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23f8dbc32384f8/Documents/"/>
    </mc:Choice>
  </mc:AlternateContent>
  <xr:revisionPtr revIDLastSave="189" documentId="8_{84A958F9-7AD8-49F2-81E6-163E11845DBA}" xr6:coauthVersionLast="47" xr6:coauthVersionMax="47" xr10:uidLastSave="{E526DFC7-CDC0-4FC3-AE8D-49FB1C647BD1}"/>
  <bookViews>
    <workbookView xWindow="6900" yWindow="0" windowWidth="25620" windowHeight="13700" firstSheet="1" activeTab="1" xr2:uid="{A9BE30E1-B2B9-4CDB-9E18-6FC6D9F046BE}"/>
  </bookViews>
  <sheets>
    <sheet name="Data_original" sheetId="11" r:id="rId1"/>
    <sheet name="Data" sheetId="1" r:id="rId2"/>
    <sheet name="Analysis" sheetId="3" r:id="rId3"/>
    <sheet name="Gap over nodes" sheetId="4" r:id="rId4"/>
    <sheet name="Time over nodes" sheetId="5" r:id="rId5"/>
    <sheet name="Cost over nodes" sheetId="12" r:id="rId6"/>
    <sheet name="Solving Time over nodes" sheetId="6" r:id="rId7"/>
    <sheet name="Gap over drones" sheetId="9" r:id="rId8"/>
    <sheet name="Time over drones" sheetId="10" r:id="rId9"/>
    <sheet name="Cost over drones" sheetId="13" r:id="rId10"/>
    <sheet name="Solving Time over drones" sheetId="7" r:id="rId11"/>
  </sheets>
  <definedNames>
    <definedName name="_xlchart.v1.0" hidden="1">Data!$I$1</definedName>
    <definedName name="_xlchart.v1.1" hidden="1">Data!$I$2:$I$721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3" l="1" a="1"/>
  <c r="A3" i="13" s="1"/>
  <c r="B3" i="13" a="1"/>
  <c r="B3" i="13" s="1"/>
  <c r="C3" i="13" a="1"/>
  <c r="C3" i="13" s="1"/>
  <c r="D3" i="13" a="1"/>
  <c r="D3" i="13" s="1"/>
  <c r="A4" i="13" a="1"/>
  <c r="A4" i="13" s="1"/>
  <c r="B4" i="13" a="1"/>
  <c r="B4" i="13" s="1"/>
  <c r="C4" i="13" a="1"/>
  <c r="C4" i="13" s="1"/>
  <c r="D4" i="13" a="1"/>
  <c r="D4" i="13" s="1"/>
  <c r="A5" i="13" a="1"/>
  <c r="A5" i="13" s="1"/>
  <c r="B5" i="13" a="1"/>
  <c r="B5" i="13" s="1"/>
  <c r="C5" i="13" a="1"/>
  <c r="C5" i="13" s="1"/>
  <c r="D5" i="13" a="1"/>
  <c r="D5" i="13" s="1"/>
  <c r="A6" i="13" a="1"/>
  <c r="A6" i="13" s="1"/>
  <c r="B6" i="13" a="1"/>
  <c r="B6" i="13" s="1"/>
  <c r="C6" i="13" a="1"/>
  <c r="C6" i="13" s="1"/>
  <c r="D6" i="13" a="1"/>
  <c r="D6" i="13" s="1"/>
  <c r="A7" i="13" a="1"/>
  <c r="A7" i="13" s="1"/>
  <c r="B7" i="13" a="1"/>
  <c r="B7" i="13" s="1"/>
  <c r="C7" i="13" a="1"/>
  <c r="C7" i="13" s="1"/>
  <c r="D7" i="13" a="1"/>
  <c r="D7" i="13" s="1"/>
  <c r="A8" i="13" a="1"/>
  <c r="A8" i="13" s="1"/>
  <c r="B8" i="13" a="1"/>
  <c r="B8" i="13" s="1"/>
  <c r="C8" i="13" a="1"/>
  <c r="C8" i="13" s="1"/>
  <c r="D8" i="13" a="1"/>
  <c r="D8" i="13" s="1"/>
  <c r="A9" i="13" a="1"/>
  <c r="A9" i="13" s="1"/>
  <c r="B9" i="13" a="1"/>
  <c r="B9" i="13" s="1"/>
  <c r="C9" i="13" a="1"/>
  <c r="C9" i="13" s="1"/>
  <c r="D9" i="13" a="1"/>
  <c r="D9" i="13" s="1"/>
  <c r="A10" i="13" a="1"/>
  <c r="A10" i="13" s="1"/>
  <c r="B10" i="13" a="1"/>
  <c r="B10" i="13" s="1"/>
  <c r="C10" i="13" a="1"/>
  <c r="C10" i="13" s="1"/>
  <c r="D10" i="13" a="1"/>
  <c r="D10" i="13" s="1"/>
  <c r="A11" i="13" a="1"/>
  <c r="A11" i="13" s="1"/>
  <c r="B11" i="13" a="1"/>
  <c r="B11" i="13" s="1"/>
  <c r="C11" i="13" a="1"/>
  <c r="C11" i="13" s="1"/>
  <c r="D11" i="13" a="1"/>
  <c r="D11" i="13" s="1"/>
  <c r="A12" i="13" a="1"/>
  <c r="A12" i="13" s="1"/>
  <c r="B12" i="13" a="1"/>
  <c r="B12" i="13" s="1"/>
  <c r="C12" i="13" a="1"/>
  <c r="C12" i="13" s="1"/>
  <c r="D12" i="13" a="1"/>
  <c r="D12" i="13" s="1"/>
  <c r="A13" i="13" a="1"/>
  <c r="A13" i="13" s="1"/>
  <c r="B13" i="13" a="1"/>
  <c r="B13" i="13" s="1"/>
  <c r="C13" i="13" a="1"/>
  <c r="C13" i="13" s="1"/>
  <c r="D13" i="13" a="1"/>
  <c r="D13" i="13" s="1"/>
  <c r="A14" i="13" a="1"/>
  <c r="A14" i="13" s="1"/>
  <c r="B14" i="13" a="1"/>
  <c r="B14" i="13" s="1"/>
  <c r="C14" i="13" a="1"/>
  <c r="C14" i="13" s="1"/>
  <c r="D14" i="13" a="1"/>
  <c r="D14" i="13" s="1"/>
  <c r="A15" i="13" a="1"/>
  <c r="A15" i="13" s="1"/>
  <c r="B15" i="13" a="1"/>
  <c r="B15" i="13" s="1"/>
  <c r="C15" i="13" a="1"/>
  <c r="C15" i="13" s="1"/>
  <c r="D15" i="13" a="1"/>
  <c r="D15" i="13" s="1"/>
  <c r="A16" i="13" a="1"/>
  <c r="A16" i="13" s="1"/>
  <c r="B16" i="13" a="1"/>
  <c r="B16" i="13" s="1"/>
  <c r="C16" i="13" a="1"/>
  <c r="C16" i="13" s="1"/>
  <c r="D16" i="13" a="1"/>
  <c r="D16" i="13" s="1"/>
  <c r="A17" i="13" a="1"/>
  <c r="A17" i="13" s="1"/>
  <c r="B17" i="13" a="1"/>
  <c r="B17" i="13" s="1"/>
  <c r="C17" i="13" a="1"/>
  <c r="C17" i="13" s="1"/>
  <c r="D17" i="13" a="1"/>
  <c r="D17" i="13" s="1"/>
  <c r="A18" i="13" a="1"/>
  <c r="A18" i="13" s="1"/>
  <c r="B18" i="13" a="1"/>
  <c r="B18" i="13" s="1"/>
  <c r="C18" i="13" a="1"/>
  <c r="C18" i="13" s="1"/>
  <c r="D18" i="13" a="1"/>
  <c r="D18" i="13" s="1"/>
  <c r="A19" i="13" a="1"/>
  <c r="A19" i="13" s="1"/>
  <c r="B19" i="13" a="1"/>
  <c r="B19" i="13" s="1"/>
  <c r="C19" i="13" a="1"/>
  <c r="C19" i="13" s="1"/>
  <c r="D19" i="13" a="1"/>
  <c r="D19" i="13" s="1"/>
  <c r="A20" i="13" a="1"/>
  <c r="A20" i="13" s="1"/>
  <c r="B20" i="13" a="1"/>
  <c r="B20" i="13" s="1"/>
  <c r="C20" i="13" a="1"/>
  <c r="C20" i="13" s="1"/>
  <c r="D20" i="13" a="1"/>
  <c r="D20" i="13" s="1"/>
  <c r="A21" i="13" a="1"/>
  <c r="A21" i="13" s="1"/>
  <c r="B21" i="13" a="1"/>
  <c r="B21" i="13" s="1"/>
  <c r="C21" i="13" a="1"/>
  <c r="C21" i="13" s="1"/>
  <c r="D21" i="13" a="1"/>
  <c r="D21" i="13" s="1"/>
  <c r="A22" i="13" a="1"/>
  <c r="A22" i="13" s="1"/>
  <c r="B22" i="13" a="1"/>
  <c r="B22" i="13" s="1"/>
  <c r="C22" i="13" a="1"/>
  <c r="C22" i="13" s="1"/>
  <c r="D22" i="13" a="1"/>
  <c r="D22" i="13" s="1"/>
  <c r="A23" i="13" a="1"/>
  <c r="A23" i="13" s="1"/>
  <c r="B23" i="13" a="1"/>
  <c r="B23" i="13" s="1"/>
  <c r="C23" i="13" a="1"/>
  <c r="C23" i="13" s="1"/>
  <c r="D23" i="13" a="1"/>
  <c r="D23" i="13" s="1"/>
  <c r="A24" i="13" a="1"/>
  <c r="A24" i="13" s="1"/>
  <c r="B24" i="13" a="1"/>
  <c r="B24" i="13" s="1"/>
  <c r="C24" i="13" a="1"/>
  <c r="C24" i="13" s="1"/>
  <c r="D24" i="13" a="1"/>
  <c r="D24" i="13" s="1"/>
  <c r="A25" i="13" a="1"/>
  <c r="A25" i="13" s="1"/>
  <c r="B25" i="13" a="1"/>
  <c r="B25" i="13" s="1"/>
  <c r="C25" i="13" a="1"/>
  <c r="C25" i="13" s="1"/>
  <c r="D25" i="13" a="1"/>
  <c r="D25" i="13" s="1"/>
  <c r="A26" i="13" a="1"/>
  <c r="A26" i="13" s="1"/>
  <c r="B26" i="13" a="1"/>
  <c r="B26" i="13" s="1"/>
  <c r="C26" i="13" a="1"/>
  <c r="C26" i="13" s="1"/>
  <c r="D26" i="13" a="1"/>
  <c r="D26" i="13" s="1"/>
  <c r="A27" i="13" a="1"/>
  <c r="A27" i="13" s="1"/>
  <c r="B27" i="13" a="1"/>
  <c r="B27" i="13" s="1"/>
  <c r="C27" i="13" a="1"/>
  <c r="C27" i="13" s="1"/>
  <c r="D27" i="13" a="1"/>
  <c r="D27" i="13" s="1"/>
  <c r="A28" i="13" a="1"/>
  <c r="A28" i="13" s="1"/>
  <c r="B28" i="13" a="1"/>
  <c r="B28" i="13" s="1"/>
  <c r="C28" i="13" a="1"/>
  <c r="C28" i="13" s="1"/>
  <c r="D28" i="13" a="1"/>
  <c r="D28" i="13" s="1"/>
  <c r="A29" i="13" a="1"/>
  <c r="A29" i="13" s="1"/>
  <c r="B29" i="13" a="1"/>
  <c r="B29" i="13" s="1"/>
  <c r="C29" i="13" a="1"/>
  <c r="C29" i="13" s="1"/>
  <c r="D29" i="13" a="1"/>
  <c r="D29" i="13" s="1"/>
  <c r="A30" i="13" a="1"/>
  <c r="A30" i="13" s="1"/>
  <c r="B30" i="13" a="1"/>
  <c r="B30" i="13" s="1"/>
  <c r="C30" i="13" a="1"/>
  <c r="C30" i="13" s="1"/>
  <c r="D30" i="13" a="1"/>
  <c r="D30" i="13" s="1"/>
  <c r="A31" i="13" a="1"/>
  <c r="A31" i="13" s="1"/>
  <c r="B31" i="13" a="1"/>
  <c r="B31" i="13" s="1"/>
  <c r="C31" i="13" a="1"/>
  <c r="C31" i="13" s="1"/>
  <c r="D31" i="13" a="1"/>
  <c r="D31" i="13" s="1"/>
  <c r="A32" i="13" a="1"/>
  <c r="A32" i="13" s="1"/>
  <c r="B32" i="13" a="1"/>
  <c r="B32" i="13" s="1"/>
  <c r="C32" i="13" a="1"/>
  <c r="C32" i="13" s="1"/>
  <c r="D32" i="13" a="1"/>
  <c r="D32" i="13" s="1"/>
  <c r="A33" i="13" a="1"/>
  <c r="A33" i="13" s="1"/>
  <c r="B33" i="13" a="1"/>
  <c r="B33" i="13" s="1"/>
  <c r="C33" i="13" a="1"/>
  <c r="C33" i="13" s="1"/>
  <c r="D33" i="13" a="1"/>
  <c r="D33" i="13" s="1"/>
  <c r="A34" i="13" a="1"/>
  <c r="A34" i="13" s="1"/>
  <c r="B34" i="13" a="1"/>
  <c r="B34" i="13" s="1"/>
  <c r="C34" i="13" a="1"/>
  <c r="C34" i="13" s="1"/>
  <c r="D34" i="13" a="1"/>
  <c r="D34" i="13" s="1"/>
  <c r="A35" i="13" a="1"/>
  <c r="A35" i="13" s="1"/>
  <c r="B35" i="13" a="1"/>
  <c r="B35" i="13" s="1"/>
  <c r="C35" i="13" a="1"/>
  <c r="C35" i="13" s="1"/>
  <c r="D35" i="13" a="1"/>
  <c r="D35" i="13" s="1"/>
  <c r="A36" i="13" a="1"/>
  <c r="A36" i="13" s="1"/>
  <c r="B36" i="13" a="1"/>
  <c r="B36" i="13" s="1"/>
  <c r="C36" i="13" a="1"/>
  <c r="C36" i="13" s="1"/>
  <c r="D36" i="13" a="1"/>
  <c r="D36" i="13" s="1"/>
  <c r="A37" i="13" a="1"/>
  <c r="A37" i="13" s="1"/>
  <c r="B37" i="13" a="1"/>
  <c r="B37" i="13" s="1"/>
  <c r="C37" i="13" a="1"/>
  <c r="C37" i="13" s="1"/>
  <c r="D37" i="13" a="1"/>
  <c r="D37" i="13" s="1"/>
  <c r="A38" i="13" a="1"/>
  <c r="A38" i="13" s="1"/>
  <c r="B38" i="13" a="1"/>
  <c r="B38" i="13" s="1"/>
  <c r="C38" i="13" a="1"/>
  <c r="C38" i="13" s="1"/>
  <c r="D38" i="13" a="1"/>
  <c r="D38" i="13" s="1"/>
  <c r="A39" i="13" a="1"/>
  <c r="A39" i="13" s="1"/>
  <c r="B39" i="13" a="1"/>
  <c r="B39" i="13" s="1"/>
  <c r="C39" i="13" a="1"/>
  <c r="C39" i="13" s="1"/>
  <c r="D39" i="13" a="1"/>
  <c r="D39" i="13" s="1"/>
  <c r="A40" i="13" a="1"/>
  <c r="A40" i="13" s="1"/>
  <c r="B40" i="13" a="1"/>
  <c r="B40" i="13" s="1"/>
  <c r="C40" i="13" a="1"/>
  <c r="C40" i="13" s="1"/>
  <c r="D40" i="13" a="1"/>
  <c r="D40" i="13" s="1"/>
  <c r="A41" i="13" a="1"/>
  <c r="A41" i="13" s="1"/>
  <c r="B41" i="13" a="1"/>
  <c r="B41" i="13" s="1"/>
  <c r="C41" i="13" a="1"/>
  <c r="C41" i="13" s="1"/>
  <c r="D41" i="13" a="1"/>
  <c r="D41" i="13" s="1"/>
  <c r="A42" i="13" a="1"/>
  <c r="A42" i="13" s="1"/>
  <c r="B42" i="13" a="1"/>
  <c r="B42" i="13" s="1"/>
  <c r="C42" i="13" a="1"/>
  <c r="C42" i="13" s="1"/>
  <c r="D42" i="13" a="1"/>
  <c r="D42" i="13" s="1"/>
  <c r="A43" i="13" a="1"/>
  <c r="A43" i="13" s="1"/>
  <c r="B43" i="13" a="1"/>
  <c r="B43" i="13" s="1"/>
  <c r="C43" i="13" a="1"/>
  <c r="C43" i="13" s="1"/>
  <c r="D43" i="13" a="1"/>
  <c r="D43" i="13" s="1"/>
  <c r="A44" i="13" a="1"/>
  <c r="A44" i="13" s="1"/>
  <c r="B44" i="13" a="1"/>
  <c r="B44" i="13" s="1"/>
  <c r="C44" i="13" a="1"/>
  <c r="C44" i="13" s="1"/>
  <c r="D44" i="13" a="1"/>
  <c r="D44" i="13" s="1"/>
  <c r="A45" i="13" a="1"/>
  <c r="A45" i="13" s="1"/>
  <c r="B45" i="13" a="1"/>
  <c r="B45" i="13" s="1"/>
  <c r="C45" i="13" a="1"/>
  <c r="C45" i="13" s="1"/>
  <c r="D45" i="13" a="1"/>
  <c r="D45" i="13" s="1"/>
  <c r="A46" i="13" a="1"/>
  <c r="A46" i="13" s="1"/>
  <c r="B46" i="13" a="1"/>
  <c r="B46" i="13" s="1"/>
  <c r="C46" i="13" a="1"/>
  <c r="C46" i="13" s="1"/>
  <c r="D46" i="13" a="1"/>
  <c r="D46" i="13" s="1"/>
  <c r="A47" i="13" a="1"/>
  <c r="A47" i="13" s="1"/>
  <c r="B47" i="13" a="1"/>
  <c r="B47" i="13" s="1"/>
  <c r="C47" i="13" a="1"/>
  <c r="C47" i="13" s="1"/>
  <c r="D47" i="13" a="1"/>
  <c r="D47" i="13" s="1"/>
  <c r="A48" i="13" a="1"/>
  <c r="A48" i="13" s="1"/>
  <c r="B48" i="13" a="1"/>
  <c r="B48" i="13" s="1"/>
  <c r="C48" i="13" a="1"/>
  <c r="C48" i="13" s="1"/>
  <c r="D48" i="13" a="1"/>
  <c r="D48" i="13" s="1"/>
  <c r="A49" i="13" a="1"/>
  <c r="A49" i="13" s="1"/>
  <c r="B49" i="13" a="1"/>
  <c r="B49" i="13" s="1"/>
  <c r="C49" i="13" a="1"/>
  <c r="C49" i="13" s="1"/>
  <c r="D49" i="13" a="1"/>
  <c r="D49" i="13" s="1"/>
  <c r="A50" i="13" a="1"/>
  <c r="A50" i="13" s="1"/>
  <c r="B50" i="13" a="1"/>
  <c r="B50" i="13" s="1"/>
  <c r="C50" i="13" a="1"/>
  <c r="C50" i="13" s="1"/>
  <c r="D50" i="13" a="1"/>
  <c r="D50" i="13" s="1"/>
  <c r="A51" i="13" a="1"/>
  <c r="A51" i="13" s="1"/>
  <c r="B51" i="13" a="1"/>
  <c r="B51" i="13" s="1"/>
  <c r="C51" i="13" a="1"/>
  <c r="C51" i="13" s="1"/>
  <c r="D51" i="13" a="1"/>
  <c r="D51" i="13" s="1"/>
  <c r="A52" i="13" a="1"/>
  <c r="A52" i="13" s="1"/>
  <c r="B52" i="13" a="1"/>
  <c r="B52" i="13" s="1"/>
  <c r="C52" i="13" a="1"/>
  <c r="C52" i="13" s="1"/>
  <c r="D52" i="13" a="1"/>
  <c r="D52" i="13" s="1"/>
  <c r="A53" i="13" a="1"/>
  <c r="A53" i="13" s="1"/>
  <c r="B53" i="13" a="1"/>
  <c r="B53" i="13" s="1"/>
  <c r="C53" i="13" a="1"/>
  <c r="C53" i="13" s="1"/>
  <c r="D53" i="13" a="1"/>
  <c r="D53" i="13" s="1"/>
  <c r="A54" i="13" a="1"/>
  <c r="A54" i="13" s="1"/>
  <c r="B54" i="13" a="1"/>
  <c r="B54" i="13" s="1"/>
  <c r="C54" i="13" a="1"/>
  <c r="C54" i="13" s="1"/>
  <c r="D54" i="13" a="1"/>
  <c r="D54" i="13" s="1"/>
  <c r="A55" i="13" a="1"/>
  <c r="A55" i="13" s="1"/>
  <c r="B55" i="13" a="1"/>
  <c r="B55" i="13" s="1"/>
  <c r="C55" i="13" a="1"/>
  <c r="C55" i="13" s="1"/>
  <c r="D55" i="13" a="1"/>
  <c r="D55" i="13" s="1"/>
  <c r="A56" i="13" a="1"/>
  <c r="A56" i="13" s="1"/>
  <c r="B56" i="13" a="1"/>
  <c r="B56" i="13" s="1"/>
  <c r="C56" i="13" a="1"/>
  <c r="C56" i="13" s="1"/>
  <c r="D56" i="13" a="1"/>
  <c r="D56" i="13" s="1"/>
  <c r="A57" i="13" a="1"/>
  <c r="A57" i="13" s="1"/>
  <c r="B57" i="13" a="1"/>
  <c r="B57" i="13" s="1"/>
  <c r="C57" i="13" a="1"/>
  <c r="C57" i="13" s="1"/>
  <c r="D57" i="13" a="1"/>
  <c r="D57" i="13" s="1"/>
  <c r="A58" i="13" a="1"/>
  <c r="A58" i="13" s="1"/>
  <c r="B58" i="13" a="1"/>
  <c r="B58" i="13" s="1"/>
  <c r="C58" i="13" a="1"/>
  <c r="C58" i="13" s="1"/>
  <c r="D58" i="13" a="1"/>
  <c r="D58" i="13" s="1"/>
  <c r="A59" i="13" a="1"/>
  <c r="A59" i="13" s="1"/>
  <c r="B59" i="13" a="1"/>
  <c r="B59" i="13" s="1"/>
  <c r="C59" i="13" a="1"/>
  <c r="C59" i="13" s="1"/>
  <c r="D59" i="13" a="1"/>
  <c r="D59" i="13" s="1"/>
  <c r="A60" i="13" a="1"/>
  <c r="A60" i="13" s="1"/>
  <c r="B60" i="13" a="1"/>
  <c r="B60" i="13" s="1"/>
  <c r="C60" i="13" a="1"/>
  <c r="C60" i="13" s="1"/>
  <c r="D60" i="13" a="1"/>
  <c r="D60" i="13" s="1"/>
  <c r="A61" i="13" a="1"/>
  <c r="A61" i="13" s="1"/>
  <c r="B61" i="13" a="1"/>
  <c r="B61" i="13" s="1"/>
  <c r="C61" i="13" a="1"/>
  <c r="C61" i="13" s="1"/>
  <c r="D61" i="13" a="1"/>
  <c r="D61" i="13" s="1"/>
  <c r="A62" i="13" a="1"/>
  <c r="A62" i="13" s="1"/>
  <c r="B62" i="13" a="1"/>
  <c r="B62" i="13" s="1"/>
  <c r="C62" i="13" a="1"/>
  <c r="C62" i="13" s="1"/>
  <c r="D62" i="13" a="1"/>
  <c r="D62" i="13" s="1"/>
  <c r="A63" i="13" a="1"/>
  <c r="A63" i="13" s="1"/>
  <c r="B63" i="13" a="1"/>
  <c r="B63" i="13" s="1"/>
  <c r="C63" i="13" a="1"/>
  <c r="C63" i="13" s="1"/>
  <c r="D63" i="13" a="1"/>
  <c r="D63" i="13" s="1"/>
  <c r="A64" i="13" a="1"/>
  <c r="A64" i="13" s="1"/>
  <c r="B64" i="13" a="1"/>
  <c r="B64" i="13" s="1"/>
  <c r="C64" i="13" a="1"/>
  <c r="C64" i="13" s="1"/>
  <c r="D64" i="13" a="1"/>
  <c r="D64" i="13" s="1"/>
  <c r="A65" i="13" a="1"/>
  <c r="A65" i="13" s="1"/>
  <c r="B65" i="13" a="1"/>
  <c r="B65" i="13" s="1"/>
  <c r="C65" i="13" a="1"/>
  <c r="C65" i="13" s="1"/>
  <c r="D65" i="13" a="1"/>
  <c r="D65" i="13" s="1"/>
  <c r="A66" i="13" a="1"/>
  <c r="A66" i="13" s="1"/>
  <c r="B66" i="13" a="1"/>
  <c r="B66" i="13" s="1"/>
  <c r="C66" i="13" a="1"/>
  <c r="C66" i="13" s="1"/>
  <c r="D66" i="13" a="1"/>
  <c r="D66" i="13" s="1"/>
  <c r="A67" i="13" a="1"/>
  <c r="A67" i="13" s="1"/>
  <c r="B67" i="13" a="1"/>
  <c r="B67" i="13" s="1"/>
  <c r="C67" i="13" a="1"/>
  <c r="C67" i="13" s="1"/>
  <c r="D67" i="13" a="1"/>
  <c r="D67" i="13" s="1"/>
  <c r="A68" i="13" a="1"/>
  <c r="A68" i="13" s="1"/>
  <c r="B68" i="13" a="1"/>
  <c r="B68" i="13" s="1"/>
  <c r="C68" i="13" a="1"/>
  <c r="C68" i="13" s="1"/>
  <c r="D68" i="13" a="1"/>
  <c r="D68" i="13" s="1"/>
  <c r="A69" i="13" a="1"/>
  <c r="A69" i="13" s="1"/>
  <c r="B69" i="13" a="1"/>
  <c r="B69" i="13" s="1"/>
  <c r="C69" i="13" a="1"/>
  <c r="C69" i="13" s="1"/>
  <c r="D69" i="13" a="1"/>
  <c r="D69" i="13" s="1"/>
  <c r="A70" i="13" a="1"/>
  <c r="A70" i="13" s="1"/>
  <c r="B70" i="13" a="1"/>
  <c r="B70" i="13" s="1"/>
  <c r="C70" i="13" a="1"/>
  <c r="C70" i="13" s="1"/>
  <c r="D70" i="13" a="1"/>
  <c r="D70" i="13" s="1"/>
  <c r="A71" i="13" a="1"/>
  <c r="A71" i="13" s="1"/>
  <c r="B71" i="13" a="1"/>
  <c r="B71" i="13" s="1"/>
  <c r="C71" i="13" a="1"/>
  <c r="C71" i="13" s="1"/>
  <c r="D71" i="13" a="1"/>
  <c r="D71" i="13" s="1"/>
  <c r="A72" i="13" a="1"/>
  <c r="A72" i="13" s="1"/>
  <c r="B72" i="13" a="1"/>
  <c r="B72" i="13" s="1"/>
  <c r="C72" i="13" a="1"/>
  <c r="C72" i="13" s="1"/>
  <c r="D72" i="13" a="1"/>
  <c r="D72" i="13" s="1"/>
  <c r="A73" i="13" a="1"/>
  <c r="A73" i="13" s="1"/>
  <c r="B73" i="13" a="1"/>
  <c r="B73" i="13" s="1"/>
  <c r="C73" i="13" a="1"/>
  <c r="C73" i="13" s="1"/>
  <c r="D73" i="13" a="1"/>
  <c r="D73" i="13" s="1"/>
  <c r="A74" i="13" a="1"/>
  <c r="A74" i="13" s="1"/>
  <c r="B74" i="13" a="1"/>
  <c r="B74" i="13" s="1"/>
  <c r="C74" i="13" a="1"/>
  <c r="C74" i="13" s="1"/>
  <c r="D74" i="13" a="1"/>
  <c r="D74" i="13" s="1"/>
  <c r="A75" i="13" a="1"/>
  <c r="A75" i="13" s="1"/>
  <c r="B75" i="13" a="1"/>
  <c r="B75" i="13" s="1"/>
  <c r="C75" i="13" a="1"/>
  <c r="C75" i="13" s="1"/>
  <c r="D75" i="13" a="1"/>
  <c r="D75" i="13" s="1"/>
  <c r="A76" i="13" a="1"/>
  <c r="A76" i="13" s="1"/>
  <c r="B76" i="13" a="1"/>
  <c r="B76" i="13" s="1"/>
  <c r="C76" i="13" a="1"/>
  <c r="C76" i="13" s="1"/>
  <c r="D76" i="13" a="1"/>
  <c r="D76" i="13" s="1"/>
  <c r="A77" i="13" a="1"/>
  <c r="A77" i="13" s="1"/>
  <c r="B77" i="13" a="1"/>
  <c r="B77" i="13" s="1"/>
  <c r="C77" i="13" a="1"/>
  <c r="C77" i="13" s="1"/>
  <c r="D77" i="13" a="1"/>
  <c r="D77" i="13" s="1"/>
  <c r="A78" i="13" a="1"/>
  <c r="A78" i="13" s="1"/>
  <c r="B78" i="13" a="1"/>
  <c r="B78" i="13" s="1"/>
  <c r="C78" i="13" a="1"/>
  <c r="C78" i="13" s="1"/>
  <c r="D78" i="13" a="1"/>
  <c r="D78" i="13" s="1"/>
  <c r="A79" i="13" a="1"/>
  <c r="A79" i="13" s="1"/>
  <c r="B79" i="13" a="1"/>
  <c r="B79" i="13" s="1"/>
  <c r="C79" i="13" a="1"/>
  <c r="C79" i="13" s="1"/>
  <c r="D79" i="13" a="1"/>
  <c r="D79" i="13" s="1"/>
  <c r="A80" i="13" a="1"/>
  <c r="A80" i="13" s="1"/>
  <c r="B80" i="13" a="1"/>
  <c r="B80" i="13" s="1"/>
  <c r="C80" i="13" a="1"/>
  <c r="C80" i="13" s="1"/>
  <c r="D80" i="13" a="1"/>
  <c r="D80" i="13" s="1"/>
  <c r="A81" i="13" a="1"/>
  <c r="A81" i="13" s="1"/>
  <c r="B81" i="13" a="1"/>
  <c r="B81" i="13" s="1"/>
  <c r="C81" i="13" a="1"/>
  <c r="C81" i="13" s="1"/>
  <c r="D81" i="13" a="1"/>
  <c r="D81" i="13" s="1"/>
  <c r="A82" i="13" a="1"/>
  <c r="A82" i="13" s="1"/>
  <c r="B82" i="13" a="1"/>
  <c r="B82" i="13" s="1"/>
  <c r="C82" i="13" a="1"/>
  <c r="C82" i="13" s="1"/>
  <c r="D82" i="13" a="1"/>
  <c r="D82" i="13" s="1"/>
  <c r="A83" i="13" a="1"/>
  <c r="A83" i="13" s="1"/>
  <c r="B83" i="13" a="1"/>
  <c r="B83" i="13" s="1"/>
  <c r="C83" i="13" a="1"/>
  <c r="C83" i="13" s="1"/>
  <c r="D83" i="13" a="1"/>
  <c r="D83" i="13" s="1"/>
  <c r="A84" i="13" a="1"/>
  <c r="A84" i="13" s="1"/>
  <c r="B84" i="13" a="1"/>
  <c r="B84" i="13" s="1"/>
  <c r="C84" i="13" a="1"/>
  <c r="C84" i="13" s="1"/>
  <c r="D84" i="13" a="1"/>
  <c r="D84" i="13" s="1"/>
  <c r="A85" i="13" a="1"/>
  <c r="A85" i="13" s="1"/>
  <c r="B85" i="13" a="1"/>
  <c r="B85" i="13" s="1"/>
  <c r="C85" i="13" a="1"/>
  <c r="C85" i="13" s="1"/>
  <c r="D85" i="13" a="1"/>
  <c r="D85" i="13" s="1"/>
  <c r="A86" i="13" a="1"/>
  <c r="A86" i="13" s="1"/>
  <c r="B86" i="13" a="1"/>
  <c r="B86" i="13" s="1"/>
  <c r="C86" i="13" a="1"/>
  <c r="C86" i="13" s="1"/>
  <c r="D86" i="13" a="1"/>
  <c r="D86" i="13" s="1"/>
  <c r="A87" i="13" a="1"/>
  <c r="A87" i="13" s="1"/>
  <c r="B87" i="13" a="1"/>
  <c r="B87" i="13" s="1"/>
  <c r="C87" i="13" a="1"/>
  <c r="C87" i="13" s="1"/>
  <c r="D87" i="13" a="1"/>
  <c r="D87" i="13" s="1"/>
  <c r="A88" i="13" a="1"/>
  <c r="A88" i="13" s="1"/>
  <c r="B88" i="13" a="1"/>
  <c r="B88" i="13" s="1"/>
  <c r="C88" i="13" a="1"/>
  <c r="C88" i="13" s="1"/>
  <c r="D88" i="13" a="1"/>
  <c r="D88" i="13" s="1"/>
  <c r="A89" i="13" a="1"/>
  <c r="A89" i="13" s="1"/>
  <c r="B89" i="13" a="1"/>
  <c r="B89" i="13" s="1"/>
  <c r="C89" i="13" a="1"/>
  <c r="C89" i="13" s="1"/>
  <c r="D89" i="13" a="1"/>
  <c r="D89" i="13" s="1"/>
  <c r="A90" i="13" a="1"/>
  <c r="A90" i="13" s="1"/>
  <c r="B90" i="13" a="1"/>
  <c r="B90" i="13" s="1"/>
  <c r="C90" i="13" a="1"/>
  <c r="C90" i="13" s="1"/>
  <c r="D90" i="13" a="1"/>
  <c r="D90" i="13" s="1"/>
  <c r="A91" i="13" a="1"/>
  <c r="A91" i="13" s="1"/>
  <c r="B91" i="13" a="1"/>
  <c r="B91" i="13" s="1"/>
  <c r="C91" i="13" a="1"/>
  <c r="C91" i="13" s="1"/>
  <c r="D91" i="13" a="1"/>
  <c r="D91" i="13" s="1"/>
  <c r="A92" i="13" a="1"/>
  <c r="A92" i="13" s="1"/>
  <c r="B92" i="13" a="1"/>
  <c r="B92" i="13" s="1"/>
  <c r="C92" i="13" a="1"/>
  <c r="C92" i="13" s="1"/>
  <c r="D92" i="13" a="1"/>
  <c r="D92" i="13" s="1"/>
  <c r="A93" i="13" a="1"/>
  <c r="A93" i="13" s="1"/>
  <c r="B93" i="13" a="1"/>
  <c r="B93" i="13" s="1"/>
  <c r="C93" i="13" a="1"/>
  <c r="C93" i="13" s="1"/>
  <c r="D93" i="13" a="1"/>
  <c r="D93" i="13" s="1"/>
  <c r="A94" i="13" a="1"/>
  <c r="A94" i="13" s="1"/>
  <c r="B94" i="13" a="1"/>
  <c r="B94" i="13" s="1"/>
  <c r="C94" i="13" a="1"/>
  <c r="C94" i="13" s="1"/>
  <c r="D94" i="13" a="1"/>
  <c r="D94" i="13" s="1"/>
  <c r="A95" i="13" a="1"/>
  <c r="A95" i="13" s="1"/>
  <c r="B95" i="13" a="1"/>
  <c r="B95" i="13" s="1"/>
  <c r="C95" i="13" a="1"/>
  <c r="C95" i="13" s="1"/>
  <c r="D95" i="13" a="1"/>
  <c r="D95" i="13" s="1"/>
  <c r="A96" i="13" a="1"/>
  <c r="A96" i="13" s="1"/>
  <c r="B96" i="13" a="1"/>
  <c r="B96" i="13" s="1"/>
  <c r="C96" i="13" a="1"/>
  <c r="C96" i="13" s="1"/>
  <c r="D96" i="13" a="1"/>
  <c r="D96" i="13" s="1"/>
  <c r="A97" i="13" a="1"/>
  <c r="A97" i="13" s="1"/>
  <c r="B97" i="13" a="1"/>
  <c r="B97" i="13" s="1"/>
  <c r="C97" i="13" a="1"/>
  <c r="C97" i="13" s="1"/>
  <c r="D97" i="13" a="1"/>
  <c r="D97" i="13" s="1"/>
  <c r="A98" i="13" a="1"/>
  <c r="A98" i="13" s="1"/>
  <c r="B98" i="13" a="1"/>
  <c r="B98" i="13" s="1"/>
  <c r="C98" i="13" a="1"/>
  <c r="C98" i="13" s="1"/>
  <c r="D98" i="13" a="1"/>
  <c r="D98" i="13" s="1"/>
  <c r="A99" i="13" a="1"/>
  <c r="A99" i="13" s="1"/>
  <c r="B99" i="13" a="1"/>
  <c r="B99" i="13" s="1"/>
  <c r="C99" i="13" a="1"/>
  <c r="C99" i="13" s="1"/>
  <c r="D99" i="13" a="1"/>
  <c r="D99" i="13" s="1"/>
  <c r="A100" i="13" a="1"/>
  <c r="A100" i="13" s="1"/>
  <c r="B100" i="13" a="1"/>
  <c r="B100" i="13" s="1"/>
  <c r="C100" i="13" a="1"/>
  <c r="C100" i="13" s="1"/>
  <c r="D100" i="13" a="1"/>
  <c r="D100" i="13" s="1"/>
  <c r="A101" i="13" a="1"/>
  <c r="A101" i="13" s="1"/>
  <c r="B101" i="13" a="1"/>
  <c r="B101" i="13" s="1"/>
  <c r="C101" i="13" a="1"/>
  <c r="C101" i="13" s="1"/>
  <c r="D101" i="13" a="1"/>
  <c r="D101" i="13" s="1"/>
  <c r="A102" i="13" a="1"/>
  <c r="A102" i="13" s="1"/>
  <c r="B102" i="13" a="1"/>
  <c r="B102" i="13" s="1"/>
  <c r="C102" i="13" a="1"/>
  <c r="C102" i="13" s="1"/>
  <c r="D102" i="13" a="1"/>
  <c r="D102" i="13" s="1"/>
  <c r="A103" i="13" a="1"/>
  <c r="A103" i="13" s="1"/>
  <c r="B103" i="13" a="1"/>
  <c r="B103" i="13" s="1"/>
  <c r="C103" i="13" a="1"/>
  <c r="C103" i="13" s="1"/>
  <c r="D103" i="13" a="1"/>
  <c r="D103" i="13" s="1"/>
  <c r="A104" i="13" a="1"/>
  <c r="A104" i="13" s="1"/>
  <c r="B104" i="13" a="1"/>
  <c r="B104" i="13" s="1"/>
  <c r="C104" i="13" a="1"/>
  <c r="C104" i="13" s="1"/>
  <c r="D104" i="13" a="1"/>
  <c r="D104" i="13" s="1"/>
  <c r="A105" i="13" a="1"/>
  <c r="A105" i="13" s="1"/>
  <c r="B105" i="13" a="1"/>
  <c r="B105" i="13" s="1"/>
  <c r="C105" i="13" a="1"/>
  <c r="C105" i="13" s="1"/>
  <c r="D105" i="13" a="1"/>
  <c r="D105" i="13" s="1"/>
  <c r="A106" i="13" a="1"/>
  <c r="A106" i="13" s="1"/>
  <c r="B106" i="13" a="1"/>
  <c r="B106" i="13" s="1"/>
  <c r="C106" i="13" a="1"/>
  <c r="C106" i="13" s="1"/>
  <c r="D106" i="13" a="1"/>
  <c r="D106" i="13" s="1"/>
  <c r="A107" i="13" a="1"/>
  <c r="A107" i="13" s="1"/>
  <c r="B107" i="13" a="1"/>
  <c r="B107" i="13" s="1"/>
  <c r="C107" i="13" a="1"/>
  <c r="C107" i="13" s="1"/>
  <c r="D107" i="13" a="1"/>
  <c r="D107" i="13" s="1"/>
  <c r="A108" i="13" a="1"/>
  <c r="A108" i="13" s="1"/>
  <c r="B108" i="13" a="1"/>
  <c r="B108" i="13" s="1"/>
  <c r="C108" i="13" a="1"/>
  <c r="C108" i="13" s="1"/>
  <c r="D108" i="13" a="1"/>
  <c r="D108" i="13" s="1"/>
  <c r="A109" i="13" a="1"/>
  <c r="A109" i="13" s="1"/>
  <c r="B109" i="13" a="1"/>
  <c r="B109" i="13" s="1"/>
  <c r="C109" i="13" a="1"/>
  <c r="C109" i="13" s="1"/>
  <c r="D109" i="13" a="1"/>
  <c r="D109" i="13" s="1"/>
  <c r="A110" i="13" a="1"/>
  <c r="A110" i="13" s="1"/>
  <c r="B110" i="13" a="1"/>
  <c r="B110" i="13" s="1"/>
  <c r="C110" i="13" a="1"/>
  <c r="C110" i="13" s="1"/>
  <c r="D110" i="13" a="1"/>
  <c r="D110" i="13" s="1"/>
  <c r="A111" i="13" a="1"/>
  <c r="A111" i="13" s="1"/>
  <c r="B111" i="13" a="1"/>
  <c r="B111" i="13" s="1"/>
  <c r="C111" i="13" a="1"/>
  <c r="C111" i="13" s="1"/>
  <c r="D111" i="13" a="1"/>
  <c r="D111" i="13" s="1"/>
  <c r="A112" i="13" a="1"/>
  <c r="A112" i="13" s="1"/>
  <c r="B112" i="13" a="1"/>
  <c r="B112" i="13" s="1"/>
  <c r="C112" i="13" a="1"/>
  <c r="C112" i="13" s="1"/>
  <c r="D112" i="13" a="1"/>
  <c r="D112" i="13" s="1"/>
  <c r="A113" i="13" a="1"/>
  <c r="A113" i="13" s="1"/>
  <c r="B113" i="13" a="1"/>
  <c r="B113" i="13" s="1"/>
  <c r="C113" i="13" a="1"/>
  <c r="C113" i="13" s="1"/>
  <c r="D113" i="13" a="1"/>
  <c r="D113" i="13" s="1"/>
  <c r="A114" i="13" a="1"/>
  <c r="A114" i="13" s="1"/>
  <c r="B114" i="13" a="1"/>
  <c r="B114" i="13" s="1"/>
  <c r="C114" i="13" a="1"/>
  <c r="C114" i="13" s="1"/>
  <c r="D114" i="13" a="1"/>
  <c r="D114" i="13" s="1"/>
  <c r="A115" i="13" a="1"/>
  <c r="A115" i="13" s="1"/>
  <c r="B115" i="13" a="1"/>
  <c r="B115" i="13" s="1"/>
  <c r="C115" i="13" a="1"/>
  <c r="C115" i="13" s="1"/>
  <c r="D115" i="13" a="1"/>
  <c r="D115" i="13" s="1"/>
  <c r="A116" i="13" a="1"/>
  <c r="A116" i="13" s="1"/>
  <c r="B116" i="13" a="1"/>
  <c r="B116" i="13" s="1"/>
  <c r="C116" i="13" a="1"/>
  <c r="C116" i="13" s="1"/>
  <c r="D116" i="13" a="1"/>
  <c r="D116" i="13" s="1"/>
  <c r="A117" i="13" a="1"/>
  <c r="A117" i="13" s="1"/>
  <c r="B117" i="13" a="1"/>
  <c r="B117" i="13" s="1"/>
  <c r="C117" i="13" a="1"/>
  <c r="C117" i="13" s="1"/>
  <c r="D117" i="13" a="1"/>
  <c r="D117" i="13" s="1"/>
  <c r="A118" i="13" a="1"/>
  <c r="A118" i="13" s="1"/>
  <c r="B118" i="13" a="1"/>
  <c r="B118" i="13" s="1"/>
  <c r="C118" i="13" a="1"/>
  <c r="C118" i="13" s="1"/>
  <c r="D118" i="13" a="1"/>
  <c r="D118" i="13" s="1"/>
  <c r="A119" i="13" a="1"/>
  <c r="A119" i="13" s="1"/>
  <c r="B119" i="13" a="1"/>
  <c r="B119" i="13" s="1"/>
  <c r="C119" i="13" a="1"/>
  <c r="C119" i="13" s="1"/>
  <c r="D119" i="13" a="1"/>
  <c r="D119" i="13" s="1"/>
  <c r="A120" i="13" a="1"/>
  <c r="A120" i="13" s="1"/>
  <c r="B120" i="13" a="1"/>
  <c r="B120" i="13" s="1"/>
  <c r="C120" i="13" a="1"/>
  <c r="C120" i="13" s="1"/>
  <c r="D120" i="13" a="1"/>
  <c r="D120" i="13" s="1"/>
  <c r="A121" i="13" a="1"/>
  <c r="A121" i="13" s="1"/>
  <c r="B121" i="13" a="1"/>
  <c r="B121" i="13" s="1"/>
  <c r="C121" i="13" a="1"/>
  <c r="C121" i="13" s="1"/>
  <c r="D121" i="13" a="1"/>
  <c r="D121" i="13" s="1"/>
  <c r="A122" i="13" a="1"/>
  <c r="A122" i="13" s="1"/>
  <c r="B122" i="13" a="1"/>
  <c r="B122" i="13" s="1"/>
  <c r="C122" i="13" a="1"/>
  <c r="C122" i="13" s="1"/>
  <c r="D122" i="13" a="1"/>
  <c r="D122" i="13" s="1"/>
  <c r="A123" i="13" a="1"/>
  <c r="A123" i="13" s="1"/>
  <c r="B123" i="13" a="1"/>
  <c r="B123" i="13" s="1"/>
  <c r="C123" i="13" a="1"/>
  <c r="C123" i="13" s="1"/>
  <c r="D123" i="13" a="1"/>
  <c r="D123" i="13" s="1"/>
  <c r="A124" i="13" a="1"/>
  <c r="A124" i="13" s="1"/>
  <c r="B124" i="13" a="1"/>
  <c r="B124" i="13" s="1"/>
  <c r="C124" i="13" a="1"/>
  <c r="C124" i="13" s="1"/>
  <c r="D124" i="13" a="1"/>
  <c r="D124" i="13" s="1"/>
  <c r="A125" i="13" a="1"/>
  <c r="A125" i="13" s="1"/>
  <c r="B125" i="13" a="1"/>
  <c r="B125" i="13" s="1"/>
  <c r="C125" i="13" a="1"/>
  <c r="C125" i="13" s="1"/>
  <c r="D125" i="13" a="1"/>
  <c r="D125" i="13" s="1"/>
  <c r="A126" i="13" a="1"/>
  <c r="A126" i="13" s="1"/>
  <c r="B126" i="13" a="1"/>
  <c r="B126" i="13" s="1"/>
  <c r="C126" i="13" a="1"/>
  <c r="C126" i="13" s="1"/>
  <c r="D126" i="13" a="1"/>
  <c r="D126" i="13" s="1"/>
  <c r="A127" i="13" a="1"/>
  <c r="A127" i="13" s="1"/>
  <c r="B127" i="13" a="1"/>
  <c r="B127" i="13" s="1"/>
  <c r="C127" i="13" a="1"/>
  <c r="C127" i="13" s="1"/>
  <c r="D127" i="13" a="1"/>
  <c r="D127" i="13" s="1"/>
  <c r="A128" i="13" a="1"/>
  <c r="A128" i="13" s="1"/>
  <c r="B128" i="13" a="1"/>
  <c r="B128" i="13" s="1"/>
  <c r="C128" i="13" a="1"/>
  <c r="C128" i="13" s="1"/>
  <c r="D128" i="13" a="1"/>
  <c r="D128" i="13" s="1"/>
  <c r="A129" i="13" a="1"/>
  <c r="A129" i="13" s="1"/>
  <c r="B129" i="13" a="1"/>
  <c r="B129" i="13" s="1"/>
  <c r="C129" i="13" a="1"/>
  <c r="C129" i="13" s="1"/>
  <c r="D129" i="13" a="1"/>
  <c r="D129" i="13" s="1"/>
  <c r="A130" i="13" a="1"/>
  <c r="A130" i="13" s="1"/>
  <c r="B130" i="13" a="1"/>
  <c r="B130" i="13" s="1"/>
  <c r="C130" i="13" a="1"/>
  <c r="C130" i="13" s="1"/>
  <c r="D130" i="13" a="1"/>
  <c r="D130" i="13" s="1"/>
  <c r="A131" i="13" a="1"/>
  <c r="A131" i="13" s="1"/>
  <c r="B131" i="13" a="1"/>
  <c r="B131" i="13" s="1"/>
  <c r="C131" i="13" a="1"/>
  <c r="C131" i="13" s="1"/>
  <c r="D131" i="13" a="1"/>
  <c r="D131" i="13" s="1"/>
  <c r="A132" i="13" a="1"/>
  <c r="A132" i="13" s="1"/>
  <c r="B132" i="13" a="1"/>
  <c r="B132" i="13" s="1"/>
  <c r="C132" i="13" a="1"/>
  <c r="C132" i="13" s="1"/>
  <c r="D132" i="13" a="1"/>
  <c r="D132" i="13" s="1"/>
  <c r="A133" i="13" a="1"/>
  <c r="A133" i="13" s="1"/>
  <c r="B133" i="13" a="1"/>
  <c r="B133" i="13" s="1"/>
  <c r="C133" i="13" a="1"/>
  <c r="C133" i="13" s="1"/>
  <c r="D133" i="13" a="1"/>
  <c r="D133" i="13" s="1"/>
  <c r="A134" i="13" a="1"/>
  <c r="A134" i="13" s="1"/>
  <c r="B134" i="13" a="1"/>
  <c r="B134" i="13" s="1"/>
  <c r="C134" i="13" a="1"/>
  <c r="C134" i="13" s="1"/>
  <c r="D134" i="13" a="1"/>
  <c r="D134" i="13" s="1"/>
  <c r="A135" i="13" a="1"/>
  <c r="A135" i="13" s="1"/>
  <c r="B135" i="13" a="1"/>
  <c r="B135" i="13" s="1"/>
  <c r="C135" i="13" a="1"/>
  <c r="C135" i="13" s="1"/>
  <c r="D135" i="13" a="1"/>
  <c r="D135" i="13" s="1"/>
  <c r="A136" i="13" a="1"/>
  <c r="A136" i="13" s="1"/>
  <c r="B136" i="13" a="1"/>
  <c r="B136" i="13" s="1"/>
  <c r="C136" i="13" a="1"/>
  <c r="C136" i="13" s="1"/>
  <c r="D136" i="13" a="1"/>
  <c r="D136" i="13" s="1"/>
  <c r="A137" i="13" a="1"/>
  <c r="A137" i="13" s="1"/>
  <c r="B137" i="13" a="1"/>
  <c r="B137" i="13" s="1"/>
  <c r="C137" i="13" a="1"/>
  <c r="C137" i="13" s="1"/>
  <c r="D137" i="13" a="1"/>
  <c r="D137" i="13" s="1"/>
  <c r="A138" i="13" a="1"/>
  <c r="A138" i="13" s="1"/>
  <c r="B138" i="13" a="1"/>
  <c r="B138" i="13" s="1"/>
  <c r="C138" i="13" a="1"/>
  <c r="C138" i="13" s="1"/>
  <c r="D138" i="13" a="1"/>
  <c r="D138" i="13" s="1"/>
  <c r="A139" i="13" a="1"/>
  <c r="A139" i="13" s="1"/>
  <c r="B139" i="13" a="1"/>
  <c r="B139" i="13" s="1"/>
  <c r="C139" i="13" a="1"/>
  <c r="C139" i="13" s="1"/>
  <c r="D139" i="13" a="1"/>
  <c r="D139" i="13" s="1"/>
  <c r="A140" i="13" a="1"/>
  <c r="A140" i="13" s="1"/>
  <c r="B140" i="13" a="1"/>
  <c r="B140" i="13" s="1"/>
  <c r="C140" i="13" a="1"/>
  <c r="C140" i="13" s="1"/>
  <c r="D140" i="13" a="1"/>
  <c r="D140" i="13" s="1"/>
  <c r="A141" i="13" a="1"/>
  <c r="A141" i="13" s="1"/>
  <c r="B141" i="13" a="1"/>
  <c r="B141" i="13" s="1"/>
  <c r="C141" i="13" a="1"/>
  <c r="C141" i="13" s="1"/>
  <c r="D141" i="13" a="1"/>
  <c r="D141" i="13" s="1"/>
  <c r="A142" i="13" a="1"/>
  <c r="A142" i="13" s="1"/>
  <c r="B142" i="13" a="1"/>
  <c r="B142" i="13" s="1"/>
  <c r="C142" i="13" a="1"/>
  <c r="C142" i="13" s="1"/>
  <c r="D142" i="13" a="1"/>
  <c r="D142" i="13" s="1"/>
  <c r="A143" i="13" a="1"/>
  <c r="A143" i="13" s="1"/>
  <c r="B143" i="13" a="1"/>
  <c r="B143" i="13" s="1"/>
  <c r="C143" i="13" a="1"/>
  <c r="C143" i="13" s="1"/>
  <c r="D143" i="13" a="1"/>
  <c r="D143" i="13" s="1"/>
  <c r="A144" i="13" a="1"/>
  <c r="A144" i="13" s="1"/>
  <c r="B144" i="13" a="1"/>
  <c r="B144" i="13" s="1"/>
  <c r="C144" i="13" a="1"/>
  <c r="C144" i="13" s="1"/>
  <c r="D144" i="13" a="1"/>
  <c r="D144" i="13" s="1"/>
  <c r="A145" i="13" a="1"/>
  <c r="A145" i="13" s="1"/>
  <c r="B145" i="13" a="1"/>
  <c r="B145" i="13" s="1"/>
  <c r="C145" i="13" a="1"/>
  <c r="C145" i="13" s="1"/>
  <c r="D145" i="13" a="1"/>
  <c r="D145" i="13" s="1"/>
  <c r="A146" i="13" a="1"/>
  <c r="A146" i="13" s="1"/>
  <c r="B146" i="13" a="1"/>
  <c r="B146" i="13" s="1"/>
  <c r="C146" i="13" a="1"/>
  <c r="C146" i="13" s="1"/>
  <c r="D146" i="13" a="1"/>
  <c r="D146" i="13" s="1"/>
  <c r="A147" i="13" a="1"/>
  <c r="A147" i="13" s="1"/>
  <c r="B147" i="13" a="1"/>
  <c r="B147" i="13" s="1"/>
  <c r="C147" i="13" a="1"/>
  <c r="C147" i="13" s="1"/>
  <c r="D147" i="13" a="1"/>
  <c r="D147" i="13" s="1"/>
  <c r="A148" i="13" a="1"/>
  <c r="A148" i="13" s="1"/>
  <c r="B148" i="13" a="1"/>
  <c r="B148" i="13" s="1"/>
  <c r="C148" i="13" a="1"/>
  <c r="C148" i="13" s="1"/>
  <c r="D148" i="13" a="1"/>
  <c r="D148" i="13" s="1"/>
  <c r="A149" i="13" a="1"/>
  <c r="A149" i="13" s="1"/>
  <c r="B149" i="13" a="1"/>
  <c r="B149" i="13" s="1"/>
  <c r="C149" i="13" a="1"/>
  <c r="C149" i="13" s="1"/>
  <c r="D149" i="13" a="1"/>
  <c r="D149" i="13" s="1"/>
  <c r="A150" i="13" a="1"/>
  <c r="A150" i="13" s="1"/>
  <c r="B150" i="13" a="1"/>
  <c r="B150" i="13" s="1"/>
  <c r="C150" i="13" a="1"/>
  <c r="C150" i="13" s="1"/>
  <c r="D150" i="13" a="1"/>
  <c r="D150" i="13" s="1"/>
  <c r="A151" i="13" a="1"/>
  <c r="A151" i="13" s="1"/>
  <c r="B151" i="13" a="1"/>
  <c r="B151" i="13" s="1"/>
  <c r="C151" i="13" a="1"/>
  <c r="C151" i="13" s="1"/>
  <c r="D151" i="13" a="1"/>
  <c r="D151" i="13" s="1"/>
  <c r="A152" i="13" a="1"/>
  <c r="A152" i="13" s="1"/>
  <c r="B152" i="13" a="1"/>
  <c r="B152" i="13" s="1"/>
  <c r="C152" i="13" a="1"/>
  <c r="C152" i="13" s="1"/>
  <c r="D152" i="13" a="1"/>
  <c r="D152" i="13" s="1"/>
  <c r="A153" i="13" a="1"/>
  <c r="A153" i="13" s="1"/>
  <c r="B153" i="13" a="1"/>
  <c r="B153" i="13" s="1"/>
  <c r="C153" i="13" a="1"/>
  <c r="C153" i="13" s="1"/>
  <c r="D153" i="13" a="1"/>
  <c r="D153" i="13" s="1"/>
  <c r="A154" i="13" a="1"/>
  <c r="A154" i="13" s="1"/>
  <c r="B154" i="13" a="1"/>
  <c r="B154" i="13" s="1"/>
  <c r="C154" i="13" a="1"/>
  <c r="C154" i="13" s="1"/>
  <c r="D154" i="13" a="1"/>
  <c r="D154" i="13" s="1"/>
  <c r="A155" i="13" a="1"/>
  <c r="A155" i="13" s="1"/>
  <c r="B155" i="13" a="1"/>
  <c r="B155" i="13" s="1"/>
  <c r="C155" i="13" a="1"/>
  <c r="C155" i="13" s="1"/>
  <c r="D155" i="13" a="1"/>
  <c r="D155" i="13" s="1"/>
  <c r="A156" i="13" a="1"/>
  <c r="A156" i="13" s="1"/>
  <c r="B156" i="13" a="1"/>
  <c r="B156" i="13" s="1"/>
  <c r="C156" i="13" a="1"/>
  <c r="C156" i="13" s="1"/>
  <c r="D156" i="13" a="1"/>
  <c r="D156" i="13" s="1"/>
  <c r="A157" i="13" a="1"/>
  <c r="A157" i="13" s="1"/>
  <c r="B157" i="13" a="1"/>
  <c r="B157" i="13" s="1"/>
  <c r="C157" i="13" a="1"/>
  <c r="C157" i="13" s="1"/>
  <c r="D157" i="13" a="1"/>
  <c r="D157" i="13" s="1"/>
  <c r="A158" i="13" a="1"/>
  <c r="A158" i="13" s="1"/>
  <c r="B158" i="13" a="1"/>
  <c r="B158" i="13" s="1"/>
  <c r="C158" i="13" a="1"/>
  <c r="C158" i="13" s="1"/>
  <c r="D158" i="13" a="1"/>
  <c r="D158" i="13" s="1"/>
  <c r="A159" i="13" a="1"/>
  <c r="A159" i="13" s="1"/>
  <c r="B159" i="13" a="1"/>
  <c r="B159" i="13" s="1"/>
  <c r="C159" i="13" a="1"/>
  <c r="C159" i="13" s="1"/>
  <c r="D159" i="13" a="1"/>
  <c r="D159" i="13" s="1"/>
  <c r="A160" i="13" a="1"/>
  <c r="A160" i="13" s="1"/>
  <c r="B160" i="13" a="1"/>
  <c r="B160" i="13" s="1"/>
  <c r="C160" i="13" a="1"/>
  <c r="C160" i="13" s="1"/>
  <c r="D160" i="13" a="1"/>
  <c r="D160" i="13" s="1"/>
  <c r="A161" i="13" a="1"/>
  <c r="A161" i="13" s="1"/>
  <c r="B161" i="13" a="1"/>
  <c r="B161" i="13" s="1"/>
  <c r="C161" i="13" a="1"/>
  <c r="C161" i="13" s="1"/>
  <c r="D161" i="13" a="1"/>
  <c r="D161" i="13" s="1"/>
  <c r="A162" i="13" a="1"/>
  <c r="A162" i="13" s="1"/>
  <c r="B162" i="13" a="1"/>
  <c r="B162" i="13" s="1"/>
  <c r="C162" i="13" a="1"/>
  <c r="C162" i="13" s="1"/>
  <c r="D162" i="13" a="1"/>
  <c r="D162" i="13" s="1"/>
  <c r="A163" i="13" a="1"/>
  <c r="A163" i="13" s="1"/>
  <c r="B163" i="13" a="1"/>
  <c r="B163" i="13" s="1"/>
  <c r="C163" i="13" a="1"/>
  <c r="C163" i="13" s="1"/>
  <c r="D163" i="13" a="1"/>
  <c r="D163" i="13" s="1"/>
  <c r="A164" i="13" a="1"/>
  <c r="A164" i="13" s="1"/>
  <c r="B164" i="13" a="1"/>
  <c r="B164" i="13" s="1"/>
  <c r="C164" i="13" a="1"/>
  <c r="C164" i="13" s="1"/>
  <c r="D164" i="13" a="1"/>
  <c r="D164" i="13" s="1"/>
  <c r="A165" i="13" a="1"/>
  <c r="A165" i="13" s="1"/>
  <c r="B165" i="13" a="1"/>
  <c r="B165" i="13" s="1"/>
  <c r="C165" i="13" a="1"/>
  <c r="C165" i="13" s="1"/>
  <c r="D165" i="13" a="1"/>
  <c r="D165" i="13" s="1"/>
  <c r="A166" i="13" a="1"/>
  <c r="A166" i="13" s="1"/>
  <c r="B166" i="13" a="1"/>
  <c r="B166" i="13" s="1"/>
  <c r="C166" i="13" a="1"/>
  <c r="C166" i="13" s="1"/>
  <c r="D166" i="13" a="1"/>
  <c r="D166" i="13" s="1"/>
  <c r="A167" i="13" a="1"/>
  <c r="A167" i="13" s="1"/>
  <c r="B167" i="13" a="1"/>
  <c r="B167" i="13" s="1"/>
  <c r="C167" i="13" a="1"/>
  <c r="C167" i="13" s="1"/>
  <c r="D167" i="13" a="1"/>
  <c r="D167" i="13" s="1"/>
  <c r="A168" i="13" a="1"/>
  <c r="A168" i="13" s="1"/>
  <c r="B168" i="13" a="1"/>
  <c r="B168" i="13" s="1"/>
  <c r="C168" i="13" a="1"/>
  <c r="C168" i="13" s="1"/>
  <c r="D168" i="13" a="1"/>
  <c r="D168" i="13" s="1"/>
  <c r="A169" i="13" a="1"/>
  <c r="A169" i="13" s="1"/>
  <c r="B169" i="13" a="1"/>
  <c r="B169" i="13" s="1"/>
  <c r="C169" i="13" a="1"/>
  <c r="C169" i="13" s="1"/>
  <c r="D169" i="13" a="1"/>
  <c r="D169" i="13" s="1"/>
  <c r="A170" i="13" a="1"/>
  <c r="A170" i="13" s="1"/>
  <c r="B170" i="13" a="1"/>
  <c r="B170" i="13" s="1"/>
  <c r="C170" i="13" a="1"/>
  <c r="C170" i="13" s="1"/>
  <c r="D170" i="13" a="1"/>
  <c r="D170" i="13" s="1"/>
  <c r="A171" i="13" a="1"/>
  <c r="A171" i="13" s="1"/>
  <c r="B171" i="13" a="1"/>
  <c r="B171" i="13" s="1"/>
  <c r="C171" i="13" a="1"/>
  <c r="C171" i="13" s="1"/>
  <c r="D171" i="13" a="1"/>
  <c r="D171" i="13" s="1"/>
  <c r="A172" i="13" a="1"/>
  <c r="A172" i="13" s="1"/>
  <c r="B172" i="13" a="1"/>
  <c r="B172" i="13" s="1"/>
  <c r="C172" i="13" a="1"/>
  <c r="C172" i="13" s="1"/>
  <c r="D172" i="13" a="1"/>
  <c r="D172" i="13" s="1"/>
  <c r="A173" i="13" a="1"/>
  <c r="A173" i="13" s="1"/>
  <c r="B173" i="13" a="1"/>
  <c r="B173" i="13" s="1"/>
  <c r="C173" i="13" a="1"/>
  <c r="C173" i="13" s="1"/>
  <c r="D173" i="13" a="1"/>
  <c r="D173" i="13" s="1"/>
  <c r="A174" i="13" a="1"/>
  <c r="A174" i="13" s="1"/>
  <c r="B174" i="13" a="1"/>
  <c r="B174" i="13" s="1"/>
  <c r="C174" i="13" a="1"/>
  <c r="C174" i="13" s="1"/>
  <c r="D174" i="13" a="1"/>
  <c r="D174" i="13" s="1"/>
  <c r="A175" i="13" a="1"/>
  <c r="A175" i="13" s="1"/>
  <c r="B175" i="13" a="1"/>
  <c r="B175" i="13" s="1"/>
  <c r="C175" i="13" a="1"/>
  <c r="C175" i="13" s="1"/>
  <c r="D175" i="13" a="1"/>
  <c r="D175" i="13" s="1"/>
  <c r="A176" i="13" a="1"/>
  <c r="A176" i="13" s="1"/>
  <c r="B176" i="13" a="1"/>
  <c r="B176" i="13" s="1"/>
  <c r="C176" i="13" a="1"/>
  <c r="C176" i="13" s="1"/>
  <c r="D176" i="13" a="1"/>
  <c r="D176" i="13" s="1"/>
  <c r="A177" i="13" a="1"/>
  <c r="A177" i="13" s="1"/>
  <c r="B177" i="13" a="1"/>
  <c r="B177" i="13" s="1"/>
  <c r="C177" i="13" a="1"/>
  <c r="C177" i="13" s="1"/>
  <c r="D177" i="13" a="1"/>
  <c r="D177" i="13" s="1"/>
  <c r="A178" i="13" a="1"/>
  <c r="A178" i="13" s="1"/>
  <c r="B178" i="13" a="1"/>
  <c r="B178" i="13" s="1"/>
  <c r="C178" i="13" a="1"/>
  <c r="C178" i="13" s="1"/>
  <c r="D178" i="13" a="1"/>
  <c r="D178" i="13" s="1"/>
  <c r="A179" i="13" a="1"/>
  <c r="A179" i="13" s="1"/>
  <c r="B179" i="13" a="1"/>
  <c r="B179" i="13" s="1"/>
  <c r="C179" i="13" a="1"/>
  <c r="C179" i="13" s="1"/>
  <c r="D179" i="13" a="1"/>
  <c r="D179" i="13" s="1"/>
  <c r="A180" i="13" a="1"/>
  <c r="A180" i="13" s="1"/>
  <c r="B180" i="13" a="1"/>
  <c r="B180" i="13" s="1"/>
  <c r="C180" i="13" a="1"/>
  <c r="C180" i="13" s="1"/>
  <c r="D180" i="13" a="1"/>
  <c r="D180" i="13" s="1"/>
  <c r="A181" i="13" a="1"/>
  <c r="A181" i="13" s="1"/>
  <c r="B181" i="13" a="1"/>
  <c r="B181" i="13" s="1"/>
  <c r="C181" i="13" a="1"/>
  <c r="C181" i="13" s="1"/>
  <c r="D181" i="13" a="1"/>
  <c r="D181" i="13" s="1"/>
  <c r="A182" i="13" a="1"/>
  <c r="A182" i="13" s="1"/>
  <c r="B182" i="13" a="1"/>
  <c r="B182" i="13" s="1"/>
  <c r="C182" i="13" a="1"/>
  <c r="C182" i="13" s="1"/>
  <c r="D182" i="13" a="1"/>
  <c r="D182" i="13" s="1"/>
  <c r="A183" i="13" a="1"/>
  <c r="A183" i="13" s="1"/>
  <c r="B183" i="13" a="1"/>
  <c r="B183" i="13" s="1"/>
  <c r="C183" i="13" a="1"/>
  <c r="C183" i="13" s="1"/>
  <c r="D183" i="13" a="1"/>
  <c r="D183" i="13" s="1"/>
  <c r="A184" i="13" a="1"/>
  <c r="A184" i="13" s="1"/>
  <c r="B184" i="13" a="1"/>
  <c r="B184" i="13" s="1"/>
  <c r="C184" i="13" a="1"/>
  <c r="C184" i="13" s="1"/>
  <c r="D184" i="13" a="1"/>
  <c r="D184" i="13" s="1"/>
  <c r="A185" i="13" a="1"/>
  <c r="A185" i="13" s="1"/>
  <c r="B185" i="13" a="1"/>
  <c r="B185" i="13" s="1"/>
  <c r="C185" i="13" a="1"/>
  <c r="C185" i="13" s="1"/>
  <c r="D185" i="13" a="1"/>
  <c r="D185" i="13" s="1"/>
  <c r="A186" i="13" a="1"/>
  <c r="A186" i="13" s="1"/>
  <c r="B186" i="13" a="1"/>
  <c r="B186" i="13" s="1"/>
  <c r="C186" i="13" a="1"/>
  <c r="C186" i="13" s="1"/>
  <c r="D186" i="13" a="1"/>
  <c r="D186" i="13" s="1"/>
  <c r="A187" i="13" a="1"/>
  <c r="A187" i="13" s="1"/>
  <c r="B187" i="13" a="1"/>
  <c r="B187" i="13" s="1"/>
  <c r="C187" i="13" a="1"/>
  <c r="C187" i="13" s="1"/>
  <c r="D187" i="13" a="1"/>
  <c r="D187" i="13" s="1"/>
  <c r="A188" i="13" a="1"/>
  <c r="A188" i="13" s="1"/>
  <c r="B188" i="13" a="1"/>
  <c r="B188" i="13" s="1"/>
  <c r="C188" i="13" a="1"/>
  <c r="C188" i="13" s="1"/>
  <c r="D188" i="13" a="1"/>
  <c r="D188" i="13" s="1"/>
  <c r="A189" i="13" a="1"/>
  <c r="A189" i="13" s="1"/>
  <c r="B189" i="13" a="1"/>
  <c r="B189" i="13" s="1"/>
  <c r="C189" i="13" a="1"/>
  <c r="C189" i="13" s="1"/>
  <c r="D189" i="13" a="1"/>
  <c r="D189" i="13" s="1"/>
  <c r="A190" i="13" a="1"/>
  <c r="A190" i="13" s="1"/>
  <c r="B190" i="13" a="1"/>
  <c r="B190" i="13" s="1"/>
  <c r="C190" i="13" a="1"/>
  <c r="C190" i="13" s="1"/>
  <c r="D190" i="13" a="1"/>
  <c r="D190" i="13" s="1"/>
  <c r="A191" i="13" a="1"/>
  <c r="A191" i="13" s="1"/>
  <c r="B191" i="13" a="1"/>
  <c r="B191" i="13" s="1"/>
  <c r="C191" i="13" a="1"/>
  <c r="C191" i="13" s="1"/>
  <c r="D191" i="13" a="1"/>
  <c r="D191" i="13" s="1"/>
  <c r="A192" i="13" a="1"/>
  <c r="A192" i="13" s="1"/>
  <c r="B192" i="13" a="1"/>
  <c r="B192" i="13" s="1"/>
  <c r="C192" i="13" a="1"/>
  <c r="C192" i="13" s="1"/>
  <c r="D192" i="13" a="1"/>
  <c r="D192" i="13" s="1"/>
  <c r="A193" i="13" a="1"/>
  <c r="A193" i="13" s="1"/>
  <c r="B193" i="13" a="1"/>
  <c r="B193" i="13" s="1"/>
  <c r="C193" i="13" a="1"/>
  <c r="C193" i="13" s="1"/>
  <c r="D193" i="13" a="1"/>
  <c r="D193" i="13" s="1"/>
  <c r="A194" i="13" a="1"/>
  <c r="A194" i="13" s="1"/>
  <c r="B194" i="13" a="1"/>
  <c r="B194" i="13" s="1"/>
  <c r="C194" i="13" a="1"/>
  <c r="C194" i="13" s="1"/>
  <c r="D194" i="13" a="1"/>
  <c r="D194" i="13" s="1"/>
  <c r="A195" i="13" a="1"/>
  <c r="A195" i="13" s="1"/>
  <c r="B195" i="13" a="1"/>
  <c r="B195" i="13" s="1"/>
  <c r="C195" i="13" a="1"/>
  <c r="C195" i="13" s="1"/>
  <c r="D195" i="13" a="1"/>
  <c r="D195" i="13" s="1"/>
  <c r="A196" i="13" a="1"/>
  <c r="A196" i="13" s="1"/>
  <c r="B196" i="13" a="1"/>
  <c r="B196" i="13" s="1"/>
  <c r="C196" i="13" a="1"/>
  <c r="C196" i="13" s="1"/>
  <c r="D196" i="13" a="1"/>
  <c r="D196" i="13" s="1"/>
  <c r="A197" i="13" a="1"/>
  <c r="A197" i="13" s="1"/>
  <c r="B197" i="13" a="1"/>
  <c r="B197" i="13" s="1"/>
  <c r="C197" i="13" a="1"/>
  <c r="C197" i="13" s="1"/>
  <c r="D197" i="13" a="1"/>
  <c r="D197" i="13" s="1"/>
  <c r="A198" i="13" a="1"/>
  <c r="A198" i="13" s="1"/>
  <c r="B198" i="13" a="1"/>
  <c r="B198" i="13" s="1"/>
  <c r="C198" i="13" a="1"/>
  <c r="C198" i="13" s="1"/>
  <c r="D198" i="13" a="1"/>
  <c r="D198" i="13" s="1"/>
  <c r="A199" i="13" a="1"/>
  <c r="A199" i="13" s="1"/>
  <c r="B199" i="13" a="1"/>
  <c r="B199" i="13" s="1"/>
  <c r="C199" i="13" a="1"/>
  <c r="C199" i="13" s="1"/>
  <c r="D199" i="13" a="1"/>
  <c r="D199" i="13" s="1"/>
  <c r="A200" i="13" a="1"/>
  <c r="A200" i="13" s="1"/>
  <c r="B200" i="13" a="1"/>
  <c r="B200" i="13" s="1"/>
  <c r="C200" i="13" a="1"/>
  <c r="C200" i="13" s="1"/>
  <c r="D200" i="13" a="1"/>
  <c r="D200" i="13" s="1"/>
  <c r="A201" i="13" a="1"/>
  <c r="A201" i="13" s="1"/>
  <c r="B201" i="13" a="1"/>
  <c r="B201" i="13" s="1"/>
  <c r="C201" i="13" a="1"/>
  <c r="C201" i="13" s="1"/>
  <c r="D201" i="13" a="1"/>
  <c r="D201" i="13" s="1"/>
  <c r="A202" i="13" a="1"/>
  <c r="A202" i="13" s="1"/>
  <c r="B202" i="13" a="1"/>
  <c r="B202" i="13" s="1"/>
  <c r="C202" i="13" a="1"/>
  <c r="C202" i="13" s="1"/>
  <c r="D202" i="13" a="1"/>
  <c r="D202" i="13" s="1"/>
  <c r="A203" i="13" a="1"/>
  <c r="A203" i="13" s="1"/>
  <c r="B203" i="13" a="1"/>
  <c r="B203" i="13" s="1"/>
  <c r="C203" i="13" a="1"/>
  <c r="C203" i="13" s="1"/>
  <c r="D203" i="13" a="1"/>
  <c r="D203" i="13" s="1"/>
  <c r="A204" i="13" a="1"/>
  <c r="A204" i="13" s="1"/>
  <c r="B204" i="13" a="1"/>
  <c r="B204" i="13" s="1"/>
  <c r="C204" i="13" a="1"/>
  <c r="C204" i="13" s="1"/>
  <c r="D204" i="13" a="1"/>
  <c r="D204" i="13" s="1"/>
  <c r="A205" i="13" a="1"/>
  <c r="A205" i="13" s="1"/>
  <c r="B205" i="13" a="1"/>
  <c r="B205" i="13" s="1"/>
  <c r="C205" i="13" a="1"/>
  <c r="C205" i="13" s="1"/>
  <c r="D205" i="13" a="1"/>
  <c r="D205" i="13" s="1"/>
  <c r="A206" i="13" a="1"/>
  <c r="A206" i="13" s="1"/>
  <c r="B206" i="13" a="1"/>
  <c r="B206" i="13" s="1"/>
  <c r="C206" i="13" a="1"/>
  <c r="C206" i="13" s="1"/>
  <c r="D206" i="13" a="1"/>
  <c r="D206" i="13" s="1"/>
  <c r="A207" i="13" a="1"/>
  <c r="A207" i="13" s="1"/>
  <c r="B207" i="13" a="1"/>
  <c r="B207" i="13" s="1"/>
  <c r="C207" i="13" a="1"/>
  <c r="C207" i="13" s="1"/>
  <c r="D207" i="13" a="1"/>
  <c r="D207" i="13" s="1"/>
  <c r="A208" i="13" a="1"/>
  <c r="A208" i="13" s="1"/>
  <c r="B208" i="13" a="1"/>
  <c r="B208" i="13" s="1"/>
  <c r="C208" i="13" a="1"/>
  <c r="C208" i="13" s="1"/>
  <c r="D208" i="13" a="1"/>
  <c r="D208" i="13" s="1"/>
  <c r="A209" i="13" a="1"/>
  <c r="A209" i="13" s="1"/>
  <c r="B209" i="13" a="1"/>
  <c r="B209" i="13" s="1"/>
  <c r="C209" i="13" a="1"/>
  <c r="C209" i="13" s="1"/>
  <c r="D209" i="13" a="1"/>
  <c r="D209" i="13" s="1"/>
  <c r="A210" i="13" a="1"/>
  <c r="A210" i="13" s="1"/>
  <c r="B210" i="13" a="1"/>
  <c r="B210" i="13" s="1"/>
  <c r="C210" i="13" a="1"/>
  <c r="C210" i="13" s="1"/>
  <c r="D210" i="13" a="1"/>
  <c r="D210" i="13" s="1"/>
  <c r="A211" i="13" a="1"/>
  <c r="A211" i="13" s="1"/>
  <c r="B211" i="13" a="1"/>
  <c r="B211" i="13" s="1"/>
  <c r="C211" i="13" a="1"/>
  <c r="C211" i="13" s="1"/>
  <c r="D211" i="13" a="1"/>
  <c r="D211" i="13" s="1"/>
  <c r="A212" i="13" a="1"/>
  <c r="A212" i="13" s="1"/>
  <c r="B212" i="13" a="1"/>
  <c r="B212" i="13" s="1"/>
  <c r="C212" i="13" a="1"/>
  <c r="C212" i="13" s="1"/>
  <c r="D212" i="13" a="1"/>
  <c r="D212" i="13" s="1"/>
  <c r="A213" i="13" a="1"/>
  <c r="A213" i="13" s="1"/>
  <c r="B213" i="13" a="1"/>
  <c r="B213" i="13" s="1"/>
  <c r="C213" i="13" a="1"/>
  <c r="C213" i="13" s="1"/>
  <c r="D213" i="13" a="1"/>
  <c r="D213" i="13" s="1"/>
  <c r="A214" i="13" a="1"/>
  <c r="A214" i="13" s="1"/>
  <c r="B214" i="13" a="1"/>
  <c r="B214" i="13" s="1"/>
  <c r="C214" i="13" a="1"/>
  <c r="C214" i="13" s="1"/>
  <c r="D214" i="13" a="1"/>
  <c r="D214" i="13" s="1"/>
  <c r="A215" i="13" a="1"/>
  <c r="A215" i="13" s="1"/>
  <c r="B215" i="13" a="1"/>
  <c r="B215" i="13" s="1"/>
  <c r="C215" i="13" a="1"/>
  <c r="C215" i="13" s="1"/>
  <c r="D215" i="13" a="1"/>
  <c r="D215" i="13" s="1"/>
  <c r="A216" i="13" a="1"/>
  <c r="A216" i="13" s="1"/>
  <c r="B216" i="13" a="1"/>
  <c r="B216" i="13" s="1"/>
  <c r="C216" i="13" a="1"/>
  <c r="C216" i="13" s="1"/>
  <c r="D216" i="13" a="1"/>
  <c r="D216" i="13" s="1"/>
  <c r="A217" i="13" a="1"/>
  <c r="A217" i="13" s="1"/>
  <c r="B217" i="13" a="1"/>
  <c r="B217" i="13" s="1"/>
  <c r="C217" i="13" a="1"/>
  <c r="C217" i="13" s="1"/>
  <c r="D217" i="13" a="1"/>
  <c r="D217" i="13" s="1"/>
  <c r="A218" i="13" a="1"/>
  <c r="A218" i="13" s="1"/>
  <c r="B218" i="13" a="1"/>
  <c r="B218" i="13" s="1"/>
  <c r="C218" i="13" a="1"/>
  <c r="C218" i="13" s="1"/>
  <c r="D218" i="13" a="1"/>
  <c r="D218" i="13" s="1"/>
  <c r="A219" i="13" a="1"/>
  <c r="A219" i="13" s="1"/>
  <c r="B219" i="13" a="1"/>
  <c r="B219" i="13" s="1"/>
  <c r="C219" i="13" a="1"/>
  <c r="C219" i="13" s="1"/>
  <c r="D219" i="13" a="1"/>
  <c r="D219" i="13" s="1"/>
  <c r="A220" i="13" a="1"/>
  <c r="A220" i="13" s="1"/>
  <c r="B220" i="13" a="1"/>
  <c r="B220" i="13" s="1"/>
  <c r="C220" i="13" a="1"/>
  <c r="C220" i="13" s="1"/>
  <c r="D220" i="13" a="1"/>
  <c r="D220" i="13" s="1"/>
  <c r="A221" i="13" a="1"/>
  <c r="A221" i="13" s="1"/>
  <c r="B221" i="13" a="1"/>
  <c r="B221" i="13" s="1"/>
  <c r="C221" i="13" a="1"/>
  <c r="C221" i="13" s="1"/>
  <c r="D221" i="13" a="1"/>
  <c r="D221" i="13" s="1"/>
  <c r="A222" i="13" a="1"/>
  <c r="A222" i="13" s="1"/>
  <c r="B222" i="13" a="1"/>
  <c r="B222" i="13" s="1"/>
  <c r="C222" i="13" a="1"/>
  <c r="C222" i="13" s="1"/>
  <c r="D222" i="13" a="1"/>
  <c r="D222" i="13" s="1"/>
  <c r="A223" i="13" a="1"/>
  <c r="A223" i="13" s="1"/>
  <c r="B223" i="13" a="1"/>
  <c r="B223" i="13" s="1"/>
  <c r="C223" i="13" a="1"/>
  <c r="C223" i="13" s="1"/>
  <c r="D223" i="13" a="1"/>
  <c r="D223" i="13" s="1"/>
  <c r="A224" i="13" a="1"/>
  <c r="A224" i="13" s="1"/>
  <c r="B224" i="13" a="1"/>
  <c r="B224" i="13" s="1"/>
  <c r="C224" i="13" a="1"/>
  <c r="C224" i="13" s="1"/>
  <c r="D224" i="13" a="1"/>
  <c r="D224" i="13" s="1"/>
  <c r="A225" i="13" a="1"/>
  <c r="A225" i="13" s="1"/>
  <c r="B225" i="13" a="1"/>
  <c r="B225" i="13" s="1"/>
  <c r="C225" i="13" a="1"/>
  <c r="C225" i="13" s="1"/>
  <c r="D225" i="13" a="1"/>
  <c r="D225" i="13" s="1"/>
  <c r="A226" i="13" a="1"/>
  <c r="A226" i="13" s="1"/>
  <c r="B226" i="13" a="1"/>
  <c r="B226" i="13" s="1"/>
  <c r="C226" i="13" a="1"/>
  <c r="C226" i="13" s="1"/>
  <c r="D226" i="13" a="1"/>
  <c r="D226" i="13" s="1"/>
  <c r="A227" i="13" a="1"/>
  <c r="A227" i="13" s="1"/>
  <c r="B227" i="13" a="1"/>
  <c r="B227" i="13" s="1"/>
  <c r="C227" i="13" a="1"/>
  <c r="C227" i="13" s="1"/>
  <c r="D227" i="13" a="1"/>
  <c r="D227" i="13" s="1"/>
  <c r="A228" i="13" a="1"/>
  <c r="A228" i="13" s="1"/>
  <c r="B228" i="13" a="1"/>
  <c r="B228" i="13" s="1"/>
  <c r="C228" i="13" a="1"/>
  <c r="C228" i="13" s="1"/>
  <c r="D228" i="13" a="1"/>
  <c r="D228" i="13" s="1"/>
  <c r="A229" i="13" a="1"/>
  <c r="A229" i="13" s="1"/>
  <c r="B229" i="13" a="1"/>
  <c r="B229" i="13" s="1"/>
  <c r="C229" i="13" a="1"/>
  <c r="C229" i="13" s="1"/>
  <c r="D229" i="13" a="1"/>
  <c r="D229" i="13" s="1"/>
  <c r="A230" i="13" a="1"/>
  <c r="A230" i="13" s="1"/>
  <c r="B230" i="13" a="1"/>
  <c r="B230" i="13" s="1"/>
  <c r="C230" i="13" a="1"/>
  <c r="C230" i="13" s="1"/>
  <c r="D230" i="13" a="1"/>
  <c r="D230" i="13" s="1"/>
  <c r="A231" i="13" a="1"/>
  <c r="A231" i="13" s="1"/>
  <c r="B231" i="13" a="1"/>
  <c r="B231" i="13" s="1"/>
  <c r="C231" i="13" a="1"/>
  <c r="C231" i="13" s="1"/>
  <c r="D231" i="13" a="1"/>
  <c r="D231" i="13" s="1"/>
  <c r="A232" i="13" a="1"/>
  <c r="A232" i="13" s="1"/>
  <c r="B232" i="13" a="1"/>
  <c r="B232" i="13" s="1"/>
  <c r="C232" i="13" a="1"/>
  <c r="C232" i="13" s="1"/>
  <c r="D232" i="13" a="1"/>
  <c r="D232" i="13" s="1"/>
  <c r="A233" i="13" a="1"/>
  <c r="A233" i="13" s="1"/>
  <c r="B233" i="13" a="1"/>
  <c r="B233" i="13" s="1"/>
  <c r="C233" i="13" a="1"/>
  <c r="C233" i="13" s="1"/>
  <c r="D233" i="13" a="1"/>
  <c r="D233" i="13" s="1"/>
  <c r="A234" i="13" a="1"/>
  <c r="A234" i="13" s="1"/>
  <c r="B234" i="13" a="1"/>
  <c r="B234" i="13" s="1"/>
  <c r="C234" i="13" a="1"/>
  <c r="C234" i="13" s="1"/>
  <c r="D234" i="13" a="1"/>
  <c r="D234" i="13" s="1"/>
  <c r="A235" i="13" a="1"/>
  <c r="A235" i="13" s="1"/>
  <c r="B235" i="13" a="1"/>
  <c r="B235" i="13" s="1"/>
  <c r="C235" i="13" a="1"/>
  <c r="C235" i="13" s="1"/>
  <c r="D235" i="13" a="1"/>
  <c r="D235" i="13" s="1"/>
  <c r="A236" i="13" a="1"/>
  <c r="A236" i="13" s="1"/>
  <c r="B236" i="13" a="1"/>
  <c r="B236" i="13" s="1"/>
  <c r="C236" i="13" a="1"/>
  <c r="C236" i="13" s="1"/>
  <c r="D236" i="13" a="1"/>
  <c r="D236" i="13" s="1"/>
  <c r="A237" i="13" a="1"/>
  <c r="A237" i="13" s="1"/>
  <c r="B237" i="13" a="1"/>
  <c r="B237" i="13" s="1"/>
  <c r="C237" i="13" a="1"/>
  <c r="C237" i="13" s="1"/>
  <c r="D237" i="13" a="1"/>
  <c r="D237" i="13" s="1"/>
  <c r="A238" i="13" a="1"/>
  <c r="A238" i="13" s="1"/>
  <c r="B238" i="13" a="1"/>
  <c r="B238" i="13" s="1"/>
  <c r="C238" i="13" a="1"/>
  <c r="C238" i="13" s="1"/>
  <c r="D238" i="13" a="1"/>
  <c r="D238" i="13" s="1"/>
  <c r="A239" i="13" a="1"/>
  <c r="A239" i="13" s="1"/>
  <c r="B239" i="13" a="1"/>
  <c r="B239" i="13" s="1"/>
  <c r="C239" i="13" a="1"/>
  <c r="C239" i="13" s="1"/>
  <c r="D239" i="13" a="1"/>
  <c r="D239" i="13" s="1"/>
  <c r="A240" i="13" a="1"/>
  <c r="A240" i="13" s="1"/>
  <c r="B240" i="13" a="1"/>
  <c r="B240" i="13" s="1"/>
  <c r="C240" i="13" a="1"/>
  <c r="C240" i="13" s="1"/>
  <c r="D240" i="13" a="1"/>
  <c r="D240" i="13" s="1"/>
  <c r="A241" i="13" a="1"/>
  <c r="A241" i="13" s="1"/>
  <c r="B241" i="13" a="1"/>
  <c r="B241" i="13" s="1"/>
  <c r="C241" i="13" a="1"/>
  <c r="C241" i="13" s="1"/>
  <c r="D241" i="13" a="1"/>
  <c r="D241" i="13" s="1"/>
  <c r="A242" i="13" a="1"/>
  <c r="A242" i="13" s="1"/>
  <c r="B242" i="13" a="1"/>
  <c r="B242" i="13" s="1"/>
  <c r="C242" i="13" a="1"/>
  <c r="C242" i="13" s="1"/>
  <c r="D242" i="13" a="1"/>
  <c r="D242" i="13" s="1"/>
  <c r="A243" i="13" a="1"/>
  <c r="A243" i="13" s="1"/>
  <c r="B243" i="13" a="1"/>
  <c r="B243" i="13" s="1"/>
  <c r="C243" i="13" a="1"/>
  <c r="C243" i="13" s="1"/>
  <c r="D243" i="13" a="1"/>
  <c r="D243" i="13" s="1"/>
  <c r="A244" i="13" a="1"/>
  <c r="A244" i="13" s="1"/>
  <c r="B244" i="13" a="1"/>
  <c r="B244" i="13" s="1"/>
  <c r="C244" i="13" a="1"/>
  <c r="C244" i="13" s="1"/>
  <c r="D244" i="13" a="1"/>
  <c r="D244" i="13" s="1"/>
  <c r="A245" i="13" a="1"/>
  <c r="A245" i="13" s="1"/>
  <c r="B245" i="13" a="1"/>
  <c r="B245" i="13" s="1"/>
  <c r="C245" i="13" a="1"/>
  <c r="C245" i="13" s="1"/>
  <c r="D245" i="13" a="1"/>
  <c r="D245" i="13" s="1"/>
  <c r="A246" i="13" a="1"/>
  <c r="A246" i="13" s="1"/>
  <c r="B246" i="13" a="1"/>
  <c r="B246" i="13" s="1"/>
  <c r="C246" i="13" a="1"/>
  <c r="C246" i="13" s="1"/>
  <c r="D246" i="13" a="1"/>
  <c r="D246" i="13" s="1"/>
  <c r="A247" i="13" a="1"/>
  <c r="A247" i="13" s="1"/>
  <c r="B247" i="13" a="1"/>
  <c r="B247" i="13" s="1"/>
  <c r="C247" i="13" a="1"/>
  <c r="C247" i="13" s="1"/>
  <c r="D247" i="13" a="1"/>
  <c r="D247" i="13" s="1"/>
  <c r="A248" i="13" a="1"/>
  <c r="A248" i="13" s="1"/>
  <c r="B248" i="13" a="1"/>
  <c r="B248" i="13" s="1"/>
  <c r="C248" i="13" a="1"/>
  <c r="C248" i="13" s="1"/>
  <c r="D248" i="13" a="1"/>
  <c r="D248" i="13" s="1"/>
  <c r="A249" i="13" a="1"/>
  <c r="A249" i="13" s="1"/>
  <c r="B249" i="13" a="1"/>
  <c r="B249" i="13" s="1"/>
  <c r="C249" i="13" a="1"/>
  <c r="C249" i="13" s="1"/>
  <c r="D249" i="13" a="1"/>
  <c r="D249" i="13" s="1"/>
  <c r="A250" i="13" a="1"/>
  <c r="A250" i="13" s="1"/>
  <c r="B250" i="13" a="1"/>
  <c r="B250" i="13" s="1"/>
  <c r="C250" i="13" a="1"/>
  <c r="C250" i="13" s="1"/>
  <c r="D250" i="13" a="1"/>
  <c r="D250" i="13" s="1"/>
  <c r="A251" i="13" a="1"/>
  <c r="A251" i="13" s="1"/>
  <c r="B251" i="13" a="1"/>
  <c r="B251" i="13" s="1"/>
  <c r="C251" i="13" a="1"/>
  <c r="C251" i="13" s="1"/>
  <c r="D251" i="13" a="1"/>
  <c r="D251" i="13" s="1"/>
  <c r="A252" i="13" a="1"/>
  <c r="A252" i="13" s="1"/>
  <c r="B252" i="13" a="1"/>
  <c r="B252" i="13" s="1"/>
  <c r="C252" i="13" a="1"/>
  <c r="C252" i="13" s="1"/>
  <c r="D252" i="13" a="1"/>
  <c r="D252" i="13" s="1"/>
  <c r="A253" i="13" a="1"/>
  <c r="A253" i="13" s="1"/>
  <c r="B253" i="13" a="1"/>
  <c r="B253" i="13" s="1"/>
  <c r="C253" i="13" a="1"/>
  <c r="C253" i="13" s="1"/>
  <c r="D253" i="13" a="1"/>
  <c r="D253" i="13" s="1"/>
  <c r="A254" i="13" a="1"/>
  <c r="A254" i="13" s="1"/>
  <c r="B254" i="13" a="1"/>
  <c r="B254" i="13" s="1"/>
  <c r="C254" i="13" a="1"/>
  <c r="C254" i="13" s="1"/>
  <c r="D254" i="13" a="1"/>
  <c r="D254" i="13" s="1"/>
  <c r="A255" i="13" a="1"/>
  <c r="A255" i="13" s="1"/>
  <c r="B255" i="13" a="1"/>
  <c r="B255" i="13" s="1"/>
  <c r="C255" i="13" a="1"/>
  <c r="C255" i="13" s="1"/>
  <c r="D255" i="13" a="1"/>
  <c r="D255" i="13" s="1"/>
  <c r="A256" i="13" a="1"/>
  <c r="A256" i="13" s="1"/>
  <c r="B256" i="13" a="1"/>
  <c r="B256" i="13" s="1"/>
  <c r="C256" i="13" a="1"/>
  <c r="C256" i="13" s="1"/>
  <c r="D256" i="13" a="1"/>
  <c r="D256" i="13" s="1"/>
  <c r="A257" i="13" a="1"/>
  <c r="A257" i="13" s="1"/>
  <c r="B257" i="13" a="1"/>
  <c r="B257" i="13" s="1"/>
  <c r="C257" i="13" a="1"/>
  <c r="C257" i="13" s="1"/>
  <c r="D257" i="13" a="1"/>
  <c r="D257" i="13" s="1"/>
  <c r="A258" i="13" a="1"/>
  <c r="A258" i="13" s="1"/>
  <c r="B258" i="13" a="1"/>
  <c r="B258" i="13" s="1"/>
  <c r="C258" i="13" a="1"/>
  <c r="C258" i="13" s="1"/>
  <c r="D258" i="13" a="1"/>
  <c r="D258" i="13" s="1"/>
  <c r="A259" i="13" a="1"/>
  <c r="A259" i="13" s="1"/>
  <c r="B259" i="13" a="1"/>
  <c r="B259" i="13" s="1"/>
  <c r="C259" i="13" a="1"/>
  <c r="C259" i="13" s="1"/>
  <c r="D259" i="13" a="1"/>
  <c r="D259" i="13" s="1"/>
  <c r="A260" i="13" a="1"/>
  <c r="A260" i="13" s="1"/>
  <c r="B260" i="13" a="1"/>
  <c r="B260" i="13" s="1"/>
  <c r="C260" i="13" a="1"/>
  <c r="C260" i="13" s="1"/>
  <c r="D260" i="13" a="1"/>
  <c r="D260" i="13" s="1"/>
  <c r="A261" i="13" a="1"/>
  <c r="A261" i="13" s="1"/>
  <c r="B261" i="13" a="1"/>
  <c r="B261" i="13" s="1"/>
  <c r="C261" i="13" a="1"/>
  <c r="C261" i="13" s="1"/>
  <c r="D261" i="13" a="1"/>
  <c r="D261" i="13" s="1"/>
  <c r="A262" i="13" a="1"/>
  <c r="A262" i="13" s="1"/>
  <c r="B262" i="13" a="1"/>
  <c r="B262" i="13" s="1"/>
  <c r="C262" i="13" a="1"/>
  <c r="C262" i="13" s="1"/>
  <c r="D262" i="13" a="1"/>
  <c r="D262" i="13" s="1"/>
  <c r="A263" i="13" a="1"/>
  <c r="A263" i="13" s="1"/>
  <c r="B263" i="13" a="1"/>
  <c r="B263" i="13" s="1"/>
  <c r="C263" i="13" a="1"/>
  <c r="C263" i="13" s="1"/>
  <c r="D263" i="13" a="1"/>
  <c r="D263" i="13" s="1"/>
  <c r="A264" i="13" a="1"/>
  <c r="A264" i="13" s="1"/>
  <c r="B264" i="13" a="1"/>
  <c r="B264" i="13" s="1"/>
  <c r="C264" i="13" a="1"/>
  <c r="C264" i="13" s="1"/>
  <c r="D264" i="13" a="1"/>
  <c r="D264" i="13" s="1"/>
  <c r="A265" i="13" a="1"/>
  <c r="A265" i="13" s="1"/>
  <c r="B265" i="13" a="1"/>
  <c r="B265" i="13" s="1"/>
  <c r="C265" i="13" a="1"/>
  <c r="C265" i="13" s="1"/>
  <c r="D265" i="13" a="1"/>
  <c r="D265" i="13" s="1"/>
  <c r="A266" i="13" a="1"/>
  <c r="A266" i="13" s="1"/>
  <c r="B266" i="13" a="1"/>
  <c r="B266" i="13" s="1"/>
  <c r="C266" i="13" a="1"/>
  <c r="C266" i="13" s="1"/>
  <c r="D266" i="13" a="1"/>
  <c r="D266" i="13" s="1"/>
  <c r="A267" i="13" a="1"/>
  <c r="A267" i="13" s="1"/>
  <c r="B267" i="13" a="1"/>
  <c r="B267" i="13" s="1"/>
  <c r="C267" i="13" a="1"/>
  <c r="C267" i="13" s="1"/>
  <c r="D267" i="13" a="1"/>
  <c r="D267" i="13" s="1"/>
  <c r="A268" i="13" a="1"/>
  <c r="A268" i="13" s="1"/>
  <c r="B268" i="13" a="1"/>
  <c r="B268" i="13" s="1"/>
  <c r="C268" i="13" a="1"/>
  <c r="C268" i="13" s="1"/>
  <c r="D268" i="13" a="1"/>
  <c r="D268" i="13" s="1"/>
  <c r="A269" i="13" a="1"/>
  <c r="A269" i="13" s="1"/>
  <c r="B269" i="13" a="1"/>
  <c r="B269" i="13" s="1"/>
  <c r="C269" i="13" a="1"/>
  <c r="C269" i="13" s="1"/>
  <c r="D269" i="13" a="1"/>
  <c r="D269" i="13" s="1"/>
  <c r="A270" i="13" a="1"/>
  <c r="A270" i="13" s="1"/>
  <c r="B270" i="13" a="1"/>
  <c r="B270" i="13" s="1"/>
  <c r="C270" i="13" a="1"/>
  <c r="C270" i="13" s="1"/>
  <c r="D270" i="13" a="1"/>
  <c r="D270" i="13" s="1"/>
  <c r="A271" i="13" a="1"/>
  <c r="A271" i="13" s="1"/>
  <c r="B271" i="13" a="1"/>
  <c r="B271" i="13" s="1"/>
  <c r="C271" i="13" a="1"/>
  <c r="C271" i="13" s="1"/>
  <c r="D271" i="13" a="1"/>
  <c r="D271" i="13" s="1"/>
  <c r="A272" i="13" a="1"/>
  <c r="A272" i="13" s="1"/>
  <c r="B272" i="13" a="1"/>
  <c r="B272" i="13" s="1"/>
  <c r="C272" i="13" a="1"/>
  <c r="C272" i="13" s="1"/>
  <c r="D272" i="13" a="1"/>
  <c r="D272" i="13" s="1"/>
  <c r="A273" i="13" a="1"/>
  <c r="A273" i="13" s="1"/>
  <c r="B273" i="13" a="1"/>
  <c r="B273" i="13" s="1"/>
  <c r="C273" i="13" a="1"/>
  <c r="C273" i="13" s="1"/>
  <c r="D273" i="13" a="1"/>
  <c r="D273" i="13" s="1"/>
  <c r="A274" i="13" a="1"/>
  <c r="A274" i="13" s="1"/>
  <c r="B274" i="13" a="1"/>
  <c r="B274" i="13" s="1"/>
  <c r="C274" i="13" a="1"/>
  <c r="C274" i="13" s="1"/>
  <c r="D274" i="13" a="1"/>
  <c r="D274" i="13" s="1"/>
  <c r="A275" i="13" a="1"/>
  <c r="A275" i="13" s="1"/>
  <c r="B275" i="13" a="1"/>
  <c r="B275" i="13" s="1"/>
  <c r="C275" i="13" a="1"/>
  <c r="C275" i="13" s="1"/>
  <c r="D275" i="13" a="1"/>
  <c r="D275" i="13" s="1"/>
  <c r="A276" i="13" a="1"/>
  <c r="A276" i="13" s="1"/>
  <c r="B276" i="13" a="1"/>
  <c r="B276" i="13" s="1"/>
  <c r="C276" i="13" a="1"/>
  <c r="C276" i="13" s="1"/>
  <c r="D276" i="13" a="1"/>
  <c r="D276" i="13" s="1"/>
  <c r="A277" i="13" a="1"/>
  <c r="A277" i="13" s="1"/>
  <c r="B277" i="13" a="1"/>
  <c r="B277" i="13" s="1"/>
  <c r="C277" i="13" a="1"/>
  <c r="C277" i="13" s="1"/>
  <c r="D277" i="13" a="1"/>
  <c r="D277" i="13" s="1"/>
  <c r="A278" i="13" a="1"/>
  <c r="A278" i="13" s="1"/>
  <c r="B278" i="13" a="1"/>
  <c r="B278" i="13" s="1"/>
  <c r="C278" i="13" a="1"/>
  <c r="C278" i="13" s="1"/>
  <c r="D278" i="13" a="1"/>
  <c r="D278" i="13" s="1"/>
  <c r="A279" i="13" a="1"/>
  <c r="A279" i="13" s="1"/>
  <c r="B279" i="13" a="1"/>
  <c r="B279" i="13" s="1"/>
  <c r="C279" i="13" a="1"/>
  <c r="C279" i="13" s="1"/>
  <c r="D279" i="13" a="1"/>
  <c r="D279" i="13" s="1"/>
  <c r="A280" i="13" a="1"/>
  <c r="A280" i="13" s="1"/>
  <c r="B280" i="13" a="1"/>
  <c r="B280" i="13" s="1"/>
  <c r="C280" i="13" a="1"/>
  <c r="C280" i="13" s="1"/>
  <c r="D280" i="13" a="1"/>
  <c r="D280" i="13" s="1"/>
  <c r="A281" i="13" a="1"/>
  <c r="A281" i="13" s="1"/>
  <c r="B281" i="13" a="1"/>
  <c r="B281" i="13" s="1"/>
  <c r="C281" i="13" a="1"/>
  <c r="C281" i="13" s="1"/>
  <c r="D281" i="13" a="1"/>
  <c r="D281" i="13" s="1"/>
  <c r="A282" i="13" a="1"/>
  <c r="A282" i="13" s="1"/>
  <c r="B282" i="13" a="1"/>
  <c r="B282" i="13" s="1"/>
  <c r="C282" i="13" a="1"/>
  <c r="C282" i="13" s="1"/>
  <c r="D282" i="13" a="1"/>
  <c r="D282" i="13" s="1"/>
  <c r="A283" i="13" a="1"/>
  <c r="A283" i="13" s="1"/>
  <c r="B283" i="13" a="1"/>
  <c r="B283" i="13" s="1"/>
  <c r="C283" i="13" a="1"/>
  <c r="C283" i="13" s="1"/>
  <c r="D283" i="13" a="1"/>
  <c r="D283" i="13" s="1"/>
  <c r="A284" i="13" a="1"/>
  <c r="A284" i="13" s="1"/>
  <c r="B284" i="13" a="1"/>
  <c r="B284" i="13" s="1"/>
  <c r="C284" i="13" a="1"/>
  <c r="C284" i="13" s="1"/>
  <c r="D284" i="13" a="1"/>
  <c r="D284" i="13" s="1"/>
  <c r="A285" i="13" a="1"/>
  <c r="A285" i="13" s="1"/>
  <c r="B285" i="13" a="1"/>
  <c r="B285" i="13" s="1"/>
  <c r="C285" i="13" a="1"/>
  <c r="C285" i="13" s="1"/>
  <c r="D285" i="13" a="1"/>
  <c r="D285" i="13" s="1"/>
  <c r="A286" i="13" a="1"/>
  <c r="A286" i="13" s="1"/>
  <c r="B286" i="13" a="1"/>
  <c r="B286" i="13" s="1"/>
  <c r="C286" i="13" a="1"/>
  <c r="C286" i="13" s="1"/>
  <c r="D286" i="13" a="1"/>
  <c r="D286" i="13" s="1"/>
  <c r="A287" i="13" a="1"/>
  <c r="A287" i="13" s="1"/>
  <c r="B287" i="13" a="1"/>
  <c r="B287" i="13" s="1"/>
  <c r="C287" i="13" a="1"/>
  <c r="C287" i="13" s="1"/>
  <c r="D287" i="13" a="1"/>
  <c r="D287" i="13" s="1"/>
  <c r="A288" i="13" a="1"/>
  <c r="A288" i="13" s="1"/>
  <c r="B288" i="13" a="1"/>
  <c r="B288" i="13" s="1"/>
  <c r="C288" i="13" a="1"/>
  <c r="C288" i="13" s="1"/>
  <c r="D288" i="13" a="1"/>
  <c r="D288" i="13" s="1"/>
  <c r="A289" i="13" a="1"/>
  <c r="A289" i="13" s="1"/>
  <c r="B289" i="13" a="1"/>
  <c r="B289" i="13" s="1"/>
  <c r="C289" i="13" a="1"/>
  <c r="C289" i="13" s="1"/>
  <c r="D289" i="13" a="1"/>
  <c r="D289" i="13" s="1"/>
  <c r="A290" i="13" a="1"/>
  <c r="A290" i="13" s="1"/>
  <c r="B290" i="13" a="1"/>
  <c r="B290" i="13" s="1"/>
  <c r="C290" i="13" a="1"/>
  <c r="C290" i="13" s="1"/>
  <c r="D290" i="13" a="1"/>
  <c r="D290" i="13" s="1"/>
  <c r="A291" i="13" a="1"/>
  <c r="A291" i="13" s="1"/>
  <c r="B291" i="13" a="1"/>
  <c r="B291" i="13" s="1"/>
  <c r="C291" i="13" a="1"/>
  <c r="C291" i="13" s="1"/>
  <c r="D291" i="13" a="1"/>
  <c r="D291" i="13" s="1"/>
  <c r="A292" i="13" a="1"/>
  <c r="A292" i="13" s="1"/>
  <c r="B292" i="13" a="1"/>
  <c r="B292" i="13" s="1"/>
  <c r="C292" i="13" a="1"/>
  <c r="C292" i="13" s="1"/>
  <c r="D292" i="13" a="1"/>
  <c r="D292" i="13" s="1"/>
  <c r="A293" i="13" a="1"/>
  <c r="A293" i="13" s="1"/>
  <c r="B293" i="13" a="1"/>
  <c r="B293" i="13" s="1"/>
  <c r="C293" i="13" a="1"/>
  <c r="C293" i="13" s="1"/>
  <c r="D293" i="13" a="1"/>
  <c r="D293" i="13" s="1"/>
  <c r="A294" i="13" a="1"/>
  <c r="A294" i="13" s="1"/>
  <c r="B294" i="13" a="1"/>
  <c r="B294" i="13" s="1"/>
  <c r="C294" i="13" a="1"/>
  <c r="C294" i="13" s="1"/>
  <c r="D294" i="13" a="1"/>
  <c r="D294" i="13" s="1"/>
  <c r="A295" i="13" a="1"/>
  <c r="A295" i="13" s="1"/>
  <c r="B295" i="13" a="1"/>
  <c r="B295" i="13" s="1"/>
  <c r="C295" i="13" a="1"/>
  <c r="C295" i="13" s="1"/>
  <c r="D295" i="13" a="1"/>
  <c r="D295" i="13" s="1"/>
  <c r="A296" i="13" a="1"/>
  <c r="A296" i="13" s="1"/>
  <c r="B296" i="13" a="1"/>
  <c r="B296" i="13" s="1"/>
  <c r="C296" i="13" a="1"/>
  <c r="C296" i="13" s="1"/>
  <c r="D296" i="13" a="1"/>
  <c r="D296" i="13" s="1"/>
  <c r="A297" i="13" a="1"/>
  <c r="A297" i="13" s="1"/>
  <c r="B297" i="13" a="1"/>
  <c r="B297" i="13" s="1"/>
  <c r="C297" i="13" a="1"/>
  <c r="C297" i="13" s="1"/>
  <c r="D297" i="13" a="1"/>
  <c r="D297" i="13" s="1"/>
  <c r="A298" i="13" a="1"/>
  <c r="A298" i="13" s="1"/>
  <c r="B298" i="13" a="1"/>
  <c r="B298" i="13" s="1"/>
  <c r="C298" i="13" a="1"/>
  <c r="C298" i="13" s="1"/>
  <c r="D298" i="13" a="1"/>
  <c r="D298" i="13" s="1"/>
  <c r="A299" i="13" a="1"/>
  <c r="A299" i="13" s="1"/>
  <c r="B299" i="13" a="1"/>
  <c r="B299" i="13" s="1"/>
  <c r="C299" i="13" a="1"/>
  <c r="C299" i="13" s="1"/>
  <c r="D299" i="13" a="1"/>
  <c r="D299" i="13" s="1"/>
  <c r="A300" i="13" a="1"/>
  <c r="A300" i="13" s="1"/>
  <c r="B300" i="13" a="1"/>
  <c r="B300" i="13" s="1"/>
  <c r="C300" i="13" a="1"/>
  <c r="C300" i="13" s="1"/>
  <c r="D300" i="13" a="1"/>
  <c r="D300" i="13" s="1"/>
  <c r="A301" i="13" a="1"/>
  <c r="A301" i="13" s="1"/>
  <c r="B301" i="13" a="1"/>
  <c r="B301" i="13" s="1"/>
  <c r="C301" i="13" a="1"/>
  <c r="C301" i="13" s="1"/>
  <c r="D301" i="13" a="1"/>
  <c r="D301" i="13" s="1"/>
  <c r="A302" i="13" a="1"/>
  <c r="A302" i="13" s="1"/>
  <c r="B302" i="13" a="1"/>
  <c r="B302" i="13" s="1"/>
  <c r="C302" i="13" a="1"/>
  <c r="C302" i="13" s="1"/>
  <c r="D302" i="13" a="1"/>
  <c r="D302" i="13" s="1"/>
  <c r="A303" i="13" a="1"/>
  <c r="A303" i="13" s="1"/>
  <c r="B303" i="13" a="1"/>
  <c r="B303" i="13" s="1"/>
  <c r="C303" i="13" a="1"/>
  <c r="C303" i="13" s="1"/>
  <c r="D303" i="13" a="1"/>
  <c r="D303" i="13" s="1"/>
  <c r="A304" i="13" a="1"/>
  <c r="A304" i="13" s="1"/>
  <c r="B304" i="13" a="1"/>
  <c r="B304" i="13" s="1"/>
  <c r="C304" i="13" a="1"/>
  <c r="C304" i="13" s="1"/>
  <c r="D304" i="13" a="1"/>
  <c r="D304" i="13" s="1"/>
  <c r="A305" i="13" a="1"/>
  <c r="A305" i="13" s="1"/>
  <c r="B305" i="13" a="1"/>
  <c r="B305" i="13" s="1"/>
  <c r="C305" i="13" a="1"/>
  <c r="C305" i="13" s="1"/>
  <c r="D305" i="13" a="1"/>
  <c r="D305" i="13" s="1"/>
  <c r="A306" i="13" a="1"/>
  <c r="A306" i="13" s="1"/>
  <c r="B306" i="13" a="1"/>
  <c r="B306" i="13" s="1"/>
  <c r="C306" i="13" a="1"/>
  <c r="C306" i="13" s="1"/>
  <c r="D306" i="13" a="1"/>
  <c r="D306" i="13" s="1"/>
  <c r="A307" i="13" a="1"/>
  <c r="A307" i="13" s="1"/>
  <c r="B307" i="13" a="1"/>
  <c r="B307" i="13" s="1"/>
  <c r="C307" i="13" a="1"/>
  <c r="C307" i="13" s="1"/>
  <c r="D307" i="13" a="1"/>
  <c r="D307" i="13" s="1"/>
  <c r="A308" i="13" a="1"/>
  <c r="A308" i="13" s="1"/>
  <c r="B308" i="13" a="1"/>
  <c r="B308" i="13" s="1"/>
  <c r="C308" i="13" a="1"/>
  <c r="C308" i="13" s="1"/>
  <c r="D308" i="13" a="1"/>
  <c r="D308" i="13" s="1"/>
  <c r="A309" i="13" a="1"/>
  <c r="A309" i="13" s="1"/>
  <c r="B309" i="13" a="1"/>
  <c r="B309" i="13" s="1"/>
  <c r="C309" i="13" a="1"/>
  <c r="C309" i="13" s="1"/>
  <c r="D309" i="13" a="1"/>
  <c r="D309" i="13" s="1"/>
  <c r="A310" i="13" a="1"/>
  <c r="A310" i="13" s="1"/>
  <c r="B310" i="13" a="1"/>
  <c r="B310" i="13" s="1"/>
  <c r="C310" i="13" a="1"/>
  <c r="C310" i="13" s="1"/>
  <c r="D310" i="13" a="1"/>
  <c r="D310" i="13" s="1"/>
  <c r="A311" i="13" a="1"/>
  <c r="A311" i="13" s="1"/>
  <c r="B311" i="13" a="1"/>
  <c r="B311" i="13" s="1"/>
  <c r="C311" i="13" a="1"/>
  <c r="C311" i="13" s="1"/>
  <c r="D311" i="13" a="1"/>
  <c r="D311" i="13" s="1"/>
  <c r="A312" i="13" a="1"/>
  <c r="A312" i="13" s="1"/>
  <c r="B312" i="13" a="1"/>
  <c r="B312" i="13" s="1"/>
  <c r="C312" i="13" a="1"/>
  <c r="C312" i="13" s="1"/>
  <c r="D312" i="13" a="1"/>
  <c r="D312" i="13" s="1"/>
  <c r="A313" i="13" a="1"/>
  <c r="A313" i="13" s="1"/>
  <c r="B313" i="13" a="1"/>
  <c r="B313" i="13" s="1"/>
  <c r="C313" i="13" a="1"/>
  <c r="C313" i="13" s="1"/>
  <c r="D313" i="13" a="1"/>
  <c r="D313" i="13" s="1"/>
  <c r="A314" i="13" a="1"/>
  <c r="A314" i="13" s="1"/>
  <c r="B314" i="13" a="1"/>
  <c r="B314" i="13" s="1"/>
  <c r="C314" i="13" a="1"/>
  <c r="C314" i="13" s="1"/>
  <c r="D314" i="13" a="1"/>
  <c r="D314" i="13" s="1"/>
  <c r="A315" i="13" a="1"/>
  <c r="A315" i="13" s="1"/>
  <c r="B315" i="13" a="1"/>
  <c r="B315" i="13" s="1"/>
  <c r="C315" i="13" a="1"/>
  <c r="C315" i="13" s="1"/>
  <c r="D315" i="13" a="1"/>
  <c r="D315" i="13" s="1"/>
  <c r="A316" i="13" a="1"/>
  <c r="A316" i="13" s="1"/>
  <c r="B316" i="13" a="1"/>
  <c r="B316" i="13" s="1"/>
  <c r="C316" i="13" a="1"/>
  <c r="C316" i="13" s="1"/>
  <c r="D316" i="13" a="1"/>
  <c r="D316" i="13" s="1"/>
  <c r="A317" i="13" a="1"/>
  <c r="A317" i="13" s="1"/>
  <c r="B317" i="13" a="1"/>
  <c r="B317" i="13" s="1"/>
  <c r="C317" i="13" a="1"/>
  <c r="C317" i="13" s="1"/>
  <c r="D317" i="13" a="1"/>
  <c r="D317" i="13" s="1"/>
  <c r="A318" i="13" a="1"/>
  <c r="A318" i="13" s="1"/>
  <c r="B318" i="13" a="1"/>
  <c r="B318" i="13" s="1"/>
  <c r="C318" i="13" a="1"/>
  <c r="C318" i="13" s="1"/>
  <c r="D318" i="13" a="1"/>
  <c r="D318" i="13" s="1"/>
  <c r="A319" i="13" a="1"/>
  <c r="A319" i="13" s="1"/>
  <c r="B319" i="13" a="1"/>
  <c r="B319" i="13" s="1"/>
  <c r="C319" i="13" a="1"/>
  <c r="C319" i="13" s="1"/>
  <c r="D319" i="13" a="1"/>
  <c r="D319" i="13" s="1"/>
  <c r="A320" i="13" a="1"/>
  <c r="A320" i="13" s="1"/>
  <c r="B320" i="13" a="1"/>
  <c r="B320" i="13" s="1"/>
  <c r="C320" i="13" a="1"/>
  <c r="C320" i="13" s="1"/>
  <c r="D320" i="13" a="1"/>
  <c r="D320" i="13" s="1"/>
  <c r="A321" i="13" a="1"/>
  <c r="A321" i="13" s="1"/>
  <c r="B321" i="13" a="1"/>
  <c r="B321" i="13" s="1"/>
  <c r="C321" i="13" a="1"/>
  <c r="C321" i="13" s="1"/>
  <c r="D321" i="13" a="1"/>
  <c r="D321" i="13" s="1"/>
  <c r="A322" i="13" a="1"/>
  <c r="A322" i="13" s="1"/>
  <c r="B322" i="13" a="1"/>
  <c r="B322" i="13" s="1"/>
  <c r="C322" i="13" a="1"/>
  <c r="C322" i="13" s="1"/>
  <c r="D322" i="13" a="1"/>
  <c r="D322" i="13" s="1"/>
  <c r="A323" i="13" a="1"/>
  <c r="A323" i="13" s="1"/>
  <c r="B323" i="13" a="1"/>
  <c r="B323" i="13" s="1"/>
  <c r="C323" i="13" a="1"/>
  <c r="C323" i="13" s="1"/>
  <c r="D323" i="13" a="1"/>
  <c r="D323" i="13" s="1"/>
  <c r="A324" i="13" a="1"/>
  <c r="A324" i="13" s="1"/>
  <c r="B324" i="13" a="1"/>
  <c r="B324" i="13" s="1"/>
  <c r="C324" i="13" a="1"/>
  <c r="C324" i="13" s="1"/>
  <c r="D324" i="13" a="1"/>
  <c r="D324" i="13" s="1"/>
  <c r="A325" i="13" a="1"/>
  <c r="A325" i="13" s="1"/>
  <c r="B325" i="13" a="1"/>
  <c r="B325" i="13" s="1"/>
  <c r="C325" i="13" a="1"/>
  <c r="C325" i="13" s="1"/>
  <c r="D325" i="13" a="1"/>
  <c r="D325" i="13" s="1"/>
  <c r="A326" i="13" a="1"/>
  <c r="A326" i="13" s="1"/>
  <c r="B326" i="13" a="1"/>
  <c r="B326" i="13" s="1"/>
  <c r="C326" i="13" a="1"/>
  <c r="C326" i="13" s="1"/>
  <c r="D326" i="13" a="1"/>
  <c r="D326" i="13" s="1"/>
  <c r="A327" i="13" a="1"/>
  <c r="A327" i="13" s="1"/>
  <c r="B327" i="13" a="1"/>
  <c r="B327" i="13" s="1"/>
  <c r="C327" i="13" a="1"/>
  <c r="C327" i="13" s="1"/>
  <c r="D327" i="13" a="1"/>
  <c r="D327" i="13" s="1"/>
  <c r="A328" i="13" a="1"/>
  <c r="A328" i="13" s="1"/>
  <c r="B328" i="13" a="1"/>
  <c r="B328" i="13" s="1"/>
  <c r="C328" i="13" a="1"/>
  <c r="C328" i="13" s="1"/>
  <c r="D328" i="13" a="1"/>
  <c r="D328" i="13" s="1"/>
  <c r="A329" i="13" a="1"/>
  <c r="A329" i="13" s="1"/>
  <c r="B329" i="13" a="1"/>
  <c r="B329" i="13" s="1"/>
  <c r="C329" i="13" a="1"/>
  <c r="C329" i="13" s="1"/>
  <c r="D329" i="13" a="1"/>
  <c r="D329" i="13" s="1"/>
  <c r="A330" i="13" a="1"/>
  <c r="A330" i="13" s="1"/>
  <c r="B330" i="13" a="1"/>
  <c r="B330" i="13" s="1"/>
  <c r="C330" i="13" a="1"/>
  <c r="C330" i="13" s="1"/>
  <c r="D330" i="13" a="1"/>
  <c r="D330" i="13" s="1"/>
  <c r="A331" i="13" a="1"/>
  <c r="A331" i="13" s="1"/>
  <c r="B331" i="13" a="1"/>
  <c r="B331" i="13" s="1"/>
  <c r="C331" i="13" a="1"/>
  <c r="C331" i="13" s="1"/>
  <c r="D331" i="13" a="1"/>
  <c r="D331" i="13" s="1"/>
  <c r="A332" i="13" a="1"/>
  <c r="A332" i="13" s="1"/>
  <c r="B332" i="13" a="1"/>
  <c r="B332" i="13" s="1"/>
  <c r="C332" i="13" a="1"/>
  <c r="C332" i="13" s="1"/>
  <c r="D332" i="13" a="1"/>
  <c r="D332" i="13" s="1"/>
  <c r="A333" i="13" a="1"/>
  <c r="A333" i="13" s="1"/>
  <c r="B333" i="13" a="1"/>
  <c r="B333" i="13" s="1"/>
  <c r="C333" i="13" a="1"/>
  <c r="C333" i="13" s="1"/>
  <c r="D333" i="13" a="1"/>
  <c r="D333" i="13" s="1"/>
  <c r="A334" i="13" a="1"/>
  <c r="A334" i="13" s="1"/>
  <c r="B334" i="13" a="1"/>
  <c r="B334" i="13" s="1"/>
  <c r="C334" i="13" a="1"/>
  <c r="C334" i="13" s="1"/>
  <c r="D334" i="13" a="1"/>
  <c r="D334" i="13" s="1"/>
  <c r="A335" i="13" a="1"/>
  <c r="A335" i="13" s="1"/>
  <c r="B335" i="13" a="1"/>
  <c r="B335" i="13" s="1"/>
  <c r="C335" i="13" a="1"/>
  <c r="C335" i="13" s="1"/>
  <c r="D335" i="13" a="1"/>
  <c r="D335" i="13" s="1"/>
  <c r="A336" i="13" a="1"/>
  <c r="A336" i="13" s="1"/>
  <c r="B336" i="13" a="1"/>
  <c r="B336" i="13" s="1"/>
  <c r="C336" i="13" a="1"/>
  <c r="C336" i="13" s="1"/>
  <c r="D336" i="13" a="1"/>
  <c r="D336" i="13" s="1"/>
  <c r="A337" i="13" a="1"/>
  <c r="A337" i="13" s="1"/>
  <c r="B337" i="13" a="1"/>
  <c r="B337" i="13" s="1"/>
  <c r="C337" i="13" a="1"/>
  <c r="C337" i="13" s="1"/>
  <c r="D337" i="13" a="1"/>
  <c r="D337" i="13" s="1"/>
  <c r="A338" i="13" a="1"/>
  <c r="A338" i="13" s="1"/>
  <c r="B338" i="13" a="1"/>
  <c r="B338" i="13" s="1"/>
  <c r="C338" i="13" a="1"/>
  <c r="C338" i="13" s="1"/>
  <c r="D338" i="13" a="1"/>
  <c r="D338" i="13" s="1"/>
  <c r="A339" i="13" a="1"/>
  <c r="A339" i="13" s="1"/>
  <c r="B339" i="13" a="1"/>
  <c r="B339" i="13" s="1"/>
  <c r="C339" i="13" a="1"/>
  <c r="C339" i="13" s="1"/>
  <c r="D339" i="13" a="1"/>
  <c r="D339" i="13" s="1"/>
  <c r="A340" i="13" a="1"/>
  <c r="A340" i="13" s="1"/>
  <c r="B340" i="13" a="1"/>
  <c r="B340" i="13" s="1"/>
  <c r="C340" i="13" a="1"/>
  <c r="C340" i="13" s="1"/>
  <c r="D340" i="13" a="1"/>
  <c r="D340" i="13" s="1"/>
  <c r="A341" i="13" a="1"/>
  <c r="A341" i="13" s="1"/>
  <c r="B341" i="13" a="1"/>
  <c r="B341" i="13" s="1"/>
  <c r="C341" i="13" a="1"/>
  <c r="C341" i="13" s="1"/>
  <c r="D341" i="13" a="1"/>
  <c r="D341" i="13" s="1"/>
  <c r="A342" i="13" a="1"/>
  <c r="A342" i="13" s="1"/>
  <c r="B342" i="13" a="1"/>
  <c r="B342" i="13" s="1"/>
  <c r="C342" i="13" a="1"/>
  <c r="C342" i="13" s="1"/>
  <c r="D342" i="13" a="1"/>
  <c r="D342" i="13" s="1"/>
  <c r="A343" i="13" a="1"/>
  <c r="A343" i="13" s="1"/>
  <c r="B343" i="13" a="1"/>
  <c r="B343" i="13" s="1"/>
  <c r="C343" i="13" a="1"/>
  <c r="C343" i="13" s="1"/>
  <c r="D343" i="13" a="1"/>
  <c r="D343" i="13" s="1"/>
  <c r="A344" i="13" a="1"/>
  <c r="A344" i="13" s="1"/>
  <c r="B344" i="13" a="1"/>
  <c r="B344" i="13" s="1"/>
  <c r="C344" i="13" a="1"/>
  <c r="C344" i="13" s="1"/>
  <c r="D344" i="13" a="1"/>
  <c r="D344" i="13" s="1"/>
  <c r="A345" i="13" a="1"/>
  <c r="A345" i="13" s="1"/>
  <c r="B345" i="13" a="1"/>
  <c r="B345" i="13" s="1"/>
  <c r="C345" i="13" a="1"/>
  <c r="C345" i="13" s="1"/>
  <c r="D345" i="13" a="1"/>
  <c r="D345" i="13" s="1"/>
  <c r="A346" i="13" a="1"/>
  <c r="A346" i="13" s="1"/>
  <c r="B346" i="13" a="1"/>
  <c r="B346" i="13" s="1"/>
  <c r="C346" i="13" a="1"/>
  <c r="C346" i="13" s="1"/>
  <c r="D346" i="13" a="1"/>
  <c r="D346" i="13" s="1"/>
  <c r="A347" i="13" a="1"/>
  <c r="A347" i="13" s="1"/>
  <c r="B347" i="13" a="1"/>
  <c r="B347" i="13" s="1"/>
  <c r="C347" i="13" a="1"/>
  <c r="C347" i="13" s="1"/>
  <c r="D347" i="13" a="1"/>
  <c r="D347" i="13" s="1"/>
  <c r="A348" i="13" a="1"/>
  <c r="A348" i="13" s="1"/>
  <c r="B348" i="13" a="1"/>
  <c r="B348" i="13" s="1"/>
  <c r="C348" i="13" a="1"/>
  <c r="C348" i="13" s="1"/>
  <c r="D348" i="13" a="1"/>
  <c r="D348" i="13" s="1"/>
  <c r="A349" i="13" a="1"/>
  <c r="A349" i="13" s="1"/>
  <c r="B349" i="13" a="1"/>
  <c r="B349" i="13" s="1"/>
  <c r="C349" i="13" a="1"/>
  <c r="C349" i="13" s="1"/>
  <c r="D349" i="13" a="1"/>
  <c r="D349" i="13" s="1"/>
  <c r="A350" i="13" a="1"/>
  <c r="A350" i="13" s="1"/>
  <c r="B350" i="13" a="1"/>
  <c r="B350" i="13" s="1"/>
  <c r="C350" i="13" a="1"/>
  <c r="C350" i="13" s="1"/>
  <c r="D350" i="13" a="1"/>
  <c r="D350" i="13" s="1"/>
  <c r="A351" i="13" a="1"/>
  <c r="A351" i="13" s="1"/>
  <c r="B351" i="13" a="1"/>
  <c r="B351" i="13" s="1"/>
  <c r="C351" i="13" a="1"/>
  <c r="C351" i="13" s="1"/>
  <c r="D351" i="13" a="1"/>
  <c r="D351" i="13" s="1"/>
  <c r="A352" i="13" a="1"/>
  <c r="A352" i="13" s="1"/>
  <c r="B352" i="13" a="1"/>
  <c r="B352" i="13" s="1"/>
  <c r="C352" i="13" a="1"/>
  <c r="C352" i="13" s="1"/>
  <c r="D352" i="13" a="1"/>
  <c r="D352" i="13" s="1"/>
  <c r="A353" i="13" a="1"/>
  <c r="A353" i="13" s="1"/>
  <c r="B353" i="13" a="1"/>
  <c r="B353" i="13" s="1"/>
  <c r="C353" i="13" a="1"/>
  <c r="C353" i="13" s="1"/>
  <c r="D353" i="13" a="1"/>
  <c r="D353" i="13" s="1"/>
  <c r="A354" i="13" a="1"/>
  <c r="A354" i="13" s="1"/>
  <c r="B354" i="13" a="1"/>
  <c r="B354" i="13" s="1"/>
  <c r="C354" i="13" a="1"/>
  <c r="C354" i="13" s="1"/>
  <c r="D354" i="13" a="1"/>
  <c r="D354" i="13" s="1"/>
  <c r="A355" i="13" a="1"/>
  <c r="A355" i="13" s="1"/>
  <c r="B355" i="13" a="1"/>
  <c r="B355" i="13" s="1"/>
  <c r="C355" i="13" a="1"/>
  <c r="C355" i="13" s="1"/>
  <c r="D355" i="13" a="1"/>
  <c r="D355" i="13" s="1"/>
  <c r="A356" i="13" a="1"/>
  <c r="A356" i="13" s="1"/>
  <c r="B356" i="13" a="1"/>
  <c r="B356" i="13" s="1"/>
  <c r="C356" i="13" a="1"/>
  <c r="C356" i="13" s="1"/>
  <c r="D356" i="13" a="1"/>
  <c r="D356" i="13" s="1"/>
  <c r="A357" i="13" a="1"/>
  <c r="A357" i="13" s="1"/>
  <c r="B357" i="13" a="1"/>
  <c r="B357" i="13" s="1"/>
  <c r="C357" i="13" a="1"/>
  <c r="C357" i="13" s="1"/>
  <c r="D357" i="13" a="1"/>
  <c r="D357" i="13" s="1"/>
  <c r="A358" i="13" a="1"/>
  <c r="A358" i="13" s="1"/>
  <c r="B358" i="13" a="1"/>
  <c r="B358" i="13" s="1"/>
  <c r="C358" i="13" a="1"/>
  <c r="C358" i="13" s="1"/>
  <c r="D358" i="13" a="1"/>
  <c r="D358" i="13" s="1"/>
  <c r="A359" i="13" a="1"/>
  <c r="A359" i="13" s="1"/>
  <c r="B359" i="13" a="1"/>
  <c r="B359" i="13" s="1"/>
  <c r="C359" i="13" a="1"/>
  <c r="C359" i="13" s="1"/>
  <c r="D359" i="13" a="1"/>
  <c r="D359" i="13" s="1"/>
  <c r="A360" i="13" a="1"/>
  <c r="A360" i="13" s="1"/>
  <c r="B360" i="13" a="1"/>
  <c r="B360" i="13" s="1"/>
  <c r="C360" i="13" a="1"/>
  <c r="C360" i="13" s="1"/>
  <c r="D360" i="13" a="1"/>
  <c r="D360" i="13" s="1"/>
  <c r="A361" i="13" a="1"/>
  <c r="A361" i="13" s="1"/>
  <c r="B361" i="13" a="1"/>
  <c r="B361" i="13" s="1"/>
  <c r="C361" i="13" a="1"/>
  <c r="C361" i="13" s="1"/>
  <c r="D361" i="13" a="1"/>
  <c r="D361" i="13" s="1"/>
  <c r="A362" i="13" a="1"/>
  <c r="A362" i="13" s="1"/>
  <c r="B362" i="13" a="1"/>
  <c r="B362" i="13" s="1"/>
  <c r="C362" i="13" a="1"/>
  <c r="C362" i="13" s="1"/>
  <c r="D362" i="13" a="1"/>
  <c r="D362" i="13" s="1"/>
  <c r="A363" i="13" a="1"/>
  <c r="A363" i="13" s="1"/>
  <c r="B363" i="13" a="1"/>
  <c r="B363" i="13" s="1"/>
  <c r="C363" i="13" a="1"/>
  <c r="C363" i="13" s="1"/>
  <c r="D363" i="13" a="1"/>
  <c r="D363" i="13" s="1"/>
  <c r="A364" i="13" a="1"/>
  <c r="A364" i="13" s="1"/>
  <c r="B364" i="13" a="1"/>
  <c r="B364" i="13" s="1"/>
  <c r="C364" i="13" a="1"/>
  <c r="C364" i="13" s="1"/>
  <c r="D364" i="13" a="1"/>
  <c r="D364" i="13" s="1"/>
  <c r="A365" i="13" a="1"/>
  <c r="A365" i="13" s="1"/>
  <c r="B365" i="13" a="1"/>
  <c r="B365" i="13" s="1"/>
  <c r="C365" i="13" a="1"/>
  <c r="C365" i="13" s="1"/>
  <c r="D365" i="13" a="1"/>
  <c r="D365" i="13" s="1"/>
  <c r="A366" i="13" a="1"/>
  <c r="A366" i="13" s="1"/>
  <c r="B366" i="13" a="1"/>
  <c r="B366" i="13" s="1"/>
  <c r="C366" i="13" a="1"/>
  <c r="C366" i="13" s="1"/>
  <c r="D366" i="13" a="1"/>
  <c r="D366" i="13" s="1"/>
  <c r="A367" i="13" a="1"/>
  <c r="A367" i="13" s="1"/>
  <c r="B367" i="13" a="1"/>
  <c r="B367" i="13" s="1"/>
  <c r="C367" i="13" a="1"/>
  <c r="C367" i="13" s="1"/>
  <c r="D367" i="13" a="1"/>
  <c r="D367" i="13" s="1"/>
  <c r="A368" i="13" a="1"/>
  <c r="A368" i="13" s="1"/>
  <c r="B368" i="13" a="1"/>
  <c r="B368" i="13" s="1"/>
  <c r="C368" i="13" a="1"/>
  <c r="C368" i="13" s="1"/>
  <c r="D368" i="13" a="1"/>
  <c r="D368" i="13" s="1"/>
  <c r="A369" i="13" a="1"/>
  <c r="A369" i="13" s="1"/>
  <c r="B369" i="13" a="1"/>
  <c r="B369" i="13" s="1"/>
  <c r="C369" i="13" a="1"/>
  <c r="C369" i="13" s="1"/>
  <c r="D369" i="13" a="1"/>
  <c r="D369" i="13" s="1"/>
  <c r="A370" i="13" a="1"/>
  <c r="A370" i="13" s="1"/>
  <c r="B370" i="13" a="1"/>
  <c r="B370" i="13" s="1"/>
  <c r="C370" i="13" a="1"/>
  <c r="C370" i="13" s="1"/>
  <c r="D370" i="13" a="1"/>
  <c r="D370" i="13" s="1"/>
  <c r="A371" i="13" a="1"/>
  <c r="A371" i="13" s="1"/>
  <c r="B371" i="13" a="1"/>
  <c r="B371" i="13" s="1"/>
  <c r="C371" i="13" a="1"/>
  <c r="C371" i="13" s="1"/>
  <c r="D371" i="13" a="1"/>
  <c r="D371" i="13" s="1"/>
  <c r="A372" i="13" a="1"/>
  <c r="A372" i="13" s="1"/>
  <c r="B372" i="13" a="1"/>
  <c r="B372" i="13" s="1"/>
  <c r="C372" i="13" a="1"/>
  <c r="C372" i="13" s="1"/>
  <c r="D372" i="13" a="1"/>
  <c r="D372" i="13" s="1"/>
  <c r="A373" i="13" a="1"/>
  <c r="A373" i="13" s="1"/>
  <c r="B373" i="13" a="1"/>
  <c r="B373" i="13" s="1"/>
  <c r="C373" i="13" a="1"/>
  <c r="C373" i="13" s="1"/>
  <c r="D373" i="13" a="1"/>
  <c r="D373" i="13" s="1"/>
  <c r="A374" i="13" a="1"/>
  <c r="A374" i="13" s="1"/>
  <c r="B374" i="13" a="1"/>
  <c r="B374" i="13" s="1"/>
  <c r="C374" i="13" a="1"/>
  <c r="C374" i="13" s="1"/>
  <c r="D374" i="13" a="1"/>
  <c r="D374" i="13" s="1"/>
  <c r="A375" i="13" a="1"/>
  <c r="A375" i="13" s="1"/>
  <c r="B375" i="13" a="1"/>
  <c r="B375" i="13" s="1"/>
  <c r="C375" i="13" a="1"/>
  <c r="C375" i="13" s="1"/>
  <c r="D375" i="13" a="1"/>
  <c r="D375" i="13" s="1"/>
  <c r="A376" i="13" a="1"/>
  <c r="A376" i="13" s="1"/>
  <c r="B376" i="13" a="1"/>
  <c r="B376" i="13" s="1"/>
  <c r="C376" i="13" a="1"/>
  <c r="C376" i="13" s="1"/>
  <c r="D376" i="13" a="1"/>
  <c r="D376" i="13" s="1"/>
  <c r="A377" i="13" a="1"/>
  <c r="A377" i="13" s="1"/>
  <c r="B377" i="13" a="1"/>
  <c r="B377" i="13" s="1"/>
  <c r="C377" i="13" a="1"/>
  <c r="C377" i="13" s="1"/>
  <c r="D377" i="13" a="1"/>
  <c r="D377" i="13" s="1"/>
  <c r="A378" i="13" a="1"/>
  <c r="A378" i="13" s="1"/>
  <c r="B378" i="13" a="1"/>
  <c r="B378" i="13" s="1"/>
  <c r="C378" i="13" a="1"/>
  <c r="C378" i="13" s="1"/>
  <c r="D378" i="13" a="1"/>
  <c r="D378" i="13" s="1"/>
  <c r="A379" i="13" a="1"/>
  <c r="A379" i="13" s="1"/>
  <c r="B379" i="13" a="1"/>
  <c r="B379" i="13" s="1"/>
  <c r="C379" i="13" a="1"/>
  <c r="C379" i="13" s="1"/>
  <c r="D379" i="13" a="1"/>
  <c r="D379" i="13" s="1"/>
  <c r="A380" i="13" a="1"/>
  <c r="A380" i="13" s="1"/>
  <c r="B380" i="13" a="1"/>
  <c r="B380" i="13" s="1"/>
  <c r="C380" i="13" a="1"/>
  <c r="C380" i="13" s="1"/>
  <c r="D380" i="13" a="1"/>
  <c r="D380" i="13" s="1"/>
  <c r="A381" i="13" a="1"/>
  <c r="A381" i="13" s="1"/>
  <c r="B381" i="13" a="1"/>
  <c r="B381" i="13" s="1"/>
  <c r="C381" i="13" a="1"/>
  <c r="C381" i="13" s="1"/>
  <c r="D381" i="13" a="1"/>
  <c r="D381" i="13" s="1"/>
  <c r="A382" i="13" a="1"/>
  <c r="A382" i="13" s="1"/>
  <c r="B382" i="13" a="1"/>
  <c r="B382" i="13" s="1"/>
  <c r="C382" i="13" a="1"/>
  <c r="C382" i="13" s="1"/>
  <c r="D382" i="13" a="1"/>
  <c r="D382" i="13" s="1"/>
  <c r="A383" i="13" a="1"/>
  <c r="A383" i="13" s="1"/>
  <c r="B383" i="13" a="1"/>
  <c r="B383" i="13" s="1"/>
  <c r="C383" i="13" a="1"/>
  <c r="C383" i="13" s="1"/>
  <c r="D383" i="13" a="1"/>
  <c r="D383" i="13" s="1"/>
  <c r="A384" i="13" a="1"/>
  <c r="A384" i="13" s="1"/>
  <c r="B384" i="13" a="1"/>
  <c r="B384" i="13" s="1"/>
  <c r="C384" i="13" a="1"/>
  <c r="C384" i="13" s="1"/>
  <c r="D384" i="13" a="1"/>
  <c r="D384" i="13" s="1"/>
  <c r="A385" i="13" a="1"/>
  <c r="A385" i="13" s="1"/>
  <c r="B385" i="13" a="1"/>
  <c r="B385" i="13" s="1"/>
  <c r="C385" i="13" a="1"/>
  <c r="C385" i="13" s="1"/>
  <c r="D385" i="13" a="1"/>
  <c r="D385" i="13" s="1"/>
  <c r="A386" i="13" a="1"/>
  <c r="A386" i="13" s="1"/>
  <c r="B386" i="13" a="1"/>
  <c r="B386" i="13" s="1"/>
  <c r="C386" i="13" a="1"/>
  <c r="C386" i="13" s="1"/>
  <c r="D386" i="13" a="1"/>
  <c r="D386" i="13" s="1"/>
  <c r="A387" i="13" a="1"/>
  <c r="A387" i="13" s="1"/>
  <c r="B387" i="13" a="1"/>
  <c r="B387" i="13" s="1"/>
  <c r="C387" i="13" a="1"/>
  <c r="C387" i="13" s="1"/>
  <c r="D387" i="13" a="1"/>
  <c r="D387" i="13" s="1"/>
  <c r="A388" i="13" a="1"/>
  <c r="A388" i="13" s="1"/>
  <c r="B388" i="13" a="1"/>
  <c r="B388" i="13" s="1"/>
  <c r="C388" i="13" a="1"/>
  <c r="C388" i="13" s="1"/>
  <c r="D388" i="13" a="1"/>
  <c r="D388" i="13" s="1"/>
  <c r="A389" i="13" a="1"/>
  <c r="A389" i="13" s="1"/>
  <c r="B389" i="13" a="1"/>
  <c r="B389" i="13" s="1"/>
  <c r="C389" i="13" a="1"/>
  <c r="C389" i="13" s="1"/>
  <c r="D389" i="13" a="1"/>
  <c r="D389" i="13" s="1"/>
  <c r="A390" i="13" a="1"/>
  <c r="A390" i="13" s="1"/>
  <c r="B390" i="13" a="1"/>
  <c r="B390" i="13" s="1"/>
  <c r="C390" i="13" a="1"/>
  <c r="C390" i="13" s="1"/>
  <c r="D390" i="13" a="1"/>
  <c r="D390" i="13" s="1"/>
  <c r="A391" i="13" a="1"/>
  <c r="A391" i="13" s="1"/>
  <c r="B391" i="13" a="1"/>
  <c r="B391" i="13" s="1"/>
  <c r="C391" i="13" a="1"/>
  <c r="C391" i="13" s="1"/>
  <c r="D391" i="13" a="1"/>
  <c r="D391" i="13" s="1"/>
  <c r="A392" i="13" a="1"/>
  <c r="A392" i="13" s="1"/>
  <c r="B392" i="13" a="1"/>
  <c r="B392" i="13" s="1"/>
  <c r="C392" i="13" a="1"/>
  <c r="C392" i="13" s="1"/>
  <c r="D392" i="13" a="1"/>
  <c r="D392" i="13" s="1"/>
  <c r="A393" i="13" a="1"/>
  <c r="A393" i="13" s="1"/>
  <c r="B393" i="13" a="1"/>
  <c r="B393" i="13" s="1"/>
  <c r="C393" i="13" a="1"/>
  <c r="C393" i="13" s="1"/>
  <c r="D393" i="13" a="1"/>
  <c r="D393" i="13" s="1"/>
  <c r="A394" i="13" a="1"/>
  <c r="A394" i="13" s="1"/>
  <c r="B394" i="13" a="1"/>
  <c r="B394" i="13" s="1"/>
  <c r="C394" i="13" a="1"/>
  <c r="C394" i="13" s="1"/>
  <c r="D394" i="13" a="1"/>
  <c r="D394" i="13" s="1"/>
  <c r="A395" i="13" a="1"/>
  <c r="A395" i="13" s="1"/>
  <c r="B395" i="13" a="1"/>
  <c r="B395" i="13" s="1"/>
  <c r="C395" i="13" a="1"/>
  <c r="C395" i="13" s="1"/>
  <c r="D395" i="13" a="1"/>
  <c r="D395" i="13" s="1"/>
  <c r="A396" i="13" a="1"/>
  <c r="A396" i="13" s="1"/>
  <c r="B396" i="13" a="1"/>
  <c r="B396" i="13" s="1"/>
  <c r="C396" i="13" a="1"/>
  <c r="C396" i="13" s="1"/>
  <c r="D396" i="13" a="1"/>
  <c r="D396" i="13" s="1"/>
  <c r="A397" i="13" a="1"/>
  <c r="A397" i="13" s="1"/>
  <c r="B397" i="13" a="1"/>
  <c r="B397" i="13" s="1"/>
  <c r="C397" i="13" a="1"/>
  <c r="C397" i="13" s="1"/>
  <c r="D397" i="13" a="1"/>
  <c r="D397" i="13" s="1"/>
  <c r="A398" i="13" a="1"/>
  <c r="A398" i="13" s="1"/>
  <c r="B398" i="13" a="1"/>
  <c r="B398" i="13" s="1"/>
  <c r="C398" i="13" a="1"/>
  <c r="C398" i="13" s="1"/>
  <c r="D398" i="13" a="1"/>
  <c r="D398" i="13" s="1"/>
  <c r="A399" i="13" a="1"/>
  <c r="A399" i="13" s="1"/>
  <c r="B399" i="13" a="1"/>
  <c r="B399" i="13" s="1"/>
  <c r="C399" i="13" a="1"/>
  <c r="C399" i="13" s="1"/>
  <c r="D399" i="13" a="1"/>
  <c r="D399" i="13" s="1"/>
  <c r="A400" i="13" a="1"/>
  <c r="A400" i="13" s="1"/>
  <c r="B400" i="13" a="1"/>
  <c r="B400" i="13" s="1"/>
  <c r="C400" i="13" a="1"/>
  <c r="C400" i="13" s="1"/>
  <c r="D400" i="13" a="1"/>
  <c r="D400" i="13" s="1"/>
  <c r="A401" i="13" a="1"/>
  <c r="A401" i="13" s="1"/>
  <c r="B401" i="13" a="1"/>
  <c r="B401" i="13" s="1"/>
  <c r="C401" i="13" a="1"/>
  <c r="C401" i="13" s="1"/>
  <c r="D401" i="13" a="1"/>
  <c r="D401" i="13" s="1"/>
  <c r="A402" i="13" a="1"/>
  <c r="A402" i="13" s="1"/>
  <c r="B402" i="13" a="1"/>
  <c r="B402" i="13" s="1"/>
  <c r="C402" i="13" a="1"/>
  <c r="C402" i="13" s="1"/>
  <c r="D402" i="13" a="1"/>
  <c r="D402" i="13" s="1"/>
  <c r="A403" i="13" a="1"/>
  <c r="A403" i="13" s="1"/>
  <c r="B403" i="13" a="1"/>
  <c r="B403" i="13" s="1"/>
  <c r="C403" i="13" a="1"/>
  <c r="C403" i="13" s="1"/>
  <c r="D403" i="13" a="1"/>
  <c r="D403" i="13" s="1"/>
  <c r="A404" i="13" a="1"/>
  <c r="A404" i="13" s="1"/>
  <c r="B404" i="13" a="1"/>
  <c r="B404" i="13" s="1"/>
  <c r="C404" i="13" a="1"/>
  <c r="C404" i="13" s="1"/>
  <c r="D404" i="13" a="1"/>
  <c r="D404" i="13" s="1"/>
  <c r="A405" i="13" a="1"/>
  <c r="A405" i="13" s="1"/>
  <c r="B405" i="13" a="1"/>
  <c r="B405" i="13" s="1"/>
  <c r="C405" i="13" a="1"/>
  <c r="C405" i="13" s="1"/>
  <c r="D405" i="13" a="1"/>
  <c r="D405" i="13" s="1"/>
  <c r="A406" i="13" a="1"/>
  <c r="A406" i="13" s="1"/>
  <c r="B406" i="13" a="1"/>
  <c r="B406" i="13" s="1"/>
  <c r="C406" i="13" a="1"/>
  <c r="C406" i="13" s="1"/>
  <c r="D406" i="13" a="1"/>
  <c r="D406" i="13" s="1"/>
  <c r="A407" i="13" a="1"/>
  <c r="A407" i="13" s="1"/>
  <c r="B407" i="13" a="1"/>
  <c r="B407" i="13" s="1"/>
  <c r="C407" i="13" a="1"/>
  <c r="C407" i="13" s="1"/>
  <c r="D407" i="13" a="1"/>
  <c r="D407" i="13" s="1"/>
  <c r="A408" i="13" a="1"/>
  <c r="A408" i="13" s="1"/>
  <c r="B408" i="13" a="1"/>
  <c r="B408" i="13" s="1"/>
  <c r="C408" i="13" a="1"/>
  <c r="C408" i="13" s="1"/>
  <c r="D408" i="13" a="1"/>
  <c r="D408" i="13" s="1"/>
  <c r="A409" i="13" a="1"/>
  <c r="A409" i="13" s="1"/>
  <c r="B409" i="13" a="1"/>
  <c r="B409" i="13" s="1"/>
  <c r="C409" i="13" a="1"/>
  <c r="C409" i="13" s="1"/>
  <c r="D409" i="13" a="1"/>
  <c r="D409" i="13" s="1"/>
  <c r="A410" i="13" a="1"/>
  <c r="A410" i="13" s="1"/>
  <c r="B410" i="13" a="1"/>
  <c r="B410" i="13" s="1"/>
  <c r="C410" i="13" a="1"/>
  <c r="C410" i="13" s="1"/>
  <c r="D410" i="13" a="1"/>
  <c r="D410" i="13" s="1"/>
  <c r="A411" i="13" a="1"/>
  <c r="A411" i="13" s="1"/>
  <c r="B411" i="13" a="1"/>
  <c r="B411" i="13" s="1"/>
  <c r="C411" i="13" a="1"/>
  <c r="C411" i="13" s="1"/>
  <c r="D411" i="13" a="1"/>
  <c r="D411" i="13" s="1"/>
  <c r="A412" i="13" a="1"/>
  <c r="A412" i="13" s="1"/>
  <c r="B412" i="13" a="1"/>
  <c r="B412" i="13" s="1"/>
  <c r="C412" i="13" a="1"/>
  <c r="C412" i="13" s="1"/>
  <c r="D412" i="13" a="1"/>
  <c r="D412" i="13" s="1"/>
  <c r="A413" i="13" a="1"/>
  <c r="A413" i="13" s="1"/>
  <c r="B413" i="13" a="1"/>
  <c r="B413" i="13" s="1"/>
  <c r="C413" i="13" a="1"/>
  <c r="C413" i="13" s="1"/>
  <c r="D413" i="13" a="1"/>
  <c r="D413" i="13" s="1"/>
  <c r="A414" i="13" a="1"/>
  <c r="A414" i="13" s="1"/>
  <c r="B414" i="13" a="1"/>
  <c r="B414" i="13" s="1"/>
  <c r="C414" i="13" a="1"/>
  <c r="C414" i="13" s="1"/>
  <c r="D414" i="13" a="1"/>
  <c r="D414" i="13" s="1"/>
  <c r="A415" i="13" a="1"/>
  <c r="A415" i="13" s="1"/>
  <c r="B415" i="13" a="1"/>
  <c r="B415" i="13" s="1"/>
  <c r="C415" i="13" a="1"/>
  <c r="C415" i="13" s="1"/>
  <c r="D415" i="13" a="1"/>
  <c r="D415" i="13" s="1"/>
  <c r="A416" i="13" a="1"/>
  <c r="A416" i="13" s="1"/>
  <c r="B416" i="13" a="1"/>
  <c r="B416" i="13" s="1"/>
  <c r="C416" i="13" a="1"/>
  <c r="C416" i="13" s="1"/>
  <c r="D416" i="13" a="1"/>
  <c r="D416" i="13" s="1"/>
  <c r="A417" i="13" a="1"/>
  <c r="A417" i="13" s="1"/>
  <c r="B417" i="13" a="1"/>
  <c r="B417" i="13" s="1"/>
  <c r="C417" i="13" a="1"/>
  <c r="C417" i="13" s="1"/>
  <c r="D417" i="13" a="1"/>
  <c r="D417" i="13" s="1"/>
  <c r="A418" i="13" a="1"/>
  <c r="A418" i="13" s="1"/>
  <c r="B418" i="13" a="1"/>
  <c r="B418" i="13" s="1"/>
  <c r="C418" i="13" a="1"/>
  <c r="C418" i="13" s="1"/>
  <c r="D418" i="13" a="1"/>
  <c r="D418" i="13" s="1"/>
  <c r="A419" i="13" a="1"/>
  <c r="A419" i="13" s="1"/>
  <c r="B419" i="13" a="1"/>
  <c r="B419" i="13" s="1"/>
  <c r="C419" i="13" a="1"/>
  <c r="C419" i="13" s="1"/>
  <c r="D419" i="13" a="1"/>
  <c r="D419" i="13" s="1"/>
  <c r="A420" i="13" a="1"/>
  <c r="A420" i="13" s="1"/>
  <c r="B420" i="13" a="1"/>
  <c r="B420" i="13" s="1"/>
  <c r="C420" i="13" a="1"/>
  <c r="C420" i="13" s="1"/>
  <c r="D420" i="13" a="1"/>
  <c r="D420" i="13" s="1"/>
  <c r="A421" i="13" a="1"/>
  <c r="A421" i="13" s="1"/>
  <c r="B421" i="13" a="1"/>
  <c r="B421" i="13" s="1"/>
  <c r="C421" i="13" a="1"/>
  <c r="C421" i="13" s="1"/>
  <c r="D421" i="13" a="1"/>
  <c r="D421" i="13" s="1"/>
  <c r="A422" i="13" a="1"/>
  <c r="A422" i="13" s="1"/>
  <c r="B422" i="13" a="1"/>
  <c r="B422" i="13" s="1"/>
  <c r="C422" i="13" a="1"/>
  <c r="C422" i="13" s="1"/>
  <c r="D422" i="13" a="1"/>
  <c r="D422" i="13" s="1"/>
  <c r="A423" i="13" a="1"/>
  <c r="A423" i="13" s="1"/>
  <c r="B423" i="13" a="1"/>
  <c r="B423" i="13" s="1"/>
  <c r="C423" i="13" a="1"/>
  <c r="C423" i="13" s="1"/>
  <c r="D423" i="13" a="1"/>
  <c r="D423" i="13" s="1"/>
  <c r="A424" i="13" a="1"/>
  <c r="A424" i="13" s="1"/>
  <c r="B424" i="13" a="1"/>
  <c r="B424" i="13" s="1"/>
  <c r="C424" i="13" a="1"/>
  <c r="C424" i="13" s="1"/>
  <c r="D424" i="13" a="1"/>
  <c r="D424" i="13" s="1"/>
  <c r="A425" i="13" a="1"/>
  <c r="A425" i="13" s="1"/>
  <c r="B425" i="13" a="1"/>
  <c r="B425" i="13" s="1"/>
  <c r="C425" i="13" a="1"/>
  <c r="C425" i="13" s="1"/>
  <c r="D425" i="13" a="1"/>
  <c r="D425" i="13" s="1"/>
  <c r="A426" i="13" a="1"/>
  <c r="A426" i="13" s="1"/>
  <c r="B426" i="13" a="1"/>
  <c r="B426" i="13" s="1"/>
  <c r="C426" i="13" a="1"/>
  <c r="C426" i="13" s="1"/>
  <c r="D426" i="13" a="1"/>
  <c r="D426" i="13" s="1"/>
  <c r="A427" i="13" a="1"/>
  <c r="A427" i="13" s="1"/>
  <c r="B427" i="13" a="1"/>
  <c r="B427" i="13" s="1"/>
  <c r="C427" i="13" a="1"/>
  <c r="C427" i="13" s="1"/>
  <c r="D427" i="13" a="1"/>
  <c r="D427" i="13" s="1"/>
  <c r="A428" i="13" a="1"/>
  <c r="A428" i="13" s="1"/>
  <c r="B428" i="13" a="1"/>
  <c r="B428" i="13" s="1"/>
  <c r="C428" i="13" a="1"/>
  <c r="C428" i="13" s="1"/>
  <c r="D428" i="13" a="1"/>
  <c r="D428" i="13" s="1"/>
  <c r="A429" i="13" a="1"/>
  <c r="A429" i="13" s="1"/>
  <c r="B429" i="13" a="1"/>
  <c r="B429" i="13" s="1"/>
  <c r="C429" i="13" a="1"/>
  <c r="C429" i="13" s="1"/>
  <c r="D429" i="13" a="1"/>
  <c r="D429" i="13" s="1"/>
  <c r="A430" i="13" a="1"/>
  <c r="A430" i="13" s="1"/>
  <c r="B430" i="13" a="1"/>
  <c r="B430" i="13" s="1"/>
  <c r="C430" i="13" a="1"/>
  <c r="C430" i="13" s="1"/>
  <c r="D430" i="13" a="1"/>
  <c r="D430" i="13" s="1"/>
  <c r="A431" i="13" a="1"/>
  <c r="A431" i="13" s="1"/>
  <c r="B431" i="13" a="1"/>
  <c r="B431" i="13" s="1"/>
  <c r="C431" i="13" a="1"/>
  <c r="C431" i="13" s="1"/>
  <c r="D431" i="13" a="1"/>
  <c r="D431" i="13" s="1"/>
  <c r="A432" i="13" a="1"/>
  <c r="A432" i="13" s="1"/>
  <c r="B432" i="13" a="1"/>
  <c r="B432" i="13" s="1"/>
  <c r="C432" i="13" a="1"/>
  <c r="C432" i="13" s="1"/>
  <c r="D432" i="13" a="1"/>
  <c r="D432" i="13" s="1"/>
  <c r="A433" i="13" a="1"/>
  <c r="A433" i="13" s="1"/>
  <c r="B433" i="13" a="1"/>
  <c r="B433" i="13" s="1"/>
  <c r="C433" i="13" a="1"/>
  <c r="C433" i="13" s="1"/>
  <c r="D433" i="13" a="1"/>
  <c r="D433" i="13" s="1"/>
  <c r="A434" i="13" a="1"/>
  <c r="A434" i="13" s="1"/>
  <c r="B434" i="13" a="1"/>
  <c r="B434" i="13" s="1"/>
  <c r="C434" i="13" a="1"/>
  <c r="C434" i="13" s="1"/>
  <c r="D434" i="13" a="1"/>
  <c r="D434" i="13" s="1"/>
  <c r="A435" i="13" a="1"/>
  <c r="A435" i="13" s="1"/>
  <c r="B435" i="13" a="1"/>
  <c r="B435" i="13" s="1"/>
  <c r="C435" i="13" a="1"/>
  <c r="C435" i="13" s="1"/>
  <c r="D435" i="13" a="1"/>
  <c r="D435" i="13" s="1"/>
  <c r="A436" i="13" a="1"/>
  <c r="A436" i="13" s="1"/>
  <c r="B436" i="13" a="1"/>
  <c r="B436" i="13" s="1"/>
  <c r="C436" i="13" a="1"/>
  <c r="C436" i="13" s="1"/>
  <c r="D436" i="13" a="1"/>
  <c r="D436" i="13" s="1"/>
  <c r="A437" i="13" a="1"/>
  <c r="A437" i="13" s="1"/>
  <c r="B437" i="13" a="1"/>
  <c r="B437" i="13" s="1"/>
  <c r="C437" i="13" a="1"/>
  <c r="C437" i="13" s="1"/>
  <c r="D437" i="13" a="1"/>
  <c r="D437" i="13" s="1"/>
  <c r="A438" i="13" a="1"/>
  <c r="A438" i="13" s="1"/>
  <c r="B438" i="13" a="1"/>
  <c r="B438" i="13" s="1"/>
  <c r="C438" i="13" a="1"/>
  <c r="C438" i="13" s="1"/>
  <c r="D438" i="13" a="1"/>
  <c r="D438" i="13" s="1"/>
  <c r="A439" i="13" a="1"/>
  <c r="A439" i="13" s="1"/>
  <c r="B439" i="13" a="1"/>
  <c r="B439" i="13" s="1"/>
  <c r="C439" i="13" a="1"/>
  <c r="C439" i="13" s="1"/>
  <c r="D439" i="13" a="1"/>
  <c r="D439" i="13" s="1"/>
  <c r="A440" i="13" a="1"/>
  <c r="A440" i="13" s="1"/>
  <c r="B440" i="13" a="1"/>
  <c r="B440" i="13" s="1"/>
  <c r="C440" i="13" a="1"/>
  <c r="C440" i="13" s="1"/>
  <c r="D440" i="13" a="1"/>
  <c r="D440" i="13" s="1"/>
  <c r="A441" i="13" a="1"/>
  <c r="A441" i="13" s="1"/>
  <c r="B441" i="13" a="1"/>
  <c r="B441" i="13" s="1"/>
  <c r="C441" i="13" a="1"/>
  <c r="C441" i="13" s="1"/>
  <c r="D441" i="13" a="1"/>
  <c r="D441" i="13" s="1"/>
  <c r="A442" i="13" a="1"/>
  <c r="A442" i="13" s="1"/>
  <c r="B442" i="13" a="1"/>
  <c r="B442" i="13" s="1"/>
  <c r="C442" i="13" a="1"/>
  <c r="C442" i="13" s="1"/>
  <c r="D442" i="13" a="1"/>
  <c r="D442" i="13" s="1"/>
  <c r="A443" i="13" a="1"/>
  <c r="A443" i="13" s="1"/>
  <c r="B443" i="13" a="1"/>
  <c r="B443" i="13" s="1"/>
  <c r="C443" i="13" a="1"/>
  <c r="C443" i="13" s="1"/>
  <c r="D443" i="13" a="1"/>
  <c r="D443" i="13" s="1"/>
  <c r="A444" i="13" a="1"/>
  <c r="A444" i="13" s="1"/>
  <c r="B444" i="13" a="1"/>
  <c r="B444" i="13" s="1"/>
  <c r="C444" i="13" a="1"/>
  <c r="C444" i="13" s="1"/>
  <c r="D444" i="13" a="1"/>
  <c r="D444" i="13" s="1"/>
  <c r="A445" i="13" a="1"/>
  <c r="A445" i="13" s="1"/>
  <c r="B445" i="13" a="1"/>
  <c r="B445" i="13" s="1"/>
  <c r="C445" i="13" a="1"/>
  <c r="C445" i="13" s="1"/>
  <c r="D445" i="13" a="1"/>
  <c r="D445" i="13" s="1"/>
  <c r="A446" i="13" a="1"/>
  <c r="A446" i="13" s="1"/>
  <c r="B446" i="13" a="1"/>
  <c r="B446" i="13" s="1"/>
  <c r="C446" i="13" a="1"/>
  <c r="C446" i="13" s="1"/>
  <c r="D446" i="13" a="1"/>
  <c r="D446" i="13" s="1"/>
  <c r="A447" i="13" a="1"/>
  <c r="A447" i="13" s="1"/>
  <c r="B447" i="13" a="1"/>
  <c r="B447" i="13" s="1"/>
  <c r="C447" i="13" a="1"/>
  <c r="C447" i="13" s="1"/>
  <c r="D447" i="13" a="1"/>
  <c r="D447" i="13" s="1"/>
  <c r="A448" i="13" a="1"/>
  <c r="A448" i="13" s="1"/>
  <c r="B448" i="13" a="1"/>
  <c r="B448" i="13" s="1"/>
  <c r="C448" i="13" a="1"/>
  <c r="C448" i="13" s="1"/>
  <c r="D448" i="13" a="1"/>
  <c r="D448" i="13" s="1"/>
  <c r="A449" i="13" a="1"/>
  <c r="A449" i="13" s="1"/>
  <c r="B449" i="13" a="1"/>
  <c r="B449" i="13" s="1"/>
  <c r="C449" i="13" a="1"/>
  <c r="C449" i="13" s="1"/>
  <c r="D449" i="13" a="1"/>
  <c r="D449" i="13" s="1"/>
  <c r="A450" i="13" a="1"/>
  <c r="A450" i="13" s="1"/>
  <c r="B450" i="13" a="1"/>
  <c r="B450" i="13" s="1"/>
  <c r="C450" i="13" a="1"/>
  <c r="C450" i="13" s="1"/>
  <c r="D450" i="13" a="1"/>
  <c r="D450" i="13" s="1"/>
  <c r="A451" i="13" a="1"/>
  <c r="A451" i="13" s="1"/>
  <c r="B451" i="13" a="1"/>
  <c r="B451" i="13" s="1"/>
  <c r="C451" i="13" a="1"/>
  <c r="C451" i="13" s="1"/>
  <c r="D451" i="13" a="1"/>
  <c r="D451" i="13" s="1"/>
  <c r="A452" i="13" a="1"/>
  <c r="A452" i="13" s="1"/>
  <c r="B452" i="13" a="1"/>
  <c r="B452" i="13" s="1"/>
  <c r="C452" i="13" a="1"/>
  <c r="C452" i="13" s="1"/>
  <c r="D452" i="13" a="1"/>
  <c r="D452" i="13" s="1"/>
  <c r="A453" i="13" a="1"/>
  <c r="A453" i="13" s="1"/>
  <c r="B453" i="13" a="1"/>
  <c r="B453" i="13" s="1"/>
  <c r="C453" i="13" a="1"/>
  <c r="C453" i="13" s="1"/>
  <c r="D453" i="13" a="1"/>
  <c r="D453" i="13" s="1"/>
  <c r="A454" i="13" a="1"/>
  <c r="A454" i="13" s="1"/>
  <c r="B454" i="13" a="1"/>
  <c r="B454" i="13" s="1"/>
  <c r="C454" i="13" a="1"/>
  <c r="C454" i="13" s="1"/>
  <c r="D454" i="13" a="1"/>
  <c r="D454" i="13" s="1"/>
  <c r="A455" i="13" a="1"/>
  <c r="A455" i="13" s="1"/>
  <c r="B455" i="13" a="1"/>
  <c r="B455" i="13" s="1"/>
  <c r="C455" i="13" a="1"/>
  <c r="C455" i="13" s="1"/>
  <c r="D455" i="13" a="1"/>
  <c r="D455" i="13" s="1"/>
  <c r="A456" i="13" a="1"/>
  <c r="A456" i="13" s="1"/>
  <c r="B456" i="13" a="1"/>
  <c r="B456" i="13" s="1"/>
  <c r="C456" i="13" a="1"/>
  <c r="C456" i="13" s="1"/>
  <c r="D456" i="13" a="1"/>
  <c r="D456" i="13" s="1"/>
  <c r="A457" i="13" a="1"/>
  <c r="A457" i="13" s="1"/>
  <c r="B457" i="13" a="1"/>
  <c r="B457" i="13" s="1"/>
  <c r="C457" i="13" a="1"/>
  <c r="C457" i="13" s="1"/>
  <c r="D457" i="13" a="1"/>
  <c r="D457" i="13" s="1"/>
  <c r="A458" i="13" a="1"/>
  <c r="A458" i="13" s="1"/>
  <c r="B458" i="13" a="1"/>
  <c r="B458" i="13" s="1"/>
  <c r="C458" i="13" a="1"/>
  <c r="C458" i="13" s="1"/>
  <c r="D458" i="13" a="1"/>
  <c r="D458" i="13" s="1"/>
  <c r="A459" i="13" a="1"/>
  <c r="A459" i="13" s="1"/>
  <c r="B459" i="13" a="1"/>
  <c r="B459" i="13" s="1"/>
  <c r="C459" i="13" a="1"/>
  <c r="C459" i="13" s="1"/>
  <c r="D459" i="13" a="1"/>
  <c r="D459" i="13" s="1"/>
  <c r="A460" i="13" a="1"/>
  <c r="A460" i="13" s="1"/>
  <c r="B460" i="13" a="1"/>
  <c r="B460" i="13" s="1"/>
  <c r="C460" i="13" a="1"/>
  <c r="C460" i="13" s="1"/>
  <c r="D460" i="13" a="1"/>
  <c r="D460" i="13" s="1"/>
  <c r="A461" i="13" a="1"/>
  <c r="A461" i="13" s="1"/>
  <c r="B461" i="13" a="1"/>
  <c r="B461" i="13" s="1"/>
  <c r="C461" i="13" a="1"/>
  <c r="C461" i="13" s="1"/>
  <c r="D461" i="13" a="1"/>
  <c r="D461" i="13" s="1"/>
  <c r="A462" i="13" a="1"/>
  <c r="A462" i="13" s="1"/>
  <c r="B462" i="13" a="1"/>
  <c r="B462" i="13" s="1"/>
  <c r="C462" i="13" a="1"/>
  <c r="C462" i="13" s="1"/>
  <c r="D462" i="13" a="1"/>
  <c r="D462" i="13" s="1"/>
  <c r="A463" i="13" a="1"/>
  <c r="A463" i="13" s="1"/>
  <c r="B463" i="13" a="1"/>
  <c r="B463" i="13" s="1"/>
  <c r="C463" i="13" a="1"/>
  <c r="C463" i="13" s="1"/>
  <c r="D463" i="13" a="1"/>
  <c r="D463" i="13" s="1"/>
  <c r="A464" i="13" a="1"/>
  <c r="A464" i="13" s="1"/>
  <c r="B464" i="13" a="1"/>
  <c r="B464" i="13" s="1"/>
  <c r="C464" i="13" a="1"/>
  <c r="C464" i="13" s="1"/>
  <c r="D464" i="13" a="1"/>
  <c r="D464" i="13" s="1"/>
  <c r="A465" i="13" a="1"/>
  <c r="A465" i="13" s="1"/>
  <c r="B465" i="13" a="1"/>
  <c r="B465" i="13" s="1"/>
  <c r="C465" i="13" a="1"/>
  <c r="C465" i="13" s="1"/>
  <c r="D465" i="13" a="1"/>
  <c r="D465" i="13" s="1"/>
  <c r="A466" i="13" a="1"/>
  <c r="A466" i="13" s="1"/>
  <c r="B466" i="13" a="1"/>
  <c r="B466" i="13" s="1"/>
  <c r="C466" i="13" a="1"/>
  <c r="C466" i="13" s="1"/>
  <c r="D466" i="13" a="1"/>
  <c r="D466" i="13" s="1"/>
  <c r="A467" i="13" a="1"/>
  <c r="A467" i="13" s="1"/>
  <c r="B467" i="13" a="1"/>
  <c r="B467" i="13" s="1"/>
  <c r="C467" i="13" a="1"/>
  <c r="C467" i="13" s="1"/>
  <c r="D467" i="13" a="1"/>
  <c r="D467" i="13" s="1"/>
  <c r="A468" i="13" a="1"/>
  <c r="A468" i="13" s="1"/>
  <c r="B468" i="13" a="1"/>
  <c r="B468" i="13" s="1"/>
  <c r="C468" i="13" a="1"/>
  <c r="C468" i="13" s="1"/>
  <c r="D468" i="13" a="1"/>
  <c r="D468" i="13" s="1"/>
  <c r="A469" i="13" a="1"/>
  <c r="A469" i="13" s="1"/>
  <c r="B469" i="13" a="1"/>
  <c r="B469" i="13" s="1"/>
  <c r="C469" i="13" a="1"/>
  <c r="C469" i="13" s="1"/>
  <c r="D469" i="13" a="1"/>
  <c r="D469" i="13" s="1"/>
  <c r="A470" i="13" a="1"/>
  <c r="A470" i="13" s="1"/>
  <c r="B470" i="13" a="1"/>
  <c r="B470" i="13" s="1"/>
  <c r="C470" i="13" a="1"/>
  <c r="C470" i="13" s="1"/>
  <c r="D470" i="13" a="1"/>
  <c r="D470" i="13" s="1"/>
  <c r="A471" i="13" a="1"/>
  <c r="A471" i="13" s="1"/>
  <c r="B471" i="13" a="1"/>
  <c r="B471" i="13" s="1"/>
  <c r="C471" i="13" a="1"/>
  <c r="C471" i="13" s="1"/>
  <c r="D471" i="13" a="1"/>
  <c r="D471" i="13" s="1"/>
  <c r="A472" i="13" a="1"/>
  <c r="A472" i="13" s="1"/>
  <c r="B472" i="13" a="1"/>
  <c r="B472" i="13" s="1"/>
  <c r="C472" i="13" a="1"/>
  <c r="C472" i="13" s="1"/>
  <c r="D472" i="13" a="1"/>
  <c r="D472" i="13" s="1"/>
  <c r="A473" i="13" a="1"/>
  <c r="A473" i="13" s="1"/>
  <c r="B473" i="13" a="1"/>
  <c r="B473" i="13" s="1"/>
  <c r="C473" i="13" a="1"/>
  <c r="C473" i="13" s="1"/>
  <c r="D473" i="13" a="1"/>
  <c r="D473" i="13" s="1"/>
  <c r="A474" i="13" a="1"/>
  <c r="A474" i="13" s="1"/>
  <c r="B474" i="13" a="1"/>
  <c r="B474" i="13" s="1"/>
  <c r="C474" i="13" a="1"/>
  <c r="C474" i="13" s="1"/>
  <c r="D474" i="13" a="1"/>
  <c r="D474" i="13" s="1"/>
  <c r="A475" i="13" a="1"/>
  <c r="A475" i="13" s="1"/>
  <c r="B475" i="13" a="1"/>
  <c r="B475" i="13" s="1"/>
  <c r="C475" i="13" a="1"/>
  <c r="C475" i="13" s="1"/>
  <c r="D475" i="13" a="1"/>
  <c r="D475" i="13" s="1"/>
  <c r="A476" i="13" a="1"/>
  <c r="A476" i="13" s="1"/>
  <c r="B476" i="13" a="1"/>
  <c r="B476" i="13" s="1"/>
  <c r="C476" i="13" a="1"/>
  <c r="C476" i="13" s="1"/>
  <c r="D476" i="13" a="1"/>
  <c r="D476" i="13" s="1"/>
  <c r="A477" i="13" a="1"/>
  <c r="A477" i="13" s="1"/>
  <c r="B477" i="13" a="1"/>
  <c r="B477" i="13" s="1"/>
  <c r="C477" i="13" a="1"/>
  <c r="C477" i="13" s="1"/>
  <c r="D477" i="13" a="1"/>
  <c r="D477" i="13" s="1"/>
  <c r="A478" i="13" a="1"/>
  <c r="A478" i="13" s="1"/>
  <c r="B478" i="13" a="1"/>
  <c r="B478" i="13" s="1"/>
  <c r="C478" i="13" a="1"/>
  <c r="C478" i="13" s="1"/>
  <c r="D478" i="13" a="1"/>
  <c r="D478" i="13" s="1"/>
  <c r="A479" i="13" a="1"/>
  <c r="A479" i="13" s="1"/>
  <c r="B479" i="13" a="1"/>
  <c r="B479" i="13" s="1"/>
  <c r="C479" i="13" a="1"/>
  <c r="C479" i="13" s="1"/>
  <c r="D479" i="13" a="1"/>
  <c r="D479" i="13" s="1"/>
  <c r="A480" i="13" a="1"/>
  <c r="A480" i="13" s="1"/>
  <c r="B480" i="13" a="1"/>
  <c r="B480" i="13" s="1"/>
  <c r="C480" i="13" a="1"/>
  <c r="C480" i="13" s="1"/>
  <c r="D480" i="13" a="1"/>
  <c r="D480" i="13" s="1"/>
  <c r="A481" i="13" a="1"/>
  <c r="A481" i="13" s="1"/>
  <c r="B481" i="13" a="1"/>
  <c r="B481" i="13" s="1"/>
  <c r="C481" i="13" a="1"/>
  <c r="C481" i="13" s="1"/>
  <c r="D481" i="13" a="1"/>
  <c r="D481" i="13" s="1"/>
  <c r="A482" i="13" a="1"/>
  <c r="A482" i="13" s="1"/>
  <c r="B482" i="13" a="1"/>
  <c r="B482" i="13" s="1"/>
  <c r="C482" i="13" a="1"/>
  <c r="C482" i="13" s="1"/>
  <c r="D482" i="13" a="1"/>
  <c r="D482" i="13" s="1"/>
  <c r="A483" i="13" a="1"/>
  <c r="A483" i="13" s="1"/>
  <c r="B483" i="13" a="1"/>
  <c r="B483" i="13" s="1"/>
  <c r="C483" i="13" a="1"/>
  <c r="C483" i="13" s="1"/>
  <c r="D483" i="13" a="1"/>
  <c r="D483" i="13" s="1"/>
  <c r="A484" i="13" a="1"/>
  <c r="A484" i="13" s="1"/>
  <c r="B484" i="13" a="1"/>
  <c r="B484" i="13" s="1"/>
  <c r="C484" i="13" a="1"/>
  <c r="C484" i="13" s="1"/>
  <c r="D484" i="13" a="1"/>
  <c r="D484" i="13" s="1"/>
  <c r="A485" i="13" a="1"/>
  <c r="A485" i="13" s="1"/>
  <c r="B485" i="13" a="1"/>
  <c r="B485" i="13" s="1"/>
  <c r="C485" i="13" a="1"/>
  <c r="C485" i="13" s="1"/>
  <c r="D485" i="13" a="1"/>
  <c r="D485" i="13" s="1"/>
  <c r="A486" i="13" a="1"/>
  <c r="A486" i="13" s="1"/>
  <c r="B486" i="13" a="1"/>
  <c r="B486" i="13" s="1"/>
  <c r="C486" i="13" a="1"/>
  <c r="C486" i="13" s="1"/>
  <c r="D486" i="13" a="1"/>
  <c r="D486" i="13" s="1"/>
  <c r="A487" i="13" a="1"/>
  <c r="A487" i="13" s="1"/>
  <c r="B487" i="13" a="1"/>
  <c r="B487" i="13" s="1"/>
  <c r="C487" i="13" a="1"/>
  <c r="C487" i="13" s="1"/>
  <c r="D487" i="13" a="1"/>
  <c r="D487" i="13" s="1"/>
  <c r="A488" i="13" a="1"/>
  <c r="A488" i="13" s="1"/>
  <c r="B488" i="13" a="1"/>
  <c r="B488" i="13" s="1"/>
  <c r="C488" i="13" a="1"/>
  <c r="C488" i="13" s="1"/>
  <c r="D488" i="13" a="1"/>
  <c r="D488" i="13" s="1"/>
  <c r="A489" i="13" a="1"/>
  <c r="A489" i="13" s="1"/>
  <c r="B489" i="13" a="1"/>
  <c r="B489" i="13" s="1"/>
  <c r="C489" i="13" a="1"/>
  <c r="C489" i="13" s="1"/>
  <c r="D489" i="13" a="1"/>
  <c r="D489" i="13" s="1"/>
  <c r="A490" i="13" a="1"/>
  <c r="A490" i="13" s="1"/>
  <c r="B490" i="13" a="1"/>
  <c r="B490" i="13" s="1"/>
  <c r="C490" i="13" a="1"/>
  <c r="C490" i="13" s="1"/>
  <c r="D490" i="13" a="1"/>
  <c r="D490" i="13" s="1"/>
  <c r="A491" i="13" a="1"/>
  <c r="A491" i="13" s="1"/>
  <c r="B491" i="13" a="1"/>
  <c r="B491" i="13" s="1"/>
  <c r="C491" i="13" a="1"/>
  <c r="C491" i="13" s="1"/>
  <c r="D491" i="13" a="1"/>
  <c r="D491" i="13" s="1"/>
  <c r="A492" i="13" a="1"/>
  <c r="A492" i="13" s="1"/>
  <c r="B492" i="13" a="1"/>
  <c r="B492" i="13" s="1"/>
  <c r="C492" i="13" a="1"/>
  <c r="C492" i="13" s="1"/>
  <c r="D492" i="13" a="1"/>
  <c r="D492" i="13" s="1"/>
  <c r="A493" i="13" a="1"/>
  <c r="A493" i="13" s="1"/>
  <c r="B493" i="13" a="1"/>
  <c r="B493" i="13" s="1"/>
  <c r="C493" i="13" a="1"/>
  <c r="C493" i="13" s="1"/>
  <c r="D493" i="13" a="1"/>
  <c r="D493" i="13" s="1"/>
  <c r="A494" i="13" a="1"/>
  <c r="A494" i="13" s="1"/>
  <c r="B494" i="13" a="1"/>
  <c r="B494" i="13" s="1"/>
  <c r="C494" i="13" a="1"/>
  <c r="C494" i="13" s="1"/>
  <c r="D494" i="13" a="1"/>
  <c r="D494" i="13" s="1"/>
  <c r="A495" i="13" a="1"/>
  <c r="A495" i="13" s="1"/>
  <c r="B495" i="13" a="1"/>
  <c r="B495" i="13" s="1"/>
  <c r="C495" i="13" a="1"/>
  <c r="C495" i="13" s="1"/>
  <c r="D495" i="13" a="1"/>
  <c r="D495" i="13" s="1"/>
  <c r="A496" i="13" a="1"/>
  <c r="A496" i="13" s="1"/>
  <c r="B496" i="13" a="1"/>
  <c r="B496" i="13" s="1"/>
  <c r="C496" i="13" a="1"/>
  <c r="C496" i="13" s="1"/>
  <c r="D496" i="13" a="1"/>
  <c r="D496" i="13" s="1"/>
  <c r="A497" i="13" a="1"/>
  <c r="A497" i="13" s="1"/>
  <c r="B497" i="13" a="1"/>
  <c r="B497" i="13" s="1"/>
  <c r="C497" i="13" a="1"/>
  <c r="C497" i="13" s="1"/>
  <c r="D497" i="13" a="1"/>
  <c r="D497" i="13" s="1"/>
  <c r="A498" i="13" a="1"/>
  <c r="A498" i="13" s="1"/>
  <c r="B498" i="13" a="1"/>
  <c r="B498" i="13" s="1"/>
  <c r="C498" i="13" a="1"/>
  <c r="C498" i="13" s="1"/>
  <c r="D498" i="13" a="1"/>
  <c r="D498" i="13" s="1"/>
  <c r="A499" i="13" a="1"/>
  <c r="A499" i="13" s="1"/>
  <c r="B499" i="13" a="1"/>
  <c r="B499" i="13" s="1"/>
  <c r="C499" i="13" a="1"/>
  <c r="C499" i="13" s="1"/>
  <c r="D499" i="13" a="1"/>
  <c r="D499" i="13" s="1"/>
  <c r="A500" i="13" a="1"/>
  <c r="A500" i="13" s="1"/>
  <c r="B500" i="13" a="1"/>
  <c r="B500" i="13" s="1"/>
  <c r="C500" i="13" a="1"/>
  <c r="C500" i="13" s="1"/>
  <c r="D500" i="13" a="1"/>
  <c r="D500" i="13" s="1"/>
  <c r="A501" i="13" a="1"/>
  <c r="A501" i="13" s="1"/>
  <c r="B501" i="13" a="1"/>
  <c r="B501" i="13" s="1"/>
  <c r="C501" i="13" a="1"/>
  <c r="C501" i="13" s="1"/>
  <c r="D501" i="13" a="1"/>
  <c r="D501" i="13" s="1"/>
  <c r="A502" i="13" a="1"/>
  <c r="A502" i="13" s="1"/>
  <c r="B502" i="13" a="1"/>
  <c r="B502" i="13" s="1"/>
  <c r="C502" i="13" a="1"/>
  <c r="C502" i="13" s="1"/>
  <c r="D502" i="13" a="1"/>
  <c r="D502" i="13" s="1"/>
  <c r="A503" i="13" a="1"/>
  <c r="A503" i="13" s="1"/>
  <c r="B503" i="13" a="1"/>
  <c r="B503" i="13" s="1"/>
  <c r="C503" i="13" a="1"/>
  <c r="C503" i="13" s="1"/>
  <c r="D503" i="13" a="1"/>
  <c r="D503" i="13" s="1"/>
  <c r="A504" i="13" a="1"/>
  <c r="A504" i="13" s="1"/>
  <c r="B504" i="13" a="1"/>
  <c r="B504" i="13" s="1"/>
  <c r="C504" i="13" a="1"/>
  <c r="C504" i="13" s="1"/>
  <c r="D504" i="13" a="1"/>
  <c r="D504" i="13" s="1"/>
  <c r="A505" i="13" a="1"/>
  <c r="A505" i="13" s="1"/>
  <c r="B505" i="13" a="1"/>
  <c r="B505" i="13" s="1"/>
  <c r="C505" i="13" a="1"/>
  <c r="C505" i="13" s="1"/>
  <c r="D505" i="13" a="1"/>
  <c r="D505" i="13" s="1"/>
  <c r="A506" i="13" a="1"/>
  <c r="A506" i="13" s="1"/>
  <c r="B506" i="13" a="1"/>
  <c r="B506" i="13" s="1"/>
  <c r="C506" i="13" a="1"/>
  <c r="C506" i="13" s="1"/>
  <c r="D506" i="13" a="1"/>
  <c r="D506" i="13" s="1"/>
  <c r="A507" i="13" a="1"/>
  <c r="A507" i="13" s="1"/>
  <c r="B507" i="13" a="1"/>
  <c r="B507" i="13" s="1"/>
  <c r="C507" i="13" a="1"/>
  <c r="C507" i="13" s="1"/>
  <c r="D507" i="13" a="1"/>
  <c r="D507" i="13" s="1"/>
  <c r="A508" i="13" a="1"/>
  <c r="A508" i="13" s="1"/>
  <c r="B508" i="13" a="1"/>
  <c r="B508" i="13" s="1"/>
  <c r="C508" i="13" a="1"/>
  <c r="C508" i="13" s="1"/>
  <c r="D508" i="13" a="1"/>
  <c r="D508" i="13" s="1"/>
  <c r="A509" i="13" a="1"/>
  <c r="A509" i="13" s="1"/>
  <c r="B509" i="13" a="1"/>
  <c r="B509" i="13" s="1"/>
  <c r="C509" i="13" a="1"/>
  <c r="C509" i="13" s="1"/>
  <c r="D509" i="13" a="1"/>
  <c r="D509" i="13" s="1"/>
  <c r="A510" i="13" a="1"/>
  <c r="A510" i="13" s="1"/>
  <c r="B510" i="13" a="1"/>
  <c r="B510" i="13" s="1"/>
  <c r="C510" i="13" a="1"/>
  <c r="C510" i="13" s="1"/>
  <c r="D510" i="13" a="1"/>
  <c r="D510" i="13" s="1"/>
  <c r="A511" i="13" a="1"/>
  <c r="A511" i="13" s="1"/>
  <c r="B511" i="13" a="1"/>
  <c r="B511" i="13" s="1"/>
  <c r="C511" i="13" a="1"/>
  <c r="C511" i="13" s="1"/>
  <c r="D511" i="13" a="1"/>
  <c r="D511" i="13" s="1"/>
  <c r="A512" i="13" a="1"/>
  <c r="A512" i="13" s="1"/>
  <c r="B512" i="13" a="1"/>
  <c r="B512" i="13" s="1"/>
  <c r="C512" i="13" a="1"/>
  <c r="C512" i="13" s="1"/>
  <c r="D512" i="13" a="1"/>
  <c r="D512" i="13" s="1"/>
  <c r="A513" i="13" a="1"/>
  <c r="A513" i="13" s="1"/>
  <c r="B513" i="13" a="1"/>
  <c r="B513" i="13" s="1"/>
  <c r="C513" i="13" a="1"/>
  <c r="C513" i="13" s="1"/>
  <c r="D513" i="13" a="1"/>
  <c r="D513" i="13" s="1"/>
  <c r="A514" i="13" a="1"/>
  <c r="A514" i="13" s="1"/>
  <c r="B514" i="13" a="1"/>
  <c r="B514" i="13" s="1"/>
  <c r="C514" i="13" a="1"/>
  <c r="C514" i="13" s="1"/>
  <c r="D514" i="13" a="1"/>
  <c r="D514" i="13" s="1"/>
  <c r="A515" i="13" a="1"/>
  <c r="A515" i="13" s="1"/>
  <c r="B515" i="13" a="1"/>
  <c r="B515" i="13" s="1"/>
  <c r="C515" i="13" a="1"/>
  <c r="C515" i="13" s="1"/>
  <c r="D515" i="13" a="1"/>
  <c r="D515" i="13" s="1"/>
  <c r="A516" i="13" a="1"/>
  <c r="A516" i="13" s="1"/>
  <c r="B516" i="13" a="1"/>
  <c r="B516" i="13" s="1"/>
  <c r="C516" i="13" a="1"/>
  <c r="C516" i="13" s="1"/>
  <c r="D516" i="13" a="1"/>
  <c r="D516" i="13" s="1"/>
  <c r="A517" i="13" a="1"/>
  <c r="A517" i="13" s="1"/>
  <c r="B517" i="13" a="1"/>
  <c r="B517" i="13" s="1"/>
  <c r="C517" i="13" a="1"/>
  <c r="C517" i="13" s="1"/>
  <c r="D517" i="13" a="1"/>
  <c r="D517" i="13" s="1"/>
  <c r="A518" i="13" a="1"/>
  <c r="A518" i="13" s="1"/>
  <c r="B518" i="13" a="1"/>
  <c r="B518" i="13" s="1"/>
  <c r="C518" i="13" a="1"/>
  <c r="C518" i="13" s="1"/>
  <c r="D518" i="13" a="1"/>
  <c r="D518" i="13" s="1"/>
  <c r="A519" i="13" a="1"/>
  <c r="A519" i="13" s="1"/>
  <c r="B519" i="13" a="1"/>
  <c r="B519" i="13" s="1"/>
  <c r="C519" i="13" a="1"/>
  <c r="C519" i="13" s="1"/>
  <c r="D519" i="13" a="1"/>
  <c r="D519" i="13" s="1"/>
  <c r="A520" i="13" a="1"/>
  <c r="A520" i="13" s="1"/>
  <c r="B520" i="13" a="1"/>
  <c r="B520" i="13" s="1"/>
  <c r="C520" i="13" a="1"/>
  <c r="C520" i="13" s="1"/>
  <c r="D520" i="13" a="1"/>
  <c r="D520" i="13" s="1"/>
  <c r="A521" i="13" a="1"/>
  <c r="A521" i="13" s="1"/>
  <c r="B521" i="13" a="1"/>
  <c r="B521" i="13" s="1"/>
  <c r="C521" i="13" a="1"/>
  <c r="C521" i="13" s="1"/>
  <c r="D521" i="13" a="1"/>
  <c r="D521" i="13" s="1"/>
  <c r="A522" i="13" a="1"/>
  <c r="A522" i="13" s="1"/>
  <c r="B522" i="13" a="1"/>
  <c r="B522" i="13" s="1"/>
  <c r="C522" i="13" a="1"/>
  <c r="C522" i="13" s="1"/>
  <c r="D522" i="13" a="1"/>
  <c r="D522" i="13" s="1"/>
  <c r="A523" i="13" a="1"/>
  <c r="A523" i="13" s="1"/>
  <c r="B523" i="13" a="1"/>
  <c r="B523" i="13" s="1"/>
  <c r="C523" i="13" a="1"/>
  <c r="C523" i="13" s="1"/>
  <c r="D523" i="13" a="1"/>
  <c r="D523" i="13" s="1"/>
  <c r="A524" i="13" a="1"/>
  <c r="A524" i="13" s="1"/>
  <c r="B524" i="13" a="1"/>
  <c r="B524" i="13" s="1"/>
  <c r="C524" i="13" a="1"/>
  <c r="C524" i="13" s="1"/>
  <c r="D524" i="13" a="1"/>
  <c r="D524" i="13" s="1"/>
  <c r="A525" i="13" a="1"/>
  <c r="A525" i="13" s="1"/>
  <c r="B525" i="13" a="1"/>
  <c r="B525" i="13" s="1"/>
  <c r="C525" i="13" a="1"/>
  <c r="C525" i="13" s="1"/>
  <c r="D525" i="13" a="1"/>
  <c r="D525" i="13" s="1"/>
  <c r="A526" i="13" a="1"/>
  <c r="A526" i="13" s="1"/>
  <c r="B526" i="13" a="1"/>
  <c r="B526" i="13" s="1"/>
  <c r="C526" i="13" a="1"/>
  <c r="C526" i="13" s="1"/>
  <c r="D526" i="13" a="1"/>
  <c r="D526" i="13" s="1"/>
  <c r="A527" i="13" a="1"/>
  <c r="A527" i="13" s="1"/>
  <c r="B527" i="13" a="1"/>
  <c r="B527" i="13" s="1"/>
  <c r="C527" i="13" a="1"/>
  <c r="C527" i="13" s="1"/>
  <c r="D527" i="13" a="1"/>
  <c r="D527" i="13" s="1"/>
  <c r="A528" i="13" a="1"/>
  <c r="A528" i="13" s="1"/>
  <c r="B528" i="13" a="1"/>
  <c r="B528" i="13" s="1"/>
  <c r="C528" i="13" a="1"/>
  <c r="C528" i="13" s="1"/>
  <c r="D528" i="13" a="1"/>
  <c r="D528" i="13" s="1"/>
  <c r="A529" i="13" a="1"/>
  <c r="A529" i="13" s="1"/>
  <c r="B529" i="13" a="1"/>
  <c r="B529" i="13" s="1"/>
  <c r="C529" i="13" a="1"/>
  <c r="C529" i="13" s="1"/>
  <c r="D529" i="13" a="1"/>
  <c r="D529" i="13" s="1"/>
  <c r="A530" i="13" a="1"/>
  <c r="A530" i="13" s="1"/>
  <c r="B530" i="13" a="1"/>
  <c r="B530" i="13" s="1"/>
  <c r="C530" i="13" a="1"/>
  <c r="C530" i="13" s="1"/>
  <c r="D530" i="13" a="1"/>
  <c r="D530" i="13" s="1"/>
  <c r="A531" i="13" a="1"/>
  <c r="A531" i="13" s="1"/>
  <c r="B531" i="13" a="1"/>
  <c r="B531" i="13" s="1"/>
  <c r="C531" i="13" a="1"/>
  <c r="C531" i="13" s="1"/>
  <c r="D531" i="13" a="1"/>
  <c r="D531" i="13" s="1"/>
  <c r="A532" i="13" a="1"/>
  <c r="A532" i="13" s="1"/>
  <c r="B532" i="13" a="1"/>
  <c r="B532" i="13" s="1"/>
  <c r="C532" i="13" a="1"/>
  <c r="C532" i="13" s="1"/>
  <c r="D532" i="13" a="1"/>
  <c r="D532" i="13" s="1"/>
  <c r="A533" i="13" a="1"/>
  <c r="A533" i="13" s="1"/>
  <c r="B533" i="13" a="1"/>
  <c r="B533" i="13" s="1"/>
  <c r="C533" i="13" a="1"/>
  <c r="C533" i="13" s="1"/>
  <c r="D533" i="13" a="1"/>
  <c r="D533" i="13" s="1"/>
  <c r="A534" i="13" a="1"/>
  <c r="A534" i="13" s="1"/>
  <c r="B534" i="13" a="1"/>
  <c r="B534" i="13" s="1"/>
  <c r="C534" i="13" a="1"/>
  <c r="C534" i="13" s="1"/>
  <c r="D534" i="13" a="1"/>
  <c r="D534" i="13" s="1"/>
  <c r="A535" i="13" a="1"/>
  <c r="A535" i="13" s="1"/>
  <c r="B535" i="13" a="1"/>
  <c r="B535" i="13" s="1"/>
  <c r="C535" i="13" a="1"/>
  <c r="C535" i="13" s="1"/>
  <c r="D535" i="13" a="1"/>
  <c r="D535" i="13" s="1"/>
  <c r="A536" i="13" a="1"/>
  <c r="A536" i="13" s="1"/>
  <c r="B536" i="13" a="1"/>
  <c r="B536" i="13" s="1"/>
  <c r="C536" i="13" a="1"/>
  <c r="C536" i="13" s="1"/>
  <c r="D536" i="13" a="1"/>
  <c r="D536" i="13" s="1"/>
  <c r="A537" i="13" a="1"/>
  <c r="A537" i="13" s="1"/>
  <c r="B537" i="13" a="1"/>
  <c r="B537" i="13" s="1"/>
  <c r="C537" i="13" a="1"/>
  <c r="C537" i="13" s="1"/>
  <c r="D537" i="13" a="1"/>
  <c r="D537" i="13" s="1"/>
  <c r="A538" i="13" a="1"/>
  <c r="A538" i="13" s="1"/>
  <c r="B538" i="13" a="1"/>
  <c r="B538" i="13" s="1"/>
  <c r="C538" i="13" a="1"/>
  <c r="C538" i="13" s="1"/>
  <c r="D538" i="13" a="1"/>
  <c r="D538" i="13" s="1"/>
  <c r="A539" i="13" a="1"/>
  <c r="A539" i="13" s="1"/>
  <c r="B539" i="13" a="1"/>
  <c r="B539" i="13" s="1"/>
  <c r="C539" i="13" a="1"/>
  <c r="C539" i="13" s="1"/>
  <c r="D539" i="13" a="1"/>
  <c r="D539" i="13" s="1"/>
  <c r="A540" i="13" a="1"/>
  <c r="A540" i="13" s="1"/>
  <c r="B540" i="13" a="1"/>
  <c r="B540" i="13" s="1"/>
  <c r="C540" i="13" a="1"/>
  <c r="C540" i="13" s="1"/>
  <c r="D540" i="13" a="1"/>
  <c r="D540" i="13" s="1"/>
  <c r="A541" i="13" a="1"/>
  <c r="A541" i="13" s="1"/>
  <c r="B541" i="13" a="1"/>
  <c r="B541" i="13" s="1"/>
  <c r="C541" i="13" a="1"/>
  <c r="C541" i="13" s="1"/>
  <c r="D541" i="13" a="1"/>
  <c r="D541" i="13" s="1"/>
  <c r="A542" i="13" a="1"/>
  <c r="A542" i="13" s="1"/>
  <c r="B542" i="13" a="1"/>
  <c r="B542" i="13" s="1"/>
  <c r="C542" i="13" a="1"/>
  <c r="C542" i="13" s="1"/>
  <c r="D542" i="13" a="1"/>
  <c r="D542" i="13" s="1"/>
  <c r="A543" i="13" a="1"/>
  <c r="A543" i="13" s="1"/>
  <c r="B543" i="13" a="1"/>
  <c r="B543" i="13" s="1"/>
  <c r="C543" i="13" a="1"/>
  <c r="C543" i="13" s="1"/>
  <c r="D543" i="13" a="1"/>
  <c r="D543" i="13" s="1"/>
  <c r="A544" i="13" a="1"/>
  <c r="A544" i="13" s="1"/>
  <c r="B544" i="13" a="1"/>
  <c r="B544" i="13" s="1"/>
  <c r="C544" i="13" a="1"/>
  <c r="C544" i="13" s="1"/>
  <c r="D544" i="13" a="1"/>
  <c r="D544" i="13" s="1"/>
  <c r="A545" i="13" a="1"/>
  <c r="A545" i="13" s="1"/>
  <c r="B545" i="13" a="1"/>
  <c r="B545" i="13" s="1"/>
  <c r="C545" i="13" a="1"/>
  <c r="C545" i="13" s="1"/>
  <c r="D545" i="13" a="1"/>
  <c r="D545" i="13" s="1"/>
  <c r="A546" i="13" a="1"/>
  <c r="A546" i="13" s="1"/>
  <c r="B546" i="13" a="1"/>
  <c r="B546" i="13" s="1"/>
  <c r="C546" i="13" a="1"/>
  <c r="C546" i="13" s="1"/>
  <c r="D546" i="13" a="1"/>
  <c r="D546" i="13" s="1"/>
  <c r="A547" i="13" a="1"/>
  <c r="A547" i="13" s="1"/>
  <c r="B547" i="13" a="1"/>
  <c r="B547" i="13" s="1"/>
  <c r="C547" i="13" a="1"/>
  <c r="C547" i="13" s="1"/>
  <c r="D547" i="13" a="1"/>
  <c r="D547" i="13" s="1"/>
  <c r="A548" i="13" a="1"/>
  <c r="A548" i="13" s="1"/>
  <c r="B548" i="13" a="1"/>
  <c r="B548" i="13" s="1"/>
  <c r="C548" i="13" a="1"/>
  <c r="C548" i="13" s="1"/>
  <c r="D548" i="13" a="1"/>
  <c r="D548" i="13" s="1"/>
  <c r="A549" i="13" a="1"/>
  <c r="A549" i="13" s="1"/>
  <c r="B549" i="13" a="1"/>
  <c r="B549" i="13" s="1"/>
  <c r="C549" i="13" a="1"/>
  <c r="C549" i="13" s="1"/>
  <c r="D549" i="13" a="1"/>
  <c r="D549" i="13" s="1"/>
  <c r="A550" i="13" a="1"/>
  <c r="A550" i="13" s="1"/>
  <c r="B550" i="13" a="1"/>
  <c r="B550" i="13" s="1"/>
  <c r="C550" i="13" a="1"/>
  <c r="C550" i="13" s="1"/>
  <c r="D550" i="13" a="1"/>
  <c r="D550" i="13" s="1"/>
  <c r="A551" i="13" a="1"/>
  <c r="A551" i="13" s="1"/>
  <c r="B551" i="13" a="1"/>
  <c r="B551" i="13" s="1"/>
  <c r="C551" i="13" a="1"/>
  <c r="C551" i="13" s="1"/>
  <c r="D551" i="13" a="1"/>
  <c r="D551" i="13" s="1"/>
  <c r="A552" i="13" a="1"/>
  <c r="A552" i="13" s="1"/>
  <c r="B552" i="13" a="1"/>
  <c r="B552" i="13" s="1"/>
  <c r="C552" i="13" a="1"/>
  <c r="C552" i="13" s="1"/>
  <c r="D552" i="13" a="1"/>
  <c r="D552" i="13" s="1"/>
  <c r="A553" i="13" a="1"/>
  <c r="A553" i="13" s="1"/>
  <c r="B553" i="13" a="1"/>
  <c r="B553" i="13" s="1"/>
  <c r="C553" i="13" a="1"/>
  <c r="C553" i="13" s="1"/>
  <c r="D553" i="13" a="1"/>
  <c r="D553" i="13" s="1"/>
  <c r="A554" i="13" a="1"/>
  <c r="A554" i="13" s="1"/>
  <c r="B554" i="13" a="1"/>
  <c r="B554" i="13" s="1"/>
  <c r="C554" i="13" a="1"/>
  <c r="C554" i="13" s="1"/>
  <c r="D554" i="13" a="1"/>
  <c r="D554" i="13" s="1"/>
  <c r="A555" i="13" a="1"/>
  <c r="A555" i="13" s="1"/>
  <c r="B555" i="13" a="1"/>
  <c r="B555" i="13" s="1"/>
  <c r="C555" i="13" a="1"/>
  <c r="C555" i="13" s="1"/>
  <c r="D555" i="13" a="1"/>
  <c r="D555" i="13" s="1"/>
  <c r="A556" i="13" a="1"/>
  <c r="A556" i="13" s="1"/>
  <c r="B556" i="13" a="1"/>
  <c r="B556" i="13" s="1"/>
  <c r="C556" i="13" a="1"/>
  <c r="C556" i="13" s="1"/>
  <c r="D556" i="13" a="1"/>
  <c r="D556" i="13" s="1"/>
  <c r="A557" i="13" a="1"/>
  <c r="A557" i="13" s="1"/>
  <c r="B557" i="13" a="1"/>
  <c r="B557" i="13" s="1"/>
  <c r="C557" i="13" a="1"/>
  <c r="C557" i="13" s="1"/>
  <c r="D557" i="13" a="1"/>
  <c r="D557" i="13" s="1"/>
  <c r="A558" i="13" a="1"/>
  <c r="A558" i="13" s="1"/>
  <c r="B558" i="13" a="1"/>
  <c r="B558" i="13" s="1"/>
  <c r="C558" i="13" a="1"/>
  <c r="C558" i="13" s="1"/>
  <c r="D558" i="13" a="1"/>
  <c r="D558" i="13" s="1"/>
  <c r="A559" i="13" a="1"/>
  <c r="A559" i="13" s="1"/>
  <c r="B559" i="13" a="1"/>
  <c r="B559" i="13" s="1"/>
  <c r="C559" i="13" a="1"/>
  <c r="C559" i="13" s="1"/>
  <c r="D559" i="13" a="1"/>
  <c r="D559" i="13" s="1"/>
  <c r="A560" i="13" a="1"/>
  <c r="A560" i="13" s="1"/>
  <c r="B560" i="13" a="1"/>
  <c r="B560" i="13" s="1"/>
  <c r="C560" i="13" a="1"/>
  <c r="C560" i="13" s="1"/>
  <c r="D560" i="13" a="1"/>
  <c r="D560" i="13" s="1"/>
  <c r="A561" i="13" a="1"/>
  <c r="A561" i="13" s="1"/>
  <c r="B561" i="13" a="1"/>
  <c r="B561" i="13" s="1"/>
  <c r="C561" i="13" a="1"/>
  <c r="C561" i="13" s="1"/>
  <c r="D561" i="13" a="1"/>
  <c r="D561" i="13" s="1"/>
  <c r="A562" i="13" a="1"/>
  <c r="A562" i="13" s="1"/>
  <c r="B562" i="13" a="1"/>
  <c r="B562" i="13" s="1"/>
  <c r="C562" i="13" a="1"/>
  <c r="C562" i="13" s="1"/>
  <c r="D562" i="13" a="1"/>
  <c r="D562" i="13" s="1"/>
  <c r="A563" i="13" a="1"/>
  <c r="A563" i="13" s="1"/>
  <c r="B563" i="13" a="1"/>
  <c r="B563" i="13" s="1"/>
  <c r="C563" i="13" a="1"/>
  <c r="C563" i="13" s="1"/>
  <c r="D563" i="13" a="1"/>
  <c r="D563" i="13" s="1"/>
  <c r="A564" i="13" a="1"/>
  <c r="A564" i="13" s="1"/>
  <c r="B564" i="13" a="1"/>
  <c r="B564" i="13" s="1"/>
  <c r="C564" i="13" a="1"/>
  <c r="C564" i="13" s="1"/>
  <c r="D564" i="13" a="1"/>
  <c r="D564" i="13" s="1"/>
  <c r="A565" i="13" a="1"/>
  <c r="A565" i="13" s="1"/>
  <c r="B565" i="13" a="1"/>
  <c r="B565" i="13" s="1"/>
  <c r="C565" i="13" a="1"/>
  <c r="C565" i="13" s="1"/>
  <c r="D565" i="13" a="1"/>
  <c r="D565" i="13" s="1"/>
  <c r="A566" i="13" a="1"/>
  <c r="A566" i="13" s="1"/>
  <c r="B566" i="13" a="1"/>
  <c r="B566" i="13" s="1"/>
  <c r="C566" i="13" a="1"/>
  <c r="C566" i="13" s="1"/>
  <c r="D566" i="13" a="1"/>
  <c r="D566" i="13" s="1"/>
  <c r="A567" i="13" a="1"/>
  <c r="A567" i="13" s="1"/>
  <c r="B567" i="13" a="1"/>
  <c r="B567" i="13" s="1"/>
  <c r="C567" i="13" a="1"/>
  <c r="C567" i="13" s="1"/>
  <c r="D567" i="13" a="1"/>
  <c r="D567" i="13" s="1"/>
  <c r="A568" i="13" a="1"/>
  <c r="A568" i="13" s="1"/>
  <c r="B568" i="13" a="1"/>
  <c r="B568" i="13" s="1"/>
  <c r="C568" i="13" a="1"/>
  <c r="C568" i="13" s="1"/>
  <c r="D568" i="13" a="1"/>
  <c r="D568" i="13" s="1"/>
  <c r="A569" i="13" a="1"/>
  <c r="A569" i="13" s="1"/>
  <c r="B569" i="13" a="1"/>
  <c r="B569" i="13" s="1"/>
  <c r="C569" i="13" a="1"/>
  <c r="C569" i="13" s="1"/>
  <c r="D569" i="13" a="1"/>
  <c r="D569" i="13" s="1"/>
  <c r="A570" i="13" a="1"/>
  <c r="A570" i="13" s="1"/>
  <c r="B570" i="13" a="1"/>
  <c r="B570" i="13" s="1"/>
  <c r="C570" i="13" a="1"/>
  <c r="C570" i="13" s="1"/>
  <c r="D570" i="13" a="1"/>
  <c r="D570" i="13" s="1"/>
  <c r="A571" i="13" a="1"/>
  <c r="A571" i="13" s="1"/>
  <c r="B571" i="13" a="1"/>
  <c r="B571" i="13" s="1"/>
  <c r="C571" i="13" a="1"/>
  <c r="C571" i="13" s="1"/>
  <c r="D571" i="13" a="1"/>
  <c r="D571" i="13" s="1"/>
  <c r="A572" i="13" a="1"/>
  <c r="A572" i="13" s="1"/>
  <c r="B572" i="13" a="1"/>
  <c r="B572" i="13" s="1"/>
  <c r="C572" i="13" a="1"/>
  <c r="C572" i="13" s="1"/>
  <c r="D572" i="13" a="1"/>
  <c r="D572" i="13" s="1"/>
  <c r="A573" i="13" a="1"/>
  <c r="A573" i="13" s="1"/>
  <c r="B573" i="13" a="1"/>
  <c r="B573" i="13" s="1"/>
  <c r="C573" i="13" a="1"/>
  <c r="C573" i="13" s="1"/>
  <c r="D573" i="13" a="1"/>
  <c r="D573" i="13" s="1"/>
  <c r="A574" i="13" a="1"/>
  <c r="A574" i="13" s="1"/>
  <c r="B574" i="13" a="1"/>
  <c r="B574" i="13" s="1"/>
  <c r="C574" i="13" a="1"/>
  <c r="C574" i="13" s="1"/>
  <c r="D574" i="13" a="1"/>
  <c r="D574" i="13" s="1"/>
  <c r="A575" i="13" a="1"/>
  <c r="A575" i="13" s="1"/>
  <c r="B575" i="13" a="1"/>
  <c r="B575" i="13" s="1"/>
  <c r="C575" i="13" a="1"/>
  <c r="C575" i="13" s="1"/>
  <c r="D575" i="13" a="1"/>
  <c r="D575" i="13" s="1"/>
  <c r="A576" i="13" a="1"/>
  <c r="A576" i="13" s="1"/>
  <c r="B576" i="13" a="1"/>
  <c r="B576" i="13" s="1"/>
  <c r="C576" i="13" a="1"/>
  <c r="C576" i="13" s="1"/>
  <c r="D576" i="13" a="1"/>
  <c r="D576" i="13" s="1"/>
  <c r="A577" i="13" a="1"/>
  <c r="A577" i="13" s="1"/>
  <c r="B577" i="13" a="1"/>
  <c r="B577" i="13" s="1"/>
  <c r="C577" i="13" a="1"/>
  <c r="C577" i="13" s="1"/>
  <c r="D577" i="13" a="1"/>
  <c r="D577" i="13" s="1"/>
  <c r="A578" i="13" a="1"/>
  <c r="A578" i="13" s="1"/>
  <c r="B578" i="13" a="1"/>
  <c r="B578" i="13" s="1"/>
  <c r="C578" i="13" a="1"/>
  <c r="C578" i="13" s="1"/>
  <c r="D578" i="13" a="1"/>
  <c r="D578" i="13" s="1"/>
  <c r="A579" i="13" a="1"/>
  <c r="A579" i="13" s="1"/>
  <c r="B579" i="13" a="1"/>
  <c r="B579" i="13" s="1"/>
  <c r="C579" i="13" a="1"/>
  <c r="C579" i="13" s="1"/>
  <c r="D579" i="13" a="1"/>
  <c r="D579" i="13" s="1"/>
  <c r="A580" i="13" a="1"/>
  <c r="A580" i="13" s="1"/>
  <c r="B580" i="13" a="1"/>
  <c r="B580" i="13" s="1"/>
  <c r="C580" i="13" a="1"/>
  <c r="C580" i="13" s="1"/>
  <c r="D580" i="13" a="1"/>
  <c r="D580" i="13" s="1"/>
  <c r="A581" i="13" a="1"/>
  <c r="A581" i="13" s="1"/>
  <c r="B581" i="13" a="1"/>
  <c r="B581" i="13" s="1"/>
  <c r="C581" i="13" a="1"/>
  <c r="C581" i="13" s="1"/>
  <c r="D581" i="13" a="1"/>
  <c r="D581" i="13" s="1"/>
  <c r="A582" i="13" a="1"/>
  <c r="A582" i="13" s="1"/>
  <c r="B582" i="13" a="1"/>
  <c r="B582" i="13" s="1"/>
  <c r="C582" i="13" a="1"/>
  <c r="C582" i="13" s="1"/>
  <c r="D582" i="13" a="1"/>
  <c r="D582" i="13" s="1"/>
  <c r="A583" i="13" a="1"/>
  <c r="A583" i="13" s="1"/>
  <c r="B583" i="13" a="1"/>
  <c r="B583" i="13" s="1"/>
  <c r="C583" i="13" a="1"/>
  <c r="C583" i="13" s="1"/>
  <c r="D583" i="13" a="1"/>
  <c r="D583" i="13" s="1"/>
  <c r="A584" i="13" a="1"/>
  <c r="A584" i="13" s="1"/>
  <c r="B584" i="13" a="1"/>
  <c r="B584" i="13" s="1"/>
  <c r="C584" i="13" a="1"/>
  <c r="C584" i="13" s="1"/>
  <c r="D584" i="13" a="1"/>
  <c r="D584" i="13" s="1"/>
  <c r="A585" i="13" a="1"/>
  <c r="A585" i="13" s="1"/>
  <c r="B585" i="13" a="1"/>
  <c r="B585" i="13" s="1"/>
  <c r="C585" i="13" a="1"/>
  <c r="C585" i="13" s="1"/>
  <c r="D585" i="13" a="1"/>
  <c r="D585" i="13" s="1"/>
  <c r="A586" i="13" a="1"/>
  <c r="A586" i="13" s="1"/>
  <c r="B586" i="13" a="1"/>
  <c r="B586" i="13" s="1"/>
  <c r="C586" i="13" a="1"/>
  <c r="C586" i="13" s="1"/>
  <c r="D586" i="13" a="1"/>
  <c r="D586" i="13" s="1"/>
  <c r="A587" i="13" a="1"/>
  <c r="A587" i="13" s="1"/>
  <c r="B587" i="13" a="1"/>
  <c r="B587" i="13" s="1"/>
  <c r="C587" i="13" a="1"/>
  <c r="C587" i="13" s="1"/>
  <c r="D587" i="13" a="1"/>
  <c r="D587" i="13" s="1"/>
  <c r="A588" i="13" a="1"/>
  <c r="A588" i="13" s="1"/>
  <c r="B588" i="13" a="1"/>
  <c r="B588" i="13" s="1"/>
  <c r="C588" i="13" a="1"/>
  <c r="C588" i="13" s="1"/>
  <c r="D588" i="13" a="1"/>
  <c r="D588" i="13" s="1"/>
  <c r="A589" i="13" a="1"/>
  <c r="A589" i="13" s="1"/>
  <c r="B589" i="13" a="1"/>
  <c r="B589" i="13" s="1"/>
  <c r="C589" i="13" a="1"/>
  <c r="C589" i="13" s="1"/>
  <c r="D589" i="13" a="1"/>
  <c r="D589" i="13" s="1"/>
  <c r="A590" i="13" a="1"/>
  <c r="A590" i="13" s="1"/>
  <c r="B590" i="13" a="1"/>
  <c r="B590" i="13" s="1"/>
  <c r="C590" i="13" a="1"/>
  <c r="C590" i="13" s="1"/>
  <c r="D590" i="13" a="1"/>
  <c r="D590" i="13" s="1"/>
  <c r="A591" i="13" a="1"/>
  <c r="A591" i="13" s="1"/>
  <c r="B591" i="13" a="1"/>
  <c r="B591" i="13" s="1"/>
  <c r="C591" i="13" a="1"/>
  <c r="C591" i="13" s="1"/>
  <c r="D591" i="13" a="1"/>
  <c r="D591" i="13" s="1"/>
  <c r="A592" i="13" a="1"/>
  <c r="A592" i="13" s="1"/>
  <c r="B592" i="13" a="1"/>
  <c r="B592" i="13" s="1"/>
  <c r="C592" i="13" a="1"/>
  <c r="C592" i="13" s="1"/>
  <c r="D592" i="13" a="1"/>
  <c r="D592" i="13" s="1"/>
  <c r="A593" i="13" a="1"/>
  <c r="A593" i="13" s="1"/>
  <c r="B593" i="13" a="1"/>
  <c r="B593" i="13" s="1"/>
  <c r="C593" i="13" a="1"/>
  <c r="C593" i="13" s="1"/>
  <c r="D593" i="13" a="1"/>
  <c r="D593" i="13" s="1"/>
  <c r="A594" i="13" a="1"/>
  <c r="A594" i="13" s="1"/>
  <c r="B594" i="13" a="1"/>
  <c r="B594" i="13" s="1"/>
  <c r="C594" i="13" a="1"/>
  <c r="C594" i="13" s="1"/>
  <c r="D594" i="13" a="1"/>
  <c r="D594" i="13" s="1"/>
  <c r="A595" i="13" a="1"/>
  <c r="A595" i="13" s="1"/>
  <c r="B595" i="13" a="1"/>
  <c r="B595" i="13" s="1"/>
  <c r="C595" i="13" a="1"/>
  <c r="C595" i="13" s="1"/>
  <c r="D595" i="13" a="1"/>
  <c r="D595" i="13" s="1"/>
  <c r="A596" i="13" a="1"/>
  <c r="A596" i="13" s="1"/>
  <c r="B596" i="13" a="1"/>
  <c r="B596" i="13" s="1"/>
  <c r="C596" i="13" a="1"/>
  <c r="C596" i="13" s="1"/>
  <c r="D596" i="13" a="1"/>
  <c r="D596" i="13" s="1"/>
  <c r="A597" i="13" a="1"/>
  <c r="A597" i="13" s="1"/>
  <c r="B597" i="13" a="1"/>
  <c r="B597" i="13" s="1"/>
  <c r="C597" i="13" a="1"/>
  <c r="C597" i="13" s="1"/>
  <c r="D597" i="13" a="1"/>
  <c r="D597" i="13" s="1"/>
  <c r="A598" i="13" a="1"/>
  <c r="A598" i="13" s="1"/>
  <c r="B598" i="13" a="1"/>
  <c r="B598" i="13" s="1"/>
  <c r="C598" i="13" a="1"/>
  <c r="C598" i="13" s="1"/>
  <c r="D598" i="13" a="1"/>
  <c r="D598" i="13" s="1"/>
  <c r="A599" i="13" a="1"/>
  <c r="A599" i="13" s="1"/>
  <c r="B599" i="13" a="1"/>
  <c r="B599" i="13" s="1"/>
  <c r="C599" i="13" a="1"/>
  <c r="C599" i="13" s="1"/>
  <c r="D599" i="13" a="1"/>
  <c r="D599" i="13" s="1"/>
  <c r="A600" i="13" a="1"/>
  <c r="A600" i="13" s="1"/>
  <c r="B600" i="13" a="1"/>
  <c r="B600" i="13" s="1"/>
  <c r="C600" i="13" a="1"/>
  <c r="C600" i="13" s="1"/>
  <c r="D600" i="13" a="1"/>
  <c r="D600" i="13" s="1"/>
  <c r="A601" i="13" a="1"/>
  <c r="A601" i="13" s="1"/>
  <c r="B601" i="13" a="1"/>
  <c r="B601" i="13" s="1"/>
  <c r="C601" i="13" a="1"/>
  <c r="C601" i="13" s="1"/>
  <c r="D601" i="13" a="1"/>
  <c r="D601" i="13" s="1"/>
  <c r="A602" i="13" a="1"/>
  <c r="A602" i="13" s="1"/>
  <c r="B602" i="13" a="1"/>
  <c r="B602" i="13" s="1"/>
  <c r="C602" i="13" a="1"/>
  <c r="C602" i="13" s="1"/>
  <c r="D602" i="13" a="1"/>
  <c r="D602" i="13" s="1"/>
  <c r="A603" i="13" a="1"/>
  <c r="A603" i="13" s="1"/>
  <c r="B603" i="13" a="1"/>
  <c r="B603" i="13" s="1"/>
  <c r="C603" i="13" a="1"/>
  <c r="C603" i="13" s="1"/>
  <c r="D603" i="13" a="1"/>
  <c r="D603" i="13" s="1"/>
  <c r="A604" i="13" a="1"/>
  <c r="A604" i="13" s="1"/>
  <c r="B604" i="13" a="1"/>
  <c r="B604" i="13" s="1"/>
  <c r="C604" i="13" a="1"/>
  <c r="C604" i="13" s="1"/>
  <c r="D604" i="13" a="1"/>
  <c r="D604" i="13" s="1"/>
  <c r="A605" i="13" a="1"/>
  <c r="A605" i="13" s="1"/>
  <c r="B605" i="13" a="1"/>
  <c r="B605" i="13" s="1"/>
  <c r="C605" i="13" a="1"/>
  <c r="C605" i="13" s="1"/>
  <c r="D605" i="13" a="1"/>
  <c r="D605" i="13" s="1"/>
  <c r="A606" i="13" a="1"/>
  <c r="A606" i="13" s="1"/>
  <c r="B606" i="13" a="1"/>
  <c r="B606" i="13" s="1"/>
  <c r="C606" i="13" a="1"/>
  <c r="C606" i="13" s="1"/>
  <c r="D606" i="13" a="1"/>
  <c r="D606" i="13" s="1"/>
  <c r="A607" i="13" a="1"/>
  <c r="A607" i="13" s="1"/>
  <c r="B607" i="13" a="1"/>
  <c r="B607" i="13" s="1"/>
  <c r="C607" i="13" a="1"/>
  <c r="C607" i="13" s="1"/>
  <c r="D607" i="13" a="1"/>
  <c r="D607" i="13" s="1"/>
  <c r="A608" i="13" a="1"/>
  <c r="A608" i="13" s="1"/>
  <c r="B608" i="13" a="1"/>
  <c r="B608" i="13" s="1"/>
  <c r="C608" i="13" a="1"/>
  <c r="C608" i="13" s="1"/>
  <c r="D608" i="13" a="1"/>
  <c r="D608" i="13" s="1"/>
  <c r="A609" i="13" a="1"/>
  <c r="A609" i="13" s="1"/>
  <c r="B609" i="13" a="1"/>
  <c r="B609" i="13" s="1"/>
  <c r="C609" i="13" a="1"/>
  <c r="C609" i="13" s="1"/>
  <c r="D609" i="13" a="1"/>
  <c r="D609" i="13" s="1"/>
  <c r="A610" i="13" a="1"/>
  <c r="A610" i="13" s="1"/>
  <c r="B610" i="13" a="1"/>
  <c r="B610" i="13" s="1"/>
  <c r="C610" i="13" a="1"/>
  <c r="C610" i="13" s="1"/>
  <c r="D610" i="13" a="1"/>
  <c r="D610" i="13" s="1"/>
  <c r="A611" i="13" a="1"/>
  <c r="A611" i="13" s="1"/>
  <c r="B611" i="13" a="1"/>
  <c r="B611" i="13" s="1"/>
  <c r="C611" i="13" a="1"/>
  <c r="C611" i="13" s="1"/>
  <c r="D611" i="13" a="1"/>
  <c r="D611" i="13" s="1"/>
  <c r="A612" i="13" a="1"/>
  <c r="A612" i="13" s="1"/>
  <c r="B612" i="13" a="1"/>
  <c r="B612" i="13" s="1"/>
  <c r="C612" i="13" a="1"/>
  <c r="C612" i="13" s="1"/>
  <c r="D612" i="13" a="1"/>
  <c r="D612" i="13" s="1"/>
  <c r="A613" i="13" a="1"/>
  <c r="A613" i="13" s="1"/>
  <c r="B613" i="13" a="1"/>
  <c r="B613" i="13" s="1"/>
  <c r="C613" i="13" a="1"/>
  <c r="C613" i="13" s="1"/>
  <c r="D613" i="13" a="1"/>
  <c r="D613" i="13" s="1"/>
  <c r="A614" i="13" a="1"/>
  <c r="A614" i="13" s="1"/>
  <c r="B614" i="13" a="1"/>
  <c r="B614" i="13" s="1"/>
  <c r="C614" i="13" a="1"/>
  <c r="C614" i="13" s="1"/>
  <c r="D614" i="13" a="1"/>
  <c r="D614" i="13" s="1"/>
  <c r="A615" i="13" a="1"/>
  <c r="A615" i="13" s="1"/>
  <c r="B615" i="13" a="1"/>
  <c r="B615" i="13" s="1"/>
  <c r="C615" i="13" a="1"/>
  <c r="C615" i="13" s="1"/>
  <c r="D615" i="13" a="1"/>
  <c r="D615" i="13" s="1"/>
  <c r="A616" i="13" a="1"/>
  <c r="A616" i="13" s="1"/>
  <c r="B616" i="13" a="1"/>
  <c r="B616" i="13" s="1"/>
  <c r="C616" i="13" a="1"/>
  <c r="C616" i="13" s="1"/>
  <c r="D616" i="13" a="1"/>
  <c r="D616" i="13" s="1"/>
  <c r="A617" i="13" a="1"/>
  <c r="A617" i="13" s="1"/>
  <c r="B617" i="13" a="1"/>
  <c r="B617" i="13" s="1"/>
  <c r="C617" i="13" a="1"/>
  <c r="C617" i="13" s="1"/>
  <c r="D617" i="13" a="1"/>
  <c r="D617" i="13" s="1"/>
  <c r="A618" i="13" a="1"/>
  <c r="A618" i="13" s="1"/>
  <c r="B618" i="13" a="1"/>
  <c r="B618" i="13" s="1"/>
  <c r="C618" i="13" a="1"/>
  <c r="C618" i="13" s="1"/>
  <c r="D618" i="13" a="1"/>
  <c r="D618" i="13" s="1"/>
  <c r="A619" i="13" a="1"/>
  <c r="A619" i="13" s="1"/>
  <c r="B619" i="13" a="1"/>
  <c r="B619" i="13" s="1"/>
  <c r="C619" i="13" a="1"/>
  <c r="C619" i="13" s="1"/>
  <c r="D619" i="13" a="1"/>
  <c r="D619" i="13" s="1"/>
  <c r="A620" i="13" a="1"/>
  <c r="A620" i="13" s="1"/>
  <c r="B620" i="13" a="1"/>
  <c r="B620" i="13" s="1"/>
  <c r="C620" i="13" a="1"/>
  <c r="C620" i="13" s="1"/>
  <c r="D620" i="13" a="1"/>
  <c r="D620" i="13" s="1"/>
  <c r="A621" i="13" a="1"/>
  <c r="A621" i="13" s="1"/>
  <c r="B621" i="13" a="1"/>
  <c r="B621" i="13" s="1"/>
  <c r="C621" i="13" a="1"/>
  <c r="C621" i="13" s="1"/>
  <c r="D621" i="13" a="1"/>
  <c r="D621" i="13" s="1"/>
  <c r="A622" i="13" a="1"/>
  <c r="A622" i="13" s="1"/>
  <c r="B622" i="13" a="1"/>
  <c r="B622" i="13" s="1"/>
  <c r="C622" i="13" a="1"/>
  <c r="C622" i="13" s="1"/>
  <c r="D622" i="13" a="1"/>
  <c r="D622" i="13" s="1"/>
  <c r="A623" i="13" a="1"/>
  <c r="A623" i="13" s="1"/>
  <c r="B623" i="13" a="1"/>
  <c r="B623" i="13" s="1"/>
  <c r="C623" i="13" a="1"/>
  <c r="C623" i="13" s="1"/>
  <c r="D623" i="13" a="1"/>
  <c r="D623" i="13" s="1"/>
  <c r="A624" i="13" a="1"/>
  <c r="A624" i="13" s="1"/>
  <c r="B624" i="13" a="1"/>
  <c r="B624" i="13" s="1"/>
  <c r="C624" i="13" a="1"/>
  <c r="C624" i="13" s="1"/>
  <c r="D624" i="13" a="1"/>
  <c r="D624" i="13" s="1"/>
  <c r="A625" i="13" a="1"/>
  <c r="A625" i="13" s="1"/>
  <c r="B625" i="13" a="1"/>
  <c r="B625" i="13" s="1"/>
  <c r="C625" i="13" a="1"/>
  <c r="C625" i="13" s="1"/>
  <c r="D625" i="13" a="1"/>
  <c r="D625" i="13" s="1"/>
  <c r="A626" i="13" a="1"/>
  <c r="A626" i="13" s="1"/>
  <c r="B626" i="13" a="1"/>
  <c r="B626" i="13" s="1"/>
  <c r="C626" i="13" a="1"/>
  <c r="C626" i="13" s="1"/>
  <c r="D626" i="13" a="1"/>
  <c r="D626" i="13" s="1"/>
  <c r="A627" i="13" a="1"/>
  <c r="A627" i="13" s="1"/>
  <c r="B627" i="13" a="1"/>
  <c r="B627" i="13" s="1"/>
  <c r="C627" i="13" a="1"/>
  <c r="C627" i="13" s="1"/>
  <c r="D627" i="13" a="1"/>
  <c r="D627" i="13" s="1"/>
  <c r="A628" i="13" a="1"/>
  <c r="A628" i="13" s="1"/>
  <c r="B628" i="13" a="1"/>
  <c r="B628" i="13" s="1"/>
  <c r="C628" i="13" a="1"/>
  <c r="C628" i="13" s="1"/>
  <c r="D628" i="13" a="1"/>
  <c r="D628" i="13" s="1"/>
  <c r="A629" i="13" a="1"/>
  <c r="A629" i="13" s="1"/>
  <c r="B629" i="13" a="1"/>
  <c r="B629" i="13" s="1"/>
  <c r="C629" i="13" a="1"/>
  <c r="C629" i="13" s="1"/>
  <c r="D629" i="13" a="1"/>
  <c r="D629" i="13" s="1"/>
  <c r="A630" i="13" a="1"/>
  <c r="A630" i="13" s="1"/>
  <c r="B630" i="13" a="1"/>
  <c r="B630" i="13" s="1"/>
  <c r="C630" i="13" a="1"/>
  <c r="C630" i="13" s="1"/>
  <c r="D630" i="13" a="1"/>
  <c r="D630" i="13" s="1"/>
  <c r="A631" i="13" a="1"/>
  <c r="A631" i="13" s="1"/>
  <c r="B631" i="13" a="1"/>
  <c r="B631" i="13" s="1"/>
  <c r="C631" i="13" a="1"/>
  <c r="C631" i="13" s="1"/>
  <c r="D631" i="13" a="1"/>
  <c r="D631" i="13" s="1"/>
  <c r="A632" i="13" a="1"/>
  <c r="A632" i="13" s="1"/>
  <c r="B632" i="13" a="1"/>
  <c r="B632" i="13" s="1"/>
  <c r="C632" i="13" a="1"/>
  <c r="C632" i="13" s="1"/>
  <c r="D632" i="13" a="1"/>
  <c r="D632" i="13" s="1"/>
  <c r="A633" i="13" a="1"/>
  <c r="A633" i="13" s="1"/>
  <c r="B633" i="13" a="1"/>
  <c r="B633" i="13" s="1"/>
  <c r="C633" i="13" a="1"/>
  <c r="C633" i="13" s="1"/>
  <c r="D633" i="13" a="1"/>
  <c r="D633" i="13" s="1"/>
  <c r="A634" i="13" a="1"/>
  <c r="A634" i="13" s="1"/>
  <c r="B634" i="13" a="1"/>
  <c r="B634" i="13" s="1"/>
  <c r="C634" i="13" a="1"/>
  <c r="C634" i="13" s="1"/>
  <c r="D634" i="13" a="1"/>
  <c r="D634" i="13" s="1"/>
  <c r="A635" i="13" a="1"/>
  <c r="A635" i="13" s="1"/>
  <c r="B635" i="13" a="1"/>
  <c r="B635" i="13" s="1"/>
  <c r="C635" i="13" a="1"/>
  <c r="C635" i="13" s="1"/>
  <c r="D635" i="13" a="1"/>
  <c r="D635" i="13" s="1"/>
  <c r="A636" i="13" a="1"/>
  <c r="A636" i="13" s="1"/>
  <c r="B636" i="13" a="1"/>
  <c r="B636" i="13" s="1"/>
  <c r="C636" i="13" a="1"/>
  <c r="C636" i="13" s="1"/>
  <c r="D636" i="13" a="1"/>
  <c r="D636" i="13" s="1"/>
  <c r="A637" i="13" a="1"/>
  <c r="A637" i="13" s="1"/>
  <c r="B637" i="13" a="1"/>
  <c r="B637" i="13" s="1"/>
  <c r="C637" i="13" a="1"/>
  <c r="C637" i="13" s="1"/>
  <c r="D637" i="13" a="1"/>
  <c r="D637" i="13" s="1"/>
  <c r="A638" i="13" a="1"/>
  <c r="A638" i="13" s="1"/>
  <c r="B638" i="13" a="1"/>
  <c r="B638" i="13" s="1"/>
  <c r="C638" i="13" a="1"/>
  <c r="C638" i="13" s="1"/>
  <c r="D638" i="13" a="1"/>
  <c r="D638" i="13" s="1"/>
  <c r="A639" i="13" a="1"/>
  <c r="A639" i="13" s="1"/>
  <c r="B639" i="13" a="1"/>
  <c r="B639" i="13" s="1"/>
  <c r="C639" i="13" a="1"/>
  <c r="C639" i="13" s="1"/>
  <c r="D639" i="13" a="1"/>
  <c r="D639" i="13" s="1"/>
  <c r="A640" i="13" a="1"/>
  <c r="A640" i="13" s="1"/>
  <c r="B640" i="13" a="1"/>
  <c r="B640" i="13" s="1"/>
  <c r="C640" i="13" a="1"/>
  <c r="C640" i="13" s="1"/>
  <c r="D640" i="13" a="1"/>
  <c r="D640" i="13" s="1"/>
  <c r="A641" i="13" a="1"/>
  <c r="A641" i="13" s="1"/>
  <c r="B641" i="13" a="1"/>
  <c r="B641" i="13" s="1"/>
  <c r="C641" i="13" a="1"/>
  <c r="C641" i="13" s="1"/>
  <c r="D641" i="13" a="1"/>
  <c r="D641" i="13" s="1"/>
  <c r="A642" i="13" a="1"/>
  <c r="A642" i="13" s="1"/>
  <c r="B642" i="13" a="1"/>
  <c r="B642" i="13" s="1"/>
  <c r="C642" i="13" a="1"/>
  <c r="C642" i="13" s="1"/>
  <c r="D642" i="13" a="1"/>
  <c r="D642" i="13" s="1"/>
  <c r="A643" i="13" a="1"/>
  <c r="A643" i="13" s="1"/>
  <c r="B643" i="13" a="1"/>
  <c r="B643" i="13" s="1"/>
  <c r="C643" i="13" a="1"/>
  <c r="C643" i="13" s="1"/>
  <c r="D643" i="13" a="1"/>
  <c r="D643" i="13" s="1"/>
  <c r="A644" i="13" a="1"/>
  <c r="A644" i="13" s="1"/>
  <c r="B644" i="13" a="1"/>
  <c r="B644" i="13" s="1"/>
  <c r="C644" i="13" a="1"/>
  <c r="C644" i="13" s="1"/>
  <c r="D644" i="13" a="1"/>
  <c r="D644" i="13" s="1"/>
  <c r="A645" i="13" a="1"/>
  <c r="A645" i="13" s="1"/>
  <c r="B645" i="13" a="1"/>
  <c r="B645" i="13" s="1"/>
  <c r="C645" i="13" a="1"/>
  <c r="C645" i="13" s="1"/>
  <c r="D645" i="13" a="1"/>
  <c r="D645" i="13" s="1"/>
  <c r="A646" i="13" a="1"/>
  <c r="A646" i="13" s="1"/>
  <c r="B646" i="13" a="1"/>
  <c r="B646" i="13" s="1"/>
  <c r="C646" i="13" a="1"/>
  <c r="C646" i="13" s="1"/>
  <c r="D646" i="13" a="1"/>
  <c r="D646" i="13" s="1"/>
  <c r="A647" i="13" a="1"/>
  <c r="A647" i="13" s="1"/>
  <c r="B647" i="13" a="1"/>
  <c r="B647" i="13" s="1"/>
  <c r="C647" i="13" a="1"/>
  <c r="C647" i="13" s="1"/>
  <c r="D647" i="13" a="1"/>
  <c r="D647" i="13" s="1"/>
  <c r="A648" i="13" a="1"/>
  <c r="A648" i="13" s="1"/>
  <c r="B648" i="13" a="1"/>
  <c r="B648" i="13" s="1"/>
  <c r="C648" i="13" a="1"/>
  <c r="C648" i="13" s="1"/>
  <c r="D648" i="13" a="1"/>
  <c r="D648" i="13" s="1"/>
  <c r="A649" i="13" a="1"/>
  <c r="A649" i="13" s="1"/>
  <c r="B649" i="13" a="1"/>
  <c r="B649" i="13" s="1"/>
  <c r="C649" i="13" a="1"/>
  <c r="C649" i="13" s="1"/>
  <c r="D649" i="13" a="1"/>
  <c r="D649" i="13" s="1"/>
  <c r="A650" i="13" a="1"/>
  <c r="A650" i="13" s="1"/>
  <c r="B650" i="13" a="1"/>
  <c r="B650" i="13" s="1"/>
  <c r="C650" i="13" a="1"/>
  <c r="C650" i="13" s="1"/>
  <c r="D650" i="13" a="1"/>
  <c r="D650" i="13" s="1"/>
  <c r="A651" i="13" a="1"/>
  <c r="A651" i="13" s="1"/>
  <c r="B651" i="13" a="1"/>
  <c r="B651" i="13" s="1"/>
  <c r="C651" i="13" a="1"/>
  <c r="C651" i="13" s="1"/>
  <c r="D651" i="13" a="1"/>
  <c r="D651" i="13" s="1"/>
  <c r="A652" i="13" a="1"/>
  <c r="A652" i="13" s="1"/>
  <c r="B652" i="13" a="1"/>
  <c r="B652" i="13" s="1"/>
  <c r="C652" i="13" a="1"/>
  <c r="C652" i="13" s="1"/>
  <c r="D652" i="13" a="1"/>
  <c r="D652" i="13" s="1"/>
  <c r="A653" i="13" a="1"/>
  <c r="A653" i="13" s="1"/>
  <c r="B653" i="13" a="1"/>
  <c r="B653" i="13" s="1"/>
  <c r="C653" i="13" a="1"/>
  <c r="C653" i="13" s="1"/>
  <c r="D653" i="13" a="1"/>
  <c r="D653" i="13" s="1"/>
  <c r="A654" i="13" a="1"/>
  <c r="A654" i="13" s="1"/>
  <c r="B654" i="13" a="1"/>
  <c r="B654" i="13" s="1"/>
  <c r="C654" i="13" a="1"/>
  <c r="C654" i="13" s="1"/>
  <c r="D654" i="13" a="1"/>
  <c r="D654" i="13" s="1"/>
  <c r="A655" i="13" a="1"/>
  <c r="A655" i="13" s="1"/>
  <c r="B655" i="13" a="1"/>
  <c r="B655" i="13" s="1"/>
  <c r="C655" i="13" a="1"/>
  <c r="C655" i="13" s="1"/>
  <c r="D655" i="13" a="1"/>
  <c r="D655" i="13" s="1"/>
  <c r="A656" i="13" a="1"/>
  <c r="A656" i="13" s="1"/>
  <c r="B656" i="13" a="1"/>
  <c r="B656" i="13" s="1"/>
  <c r="C656" i="13" a="1"/>
  <c r="C656" i="13" s="1"/>
  <c r="D656" i="13" a="1"/>
  <c r="D656" i="13" s="1"/>
  <c r="A657" i="13" a="1"/>
  <c r="A657" i="13" s="1"/>
  <c r="B657" i="13" a="1"/>
  <c r="B657" i="13" s="1"/>
  <c r="C657" i="13" a="1"/>
  <c r="C657" i="13" s="1"/>
  <c r="D657" i="13" a="1"/>
  <c r="D657" i="13" s="1"/>
  <c r="A658" i="13" a="1"/>
  <c r="A658" i="13" s="1"/>
  <c r="B658" i="13" a="1"/>
  <c r="B658" i="13" s="1"/>
  <c r="C658" i="13" a="1"/>
  <c r="C658" i="13" s="1"/>
  <c r="D658" i="13" a="1"/>
  <c r="D658" i="13" s="1"/>
  <c r="A659" i="13" a="1"/>
  <c r="A659" i="13" s="1"/>
  <c r="B659" i="13" a="1"/>
  <c r="B659" i="13" s="1"/>
  <c r="C659" i="13" a="1"/>
  <c r="C659" i="13" s="1"/>
  <c r="D659" i="13" a="1"/>
  <c r="D659" i="13" s="1"/>
  <c r="A660" i="13" a="1"/>
  <c r="A660" i="13" s="1"/>
  <c r="B660" i="13" a="1"/>
  <c r="B660" i="13" s="1"/>
  <c r="C660" i="13" a="1"/>
  <c r="C660" i="13" s="1"/>
  <c r="D660" i="13" a="1"/>
  <c r="D660" i="13" s="1"/>
  <c r="A661" i="13" a="1"/>
  <c r="A661" i="13" s="1"/>
  <c r="B661" i="13" a="1"/>
  <c r="B661" i="13" s="1"/>
  <c r="C661" i="13" a="1"/>
  <c r="C661" i="13" s="1"/>
  <c r="D661" i="13" a="1"/>
  <c r="D661" i="13" s="1"/>
  <c r="A662" i="13" a="1"/>
  <c r="A662" i="13" s="1"/>
  <c r="B662" i="13" a="1"/>
  <c r="B662" i="13" s="1"/>
  <c r="C662" i="13" a="1"/>
  <c r="C662" i="13" s="1"/>
  <c r="D662" i="13" a="1"/>
  <c r="D662" i="13" s="1"/>
  <c r="A663" i="13" a="1"/>
  <c r="A663" i="13" s="1"/>
  <c r="B663" i="13" a="1"/>
  <c r="B663" i="13" s="1"/>
  <c r="C663" i="13" a="1"/>
  <c r="C663" i="13" s="1"/>
  <c r="D663" i="13" a="1"/>
  <c r="D663" i="13" s="1"/>
  <c r="A664" i="13" a="1"/>
  <c r="A664" i="13" s="1"/>
  <c r="B664" i="13" a="1"/>
  <c r="B664" i="13" s="1"/>
  <c r="C664" i="13" a="1"/>
  <c r="C664" i="13" s="1"/>
  <c r="D664" i="13" a="1"/>
  <c r="D664" i="13" s="1"/>
  <c r="A665" i="13" a="1"/>
  <c r="A665" i="13" s="1"/>
  <c r="B665" i="13" a="1"/>
  <c r="B665" i="13" s="1"/>
  <c r="C665" i="13" a="1"/>
  <c r="C665" i="13" s="1"/>
  <c r="D665" i="13" a="1"/>
  <c r="D665" i="13" s="1"/>
  <c r="A666" i="13" a="1"/>
  <c r="A666" i="13" s="1"/>
  <c r="B666" i="13" a="1"/>
  <c r="B666" i="13" s="1"/>
  <c r="C666" i="13" a="1"/>
  <c r="C666" i="13" s="1"/>
  <c r="D666" i="13" a="1"/>
  <c r="D666" i="13" s="1"/>
  <c r="A667" i="13" a="1"/>
  <c r="A667" i="13" s="1"/>
  <c r="B667" i="13" a="1"/>
  <c r="B667" i="13" s="1"/>
  <c r="C667" i="13" a="1"/>
  <c r="C667" i="13" s="1"/>
  <c r="D667" i="13" a="1"/>
  <c r="D667" i="13" s="1"/>
  <c r="A668" i="13" a="1"/>
  <c r="A668" i="13" s="1"/>
  <c r="B668" i="13" a="1"/>
  <c r="B668" i="13" s="1"/>
  <c r="C668" i="13" a="1"/>
  <c r="C668" i="13" s="1"/>
  <c r="D668" i="13" a="1"/>
  <c r="D668" i="13" s="1"/>
  <c r="A669" i="13" a="1"/>
  <c r="A669" i="13" s="1"/>
  <c r="B669" i="13" a="1"/>
  <c r="B669" i="13" s="1"/>
  <c r="C669" i="13" a="1"/>
  <c r="C669" i="13" s="1"/>
  <c r="D669" i="13" a="1"/>
  <c r="D669" i="13" s="1"/>
  <c r="A670" i="13" a="1"/>
  <c r="A670" i="13" s="1"/>
  <c r="B670" i="13" a="1"/>
  <c r="B670" i="13" s="1"/>
  <c r="C670" i="13" a="1"/>
  <c r="C670" i="13" s="1"/>
  <c r="D670" i="13" a="1"/>
  <c r="D670" i="13" s="1"/>
  <c r="A671" i="13" a="1"/>
  <c r="A671" i="13" s="1"/>
  <c r="B671" i="13" a="1"/>
  <c r="B671" i="13" s="1"/>
  <c r="C671" i="13" a="1"/>
  <c r="C671" i="13" s="1"/>
  <c r="D671" i="13" a="1"/>
  <c r="D671" i="13" s="1"/>
  <c r="A672" i="13" a="1"/>
  <c r="A672" i="13" s="1"/>
  <c r="B672" i="13" a="1"/>
  <c r="B672" i="13" s="1"/>
  <c r="C672" i="13" a="1"/>
  <c r="C672" i="13" s="1"/>
  <c r="D672" i="13" a="1"/>
  <c r="D672" i="13" s="1"/>
  <c r="A673" i="13" a="1"/>
  <c r="A673" i="13" s="1"/>
  <c r="B673" i="13" a="1"/>
  <c r="B673" i="13" s="1"/>
  <c r="C673" i="13" a="1"/>
  <c r="C673" i="13" s="1"/>
  <c r="D673" i="13" a="1"/>
  <c r="D673" i="13" s="1"/>
  <c r="A674" i="13" a="1"/>
  <c r="A674" i="13" s="1"/>
  <c r="B674" i="13" a="1"/>
  <c r="B674" i="13" s="1"/>
  <c r="C674" i="13" a="1"/>
  <c r="C674" i="13" s="1"/>
  <c r="D674" i="13" a="1"/>
  <c r="D674" i="13" s="1"/>
  <c r="A675" i="13" a="1"/>
  <c r="A675" i="13" s="1"/>
  <c r="B675" i="13" a="1"/>
  <c r="B675" i="13" s="1"/>
  <c r="C675" i="13" a="1"/>
  <c r="C675" i="13" s="1"/>
  <c r="D675" i="13" a="1"/>
  <c r="D675" i="13" s="1"/>
  <c r="A676" i="13" a="1"/>
  <c r="A676" i="13" s="1"/>
  <c r="B676" i="13" a="1"/>
  <c r="B676" i="13" s="1"/>
  <c r="C676" i="13" a="1"/>
  <c r="C676" i="13" s="1"/>
  <c r="D676" i="13" a="1"/>
  <c r="D676" i="13" s="1"/>
  <c r="A677" i="13" a="1"/>
  <c r="A677" i="13" s="1"/>
  <c r="B677" i="13" a="1"/>
  <c r="B677" i="13" s="1"/>
  <c r="C677" i="13" a="1"/>
  <c r="C677" i="13" s="1"/>
  <c r="D677" i="13" a="1"/>
  <c r="D677" i="13" s="1"/>
  <c r="A678" i="13" a="1"/>
  <c r="A678" i="13" s="1"/>
  <c r="B678" i="13" a="1"/>
  <c r="B678" i="13" s="1"/>
  <c r="C678" i="13" a="1"/>
  <c r="C678" i="13" s="1"/>
  <c r="D678" i="13" a="1"/>
  <c r="D678" i="13" s="1"/>
  <c r="A679" i="13" a="1"/>
  <c r="A679" i="13" s="1"/>
  <c r="B679" i="13" a="1"/>
  <c r="B679" i="13" s="1"/>
  <c r="C679" i="13" a="1"/>
  <c r="C679" i="13" s="1"/>
  <c r="D679" i="13" a="1"/>
  <c r="D679" i="13" s="1"/>
  <c r="A680" i="13" a="1"/>
  <c r="A680" i="13" s="1"/>
  <c r="B680" i="13" a="1"/>
  <c r="B680" i="13" s="1"/>
  <c r="C680" i="13" a="1"/>
  <c r="C680" i="13" s="1"/>
  <c r="D680" i="13" a="1"/>
  <c r="D680" i="13" s="1"/>
  <c r="A681" i="13" a="1"/>
  <c r="A681" i="13" s="1"/>
  <c r="B681" i="13" a="1"/>
  <c r="B681" i="13" s="1"/>
  <c r="C681" i="13" a="1"/>
  <c r="C681" i="13" s="1"/>
  <c r="D681" i="13" a="1"/>
  <c r="D681" i="13" s="1"/>
  <c r="A682" i="13" a="1"/>
  <c r="A682" i="13" s="1"/>
  <c r="B682" i="13" a="1"/>
  <c r="B682" i="13" s="1"/>
  <c r="C682" i="13" a="1"/>
  <c r="C682" i="13" s="1"/>
  <c r="D682" i="13" a="1"/>
  <c r="D682" i="13" s="1"/>
  <c r="A683" i="13" a="1"/>
  <c r="A683" i="13" s="1"/>
  <c r="B683" i="13" a="1"/>
  <c r="B683" i="13" s="1"/>
  <c r="C683" i="13" a="1"/>
  <c r="C683" i="13" s="1"/>
  <c r="D683" i="13" a="1"/>
  <c r="D683" i="13" s="1"/>
  <c r="A684" i="13" a="1"/>
  <c r="A684" i="13" s="1"/>
  <c r="B684" i="13" a="1"/>
  <c r="B684" i="13" s="1"/>
  <c r="C684" i="13" a="1"/>
  <c r="C684" i="13" s="1"/>
  <c r="D684" i="13" a="1"/>
  <c r="D684" i="13" s="1"/>
  <c r="A685" i="13" a="1"/>
  <c r="A685" i="13" s="1"/>
  <c r="B685" i="13" a="1"/>
  <c r="B685" i="13" s="1"/>
  <c r="C685" i="13" a="1"/>
  <c r="C685" i="13" s="1"/>
  <c r="D685" i="13" a="1"/>
  <c r="D685" i="13" s="1"/>
  <c r="A686" i="13" a="1"/>
  <c r="A686" i="13" s="1"/>
  <c r="B686" i="13" a="1"/>
  <c r="B686" i="13" s="1"/>
  <c r="C686" i="13" a="1"/>
  <c r="C686" i="13" s="1"/>
  <c r="D686" i="13" a="1"/>
  <c r="D686" i="13" s="1"/>
  <c r="A687" i="13" a="1"/>
  <c r="A687" i="13" s="1"/>
  <c r="B687" i="13" a="1"/>
  <c r="B687" i="13" s="1"/>
  <c r="C687" i="13" a="1"/>
  <c r="C687" i="13" s="1"/>
  <c r="D687" i="13" a="1"/>
  <c r="D687" i="13" s="1"/>
  <c r="A688" i="13" a="1"/>
  <c r="A688" i="13" s="1"/>
  <c r="B688" i="13" a="1"/>
  <c r="B688" i="13" s="1"/>
  <c r="C688" i="13" a="1"/>
  <c r="C688" i="13" s="1"/>
  <c r="D688" i="13" a="1"/>
  <c r="D688" i="13" s="1"/>
  <c r="A689" i="13" a="1"/>
  <c r="A689" i="13" s="1"/>
  <c r="B689" i="13" a="1"/>
  <c r="B689" i="13" s="1"/>
  <c r="C689" i="13" a="1"/>
  <c r="C689" i="13" s="1"/>
  <c r="D689" i="13" a="1"/>
  <c r="D689" i="13" s="1"/>
  <c r="A690" i="13" a="1"/>
  <c r="A690" i="13" s="1"/>
  <c r="B690" i="13" a="1"/>
  <c r="B690" i="13" s="1"/>
  <c r="C690" i="13" a="1"/>
  <c r="C690" i="13" s="1"/>
  <c r="D690" i="13" a="1"/>
  <c r="D690" i="13" s="1"/>
  <c r="A691" i="13" a="1"/>
  <c r="A691" i="13" s="1"/>
  <c r="B691" i="13" a="1"/>
  <c r="B691" i="13" s="1"/>
  <c r="C691" i="13" a="1"/>
  <c r="C691" i="13" s="1"/>
  <c r="D691" i="13" a="1"/>
  <c r="D691" i="13" s="1"/>
  <c r="A692" i="13" a="1"/>
  <c r="A692" i="13" s="1"/>
  <c r="B692" i="13" a="1"/>
  <c r="B692" i="13" s="1"/>
  <c r="C692" i="13" a="1"/>
  <c r="C692" i="13" s="1"/>
  <c r="D692" i="13" a="1"/>
  <c r="D692" i="13" s="1"/>
  <c r="A693" i="13" a="1"/>
  <c r="A693" i="13" s="1"/>
  <c r="B693" i="13" a="1"/>
  <c r="B693" i="13" s="1"/>
  <c r="C693" i="13" a="1"/>
  <c r="C693" i="13" s="1"/>
  <c r="D693" i="13" a="1"/>
  <c r="D693" i="13" s="1"/>
  <c r="A694" i="13" a="1"/>
  <c r="A694" i="13" s="1"/>
  <c r="B694" i="13" a="1"/>
  <c r="B694" i="13" s="1"/>
  <c r="C694" i="13" a="1"/>
  <c r="C694" i="13" s="1"/>
  <c r="D694" i="13" a="1"/>
  <c r="D694" i="13" s="1"/>
  <c r="A695" i="13" a="1"/>
  <c r="A695" i="13" s="1"/>
  <c r="B695" i="13" a="1"/>
  <c r="B695" i="13" s="1"/>
  <c r="C695" i="13" a="1"/>
  <c r="C695" i="13" s="1"/>
  <c r="D695" i="13" a="1"/>
  <c r="D695" i="13" s="1"/>
  <c r="A696" i="13" a="1"/>
  <c r="A696" i="13" s="1"/>
  <c r="B696" i="13" a="1"/>
  <c r="B696" i="13" s="1"/>
  <c r="C696" i="13" a="1"/>
  <c r="C696" i="13" s="1"/>
  <c r="D696" i="13" a="1"/>
  <c r="D696" i="13" s="1"/>
  <c r="A697" i="13" a="1"/>
  <c r="A697" i="13" s="1"/>
  <c r="B697" i="13" a="1"/>
  <c r="B697" i="13" s="1"/>
  <c r="C697" i="13" a="1"/>
  <c r="C697" i="13" s="1"/>
  <c r="D697" i="13" a="1"/>
  <c r="D697" i="13" s="1"/>
  <c r="A698" i="13" a="1"/>
  <c r="A698" i="13" s="1"/>
  <c r="B698" i="13" a="1"/>
  <c r="B698" i="13" s="1"/>
  <c r="C698" i="13" a="1"/>
  <c r="C698" i="13" s="1"/>
  <c r="D698" i="13" a="1"/>
  <c r="D698" i="13" s="1"/>
  <c r="A699" i="13" a="1"/>
  <c r="A699" i="13" s="1"/>
  <c r="B699" i="13" a="1"/>
  <c r="B699" i="13" s="1"/>
  <c r="C699" i="13" a="1"/>
  <c r="C699" i="13" s="1"/>
  <c r="D699" i="13" a="1"/>
  <c r="D699" i="13" s="1"/>
  <c r="A700" i="13" a="1"/>
  <c r="A700" i="13" s="1"/>
  <c r="B700" i="13" a="1"/>
  <c r="B700" i="13" s="1"/>
  <c r="C700" i="13" a="1"/>
  <c r="C700" i="13" s="1"/>
  <c r="D700" i="13" a="1"/>
  <c r="D700" i="13" s="1"/>
  <c r="A701" i="13" a="1"/>
  <c r="A701" i="13" s="1"/>
  <c r="B701" i="13" a="1"/>
  <c r="B701" i="13" s="1"/>
  <c r="C701" i="13" a="1"/>
  <c r="C701" i="13" s="1"/>
  <c r="D701" i="13" a="1"/>
  <c r="D701" i="13" s="1"/>
  <c r="A702" i="13" a="1"/>
  <c r="A702" i="13" s="1"/>
  <c r="B702" i="13" a="1"/>
  <c r="B702" i="13" s="1"/>
  <c r="C702" i="13" a="1"/>
  <c r="C702" i="13" s="1"/>
  <c r="D702" i="13" a="1"/>
  <c r="D702" i="13" s="1"/>
  <c r="A703" i="13" a="1"/>
  <c r="A703" i="13" s="1"/>
  <c r="B703" i="13" a="1"/>
  <c r="B703" i="13" s="1"/>
  <c r="C703" i="13" a="1"/>
  <c r="C703" i="13" s="1"/>
  <c r="D703" i="13" a="1"/>
  <c r="D703" i="13" s="1"/>
  <c r="A704" i="13" a="1"/>
  <c r="A704" i="13" s="1"/>
  <c r="B704" i="13" a="1"/>
  <c r="B704" i="13" s="1"/>
  <c r="C704" i="13" a="1"/>
  <c r="C704" i="13" s="1"/>
  <c r="D704" i="13" a="1"/>
  <c r="D704" i="13" s="1"/>
  <c r="A705" i="13" a="1"/>
  <c r="A705" i="13" s="1"/>
  <c r="B705" i="13" a="1"/>
  <c r="B705" i="13" s="1"/>
  <c r="C705" i="13" a="1"/>
  <c r="C705" i="13" s="1"/>
  <c r="D705" i="13" a="1"/>
  <c r="D705" i="13" s="1"/>
  <c r="A706" i="13" a="1"/>
  <c r="A706" i="13" s="1"/>
  <c r="B706" i="13" a="1"/>
  <c r="B706" i="13" s="1"/>
  <c r="C706" i="13" a="1"/>
  <c r="C706" i="13" s="1"/>
  <c r="D706" i="13" a="1"/>
  <c r="D706" i="13" s="1"/>
  <c r="A707" i="13" a="1"/>
  <c r="A707" i="13" s="1"/>
  <c r="B707" i="13" a="1"/>
  <c r="B707" i="13" s="1"/>
  <c r="C707" i="13" a="1"/>
  <c r="C707" i="13" s="1"/>
  <c r="D707" i="13" a="1"/>
  <c r="D707" i="13" s="1"/>
  <c r="A708" i="13" a="1"/>
  <c r="A708" i="13" s="1"/>
  <c r="B708" i="13" a="1"/>
  <c r="B708" i="13" s="1"/>
  <c r="C708" i="13" a="1"/>
  <c r="C708" i="13" s="1"/>
  <c r="D708" i="13" a="1"/>
  <c r="D708" i="13" s="1"/>
  <c r="A709" i="13" a="1"/>
  <c r="A709" i="13" s="1"/>
  <c r="B709" i="13" a="1"/>
  <c r="B709" i="13" s="1"/>
  <c r="C709" i="13" a="1"/>
  <c r="C709" i="13" s="1"/>
  <c r="D709" i="13" a="1"/>
  <c r="D709" i="13" s="1"/>
  <c r="A710" i="13" a="1"/>
  <c r="A710" i="13" s="1"/>
  <c r="B710" i="13" a="1"/>
  <c r="B710" i="13" s="1"/>
  <c r="C710" i="13" a="1"/>
  <c r="C710" i="13" s="1"/>
  <c r="D710" i="13" a="1"/>
  <c r="D710" i="13" s="1"/>
  <c r="A711" i="13" a="1"/>
  <c r="A711" i="13" s="1"/>
  <c r="B711" i="13" a="1"/>
  <c r="B711" i="13" s="1"/>
  <c r="C711" i="13" a="1"/>
  <c r="C711" i="13" s="1"/>
  <c r="D711" i="13" a="1"/>
  <c r="D711" i="13" s="1"/>
  <c r="A712" i="13" a="1"/>
  <c r="A712" i="13" s="1"/>
  <c r="B712" i="13" a="1"/>
  <c r="B712" i="13" s="1"/>
  <c r="C712" i="13" a="1"/>
  <c r="C712" i="13" s="1"/>
  <c r="D712" i="13" a="1"/>
  <c r="D712" i="13" s="1"/>
  <c r="A713" i="13" a="1"/>
  <c r="A713" i="13" s="1"/>
  <c r="B713" i="13" a="1"/>
  <c r="B713" i="13" s="1"/>
  <c r="C713" i="13" a="1"/>
  <c r="C713" i="13" s="1"/>
  <c r="D713" i="13" a="1"/>
  <c r="D713" i="13" s="1"/>
  <c r="A714" i="13" a="1"/>
  <c r="A714" i="13" s="1"/>
  <c r="B714" i="13" a="1"/>
  <c r="B714" i="13" s="1"/>
  <c r="C714" i="13" a="1"/>
  <c r="C714" i="13" s="1"/>
  <c r="D714" i="13" a="1"/>
  <c r="D714" i="13" s="1"/>
  <c r="A715" i="13" a="1"/>
  <c r="A715" i="13" s="1"/>
  <c r="B715" i="13" a="1"/>
  <c r="B715" i="13" s="1"/>
  <c r="C715" i="13" a="1"/>
  <c r="C715" i="13" s="1"/>
  <c r="D715" i="13" a="1"/>
  <c r="D715" i="13" s="1"/>
  <c r="A716" i="13" a="1"/>
  <c r="A716" i="13" s="1"/>
  <c r="B716" i="13" a="1"/>
  <c r="B716" i="13" s="1"/>
  <c r="C716" i="13" a="1"/>
  <c r="C716" i="13" s="1"/>
  <c r="D716" i="13" a="1"/>
  <c r="D716" i="13" s="1"/>
  <c r="A717" i="13" a="1"/>
  <c r="A717" i="13" s="1"/>
  <c r="B717" i="13" a="1"/>
  <c r="B717" i="13" s="1"/>
  <c r="C717" i="13" a="1"/>
  <c r="C717" i="13" s="1"/>
  <c r="D717" i="13" a="1"/>
  <c r="D717" i="13" s="1"/>
  <c r="A718" i="13" a="1"/>
  <c r="A718" i="13" s="1"/>
  <c r="B718" i="13" a="1"/>
  <c r="B718" i="13" s="1"/>
  <c r="C718" i="13" a="1"/>
  <c r="C718" i="13" s="1"/>
  <c r="D718" i="13" a="1"/>
  <c r="D718" i="13" s="1"/>
  <c r="A719" i="13" a="1"/>
  <c r="A719" i="13" s="1"/>
  <c r="B719" i="13" a="1"/>
  <c r="B719" i="13" s="1"/>
  <c r="C719" i="13" a="1"/>
  <c r="C719" i="13" s="1"/>
  <c r="D719" i="13" a="1"/>
  <c r="D719" i="13" s="1"/>
  <c r="A720" i="13" a="1"/>
  <c r="A720" i="13" s="1"/>
  <c r="B720" i="13" a="1"/>
  <c r="B720" i="13" s="1"/>
  <c r="C720" i="13" a="1"/>
  <c r="C720" i="13" s="1"/>
  <c r="D720" i="13" a="1"/>
  <c r="D720" i="13" s="1"/>
  <c r="A721" i="13" a="1"/>
  <c r="A721" i="13" s="1"/>
  <c r="B721" i="13" a="1"/>
  <c r="B721" i="13" s="1"/>
  <c r="C721" i="13" a="1"/>
  <c r="C721" i="13" s="1"/>
  <c r="D721" i="13" a="1"/>
  <c r="D721" i="13" s="1"/>
  <c r="A722" i="13" a="1"/>
  <c r="A722" i="13" s="1"/>
  <c r="B722" i="13" a="1"/>
  <c r="B722" i="13" s="1"/>
  <c r="C722" i="13" a="1"/>
  <c r="C722" i="13" s="1"/>
  <c r="D722" i="13" a="1"/>
  <c r="D722" i="13" s="1"/>
  <c r="A723" i="13" a="1"/>
  <c r="A723" i="13" s="1"/>
  <c r="B723" i="13" a="1"/>
  <c r="B723" i="13" s="1"/>
  <c r="C723" i="13" a="1"/>
  <c r="C723" i="13" s="1"/>
  <c r="D723" i="13" a="1"/>
  <c r="D723" i="13" s="1"/>
  <c r="A724" i="13" a="1"/>
  <c r="A724" i="13" s="1"/>
  <c r="B724" i="13" a="1"/>
  <c r="B724" i="13" s="1"/>
  <c r="C724" i="13" a="1"/>
  <c r="C724" i="13" s="1"/>
  <c r="D724" i="13" a="1"/>
  <c r="D724" i="13" s="1"/>
  <c r="A725" i="13" a="1"/>
  <c r="A725" i="13" s="1"/>
  <c r="B725" i="13" a="1"/>
  <c r="B725" i="13" s="1"/>
  <c r="C725" i="13" a="1"/>
  <c r="C725" i="13" s="1"/>
  <c r="D725" i="13" a="1"/>
  <c r="D725" i="13" s="1"/>
  <c r="A726" i="13" a="1"/>
  <c r="A726" i="13" s="1"/>
  <c r="B726" i="13" a="1"/>
  <c r="B726" i="13" s="1"/>
  <c r="C726" i="13" a="1"/>
  <c r="C726" i="13" s="1"/>
  <c r="D726" i="13" a="1"/>
  <c r="D726" i="13" s="1"/>
  <c r="A727" i="13" a="1"/>
  <c r="A727" i="13" s="1"/>
  <c r="B727" i="13" a="1"/>
  <c r="B727" i="13" s="1"/>
  <c r="C727" i="13" a="1"/>
  <c r="C727" i="13" s="1"/>
  <c r="D727" i="13" a="1"/>
  <c r="D727" i="13" s="1"/>
  <c r="A728" i="13" a="1"/>
  <c r="A728" i="13" s="1"/>
  <c r="B728" i="13" a="1"/>
  <c r="B728" i="13" s="1"/>
  <c r="C728" i="13" a="1"/>
  <c r="C728" i="13" s="1"/>
  <c r="D728" i="13" a="1"/>
  <c r="D728" i="13" s="1"/>
  <c r="A729" i="13" a="1"/>
  <c r="A729" i="13" s="1"/>
  <c r="B729" i="13" a="1"/>
  <c r="B729" i="13" s="1"/>
  <c r="C729" i="13" a="1"/>
  <c r="C729" i="13" s="1"/>
  <c r="D729" i="13" a="1"/>
  <c r="D729" i="13" s="1"/>
  <c r="A730" i="13" a="1"/>
  <c r="A730" i="13" s="1"/>
  <c r="B730" i="13" a="1"/>
  <c r="B730" i="13" s="1"/>
  <c r="C730" i="13" a="1"/>
  <c r="C730" i="13" s="1"/>
  <c r="D730" i="13" a="1"/>
  <c r="D730" i="13" s="1"/>
  <c r="A731" i="13" a="1"/>
  <c r="A731" i="13" s="1"/>
  <c r="B731" i="13" a="1"/>
  <c r="B731" i="13" s="1"/>
  <c r="C731" i="13" a="1"/>
  <c r="C731" i="13" s="1"/>
  <c r="D731" i="13" a="1"/>
  <c r="D731" i="13" s="1"/>
  <c r="A732" i="13" a="1"/>
  <c r="A732" i="13" s="1"/>
  <c r="B732" i="13" a="1"/>
  <c r="B732" i="13" s="1"/>
  <c r="C732" i="13" a="1"/>
  <c r="C732" i="13" s="1"/>
  <c r="D732" i="13" a="1"/>
  <c r="D732" i="13" s="1"/>
  <c r="A733" i="13" a="1"/>
  <c r="A733" i="13" s="1"/>
  <c r="B733" i="13" a="1"/>
  <c r="B733" i="13" s="1"/>
  <c r="C733" i="13" a="1"/>
  <c r="C733" i="13" s="1"/>
  <c r="D733" i="13" a="1"/>
  <c r="D733" i="13" s="1"/>
  <c r="A734" i="13" a="1"/>
  <c r="A734" i="13" s="1"/>
  <c r="B734" i="13" a="1"/>
  <c r="B734" i="13" s="1"/>
  <c r="C734" i="13" a="1"/>
  <c r="C734" i="13" s="1"/>
  <c r="D734" i="13" a="1"/>
  <c r="D734" i="13" s="1"/>
  <c r="A735" i="13" a="1"/>
  <c r="A735" i="13" s="1"/>
  <c r="B735" i="13" a="1"/>
  <c r="B735" i="13" s="1"/>
  <c r="C735" i="13" a="1"/>
  <c r="C735" i="13" s="1"/>
  <c r="D735" i="13" a="1"/>
  <c r="D735" i="13" s="1"/>
  <c r="A736" i="13" a="1"/>
  <c r="A736" i="13" s="1"/>
  <c r="B736" i="13" a="1"/>
  <c r="B736" i="13" s="1"/>
  <c r="C736" i="13" a="1"/>
  <c r="C736" i="13" s="1"/>
  <c r="D736" i="13" a="1"/>
  <c r="D736" i="13" s="1"/>
  <c r="A737" i="13" a="1"/>
  <c r="A737" i="13" s="1"/>
  <c r="B737" i="13" a="1"/>
  <c r="B737" i="13" s="1"/>
  <c r="C737" i="13" a="1"/>
  <c r="C737" i="13" s="1"/>
  <c r="D737" i="13" a="1"/>
  <c r="D737" i="13" s="1"/>
  <c r="A738" i="13" a="1"/>
  <c r="A738" i="13" s="1"/>
  <c r="B738" i="13" a="1"/>
  <c r="B738" i="13" s="1"/>
  <c r="C738" i="13" a="1"/>
  <c r="C738" i="13" s="1"/>
  <c r="D738" i="13" a="1"/>
  <c r="D738" i="13" s="1"/>
  <c r="A739" i="13" a="1"/>
  <c r="A739" i="13" s="1"/>
  <c r="B739" i="13" a="1"/>
  <c r="B739" i="13" s="1"/>
  <c r="C739" i="13" a="1"/>
  <c r="C739" i="13" s="1"/>
  <c r="D739" i="13" a="1"/>
  <c r="D739" i="13" s="1"/>
  <c r="A740" i="13" a="1"/>
  <c r="A740" i="13" s="1"/>
  <c r="B740" i="13" a="1"/>
  <c r="B740" i="13" s="1"/>
  <c r="C740" i="13" a="1"/>
  <c r="C740" i="13" s="1"/>
  <c r="D740" i="13" a="1"/>
  <c r="D740" i="13" s="1"/>
  <c r="A741" i="13" a="1"/>
  <c r="A741" i="13" s="1"/>
  <c r="B741" i="13" a="1"/>
  <c r="B741" i="13" s="1"/>
  <c r="C741" i="13" a="1"/>
  <c r="C741" i="13" s="1"/>
  <c r="D741" i="13" a="1"/>
  <c r="D741" i="13" s="1"/>
  <c r="A742" i="13" a="1"/>
  <c r="A742" i="13" s="1"/>
  <c r="B742" i="13" a="1"/>
  <c r="B742" i="13" s="1"/>
  <c r="C742" i="13" a="1"/>
  <c r="C742" i="13" s="1"/>
  <c r="D742" i="13" a="1"/>
  <c r="D742" i="13" s="1"/>
  <c r="A743" i="13" a="1"/>
  <c r="A743" i="13" s="1"/>
  <c r="B743" i="13" a="1"/>
  <c r="B743" i="13" s="1"/>
  <c r="C743" i="13" a="1"/>
  <c r="C743" i="13" s="1"/>
  <c r="D743" i="13" a="1"/>
  <c r="D743" i="13" s="1"/>
  <c r="A744" i="13" a="1"/>
  <c r="A744" i="13" s="1"/>
  <c r="B744" i="13" a="1"/>
  <c r="B744" i="13" s="1"/>
  <c r="C744" i="13" a="1"/>
  <c r="C744" i="13" s="1"/>
  <c r="D744" i="13" a="1"/>
  <c r="D744" i="13" s="1"/>
  <c r="A745" i="13" a="1"/>
  <c r="A745" i="13" s="1"/>
  <c r="B745" i="13" a="1"/>
  <c r="B745" i="13" s="1"/>
  <c r="C745" i="13" a="1"/>
  <c r="C745" i="13" s="1"/>
  <c r="D745" i="13" a="1"/>
  <c r="D745" i="13" s="1"/>
  <c r="A746" i="13" a="1"/>
  <c r="A746" i="13" s="1"/>
  <c r="B746" i="13" a="1"/>
  <c r="B746" i="13" s="1"/>
  <c r="C746" i="13" a="1"/>
  <c r="C746" i="13" s="1"/>
  <c r="D746" i="13" a="1"/>
  <c r="D746" i="13" s="1"/>
  <c r="A747" i="13" a="1"/>
  <c r="A747" i="13" s="1"/>
  <c r="B747" i="13" a="1"/>
  <c r="B747" i="13" s="1"/>
  <c r="C747" i="13" a="1"/>
  <c r="C747" i="13" s="1"/>
  <c r="D747" i="13" a="1"/>
  <c r="D747" i="13" s="1"/>
  <c r="A748" i="13" a="1"/>
  <c r="A748" i="13" s="1"/>
  <c r="B748" i="13" a="1"/>
  <c r="B748" i="13" s="1"/>
  <c r="C748" i="13" a="1"/>
  <c r="C748" i="13" s="1"/>
  <c r="D748" i="13" a="1"/>
  <c r="D748" i="13" s="1"/>
  <c r="A749" i="13" a="1"/>
  <c r="A749" i="13" s="1"/>
  <c r="B749" i="13" a="1"/>
  <c r="B749" i="13" s="1"/>
  <c r="C749" i="13" a="1"/>
  <c r="C749" i="13" s="1"/>
  <c r="D749" i="13" a="1"/>
  <c r="D749" i="13" s="1"/>
  <c r="A750" i="13" a="1"/>
  <c r="A750" i="13" s="1"/>
  <c r="B750" i="13" a="1"/>
  <c r="B750" i="13" s="1"/>
  <c r="C750" i="13" a="1"/>
  <c r="C750" i="13" s="1"/>
  <c r="D750" i="13" a="1"/>
  <c r="D750" i="13" s="1"/>
  <c r="A751" i="13" a="1"/>
  <c r="A751" i="13" s="1"/>
  <c r="B751" i="13" a="1"/>
  <c r="B751" i="13" s="1"/>
  <c r="C751" i="13" a="1"/>
  <c r="C751" i="13" s="1"/>
  <c r="D751" i="13" a="1"/>
  <c r="D751" i="13" s="1"/>
  <c r="A752" i="13" a="1"/>
  <c r="A752" i="13" s="1"/>
  <c r="B752" i="13" a="1"/>
  <c r="B752" i="13" s="1"/>
  <c r="C752" i="13" a="1"/>
  <c r="C752" i="13" s="1"/>
  <c r="D752" i="13" a="1"/>
  <c r="D752" i="13" s="1"/>
  <c r="A753" i="13" a="1"/>
  <c r="A753" i="13" s="1"/>
  <c r="B753" i="13" a="1"/>
  <c r="B753" i="13" s="1"/>
  <c r="C753" i="13" a="1"/>
  <c r="C753" i="13" s="1"/>
  <c r="D753" i="13" a="1"/>
  <c r="D753" i="13" s="1"/>
  <c r="A754" i="13" a="1"/>
  <c r="A754" i="13" s="1"/>
  <c r="B754" i="13" a="1"/>
  <c r="B754" i="13" s="1"/>
  <c r="C754" i="13" a="1"/>
  <c r="C754" i="13" s="1"/>
  <c r="D754" i="13" a="1"/>
  <c r="D754" i="13" s="1"/>
  <c r="A755" i="13" a="1"/>
  <c r="A755" i="13" s="1"/>
  <c r="B755" i="13" a="1"/>
  <c r="B755" i="13" s="1"/>
  <c r="C755" i="13" a="1"/>
  <c r="C755" i="13" s="1"/>
  <c r="D755" i="13" a="1"/>
  <c r="D755" i="13" s="1"/>
  <c r="A756" i="13" a="1"/>
  <c r="A756" i="13" s="1"/>
  <c r="B756" i="13" a="1"/>
  <c r="B756" i="13" s="1"/>
  <c r="C756" i="13" a="1"/>
  <c r="C756" i="13" s="1"/>
  <c r="D756" i="13" a="1"/>
  <c r="D756" i="13" s="1"/>
  <c r="A757" i="13" a="1"/>
  <c r="A757" i="13" s="1"/>
  <c r="B757" i="13" a="1"/>
  <c r="B757" i="13" s="1"/>
  <c r="C757" i="13" a="1"/>
  <c r="C757" i="13" s="1"/>
  <c r="D757" i="13" a="1"/>
  <c r="D757" i="13" s="1"/>
  <c r="A758" i="13" a="1"/>
  <c r="A758" i="13" s="1"/>
  <c r="B758" i="13" a="1"/>
  <c r="B758" i="13" s="1"/>
  <c r="C758" i="13" a="1"/>
  <c r="C758" i="13" s="1"/>
  <c r="D758" i="13" a="1"/>
  <c r="D758" i="13" s="1"/>
  <c r="A759" i="13" a="1"/>
  <c r="A759" i="13" s="1"/>
  <c r="B759" i="13" a="1"/>
  <c r="B759" i="13" s="1"/>
  <c r="C759" i="13" a="1"/>
  <c r="C759" i="13" s="1"/>
  <c r="D759" i="13" a="1"/>
  <c r="D759" i="13" s="1"/>
  <c r="A760" i="13" a="1"/>
  <c r="A760" i="13" s="1"/>
  <c r="B760" i="13" a="1"/>
  <c r="B760" i="13" s="1"/>
  <c r="C760" i="13" a="1"/>
  <c r="C760" i="13" s="1"/>
  <c r="D760" i="13" a="1"/>
  <c r="D760" i="13" s="1"/>
  <c r="A761" i="13" a="1"/>
  <c r="A761" i="13" s="1"/>
  <c r="B761" i="13" a="1"/>
  <c r="B761" i="13" s="1"/>
  <c r="C761" i="13" a="1"/>
  <c r="C761" i="13" s="1"/>
  <c r="D761" i="13" a="1"/>
  <c r="D761" i="13" s="1"/>
  <c r="A762" i="13" a="1"/>
  <c r="A762" i="13" s="1"/>
  <c r="B762" i="13" a="1"/>
  <c r="B762" i="13" s="1"/>
  <c r="C762" i="13" a="1"/>
  <c r="C762" i="13" s="1"/>
  <c r="D762" i="13" a="1"/>
  <c r="D762" i="13" s="1"/>
  <c r="A763" i="13" a="1"/>
  <c r="A763" i="13" s="1"/>
  <c r="B763" i="13" a="1"/>
  <c r="B763" i="13" s="1"/>
  <c r="C763" i="13" a="1"/>
  <c r="C763" i="13" s="1"/>
  <c r="D763" i="13" a="1"/>
  <c r="D763" i="13" s="1"/>
  <c r="A764" i="13" a="1"/>
  <c r="A764" i="13" s="1"/>
  <c r="B764" i="13" a="1"/>
  <c r="B764" i="13" s="1"/>
  <c r="C764" i="13" a="1"/>
  <c r="C764" i="13" s="1"/>
  <c r="D764" i="13" a="1"/>
  <c r="D764" i="13" s="1"/>
  <c r="A765" i="13" a="1"/>
  <c r="A765" i="13" s="1"/>
  <c r="B765" i="13" a="1"/>
  <c r="B765" i="13" s="1"/>
  <c r="C765" i="13" a="1"/>
  <c r="C765" i="13" s="1"/>
  <c r="D765" i="13" a="1"/>
  <c r="D765" i="13" s="1"/>
  <c r="A766" i="13" a="1"/>
  <c r="A766" i="13" s="1"/>
  <c r="B766" i="13" a="1"/>
  <c r="B766" i="13" s="1"/>
  <c r="C766" i="13" a="1"/>
  <c r="C766" i="13" s="1"/>
  <c r="D766" i="13" a="1"/>
  <c r="D766" i="13" s="1"/>
  <c r="A767" i="13" a="1"/>
  <c r="A767" i="13" s="1"/>
  <c r="B767" i="13" a="1"/>
  <c r="B767" i="13" s="1"/>
  <c r="C767" i="13" a="1"/>
  <c r="C767" i="13" s="1"/>
  <c r="D767" i="13" a="1"/>
  <c r="D767" i="13" s="1"/>
  <c r="A768" i="13" a="1"/>
  <c r="A768" i="13" s="1"/>
  <c r="B768" i="13" a="1"/>
  <c r="B768" i="13" s="1"/>
  <c r="C768" i="13" a="1"/>
  <c r="C768" i="13" s="1"/>
  <c r="D768" i="13" a="1"/>
  <c r="D768" i="13" s="1"/>
  <c r="A769" i="13" a="1"/>
  <c r="A769" i="13" s="1"/>
  <c r="B769" i="13" a="1"/>
  <c r="B769" i="13" s="1"/>
  <c r="C769" i="13" a="1"/>
  <c r="C769" i="13" s="1"/>
  <c r="D769" i="13" a="1"/>
  <c r="D769" i="13" s="1"/>
  <c r="A770" i="13" a="1"/>
  <c r="A770" i="13" s="1"/>
  <c r="B770" i="13" a="1"/>
  <c r="B770" i="13" s="1"/>
  <c r="C770" i="13" a="1"/>
  <c r="C770" i="13" s="1"/>
  <c r="D770" i="13" a="1"/>
  <c r="D770" i="13" s="1"/>
  <c r="A771" i="13" a="1"/>
  <c r="A771" i="13" s="1"/>
  <c r="B771" i="13" a="1"/>
  <c r="B771" i="13" s="1"/>
  <c r="C771" i="13" a="1"/>
  <c r="C771" i="13" s="1"/>
  <c r="D771" i="13" a="1"/>
  <c r="D771" i="13" s="1"/>
  <c r="A772" i="13" a="1"/>
  <c r="A772" i="13" s="1"/>
  <c r="B772" i="13" a="1"/>
  <c r="B772" i="13" s="1"/>
  <c r="C772" i="13" a="1"/>
  <c r="C772" i="13" s="1"/>
  <c r="D772" i="13" a="1"/>
  <c r="D772" i="13" s="1"/>
  <c r="A773" i="13" a="1"/>
  <c r="A773" i="13" s="1"/>
  <c r="B773" i="13" a="1"/>
  <c r="B773" i="13" s="1"/>
  <c r="C773" i="13" a="1"/>
  <c r="C773" i="13" s="1"/>
  <c r="D773" i="13" a="1"/>
  <c r="D773" i="13" s="1"/>
  <c r="A774" i="13" a="1"/>
  <c r="A774" i="13" s="1"/>
  <c r="B774" i="13" a="1"/>
  <c r="B774" i="13" s="1"/>
  <c r="C774" i="13" a="1"/>
  <c r="C774" i="13" s="1"/>
  <c r="D774" i="13" a="1"/>
  <c r="D774" i="13" s="1"/>
  <c r="A775" i="13" a="1"/>
  <c r="A775" i="13" s="1"/>
  <c r="B775" i="13" a="1"/>
  <c r="B775" i="13" s="1"/>
  <c r="C775" i="13" a="1"/>
  <c r="C775" i="13" s="1"/>
  <c r="D775" i="13" a="1"/>
  <c r="D775" i="13" s="1"/>
  <c r="A776" i="13" a="1"/>
  <c r="A776" i="13" s="1"/>
  <c r="B776" i="13" a="1"/>
  <c r="B776" i="13" s="1"/>
  <c r="C776" i="13" a="1"/>
  <c r="C776" i="13" s="1"/>
  <c r="D776" i="13" a="1"/>
  <c r="D776" i="13" s="1"/>
  <c r="A777" i="13" a="1"/>
  <c r="A777" i="13" s="1"/>
  <c r="B777" i="13" a="1"/>
  <c r="B777" i="13" s="1"/>
  <c r="C777" i="13" a="1"/>
  <c r="C777" i="13" s="1"/>
  <c r="D777" i="13" a="1"/>
  <c r="D777" i="13" s="1"/>
  <c r="A778" i="13" a="1"/>
  <c r="A778" i="13" s="1"/>
  <c r="B778" i="13" a="1"/>
  <c r="B778" i="13" s="1"/>
  <c r="C778" i="13" a="1"/>
  <c r="C778" i="13" s="1"/>
  <c r="D778" i="13" a="1"/>
  <c r="D778" i="13" s="1"/>
  <c r="A779" i="13" a="1"/>
  <c r="A779" i="13" s="1"/>
  <c r="B779" i="13" a="1"/>
  <c r="B779" i="13" s="1"/>
  <c r="C779" i="13" a="1"/>
  <c r="C779" i="13" s="1"/>
  <c r="D779" i="13" a="1"/>
  <c r="D779" i="13" s="1"/>
  <c r="A780" i="13" a="1"/>
  <c r="A780" i="13" s="1"/>
  <c r="B780" i="13" a="1"/>
  <c r="B780" i="13" s="1"/>
  <c r="C780" i="13" a="1"/>
  <c r="C780" i="13" s="1"/>
  <c r="D780" i="13" a="1"/>
  <c r="D780" i="13" s="1"/>
  <c r="A781" i="13" a="1"/>
  <c r="A781" i="13" s="1"/>
  <c r="B781" i="13" a="1"/>
  <c r="B781" i="13" s="1"/>
  <c r="C781" i="13" a="1"/>
  <c r="C781" i="13" s="1"/>
  <c r="D781" i="13" a="1"/>
  <c r="D781" i="13" s="1"/>
  <c r="A782" i="13" a="1"/>
  <c r="A782" i="13" s="1"/>
  <c r="B782" i="13" a="1"/>
  <c r="B782" i="13" s="1"/>
  <c r="C782" i="13" a="1"/>
  <c r="C782" i="13" s="1"/>
  <c r="D782" i="13" a="1"/>
  <c r="D782" i="13" s="1"/>
  <c r="A783" i="13" a="1"/>
  <c r="A783" i="13" s="1"/>
  <c r="B783" i="13" a="1"/>
  <c r="B783" i="13" s="1"/>
  <c r="C783" i="13" a="1"/>
  <c r="C783" i="13" s="1"/>
  <c r="D783" i="13" a="1"/>
  <c r="D783" i="13" s="1"/>
  <c r="A784" i="13" a="1"/>
  <c r="A784" i="13" s="1"/>
  <c r="B784" i="13" a="1"/>
  <c r="B784" i="13" s="1"/>
  <c r="C784" i="13" a="1"/>
  <c r="C784" i="13" s="1"/>
  <c r="D784" i="13" a="1"/>
  <c r="D784" i="13" s="1"/>
  <c r="A785" i="13" a="1"/>
  <c r="A785" i="13" s="1"/>
  <c r="B785" i="13" a="1"/>
  <c r="B785" i="13" s="1"/>
  <c r="C785" i="13" a="1"/>
  <c r="C785" i="13" s="1"/>
  <c r="D785" i="13" a="1"/>
  <c r="D785" i="13" s="1"/>
  <c r="A786" i="13" a="1"/>
  <c r="A786" i="13" s="1"/>
  <c r="B786" i="13" a="1"/>
  <c r="B786" i="13" s="1"/>
  <c r="C786" i="13" a="1"/>
  <c r="C786" i="13" s="1"/>
  <c r="D786" i="13" a="1"/>
  <c r="D786" i="13" s="1"/>
  <c r="A787" i="13" a="1"/>
  <c r="A787" i="13" s="1"/>
  <c r="B787" i="13" a="1"/>
  <c r="B787" i="13" s="1"/>
  <c r="C787" i="13" a="1"/>
  <c r="C787" i="13" s="1"/>
  <c r="D787" i="13" a="1"/>
  <c r="D787" i="13" s="1"/>
  <c r="A788" i="13" a="1"/>
  <c r="A788" i="13" s="1"/>
  <c r="B788" i="13" a="1"/>
  <c r="B788" i="13" s="1"/>
  <c r="C788" i="13" a="1"/>
  <c r="C788" i="13" s="1"/>
  <c r="D788" i="13" a="1"/>
  <c r="D788" i="13" s="1"/>
  <c r="A789" i="13" a="1"/>
  <c r="A789" i="13" s="1"/>
  <c r="B789" i="13" a="1"/>
  <c r="B789" i="13" s="1"/>
  <c r="C789" i="13" a="1"/>
  <c r="C789" i="13" s="1"/>
  <c r="D789" i="13" a="1"/>
  <c r="D789" i="13" s="1"/>
  <c r="A790" i="13" a="1"/>
  <c r="A790" i="13" s="1"/>
  <c r="B790" i="13" a="1"/>
  <c r="B790" i="13" s="1"/>
  <c r="C790" i="13" a="1"/>
  <c r="C790" i="13" s="1"/>
  <c r="D790" i="13" a="1"/>
  <c r="D790" i="13" s="1"/>
  <c r="A791" i="13" a="1"/>
  <c r="A791" i="13" s="1"/>
  <c r="B791" i="13" a="1"/>
  <c r="B791" i="13" s="1"/>
  <c r="C791" i="13" a="1"/>
  <c r="C791" i="13" s="1"/>
  <c r="D791" i="13" a="1"/>
  <c r="D791" i="13" s="1"/>
  <c r="A792" i="13" a="1"/>
  <c r="A792" i="13" s="1"/>
  <c r="B792" i="13" a="1"/>
  <c r="B792" i="13" s="1"/>
  <c r="C792" i="13" a="1"/>
  <c r="C792" i="13" s="1"/>
  <c r="D792" i="13" a="1"/>
  <c r="D792" i="13" s="1"/>
  <c r="A793" i="13" a="1"/>
  <c r="A793" i="13" s="1"/>
  <c r="B793" i="13" a="1"/>
  <c r="B793" i="13" s="1"/>
  <c r="C793" i="13" a="1"/>
  <c r="C793" i="13" s="1"/>
  <c r="D793" i="13" a="1"/>
  <c r="D793" i="13" s="1"/>
  <c r="A794" i="13" a="1"/>
  <c r="A794" i="13" s="1"/>
  <c r="B794" i="13" a="1"/>
  <c r="B794" i="13" s="1"/>
  <c r="C794" i="13" a="1"/>
  <c r="C794" i="13" s="1"/>
  <c r="D794" i="13" a="1"/>
  <c r="D794" i="13" s="1"/>
  <c r="A795" i="13" a="1"/>
  <c r="A795" i="13" s="1"/>
  <c r="B795" i="13" a="1"/>
  <c r="B795" i="13" s="1"/>
  <c r="C795" i="13" a="1"/>
  <c r="C795" i="13" s="1"/>
  <c r="D795" i="13" a="1"/>
  <c r="D795" i="13" s="1"/>
  <c r="A796" i="13" a="1"/>
  <c r="A796" i="13" s="1"/>
  <c r="B796" i="13" a="1"/>
  <c r="B796" i="13" s="1"/>
  <c r="C796" i="13" a="1"/>
  <c r="C796" i="13" s="1"/>
  <c r="D796" i="13" a="1"/>
  <c r="D796" i="13" s="1"/>
  <c r="A797" i="13" a="1"/>
  <c r="A797" i="13" s="1"/>
  <c r="B797" i="13" a="1"/>
  <c r="B797" i="13" s="1"/>
  <c r="C797" i="13" a="1"/>
  <c r="C797" i="13" s="1"/>
  <c r="D797" i="13" a="1"/>
  <c r="D797" i="13" s="1"/>
  <c r="A798" i="13" a="1"/>
  <c r="A798" i="13" s="1"/>
  <c r="B798" i="13" a="1"/>
  <c r="B798" i="13" s="1"/>
  <c r="C798" i="13" a="1"/>
  <c r="C798" i="13" s="1"/>
  <c r="D798" i="13" a="1"/>
  <c r="D798" i="13" s="1"/>
  <c r="A799" i="13" a="1"/>
  <c r="A799" i="13" s="1"/>
  <c r="B799" i="13" a="1"/>
  <c r="B799" i="13" s="1"/>
  <c r="C799" i="13" a="1"/>
  <c r="C799" i="13" s="1"/>
  <c r="D799" i="13" a="1"/>
  <c r="D799" i="13" s="1"/>
  <c r="A800" i="13" a="1"/>
  <c r="A800" i="13" s="1"/>
  <c r="B800" i="13" a="1"/>
  <c r="B800" i="13" s="1"/>
  <c r="C800" i="13" a="1"/>
  <c r="C800" i="13" s="1"/>
  <c r="D800" i="13" a="1"/>
  <c r="D800" i="13" s="1"/>
  <c r="A801" i="13" a="1"/>
  <c r="A801" i="13" s="1"/>
  <c r="B801" i="13" a="1"/>
  <c r="B801" i="13" s="1"/>
  <c r="C801" i="13" a="1"/>
  <c r="C801" i="13" s="1"/>
  <c r="D801" i="13" a="1"/>
  <c r="D801" i="13" s="1"/>
  <c r="A802" i="13" a="1"/>
  <c r="A802" i="13" s="1"/>
  <c r="B802" i="13" a="1"/>
  <c r="B802" i="13" s="1"/>
  <c r="C802" i="13" a="1"/>
  <c r="C802" i="13" s="1"/>
  <c r="D802" i="13" a="1"/>
  <c r="D802" i="13" s="1"/>
  <c r="A803" i="13" a="1"/>
  <c r="A803" i="13" s="1"/>
  <c r="B803" i="13" a="1"/>
  <c r="B803" i="13" s="1"/>
  <c r="C803" i="13" a="1"/>
  <c r="C803" i="13" s="1"/>
  <c r="D803" i="13" a="1"/>
  <c r="D803" i="13" s="1"/>
  <c r="A804" i="13" a="1"/>
  <c r="A804" i="13" s="1"/>
  <c r="B804" i="13" a="1"/>
  <c r="B804" i="13" s="1"/>
  <c r="C804" i="13" a="1"/>
  <c r="C804" i="13" s="1"/>
  <c r="D804" i="13" a="1"/>
  <c r="D804" i="13" s="1"/>
  <c r="A805" i="13" a="1"/>
  <c r="A805" i="13" s="1"/>
  <c r="B805" i="13" a="1"/>
  <c r="B805" i="13" s="1"/>
  <c r="C805" i="13" a="1"/>
  <c r="C805" i="13" s="1"/>
  <c r="D805" i="13" a="1"/>
  <c r="D805" i="13" s="1"/>
  <c r="A806" i="13" a="1"/>
  <c r="A806" i="13" s="1"/>
  <c r="B806" i="13" a="1"/>
  <c r="B806" i="13" s="1"/>
  <c r="C806" i="13" a="1"/>
  <c r="C806" i="13" s="1"/>
  <c r="D806" i="13" a="1"/>
  <c r="D806" i="13" s="1"/>
  <c r="A807" i="13" a="1"/>
  <c r="A807" i="13" s="1"/>
  <c r="B807" i="13" a="1"/>
  <c r="B807" i="13" s="1"/>
  <c r="C807" i="13" a="1"/>
  <c r="C807" i="13" s="1"/>
  <c r="D807" i="13" a="1"/>
  <c r="D807" i="13" s="1"/>
  <c r="A808" i="13" a="1"/>
  <c r="A808" i="13" s="1"/>
  <c r="B808" i="13" a="1"/>
  <c r="B808" i="13" s="1"/>
  <c r="C808" i="13" a="1"/>
  <c r="C808" i="13" s="1"/>
  <c r="D808" i="13" a="1"/>
  <c r="D808" i="13" s="1"/>
  <c r="A809" i="13" a="1"/>
  <c r="A809" i="13" s="1"/>
  <c r="B809" i="13" a="1"/>
  <c r="B809" i="13" s="1"/>
  <c r="C809" i="13" a="1"/>
  <c r="C809" i="13" s="1"/>
  <c r="D809" i="13" a="1"/>
  <c r="D809" i="13" s="1"/>
  <c r="A810" i="13" a="1"/>
  <c r="A810" i="13" s="1"/>
  <c r="B810" i="13" a="1"/>
  <c r="B810" i="13" s="1"/>
  <c r="C810" i="13" a="1"/>
  <c r="C810" i="13" s="1"/>
  <c r="D810" i="13" a="1"/>
  <c r="D810" i="13" s="1"/>
  <c r="A811" i="13" a="1"/>
  <c r="A811" i="13" s="1"/>
  <c r="B811" i="13" a="1"/>
  <c r="B811" i="13" s="1"/>
  <c r="C811" i="13" a="1"/>
  <c r="C811" i="13" s="1"/>
  <c r="D811" i="13" a="1"/>
  <c r="D811" i="13" s="1"/>
  <c r="A812" i="13" a="1"/>
  <c r="A812" i="13" s="1"/>
  <c r="B812" i="13" a="1"/>
  <c r="B812" i="13" s="1"/>
  <c r="C812" i="13" a="1"/>
  <c r="C812" i="13" s="1"/>
  <c r="D812" i="13" a="1"/>
  <c r="D812" i="13" s="1"/>
  <c r="A813" i="13" a="1"/>
  <c r="A813" i="13" s="1"/>
  <c r="B813" i="13" a="1"/>
  <c r="B813" i="13" s="1"/>
  <c r="C813" i="13" a="1"/>
  <c r="C813" i="13" s="1"/>
  <c r="D813" i="13" a="1"/>
  <c r="D813" i="13" s="1"/>
  <c r="A814" i="13" a="1"/>
  <c r="A814" i="13" s="1"/>
  <c r="B814" i="13" a="1"/>
  <c r="B814" i="13" s="1"/>
  <c r="C814" i="13" a="1"/>
  <c r="C814" i="13" s="1"/>
  <c r="D814" i="13" a="1"/>
  <c r="D814" i="13" s="1"/>
  <c r="A815" i="13" a="1"/>
  <c r="A815" i="13" s="1"/>
  <c r="B815" i="13" a="1"/>
  <c r="B815" i="13" s="1"/>
  <c r="C815" i="13" a="1"/>
  <c r="C815" i="13" s="1"/>
  <c r="D815" i="13" a="1"/>
  <c r="D815" i="13" s="1"/>
  <c r="A816" i="13" a="1"/>
  <c r="A816" i="13" s="1"/>
  <c r="B816" i="13" a="1"/>
  <c r="B816" i="13" s="1"/>
  <c r="C816" i="13" a="1"/>
  <c r="C816" i="13" s="1"/>
  <c r="D816" i="13" a="1"/>
  <c r="D816" i="13" s="1"/>
  <c r="A817" i="13" a="1"/>
  <c r="A817" i="13" s="1"/>
  <c r="B817" i="13" a="1"/>
  <c r="B817" i="13" s="1"/>
  <c r="C817" i="13" a="1"/>
  <c r="C817" i="13" s="1"/>
  <c r="D817" i="13" a="1"/>
  <c r="D817" i="13" s="1"/>
  <c r="A818" i="13" a="1"/>
  <c r="A818" i="13" s="1"/>
  <c r="B818" i="13" a="1"/>
  <c r="B818" i="13" s="1"/>
  <c r="C818" i="13" a="1"/>
  <c r="C818" i="13" s="1"/>
  <c r="D818" i="13" a="1"/>
  <c r="D818" i="13" s="1"/>
  <c r="A819" i="13" a="1"/>
  <c r="A819" i="13" s="1"/>
  <c r="B819" i="13" a="1"/>
  <c r="B819" i="13" s="1"/>
  <c r="C819" i="13" a="1"/>
  <c r="C819" i="13" s="1"/>
  <c r="D819" i="13" a="1"/>
  <c r="D819" i="13" s="1"/>
  <c r="A820" i="13" a="1"/>
  <c r="A820" i="13" s="1"/>
  <c r="B820" i="13" a="1"/>
  <c r="B820" i="13" s="1"/>
  <c r="C820" i="13" a="1"/>
  <c r="C820" i="13" s="1"/>
  <c r="D820" i="13" a="1"/>
  <c r="D820" i="13" s="1"/>
  <c r="A821" i="13" a="1"/>
  <c r="A821" i="13" s="1"/>
  <c r="B821" i="13" a="1"/>
  <c r="B821" i="13" s="1"/>
  <c r="C821" i="13" a="1"/>
  <c r="C821" i="13" s="1"/>
  <c r="D821" i="13" a="1"/>
  <c r="D821" i="13" s="1"/>
  <c r="A822" i="13" a="1"/>
  <c r="A822" i="13" s="1"/>
  <c r="B822" i="13" a="1"/>
  <c r="B822" i="13" s="1"/>
  <c r="C822" i="13" a="1"/>
  <c r="C822" i="13" s="1"/>
  <c r="D822" i="13" a="1"/>
  <c r="D822" i="13" s="1"/>
  <c r="A823" i="13" a="1"/>
  <c r="A823" i="13" s="1"/>
  <c r="B823" i="13" a="1"/>
  <c r="B823" i="13" s="1"/>
  <c r="C823" i="13" a="1"/>
  <c r="C823" i="13" s="1"/>
  <c r="D823" i="13" a="1"/>
  <c r="D823" i="13" s="1"/>
  <c r="A824" i="13" a="1"/>
  <c r="A824" i="13" s="1"/>
  <c r="B824" i="13" a="1"/>
  <c r="B824" i="13" s="1"/>
  <c r="C824" i="13" a="1"/>
  <c r="C824" i="13" s="1"/>
  <c r="D824" i="13" a="1"/>
  <c r="D824" i="13" s="1"/>
  <c r="A825" i="13" a="1"/>
  <c r="A825" i="13" s="1"/>
  <c r="B825" i="13" a="1"/>
  <c r="B825" i="13" s="1"/>
  <c r="C825" i="13" a="1"/>
  <c r="C825" i="13" s="1"/>
  <c r="D825" i="13" a="1"/>
  <c r="D825" i="13" s="1"/>
  <c r="A826" i="13" a="1"/>
  <c r="A826" i="13" s="1"/>
  <c r="B826" i="13" a="1"/>
  <c r="B826" i="13" s="1"/>
  <c r="C826" i="13" a="1"/>
  <c r="C826" i="13" s="1"/>
  <c r="D826" i="13" a="1"/>
  <c r="D826" i="13" s="1"/>
  <c r="A827" i="13" a="1"/>
  <c r="A827" i="13" s="1"/>
  <c r="B827" i="13" a="1"/>
  <c r="B827" i="13" s="1"/>
  <c r="C827" i="13" a="1"/>
  <c r="C827" i="13" s="1"/>
  <c r="D827" i="13" a="1"/>
  <c r="D827" i="13" s="1"/>
  <c r="A828" i="13" a="1"/>
  <c r="A828" i="13" s="1"/>
  <c r="B828" i="13" a="1"/>
  <c r="B828" i="13" s="1"/>
  <c r="C828" i="13" a="1"/>
  <c r="C828" i="13" s="1"/>
  <c r="D828" i="13" a="1"/>
  <c r="D828" i="13" s="1"/>
  <c r="A829" i="13" a="1"/>
  <c r="A829" i="13" s="1"/>
  <c r="B829" i="13" a="1"/>
  <c r="B829" i="13" s="1"/>
  <c r="C829" i="13" a="1"/>
  <c r="C829" i="13" s="1"/>
  <c r="D829" i="13" a="1"/>
  <c r="D829" i="13" s="1"/>
  <c r="A830" i="13" a="1"/>
  <c r="A830" i="13" s="1"/>
  <c r="B830" i="13" a="1"/>
  <c r="B830" i="13" s="1"/>
  <c r="C830" i="13" a="1"/>
  <c r="C830" i="13" s="1"/>
  <c r="D830" i="13" a="1"/>
  <c r="D830" i="13" s="1"/>
  <c r="A831" i="13" a="1"/>
  <c r="A831" i="13" s="1"/>
  <c r="B831" i="13" a="1"/>
  <c r="B831" i="13" s="1"/>
  <c r="C831" i="13" a="1"/>
  <c r="C831" i="13" s="1"/>
  <c r="D831" i="13" a="1"/>
  <c r="D831" i="13" s="1"/>
  <c r="A832" i="13" a="1"/>
  <c r="A832" i="13" s="1"/>
  <c r="B832" i="13" a="1"/>
  <c r="B832" i="13" s="1"/>
  <c r="C832" i="13" a="1"/>
  <c r="C832" i="13" s="1"/>
  <c r="D832" i="13" a="1"/>
  <c r="D832" i="13" s="1"/>
  <c r="A833" i="13" a="1"/>
  <c r="A833" i="13" s="1"/>
  <c r="B833" i="13" a="1"/>
  <c r="B833" i="13" s="1"/>
  <c r="C833" i="13" a="1"/>
  <c r="C833" i="13" s="1"/>
  <c r="D833" i="13" a="1"/>
  <c r="D833" i="13" s="1"/>
  <c r="A834" i="13" a="1"/>
  <c r="A834" i="13" s="1"/>
  <c r="B834" i="13" a="1"/>
  <c r="B834" i="13" s="1"/>
  <c r="C834" i="13" a="1"/>
  <c r="C834" i="13" s="1"/>
  <c r="D834" i="13" a="1"/>
  <c r="D834" i="13" s="1"/>
  <c r="A835" i="13" a="1"/>
  <c r="A835" i="13" s="1"/>
  <c r="B835" i="13" a="1"/>
  <c r="B835" i="13" s="1"/>
  <c r="C835" i="13" a="1"/>
  <c r="C835" i="13" s="1"/>
  <c r="D835" i="13" a="1"/>
  <c r="D835" i="13" s="1"/>
  <c r="A836" i="13" a="1"/>
  <c r="A836" i="13" s="1"/>
  <c r="B836" i="13" a="1"/>
  <c r="B836" i="13" s="1"/>
  <c r="C836" i="13" a="1"/>
  <c r="C836" i="13" s="1"/>
  <c r="D836" i="13" a="1"/>
  <c r="D836" i="13" s="1"/>
  <c r="A837" i="13" a="1"/>
  <c r="A837" i="13" s="1"/>
  <c r="B837" i="13" a="1"/>
  <c r="B837" i="13" s="1"/>
  <c r="C837" i="13" a="1"/>
  <c r="C837" i="13" s="1"/>
  <c r="D837" i="13" a="1"/>
  <c r="D837" i="13" s="1"/>
  <c r="A838" i="13" a="1"/>
  <c r="A838" i="13" s="1"/>
  <c r="B838" i="13" a="1"/>
  <c r="B838" i="13" s="1"/>
  <c r="C838" i="13" a="1"/>
  <c r="C838" i="13" s="1"/>
  <c r="D838" i="13" a="1"/>
  <c r="D838" i="13" s="1"/>
  <c r="A839" i="13" a="1"/>
  <c r="A839" i="13" s="1"/>
  <c r="B839" i="13" a="1"/>
  <c r="B839" i="13" s="1"/>
  <c r="C839" i="13" a="1"/>
  <c r="C839" i="13" s="1"/>
  <c r="D839" i="13" a="1"/>
  <c r="D839" i="13" s="1"/>
  <c r="A840" i="13" a="1"/>
  <c r="A840" i="13" s="1"/>
  <c r="B840" i="13" a="1"/>
  <c r="B840" i="13" s="1"/>
  <c r="C840" i="13" a="1"/>
  <c r="C840" i="13" s="1"/>
  <c r="D840" i="13" a="1"/>
  <c r="D840" i="13" s="1"/>
  <c r="A841" i="13" a="1"/>
  <c r="A841" i="13" s="1"/>
  <c r="B841" i="13" a="1"/>
  <c r="B841" i="13" s="1"/>
  <c r="C841" i="13" a="1"/>
  <c r="C841" i="13" s="1"/>
  <c r="D841" i="13" a="1"/>
  <c r="D841" i="13" s="1"/>
  <c r="A842" i="13" a="1"/>
  <c r="A842" i="13" s="1"/>
  <c r="B842" i="13" a="1"/>
  <c r="B842" i="13" s="1"/>
  <c r="C842" i="13" a="1"/>
  <c r="C842" i="13" s="1"/>
  <c r="D842" i="13" a="1"/>
  <c r="D842" i="13" s="1"/>
  <c r="A843" i="13" a="1"/>
  <c r="A843" i="13" s="1"/>
  <c r="B843" i="13" a="1"/>
  <c r="B843" i="13" s="1"/>
  <c r="C843" i="13" a="1"/>
  <c r="C843" i="13" s="1"/>
  <c r="D843" i="13" a="1"/>
  <c r="D843" i="13" s="1"/>
  <c r="A844" i="13" a="1"/>
  <c r="A844" i="13" s="1"/>
  <c r="B844" i="13" a="1"/>
  <c r="B844" i="13" s="1"/>
  <c r="C844" i="13" a="1"/>
  <c r="C844" i="13" s="1"/>
  <c r="D844" i="13" a="1"/>
  <c r="D844" i="13" s="1"/>
  <c r="A845" i="13" a="1"/>
  <c r="A845" i="13" s="1"/>
  <c r="B845" i="13" a="1"/>
  <c r="B845" i="13" s="1"/>
  <c r="C845" i="13" a="1"/>
  <c r="C845" i="13" s="1"/>
  <c r="D845" i="13" a="1"/>
  <c r="D845" i="13" s="1"/>
  <c r="A846" i="13" a="1"/>
  <c r="A846" i="13" s="1"/>
  <c r="B846" i="13" a="1"/>
  <c r="B846" i="13" s="1"/>
  <c r="C846" i="13" a="1"/>
  <c r="C846" i="13" s="1"/>
  <c r="D846" i="13" a="1"/>
  <c r="D846" i="13" s="1"/>
  <c r="A847" i="13" a="1"/>
  <c r="A847" i="13" s="1"/>
  <c r="B847" i="13" a="1"/>
  <c r="B847" i="13" s="1"/>
  <c r="C847" i="13" a="1"/>
  <c r="C847" i="13" s="1"/>
  <c r="D847" i="13" a="1"/>
  <c r="D847" i="13" s="1"/>
  <c r="A848" i="13" a="1"/>
  <c r="A848" i="13" s="1"/>
  <c r="B848" i="13" a="1"/>
  <c r="B848" i="13" s="1"/>
  <c r="C848" i="13" a="1"/>
  <c r="C848" i="13" s="1"/>
  <c r="D848" i="13" a="1"/>
  <c r="D848" i="13" s="1"/>
  <c r="A849" i="13" a="1"/>
  <c r="A849" i="13" s="1"/>
  <c r="B849" i="13" a="1"/>
  <c r="B849" i="13" s="1"/>
  <c r="C849" i="13" a="1"/>
  <c r="C849" i="13" s="1"/>
  <c r="D849" i="13" a="1"/>
  <c r="D849" i="13" s="1"/>
  <c r="A850" i="13" a="1"/>
  <c r="A850" i="13" s="1"/>
  <c r="B850" i="13" a="1"/>
  <c r="B850" i="13" s="1"/>
  <c r="C850" i="13" a="1"/>
  <c r="C850" i="13" s="1"/>
  <c r="D850" i="13" a="1"/>
  <c r="D850" i="13" s="1"/>
  <c r="A851" i="13" a="1"/>
  <c r="A851" i="13" s="1"/>
  <c r="B851" i="13" a="1"/>
  <c r="B851" i="13" s="1"/>
  <c r="C851" i="13" a="1"/>
  <c r="C851" i="13" s="1"/>
  <c r="D851" i="13" a="1"/>
  <c r="D851" i="13" s="1"/>
  <c r="A852" i="13" a="1"/>
  <c r="A852" i="13" s="1"/>
  <c r="B852" i="13" a="1"/>
  <c r="B852" i="13" s="1"/>
  <c r="C852" i="13" a="1"/>
  <c r="C852" i="13" s="1"/>
  <c r="D852" i="13" a="1"/>
  <c r="D852" i="13" s="1"/>
  <c r="A853" i="13" a="1"/>
  <c r="A853" i="13" s="1"/>
  <c r="B853" i="13" a="1"/>
  <c r="B853" i="13" s="1"/>
  <c r="C853" i="13" a="1"/>
  <c r="C853" i="13" s="1"/>
  <c r="D853" i="13" a="1"/>
  <c r="D853" i="13" s="1"/>
  <c r="A854" i="13" a="1"/>
  <c r="A854" i="13" s="1"/>
  <c r="B854" i="13" a="1"/>
  <c r="B854" i="13" s="1"/>
  <c r="C854" i="13" a="1"/>
  <c r="C854" i="13" s="1"/>
  <c r="D854" i="13" a="1"/>
  <c r="D854" i="13" s="1"/>
  <c r="A855" i="13" a="1"/>
  <c r="A855" i="13" s="1"/>
  <c r="B855" i="13" a="1"/>
  <c r="B855" i="13" s="1"/>
  <c r="C855" i="13" a="1"/>
  <c r="C855" i="13" s="1"/>
  <c r="D855" i="13" a="1"/>
  <c r="D855" i="13" s="1"/>
  <c r="A856" i="13" a="1"/>
  <c r="A856" i="13" s="1"/>
  <c r="B856" i="13" a="1"/>
  <c r="B856" i="13" s="1"/>
  <c r="C856" i="13" a="1"/>
  <c r="C856" i="13" s="1"/>
  <c r="D856" i="13" a="1"/>
  <c r="D856" i="13" s="1"/>
  <c r="A857" i="13" a="1"/>
  <c r="A857" i="13" s="1"/>
  <c r="B857" i="13" a="1"/>
  <c r="B857" i="13" s="1"/>
  <c r="C857" i="13" a="1"/>
  <c r="C857" i="13" s="1"/>
  <c r="D857" i="13" a="1"/>
  <c r="D857" i="13" s="1"/>
  <c r="A858" i="13" a="1"/>
  <c r="A858" i="13" s="1"/>
  <c r="B858" i="13" a="1"/>
  <c r="B858" i="13" s="1"/>
  <c r="C858" i="13" a="1"/>
  <c r="C858" i="13" s="1"/>
  <c r="D858" i="13" a="1"/>
  <c r="D858" i="13" s="1"/>
  <c r="A859" i="13" a="1"/>
  <c r="A859" i="13" s="1"/>
  <c r="B859" i="13" a="1"/>
  <c r="B859" i="13" s="1"/>
  <c r="C859" i="13" a="1"/>
  <c r="C859" i="13" s="1"/>
  <c r="D859" i="13" a="1"/>
  <c r="D859" i="13" s="1"/>
  <c r="A860" i="13" a="1"/>
  <c r="A860" i="13" s="1"/>
  <c r="B860" i="13" a="1"/>
  <c r="B860" i="13" s="1"/>
  <c r="C860" i="13" a="1"/>
  <c r="C860" i="13" s="1"/>
  <c r="D860" i="13" a="1"/>
  <c r="D860" i="13" s="1"/>
  <c r="A861" i="13" a="1"/>
  <c r="A861" i="13" s="1"/>
  <c r="B861" i="13" a="1"/>
  <c r="B861" i="13" s="1"/>
  <c r="C861" i="13" a="1"/>
  <c r="C861" i="13" s="1"/>
  <c r="D861" i="13" a="1"/>
  <c r="D861" i="13" s="1"/>
  <c r="A862" i="13" a="1"/>
  <c r="A862" i="13" s="1"/>
  <c r="B862" i="13" a="1"/>
  <c r="B862" i="13" s="1"/>
  <c r="C862" i="13" a="1"/>
  <c r="C862" i="13" s="1"/>
  <c r="D862" i="13" a="1"/>
  <c r="D862" i="13" s="1"/>
  <c r="A863" i="13" a="1"/>
  <c r="A863" i="13" s="1"/>
  <c r="B863" i="13" a="1"/>
  <c r="B863" i="13" s="1"/>
  <c r="C863" i="13" a="1"/>
  <c r="C863" i="13" s="1"/>
  <c r="D863" i="13" a="1"/>
  <c r="D863" i="13" s="1"/>
  <c r="A864" i="13" a="1"/>
  <c r="A864" i="13" s="1"/>
  <c r="B864" i="13" a="1"/>
  <c r="B864" i="13" s="1"/>
  <c r="C864" i="13" a="1"/>
  <c r="C864" i="13" s="1"/>
  <c r="D864" i="13" a="1"/>
  <c r="D864" i="13" s="1"/>
  <c r="A865" i="13" a="1"/>
  <c r="A865" i="13" s="1"/>
  <c r="B865" i="13" a="1"/>
  <c r="B865" i="13" s="1"/>
  <c r="C865" i="13" a="1"/>
  <c r="C865" i="13" s="1"/>
  <c r="D865" i="13" a="1"/>
  <c r="D865" i="13" s="1"/>
  <c r="A866" i="13" a="1"/>
  <c r="A866" i="13" s="1"/>
  <c r="B866" i="13" a="1"/>
  <c r="B866" i="13" s="1"/>
  <c r="C866" i="13" a="1"/>
  <c r="C866" i="13" s="1"/>
  <c r="D866" i="13" a="1"/>
  <c r="D866" i="13" s="1"/>
  <c r="A867" i="13" a="1"/>
  <c r="A867" i="13" s="1"/>
  <c r="B867" i="13" a="1"/>
  <c r="B867" i="13" s="1"/>
  <c r="C867" i="13" a="1"/>
  <c r="C867" i="13" s="1"/>
  <c r="D867" i="13" a="1"/>
  <c r="D867" i="13" s="1"/>
  <c r="A868" i="13" a="1"/>
  <c r="A868" i="13" s="1"/>
  <c r="B868" i="13" a="1"/>
  <c r="B868" i="13" s="1"/>
  <c r="C868" i="13" a="1"/>
  <c r="C868" i="13" s="1"/>
  <c r="D868" i="13" a="1"/>
  <c r="D868" i="13" s="1"/>
  <c r="A869" i="13" a="1"/>
  <c r="A869" i="13" s="1"/>
  <c r="B869" i="13" a="1"/>
  <c r="B869" i="13" s="1"/>
  <c r="C869" i="13" a="1"/>
  <c r="C869" i="13" s="1"/>
  <c r="D869" i="13" a="1"/>
  <c r="D869" i="13" s="1"/>
  <c r="A870" i="13" a="1"/>
  <c r="A870" i="13" s="1"/>
  <c r="B870" i="13" a="1"/>
  <c r="B870" i="13" s="1"/>
  <c r="C870" i="13" a="1"/>
  <c r="C870" i="13" s="1"/>
  <c r="D870" i="13" a="1"/>
  <c r="D870" i="13" s="1"/>
  <c r="A871" i="13" a="1"/>
  <c r="A871" i="13" s="1"/>
  <c r="B871" i="13" a="1"/>
  <c r="B871" i="13" s="1"/>
  <c r="C871" i="13" a="1"/>
  <c r="C871" i="13" s="1"/>
  <c r="D871" i="13" a="1"/>
  <c r="D871" i="13" s="1"/>
  <c r="A872" i="13" a="1"/>
  <c r="A872" i="13" s="1"/>
  <c r="B872" i="13" a="1"/>
  <c r="B872" i="13" s="1"/>
  <c r="C872" i="13" a="1"/>
  <c r="C872" i="13" s="1"/>
  <c r="D872" i="13" a="1"/>
  <c r="D872" i="13" s="1"/>
  <c r="A873" i="13" a="1"/>
  <c r="A873" i="13" s="1"/>
  <c r="B873" i="13" a="1"/>
  <c r="B873" i="13" s="1"/>
  <c r="C873" i="13" a="1"/>
  <c r="C873" i="13" s="1"/>
  <c r="D873" i="13" a="1"/>
  <c r="D873" i="13" s="1"/>
  <c r="A874" i="13" a="1"/>
  <c r="A874" i="13" s="1"/>
  <c r="B874" i="13" a="1"/>
  <c r="B874" i="13" s="1"/>
  <c r="C874" i="13" a="1"/>
  <c r="C874" i="13" s="1"/>
  <c r="D874" i="13" a="1"/>
  <c r="D874" i="13" s="1"/>
  <c r="A875" i="13" a="1"/>
  <c r="A875" i="13" s="1"/>
  <c r="B875" i="13" a="1"/>
  <c r="B875" i="13" s="1"/>
  <c r="C875" i="13" a="1"/>
  <c r="C875" i="13" s="1"/>
  <c r="D875" i="13" a="1"/>
  <c r="D875" i="13" s="1"/>
  <c r="A876" i="13" a="1"/>
  <c r="A876" i="13" s="1"/>
  <c r="B876" i="13" a="1"/>
  <c r="B876" i="13" s="1"/>
  <c r="C876" i="13" a="1"/>
  <c r="C876" i="13" s="1"/>
  <c r="D876" i="13" a="1"/>
  <c r="D876" i="13" s="1"/>
  <c r="A877" i="13" a="1"/>
  <c r="A877" i="13" s="1"/>
  <c r="B877" i="13" a="1"/>
  <c r="B877" i="13" s="1"/>
  <c r="C877" i="13" a="1"/>
  <c r="C877" i="13" s="1"/>
  <c r="D877" i="13" a="1"/>
  <c r="D877" i="13" s="1"/>
  <c r="A878" i="13" a="1"/>
  <c r="A878" i="13" s="1"/>
  <c r="B878" i="13" a="1"/>
  <c r="B878" i="13" s="1"/>
  <c r="C878" i="13" a="1"/>
  <c r="C878" i="13" s="1"/>
  <c r="D878" i="13" a="1"/>
  <c r="D878" i="13" s="1"/>
  <c r="A879" i="13" a="1"/>
  <c r="A879" i="13" s="1"/>
  <c r="B879" i="13" a="1"/>
  <c r="B879" i="13" s="1"/>
  <c r="C879" i="13" a="1"/>
  <c r="C879" i="13" s="1"/>
  <c r="D879" i="13" a="1"/>
  <c r="D879" i="13" s="1"/>
  <c r="A880" i="13" a="1"/>
  <c r="A880" i="13" s="1"/>
  <c r="B880" i="13" a="1"/>
  <c r="B880" i="13" s="1"/>
  <c r="C880" i="13" a="1"/>
  <c r="C880" i="13" s="1"/>
  <c r="D880" i="13" a="1"/>
  <c r="D880" i="13" s="1"/>
  <c r="A881" i="13" a="1"/>
  <c r="A881" i="13" s="1"/>
  <c r="B881" i="13" a="1"/>
  <c r="B881" i="13" s="1"/>
  <c r="C881" i="13" a="1"/>
  <c r="C881" i="13" s="1"/>
  <c r="D881" i="13" a="1"/>
  <c r="D881" i="13" s="1"/>
  <c r="A882" i="13" a="1"/>
  <c r="A882" i="13" s="1"/>
  <c r="B882" i="13" a="1"/>
  <c r="B882" i="13" s="1"/>
  <c r="C882" i="13" a="1"/>
  <c r="C882" i="13" s="1"/>
  <c r="D882" i="13" a="1"/>
  <c r="D882" i="13" s="1"/>
  <c r="A883" i="13" a="1"/>
  <c r="A883" i="13" s="1"/>
  <c r="B883" i="13" a="1"/>
  <c r="B883" i="13" s="1"/>
  <c r="C883" i="13" a="1"/>
  <c r="C883" i="13" s="1"/>
  <c r="D883" i="13" a="1"/>
  <c r="D883" i="13" s="1"/>
  <c r="A884" i="13" a="1"/>
  <c r="A884" i="13" s="1"/>
  <c r="B884" i="13" a="1"/>
  <c r="B884" i="13" s="1"/>
  <c r="C884" i="13" a="1"/>
  <c r="C884" i="13" s="1"/>
  <c r="D884" i="13" a="1"/>
  <c r="D884" i="13" s="1"/>
  <c r="A885" i="13" a="1"/>
  <c r="A885" i="13" s="1"/>
  <c r="B885" i="13" a="1"/>
  <c r="B885" i="13" s="1"/>
  <c r="C885" i="13" a="1"/>
  <c r="C885" i="13" s="1"/>
  <c r="D885" i="13" a="1"/>
  <c r="D885" i="13" s="1"/>
  <c r="A886" i="13" a="1"/>
  <c r="A886" i="13" s="1"/>
  <c r="B886" i="13" a="1"/>
  <c r="B886" i="13" s="1"/>
  <c r="C886" i="13" a="1"/>
  <c r="C886" i="13" s="1"/>
  <c r="D886" i="13" a="1"/>
  <c r="D886" i="13" s="1"/>
  <c r="A887" i="13" a="1"/>
  <c r="A887" i="13" s="1"/>
  <c r="B887" i="13" a="1"/>
  <c r="B887" i="13" s="1"/>
  <c r="C887" i="13" a="1"/>
  <c r="C887" i="13" s="1"/>
  <c r="D887" i="13" a="1"/>
  <c r="D887" i="13" s="1"/>
  <c r="A888" i="13" a="1"/>
  <c r="A888" i="13" s="1"/>
  <c r="B888" i="13" a="1"/>
  <c r="B888" i="13" s="1"/>
  <c r="C888" i="13" a="1"/>
  <c r="C888" i="13" s="1"/>
  <c r="D888" i="13" a="1"/>
  <c r="D888" i="13" s="1"/>
  <c r="A889" i="13" a="1"/>
  <c r="A889" i="13" s="1"/>
  <c r="B889" i="13" a="1"/>
  <c r="B889" i="13" s="1"/>
  <c r="C889" i="13" a="1"/>
  <c r="C889" i="13" s="1"/>
  <c r="D889" i="13" a="1"/>
  <c r="D889" i="13" s="1"/>
  <c r="A890" i="13" a="1"/>
  <c r="A890" i="13" s="1"/>
  <c r="B890" i="13" a="1"/>
  <c r="B890" i="13" s="1"/>
  <c r="C890" i="13" a="1"/>
  <c r="C890" i="13" s="1"/>
  <c r="D890" i="13" a="1"/>
  <c r="D890" i="13" s="1"/>
  <c r="A891" i="13" a="1"/>
  <c r="A891" i="13" s="1"/>
  <c r="B891" i="13" a="1"/>
  <c r="B891" i="13" s="1"/>
  <c r="C891" i="13" a="1"/>
  <c r="C891" i="13" s="1"/>
  <c r="D891" i="13" a="1"/>
  <c r="D891" i="13" s="1"/>
  <c r="A892" i="13" a="1"/>
  <c r="A892" i="13" s="1"/>
  <c r="B892" i="13" a="1"/>
  <c r="B892" i="13" s="1"/>
  <c r="C892" i="13" a="1"/>
  <c r="C892" i="13" s="1"/>
  <c r="D892" i="13" a="1"/>
  <c r="D892" i="13" s="1"/>
  <c r="A893" i="13" a="1"/>
  <c r="A893" i="13" s="1"/>
  <c r="B893" i="13" a="1"/>
  <c r="B893" i="13" s="1"/>
  <c r="C893" i="13" a="1"/>
  <c r="C893" i="13" s="1"/>
  <c r="D893" i="13" a="1"/>
  <c r="D893" i="13" s="1"/>
  <c r="A894" i="13" a="1"/>
  <c r="A894" i="13" s="1"/>
  <c r="B894" i="13" a="1"/>
  <c r="B894" i="13" s="1"/>
  <c r="C894" i="13" a="1"/>
  <c r="C894" i="13" s="1"/>
  <c r="D894" i="13" a="1"/>
  <c r="D894" i="13" s="1"/>
  <c r="A895" i="13" a="1"/>
  <c r="A895" i="13" s="1"/>
  <c r="B895" i="13" a="1"/>
  <c r="B895" i="13" s="1"/>
  <c r="C895" i="13" a="1"/>
  <c r="C895" i="13" s="1"/>
  <c r="D895" i="13" a="1"/>
  <c r="D895" i="13" s="1"/>
  <c r="A896" i="13" a="1"/>
  <c r="A896" i="13" s="1"/>
  <c r="B896" i="13" a="1"/>
  <c r="B896" i="13" s="1"/>
  <c r="C896" i="13" a="1"/>
  <c r="C896" i="13" s="1"/>
  <c r="D896" i="13" a="1"/>
  <c r="D896" i="13" s="1"/>
  <c r="A897" i="13" a="1"/>
  <c r="A897" i="13" s="1"/>
  <c r="B897" i="13" a="1"/>
  <c r="B897" i="13" s="1"/>
  <c r="C897" i="13" a="1"/>
  <c r="C897" i="13" s="1"/>
  <c r="D897" i="13" a="1"/>
  <c r="D897" i="13" s="1"/>
  <c r="A898" i="13" a="1"/>
  <c r="A898" i="13" s="1"/>
  <c r="B898" i="13" a="1"/>
  <c r="B898" i="13" s="1"/>
  <c r="C898" i="13" a="1"/>
  <c r="C898" i="13" s="1"/>
  <c r="D898" i="13" a="1"/>
  <c r="D898" i="13" s="1"/>
  <c r="A899" i="13" a="1"/>
  <c r="A899" i="13" s="1"/>
  <c r="B899" i="13" a="1"/>
  <c r="B899" i="13" s="1"/>
  <c r="C899" i="13" a="1"/>
  <c r="C899" i="13" s="1"/>
  <c r="D899" i="13" a="1"/>
  <c r="D899" i="13" s="1"/>
  <c r="A900" i="13" a="1"/>
  <c r="A900" i="13" s="1"/>
  <c r="B900" i="13" a="1"/>
  <c r="B900" i="13" s="1"/>
  <c r="C900" i="13" a="1"/>
  <c r="C900" i="13" s="1"/>
  <c r="D900" i="13" a="1"/>
  <c r="D900" i="13" s="1"/>
  <c r="A901" i="13" a="1"/>
  <c r="A901" i="13" s="1"/>
  <c r="B901" i="13" a="1"/>
  <c r="B901" i="13" s="1"/>
  <c r="C901" i="13" a="1"/>
  <c r="C901" i="13" s="1"/>
  <c r="D901" i="13" a="1"/>
  <c r="D901" i="13" s="1"/>
  <c r="A902" i="13" a="1"/>
  <c r="A902" i="13" s="1"/>
  <c r="B902" i="13" a="1"/>
  <c r="B902" i="13" s="1"/>
  <c r="C902" i="13" a="1"/>
  <c r="C902" i="13" s="1"/>
  <c r="D902" i="13" a="1"/>
  <c r="D902" i="13" s="1"/>
  <c r="A903" i="13" a="1"/>
  <c r="A903" i="13" s="1"/>
  <c r="B903" i="13" a="1"/>
  <c r="B903" i="13" s="1"/>
  <c r="C903" i="13" a="1"/>
  <c r="C903" i="13" s="1"/>
  <c r="D903" i="13" a="1"/>
  <c r="D903" i="13" s="1"/>
  <c r="A904" i="13" a="1"/>
  <c r="A904" i="13" s="1"/>
  <c r="B904" i="13" a="1"/>
  <c r="B904" i="13" s="1"/>
  <c r="C904" i="13" a="1"/>
  <c r="C904" i="13" s="1"/>
  <c r="D904" i="13" a="1"/>
  <c r="D904" i="13" s="1"/>
  <c r="A905" i="13" a="1"/>
  <c r="A905" i="13" s="1"/>
  <c r="B905" i="13" a="1"/>
  <c r="B905" i="13" s="1"/>
  <c r="C905" i="13" a="1"/>
  <c r="C905" i="13" s="1"/>
  <c r="D905" i="13" a="1"/>
  <c r="D905" i="13" s="1"/>
  <c r="A906" i="13" a="1"/>
  <c r="A906" i="13" s="1"/>
  <c r="B906" i="13" a="1"/>
  <c r="B906" i="13" s="1"/>
  <c r="C906" i="13" a="1"/>
  <c r="C906" i="13" s="1"/>
  <c r="D906" i="13" a="1"/>
  <c r="D906" i="13" s="1"/>
  <c r="A907" i="13" a="1"/>
  <c r="A907" i="13" s="1"/>
  <c r="B907" i="13" a="1"/>
  <c r="B907" i="13" s="1"/>
  <c r="C907" i="13" a="1"/>
  <c r="C907" i="13" s="1"/>
  <c r="D907" i="13" a="1"/>
  <c r="D907" i="13" s="1"/>
  <c r="A908" i="13" a="1"/>
  <c r="A908" i="13" s="1"/>
  <c r="B908" i="13" a="1"/>
  <c r="B908" i="13" s="1"/>
  <c r="C908" i="13" a="1"/>
  <c r="C908" i="13" s="1"/>
  <c r="D908" i="13" a="1"/>
  <c r="D908" i="13" s="1"/>
  <c r="A909" i="13" a="1"/>
  <c r="A909" i="13" s="1"/>
  <c r="B909" i="13" a="1"/>
  <c r="B909" i="13" s="1"/>
  <c r="C909" i="13" a="1"/>
  <c r="C909" i="13" s="1"/>
  <c r="D909" i="13" a="1"/>
  <c r="D909" i="13" s="1"/>
  <c r="A910" i="13" a="1"/>
  <c r="A910" i="13" s="1"/>
  <c r="B910" i="13" a="1"/>
  <c r="B910" i="13" s="1"/>
  <c r="C910" i="13" a="1"/>
  <c r="C910" i="13" s="1"/>
  <c r="D910" i="13" a="1"/>
  <c r="D910" i="13" s="1"/>
  <c r="A911" i="13" a="1"/>
  <c r="A911" i="13" s="1"/>
  <c r="B911" i="13" a="1"/>
  <c r="B911" i="13" s="1"/>
  <c r="C911" i="13" a="1"/>
  <c r="C911" i="13" s="1"/>
  <c r="D911" i="13" a="1"/>
  <c r="D911" i="13" s="1"/>
  <c r="A912" i="13" a="1"/>
  <c r="A912" i="13" s="1"/>
  <c r="B912" i="13" a="1"/>
  <c r="B912" i="13" s="1"/>
  <c r="C912" i="13" a="1"/>
  <c r="C912" i="13" s="1"/>
  <c r="D912" i="13" a="1"/>
  <c r="D912" i="13" s="1"/>
  <c r="A913" i="13" a="1"/>
  <c r="A913" i="13" s="1"/>
  <c r="B913" i="13" a="1"/>
  <c r="B913" i="13" s="1"/>
  <c r="C913" i="13" a="1"/>
  <c r="C913" i="13" s="1"/>
  <c r="D913" i="13" a="1"/>
  <c r="D913" i="13" s="1"/>
  <c r="A914" i="13" a="1"/>
  <c r="A914" i="13" s="1"/>
  <c r="B914" i="13" a="1"/>
  <c r="B914" i="13" s="1"/>
  <c r="C914" i="13" a="1"/>
  <c r="C914" i="13" s="1"/>
  <c r="D914" i="13" a="1"/>
  <c r="D914" i="13" s="1"/>
  <c r="A915" i="13" a="1"/>
  <c r="A915" i="13" s="1"/>
  <c r="B915" i="13" a="1"/>
  <c r="B915" i="13" s="1"/>
  <c r="C915" i="13" a="1"/>
  <c r="C915" i="13" s="1"/>
  <c r="D915" i="13" a="1"/>
  <c r="D915" i="13" s="1"/>
  <c r="A916" i="13" a="1"/>
  <c r="A916" i="13" s="1"/>
  <c r="B916" i="13" a="1"/>
  <c r="B916" i="13" s="1"/>
  <c r="C916" i="13" a="1"/>
  <c r="C916" i="13" s="1"/>
  <c r="D916" i="13" a="1"/>
  <c r="D916" i="13" s="1"/>
  <c r="A917" i="13" a="1"/>
  <c r="A917" i="13" s="1"/>
  <c r="B917" i="13" a="1"/>
  <c r="B917" i="13" s="1"/>
  <c r="C917" i="13" a="1"/>
  <c r="C917" i="13" s="1"/>
  <c r="D917" i="13" a="1"/>
  <c r="D917" i="13" s="1"/>
  <c r="A918" i="13" a="1"/>
  <c r="A918" i="13" s="1"/>
  <c r="B918" i="13" a="1"/>
  <c r="B918" i="13" s="1"/>
  <c r="C918" i="13" a="1"/>
  <c r="C918" i="13" s="1"/>
  <c r="D918" i="13" a="1"/>
  <c r="D918" i="13" s="1"/>
  <c r="A919" i="13" a="1"/>
  <c r="A919" i="13" s="1"/>
  <c r="B919" i="13" a="1"/>
  <c r="B919" i="13" s="1"/>
  <c r="C919" i="13" a="1"/>
  <c r="C919" i="13" s="1"/>
  <c r="D919" i="13" a="1"/>
  <c r="D919" i="13" s="1"/>
  <c r="A920" i="13" a="1"/>
  <c r="A920" i="13" s="1"/>
  <c r="B920" i="13" a="1"/>
  <c r="B920" i="13" s="1"/>
  <c r="C920" i="13" a="1"/>
  <c r="C920" i="13" s="1"/>
  <c r="D920" i="13" a="1"/>
  <c r="D920" i="13" s="1"/>
  <c r="A921" i="13" a="1"/>
  <c r="A921" i="13" s="1"/>
  <c r="B921" i="13" a="1"/>
  <c r="B921" i="13" s="1"/>
  <c r="C921" i="13" a="1"/>
  <c r="C921" i="13" s="1"/>
  <c r="D921" i="13" a="1"/>
  <c r="D921" i="13" s="1"/>
  <c r="A922" i="13" a="1"/>
  <c r="A922" i="13" s="1"/>
  <c r="B922" i="13" a="1"/>
  <c r="B922" i="13" s="1"/>
  <c r="C922" i="13" a="1"/>
  <c r="C922" i="13" s="1"/>
  <c r="D922" i="13" a="1"/>
  <c r="D922" i="13" s="1"/>
  <c r="A923" i="13" a="1"/>
  <c r="A923" i="13" s="1"/>
  <c r="B923" i="13" a="1"/>
  <c r="B923" i="13" s="1"/>
  <c r="C923" i="13" a="1"/>
  <c r="C923" i="13" s="1"/>
  <c r="D923" i="13" a="1"/>
  <c r="D923" i="13" s="1"/>
  <c r="A924" i="13" a="1"/>
  <c r="A924" i="13" s="1"/>
  <c r="B924" i="13" a="1"/>
  <c r="B924" i="13" s="1"/>
  <c r="C924" i="13" a="1"/>
  <c r="C924" i="13" s="1"/>
  <c r="D924" i="13" a="1"/>
  <c r="D924" i="13" s="1"/>
  <c r="A925" i="13" a="1"/>
  <c r="A925" i="13" s="1"/>
  <c r="B925" i="13" a="1"/>
  <c r="B925" i="13" s="1"/>
  <c r="C925" i="13" a="1"/>
  <c r="C925" i="13" s="1"/>
  <c r="D925" i="13" a="1"/>
  <c r="D925" i="13" s="1"/>
  <c r="A926" i="13" a="1"/>
  <c r="A926" i="13" s="1"/>
  <c r="B926" i="13" a="1"/>
  <c r="B926" i="13" s="1"/>
  <c r="C926" i="13" a="1"/>
  <c r="C926" i="13" s="1"/>
  <c r="D926" i="13" a="1"/>
  <c r="D926" i="13" s="1"/>
  <c r="A927" i="13" a="1"/>
  <c r="A927" i="13" s="1"/>
  <c r="B927" i="13" a="1"/>
  <c r="B927" i="13" s="1"/>
  <c r="C927" i="13" a="1"/>
  <c r="C927" i="13" s="1"/>
  <c r="D927" i="13" a="1"/>
  <c r="D927" i="13" s="1"/>
  <c r="A928" i="13" a="1"/>
  <c r="A928" i="13" s="1"/>
  <c r="B928" i="13" a="1"/>
  <c r="B928" i="13" s="1"/>
  <c r="C928" i="13" a="1"/>
  <c r="C928" i="13" s="1"/>
  <c r="D928" i="13" a="1"/>
  <c r="D928" i="13" s="1"/>
  <c r="A929" i="13" a="1"/>
  <c r="A929" i="13" s="1"/>
  <c r="B929" i="13" a="1"/>
  <c r="B929" i="13" s="1"/>
  <c r="C929" i="13" a="1"/>
  <c r="C929" i="13" s="1"/>
  <c r="D929" i="13" a="1"/>
  <c r="D929" i="13" s="1"/>
  <c r="A930" i="13" a="1"/>
  <c r="A930" i="13" s="1"/>
  <c r="B930" i="13" a="1"/>
  <c r="B930" i="13" s="1"/>
  <c r="C930" i="13" a="1"/>
  <c r="C930" i="13" s="1"/>
  <c r="D930" i="13" a="1"/>
  <c r="D930" i="13" s="1"/>
  <c r="A931" i="13" a="1"/>
  <c r="A931" i="13" s="1"/>
  <c r="B931" i="13" a="1"/>
  <c r="B931" i="13" s="1"/>
  <c r="C931" i="13" a="1"/>
  <c r="C931" i="13" s="1"/>
  <c r="D931" i="13" a="1"/>
  <c r="D931" i="13" s="1"/>
  <c r="A932" i="13" a="1"/>
  <c r="A932" i="13" s="1"/>
  <c r="B932" i="13" a="1"/>
  <c r="B932" i="13" s="1"/>
  <c r="C932" i="13" a="1"/>
  <c r="C932" i="13" s="1"/>
  <c r="D932" i="13" a="1"/>
  <c r="D932" i="13" s="1"/>
  <c r="A933" i="13" a="1"/>
  <c r="A933" i="13" s="1"/>
  <c r="B933" i="13" a="1"/>
  <c r="B933" i="13" s="1"/>
  <c r="C933" i="13" a="1"/>
  <c r="C933" i="13" s="1"/>
  <c r="D933" i="13" a="1"/>
  <c r="D933" i="13" s="1"/>
  <c r="A934" i="13" a="1"/>
  <c r="A934" i="13" s="1"/>
  <c r="B934" i="13" a="1"/>
  <c r="B934" i="13" s="1"/>
  <c r="C934" i="13" a="1"/>
  <c r="C934" i="13" s="1"/>
  <c r="D934" i="13" a="1"/>
  <c r="D934" i="13" s="1"/>
  <c r="A935" i="13" a="1"/>
  <c r="A935" i="13" s="1"/>
  <c r="B935" i="13" a="1"/>
  <c r="B935" i="13" s="1"/>
  <c r="C935" i="13" a="1"/>
  <c r="C935" i="13" s="1"/>
  <c r="D935" i="13" a="1"/>
  <c r="D935" i="13" s="1"/>
  <c r="A936" i="13" a="1"/>
  <c r="A936" i="13" s="1"/>
  <c r="B936" i="13" a="1"/>
  <c r="B936" i="13" s="1"/>
  <c r="C936" i="13" a="1"/>
  <c r="C936" i="13" s="1"/>
  <c r="D936" i="13" a="1"/>
  <c r="D936" i="13" s="1"/>
  <c r="A937" i="13" a="1"/>
  <c r="A937" i="13" s="1"/>
  <c r="B937" i="13" a="1"/>
  <c r="B937" i="13" s="1"/>
  <c r="C937" i="13" a="1"/>
  <c r="C937" i="13" s="1"/>
  <c r="D937" i="13" a="1"/>
  <c r="D937" i="13" s="1"/>
  <c r="A938" i="13" a="1"/>
  <c r="A938" i="13" s="1"/>
  <c r="B938" i="13" a="1"/>
  <c r="B938" i="13" s="1"/>
  <c r="C938" i="13" a="1"/>
  <c r="C938" i="13" s="1"/>
  <c r="D938" i="13" a="1"/>
  <c r="D938" i="13" s="1"/>
  <c r="A939" i="13" a="1"/>
  <c r="A939" i="13" s="1"/>
  <c r="B939" i="13" a="1"/>
  <c r="B939" i="13" s="1"/>
  <c r="C939" i="13" a="1"/>
  <c r="C939" i="13" s="1"/>
  <c r="D939" i="13" a="1"/>
  <c r="D939" i="13" s="1"/>
  <c r="A940" i="13" a="1"/>
  <c r="A940" i="13" s="1"/>
  <c r="B940" i="13" a="1"/>
  <c r="B940" i="13" s="1"/>
  <c r="C940" i="13" a="1"/>
  <c r="C940" i="13" s="1"/>
  <c r="D940" i="13" a="1"/>
  <c r="D940" i="13" s="1"/>
  <c r="A941" i="13" a="1"/>
  <c r="A941" i="13" s="1"/>
  <c r="B941" i="13" a="1"/>
  <c r="B941" i="13" s="1"/>
  <c r="C941" i="13" a="1"/>
  <c r="C941" i="13" s="1"/>
  <c r="D941" i="13" a="1"/>
  <c r="D941" i="13" s="1"/>
  <c r="A942" i="13" a="1"/>
  <c r="A942" i="13" s="1"/>
  <c r="B942" i="13" a="1"/>
  <c r="B942" i="13" s="1"/>
  <c r="C942" i="13" a="1"/>
  <c r="C942" i="13" s="1"/>
  <c r="D942" i="13" a="1"/>
  <c r="D942" i="13" s="1"/>
  <c r="A943" i="13" a="1"/>
  <c r="A943" i="13" s="1"/>
  <c r="B943" i="13" a="1"/>
  <c r="B943" i="13" s="1"/>
  <c r="C943" i="13" a="1"/>
  <c r="C943" i="13" s="1"/>
  <c r="D943" i="13" a="1"/>
  <c r="D943" i="13" s="1"/>
  <c r="A944" i="13" a="1"/>
  <c r="A944" i="13" s="1"/>
  <c r="B944" i="13" a="1"/>
  <c r="B944" i="13" s="1"/>
  <c r="C944" i="13" a="1"/>
  <c r="C944" i="13" s="1"/>
  <c r="D944" i="13" a="1"/>
  <c r="D944" i="13" s="1"/>
  <c r="A945" i="13" a="1"/>
  <c r="A945" i="13" s="1"/>
  <c r="B945" i="13" a="1"/>
  <c r="B945" i="13" s="1"/>
  <c r="C945" i="13" a="1"/>
  <c r="C945" i="13" s="1"/>
  <c r="D945" i="13" a="1"/>
  <c r="D945" i="13" s="1"/>
  <c r="A946" i="13" a="1"/>
  <c r="A946" i="13" s="1"/>
  <c r="B946" i="13" a="1"/>
  <c r="B946" i="13" s="1"/>
  <c r="C946" i="13" a="1"/>
  <c r="C946" i="13" s="1"/>
  <c r="D946" i="13" a="1"/>
  <c r="D946" i="13" s="1"/>
  <c r="A947" i="13" a="1"/>
  <c r="A947" i="13" s="1"/>
  <c r="B947" i="13" a="1"/>
  <c r="B947" i="13" s="1"/>
  <c r="C947" i="13" a="1"/>
  <c r="C947" i="13" s="1"/>
  <c r="D947" i="13" a="1"/>
  <c r="D947" i="13" s="1"/>
  <c r="A948" i="13" a="1"/>
  <c r="A948" i="13" s="1"/>
  <c r="B948" i="13" a="1"/>
  <c r="B948" i="13" s="1"/>
  <c r="C948" i="13" a="1"/>
  <c r="C948" i="13" s="1"/>
  <c r="D948" i="13" a="1"/>
  <c r="D948" i="13" s="1"/>
  <c r="A949" i="13" a="1"/>
  <c r="A949" i="13" s="1"/>
  <c r="B949" i="13" a="1"/>
  <c r="B949" i="13" s="1"/>
  <c r="C949" i="13" a="1"/>
  <c r="C949" i="13" s="1"/>
  <c r="D949" i="13" a="1"/>
  <c r="D949" i="13" s="1"/>
  <c r="A950" i="13" a="1"/>
  <c r="A950" i="13" s="1"/>
  <c r="B950" i="13" a="1"/>
  <c r="B950" i="13" s="1"/>
  <c r="C950" i="13" a="1"/>
  <c r="C950" i="13" s="1"/>
  <c r="D950" i="13" a="1"/>
  <c r="D950" i="13" s="1"/>
  <c r="A951" i="13" a="1"/>
  <c r="A951" i="13" s="1"/>
  <c r="B951" i="13" a="1"/>
  <c r="B951" i="13" s="1"/>
  <c r="C951" i="13" a="1"/>
  <c r="C951" i="13" s="1"/>
  <c r="D951" i="13" a="1"/>
  <c r="D951" i="13" s="1"/>
  <c r="A952" i="13" a="1"/>
  <c r="A952" i="13" s="1"/>
  <c r="B952" i="13" a="1"/>
  <c r="B952" i="13" s="1"/>
  <c r="C952" i="13" a="1"/>
  <c r="C952" i="13" s="1"/>
  <c r="D952" i="13" a="1"/>
  <c r="D952" i="13" s="1"/>
  <c r="A953" i="13" a="1"/>
  <c r="A953" i="13" s="1"/>
  <c r="B953" i="13" a="1"/>
  <c r="B953" i="13" s="1"/>
  <c r="C953" i="13" a="1"/>
  <c r="C953" i="13" s="1"/>
  <c r="D953" i="13" a="1"/>
  <c r="D953" i="13" s="1"/>
  <c r="A954" i="13" a="1"/>
  <c r="A954" i="13" s="1"/>
  <c r="B954" i="13" a="1"/>
  <c r="B954" i="13" s="1"/>
  <c r="C954" i="13" a="1"/>
  <c r="C954" i="13" s="1"/>
  <c r="D954" i="13" a="1"/>
  <c r="D954" i="13" s="1"/>
  <c r="A955" i="13" a="1"/>
  <c r="A955" i="13" s="1"/>
  <c r="B955" i="13" a="1"/>
  <c r="B955" i="13" s="1"/>
  <c r="C955" i="13" a="1"/>
  <c r="C955" i="13" s="1"/>
  <c r="D955" i="13" a="1"/>
  <c r="D955" i="13" s="1"/>
  <c r="A956" i="13" a="1"/>
  <c r="A956" i="13" s="1"/>
  <c r="B956" i="13" a="1"/>
  <c r="B956" i="13" s="1"/>
  <c r="C956" i="13" a="1"/>
  <c r="C956" i="13" s="1"/>
  <c r="D956" i="13" a="1"/>
  <c r="D956" i="13" s="1"/>
  <c r="A957" i="13" a="1"/>
  <c r="A957" i="13" s="1"/>
  <c r="B957" i="13" a="1"/>
  <c r="B957" i="13" s="1"/>
  <c r="C957" i="13" a="1"/>
  <c r="C957" i="13" s="1"/>
  <c r="D957" i="13" a="1"/>
  <c r="D957" i="13" s="1"/>
  <c r="A958" i="13" a="1"/>
  <c r="A958" i="13" s="1"/>
  <c r="B958" i="13" a="1"/>
  <c r="B958" i="13" s="1"/>
  <c r="C958" i="13" a="1"/>
  <c r="C958" i="13" s="1"/>
  <c r="D958" i="13" a="1"/>
  <c r="D958" i="13" s="1"/>
  <c r="A959" i="13" a="1"/>
  <c r="A959" i="13" s="1"/>
  <c r="B959" i="13" a="1"/>
  <c r="B959" i="13" s="1"/>
  <c r="C959" i="13" a="1"/>
  <c r="C959" i="13" s="1"/>
  <c r="D959" i="13" a="1"/>
  <c r="D959" i="13" s="1"/>
  <c r="A960" i="13" a="1"/>
  <c r="A960" i="13" s="1"/>
  <c r="B960" i="13" a="1"/>
  <c r="B960" i="13" s="1"/>
  <c r="C960" i="13" a="1"/>
  <c r="C960" i="13" s="1"/>
  <c r="D960" i="13" a="1"/>
  <c r="D960" i="13" s="1"/>
  <c r="A961" i="13" a="1"/>
  <c r="A961" i="13" s="1"/>
  <c r="B961" i="13" a="1"/>
  <c r="B961" i="13" s="1"/>
  <c r="C961" i="13" a="1"/>
  <c r="C961" i="13" s="1"/>
  <c r="D961" i="13" a="1"/>
  <c r="D961" i="13" s="1"/>
  <c r="A962" i="13" a="1"/>
  <c r="A962" i="13" s="1"/>
  <c r="B962" i="13" a="1"/>
  <c r="B962" i="13" s="1"/>
  <c r="C962" i="13" a="1"/>
  <c r="C962" i="13" s="1"/>
  <c r="D962" i="13" a="1"/>
  <c r="D962" i="13" s="1"/>
  <c r="A963" i="13" a="1"/>
  <c r="A963" i="13" s="1"/>
  <c r="B963" i="13" a="1"/>
  <c r="B963" i="13" s="1"/>
  <c r="C963" i="13" a="1"/>
  <c r="C963" i="13" s="1"/>
  <c r="D963" i="13" a="1"/>
  <c r="D963" i="13" s="1"/>
  <c r="A964" i="13" a="1"/>
  <c r="A964" i="13" s="1"/>
  <c r="B964" i="13" a="1"/>
  <c r="B964" i="13" s="1"/>
  <c r="C964" i="13" a="1"/>
  <c r="C964" i="13" s="1"/>
  <c r="D964" i="13" a="1"/>
  <c r="D964" i="13" s="1"/>
  <c r="A965" i="13" a="1"/>
  <c r="A965" i="13" s="1"/>
  <c r="B965" i="13" a="1"/>
  <c r="B965" i="13" s="1"/>
  <c r="C965" i="13" a="1"/>
  <c r="C965" i="13" s="1"/>
  <c r="D965" i="13" a="1"/>
  <c r="D965" i="13" s="1"/>
  <c r="A966" i="13" a="1"/>
  <c r="A966" i="13" s="1"/>
  <c r="B966" i="13" a="1"/>
  <c r="B966" i="13" s="1"/>
  <c r="C966" i="13" a="1"/>
  <c r="C966" i="13" s="1"/>
  <c r="D966" i="13" a="1"/>
  <c r="D966" i="13" s="1"/>
  <c r="A967" i="13" a="1"/>
  <c r="A967" i="13" s="1"/>
  <c r="B967" i="13" a="1"/>
  <c r="B967" i="13" s="1"/>
  <c r="C967" i="13" a="1"/>
  <c r="C967" i="13" s="1"/>
  <c r="D967" i="13" a="1"/>
  <c r="D967" i="13" s="1"/>
  <c r="A968" i="13" a="1"/>
  <c r="A968" i="13" s="1"/>
  <c r="B968" i="13" a="1"/>
  <c r="B968" i="13" s="1"/>
  <c r="C968" i="13" a="1"/>
  <c r="C968" i="13" s="1"/>
  <c r="D968" i="13" a="1"/>
  <c r="D968" i="13" s="1"/>
  <c r="A969" i="13" a="1"/>
  <c r="A969" i="13" s="1"/>
  <c r="B969" i="13" a="1"/>
  <c r="B969" i="13" s="1"/>
  <c r="C969" i="13" a="1"/>
  <c r="C969" i="13" s="1"/>
  <c r="D969" i="13" a="1"/>
  <c r="D969" i="13" s="1"/>
  <c r="A970" i="13" a="1"/>
  <c r="A970" i="13" s="1"/>
  <c r="B970" i="13" a="1"/>
  <c r="B970" i="13" s="1"/>
  <c r="C970" i="13" a="1"/>
  <c r="C970" i="13" s="1"/>
  <c r="D970" i="13" a="1"/>
  <c r="D970" i="13" s="1"/>
  <c r="A971" i="13" a="1"/>
  <c r="A971" i="13" s="1"/>
  <c r="B971" i="13" a="1"/>
  <c r="B971" i="13" s="1"/>
  <c r="C971" i="13" a="1"/>
  <c r="C971" i="13" s="1"/>
  <c r="D971" i="13" a="1"/>
  <c r="D971" i="13" s="1"/>
  <c r="A972" i="13" a="1"/>
  <c r="A972" i="13" s="1"/>
  <c r="B972" i="13" a="1"/>
  <c r="B972" i="13" s="1"/>
  <c r="C972" i="13" a="1"/>
  <c r="C972" i="13" s="1"/>
  <c r="D972" i="13" a="1"/>
  <c r="D972" i="13" s="1"/>
  <c r="A973" i="13" a="1"/>
  <c r="A973" i="13" s="1"/>
  <c r="B973" i="13" a="1"/>
  <c r="B973" i="13" s="1"/>
  <c r="C973" i="13" a="1"/>
  <c r="C973" i="13" s="1"/>
  <c r="D973" i="13" a="1"/>
  <c r="D973" i="13" s="1"/>
  <c r="A974" i="13" a="1"/>
  <c r="A974" i="13" s="1"/>
  <c r="B974" i="13" a="1"/>
  <c r="B974" i="13" s="1"/>
  <c r="C974" i="13" a="1"/>
  <c r="C974" i="13" s="1"/>
  <c r="D974" i="13" a="1"/>
  <c r="D974" i="13" s="1"/>
  <c r="A975" i="13" a="1"/>
  <c r="A975" i="13" s="1"/>
  <c r="B975" i="13" a="1"/>
  <c r="B975" i="13" s="1"/>
  <c r="C975" i="13" a="1"/>
  <c r="C975" i="13" s="1"/>
  <c r="D975" i="13" a="1"/>
  <c r="D975" i="13" s="1"/>
  <c r="A976" i="13" a="1"/>
  <c r="A976" i="13" s="1"/>
  <c r="B976" i="13" a="1"/>
  <c r="B976" i="13" s="1"/>
  <c r="C976" i="13" a="1"/>
  <c r="C976" i="13" s="1"/>
  <c r="D976" i="13" a="1"/>
  <c r="D976" i="13" s="1"/>
  <c r="A977" i="13" a="1"/>
  <c r="A977" i="13" s="1"/>
  <c r="B977" i="13" a="1"/>
  <c r="B977" i="13" s="1"/>
  <c r="C977" i="13" a="1"/>
  <c r="C977" i="13" s="1"/>
  <c r="D977" i="13" a="1"/>
  <c r="D977" i="13" s="1"/>
  <c r="A978" i="13" a="1"/>
  <c r="A978" i="13" s="1"/>
  <c r="B978" i="13" a="1"/>
  <c r="B978" i="13" s="1"/>
  <c r="C978" i="13" a="1"/>
  <c r="C978" i="13" s="1"/>
  <c r="D978" i="13" a="1"/>
  <c r="D978" i="13" s="1"/>
  <c r="A979" i="13" a="1"/>
  <c r="A979" i="13" s="1"/>
  <c r="B979" i="13" a="1"/>
  <c r="B979" i="13" s="1"/>
  <c r="C979" i="13" a="1"/>
  <c r="C979" i="13" s="1"/>
  <c r="D979" i="13" a="1"/>
  <c r="D979" i="13" s="1"/>
  <c r="A980" i="13" a="1"/>
  <c r="A980" i="13" s="1"/>
  <c r="B980" i="13" a="1"/>
  <c r="B980" i="13" s="1"/>
  <c r="C980" i="13" a="1"/>
  <c r="C980" i="13" s="1"/>
  <c r="D980" i="13" a="1"/>
  <c r="D980" i="13" s="1"/>
  <c r="A981" i="13" a="1"/>
  <c r="A981" i="13" s="1"/>
  <c r="B981" i="13" a="1"/>
  <c r="B981" i="13" s="1"/>
  <c r="C981" i="13" a="1"/>
  <c r="C981" i="13" s="1"/>
  <c r="D981" i="13" a="1"/>
  <c r="D981" i="13" s="1"/>
  <c r="A982" i="13" a="1"/>
  <c r="A982" i="13" s="1"/>
  <c r="B982" i="13" a="1"/>
  <c r="B982" i="13" s="1"/>
  <c r="C982" i="13" a="1"/>
  <c r="C982" i="13" s="1"/>
  <c r="D982" i="13" a="1"/>
  <c r="D982" i="13" s="1"/>
  <c r="A983" i="13" a="1"/>
  <c r="A983" i="13" s="1"/>
  <c r="B983" i="13" a="1"/>
  <c r="B983" i="13" s="1"/>
  <c r="C983" i="13" a="1"/>
  <c r="C983" i="13" s="1"/>
  <c r="D983" i="13" a="1"/>
  <c r="D983" i="13" s="1"/>
  <c r="A984" i="13" a="1"/>
  <c r="A984" i="13" s="1"/>
  <c r="B984" i="13" a="1"/>
  <c r="B984" i="13" s="1"/>
  <c r="C984" i="13" a="1"/>
  <c r="C984" i="13" s="1"/>
  <c r="D984" i="13" a="1"/>
  <c r="D984" i="13" s="1"/>
  <c r="A985" i="13" a="1"/>
  <c r="A985" i="13" s="1"/>
  <c r="B985" i="13" a="1"/>
  <c r="B985" i="13" s="1"/>
  <c r="C985" i="13" a="1"/>
  <c r="C985" i="13" s="1"/>
  <c r="D985" i="13" a="1"/>
  <c r="D985" i="13" s="1"/>
  <c r="A986" i="13" a="1"/>
  <c r="A986" i="13" s="1"/>
  <c r="B986" i="13" a="1"/>
  <c r="B986" i="13" s="1"/>
  <c r="C986" i="13" a="1"/>
  <c r="C986" i="13" s="1"/>
  <c r="D986" i="13" a="1"/>
  <c r="D986" i="13" s="1"/>
  <c r="A987" i="13" a="1"/>
  <c r="A987" i="13" s="1"/>
  <c r="B987" i="13" a="1"/>
  <c r="B987" i="13" s="1"/>
  <c r="C987" i="13" a="1"/>
  <c r="C987" i="13" s="1"/>
  <c r="D987" i="13" a="1"/>
  <c r="D987" i="13" s="1"/>
  <c r="A988" i="13" a="1"/>
  <c r="A988" i="13" s="1"/>
  <c r="B988" i="13" a="1"/>
  <c r="B988" i="13" s="1"/>
  <c r="C988" i="13" a="1"/>
  <c r="C988" i="13" s="1"/>
  <c r="D988" i="13" a="1"/>
  <c r="D988" i="13" s="1"/>
  <c r="A989" i="13" a="1"/>
  <c r="A989" i="13" s="1"/>
  <c r="B989" i="13" a="1"/>
  <c r="B989" i="13" s="1"/>
  <c r="C989" i="13" a="1"/>
  <c r="C989" i="13" s="1"/>
  <c r="D989" i="13" a="1"/>
  <c r="D989" i="13" s="1"/>
  <c r="A990" i="13" a="1"/>
  <c r="A990" i="13" s="1"/>
  <c r="B990" i="13" a="1"/>
  <c r="B990" i="13" s="1"/>
  <c r="C990" i="13" a="1"/>
  <c r="C990" i="13" s="1"/>
  <c r="D990" i="13" a="1"/>
  <c r="D990" i="13" s="1"/>
  <c r="A991" i="13" a="1"/>
  <c r="A991" i="13" s="1"/>
  <c r="B991" i="13" a="1"/>
  <c r="B991" i="13" s="1"/>
  <c r="C991" i="13" a="1"/>
  <c r="C991" i="13" s="1"/>
  <c r="D991" i="13" a="1"/>
  <c r="D991" i="13" s="1"/>
  <c r="A992" i="13" a="1"/>
  <c r="A992" i="13" s="1"/>
  <c r="B992" i="13" a="1"/>
  <c r="B992" i="13" s="1"/>
  <c r="C992" i="13" a="1"/>
  <c r="C992" i="13" s="1"/>
  <c r="D992" i="13" a="1"/>
  <c r="D992" i="13" s="1"/>
  <c r="A993" i="13" a="1"/>
  <c r="A993" i="13" s="1"/>
  <c r="B993" i="13" a="1"/>
  <c r="B993" i="13" s="1"/>
  <c r="C993" i="13" a="1"/>
  <c r="C993" i="13" s="1"/>
  <c r="D993" i="13" a="1"/>
  <c r="D993" i="13" s="1"/>
  <c r="A994" i="13" a="1"/>
  <c r="A994" i="13" s="1"/>
  <c r="B994" i="13" a="1"/>
  <c r="B994" i="13" s="1"/>
  <c r="C994" i="13" a="1"/>
  <c r="C994" i="13" s="1"/>
  <c r="D994" i="13" a="1"/>
  <c r="D994" i="13" s="1"/>
  <c r="A995" i="13" a="1"/>
  <c r="A995" i="13" s="1"/>
  <c r="B995" i="13" a="1"/>
  <c r="B995" i="13" s="1"/>
  <c r="C995" i="13" a="1"/>
  <c r="C995" i="13" s="1"/>
  <c r="D995" i="13" a="1"/>
  <c r="D995" i="13" s="1"/>
  <c r="A996" i="13" a="1"/>
  <c r="A996" i="13" s="1"/>
  <c r="B996" i="13" a="1"/>
  <c r="B996" i="13" s="1"/>
  <c r="C996" i="13" a="1"/>
  <c r="C996" i="13" s="1"/>
  <c r="D996" i="13" a="1"/>
  <c r="D996" i="13" s="1"/>
  <c r="A997" i="13" a="1"/>
  <c r="A997" i="13" s="1"/>
  <c r="B997" i="13" a="1"/>
  <c r="B997" i="13" s="1"/>
  <c r="C997" i="13" a="1"/>
  <c r="C997" i="13" s="1"/>
  <c r="D997" i="13" a="1"/>
  <c r="D997" i="13" s="1"/>
  <c r="A998" i="13" a="1"/>
  <c r="A998" i="13" s="1"/>
  <c r="B998" i="13" a="1"/>
  <c r="B998" i="13" s="1"/>
  <c r="C998" i="13" a="1"/>
  <c r="C998" i="13" s="1"/>
  <c r="D998" i="13" a="1"/>
  <c r="D998" i="13" s="1"/>
  <c r="A999" i="13" a="1"/>
  <c r="A999" i="13" s="1"/>
  <c r="B999" i="13" a="1"/>
  <c r="B999" i="13" s="1"/>
  <c r="C999" i="13" a="1"/>
  <c r="C999" i="13" s="1"/>
  <c r="D999" i="13" a="1"/>
  <c r="D999" i="13" s="1"/>
  <c r="A1000" i="13" a="1"/>
  <c r="A1000" i="13" s="1"/>
  <c r="B1000" i="13" a="1"/>
  <c r="B1000" i="13" s="1"/>
  <c r="C1000" i="13" a="1"/>
  <c r="C1000" i="13" s="1"/>
  <c r="D1000" i="13" a="1"/>
  <c r="D1000" i="13" s="1"/>
  <c r="A1001" i="13" a="1"/>
  <c r="A1001" i="13" s="1"/>
  <c r="B1001" i="13" a="1"/>
  <c r="B1001" i="13" s="1"/>
  <c r="C1001" i="13" a="1"/>
  <c r="C1001" i="13" s="1"/>
  <c r="D1001" i="13" a="1"/>
  <c r="D1001" i="13" s="1"/>
  <c r="A1002" i="13" a="1"/>
  <c r="A1002" i="13" s="1"/>
  <c r="B1002" i="13" a="1"/>
  <c r="B1002" i="13" s="1"/>
  <c r="C1002" i="13" a="1"/>
  <c r="C1002" i="13" s="1"/>
  <c r="D1002" i="13" a="1"/>
  <c r="D1002" i="13" s="1"/>
  <c r="A1003" i="13" a="1"/>
  <c r="A1003" i="13" s="1"/>
  <c r="B1003" i="13" a="1"/>
  <c r="B1003" i="13" s="1"/>
  <c r="C1003" i="13" a="1"/>
  <c r="C1003" i="13" s="1"/>
  <c r="D1003" i="13" a="1"/>
  <c r="D1003" i="13" s="1"/>
  <c r="A1004" i="13" a="1"/>
  <c r="A1004" i="13" s="1"/>
  <c r="B1004" i="13" a="1"/>
  <c r="B1004" i="13" s="1"/>
  <c r="C1004" i="13" a="1"/>
  <c r="C1004" i="13" s="1"/>
  <c r="D1004" i="13" a="1"/>
  <c r="D1004" i="13" s="1"/>
  <c r="A1005" i="13" a="1"/>
  <c r="A1005" i="13" s="1"/>
  <c r="B1005" i="13" a="1"/>
  <c r="B1005" i="13" s="1"/>
  <c r="C1005" i="13" a="1"/>
  <c r="C1005" i="13" s="1"/>
  <c r="D1005" i="13" a="1"/>
  <c r="D1005" i="13" s="1"/>
  <c r="A1006" i="13" a="1"/>
  <c r="A1006" i="13" s="1"/>
  <c r="B1006" i="13" a="1"/>
  <c r="B1006" i="13" s="1"/>
  <c r="C1006" i="13" a="1"/>
  <c r="C1006" i="13" s="1"/>
  <c r="D1006" i="13" a="1"/>
  <c r="D1006" i="13" s="1"/>
  <c r="A1007" i="13" a="1"/>
  <c r="A1007" i="13" s="1"/>
  <c r="B1007" i="13" a="1"/>
  <c r="B1007" i="13" s="1"/>
  <c r="C1007" i="13" a="1"/>
  <c r="C1007" i="13" s="1"/>
  <c r="D1007" i="13" a="1"/>
  <c r="D1007" i="13" s="1"/>
  <c r="A1008" i="13" a="1"/>
  <c r="A1008" i="13" s="1"/>
  <c r="B1008" i="13" a="1"/>
  <c r="B1008" i="13" s="1"/>
  <c r="C1008" i="13" a="1"/>
  <c r="C1008" i="13" s="1"/>
  <c r="D1008" i="13" a="1"/>
  <c r="D1008" i="13" s="1"/>
  <c r="A1009" i="13" a="1"/>
  <c r="A1009" i="13" s="1"/>
  <c r="B1009" i="13" a="1"/>
  <c r="B1009" i="13" s="1"/>
  <c r="C1009" i="13" a="1"/>
  <c r="C1009" i="13" s="1"/>
  <c r="D1009" i="13" a="1"/>
  <c r="D1009" i="13" s="1"/>
  <c r="A1010" i="13" a="1"/>
  <c r="A1010" i="13" s="1"/>
  <c r="B1010" i="13" a="1"/>
  <c r="B1010" i="13" s="1"/>
  <c r="C1010" i="13" a="1"/>
  <c r="C1010" i="13" s="1"/>
  <c r="D1010" i="13" a="1"/>
  <c r="D1010" i="13" s="1"/>
  <c r="A1011" i="13" a="1"/>
  <c r="A1011" i="13" s="1"/>
  <c r="B1011" i="13" a="1"/>
  <c r="B1011" i="13" s="1"/>
  <c r="C1011" i="13" a="1"/>
  <c r="C1011" i="13" s="1"/>
  <c r="D1011" i="13" a="1"/>
  <c r="D1011" i="13" s="1"/>
  <c r="A1012" i="13" a="1"/>
  <c r="A1012" i="13" s="1"/>
  <c r="B1012" i="13" a="1"/>
  <c r="B1012" i="13" s="1"/>
  <c r="C1012" i="13" a="1"/>
  <c r="C1012" i="13" s="1"/>
  <c r="D1012" i="13" a="1"/>
  <c r="D1012" i="13" s="1"/>
  <c r="A1013" i="13" a="1"/>
  <c r="A1013" i="13" s="1"/>
  <c r="B1013" i="13" a="1"/>
  <c r="B1013" i="13" s="1"/>
  <c r="C1013" i="13" a="1"/>
  <c r="C1013" i="13" s="1"/>
  <c r="D1013" i="13" a="1"/>
  <c r="D1013" i="13" s="1"/>
  <c r="A1014" i="13" a="1"/>
  <c r="A1014" i="13" s="1"/>
  <c r="B1014" i="13" a="1"/>
  <c r="B1014" i="13" s="1"/>
  <c r="C1014" i="13" a="1"/>
  <c r="C1014" i="13" s="1"/>
  <c r="D1014" i="13" a="1"/>
  <c r="D1014" i="13" s="1"/>
  <c r="A1015" i="13" a="1"/>
  <c r="A1015" i="13" s="1"/>
  <c r="B1015" i="13" a="1"/>
  <c r="B1015" i="13" s="1"/>
  <c r="C1015" i="13" a="1"/>
  <c r="C1015" i="13" s="1"/>
  <c r="D1015" i="13" a="1"/>
  <c r="D1015" i="13" s="1"/>
  <c r="A1016" i="13" a="1"/>
  <c r="A1016" i="13" s="1"/>
  <c r="B1016" i="13" a="1"/>
  <c r="B1016" i="13" s="1"/>
  <c r="C1016" i="13" a="1"/>
  <c r="C1016" i="13" s="1"/>
  <c r="D1016" i="13" a="1"/>
  <c r="D1016" i="13" s="1"/>
  <c r="A1017" i="13" a="1"/>
  <c r="A1017" i="13" s="1"/>
  <c r="B1017" i="13" a="1"/>
  <c r="B1017" i="13" s="1"/>
  <c r="C1017" i="13" a="1"/>
  <c r="C1017" i="13" s="1"/>
  <c r="D1017" i="13" a="1"/>
  <c r="D1017" i="13" s="1"/>
  <c r="A1018" i="13" a="1"/>
  <c r="A1018" i="13" s="1"/>
  <c r="B1018" i="13" a="1"/>
  <c r="B1018" i="13" s="1"/>
  <c r="C1018" i="13" a="1"/>
  <c r="C1018" i="13" s="1"/>
  <c r="D1018" i="13" a="1"/>
  <c r="D1018" i="13" s="1"/>
  <c r="A1019" i="13" a="1"/>
  <c r="A1019" i="13" s="1"/>
  <c r="B1019" i="13" a="1"/>
  <c r="B1019" i="13" s="1"/>
  <c r="C1019" i="13" a="1"/>
  <c r="C1019" i="13" s="1"/>
  <c r="D1019" i="13" a="1"/>
  <c r="D1019" i="13" s="1"/>
  <c r="A1020" i="13" a="1"/>
  <c r="A1020" i="13" s="1"/>
  <c r="B1020" i="13" a="1"/>
  <c r="B1020" i="13" s="1"/>
  <c r="C1020" i="13" a="1"/>
  <c r="C1020" i="13" s="1"/>
  <c r="D1020" i="13" a="1"/>
  <c r="D1020" i="13" s="1"/>
  <c r="A1021" i="13" a="1"/>
  <c r="A1021" i="13" s="1"/>
  <c r="B1021" i="13" a="1"/>
  <c r="B1021" i="13" s="1"/>
  <c r="C1021" i="13" a="1"/>
  <c r="C1021" i="13" s="1"/>
  <c r="D1021" i="13" a="1"/>
  <c r="D1021" i="13" s="1"/>
  <c r="A1022" i="13" a="1"/>
  <c r="A1022" i="13" s="1"/>
  <c r="B1022" i="13" a="1"/>
  <c r="B1022" i="13" s="1"/>
  <c r="C1022" i="13" a="1"/>
  <c r="C1022" i="13" s="1"/>
  <c r="D1022" i="13" a="1"/>
  <c r="D1022" i="13" s="1"/>
  <c r="A1023" i="13" a="1"/>
  <c r="A1023" i="13" s="1"/>
  <c r="B1023" i="13" a="1"/>
  <c r="B1023" i="13" s="1"/>
  <c r="C1023" i="13" a="1"/>
  <c r="C1023" i="13" s="1"/>
  <c r="D1023" i="13" a="1"/>
  <c r="D1023" i="13" s="1"/>
  <c r="A1024" i="13" a="1"/>
  <c r="A1024" i="13" s="1"/>
  <c r="B1024" i="13" a="1"/>
  <c r="B1024" i="13" s="1"/>
  <c r="C1024" i="13" a="1"/>
  <c r="C1024" i="13" s="1"/>
  <c r="D1024" i="13" a="1"/>
  <c r="D1024" i="13" s="1"/>
  <c r="A1025" i="13" a="1"/>
  <c r="A1025" i="13" s="1"/>
  <c r="B1025" i="13" a="1"/>
  <c r="B1025" i="13" s="1"/>
  <c r="C1025" i="13" a="1"/>
  <c r="C1025" i="13" s="1"/>
  <c r="D1025" i="13" a="1"/>
  <c r="D1025" i="13" s="1"/>
  <c r="A1026" i="13" a="1"/>
  <c r="A1026" i="13" s="1"/>
  <c r="B1026" i="13" a="1"/>
  <c r="B1026" i="13" s="1"/>
  <c r="C1026" i="13" a="1"/>
  <c r="C1026" i="13" s="1"/>
  <c r="D1026" i="13" a="1"/>
  <c r="D1026" i="13" s="1"/>
  <c r="A1027" i="13" a="1"/>
  <c r="A1027" i="13" s="1"/>
  <c r="B1027" i="13" a="1"/>
  <c r="B1027" i="13" s="1"/>
  <c r="C1027" i="13" a="1"/>
  <c r="C1027" i="13" s="1"/>
  <c r="D1027" i="13" a="1"/>
  <c r="D1027" i="13" s="1"/>
  <c r="A1028" i="13" a="1"/>
  <c r="A1028" i="13" s="1"/>
  <c r="B1028" i="13" a="1"/>
  <c r="B1028" i="13" s="1"/>
  <c r="C1028" i="13" a="1"/>
  <c r="C1028" i="13" s="1"/>
  <c r="D1028" i="13" a="1"/>
  <c r="D1028" i="13" s="1"/>
  <c r="A1029" i="13" a="1"/>
  <c r="A1029" i="13" s="1"/>
  <c r="B1029" i="13" a="1"/>
  <c r="B1029" i="13" s="1"/>
  <c r="C1029" i="13" a="1"/>
  <c r="C1029" i="13" s="1"/>
  <c r="D1029" i="13" a="1"/>
  <c r="D1029" i="13" s="1"/>
  <c r="A1030" i="13" a="1"/>
  <c r="A1030" i="13" s="1"/>
  <c r="B1030" i="13" a="1"/>
  <c r="B1030" i="13" s="1"/>
  <c r="C1030" i="13" a="1"/>
  <c r="C1030" i="13" s="1"/>
  <c r="D1030" i="13" a="1"/>
  <c r="D1030" i="13" s="1"/>
  <c r="A1031" i="13" a="1"/>
  <c r="A1031" i="13" s="1"/>
  <c r="B1031" i="13" a="1"/>
  <c r="B1031" i="13" s="1"/>
  <c r="C1031" i="13" a="1"/>
  <c r="C1031" i="13" s="1"/>
  <c r="D1031" i="13" a="1"/>
  <c r="D1031" i="13" s="1"/>
  <c r="A1032" i="13" a="1"/>
  <c r="A1032" i="13" s="1"/>
  <c r="B1032" i="13" a="1"/>
  <c r="B1032" i="13" s="1"/>
  <c r="C1032" i="13" a="1"/>
  <c r="C1032" i="13" s="1"/>
  <c r="D1032" i="13" a="1"/>
  <c r="D1032" i="13" s="1"/>
  <c r="A1033" i="13" a="1"/>
  <c r="A1033" i="13" s="1"/>
  <c r="B1033" i="13" a="1"/>
  <c r="B1033" i="13" s="1"/>
  <c r="C1033" i="13" a="1"/>
  <c r="C1033" i="13" s="1"/>
  <c r="D1033" i="13" a="1"/>
  <c r="D1033" i="13" s="1"/>
  <c r="A1034" i="13" a="1"/>
  <c r="A1034" i="13" s="1"/>
  <c r="B1034" i="13" a="1"/>
  <c r="B1034" i="13" s="1"/>
  <c r="C1034" i="13" a="1"/>
  <c r="C1034" i="13" s="1"/>
  <c r="D1034" i="13" a="1"/>
  <c r="D1034" i="13" s="1"/>
  <c r="A1035" i="13" a="1"/>
  <c r="A1035" i="13" s="1"/>
  <c r="B1035" i="13" a="1"/>
  <c r="B1035" i="13" s="1"/>
  <c r="C1035" i="13" a="1"/>
  <c r="C1035" i="13" s="1"/>
  <c r="D1035" i="13" a="1"/>
  <c r="D1035" i="13" s="1"/>
  <c r="A1036" i="13" a="1"/>
  <c r="A1036" i="13" s="1"/>
  <c r="B1036" i="13" a="1"/>
  <c r="B1036" i="13" s="1"/>
  <c r="C1036" i="13" a="1"/>
  <c r="C1036" i="13" s="1"/>
  <c r="D1036" i="13" a="1"/>
  <c r="D1036" i="13" s="1"/>
  <c r="A1037" i="13" a="1"/>
  <c r="A1037" i="13" s="1"/>
  <c r="B1037" i="13" a="1"/>
  <c r="B1037" i="13" s="1"/>
  <c r="C1037" i="13" a="1"/>
  <c r="C1037" i="13" s="1"/>
  <c r="D1037" i="13" a="1"/>
  <c r="D1037" i="13" s="1"/>
  <c r="A1038" i="13" a="1"/>
  <c r="A1038" i="13" s="1"/>
  <c r="B1038" i="13" a="1"/>
  <c r="B1038" i="13" s="1"/>
  <c r="C1038" i="13" a="1"/>
  <c r="C1038" i="13" s="1"/>
  <c r="D1038" i="13" a="1"/>
  <c r="D1038" i="13" s="1"/>
  <c r="A1039" i="13" a="1"/>
  <c r="A1039" i="13" s="1"/>
  <c r="B1039" i="13" a="1"/>
  <c r="B1039" i="13" s="1"/>
  <c r="C1039" i="13" a="1"/>
  <c r="C1039" i="13" s="1"/>
  <c r="D1039" i="13" a="1"/>
  <c r="D1039" i="13" s="1"/>
  <c r="A1040" i="13" a="1"/>
  <c r="A1040" i="13" s="1"/>
  <c r="B1040" i="13" a="1"/>
  <c r="B1040" i="13" s="1"/>
  <c r="C1040" i="13" a="1"/>
  <c r="C1040" i="13" s="1"/>
  <c r="D1040" i="13" a="1"/>
  <c r="D1040" i="13" s="1"/>
  <c r="A1041" i="13" a="1"/>
  <c r="A1041" i="13" s="1"/>
  <c r="B1041" i="13" a="1"/>
  <c r="B1041" i="13" s="1"/>
  <c r="C1041" i="13" a="1"/>
  <c r="C1041" i="13" s="1"/>
  <c r="D1041" i="13" a="1"/>
  <c r="D1041" i="13" s="1"/>
  <c r="A1042" i="13" a="1"/>
  <c r="A1042" i="13" s="1"/>
  <c r="B1042" i="13" a="1"/>
  <c r="B1042" i="13" s="1"/>
  <c r="C1042" i="13" a="1"/>
  <c r="C1042" i="13" s="1"/>
  <c r="D1042" i="13" a="1"/>
  <c r="D1042" i="13" s="1"/>
  <c r="A1043" i="13" a="1"/>
  <c r="A1043" i="13" s="1"/>
  <c r="B1043" i="13" a="1"/>
  <c r="B1043" i="13" s="1"/>
  <c r="C1043" i="13" a="1"/>
  <c r="C1043" i="13" s="1"/>
  <c r="D1043" i="13" a="1"/>
  <c r="D1043" i="13" s="1"/>
  <c r="A1044" i="13" a="1"/>
  <c r="A1044" i="13" s="1"/>
  <c r="B1044" i="13" a="1"/>
  <c r="B1044" i="13" s="1"/>
  <c r="C1044" i="13" a="1"/>
  <c r="C1044" i="13" s="1"/>
  <c r="D1044" i="13" a="1"/>
  <c r="D1044" i="13" s="1"/>
  <c r="A1045" i="13" a="1"/>
  <c r="A1045" i="13" s="1"/>
  <c r="B1045" i="13" a="1"/>
  <c r="B1045" i="13" s="1"/>
  <c r="C1045" i="13" a="1"/>
  <c r="C1045" i="13" s="1"/>
  <c r="D1045" i="13" a="1"/>
  <c r="D1045" i="13" s="1"/>
  <c r="A1046" i="13" a="1"/>
  <c r="A1046" i="13" s="1"/>
  <c r="B1046" i="13" a="1"/>
  <c r="B1046" i="13" s="1"/>
  <c r="C1046" i="13" a="1"/>
  <c r="C1046" i="13" s="1"/>
  <c r="D1046" i="13" a="1"/>
  <c r="D1046" i="13" s="1"/>
  <c r="A1047" i="13" a="1"/>
  <c r="A1047" i="13" s="1"/>
  <c r="B1047" i="13" a="1"/>
  <c r="B1047" i="13" s="1"/>
  <c r="C1047" i="13" a="1"/>
  <c r="C1047" i="13" s="1"/>
  <c r="D1047" i="13" a="1"/>
  <c r="D1047" i="13" s="1"/>
  <c r="A1048" i="13" a="1"/>
  <c r="A1048" i="13" s="1"/>
  <c r="B1048" i="13" a="1"/>
  <c r="B1048" i="13" s="1"/>
  <c r="C1048" i="13" a="1"/>
  <c r="C1048" i="13" s="1"/>
  <c r="D1048" i="13" a="1"/>
  <c r="D1048" i="13" s="1"/>
  <c r="A1049" i="13" a="1"/>
  <c r="A1049" i="13" s="1"/>
  <c r="B1049" i="13" a="1"/>
  <c r="B1049" i="13" s="1"/>
  <c r="C1049" i="13" a="1"/>
  <c r="C1049" i="13" s="1"/>
  <c r="D1049" i="13" a="1"/>
  <c r="D1049" i="13" s="1"/>
  <c r="A1050" i="13" a="1"/>
  <c r="A1050" i="13" s="1"/>
  <c r="B1050" i="13" a="1"/>
  <c r="B1050" i="13" s="1"/>
  <c r="C1050" i="13" a="1"/>
  <c r="C1050" i="13" s="1"/>
  <c r="D1050" i="13" a="1"/>
  <c r="D1050" i="13" s="1"/>
  <c r="A1051" i="13" a="1"/>
  <c r="A1051" i="13" s="1"/>
  <c r="B1051" i="13" a="1"/>
  <c r="B1051" i="13" s="1"/>
  <c r="C1051" i="13" a="1"/>
  <c r="C1051" i="13" s="1"/>
  <c r="D1051" i="13" a="1"/>
  <c r="D1051" i="13" s="1"/>
  <c r="A1052" i="13" a="1"/>
  <c r="A1052" i="13" s="1"/>
  <c r="B1052" i="13" a="1"/>
  <c r="B1052" i="13" s="1"/>
  <c r="C1052" i="13" a="1"/>
  <c r="C1052" i="13" s="1"/>
  <c r="D1052" i="13" a="1"/>
  <c r="D1052" i="13" s="1"/>
  <c r="A1053" i="13" a="1"/>
  <c r="A1053" i="13" s="1"/>
  <c r="B1053" i="13" a="1"/>
  <c r="B1053" i="13" s="1"/>
  <c r="C1053" i="13" a="1"/>
  <c r="C1053" i="13" s="1"/>
  <c r="D1053" i="13" a="1"/>
  <c r="D1053" i="13" s="1"/>
  <c r="A1054" i="13" a="1"/>
  <c r="A1054" i="13" s="1"/>
  <c r="B1054" i="13" a="1"/>
  <c r="B1054" i="13" s="1"/>
  <c r="C1054" i="13" a="1"/>
  <c r="C1054" i="13" s="1"/>
  <c r="D1054" i="13" a="1"/>
  <c r="D1054" i="13" s="1"/>
  <c r="A1055" i="13" a="1"/>
  <c r="A1055" i="13" s="1"/>
  <c r="B1055" i="13" a="1"/>
  <c r="B1055" i="13" s="1"/>
  <c r="C1055" i="13" a="1"/>
  <c r="C1055" i="13" s="1"/>
  <c r="D1055" i="13" a="1"/>
  <c r="D1055" i="13" s="1"/>
  <c r="A1056" i="13" a="1"/>
  <c r="A1056" i="13" s="1"/>
  <c r="B1056" i="13" a="1"/>
  <c r="B1056" i="13" s="1"/>
  <c r="C1056" i="13" a="1"/>
  <c r="C1056" i="13" s="1"/>
  <c r="D1056" i="13" a="1"/>
  <c r="D1056" i="13" s="1"/>
  <c r="A1057" i="13" a="1"/>
  <c r="A1057" i="13" s="1"/>
  <c r="B1057" i="13" a="1"/>
  <c r="B1057" i="13" s="1"/>
  <c r="C1057" i="13" a="1"/>
  <c r="C1057" i="13" s="1"/>
  <c r="D1057" i="13" a="1"/>
  <c r="D1057" i="13" s="1"/>
  <c r="A1058" i="13" a="1"/>
  <c r="A1058" i="13" s="1"/>
  <c r="B1058" i="13" a="1"/>
  <c r="B1058" i="13" s="1"/>
  <c r="C1058" i="13" a="1"/>
  <c r="C1058" i="13" s="1"/>
  <c r="D1058" i="13" a="1"/>
  <c r="D1058" i="13" s="1"/>
  <c r="A1059" i="13" a="1"/>
  <c r="A1059" i="13" s="1"/>
  <c r="B1059" i="13" a="1"/>
  <c r="B1059" i="13" s="1"/>
  <c r="C1059" i="13" a="1"/>
  <c r="C1059" i="13" s="1"/>
  <c r="D1059" i="13" a="1"/>
  <c r="D1059" i="13" s="1"/>
  <c r="A1060" i="13" a="1"/>
  <c r="A1060" i="13" s="1"/>
  <c r="B1060" i="13" a="1"/>
  <c r="B1060" i="13" s="1"/>
  <c r="C1060" i="13" a="1"/>
  <c r="C1060" i="13" s="1"/>
  <c r="D1060" i="13" a="1"/>
  <c r="D1060" i="13" s="1"/>
  <c r="A1061" i="13" a="1"/>
  <c r="A1061" i="13" s="1"/>
  <c r="B1061" i="13" a="1"/>
  <c r="B1061" i="13" s="1"/>
  <c r="C1061" i="13" a="1"/>
  <c r="C1061" i="13" s="1"/>
  <c r="D1061" i="13" a="1"/>
  <c r="D1061" i="13" s="1"/>
  <c r="A1062" i="13" a="1"/>
  <c r="A1062" i="13" s="1"/>
  <c r="B1062" i="13" a="1"/>
  <c r="B1062" i="13" s="1"/>
  <c r="C1062" i="13" a="1"/>
  <c r="C1062" i="13" s="1"/>
  <c r="D1062" i="13" a="1"/>
  <c r="D1062" i="13" s="1"/>
  <c r="A1063" i="13" a="1"/>
  <c r="A1063" i="13" s="1"/>
  <c r="B1063" i="13" a="1"/>
  <c r="B1063" i="13" s="1"/>
  <c r="C1063" i="13" a="1"/>
  <c r="C1063" i="13" s="1"/>
  <c r="D1063" i="13" a="1"/>
  <c r="D1063" i="13" s="1"/>
  <c r="A1064" i="13" a="1"/>
  <c r="A1064" i="13" s="1"/>
  <c r="B1064" i="13" a="1"/>
  <c r="B1064" i="13" s="1"/>
  <c r="C1064" i="13" a="1"/>
  <c r="C1064" i="13" s="1"/>
  <c r="D1064" i="13" a="1"/>
  <c r="D1064" i="13" s="1"/>
  <c r="A1065" i="13" a="1"/>
  <c r="A1065" i="13" s="1"/>
  <c r="B1065" i="13" a="1"/>
  <c r="B1065" i="13" s="1"/>
  <c r="C1065" i="13" a="1"/>
  <c r="C1065" i="13" s="1"/>
  <c r="D1065" i="13" a="1"/>
  <c r="D1065" i="13" s="1"/>
  <c r="A1066" i="13" a="1"/>
  <c r="A1066" i="13" s="1"/>
  <c r="B1066" i="13" a="1"/>
  <c r="B1066" i="13" s="1"/>
  <c r="C1066" i="13" a="1"/>
  <c r="C1066" i="13" s="1"/>
  <c r="D1066" i="13" a="1"/>
  <c r="D1066" i="13" s="1"/>
  <c r="A1067" i="13" a="1"/>
  <c r="A1067" i="13" s="1"/>
  <c r="B1067" i="13" a="1"/>
  <c r="B1067" i="13" s="1"/>
  <c r="C1067" i="13" a="1"/>
  <c r="C1067" i="13" s="1"/>
  <c r="D1067" i="13" a="1"/>
  <c r="D1067" i="13" s="1"/>
  <c r="A1068" i="13" a="1"/>
  <c r="A1068" i="13" s="1"/>
  <c r="B1068" i="13" a="1"/>
  <c r="B1068" i="13" s="1"/>
  <c r="C1068" i="13" a="1"/>
  <c r="C1068" i="13" s="1"/>
  <c r="D1068" i="13" a="1"/>
  <c r="D1068" i="13" s="1"/>
  <c r="A1069" i="13" a="1"/>
  <c r="A1069" i="13" s="1"/>
  <c r="B1069" i="13" a="1"/>
  <c r="B1069" i="13" s="1"/>
  <c r="C1069" i="13" a="1"/>
  <c r="C1069" i="13" s="1"/>
  <c r="D1069" i="13" a="1"/>
  <c r="D1069" i="13" s="1"/>
  <c r="A1070" i="13" a="1"/>
  <c r="A1070" i="13" s="1"/>
  <c r="B1070" i="13" a="1"/>
  <c r="B1070" i="13" s="1"/>
  <c r="C1070" i="13" a="1"/>
  <c r="C1070" i="13" s="1"/>
  <c r="D1070" i="13" a="1"/>
  <c r="D1070" i="13" s="1"/>
  <c r="A1071" i="13" a="1"/>
  <c r="A1071" i="13" s="1"/>
  <c r="B1071" i="13" a="1"/>
  <c r="B1071" i="13" s="1"/>
  <c r="C1071" i="13" a="1"/>
  <c r="C1071" i="13" s="1"/>
  <c r="D1071" i="13" a="1"/>
  <c r="D1071" i="13" s="1"/>
  <c r="A1072" i="13" a="1"/>
  <c r="A1072" i="13" s="1"/>
  <c r="B1072" i="13" a="1"/>
  <c r="B1072" i="13" s="1"/>
  <c r="C1072" i="13" a="1"/>
  <c r="C1072" i="13" s="1"/>
  <c r="D1072" i="13" a="1"/>
  <c r="D1072" i="13" s="1"/>
  <c r="A1073" i="13" a="1"/>
  <c r="A1073" i="13" s="1"/>
  <c r="B1073" i="13" a="1"/>
  <c r="B1073" i="13" s="1"/>
  <c r="C1073" i="13" a="1"/>
  <c r="C1073" i="13" s="1"/>
  <c r="D1073" i="13" a="1"/>
  <c r="D1073" i="13" s="1"/>
  <c r="A1074" i="13" a="1"/>
  <c r="A1074" i="13" s="1"/>
  <c r="B1074" i="13" a="1"/>
  <c r="B1074" i="13" s="1"/>
  <c r="C1074" i="13" a="1"/>
  <c r="C1074" i="13" s="1"/>
  <c r="D1074" i="13" a="1"/>
  <c r="D1074" i="13" s="1"/>
  <c r="A1075" i="13" a="1"/>
  <c r="A1075" i="13" s="1"/>
  <c r="B1075" i="13" a="1"/>
  <c r="B1075" i="13" s="1"/>
  <c r="C1075" i="13" a="1"/>
  <c r="C1075" i="13" s="1"/>
  <c r="D1075" i="13" a="1"/>
  <c r="D1075" i="13" s="1"/>
  <c r="A1076" i="13" a="1"/>
  <c r="A1076" i="13" s="1"/>
  <c r="B1076" i="13" a="1"/>
  <c r="B1076" i="13" s="1"/>
  <c r="C1076" i="13" a="1"/>
  <c r="C1076" i="13" s="1"/>
  <c r="D1076" i="13" a="1"/>
  <c r="D1076" i="13" s="1"/>
  <c r="A1077" i="13" a="1"/>
  <c r="A1077" i="13" s="1"/>
  <c r="B1077" i="13" a="1"/>
  <c r="B1077" i="13" s="1"/>
  <c r="C1077" i="13" a="1"/>
  <c r="C1077" i="13" s="1"/>
  <c r="D1077" i="13" a="1"/>
  <c r="D1077" i="13" s="1"/>
  <c r="A1078" i="13" a="1"/>
  <c r="A1078" i="13" s="1"/>
  <c r="B1078" i="13" a="1"/>
  <c r="B1078" i="13" s="1"/>
  <c r="C1078" i="13" a="1"/>
  <c r="C1078" i="13" s="1"/>
  <c r="D1078" i="13" a="1"/>
  <c r="D1078" i="13" s="1"/>
  <c r="A1079" i="13" a="1"/>
  <c r="A1079" i="13" s="1"/>
  <c r="B1079" i="13" a="1"/>
  <c r="B1079" i="13" s="1"/>
  <c r="C1079" i="13" a="1"/>
  <c r="C1079" i="13" s="1"/>
  <c r="D1079" i="13" a="1"/>
  <c r="D1079" i="13" s="1"/>
  <c r="A1080" i="13" a="1"/>
  <c r="A1080" i="13" s="1"/>
  <c r="B1080" i="13" a="1"/>
  <c r="B1080" i="13" s="1"/>
  <c r="C1080" i="13" a="1"/>
  <c r="C1080" i="13" s="1"/>
  <c r="D1080" i="13" a="1"/>
  <c r="D1080" i="13" s="1"/>
  <c r="A1081" i="13" a="1"/>
  <c r="A1081" i="13" s="1"/>
  <c r="B1081" i="13" a="1"/>
  <c r="B1081" i="13" s="1"/>
  <c r="C1081" i="13" a="1"/>
  <c r="C1081" i="13" s="1"/>
  <c r="D1081" i="13" a="1"/>
  <c r="D1081" i="13" s="1"/>
  <c r="A1082" i="13" a="1"/>
  <c r="A1082" i="13" s="1"/>
  <c r="B1082" i="13" a="1"/>
  <c r="B1082" i="13" s="1"/>
  <c r="C1082" i="13" a="1"/>
  <c r="C1082" i="13" s="1"/>
  <c r="D1082" i="13" a="1"/>
  <c r="D1082" i="13" s="1"/>
  <c r="A1083" i="13" a="1"/>
  <c r="A1083" i="13" s="1"/>
  <c r="B1083" i="13" a="1"/>
  <c r="B1083" i="13" s="1"/>
  <c r="C1083" i="13" a="1"/>
  <c r="C1083" i="13" s="1"/>
  <c r="D1083" i="13" a="1"/>
  <c r="D1083" i="13" s="1"/>
  <c r="A1084" i="13" a="1"/>
  <c r="A1084" i="13" s="1"/>
  <c r="B1084" i="13" a="1"/>
  <c r="B1084" i="13" s="1"/>
  <c r="C1084" i="13" a="1"/>
  <c r="C1084" i="13" s="1"/>
  <c r="D1084" i="13" a="1"/>
  <c r="D1084" i="13" s="1"/>
  <c r="A1085" i="13" a="1"/>
  <c r="A1085" i="13" s="1"/>
  <c r="B1085" i="13" a="1"/>
  <c r="B1085" i="13" s="1"/>
  <c r="C1085" i="13" a="1"/>
  <c r="C1085" i="13" s="1"/>
  <c r="D1085" i="13" a="1"/>
  <c r="D1085" i="13" s="1"/>
  <c r="A1086" i="13" a="1"/>
  <c r="A1086" i="13" s="1"/>
  <c r="B1086" i="13" a="1"/>
  <c r="B1086" i="13" s="1"/>
  <c r="C1086" i="13" a="1"/>
  <c r="C1086" i="13" s="1"/>
  <c r="D1086" i="13" a="1"/>
  <c r="D1086" i="13" s="1"/>
  <c r="A1087" i="13" a="1"/>
  <c r="A1087" i="13" s="1"/>
  <c r="B1087" i="13" a="1"/>
  <c r="B1087" i="13" s="1"/>
  <c r="C1087" i="13" a="1"/>
  <c r="C1087" i="13" s="1"/>
  <c r="D1087" i="13" a="1"/>
  <c r="D1087" i="13" s="1"/>
  <c r="A1088" i="13" a="1"/>
  <c r="A1088" i="13" s="1"/>
  <c r="B1088" i="13" a="1"/>
  <c r="B1088" i="13" s="1"/>
  <c r="C1088" i="13" a="1"/>
  <c r="C1088" i="13" s="1"/>
  <c r="D1088" i="13" a="1"/>
  <c r="D1088" i="13" s="1"/>
  <c r="A1089" i="13" a="1"/>
  <c r="A1089" i="13" s="1"/>
  <c r="B1089" i="13" a="1"/>
  <c r="B1089" i="13" s="1"/>
  <c r="C1089" i="13" a="1"/>
  <c r="C1089" i="13" s="1"/>
  <c r="D1089" i="13" a="1"/>
  <c r="D1089" i="13" s="1"/>
  <c r="A1090" i="13" a="1"/>
  <c r="A1090" i="13" s="1"/>
  <c r="B1090" i="13" a="1"/>
  <c r="B1090" i="13" s="1"/>
  <c r="C1090" i="13" a="1"/>
  <c r="C1090" i="13" s="1"/>
  <c r="D1090" i="13" a="1"/>
  <c r="D1090" i="13" s="1"/>
  <c r="A1091" i="13" a="1"/>
  <c r="A1091" i="13" s="1"/>
  <c r="B1091" i="13" a="1"/>
  <c r="B1091" i="13" s="1"/>
  <c r="C1091" i="13" a="1"/>
  <c r="C1091" i="13" s="1"/>
  <c r="D1091" i="13" a="1"/>
  <c r="D1091" i="13" s="1"/>
  <c r="A1092" i="13" a="1"/>
  <c r="A1092" i="13" s="1"/>
  <c r="B1092" i="13" a="1"/>
  <c r="B1092" i="13" s="1"/>
  <c r="C1092" i="13" a="1"/>
  <c r="C1092" i="13" s="1"/>
  <c r="D1092" i="13" a="1"/>
  <c r="D1092" i="13" s="1"/>
  <c r="A1093" i="13" a="1"/>
  <c r="A1093" i="13" s="1"/>
  <c r="B1093" i="13" a="1"/>
  <c r="B1093" i="13" s="1"/>
  <c r="C1093" i="13" a="1"/>
  <c r="C1093" i="13" s="1"/>
  <c r="D1093" i="13" a="1"/>
  <c r="D1093" i="13" s="1"/>
  <c r="A1094" i="13" a="1"/>
  <c r="A1094" i="13" s="1"/>
  <c r="B1094" i="13" a="1"/>
  <c r="B1094" i="13" s="1"/>
  <c r="C1094" i="13" a="1"/>
  <c r="C1094" i="13" s="1"/>
  <c r="D1094" i="13" a="1"/>
  <c r="D1094" i="13" s="1"/>
  <c r="A1095" i="13" a="1"/>
  <c r="A1095" i="13" s="1"/>
  <c r="B1095" i="13" a="1"/>
  <c r="B1095" i="13" s="1"/>
  <c r="C1095" i="13" a="1"/>
  <c r="C1095" i="13" s="1"/>
  <c r="D1095" i="13" a="1"/>
  <c r="D1095" i="13" s="1"/>
  <c r="A1096" i="13" a="1"/>
  <c r="A1096" i="13" s="1"/>
  <c r="B1096" i="13" a="1"/>
  <c r="B1096" i="13" s="1"/>
  <c r="C1096" i="13" a="1"/>
  <c r="C1096" i="13" s="1"/>
  <c r="D1096" i="13" a="1"/>
  <c r="D1096" i="13" s="1"/>
  <c r="A1097" i="13" a="1"/>
  <c r="A1097" i="13" s="1"/>
  <c r="B1097" i="13" a="1"/>
  <c r="B1097" i="13" s="1"/>
  <c r="C1097" i="13" a="1"/>
  <c r="C1097" i="13" s="1"/>
  <c r="D1097" i="13" a="1"/>
  <c r="D1097" i="13" s="1"/>
  <c r="A1098" i="13" a="1"/>
  <c r="A1098" i="13" s="1"/>
  <c r="B1098" i="13" a="1"/>
  <c r="B1098" i="13" s="1"/>
  <c r="C1098" i="13" a="1"/>
  <c r="C1098" i="13" s="1"/>
  <c r="D1098" i="13" a="1"/>
  <c r="D1098" i="13" s="1"/>
  <c r="A1099" i="13" a="1"/>
  <c r="A1099" i="13" s="1"/>
  <c r="B1099" i="13" a="1"/>
  <c r="B1099" i="13" s="1"/>
  <c r="C1099" i="13" a="1"/>
  <c r="C1099" i="13" s="1"/>
  <c r="D1099" i="13" a="1"/>
  <c r="D1099" i="13" s="1"/>
  <c r="A1100" i="13" a="1"/>
  <c r="A1100" i="13" s="1"/>
  <c r="B1100" i="13" a="1"/>
  <c r="B1100" i="13" s="1"/>
  <c r="C1100" i="13" a="1"/>
  <c r="C1100" i="13" s="1"/>
  <c r="D1100" i="13" a="1"/>
  <c r="D1100" i="13" s="1"/>
  <c r="A1101" i="13" a="1"/>
  <c r="A1101" i="13" s="1"/>
  <c r="B1101" i="13" a="1"/>
  <c r="B1101" i="13" s="1"/>
  <c r="C1101" i="13" a="1"/>
  <c r="C1101" i="13" s="1"/>
  <c r="D1101" i="13" a="1"/>
  <c r="D1101" i="13" s="1"/>
  <c r="A1102" i="13" a="1"/>
  <c r="A1102" i="13" s="1"/>
  <c r="B1102" i="13" a="1"/>
  <c r="B1102" i="13" s="1"/>
  <c r="C1102" i="13" a="1"/>
  <c r="C1102" i="13" s="1"/>
  <c r="D1102" i="13" a="1"/>
  <c r="D1102" i="13" s="1"/>
  <c r="A1103" i="13" a="1"/>
  <c r="A1103" i="13" s="1"/>
  <c r="B1103" i="13" a="1"/>
  <c r="B1103" i="13" s="1"/>
  <c r="C1103" i="13" a="1"/>
  <c r="C1103" i="13" s="1"/>
  <c r="D1103" i="13" a="1"/>
  <c r="D1103" i="13" s="1"/>
  <c r="A1104" i="13" a="1"/>
  <c r="A1104" i="13" s="1"/>
  <c r="B1104" i="13" a="1"/>
  <c r="B1104" i="13" s="1"/>
  <c r="C1104" i="13" a="1"/>
  <c r="C1104" i="13" s="1"/>
  <c r="D1104" i="13" a="1"/>
  <c r="D1104" i="13" s="1"/>
  <c r="A1105" i="13" a="1"/>
  <c r="A1105" i="13" s="1"/>
  <c r="B1105" i="13" a="1"/>
  <c r="B1105" i="13" s="1"/>
  <c r="C1105" i="13" a="1"/>
  <c r="C1105" i="13" s="1"/>
  <c r="D1105" i="13" a="1"/>
  <c r="D1105" i="13" s="1"/>
  <c r="A1106" i="13" a="1"/>
  <c r="A1106" i="13" s="1"/>
  <c r="B1106" i="13" a="1"/>
  <c r="B1106" i="13" s="1"/>
  <c r="C1106" i="13" a="1"/>
  <c r="C1106" i="13" s="1"/>
  <c r="D1106" i="13" a="1"/>
  <c r="D1106" i="13" s="1"/>
  <c r="A1107" i="13" a="1"/>
  <c r="A1107" i="13" s="1"/>
  <c r="B1107" i="13" a="1"/>
  <c r="B1107" i="13" s="1"/>
  <c r="C1107" i="13" a="1"/>
  <c r="C1107" i="13" s="1"/>
  <c r="D1107" i="13" a="1"/>
  <c r="D1107" i="13" s="1"/>
  <c r="A1108" i="13" a="1"/>
  <c r="A1108" i="13" s="1"/>
  <c r="B1108" i="13" a="1"/>
  <c r="B1108" i="13" s="1"/>
  <c r="C1108" i="13" a="1"/>
  <c r="C1108" i="13" s="1"/>
  <c r="D1108" i="13" a="1"/>
  <c r="D1108" i="13" s="1"/>
  <c r="A1109" i="13" a="1"/>
  <c r="A1109" i="13" s="1"/>
  <c r="B1109" i="13" a="1"/>
  <c r="B1109" i="13" s="1"/>
  <c r="C1109" i="13" a="1"/>
  <c r="C1109" i="13" s="1"/>
  <c r="D1109" i="13" a="1"/>
  <c r="D1109" i="13" s="1"/>
  <c r="A1110" i="13" a="1"/>
  <c r="A1110" i="13" s="1"/>
  <c r="B1110" i="13" a="1"/>
  <c r="B1110" i="13" s="1"/>
  <c r="C1110" i="13" a="1"/>
  <c r="C1110" i="13" s="1"/>
  <c r="D1110" i="13" a="1"/>
  <c r="D1110" i="13" s="1"/>
  <c r="A1111" i="13" a="1"/>
  <c r="A1111" i="13" s="1"/>
  <c r="B1111" i="13" a="1"/>
  <c r="B1111" i="13" s="1"/>
  <c r="C1111" i="13" a="1"/>
  <c r="C1111" i="13" s="1"/>
  <c r="D1111" i="13" a="1"/>
  <c r="D1111" i="13" s="1"/>
  <c r="A1112" i="13" a="1"/>
  <c r="A1112" i="13" s="1"/>
  <c r="B1112" i="13" a="1"/>
  <c r="B1112" i="13" s="1"/>
  <c r="C1112" i="13" a="1"/>
  <c r="C1112" i="13" s="1"/>
  <c r="D1112" i="13" a="1"/>
  <c r="D1112" i="13" s="1"/>
  <c r="A1113" i="13" a="1"/>
  <c r="A1113" i="13" s="1"/>
  <c r="B1113" i="13" a="1"/>
  <c r="B1113" i="13" s="1"/>
  <c r="C1113" i="13" a="1"/>
  <c r="C1113" i="13" s="1"/>
  <c r="D1113" i="13" a="1"/>
  <c r="D1113" i="13" s="1"/>
  <c r="A1114" i="13" a="1"/>
  <c r="A1114" i="13" s="1"/>
  <c r="B1114" i="13" a="1"/>
  <c r="B1114" i="13" s="1"/>
  <c r="C1114" i="13" a="1"/>
  <c r="C1114" i="13" s="1"/>
  <c r="D1114" i="13" a="1"/>
  <c r="D1114" i="13" s="1"/>
  <c r="A1115" i="13" a="1"/>
  <c r="A1115" i="13" s="1"/>
  <c r="B1115" i="13" a="1"/>
  <c r="B1115" i="13" s="1"/>
  <c r="C1115" i="13" a="1"/>
  <c r="C1115" i="13" s="1"/>
  <c r="D1115" i="13" a="1"/>
  <c r="D1115" i="13" s="1"/>
  <c r="A1116" i="13" a="1"/>
  <c r="A1116" i="13" s="1"/>
  <c r="B1116" i="13" a="1"/>
  <c r="B1116" i="13" s="1"/>
  <c r="C1116" i="13" a="1"/>
  <c r="C1116" i="13" s="1"/>
  <c r="D1116" i="13" a="1"/>
  <c r="D1116" i="13" s="1"/>
  <c r="A1117" i="13" a="1"/>
  <c r="A1117" i="13" s="1"/>
  <c r="B1117" i="13" a="1"/>
  <c r="B1117" i="13" s="1"/>
  <c r="C1117" i="13" a="1"/>
  <c r="C1117" i="13" s="1"/>
  <c r="D1117" i="13" a="1"/>
  <c r="D1117" i="13" s="1"/>
  <c r="A1118" i="13" a="1"/>
  <c r="A1118" i="13" s="1"/>
  <c r="B1118" i="13" a="1"/>
  <c r="B1118" i="13" s="1"/>
  <c r="C1118" i="13" a="1"/>
  <c r="C1118" i="13" s="1"/>
  <c r="D1118" i="13" a="1"/>
  <c r="D1118" i="13" s="1"/>
  <c r="A1119" i="13" a="1"/>
  <c r="A1119" i="13" s="1"/>
  <c r="B1119" i="13" a="1"/>
  <c r="B1119" i="13" s="1"/>
  <c r="C1119" i="13" a="1"/>
  <c r="C1119" i="13" s="1"/>
  <c r="D1119" i="13" a="1"/>
  <c r="D1119" i="13" s="1"/>
  <c r="A1120" i="13" a="1"/>
  <c r="A1120" i="13" s="1"/>
  <c r="B1120" i="13" a="1"/>
  <c r="B1120" i="13" s="1"/>
  <c r="C1120" i="13" a="1"/>
  <c r="C1120" i="13" s="1"/>
  <c r="D1120" i="13" a="1"/>
  <c r="D1120" i="13" s="1"/>
  <c r="A1121" i="13" a="1"/>
  <c r="A1121" i="13" s="1"/>
  <c r="B1121" i="13" a="1"/>
  <c r="B1121" i="13" s="1"/>
  <c r="C1121" i="13" a="1"/>
  <c r="C1121" i="13" s="1"/>
  <c r="D1121" i="13" a="1"/>
  <c r="D1121" i="13" s="1"/>
  <c r="A1122" i="13" a="1"/>
  <c r="A1122" i="13" s="1"/>
  <c r="B1122" i="13" a="1"/>
  <c r="B1122" i="13" s="1"/>
  <c r="C1122" i="13" a="1"/>
  <c r="C1122" i="13" s="1"/>
  <c r="D1122" i="13" a="1"/>
  <c r="D1122" i="13" s="1"/>
  <c r="A1123" i="13" a="1"/>
  <c r="A1123" i="13" s="1"/>
  <c r="B1123" i="13" a="1"/>
  <c r="B1123" i="13" s="1"/>
  <c r="C1123" i="13" a="1"/>
  <c r="C1123" i="13" s="1"/>
  <c r="D1123" i="13" a="1"/>
  <c r="D1123" i="13" s="1"/>
  <c r="A1124" i="13" a="1"/>
  <c r="A1124" i="13" s="1"/>
  <c r="B1124" i="13" a="1"/>
  <c r="B1124" i="13" s="1"/>
  <c r="C1124" i="13" a="1"/>
  <c r="C1124" i="13" s="1"/>
  <c r="D1124" i="13" a="1"/>
  <c r="D1124" i="13" s="1"/>
  <c r="A1125" i="13" a="1"/>
  <c r="A1125" i="13" s="1"/>
  <c r="B1125" i="13" a="1"/>
  <c r="B1125" i="13" s="1"/>
  <c r="C1125" i="13" a="1"/>
  <c r="C1125" i="13" s="1"/>
  <c r="D1125" i="13" a="1"/>
  <c r="D1125" i="13" s="1"/>
  <c r="A1126" i="13" a="1"/>
  <c r="A1126" i="13" s="1"/>
  <c r="B1126" i="13" a="1"/>
  <c r="B1126" i="13" s="1"/>
  <c r="C1126" i="13" a="1"/>
  <c r="C1126" i="13" s="1"/>
  <c r="D1126" i="13" a="1"/>
  <c r="D1126" i="13" s="1"/>
  <c r="A1127" i="13" a="1"/>
  <c r="A1127" i="13" s="1"/>
  <c r="B1127" i="13" a="1"/>
  <c r="B1127" i="13" s="1"/>
  <c r="C1127" i="13" a="1"/>
  <c r="C1127" i="13" s="1"/>
  <c r="D1127" i="13" a="1"/>
  <c r="D1127" i="13" s="1"/>
  <c r="A1128" i="13" a="1"/>
  <c r="A1128" i="13" s="1"/>
  <c r="B1128" i="13" a="1"/>
  <c r="B1128" i="13" s="1"/>
  <c r="C1128" i="13" a="1"/>
  <c r="C1128" i="13" s="1"/>
  <c r="D1128" i="13" a="1"/>
  <c r="D1128" i="13" s="1"/>
  <c r="A1129" i="13" a="1"/>
  <c r="A1129" i="13" s="1"/>
  <c r="B1129" i="13" a="1"/>
  <c r="B1129" i="13" s="1"/>
  <c r="C1129" i="13" a="1"/>
  <c r="C1129" i="13" s="1"/>
  <c r="D1129" i="13" a="1"/>
  <c r="D1129" i="13" s="1"/>
  <c r="A1130" i="13" a="1"/>
  <c r="A1130" i="13" s="1"/>
  <c r="B1130" i="13" a="1"/>
  <c r="B1130" i="13" s="1"/>
  <c r="C1130" i="13" a="1"/>
  <c r="C1130" i="13" s="1"/>
  <c r="D1130" i="13" a="1"/>
  <c r="D1130" i="13" s="1"/>
  <c r="A1131" i="13" a="1"/>
  <c r="A1131" i="13" s="1"/>
  <c r="B1131" i="13" a="1"/>
  <c r="B1131" i="13" s="1"/>
  <c r="C1131" i="13" a="1"/>
  <c r="C1131" i="13" s="1"/>
  <c r="D1131" i="13" a="1"/>
  <c r="D1131" i="13" s="1"/>
  <c r="A1132" i="13" a="1"/>
  <c r="A1132" i="13" s="1"/>
  <c r="B1132" i="13" a="1"/>
  <c r="B1132" i="13" s="1"/>
  <c r="C1132" i="13" a="1"/>
  <c r="C1132" i="13" s="1"/>
  <c r="D1132" i="13" a="1"/>
  <c r="D1132" i="13" s="1"/>
  <c r="A1133" i="13" a="1"/>
  <c r="A1133" i="13" s="1"/>
  <c r="B1133" i="13" a="1"/>
  <c r="B1133" i="13" s="1"/>
  <c r="C1133" i="13" a="1"/>
  <c r="C1133" i="13" s="1"/>
  <c r="D1133" i="13" a="1"/>
  <c r="D1133" i="13" s="1"/>
  <c r="A1134" i="13" a="1"/>
  <c r="A1134" i="13" s="1"/>
  <c r="B1134" i="13" a="1"/>
  <c r="B1134" i="13" s="1"/>
  <c r="C1134" i="13" a="1"/>
  <c r="C1134" i="13" s="1"/>
  <c r="D1134" i="13" a="1"/>
  <c r="D1134" i="13" s="1"/>
  <c r="A1135" i="13" a="1"/>
  <c r="A1135" i="13" s="1"/>
  <c r="B1135" i="13" a="1"/>
  <c r="B1135" i="13" s="1"/>
  <c r="C1135" i="13" a="1"/>
  <c r="C1135" i="13" s="1"/>
  <c r="D1135" i="13" a="1"/>
  <c r="D1135" i="13" s="1"/>
  <c r="A1136" i="13" a="1"/>
  <c r="A1136" i="13" s="1"/>
  <c r="B1136" i="13" a="1"/>
  <c r="B1136" i="13" s="1"/>
  <c r="C1136" i="13" a="1"/>
  <c r="C1136" i="13" s="1"/>
  <c r="D1136" i="13" a="1"/>
  <c r="D1136" i="13" s="1"/>
  <c r="A1137" i="13" a="1"/>
  <c r="A1137" i="13" s="1"/>
  <c r="B1137" i="13" a="1"/>
  <c r="B1137" i="13" s="1"/>
  <c r="C1137" i="13" a="1"/>
  <c r="C1137" i="13" s="1"/>
  <c r="D1137" i="13" a="1"/>
  <c r="D1137" i="13" s="1"/>
  <c r="A1138" i="13" a="1"/>
  <c r="A1138" i="13" s="1"/>
  <c r="B1138" i="13" a="1"/>
  <c r="B1138" i="13" s="1"/>
  <c r="C1138" i="13" a="1"/>
  <c r="C1138" i="13" s="1"/>
  <c r="D1138" i="13" a="1"/>
  <c r="D1138" i="13" s="1"/>
  <c r="A1139" i="13" a="1"/>
  <c r="A1139" i="13" s="1"/>
  <c r="B1139" i="13" a="1"/>
  <c r="B1139" i="13" s="1"/>
  <c r="C1139" i="13" a="1"/>
  <c r="C1139" i="13" s="1"/>
  <c r="D1139" i="13" a="1"/>
  <c r="D1139" i="13" s="1"/>
  <c r="A1140" i="13" a="1"/>
  <c r="A1140" i="13" s="1"/>
  <c r="B1140" i="13" a="1"/>
  <c r="B1140" i="13" s="1"/>
  <c r="C1140" i="13" a="1"/>
  <c r="C1140" i="13" s="1"/>
  <c r="D1140" i="13" a="1"/>
  <c r="D1140" i="13" s="1"/>
  <c r="A1141" i="13" a="1"/>
  <c r="A1141" i="13" s="1"/>
  <c r="B1141" i="13" a="1"/>
  <c r="B1141" i="13" s="1"/>
  <c r="C1141" i="13" a="1"/>
  <c r="C1141" i="13" s="1"/>
  <c r="D1141" i="13" a="1"/>
  <c r="D1141" i="13" s="1"/>
  <c r="A1142" i="13" a="1"/>
  <c r="A1142" i="13" s="1"/>
  <c r="B1142" i="13" a="1"/>
  <c r="B1142" i="13" s="1"/>
  <c r="C1142" i="13" a="1"/>
  <c r="C1142" i="13" s="1"/>
  <c r="D1142" i="13" a="1"/>
  <c r="D1142" i="13" s="1"/>
  <c r="A1143" i="13" a="1"/>
  <c r="A1143" i="13" s="1"/>
  <c r="B1143" i="13" a="1"/>
  <c r="B1143" i="13" s="1"/>
  <c r="C1143" i="13" a="1"/>
  <c r="C1143" i="13" s="1"/>
  <c r="D1143" i="13" a="1"/>
  <c r="D1143" i="13" s="1"/>
  <c r="A1144" i="13" a="1"/>
  <c r="A1144" i="13" s="1"/>
  <c r="B1144" i="13" a="1"/>
  <c r="B1144" i="13" s="1"/>
  <c r="C1144" i="13" a="1"/>
  <c r="C1144" i="13" s="1"/>
  <c r="D1144" i="13" a="1"/>
  <c r="D1144" i="13" s="1"/>
  <c r="A1145" i="13" a="1"/>
  <c r="A1145" i="13" s="1"/>
  <c r="B1145" i="13" a="1"/>
  <c r="B1145" i="13" s="1"/>
  <c r="C1145" i="13" a="1"/>
  <c r="C1145" i="13" s="1"/>
  <c r="D1145" i="13" a="1"/>
  <c r="D1145" i="13" s="1"/>
  <c r="A1146" i="13" a="1"/>
  <c r="A1146" i="13" s="1"/>
  <c r="B1146" i="13" a="1"/>
  <c r="B1146" i="13" s="1"/>
  <c r="C1146" i="13" a="1"/>
  <c r="C1146" i="13" s="1"/>
  <c r="D1146" i="13" a="1"/>
  <c r="D1146" i="13" s="1"/>
  <c r="A1147" i="13" a="1"/>
  <c r="A1147" i="13" s="1"/>
  <c r="B1147" i="13" a="1"/>
  <c r="B1147" i="13" s="1"/>
  <c r="C1147" i="13" a="1"/>
  <c r="C1147" i="13" s="1"/>
  <c r="D1147" i="13" a="1"/>
  <c r="D1147" i="13" s="1"/>
  <c r="A1148" i="13" a="1"/>
  <c r="A1148" i="13" s="1"/>
  <c r="B1148" i="13" a="1"/>
  <c r="B1148" i="13" s="1"/>
  <c r="C1148" i="13" a="1"/>
  <c r="C1148" i="13" s="1"/>
  <c r="D1148" i="13" a="1"/>
  <c r="D1148" i="13" s="1"/>
  <c r="A1149" i="13" a="1"/>
  <c r="A1149" i="13" s="1"/>
  <c r="B1149" i="13" a="1"/>
  <c r="B1149" i="13" s="1"/>
  <c r="C1149" i="13" a="1"/>
  <c r="C1149" i="13" s="1"/>
  <c r="D1149" i="13" a="1"/>
  <c r="D1149" i="13" s="1"/>
  <c r="A1150" i="13" a="1"/>
  <c r="A1150" i="13" s="1"/>
  <c r="B1150" i="13" a="1"/>
  <c r="B1150" i="13" s="1"/>
  <c r="C1150" i="13" a="1"/>
  <c r="C1150" i="13" s="1"/>
  <c r="D1150" i="13" a="1"/>
  <c r="D1150" i="13" s="1"/>
  <c r="A1151" i="13" a="1"/>
  <c r="A1151" i="13" s="1"/>
  <c r="B1151" i="13" a="1"/>
  <c r="B1151" i="13" s="1"/>
  <c r="C1151" i="13" a="1"/>
  <c r="C1151" i="13" s="1"/>
  <c r="D1151" i="13" a="1"/>
  <c r="D1151" i="13" s="1"/>
  <c r="A1152" i="13" a="1"/>
  <c r="A1152" i="13" s="1"/>
  <c r="B1152" i="13" a="1"/>
  <c r="B1152" i="13" s="1"/>
  <c r="C1152" i="13" a="1"/>
  <c r="C1152" i="13" s="1"/>
  <c r="D1152" i="13" a="1"/>
  <c r="D1152" i="13" s="1"/>
  <c r="A1153" i="13" a="1"/>
  <c r="A1153" i="13" s="1"/>
  <c r="B1153" i="13" a="1"/>
  <c r="B1153" i="13" s="1"/>
  <c r="C1153" i="13" a="1"/>
  <c r="C1153" i="13" s="1"/>
  <c r="D1153" i="13" a="1"/>
  <c r="D1153" i="13" s="1"/>
  <c r="A1154" i="13" a="1"/>
  <c r="A1154" i="13" s="1"/>
  <c r="B1154" i="13" a="1"/>
  <c r="B1154" i="13" s="1"/>
  <c r="C1154" i="13" a="1"/>
  <c r="C1154" i="13" s="1"/>
  <c r="D1154" i="13" a="1"/>
  <c r="D1154" i="13" s="1"/>
  <c r="A1155" i="13" a="1"/>
  <c r="A1155" i="13" s="1"/>
  <c r="B1155" i="13" a="1"/>
  <c r="B1155" i="13" s="1"/>
  <c r="C1155" i="13" a="1"/>
  <c r="C1155" i="13" s="1"/>
  <c r="D1155" i="13" a="1"/>
  <c r="D1155" i="13" s="1"/>
  <c r="A1156" i="13" a="1"/>
  <c r="A1156" i="13" s="1"/>
  <c r="B1156" i="13" a="1"/>
  <c r="B1156" i="13" s="1"/>
  <c r="C1156" i="13" a="1"/>
  <c r="C1156" i="13" s="1"/>
  <c r="D1156" i="13" a="1"/>
  <c r="D1156" i="13" s="1"/>
  <c r="A1157" i="13" a="1"/>
  <c r="A1157" i="13" s="1"/>
  <c r="B1157" i="13" a="1"/>
  <c r="B1157" i="13" s="1"/>
  <c r="C1157" i="13" a="1"/>
  <c r="C1157" i="13" s="1"/>
  <c r="D1157" i="13" a="1"/>
  <c r="D1157" i="13" s="1"/>
  <c r="A1158" i="13" a="1"/>
  <c r="A1158" i="13" s="1"/>
  <c r="B1158" i="13" a="1"/>
  <c r="B1158" i="13" s="1"/>
  <c r="C1158" i="13" a="1"/>
  <c r="C1158" i="13" s="1"/>
  <c r="D1158" i="13" a="1"/>
  <c r="D1158" i="13" s="1"/>
  <c r="A1159" i="13" a="1"/>
  <c r="A1159" i="13" s="1"/>
  <c r="B1159" i="13" a="1"/>
  <c r="B1159" i="13" s="1"/>
  <c r="C1159" i="13" a="1"/>
  <c r="C1159" i="13" s="1"/>
  <c r="D1159" i="13" a="1"/>
  <c r="D1159" i="13" s="1"/>
  <c r="A1160" i="13" a="1"/>
  <c r="A1160" i="13" s="1"/>
  <c r="B1160" i="13" a="1"/>
  <c r="B1160" i="13" s="1"/>
  <c r="C1160" i="13" a="1"/>
  <c r="C1160" i="13" s="1"/>
  <c r="D1160" i="13" a="1"/>
  <c r="D1160" i="13" s="1"/>
  <c r="A1161" i="13" a="1"/>
  <c r="A1161" i="13" s="1"/>
  <c r="B1161" i="13" a="1"/>
  <c r="B1161" i="13" s="1"/>
  <c r="C1161" i="13" a="1"/>
  <c r="C1161" i="13" s="1"/>
  <c r="D1161" i="13" a="1"/>
  <c r="D1161" i="13" s="1"/>
  <c r="A1162" i="13" a="1"/>
  <c r="A1162" i="13" s="1"/>
  <c r="B1162" i="13" a="1"/>
  <c r="B1162" i="13" s="1"/>
  <c r="C1162" i="13" a="1"/>
  <c r="C1162" i="13" s="1"/>
  <c r="D1162" i="13" a="1"/>
  <c r="D1162" i="13" s="1"/>
  <c r="A1163" i="13" a="1"/>
  <c r="A1163" i="13" s="1"/>
  <c r="B1163" i="13" a="1"/>
  <c r="B1163" i="13" s="1"/>
  <c r="C1163" i="13" a="1"/>
  <c r="C1163" i="13" s="1"/>
  <c r="D1163" i="13" a="1"/>
  <c r="D1163" i="13" s="1"/>
  <c r="A1164" i="13" a="1"/>
  <c r="A1164" i="13" s="1"/>
  <c r="B1164" i="13" a="1"/>
  <c r="B1164" i="13" s="1"/>
  <c r="C1164" i="13" a="1"/>
  <c r="C1164" i="13" s="1"/>
  <c r="D1164" i="13" a="1"/>
  <c r="D1164" i="13" s="1"/>
  <c r="A1165" i="13" a="1"/>
  <c r="A1165" i="13" s="1"/>
  <c r="B1165" i="13" a="1"/>
  <c r="B1165" i="13" s="1"/>
  <c r="C1165" i="13" a="1"/>
  <c r="C1165" i="13" s="1"/>
  <c r="D1165" i="13" a="1"/>
  <c r="D1165" i="13" s="1"/>
  <c r="A1166" i="13" a="1"/>
  <c r="A1166" i="13" s="1"/>
  <c r="B1166" i="13" a="1"/>
  <c r="B1166" i="13" s="1"/>
  <c r="C1166" i="13" a="1"/>
  <c r="C1166" i="13" s="1"/>
  <c r="D1166" i="13" a="1"/>
  <c r="D1166" i="13" s="1"/>
  <c r="A1167" i="13" a="1"/>
  <c r="A1167" i="13" s="1"/>
  <c r="B1167" i="13" a="1"/>
  <c r="B1167" i="13" s="1"/>
  <c r="C1167" i="13" a="1"/>
  <c r="C1167" i="13" s="1"/>
  <c r="D1167" i="13" a="1"/>
  <c r="D1167" i="13" s="1"/>
  <c r="A1168" i="13" a="1"/>
  <c r="A1168" i="13" s="1"/>
  <c r="B1168" i="13" a="1"/>
  <c r="B1168" i="13" s="1"/>
  <c r="C1168" i="13" a="1"/>
  <c r="C1168" i="13" s="1"/>
  <c r="D1168" i="13" a="1"/>
  <c r="D1168" i="13" s="1"/>
  <c r="A1169" i="13" a="1"/>
  <c r="A1169" i="13" s="1"/>
  <c r="B1169" i="13" a="1"/>
  <c r="B1169" i="13" s="1"/>
  <c r="C1169" i="13" a="1"/>
  <c r="C1169" i="13" s="1"/>
  <c r="D1169" i="13" a="1"/>
  <c r="D1169" i="13" s="1"/>
  <c r="A1170" i="13" a="1"/>
  <c r="A1170" i="13" s="1"/>
  <c r="B1170" i="13" a="1"/>
  <c r="B1170" i="13" s="1"/>
  <c r="C1170" i="13" a="1"/>
  <c r="C1170" i="13" s="1"/>
  <c r="D1170" i="13" a="1"/>
  <c r="D1170" i="13" s="1"/>
  <c r="A1171" i="13" a="1"/>
  <c r="A1171" i="13" s="1"/>
  <c r="B1171" i="13" a="1"/>
  <c r="B1171" i="13" s="1"/>
  <c r="C1171" i="13" a="1"/>
  <c r="C1171" i="13" s="1"/>
  <c r="D1171" i="13" a="1"/>
  <c r="D1171" i="13" s="1"/>
  <c r="A1172" i="13" a="1"/>
  <c r="A1172" i="13" s="1"/>
  <c r="B1172" i="13" a="1"/>
  <c r="B1172" i="13" s="1"/>
  <c r="C1172" i="13" a="1"/>
  <c r="C1172" i="13" s="1"/>
  <c r="D1172" i="13" a="1"/>
  <c r="D1172" i="13" s="1"/>
  <c r="A1173" i="13" a="1"/>
  <c r="A1173" i="13" s="1"/>
  <c r="B1173" i="13" a="1"/>
  <c r="B1173" i="13" s="1"/>
  <c r="C1173" i="13" a="1"/>
  <c r="C1173" i="13" s="1"/>
  <c r="D1173" i="13" a="1"/>
  <c r="D1173" i="13" s="1"/>
  <c r="A1174" i="13" a="1"/>
  <c r="A1174" i="13" s="1"/>
  <c r="B1174" i="13" a="1"/>
  <c r="B1174" i="13" s="1"/>
  <c r="C1174" i="13" a="1"/>
  <c r="C1174" i="13" s="1"/>
  <c r="D1174" i="13" a="1"/>
  <c r="D1174" i="13" s="1"/>
  <c r="A1175" i="13" a="1"/>
  <c r="A1175" i="13" s="1"/>
  <c r="B1175" i="13" a="1"/>
  <c r="B1175" i="13" s="1"/>
  <c r="C1175" i="13" a="1"/>
  <c r="C1175" i="13" s="1"/>
  <c r="D1175" i="13" a="1"/>
  <c r="D1175" i="13" s="1"/>
  <c r="A1176" i="13" a="1"/>
  <c r="A1176" i="13" s="1"/>
  <c r="B1176" i="13" a="1"/>
  <c r="B1176" i="13" s="1"/>
  <c r="C1176" i="13" a="1"/>
  <c r="C1176" i="13" s="1"/>
  <c r="D1176" i="13" a="1"/>
  <c r="D1176" i="13" s="1"/>
  <c r="A1177" i="13" a="1"/>
  <c r="A1177" i="13" s="1"/>
  <c r="B1177" i="13" a="1"/>
  <c r="B1177" i="13" s="1"/>
  <c r="C1177" i="13" a="1"/>
  <c r="C1177" i="13" s="1"/>
  <c r="D1177" i="13" a="1"/>
  <c r="D1177" i="13" s="1"/>
  <c r="A1178" i="13" a="1"/>
  <c r="A1178" i="13" s="1"/>
  <c r="B1178" i="13" a="1"/>
  <c r="B1178" i="13" s="1"/>
  <c r="C1178" i="13" a="1"/>
  <c r="C1178" i="13" s="1"/>
  <c r="D1178" i="13" a="1"/>
  <c r="D1178" i="13" s="1"/>
  <c r="A1179" i="13" a="1"/>
  <c r="A1179" i="13" s="1"/>
  <c r="B1179" i="13" a="1"/>
  <c r="B1179" i="13" s="1"/>
  <c r="C1179" i="13" a="1"/>
  <c r="C1179" i="13" s="1"/>
  <c r="D1179" i="13" a="1"/>
  <c r="D1179" i="13" s="1"/>
  <c r="A1180" i="13" a="1"/>
  <c r="A1180" i="13" s="1"/>
  <c r="B1180" i="13" a="1"/>
  <c r="B1180" i="13" s="1"/>
  <c r="C1180" i="13" a="1"/>
  <c r="C1180" i="13" s="1"/>
  <c r="D1180" i="13" a="1"/>
  <c r="D1180" i="13" s="1"/>
  <c r="A1181" i="13" a="1"/>
  <c r="A1181" i="13" s="1"/>
  <c r="B1181" i="13" a="1"/>
  <c r="B1181" i="13" s="1"/>
  <c r="C1181" i="13" a="1"/>
  <c r="C1181" i="13" s="1"/>
  <c r="D1181" i="13" a="1"/>
  <c r="D1181" i="13" s="1"/>
  <c r="A1182" i="13" a="1"/>
  <c r="A1182" i="13" s="1"/>
  <c r="B1182" i="13" a="1"/>
  <c r="B1182" i="13" s="1"/>
  <c r="C1182" i="13" a="1"/>
  <c r="C1182" i="13" s="1"/>
  <c r="D1182" i="13" a="1"/>
  <c r="D1182" i="13" s="1"/>
  <c r="A1183" i="13" a="1"/>
  <c r="A1183" i="13" s="1"/>
  <c r="B1183" i="13" a="1"/>
  <c r="B1183" i="13" s="1"/>
  <c r="C1183" i="13" a="1"/>
  <c r="C1183" i="13" s="1"/>
  <c r="D1183" i="13" a="1"/>
  <c r="D1183" i="13" s="1"/>
  <c r="A1184" i="13" a="1"/>
  <c r="A1184" i="13" s="1"/>
  <c r="B1184" i="13" a="1"/>
  <c r="B1184" i="13" s="1"/>
  <c r="C1184" i="13" a="1"/>
  <c r="C1184" i="13" s="1"/>
  <c r="D1184" i="13" a="1"/>
  <c r="D1184" i="13" s="1"/>
  <c r="A1185" i="13" a="1"/>
  <c r="A1185" i="13" s="1"/>
  <c r="B1185" i="13" a="1"/>
  <c r="B1185" i="13" s="1"/>
  <c r="C1185" i="13" a="1"/>
  <c r="C1185" i="13" s="1"/>
  <c r="D1185" i="13" a="1"/>
  <c r="D1185" i="13" s="1"/>
  <c r="A1186" i="13" a="1"/>
  <c r="A1186" i="13" s="1"/>
  <c r="B1186" i="13" a="1"/>
  <c r="B1186" i="13" s="1"/>
  <c r="C1186" i="13" a="1"/>
  <c r="C1186" i="13" s="1"/>
  <c r="D1186" i="13" a="1"/>
  <c r="D1186" i="13" s="1"/>
  <c r="A1187" i="13" a="1"/>
  <c r="A1187" i="13" s="1"/>
  <c r="B1187" i="13" a="1"/>
  <c r="B1187" i="13" s="1"/>
  <c r="C1187" i="13" a="1"/>
  <c r="C1187" i="13" s="1"/>
  <c r="D1187" i="13" a="1"/>
  <c r="D1187" i="13" s="1"/>
  <c r="A1188" i="13" a="1"/>
  <c r="A1188" i="13" s="1"/>
  <c r="B1188" i="13" a="1"/>
  <c r="B1188" i="13" s="1"/>
  <c r="C1188" i="13" a="1"/>
  <c r="C1188" i="13" s="1"/>
  <c r="D1188" i="13" a="1"/>
  <c r="D1188" i="13" s="1"/>
  <c r="A1189" i="13" a="1"/>
  <c r="A1189" i="13" s="1"/>
  <c r="B1189" i="13" a="1"/>
  <c r="B1189" i="13" s="1"/>
  <c r="C1189" i="13" a="1"/>
  <c r="C1189" i="13" s="1"/>
  <c r="D1189" i="13" a="1"/>
  <c r="D1189" i="13" s="1"/>
  <c r="A1190" i="13" a="1"/>
  <c r="A1190" i="13" s="1"/>
  <c r="B1190" i="13" a="1"/>
  <c r="B1190" i="13" s="1"/>
  <c r="C1190" i="13" a="1"/>
  <c r="C1190" i="13" s="1"/>
  <c r="D1190" i="13" a="1"/>
  <c r="D1190" i="13" s="1"/>
  <c r="A1191" i="13" a="1"/>
  <c r="A1191" i="13" s="1"/>
  <c r="B1191" i="13" a="1"/>
  <c r="B1191" i="13" s="1"/>
  <c r="C1191" i="13" a="1"/>
  <c r="C1191" i="13" s="1"/>
  <c r="D1191" i="13" a="1"/>
  <c r="D1191" i="13" s="1"/>
  <c r="A1192" i="13" a="1"/>
  <c r="A1192" i="13" s="1"/>
  <c r="B1192" i="13" a="1"/>
  <c r="B1192" i="13" s="1"/>
  <c r="C1192" i="13" a="1"/>
  <c r="C1192" i="13" s="1"/>
  <c r="D1192" i="13" a="1"/>
  <c r="D1192" i="13" s="1"/>
  <c r="A1193" i="13" a="1"/>
  <c r="A1193" i="13" s="1"/>
  <c r="B1193" i="13" a="1"/>
  <c r="B1193" i="13" s="1"/>
  <c r="C1193" i="13" a="1"/>
  <c r="C1193" i="13" s="1"/>
  <c r="D1193" i="13" a="1"/>
  <c r="D1193" i="13" s="1"/>
  <c r="A1194" i="13" a="1"/>
  <c r="A1194" i="13" s="1"/>
  <c r="B1194" i="13" a="1"/>
  <c r="B1194" i="13" s="1"/>
  <c r="C1194" i="13" a="1"/>
  <c r="C1194" i="13" s="1"/>
  <c r="D1194" i="13" a="1"/>
  <c r="D1194" i="13" s="1"/>
  <c r="A1195" i="13" a="1"/>
  <c r="A1195" i="13" s="1"/>
  <c r="B1195" i="13" a="1"/>
  <c r="B1195" i="13" s="1"/>
  <c r="C1195" i="13" a="1"/>
  <c r="C1195" i="13" s="1"/>
  <c r="D1195" i="13" a="1"/>
  <c r="D1195" i="13" s="1"/>
  <c r="A1196" i="13" a="1"/>
  <c r="A1196" i="13" s="1"/>
  <c r="B1196" i="13" a="1"/>
  <c r="B1196" i="13" s="1"/>
  <c r="C1196" i="13" a="1"/>
  <c r="C1196" i="13" s="1"/>
  <c r="D1196" i="13" a="1"/>
  <c r="D1196" i="13" s="1"/>
  <c r="A1197" i="13" a="1"/>
  <c r="A1197" i="13" s="1"/>
  <c r="B1197" i="13" a="1"/>
  <c r="B1197" i="13" s="1"/>
  <c r="C1197" i="13" a="1"/>
  <c r="C1197" i="13" s="1"/>
  <c r="D1197" i="13" a="1"/>
  <c r="D1197" i="13" s="1"/>
  <c r="A1198" i="13" a="1"/>
  <c r="A1198" i="13" s="1"/>
  <c r="B1198" i="13" a="1"/>
  <c r="B1198" i="13" s="1"/>
  <c r="C1198" i="13" a="1"/>
  <c r="C1198" i="13" s="1"/>
  <c r="D1198" i="13" a="1"/>
  <c r="D1198" i="13" s="1"/>
  <c r="A1199" i="13" a="1"/>
  <c r="A1199" i="13" s="1"/>
  <c r="B1199" i="13" a="1"/>
  <c r="B1199" i="13" s="1"/>
  <c r="C1199" i="13" a="1"/>
  <c r="C1199" i="13" s="1"/>
  <c r="D1199" i="13" a="1"/>
  <c r="D1199" i="13" s="1"/>
  <c r="A1200" i="13" a="1"/>
  <c r="A1200" i="13" s="1"/>
  <c r="B1200" i="13" a="1"/>
  <c r="B1200" i="13" s="1"/>
  <c r="C1200" i="13" a="1"/>
  <c r="C1200" i="13" s="1"/>
  <c r="D1200" i="13" a="1"/>
  <c r="D1200" i="13" s="1"/>
  <c r="A1201" i="13" a="1"/>
  <c r="A1201" i="13" s="1"/>
  <c r="B1201" i="13" a="1"/>
  <c r="B1201" i="13" s="1"/>
  <c r="C1201" i="13" a="1"/>
  <c r="C1201" i="13" s="1"/>
  <c r="D1201" i="13" a="1"/>
  <c r="D1201" i="13" s="1"/>
  <c r="A1202" i="13" a="1"/>
  <c r="A1202" i="13" s="1"/>
  <c r="B1202" i="13" a="1"/>
  <c r="B1202" i="13" s="1"/>
  <c r="C1202" i="13" a="1"/>
  <c r="C1202" i="13" s="1"/>
  <c r="D1202" i="13" a="1"/>
  <c r="D1202" i="13" s="1"/>
  <c r="A1203" i="13" a="1"/>
  <c r="A1203" i="13" s="1"/>
  <c r="B1203" i="13" a="1"/>
  <c r="B1203" i="13" s="1"/>
  <c r="C1203" i="13" a="1"/>
  <c r="C1203" i="13" s="1"/>
  <c r="D1203" i="13" a="1"/>
  <c r="D1203" i="13" s="1"/>
  <c r="A1204" i="13" a="1"/>
  <c r="A1204" i="13" s="1"/>
  <c r="B1204" i="13" a="1"/>
  <c r="B1204" i="13" s="1"/>
  <c r="C1204" i="13" a="1"/>
  <c r="C1204" i="13" s="1"/>
  <c r="D1204" i="13" a="1"/>
  <c r="D1204" i="13" s="1"/>
  <c r="A1205" i="13" a="1"/>
  <c r="A1205" i="13" s="1"/>
  <c r="B1205" i="13" a="1"/>
  <c r="B1205" i="13" s="1"/>
  <c r="C1205" i="13" a="1"/>
  <c r="C1205" i="13" s="1"/>
  <c r="D1205" i="13" a="1"/>
  <c r="D1205" i="13" s="1"/>
  <c r="A1206" i="13" a="1"/>
  <c r="A1206" i="13" s="1"/>
  <c r="B1206" i="13" a="1"/>
  <c r="B1206" i="13" s="1"/>
  <c r="C1206" i="13" a="1"/>
  <c r="C1206" i="13" s="1"/>
  <c r="D1206" i="13" a="1"/>
  <c r="D1206" i="13" s="1"/>
  <c r="A1207" i="13" a="1"/>
  <c r="A1207" i="13" s="1"/>
  <c r="B1207" i="13" a="1"/>
  <c r="B1207" i="13" s="1"/>
  <c r="C1207" i="13" a="1"/>
  <c r="C1207" i="13" s="1"/>
  <c r="D1207" i="13" a="1"/>
  <c r="D1207" i="13" s="1"/>
  <c r="A1208" i="13" a="1"/>
  <c r="A1208" i="13" s="1"/>
  <c r="B1208" i="13" a="1"/>
  <c r="B1208" i="13" s="1"/>
  <c r="C1208" i="13" a="1"/>
  <c r="C1208" i="13" s="1"/>
  <c r="D1208" i="13" a="1"/>
  <c r="D1208" i="13" s="1"/>
  <c r="A1209" i="13" a="1"/>
  <c r="A1209" i="13" s="1"/>
  <c r="B1209" i="13" a="1"/>
  <c r="B1209" i="13" s="1"/>
  <c r="C1209" i="13" a="1"/>
  <c r="C1209" i="13" s="1"/>
  <c r="D1209" i="13" a="1"/>
  <c r="D1209" i="13" s="1"/>
  <c r="A1210" i="13" a="1"/>
  <c r="A1210" i="13" s="1"/>
  <c r="B1210" i="13" a="1"/>
  <c r="B1210" i="13" s="1"/>
  <c r="C1210" i="13" a="1"/>
  <c r="C1210" i="13" s="1"/>
  <c r="D1210" i="13" a="1"/>
  <c r="D1210" i="13" s="1"/>
  <c r="A1211" i="13" a="1"/>
  <c r="A1211" i="13" s="1"/>
  <c r="B1211" i="13" a="1"/>
  <c r="B1211" i="13" s="1"/>
  <c r="C1211" i="13" a="1"/>
  <c r="C1211" i="13" s="1"/>
  <c r="D1211" i="13" a="1"/>
  <c r="D1211" i="13" s="1"/>
  <c r="A1212" i="13" a="1"/>
  <c r="A1212" i="13" s="1"/>
  <c r="B1212" i="13" a="1"/>
  <c r="B1212" i="13" s="1"/>
  <c r="C1212" i="13" a="1"/>
  <c r="C1212" i="13" s="1"/>
  <c r="D1212" i="13" a="1"/>
  <c r="D1212" i="13" s="1"/>
  <c r="A1213" i="13" a="1"/>
  <c r="A1213" i="13" s="1"/>
  <c r="B1213" i="13" a="1"/>
  <c r="B1213" i="13" s="1"/>
  <c r="C1213" i="13" a="1"/>
  <c r="C1213" i="13" s="1"/>
  <c r="D1213" i="13" a="1"/>
  <c r="D1213" i="13" s="1"/>
  <c r="A1214" i="13" a="1"/>
  <c r="A1214" i="13" s="1"/>
  <c r="B1214" i="13" a="1"/>
  <c r="B1214" i="13" s="1"/>
  <c r="C1214" i="13" a="1"/>
  <c r="C1214" i="13" s="1"/>
  <c r="D1214" i="13" a="1"/>
  <c r="D1214" i="13" s="1"/>
  <c r="A1215" i="13" a="1"/>
  <c r="A1215" i="13" s="1"/>
  <c r="B1215" i="13" a="1"/>
  <c r="B1215" i="13" s="1"/>
  <c r="C1215" i="13" a="1"/>
  <c r="C1215" i="13" s="1"/>
  <c r="D1215" i="13" a="1"/>
  <c r="D1215" i="13" s="1"/>
  <c r="A1216" i="13" a="1"/>
  <c r="A1216" i="13" s="1"/>
  <c r="B1216" i="13" a="1"/>
  <c r="B1216" i="13" s="1"/>
  <c r="C1216" i="13" a="1"/>
  <c r="C1216" i="13" s="1"/>
  <c r="D1216" i="13" a="1"/>
  <c r="D1216" i="13" s="1"/>
  <c r="A1217" i="13" a="1"/>
  <c r="A1217" i="13" s="1"/>
  <c r="B1217" i="13" a="1"/>
  <c r="B1217" i="13" s="1"/>
  <c r="C1217" i="13" a="1"/>
  <c r="C1217" i="13" s="1"/>
  <c r="D1217" i="13" a="1"/>
  <c r="D1217" i="13" s="1"/>
  <c r="A1218" i="13" a="1"/>
  <c r="A1218" i="13" s="1"/>
  <c r="B1218" i="13" a="1"/>
  <c r="B1218" i="13" s="1"/>
  <c r="C1218" i="13" a="1"/>
  <c r="C1218" i="13" s="1"/>
  <c r="D1218" i="13" a="1"/>
  <c r="D1218" i="13" s="1"/>
  <c r="A1219" i="13" a="1"/>
  <c r="A1219" i="13" s="1"/>
  <c r="B1219" i="13" a="1"/>
  <c r="B1219" i="13" s="1"/>
  <c r="C1219" i="13" a="1"/>
  <c r="C1219" i="13" s="1"/>
  <c r="D1219" i="13" a="1"/>
  <c r="D1219" i="13" s="1"/>
  <c r="A1220" i="13" a="1"/>
  <c r="A1220" i="13" s="1"/>
  <c r="B1220" i="13" a="1"/>
  <c r="B1220" i="13" s="1"/>
  <c r="C1220" i="13" a="1"/>
  <c r="C1220" i="13" s="1"/>
  <c r="D1220" i="13" a="1"/>
  <c r="D1220" i="13" s="1"/>
  <c r="A1221" i="13" a="1"/>
  <c r="A1221" i="13" s="1"/>
  <c r="B1221" i="13" a="1"/>
  <c r="B1221" i="13" s="1"/>
  <c r="C1221" i="13" a="1"/>
  <c r="C1221" i="13" s="1"/>
  <c r="D1221" i="13" a="1"/>
  <c r="D1221" i="13" s="1"/>
  <c r="A1222" i="13" a="1"/>
  <c r="A1222" i="13" s="1"/>
  <c r="B1222" i="13" a="1"/>
  <c r="B1222" i="13" s="1"/>
  <c r="C1222" i="13" a="1"/>
  <c r="C1222" i="13" s="1"/>
  <c r="D1222" i="13" a="1"/>
  <c r="D1222" i="13" s="1"/>
  <c r="A1223" i="13" a="1"/>
  <c r="A1223" i="13" s="1"/>
  <c r="B1223" i="13" a="1"/>
  <c r="B1223" i="13" s="1"/>
  <c r="C1223" i="13" a="1"/>
  <c r="C1223" i="13" s="1"/>
  <c r="D1223" i="13" a="1"/>
  <c r="D1223" i="13" s="1"/>
  <c r="A1224" i="13" a="1"/>
  <c r="A1224" i="13" s="1"/>
  <c r="B1224" i="13" a="1"/>
  <c r="B1224" i="13" s="1"/>
  <c r="C1224" i="13" a="1"/>
  <c r="C1224" i="13" s="1"/>
  <c r="D1224" i="13" a="1"/>
  <c r="D1224" i="13" s="1"/>
  <c r="A1225" i="13" a="1"/>
  <c r="A1225" i="13" s="1"/>
  <c r="B1225" i="13" a="1"/>
  <c r="B1225" i="13" s="1"/>
  <c r="C1225" i="13" a="1"/>
  <c r="C1225" i="13" s="1"/>
  <c r="D1225" i="13" a="1"/>
  <c r="D1225" i="13" s="1"/>
  <c r="A1226" i="13" a="1"/>
  <c r="A1226" i="13" s="1"/>
  <c r="B1226" i="13" a="1"/>
  <c r="B1226" i="13" s="1"/>
  <c r="C1226" i="13" a="1"/>
  <c r="C1226" i="13" s="1"/>
  <c r="D1226" i="13" a="1"/>
  <c r="D1226" i="13" s="1"/>
  <c r="A1227" i="13" a="1"/>
  <c r="A1227" i="13" s="1"/>
  <c r="B1227" i="13" a="1"/>
  <c r="B1227" i="13" s="1"/>
  <c r="C1227" i="13" a="1"/>
  <c r="C1227" i="13" s="1"/>
  <c r="D1227" i="13" a="1"/>
  <c r="D1227" i="13" s="1"/>
  <c r="A1228" i="13" a="1"/>
  <c r="A1228" i="13" s="1"/>
  <c r="B1228" i="13" a="1"/>
  <c r="B1228" i="13" s="1"/>
  <c r="C1228" i="13" a="1"/>
  <c r="C1228" i="13" s="1"/>
  <c r="D1228" i="13" a="1"/>
  <c r="D1228" i="13" s="1"/>
  <c r="A1229" i="13" a="1"/>
  <c r="A1229" i="13" s="1"/>
  <c r="B1229" i="13" a="1"/>
  <c r="B1229" i="13" s="1"/>
  <c r="C1229" i="13" a="1"/>
  <c r="C1229" i="13" s="1"/>
  <c r="D1229" i="13" a="1"/>
  <c r="D1229" i="13" s="1"/>
  <c r="A1230" i="13" a="1"/>
  <c r="A1230" i="13" s="1"/>
  <c r="B1230" i="13" a="1"/>
  <c r="B1230" i="13" s="1"/>
  <c r="C1230" i="13" a="1"/>
  <c r="C1230" i="13" s="1"/>
  <c r="D1230" i="13" a="1"/>
  <c r="D1230" i="13" s="1"/>
  <c r="A1231" i="13" a="1"/>
  <c r="A1231" i="13" s="1"/>
  <c r="B1231" i="13" a="1"/>
  <c r="B1231" i="13" s="1"/>
  <c r="C1231" i="13" a="1"/>
  <c r="C1231" i="13" s="1"/>
  <c r="D1231" i="13" a="1"/>
  <c r="D1231" i="13" s="1"/>
  <c r="A1232" i="13" a="1"/>
  <c r="A1232" i="13" s="1"/>
  <c r="B1232" i="13" a="1"/>
  <c r="B1232" i="13" s="1"/>
  <c r="C1232" i="13" a="1"/>
  <c r="C1232" i="13" s="1"/>
  <c r="D1232" i="13" a="1"/>
  <c r="D1232" i="13" s="1"/>
  <c r="A1233" i="13" a="1"/>
  <c r="A1233" i="13" s="1"/>
  <c r="B1233" i="13" a="1"/>
  <c r="B1233" i="13" s="1"/>
  <c r="C1233" i="13" a="1"/>
  <c r="C1233" i="13" s="1"/>
  <c r="D1233" i="13" a="1"/>
  <c r="D1233" i="13" s="1"/>
  <c r="A1234" i="13" a="1"/>
  <c r="A1234" i="13" s="1"/>
  <c r="B1234" i="13" a="1"/>
  <c r="B1234" i="13" s="1"/>
  <c r="C1234" i="13" a="1"/>
  <c r="C1234" i="13" s="1"/>
  <c r="D1234" i="13" a="1"/>
  <c r="D1234" i="13" s="1"/>
  <c r="A1235" i="13" a="1"/>
  <c r="A1235" i="13" s="1"/>
  <c r="B1235" i="13" a="1"/>
  <c r="B1235" i="13" s="1"/>
  <c r="C1235" i="13" a="1"/>
  <c r="C1235" i="13" s="1"/>
  <c r="D1235" i="13" a="1"/>
  <c r="D1235" i="13" s="1"/>
  <c r="A1236" i="13" a="1"/>
  <c r="A1236" i="13" s="1"/>
  <c r="B1236" i="13" a="1"/>
  <c r="B1236" i="13" s="1"/>
  <c r="C1236" i="13" a="1"/>
  <c r="C1236" i="13" s="1"/>
  <c r="D1236" i="13" a="1"/>
  <c r="D1236" i="13" s="1"/>
  <c r="A1237" i="13" a="1"/>
  <c r="A1237" i="13" s="1"/>
  <c r="B1237" i="13" a="1"/>
  <c r="B1237" i="13" s="1"/>
  <c r="C1237" i="13" a="1"/>
  <c r="C1237" i="13" s="1"/>
  <c r="D1237" i="13" a="1"/>
  <c r="D1237" i="13" s="1"/>
  <c r="A1238" i="13" a="1"/>
  <c r="A1238" i="13" s="1"/>
  <c r="B1238" i="13" a="1"/>
  <c r="B1238" i="13" s="1"/>
  <c r="C1238" i="13" a="1"/>
  <c r="C1238" i="13" s="1"/>
  <c r="D1238" i="13" a="1"/>
  <c r="D1238" i="13" s="1"/>
  <c r="A1239" i="13" a="1"/>
  <c r="A1239" i="13" s="1"/>
  <c r="B1239" i="13" a="1"/>
  <c r="B1239" i="13" s="1"/>
  <c r="C1239" i="13" a="1"/>
  <c r="C1239" i="13" s="1"/>
  <c r="D1239" i="13" a="1"/>
  <c r="D1239" i="13" s="1"/>
  <c r="A1240" i="13" a="1"/>
  <c r="A1240" i="13" s="1"/>
  <c r="B1240" i="13" a="1"/>
  <c r="B1240" i="13" s="1"/>
  <c r="C1240" i="13" a="1"/>
  <c r="C1240" i="13" s="1"/>
  <c r="D1240" i="13" a="1"/>
  <c r="D1240" i="13" s="1"/>
  <c r="A1241" i="13" a="1"/>
  <c r="A1241" i="13" s="1"/>
  <c r="B1241" i="13" a="1"/>
  <c r="B1241" i="13" s="1"/>
  <c r="C1241" i="13" a="1"/>
  <c r="C1241" i="13" s="1"/>
  <c r="D1241" i="13" a="1"/>
  <c r="D1241" i="13" s="1"/>
  <c r="A1242" i="13" a="1"/>
  <c r="A1242" i="13" s="1"/>
  <c r="B1242" i="13" a="1"/>
  <c r="B1242" i="13" s="1"/>
  <c r="C1242" i="13" a="1"/>
  <c r="C1242" i="13" s="1"/>
  <c r="D1242" i="13" a="1"/>
  <c r="D1242" i="13" s="1"/>
  <c r="A1243" i="13" a="1"/>
  <c r="A1243" i="13" s="1"/>
  <c r="B1243" i="13" a="1"/>
  <c r="B1243" i="13" s="1"/>
  <c r="C1243" i="13" a="1"/>
  <c r="C1243" i="13" s="1"/>
  <c r="D1243" i="13" a="1"/>
  <c r="D1243" i="13" s="1"/>
  <c r="A1244" i="13" a="1"/>
  <c r="A1244" i="13" s="1"/>
  <c r="B1244" i="13" a="1"/>
  <c r="B1244" i="13" s="1"/>
  <c r="C1244" i="13" a="1"/>
  <c r="C1244" i="13" s="1"/>
  <c r="D1244" i="13" a="1"/>
  <c r="D1244" i="13" s="1"/>
  <c r="A1245" i="13" a="1"/>
  <c r="A1245" i="13" s="1"/>
  <c r="B1245" i="13" a="1"/>
  <c r="B1245" i="13" s="1"/>
  <c r="C1245" i="13" a="1"/>
  <c r="C1245" i="13" s="1"/>
  <c r="D1245" i="13" a="1"/>
  <c r="D1245" i="13" s="1"/>
  <c r="A1246" i="13" a="1"/>
  <c r="A1246" i="13" s="1"/>
  <c r="B1246" i="13" a="1"/>
  <c r="B1246" i="13" s="1"/>
  <c r="C1246" i="13" a="1"/>
  <c r="C1246" i="13" s="1"/>
  <c r="D1246" i="13" a="1"/>
  <c r="D1246" i="13" s="1"/>
  <c r="A1247" i="13" a="1"/>
  <c r="A1247" i="13" s="1"/>
  <c r="B1247" i="13" a="1"/>
  <c r="B1247" i="13" s="1"/>
  <c r="C1247" i="13" a="1"/>
  <c r="C1247" i="13" s="1"/>
  <c r="D1247" i="13" a="1"/>
  <c r="D1247" i="13" s="1"/>
  <c r="A1248" i="13" a="1"/>
  <c r="A1248" i="13" s="1"/>
  <c r="B1248" i="13" a="1"/>
  <c r="B1248" i="13" s="1"/>
  <c r="C1248" i="13" a="1"/>
  <c r="C1248" i="13" s="1"/>
  <c r="D1248" i="13" a="1"/>
  <c r="D1248" i="13" s="1"/>
  <c r="A1249" i="13" a="1"/>
  <c r="A1249" i="13" s="1"/>
  <c r="B1249" i="13" a="1"/>
  <c r="B1249" i="13" s="1"/>
  <c r="C1249" i="13" a="1"/>
  <c r="C1249" i="13" s="1"/>
  <c r="D1249" i="13" a="1"/>
  <c r="D1249" i="13" s="1"/>
  <c r="A1250" i="13" a="1"/>
  <c r="A1250" i="13" s="1"/>
  <c r="B1250" i="13" a="1"/>
  <c r="B1250" i="13" s="1"/>
  <c r="C1250" i="13" a="1"/>
  <c r="C1250" i="13" s="1"/>
  <c r="D1250" i="13" a="1"/>
  <c r="D1250" i="13" s="1"/>
  <c r="A1251" i="13" a="1"/>
  <c r="A1251" i="13" s="1"/>
  <c r="B1251" i="13" a="1"/>
  <c r="B1251" i="13" s="1"/>
  <c r="C1251" i="13" a="1"/>
  <c r="C1251" i="13" s="1"/>
  <c r="D1251" i="13" a="1"/>
  <c r="D1251" i="13" s="1"/>
  <c r="A1252" i="13" a="1"/>
  <c r="A1252" i="13" s="1"/>
  <c r="B1252" i="13" a="1"/>
  <c r="B1252" i="13" s="1"/>
  <c r="C1252" i="13" a="1"/>
  <c r="C1252" i="13" s="1"/>
  <c r="D1252" i="13" a="1"/>
  <c r="D1252" i="13" s="1"/>
  <c r="A1253" i="13" a="1"/>
  <c r="A1253" i="13" s="1"/>
  <c r="B1253" i="13" a="1"/>
  <c r="B1253" i="13" s="1"/>
  <c r="C1253" i="13" a="1"/>
  <c r="C1253" i="13" s="1"/>
  <c r="D1253" i="13" a="1"/>
  <c r="D1253" i="13" s="1"/>
  <c r="A1254" i="13" a="1"/>
  <c r="A1254" i="13" s="1"/>
  <c r="B1254" i="13" a="1"/>
  <c r="B1254" i="13" s="1"/>
  <c r="C1254" i="13" a="1"/>
  <c r="C1254" i="13" s="1"/>
  <c r="D1254" i="13" a="1"/>
  <c r="D1254" i="13" s="1"/>
  <c r="A1255" i="13" a="1"/>
  <c r="A1255" i="13" s="1"/>
  <c r="B1255" i="13" a="1"/>
  <c r="B1255" i="13" s="1"/>
  <c r="C1255" i="13" a="1"/>
  <c r="C1255" i="13" s="1"/>
  <c r="D1255" i="13" a="1"/>
  <c r="D1255" i="13" s="1"/>
  <c r="A1256" i="13" a="1"/>
  <c r="A1256" i="13" s="1"/>
  <c r="B1256" i="13" a="1"/>
  <c r="B1256" i="13" s="1"/>
  <c r="C1256" i="13" a="1"/>
  <c r="C1256" i="13" s="1"/>
  <c r="D1256" i="13" a="1"/>
  <c r="D1256" i="13" s="1"/>
  <c r="A1257" i="13" a="1"/>
  <c r="A1257" i="13" s="1"/>
  <c r="B1257" i="13" a="1"/>
  <c r="B1257" i="13" s="1"/>
  <c r="C1257" i="13" a="1"/>
  <c r="C1257" i="13" s="1"/>
  <c r="D1257" i="13" a="1"/>
  <c r="D1257" i="13" s="1"/>
  <c r="A1258" i="13" a="1"/>
  <c r="A1258" i="13" s="1"/>
  <c r="B1258" i="13" a="1"/>
  <c r="B1258" i="13" s="1"/>
  <c r="C1258" i="13" a="1"/>
  <c r="C1258" i="13" s="1"/>
  <c r="D1258" i="13" a="1"/>
  <c r="D1258" i="13" s="1"/>
  <c r="A1259" i="13" a="1"/>
  <c r="A1259" i="13" s="1"/>
  <c r="B1259" i="13" a="1"/>
  <c r="B1259" i="13" s="1"/>
  <c r="C1259" i="13" a="1"/>
  <c r="C1259" i="13" s="1"/>
  <c r="D1259" i="13" a="1"/>
  <c r="D1259" i="13" s="1"/>
  <c r="A1260" i="13" a="1"/>
  <c r="A1260" i="13" s="1"/>
  <c r="B1260" i="13" a="1"/>
  <c r="B1260" i="13" s="1"/>
  <c r="C1260" i="13" a="1"/>
  <c r="C1260" i="13" s="1"/>
  <c r="D1260" i="13" a="1"/>
  <c r="D1260" i="13" s="1"/>
  <c r="A1261" i="13" a="1"/>
  <c r="A1261" i="13" s="1"/>
  <c r="B1261" i="13" a="1"/>
  <c r="B1261" i="13" s="1"/>
  <c r="C1261" i="13" a="1"/>
  <c r="C1261" i="13" s="1"/>
  <c r="D1261" i="13" a="1"/>
  <c r="D1261" i="13" s="1"/>
  <c r="A1262" i="13" a="1"/>
  <c r="A1262" i="13" s="1"/>
  <c r="B1262" i="13" a="1"/>
  <c r="B1262" i="13" s="1"/>
  <c r="C1262" i="13" a="1"/>
  <c r="C1262" i="13" s="1"/>
  <c r="D1262" i="13" a="1"/>
  <c r="D1262" i="13" s="1"/>
  <c r="A1263" i="13" a="1"/>
  <c r="A1263" i="13" s="1"/>
  <c r="B1263" i="13" a="1"/>
  <c r="B1263" i="13" s="1"/>
  <c r="C1263" i="13" a="1"/>
  <c r="C1263" i="13" s="1"/>
  <c r="D1263" i="13" a="1"/>
  <c r="D1263" i="13" s="1"/>
  <c r="A1264" i="13" a="1"/>
  <c r="A1264" i="13" s="1"/>
  <c r="B1264" i="13" a="1"/>
  <c r="B1264" i="13" s="1"/>
  <c r="C1264" i="13" a="1"/>
  <c r="C1264" i="13" s="1"/>
  <c r="D1264" i="13" a="1"/>
  <c r="D1264" i="13" s="1"/>
  <c r="A1265" i="13" a="1"/>
  <c r="A1265" i="13" s="1"/>
  <c r="B1265" i="13" a="1"/>
  <c r="B1265" i="13" s="1"/>
  <c r="C1265" i="13" a="1"/>
  <c r="C1265" i="13" s="1"/>
  <c r="D1265" i="13" a="1"/>
  <c r="D1265" i="13" s="1"/>
  <c r="A1266" i="13" a="1"/>
  <c r="A1266" i="13" s="1"/>
  <c r="B1266" i="13" a="1"/>
  <c r="B1266" i="13" s="1"/>
  <c r="C1266" i="13" a="1"/>
  <c r="C1266" i="13" s="1"/>
  <c r="D1266" i="13" a="1"/>
  <c r="D1266" i="13" s="1"/>
  <c r="A1267" i="13" a="1"/>
  <c r="A1267" i="13" s="1"/>
  <c r="B1267" i="13" a="1"/>
  <c r="B1267" i="13" s="1"/>
  <c r="C1267" i="13" a="1"/>
  <c r="C1267" i="13" s="1"/>
  <c r="D1267" i="13" a="1"/>
  <c r="D1267" i="13" s="1"/>
  <c r="A1268" i="13" a="1"/>
  <c r="A1268" i="13" s="1"/>
  <c r="B1268" i="13" a="1"/>
  <c r="B1268" i="13" s="1"/>
  <c r="C1268" i="13" a="1"/>
  <c r="C1268" i="13" s="1"/>
  <c r="D1268" i="13" a="1"/>
  <c r="D1268" i="13" s="1"/>
  <c r="A1269" i="13" a="1"/>
  <c r="A1269" i="13" s="1"/>
  <c r="B1269" i="13" a="1"/>
  <c r="B1269" i="13" s="1"/>
  <c r="C1269" i="13" a="1"/>
  <c r="C1269" i="13" s="1"/>
  <c r="D1269" i="13" a="1"/>
  <c r="D1269" i="13" s="1"/>
  <c r="A1270" i="13" a="1"/>
  <c r="A1270" i="13" s="1"/>
  <c r="B1270" i="13" a="1"/>
  <c r="B1270" i="13" s="1"/>
  <c r="C1270" i="13" a="1"/>
  <c r="C1270" i="13" s="1"/>
  <c r="D1270" i="13" a="1"/>
  <c r="D1270" i="13" s="1"/>
  <c r="A1271" i="13" a="1"/>
  <c r="A1271" i="13" s="1"/>
  <c r="B1271" i="13" a="1"/>
  <c r="B1271" i="13" s="1"/>
  <c r="C1271" i="13" a="1"/>
  <c r="C1271" i="13" s="1"/>
  <c r="D1271" i="13" a="1"/>
  <c r="D1271" i="13" s="1"/>
  <c r="A1272" i="13" a="1"/>
  <c r="A1272" i="13" s="1"/>
  <c r="B1272" i="13" a="1"/>
  <c r="B1272" i="13" s="1"/>
  <c r="C1272" i="13" a="1"/>
  <c r="C1272" i="13" s="1"/>
  <c r="D1272" i="13" a="1"/>
  <c r="D1272" i="13" s="1"/>
  <c r="A1273" i="13" a="1"/>
  <c r="A1273" i="13" s="1"/>
  <c r="B1273" i="13" a="1"/>
  <c r="B1273" i="13" s="1"/>
  <c r="C1273" i="13" a="1"/>
  <c r="C1273" i="13" s="1"/>
  <c r="D1273" i="13" a="1"/>
  <c r="D1273" i="13" s="1"/>
  <c r="A1274" i="13" a="1"/>
  <c r="A1274" i="13" s="1"/>
  <c r="B1274" i="13" a="1"/>
  <c r="B1274" i="13" s="1"/>
  <c r="C1274" i="13" a="1"/>
  <c r="C1274" i="13" s="1"/>
  <c r="D1274" i="13" a="1"/>
  <c r="D1274" i="13" s="1"/>
  <c r="A1275" i="13" a="1"/>
  <c r="A1275" i="13" s="1"/>
  <c r="B1275" i="13" a="1"/>
  <c r="B1275" i="13" s="1"/>
  <c r="C1275" i="13" a="1"/>
  <c r="C1275" i="13" s="1"/>
  <c r="D1275" i="13" a="1"/>
  <c r="D1275" i="13" s="1"/>
  <c r="A1276" i="13" a="1"/>
  <c r="A1276" i="13" s="1"/>
  <c r="B1276" i="13" a="1"/>
  <c r="B1276" i="13" s="1"/>
  <c r="C1276" i="13" a="1"/>
  <c r="C1276" i="13" s="1"/>
  <c r="D1276" i="13" a="1"/>
  <c r="D1276" i="13" s="1"/>
  <c r="A1277" i="13" a="1"/>
  <c r="A1277" i="13" s="1"/>
  <c r="B1277" i="13" a="1"/>
  <c r="B1277" i="13" s="1"/>
  <c r="C1277" i="13" a="1"/>
  <c r="C1277" i="13" s="1"/>
  <c r="D1277" i="13" a="1"/>
  <c r="D1277" i="13" s="1"/>
  <c r="A1278" i="13" a="1"/>
  <c r="A1278" i="13" s="1"/>
  <c r="B1278" i="13" a="1"/>
  <c r="B1278" i="13" s="1"/>
  <c r="C1278" i="13" a="1"/>
  <c r="C1278" i="13" s="1"/>
  <c r="D1278" i="13" a="1"/>
  <c r="D1278" i="13" s="1"/>
  <c r="A1279" i="13" a="1"/>
  <c r="A1279" i="13" s="1"/>
  <c r="B1279" i="13" a="1"/>
  <c r="B1279" i="13" s="1"/>
  <c r="C1279" i="13" a="1"/>
  <c r="C1279" i="13" s="1"/>
  <c r="D1279" i="13" a="1"/>
  <c r="D1279" i="13" s="1"/>
  <c r="A1280" i="13" a="1"/>
  <c r="A1280" i="13" s="1"/>
  <c r="B1280" i="13" a="1"/>
  <c r="B1280" i="13" s="1"/>
  <c r="C1280" i="13" a="1"/>
  <c r="C1280" i="13" s="1"/>
  <c r="D1280" i="13" a="1"/>
  <c r="D1280" i="13" s="1"/>
  <c r="A1281" i="13" a="1"/>
  <c r="A1281" i="13" s="1"/>
  <c r="B1281" i="13" a="1"/>
  <c r="B1281" i="13" s="1"/>
  <c r="C1281" i="13" a="1"/>
  <c r="C1281" i="13" s="1"/>
  <c r="D1281" i="13" a="1"/>
  <c r="D1281" i="13" s="1"/>
  <c r="A1282" i="13" a="1"/>
  <c r="A1282" i="13" s="1"/>
  <c r="B1282" i="13" a="1"/>
  <c r="B1282" i="13" s="1"/>
  <c r="C1282" i="13" a="1"/>
  <c r="C1282" i="13" s="1"/>
  <c r="D1282" i="13" a="1"/>
  <c r="D1282" i="13" s="1"/>
  <c r="A1283" i="13" a="1"/>
  <c r="A1283" i="13" s="1"/>
  <c r="B1283" i="13" a="1"/>
  <c r="B1283" i="13" s="1"/>
  <c r="C1283" i="13" a="1"/>
  <c r="C1283" i="13" s="1"/>
  <c r="D1283" i="13" a="1"/>
  <c r="D1283" i="13" s="1"/>
  <c r="A1284" i="13" a="1"/>
  <c r="A1284" i="13" s="1"/>
  <c r="B1284" i="13" a="1"/>
  <c r="B1284" i="13" s="1"/>
  <c r="C1284" i="13" a="1"/>
  <c r="C1284" i="13" s="1"/>
  <c r="D1284" i="13" a="1"/>
  <c r="D1284" i="13" s="1"/>
  <c r="A1285" i="13" a="1"/>
  <c r="A1285" i="13" s="1"/>
  <c r="B1285" i="13" a="1"/>
  <c r="B1285" i="13" s="1"/>
  <c r="C1285" i="13" a="1"/>
  <c r="C1285" i="13" s="1"/>
  <c r="D1285" i="13" a="1"/>
  <c r="D1285" i="13" s="1"/>
  <c r="A1286" i="13" a="1"/>
  <c r="A1286" i="13" s="1"/>
  <c r="B1286" i="13" a="1"/>
  <c r="B1286" i="13" s="1"/>
  <c r="C1286" i="13" a="1"/>
  <c r="C1286" i="13" s="1"/>
  <c r="D1286" i="13" a="1"/>
  <c r="D1286" i="13" s="1"/>
  <c r="A1287" i="13" a="1"/>
  <c r="A1287" i="13" s="1"/>
  <c r="B1287" i="13" a="1"/>
  <c r="B1287" i="13" s="1"/>
  <c r="C1287" i="13" a="1"/>
  <c r="C1287" i="13" s="1"/>
  <c r="D1287" i="13" a="1"/>
  <c r="D1287" i="13" s="1"/>
  <c r="A1288" i="13" a="1"/>
  <c r="A1288" i="13" s="1"/>
  <c r="B1288" i="13" a="1"/>
  <c r="B1288" i="13" s="1"/>
  <c r="C1288" i="13" a="1"/>
  <c r="C1288" i="13" s="1"/>
  <c r="D1288" i="13" a="1"/>
  <c r="D1288" i="13" s="1"/>
  <c r="A1289" i="13" a="1"/>
  <c r="A1289" i="13" s="1"/>
  <c r="B1289" i="13" a="1"/>
  <c r="B1289" i="13" s="1"/>
  <c r="C1289" i="13" a="1"/>
  <c r="C1289" i="13" s="1"/>
  <c r="D1289" i="13" a="1"/>
  <c r="D1289" i="13" s="1"/>
  <c r="A1290" i="13" a="1"/>
  <c r="A1290" i="13" s="1"/>
  <c r="B1290" i="13" a="1"/>
  <c r="B1290" i="13" s="1"/>
  <c r="C1290" i="13" a="1"/>
  <c r="C1290" i="13" s="1"/>
  <c r="D1290" i="13" a="1"/>
  <c r="D1290" i="13" s="1"/>
  <c r="A1291" i="13" a="1"/>
  <c r="A1291" i="13" s="1"/>
  <c r="B1291" i="13" a="1"/>
  <c r="B1291" i="13" s="1"/>
  <c r="C1291" i="13" a="1"/>
  <c r="C1291" i="13" s="1"/>
  <c r="D1291" i="13" a="1"/>
  <c r="D1291" i="13" s="1"/>
  <c r="A1292" i="13" a="1"/>
  <c r="A1292" i="13" s="1"/>
  <c r="B1292" i="13" a="1"/>
  <c r="B1292" i="13" s="1"/>
  <c r="C1292" i="13" a="1"/>
  <c r="C1292" i="13" s="1"/>
  <c r="D1292" i="13" a="1"/>
  <c r="D1292" i="13" s="1"/>
  <c r="A1293" i="13" a="1"/>
  <c r="A1293" i="13" s="1"/>
  <c r="B1293" i="13" a="1"/>
  <c r="B1293" i="13" s="1"/>
  <c r="C1293" i="13" a="1"/>
  <c r="C1293" i="13" s="1"/>
  <c r="D1293" i="13" a="1"/>
  <c r="D1293" i="13" s="1"/>
  <c r="A1294" i="13" a="1"/>
  <c r="A1294" i="13" s="1"/>
  <c r="B1294" i="13" a="1"/>
  <c r="B1294" i="13" s="1"/>
  <c r="C1294" i="13" a="1"/>
  <c r="C1294" i="13" s="1"/>
  <c r="D1294" i="13" a="1"/>
  <c r="D1294" i="13" s="1"/>
  <c r="A1295" i="13" a="1"/>
  <c r="A1295" i="13" s="1"/>
  <c r="B1295" i="13" a="1"/>
  <c r="B1295" i="13" s="1"/>
  <c r="C1295" i="13" a="1"/>
  <c r="C1295" i="13" s="1"/>
  <c r="D1295" i="13" a="1"/>
  <c r="D1295" i="13" s="1"/>
  <c r="A1296" i="13" a="1"/>
  <c r="A1296" i="13" s="1"/>
  <c r="B1296" i="13" a="1"/>
  <c r="B1296" i="13" s="1"/>
  <c r="C1296" i="13" a="1"/>
  <c r="C1296" i="13" s="1"/>
  <c r="D1296" i="13" a="1"/>
  <c r="D1296" i="13" s="1"/>
  <c r="A1297" i="13" a="1"/>
  <c r="A1297" i="13" s="1"/>
  <c r="B1297" i="13" a="1"/>
  <c r="B1297" i="13" s="1"/>
  <c r="C1297" i="13" a="1"/>
  <c r="C1297" i="13" s="1"/>
  <c r="D1297" i="13" a="1"/>
  <c r="D1297" i="13" s="1"/>
  <c r="A1298" i="13" a="1"/>
  <c r="A1298" i="13" s="1"/>
  <c r="B1298" i="13" a="1"/>
  <c r="B1298" i="13" s="1"/>
  <c r="C1298" i="13" a="1"/>
  <c r="C1298" i="13" s="1"/>
  <c r="D1298" i="13" a="1"/>
  <c r="D1298" i="13" s="1"/>
  <c r="A1299" i="13" a="1"/>
  <c r="A1299" i="13" s="1"/>
  <c r="B1299" i="13" a="1"/>
  <c r="B1299" i="13" s="1"/>
  <c r="C1299" i="13" a="1"/>
  <c r="C1299" i="13" s="1"/>
  <c r="D1299" i="13" a="1"/>
  <c r="D1299" i="13" s="1"/>
  <c r="A1300" i="13" a="1"/>
  <c r="A1300" i="13" s="1"/>
  <c r="B1300" i="13" a="1"/>
  <c r="B1300" i="13" s="1"/>
  <c r="C1300" i="13" a="1"/>
  <c r="C1300" i="13" s="1"/>
  <c r="D1300" i="13" a="1"/>
  <c r="D1300" i="13" s="1"/>
  <c r="A1301" i="13" a="1"/>
  <c r="A1301" i="13" s="1"/>
  <c r="B1301" i="13" a="1"/>
  <c r="B1301" i="13" s="1"/>
  <c r="C1301" i="13" a="1"/>
  <c r="C1301" i="13" s="1"/>
  <c r="D1301" i="13" a="1"/>
  <c r="D1301" i="13" s="1"/>
  <c r="A1302" i="13" a="1"/>
  <c r="A1302" i="13" s="1"/>
  <c r="B1302" i="13" a="1"/>
  <c r="B1302" i="13" s="1"/>
  <c r="C1302" i="13" a="1"/>
  <c r="C1302" i="13" s="1"/>
  <c r="D1302" i="13" a="1"/>
  <c r="D1302" i="13" s="1"/>
  <c r="A1303" i="13" a="1"/>
  <c r="A1303" i="13" s="1"/>
  <c r="B1303" i="13" a="1"/>
  <c r="B1303" i="13" s="1"/>
  <c r="C1303" i="13" a="1"/>
  <c r="C1303" i="13" s="1"/>
  <c r="D1303" i="13" a="1"/>
  <c r="D1303" i="13" s="1"/>
  <c r="A1304" i="13" a="1"/>
  <c r="A1304" i="13" s="1"/>
  <c r="B1304" i="13" a="1"/>
  <c r="B1304" i="13" s="1"/>
  <c r="C1304" i="13" a="1"/>
  <c r="C1304" i="13" s="1"/>
  <c r="D1304" i="13" a="1"/>
  <c r="D1304" i="13" s="1"/>
  <c r="A1305" i="13" a="1"/>
  <c r="A1305" i="13" s="1"/>
  <c r="B1305" i="13" a="1"/>
  <c r="B1305" i="13" s="1"/>
  <c r="C1305" i="13" a="1"/>
  <c r="C1305" i="13" s="1"/>
  <c r="D1305" i="13" a="1"/>
  <c r="D1305" i="13" s="1"/>
  <c r="A1306" i="13" a="1"/>
  <c r="A1306" i="13" s="1"/>
  <c r="B1306" i="13" a="1"/>
  <c r="B1306" i="13" s="1"/>
  <c r="C1306" i="13" a="1"/>
  <c r="C1306" i="13" s="1"/>
  <c r="D1306" i="13" a="1"/>
  <c r="D1306" i="13" s="1"/>
  <c r="A1307" i="13" a="1"/>
  <c r="A1307" i="13" s="1"/>
  <c r="B1307" i="13" a="1"/>
  <c r="B1307" i="13" s="1"/>
  <c r="C1307" i="13" a="1"/>
  <c r="C1307" i="13" s="1"/>
  <c r="D1307" i="13" a="1"/>
  <c r="D1307" i="13" s="1"/>
  <c r="A1308" i="13" a="1"/>
  <c r="A1308" i="13" s="1"/>
  <c r="B1308" i="13" a="1"/>
  <c r="B1308" i="13" s="1"/>
  <c r="C1308" i="13" a="1"/>
  <c r="C1308" i="13" s="1"/>
  <c r="D1308" i="13" a="1"/>
  <c r="D1308" i="13" s="1"/>
  <c r="A1309" i="13" a="1"/>
  <c r="A1309" i="13" s="1"/>
  <c r="B1309" i="13" a="1"/>
  <c r="B1309" i="13" s="1"/>
  <c r="C1309" i="13" a="1"/>
  <c r="C1309" i="13" s="1"/>
  <c r="D1309" i="13" a="1"/>
  <c r="D1309" i="13" s="1"/>
  <c r="A1310" i="13" a="1"/>
  <c r="A1310" i="13" s="1"/>
  <c r="B1310" i="13" a="1"/>
  <c r="B1310" i="13" s="1"/>
  <c r="C1310" i="13" a="1"/>
  <c r="C1310" i="13" s="1"/>
  <c r="D1310" i="13" a="1"/>
  <c r="D1310" i="13" s="1"/>
  <c r="A1311" i="13" a="1"/>
  <c r="A1311" i="13" s="1"/>
  <c r="B1311" i="13" a="1"/>
  <c r="B1311" i="13" s="1"/>
  <c r="C1311" i="13" a="1"/>
  <c r="C1311" i="13" s="1"/>
  <c r="D1311" i="13" a="1"/>
  <c r="D1311" i="13" s="1"/>
  <c r="A1312" i="13" a="1"/>
  <c r="A1312" i="13" s="1"/>
  <c r="B1312" i="13" a="1"/>
  <c r="B1312" i="13" s="1"/>
  <c r="C1312" i="13" a="1"/>
  <c r="C1312" i="13" s="1"/>
  <c r="D1312" i="13" a="1"/>
  <c r="D1312" i="13" s="1"/>
  <c r="A1313" i="13" a="1"/>
  <c r="A1313" i="13" s="1"/>
  <c r="B1313" i="13" a="1"/>
  <c r="B1313" i="13" s="1"/>
  <c r="C1313" i="13" a="1"/>
  <c r="C1313" i="13" s="1"/>
  <c r="D1313" i="13" a="1"/>
  <c r="D1313" i="13" s="1"/>
  <c r="A1314" i="13" a="1"/>
  <c r="A1314" i="13" s="1"/>
  <c r="B1314" i="13" a="1"/>
  <c r="B1314" i="13" s="1"/>
  <c r="C1314" i="13" a="1"/>
  <c r="C1314" i="13" s="1"/>
  <c r="D1314" i="13" a="1"/>
  <c r="D1314" i="13" s="1"/>
  <c r="A1315" i="13" a="1"/>
  <c r="A1315" i="13" s="1"/>
  <c r="B1315" i="13" a="1"/>
  <c r="B1315" i="13" s="1"/>
  <c r="C1315" i="13" a="1"/>
  <c r="C1315" i="13" s="1"/>
  <c r="D1315" i="13" a="1"/>
  <c r="D1315" i="13" s="1"/>
  <c r="A1316" i="13" a="1"/>
  <c r="A1316" i="13" s="1"/>
  <c r="B1316" i="13" a="1"/>
  <c r="B1316" i="13" s="1"/>
  <c r="C1316" i="13" a="1"/>
  <c r="C1316" i="13" s="1"/>
  <c r="D1316" i="13" a="1"/>
  <c r="D1316" i="13" s="1"/>
  <c r="A1317" i="13" a="1"/>
  <c r="A1317" i="13" s="1"/>
  <c r="B1317" i="13" a="1"/>
  <c r="B1317" i="13" s="1"/>
  <c r="C1317" i="13" a="1"/>
  <c r="C1317" i="13" s="1"/>
  <c r="D1317" i="13" a="1"/>
  <c r="D1317" i="13" s="1"/>
  <c r="A1318" i="13" a="1"/>
  <c r="A1318" i="13" s="1"/>
  <c r="B1318" i="13" a="1"/>
  <c r="B1318" i="13" s="1"/>
  <c r="C1318" i="13" a="1"/>
  <c r="C1318" i="13" s="1"/>
  <c r="D1318" i="13" a="1"/>
  <c r="D1318" i="13" s="1"/>
  <c r="A1319" i="13" a="1"/>
  <c r="A1319" i="13" s="1"/>
  <c r="B1319" i="13" a="1"/>
  <c r="B1319" i="13" s="1"/>
  <c r="C1319" i="13" a="1"/>
  <c r="C1319" i="13" s="1"/>
  <c r="D1319" i="13" a="1"/>
  <c r="D1319" i="13" s="1"/>
  <c r="A1320" i="13" a="1"/>
  <c r="A1320" i="13" s="1"/>
  <c r="B1320" i="13" a="1"/>
  <c r="B1320" i="13" s="1"/>
  <c r="C1320" i="13" a="1"/>
  <c r="C1320" i="13" s="1"/>
  <c r="D1320" i="13" a="1"/>
  <c r="D1320" i="13" s="1"/>
  <c r="A1321" i="13" a="1"/>
  <c r="A1321" i="13" s="1"/>
  <c r="B1321" i="13" a="1"/>
  <c r="B1321" i="13" s="1"/>
  <c r="C1321" i="13" a="1"/>
  <c r="C1321" i="13" s="1"/>
  <c r="D1321" i="13" a="1"/>
  <c r="D1321" i="13" s="1"/>
  <c r="A1322" i="13" a="1"/>
  <c r="A1322" i="13" s="1"/>
  <c r="B1322" i="13" a="1"/>
  <c r="B1322" i="13" s="1"/>
  <c r="C1322" i="13" a="1"/>
  <c r="C1322" i="13" s="1"/>
  <c r="D1322" i="13" a="1"/>
  <c r="D1322" i="13" s="1"/>
  <c r="A1323" i="13" a="1"/>
  <c r="A1323" i="13" s="1"/>
  <c r="B1323" i="13" a="1"/>
  <c r="B1323" i="13" s="1"/>
  <c r="C1323" i="13" a="1"/>
  <c r="C1323" i="13" s="1"/>
  <c r="D1323" i="13" a="1"/>
  <c r="D1323" i="13" s="1"/>
  <c r="A1324" i="13" a="1"/>
  <c r="A1324" i="13" s="1"/>
  <c r="B1324" i="13" a="1"/>
  <c r="B1324" i="13" s="1"/>
  <c r="C1324" i="13" a="1"/>
  <c r="C1324" i="13" s="1"/>
  <c r="D1324" i="13" a="1"/>
  <c r="D1324" i="13" s="1"/>
  <c r="A1325" i="13" a="1"/>
  <c r="A1325" i="13" s="1"/>
  <c r="B1325" i="13" a="1"/>
  <c r="B1325" i="13" s="1"/>
  <c r="C1325" i="13" a="1"/>
  <c r="C1325" i="13" s="1"/>
  <c r="D1325" i="13" a="1"/>
  <c r="D1325" i="13" s="1"/>
  <c r="A1326" i="13" a="1"/>
  <c r="A1326" i="13" s="1"/>
  <c r="B1326" i="13" a="1"/>
  <c r="B1326" i="13" s="1"/>
  <c r="C1326" i="13" a="1"/>
  <c r="C1326" i="13" s="1"/>
  <c r="D1326" i="13" a="1"/>
  <c r="D1326" i="13" s="1"/>
  <c r="A1327" i="13" a="1"/>
  <c r="A1327" i="13" s="1"/>
  <c r="B1327" i="13" a="1"/>
  <c r="B1327" i="13" s="1"/>
  <c r="C1327" i="13" a="1"/>
  <c r="C1327" i="13" s="1"/>
  <c r="D1327" i="13" a="1"/>
  <c r="D1327" i="13" s="1"/>
  <c r="A1328" i="13" a="1"/>
  <c r="A1328" i="13" s="1"/>
  <c r="B1328" i="13" a="1"/>
  <c r="B1328" i="13" s="1"/>
  <c r="C1328" i="13" a="1"/>
  <c r="C1328" i="13" s="1"/>
  <c r="D1328" i="13" a="1"/>
  <c r="D1328" i="13" s="1"/>
  <c r="A1329" i="13" a="1"/>
  <c r="A1329" i="13" s="1"/>
  <c r="B1329" i="13" a="1"/>
  <c r="B1329" i="13" s="1"/>
  <c r="C1329" i="13" a="1"/>
  <c r="C1329" i="13" s="1"/>
  <c r="D1329" i="13" a="1"/>
  <c r="D1329" i="13" s="1"/>
  <c r="A1330" i="13" a="1"/>
  <c r="A1330" i="13" s="1"/>
  <c r="B1330" i="13" a="1"/>
  <c r="B1330" i="13" s="1"/>
  <c r="C1330" i="13" a="1"/>
  <c r="C1330" i="13" s="1"/>
  <c r="D1330" i="13" a="1"/>
  <c r="D1330" i="13" s="1"/>
  <c r="A1331" i="13" a="1"/>
  <c r="A1331" i="13" s="1"/>
  <c r="B1331" i="13" a="1"/>
  <c r="B1331" i="13" s="1"/>
  <c r="C1331" i="13" a="1"/>
  <c r="C1331" i="13" s="1"/>
  <c r="D1331" i="13" a="1"/>
  <c r="D1331" i="13" s="1"/>
  <c r="A1332" i="13" a="1"/>
  <c r="A1332" i="13" s="1"/>
  <c r="B1332" i="13" a="1"/>
  <c r="B1332" i="13" s="1"/>
  <c r="C1332" i="13" a="1"/>
  <c r="C1332" i="13" s="1"/>
  <c r="D1332" i="13" a="1"/>
  <c r="D1332" i="13" s="1"/>
  <c r="A1333" i="13" a="1"/>
  <c r="A1333" i="13" s="1"/>
  <c r="B1333" i="13" a="1"/>
  <c r="B1333" i="13" s="1"/>
  <c r="C1333" i="13" a="1"/>
  <c r="C1333" i="13" s="1"/>
  <c r="D1333" i="13" a="1"/>
  <c r="D1333" i="13" s="1"/>
  <c r="A1334" i="13" a="1"/>
  <c r="A1334" i="13" s="1"/>
  <c r="B1334" i="13" a="1"/>
  <c r="B1334" i="13" s="1"/>
  <c r="C1334" i="13" a="1"/>
  <c r="C1334" i="13" s="1"/>
  <c r="D1334" i="13" a="1"/>
  <c r="D1334" i="13" s="1"/>
  <c r="A1335" i="13" a="1"/>
  <c r="A1335" i="13" s="1"/>
  <c r="B1335" i="13" a="1"/>
  <c r="B1335" i="13" s="1"/>
  <c r="C1335" i="13" a="1"/>
  <c r="C1335" i="13" s="1"/>
  <c r="D1335" i="13" a="1"/>
  <c r="D1335" i="13" s="1"/>
  <c r="A1336" i="13" a="1"/>
  <c r="A1336" i="13" s="1"/>
  <c r="B1336" i="13" a="1"/>
  <c r="B1336" i="13" s="1"/>
  <c r="C1336" i="13" a="1"/>
  <c r="C1336" i="13" s="1"/>
  <c r="D1336" i="13" a="1"/>
  <c r="D1336" i="13" s="1"/>
  <c r="A1337" i="13" a="1"/>
  <c r="A1337" i="13" s="1"/>
  <c r="B1337" i="13" a="1"/>
  <c r="B1337" i="13" s="1"/>
  <c r="C1337" i="13" a="1"/>
  <c r="C1337" i="13" s="1"/>
  <c r="D1337" i="13" a="1"/>
  <c r="D1337" i="13" s="1"/>
  <c r="A1338" i="13" a="1"/>
  <c r="A1338" i="13" s="1"/>
  <c r="B1338" i="13" a="1"/>
  <c r="B1338" i="13" s="1"/>
  <c r="C1338" i="13" a="1"/>
  <c r="C1338" i="13" s="1"/>
  <c r="D1338" i="13" a="1"/>
  <c r="D1338" i="13" s="1"/>
  <c r="A1339" i="13" a="1"/>
  <c r="A1339" i="13" s="1"/>
  <c r="B1339" i="13" a="1"/>
  <c r="B1339" i="13" s="1"/>
  <c r="C1339" i="13" a="1"/>
  <c r="C1339" i="13" s="1"/>
  <c r="D1339" i="13" a="1"/>
  <c r="D1339" i="13" s="1"/>
  <c r="A1340" i="13" a="1"/>
  <c r="A1340" i="13" s="1"/>
  <c r="B1340" i="13" a="1"/>
  <c r="B1340" i="13" s="1"/>
  <c r="C1340" i="13" a="1"/>
  <c r="C1340" i="13" s="1"/>
  <c r="D1340" i="13" a="1"/>
  <c r="D1340" i="13" s="1"/>
  <c r="A1341" i="13" a="1"/>
  <c r="A1341" i="13" s="1"/>
  <c r="B1341" i="13" a="1"/>
  <c r="B1341" i="13" s="1"/>
  <c r="C1341" i="13" a="1"/>
  <c r="C1341" i="13" s="1"/>
  <c r="D1341" i="13" a="1"/>
  <c r="D1341" i="13" s="1"/>
  <c r="A1342" i="13" a="1"/>
  <c r="A1342" i="13" s="1"/>
  <c r="B1342" i="13" a="1"/>
  <c r="B1342" i="13" s="1"/>
  <c r="C1342" i="13" a="1"/>
  <c r="C1342" i="13" s="1"/>
  <c r="D1342" i="13" a="1"/>
  <c r="D1342" i="13" s="1"/>
  <c r="A1343" i="13" a="1"/>
  <c r="A1343" i="13" s="1"/>
  <c r="B1343" i="13" a="1"/>
  <c r="B1343" i="13" s="1"/>
  <c r="C1343" i="13" a="1"/>
  <c r="C1343" i="13" s="1"/>
  <c r="D1343" i="13" a="1"/>
  <c r="D1343" i="13" s="1"/>
  <c r="A1344" i="13" a="1"/>
  <c r="A1344" i="13" s="1"/>
  <c r="B1344" i="13" a="1"/>
  <c r="B1344" i="13" s="1"/>
  <c r="C1344" i="13" a="1"/>
  <c r="C1344" i="13" s="1"/>
  <c r="D1344" i="13" a="1"/>
  <c r="D1344" i="13" s="1"/>
  <c r="A1345" i="13" a="1"/>
  <c r="A1345" i="13" s="1"/>
  <c r="B1345" i="13" a="1"/>
  <c r="B1345" i="13" s="1"/>
  <c r="C1345" i="13" a="1"/>
  <c r="C1345" i="13" s="1"/>
  <c r="D1345" i="13" a="1"/>
  <c r="D1345" i="13" s="1"/>
  <c r="A1346" i="13" a="1"/>
  <c r="A1346" i="13" s="1"/>
  <c r="B1346" i="13" a="1"/>
  <c r="B1346" i="13" s="1"/>
  <c r="C1346" i="13" a="1"/>
  <c r="C1346" i="13" s="1"/>
  <c r="D1346" i="13" a="1"/>
  <c r="D1346" i="13" s="1"/>
  <c r="A1347" i="13" a="1"/>
  <c r="A1347" i="13" s="1"/>
  <c r="B1347" i="13" a="1"/>
  <c r="B1347" i="13" s="1"/>
  <c r="C1347" i="13" a="1"/>
  <c r="C1347" i="13" s="1"/>
  <c r="D1347" i="13" a="1"/>
  <c r="D1347" i="13" s="1"/>
  <c r="A1348" i="13" a="1"/>
  <c r="A1348" i="13" s="1"/>
  <c r="B1348" i="13" a="1"/>
  <c r="B1348" i="13" s="1"/>
  <c r="C1348" i="13" a="1"/>
  <c r="C1348" i="13" s="1"/>
  <c r="D1348" i="13" a="1"/>
  <c r="D1348" i="13" s="1"/>
  <c r="A1349" i="13" a="1"/>
  <c r="A1349" i="13" s="1"/>
  <c r="B1349" i="13" a="1"/>
  <c r="B1349" i="13" s="1"/>
  <c r="C1349" i="13" a="1"/>
  <c r="C1349" i="13" s="1"/>
  <c r="D1349" i="13" a="1"/>
  <c r="D1349" i="13" s="1"/>
  <c r="A1350" i="13" a="1"/>
  <c r="A1350" i="13" s="1"/>
  <c r="B1350" i="13" a="1"/>
  <c r="B1350" i="13" s="1"/>
  <c r="C1350" i="13" a="1"/>
  <c r="C1350" i="13" s="1"/>
  <c r="D1350" i="13" a="1"/>
  <c r="D1350" i="13" s="1"/>
  <c r="A1351" i="13" a="1"/>
  <c r="A1351" i="13" s="1"/>
  <c r="B1351" i="13" a="1"/>
  <c r="B1351" i="13" s="1"/>
  <c r="C1351" i="13" a="1"/>
  <c r="C1351" i="13" s="1"/>
  <c r="D1351" i="13" a="1"/>
  <c r="D1351" i="13" s="1"/>
  <c r="A1352" i="13" a="1"/>
  <c r="A1352" i="13" s="1"/>
  <c r="B1352" i="13" a="1"/>
  <c r="B1352" i="13" s="1"/>
  <c r="C1352" i="13" a="1"/>
  <c r="C1352" i="13" s="1"/>
  <c r="D1352" i="13" a="1"/>
  <c r="D1352" i="13" s="1"/>
  <c r="A1353" i="13" a="1"/>
  <c r="A1353" i="13" s="1"/>
  <c r="B1353" i="13" a="1"/>
  <c r="B1353" i="13" s="1"/>
  <c r="C1353" i="13" a="1"/>
  <c r="C1353" i="13" s="1"/>
  <c r="D1353" i="13" a="1"/>
  <c r="D1353" i="13" s="1"/>
  <c r="A1354" i="13" a="1"/>
  <c r="A1354" i="13" s="1"/>
  <c r="B1354" i="13" a="1"/>
  <c r="B1354" i="13" s="1"/>
  <c r="C1354" i="13" a="1"/>
  <c r="C1354" i="13" s="1"/>
  <c r="D1354" i="13" a="1"/>
  <c r="D1354" i="13" s="1"/>
  <c r="A1355" i="13" a="1"/>
  <c r="A1355" i="13" s="1"/>
  <c r="B1355" i="13" a="1"/>
  <c r="B1355" i="13" s="1"/>
  <c r="C1355" i="13" a="1"/>
  <c r="C1355" i="13" s="1"/>
  <c r="D1355" i="13" a="1"/>
  <c r="D1355" i="13" s="1"/>
  <c r="A1356" i="13" a="1"/>
  <c r="A1356" i="13" s="1"/>
  <c r="B1356" i="13" a="1"/>
  <c r="B1356" i="13" s="1"/>
  <c r="C1356" i="13" a="1"/>
  <c r="C1356" i="13" s="1"/>
  <c r="D1356" i="13" a="1"/>
  <c r="D1356" i="13" s="1"/>
  <c r="A1357" i="13" a="1"/>
  <c r="A1357" i="13" s="1"/>
  <c r="B1357" i="13" a="1"/>
  <c r="B1357" i="13" s="1"/>
  <c r="C1357" i="13" a="1"/>
  <c r="C1357" i="13" s="1"/>
  <c r="D1357" i="13" a="1"/>
  <c r="D1357" i="13" s="1"/>
  <c r="A1358" i="13" a="1"/>
  <c r="A1358" i="13" s="1"/>
  <c r="B1358" i="13" a="1"/>
  <c r="B1358" i="13" s="1"/>
  <c r="C1358" i="13" a="1"/>
  <c r="C1358" i="13" s="1"/>
  <c r="D1358" i="13" a="1"/>
  <c r="D1358" i="13" s="1"/>
  <c r="A1359" i="13" a="1"/>
  <c r="A1359" i="13" s="1"/>
  <c r="B1359" i="13" a="1"/>
  <c r="B1359" i="13" s="1"/>
  <c r="C1359" i="13" a="1"/>
  <c r="C1359" i="13" s="1"/>
  <c r="D1359" i="13" a="1"/>
  <c r="D1359" i="13" s="1"/>
  <c r="A1360" i="13" a="1"/>
  <c r="A1360" i="13" s="1"/>
  <c r="B1360" i="13" a="1"/>
  <c r="B1360" i="13" s="1"/>
  <c r="C1360" i="13" a="1"/>
  <c r="C1360" i="13" s="1"/>
  <c r="D1360" i="13" a="1"/>
  <c r="D1360" i="13" s="1"/>
  <c r="A1361" i="13" a="1"/>
  <c r="A1361" i="13" s="1"/>
  <c r="B1361" i="13" a="1"/>
  <c r="B1361" i="13" s="1"/>
  <c r="C1361" i="13" a="1"/>
  <c r="C1361" i="13" s="1"/>
  <c r="D1361" i="13" a="1"/>
  <c r="D1361" i="13" s="1"/>
  <c r="A1362" i="13" a="1"/>
  <c r="A1362" i="13" s="1"/>
  <c r="B1362" i="13" a="1"/>
  <c r="B1362" i="13" s="1"/>
  <c r="C1362" i="13" a="1"/>
  <c r="C1362" i="13" s="1"/>
  <c r="D1362" i="13" a="1"/>
  <c r="D1362" i="13" s="1"/>
  <c r="A1363" i="13" a="1"/>
  <c r="A1363" i="13" s="1"/>
  <c r="B1363" i="13" a="1"/>
  <c r="B1363" i="13" s="1"/>
  <c r="C1363" i="13" a="1"/>
  <c r="C1363" i="13" s="1"/>
  <c r="D1363" i="13" a="1"/>
  <c r="D1363" i="13" s="1"/>
  <c r="A1364" i="13" a="1"/>
  <c r="A1364" i="13" s="1"/>
  <c r="B1364" i="13" a="1"/>
  <c r="B1364" i="13" s="1"/>
  <c r="C1364" i="13" a="1"/>
  <c r="C1364" i="13" s="1"/>
  <c r="D1364" i="13" a="1"/>
  <c r="D1364" i="13" s="1"/>
  <c r="A1365" i="13" a="1"/>
  <c r="A1365" i="13" s="1"/>
  <c r="B1365" i="13" a="1"/>
  <c r="B1365" i="13" s="1"/>
  <c r="C1365" i="13" a="1"/>
  <c r="C1365" i="13" s="1"/>
  <c r="D1365" i="13" a="1"/>
  <c r="D1365" i="13" s="1"/>
  <c r="A1366" i="13" a="1"/>
  <c r="A1366" i="13" s="1"/>
  <c r="B1366" i="13" a="1"/>
  <c r="B1366" i="13" s="1"/>
  <c r="C1366" i="13" a="1"/>
  <c r="C1366" i="13" s="1"/>
  <c r="D1366" i="13" a="1"/>
  <c r="D1366" i="13" s="1"/>
  <c r="A1367" i="13" a="1"/>
  <c r="A1367" i="13" s="1"/>
  <c r="B1367" i="13" a="1"/>
  <c r="B1367" i="13" s="1"/>
  <c r="C1367" i="13" a="1"/>
  <c r="C1367" i="13" s="1"/>
  <c r="D1367" i="13" a="1"/>
  <c r="D1367" i="13" s="1"/>
  <c r="A1368" i="13" a="1"/>
  <c r="A1368" i="13" s="1"/>
  <c r="B1368" i="13" a="1"/>
  <c r="B1368" i="13" s="1"/>
  <c r="C1368" i="13" a="1"/>
  <c r="C1368" i="13" s="1"/>
  <c r="D1368" i="13" a="1"/>
  <c r="D1368" i="13" s="1"/>
  <c r="A1369" i="13" a="1"/>
  <c r="A1369" i="13" s="1"/>
  <c r="B1369" i="13" a="1"/>
  <c r="B1369" i="13" s="1"/>
  <c r="C1369" i="13" a="1"/>
  <c r="C1369" i="13" s="1"/>
  <c r="D1369" i="13" a="1"/>
  <c r="D1369" i="13" s="1"/>
  <c r="A1370" i="13" a="1"/>
  <c r="A1370" i="13" s="1"/>
  <c r="B1370" i="13" a="1"/>
  <c r="B1370" i="13" s="1"/>
  <c r="C1370" i="13" a="1"/>
  <c r="C1370" i="13" s="1"/>
  <c r="D1370" i="13" a="1"/>
  <c r="D1370" i="13" s="1"/>
  <c r="A1371" i="13" a="1"/>
  <c r="A1371" i="13" s="1"/>
  <c r="B1371" i="13" a="1"/>
  <c r="B1371" i="13" s="1"/>
  <c r="C1371" i="13" a="1"/>
  <c r="C1371" i="13" s="1"/>
  <c r="D1371" i="13" a="1"/>
  <c r="D1371" i="13" s="1"/>
  <c r="A1372" i="13" a="1"/>
  <c r="A1372" i="13" s="1"/>
  <c r="B1372" i="13" a="1"/>
  <c r="B1372" i="13" s="1"/>
  <c r="C1372" i="13" a="1"/>
  <c r="C1372" i="13" s="1"/>
  <c r="D1372" i="13" a="1"/>
  <c r="D1372" i="13" s="1"/>
  <c r="A1373" i="13" a="1"/>
  <c r="A1373" i="13" s="1"/>
  <c r="B1373" i="13" a="1"/>
  <c r="B1373" i="13" s="1"/>
  <c r="C1373" i="13" a="1"/>
  <c r="C1373" i="13" s="1"/>
  <c r="D1373" i="13" a="1"/>
  <c r="D1373" i="13" s="1"/>
  <c r="A1374" i="13" a="1"/>
  <c r="A1374" i="13" s="1"/>
  <c r="B1374" i="13" a="1"/>
  <c r="B1374" i="13" s="1"/>
  <c r="C1374" i="13" a="1"/>
  <c r="C1374" i="13" s="1"/>
  <c r="D1374" i="13" a="1"/>
  <c r="D1374" i="13" s="1"/>
  <c r="A1375" i="13" a="1"/>
  <c r="A1375" i="13" s="1"/>
  <c r="B1375" i="13" a="1"/>
  <c r="B1375" i="13" s="1"/>
  <c r="C1375" i="13" a="1"/>
  <c r="C1375" i="13" s="1"/>
  <c r="D1375" i="13" a="1"/>
  <c r="D1375" i="13" s="1"/>
  <c r="A1376" i="13" a="1"/>
  <c r="A1376" i="13" s="1"/>
  <c r="B1376" i="13" a="1"/>
  <c r="B1376" i="13" s="1"/>
  <c r="C1376" i="13" a="1"/>
  <c r="C1376" i="13" s="1"/>
  <c r="D1376" i="13" a="1"/>
  <c r="D1376" i="13" s="1"/>
  <c r="A1377" i="13" a="1"/>
  <c r="A1377" i="13" s="1"/>
  <c r="B1377" i="13" a="1"/>
  <c r="B1377" i="13" s="1"/>
  <c r="C1377" i="13" a="1"/>
  <c r="C1377" i="13" s="1"/>
  <c r="D1377" i="13" a="1"/>
  <c r="D1377" i="13" s="1"/>
  <c r="A1378" i="13" a="1"/>
  <c r="A1378" i="13" s="1"/>
  <c r="B1378" i="13" a="1"/>
  <c r="B1378" i="13" s="1"/>
  <c r="C1378" i="13" a="1"/>
  <c r="C1378" i="13" s="1"/>
  <c r="D1378" i="13" a="1"/>
  <c r="D1378" i="13" s="1"/>
  <c r="A1379" i="13" a="1"/>
  <c r="A1379" i="13" s="1"/>
  <c r="B1379" i="13" a="1"/>
  <c r="B1379" i="13" s="1"/>
  <c r="C1379" i="13" a="1"/>
  <c r="C1379" i="13" s="1"/>
  <c r="D1379" i="13" a="1"/>
  <c r="D1379" i="13" s="1"/>
  <c r="A1380" i="13" a="1"/>
  <c r="A1380" i="13" s="1"/>
  <c r="B1380" i="13" a="1"/>
  <c r="B1380" i="13" s="1"/>
  <c r="C1380" i="13" a="1"/>
  <c r="C1380" i="13" s="1"/>
  <c r="D1380" i="13" a="1"/>
  <c r="D1380" i="13" s="1"/>
  <c r="A1381" i="13" a="1"/>
  <c r="A1381" i="13" s="1"/>
  <c r="B1381" i="13" a="1"/>
  <c r="B1381" i="13" s="1"/>
  <c r="C1381" i="13" a="1"/>
  <c r="C1381" i="13" s="1"/>
  <c r="D1381" i="13" a="1"/>
  <c r="D1381" i="13" s="1"/>
  <c r="A1382" i="13" a="1"/>
  <c r="A1382" i="13" s="1"/>
  <c r="B1382" i="13" a="1"/>
  <c r="B1382" i="13" s="1"/>
  <c r="C1382" i="13" a="1"/>
  <c r="C1382" i="13" s="1"/>
  <c r="D1382" i="13" a="1"/>
  <c r="D1382" i="13" s="1"/>
  <c r="A1383" i="13" a="1"/>
  <c r="A1383" i="13" s="1"/>
  <c r="B1383" i="13" a="1"/>
  <c r="B1383" i="13" s="1"/>
  <c r="C1383" i="13" a="1"/>
  <c r="C1383" i="13" s="1"/>
  <c r="D1383" i="13" a="1"/>
  <c r="D1383" i="13" s="1"/>
  <c r="A1384" i="13" a="1"/>
  <c r="A1384" i="13" s="1"/>
  <c r="B1384" i="13" a="1"/>
  <c r="B1384" i="13" s="1"/>
  <c r="C1384" i="13" a="1"/>
  <c r="C1384" i="13" s="1"/>
  <c r="D1384" i="13" a="1"/>
  <c r="D1384" i="13" s="1"/>
  <c r="A1385" i="13" a="1"/>
  <c r="A1385" i="13" s="1"/>
  <c r="B1385" i="13" a="1"/>
  <c r="B1385" i="13" s="1"/>
  <c r="C1385" i="13" a="1"/>
  <c r="C1385" i="13" s="1"/>
  <c r="D1385" i="13" a="1"/>
  <c r="D1385" i="13" s="1"/>
  <c r="A1386" i="13" a="1"/>
  <c r="A1386" i="13" s="1"/>
  <c r="B1386" i="13" a="1"/>
  <c r="B1386" i="13" s="1"/>
  <c r="C1386" i="13" a="1"/>
  <c r="C1386" i="13" s="1"/>
  <c r="D1386" i="13" a="1"/>
  <c r="D1386" i="13" s="1"/>
  <c r="A1387" i="13" a="1"/>
  <c r="A1387" i="13" s="1"/>
  <c r="B1387" i="13" a="1"/>
  <c r="B1387" i="13" s="1"/>
  <c r="C1387" i="13" a="1"/>
  <c r="C1387" i="13" s="1"/>
  <c r="D1387" i="13" a="1"/>
  <c r="D1387" i="13" s="1"/>
  <c r="A1388" i="13" a="1"/>
  <c r="A1388" i="13" s="1"/>
  <c r="B1388" i="13" a="1"/>
  <c r="B1388" i="13" s="1"/>
  <c r="C1388" i="13" a="1"/>
  <c r="C1388" i="13" s="1"/>
  <c r="D1388" i="13" a="1"/>
  <c r="D1388" i="13" s="1"/>
  <c r="A1389" i="13" a="1"/>
  <c r="A1389" i="13" s="1"/>
  <c r="B1389" i="13" a="1"/>
  <c r="B1389" i="13" s="1"/>
  <c r="C1389" i="13" a="1"/>
  <c r="C1389" i="13" s="1"/>
  <c r="D1389" i="13" a="1"/>
  <c r="D1389" i="13" s="1"/>
  <c r="A1390" i="13" a="1"/>
  <c r="A1390" i="13" s="1"/>
  <c r="B1390" i="13" a="1"/>
  <c r="B1390" i="13" s="1"/>
  <c r="C1390" i="13" a="1"/>
  <c r="C1390" i="13" s="1"/>
  <c r="D1390" i="13" a="1"/>
  <c r="D1390" i="13" s="1"/>
  <c r="A1391" i="13" a="1"/>
  <c r="A1391" i="13" s="1"/>
  <c r="B1391" i="13" a="1"/>
  <c r="B1391" i="13" s="1"/>
  <c r="C1391" i="13" a="1"/>
  <c r="C1391" i="13" s="1"/>
  <c r="D1391" i="13" a="1"/>
  <c r="D1391" i="13" s="1"/>
  <c r="A1392" i="13" a="1"/>
  <c r="A1392" i="13" s="1"/>
  <c r="B1392" i="13" a="1"/>
  <c r="B1392" i="13" s="1"/>
  <c r="C1392" i="13" a="1"/>
  <c r="C1392" i="13" s="1"/>
  <c r="D1392" i="13" a="1"/>
  <c r="D1392" i="13" s="1"/>
  <c r="A1393" i="13" a="1"/>
  <c r="A1393" i="13" s="1"/>
  <c r="B1393" i="13" a="1"/>
  <c r="B1393" i="13" s="1"/>
  <c r="C1393" i="13" a="1"/>
  <c r="C1393" i="13" s="1"/>
  <c r="D1393" i="13" a="1"/>
  <c r="D1393" i="13" s="1"/>
  <c r="A1394" i="13" a="1"/>
  <c r="A1394" i="13" s="1"/>
  <c r="B1394" i="13" a="1"/>
  <c r="B1394" i="13" s="1"/>
  <c r="C1394" i="13" a="1"/>
  <c r="C1394" i="13" s="1"/>
  <c r="D1394" i="13" a="1"/>
  <c r="D1394" i="13" s="1"/>
  <c r="A1395" i="13" a="1"/>
  <c r="A1395" i="13" s="1"/>
  <c r="B1395" i="13" a="1"/>
  <c r="B1395" i="13" s="1"/>
  <c r="C1395" i="13" a="1"/>
  <c r="C1395" i="13" s="1"/>
  <c r="D1395" i="13" a="1"/>
  <c r="D1395" i="13" s="1"/>
  <c r="A1396" i="13" a="1"/>
  <c r="A1396" i="13" s="1"/>
  <c r="B1396" i="13" a="1"/>
  <c r="B1396" i="13" s="1"/>
  <c r="C1396" i="13" a="1"/>
  <c r="C1396" i="13" s="1"/>
  <c r="D1396" i="13" a="1"/>
  <c r="D1396" i="13" s="1"/>
  <c r="A1397" i="13" a="1"/>
  <c r="A1397" i="13" s="1"/>
  <c r="B1397" i="13" a="1"/>
  <c r="B1397" i="13" s="1"/>
  <c r="C1397" i="13" a="1"/>
  <c r="C1397" i="13" s="1"/>
  <c r="D1397" i="13" a="1"/>
  <c r="D1397" i="13" s="1"/>
  <c r="A1398" i="13" a="1"/>
  <c r="A1398" i="13" s="1"/>
  <c r="B1398" i="13" a="1"/>
  <c r="B1398" i="13" s="1"/>
  <c r="C1398" i="13" a="1"/>
  <c r="C1398" i="13" s="1"/>
  <c r="D1398" i="13" a="1"/>
  <c r="D1398" i="13" s="1"/>
  <c r="A1399" i="13" a="1"/>
  <c r="A1399" i="13" s="1"/>
  <c r="B1399" i="13" a="1"/>
  <c r="B1399" i="13" s="1"/>
  <c r="C1399" i="13" a="1"/>
  <c r="C1399" i="13" s="1"/>
  <c r="D1399" i="13" a="1"/>
  <c r="D1399" i="13" s="1"/>
  <c r="A1400" i="13" a="1"/>
  <c r="A1400" i="13" s="1"/>
  <c r="B1400" i="13" a="1"/>
  <c r="B1400" i="13" s="1"/>
  <c r="C1400" i="13" a="1"/>
  <c r="C1400" i="13" s="1"/>
  <c r="D1400" i="13" a="1"/>
  <c r="D1400" i="13" s="1"/>
  <c r="A1401" i="13" a="1"/>
  <c r="A1401" i="13" s="1"/>
  <c r="B1401" i="13" a="1"/>
  <c r="B1401" i="13" s="1"/>
  <c r="C1401" i="13" a="1"/>
  <c r="C1401" i="13" s="1"/>
  <c r="D1401" i="13" a="1"/>
  <c r="D1401" i="13" s="1"/>
  <c r="A1402" i="13" a="1"/>
  <c r="A1402" i="13" s="1"/>
  <c r="B1402" i="13" a="1"/>
  <c r="B1402" i="13" s="1"/>
  <c r="C1402" i="13" a="1"/>
  <c r="C1402" i="13" s="1"/>
  <c r="D1402" i="13" a="1"/>
  <c r="D1402" i="13" s="1"/>
  <c r="A1403" i="13" a="1"/>
  <c r="A1403" i="13" s="1"/>
  <c r="B1403" i="13" a="1"/>
  <c r="B1403" i="13" s="1"/>
  <c r="C1403" i="13" a="1"/>
  <c r="C1403" i="13" s="1"/>
  <c r="D1403" i="13" a="1"/>
  <c r="D1403" i="13" s="1"/>
  <c r="A1404" i="13" a="1"/>
  <c r="A1404" i="13" s="1"/>
  <c r="B1404" i="13" a="1"/>
  <c r="B1404" i="13" s="1"/>
  <c r="C1404" i="13" a="1"/>
  <c r="C1404" i="13" s="1"/>
  <c r="D1404" i="13" a="1"/>
  <c r="D1404" i="13" s="1"/>
  <c r="A1405" i="13" a="1"/>
  <c r="A1405" i="13" s="1"/>
  <c r="B1405" i="13" a="1"/>
  <c r="B1405" i="13" s="1"/>
  <c r="C1405" i="13" a="1"/>
  <c r="C1405" i="13" s="1"/>
  <c r="D1405" i="13" a="1"/>
  <c r="D1405" i="13" s="1"/>
  <c r="A1406" i="13" a="1"/>
  <c r="A1406" i="13" s="1"/>
  <c r="B1406" i="13" a="1"/>
  <c r="B1406" i="13" s="1"/>
  <c r="C1406" i="13" a="1"/>
  <c r="C1406" i="13" s="1"/>
  <c r="D1406" i="13" a="1"/>
  <c r="D1406" i="13" s="1"/>
  <c r="A1407" i="13" a="1"/>
  <c r="A1407" i="13" s="1"/>
  <c r="B1407" i="13" a="1"/>
  <c r="B1407" i="13" s="1"/>
  <c r="C1407" i="13" a="1"/>
  <c r="C1407" i="13" s="1"/>
  <c r="D1407" i="13" a="1"/>
  <c r="D1407" i="13" s="1"/>
  <c r="A1408" i="13" a="1"/>
  <c r="A1408" i="13" s="1"/>
  <c r="B1408" i="13" a="1"/>
  <c r="B1408" i="13" s="1"/>
  <c r="C1408" i="13" a="1"/>
  <c r="C1408" i="13" s="1"/>
  <c r="D1408" i="13" a="1"/>
  <c r="D1408" i="13" s="1"/>
  <c r="A1409" i="13" a="1"/>
  <c r="A1409" i="13" s="1"/>
  <c r="B1409" i="13" a="1"/>
  <c r="B1409" i="13" s="1"/>
  <c r="C1409" i="13" a="1"/>
  <c r="C1409" i="13" s="1"/>
  <c r="D1409" i="13" a="1"/>
  <c r="D1409" i="13" s="1"/>
  <c r="A1410" i="13" a="1"/>
  <c r="A1410" i="13" s="1"/>
  <c r="B1410" i="13" a="1"/>
  <c r="B1410" i="13" s="1"/>
  <c r="C1410" i="13" a="1"/>
  <c r="C1410" i="13" s="1"/>
  <c r="D1410" i="13" a="1"/>
  <c r="D1410" i="13" s="1"/>
  <c r="A1411" i="13" a="1"/>
  <c r="A1411" i="13" s="1"/>
  <c r="B1411" i="13" a="1"/>
  <c r="B1411" i="13" s="1"/>
  <c r="C1411" i="13" a="1"/>
  <c r="C1411" i="13" s="1"/>
  <c r="D1411" i="13" a="1"/>
  <c r="D1411" i="13" s="1"/>
  <c r="A1412" i="13" a="1"/>
  <c r="A1412" i="13" s="1"/>
  <c r="B1412" i="13" a="1"/>
  <c r="B1412" i="13" s="1"/>
  <c r="C1412" i="13" a="1"/>
  <c r="C1412" i="13" s="1"/>
  <c r="D1412" i="13" a="1"/>
  <c r="D1412" i="13" s="1"/>
  <c r="A1413" i="13" a="1"/>
  <c r="A1413" i="13" s="1"/>
  <c r="B1413" i="13" a="1"/>
  <c r="B1413" i="13" s="1"/>
  <c r="C1413" i="13" a="1"/>
  <c r="C1413" i="13" s="1"/>
  <c r="D1413" i="13" a="1"/>
  <c r="D1413" i="13" s="1"/>
  <c r="A1414" i="13" a="1"/>
  <c r="A1414" i="13" s="1"/>
  <c r="B1414" i="13" a="1"/>
  <c r="B1414" i="13" s="1"/>
  <c r="C1414" i="13" a="1"/>
  <c r="C1414" i="13" s="1"/>
  <c r="D1414" i="13" a="1"/>
  <c r="D1414" i="13" s="1"/>
  <c r="A1415" i="13" a="1"/>
  <c r="A1415" i="13" s="1"/>
  <c r="B1415" i="13" a="1"/>
  <c r="B1415" i="13" s="1"/>
  <c r="C1415" i="13" a="1"/>
  <c r="C1415" i="13" s="1"/>
  <c r="D1415" i="13" a="1"/>
  <c r="D1415" i="13" s="1"/>
  <c r="A1416" i="13" a="1"/>
  <c r="A1416" i="13" s="1"/>
  <c r="B1416" i="13" a="1"/>
  <c r="B1416" i="13" s="1"/>
  <c r="C1416" i="13" a="1"/>
  <c r="C1416" i="13" s="1"/>
  <c r="D1416" i="13" a="1"/>
  <c r="D1416" i="13" s="1"/>
  <c r="A1417" i="13" a="1"/>
  <c r="A1417" i="13" s="1"/>
  <c r="B1417" i="13" a="1"/>
  <c r="B1417" i="13" s="1"/>
  <c r="C1417" i="13" a="1"/>
  <c r="C1417" i="13" s="1"/>
  <c r="D1417" i="13" a="1"/>
  <c r="D1417" i="13" s="1"/>
  <c r="A1418" i="13" a="1"/>
  <c r="A1418" i="13" s="1"/>
  <c r="B1418" i="13" a="1"/>
  <c r="B1418" i="13" s="1"/>
  <c r="C1418" i="13" a="1"/>
  <c r="C1418" i="13" s="1"/>
  <c r="D1418" i="13" a="1"/>
  <c r="D1418" i="13" s="1"/>
  <c r="A1419" i="13" a="1"/>
  <c r="A1419" i="13" s="1"/>
  <c r="B1419" i="13" a="1"/>
  <c r="B1419" i="13" s="1"/>
  <c r="C1419" i="13" a="1"/>
  <c r="C1419" i="13" s="1"/>
  <c r="D1419" i="13" a="1"/>
  <c r="D1419" i="13" s="1"/>
  <c r="A1420" i="13" a="1"/>
  <c r="A1420" i="13" s="1"/>
  <c r="B1420" i="13" a="1"/>
  <c r="B1420" i="13" s="1"/>
  <c r="C1420" i="13" a="1"/>
  <c r="C1420" i="13" s="1"/>
  <c r="D1420" i="13" a="1"/>
  <c r="D1420" i="13" s="1"/>
  <c r="A1421" i="13" a="1"/>
  <c r="A1421" i="13" s="1"/>
  <c r="B1421" i="13" a="1"/>
  <c r="B1421" i="13" s="1"/>
  <c r="C1421" i="13" a="1"/>
  <c r="C1421" i="13" s="1"/>
  <c r="D1421" i="13" a="1"/>
  <c r="D1421" i="13" s="1"/>
  <c r="A1422" i="13" a="1"/>
  <c r="A1422" i="13" s="1"/>
  <c r="B1422" i="13" a="1"/>
  <c r="B1422" i="13" s="1"/>
  <c r="C1422" i="13" a="1"/>
  <c r="C1422" i="13" s="1"/>
  <c r="D1422" i="13" a="1"/>
  <c r="D1422" i="13" s="1"/>
  <c r="A1423" i="13" a="1"/>
  <c r="A1423" i="13" s="1"/>
  <c r="B1423" i="13" a="1"/>
  <c r="B1423" i="13" s="1"/>
  <c r="C1423" i="13" a="1"/>
  <c r="C1423" i="13" s="1"/>
  <c r="D1423" i="13" a="1"/>
  <c r="D1423" i="13" s="1"/>
  <c r="A1424" i="13" a="1"/>
  <c r="A1424" i="13" s="1"/>
  <c r="B1424" i="13" a="1"/>
  <c r="B1424" i="13" s="1"/>
  <c r="C1424" i="13" a="1"/>
  <c r="C1424" i="13" s="1"/>
  <c r="D1424" i="13" a="1"/>
  <c r="D1424" i="13" s="1"/>
  <c r="A1425" i="13" a="1"/>
  <c r="A1425" i="13" s="1"/>
  <c r="B1425" i="13" a="1"/>
  <c r="B1425" i="13" s="1"/>
  <c r="C1425" i="13" a="1"/>
  <c r="C1425" i="13" s="1"/>
  <c r="D1425" i="13" a="1"/>
  <c r="D1425" i="13" s="1"/>
  <c r="A1426" i="13" a="1"/>
  <c r="A1426" i="13" s="1"/>
  <c r="B1426" i="13" a="1"/>
  <c r="B1426" i="13" s="1"/>
  <c r="C1426" i="13" a="1"/>
  <c r="C1426" i="13" s="1"/>
  <c r="D1426" i="13" a="1"/>
  <c r="D1426" i="13" s="1"/>
  <c r="A1427" i="13" a="1"/>
  <c r="A1427" i="13" s="1"/>
  <c r="B1427" i="13" a="1"/>
  <c r="B1427" i="13" s="1"/>
  <c r="C1427" i="13" a="1"/>
  <c r="C1427" i="13" s="1"/>
  <c r="D1427" i="13" a="1"/>
  <c r="D1427" i="13" s="1"/>
  <c r="A1428" i="13" a="1"/>
  <c r="A1428" i="13" s="1"/>
  <c r="B1428" i="13" a="1"/>
  <c r="B1428" i="13" s="1"/>
  <c r="C1428" i="13" a="1"/>
  <c r="C1428" i="13" s="1"/>
  <c r="D1428" i="13" a="1"/>
  <c r="D1428" i="13" s="1"/>
  <c r="A1429" i="13" a="1"/>
  <c r="A1429" i="13" s="1"/>
  <c r="B1429" i="13" a="1"/>
  <c r="B1429" i="13" s="1"/>
  <c r="C1429" i="13" a="1"/>
  <c r="C1429" i="13" s="1"/>
  <c r="D1429" i="13" a="1"/>
  <c r="D1429" i="13" s="1"/>
  <c r="A1430" i="13" a="1"/>
  <c r="A1430" i="13" s="1"/>
  <c r="B1430" i="13" a="1"/>
  <c r="B1430" i="13" s="1"/>
  <c r="C1430" i="13" a="1"/>
  <c r="C1430" i="13" s="1"/>
  <c r="D1430" i="13" a="1"/>
  <c r="D1430" i="13" s="1"/>
  <c r="A1431" i="13" a="1"/>
  <c r="A1431" i="13" s="1"/>
  <c r="B1431" i="13" a="1"/>
  <c r="B1431" i="13" s="1"/>
  <c r="C1431" i="13" a="1"/>
  <c r="C1431" i="13" s="1"/>
  <c r="D1431" i="13" a="1"/>
  <c r="D1431" i="13" s="1"/>
  <c r="A1432" i="13" a="1"/>
  <c r="A1432" i="13" s="1"/>
  <c r="B1432" i="13" a="1"/>
  <c r="B1432" i="13" s="1"/>
  <c r="C1432" i="13" a="1"/>
  <c r="C1432" i="13" s="1"/>
  <c r="D1432" i="13" a="1"/>
  <c r="D1432" i="13" s="1"/>
  <c r="A1433" i="13" a="1"/>
  <c r="A1433" i="13" s="1"/>
  <c r="B1433" i="13" a="1"/>
  <c r="B1433" i="13" s="1"/>
  <c r="C1433" i="13" a="1"/>
  <c r="C1433" i="13" s="1"/>
  <c r="D1433" i="13" a="1"/>
  <c r="D1433" i="13" s="1"/>
  <c r="A1434" i="13" a="1"/>
  <c r="A1434" i="13" s="1"/>
  <c r="B1434" i="13" a="1"/>
  <c r="B1434" i="13" s="1"/>
  <c r="C1434" i="13" a="1"/>
  <c r="C1434" i="13" s="1"/>
  <c r="D1434" i="13" a="1"/>
  <c r="D1434" i="13" s="1"/>
  <c r="A1435" i="13" a="1"/>
  <c r="A1435" i="13" s="1"/>
  <c r="B1435" i="13" a="1"/>
  <c r="B1435" i="13" s="1"/>
  <c r="C1435" i="13" a="1"/>
  <c r="C1435" i="13" s="1"/>
  <c r="D1435" i="13" a="1"/>
  <c r="D1435" i="13" s="1"/>
  <c r="A1436" i="13" a="1"/>
  <c r="A1436" i="13" s="1"/>
  <c r="B1436" i="13" a="1"/>
  <c r="B1436" i="13" s="1"/>
  <c r="C1436" i="13" a="1"/>
  <c r="C1436" i="13" s="1"/>
  <c r="D1436" i="13" a="1"/>
  <c r="D1436" i="13" s="1"/>
  <c r="A1437" i="13" a="1"/>
  <c r="A1437" i="13" s="1"/>
  <c r="B1437" i="13" a="1"/>
  <c r="B1437" i="13" s="1"/>
  <c r="C1437" i="13" a="1"/>
  <c r="C1437" i="13" s="1"/>
  <c r="D1437" i="13" a="1"/>
  <c r="D1437" i="13" s="1"/>
  <c r="A1438" i="13" a="1"/>
  <c r="A1438" i="13" s="1"/>
  <c r="B1438" i="13" a="1"/>
  <c r="B1438" i="13" s="1"/>
  <c r="C1438" i="13" a="1"/>
  <c r="C1438" i="13" s="1"/>
  <c r="D1438" i="13" a="1"/>
  <c r="D1438" i="13" s="1"/>
  <c r="A1439" i="13" a="1"/>
  <c r="A1439" i="13" s="1"/>
  <c r="B1439" i="13" a="1"/>
  <c r="B1439" i="13" s="1"/>
  <c r="C1439" i="13" a="1"/>
  <c r="C1439" i="13" s="1"/>
  <c r="D1439" i="13" a="1"/>
  <c r="D1439" i="13" s="1"/>
  <c r="A1440" i="13" a="1"/>
  <c r="A1440" i="13" s="1"/>
  <c r="B1440" i="13" a="1"/>
  <c r="B1440" i="13" s="1"/>
  <c r="C1440" i="13" a="1"/>
  <c r="C1440" i="13" s="1"/>
  <c r="D1440" i="13" a="1"/>
  <c r="D1440" i="13" s="1"/>
  <c r="A1441" i="13" a="1"/>
  <c r="A1441" i="13" s="1"/>
  <c r="B1441" i="13" a="1"/>
  <c r="B1441" i="13" s="1"/>
  <c r="C1441" i="13" a="1"/>
  <c r="C1441" i="13" s="1"/>
  <c r="D1441" i="13" a="1"/>
  <c r="D1441" i="13" s="1"/>
  <c r="A1442" i="13" a="1"/>
  <c r="A1442" i="13" s="1"/>
  <c r="B1442" i="13" a="1"/>
  <c r="B1442" i="13" s="1"/>
  <c r="C1442" i="13" a="1"/>
  <c r="C1442" i="13" s="1"/>
  <c r="D1442" i="13" a="1"/>
  <c r="D1442" i="13" s="1"/>
  <c r="A1443" i="13" a="1"/>
  <c r="A1443" i="13" s="1"/>
  <c r="B1443" i="13" a="1"/>
  <c r="B1443" i="13" s="1"/>
  <c r="C1443" i="13" a="1"/>
  <c r="C1443" i="13" s="1"/>
  <c r="D1443" i="13" a="1"/>
  <c r="D1443" i="13" s="1"/>
  <c r="A1444" i="13" a="1"/>
  <c r="A1444" i="13" s="1"/>
  <c r="B1444" i="13" a="1"/>
  <c r="B1444" i="13" s="1"/>
  <c r="C1444" i="13" a="1"/>
  <c r="C1444" i="13" s="1"/>
  <c r="D1444" i="13" a="1"/>
  <c r="D1444" i="13" s="1"/>
  <c r="A1445" i="13" a="1"/>
  <c r="A1445" i="13" s="1"/>
  <c r="B1445" i="13" a="1"/>
  <c r="B1445" i="13" s="1"/>
  <c r="C1445" i="13" a="1"/>
  <c r="C1445" i="13" s="1"/>
  <c r="D1445" i="13" a="1"/>
  <c r="D1445" i="13" s="1"/>
  <c r="A1446" i="13" a="1"/>
  <c r="A1446" i="13" s="1"/>
  <c r="B1446" i="13" a="1"/>
  <c r="B1446" i="13" s="1"/>
  <c r="C1446" i="13" a="1"/>
  <c r="C1446" i="13" s="1"/>
  <c r="D1446" i="13" a="1"/>
  <c r="D1446" i="13" s="1"/>
  <c r="A1447" i="13" a="1"/>
  <c r="A1447" i="13" s="1"/>
  <c r="B1447" i="13" a="1"/>
  <c r="B1447" i="13" s="1"/>
  <c r="C1447" i="13" a="1"/>
  <c r="C1447" i="13" s="1"/>
  <c r="D1447" i="13" a="1"/>
  <c r="D1447" i="13" s="1"/>
  <c r="A1448" i="13" a="1"/>
  <c r="A1448" i="13" s="1"/>
  <c r="B1448" i="13" a="1"/>
  <c r="B1448" i="13" s="1"/>
  <c r="C1448" i="13" a="1"/>
  <c r="C1448" i="13" s="1"/>
  <c r="D1448" i="13" a="1"/>
  <c r="D1448" i="13" s="1"/>
  <c r="A1449" i="13" a="1"/>
  <c r="A1449" i="13" s="1"/>
  <c r="B1449" i="13" a="1"/>
  <c r="B1449" i="13" s="1"/>
  <c r="C1449" i="13" a="1"/>
  <c r="C1449" i="13" s="1"/>
  <c r="D1449" i="13" a="1"/>
  <c r="D1449" i="13" s="1"/>
  <c r="A1450" i="13" a="1"/>
  <c r="A1450" i="13" s="1"/>
  <c r="B1450" i="13" a="1"/>
  <c r="B1450" i="13" s="1"/>
  <c r="C1450" i="13" a="1"/>
  <c r="C1450" i="13" s="1"/>
  <c r="D1450" i="13" a="1"/>
  <c r="D1450" i="13" s="1"/>
  <c r="A1451" i="13" a="1"/>
  <c r="A1451" i="13" s="1"/>
  <c r="B1451" i="13" a="1"/>
  <c r="B1451" i="13" s="1"/>
  <c r="C1451" i="13" a="1"/>
  <c r="C1451" i="13" s="1"/>
  <c r="D1451" i="13" a="1"/>
  <c r="D1451" i="13" s="1"/>
  <c r="A1452" i="13" a="1"/>
  <c r="A1452" i="13" s="1"/>
  <c r="B1452" i="13" a="1"/>
  <c r="B1452" i="13" s="1"/>
  <c r="C1452" i="13" a="1"/>
  <c r="C1452" i="13" s="1"/>
  <c r="D1452" i="13" a="1"/>
  <c r="D1452" i="13" s="1"/>
  <c r="A1453" i="13" a="1"/>
  <c r="A1453" i="13" s="1"/>
  <c r="B1453" i="13" a="1"/>
  <c r="B1453" i="13" s="1"/>
  <c r="C1453" i="13" a="1"/>
  <c r="C1453" i="13" s="1"/>
  <c r="D1453" i="13" a="1"/>
  <c r="D1453" i="13" s="1"/>
  <c r="A1454" i="13" a="1"/>
  <c r="A1454" i="13" s="1"/>
  <c r="B1454" i="13" a="1"/>
  <c r="B1454" i="13" s="1"/>
  <c r="C1454" i="13" a="1"/>
  <c r="C1454" i="13" s="1"/>
  <c r="D1454" i="13" a="1"/>
  <c r="D1454" i="13" s="1"/>
  <c r="A1455" i="13" a="1"/>
  <c r="A1455" i="13" s="1"/>
  <c r="B1455" i="13" a="1"/>
  <c r="B1455" i="13" s="1"/>
  <c r="C1455" i="13" a="1"/>
  <c r="C1455" i="13" s="1"/>
  <c r="D1455" i="13" a="1"/>
  <c r="D1455" i="13" s="1"/>
  <c r="A1456" i="13" a="1"/>
  <c r="A1456" i="13" s="1"/>
  <c r="B1456" i="13" a="1"/>
  <c r="B1456" i="13" s="1"/>
  <c r="C1456" i="13" a="1"/>
  <c r="C1456" i="13" s="1"/>
  <c r="D1456" i="13" a="1"/>
  <c r="D1456" i="13" s="1"/>
  <c r="A1457" i="13" a="1"/>
  <c r="A1457" i="13" s="1"/>
  <c r="B1457" i="13" a="1"/>
  <c r="B1457" i="13" s="1"/>
  <c r="C1457" i="13" a="1"/>
  <c r="C1457" i="13" s="1"/>
  <c r="D1457" i="13" a="1"/>
  <c r="D1457" i="13" s="1"/>
  <c r="A1458" i="13" a="1"/>
  <c r="A1458" i="13" s="1"/>
  <c r="B1458" i="13" a="1"/>
  <c r="B1458" i="13" s="1"/>
  <c r="C1458" i="13" a="1"/>
  <c r="C1458" i="13" s="1"/>
  <c r="D1458" i="13" a="1"/>
  <c r="D1458" i="13" s="1"/>
  <c r="A1459" i="13" a="1"/>
  <c r="A1459" i="13" s="1"/>
  <c r="B1459" i="13" a="1"/>
  <c r="B1459" i="13" s="1"/>
  <c r="C1459" i="13" a="1"/>
  <c r="C1459" i="13" s="1"/>
  <c r="D1459" i="13" a="1"/>
  <c r="D1459" i="13" s="1"/>
  <c r="A1460" i="13" a="1"/>
  <c r="A1460" i="13" s="1"/>
  <c r="B1460" i="13" a="1"/>
  <c r="B1460" i="13" s="1"/>
  <c r="C1460" i="13" a="1"/>
  <c r="C1460" i="13" s="1"/>
  <c r="D1460" i="13" a="1"/>
  <c r="D1460" i="13" s="1"/>
  <c r="A1461" i="13" a="1"/>
  <c r="A1461" i="13" s="1"/>
  <c r="B1461" i="13" a="1"/>
  <c r="B1461" i="13" s="1"/>
  <c r="C1461" i="13" a="1"/>
  <c r="C1461" i="13" s="1"/>
  <c r="D1461" i="13" a="1"/>
  <c r="D1461" i="13" s="1"/>
  <c r="A1462" i="13" a="1"/>
  <c r="A1462" i="13" s="1"/>
  <c r="B1462" i="13" a="1"/>
  <c r="B1462" i="13" s="1"/>
  <c r="C1462" i="13" a="1"/>
  <c r="C1462" i="13" s="1"/>
  <c r="D1462" i="13" a="1"/>
  <c r="D1462" i="13" s="1"/>
  <c r="A1463" i="13" a="1"/>
  <c r="A1463" i="13" s="1"/>
  <c r="B1463" i="13" a="1"/>
  <c r="B1463" i="13" s="1"/>
  <c r="C1463" i="13" a="1"/>
  <c r="C1463" i="13" s="1"/>
  <c r="D1463" i="13" a="1"/>
  <c r="D1463" i="13" s="1"/>
  <c r="A1464" i="13" a="1"/>
  <c r="A1464" i="13" s="1"/>
  <c r="B1464" i="13" a="1"/>
  <c r="B1464" i="13" s="1"/>
  <c r="C1464" i="13" a="1"/>
  <c r="C1464" i="13" s="1"/>
  <c r="D1464" i="13" a="1"/>
  <c r="D1464" i="13" s="1"/>
  <c r="A1465" i="13" a="1"/>
  <c r="A1465" i="13" s="1"/>
  <c r="B1465" i="13" a="1"/>
  <c r="B1465" i="13" s="1"/>
  <c r="C1465" i="13" a="1"/>
  <c r="C1465" i="13" s="1"/>
  <c r="D1465" i="13" a="1"/>
  <c r="D1465" i="13" s="1"/>
  <c r="A1466" i="13" a="1"/>
  <c r="A1466" i="13" s="1"/>
  <c r="B1466" i="13" a="1"/>
  <c r="B1466" i="13" s="1"/>
  <c r="C1466" i="13" a="1"/>
  <c r="C1466" i="13" s="1"/>
  <c r="D1466" i="13" a="1"/>
  <c r="D1466" i="13" s="1"/>
  <c r="A1467" i="13" a="1"/>
  <c r="A1467" i="13" s="1"/>
  <c r="B1467" i="13" a="1"/>
  <c r="B1467" i="13" s="1"/>
  <c r="C1467" i="13" a="1"/>
  <c r="C1467" i="13" s="1"/>
  <c r="D1467" i="13" a="1"/>
  <c r="D1467" i="13" s="1"/>
  <c r="A1468" i="13" a="1"/>
  <c r="A1468" i="13" s="1"/>
  <c r="B1468" i="13" a="1"/>
  <c r="B1468" i="13" s="1"/>
  <c r="C1468" i="13" a="1"/>
  <c r="C1468" i="13" s="1"/>
  <c r="D1468" i="13" a="1"/>
  <c r="D1468" i="13" s="1"/>
  <c r="A1469" i="13" a="1"/>
  <c r="A1469" i="13" s="1"/>
  <c r="B1469" i="13" a="1"/>
  <c r="B1469" i="13" s="1"/>
  <c r="C1469" i="13" a="1"/>
  <c r="C1469" i="13" s="1"/>
  <c r="D1469" i="13" a="1"/>
  <c r="D1469" i="13" s="1"/>
  <c r="A1470" i="13" a="1"/>
  <c r="A1470" i="13" s="1"/>
  <c r="B1470" i="13" a="1"/>
  <c r="B1470" i="13" s="1"/>
  <c r="C1470" i="13" a="1"/>
  <c r="C1470" i="13" s="1"/>
  <c r="D1470" i="13" a="1"/>
  <c r="D1470" i="13" s="1"/>
  <c r="A1471" i="13" a="1"/>
  <c r="A1471" i="13" s="1"/>
  <c r="B1471" i="13" a="1"/>
  <c r="B1471" i="13" s="1"/>
  <c r="C1471" i="13" a="1"/>
  <c r="C1471" i="13" s="1"/>
  <c r="D1471" i="13" a="1"/>
  <c r="D1471" i="13" s="1"/>
  <c r="A1472" i="13" a="1"/>
  <c r="A1472" i="13" s="1"/>
  <c r="B1472" i="13" a="1"/>
  <c r="B1472" i="13" s="1"/>
  <c r="C1472" i="13" a="1"/>
  <c r="C1472" i="13" s="1"/>
  <c r="D1472" i="13" a="1"/>
  <c r="D1472" i="13" s="1"/>
  <c r="A1473" i="13" a="1"/>
  <c r="A1473" i="13" s="1"/>
  <c r="B1473" i="13" a="1"/>
  <c r="B1473" i="13" s="1"/>
  <c r="C1473" i="13" a="1"/>
  <c r="C1473" i="13" s="1"/>
  <c r="D1473" i="13" a="1"/>
  <c r="D1473" i="13" s="1"/>
  <c r="A1474" i="13" a="1"/>
  <c r="A1474" i="13" s="1"/>
  <c r="B1474" i="13" a="1"/>
  <c r="B1474" i="13" s="1"/>
  <c r="C1474" i="13" a="1"/>
  <c r="C1474" i="13" s="1"/>
  <c r="D1474" i="13" a="1"/>
  <c r="D1474" i="13" s="1"/>
  <c r="A1475" i="13" a="1"/>
  <c r="A1475" i="13" s="1"/>
  <c r="B1475" i="13" a="1"/>
  <c r="B1475" i="13" s="1"/>
  <c r="C1475" i="13" a="1"/>
  <c r="C1475" i="13" s="1"/>
  <c r="D1475" i="13" a="1"/>
  <c r="D1475" i="13" s="1"/>
  <c r="A1476" i="13" a="1"/>
  <c r="A1476" i="13" s="1"/>
  <c r="B1476" i="13" a="1"/>
  <c r="B1476" i="13" s="1"/>
  <c r="C1476" i="13" a="1"/>
  <c r="C1476" i="13" s="1"/>
  <c r="D1476" i="13" a="1"/>
  <c r="D1476" i="13" s="1"/>
  <c r="A1477" i="13" a="1"/>
  <c r="A1477" i="13" s="1"/>
  <c r="B1477" i="13" a="1"/>
  <c r="B1477" i="13" s="1"/>
  <c r="C1477" i="13" a="1"/>
  <c r="C1477" i="13" s="1"/>
  <c r="D1477" i="13" a="1"/>
  <c r="D1477" i="13" s="1"/>
  <c r="A1478" i="13" a="1"/>
  <c r="A1478" i="13" s="1"/>
  <c r="B1478" i="13" a="1"/>
  <c r="B1478" i="13" s="1"/>
  <c r="C1478" i="13" a="1"/>
  <c r="C1478" i="13" s="1"/>
  <c r="D1478" i="13" a="1"/>
  <c r="D1478" i="13" s="1"/>
  <c r="A1479" i="13" a="1"/>
  <c r="A1479" i="13" s="1"/>
  <c r="B1479" i="13" a="1"/>
  <c r="B1479" i="13" s="1"/>
  <c r="C1479" i="13" a="1"/>
  <c r="C1479" i="13" s="1"/>
  <c r="D1479" i="13" a="1"/>
  <c r="D1479" i="13" s="1"/>
  <c r="A1480" i="13" a="1"/>
  <c r="A1480" i="13" s="1"/>
  <c r="B1480" i="13" a="1"/>
  <c r="B1480" i="13" s="1"/>
  <c r="C1480" i="13" a="1"/>
  <c r="C1480" i="13" s="1"/>
  <c r="D1480" i="13" a="1"/>
  <c r="D1480" i="13" s="1"/>
  <c r="A1481" i="13" a="1"/>
  <c r="A1481" i="13" s="1"/>
  <c r="B1481" i="13" a="1"/>
  <c r="B1481" i="13" s="1"/>
  <c r="C1481" i="13" a="1"/>
  <c r="C1481" i="13" s="1"/>
  <c r="D1481" i="13" a="1"/>
  <c r="D1481" i="13" s="1"/>
  <c r="A1482" i="13" a="1"/>
  <c r="A1482" i="13" s="1"/>
  <c r="B1482" i="13" a="1"/>
  <c r="B1482" i="13" s="1"/>
  <c r="C1482" i="13" a="1"/>
  <c r="C1482" i="13" s="1"/>
  <c r="D1482" i="13" a="1"/>
  <c r="D1482" i="13" s="1"/>
  <c r="A1483" i="13" a="1"/>
  <c r="A1483" i="13" s="1"/>
  <c r="B1483" i="13" a="1"/>
  <c r="B1483" i="13" s="1"/>
  <c r="C1483" i="13" a="1"/>
  <c r="C1483" i="13" s="1"/>
  <c r="D1483" i="13" a="1"/>
  <c r="D1483" i="13" s="1"/>
  <c r="A1484" i="13" a="1"/>
  <c r="A1484" i="13" s="1"/>
  <c r="B1484" i="13" a="1"/>
  <c r="B1484" i="13" s="1"/>
  <c r="C1484" i="13" a="1"/>
  <c r="C1484" i="13" s="1"/>
  <c r="D1484" i="13" a="1"/>
  <c r="D1484" i="13" s="1"/>
  <c r="A1485" i="13" a="1"/>
  <c r="A1485" i="13" s="1"/>
  <c r="B1485" i="13" a="1"/>
  <c r="B1485" i="13" s="1"/>
  <c r="C1485" i="13" a="1"/>
  <c r="C1485" i="13" s="1"/>
  <c r="D1485" i="13" a="1"/>
  <c r="D1485" i="13" s="1"/>
  <c r="A1486" i="13" a="1"/>
  <c r="A1486" i="13" s="1"/>
  <c r="B1486" i="13" a="1"/>
  <c r="B1486" i="13" s="1"/>
  <c r="C1486" i="13" a="1"/>
  <c r="C1486" i="13" s="1"/>
  <c r="D1486" i="13" a="1"/>
  <c r="D1486" i="13" s="1"/>
  <c r="A1487" i="13" a="1"/>
  <c r="A1487" i="13" s="1"/>
  <c r="B1487" i="13" a="1"/>
  <c r="B1487" i="13" s="1"/>
  <c r="C1487" i="13" a="1"/>
  <c r="C1487" i="13" s="1"/>
  <c r="D1487" i="13" a="1"/>
  <c r="D1487" i="13" s="1"/>
  <c r="A1488" i="13" a="1"/>
  <c r="A1488" i="13" s="1"/>
  <c r="B1488" i="13" a="1"/>
  <c r="B1488" i="13" s="1"/>
  <c r="C1488" i="13" a="1"/>
  <c r="C1488" i="13" s="1"/>
  <c r="D1488" i="13" a="1"/>
  <c r="D1488" i="13" s="1"/>
  <c r="A1489" i="13" a="1"/>
  <c r="A1489" i="13" s="1"/>
  <c r="B1489" i="13" a="1"/>
  <c r="B1489" i="13" s="1"/>
  <c r="C1489" i="13" a="1"/>
  <c r="C1489" i="13" s="1"/>
  <c r="D1489" i="13" a="1"/>
  <c r="D1489" i="13" s="1"/>
  <c r="A1490" i="13" a="1"/>
  <c r="A1490" i="13" s="1"/>
  <c r="B1490" i="13" a="1"/>
  <c r="B1490" i="13" s="1"/>
  <c r="C1490" i="13" a="1"/>
  <c r="C1490" i="13" s="1"/>
  <c r="D1490" i="13" a="1"/>
  <c r="D1490" i="13" s="1"/>
  <c r="A1491" i="13" a="1"/>
  <c r="A1491" i="13" s="1"/>
  <c r="B1491" i="13" a="1"/>
  <c r="B1491" i="13" s="1"/>
  <c r="C1491" i="13" a="1"/>
  <c r="C1491" i="13" s="1"/>
  <c r="D1491" i="13" a="1"/>
  <c r="D1491" i="13" s="1"/>
  <c r="A1492" i="13" a="1"/>
  <c r="A1492" i="13" s="1"/>
  <c r="B1492" i="13" a="1"/>
  <c r="B1492" i="13" s="1"/>
  <c r="C1492" i="13" a="1"/>
  <c r="C1492" i="13" s="1"/>
  <c r="D1492" i="13" a="1"/>
  <c r="D1492" i="13" s="1"/>
  <c r="A1493" i="13" a="1"/>
  <c r="A1493" i="13" s="1"/>
  <c r="B1493" i="13" a="1"/>
  <c r="B1493" i="13" s="1"/>
  <c r="C1493" i="13" a="1"/>
  <c r="C1493" i="13" s="1"/>
  <c r="D1493" i="13" a="1"/>
  <c r="D1493" i="13" s="1"/>
  <c r="A1494" i="13" a="1"/>
  <c r="A1494" i="13" s="1"/>
  <c r="B1494" i="13" a="1"/>
  <c r="B1494" i="13" s="1"/>
  <c r="C1494" i="13" a="1"/>
  <c r="C1494" i="13" s="1"/>
  <c r="D1494" i="13" a="1"/>
  <c r="D1494" i="13" s="1"/>
  <c r="A1495" i="13" a="1"/>
  <c r="A1495" i="13" s="1"/>
  <c r="B1495" i="13" a="1"/>
  <c r="B1495" i="13" s="1"/>
  <c r="C1495" i="13" a="1"/>
  <c r="C1495" i="13" s="1"/>
  <c r="D1495" i="13" a="1"/>
  <c r="D1495" i="13" s="1"/>
  <c r="A1496" i="13" a="1"/>
  <c r="A1496" i="13" s="1"/>
  <c r="B1496" i="13" a="1"/>
  <c r="B1496" i="13" s="1"/>
  <c r="C1496" i="13" a="1"/>
  <c r="C1496" i="13" s="1"/>
  <c r="D1496" i="13" a="1"/>
  <c r="D1496" i="13" s="1"/>
  <c r="A1497" i="13" a="1"/>
  <c r="A1497" i="13" s="1"/>
  <c r="B1497" i="13" a="1"/>
  <c r="B1497" i="13" s="1"/>
  <c r="C1497" i="13" a="1"/>
  <c r="C1497" i="13" s="1"/>
  <c r="D1497" i="13" a="1"/>
  <c r="D1497" i="13" s="1"/>
  <c r="A1498" i="13" a="1"/>
  <c r="A1498" i="13" s="1"/>
  <c r="B1498" i="13" a="1"/>
  <c r="B1498" i="13" s="1"/>
  <c r="C1498" i="13" a="1"/>
  <c r="C1498" i="13" s="1"/>
  <c r="D1498" i="13" a="1"/>
  <c r="D1498" i="13" s="1"/>
  <c r="A1499" i="13" a="1"/>
  <c r="A1499" i="13" s="1"/>
  <c r="B1499" i="13" a="1"/>
  <c r="B1499" i="13" s="1"/>
  <c r="C1499" i="13" a="1"/>
  <c r="C1499" i="13" s="1"/>
  <c r="D1499" i="13" a="1"/>
  <c r="D1499" i="13" s="1"/>
  <c r="A1500" i="13" a="1"/>
  <c r="A1500" i="13" s="1"/>
  <c r="B1500" i="13" a="1"/>
  <c r="B1500" i="13" s="1"/>
  <c r="C1500" i="13" a="1"/>
  <c r="C1500" i="13" s="1"/>
  <c r="D1500" i="13" a="1"/>
  <c r="D1500" i="13" s="1"/>
  <c r="A1501" i="13" a="1"/>
  <c r="A1501" i="13" s="1"/>
  <c r="B1501" i="13" a="1"/>
  <c r="B1501" i="13" s="1"/>
  <c r="C1501" i="13" a="1"/>
  <c r="C1501" i="13" s="1"/>
  <c r="D1501" i="13" a="1"/>
  <c r="D1501" i="13" s="1"/>
  <c r="A1502" i="13" a="1"/>
  <c r="A1502" i="13" s="1"/>
  <c r="B1502" i="13" a="1"/>
  <c r="B1502" i="13" s="1"/>
  <c r="C1502" i="13" a="1"/>
  <c r="C1502" i="13" s="1"/>
  <c r="D1502" i="13" a="1"/>
  <c r="D1502" i="13" s="1"/>
  <c r="A1503" i="13" a="1"/>
  <c r="A1503" i="13" s="1"/>
  <c r="B1503" i="13" a="1"/>
  <c r="B1503" i="13" s="1"/>
  <c r="C1503" i="13" a="1"/>
  <c r="C1503" i="13" s="1"/>
  <c r="D1503" i="13" a="1"/>
  <c r="D1503" i="13" s="1"/>
  <c r="A1504" i="13" a="1"/>
  <c r="A1504" i="13" s="1"/>
  <c r="B1504" i="13" a="1"/>
  <c r="B1504" i="13" s="1"/>
  <c r="C1504" i="13" a="1"/>
  <c r="C1504" i="13" s="1"/>
  <c r="D1504" i="13" a="1"/>
  <c r="D1504" i="13" s="1"/>
  <c r="A1505" i="13" a="1"/>
  <c r="A1505" i="13" s="1"/>
  <c r="B1505" i="13" a="1"/>
  <c r="B1505" i="13" s="1"/>
  <c r="C1505" i="13" a="1"/>
  <c r="C1505" i="13" s="1"/>
  <c r="D1505" i="13" a="1"/>
  <c r="D1505" i="13" s="1"/>
  <c r="A1506" i="13" a="1"/>
  <c r="A1506" i="13" s="1"/>
  <c r="B1506" i="13" a="1"/>
  <c r="B1506" i="13" s="1"/>
  <c r="C1506" i="13" a="1"/>
  <c r="C1506" i="13" s="1"/>
  <c r="D1506" i="13" a="1"/>
  <c r="D1506" i="13" s="1"/>
  <c r="A1507" i="13" a="1"/>
  <c r="A1507" i="13" s="1"/>
  <c r="B1507" i="13" a="1"/>
  <c r="B1507" i="13" s="1"/>
  <c r="C1507" i="13" a="1"/>
  <c r="C1507" i="13" s="1"/>
  <c r="D1507" i="13" a="1"/>
  <c r="D1507" i="13" s="1"/>
  <c r="A1508" i="13" a="1"/>
  <c r="A1508" i="13" s="1"/>
  <c r="B1508" i="13" a="1"/>
  <c r="B1508" i="13" s="1"/>
  <c r="C1508" i="13" a="1"/>
  <c r="C1508" i="13" s="1"/>
  <c r="D1508" i="13" a="1"/>
  <c r="D1508" i="13" s="1"/>
  <c r="A1509" i="13" a="1"/>
  <c r="A1509" i="13" s="1"/>
  <c r="B1509" i="13" a="1"/>
  <c r="B1509" i="13" s="1"/>
  <c r="C1509" i="13" a="1"/>
  <c r="C1509" i="13" s="1"/>
  <c r="D1509" i="13" a="1"/>
  <c r="D1509" i="13" s="1"/>
  <c r="A1510" i="13" a="1"/>
  <c r="A1510" i="13" s="1"/>
  <c r="B1510" i="13" a="1"/>
  <c r="B1510" i="13" s="1"/>
  <c r="C1510" i="13" a="1"/>
  <c r="C1510" i="13" s="1"/>
  <c r="D1510" i="13" a="1"/>
  <c r="D1510" i="13" s="1"/>
  <c r="A1511" i="13" a="1"/>
  <c r="A1511" i="13" s="1"/>
  <c r="B1511" i="13" a="1"/>
  <c r="B1511" i="13" s="1"/>
  <c r="C1511" i="13" a="1"/>
  <c r="C1511" i="13" s="1"/>
  <c r="D1511" i="13" a="1"/>
  <c r="D1511" i="13" s="1"/>
  <c r="A1512" i="13" a="1"/>
  <c r="A1512" i="13" s="1"/>
  <c r="B1512" i="13" a="1"/>
  <c r="B1512" i="13" s="1"/>
  <c r="C1512" i="13" a="1"/>
  <c r="C1512" i="13" s="1"/>
  <c r="D1512" i="13" a="1"/>
  <c r="D1512" i="13" s="1"/>
  <c r="A1513" i="13" a="1"/>
  <c r="A1513" i="13" s="1"/>
  <c r="B1513" i="13" a="1"/>
  <c r="B1513" i="13" s="1"/>
  <c r="C1513" i="13" a="1"/>
  <c r="C1513" i="13" s="1"/>
  <c r="D1513" i="13" a="1"/>
  <c r="D1513" i="13" s="1"/>
  <c r="A1514" i="13" a="1"/>
  <c r="A1514" i="13" s="1"/>
  <c r="B1514" i="13" a="1"/>
  <c r="B1514" i="13" s="1"/>
  <c r="C1514" i="13" a="1"/>
  <c r="C1514" i="13" s="1"/>
  <c r="D1514" i="13" a="1"/>
  <c r="D1514" i="13" s="1"/>
  <c r="A1515" i="13" a="1"/>
  <c r="A1515" i="13" s="1"/>
  <c r="B1515" i="13" a="1"/>
  <c r="B1515" i="13" s="1"/>
  <c r="C1515" i="13" a="1"/>
  <c r="C1515" i="13" s="1"/>
  <c r="D1515" i="13" a="1"/>
  <c r="D1515" i="13" s="1"/>
  <c r="A1516" i="13" a="1"/>
  <c r="A1516" i="13" s="1"/>
  <c r="B1516" i="13" a="1"/>
  <c r="B1516" i="13" s="1"/>
  <c r="C1516" i="13" a="1"/>
  <c r="C1516" i="13" s="1"/>
  <c r="D1516" i="13" a="1"/>
  <c r="D1516" i="13" s="1"/>
  <c r="A1517" i="13" a="1"/>
  <c r="A1517" i="13" s="1"/>
  <c r="B1517" i="13" a="1"/>
  <c r="B1517" i="13" s="1"/>
  <c r="C1517" i="13" a="1"/>
  <c r="C1517" i="13" s="1"/>
  <c r="D1517" i="13" a="1"/>
  <c r="D1517" i="13" s="1"/>
  <c r="A1518" i="13" a="1"/>
  <c r="A1518" i="13" s="1"/>
  <c r="B1518" i="13" a="1"/>
  <c r="B1518" i="13" s="1"/>
  <c r="C1518" i="13" a="1"/>
  <c r="C1518" i="13" s="1"/>
  <c r="D1518" i="13" a="1"/>
  <c r="D1518" i="13" s="1"/>
  <c r="A1519" i="13" a="1"/>
  <c r="A1519" i="13" s="1"/>
  <c r="B1519" i="13" a="1"/>
  <c r="B1519" i="13" s="1"/>
  <c r="C1519" i="13" a="1"/>
  <c r="C1519" i="13" s="1"/>
  <c r="D1519" i="13" a="1"/>
  <c r="D1519" i="13" s="1"/>
  <c r="A1520" i="13" a="1"/>
  <c r="A1520" i="13" s="1"/>
  <c r="B1520" i="13" a="1"/>
  <c r="B1520" i="13" s="1"/>
  <c r="C1520" i="13" a="1"/>
  <c r="C1520" i="13" s="1"/>
  <c r="D1520" i="13" a="1"/>
  <c r="D1520" i="13" s="1"/>
  <c r="A1521" i="13" a="1"/>
  <c r="A1521" i="13" s="1"/>
  <c r="B1521" i="13" a="1"/>
  <c r="B1521" i="13" s="1"/>
  <c r="C1521" i="13" a="1"/>
  <c r="C1521" i="13" s="1"/>
  <c r="D1521" i="13" a="1"/>
  <c r="D1521" i="13" s="1"/>
  <c r="A1522" i="13" a="1"/>
  <c r="A1522" i="13" s="1"/>
  <c r="B1522" i="13" a="1"/>
  <c r="B1522" i="13" s="1"/>
  <c r="C1522" i="13" a="1"/>
  <c r="C1522" i="13" s="1"/>
  <c r="D1522" i="13" a="1"/>
  <c r="D1522" i="13" s="1"/>
  <c r="A1523" i="13" a="1"/>
  <c r="A1523" i="13" s="1"/>
  <c r="B1523" i="13" a="1"/>
  <c r="B1523" i="13" s="1"/>
  <c r="C1523" i="13" a="1"/>
  <c r="C1523" i="13" s="1"/>
  <c r="D1523" i="13" a="1"/>
  <c r="D1523" i="13" s="1"/>
  <c r="A1524" i="13" a="1"/>
  <c r="A1524" i="13" s="1"/>
  <c r="B1524" i="13" a="1"/>
  <c r="B1524" i="13" s="1"/>
  <c r="C1524" i="13" a="1"/>
  <c r="C1524" i="13" s="1"/>
  <c r="D1524" i="13" a="1"/>
  <c r="D1524" i="13" s="1"/>
  <c r="A1525" i="13" a="1"/>
  <c r="A1525" i="13" s="1"/>
  <c r="B1525" i="13" a="1"/>
  <c r="B1525" i="13" s="1"/>
  <c r="C1525" i="13" a="1"/>
  <c r="C1525" i="13" s="1"/>
  <c r="D1525" i="13" a="1"/>
  <c r="D1525" i="13" s="1"/>
  <c r="A1526" i="13" a="1"/>
  <c r="A1526" i="13" s="1"/>
  <c r="B1526" i="13" a="1"/>
  <c r="B1526" i="13" s="1"/>
  <c r="C1526" i="13" a="1"/>
  <c r="C1526" i="13" s="1"/>
  <c r="D1526" i="13" a="1"/>
  <c r="D1526" i="13" s="1"/>
  <c r="A1527" i="13" a="1"/>
  <c r="A1527" i="13" s="1"/>
  <c r="B1527" i="13" a="1"/>
  <c r="B1527" i="13" s="1"/>
  <c r="C1527" i="13" a="1"/>
  <c r="C1527" i="13" s="1"/>
  <c r="D1527" i="13" a="1"/>
  <c r="D1527" i="13" s="1"/>
  <c r="A1528" i="13" a="1"/>
  <c r="A1528" i="13" s="1"/>
  <c r="B1528" i="13" a="1"/>
  <c r="B1528" i="13" s="1"/>
  <c r="C1528" i="13" a="1"/>
  <c r="C1528" i="13" s="1"/>
  <c r="D1528" i="13" a="1"/>
  <c r="D1528" i="13" s="1"/>
  <c r="A1529" i="13" a="1"/>
  <c r="A1529" i="13" s="1"/>
  <c r="B1529" i="13" a="1"/>
  <c r="B1529" i="13" s="1"/>
  <c r="C1529" i="13" a="1"/>
  <c r="C1529" i="13" s="1"/>
  <c r="D1529" i="13" a="1"/>
  <c r="D1529" i="13" s="1"/>
  <c r="A1530" i="13" a="1"/>
  <c r="A1530" i="13" s="1"/>
  <c r="B1530" i="13" a="1"/>
  <c r="B1530" i="13" s="1"/>
  <c r="C1530" i="13" a="1"/>
  <c r="C1530" i="13" s="1"/>
  <c r="D1530" i="13" a="1"/>
  <c r="D1530" i="13" s="1"/>
  <c r="A1531" i="13" a="1"/>
  <c r="A1531" i="13" s="1"/>
  <c r="B1531" i="13" a="1"/>
  <c r="B1531" i="13" s="1"/>
  <c r="C1531" i="13" a="1"/>
  <c r="C1531" i="13" s="1"/>
  <c r="D1531" i="13" a="1"/>
  <c r="D1531" i="13" s="1"/>
  <c r="A1532" i="13" a="1"/>
  <c r="A1532" i="13" s="1"/>
  <c r="B1532" i="13" a="1"/>
  <c r="B1532" i="13" s="1"/>
  <c r="C1532" i="13" a="1"/>
  <c r="C1532" i="13" s="1"/>
  <c r="D1532" i="13" a="1"/>
  <c r="D1532" i="13" s="1"/>
  <c r="A1533" i="13" a="1"/>
  <c r="A1533" i="13" s="1"/>
  <c r="B1533" i="13" a="1"/>
  <c r="B1533" i="13" s="1"/>
  <c r="C1533" i="13" a="1"/>
  <c r="C1533" i="13" s="1"/>
  <c r="D1533" i="13" a="1"/>
  <c r="D1533" i="13" s="1"/>
  <c r="A1534" i="13" a="1"/>
  <c r="A1534" i="13" s="1"/>
  <c r="B1534" i="13" a="1"/>
  <c r="B1534" i="13" s="1"/>
  <c r="C1534" i="13" a="1"/>
  <c r="C1534" i="13" s="1"/>
  <c r="D1534" i="13" a="1"/>
  <c r="D1534" i="13" s="1"/>
  <c r="A1535" i="13" a="1"/>
  <c r="A1535" i="13" s="1"/>
  <c r="B1535" i="13" a="1"/>
  <c r="B1535" i="13" s="1"/>
  <c r="C1535" i="13" a="1"/>
  <c r="C1535" i="13" s="1"/>
  <c r="D1535" i="13" a="1"/>
  <c r="D1535" i="13" s="1"/>
  <c r="A1536" i="13" a="1"/>
  <c r="A1536" i="13" s="1"/>
  <c r="B1536" i="13" a="1"/>
  <c r="B1536" i="13" s="1"/>
  <c r="C1536" i="13" a="1"/>
  <c r="C1536" i="13" s="1"/>
  <c r="D1536" i="13" a="1"/>
  <c r="D1536" i="13" s="1"/>
  <c r="A1537" i="13" a="1"/>
  <c r="A1537" i="13" s="1"/>
  <c r="B1537" i="13" a="1"/>
  <c r="B1537" i="13" s="1"/>
  <c r="C1537" i="13" a="1"/>
  <c r="C1537" i="13" s="1"/>
  <c r="D1537" i="13" a="1"/>
  <c r="D1537" i="13" s="1"/>
  <c r="A1538" i="13" a="1"/>
  <c r="A1538" i="13" s="1"/>
  <c r="B1538" i="13" a="1"/>
  <c r="B1538" i="13" s="1"/>
  <c r="C1538" i="13" a="1"/>
  <c r="C1538" i="13" s="1"/>
  <c r="D1538" i="13" a="1"/>
  <c r="D1538" i="13" s="1"/>
  <c r="A1539" i="13" a="1"/>
  <c r="A1539" i="13" s="1"/>
  <c r="B1539" i="13" a="1"/>
  <c r="B1539" i="13" s="1"/>
  <c r="C1539" i="13" a="1"/>
  <c r="C1539" i="13" s="1"/>
  <c r="D1539" i="13" a="1"/>
  <c r="D1539" i="13" s="1"/>
  <c r="A1540" i="13" a="1"/>
  <c r="A1540" i="13" s="1"/>
  <c r="B1540" i="13" a="1"/>
  <c r="B1540" i="13" s="1"/>
  <c r="C1540" i="13" a="1"/>
  <c r="C1540" i="13" s="1"/>
  <c r="D1540" i="13" a="1"/>
  <c r="D1540" i="13" s="1"/>
  <c r="A1541" i="13" a="1"/>
  <c r="A1541" i="13" s="1"/>
  <c r="B1541" i="13" a="1"/>
  <c r="B1541" i="13" s="1"/>
  <c r="C1541" i="13" a="1"/>
  <c r="C1541" i="13" s="1"/>
  <c r="D1541" i="13" a="1"/>
  <c r="D1541" i="13" s="1"/>
  <c r="A1542" i="13" a="1"/>
  <c r="A1542" i="13" s="1"/>
  <c r="B1542" i="13" a="1"/>
  <c r="B1542" i="13" s="1"/>
  <c r="C1542" i="13" a="1"/>
  <c r="C1542" i="13" s="1"/>
  <c r="D1542" i="13" a="1"/>
  <c r="D1542" i="13" s="1"/>
  <c r="A1543" i="13" a="1"/>
  <c r="A1543" i="13" s="1"/>
  <c r="B1543" i="13" a="1"/>
  <c r="B1543" i="13" s="1"/>
  <c r="C1543" i="13" a="1"/>
  <c r="C1543" i="13" s="1"/>
  <c r="D1543" i="13" a="1"/>
  <c r="D1543" i="13" s="1"/>
  <c r="A1544" i="13" a="1"/>
  <c r="A1544" i="13" s="1"/>
  <c r="B1544" i="13" a="1"/>
  <c r="B1544" i="13" s="1"/>
  <c r="C1544" i="13" a="1"/>
  <c r="C1544" i="13" s="1"/>
  <c r="D1544" i="13" a="1"/>
  <c r="D1544" i="13" s="1"/>
  <c r="A1545" i="13" a="1"/>
  <c r="A1545" i="13" s="1"/>
  <c r="B1545" i="13" a="1"/>
  <c r="B1545" i="13" s="1"/>
  <c r="C1545" i="13" a="1"/>
  <c r="C1545" i="13" s="1"/>
  <c r="D1545" i="13" a="1"/>
  <c r="D1545" i="13" s="1"/>
  <c r="A1546" i="13" a="1"/>
  <c r="A1546" i="13" s="1"/>
  <c r="B1546" i="13" a="1"/>
  <c r="B1546" i="13" s="1"/>
  <c r="C1546" i="13" a="1"/>
  <c r="C1546" i="13" s="1"/>
  <c r="D1546" i="13" a="1"/>
  <c r="D1546" i="13" s="1"/>
  <c r="A1547" i="13" a="1"/>
  <c r="A1547" i="13" s="1"/>
  <c r="B1547" i="13" a="1"/>
  <c r="B1547" i="13" s="1"/>
  <c r="C1547" i="13" a="1"/>
  <c r="C1547" i="13" s="1"/>
  <c r="D1547" i="13" a="1"/>
  <c r="D1547" i="13" s="1"/>
  <c r="A1548" i="13" a="1"/>
  <c r="A1548" i="13" s="1"/>
  <c r="B1548" i="13" a="1"/>
  <c r="B1548" i="13" s="1"/>
  <c r="C1548" i="13" a="1"/>
  <c r="C1548" i="13" s="1"/>
  <c r="D1548" i="13" a="1"/>
  <c r="D1548" i="13" s="1"/>
  <c r="A1549" i="13" a="1"/>
  <c r="A1549" i="13" s="1"/>
  <c r="B1549" i="13" a="1"/>
  <c r="B1549" i="13" s="1"/>
  <c r="C1549" i="13" a="1"/>
  <c r="C1549" i="13" s="1"/>
  <c r="D1549" i="13" a="1"/>
  <c r="D1549" i="13" s="1"/>
  <c r="A1550" i="13" a="1"/>
  <c r="A1550" i="13" s="1"/>
  <c r="B1550" i="13" a="1"/>
  <c r="B1550" i="13" s="1"/>
  <c r="C1550" i="13" a="1"/>
  <c r="C1550" i="13" s="1"/>
  <c r="D1550" i="13" a="1"/>
  <c r="D1550" i="13" s="1"/>
  <c r="A1551" i="13" a="1"/>
  <c r="A1551" i="13" s="1"/>
  <c r="B1551" i="13" a="1"/>
  <c r="B1551" i="13" s="1"/>
  <c r="C1551" i="13" a="1"/>
  <c r="C1551" i="13" s="1"/>
  <c r="D1551" i="13" a="1"/>
  <c r="D1551" i="13" s="1"/>
  <c r="A1552" i="13" a="1"/>
  <c r="A1552" i="13" s="1"/>
  <c r="B1552" i="13" a="1"/>
  <c r="B1552" i="13" s="1"/>
  <c r="C1552" i="13" a="1"/>
  <c r="C1552" i="13" s="1"/>
  <c r="D1552" i="13" a="1"/>
  <c r="D1552" i="13" s="1"/>
  <c r="A1553" i="13" a="1"/>
  <c r="A1553" i="13" s="1"/>
  <c r="B1553" i="13" a="1"/>
  <c r="B1553" i="13" s="1"/>
  <c r="C1553" i="13" a="1"/>
  <c r="C1553" i="13" s="1"/>
  <c r="D1553" i="13" a="1"/>
  <c r="D1553" i="13" s="1"/>
  <c r="A1554" i="13" a="1"/>
  <c r="A1554" i="13" s="1"/>
  <c r="B1554" i="13" a="1"/>
  <c r="B1554" i="13" s="1"/>
  <c r="C1554" i="13" a="1"/>
  <c r="C1554" i="13" s="1"/>
  <c r="D1554" i="13" a="1"/>
  <c r="D1554" i="13" s="1"/>
  <c r="A1555" i="13" a="1"/>
  <c r="A1555" i="13" s="1"/>
  <c r="B1555" i="13" a="1"/>
  <c r="B1555" i="13" s="1"/>
  <c r="C1555" i="13" a="1"/>
  <c r="C1555" i="13" s="1"/>
  <c r="D1555" i="13" a="1"/>
  <c r="D1555" i="13" s="1"/>
  <c r="A1556" i="13" a="1"/>
  <c r="A1556" i="13" s="1"/>
  <c r="B1556" i="13" a="1"/>
  <c r="B1556" i="13" s="1"/>
  <c r="C1556" i="13" a="1"/>
  <c r="C1556" i="13" s="1"/>
  <c r="D1556" i="13" a="1"/>
  <c r="D1556" i="13" s="1"/>
  <c r="A1557" i="13" a="1"/>
  <c r="A1557" i="13" s="1"/>
  <c r="B1557" i="13" a="1"/>
  <c r="B1557" i="13" s="1"/>
  <c r="C1557" i="13" a="1"/>
  <c r="C1557" i="13" s="1"/>
  <c r="D1557" i="13" a="1"/>
  <c r="D1557" i="13" s="1"/>
  <c r="A1558" i="13" a="1"/>
  <c r="A1558" i="13" s="1"/>
  <c r="B1558" i="13" a="1"/>
  <c r="B1558" i="13" s="1"/>
  <c r="C1558" i="13" a="1"/>
  <c r="C1558" i="13" s="1"/>
  <c r="D1558" i="13" a="1"/>
  <c r="D1558" i="13" s="1"/>
  <c r="A1559" i="13" a="1"/>
  <c r="A1559" i="13" s="1"/>
  <c r="B1559" i="13" a="1"/>
  <c r="B1559" i="13" s="1"/>
  <c r="C1559" i="13" a="1"/>
  <c r="C1559" i="13" s="1"/>
  <c r="D1559" i="13" a="1"/>
  <c r="D1559" i="13" s="1"/>
  <c r="A1560" i="13" a="1"/>
  <c r="A1560" i="13" s="1"/>
  <c r="B1560" i="13" a="1"/>
  <c r="B1560" i="13" s="1"/>
  <c r="C1560" i="13" a="1"/>
  <c r="C1560" i="13" s="1"/>
  <c r="D1560" i="13" a="1"/>
  <c r="D1560" i="13" s="1"/>
  <c r="A1561" i="13" a="1"/>
  <c r="A1561" i="13" s="1"/>
  <c r="B1561" i="13" a="1"/>
  <c r="B1561" i="13" s="1"/>
  <c r="C1561" i="13" a="1"/>
  <c r="C1561" i="13" s="1"/>
  <c r="D1561" i="13" a="1"/>
  <c r="D1561" i="13" s="1"/>
  <c r="A1562" i="13" a="1"/>
  <c r="A1562" i="13" s="1"/>
  <c r="B1562" i="13" a="1"/>
  <c r="B1562" i="13" s="1"/>
  <c r="C1562" i="13" a="1"/>
  <c r="C1562" i="13" s="1"/>
  <c r="D1562" i="13" a="1"/>
  <c r="D1562" i="13" s="1"/>
  <c r="A1563" i="13" a="1"/>
  <c r="A1563" i="13" s="1"/>
  <c r="B1563" i="13" a="1"/>
  <c r="B1563" i="13" s="1"/>
  <c r="C1563" i="13" a="1"/>
  <c r="C1563" i="13" s="1"/>
  <c r="D1563" i="13" a="1"/>
  <c r="D1563" i="13" s="1"/>
  <c r="A1564" i="13" a="1"/>
  <c r="A1564" i="13" s="1"/>
  <c r="B1564" i="13" a="1"/>
  <c r="B1564" i="13" s="1"/>
  <c r="C1564" i="13" a="1"/>
  <c r="C1564" i="13" s="1"/>
  <c r="D1564" i="13" a="1"/>
  <c r="D1564" i="13" s="1"/>
  <c r="A1565" i="13" a="1"/>
  <c r="A1565" i="13" s="1"/>
  <c r="B1565" i="13" a="1"/>
  <c r="B1565" i="13" s="1"/>
  <c r="C1565" i="13" a="1"/>
  <c r="C1565" i="13" s="1"/>
  <c r="D1565" i="13" a="1"/>
  <c r="D1565" i="13" s="1"/>
  <c r="A1566" i="13" a="1"/>
  <c r="A1566" i="13" s="1"/>
  <c r="B1566" i="13" a="1"/>
  <c r="B1566" i="13" s="1"/>
  <c r="C1566" i="13" a="1"/>
  <c r="C1566" i="13" s="1"/>
  <c r="D1566" i="13" a="1"/>
  <c r="D1566" i="13" s="1"/>
  <c r="A1567" i="13" a="1"/>
  <c r="A1567" i="13" s="1"/>
  <c r="B1567" i="13" a="1"/>
  <c r="B1567" i="13" s="1"/>
  <c r="C1567" i="13" a="1"/>
  <c r="C1567" i="13" s="1"/>
  <c r="D1567" i="13" a="1"/>
  <c r="D1567" i="13" s="1"/>
  <c r="A1568" i="13" a="1"/>
  <c r="A1568" i="13" s="1"/>
  <c r="B1568" i="13" a="1"/>
  <c r="B1568" i="13" s="1"/>
  <c r="C1568" i="13" a="1"/>
  <c r="C1568" i="13" s="1"/>
  <c r="D1568" i="13" a="1"/>
  <c r="D1568" i="13" s="1"/>
  <c r="A1569" i="13" a="1"/>
  <c r="A1569" i="13" s="1"/>
  <c r="B1569" i="13" a="1"/>
  <c r="B1569" i="13" s="1"/>
  <c r="C1569" i="13" a="1"/>
  <c r="C1569" i="13" s="1"/>
  <c r="D1569" i="13" a="1"/>
  <c r="D1569" i="13" s="1"/>
  <c r="A1570" i="13" a="1"/>
  <c r="A1570" i="13" s="1"/>
  <c r="B1570" i="13" a="1"/>
  <c r="B1570" i="13" s="1"/>
  <c r="C1570" i="13" a="1"/>
  <c r="C1570" i="13" s="1"/>
  <c r="D1570" i="13" a="1"/>
  <c r="D1570" i="13" s="1"/>
  <c r="A1571" i="13" a="1"/>
  <c r="A1571" i="13" s="1"/>
  <c r="B1571" i="13" a="1"/>
  <c r="B1571" i="13" s="1"/>
  <c r="C1571" i="13" a="1"/>
  <c r="C1571" i="13" s="1"/>
  <c r="D1571" i="13" a="1"/>
  <c r="D1571" i="13" s="1"/>
  <c r="A1572" i="13" a="1"/>
  <c r="A1572" i="13" s="1"/>
  <c r="B1572" i="13" a="1"/>
  <c r="B1572" i="13" s="1"/>
  <c r="C1572" i="13" a="1"/>
  <c r="C1572" i="13" s="1"/>
  <c r="D1572" i="13" a="1"/>
  <c r="D1572" i="13" s="1"/>
  <c r="A1573" i="13" a="1"/>
  <c r="A1573" i="13" s="1"/>
  <c r="B1573" i="13" a="1"/>
  <c r="B1573" i="13" s="1"/>
  <c r="C1573" i="13" a="1"/>
  <c r="C1573" i="13" s="1"/>
  <c r="D1573" i="13" a="1"/>
  <c r="D1573" i="13" s="1"/>
  <c r="A1574" i="13" a="1"/>
  <c r="A1574" i="13" s="1"/>
  <c r="B1574" i="13" a="1"/>
  <c r="B1574" i="13" s="1"/>
  <c r="C1574" i="13" a="1"/>
  <c r="C1574" i="13" s="1"/>
  <c r="D1574" i="13" a="1"/>
  <c r="D1574" i="13" s="1"/>
  <c r="A1575" i="13" a="1"/>
  <c r="A1575" i="13" s="1"/>
  <c r="B1575" i="13" a="1"/>
  <c r="B1575" i="13" s="1"/>
  <c r="C1575" i="13" a="1"/>
  <c r="C1575" i="13" s="1"/>
  <c r="D1575" i="13" a="1"/>
  <c r="D1575" i="13" s="1"/>
  <c r="A1576" i="13" a="1"/>
  <c r="A1576" i="13" s="1"/>
  <c r="B1576" i="13" a="1"/>
  <c r="B1576" i="13" s="1"/>
  <c r="C1576" i="13" a="1"/>
  <c r="C1576" i="13" s="1"/>
  <c r="D1576" i="13" a="1"/>
  <c r="D1576" i="13" s="1"/>
  <c r="A1577" i="13" a="1"/>
  <c r="A1577" i="13" s="1"/>
  <c r="B1577" i="13" a="1"/>
  <c r="B1577" i="13" s="1"/>
  <c r="C1577" i="13" a="1"/>
  <c r="C1577" i="13" s="1"/>
  <c r="D1577" i="13" a="1"/>
  <c r="D1577" i="13" s="1"/>
  <c r="A1578" i="13" a="1"/>
  <c r="A1578" i="13" s="1"/>
  <c r="B1578" i="13" a="1"/>
  <c r="B1578" i="13" s="1"/>
  <c r="C1578" i="13" a="1"/>
  <c r="C1578" i="13" s="1"/>
  <c r="D1578" i="13" a="1"/>
  <c r="D1578" i="13" s="1"/>
  <c r="A1579" i="13" a="1"/>
  <c r="A1579" i="13" s="1"/>
  <c r="B1579" i="13" a="1"/>
  <c r="B1579" i="13" s="1"/>
  <c r="C1579" i="13" a="1"/>
  <c r="C1579" i="13" s="1"/>
  <c r="D1579" i="13" a="1"/>
  <c r="D1579" i="13" s="1"/>
  <c r="A1580" i="13" a="1"/>
  <c r="A1580" i="13" s="1"/>
  <c r="B1580" i="13" a="1"/>
  <c r="B1580" i="13" s="1"/>
  <c r="C1580" i="13" a="1"/>
  <c r="C1580" i="13" s="1"/>
  <c r="D1580" i="13" a="1"/>
  <c r="D1580" i="13" s="1"/>
  <c r="A1581" i="13" a="1"/>
  <c r="A1581" i="13" s="1"/>
  <c r="B1581" i="13" a="1"/>
  <c r="B1581" i="13" s="1"/>
  <c r="C1581" i="13" a="1"/>
  <c r="C1581" i="13" s="1"/>
  <c r="D1581" i="13" a="1"/>
  <c r="D1581" i="13" s="1"/>
  <c r="A1582" i="13" a="1"/>
  <c r="A1582" i="13" s="1"/>
  <c r="B1582" i="13" a="1"/>
  <c r="B1582" i="13" s="1"/>
  <c r="C1582" i="13" a="1"/>
  <c r="C1582" i="13" s="1"/>
  <c r="D1582" i="13" a="1"/>
  <c r="D1582" i="13" s="1"/>
  <c r="A1583" i="13" a="1"/>
  <c r="A1583" i="13" s="1"/>
  <c r="B1583" i="13" a="1"/>
  <c r="B1583" i="13" s="1"/>
  <c r="C1583" i="13" a="1"/>
  <c r="C1583" i="13" s="1"/>
  <c r="D1583" i="13" a="1"/>
  <c r="D1583" i="13" s="1"/>
  <c r="A1584" i="13" a="1"/>
  <c r="A1584" i="13" s="1"/>
  <c r="B1584" i="13" a="1"/>
  <c r="B1584" i="13" s="1"/>
  <c r="C1584" i="13" a="1"/>
  <c r="C1584" i="13" s="1"/>
  <c r="D1584" i="13" a="1"/>
  <c r="D1584" i="13" s="1"/>
  <c r="A1585" i="13" a="1"/>
  <c r="A1585" i="13" s="1"/>
  <c r="B1585" i="13" a="1"/>
  <c r="B1585" i="13" s="1"/>
  <c r="C1585" i="13" a="1"/>
  <c r="C1585" i="13" s="1"/>
  <c r="D1585" i="13" a="1"/>
  <c r="D1585" i="13" s="1"/>
  <c r="A1586" i="13" a="1"/>
  <c r="A1586" i="13" s="1"/>
  <c r="B1586" i="13" a="1"/>
  <c r="B1586" i="13" s="1"/>
  <c r="C1586" i="13" a="1"/>
  <c r="C1586" i="13" s="1"/>
  <c r="D1586" i="13" a="1"/>
  <c r="D1586" i="13" s="1"/>
  <c r="A1587" i="13" a="1"/>
  <c r="A1587" i="13" s="1"/>
  <c r="B1587" i="13" a="1"/>
  <c r="B1587" i="13" s="1"/>
  <c r="C1587" i="13" a="1"/>
  <c r="C1587" i="13" s="1"/>
  <c r="D1587" i="13" a="1"/>
  <c r="D1587" i="13" s="1"/>
  <c r="A1588" i="13" a="1"/>
  <c r="A1588" i="13" s="1"/>
  <c r="B1588" i="13" a="1"/>
  <c r="B1588" i="13" s="1"/>
  <c r="C1588" i="13" a="1"/>
  <c r="C1588" i="13" s="1"/>
  <c r="D1588" i="13" a="1"/>
  <c r="D1588" i="13" s="1"/>
  <c r="A1589" i="13" a="1"/>
  <c r="A1589" i="13" s="1"/>
  <c r="B1589" i="13" a="1"/>
  <c r="B1589" i="13" s="1"/>
  <c r="C1589" i="13" a="1"/>
  <c r="C1589" i="13" s="1"/>
  <c r="D1589" i="13" a="1"/>
  <c r="D1589" i="13" s="1"/>
  <c r="A1590" i="13" a="1"/>
  <c r="A1590" i="13" s="1"/>
  <c r="B1590" i="13" a="1"/>
  <c r="B1590" i="13" s="1"/>
  <c r="C1590" i="13" a="1"/>
  <c r="C1590" i="13" s="1"/>
  <c r="D1590" i="13" a="1"/>
  <c r="D1590" i="13" s="1"/>
  <c r="A1591" i="13" a="1"/>
  <c r="A1591" i="13" s="1"/>
  <c r="B1591" i="13" a="1"/>
  <c r="B1591" i="13" s="1"/>
  <c r="C1591" i="13" a="1"/>
  <c r="C1591" i="13" s="1"/>
  <c r="D1591" i="13" a="1"/>
  <c r="D1591" i="13" s="1"/>
  <c r="A1592" i="13" a="1"/>
  <c r="A1592" i="13" s="1"/>
  <c r="B1592" i="13" a="1"/>
  <c r="B1592" i="13" s="1"/>
  <c r="C1592" i="13" a="1"/>
  <c r="C1592" i="13" s="1"/>
  <c r="D1592" i="13" a="1"/>
  <c r="D1592" i="13" s="1"/>
  <c r="A1593" i="13" a="1"/>
  <c r="A1593" i="13" s="1"/>
  <c r="B1593" i="13" a="1"/>
  <c r="B1593" i="13" s="1"/>
  <c r="C1593" i="13" a="1"/>
  <c r="C1593" i="13" s="1"/>
  <c r="D1593" i="13" a="1"/>
  <c r="D1593" i="13" s="1"/>
  <c r="A1594" i="13" a="1"/>
  <c r="A1594" i="13" s="1"/>
  <c r="B1594" i="13" a="1"/>
  <c r="B1594" i="13" s="1"/>
  <c r="C1594" i="13" a="1"/>
  <c r="C1594" i="13" s="1"/>
  <c r="D1594" i="13" a="1"/>
  <c r="D1594" i="13" s="1"/>
  <c r="A1595" i="13" a="1"/>
  <c r="A1595" i="13" s="1"/>
  <c r="B1595" i="13" a="1"/>
  <c r="B1595" i="13" s="1"/>
  <c r="C1595" i="13" a="1"/>
  <c r="C1595" i="13" s="1"/>
  <c r="D1595" i="13" a="1"/>
  <c r="D1595" i="13" s="1"/>
  <c r="A1596" i="13" a="1"/>
  <c r="A1596" i="13" s="1"/>
  <c r="B1596" i="13" a="1"/>
  <c r="B1596" i="13" s="1"/>
  <c r="C1596" i="13" a="1"/>
  <c r="C1596" i="13" s="1"/>
  <c r="D1596" i="13" a="1"/>
  <c r="D1596" i="13" s="1"/>
  <c r="A1597" i="13" a="1"/>
  <c r="A1597" i="13" s="1"/>
  <c r="B1597" i="13" a="1"/>
  <c r="B1597" i="13" s="1"/>
  <c r="C1597" i="13" a="1"/>
  <c r="C1597" i="13" s="1"/>
  <c r="D1597" i="13" a="1"/>
  <c r="D1597" i="13" s="1"/>
  <c r="A1598" i="13" a="1"/>
  <c r="A1598" i="13" s="1"/>
  <c r="B1598" i="13" a="1"/>
  <c r="B1598" i="13" s="1"/>
  <c r="C1598" i="13" a="1"/>
  <c r="C1598" i="13" s="1"/>
  <c r="D1598" i="13" a="1"/>
  <c r="D1598" i="13" s="1"/>
  <c r="A1599" i="13" a="1"/>
  <c r="A1599" i="13" s="1"/>
  <c r="B1599" i="13" a="1"/>
  <c r="B1599" i="13" s="1"/>
  <c r="C1599" i="13" a="1"/>
  <c r="C1599" i="13" s="1"/>
  <c r="D1599" i="13" a="1"/>
  <c r="D1599" i="13" s="1"/>
  <c r="A1600" i="13" a="1"/>
  <c r="A1600" i="13" s="1"/>
  <c r="B1600" i="13" a="1"/>
  <c r="B1600" i="13" s="1"/>
  <c r="C1600" i="13" a="1"/>
  <c r="C1600" i="13" s="1"/>
  <c r="D1600" i="13" a="1"/>
  <c r="D1600" i="13" s="1"/>
  <c r="A1601" i="13" a="1"/>
  <c r="A1601" i="13" s="1"/>
  <c r="B1601" i="13" a="1"/>
  <c r="B1601" i="13" s="1"/>
  <c r="C1601" i="13" a="1"/>
  <c r="C1601" i="13" s="1"/>
  <c r="D1601" i="13" a="1"/>
  <c r="D1601" i="13" s="1"/>
  <c r="A1602" i="13" a="1"/>
  <c r="A1602" i="13" s="1"/>
  <c r="B1602" i="13" a="1"/>
  <c r="B1602" i="13" s="1"/>
  <c r="C1602" i="13" a="1"/>
  <c r="C1602" i="13" s="1"/>
  <c r="D1602" i="13" a="1"/>
  <c r="D1602" i="13" s="1"/>
  <c r="A1603" i="13" a="1"/>
  <c r="A1603" i="13" s="1"/>
  <c r="B1603" i="13" a="1"/>
  <c r="B1603" i="13" s="1"/>
  <c r="C1603" i="13" a="1"/>
  <c r="C1603" i="13" s="1"/>
  <c r="D1603" i="13" a="1"/>
  <c r="D1603" i="13" s="1"/>
  <c r="A1604" i="13" a="1"/>
  <c r="A1604" i="13" s="1"/>
  <c r="B1604" i="13" a="1"/>
  <c r="B1604" i="13" s="1"/>
  <c r="C1604" i="13" a="1"/>
  <c r="C1604" i="13" s="1"/>
  <c r="D1604" i="13" a="1"/>
  <c r="D1604" i="13" s="1"/>
  <c r="A1605" i="13" a="1"/>
  <c r="A1605" i="13" s="1"/>
  <c r="B1605" i="13" a="1"/>
  <c r="B1605" i="13" s="1"/>
  <c r="C1605" i="13" a="1"/>
  <c r="C1605" i="13" s="1"/>
  <c r="D1605" i="13" a="1"/>
  <c r="D1605" i="13" s="1"/>
  <c r="A1606" i="13" a="1"/>
  <c r="A1606" i="13" s="1"/>
  <c r="B1606" i="13" a="1"/>
  <c r="B1606" i="13" s="1"/>
  <c r="C1606" i="13" a="1"/>
  <c r="C1606" i="13" s="1"/>
  <c r="D1606" i="13" a="1"/>
  <c r="D1606" i="13" s="1"/>
  <c r="A1607" i="13" a="1"/>
  <c r="A1607" i="13" s="1"/>
  <c r="B1607" i="13" a="1"/>
  <c r="B1607" i="13" s="1"/>
  <c r="C1607" i="13" a="1"/>
  <c r="C1607" i="13" s="1"/>
  <c r="D1607" i="13" a="1"/>
  <c r="D1607" i="13" s="1"/>
  <c r="A1608" i="13" a="1"/>
  <c r="A1608" i="13" s="1"/>
  <c r="B1608" i="13" a="1"/>
  <c r="B1608" i="13" s="1"/>
  <c r="C1608" i="13" a="1"/>
  <c r="C1608" i="13" s="1"/>
  <c r="D1608" i="13" a="1"/>
  <c r="D1608" i="13" s="1"/>
  <c r="A1609" i="13" a="1"/>
  <c r="A1609" i="13" s="1"/>
  <c r="B1609" i="13" a="1"/>
  <c r="B1609" i="13" s="1"/>
  <c r="C1609" i="13" a="1"/>
  <c r="C1609" i="13" s="1"/>
  <c r="D1609" i="13" a="1"/>
  <c r="D1609" i="13" s="1"/>
  <c r="A1610" i="13" a="1"/>
  <c r="A1610" i="13" s="1"/>
  <c r="B1610" i="13" a="1"/>
  <c r="B1610" i="13" s="1"/>
  <c r="C1610" i="13" a="1"/>
  <c r="C1610" i="13" s="1"/>
  <c r="D1610" i="13" a="1"/>
  <c r="D1610" i="13" s="1"/>
  <c r="A1611" i="13" a="1"/>
  <c r="A1611" i="13" s="1"/>
  <c r="B1611" i="13" a="1"/>
  <c r="B1611" i="13" s="1"/>
  <c r="C1611" i="13" a="1"/>
  <c r="C1611" i="13" s="1"/>
  <c r="D1611" i="13" a="1"/>
  <c r="D1611" i="13" s="1"/>
  <c r="A1612" i="13" a="1"/>
  <c r="A1612" i="13" s="1"/>
  <c r="B1612" i="13" a="1"/>
  <c r="B1612" i="13" s="1"/>
  <c r="C1612" i="13" a="1"/>
  <c r="C1612" i="13" s="1"/>
  <c r="D1612" i="13" a="1"/>
  <c r="D1612" i="13" s="1"/>
  <c r="A1613" i="13" a="1"/>
  <c r="A1613" i="13" s="1"/>
  <c r="B1613" i="13" a="1"/>
  <c r="B1613" i="13" s="1"/>
  <c r="C1613" i="13" a="1"/>
  <c r="C1613" i="13" s="1"/>
  <c r="D1613" i="13" a="1"/>
  <c r="D1613" i="13" s="1"/>
  <c r="A1614" i="13" a="1"/>
  <c r="A1614" i="13" s="1"/>
  <c r="B1614" i="13" a="1"/>
  <c r="B1614" i="13" s="1"/>
  <c r="C1614" i="13" a="1"/>
  <c r="C1614" i="13" s="1"/>
  <c r="D1614" i="13" a="1"/>
  <c r="D1614" i="13" s="1"/>
  <c r="A1615" i="13" a="1"/>
  <c r="A1615" i="13" s="1"/>
  <c r="B1615" i="13" a="1"/>
  <c r="B1615" i="13" s="1"/>
  <c r="C1615" i="13" a="1"/>
  <c r="C1615" i="13" s="1"/>
  <c r="D1615" i="13" a="1"/>
  <c r="D1615" i="13" s="1"/>
  <c r="A1616" i="13" a="1"/>
  <c r="A1616" i="13" s="1"/>
  <c r="B1616" i="13" a="1"/>
  <c r="B1616" i="13" s="1"/>
  <c r="C1616" i="13" a="1"/>
  <c r="C1616" i="13" s="1"/>
  <c r="D1616" i="13" a="1"/>
  <c r="D1616" i="13" s="1"/>
  <c r="A1617" i="13" a="1"/>
  <c r="A1617" i="13" s="1"/>
  <c r="B1617" i="13" a="1"/>
  <c r="B1617" i="13" s="1"/>
  <c r="C1617" i="13" a="1"/>
  <c r="C1617" i="13" s="1"/>
  <c r="D1617" i="13" a="1"/>
  <c r="D1617" i="13" s="1"/>
  <c r="A1618" i="13" a="1"/>
  <c r="A1618" i="13" s="1"/>
  <c r="B1618" i="13" a="1"/>
  <c r="B1618" i="13" s="1"/>
  <c r="C1618" i="13" a="1"/>
  <c r="C1618" i="13" s="1"/>
  <c r="D1618" i="13" a="1"/>
  <c r="D1618" i="13" s="1"/>
  <c r="A1619" i="13" a="1"/>
  <c r="A1619" i="13" s="1"/>
  <c r="B1619" i="13" a="1"/>
  <c r="B1619" i="13" s="1"/>
  <c r="C1619" i="13" a="1"/>
  <c r="C1619" i="13" s="1"/>
  <c r="D1619" i="13" a="1"/>
  <c r="D1619" i="13" s="1"/>
  <c r="A1620" i="13" a="1"/>
  <c r="A1620" i="13" s="1"/>
  <c r="B1620" i="13" a="1"/>
  <c r="B1620" i="13" s="1"/>
  <c r="C1620" i="13" a="1"/>
  <c r="C1620" i="13" s="1"/>
  <c r="D1620" i="13" a="1"/>
  <c r="D1620" i="13" s="1"/>
  <c r="A1621" i="13" a="1"/>
  <c r="A1621" i="13" s="1"/>
  <c r="B1621" i="13" a="1"/>
  <c r="B1621" i="13" s="1"/>
  <c r="C1621" i="13" a="1"/>
  <c r="C1621" i="13" s="1"/>
  <c r="D1621" i="13" a="1"/>
  <c r="D1621" i="13" s="1"/>
  <c r="A1622" i="13" a="1"/>
  <c r="A1622" i="13" s="1"/>
  <c r="B1622" i="13" a="1"/>
  <c r="B1622" i="13" s="1"/>
  <c r="C1622" i="13" a="1"/>
  <c r="C1622" i="13" s="1"/>
  <c r="D1622" i="13" a="1"/>
  <c r="D1622" i="13" s="1"/>
  <c r="A1623" i="13" a="1"/>
  <c r="A1623" i="13" s="1"/>
  <c r="B1623" i="13" a="1"/>
  <c r="B1623" i="13" s="1"/>
  <c r="C1623" i="13" a="1"/>
  <c r="C1623" i="13" s="1"/>
  <c r="D1623" i="13" a="1"/>
  <c r="D1623" i="13" s="1"/>
  <c r="A1624" i="13" a="1"/>
  <c r="A1624" i="13" s="1"/>
  <c r="B1624" i="13" a="1"/>
  <c r="B1624" i="13" s="1"/>
  <c r="C1624" i="13" a="1"/>
  <c r="C1624" i="13" s="1"/>
  <c r="D1624" i="13" a="1"/>
  <c r="D1624" i="13" s="1"/>
  <c r="A1625" i="13" a="1"/>
  <c r="A1625" i="13" s="1"/>
  <c r="B1625" i="13" a="1"/>
  <c r="B1625" i="13" s="1"/>
  <c r="C1625" i="13" a="1"/>
  <c r="C1625" i="13" s="1"/>
  <c r="D1625" i="13" a="1"/>
  <c r="D1625" i="13" s="1"/>
  <c r="A1626" i="13" a="1"/>
  <c r="A1626" i="13" s="1"/>
  <c r="B1626" i="13" a="1"/>
  <c r="B1626" i="13" s="1"/>
  <c r="C1626" i="13" a="1"/>
  <c r="C1626" i="13" s="1"/>
  <c r="D1626" i="13" a="1"/>
  <c r="D1626" i="13" s="1"/>
  <c r="A1627" i="13" a="1"/>
  <c r="A1627" i="13" s="1"/>
  <c r="B1627" i="13" a="1"/>
  <c r="B1627" i="13" s="1"/>
  <c r="C1627" i="13" a="1"/>
  <c r="C1627" i="13" s="1"/>
  <c r="D1627" i="13" a="1"/>
  <c r="D1627" i="13" s="1"/>
  <c r="A1628" i="13" a="1"/>
  <c r="A1628" i="13" s="1"/>
  <c r="B1628" i="13" a="1"/>
  <c r="B1628" i="13" s="1"/>
  <c r="C1628" i="13" a="1"/>
  <c r="C1628" i="13" s="1"/>
  <c r="D1628" i="13" a="1"/>
  <c r="D1628" i="13" s="1"/>
  <c r="A1629" i="13" a="1"/>
  <c r="A1629" i="13" s="1"/>
  <c r="B1629" i="13" a="1"/>
  <c r="B1629" i="13" s="1"/>
  <c r="C1629" i="13" a="1"/>
  <c r="C1629" i="13" s="1"/>
  <c r="D1629" i="13" a="1"/>
  <c r="D1629" i="13" s="1"/>
  <c r="A1630" i="13" a="1"/>
  <c r="A1630" i="13" s="1"/>
  <c r="B1630" i="13" a="1"/>
  <c r="B1630" i="13" s="1"/>
  <c r="C1630" i="13" a="1"/>
  <c r="C1630" i="13" s="1"/>
  <c r="D1630" i="13" a="1"/>
  <c r="D1630" i="13" s="1"/>
  <c r="A1631" i="13" a="1"/>
  <c r="A1631" i="13" s="1"/>
  <c r="B1631" i="13" a="1"/>
  <c r="B1631" i="13" s="1"/>
  <c r="C1631" i="13" a="1"/>
  <c r="C1631" i="13" s="1"/>
  <c r="D1631" i="13" a="1"/>
  <c r="D1631" i="13" s="1"/>
  <c r="A1632" i="13" a="1"/>
  <c r="A1632" i="13" s="1"/>
  <c r="B1632" i="13" a="1"/>
  <c r="B1632" i="13" s="1"/>
  <c r="C1632" i="13" a="1"/>
  <c r="C1632" i="13" s="1"/>
  <c r="D1632" i="13" a="1"/>
  <c r="D1632" i="13" s="1"/>
  <c r="A1633" i="13" a="1"/>
  <c r="A1633" i="13" s="1"/>
  <c r="B1633" i="13" a="1"/>
  <c r="B1633" i="13" s="1"/>
  <c r="C1633" i="13" a="1"/>
  <c r="C1633" i="13" s="1"/>
  <c r="D1633" i="13" a="1"/>
  <c r="D1633" i="13" s="1"/>
  <c r="A1634" i="13" a="1"/>
  <c r="A1634" i="13" s="1"/>
  <c r="B1634" i="13" a="1"/>
  <c r="B1634" i="13" s="1"/>
  <c r="C1634" i="13" a="1"/>
  <c r="C1634" i="13" s="1"/>
  <c r="D1634" i="13" a="1"/>
  <c r="D1634" i="13" s="1"/>
  <c r="A1635" i="13" a="1"/>
  <c r="A1635" i="13" s="1"/>
  <c r="B1635" i="13" a="1"/>
  <c r="B1635" i="13" s="1"/>
  <c r="C1635" i="13" a="1"/>
  <c r="C1635" i="13" s="1"/>
  <c r="D1635" i="13" a="1"/>
  <c r="D1635" i="13" s="1"/>
  <c r="A1636" i="13" a="1"/>
  <c r="A1636" i="13" s="1"/>
  <c r="B1636" i="13" a="1"/>
  <c r="B1636" i="13" s="1"/>
  <c r="C1636" i="13" a="1"/>
  <c r="C1636" i="13" s="1"/>
  <c r="D1636" i="13" a="1"/>
  <c r="D1636" i="13" s="1"/>
  <c r="A1637" i="13" a="1"/>
  <c r="A1637" i="13" s="1"/>
  <c r="B1637" i="13" a="1"/>
  <c r="B1637" i="13" s="1"/>
  <c r="C1637" i="13" a="1"/>
  <c r="C1637" i="13" s="1"/>
  <c r="D1637" i="13" a="1"/>
  <c r="D1637" i="13" s="1"/>
  <c r="A1638" i="13" a="1"/>
  <c r="A1638" i="13" s="1"/>
  <c r="B1638" i="13" a="1"/>
  <c r="B1638" i="13" s="1"/>
  <c r="C1638" i="13" a="1"/>
  <c r="C1638" i="13" s="1"/>
  <c r="D1638" i="13" a="1"/>
  <c r="D1638" i="13" s="1"/>
  <c r="A1639" i="13" a="1"/>
  <c r="A1639" i="13" s="1"/>
  <c r="B1639" i="13" a="1"/>
  <c r="B1639" i="13" s="1"/>
  <c r="C1639" i="13" a="1"/>
  <c r="C1639" i="13" s="1"/>
  <c r="D1639" i="13" a="1"/>
  <c r="D1639" i="13" s="1"/>
  <c r="A1640" i="13" a="1"/>
  <c r="A1640" i="13" s="1"/>
  <c r="B1640" i="13" a="1"/>
  <c r="B1640" i="13" s="1"/>
  <c r="C1640" i="13" a="1"/>
  <c r="C1640" i="13" s="1"/>
  <c r="D1640" i="13" a="1"/>
  <c r="D1640" i="13" s="1"/>
  <c r="A1641" i="13" a="1"/>
  <c r="A1641" i="13" s="1"/>
  <c r="B1641" i="13" a="1"/>
  <c r="B1641" i="13" s="1"/>
  <c r="C1641" i="13" a="1"/>
  <c r="C1641" i="13" s="1"/>
  <c r="D1641" i="13" a="1"/>
  <c r="D1641" i="13" s="1"/>
  <c r="A1642" i="13" a="1"/>
  <c r="A1642" i="13" s="1"/>
  <c r="B1642" i="13" a="1"/>
  <c r="B1642" i="13" s="1"/>
  <c r="C1642" i="13" a="1"/>
  <c r="C1642" i="13" s="1"/>
  <c r="D1642" i="13" a="1"/>
  <c r="D1642" i="13" s="1"/>
  <c r="A1643" i="13" a="1"/>
  <c r="A1643" i="13" s="1"/>
  <c r="B1643" i="13" a="1"/>
  <c r="B1643" i="13" s="1"/>
  <c r="C1643" i="13" a="1"/>
  <c r="C1643" i="13" s="1"/>
  <c r="D1643" i="13" a="1"/>
  <c r="D1643" i="13" s="1"/>
  <c r="A1644" i="13" a="1"/>
  <c r="A1644" i="13" s="1"/>
  <c r="B1644" i="13" a="1"/>
  <c r="B1644" i="13" s="1"/>
  <c r="C1644" i="13" a="1"/>
  <c r="C1644" i="13" s="1"/>
  <c r="D1644" i="13" a="1"/>
  <c r="D1644" i="13" s="1"/>
  <c r="A1645" i="13" a="1"/>
  <c r="A1645" i="13" s="1"/>
  <c r="B1645" i="13" a="1"/>
  <c r="B1645" i="13" s="1"/>
  <c r="C1645" i="13" a="1"/>
  <c r="C1645" i="13" s="1"/>
  <c r="D1645" i="13" a="1"/>
  <c r="D1645" i="13" s="1"/>
  <c r="A1646" i="13" a="1"/>
  <c r="A1646" i="13" s="1"/>
  <c r="B1646" i="13" a="1"/>
  <c r="B1646" i="13" s="1"/>
  <c r="C1646" i="13" a="1"/>
  <c r="C1646" i="13" s="1"/>
  <c r="D1646" i="13" a="1"/>
  <c r="D1646" i="13" s="1"/>
  <c r="A1647" i="13" a="1"/>
  <c r="A1647" i="13" s="1"/>
  <c r="B1647" i="13" a="1"/>
  <c r="B1647" i="13" s="1"/>
  <c r="C1647" i="13" a="1"/>
  <c r="C1647" i="13" s="1"/>
  <c r="D1647" i="13" a="1"/>
  <c r="D1647" i="13" s="1"/>
  <c r="A1648" i="13" a="1"/>
  <c r="A1648" i="13" s="1"/>
  <c r="B1648" i="13" a="1"/>
  <c r="B1648" i="13" s="1"/>
  <c r="C1648" i="13" a="1"/>
  <c r="C1648" i="13" s="1"/>
  <c r="D1648" i="13" a="1"/>
  <c r="D1648" i="13" s="1"/>
  <c r="A1649" i="13" a="1"/>
  <c r="A1649" i="13" s="1"/>
  <c r="B1649" i="13" a="1"/>
  <c r="B1649" i="13" s="1"/>
  <c r="C1649" i="13" a="1"/>
  <c r="C1649" i="13" s="1"/>
  <c r="D1649" i="13" a="1"/>
  <c r="D1649" i="13" s="1"/>
  <c r="A1650" i="13" a="1"/>
  <c r="A1650" i="13" s="1"/>
  <c r="B1650" i="13" a="1"/>
  <c r="B1650" i="13" s="1"/>
  <c r="C1650" i="13" a="1"/>
  <c r="C1650" i="13" s="1"/>
  <c r="D1650" i="13" a="1"/>
  <c r="D1650" i="13" s="1"/>
  <c r="A1651" i="13" a="1"/>
  <c r="A1651" i="13" s="1"/>
  <c r="B1651" i="13" a="1"/>
  <c r="B1651" i="13" s="1"/>
  <c r="C1651" i="13" a="1"/>
  <c r="C1651" i="13" s="1"/>
  <c r="D1651" i="13" a="1"/>
  <c r="D1651" i="13" s="1"/>
  <c r="A1652" i="13" a="1"/>
  <c r="A1652" i="13" s="1"/>
  <c r="B1652" i="13" a="1"/>
  <c r="B1652" i="13" s="1"/>
  <c r="C1652" i="13" a="1"/>
  <c r="C1652" i="13" s="1"/>
  <c r="D1652" i="13" a="1"/>
  <c r="D1652" i="13" s="1"/>
  <c r="A1653" i="13" a="1"/>
  <c r="A1653" i="13" s="1"/>
  <c r="B1653" i="13" a="1"/>
  <c r="B1653" i="13" s="1"/>
  <c r="C1653" i="13" a="1"/>
  <c r="C1653" i="13" s="1"/>
  <c r="D1653" i="13" a="1"/>
  <c r="D1653" i="13" s="1"/>
  <c r="A1654" i="13" a="1"/>
  <c r="A1654" i="13" s="1"/>
  <c r="B1654" i="13" a="1"/>
  <c r="B1654" i="13" s="1"/>
  <c r="C1654" i="13" a="1"/>
  <c r="C1654" i="13" s="1"/>
  <c r="D1654" i="13" a="1"/>
  <c r="D1654" i="13" s="1"/>
  <c r="A1655" i="13" a="1"/>
  <c r="A1655" i="13" s="1"/>
  <c r="B1655" i="13" a="1"/>
  <c r="B1655" i="13" s="1"/>
  <c r="C1655" i="13" a="1"/>
  <c r="C1655" i="13" s="1"/>
  <c r="D1655" i="13" a="1"/>
  <c r="D1655" i="13" s="1"/>
  <c r="A1656" i="13" a="1"/>
  <c r="A1656" i="13" s="1"/>
  <c r="B1656" i="13" a="1"/>
  <c r="B1656" i="13" s="1"/>
  <c r="C1656" i="13" a="1"/>
  <c r="C1656" i="13" s="1"/>
  <c r="D1656" i="13" a="1"/>
  <c r="D1656" i="13" s="1"/>
  <c r="A1657" i="13" a="1"/>
  <c r="A1657" i="13" s="1"/>
  <c r="B1657" i="13" a="1"/>
  <c r="B1657" i="13" s="1"/>
  <c r="C1657" i="13" a="1"/>
  <c r="C1657" i="13" s="1"/>
  <c r="D1657" i="13" a="1"/>
  <c r="D1657" i="13" s="1"/>
  <c r="A1658" i="13" a="1"/>
  <c r="A1658" i="13" s="1"/>
  <c r="B1658" i="13" a="1"/>
  <c r="B1658" i="13" s="1"/>
  <c r="C1658" i="13" a="1"/>
  <c r="C1658" i="13" s="1"/>
  <c r="D1658" i="13" a="1"/>
  <c r="D1658" i="13" s="1"/>
  <c r="A1659" i="13" a="1"/>
  <c r="A1659" i="13" s="1"/>
  <c r="B1659" i="13" a="1"/>
  <c r="B1659" i="13" s="1"/>
  <c r="C1659" i="13" a="1"/>
  <c r="C1659" i="13" s="1"/>
  <c r="D1659" i="13" a="1"/>
  <c r="D1659" i="13" s="1"/>
  <c r="A1660" i="13" a="1"/>
  <c r="A1660" i="13" s="1"/>
  <c r="B1660" i="13" a="1"/>
  <c r="B1660" i="13" s="1"/>
  <c r="C1660" i="13" a="1"/>
  <c r="C1660" i="13" s="1"/>
  <c r="D1660" i="13" a="1"/>
  <c r="D1660" i="13" s="1"/>
  <c r="A1661" i="13" a="1"/>
  <c r="A1661" i="13" s="1"/>
  <c r="B1661" i="13" a="1"/>
  <c r="B1661" i="13" s="1"/>
  <c r="C1661" i="13" a="1"/>
  <c r="C1661" i="13" s="1"/>
  <c r="D1661" i="13" a="1"/>
  <c r="D1661" i="13" s="1"/>
  <c r="A1662" i="13" a="1"/>
  <c r="A1662" i="13" s="1"/>
  <c r="B1662" i="13" a="1"/>
  <c r="B1662" i="13" s="1"/>
  <c r="C1662" i="13" a="1"/>
  <c r="C1662" i="13" s="1"/>
  <c r="D1662" i="13" a="1"/>
  <c r="D1662" i="13" s="1"/>
  <c r="A1663" i="13" a="1"/>
  <c r="A1663" i="13" s="1"/>
  <c r="B1663" i="13" a="1"/>
  <c r="B1663" i="13" s="1"/>
  <c r="C1663" i="13" a="1"/>
  <c r="C1663" i="13" s="1"/>
  <c r="D1663" i="13" a="1"/>
  <c r="D1663" i="13" s="1"/>
  <c r="A1664" i="13" a="1"/>
  <c r="A1664" i="13" s="1"/>
  <c r="B1664" i="13" a="1"/>
  <c r="B1664" i="13" s="1"/>
  <c r="C1664" i="13" a="1"/>
  <c r="C1664" i="13" s="1"/>
  <c r="D1664" i="13" a="1"/>
  <c r="D1664" i="13" s="1"/>
  <c r="A1665" i="13" a="1"/>
  <c r="A1665" i="13" s="1"/>
  <c r="B1665" i="13" a="1"/>
  <c r="B1665" i="13" s="1"/>
  <c r="C1665" i="13" a="1"/>
  <c r="C1665" i="13" s="1"/>
  <c r="D1665" i="13" a="1"/>
  <c r="D1665" i="13" s="1"/>
  <c r="A1666" i="13" a="1"/>
  <c r="A1666" i="13" s="1"/>
  <c r="B1666" i="13" a="1"/>
  <c r="B1666" i="13" s="1"/>
  <c r="C1666" i="13" a="1"/>
  <c r="C1666" i="13" s="1"/>
  <c r="D1666" i="13" a="1"/>
  <c r="D1666" i="13" s="1"/>
  <c r="A1667" i="13" a="1"/>
  <c r="A1667" i="13" s="1"/>
  <c r="B1667" i="13" a="1"/>
  <c r="B1667" i="13" s="1"/>
  <c r="C1667" i="13" a="1"/>
  <c r="C1667" i="13" s="1"/>
  <c r="D1667" i="13" a="1"/>
  <c r="D1667" i="13" s="1"/>
  <c r="A1668" i="13" a="1"/>
  <c r="A1668" i="13" s="1"/>
  <c r="B1668" i="13" a="1"/>
  <c r="B1668" i="13" s="1"/>
  <c r="C1668" i="13" a="1"/>
  <c r="C1668" i="13" s="1"/>
  <c r="D1668" i="13" a="1"/>
  <c r="D1668" i="13" s="1"/>
  <c r="A1669" i="13" a="1"/>
  <c r="A1669" i="13" s="1"/>
  <c r="B1669" i="13" a="1"/>
  <c r="B1669" i="13" s="1"/>
  <c r="C1669" i="13" a="1"/>
  <c r="C1669" i="13" s="1"/>
  <c r="D1669" i="13" a="1"/>
  <c r="D1669" i="13" s="1"/>
  <c r="A1670" i="13" a="1"/>
  <c r="A1670" i="13" s="1"/>
  <c r="B1670" i="13" a="1"/>
  <c r="B1670" i="13" s="1"/>
  <c r="C1670" i="13" a="1"/>
  <c r="C1670" i="13" s="1"/>
  <c r="D1670" i="13" a="1"/>
  <c r="D1670" i="13" s="1"/>
  <c r="A1671" i="13" a="1"/>
  <c r="A1671" i="13" s="1"/>
  <c r="B1671" i="13" a="1"/>
  <c r="B1671" i="13" s="1"/>
  <c r="C1671" i="13" a="1"/>
  <c r="C1671" i="13" s="1"/>
  <c r="D1671" i="13" a="1"/>
  <c r="D1671" i="13" s="1"/>
  <c r="A1672" i="13" a="1"/>
  <c r="A1672" i="13" s="1"/>
  <c r="B1672" i="13" a="1"/>
  <c r="B1672" i="13" s="1"/>
  <c r="C1672" i="13" a="1"/>
  <c r="C1672" i="13" s="1"/>
  <c r="D1672" i="13" a="1"/>
  <c r="D1672" i="13" s="1"/>
  <c r="A1673" i="13" a="1"/>
  <c r="A1673" i="13" s="1"/>
  <c r="B1673" i="13" a="1"/>
  <c r="B1673" i="13" s="1"/>
  <c r="C1673" i="13" a="1"/>
  <c r="C1673" i="13" s="1"/>
  <c r="D1673" i="13" a="1"/>
  <c r="D1673" i="13" s="1"/>
  <c r="A1674" i="13" a="1"/>
  <c r="A1674" i="13" s="1"/>
  <c r="B1674" i="13" a="1"/>
  <c r="B1674" i="13" s="1"/>
  <c r="C1674" i="13" a="1"/>
  <c r="C1674" i="13" s="1"/>
  <c r="D1674" i="13" a="1"/>
  <c r="D1674" i="13" s="1"/>
  <c r="A1675" i="13" a="1"/>
  <c r="A1675" i="13" s="1"/>
  <c r="B1675" i="13" a="1"/>
  <c r="B1675" i="13" s="1"/>
  <c r="C1675" i="13" a="1"/>
  <c r="C1675" i="13" s="1"/>
  <c r="D1675" i="13" a="1"/>
  <c r="D1675" i="13" s="1"/>
  <c r="A1676" i="13" a="1"/>
  <c r="A1676" i="13" s="1"/>
  <c r="B1676" i="13" a="1"/>
  <c r="B1676" i="13" s="1"/>
  <c r="C1676" i="13" a="1"/>
  <c r="C1676" i="13" s="1"/>
  <c r="D1676" i="13" a="1"/>
  <c r="D1676" i="13" s="1"/>
  <c r="A1677" i="13" a="1"/>
  <c r="A1677" i="13" s="1"/>
  <c r="B1677" i="13" a="1"/>
  <c r="B1677" i="13" s="1"/>
  <c r="C1677" i="13" a="1"/>
  <c r="C1677" i="13" s="1"/>
  <c r="D1677" i="13" a="1"/>
  <c r="D1677" i="13" s="1"/>
  <c r="A1678" i="13" a="1"/>
  <c r="A1678" i="13" s="1"/>
  <c r="B1678" i="13" a="1"/>
  <c r="B1678" i="13" s="1"/>
  <c r="C1678" i="13" a="1"/>
  <c r="C1678" i="13" s="1"/>
  <c r="D1678" i="13" a="1"/>
  <c r="D1678" i="13" s="1"/>
  <c r="A1679" i="13" a="1"/>
  <c r="A1679" i="13" s="1"/>
  <c r="B1679" i="13" a="1"/>
  <c r="B1679" i="13" s="1"/>
  <c r="C1679" i="13" a="1"/>
  <c r="C1679" i="13" s="1"/>
  <c r="D1679" i="13" a="1"/>
  <c r="D1679" i="13" s="1"/>
  <c r="A1680" i="13" a="1"/>
  <c r="A1680" i="13" s="1"/>
  <c r="B1680" i="13" a="1"/>
  <c r="B1680" i="13" s="1"/>
  <c r="C1680" i="13" a="1"/>
  <c r="C1680" i="13" s="1"/>
  <c r="D1680" i="13" a="1"/>
  <c r="D1680" i="13" s="1"/>
  <c r="A1681" i="13" a="1"/>
  <c r="A1681" i="13" s="1"/>
  <c r="B1681" i="13" a="1"/>
  <c r="B1681" i="13" s="1"/>
  <c r="C1681" i="13" a="1"/>
  <c r="C1681" i="13" s="1"/>
  <c r="D1681" i="13" a="1"/>
  <c r="D1681" i="13" s="1"/>
  <c r="A1682" i="13" a="1"/>
  <c r="A1682" i="13" s="1"/>
  <c r="B1682" i="13" a="1"/>
  <c r="B1682" i="13" s="1"/>
  <c r="C1682" i="13" a="1"/>
  <c r="C1682" i="13" s="1"/>
  <c r="D1682" i="13" a="1"/>
  <c r="D1682" i="13" s="1"/>
  <c r="A1683" i="13" a="1"/>
  <c r="A1683" i="13" s="1"/>
  <c r="B1683" i="13" a="1"/>
  <c r="B1683" i="13" s="1"/>
  <c r="C1683" i="13" a="1"/>
  <c r="C1683" i="13" s="1"/>
  <c r="D1683" i="13" a="1"/>
  <c r="D1683" i="13" s="1"/>
  <c r="A1684" i="13" a="1"/>
  <c r="A1684" i="13" s="1"/>
  <c r="B1684" i="13" a="1"/>
  <c r="B1684" i="13" s="1"/>
  <c r="C1684" i="13" a="1"/>
  <c r="C1684" i="13" s="1"/>
  <c r="D1684" i="13" a="1"/>
  <c r="D1684" i="13" s="1"/>
  <c r="A1685" i="13" a="1"/>
  <c r="A1685" i="13" s="1"/>
  <c r="B1685" i="13" a="1"/>
  <c r="B1685" i="13" s="1"/>
  <c r="C1685" i="13" a="1"/>
  <c r="C1685" i="13" s="1"/>
  <c r="D1685" i="13" a="1"/>
  <c r="D1685" i="13" s="1"/>
  <c r="A1686" i="13" a="1"/>
  <c r="A1686" i="13" s="1"/>
  <c r="B1686" i="13" a="1"/>
  <c r="B1686" i="13" s="1"/>
  <c r="C1686" i="13" a="1"/>
  <c r="C1686" i="13" s="1"/>
  <c r="D1686" i="13" a="1"/>
  <c r="D1686" i="13" s="1"/>
  <c r="A1687" i="13" a="1"/>
  <c r="A1687" i="13" s="1"/>
  <c r="B1687" i="13" a="1"/>
  <c r="B1687" i="13" s="1"/>
  <c r="C1687" i="13" a="1"/>
  <c r="C1687" i="13" s="1"/>
  <c r="D1687" i="13" a="1"/>
  <c r="D1687" i="13" s="1"/>
  <c r="A1688" i="13" a="1"/>
  <c r="A1688" i="13" s="1"/>
  <c r="B1688" i="13" a="1"/>
  <c r="B1688" i="13" s="1"/>
  <c r="C1688" i="13" a="1"/>
  <c r="C1688" i="13" s="1"/>
  <c r="D1688" i="13" a="1"/>
  <c r="D1688" i="13" s="1"/>
  <c r="A1689" i="13" a="1"/>
  <c r="A1689" i="13" s="1"/>
  <c r="B1689" i="13" a="1"/>
  <c r="B1689" i="13" s="1"/>
  <c r="C1689" i="13" a="1"/>
  <c r="C1689" i="13" s="1"/>
  <c r="D1689" i="13" a="1"/>
  <c r="D1689" i="13" s="1"/>
  <c r="A1690" i="13" a="1"/>
  <c r="A1690" i="13" s="1"/>
  <c r="B1690" i="13" a="1"/>
  <c r="B1690" i="13" s="1"/>
  <c r="C1690" i="13" a="1"/>
  <c r="C1690" i="13" s="1"/>
  <c r="D1690" i="13" a="1"/>
  <c r="D1690" i="13" s="1"/>
  <c r="A1691" i="13" a="1"/>
  <c r="A1691" i="13" s="1"/>
  <c r="B1691" i="13" a="1"/>
  <c r="B1691" i="13" s="1"/>
  <c r="C1691" i="13" a="1"/>
  <c r="C1691" i="13" s="1"/>
  <c r="D1691" i="13" a="1"/>
  <c r="D1691" i="13" s="1"/>
  <c r="A1692" i="13" a="1"/>
  <c r="A1692" i="13" s="1"/>
  <c r="B1692" i="13" a="1"/>
  <c r="B1692" i="13" s="1"/>
  <c r="C1692" i="13" a="1"/>
  <c r="C1692" i="13" s="1"/>
  <c r="D1692" i="13" a="1"/>
  <c r="D1692" i="13" s="1"/>
  <c r="A1693" i="13" a="1"/>
  <c r="A1693" i="13" s="1"/>
  <c r="B1693" i="13" a="1"/>
  <c r="B1693" i="13" s="1"/>
  <c r="C1693" i="13" a="1"/>
  <c r="C1693" i="13" s="1"/>
  <c r="D1693" i="13" a="1"/>
  <c r="D1693" i="13" s="1"/>
  <c r="A1694" i="13" a="1"/>
  <c r="A1694" i="13" s="1"/>
  <c r="B1694" i="13" a="1"/>
  <c r="B1694" i="13" s="1"/>
  <c r="C1694" i="13" a="1"/>
  <c r="C1694" i="13" s="1"/>
  <c r="D1694" i="13" a="1"/>
  <c r="D1694" i="13" s="1"/>
  <c r="A1695" i="13" a="1"/>
  <c r="A1695" i="13" s="1"/>
  <c r="B1695" i="13" a="1"/>
  <c r="B1695" i="13" s="1"/>
  <c r="C1695" i="13" a="1"/>
  <c r="C1695" i="13" s="1"/>
  <c r="D1695" i="13" a="1"/>
  <c r="D1695" i="13" s="1"/>
  <c r="A1696" i="13" a="1"/>
  <c r="A1696" i="13" s="1"/>
  <c r="B1696" i="13" a="1"/>
  <c r="B1696" i="13" s="1"/>
  <c r="C1696" i="13" a="1"/>
  <c r="C1696" i="13" s="1"/>
  <c r="D1696" i="13" a="1"/>
  <c r="D1696" i="13" s="1"/>
  <c r="A1697" i="13" a="1"/>
  <c r="A1697" i="13" s="1"/>
  <c r="B1697" i="13" a="1"/>
  <c r="B1697" i="13" s="1"/>
  <c r="C1697" i="13" a="1"/>
  <c r="C1697" i="13" s="1"/>
  <c r="D1697" i="13" a="1"/>
  <c r="D1697" i="13" s="1"/>
  <c r="A1698" i="13" a="1"/>
  <c r="A1698" i="13" s="1"/>
  <c r="B1698" i="13" a="1"/>
  <c r="B1698" i="13" s="1"/>
  <c r="C1698" i="13" a="1"/>
  <c r="C1698" i="13" s="1"/>
  <c r="D1698" i="13" a="1"/>
  <c r="D1698" i="13" s="1"/>
  <c r="A1699" i="13" a="1"/>
  <c r="A1699" i="13" s="1"/>
  <c r="B1699" i="13" a="1"/>
  <c r="B1699" i="13" s="1"/>
  <c r="C1699" i="13" a="1"/>
  <c r="C1699" i="13" s="1"/>
  <c r="D1699" i="13" a="1"/>
  <c r="D1699" i="13" s="1"/>
  <c r="A1700" i="13" a="1"/>
  <c r="A1700" i="13" s="1"/>
  <c r="B1700" i="13" a="1"/>
  <c r="B1700" i="13" s="1"/>
  <c r="C1700" i="13" a="1"/>
  <c r="C1700" i="13" s="1"/>
  <c r="D1700" i="13" a="1"/>
  <c r="D1700" i="13" s="1"/>
  <c r="A1701" i="13" a="1"/>
  <c r="A1701" i="13" s="1"/>
  <c r="B1701" i="13" a="1"/>
  <c r="B1701" i="13" s="1"/>
  <c r="C1701" i="13" a="1"/>
  <c r="C1701" i="13" s="1"/>
  <c r="D1701" i="13" a="1"/>
  <c r="D1701" i="13" s="1"/>
  <c r="A1702" i="13" a="1"/>
  <c r="A1702" i="13" s="1"/>
  <c r="B1702" i="13" a="1"/>
  <c r="B1702" i="13" s="1"/>
  <c r="C1702" i="13" a="1"/>
  <c r="C1702" i="13" s="1"/>
  <c r="D1702" i="13" a="1"/>
  <c r="D1702" i="13" s="1"/>
  <c r="A1703" i="13" a="1"/>
  <c r="A1703" i="13" s="1"/>
  <c r="B1703" i="13" a="1"/>
  <c r="B1703" i="13" s="1"/>
  <c r="C1703" i="13" a="1"/>
  <c r="C1703" i="13" s="1"/>
  <c r="D1703" i="13" a="1"/>
  <c r="D1703" i="13" s="1"/>
  <c r="A1704" i="13" a="1"/>
  <c r="A1704" i="13" s="1"/>
  <c r="B1704" i="13" a="1"/>
  <c r="B1704" i="13" s="1"/>
  <c r="C1704" i="13" a="1"/>
  <c r="C1704" i="13" s="1"/>
  <c r="D1704" i="13" a="1"/>
  <c r="D1704" i="13" s="1"/>
  <c r="A1705" i="13" a="1"/>
  <c r="A1705" i="13" s="1"/>
  <c r="B1705" i="13" a="1"/>
  <c r="B1705" i="13" s="1"/>
  <c r="C1705" i="13" a="1"/>
  <c r="C1705" i="13" s="1"/>
  <c r="D1705" i="13" a="1"/>
  <c r="D1705" i="13" s="1"/>
  <c r="A1706" i="13" a="1"/>
  <c r="A1706" i="13" s="1"/>
  <c r="B1706" i="13" a="1"/>
  <c r="B1706" i="13" s="1"/>
  <c r="C1706" i="13" a="1"/>
  <c r="C1706" i="13" s="1"/>
  <c r="D1706" i="13" a="1"/>
  <c r="D1706" i="13" s="1"/>
  <c r="A1707" i="13" a="1"/>
  <c r="A1707" i="13" s="1"/>
  <c r="B1707" i="13" a="1"/>
  <c r="B1707" i="13" s="1"/>
  <c r="C1707" i="13" a="1"/>
  <c r="C1707" i="13" s="1"/>
  <c r="D1707" i="13" a="1"/>
  <c r="D1707" i="13" s="1"/>
  <c r="A1708" i="13" a="1"/>
  <c r="A1708" i="13" s="1"/>
  <c r="B1708" i="13" a="1"/>
  <c r="B1708" i="13" s="1"/>
  <c r="C1708" i="13" a="1"/>
  <c r="C1708" i="13" s="1"/>
  <c r="D1708" i="13" a="1"/>
  <c r="D1708" i="13" s="1"/>
  <c r="A1709" i="13" a="1"/>
  <c r="A1709" i="13" s="1"/>
  <c r="B1709" i="13" a="1"/>
  <c r="B1709" i="13" s="1"/>
  <c r="C1709" i="13" a="1"/>
  <c r="C1709" i="13" s="1"/>
  <c r="D1709" i="13" a="1"/>
  <c r="D1709" i="13" s="1"/>
  <c r="A1710" i="13" a="1"/>
  <c r="A1710" i="13" s="1"/>
  <c r="B1710" i="13" a="1"/>
  <c r="B1710" i="13" s="1"/>
  <c r="C1710" i="13" a="1"/>
  <c r="C1710" i="13" s="1"/>
  <c r="D1710" i="13" a="1"/>
  <c r="D1710" i="13" s="1"/>
  <c r="A1711" i="13" a="1"/>
  <c r="A1711" i="13" s="1"/>
  <c r="B1711" i="13" a="1"/>
  <c r="B1711" i="13" s="1"/>
  <c r="C1711" i="13" a="1"/>
  <c r="C1711" i="13" s="1"/>
  <c r="D1711" i="13" a="1"/>
  <c r="D1711" i="13" s="1"/>
  <c r="A1712" i="13" a="1"/>
  <c r="A1712" i="13" s="1"/>
  <c r="B1712" i="13" a="1"/>
  <c r="B1712" i="13" s="1"/>
  <c r="C1712" i="13" a="1"/>
  <c r="C1712" i="13" s="1"/>
  <c r="D1712" i="13" a="1"/>
  <c r="D1712" i="13" s="1"/>
  <c r="A1713" i="13" a="1"/>
  <c r="A1713" i="13" s="1"/>
  <c r="B1713" i="13" a="1"/>
  <c r="B1713" i="13" s="1"/>
  <c r="C1713" i="13" a="1"/>
  <c r="C1713" i="13" s="1"/>
  <c r="D1713" i="13" a="1"/>
  <c r="D1713" i="13" s="1"/>
  <c r="A1714" i="13" a="1"/>
  <c r="A1714" i="13" s="1"/>
  <c r="B1714" i="13" a="1"/>
  <c r="B1714" i="13" s="1"/>
  <c r="C1714" i="13" a="1"/>
  <c r="C1714" i="13" s="1"/>
  <c r="D1714" i="13" a="1"/>
  <c r="D1714" i="13" s="1"/>
  <c r="A1715" i="13" a="1"/>
  <c r="A1715" i="13" s="1"/>
  <c r="B1715" i="13" a="1"/>
  <c r="B1715" i="13" s="1"/>
  <c r="C1715" i="13" a="1"/>
  <c r="C1715" i="13" s="1"/>
  <c r="D1715" i="13" a="1"/>
  <c r="D1715" i="13" s="1"/>
  <c r="A1716" i="13" a="1"/>
  <c r="A1716" i="13" s="1"/>
  <c r="B1716" i="13" a="1"/>
  <c r="B1716" i="13" s="1"/>
  <c r="C1716" i="13" a="1"/>
  <c r="C1716" i="13" s="1"/>
  <c r="D1716" i="13" a="1"/>
  <c r="D1716" i="13" s="1"/>
  <c r="A1717" i="13" a="1"/>
  <c r="A1717" i="13" s="1"/>
  <c r="B1717" i="13" a="1"/>
  <c r="B1717" i="13" s="1"/>
  <c r="C1717" i="13" a="1"/>
  <c r="C1717" i="13" s="1"/>
  <c r="D1717" i="13" a="1"/>
  <c r="D1717" i="13" s="1"/>
  <c r="A1718" i="13" a="1"/>
  <c r="A1718" i="13" s="1"/>
  <c r="B1718" i="13" a="1"/>
  <c r="B1718" i="13" s="1"/>
  <c r="C1718" i="13" a="1"/>
  <c r="C1718" i="13" s="1"/>
  <c r="D1718" i="13" a="1"/>
  <c r="D1718" i="13" s="1"/>
  <c r="A1719" i="13" a="1"/>
  <c r="A1719" i="13" s="1"/>
  <c r="B1719" i="13" a="1"/>
  <c r="B1719" i="13" s="1"/>
  <c r="C1719" i="13" a="1"/>
  <c r="C1719" i="13" s="1"/>
  <c r="D1719" i="13" a="1"/>
  <c r="D1719" i="13" s="1"/>
  <c r="A1720" i="13" a="1"/>
  <c r="A1720" i="13" s="1"/>
  <c r="B1720" i="13" a="1"/>
  <c r="B1720" i="13" s="1"/>
  <c r="C1720" i="13" a="1"/>
  <c r="C1720" i="13" s="1"/>
  <c r="D1720" i="13" a="1"/>
  <c r="D1720" i="13" s="1"/>
  <c r="A1721" i="13" a="1"/>
  <c r="A1721" i="13" s="1"/>
  <c r="B1721" i="13" a="1"/>
  <c r="B1721" i="13" s="1"/>
  <c r="C1721" i="13" a="1"/>
  <c r="C1721" i="13" s="1"/>
  <c r="D1721" i="13" a="1"/>
  <c r="D1721" i="13" s="1"/>
  <c r="A1722" i="13" a="1"/>
  <c r="A1722" i="13" s="1"/>
  <c r="B1722" i="13" a="1"/>
  <c r="B1722" i="13" s="1"/>
  <c r="C1722" i="13" a="1"/>
  <c r="C1722" i="13" s="1"/>
  <c r="D1722" i="13" a="1"/>
  <c r="D1722" i="13" s="1"/>
  <c r="A1723" i="13" a="1"/>
  <c r="A1723" i="13" s="1"/>
  <c r="B1723" i="13" a="1"/>
  <c r="B1723" i="13" s="1"/>
  <c r="C1723" i="13" a="1"/>
  <c r="C1723" i="13" s="1"/>
  <c r="D1723" i="13" a="1"/>
  <c r="D1723" i="13" s="1"/>
  <c r="A1724" i="13" a="1"/>
  <c r="A1724" i="13" s="1"/>
  <c r="B1724" i="13" a="1"/>
  <c r="B1724" i="13" s="1"/>
  <c r="C1724" i="13" a="1"/>
  <c r="C1724" i="13" s="1"/>
  <c r="D1724" i="13" a="1"/>
  <c r="D1724" i="13" s="1"/>
  <c r="A1725" i="13" a="1"/>
  <c r="A1725" i="13" s="1"/>
  <c r="B1725" i="13" a="1"/>
  <c r="B1725" i="13" s="1"/>
  <c r="C1725" i="13" a="1"/>
  <c r="C1725" i="13" s="1"/>
  <c r="D1725" i="13" a="1"/>
  <c r="D1725" i="13" s="1"/>
  <c r="A1726" i="13" a="1"/>
  <c r="A1726" i="13" s="1"/>
  <c r="B1726" i="13" a="1"/>
  <c r="B1726" i="13" s="1"/>
  <c r="C1726" i="13" a="1"/>
  <c r="C1726" i="13" s="1"/>
  <c r="D1726" i="13" a="1"/>
  <c r="D1726" i="13" s="1"/>
  <c r="A1727" i="13" a="1"/>
  <c r="A1727" i="13" s="1"/>
  <c r="B1727" i="13" a="1"/>
  <c r="B1727" i="13" s="1"/>
  <c r="C1727" i="13" a="1"/>
  <c r="C1727" i="13" s="1"/>
  <c r="D1727" i="13" a="1"/>
  <c r="D1727" i="13" s="1"/>
  <c r="A1728" i="13" a="1"/>
  <c r="A1728" i="13" s="1"/>
  <c r="B1728" i="13" a="1"/>
  <c r="B1728" i="13" s="1"/>
  <c r="C1728" i="13" a="1"/>
  <c r="C1728" i="13" s="1"/>
  <c r="D1728" i="13" a="1"/>
  <c r="D1728" i="13" s="1"/>
  <c r="A1729" i="13" a="1"/>
  <c r="A1729" i="13" s="1"/>
  <c r="B1729" i="13" a="1"/>
  <c r="B1729" i="13" s="1"/>
  <c r="C1729" i="13" a="1"/>
  <c r="C1729" i="13" s="1"/>
  <c r="D1729" i="13" a="1"/>
  <c r="D1729" i="13" s="1"/>
  <c r="A1730" i="13" a="1"/>
  <c r="A1730" i="13" s="1"/>
  <c r="B1730" i="13" a="1"/>
  <c r="B1730" i="13" s="1"/>
  <c r="C1730" i="13" a="1"/>
  <c r="C1730" i="13" s="1"/>
  <c r="D1730" i="13" a="1"/>
  <c r="D1730" i="13" s="1"/>
  <c r="A1731" i="13" a="1"/>
  <c r="A1731" i="13" s="1"/>
  <c r="B1731" i="13" a="1"/>
  <c r="B1731" i="13" s="1"/>
  <c r="C1731" i="13" a="1"/>
  <c r="C1731" i="13" s="1"/>
  <c r="D1731" i="13" a="1"/>
  <c r="D1731" i="13" s="1"/>
  <c r="A1732" i="13" a="1"/>
  <c r="A1732" i="13" s="1"/>
  <c r="B1732" i="13" a="1"/>
  <c r="B1732" i="13" s="1"/>
  <c r="C1732" i="13" a="1"/>
  <c r="C1732" i="13" s="1"/>
  <c r="D1732" i="13" a="1"/>
  <c r="D1732" i="13" s="1"/>
  <c r="A1733" i="13" a="1"/>
  <c r="A1733" i="13" s="1"/>
  <c r="B1733" i="13" a="1"/>
  <c r="B1733" i="13" s="1"/>
  <c r="C1733" i="13" a="1"/>
  <c r="C1733" i="13" s="1"/>
  <c r="D1733" i="13" a="1"/>
  <c r="D1733" i="13" s="1"/>
  <c r="A1734" i="13" a="1"/>
  <c r="A1734" i="13" s="1"/>
  <c r="B1734" i="13" a="1"/>
  <c r="B1734" i="13" s="1"/>
  <c r="C1734" i="13" a="1"/>
  <c r="C1734" i="13" s="1"/>
  <c r="D1734" i="13" a="1"/>
  <c r="D1734" i="13" s="1"/>
  <c r="A1735" i="13" a="1"/>
  <c r="A1735" i="13" s="1"/>
  <c r="B1735" i="13" a="1"/>
  <c r="B1735" i="13" s="1"/>
  <c r="C1735" i="13" a="1"/>
  <c r="C1735" i="13" s="1"/>
  <c r="D1735" i="13" a="1"/>
  <c r="D1735" i="13" s="1"/>
  <c r="A1736" i="13" a="1"/>
  <c r="A1736" i="13" s="1"/>
  <c r="B1736" i="13" a="1"/>
  <c r="B1736" i="13" s="1"/>
  <c r="C1736" i="13" a="1"/>
  <c r="C1736" i="13" s="1"/>
  <c r="D1736" i="13" a="1"/>
  <c r="D1736" i="13" s="1"/>
  <c r="A1737" i="13" a="1"/>
  <c r="A1737" i="13" s="1"/>
  <c r="B1737" i="13" a="1"/>
  <c r="B1737" i="13" s="1"/>
  <c r="C1737" i="13" a="1"/>
  <c r="C1737" i="13" s="1"/>
  <c r="D1737" i="13" a="1"/>
  <c r="D1737" i="13" s="1"/>
  <c r="A1738" i="13" a="1"/>
  <c r="A1738" i="13" s="1"/>
  <c r="B1738" i="13" a="1"/>
  <c r="B1738" i="13" s="1"/>
  <c r="C1738" i="13" a="1"/>
  <c r="C1738" i="13" s="1"/>
  <c r="D1738" i="13" a="1"/>
  <c r="D1738" i="13" s="1"/>
  <c r="A1739" i="13" a="1"/>
  <c r="A1739" i="13" s="1"/>
  <c r="B1739" i="13" a="1"/>
  <c r="B1739" i="13" s="1"/>
  <c r="C1739" i="13" a="1"/>
  <c r="C1739" i="13" s="1"/>
  <c r="D1739" i="13" a="1"/>
  <c r="D1739" i="13" s="1"/>
  <c r="A1740" i="13" a="1"/>
  <c r="A1740" i="13" s="1"/>
  <c r="B1740" i="13" a="1"/>
  <c r="B1740" i="13" s="1"/>
  <c r="C1740" i="13" a="1"/>
  <c r="C1740" i="13" s="1"/>
  <c r="D1740" i="13" a="1"/>
  <c r="D1740" i="13" s="1"/>
  <c r="A1741" i="13" a="1"/>
  <c r="A1741" i="13" s="1"/>
  <c r="B1741" i="13" a="1"/>
  <c r="B1741" i="13" s="1"/>
  <c r="C1741" i="13" a="1"/>
  <c r="C1741" i="13" s="1"/>
  <c r="D1741" i="13" a="1"/>
  <c r="D1741" i="13" s="1"/>
  <c r="A1742" i="13" a="1"/>
  <c r="A1742" i="13" s="1"/>
  <c r="B1742" i="13" a="1"/>
  <c r="B1742" i="13" s="1"/>
  <c r="C1742" i="13" a="1"/>
  <c r="C1742" i="13" s="1"/>
  <c r="D1742" i="13" a="1"/>
  <c r="D1742" i="13" s="1"/>
  <c r="A1743" i="13" a="1"/>
  <c r="A1743" i="13" s="1"/>
  <c r="B1743" i="13" a="1"/>
  <c r="B1743" i="13" s="1"/>
  <c r="C1743" i="13" a="1"/>
  <c r="C1743" i="13" s="1"/>
  <c r="D1743" i="13" a="1"/>
  <c r="D1743" i="13" s="1"/>
  <c r="A1744" i="13" a="1"/>
  <c r="A1744" i="13" s="1"/>
  <c r="B1744" i="13" a="1"/>
  <c r="B1744" i="13" s="1"/>
  <c r="C1744" i="13" a="1"/>
  <c r="C1744" i="13" s="1"/>
  <c r="D1744" i="13" a="1"/>
  <c r="D1744" i="13" s="1"/>
  <c r="A1745" i="13" a="1"/>
  <c r="A1745" i="13" s="1"/>
  <c r="B1745" i="13" a="1"/>
  <c r="B1745" i="13" s="1"/>
  <c r="C1745" i="13" a="1"/>
  <c r="C1745" i="13" s="1"/>
  <c r="D1745" i="13" a="1"/>
  <c r="D1745" i="13" s="1"/>
  <c r="A1746" i="13" a="1"/>
  <c r="A1746" i="13" s="1"/>
  <c r="B1746" i="13" a="1"/>
  <c r="B1746" i="13" s="1"/>
  <c r="C1746" i="13" a="1"/>
  <c r="C1746" i="13" s="1"/>
  <c r="D1746" i="13" a="1"/>
  <c r="D1746" i="13" s="1"/>
  <c r="A1747" i="13" a="1"/>
  <c r="A1747" i="13" s="1"/>
  <c r="B1747" i="13" a="1"/>
  <c r="B1747" i="13" s="1"/>
  <c r="C1747" i="13" a="1"/>
  <c r="C1747" i="13" s="1"/>
  <c r="D1747" i="13" a="1"/>
  <c r="D1747" i="13" s="1"/>
  <c r="A1748" i="13" a="1"/>
  <c r="A1748" i="13" s="1"/>
  <c r="B1748" i="13" a="1"/>
  <c r="B1748" i="13" s="1"/>
  <c r="C1748" i="13" a="1"/>
  <c r="C1748" i="13" s="1"/>
  <c r="D1748" i="13" a="1"/>
  <c r="D1748" i="13" s="1"/>
  <c r="A1749" i="13" a="1"/>
  <c r="A1749" i="13" s="1"/>
  <c r="B1749" i="13" a="1"/>
  <c r="B1749" i="13" s="1"/>
  <c r="C1749" i="13" a="1"/>
  <c r="C1749" i="13" s="1"/>
  <c r="D1749" i="13" a="1"/>
  <c r="D1749" i="13" s="1"/>
  <c r="A1750" i="13" a="1"/>
  <c r="A1750" i="13" s="1"/>
  <c r="B1750" i="13" a="1"/>
  <c r="B1750" i="13" s="1"/>
  <c r="C1750" i="13" a="1"/>
  <c r="C1750" i="13" s="1"/>
  <c r="D1750" i="13" a="1"/>
  <c r="D1750" i="13" s="1"/>
  <c r="A1751" i="13" a="1"/>
  <c r="A1751" i="13" s="1"/>
  <c r="B1751" i="13" a="1"/>
  <c r="B1751" i="13" s="1"/>
  <c r="C1751" i="13" a="1"/>
  <c r="C1751" i="13" s="1"/>
  <c r="D1751" i="13" a="1"/>
  <c r="D1751" i="13" s="1"/>
  <c r="A1752" i="13" a="1"/>
  <c r="A1752" i="13" s="1"/>
  <c r="B1752" i="13" a="1"/>
  <c r="B1752" i="13" s="1"/>
  <c r="C1752" i="13" a="1"/>
  <c r="C1752" i="13" s="1"/>
  <c r="D1752" i="13" a="1"/>
  <c r="D1752" i="13" s="1"/>
  <c r="A1753" i="13" a="1"/>
  <c r="A1753" i="13" s="1"/>
  <c r="B1753" i="13" a="1"/>
  <c r="B1753" i="13" s="1"/>
  <c r="C1753" i="13" a="1"/>
  <c r="C1753" i="13" s="1"/>
  <c r="D1753" i="13" a="1"/>
  <c r="D1753" i="13" s="1"/>
  <c r="A1754" i="13" a="1"/>
  <c r="A1754" i="13" s="1"/>
  <c r="B1754" i="13" a="1"/>
  <c r="B1754" i="13" s="1"/>
  <c r="C1754" i="13" a="1"/>
  <c r="C1754" i="13" s="1"/>
  <c r="D1754" i="13" a="1"/>
  <c r="D1754" i="13" s="1"/>
  <c r="A1755" i="13" a="1"/>
  <c r="A1755" i="13" s="1"/>
  <c r="B1755" i="13" a="1"/>
  <c r="B1755" i="13" s="1"/>
  <c r="C1755" i="13" a="1"/>
  <c r="C1755" i="13" s="1"/>
  <c r="D1755" i="13" a="1"/>
  <c r="D1755" i="13" s="1"/>
  <c r="A1756" i="13" a="1"/>
  <c r="A1756" i="13" s="1"/>
  <c r="B1756" i="13" a="1"/>
  <c r="B1756" i="13" s="1"/>
  <c r="C1756" i="13" a="1"/>
  <c r="C1756" i="13" s="1"/>
  <c r="D1756" i="13" a="1"/>
  <c r="D1756" i="13" s="1"/>
  <c r="A1757" i="13" a="1"/>
  <c r="A1757" i="13" s="1"/>
  <c r="B1757" i="13" a="1"/>
  <c r="B1757" i="13" s="1"/>
  <c r="C1757" i="13" a="1"/>
  <c r="C1757" i="13" s="1"/>
  <c r="D1757" i="13" a="1"/>
  <c r="D1757" i="13" s="1"/>
  <c r="A1758" i="13" a="1"/>
  <c r="A1758" i="13" s="1"/>
  <c r="B1758" i="13" a="1"/>
  <c r="B1758" i="13" s="1"/>
  <c r="C1758" i="13" a="1"/>
  <c r="C1758" i="13" s="1"/>
  <c r="D1758" i="13" a="1"/>
  <c r="D1758" i="13" s="1"/>
  <c r="A1759" i="13" a="1"/>
  <c r="A1759" i="13" s="1"/>
  <c r="B1759" i="13" a="1"/>
  <c r="B1759" i="13" s="1"/>
  <c r="C1759" i="13" a="1"/>
  <c r="C1759" i="13" s="1"/>
  <c r="D1759" i="13" a="1"/>
  <c r="D1759" i="13" s="1"/>
  <c r="A1760" i="13" a="1"/>
  <c r="A1760" i="13" s="1"/>
  <c r="B1760" i="13" a="1"/>
  <c r="B1760" i="13" s="1"/>
  <c r="C1760" i="13" a="1"/>
  <c r="C1760" i="13" s="1"/>
  <c r="D1760" i="13" a="1"/>
  <c r="D1760" i="13" s="1"/>
  <c r="A1761" i="13" a="1"/>
  <c r="A1761" i="13" s="1"/>
  <c r="B1761" i="13" a="1"/>
  <c r="B1761" i="13" s="1"/>
  <c r="C1761" i="13" a="1"/>
  <c r="C1761" i="13" s="1"/>
  <c r="D1761" i="13" a="1"/>
  <c r="D1761" i="13" s="1"/>
  <c r="A1762" i="13" a="1"/>
  <c r="A1762" i="13" s="1"/>
  <c r="B1762" i="13" a="1"/>
  <c r="B1762" i="13" s="1"/>
  <c r="C1762" i="13" a="1"/>
  <c r="C1762" i="13" s="1"/>
  <c r="D1762" i="13" a="1"/>
  <c r="D1762" i="13" s="1"/>
  <c r="A1763" i="13" a="1"/>
  <c r="A1763" i="13" s="1"/>
  <c r="B1763" i="13" a="1"/>
  <c r="B1763" i="13" s="1"/>
  <c r="C1763" i="13" a="1"/>
  <c r="C1763" i="13" s="1"/>
  <c r="D1763" i="13" a="1"/>
  <c r="D1763" i="13" s="1"/>
  <c r="A1764" i="13" a="1"/>
  <c r="A1764" i="13" s="1"/>
  <c r="B1764" i="13" a="1"/>
  <c r="B1764" i="13" s="1"/>
  <c r="C1764" i="13" a="1"/>
  <c r="C1764" i="13" s="1"/>
  <c r="D1764" i="13" a="1"/>
  <c r="D1764" i="13" s="1"/>
  <c r="A1765" i="13" a="1"/>
  <c r="A1765" i="13" s="1"/>
  <c r="B1765" i="13" a="1"/>
  <c r="B1765" i="13" s="1"/>
  <c r="C1765" i="13" a="1"/>
  <c r="C1765" i="13" s="1"/>
  <c r="D1765" i="13" a="1"/>
  <c r="D1765" i="13" s="1"/>
  <c r="A1766" i="13" a="1"/>
  <c r="A1766" i="13" s="1"/>
  <c r="B1766" i="13" a="1"/>
  <c r="B1766" i="13" s="1"/>
  <c r="C1766" i="13" a="1"/>
  <c r="C1766" i="13" s="1"/>
  <c r="D1766" i="13" a="1"/>
  <c r="D1766" i="13" s="1"/>
  <c r="A1767" i="13" a="1"/>
  <c r="A1767" i="13" s="1"/>
  <c r="B1767" i="13" a="1"/>
  <c r="B1767" i="13" s="1"/>
  <c r="C1767" i="13" a="1"/>
  <c r="C1767" i="13" s="1"/>
  <c r="D1767" i="13" a="1"/>
  <c r="D1767" i="13" s="1"/>
  <c r="A1768" i="13" a="1"/>
  <c r="A1768" i="13" s="1"/>
  <c r="B1768" i="13" a="1"/>
  <c r="B1768" i="13" s="1"/>
  <c r="C1768" i="13" a="1"/>
  <c r="C1768" i="13" s="1"/>
  <c r="D1768" i="13" a="1"/>
  <c r="D1768" i="13" s="1"/>
  <c r="A1769" i="13" a="1"/>
  <c r="A1769" i="13" s="1"/>
  <c r="B1769" i="13" a="1"/>
  <c r="B1769" i="13" s="1"/>
  <c r="C1769" i="13" a="1"/>
  <c r="C1769" i="13" s="1"/>
  <c r="D1769" i="13" a="1"/>
  <c r="D1769" i="13" s="1"/>
  <c r="A1770" i="13" a="1"/>
  <c r="A1770" i="13" s="1"/>
  <c r="B1770" i="13" a="1"/>
  <c r="B1770" i="13" s="1"/>
  <c r="C1770" i="13" a="1"/>
  <c r="C1770" i="13" s="1"/>
  <c r="D1770" i="13" a="1"/>
  <c r="D1770" i="13" s="1"/>
  <c r="A1771" i="13" a="1"/>
  <c r="A1771" i="13" s="1"/>
  <c r="B1771" i="13" a="1"/>
  <c r="B1771" i="13" s="1"/>
  <c r="C1771" i="13" a="1"/>
  <c r="C1771" i="13" s="1"/>
  <c r="D1771" i="13" a="1"/>
  <c r="D1771" i="13" s="1"/>
  <c r="A1772" i="13" a="1"/>
  <c r="A1772" i="13" s="1"/>
  <c r="B1772" i="13" a="1"/>
  <c r="B1772" i="13" s="1"/>
  <c r="C1772" i="13" a="1"/>
  <c r="C1772" i="13" s="1"/>
  <c r="D1772" i="13" a="1"/>
  <c r="D1772" i="13" s="1"/>
  <c r="A1773" i="13" a="1"/>
  <c r="A1773" i="13" s="1"/>
  <c r="B1773" i="13" a="1"/>
  <c r="B1773" i="13" s="1"/>
  <c r="C1773" i="13" a="1"/>
  <c r="C1773" i="13" s="1"/>
  <c r="D1773" i="13" a="1"/>
  <c r="D1773" i="13" s="1"/>
  <c r="A1774" i="13" a="1"/>
  <c r="A1774" i="13" s="1"/>
  <c r="B1774" i="13" a="1"/>
  <c r="B1774" i="13" s="1"/>
  <c r="C1774" i="13" a="1"/>
  <c r="C1774" i="13" s="1"/>
  <c r="D1774" i="13" a="1"/>
  <c r="D1774" i="13" s="1"/>
  <c r="A1775" i="13" a="1"/>
  <c r="A1775" i="13" s="1"/>
  <c r="B1775" i="13" a="1"/>
  <c r="B1775" i="13" s="1"/>
  <c r="C1775" i="13" a="1"/>
  <c r="C1775" i="13" s="1"/>
  <c r="D1775" i="13" a="1"/>
  <c r="D1775" i="13" s="1"/>
  <c r="A1776" i="13" a="1"/>
  <c r="A1776" i="13" s="1"/>
  <c r="B1776" i="13" a="1"/>
  <c r="B1776" i="13" s="1"/>
  <c r="C1776" i="13" a="1"/>
  <c r="C1776" i="13" s="1"/>
  <c r="D1776" i="13" a="1"/>
  <c r="D1776" i="13" s="1"/>
  <c r="A1777" i="13" a="1"/>
  <c r="A1777" i="13" s="1"/>
  <c r="B1777" i="13" a="1"/>
  <c r="B1777" i="13" s="1"/>
  <c r="C1777" i="13" a="1"/>
  <c r="C1777" i="13" s="1"/>
  <c r="D1777" i="13" a="1"/>
  <c r="D1777" i="13" s="1"/>
  <c r="A1778" i="13" a="1"/>
  <c r="A1778" i="13" s="1"/>
  <c r="B1778" i="13" a="1"/>
  <c r="B1778" i="13" s="1"/>
  <c r="C1778" i="13" a="1"/>
  <c r="C1778" i="13" s="1"/>
  <c r="D1778" i="13" a="1"/>
  <c r="D1778" i="13" s="1"/>
  <c r="A1779" i="13" a="1"/>
  <c r="A1779" i="13" s="1"/>
  <c r="B1779" i="13" a="1"/>
  <c r="B1779" i="13" s="1"/>
  <c r="C1779" i="13" a="1"/>
  <c r="C1779" i="13" s="1"/>
  <c r="D1779" i="13" a="1"/>
  <c r="D1779" i="13" s="1"/>
  <c r="A1780" i="13" a="1"/>
  <c r="A1780" i="13" s="1"/>
  <c r="B1780" i="13" a="1"/>
  <c r="B1780" i="13" s="1"/>
  <c r="C1780" i="13" a="1"/>
  <c r="C1780" i="13" s="1"/>
  <c r="D1780" i="13" a="1"/>
  <c r="D1780" i="13" s="1"/>
  <c r="A1781" i="13" a="1"/>
  <c r="A1781" i="13" s="1"/>
  <c r="B1781" i="13" a="1"/>
  <c r="B1781" i="13" s="1"/>
  <c r="C1781" i="13" a="1"/>
  <c r="C1781" i="13" s="1"/>
  <c r="D1781" i="13" a="1"/>
  <c r="D1781" i="13" s="1"/>
  <c r="A1782" i="13" a="1"/>
  <c r="A1782" i="13" s="1"/>
  <c r="B1782" i="13" a="1"/>
  <c r="B1782" i="13" s="1"/>
  <c r="C1782" i="13" a="1"/>
  <c r="C1782" i="13" s="1"/>
  <c r="D1782" i="13" a="1"/>
  <c r="D1782" i="13" s="1"/>
  <c r="A1783" i="13" a="1"/>
  <c r="A1783" i="13" s="1"/>
  <c r="B1783" i="13" a="1"/>
  <c r="B1783" i="13" s="1"/>
  <c r="C1783" i="13" a="1"/>
  <c r="C1783" i="13" s="1"/>
  <c r="D1783" i="13" a="1"/>
  <c r="D1783" i="13" s="1"/>
  <c r="A1784" i="13" a="1"/>
  <c r="A1784" i="13" s="1"/>
  <c r="B1784" i="13" a="1"/>
  <c r="B1784" i="13" s="1"/>
  <c r="C1784" i="13" a="1"/>
  <c r="C1784" i="13" s="1"/>
  <c r="D1784" i="13" a="1"/>
  <c r="D1784" i="13" s="1"/>
  <c r="A1785" i="13" a="1"/>
  <c r="A1785" i="13" s="1"/>
  <c r="B1785" i="13" a="1"/>
  <c r="B1785" i="13" s="1"/>
  <c r="C1785" i="13" a="1"/>
  <c r="C1785" i="13" s="1"/>
  <c r="D1785" i="13" a="1"/>
  <c r="D1785" i="13" s="1"/>
  <c r="A1786" i="13" a="1"/>
  <c r="A1786" i="13" s="1"/>
  <c r="B1786" i="13" a="1"/>
  <c r="B1786" i="13" s="1"/>
  <c r="C1786" i="13" a="1"/>
  <c r="C1786" i="13" s="1"/>
  <c r="D1786" i="13" a="1"/>
  <c r="D1786" i="13" s="1"/>
  <c r="A1787" i="13" a="1"/>
  <c r="A1787" i="13" s="1"/>
  <c r="B1787" i="13" a="1"/>
  <c r="B1787" i="13" s="1"/>
  <c r="C1787" i="13" a="1"/>
  <c r="C1787" i="13" s="1"/>
  <c r="D1787" i="13" a="1"/>
  <c r="D1787" i="13" s="1"/>
  <c r="A1788" i="13" a="1"/>
  <c r="A1788" i="13" s="1"/>
  <c r="B1788" i="13" a="1"/>
  <c r="B1788" i="13" s="1"/>
  <c r="C1788" i="13" a="1"/>
  <c r="C1788" i="13" s="1"/>
  <c r="D1788" i="13" a="1"/>
  <c r="D1788" i="13" s="1"/>
  <c r="A1789" i="13" a="1"/>
  <c r="A1789" i="13" s="1"/>
  <c r="B1789" i="13" a="1"/>
  <c r="B1789" i="13" s="1"/>
  <c r="C1789" i="13" a="1"/>
  <c r="C1789" i="13" s="1"/>
  <c r="D1789" i="13" a="1"/>
  <c r="D1789" i="13" s="1"/>
  <c r="A1790" i="13" a="1"/>
  <c r="A1790" i="13" s="1"/>
  <c r="B1790" i="13" a="1"/>
  <c r="B1790" i="13" s="1"/>
  <c r="C1790" i="13" a="1"/>
  <c r="C1790" i="13" s="1"/>
  <c r="D1790" i="13" a="1"/>
  <c r="D1790" i="13" s="1"/>
  <c r="A1791" i="13" a="1"/>
  <c r="A1791" i="13" s="1"/>
  <c r="B1791" i="13" a="1"/>
  <c r="B1791" i="13" s="1"/>
  <c r="C1791" i="13" a="1"/>
  <c r="C1791" i="13" s="1"/>
  <c r="D1791" i="13" a="1"/>
  <c r="D1791" i="13" s="1"/>
  <c r="A1792" i="13" a="1"/>
  <c r="A1792" i="13" s="1"/>
  <c r="B1792" i="13" a="1"/>
  <c r="B1792" i="13" s="1"/>
  <c r="C1792" i="13" a="1"/>
  <c r="C1792" i="13" s="1"/>
  <c r="D1792" i="13" a="1"/>
  <c r="D1792" i="13" s="1"/>
  <c r="A1793" i="13" a="1"/>
  <c r="A1793" i="13" s="1"/>
  <c r="B1793" i="13" a="1"/>
  <c r="B1793" i="13" s="1"/>
  <c r="C1793" i="13" a="1"/>
  <c r="C1793" i="13" s="1"/>
  <c r="D1793" i="13" a="1"/>
  <c r="D1793" i="13" s="1"/>
  <c r="A1794" i="13" a="1"/>
  <c r="A1794" i="13" s="1"/>
  <c r="B1794" i="13" a="1"/>
  <c r="B1794" i="13" s="1"/>
  <c r="C1794" i="13" a="1"/>
  <c r="C1794" i="13" s="1"/>
  <c r="D1794" i="13" a="1"/>
  <c r="D1794" i="13" s="1"/>
  <c r="A1795" i="13" a="1"/>
  <c r="A1795" i="13" s="1"/>
  <c r="B1795" i="13" a="1"/>
  <c r="B1795" i="13" s="1"/>
  <c r="C1795" i="13" a="1"/>
  <c r="C1795" i="13" s="1"/>
  <c r="D1795" i="13" a="1"/>
  <c r="D1795" i="13" s="1"/>
  <c r="A1796" i="13" a="1"/>
  <c r="A1796" i="13" s="1"/>
  <c r="B1796" i="13" a="1"/>
  <c r="B1796" i="13" s="1"/>
  <c r="C1796" i="13" a="1"/>
  <c r="C1796" i="13" s="1"/>
  <c r="D1796" i="13" a="1"/>
  <c r="D1796" i="13" s="1"/>
  <c r="A1797" i="13" a="1"/>
  <c r="A1797" i="13" s="1"/>
  <c r="B1797" i="13" a="1"/>
  <c r="B1797" i="13" s="1"/>
  <c r="C1797" i="13" a="1"/>
  <c r="C1797" i="13" s="1"/>
  <c r="D1797" i="13" a="1"/>
  <c r="D1797" i="13" s="1"/>
  <c r="A1798" i="13" a="1"/>
  <c r="A1798" i="13" s="1"/>
  <c r="B1798" i="13" a="1"/>
  <c r="B1798" i="13" s="1"/>
  <c r="C1798" i="13" a="1"/>
  <c r="C1798" i="13" s="1"/>
  <c r="D1798" i="13" a="1"/>
  <c r="D1798" i="13" s="1"/>
  <c r="A1799" i="13" a="1"/>
  <c r="A1799" i="13" s="1"/>
  <c r="B1799" i="13" a="1"/>
  <c r="B1799" i="13" s="1"/>
  <c r="C1799" i="13" a="1"/>
  <c r="C1799" i="13" s="1"/>
  <c r="D1799" i="13" a="1"/>
  <c r="D1799" i="13" s="1"/>
  <c r="A1800" i="13" a="1"/>
  <c r="A1800" i="13" s="1"/>
  <c r="B1800" i="13" a="1"/>
  <c r="B1800" i="13" s="1"/>
  <c r="C1800" i="13" a="1"/>
  <c r="C1800" i="13" s="1"/>
  <c r="D1800" i="13" a="1"/>
  <c r="D1800" i="13" s="1"/>
  <c r="A1801" i="13" a="1"/>
  <c r="A1801" i="13" s="1"/>
  <c r="B1801" i="13" a="1"/>
  <c r="B1801" i="13" s="1"/>
  <c r="C1801" i="13" a="1"/>
  <c r="C1801" i="13" s="1"/>
  <c r="D1801" i="13" a="1"/>
  <c r="D1801" i="13" s="1"/>
  <c r="A1802" i="13" a="1"/>
  <c r="A1802" i="13" s="1"/>
  <c r="B1802" i="13" a="1"/>
  <c r="B1802" i="13" s="1"/>
  <c r="C1802" i="13" a="1"/>
  <c r="C1802" i="13" s="1"/>
  <c r="D1802" i="13" a="1"/>
  <c r="D1802" i="13" s="1"/>
  <c r="A1803" i="13" a="1"/>
  <c r="A1803" i="13" s="1"/>
  <c r="B1803" i="13" a="1"/>
  <c r="B1803" i="13" s="1"/>
  <c r="C1803" i="13" a="1"/>
  <c r="C1803" i="13" s="1"/>
  <c r="D1803" i="13" a="1"/>
  <c r="D1803" i="13" s="1"/>
  <c r="A1804" i="13" a="1"/>
  <c r="A1804" i="13" s="1"/>
  <c r="B1804" i="13" a="1"/>
  <c r="B1804" i="13" s="1"/>
  <c r="C1804" i="13" a="1"/>
  <c r="C1804" i="13" s="1"/>
  <c r="D1804" i="13" a="1"/>
  <c r="D1804" i="13" s="1"/>
  <c r="A1805" i="13" a="1"/>
  <c r="A1805" i="13" s="1"/>
  <c r="B1805" i="13" a="1"/>
  <c r="B1805" i="13" s="1"/>
  <c r="C1805" i="13" a="1"/>
  <c r="C1805" i="13" s="1"/>
  <c r="D1805" i="13" a="1"/>
  <c r="D1805" i="13" s="1"/>
  <c r="A1806" i="13" a="1"/>
  <c r="A1806" i="13" s="1"/>
  <c r="B1806" i="13" a="1"/>
  <c r="B1806" i="13" s="1"/>
  <c r="C1806" i="13" a="1"/>
  <c r="C1806" i="13" s="1"/>
  <c r="D1806" i="13" a="1"/>
  <c r="D1806" i="13" s="1"/>
  <c r="A1807" i="13" a="1"/>
  <c r="A1807" i="13" s="1"/>
  <c r="B1807" i="13" a="1"/>
  <c r="B1807" i="13" s="1"/>
  <c r="C1807" i="13" a="1"/>
  <c r="C1807" i="13" s="1"/>
  <c r="D1807" i="13" a="1"/>
  <c r="D1807" i="13" s="1"/>
  <c r="A1808" i="13" a="1"/>
  <c r="A1808" i="13" s="1"/>
  <c r="B1808" i="13" a="1"/>
  <c r="B1808" i="13" s="1"/>
  <c r="C1808" i="13" a="1"/>
  <c r="C1808" i="13" s="1"/>
  <c r="D1808" i="13" a="1"/>
  <c r="D1808" i="13" s="1"/>
  <c r="A1809" i="13" a="1"/>
  <c r="A1809" i="13" s="1"/>
  <c r="B1809" i="13" a="1"/>
  <c r="B1809" i="13" s="1"/>
  <c r="C1809" i="13" a="1"/>
  <c r="C1809" i="13" s="1"/>
  <c r="D1809" i="13" a="1"/>
  <c r="D1809" i="13" s="1"/>
  <c r="A1810" i="13" a="1"/>
  <c r="A1810" i="13" s="1"/>
  <c r="B1810" i="13" a="1"/>
  <c r="B1810" i="13" s="1"/>
  <c r="C1810" i="13" a="1"/>
  <c r="C1810" i="13" s="1"/>
  <c r="D1810" i="13" a="1"/>
  <c r="D1810" i="13" s="1"/>
  <c r="A1811" i="13" a="1"/>
  <c r="A1811" i="13" s="1"/>
  <c r="B1811" i="13" a="1"/>
  <c r="B1811" i="13" s="1"/>
  <c r="C1811" i="13" a="1"/>
  <c r="C1811" i="13" s="1"/>
  <c r="D1811" i="13" a="1"/>
  <c r="D1811" i="13" s="1"/>
  <c r="A1812" i="13" a="1"/>
  <c r="A1812" i="13" s="1"/>
  <c r="B1812" i="13" a="1"/>
  <c r="B1812" i="13" s="1"/>
  <c r="C1812" i="13" a="1"/>
  <c r="C1812" i="13" s="1"/>
  <c r="D1812" i="13" a="1"/>
  <c r="D1812" i="13" s="1"/>
  <c r="A1813" i="13" a="1"/>
  <c r="A1813" i="13" s="1"/>
  <c r="B1813" i="13" a="1"/>
  <c r="B1813" i="13" s="1"/>
  <c r="C1813" i="13" a="1"/>
  <c r="C1813" i="13" s="1"/>
  <c r="D1813" i="13" a="1"/>
  <c r="D1813" i="13" s="1"/>
  <c r="A1814" i="13" a="1"/>
  <c r="A1814" i="13" s="1"/>
  <c r="B1814" i="13" a="1"/>
  <c r="B1814" i="13" s="1"/>
  <c r="C1814" i="13" a="1"/>
  <c r="C1814" i="13" s="1"/>
  <c r="D1814" i="13" a="1"/>
  <c r="D1814" i="13" s="1"/>
  <c r="A1815" i="13" a="1"/>
  <c r="A1815" i="13" s="1"/>
  <c r="B1815" i="13" a="1"/>
  <c r="B1815" i="13" s="1"/>
  <c r="C1815" i="13" a="1"/>
  <c r="C1815" i="13" s="1"/>
  <c r="D1815" i="13" a="1"/>
  <c r="D1815" i="13" s="1"/>
  <c r="A1816" i="13" a="1"/>
  <c r="A1816" i="13" s="1"/>
  <c r="B1816" i="13" a="1"/>
  <c r="B1816" i="13" s="1"/>
  <c r="C1816" i="13" a="1"/>
  <c r="C1816" i="13" s="1"/>
  <c r="D1816" i="13" a="1"/>
  <c r="D1816" i="13" s="1"/>
  <c r="A1817" i="13" a="1"/>
  <c r="A1817" i="13" s="1"/>
  <c r="B1817" i="13" a="1"/>
  <c r="B1817" i="13" s="1"/>
  <c r="C1817" i="13" a="1"/>
  <c r="C1817" i="13" s="1"/>
  <c r="D1817" i="13" a="1"/>
  <c r="D1817" i="13" s="1"/>
  <c r="A1818" i="13" a="1"/>
  <c r="A1818" i="13" s="1"/>
  <c r="B1818" i="13" a="1"/>
  <c r="B1818" i="13" s="1"/>
  <c r="C1818" i="13" a="1"/>
  <c r="C1818" i="13" s="1"/>
  <c r="D1818" i="13" a="1"/>
  <c r="D1818" i="13" s="1"/>
  <c r="A1819" i="13" a="1"/>
  <c r="A1819" i="13" s="1"/>
  <c r="B1819" i="13" a="1"/>
  <c r="B1819" i="13" s="1"/>
  <c r="C1819" i="13" a="1"/>
  <c r="C1819" i="13" s="1"/>
  <c r="D1819" i="13" a="1"/>
  <c r="D1819" i="13" s="1"/>
  <c r="A1820" i="13" a="1"/>
  <c r="A1820" i="13" s="1"/>
  <c r="B1820" i="13" a="1"/>
  <c r="B1820" i="13" s="1"/>
  <c r="C1820" i="13" a="1"/>
  <c r="C1820" i="13" s="1"/>
  <c r="D1820" i="13" a="1"/>
  <c r="D1820" i="13" s="1"/>
  <c r="A1821" i="13" a="1"/>
  <c r="A1821" i="13" s="1"/>
  <c r="B1821" i="13" a="1"/>
  <c r="B1821" i="13" s="1"/>
  <c r="C1821" i="13" a="1"/>
  <c r="C1821" i="13" s="1"/>
  <c r="D1821" i="13" a="1"/>
  <c r="D1821" i="13" s="1"/>
  <c r="A1822" i="13" a="1"/>
  <c r="A1822" i="13" s="1"/>
  <c r="B1822" i="13" a="1"/>
  <c r="B1822" i="13" s="1"/>
  <c r="C1822" i="13" a="1"/>
  <c r="C1822" i="13" s="1"/>
  <c r="D1822" i="13" a="1"/>
  <c r="D1822" i="13" s="1"/>
  <c r="A1823" i="13" a="1"/>
  <c r="A1823" i="13" s="1"/>
  <c r="B1823" i="13" a="1"/>
  <c r="B1823" i="13" s="1"/>
  <c r="C1823" i="13" a="1"/>
  <c r="C1823" i="13" s="1"/>
  <c r="D1823" i="13" a="1"/>
  <c r="D1823" i="13" s="1"/>
  <c r="A1824" i="13" a="1"/>
  <c r="A1824" i="13" s="1"/>
  <c r="B1824" i="13" a="1"/>
  <c r="B1824" i="13" s="1"/>
  <c r="C1824" i="13" a="1"/>
  <c r="C1824" i="13" s="1"/>
  <c r="D1824" i="13" a="1"/>
  <c r="D1824" i="13" s="1"/>
  <c r="A1825" i="13" a="1"/>
  <c r="A1825" i="13" s="1"/>
  <c r="B1825" i="13" a="1"/>
  <c r="B1825" i="13" s="1"/>
  <c r="C1825" i="13" a="1"/>
  <c r="C1825" i="13" s="1"/>
  <c r="D1825" i="13" a="1"/>
  <c r="D1825" i="13" s="1"/>
  <c r="A1826" i="13" a="1"/>
  <c r="A1826" i="13" s="1"/>
  <c r="B1826" i="13" a="1"/>
  <c r="B1826" i="13" s="1"/>
  <c r="C1826" i="13" a="1"/>
  <c r="C1826" i="13" s="1"/>
  <c r="D1826" i="13" a="1"/>
  <c r="D1826" i="13" s="1"/>
  <c r="A1827" i="13" a="1"/>
  <c r="A1827" i="13" s="1"/>
  <c r="B1827" i="13" a="1"/>
  <c r="B1827" i="13" s="1"/>
  <c r="C1827" i="13" a="1"/>
  <c r="C1827" i="13" s="1"/>
  <c r="D1827" i="13" a="1"/>
  <c r="D1827" i="13" s="1"/>
  <c r="A1828" i="13" a="1"/>
  <c r="A1828" i="13" s="1"/>
  <c r="B1828" i="13" a="1"/>
  <c r="B1828" i="13" s="1"/>
  <c r="C1828" i="13" a="1"/>
  <c r="C1828" i="13" s="1"/>
  <c r="D1828" i="13" a="1"/>
  <c r="D1828" i="13" s="1"/>
  <c r="A1829" i="13" a="1"/>
  <c r="A1829" i="13" s="1"/>
  <c r="B1829" i="13" a="1"/>
  <c r="B1829" i="13" s="1"/>
  <c r="C1829" i="13" a="1"/>
  <c r="C1829" i="13" s="1"/>
  <c r="D1829" i="13" a="1"/>
  <c r="D1829" i="13" s="1"/>
  <c r="A1830" i="13" a="1"/>
  <c r="A1830" i="13" s="1"/>
  <c r="B1830" i="13" a="1"/>
  <c r="B1830" i="13" s="1"/>
  <c r="C1830" i="13" a="1"/>
  <c r="C1830" i="13" s="1"/>
  <c r="D1830" i="13" a="1"/>
  <c r="D1830" i="13" s="1"/>
  <c r="A1831" i="13" a="1"/>
  <c r="A1831" i="13" s="1"/>
  <c r="B1831" i="13" a="1"/>
  <c r="B1831" i="13" s="1"/>
  <c r="C1831" i="13" a="1"/>
  <c r="C1831" i="13" s="1"/>
  <c r="D1831" i="13" a="1"/>
  <c r="D1831" i="13" s="1"/>
  <c r="A1832" i="13" a="1"/>
  <c r="A1832" i="13" s="1"/>
  <c r="B1832" i="13" a="1"/>
  <c r="B1832" i="13" s="1"/>
  <c r="C1832" i="13" a="1"/>
  <c r="C1832" i="13" s="1"/>
  <c r="D1832" i="13" a="1"/>
  <c r="D1832" i="13" s="1"/>
  <c r="A1833" i="13" a="1"/>
  <c r="A1833" i="13" s="1"/>
  <c r="B1833" i="13" a="1"/>
  <c r="B1833" i="13" s="1"/>
  <c r="C1833" i="13" a="1"/>
  <c r="C1833" i="13" s="1"/>
  <c r="D1833" i="13" a="1"/>
  <c r="D1833" i="13" s="1"/>
  <c r="A1834" i="13" a="1"/>
  <c r="A1834" i="13" s="1"/>
  <c r="B1834" i="13" a="1"/>
  <c r="B1834" i="13" s="1"/>
  <c r="C1834" i="13" a="1"/>
  <c r="C1834" i="13" s="1"/>
  <c r="D1834" i="13" a="1"/>
  <c r="D1834" i="13" s="1"/>
  <c r="A1835" i="13" a="1"/>
  <c r="A1835" i="13" s="1"/>
  <c r="B1835" i="13" a="1"/>
  <c r="B1835" i="13" s="1"/>
  <c r="C1835" i="13" a="1"/>
  <c r="C1835" i="13" s="1"/>
  <c r="D1835" i="13" a="1"/>
  <c r="D1835" i="13" s="1"/>
  <c r="A1836" i="13" a="1"/>
  <c r="A1836" i="13" s="1"/>
  <c r="B1836" i="13" a="1"/>
  <c r="B1836" i="13" s="1"/>
  <c r="C1836" i="13" a="1"/>
  <c r="C1836" i="13" s="1"/>
  <c r="D1836" i="13" a="1"/>
  <c r="D1836" i="13" s="1"/>
  <c r="A1837" i="13" a="1"/>
  <c r="A1837" i="13" s="1"/>
  <c r="B1837" i="13" a="1"/>
  <c r="B1837" i="13" s="1"/>
  <c r="C1837" i="13" a="1"/>
  <c r="C1837" i="13" s="1"/>
  <c r="D1837" i="13" a="1"/>
  <c r="D1837" i="13" s="1"/>
  <c r="A1838" i="13" a="1"/>
  <c r="A1838" i="13" s="1"/>
  <c r="B1838" i="13" a="1"/>
  <c r="B1838" i="13" s="1"/>
  <c r="C1838" i="13" a="1"/>
  <c r="C1838" i="13" s="1"/>
  <c r="D1838" i="13" a="1"/>
  <c r="D1838" i="13" s="1"/>
  <c r="A1839" i="13" a="1"/>
  <c r="A1839" i="13" s="1"/>
  <c r="B1839" i="13" a="1"/>
  <c r="B1839" i="13" s="1"/>
  <c r="C1839" i="13" a="1"/>
  <c r="C1839" i="13" s="1"/>
  <c r="D1839" i="13" a="1"/>
  <c r="D1839" i="13" s="1"/>
  <c r="A1840" i="13" a="1"/>
  <c r="A1840" i="13" s="1"/>
  <c r="B1840" i="13" a="1"/>
  <c r="B1840" i="13" s="1"/>
  <c r="C1840" i="13" a="1"/>
  <c r="C1840" i="13" s="1"/>
  <c r="D1840" i="13" a="1"/>
  <c r="D1840" i="13" s="1"/>
  <c r="A1841" i="13" a="1"/>
  <c r="A1841" i="13" s="1"/>
  <c r="B1841" i="13" a="1"/>
  <c r="B1841" i="13" s="1"/>
  <c r="C1841" i="13" a="1"/>
  <c r="C1841" i="13" s="1"/>
  <c r="D1841" i="13" a="1"/>
  <c r="D1841" i="13" s="1"/>
  <c r="A1842" i="13" a="1"/>
  <c r="A1842" i="13" s="1"/>
  <c r="B1842" i="13" a="1"/>
  <c r="B1842" i="13" s="1"/>
  <c r="C1842" i="13" a="1"/>
  <c r="C1842" i="13" s="1"/>
  <c r="D1842" i="13" a="1"/>
  <c r="D1842" i="13" s="1"/>
  <c r="A1843" i="13" a="1"/>
  <c r="A1843" i="13" s="1"/>
  <c r="B1843" i="13" a="1"/>
  <c r="B1843" i="13" s="1"/>
  <c r="C1843" i="13" a="1"/>
  <c r="C1843" i="13" s="1"/>
  <c r="D1843" i="13" a="1"/>
  <c r="D1843" i="13" s="1"/>
  <c r="A1844" i="13" a="1"/>
  <c r="A1844" i="13" s="1"/>
  <c r="B1844" i="13" a="1"/>
  <c r="B1844" i="13" s="1"/>
  <c r="C1844" i="13" a="1"/>
  <c r="C1844" i="13" s="1"/>
  <c r="D1844" i="13" a="1"/>
  <c r="D1844" i="13" s="1"/>
  <c r="A1845" i="13" a="1"/>
  <c r="A1845" i="13" s="1"/>
  <c r="B1845" i="13" a="1"/>
  <c r="B1845" i="13" s="1"/>
  <c r="C1845" i="13" a="1"/>
  <c r="C1845" i="13" s="1"/>
  <c r="D1845" i="13" a="1"/>
  <c r="D1845" i="13" s="1"/>
  <c r="A1846" i="13" a="1"/>
  <c r="A1846" i="13" s="1"/>
  <c r="B1846" i="13" a="1"/>
  <c r="B1846" i="13" s="1"/>
  <c r="C1846" i="13" a="1"/>
  <c r="C1846" i="13" s="1"/>
  <c r="D1846" i="13" a="1"/>
  <c r="D1846" i="13" s="1"/>
  <c r="A1847" i="13" a="1"/>
  <c r="A1847" i="13" s="1"/>
  <c r="B1847" i="13" a="1"/>
  <c r="B1847" i="13" s="1"/>
  <c r="C1847" i="13" a="1"/>
  <c r="C1847" i="13" s="1"/>
  <c r="D1847" i="13" a="1"/>
  <c r="D1847" i="13" s="1"/>
  <c r="A1848" i="13" a="1"/>
  <c r="A1848" i="13" s="1"/>
  <c r="B1848" i="13" a="1"/>
  <c r="B1848" i="13" s="1"/>
  <c r="C1848" i="13" a="1"/>
  <c r="C1848" i="13" s="1"/>
  <c r="D1848" i="13" a="1"/>
  <c r="D1848" i="13" s="1"/>
  <c r="A1849" i="13" a="1"/>
  <c r="A1849" i="13" s="1"/>
  <c r="B1849" i="13" a="1"/>
  <c r="B1849" i="13" s="1"/>
  <c r="C1849" i="13" a="1"/>
  <c r="C1849" i="13" s="1"/>
  <c r="D1849" i="13" a="1"/>
  <c r="D1849" i="13" s="1"/>
  <c r="A1850" i="13" a="1"/>
  <c r="A1850" i="13" s="1"/>
  <c r="B1850" i="13" a="1"/>
  <c r="B1850" i="13" s="1"/>
  <c r="C1850" i="13" a="1"/>
  <c r="C1850" i="13" s="1"/>
  <c r="D1850" i="13" a="1"/>
  <c r="D1850" i="13" s="1"/>
  <c r="A1851" i="13" a="1"/>
  <c r="A1851" i="13" s="1"/>
  <c r="B1851" i="13" a="1"/>
  <c r="B1851" i="13" s="1"/>
  <c r="C1851" i="13" a="1"/>
  <c r="C1851" i="13" s="1"/>
  <c r="D1851" i="13" a="1"/>
  <c r="D1851" i="13" s="1"/>
  <c r="A1852" i="13" a="1"/>
  <c r="A1852" i="13" s="1"/>
  <c r="B1852" i="13" a="1"/>
  <c r="B1852" i="13" s="1"/>
  <c r="C1852" i="13" a="1"/>
  <c r="C1852" i="13" s="1"/>
  <c r="D1852" i="13" a="1"/>
  <c r="D1852" i="13" s="1"/>
  <c r="A1853" i="13" a="1"/>
  <c r="A1853" i="13" s="1"/>
  <c r="B1853" i="13" a="1"/>
  <c r="B1853" i="13" s="1"/>
  <c r="C1853" i="13" a="1"/>
  <c r="C1853" i="13" s="1"/>
  <c r="D1853" i="13" a="1"/>
  <c r="D1853" i="13" s="1"/>
  <c r="A1854" i="13" a="1"/>
  <c r="A1854" i="13" s="1"/>
  <c r="B1854" i="13" a="1"/>
  <c r="B1854" i="13" s="1"/>
  <c r="C1854" i="13" a="1"/>
  <c r="C1854" i="13" s="1"/>
  <c r="D1854" i="13" a="1"/>
  <c r="D1854" i="13" s="1"/>
  <c r="A1855" i="13" a="1"/>
  <c r="A1855" i="13" s="1"/>
  <c r="B1855" i="13" a="1"/>
  <c r="B1855" i="13" s="1"/>
  <c r="C1855" i="13" a="1"/>
  <c r="C1855" i="13" s="1"/>
  <c r="D1855" i="13" a="1"/>
  <c r="D1855" i="13" s="1"/>
  <c r="A1856" i="13" a="1"/>
  <c r="A1856" i="13" s="1"/>
  <c r="B1856" i="13" a="1"/>
  <c r="B1856" i="13" s="1"/>
  <c r="C1856" i="13" a="1"/>
  <c r="C1856" i="13" s="1"/>
  <c r="D1856" i="13" a="1"/>
  <c r="D1856" i="13" s="1"/>
  <c r="A1857" i="13" a="1"/>
  <c r="A1857" i="13" s="1"/>
  <c r="B1857" i="13" a="1"/>
  <c r="B1857" i="13" s="1"/>
  <c r="C1857" i="13" a="1"/>
  <c r="C1857" i="13" s="1"/>
  <c r="D1857" i="13" a="1"/>
  <c r="D1857" i="13" s="1"/>
  <c r="A1858" i="13" a="1"/>
  <c r="A1858" i="13" s="1"/>
  <c r="B1858" i="13" a="1"/>
  <c r="B1858" i="13" s="1"/>
  <c r="C1858" i="13" a="1"/>
  <c r="C1858" i="13" s="1"/>
  <c r="D1858" i="13" a="1"/>
  <c r="D1858" i="13" s="1"/>
  <c r="A1859" i="13" a="1"/>
  <c r="A1859" i="13" s="1"/>
  <c r="B1859" i="13" a="1"/>
  <c r="B1859" i="13" s="1"/>
  <c r="C1859" i="13" a="1"/>
  <c r="C1859" i="13" s="1"/>
  <c r="D1859" i="13" a="1"/>
  <c r="D1859" i="13" s="1"/>
  <c r="A1860" i="13" a="1"/>
  <c r="A1860" i="13" s="1"/>
  <c r="B1860" i="13" a="1"/>
  <c r="B1860" i="13" s="1"/>
  <c r="C1860" i="13" a="1"/>
  <c r="C1860" i="13" s="1"/>
  <c r="D1860" i="13" a="1"/>
  <c r="D1860" i="13" s="1"/>
  <c r="A1861" i="13" a="1"/>
  <c r="A1861" i="13" s="1"/>
  <c r="B1861" i="13" a="1"/>
  <c r="B1861" i="13" s="1"/>
  <c r="C1861" i="13" a="1"/>
  <c r="C1861" i="13" s="1"/>
  <c r="D1861" i="13" a="1"/>
  <c r="D1861" i="13" s="1"/>
  <c r="A1862" i="13" a="1"/>
  <c r="A1862" i="13" s="1"/>
  <c r="B1862" i="13" a="1"/>
  <c r="B1862" i="13" s="1"/>
  <c r="C1862" i="13" a="1"/>
  <c r="C1862" i="13" s="1"/>
  <c r="D1862" i="13" a="1"/>
  <c r="D1862" i="13" s="1"/>
  <c r="A1863" i="13" a="1"/>
  <c r="A1863" i="13" s="1"/>
  <c r="B1863" i="13" a="1"/>
  <c r="B1863" i="13" s="1"/>
  <c r="C1863" i="13" a="1"/>
  <c r="C1863" i="13" s="1"/>
  <c r="D1863" i="13" a="1"/>
  <c r="D1863" i="13" s="1"/>
  <c r="A1864" i="13" a="1"/>
  <c r="A1864" i="13" s="1"/>
  <c r="B1864" i="13" a="1"/>
  <c r="B1864" i="13" s="1"/>
  <c r="C1864" i="13" a="1"/>
  <c r="C1864" i="13" s="1"/>
  <c r="D1864" i="13" a="1"/>
  <c r="D1864" i="13" s="1"/>
  <c r="A1865" i="13" a="1"/>
  <c r="A1865" i="13" s="1"/>
  <c r="B1865" i="13" a="1"/>
  <c r="B1865" i="13" s="1"/>
  <c r="C1865" i="13" a="1"/>
  <c r="C1865" i="13" s="1"/>
  <c r="D1865" i="13" a="1"/>
  <c r="D1865" i="13" s="1"/>
  <c r="A1866" i="13" a="1"/>
  <c r="A1866" i="13" s="1"/>
  <c r="B1866" i="13" a="1"/>
  <c r="B1866" i="13" s="1"/>
  <c r="C1866" i="13" a="1"/>
  <c r="C1866" i="13" s="1"/>
  <c r="D1866" i="13" a="1"/>
  <c r="D1866" i="13" s="1"/>
  <c r="A1867" i="13" a="1"/>
  <c r="A1867" i="13" s="1"/>
  <c r="B1867" i="13" a="1"/>
  <c r="B1867" i="13" s="1"/>
  <c r="C1867" i="13" a="1"/>
  <c r="C1867" i="13" s="1"/>
  <c r="D1867" i="13" a="1"/>
  <c r="D1867" i="13" s="1"/>
  <c r="A1868" i="13" a="1"/>
  <c r="A1868" i="13" s="1"/>
  <c r="B1868" i="13" a="1"/>
  <c r="B1868" i="13" s="1"/>
  <c r="C1868" i="13" a="1"/>
  <c r="C1868" i="13" s="1"/>
  <c r="D1868" i="13" a="1"/>
  <c r="D1868" i="13" s="1"/>
  <c r="A1869" i="13" a="1"/>
  <c r="A1869" i="13" s="1"/>
  <c r="B1869" i="13" a="1"/>
  <c r="B1869" i="13" s="1"/>
  <c r="C1869" i="13" a="1"/>
  <c r="C1869" i="13" s="1"/>
  <c r="D1869" i="13" a="1"/>
  <c r="D1869" i="13" s="1"/>
  <c r="A1870" i="13" a="1"/>
  <c r="A1870" i="13" s="1"/>
  <c r="B1870" i="13" a="1"/>
  <c r="B1870" i="13" s="1"/>
  <c r="C1870" i="13" a="1"/>
  <c r="C1870" i="13" s="1"/>
  <c r="D1870" i="13" a="1"/>
  <c r="D1870" i="13" s="1"/>
  <c r="A1871" i="13" a="1"/>
  <c r="A1871" i="13" s="1"/>
  <c r="B1871" i="13" a="1"/>
  <c r="B1871" i="13" s="1"/>
  <c r="C1871" i="13" a="1"/>
  <c r="C1871" i="13" s="1"/>
  <c r="D1871" i="13" a="1"/>
  <c r="D1871" i="13" s="1"/>
  <c r="A1872" i="13" a="1"/>
  <c r="A1872" i="13" s="1"/>
  <c r="B1872" i="13" a="1"/>
  <c r="B1872" i="13" s="1"/>
  <c r="C1872" i="13" a="1"/>
  <c r="C1872" i="13" s="1"/>
  <c r="D1872" i="13" a="1"/>
  <c r="D1872" i="13" s="1"/>
  <c r="A1873" i="13" a="1"/>
  <c r="A1873" i="13" s="1"/>
  <c r="B1873" i="13" a="1"/>
  <c r="B1873" i="13" s="1"/>
  <c r="C1873" i="13" a="1"/>
  <c r="C1873" i="13" s="1"/>
  <c r="D1873" i="13" a="1"/>
  <c r="D1873" i="13" s="1"/>
  <c r="A1874" i="13" a="1"/>
  <c r="A1874" i="13" s="1"/>
  <c r="B1874" i="13" a="1"/>
  <c r="B1874" i="13" s="1"/>
  <c r="C1874" i="13" a="1"/>
  <c r="C1874" i="13" s="1"/>
  <c r="D1874" i="13" a="1"/>
  <c r="D1874" i="13" s="1"/>
  <c r="A1875" i="13" a="1"/>
  <c r="A1875" i="13" s="1"/>
  <c r="B1875" i="13" a="1"/>
  <c r="B1875" i="13" s="1"/>
  <c r="C1875" i="13" a="1"/>
  <c r="C1875" i="13" s="1"/>
  <c r="D1875" i="13" a="1"/>
  <c r="D1875" i="13" s="1"/>
  <c r="A1876" i="13" a="1"/>
  <c r="A1876" i="13" s="1"/>
  <c r="B1876" i="13" a="1"/>
  <c r="B1876" i="13" s="1"/>
  <c r="C1876" i="13" a="1"/>
  <c r="C1876" i="13" s="1"/>
  <c r="D1876" i="13" a="1"/>
  <c r="D1876" i="13" s="1"/>
  <c r="A1877" i="13" a="1"/>
  <c r="A1877" i="13" s="1"/>
  <c r="B1877" i="13" a="1"/>
  <c r="B1877" i="13" s="1"/>
  <c r="C1877" i="13" a="1"/>
  <c r="C1877" i="13" s="1"/>
  <c r="D1877" i="13" a="1"/>
  <c r="D1877" i="13" s="1"/>
  <c r="A1878" i="13" a="1"/>
  <c r="A1878" i="13" s="1"/>
  <c r="B1878" i="13" a="1"/>
  <c r="B1878" i="13" s="1"/>
  <c r="C1878" i="13" a="1"/>
  <c r="C1878" i="13" s="1"/>
  <c r="D1878" i="13" a="1"/>
  <c r="D1878" i="13" s="1"/>
  <c r="A1879" i="13" a="1"/>
  <c r="A1879" i="13" s="1"/>
  <c r="B1879" i="13" a="1"/>
  <c r="B1879" i="13" s="1"/>
  <c r="C1879" i="13" a="1"/>
  <c r="C1879" i="13" s="1"/>
  <c r="D1879" i="13" a="1"/>
  <c r="D1879" i="13" s="1"/>
  <c r="A1880" i="13" a="1"/>
  <c r="A1880" i="13" s="1"/>
  <c r="B1880" i="13" a="1"/>
  <c r="B1880" i="13" s="1"/>
  <c r="C1880" i="13" a="1"/>
  <c r="C1880" i="13" s="1"/>
  <c r="D1880" i="13" a="1"/>
  <c r="D1880" i="13" s="1"/>
  <c r="A1881" i="13" a="1"/>
  <c r="A1881" i="13" s="1"/>
  <c r="B1881" i="13" a="1"/>
  <c r="B1881" i="13" s="1"/>
  <c r="C1881" i="13" a="1"/>
  <c r="C1881" i="13" s="1"/>
  <c r="D1881" i="13" a="1"/>
  <c r="D1881" i="13" s="1"/>
  <c r="A1882" i="13" a="1"/>
  <c r="A1882" i="13" s="1"/>
  <c r="B1882" i="13" a="1"/>
  <c r="B1882" i="13" s="1"/>
  <c r="C1882" i="13" a="1"/>
  <c r="C1882" i="13" s="1"/>
  <c r="D1882" i="13" a="1"/>
  <c r="D1882" i="13" s="1"/>
  <c r="A1883" i="13" a="1"/>
  <c r="A1883" i="13" s="1"/>
  <c r="B1883" i="13" a="1"/>
  <c r="B1883" i="13" s="1"/>
  <c r="C1883" i="13" a="1"/>
  <c r="C1883" i="13" s="1"/>
  <c r="D1883" i="13" a="1"/>
  <c r="D1883" i="13" s="1"/>
  <c r="A1884" i="13" a="1"/>
  <c r="A1884" i="13" s="1"/>
  <c r="B1884" i="13" a="1"/>
  <c r="B1884" i="13" s="1"/>
  <c r="C1884" i="13" a="1"/>
  <c r="C1884" i="13" s="1"/>
  <c r="D1884" i="13" a="1"/>
  <c r="D1884" i="13" s="1"/>
  <c r="A1885" i="13" a="1"/>
  <c r="A1885" i="13" s="1"/>
  <c r="B1885" i="13" a="1"/>
  <c r="B1885" i="13" s="1"/>
  <c r="C1885" i="13" a="1"/>
  <c r="C1885" i="13" s="1"/>
  <c r="D1885" i="13" a="1"/>
  <c r="D1885" i="13" s="1"/>
  <c r="A1886" i="13" a="1"/>
  <c r="A1886" i="13" s="1"/>
  <c r="B1886" i="13" a="1"/>
  <c r="B1886" i="13" s="1"/>
  <c r="C1886" i="13" a="1"/>
  <c r="C1886" i="13" s="1"/>
  <c r="D1886" i="13" a="1"/>
  <c r="D1886" i="13" s="1"/>
  <c r="A1887" i="13" a="1"/>
  <c r="A1887" i="13" s="1"/>
  <c r="B1887" i="13" a="1"/>
  <c r="B1887" i="13" s="1"/>
  <c r="C1887" i="13" a="1"/>
  <c r="C1887" i="13" s="1"/>
  <c r="D1887" i="13" a="1"/>
  <c r="D1887" i="13" s="1"/>
  <c r="A1888" i="13" a="1"/>
  <c r="A1888" i="13" s="1"/>
  <c r="B1888" i="13" a="1"/>
  <c r="B1888" i="13" s="1"/>
  <c r="C1888" i="13" a="1"/>
  <c r="C1888" i="13" s="1"/>
  <c r="D1888" i="13" a="1"/>
  <c r="D1888" i="13" s="1"/>
  <c r="A1889" i="13" a="1"/>
  <c r="A1889" i="13" s="1"/>
  <c r="B1889" i="13" a="1"/>
  <c r="B1889" i="13" s="1"/>
  <c r="C1889" i="13" a="1"/>
  <c r="C1889" i="13" s="1"/>
  <c r="D1889" i="13" a="1"/>
  <c r="D1889" i="13" s="1"/>
  <c r="A1890" i="13" a="1"/>
  <c r="A1890" i="13" s="1"/>
  <c r="B1890" i="13" a="1"/>
  <c r="B1890" i="13" s="1"/>
  <c r="C1890" i="13" a="1"/>
  <c r="C1890" i="13" s="1"/>
  <c r="D1890" i="13" a="1"/>
  <c r="D1890" i="13" s="1"/>
  <c r="A1891" i="13" a="1"/>
  <c r="A1891" i="13" s="1"/>
  <c r="B1891" i="13" a="1"/>
  <c r="B1891" i="13" s="1"/>
  <c r="C1891" i="13" a="1"/>
  <c r="C1891" i="13" s="1"/>
  <c r="D1891" i="13" a="1"/>
  <c r="D1891" i="13" s="1"/>
  <c r="A1892" i="13" a="1"/>
  <c r="A1892" i="13" s="1"/>
  <c r="B1892" i="13" a="1"/>
  <c r="B1892" i="13" s="1"/>
  <c r="C1892" i="13" a="1"/>
  <c r="C1892" i="13" s="1"/>
  <c r="D1892" i="13" a="1"/>
  <c r="D1892" i="13" s="1"/>
  <c r="A1893" i="13" a="1"/>
  <c r="A1893" i="13" s="1"/>
  <c r="B1893" i="13" a="1"/>
  <c r="B1893" i="13" s="1"/>
  <c r="C1893" i="13" a="1"/>
  <c r="C1893" i="13" s="1"/>
  <c r="D1893" i="13" a="1"/>
  <c r="D1893" i="13" s="1"/>
  <c r="A1894" i="13" a="1"/>
  <c r="A1894" i="13" s="1"/>
  <c r="B1894" i="13" a="1"/>
  <c r="B1894" i="13" s="1"/>
  <c r="C1894" i="13" a="1"/>
  <c r="C1894" i="13" s="1"/>
  <c r="D1894" i="13" a="1"/>
  <c r="D1894" i="13" s="1"/>
  <c r="A1895" i="13" a="1"/>
  <c r="A1895" i="13" s="1"/>
  <c r="B1895" i="13" a="1"/>
  <c r="B1895" i="13" s="1"/>
  <c r="C1895" i="13" a="1"/>
  <c r="C1895" i="13" s="1"/>
  <c r="D1895" i="13" a="1"/>
  <c r="D1895" i="13" s="1"/>
  <c r="A1896" i="13" a="1"/>
  <c r="A1896" i="13" s="1"/>
  <c r="B1896" i="13" a="1"/>
  <c r="B1896" i="13" s="1"/>
  <c r="C1896" i="13" a="1"/>
  <c r="C1896" i="13" s="1"/>
  <c r="D1896" i="13" a="1"/>
  <c r="D1896" i="13" s="1"/>
  <c r="A1897" i="13" a="1"/>
  <c r="A1897" i="13" s="1"/>
  <c r="B1897" i="13" a="1"/>
  <c r="B1897" i="13" s="1"/>
  <c r="C1897" i="13" a="1"/>
  <c r="C1897" i="13" s="1"/>
  <c r="D1897" i="13" a="1"/>
  <c r="D1897" i="13" s="1"/>
  <c r="A1898" i="13" a="1"/>
  <c r="A1898" i="13" s="1"/>
  <c r="B1898" i="13" a="1"/>
  <c r="B1898" i="13" s="1"/>
  <c r="C1898" i="13" a="1"/>
  <c r="C1898" i="13" s="1"/>
  <c r="D1898" i="13" a="1"/>
  <c r="D1898" i="13" s="1"/>
  <c r="A1899" i="13" a="1"/>
  <c r="A1899" i="13" s="1"/>
  <c r="B1899" i="13" a="1"/>
  <c r="B1899" i="13" s="1"/>
  <c r="C1899" i="13" a="1"/>
  <c r="C1899" i="13" s="1"/>
  <c r="D1899" i="13" a="1"/>
  <c r="D1899" i="13" s="1"/>
  <c r="A1900" i="13" a="1"/>
  <c r="A1900" i="13" s="1"/>
  <c r="B1900" i="13" a="1"/>
  <c r="B1900" i="13" s="1"/>
  <c r="C1900" i="13" a="1"/>
  <c r="C1900" i="13" s="1"/>
  <c r="D1900" i="13" a="1"/>
  <c r="D1900" i="13" s="1"/>
  <c r="A1901" i="13" a="1"/>
  <c r="A1901" i="13" s="1"/>
  <c r="B1901" i="13" a="1"/>
  <c r="B1901" i="13" s="1"/>
  <c r="C1901" i="13" a="1"/>
  <c r="C1901" i="13" s="1"/>
  <c r="D1901" i="13" a="1"/>
  <c r="D1901" i="13" s="1"/>
  <c r="A1902" i="13" a="1"/>
  <c r="A1902" i="13" s="1"/>
  <c r="B1902" i="13" a="1"/>
  <c r="B1902" i="13" s="1"/>
  <c r="C1902" i="13" a="1"/>
  <c r="C1902" i="13" s="1"/>
  <c r="D1902" i="13" a="1"/>
  <c r="D1902" i="13" s="1"/>
  <c r="A1903" i="13" a="1"/>
  <c r="A1903" i="13" s="1"/>
  <c r="B1903" i="13" a="1"/>
  <c r="B1903" i="13" s="1"/>
  <c r="C1903" i="13" a="1"/>
  <c r="C1903" i="13" s="1"/>
  <c r="D1903" i="13" a="1"/>
  <c r="D1903" i="13" s="1"/>
  <c r="A1904" i="13" a="1"/>
  <c r="A1904" i="13" s="1"/>
  <c r="B1904" i="13" a="1"/>
  <c r="B1904" i="13" s="1"/>
  <c r="C1904" i="13" a="1"/>
  <c r="C1904" i="13" s="1"/>
  <c r="D1904" i="13" a="1"/>
  <c r="D1904" i="13" s="1"/>
  <c r="A1905" i="13" a="1"/>
  <c r="A1905" i="13" s="1"/>
  <c r="B1905" i="13" a="1"/>
  <c r="B1905" i="13" s="1"/>
  <c r="C1905" i="13" a="1"/>
  <c r="C1905" i="13" s="1"/>
  <c r="D1905" i="13" a="1"/>
  <c r="D1905" i="13" s="1"/>
  <c r="A1906" i="13" a="1"/>
  <c r="A1906" i="13" s="1"/>
  <c r="B1906" i="13" a="1"/>
  <c r="B1906" i="13" s="1"/>
  <c r="C1906" i="13" a="1"/>
  <c r="C1906" i="13" s="1"/>
  <c r="D1906" i="13" a="1"/>
  <c r="D1906" i="13" s="1"/>
  <c r="A1907" i="13" a="1"/>
  <c r="A1907" i="13" s="1"/>
  <c r="B1907" i="13" a="1"/>
  <c r="B1907" i="13" s="1"/>
  <c r="C1907" i="13" a="1"/>
  <c r="C1907" i="13" s="1"/>
  <c r="D1907" i="13" a="1"/>
  <c r="D1907" i="13" s="1"/>
  <c r="A1908" i="13" a="1"/>
  <c r="A1908" i="13" s="1"/>
  <c r="B1908" i="13" a="1"/>
  <c r="B1908" i="13" s="1"/>
  <c r="C1908" i="13" a="1"/>
  <c r="C1908" i="13" s="1"/>
  <c r="D1908" i="13" a="1"/>
  <c r="D1908" i="13" s="1"/>
  <c r="A1909" i="13" a="1"/>
  <c r="A1909" i="13" s="1"/>
  <c r="B1909" i="13" a="1"/>
  <c r="B1909" i="13" s="1"/>
  <c r="C1909" i="13" a="1"/>
  <c r="C1909" i="13" s="1"/>
  <c r="D1909" i="13" a="1"/>
  <c r="D1909" i="13" s="1"/>
  <c r="A1910" i="13" a="1"/>
  <c r="A1910" i="13" s="1"/>
  <c r="B1910" i="13" a="1"/>
  <c r="B1910" i="13" s="1"/>
  <c r="C1910" i="13" a="1"/>
  <c r="C1910" i="13" s="1"/>
  <c r="D1910" i="13" a="1"/>
  <c r="D1910" i="13" s="1"/>
  <c r="A1911" i="13" a="1"/>
  <c r="A1911" i="13" s="1"/>
  <c r="B1911" i="13" a="1"/>
  <c r="B1911" i="13" s="1"/>
  <c r="C1911" i="13" a="1"/>
  <c r="C1911" i="13" s="1"/>
  <c r="D1911" i="13" a="1"/>
  <c r="D1911" i="13" s="1"/>
  <c r="A1912" i="13" a="1"/>
  <c r="A1912" i="13" s="1"/>
  <c r="B1912" i="13" a="1"/>
  <c r="B1912" i="13" s="1"/>
  <c r="C1912" i="13" a="1"/>
  <c r="C1912" i="13" s="1"/>
  <c r="D1912" i="13" a="1"/>
  <c r="D1912" i="13" s="1"/>
  <c r="A1913" i="13" a="1"/>
  <c r="A1913" i="13" s="1"/>
  <c r="B1913" i="13" a="1"/>
  <c r="B1913" i="13" s="1"/>
  <c r="C1913" i="13" a="1"/>
  <c r="C1913" i="13" s="1"/>
  <c r="D1913" i="13" a="1"/>
  <c r="D1913" i="13" s="1"/>
  <c r="A1914" i="13" a="1"/>
  <c r="A1914" i="13" s="1"/>
  <c r="B1914" i="13" a="1"/>
  <c r="B1914" i="13" s="1"/>
  <c r="C1914" i="13" a="1"/>
  <c r="C1914" i="13" s="1"/>
  <c r="D1914" i="13" a="1"/>
  <c r="D1914" i="13" s="1"/>
  <c r="A1915" i="13" a="1"/>
  <c r="A1915" i="13" s="1"/>
  <c r="B1915" i="13" a="1"/>
  <c r="B1915" i="13" s="1"/>
  <c r="C1915" i="13" a="1"/>
  <c r="C1915" i="13" s="1"/>
  <c r="D1915" i="13" a="1"/>
  <c r="D1915" i="13" s="1"/>
  <c r="A1916" i="13" a="1"/>
  <c r="A1916" i="13" s="1"/>
  <c r="B1916" i="13" a="1"/>
  <c r="B1916" i="13" s="1"/>
  <c r="C1916" i="13" a="1"/>
  <c r="C1916" i="13" s="1"/>
  <c r="D1916" i="13" a="1"/>
  <c r="D1916" i="13" s="1"/>
  <c r="A1917" i="13" a="1"/>
  <c r="A1917" i="13" s="1"/>
  <c r="B1917" i="13" a="1"/>
  <c r="B1917" i="13" s="1"/>
  <c r="C1917" i="13" a="1"/>
  <c r="C1917" i="13" s="1"/>
  <c r="D1917" i="13" a="1"/>
  <c r="D1917" i="13" s="1"/>
  <c r="A1918" i="13" a="1"/>
  <c r="A1918" i="13" s="1"/>
  <c r="B1918" i="13" a="1"/>
  <c r="B1918" i="13" s="1"/>
  <c r="C1918" i="13" a="1"/>
  <c r="C1918" i="13" s="1"/>
  <c r="D1918" i="13" a="1"/>
  <c r="D1918" i="13" s="1"/>
  <c r="A1919" i="13" a="1"/>
  <c r="A1919" i="13" s="1"/>
  <c r="B1919" i="13" a="1"/>
  <c r="B1919" i="13" s="1"/>
  <c r="C1919" i="13" a="1"/>
  <c r="C1919" i="13" s="1"/>
  <c r="D1919" i="13" a="1"/>
  <c r="D1919" i="13" s="1"/>
  <c r="A1920" i="13" a="1"/>
  <c r="A1920" i="13" s="1"/>
  <c r="B1920" i="13" a="1"/>
  <c r="B1920" i="13" s="1"/>
  <c r="C1920" i="13" a="1"/>
  <c r="C1920" i="13" s="1"/>
  <c r="D1920" i="13" a="1"/>
  <c r="D1920" i="13" s="1"/>
  <c r="A1921" i="13" a="1"/>
  <c r="A1921" i="13" s="1"/>
  <c r="B1921" i="13" a="1"/>
  <c r="B1921" i="13" s="1"/>
  <c r="C1921" i="13" a="1"/>
  <c r="C1921" i="13" s="1"/>
  <c r="D1921" i="13" a="1"/>
  <c r="D1921" i="13" s="1"/>
  <c r="A1922" i="13" a="1"/>
  <c r="A1922" i="13" s="1"/>
  <c r="B1922" i="13" a="1"/>
  <c r="B1922" i="13" s="1"/>
  <c r="C1922" i="13" a="1"/>
  <c r="C1922" i="13" s="1"/>
  <c r="D1922" i="13" a="1"/>
  <c r="D1922" i="13" s="1"/>
  <c r="A1923" i="13" a="1"/>
  <c r="A1923" i="13" s="1"/>
  <c r="B1923" i="13" a="1"/>
  <c r="B1923" i="13" s="1"/>
  <c r="C1923" i="13" a="1"/>
  <c r="C1923" i="13" s="1"/>
  <c r="D1923" i="13" a="1"/>
  <c r="D1923" i="13" s="1"/>
  <c r="A1924" i="13" a="1"/>
  <c r="A1924" i="13" s="1"/>
  <c r="B1924" i="13" a="1"/>
  <c r="B1924" i="13" s="1"/>
  <c r="C1924" i="13" a="1"/>
  <c r="C1924" i="13" s="1"/>
  <c r="D1924" i="13" a="1"/>
  <c r="D1924" i="13" s="1"/>
  <c r="A1925" i="13" a="1"/>
  <c r="A1925" i="13" s="1"/>
  <c r="B1925" i="13" a="1"/>
  <c r="B1925" i="13" s="1"/>
  <c r="C1925" i="13" a="1"/>
  <c r="C1925" i="13" s="1"/>
  <c r="D1925" i="13" a="1"/>
  <c r="D1925" i="13" s="1"/>
  <c r="A1926" i="13" a="1"/>
  <c r="A1926" i="13" s="1"/>
  <c r="B1926" i="13" a="1"/>
  <c r="B1926" i="13" s="1"/>
  <c r="C1926" i="13" a="1"/>
  <c r="C1926" i="13" s="1"/>
  <c r="D1926" i="13" a="1"/>
  <c r="D1926" i="13" s="1"/>
  <c r="A1927" i="13" a="1"/>
  <c r="A1927" i="13" s="1"/>
  <c r="B1927" i="13" a="1"/>
  <c r="B1927" i="13" s="1"/>
  <c r="C1927" i="13" a="1"/>
  <c r="C1927" i="13" s="1"/>
  <c r="D1927" i="13" a="1"/>
  <c r="D1927" i="13" s="1"/>
  <c r="A1928" i="13" a="1"/>
  <c r="A1928" i="13" s="1"/>
  <c r="B1928" i="13" a="1"/>
  <c r="B1928" i="13" s="1"/>
  <c r="C1928" i="13" a="1"/>
  <c r="C1928" i="13" s="1"/>
  <c r="D1928" i="13" a="1"/>
  <c r="D1928" i="13" s="1"/>
  <c r="A1929" i="13" a="1"/>
  <c r="A1929" i="13" s="1"/>
  <c r="B1929" i="13" a="1"/>
  <c r="B1929" i="13" s="1"/>
  <c r="C1929" i="13" a="1"/>
  <c r="C1929" i="13" s="1"/>
  <c r="D1929" i="13" a="1"/>
  <c r="D1929" i="13" s="1"/>
  <c r="A1930" i="13" a="1"/>
  <c r="A1930" i="13" s="1"/>
  <c r="B1930" i="13" a="1"/>
  <c r="B1930" i="13" s="1"/>
  <c r="C1930" i="13" a="1"/>
  <c r="C1930" i="13" s="1"/>
  <c r="D1930" i="13" a="1"/>
  <c r="D1930" i="13" s="1"/>
  <c r="A1931" i="13" a="1"/>
  <c r="A1931" i="13" s="1"/>
  <c r="B1931" i="13" a="1"/>
  <c r="B1931" i="13" s="1"/>
  <c r="C1931" i="13" a="1"/>
  <c r="C1931" i="13" s="1"/>
  <c r="D1931" i="13" a="1"/>
  <c r="D1931" i="13" s="1"/>
  <c r="A1932" i="13" a="1"/>
  <c r="A1932" i="13" s="1"/>
  <c r="B1932" i="13" a="1"/>
  <c r="B1932" i="13" s="1"/>
  <c r="C1932" i="13" a="1"/>
  <c r="C1932" i="13" s="1"/>
  <c r="D1932" i="13" a="1"/>
  <c r="D1932" i="13" s="1"/>
  <c r="A1933" i="13" a="1"/>
  <c r="A1933" i="13" s="1"/>
  <c r="B1933" i="13" a="1"/>
  <c r="B1933" i="13" s="1"/>
  <c r="C1933" i="13" a="1"/>
  <c r="C1933" i="13" s="1"/>
  <c r="D1933" i="13" a="1"/>
  <c r="D1933" i="13" s="1"/>
  <c r="A1934" i="13" a="1"/>
  <c r="A1934" i="13" s="1"/>
  <c r="B1934" i="13" a="1"/>
  <c r="B1934" i="13" s="1"/>
  <c r="C1934" i="13" a="1"/>
  <c r="C1934" i="13" s="1"/>
  <c r="D1934" i="13" a="1"/>
  <c r="D1934" i="13" s="1"/>
  <c r="A1935" i="13" a="1"/>
  <c r="A1935" i="13" s="1"/>
  <c r="B1935" i="13" a="1"/>
  <c r="B1935" i="13" s="1"/>
  <c r="C1935" i="13" a="1"/>
  <c r="C1935" i="13" s="1"/>
  <c r="D1935" i="13" a="1"/>
  <c r="D1935" i="13" s="1"/>
  <c r="A1936" i="13" a="1"/>
  <c r="A1936" i="13" s="1"/>
  <c r="B1936" i="13" a="1"/>
  <c r="B1936" i="13" s="1"/>
  <c r="C1936" i="13" a="1"/>
  <c r="C1936" i="13" s="1"/>
  <c r="D1936" i="13" a="1"/>
  <c r="D1936" i="13" s="1"/>
  <c r="A1937" i="13" a="1"/>
  <c r="A1937" i="13" s="1"/>
  <c r="B1937" i="13" a="1"/>
  <c r="B1937" i="13" s="1"/>
  <c r="C1937" i="13" a="1"/>
  <c r="C1937" i="13" s="1"/>
  <c r="D1937" i="13" a="1"/>
  <c r="D1937" i="13" s="1"/>
  <c r="A1938" i="13" a="1"/>
  <c r="A1938" i="13" s="1"/>
  <c r="B1938" i="13" a="1"/>
  <c r="B1938" i="13" s="1"/>
  <c r="C1938" i="13" a="1"/>
  <c r="C1938" i="13" s="1"/>
  <c r="D1938" i="13" a="1"/>
  <c r="D1938" i="13" s="1"/>
  <c r="A1939" i="13" a="1"/>
  <c r="A1939" i="13" s="1"/>
  <c r="B1939" i="13" a="1"/>
  <c r="B1939" i="13" s="1"/>
  <c r="C1939" i="13" a="1"/>
  <c r="C1939" i="13" s="1"/>
  <c r="D1939" i="13" a="1"/>
  <c r="D1939" i="13" s="1"/>
  <c r="A1940" i="13" a="1"/>
  <c r="A1940" i="13" s="1"/>
  <c r="B1940" i="13" a="1"/>
  <c r="B1940" i="13" s="1"/>
  <c r="C1940" i="13" a="1"/>
  <c r="C1940" i="13" s="1"/>
  <c r="D1940" i="13" a="1"/>
  <c r="D1940" i="13" s="1"/>
  <c r="A1941" i="13" a="1"/>
  <c r="A1941" i="13" s="1"/>
  <c r="B1941" i="13" a="1"/>
  <c r="B1941" i="13" s="1"/>
  <c r="C1941" i="13" a="1"/>
  <c r="C1941" i="13" s="1"/>
  <c r="D1941" i="13" a="1"/>
  <c r="D1941" i="13" s="1"/>
  <c r="A1942" i="13" a="1"/>
  <c r="A1942" i="13" s="1"/>
  <c r="B1942" i="13" a="1"/>
  <c r="B1942" i="13" s="1"/>
  <c r="C1942" i="13" a="1"/>
  <c r="C1942" i="13" s="1"/>
  <c r="D1942" i="13" a="1"/>
  <c r="D1942" i="13" s="1"/>
  <c r="A1943" i="13" a="1"/>
  <c r="A1943" i="13" s="1"/>
  <c r="B1943" i="13" a="1"/>
  <c r="B1943" i="13" s="1"/>
  <c r="C1943" i="13" a="1"/>
  <c r="C1943" i="13" s="1"/>
  <c r="D1943" i="13" a="1"/>
  <c r="D1943" i="13" s="1"/>
  <c r="A1944" i="13" a="1"/>
  <c r="A1944" i="13" s="1"/>
  <c r="B1944" i="13" a="1"/>
  <c r="B1944" i="13" s="1"/>
  <c r="C1944" i="13" a="1"/>
  <c r="C1944" i="13" s="1"/>
  <c r="D1944" i="13" a="1"/>
  <c r="D1944" i="13" s="1"/>
  <c r="A1945" i="13" a="1"/>
  <c r="A1945" i="13" s="1"/>
  <c r="B1945" i="13" a="1"/>
  <c r="B1945" i="13" s="1"/>
  <c r="C1945" i="13" a="1"/>
  <c r="C1945" i="13" s="1"/>
  <c r="D1945" i="13" a="1"/>
  <c r="D1945" i="13" s="1"/>
  <c r="A1946" i="13" a="1"/>
  <c r="A1946" i="13" s="1"/>
  <c r="B1946" i="13" a="1"/>
  <c r="B1946" i="13" s="1"/>
  <c r="C1946" i="13" a="1"/>
  <c r="C1946" i="13" s="1"/>
  <c r="D1946" i="13" a="1"/>
  <c r="D1946" i="13" s="1"/>
  <c r="A1947" i="13" a="1"/>
  <c r="A1947" i="13" s="1"/>
  <c r="B1947" i="13" a="1"/>
  <c r="B1947" i="13" s="1"/>
  <c r="C1947" i="13" a="1"/>
  <c r="C1947" i="13" s="1"/>
  <c r="D1947" i="13" a="1"/>
  <c r="D1947" i="13" s="1"/>
  <c r="A1948" i="13" a="1"/>
  <c r="A1948" i="13" s="1"/>
  <c r="B1948" i="13" a="1"/>
  <c r="B1948" i="13" s="1"/>
  <c r="C1948" i="13" a="1"/>
  <c r="C1948" i="13" s="1"/>
  <c r="D1948" i="13" a="1"/>
  <c r="D1948" i="13" s="1"/>
  <c r="A1949" i="13" a="1"/>
  <c r="A1949" i="13" s="1"/>
  <c r="B1949" i="13" a="1"/>
  <c r="B1949" i="13" s="1"/>
  <c r="C1949" i="13" a="1"/>
  <c r="C1949" i="13" s="1"/>
  <c r="D1949" i="13" a="1"/>
  <c r="D1949" i="13" s="1"/>
  <c r="A1950" i="13" a="1"/>
  <c r="A1950" i="13" s="1"/>
  <c r="B1950" i="13" a="1"/>
  <c r="B1950" i="13" s="1"/>
  <c r="C1950" i="13" a="1"/>
  <c r="C1950" i="13" s="1"/>
  <c r="D1950" i="13" a="1"/>
  <c r="D1950" i="13" s="1"/>
  <c r="A1951" i="13" a="1"/>
  <c r="A1951" i="13" s="1"/>
  <c r="B1951" i="13" a="1"/>
  <c r="B1951" i="13" s="1"/>
  <c r="C1951" i="13" a="1"/>
  <c r="C1951" i="13" s="1"/>
  <c r="D1951" i="13" a="1"/>
  <c r="D1951" i="13" s="1"/>
  <c r="A1952" i="13" a="1"/>
  <c r="A1952" i="13" s="1"/>
  <c r="B1952" i="13" a="1"/>
  <c r="B1952" i="13" s="1"/>
  <c r="C1952" i="13" a="1"/>
  <c r="C1952" i="13" s="1"/>
  <c r="D1952" i="13" a="1"/>
  <c r="D1952" i="13" s="1"/>
  <c r="A1953" i="13" a="1"/>
  <c r="A1953" i="13" s="1"/>
  <c r="B1953" i="13" a="1"/>
  <c r="B1953" i="13" s="1"/>
  <c r="C1953" i="13" a="1"/>
  <c r="C1953" i="13" s="1"/>
  <c r="D1953" i="13" a="1"/>
  <c r="D1953" i="13" s="1"/>
  <c r="A1954" i="13" a="1"/>
  <c r="A1954" i="13" s="1"/>
  <c r="B1954" i="13" a="1"/>
  <c r="B1954" i="13" s="1"/>
  <c r="C1954" i="13" a="1"/>
  <c r="C1954" i="13" s="1"/>
  <c r="D1954" i="13" a="1"/>
  <c r="D1954" i="13" s="1"/>
  <c r="A1955" i="13" a="1"/>
  <c r="A1955" i="13" s="1"/>
  <c r="B1955" i="13" a="1"/>
  <c r="B1955" i="13" s="1"/>
  <c r="C1955" i="13" a="1"/>
  <c r="C1955" i="13" s="1"/>
  <c r="D1955" i="13" a="1"/>
  <c r="D1955" i="13" s="1"/>
  <c r="A1956" i="13" a="1"/>
  <c r="A1956" i="13" s="1"/>
  <c r="B1956" i="13" a="1"/>
  <c r="B1956" i="13" s="1"/>
  <c r="C1956" i="13" a="1"/>
  <c r="C1956" i="13" s="1"/>
  <c r="D1956" i="13" a="1"/>
  <c r="D1956" i="13" s="1"/>
  <c r="A1957" i="13" a="1"/>
  <c r="A1957" i="13" s="1"/>
  <c r="B1957" i="13" a="1"/>
  <c r="B1957" i="13" s="1"/>
  <c r="C1957" i="13" a="1"/>
  <c r="C1957" i="13" s="1"/>
  <c r="D1957" i="13" a="1"/>
  <c r="D1957" i="13" s="1"/>
  <c r="A1958" i="13" a="1"/>
  <c r="A1958" i="13" s="1"/>
  <c r="B1958" i="13" a="1"/>
  <c r="B1958" i="13" s="1"/>
  <c r="C1958" i="13" a="1"/>
  <c r="C1958" i="13" s="1"/>
  <c r="D1958" i="13" a="1"/>
  <c r="D1958" i="13" s="1"/>
  <c r="A1959" i="13" a="1"/>
  <c r="A1959" i="13" s="1"/>
  <c r="B1959" i="13" a="1"/>
  <c r="B1959" i="13" s="1"/>
  <c r="C1959" i="13" a="1"/>
  <c r="C1959" i="13" s="1"/>
  <c r="D1959" i="13" a="1"/>
  <c r="D1959" i="13" s="1"/>
  <c r="A1960" i="13" a="1"/>
  <c r="A1960" i="13" s="1"/>
  <c r="B1960" i="13" a="1"/>
  <c r="B1960" i="13" s="1"/>
  <c r="C1960" i="13" a="1"/>
  <c r="C1960" i="13" s="1"/>
  <c r="D1960" i="13" a="1"/>
  <c r="D1960" i="13" s="1"/>
  <c r="A1961" i="13" a="1"/>
  <c r="A1961" i="13" s="1"/>
  <c r="B1961" i="13" a="1"/>
  <c r="B1961" i="13" s="1"/>
  <c r="C1961" i="13" a="1"/>
  <c r="C1961" i="13" s="1"/>
  <c r="D1961" i="13" a="1"/>
  <c r="D1961" i="13" s="1"/>
  <c r="A1962" i="13" a="1"/>
  <c r="A1962" i="13" s="1"/>
  <c r="B1962" i="13" a="1"/>
  <c r="B1962" i="13" s="1"/>
  <c r="C1962" i="13" a="1"/>
  <c r="C1962" i="13" s="1"/>
  <c r="D1962" i="13" a="1"/>
  <c r="D1962" i="13" s="1"/>
  <c r="A1963" i="13" a="1"/>
  <c r="A1963" i="13" s="1"/>
  <c r="B1963" i="13" a="1"/>
  <c r="B1963" i="13" s="1"/>
  <c r="C1963" i="13" a="1"/>
  <c r="C1963" i="13" s="1"/>
  <c r="D1963" i="13" a="1"/>
  <c r="D1963" i="13" s="1"/>
  <c r="A1964" i="13" a="1"/>
  <c r="A1964" i="13" s="1"/>
  <c r="B1964" i="13" a="1"/>
  <c r="B1964" i="13" s="1"/>
  <c r="C1964" i="13" a="1"/>
  <c r="C1964" i="13" s="1"/>
  <c r="D1964" i="13" a="1"/>
  <c r="D1964" i="13" s="1"/>
  <c r="A1965" i="13" a="1"/>
  <c r="A1965" i="13" s="1"/>
  <c r="B1965" i="13" a="1"/>
  <c r="B1965" i="13" s="1"/>
  <c r="C1965" i="13" a="1"/>
  <c r="C1965" i="13" s="1"/>
  <c r="D1965" i="13" a="1"/>
  <c r="D1965" i="13" s="1"/>
  <c r="A1966" i="13" a="1"/>
  <c r="A1966" i="13" s="1"/>
  <c r="B1966" i="13" a="1"/>
  <c r="B1966" i="13" s="1"/>
  <c r="C1966" i="13" a="1"/>
  <c r="C1966" i="13" s="1"/>
  <c r="D1966" i="13" a="1"/>
  <c r="D1966" i="13" s="1"/>
  <c r="A1967" i="13" a="1"/>
  <c r="A1967" i="13" s="1"/>
  <c r="B1967" i="13" a="1"/>
  <c r="B1967" i="13" s="1"/>
  <c r="C1967" i="13" a="1"/>
  <c r="C1967" i="13" s="1"/>
  <c r="D1967" i="13" a="1"/>
  <c r="D1967" i="13" s="1"/>
  <c r="A1968" i="13" a="1"/>
  <c r="A1968" i="13" s="1"/>
  <c r="B1968" i="13" a="1"/>
  <c r="B1968" i="13" s="1"/>
  <c r="C1968" i="13" a="1"/>
  <c r="C1968" i="13" s="1"/>
  <c r="D1968" i="13" a="1"/>
  <c r="D1968" i="13" s="1"/>
  <c r="A1969" i="13" a="1"/>
  <c r="A1969" i="13" s="1"/>
  <c r="B1969" i="13" a="1"/>
  <c r="B1969" i="13" s="1"/>
  <c r="C1969" i="13" a="1"/>
  <c r="C1969" i="13" s="1"/>
  <c r="D1969" i="13" a="1"/>
  <c r="D1969" i="13" s="1"/>
  <c r="A1970" i="13" a="1"/>
  <c r="A1970" i="13" s="1"/>
  <c r="B1970" i="13" a="1"/>
  <c r="B1970" i="13" s="1"/>
  <c r="C1970" i="13" a="1"/>
  <c r="C1970" i="13" s="1"/>
  <c r="D1970" i="13" a="1"/>
  <c r="D1970" i="13" s="1"/>
  <c r="A1971" i="13" a="1"/>
  <c r="A1971" i="13" s="1"/>
  <c r="B1971" i="13" a="1"/>
  <c r="B1971" i="13" s="1"/>
  <c r="C1971" i="13" a="1"/>
  <c r="C1971" i="13" s="1"/>
  <c r="D1971" i="13" a="1"/>
  <c r="D1971" i="13" s="1"/>
  <c r="A1972" i="13" a="1"/>
  <c r="A1972" i="13" s="1"/>
  <c r="B1972" i="13" a="1"/>
  <c r="B1972" i="13" s="1"/>
  <c r="C1972" i="13" a="1"/>
  <c r="C1972" i="13" s="1"/>
  <c r="D1972" i="13" a="1"/>
  <c r="D1972" i="13" s="1"/>
  <c r="A1973" i="13" a="1"/>
  <c r="A1973" i="13" s="1"/>
  <c r="B1973" i="13" a="1"/>
  <c r="B1973" i="13" s="1"/>
  <c r="C1973" i="13" a="1"/>
  <c r="C1973" i="13" s="1"/>
  <c r="D1973" i="13" a="1"/>
  <c r="D1973" i="13" s="1"/>
  <c r="A1974" i="13" a="1"/>
  <c r="A1974" i="13" s="1"/>
  <c r="B1974" i="13" a="1"/>
  <c r="B1974" i="13" s="1"/>
  <c r="C1974" i="13" a="1"/>
  <c r="C1974" i="13" s="1"/>
  <c r="D1974" i="13" a="1"/>
  <c r="D1974" i="13" s="1"/>
  <c r="A1975" i="13" a="1"/>
  <c r="A1975" i="13" s="1"/>
  <c r="B1975" i="13" a="1"/>
  <c r="B1975" i="13" s="1"/>
  <c r="C1975" i="13" a="1"/>
  <c r="C1975" i="13" s="1"/>
  <c r="D1975" i="13" a="1"/>
  <c r="D1975" i="13" s="1"/>
  <c r="A1976" i="13" a="1"/>
  <c r="A1976" i="13" s="1"/>
  <c r="B1976" i="13" a="1"/>
  <c r="B1976" i="13" s="1"/>
  <c r="C1976" i="13" a="1"/>
  <c r="C1976" i="13" s="1"/>
  <c r="D1976" i="13" a="1"/>
  <c r="D1976" i="13" s="1"/>
  <c r="A1977" i="13" a="1"/>
  <c r="A1977" i="13" s="1"/>
  <c r="B1977" i="13" a="1"/>
  <c r="B1977" i="13" s="1"/>
  <c r="C1977" i="13" a="1"/>
  <c r="C1977" i="13" s="1"/>
  <c r="D1977" i="13" a="1"/>
  <c r="D1977" i="13" s="1"/>
  <c r="A1978" i="13" a="1"/>
  <c r="A1978" i="13" s="1"/>
  <c r="B1978" i="13" a="1"/>
  <c r="B1978" i="13" s="1"/>
  <c r="C1978" i="13" a="1"/>
  <c r="C1978" i="13" s="1"/>
  <c r="D1978" i="13" a="1"/>
  <c r="D1978" i="13" s="1"/>
  <c r="A1979" i="13" a="1"/>
  <c r="A1979" i="13" s="1"/>
  <c r="B1979" i="13" a="1"/>
  <c r="B1979" i="13" s="1"/>
  <c r="C1979" i="13" a="1"/>
  <c r="C1979" i="13" s="1"/>
  <c r="D1979" i="13" a="1"/>
  <c r="D1979" i="13" s="1"/>
  <c r="A1980" i="13" a="1"/>
  <c r="A1980" i="13" s="1"/>
  <c r="B1980" i="13" a="1"/>
  <c r="B1980" i="13" s="1"/>
  <c r="C1980" i="13" a="1"/>
  <c r="C1980" i="13" s="1"/>
  <c r="D1980" i="13" a="1"/>
  <c r="D1980" i="13" s="1"/>
  <c r="A1981" i="13" a="1"/>
  <c r="A1981" i="13" s="1"/>
  <c r="B1981" i="13" a="1"/>
  <c r="B1981" i="13" s="1"/>
  <c r="C1981" i="13" a="1"/>
  <c r="C1981" i="13" s="1"/>
  <c r="D1981" i="13" a="1"/>
  <c r="D1981" i="13" s="1"/>
  <c r="A1982" i="13" a="1"/>
  <c r="A1982" i="13" s="1"/>
  <c r="B1982" i="13" a="1"/>
  <c r="B1982" i="13" s="1"/>
  <c r="C1982" i="13" a="1"/>
  <c r="C1982" i="13" s="1"/>
  <c r="D1982" i="13" a="1"/>
  <c r="D1982" i="13" s="1"/>
  <c r="A1983" i="13" a="1"/>
  <c r="A1983" i="13" s="1"/>
  <c r="B1983" i="13" a="1"/>
  <c r="B1983" i="13" s="1"/>
  <c r="C1983" i="13" a="1"/>
  <c r="C1983" i="13" s="1"/>
  <c r="D1983" i="13" a="1"/>
  <c r="D1983" i="13" s="1"/>
  <c r="A1984" i="13" a="1"/>
  <c r="A1984" i="13" s="1"/>
  <c r="B1984" i="13" a="1"/>
  <c r="B1984" i="13" s="1"/>
  <c r="C1984" i="13" a="1"/>
  <c r="C1984" i="13" s="1"/>
  <c r="D1984" i="13" a="1"/>
  <c r="D1984" i="13" s="1"/>
  <c r="A1985" i="13" a="1"/>
  <c r="A1985" i="13" s="1"/>
  <c r="B1985" i="13" a="1"/>
  <c r="B1985" i="13" s="1"/>
  <c r="C1985" i="13" a="1"/>
  <c r="C1985" i="13" s="1"/>
  <c r="D1985" i="13" a="1"/>
  <c r="D1985" i="13" s="1"/>
  <c r="A1986" i="13" a="1"/>
  <c r="A1986" i="13" s="1"/>
  <c r="B1986" i="13" a="1"/>
  <c r="B1986" i="13" s="1"/>
  <c r="C1986" i="13" a="1"/>
  <c r="C1986" i="13" s="1"/>
  <c r="D1986" i="13" a="1"/>
  <c r="D1986" i="13" s="1"/>
  <c r="A1987" i="13" a="1"/>
  <c r="A1987" i="13" s="1"/>
  <c r="B1987" i="13" a="1"/>
  <c r="B1987" i="13" s="1"/>
  <c r="C1987" i="13" a="1"/>
  <c r="C1987" i="13" s="1"/>
  <c r="D1987" i="13" a="1"/>
  <c r="D1987" i="13" s="1"/>
  <c r="A1988" i="13" a="1"/>
  <c r="A1988" i="13" s="1"/>
  <c r="B1988" i="13" a="1"/>
  <c r="B1988" i="13" s="1"/>
  <c r="C1988" i="13" a="1"/>
  <c r="C1988" i="13" s="1"/>
  <c r="D1988" i="13" a="1"/>
  <c r="D1988" i="13" s="1"/>
  <c r="A1989" i="13" a="1"/>
  <c r="A1989" i="13" s="1"/>
  <c r="B1989" i="13" a="1"/>
  <c r="B1989" i="13" s="1"/>
  <c r="C1989" i="13" a="1"/>
  <c r="C1989" i="13" s="1"/>
  <c r="D1989" i="13" a="1"/>
  <c r="D1989" i="13" s="1"/>
  <c r="A1990" i="13" a="1"/>
  <c r="A1990" i="13" s="1"/>
  <c r="B1990" i="13" a="1"/>
  <c r="B1990" i="13" s="1"/>
  <c r="C1990" i="13" a="1"/>
  <c r="C1990" i="13" s="1"/>
  <c r="D1990" i="13" a="1"/>
  <c r="D1990" i="13" s="1"/>
  <c r="A1991" i="13" a="1"/>
  <c r="A1991" i="13" s="1"/>
  <c r="B1991" i="13" a="1"/>
  <c r="B1991" i="13" s="1"/>
  <c r="C1991" i="13" a="1"/>
  <c r="C1991" i="13" s="1"/>
  <c r="D1991" i="13" a="1"/>
  <c r="D1991" i="13" s="1"/>
  <c r="A1992" i="13" a="1"/>
  <c r="A1992" i="13" s="1"/>
  <c r="B1992" i="13" a="1"/>
  <c r="B1992" i="13" s="1"/>
  <c r="C1992" i="13" a="1"/>
  <c r="C1992" i="13" s="1"/>
  <c r="D1992" i="13" a="1"/>
  <c r="D1992" i="13" s="1"/>
  <c r="A1993" i="13" a="1"/>
  <c r="A1993" i="13" s="1"/>
  <c r="B1993" i="13" a="1"/>
  <c r="B1993" i="13" s="1"/>
  <c r="C1993" i="13" a="1"/>
  <c r="C1993" i="13" s="1"/>
  <c r="D1993" i="13" a="1"/>
  <c r="D1993" i="13" s="1"/>
  <c r="A1994" i="13" a="1"/>
  <c r="A1994" i="13" s="1"/>
  <c r="B1994" i="13" a="1"/>
  <c r="B1994" i="13" s="1"/>
  <c r="C1994" i="13" a="1"/>
  <c r="C1994" i="13" s="1"/>
  <c r="D1994" i="13" a="1"/>
  <c r="D1994" i="13" s="1"/>
  <c r="A1995" i="13" a="1"/>
  <c r="A1995" i="13" s="1"/>
  <c r="B1995" i="13" a="1"/>
  <c r="B1995" i="13" s="1"/>
  <c r="C1995" i="13" a="1"/>
  <c r="C1995" i="13" s="1"/>
  <c r="D1995" i="13" a="1"/>
  <c r="D1995" i="13" s="1"/>
  <c r="A1996" i="13" a="1"/>
  <c r="A1996" i="13" s="1"/>
  <c r="B1996" i="13" a="1"/>
  <c r="B1996" i="13" s="1"/>
  <c r="C1996" i="13" a="1"/>
  <c r="C1996" i="13" s="1"/>
  <c r="D1996" i="13" a="1"/>
  <c r="D1996" i="13" s="1"/>
  <c r="A1997" i="13" a="1"/>
  <c r="A1997" i="13" s="1"/>
  <c r="B1997" i="13" a="1"/>
  <c r="B1997" i="13" s="1"/>
  <c r="C1997" i="13" a="1"/>
  <c r="C1997" i="13" s="1"/>
  <c r="D1997" i="13" a="1"/>
  <c r="D1997" i="13" s="1"/>
  <c r="A1998" i="13" a="1"/>
  <c r="A1998" i="13" s="1"/>
  <c r="B1998" i="13" a="1"/>
  <c r="B1998" i="13" s="1"/>
  <c r="C1998" i="13" a="1"/>
  <c r="C1998" i="13" s="1"/>
  <c r="D1998" i="13" a="1"/>
  <c r="D1998" i="13" s="1"/>
  <c r="A1999" i="13" a="1"/>
  <c r="A1999" i="13" s="1"/>
  <c r="B1999" i="13" a="1"/>
  <c r="B1999" i="13" s="1"/>
  <c r="C1999" i="13" a="1"/>
  <c r="C1999" i="13" s="1"/>
  <c r="D1999" i="13" a="1"/>
  <c r="D1999" i="13" s="1"/>
  <c r="A2000" i="13" a="1"/>
  <c r="A2000" i="13" s="1"/>
  <c r="B2000" i="13" a="1"/>
  <c r="B2000" i="13" s="1"/>
  <c r="C2000" i="13" a="1"/>
  <c r="C2000" i="13" s="1"/>
  <c r="D2000" i="13" a="1"/>
  <c r="D2000" i="13" s="1"/>
  <c r="A2001" i="13" a="1"/>
  <c r="A2001" i="13" s="1"/>
  <c r="B2001" i="13" a="1"/>
  <c r="B2001" i="13" s="1"/>
  <c r="C2001" i="13" a="1"/>
  <c r="C2001" i="13" s="1"/>
  <c r="D2001" i="13" a="1"/>
  <c r="D2001" i="13" s="1"/>
  <c r="A2002" i="13" a="1"/>
  <c r="A2002" i="13" s="1"/>
  <c r="B2002" i="13" a="1"/>
  <c r="B2002" i="13" s="1"/>
  <c r="C2002" i="13" a="1"/>
  <c r="C2002" i="13" s="1"/>
  <c r="D2002" i="13" a="1"/>
  <c r="D2002" i="13" s="1"/>
  <c r="A2003" i="13" a="1"/>
  <c r="A2003" i="13" s="1"/>
  <c r="B2003" i="13" a="1"/>
  <c r="B2003" i="13" s="1"/>
  <c r="C2003" i="13" a="1"/>
  <c r="C2003" i="13" s="1"/>
  <c r="D2003" i="13" a="1"/>
  <c r="D2003" i="13" s="1"/>
  <c r="A2004" i="13" a="1"/>
  <c r="A2004" i="13" s="1"/>
  <c r="B2004" i="13" a="1"/>
  <c r="B2004" i="13" s="1"/>
  <c r="C2004" i="13" a="1"/>
  <c r="C2004" i="13" s="1"/>
  <c r="D2004" i="13" a="1"/>
  <c r="D2004" i="13" s="1"/>
  <c r="A2005" i="13" a="1"/>
  <c r="A2005" i="13" s="1"/>
  <c r="B2005" i="13" a="1"/>
  <c r="B2005" i="13" s="1"/>
  <c r="C2005" i="13" a="1"/>
  <c r="C2005" i="13" s="1"/>
  <c r="D2005" i="13" a="1"/>
  <c r="D2005" i="13" s="1"/>
  <c r="A2006" i="13" a="1"/>
  <c r="A2006" i="13" s="1"/>
  <c r="B2006" i="13" a="1"/>
  <c r="B2006" i="13" s="1"/>
  <c r="C2006" i="13" a="1"/>
  <c r="C2006" i="13" s="1"/>
  <c r="D2006" i="13" a="1"/>
  <c r="D2006" i="13" s="1"/>
  <c r="A2007" i="13" a="1"/>
  <c r="A2007" i="13" s="1"/>
  <c r="B2007" i="13" a="1"/>
  <c r="B2007" i="13" s="1"/>
  <c r="C2007" i="13" a="1"/>
  <c r="C2007" i="13" s="1"/>
  <c r="D2007" i="13" a="1"/>
  <c r="D2007" i="13" s="1"/>
  <c r="A2008" i="13" a="1"/>
  <c r="A2008" i="13" s="1"/>
  <c r="B2008" i="13" a="1"/>
  <c r="B2008" i="13" s="1"/>
  <c r="C2008" i="13" a="1"/>
  <c r="C2008" i="13" s="1"/>
  <c r="D2008" i="13" a="1"/>
  <c r="D2008" i="13" s="1"/>
  <c r="A2009" i="13" a="1"/>
  <c r="A2009" i="13" s="1"/>
  <c r="B2009" i="13" a="1"/>
  <c r="B2009" i="13" s="1"/>
  <c r="C2009" i="13" a="1"/>
  <c r="C2009" i="13" s="1"/>
  <c r="D2009" i="13" a="1"/>
  <c r="D2009" i="13" s="1"/>
  <c r="A2010" i="13" a="1"/>
  <c r="A2010" i="13" s="1"/>
  <c r="B2010" i="13" a="1"/>
  <c r="B2010" i="13" s="1"/>
  <c r="C2010" i="13" a="1"/>
  <c r="C2010" i="13" s="1"/>
  <c r="D2010" i="13" a="1"/>
  <c r="D2010" i="13" s="1"/>
  <c r="A2011" i="13" a="1"/>
  <c r="A2011" i="13" s="1"/>
  <c r="B2011" i="13" a="1"/>
  <c r="B2011" i="13" s="1"/>
  <c r="C2011" i="13" a="1"/>
  <c r="C2011" i="13" s="1"/>
  <c r="D2011" i="13" a="1"/>
  <c r="D2011" i="13" s="1"/>
  <c r="A2012" i="13" a="1"/>
  <c r="A2012" i="13" s="1"/>
  <c r="B2012" i="13" a="1"/>
  <c r="B2012" i="13" s="1"/>
  <c r="C2012" i="13" a="1"/>
  <c r="C2012" i="13" s="1"/>
  <c r="D2012" i="13" a="1"/>
  <c r="D2012" i="13" s="1"/>
  <c r="A2013" i="13" a="1"/>
  <c r="A2013" i="13" s="1"/>
  <c r="B2013" i="13" a="1"/>
  <c r="B2013" i="13" s="1"/>
  <c r="C2013" i="13" a="1"/>
  <c r="C2013" i="13" s="1"/>
  <c r="D2013" i="13" a="1"/>
  <c r="D2013" i="13" s="1"/>
  <c r="A2014" i="13" a="1"/>
  <c r="A2014" i="13" s="1"/>
  <c r="B2014" i="13" a="1"/>
  <c r="B2014" i="13" s="1"/>
  <c r="C2014" i="13" a="1"/>
  <c r="C2014" i="13" s="1"/>
  <c r="D2014" i="13" a="1"/>
  <c r="D2014" i="13" s="1"/>
  <c r="A2015" i="13" a="1"/>
  <c r="A2015" i="13" s="1"/>
  <c r="B2015" i="13" a="1"/>
  <c r="B2015" i="13" s="1"/>
  <c r="C2015" i="13" a="1"/>
  <c r="C2015" i="13" s="1"/>
  <c r="D2015" i="13" a="1"/>
  <c r="D2015" i="13" s="1"/>
  <c r="A2016" i="13" a="1"/>
  <c r="A2016" i="13" s="1"/>
  <c r="B2016" i="13" a="1"/>
  <c r="B2016" i="13" s="1"/>
  <c r="C2016" i="13" a="1"/>
  <c r="C2016" i="13" s="1"/>
  <c r="D2016" i="13" a="1"/>
  <c r="D2016" i="13" s="1"/>
  <c r="A2017" i="13" a="1"/>
  <c r="A2017" i="13" s="1"/>
  <c r="B2017" i="13" a="1"/>
  <c r="B2017" i="13" s="1"/>
  <c r="C2017" i="13" a="1"/>
  <c r="C2017" i="13" s="1"/>
  <c r="D2017" i="13" a="1"/>
  <c r="D2017" i="13" s="1"/>
  <c r="A2018" i="13" a="1"/>
  <c r="A2018" i="13" s="1"/>
  <c r="B2018" i="13" a="1"/>
  <c r="B2018" i="13" s="1"/>
  <c r="C2018" i="13" a="1"/>
  <c r="C2018" i="13" s="1"/>
  <c r="D2018" i="13" a="1"/>
  <c r="D2018" i="13" s="1"/>
  <c r="A2019" i="13" a="1"/>
  <c r="A2019" i="13" s="1"/>
  <c r="B2019" i="13" a="1"/>
  <c r="B2019" i="13" s="1"/>
  <c r="C2019" i="13" a="1"/>
  <c r="C2019" i="13" s="1"/>
  <c r="D2019" i="13" a="1"/>
  <c r="D2019" i="13" s="1"/>
  <c r="A2020" i="13" a="1"/>
  <c r="A2020" i="13" s="1"/>
  <c r="B2020" i="13" a="1"/>
  <c r="B2020" i="13" s="1"/>
  <c r="C2020" i="13" a="1"/>
  <c r="C2020" i="13" s="1"/>
  <c r="D2020" i="13" a="1"/>
  <c r="D2020" i="13" s="1"/>
  <c r="A2021" i="13" a="1"/>
  <c r="A2021" i="13" s="1"/>
  <c r="B2021" i="13" a="1"/>
  <c r="B2021" i="13" s="1"/>
  <c r="C2021" i="13" a="1"/>
  <c r="C2021" i="13" s="1"/>
  <c r="D2021" i="13" a="1"/>
  <c r="D2021" i="13" s="1"/>
  <c r="A2022" i="13" a="1"/>
  <c r="A2022" i="13" s="1"/>
  <c r="B2022" i="13" a="1"/>
  <c r="B2022" i="13" s="1"/>
  <c r="C2022" i="13" a="1"/>
  <c r="C2022" i="13" s="1"/>
  <c r="D2022" i="13" a="1"/>
  <c r="D2022" i="13" s="1"/>
  <c r="A2023" i="13" a="1"/>
  <c r="A2023" i="13" s="1"/>
  <c r="B2023" i="13" a="1"/>
  <c r="B2023" i="13" s="1"/>
  <c r="C2023" i="13" a="1"/>
  <c r="C2023" i="13" s="1"/>
  <c r="D2023" i="13" a="1"/>
  <c r="D2023" i="13" s="1"/>
  <c r="A2024" i="13" a="1"/>
  <c r="A2024" i="13" s="1"/>
  <c r="B2024" i="13" a="1"/>
  <c r="B2024" i="13" s="1"/>
  <c r="C2024" i="13" a="1"/>
  <c r="C2024" i="13" s="1"/>
  <c r="D2024" i="13" a="1"/>
  <c r="D2024" i="13" s="1"/>
  <c r="A2025" i="13" a="1"/>
  <c r="A2025" i="13" s="1"/>
  <c r="B2025" i="13" a="1"/>
  <c r="B2025" i="13" s="1"/>
  <c r="C2025" i="13" a="1"/>
  <c r="C2025" i="13" s="1"/>
  <c r="D2025" i="13" a="1"/>
  <c r="D2025" i="13" s="1"/>
  <c r="A2026" i="13" a="1"/>
  <c r="A2026" i="13" s="1"/>
  <c r="B2026" i="13" a="1"/>
  <c r="B2026" i="13" s="1"/>
  <c r="C2026" i="13" a="1"/>
  <c r="C2026" i="13" s="1"/>
  <c r="D2026" i="13" a="1"/>
  <c r="D2026" i="13" s="1"/>
  <c r="A2027" i="13" a="1"/>
  <c r="A2027" i="13" s="1"/>
  <c r="B2027" i="13" a="1"/>
  <c r="B2027" i="13" s="1"/>
  <c r="C2027" i="13" a="1"/>
  <c r="C2027" i="13" s="1"/>
  <c r="D2027" i="13" a="1"/>
  <c r="D2027" i="13" s="1"/>
  <c r="A2028" i="13" a="1"/>
  <c r="A2028" i="13" s="1"/>
  <c r="B2028" i="13" a="1"/>
  <c r="B2028" i="13" s="1"/>
  <c r="C2028" i="13" a="1"/>
  <c r="C2028" i="13" s="1"/>
  <c r="D2028" i="13" a="1"/>
  <c r="D2028" i="13" s="1"/>
  <c r="A2029" i="13" a="1"/>
  <c r="A2029" i="13" s="1"/>
  <c r="B2029" i="13" a="1"/>
  <c r="B2029" i="13" s="1"/>
  <c r="C2029" i="13" a="1"/>
  <c r="C2029" i="13" s="1"/>
  <c r="D2029" i="13" a="1"/>
  <c r="D2029" i="13" s="1"/>
  <c r="A2030" i="13" a="1"/>
  <c r="A2030" i="13" s="1"/>
  <c r="B2030" i="13" a="1"/>
  <c r="B2030" i="13" s="1"/>
  <c r="C2030" i="13" a="1"/>
  <c r="C2030" i="13" s="1"/>
  <c r="D2030" i="13" a="1"/>
  <c r="D2030" i="13" s="1"/>
  <c r="A2031" i="13" a="1"/>
  <c r="A2031" i="13" s="1"/>
  <c r="B2031" i="13" a="1"/>
  <c r="B2031" i="13" s="1"/>
  <c r="C2031" i="13" a="1"/>
  <c r="C2031" i="13" s="1"/>
  <c r="D2031" i="13" a="1"/>
  <c r="D2031" i="13" s="1"/>
  <c r="A2032" i="13" a="1"/>
  <c r="A2032" i="13" s="1"/>
  <c r="B2032" i="13" a="1"/>
  <c r="B2032" i="13" s="1"/>
  <c r="C2032" i="13" a="1"/>
  <c r="C2032" i="13" s="1"/>
  <c r="D2032" i="13" a="1"/>
  <c r="D2032" i="13" s="1"/>
  <c r="A2033" i="13" a="1"/>
  <c r="A2033" i="13" s="1"/>
  <c r="B2033" i="13" a="1"/>
  <c r="B2033" i="13" s="1"/>
  <c r="C2033" i="13" a="1"/>
  <c r="C2033" i="13" s="1"/>
  <c r="D2033" i="13" a="1"/>
  <c r="D2033" i="13" s="1"/>
  <c r="A2034" i="13" a="1"/>
  <c r="A2034" i="13" s="1"/>
  <c r="B2034" i="13" a="1"/>
  <c r="B2034" i="13" s="1"/>
  <c r="C2034" i="13" a="1"/>
  <c r="C2034" i="13" s="1"/>
  <c r="D2034" i="13" a="1"/>
  <c r="D2034" i="13" s="1"/>
  <c r="A2035" i="13" a="1"/>
  <c r="A2035" i="13" s="1"/>
  <c r="B2035" i="13" a="1"/>
  <c r="B2035" i="13" s="1"/>
  <c r="C2035" i="13" a="1"/>
  <c r="C2035" i="13" s="1"/>
  <c r="D2035" i="13" a="1"/>
  <c r="D2035" i="13" s="1"/>
  <c r="A2036" i="13" a="1"/>
  <c r="A2036" i="13" s="1"/>
  <c r="B2036" i="13" a="1"/>
  <c r="B2036" i="13" s="1"/>
  <c r="C2036" i="13" a="1"/>
  <c r="C2036" i="13" s="1"/>
  <c r="D2036" i="13" a="1"/>
  <c r="D2036" i="13" s="1"/>
  <c r="A2037" i="13" a="1"/>
  <c r="A2037" i="13" s="1"/>
  <c r="B2037" i="13" a="1"/>
  <c r="B2037" i="13" s="1"/>
  <c r="C2037" i="13" a="1"/>
  <c r="C2037" i="13" s="1"/>
  <c r="D2037" i="13" a="1"/>
  <c r="D2037" i="13" s="1"/>
  <c r="A2038" i="13" a="1"/>
  <c r="A2038" i="13" s="1"/>
  <c r="B2038" i="13" a="1"/>
  <c r="B2038" i="13" s="1"/>
  <c r="C2038" i="13" a="1"/>
  <c r="C2038" i="13" s="1"/>
  <c r="D2038" i="13" a="1"/>
  <c r="D2038" i="13" s="1"/>
  <c r="A2039" i="13" a="1"/>
  <c r="A2039" i="13" s="1"/>
  <c r="B2039" i="13" a="1"/>
  <c r="B2039" i="13" s="1"/>
  <c r="C2039" i="13" a="1"/>
  <c r="C2039" i="13" s="1"/>
  <c r="D2039" i="13" a="1"/>
  <c r="D2039" i="13" s="1"/>
  <c r="A2040" i="13" a="1"/>
  <c r="A2040" i="13" s="1"/>
  <c r="B2040" i="13" a="1"/>
  <c r="B2040" i="13" s="1"/>
  <c r="C2040" i="13" a="1"/>
  <c r="C2040" i="13" s="1"/>
  <c r="D2040" i="13" a="1"/>
  <c r="D2040" i="13" s="1"/>
  <c r="A2041" i="13" a="1"/>
  <c r="A2041" i="13" s="1"/>
  <c r="B2041" i="13" a="1"/>
  <c r="B2041" i="13" s="1"/>
  <c r="C2041" i="13" a="1"/>
  <c r="C2041" i="13" s="1"/>
  <c r="D2041" i="13" a="1"/>
  <c r="D2041" i="13" s="1"/>
  <c r="A2042" i="13" a="1"/>
  <c r="A2042" i="13" s="1"/>
  <c r="B2042" i="13" a="1"/>
  <c r="B2042" i="13" s="1"/>
  <c r="C2042" i="13" a="1"/>
  <c r="C2042" i="13" s="1"/>
  <c r="D2042" i="13" a="1"/>
  <c r="D2042" i="13" s="1"/>
  <c r="A2043" i="13" a="1"/>
  <c r="A2043" i="13" s="1"/>
  <c r="B2043" i="13" a="1"/>
  <c r="B2043" i="13" s="1"/>
  <c r="C2043" i="13" a="1"/>
  <c r="C2043" i="13" s="1"/>
  <c r="D2043" i="13" a="1"/>
  <c r="D2043" i="13" s="1"/>
  <c r="A2044" i="13" a="1"/>
  <c r="A2044" i="13" s="1"/>
  <c r="B2044" i="13" a="1"/>
  <c r="B2044" i="13" s="1"/>
  <c r="C2044" i="13" a="1"/>
  <c r="C2044" i="13" s="1"/>
  <c r="D2044" i="13" a="1"/>
  <c r="D2044" i="13" s="1"/>
  <c r="A2045" i="13" a="1"/>
  <c r="A2045" i="13" s="1"/>
  <c r="B2045" i="13" a="1"/>
  <c r="B2045" i="13" s="1"/>
  <c r="C2045" i="13" a="1"/>
  <c r="C2045" i="13" s="1"/>
  <c r="D2045" i="13" a="1"/>
  <c r="D2045" i="13" s="1"/>
  <c r="A2046" i="13" a="1"/>
  <c r="A2046" i="13" s="1"/>
  <c r="B2046" i="13" a="1"/>
  <c r="B2046" i="13" s="1"/>
  <c r="C2046" i="13" a="1"/>
  <c r="C2046" i="13" s="1"/>
  <c r="D2046" i="13" a="1"/>
  <c r="D2046" i="13" s="1"/>
  <c r="A2047" i="13" a="1"/>
  <c r="A2047" i="13" s="1"/>
  <c r="B2047" i="13" a="1"/>
  <c r="B2047" i="13" s="1"/>
  <c r="C2047" i="13" a="1"/>
  <c r="C2047" i="13" s="1"/>
  <c r="D2047" i="13" a="1"/>
  <c r="D2047" i="13" s="1"/>
  <c r="A2048" i="13" a="1"/>
  <c r="A2048" i="13" s="1"/>
  <c r="B2048" i="13" a="1"/>
  <c r="B2048" i="13" s="1"/>
  <c r="C2048" i="13" a="1"/>
  <c r="C2048" i="13" s="1"/>
  <c r="D2048" i="13" a="1"/>
  <c r="D2048" i="13" s="1"/>
  <c r="A2049" i="13" a="1"/>
  <c r="A2049" i="13" s="1"/>
  <c r="B2049" i="13" a="1"/>
  <c r="B2049" i="13" s="1"/>
  <c r="C2049" i="13" a="1"/>
  <c r="C2049" i="13" s="1"/>
  <c r="D2049" i="13" a="1"/>
  <c r="D2049" i="13" s="1"/>
  <c r="A2050" i="13" a="1"/>
  <c r="A2050" i="13" s="1"/>
  <c r="B2050" i="13" a="1"/>
  <c r="B2050" i="13" s="1"/>
  <c r="C2050" i="13" a="1"/>
  <c r="C2050" i="13" s="1"/>
  <c r="D2050" i="13" a="1"/>
  <c r="D2050" i="13" s="1"/>
  <c r="A2051" i="13" a="1"/>
  <c r="A2051" i="13" s="1"/>
  <c r="B2051" i="13" a="1"/>
  <c r="B2051" i="13" s="1"/>
  <c r="C2051" i="13" a="1"/>
  <c r="C2051" i="13" s="1"/>
  <c r="D2051" i="13" a="1"/>
  <c r="D2051" i="13" s="1"/>
  <c r="A2052" i="13" a="1"/>
  <c r="A2052" i="13" s="1"/>
  <c r="B2052" i="13" a="1"/>
  <c r="B2052" i="13" s="1"/>
  <c r="C2052" i="13" a="1"/>
  <c r="C2052" i="13" s="1"/>
  <c r="D2052" i="13" a="1"/>
  <c r="D2052" i="13" s="1"/>
  <c r="A2053" i="13" a="1"/>
  <c r="A2053" i="13" s="1"/>
  <c r="B2053" i="13" a="1"/>
  <c r="B2053" i="13" s="1"/>
  <c r="C2053" i="13" a="1"/>
  <c r="C2053" i="13" s="1"/>
  <c r="D2053" i="13" a="1"/>
  <c r="D2053" i="13" s="1"/>
  <c r="A2054" i="13" a="1"/>
  <c r="A2054" i="13" s="1"/>
  <c r="B2054" i="13" a="1"/>
  <c r="B2054" i="13" s="1"/>
  <c r="C2054" i="13" a="1"/>
  <c r="C2054" i="13" s="1"/>
  <c r="D2054" i="13" a="1"/>
  <c r="D2054" i="13" s="1"/>
  <c r="A2055" i="13" a="1"/>
  <c r="A2055" i="13" s="1"/>
  <c r="B2055" i="13" a="1"/>
  <c r="B2055" i="13" s="1"/>
  <c r="C2055" i="13" a="1"/>
  <c r="C2055" i="13" s="1"/>
  <c r="D2055" i="13" a="1"/>
  <c r="D2055" i="13" s="1"/>
  <c r="A2056" i="13" a="1"/>
  <c r="A2056" i="13" s="1"/>
  <c r="B2056" i="13" a="1"/>
  <c r="B2056" i="13" s="1"/>
  <c r="C2056" i="13" a="1"/>
  <c r="C2056" i="13" s="1"/>
  <c r="D2056" i="13" a="1"/>
  <c r="D2056" i="13" s="1"/>
  <c r="A2057" i="13" a="1"/>
  <c r="A2057" i="13" s="1"/>
  <c r="B2057" i="13" a="1"/>
  <c r="B2057" i="13" s="1"/>
  <c r="C2057" i="13" a="1"/>
  <c r="C2057" i="13" s="1"/>
  <c r="D2057" i="13" a="1"/>
  <c r="D2057" i="13" s="1"/>
  <c r="A2058" i="13" a="1"/>
  <c r="A2058" i="13" s="1"/>
  <c r="B2058" i="13" a="1"/>
  <c r="B2058" i="13" s="1"/>
  <c r="C2058" i="13" a="1"/>
  <c r="C2058" i="13" s="1"/>
  <c r="D2058" i="13" a="1"/>
  <c r="D2058" i="13" s="1"/>
  <c r="A2059" i="13" a="1"/>
  <c r="A2059" i="13" s="1"/>
  <c r="B2059" i="13" a="1"/>
  <c r="B2059" i="13" s="1"/>
  <c r="C2059" i="13" a="1"/>
  <c r="C2059" i="13" s="1"/>
  <c r="D2059" i="13" a="1"/>
  <c r="D2059" i="13" s="1"/>
  <c r="A2060" i="13" a="1"/>
  <c r="A2060" i="13" s="1"/>
  <c r="B2060" i="13" a="1"/>
  <c r="B2060" i="13" s="1"/>
  <c r="C2060" i="13" a="1"/>
  <c r="C2060" i="13" s="1"/>
  <c r="D2060" i="13" a="1"/>
  <c r="D2060" i="13" s="1"/>
  <c r="A2061" i="13" a="1"/>
  <c r="A2061" i="13" s="1"/>
  <c r="B2061" i="13" a="1"/>
  <c r="B2061" i="13" s="1"/>
  <c r="C2061" i="13" a="1"/>
  <c r="C2061" i="13" s="1"/>
  <c r="D2061" i="13" a="1"/>
  <c r="D2061" i="13" s="1"/>
  <c r="A2062" i="13" a="1"/>
  <c r="A2062" i="13" s="1"/>
  <c r="B2062" i="13" a="1"/>
  <c r="B2062" i="13" s="1"/>
  <c r="C2062" i="13" a="1"/>
  <c r="C2062" i="13" s="1"/>
  <c r="D2062" i="13" a="1"/>
  <c r="D2062" i="13" s="1"/>
  <c r="A2063" i="13" a="1"/>
  <c r="A2063" i="13" s="1"/>
  <c r="B2063" i="13" a="1"/>
  <c r="B2063" i="13" s="1"/>
  <c r="C2063" i="13" a="1"/>
  <c r="C2063" i="13" s="1"/>
  <c r="D2063" i="13" a="1"/>
  <c r="D2063" i="13" s="1"/>
  <c r="A2064" i="13" a="1"/>
  <c r="A2064" i="13" s="1"/>
  <c r="B2064" i="13" a="1"/>
  <c r="B2064" i="13" s="1"/>
  <c r="C2064" i="13" a="1"/>
  <c r="C2064" i="13" s="1"/>
  <c r="D2064" i="13" a="1"/>
  <c r="D2064" i="13" s="1"/>
  <c r="A2065" i="13" a="1"/>
  <c r="A2065" i="13" s="1"/>
  <c r="B2065" i="13" a="1"/>
  <c r="B2065" i="13" s="1"/>
  <c r="C2065" i="13" a="1"/>
  <c r="C2065" i="13" s="1"/>
  <c r="D2065" i="13" a="1"/>
  <c r="D2065" i="13" s="1"/>
  <c r="A2066" i="13" a="1"/>
  <c r="A2066" i="13" s="1"/>
  <c r="B2066" i="13" a="1"/>
  <c r="B2066" i="13" s="1"/>
  <c r="C2066" i="13" a="1"/>
  <c r="C2066" i="13" s="1"/>
  <c r="D2066" i="13" a="1"/>
  <c r="D2066" i="13" s="1"/>
  <c r="A2067" i="13" a="1"/>
  <c r="A2067" i="13" s="1"/>
  <c r="B2067" i="13" a="1"/>
  <c r="B2067" i="13" s="1"/>
  <c r="C2067" i="13" a="1"/>
  <c r="C2067" i="13" s="1"/>
  <c r="D2067" i="13" a="1"/>
  <c r="D2067" i="13" s="1"/>
  <c r="A2068" i="13" a="1"/>
  <c r="A2068" i="13" s="1"/>
  <c r="B2068" i="13" a="1"/>
  <c r="B2068" i="13" s="1"/>
  <c r="C2068" i="13" a="1"/>
  <c r="C2068" i="13" s="1"/>
  <c r="D2068" i="13" a="1"/>
  <c r="D2068" i="13" s="1"/>
  <c r="A2069" i="13" a="1"/>
  <c r="A2069" i="13" s="1"/>
  <c r="B2069" i="13" a="1"/>
  <c r="B2069" i="13" s="1"/>
  <c r="C2069" i="13" a="1"/>
  <c r="C2069" i="13" s="1"/>
  <c r="D2069" i="13" a="1"/>
  <c r="D2069" i="13" s="1"/>
  <c r="A2070" i="13" a="1"/>
  <c r="A2070" i="13" s="1"/>
  <c r="B2070" i="13" a="1"/>
  <c r="B2070" i="13" s="1"/>
  <c r="C2070" i="13" a="1"/>
  <c r="C2070" i="13" s="1"/>
  <c r="D2070" i="13" a="1"/>
  <c r="D2070" i="13" s="1"/>
  <c r="A2071" i="13" a="1"/>
  <c r="A2071" i="13" s="1"/>
  <c r="B2071" i="13" a="1"/>
  <c r="B2071" i="13" s="1"/>
  <c r="C2071" i="13" a="1"/>
  <c r="C2071" i="13" s="1"/>
  <c r="D2071" i="13" a="1"/>
  <c r="D2071" i="13" s="1"/>
  <c r="A2072" i="13" a="1"/>
  <c r="A2072" i="13" s="1"/>
  <c r="B2072" i="13" a="1"/>
  <c r="B2072" i="13" s="1"/>
  <c r="C2072" i="13" a="1"/>
  <c r="C2072" i="13" s="1"/>
  <c r="D2072" i="13" a="1"/>
  <c r="D2072" i="13" s="1"/>
  <c r="A2073" i="13" a="1"/>
  <c r="A2073" i="13" s="1"/>
  <c r="B2073" i="13" a="1"/>
  <c r="B2073" i="13" s="1"/>
  <c r="C2073" i="13" a="1"/>
  <c r="C2073" i="13" s="1"/>
  <c r="D2073" i="13" a="1"/>
  <c r="D2073" i="13" s="1"/>
  <c r="A2074" i="13" a="1"/>
  <c r="A2074" i="13" s="1"/>
  <c r="B2074" i="13" a="1"/>
  <c r="B2074" i="13" s="1"/>
  <c r="C2074" i="13" a="1"/>
  <c r="C2074" i="13" s="1"/>
  <c r="D2074" i="13" a="1"/>
  <c r="D2074" i="13" s="1"/>
  <c r="A2075" i="13" a="1"/>
  <c r="A2075" i="13" s="1"/>
  <c r="B2075" i="13" a="1"/>
  <c r="B2075" i="13" s="1"/>
  <c r="C2075" i="13" a="1"/>
  <c r="C2075" i="13" s="1"/>
  <c r="D2075" i="13" a="1"/>
  <c r="D2075" i="13" s="1"/>
  <c r="A2076" i="13" a="1"/>
  <c r="A2076" i="13" s="1"/>
  <c r="B2076" i="13" a="1"/>
  <c r="B2076" i="13" s="1"/>
  <c r="C2076" i="13" a="1"/>
  <c r="C2076" i="13" s="1"/>
  <c r="D2076" i="13" a="1"/>
  <c r="D2076" i="13" s="1"/>
  <c r="A2077" i="13" a="1"/>
  <c r="A2077" i="13" s="1"/>
  <c r="B2077" i="13" a="1"/>
  <c r="B2077" i="13" s="1"/>
  <c r="C2077" i="13" a="1"/>
  <c r="C2077" i="13" s="1"/>
  <c r="D2077" i="13" a="1"/>
  <c r="D2077" i="13" s="1"/>
  <c r="A2078" i="13" a="1"/>
  <c r="A2078" i="13" s="1"/>
  <c r="B2078" i="13" a="1"/>
  <c r="B2078" i="13" s="1"/>
  <c r="C2078" i="13" a="1"/>
  <c r="C2078" i="13" s="1"/>
  <c r="D2078" i="13" a="1"/>
  <c r="D2078" i="13" s="1"/>
  <c r="A2079" i="13" a="1"/>
  <c r="A2079" i="13" s="1"/>
  <c r="B2079" i="13" a="1"/>
  <c r="B2079" i="13" s="1"/>
  <c r="C2079" i="13" a="1"/>
  <c r="C2079" i="13" s="1"/>
  <c r="D2079" i="13" a="1"/>
  <c r="D2079" i="13" s="1"/>
  <c r="A2080" i="13" a="1"/>
  <c r="A2080" i="13" s="1"/>
  <c r="B2080" i="13" a="1"/>
  <c r="B2080" i="13" s="1"/>
  <c r="C2080" i="13" a="1"/>
  <c r="C2080" i="13" s="1"/>
  <c r="D2080" i="13" a="1"/>
  <c r="D2080" i="13" s="1"/>
  <c r="A2081" i="13" a="1"/>
  <c r="A2081" i="13" s="1"/>
  <c r="B2081" i="13" a="1"/>
  <c r="B2081" i="13" s="1"/>
  <c r="C2081" i="13" a="1"/>
  <c r="C2081" i="13" s="1"/>
  <c r="D2081" i="13" a="1"/>
  <c r="D2081" i="13" s="1"/>
  <c r="A2082" i="13" a="1"/>
  <c r="A2082" i="13" s="1"/>
  <c r="B2082" i="13" a="1"/>
  <c r="B2082" i="13" s="1"/>
  <c r="C2082" i="13" a="1"/>
  <c r="C2082" i="13" s="1"/>
  <c r="D2082" i="13" a="1"/>
  <c r="D2082" i="13" s="1"/>
  <c r="A2083" i="13" a="1"/>
  <c r="A2083" i="13" s="1"/>
  <c r="B2083" i="13" a="1"/>
  <c r="B2083" i="13" s="1"/>
  <c r="C2083" i="13" a="1"/>
  <c r="C2083" i="13" s="1"/>
  <c r="D2083" i="13" a="1"/>
  <c r="D2083" i="13" s="1"/>
  <c r="A2084" i="13" a="1"/>
  <c r="A2084" i="13" s="1"/>
  <c r="B2084" i="13" a="1"/>
  <c r="B2084" i="13" s="1"/>
  <c r="C2084" i="13" a="1"/>
  <c r="C2084" i="13" s="1"/>
  <c r="D2084" i="13" a="1"/>
  <c r="D2084" i="13" s="1"/>
  <c r="A2085" i="13" a="1"/>
  <c r="A2085" i="13" s="1"/>
  <c r="B2085" i="13" a="1"/>
  <c r="B2085" i="13" s="1"/>
  <c r="C2085" i="13" a="1"/>
  <c r="C2085" i="13" s="1"/>
  <c r="D2085" i="13" a="1"/>
  <c r="D2085" i="13" s="1"/>
  <c r="A2086" i="13" a="1"/>
  <c r="A2086" i="13" s="1"/>
  <c r="B2086" i="13" a="1"/>
  <c r="B2086" i="13" s="1"/>
  <c r="C2086" i="13" a="1"/>
  <c r="C2086" i="13" s="1"/>
  <c r="D2086" i="13" a="1"/>
  <c r="D2086" i="13" s="1"/>
  <c r="A2087" i="13" a="1"/>
  <c r="A2087" i="13" s="1"/>
  <c r="B2087" i="13" a="1"/>
  <c r="B2087" i="13" s="1"/>
  <c r="C2087" i="13" a="1"/>
  <c r="C2087" i="13" s="1"/>
  <c r="D2087" i="13" a="1"/>
  <c r="D2087" i="13" s="1"/>
  <c r="A2088" i="13" a="1"/>
  <c r="A2088" i="13" s="1"/>
  <c r="B2088" i="13" a="1"/>
  <c r="B2088" i="13" s="1"/>
  <c r="C2088" i="13" a="1"/>
  <c r="C2088" i="13" s="1"/>
  <c r="D2088" i="13" a="1"/>
  <c r="D2088" i="13" s="1"/>
  <c r="A2089" i="13" a="1"/>
  <c r="A2089" i="13" s="1"/>
  <c r="B2089" i="13" a="1"/>
  <c r="B2089" i="13" s="1"/>
  <c r="C2089" i="13" a="1"/>
  <c r="C2089" i="13" s="1"/>
  <c r="D2089" i="13" a="1"/>
  <c r="D2089" i="13" s="1"/>
  <c r="A2090" i="13" a="1"/>
  <c r="A2090" i="13" s="1"/>
  <c r="B2090" i="13" a="1"/>
  <c r="B2090" i="13" s="1"/>
  <c r="C2090" i="13" a="1"/>
  <c r="C2090" i="13" s="1"/>
  <c r="D2090" i="13" a="1"/>
  <c r="D2090" i="13" s="1"/>
  <c r="A2091" i="13" a="1"/>
  <c r="A2091" i="13" s="1"/>
  <c r="B2091" i="13" a="1"/>
  <c r="B2091" i="13" s="1"/>
  <c r="C2091" i="13" a="1"/>
  <c r="C2091" i="13" s="1"/>
  <c r="D2091" i="13" a="1"/>
  <c r="D2091" i="13" s="1"/>
  <c r="A2092" i="13" a="1"/>
  <c r="A2092" i="13" s="1"/>
  <c r="B2092" i="13" a="1"/>
  <c r="B2092" i="13" s="1"/>
  <c r="C2092" i="13" a="1"/>
  <c r="C2092" i="13" s="1"/>
  <c r="D2092" i="13" a="1"/>
  <c r="D2092" i="13" s="1"/>
  <c r="A2093" i="13" a="1"/>
  <c r="A2093" i="13" s="1"/>
  <c r="B2093" i="13" a="1"/>
  <c r="B2093" i="13" s="1"/>
  <c r="C2093" i="13" a="1"/>
  <c r="C2093" i="13" s="1"/>
  <c r="D2093" i="13" a="1"/>
  <c r="D2093" i="13" s="1"/>
  <c r="A2094" i="13" a="1"/>
  <c r="A2094" i="13" s="1"/>
  <c r="B2094" i="13" a="1"/>
  <c r="B2094" i="13" s="1"/>
  <c r="C2094" i="13" a="1"/>
  <c r="C2094" i="13" s="1"/>
  <c r="D2094" i="13" a="1"/>
  <c r="D2094" i="13" s="1"/>
  <c r="A2095" i="13" a="1"/>
  <c r="A2095" i="13" s="1"/>
  <c r="B2095" i="13" a="1"/>
  <c r="B2095" i="13" s="1"/>
  <c r="C2095" i="13" a="1"/>
  <c r="C2095" i="13" s="1"/>
  <c r="D2095" i="13" a="1"/>
  <c r="D2095" i="13" s="1"/>
  <c r="A2096" i="13" a="1"/>
  <c r="A2096" i="13" s="1"/>
  <c r="B2096" i="13" a="1"/>
  <c r="B2096" i="13" s="1"/>
  <c r="C2096" i="13" a="1"/>
  <c r="C2096" i="13" s="1"/>
  <c r="D2096" i="13" a="1"/>
  <c r="D2096" i="13" s="1"/>
  <c r="A2097" i="13" a="1"/>
  <c r="A2097" i="13" s="1"/>
  <c r="B2097" i="13" a="1"/>
  <c r="B2097" i="13" s="1"/>
  <c r="C2097" i="13" a="1"/>
  <c r="C2097" i="13" s="1"/>
  <c r="D2097" i="13" a="1"/>
  <c r="D2097" i="13" s="1"/>
  <c r="A2098" i="13" a="1"/>
  <c r="A2098" i="13" s="1"/>
  <c r="B2098" i="13" a="1"/>
  <c r="B2098" i="13" s="1"/>
  <c r="C2098" i="13" a="1"/>
  <c r="C2098" i="13" s="1"/>
  <c r="D2098" i="13" a="1"/>
  <c r="D2098" i="13" s="1"/>
  <c r="A2099" i="13" a="1"/>
  <c r="A2099" i="13" s="1"/>
  <c r="B2099" i="13" a="1"/>
  <c r="B2099" i="13" s="1"/>
  <c r="C2099" i="13" a="1"/>
  <c r="C2099" i="13" s="1"/>
  <c r="D2099" i="13" a="1"/>
  <c r="D2099" i="13" s="1"/>
  <c r="A2100" i="13" a="1"/>
  <c r="A2100" i="13" s="1"/>
  <c r="B2100" i="13" a="1"/>
  <c r="B2100" i="13" s="1"/>
  <c r="C2100" i="13" a="1"/>
  <c r="C2100" i="13" s="1"/>
  <c r="D2100" i="13" a="1"/>
  <c r="D2100" i="13" s="1"/>
  <c r="A2101" i="13" a="1"/>
  <c r="A2101" i="13" s="1"/>
  <c r="B2101" i="13" a="1"/>
  <c r="B2101" i="13" s="1"/>
  <c r="C2101" i="13" a="1"/>
  <c r="C2101" i="13" s="1"/>
  <c r="D2101" i="13" a="1"/>
  <c r="D2101" i="13" s="1"/>
  <c r="A2102" i="13" a="1"/>
  <c r="A2102" i="13" s="1"/>
  <c r="B2102" i="13" a="1"/>
  <c r="B2102" i="13" s="1"/>
  <c r="C2102" i="13" a="1"/>
  <c r="C2102" i="13" s="1"/>
  <c r="D2102" i="13" a="1"/>
  <c r="D2102" i="13" s="1"/>
  <c r="A2103" i="13" a="1"/>
  <c r="A2103" i="13" s="1"/>
  <c r="B2103" i="13" a="1"/>
  <c r="B2103" i="13" s="1"/>
  <c r="C2103" i="13" a="1"/>
  <c r="C2103" i="13" s="1"/>
  <c r="D2103" i="13" a="1"/>
  <c r="D2103" i="13" s="1"/>
  <c r="A2104" i="13" a="1"/>
  <c r="A2104" i="13" s="1"/>
  <c r="B2104" i="13" a="1"/>
  <c r="B2104" i="13" s="1"/>
  <c r="C2104" i="13" a="1"/>
  <c r="C2104" i="13" s="1"/>
  <c r="D2104" i="13" a="1"/>
  <c r="D2104" i="13" s="1"/>
  <c r="A2105" i="13" a="1"/>
  <c r="A2105" i="13" s="1"/>
  <c r="B2105" i="13" a="1"/>
  <c r="B2105" i="13" s="1"/>
  <c r="C2105" i="13" a="1"/>
  <c r="C2105" i="13" s="1"/>
  <c r="D2105" i="13" a="1"/>
  <c r="D2105" i="13" s="1"/>
  <c r="A2106" i="13" a="1"/>
  <c r="A2106" i="13" s="1"/>
  <c r="B2106" i="13" a="1"/>
  <c r="B2106" i="13" s="1"/>
  <c r="C2106" i="13" a="1"/>
  <c r="C2106" i="13" s="1"/>
  <c r="D2106" i="13" a="1"/>
  <c r="D2106" i="13" s="1"/>
  <c r="A2107" i="13" a="1"/>
  <c r="A2107" i="13" s="1"/>
  <c r="B2107" i="13" a="1"/>
  <c r="B2107" i="13" s="1"/>
  <c r="C2107" i="13" a="1"/>
  <c r="C2107" i="13" s="1"/>
  <c r="D2107" i="13" a="1"/>
  <c r="D2107" i="13" s="1"/>
  <c r="A2108" i="13" a="1"/>
  <c r="A2108" i="13" s="1"/>
  <c r="B2108" i="13" a="1"/>
  <c r="B2108" i="13" s="1"/>
  <c r="C2108" i="13" a="1"/>
  <c r="C2108" i="13" s="1"/>
  <c r="D2108" i="13" a="1"/>
  <c r="D2108" i="13" s="1"/>
  <c r="A2109" i="13" a="1"/>
  <c r="A2109" i="13" s="1"/>
  <c r="B2109" i="13" a="1"/>
  <c r="B2109" i="13" s="1"/>
  <c r="C2109" i="13" a="1"/>
  <c r="C2109" i="13" s="1"/>
  <c r="D2109" i="13" a="1"/>
  <c r="D2109" i="13" s="1"/>
  <c r="A2110" i="13" a="1"/>
  <c r="A2110" i="13" s="1"/>
  <c r="B2110" i="13" a="1"/>
  <c r="B2110" i="13" s="1"/>
  <c r="C2110" i="13" a="1"/>
  <c r="C2110" i="13" s="1"/>
  <c r="D2110" i="13" a="1"/>
  <c r="D2110" i="13" s="1"/>
  <c r="A2111" i="13" a="1"/>
  <c r="A2111" i="13" s="1"/>
  <c r="B2111" i="13" a="1"/>
  <c r="B2111" i="13" s="1"/>
  <c r="C2111" i="13" a="1"/>
  <c r="C2111" i="13" s="1"/>
  <c r="D2111" i="13" a="1"/>
  <c r="D2111" i="13" s="1"/>
  <c r="A2112" i="13" a="1"/>
  <c r="A2112" i="13" s="1"/>
  <c r="B2112" i="13" a="1"/>
  <c r="B2112" i="13" s="1"/>
  <c r="C2112" i="13" a="1"/>
  <c r="C2112" i="13" s="1"/>
  <c r="D2112" i="13" a="1"/>
  <c r="D2112" i="13" s="1"/>
  <c r="A2113" i="13" a="1"/>
  <c r="A2113" i="13" s="1"/>
  <c r="B2113" i="13" a="1"/>
  <c r="B2113" i="13" s="1"/>
  <c r="C2113" i="13" a="1"/>
  <c r="C2113" i="13" s="1"/>
  <c r="D2113" i="13" a="1"/>
  <c r="D2113" i="13" s="1"/>
  <c r="A2114" i="13" a="1"/>
  <c r="A2114" i="13" s="1"/>
  <c r="B2114" i="13" a="1"/>
  <c r="B2114" i="13" s="1"/>
  <c r="C2114" i="13" a="1"/>
  <c r="C2114" i="13" s="1"/>
  <c r="D2114" i="13" a="1"/>
  <c r="D2114" i="13" s="1"/>
  <c r="A2115" i="13" a="1"/>
  <c r="A2115" i="13" s="1"/>
  <c r="B2115" i="13" a="1"/>
  <c r="B2115" i="13" s="1"/>
  <c r="C2115" i="13" a="1"/>
  <c r="C2115" i="13" s="1"/>
  <c r="D2115" i="13" a="1"/>
  <c r="D2115" i="13" s="1"/>
  <c r="A2116" i="13" a="1"/>
  <c r="A2116" i="13" s="1"/>
  <c r="B2116" i="13" a="1"/>
  <c r="B2116" i="13" s="1"/>
  <c r="C2116" i="13" a="1"/>
  <c r="C2116" i="13" s="1"/>
  <c r="D2116" i="13" a="1"/>
  <c r="D2116" i="13" s="1"/>
  <c r="A2117" i="13" a="1"/>
  <c r="A2117" i="13" s="1"/>
  <c r="B2117" i="13" a="1"/>
  <c r="B2117" i="13" s="1"/>
  <c r="C2117" i="13" a="1"/>
  <c r="C2117" i="13" s="1"/>
  <c r="D2117" i="13" a="1"/>
  <c r="D2117" i="13" s="1"/>
  <c r="A2118" i="13" a="1"/>
  <c r="A2118" i="13" s="1"/>
  <c r="B2118" i="13" a="1"/>
  <c r="B2118" i="13" s="1"/>
  <c r="C2118" i="13" a="1"/>
  <c r="C2118" i="13" s="1"/>
  <c r="D2118" i="13" a="1"/>
  <c r="D2118" i="13" s="1"/>
  <c r="A2119" i="13" a="1"/>
  <c r="A2119" i="13" s="1"/>
  <c r="B2119" i="13" a="1"/>
  <c r="B2119" i="13" s="1"/>
  <c r="C2119" i="13" a="1"/>
  <c r="C2119" i="13" s="1"/>
  <c r="D2119" i="13" a="1"/>
  <c r="D2119" i="13" s="1"/>
  <c r="A2120" i="13" a="1"/>
  <c r="A2120" i="13" s="1"/>
  <c r="B2120" i="13" a="1"/>
  <c r="B2120" i="13" s="1"/>
  <c r="C2120" i="13" a="1"/>
  <c r="C2120" i="13" s="1"/>
  <c r="D2120" i="13" a="1"/>
  <c r="D2120" i="13" s="1"/>
  <c r="A2121" i="13" a="1"/>
  <c r="A2121" i="13" s="1"/>
  <c r="B2121" i="13" a="1"/>
  <c r="B2121" i="13" s="1"/>
  <c r="C2121" i="13" a="1"/>
  <c r="C2121" i="13" s="1"/>
  <c r="D2121" i="13" a="1"/>
  <c r="D2121" i="13" s="1"/>
  <c r="A2122" i="13" a="1"/>
  <c r="A2122" i="13" s="1"/>
  <c r="B2122" i="13" a="1"/>
  <c r="B2122" i="13" s="1"/>
  <c r="C2122" i="13" a="1"/>
  <c r="C2122" i="13" s="1"/>
  <c r="D2122" i="13" a="1"/>
  <c r="D2122" i="13" s="1"/>
  <c r="A2123" i="13" a="1"/>
  <c r="A2123" i="13" s="1"/>
  <c r="B2123" i="13" a="1"/>
  <c r="B2123" i="13" s="1"/>
  <c r="C2123" i="13" a="1"/>
  <c r="C2123" i="13" s="1"/>
  <c r="D2123" i="13" a="1"/>
  <c r="D2123" i="13" s="1"/>
  <c r="A2124" i="13" a="1"/>
  <c r="A2124" i="13" s="1"/>
  <c r="B2124" i="13" a="1"/>
  <c r="B2124" i="13" s="1"/>
  <c r="C2124" i="13" a="1"/>
  <c r="C2124" i="13" s="1"/>
  <c r="D2124" i="13" a="1"/>
  <c r="D2124" i="13" s="1"/>
  <c r="A2125" i="13" a="1"/>
  <c r="A2125" i="13" s="1"/>
  <c r="B2125" i="13" a="1"/>
  <c r="B2125" i="13" s="1"/>
  <c r="C2125" i="13" a="1"/>
  <c r="C2125" i="13" s="1"/>
  <c r="D2125" i="13" a="1"/>
  <c r="D2125" i="13" s="1"/>
  <c r="A2126" i="13" a="1"/>
  <c r="A2126" i="13" s="1"/>
  <c r="B2126" i="13" a="1"/>
  <c r="B2126" i="13" s="1"/>
  <c r="C2126" i="13" a="1"/>
  <c r="C2126" i="13" s="1"/>
  <c r="D2126" i="13" a="1"/>
  <c r="D2126" i="13" s="1"/>
  <c r="A2127" i="13" a="1"/>
  <c r="A2127" i="13" s="1"/>
  <c r="B2127" i="13" a="1"/>
  <c r="B2127" i="13" s="1"/>
  <c r="C2127" i="13" a="1"/>
  <c r="C2127" i="13" s="1"/>
  <c r="D2127" i="13" a="1"/>
  <c r="D2127" i="13" s="1"/>
  <c r="A2128" i="13" a="1"/>
  <c r="A2128" i="13" s="1"/>
  <c r="B2128" i="13" a="1"/>
  <c r="B2128" i="13" s="1"/>
  <c r="C2128" i="13" a="1"/>
  <c r="C2128" i="13" s="1"/>
  <c r="D2128" i="13" a="1"/>
  <c r="D2128" i="13" s="1"/>
  <c r="A2129" i="13" a="1"/>
  <c r="A2129" i="13" s="1"/>
  <c r="B2129" i="13" a="1"/>
  <c r="B2129" i="13" s="1"/>
  <c r="C2129" i="13" a="1"/>
  <c r="C2129" i="13" s="1"/>
  <c r="D2129" i="13" a="1"/>
  <c r="D2129" i="13" s="1"/>
  <c r="A2130" i="13" a="1"/>
  <c r="A2130" i="13" s="1"/>
  <c r="B2130" i="13" a="1"/>
  <c r="B2130" i="13" s="1"/>
  <c r="C2130" i="13" a="1"/>
  <c r="C2130" i="13" s="1"/>
  <c r="D2130" i="13" a="1"/>
  <c r="D2130" i="13" s="1"/>
  <c r="A2131" i="13" a="1"/>
  <c r="A2131" i="13" s="1"/>
  <c r="B2131" i="13" a="1"/>
  <c r="B2131" i="13" s="1"/>
  <c r="C2131" i="13" a="1"/>
  <c r="C2131" i="13" s="1"/>
  <c r="D2131" i="13" a="1"/>
  <c r="D2131" i="13" s="1"/>
  <c r="A2132" i="13" a="1"/>
  <c r="A2132" i="13" s="1"/>
  <c r="B2132" i="13" a="1"/>
  <c r="B2132" i="13" s="1"/>
  <c r="C2132" i="13" a="1"/>
  <c r="C2132" i="13" s="1"/>
  <c r="D2132" i="13" a="1"/>
  <c r="D2132" i="13" s="1"/>
  <c r="A2133" i="13" a="1"/>
  <c r="A2133" i="13" s="1"/>
  <c r="B2133" i="13" a="1"/>
  <c r="B2133" i="13" s="1"/>
  <c r="C2133" i="13" a="1"/>
  <c r="C2133" i="13" s="1"/>
  <c r="D2133" i="13" a="1"/>
  <c r="D2133" i="13" s="1"/>
  <c r="A2134" i="13" a="1"/>
  <c r="A2134" i="13" s="1"/>
  <c r="B2134" i="13" a="1"/>
  <c r="B2134" i="13" s="1"/>
  <c r="C2134" i="13" a="1"/>
  <c r="C2134" i="13" s="1"/>
  <c r="D2134" i="13" a="1"/>
  <c r="D2134" i="13" s="1"/>
  <c r="A2135" i="13" a="1"/>
  <c r="A2135" i="13" s="1"/>
  <c r="B2135" i="13" a="1"/>
  <c r="B2135" i="13" s="1"/>
  <c r="C2135" i="13" a="1"/>
  <c r="C2135" i="13" s="1"/>
  <c r="D2135" i="13" a="1"/>
  <c r="D2135" i="13" s="1"/>
  <c r="A2136" i="13" a="1"/>
  <c r="A2136" i="13" s="1"/>
  <c r="B2136" i="13" a="1"/>
  <c r="B2136" i="13" s="1"/>
  <c r="C2136" i="13" a="1"/>
  <c r="C2136" i="13" s="1"/>
  <c r="D2136" i="13" a="1"/>
  <c r="D2136" i="13" s="1"/>
  <c r="A2137" i="13" a="1"/>
  <c r="A2137" i="13" s="1"/>
  <c r="B2137" i="13" a="1"/>
  <c r="B2137" i="13" s="1"/>
  <c r="C2137" i="13" a="1"/>
  <c r="C2137" i="13" s="1"/>
  <c r="D2137" i="13" a="1"/>
  <c r="D2137" i="13" s="1"/>
  <c r="A2138" i="13" a="1"/>
  <c r="A2138" i="13" s="1"/>
  <c r="B2138" i="13" a="1"/>
  <c r="B2138" i="13" s="1"/>
  <c r="C2138" i="13" a="1"/>
  <c r="C2138" i="13" s="1"/>
  <c r="D2138" i="13" a="1"/>
  <c r="D2138" i="13" s="1"/>
  <c r="A2139" i="13" a="1"/>
  <c r="A2139" i="13" s="1"/>
  <c r="B2139" i="13" a="1"/>
  <c r="B2139" i="13" s="1"/>
  <c r="C2139" i="13" a="1"/>
  <c r="C2139" i="13" s="1"/>
  <c r="D2139" i="13" a="1"/>
  <c r="D2139" i="13" s="1"/>
  <c r="A2140" i="13" a="1"/>
  <c r="A2140" i="13" s="1"/>
  <c r="B2140" i="13" a="1"/>
  <c r="B2140" i="13" s="1"/>
  <c r="C2140" i="13" a="1"/>
  <c r="C2140" i="13" s="1"/>
  <c r="D2140" i="13" a="1"/>
  <c r="D2140" i="13" s="1"/>
  <c r="A2141" i="13" a="1"/>
  <c r="A2141" i="13" s="1"/>
  <c r="B2141" i="13" a="1"/>
  <c r="B2141" i="13" s="1"/>
  <c r="C2141" i="13" a="1"/>
  <c r="C2141" i="13" s="1"/>
  <c r="D2141" i="13" a="1"/>
  <c r="D2141" i="13" s="1"/>
  <c r="A2142" i="13" a="1"/>
  <c r="A2142" i="13" s="1"/>
  <c r="B2142" i="13" a="1"/>
  <c r="B2142" i="13" s="1"/>
  <c r="C2142" i="13" a="1"/>
  <c r="C2142" i="13" s="1"/>
  <c r="D2142" i="13" a="1"/>
  <c r="D2142" i="13" s="1"/>
  <c r="A2143" i="13" a="1"/>
  <c r="A2143" i="13" s="1"/>
  <c r="B2143" i="13" a="1"/>
  <c r="B2143" i="13" s="1"/>
  <c r="C2143" i="13" a="1"/>
  <c r="C2143" i="13" s="1"/>
  <c r="D2143" i="13" a="1"/>
  <c r="D2143" i="13" s="1"/>
  <c r="A2144" i="13" a="1"/>
  <c r="A2144" i="13" s="1"/>
  <c r="B2144" i="13" a="1"/>
  <c r="B2144" i="13" s="1"/>
  <c r="C2144" i="13" a="1"/>
  <c r="C2144" i="13" s="1"/>
  <c r="D2144" i="13" a="1"/>
  <c r="D2144" i="13" s="1"/>
  <c r="A2145" i="13" a="1"/>
  <c r="A2145" i="13" s="1"/>
  <c r="B2145" i="13" a="1"/>
  <c r="B2145" i="13" s="1"/>
  <c r="C2145" i="13" a="1"/>
  <c r="C2145" i="13" s="1"/>
  <c r="D2145" i="13" a="1"/>
  <c r="D2145" i="13" s="1"/>
  <c r="A2146" i="13" a="1"/>
  <c r="A2146" i="13" s="1"/>
  <c r="B2146" i="13" a="1"/>
  <c r="B2146" i="13" s="1"/>
  <c r="C2146" i="13" a="1"/>
  <c r="C2146" i="13" s="1"/>
  <c r="D2146" i="13" a="1"/>
  <c r="D2146" i="13" s="1"/>
  <c r="A2147" i="13" a="1"/>
  <c r="A2147" i="13" s="1"/>
  <c r="B2147" i="13" a="1"/>
  <c r="B2147" i="13" s="1"/>
  <c r="C2147" i="13" a="1"/>
  <c r="C2147" i="13" s="1"/>
  <c r="D2147" i="13" a="1"/>
  <c r="D2147" i="13" s="1"/>
  <c r="A2148" i="13" a="1"/>
  <c r="A2148" i="13" s="1"/>
  <c r="B2148" i="13" a="1"/>
  <c r="B2148" i="13" s="1"/>
  <c r="C2148" i="13" a="1"/>
  <c r="C2148" i="13" s="1"/>
  <c r="D2148" i="13" a="1"/>
  <c r="D2148" i="13" s="1"/>
  <c r="A2149" i="13" a="1"/>
  <c r="A2149" i="13" s="1"/>
  <c r="B2149" i="13" a="1"/>
  <c r="B2149" i="13" s="1"/>
  <c r="C2149" i="13" a="1"/>
  <c r="C2149" i="13" s="1"/>
  <c r="D2149" i="13" a="1"/>
  <c r="D2149" i="13" s="1"/>
  <c r="A2150" i="13" a="1"/>
  <c r="A2150" i="13" s="1"/>
  <c r="B2150" i="13" a="1"/>
  <c r="B2150" i="13" s="1"/>
  <c r="C2150" i="13" a="1"/>
  <c r="C2150" i="13" s="1"/>
  <c r="D2150" i="13" a="1"/>
  <c r="D2150" i="13" s="1"/>
  <c r="A2151" i="13" a="1"/>
  <c r="A2151" i="13" s="1"/>
  <c r="B2151" i="13" a="1"/>
  <c r="B2151" i="13" s="1"/>
  <c r="C2151" i="13" a="1"/>
  <c r="C2151" i="13" s="1"/>
  <c r="D2151" i="13" a="1"/>
  <c r="D2151" i="13" s="1"/>
  <c r="A2152" i="13" a="1"/>
  <c r="A2152" i="13" s="1"/>
  <c r="B2152" i="13" a="1"/>
  <c r="B2152" i="13" s="1"/>
  <c r="C2152" i="13" a="1"/>
  <c r="C2152" i="13" s="1"/>
  <c r="D2152" i="13" a="1"/>
  <c r="D2152" i="13" s="1"/>
  <c r="A2153" i="13" a="1"/>
  <c r="A2153" i="13" s="1"/>
  <c r="B2153" i="13" a="1"/>
  <c r="B2153" i="13" s="1"/>
  <c r="C2153" i="13" a="1"/>
  <c r="C2153" i="13" s="1"/>
  <c r="D2153" i="13" a="1"/>
  <c r="D2153" i="13" s="1"/>
  <c r="A2154" i="13" a="1"/>
  <c r="A2154" i="13" s="1"/>
  <c r="B2154" i="13" a="1"/>
  <c r="B2154" i="13" s="1"/>
  <c r="C2154" i="13" a="1"/>
  <c r="C2154" i="13" s="1"/>
  <c r="D2154" i="13" a="1"/>
  <c r="D2154" i="13" s="1"/>
  <c r="A2155" i="13" a="1"/>
  <c r="A2155" i="13" s="1"/>
  <c r="B2155" i="13" a="1"/>
  <c r="B2155" i="13" s="1"/>
  <c r="C2155" i="13" a="1"/>
  <c r="C2155" i="13" s="1"/>
  <c r="D2155" i="13" a="1"/>
  <c r="D2155" i="13" s="1"/>
  <c r="A2156" i="13" a="1"/>
  <c r="A2156" i="13" s="1"/>
  <c r="B2156" i="13" a="1"/>
  <c r="B2156" i="13" s="1"/>
  <c r="C2156" i="13" a="1"/>
  <c r="C2156" i="13" s="1"/>
  <c r="D2156" i="13" a="1"/>
  <c r="D2156" i="13" s="1"/>
  <c r="A2157" i="13" a="1"/>
  <c r="A2157" i="13" s="1"/>
  <c r="B2157" i="13" a="1"/>
  <c r="B2157" i="13" s="1"/>
  <c r="C2157" i="13" a="1"/>
  <c r="C2157" i="13" s="1"/>
  <c r="D2157" i="13" a="1"/>
  <c r="D2157" i="13" s="1"/>
  <c r="A2158" i="13" a="1"/>
  <c r="A2158" i="13" s="1"/>
  <c r="B2158" i="13" a="1"/>
  <c r="B2158" i="13" s="1"/>
  <c r="C2158" i="13" a="1"/>
  <c r="C2158" i="13" s="1"/>
  <c r="D2158" i="13" a="1"/>
  <c r="D2158" i="13" s="1"/>
  <c r="A2159" i="13" a="1"/>
  <c r="A2159" i="13" s="1"/>
  <c r="B2159" i="13" a="1"/>
  <c r="B2159" i="13" s="1"/>
  <c r="C2159" i="13" a="1"/>
  <c r="C2159" i="13" s="1"/>
  <c r="D2159" i="13" a="1"/>
  <c r="D2159" i="13" s="1"/>
  <c r="A2160" i="13" a="1"/>
  <c r="A2160" i="13" s="1"/>
  <c r="B2160" i="13" a="1"/>
  <c r="B2160" i="13" s="1"/>
  <c r="C2160" i="13" a="1"/>
  <c r="C2160" i="13" s="1"/>
  <c r="D2160" i="13" a="1"/>
  <c r="D2160" i="13" s="1"/>
  <c r="A2161" i="13" a="1"/>
  <c r="A2161" i="13" s="1"/>
  <c r="B2161" i="13" a="1"/>
  <c r="B2161" i="13" s="1"/>
  <c r="C2161" i="13" a="1"/>
  <c r="C2161" i="13" s="1"/>
  <c r="D2161" i="13" a="1"/>
  <c r="D2161" i="13" s="1"/>
  <c r="A2162" i="13" a="1"/>
  <c r="A2162" i="13" s="1"/>
  <c r="B2162" i="13" a="1"/>
  <c r="B2162" i="13" s="1"/>
  <c r="C2162" i="13" a="1"/>
  <c r="C2162" i="13" s="1"/>
  <c r="D2162" i="13" a="1"/>
  <c r="D2162" i="13" s="1"/>
  <c r="A2163" i="13" a="1"/>
  <c r="A2163" i="13" s="1"/>
  <c r="B2163" i="13" a="1"/>
  <c r="B2163" i="13" s="1"/>
  <c r="C2163" i="13" a="1"/>
  <c r="C2163" i="13" s="1"/>
  <c r="D2163" i="13" a="1"/>
  <c r="D2163" i="13" s="1"/>
  <c r="A2164" i="13" a="1"/>
  <c r="A2164" i="13" s="1"/>
  <c r="B2164" i="13" a="1"/>
  <c r="B2164" i="13" s="1"/>
  <c r="C2164" i="13" a="1"/>
  <c r="C2164" i="13" s="1"/>
  <c r="D2164" i="13" a="1"/>
  <c r="D2164" i="13" s="1"/>
  <c r="A2165" i="13" a="1"/>
  <c r="A2165" i="13" s="1"/>
  <c r="B2165" i="13" a="1"/>
  <c r="B2165" i="13" s="1"/>
  <c r="C2165" i="13" a="1"/>
  <c r="C2165" i="13" s="1"/>
  <c r="D2165" i="13" a="1"/>
  <c r="D2165" i="13" s="1"/>
  <c r="A2166" i="13" a="1"/>
  <c r="A2166" i="13" s="1"/>
  <c r="B2166" i="13" a="1"/>
  <c r="B2166" i="13" s="1"/>
  <c r="C2166" i="13" a="1"/>
  <c r="C2166" i="13" s="1"/>
  <c r="D2166" i="13" a="1"/>
  <c r="D2166" i="13" s="1"/>
  <c r="A2167" i="13" a="1"/>
  <c r="A2167" i="13" s="1"/>
  <c r="B2167" i="13" a="1"/>
  <c r="B2167" i="13" s="1"/>
  <c r="C2167" i="13" a="1"/>
  <c r="C2167" i="13" s="1"/>
  <c r="D2167" i="13" a="1"/>
  <c r="D2167" i="13" s="1"/>
  <c r="A2168" i="13" a="1"/>
  <c r="A2168" i="13" s="1"/>
  <c r="B2168" i="13" a="1"/>
  <c r="B2168" i="13" s="1"/>
  <c r="C2168" i="13" a="1"/>
  <c r="C2168" i="13" s="1"/>
  <c r="D2168" i="13" a="1"/>
  <c r="D2168" i="13" s="1"/>
  <c r="A2169" i="13" a="1"/>
  <c r="A2169" i="13" s="1"/>
  <c r="B2169" i="13" a="1"/>
  <c r="B2169" i="13" s="1"/>
  <c r="C2169" i="13" a="1"/>
  <c r="C2169" i="13" s="1"/>
  <c r="D2169" i="13" a="1"/>
  <c r="D2169" i="13" s="1"/>
  <c r="A2170" i="13" a="1"/>
  <c r="A2170" i="13" s="1"/>
  <c r="B2170" i="13" a="1"/>
  <c r="B2170" i="13" s="1"/>
  <c r="C2170" i="13" a="1"/>
  <c r="C2170" i="13" s="1"/>
  <c r="D2170" i="13" a="1"/>
  <c r="D2170" i="13" s="1"/>
  <c r="A2171" i="13" a="1"/>
  <c r="A2171" i="13" s="1"/>
  <c r="B2171" i="13" a="1"/>
  <c r="B2171" i="13" s="1"/>
  <c r="C2171" i="13" a="1"/>
  <c r="C2171" i="13" s="1"/>
  <c r="D2171" i="13" a="1"/>
  <c r="D2171" i="13" s="1"/>
  <c r="A2172" i="13" a="1"/>
  <c r="A2172" i="13" s="1"/>
  <c r="B2172" i="13" a="1"/>
  <c r="B2172" i="13" s="1"/>
  <c r="C2172" i="13" a="1"/>
  <c r="C2172" i="13" s="1"/>
  <c r="D2172" i="13" a="1"/>
  <c r="D2172" i="13" s="1"/>
  <c r="A2173" i="13" a="1"/>
  <c r="A2173" i="13" s="1"/>
  <c r="B2173" i="13" a="1"/>
  <c r="B2173" i="13" s="1"/>
  <c r="C2173" i="13" a="1"/>
  <c r="C2173" i="13" s="1"/>
  <c r="D2173" i="13" a="1"/>
  <c r="D2173" i="13" s="1"/>
  <c r="A2174" i="13" a="1"/>
  <c r="A2174" i="13" s="1"/>
  <c r="B2174" i="13" a="1"/>
  <c r="B2174" i="13" s="1"/>
  <c r="C2174" i="13" a="1"/>
  <c r="C2174" i="13" s="1"/>
  <c r="D2174" i="13" a="1"/>
  <c r="D2174" i="13" s="1"/>
  <c r="A2175" i="13" a="1"/>
  <c r="A2175" i="13" s="1"/>
  <c r="B2175" i="13" a="1"/>
  <c r="B2175" i="13" s="1"/>
  <c r="C2175" i="13" a="1"/>
  <c r="C2175" i="13" s="1"/>
  <c r="D2175" i="13" a="1"/>
  <c r="D2175" i="13" s="1"/>
  <c r="A2176" i="13" a="1"/>
  <c r="A2176" i="13" s="1"/>
  <c r="B2176" i="13" a="1"/>
  <c r="B2176" i="13" s="1"/>
  <c r="C2176" i="13" a="1"/>
  <c r="C2176" i="13" s="1"/>
  <c r="D2176" i="13" a="1"/>
  <c r="D2176" i="13" s="1"/>
  <c r="A2177" i="13" a="1"/>
  <c r="A2177" i="13" s="1"/>
  <c r="B2177" i="13" a="1"/>
  <c r="B2177" i="13" s="1"/>
  <c r="C2177" i="13" a="1"/>
  <c r="C2177" i="13" s="1"/>
  <c r="D2177" i="13" a="1"/>
  <c r="D2177" i="13" s="1"/>
  <c r="A2178" i="13" a="1"/>
  <c r="A2178" i="13" s="1"/>
  <c r="B2178" i="13" a="1"/>
  <c r="B2178" i="13" s="1"/>
  <c r="C2178" i="13" a="1"/>
  <c r="C2178" i="13" s="1"/>
  <c r="D2178" i="13" a="1"/>
  <c r="D2178" i="13" s="1"/>
  <c r="A2179" i="13" a="1"/>
  <c r="A2179" i="13" s="1"/>
  <c r="B2179" i="13" a="1"/>
  <c r="B2179" i="13" s="1"/>
  <c r="C2179" i="13" a="1"/>
  <c r="C2179" i="13" s="1"/>
  <c r="D2179" i="13" a="1"/>
  <c r="D2179" i="13" s="1"/>
  <c r="A2180" i="13" a="1"/>
  <c r="A2180" i="13" s="1"/>
  <c r="B2180" i="13" a="1"/>
  <c r="B2180" i="13" s="1"/>
  <c r="C2180" i="13" a="1"/>
  <c r="C2180" i="13" s="1"/>
  <c r="D2180" i="13" a="1"/>
  <c r="D2180" i="13" s="1"/>
  <c r="A2181" i="13" a="1"/>
  <c r="A2181" i="13" s="1"/>
  <c r="B2181" i="13" a="1"/>
  <c r="B2181" i="13" s="1"/>
  <c r="C2181" i="13" a="1"/>
  <c r="C2181" i="13" s="1"/>
  <c r="D2181" i="13" a="1"/>
  <c r="D2181" i="13" s="1"/>
  <c r="A2182" i="13" a="1"/>
  <c r="A2182" i="13" s="1"/>
  <c r="B2182" i="13" a="1"/>
  <c r="B2182" i="13" s="1"/>
  <c r="C2182" i="13" a="1"/>
  <c r="C2182" i="13" s="1"/>
  <c r="D2182" i="13" a="1"/>
  <c r="D2182" i="13" s="1"/>
  <c r="A2183" i="13" a="1"/>
  <c r="A2183" i="13" s="1"/>
  <c r="B2183" i="13" a="1"/>
  <c r="B2183" i="13" s="1"/>
  <c r="C2183" i="13" a="1"/>
  <c r="C2183" i="13" s="1"/>
  <c r="D2183" i="13" a="1"/>
  <c r="D2183" i="13" s="1"/>
  <c r="A2184" i="13" a="1"/>
  <c r="A2184" i="13" s="1"/>
  <c r="B2184" i="13" a="1"/>
  <c r="B2184" i="13" s="1"/>
  <c r="C2184" i="13" a="1"/>
  <c r="C2184" i="13" s="1"/>
  <c r="D2184" i="13" a="1"/>
  <c r="D2184" i="13" s="1"/>
  <c r="A2185" i="13" a="1"/>
  <c r="A2185" i="13" s="1"/>
  <c r="B2185" i="13" a="1"/>
  <c r="B2185" i="13" s="1"/>
  <c r="C2185" i="13" a="1"/>
  <c r="C2185" i="13" s="1"/>
  <c r="D2185" i="13" a="1"/>
  <c r="D2185" i="13" s="1"/>
  <c r="A2186" i="13" a="1"/>
  <c r="A2186" i="13" s="1"/>
  <c r="B2186" i="13" a="1"/>
  <c r="B2186" i="13" s="1"/>
  <c r="C2186" i="13" a="1"/>
  <c r="C2186" i="13" s="1"/>
  <c r="D2186" i="13" a="1"/>
  <c r="D2186" i="13" s="1"/>
  <c r="A2187" i="13" a="1"/>
  <c r="A2187" i="13" s="1"/>
  <c r="B2187" i="13" a="1"/>
  <c r="B2187" i="13" s="1"/>
  <c r="C2187" i="13" a="1"/>
  <c r="C2187" i="13" s="1"/>
  <c r="D2187" i="13" a="1"/>
  <c r="D2187" i="13" s="1"/>
  <c r="A2188" i="13" a="1"/>
  <c r="A2188" i="13" s="1"/>
  <c r="B2188" i="13" a="1"/>
  <c r="B2188" i="13" s="1"/>
  <c r="C2188" i="13" a="1"/>
  <c r="C2188" i="13" s="1"/>
  <c r="D2188" i="13" a="1"/>
  <c r="D2188" i="13" s="1"/>
  <c r="A2189" i="13" a="1"/>
  <c r="A2189" i="13" s="1"/>
  <c r="B2189" i="13" a="1"/>
  <c r="B2189" i="13" s="1"/>
  <c r="C2189" i="13" a="1"/>
  <c r="C2189" i="13" s="1"/>
  <c r="D2189" i="13" a="1"/>
  <c r="D2189" i="13" s="1"/>
  <c r="A2190" i="13" a="1"/>
  <c r="A2190" i="13" s="1"/>
  <c r="B2190" i="13" a="1"/>
  <c r="B2190" i="13" s="1"/>
  <c r="C2190" i="13" a="1"/>
  <c r="C2190" i="13" s="1"/>
  <c r="D2190" i="13" a="1"/>
  <c r="D2190" i="13" s="1"/>
  <c r="A2191" i="13" a="1"/>
  <c r="A2191" i="13" s="1"/>
  <c r="B2191" i="13" a="1"/>
  <c r="B2191" i="13" s="1"/>
  <c r="C2191" i="13" a="1"/>
  <c r="C2191" i="13" s="1"/>
  <c r="D2191" i="13" a="1"/>
  <c r="D2191" i="13" s="1"/>
  <c r="A2192" i="13" a="1"/>
  <c r="A2192" i="13" s="1"/>
  <c r="B2192" i="13" a="1"/>
  <c r="B2192" i="13" s="1"/>
  <c r="C2192" i="13" a="1"/>
  <c r="C2192" i="13" s="1"/>
  <c r="D2192" i="13" a="1"/>
  <c r="D2192" i="13" s="1"/>
  <c r="A2193" i="13" a="1"/>
  <c r="A2193" i="13" s="1"/>
  <c r="B2193" i="13" a="1"/>
  <c r="B2193" i="13" s="1"/>
  <c r="C2193" i="13" a="1"/>
  <c r="C2193" i="13" s="1"/>
  <c r="D2193" i="13" a="1"/>
  <c r="D2193" i="13" s="1"/>
  <c r="A2194" i="13" a="1"/>
  <c r="A2194" i="13" s="1"/>
  <c r="B2194" i="13" a="1"/>
  <c r="B2194" i="13" s="1"/>
  <c r="C2194" i="13" a="1"/>
  <c r="C2194" i="13" s="1"/>
  <c r="D2194" i="13" a="1"/>
  <c r="D2194" i="13" s="1"/>
  <c r="A2195" i="13" a="1"/>
  <c r="A2195" i="13" s="1"/>
  <c r="B2195" i="13" a="1"/>
  <c r="B2195" i="13" s="1"/>
  <c r="C2195" i="13" a="1"/>
  <c r="C2195" i="13" s="1"/>
  <c r="D2195" i="13" a="1"/>
  <c r="D2195" i="13" s="1"/>
  <c r="A2196" i="13" a="1"/>
  <c r="A2196" i="13" s="1"/>
  <c r="B2196" i="13" a="1"/>
  <c r="B2196" i="13" s="1"/>
  <c r="C2196" i="13" a="1"/>
  <c r="C2196" i="13" s="1"/>
  <c r="D2196" i="13" a="1"/>
  <c r="D2196" i="13" s="1"/>
  <c r="A2197" i="13" a="1"/>
  <c r="A2197" i="13" s="1"/>
  <c r="B2197" i="13" a="1"/>
  <c r="B2197" i="13" s="1"/>
  <c r="C2197" i="13" a="1"/>
  <c r="C2197" i="13" s="1"/>
  <c r="D2197" i="13" a="1"/>
  <c r="D2197" i="13" s="1"/>
  <c r="A2198" i="13" a="1"/>
  <c r="A2198" i="13" s="1"/>
  <c r="B2198" i="13" a="1"/>
  <c r="B2198" i="13" s="1"/>
  <c r="C2198" i="13" a="1"/>
  <c r="C2198" i="13" s="1"/>
  <c r="D2198" i="13" a="1"/>
  <c r="D2198" i="13" s="1"/>
  <c r="A2199" i="13" a="1"/>
  <c r="A2199" i="13" s="1"/>
  <c r="B2199" i="13" a="1"/>
  <c r="B2199" i="13" s="1"/>
  <c r="C2199" i="13" a="1"/>
  <c r="C2199" i="13" s="1"/>
  <c r="D2199" i="13" a="1"/>
  <c r="D2199" i="13" s="1"/>
  <c r="A2200" i="13" a="1"/>
  <c r="A2200" i="13" s="1"/>
  <c r="B2200" i="13" a="1"/>
  <c r="B2200" i="13" s="1"/>
  <c r="C2200" i="13" a="1"/>
  <c r="C2200" i="13" s="1"/>
  <c r="D2200" i="13" a="1"/>
  <c r="D2200" i="13" s="1"/>
  <c r="A2201" i="13" a="1"/>
  <c r="A2201" i="13" s="1"/>
  <c r="B2201" i="13" a="1"/>
  <c r="B2201" i="13" s="1"/>
  <c r="C2201" i="13" a="1"/>
  <c r="C2201" i="13" s="1"/>
  <c r="D2201" i="13" a="1"/>
  <c r="D2201" i="13" s="1"/>
  <c r="A2202" i="13" a="1"/>
  <c r="A2202" i="13" s="1"/>
  <c r="B2202" i="13" a="1"/>
  <c r="B2202" i="13" s="1"/>
  <c r="C2202" i="13" a="1"/>
  <c r="C2202" i="13" s="1"/>
  <c r="D2202" i="13" a="1"/>
  <c r="D2202" i="13" s="1"/>
  <c r="A2203" i="13" a="1"/>
  <c r="A2203" i="13" s="1"/>
  <c r="B2203" i="13" a="1"/>
  <c r="B2203" i="13" s="1"/>
  <c r="C2203" i="13" a="1"/>
  <c r="C2203" i="13" s="1"/>
  <c r="D2203" i="13" a="1"/>
  <c r="D2203" i="13" s="1"/>
  <c r="A2204" i="13" a="1"/>
  <c r="A2204" i="13" s="1"/>
  <c r="B2204" i="13" a="1"/>
  <c r="B2204" i="13" s="1"/>
  <c r="C2204" i="13" a="1"/>
  <c r="C2204" i="13" s="1"/>
  <c r="D2204" i="13" a="1"/>
  <c r="D2204" i="13" s="1"/>
  <c r="A2205" i="13" a="1"/>
  <c r="A2205" i="13" s="1"/>
  <c r="B2205" i="13" a="1"/>
  <c r="B2205" i="13" s="1"/>
  <c r="C2205" i="13" a="1"/>
  <c r="C2205" i="13" s="1"/>
  <c r="D2205" i="13" a="1"/>
  <c r="D2205" i="13" s="1"/>
  <c r="A2206" i="13" a="1"/>
  <c r="A2206" i="13" s="1"/>
  <c r="B2206" i="13" a="1"/>
  <c r="B2206" i="13" s="1"/>
  <c r="C2206" i="13" a="1"/>
  <c r="C2206" i="13" s="1"/>
  <c r="D2206" i="13" a="1"/>
  <c r="D2206" i="13" s="1"/>
  <c r="A2207" i="13" a="1"/>
  <c r="A2207" i="13" s="1"/>
  <c r="B2207" i="13" a="1"/>
  <c r="B2207" i="13" s="1"/>
  <c r="C2207" i="13" a="1"/>
  <c r="C2207" i="13" s="1"/>
  <c r="D2207" i="13" a="1"/>
  <c r="D2207" i="13" s="1"/>
  <c r="A2208" i="13" a="1"/>
  <c r="A2208" i="13" s="1"/>
  <c r="B2208" i="13" a="1"/>
  <c r="B2208" i="13" s="1"/>
  <c r="C2208" i="13" a="1"/>
  <c r="C2208" i="13" s="1"/>
  <c r="D2208" i="13" a="1"/>
  <c r="D2208" i="13" s="1"/>
  <c r="A2209" i="13" a="1"/>
  <c r="A2209" i="13" s="1"/>
  <c r="B2209" i="13" a="1"/>
  <c r="B2209" i="13" s="1"/>
  <c r="C2209" i="13" a="1"/>
  <c r="C2209" i="13" s="1"/>
  <c r="D2209" i="13" a="1"/>
  <c r="D2209" i="13" s="1"/>
  <c r="A2210" i="13" a="1"/>
  <c r="A2210" i="13" s="1"/>
  <c r="B2210" i="13" a="1"/>
  <c r="B2210" i="13" s="1"/>
  <c r="C2210" i="13" a="1"/>
  <c r="C2210" i="13" s="1"/>
  <c r="D2210" i="13" a="1"/>
  <c r="D2210" i="13" s="1"/>
  <c r="A2211" i="13" a="1"/>
  <c r="A2211" i="13" s="1"/>
  <c r="B2211" i="13" a="1"/>
  <c r="B2211" i="13" s="1"/>
  <c r="C2211" i="13" a="1"/>
  <c r="C2211" i="13" s="1"/>
  <c r="D2211" i="13" a="1"/>
  <c r="D2211" i="13" s="1"/>
  <c r="A2212" i="13" a="1"/>
  <c r="A2212" i="13" s="1"/>
  <c r="B2212" i="13" a="1"/>
  <c r="B2212" i="13" s="1"/>
  <c r="C2212" i="13" a="1"/>
  <c r="C2212" i="13" s="1"/>
  <c r="D2212" i="13" a="1"/>
  <c r="D2212" i="13" s="1"/>
  <c r="A2213" i="13" a="1"/>
  <c r="A2213" i="13" s="1"/>
  <c r="B2213" i="13" a="1"/>
  <c r="B2213" i="13" s="1"/>
  <c r="C2213" i="13" a="1"/>
  <c r="C2213" i="13" s="1"/>
  <c r="D2213" i="13" a="1"/>
  <c r="D2213" i="13" s="1"/>
  <c r="A2214" i="13" a="1"/>
  <c r="A2214" i="13" s="1"/>
  <c r="B2214" i="13" a="1"/>
  <c r="B2214" i="13" s="1"/>
  <c r="C2214" i="13" a="1"/>
  <c r="C2214" i="13" s="1"/>
  <c r="D2214" i="13" a="1"/>
  <c r="D2214" i="13" s="1"/>
  <c r="A2215" i="13" a="1"/>
  <c r="A2215" i="13" s="1"/>
  <c r="B2215" i="13" a="1"/>
  <c r="B2215" i="13" s="1"/>
  <c r="C2215" i="13" a="1"/>
  <c r="C2215" i="13" s="1"/>
  <c r="D2215" i="13" a="1"/>
  <c r="D2215" i="13" s="1"/>
  <c r="A2216" i="13" a="1"/>
  <c r="A2216" i="13" s="1"/>
  <c r="B2216" i="13" a="1"/>
  <c r="B2216" i="13" s="1"/>
  <c r="C2216" i="13" a="1"/>
  <c r="C2216" i="13" s="1"/>
  <c r="D2216" i="13" a="1"/>
  <c r="D2216" i="13" s="1"/>
  <c r="A2217" i="13" a="1"/>
  <c r="A2217" i="13" s="1"/>
  <c r="B2217" i="13" a="1"/>
  <c r="B2217" i="13" s="1"/>
  <c r="C2217" i="13" a="1"/>
  <c r="C2217" i="13" s="1"/>
  <c r="D2217" i="13" a="1"/>
  <c r="D2217" i="13" s="1"/>
  <c r="A2218" i="13" a="1"/>
  <c r="A2218" i="13" s="1"/>
  <c r="B2218" i="13" a="1"/>
  <c r="B2218" i="13" s="1"/>
  <c r="C2218" i="13" a="1"/>
  <c r="C2218" i="13" s="1"/>
  <c r="D2218" i="13" a="1"/>
  <c r="D2218" i="13" s="1"/>
  <c r="A2219" i="13" a="1"/>
  <c r="A2219" i="13" s="1"/>
  <c r="B2219" i="13" a="1"/>
  <c r="B2219" i="13" s="1"/>
  <c r="C2219" i="13" a="1"/>
  <c r="C2219" i="13" s="1"/>
  <c r="D2219" i="13" a="1"/>
  <c r="D2219" i="13" s="1"/>
  <c r="A2220" i="13" a="1"/>
  <c r="A2220" i="13" s="1"/>
  <c r="B2220" i="13" a="1"/>
  <c r="B2220" i="13" s="1"/>
  <c r="C2220" i="13" a="1"/>
  <c r="C2220" i="13" s="1"/>
  <c r="D2220" i="13" a="1"/>
  <c r="D2220" i="13" s="1"/>
  <c r="A2221" i="13" a="1"/>
  <c r="A2221" i="13" s="1"/>
  <c r="B2221" i="13" a="1"/>
  <c r="B2221" i="13" s="1"/>
  <c r="C2221" i="13" a="1"/>
  <c r="C2221" i="13" s="1"/>
  <c r="D2221" i="13" a="1"/>
  <c r="D2221" i="13" s="1"/>
  <c r="A2222" i="13" a="1"/>
  <c r="A2222" i="13" s="1"/>
  <c r="B2222" i="13" a="1"/>
  <c r="B2222" i="13" s="1"/>
  <c r="C2222" i="13" a="1"/>
  <c r="C2222" i="13" s="1"/>
  <c r="D2222" i="13" a="1"/>
  <c r="D2222" i="13" s="1"/>
  <c r="A2223" i="13" a="1"/>
  <c r="A2223" i="13" s="1"/>
  <c r="B2223" i="13" a="1"/>
  <c r="B2223" i="13" s="1"/>
  <c r="C2223" i="13" a="1"/>
  <c r="C2223" i="13" s="1"/>
  <c r="D2223" i="13" a="1"/>
  <c r="D2223" i="13" s="1"/>
  <c r="A2224" i="13" a="1"/>
  <c r="A2224" i="13" s="1"/>
  <c r="B2224" i="13" a="1"/>
  <c r="B2224" i="13" s="1"/>
  <c r="C2224" i="13" a="1"/>
  <c r="C2224" i="13" s="1"/>
  <c r="D2224" i="13" a="1"/>
  <c r="D2224" i="13" s="1"/>
  <c r="A2225" i="13" a="1"/>
  <c r="A2225" i="13" s="1"/>
  <c r="B2225" i="13" a="1"/>
  <c r="B2225" i="13" s="1"/>
  <c r="C2225" i="13" a="1"/>
  <c r="C2225" i="13" s="1"/>
  <c r="D2225" i="13" a="1"/>
  <c r="D2225" i="13" s="1"/>
  <c r="A2226" i="13" a="1"/>
  <c r="A2226" i="13" s="1"/>
  <c r="B2226" i="13" a="1"/>
  <c r="B2226" i="13" s="1"/>
  <c r="C2226" i="13" a="1"/>
  <c r="C2226" i="13" s="1"/>
  <c r="D2226" i="13" a="1"/>
  <c r="D2226" i="13" s="1"/>
  <c r="A2227" i="13" a="1"/>
  <c r="A2227" i="13" s="1"/>
  <c r="B2227" i="13" a="1"/>
  <c r="B2227" i="13" s="1"/>
  <c r="C2227" i="13" a="1"/>
  <c r="C2227" i="13" s="1"/>
  <c r="D2227" i="13" a="1"/>
  <c r="D2227" i="13" s="1"/>
  <c r="A2228" i="13" a="1"/>
  <c r="A2228" i="13" s="1"/>
  <c r="B2228" i="13" a="1"/>
  <c r="B2228" i="13" s="1"/>
  <c r="C2228" i="13" a="1"/>
  <c r="C2228" i="13" s="1"/>
  <c r="D2228" i="13" a="1"/>
  <c r="D2228" i="13" s="1"/>
  <c r="A2229" i="13" a="1"/>
  <c r="A2229" i="13" s="1"/>
  <c r="B2229" i="13" a="1"/>
  <c r="B2229" i="13" s="1"/>
  <c r="C2229" i="13" a="1"/>
  <c r="C2229" i="13" s="1"/>
  <c r="D2229" i="13" a="1"/>
  <c r="D2229" i="13" s="1"/>
  <c r="A2230" i="13" a="1"/>
  <c r="A2230" i="13" s="1"/>
  <c r="B2230" i="13" a="1"/>
  <c r="B2230" i="13" s="1"/>
  <c r="C2230" i="13" a="1"/>
  <c r="C2230" i="13" s="1"/>
  <c r="D2230" i="13" a="1"/>
  <c r="D2230" i="13" s="1"/>
  <c r="A2231" i="13" a="1"/>
  <c r="A2231" i="13" s="1"/>
  <c r="B2231" i="13" a="1"/>
  <c r="B2231" i="13" s="1"/>
  <c r="C2231" i="13" a="1"/>
  <c r="C2231" i="13" s="1"/>
  <c r="D2231" i="13" a="1"/>
  <c r="D2231" i="13" s="1"/>
  <c r="A2232" i="13" a="1"/>
  <c r="A2232" i="13" s="1"/>
  <c r="B2232" i="13" a="1"/>
  <c r="B2232" i="13" s="1"/>
  <c r="C2232" i="13" a="1"/>
  <c r="C2232" i="13" s="1"/>
  <c r="D2232" i="13" a="1"/>
  <c r="D2232" i="13" s="1"/>
  <c r="A2233" i="13" a="1"/>
  <c r="A2233" i="13" s="1"/>
  <c r="B2233" i="13" a="1"/>
  <c r="B2233" i="13" s="1"/>
  <c r="C2233" i="13" a="1"/>
  <c r="C2233" i="13" s="1"/>
  <c r="D2233" i="13" a="1"/>
  <c r="D2233" i="13" s="1"/>
  <c r="A2234" i="13" a="1"/>
  <c r="A2234" i="13" s="1"/>
  <c r="B2234" i="13" a="1"/>
  <c r="B2234" i="13" s="1"/>
  <c r="C2234" i="13" a="1"/>
  <c r="C2234" i="13" s="1"/>
  <c r="D2234" i="13" a="1"/>
  <c r="D2234" i="13" s="1"/>
  <c r="A2235" i="13" a="1"/>
  <c r="A2235" i="13" s="1"/>
  <c r="B2235" i="13" a="1"/>
  <c r="B2235" i="13" s="1"/>
  <c r="C2235" i="13" a="1"/>
  <c r="C2235" i="13" s="1"/>
  <c r="D2235" i="13" a="1"/>
  <c r="D2235" i="13" s="1"/>
  <c r="A2236" i="13" a="1"/>
  <c r="A2236" i="13" s="1"/>
  <c r="B2236" i="13" a="1"/>
  <c r="B2236" i="13" s="1"/>
  <c r="C2236" i="13" a="1"/>
  <c r="C2236" i="13" s="1"/>
  <c r="D2236" i="13" a="1"/>
  <c r="D2236" i="13" s="1"/>
  <c r="A2237" i="13" a="1"/>
  <c r="A2237" i="13" s="1"/>
  <c r="B2237" i="13" a="1"/>
  <c r="B2237" i="13" s="1"/>
  <c r="C2237" i="13" a="1"/>
  <c r="C2237" i="13" s="1"/>
  <c r="D2237" i="13" a="1"/>
  <c r="D2237" i="13" s="1"/>
  <c r="A2238" i="13" a="1"/>
  <c r="A2238" i="13" s="1"/>
  <c r="B2238" i="13" a="1"/>
  <c r="B2238" i="13" s="1"/>
  <c r="C2238" i="13" a="1"/>
  <c r="C2238" i="13" s="1"/>
  <c r="D2238" i="13" a="1"/>
  <c r="D2238" i="13" s="1"/>
  <c r="A2239" i="13" a="1"/>
  <c r="A2239" i="13" s="1"/>
  <c r="B2239" i="13" a="1"/>
  <c r="B2239" i="13" s="1"/>
  <c r="C2239" i="13" a="1"/>
  <c r="C2239" i="13" s="1"/>
  <c r="D2239" i="13" a="1"/>
  <c r="D2239" i="13" s="1"/>
  <c r="A2240" i="13" a="1"/>
  <c r="A2240" i="13" s="1"/>
  <c r="B2240" i="13" a="1"/>
  <c r="B2240" i="13" s="1"/>
  <c r="C2240" i="13" a="1"/>
  <c r="C2240" i="13" s="1"/>
  <c r="D2240" i="13" a="1"/>
  <c r="D2240" i="13" s="1"/>
  <c r="A2241" i="13" a="1"/>
  <c r="A2241" i="13" s="1"/>
  <c r="B2241" i="13" a="1"/>
  <c r="B2241" i="13" s="1"/>
  <c r="C2241" i="13" a="1"/>
  <c r="C2241" i="13" s="1"/>
  <c r="D2241" i="13" a="1"/>
  <c r="D2241" i="13" s="1"/>
  <c r="D2" i="13" a="1"/>
  <c r="D2" i="13" s="1"/>
  <c r="C2" i="13" a="1"/>
  <c r="C2" i="13" s="1"/>
  <c r="B2" i="13" a="1"/>
  <c r="B2" i="13" s="1"/>
  <c r="A2" i="13" a="1"/>
  <c r="A2" i="13" s="1"/>
  <c r="D2440" i="13" a="1"/>
  <c r="D2440" i="13" s="1"/>
  <c r="C2440" i="13" a="1"/>
  <c r="C2440" i="13" s="1"/>
  <c r="B2440" i="13" a="1"/>
  <c r="B2440" i="13" s="1"/>
  <c r="A2440" i="13" a="1"/>
  <c r="A2440" i="13" s="1"/>
  <c r="D2439" i="13" a="1"/>
  <c r="D2439" i="13" s="1"/>
  <c r="C2439" i="13" a="1"/>
  <c r="C2439" i="13" s="1"/>
  <c r="B2439" i="13" a="1"/>
  <c r="B2439" i="13" s="1"/>
  <c r="A2439" i="13" a="1"/>
  <c r="A2439" i="13" s="1"/>
  <c r="D2438" i="13" a="1"/>
  <c r="D2438" i="13" s="1"/>
  <c r="C2438" i="13" a="1"/>
  <c r="C2438" i="13" s="1"/>
  <c r="B2438" i="13" a="1"/>
  <c r="B2438" i="13" s="1"/>
  <c r="A2438" i="13" a="1"/>
  <c r="A2438" i="13" s="1"/>
  <c r="D2437" i="13" a="1"/>
  <c r="D2437" i="13" s="1"/>
  <c r="C2437" i="13" a="1"/>
  <c r="C2437" i="13" s="1"/>
  <c r="B2437" i="13" a="1"/>
  <c r="B2437" i="13" s="1"/>
  <c r="A2437" i="13" a="1"/>
  <c r="A2437" i="13" s="1"/>
  <c r="D2436" i="13" a="1"/>
  <c r="D2436" i="13" s="1"/>
  <c r="C2436" i="13" a="1"/>
  <c r="C2436" i="13" s="1"/>
  <c r="B2436" i="13" a="1"/>
  <c r="B2436" i="13" s="1"/>
  <c r="A2436" i="13" a="1"/>
  <c r="A2436" i="13" s="1"/>
  <c r="D2435" i="13" a="1"/>
  <c r="D2435" i="13" s="1"/>
  <c r="C2435" i="13" a="1"/>
  <c r="C2435" i="13" s="1"/>
  <c r="B2435" i="13" a="1"/>
  <c r="B2435" i="13" s="1"/>
  <c r="A2435" i="13" a="1"/>
  <c r="A2435" i="13" s="1"/>
  <c r="D2434" i="13" a="1"/>
  <c r="D2434" i="13" s="1"/>
  <c r="C2434" i="13" a="1"/>
  <c r="C2434" i="13" s="1"/>
  <c r="B2434" i="13" a="1"/>
  <c r="B2434" i="13" s="1"/>
  <c r="A2434" i="13" a="1"/>
  <c r="A2434" i="13" s="1"/>
  <c r="D2433" i="13" a="1"/>
  <c r="D2433" i="13" s="1"/>
  <c r="C2433" i="13" a="1"/>
  <c r="C2433" i="13" s="1"/>
  <c r="B2433" i="13" a="1"/>
  <c r="B2433" i="13" s="1"/>
  <c r="A2433" i="13" a="1"/>
  <c r="A2433" i="13" s="1"/>
  <c r="D2432" i="13" a="1"/>
  <c r="D2432" i="13" s="1"/>
  <c r="C2432" i="13" a="1"/>
  <c r="C2432" i="13" s="1"/>
  <c r="B2432" i="13" a="1"/>
  <c r="B2432" i="13" s="1"/>
  <c r="A2432" i="13" a="1"/>
  <c r="A2432" i="13" s="1"/>
  <c r="D2431" i="13" a="1"/>
  <c r="D2431" i="13" s="1"/>
  <c r="C2431" i="13" a="1"/>
  <c r="C2431" i="13" s="1"/>
  <c r="B2431" i="13" a="1"/>
  <c r="B2431" i="13" s="1"/>
  <c r="A2431" i="13" a="1"/>
  <c r="A2431" i="13" s="1"/>
  <c r="D2430" i="13" a="1"/>
  <c r="D2430" i="13" s="1"/>
  <c r="C2430" i="13" a="1"/>
  <c r="C2430" i="13" s="1"/>
  <c r="B2430" i="13" a="1"/>
  <c r="B2430" i="13" s="1"/>
  <c r="A2430" i="13" a="1"/>
  <c r="A2430" i="13" s="1"/>
  <c r="D2429" i="13" a="1"/>
  <c r="D2429" i="13" s="1"/>
  <c r="C2429" i="13" a="1"/>
  <c r="C2429" i="13" s="1"/>
  <c r="B2429" i="13" a="1"/>
  <c r="B2429" i="13" s="1"/>
  <c r="A2429" i="13" a="1"/>
  <c r="A2429" i="13" s="1"/>
  <c r="D2428" i="13" a="1"/>
  <c r="D2428" i="13" s="1"/>
  <c r="C2428" i="13" a="1"/>
  <c r="C2428" i="13" s="1"/>
  <c r="B2428" i="13" a="1"/>
  <c r="B2428" i="13" s="1"/>
  <c r="A2428" i="13" a="1"/>
  <c r="A2428" i="13" s="1"/>
  <c r="D2427" i="13" a="1"/>
  <c r="D2427" i="13" s="1"/>
  <c r="C2427" i="13" a="1"/>
  <c r="C2427" i="13" s="1"/>
  <c r="B2427" i="13" a="1"/>
  <c r="B2427" i="13" s="1"/>
  <c r="A2427" i="13" a="1"/>
  <c r="A2427" i="13" s="1"/>
  <c r="D2426" i="13" a="1"/>
  <c r="D2426" i="13" s="1"/>
  <c r="C2426" i="13" a="1"/>
  <c r="C2426" i="13" s="1"/>
  <c r="B2426" i="13" a="1"/>
  <c r="B2426" i="13" s="1"/>
  <c r="A2426" i="13" a="1"/>
  <c r="A2426" i="13" s="1"/>
  <c r="D2425" i="13" a="1"/>
  <c r="D2425" i="13" s="1"/>
  <c r="C2425" i="13" a="1"/>
  <c r="C2425" i="13" s="1"/>
  <c r="B2425" i="13" a="1"/>
  <c r="B2425" i="13" s="1"/>
  <c r="A2425" i="13" a="1"/>
  <c r="A2425" i="13" s="1"/>
  <c r="D2424" i="13" a="1"/>
  <c r="D2424" i="13" s="1"/>
  <c r="C2424" i="13" a="1"/>
  <c r="C2424" i="13" s="1"/>
  <c r="B2424" i="13" a="1"/>
  <c r="B2424" i="13" s="1"/>
  <c r="A2424" i="13" a="1"/>
  <c r="A2424" i="13" s="1"/>
  <c r="D2423" i="13" a="1"/>
  <c r="D2423" i="13" s="1"/>
  <c r="C2423" i="13" a="1"/>
  <c r="C2423" i="13" s="1"/>
  <c r="B2423" i="13" a="1"/>
  <c r="B2423" i="13" s="1"/>
  <c r="A2423" i="13" a="1"/>
  <c r="A2423" i="13" s="1"/>
  <c r="D2422" i="13" a="1"/>
  <c r="D2422" i="13" s="1"/>
  <c r="C2422" i="13" a="1"/>
  <c r="C2422" i="13" s="1"/>
  <c r="B2422" i="13" a="1"/>
  <c r="B2422" i="13" s="1"/>
  <c r="A2422" i="13" a="1"/>
  <c r="A2422" i="13" s="1"/>
  <c r="D2421" i="13" a="1"/>
  <c r="D2421" i="13" s="1"/>
  <c r="C2421" i="13" a="1"/>
  <c r="C2421" i="13" s="1"/>
  <c r="B2421" i="13" a="1"/>
  <c r="B2421" i="13" s="1"/>
  <c r="A2421" i="13" a="1"/>
  <c r="A2421" i="13" s="1"/>
  <c r="D2420" i="13" a="1"/>
  <c r="D2420" i="13" s="1"/>
  <c r="C2420" i="13" a="1"/>
  <c r="C2420" i="13" s="1"/>
  <c r="B2420" i="13" a="1"/>
  <c r="B2420" i="13" s="1"/>
  <c r="A2420" i="13" a="1"/>
  <c r="A2420" i="13" s="1"/>
  <c r="D2419" i="13" a="1"/>
  <c r="D2419" i="13" s="1"/>
  <c r="C2419" i="13" a="1"/>
  <c r="C2419" i="13" s="1"/>
  <c r="B2419" i="13" a="1"/>
  <c r="B2419" i="13" s="1"/>
  <c r="A2419" i="13" a="1"/>
  <c r="A2419" i="13" s="1"/>
  <c r="D2418" i="13" a="1"/>
  <c r="D2418" i="13" s="1"/>
  <c r="C2418" i="13" a="1"/>
  <c r="C2418" i="13" s="1"/>
  <c r="B2418" i="13" a="1"/>
  <c r="B2418" i="13" s="1"/>
  <c r="A2418" i="13" a="1"/>
  <c r="A2418" i="13" s="1"/>
  <c r="D2417" i="13" a="1"/>
  <c r="D2417" i="13" s="1"/>
  <c r="C2417" i="13" a="1"/>
  <c r="C2417" i="13" s="1"/>
  <c r="B2417" i="13" a="1"/>
  <c r="B2417" i="13" s="1"/>
  <c r="A2417" i="13" a="1"/>
  <c r="A2417" i="13" s="1"/>
  <c r="D2416" i="13" a="1"/>
  <c r="D2416" i="13" s="1"/>
  <c r="C2416" i="13" a="1"/>
  <c r="C2416" i="13" s="1"/>
  <c r="B2416" i="13" a="1"/>
  <c r="B2416" i="13" s="1"/>
  <c r="A2416" i="13" a="1"/>
  <c r="A2416" i="13" s="1"/>
  <c r="D2415" i="13" a="1"/>
  <c r="D2415" i="13" s="1"/>
  <c r="C2415" i="13" a="1"/>
  <c r="C2415" i="13" s="1"/>
  <c r="B2415" i="13" a="1"/>
  <c r="B2415" i="13" s="1"/>
  <c r="A2415" i="13" a="1"/>
  <c r="A2415" i="13" s="1"/>
  <c r="D2414" i="13" a="1"/>
  <c r="D2414" i="13" s="1"/>
  <c r="C2414" i="13" a="1"/>
  <c r="C2414" i="13" s="1"/>
  <c r="B2414" i="13" a="1"/>
  <c r="B2414" i="13" s="1"/>
  <c r="A2414" i="13" a="1"/>
  <c r="A2414" i="13" s="1"/>
  <c r="D2413" i="13" a="1"/>
  <c r="D2413" i="13" s="1"/>
  <c r="C2413" i="13" a="1"/>
  <c r="C2413" i="13" s="1"/>
  <c r="B2413" i="13" a="1"/>
  <c r="B2413" i="13" s="1"/>
  <c r="A2413" i="13" a="1"/>
  <c r="A2413" i="13" s="1"/>
  <c r="D2412" i="13" a="1"/>
  <c r="D2412" i="13" s="1"/>
  <c r="C2412" i="13" a="1"/>
  <c r="C2412" i="13" s="1"/>
  <c r="B2412" i="13" a="1"/>
  <c r="B2412" i="13" s="1"/>
  <c r="A2412" i="13" a="1"/>
  <c r="A2412" i="13" s="1"/>
  <c r="D2411" i="13" a="1"/>
  <c r="D2411" i="13" s="1"/>
  <c r="C2411" i="13" a="1"/>
  <c r="C2411" i="13" s="1"/>
  <c r="B2411" i="13" a="1"/>
  <c r="B2411" i="13" s="1"/>
  <c r="A2411" i="13" a="1"/>
  <c r="A2411" i="13" s="1"/>
  <c r="D2410" i="13" a="1"/>
  <c r="D2410" i="13" s="1"/>
  <c r="C2410" i="13" a="1"/>
  <c r="C2410" i="13" s="1"/>
  <c r="B2410" i="13" a="1"/>
  <c r="B2410" i="13" s="1"/>
  <c r="A2410" i="13" a="1"/>
  <c r="A2410" i="13" s="1"/>
  <c r="D2409" i="13" a="1"/>
  <c r="D2409" i="13" s="1"/>
  <c r="C2409" i="13" a="1"/>
  <c r="C2409" i="13" s="1"/>
  <c r="B2409" i="13" a="1"/>
  <c r="B2409" i="13" s="1"/>
  <c r="A2409" i="13" a="1"/>
  <c r="A2409" i="13" s="1"/>
  <c r="D2408" i="13" a="1"/>
  <c r="D2408" i="13" s="1"/>
  <c r="C2408" i="13" a="1"/>
  <c r="C2408" i="13" s="1"/>
  <c r="B2408" i="13" a="1"/>
  <c r="B2408" i="13" s="1"/>
  <c r="A2408" i="13" a="1"/>
  <c r="A2408" i="13" s="1"/>
  <c r="D2407" i="13" a="1"/>
  <c r="D2407" i="13" s="1"/>
  <c r="C2407" i="13" a="1"/>
  <c r="C2407" i="13" s="1"/>
  <c r="B2407" i="13" a="1"/>
  <c r="B2407" i="13" s="1"/>
  <c r="A2407" i="13" a="1"/>
  <c r="A2407" i="13" s="1"/>
  <c r="D2406" i="13" a="1"/>
  <c r="D2406" i="13" s="1"/>
  <c r="C2406" i="13" a="1"/>
  <c r="C2406" i="13" s="1"/>
  <c r="B2406" i="13" a="1"/>
  <c r="B2406" i="13" s="1"/>
  <c r="A2406" i="13" a="1"/>
  <c r="A2406" i="13" s="1"/>
  <c r="D2405" i="13" a="1"/>
  <c r="D2405" i="13" s="1"/>
  <c r="C2405" i="13" a="1"/>
  <c r="C2405" i="13" s="1"/>
  <c r="B2405" i="13" a="1"/>
  <c r="B2405" i="13" s="1"/>
  <c r="A2405" i="13" a="1"/>
  <c r="A2405" i="13" s="1"/>
  <c r="D2404" i="13" a="1"/>
  <c r="D2404" i="13" s="1"/>
  <c r="C2404" i="13" a="1"/>
  <c r="C2404" i="13" s="1"/>
  <c r="B2404" i="13" a="1"/>
  <c r="B2404" i="13" s="1"/>
  <c r="A2404" i="13" a="1"/>
  <c r="A2404" i="13" s="1"/>
  <c r="D2403" i="13" a="1"/>
  <c r="D2403" i="13" s="1"/>
  <c r="C2403" i="13" a="1"/>
  <c r="C2403" i="13" s="1"/>
  <c r="B2403" i="13" a="1"/>
  <c r="B2403" i="13" s="1"/>
  <c r="A2403" i="13" a="1"/>
  <c r="A2403" i="13" s="1"/>
  <c r="D2402" i="13" a="1"/>
  <c r="D2402" i="13" s="1"/>
  <c r="C2402" i="13" a="1"/>
  <c r="C2402" i="13" s="1"/>
  <c r="B2402" i="13" a="1"/>
  <c r="B2402" i="13" s="1"/>
  <c r="A2402" i="13" a="1"/>
  <c r="A2402" i="13" s="1"/>
  <c r="D2401" i="13" a="1"/>
  <c r="D2401" i="13" s="1"/>
  <c r="C2401" i="13" a="1"/>
  <c r="C2401" i="13" s="1"/>
  <c r="B2401" i="13" a="1"/>
  <c r="B2401" i="13" s="1"/>
  <c r="A2401" i="13" a="1"/>
  <c r="A2401" i="13" s="1"/>
  <c r="D2400" i="13" a="1"/>
  <c r="D2400" i="13" s="1"/>
  <c r="C2400" i="13" a="1"/>
  <c r="C2400" i="13" s="1"/>
  <c r="B2400" i="13" a="1"/>
  <c r="B2400" i="13" s="1"/>
  <c r="A2400" i="13" a="1"/>
  <c r="A2400" i="13" s="1"/>
  <c r="D2399" i="13" a="1"/>
  <c r="D2399" i="13" s="1"/>
  <c r="C2399" i="13" a="1"/>
  <c r="C2399" i="13" s="1"/>
  <c r="B2399" i="13" a="1"/>
  <c r="B2399" i="13" s="1"/>
  <c r="A2399" i="13" a="1"/>
  <c r="A2399" i="13" s="1"/>
  <c r="D2398" i="13" a="1"/>
  <c r="D2398" i="13" s="1"/>
  <c r="C2398" i="13" a="1"/>
  <c r="C2398" i="13" s="1"/>
  <c r="B2398" i="13" a="1"/>
  <c r="B2398" i="13" s="1"/>
  <c r="A2398" i="13" a="1"/>
  <c r="A2398" i="13" s="1"/>
  <c r="D2397" i="13" a="1"/>
  <c r="D2397" i="13" s="1"/>
  <c r="C2397" i="13" a="1"/>
  <c r="C2397" i="13" s="1"/>
  <c r="B2397" i="13" a="1"/>
  <c r="B2397" i="13" s="1"/>
  <c r="A2397" i="13" a="1"/>
  <c r="A2397" i="13" s="1"/>
  <c r="D2396" i="13" a="1"/>
  <c r="D2396" i="13" s="1"/>
  <c r="C2396" i="13" a="1"/>
  <c r="C2396" i="13" s="1"/>
  <c r="B2396" i="13" a="1"/>
  <c r="B2396" i="13" s="1"/>
  <c r="A2396" i="13" a="1"/>
  <c r="A2396" i="13" s="1"/>
  <c r="D2395" i="13" a="1"/>
  <c r="D2395" i="13" s="1"/>
  <c r="C2395" i="13" a="1"/>
  <c r="C2395" i="13" s="1"/>
  <c r="B2395" i="13" a="1"/>
  <c r="B2395" i="13" s="1"/>
  <c r="A2395" i="13" a="1"/>
  <c r="A2395" i="13" s="1"/>
  <c r="D2394" i="13" a="1"/>
  <c r="D2394" i="13" s="1"/>
  <c r="C2394" i="13" a="1"/>
  <c r="C2394" i="13" s="1"/>
  <c r="B2394" i="13" a="1"/>
  <c r="B2394" i="13" s="1"/>
  <c r="A2394" i="13" a="1"/>
  <c r="A2394" i="13" s="1"/>
  <c r="D2393" i="13" a="1"/>
  <c r="D2393" i="13" s="1"/>
  <c r="C2393" i="13" a="1"/>
  <c r="C2393" i="13" s="1"/>
  <c r="B2393" i="13" a="1"/>
  <c r="B2393" i="13" s="1"/>
  <c r="A2393" i="13" a="1"/>
  <c r="A2393" i="13" s="1"/>
  <c r="D2392" i="13" a="1"/>
  <c r="D2392" i="13" s="1"/>
  <c r="C2392" i="13" a="1"/>
  <c r="C2392" i="13" s="1"/>
  <c r="B2392" i="13" a="1"/>
  <c r="B2392" i="13" s="1"/>
  <c r="A2392" i="13" a="1"/>
  <c r="A2392" i="13" s="1"/>
  <c r="D2391" i="13" a="1"/>
  <c r="D2391" i="13" s="1"/>
  <c r="C2391" i="13" a="1"/>
  <c r="C2391" i="13" s="1"/>
  <c r="B2391" i="13" a="1"/>
  <c r="B2391" i="13" s="1"/>
  <c r="A2391" i="13" a="1"/>
  <c r="A2391" i="13" s="1"/>
  <c r="D2390" i="13" a="1"/>
  <c r="D2390" i="13" s="1"/>
  <c r="C2390" i="13" a="1"/>
  <c r="C2390" i="13" s="1"/>
  <c r="B2390" i="13" a="1"/>
  <c r="B2390" i="13" s="1"/>
  <c r="A2390" i="13" a="1"/>
  <c r="A2390" i="13" s="1"/>
  <c r="D2389" i="13" a="1"/>
  <c r="D2389" i="13" s="1"/>
  <c r="C2389" i="13" a="1"/>
  <c r="C2389" i="13" s="1"/>
  <c r="B2389" i="13" a="1"/>
  <c r="B2389" i="13" s="1"/>
  <c r="A2389" i="13" a="1"/>
  <c r="A2389" i="13" s="1"/>
  <c r="D2388" i="13" a="1"/>
  <c r="D2388" i="13" s="1"/>
  <c r="C2388" i="13" a="1"/>
  <c r="C2388" i="13" s="1"/>
  <c r="B2388" i="13" a="1"/>
  <c r="B2388" i="13" s="1"/>
  <c r="A2388" i="13" a="1"/>
  <c r="A2388" i="13" s="1"/>
  <c r="D2387" i="13" a="1"/>
  <c r="D2387" i="13" s="1"/>
  <c r="C2387" i="13" a="1"/>
  <c r="C2387" i="13" s="1"/>
  <c r="B2387" i="13" a="1"/>
  <c r="B2387" i="13" s="1"/>
  <c r="A2387" i="13" a="1"/>
  <c r="A2387" i="13" s="1"/>
  <c r="D2386" i="13" a="1"/>
  <c r="D2386" i="13" s="1"/>
  <c r="C2386" i="13" a="1"/>
  <c r="C2386" i="13" s="1"/>
  <c r="B2386" i="13" a="1"/>
  <c r="B2386" i="13" s="1"/>
  <c r="A2386" i="13" a="1"/>
  <c r="A2386" i="13" s="1"/>
  <c r="D2385" i="13" a="1"/>
  <c r="D2385" i="13" s="1"/>
  <c r="C2385" i="13" a="1"/>
  <c r="C2385" i="13" s="1"/>
  <c r="B2385" i="13" a="1"/>
  <c r="B2385" i="13" s="1"/>
  <c r="A2385" i="13" a="1"/>
  <c r="A2385" i="13" s="1"/>
  <c r="D2384" i="13" a="1"/>
  <c r="D2384" i="13" s="1"/>
  <c r="C2384" i="13" a="1"/>
  <c r="C2384" i="13" s="1"/>
  <c r="B2384" i="13" a="1"/>
  <c r="B2384" i="13" s="1"/>
  <c r="A2384" i="13" a="1"/>
  <c r="A2384" i="13" s="1"/>
  <c r="D2383" i="13" a="1"/>
  <c r="D2383" i="13" s="1"/>
  <c r="C2383" i="13" a="1"/>
  <c r="C2383" i="13" s="1"/>
  <c r="B2383" i="13" a="1"/>
  <c r="B2383" i="13" s="1"/>
  <c r="A2383" i="13" a="1"/>
  <c r="A2383" i="13" s="1"/>
  <c r="D2382" i="13" a="1"/>
  <c r="D2382" i="13" s="1"/>
  <c r="C2382" i="13" a="1"/>
  <c r="C2382" i="13" s="1"/>
  <c r="B2382" i="13" a="1"/>
  <c r="B2382" i="13" s="1"/>
  <c r="A2382" i="13" a="1"/>
  <c r="A2382" i="13" s="1"/>
  <c r="D2381" i="13" a="1"/>
  <c r="D2381" i="13" s="1"/>
  <c r="C2381" i="13" a="1"/>
  <c r="C2381" i="13" s="1"/>
  <c r="B2381" i="13" a="1"/>
  <c r="B2381" i="13" s="1"/>
  <c r="A2381" i="13" a="1"/>
  <c r="A2381" i="13" s="1"/>
  <c r="D2380" i="13" a="1"/>
  <c r="D2380" i="13" s="1"/>
  <c r="C2380" i="13" a="1"/>
  <c r="C2380" i="13" s="1"/>
  <c r="B2380" i="13" a="1"/>
  <c r="B2380" i="13" s="1"/>
  <c r="A2380" i="13" a="1"/>
  <c r="A2380" i="13" s="1"/>
  <c r="D2379" i="13" a="1"/>
  <c r="D2379" i="13" s="1"/>
  <c r="C2379" i="13" a="1"/>
  <c r="C2379" i="13" s="1"/>
  <c r="B2379" i="13" a="1"/>
  <c r="B2379" i="13" s="1"/>
  <c r="A2379" i="13" a="1"/>
  <c r="A2379" i="13" s="1"/>
  <c r="D2378" i="13" a="1"/>
  <c r="D2378" i="13" s="1"/>
  <c r="C2378" i="13" a="1"/>
  <c r="C2378" i="13" s="1"/>
  <c r="B2378" i="13" a="1"/>
  <c r="B2378" i="13" s="1"/>
  <c r="A2378" i="13" a="1"/>
  <c r="A2378" i="13" s="1"/>
  <c r="D2377" i="13" a="1"/>
  <c r="D2377" i="13" s="1"/>
  <c r="C2377" i="13" a="1"/>
  <c r="C2377" i="13" s="1"/>
  <c r="B2377" i="13" a="1"/>
  <c r="B2377" i="13" s="1"/>
  <c r="A2377" i="13" a="1"/>
  <c r="A2377" i="13" s="1"/>
  <c r="D2376" i="13" a="1"/>
  <c r="D2376" i="13" s="1"/>
  <c r="C2376" i="13" a="1"/>
  <c r="C2376" i="13" s="1"/>
  <c r="B2376" i="13" a="1"/>
  <c r="B2376" i="13" s="1"/>
  <c r="A2376" i="13" a="1"/>
  <c r="A2376" i="13" s="1"/>
  <c r="D2375" i="13" a="1"/>
  <c r="D2375" i="13" s="1"/>
  <c r="C2375" i="13" a="1"/>
  <c r="C2375" i="13" s="1"/>
  <c r="B2375" i="13" a="1"/>
  <c r="B2375" i="13" s="1"/>
  <c r="A2375" i="13" a="1"/>
  <c r="A2375" i="13" s="1"/>
  <c r="D2374" i="13" a="1"/>
  <c r="D2374" i="13" s="1"/>
  <c r="C2374" i="13" a="1"/>
  <c r="C2374" i="13" s="1"/>
  <c r="B2374" i="13" a="1"/>
  <c r="B2374" i="13" s="1"/>
  <c r="A2374" i="13" a="1"/>
  <c r="A2374" i="13" s="1"/>
  <c r="D2373" i="13" a="1"/>
  <c r="D2373" i="13" s="1"/>
  <c r="C2373" i="13" a="1"/>
  <c r="C2373" i="13" s="1"/>
  <c r="B2373" i="13" a="1"/>
  <c r="B2373" i="13" s="1"/>
  <c r="A2373" i="13" a="1"/>
  <c r="A2373" i="13" s="1"/>
  <c r="D2372" i="13" a="1"/>
  <c r="D2372" i="13" s="1"/>
  <c r="C2372" i="13" a="1"/>
  <c r="C2372" i="13" s="1"/>
  <c r="B2372" i="13" a="1"/>
  <c r="B2372" i="13" s="1"/>
  <c r="A2372" i="13" a="1"/>
  <c r="A2372" i="13" s="1"/>
  <c r="D2371" i="13" a="1"/>
  <c r="D2371" i="13" s="1"/>
  <c r="C2371" i="13" a="1"/>
  <c r="C2371" i="13" s="1"/>
  <c r="B2371" i="13" a="1"/>
  <c r="B2371" i="13" s="1"/>
  <c r="A2371" i="13" a="1"/>
  <c r="A2371" i="13" s="1"/>
  <c r="D2370" i="13" a="1"/>
  <c r="D2370" i="13" s="1"/>
  <c r="C2370" i="13" a="1"/>
  <c r="C2370" i="13" s="1"/>
  <c r="B2370" i="13" a="1"/>
  <c r="B2370" i="13" s="1"/>
  <c r="A2370" i="13" a="1"/>
  <c r="A2370" i="13" s="1"/>
  <c r="D2369" i="13" a="1"/>
  <c r="D2369" i="13" s="1"/>
  <c r="C2369" i="13" a="1"/>
  <c r="C2369" i="13" s="1"/>
  <c r="B2369" i="13" a="1"/>
  <c r="B2369" i="13" s="1"/>
  <c r="A2369" i="13" a="1"/>
  <c r="A2369" i="13" s="1"/>
  <c r="D2368" i="13" a="1"/>
  <c r="D2368" i="13" s="1"/>
  <c r="C2368" i="13" a="1"/>
  <c r="C2368" i="13" s="1"/>
  <c r="B2368" i="13" a="1"/>
  <c r="B2368" i="13" s="1"/>
  <c r="A2368" i="13" a="1"/>
  <c r="A2368" i="13" s="1"/>
  <c r="D2367" i="13" a="1"/>
  <c r="D2367" i="13" s="1"/>
  <c r="C2367" i="13" a="1"/>
  <c r="C2367" i="13" s="1"/>
  <c r="B2367" i="13" a="1"/>
  <c r="B2367" i="13" s="1"/>
  <c r="A2367" i="13" a="1"/>
  <c r="A2367" i="13" s="1"/>
  <c r="D2366" i="13" a="1"/>
  <c r="D2366" i="13" s="1"/>
  <c r="C2366" i="13" a="1"/>
  <c r="C2366" i="13" s="1"/>
  <c r="B2366" i="13" a="1"/>
  <c r="B2366" i="13" s="1"/>
  <c r="A2366" i="13" a="1"/>
  <c r="A2366" i="13" s="1"/>
  <c r="D2365" i="13" a="1"/>
  <c r="D2365" i="13" s="1"/>
  <c r="C2365" i="13" a="1"/>
  <c r="C2365" i="13" s="1"/>
  <c r="B2365" i="13" a="1"/>
  <c r="B2365" i="13" s="1"/>
  <c r="A2365" i="13" a="1"/>
  <c r="A2365" i="13" s="1"/>
  <c r="D2364" i="13" a="1"/>
  <c r="D2364" i="13" s="1"/>
  <c r="C2364" i="13" a="1"/>
  <c r="C2364" i="13" s="1"/>
  <c r="B2364" i="13" a="1"/>
  <c r="B2364" i="13" s="1"/>
  <c r="A2364" i="13" a="1"/>
  <c r="A2364" i="13" s="1"/>
  <c r="D2363" i="13" a="1"/>
  <c r="D2363" i="13" s="1"/>
  <c r="C2363" i="13" a="1"/>
  <c r="C2363" i="13" s="1"/>
  <c r="B2363" i="13" a="1"/>
  <c r="B2363" i="13" s="1"/>
  <c r="A2363" i="13" a="1"/>
  <c r="A2363" i="13" s="1"/>
  <c r="D2362" i="13" a="1"/>
  <c r="D2362" i="13" s="1"/>
  <c r="C2362" i="13" a="1"/>
  <c r="C2362" i="13" s="1"/>
  <c r="B2362" i="13" a="1"/>
  <c r="B2362" i="13" s="1"/>
  <c r="A2362" i="13" a="1"/>
  <c r="A2362" i="13" s="1"/>
  <c r="D2361" i="13" a="1"/>
  <c r="D2361" i="13" s="1"/>
  <c r="C2361" i="13" a="1"/>
  <c r="C2361" i="13" s="1"/>
  <c r="B2361" i="13" a="1"/>
  <c r="B2361" i="13" s="1"/>
  <c r="A2361" i="13" a="1"/>
  <c r="A2361" i="13" s="1"/>
  <c r="D2360" i="13" a="1"/>
  <c r="D2360" i="13" s="1"/>
  <c r="C2360" i="13" a="1"/>
  <c r="C2360" i="13" s="1"/>
  <c r="B2360" i="13" a="1"/>
  <c r="B2360" i="13" s="1"/>
  <c r="A2360" i="13" a="1"/>
  <c r="A2360" i="13" s="1"/>
  <c r="D2359" i="13" a="1"/>
  <c r="D2359" i="13" s="1"/>
  <c r="C2359" i="13" a="1"/>
  <c r="C2359" i="13" s="1"/>
  <c r="B2359" i="13" a="1"/>
  <c r="B2359" i="13" s="1"/>
  <c r="A2359" i="13" a="1"/>
  <c r="A2359" i="13" s="1"/>
  <c r="D2358" i="13" a="1"/>
  <c r="D2358" i="13" s="1"/>
  <c r="C2358" i="13" a="1"/>
  <c r="C2358" i="13" s="1"/>
  <c r="B2358" i="13" a="1"/>
  <c r="B2358" i="13" s="1"/>
  <c r="A2358" i="13" a="1"/>
  <c r="A2358" i="13" s="1"/>
  <c r="D2357" i="13" a="1"/>
  <c r="D2357" i="13" s="1"/>
  <c r="C2357" i="13" a="1"/>
  <c r="C2357" i="13" s="1"/>
  <c r="B2357" i="13" a="1"/>
  <c r="B2357" i="13" s="1"/>
  <c r="A2357" i="13" a="1"/>
  <c r="A2357" i="13" s="1"/>
  <c r="D2356" i="13" a="1"/>
  <c r="D2356" i="13" s="1"/>
  <c r="C2356" i="13" a="1"/>
  <c r="C2356" i="13" s="1"/>
  <c r="B2356" i="13" a="1"/>
  <c r="B2356" i="13" s="1"/>
  <c r="A2356" i="13" a="1"/>
  <c r="A2356" i="13" s="1"/>
  <c r="D2355" i="13" a="1"/>
  <c r="D2355" i="13" s="1"/>
  <c r="C2355" i="13" a="1"/>
  <c r="C2355" i="13" s="1"/>
  <c r="B2355" i="13" a="1"/>
  <c r="B2355" i="13" s="1"/>
  <c r="A2355" i="13" a="1"/>
  <c r="A2355" i="13" s="1"/>
  <c r="D2354" i="13" a="1"/>
  <c r="D2354" i="13" s="1"/>
  <c r="C2354" i="13" a="1"/>
  <c r="C2354" i="13" s="1"/>
  <c r="B2354" i="13" a="1"/>
  <c r="B2354" i="13" s="1"/>
  <c r="A2354" i="13" a="1"/>
  <c r="A2354" i="13" s="1"/>
  <c r="D2353" i="13" a="1"/>
  <c r="D2353" i="13" s="1"/>
  <c r="C2353" i="13" a="1"/>
  <c r="C2353" i="13" s="1"/>
  <c r="B2353" i="13" a="1"/>
  <c r="B2353" i="13" s="1"/>
  <c r="A2353" i="13" a="1"/>
  <c r="A2353" i="13" s="1"/>
  <c r="D2352" i="13" a="1"/>
  <c r="D2352" i="13" s="1"/>
  <c r="C2352" i="13" a="1"/>
  <c r="C2352" i="13" s="1"/>
  <c r="B2352" i="13" a="1"/>
  <c r="B2352" i="13" s="1"/>
  <c r="A2352" i="13" a="1"/>
  <c r="A2352" i="13" s="1"/>
  <c r="D2351" i="13" a="1"/>
  <c r="D2351" i="13" s="1"/>
  <c r="C2351" i="13" a="1"/>
  <c r="C2351" i="13" s="1"/>
  <c r="B2351" i="13" a="1"/>
  <c r="B2351" i="13" s="1"/>
  <c r="A2351" i="13" a="1"/>
  <c r="A2351" i="13" s="1"/>
  <c r="D2350" i="13" a="1"/>
  <c r="D2350" i="13" s="1"/>
  <c r="C2350" i="13" a="1"/>
  <c r="C2350" i="13" s="1"/>
  <c r="B2350" i="13" a="1"/>
  <c r="B2350" i="13" s="1"/>
  <c r="A2350" i="13" a="1"/>
  <c r="A2350" i="13" s="1"/>
  <c r="D2349" i="13" a="1"/>
  <c r="D2349" i="13" s="1"/>
  <c r="C2349" i="13" a="1"/>
  <c r="C2349" i="13" s="1"/>
  <c r="B2349" i="13" a="1"/>
  <c r="B2349" i="13" s="1"/>
  <c r="A2349" i="13" a="1"/>
  <c r="A2349" i="13" s="1"/>
  <c r="D2348" i="13" a="1"/>
  <c r="D2348" i="13" s="1"/>
  <c r="C2348" i="13" a="1"/>
  <c r="C2348" i="13" s="1"/>
  <c r="B2348" i="13" a="1"/>
  <c r="B2348" i="13" s="1"/>
  <c r="A2348" i="13" a="1"/>
  <c r="A2348" i="13" s="1"/>
  <c r="D2347" i="13" a="1"/>
  <c r="D2347" i="13" s="1"/>
  <c r="C2347" i="13" a="1"/>
  <c r="C2347" i="13" s="1"/>
  <c r="B2347" i="13" a="1"/>
  <c r="B2347" i="13" s="1"/>
  <c r="A2347" i="13" a="1"/>
  <c r="A2347" i="13" s="1"/>
  <c r="D2346" i="13" a="1"/>
  <c r="D2346" i="13" s="1"/>
  <c r="C2346" i="13" a="1"/>
  <c r="C2346" i="13" s="1"/>
  <c r="B2346" i="13" a="1"/>
  <c r="B2346" i="13" s="1"/>
  <c r="A2346" i="13" a="1"/>
  <c r="A2346" i="13" s="1"/>
  <c r="D2345" i="13" a="1"/>
  <c r="D2345" i="13" s="1"/>
  <c r="C2345" i="13" a="1"/>
  <c r="C2345" i="13" s="1"/>
  <c r="B2345" i="13" a="1"/>
  <c r="B2345" i="13" s="1"/>
  <c r="A2345" i="13" a="1"/>
  <c r="A2345" i="13" s="1"/>
  <c r="D2344" i="13" a="1"/>
  <c r="D2344" i="13" s="1"/>
  <c r="C2344" i="13" a="1"/>
  <c r="C2344" i="13" s="1"/>
  <c r="B2344" i="13" a="1"/>
  <c r="B2344" i="13" s="1"/>
  <c r="A2344" i="13" a="1"/>
  <c r="A2344" i="13" s="1"/>
  <c r="D2343" i="13" a="1"/>
  <c r="D2343" i="13" s="1"/>
  <c r="C2343" i="13" a="1"/>
  <c r="C2343" i="13" s="1"/>
  <c r="B2343" i="13" a="1"/>
  <c r="B2343" i="13" s="1"/>
  <c r="A2343" i="13" a="1"/>
  <c r="A2343" i="13" s="1"/>
  <c r="D2342" i="13" a="1"/>
  <c r="D2342" i="13" s="1"/>
  <c r="C2342" i="13" a="1"/>
  <c r="C2342" i="13" s="1"/>
  <c r="B2342" i="13" a="1"/>
  <c r="B2342" i="13" s="1"/>
  <c r="A2342" i="13" a="1"/>
  <c r="A2342" i="13" s="1"/>
  <c r="D2341" i="13" a="1"/>
  <c r="D2341" i="13" s="1"/>
  <c r="C2341" i="13" a="1"/>
  <c r="C2341" i="13" s="1"/>
  <c r="B2341" i="13" a="1"/>
  <c r="B2341" i="13" s="1"/>
  <c r="A2341" i="13" a="1"/>
  <c r="A2341" i="13" s="1"/>
  <c r="D2340" i="13" a="1"/>
  <c r="D2340" i="13" s="1"/>
  <c r="C2340" i="13" a="1"/>
  <c r="C2340" i="13" s="1"/>
  <c r="B2340" i="13" a="1"/>
  <c r="B2340" i="13" s="1"/>
  <c r="A2340" i="13" a="1"/>
  <c r="A2340" i="13" s="1"/>
  <c r="D2339" i="13" a="1"/>
  <c r="D2339" i="13" s="1"/>
  <c r="C2339" i="13" a="1"/>
  <c r="C2339" i="13" s="1"/>
  <c r="B2339" i="13" a="1"/>
  <c r="B2339" i="13" s="1"/>
  <c r="A2339" i="13" a="1"/>
  <c r="A2339" i="13" s="1"/>
  <c r="D2338" i="13" a="1"/>
  <c r="D2338" i="13" s="1"/>
  <c r="C2338" i="13" a="1"/>
  <c r="C2338" i="13" s="1"/>
  <c r="B2338" i="13" a="1"/>
  <c r="B2338" i="13" s="1"/>
  <c r="A2338" i="13" a="1"/>
  <c r="A2338" i="13" s="1"/>
  <c r="D2337" i="13" a="1"/>
  <c r="D2337" i="13" s="1"/>
  <c r="C2337" i="13" a="1"/>
  <c r="C2337" i="13" s="1"/>
  <c r="B2337" i="13" a="1"/>
  <c r="B2337" i="13" s="1"/>
  <c r="A2337" i="13" a="1"/>
  <c r="A2337" i="13" s="1"/>
  <c r="D2336" i="13" a="1"/>
  <c r="D2336" i="13" s="1"/>
  <c r="C2336" i="13" a="1"/>
  <c r="C2336" i="13" s="1"/>
  <c r="B2336" i="13" a="1"/>
  <c r="B2336" i="13" s="1"/>
  <c r="A2336" i="13" a="1"/>
  <c r="A2336" i="13" s="1"/>
  <c r="D2335" i="13" a="1"/>
  <c r="D2335" i="13" s="1"/>
  <c r="C2335" i="13" a="1"/>
  <c r="C2335" i="13" s="1"/>
  <c r="B2335" i="13" a="1"/>
  <c r="B2335" i="13" s="1"/>
  <c r="A2335" i="13" a="1"/>
  <c r="A2335" i="13" s="1"/>
  <c r="D2334" i="13" a="1"/>
  <c r="D2334" i="13" s="1"/>
  <c r="C2334" i="13" a="1"/>
  <c r="C2334" i="13" s="1"/>
  <c r="B2334" i="13" a="1"/>
  <c r="B2334" i="13" s="1"/>
  <c r="A2334" i="13" a="1"/>
  <c r="A2334" i="13" s="1"/>
  <c r="D2333" i="13" a="1"/>
  <c r="D2333" i="13" s="1"/>
  <c r="C2333" i="13" a="1"/>
  <c r="C2333" i="13" s="1"/>
  <c r="B2333" i="13" a="1"/>
  <c r="B2333" i="13" s="1"/>
  <c r="A2333" i="13" a="1"/>
  <c r="A2333" i="13" s="1"/>
  <c r="D2332" i="13" a="1"/>
  <c r="D2332" i="13" s="1"/>
  <c r="C2332" i="13" a="1"/>
  <c r="C2332" i="13" s="1"/>
  <c r="B2332" i="13" a="1"/>
  <c r="B2332" i="13" s="1"/>
  <c r="A2332" i="13" a="1"/>
  <c r="A2332" i="13" s="1"/>
  <c r="D2331" i="13" a="1"/>
  <c r="D2331" i="13" s="1"/>
  <c r="C2331" i="13" a="1"/>
  <c r="C2331" i="13" s="1"/>
  <c r="B2331" i="13" a="1"/>
  <c r="B2331" i="13" s="1"/>
  <c r="A2331" i="13" a="1"/>
  <c r="A2331" i="13" s="1"/>
  <c r="D2330" i="13" a="1"/>
  <c r="D2330" i="13" s="1"/>
  <c r="C2330" i="13" a="1"/>
  <c r="C2330" i="13" s="1"/>
  <c r="B2330" i="13" a="1"/>
  <c r="B2330" i="13" s="1"/>
  <c r="A2330" i="13" a="1"/>
  <c r="A2330" i="13" s="1"/>
  <c r="D2329" i="13" a="1"/>
  <c r="D2329" i="13" s="1"/>
  <c r="C2329" i="13" a="1"/>
  <c r="C2329" i="13" s="1"/>
  <c r="B2329" i="13" a="1"/>
  <c r="B2329" i="13" s="1"/>
  <c r="A2329" i="13" a="1"/>
  <c r="A2329" i="13" s="1"/>
  <c r="D2328" i="13" a="1"/>
  <c r="D2328" i="13" s="1"/>
  <c r="C2328" i="13" a="1"/>
  <c r="C2328" i="13" s="1"/>
  <c r="B2328" i="13" a="1"/>
  <c r="B2328" i="13" s="1"/>
  <c r="A2328" i="13" a="1"/>
  <c r="A2328" i="13" s="1"/>
  <c r="D2327" i="13" a="1"/>
  <c r="D2327" i="13" s="1"/>
  <c r="C2327" i="13" a="1"/>
  <c r="C2327" i="13" s="1"/>
  <c r="B2327" i="13" a="1"/>
  <c r="B2327" i="13" s="1"/>
  <c r="A2327" i="13" a="1"/>
  <c r="A2327" i="13" s="1"/>
  <c r="D2326" i="13" a="1"/>
  <c r="D2326" i="13" s="1"/>
  <c r="C2326" i="13" a="1"/>
  <c r="C2326" i="13" s="1"/>
  <c r="B2326" i="13" a="1"/>
  <c r="B2326" i="13" s="1"/>
  <c r="A2326" i="13" a="1"/>
  <c r="A2326" i="13" s="1"/>
  <c r="D2325" i="13" a="1"/>
  <c r="D2325" i="13" s="1"/>
  <c r="C2325" i="13" a="1"/>
  <c r="C2325" i="13" s="1"/>
  <c r="B2325" i="13" a="1"/>
  <c r="B2325" i="13" s="1"/>
  <c r="A2325" i="13" a="1"/>
  <c r="A2325" i="13" s="1"/>
  <c r="D2324" i="13" a="1"/>
  <c r="D2324" i="13" s="1"/>
  <c r="C2324" i="13" a="1"/>
  <c r="C2324" i="13" s="1"/>
  <c r="B2324" i="13" a="1"/>
  <c r="B2324" i="13" s="1"/>
  <c r="A2324" i="13" a="1"/>
  <c r="A2324" i="13" s="1"/>
  <c r="D2323" i="13" a="1"/>
  <c r="D2323" i="13" s="1"/>
  <c r="C2323" i="13" a="1"/>
  <c r="C2323" i="13" s="1"/>
  <c r="B2323" i="13" a="1"/>
  <c r="B2323" i="13" s="1"/>
  <c r="A2323" i="13" a="1"/>
  <c r="A2323" i="13" s="1"/>
  <c r="D2322" i="13" a="1"/>
  <c r="D2322" i="13" s="1"/>
  <c r="C2322" i="13" a="1"/>
  <c r="C2322" i="13" s="1"/>
  <c r="B2322" i="13" a="1"/>
  <c r="B2322" i="13" s="1"/>
  <c r="A2322" i="13" a="1"/>
  <c r="A2322" i="13" s="1"/>
  <c r="D2321" i="13" a="1"/>
  <c r="D2321" i="13" s="1"/>
  <c r="C2321" i="13" a="1"/>
  <c r="C2321" i="13" s="1"/>
  <c r="B2321" i="13" a="1"/>
  <c r="B2321" i="13" s="1"/>
  <c r="A2321" i="13" a="1"/>
  <c r="A2321" i="13" s="1"/>
  <c r="D2320" i="13" a="1"/>
  <c r="D2320" i="13" s="1"/>
  <c r="C2320" i="13" a="1"/>
  <c r="C2320" i="13" s="1"/>
  <c r="B2320" i="13" a="1"/>
  <c r="B2320" i="13" s="1"/>
  <c r="A2320" i="13" a="1"/>
  <c r="A2320" i="13" s="1"/>
  <c r="D2319" i="13" a="1"/>
  <c r="D2319" i="13" s="1"/>
  <c r="C2319" i="13" a="1"/>
  <c r="C2319" i="13" s="1"/>
  <c r="B2319" i="13" a="1"/>
  <c r="B2319" i="13" s="1"/>
  <c r="A2319" i="13" a="1"/>
  <c r="A2319" i="13" s="1"/>
  <c r="D2318" i="13" a="1"/>
  <c r="D2318" i="13" s="1"/>
  <c r="C2318" i="13" a="1"/>
  <c r="C2318" i="13" s="1"/>
  <c r="B2318" i="13" a="1"/>
  <c r="B2318" i="13" s="1"/>
  <c r="A2318" i="13" a="1"/>
  <c r="A2318" i="13" s="1"/>
  <c r="D2317" i="13" a="1"/>
  <c r="D2317" i="13" s="1"/>
  <c r="C2317" i="13" a="1"/>
  <c r="C2317" i="13" s="1"/>
  <c r="B2317" i="13" a="1"/>
  <c r="B2317" i="13" s="1"/>
  <c r="A2317" i="13" a="1"/>
  <c r="A2317" i="13" s="1"/>
  <c r="D2316" i="13" a="1"/>
  <c r="D2316" i="13" s="1"/>
  <c r="C2316" i="13" a="1"/>
  <c r="C2316" i="13" s="1"/>
  <c r="B2316" i="13" a="1"/>
  <c r="B2316" i="13" s="1"/>
  <c r="A2316" i="13" a="1"/>
  <c r="A2316" i="13" s="1"/>
  <c r="D2315" i="13" a="1"/>
  <c r="D2315" i="13" s="1"/>
  <c r="C2315" i="13" a="1"/>
  <c r="C2315" i="13" s="1"/>
  <c r="B2315" i="13" a="1"/>
  <c r="B2315" i="13" s="1"/>
  <c r="A2315" i="13" a="1"/>
  <c r="A2315" i="13" s="1"/>
  <c r="D2314" i="13" a="1"/>
  <c r="D2314" i="13" s="1"/>
  <c r="C2314" i="13" a="1"/>
  <c r="C2314" i="13" s="1"/>
  <c r="B2314" i="13" a="1"/>
  <c r="B2314" i="13" s="1"/>
  <c r="A2314" i="13" a="1"/>
  <c r="A2314" i="13" s="1"/>
  <c r="D2313" i="13" a="1"/>
  <c r="D2313" i="13" s="1"/>
  <c r="C2313" i="13" a="1"/>
  <c r="C2313" i="13" s="1"/>
  <c r="B2313" i="13" a="1"/>
  <c r="B2313" i="13" s="1"/>
  <c r="A2313" i="13" a="1"/>
  <c r="A2313" i="13" s="1"/>
  <c r="D2312" i="13" a="1"/>
  <c r="D2312" i="13" s="1"/>
  <c r="C2312" i="13" a="1"/>
  <c r="C2312" i="13" s="1"/>
  <c r="B2312" i="13" a="1"/>
  <c r="B2312" i="13" s="1"/>
  <c r="A2312" i="13" a="1"/>
  <c r="A2312" i="13" s="1"/>
  <c r="D2311" i="13" a="1"/>
  <c r="D2311" i="13" s="1"/>
  <c r="C2311" i="13" a="1"/>
  <c r="C2311" i="13" s="1"/>
  <c r="B2311" i="13" a="1"/>
  <c r="B2311" i="13" s="1"/>
  <c r="A2311" i="13" a="1"/>
  <c r="A2311" i="13" s="1"/>
  <c r="D2310" i="13" a="1"/>
  <c r="D2310" i="13" s="1"/>
  <c r="C2310" i="13" a="1"/>
  <c r="C2310" i="13" s="1"/>
  <c r="B2310" i="13" a="1"/>
  <c r="B2310" i="13" s="1"/>
  <c r="A2310" i="13" a="1"/>
  <c r="A2310" i="13" s="1"/>
  <c r="D2309" i="13" a="1"/>
  <c r="D2309" i="13" s="1"/>
  <c r="C2309" i="13" a="1"/>
  <c r="C2309" i="13" s="1"/>
  <c r="B2309" i="13" a="1"/>
  <c r="B2309" i="13" s="1"/>
  <c r="A2309" i="13" a="1"/>
  <c r="A2309" i="13" s="1"/>
  <c r="D2308" i="13" a="1"/>
  <c r="D2308" i="13" s="1"/>
  <c r="C2308" i="13" a="1"/>
  <c r="C2308" i="13" s="1"/>
  <c r="B2308" i="13" a="1"/>
  <c r="B2308" i="13" s="1"/>
  <c r="A2308" i="13" a="1"/>
  <c r="A2308" i="13" s="1"/>
  <c r="D2307" i="13" a="1"/>
  <c r="D2307" i="13" s="1"/>
  <c r="C2307" i="13" a="1"/>
  <c r="C2307" i="13" s="1"/>
  <c r="B2307" i="13" a="1"/>
  <c r="B2307" i="13" s="1"/>
  <c r="A2307" i="13" a="1"/>
  <c r="A2307" i="13" s="1"/>
  <c r="D2306" i="13" a="1"/>
  <c r="D2306" i="13" s="1"/>
  <c r="C2306" i="13" a="1"/>
  <c r="C2306" i="13" s="1"/>
  <c r="B2306" i="13" a="1"/>
  <c r="B2306" i="13" s="1"/>
  <c r="A2306" i="13" a="1"/>
  <c r="A2306" i="13" s="1"/>
  <c r="D2305" i="13" a="1"/>
  <c r="D2305" i="13" s="1"/>
  <c r="C2305" i="13" a="1"/>
  <c r="C2305" i="13" s="1"/>
  <c r="B2305" i="13" a="1"/>
  <c r="B2305" i="13" s="1"/>
  <c r="A2305" i="13" a="1"/>
  <c r="A2305" i="13" s="1"/>
  <c r="D2304" i="13" a="1"/>
  <c r="D2304" i="13" s="1"/>
  <c r="C2304" i="13" a="1"/>
  <c r="C2304" i="13" s="1"/>
  <c r="B2304" i="13" a="1"/>
  <c r="B2304" i="13" s="1"/>
  <c r="A2304" i="13" a="1"/>
  <c r="A2304" i="13" s="1"/>
  <c r="D2303" i="13" a="1"/>
  <c r="D2303" i="13" s="1"/>
  <c r="C2303" i="13" a="1"/>
  <c r="C2303" i="13" s="1"/>
  <c r="B2303" i="13" a="1"/>
  <c r="B2303" i="13" s="1"/>
  <c r="A2303" i="13" a="1"/>
  <c r="A2303" i="13" s="1"/>
  <c r="D2302" i="13" a="1"/>
  <c r="D2302" i="13" s="1"/>
  <c r="C2302" i="13" a="1"/>
  <c r="C2302" i="13" s="1"/>
  <c r="B2302" i="13" a="1"/>
  <c r="B2302" i="13" s="1"/>
  <c r="A2302" i="13" a="1"/>
  <c r="A2302" i="13" s="1"/>
  <c r="D2301" i="13" a="1"/>
  <c r="D2301" i="13" s="1"/>
  <c r="C2301" i="13" a="1"/>
  <c r="C2301" i="13" s="1"/>
  <c r="B2301" i="13" a="1"/>
  <c r="B2301" i="13" s="1"/>
  <c r="A2301" i="13" a="1"/>
  <c r="A2301" i="13" s="1"/>
  <c r="D2300" i="13" a="1"/>
  <c r="D2300" i="13" s="1"/>
  <c r="C2300" i="13" a="1"/>
  <c r="C2300" i="13" s="1"/>
  <c r="B2300" i="13" a="1"/>
  <c r="B2300" i="13" s="1"/>
  <c r="A2300" i="13" a="1"/>
  <c r="A2300" i="13" s="1"/>
  <c r="D2299" i="13" a="1"/>
  <c r="D2299" i="13" s="1"/>
  <c r="C2299" i="13" a="1"/>
  <c r="C2299" i="13" s="1"/>
  <c r="B2299" i="13" a="1"/>
  <c r="B2299" i="13" s="1"/>
  <c r="A2299" i="13" a="1"/>
  <c r="A2299" i="13" s="1"/>
  <c r="D2298" i="13" a="1"/>
  <c r="D2298" i="13" s="1"/>
  <c r="C2298" i="13" a="1"/>
  <c r="C2298" i="13" s="1"/>
  <c r="B2298" i="13" a="1"/>
  <c r="B2298" i="13" s="1"/>
  <c r="A2298" i="13" a="1"/>
  <c r="A2298" i="13" s="1"/>
  <c r="D2297" i="13" a="1"/>
  <c r="D2297" i="13" s="1"/>
  <c r="C2297" i="13" a="1"/>
  <c r="C2297" i="13" s="1"/>
  <c r="B2297" i="13" a="1"/>
  <c r="B2297" i="13" s="1"/>
  <c r="A2297" i="13" a="1"/>
  <c r="A2297" i="13" s="1"/>
  <c r="D2296" i="13" a="1"/>
  <c r="D2296" i="13" s="1"/>
  <c r="C2296" i="13" a="1"/>
  <c r="C2296" i="13" s="1"/>
  <c r="B2296" i="13" a="1"/>
  <c r="B2296" i="13" s="1"/>
  <c r="A2296" i="13" a="1"/>
  <c r="A2296" i="13" s="1"/>
  <c r="D2295" i="13" a="1"/>
  <c r="D2295" i="13" s="1"/>
  <c r="C2295" i="13" a="1"/>
  <c r="C2295" i="13" s="1"/>
  <c r="B2295" i="13" a="1"/>
  <c r="B2295" i="13" s="1"/>
  <c r="A2295" i="13" a="1"/>
  <c r="A2295" i="13" s="1"/>
  <c r="D2294" i="13" a="1"/>
  <c r="D2294" i="13" s="1"/>
  <c r="C2294" i="13" a="1"/>
  <c r="C2294" i="13" s="1"/>
  <c r="B2294" i="13" a="1"/>
  <c r="B2294" i="13" s="1"/>
  <c r="A2294" i="13" a="1"/>
  <c r="A2294" i="13" s="1"/>
  <c r="D2293" i="13" a="1"/>
  <c r="D2293" i="13" s="1"/>
  <c r="C2293" i="13" a="1"/>
  <c r="C2293" i="13" s="1"/>
  <c r="B2293" i="13" a="1"/>
  <c r="B2293" i="13" s="1"/>
  <c r="A2293" i="13" a="1"/>
  <c r="A2293" i="13" s="1"/>
  <c r="D2292" i="13" a="1"/>
  <c r="D2292" i="13" s="1"/>
  <c r="C2292" i="13" a="1"/>
  <c r="C2292" i="13" s="1"/>
  <c r="B2292" i="13" a="1"/>
  <c r="B2292" i="13" s="1"/>
  <c r="A2292" i="13" a="1"/>
  <c r="A2292" i="13" s="1"/>
  <c r="D2291" i="13" a="1"/>
  <c r="D2291" i="13" s="1"/>
  <c r="C2291" i="13" a="1"/>
  <c r="C2291" i="13" s="1"/>
  <c r="B2291" i="13" a="1"/>
  <c r="B2291" i="13" s="1"/>
  <c r="A2291" i="13" a="1"/>
  <c r="A2291" i="13" s="1"/>
  <c r="D2290" i="13" a="1"/>
  <c r="D2290" i="13" s="1"/>
  <c r="C2290" i="13" a="1"/>
  <c r="C2290" i="13" s="1"/>
  <c r="B2290" i="13" a="1"/>
  <c r="B2290" i="13" s="1"/>
  <c r="A2290" i="13" a="1"/>
  <c r="A2290" i="13" s="1"/>
  <c r="D2289" i="13" a="1"/>
  <c r="D2289" i="13" s="1"/>
  <c r="C2289" i="13" a="1"/>
  <c r="C2289" i="13" s="1"/>
  <c r="B2289" i="13" a="1"/>
  <c r="B2289" i="13" s="1"/>
  <c r="A2289" i="13" a="1"/>
  <c r="A2289" i="13" s="1"/>
  <c r="D2288" i="13" a="1"/>
  <c r="D2288" i="13" s="1"/>
  <c r="C2288" i="13" a="1"/>
  <c r="C2288" i="13" s="1"/>
  <c r="B2288" i="13" a="1"/>
  <c r="B2288" i="13" s="1"/>
  <c r="A2288" i="13" a="1"/>
  <c r="A2288" i="13" s="1"/>
  <c r="D2287" i="13" a="1"/>
  <c r="D2287" i="13" s="1"/>
  <c r="C2287" i="13" a="1"/>
  <c r="C2287" i="13" s="1"/>
  <c r="B2287" i="13" a="1"/>
  <c r="B2287" i="13" s="1"/>
  <c r="A2287" i="13" a="1"/>
  <c r="A2287" i="13" s="1"/>
  <c r="D2286" i="13" a="1"/>
  <c r="D2286" i="13" s="1"/>
  <c r="C2286" i="13" a="1"/>
  <c r="C2286" i="13" s="1"/>
  <c r="B2286" i="13" a="1"/>
  <c r="B2286" i="13" s="1"/>
  <c r="A2286" i="13" a="1"/>
  <c r="A2286" i="13" s="1"/>
  <c r="D2285" i="13" a="1"/>
  <c r="D2285" i="13" s="1"/>
  <c r="C2285" i="13" a="1"/>
  <c r="C2285" i="13" s="1"/>
  <c r="B2285" i="13" a="1"/>
  <c r="B2285" i="13" s="1"/>
  <c r="A2285" i="13" a="1"/>
  <c r="A2285" i="13" s="1"/>
  <c r="D2284" i="13" a="1"/>
  <c r="D2284" i="13" s="1"/>
  <c r="C2284" i="13" a="1"/>
  <c r="C2284" i="13" s="1"/>
  <c r="B2284" i="13" a="1"/>
  <c r="B2284" i="13" s="1"/>
  <c r="A2284" i="13" a="1"/>
  <c r="A2284" i="13" s="1"/>
  <c r="D2283" i="13" a="1"/>
  <c r="D2283" i="13" s="1"/>
  <c r="C2283" i="13" a="1"/>
  <c r="C2283" i="13" s="1"/>
  <c r="B2283" i="13" a="1"/>
  <c r="B2283" i="13" s="1"/>
  <c r="A2283" i="13" a="1"/>
  <c r="A2283" i="13" s="1"/>
  <c r="D2282" i="13" a="1"/>
  <c r="D2282" i="13" s="1"/>
  <c r="C2282" i="13" a="1"/>
  <c r="C2282" i="13" s="1"/>
  <c r="B2282" i="13" a="1"/>
  <c r="B2282" i="13" s="1"/>
  <c r="A2282" i="13" a="1"/>
  <c r="A2282" i="13" s="1"/>
  <c r="D2281" i="13" a="1"/>
  <c r="D2281" i="13" s="1"/>
  <c r="C2281" i="13" a="1"/>
  <c r="C2281" i="13" s="1"/>
  <c r="B2281" i="13" a="1"/>
  <c r="B2281" i="13" s="1"/>
  <c r="A2281" i="13" a="1"/>
  <c r="A2281" i="13" s="1"/>
  <c r="D2280" i="13" a="1"/>
  <c r="D2280" i="13" s="1"/>
  <c r="C2280" i="13" a="1"/>
  <c r="C2280" i="13" s="1"/>
  <c r="B2280" i="13" a="1"/>
  <c r="B2280" i="13" s="1"/>
  <c r="A2280" i="13" a="1"/>
  <c r="A2280" i="13" s="1"/>
  <c r="D2279" i="13" a="1"/>
  <c r="D2279" i="13" s="1"/>
  <c r="C2279" i="13" a="1"/>
  <c r="C2279" i="13" s="1"/>
  <c r="B2279" i="13" a="1"/>
  <c r="B2279" i="13" s="1"/>
  <c r="A2279" i="13" a="1"/>
  <c r="A2279" i="13" s="1"/>
  <c r="D2278" i="13" a="1"/>
  <c r="D2278" i="13" s="1"/>
  <c r="C2278" i="13" a="1"/>
  <c r="C2278" i="13" s="1"/>
  <c r="B2278" i="13" a="1"/>
  <c r="B2278" i="13" s="1"/>
  <c r="A2278" i="13" a="1"/>
  <c r="A2278" i="13" s="1"/>
  <c r="D2277" i="13" a="1"/>
  <c r="D2277" i="13" s="1"/>
  <c r="C2277" i="13" a="1"/>
  <c r="C2277" i="13" s="1"/>
  <c r="B2277" i="13" a="1"/>
  <c r="B2277" i="13" s="1"/>
  <c r="A2277" i="13" a="1"/>
  <c r="A2277" i="13" s="1"/>
  <c r="D2276" i="13" a="1"/>
  <c r="D2276" i="13" s="1"/>
  <c r="C2276" i="13" a="1"/>
  <c r="C2276" i="13" s="1"/>
  <c r="B2276" i="13" a="1"/>
  <c r="B2276" i="13" s="1"/>
  <c r="A2276" i="13" a="1"/>
  <c r="A2276" i="13" s="1"/>
  <c r="D2275" i="13" a="1"/>
  <c r="D2275" i="13" s="1"/>
  <c r="C2275" i="13" a="1"/>
  <c r="C2275" i="13" s="1"/>
  <c r="B2275" i="13" a="1"/>
  <c r="B2275" i="13" s="1"/>
  <c r="A2275" i="13" a="1"/>
  <c r="A2275" i="13" s="1"/>
  <c r="D2274" i="13" a="1"/>
  <c r="D2274" i="13" s="1"/>
  <c r="C2274" i="13" a="1"/>
  <c r="C2274" i="13" s="1"/>
  <c r="B2274" i="13" a="1"/>
  <c r="B2274" i="13" s="1"/>
  <c r="A2274" i="13" a="1"/>
  <c r="A2274" i="13" s="1"/>
  <c r="D2273" i="13" a="1"/>
  <c r="D2273" i="13" s="1"/>
  <c r="C2273" i="13" a="1"/>
  <c r="C2273" i="13" s="1"/>
  <c r="B2273" i="13" a="1"/>
  <c r="B2273" i="13" s="1"/>
  <c r="A2273" i="13" a="1"/>
  <c r="A2273" i="13" s="1"/>
  <c r="D2272" i="13" a="1"/>
  <c r="D2272" i="13" s="1"/>
  <c r="C2272" i="13" a="1"/>
  <c r="C2272" i="13" s="1"/>
  <c r="B2272" i="13" a="1"/>
  <c r="B2272" i="13" s="1"/>
  <c r="A2272" i="13" a="1"/>
  <c r="A2272" i="13" s="1"/>
  <c r="D2271" i="13" a="1"/>
  <c r="D2271" i="13" s="1"/>
  <c r="C2271" i="13" a="1"/>
  <c r="C2271" i="13" s="1"/>
  <c r="B2271" i="13" a="1"/>
  <c r="B2271" i="13" s="1"/>
  <c r="A2271" i="13" a="1"/>
  <c r="A2271" i="13" s="1"/>
  <c r="D2270" i="13" a="1"/>
  <c r="D2270" i="13" s="1"/>
  <c r="C2270" i="13" a="1"/>
  <c r="C2270" i="13" s="1"/>
  <c r="B2270" i="13" a="1"/>
  <c r="B2270" i="13" s="1"/>
  <c r="A2270" i="13" a="1"/>
  <c r="A2270" i="13" s="1"/>
  <c r="D2269" i="13" a="1"/>
  <c r="D2269" i="13" s="1"/>
  <c r="C2269" i="13" a="1"/>
  <c r="C2269" i="13" s="1"/>
  <c r="B2269" i="13" a="1"/>
  <c r="B2269" i="13" s="1"/>
  <c r="A2269" i="13" a="1"/>
  <c r="A2269" i="13" s="1"/>
  <c r="D2268" i="13" a="1"/>
  <c r="D2268" i="13" s="1"/>
  <c r="C2268" i="13" a="1"/>
  <c r="C2268" i="13" s="1"/>
  <c r="B2268" i="13" a="1"/>
  <c r="B2268" i="13" s="1"/>
  <c r="A2268" i="13" a="1"/>
  <c r="A2268" i="13" s="1"/>
  <c r="D2267" i="13" a="1"/>
  <c r="D2267" i="13" s="1"/>
  <c r="C2267" i="13" a="1"/>
  <c r="C2267" i="13" s="1"/>
  <c r="B2267" i="13" a="1"/>
  <c r="B2267" i="13" s="1"/>
  <c r="A2267" i="13" a="1"/>
  <c r="A2267" i="13" s="1"/>
  <c r="D2266" i="13" a="1"/>
  <c r="D2266" i="13" s="1"/>
  <c r="C2266" i="13" a="1"/>
  <c r="C2266" i="13" s="1"/>
  <c r="B2266" i="13" a="1"/>
  <c r="B2266" i="13" s="1"/>
  <c r="A2266" i="13" a="1"/>
  <c r="A2266" i="13" s="1"/>
  <c r="D2265" i="13" a="1"/>
  <c r="D2265" i="13" s="1"/>
  <c r="C2265" i="13" a="1"/>
  <c r="C2265" i="13" s="1"/>
  <c r="B2265" i="13" a="1"/>
  <c r="B2265" i="13" s="1"/>
  <c r="A2265" i="13" a="1"/>
  <c r="A2265" i="13" s="1"/>
  <c r="D2264" i="13" a="1"/>
  <c r="D2264" i="13" s="1"/>
  <c r="C2264" i="13" a="1"/>
  <c r="C2264" i="13" s="1"/>
  <c r="B2264" i="13" a="1"/>
  <c r="B2264" i="13" s="1"/>
  <c r="A2264" i="13" a="1"/>
  <c r="A2264" i="13" s="1"/>
  <c r="D2263" i="13" a="1"/>
  <c r="D2263" i="13" s="1"/>
  <c r="C2263" i="13" a="1"/>
  <c r="C2263" i="13" s="1"/>
  <c r="B2263" i="13" a="1"/>
  <c r="B2263" i="13" s="1"/>
  <c r="A2263" i="13" a="1"/>
  <c r="A2263" i="13" s="1"/>
  <c r="D2262" i="13" a="1"/>
  <c r="D2262" i="13" s="1"/>
  <c r="C2262" i="13" a="1"/>
  <c r="C2262" i="13" s="1"/>
  <c r="B2262" i="13" a="1"/>
  <c r="B2262" i="13" s="1"/>
  <c r="A2262" i="13" a="1"/>
  <c r="A2262" i="13" s="1"/>
  <c r="D2261" i="13" a="1"/>
  <c r="D2261" i="13" s="1"/>
  <c r="C2261" i="13" a="1"/>
  <c r="C2261" i="13" s="1"/>
  <c r="B2261" i="13" a="1"/>
  <c r="B2261" i="13" s="1"/>
  <c r="A2261" i="13" a="1"/>
  <c r="A2261" i="13" s="1"/>
  <c r="D2260" i="13" a="1"/>
  <c r="D2260" i="13" s="1"/>
  <c r="C2260" i="13" a="1"/>
  <c r="C2260" i="13" s="1"/>
  <c r="B2260" i="13" a="1"/>
  <c r="B2260" i="13" s="1"/>
  <c r="A2260" i="13" a="1"/>
  <c r="A2260" i="13" s="1"/>
  <c r="D2259" i="13" a="1"/>
  <c r="D2259" i="13" s="1"/>
  <c r="C2259" i="13" a="1"/>
  <c r="C2259" i="13" s="1"/>
  <c r="B2259" i="13" a="1"/>
  <c r="B2259" i="13" s="1"/>
  <c r="A2259" i="13" a="1"/>
  <c r="A2259" i="13" s="1"/>
  <c r="D2258" i="13" a="1"/>
  <c r="D2258" i="13" s="1"/>
  <c r="C2258" i="13" a="1"/>
  <c r="C2258" i="13" s="1"/>
  <c r="B2258" i="13" a="1"/>
  <c r="B2258" i="13" s="1"/>
  <c r="A2258" i="13" a="1"/>
  <c r="A2258" i="13" s="1"/>
  <c r="D2257" i="13" a="1"/>
  <c r="D2257" i="13" s="1"/>
  <c r="C2257" i="13" a="1"/>
  <c r="C2257" i="13" s="1"/>
  <c r="B2257" i="13" a="1"/>
  <c r="B2257" i="13" s="1"/>
  <c r="A2257" i="13" a="1"/>
  <c r="A2257" i="13" s="1"/>
  <c r="D2256" i="13" a="1"/>
  <c r="D2256" i="13" s="1"/>
  <c r="C2256" i="13" a="1"/>
  <c r="C2256" i="13" s="1"/>
  <c r="B2256" i="13" a="1"/>
  <c r="B2256" i="13" s="1"/>
  <c r="A2256" i="13" a="1"/>
  <c r="A2256" i="13" s="1"/>
  <c r="D2255" i="13" a="1"/>
  <c r="D2255" i="13" s="1"/>
  <c r="C2255" i="13" a="1"/>
  <c r="C2255" i="13" s="1"/>
  <c r="B2255" i="13" a="1"/>
  <c r="B2255" i="13" s="1"/>
  <c r="A2255" i="13" a="1"/>
  <c r="A2255" i="13" s="1"/>
  <c r="D2254" i="13" a="1"/>
  <c r="D2254" i="13" s="1"/>
  <c r="C2254" i="13" a="1"/>
  <c r="C2254" i="13" s="1"/>
  <c r="B2254" i="13" a="1"/>
  <c r="B2254" i="13" s="1"/>
  <c r="A2254" i="13" a="1"/>
  <c r="A2254" i="13" s="1"/>
  <c r="D2253" i="13" a="1"/>
  <c r="D2253" i="13" s="1"/>
  <c r="C2253" i="13" a="1"/>
  <c r="C2253" i="13" s="1"/>
  <c r="B2253" i="13" a="1"/>
  <c r="B2253" i="13" s="1"/>
  <c r="A2253" i="13" a="1"/>
  <c r="A2253" i="13" s="1"/>
  <c r="D2252" i="13" a="1"/>
  <c r="D2252" i="13" s="1"/>
  <c r="C2252" i="13" a="1"/>
  <c r="C2252" i="13" s="1"/>
  <c r="B2252" i="13" a="1"/>
  <c r="B2252" i="13" s="1"/>
  <c r="A2252" i="13" a="1"/>
  <c r="A2252" i="13" s="1"/>
  <c r="D2251" i="13" a="1"/>
  <c r="D2251" i="13" s="1"/>
  <c r="C2251" i="13" a="1"/>
  <c r="C2251" i="13" s="1"/>
  <c r="B2251" i="13" a="1"/>
  <c r="B2251" i="13" s="1"/>
  <c r="A2251" i="13" a="1"/>
  <c r="A2251" i="13" s="1"/>
  <c r="D2250" i="13" a="1"/>
  <c r="D2250" i="13" s="1"/>
  <c r="C2250" i="13" a="1"/>
  <c r="C2250" i="13" s="1"/>
  <c r="B2250" i="13" a="1"/>
  <c r="B2250" i="13" s="1"/>
  <c r="A2250" i="13" a="1"/>
  <c r="A2250" i="13" s="1"/>
  <c r="D2249" i="13" a="1"/>
  <c r="D2249" i="13" s="1"/>
  <c r="C2249" i="13" a="1"/>
  <c r="C2249" i="13" s="1"/>
  <c r="B2249" i="13" a="1"/>
  <c r="B2249" i="13" s="1"/>
  <c r="A2249" i="13" a="1"/>
  <c r="A2249" i="13" s="1"/>
  <c r="D2248" i="13" a="1"/>
  <c r="D2248" i="13" s="1"/>
  <c r="C2248" i="13" a="1"/>
  <c r="C2248" i="13" s="1"/>
  <c r="B2248" i="13" a="1"/>
  <c r="B2248" i="13" s="1"/>
  <c r="A2248" i="13" a="1"/>
  <c r="A2248" i="13" s="1"/>
  <c r="D2247" i="13" a="1"/>
  <c r="D2247" i="13" s="1"/>
  <c r="C2247" i="13" a="1"/>
  <c r="C2247" i="13" s="1"/>
  <c r="B2247" i="13" a="1"/>
  <c r="B2247" i="13" s="1"/>
  <c r="A2247" i="13" a="1"/>
  <c r="A2247" i="13" s="1"/>
  <c r="D2246" i="13" a="1"/>
  <c r="D2246" i="13" s="1"/>
  <c r="C2246" i="13" a="1"/>
  <c r="C2246" i="13" s="1"/>
  <c r="B2246" i="13" a="1"/>
  <c r="B2246" i="13" s="1"/>
  <c r="A2246" i="13" a="1"/>
  <c r="A2246" i="13" s="1"/>
  <c r="D2245" i="13" a="1"/>
  <c r="D2245" i="13" s="1"/>
  <c r="C2245" i="13" a="1"/>
  <c r="C2245" i="13" s="1"/>
  <c r="B2245" i="13" a="1"/>
  <c r="B2245" i="13" s="1"/>
  <c r="A2245" i="13" a="1"/>
  <c r="A2245" i="13" s="1"/>
  <c r="D2244" i="13" a="1"/>
  <c r="D2244" i="13" s="1"/>
  <c r="C2244" i="13" a="1"/>
  <c r="C2244" i="13" s="1"/>
  <c r="B2244" i="13" a="1"/>
  <c r="B2244" i="13" s="1"/>
  <c r="A2244" i="13" a="1"/>
  <c r="A2244" i="13" s="1"/>
  <c r="D2243" i="13" a="1"/>
  <c r="D2243" i="13" s="1"/>
  <c r="C2243" i="13" a="1"/>
  <c r="C2243" i="13" s="1"/>
  <c r="B2243" i="13" a="1"/>
  <c r="B2243" i="13" s="1"/>
  <c r="A2243" i="13" a="1"/>
  <c r="A2243" i="13" s="1"/>
  <c r="D2242" i="13" a="1"/>
  <c r="D2242" i="13" s="1"/>
  <c r="C2242" i="13" a="1"/>
  <c r="C2242" i="13" s="1"/>
  <c r="B2242" i="13" a="1"/>
  <c r="B2242" i="13" s="1"/>
  <c r="A2242" i="13" a="1"/>
  <c r="A2242" i="13" s="1"/>
  <c r="J13" i="13"/>
  <c r="J12" i="13"/>
  <c r="J11" i="13"/>
  <c r="J10" i="13"/>
  <c r="J9" i="13"/>
  <c r="J8" i="13"/>
  <c r="J7" i="13"/>
  <c r="J6" i="13"/>
  <c r="J5" i="13"/>
  <c r="J4" i="13"/>
  <c r="J3" i="13"/>
  <c r="J13" i="12"/>
  <c r="J12" i="12"/>
  <c r="J4" i="12"/>
  <c r="J5" i="12"/>
  <c r="J6" i="12"/>
  <c r="J7" i="12"/>
  <c r="J8" i="12"/>
  <c r="J9" i="12"/>
  <c r="J10" i="12"/>
  <c r="J11" i="12"/>
  <c r="J3" i="12"/>
  <c r="A3" i="12" a="1"/>
  <c r="A3" i="12" s="1"/>
  <c r="B3" i="12" a="1"/>
  <c r="B3" i="12" s="1"/>
  <c r="C3" i="12" a="1"/>
  <c r="C3" i="12" s="1"/>
  <c r="D3" i="12" a="1"/>
  <c r="D3" i="12" s="1"/>
  <c r="A4" i="12" a="1"/>
  <c r="A4" i="12" s="1"/>
  <c r="B4" i="12" a="1"/>
  <c r="B4" i="12" s="1"/>
  <c r="C4" i="12" a="1"/>
  <c r="C4" i="12" s="1"/>
  <c r="D4" i="12" a="1"/>
  <c r="D4" i="12" s="1"/>
  <c r="A5" i="12" a="1"/>
  <c r="A5" i="12" s="1"/>
  <c r="B5" i="12" a="1"/>
  <c r="B5" i="12" s="1"/>
  <c r="C5" i="12" a="1"/>
  <c r="C5" i="12" s="1"/>
  <c r="D5" i="12" a="1"/>
  <c r="D5" i="12" s="1"/>
  <c r="A6" i="12" a="1"/>
  <c r="A6" i="12" s="1"/>
  <c r="B6" i="12" a="1"/>
  <c r="B6" i="12" s="1"/>
  <c r="C6" i="12" a="1"/>
  <c r="C6" i="12" s="1"/>
  <c r="D6" i="12" a="1"/>
  <c r="D6" i="12" s="1"/>
  <c r="A7" i="12" a="1"/>
  <c r="A7" i="12" s="1"/>
  <c r="B7" i="12" a="1"/>
  <c r="B7" i="12" s="1"/>
  <c r="C7" i="12" a="1"/>
  <c r="C7" i="12" s="1"/>
  <c r="D7" i="12" a="1"/>
  <c r="D7" i="12" s="1"/>
  <c r="A8" i="12" a="1"/>
  <c r="A8" i="12" s="1"/>
  <c r="B8" i="12" a="1"/>
  <c r="B8" i="12" s="1"/>
  <c r="C8" i="12" a="1"/>
  <c r="C8" i="12" s="1"/>
  <c r="D8" i="12" a="1"/>
  <c r="D8" i="12" s="1"/>
  <c r="A9" i="12" a="1"/>
  <c r="A9" i="12" s="1"/>
  <c r="B9" i="12" a="1"/>
  <c r="B9" i="12" s="1"/>
  <c r="C9" i="12" a="1"/>
  <c r="C9" i="12" s="1"/>
  <c r="D9" i="12" a="1"/>
  <c r="D9" i="12" s="1"/>
  <c r="A10" i="12" a="1"/>
  <c r="A10" i="12" s="1"/>
  <c r="B10" i="12" a="1"/>
  <c r="B10" i="12" s="1"/>
  <c r="C10" i="12" a="1"/>
  <c r="C10" i="12" s="1"/>
  <c r="D10" i="12" a="1"/>
  <c r="D10" i="12" s="1"/>
  <c r="A11" i="12" a="1"/>
  <c r="A11" i="12" s="1"/>
  <c r="B11" i="12" a="1"/>
  <c r="B11" i="12" s="1"/>
  <c r="C11" i="12" a="1"/>
  <c r="C11" i="12" s="1"/>
  <c r="D11" i="12" a="1"/>
  <c r="D11" i="12" s="1"/>
  <c r="A12" i="12" a="1"/>
  <c r="A12" i="12" s="1"/>
  <c r="B12" i="12" a="1"/>
  <c r="B12" i="12" s="1"/>
  <c r="C12" i="12" a="1"/>
  <c r="C12" i="12" s="1"/>
  <c r="D12" i="12" a="1"/>
  <c r="D12" i="12" s="1"/>
  <c r="A13" i="12" a="1"/>
  <c r="A13" i="12" s="1"/>
  <c r="B13" i="12" a="1"/>
  <c r="B13" i="12" s="1"/>
  <c r="C13" i="12" a="1"/>
  <c r="C13" i="12" s="1"/>
  <c r="D13" i="12" a="1"/>
  <c r="D13" i="12" s="1"/>
  <c r="A14" i="12" a="1"/>
  <c r="A14" i="12" s="1"/>
  <c r="B14" i="12" a="1"/>
  <c r="B14" i="12" s="1"/>
  <c r="C14" i="12" a="1"/>
  <c r="C14" i="12" s="1"/>
  <c r="D14" i="12" a="1"/>
  <c r="D14" i="12" s="1"/>
  <c r="A15" i="12" a="1"/>
  <c r="A15" i="12" s="1"/>
  <c r="B15" i="12" a="1"/>
  <c r="B15" i="12" s="1"/>
  <c r="C15" i="12" a="1"/>
  <c r="C15" i="12" s="1"/>
  <c r="D15" i="12" a="1"/>
  <c r="D15" i="12" s="1"/>
  <c r="A16" i="12" a="1"/>
  <c r="A16" i="12" s="1"/>
  <c r="B16" i="12" a="1"/>
  <c r="B16" i="12" s="1"/>
  <c r="C16" i="12" a="1"/>
  <c r="C16" i="12" s="1"/>
  <c r="D16" i="12" a="1"/>
  <c r="D16" i="12" s="1"/>
  <c r="A17" i="12" a="1"/>
  <c r="A17" i="12" s="1"/>
  <c r="B17" i="12" a="1"/>
  <c r="B17" i="12" s="1"/>
  <c r="C17" i="12" a="1"/>
  <c r="C17" i="12" s="1"/>
  <c r="D17" i="12" a="1"/>
  <c r="D17" i="12" s="1"/>
  <c r="A18" i="12" a="1"/>
  <c r="A18" i="12" s="1"/>
  <c r="B18" i="12" a="1"/>
  <c r="B18" i="12" s="1"/>
  <c r="C18" i="12" a="1"/>
  <c r="C18" i="12" s="1"/>
  <c r="D18" i="12" a="1"/>
  <c r="D18" i="12" s="1"/>
  <c r="A19" i="12" a="1"/>
  <c r="A19" i="12" s="1"/>
  <c r="B19" i="12" a="1"/>
  <c r="B19" i="12" s="1"/>
  <c r="C19" i="12" a="1"/>
  <c r="C19" i="12" s="1"/>
  <c r="D19" i="12" a="1"/>
  <c r="D19" i="12" s="1"/>
  <c r="A20" i="12" a="1"/>
  <c r="A20" i="12" s="1"/>
  <c r="B20" i="12" a="1"/>
  <c r="B20" i="12" s="1"/>
  <c r="C20" i="12" a="1"/>
  <c r="C20" i="12" s="1"/>
  <c r="D20" i="12" a="1"/>
  <c r="D20" i="12" s="1"/>
  <c r="A21" i="12" a="1"/>
  <c r="A21" i="12" s="1"/>
  <c r="B21" i="12" a="1"/>
  <c r="B21" i="12" s="1"/>
  <c r="C21" i="12" a="1"/>
  <c r="C21" i="12" s="1"/>
  <c r="D21" i="12" a="1"/>
  <c r="D21" i="12" s="1"/>
  <c r="A22" i="12" a="1"/>
  <c r="A22" i="12" s="1"/>
  <c r="B22" i="12" a="1"/>
  <c r="B22" i="12" s="1"/>
  <c r="C22" i="12" a="1"/>
  <c r="C22" i="12" s="1"/>
  <c r="D22" i="12" a="1"/>
  <c r="D22" i="12" s="1"/>
  <c r="A23" i="12" a="1"/>
  <c r="A23" i="12" s="1"/>
  <c r="B23" i="12" a="1"/>
  <c r="B23" i="12" s="1"/>
  <c r="C23" i="12" a="1"/>
  <c r="C23" i="12" s="1"/>
  <c r="D23" i="12" a="1"/>
  <c r="D23" i="12" s="1"/>
  <c r="A24" i="12" a="1"/>
  <c r="A24" i="12" s="1"/>
  <c r="B24" i="12" a="1"/>
  <c r="B24" i="12" s="1"/>
  <c r="C24" i="12" a="1"/>
  <c r="C24" i="12" s="1"/>
  <c r="D24" i="12" a="1"/>
  <c r="D24" i="12" s="1"/>
  <c r="A25" i="12" a="1"/>
  <c r="A25" i="12" s="1"/>
  <c r="B25" i="12" a="1"/>
  <c r="B25" i="12" s="1"/>
  <c r="C25" i="12" a="1"/>
  <c r="C25" i="12" s="1"/>
  <c r="D25" i="12" a="1"/>
  <c r="D25" i="12" s="1"/>
  <c r="A26" i="12" a="1"/>
  <c r="A26" i="12" s="1"/>
  <c r="B26" i="12" a="1"/>
  <c r="B26" i="12" s="1"/>
  <c r="C26" i="12" a="1"/>
  <c r="C26" i="12" s="1"/>
  <c r="D26" i="12" a="1"/>
  <c r="D26" i="12" s="1"/>
  <c r="A27" i="12" a="1"/>
  <c r="A27" i="12" s="1"/>
  <c r="B27" i="12" a="1"/>
  <c r="B27" i="12" s="1"/>
  <c r="C27" i="12" a="1"/>
  <c r="C27" i="12" s="1"/>
  <c r="D27" i="12" a="1"/>
  <c r="D27" i="12" s="1"/>
  <c r="A28" i="12" a="1"/>
  <c r="A28" i="12" s="1"/>
  <c r="B28" i="12" a="1"/>
  <c r="B28" i="12" s="1"/>
  <c r="C28" i="12" a="1"/>
  <c r="C28" i="12" s="1"/>
  <c r="D28" i="12" a="1"/>
  <c r="D28" i="12" s="1"/>
  <c r="A29" i="12" a="1"/>
  <c r="A29" i="12" s="1"/>
  <c r="B29" i="12" a="1"/>
  <c r="B29" i="12" s="1"/>
  <c r="C29" i="12" a="1"/>
  <c r="C29" i="12" s="1"/>
  <c r="D29" i="12" a="1"/>
  <c r="D29" i="12" s="1"/>
  <c r="A30" i="12" a="1"/>
  <c r="A30" i="12" s="1"/>
  <c r="B30" i="12" a="1"/>
  <c r="B30" i="12" s="1"/>
  <c r="C30" i="12" a="1"/>
  <c r="C30" i="12" s="1"/>
  <c r="D30" i="12" a="1"/>
  <c r="D30" i="12" s="1"/>
  <c r="A31" i="12" a="1"/>
  <c r="A31" i="12" s="1"/>
  <c r="B31" i="12" a="1"/>
  <c r="B31" i="12" s="1"/>
  <c r="C31" i="12" a="1"/>
  <c r="C31" i="12" s="1"/>
  <c r="D31" i="12" a="1"/>
  <c r="D31" i="12" s="1"/>
  <c r="A32" i="12" a="1"/>
  <c r="A32" i="12" s="1"/>
  <c r="B32" i="12" a="1"/>
  <c r="B32" i="12" s="1"/>
  <c r="C32" i="12" a="1"/>
  <c r="C32" i="12" s="1"/>
  <c r="D32" i="12" a="1"/>
  <c r="D32" i="12" s="1"/>
  <c r="A33" i="12" a="1"/>
  <c r="A33" i="12" s="1"/>
  <c r="B33" i="12" a="1"/>
  <c r="B33" i="12" s="1"/>
  <c r="C33" i="12" a="1"/>
  <c r="C33" i="12" s="1"/>
  <c r="D33" i="12" a="1"/>
  <c r="D33" i="12" s="1"/>
  <c r="A34" i="12" a="1"/>
  <c r="A34" i="12" s="1"/>
  <c r="B34" i="12" a="1"/>
  <c r="B34" i="12" s="1"/>
  <c r="C34" i="12" a="1"/>
  <c r="C34" i="12" s="1"/>
  <c r="D34" i="12" a="1"/>
  <c r="D34" i="12" s="1"/>
  <c r="A35" i="12" a="1"/>
  <c r="A35" i="12" s="1"/>
  <c r="B35" i="12" a="1"/>
  <c r="B35" i="12" s="1"/>
  <c r="C35" i="12" a="1"/>
  <c r="C35" i="12" s="1"/>
  <c r="D35" i="12" a="1"/>
  <c r="D35" i="12" s="1"/>
  <c r="A36" i="12" a="1"/>
  <c r="A36" i="12" s="1"/>
  <c r="B36" i="12" a="1"/>
  <c r="B36" i="12" s="1"/>
  <c r="C36" i="12" a="1"/>
  <c r="C36" i="12" s="1"/>
  <c r="D36" i="12" a="1"/>
  <c r="D36" i="12" s="1"/>
  <c r="A37" i="12" a="1"/>
  <c r="A37" i="12" s="1"/>
  <c r="B37" i="12" a="1"/>
  <c r="B37" i="12" s="1"/>
  <c r="C37" i="12" a="1"/>
  <c r="C37" i="12" s="1"/>
  <c r="D37" i="12" a="1"/>
  <c r="D37" i="12" s="1"/>
  <c r="A38" i="12" a="1"/>
  <c r="A38" i="12" s="1"/>
  <c r="B38" i="12" a="1"/>
  <c r="B38" i="12" s="1"/>
  <c r="C38" i="12" a="1"/>
  <c r="C38" i="12" s="1"/>
  <c r="D38" i="12" a="1"/>
  <c r="D38" i="12" s="1"/>
  <c r="A39" i="12" a="1"/>
  <c r="A39" i="12" s="1"/>
  <c r="B39" i="12" a="1"/>
  <c r="B39" i="12" s="1"/>
  <c r="C39" i="12" a="1"/>
  <c r="C39" i="12" s="1"/>
  <c r="D39" i="12" a="1"/>
  <c r="D39" i="12" s="1"/>
  <c r="A40" i="12" a="1"/>
  <c r="A40" i="12" s="1"/>
  <c r="B40" i="12" a="1"/>
  <c r="B40" i="12" s="1"/>
  <c r="C40" i="12" a="1"/>
  <c r="C40" i="12" s="1"/>
  <c r="D40" i="12" a="1"/>
  <c r="D40" i="12" s="1"/>
  <c r="A41" i="12" a="1"/>
  <c r="A41" i="12" s="1"/>
  <c r="B41" i="12" a="1"/>
  <c r="B41" i="12" s="1"/>
  <c r="C41" i="12" a="1"/>
  <c r="C41" i="12" s="1"/>
  <c r="D41" i="12" a="1"/>
  <c r="D41" i="12" s="1"/>
  <c r="A42" i="12" a="1"/>
  <c r="A42" i="12" s="1"/>
  <c r="B42" i="12" a="1"/>
  <c r="B42" i="12" s="1"/>
  <c r="C42" i="12" a="1"/>
  <c r="C42" i="12" s="1"/>
  <c r="D42" i="12" a="1"/>
  <c r="D42" i="12" s="1"/>
  <c r="A43" i="12" a="1"/>
  <c r="A43" i="12" s="1"/>
  <c r="B43" i="12" a="1"/>
  <c r="B43" i="12" s="1"/>
  <c r="C43" i="12" a="1"/>
  <c r="C43" i="12" s="1"/>
  <c r="D43" i="12" a="1"/>
  <c r="D43" i="12" s="1"/>
  <c r="A44" i="12" a="1"/>
  <c r="A44" i="12" s="1"/>
  <c r="B44" i="12" a="1"/>
  <c r="B44" i="12" s="1"/>
  <c r="C44" i="12" a="1"/>
  <c r="C44" i="12" s="1"/>
  <c r="D44" i="12" a="1"/>
  <c r="D44" i="12" s="1"/>
  <c r="A45" i="12" a="1"/>
  <c r="A45" i="12" s="1"/>
  <c r="B45" i="12" a="1"/>
  <c r="B45" i="12" s="1"/>
  <c r="C45" i="12" a="1"/>
  <c r="C45" i="12" s="1"/>
  <c r="D45" i="12" a="1"/>
  <c r="D45" i="12" s="1"/>
  <c r="A46" i="12" a="1"/>
  <c r="A46" i="12" s="1"/>
  <c r="B46" i="12" a="1"/>
  <c r="B46" i="12" s="1"/>
  <c r="C46" i="12" a="1"/>
  <c r="C46" i="12" s="1"/>
  <c r="D46" i="12" a="1"/>
  <c r="D46" i="12" s="1"/>
  <c r="A47" i="12" a="1"/>
  <c r="A47" i="12" s="1"/>
  <c r="B47" i="12" a="1"/>
  <c r="B47" i="12" s="1"/>
  <c r="C47" i="12" a="1"/>
  <c r="C47" i="12" s="1"/>
  <c r="D47" i="12" a="1"/>
  <c r="D47" i="12" s="1"/>
  <c r="A48" i="12" a="1"/>
  <c r="A48" i="12" s="1"/>
  <c r="B48" i="12" a="1"/>
  <c r="B48" i="12" s="1"/>
  <c r="C48" i="12" a="1"/>
  <c r="C48" i="12" s="1"/>
  <c r="D48" i="12" a="1"/>
  <c r="D48" i="12" s="1"/>
  <c r="A49" i="12" a="1"/>
  <c r="A49" i="12" s="1"/>
  <c r="B49" i="12" a="1"/>
  <c r="B49" i="12" s="1"/>
  <c r="C49" i="12" a="1"/>
  <c r="C49" i="12" s="1"/>
  <c r="D49" i="12" a="1"/>
  <c r="D49" i="12" s="1"/>
  <c r="A50" i="12" a="1"/>
  <c r="A50" i="12" s="1"/>
  <c r="B50" i="12" a="1"/>
  <c r="B50" i="12" s="1"/>
  <c r="C50" i="12" a="1"/>
  <c r="C50" i="12" s="1"/>
  <c r="D50" i="12" a="1"/>
  <c r="D50" i="12" s="1"/>
  <c r="A51" i="12" a="1"/>
  <c r="A51" i="12" s="1"/>
  <c r="B51" i="12" a="1"/>
  <c r="B51" i="12" s="1"/>
  <c r="C51" i="12" a="1"/>
  <c r="C51" i="12" s="1"/>
  <c r="D51" i="12" a="1"/>
  <c r="D51" i="12" s="1"/>
  <c r="A52" i="12" a="1"/>
  <c r="A52" i="12" s="1"/>
  <c r="B52" i="12" a="1"/>
  <c r="B52" i="12" s="1"/>
  <c r="C52" i="12" a="1"/>
  <c r="C52" i="12" s="1"/>
  <c r="D52" i="12" a="1"/>
  <c r="D52" i="12" s="1"/>
  <c r="A53" i="12" a="1"/>
  <c r="A53" i="12" s="1"/>
  <c r="B53" i="12" a="1"/>
  <c r="B53" i="12" s="1"/>
  <c r="C53" i="12" a="1"/>
  <c r="C53" i="12" s="1"/>
  <c r="D53" i="12" a="1"/>
  <c r="D53" i="12" s="1"/>
  <c r="A54" i="12" a="1"/>
  <c r="A54" i="12" s="1"/>
  <c r="B54" i="12" a="1"/>
  <c r="B54" i="12" s="1"/>
  <c r="C54" i="12" a="1"/>
  <c r="C54" i="12" s="1"/>
  <c r="D54" i="12" a="1"/>
  <c r="D54" i="12" s="1"/>
  <c r="A55" i="12" a="1"/>
  <c r="A55" i="12" s="1"/>
  <c r="B55" i="12" a="1"/>
  <c r="B55" i="12" s="1"/>
  <c r="C55" i="12" a="1"/>
  <c r="C55" i="12" s="1"/>
  <c r="D55" i="12" a="1"/>
  <c r="D55" i="12" s="1"/>
  <c r="A56" i="12" a="1"/>
  <c r="A56" i="12" s="1"/>
  <c r="B56" i="12" a="1"/>
  <c r="B56" i="12" s="1"/>
  <c r="C56" i="12" a="1"/>
  <c r="C56" i="12" s="1"/>
  <c r="D56" i="12" a="1"/>
  <c r="D56" i="12" s="1"/>
  <c r="A57" i="12" a="1"/>
  <c r="A57" i="12" s="1"/>
  <c r="B57" i="12" a="1"/>
  <c r="B57" i="12" s="1"/>
  <c r="C57" i="12" a="1"/>
  <c r="C57" i="12" s="1"/>
  <c r="D57" i="12" a="1"/>
  <c r="D57" i="12" s="1"/>
  <c r="A58" i="12" a="1"/>
  <c r="A58" i="12" s="1"/>
  <c r="B58" i="12" a="1"/>
  <c r="B58" i="12" s="1"/>
  <c r="C58" i="12" a="1"/>
  <c r="C58" i="12" s="1"/>
  <c r="D58" i="12" a="1"/>
  <c r="D58" i="12" s="1"/>
  <c r="A59" i="12" a="1"/>
  <c r="A59" i="12" s="1"/>
  <c r="B59" i="12" a="1"/>
  <c r="B59" i="12" s="1"/>
  <c r="C59" i="12" a="1"/>
  <c r="C59" i="12" s="1"/>
  <c r="D59" i="12" a="1"/>
  <c r="D59" i="12" s="1"/>
  <c r="A60" i="12" a="1"/>
  <c r="A60" i="12" s="1"/>
  <c r="B60" i="12" a="1"/>
  <c r="B60" i="12" s="1"/>
  <c r="C60" i="12" a="1"/>
  <c r="C60" i="12" s="1"/>
  <c r="D60" i="12" a="1"/>
  <c r="D60" i="12" s="1"/>
  <c r="A61" i="12" a="1"/>
  <c r="A61" i="12" s="1"/>
  <c r="B61" i="12" a="1"/>
  <c r="B61" i="12" s="1"/>
  <c r="C61" i="12" a="1"/>
  <c r="C61" i="12" s="1"/>
  <c r="D61" i="12" a="1"/>
  <c r="D61" i="12" s="1"/>
  <c r="A62" i="12" a="1"/>
  <c r="A62" i="12" s="1"/>
  <c r="B62" i="12" a="1"/>
  <c r="B62" i="12" s="1"/>
  <c r="C62" i="12" a="1"/>
  <c r="C62" i="12" s="1"/>
  <c r="D62" i="12" a="1"/>
  <c r="D62" i="12" s="1"/>
  <c r="A63" i="12" a="1"/>
  <c r="A63" i="12" s="1"/>
  <c r="B63" i="12" a="1"/>
  <c r="B63" i="12" s="1"/>
  <c r="C63" i="12" a="1"/>
  <c r="C63" i="12" s="1"/>
  <c r="D63" i="12" a="1"/>
  <c r="D63" i="12" s="1"/>
  <c r="A64" i="12" a="1"/>
  <c r="A64" i="12" s="1"/>
  <c r="B64" i="12" a="1"/>
  <c r="B64" i="12" s="1"/>
  <c r="C64" i="12" a="1"/>
  <c r="C64" i="12" s="1"/>
  <c r="D64" i="12" a="1"/>
  <c r="D64" i="12" s="1"/>
  <c r="A65" i="12" a="1"/>
  <c r="A65" i="12" s="1"/>
  <c r="B65" i="12" a="1"/>
  <c r="B65" i="12" s="1"/>
  <c r="C65" i="12" a="1"/>
  <c r="C65" i="12" s="1"/>
  <c r="D65" i="12" a="1"/>
  <c r="D65" i="12" s="1"/>
  <c r="A66" i="12" a="1"/>
  <c r="A66" i="12" s="1"/>
  <c r="B66" i="12" a="1"/>
  <c r="B66" i="12" s="1"/>
  <c r="C66" i="12" a="1"/>
  <c r="C66" i="12" s="1"/>
  <c r="D66" i="12" a="1"/>
  <c r="D66" i="12" s="1"/>
  <c r="A67" i="12" a="1"/>
  <c r="A67" i="12" s="1"/>
  <c r="B67" i="12" a="1"/>
  <c r="B67" i="12" s="1"/>
  <c r="C67" i="12" a="1"/>
  <c r="C67" i="12" s="1"/>
  <c r="D67" i="12" a="1"/>
  <c r="D67" i="12" s="1"/>
  <c r="A68" i="12" a="1"/>
  <c r="A68" i="12" s="1"/>
  <c r="B68" i="12" a="1"/>
  <c r="B68" i="12" s="1"/>
  <c r="C68" i="12" a="1"/>
  <c r="C68" i="12" s="1"/>
  <c r="D68" i="12" a="1"/>
  <c r="D68" i="12" s="1"/>
  <c r="A69" i="12" a="1"/>
  <c r="A69" i="12" s="1"/>
  <c r="B69" i="12" a="1"/>
  <c r="B69" i="12" s="1"/>
  <c r="C69" i="12" a="1"/>
  <c r="C69" i="12" s="1"/>
  <c r="D69" i="12" a="1"/>
  <c r="D69" i="12" s="1"/>
  <c r="A70" i="12" a="1"/>
  <c r="A70" i="12" s="1"/>
  <c r="B70" i="12" a="1"/>
  <c r="B70" i="12" s="1"/>
  <c r="C70" i="12" a="1"/>
  <c r="C70" i="12" s="1"/>
  <c r="D70" i="12" a="1"/>
  <c r="D70" i="12" s="1"/>
  <c r="A71" i="12" a="1"/>
  <c r="A71" i="12" s="1"/>
  <c r="B71" i="12" a="1"/>
  <c r="B71" i="12" s="1"/>
  <c r="C71" i="12" a="1"/>
  <c r="C71" i="12" s="1"/>
  <c r="D71" i="12" a="1"/>
  <c r="D71" i="12" s="1"/>
  <c r="A72" i="12" a="1"/>
  <c r="A72" i="12" s="1"/>
  <c r="B72" i="12" a="1"/>
  <c r="B72" i="12" s="1"/>
  <c r="C72" i="12" a="1"/>
  <c r="C72" i="12" s="1"/>
  <c r="D72" i="12" a="1"/>
  <c r="D72" i="12" s="1"/>
  <c r="A73" i="12" a="1"/>
  <c r="A73" i="12" s="1"/>
  <c r="B73" i="12" a="1"/>
  <c r="B73" i="12" s="1"/>
  <c r="C73" i="12" a="1"/>
  <c r="C73" i="12" s="1"/>
  <c r="D73" i="12" a="1"/>
  <c r="D73" i="12" s="1"/>
  <c r="A74" i="12" a="1"/>
  <c r="A74" i="12" s="1"/>
  <c r="B74" i="12" a="1"/>
  <c r="B74" i="12" s="1"/>
  <c r="C74" i="12" a="1"/>
  <c r="C74" i="12" s="1"/>
  <c r="D74" i="12" a="1"/>
  <c r="D74" i="12" s="1"/>
  <c r="A75" i="12" a="1"/>
  <c r="A75" i="12" s="1"/>
  <c r="B75" i="12" a="1"/>
  <c r="B75" i="12" s="1"/>
  <c r="C75" i="12" a="1"/>
  <c r="C75" i="12" s="1"/>
  <c r="D75" i="12" a="1"/>
  <c r="D75" i="12" s="1"/>
  <c r="A76" i="12" a="1"/>
  <c r="A76" i="12" s="1"/>
  <c r="B76" i="12" a="1"/>
  <c r="B76" i="12" s="1"/>
  <c r="C76" i="12" a="1"/>
  <c r="C76" i="12" s="1"/>
  <c r="D76" i="12" a="1"/>
  <c r="D76" i="12" s="1"/>
  <c r="A77" i="12" a="1"/>
  <c r="A77" i="12" s="1"/>
  <c r="B77" i="12" a="1"/>
  <c r="B77" i="12" s="1"/>
  <c r="C77" i="12" a="1"/>
  <c r="C77" i="12" s="1"/>
  <c r="D77" i="12" a="1"/>
  <c r="D77" i="12" s="1"/>
  <c r="A78" i="12" a="1"/>
  <c r="A78" i="12" s="1"/>
  <c r="B78" i="12" a="1"/>
  <c r="B78" i="12" s="1"/>
  <c r="C78" i="12" a="1"/>
  <c r="C78" i="12" s="1"/>
  <c r="D78" i="12" a="1"/>
  <c r="D78" i="12" s="1"/>
  <c r="A79" i="12" a="1"/>
  <c r="A79" i="12" s="1"/>
  <c r="B79" i="12" a="1"/>
  <c r="B79" i="12" s="1"/>
  <c r="C79" i="12" a="1"/>
  <c r="C79" i="12" s="1"/>
  <c r="D79" i="12" a="1"/>
  <c r="D79" i="12" s="1"/>
  <c r="A80" i="12" a="1"/>
  <c r="A80" i="12" s="1"/>
  <c r="B80" i="12" a="1"/>
  <c r="B80" i="12" s="1"/>
  <c r="C80" i="12" a="1"/>
  <c r="C80" i="12" s="1"/>
  <c r="D80" i="12" a="1"/>
  <c r="D80" i="12" s="1"/>
  <c r="A81" i="12" a="1"/>
  <c r="A81" i="12" s="1"/>
  <c r="B81" i="12" a="1"/>
  <c r="B81" i="12" s="1"/>
  <c r="C81" i="12" a="1"/>
  <c r="C81" i="12" s="1"/>
  <c r="D81" i="12" a="1"/>
  <c r="D81" i="12" s="1"/>
  <c r="A82" i="12" a="1"/>
  <c r="A82" i="12" s="1"/>
  <c r="B82" i="12" a="1"/>
  <c r="B82" i="12" s="1"/>
  <c r="C82" i="12" a="1"/>
  <c r="C82" i="12" s="1"/>
  <c r="D82" i="12" a="1"/>
  <c r="D82" i="12" s="1"/>
  <c r="A83" i="12" a="1"/>
  <c r="A83" i="12" s="1"/>
  <c r="B83" i="12" a="1"/>
  <c r="B83" i="12" s="1"/>
  <c r="C83" i="12" a="1"/>
  <c r="C83" i="12" s="1"/>
  <c r="D83" i="12" a="1"/>
  <c r="D83" i="12" s="1"/>
  <c r="A84" i="12" a="1"/>
  <c r="A84" i="12" s="1"/>
  <c r="B84" i="12" a="1"/>
  <c r="B84" i="12" s="1"/>
  <c r="C84" i="12" a="1"/>
  <c r="C84" i="12" s="1"/>
  <c r="D84" i="12" a="1"/>
  <c r="D84" i="12" s="1"/>
  <c r="A85" i="12" a="1"/>
  <c r="A85" i="12" s="1"/>
  <c r="B85" i="12" a="1"/>
  <c r="B85" i="12" s="1"/>
  <c r="C85" i="12" a="1"/>
  <c r="C85" i="12" s="1"/>
  <c r="D85" i="12" a="1"/>
  <c r="D85" i="12" s="1"/>
  <c r="A86" i="12" a="1"/>
  <c r="A86" i="12" s="1"/>
  <c r="B86" i="12" a="1"/>
  <c r="B86" i="12" s="1"/>
  <c r="C86" i="12" a="1"/>
  <c r="C86" i="12" s="1"/>
  <c r="D86" i="12" a="1"/>
  <c r="D86" i="12" s="1"/>
  <c r="A87" i="12" a="1"/>
  <c r="A87" i="12" s="1"/>
  <c r="B87" i="12" a="1"/>
  <c r="B87" i="12" s="1"/>
  <c r="C87" i="12" a="1"/>
  <c r="C87" i="12" s="1"/>
  <c r="D87" i="12" a="1"/>
  <c r="D87" i="12" s="1"/>
  <c r="A88" i="12" a="1"/>
  <c r="A88" i="12" s="1"/>
  <c r="B88" i="12" a="1"/>
  <c r="B88" i="12" s="1"/>
  <c r="C88" i="12" a="1"/>
  <c r="C88" i="12" s="1"/>
  <c r="D88" i="12" a="1"/>
  <c r="D88" i="12" s="1"/>
  <c r="A89" i="12" a="1"/>
  <c r="A89" i="12" s="1"/>
  <c r="B89" i="12" a="1"/>
  <c r="B89" i="12" s="1"/>
  <c r="C89" i="12" a="1"/>
  <c r="C89" i="12" s="1"/>
  <c r="D89" i="12" a="1"/>
  <c r="D89" i="12" s="1"/>
  <c r="A90" i="12" a="1"/>
  <c r="A90" i="12" s="1"/>
  <c r="B90" i="12" a="1"/>
  <c r="B90" i="12" s="1"/>
  <c r="C90" i="12" a="1"/>
  <c r="C90" i="12" s="1"/>
  <c r="D90" i="12" a="1"/>
  <c r="D90" i="12" s="1"/>
  <c r="A91" i="12" a="1"/>
  <c r="A91" i="12" s="1"/>
  <c r="B91" i="12" a="1"/>
  <c r="B91" i="12" s="1"/>
  <c r="C91" i="12" a="1"/>
  <c r="C91" i="12" s="1"/>
  <c r="D91" i="12" a="1"/>
  <c r="D91" i="12" s="1"/>
  <c r="A92" i="12" a="1"/>
  <c r="A92" i="12" s="1"/>
  <c r="B92" i="12" a="1"/>
  <c r="B92" i="12" s="1"/>
  <c r="C92" i="12" a="1"/>
  <c r="C92" i="12" s="1"/>
  <c r="D92" i="12" a="1"/>
  <c r="D92" i="12" s="1"/>
  <c r="A93" i="12" a="1"/>
  <c r="A93" i="12" s="1"/>
  <c r="B93" i="12" a="1"/>
  <c r="B93" i="12" s="1"/>
  <c r="C93" i="12" a="1"/>
  <c r="C93" i="12" s="1"/>
  <c r="D93" i="12" a="1"/>
  <c r="D93" i="12" s="1"/>
  <c r="A94" i="12" a="1"/>
  <c r="A94" i="12" s="1"/>
  <c r="B94" i="12" a="1"/>
  <c r="B94" i="12" s="1"/>
  <c r="C94" i="12" a="1"/>
  <c r="C94" i="12" s="1"/>
  <c r="D94" i="12" a="1"/>
  <c r="D94" i="12" s="1"/>
  <c r="A95" i="12" a="1"/>
  <c r="A95" i="12" s="1"/>
  <c r="B95" i="12" a="1"/>
  <c r="B95" i="12" s="1"/>
  <c r="C95" i="12" a="1"/>
  <c r="C95" i="12" s="1"/>
  <c r="D95" i="12" a="1"/>
  <c r="D95" i="12" s="1"/>
  <c r="A96" i="12" a="1"/>
  <c r="A96" i="12" s="1"/>
  <c r="B96" i="12" a="1"/>
  <c r="B96" i="12" s="1"/>
  <c r="C96" i="12" a="1"/>
  <c r="C96" i="12" s="1"/>
  <c r="D96" i="12" a="1"/>
  <c r="D96" i="12" s="1"/>
  <c r="A97" i="12" a="1"/>
  <c r="A97" i="12" s="1"/>
  <c r="B97" i="12" a="1"/>
  <c r="B97" i="12" s="1"/>
  <c r="C97" i="12" a="1"/>
  <c r="C97" i="12" s="1"/>
  <c r="D97" i="12" a="1"/>
  <c r="D97" i="12" s="1"/>
  <c r="A98" i="12" a="1"/>
  <c r="A98" i="12" s="1"/>
  <c r="B98" i="12" a="1"/>
  <c r="B98" i="12" s="1"/>
  <c r="C98" i="12" a="1"/>
  <c r="C98" i="12" s="1"/>
  <c r="D98" i="12" a="1"/>
  <c r="D98" i="12" s="1"/>
  <c r="A99" i="12" a="1"/>
  <c r="A99" i="12" s="1"/>
  <c r="B99" i="12" a="1"/>
  <c r="B99" i="12" s="1"/>
  <c r="C99" i="12" a="1"/>
  <c r="C99" i="12" s="1"/>
  <c r="D99" i="12" a="1"/>
  <c r="D99" i="12" s="1"/>
  <c r="A100" i="12" a="1"/>
  <c r="A100" i="12" s="1"/>
  <c r="B100" i="12" a="1"/>
  <c r="B100" i="12" s="1"/>
  <c r="C100" i="12" a="1"/>
  <c r="C100" i="12" s="1"/>
  <c r="D100" i="12" a="1"/>
  <c r="D100" i="12" s="1"/>
  <c r="A101" i="12" a="1"/>
  <c r="A101" i="12" s="1"/>
  <c r="B101" i="12" a="1"/>
  <c r="B101" i="12" s="1"/>
  <c r="C101" i="12" a="1"/>
  <c r="C101" i="12" s="1"/>
  <c r="D101" i="12" a="1"/>
  <c r="D101" i="12" s="1"/>
  <c r="A102" i="12" a="1"/>
  <c r="A102" i="12" s="1"/>
  <c r="B102" i="12" a="1"/>
  <c r="B102" i="12" s="1"/>
  <c r="C102" i="12" a="1"/>
  <c r="C102" i="12" s="1"/>
  <c r="D102" i="12" a="1"/>
  <c r="D102" i="12" s="1"/>
  <c r="A103" i="12" a="1"/>
  <c r="A103" i="12" s="1"/>
  <c r="B103" i="12" a="1"/>
  <c r="B103" i="12" s="1"/>
  <c r="C103" i="12" a="1"/>
  <c r="C103" i="12" s="1"/>
  <c r="D103" i="12" a="1"/>
  <c r="D103" i="12" s="1"/>
  <c r="A104" i="12" a="1"/>
  <c r="A104" i="12" s="1"/>
  <c r="B104" i="12" a="1"/>
  <c r="B104" i="12" s="1"/>
  <c r="C104" i="12" a="1"/>
  <c r="C104" i="12" s="1"/>
  <c r="D104" i="12" a="1"/>
  <c r="D104" i="12" s="1"/>
  <c r="A105" i="12" a="1"/>
  <c r="A105" i="12" s="1"/>
  <c r="B105" i="12" a="1"/>
  <c r="B105" i="12" s="1"/>
  <c r="C105" i="12" a="1"/>
  <c r="C105" i="12" s="1"/>
  <c r="D105" i="12" a="1"/>
  <c r="D105" i="12" s="1"/>
  <c r="A106" i="12" a="1"/>
  <c r="A106" i="12" s="1"/>
  <c r="B106" i="12" a="1"/>
  <c r="B106" i="12" s="1"/>
  <c r="C106" i="12" a="1"/>
  <c r="C106" i="12" s="1"/>
  <c r="D106" i="12" a="1"/>
  <c r="D106" i="12" s="1"/>
  <c r="A107" i="12" a="1"/>
  <c r="A107" i="12" s="1"/>
  <c r="B107" i="12" a="1"/>
  <c r="B107" i="12" s="1"/>
  <c r="C107" i="12" a="1"/>
  <c r="C107" i="12" s="1"/>
  <c r="D107" i="12" a="1"/>
  <c r="D107" i="12" s="1"/>
  <c r="A108" i="12" a="1"/>
  <c r="A108" i="12" s="1"/>
  <c r="B108" i="12" a="1"/>
  <c r="B108" i="12" s="1"/>
  <c r="C108" i="12" a="1"/>
  <c r="C108" i="12" s="1"/>
  <c r="D108" i="12" a="1"/>
  <c r="D108" i="12" s="1"/>
  <c r="A109" i="12" a="1"/>
  <c r="A109" i="12" s="1"/>
  <c r="B109" i="12" a="1"/>
  <c r="B109" i="12" s="1"/>
  <c r="C109" i="12" a="1"/>
  <c r="C109" i="12" s="1"/>
  <c r="D109" i="12" a="1"/>
  <c r="D109" i="12" s="1"/>
  <c r="A110" i="12" a="1"/>
  <c r="A110" i="12" s="1"/>
  <c r="B110" i="12" a="1"/>
  <c r="B110" i="12" s="1"/>
  <c r="C110" i="12" a="1"/>
  <c r="C110" i="12" s="1"/>
  <c r="D110" i="12" a="1"/>
  <c r="D110" i="12" s="1"/>
  <c r="A111" i="12" a="1"/>
  <c r="A111" i="12" s="1"/>
  <c r="B111" i="12" a="1"/>
  <c r="B111" i="12" s="1"/>
  <c r="C111" i="12" a="1"/>
  <c r="C111" i="12" s="1"/>
  <c r="D111" i="12" a="1"/>
  <c r="D111" i="12" s="1"/>
  <c r="A112" i="12" a="1"/>
  <c r="A112" i="12" s="1"/>
  <c r="B112" i="12" a="1"/>
  <c r="B112" i="12" s="1"/>
  <c r="C112" i="12" a="1"/>
  <c r="C112" i="12" s="1"/>
  <c r="D112" i="12" a="1"/>
  <c r="D112" i="12" s="1"/>
  <c r="A113" i="12" a="1"/>
  <c r="A113" i="12" s="1"/>
  <c r="B113" i="12" a="1"/>
  <c r="B113" i="12" s="1"/>
  <c r="C113" i="12" a="1"/>
  <c r="C113" i="12" s="1"/>
  <c r="D113" i="12" a="1"/>
  <c r="D113" i="12" s="1"/>
  <c r="A114" i="12" a="1"/>
  <c r="A114" i="12" s="1"/>
  <c r="B114" i="12" a="1"/>
  <c r="B114" i="12" s="1"/>
  <c r="C114" i="12" a="1"/>
  <c r="C114" i="12" s="1"/>
  <c r="D114" i="12" a="1"/>
  <c r="D114" i="12" s="1"/>
  <c r="A115" i="12" a="1"/>
  <c r="A115" i="12" s="1"/>
  <c r="B115" i="12" a="1"/>
  <c r="B115" i="12" s="1"/>
  <c r="C115" i="12" a="1"/>
  <c r="C115" i="12" s="1"/>
  <c r="D115" i="12" a="1"/>
  <c r="D115" i="12" s="1"/>
  <c r="A116" i="12" a="1"/>
  <c r="A116" i="12" s="1"/>
  <c r="B116" i="12" a="1"/>
  <c r="B116" i="12" s="1"/>
  <c r="C116" i="12" a="1"/>
  <c r="C116" i="12" s="1"/>
  <c r="D116" i="12" a="1"/>
  <c r="D116" i="12" s="1"/>
  <c r="A117" i="12" a="1"/>
  <c r="A117" i="12" s="1"/>
  <c r="B117" i="12" a="1"/>
  <c r="B117" i="12" s="1"/>
  <c r="C117" i="12" a="1"/>
  <c r="C117" i="12" s="1"/>
  <c r="D117" i="12" a="1"/>
  <c r="D117" i="12" s="1"/>
  <c r="A118" i="12" a="1"/>
  <c r="A118" i="12" s="1"/>
  <c r="B118" i="12" a="1"/>
  <c r="B118" i="12" s="1"/>
  <c r="C118" i="12" a="1"/>
  <c r="C118" i="12" s="1"/>
  <c r="D118" i="12" a="1"/>
  <c r="D118" i="12" s="1"/>
  <c r="A119" i="12" a="1"/>
  <c r="A119" i="12" s="1"/>
  <c r="B119" i="12" a="1"/>
  <c r="B119" i="12" s="1"/>
  <c r="C119" i="12" a="1"/>
  <c r="C119" i="12" s="1"/>
  <c r="D119" i="12" a="1"/>
  <c r="D119" i="12" s="1"/>
  <c r="A120" i="12" a="1"/>
  <c r="A120" i="12" s="1"/>
  <c r="B120" i="12" a="1"/>
  <c r="B120" i="12" s="1"/>
  <c r="C120" i="12" a="1"/>
  <c r="C120" i="12" s="1"/>
  <c r="D120" i="12" a="1"/>
  <c r="D120" i="12" s="1"/>
  <c r="A121" i="12" a="1"/>
  <c r="A121" i="12" s="1"/>
  <c r="B121" i="12" a="1"/>
  <c r="B121" i="12" s="1"/>
  <c r="C121" i="12" a="1"/>
  <c r="C121" i="12" s="1"/>
  <c r="D121" i="12" a="1"/>
  <c r="D121" i="12" s="1"/>
  <c r="A122" i="12" a="1"/>
  <c r="A122" i="12" s="1"/>
  <c r="B122" i="12" a="1"/>
  <c r="B122" i="12" s="1"/>
  <c r="C122" i="12" a="1"/>
  <c r="C122" i="12" s="1"/>
  <c r="D122" i="12" a="1"/>
  <c r="D122" i="12" s="1"/>
  <c r="A123" i="12" a="1"/>
  <c r="A123" i="12" s="1"/>
  <c r="B123" i="12" a="1"/>
  <c r="B123" i="12" s="1"/>
  <c r="C123" i="12" a="1"/>
  <c r="C123" i="12" s="1"/>
  <c r="D123" i="12" a="1"/>
  <c r="D123" i="12" s="1"/>
  <c r="A124" i="12" a="1"/>
  <c r="A124" i="12" s="1"/>
  <c r="B124" i="12" a="1"/>
  <c r="B124" i="12" s="1"/>
  <c r="C124" i="12" a="1"/>
  <c r="C124" i="12" s="1"/>
  <c r="D124" i="12" a="1"/>
  <c r="D124" i="12" s="1"/>
  <c r="A125" i="12" a="1"/>
  <c r="A125" i="12" s="1"/>
  <c r="B125" i="12" a="1"/>
  <c r="B125" i="12" s="1"/>
  <c r="C125" i="12" a="1"/>
  <c r="C125" i="12" s="1"/>
  <c r="D125" i="12" a="1"/>
  <c r="D125" i="12" s="1"/>
  <c r="A126" i="12" a="1"/>
  <c r="A126" i="12" s="1"/>
  <c r="B126" i="12" a="1"/>
  <c r="B126" i="12" s="1"/>
  <c r="C126" i="12" a="1"/>
  <c r="C126" i="12" s="1"/>
  <c r="D126" i="12" a="1"/>
  <c r="D126" i="12" s="1"/>
  <c r="A127" i="12" a="1"/>
  <c r="A127" i="12" s="1"/>
  <c r="B127" i="12" a="1"/>
  <c r="B127" i="12" s="1"/>
  <c r="C127" i="12" a="1"/>
  <c r="C127" i="12" s="1"/>
  <c r="D127" i="12" a="1"/>
  <c r="D127" i="12" s="1"/>
  <c r="A128" i="12" a="1"/>
  <c r="A128" i="12" s="1"/>
  <c r="B128" i="12" a="1"/>
  <c r="B128" i="12" s="1"/>
  <c r="C128" i="12" a="1"/>
  <c r="C128" i="12" s="1"/>
  <c r="D128" i="12" a="1"/>
  <c r="D128" i="12" s="1"/>
  <c r="A129" i="12" a="1"/>
  <c r="A129" i="12" s="1"/>
  <c r="B129" i="12" a="1"/>
  <c r="B129" i="12" s="1"/>
  <c r="C129" i="12" a="1"/>
  <c r="C129" i="12" s="1"/>
  <c r="D129" i="12" a="1"/>
  <c r="D129" i="12" s="1"/>
  <c r="A130" i="12" a="1"/>
  <c r="A130" i="12" s="1"/>
  <c r="B130" i="12" a="1"/>
  <c r="B130" i="12" s="1"/>
  <c r="C130" i="12" a="1"/>
  <c r="C130" i="12" s="1"/>
  <c r="D130" i="12" a="1"/>
  <c r="D130" i="12" s="1"/>
  <c r="A131" i="12" a="1"/>
  <c r="A131" i="12" s="1"/>
  <c r="B131" i="12" a="1"/>
  <c r="B131" i="12" s="1"/>
  <c r="C131" i="12" a="1"/>
  <c r="C131" i="12" s="1"/>
  <c r="D131" i="12" a="1"/>
  <c r="D131" i="12" s="1"/>
  <c r="A132" i="12" a="1"/>
  <c r="A132" i="12" s="1"/>
  <c r="B132" i="12" a="1"/>
  <c r="B132" i="12" s="1"/>
  <c r="C132" i="12" a="1"/>
  <c r="C132" i="12" s="1"/>
  <c r="D132" i="12" a="1"/>
  <c r="D132" i="12" s="1"/>
  <c r="A133" i="12" a="1"/>
  <c r="A133" i="12" s="1"/>
  <c r="B133" i="12" a="1"/>
  <c r="B133" i="12" s="1"/>
  <c r="C133" i="12" a="1"/>
  <c r="C133" i="12" s="1"/>
  <c r="D133" i="12" a="1"/>
  <c r="D133" i="12" s="1"/>
  <c r="A134" i="12" a="1"/>
  <c r="A134" i="12" s="1"/>
  <c r="B134" i="12" a="1"/>
  <c r="B134" i="12" s="1"/>
  <c r="C134" i="12" a="1"/>
  <c r="C134" i="12" s="1"/>
  <c r="D134" i="12" a="1"/>
  <c r="D134" i="12" s="1"/>
  <c r="A135" i="12" a="1"/>
  <c r="A135" i="12" s="1"/>
  <c r="B135" i="12" a="1"/>
  <c r="B135" i="12" s="1"/>
  <c r="C135" i="12" a="1"/>
  <c r="C135" i="12" s="1"/>
  <c r="D135" i="12" a="1"/>
  <c r="D135" i="12" s="1"/>
  <c r="A136" i="12" a="1"/>
  <c r="A136" i="12" s="1"/>
  <c r="B136" i="12" a="1"/>
  <c r="B136" i="12" s="1"/>
  <c r="C136" i="12" a="1"/>
  <c r="C136" i="12" s="1"/>
  <c r="D136" i="12" a="1"/>
  <c r="D136" i="12" s="1"/>
  <c r="A137" i="12" a="1"/>
  <c r="A137" i="12" s="1"/>
  <c r="B137" i="12" a="1"/>
  <c r="B137" i="12" s="1"/>
  <c r="C137" i="12" a="1"/>
  <c r="C137" i="12" s="1"/>
  <c r="D137" i="12" a="1"/>
  <c r="D137" i="12" s="1"/>
  <c r="A138" i="12" a="1"/>
  <c r="A138" i="12" s="1"/>
  <c r="B138" i="12" a="1"/>
  <c r="B138" i="12" s="1"/>
  <c r="C138" i="12" a="1"/>
  <c r="C138" i="12" s="1"/>
  <c r="D138" i="12" a="1"/>
  <c r="D138" i="12" s="1"/>
  <c r="A139" i="12" a="1"/>
  <c r="A139" i="12" s="1"/>
  <c r="B139" i="12" a="1"/>
  <c r="B139" i="12" s="1"/>
  <c r="C139" i="12" a="1"/>
  <c r="C139" i="12" s="1"/>
  <c r="D139" i="12" a="1"/>
  <c r="D139" i="12" s="1"/>
  <c r="A140" i="12" a="1"/>
  <c r="A140" i="12" s="1"/>
  <c r="B140" i="12" a="1"/>
  <c r="B140" i="12" s="1"/>
  <c r="C140" i="12" a="1"/>
  <c r="C140" i="12" s="1"/>
  <c r="D140" i="12" a="1"/>
  <c r="D140" i="12" s="1"/>
  <c r="A141" i="12" a="1"/>
  <c r="A141" i="12" s="1"/>
  <c r="B141" i="12" a="1"/>
  <c r="B141" i="12" s="1"/>
  <c r="C141" i="12" a="1"/>
  <c r="C141" i="12" s="1"/>
  <c r="D141" i="12" a="1"/>
  <c r="D141" i="12" s="1"/>
  <c r="A142" i="12" a="1"/>
  <c r="A142" i="12" s="1"/>
  <c r="B142" i="12" a="1"/>
  <c r="B142" i="12" s="1"/>
  <c r="C142" i="12" a="1"/>
  <c r="C142" i="12" s="1"/>
  <c r="D142" i="12" a="1"/>
  <c r="D142" i="12" s="1"/>
  <c r="A143" i="12" a="1"/>
  <c r="A143" i="12" s="1"/>
  <c r="B143" i="12" a="1"/>
  <c r="B143" i="12" s="1"/>
  <c r="C143" i="12" a="1"/>
  <c r="C143" i="12" s="1"/>
  <c r="D143" i="12" a="1"/>
  <c r="D143" i="12" s="1"/>
  <c r="A144" i="12" a="1"/>
  <c r="A144" i="12" s="1"/>
  <c r="B144" i="12" a="1"/>
  <c r="B144" i="12" s="1"/>
  <c r="C144" i="12" a="1"/>
  <c r="C144" i="12" s="1"/>
  <c r="D144" i="12" a="1"/>
  <c r="D144" i="12" s="1"/>
  <c r="A145" i="12" a="1"/>
  <c r="A145" i="12" s="1"/>
  <c r="B145" i="12" a="1"/>
  <c r="B145" i="12" s="1"/>
  <c r="C145" i="12" a="1"/>
  <c r="C145" i="12" s="1"/>
  <c r="D145" i="12" a="1"/>
  <c r="D145" i="12" s="1"/>
  <c r="A146" i="12" a="1"/>
  <c r="A146" i="12" s="1"/>
  <c r="B146" i="12" a="1"/>
  <c r="B146" i="12" s="1"/>
  <c r="C146" i="12" a="1"/>
  <c r="C146" i="12" s="1"/>
  <c r="D146" i="12" a="1"/>
  <c r="D146" i="12" s="1"/>
  <c r="A147" i="12" a="1"/>
  <c r="A147" i="12" s="1"/>
  <c r="B147" i="12" a="1"/>
  <c r="B147" i="12" s="1"/>
  <c r="C147" i="12" a="1"/>
  <c r="C147" i="12" s="1"/>
  <c r="D147" i="12" a="1"/>
  <c r="D147" i="12" s="1"/>
  <c r="A148" i="12" a="1"/>
  <c r="A148" i="12" s="1"/>
  <c r="B148" i="12" a="1"/>
  <c r="B148" i="12" s="1"/>
  <c r="C148" i="12" a="1"/>
  <c r="C148" i="12" s="1"/>
  <c r="D148" i="12" a="1"/>
  <c r="D148" i="12" s="1"/>
  <c r="A149" i="12" a="1"/>
  <c r="A149" i="12" s="1"/>
  <c r="B149" i="12" a="1"/>
  <c r="B149" i="12" s="1"/>
  <c r="C149" i="12" a="1"/>
  <c r="C149" i="12" s="1"/>
  <c r="D149" i="12" a="1"/>
  <c r="D149" i="12" s="1"/>
  <c r="A150" i="12" a="1"/>
  <c r="A150" i="12" s="1"/>
  <c r="B150" i="12" a="1"/>
  <c r="B150" i="12" s="1"/>
  <c r="C150" i="12" a="1"/>
  <c r="C150" i="12" s="1"/>
  <c r="D150" i="12" a="1"/>
  <c r="D150" i="12" s="1"/>
  <c r="A151" i="12" a="1"/>
  <c r="A151" i="12" s="1"/>
  <c r="B151" i="12" a="1"/>
  <c r="B151" i="12" s="1"/>
  <c r="C151" i="12" a="1"/>
  <c r="C151" i="12" s="1"/>
  <c r="D151" i="12" a="1"/>
  <c r="D151" i="12" s="1"/>
  <c r="A152" i="12" a="1"/>
  <c r="A152" i="12" s="1"/>
  <c r="B152" i="12" a="1"/>
  <c r="B152" i="12" s="1"/>
  <c r="C152" i="12" a="1"/>
  <c r="C152" i="12" s="1"/>
  <c r="D152" i="12" a="1"/>
  <c r="D152" i="12" s="1"/>
  <c r="A153" i="12" a="1"/>
  <c r="A153" i="12" s="1"/>
  <c r="B153" i="12" a="1"/>
  <c r="B153" i="12" s="1"/>
  <c r="C153" i="12" a="1"/>
  <c r="C153" i="12" s="1"/>
  <c r="D153" i="12" a="1"/>
  <c r="D153" i="12" s="1"/>
  <c r="A154" i="12" a="1"/>
  <c r="A154" i="12" s="1"/>
  <c r="B154" i="12" a="1"/>
  <c r="B154" i="12" s="1"/>
  <c r="C154" i="12" a="1"/>
  <c r="C154" i="12" s="1"/>
  <c r="D154" i="12" a="1"/>
  <c r="D154" i="12" s="1"/>
  <c r="A155" i="12" a="1"/>
  <c r="A155" i="12" s="1"/>
  <c r="B155" i="12" a="1"/>
  <c r="B155" i="12" s="1"/>
  <c r="C155" i="12" a="1"/>
  <c r="C155" i="12" s="1"/>
  <c r="D155" i="12" a="1"/>
  <c r="D155" i="12" s="1"/>
  <c r="A156" i="12" a="1"/>
  <c r="A156" i="12" s="1"/>
  <c r="B156" i="12" a="1"/>
  <c r="B156" i="12" s="1"/>
  <c r="C156" i="12" a="1"/>
  <c r="C156" i="12" s="1"/>
  <c r="D156" i="12" a="1"/>
  <c r="D156" i="12" s="1"/>
  <c r="A157" i="12" a="1"/>
  <c r="A157" i="12" s="1"/>
  <c r="B157" i="12" a="1"/>
  <c r="B157" i="12" s="1"/>
  <c r="C157" i="12" a="1"/>
  <c r="C157" i="12" s="1"/>
  <c r="D157" i="12" a="1"/>
  <c r="D157" i="12" s="1"/>
  <c r="A158" i="12" a="1"/>
  <c r="A158" i="12" s="1"/>
  <c r="B158" i="12" a="1"/>
  <c r="B158" i="12" s="1"/>
  <c r="C158" i="12" a="1"/>
  <c r="C158" i="12" s="1"/>
  <c r="D158" i="12" a="1"/>
  <c r="D158" i="12" s="1"/>
  <c r="A159" i="12" a="1"/>
  <c r="A159" i="12" s="1"/>
  <c r="B159" i="12" a="1"/>
  <c r="B159" i="12" s="1"/>
  <c r="C159" i="12" a="1"/>
  <c r="C159" i="12" s="1"/>
  <c r="D159" i="12" a="1"/>
  <c r="D159" i="12" s="1"/>
  <c r="A160" i="12" a="1"/>
  <c r="A160" i="12" s="1"/>
  <c r="B160" i="12" a="1"/>
  <c r="B160" i="12" s="1"/>
  <c r="C160" i="12" a="1"/>
  <c r="C160" i="12" s="1"/>
  <c r="D160" i="12" a="1"/>
  <c r="D160" i="12" s="1"/>
  <c r="A161" i="12" a="1"/>
  <c r="A161" i="12" s="1"/>
  <c r="B161" i="12" a="1"/>
  <c r="B161" i="12" s="1"/>
  <c r="C161" i="12" a="1"/>
  <c r="C161" i="12" s="1"/>
  <c r="D161" i="12" a="1"/>
  <c r="D161" i="12" s="1"/>
  <c r="A162" i="12" a="1"/>
  <c r="A162" i="12" s="1"/>
  <c r="B162" i="12" a="1"/>
  <c r="B162" i="12" s="1"/>
  <c r="C162" i="12" a="1"/>
  <c r="C162" i="12" s="1"/>
  <c r="D162" i="12" a="1"/>
  <c r="D162" i="12" s="1"/>
  <c r="A163" i="12" a="1"/>
  <c r="A163" i="12" s="1"/>
  <c r="B163" i="12" a="1"/>
  <c r="B163" i="12" s="1"/>
  <c r="C163" i="12" a="1"/>
  <c r="C163" i="12" s="1"/>
  <c r="D163" i="12" a="1"/>
  <c r="D163" i="12" s="1"/>
  <c r="A164" i="12" a="1"/>
  <c r="A164" i="12" s="1"/>
  <c r="B164" i="12" a="1"/>
  <c r="B164" i="12" s="1"/>
  <c r="C164" i="12" a="1"/>
  <c r="C164" i="12" s="1"/>
  <c r="D164" i="12" a="1"/>
  <c r="D164" i="12" s="1"/>
  <c r="A165" i="12" a="1"/>
  <c r="A165" i="12" s="1"/>
  <c r="B165" i="12" a="1"/>
  <c r="B165" i="12" s="1"/>
  <c r="C165" i="12" a="1"/>
  <c r="C165" i="12" s="1"/>
  <c r="D165" i="12" a="1"/>
  <c r="D165" i="12" s="1"/>
  <c r="A166" i="12" a="1"/>
  <c r="A166" i="12" s="1"/>
  <c r="B166" i="12" a="1"/>
  <c r="B166" i="12" s="1"/>
  <c r="C166" i="12" a="1"/>
  <c r="C166" i="12" s="1"/>
  <c r="D166" i="12" a="1"/>
  <c r="D166" i="12" s="1"/>
  <c r="A167" i="12" a="1"/>
  <c r="A167" i="12" s="1"/>
  <c r="B167" i="12" a="1"/>
  <c r="B167" i="12" s="1"/>
  <c r="C167" i="12" a="1"/>
  <c r="C167" i="12" s="1"/>
  <c r="D167" i="12" a="1"/>
  <c r="D167" i="12" s="1"/>
  <c r="A168" i="12" a="1"/>
  <c r="A168" i="12" s="1"/>
  <c r="B168" i="12" a="1"/>
  <c r="B168" i="12" s="1"/>
  <c r="C168" i="12" a="1"/>
  <c r="C168" i="12" s="1"/>
  <c r="D168" i="12" a="1"/>
  <c r="D168" i="12" s="1"/>
  <c r="A169" i="12" a="1"/>
  <c r="A169" i="12" s="1"/>
  <c r="B169" i="12" a="1"/>
  <c r="B169" i="12" s="1"/>
  <c r="C169" i="12" a="1"/>
  <c r="C169" i="12" s="1"/>
  <c r="D169" i="12" a="1"/>
  <c r="D169" i="12" s="1"/>
  <c r="A170" i="12" a="1"/>
  <c r="A170" i="12" s="1"/>
  <c r="B170" i="12" a="1"/>
  <c r="B170" i="12" s="1"/>
  <c r="C170" i="12" a="1"/>
  <c r="C170" i="12" s="1"/>
  <c r="D170" i="12" a="1"/>
  <c r="D170" i="12" s="1"/>
  <c r="A171" i="12" a="1"/>
  <c r="A171" i="12" s="1"/>
  <c r="B171" i="12" a="1"/>
  <c r="B171" i="12" s="1"/>
  <c r="C171" i="12" a="1"/>
  <c r="C171" i="12" s="1"/>
  <c r="D171" i="12" a="1"/>
  <c r="D171" i="12" s="1"/>
  <c r="A172" i="12" a="1"/>
  <c r="A172" i="12" s="1"/>
  <c r="B172" i="12" a="1"/>
  <c r="B172" i="12" s="1"/>
  <c r="C172" i="12" a="1"/>
  <c r="C172" i="12" s="1"/>
  <c r="D172" i="12" a="1"/>
  <c r="D172" i="12" s="1"/>
  <c r="A173" i="12" a="1"/>
  <c r="A173" i="12" s="1"/>
  <c r="B173" i="12" a="1"/>
  <c r="B173" i="12" s="1"/>
  <c r="C173" i="12" a="1"/>
  <c r="C173" i="12" s="1"/>
  <c r="D173" i="12" a="1"/>
  <c r="D173" i="12" s="1"/>
  <c r="A174" i="12" a="1"/>
  <c r="A174" i="12" s="1"/>
  <c r="B174" i="12" a="1"/>
  <c r="B174" i="12" s="1"/>
  <c r="C174" i="12" a="1"/>
  <c r="C174" i="12" s="1"/>
  <c r="D174" i="12" a="1"/>
  <c r="D174" i="12" s="1"/>
  <c r="A175" i="12" a="1"/>
  <c r="A175" i="12" s="1"/>
  <c r="B175" i="12" a="1"/>
  <c r="B175" i="12" s="1"/>
  <c r="C175" i="12" a="1"/>
  <c r="C175" i="12" s="1"/>
  <c r="D175" i="12" a="1"/>
  <c r="D175" i="12" s="1"/>
  <c r="A176" i="12" a="1"/>
  <c r="A176" i="12" s="1"/>
  <c r="B176" i="12" a="1"/>
  <c r="B176" i="12" s="1"/>
  <c r="C176" i="12" a="1"/>
  <c r="C176" i="12" s="1"/>
  <c r="D176" i="12" a="1"/>
  <c r="D176" i="12" s="1"/>
  <c r="A177" i="12" a="1"/>
  <c r="A177" i="12" s="1"/>
  <c r="B177" i="12" a="1"/>
  <c r="B177" i="12" s="1"/>
  <c r="C177" i="12" a="1"/>
  <c r="C177" i="12" s="1"/>
  <c r="D177" i="12" a="1"/>
  <c r="D177" i="12" s="1"/>
  <c r="A178" i="12" a="1"/>
  <c r="A178" i="12" s="1"/>
  <c r="B178" i="12" a="1"/>
  <c r="B178" i="12" s="1"/>
  <c r="C178" i="12" a="1"/>
  <c r="C178" i="12" s="1"/>
  <c r="D178" i="12" a="1"/>
  <c r="D178" i="12" s="1"/>
  <c r="A179" i="12" a="1"/>
  <c r="A179" i="12" s="1"/>
  <c r="B179" i="12" a="1"/>
  <c r="B179" i="12" s="1"/>
  <c r="C179" i="12" a="1"/>
  <c r="C179" i="12" s="1"/>
  <c r="D179" i="12" a="1"/>
  <c r="D179" i="12" s="1"/>
  <c r="A180" i="12" a="1"/>
  <c r="A180" i="12" s="1"/>
  <c r="B180" i="12" a="1"/>
  <c r="B180" i="12" s="1"/>
  <c r="C180" i="12" a="1"/>
  <c r="C180" i="12" s="1"/>
  <c r="D180" i="12" a="1"/>
  <c r="D180" i="12" s="1"/>
  <c r="A181" i="12" a="1"/>
  <c r="A181" i="12" s="1"/>
  <c r="B181" i="12" a="1"/>
  <c r="B181" i="12" s="1"/>
  <c r="C181" i="12" a="1"/>
  <c r="C181" i="12" s="1"/>
  <c r="D181" i="12" a="1"/>
  <c r="D181" i="12" s="1"/>
  <c r="A182" i="12" a="1"/>
  <c r="A182" i="12" s="1"/>
  <c r="B182" i="12" a="1"/>
  <c r="B182" i="12" s="1"/>
  <c r="C182" i="12" a="1"/>
  <c r="C182" i="12" s="1"/>
  <c r="D182" i="12" a="1"/>
  <c r="D182" i="12" s="1"/>
  <c r="A183" i="12" a="1"/>
  <c r="A183" i="12" s="1"/>
  <c r="B183" i="12" a="1"/>
  <c r="B183" i="12" s="1"/>
  <c r="C183" i="12" a="1"/>
  <c r="C183" i="12" s="1"/>
  <c r="D183" i="12" a="1"/>
  <c r="D183" i="12" s="1"/>
  <c r="A184" i="12" a="1"/>
  <c r="A184" i="12" s="1"/>
  <c r="B184" i="12" a="1"/>
  <c r="B184" i="12" s="1"/>
  <c r="C184" i="12" a="1"/>
  <c r="C184" i="12" s="1"/>
  <c r="D184" i="12" a="1"/>
  <c r="D184" i="12" s="1"/>
  <c r="A185" i="12" a="1"/>
  <c r="A185" i="12" s="1"/>
  <c r="B185" i="12" a="1"/>
  <c r="B185" i="12" s="1"/>
  <c r="C185" i="12" a="1"/>
  <c r="C185" i="12" s="1"/>
  <c r="D185" i="12" a="1"/>
  <c r="D185" i="12" s="1"/>
  <c r="A186" i="12" a="1"/>
  <c r="A186" i="12" s="1"/>
  <c r="B186" i="12" a="1"/>
  <c r="B186" i="12" s="1"/>
  <c r="C186" i="12" a="1"/>
  <c r="C186" i="12" s="1"/>
  <c r="D186" i="12" a="1"/>
  <c r="D186" i="12" s="1"/>
  <c r="A187" i="12" a="1"/>
  <c r="A187" i="12" s="1"/>
  <c r="B187" i="12" a="1"/>
  <c r="B187" i="12" s="1"/>
  <c r="C187" i="12" a="1"/>
  <c r="C187" i="12" s="1"/>
  <c r="D187" i="12" a="1"/>
  <c r="D187" i="12" s="1"/>
  <c r="A188" i="12" a="1"/>
  <c r="A188" i="12" s="1"/>
  <c r="B188" i="12" a="1"/>
  <c r="B188" i="12" s="1"/>
  <c r="C188" i="12" a="1"/>
  <c r="C188" i="12" s="1"/>
  <c r="D188" i="12" a="1"/>
  <c r="D188" i="12" s="1"/>
  <c r="A189" i="12" a="1"/>
  <c r="A189" i="12" s="1"/>
  <c r="B189" i="12" a="1"/>
  <c r="B189" i="12" s="1"/>
  <c r="C189" i="12" a="1"/>
  <c r="C189" i="12" s="1"/>
  <c r="D189" i="12" a="1"/>
  <c r="D189" i="12" s="1"/>
  <c r="A190" i="12" a="1"/>
  <c r="A190" i="12" s="1"/>
  <c r="B190" i="12" a="1"/>
  <c r="B190" i="12" s="1"/>
  <c r="C190" i="12" a="1"/>
  <c r="C190" i="12" s="1"/>
  <c r="D190" i="12" a="1"/>
  <c r="D190" i="12" s="1"/>
  <c r="A191" i="12" a="1"/>
  <c r="A191" i="12" s="1"/>
  <c r="B191" i="12" a="1"/>
  <c r="B191" i="12" s="1"/>
  <c r="C191" i="12" a="1"/>
  <c r="C191" i="12" s="1"/>
  <c r="D191" i="12" a="1"/>
  <c r="D191" i="12" s="1"/>
  <c r="A192" i="12" a="1"/>
  <c r="A192" i="12" s="1"/>
  <c r="B192" i="12" a="1"/>
  <c r="B192" i="12" s="1"/>
  <c r="C192" i="12" a="1"/>
  <c r="C192" i="12" s="1"/>
  <c r="D192" i="12" a="1"/>
  <c r="D192" i="12" s="1"/>
  <c r="A193" i="12" a="1"/>
  <c r="A193" i="12" s="1"/>
  <c r="B193" i="12" a="1"/>
  <c r="B193" i="12" s="1"/>
  <c r="C193" i="12" a="1"/>
  <c r="C193" i="12" s="1"/>
  <c r="D193" i="12" a="1"/>
  <c r="D193" i="12" s="1"/>
  <c r="A194" i="12" a="1"/>
  <c r="A194" i="12" s="1"/>
  <c r="B194" i="12" a="1"/>
  <c r="B194" i="12" s="1"/>
  <c r="C194" i="12" a="1"/>
  <c r="C194" i="12" s="1"/>
  <c r="D194" i="12" a="1"/>
  <c r="D194" i="12" s="1"/>
  <c r="A195" i="12" a="1"/>
  <c r="A195" i="12" s="1"/>
  <c r="B195" i="12" a="1"/>
  <c r="B195" i="12" s="1"/>
  <c r="C195" i="12" a="1"/>
  <c r="C195" i="12" s="1"/>
  <c r="D195" i="12" a="1"/>
  <c r="D195" i="12" s="1"/>
  <c r="A196" i="12" a="1"/>
  <c r="A196" i="12" s="1"/>
  <c r="B196" i="12" a="1"/>
  <c r="B196" i="12" s="1"/>
  <c r="C196" i="12" a="1"/>
  <c r="C196" i="12" s="1"/>
  <c r="D196" i="12" a="1"/>
  <c r="D196" i="12" s="1"/>
  <c r="A197" i="12" a="1"/>
  <c r="A197" i="12" s="1"/>
  <c r="B197" i="12" a="1"/>
  <c r="B197" i="12" s="1"/>
  <c r="C197" i="12" a="1"/>
  <c r="C197" i="12" s="1"/>
  <c r="D197" i="12" a="1"/>
  <c r="D197" i="12" s="1"/>
  <c r="A198" i="12" a="1"/>
  <c r="A198" i="12" s="1"/>
  <c r="B198" i="12" a="1"/>
  <c r="B198" i="12" s="1"/>
  <c r="C198" i="12" a="1"/>
  <c r="C198" i="12" s="1"/>
  <c r="D198" i="12" a="1"/>
  <c r="D198" i="12" s="1"/>
  <c r="A199" i="12" a="1"/>
  <c r="A199" i="12" s="1"/>
  <c r="B199" i="12" a="1"/>
  <c r="B199" i="12" s="1"/>
  <c r="C199" i="12" a="1"/>
  <c r="C199" i="12" s="1"/>
  <c r="D199" i="12" a="1"/>
  <c r="D199" i="12" s="1"/>
  <c r="A200" i="12" a="1"/>
  <c r="A200" i="12" s="1"/>
  <c r="B200" i="12" a="1"/>
  <c r="B200" i="12" s="1"/>
  <c r="C200" i="12" a="1"/>
  <c r="C200" i="12" s="1"/>
  <c r="D200" i="12" a="1"/>
  <c r="D200" i="12" s="1"/>
  <c r="A201" i="12" a="1"/>
  <c r="A201" i="12" s="1"/>
  <c r="B201" i="12" a="1"/>
  <c r="B201" i="12" s="1"/>
  <c r="C201" i="12" a="1"/>
  <c r="C201" i="12" s="1"/>
  <c r="D201" i="12" a="1"/>
  <c r="D201" i="12" s="1"/>
  <c r="A202" i="12" a="1"/>
  <c r="A202" i="12" s="1"/>
  <c r="B202" i="12" a="1"/>
  <c r="B202" i="12" s="1"/>
  <c r="C202" i="12" a="1"/>
  <c r="C202" i="12" s="1"/>
  <c r="D202" i="12" a="1"/>
  <c r="D202" i="12" s="1"/>
  <c r="A203" i="12" a="1"/>
  <c r="A203" i="12" s="1"/>
  <c r="B203" i="12" a="1"/>
  <c r="B203" i="12" s="1"/>
  <c r="C203" i="12" a="1"/>
  <c r="C203" i="12" s="1"/>
  <c r="D203" i="12" a="1"/>
  <c r="D203" i="12" s="1"/>
  <c r="A204" i="12" a="1"/>
  <c r="A204" i="12" s="1"/>
  <c r="B204" i="12" a="1"/>
  <c r="B204" i="12" s="1"/>
  <c r="C204" i="12" a="1"/>
  <c r="C204" i="12" s="1"/>
  <c r="D204" i="12" a="1"/>
  <c r="D204" i="12" s="1"/>
  <c r="A205" i="12" a="1"/>
  <c r="A205" i="12" s="1"/>
  <c r="B205" i="12" a="1"/>
  <c r="B205" i="12" s="1"/>
  <c r="C205" i="12" a="1"/>
  <c r="C205" i="12" s="1"/>
  <c r="D205" i="12" a="1"/>
  <c r="D205" i="12" s="1"/>
  <c r="A206" i="12" a="1"/>
  <c r="A206" i="12" s="1"/>
  <c r="B206" i="12" a="1"/>
  <c r="B206" i="12" s="1"/>
  <c r="C206" i="12" a="1"/>
  <c r="C206" i="12" s="1"/>
  <c r="D206" i="12" a="1"/>
  <c r="D206" i="12" s="1"/>
  <c r="A207" i="12" a="1"/>
  <c r="A207" i="12" s="1"/>
  <c r="B207" i="12" a="1"/>
  <c r="B207" i="12" s="1"/>
  <c r="C207" i="12" a="1"/>
  <c r="C207" i="12" s="1"/>
  <c r="D207" i="12" a="1"/>
  <c r="D207" i="12" s="1"/>
  <c r="A208" i="12" a="1"/>
  <c r="A208" i="12" s="1"/>
  <c r="B208" i="12" a="1"/>
  <c r="B208" i="12" s="1"/>
  <c r="C208" i="12" a="1"/>
  <c r="C208" i="12" s="1"/>
  <c r="D208" i="12" a="1"/>
  <c r="D208" i="12" s="1"/>
  <c r="A209" i="12" a="1"/>
  <c r="A209" i="12" s="1"/>
  <c r="B209" i="12" a="1"/>
  <c r="B209" i="12" s="1"/>
  <c r="C209" i="12" a="1"/>
  <c r="C209" i="12" s="1"/>
  <c r="D209" i="12" a="1"/>
  <c r="D209" i="12" s="1"/>
  <c r="A210" i="12" a="1"/>
  <c r="A210" i="12" s="1"/>
  <c r="B210" i="12" a="1"/>
  <c r="B210" i="12" s="1"/>
  <c r="C210" i="12" a="1"/>
  <c r="C210" i="12" s="1"/>
  <c r="D210" i="12" a="1"/>
  <c r="D210" i="12" s="1"/>
  <c r="A211" i="12" a="1"/>
  <c r="A211" i="12" s="1"/>
  <c r="B211" i="12" a="1"/>
  <c r="B211" i="12" s="1"/>
  <c r="C211" i="12" a="1"/>
  <c r="C211" i="12" s="1"/>
  <c r="D211" i="12" a="1"/>
  <c r="D211" i="12" s="1"/>
  <c r="A212" i="12" a="1"/>
  <c r="A212" i="12" s="1"/>
  <c r="B212" i="12" a="1"/>
  <c r="B212" i="12" s="1"/>
  <c r="C212" i="12" a="1"/>
  <c r="C212" i="12" s="1"/>
  <c r="D212" i="12" a="1"/>
  <c r="D212" i="12" s="1"/>
  <c r="A213" i="12" a="1"/>
  <c r="A213" i="12" s="1"/>
  <c r="B213" i="12" a="1"/>
  <c r="B213" i="12" s="1"/>
  <c r="C213" i="12" a="1"/>
  <c r="C213" i="12" s="1"/>
  <c r="D213" i="12" a="1"/>
  <c r="D213" i="12" s="1"/>
  <c r="A214" i="12" a="1"/>
  <c r="A214" i="12" s="1"/>
  <c r="B214" i="12" a="1"/>
  <c r="B214" i="12" s="1"/>
  <c r="C214" i="12" a="1"/>
  <c r="C214" i="12" s="1"/>
  <c r="D214" i="12" a="1"/>
  <c r="D214" i="12" s="1"/>
  <c r="A215" i="12" a="1"/>
  <c r="A215" i="12" s="1"/>
  <c r="B215" i="12" a="1"/>
  <c r="B215" i="12" s="1"/>
  <c r="C215" i="12" a="1"/>
  <c r="C215" i="12" s="1"/>
  <c r="D215" i="12" a="1"/>
  <c r="D215" i="12" s="1"/>
  <c r="A216" i="12" a="1"/>
  <c r="A216" i="12" s="1"/>
  <c r="B216" i="12" a="1"/>
  <c r="B216" i="12" s="1"/>
  <c r="C216" i="12" a="1"/>
  <c r="C216" i="12" s="1"/>
  <c r="D216" i="12" a="1"/>
  <c r="D216" i="12" s="1"/>
  <c r="A217" i="12" a="1"/>
  <c r="A217" i="12" s="1"/>
  <c r="B217" i="12" a="1"/>
  <c r="B217" i="12" s="1"/>
  <c r="C217" i="12" a="1"/>
  <c r="C217" i="12" s="1"/>
  <c r="D217" i="12" a="1"/>
  <c r="D217" i="12" s="1"/>
  <c r="A218" i="12" a="1"/>
  <c r="A218" i="12" s="1"/>
  <c r="B218" i="12" a="1"/>
  <c r="B218" i="12" s="1"/>
  <c r="C218" i="12" a="1"/>
  <c r="C218" i="12" s="1"/>
  <c r="D218" i="12" a="1"/>
  <c r="D218" i="12" s="1"/>
  <c r="A219" i="12" a="1"/>
  <c r="A219" i="12" s="1"/>
  <c r="B219" i="12" a="1"/>
  <c r="B219" i="12" s="1"/>
  <c r="C219" i="12" a="1"/>
  <c r="C219" i="12" s="1"/>
  <c r="D219" i="12" a="1"/>
  <c r="D219" i="12" s="1"/>
  <c r="A220" i="12" a="1"/>
  <c r="A220" i="12" s="1"/>
  <c r="B220" i="12" a="1"/>
  <c r="B220" i="12" s="1"/>
  <c r="C220" i="12" a="1"/>
  <c r="C220" i="12" s="1"/>
  <c r="D220" i="12" a="1"/>
  <c r="D220" i="12" s="1"/>
  <c r="A221" i="12" a="1"/>
  <c r="A221" i="12" s="1"/>
  <c r="B221" i="12" a="1"/>
  <c r="B221" i="12" s="1"/>
  <c r="C221" i="12" a="1"/>
  <c r="C221" i="12" s="1"/>
  <c r="D221" i="12" a="1"/>
  <c r="D221" i="12" s="1"/>
  <c r="A222" i="12" a="1"/>
  <c r="A222" i="12" s="1"/>
  <c r="B222" i="12" a="1"/>
  <c r="B222" i="12" s="1"/>
  <c r="C222" i="12" a="1"/>
  <c r="C222" i="12" s="1"/>
  <c r="D222" i="12" a="1"/>
  <c r="D222" i="12" s="1"/>
  <c r="A223" i="12" a="1"/>
  <c r="A223" i="12" s="1"/>
  <c r="B223" i="12" a="1"/>
  <c r="B223" i="12" s="1"/>
  <c r="C223" i="12" a="1"/>
  <c r="C223" i="12" s="1"/>
  <c r="D223" i="12" a="1"/>
  <c r="D223" i="12" s="1"/>
  <c r="A224" i="12" a="1"/>
  <c r="A224" i="12" s="1"/>
  <c r="B224" i="12" a="1"/>
  <c r="B224" i="12" s="1"/>
  <c r="C224" i="12" a="1"/>
  <c r="C224" i="12" s="1"/>
  <c r="D224" i="12" a="1"/>
  <c r="D224" i="12" s="1"/>
  <c r="A225" i="12" a="1"/>
  <c r="A225" i="12" s="1"/>
  <c r="B225" i="12" a="1"/>
  <c r="B225" i="12" s="1"/>
  <c r="C225" i="12" a="1"/>
  <c r="C225" i="12" s="1"/>
  <c r="D225" i="12" a="1"/>
  <c r="D225" i="12" s="1"/>
  <c r="A226" i="12" a="1"/>
  <c r="A226" i="12" s="1"/>
  <c r="B226" i="12" a="1"/>
  <c r="B226" i="12" s="1"/>
  <c r="C226" i="12" a="1"/>
  <c r="C226" i="12" s="1"/>
  <c r="D226" i="12" a="1"/>
  <c r="D226" i="12" s="1"/>
  <c r="A227" i="12" a="1"/>
  <c r="A227" i="12" s="1"/>
  <c r="B227" i="12" a="1"/>
  <c r="B227" i="12" s="1"/>
  <c r="C227" i="12" a="1"/>
  <c r="C227" i="12" s="1"/>
  <c r="D227" i="12" a="1"/>
  <c r="D227" i="12" s="1"/>
  <c r="A228" i="12" a="1"/>
  <c r="A228" i="12" s="1"/>
  <c r="B228" i="12" a="1"/>
  <c r="B228" i="12" s="1"/>
  <c r="C228" i="12" a="1"/>
  <c r="C228" i="12" s="1"/>
  <c r="D228" i="12" a="1"/>
  <c r="D228" i="12" s="1"/>
  <c r="A229" i="12" a="1"/>
  <c r="A229" i="12" s="1"/>
  <c r="B229" i="12" a="1"/>
  <c r="B229" i="12" s="1"/>
  <c r="C229" i="12" a="1"/>
  <c r="C229" i="12" s="1"/>
  <c r="D229" i="12" a="1"/>
  <c r="D229" i="12" s="1"/>
  <c r="A230" i="12" a="1"/>
  <c r="A230" i="12" s="1"/>
  <c r="B230" i="12" a="1"/>
  <c r="B230" i="12" s="1"/>
  <c r="C230" i="12" a="1"/>
  <c r="C230" i="12" s="1"/>
  <c r="D230" i="12" a="1"/>
  <c r="D230" i="12" s="1"/>
  <c r="A231" i="12" a="1"/>
  <c r="A231" i="12" s="1"/>
  <c r="B231" i="12" a="1"/>
  <c r="B231" i="12" s="1"/>
  <c r="C231" i="12" a="1"/>
  <c r="C231" i="12" s="1"/>
  <c r="D231" i="12" a="1"/>
  <c r="D231" i="12" s="1"/>
  <c r="A232" i="12" a="1"/>
  <c r="A232" i="12" s="1"/>
  <c r="B232" i="12" a="1"/>
  <c r="B232" i="12" s="1"/>
  <c r="C232" i="12" a="1"/>
  <c r="C232" i="12" s="1"/>
  <c r="D232" i="12" a="1"/>
  <c r="D232" i="12" s="1"/>
  <c r="A233" i="12" a="1"/>
  <c r="A233" i="12" s="1"/>
  <c r="B233" i="12" a="1"/>
  <c r="B233" i="12" s="1"/>
  <c r="C233" i="12" a="1"/>
  <c r="C233" i="12" s="1"/>
  <c r="D233" i="12" a="1"/>
  <c r="D233" i="12" s="1"/>
  <c r="A234" i="12" a="1"/>
  <c r="A234" i="12" s="1"/>
  <c r="B234" i="12" a="1"/>
  <c r="B234" i="12" s="1"/>
  <c r="C234" i="12" a="1"/>
  <c r="C234" i="12" s="1"/>
  <c r="D234" i="12" a="1"/>
  <c r="D234" i="12" s="1"/>
  <c r="A235" i="12" a="1"/>
  <c r="A235" i="12" s="1"/>
  <c r="B235" i="12" a="1"/>
  <c r="B235" i="12" s="1"/>
  <c r="C235" i="12" a="1"/>
  <c r="C235" i="12" s="1"/>
  <c r="D235" i="12" a="1"/>
  <c r="D235" i="12" s="1"/>
  <c r="A236" i="12" a="1"/>
  <c r="A236" i="12" s="1"/>
  <c r="B236" i="12" a="1"/>
  <c r="B236" i="12" s="1"/>
  <c r="C236" i="12" a="1"/>
  <c r="C236" i="12" s="1"/>
  <c r="D236" i="12" a="1"/>
  <c r="D236" i="12" s="1"/>
  <c r="A237" i="12" a="1"/>
  <c r="A237" i="12" s="1"/>
  <c r="B237" i="12" a="1"/>
  <c r="B237" i="12" s="1"/>
  <c r="C237" i="12" a="1"/>
  <c r="C237" i="12" s="1"/>
  <c r="D237" i="12" a="1"/>
  <c r="D237" i="12" s="1"/>
  <c r="A238" i="12" a="1"/>
  <c r="A238" i="12" s="1"/>
  <c r="B238" i="12" a="1"/>
  <c r="B238" i="12" s="1"/>
  <c r="C238" i="12" a="1"/>
  <c r="C238" i="12" s="1"/>
  <c r="D238" i="12" a="1"/>
  <c r="D238" i="12" s="1"/>
  <c r="A239" i="12" a="1"/>
  <c r="A239" i="12" s="1"/>
  <c r="B239" i="12" a="1"/>
  <c r="B239" i="12" s="1"/>
  <c r="C239" i="12" a="1"/>
  <c r="C239" i="12" s="1"/>
  <c r="D239" i="12" a="1"/>
  <c r="D239" i="12" s="1"/>
  <c r="A240" i="12" a="1"/>
  <c r="A240" i="12" s="1"/>
  <c r="B240" i="12" a="1"/>
  <c r="B240" i="12" s="1"/>
  <c r="C240" i="12" a="1"/>
  <c r="C240" i="12" s="1"/>
  <c r="D240" i="12" a="1"/>
  <c r="D240" i="12" s="1"/>
  <c r="A241" i="12" a="1"/>
  <c r="A241" i="12" s="1"/>
  <c r="B241" i="12" a="1"/>
  <c r="B241" i="12" s="1"/>
  <c r="C241" i="12" a="1"/>
  <c r="C241" i="12" s="1"/>
  <c r="D241" i="12" a="1"/>
  <c r="D241" i="12" s="1"/>
  <c r="A242" i="12" a="1"/>
  <c r="A242" i="12" s="1"/>
  <c r="B242" i="12" a="1"/>
  <c r="B242" i="12" s="1"/>
  <c r="C242" i="12" a="1"/>
  <c r="C242" i="12" s="1"/>
  <c r="D242" i="12" a="1"/>
  <c r="D242" i="12" s="1"/>
  <c r="A243" i="12" a="1"/>
  <c r="A243" i="12" s="1"/>
  <c r="B243" i="12" a="1"/>
  <c r="B243" i="12" s="1"/>
  <c r="C243" i="12" a="1"/>
  <c r="C243" i="12" s="1"/>
  <c r="D243" i="12" a="1"/>
  <c r="D243" i="12" s="1"/>
  <c r="A244" i="12" a="1"/>
  <c r="A244" i="12" s="1"/>
  <c r="B244" i="12" a="1"/>
  <c r="B244" i="12" s="1"/>
  <c r="C244" i="12" a="1"/>
  <c r="C244" i="12" s="1"/>
  <c r="D244" i="12" a="1"/>
  <c r="D244" i="12" s="1"/>
  <c r="A245" i="12" a="1"/>
  <c r="A245" i="12" s="1"/>
  <c r="B245" i="12" a="1"/>
  <c r="B245" i="12" s="1"/>
  <c r="C245" i="12" a="1"/>
  <c r="C245" i="12" s="1"/>
  <c r="D245" i="12" a="1"/>
  <c r="D245" i="12" s="1"/>
  <c r="A246" i="12" a="1"/>
  <c r="A246" i="12" s="1"/>
  <c r="B246" i="12" a="1"/>
  <c r="B246" i="12" s="1"/>
  <c r="C246" i="12" a="1"/>
  <c r="C246" i="12" s="1"/>
  <c r="D246" i="12" a="1"/>
  <c r="D246" i="12" s="1"/>
  <c r="A247" i="12" a="1"/>
  <c r="A247" i="12" s="1"/>
  <c r="B247" i="12" a="1"/>
  <c r="B247" i="12" s="1"/>
  <c r="C247" i="12" a="1"/>
  <c r="C247" i="12" s="1"/>
  <c r="D247" i="12" a="1"/>
  <c r="D247" i="12" s="1"/>
  <c r="A248" i="12" a="1"/>
  <c r="A248" i="12" s="1"/>
  <c r="B248" i="12" a="1"/>
  <c r="B248" i="12" s="1"/>
  <c r="C248" i="12" a="1"/>
  <c r="C248" i="12" s="1"/>
  <c r="D248" i="12" a="1"/>
  <c r="D248" i="12" s="1"/>
  <c r="A249" i="12" a="1"/>
  <c r="A249" i="12" s="1"/>
  <c r="B249" i="12" a="1"/>
  <c r="B249" i="12" s="1"/>
  <c r="C249" i="12" a="1"/>
  <c r="C249" i="12" s="1"/>
  <c r="D249" i="12" a="1"/>
  <c r="D249" i="12" s="1"/>
  <c r="A250" i="12" a="1"/>
  <c r="A250" i="12" s="1"/>
  <c r="B250" i="12" a="1"/>
  <c r="B250" i="12" s="1"/>
  <c r="C250" i="12" a="1"/>
  <c r="C250" i="12" s="1"/>
  <c r="D250" i="12" a="1"/>
  <c r="D250" i="12" s="1"/>
  <c r="A251" i="12" a="1"/>
  <c r="A251" i="12" s="1"/>
  <c r="B251" i="12" a="1"/>
  <c r="B251" i="12" s="1"/>
  <c r="C251" i="12" a="1"/>
  <c r="C251" i="12" s="1"/>
  <c r="D251" i="12" a="1"/>
  <c r="D251" i="12" s="1"/>
  <c r="A252" i="12" a="1"/>
  <c r="A252" i="12" s="1"/>
  <c r="B252" i="12" a="1"/>
  <c r="B252" i="12" s="1"/>
  <c r="C252" i="12" a="1"/>
  <c r="C252" i="12" s="1"/>
  <c r="D252" i="12" a="1"/>
  <c r="D252" i="12" s="1"/>
  <c r="A253" i="12" a="1"/>
  <c r="A253" i="12" s="1"/>
  <c r="B253" i="12" a="1"/>
  <c r="B253" i="12" s="1"/>
  <c r="C253" i="12" a="1"/>
  <c r="C253" i="12" s="1"/>
  <c r="D253" i="12" a="1"/>
  <c r="D253" i="12" s="1"/>
  <c r="A254" i="12" a="1"/>
  <c r="A254" i="12" s="1"/>
  <c r="B254" i="12" a="1"/>
  <c r="B254" i="12" s="1"/>
  <c r="C254" i="12" a="1"/>
  <c r="C254" i="12" s="1"/>
  <c r="D254" i="12" a="1"/>
  <c r="D254" i="12" s="1"/>
  <c r="A255" i="12" a="1"/>
  <c r="A255" i="12" s="1"/>
  <c r="B255" i="12" a="1"/>
  <c r="B255" i="12" s="1"/>
  <c r="C255" i="12" a="1"/>
  <c r="C255" i="12" s="1"/>
  <c r="D255" i="12" a="1"/>
  <c r="D255" i="12" s="1"/>
  <c r="A256" i="12" a="1"/>
  <c r="A256" i="12" s="1"/>
  <c r="B256" i="12" a="1"/>
  <c r="B256" i="12" s="1"/>
  <c r="C256" i="12" a="1"/>
  <c r="C256" i="12" s="1"/>
  <c r="D256" i="12" a="1"/>
  <c r="D256" i="12" s="1"/>
  <c r="A257" i="12" a="1"/>
  <c r="A257" i="12" s="1"/>
  <c r="B257" i="12" a="1"/>
  <c r="B257" i="12" s="1"/>
  <c r="C257" i="12" a="1"/>
  <c r="C257" i="12" s="1"/>
  <c r="D257" i="12" a="1"/>
  <c r="D257" i="12" s="1"/>
  <c r="A258" i="12" a="1"/>
  <c r="A258" i="12" s="1"/>
  <c r="B258" i="12" a="1"/>
  <c r="B258" i="12" s="1"/>
  <c r="C258" i="12" a="1"/>
  <c r="C258" i="12" s="1"/>
  <c r="D258" i="12" a="1"/>
  <c r="D258" i="12" s="1"/>
  <c r="A259" i="12" a="1"/>
  <c r="A259" i="12" s="1"/>
  <c r="B259" i="12" a="1"/>
  <c r="B259" i="12" s="1"/>
  <c r="C259" i="12" a="1"/>
  <c r="C259" i="12" s="1"/>
  <c r="D259" i="12" a="1"/>
  <c r="D259" i="12" s="1"/>
  <c r="A260" i="12" a="1"/>
  <c r="A260" i="12" s="1"/>
  <c r="B260" i="12" a="1"/>
  <c r="B260" i="12" s="1"/>
  <c r="C260" i="12" a="1"/>
  <c r="C260" i="12" s="1"/>
  <c r="D260" i="12" a="1"/>
  <c r="D260" i="12" s="1"/>
  <c r="A261" i="12" a="1"/>
  <c r="A261" i="12" s="1"/>
  <c r="B261" i="12" a="1"/>
  <c r="B261" i="12" s="1"/>
  <c r="C261" i="12" a="1"/>
  <c r="C261" i="12" s="1"/>
  <c r="D261" i="12" a="1"/>
  <c r="D261" i="12" s="1"/>
  <c r="A262" i="12" a="1"/>
  <c r="A262" i="12" s="1"/>
  <c r="B262" i="12" a="1"/>
  <c r="B262" i="12" s="1"/>
  <c r="C262" i="12" a="1"/>
  <c r="C262" i="12" s="1"/>
  <c r="D262" i="12" a="1"/>
  <c r="D262" i="12" s="1"/>
  <c r="A263" i="12" a="1"/>
  <c r="A263" i="12" s="1"/>
  <c r="B263" i="12" a="1"/>
  <c r="B263" i="12" s="1"/>
  <c r="C263" i="12" a="1"/>
  <c r="C263" i="12" s="1"/>
  <c r="D263" i="12" a="1"/>
  <c r="D263" i="12" s="1"/>
  <c r="A264" i="12" a="1"/>
  <c r="A264" i="12" s="1"/>
  <c r="B264" i="12" a="1"/>
  <c r="B264" i="12" s="1"/>
  <c r="C264" i="12" a="1"/>
  <c r="C264" i="12" s="1"/>
  <c r="D264" i="12" a="1"/>
  <c r="D264" i="12" s="1"/>
  <c r="A265" i="12" a="1"/>
  <c r="A265" i="12" s="1"/>
  <c r="B265" i="12" a="1"/>
  <c r="B265" i="12" s="1"/>
  <c r="C265" i="12" a="1"/>
  <c r="C265" i="12" s="1"/>
  <c r="D265" i="12" a="1"/>
  <c r="D265" i="12" s="1"/>
  <c r="A266" i="12" a="1"/>
  <c r="A266" i="12" s="1"/>
  <c r="B266" i="12" a="1"/>
  <c r="B266" i="12" s="1"/>
  <c r="C266" i="12" a="1"/>
  <c r="C266" i="12" s="1"/>
  <c r="D266" i="12" a="1"/>
  <c r="D266" i="12" s="1"/>
  <c r="A267" i="12" a="1"/>
  <c r="A267" i="12" s="1"/>
  <c r="B267" i="12" a="1"/>
  <c r="B267" i="12" s="1"/>
  <c r="C267" i="12" a="1"/>
  <c r="C267" i="12" s="1"/>
  <c r="D267" i="12" a="1"/>
  <c r="D267" i="12" s="1"/>
  <c r="A268" i="12" a="1"/>
  <c r="A268" i="12" s="1"/>
  <c r="B268" i="12" a="1"/>
  <c r="B268" i="12" s="1"/>
  <c r="C268" i="12" a="1"/>
  <c r="C268" i="12" s="1"/>
  <c r="D268" i="12" a="1"/>
  <c r="D268" i="12" s="1"/>
  <c r="A269" i="12" a="1"/>
  <c r="A269" i="12" s="1"/>
  <c r="B269" i="12" a="1"/>
  <c r="B269" i="12" s="1"/>
  <c r="C269" i="12" a="1"/>
  <c r="C269" i="12" s="1"/>
  <c r="D269" i="12" a="1"/>
  <c r="D269" i="12" s="1"/>
  <c r="A270" i="12" a="1"/>
  <c r="A270" i="12" s="1"/>
  <c r="B270" i="12" a="1"/>
  <c r="B270" i="12" s="1"/>
  <c r="C270" i="12" a="1"/>
  <c r="C270" i="12" s="1"/>
  <c r="D270" i="12" a="1"/>
  <c r="D270" i="12" s="1"/>
  <c r="A271" i="12" a="1"/>
  <c r="A271" i="12" s="1"/>
  <c r="B271" i="12" a="1"/>
  <c r="B271" i="12" s="1"/>
  <c r="C271" i="12" a="1"/>
  <c r="C271" i="12" s="1"/>
  <c r="D271" i="12" a="1"/>
  <c r="D271" i="12" s="1"/>
  <c r="A272" i="12" a="1"/>
  <c r="A272" i="12" s="1"/>
  <c r="B272" i="12" a="1"/>
  <c r="B272" i="12" s="1"/>
  <c r="C272" i="12" a="1"/>
  <c r="C272" i="12" s="1"/>
  <c r="D272" i="12" a="1"/>
  <c r="D272" i="12" s="1"/>
  <c r="A273" i="12" a="1"/>
  <c r="A273" i="12" s="1"/>
  <c r="B273" i="12" a="1"/>
  <c r="B273" i="12" s="1"/>
  <c r="C273" i="12" a="1"/>
  <c r="C273" i="12" s="1"/>
  <c r="D273" i="12" a="1"/>
  <c r="D273" i="12" s="1"/>
  <c r="A274" i="12" a="1"/>
  <c r="A274" i="12" s="1"/>
  <c r="B274" i="12" a="1"/>
  <c r="B274" i="12" s="1"/>
  <c r="C274" i="12" a="1"/>
  <c r="C274" i="12" s="1"/>
  <c r="D274" i="12" a="1"/>
  <c r="D274" i="12" s="1"/>
  <c r="A275" i="12" a="1"/>
  <c r="A275" i="12" s="1"/>
  <c r="B275" i="12" a="1"/>
  <c r="B275" i="12" s="1"/>
  <c r="C275" i="12" a="1"/>
  <c r="C275" i="12" s="1"/>
  <c r="D275" i="12" a="1"/>
  <c r="D275" i="12" s="1"/>
  <c r="A276" i="12" a="1"/>
  <c r="A276" i="12" s="1"/>
  <c r="B276" i="12" a="1"/>
  <c r="B276" i="12" s="1"/>
  <c r="C276" i="12" a="1"/>
  <c r="C276" i="12" s="1"/>
  <c r="D276" i="12" a="1"/>
  <c r="D276" i="12" s="1"/>
  <c r="A277" i="12" a="1"/>
  <c r="A277" i="12" s="1"/>
  <c r="B277" i="12" a="1"/>
  <c r="B277" i="12" s="1"/>
  <c r="C277" i="12" a="1"/>
  <c r="C277" i="12" s="1"/>
  <c r="D277" i="12" a="1"/>
  <c r="D277" i="12" s="1"/>
  <c r="A278" i="12" a="1"/>
  <c r="A278" i="12" s="1"/>
  <c r="B278" i="12" a="1"/>
  <c r="B278" i="12" s="1"/>
  <c r="C278" i="12" a="1"/>
  <c r="C278" i="12" s="1"/>
  <c r="D278" i="12" a="1"/>
  <c r="D278" i="12" s="1"/>
  <c r="A279" i="12" a="1"/>
  <c r="A279" i="12" s="1"/>
  <c r="B279" i="12" a="1"/>
  <c r="B279" i="12" s="1"/>
  <c r="C279" i="12" a="1"/>
  <c r="C279" i="12" s="1"/>
  <c r="D279" i="12" a="1"/>
  <c r="D279" i="12" s="1"/>
  <c r="A280" i="12" a="1"/>
  <c r="A280" i="12" s="1"/>
  <c r="B280" i="12" a="1"/>
  <c r="B280" i="12" s="1"/>
  <c r="C280" i="12" a="1"/>
  <c r="C280" i="12" s="1"/>
  <c r="D280" i="12" a="1"/>
  <c r="D280" i="12" s="1"/>
  <c r="A281" i="12" a="1"/>
  <c r="A281" i="12" s="1"/>
  <c r="B281" i="12" a="1"/>
  <c r="B281" i="12" s="1"/>
  <c r="C281" i="12" a="1"/>
  <c r="C281" i="12" s="1"/>
  <c r="D281" i="12" a="1"/>
  <c r="D281" i="12" s="1"/>
  <c r="A282" i="12" a="1"/>
  <c r="A282" i="12" s="1"/>
  <c r="B282" i="12" a="1"/>
  <c r="B282" i="12" s="1"/>
  <c r="C282" i="12" a="1"/>
  <c r="C282" i="12" s="1"/>
  <c r="D282" i="12" a="1"/>
  <c r="D282" i="12" s="1"/>
  <c r="A283" i="12" a="1"/>
  <c r="A283" i="12" s="1"/>
  <c r="B283" i="12" a="1"/>
  <c r="B283" i="12" s="1"/>
  <c r="C283" i="12" a="1"/>
  <c r="C283" i="12" s="1"/>
  <c r="D283" i="12" a="1"/>
  <c r="D283" i="12" s="1"/>
  <c r="A284" i="12" a="1"/>
  <c r="A284" i="12" s="1"/>
  <c r="B284" i="12" a="1"/>
  <c r="B284" i="12" s="1"/>
  <c r="C284" i="12" a="1"/>
  <c r="C284" i="12" s="1"/>
  <c r="D284" i="12" a="1"/>
  <c r="D284" i="12" s="1"/>
  <c r="A285" i="12" a="1"/>
  <c r="A285" i="12" s="1"/>
  <c r="B285" i="12" a="1"/>
  <c r="B285" i="12" s="1"/>
  <c r="C285" i="12" a="1"/>
  <c r="C285" i="12" s="1"/>
  <c r="D285" i="12" a="1"/>
  <c r="D285" i="12" s="1"/>
  <c r="A286" i="12" a="1"/>
  <c r="A286" i="12" s="1"/>
  <c r="B286" i="12" a="1"/>
  <c r="B286" i="12" s="1"/>
  <c r="C286" i="12" a="1"/>
  <c r="C286" i="12" s="1"/>
  <c r="D286" i="12" a="1"/>
  <c r="D286" i="12" s="1"/>
  <c r="A287" i="12" a="1"/>
  <c r="A287" i="12" s="1"/>
  <c r="B287" i="12" a="1"/>
  <c r="B287" i="12" s="1"/>
  <c r="C287" i="12" a="1"/>
  <c r="C287" i="12" s="1"/>
  <c r="D287" i="12" a="1"/>
  <c r="D287" i="12" s="1"/>
  <c r="A288" i="12" a="1"/>
  <c r="A288" i="12" s="1"/>
  <c r="B288" i="12" a="1"/>
  <c r="B288" i="12" s="1"/>
  <c r="C288" i="12" a="1"/>
  <c r="C288" i="12" s="1"/>
  <c r="D288" i="12" a="1"/>
  <c r="D288" i="12" s="1"/>
  <c r="A289" i="12" a="1"/>
  <c r="A289" i="12" s="1"/>
  <c r="B289" i="12" a="1"/>
  <c r="B289" i="12" s="1"/>
  <c r="C289" i="12" a="1"/>
  <c r="C289" i="12" s="1"/>
  <c r="D289" i="12" a="1"/>
  <c r="D289" i="12" s="1"/>
  <c r="A290" i="12" a="1"/>
  <c r="A290" i="12" s="1"/>
  <c r="B290" i="12" a="1"/>
  <c r="B290" i="12" s="1"/>
  <c r="C290" i="12" a="1"/>
  <c r="C290" i="12" s="1"/>
  <c r="D290" i="12" a="1"/>
  <c r="D290" i="12" s="1"/>
  <c r="A291" i="12" a="1"/>
  <c r="A291" i="12" s="1"/>
  <c r="B291" i="12" a="1"/>
  <c r="B291" i="12" s="1"/>
  <c r="C291" i="12" a="1"/>
  <c r="C291" i="12" s="1"/>
  <c r="D291" i="12" a="1"/>
  <c r="D291" i="12" s="1"/>
  <c r="A292" i="12" a="1"/>
  <c r="A292" i="12" s="1"/>
  <c r="B292" i="12" a="1"/>
  <c r="B292" i="12" s="1"/>
  <c r="C292" i="12" a="1"/>
  <c r="C292" i="12" s="1"/>
  <c r="D292" i="12" a="1"/>
  <c r="D292" i="12" s="1"/>
  <c r="A293" i="12" a="1"/>
  <c r="A293" i="12" s="1"/>
  <c r="B293" i="12" a="1"/>
  <c r="B293" i="12" s="1"/>
  <c r="C293" i="12" a="1"/>
  <c r="C293" i="12" s="1"/>
  <c r="D293" i="12" a="1"/>
  <c r="D293" i="12" s="1"/>
  <c r="A294" i="12" a="1"/>
  <c r="A294" i="12" s="1"/>
  <c r="B294" i="12" a="1"/>
  <c r="B294" i="12" s="1"/>
  <c r="C294" i="12" a="1"/>
  <c r="C294" i="12" s="1"/>
  <c r="D294" i="12" a="1"/>
  <c r="D294" i="12" s="1"/>
  <c r="A295" i="12" a="1"/>
  <c r="A295" i="12" s="1"/>
  <c r="B295" i="12" a="1"/>
  <c r="B295" i="12" s="1"/>
  <c r="C295" i="12" a="1"/>
  <c r="C295" i="12" s="1"/>
  <c r="D295" i="12" a="1"/>
  <c r="D295" i="12" s="1"/>
  <c r="A296" i="12" a="1"/>
  <c r="A296" i="12" s="1"/>
  <c r="B296" i="12" a="1"/>
  <c r="B296" i="12" s="1"/>
  <c r="C296" i="12" a="1"/>
  <c r="C296" i="12" s="1"/>
  <c r="D296" i="12" a="1"/>
  <c r="D296" i="12" s="1"/>
  <c r="A297" i="12" a="1"/>
  <c r="A297" i="12" s="1"/>
  <c r="B297" i="12" a="1"/>
  <c r="B297" i="12" s="1"/>
  <c r="C297" i="12" a="1"/>
  <c r="C297" i="12" s="1"/>
  <c r="D297" i="12" a="1"/>
  <c r="D297" i="12" s="1"/>
  <c r="A298" i="12" a="1"/>
  <c r="A298" i="12" s="1"/>
  <c r="B298" i="12" a="1"/>
  <c r="B298" i="12" s="1"/>
  <c r="C298" i="12" a="1"/>
  <c r="C298" i="12" s="1"/>
  <c r="D298" i="12" a="1"/>
  <c r="D298" i="12" s="1"/>
  <c r="A299" i="12" a="1"/>
  <c r="A299" i="12" s="1"/>
  <c r="B299" i="12" a="1"/>
  <c r="B299" i="12" s="1"/>
  <c r="C299" i="12" a="1"/>
  <c r="C299" i="12" s="1"/>
  <c r="D299" i="12" a="1"/>
  <c r="D299" i="12" s="1"/>
  <c r="A300" i="12" a="1"/>
  <c r="A300" i="12" s="1"/>
  <c r="B300" i="12" a="1"/>
  <c r="B300" i="12" s="1"/>
  <c r="C300" i="12" a="1"/>
  <c r="C300" i="12" s="1"/>
  <c r="D300" i="12" a="1"/>
  <c r="D300" i="12" s="1"/>
  <c r="A301" i="12" a="1"/>
  <c r="A301" i="12" s="1"/>
  <c r="B301" i="12" a="1"/>
  <c r="B301" i="12" s="1"/>
  <c r="C301" i="12" a="1"/>
  <c r="C301" i="12" s="1"/>
  <c r="D301" i="12" a="1"/>
  <c r="D301" i="12" s="1"/>
  <c r="A302" i="12" a="1"/>
  <c r="A302" i="12" s="1"/>
  <c r="B302" i="12" a="1"/>
  <c r="B302" i="12" s="1"/>
  <c r="C302" i="12" a="1"/>
  <c r="C302" i="12" s="1"/>
  <c r="D302" i="12" a="1"/>
  <c r="D302" i="12" s="1"/>
  <c r="A303" i="12" a="1"/>
  <c r="A303" i="12" s="1"/>
  <c r="B303" i="12" a="1"/>
  <c r="B303" i="12" s="1"/>
  <c r="C303" i="12" a="1"/>
  <c r="C303" i="12" s="1"/>
  <c r="D303" i="12" a="1"/>
  <c r="D303" i="12" s="1"/>
  <c r="A304" i="12" a="1"/>
  <c r="A304" i="12" s="1"/>
  <c r="B304" i="12" a="1"/>
  <c r="B304" i="12" s="1"/>
  <c r="C304" i="12" a="1"/>
  <c r="C304" i="12" s="1"/>
  <c r="D304" i="12" a="1"/>
  <c r="D304" i="12" s="1"/>
  <c r="A305" i="12" a="1"/>
  <c r="A305" i="12" s="1"/>
  <c r="B305" i="12" a="1"/>
  <c r="B305" i="12" s="1"/>
  <c r="C305" i="12" a="1"/>
  <c r="C305" i="12" s="1"/>
  <c r="D305" i="12" a="1"/>
  <c r="D305" i="12" s="1"/>
  <c r="A306" i="12" a="1"/>
  <c r="A306" i="12" s="1"/>
  <c r="B306" i="12" a="1"/>
  <c r="B306" i="12" s="1"/>
  <c r="C306" i="12" a="1"/>
  <c r="C306" i="12" s="1"/>
  <c r="D306" i="12" a="1"/>
  <c r="D306" i="12" s="1"/>
  <c r="A307" i="12" a="1"/>
  <c r="A307" i="12" s="1"/>
  <c r="B307" i="12" a="1"/>
  <c r="B307" i="12" s="1"/>
  <c r="C307" i="12" a="1"/>
  <c r="C307" i="12" s="1"/>
  <c r="D307" i="12" a="1"/>
  <c r="D307" i="12" s="1"/>
  <c r="A308" i="12" a="1"/>
  <c r="A308" i="12" s="1"/>
  <c r="B308" i="12" a="1"/>
  <c r="B308" i="12" s="1"/>
  <c r="C308" i="12" a="1"/>
  <c r="C308" i="12" s="1"/>
  <c r="D308" i="12" a="1"/>
  <c r="D308" i="12" s="1"/>
  <c r="A309" i="12" a="1"/>
  <c r="A309" i="12" s="1"/>
  <c r="B309" i="12" a="1"/>
  <c r="B309" i="12" s="1"/>
  <c r="C309" i="12" a="1"/>
  <c r="C309" i="12" s="1"/>
  <c r="D309" i="12" a="1"/>
  <c r="D309" i="12" s="1"/>
  <c r="A310" i="12" a="1"/>
  <c r="A310" i="12" s="1"/>
  <c r="B310" i="12" a="1"/>
  <c r="B310" i="12" s="1"/>
  <c r="C310" i="12" a="1"/>
  <c r="C310" i="12" s="1"/>
  <c r="D310" i="12" a="1"/>
  <c r="D310" i="12" s="1"/>
  <c r="A311" i="12" a="1"/>
  <c r="A311" i="12" s="1"/>
  <c r="B311" i="12" a="1"/>
  <c r="B311" i="12" s="1"/>
  <c r="C311" i="12" a="1"/>
  <c r="C311" i="12" s="1"/>
  <c r="D311" i="12" a="1"/>
  <c r="D311" i="12" s="1"/>
  <c r="A312" i="12" a="1"/>
  <c r="A312" i="12" s="1"/>
  <c r="B312" i="12" a="1"/>
  <c r="B312" i="12" s="1"/>
  <c r="C312" i="12" a="1"/>
  <c r="C312" i="12" s="1"/>
  <c r="D312" i="12" a="1"/>
  <c r="D312" i="12" s="1"/>
  <c r="A313" i="12" a="1"/>
  <c r="A313" i="12" s="1"/>
  <c r="B313" i="12" a="1"/>
  <c r="B313" i="12" s="1"/>
  <c r="C313" i="12" a="1"/>
  <c r="C313" i="12" s="1"/>
  <c r="D313" i="12" a="1"/>
  <c r="D313" i="12" s="1"/>
  <c r="A314" i="12" a="1"/>
  <c r="A314" i="12" s="1"/>
  <c r="B314" i="12" a="1"/>
  <c r="B314" i="12" s="1"/>
  <c r="C314" i="12" a="1"/>
  <c r="C314" i="12" s="1"/>
  <c r="D314" i="12" a="1"/>
  <c r="D314" i="12" s="1"/>
  <c r="A315" i="12" a="1"/>
  <c r="A315" i="12" s="1"/>
  <c r="B315" i="12" a="1"/>
  <c r="B315" i="12" s="1"/>
  <c r="C315" i="12" a="1"/>
  <c r="C315" i="12" s="1"/>
  <c r="D315" i="12" a="1"/>
  <c r="D315" i="12" s="1"/>
  <c r="A316" i="12" a="1"/>
  <c r="A316" i="12" s="1"/>
  <c r="B316" i="12" a="1"/>
  <c r="B316" i="12" s="1"/>
  <c r="C316" i="12" a="1"/>
  <c r="C316" i="12" s="1"/>
  <c r="D316" i="12" a="1"/>
  <c r="D316" i="12" s="1"/>
  <c r="A317" i="12" a="1"/>
  <c r="A317" i="12" s="1"/>
  <c r="B317" i="12" a="1"/>
  <c r="B317" i="12" s="1"/>
  <c r="C317" i="12" a="1"/>
  <c r="C317" i="12" s="1"/>
  <c r="D317" i="12" a="1"/>
  <c r="D317" i="12" s="1"/>
  <c r="A318" i="12" a="1"/>
  <c r="A318" i="12" s="1"/>
  <c r="B318" i="12" a="1"/>
  <c r="B318" i="12" s="1"/>
  <c r="C318" i="12" a="1"/>
  <c r="C318" i="12" s="1"/>
  <c r="D318" i="12" a="1"/>
  <c r="D318" i="12" s="1"/>
  <c r="A319" i="12" a="1"/>
  <c r="A319" i="12" s="1"/>
  <c r="B319" i="12" a="1"/>
  <c r="B319" i="12" s="1"/>
  <c r="C319" i="12" a="1"/>
  <c r="C319" i="12" s="1"/>
  <c r="D319" i="12" a="1"/>
  <c r="D319" i="12" s="1"/>
  <c r="A320" i="12" a="1"/>
  <c r="A320" i="12" s="1"/>
  <c r="B320" i="12" a="1"/>
  <c r="B320" i="12" s="1"/>
  <c r="C320" i="12" a="1"/>
  <c r="C320" i="12" s="1"/>
  <c r="D320" i="12" a="1"/>
  <c r="D320" i="12" s="1"/>
  <c r="A321" i="12" a="1"/>
  <c r="A321" i="12" s="1"/>
  <c r="B321" i="12" a="1"/>
  <c r="B321" i="12" s="1"/>
  <c r="C321" i="12" a="1"/>
  <c r="C321" i="12" s="1"/>
  <c r="D321" i="12" a="1"/>
  <c r="D321" i="12" s="1"/>
  <c r="A322" i="12" a="1"/>
  <c r="A322" i="12" s="1"/>
  <c r="B322" i="12" a="1"/>
  <c r="B322" i="12" s="1"/>
  <c r="C322" i="12" a="1"/>
  <c r="C322" i="12" s="1"/>
  <c r="D322" i="12" a="1"/>
  <c r="D322" i="12" s="1"/>
  <c r="A323" i="12" a="1"/>
  <c r="A323" i="12" s="1"/>
  <c r="B323" i="12" a="1"/>
  <c r="B323" i="12" s="1"/>
  <c r="C323" i="12" a="1"/>
  <c r="C323" i="12" s="1"/>
  <c r="D323" i="12" a="1"/>
  <c r="D323" i="12" s="1"/>
  <c r="A324" i="12" a="1"/>
  <c r="A324" i="12" s="1"/>
  <c r="B324" i="12" a="1"/>
  <c r="B324" i="12" s="1"/>
  <c r="C324" i="12" a="1"/>
  <c r="C324" i="12" s="1"/>
  <c r="D324" i="12" a="1"/>
  <c r="D324" i="12" s="1"/>
  <c r="A325" i="12" a="1"/>
  <c r="A325" i="12" s="1"/>
  <c r="B325" i="12" a="1"/>
  <c r="B325" i="12" s="1"/>
  <c r="C325" i="12" a="1"/>
  <c r="C325" i="12" s="1"/>
  <c r="D325" i="12" a="1"/>
  <c r="D325" i="12" s="1"/>
  <c r="A326" i="12" a="1"/>
  <c r="A326" i="12" s="1"/>
  <c r="B326" i="12" a="1"/>
  <c r="B326" i="12" s="1"/>
  <c r="C326" i="12" a="1"/>
  <c r="C326" i="12" s="1"/>
  <c r="D326" i="12" a="1"/>
  <c r="D326" i="12" s="1"/>
  <c r="A327" i="12" a="1"/>
  <c r="A327" i="12" s="1"/>
  <c r="B327" i="12" a="1"/>
  <c r="B327" i="12" s="1"/>
  <c r="C327" i="12" a="1"/>
  <c r="C327" i="12" s="1"/>
  <c r="D327" i="12" a="1"/>
  <c r="D327" i="12" s="1"/>
  <c r="A328" i="12" a="1"/>
  <c r="A328" i="12" s="1"/>
  <c r="B328" i="12" a="1"/>
  <c r="B328" i="12" s="1"/>
  <c r="C328" i="12" a="1"/>
  <c r="C328" i="12" s="1"/>
  <c r="D328" i="12" a="1"/>
  <c r="D328" i="12" s="1"/>
  <c r="A329" i="12" a="1"/>
  <c r="A329" i="12" s="1"/>
  <c r="B329" i="12" a="1"/>
  <c r="B329" i="12" s="1"/>
  <c r="C329" i="12" a="1"/>
  <c r="C329" i="12" s="1"/>
  <c r="D329" i="12" a="1"/>
  <c r="D329" i="12" s="1"/>
  <c r="A330" i="12" a="1"/>
  <c r="A330" i="12" s="1"/>
  <c r="B330" i="12" a="1"/>
  <c r="B330" i="12" s="1"/>
  <c r="C330" i="12" a="1"/>
  <c r="C330" i="12" s="1"/>
  <c r="D330" i="12" a="1"/>
  <c r="D330" i="12" s="1"/>
  <c r="A331" i="12" a="1"/>
  <c r="A331" i="12" s="1"/>
  <c r="B331" i="12" a="1"/>
  <c r="B331" i="12" s="1"/>
  <c r="C331" i="12" a="1"/>
  <c r="C331" i="12" s="1"/>
  <c r="D331" i="12" a="1"/>
  <c r="D331" i="12" s="1"/>
  <c r="A332" i="12" a="1"/>
  <c r="A332" i="12" s="1"/>
  <c r="B332" i="12" a="1"/>
  <c r="B332" i="12" s="1"/>
  <c r="C332" i="12" a="1"/>
  <c r="C332" i="12" s="1"/>
  <c r="D332" i="12" a="1"/>
  <c r="D332" i="12" s="1"/>
  <c r="A333" i="12" a="1"/>
  <c r="A333" i="12" s="1"/>
  <c r="B333" i="12" a="1"/>
  <c r="B333" i="12" s="1"/>
  <c r="C333" i="12" a="1"/>
  <c r="C333" i="12" s="1"/>
  <c r="D333" i="12" a="1"/>
  <c r="D333" i="12" s="1"/>
  <c r="A334" i="12" a="1"/>
  <c r="A334" i="12" s="1"/>
  <c r="B334" i="12" a="1"/>
  <c r="B334" i="12" s="1"/>
  <c r="C334" i="12" a="1"/>
  <c r="C334" i="12" s="1"/>
  <c r="D334" i="12" a="1"/>
  <c r="D334" i="12" s="1"/>
  <c r="A335" i="12" a="1"/>
  <c r="A335" i="12" s="1"/>
  <c r="B335" i="12" a="1"/>
  <c r="B335" i="12" s="1"/>
  <c r="C335" i="12" a="1"/>
  <c r="C335" i="12" s="1"/>
  <c r="D335" i="12" a="1"/>
  <c r="D335" i="12" s="1"/>
  <c r="A336" i="12" a="1"/>
  <c r="A336" i="12" s="1"/>
  <c r="B336" i="12" a="1"/>
  <c r="B336" i="12" s="1"/>
  <c r="C336" i="12" a="1"/>
  <c r="C336" i="12" s="1"/>
  <c r="D336" i="12" a="1"/>
  <c r="D336" i="12" s="1"/>
  <c r="A337" i="12" a="1"/>
  <c r="A337" i="12" s="1"/>
  <c r="B337" i="12" a="1"/>
  <c r="B337" i="12" s="1"/>
  <c r="C337" i="12" a="1"/>
  <c r="C337" i="12" s="1"/>
  <c r="D337" i="12" a="1"/>
  <c r="D337" i="12" s="1"/>
  <c r="A338" i="12" a="1"/>
  <c r="A338" i="12" s="1"/>
  <c r="B338" i="12" a="1"/>
  <c r="B338" i="12" s="1"/>
  <c r="C338" i="12" a="1"/>
  <c r="C338" i="12" s="1"/>
  <c r="D338" i="12" a="1"/>
  <c r="D338" i="12" s="1"/>
  <c r="A339" i="12" a="1"/>
  <c r="A339" i="12" s="1"/>
  <c r="B339" i="12" a="1"/>
  <c r="B339" i="12" s="1"/>
  <c r="C339" i="12" a="1"/>
  <c r="C339" i="12" s="1"/>
  <c r="D339" i="12" a="1"/>
  <c r="D339" i="12" s="1"/>
  <c r="A340" i="12" a="1"/>
  <c r="A340" i="12" s="1"/>
  <c r="B340" i="12" a="1"/>
  <c r="B340" i="12" s="1"/>
  <c r="C340" i="12" a="1"/>
  <c r="C340" i="12" s="1"/>
  <c r="D340" i="12" a="1"/>
  <c r="D340" i="12" s="1"/>
  <c r="A341" i="12" a="1"/>
  <c r="A341" i="12" s="1"/>
  <c r="B341" i="12" a="1"/>
  <c r="B341" i="12" s="1"/>
  <c r="C341" i="12" a="1"/>
  <c r="C341" i="12" s="1"/>
  <c r="D341" i="12" a="1"/>
  <c r="D341" i="12" s="1"/>
  <c r="A342" i="12" a="1"/>
  <c r="A342" i="12" s="1"/>
  <c r="B342" i="12" a="1"/>
  <c r="B342" i="12" s="1"/>
  <c r="C342" i="12" a="1"/>
  <c r="C342" i="12" s="1"/>
  <c r="D342" i="12" a="1"/>
  <c r="D342" i="12" s="1"/>
  <c r="A343" i="12" a="1"/>
  <c r="A343" i="12" s="1"/>
  <c r="B343" i="12" a="1"/>
  <c r="B343" i="12" s="1"/>
  <c r="C343" i="12" a="1"/>
  <c r="C343" i="12" s="1"/>
  <c r="D343" i="12" a="1"/>
  <c r="D343" i="12" s="1"/>
  <c r="A344" i="12" a="1"/>
  <c r="A344" i="12" s="1"/>
  <c r="B344" i="12" a="1"/>
  <c r="B344" i="12" s="1"/>
  <c r="C344" i="12" a="1"/>
  <c r="C344" i="12" s="1"/>
  <c r="D344" i="12" a="1"/>
  <c r="D344" i="12" s="1"/>
  <c r="A345" i="12" a="1"/>
  <c r="A345" i="12" s="1"/>
  <c r="B345" i="12" a="1"/>
  <c r="B345" i="12" s="1"/>
  <c r="C345" i="12" a="1"/>
  <c r="C345" i="12" s="1"/>
  <c r="D345" i="12" a="1"/>
  <c r="D345" i="12" s="1"/>
  <c r="A346" i="12" a="1"/>
  <c r="A346" i="12" s="1"/>
  <c r="B346" i="12" a="1"/>
  <c r="B346" i="12" s="1"/>
  <c r="C346" i="12" a="1"/>
  <c r="C346" i="12" s="1"/>
  <c r="D346" i="12" a="1"/>
  <c r="D346" i="12" s="1"/>
  <c r="A347" i="12" a="1"/>
  <c r="A347" i="12" s="1"/>
  <c r="B347" i="12" a="1"/>
  <c r="B347" i="12" s="1"/>
  <c r="C347" i="12" a="1"/>
  <c r="C347" i="12" s="1"/>
  <c r="D347" i="12" a="1"/>
  <c r="D347" i="12" s="1"/>
  <c r="A348" i="12" a="1"/>
  <c r="A348" i="12" s="1"/>
  <c r="B348" i="12" a="1"/>
  <c r="B348" i="12" s="1"/>
  <c r="C348" i="12" a="1"/>
  <c r="C348" i="12" s="1"/>
  <c r="D348" i="12" a="1"/>
  <c r="D348" i="12" s="1"/>
  <c r="A349" i="12" a="1"/>
  <c r="A349" i="12" s="1"/>
  <c r="B349" i="12" a="1"/>
  <c r="B349" i="12" s="1"/>
  <c r="C349" i="12" a="1"/>
  <c r="C349" i="12" s="1"/>
  <c r="D349" i="12" a="1"/>
  <c r="D349" i="12" s="1"/>
  <c r="A350" i="12" a="1"/>
  <c r="A350" i="12" s="1"/>
  <c r="B350" i="12" a="1"/>
  <c r="B350" i="12" s="1"/>
  <c r="C350" i="12" a="1"/>
  <c r="C350" i="12" s="1"/>
  <c r="D350" i="12" a="1"/>
  <c r="D350" i="12" s="1"/>
  <c r="A351" i="12" a="1"/>
  <c r="A351" i="12" s="1"/>
  <c r="B351" i="12" a="1"/>
  <c r="B351" i="12" s="1"/>
  <c r="C351" i="12" a="1"/>
  <c r="C351" i="12" s="1"/>
  <c r="D351" i="12" a="1"/>
  <c r="D351" i="12" s="1"/>
  <c r="A352" i="12" a="1"/>
  <c r="A352" i="12" s="1"/>
  <c r="B352" i="12" a="1"/>
  <c r="B352" i="12" s="1"/>
  <c r="C352" i="12" a="1"/>
  <c r="C352" i="12" s="1"/>
  <c r="D352" i="12" a="1"/>
  <c r="D352" i="12" s="1"/>
  <c r="A353" i="12" a="1"/>
  <c r="A353" i="12" s="1"/>
  <c r="B353" i="12" a="1"/>
  <c r="B353" i="12" s="1"/>
  <c r="C353" i="12" a="1"/>
  <c r="C353" i="12" s="1"/>
  <c r="D353" i="12" a="1"/>
  <c r="D353" i="12" s="1"/>
  <c r="A354" i="12" a="1"/>
  <c r="A354" i="12" s="1"/>
  <c r="B354" i="12" a="1"/>
  <c r="B354" i="12" s="1"/>
  <c r="C354" i="12" a="1"/>
  <c r="C354" i="12" s="1"/>
  <c r="D354" i="12" a="1"/>
  <c r="D354" i="12" s="1"/>
  <c r="A355" i="12" a="1"/>
  <c r="A355" i="12" s="1"/>
  <c r="B355" i="12" a="1"/>
  <c r="B355" i="12" s="1"/>
  <c r="C355" i="12" a="1"/>
  <c r="C355" i="12" s="1"/>
  <c r="D355" i="12" a="1"/>
  <c r="D355" i="12" s="1"/>
  <c r="A356" i="12" a="1"/>
  <c r="A356" i="12" s="1"/>
  <c r="B356" i="12" a="1"/>
  <c r="B356" i="12" s="1"/>
  <c r="C356" i="12" a="1"/>
  <c r="C356" i="12" s="1"/>
  <c r="D356" i="12" a="1"/>
  <c r="D356" i="12" s="1"/>
  <c r="A357" i="12" a="1"/>
  <c r="A357" i="12" s="1"/>
  <c r="B357" i="12" a="1"/>
  <c r="B357" i="12" s="1"/>
  <c r="C357" i="12" a="1"/>
  <c r="C357" i="12" s="1"/>
  <c r="D357" i="12" a="1"/>
  <c r="D357" i="12" s="1"/>
  <c r="A358" i="12" a="1"/>
  <c r="A358" i="12" s="1"/>
  <c r="B358" i="12" a="1"/>
  <c r="B358" i="12" s="1"/>
  <c r="C358" i="12" a="1"/>
  <c r="C358" i="12" s="1"/>
  <c r="D358" i="12" a="1"/>
  <c r="D358" i="12" s="1"/>
  <c r="A359" i="12" a="1"/>
  <c r="A359" i="12" s="1"/>
  <c r="B359" i="12" a="1"/>
  <c r="B359" i="12" s="1"/>
  <c r="C359" i="12" a="1"/>
  <c r="C359" i="12" s="1"/>
  <c r="D359" i="12" a="1"/>
  <c r="D359" i="12" s="1"/>
  <c r="A360" i="12" a="1"/>
  <c r="A360" i="12" s="1"/>
  <c r="B360" i="12" a="1"/>
  <c r="B360" i="12" s="1"/>
  <c r="C360" i="12" a="1"/>
  <c r="C360" i="12" s="1"/>
  <c r="D360" i="12" a="1"/>
  <c r="D360" i="12" s="1"/>
  <c r="A361" i="12" a="1"/>
  <c r="A361" i="12" s="1"/>
  <c r="B361" i="12" a="1"/>
  <c r="B361" i="12" s="1"/>
  <c r="C361" i="12" a="1"/>
  <c r="C361" i="12" s="1"/>
  <c r="D361" i="12" a="1"/>
  <c r="D361" i="12" s="1"/>
  <c r="A362" i="12" a="1"/>
  <c r="A362" i="12" s="1"/>
  <c r="B362" i="12" a="1"/>
  <c r="B362" i="12" s="1"/>
  <c r="C362" i="12" a="1"/>
  <c r="C362" i="12" s="1"/>
  <c r="D362" i="12" a="1"/>
  <c r="D362" i="12" s="1"/>
  <c r="A363" i="12" a="1"/>
  <c r="A363" i="12" s="1"/>
  <c r="B363" i="12" a="1"/>
  <c r="B363" i="12" s="1"/>
  <c r="C363" i="12" a="1"/>
  <c r="C363" i="12" s="1"/>
  <c r="D363" i="12" a="1"/>
  <c r="D363" i="12" s="1"/>
  <c r="A364" i="12" a="1"/>
  <c r="A364" i="12" s="1"/>
  <c r="B364" i="12" a="1"/>
  <c r="B364" i="12" s="1"/>
  <c r="C364" i="12" a="1"/>
  <c r="C364" i="12" s="1"/>
  <c r="D364" i="12" a="1"/>
  <c r="D364" i="12" s="1"/>
  <c r="A365" i="12" a="1"/>
  <c r="A365" i="12" s="1"/>
  <c r="B365" i="12" a="1"/>
  <c r="B365" i="12" s="1"/>
  <c r="C365" i="12" a="1"/>
  <c r="C365" i="12" s="1"/>
  <c r="D365" i="12" a="1"/>
  <c r="D365" i="12" s="1"/>
  <c r="A366" i="12" a="1"/>
  <c r="A366" i="12" s="1"/>
  <c r="B366" i="12" a="1"/>
  <c r="B366" i="12" s="1"/>
  <c r="C366" i="12" a="1"/>
  <c r="C366" i="12" s="1"/>
  <c r="D366" i="12" a="1"/>
  <c r="D366" i="12" s="1"/>
  <c r="A367" i="12" a="1"/>
  <c r="A367" i="12" s="1"/>
  <c r="B367" i="12" a="1"/>
  <c r="B367" i="12" s="1"/>
  <c r="C367" i="12" a="1"/>
  <c r="C367" i="12" s="1"/>
  <c r="D367" i="12" a="1"/>
  <c r="D367" i="12" s="1"/>
  <c r="A368" i="12" a="1"/>
  <c r="A368" i="12" s="1"/>
  <c r="B368" i="12" a="1"/>
  <c r="B368" i="12" s="1"/>
  <c r="C368" i="12" a="1"/>
  <c r="C368" i="12" s="1"/>
  <c r="D368" i="12" a="1"/>
  <c r="D368" i="12" s="1"/>
  <c r="A369" i="12" a="1"/>
  <c r="A369" i="12" s="1"/>
  <c r="B369" i="12" a="1"/>
  <c r="B369" i="12" s="1"/>
  <c r="C369" i="12" a="1"/>
  <c r="C369" i="12" s="1"/>
  <c r="D369" i="12" a="1"/>
  <c r="D369" i="12" s="1"/>
  <c r="A370" i="12" a="1"/>
  <c r="A370" i="12" s="1"/>
  <c r="B370" i="12" a="1"/>
  <c r="B370" i="12" s="1"/>
  <c r="C370" i="12" a="1"/>
  <c r="C370" i="12" s="1"/>
  <c r="D370" i="12" a="1"/>
  <c r="D370" i="12" s="1"/>
  <c r="A371" i="12" a="1"/>
  <c r="A371" i="12" s="1"/>
  <c r="B371" i="12" a="1"/>
  <c r="B371" i="12" s="1"/>
  <c r="C371" i="12" a="1"/>
  <c r="C371" i="12" s="1"/>
  <c r="D371" i="12" a="1"/>
  <c r="D371" i="12" s="1"/>
  <c r="A372" i="12" a="1"/>
  <c r="A372" i="12" s="1"/>
  <c r="B372" i="12" a="1"/>
  <c r="B372" i="12" s="1"/>
  <c r="C372" i="12" a="1"/>
  <c r="C372" i="12" s="1"/>
  <c r="D372" i="12" a="1"/>
  <c r="D372" i="12" s="1"/>
  <c r="A373" i="12" a="1"/>
  <c r="A373" i="12" s="1"/>
  <c r="B373" i="12" a="1"/>
  <c r="B373" i="12" s="1"/>
  <c r="C373" i="12" a="1"/>
  <c r="C373" i="12" s="1"/>
  <c r="D373" i="12" a="1"/>
  <c r="D373" i="12" s="1"/>
  <c r="A374" i="12" a="1"/>
  <c r="A374" i="12" s="1"/>
  <c r="B374" i="12" a="1"/>
  <c r="B374" i="12" s="1"/>
  <c r="C374" i="12" a="1"/>
  <c r="C374" i="12" s="1"/>
  <c r="D374" i="12" a="1"/>
  <c r="D374" i="12" s="1"/>
  <c r="A375" i="12" a="1"/>
  <c r="A375" i="12" s="1"/>
  <c r="B375" i="12" a="1"/>
  <c r="B375" i="12" s="1"/>
  <c r="C375" i="12" a="1"/>
  <c r="C375" i="12" s="1"/>
  <c r="D375" i="12" a="1"/>
  <c r="D375" i="12" s="1"/>
  <c r="A376" i="12" a="1"/>
  <c r="A376" i="12" s="1"/>
  <c r="B376" i="12" a="1"/>
  <c r="B376" i="12" s="1"/>
  <c r="C376" i="12" a="1"/>
  <c r="C376" i="12" s="1"/>
  <c r="D376" i="12" a="1"/>
  <c r="D376" i="12" s="1"/>
  <c r="A377" i="12" a="1"/>
  <c r="A377" i="12" s="1"/>
  <c r="B377" i="12" a="1"/>
  <c r="B377" i="12" s="1"/>
  <c r="C377" i="12" a="1"/>
  <c r="C377" i="12" s="1"/>
  <c r="D377" i="12" a="1"/>
  <c r="D377" i="12" s="1"/>
  <c r="A378" i="12" a="1"/>
  <c r="A378" i="12" s="1"/>
  <c r="B378" i="12" a="1"/>
  <c r="B378" i="12" s="1"/>
  <c r="C378" i="12" a="1"/>
  <c r="C378" i="12" s="1"/>
  <c r="D378" i="12" a="1"/>
  <c r="D378" i="12" s="1"/>
  <c r="A379" i="12" a="1"/>
  <c r="A379" i="12" s="1"/>
  <c r="B379" i="12" a="1"/>
  <c r="B379" i="12" s="1"/>
  <c r="C379" i="12" a="1"/>
  <c r="C379" i="12" s="1"/>
  <c r="D379" i="12" a="1"/>
  <c r="D379" i="12" s="1"/>
  <c r="A380" i="12" a="1"/>
  <c r="A380" i="12" s="1"/>
  <c r="B380" i="12" a="1"/>
  <c r="B380" i="12" s="1"/>
  <c r="C380" i="12" a="1"/>
  <c r="C380" i="12" s="1"/>
  <c r="D380" i="12" a="1"/>
  <c r="D380" i="12" s="1"/>
  <c r="A381" i="12" a="1"/>
  <c r="A381" i="12" s="1"/>
  <c r="B381" i="12" a="1"/>
  <c r="B381" i="12" s="1"/>
  <c r="C381" i="12" a="1"/>
  <c r="C381" i="12" s="1"/>
  <c r="D381" i="12" a="1"/>
  <c r="D381" i="12" s="1"/>
  <c r="A382" i="12" a="1"/>
  <c r="A382" i="12" s="1"/>
  <c r="B382" i="12" a="1"/>
  <c r="B382" i="12" s="1"/>
  <c r="C382" i="12" a="1"/>
  <c r="C382" i="12" s="1"/>
  <c r="D382" i="12" a="1"/>
  <c r="D382" i="12" s="1"/>
  <c r="A383" i="12" a="1"/>
  <c r="A383" i="12" s="1"/>
  <c r="B383" i="12" a="1"/>
  <c r="B383" i="12" s="1"/>
  <c r="C383" i="12" a="1"/>
  <c r="C383" i="12" s="1"/>
  <c r="D383" i="12" a="1"/>
  <c r="D383" i="12" s="1"/>
  <c r="A384" i="12" a="1"/>
  <c r="A384" i="12" s="1"/>
  <c r="B384" i="12" a="1"/>
  <c r="B384" i="12" s="1"/>
  <c r="C384" i="12" a="1"/>
  <c r="C384" i="12" s="1"/>
  <c r="D384" i="12" a="1"/>
  <c r="D384" i="12" s="1"/>
  <c r="A385" i="12" a="1"/>
  <c r="A385" i="12" s="1"/>
  <c r="B385" i="12" a="1"/>
  <c r="B385" i="12" s="1"/>
  <c r="C385" i="12" a="1"/>
  <c r="C385" i="12" s="1"/>
  <c r="D385" i="12" a="1"/>
  <c r="D385" i="12" s="1"/>
  <c r="A386" i="12" a="1"/>
  <c r="A386" i="12" s="1"/>
  <c r="B386" i="12" a="1"/>
  <c r="B386" i="12" s="1"/>
  <c r="C386" i="12" a="1"/>
  <c r="C386" i="12" s="1"/>
  <c r="D386" i="12" a="1"/>
  <c r="D386" i="12" s="1"/>
  <c r="A387" i="12" a="1"/>
  <c r="A387" i="12" s="1"/>
  <c r="B387" i="12" a="1"/>
  <c r="B387" i="12" s="1"/>
  <c r="C387" i="12" a="1"/>
  <c r="C387" i="12" s="1"/>
  <c r="D387" i="12" a="1"/>
  <c r="D387" i="12" s="1"/>
  <c r="A388" i="12" a="1"/>
  <c r="A388" i="12" s="1"/>
  <c r="B388" i="12" a="1"/>
  <c r="B388" i="12" s="1"/>
  <c r="C388" i="12" a="1"/>
  <c r="C388" i="12" s="1"/>
  <c r="D388" i="12" a="1"/>
  <c r="D388" i="12" s="1"/>
  <c r="A389" i="12" a="1"/>
  <c r="A389" i="12" s="1"/>
  <c r="B389" i="12" a="1"/>
  <c r="B389" i="12" s="1"/>
  <c r="C389" i="12" a="1"/>
  <c r="C389" i="12" s="1"/>
  <c r="D389" i="12" a="1"/>
  <c r="D389" i="12" s="1"/>
  <c r="A390" i="12" a="1"/>
  <c r="A390" i="12" s="1"/>
  <c r="B390" i="12" a="1"/>
  <c r="B390" i="12" s="1"/>
  <c r="C390" i="12" a="1"/>
  <c r="C390" i="12" s="1"/>
  <c r="D390" i="12" a="1"/>
  <c r="D390" i="12" s="1"/>
  <c r="A391" i="12" a="1"/>
  <c r="A391" i="12" s="1"/>
  <c r="B391" i="12" a="1"/>
  <c r="B391" i="12" s="1"/>
  <c r="C391" i="12" a="1"/>
  <c r="C391" i="12" s="1"/>
  <c r="D391" i="12" a="1"/>
  <c r="D391" i="12" s="1"/>
  <c r="A392" i="12" a="1"/>
  <c r="A392" i="12" s="1"/>
  <c r="B392" i="12" a="1"/>
  <c r="B392" i="12" s="1"/>
  <c r="C392" i="12" a="1"/>
  <c r="C392" i="12" s="1"/>
  <c r="D392" i="12" a="1"/>
  <c r="D392" i="12" s="1"/>
  <c r="A393" i="12" a="1"/>
  <c r="A393" i="12" s="1"/>
  <c r="B393" i="12" a="1"/>
  <c r="B393" i="12" s="1"/>
  <c r="C393" i="12" a="1"/>
  <c r="C393" i="12" s="1"/>
  <c r="D393" i="12" a="1"/>
  <c r="D393" i="12" s="1"/>
  <c r="A394" i="12" a="1"/>
  <c r="A394" i="12" s="1"/>
  <c r="B394" i="12" a="1"/>
  <c r="B394" i="12" s="1"/>
  <c r="C394" i="12" a="1"/>
  <c r="C394" i="12" s="1"/>
  <c r="D394" i="12" a="1"/>
  <c r="D394" i="12" s="1"/>
  <c r="A395" i="12" a="1"/>
  <c r="A395" i="12" s="1"/>
  <c r="B395" i="12" a="1"/>
  <c r="B395" i="12" s="1"/>
  <c r="C395" i="12" a="1"/>
  <c r="C395" i="12" s="1"/>
  <c r="D395" i="12" a="1"/>
  <c r="D395" i="12" s="1"/>
  <c r="A396" i="12" a="1"/>
  <c r="A396" i="12" s="1"/>
  <c r="B396" i="12" a="1"/>
  <c r="B396" i="12" s="1"/>
  <c r="C396" i="12" a="1"/>
  <c r="C396" i="12" s="1"/>
  <c r="D396" i="12" a="1"/>
  <c r="D396" i="12" s="1"/>
  <c r="A397" i="12" a="1"/>
  <c r="A397" i="12" s="1"/>
  <c r="B397" i="12" a="1"/>
  <c r="B397" i="12" s="1"/>
  <c r="C397" i="12" a="1"/>
  <c r="C397" i="12" s="1"/>
  <c r="D397" i="12" a="1"/>
  <c r="D397" i="12" s="1"/>
  <c r="A398" i="12" a="1"/>
  <c r="A398" i="12" s="1"/>
  <c r="B398" i="12" a="1"/>
  <c r="B398" i="12" s="1"/>
  <c r="C398" i="12" a="1"/>
  <c r="C398" i="12" s="1"/>
  <c r="D398" i="12" a="1"/>
  <c r="D398" i="12" s="1"/>
  <c r="A399" i="12" a="1"/>
  <c r="A399" i="12" s="1"/>
  <c r="B399" i="12" a="1"/>
  <c r="B399" i="12" s="1"/>
  <c r="C399" i="12" a="1"/>
  <c r="C399" i="12" s="1"/>
  <c r="D399" i="12" a="1"/>
  <c r="D399" i="12" s="1"/>
  <c r="A400" i="12" a="1"/>
  <c r="A400" i="12" s="1"/>
  <c r="B400" i="12" a="1"/>
  <c r="B400" i="12" s="1"/>
  <c r="C400" i="12" a="1"/>
  <c r="C400" i="12" s="1"/>
  <c r="D400" i="12" a="1"/>
  <c r="D400" i="12" s="1"/>
  <c r="A401" i="12" a="1"/>
  <c r="A401" i="12" s="1"/>
  <c r="B401" i="12" a="1"/>
  <c r="B401" i="12" s="1"/>
  <c r="C401" i="12" a="1"/>
  <c r="C401" i="12" s="1"/>
  <c r="D401" i="12" a="1"/>
  <c r="D401" i="12" s="1"/>
  <c r="A402" i="12" a="1"/>
  <c r="A402" i="12" s="1"/>
  <c r="B402" i="12" a="1"/>
  <c r="B402" i="12" s="1"/>
  <c r="C402" i="12" a="1"/>
  <c r="C402" i="12" s="1"/>
  <c r="D402" i="12" a="1"/>
  <c r="D402" i="12" s="1"/>
  <c r="A403" i="12" a="1"/>
  <c r="A403" i="12" s="1"/>
  <c r="B403" i="12" a="1"/>
  <c r="B403" i="12" s="1"/>
  <c r="C403" i="12" a="1"/>
  <c r="C403" i="12" s="1"/>
  <c r="D403" i="12" a="1"/>
  <c r="D403" i="12" s="1"/>
  <c r="A404" i="12" a="1"/>
  <c r="A404" i="12" s="1"/>
  <c r="B404" i="12" a="1"/>
  <c r="B404" i="12" s="1"/>
  <c r="C404" i="12" a="1"/>
  <c r="C404" i="12" s="1"/>
  <c r="D404" i="12" a="1"/>
  <c r="D404" i="12" s="1"/>
  <c r="A405" i="12" a="1"/>
  <c r="A405" i="12" s="1"/>
  <c r="B405" i="12" a="1"/>
  <c r="B405" i="12" s="1"/>
  <c r="C405" i="12" a="1"/>
  <c r="C405" i="12" s="1"/>
  <c r="D405" i="12" a="1"/>
  <c r="D405" i="12" s="1"/>
  <c r="A406" i="12" a="1"/>
  <c r="A406" i="12" s="1"/>
  <c r="B406" i="12" a="1"/>
  <c r="B406" i="12" s="1"/>
  <c r="C406" i="12" a="1"/>
  <c r="C406" i="12" s="1"/>
  <c r="D406" i="12" a="1"/>
  <c r="D406" i="12" s="1"/>
  <c r="A407" i="12" a="1"/>
  <c r="A407" i="12" s="1"/>
  <c r="B407" i="12" a="1"/>
  <c r="B407" i="12" s="1"/>
  <c r="C407" i="12" a="1"/>
  <c r="C407" i="12" s="1"/>
  <c r="D407" i="12" a="1"/>
  <c r="D407" i="12" s="1"/>
  <c r="A408" i="12" a="1"/>
  <c r="A408" i="12" s="1"/>
  <c r="B408" i="12" a="1"/>
  <c r="B408" i="12" s="1"/>
  <c r="C408" i="12" a="1"/>
  <c r="C408" i="12" s="1"/>
  <c r="D408" i="12" a="1"/>
  <c r="D408" i="12" s="1"/>
  <c r="A409" i="12" a="1"/>
  <c r="A409" i="12" s="1"/>
  <c r="B409" i="12" a="1"/>
  <c r="B409" i="12" s="1"/>
  <c r="C409" i="12" a="1"/>
  <c r="C409" i="12" s="1"/>
  <c r="D409" i="12" a="1"/>
  <c r="D409" i="12" s="1"/>
  <c r="A410" i="12" a="1"/>
  <c r="A410" i="12" s="1"/>
  <c r="B410" i="12" a="1"/>
  <c r="B410" i="12" s="1"/>
  <c r="C410" i="12" a="1"/>
  <c r="C410" i="12" s="1"/>
  <c r="D410" i="12" a="1"/>
  <c r="D410" i="12" s="1"/>
  <c r="A411" i="12" a="1"/>
  <c r="A411" i="12" s="1"/>
  <c r="B411" i="12" a="1"/>
  <c r="B411" i="12" s="1"/>
  <c r="C411" i="12" a="1"/>
  <c r="C411" i="12" s="1"/>
  <c r="D411" i="12" a="1"/>
  <c r="D411" i="12" s="1"/>
  <c r="A412" i="12" a="1"/>
  <c r="A412" i="12" s="1"/>
  <c r="B412" i="12" a="1"/>
  <c r="B412" i="12" s="1"/>
  <c r="C412" i="12" a="1"/>
  <c r="C412" i="12" s="1"/>
  <c r="D412" i="12" a="1"/>
  <c r="D412" i="12" s="1"/>
  <c r="A413" i="12" a="1"/>
  <c r="A413" i="12" s="1"/>
  <c r="B413" i="12" a="1"/>
  <c r="B413" i="12" s="1"/>
  <c r="C413" i="12" a="1"/>
  <c r="C413" i="12" s="1"/>
  <c r="D413" i="12" a="1"/>
  <c r="D413" i="12" s="1"/>
  <c r="A414" i="12" a="1"/>
  <c r="A414" i="12" s="1"/>
  <c r="B414" i="12" a="1"/>
  <c r="B414" i="12" s="1"/>
  <c r="C414" i="12" a="1"/>
  <c r="C414" i="12" s="1"/>
  <c r="D414" i="12" a="1"/>
  <c r="D414" i="12" s="1"/>
  <c r="A415" i="12" a="1"/>
  <c r="A415" i="12" s="1"/>
  <c r="B415" i="12" a="1"/>
  <c r="B415" i="12" s="1"/>
  <c r="C415" i="12" a="1"/>
  <c r="C415" i="12" s="1"/>
  <c r="D415" i="12" a="1"/>
  <c r="D415" i="12" s="1"/>
  <c r="A416" i="12" a="1"/>
  <c r="A416" i="12" s="1"/>
  <c r="B416" i="12" a="1"/>
  <c r="B416" i="12" s="1"/>
  <c r="C416" i="12" a="1"/>
  <c r="C416" i="12" s="1"/>
  <c r="D416" i="12" a="1"/>
  <c r="D416" i="12" s="1"/>
  <c r="A417" i="12" a="1"/>
  <c r="A417" i="12" s="1"/>
  <c r="B417" i="12" a="1"/>
  <c r="B417" i="12" s="1"/>
  <c r="C417" i="12" a="1"/>
  <c r="C417" i="12" s="1"/>
  <c r="D417" i="12" a="1"/>
  <c r="D417" i="12" s="1"/>
  <c r="A418" i="12" a="1"/>
  <c r="A418" i="12" s="1"/>
  <c r="B418" i="12" a="1"/>
  <c r="B418" i="12" s="1"/>
  <c r="C418" i="12" a="1"/>
  <c r="C418" i="12" s="1"/>
  <c r="D418" i="12" a="1"/>
  <c r="D418" i="12" s="1"/>
  <c r="A419" i="12" a="1"/>
  <c r="A419" i="12" s="1"/>
  <c r="B419" i="12" a="1"/>
  <c r="B419" i="12" s="1"/>
  <c r="C419" i="12" a="1"/>
  <c r="C419" i="12" s="1"/>
  <c r="D419" i="12" a="1"/>
  <c r="D419" i="12" s="1"/>
  <c r="A420" i="12" a="1"/>
  <c r="A420" i="12" s="1"/>
  <c r="B420" i="12" a="1"/>
  <c r="B420" i="12" s="1"/>
  <c r="C420" i="12" a="1"/>
  <c r="C420" i="12" s="1"/>
  <c r="D420" i="12" a="1"/>
  <c r="D420" i="12" s="1"/>
  <c r="A421" i="12" a="1"/>
  <c r="A421" i="12" s="1"/>
  <c r="B421" i="12" a="1"/>
  <c r="B421" i="12" s="1"/>
  <c r="C421" i="12" a="1"/>
  <c r="C421" i="12" s="1"/>
  <c r="D421" i="12" a="1"/>
  <c r="D421" i="12" s="1"/>
  <c r="A422" i="12" a="1"/>
  <c r="A422" i="12" s="1"/>
  <c r="B422" i="12" a="1"/>
  <c r="B422" i="12" s="1"/>
  <c r="C422" i="12" a="1"/>
  <c r="C422" i="12" s="1"/>
  <c r="D422" i="12" a="1"/>
  <c r="D422" i="12" s="1"/>
  <c r="A423" i="12" a="1"/>
  <c r="A423" i="12" s="1"/>
  <c r="B423" i="12" a="1"/>
  <c r="B423" i="12" s="1"/>
  <c r="C423" i="12" a="1"/>
  <c r="C423" i="12" s="1"/>
  <c r="D423" i="12" a="1"/>
  <c r="D423" i="12" s="1"/>
  <c r="A424" i="12" a="1"/>
  <c r="A424" i="12" s="1"/>
  <c r="B424" i="12" a="1"/>
  <c r="B424" i="12" s="1"/>
  <c r="C424" i="12" a="1"/>
  <c r="C424" i="12" s="1"/>
  <c r="D424" i="12" a="1"/>
  <c r="D424" i="12" s="1"/>
  <c r="A425" i="12" a="1"/>
  <c r="A425" i="12" s="1"/>
  <c r="B425" i="12" a="1"/>
  <c r="B425" i="12" s="1"/>
  <c r="C425" i="12" a="1"/>
  <c r="C425" i="12" s="1"/>
  <c r="D425" i="12" a="1"/>
  <c r="D425" i="12" s="1"/>
  <c r="A426" i="12" a="1"/>
  <c r="A426" i="12" s="1"/>
  <c r="B426" i="12" a="1"/>
  <c r="B426" i="12" s="1"/>
  <c r="C426" i="12" a="1"/>
  <c r="C426" i="12" s="1"/>
  <c r="D426" i="12" a="1"/>
  <c r="D426" i="12" s="1"/>
  <c r="A427" i="12" a="1"/>
  <c r="A427" i="12" s="1"/>
  <c r="B427" i="12" a="1"/>
  <c r="B427" i="12" s="1"/>
  <c r="C427" i="12" a="1"/>
  <c r="C427" i="12" s="1"/>
  <c r="D427" i="12" a="1"/>
  <c r="D427" i="12" s="1"/>
  <c r="A428" i="12" a="1"/>
  <c r="A428" i="12" s="1"/>
  <c r="B428" i="12" a="1"/>
  <c r="B428" i="12" s="1"/>
  <c r="C428" i="12" a="1"/>
  <c r="C428" i="12" s="1"/>
  <c r="D428" i="12" a="1"/>
  <c r="D428" i="12" s="1"/>
  <c r="A429" i="12" a="1"/>
  <c r="A429" i="12" s="1"/>
  <c r="B429" i="12" a="1"/>
  <c r="B429" i="12" s="1"/>
  <c r="C429" i="12" a="1"/>
  <c r="C429" i="12" s="1"/>
  <c r="D429" i="12" a="1"/>
  <c r="D429" i="12" s="1"/>
  <c r="A430" i="12" a="1"/>
  <c r="A430" i="12" s="1"/>
  <c r="B430" i="12" a="1"/>
  <c r="B430" i="12" s="1"/>
  <c r="C430" i="12" a="1"/>
  <c r="C430" i="12" s="1"/>
  <c r="D430" i="12" a="1"/>
  <c r="D430" i="12" s="1"/>
  <c r="A431" i="12" a="1"/>
  <c r="A431" i="12" s="1"/>
  <c r="B431" i="12" a="1"/>
  <c r="B431" i="12" s="1"/>
  <c r="C431" i="12" a="1"/>
  <c r="C431" i="12" s="1"/>
  <c r="D431" i="12" a="1"/>
  <c r="D431" i="12" s="1"/>
  <c r="A432" i="12" a="1"/>
  <c r="A432" i="12" s="1"/>
  <c r="B432" i="12" a="1"/>
  <c r="B432" i="12" s="1"/>
  <c r="C432" i="12" a="1"/>
  <c r="C432" i="12" s="1"/>
  <c r="D432" i="12" a="1"/>
  <c r="D432" i="12" s="1"/>
  <c r="A433" i="12" a="1"/>
  <c r="A433" i="12" s="1"/>
  <c r="B433" i="12" a="1"/>
  <c r="B433" i="12" s="1"/>
  <c r="C433" i="12" a="1"/>
  <c r="C433" i="12" s="1"/>
  <c r="D433" i="12" a="1"/>
  <c r="D433" i="12" s="1"/>
  <c r="A434" i="12" a="1"/>
  <c r="A434" i="12" s="1"/>
  <c r="B434" i="12" a="1"/>
  <c r="B434" i="12" s="1"/>
  <c r="C434" i="12" a="1"/>
  <c r="C434" i="12" s="1"/>
  <c r="D434" i="12" a="1"/>
  <c r="D434" i="12" s="1"/>
  <c r="A435" i="12" a="1"/>
  <c r="A435" i="12" s="1"/>
  <c r="B435" i="12" a="1"/>
  <c r="B435" i="12" s="1"/>
  <c r="C435" i="12" a="1"/>
  <c r="C435" i="12" s="1"/>
  <c r="D435" i="12" a="1"/>
  <c r="D435" i="12" s="1"/>
  <c r="A436" i="12" a="1"/>
  <c r="A436" i="12" s="1"/>
  <c r="B436" i="12" a="1"/>
  <c r="B436" i="12" s="1"/>
  <c r="C436" i="12" a="1"/>
  <c r="C436" i="12" s="1"/>
  <c r="D436" i="12" a="1"/>
  <c r="D436" i="12" s="1"/>
  <c r="A437" i="12" a="1"/>
  <c r="A437" i="12" s="1"/>
  <c r="B437" i="12" a="1"/>
  <c r="B437" i="12" s="1"/>
  <c r="C437" i="12" a="1"/>
  <c r="C437" i="12" s="1"/>
  <c r="D437" i="12" a="1"/>
  <c r="D437" i="12" s="1"/>
  <c r="A438" i="12" a="1"/>
  <c r="A438" i="12" s="1"/>
  <c r="B438" i="12" a="1"/>
  <c r="B438" i="12" s="1"/>
  <c r="C438" i="12" a="1"/>
  <c r="C438" i="12" s="1"/>
  <c r="D438" i="12" a="1"/>
  <c r="D438" i="12" s="1"/>
  <c r="A439" i="12" a="1"/>
  <c r="A439" i="12" s="1"/>
  <c r="B439" i="12" a="1"/>
  <c r="B439" i="12" s="1"/>
  <c r="C439" i="12" a="1"/>
  <c r="C439" i="12" s="1"/>
  <c r="D439" i="12" a="1"/>
  <c r="D439" i="12" s="1"/>
  <c r="A440" i="12" a="1"/>
  <c r="A440" i="12" s="1"/>
  <c r="B440" i="12" a="1"/>
  <c r="B440" i="12" s="1"/>
  <c r="C440" i="12" a="1"/>
  <c r="C440" i="12" s="1"/>
  <c r="D440" i="12" a="1"/>
  <c r="D440" i="12" s="1"/>
  <c r="A441" i="12" a="1"/>
  <c r="A441" i="12" s="1"/>
  <c r="B441" i="12" a="1"/>
  <c r="B441" i="12" s="1"/>
  <c r="C441" i="12" a="1"/>
  <c r="C441" i="12" s="1"/>
  <c r="D441" i="12" a="1"/>
  <c r="D441" i="12" s="1"/>
  <c r="A442" i="12" a="1"/>
  <c r="A442" i="12" s="1"/>
  <c r="B442" i="12" a="1"/>
  <c r="B442" i="12" s="1"/>
  <c r="C442" i="12" a="1"/>
  <c r="C442" i="12" s="1"/>
  <c r="D442" i="12" a="1"/>
  <c r="D442" i="12" s="1"/>
  <c r="A443" i="12" a="1"/>
  <c r="A443" i="12" s="1"/>
  <c r="B443" i="12" a="1"/>
  <c r="B443" i="12" s="1"/>
  <c r="C443" i="12" a="1"/>
  <c r="C443" i="12" s="1"/>
  <c r="D443" i="12" a="1"/>
  <c r="D443" i="12" s="1"/>
  <c r="A444" i="12" a="1"/>
  <c r="A444" i="12" s="1"/>
  <c r="B444" i="12" a="1"/>
  <c r="B444" i="12" s="1"/>
  <c r="C444" i="12" a="1"/>
  <c r="C444" i="12" s="1"/>
  <c r="D444" i="12" a="1"/>
  <c r="D444" i="12" s="1"/>
  <c r="A445" i="12" a="1"/>
  <c r="A445" i="12" s="1"/>
  <c r="B445" i="12" a="1"/>
  <c r="B445" i="12" s="1"/>
  <c r="C445" i="12" a="1"/>
  <c r="C445" i="12" s="1"/>
  <c r="D445" i="12" a="1"/>
  <c r="D445" i="12" s="1"/>
  <c r="A446" i="12" a="1"/>
  <c r="A446" i="12" s="1"/>
  <c r="B446" i="12" a="1"/>
  <c r="B446" i="12" s="1"/>
  <c r="C446" i="12" a="1"/>
  <c r="C446" i="12" s="1"/>
  <c r="D446" i="12" a="1"/>
  <c r="D446" i="12" s="1"/>
  <c r="A447" i="12" a="1"/>
  <c r="A447" i="12" s="1"/>
  <c r="B447" i="12" a="1"/>
  <c r="B447" i="12" s="1"/>
  <c r="C447" i="12" a="1"/>
  <c r="C447" i="12" s="1"/>
  <c r="D447" i="12" a="1"/>
  <c r="D447" i="12" s="1"/>
  <c r="A448" i="12" a="1"/>
  <c r="A448" i="12" s="1"/>
  <c r="B448" i="12" a="1"/>
  <c r="B448" i="12" s="1"/>
  <c r="C448" i="12" a="1"/>
  <c r="C448" i="12" s="1"/>
  <c r="D448" i="12" a="1"/>
  <c r="D448" i="12" s="1"/>
  <c r="A449" i="12" a="1"/>
  <c r="A449" i="12" s="1"/>
  <c r="B449" i="12" a="1"/>
  <c r="B449" i="12" s="1"/>
  <c r="C449" i="12" a="1"/>
  <c r="C449" i="12" s="1"/>
  <c r="D449" i="12" a="1"/>
  <c r="D449" i="12" s="1"/>
  <c r="A450" i="12" a="1"/>
  <c r="A450" i="12" s="1"/>
  <c r="B450" i="12" a="1"/>
  <c r="B450" i="12" s="1"/>
  <c r="C450" i="12" a="1"/>
  <c r="C450" i="12" s="1"/>
  <c r="D450" i="12" a="1"/>
  <c r="D450" i="12" s="1"/>
  <c r="A451" i="12" a="1"/>
  <c r="A451" i="12" s="1"/>
  <c r="B451" i="12" a="1"/>
  <c r="B451" i="12" s="1"/>
  <c r="C451" i="12" a="1"/>
  <c r="C451" i="12" s="1"/>
  <c r="D451" i="12" a="1"/>
  <c r="D451" i="12" s="1"/>
  <c r="A452" i="12" a="1"/>
  <c r="A452" i="12" s="1"/>
  <c r="B452" i="12" a="1"/>
  <c r="B452" i="12" s="1"/>
  <c r="C452" i="12" a="1"/>
  <c r="C452" i="12" s="1"/>
  <c r="D452" i="12" a="1"/>
  <c r="D452" i="12" s="1"/>
  <c r="A453" i="12" a="1"/>
  <c r="A453" i="12" s="1"/>
  <c r="B453" i="12" a="1"/>
  <c r="B453" i="12" s="1"/>
  <c r="C453" i="12" a="1"/>
  <c r="C453" i="12" s="1"/>
  <c r="D453" i="12" a="1"/>
  <c r="D453" i="12" s="1"/>
  <c r="A454" i="12" a="1"/>
  <c r="A454" i="12" s="1"/>
  <c r="B454" i="12" a="1"/>
  <c r="B454" i="12" s="1"/>
  <c r="C454" i="12" a="1"/>
  <c r="C454" i="12" s="1"/>
  <c r="D454" i="12" a="1"/>
  <c r="D454" i="12" s="1"/>
  <c r="A455" i="12" a="1"/>
  <c r="A455" i="12" s="1"/>
  <c r="B455" i="12" a="1"/>
  <c r="B455" i="12" s="1"/>
  <c r="C455" i="12" a="1"/>
  <c r="C455" i="12" s="1"/>
  <c r="D455" i="12" a="1"/>
  <c r="D455" i="12" s="1"/>
  <c r="A456" i="12" a="1"/>
  <c r="A456" i="12" s="1"/>
  <c r="B456" i="12" a="1"/>
  <c r="B456" i="12" s="1"/>
  <c r="C456" i="12" a="1"/>
  <c r="C456" i="12" s="1"/>
  <c r="D456" i="12" a="1"/>
  <c r="D456" i="12" s="1"/>
  <c r="A457" i="12" a="1"/>
  <c r="A457" i="12" s="1"/>
  <c r="B457" i="12" a="1"/>
  <c r="B457" i="12" s="1"/>
  <c r="C457" i="12" a="1"/>
  <c r="C457" i="12" s="1"/>
  <c r="D457" i="12" a="1"/>
  <c r="D457" i="12" s="1"/>
  <c r="A458" i="12" a="1"/>
  <c r="A458" i="12" s="1"/>
  <c r="B458" i="12" a="1"/>
  <c r="B458" i="12" s="1"/>
  <c r="C458" i="12" a="1"/>
  <c r="C458" i="12" s="1"/>
  <c r="D458" i="12" a="1"/>
  <c r="D458" i="12" s="1"/>
  <c r="A459" i="12" a="1"/>
  <c r="A459" i="12" s="1"/>
  <c r="B459" i="12" a="1"/>
  <c r="B459" i="12" s="1"/>
  <c r="C459" i="12" a="1"/>
  <c r="C459" i="12" s="1"/>
  <c r="D459" i="12" a="1"/>
  <c r="D459" i="12" s="1"/>
  <c r="A460" i="12" a="1"/>
  <c r="A460" i="12" s="1"/>
  <c r="B460" i="12" a="1"/>
  <c r="B460" i="12" s="1"/>
  <c r="C460" i="12" a="1"/>
  <c r="C460" i="12" s="1"/>
  <c r="D460" i="12" a="1"/>
  <c r="D460" i="12" s="1"/>
  <c r="A461" i="12" a="1"/>
  <c r="A461" i="12" s="1"/>
  <c r="B461" i="12" a="1"/>
  <c r="B461" i="12" s="1"/>
  <c r="C461" i="12" a="1"/>
  <c r="C461" i="12" s="1"/>
  <c r="D461" i="12" a="1"/>
  <c r="D461" i="12" s="1"/>
  <c r="A462" i="12" a="1"/>
  <c r="A462" i="12" s="1"/>
  <c r="B462" i="12" a="1"/>
  <c r="B462" i="12" s="1"/>
  <c r="C462" i="12" a="1"/>
  <c r="C462" i="12" s="1"/>
  <c r="D462" i="12" a="1"/>
  <c r="D462" i="12" s="1"/>
  <c r="A463" i="12" a="1"/>
  <c r="A463" i="12" s="1"/>
  <c r="B463" i="12" a="1"/>
  <c r="B463" i="12" s="1"/>
  <c r="C463" i="12" a="1"/>
  <c r="C463" i="12" s="1"/>
  <c r="D463" i="12" a="1"/>
  <c r="D463" i="12" s="1"/>
  <c r="A464" i="12" a="1"/>
  <c r="A464" i="12" s="1"/>
  <c r="B464" i="12" a="1"/>
  <c r="B464" i="12" s="1"/>
  <c r="C464" i="12" a="1"/>
  <c r="C464" i="12" s="1"/>
  <c r="D464" i="12" a="1"/>
  <c r="D464" i="12" s="1"/>
  <c r="A465" i="12" a="1"/>
  <c r="A465" i="12" s="1"/>
  <c r="B465" i="12" a="1"/>
  <c r="B465" i="12" s="1"/>
  <c r="C465" i="12" a="1"/>
  <c r="C465" i="12" s="1"/>
  <c r="D465" i="12" a="1"/>
  <c r="D465" i="12" s="1"/>
  <c r="A466" i="12" a="1"/>
  <c r="A466" i="12" s="1"/>
  <c r="B466" i="12" a="1"/>
  <c r="B466" i="12" s="1"/>
  <c r="C466" i="12" a="1"/>
  <c r="C466" i="12" s="1"/>
  <c r="D466" i="12" a="1"/>
  <c r="D466" i="12" s="1"/>
  <c r="A467" i="12" a="1"/>
  <c r="A467" i="12" s="1"/>
  <c r="B467" i="12" a="1"/>
  <c r="B467" i="12" s="1"/>
  <c r="C467" i="12" a="1"/>
  <c r="C467" i="12" s="1"/>
  <c r="D467" i="12" a="1"/>
  <c r="D467" i="12" s="1"/>
  <c r="A468" i="12" a="1"/>
  <c r="A468" i="12" s="1"/>
  <c r="B468" i="12" a="1"/>
  <c r="B468" i="12" s="1"/>
  <c r="C468" i="12" a="1"/>
  <c r="C468" i="12" s="1"/>
  <c r="D468" i="12" a="1"/>
  <c r="D468" i="12" s="1"/>
  <c r="A469" i="12" a="1"/>
  <c r="A469" i="12" s="1"/>
  <c r="B469" i="12" a="1"/>
  <c r="B469" i="12" s="1"/>
  <c r="C469" i="12" a="1"/>
  <c r="C469" i="12" s="1"/>
  <c r="D469" i="12" a="1"/>
  <c r="D469" i="12" s="1"/>
  <c r="A470" i="12" a="1"/>
  <c r="A470" i="12" s="1"/>
  <c r="B470" i="12" a="1"/>
  <c r="B470" i="12" s="1"/>
  <c r="C470" i="12" a="1"/>
  <c r="C470" i="12" s="1"/>
  <c r="D470" i="12" a="1"/>
  <c r="D470" i="12" s="1"/>
  <c r="A471" i="12" a="1"/>
  <c r="A471" i="12" s="1"/>
  <c r="B471" i="12" a="1"/>
  <c r="B471" i="12" s="1"/>
  <c r="C471" i="12" a="1"/>
  <c r="C471" i="12" s="1"/>
  <c r="D471" i="12" a="1"/>
  <c r="D471" i="12" s="1"/>
  <c r="A472" i="12" a="1"/>
  <c r="A472" i="12" s="1"/>
  <c r="B472" i="12" a="1"/>
  <c r="B472" i="12" s="1"/>
  <c r="C472" i="12" a="1"/>
  <c r="C472" i="12" s="1"/>
  <c r="D472" i="12" a="1"/>
  <c r="D472" i="12" s="1"/>
  <c r="A473" i="12" a="1"/>
  <c r="A473" i="12" s="1"/>
  <c r="B473" i="12" a="1"/>
  <c r="B473" i="12" s="1"/>
  <c r="C473" i="12" a="1"/>
  <c r="C473" i="12" s="1"/>
  <c r="D473" i="12" a="1"/>
  <c r="D473" i="12" s="1"/>
  <c r="A474" i="12" a="1"/>
  <c r="A474" i="12" s="1"/>
  <c r="B474" i="12" a="1"/>
  <c r="B474" i="12" s="1"/>
  <c r="C474" i="12" a="1"/>
  <c r="C474" i="12" s="1"/>
  <c r="D474" i="12" a="1"/>
  <c r="D474" i="12" s="1"/>
  <c r="A475" i="12" a="1"/>
  <c r="A475" i="12" s="1"/>
  <c r="B475" i="12" a="1"/>
  <c r="B475" i="12" s="1"/>
  <c r="C475" i="12" a="1"/>
  <c r="C475" i="12" s="1"/>
  <c r="D475" i="12" a="1"/>
  <c r="D475" i="12" s="1"/>
  <c r="A476" i="12" a="1"/>
  <c r="A476" i="12" s="1"/>
  <c r="B476" i="12" a="1"/>
  <c r="B476" i="12" s="1"/>
  <c r="C476" i="12" a="1"/>
  <c r="C476" i="12" s="1"/>
  <c r="D476" i="12" a="1"/>
  <c r="D476" i="12" s="1"/>
  <c r="A477" i="12" a="1"/>
  <c r="A477" i="12" s="1"/>
  <c r="B477" i="12" a="1"/>
  <c r="B477" i="12" s="1"/>
  <c r="C477" i="12" a="1"/>
  <c r="C477" i="12" s="1"/>
  <c r="D477" i="12" a="1"/>
  <c r="D477" i="12" s="1"/>
  <c r="A478" i="12" a="1"/>
  <c r="A478" i="12" s="1"/>
  <c r="B478" i="12" a="1"/>
  <c r="B478" i="12" s="1"/>
  <c r="C478" i="12" a="1"/>
  <c r="C478" i="12" s="1"/>
  <c r="D478" i="12" a="1"/>
  <c r="D478" i="12" s="1"/>
  <c r="A479" i="12" a="1"/>
  <c r="A479" i="12" s="1"/>
  <c r="B479" i="12" a="1"/>
  <c r="B479" i="12" s="1"/>
  <c r="C479" i="12" a="1"/>
  <c r="C479" i="12" s="1"/>
  <c r="D479" i="12" a="1"/>
  <c r="D479" i="12" s="1"/>
  <c r="A480" i="12" a="1"/>
  <c r="A480" i="12" s="1"/>
  <c r="B480" i="12" a="1"/>
  <c r="B480" i="12" s="1"/>
  <c r="C480" i="12" a="1"/>
  <c r="C480" i="12" s="1"/>
  <c r="D480" i="12" a="1"/>
  <c r="D480" i="12" s="1"/>
  <c r="A481" i="12" a="1"/>
  <c r="A481" i="12" s="1"/>
  <c r="B481" i="12" a="1"/>
  <c r="B481" i="12" s="1"/>
  <c r="C481" i="12" a="1"/>
  <c r="C481" i="12" s="1"/>
  <c r="D481" i="12" a="1"/>
  <c r="D481" i="12" s="1"/>
  <c r="A482" i="12" a="1"/>
  <c r="A482" i="12" s="1"/>
  <c r="B482" i="12" a="1"/>
  <c r="B482" i="12" s="1"/>
  <c r="C482" i="12" a="1"/>
  <c r="C482" i="12" s="1"/>
  <c r="D482" i="12" a="1"/>
  <c r="D482" i="12" s="1"/>
  <c r="A483" i="12" a="1"/>
  <c r="A483" i="12" s="1"/>
  <c r="B483" i="12" a="1"/>
  <c r="B483" i="12" s="1"/>
  <c r="C483" i="12" a="1"/>
  <c r="C483" i="12" s="1"/>
  <c r="D483" i="12" a="1"/>
  <c r="D483" i="12" s="1"/>
  <c r="A484" i="12" a="1"/>
  <c r="A484" i="12" s="1"/>
  <c r="B484" i="12" a="1"/>
  <c r="B484" i="12" s="1"/>
  <c r="C484" i="12" a="1"/>
  <c r="C484" i="12" s="1"/>
  <c r="D484" i="12" a="1"/>
  <c r="D484" i="12" s="1"/>
  <c r="A485" i="12" a="1"/>
  <c r="A485" i="12" s="1"/>
  <c r="B485" i="12" a="1"/>
  <c r="B485" i="12" s="1"/>
  <c r="C485" i="12" a="1"/>
  <c r="C485" i="12" s="1"/>
  <c r="D485" i="12" a="1"/>
  <c r="D485" i="12" s="1"/>
  <c r="A486" i="12" a="1"/>
  <c r="A486" i="12" s="1"/>
  <c r="B486" i="12" a="1"/>
  <c r="B486" i="12" s="1"/>
  <c r="C486" i="12" a="1"/>
  <c r="C486" i="12" s="1"/>
  <c r="D486" i="12" a="1"/>
  <c r="D486" i="12" s="1"/>
  <c r="A487" i="12" a="1"/>
  <c r="A487" i="12" s="1"/>
  <c r="B487" i="12" a="1"/>
  <c r="B487" i="12" s="1"/>
  <c r="C487" i="12" a="1"/>
  <c r="C487" i="12" s="1"/>
  <c r="D487" i="12" a="1"/>
  <c r="D487" i="12" s="1"/>
  <c r="A488" i="12" a="1"/>
  <c r="A488" i="12" s="1"/>
  <c r="B488" i="12" a="1"/>
  <c r="B488" i="12" s="1"/>
  <c r="C488" i="12" a="1"/>
  <c r="C488" i="12" s="1"/>
  <c r="D488" i="12" a="1"/>
  <c r="D488" i="12" s="1"/>
  <c r="A489" i="12" a="1"/>
  <c r="A489" i="12" s="1"/>
  <c r="B489" i="12" a="1"/>
  <c r="B489" i="12" s="1"/>
  <c r="C489" i="12" a="1"/>
  <c r="C489" i="12" s="1"/>
  <c r="D489" i="12" a="1"/>
  <c r="D489" i="12" s="1"/>
  <c r="A490" i="12" a="1"/>
  <c r="A490" i="12" s="1"/>
  <c r="B490" i="12" a="1"/>
  <c r="B490" i="12" s="1"/>
  <c r="C490" i="12" a="1"/>
  <c r="C490" i="12" s="1"/>
  <c r="D490" i="12" a="1"/>
  <c r="D490" i="12" s="1"/>
  <c r="A491" i="12" a="1"/>
  <c r="A491" i="12" s="1"/>
  <c r="B491" i="12" a="1"/>
  <c r="B491" i="12" s="1"/>
  <c r="C491" i="12" a="1"/>
  <c r="C491" i="12" s="1"/>
  <c r="D491" i="12" a="1"/>
  <c r="D491" i="12" s="1"/>
  <c r="A492" i="12" a="1"/>
  <c r="A492" i="12" s="1"/>
  <c r="B492" i="12" a="1"/>
  <c r="B492" i="12" s="1"/>
  <c r="C492" i="12" a="1"/>
  <c r="C492" i="12" s="1"/>
  <c r="D492" i="12" a="1"/>
  <c r="D492" i="12" s="1"/>
  <c r="A493" i="12" a="1"/>
  <c r="A493" i="12" s="1"/>
  <c r="B493" i="12" a="1"/>
  <c r="B493" i="12" s="1"/>
  <c r="C493" i="12" a="1"/>
  <c r="C493" i="12" s="1"/>
  <c r="D493" i="12" a="1"/>
  <c r="D493" i="12" s="1"/>
  <c r="A494" i="12" a="1"/>
  <c r="A494" i="12" s="1"/>
  <c r="B494" i="12" a="1"/>
  <c r="B494" i="12" s="1"/>
  <c r="C494" i="12" a="1"/>
  <c r="C494" i="12" s="1"/>
  <c r="D494" i="12" a="1"/>
  <c r="D494" i="12" s="1"/>
  <c r="A495" i="12" a="1"/>
  <c r="A495" i="12" s="1"/>
  <c r="B495" i="12" a="1"/>
  <c r="B495" i="12" s="1"/>
  <c r="C495" i="12" a="1"/>
  <c r="C495" i="12" s="1"/>
  <c r="D495" i="12" a="1"/>
  <c r="D495" i="12" s="1"/>
  <c r="A496" i="12" a="1"/>
  <c r="A496" i="12" s="1"/>
  <c r="B496" i="12" a="1"/>
  <c r="B496" i="12" s="1"/>
  <c r="C496" i="12" a="1"/>
  <c r="C496" i="12" s="1"/>
  <c r="D496" i="12" a="1"/>
  <c r="D496" i="12" s="1"/>
  <c r="A497" i="12" a="1"/>
  <c r="A497" i="12" s="1"/>
  <c r="B497" i="12" a="1"/>
  <c r="B497" i="12" s="1"/>
  <c r="C497" i="12" a="1"/>
  <c r="C497" i="12" s="1"/>
  <c r="D497" i="12" a="1"/>
  <c r="D497" i="12" s="1"/>
  <c r="A498" i="12" a="1"/>
  <c r="A498" i="12" s="1"/>
  <c r="B498" i="12" a="1"/>
  <c r="B498" i="12" s="1"/>
  <c r="C498" i="12" a="1"/>
  <c r="C498" i="12" s="1"/>
  <c r="D498" i="12" a="1"/>
  <c r="D498" i="12" s="1"/>
  <c r="A499" i="12" a="1"/>
  <c r="A499" i="12" s="1"/>
  <c r="B499" i="12" a="1"/>
  <c r="B499" i="12" s="1"/>
  <c r="C499" i="12" a="1"/>
  <c r="C499" i="12" s="1"/>
  <c r="D499" i="12" a="1"/>
  <c r="D499" i="12" s="1"/>
  <c r="A500" i="12" a="1"/>
  <c r="A500" i="12" s="1"/>
  <c r="B500" i="12" a="1"/>
  <c r="B500" i="12" s="1"/>
  <c r="C500" i="12" a="1"/>
  <c r="C500" i="12" s="1"/>
  <c r="D500" i="12" a="1"/>
  <c r="D500" i="12" s="1"/>
  <c r="A501" i="12" a="1"/>
  <c r="A501" i="12" s="1"/>
  <c r="B501" i="12" a="1"/>
  <c r="B501" i="12" s="1"/>
  <c r="C501" i="12" a="1"/>
  <c r="C501" i="12" s="1"/>
  <c r="D501" i="12" a="1"/>
  <c r="D501" i="12" s="1"/>
  <c r="A502" i="12" a="1"/>
  <c r="A502" i="12" s="1"/>
  <c r="B502" i="12" a="1"/>
  <c r="B502" i="12" s="1"/>
  <c r="C502" i="12" a="1"/>
  <c r="C502" i="12" s="1"/>
  <c r="D502" i="12" a="1"/>
  <c r="D502" i="12" s="1"/>
  <c r="A503" i="12" a="1"/>
  <c r="A503" i="12" s="1"/>
  <c r="B503" i="12" a="1"/>
  <c r="B503" i="12" s="1"/>
  <c r="C503" i="12" a="1"/>
  <c r="C503" i="12" s="1"/>
  <c r="D503" i="12" a="1"/>
  <c r="D503" i="12" s="1"/>
  <c r="A504" i="12" a="1"/>
  <c r="A504" i="12" s="1"/>
  <c r="B504" i="12" a="1"/>
  <c r="B504" i="12" s="1"/>
  <c r="C504" i="12" a="1"/>
  <c r="C504" i="12" s="1"/>
  <c r="D504" i="12" a="1"/>
  <c r="D504" i="12" s="1"/>
  <c r="A505" i="12" a="1"/>
  <c r="A505" i="12" s="1"/>
  <c r="B505" i="12" a="1"/>
  <c r="B505" i="12" s="1"/>
  <c r="C505" i="12" a="1"/>
  <c r="C505" i="12" s="1"/>
  <c r="D505" i="12" a="1"/>
  <c r="D505" i="12" s="1"/>
  <c r="A506" i="12" a="1"/>
  <c r="A506" i="12" s="1"/>
  <c r="B506" i="12" a="1"/>
  <c r="B506" i="12" s="1"/>
  <c r="C506" i="12" a="1"/>
  <c r="C506" i="12" s="1"/>
  <c r="D506" i="12" a="1"/>
  <c r="D506" i="12" s="1"/>
  <c r="A507" i="12" a="1"/>
  <c r="A507" i="12" s="1"/>
  <c r="B507" i="12" a="1"/>
  <c r="B507" i="12" s="1"/>
  <c r="C507" i="12" a="1"/>
  <c r="C507" i="12" s="1"/>
  <c r="D507" i="12" a="1"/>
  <c r="D507" i="12" s="1"/>
  <c r="A508" i="12" a="1"/>
  <c r="A508" i="12" s="1"/>
  <c r="B508" i="12" a="1"/>
  <c r="B508" i="12" s="1"/>
  <c r="C508" i="12" a="1"/>
  <c r="C508" i="12" s="1"/>
  <c r="D508" i="12" a="1"/>
  <c r="D508" i="12" s="1"/>
  <c r="A509" i="12" a="1"/>
  <c r="A509" i="12" s="1"/>
  <c r="B509" i="12" a="1"/>
  <c r="B509" i="12" s="1"/>
  <c r="C509" i="12" a="1"/>
  <c r="C509" i="12" s="1"/>
  <c r="D509" i="12" a="1"/>
  <c r="D509" i="12" s="1"/>
  <c r="A510" i="12" a="1"/>
  <c r="A510" i="12" s="1"/>
  <c r="B510" i="12" a="1"/>
  <c r="B510" i="12" s="1"/>
  <c r="C510" i="12" a="1"/>
  <c r="C510" i="12" s="1"/>
  <c r="D510" i="12" a="1"/>
  <c r="D510" i="12" s="1"/>
  <c r="A511" i="12" a="1"/>
  <c r="A511" i="12" s="1"/>
  <c r="B511" i="12" a="1"/>
  <c r="B511" i="12" s="1"/>
  <c r="C511" i="12" a="1"/>
  <c r="C511" i="12" s="1"/>
  <c r="D511" i="12" a="1"/>
  <c r="D511" i="12" s="1"/>
  <c r="A512" i="12" a="1"/>
  <c r="A512" i="12" s="1"/>
  <c r="B512" i="12" a="1"/>
  <c r="B512" i="12" s="1"/>
  <c r="C512" i="12" a="1"/>
  <c r="C512" i="12" s="1"/>
  <c r="D512" i="12" a="1"/>
  <c r="D512" i="12" s="1"/>
  <c r="A513" i="12" a="1"/>
  <c r="A513" i="12" s="1"/>
  <c r="B513" i="12" a="1"/>
  <c r="B513" i="12" s="1"/>
  <c r="C513" i="12" a="1"/>
  <c r="C513" i="12" s="1"/>
  <c r="D513" i="12" a="1"/>
  <c r="D513" i="12" s="1"/>
  <c r="A514" i="12" a="1"/>
  <c r="A514" i="12" s="1"/>
  <c r="B514" i="12" a="1"/>
  <c r="B514" i="12" s="1"/>
  <c r="C514" i="12" a="1"/>
  <c r="C514" i="12" s="1"/>
  <c r="D514" i="12" a="1"/>
  <c r="D514" i="12" s="1"/>
  <c r="A515" i="12" a="1"/>
  <c r="A515" i="12" s="1"/>
  <c r="B515" i="12" a="1"/>
  <c r="B515" i="12" s="1"/>
  <c r="C515" i="12" a="1"/>
  <c r="C515" i="12" s="1"/>
  <c r="D515" i="12" a="1"/>
  <c r="D515" i="12" s="1"/>
  <c r="A516" i="12" a="1"/>
  <c r="A516" i="12" s="1"/>
  <c r="B516" i="12" a="1"/>
  <c r="B516" i="12" s="1"/>
  <c r="C516" i="12" a="1"/>
  <c r="C516" i="12" s="1"/>
  <c r="D516" i="12" a="1"/>
  <c r="D516" i="12" s="1"/>
  <c r="A517" i="12" a="1"/>
  <c r="A517" i="12" s="1"/>
  <c r="B517" i="12" a="1"/>
  <c r="B517" i="12" s="1"/>
  <c r="C517" i="12" a="1"/>
  <c r="C517" i="12" s="1"/>
  <c r="D517" i="12" a="1"/>
  <c r="D517" i="12" s="1"/>
  <c r="A518" i="12" a="1"/>
  <c r="A518" i="12" s="1"/>
  <c r="B518" i="12" a="1"/>
  <c r="B518" i="12" s="1"/>
  <c r="C518" i="12" a="1"/>
  <c r="C518" i="12" s="1"/>
  <c r="D518" i="12" a="1"/>
  <c r="D518" i="12" s="1"/>
  <c r="A519" i="12" a="1"/>
  <c r="A519" i="12" s="1"/>
  <c r="B519" i="12" a="1"/>
  <c r="B519" i="12" s="1"/>
  <c r="C519" i="12" a="1"/>
  <c r="C519" i="12" s="1"/>
  <c r="D519" i="12" a="1"/>
  <c r="D519" i="12" s="1"/>
  <c r="A520" i="12" a="1"/>
  <c r="A520" i="12" s="1"/>
  <c r="B520" i="12" a="1"/>
  <c r="B520" i="12" s="1"/>
  <c r="C520" i="12" a="1"/>
  <c r="C520" i="12" s="1"/>
  <c r="D520" i="12" a="1"/>
  <c r="D520" i="12" s="1"/>
  <c r="A521" i="12" a="1"/>
  <c r="A521" i="12" s="1"/>
  <c r="B521" i="12" a="1"/>
  <c r="B521" i="12" s="1"/>
  <c r="C521" i="12" a="1"/>
  <c r="C521" i="12" s="1"/>
  <c r="D521" i="12" a="1"/>
  <c r="D521" i="12" s="1"/>
  <c r="A522" i="12" a="1"/>
  <c r="A522" i="12" s="1"/>
  <c r="B522" i="12" a="1"/>
  <c r="B522" i="12" s="1"/>
  <c r="C522" i="12" a="1"/>
  <c r="C522" i="12" s="1"/>
  <c r="D522" i="12" a="1"/>
  <c r="D522" i="12" s="1"/>
  <c r="A523" i="12" a="1"/>
  <c r="A523" i="12" s="1"/>
  <c r="B523" i="12" a="1"/>
  <c r="B523" i="12" s="1"/>
  <c r="C523" i="12" a="1"/>
  <c r="C523" i="12" s="1"/>
  <c r="D523" i="12" a="1"/>
  <c r="D523" i="12" s="1"/>
  <c r="A524" i="12" a="1"/>
  <c r="A524" i="12" s="1"/>
  <c r="B524" i="12" a="1"/>
  <c r="B524" i="12" s="1"/>
  <c r="C524" i="12" a="1"/>
  <c r="C524" i="12" s="1"/>
  <c r="D524" i="12" a="1"/>
  <c r="D524" i="12" s="1"/>
  <c r="A525" i="12" a="1"/>
  <c r="A525" i="12" s="1"/>
  <c r="B525" i="12" a="1"/>
  <c r="B525" i="12" s="1"/>
  <c r="C525" i="12" a="1"/>
  <c r="C525" i="12" s="1"/>
  <c r="D525" i="12" a="1"/>
  <c r="D525" i="12" s="1"/>
  <c r="A526" i="12" a="1"/>
  <c r="A526" i="12" s="1"/>
  <c r="B526" i="12" a="1"/>
  <c r="B526" i="12" s="1"/>
  <c r="C526" i="12" a="1"/>
  <c r="C526" i="12" s="1"/>
  <c r="D526" i="12" a="1"/>
  <c r="D526" i="12" s="1"/>
  <c r="A527" i="12" a="1"/>
  <c r="A527" i="12" s="1"/>
  <c r="B527" i="12" a="1"/>
  <c r="B527" i="12" s="1"/>
  <c r="C527" i="12" a="1"/>
  <c r="C527" i="12" s="1"/>
  <c r="D527" i="12" a="1"/>
  <c r="D527" i="12" s="1"/>
  <c r="A528" i="12" a="1"/>
  <c r="A528" i="12" s="1"/>
  <c r="B528" i="12" a="1"/>
  <c r="B528" i="12" s="1"/>
  <c r="C528" i="12" a="1"/>
  <c r="C528" i="12" s="1"/>
  <c r="D528" i="12" a="1"/>
  <c r="D528" i="12" s="1"/>
  <c r="A529" i="12" a="1"/>
  <c r="A529" i="12" s="1"/>
  <c r="B529" i="12" a="1"/>
  <c r="B529" i="12" s="1"/>
  <c r="C529" i="12" a="1"/>
  <c r="C529" i="12" s="1"/>
  <c r="D529" i="12" a="1"/>
  <c r="D529" i="12" s="1"/>
  <c r="A530" i="12" a="1"/>
  <c r="A530" i="12" s="1"/>
  <c r="B530" i="12" a="1"/>
  <c r="B530" i="12" s="1"/>
  <c r="C530" i="12" a="1"/>
  <c r="C530" i="12" s="1"/>
  <c r="D530" i="12" a="1"/>
  <c r="D530" i="12" s="1"/>
  <c r="A531" i="12" a="1"/>
  <c r="A531" i="12" s="1"/>
  <c r="B531" i="12" a="1"/>
  <c r="B531" i="12" s="1"/>
  <c r="C531" i="12" a="1"/>
  <c r="C531" i="12" s="1"/>
  <c r="D531" i="12" a="1"/>
  <c r="D531" i="12" s="1"/>
  <c r="A532" i="12" a="1"/>
  <c r="A532" i="12" s="1"/>
  <c r="B532" i="12" a="1"/>
  <c r="B532" i="12" s="1"/>
  <c r="C532" i="12" a="1"/>
  <c r="C532" i="12" s="1"/>
  <c r="D532" i="12" a="1"/>
  <c r="D532" i="12" s="1"/>
  <c r="A533" i="12" a="1"/>
  <c r="A533" i="12" s="1"/>
  <c r="B533" i="12" a="1"/>
  <c r="B533" i="12" s="1"/>
  <c r="C533" i="12" a="1"/>
  <c r="C533" i="12" s="1"/>
  <c r="D533" i="12" a="1"/>
  <c r="D533" i="12" s="1"/>
  <c r="A534" i="12" a="1"/>
  <c r="A534" i="12" s="1"/>
  <c r="B534" i="12" a="1"/>
  <c r="B534" i="12" s="1"/>
  <c r="C534" i="12" a="1"/>
  <c r="C534" i="12" s="1"/>
  <c r="D534" i="12" a="1"/>
  <c r="D534" i="12" s="1"/>
  <c r="A535" i="12" a="1"/>
  <c r="A535" i="12" s="1"/>
  <c r="B535" i="12" a="1"/>
  <c r="B535" i="12" s="1"/>
  <c r="C535" i="12" a="1"/>
  <c r="C535" i="12" s="1"/>
  <c r="D535" i="12" a="1"/>
  <c r="D535" i="12" s="1"/>
  <c r="A536" i="12" a="1"/>
  <c r="A536" i="12" s="1"/>
  <c r="B536" i="12" a="1"/>
  <c r="B536" i="12" s="1"/>
  <c r="C536" i="12" a="1"/>
  <c r="C536" i="12" s="1"/>
  <c r="D536" i="12" a="1"/>
  <c r="D536" i="12" s="1"/>
  <c r="A537" i="12" a="1"/>
  <c r="A537" i="12" s="1"/>
  <c r="B537" i="12" a="1"/>
  <c r="B537" i="12" s="1"/>
  <c r="C537" i="12" a="1"/>
  <c r="C537" i="12" s="1"/>
  <c r="D537" i="12" a="1"/>
  <c r="D537" i="12" s="1"/>
  <c r="A538" i="12" a="1"/>
  <c r="A538" i="12" s="1"/>
  <c r="B538" i="12" a="1"/>
  <c r="B538" i="12" s="1"/>
  <c r="C538" i="12" a="1"/>
  <c r="C538" i="12" s="1"/>
  <c r="D538" i="12" a="1"/>
  <c r="D538" i="12" s="1"/>
  <c r="A539" i="12" a="1"/>
  <c r="A539" i="12" s="1"/>
  <c r="B539" i="12" a="1"/>
  <c r="B539" i="12" s="1"/>
  <c r="C539" i="12" a="1"/>
  <c r="C539" i="12" s="1"/>
  <c r="D539" i="12" a="1"/>
  <c r="D539" i="12" s="1"/>
  <c r="A540" i="12" a="1"/>
  <c r="A540" i="12" s="1"/>
  <c r="B540" i="12" a="1"/>
  <c r="B540" i="12" s="1"/>
  <c r="C540" i="12" a="1"/>
  <c r="C540" i="12" s="1"/>
  <c r="D540" i="12" a="1"/>
  <c r="D540" i="12" s="1"/>
  <c r="A541" i="12" a="1"/>
  <c r="A541" i="12" s="1"/>
  <c r="B541" i="12" a="1"/>
  <c r="B541" i="12" s="1"/>
  <c r="C541" i="12" a="1"/>
  <c r="C541" i="12" s="1"/>
  <c r="D541" i="12" a="1"/>
  <c r="D541" i="12" s="1"/>
  <c r="A542" i="12" a="1"/>
  <c r="A542" i="12" s="1"/>
  <c r="B542" i="12" a="1"/>
  <c r="B542" i="12" s="1"/>
  <c r="C542" i="12" a="1"/>
  <c r="C542" i="12" s="1"/>
  <c r="D542" i="12" a="1"/>
  <c r="D542" i="12" s="1"/>
  <c r="A543" i="12" a="1"/>
  <c r="A543" i="12" s="1"/>
  <c r="B543" i="12" a="1"/>
  <c r="B543" i="12" s="1"/>
  <c r="C543" i="12" a="1"/>
  <c r="C543" i="12" s="1"/>
  <c r="D543" i="12" a="1"/>
  <c r="D543" i="12" s="1"/>
  <c r="A544" i="12" a="1"/>
  <c r="A544" i="12" s="1"/>
  <c r="B544" i="12" a="1"/>
  <c r="B544" i="12" s="1"/>
  <c r="C544" i="12" a="1"/>
  <c r="C544" i="12" s="1"/>
  <c r="D544" i="12" a="1"/>
  <c r="D544" i="12" s="1"/>
  <c r="A545" i="12" a="1"/>
  <c r="A545" i="12" s="1"/>
  <c r="B545" i="12" a="1"/>
  <c r="B545" i="12" s="1"/>
  <c r="C545" i="12" a="1"/>
  <c r="C545" i="12" s="1"/>
  <c r="D545" i="12" a="1"/>
  <c r="D545" i="12" s="1"/>
  <c r="A546" i="12" a="1"/>
  <c r="A546" i="12" s="1"/>
  <c r="B546" i="12" a="1"/>
  <c r="B546" i="12" s="1"/>
  <c r="C546" i="12" a="1"/>
  <c r="C546" i="12" s="1"/>
  <c r="D546" i="12" a="1"/>
  <c r="D546" i="12" s="1"/>
  <c r="A547" i="12" a="1"/>
  <c r="A547" i="12" s="1"/>
  <c r="B547" i="12" a="1"/>
  <c r="B547" i="12" s="1"/>
  <c r="C547" i="12" a="1"/>
  <c r="C547" i="12" s="1"/>
  <c r="D547" i="12" a="1"/>
  <c r="D547" i="12" s="1"/>
  <c r="A548" i="12" a="1"/>
  <c r="A548" i="12" s="1"/>
  <c r="B548" i="12" a="1"/>
  <c r="B548" i="12" s="1"/>
  <c r="C548" i="12" a="1"/>
  <c r="C548" i="12" s="1"/>
  <c r="D548" i="12" a="1"/>
  <c r="D548" i="12" s="1"/>
  <c r="A549" i="12" a="1"/>
  <c r="A549" i="12" s="1"/>
  <c r="B549" i="12" a="1"/>
  <c r="B549" i="12" s="1"/>
  <c r="C549" i="12" a="1"/>
  <c r="C549" i="12" s="1"/>
  <c r="D549" i="12" a="1"/>
  <c r="D549" i="12" s="1"/>
  <c r="A550" i="12" a="1"/>
  <c r="A550" i="12" s="1"/>
  <c r="B550" i="12" a="1"/>
  <c r="B550" i="12" s="1"/>
  <c r="C550" i="12" a="1"/>
  <c r="C550" i="12" s="1"/>
  <c r="D550" i="12" a="1"/>
  <c r="D550" i="12" s="1"/>
  <c r="A551" i="12" a="1"/>
  <c r="A551" i="12" s="1"/>
  <c r="B551" i="12" a="1"/>
  <c r="B551" i="12" s="1"/>
  <c r="C551" i="12" a="1"/>
  <c r="C551" i="12" s="1"/>
  <c r="D551" i="12" a="1"/>
  <c r="D551" i="12" s="1"/>
  <c r="A552" i="12" a="1"/>
  <c r="A552" i="12" s="1"/>
  <c r="B552" i="12" a="1"/>
  <c r="B552" i="12" s="1"/>
  <c r="C552" i="12" a="1"/>
  <c r="C552" i="12" s="1"/>
  <c r="D552" i="12" a="1"/>
  <c r="D552" i="12" s="1"/>
  <c r="A553" i="12" a="1"/>
  <c r="A553" i="12" s="1"/>
  <c r="B553" i="12" a="1"/>
  <c r="B553" i="12" s="1"/>
  <c r="C553" i="12" a="1"/>
  <c r="C553" i="12" s="1"/>
  <c r="D553" i="12" a="1"/>
  <c r="D553" i="12" s="1"/>
  <c r="A554" i="12" a="1"/>
  <c r="A554" i="12" s="1"/>
  <c r="B554" i="12" a="1"/>
  <c r="B554" i="12" s="1"/>
  <c r="C554" i="12" a="1"/>
  <c r="C554" i="12" s="1"/>
  <c r="D554" i="12" a="1"/>
  <c r="D554" i="12" s="1"/>
  <c r="A555" i="12" a="1"/>
  <c r="A555" i="12" s="1"/>
  <c r="B555" i="12" a="1"/>
  <c r="B555" i="12" s="1"/>
  <c r="C555" i="12" a="1"/>
  <c r="C555" i="12" s="1"/>
  <c r="D555" i="12" a="1"/>
  <c r="D555" i="12" s="1"/>
  <c r="A556" i="12" a="1"/>
  <c r="A556" i="12" s="1"/>
  <c r="B556" i="12" a="1"/>
  <c r="B556" i="12" s="1"/>
  <c r="C556" i="12" a="1"/>
  <c r="C556" i="12" s="1"/>
  <c r="D556" i="12" a="1"/>
  <c r="D556" i="12" s="1"/>
  <c r="A557" i="12" a="1"/>
  <c r="A557" i="12" s="1"/>
  <c r="B557" i="12" a="1"/>
  <c r="B557" i="12" s="1"/>
  <c r="C557" i="12" a="1"/>
  <c r="C557" i="12" s="1"/>
  <c r="D557" i="12" a="1"/>
  <c r="D557" i="12" s="1"/>
  <c r="A558" i="12" a="1"/>
  <c r="A558" i="12" s="1"/>
  <c r="B558" i="12" a="1"/>
  <c r="B558" i="12" s="1"/>
  <c r="C558" i="12" a="1"/>
  <c r="C558" i="12" s="1"/>
  <c r="D558" i="12" a="1"/>
  <c r="D558" i="12" s="1"/>
  <c r="A559" i="12" a="1"/>
  <c r="A559" i="12" s="1"/>
  <c r="B559" i="12" a="1"/>
  <c r="B559" i="12" s="1"/>
  <c r="C559" i="12" a="1"/>
  <c r="C559" i="12" s="1"/>
  <c r="D559" i="12" a="1"/>
  <c r="D559" i="12" s="1"/>
  <c r="A560" i="12" a="1"/>
  <c r="A560" i="12" s="1"/>
  <c r="B560" i="12" a="1"/>
  <c r="B560" i="12" s="1"/>
  <c r="C560" i="12" a="1"/>
  <c r="C560" i="12" s="1"/>
  <c r="D560" i="12" a="1"/>
  <c r="D560" i="12" s="1"/>
  <c r="A561" i="12" a="1"/>
  <c r="A561" i="12" s="1"/>
  <c r="B561" i="12" a="1"/>
  <c r="B561" i="12" s="1"/>
  <c r="C561" i="12" a="1"/>
  <c r="C561" i="12" s="1"/>
  <c r="D561" i="12" a="1"/>
  <c r="D561" i="12" s="1"/>
  <c r="A562" i="12" a="1"/>
  <c r="A562" i="12" s="1"/>
  <c r="B562" i="12" a="1"/>
  <c r="B562" i="12" s="1"/>
  <c r="C562" i="12" a="1"/>
  <c r="C562" i="12" s="1"/>
  <c r="D562" i="12" a="1"/>
  <c r="D562" i="12" s="1"/>
  <c r="A563" i="12" a="1"/>
  <c r="A563" i="12" s="1"/>
  <c r="B563" i="12" a="1"/>
  <c r="B563" i="12" s="1"/>
  <c r="C563" i="12" a="1"/>
  <c r="C563" i="12" s="1"/>
  <c r="D563" i="12" a="1"/>
  <c r="D563" i="12" s="1"/>
  <c r="A564" i="12" a="1"/>
  <c r="A564" i="12" s="1"/>
  <c r="B564" i="12" a="1"/>
  <c r="B564" i="12" s="1"/>
  <c r="C564" i="12" a="1"/>
  <c r="C564" i="12" s="1"/>
  <c r="D564" i="12" a="1"/>
  <c r="D564" i="12" s="1"/>
  <c r="A565" i="12" a="1"/>
  <c r="A565" i="12" s="1"/>
  <c r="B565" i="12" a="1"/>
  <c r="B565" i="12" s="1"/>
  <c r="C565" i="12" a="1"/>
  <c r="C565" i="12" s="1"/>
  <c r="D565" i="12" a="1"/>
  <c r="D565" i="12" s="1"/>
  <c r="A566" i="12" a="1"/>
  <c r="A566" i="12" s="1"/>
  <c r="B566" i="12" a="1"/>
  <c r="B566" i="12" s="1"/>
  <c r="C566" i="12" a="1"/>
  <c r="C566" i="12" s="1"/>
  <c r="D566" i="12" a="1"/>
  <c r="D566" i="12" s="1"/>
  <c r="A567" i="12" a="1"/>
  <c r="A567" i="12" s="1"/>
  <c r="B567" i="12" a="1"/>
  <c r="B567" i="12" s="1"/>
  <c r="C567" i="12" a="1"/>
  <c r="C567" i="12" s="1"/>
  <c r="D567" i="12" a="1"/>
  <c r="D567" i="12" s="1"/>
  <c r="A568" i="12" a="1"/>
  <c r="A568" i="12" s="1"/>
  <c r="B568" i="12" a="1"/>
  <c r="B568" i="12" s="1"/>
  <c r="C568" i="12" a="1"/>
  <c r="C568" i="12" s="1"/>
  <c r="D568" i="12" a="1"/>
  <c r="D568" i="12" s="1"/>
  <c r="A569" i="12" a="1"/>
  <c r="A569" i="12" s="1"/>
  <c r="B569" i="12" a="1"/>
  <c r="B569" i="12" s="1"/>
  <c r="C569" i="12" a="1"/>
  <c r="C569" i="12" s="1"/>
  <c r="D569" i="12" a="1"/>
  <c r="D569" i="12" s="1"/>
  <c r="A570" i="12" a="1"/>
  <c r="A570" i="12" s="1"/>
  <c r="B570" i="12" a="1"/>
  <c r="B570" i="12" s="1"/>
  <c r="C570" i="12" a="1"/>
  <c r="C570" i="12" s="1"/>
  <c r="D570" i="12" a="1"/>
  <c r="D570" i="12" s="1"/>
  <c r="A571" i="12" a="1"/>
  <c r="A571" i="12" s="1"/>
  <c r="B571" i="12" a="1"/>
  <c r="B571" i="12" s="1"/>
  <c r="C571" i="12" a="1"/>
  <c r="C571" i="12" s="1"/>
  <c r="D571" i="12" a="1"/>
  <c r="D571" i="12" s="1"/>
  <c r="A572" i="12" a="1"/>
  <c r="A572" i="12" s="1"/>
  <c r="B572" i="12" a="1"/>
  <c r="B572" i="12" s="1"/>
  <c r="C572" i="12" a="1"/>
  <c r="C572" i="12" s="1"/>
  <c r="D572" i="12" a="1"/>
  <c r="D572" i="12" s="1"/>
  <c r="A573" i="12" a="1"/>
  <c r="A573" i="12" s="1"/>
  <c r="B573" i="12" a="1"/>
  <c r="B573" i="12" s="1"/>
  <c r="C573" i="12" a="1"/>
  <c r="C573" i="12" s="1"/>
  <c r="D573" i="12" a="1"/>
  <c r="D573" i="12" s="1"/>
  <c r="A574" i="12" a="1"/>
  <c r="A574" i="12" s="1"/>
  <c r="B574" i="12" a="1"/>
  <c r="B574" i="12" s="1"/>
  <c r="C574" i="12" a="1"/>
  <c r="C574" i="12" s="1"/>
  <c r="D574" i="12" a="1"/>
  <c r="D574" i="12" s="1"/>
  <c r="A575" i="12" a="1"/>
  <c r="A575" i="12" s="1"/>
  <c r="B575" i="12" a="1"/>
  <c r="B575" i="12" s="1"/>
  <c r="C575" i="12" a="1"/>
  <c r="C575" i="12" s="1"/>
  <c r="D575" i="12" a="1"/>
  <c r="D575" i="12" s="1"/>
  <c r="A576" i="12" a="1"/>
  <c r="A576" i="12" s="1"/>
  <c r="B576" i="12" a="1"/>
  <c r="B576" i="12" s="1"/>
  <c r="C576" i="12" a="1"/>
  <c r="C576" i="12" s="1"/>
  <c r="D576" i="12" a="1"/>
  <c r="D576" i="12" s="1"/>
  <c r="A577" i="12" a="1"/>
  <c r="A577" i="12" s="1"/>
  <c r="B577" i="12" a="1"/>
  <c r="B577" i="12" s="1"/>
  <c r="C577" i="12" a="1"/>
  <c r="C577" i="12" s="1"/>
  <c r="D577" i="12" a="1"/>
  <c r="D577" i="12" s="1"/>
  <c r="A578" i="12" a="1"/>
  <c r="A578" i="12" s="1"/>
  <c r="B578" i="12" a="1"/>
  <c r="B578" i="12" s="1"/>
  <c r="C578" i="12" a="1"/>
  <c r="C578" i="12" s="1"/>
  <c r="D578" i="12" a="1"/>
  <c r="D578" i="12" s="1"/>
  <c r="A579" i="12" a="1"/>
  <c r="A579" i="12" s="1"/>
  <c r="B579" i="12" a="1"/>
  <c r="B579" i="12" s="1"/>
  <c r="C579" i="12" a="1"/>
  <c r="C579" i="12" s="1"/>
  <c r="D579" i="12" a="1"/>
  <c r="D579" i="12" s="1"/>
  <c r="A580" i="12" a="1"/>
  <c r="A580" i="12" s="1"/>
  <c r="B580" i="12" a="1"/>
  <c r="B580" i="12" s="1"/>
  <c r="C580" i="12" a="1"/>
  <c r="C580" i="12" s="1"/>
  <c r="D580" i="12" a="1"/>
  <c r="D580" i="12" s="1"/>
  <c r="A581" i="12" a="1"/>
  <c r="A581" i="12" s="1"/>
  <c r="B581" i="12" a="1"/>
  <c r="B581" i="12" s="1"/>
  <c r="C581" i="12" a="1"/>
  <c r="C581" i="12" s="1"/>
  <c r="D581" i="12" a="1"/>
  <c r="D581" i="12" s="1"/>
  <c r="A582" i="12" a="1"/>
  <c r="A582" i="12" s="1"/>
  <c r="B582" i="12" a="1"/>
  <c r="B582" i="12" s="1"/>
  <c r="C582" i="12" a="1"/>
  <c r="C582" i="12" s="1"/>
  <c r="D582" i="12" a="1"/>
  <c r="D582" i="12" s="1"/>
  <c r="A583" i="12" a="1"/>
  <c r="A583" i="12" s="1"/>
  <c r="B583" i="12" a="1"/>
  <c r="B583" i="12" s="1"/>
  <c r="C583" i="12" a="1"/>
  <c r="C583" i="12" s="1"/>
  <c r="D583" i="12" a="1"/>
  <c r="D583" i="12" s="1"/>
  <c r="A584" i="12" a="1"/>
  <c r="A584" i="12" s="1"/>
  <c r="B584" i="12" a="1"/>
  <c r="B584" i="12" s="1"/>
  <c r="C584" i="12" a="1"/>
  <c r="C584" i="12" s="1"/>
  <c r="D584" i="12" a="1"/>
  <c r="D584" i="12" s="1"/>
  <c r="A585" i="12" a="1"/>
  <c r="A585" i="12" s="1"/>
  <c r="B585" i="12" a="1"/>
  <c r="B585" i="12" s="1"/>
  <c r="C585" i="12" a="1"/>
  <c r="C585" i="12" s="1"/>
  <c r="D585" i="12" a="1"/>
  <c r="D585" i="12" s="1"/>
  <c r="A586" i="12" a="1"/>
  <c r="A586" i="12" s="1"/>
  <c r="B586" i="12" a="1"/>
  <c r="B586" i="12" s="1"/>
  <c r="C586" i="12" a="1"/>
  <c r="C586" i="12" s="1"/>
  <c r="D586" i="12" a="1"/>
  <c r="D586" i="12" s="1"/>
  <c r="A587" i="12" a="1"/>
  <c r="A587" i="12" s="1"/>
  <c r="B587" i="12" a="1"/>
  <c r="B587" i="12" s="1"/>
  <c r="C587" i="12" a="1"/>
  <c r="C587" i="12" s="1"/>
  <c r="D587" i="12" a="1"/>
  <c r="D587" i="12" s="1"/>
  <c r="A588" i="12" a="1"/>
  <c r="A588" i="12" s="1"/>
  <c r="B588" i="12" a="1"/>
  <c r="B588" i="12" s="1"/>
  <c r="C588" i="12" a="1"/>
  <c r="C588" i="12" s="1"/>
  <c r="D588" i="12" a="1"/>
  <c r="D588" i="12" s="1"/>
  <c r="A589" i="12" a="1"/>
  <c r="A589" i="12" s="1"/>
  <c r="B589" i="12" a="1"/>
  <c r="B589" i="12" s="1"/>
  <c r="C589" i="12" a="1"/>
  <c r="C589" i="12" s="1"/>
  <c r="D589" i="12" a="1"/>
  <c r="D589" i="12" s="1"/>
  <c r="A590" i="12" a="1"/>
  <c r="A590" i="12" s="1"/>
  <c r="B590" i="12" a="1"/>
  <c r="B590" i="12" s="1"/>
  <c r="C590" i="12" a="1"/>
  <c r="C590" i="12" s="1"/>
  <c r="D590" i="12" a="1"/>
  <c r="D590" i="12" s="1"/>
  <c r="A591" i="12" a="1"/>
  <c r="A591" i="12" s="1"/>
  <c r="B591" i="12" a="1"/>
  <c r="B591" i="12" s="1"/>
  <c r="C591" i="12" a="1"/>
  <c r="C591" i="12" s="1"/>
  <c r="D591" i="12" a="1"/>
  <c r="D591" i="12" s="1"/>
  <c r="A592" i="12" a="1"/>
  <c r="A592" i="12" s="1"/>
  <c r="B592" i="12" a="1"/>
  <c r="B592" i="12" s="1"/>
  <c r="C592" i="12" a="1"/>
  <c r="C592" i="12" s="1"/>
  <c r="D592" i="12" a="1"/>
  <c r="D592" i="12" s="1"/>
  <c r="A593" i="12" a="1"/>
  <c r="A593" i="12" s="1"/>
  <c r="B593" i="12" a="1"/>
  <c r="B593" i="12" s="1"/>
  <c r="C593" i="12" a="1"/>
  <c r="C593" i="12" s="1"/>
  <c r="D593" i="12" a="1"/>
  <c r="D593" i="12" s="1"/>
  <c r="A594" i="12" a="1"/>
  <c r="A594" i="12" s="1"/>
  <c r="B594" i="12" a="1"/>
  <c r="B594" i="12" s="1"/>
  <c r="C594" i="12" a="1"/>
  <c r="C594" i="12" s="1"/>
  <c r="D594" i="12" a="1"/>
  <c r="D594" i="12" s="1"/>
  <c r="A595" i="12" a="1"/>
  <c r="A595" i="12" s="1"/>
  <c r="B595" i="12" a="1"/>
  <c r="B595" i="12" s="1"/>
  <c r="C595" i="12" a="1"/>
  <c r="C595" i="12" s="1"/>
  <c r="D595" i="12" a="1"/>
  <c r="D595" i="12" s="1"/>
  <c r="A596" i="12" a="1"/>
  <c r="A596" i="12" s="1"/>
  <c r="B596" i="12" a="1"/>
  <c r="B596" i="12" s="1"/>
  <c r="C596" i="12" a="1"/>
  <c r="C596" i="12" s="1"/>
  <c r="D596" i="12" a="1"/>
  <c r="D596" i="12" s="1"/>
  <c r="A597" i="12" a="1"/>
  <c r="A597" i="12" s="1"/>
  <c r="B597" i="12" a="1"/>
  <c r="B597" i="12" s="1"/>
  <c r="C597" i="12" a="1"/>
  <c r="C597" i="12" s="1"/>
  <c r="D597" i="12" a="1"/>
  <c r="D597" i="12" s="1"/>
  <c r="A598" i="12" a="1"/>
  <c r="A598" i="12" s="1"/>
  <c r="B598" i="12" a="1"/>
  <c r="B598" i="12" s="1"/>
  <c r="C598" i="12" a="1"/>
  <c r="C598" i="12" s="1"/>
  <c r="D598" i="12" a="1"/>
  <c r="D598" i="12" s="1"/>
  <c r="A599" i="12" a="1"/>
  <c r="A599" i="12" s="1"/>
  <c r="B599" i="12" a="1"/>
  <c r="B599" i="12" s="1"/>
  <c r="C599" i="12" a="1"/>
  <c r="C599" i="12" s="1"/>
  <c r="D599" i="12" a="1"/>
  <c r="D599" i="12" s="1"/>
  <c r="A600" i="12" a="1"/>
  <c r="A600" i="12" s="1"/>
  <c r="B600" i="12" a="1"/>
  <c r="B600" i="12" s="1"/>
  <c r="C600" i="12" a="1"/>
  <c r="C600" i="12" s="1"/>
  <c r="D600" i="12" a="1"/>
  <c r="D600" i="12" s="1"/>
  <c r="A601" i="12" a="1"/>
  <c r="A601" i="12" s="1"/>
  <c r="B601" i="12" a="1"/>
  <c r="B601" i="12" s="1"/>
  <c r="C601" i="12" a="1"/>
  <c r="C601" i="12" s="1"/>
  <c r="D601" i="12" a="1"/>
  <c r="D601" i="12" s="1"/>
  <c r="A602" i="12" a="1"/>
  <c r="A602" i="12" s="1"/>
  <c r="B602" i="12" a="1"/>
  <c r="B602" i="12" s="1"/>
  <c r="C602" i="12" a="1"/>
  <c r="C602" i="12" s="1"/>
  <c r="D602" i="12" a="1"/>
  <c r="D602" i="12" s="1"/>
  <c r="A603" i="12" a="1"/>
  <c r="A603" i="12" s="1"/>
  <c r="B603" i="12" a="1"/>
  <c r="B603" i="12" s="1"/>
  <c r="C603" i="12" a="1"/>
  <c r="C603" i="12" s="1"/>
  <c r="D603" i="12" a="1"/>
  <c r="D603" i="12" s="1"/>
  <c r="A604" i="12" a="1"/>
  <c r="A604" i="12" s="1"/>
  <c r="B604" i="12" a="1"/>
  <c r="B604" i="12" s="1"/>
  <c r="C604" i="12" a="1"/>
  <c r="C604" i="12" s="1"/>
  <c r="D604" i="12" a="1"/>
  <c r="D604" i="12" s="1"/>
  <c r="A605" i="12" a="1"/>
  <c r="A605" i="12" s="1"/>
  <c r="B605" i="12" a="1"/>
  <c r="B605" i="12" s="1"/>
  <c r="C605" i="12" a="1"/>
  <c r="C605" i="12" s="1"/>
  <c r="D605" i="12" a="1"/>
  <c r="D605" i="12" s="1"/>
  <c r="A606" i="12" a="1"/>
  <c r="A606" i="12" s="1"/>
  <c r="B606" i="12" a="1"/>
  <c r="B606" i="12" s="1"/>
  <c r="C606" i="12" a="1"/>
  <c r="C606" i="12" s="1"/>
  <c r="D606" i="12" a="1"/>
  <c r="D606" i="12" s="1"/>
  <c r="A607" i="12" a="1"/>
  <c r="A607" i="12" s="1"/>
  <c r="B607" i="12" a="1"/>
  <c r="B607" i="12" s="1"/>
  <c r="C607" i="12" a="1"/>
  <c r="C607" i="12" s="1"/>
  <c r="D607" i="12" a="1"/>
  <c r="D607" i="12" s="1"/>
  <c r="A608" i="12" a="1"/>
  <c r="A608" i="12" s="1"/>
  <c r="B608" i="12" a="1"/>
  <c r="B608" i="12" s="1"/>
  <c r="C608" i="12" a="1"/>
  <c r="C608" i="12" s="1"/>
  <c r="D608" i="12" a="1"/>
  <c r="D608" i="12" s="1"/>
  <c r="A609" i="12" a="1"/>
  <c r="A609" i="12" s="1"/>
  <c r="B609" i="12" a="1"/>
  <c r="B609" i="12" s="1"/>
  <c r="C609" i="12" a="1"/>
  <c r="C609" i="12" s="1"/>
  <c r="D609" i="12" a="1"/>
  <c r="D609" i="12" s="1"/>
  <c r="A610" i="12" a="1"/>
  <c r="A610" i="12" s="1"/>
  <c r="B610" i="12" a="1"/>
  <c r="B610" i="12" s="1"/>
  <c r="C610" i="12" a="1"/>
  <c r="C610" i="12" s="1"/>
  <c r="D610" i="12" a="1"/>
  <c r="D610" i="12" s="1"/>
  <c r="A611" i="12" a="1"/>
  <c r="A611" i="12" s="1"/>
  <c r="B611" i="12" a="1"/>
  <c r="B611" i="12" s="1"/>
  <c r="C611" i="12" a="1"/>
  <c r="C611" i="12" s="1"/>
  <c r="D611" i="12" a="1"/>
  <c r="D611" i="12" s="1"/>
  <c r="A612" i="12" a="1"/>
  <c r="A612" i="12" s="1"/>
  <c r="B612" i="12" a="1"/>
  <c r="B612" i="12" s="1"/>
  <c r="C612" i="12" a="1"/>
  <c r="C612" i="12" s="1"/>
  <c r="D612" i="12" a="1"/>
  <c r="D612" i="12" s="1"/>
  <c r="A613" i="12" a="1"/>
  <c r="A613" i="12" s="1"/>
  <c r="B613" i="12" a="1"/>
  <c r="B613" i="12" s="1"/>
  <c r="C613" i="12" a="1"/>
  <c r="C613" i="12" s="1"/>
  <c r="D613" i="12" a="1"/>
  <c r="D613" i="12" s="1"/>
  <c r="A614" i="12" a="1"/>
  <c r="A614" i="12" s="1"/>
  <c r="B614" i="12" a="1"/>
  <c r="B614" i="12" s="1"/>
  <c r="C614" i="12" a="1"/>
  <c r="C614" i="12" s="1"/>
  <c r="D614" i="12" a="1"/>
  <c r="D614" i="12" s="1"/>
  <c r="A615" i="12" a="1"/>
  <c r="A615" i="12" s="1"/>
  <c r="B615" i="12" a="1"/>
  <c r="B615" i="12" s="1"/>
  <c r="C615" i="12" a="1"/>
  <c r="C615" i="12" s="1"/>
  <c r="D615" i="12" a="1"/>
  <c r="D615" i="12" s="1"/>
  <c r="A616" i="12" a="1"/>
  <c r="A616" i="12" s="1"/>
  <c r="B616" i="12" a="1"/>
  <c r="B616" i="12" s="1"/>
  <c r="C616" i="12" a="1"/>
  <c r="C616" i="12" s="1"/>
  <c r="D616" i="12" a="1"/>
  <c r="D616" i="12" s="1"/>
  <c r="A617" i="12" a="1"/>
  <c r="A617" i="12" s="1"/>
  <c r="B617" i="12" a="1"/>
  <c r="B617" i="12" s="1"/>
  <c r="C617" i="12" a="1"/>
  <c r="C617" i="12" s="1"/>
  <c r="D617" i="12" a="1"/>
  <c r="D617" i="12" s="1"/>
  <c r="A618" i="12" a="1"/>
  <c r="A618" i="12" s="1"/>
  <c r="B618" i="12" a="1"/>
  <c r="B618" i="12" s="1"/>
  <c r="C618" i="12" a="1"/>
  <c r="C618" i="12" s="1"/>
  <c r="D618" i="12" a="1"/>
  <c r="D618" i="12" s="1"/>
  <c r="A619" i="12" a="1"/>
  <c r="A619" i="12" s="1"/>
  <c r="B619" i="12" a="1"/>
  <c r="B619" i="12" s="1"/>
  <c r="C619" i="12" a="1"/>
  <c r="C619" i="12" s="1"/>
  <c r="D619" i="12" a="1"/>
  <c r="D619" i="12" s="1"/>
  <c r="A620" i="12" a="1"/>
  <c r="A620" i="12" s="1"/>
  <c r="B620" i="12" a="1"/>
  <c r="B620" i="12" s="1"/>
  <c r="C620" i="12" a="1"/>
  <c r="C620" i="12" s="1"/>
  <c r="D620" i="12" a="1"/>
  <c r="D620" i="12" s="1"/>
  <c r="A621" i="12" a="1"/>
  <c r="A621" i="12" s="1"/>
  <c r="B621" i="12" a="1"/>
  <c r="B621" i="12" s="1"/>
  <c r="C621" i="12" a="1"/>
  <c r="C621" i="12" s="1"/>
  <c r="D621" i="12" a="1"/>
  <c r="D621" i="12" s="1"/>
  <c r="A622" i="12" a="1"/>
  <c r="A622" i="12" s="1"/>
  <c r="B622" i="12" a="1"/>
  <c r="B622" i="12" s="1"/>
  <c r="C622" i="12" a="1"/>
  <c r="C622" i="12" s="1"/>
  <c r="D622" i="12" a="1"/>
  <c r="D622" i="12" s="1"/>
  <c r="A623" i="12" a="1"/>
  <c r="A623" i="12" s="1"/>
  <c r="B623" i="12" a="1"/>
  <c r="B623" i="12" s="1"/>
  <c r="C623" i="12" a="1"/>
  <c r="C623" i="12" s="1"/>
  <c r="D623" i="12" a="1"/>
  <c r="D623" i="12" s="1"/>
  <c r="A624" i="12" a="1"/>
  <c r="A624" i="12" s="1"/>
  <c r="B624" i="12" a="1"/>
  <c r="B624" i="12" s="1"/>
  <c r="C624" i="12" a="1"/>
  <c r="C624" i="12" s="1"/>
  <c r="D624" i="12" a="1"/>
  <c r="D624" i="12" s="1"/>
  <c r="A625" i="12" a="1"/>
  <c r="A625" i="12" s="1"/>
  <c r="B625" i="12" a="1"/>
  <c r="B625" i="12" s="1"/>
  <c r="C625" i="12" a="1"/>
  <c r="C625" i="12" s="1"/>
  <c r="D625" i="12" a="1"/>
  <c r="D625" i="12" s="1"/>
  <c r="A626" i="12" a="1"/>
  <c r="A626" i="12" s="1"/>
  <c r="B626" i="12" a="1"/>
  <c r="B626" i="12" s="1"/>
  <c r="C626" i="12" a="1"/>
  <c r="C626" i="12" s="1"/>
  <c r="D626" i="12" a="1"/>
  <c r="D626" i="12" s="1"/>
  <c r="A627" i="12" a="1"/>
  <c r="A627" i="12" s="1"/>
  <c r="B627" i="12" a="1"/>
  <c r="B627" i="12" s="1"/>
  <c r="C627" i="12" a="1"/>
  <c r="C627" i="12" s="1"/>
  <c r="D627" i="12" a="1"/>
  <c r="D627" i="12" s="1"/>
  <c r="A628" i="12" a="1"/>
  <c r="A628" i="12" s="1"/>
  <c r="B628" i="12" a="1"/>
  <c r="B628" i="12" s="1"/>
  <c r="C628" i="12" a="1"/>
  <c r="C628" i="12" s="1"/>
  <c r="D628" i="12" a="1"/>
  <c r="D628" i="12" s="1"/>
  <c r="A629" i="12" a="1"/>
  <c r="A629" i="12" s="1"/>
  <c r="B629" i="12" a="1"/>
  <c r="B629" i="12" s="1"/>
  <c r="C629" i="12" a="1"/>
  <c r="C629" i="12" s="1"/>
  <c r="D629" i="12" a="1"/>
  <c r="D629" i="12" s="1"/>
  <c r="A630" i="12" a="1"/>
  <c r="A630" i="12" s="1"/>
  <c r="B630" i="12" a="1"/>
  <c r="B630" i="12" s="1"/>
  <c r="C630" i="12" a="1"/>
  <c r="C630" i="12" s="1"/>
  <c r="D630" i="12" a="1"/>
  <c r="D630" i="12" s="1"/>
  <c r="A631" i="12" a="1"/>
  <c r="A631" i="12" s="1"/>
  <c r="B631" i="12" a="1"/>
  <c r="B631" i="12" s="1"/>
  <c r="C631" i="12" a="1"/>
  <c r="C631" i="12" s="1"/>
  <c r="D631" i="12" a="1"/>
  <c r="D631" i="12" s="1"/>
  <c r="A632" i="12" a="1"/>
  <c r="A632" i="12" s="1"/>
  <c r="B632" i="12" a="1"/>
  <c r="B632" i="12" s="1"/>
  <c r="C632" i="12" a="1"/>
  <c r="C632" i="12" s="1"/>
  <c r="D632" i="12" a="1"/>
  <c r="D632" i="12" s="1"/>
  <c r="A633" i="12" a="1"/>
  <c r="A633" i="12" s="1"/>
  <c r="B633" i="12" a="1"/>
  <c r="B633" i="12" s="1"/>
  <c r="C633" i="12" a="1"/>
  <c r="C633" i="12" s="1"/>
  <c r="D633" i="12" a="1"/>
  <c r="D633" i="12" s="1"/>
  <c r="A634" i="12" a="1"/>
  <c r="A634" i="12" s="1"/>
  <c r="B634" i="12" a="1"/>
  <c r="B634" i="12" s="1"/>
  <c r="C634" i="12" a="1"/>
  <c r="C634" i="12" s="1"/>
  <c r="D634" i="12" a="1"/>
  <c r="D634" i="12" s="1"/>
  <c r="A635" i="12" a="1"/>
  <c r="A635" i="12" s="1"/>
  <c r="B635" i="12" a="1"/>
  <c r="B635" i="12" s="1"/>
  <c r="C635" i="12" a="1"/>
  <c r="C635" i="12" s="1"/>
  <c r="D635" i="12" a="1"/>
  <c r="D635" i="12" s="1"/>
  <c r="A636" i="12" a="1"/>
  <c r="A636" i="12" s="1"/>
  <c r="B636" i="12" a="1"/>
  <c r="B636" i="12" s="1"/>
  <c r="C636" i="12" a="1"/>
  <c r="C636" i="12" s="1"/>
  <c r="D636" i="12" a="1"/>
  <c r="D636" i="12" s="1"/>
  <c r="A637" i="12" a="1"/>
  <c r="A637" i="12" s="1"/>
  <c r="B637" i="12" a="1"/>
  <c r="B637" i="12" s="1"/>
  <c r="C637" i="12" a="1"/>
  <c r="C637" i="12" s="1"/>
  <c r="D637" i="12" a="1"/>
  <c r="D637" i="12" s="1"/>
  <c r="A638" i="12" a="1"/>
  <c r="A638" i="12" s="1"/>
  <c r="B638" i="12" a="1"/>
  <c r="B638" i="12" s="1"/>
  <c r="C638" i="12" a="1"/>
  <c r="C638" i="12" s="1"/>
  <c r="D638" i="12" a="1"/>
  <c r="D638" i="12" s="1"/>
  <c r="A639" i="12" a="1"/>
  <c r="A639" i="12" s="1"/>
  <c r="B639" i="12" a="1"/>
  <c r="B639" i="12" s="1"/>
  <c r="C639" i="12" a="1"/>
  <c r="C639" i="12" s="1"/>
  <c r="D639" i="12" a="1"/>
  <c r="D639" i="12" s="1"/>
  <c r="A640" i="12" a="1"/>
  <c r="A640" i="12" s="1"/>
  <c r="B640" i="12" a="1"/>
  <c r="B640" i="12" s="1"/>
  <c r="C640" i="12" a="1"/>
  <c r="C640" i="12" s="1"/>
  <c r="D640" i="12" a="1"/>
  <c r="D640" i="12" s="1"/>
  <c r="A641" i="12" a="1"/>
  <c r="A641" i="12" s="1"/>
  <c r="B641" i="12" a="1"/>
  <c r="B641" i="12" s="1"/>
  <c r="C641" i="12" a="1"/>
  <c r="C641" i="12" s="1"/>
  <c r="D641" i="12" a="1"/>
  <c r="D641" i="12" s="1"/>
  <c r="A642" i="12" a="1"/>
  <c r="A642" i="12" s="1"/>
  <c r="B642" i="12" a="1"/>
  <c r="B642" i="12" s="1"/>
  <c r="C642" i="12" a="1"/>
  <c r="C642" i="12" s="1"/>
  <c r="D642" i="12" a="1"/>
  <c r="D642" i="12" s="1"/>
  <c r="A643" i="12" a="1"/>
  <c r="A643" i="12" s="1"/>
  <c r="B643" i="12" a="1"/>
  <c r="B643" i="12" s="1"/>
  <c r="C643" i="12" a="1"/>
  <c r="C643" i="12" s="1"/>
  <c r="D643" i="12" a="1"/>
  <c r="D643" i="12" s="1"/>
  <c r="A644" i="12" a="1"/>
  <c r="A644" i="12" s="1"/>
  <c r="B644" i="12" a="1"/>
  <c r="B644" i="12" s="1"/>
  <c r="C644" i="12" a="1"/>
  <c r="C644" i="12" s="1"/>
  <c r="D644" i="12" a="1"/>
  <c r="D644" i="12" s="1"/>
  <c r="A645" i="12" a="1"/>
  <c r="A645" i="12" s="1"/>
  <c r="B645" i="12" a="1"/>
  <c r="B645" i="12" s="1"/>
  <c r="C645" i="12" a="1"/>
  <c r="C645" i="12" s="1"/>
  <c r="D645" i="12" a="1"/>
  <c r="D645" i="12" s="1"/>
  <c r="A646" i="12" a="1"/>
  <c r="A646" i="12" s="1"/>
  <c r="B646" i="12" a="1"/>
  <c r="B646" i="12" s="1"/>
  <c r="C646" i="12" a="1"/>
  <c r="C646" i="12" s="1"/>
  <c r="D646" i="12" a="1"/>
  <c r="D646" i="12" s="1"/>
  <c r="A647" i="12" a="1"/>
  <c r="A647" i="12" s="1"/>
  <c r="B647" i="12" a="1"/>
  <c r="B647" i="12" s="1"/>
  <c r="C647" i="12" a="1"/>
  <c r="C647" i="12" s="1"/>
  <c r="D647" i="12" a="1"/>
  <c r="D647" i="12" s="1"/>
  <c r="A648" i="12" a="1"/>
  <c r="A648" i="12" s="1"/>
  <c r="B648" i="12" a="1"/>
  <c r="B648" i="12" s="1"/>
  <c r="C648" i="12" a="1"/>
  <c r="C648" i="12" s="1"/>
  <c r="D648" i="12" a="1"/>
  <c r="D648" i="12" s="1"/>
  <c r="A649" i="12" a="1"/>
  <c r="A649" i="12" s="1"/>
  <c r="B649" i="12" a="1"/>
  <c r="B649" i="12" s="1"/>
  <c r="C649" i="12" a="1"/>
  <c r="C649" i="12" s="1"/>
  <c r="D649" i="12" a="1"/>
  <c r="D649" i="12" s="1"/>
  <c r="A650" i="12" a="1"/>
  <c r="A650" i="12" s="1"/>
  <c r="B650" i="12" a="1"/>
  <c r="B650" i="12" s="1"/>
  <c r="C650" i="12" a="1"/>
  <c r="C650" i="12" s="1"/>
  <c r="D650" i="12" a="1"/>
  <c r="D650" i="12" s="1"/>
  <c r="A651" i="12" a="1"/>
  <c r="A651" i="12" s="1"/>
  <c r="B651" i="12" a="1"/>
  <c r="B651" i="12" s="1"/>
  <c r="C651" i="12" a="1"/>
  <c r="C651" i="12" s="1"/>
  <c r="D651" i="12" a="1"/>
  <c r="D651" i="12" s="1"/>
  <c r="A652" i="12" a="1"/>
  <c r="A652" i="12" s="1"/>
  <c r="B652" i="12" a="1"/>
  <c r="B652" i="12" s="1"/>
  <c r="C652" i="12" a="1"/>
  <c r="C652" i="12" s="1"/>
  <c r="D652" i="12" a="1"/>
  <c r="D652" i="12" s="1"/>
  <c r="A653" i="12" a="1"/>
  <c r="A653" i="12" s="1"/>
  <c r="B653" i="12" a="1"/>
  <c r="B653" i="12" s="1"/>
  <c r="C653" i="12" a="1"/>
  <c r="C653" i="12" s="1"/>
  <c r="D653" i="12" a="1"/>
  <c r="D653" i="12" s="1"/>
  <c r="A654" i="12" a="1"/>
  <c r="A654" i="12" s="1"/>
  <c r="B654" i="12" a="1"/>
  <c r="B654" i="12" s="1"/>
  <c r="C654" i="12" a="1"/>
  <c r="C654" i="12" s="1"/>
  <c r="D654" i="12" a="1"/>
  <c r="D654" i="12" s="1"/>
  <c r="A655" i="12" a="1"/>
  <c r="A655" i="12" s="1"/>
  <c r="B655" i="12" a="1"/>
  <c r="B655" i="12" s="1"/>
  <c r="C655" i="12" a="1"/>
  <c r="C655" i="12" s="1"/>
  <c r="D655" i="12" a="1"/>
  <c r="D655" i="12" s="1"/>
  <c r="A656" i="12" a="1"/>
  <c r="A656" i="12" s="1"/>
  <c r="B656" i="12" a="1"/>
  <c r="B656" i="12" s="1"/>
  <c r="C656" i="12" a="1"/>
  <c r="C656" i="12" s="1"/>
  <c r="D656" i="12" a="1"/>
  <c r="D656" i="12" s="1"/>
  <c r="A657" i="12" a="1"/>
  <c r="A657" i="12" s="1"/>
  <c r="B657" i="12" a="1"/>
  <c r="B657" i="12" s="1"/>
  <c r="C657" i="12" a="1"/>
  <c r="C657" i="12" s="1"/>
  <c r="D657" i="12" a="1"/>
  <c r="D657" i="12" s="1"/>
  <c r="A658" i="12" a="1"/>
  <c r="A658" i="12" s="1"/>
  <c r="B658" i="12" a="1"/>
  <c r="B658" i="12" s="1"/>
  <c r="C658" i="12" a="1"/>
  <c r="C658" i="12" s="1"/>
  <c r="D658" i="12" a="1"/>
  <c r="D658" i="12" s="1"/>
  <c r="A659" i="12" a="1"/>
  <c r="A659" i="12" s="1"/>
  <c r="B659" i="12" a="1"/>
  <c r="B659" i="12" s="1"/>
  <c r="C659" i="12" a="1"/>
  <c r="C659" i="12" s="1"/>
  <c r="D659" i="12" a="1"/>
  <c r="D659" i="12" s="1"/>
  <c r="A660" i="12" a="1"/>
  <c r="A660" i="12" s="1"/>
  <c r="B660" i="12" a="1"/>
  <c r="B660" i="12" s="1"/>
  <c r="C660" i="12" a="1"/>
  <c r="C660" i="12" s="1"/>
  <c r="D660" i="12" a="1"/>
  <c r="D660" i="12" s="1"/>
  <c r="A661" i="12" a="1"/>
  <c r="A661" i="12" s="1"/>
  <c r="B661" i="12" a="1"/>
  <c r="B661" i="12" s="1"/>
  <c r="C661" i="12" a="1"/>
  <c r="C661" i="12" s="1"/>
  <c r="D661" i="12" a="1"/>
  <c r="D661" i="12" s="1"/>
  <c r="A662" i="12" a="1"/>
  <c r="A662" i="12" s="1"/>
  <c r="B662" i="12" a="1"/>
  <c r="B662" i="12" s="1"/>
  <c r="C662" i="12" a="1"/>
  <c r="C662" i="12" s="1"/>
  <c r="D662" i="12" a="1"/>
  <c r="D662" i="12" s="1"/>
  <c r="A663" i="12" a="1"/>
  <c r="A663" i="12" s="1"/>
  <c r="B663" i="12" a="1"/>
  <c r="B663" i="12" s="1"/>
  <c r="C663" i="12" a="1"/>
  <c r="C663" i="12" s="1"/>
  <c r="D663" i="12" a="1"/>
  <c r="D663" i="12" s="1"/>
  <c r="A664" i="12" a="1"/>
  <c r="A664" i="12" s="1"/>
  <c r="B664" i="12" a="1"/>
  <c r="B664" i="12" s="1"/>
  <c r="C664" i="12" a="1"/>
  <c r="C664" i="12" s="1"/>
  <c r="D664" i="12" a="1"/>
  <c r="D664" i="12" s="1"/>
  <c r="A665" i="12" a="1"/>
  <c r="A665" i="12" s="1"/>
  <c r="B665" i="12" a="1"/>
  <c r="B665" i="12" s="1"/>
  <c r="C665" i="12" a="1"/>
  <c r="C665" i="12" s="1"/>
  <c r="D665" i="12" a="1"/>
  <c r="D665" i="12" s="1"/>
  <c r="A666" i="12" a="1"/>
  <c r="A666" i="12" s="1"/>
  <c r="B666" i="12" a="1"/>
  <c r="B666" i="12" s="1"/>
  <c r="C666" i="12" a="1"/>
  <c r="C666" i="12" s="1"/>
  <c r="D666" i="12" a="1"/>
  <c r="D666" i="12" s="1"/>
  <c r="A667" i="12" a="1"/>
  <c r="A667" i="12" s="1"/>
  <c r="B667" i="12" a="1"/>
  <c r="B667" i="12" s="1"/>
  <c r="C667" i="12" a="1"/>
  <c r="C667" i="12" s="1"/>
  <c r="D667" i="12" a="1"/>
  <c r="D667" i="12" s="1"/>
  <c r="A668" i="12" a="1"/>
  <c r="A668" i="12" s="1"/>
  <c r="B668" i="12" a="1"/>
  <c r="B668" i="12" s="1"/>
  <c r="C668" i="12" a="1"/>
  <c r="C668" i="12" s="1"/>
  <c r="D668" i="12" a="1"/>
  <c r="D668" i="12" s="1"/>
  <c r="A669" i="12" a="1"/>
  <c r="A669" i="12" s="1"/>
  <c r="B669" i="12" a="1"/>
  <c r="B669" i="12" s="1"/>
  <c r="C669" i="12" a="1"/>
  <c r="C669" i="12" s="1"/>
  <c r="D669" i="12" a="1"/>
  <c r="D669" i="12" s="1"/>
  <c r="A670" i="12" a="1"/>
  <c r="A670" i="12" s="1"/>
  <c r="B670" i="12" a="1"/>
  <c r="B670" i="12" s="1"/>
  <c r="C670" i="12" a="1"/>
  <c r="C670" i="12" s="1"/>
  <c r="D670" i="12" a="1"/>
  <c r="D670" i="12" s="1"/>
  <c r="A671" i="12" a="1"/>
  <c r="A671" i="12" s="1"/>
  <c r="B671" i="12" a="1"/>
  <c r="B671" i="12" s="1"/>
  <c r="C671" i="12" a="1"/>
  <c r="C671" i="12" s="1"/>
  <c r="D671" i="12" a="1"/>
  <c r="D671" i="12" s="1"/>
  <c r="A672" i="12" a="1"/>
  <c r="A672" i="12" s="1"/>
  <c r="B672" i="12" a="1"/>
  <c r="B672" i="12" s="1"/>
  <c r="C672" i="12" a="1"/>
  <c r="C672" i="12" s="1"/>
  <c r="D672" i="12" a="1"/>
  <c r="D672" i="12" s="1"/>
  <c r="A673" i="12" a="1"/>
  <c r="A673" i="12" s="1"/>
  <c r="B673" i="12" a="1"/>
  <c r="B673" i="12" s="1"/>
  <c r="C673" i="12" a="1"/>
  <c r="C673" i="12" s="1"/>
  <c r="D673" i="12" a="1"/>
  <c r="D673" i="12" s="1"/>
  <c r="A674" i="12" a="1"/>
  <c r="A674" i="12" s="1"/>
  <c r="B674" i="12" a="1"/>
  <c r="B674" i="12" s="1"/>
  <c r="C674" i="12" a="1"/>
  <c r="C674" i="12" s="1"/>
  <c r="D674" i="12" a="1"/>
  <c r="D674" i="12" s="1"/>
  <c r="A675" i="12" a="1"/>
  <c r="A675" i="12" s="1"/>
  <c r="B675" i="12" a="1"/>
  <c r="B675" i="12" s="1"/>
  <c r="C675" i="12" a="1"/>
  <c r="C675" i="12" s="1"/>
  <c r="D675" i="12" a="1"/>
  <c r="D675" i="12" s="1"/>
  <c r="A676" i="12" a="1"/>
  <c r="A676" i="12" s="1"/>
  <c r="B676" i="12" a="1"/>
  <c r="B676" i="12" s="1"/>
  <c r="C676" i="12" a="1"/>
  <c r="C676" i="12" s="1"/>
  <c r="D676" i="12" a="1"/>
  <c r="D676" i="12" s="1"/>
  <c r="A677" i="12" a="1"/>
  <c r="A677" i="12" s="1"/>
  <c r="B677" i="12" a="1"/>
  <c r="B677" i="12" s="1"/>
  <c r="C677" i="12" a="1"/>
  <c r="C677" i="12" s="1"/>
  <c r="D677" i="12" a="1"/>
  <c r="D677" i="12" s="1"/>
  <c r="A678" i="12" a="1"/>
  <c r="A678" i="12" s="1"/>
  <c r="B678" i="12" a="1"/>
  <c r="B678" i="12" s="1"/>
  <c r="C678" i="12" a="1"/>
  <c r="C678" i="12" s="1"/>
  <c r="D678" i="12" a="1"/>
  <c r="D678" i="12" s="1"/>
  <c r="A679" i="12" a="1"/>
  <c r="A679" i="12" s="1"/>
  <c r="B679" i="12" a="1"/>
  <c r="B679" i="12" s="1"/>
  <c r="C679" i="12" a="1"/>
  <c r="C679" i="12" s="1"/>
  <c r="D679" i="12" a="1"/>
  <c r="D679" i="12" s="1"/>
  <c r="A680" i="12" a="1"/>
  <c r="A680" i="12" s="1"/>
  <c r="B680" i="12" a="1"/>
  <c r="B680" i="12" s="1"/>
  <c r="C680" i="12" a="1"/>
  <c r="C680" i="12" s="1"/>
  <c r="D680" i="12" a="1"/>
  <c r="D680" i="12" s="1"/>
  <c r="A681" i="12" a="1"/>
  <c r="A681" i="12" s="1"/>
  <c r="B681" i="12" a="1"/>
  <c r="B681" i="12" s="1"/>
  <c r="C681" i="12" a="1"/>
  <c r="C681" i="12" s="1"/>
  <c r="D681" i="12" a="1"/>
  <c r="D681" i="12" s="1"/>
  <c r="A682" i="12" a="1"/>
  <c r="A682" i="12" s="1"/>
  <c r="B682" i="12" a="1"/>
  <c r="B682" i="12" s="1"/>
  <c r="C682" i="12" a="1"/>
  <c r="C682" i="12" s="1"/>
  <c r="D682" i="12" a="1"/>
  <c r="D682" i="12" s="1"/>
  <c r="A683" i="12" a="1"/>
  <c r="A683" i="12" s="1"/>
  <c r="B683" i="12" a="1"/>
  <c r="B683" i="12" s="1"/>
  <c r="C683" i="12" a="1"/>
  <c r="C683" i="12" s="1"/>
  <c r="D683" i="12" a="1"/>
  <c r="D683" i="12" s="1"/>
  <c r="A684" i="12" a="1"/>
  <c r="A684" i="12" s="1"/>
  <c r="B684" i="12" a="1"/>
  <c r="B684" i="12" s="1"/>
  <c r="C684" i="12" a="1"/>
  <c r="C684" i="12" s="1"/>
  <c r="D684" i="12" a="1"/>
  <c r="D684" i="12" s="1"/>
  <c r="A685" i="12" a="1"/>
  <c r="A685" i="12" s="1"/>
  <c r="B685" i="12" a="1"/>
  <c r="B685" i="12" s="1"/>
  <c r="C685" i="12" a="1"/>
  <c r="C685" i="12" s="1"/>
  <c r="D685" i="12" a="1"/>
  <c r="D685" i="12" s="1"/>
  <c r="A686" i="12" a="1"/>
  <c r="A686" i="12" s="1"/>
  <c r="B686" i="12" a="1"/>
  <c r="B686" i="12" s="1"/>
  <c r="C686" i="12" a="1"/>
  <c r="C686" i="12" s="1"/>
  <c r="D686" i="12" a="1"/>
  <c r="D686" i="12" s="1"/>
  <c r="A687" i="12" a="1"/>
  <c r="A687" i="12" s="1"/>
  <c r="B687" i="12" a="1"/>
  <c r="B687" i="12" s="1"/>
  <c r="C687" i="12" a="1"/>
  <c r="C687" i="12" s="1"/>
  <c r="D687" i="12" a="1"/>
  <c r="D687" i="12" s="1"/>
  <c r="A688" i="12" a="1"/>
  <c r="A688" i="12" s="1"/>
  <c r="B688" i="12" a="1"/>
  <c r="B688" i="12" s="1"/>
  <c r="C688" i="12" a="1"/>
  <c r="C688" i="12" s="1"/>
  <c r="D688" i="12" a="1"/>
  <c r="D688" i="12" s="1"/>
  <c r="A689" i="12" a="1"/>
  <c r="A689" i="12" s="1"/>
  <c r="B689" i="12" a="1"/>
  <c r="B689" i="12" s="1"/>
  <c r="C689" i="12" a="1"/>
  <c r="C689" i="12" s="1"/>
  <c r="D689" i="12" a="1"/>
  <c r="D689" i="12" s="1"/>
  <c r="A690" i="12" a="1"/>
  <c r="A690" i="12" s="1"/>
  <c r="B690" i="12" a="1"/>
  <c r="B690" i="12" s="1"/>
  <c r="C690" i="12" a="1"/>
  <c r="C690" i="12" s="1"/>
  <c r="D690" i="12" a="1"/>
  <c r="D690" i="12" s="1"/>
  <c r="A691" i="12" a="1"/>
  <c r="A691" i="12" s="1"/>
  <c r="B691" i="12" a="1"/>
  <c r="B691" i="12" s="1"/>
  <c r="C691" i="12" a="1"/>
  <c r="C691" i="12" s="1"/>
  <c r="D691" i="12" a="1"/>
  <c r="D691" i="12" s="1"/>
  <c r="A692" i="12" a="1"/>
  <c r="A692" i="12" s="1"/>
  <c r="B692" i="12" a="1"/>
  <c r="B692" i="12" s="1"/>
  <c r="C692" i="12" a="1"/>
  <c r="C692" i="12" s="1"/>
  <c r="D692" i="12" a="1"/>
  <c r="D692" i="12" s="1"/>
  <c r="A693" i="12" a="1"/>
  <c r="A693" i="12" s="1"/>
  <c r="B693" i="12" a="1"/>
  <c r="B693" i="12" s="1"/>
  <c r="C693" i="12" a="1"/>
  <c r="C693" i="12" s="1"/>
  <c r="D693" i="12" a="1"/>
  <c r="D693" i="12" s="1"/>
  <c r="A694" i="12" a="1"/>
  <c r="A694" i="12" s="1"/>
  <c r="B694" i="12" a="1"/>
  <c r="B694" i="12" s="1"/>
  <c r="C694" i="12" a="1"/>
  <c r="C694" i="12" s="1"/>
  <c r="D694" i="12" a="1"/>
  <c r="D694" i="12" s="1"/>
  <c r="A695" i="12" a="1"/>
  <c r="A695" i="12" s="1"/>
  <c r="B695" i="12" a="1"/>
  <c r="B695" i="12" s="1"/>
  <c r="C695" i="12" a="1"/>
  <c r="C695" i="12" s="1"/>
  <c r="D695" i="12" a="1"/>
  <c r="D695" i="12" s="1"/>
  <c r="A696" i="12" a="1"/>
  <c r="A696" i="12" s="1"/>
  <c r="B696" i="12" a="1"/>
  <c r="B696" i="12" s="1"/>
  <c r="C696" i="12" a="1"/>
  <c r="C696" i="12" s="1"/>
  <c r="D696" i="12" a="1"/>
  <c r="D696" i="12" s="1"/>
  <c r="A697" i="12" a="1"/>
  <c r="A697" i="12" s="1"/>
  <c r="B697" i="12" a="1"/>
  <c r="B697" i="12" s="1"/>
  <c r="C697" i="12" a="1"/>
  <c r="C697" i="12" s="1"/>
  <c r="D697" i="12" a="1"/>
  <c r="D697" i="12" s="1"/>
  <c r="A698" i="12" a="1"/>
  <c r="A698" i="12" s="1"/>
  <c r="B698" i="12" a="1"/>
  <c r="B698" i="12" s="1"/>
  <c r="C698" i="12" a="1"/>
  <c r="C698" i="12" s="1"/>
  <c r="D698" i="12" a="1"/>
  <c r="D698" i="12" s="1"/>
  <c r="A699" i="12" a="1"/>
  <c r="A699" i="12" s="1"/>
  <c r="B699" i="12" a="1"/>
  <c r="B699" i="12" s="1"/>
  <c r="C699" i="12" a="1"/>
  <c r="C699" i="12" s="1"/>
  <c r="D699" i="12" a="1"/>
  <c r="D699" i="12" s="1"/>
  <c r="A700" i="12" a="1"/>
  <c r="A700" i="12" s="1"/>
  <c r="B700" i="12" a="1"/>
  <c r="B700" i="12" s="1"/>
  <c r="C700" i="12" a="1"/>
  <c r="C700" i="12" s="1"/>
  <c r="D700" i="12" a="1"/>
  <c r="D700" i="12" s="1"/>
  <c r="A701" i="12" a="1"/>
  <c r="A701" i="12" s="1"/>
  <c r="B701" i="12" a="1"/>
  <c r="B701" i="12" s="1"/>
  <c r="C701" i="12" a="1"/>
  <c r="C701" i="12" s="1"/>
  <c r="D701" i="12" a="1"/>
  <c r="D701" i="12" s="1"/>
  <c r="A702" i="12" a="1"/>
  <c r="A702" i="12" s="1"/>
  <c r="B702" i="12" a="1"/>
  <c r="B702" i="12" s="1"/>
  <c r="C702" i="12" a="1"/>
  <c r="C702" i="12" s="1"/>
  <c r="D702" i="12" a="1"/>
  <c r="D702" i="12" s="1"/>
  <c r="A703" i="12" a="1"/>
  <c r="A703" i="12" s="1"/>
  <c r="B703" i="12" a="1"/>
  <c r="B703" i="12" s="1"/>
  <c r="C703" i="12" a="1"/>
  <c r="C703" i="12" s="1"/>
  <c r="D703" i="12" a="1"/>
  <c r="D703" i="12" s="1"/>
  <c r="A704" i="12" a="1"/>
  <c r="A704" i="12" s="1"/>
  <c r="B704" i="12" a="1"/>
  <c r="B704" i="12" s="1"/>
  <c r="C704" i="12" a="1"/>
  <c r="C704" i="12" s="1"/>
  <c r="D704" i="12" a="1"/>
  <c r="D704" i="12" s="1"/>
  <c r="A705" i="12" a="1"/>
  <c r="A705" i="12" s="1"/>
  <c r="B705" i="12" a="1"/>
  <c r="B705" i="12" s="1"/>
  <c r="C705" i="12" a="1"/>
  <c r="C705" i="12" s="1"/>
  <c r="D705" i="12" a="1"/>
  <c r="D705" i="12" s="1"/>
  <c r="A706" i="12" a="1"/>
  <c r="A706" i="12" s="1"/>
  <c r="B706" i="12" a="1"/>
  <c r="B706" i="12" s="1"/>
  <c r="C706" i="12" a="1"/>
  <c r="C706" i="12" s="1"/>
  <c r="D706" i="12" a="1"/>
  <c r="D706" i="12" s="1"/>
  <c r="A707" i="12" a="1"/>
  <c r="A707" i="12" s="1"/>
  <c r="B707" i="12" a="1"/>
  <c r="B707" i="12" s="1"/>
  <c r="C707" i="12" a="1"/>
  <c r="C707" i="12" s="1"/>
  <c r="D707" i="12" a="1"/>
  <c r="D707" i="12" s="1"/>
  <c r="A708" i="12" a="1"/>
  <c r="A708" i="12" s="1"/>
  <c r="B708" i="12" a="1"/>
  <c r="B708" i="12" s="1"/>
  <c r="C708" i="12" a="1"/>
  <c r="C708" i="12" s="1"/>
  <c r="D708" i="12" a="1"/>
  <c r="D708" i="12" s="1"/>
  <c r="A709" i="12" a="1"/>
  <c r="A709" i="12" s="1"/>
  <c r="B709" i="12" a="1"/>
  <c r="B709" i="12" s="1"/>
  <c r="C709" i="12" a="1"/>
  <c r="C709" i="12" s="1"/>
  <c r="D709" i="12" a="1"/>
  <c r="D709" i="12" s="1"/>
  <c r="A710" i="12" a="1"/>
  <c r="A710" i="12" s="1"/>
  <c r="B710" i="12" a="1"/>
  <c r="B710" i="12" s="1"/>
  <c r="C710" i="12" a="1"/>
  <c r="C710" i="12" s="1"/>
  <c r="D710" i="12" a="1"/>
  <c r="D710" i="12" s="1"/>
  <c r="A711" i="12" a="1"/>
  <c r="A711" i="12" s="1"/>
  <c r="B711" i="12" a="1"/>
  <c r="B711" i="12" s="1"/>
  <c r="C711" i="12" a="1"/>
  <c r="C711" i="12" s="1"/>
  <c r="D711" i="12" a="1"/>
  <c r="D711" i="12" s="1"/>
  <c r="A712" i="12" a="1"/>
  <c r="A712" i="12" s="1"/>
  <c r="B712" i="12" a="1"/>
  <c r="B712" i="12" s="1"/>
  <c r="C712" i="12" a="1"/>
  <c r="C712" i="12" s="1"/>
  <c r="D712" i="12" a="1"/>
  <c r="D712" i="12" s="1"/>
  <c r="A713" i="12" a="1"/>
  <c r="A713" i="12" s="1"/>
  <c r="B713" i="12" a="1"/>
  <c r="B713" i="12" s="1"/>
  <c r="C713" i="12" a="1"/>
  <c r="C713" i="12" s="1"/>
  <c r="D713" i="12" a="1"/>
  <c r="D713" i="12" s="1"/>
  <c r="A714" i="12" a="1"/>
  <c r="A714" i="12" s="1"/>
  <c r="B714" i="12" a="1"/>
  <c r="B714" i="12" s="1"/>
  <c r="C714" i="12" a="1"/>
  <c r="C714" i="12" s="1"/>
  <c r="D714" i="12" a="1"/>
  <c r="D714" i="12" s="1"/>
  <c r="A715" i="12" a="1"/>
  <c r="A715" i="12" s="1"/>
  <c r="B715" i="12" a="1"/>
  <c r="B715" i="12" s="1"/>
  <c r="C715" i="12" a="1"/>
  <c r="C715" i="12" s="1"/>
  <c r="D715" i="12" a="1"/>
  <c r="D715" i="12" s="1"/>
  <c r="A716" i="12" a="1"/>
  <c r="A716" i="12" s="1"/>
  <c r="B716" i="12" a="1"/>
  <c r="B716" i="12" s="1"/>
  <c r="C716" i="12" a="1"/>
  <c r="C716" i="12" s="1"/>
  <c r="D716" i="12" a="1"/>
  <c r="D716" i="12" s="1"/>
  <c r="A717" i="12" a="1"/>
  <c r="A717" i="12" s="1"/>
  <c r="B717" i="12" a="1"/>
  <c r="B717" i="12" s="1"/>
  <c r="C717" i="12" a="1"/>
  <c r="C717" i="12" s="1"/>
  <c r="D717" i="12" a="1"/>
  <c r="D717" i="12" s="1"/>
  <c r="A718" i="12" a="1"/>
  <c r="A718" i="12" s="1"/>
  <c r="B718" i="12" a="1"/>
  <c r="B718" i="12" s="1"/>
  <c r="C718" i="12" a="1"/>
  <c r="C718" i="12" s="1"/>
  <c r="D718" i="12" a="1"/>
  <c r="D718" i="12" s="1"/>
  <c r="A719" i="12" a="1"/>
  <c r="A719" i="12" s="1"/>
  <c r="B719" i="12" a="1"/>
  <c r="B719" i="12" s="1"/>
  <c r="C719" i="12" a="1"/>
  <c r="C719" i="12" s="1"/>
  <c r="D719" i="12" a="1"/>
  <c r="D719" i="12" s="1"/>
  <c r="A720" i="12" a="1"/>
  <c r="A720" i="12" s="1"/>
  <c r="B720" i="12" a="1"/>
  <c r="B720" i="12" s="1"/>
  <c r="C720" i="12" a="1"/>
  <c r="C720" i="12" s="1"/>
  <c r="D720" i="12" a="1"/>
  <c r="D720" i="12" s="1"/>
  <c r="A721" i="12" a="1"/>
  <c r="A721" i="12" s="1"/>
  <c r="B721" i="12" a="1"/>
  <c r="B721" i="12" s="1"/>
  <c r="C721" i="12" a="1"/>
  <c r="C721" i="12" s="1"/>
  <c r="D721" i="12" a="1"/>
  <c r="D721" i="12" s="1"/>
  <c r="A722" i="12" a="1"/>
  <c r="A722" i="12" s="1"/>
  <c r="B722" i="12" a="1"/>
  <c r="B722" i="12" s="1"/>
  <c r="C722" i="12" a="1"/>
  <c r="C722" i="12" s="1"/>
  <c r="D722" i="12" a="1"/>
  <c r="D722" i="12" s="1"/>
  <c r="A723" i="12" a="1"/>
  <c r="A723" i="12" s="1"/>
  <c r="B723" i="12" a="1"/>
  <c r="B723" i="12" s="1"/>
  <c r="C723" i="12" a="1"/>
  <c r="C723" i="12" s="1"/>
  <c r="D723" i="12" a="1"/>
  <c r="D723" i="12" s="1"/>
  <c r="A724" i="12" a="1"/>
  <c r="A724" i="12" s="1"/>
  <c r="B724" i="12" a="1"/>
  <c r="B724" i="12" s="1"/>
  <c r="C724" i="12" a="1"/>
  <c r="C724" i="12" s="1"/>
  <c r="D724" i="12" a="1"/>
  <c r="D724" i="12" s="1"/>
  <c r="A725" i="12" a="1"/>
  <c r="A725" i="12" s="1"/>
  <c r="B725" i="12" a="1"/>
  <c r="B725" i="12" s="1"/>
  <c r="C725" i="12" a="1"/>
  <c r="C725" i="12" s="1"/>
  <c r="D725" i="12" a="1"/>
  <c r="D725" i="12" s="1"/>
  <c r="A726" i="12" a="1"/>
  <c r="A726" i="12" s="1"/>
  <c r="B726" i="12" a="1"/>
  <c r="B726" i="12" s="1"/>
  <c r="C726" i="12" a="1"/>
  <c r="C726" i="12" s="1"/>
  <c r="D726" i="12" a="1"/>
  <c r="D726" i="12" s="1"/>
  <c r="A727" i="12" a="1"/>
  <c r="A727" i="12" s="1"/>
  <c r="B727" i="12" a="1"/>
  <c r="B727" i="12" s="1"/>
  <c r="C727" i="12" a="1"/>
  <c r="C727" i="12" s="1"/>
  <c r="D727" i="12" a="1"/>
  <c r="D727" i="12" s="1"/>
  <c r="A728" i="12" a="1"/>
  <c r="A728" i="12" s="1"/>
  <c r="B728" i="12" a="1"/>
  <c r="B728" i="12" s="1"/>
  <c r="C728" i="12" a="1"/>
  <c r="C728" i="12" s="1"/>
  <c r="D728" i="12" a="1"/>
  <c r="D728" i="12" s="1"/>
  <c r="A729" i="12" a="1"/>
  <c r="A729" i="12" s="1"/>
  <c r="B729" i="12" a="1"/>
  <c r="B729" i="12" s="1"/>
  <c r="C729" i="12" a="1"/>
  <c r="C729" i="12" s="1"/>
  <c r="D729" i="12" a="1"/>
  <c r="D729" i="12" s="1"/>
  <c r="A730" i="12" a="1"/>
  <c r="A730" i="12" s="1"/>
  <c r="B730" i="12" a="1"/>
  <c r="B730" i="12" s="1"/>
  <c r="C730" i="12" a="1"/>
  <c r="C730" i="12" s="1"/>
  <c r="D730" i="12" a="1"/>
  <c r="D730" i="12" s="1"/>
  <c r="A731" i="12" a="1"/>
  <c r="A731" i="12" s="1"/>
  <c r="B731" i="12" a="1"/>
  <c r="B731" i="12" s="1"/>
  <c r="C731" i="12" a="1"/>
  <c r="C731" i="12" s="1"/>
  <c r="D731" i="12" a="1"/>
  <c r="D731" i="12" s="1"/>
  <c r="A732" i="12" a="1"/>
  <c r="A732" i="12" s="1"/>
  <c r="B732" i="12" a="1"/>
  <c r="B732" i="12" s="1"/>
  <c r="C732" i="12" a="1"/>
  <c r="C732" i="12" s="1"/>
  <c r="D732" i="12" a="1"/>
  <c r="D732" i="12" s="1"/>
  <c r="A733" i="12" a="1"/>
  <c r="A733" i="12" s="1"/>
  <c r="B733" i="12" a="1"/>
  <c r="B733" i="12" s="1"/>
  <c r="C733" i="12" a="1"/>
  <c r="C733" i="12" s="1"/>
  <c r="D733" i="12" a="1"/>
  <c r="D733" i="12" s="1"/>
  <c r="A734" i="12" a="1"/>
  <c r="A734" i="12" s="1"/>
  <c r="B734" i="12" a="1"/>
  <c r="B734" i="12" s="1"/>
  <c r="C734" i="12" a="1"/>
  <c r="C734" i="12" s="1"/>
  <c r="D734" i="12" a="1"/>
  <c r="D734" i="12" s="1"/>
  <c r="A735" i="12" a="1"/>
  <c r="A735" i="12" s="1"/>
  <c r="B735" i="12" a="1"/>
  <c r="B735" i="12" s="1"/>
  <c r="C735" i="12" a="1"/>
  <c r="C735" i="12" s="1"/>
  <c r="D735" i="12" a="1"/>
  <c r="D735" i="12" s="1"/>
  <c r="A736" i="12" a="1"/>
  <c r="A736" i="12" s="1"/>
  <c r="B736" i="12" a="1"/>
  <c r="B736" i="12" s="1"/>
  <c r="C736" i="12" a="1"/>
  <c r="C736" i="12" s="1"/>
  <c r="D736" i="12" a="1"/>
  <c r="D736" i="12" s="1"/>
  <c r="A737" i="12" a="1"/>
  <c r="A737" i="12" s="1"/>
  <c r="B737" i="12" a="1"/>
  <c r="B737" i="12" s="1"/>
  <c r="C737" i="12" a="1"/>
  <c r="C737" i="12" s="1"/>
  <c r="D737" i="12" a="1"/>
  <c r="D737" i="12" s="1"/>
  <c r="A738" i="12" a="1"/>
  <c r="A738" i="12" s="1"/>
  <c r="B738" i="12" a="1"/>
  <c r="B738" i="12" s="1"/>
  <c r="C738" i="12" a="1"/>
  <c r="C738" i="12" s="1"/>
  <c r="D738" i="12" a="1"/>
  <c r="D738" i="12" s="1"/>
  <c r="A739" i="12" a="1"/>
  <c r="A739" i="12" s="1"/>
  <c r="B739" i="12" a="1"/>
  <c r="B739" i="12" s="1"/>
  <c r="C739" i="12" a="1"/>
  <c r="C739" i="12" s="1"/>
  <c r="D739" i="12" a="1"/>
  <c r="D739" i="12" s="1"/>
  <c r="A740" i="12" a="1"/>
  <c r="A740" i="12" s="1"/>
  <c r="B740" i="12" a="1"/>
  <c r="B740" i="12" s="1"/>
  <c r="C740" i="12" a="1"/>
  <c r="C740" i="12" s="1"/>
  <c r="D740" i="12" a="1"/>
  <c r="D740" i="12" s="1"/>
  <c r="A741" i="12" a="1"/>
  <c r="A741" i="12" s="1"/>
  <c r="B741" i="12" a="1"/>
  <c r="B741" i="12" s="1"/>
  <c r="C741" i="12" a="1"/>
  <c r="C741" i="12" s="1"/>
  <c r="D741" i="12" a="1"/>
  <c r="D741" i="12" s="1"/>
  <c r="A742" i="12" a="1"/>
  <c r="A742" i="12" s="1"/>
  <c r="B742" i="12" a="1"/>
  <c r="B742" i="12" s="1"/>
  <c r="C742" i="12" a="1"/>
  <c r="C742" i="12" s="1"/>
  <c r="D742" i="12" a="1"/>
  <c r="D742" i="12" s="1"/>
  <c r="A743" i="12" a="1"/>
  <c r="A743" i="12" s="1"/>
  <c r="B743" i="12" a="1"/>
  <c r="B743" i="12" s="1"/>
  <c r="C743" i="12" a="1"/>
  <c r="C743" i="12" s="1"/>
  <c r="D743" i="12" a="1"/>
  <c r="D743" i="12" s="1"/>
  <c r="A744" i="12" a="1"/>
  <c r="A744" i="12" s="1"/>
  <c r="B744" i="12" a="1"/>
  <c r="B744" i="12" s="1"/>
  <c r="C744" i="12" a="1"/>
  <c r="C744" i="12" s="1"/>
  <c r="D744" i="12" a="1"/>
  <c r="D744" i="12" s="1"/>
  <c r="A745" i="12" a="1"/>
  <c r="A745" i="12" s="1"/>
  <c r="B745" i="12" a="1"/>
  <c r="B745" i="12" s="1"/>
  <c r="C745" i="12" a="1"/>
  <c r="C745" i="12" s="1"/>
  <c r="D745" i="12" a="1"/>
  <c r="D745" i="12" s="1"/>
  <c r="A746" i="12" a="1"/>
  <c r="A746" i="12" s="1"/>
  <c r="B746" i="12" a="1"/>
  <c r="B746" i="12" s="1"/>
  <c r="C746" i="12" a="1"/>
  <c r="C746" i="12" s="1"/>
  <c r="D746" i="12" a="1"/>
  <c r="D746" i="12" s="1"/>
  <c r="A747" i="12" a="1"/>
  <c r="A747" i="12" s="1"/>
  <c r="B747" i="12" a="1"/>
  <c r="B747" i="12" s="1"/>
  <c r="C747" i="12" a="1"/>
  <c r="C747" i="12" s="1"/>
  <c r="D747" i="12" a="1"/>
  <c r="D747" i="12" s="1"/>
  <c r="A748" i="12" a="1"/>
  <c r="A748" i="12" s="1"/>
  <c r="B748" i="12" a="1"/>
  <c r="B748" i="12" s="1"/>
  <c r="C748" i="12" a="1"/>
  <c r="C748" i="12" s="1"/>
  <c r="D748" i="12" a="1"/>
  <c r="D748" i="12" s="1"/>
  <c r="A749" i="12" a="1"/>
  <c r="A749" i="12" s="1"/>
  <c r="B749" i="12" a="1"/>
  <c r="B749" i="12" s="1"/>
  <c r="C749" i="12" a="1"/>
  <c r="C749" i="12" s="1"/>
  <c r="D749" i="12" a="1"/>
  <c r="D749" i="12" s="1"/>
  <c r="A750" i="12" a="1"/>
  <c r="A750" i="12" s="1"/>
  <c r="B750" i="12" a="1"/>
  <c r="B750" i="12" s="1"/>
  <c r="C750" i="12" a="1"/>
  <c r="C750" i="12" s="1"/>
  <c r="D750" i="12" a="1"/>
  <c r="D750" i="12" s="1"/>
  <c r="A751" i="12" a="1"/>
  <c r="A751" i="12" s="1"/>
  <c r="B751" i="12" a="1"/>
  <c r="B751" i="12" s="1"/>
  <c r="C751" i="12" a="1"/>
  <c r="C751" i="12" s="1"/>
  <c r="D751" i="12" a="1"/>
  <c r="D751" i="12" s="1"/>
  <c r="A752" i="12" a="1"/>
  <c r="A752" i="12" s="1"/>
  <c r="B752" i="12" a="1"/>
  <c r="B752" i="12" s="1"/>
  <c r="C752" i="12" a="1"/>
  <c r="C752" i="12" s="1"/>
  <c r="D752" i="12" a="1"/>
  <c r="D752" i="12" s="1"/>
  <c r="A753" i="12" a="1"/>
  <c r="A753" i="12" s="1"/>
  <c r="B753" i="12" a="1"/>
  <c r="B753" i="12" s="1"/>
  <c r="C753" i="12" a="1"/>
  <c r="C753" i="12" s="1"/>
  <c r="D753" i="12" a="1"/>
  <c r="D753" i="12" s="1"/>
  <c r="A754" i="12" a="1"/>
  <c r="A754" i="12" s="1"/>
  <c r="B754" i="12" a="1"/>
  <c r="B754" i="12" s="1"/>
  <c r="C754" i="12" a="1"/>
  <c r="C754" i="12" s="1"/>
  <c r="D754" i="12" a="1"/>
  <c r="D754" i="12" s="1"/>
  <c r="A755" i="12" a="1"/>
  <c r="A755" i="12" s="1"/>
  <c r="B755" i="12" a="1"/>
  <c r="B755" i="12" s="1"/>
  <c r="C755" i="12" a="1"/>
  <c r="C755" i="12" s="1"/>
  <c r="D755" i="12" a="1"/>
  <c r="D755" i="12" s="1"/>
  <c r="A756" i="12" a="1"/>
  <c r="A756" i="12" s="1"/>
  <c r="B756" i="12" a="1"/>
  <c r="B756" i="12" s="1"/>
  <c r="C756" i="12" a="1"/>
  <c r="C756" i="12" s="1"/>
  <c r="D756" i="12" a="1"/>
  <c r="D756" i="12" s="1"/>
  <c r="A757" i="12" a="1"/>
  <c r="A757" i="12" s="1"/>
  <c r="B757" i="12" a="1"/>
  <c r="B757" i="12" s="1"/>
  <c r="C757" i="12" a="1"/>
  <c r="C757" i="12" s="1"/>
  <c r="D757" i="12" a="1"/>
  <c r="D757" i="12" s="1"/>
  <c r="A758" i="12" a="1"/>
  <c r="A758" i="12" s="1"/>
  <c r="B758" i="12" a="1"/>
  <c r="B758" i="12" s="1"/>
  <c r="C758" i="12" a="1"/>
  <c r="C758" i="12" s="1"/>
  <c r="D758" i="12" a="1"/>
  <c r="D758" i="12" s="1"/>
  <c r="A759" i="12" a="1"/>
  <c r="A759" i="12" s="1"/>
  <c r="B759" i="12" a="1"/>
  <c r="B759" i="12" s="1"/>
  <c r="C759" i="12" a="1"/>
  <c r="C759" i="12" s="1"/>
  <c r="D759" i="12" a="1"/>
  <c r="D759" i="12" s="1"/>
  <c r="A760" i="12" a="1"/>
  <c r="A760" i="12" s="1"/>
  <c r="B760" i="12" a="1"/>
  <c r="B760" i="12" s="1"/>
  <c r="C760" i="12" a="1"/>
  <c r="C760" i="12" s="1"/>
  <c r="D760" i="12" a="1"/>
  <c r="D760" i="12" s="1"/>
  <c r="A761" i="12" a="1"/>
  <c r="A761" i="12" s="1"/>
  <c r="B761" i="12" a="1"/>
  <c r="B761" i="12" s="1"/>
  <c r="C761" i="12" a="1"/>
  <c r="C761" i="12" s="1"/>
  <c r="D761" i="12" a="1"/>
  <c r="D761" i="12" s="1"/>
  <c r="A762" i="12" a="1"/>
  <c r="A762" i="12" s="1"/>
  <c r="B762" i="12" a="1"/>
  <c r="B762" i="12" s="1"/>
  <c r="C762" i="12" a="1"/>
  <c r="C762" i="12" s="1"/>
  <c r="D762" i="12" a="1"/>
  <c r="D762" i="12" s="1"/>
  <c r="A763" i="12" a="1"/>
  <c r="A763" i="12" s="1"/>
  <c r="B763" i="12" a="1"/>
  <c r="B763" i="12" s="1"/>
  <c r="C763" i="12" a="1"/>
  <c r="C763" i="12" s="1"/>
  <c r="D763" i="12" a="1"/>
  <c r="D763" i="12" s="1"/>
  <c r="A764" i="12" a="1"/>
  <c r="A764" i="12" s="1"/>
  <c r="B764" i="12" a="1"/>
  <c r="B764" i="12" s="1"/>
  <c r="C764" i="12" a="1"/>
  <c r="C764" i="12" s="1"/>
  <c r="D764" i="12" a="1"/>
  <c r="D764" i="12" s="1"/>
  <c r="A765" i="12" a="1"/>
  <c r="A765" i="12" s="1"/>
  <c r="B765" i="12" a="1"/>
  <c r="B765" i="12" s="1"/>
  <c r="C765" i="12" a="1"/>
  <c r="C765" i="12" s="1"/>
  <c r="D765" i="12" a="1"/>
  <c r="D765" i="12" s="1"/>
  <c r="A766" i="12" a="1"/>
  <c r="A766" i="12" s="1"/>
  <c r="B766" i="12" a="1"/>
  <c r="B766" i="12" s="1"/>
  <c r="C766" i="12" a="1"/>
  <c r="C766" i="12" s="1"/>
  <c r="D766" i="12" a="1"/>
  <c r="D766" i="12" s="1"/>
  <c r="A767" i="12" a="1"/>
  <c r="A767" i="12" s="1"/>
  <c r="B767" i="12" a="1"/>
  <c r="B767" i="12" s="1"/>
  <c r="C767" i="12" a="1"/>
  <c r="C767" i="12" s="1"/>
  <c r="D767" i="12" a="1"/>
  <c r="D767" i="12" s="1"/>
  <c r="A768" i="12" a="1"/>
  <c r="A768" i="12" s="1"/>
  <c r="B768" i="12" a="1"/>
  <c r="B768" i="12" s="1"/>
  <c r="C768" i="12" a="1"/>
  <c r="C768" i="12" s="1"/>
  <c r="D768" i="12" a="1"/>
  <c r="D768" i="12" s="1"/>
  <c r="A769" i="12" a="1"/>
  <c r="A769" i="12" s="1"/>
  <c r="B769" i="12" a="1"/>
  <c r="B769" i="12" s="1"/>
  <c r="C769" i="12" a="1"/>
  <c r="C769" i="12" s="1"/>
  <c r="D769" i="12" a="1"/>
  <c r="D769" i="12" s="1"/>
  <c r="A770" i="12" a="1"/>
  <c r="A770" i="12" s="1"/>
  <c r="B770" i="12" a="1"/>
  <c r="B770" i="12" s="1"/>
  <c r="C770" i="12" a="1"/>
  <c r="C770" i="12" s="1"/>
  <c r="D770" i="12" a="1"/>
  <c r="D770" i="12" s="1"/>
  <c r="A771" i="12" a="1"/>
  <c r="A771" i="12" s="1"/>
  <c r="B771" i="12" a="1"/>
  <c r="B771" i="12" s="1"/>
  <c r="C771" i="12" a="1"/>
  <c r="C771" i="12" s="1"/>
  <c r="D771" i="12" a="1"/>
  <c r="D771" i="12" s="1"/>
  <c r="A772" i="12" a="1"/>
  <c r="A772" i="12" s="1"/>
  <c r="B772" i="12" a="1"/>
  <c r="B772" i="12" s="1"/>
  <c r="C772" i="12" a="1"/>
  <c r="C772" i="12" s="1"/>
  <c r="D772" i="12" a="1"/>
  <c r="D772" i="12" s="1"/>
  <c r="A773" i="12" a="1"/>
  <c r="A773" i="12" s="1"/>
  <c r="B773" i="12" a="1"/>
  <c r="B773" i="12" s="1"/>
  <c r="C773" i="12" a="1"/>
  <c r="C773" i="12" s="1"/>
  <c r="D773" i="12" a="1"/>
  <c r="D773" i="12" s="1"/>
  <c r="A774" i="12" a="1"/>
  <c r="A774" i="12" s="1"/>
  <c r="B774" i="12" a="1"/>
  <c r="B774" i="12" s="1"/>
  <c r="C774" i="12" a="1"/>
  <c r="C774" i="12" s="1"/>
  <c r="D774" i="12" a="1"/>
  <c r="D774" i="12" s="1"/>
  <c r="A775" i="12" a="1"/>
  <c r="A775" i="12" s="1"/>
  <c r="B775" i="12" a="1"/>
  <c r="B775" i="12" s="1"/>
  <c r="C775" i="12" a="1"/>
  <c r="C775" i="12" s="1"/>
  <c r="D775" i="12" a="1"/>
  <c r="D775" i="12" s="1"/>
  <c r="A776" i="12" a="1"/>
  <c r="A776" i="12" s="1"/>
  <c r="B776" i="12" a="1"/>
  <c r="B776" i="12" s="1"/>
  <c r="C776" i="12" a="1"/>
  <c r="C776" i="12" s="1"/>
  <c r="D776" i="12" a="1"/>
  <c r="D776" i="12" s="1"/>
  <c r="A777" i="12" a="1"/>
  <c r="A777" i="12" s="1"/>
  <c r="B777" i="12" a="1"/>
  <c r="B777" i="12" s="1"/>
  <c r="C777" i="12" a="1"/>
  <c r="C777" i="12" s="1"/>
  <c r="D777" i="12" a="1"/>
  <c r="D777" i="12" s="1"/>
  <c r="A778" i="12" a="1"/>
  <c r="A778" i="12" s="1"/>
  <c r="B778" i="12" a="1"/>
  <c r="B778" i="12" s="1"/>
  <c r="C778" i="12" a="1"/>
  <c r="C778" i="12" s="1"/>
  <c r="D778" i="12" a="1"/>
  <c r="D778" i="12" s="1"/>
  <c r="A779" i="12" a="1"/>
  <c r="A779" i="12" s="1"/>
  <c r="B779" i="12" a="1"/>
  <c r="B779" i="12" s="1"/>
  <c r="C779" i="12" a="1"/>
  <c r="C779" i="12" s="1"/>
  <c r="D779" i="12" a="1"/>
  <c r="D779" i="12" s="1"/>
  <c r="A780" i="12" a="1"/>
  <c r="A780" i="12" s="1"/>
  <c r="B780" i="12" a="1"/>
  <c r="B780" i="12" s="1"/>
  <c r="C780" i="12" a="1"/>
  <c r="C780" i="12" s="1"/>
  <c r="D780" i="12" a="1"/>
  <c r="D780" i="12" s="1"/>
  <c r="A781" i="12" a="1"/>
  <c r="A781" i="12" s="1"/>
  <c r="B781" i="12" a="1"/>
  <c r="B781" i="12" s="1"/>
  <c r="C781" i="12" a="1"/>
  <c r="C781" i="12" s="1"/>
  <c r="D781" i="12" a="1"/>
  <c r="D781" i="12" s="1"/>
  <c r="A782" i="12" a="1"/>
  <c r="A782" i="12" s="1"/>
  <c r="B782" i="12" a="1"/>
  <c r="B782" i="12" s="1"/>
  <c r="C782" i="12" a="1"/>
  <c r="C782" i="12" s="1"/>
  <c r="D782" i="12" a="1"/>
  <c r="D782" i="12" s="1"/>
  <c r="A783" i="12" a="1"/>
  <c r="A783" i="12" s="1"/>
  <c r="B783" i="12" a="1"/>
  <c r="B783" i="12" s="1"/>
  <c r="C783" i="12" a="1"/>
  <c r="C783" i="12" s="1"/>
  <c r="D783" i="12" a="1"/>
  <c r="D783" i="12" s="1"/>
  <c r="A784" i="12" a="1"/>
  <c r="A784" i="12" s="1"/>
  <c r="B784" i="12" a="1"/>
  <c r="B784" i="12" s="1"/>
  <c r="C784" i="12" a="1"/>
  <c r="C784" i="12" s="1"/>
  <c r="D784" i="12" a="1"/>
  <c r="D784" i="12" s="1"/>
  <c r="A785" i="12" a="1"/>
  <c r="A785" i="12" s="1"/>
  <c r="B785" i="12" a="1"/>
  <c r="B785" i="12" s="1"/>
  <c r="C785" i="12" a="1"/>
  <c r="C785" i="12" s="1"/>
  <c r="D785" i="12" a="1"/>
  <c r="D785" i="12" s="1"/>
  <c r="A786" i="12" a="1"/>
  <c r="A786" i="12" s="1"/>
  <c r="B786" i="12" a="1"/>
  <c r="B786" i="12" s="1"/>
  <c r="C786" i="12" a="1"/>
  <c r="C786" i="12" s="1"/>
  <c r="D786" i="12" a="1"/>
  <c r="D786" i="12" s="1"/>
  <c r="A787" i="12" a="1"/>
  <c r="A787" i="12" s="1"/>
  <c r="B787" i="12" a="1"/>
  <c r="B787" i="12" s="1"/>
  <c r="C787" i="12" a="1"/>
  <c r="C787" i="12" s="1"/>
  <c r="D787" i="12" a="1"/>
  <c r="D787" i="12" s="1"/>
  <c r="A788" i="12" a="1"/>
  <c r="A788" i="12" s="1"/>
  <c r="B788" i="12" a="1"/>
  <c r="B788" i="12" s="1"/>
  <c r="C788" i="12" a="1"/>
  <c r="C788" i="12" s="1"/>
  <c r="D788" i="12" a="1"/>
  <c r="D788" i="12" s="1"/>
  <c r="A789" i="12" a="1"/>
  <c r="A789" i="12" s="1"/>
  <c r="B789" i="12" a="1"/>
  <c r="B789" i="12" s="1"/>
  <c r="C789" i="12" a="1"/>
  <c r="C789" i="12" s="1"/>
  <c r="D789" i="12" a="1"/>
  <c r="D789" i="12" s="1"/>
  <c r="A790" i="12" a="1"/>
  <c r="A790" i="12" s="1"/>
  <c r="B790" i="12" a="1"/>
  <c r="B790" i="12" s="1"/>
  <c r="C790" i="12" a="1"/>
  <c r="C790" i="12" s="1"/>
  <c r="D790" i="12" a="1"/>
  <c r="D790" i="12" s="1"/>
  <c r="A791" i="12" a="1"/>
  <c r="A791" i="12" s="1"/>
  <c r="B791" i="12" a="1"/>
  <c r="B791" i="12" s="1"/>
  <c r="C791" i="12" a="1"/>
  <c r="C791" i="12" s="1"/>
  <c r="D791" i="12" a="1"/>
  <c r="D791" i="12" s="1"/>
  <c r="A792" i="12" a="1"/>
  <c r="A792" i="12" s="1"/>
  <c r="B792" i="12" a="1"/>
  <c r="B792" i="12" s="1"/>
  <c r="C792" i="12" a="1"/>
  <c r="C792" i="12" s="1"/>
  <c r="D792" i="12" a="1"/>
  <c r="D792" i="12" s="1"/>
  <c r="A793" i="12" a="1"/>
  <c r="A793" i="12" s="1"/>
  <c r="B793" i="12" a="1"/>
  <c r="B793" i="12" s="1"/>
  <c r="C793" i="12" a="1"/>
  <c r="C793" i="12" s="1"/>
  <c r="D793" i="12" a="1"/>
  <c r="D793" i="12" s="1"/>
  <c r="A794" i="12" a="1"/>
  <c r="A794" i="12" s="1"/>
  <c r="B794" i="12" a="1"/>
  <c r="B794" i="12" s="1"/>
  <c r="C794" i="12" a="1"/>
  <c r="C794" i="12" s="1"/>
  <c r="D794" i="12" a="1"/>
  <c r="D794" i="12" s="1"/>
  <c r="A795" i="12" a="1"/>
  <c r="A795" i="12" s="1"/>
  <c r="B795" i="12" a="1"/>
  <c r="B795" i="12" s="1"/>
  <c r="C795" i="12" a="1"/>
  <c r="C795" i="12" s="1"/>
  <c r="D795" i="12" a="1"/>
  <c r="D795" i="12" s="1"/>
  <c r="A796" i="12" a="1"/>
  <c r="A796" i="12" s="1"/>
  <c r="B796" i="12" a="1"/>
  <c r="B796" i="12" s="1"/>
  <c r="C796" i="12" a="1"/>
  <c r="C796" i="12" s="1"/>
  <c r="D796" i="12" a="1"/>
  <c r="D796" i="12" s="1"/>
  <c r="A797" i="12" a="1"/>
  <c r="A797" i="12" s="1"/>
  <c r="B797" i="12" a="1"/>
  <c r="B797" i="12" s="1"/>
  <c r="C797" i="12" a="1"/>
  <c r="C797" i="12" s="1"/>
  <c r="D797" i="12" a="1"/>
  <c r="D797" i="12" s="1"/>
  <c r="A798" i="12" a="1"/>
  <c r="A798" i="12" s="1"/>
  <c r="B798" i="12" a="1"/>
  <c r="B798" i="12" s="1"/>
  <c r="C798" i="12" a="1"/>
  <c r="C798" i="12" s="1"/>
  <c r="D798" i="12" a="1"/>
  <c r="D798" i="12" s="1"/>
  <c r="A799" i="12" a="1"/>
  <c r="A799" i="12" s="1"/>
  <c r="B799" i="12" a="1"/>
  <c r="B799" i="12" s="1"/>
  <c r="C799" i="12" a="1"/>
  <c r="C799" i="12" s="1"/>
  <c r="D799" i="12" a="1"/>
  <c r="D799" i="12" s="1"/>
  <c r="A800" i="12" a="1"/>
  <c r="A800" i="12" s="1"/>
  <c r="B800" i="12" a="1"/>
  <c r="B800" i="12" s="1"/>
  <c r="C800" i="12" a="1"/>
  <c r="C800" i="12" s="1"/>
  <c r="D800" i="12" a="1"/>
  <c r="D800" i="12" s="1"/>
  <c r="A801" i="12" a="1"/>
  <c r="A801" i="12" s="1"/>
  <c r="B801" i="12" a="1"/>
  <c r="B801" i="12" s="1"/>
  <c r="C801" i="12" a="1"/>
  <c r="C801" i="12" s="1"/>
  <c r="D801" i="12" a="1"/>
  <c r="D801" i="12" s="1"/>
  <c r="A802" i="12" a="1"/>
  <c r="A802" i="12" s="1"/>
  <c r="B802" i="12" a="1"/>
  <c r="B802" i="12" s="1"/>
  <c r="C802" i="12" a="1"/>
  <c r="C802" i="12" s="1"/>
  <c r="D802" i="12" a="1"/>
  <c r="D802" i="12" s="1"/>
  <c r="A803" i="12" a="1"/>
  <c r="A803" i="12" s="1"/>
  <c r="B803" i="12" a="1"/>
  <c r="B803" i="12" s="1"/>
  <c r="C803" i="12" a="1"/>
  <c r="C803" i="12" s="1"/>
  <c r="D803" i="12" a="1"/>
  <c r="D803" i="12" s="1"/>
  <c r="A804" i="12" a="1"/>
  <c r="A804" i="12" s="1"/>
  <c r="B804" i="12" a="1"/>
  <c r="B804" i="12" s="1"/>
  <c r="C804" i="12" a="1"/>
  <c r="C804" i="12" s="1"/>
  <c r="D804" i="12" a="1"/>
  <c r="D804" i="12" s="1"/>
  <c r="A805" i="12" a="1"/>
  <c r="A805" i="12" s="1"/>
  <c r="B805" i="12" a="1"/>
  <c r="B805" i="12" s="1"/>
  <c r="C805" i="12" a="1"/>
  <c r="C805" i="12" s="1"/>
  <c r="D805" i="12" a="1"/>
  <c r="D805" i="12" s="1"/>
  <c r="A806" i="12" a="1"/>
  <c r="A806" i="12" s="1"/>
  <c r="B806" i="12" a="1"/>
  <c r="B806" i="12" s="1"/>
  <c r="C806" i="12" a="1"/>
  <c r="C806" i="12" s="1"/>
  <c r="D806" i="12" a="1"/>
  <c r="D806" i="12" s="1"/>
  <c r="A807" i="12" a="1"/>
  <c r="A807" i="12" s="1"/>
  <c r="B807" i="12" a="1"/>
  <c r="B807" i="12" s="1"/>
  <c r="C807" i="12" a="1"/>
  <c r="C807" i="12" s="1"/>
  <c r="D807" i="12" a="1"/>
  <c r="D807" i="12" s="1"/>
  <c r="A808" i="12" a="1"/>
  <c r="A808" i="12" s="1"/>
  <c r="B808" i="12" a="1"/>
  <c r="B808" i="12" s="1"/>
  <c r="C808" i="12" a="1"/>
  <c r="C808" i="12" s="1"/>
  <c r="D808" i="12" a="1"/>
  <c r="D808" i="12" s="1"/>
  <c r="A809" i="12" a="1"/>
  <c r="A809" i="12" s="1"/>
  <c r="B809" i="12" a="1"/>
  <c r="B809" i="12" s="1"/>
  <c r="C809" i="12" a="1"/>
  <c r="C809" i="12" s="1"/>
  <c r="D809" i="12" a="1"/>
  <c r="D809" i="12" s="1"/>
  <c r="A810" i="12" a="1"/>
  <c r="A810" i="12" s="1"/>
  <c r="B810" i="12" a="1"/>
  <c r="B810" i="12" s="1"/>
  <c r="C810" i="12" a="1"/>
  <c r="C810" i="12" s="1"/>
  <c r="D810" i="12" a="1"/>
  <c r="D810" i="12" s="1"/>
  <c r="A811" i="12" a="1"/>
  <c r="A811" i="12" s="1"/>
  <c r="B811" i="12" a="1"/>
  <c r="B811" i="12" s="1"/>
  <c r="C811" i="12" a="1"/>
  <c r="C811" i="12" s="1"/>
  <c r="D811" i="12" a="1"/>
  <c r="D811" i="12" s="1"/>
  <c r="A812" i="12" a="1"/>
  <c r="A812" i="12" s="1"/>
  <c r="B812" i="12" a="1"/>
  <c r="B812" i="12" s="1"/>
  <c r="C812" i="12" a="1"/>
  <c r="C812" i="12" s="1"/>
  <c r="D812" i="12" a="1"/>
  <c r="D812" i="12" s="1"/>
  <c r="A813" i="12" a="1"/>
  <c r="A813" i="12" s="1"/>
  <c r="B813" i="12" a="1"/>
  <c r="B813" i="12" s="1"/>
  <c r="C813" i="12" a="1"/>
  <c r="C813" i="12" s="1"/>
  <c r="D813" i="12" a="1"/>
  <c r="D813" i="12" s="1"/>
  <c r="A814" i="12" a="1"/>
  <c r="A814" i="12" s="1"/>
  <c r="B814" i="12" a="1"/>
  <c r="B814" i="12" s="1"/>
  <c r="C814" i="12" a="1"/>
  <c r="C814" i="12" s="1"/>
  <c r="D814" i="12" a="1"/>
  <c r="D814" i="12" s="1"/>
  <c r="A815" i="12" a="1"/>
  <c r="A815" i="12" s="1"/>
  <c r="B815" i="12" a="1"/>
  <c r="B815" i="12" s="1"/>
  <c r="C815" i="12" a="1"/>
  <c r="C815" i="12" s="1"/>
  <c r="D815" i="12" a="1"/>
  <c r="D815" i="12" s="1"/>
  <c r="A816" i="12" a="1"/>
  <c r="A816" i="12" s="1"/>
  <c r="B816" i="12" a="1"/>
  <c r="B816" i="12" s="1"/>
  <c r="C816" i="12" a="1"/>
  <c r="C816" i="12" s="1"/>
  <c r="D816" i="12" a="1"/>
  <c r="D816" i="12" s="1"/>
  <c r="A817" i="12" a="1"/>
  <c r="A817" i="12" s="1"/>
  <c r="B817" i="12" a="1"/>
  <c r="B817" i="12" s="1"/>
  <c r="C817" i="12" a="1"/>
  <c r="C817" i="12" s="1"/>
  <c r="D817" i="12" a="1"/>
  <c r="D817" i="12" s="1"/>
  <c r="A818" i="12" a="1"/>
  <c r="A818" i="12" s="1"/>
  <c r="B818" i="12" a="1"/>
  <c r="B818" i="12" s="1"/>
  <c r="C818" i="12" a="1"/>
  <c r="C818" i="12" s="1"/>
  <c r="D818" i="12" a="1"/>
  <c r="D818" i="12" s="1"/>
  <c r="A819" i="12" a="1"/>
  <c r="A819" i="12" s="1"/>
  <c r="B819" i="12" a="1"/>
  <c r="B819" i="12" s="1"/>
  <c r="C819" i="12" a="1"/>
  <c r="C819" i="12" s="1"/>
  <c r="D819" i="12" a="1"/>
  <c r="D819" i="12" s="1"/>
  <c r="A820" i="12" a="1"/>
  <c r="A820" i="12" s="1"/>
  <c r="B820" i="12" a="1"/>
  <c r="B820" i="12" s="1"/>
  <c r="C820" i="12" a="1"/>
  <c r="C820" i="12" s="1"/>
  <c r="D820" i="12" a="1"/>
  <c r="D820" i="12" s="1"/>
  <c r="A821" i="12" a="1"/>
  <c r="A821" i="12" s="1"/>
  <c r="B821" i="12" a="1"/>
  <c r="B821" i="12" s="1"/>
  <c r="C821" i="12" a="1"/>
  <c r="C821" i="12" s="1"/>
  <c r="D821" i="12" a="1"/>
  <c r="D821" i="12" s="1"/>
  <c r="A822" i="12" a="1"/>
  <c r="A822" i="12" s="1"/>
  <c r="B822" i="12" a="1"/>
  <c r="B822" i="12" s="1"/>
  <c r="C822" i="12" a="1"/>
  <c r="C822" i="12" s="1"/>
  <c r="D822" i="12" a="1"/>
  <c r="D822" i="12" s="1"/>
  <c r="A823" i="12" a="1"/>
  <c r="A823" i="12" s="1"/>
  <c r="B823" i="12" a="1"/>
  <c r="B823" i="12" s="1"/>
  <c r="C823" i="12" a="1"/>
  <c r="C823" i="12" s="1"/>
  <c r="D823" i="12" a="1"/>
  <c r="D823" i="12" s="1"/>
  <c r="A824" i="12" a="1"/>
  <c r="A824" i="12" s="1"/>
  <c r="B824" i="12" a="1"/>
  <c r="B824" i="12" s="1"/>
  <c r="C824" i="12" a="1"/>
  <c r="C824" i="12" s="1"/>
  <c r="D824" i="12" a="1"/>
  <c r="D824" i="12" s="1"/>
  <c r="A825" i="12" a="1"/>
  <c r="A825" i="12" s="1"/>
  <c r="B825" i="12" a="1"/>
  <c r="B825" i="12" s="1"/>
  <c r="C825" i="12" a="1"/>
  <c r="C825" i="12" s="1"/>
  <c r="D825" i="12" a="1"/>
  <c r="D825" i="12" s="1"/>
  <c r="A826" i="12" a="1"/>
  <c r="A826" i="12" s="1"/>
  <c r="B826" i="12" a="1"/>
  <c r="B826" i="12" s="1"/>
  <c r="C826" i="12" a="1"/>
  <c r="C826" i="12" s="1"/>
  <c r="D826" i="12" a="1"/>
  <c r="D826" i="12" s="1"/>
  <c r="A827" i="12" a="1"/>
  <c r="A827" i="12" s="1"/>
  <c r="B827" i="12" a="1"/>
  <c r="B827" i="12" s="1"/>
  <c r="C827" i="12" a="1"/>
  <c r="C827" i="12" s="1"/>
  <c r="D827" i="12" a="1"/>
  <c r="D827" i="12" s="1"/>
  <c r="A828" i="12" a="1"/>
  <c r="A828" i="12" s="1"/>
  <c r="B828" i="12" a="1"/>
  <c r="B828" i="12" s="1"/>
  <c r="C828" i="12" a="1"/>
  <c r="C828" i="12" s="1"/>
  <c r="D828" i="12" a="1"/>
  <c r="D828" i="12" s="1"/>
  <c r="A829" i="12" a="1"/>
  <c r="A829" i="12" s="1"/>
  <c r="B829" i="12" a="1"/>
  <c r="B829" i="12" s="1"/>
  <c r="C829" i="12" a="1"/>
  <c r="C829" i="12" s="1"/>
  <c r="D829" i="12" a="1"/>
  <c r="D829" i="12" s="1"/>
  <c r="A830" i="12" a="1"/>
  <c r="A830" i="12" s="1"/>
  <c r="B830" i="12" a="1"/>
  <c r="B830" i="12" s="1"/>
  <c r="C830" i="12" a="1"/>
  <c r="C830" i="12" s="1"/>
  <c r="D830" i="12" a="1"/>
  <c r="D830" i="12" s="1"/>
  <c r="A831" i="12" a="1"/>
  <c r="A831" i="12" s="1"/>
  <c r="B831" i="12" a="1"/>
  <c r="B831" i="12" s="1"/>
  <c r="C831" i="12" a="1"/>
  <c r="C831" i="12" s="1"/>
  <c r="D831" i="12" a="1"/>
  <c r="D831" i="12" s="1"/>
  <c r="A832" i="12" a="1"/>
  <c r="A832" i="12" s="1"/>
  <c r="B832" i="12" a="1"/>
  <c r="B832" i="12" s="1"/>
  <c r="C832" i="12" a="1"/>
  <c r="C832" i="12" s="1"/>
  <c r="D832" i="12" a="1"/>
  <c r="D832" i="12" s="1"/>
  <c r="A833" i="12" a="1"/>
  <c r="A833" i="12" s="1"/>
  <c r="B833" i="12" a="1"/>
  <c r="B833" i="12" s="1"/>
  <c r="C833" i="12" a="1"/>
  <c r="C833" i="12" s="1"/>
  <c r="D833" i="12" a="1"/>
  <c r="D833" i="12" s="1"/>
  <c r="A834" i="12" a="1"/>
  <c r="A834" i="12" s="1"/>
  <c r="B834" i="12" a="1"/>
  <c r="B834" i="12" s="1"/>
  <c r="C834" i="12" a="1"/>
  <c r="C834" i="12" s="1"/>
  <c r="D834" i="12" a="1"/>
  <c r="D834" i="12" s="1"/>
  <c r="A835" i="12" a="1"/>
  <c r="A835" i="12" s="1"/>
  <c r="B835" i="12" a="1"/>
  <c r="B835" i="12" s="1"/>
  <c r="C835" i="12" a="1"/>
  <c r="C835" i="12" s="1"/>
  <c r="D835" i="12" a="1"/>
  <c r="D835" i="12" s="1"/>
  <c r="A836" i="12" a="1"/>
  <c r="A836" i="12" s="1"/>
  <c r="B836" i="12" a="1"/>
  <c r="B836" i="12" s="1"/>
  <c r="C836" i="12" a="1"/>
  <c r="C836" i="12" s="1"/>
  <c r="D836" i="12" a="1"/>
  <c r="D836" i="12" s="1"/>
  <c r="A837" i="12" a="1"/>
  <c r="A837" i="12" s="1"/>
  <c r="B837" i="12" a="1"/>
  <c r="B837" i="12" s="1"/>
  <c r="C837" i="12" a="1"/>
  <c r="C837" i="12" s="1"/>
  <c r="D837" i="12" a="1"/>
  <c r="D837" i="12" s="1"/>
  <c r="A838" i="12" a="1"/>
  <c r="A838" i="12" s="1"/>
  <c r="B838" i="12" a="1"/>
  <c r="B838" i="12" s="1"/>
  <c r="C838" i="12" a="1"/>
  <c r="C838" i="12" s="1"/>
  <c r="D838" i="12" a="1"/>
  <c r="D838" i="12" s="1"/>
  <c r="A839" i="12" a="1"/>
  <c r="A839" i="12" s="1"/>
  <c r="B839" i="12" a="1"/>
  <c r="B839" i="12" s="1"/>
  <c r="C839" i="12" a="1"/>
  <c r="C839" i="12" s="1"/>
  <c r="D839" i="12" a="1"/>
  <c r="D839" i="12" s="1"/>
  <c r="A840" i="12" a="1"/>
  <c r="A840" i="12" s="1"/>
  <c r="B840" i="12" a="1"/>
  <c r="B840" i="12" s="1"/>
  <c r="C840" i="12" a="1"/>
  <c r="C840" i="12" s="1"/>
  <c r="D840" i="12" a="1"/>
  <c r="D840" i="12" s="1"/>
  <c r="A841" i="12" a="1"/>
  <c r="A841" i="12" s="1"/>
  <c r="B841" i="12" a="1"/>
  <c r="B841" i="12" s="1"/>
  <c r="C841" i="12" a="1"/>
  <c r="C841" i="12" s="1"/>
  <c r="D841" i="12" a="1"/>
  <c r="D841" i="12" s="1"/>
  <c r="A842" i="12" a="1"/>
  <c r="A842" i="12" s="1"/>
  <c r="B842" i="12" a="1"/>
  <c r="B842" i="12" s="1"/>
  <c r="C842" i="12" a="1"/>
  <c r="C842" i="12" s="1"/>
  <c r="D842" i="12" a="1"/>
  <c r="D842" i="12" s="1"/>
  <c r="A843" i="12" a="1"/>
  <c r="A843" i="12" s="1"/>
  <c r="B843" i="12" a="1"/>
  <c r="B843" i="12" s="1"/>
  <c r="C843" i="12" a="1"/>
  <c r="C843" i="12" s="1"/>
  <c r="D843" i="12" a="1"/>
  <c r="D843" i="12" s="1"/>
  <c r="A844" i="12" a="1"/>
  <c r="A844" i="12" s="1"/>
  <c r="B844" i="12" a="1"/>
  <c r="B844" i="12" s="1"/>
  <c r="C844" i="12" a="1"/>
  <c r="C844" i="12" s="1"/>
  <c r="D844" i="12" a="1"/>
  <c r="D844" i="12" s="1"/>
  <c r="A845" i="12" a="1"/>
  <c r="A845" i="12" s="1"/>
  <c r="B845" i="12" a="1"/>
  <c r="B845" i="12" s="1"/>
  <c r="C845" i="12" a="1"/>
  <c r="C845" i="12" s="1"/>
  <c r="D845" i="12" a="1"/>
  <c r="D845" i="12" s="1"/>
  <c r="A846" i="12" a="1"/>
  <c r="A846" i="12" s="1"/>
  <c r="B846" i="12" a="1"/>
  <c r="B846" i="12" s="1"/>
  <c r="C846" i="12" a="1"/>
  <c r="C846" i="12" s="1"/>
  <c r="D846" i="12" a="1"/>
  <c r="D846" i="12" s="1"/>
  <c r="A847" i="12" a="1"/>
  <c r="A847" i="12" s="1"/>
  <c r="B847" i="12" a="1"/>
  <c r="B847" i="12" s="1"/>
  <c r="C847" i="12" a="1"/>
  <c r="C847" i="12" s="1"/>
  <c r="D847" i="12" a="1"/>
  <c r="D847" i="12" s="1"/>
  <c r="A848" i="12" a="1"/>
  <c r="A848" i="12" s="1"/>
  <c r="B848" i="12" a="1"/>
  <c r="B848" i="12" s="1"/>
  <c r="C848" i="12" a="1"/>
  <c r="C848" i="12" s="1"/>
  <c r="D848" i="12" a="1"/>
  <c r="D848" i="12" s="1"/>
  <c r="A849" i="12" a="1"/>
  <c r="A849" i="12" s="1"/>
  <c r="B849" i="12" a="1"/>
  <c r="B849" i="12" s="1"/>
  <c r="C849" i="12" a="1"/>
  <c r="C849" i="12" s="1"/>
  <c r="D849" i="12" a="1"/>
  <c r="D849" i="12" s="1"/>
  <c r="A850" i="12" a="1"/>
  <c r="A850" i="12" s="1"/>
  <c r="B850" i="12" a="1"/>
  <c r="B850" i="12" s="1"/>
  <c r="C850" i="12" a="1"/>
  <c r="C850" i="12" s="1"/>
  <c r="D850" i="12" a="1"/>
  <c r="D850" i="12" s="1"/>
  <c r="A851" i="12" a="1"/>
  <c r="A851" i="12" s="1"/>
  <c r="B851" i="12" a="1"/>
  <c r="B851" i="12" s="1"/>
  <c r="C851" i="12" a="1"/>
  <c r="C851" i="12" s="1"/>
  <c r="D851" i="12" a="1"/>
  <c r="D851" i="12" s="1"/>
  <c r="A852" i="12" a="1"/>
  <c r="A852" i="12" s="1"/>
  <c r="B852" i="12" a="1"/>
  <c r="B852" i="12" s="1"/>
  <c r="C852" i="12" a="1"/>
  <c r="C852" i="12" s="1"/>
  <c r="D852" i="12" a="1"/>
  <c r="D852" i="12" s="1"/>
  <c r="A853" i="12" a="1"/>
  <c r="A853" i="12" s="1"/>
  <c r="B853" i="12" a="1"/>
  <c r="B853" i="12" s="1"/>
  <c r="C853" i="12" a="1"/>
  <c r="C853" i="12" s="1"/>
  <c r="D853" i="12" a="1"/>
  <c r="D853" i="12" s="1"/>
  <c r="A854" i="12" a="1"/>
  <c r="A854" i="12" s="1"/>
  <c r="B854" i="12" a="1"/>
  <c r="B854" i="12" s="1"/>
  <c r="C854" i="12" a="1"/>
  <c r="C854" i="12" s="1"/>
  <c r="D854" i="12" a="1"/>
  <c r="D854" i="12" s="1"/>
  <c r="A855" i="12" a="1"/>
  <c r="A855" i="12" s="1"/>
  <c r="B855" i="12" a="1"/>
  <c r="B855" i="12" s="1"/>
  <c r="C855" i="12" a="1"/>
  <c r="C855" i="12" s="1"/>
  <c r="D855" i="12" a="1"/>
  <c r="D855" i="12" s="1"/>
  <c r="A856" i="12" a="1"/>
  <c r="A856" i="12" s="1"/>
  <c r="B856" i="12" a="1"/>
  <c r="B856" i="12" s="1"/>
  <c r="C856" i="12" a="1"/>
  <c r="C856" i="12" s="1"/>
  <c r="D856" i="12" a="1"/>
  <c r="D856" i="12" s="1"/>
  <c r="A857" i="12" a="1"/>
  <c r="A857" i="12" s="1"/>
  <c r="B857" i="12" a="1"/>
  <c r="B857" i="12" s="1"/>
  <c r="C857" i="12" a="1"/>
  <c r="C857" i="12" s="1"/>
  <c r="D857" i="12" a="1"/>
  <c r="D857" i="12" s="1"/>
  <c r="A858" i="12" a="1"/>
  <c r="A858" i="12" s="1"/>
  <c r="B858" i="12" a="1"/>
  <c r="B858" i="12" s="1"/>
  <c r="C858" i="12" a="1"/>
  <c r="C858" i="12" s="1"/>
  <c r="D858" i="12" a="1"/>
  <c r="D858" i="12" s="1"/>
  <c r="A859" i="12" a="1"/>
  <c r="A859" i="12" s="1"/>
  <c r="B859" i="12" a="1"/>
  <c r="B859" i="12" s="1"/>
  <c r="C859" i="12" a="1"/>
  <c r="C859" i="12" s="1"/>
  <c r="D859" i="12" a="1"/>
  <c r="D859" i="12" s="1"/>
  <c r="A860" i="12" a="1"/>
  <c r="A860" i="12" s="1"/>
  <c r="B860" i="12" a="1"/>
  <c r="B860" i="12" s="1"/>
  <c r="C860" i="12" a="1"/>
  <c r="C860" i="12" s="1"/>
  <c r="D860" i="12" a="1"/>
  <c r="D860" i="12" s="1"/>
  <c r="A861" i="12" a="1"/>
  <c r="A861" i="12" s="1"/>
  <c r="B861" i="12" a="1"/>
  <c r="B861" i="12" s="1"/>
  <c r="C861" i="12" a="1"/>
  <c r="C861" i="12" s="1"/>
  <c r="D861" i="12" a="1"/>
  <c r="D861" i="12" s="1"/>
  <c r="A862" i="12" a="1"/>
  <c r="A862" i="12" s="1"/>
  <c r="B862" i="12" a="1"/>
  <c r="B862" i="12" s="1"/>
  <c r="C862" i="12" a="1"/>
  <c r="C862" i="12" s="1"/>
  <c r="D862" i="12" a="1"/>
  <c r="D862" i="12" s="1"/>
  <c r="A863" i="12" a="1"/>
  <c r="A863" i="12" s="1"/>
  <c r="B863" i="12" a="1"/>
  <c r="B863" i="12" s="1"/>
  <c r="C863" i="12" a="1"/>
  <c r="C863" i="12" s="1"/>
  <c r="D863" i="12" a="1"/>
  <c r="D863" i="12" s="1"/>
  <c r="A864" i="12" a="1"/>
  <c r="A864" i="12" s="1"/>
  <c r="B864" i="12" a="1"/>
  <c r="B864" i="12" s="1"/>
  <c r="C864" i="12" a="1"/>
  <c r="C864" i="12" s="1"/>
  <c r="D864" i="12" a="1"/>
  <c r="D864" i="12" s="1"/>
  <c r="A865" i="12" a="1"/>
  <c r="A865" i="12" s="1"/>
  <c r="B865" i="12" a="1"/>
  <c r="B865" i="12" s="1"/>
  <c r="C865" i="12" a="1"/>
  <c r="C865" i="12" s="1"/>
  <c r="D865" i="12" a="1"/>
  <c r="D865" i="12" s="1"/>
  <c r="A866" i="12" a="1"/>
  <c r="A866" i="12" s="1"/>
  <c r="B866" i="12" a="1"/>
  <c r="B866" i="12" s="1"/>
  <c r="C866" i="12" a="1"/>
  <c r="C866" i="12" s="1"/>
  <c r="D866" i="12" a="1"/>
  <c r="D866" i="12" s="1"/>
  <c r="A867" i="12" a="1"/>
  <c r="A867" i="12" s="1"/>
  <c r="B867" i="12" a="1"/>
  <c r="B867" i="12" s="1"/>
  <c r="C867" i="12" a="1"/>
  <c r="C867" i="12" s="1"/>
  <c r="D867" i="12" a="1"/>
  <c r="D867" i="12" s="1"/>
  <c r="A868" i="12" a="1"/>
  <c r="A868" i="12" s="1"/>
  <c r="B868" i="12" a="1"/>
  <c r="B868" i="12" s="1"/>
  <c r="C868" i="12" a="1"/>
  <c r="C868" i="12" s="1"/>
  <c r="D868" i="12" a="1"/>
  <c r="D868" i="12" s="1"/>
  <c r="A869" i="12" a="1"/>
  <c r="A869" i="12" s="1"/>
  <c r="B869" i="12" a="1"/>
  <c r="B869" i="12" s="1"/>
  <c r="C869" i="12" a="1"/>
  <c r="C869" i="12" s="1"/>
  <c r="D869" i="12" a="1"/>
  <c r="D869" i="12" s="1"/>
  <c r="A870" i="12" a="1"/>
  <c r="A870" i="12" s="1"/>
  <c r="B870" i="12" a="1"/>
  <c r="B870" i="12" s="1"/>
  <c r="C870" i="12" a="1"/>
  <c r="C870" i="12" s="1"/>
  <c r="D870" i="12" a="1"/>
  <c r="D870" i="12" s="1"/>
  <c r="A871" i="12" a="1"/>
  <c r="A871" i="12" s="1"/>
  <c r="B871" i="12" a="1"/>
  <c r="B871" i="12" s="1"/>
  <c r="C871" i="12" a="1"/>
  <c r="C871" i="12" s="1"/>
  <c r="D871" i="12" a="1"/>
  <c r="D871" i="12" s="1"/>
  <c r="A872" i="12" a="1"/>
  <c r="A872" i="12" s="1"/>
  <c r="B872" i="12" a="1"/>
  <c r="B872" i="12" s="1"/>
  <c r="C872" i="12" a="1"/>
  <c r="C872" i="12" s="1"/>
  <c r="D872" i="12" a="1"/>
  <c r="D872" i="12" s="1"/>
  <c r="A873" i="12" a="1"/>
  <c r="A873" i="12" s="1"/>
  <c r="B873" i="12" a="1"/>
  <c r="B873" i="12" s="1"/>
  <c r="C873" i="12" a="1"/>
  <c r="C873" i="12" s="1"/>
  <c r="D873" i="12" a="1"/>
  <c r="D873" i="12" s="1"/>
  <c r="A874" i="12" a="1"/>
  <c r="A874" i="12" s="1"/>
  <c r="B874" i="12" a="1"/>
  <c r="B874" i="12" s="1"/>
  <c r="C874" i="12" a="1"/>
  <c r="C874" i="12" s="1"/>
  <c r="D874" i="12" a="1"/>
  <c r="D874" i="12" s="1"/>
  <c r="A875" i="12" a="1"/>
  <c r="A875" i="12" s="1"/>
  <c r="B875" i="12" a="1"/>
  <c r="B875" i="12" s="1"/>
  <c r="C875" i="12" a="1"/>
  <c r="C875" i="12" s="1"/>
  <c r="D875" i="12" a="1"/>
  <c r="D875" i="12" s="1"/>
  <c r="A876" i="12" a="1"/>
  <c r="A876" i="12" s="1"/>
  <c r="B876" i="12" a="1"/>
  <c r="B876" i="12" s="1"/>
  <c r="C876" i="12" a="1"/>
  <c r="C876" i="12" s="1"/>
  <c r="D876" i="12" a="1"/>
  <c r="D876" i="12" s="1"/>
  <c r="A877" i="12" a="1"/>
  <c r="A877" i="12" s="1"/>
  <c r="B877" i="12" a="1"/>
  <c r="B877" i="12" s="1"/>
  <c r="C877" i="12" a="1"/>
  <c r="C877" i="12" s="1"/>
  <c r="D877" i="12" a="1"/>
  <c r="D877" i="12" s="1"/>
  <c r="A878" i="12" a="1"/>
  <c r="A878" i="12" s="1"/>
  <c r="B878" i="12" a="1"/>
  <c r="B878" i="12" s="1"/>
  <c r="C878" i="12" a="1"/>
  <c r="C878" i="12" s="1"/>
  <c r="D878" i="12" a="1"/>
  <c r="D878" i="12" s="1"/>
  <c r="A879" i="12" a="1"/>
  <c r="A879" i="12" s="1"/>
  <c r="B879" i="12" a="1"/>
  <c r="B879" i="12" s="1"/>
  <c r="C879" i="12" a="1"/>
  <c r="C879" i="12" s="1"/>
  <c r="D879" i="12" a="1"/>
  <c r="D879" i="12" s="1"/>
  <c r="A880" i="12" a="1"/>
  <c r="A880" i="12" s="1"/>
  <c r="B880" i="12" a="1"/>
  <c r="B880" i="12" s="1"/>
  <c r="C880" i="12" a="1"/>
  <c r="C880" i="12" s="1"/>
  <c r="D880" i="12" a="1"/>
  <c r="D880" i="12" s="1"/>
  <c r="A881" i="12" a="1"/>
  <c r="A881" i="12" s="1"/>
  <c r="B881" i="12" a="1"/>
  <c r="B881" i="12" s="1"/>
  <c r="C881" i="12" a="1"/>
  <c r="C881" i="12" s="1"/>
  <c r="D881" i="12" a="1"/>
  <c r="D881" i="12" s="1"/>
  <c r="A882" i="12" a="1"/>
  <c r="A882" i="12" s="1"/>
  <c r="B882" i="12" a="1"/>
  <c r="B882" i="12" s="1"/>
  <c r="C882" i="12" a="1"/>
  <c r="C882" i="12" s="1"/>
  <c r="D882" i="12" a="1"/>
  <c r="D882" i="12" s="1"/>
  <c r="A883" i="12" a="1"/>
  <c r="A883" i="12" s="1"/>
  <c r="B883" i="12" a="1"/>
  <c r="B883" i="12" s="1"/>
  <c r="C883" i="12" a="1"/>
  <c r="C883" i="12" s="1"/>
  <c r="D883" i="12" a="1"/>
  <c r="D883" i="12" s="1"/>
  <c r="A884" i="12" a="1"/>
  <c r="A884" i="12" s="1"/>
  <c r="B884" i="12" a="1"/>
  <c r="B884" i="12" s="1"/>
  <c r="C884" i="12" a="1"/>
  <c r="C884" i="12" s="1"/>
  <c r="D884" i="12" a="1"/>
  <c r="D884" i="12" s="1"/>
  <c r="A885" i="12" a="1"/>
  <c r="A885" i="12" s="1"/>
  <c r="B885" i="12" a="1"/>
  <c r="B885" i="12" s="1"/>
  <c r="C885" i="12" a="1"/>
  <c r="C885" i="12" s="1"/>
  <c r="D885" i="12" a="1"/>
  <c r="D885" i="12" s="1"/>
  <c r="A886" i="12" a="1"/>
  <c r="A886" i="12" s="1"/>
  <c r="B886" i="12" a="1"/>
  <c r="B886" i="12" s="1"/>
  <c r="C886" i="12" a="1"/>
  <c r="C886" i="12" s="1"/>
  <c r="D886" i="12" a="1"/>
  <c r="D886" i="12" s="1"/>
  <c r="A887" i="12" a="1"/>
  <c r="A887" i="12" s="1"/>
  <c r="B887" i="12" a="1"/>
  <c r="B887" i="12" s="1"/>
  <c r="C887" i="12" a="1"/>
  <c r="C887" i="12" s="1"/>
  <c r="D887" i="12" a="1"/>
  <c r="D887" i="12" s="1"/>
  <c r="A888" i="12" a="1"/>
  <c r="A888" i="12" s="1"/>
  <c r="B888" i="12" a="1"/>
  <c r="B888" i="12" s="1"/>
  <c r="C888" i="12" a="1"/>
  <c r="C888" i="12" s="1"/>
  <c r="D888" i="12" a="1"/>
  <c r="D888" i="12" s="1"/>
  <c r="A889" i="12" a="1"/>
  <c r="A889" i="12" s="1"/>
  <c r="B889" i="12" a="1"/>
  <c r="B889" i="12" s="1"/>
  <c r="C889" i="12" a="1"/>
  <c r="C889" i="12" s="1"/>
  <c r="D889" i="12" a="1"/>
  <c r="D889" i="12" s="1"/>
  <c r="A890" i="12" a="1"/>
  <c r="A890" i="12" s="1"/>
  <c r="B890" i="12" a="1"/>
  <c r="B890" i="12" s="1"/>
  <c r="C890" i="12" a="1"/>
  <c r="C890" i="12" s="1"/>
  <c r="D890" i="12" a="1"/>
  <c r="D890" i="12" s="1"/>
  <c r="A891" i="12" a="1"/>
  <c r="A891" i="12" s="1"/>
  <c r="B891" i="12" a="1"/>
  <c r="B891" i="12" s="1"/>
  <c r="C891" i="12" a="1"/>
  <c r="C891" i="12" s="1"/>
  <c r="D891" i="12" a="1"/>
  <c r="D891" i="12" s="1"/>
  <c r="A892" i="12" a="1"/>
  <c r="A892" i="12" s="1"/>
  <c r="B892" i="12" a="1"/>
  <c r="B892" i="12" s="1"/>
  <c r="C892" i="12" a="1"/>
  <c r="C892" i="12" s="1"/>
  <c r="D892" i="12" a="1"/>
  <c r="D892" i="12" s="1"/>
  <c r="A893" i="12" a="1"/>
  <c r="A893" i="12" s="1"/>
  <c r="B893" i="12" a="1"/>
  <c r="B893" i="12" s="1"/>
  <c r="C893" i="12" a="1"/>
  <c r="C893" i="12" s="1"/>
  <c r="D893" i="12" a="1"/>
  <c r="D893" i="12" s="1"/>
  <c r="A894" i="12" a="1"/>
  <c r="A894" i="12" s="1"/>
  <c r="B894" i="12" a="1"/>
  <c r="B894" i="12" s="1"/>
  <c r="C894" i="12" a="1"/>
  <c r="C894" i="12" s="1"/>
  <c r="D894" i="12" a="1"/>
  <c r="D894" i="12" s="1"/>
  <c r="A895" i="12" a="1"/>
  <c r="A895" i="12" s="1"/>
  <c r="B895" i="12" a="1"/>
  <c r="B895" i="12" s="1"/>
  <c r="C895" i="12" a="1"/>
  <c r="C895" i="12" s="1"/>
  <c r="D895" i="12" a="1"/>
  <c r="D895" i="12" s="1"/>
  <c r="A896" i="12" a="1"/>
  <c r="A896" i="12" s="1"/>
  <c r="B896" i="12" a="1"/>
  <c r="B896" i="12" s="1"/>
  <c r="C896" i="12" a="1"/>
  <c r="C896" i="12" s="1"/>
  <c r="D896" i="12" a="1"/>
  <c r="D896" i="12" s="1"/>
  <c r="A897" i="12" a="1"/>
  <c r="A897" i="12" s="1"/>
  <c r="B897" i="12" a="1"/>
  <c r="B897" i="12" s="1"/>
  <c r="C897" i="12" a="1"/>
  <c r="C897" i="12" s="1"/>
  <c r="D897" i="12" a="1"/>
  <c r="D897" i="12" s="1"/>
  <c r="A898" i="12" a="1"/>
  <c r="A898" i="12" s="1"/>
  <c r="B898" i="12" a="1"/>
  <c r="B898" i="12" s="1"/>
  <c r="C898" i="12" a="1"/>
  <c r="C898" i="12" s="1"/>
  <c r="D898" i="12" a="1"/>
  <c r="D898" i="12" s="1"/>
  <c r="A899" i="12" a="1"/>
  <c r="A899" i="12" s="1"/>
  <c r="B899" i="12" a="1"/>
  <c r="B899" i="12" s="1"/>
  <c r="C899" i="12" a="1"/>
  <c r="C899" i="12" s="1"/>
  <c r="D899" i="12" a="1"/>
  <c r="D899" i="12" s="1"/>
  <c r="A900" i="12" a="1"/>
  <c r="A900" i="12" s="1"/>
  <c r="B900" i="12" a="1"/>
  <c r="B900" i="12" s="1"/>
  <c r="C900" i="12" a="1"/>
  <c r="C900" i="12" s="1"/>
  <c r="D900" i="12" a="1"/>
  <c r="D900" i="12" s="1"/>
  <c r="A901" i="12" a="1"/>
  <c r="A901" i="12" s="1"/>
  <c r="B901" i="12" a="1"/>
  <c r="B901" i="12" s="1"/>
  <c r="C901" i="12" a="1"/>
  <c r="C901" i="12" s="1"/>
  <c r="D901" i="12" a="1"/>
  <c r="D901" i="12" s="1"/>
  <c r="A902" i="12" a="1"/>
  <c r="A902" i="12" s="1"/>
  <c r="B902" i="12" a="1"/>
  <c r="B902" i="12" s="1"/>
  <c r="C902" i="12" a="1"/>
  <c r="C902" i="12" s="1"/>
  <c r="D902" i="12" a="1"/>
  <c r="D902" i="12" s="1"/>
  <c r="A903" i="12" a="1"/>
  <c r="A903" i="12" s="1"/>
  <c r="B903" i="12" a="1"/>
  <c r="B903" i="12" s="1"/>
  <c r="C903" i="12" a="1"/>
  <c r="C903" i="12" s="1"/>
  <c r="D903" i="12" a="1"/>
  <c r="D903" i="12" s="1"/>
  <c r="A904" i="12" a="1"/>
  <c r="A904" i="12" s="1"/>
  <c r="B904" i="12" a="1"/>
  <c r="B904" i="12" s="1"/>
  <c r="C904" i="12" a="1"/>
  <c r="C904" i="12" s="1"/>
  <c r="D904" i="12" a="1"/>
  <c r="D904" i="12" s="1"/>
  <c r="A905" i="12" a="1"/>
  <c r="A905" i="12" s="1"/>
  <c r="B905" i="12" a="1"/>
  <c r="B905" i="12" s="1"/>
  <c r="C905" i="12" a="1"/>
  <c r="C905" i="12" s="1"/>
  <c r="D905" i="12" a="1"/>
  <c r="D905" i="12" s="1"/>
  <c r="A906" i="12" a="1"/>
  <c r="A906" i="12" s="1"/>
  <c r="B906" i="12" a="1"/>
  <c r="B906" i="12" s="1"/>
  <c r="C906" i="12" a="1"/>
  <c r="C906" i="12" s="1"/>
  <c r="D906" i="12" a="1"/>
  <c r="D906" i="12" s="1"/>
  <c r="A907" i="12" a="1"/>
  <c r="A907" i="12" s="1"/>
  <c r="B907" i="12" a="1"/>
  <c r="B907" i="12" s="1"/>
  <c r="C907" i="12" a="1"/>
  <c r="C907" i="12" s="1"/>
  <c r="D907" i="12" a="1"/>
  <c r="D907" i="12" s="1"/>
  <c r="A908" i="12" a="1"/>
  <c r="A908" i="12" s="1"/>
  <c r="B908" i="12" a="1"/>
  <c r="B908" i="12" s="1"/>
  <c r="C908" i="12" a="1"/>
  <c r="C908" i="12" s="1"/>
  <c r="D908" i="12" a="1"/>
  <c r="D908" i="12" s="1"/>
  <c r="A909" i="12" a="1"/>
  <c r="A909" i="12" s="1"/>
  <c r="B909" i="12" a="1"/>
  <c r="B909" i="12" s="1"/>
  <c r="C909" i="12" a="1"/>
  <c r="C909" i="12" s="1"/>
  <c r="D909" i="12" a="1"/>
  <c r="D909" i="12" s="1"/>
  <c r="A910" i="12" a="1"/>
  <c r="A910" i="12" s="1"/>
  <c r="B910" i="12" a="1"/>
  <c r="B910" i="12" s="1"/>
  <c r="C910" i="12" a="1"/>
  <c r="C910" i="12" s="1"/>
  <c r="D910" i="12" a="1"/>
  <c r="D910" i="12" s="1"/>
  <c r="A911" i="12" a="1"/>
  <c r="A911" i="12" s="1"/>
  <c r="B911" i="12" a="1"/>
  <c r="B911" i="12" s="1"/>
  <c r="C911" i="12" a="1"/>
  <c r="C911" i="12" s="1"/>
  <c r="D911" i="12" a="1"/>
  <c r="D911" i="12" s="1"/>
  <c r="A912" i="12" a="1"/>
  <c r="A912" i="12" s="1"/>
  <c r="B912" i="12" a="1"/>
  <c r="B912" i="12" s="1"/>
  <c r="C912" i="12" a="1"/>
  <c r="C912" i="12" s="1"/>
  <c r="D912" i="12" a="1"/>
  <c r="D912" i="12" s="1"/>
  <c r="A913" i="12" a="1"/>
  <c r="A913" i="12" s="1"/>
  <c r="B913" i="12" a="1"/>
  <c r="B913" i="12" s="1"/>
  <c r="C913" i="12" a="1"/>
  <c r="C913" i="12" s="1"/>
  <c r="D913" i="12" a="1"/>
  <c r="D913" i="12" s="1"/>
  <c r="A914" i="12" a="1"/>
  <c r="A914" i="12" s="1"/>
  <c r="B914" i="12" a="1"/>
  <c r="B914" i="12" s="1"/>
  <c r="C914" i="12" a="1"/>
  <c r="C914" i="12" s="1"/>
  <c r="D914" i="12" a="1"/>
  <c r="D914" i="12" s="1"/>
  <c r="A915" i="12" a="1"/>
  <c r="A915" i="12" s="1"/>
  <c r="B915" i="12" a="1"/>
  <c r="B915" i="12" s="1"/>
  <c r="C915" i="12" a="1"/>
  <c r="C915" i="12" s="1"/>
  <c r="D915" i="12" a="1"/>
  <c r="D915" i="12" s="1"/>
  <c r="A916" i="12" a="1"/>
  <c r="A916" i="12" s="1"/>
  <c r="B916" i="12" a="1"/>
  <c r="B916" i="12" s="1"/>
  <c r="C916" i="12" a="1"/>
  <c r="C916" i="12" s="1"/>
  <c r="D916" i="12" a="1"/>
  <c r="D916" i="12" s="1"/>
  <c r="A917" i="12" a="1"/>
  <c r="A917" i="12" s="1"/>
  <c r="B917" i="12" a="1"/>
  <c r="B917" i="12" s="1"/>
  <c r="C917" i="12" a="1"/>
  <c r="C917" i="12" s="1"/>
  <c r="D917" i="12" a="1"/>
  <c r="D917" i="12" s="1"/>
  <c r="A918" i="12" a="1"/>
  <c r="A918" i="12" s="1"/>
  <c r="B918" i="12" a="1"/>
  <c r="B918" i="12" s="1"/>
  <c r="C918" i="12" a="1"/>
  <c r="C918" i="12" s="1"/>
  <c r="D918" i="12" a="1"/>
  <c r="D918" i="12" s="1"/>
  <c r="A919" i="12" a="1"/>
  <c r="A919" i="12" s="1"/>
  <c r="B919" i="12" a="1"/>
  <c r="B919" i="12" s="1"/>
  <c r="C919" i="12" a="1"/>
  <c r="C919" i="12" s="1"/>
  <c r="D919" i="12" a="1"/>
  <c r="D919" i="12" s="1"/>
  <c r="A920" i="12" a="1"/>
  <c r="A920" i="12" s="1"/>
  <c r="B920" i="12" a="1"/>
  <c r="B920" i="12" s="1"/>
  <c r="C920" i="12" a="1"/>
  <c r="C920" i="12" s="1"/>
  <c r="D920" i="12" a="1"/>
  <c r="D920" i="12" s="1"/>
  <c r="A921" i="12" a="1"/>
  <c r="A921" i="12" s="1"/>
  <c r="B921" i="12" a="1"/>
  <c r="B921" i="12" s="1"/>
  <c r="C921" i="12" a="1"/>
  <c r="C921" i="12" s="1"/>
  <c r="D921" i="12" a="1"/>
  <c r="D921" i="12" s="1"/>
  <c r="A922" i="12" a="1"/>
  <c r="A922" i="12" s="1"/>
  <c r="B922" i="12" a="1"/>
  <c r="B922" i="12" s="1"/>
  <c r="C922" i="12" a="1"/>
  <c r="C922" i="12" s="1"/>
  <c r="D922" i="12" a="1"/>
  <c r="D922" i="12" s="1"/>
  <c r="A923" i="12" a="1"/>
  <c r="A923" i="12" s="1"/>
  <c r="B923" i="12" a="1"/>
  <c r="B923" i="12" s="1"/>
  <c r="C923" i="12" a="1"/>
  <c r="C923" i="12" s="1"/>
  <c r="D923" i="12" a="1"/>
  <c r="D923" i="12" s="1"/>
  <c r="A924" i="12" a="1"/>
  <c r="A924" i="12" s="1"/>
  <c r="B924" i="12" a="1"/>
  <c r="B924" i="12" s="1"/>
  <c r="C924" i="12" a="1"/>
  <c r="C924" i="12" s="1"/>
  <c r="D924" i="12" a="1"/>
  <c r="D924" i="12" s="1"/>
  <c r="A925" i="12" a="1"/>
  <c r="A925" i="12" s="1"/>
  <c r="B925" i="12" a="1"/>
  <c r="B925" i="12" s="1"/>
  <c r="C925" i="12" a="1"/>
  <c r="C925" i="12" s="1"/>
  <c r="D925" i="12" a="1"/>
  <c r="D925" i="12" s="1"/>
  <c r="A926" i="12" a="1"/>
  <c r="A926" i="12" s="1"/>
  <c r="B926" i="12" a="1"/>
  <c r="B926" i="12" s="1"/>
  <c r="C926" i="12" a="1"/>
  <c r="C926" i="12" s="1"/>
  <c r="D926" i="12" a="1"/>
  <c r="D926" i="12" s="1"/>
  <c r="A927" i="12" a="1"/>
  <c r="A927" i="12" s="1"/>
  <c r="B927" i="12" a="1"/>
  <c r="B927" i="12" s="1"/>
  <c r="C927" i="12" a="1"/>
  <c r="C927" i="12" s="1"/>
  <c r="D927" i="12" a="1"/>
  <c r="D927" i="12" s="1"/>
  <c r="A928" i="12" a="1"/>
  <c r="A928" i="12" s="1"/>
  <c r="B928" i="12" a="1"/>
  <c r="B928" i="12" s="1"/>
  <c r="C928" i="12" a="1"/>
  <c r="C928" i="12" s="1"/>
  <c r="D928" i="12" a="1"/>
  <c r="D928" i="12" s="1"/>
  <c r="A929" i="12" a="1"/>
  <c r="A929" i="12" s="1"/>
  <c r="B929" i="12" a="1"/>
  <c r="B929" i="12" s="1"/>
  <c r="C929" i="12" a="1"/>
  <c r="C929" i="12" s="1"/>
  <c r="D929" i="12" a="1"/>
  <c r="D929" i="12" s="1"/>
  <c r="A930" i="12" a="1"/>
  <c r="A930" i="12" s="1"/>
  <c r="B930" i="12" a="1"/>
  <c r="B930" i="12" s="1"/>
  <c r="C930" i="12" a="1"/>
  <c r="C930" i="12" s="1"/>
  <c r="D930" i="12" a="1"/>
  <c r="D930" i="12" s="1"/>
  <c r="A931" i="12" a="1"/>
  <c r="A931" i="12" s="1"/>
  <c r="B931" i="12" a="1"/>
  <c r="B931" i="12" s="1"/>
  <c r="C931" i="12" a="1"/>
  <c r="C931" i="12" s="1"/>
  <c r="D931" i="12" a="1"/>
  <c r="D931" i="12" s="1"/>
  <c r="A932" i="12" a="1"/>
  <c r="A932" i="12" s="1"/>
  <c r="B932" i="12" a="1"/>
  <c r="B932" i="12" s="1"/>
  <c r="C932" i="12" a="1"/>
  <c r="C932" i="12" s="1"/>
  <c r="D932" i="12" a="1"/>
  <c r="D932" i="12" s="1"/>
  <c r="A933" i="12" a="1"/>
  <c r="A933" i="12" s="1"/>
  <c r="B933" i="12" a="1"/>
  <c r="B933" i="12" s="1"/>
  <c r="C933" i="12" a="1"/>
  <c r="C933" i="12" s="1"/>
  <c r="D933" i="12" a="1"/>
  <c r="D933" i="12" s="1"/>
  <c r="A934" i="12" a="1"/>
  <c r="A934" i="12" s="1"/>
  <c r="B934" i="12" a="1"/>
  <c r="B934" i="12" s="1"/>
  <c r="C934" i="12" a="1"/>
  <c r="C934" i="12" s="1"/>
  <c r="D934" i="12" a="1"/>
  <c r="D934" i="12" s="1"/>
  <c r="A935" i="12" a="1"/>
  <c r="A935" i="12" s="1"/>
  <c r="B935" i="12" a="1"/>
  <c r="B935" i="12" s="1"/>
  <c r="C935" i="12" a="1"/>
  <c r="C935" i="12" s="1"/>
  <c r="D935" i="12" a="1"/>
  <c r="D935" i="12" s="1"/>
  <c r="A936" i="12" a="1"/>
  <c r="A936" i="12" s="1"/>
  <c r="B936" i="12" a="1"/>
  <c r="B936" i="12" s="1"/>
  <c r="C936" i="12" a="1"/>
  <c r="C936" i="12" s="1"/>
  <c r="D936" i="12" a="1"/>
  <c r="D936" i="12" s="1"/>
  <c r="A937" i="12" a="1"/>
  <c r="A937" i="12" s="1"/>
  <c r="B937" i="12" a="1"/>
  <c r="B937" i="12" s="1"/>
  <c r="C937" i="12" a="1"/>
  <c r="C937" i="12" s="1"/>
  <c r="D937" i="12" a="1"/>
  <c r="D937" i="12" s="1"/>
  <c r="A938" i="12" a="1"/>
  <c r="A938" i="12" s="1"/>
  <c r="B938" i="12" a="1"/>
  <c r="B938" i="12" s="1"/>
  <c r="C938" i="12" a="1"/>
  <c r="C938" i="12" s="1"/>
  <c r="D938" i="12" a="1"/>
  <c r="D938" i="12" s="1"/>
  <c r="A939" i="12" a="1"/>
  <c r="A939" i="12" s="1"/>
  <c r="B939" i="12" a="1"/>
  <c r="B939" i="12" s="1"/>
  <c r="C939" i="12" a="1"/>
  <c r="C939" i="12" s="1"/>
  <c r="D939" i="12" a="1"/>
  <c r="D939" i="12" s="1"/>
  <c r="A940" i="12" a="1"/>
  <c r="A940" i="12" s="1"/>
  <c r="B940" i="12" a="1"/>
  <c r="B940" i="12" s="1"/>
  <c r="C940" i="12" a="1"/>
  <c r="C940" i="12" s="1"/>
  <c r="D940" i="12" a="1"/>
  <c r="D940" i="12" s="1"/>
  <c r="A941" i="12" a="1"/>
  <c r="A941" i="12" s="1"/>
  <c r="B941" i="12" a="1"/>
  <c r="B941" i="12" s="1"/>
  <c r="C941" i="12" a="1"/>
  <c r="C941" i="12" s="1"/>
  <c r="D941" i="12" a="1"/>
  <c r="D941" i="12" s="1"/>
  <c r="A942" i="12" a="1"/>
  <c r="A942" i="12" s="1"/>
  <c r="B942" i="12" a="1"/>
  <c r="B942" i="12" s="1"/>
  <c r="C942" i="12" a="1"/>
  <c r="C942" i="12" s="1"/>
  <c r="D942" i="12" a="1"/>
  <c r="D942" i="12" s="1"/>
  <c r="A943" i="12" a="1"/>
  <c r="A943" i="12" s="1"/>
  <c r="B943" i="12" a="1"/>
  <c r="B943" i="12" s="1"/>
  <c r="C943" i="12" a="1"/>
  <c r="C943" i="12" s="1"/>
  <c r="D943" i="12" a="1"/>
  <c r="D943" i="12" s="1"/>
  <c r="A944" i="12" a="1"/>
  <c r="A944" i="12" s="1"/>
  <c r="B944" i="12" a="1"/>
  <c r="B944" i="12" s="1"/>
  <c r="C944" i="12" a="1"/>
  <c r="C944" i="12" s="1"/>
  <c r="D944" i="12" a="1"/>
  <c r="D944" i="12" s="1"/>
  <c r="A945" i="12" a="1"/>
  <c r="A945" i="12" s="1"/>
  <c r="B945" i="12" a="1"/>
  <c r="B945" i="12" s="1"/>
  <c r="C945" i="12" a="1"/>
  <c r="C945" i="12" s="1"/>
  <c r="D945" i="12" a="1"/>
  <c r="D945" i="12" s="1"/>
  <c r="A946" i="12" a="1"/>
  <c r="A946" i="12" s="1"/>
  <c r="B946" i="12" a="1"/>
  <c r="B946" i="12" s="1"/>
  <c r="C946" i="12" a="1"/>
  <c r="C946" i="12" s="1"/>
  <c r="D946" i="12" a="1"/>
  <c r="D946" i="12" s="1"/>
  <c r="A947" i="12" a="1"/>
  <c r="A947" i="12" s="1"/>
  <c r="B947" i="12" a="1"/>
  <c r="B947" i="12" s="1"/>
  <c r="C947" i="12" a="1"/>
  <c r="C947" i="12" s="1"/>
  <c r="D947" i="12" a="1"/>
  <c r="D947" i="12" s="1"/>
  <c r="A948" i="12" a="1"/>
  <c r="A948" i="12" s="1"/>
  <c r="B948" i="12" a="1"/>
  <c r="B948" i="12" s="1"/>
  <c r="C948" i="12" a="1"/>
  <c r="C948" i="12" s="1"/>
  <c r="D948" i="12" a="1"/>
  <c r="D948" i="12" s="1"/>
  <c r="A949" i="12" a="1"/>
  <c r="A949" i="12" s="1"/>
  <c r="B949" i="12" a="1"/>
  <c r="B949" i="12" s="1"/>
  <c r="C949" i="12" a="1"/>
  <c r="C949" i="12" s="1"/>
  <c r="D949" i="12" a="1"/>
  <c r="D949" i="12" s="1"/>
  <c r="A950" i="12" a="1"/>
  <c r="A950" i="12" s="1"/>
  <c r="B950" i="12" a="1"/>
  <c r="B950" i="12" s="1"/>
  <c r="C950" i="12" a="1"/>
  <c r="C950" i="12" s="1"/>
  <c r="D950" i="12" a="1"/>
  <c r="D950" i="12" s="1"/>
  <c r="A951" i="12" a="1"/>
  <c r="A951" i="12" s="1"/>
  <c r="B951" i="12" a="1"/>
  <c r="B951" i="12" s="1"/>
  <c r="C951" i="12" a="1"/>
  <c r="C951" i="12" s="1"/>
  <c r="D951" i="12" a="1"/>
  <c r="D951" i="12" s="1"/>
  <c r="A952" i="12" a="1"/>
  <c r="A952" i="12" s="1"/>
  <c r="B952" i="12" a="1"/>
  <c r="B952" i="12" s="1"/>
  <c r="C952" i="12" a="1"/>
  <c r="C952" i="12" s="1"/>
  <c r="D952" i="12" a="1"/>
  <c r="D952" i="12" s="1"/>
  <c r="A953" i="12" a="1"/>
  <c r="A953" i="12" s="1"/>
  <c r="B953" i="12" a="1"/>
  <c r="B953" i="12" s="1"/>
  <c r="C953" i="12" a="1"/>
  <c r="C953" i="12" s="1"/>
  <c r="D953" i="12" a="1"/>
  <c r="D953" i="12" s="1"/>
  <c r="A954" i="12" a="1"/>
  <c r="A954" i="12" s="1"/>
  <c r="B954" i="12" a="1"/>
  <c r="B954" i="12" s="1"/>
  <c r="C954" i="12" a="1"/>
  <c r="C954" i="12" s="1"/>
  <c r="D954" i="12" a="1"/>
  <c r="D954" i="12" s="1"/>
  <c r="A955" i="12" a="1"/>
  <c r="A955" i="12" s="1"/>
  <c r="B955" i="12" a="1"/>
  <c r="B955" i="12" s="1"/>
  <c r="C955" i="12" a="1"/>
  <c r="C955" i="12" s="1"/>
  <c r="D955" i="12" a="1"/>
  <c r="D955" i="12" s="1"/>
  <c r="A956" i="12" a="1"/>
  <c r="A956" i="12" s="1"/>
  <c r="B956" i="12" a="1"/>
  <c r="B956" i="12" s="1"/>
  <c r="C956" i="12" a="1"/>
  <c r="C956" i="12" s="1"/>
  <c r="D956" i="12" a="1"/>
  <c r="D956" i="12" s="1"/>
  <c r="A957" i="12" a="1"/>
  <c r="A957" i="12" s="1"/>
  <c r="B957" i="12" a="1"/>
  <c r="B957" i="12" s="1"/>
  <c r="C957" i="12" a="1"/>
  <c r="C957" i="12" s="1"/>
  <c r="D957" i="12" a="1"/>
  <c r="D957" i="12" s="1"/>
  <c r="A958" i="12" a="1"/>
  <c r="A958" i="12" s="1"/>
  <c r="B958" i="12" a="1"/>
  <c r="B958" i="12" s="1"/>
  <c r="C958" i="12" a="1"/>
  <c r="C958" i="12" s="1"/>
  <c r="D958" i="12" a="1"/>
  <c r="D958" i="12" s="1"/>
  <c r="A959" i="12" a="1"/>
  <c r="A959" i="12" s="1"/>
  <c r="B959" i="12" a="1"/>
  <c r="B959" i="12" s="1"/>
  <c r="C959" i="12" a="1"/>
  <c r="C959" i="12" s="1"/>
  <c r="D959" i="12" a="1"/>
  <c r="D959" i="12" s="1"/>
  <c r="A960" i="12" a="1"/>
  <c r="A960" i="12" s="1"/>
  <c r="B960" i="12" a="1"/>
  <c r="B960" i="12" s="1"/>
  <c r="C960" i="12" a="1"/>
  <c r="C960" i="12" s="1"/>
  <c r="D960" i="12" a="1"/>
  <c r="D960" i="12" s="1"/>
  <c r="A961" i="12" a="1"/>
  <c r="A961" i="12" s="1"/>
  <c r="B961" i="12" a="1"/>
  <c r="B961" i="12" s="1"/>
  <c r="C961" i="12" a="1"/>
  <c r="C961" i="12" s="1"/>
  <c r="D961" i="12" a="1"/>
  <c r="D961" i="12" s="1"/>
  <c r="A962" i="12" a="1"/>
  <c r="A962" i="12" s="1"/>
  <c r="B962" i="12" a="1"/>
  <c r="B962" i="12" s="1"/>
  <c r="C962" i="12" a="1"/>
  <c r="C962" i="12" s="1"/>
  <c r="D962" i="12" a="1"/>
  <c r="D962" i="12" s="1"/>
  <c r="A963" i="12" a="1"/>
  <c r="A963" i="12" s="1"/>
  <c r="B963" i="12" a="1"/>
  <c r="B963" i="12" s="1"/>
  <c r="C963" i="12" a="1"/>
  <c r="C963" i="12" s="1"/>
  <c r="D963" i="12" a="1"/>
  <c r="D963" i="12" s="1"/>
  <c r="A964" i="12" a="1"/>
  <c r="A964" i="12" s="1"/>
  <c r="B964" i="12" a="1"/>
  <c r="B964" i="12" s="1"/>
  <c r="C964" i="12" a="1"/>
  <c r="C964" i="12" s="1"/>
  <c r="D964" i="12" a="1"/>
  <c r="D964" i="12" s="1"/>
  <c r="A965" i="12" a="1"/>
  <c r="A965" i="12" s="1"/>
  <c r="B965" i="12" a="1"/>
  <c r="B965" i="12" s="1"/>
  <c r="C965" i="12" a="1"/>
  <c r="C965" i="12" s="1"/>
  <c r="D965" i="12" a="1"/>
  <c r="D965" i="12" s="1"/>
  <c r="A966" i="12" a="1"/>
  <c r="A966" i="12" s="1"/>
  <c r="B966" i="12" a="1"/>
  <c r="B966" i="12" s="1"/>
  <c r="C966" i="12" a="1"/>
  <c r="C966" i="12" s="1"/>
  <c r="D966" i="12" a="1"/>
  <c r="D966" i="12" s="1"/>
  <c r="A967" i="12" a="1"/>
  <c r="A967" i="12" s="1"/>
  <c r="B967" i="12" a="1"/>
  <c r="B967" i="12" s="1"/>
  <c r="C967" i="12" a="1"/>
  <c r="C967" i="12" s="1"/>
  <c r="D967" i="12" a="1"/>
  <c r="D967" i="12" s="1"/>
  <c r="A968" i="12" a="1"/>
  <c r="A968" i="12" s="1"/>
  <c r="B968" i="12" a="1"/>
  <c r="B968" i="12" s="1"/>
  <c r="C968" i="12" a="1"/>
  <c r="C968" i="12" s="1"/>
  <c r="D968" i="12" a="1"/>
  <c r="D968" i="12" s="1"/>
  <c r="A969" i="12" a="1"/>
  <c r="A969" i="12" s="1"/>
  <c r="B969" i="12" a="1"/>
  <c r="B969" i="12" s="1"/>
  <c r="C969" i="12" a="1"/>
  <c r="C969" i="12" s="1"/>
  <c r="D969" i="12" a="1"/>
  <c r="D969" i="12" s="1"/>
  <c r="A970" i="12" a="1"/>
  <c r="A970" i="12" s="1"/>
  <c r="B970" i="12" a="1"/>
  <c r="B970" i="12" s="1"/>
  <c r="C970" i="12" a="1"/>
  <c r="C970" i="12" s="1"/>
  <c r="D970" i="12" a="1"/>
  <c r="D970" i="12" s="1"/>
  <c r="A971" i="12" a="1"/>
  <c r="A971" i="12" s="1"/>
  <c r="B971" i="12" a="1"/>
  <c r="B971" i="12" s="1"/>
  <c r="C971" i="12" a="1"/>
  <c r="C971" i="12" s="1"/>
  <c r="D971" i="12" a="1"/>
  <c r="D971" i="12" s="1"/>
  <c r="A972" i="12" a="1"/>
  <c r="A972" i="12" s="1"/>
  <c r="B972" i="12" a="1"/>
  <c r="B972" i="12" s="1"/>
  <c r="C972" i="12" a="1"/>
  <c r="C972" i="12" s="1"/>
  <c r="D972" i="12" a="1"/>
  <c r="D972" i="12" s="1"/>
  <c r="A973" i="12" a="1"/>
  <c r="A973" i="12" s="1"/>
  <c r="B973" i="12" a="1"/>
  <c r="B973" i="12" s="1"/>
  <c r="C973" i="12" a="1"/>
  <c r="C973" i="12" s="1"/>
  <c r="D973" i="12" a="1"/>
  <c r="D973" i="12" s="1"/>
  <c r="A974" i="12" a="1"/>
  <c r="A974" i="12" s="1"/>
  <c r="B974" i="12" a="1"/>
  <c r="B974" i="12" s="1"/>
  <c r="C974" i="12" a="1"/>
  <c r="C974" i="12" s="1"/>
  <c r="D974" i="12" a="1"/>
  <c r="D974" i="12" s="1"/>
  <c r="A975" i="12" a="1"/>
  <c r="A975" i="12" s="1"/>
  <c r="B975" i="12" a="1"/>
  <c r="B975" i="12" s="1"/>
  <c r="C975" i="12" a="1"/>
  <c r="C975" i="12" s="1"/>
  <c r="D975" i="12" a="1"/>
  <c r="D975" i="12" s="1"/>
  <c r="A976" i="12" a="1"/>
  <c r="A976" i="12" s="1"/>
  <c r="B976" i="12" a="1"/>
  <c r="B976" i="12" s="1"/>
  <c r="C976" i="12" a="1"/>
  <c r="C976" i="12" s="1"/>
  <c r="D976" i="12" a="1"/>
  <c r="D976" i="12" s="1"/>
  <c r="A977" i="12" a="1"/>
  <c r="A977" i="12" s="1"/>
  <c r="B977" i="12" a="1"/>
  <c r="B977" i="12" s="1"/>
  <c r="C977" i="12" a="1"/>
  <c r="C977" i="12" s="1"/>
  <c r="D977" i="12" a="1"/>
  <c r="D977" i="12" s="1"/>
  <c r="A978" i="12" a="1"/>
  <c r="A978" i="12" s="1"/>
  <c r="B978" i="12" a="1"/>
  <c r="B978" i="12" s="1"/>
  <c r="C978" i="12" a="1"/>
  <c r="C978" i="12" s="1"/>
  <c r="D978" i="12" a="1"/>
  <c r="D978" i="12" s="1"/>
  <c r="A979" i="12" a="1"/>
  <c r="A979" i="12" s="1"/>
  <c r="B979" i="12" a="1"/>
  <c r="B979" i="12" s="1"/>
  <c r="C979" i="12" a="1"/>
  <c r="C979" i="12" s="1"/>
  <c r="D979" i="12" a="1"/>
  <c r="D979" i="12" s="1"/>
  <c r="A980" i="12" a="1"/>
  <c r="A980" i="12" s="1"/>
  <c r="B980" i="12" a="1"/>
  <c r="B980" i="12" s="1"/>
  <c r="C980" i="12" a="1"/>
  <c r="C980" i="12" s="1"/>
  <c r="D980" i="12" a="1"/>
  <c r="D980" i="12" s="1"/>
  <c r="A981" i="12" a="1"/>
  <c r="A981" i="12" s="1"/>
  <c r="B981" i="12" a="1"/>
  <c r="B981" i="12" s="1"/>
  <c r="C981" i="12" a="1"/>
  <c r="C981" i="12" s="1"/>
  <c r="D981" i="12" a="1"/>
  <c r="D981" i="12" s="1"/>
  <c r="A982" i="12" a="1"/>
  <c r="A982" i="12" s="1"/>
  <c r="B982" i="12" a="1"/>
  <c r="B982" i="12" s="1"/>
  <c r="C982" i="12" a="1"/>
  <c r="C982" i="12" s="1"/>
  <c r="D982" i="12" a="1"/>
  <c r="D982" i="12" s="1"/>
  <c r="A983" i="12" a="1"/>
  <c r="A983" i="12" s="1"/>
  <c r="B983" i="12" a="1"/>
  <c r="B983" i="12" s="1"/>
  <c r="C983" i="12" a="1"/>
  <c r="C983" i="12" s="1"/>
  <c r="D983" i="12" a="1"/>
  <c r="D983" i="12" s="1"/>
  <c r="A984" i="12" a="1"/>
  <c r="A984" i="12" s="1"/>
  <c r="B984" i="12" a="1"/>
  <c r="B984" i="12" s="1"/>
  <c r="C984" i="12" a="1"/>
  <c r="C984" i="12" s="1"/>
  <c r="D984" i="12" a="1"/>
  <c r="D984" i="12" s="1"/>
  <c r="A985" i="12" a="1"/>
  <c r="A985" i="12" s="1"/>
  <c r="B985" i="12" a="1"/>
  <c r="B985" i="12" s="1"/>
  <c r="C985" i="12" a="1"/>
  <c r="C985" i="12" s="1"/>
  <c r="D985" i="12" a="1"/>
  <c r="D985" i="12" s="1"/>
  <c r="A986" i="12" a="1"/>
  <c r="A986" i="12" s="1"/>
  <c r="B986" i="12" a="1"/>
  <c r="B986" i="12" s="1"/>
  <c r="C986" i="12" a="1"/>
  <c r="C986" i="12" s="1"/>
  <c r="D986" i="12" a="1"/>
  <c r="D986" i="12" s="1"/>
  <c r="A987" i="12" a="1"/>
  <c r="A987" i="12" s="1"/>
  <c r="B987" i="12" a="1"/>
  <c r="B987" i="12" s="1"/>
  <c r="C987" i="12" a="1"/>
  <c r="C987" i="12" s="1"/>
  <c r="D987" i="12" a="1"/>
  <c r="D987" i="12" s="1"/>
  <c r="A988" i="12" a="1"/>
  <c r="A988" i="12" s="1"/>
  <c r="B988" i="12" a="1"/>
  <c r="B988" i="12" s="1"/>
  <c r="C988" i="12" a="1"/>
  <c r="C988" i="12" s="1"/>
  <c r="D988" i="12" a="1"/>
  <c r="D988" i="12" s="1"/>
  <c r="A989" i="12" a="1"/>
  <c r="A989" i="12" s="1"/>
  <c r="B989" i="12" a="1"/>
  <c r="B989" i="12" s="1"/>
  <c r="C989" i="12" a="1"/>
  <c r="C989" i="12" s="1"/>
  <c r="D989" i="12" a="1"/>
  <c r="D989" i="12" s="1"/>
  <c r="A990" i="12" a="1"/>
  <c r="A990" i="12" s="1"/>
  <c r="B990" i="12" a="1"/>
  <c r="B990" i="12" s="1"/>
  <c r="C990" i="12" a="1"/>
  <c r="C990" i="12" s="1"/>
  <c r="D990" i="12" a="1"/>
  <c r="D990" i="12" s="1"/>
  <c r="A991" i="12" a="1"/>
  <c r="A991" i="12" s="1"/>
  <c r="B991" i="12" a="1"/>
  <c r="B991" i="12" s="1"/>
  <c r="C991" i="12" a="1"/>
  <c r="C991" i="12" s="1"/>
  <c r="D991" i="12" a="1"/>
  <c r="D991" i="12" s="1"/>
  <c r="A992" i="12" a="1"/>
  <c r="A992" i="12" s="1"/>
  <c r="B992" i="12" a="1"/>
  <c r="B992" i="12" s="1"/>
  <c r="C992" i="12" a="1"/>
  <c r="C992" i="12" s="1"/>
  <c r="D992" i="12" a="1"/>
  <c r="D992" i="12" s="1"/>
  <c r="A993" i="12" a="1"/>
  <c r="A993" i="12" s="1"/>
  <c r="B993" i="12" a="1"/>
  <c r="B993" i="12" s="1"/>
  <c r="C993" i="12" a="1"/>
  <c r="C993" i="12" s="1"/>
  <c r="D993" i="12" a="1"/>
  <c r="D993" i="12" s="1"/>
  <c r="A994" i="12" a="1"/>
  <c r="A994" i="12" s="1"/>
  <c r="B994" i="12" a="1"/>
  <c r="B994" i="12" s="1"/>
  <c r="C994" i="12" a="1"/>
  <c r="C994" i="12" s="1"/>
  <c r="D994" i="12" a="1"/>
  <c r="D994" i="12" s="1"/>
  <c r="A995" i="12" a="1"/>
  <c r="A995" i="12" s="1"/>
  <c r="B995" i="12" a="1"/>
  <c r="B995" i="12" s="1"/>
  <c r="C995" i="12" a="1"/>
  <c r="C995" i="12" s="1"/>
  <c r="D995" i="12" a="1"/>
  <c r="D995" i="12" s="1"/>
  <c r="A996" i="12" a="1"/>
  <c r="A996" i="12" s="1"/>
  <c r="B996" i="12" a="1"/>
  <c r="B996" i="12" s="1"/>
  <c r="C996" i="12" a="1"/>
  <c r="C996" i="12" s="1"/>
  <c r="D996" i="12" a="1"/>
  <c r="D996" i="12" s="1"/>
  <c r="A997" i="12" a="1"/>
  <c r="A997" i="12" s="1"/>
  <c r="B997" i="12" a="1"/>
  <c r="B997" i="12" s="1"/>
  <c r="C997" i="12" a="1"/>
  <c r="C997" i="12" s="1"/>
  <c r="D997" i="12" a="1"/>
  <c r="D997" i="12" s="1"/>
  <c r="A998" i="12" a="1"/>
  <c r="A998" i="12" s="1"/>
  <c r="B998" i="12" a="1"/>
  <c r="B998" i="12" s="1"/>
  <c r="C998" i="12" a="1"/>
  <c r="C998" i="12" s="1"/>
  <c r="D998" i="12" a="1"/>
  <c r="D998" i="12" s="1"/>
  <c r="A999" i="12" a="1"/>
  <c r="A999" i="12" s="1"/>
  <c r="B999" i="12" a="1"/>
  <c r="B999" i="12" s="1"/>
  <c r="C999" i="12" a="1"/>
  <c r="C999" i="12" s="1"/>
  <c r="D999" i="12" a="1"/>
  <c r="D999" i="12" s="1"/>
  <c r="A1000" i="12" a="1"/>
  <c r="A1000" i="12" s="1"/>
  <c r="B1000" i="12" a="1"/>
  <c r="B1000" i="12" s="1"/>
  <c r="C1000" i="12" a="1"/>
  <c r="C1000" i="12" s="1"/>
  <c r="D1000" i="12" a="1"/>
  <c r="D1000" i="12" s="1"/>
  <c r="A1001" i="12" a="1"/>
  <c r="A1001" i="12" s="1"/>
  <c r="B1001" i="12" a="1"/>
  <c r="B1001" i="12" s="1"/>
  <c r="C1001" i="12" a="1"/>
  <c r="C1001" i="12" s="1"/>
  <c r="D1001" i="12" a="1"/>
  <c r="D1001" i="12" s="1"/>
  <c r="A1002" i="12" a="1"/>
  <c r="A1002" i="12" s="1"/>
  <c r="B1002" i="12" a="1"/>
  <c r="B1002" i="12" s="1"/>
  <c r="C1002" i="12" a="1"/>
  <c r="C1002" i="12" s="1"/>
  <c r="D1002" i="12" a="1"/>
  <c r="D1002" i="12" s="1"/>
  <c r="A1003" i="12" a="1"/>
  <c r="A1003" i="12" s="1"/>
  <c r="B1003" i="12" a="1"/>
  <c r="B1003" i="12" s="1"/>
  <c r="C1003" i="12" a="1"/>
  <c r="C1003" i="12" s="1"/>
  <c r="D1003" i="12" a="1"/>
  <c r="D1003" i="12" s="1"/>
  <c r="A1004" i="12" a="1"/>
  <c r="A1004" i="12" s="1"/>
  <c r="B1004" i="12" a="1"/>
  <c r="B1004" i="12" s="1"/>
  <c r="C1004" i="12" a="1"/>
  <c r="C1004" i="12" s="1"/>
  <c r="D1004" i="12" a="1"/>
  <c r="D1004" i="12" s="1"/>
  <c r="A1005" i="12" a="1"/>
  <c r="A1005" i="12" s="1"/>
  <c r="B1005" i="12" a="1"/>
  <c r="B1005" i="12" s="1"/>
  <c r="C1005" i="12" a="1"/>
  <c r="C1005" i="12" s="1"/>
  <c r="D1005" i="12" a="1"/>
  <c r="D1005" i="12" s="1"/>
  <c r="A1006" i="12" a="1"/>
  <c r="A1006" i="12" s="1"/>
  <c r="B1006" i="12" a="1"/>
  <c r="B1006" i="12" s="1"/>
  <c r="C1006" i="12" a="1"/>
  <c r="C1006" i="12" s="1"/>
  <c r="D1006" i="12" a="1"/>
  <c r="D1006" i="12" s="1"/>
  <c r="A1007" i="12" a="1"/>
  <c r="A1007" i="12" s="1"/>
  <c r="B1007" i="12" a="1"/>
  <c r="B1007" i="12" s="1"/>
  <c r="C1007" i="12" a="1"/>
  <c r="C1007" i="12" s="1"/>
  <c r="D1007" i="12" a="1"/>
  <c r="D1007" i="12" s="1"/>
  <c r="A1008" i="12" a="1"/>
  <c r="A1008" i="12" s="1"/>
  <c r="B1008" i="12" a="1"/>
  <c r="B1008" i="12" s="1"/>
  <c r="C1008" i="12" a="1"/>
  <c r="C1008" i="12" s="1"/>
  <c r="D1008" i="12" a="1"/>
  <c r="D1008" i="12" s="1"/>
  <c r="A1009" i="12" a="1"/>
  <c r="A1009" i="12" s="1"/>
  <c r="B1009" i="12" a="1"/>
  <c r="B1009" i="12" s="1"/>
  <c r="C1009" i="12" a="1"/>
  <c r="C1009" i="12" s="1"/>
  <c r="D1009" i="12" a="1"/>
  <c r="D1009" i="12" s="1"/>
  <c r="A1010" i="12" a="1"/>
  <c r="A1010" i="12" s="1"/>
  <c r="B1010" i="12" a="1"/>
  <c r="B1010" i="12" s="1"/>
  <c r="C1010" i="12" a="1"/>
  <c r="C1010" i="12" s="1"/>
  <c r="D1010" i="12" a="1"/>
  <c r="D1010" i="12" s="1"/>
  <c r="A1011" i="12" a="1"/>
  <c r="A1011" i="12" s="1"/>
  <c r="B1011" i="12" a="1"/>
  <c r="B1011" i="12" s="1"/>
  <c r="C1011" i="12" a="1"/>
  <c r="C1011" i="12" s="1"/>
  <c r="D1011" i="12" a="1"/>
  <c r="D1011" i="12" s="1"/>
  <c r="A1012" i="12" a="1"/>
  <c r="A1012" i="12" s="1"/>
  <c r="B1012" i="12" a="1"/>
  <c r="B1012" i="12" s="1"/>
  <c r="C1012" i="12" a="1"/>
  <c r="C1012" i="12" s="1"/>
  <c r="D1012" i="12" a="1"/>
  <c r="D1012" i="12" s="1"/>
  <c r="A1013" i="12" a="1"/>
  <c r="A1013" i="12" s="1"/>
  <c r="B1013" i="12" a="1"/>
  <c r="B1013" i="12" s="1"/>
  <c r="C1013" i="12" a="1"/>
  <c r="C1013" i="12" s="1"/>
  <c r="D1013" i="12" a="1"/>
  <c r="D1013" i="12" s="1"/>
  <c r="A1014" i="12" a="1"/>
  <c r="A1014" i="12" s="1"/>
  <c r="B1014" i="12" a="1"/>
  <c r="B1014" i="12" s="1"/>
  <c r="C1014" i="12" a="1"/>
  <c r="C1014" i="12" s="1"/>
  <c r="D1014" i="12" a="1"/>
  <c r="D1014" i="12" s="1"/>
  <c r="A1015" i="12" a="1"/>
  <c r="A1015" i="12" s="1"/>
  <c r="B1015" i="12" a="1"/>
  <c r="B1015" i="12" s="1"/>
  <c r="C1015" i="12" a="1"/>
  <c r="C1015" i="12" s="1"/>
  <c r="D1015" i="12" a="1"/>
  <c r="D1015" i="12" s="1"/>
  <c r="A1016" i="12" a="1"/>
  <c r="A1016" i="12" s="1"/>
  <c r="B1016" i="12" a="1"/>
  <c r="B1016" i="12" s="1"/>
  <c r="C1016" i="12" a="1"/>
  <c r="C1016" i="12" s="1"/>
  <c r="D1016" i="12" a="1"/>
  <c r="D1016" i="12" s="1"/>
  <c r="A1017" i="12" a="1"/>
  <c r="A1017" i="12" s="1"/>
  <c r="B1017" i="12" a="1"/>
  <c r="B1017" i="12" s="1"/>
  <c r="C1017" i="12" a="1"/>
  <c r="C1017" i="12" s="1"/>
  <c r="D1017" i="12" a="1"/>
  <c r="D1017" i="12" s="1"/>
  <c r="A1018" i="12" a="1"/>
  <c r="A1018" i="12" s="1"/>
  <c r="B1018" i="12" a="1"/>
  <c r="B1018" i="12" s="1"/>
  <c r="C1018" i="12" a="1"/>
  <c r="C1018" i="12" s="1"/>
  <c r="D1018" i="12" a="1"/>
  <c r="D1018" i="12" s="1"/>
  <c r="A1019" i="12" a="1"/>
  <c r="A1019" i="12" s="1"/>
  <c r="B1019" i="12" a="1"/>
  <c r="B1019" i="12" s="1"/>
  <c r="C1019" i="12" a="1"/>
  <c r="C1019" i="12" s="1"/>
  <c r="D1019" i="12" a="1"/>
  <c r="D1019" i="12" s="1"/>
  <c r="A1020" i="12" a="1"/>
  <c r="A1020" i="12" s="1"/>
  <c r="B1020" i="12" a="1"/>
  <c r="B1020" i="12" s="1"/>
  <c r="C1020" i="12" a="1"/>
  <c r="C1020" i="12" s="1"/>
  <c r="D1020" i="12" a="1"/>
  <c r="D1020" i="12" s="1"/>
  <c r="A1021" i="12" a="1"/>
  <c r="A1021" i="12" s="1"/>
  <c r="B1021" i="12" a="1"/>
  <c r="B1021" i="12" s="1"/>
  <c r="C1021" i="12" a="1"/>
  <c r="C1021" i="12" s="1"/>
  <c r="D1021" i="12" a="1"/>
  <c r="D1021" i="12" s="1"/>
  <c r="A1022" i="12" a="1"/>
  <c r="A1022" i="12" s="1"/>
  <c r="B1022" i="12" a="1"/>
  <c r="B1022" i="12" s="1"/>
  <c r="C1022" i="12" a="1"/>
  <c r="C1022" i="12" s="1"/>
  <c r="D1022" i="12" a="1"/>
  <c r="D1022" i="12" s="1"/>
  <c r="A1023" i="12" a="1"/>
  <c r="A1023" i="12" s="1"/>
  <c r="B1023" i="12" a="1"/>
  <c r="B1023" i="12" s="1"/>
  <c r="C1023" i="12" a="1"/>
  <c r="C1023" i="12" s="1"/>
  <c r="D1023" i="12" a="1"/>
  <c r="D1023" i="12" s="1"/>
  <c r="A1024" i="12" a="1"/>
  <c r="A1024" i="12" s="1"/>
  <c r="B1024" i="12" a="1"/>
  <c r="B1024" i="12" s="1"/>
  <c r="C1024" i="12" a="1"/>
  <c r="C1024" i="12" s="1"/>
  <c r="D1024" i="12" a="1"/>
  <c r="D1024" i="12" s="1"/>
  <c r="A1025" i="12" a="1"/>
  <c r="A1025" i="12" s="1"/>
  <c r="B1025" i="12" a="1"/>
  <c r="B1025" i="12" s="1"/>
  <c r="C1025" i="12" a="1"/>
  <c r="C1025" i="12" s="1"/>
  <c r="D1025" i="12" a="1"/>
  <c r="D1025" i="12" s="1"/>
  <c r="A1026" i="12" a="1"/>
  <c r="A1026" i="12" s="1"/>
  <c r="B1026" i="12" a="1"/>
  <c r="B1026" i="12" s="1"/>
  <c r="C1026" i="12" a="1"/>
  <c r="C1026" i="12" s="1"/>
  <c r="D1026" i="12" a="1"/>
  <c r="D1026" i="12" s="1"/>
  <c r="A1027" i="12" a="1"/>
  <c r="A1027" i="12" s="1"/>
  <c r="B1027" i="12" a="1"/>
  <c r="B1027" i="12" s="1"/>
  <c r="C1027" i="12" a="1"/>
  <c r="C1027" i="12" s="1"/>
  <c r="D1027" i="12" a="1"/>
  <c r="D1027" i="12" s="1"/>
  <c r="A1028" i="12" a="1"/>
  <c r="A1028" i="12" s="1"/>
  <c r="B1028" i="12" a="1"/>
  <c r="B1028" i="12" s="1"/>
  <c r="C1028" i="12" a="1"/>
  <c r="C1028" i="12" s="1"/>
  <c r="D1028" i="12" a="1"/>
  <c r="D1028" i="12" s="1"/>
  <c r="A1029" i="12" a="1"/>
  <c r="A1029" i="12" s="1"/>
  <c r="B1029" i="12" a="1"/>
  <c r="B1029" i="12" s="1"/>
  <c r="C1029" i="12" a="1"/>
  <c r="C1029" i="12" s="1"/>
  <c r="D1029" i="12" a="1"/>
  <c r="D1029" i="12" s="1"/>
  <c r="A1030" i="12" a="1"/>
  <c r="A1030" i="12" s="1"/>
  <c r="B1030" i="12" a="1"/>
  <c r="B1030" i="12" s="1"/>
  <c r="C1030" i="12" a="1"/>
  <c r="C1030" i="12" s="1"/>
  <c r="D1030" i="12" a="1"/>
  <c r="D1030" i="12" s="1"/>
  <c r="A1031" i="12" a="1"/>
  <c r="A1031" i="12" s="1"/>
  <c r="B1031" i="12" a="1"/>
  <c r="B1031" i="12" s="1"/>
  <c r="C1031" i="12" a="1"/>
  <c r="C1031" i="12" s="1"/>
  <c r="D1031" i="12" a="1"/>
  <c r="D1031" i="12" s="1"/>
  <c r="A1032" i="12" a="1"/>
  <c r="A1032" i="12" s="1"/>
  <c r="B1032" i="12" a="1"/>
  <c r="B1032" i="12" s="1"/>
  <c r="C1032" i="12" a="1"/>
  <c r="C1032" i="12" s="1"/>
  <c r="D1032" i="12" a="1"/>
  <c r="D1032" i="12" s="1"/>
  <c r="A1033" i="12" a="1"/>
  <c r="A1033" i="12" s="1"/>
  <c r="B1033" i="12" a="1"/>
  <c r="B1033" i="12" s="1"/>
  <c r="C1033" i="12" a="1"/>
  <c r="C1033" i="12" s="1"/>
  <c r="D1033" i="12" a="1"/>
  <c r="D1033" i="12" s="1"/>
  <c r="A1034" i="12" a="1"/>
  <c r="A1034" i="12" s="1"/>
  <c r="B1034" i="12" a="1"/>
  <c r="B1034" i="12" s="1"/>
  <c r="C1034" i="12" a="1"/>
  <c r="C1034" i="12" s="1"/>
  <c r="D1034" i="12" a="1"/>
  <c r="D1034" i="12" s="1"/>
  <c r="A1035" i="12" a="1"/>
  <c r="A1035" i="12" s="1"/>
  <c r="B1035" i="12" a="1"/>
  <c r="B1035" i="12" s="1"/>
  <c r="C1035" i="12" a="1"/>
  <c r="C1035" i="12" s="1"/>
  <c r="D1035" i="12" a="1"/>
  <c r="D1035" i="12" s="1"/>
  <c r="A1036" i="12" a="1"/>
  <c r="A1036" i="12" s="1"/>
  <c r="B1036" i="12" a="1"/>
  <c r="B1036" i="12" s="1"/>
  <c r="C1036" i="12" a="1"/>
  <c r="C1036" i="12" s="1"/>
  <c r="D1036" i="12" a="1"/>
  <c r="D1036" i="12" s="1"/>
  <c r="A1037" i="12" a="1"/>
  <c r="A1037" i="12" s="1"/>
  <c r="B1037" i="12" a="1"/>
  <c r="B1037" i="12" s="1"/>
  <c r="C1037" i="12" a="1"/>
  <c r="C1037" i="12" s="1"/>
  <c r="D1037" i="12" a="1"/>
  <c r="D1037" i="12" s="1"/>
  <c r="A1038" i="12" a="1"/>
  <c r="A1038" i="12" s="1"/>
  <c r="B1038" i="12" a="1"/>
  <c r="B1038" i="12" s="1"/>
  <c r="C1038" i="12" a="1"/>
  <c r="C1038" i="12" s="1"/>
  <c r="D1038" i="12" a="1"/>
  <c r="D1038" i="12" s="1"/>
  <c r="A1039" i="12" a="1"/>
  <c r="A1039" i="12" s="1"/>
  <c r="B1039" i="12" a="1"/>
  <c r="B1039" i="12" s="1"/>
  <c r="C1039" i="12" a="1"/>
  <c r="C1039" i="12" s="1"/>
  <c r="D1039" i="12" a="1"/>
  <c r="D1039" i="12" s="1"/>
  <c r="A1040" i="12" a="1"/>
  <c r="A1040" i="12" s="1"/>
  <c r="B1040" i="12" a="1"/>
  <c r="B1040" i="12" s="1"/>
  <c r="C1040" i="12" a="1"/>
  <c r="C1040" i="12" s="1"/>
  <c r="D1040" i="12" a="1"/>
  <c r="D1040" i="12" s="1"/>
  <c r="A1041" i="12" a="1"/>
  <c r="A1041" i="12" s="1"/>
  <c r="B1041" i="12" a="1"/>
  <c r="B1041" i="12" s="1"/>
  <c r="C1041" i="12" a="1"/>
  <c r="C1041" i="12" s="1"/>
  <c r="D1041" i="12" a="1"/>
  <c r="D1041" i="12" s="1"/>
  <c r="A1042" i="12" a="1"/>
  <c r="A1042" i="12" s="1"/>
  <c r="B1042" i="12" a="1"/>
  <c r="B1042" i="12" s="1"/>
  <c r="C1042" i="12" a="1"/>
  <c r="C1042" i="12" s="1"/>
  <c r="D1042" i="12" a="1"/>
  <c r="D1042" i="12" s="1"/>
  <c r="A1043" i="12" a="1"/>
  <c r="A1043" i="12" s="1"/>
  <c r="B1043" i="12" a="1"/>
  <c r="B1043" i="12" s="1"/>
  <c r="C1043" i="12" a="1"/>
  <c r="C1043" i="12" s="1"/>
  <c r="D1043" i="12" a="1"/>
  <c r="D1043" i="12" s="1"/>
  <c r="A1044" i="12" a="1"/>
  <c r="A1044" i="12" s="1"/>
  <c r="B1044" i="12" a="1"/>
  <c r="B1044" i="12" s="1"/>
  <c r="C1044" i="12" a="1"/>
  <c r="C1044" i="12" s="1"/>
  <c r="D1044" i="12" a="1"/>
  <c r="D1044" i="12" s="1"/>
  <c r="A1045" i="12" a="1"/>
  <c r="A1045" i="12" s="1"/>
  <c r="B1045" i="12" a="1"/>
  <c r="B1045" i="12" s="1"/>
  <c r="C1045" i="12" a="1"/>
  <c r="C1045" i="12" s="1"/>
  <c r="D1045" i="12" a="1"/>
  <c r="D1045" i="12" s="1"/>
  <c r="A1046" i="12" a="1"/>
  <c r="A1046" i="12" s="1"/>
  <c r="B1046" i="12" a="1"/>
  <c r="B1046" i="12" s="1"/>
  <c r="C1046" i="12" a="1"/>
  <c r="C1046" i="12" s="1"/>
  <c r="D1046" i="12" a="1"/>
  <c r="D1046" i="12" s="1"/>
  <c r="A1047" i="12" a="1"/>
  <c r="A1047" i="12" s="1"/>
  <c r="B1047" i="12" a="1"/>
  <c r="B1047" i="12" s="1"/>
  <c r="C1047" i="12" a="1"/>
  <c r="C1047" i="12" s="1"/>
  <c r="D1047" i="12" a="1"/>
  <c r="D1047" i="12" s="1"/>
  <c r="A1048" i="12" a="1"/>
  <c r="A1048" i="12" s="1"/>
  <c r="B1048" i="12" a="1"/>
  <c r="B1048" i="12" s="1"/>
  <c r="C1048" i="12" a="1"/>
  <c r="C1048" i="12" s="1"/>
  <c r="D1048" i="12" a="1"/>
  <c r="D1048" i="12" s="1"/>
  <c r="A1049" i="12" a="1"/>
  <c r="A1049" i="12" s="1"/>
  <c r="B1049" i="12" a="1"/>
  <c r="B1049" i="12" s="1"/>
  <c r="C1049" i="12" a="1"/>
  <c r="C1049" i="12" s="1"/>
  <c r="D1049" i="12" a="1"/>
  <c r="D1049" i="12" s="1"/>
  <c r="A1050" i="12" a="1"/>
  <c r="A1050" i="12" s="1"/>
  <c r="B1050" i="12" a="1"/>
  <c r="B1050" i="12" s="1"/>
  <c r="C1050" i="12" a="1"/>
  <c r="C1050" i="12" s="1"/>
  <c r="D1050" i="12" a="1"/>
  <c r="D1050" i="12" s="1"/>
  <c r="A1051" i="12" a="1"/>
  <c r="A1051" i="12" s="1"/>
  <c r="B1051" i="12" a="1"/>
  <c r="B1051" i="12" s="1"/>
  <c r="C1051" i="12" a="1"/>
  <c r="C1051" i="12" s="1"/>
  <c r="D1051" i="12" a="1"/>
  <c r="D1051" i="12" s="1"/>
  <c r="A1052" i="12" a="1"/>
  <c r="A1052" i="12" s="1"/>
  <c r="B1052" i="12" a="1"/>
  <c r="B1052" i="12" s="1"/>
  <c r="C1052" i="12" a="1"/>
  <c r="C1052" i="12" s="1"/>
  <c r="D1052" i="12" a="1"/>
  <c r="D1052" i="12" s="1"/>
  <c r="A1053" i="12" a="1"/>
  <c r="A1053" i="12" s="1"/>
  <c r="B1053" i="12" a="1"/>
  <c r="B1053" i="12" s="1"/>
  <c r="C1053" i="12" a="1"/>
  <c r="C1053" i="12" s="1"/>
  <c r="D1053" i="12" a="1"/>
  <c r="D1053" i="12" s="1"/>
  <c r="A1054" i="12" a="1"/>
  <c r="A1054" i="12" s="1"/>
  <c r="B1054" i="12" a="1"/>
  <c r="B1054" i="12" s="1"/>
  <c r="C1054" i="12" a="1"/>
  <c r="C1054" i="12" s="1"/>
  <c r="D1054" i="12" a="1"/>
  <c r="D1054" i="12" s="1"/>
  <c r="A1055" i="12" a="1"/>
  <c r="A1055" i="12" s="1"/>
  <c r="B1055" i="12" a="1"/>
  <c r="B1055" i="12" s="1"/>
  <c r="C1055" i="12" a="1"/>
  <c r="C1055" i="12" s="1"/>
  <c r="D1055" i="12" a="1"/>
  <c r="D1055" i="12" s="1"/>
  <c r="A1056" i="12" a="1"/>
  <c r="A1056" i="12" s="1"/>
  <c r="B1056" i="12" a="1"/>
  <c r="B1056" i="12" s="1"/>
  <c r="C1056" i="12" a="1"/>
  <c r="C1056" i="12" s="1"/>
  <c r="D1056" i="12" a="1"/>
  <c r="D1056" i="12" s="1"/>
  <c r="A1057" i="12" a="1"/>
  <c r="A1057" i="12" s="1"/>
  <c r="B1057" i="12" a="1"/>
  <c r="B1057" i="12" s="1"/>
  <c r="C1057" i="12" a="1"/>
  <c r="C1057" i="12" s="1"/>
  <c r="D1057" i="12" a="1"/>
  <c r="D1057" i="12" s="1"/>
  <c r="A1058" i="12" a="1"/>
  <c r="A1058" i="12" s="1"/>
  <c r="B1058" i="12" a="1"/>
  <c r="B1058" i="12" s="1"/>
  <c r="C1058" i="12" a="1"/>
  <c r="C1058" i="12" s="1"/>
  <c r="D1058" i="12" a="1"/>
  <c r="D1058" i="12" s="1"/>
  <c r="A1059" i="12" a="1"/>
  <c r="A1059" i="12" s="1"/>
  <c r="B1059" i="12" a="1"/>
  <c r="B1059" i="12" s="1"/>
  <c r="C1059" i="12" a="1"/>
  <c r="C1059" i="12" s="1"/>
  <c r="D1059" i="12" a="1"/>
  <c r="D1059" i="12" s="1"/>
  <c r="A1060" i="12" a="1"/>
  <c r="A1060" i="12" s="1"/>
  <c r="B1060" i="12" a="1"/>
  <c r="B1060" i="12" s="1"/>
  <c r="C1060" i="12" a="1"/>
  <c r="C1060" i="12" s="1"/>
  <c r="D1060" i="12" a="1"/>
  <c r="D1060" i="12" s="1"/>
  <c r="A1061" i="12" a="1"/>
  <c r="A1061" i="12" s="1"/>
  <c r="B1061" i="12" a="1"/>
  <c r="B1061" i="12" s="1"/>
  <c r="C1061" i="12" a="1"/>
  <c r="C1061" i="12" s="1"/>
  <c r="D1061" i="12" a="1"/>
  <c r="D1061" i="12" s="1"/>
  <c r="A1062" i="12" a="1"/>
  <c r="A1062" i="12" s="1"/>
  <c r="B1062" i="12" a="1"/>
  <c r="B1062" i="12" s="1"/>
  <c r="C1062" i="12" a="1"/>
  <c r="C1062" i="12" s="1"/>
  <c r="D1062" i="12" a="1"/>
  <c r="D1062" i="12" s="1"/>
  <c r="A1063" i="12" a="1"/>
  <c r="A1063" i="12" s="1"/>
  <c r="B1063" i="12" a="1"/>
  <c r="B1063" i="12" s="1"/>
  <c r="C1063" i="12" a="1"/>
  <c r="C1063" i="12" s="1"/>
  <c r="D1063" i="12" a="1"/>
  <c r="D1063" i="12" s="1"/>
  <c r="A1064" i="12" a="1"/>
  <c r="A1064" i="12" s="1"/>
  <c r="B1064" i="12" a="1"/>
  <c r="B1064" i="12" s="1"/>
  <c r="C1064" i="12" a="1"/>
  <c r="C1064" i="12" s="1"/>
  <c r="D1064" i="12" a="1"/>
  <c r="D1064" i="12" s="1"/>
  <c r="A1065" i="12" a="1"/>
  <c r="A1065" i="12" s="1"/>
  <c r="B1065" i="12" a="1"/>
  <c r="B1065" i="12" s="1"/>
  <c r="C1065" i="12" a="1"/>
  <c r="C1065" i="12" s="1"/>
  <c r="D1065" i="12" a="1"/>
  <c r="D1065" i="12" s="1"/>
  <c r="A1066" i="12" a="1"/>
  <c r="A1066" i="12" s="1"/>
  <c r="B1066" i="12" a="1"/>
  <c r="B1066" i="12" s="1"/>
  <c r="C1066" i="12" a="1"/>
  <c r="C1066" i="12" s="1"/>
  <c r="D1066" i="12" a="1"/>
  <c r="D1066" i="12" s="1"/>
  <c r="A1067" i="12" a="1"/>
  <c r="A1067" i="12" s="1"/>
  <c r="B1067" i="12" a="1"/>
  <c r="B1067" i="12" s="1"/>
  <c r="C1067" i="12" a="1"/>
  <c r="C1067" i="12" s="1"/>
  <c r="D1067" i="12" a="1"/>
  <c r="D1067" i="12" s="1"/>
  <c r="A1068" i="12" a="1"/>
  <c r="A1068" i="12" s="1"/>
  <c r="B1068" i="12" a="1"/>
  <c r="B1068" i="12" s="1"/>
  <c r="C1068" i="12" a="1"/>
  <c r="C1068" i="12" s="1"/>
  <c r="D1068" i="12" a="1"/>
  <c r="D1068" i="12" s="1"/>
  <c r="A1069" i="12" a="1"/>
  <c r="A1069" i="12" s="1"/>
  <c r="B1069" i="12" a="1"/>
  <c r="B1069" i="12" s="1"/>
  <c r="C1069" i="12" a="1"/>
  <c r="C1069" i="12" s="1"/>
  <c r="D1069" i="12" a="1"/>
  <c r="D1069" i="12" s="1"/>
  <c r="A1070" i="12" a="1"/>
  <c r="A1070" i="12" s="1"/>
  <c r="B1070" i="12" a="1"/>
  <c r="B1070" i="12" s="1"/>
  <c r="C1070" i="12" a="1"/>
  <c r="C1070" i="12" s="1"/>
  <c r="D1070" i="12" a="1"/>
  <c r="D1070" i="12" s="1"/>
  <c r="A1071" i="12" a="1"/>
  <c r="A1071" i="12" s="1"/>
  <c r="B1071" i="12" a="1"/>
  <c r="B1071" i="12" s="1"/>
  <c r="C1071" i="12" a="1"/>
  <c r="C1071" i="12" s="1"/>
  <c r="D1071" i="12" a="1"/>
  <c r="D1071" i="12" s="1"/>
  <c r="A1072" i="12" a="1"/>
  <c r="A1072" i="12" s="1"/>
  <c r="B1072" i="12" a="1"/>
  <c r="B1072" i="12" s="1"/>
  <c r="C1072" i="12" a="1"/>
  <c r="C1072" i="12" s="1"/>
  <c r="D1072" i="12" a="1"/>
  <c r="D1072" i="12" s="1"/>
  <c r="A1073" i="12" a="1"/>
  <c r="A1073" i="12" s="1"/>
  <c r="B1073" i="12" a="1"/>
  <c r="B1073" i="12" s="1"/>
  <c r="C1073" i="12" a="1"/>
  <c r="C1073" i="12" s="1"/>
  <c r="D1073" i="12" a="1"/>
  <c r="D1073" i="12" s="1"/>
  <c r="A1074" i="12" a="1"/>
  <c r="A1074" i="12" s="1"/>
  <c r="B1074" i="12" a="1"/>
  <c r="B1074" i="12" s="1"/>
  <c r="C1074" i="12" a="1"/>
  <c r="C1074" i="12" s="1"/>
  <c r="D1074" i="12" a="1"/>
  <c r="D1074" i="12" s="1"/>
  <c r="A1075" i="12" a="1"/>
  <c r="A1075" i="12" s="1"/>
  <c r="B1075" i="12" a="1"/>
  <c r="B1075" i="12" s="1"/>
  <c r="C1075" i="12" a="1"/>
  <c r="C1075" i="12" s="1"/>
  <c r="D1075" i="12" a="1"/>
  <c r="D1075" i="12" s="1"/>
  <c r="A1076" i="12" a="1"/>
  <c r="A1076" i="12" s="1"/>
  <c r="B1076" i="12" a="1"/>
  <c r="B1076" i="12" s="1"/>
  <c r="C1076" i="12" a="1"/>
  <c r="C1076" i="12" s="1"/>
  <c r="D1076" i="12" a="1"/>
  <c r="D1076" i="12" s="1"/>
  <c r="A1077" i="12" a="1"/>
  <c r="A1077" i="12" s="1"/>
  <c r="B1077" i="12" a="1"/>
  <c r="B1077" i="12" s="1"/>
  <c r="C1077" i="12" a="1"/>
  <c r="C1077" i="12" s="1"/>
  <c r="D1077" i="12" a="1"/>
  <c r="D1077" i="12" s="1"/>
  <c r="A1078" i="12" a="1"/>
  <c r="A1078" i="12" s="1"/>
  <c r="B1078" i="12" a="1"/>
  <c r="B1078" i="12" s="1"/>
  <c r="C1078" i="12" a="1"/>
  <c r="C1078" i="12" s="1"/>
  <c r="D1078" i="12" a="1"/>
  <c r="D1078" i="12" s="1"/>
  <c r="A1079" i="12" a="1"/>
  <c r="A1079" i="12" s="1"/>
  <c r="B1079" i="12" a="1"/>
  <c r="B1079" i="12" s="1"/>
  <c r="C1079" i="12" a="1"/>
  <c r="C1079" i="12" s="1"/>
  <c r="D1079" i="12" a="1"/>
  <c r="D1079" i="12" s="1"/>
  <c r="A1080" i="12" a="1"/>
  <c r="A1080" i="12" s="1"/>
  <c r="B1080" i="12" a="1"/>
  <c r="B1080" i="12" s="1"/>
  <c r="C1080" i="12" a="1"/>
  <c r="C1080" i="12" s="1"/>
  <c r="D1080" i="12" a="1"/>
  <c r="D1080" i="12" s="1"/>
  <c r="A1081" i="12" a="1"/>
  <c r="A1081" i="12" s="1"/>
  <c r="B1081" i="12" a="1"/>
  <c r="B1081" i="12" s="1"/>
  <c r="C1081" i="12" a="1"/>
  <c r="C1081" i="12" s="1"/>
  <c r="D1081" i="12" a="1"/>
  <c r="D1081" i="12" s="1"/>
  <c r="A1082" i="12" a="1"/>
  <c r="A1082" i="12" s="1"/>
  <c r="B1082" i="12" a="1"/>
  <c r="B1082" i="12" s="1"/>
  <c r="C1082" i="12" a="1"/>
  <c r="C1082" i="12" s="1"/>
  <c r="D1082" i="12" a="1"/>
  <c r="D1082" i="12" s="1"/>
  <c r="A1083" i="12" a="1"/>
  <c r="A1083" i="12" s="1"/>
  <c r="B1083" i="12" a="1"/>
  <c r="B1083" i="12" s="1"/>
  <c r="C1083" i="12" a="1"/>
  <c r="C1083" i="12" s="1"/>
  <c r="D1083" i="12" a="1"/>
  <c r="D1083" i="12" s="1"/>
  <c r="A1084" i="12" a="1"/>
  <c r="A1084" i="12" s="1"/>
  <c r="B1084" i="12" a="1"/>
  <c r="B1084" i="12" s="1"/>
  <c r="C1084" i="12" a="1"/>
  <c r="C1084" i="12" s="1"/>
  <c r="D1084" i="12" a="1"/>
  <c r="D1084" i="12" s="1"/>
  <c r="A1085" i="12" a="1"/>
  <c r="A1085" i="12" s="1"/>
  <c r="B1085" i="12" a="1"/>
  <c r="B1085" i="12" s="1"/>
  <c r="C1085" i="12" a="1"/>
  <c r="C1085" i="12" s="1"/>
  <c r="D1085" i="12" a="1"/>
  <c r="D1085" i="12" s="1"/>
  <c r="A1086" i="12" a="1"/>
  <c r="A1086" i="12" s="1"/>
  <c r="B1086" i="12" a="1"/>
  <c r="B1086" i="12" s="1"/>
  <c r="C1086" i="12" a="1"/>
  <c r="C1086" i="12" s="1"/>
  <c r="D1086" i="12" a="1"/>
  <c r="D1086" i="12" s="1"/>
  <c r="A1087" i="12" a="1"/>
  <c r="A1087" i="12" s="1"/>
  <c r="B1087" i="12" a="1"/>
  <c r="B1087" i="12" s="1"/>
  <c r="C1087" i="12" a="1"/>
  <c r="C1087" i="12" s="1"/>
  <c r="D1087" i="12" a="1"/>
  <c r="D1087" i="12" s="1"/>
  <c r="A1088" i="12" a="1"/>
  <c r="A1088" i="12" s="1"/>
  <c r="B1088" i="12" a="1"/>
  <c r="B1088" i="12" s="1"/>
  <c r="C1088" i="12" a="1"/>
  <c r="C1088" i="12" s="1"/>
  <c r="D1088" i="12" a="1"/>
  <c r="D1088" i="12" s="1"/>
  <c r="A1089" i="12" a="1"/>
  <c r="A1089" i="12" s="1"/>
  <c r="B1089" i="12" a="1"/>
  <c r="B1089" i="12" s="1"/>
  <c r="C1089" i="12" a="1"/>
  <c r="C1089" i="12" s="1"/>
  <c r="D1089" i="12" a="1"/>
  <c r="D1089" i="12" s="1"/>
  <c r="A1090" i="12" a="1"/>
  <c r="A1090" i="12" s="1"/>
  <c r="B1090" i="12" a="1"/>
  <c r="B1090" i="12" s="1"/>
  <c r="C1090" i="12" a="1"/>
  <c r="C1090" i="12" s="1"/>
  <c r="D1090" i="12" a="1"/>
  <c r="D1090" i="12" s="1"/>
  <c r="A1091" i="12" a="1"/>
  <c r="A1091" i="12" s="1"/>
  <c r="B1091" i="12" a="1"/>
  <c r="B1091" i="12" s="1"/>
  <c r="C1091" i="12" a="1"/>
  <c r="C1091" i="12" s="1"/>
  <c r="D1091" i="12" a="1"/>
  <c r="D1091" i="12" s="1"/>
  <c r="A1092" i="12" a="1"/>
  <c r="A1092" i="12" s="1"/>
  <c r="B1092" i="12" a="1"/>
  <c r="B1092" i="12" s="1"/>
  <c r="C1092" i="12" a="1"/>
  <c r="C1092" i="12" s="1"/>
  <c r="D1092" i="12" a="1"/>
  <c r="D1092" i="12" s="1"/>
  <c r="A1093" i="12" a="1"/>
  <c r="A1093" i="12" s="1"/>
  <c r="B1093" i="12" a="1"/>
  <c r="B1093" i="12" s="1"/>
  <c r="C1093" i="12" a="1"/>
  <c r="C1093" i="12" s="1"/>
  <c r="D1093" i="12" a="1"/>
  <c r="D1093" i="12" s="1"/>
  <c r="A1094" i="12" a="1"/>
  <c r="A1094" i="12" s="1"/>
  <c r="B1094" i="12" a="1"/>
  <c r="B1094" i="12" s="1"/>
  <c r="C1094" i="12" a="1"/>
  <c r="C1094" i="12" s="1"/>
  <c r="D1094" i="12" a="1"/>
  <c r="D1094" i="12" s="1"/>
  <c r="A1095" i="12" a="1"/>
  <c r="A1095" i="12" s="1"/>
  <c r="B1095" i="12" a="1"/>
  <c r="B1095" i="12" s="1"/>
  <c r="C1095" i="12" a="1"/>
  <c r="C1095" i="12" s="1"/>
  <c r="D1095" i="12" a="1"/>
  <c r="D1095" i="12" s="1"/>
  <c r="A1096" i="12" a="1"/>
  <c r="A1096" i="12" s="1"/>
  <c r="B1096" i="12" a="1"/>
  <c r="B1096" i="12" s="1"/>
  <c r="C1096" i="12" a="1"/>
  <c r="C1096" i="12" s="1"/>
  <c r="D1096" i="12" a="1"/>
  <c r="D1096" i="12" s="1"/>
  <c r="A1097" i="12" a="1"/>
  <c r="A1097" i="12" s="1"/>
  <c r="B1097" i="12" a="1"/>
  <c r="B1097" i="12" s="1"/>
  <c r="C1097" i="12" a="1"/>
  <c r="C1097" i="12" s="1"/>
  <c r="D1097" i="12" a="1"/>
  <c r="D1097" i="12" s="1"/>
  <c r="A1098" i="12" a="1"/>
  <c r="A1098" i="12" s="1"/>
  <c r="B1098" i="12" a="1"/>
  <c r="B1098" i="12" s="1"/>
  <c r="C1098" i="12" a="1"/>
  <c r="C1098" i="12" s="1"/>
  <c r="D1098" i="12" a="1"/>
  <c r="D1098" i="12" s="1"/>
  <c r="A1099" i="12" a="1"/>
  <c r="A1099" i="12" s="1"/>
  <c r="B1099" i="12" a="1"/>
  <c r="B1099" i="12" s="1"/>
  <c r="C1099" i="12" a="1"/>
  <c r="C1099" i="12" s="1"/>
  <c r="D1099" i="12" a="1"/>
  <c r="D1099" i="12" s="1"/>
  <c r="A1100" i="12" a="1"/>
  <c r="A1100" i="12" s="1"/>
  <c r="B1100" i="12" a="1"/>
  <c r="B1100" i="12" s="1"/>
  <c r="C1100" i="12" a="1"/>
  <c r="C1100" i="12" s="1"/>
  <c r="D1100" i="12" a="1"/>
  <c r="D1100" i="12" s="1"/>
  <c r="A1101" i="12" a="1"/>
  <c r="A1101" i="12" s="1"/>
  <c r="B1101" i="12" a="1"/>
  <c r="B1101" i="12" s="1"/>
  <c r="C1101" i="12" a="1"/>
  <c r="C1101" i="12" s="1"/>
  <c r="D1101" i="12" a="1"/>
  <c r="D1101" i="12" s="1"/>
  <c r="A1102" i="12" a="1"/>
  <c r="A1102" i="12" s="1"/>
  <c r="B1102" i="12" a="1"/>
  <c r="B1102" i="12" s="1"/>
  <c r="C1102" i="12" a="1"/>
  <c r="C1102" i="12" s="1"/>
  <c r="D1102" i="12" a="1"/>
  <c r="D1102" i="12" s="1"/>
  <c r="A1103" i="12" a="1"/>
  <c r="A1103" i="12" s="1"/>
  <c r="B1103" i="12" a="1"/>
  <c r="B1103" i="12" s="1"/>
  <c r="C1103" i="12" a="1"/>
  <c r="C1103" i="12" s="1"/>
  <c r="D1103" i="12" a="1"/>
  <c r="D1103" i="12" s="1"/>
  <c r="A1104" i="12" a="1"/>
  <c r="A1104" i="12" s="1"/>
  <c r="B1104" i="12" a="1"/>
  <c r="B1104" i="12" s="1"/>
  <c r="C1104" i="12" a="1"/>
  <c r="C1104" i="12" s="1"/>
  <c r="D1104" i="12" a="1"/>
  <c r="D1104" i="12" s="1"/>
  <c r="A1105" i="12" a="1"/>
  <c r="A1105" i="12" s="1"/>
  <c r="B1105" i="12" a="1"/>
  <c r="B1105" i="12" s="1"/>
  <c r="C1105" i="12" a="1"/>
  <c r="C1105" i="12" s="1"/>
  <c r="D1105" i="12" a="1"/>
  <c r="D1105" i="12" s="1"/>
  <c r="A1106" i="12" a="1"/>
  <c r="A1106" i="12" s="1"/>
  <c r="B1106" i="12" a="1"/>
  <c r="B1106" i="12" s="1"/>
  <c r="C1106" i="12" a="1"/>
  <c r="C1106" i="12" s="1"/>
  <c r="D1106" i="12" a="1"/>
  <c r="D1106" i="12" s="1"/>
  <c r="A1107" i="12" a="1"/>
  <c r="A1107" i="12" s="1"/>
  <c r="B1107" i="12" a="1"/>
  <c r="B1107" i="12" s="1"/>
  <c r="C1107" i="12" a="1"/>
  <c r="C1107" i="12" s="1"/>
  <c r="D1107" i="12" a="1"/>
  <c r="D1107" i="12" s="1"/>
  <c r="A1108" i="12" a="1"/>
  <c r="A1108" i="12" s="1"/>
  <c r="B1108" i="12" a="1"/>
  <c r="B1108" i="12" s="1"/>
  <c r="C1108" i="12" a="1"/>
  <c r="C1108" i="12" s="1"/>
  <c r="D1108" i="12" a="1"/>
  <c r="D1108" i="12" s="1"/>
  <c r="A1109" i="12" a="1"/>
  <c r="A1109" i="12" s="1"/>
  <c r="B1109" i="12" a="1"/>
  <c r="B1109" i="12" s="1"/>
  <c r="C1109" i="12" a="1"/>
  <c r="C1109" i="12" s="1"/>
  <c r="D1109" i="12" a="1"/>
  <c r="D1109" i="12" s="1"/>
  <c r="A1110" i="12" a="1"/>
  <c r="A1110" i="12" s="1"/>
  <c r="B1110" i="12" a="1"/>
  <c r="B1110" i="12" s="1"/>
  <c r="C1110" i="12" a="1"/>
  <c r="C1110" i="12" s="1"/>
  <c r="D1110" i="12" a="1"/>
  <c r="D1110" i="12" s="1"/>
  <c r="A1111" i="12" a="1"/>
  <c r="A1111" i="12" s="1"/>
  <c r="B1111" i="12" a="1"/>
  <c r="B1111" i="12" s="1"/>
  <c r="C1111" i="12" a="1"/>
  <c r="C1111" i="12" s="1"/>
  <c r="D1111" i="12" a="1"/>
  <c r="D1111" i="12" s="1"/>
  <c r="A1112" i="12" a="1"/>
  <c r="A1112" i="12" s="1"/>
  <c r="B1112" i="12" a="1"/>
  <c r="B1112" i="12" s="1"/>
  <c r="C1112" i="12" a="1"/>
  <c r="C1112" i="12" s="1"/>
  <c r="D1112" i="12" a="1"/>
  <c r="D1112" i="12" s="1"/>
  <c r="A1113" i="12" a="1"/>
  <c r="A1113" i="12" s="1"/>
  <c r="B1113" i="12" a="1"/>
  <c r="B1113" i="12" s="1"/>
  <c r="C1113" i="12" a="1"/>
  <c r="C1113" i="12" s="1"/>
  <c r="D1113" i="12" a="1"/>
  <c r="D1113" i="12" s="1"/>
  <c r="A1114" i="12" a="1"/>
  <c r="A1114" i="12" s="1"/>
  <c r="B1114" i="12" a="1"/>
  <c r="B1114" i="12" s="1"/>
  <c r="C1114" i="12" a="1"/>
  <c r="C1114" i="12" s="1"/>
  <c r="D1114" i="12" a="1"/>
  <c r="D1114" i="12" s="1"/>
  <c r="A1115" i="12" a="1"/>
  <c r="A1115" i="12" s="1"/>
  <c r="B1115" i="12" a="1"/>
  <c r="B1115" i="12" s="1"/>
  <c r="C1115" i="12" a="1"/>
  <c r="C1115" i="12" s="1"/>
  <c r="D1115" i="12" a="1"/>
  <c r="D1115" i="12" s="1"/>
  <c r="A1116" i="12" a="1"/>
  <c r="A1116" i="12" s="1"/>
  <c r="B1116" i="12" a="1"/>
  <c r="B1116" i="12" s="1"/>
  <c r="C1116" i="12" a="1"/>
  <c r="C1116" i="12" s="1"/>
  <c r="D1116" i="12" a="1"/>
  <c r="D1116" i="12" s="1"/>
  <c r="A1117" i="12" a="1"/>
  <c r="A1117" i="12" s="1"/>
  <c r="B1117" i="12" a="1"/>
  <c r="B1117" i="12" s="1"/>
  <c r="C1117" i="12" a="1"/>
  <c r="C1117" i="12" s="1"/>
  <c r="D1117" i="12" a="1"/>
  <c r="D1117" i="12" s="1"/>
  <c r="A1118" i="12" a="1"/>
  <c r="A1118" i="12" s="1"/>
  <c r="B1118" i="12" a="1"/>
  <c r="B1118" i="12" s="1"/>
  <c r="C1118" i="12" a="1"/>
  <c r="C1118" i="12" s="1"/>
  <c r="D1118" i="12" a="1"/>
  <c r="D1118" i="12" s="1"/>
  <c r="A1119" i="12" a="1"/>
  <c r="A1119" i="12" s="1"/>
  <c r="B1119" i="12" a="1"/>
  <c r="B1119" i="12" s="1"/>
  <c r="C1119" i="12" a="1"/>
  <c r="C1119" i="12" s="1"/>
  <c r="D1119" i="12" a="1"/>
  <c r="D1119" i="12" s="1"/>
  <c r="A1120" i="12" a="1"/>
  <c r="A1120" i="12" s="1"/>
  <c r="B1120" i="12" a="1"/>
  <c r="B1120" i="12" s="1"/>
  <c r="C1120" i="12" a="1"/>
  <c r="C1120" i="12" s="1"/>
  <c r="D1120" i="12" a="1"/>
  <c r="D1120" i="12" s="1"/>
  <c r="A1121" i="12" a="1"/>
  <c r="A1121" i="12" s="1"/>
  <c r="B1121" i="12" a="1"/>
  <c r="B1121" i="12" s="1"/>
  <c r="C1121" i="12" a="1"/>
  <c r="C1121" i="12" s="1"/>
  <c r="D1121" i="12" a="1"/>
  <c r="D1121" i="12" s="1"/>
  <c r="A1122" i="12" a="1"/>
  <c r="A1122" i="12" s="1"/>
  <c r="B1122" i="12" a="1"/>
  <c r="B1122" i="12" s="1"/>
  <c r="C1122" i="12" a="1"/>
  <c r="C1122" i="12" s="1"/>
  <c r="D1122" i="12" a="1"/>
  <c r="D1122" i="12" s="1"/>
  <c r="A1123" i="12" a="1"/>
  <c r="A1123" i="12" s="1"/>
  <c r="B1123" i="12" a="1"/>
  <c r="B1123" i="12" s="1"/>
  <c r="C1123" i="12" a="1"/>
  <c r="C1123" i="12" s="1"/>
  <c r="D1123" i="12" a="1"/>
  <c r="D1123" i="12" s="1"/>
  <c r="A1124" i="12" a="1"/>
  <c r="A1124" i="12" s="1"/>
  <c r="B1124" i="12" a="1"/>
  <c r="B1124" i="12" s="1"/>
  <c r="C1124" i="12" a="1"/>
  <c r="C1124" i="12" s="1"/>
  <c r="D1124" i="12" a="1"/>
  <c r="D1124" i="12" s="1"/>
  <c r="A1125" i="12" a="1"/>
  <c r="A1125" i="12" s="1"/>
  <c r="B1125" i="12" a="1"/>
  <c r="B1125" i="12" s="1"/>
  <c r="C1125" i="12" a="1"/>
  <c r="C1125" i="12" s="1"/>
  <c r="D1125" i="12" a="1"/>
  <c r="D1125" i="12" s="1"/>
  <c r="A1126" i="12" a="1"/>
  <c r="A1126" i="12" s="1"/>
  <c r="B1126" i="12" a="1"/>
  <c r="B1126" i="12" s="1"/>
  <c r="C1126" i="12" a="1"/>
  <c r="C1126" i="12" s="1"/>
  <c r="D1126" i="12" a="1"/>
  <c r="D1126" i="12" s="1"/>
  <c r="A1127" i="12" a="1"/>
  <c r="A1127" i="12" s="1"/>
  <c r="B1127" i="12" a="1"/>
  <c r="B1127" i="12" s="1"/>
  <c r="C1127" i="12" a="1"/>
  <c r="C1127" i="12" s="1"/>
  <c r="D1127" i="12" a="1"/>
  <c r="D1127" i="12" s="1"/>
  <c r="A1128" i="12" a="1"/>
  <c r="A1128" i="12" s="1"/>
  <c r="B1128" i="12" a="1"/>
  <c r="B1128" i="12" s="1"/>
  <c r="C1128" i="12" a="1"/>
  <c r="C1128" i="12" s="1"/>
  <c r="D1128" i="12" a="1"/>
  <c r="D1128" i="12" s="1"/>
  <c r="A1129" i="12" a="1"/>
  <c r="A1129" i="12" s="1"/>
  <c r="B1129" i="12" a="1"/>
  <c r="B1129" i="12" s="1"/>
  <c r="C1129" i="12" a="1"/>
  <c r="C1129" i="12" s="1"/>
  <c r="D1129" i="12" a="1"/>
  <c r="D1129" i="12" s="1"/>
  <c r="A1130" i="12" a="1"/>
  <c r="A1130" i="12" s="1"/>
  <c r="B1130" i="12" a="1"/>
  <c r="B1130" i="12" s="1"/>
  <c r="C1130" i="12" a="1"/>
  <c r="C1130" i="12" s="1"/>
  <c r="D1130" i="12" a="1"/>
  <c r="D1130" i="12" s="1"/>
  <c r="A1131" i="12" a="1"/>
  <c r="A1131" i="12" s="1"/>
  <c r="B1131" i="12" a="1"/>
  <c r="B1131" i="12" s="1"/>
  <c r="C1131" i="12" a="1"/>
  <c r="C1131" i="12" s="1"/>
  <c r="D1131" i="12" a="1"/>
  <c r="D1131" i="12" s="1"/>
  <c r="A1132" i="12" a="1"/>
  <c r="A1132" i="12" s="1"/>
  <c r="B1132" i="12" a="1"/>
  <c r="B1132" i="12" s="1"/>
  <c r="C1132" i="12" a="1"/>
  <c r="C1132" i="12" s="1"/>
  <c r="D1132" i="12" a="1"/>
  <c r="D1132" i="12" s="1"/>
  <c r="A1133" i="12" a="1"/>
  <c r="A1133" i="12" s="1"/>
  <c r="B1133" i="12" a="1"/>
  <c r="B1133" i="12" s="1"/>
  <c r="C1133" i="12" a="1"/>
  <c r="C1133" i="12" s="1"/>
  <c r="D1133" i="12" a="1"/>
  <c r="D1133" i="12" s="1"/>
  <c r="A1134" i="12" a="1"/>
  <c r="A1134" i="12" s="1"/>
  <c r="B1134" i="12" a="1"/>
  <c r="B1134" i="12" s="1"/>
  <c r="C1134" i="12" a="1"/>
  <c r="C1134" i="12" s="1"/>
  <c r="D1134" i="12" a="1"/>
  <c r="D1134" i="12" s="1"/>
  <c r="A1135" i="12" a="1"/>
  <c r="A1135" i="12" s="1"/>
  <c r="B1135" i="12" a="1"/>
  <c r="B1135" i="12" s="1"/>
  <c r="C1135" i="12" a="1"/>
  <c r="C1135" i="12" s="1"/>
  <c r="D1135" i="12" a="1"/>
  <c r="D1135" i="12" s="1"/>
  <c r="A1136" i="12" a="1"/>
  <c r="A1136" i="12" s="1"/>
  <c r="B1136" i="12" a="1"/>
  <c r="B1136" i="12" s="1"/>
  <c r="C1136" i="12" a="1"/>
  <c r="C1136" i="12" s="1"/>
  <c r="D1136" i="12" a="1"/>
  <c r="D1136" i="12" s="1"/>
  <c r="A1137" i="12" a="1"/>
  <c r="A1137" i="12" s="1"/>
  <c r="B1137" i="12" a="1"/>
  <c r="B1137" i="12" s="1"/>
  <c r="C1137" i="12" a="1"/>
  <c r="C1137" i="12" s="1"/>
  <c r="D1137" i="12" a="1"/>
  <c r="D1137" i="12" s="1"/>
  <c r="A1138" i="12" a="1"/>
  <c r="A1138" i="12" s="1"/>
  <c r="B1138" i="12" a="1"/>
  <c r="B1138" i="12" s="1"/>
  <c r="C1138" i="12" a="1"/>
  <c r="C1138" i="12" s="1"/>
  <c r="D1138" i="12" a="1"/>
  <c r="D1138" i="12" s="1"/>
  <c r="A1139" i="12" a="1"/>
  <c r="A1139" i="12" s="1"/>
  <c r="B1139" i="12" a="1"/>
  <c r="B1139" i="12" s="1"/>
  <c r="C1139" i="12" a="1"/>
  <c r="C1139" i="12" s="1"/>
  <c r="D1139" i="12" a="1"/>
  <c r="D1139" i="12" s="1"/>
  <c r="A1140" i="12" a="1"/>
  <c r="A1140" i="12" s="1"/>
  <c r="B1140" i="12" a="1"/>
  <c r="B1140" i="12" s="1"/>
  <c r="C1140" i="12" a="1"/>
  <c r="C1140" i="12" s="1"/>
  <c r="D1140" i="12" a="1"/>
  <c r="D1140" i="12" s="1"/>
  <c r="A1141" i="12" a="1"/>
  <c r="A1141" i="12" s="1"/>
  <c r="B1141" i="12" a="1"/>
  <c r="B1141" i="12" s="1"/>
  <c r="C1141" i="12" a="1"/>
  <c r="C1141" i="12" s="1"/>
  <c r="D1141" i="12" a="1"/>
  <c r="D1141" i="12" s="1"/>
  <c r="A1142" i="12" a="1"/>
  <c r="A1142" i="12" s="1"/>
  <c r="B1142" i="12" a="1"/>
  <c r="B1142" i="12" s="1"/>
  <c r="C1142" i="12" a="1"/>
  <c r="C1142" i="12" s="1"/>
  <c r="D1142" i="12" a="1"/>
  <c r="D1142" i="12" s="1"/>
  <c r="A1143" i="12" a="1"/>
  <c r="A1143" i="12" s="1"/>
  <c r="B1143" i="12" a="1"/>
  <c r="B1143" i="12" s="1"/>
  <c r="C1143" i="12" a="1"/>
  <c r="C1143" i="12" s="1"/>
  <c r="D1143" i="12" a="1"/>
  <c r="D1143" i="12" s="1"/>
  <c r="A1144" i="12" a="1"/>
  <c r="A1144" i="12" s="1"/>
  <c r="B1144" i="12" a="1"/>
  <c r="B1144" i="12" s="1"/>
  <c r="C1144" i="12" a="1"/>
  <c r="C1144" i="12" s="1"/>
  <c r="D1144" i="12" a="1"/>
  <c r="D1144" i="12" s="1"/>
  <c r="A1145" i="12" a="1"/>
  <c r="A1145" i="12" s="1"/>
  <c r="B1145" i="12" a="1"/>
  <c r="B1145" i="12" s="1"/>
  <c r="C1145" i="12" a="1"/>
  <c r="C1145" i="12" s="1"/>
  <c r="D1145" i="12" a="1"/>
  <c r="D1145" i="12" s="1"/>
  <c r="A1146" i="12" a="1"/>
  <c r="A1146" i="12" s="1"/>
  <c r="B1146" i="12" a="1"/>
  <c r="B1146" i="12" s="1"/>
  <c r="C1146" i="12" a="1"/>
  <c r="C1146" i="12" s="1"/>
  <c r="D1146" i="12" a="1"/>
  <c r="D1146" i="12" s="1"/>
  <c r="A1147" i="12" a="1"/>
  <c r="A1147" i="12" s="1"/>
  <c r="B1147" i="12" a="1"/>
  <c r="B1147" i="12" s="1"/>
  <c r="C1147" i="12" a="1"/>
  <c r="C1147" i="12" s="1"/>
  <c r="D1147" i="12" a="1"/>
  <c r="D1147" i="12" s="1"/>
  <c r="A1148" i="12" a="1"/>
  <c r="A1148" i="12" s="1"/>
  <c r="B1148" i="12" a="1"/>
  <c r="B1148" i="12" s="1"/>
  <c r="C1148" i="12" a="1"/>
  <c r="C1148" i="12" s="1"/>
  <c r="D1148" i="12" a="1"/>
  <c r="D1148" i="12" s="1"/>
  <c r="A1149" i="12" a="1"/>
  <c r="A1149" i="12" s="1"/>
  <c r="B1149" i="12" a="1"/>
  <c r="B1149" i="12" s="1"/>
  <c r="C1149" i="12" a="1"/>
  <c r="C1149" i="12" s="1"/>
  <c r="D1149" i="12" a="1"/>
  <c r="D1149" i="12" s="1"/>
  <c r="A1150" i="12" a="1"/>
  <c r="A1150" i="12" s="1"/>
  <c r="B1150" i="12" a="1"/>
  <c r="B1150" i="12" s="1"/>
  <c r="C1150" i="12" a="1"/>
  <c r="C1150" i="12" s="1"/>
  <c r="D1150" i="12" a="1"/>
  <c r="D1150" i="12" s="1"/>
  <c r="A1151" i="12" a="1"/>
  <c r="A1151" i="12" s="1"/>
  <c r="B1151" i="12" a="1"/>
  <c r="B1151" i="12" s="1"/>
  <c r="C1151" i="12" a="1"/>
  <c r="C1151" i="12" s="1"/>
  <c r="D1151" i="12" a="1"/>
  <c r="D1151" i="12" s="1"/>
  <c r="A1152" i="12" a="1"/>
  <c r="A1152" i="12" s="1"/>
  <c r="B1152" i="12" a="1"/>
  <c r="B1152" i="12" s="1"/>
  <c r="C1152" i="12" a="1"/>
  <c r="C1152" i="12" s="1"/>
  <c r="D1152" i="12" a="1"/>
  <c r="D1152" i="12" s="1"/>
  <c r="A1153" i="12" a="1"/>
  <c r="A1153" i="12" s="1"/>
  <c r="B1153" i="12" a="1"/>
  <c r="B1153" i="12" s="1"/>
  <c r="C1153" i="12" a="1"/>
  <c r="C1153" i="12" s="1"/>
  <c r="D1153" i="12" a="1"/>
  <c r="D1153" i="12" s="1"/>
  <c r="A1154" i="12" a="1"/>
  <c r="A1154" i="12" s="1"/>
  <c r="B1154" i="12" a="1"/>
  <c r="B1154" i="12" s="1"/>
  <c r="C1154" i="12" a="1"/>
  <c r="C1154" i="12" s="1"/>
  <c r="D1154" i="12" a="1"/>
  <c r="D1154" i="12" s="1"/>
  <c r="A1155" i="12" a="1"/>
  <c r="A1155" i="12" s="1"/>
  <c r="B1155" i="12" a="1"/>
  <c r="B1155" i="12" s="1"/>
  <c r="C1155" i="12" a="1"/>
  <c r="C1155" i="12" s="1"/>
  <c r="D1155" i="12" a="1"/>
  <c r="D1155" i="12" s="1"/>
  <c r="A1156" i="12" a="1"/>
  <c r="A1156" i="12" s="1"/>
  <c r="B1156" i="12" a="1"/>
  <c r="B1156" i="12" s="1"/>
  <c r="C1156" i="12" a="1"/>
  <c r="C1156" i="12" s="1"/>
  <c r="D1156" i="12" a="1"/>
  <c r="D1156" i="12" s="1"/>
  <c r="A1157" i="12" a="1"/>
  <c r="A1157" i="12" s="1"/>
  <c r="B1157" i="12" a="1"/>
  <c r="B1157" i="12" s="1"/>
  <c r="C1157" i="12" a="1"/>
  <c r="C1157" i="12" s="1"/>
  <c r="D1157" i="12" a="1"/>
  <c r="D1157" i="12" s="1"/>
  <c r="A1158" i="12" a="1"/>
  <c r="A1158" i="12" s="1"/>
  <c r="B1158" i="12" a="1"/>
  <c r="B1158" i="12" s="1"/>
  <c r="C1158" i="12" a="1"/>
  <c r="C1158" i="12" s="1"/>
  <c r="D1158" i="12" a="1"/>
  <c r="D1158" i="12" s="1"/>
  <c r="A1159" i="12" a="1"/>
  <c r="A1159" i="12" s="1"/>
  <c r="B1159" i="12" a="1"/>
  <c r="B1159" i="12" s="1"/>
  <c r="C1159" i="12" a="1"/>
  <c r="C1159" i="12" s="1"/>
  <c r="D1159" i="12" a="1"/>
  <c r="D1159" i="12" s="1"/>
  <c r="A1160" i="12" a="1"/>
  <c r="A1160" i="12" s="1"/>
  <c r="B1160" i="12" a="1"/>
  <c r="B1160" i="12" s="1"/>
  <c r="C1160" i="12" a="1"/>
  <c r="C1160" i="12" s="1"/>
  <c r="D1160" i="12" a="1"/>
  <c r="D1160" i="12" s="1"/>
  <c r="A1161" i="12" a="1"/>
  <c r="A1161" i="12" s="1"/>
  <c r="B1161" i="12" a="1"/>
  <c r="B1161" i="12" s="1"/>
  <c r="C1161" i="12" a="1"/>
  <c r="C1161" i="12" s="1"/>
  <c r="D1161" i="12" a="1"/>
  <c r="D1161" i="12" s="1"/>
  <c r="A1162" i="12" a="1"/>
  <c r="A1162" i="12" s="1"/>
  <c r="B1162" i="12" a="1"/>
  <c r="B1162" i="12" s="1"/>
  <c r="C1162" i="12" a="1"/>
  <c r="C1162" i="12" s="1"/>
  <c r="D1162" i="12" a="1"/>
  <c r="D1162" i="12" s="1"/>
  <c r="A1163" i="12" a="1"/>
  <c r="A1163" i="12" s="1"/>
  <c r="B1163" i="12" a="1"/>
  <c r="B1163" i="12" s="1"/>
  <c r="C1163" i="12" a="1"/>
  <c r="C1163" i="12" s="1"/>
  <c r="D1163" i="12" a="1"/>
  <c r="D1163" i="12" s="1"/>
  <c r="A1164" i="12" a="1"/>
  <c r="A1164" i="12" s="1"/>
  <c r="B1164" i="12" a="1"/>
  <c r="B1164" i="12" s="1"/>
  <c r="C1164" i="12" a="1"/>
  <c r="C1164" i="12" s="1"/>
  <c r="D1164" i="12" a="1"/>
  <c r="D1164" i="12" s="1"/>
  <c r="A1165" i="12" a="1"/>
  <c r="A1165" i="12" s="1"/>
  <c r="B1165" i="12" a="1"/>
  <c r="B1165" i="12" s="1"/>
  <c r="C1165" i="12" a="1"/>
  <c r="C1165" i="12" s="1"/>
  <c r="D1165" i="12" a="1"/>
  <c r="D1165" i="12" s="1"/>
  <c r="A1166" i="12" a="1"/>
  <c r="A1166" i="12" s="1"/>
  <c r="B1166" i="12" a="1"/>
  <c r="B1166" i="12" s="1"/>
  <c r="C1166" i="12" a="1"/>
  <c r="C1166" i="12" s="1"/>
  <c r="D1166" i="12" a="1"/>
  <c r="D1166" i="12" s="1"/>
  <c r="A1167" i="12" a="1"/>
  <c r="A1167" i="12" s="1"/>
  <c r="B1167" i="12" a="1"/>
  <c r="B1167" i="12" s="1"/>
  <c r="C1167" i="12" a="1"/>
  <c r="C1167" i="12" s="1"/>
  <c r="D1167" i="12" a="1"/>
  <c r="D1167" i="12" s="1"/>
  <c r="A1168" i="12" a="1"/>
  <c r="A1168" i="12" s="1"/>
  <c r="B1168" i="12" a="1"/>
  <c r="B1168" i="12" s="1"/>
  <c r="C1168" i="12" a="1"/>
  <c r="C1168" i="12" s="1"/>
  <c r="D1168" i="12" a="1"/>
  <c r="D1168" i="12" s="1"/>
  <c r="A1169" i="12" a="1"/>
  <c r="A1169" i="12" s="1"/>
  <c r="B1169" i="12" a="1"/>
  <c r="B1169" i="12" s="1"/>
  <c r="C1169" i="12" a="1"/>
  <c r="C1169" i="12" s="1"/>
  <c r="D1169" i="12" a="1"/>
  <c r="D1169" i="12" s="1"/>
  <c r="A1170" i="12" a="1"/>
  <c r="A1170" i="12" s="1"/>
  <c r="B1170" i="12" a="1"/>
  <c r="B1170" i="12" s="1"/>
  <c r="C1170" i="12" a="1"/>
  <c r="C1170" i="12" s="1"/>
  <c r="D1170" i="12" a="1"/>
  <c r="D1170" i="12" s="1"/>
  <c r="A1171" i="12" a="1"/>
  <c r="A1171" i="12" s="1"/>
  <c r="B1171" i="12" a="1"/>
  <c r="B1171" i="12" s="1"/>
  <c r="C1171" i="12" a="1"/>
  <c r="C1171" i="12" s="1"/>
  <c r="D1171" i="12" a="1"/>
  <c r="D1171" i="12" s="1"/>
  <c r="A1172" i="12" a="1"/>
  <c r="A1172" i="12" s="1"/>
  <c r="B1172" i="12" a="1"/>
  <c r="B1172" i="12" s="1"/>
  <c r="C1172" i="12" a="1"/>
  <c r="C1172" i="12" s="1"/>
  <c r="D1172" i="12" a="1"/>
  <c r="D1172" i="12" s="1"/>
  <c r="A1173" i="12" a="1"/>
  <c r="A1173" i="12" s="1"/>
  <c r="B1173" i="12" a="1"/>
  <c r="B1173" i="12" s="1"/>
  <c r="C1173" i="12" a="1"/>
  <c r="C1173" i="12" s="1"/>
  <c r="D1173" i="12" a="1"/>
  <c r="D1173" i="12" s="1"/>
  <c r="A1174" i="12" a="1"/>
  <c r="A1174" i="12" s="1"/>
  <c r="B1174" i="12" a="1"/>
  <c r="B1174" i="12" s="1"/>
  <c r="C1174" i="12" a="1"/>
  <c r="C1174" i="12" s="1"/>
  <c r="D1174" i="12" a="1"/>
  <c r="D1174" i="12" s="1"/>
  <c r="A1175" i="12" a="1"/>
  <c r="A1175" i="12" s="1"/>
  <c r="B1175" i="12" a="1"/>
  <c r="B1175" i="12" s="1"/>
  <c r="C1175" i="12" a="1"/>
  <c r="C1175" i="12" s="1"/>
  <c r="D1175" i="12" a="1"/>
  <c r="D1175" i="12" s="1"/>
  <c r="A1176" i="12" a="1"/>
  <c r="A1176" i="12" s="1"/>
  <c r="B1176" i="12" a="1"/>
  <c r="B1176" i="12" s="1"/>
  <c r="C1176" i="12" a="1"/>
  <c r="C1176" i="12" s="1"/>
  <c r="D1176" i="12" a="1"/>
  <c r="D1176" i="12" s="1"/>
  <c r="A1177" i="12" a="1"/>
  <c r="A1177" i="12" s="1"/>
  <c r="B1177" i="12" a="1"/>
  <c r="B1177" i="12" s="1"/>
  <c r="C1177" i="12" a="1"/>
  <c r="C1177" i="12" s="1"/>
  <c r="D1177" i="12" a="1"/>
  <c r="D1177" i="12" s="1"/>
  <c r="A1178" i="12" a="1"/>
  <c r="A1178" i="12" s="1"/>
  <c r="B1178" i="12" a="1"/>
  <c r="B1178" i="12" s="1"/>
  <c r="C1178" i="12" a="1"/>
  <c r="C1178" i="12" s="1"/>
  <c r="D1178" i="12" a="1"/>
  <c r="D1178" i="12" s="1"/>
  <c r="A1179" i="12" a="1"/>
  <c r="A1179" i="12" s="1"/>
  <c r="B1179" i="12" a="1"/>
  <c r="B1179" i="12" s="1"/>
  <c r="C1179" i="12" a="1"/>
  <c r="C1179" i="12" s="1"/>
  <c r="D1179" i="12" a="1"/>
  <c r="D1179" i="12" s="1"/>
  <c r="A1180" i="12" a="1"/>
  <c r="A1180" i="12" s="1"/>
  <c r="B1180" i="12" a="1"/>
  <c r="B1180" i="12" s="1"/>
  <c r="C1180" i="12" a="1"/>
  <c r="C1180" i="12" s="1"/>
  <c r="D1180" i="12" a="1"/>
  <c r="D1180" i="12" s="1"/>
  <c r="A1181" i="12" a="1"/>
  <c r="A1181" i="12" s="1"/>
  <c r="B1181" i="12" a="1"/>
  <c r="B1181" i="12" s="1"/>
  <c r="C1181" i="12" a="1"/>
  <c r="C1181" i="12" s="1"/>
  <c r="D1181" i="12" a="1"/>
  <c r="D1181" i="12" s="1"/>
  <c r="A1182" i="12" a="1"/>
  <c r="A1182" i="12" s="1"/>
  <c r="B1182" i="12" a="1"/>
  <c r="B1182" i="12" s="1"/>
  <c r="C1182" i="12" a="1"/>
  <c r="C1182" i="12" s="1"/>
  <c r="D1182" i="12" a="1"/>
  <c r="D1182" i="12" s="1"/>
  <c r="A1183" i="12" a="1"/>
  <c r="A1183" i="12" s="1"/>
  <c r="B1183" i="12" a="1"/>
  <c r="B1183" i="12" s="1"/>
  <c r="C1183" i="12" a="1"/>
  <c r="C1183" i="12" s="1"/>
  <c r="D1183" i="12" a="1"/>
  <c r="D1183" i="12" s="1"/>
  <c r="A1184" i="12" a="1"/>
  <c r="A1184" i="12" s="1"/>
  <c r="B1184" i="12" a="1"/>
  <c r="B1184" i="12" s="1"/>
  <c r="C1184" i="12" a="1"/>
  <c r="C1184" i="12" s="1"/>
  <c r="D1184" i="12" a="1"/>
  <c r="D1184" i="12" s="1"/>
  <c r="A1185" i="12" a="1"/>
  <c r="A1185" i="12" s="1"/>
  <c r="B1185" i="12" a="1"/>
  <c r="B1185" i="12" s="1"/>
  <c r="C1185" i="12" a="1"/>
  <c r="C1185" i="12" s="1"/>
  <c r="D1185" i="12" a="1"/>
  <c r="D1185" i="12" s="1"/>
  <c r="A1186" i="12" a="1"/>
  <c r="A1186" i="12" s="1"/>
  <c r="B1186" i="12" a="1"/>
  <c r="B1186" i="12" s="1"/>
  <c r="C1186" i="12" a="1"/>
  <c r="C1186" i="12" s="1"/>
  <c r="D1186" i="12" a="1"/>
  <c r="D1186" i="12" s="1"/>
  <c r="A1187" i="12" a="1"/>
  <c r="A1187" i="12" s="1"/>
  <c r="B1187" i="12" a="1"/>
  <c r="B1187" i="12" s="1"/>
  <c r="C1187" i="12" a="1"/>
  <c r="C1187" i="12" s="1"/>
  <c r="D1187" i="12" a="1"/>
  <c r="D1187" i="12" s="1"/>
  <c r="A1188" i="12" a="1"/>
  <c r="A1188" i="12" s="1"/>
  <c r="B1188" i="12" a="1"/>
  <c r="B1188" i="12" s="1"/>
  <c r="C1188" i="12" a="1"/>
  <c r="C1188" i="12" s="1"/>
  <c r="D1188" i="12" a="1"/>
  <c r="D1188" i="12" s="1"/>
  <c r="A1189" i="12" a="1"/>
  <c r="A1189" i="12" s="1"/>
  <c r="B1189" i="12" a="1"/>
  <c r="B1189" i="12" s="1"/>
  <c r="C1189" i="12" a="1"/>
  <c r="C1189" i="12" s="1"/>
  <c r="D1189" i="12" a="1"/>
  <c r="D1189" i="12" s="1"/>
  <c r="A1190" i="12" a="1"/>
  <c r="A1190" i="12" s="1"/>
  <c r="B1190" i="12" a="1"/>
  <c r="B1190" i="12" s="1"/>
  <c r="C1190" i="12" a="1"/>
  <c r="C1190" i="12" s="1"/>
  <c r="D1190" i="12" a="1"/>
  <c r="D1190" i="12" s="1"/>
  <c r="A1191" i="12" a="1"/>
  <c r="A1191" i="12" s="1"/>
  <c r="B1191" i="12" a="1"/>
  <c r="B1191" i="12" s="1"/>
  <c r="C1191" i="12" a="1"/>
  <c r="C1191" i="12" s="1"/>
  <c r="D1191" i="12" a="1"/>
  <c r="D1191" i="12" s="1"/>
  <c r="A1192" i="12" a="1"/>
  <c r="A1192" i="12" s="1"/>
  <c r="B1192" i="12" a="1"/>
  <c r="B1192" i="12" s="1"/>
  <c r="C1192" i="12" a="1"/>
  <c r="C1192" i="12" s="1"/>
  <c r="D1192" i="12" a="1"/>
  <c r="D1192" i="12" s="1"/>
  <c r="A1193" i="12" a="1"/>
  <c r="A1193" i="12" s="1"/>
  <c r="B1193" i="12" a="1"/>
  <c r="B1193" i="12" s="1"/>
  <c r="C1193" i="12" a="1"/>
  <c r="C1193" i="12" s="1"/>
  <c r="D1193" i="12" a="1"/>
  <c r="D1193" i="12" s="1"/>
  <c r="A1194" i="12" a="1"/>
  <c r="A1194" i="12" s="1"/>
  <c r="B1194" i="12" a="1"/>
  <c r="B1194" i="12" s="1"/>
  <c r="C1194" i="12" a="1"/>
  <c r="C1194" i="12" s="1"/>
  <c r="D1194" i="12" a="1"/>
  <c r="D1194" i="12" s="1"/>
  <c r="A1195" i="12" a="1"/>
  <c r="A1195" i="12" s="1"/>
  <c r="B1195" i="12" a="1"/>
  <c r="B1195" i="12" s="1"/>
  <c r="C1195" i="12" a="1"/>
  <c r="C1195" i="12" s="1"/>
  <c r="D1195" i="12" a="1"/>
  <c r="D1195" i="12" s="1"/>
  <c r="A1196" i="12" a="1"/>
  <c r="A1196" i="12" s="1"/>
  <c r="B1196" i="12" a="1"/>
  <c r="B1196" i="12" s="1"/>
  <c r="C1196" i="12" a="1"/>
  <c r="C1196" i="12" s="1"/>
  <c r="D1196" i="12" a="1"/>
  <c r="D1196" i="12" s="1"/>
  <c r="A1197" i="12" a="1"/>
  <c r="A1197" i="12" s="1"/>
  <c r="B1197" i="12" a="1"/>
  <c r="B1197" i="12" s="1"/>
  <c r="C1197" i="12" a="1"/>
  <c r="C1197" i="12" s="1"/>
  <c r="D1197" i="12" a="1"/>
  <c r="D1197" i="12" s="1"/>
  <c r="A1198" i="12" a="1"/>
  <c r="A1198" i="12" s="1"/>
  <c r="B1198" i="12" a="1"/>
  <c r="B1198" i="12" s="1"/>
  <c r="C1198" i="12" a="1"/>
  <c r="C1198" i="12" s="1"/>
  <c r="D1198" i="12" a="1"/>
  <c r="D1198" i="12" s="1"/>
  <c r="A1199" i="12" a="1"/>
  <c r="A1199" i="12" s="1"/>
  <c r="B1199" i="12" a="1"/>
  <c r="B1199" i="12" s="1"/>
  <c r="C1199" i="12" a="1"/>
  <c r="C1199" i="12" s="1"/>
  <c r="D1199" i="12" a="1"/>
  <c r="D1199" i="12" s="1"/>
  <c r="A1200" i="12" a="1"/>
  <c r="A1200" i="12" s="1"/>
  <c r="B1200" i="12" a="1"/>
  <c r="B1200" i="12" s="1"/>
  <c r="C1200" i="12" a="1"/>
  <c r="C1200" i="12" s="1"/>
  <c r="D1200" i="12" a="1"/>
  <c r="D1200" i="12" s="1"/>
  <c r="A1201" i="12" a="1"/>
  <c r="A1201" i="12" s="1"/>
  <c r="B1201" i="12" a="1"/>
  <c r="B1201" i="12" s="1"/>
  <c r="C1201" i="12" a="1"/>
  <c r="C1201" i="12" s="1"/>
  <c r="D1201" i="12" a="1"/>
  <c r="D1201" i="12" s="1"/>
  <c r="A1202" i="12" a="1"/>
  <c r="A1202" i="12" s="1"/>
  <c r="B1202" i="12" a="1"/>
  <c r="B1202" i="12" s="1"/>
  <c r="C1202" i="12" a="1"/>
  <c r="C1202" i="12" s="1"/>
  <c r="D1202" i="12" a="1"/>
  <c r="D1202" i="12" s="1"/>
  <c r="A1203" i="12" a="1"/>
  <c r="A1203" i="12" s="1"/>
  <c r="B1203" i="12" a="1"/>
  <c r="B1203" i="12" s="1"/>
  <c r="C1203" i="12" a="1"/>
  <c r="C1203" i="12" s="1"/>
  <c r="D1203" i="12" a="1"/>
  <c r="D1203" i="12" s="1"/>
  <c r="A1204" i="12" a="1"/>
  <c r="A1204" i="12" s="1"/>
  <c r="B1204" i="12" a="1"/>
  <c r="B1204" i="12" s="1"/>
  <c r="C1204" i="12" a="1"/>
  <c r="C1204" i="12" s="1"/>
  <c r="D1204" i="12" a="1"/>
  <c r="D1204" i="12" s="1"/>
  <c r="A1205" i="12" a="1"/>
  <c r="A1205" i="12" s="1"/>
  <c r="B1205" i="12" a="1"/>
  <c r="B1205" i="12" s="1"/>
  <c r="C1205" i="12" a="1"/>
  <c r="C1205" i="12" s="1"/>
  <c r="D1205" i="12" a="1"/>
  <c r="D1205" i="12" s="1"/>
  <c r="A1206" i="12" a="1"/>
  <c r="A1206" i="12" s="1"/>
  <c r="B1206" i="12" a="1"/>
  <c r="B1206" i="12" s="1"/>
  <c r="C1206" i="12" a="1"/>
  <c r="C1206" i="12" s="1"/>
  <c r="D1206" i="12" a="1"/>
  <c r="D1206" i="12" s="1"/>
  <c r="A1207" i="12" a="1"/>
  <c r="A1207" i="12" s="1"/>
  <c r="B1207" i="12" a="1"/>
  <c r="B1207" i="12" s="1"/>
  <c r="C1207" i="12" a="1"/>
  <c r="C1207" i="12" s="1"/>
  <c r="D1207" i="12" a="1"/>
  <c r="D1207" i="12" s="1"/>
  <c r="A1208" i="12" a="1"/>
  <c r="A1208" i="12" s="1"/>
  <c r="B1208" i="12" a="1"/>
  <c r="B1208" i="12" s="1"/>
  <c r="C1208" i="12" a="1"/>
  <c r="C1208" i="12" s="1"/>
  <c r="D1208" i="12" a="1"/>
  <c r="D1208" i="12" s="1"/>
  <c r="A1209" i="12" a="1"/>
  <c r="A1209" i="12" s="1"/>
  <c r="B1209" i="12" a="1"/>
  <c r="B1209" i="12" s="1"/>
  <c r="C1209" i="12" a="1"/>
  <c r="C1209" i="12" s="1"/>
  <c r="D1209" i="12" a="1"/>
  <c r="D1209" i="12" s="1"/>
  <c r="A1210" i="12" a="1"/>
  <c r="A1210" i="12" s="1"/>
  <c r="B1210" i="12" a="1"/>
  <c r="B1210" i="12" s="1"/>
  <c r="C1210" i="12" a="1"/>
  <c r="C1210" i="12" s="1"/>
  <c r="D1210" i="12" a="1"/>
  <c r="D1210" i="12" s="1"/>
  <c r="A1211" i="12" a="1"/>
  <c r="A1211" i="12" s="1"/>
  <c r="B1211" i="12" a="1"/>
  <c r="B1211" i="12" s="1"/>
  <c r="C1211" i="12" a="1"/>
  <c r="C1211" i="12" s="1"/>
  <c r="D1211" i="12" a="1"/>
  <c r="D1211" i="12" s="1"/>
  <c r="A1212" i="12" a="1"/>
  <c r="A1212" i="12" s="1"/>
  <c r="B1212" i="12" a="1"/>
  <c r="B1212" i="12" s="1"/>
  <c r="C1212" i="12" a="1"/>
  <c r="C1212" i="12" s="1"/>
  <c r="D1212" i="12" a="1"/>
  <c r="D1212" i="12" s="1"/>
  <c r="A1213" i="12" a="1"/>
  <c r="A1213" i="12" s="1"/>
  <c r="B1213" i="12" a="1"/>
  <c r="B1213" i="12" s="1"/>
  <c r="C1213" i="12" a="1"/>
  <c r="C1213" i="12" s="1"/>
  <c r="D1213" i="12" a="1"/>
  <c r="D1213" i="12" s="1"/>
  <c r="A1214" i="12" a="1"/>
  <c r="A1214" i="12" s="1"/>
  <c r="B1214" i="12" a="1"/>
  <c r="B1214" i="12" s="1"/>
  <c r="C1214" i="12" a="1"/>
  <c r="C1214" i="12" s="1"/>
  <c r="D1214" i="12" a="1"/>
  <c r="D1214" i="12" s="1"/>
  <c r="A1215" i="12" a="1"/>
  <c r="A1215" i="12" s="1"/>
  <c r="B1215" i="12" a="1"/>
  <c r="B1215" i="12" s="1"/>
  <c r="C1215" i="12" a="1"/>
  <c r="C1215" i="12" s="1"/>
  <c r="D1215" i="12" a="1"/>
  <c r="D1215" i="12" s="1"/>
  <c r="A1216" i="12" a="1"/>
  <c r="A1216" i="12" s="1"/>
  <c r="B1216" i="12" a="1"/>
  <c r="B1216" i="12" s="1"/>
  <c r="C1216" i="12" a="1"/>
  <c r="C1216" i="12" s="1"/>
  <c r="D1216" i="12" a="1"/>
  <c r="D1216" i="12" s="1"/>
  <c r="A1217" i="12" a="1"/>
  <c r="A1217" i="12" s="1"/>
  <c r="B1217" i="12" a="1"/>
  <c r="B1217" i="12" s="1"/>
  <c r="C1217" i="12" a="1"/>
  <c r="C1217" i="12" s="1"/>
  <c r="D1217" i="12" a="1"/>
  <c r="D1217" i="12" s="1"/>
  <c r="A1218" i="12" a="1"/>
  <c r="A1218" i="12" s="1"/>
  <c r="B1218" i="12" a="1"/>
  <c r="B1218" i="12" s="1"/>
  <c r="C1218" i="12" a="1"/>
  <c r="C1218" i="12" s="1"/>
  <c r="D1218" i="12" a="1"/>
  <c r="D1218" i="12" s="1"/>
  <c r="A1219" i="12" a="1"/>
  <c r="A1219" i="12" s="1"/>
  <c r="B1219" i="12" a="1"/>
  <c r="B1219" i="12" s="1"/>
  <c r="C1219" i="12" a="1"/>
  <c r="C1219" i="12" s="1"/>
  <c r="D1219" i="12" a="1"/>
  <c r="D1219" i="12" s="1"/>
  <c r="A1220" i="12" a="1"/>
  <c r="A1220" i="12" s="1"/>
  <c r="B1220" i="12" a="1"/>
  <c r="B1220" i="12" s="1"/>
  <c r="C1220" i="12" a="1"/>
  <c r="C1220" i="12" s="1"/>
  <c r="D1220" i="12" a="1"/>
  <c r="D1220" i="12" s="1"/>
  <c r="A1221" i="12" a="1"/>
  <c r="A1221" i="12" s="1"/>
  <c r="B1221" i="12" a="1"/>
  <c r="B1221" i="12" s="1"/>
  <c r="C1221" i="12" a="1"/>
  <c r="C1221" i="12" s="1"/>
  <c r="D1221" i="12" a="1"/>
  <c r="D1221" i="12" s="1"/>
  <c r="A1222" i="12" a="1"/>
  <c r="A1222" i="12" s="1"/>
  <c r="B1222" i="12" a="1"/>
  <c r="B1222" i="12" s="1"/>
  <c r="C1222" i="12" a="1"/>
  <c r="C1222" i="12" s="1"/>
  <c r="D1222" i="12" a="1"/>
  <c r="D1222" i="12" s="1"/>
  <c r="A1223" i="12" a="1"/>
  <c r="A1223" i="12" s="1"/>
  <c r="B1223" i="12" a="1"/>
  <c r="B1223" i="12" s="1"/>
  <c r="C1223" i="12" a="1"/>
  <c r="C1223" i="12" s="1"/>
  <c r="D1223" i="12" a="1"/>
  <c r="D1223" i="12" s="1"/>
  <c r="A1224" i="12" a="1"/>
  <c r="A1224" i="12" s="1"/>
  <c r="B1224" i="12" a="1"/>
  <c r="B1224" i="12" s="1"/>
  <c r="C1224" i="12" a="1"/>
  <c r="C1224" i="12" s="1"/>
  <c r="D1224" i="12" a="1"/>
  <c r="D1224" i="12" s="1"/>
  <c r="A1225" i="12" a="1"/>
  <c r="A1225" i="12" s="1"/>
  <c r="B1225" i="12" a="1"/>
  <c r="B1225" i="12" s="1"/>
  <c r="C1225" i="12" a="1"/>
  <c r="C1225" i="12" s="1"/>
  <c r="D1225" i="12" a="1"/>
  <c r="D1225" i="12" s="1"/>
  <c r="A1226" i="12" a="1"/>
  <c r="A1226" i="12" s="1"/>
  <c r="B1226" i="12" a="1"/>
  <c r="B1226" i="12" s="1"/>
  <c r="C1226" i="12" a="1"/>
  <c r="C1226" i="12" s="1"/>
  <c r="D1226" i="12" a="1"/>
  <c r="D1226" i="12" s="1"/>
  <c r="A1227" i="12" a="1"/>
  <c r="A1227" i="12" s="1"/>
  <c r="B1227" i="12" a="1"/>
  <c r="B1227" i="12" s="1"/>
  <c r="C1227" i="12" a="1"/>
  <c r="C1227" i="12" s="1"/>
  <c r="D1227" i="12" a="1"/>
  <c r="D1227" i="12" s="1"/>
  <c r="A1228" i="12" a="1"/>
  <c r="A1228" i="12" s="1"/>
  <c r="B1228" i="12" a="1"/>
  <c r="B1228" i="12" s="1"/>
  <c r="C1228" i="12" a="1"/>
  <c r="C1228" i="12" s="1"/>
  <c r="D1228" i="12" a="1"/>
  <c r="D1228" i="12" s="1"/>
  <c r="A1229" i="12" a="1"/>
  <c r="A1229" i="12" s="1"/>
  <c r="B1229" i="12" a="1"/>
  <c r="B1229" i="12" s="1"/>
  <c r="C1229" i="12" a="1"/>
  <c r="C1229" i="12" s="1"/>
  <c r="D1229" i="12" a="1"/>
  <c r="D1229" i="12" s="1"/>
  <c r="A1230" i="12" a="1"/>
  <c r="A1230" i="12" s="1"/>
  <c r="B1230" i="12" a="1"/>
  <c r="B1230" i="12" s="1"/>
  <c r="C1230" i="12" a="1"/>
  <c r="C1230" i="12" s="1"/>
  <c r="D1230" i="12" a="1"/>
  <c r="D1230" i="12" s="1"/>
  <c r="A1231" i="12" a="1"/>
  <c r="A1231" i="12" s="1"/>
  <c r="B1231" i="12" a="1"/>
  <c r="B1231" i="12" s="1"/>
  <c r="C1231" i="12" a="1"/>
  <c r="C1231" i="12" s="1"/>
  <c r="D1231" i="12" a="1"/>
  <c r="D1231" i="12" s="1"/>
  <c r="A1232" i="12" a="1"/>
  <c r="A1232" i="12" s="1"/>
  <c r="B1232" i="12" a="1"/>
  <c r="B1232" i="12" s="1"/>
  <c r="C1232" i="12" a="1"/>
  <c r="C1232" i="12" s="1"/>
  <c r="D1232" i="12" a="1"/>
  <c r="D1232" i="12" s="1"/>
  <c r="A1233" i="12" a="1"/>
  <c r="A1233" i="12" s="1"/>
  <c r="B1233" i="12" a="1"/>
  <c r="B1233" i="12" s="1"/>
  <c r="C1233" i="12" a="1"/>
  <c r="C1233" i="12" s="1"/>
  <c r="D1233" i="12" a="1"/>
  <c r="D1233" i="12" s="1"/>
  <c r="A1234" i="12" a="1"/>
  <c r="A1234" i="12" s="1"/>
  <c r="B1234" i="12" a="1"/>
  <c r="B1234" i="12" s="1"/>
  <c r="C1234" i="12" a="1"/>
  <c r="C1234" i="12" s="1"/>
  <c r="D1234" i="12" a="1"/>
  <c r="D1234" i="12" s="1"/>
  <c r="A1235" i="12" a="1"/>
  <c r="A1235" i="12" s="1"/>
  <c r="B1235" i="12" a="1"/>
  <c r="B1235" i="12" s="1"/>
  <c r="C1235" i="12" a="1"/>
  <c r="C1235" i="12" s="1"/>
  <c r="D1235" i="12" a="1"/>
  <c r="D1235" i="12" s="1"/>
  <c r="A1236" i="12" a="1"/>
  <c r="A1236" i="12" s="1"/>
  <c r="B1236" i="12" a="1"/>
  <c r="B1236" i="12" s="1"/>
  <c r="C1236" i="12" a="1"/>
  <c r="C1236" i="12" s="1"/>
  <c r="D1236" i="12" a="1"/>
  <c r="D1236" i="12" s="1"/>
  <c r="A1237" i="12" a="1"/>
  <c r="A1237" i="12" s="1"/>
  <c r="B1237" i="12" a="1"/>
  <c r="B1237" i="12" s="1"/>
  <c r="C1237" i="12" a="1"/>
  <c r="C1237" i="12" s="1"/>
  <c r="D1237" i="12" a="1"/>
  <c r="D1237" i="12" s="1"/>
  <c r="A1238" i="12" a="1"/>
  <c r="A1238" i="12" s="1"/>
  <c r="B1238" i="12" a="1"/>
  <c r="B1238" i="12" s="1"/>
  <c r="C1238" i="12" a="1"/>
  <c r="C1238" i="12" s="1"/>
  <c r="D1238" i="12" a="1"/>
  <c r="D1238" i="12" s="1"/>
  <c r="A1239" i="12" a="1"/>
  <c r="A1239" i="12" s="1"/>
  <c r="B1239" i="12" a="1"/>
  <c r="B1239" i="12" s="1"/>
  <c r="C1239" i="12" a="1"/>
  <c r="C1239" i="12" s="1"/>
  <c r="D1239" i="12" a="1"/>
  <c r="D1239" i="12" s="1"/>
  <c r="A1240" i="12" a="1"/>
  <c r="A1240" i="12" s="1"/>
  <c r="B1240" i="12" a="1"/>
  <c r="B1240" i="12" s="1"/>
  <c r="C1240" i="12" a="1"/>
  <c r="C1240" i="12" s="1"/>
  <c r="D1240" i="12" a="1"/>
  <c r="D1240" i="12" s="1"/>
  <c r="A1241" i="12" a="1"/>
  <c r="A1241" i="12" s="1"/>
  <c r="B1241" i="12" a="1"/>
  <c r="B1241" i="12" s="1"/>
  <c r="C1241" i="12" a="1"/>
  <c r="C1241" i="12" s="1"/>
  <c r="D1241" i="12" a="1"/>
  <c r="D1241" i="12" s="1"/>
  <c r="A1242" i="12" a="1"/>
  <c r="A1242" i="12" s="1"/>
  <c r="B1242" i="12" a="1"/>
  <c r="B1242" i="12" s="1"/>
  <c r="C1242" i="12" a="1"/>
  <c r="C1242" i="12" s="1"/>
  <c r="D1242" i="12" a="1"/>
  <c r="D1242" i="12" s="1"/>
  <c r="A1243" i="12" a="1"/>
  <c r="A1243" i="12" s="1"/>
  <c r="B1243" i="12" a="1"/>
  <c r="B1243" i="12" s="1"/>
  <c r="C1243" i="12" a="1"/>
  <c r="C1243" i="12" s="1"/>
  <c r="D1243" i="12" a="1"/>
  <c r="D1243" i="12" s="1"/>
  <c r="A1244" i="12" a="1"/>
  <c r="A1244" i="12" s="1"/>
  <c r="B1244" i="12" a="1"/>
  <c r="B1244" i="12" s="1"/>
  <c r="C1244" i="12" a="1"/>
  <c r="C1244" i="12" s="1"/>
  <c r="D1244" i="12" a="1"/>
  <c r="D1244" i="12" s="1"/>
  <c r="A1245" i="12" a="1"/>
  <c r="A1245" i="12" s="1"/>
  <c r="B1245" i="12" a="1"/>
  <c r="B1245" i="12" s="1"/>
  <c r="C1245" i="12" a="1"/>
  <c r="C1245" i="12" s="1"/>
  <c r="D1245" i="12" a="1"/>
  <c r="D1245" i="12" s="1"/>
  <c r="A1246" i="12" a="1"/>
  <c r="A1246" i="12" s="1"/>
  <c r="B1246" i="12" a="1"/>
  <c r="B1246" i="12" s="1"/>
  <c r="C1246" i="12" a="1"/>
  <c r="C1246" i="12" s="1"/>
  <c r="D1246" i="12" a="1"/>
  <c r="D1246" i="12" s="1"/>
  <c r="A1247" i="12" a="1"/>
  <c r="A1247" i="12" s="1"/>
  <c r="B1247" i="12" a="1"/>
  <c r="B1247" i="12" s="1"/>
  <c r="C1247" i="12" a="1"/>
  <c r="C1247" i="12" s="1"/>
  <c r="D1247" i="12" a="1"/>
  <c r="D1247" i="12" s="1"/>
  <c r="A1248" i="12" a="1"/>
  <c r="A1248" i="12" s="1"/>
  <c r="B1248" i="12" a="1"/>
  <c r="B1248" i="12" s="1"/>
  <c r="C1248" i="12" a="1"/>
  <c r="C1248" i="12" s="1"/>
  <c r="D1248" i="12" a="1"/>
  <c r="D1248" i="12" s="1"/>
  <c r="A1249" i="12" a="1"/>
  <c r="A1249" i="12" s="1"/>
  <c r="B1249" i="12" a="1"/>
  <c r="B1249" i="12" s="1"/>
  <c r="C1249" i="12" a="1"/>
  <c r="C1249" i="12" s="1"/>
  <c r="D1249" i="12" a="1"/>
  <c r="D1249" i="12" s="1"/>
  <c r="A1250" i="12" a="1"/>
  <c r="A1250" i="12" s="1"/>
  <c r="B1250" i="12" a="1"/>
  <c r="B1250" i="12" s="1"/>
  <c r="C1250" i="12" a="1"/>
  <c r="C1250" i="12" s="1"/>
  <c r="D1250" i="12" a="1"/>
  <c r="D1250" i="12" s="1"/>
  <c r="A1251" i="12" a="1"/>
  <c r="A1251" i="12" s="1"/>
  <c r="B1251" i="12" a="1"/>
  <c r="B1251" i="12" s="1"/>
  <c r="C1251" i="12" a="1"/>
  <c r="C1251" i="12" s="1"/>
  <c r="D1251" i="12" a="1"/>
  <c r="D1251" i="12" s="1"/>
  <c r="A1252" i="12" a="1"/>
  <c r="A1252" i="12" s="1"/>
  <c r="B1252" i="12" a="1"/>
  <c r="B1252" i="12" s="1"/>
  <c r="C1252" i="12" a="1"/>
  <c r="C1252" i="12" s="1"/>
  <c r="D1252" i="12" a="1"/>
  <c r="D1252" i="12" s="1"/>
  <c r="A1253" i="12" a="1"/>
  <c r="A1253" i="12" s="1"/>
  <c r="B1253" i="12" a="1"/>
  <c r="B1253" i="12" s="1"/>
  <c r="C1253" i="12" a="1"/>
  <c r="C1253" i="12" s="1"/>
  <c r="D1253" i="12" a="1"/>
  <c r="D1253" i="12" s="1"/>
  <c r="A1254" i="12" a="1"/>
  <c r="A1254" i="12" s="1"/>
  <c r="B1254" i="12" a="1"/>
  <c r="B1254" i="12" s="1"/>
  <c r="C1254" i="12" a="1"/>
  <c r="C1254" i="12" s="1"/>
  <c r="D1254" i="12" a="1"/>
  <c r="D1254" i="12" s="1"/>
  <c r="A1255" i="12" a="1"/>
  <c r="A1255" i="12" s="1"/>
  <c r="B1255" i="12" a="1"/>
  <c r="B1255" i="12" s="1"/>
  <c r="C1255" i="12" a="1"/>
  <c r="C1255" i="12" s="1"/>
  <c r="D1255" i="12" a="1"/>
  <c r="D1255" i="12" s="1"/>
  <c r="A1256" i="12" a="1"/>
  <c r="A1256" i="12" s="1"/>
  <c r="B1256" i="12" a="1"/>
  <c r="B1256" i="12" s="1"/>
  <c r="C1256" i="12" a="1"/>
  <c r="C1256" i="12" s="1"/>
  <c r="D1256" i="12" a="1"/>
  <c r="D1256" i="12" s="1"/>
  <c r="A1257" i="12" a="1"/>
  <c r="A1257" i="12" s="1"/>
  <c r="B1257" i="12" a="1"/>
  <c r="B1257" i="12" s="1"/>
  <c r="C1257" i="12" a="1"/>
  <c r="C1257" i="12" s="1"/>
  <c r="D1257" i="12" a="1"/>
  <c r="D1257" i="12" s="1"/>
  <c r="A1258" i="12" a="1"/>
  <c r="A1258" i="12" s="1"/>
  <c r="B1258" i="12" a="1"/>
  <c r="B1258" i="12" s="1"/>
  <c r="C1258" i="12" a="1"/>
  <c r="C1258" i="12" s="1"/>
  <c r="D1258" i="12" a="1"/>
  <c r="D1258" i="12" s="1"/>
  <c r="A1259" i="12" a="1"/>
  <c r="A1259" i="12" s="1"/>
  <c r="B1259" i="12" a="1"/>
  <c r="B1259" i="12" s="1"/>
  <c r="C1259" i="12" a="1"/>
  <c r="C1259" i="12" s="1"/>
  <c r="D1259" i="12" a="1"/>
  <c r="D1259" i="12" s="1"/>
  <c r="A1260" i="12" a="1"/>
  <c r="A1260" i="12" s="1"/>
  <c r="B1260" i="12" a="1"/>
  <c r="B1260" i="12" s="1"/>
  <c r="C1260" i="12" a="1"/>
  <c r="C1260" i="12" s="1"/>
  <c r="D1260" i="12" a="1"/>
  <c r="D1260" i="12" s="1"/>
  <c r="A1261" i="12" a="1"/>
  <c r="A1261" i="12" s="1"/>
  <c r="B1261" i="12" a="1"/>
  <c r="B1261" i="12" s="1"/>
  <c r="C1261" i="12" a="1"/>
  <c r="C1261" i="12" s="1"/>
  <c r="D1261" i="12" a="1"/>
  <c r="D1261" i="12" s="1"/>
  <c r="A1262" i="12" a="1"/>
  <c r="A1262" i="12" s="1"/>
  <c r="B1262" i="12" a="1"/>
  <c r="B1262" i="12" s="1"/>
  <c r="C1262" i="12" a="1"/>
  <c r="C1262" i="12" s="1"/>
  <c r="D1262" i="12" a="1"/>
  <c r="D1262" i="12" s="1"/>
  <c r="A1263" i="12" a="1"/>
  <c r="A1263" i="12" s="1"/>
  <c r="B1263" i="12" a="1"/>
  <c r="B1263" i="12" s="1"/>
  <c r="C1263" i="12" a="1"/>
  <c r="C1263" i="12" s="1"/>
  <c r="D1263" i="12" a="1"/>
  <c r="D1263" i="12" s="1"/>
  <c r="A1264" i="12" a="1"/>
  <c r="A1264" i="12" s="1"/>
  <c r="B1264" i="12" a="1"/>
  <c r="B1264" i="12" s="1"/>
  <c r="C1264" i="12" a="1"/>
  <c r="C1264" i="12" s="1"/>
  <c r="D1264" i="12" a="1"/>
  <c r="D1264" i="12" s="1"/>
  <c r="A1265" i="12" a="1"/>
  <c r="A1265" i="12" s="1"/>
  <c r="B1265" i="12" a="1"/>
  <c r="B1265" i="12" s="1"/>
  <c r="C1265" i="12" a="1"/>
  <c r="C1265" i="12" s="1"/>
  <c r="D1265" i="12" a="1"/>
  <c r="D1265" i="12" s="1"/>
  <c r="A1266" i="12" a="1"/>
  <c r="A1266" i="12" s="1"/>
  <c r="B1266" i="12" a="1"/>
  <c r="B1266" i="12" s="1"/>
  <c r="C1266" i="12" a="1"/>
  <c r="C1266" i="12" s="1"/>
  <c r="D1266" i="12" a="1"/>
  <c r="D1266" i="12" s="1"/>
  <c r="A1267" i="12" a="1"/>
  <c r="A1267" i="12" s="1"/>
  <c r="B1267" i="12" a="1"/>
  <c r="B1267" i="12" s="1"/>
  <c r="C1267" i="12" a="1"/>
  <c r="C1267" i="12" s="1"/>
  <c r="D1267" i="12" a="1"/>
  <c r="D1267" i="12" s="1"/>
  <c r="A1268" i="12" a="1"/>
  <c r="A1268" i="12" s="1"/>
  <c r="B1268" i="12" a="1"/>
  <c r="B1268" i="12" s="1"/>
  <c r="C1268" i="12" a="1"/>
  <c r="C1268" i="12" s="1"/>
  <c r="D1268" i="12" a="1"/>
  <c r="D1268" i="12" s="1"/>
  <c r="A1269" i="12" a="1"/>
  <c r="A1269" i="12" s="1"/>
  <c r="B1269" i="12" a="1"/>
  <c r="B1269" i="12" s="1"/>
  <c r="C1269" i="12" a="1"/>
  <c r="C1269" i="12" s="1"/>
  <c r="D1269" i="12" a="1"/>
  <c r="D1269" i="12" s="1"/>
  <c r="A1270" i="12" a="1"/>
  <c r="A1270" i="12" s="1"/>
  <c r="B1270" i="12" a="1"/>
  <c r="B1270" i="12" s="1"/>
  <c r="C1270" i="12" a="1"/>
  <c r="C1270" i="12" s="1"/>
  <c r="D1270" i="12" a="1"/>
  <c r="D1270" i="12" s="1"/>
  <c r="A1271" i="12" a="1"/>
  <c r="A1271" i="12" s="1"/>
  <c r="B1271" i="12" a="1"/>
  <c r="B1271" i="12" s="1"/>
  <c r="C1271" i="12" a="1"/>
  <c r="C1271" i="12" s="1"/>
  <c r="D1271" i="12" a="1"/>
  <c r="D1271" i="12" s="1"/>
  <c r="A1272" i="12" a="1"/>
  <c r="A1272" i="12" s="1"/>
  <c r="B1272" i="12" a="1"/>
  <c r="B1272" i="12" s="1"/>
  <c r="C1272" i="12" a="1"/>
  <c r="C1272" i="12" s="1"/>
  <c r="D1272" i="12" a="1"/>
  <c r="D1272" i="12" s="1"/>
  <c r="A1273" i="12" a="1"/>
  <c r="A1273" i="12" s="1"/>
  <c r="B1273" i="12" a="1"/>
  <c r="B1273" i="12" s="1"/>
  <c r="C1273" i="12" a="1"/>
  <c r="C1273" i="12" s="1"/>
  <c r="D1273" i="12" a="1"/>
  <c r="D1273" i="12" s="1"/>
  <c r="A1274" i="12" a="1"/>
  <c r="A1274" i="12" s="1"/>
  <c r="B1274" i="12" a="1"/>
  <c r="B1274" i="12" s="1"/>
  <c r="C1274" i="12" a="1"/>
  <c r="C1274" i="12" s="1"/>
  <c r="D1274" i="12" a="1"/>
  <c r="D1274" i="12" s="1"/>
  <c r="A1275" i="12" a="1"/>
  <c r="A1275" i="12" s="1"/>
  <c r="B1275" i="12" a="1"/>
  <c r="B1275" i="12" s="1"/>
  <c r="C1275" i="12" a="1"/>
  <c r="C1275" i="12" s="1"/>
  <c r="D1275" i="12" a="1"/>
  <c r="D1275" i="12" s="1"/>
  <c r="A1276" i="12" a="1"/>
  <c r="A1276" i="12" s="1"/>
  <c r="B1276" i="12" a="1"/>
  <c r="B1276" i="12" s="1"/>
  <c r="C1276" i="12" a="1"/>
  <c r="C1276" i="12" s="1"/>
  <c r="D1276" i="12" a="1"/>
  <c r="D1276" i="12" s="1"/>
  <c r="A1277" i="12" a="1"/>
  <c r="A1277" i="12" s="1"/>
  <c r="B1277" i="12" a="1"/>
  <c r="B1277" i="12" s="1"/>
  <c r="C1277" i="12" a="1"/>
  <c r="C1277" i="12" s="1"/>
  <c r="D1277" i="12" a="1"/>
  <c r="D1277" i="12" s="1"/>
  <c r="A1278" i="12" a="1"/>
  <c r="A1278" i="12" s="1"/>
  <c r="B1278" i="12" a="1"/>
  <c r="B1278" i="12" s="1"/>
  <c r="C1278" i="12" a="1"/>
  <c r="C1278" i="12" s="1"/>
  <c r="D1278" i="12" a="1"/>
  <c r="D1278" i="12" s="1"/>
  <c r="A1279" i="12" a="1"/>
  <c r="A1279" i="12" s="1"/>
  <c r="B1279" i="12" a="1"/>
  <c r="B1279" i="12" s="1"/>
  <c r="C1279" i="12" a="1"/>
  <c r="C1279" i="12" s="1"/>
  <c r="D1279" i="12" a="1"/>
  <c r="D1279" i="12" s="1"/>
  <c r="A1280" i="12" a="1"/>
  <c r="A1280" i="12" s="1"/>
  <c r="B1280" i="12" a="1"/>
  <c r="B1280" i="12" s="1"/>
  <c r="C1280" i="12" a="1"/>
  <c r="C1280" i="12" s="1"/>
  <c r="D1280" i="12" a="1"/>
  <c r="D1280" i="12" s="1"/>
  <c r="A1281" i="12" a="1"/>
  <c r="A1281" i="12" s="1"/>
  <c r="B1281" i="12" a="1"/>
  <c r="B1281" i="12" s="1"/>
  <c r="C1281" i="12" a="1"/>
  <c r="C1281" i="12" s="1"/>
  <c r="D1281" i="12" a="1"/>
  <c r="D1281" i="12" s="1"/>
  <c r="A1282" i="12" a="1"/>
  <c r="A1282" i="12" s="1"/>
  <c r="B1282" i="12" a="1"/>
  <c r="B1282" i="12" s="1"/>
  <c r="C1282" i="12" a="1"/>
  <c r="C1282" i="12" s="1"/>
  <c r="D1282" i="12" a="1"/>
  <c r="D1282" i="12" s="1"/>
  <c r="A1283" i="12" a="1"/>
  <c r="A1283" i="12" s="1"/>
  <c r="B1283" i="12" a="1"/>
  <c r="B1283" i="12" s="1"/>
  <c r="C1283" i="12" a="1"/>
  <c r="C1283" i="12" s="1"/>
  <c r="D1283" i="12" a="1"/>
  <c r="D1283" i="12" s="1"/>
  <c r="A1284" i="12" a="1"/>
  <c r="A1284" i="12" s="1"/>
  <c r="B1284" i="12" a="1"/>
  <c r="B1284" i="12" s="1"/>
  <c r="C1284" i="12" a="1"/>
  <c r="C1284" i="12" s="1"/>
  <c r="D1284" i="12" a="1"/>
  <c r="D1284" i="12" s="1"/>
  <c r="A1285" i="12" a="1"/>
  <c r="A1285" i="12" s="1"/>
  <c r="B1285" i="12" a="1"/>
  <c r="B1285" i="12" s="1"/>
  <c r="C1285" i="12" a="1"/>
  <c r="C1285" i="12" s="1"/>
  <c r="D1285" i="12" a="1"/>
  <c r="D1285" i="12" s="1"/>
  <c r="A1286" i="12" a="1"/>
  <c r="A1286" i="12" s="1"/>
  <c r="B1286" i="12" a="1"/>
  <c r="B1286" i="12" s="1"/>
  <c r="C1286" i="12" a="1"/>
  <c r="C1286" i="12" s="1"/>
  <c r="D1286" i="12" a="1"/>
  <c r="D1286" i="12" s="1"/>
  <c r="A1287" i="12" a="1"/>
  <c r="A1287" i="12" s="1"/>
  <c r="B1287" i="12" a="1"/>
  <c r="B1287" i="12" s="1"/>
  <c r="C1287" i="12" a="1"/>
  <c r="C1287" i="12" s="1"/>
  <c r="D1287" i="12" a="1"/>
  <c r="D1287" i="12" s="1"/>
  <c r="A1288" i="12" a="1"/>
  <c r="A1288" i="12" s="1"/>
  <c r="B1288" i="12" a="1"/>
  <c r="B1288" i="12" s="1"/>
  <c r="C1288" i="12" a="1"/>
  <c r="C1288" i="12" s="1"/>
  <c r="D1288" i="12" a="1"/>
  <c r="D1288" i="12" s="1"/>
  <c r="A1289" i="12" a="1"/>
  <c r="A1289" i="12" s="1"/>
  <c r="B1289" i="12" a="1"/>
  <c r="B1289" i="12" s="1"/>
  <c r="C1289" i="12" a="1"/>
  <c r="C1289" i="12" s="1"/>
  <c r="D1289" i="12" a="1"/>
  <c r="D1289" i="12" s="1"/>
  <c r="A1290" i="12" a="1"/>
  <c r="A1290" i="12" s="1"/>
  <c r="B1290" i="12" a="1"/>
  <c r="B1290" i="12" s="1"/>
  <c r="C1290" i="12" a="1"/>
  <c r="C1290" i="12" s="1"/>
  <c r="D1290" i="12" a="1"/>
  <c r="D1290" i="12" s="1"/>
  <c r="A1291" i="12" a="1"/>
  <c r="A1291" i="12" s="1"/>
  <c r="B1291" i="12" a="1"/>
  <c r="B1291" i="12" s="1"/>
  <c r="C1291" i="12" a="1"/>
  <c r="C1291" i="12" s="1"/>
  <c r="D1291" i="12" a="1"/>
  <c r="D1291" i="12" s="1"/>
  <c r="A1292" i="12" a="1"/>
  <c r="A1292" i="12" s="1"/>
  <c r="B1292" i="12" a="1"/>
  <c r="B1292" i="12" s="1"/>
  <c r="C1292" i="12" a="1"/>
  <c r="C1292" i="12" s="1"/>
  <c r="D1292" i="12" a="1"/>
  <c r="D1292" i="12" s="1"/>
  <c r="A1293" i="12" a="1"/>
  <c r="A1293" i="12" s="1"/>
  <c r="B1293" i="12" a="1"/>
  <c r="B1293" i="12" s="1"/>
  <c r="C1293" i="12" a="1"/>
  <c r="C1293" i="12" s="1"/>
  <c r="D1293" i="12" a="1"/>
  <c r="D1293" i="12" s="1"/>
  <c r="A1294" i="12" a="1"/>
  <c r="A1294" i="12" s="1"/>
  <c r="B1294" i="12" a="1"/>
  <c r="B1294" i="12" s="1"/>
  <c r="C1294" i="12" a="1"/>
  <c r="C1294" i="12" s="1"/>
  <c r="D1294" i="12" a="1"/>
  <c r="D1294" i="12" s="1"/>
  <c r="A1295" i="12" a="1"/>
  <c r="A1295" i="12" s="1"/>
  <c r="B1295" i="12" a="1"/>
  <c r="B1295" i="12" s="1"/>
  <c r="C1295" i="12" a="1"/>
  <c r="C1295" i="12" s="1"/>
  <c r="D1295" i="12" a="1"/>
  <c r="D1295" i="12" s="1"/>
  <c r="A1296" i="12" a="1"/>
  <c r="A1296" i="12" s="1"/>
  <c r="B1296" i="12" a="1"/>
  <c r="B1296" i="12" s="1"/>
  <c r="C1296" i="12" a="1"/>
  <c r="C1296" i="12" s="1"/>
  <c r="D1296" i="12" a="1"/>
  <c r="D1296" i="12" s="1"/>
  <c r="A1297" i="12" a="1"/>
  <c r="A1297" i="12" s="1"/>
  <c r="B1297" i="12" a="1"/>
  <c r="B1297" i="12" s="1"/>
  <c r="C1297" i="12" a="1"/>
  <c r="C1297" i="12" s="1"/>
  <c r="D1297" i="12" a="1"/>
  <c r="D1297" i="12" s="1"/>
  <c r="A1298" i="12" a="1"/>
  <c r="A1298" i="12" s="1"/>
  <c r="B1298" i="12" a="1"/>
  <c r="B1298" i="12" s="1"/>
  <c r="C1298" i="12" a="1"/>
  <c r="C1298" i="12" s="1"/>
  <c r="D1298" i="12" a="1"/>
  <c r="D1298" i="12" s="1"/>
  <c r="A1299" i="12" a="1"/>
  <c r="A1299" i="12" s="1"/>
  <c r="B1299" i="12" a="1"/>
  <c r="B1299" i="12" s="1"/>
  <c r="C1299" i="12" a="1"/>
  <c r="C1299" i="12" s="1"/>
  <c r="D1299" i="12" a="1"/>
  <c r="D1299" i="12" s="1"/>
  <c r="A1300" i="12" a="1"/>
  <c r="A1300" i="12" s="1"/>
  <c r="B1300" i="12" a="1"/>
  <c r="B1300" i="12" s="1"/>
  <c r="C1300" i="12" a="1"/>
  <c r="C1300" i="12" s="1"/>
  <c r="D1300" i="12" a="1"/>
  <c r="D1300" i="12" s="1"/>
  <c r="A1301" i="12" a="1"/>
  <c r="A1301" i="12" s="1"/>
  <c r="B1301" i="12" a="1"/>
  <c r="B1301" i="12" s="1"/>
  <c r="C1301" i="12" a="1"/>
  <c r="C1301" i="12" s="1"/>
  <c r="D1301" i="12" a="1"/>
  <c r="D1301" i="12" s="1"/>
  <c r="A1302" i="12" a="1"/>
  <c r="A1302" i="12" s="1"/>
  <c r="B1302" i="12" a="1"/>
  <c r="B1302" i="12" s="1"/>
  <c r="C1302" i="12" a="1"/>
  <c r="C1302" i="12" s="1"/>
  <c r="D1302" i="12" a="1"/>
  <c r="D1302" i="12" s="1"/>
  <c r="A1303" i="12" a="1"/>
  <c r="A1303" i="12" s="1"/>
  <c r="B1303" i="12" a="1"/>
  <c r="B1303" i="12" s="1"/>
  <c r="C1303" i="12" a="1"/>
  <c r="C1303" i="12" s="1"/>
  <c r="D1303" i="12" a="1"/>
  <c r="D1303" i="12" s="1"/>
  <c r="A1304" i="12" a="1"/>
  <c r="A1304" i="12" s="1"/>
  <c r="B1304" i="12" a="1"/>
  <c r="B1304" i="12" s="1"/>
  <c r="C1304" i="12" a="1"/>
  <c r="C1304" i="12" s="1"/>
  <c r="D1304" i="12" a="1"/>
  <c r="D1304" i="12" s="1"/>
  <c r="A1305" i="12" a="1"/>
  <c r="A1305" i="12" s="1"/>
  <c r="B1305" i="12" a="1"/>
  <c r="B1305" i="12" s="1"/>
  <c r="C1305" i="12" a="1"/>
  <c r="C1305" i="12" s="1"/>
  <c r="D1305" i="12" a="1"/>
  <c r="D1305" i="12" s="1"/>
  <c r="A1306" i="12" a="1"/>
  <c r="A1306" i="12" s="1"/>
  <c r="B1306" i="12" a="1"/>
  <c r="B1306" i="12" s="1"/>
  <c r="C1306" i="12" a="1"/>
  <c r="C1306" i="12" s="1"/>
  <c r="D1306" i="12" a="1"/>
  <c r="D1306" i="12" s="1"/>
  <c r="A1307" i="12" a="1"/>
  <c r="A1307" i="12" s="1"/>
  <c r="B1307" i="12" a="1"/>
  <c r="B1307" i="12" s="1"/>
  <c r="C1307" i="12" a="1"/>
  <c r="C1307" i="12" s="1"/>
  <c r="D1307" i="12" a="1"/>
  <c r="D1307" i="12" s="1"/>
  <c r="A1308" i="12" a="1"/>
  <c r="A1308" i="12" s="1"/>
  <c r="B1308" i="12" a="1"/>
  <c r="B1308" i="12" s="1"/>
  <c r="C1308" i="12" a="1"/>
  <c r="C1308" i="12" s="1"/>
  <c r="D1308" i="12" a="1"/>
  <c r="D1308" i="12" s="1"/>
  <c r="A1309" i="12" a="1"/>
  <c r="A1309" i="12" s="1"/>
  <c r="B1309" i="12" a="1"/>
  <c r="B1309" i="12" s="1"/>
  <c r="C1309" i="12" a="1"/>
  <c r="C1309" i="12" s="1"/>
  <c r="D1309" i="12" a="1"/>
  <c r="D1309" i="12" s="1"/>
  <c r="A1310" i="12" a="1"/>
  <c r="A1310" i="12" s="1"/>
  <c r="B1310" i="12" a="1"/>
  <c r="B1310" i="12" s="1"/>
  <c r="C1310" i="12" a="1"/>
  <c r="C1310" i="12" s="1"/>
  <c r="D1310" i="12" a="1"/>
  <c r="D1310" i="12" s="1"/>
  <c r="A1311" i="12" a="1"/>
  <c r="A1311" i="12" s="1"/>
  <c r="B1311" i="12" a="1"/>
  <c r="B1311" i="12" s="1"/>
  <c r="C1311" i="12" a="1"/>
  <c r="C1311" i="12" s="1"/>
  <c r="D1311" i="12" a="1"/>
  <c r="D1311" i="12" s="1"/>
  <c r="A1312" i="12" a="1"/>
  <c r="A1312" i="12" s="1"/>
  <c r="B1312" i="12" a="1"/>
  <c r="B1312" i="12" s="1"/>
  <c r="C1312" i="12" a="1"/>
  <c r="C1312" i="12" s="1"/>
  <c r="D1312" i="12" a="1"/>
  <c r="D1312" i="12" s="1"/>
  <c r="A1313" i="12" a="1"/>
  <c r="A1313" i="12" s="1"/>
  <c r="B1313" i="12" a="1"/>
  <c r="B1313" i="12" s="1"/>
  <c r="C1313" i="12" a="1"/>
  <c r="C1313" i="12" s="1"/>
  <c r="D1313" i="12" a="1"/>
  <c r="D1313" i="12" s="1"/>
  <c r="A1314" i="12" a="1"/>
  <c r="A1314" i="12" s="1"/>
  <c r="B1314" i="12" a="1"/>
  <c r="B1314" i="12" s="1"/>
  <c r="C1314" i="12" a="1"/>
  <c r="C1314" i="12" s="1"/>
  <c r="D1314" i="12" a="1"/>
  <c r="D1314" i="12" s="1"/>
  <c r="A1315" i="12" a="1"/>
  <c r="A1315" i="12" s="1"/>
  <c r="B1315" i="12" a="1"/>
  <c r="B1315" i="12" s="1"/>
  <c r="C1315" i="12" a="1"/>
  <c r="C1315" i="12" s="1"/>
  <c r="D1315" i="12" a="1"/>
  <c r="D1315" i="12" s="1"/>
  <c r="A1316" i="12" a="1"/>
  <c r="A1316" i="12" s="1"/>
  <c r="B1316" i="12" a="1"/>
  <c r="B1316" i="12" s="1"/>
  <c r="C1316" i="12" a="1"/>
  <c r="C1316" i="12" s="1"/>
  <c r="D1316" i="12" a="1"/>
  <c r="D1316" i="12" s="1"/>
  <c r="A1317" i="12" a="1"/>
  <c r="A1317" i="12" s="1"/>
  <c r="B1317" i="12" a="1"/>
  <c r="B1317" i="12" s="1"/>
  <c r="C1317" i="12" a="1"/>
  <c r="C1317" i="12" s="1"/>
  <c r="D1317" i="12" a="1"/>
  <c r="D1317" i="12" s="1"/>
  <c r="A1318" i="12" a="1"/>
  <c r="A1318" i="12" s="1"/>
  <c r="B1318" i="12" a="1"/>
  <c r="B1318" i="12" s="1"/>
  <c r="C1318" i="12" a="1"/>
  <c r="C1318" i="12" s="1"/>
  <c r="D1318" i="12" a="1"/>
  <c r="D1318" i="12" s="1"/>
  <c r="A1319" i="12" a="1"/>
  <c r="A1319" i="12" s="1"/>
  <c r="B1319" i="12" a="1"/>
  <c r="B1319" i="12" s="1"/>
  <c r="C1319" i="12" a="1"/>
  <c r="C1319" i="12" s="1"/>
  <c r="D1319" i="12" a="1"/>
  <c r="D1319" i="12" s="1"/>
  <c r="A1320" i="12" a="1"/>
  <c r="A1320" i="12" s="1"/>
  <c r="B1320" i="12" a="1"/>
  <c r="B1320" i="12" s="1"/>
  <c r="C1320" i="12" a="1"/>
  <c r="C1320" i="12" s="1"/>
  <c r="D1320" i="12" a="1"/>
  <c r="D1320" i="12" s="1"/>
  <c r="A1321" i="12" a="1"/>
  <c r="A1321" i="12" s="1"/>
  <c r="B1321" i="12" a="1"/>
  <c r="B1321" i="12" s="1"/>
  <c r="C1321" i="12" a="1"/>
  <c r="C1321" i="12" s="1"/>
  <c r="D1321" i="12" a="1"/>
  <c r="D1321" i="12" s="1"/>
  <c r="A1322" i="12" a="1"/>
  <c r="A1322" i="12" s="1"/>
  <c r="B1322" i="12" a="1"/>
  <c r="B1322" i="12" s="1"/>
  <c r="C1322" i="12" a="1"/>
  <c r="C1322" i="12" s="1"/>
  <c r="D1322" i="12" a="1"/>
  <c r="D1322" i="12" s="1"/>
  <c r="A1323" i="12" a="1"/>
  <c r="A1323" i="12" s="1"/>
  <c r="B1323" i="12" a="1"/>
  <c r="B1323" i="12" s="1"/>
  <c r="C1323" i="12" a="1"/>
  <c r="C1323" i="12" s="1"/>
  <c r="D1323" i="12" a="1"/>
  <c r="D1323" i="12" s="1"/>
  <c r="A1324" i="12" a="1"/>
  <c r="A1324" i="12" s="1"/>
  <c r="B1324" i="12" a="1"/>
  <c r="B1324" i="12" s="1"/>
  <c r="C1324" i="12" a="1"/>
  <c r="C1324" i="12" s="1"/>
  <c r="D1324" i="12" a="1"/>
  <c r="D1324" i="12" s="1"/>
  <c r="A1325" i="12" a="1"/>
  <c r="A1325" i="12" s="1"/>
  <c r="B1325" i="12" a="1"/>
  <c r="B1325" i="12" s="1"/>
  <c r="C1325" i="12" a="1"/>
  <c r="C1325" i="12" s="1"/>
  <c r="D1325" i="12" a="1"/>
  <c r="D1325" i="12" s="1"/>
  <c r="A1326" i="12" a="1"/>
  <c r="A1326" i="12" s="1"/>
  <c r="B1326" i="12" a="1"/>
  <c r="B1326" i="12" s="1"/>
  <c r="C1326" i="12" a="1"/>
  <c r="C1326" i="12" s="1"/>
  <c r="D1326" i="12" a="1"/>
  <c r="D1326" i="12" s="1"/>
  <c r="A1327" i="12" a="1"/>
  <c r="A1327" i="12" s="1"/>
  <c r="B1327" i="12" a="1"/>
  <c r="B1327" i="12" s="1"/>
  <c r="C1327" i="12" a="1"/>
  <c r="C1327" i="12" s="1"/>
  <c r="D1327" i="12" a="1"/>
  <c r="D1327" i="12" s="1"/>
  <c r="A1328" i="12" a="1"/>
  <c r="A1328" i="12" s="1"/>
  <c r="B1328" i="12" a="1"/>
  <c r="B1328" i="12" s="1"/>
  <c r="C1328" i="12" a="1"/>
  <c r="C1328" i="12" s="1"/>
  <c r="D1328" i="12" a="1"/>
  <c r="D1328" i="12" s="1"/>
  <c r="A1329" i="12" a="1"/>
  <c r="A1329" i="12" s="1"/>
  <c r="B1329" i="12" a="1"/>
  <c r="B1329" i="12" s="1"/>
  <c r="C1329" i="12" a="1"/>
  <c r="C1329" i="12" s="1"/>
  <c r="D1329" i="12" a="1"/>
  <c r="D1329" i="12" s="1"/>
  <c r="A1330" i="12" a="1"/>
  <c r="A1330" i="12" s="1"/>
  <c r="B1330" i="12" a="1"/>
  <c r="B1330" i="12" s="1"/>
  <c r="C1330" i="12" a="1"/>
  <c r="C1330" i="12" s="1"/>
  <c r="D1330" i="12" a="1"/>
  <c r="D1330" i="12" s="1"/>
  <c r="A1331" i="12" a="1"/>
  <c r="A1331" i="12" s="1"/>
  <c r="B1331" i="12" a="1"/>
  <c r="B1331" i="12" s="1"/>
  <c r="C1331" i="12" a="1"/>
  <c r="C1331" i="12" s="1"/>
  <c r="D1331" i="12" a="1"/>
  <c r="D1331" i="12" s="1"/>
  <c r="A1332" i="12" a="1"/>
  <c r="A1332" i="12" s="1"/>
  <c r="B1332" i="12" a="1"/>
  <c r="B1332" i="12" s="1"/>
  <c r="C1332" i="12" a="1"/>
  <c r="C1332" i="12" s="1"/>
  <c r="D1332" i="12" a="1"/>
  <c r="D1332" i="12" s="1"/>
  <c r="A1333" i="12" a="1"/>
  <c r="A1333" i="12" s="1"/>
  <c r="B1333" i="12" a="1"/>
  <c r="B1333" i="12" s="1"/>
  <c r="C1333" i="12" a="1"/>
  <c r="C1333" i="12" s="1"/>
  <c r="D1333" i="12" a="1"/>
  <c r="D1333" i="12" s="1"/>
  <c r="A1334" i="12" a="1"/>
  <c r="A1334" i="12" s="1"/>
  <c r="B1334" i="12" a="1"/>
  <c r="B1334" i="12" s="1"/>
  <c r="C1334" i="12" a="1"/>
  <c r="C1334" i="12" s="1"/>
  <c r="D1334" i="12" a="1"/>
  <c r="D1334" i="12" s="1"/>
  <c r="A1335" i="12" a="1"/>
  <c r="A1335" i="12" s="1"/>
  <c r="B1335" i="12" a="1"/>
  <c r="B1335" i="12" s="1"/>
  <c r="C1335" i="12" a="1"/>
  <c r="C1335" i="12" s="1"/>
  <c r="D1335" i="12" a="1"/>
  <c r="D1335" i="12" s="1"/>
  <c r="A1336" i="12" a="1"/>
  <c r="A1336" i="12" s="1"/>
  <c r="B1336" i="12" a="1"/>
  <c r="B1336" i="12" s="1"/>
  <c r="C1336" i="12" a="1"/>
  <c r="C1336" i="12" s="1"/>
  <c r="D1336" i="12" a="1"/>
  <c r="D1336" i="12" s="1"/>
  <c r="A1337" i="12" a="1"/>
  <c r="A1337" i="12" s="1"/>
  <c r="B1337" i="12" a="1"/>
  <c r="B1337" i="12" s="1"/>
  <c r="C1337" i="12" a="1"/>
  <c r="C1337" i="12" s="1"/>
  <c r="D1337" i="12" a="1"/>
  <c r="D1337" i="12" s="1"/>
  <c r="A1338" i="12" a="1"/>
  <c r="A1338" i="12" s="1"/>
  <c r="B1338" i="12" a="1"/>
  <c r="B1338" i="12" s="1"/>
  <c r="C1338" i="12" a="1"/>
  <c r="C1338" i="12" s="1"/>
  <c r="D1338" i="12" a="1"/>
  <c r="D1338" i="12" s="1"/>
  <c r="A1339" i="12" a="1"/>
  <c r="A1339" i="12" s="1"/>
  <c r="B1339" i="12" a="1"/>
  <c r="B1339" i="12" s="1"/>
  <c r="C1339" i="12" a="1"/>
  <c r="C1339" i="12" s="1"/>
  <c r="D1339" i="12" a="1"/>
  <c r="D1339" i="12" s="1"/>
  <c r="A1340" i="12" a="1"/>
  <c r="A1340" i="12" s="1"/>
  <c r="B1340" i="12" a="1"/>
  <c r="B1340" i="12" s="1"/>
  <c r="C1340" i="12" a="1"/>
  <c r="C1340" i="12" s="1"/>
  <c r="D1340" i="12" a="1"/>
  <c r="D1340" i="12" s="1"/>
  <c r="A1341" i="12" a="1"/>
  <c r="A1341" i="12" s="1"/>
  <c r="B1341" i="12" a="1"/>
  <c r="B1341" i="12" s="1"/>
  <c r="C1341" i="12" a="1"/>
  <c r="C1341" i="12" s="1"/>
  <c r="D1341" i="12" a="1"/>
  <c r="D1341" i="12" s="1"/>
  <c r="A1342" i="12" a="1"/>
  <c r="A1342" i="12" s="1"/>
  <c r="B1342" i="12" a="1"/>
  <c r="B1342" i="12" s="1"/>
  <c r="C1342" i="12" a="1"/>
  <c r="C1342" i="12" s="1"/>
  <c r="D1342" i="12" a="1"/>
  <c r="D1342" i="12" s="1"/>
  <c r="A1343" i="12" a="1"/>
  <c r="A1343" i="12" s="1"/>
  <c r="B1343" i="12" a="1"/>
  <c r="B1343" i="12" s="1"/>
  <c r="C1343" i="12" a="1"/>
  <c r="C1343" i="12" s="1"/>
  <c r="D1343" i="12" a="1"/>
  <c r="D1343" i="12" s="1"/>
  <c r="A1344" i="12" a="1"/>
  <c r="A1344" i="12" s="1"/>
  <c r="B1344" i="12" a="1"/>
  <c r="B1344" i="12" s="1"/>
  <c r="C1344" i="12" a="1"/>
  <c r="C1344" i="12" s="1"/>
  <c r="D1344" i="12" a="1"/>
  <c r="D1344" i="12" s="1"/>
  <c r="A1345" i="12" a="1"/>
  <c r="A1345" i="12" s="1"/>
  <c r="B1345" i="12" a="1"/>
  <c r="B1345" i="12" s="1"/>
  <c r="C1345" i="12" a="1"/>
  <c r="C1345" i="12" s="1"/>
  <c r="D1345" i="12" a="1"/>
  <c r="D1345" i="12" s="1"/>
  <c r="A1346" i="12" a="1"/>
  <c r="A1346" i="12" s="1"/>
  <c r="B1346" i="12" a="1"/>
  <c r="B1346" i="12" s="1"/>
  <c r="C1346" i="12" a="1"/>
  <c r="C1346" i="12" s="1"/>
  <c r="D1346" i="12" a="1"/>
  <c r="D1346" i="12" s="1"/>
  <c r="A1347" i="12" a="1"/>
  <c r="A1347" i="12" s="1"/>
  <c r="B1347" i="12" a="1"/>
  <c r="B1347" i="12" s="1"/>
  <c r="C1347" i="12" a="1"/>
  <c r="C1347" i="12" s="1"/>
  <c r="D1347" i="12" a="1"/>
  <c r="D1347" i="12" s="1"/>
  <c r="A1348" i="12" a="1"/>
  <c r="A1348" i="12" s="1"/>
  <c r="B1348" i="12" a="1"/>
  <c r="B1348" i="12" s="1"/>
  <c r="C1348" i="12" a="1"/>
  <c r="C1348" i="12" s="1"/>
  <c r="D1348" i="12" a="1"/>
  <c r="D1348" i="12" s="1"/>
  <c r="A1349" i="12" a="1"/>
  <c r="A1349" i="12" s="1"/>
  <c r="B1349" i="12" a="1"/>
  <c r="B1349" i="12" s="1"/>
  <c r="C1349" i="12" a="1"/>
  <c r="C1349" i="12" s="1"/>
  <c r="D1349" i="12" a="1"/>
  <c r="D1349" i="12" s="1"/>
  <c r="A1350" i="12" a="1"/>
  <c r="A1350" i="12" s="1"/>
  <c r="B1350" i="12" a="1"/>
  <c r="B1350" i="12" s="1"/>
  <c r="C1350" i="12" a="1"/>
  <c r="C1350" i="12" s="1"/>
  <c r="D1350" i="12" a="1"/>
  <c r="D1350" i="12" s="1"/>
  <c r="A1351" i="12" a="1"/>
  <c r="A1351" i="12" s="1"/>
  <c r="B1351" i="12" a="1"/>
  <c r="B1351" i="12" s="1"/>
  <c r="C1351" i="12" a="1"/>
  <c r="C1351" i="12" s="1"/>
  <c r="D1351" i="12" a="1"/>
  <c r="D1351" i="12" s="1"/>
  <c r="A1352" i="12" a="1"/>
  <c r="A1352" i="12" s="1"/>
  <c r="B1352" i="12" a="1"/>
  <c r="B1352" i="12" s="1"/>
  <c r="C1352" i="12" a="1"/>
  <c r="C1352" i="12" s="1"/>
  <c r="D1352" i="12" a="1"/>
  <c r="D1352" i="12" s="1"/>
  <c r="A1353" i="12" a="1"/>
  <c r="A1353" i="12" s="1"/>
  <c r="B1353" i="12" a="1"/>
  <c r="B1353" i="12" s="1"/>
  <c r="C1353" i="12" a="1"/>
  <c r="C1353" i="12" s="1"/>
  <c r="D1353" i="12" a="1"/>
  <c r="D1353" i="12" s="1"/>
  <c r="A1354" i="12" a="1"/>
  <c r="A1354" i="12" s="1"/>
  <c r="B1354" i="12" a="1"/>
  <c r="B1354" i="12" s="1"/>
  <c r="C1354" i="12" a="1"/>
  <c r="C1354" i="12" s="1"/>
  <c r="D1354" i="12" a="1"/>
  <c r="D1354" i="12" s="1"/>
  <c r="A1355" i="12" a="1"/>
  <c r="A1355" i="12" s="1"/>
  <c r="B1355" i="12" a="1"/>
  <c r="B1355" i="12" s="1"/>
  <c r="C1355" i="12" a="1"/>
  <c r="C1355" i="12" s="1"/>
  <c r="D1355" i="12" a="1"/>
  <c r="D1355" i="12" s="1"/>
  <c r="A1356" i="12" a="1"/>
  <c r="A1356" i="12" s="1"/>
  <c r="B1356" i="12" a="1"/>
  <c r="B1356" i="12" s="1"/>
  <c r="C1356" i="12" a="1"/>
  <c r="C1356" i="12" s="1"/>
  <c r="D1356" i="12" a="1"/>
  <c r="D1356" i="12" s="1"/>
  <c r="A1357" i="12" a="1"/>
  <c r="A1357" i="12" s="1"/>
  <c r="B1357" i="12" a="1"/>
  <c r="B1357" i="12" s="1"/>
  <c r="C1357" i="12" a="1"/>
  <c r="C1357" i="12" s="1"/>
  <c r="D1357" i="12" a="1"/>
  <c r="D1357" i="12" s="1"/>
  <c r="A1358" i="12" a="1"/>
  <c r="A1358" i="12" s="1"/>
  <c r="B1358" i="12" a="1"/>
  <c r="B1358" i="12" s="1"/>
  <c r="C1358" i="12" a="1"/>
  <c r="C1358" i="12" s="1"/>
  <c r="D1358" i="12" a="1"/>
  <c r="D1358" i="12" s="1"/>
  <c r="A1359" i="12" a="1"/>
  <c r="A1359" i="12" s="1"/>
  <c r="B1359" i="12" a="1"/>
  <c r="B1359" i="12" s="1"/>
  <c r="C1359" i="12" a="1"/>
  <c r="C1359" i="12" s="1"/>
  <c r="D1359" i="12" a="1"/>
  <c r="D1359" i="12" s="1"/>
  <c r="A1360" i="12" a="1"/>
  <c r="A1360" i="12" s="1"/>
  <c r="B1360" i="12" a="1"/>
  <c r="B1360" i="12" s="1"/>
  <c r="C1360" i="12" a="1"/>
  <c r="C1360" i="12" s="1"/>
  <c r="D1360" i="12" a="1"/>
  <c r="D1360" i="12" s="1"/>
  <c r="A1361" i="12" a="1"/>
  <c r="A1361" i="12" s="1"/>
  <c r="B1361" i="12" a="1"/>
  <c r="B1361" i="12" s="1"/>
  <c r="C1361" i="12" a="1"/>
  <c r="C1361" i="12" s="1"/>
  <c r="D1361" i="12" a="1"/>
  <c r="D1361" i="12" s="1"/>
  <c r="A1362" i="12" a="1"/>
  <c r="A1362" i="12" s="1"/>
  <c r="B1362" i="12" a="1"/>
  <c r="B1362" i="12" s="1"/>
  <c r="C1362" i="12" a="1"/>
  <c r="C1362" i="12" s="1"/>
  <c r="D1362" i="12" a="1"/>
  <c r="D1362" i="12" s="1"/>
  <c r="A1363" i="12" a="1"/>
  <c r="A1363" i="12" s="1"/>
  <c r="B1363" i="12" a="1"/>
  <c r="B1363" i="12" s="1"/>
  <c r="C1363" i="12" a="1"/>
  <c r="C1363" i="12" s="1"/>
  <c r="D1363" i="12" a="1"/>
  <c r="D1363" i="12" s="1"/>
  <c r="A1364" i="12" a="1"/>
  <c r="A1364" i="12" s="1"/>
  <c r="B1364" i="12" a="1"/>
  <c r="B1364" i="12" s="1"/>
  <c r="C1364" i="12" a="1"/>
  <c r="C1364" i="12" s="1"/>
  <c r="D1364" i="12" a="1"/>
  <c r="D1364" i="12" s="1"/>
  <c r="A1365" i="12" a="1"/>
  <c r="A1365" i="12" s="1"/>
  <c r="B1365" i="12" a="1"/>
  <c r="B1365" i="12" s="1"/>
  <c r="C1365" i="12" a="1"/>
  <c r="C1365" i="12" s="1"/>
  <c r="D1365" i="12" a="1"/>
  <c r="D1365" i="12" s="1"/>
  <c r="A1366" i="12" a="1"/>
  <c r="A1366" i="12" s="1"/>
  <c r="B1366" i="12" a="1"/>
  <c r="B1366" i="12" s="1"/>
  <c r="C1366" i="12" a="1"/>
  <c r="C1366" i="12" s="1"/>
  <c r="D1366" i="12" a="1"/>
  <c r="D1366" i="12" s="1"/>
  <c r="A1367" i="12" a="1"/>
  <c r="A1367" i="12" s="1"/>
  <c r="B1367" i="12" a="1"/>
  <c r="B1367" i="12" s="1"/>
  <c r="C1367" i="12" a="1"/>
  <c r="C1367" i="12" s="1"/>
  <c r="D1367" i="12" a="1"/>
  <c r="D1367" i="12" s="1"/>
  <c r="A1368" i="12" a="1"/>
  <c r="A1368" i="12" s="1"/>
  <c r="B1368" i="12" a="1"/>
  <c r="B1368" i="12" s="1"/>
  <c r="C1368" i="12" a="1"/>
  <c r="C1368" i="12" s="1"/>
  <c r="D1368" i="12" a="1"/>
  <c r="D1368" i="12" s="1"/>
  <c r="A1369" i="12" a="1"/>
  <c r="A1369" i="12" s="1"/>
  <c r="B1369" i="12" a="1"/>
  <c r="B1369" i="12" s="1"/>
  <c r="C1369" i="12" a="1"/>
  <c r="C1369" i="12" s="1"/>
  <c r="D1369" i="12" a="1"/>
  <c r="D1369" i="12" s="1"/>
  <c r="A1370" i="12" a="1"/>
  <c r="A1370" i="12" s="1"/>
  <c r="B1370" i="12" a="1"/>
  <c r="B1370" i="12" s="1"/>
  <c r="C1370" i="12" a="1"/>
  <c r="C1370" i="12" s="1"/>
  <c r="D1370" i="12" a="1"/>
  <c r="D1370" i="12" s="1"/>
  <c r="A1371" i="12" a="1"/>
  <c r="A1371" i="12" s="1"/>
  <c r="B1371" i="12" a="1"/>
  <c r="B1371" i="12" s="1"/>
  <c r="C1371" i="12" a="1"/>
  <c r="C1371" i="12" s="1"/>
  <c r="D1371" i="12" a="1"/>
  <c r="D1371" i="12" s="1"/>
  <c r="A1372" i="12" a="1"/>
  <c r="A1372" i="12" s="1"/>
  <c r="B1372" i="12" a="1"/>
  <c r="B1372" i="12" s="1"/>
  <c r="C1372" i="12" a="1"/>
  <c r="C1372" i="12" s="1"/>
  <c r="D1372" i="12" a="1"/>
  <c r="D1372" i="12" s="1"/>
  <c r="A1373" i="12" a="1"/>
  <c r="A1373" i="12" s="1"/>
  <c r="B1373" i="12" a="1"/>
  <c r="B1373" i="12" s="1"/>
  <c r="C1373" i="12" a="1"/>
  <c r="C1373" i="12" s="1"/>
  <c r="D1373" i="12" a="1"/>
  <c r="D1373" i="12" s="1"/>
  <c r="A1374" i="12" a="1"/>
  <c r="A1374" i="12" s="1"/>
  <c r="B1374" i="12" a="1"/>
  <c r="B1374" i="12" s="1"/>
  <c r="C1374" i="12" a="1"/>
  <c r="C1374" i="12" s="1"/>
  <c r="D1374" i="12" a="1"/>
  <c r="D1374" i="12" s="1"/>
  <c r="A1375" i="12" a="1"/>
  <c r="A1375" i="12" s="1"/>
  <c r="B1375" i="12" a="1"/>
  <c r="B1375" i="12" s="1"/>
  <c r="C1375" i="12" a="1"/>
  <c r="C1375" i="12" s="1"/>
  <c r="D1375" i="12" a="1"/>
  <c r="D1375" i="12" s="1"/>
  <c r="A1376" i="12" a="1"/>
  <c r="A1376" i="12" s="1"/>
  <c r="B1376" i="12" a="1"/>
  <c r="B1376" i="12" s="1"/>
  <c r="C1376" i="12" a="1"/>
  <c r="C1376" i="12" s="1"/>
  <c r="D1376" i="12" a="1"/>
  <c r="D1376" i="12" s="1"/>
  <c r="A1377" i="12" a="1"/>
  <c r="A1377" i="12" s="1"/>
  <c r="B1377" i="12" a="1"/>
  <c r="B1377" i="12" s="1"/>
  <c r="C1377" i="12" a="1"/>
  <c r="C1377" i="12" s="1"/>
  <c r="D1377" i="12" a="1"/>
  <c r="D1377" i="12" s="1"/>
  <c r="A1378" i="12" a="1"/>
  <c r="A1378" i="12" s="1"/>
  <c r="B1378" i="12" a="1"/>
  <c r="B1378" i="12" s="1"/>
  <c r="C1378" i="12" a="1"/>
  <c r="C1378" i="12" s="1"/>
  <c r="D1378" i="12" a="1"/>
  <c r="D1378" i="12" s="1"/>
  <c r="A1379" i="12" a="1"/>
  <c r="A1379" i="12" s="1"/>
  <c r="B1379" i="12" a="1"/>
  <c r="B1379" i="12" s="1"/>
  <c r="C1379" i="12" a="1"/>
  <c r="C1379" i="12" s="1"/>
  <c r="D1379" i="12" a="1"/>
  <c r="D1379" i="12" s="1"/>
  <c r="A1380" i="12" a="1"/>
  <c r="A1380" i="12" s="1"/>
  <c r="B1380" i="12" a="1"/>
  <c r="B1380" i="12" s="1"/>
  <c r="C1380" i="12" a="1"/>
  <c r="C1380" i="12" s="1"/>
  <c r="D1380" i="12" a="1"/>
  <c r="D1380" i="12" s="1"/>
  <c r="A1381" i="12" a="1"/>
  <c r="A1381" i="12" s="1"/>
  <c r="B1381" i="12" a="1"/>
  <c r="B1381" i="12" s="1"/>
  <c r="C1381" i="12" a="1"/>
  <c r="C1381" i="12" s="1"/>
  <c r="D1381" i="12" a="1"/>
  <c r="D1381" i="12" s="1"/>
  <c r="A1382" i="12" a="1"/>
  <c r="A1382" i="12" s="1"/>
  <c r="B1382" i="12" a="1"/>
  <c r="B1382" i="12" s="1"/>
  <c r="C1382" i="12" a="1"/>
  <c r="C1382" i="12" s="1"/>
  <c r="D1382" i="12" a="1"/>
  <c r="D1382" i="12" s="1"/>
  <c r="A1383" i="12" a="1"/>
  <c r="A1383" i="12" s="1"/>
  <c r="B1383" i="12" a="1"/>
  <c r="B1383" i="12" s="1"/>
  <c r="C1383" i="12" a="1"/>
  <c r="C1383" i="12" s="1"/>
  <c r="D1383" i="12" a="1"/>
  <c r="D1383" i="12" s="1"/>
  <c r="A1384" i="12" a="1"/>
  <c r="A1384" i="12" s="1"/>
  <c r="B1384" i="12" a="1"/>
  <c r="B1384" i="12" s="1"/>
  <c r="C1384" i="12" a="1"/>
  <c r="C1384" i="12" s="1"/>
  <c r="D1384" i="12" a="1"/>
  <c r="D1384" i="12" s="1"/>
  <c r="A1385" i="12" a="1"/>
  <c r="A1385" i="12" s="1"/>
  <c r="B1385" i="12" a="1"/>
  <c r="B1385" i="12" s="1"/>
  <c r="C1385" i="12" a="1"/>
  <c r="C1385" i="12" s="1"/>
  <c r="D1385" i="12" a="1"/>
  <c r="D1385" i="12" s="1"/>
  <c r="A1386" i="12" a="1"/>
  <c r="A1386" i="12" s="1"/>
  <c r="B1386" i="12" a="1"/>
  <c r="B1386" i="12" s="1"/>
  <c r="C1386" i="12" a="1"/>
  <c r="C1386" i="12" s="1"/>
  <c r="D1386" i="12" a="1"/>
  <c r="D1386" i="12" s="1"/>
  <c r="A1387" i="12" a="1"/>
  <c r="A1387" i="12" s="1"/>
  <c r="B1387" i="12" a="1"/>
  <c r="B1387" i="12" s="1"/>
  <c r="C1387" i="12" a="1"/>
  <c r="C1387" i="12" s="1"/>
  <c r="D1387" i="12" a="1"/>
  <c r="D1387" i="12" s="1"/>
  <c r="A1388" i="12" a="1"/>
  <c r="A1388" i="12" s="1"/>
  <c r="B1388" i="12" a="1"/>
  <c r="B1388" i="12" s="1"/>
  <c r="C1388" i="12" a="1"/>
  <c r="C1388" i="12" s="1"/>
  <c r="D1388" i="12" a="1"/>
  <c r="D1388" i="12" s="1"/>
  <c r="A1389" i="12" a="1"/>
  <c r="A1389" i="12" s="1"/>
  <c r="B1389" i="12" a="1"/>
  <c r="B1389" i="12" s="1"/>
  <c r="C1389" i="12" a="1"/>
  <c r="C1389" i="12" s="1"/>
  <c r="D1389" i="12" a="1"/>
  <c r="D1389" i="12" s="1"/>
  <c r="A1390" i="12" a="1"/>
  <c r="A1390" i="12" s="1"/>
  <c r="B1390" i="12" a="1"/>
  <c r="B1390" i="12" s="1"/>
  <c r="C1390" i="12" a="1"/>
  <c r="C1390" i="12" s="1"/>
  <c r="D1390" i="12" a="1"/>
  <c r="D1390" i="12" s="1"/>
  <c r="A1391" i="12" a="1"/>
  <c r="A1391" i="12" s="1"/>
  <c r="B1391" i="12" a="1"/>
  <c r="B1391" i="12" s="1"/>
  <c r="C1391" i="12" a="1"/>
  <c r="C1391" i="12" s="1"/>
  <c r="D1391" i="12" a="1"/>
  <c r="D1391" i="12" s="1"/>
  <c r="A1392" i="12" a="1"/>
  <c r="A1392" i="12" s="1"/>
  <c r="B1392" i="12" a="1"/>
  <c r="B1392" i="12" s="1"/>
  <c r="C1392" i="12" a="1"/>
  <c r="C1392" i="12" s="1"/>
  <c r="D1392" i="12" a="1"/>
  <c r="D1392" i="12" s="1"/>
  <c r="A1393" i="12" a="1"/>
  <c r="A1393" i="12" s="1"/>
  <c r="B1393" i="12" a="1"/>
  <c r="B1393" i="12" s="1"/>
  <c r="C1393" i="12" a="1"/>
  <c r="C1393" i="12" s="1"/>
  <c r="D1393" i="12" a="1"/>
  <c r="D1393" i="12" s="1"/>
  <c r="A1394" i="12" a="1"/>
  <c r="A1394" i="12" s="1"/>
  <c r="B1394" i="12" a="1"/>
  <c r="B1394" i="12" s="1"/>
  <c r="C1394" i="12" a="1"/>
  <c r="C1394" i="12" s="1"/>
  <c r="D1394" i="12" a="1"/>
  <c r="D1394" i="12" s="1"/>
  <c r="A1395" i="12" a="1"/>
  <c r="A1395" i="12" s="1"/>
  <c r="B1395" i="12" a="1"/>
  <c r="B1395" i="12" s="1"/>
  <c r="C1395" i="12" a="1"/>
  <c r="C1395" i="12" s="1"/>
  <c r="D1395" i="12" a="1"/>
  <c r="D1395" i="12" s="1"/>
  <c r="A1396" i="12" a="1"/>
  <c r="A1396" i="12" s="1"/>
  <c r="B1396" i="12" a="1"/>
  <c r="B1396" i="12" s="1"/>
  <c r="C1396" i="12" a="1"/>
  <c r="C1396" i="12" s="1"/>
  <c r="D1396" i="12" a="1"/>
  <c r="D1396" i="12" s="1"/>
  <c r="A1397" i="12" a="1"/>
  <c r="A1397" i="12" s="1"/>
  <c r="B1397" i="12" a="1"/>
  <c r="B1397" i="12" s="1"/>
  <c r="C1397" i="12" a="1"/>
  <c r="C1397" i="12" s="1"/>
  <c r="D1397" i="12" a="1"/>
  <c r="D1397" i="12" s="1"/>
  <c r="A1398" i="12" a="1"/>
  <c r="A1398" i="12" s="1"/>
  <c r="B1398" i="12" a="1"/>
  <c r="B1398" i="12" s="1"/>
  <c r="C1398" i="12" a="1"/>
  <c r="C1398" i="12" s="1"/>
  <c r="D1398" i="12" a="1"/>
  <c r="D1398" i="12" s="1"/>
  <c r="A1399" i="12" a="1"/>
  <c r="A1399" i="12" s="1"/>
  <c r="B1399" i="12" a="1"/>
  <c r="B1399" i="12" s="1"/>
  <c r="C1399" i="12" a="1"/>
  <c r="C1399" i="12" s="1"/>
  <c r="D1399" i="12" a="1"/>
  <c r="D1399" i="12" s="1"/>
  <c r="A1400" i="12" a="1"/>
  <c r="A1400" i="12" s="1"/>
  <c r="B1400" i="12" a="1"/>
  <c r="B1400" i="12" s="1"/>
  <c r="C1400" i="12" a="1"/>
  <c r="C1400" i="12" s="1"/>
  <c r="D1400" i="12" a="1"/>
  <c r="D1400" i="12" s="1"/>
  <c r="A1401" i="12" a="1"/>
  <c r="A1401" i="12" s="1"/>
  <c r="B1401" i="12" a="1"/>
  <c r="B1401" i="12" s="1"/>
  <c r="C1401" i="12" a="1"/>
  <c r="C1401" i="12" s="1"/>
  <c r="D1401" i="12" a="1"/>
  <c r="D1401" i="12" s="1"/>
  <c r="A1402" i="12" a="1"/>
  <c r="A1402" i="12" s="1"/>
  <c r="B1402" i="12" a="1"/>
  <c r="B1402" i="12" s="1"/>
  <c r="C1402" i="12" a="1"/>
  <c r="C1402" i="12" s="1"/>
  <c r="D1402" i="12" a="1"/>
  <c r="D1402" i="12" s="1"/>
  <c r="A1403" i="12" a="1"/>
  <c r="A1403" i="12" s="1"/>
  <c r="B1403" i="12" a="1"/>
  <c r="B1403" i="12" s="1"/>
  <c r="C1403" i="12" a="1"/>
  <c r="C1403" i="12" s="1"/>
  <c r="D1403" i="12" a="1"/>
  <c r="D1403" i="12" s="1"/>
  <c r="A1404" i="12" a="1"/>
  <c r="A1404" i="12" s="1"/>
  <c r="B1404" i="12" a="1"/>
  <c r="B1404" i="12" s="1"/>
  <c r="C1404" i="12" a="1"/>
  <c r="C1404" i="12" s="1"/>
  <c r="D1404" i="12" a="1"/>
  <c r="D1404" i="12" s="1"/>
  <c r="A1405" i="12" a="1"/>
  <c r="A1405" i="12" s="1"/>
  <c r="B1405" i="12" a="1"/>
  <c r="B1405" i="12" s="1"/>
  <c r="C1405" i="12" a="1"/>
  <c r="C1405" i="12" s="1"/>
  <c r="D1405" i="12" a="1"/>
  <c r="D1405" i="12" s="1"/>
  <c r="A1406" i="12" a="1"/>
  <c r="A1406" i="12" s="1"/>
  <c r="B1406" i="12" a="1"/>
  <c r="B1406" i="12" s="1"/>
  <c r="C1406" i="12" a="1"/>
  <c r="C1406" i="12" s="1"/>
  <c r="D1406" i="12" a="1"/>
  <c r="D1406" i="12" s="1"/>
  <c r="A1407" i="12" a="1"/>
  <c r="A1407" i="12" s="1"/>
  <c r="B1407" i="12" a="1"/>
  <c r="B1407" i="12" s="1"/>
  <c r="C1407" i="12" a="1"/>
  <c r="C1407" i="12" s="1"/>
  <c r="D1407" i="12" a="1"/>
  <c r="D1407" i="12" s="1"/>
  <c r="A1408" i="12" a="1"/>
  <c r="A1408" i="12" s="1"/>
  <c r="B1408" i="12" a="1"/>
  <c r="B1408" i="12" s="1"/>
  <c r="C1408" i="12" a="1"/>
  <c r="C1408" i="12" s="1"/>
  <c r="D1408" i="12" a="1"/>
  <c r="D1408" i="12" s="1"/>
  <c r="A1409" i="12" a="1"/>
  <c r="A1409" i="12" s="1"/>
  <c r="B1409" i="12" a="1"/>
  <c r="B1409" i="12" s="1"/>
  <c r="C1409" i="12" a="1"/>
  <c r="C1409" i="12" s="1"/>
  <c r="D1409" i="12" a="1"/>
  <c r="D1409" i="12" s="1"/>
  <c r="A1410" i="12" a="1"/>
  <c r="A1410" i="12" s="1"/>
  <c r="B1410" i="12" a="1"/>
  <c r="B1410" i="12" s="1"/>
  <c r="C1410" i="12" a="1"/>
  <c r="C1410" i="12" s="1"/>
  <c r="D1410" i="12" a="1"/>
  <c r="D1410" i="12" s="1"/>
  <c r="A1411" i="12" a="1"/>
  <c r="A1411" i="12" s="1"/>
  <c r="B1411" i="12" a="1"/>
  <c r="B1411" i="12" s="1"/>
  <c r="C1411" i="12" a="1"/>
  <c r="C1411" i="12" s="1"/>
  <c r="D1411" i="12" a="1"/>
  <c r="D1411" i="12" s="1"/>
  <c r="A1412" i="12" a="1"/>
  <c r="A1412" i="12" s="1"/>
  <c r="B1412" i="12" a="1"/>
  <c r="B1412" i="12" s="1"/>
  <c r="C1412" i="12" a="1"/>
  <c r="C1412" i="12" s="1"/>
  <c r="D1412" i="12" a="1"/>
  <c r="D1412" i="12" s="1"/>
  <c r="A1413" i="12" a="1"/>
  <c r="A1413" i="12" s="1"/>
  <c r="B1413" i="12" a="1"/>
  <c r="B1413" i="12" s="1"/>
  <c r="C1413" i="12" a="1"/>
  <c r="C1413" i="12" s="1"/>
  <c r="D1413" i="12" a="1"/>
  <c r="D1413" i="12" s="1"/>
  <c r="A1414" i="12" a="1"/>
  <c r="A1414" i="12" s="1"/>
  <c r="B1414" i="12" a="1"/>
  <c r="B1414" i="12" s="1"/>
  <c r="C1414" i="12" a="1"/>
  <c r="C1414" i="12" s="1"/>
  <c r="D1414" i="12" a="1"/>
  <c r="D1414" i="12" s="1"/>
  <c r="A1415" i="12" a="1"/>
  <c r="A1415" i="12" s="1"/>
  <c r="B1415" i="12" a="1"/>
  <c r="B1415" i="12" s="1"/>
  <c r="C1415" i="12" a="1"/>
  <c r="C1415" i="12" s="1"/>
  <c r="D1415" i="12" a="1"/>
  <c r="D1415" i="12" s="1"/>
  <c r="A1416" i="12" a="1"/>
  <c r="A1416" i="12" s="1"/>
  <c r="B1416" i="12" a="1"/>
  <c r="B1416" i="12" s="1"/>
  <c r="C1416" i="12" a="1"/>
  <c r="C1416" i="12" s="1"/>
  <c r="D1416" i="12" a="1"/>
  <c r="D1416" i="12" s="1"/>
  <c r="A1417" i="12" a="1"/>
  <c r="A1417" i="12" s="1"/>
  <c r="B1417" i="12" a="1"/>
  <c r="B1417" i="12" s="1"/>
  <c r="C1417" i="12" a="1"/>
  <c r="C1417" i="12" s="1"/>
  <c r="D1417" i="12" a="1"/>
  <c r="D1417" i="12" s="1"/>
  <c r="A1418" i="12" a="1"/>
  <c r="A1418" i="12" s="1"/>
  <c r="B1418" i="12" a="1"/>
  <c r="B1418" i="12" s="1"/>
  <c r="C1418" i="12" a="1"/>
  <c r="C1418" i="12" s="1"/>
  <c r="D1418" i="12" a="1"/>
  <c r="D1418" i="12" s="1"/>
  <c r="A1419" i="12" a="1"/>
  <c r="A1419" i="12" s="1"/>
  <c r="B1419" i="12" a="1"/>
  <c r="B1419" i="12" s="1"/>
  <c r="C1419" i="12" a="1"/>
  <c r="C1419" i="12" s="1"/>
  <c r="D1419" i="12" a="1"/>
  <c r="D1419" i="12" s="1"/>
  <c r="A1420" i="12" a="1"/>
  <c r="A1420" i="12" s="1"/>
  <c r="B1420" i="12" a="1"/>
  <c r="B1420" i="12" s="1"/>
  <c r="C1420" i="12" a="1"/>
  <c r="C1420" i="12" s="1"/>
  <c r="D1420" i="12" a="1"/>
  <c r="D1420" i="12" s="1"/>
  <c r="A1421" i="12" a="1"/>
  <c r="A1421" i="12" s="1"/>
  <c r="B1421" i="12" a="1"/>
  <c r="B1421" i="12" s="1"/>
  <c r="C1421" i="12" a="1"/>
  <c r="C1421" i="12" s="1"/>
  <c r="D1421" i="12" a="1"/>
  <c r="D1421" i="12" s="1"/>
  <c r="A1422" i="12" a="1"/>
  <c r="A1422" i="12" s="1"/>
  <c r="B1422" i="12" a="1"/>
  <c r="B1422" i="12" s="1"/>
  <c r="C1422" i="12" a="1"/>
  <c r="C1422" i="12" s="1"/>
  <c r="D1422" i="12" a="1"/>
  <c r="D1422" i="12" s="1"/>
  <c r="A1423" i="12" a="1"/>
  <c r="A1423" i="12" s="1"/>
  <c r="B1423" i="12" a="1"/>
  <c r="B1423" i="12" s="1"/>
  <c r="C1423" i="12" a="1"/>
  <c r="C1423" i="12" s="1"/>
  <c r="D1423" i="12" a="1"/>
  <c r="D1423" i="12" s="1"/>
  <c r="A1424" i="12" a="1"/>
  <c r="A1424" i="12" s="1"/>
  <c r="B1424" i="12" a="1"/>
  <c r="B1424" i="12" s="1"/>
  <c r="C1424" i="12" a="1"/>
  <c r="C1424" i="12" s="1"/>
  <c r="D1424" i="12" a="1"/>
  <c r="D1424" i="12" s="1"/>
  <c r="A1425" i="12" a="1"/>
  <c r="A1425" i="12" s="1"/>
  <c r="B1425" i="12" a="1"/>
  <c r="B1425" i="12" s="1"/>
  <c r="C1425" i="12" a="1"/>
  <c r="C1425" i="12" s="1"/>
  <c r="D1425" i="12" a="1"/>
  <c r="D1425" i="12" s="1"/>
  <c r="A1426" i="12" a="1"/>
  <c r="A1426" i="12" s="1"/>
  <c r="B1426" i="12" a="1"/>
  <c r="B1426" i="12" s="1"/>
  <c r="C1426" i="12" a="1"/>
  <c r="C1426" i="12" s="1"/>
  <c r="D1426" i="12" a="1"/>
  <c r="D1426" i="12" s="1"/>
  <c r="A1427" i="12" a="1"/>
  <c r="A1427" i="12" s="1"/>
  <c r="B1427" i="12" a="1"/>
  <c r="B1427" i="12" s="1"/>
  <c r="C1427" i="12" a="1"/>
  <c r="C1427" i="12" s="1"/>
  <c r="D1427" i="12" a="1"/>
  <c r="D1427" i="12" s="1"/>
  <c r="A1428" i="12" a="1"/>
  <c r="A1428" i="12" s="1"/>
  <c r="B1428" i="12" a="1"/>
  <c r="B1428" i="12" s="1"/>
  <c r="C1428" i="12" a="1"/>
  <c r="C1428" i="12" s="1"/>
  <c r="D1428" i="12" a="1"/>
  <c r="D1428" i="12" s="1"/>
  <c r="A1429" i="12" a="1"/>
  <c r="A1429" i="12" s="1"/>
  <c r="B1429" i="12" a="1"/>
  <c r="B1429" i="12" s="1"/>
  <c r="C1429" i="12" a="1"/>
  <c r="C1429" i="12" s="1"/>
  <c r="D1429" i="12" a="1"/>
  <c r="D1429" i="12" s="1"/>
  <c r="A1430" i="12" a="1"/>
  <c r="A1430" i="12" s="1"/>
  <c r="B1430" i="12" a="1"/>
  <c r="B1430" i="12" s="1"/>
  <c r="C1430" i="12" a="1"/>
  <c r="C1430" i="12" s="1"/>
  <c r="D1430" i="12" a="1"/>
  <c r="D1430" i="12" s="1"/>
  <c r="A1431" i="12" a="1"/>
  <c r="A1431" i="12" s="1"/>
  <c r="B1431" i="12" a="1"/>
  <c r="B1431" i="12" s="1"/>
  <c r="C1431" i="12" a="1"/>
  <c r="C1431" i="12" s="1"/>
  <c r="D1431" i="12" a="1"/>
  <c r="D1431" i="12" s="1"/>
  <c r="A1432" i="12" a="1"/>
  <c r="A1432" i="12" s="1"/>
  <c r="B1432" i="12" a="1"/>
  <c r="B1432" i="12" s="1"/>
  <c r="C1432" i="12" a="1"/>
  <c r="C1432" i="12" s="1"/>
  <c r="D1432" i="12" a="1"/>
  <c r="D1432" i="12" s="1"/>
  <c r="A1433" i="12" a="1"/>
  <c r="A1433" i="12" s="1"/>
  <c r="B1433" i="12" a="1"/>
  <c r="B1433" i="12" s="1"/>
  <c r="C1433" i="12" a="1"/>
  <c r="C1433" i="12" s="1"/>
  <c r="D1433" i="12" a="1"/>
  <c r="D1433" i="12" s="1"/>
  <c r="A1434" i="12" a="1"/>
  <c r="A1434" i="12" s="1"/>
  <c r="B1434" i="12" a="1"/>
  <c r="B1434" i="12" s="1"/>
  <c r="C1434" i="12" a="1"/>
  <c r="C1434" i="12" s="1"/>
  <c r="D1434" i="12" a="1"/>
  <c r="D1434" i="12" s="1"/>
  <c r="A1435" i="12" a="1"/>
  <c r="A1435" i="12" s="1"/>
  <c r="B1435" i="12" a="1"/>
  <c r="B1435" i="12" s="1"/>
  <c r="C1435" i="12" a="1"/>
  <c r="C1435" i="12" s="1"/>
  <c r="D1435" i="12" a="1"/>
  <c r="D1435" i="12" s="1"/>
  <c r="A1436" i="12" a="1"/>
  <c r="A1436" i="12" s="1"/>
  <c r="B1436" i="12" a="1"/>
  <c r="B1436" i="12" s="1"/>
  <c r="C1436" i="12" a="1"/>
  <c r="C1436" i="12" s="1"/>
  <c r="D1436" i="12" a="1"/>
  <c r="D1436" i="12" s="1"/>
  <c r="A1437" i="12" a="1"/>
  <c r="A1437" i="12" s="1"/>
  <c r="B1437" i="12" a="1"/>
  <c r="B1437" i="12" s="1"/>
  <c r="C1437" i="12" a="1"/>
  <c r="C1437" i="12" s="1"/>
  <c r="D1437" i="12" a="1"/>
  <c r="D1437" i="12" s="1"/>
  <c r="A1438" i="12" a="1"/>
  <c r="A1438" i="12" s="1"/>
  <c r="B1438" i="12" a="1"/>
  <c r="B1438" i="12" s="1"/>
  <c r="C1438" i="12" a="1"/>
  <c r="C1438" i="12" s="1"/>
  <c r="D1438" i="12" a="1"/>
  <c r="D1438" i="12" s="1"/>
  <c r="A1439" i="12" a="1"/>
  <c r="A1439" i="12" s="1"/>
  <c r="B1439" i="12" a="1"/>
  <c r="B1439" i="12" s="1"/>
  <c r="C1439" i="12" a="1"/>
  <c r="C1439" i="12" s="1"/>
  <c r="D1439" i="12" a="1"/>
  <c r="D1439" i="12" s="1"/>
  <c r="A1440" i="12" a="1"/>
  <c r="A1440" i="12" s="1"/>
  <c r="B1440" i="12" a="1"/>
  <c r="B1440" i="12" s="1"/>
  <c r="C1440" i="12" a="1"/>
  <c r="C1440" i="12" s="1"/>
  <c r="D1440" i="12" a="1"/>
  <c r="D1440" i="12" s="1"/>
  <c r="A1441" i="12" a="1"/>
  <c r="A1441" i="12" s="1"/>
  <c r="B1441" i="12" a="1"/>
  <c r="B1441" i="12" s="1"/>
  <c r="C1441" i="12" a="1"/>
  <c r="C1441" i="12" s="1"/>
  <c r="D1441" i="12" a="1"/>
  <c r="D1441" i="12" s="1"/>
  <c r="A1442" i="12" a="1"/>
  <c r="A1442" i="12" s="1"/>
  <c r="B1442" i="12" a="1"/>
  <c r="B1442" i="12" s="1"/>
  <c r="C1442" i="12" a="1"/>
  <c r="C1442" i="12" s="1"/>
  <c r="D1442" i="12" a="1"/>
  <c r="D1442" i="12" s="1"/>
  <c r="A1443" i="12" a="1"/>
  <c r="A1443" i="12" s="1"/>
  <c r="B1443" i="12" a="1"/>
  <c r="B1443" i="12" s="1"/>
  <c r="C1443" i="12" a="1"/>
  <c r="C1443" i="12" s="1"/>
  <c r="D1443" i="12" a="1"/>
  <c r="D1443" i="12" s="1"/>
  <c r="A1444" i="12" a="1"/>
  <c r="A1444" i="12" s="1"/>
  <c r="B1444" i="12" a="1"/>
  <c r="B1444" i="12" s="1"/>
  <c r="C1444" i="12" a="1"/>
  <c r="C1444" i="12" s="1"/>
  <c r="D1444" i="12" a="1"/>
  <c r="D1444" i="12" s="1"/>
  <c r="A1445" i="12" a="1"/>
  <c r="A1445" i="12" s="1"/>
  <c r="B1445" i="12" a="1"/>
  <c r="B1445" i="12" s="1"/>
  <c r="C1445" i="12" a="1"/>
  <c r="C1445" i="12" s="1"/>
  <c r="D1445" i="12" a="1"/>
  <c r="D1445" i="12" s="1"/>
  <c r="A1446" i="12" a="1"/>
  <c r="A1446" i="12" s="1"/>
  <c r="B1446" i="12" a="1"/>
  <c r="B1446" i="12" s="1"/>
  <c r="C1446" i="12" a="1"/>
  <c r="C1446" i="12" s="1"/>
  <c r="D1446" i="12" a="1"/>
  <c r="D1446" i="12" s="1"/>
  <c r="A1447" i="12" a="1"/>
  <c r="A1447" i="12" s="1"/>
  <c r="B1447" i="12" a="1"/>
  <c r="B1447" i="12" s="1"/>
  <c r="C1447" i="12" a="1"/>
  <c r="C1447" i="12" s="1"/>
  <c r="D1447" i="12" a="1"/>
  <c r="D1447" i="12" s="1"/>
  <c r="A1448" i="12" a="1"/>
  <c r="A1448" i="12" s="1"/>
  <c r="B1448" i="12" a="1"/>
  <c r="B1448" i="12" s="1"/>
  <c r="C1448" i="12" a="1"/>
  <c r="C1448" i="12" s="1"/>
  <c r="D1448" i="12" a="1"/>
  <c r="D1448" i="12" s="1"/>
  <c r="A1449" i="12" a="1"/>
  <c r="A1449" i="12" s="1"/>
  <c r="B1449" i="12" a="1"/>
  <c r="B1449" i="12" s="1"/>
  <c r="C1449" i="12" a="1"/>
  <c r="C1449" i="12" s="1"/>
  <c r="D1449" i="12" a="1"/>
  <c r="D1449" i="12" s="1"/>
  <c r="A1450" i="12" a="1"/>
  <c r="A1450" i="12" s="1"/>
  <c r="B1450" i="12" a="1"/>
  <c r="B1450" i="12" s="1"/>
  <c r="C1450" i="12" a="1"/>
  <c r="C1450" i="12" s="1"/>
  <c r="D1450" i="12" a="1"/>
  <c r="D1450" i="12" s="1"/>
  <c r="A1451" i="12" a="1"/>
  <c r="A1451" i="12" s="1"/>
  <c r="B1451" i="12" a="1"/>
  <c r="B1451" i="12" s="1"/>
  <c r="C1451" i="12" a="1"/>
  <c r="C1451" i="12" s="1"/>
  <c r="D1451" i="12" a="1"/>
  <c r="D1451" i="12" s="1"/>
  <c r="A1452" i="12" a="1"/>
  <c r="A1452" i="12" s="1"/>
  <c r="B1452" i="12" a="1"/>
  <c r="B1452" i="12" s="1"/>
  <c r="C1452" i="12" a="1"/>
  <c r="C1452" i="12" s="1"/>
  <c r="D1452" i="12" a="1"/>
  <c r="D1452" i="12" s="1"/>
  <c r="A1453" i="12" a="1"/>
  <c r="A1453" i="12" s="1"/>
  <c r="B1453" i="12" a="1"/>
  <c r="B1453" i="12" s="1"/>
  <c r="C1453" i="12" a="1"/>
  <c r="C1453" i="12" s="1"/>
  <c r="D1453" i="12" a="1"/>
  <c r="D1453" i="12" s="1"/>
  <c r="A1454" i="12" a="1"/>
  <c r="A1454" i="12" s="1"/>
  <c r="B1454" i="12" a="1"/>
  <c r="B1454" i="12" s="1"/>
  <c r="C1454" i="12" a="1"/>
  <c r="C1454" i="12" s="1"/>
  <c r="D1454" i="12" a="1"/>
  <c r="D1454" i="12" s="1"/>
  <c r="A1455" i="12" a="1"/>
  <c r="A1455" i="12" s="1"/>
  <c r="B1455" i="12" a="1"/>
  <c r="B1455" i="12" s="1"/>
  <c r="C1455" i="12" a="1"/>
  <c r="C1455" i="12" s="1"/>
  <c r="D1455" i="12" a="1"/>
  <c r="D1455" i="12" s="1"/>
  <c r="A1456" i="12" a="1"/>
  <c r="A1456" i="12" s="1"/>
  <c r="B1456" i="12" a="1"/>
  <c r="B1456" i="12" s="1"/>
  <c r="C1456" i="12" a="1"/>
  <c r="C1456" i="12" s="1"/>
  <c r="D1456" i="12" a="1"/>
  <c r="D1456" i="12" s="1"/>
  <c r="A1457" i="12" a="1"/>
  <c r="A1457" i="12" s="1"/>
  <c r="B1457" i="12" a="1"/>
  <c r="B1457" i="12" s="1"/>
  <c r="C1457" i="12" a="1"/>
  <c r="C1457" i="12" s="1"/>
  <c r="D1457" i="12" a="1"/>
  <c r="D1457" i="12" s="1"/>
  <c r="A1458" i="12" a="1"/>
  <c r="A1458" i="12" s="1"/>
  <c r="B1458" i="12" a="1"/>
  <c r="B1458" i="12" s="1"/>
  <c r="C1458" i="12" a="1"/>
  <c r="C1458" i="12" s="1"/>
  <c r="D1458" i="12" a="1"/>
  <c r="D1458" i="12" s="1"/>
  <c r="A1459" i="12" a="1"/>
  <c r="A1459" i="12" s="1"/>
  <c r="B1459" i="12" a="1"/>
  <c r="B1459" i="12" s="1"/>
  <c r="C1459" i="12" a="1"/>
  <c r="C1459" i="12" s="1"/>
  <c r="D1459" i="12" a="1"/>
  <c r="D1459" i="12" s="1"/>
  <c r="A1460" i="12" a="1"/>
  <c r="A1460" i="12" s="1"/>
  <c r="B1460" i="12" a="1"/>
  <c r="B1460" i="12" s="1"/>
  <c r="C1460" i="12" a="1"/>
  <c r="C1460" i="12" s="1"/>
  <c r="D1460" i="12" a="1"/>
  <c r="D1460" i="12" s="1"/>
  <c r="A1461" i="12" a="1"/>
  <c r="A1461" i="12" s="1"/>
  <c r="B1461" i="12" a="1"/>
  <c r="B1461" i="12" s="1"/>
  <c r="C1461" i="12" a="1"/>
  <c r="C1461" i="12" s="1"/>
  <c r="D1461" i="12" a="1"/>
  <c r="D1461" i="12" s="1"/>
  <c r="A1462" i="12" a="1"/>
  <c r="A1462" i="12" s="1"/>
  <c r="B1462" i="12" a="1"/>
  <c r="B1462" i="12" s="1"/>
  <c r="C1462" i="12" a="1"/>
  <c r="C1462" i="12" s="1"/>
  <c r="D1462" i="12" a="1"/>
  <c r="D1462" i="12" s="1"/>
  <c r="A1463" i="12" a="1"/>
  <c r="A1463" i="12" s="1"/>
  <c r="B1463" i="12" a="1"/>
  <c r="B1463" i="12" s="1"/>
  <c r="C1463" i="12" a="1"/>
  <c r="C1463" i="12" s="1"/>
  <c r="D1463" i="12" a="1"/>
  <c r="D1463" i="12" s="1"/>
  <c r="A1464" i="12" a="1"/>
  <c r="A1464" i="12" s="1"/>
  <c r="B1464" i="12" a="1"/>
  <c r="B1464" i="12" s="1"/>
  <c r="C1464" i="12" a="1"/>
  <c r="C1464" i="12" s="1"/>
  <c r="D1464" i="12" a="1"/>
  <c r="D1464" i="12" s="1"/>
  <c r="A1465" i="12" a="1"/>
  <c r="A1465" i="12" s="1"/>
  <c r="B1465" i="12" a="1"/>
  <c r="B1465" i="12" s="1"/>
  <c r="C1465" i="12" a="1"/>
  <c r="C1465" i="12" s="1"/>
  <c r="D1465" i="12" a="1"/>
  <c r="D1465" i="12" s="1"/>
  <c r="A1466" i="12" a="1"/>
  <c r="A1466" i="12" s="1"/>
  <c r="B1466" i="12" a="1"/>
  <c r="B1466" i="12" s="1"/>
  <c r="C1466" i="12" a="1"/>
  <c r="C1466" i="12" s="1"/>
  <c r="D1466" i="12" a="1"/>
  <c r="D1466" i="12" s="1"/>
  <c r="A1467" i="12" a="1"/>
  <c r="A1467" i="12" s="1"/>
  <c r="B1467" i="12" a="1"/>
  <c r="B1467" i="12" s="1"/>
  <c r="C1467" i="12" a="1"/>
  <c r="C1467" i="12" s="1"/>
  <c r="D1467" i="12" a="1"/>
  <c r="D1467" i="12" s="1"/>
  <c r="A1468" i="12" a="1"/>
  <c r="A1468" i="12" s="1"/>
  <c r="B1468" i="12" a="1"/>
  <c r="B1468" i="12" s="1"/>
  <c r="C1468" i="12" a="1"/>
  <c r="C1468" i="12" s="1"/>
  <c r="D1468" i="12" a="1"/>
  <c r="D1468" i="12" s="1"/>
  <c r="A1469" i="12" a="1"/>
  <c r="A1469" i="12" s="1"/>
  <c r="B1469" i="12" a="1"/>
  <c r="B1469" i="12" s="1"/>
  <c r="C1469" i="12" a="1"/>
  <c r="C1469" i="12" s="1"/>
  <c r="D1469" i="12" a="1"/>
  <c r="D1469" i="12" s="1"/>
  <c r="A1470" i="12" a="1"/>
  <c r="A1470" i="12" s="1"/>
  <c r="B1470" i="12" a="1"/>
  <c r="B1470" i="12" s="1"/>
  <c r="C1470" i="12" a="1"/>
  <c r="C1470" i="12" s="1"/>
  <c r="D1470" i="12" a="1"/>
  <c r="D1470" i="12" s="1"/>
  <c r="A1471" i="12" a="1"/>
  <c r="A1471" i="12" s="1"/>
  <c r="B1471" i="12" a="1"/>
  <c r="B1471" i="12" s="1"/>
  <c r="C1471" i="12" a="1"/>
  <c r="C1471" i="12" s="1"/>
  <c r="D1471" i="12" a="1"/>
  <c r="D1471" i="12" s="1"/>
  <c r="A1472" i="12" a="1"/>
  <c r="A1472" i="12" s="1"/>
  <c r="B1472" i="12" a="1"/>
  <c r="B1472" i="12" s="1"/>
  <c r="C1472" i="12" a="1"/>
  <c r="C1472" i="12" s="1"/>
  <c r="D1472" i="12" a="1"/>
  <c r="D1472" i="12" s="1"/>
  <c r="A1473" i="12" a="1"/>
  <c r="A1473" i="12" s="1"/>
  <c r="B1473" i="12" a="1"/>
  <c r="B1473" i="12" s="1"/>
  <c r="C1473" i="12" a="1"/>
  <c r="C1473" i="12" s="1"/>
  <c r="D1473" i="12" a="1"/>
  <c r="D1473" i="12" s="1"/>
  <c r="A1474" i="12" a="1"/>
  <c r="A1474" i="12" s="1"/>
  <c r="B1474" i="12" a="1"/>
  <c r="B1474" i="12" s="1"/>
  <c r="C1474" i="12" a="1"/>
  <c r="C1474" i="12" s="1"/>
  <c r="D1474" i="12" a="1"/>
  <c r="D1474" i="12" s="1"/>
  <c r="A1475" i="12" a="1"/>
  <c r="A1475" i="12" s="1"/>
  <c r="B1475" i="12" a="1"/>
  <c r="B1475" i="12" s="1"/>
  <c r="C1475" i="12" a="1"/>
  <c r="C1475" i="12" s="1"/>
  <c r="D1475" i="12" a="1"/>
  <c r="D1475" i="12" s="1"/>
  <c r="A1476" i="12" a="1"/>
  <c r="A1476" i="12" s="1"/>
  <c r="B1476" i="12" a="1"/>
  <c r="B1476" i="12" s="1"/>
  <c r="C1476" i="12" a="1"/>
  <c r="C1476" i="12" s="1"/>
  <c r="D1476" i="12" a="1"/>
  <c r="D1476" i="12" s="1"/>
  <c r="A1477" i="12" a="1"/>
  <c r="A1477" i="12" s="1"/>
  <c r="B1477" i="12" a="1"/>
  <c r="B1477" i="12" s="1"/>
  <c r="C1477" i="12" a="1"/>
  <c r="C1477" i="12" s="1"/>
  <c r="D1477" i="12" a="1"/>
  <c r="D1477" i="12" s="1"/>
  <c r="A1478" i="12" a="1"/>
  <c r="A1478" i="12" s="1"/>
  <c r="B1478" i="12" a="1"/>
  <c r="B1478" i="12" s="1"/>
  <c r="C1478" i="12" a="1"/>
  <c r="C1478" i="12" s="1"/>
  <c r="D1478" i="12" a="1"/>
  <c r="D1478" i="12" s="1"/>
  <c r="A1479" i="12" a="1"/>
  <c r="A1479" i="12" s="1"/>
  <c r="B1479" i="12" a="1"/>
  <c r="B1479" i="12" s="1"/>
  <c r="C1479" i="12" a="1"/>
  <c r="C1479" i="12" s="1"/>
  <c r="D1479" i="12" a="1"/>
  <c r="D1479" i="12" s="1"/>
  <c r="A1480" i="12" a="1"/>
  <c r="A1480" i="12" s="1"/>
  <c r="B1480" i="12" a="1"/>
  <c r="B1480" i="12" s="1"/>
  <c r="C1480" i="12" a="1"/>
  <c r="C1480" i="12" s="1"/>
  <c r="D1480" i="12" a="1"/>
  <c r="D1480" i="12" s="1"/>
  <c r="A1481" i="12" a="1"/>
  <c r="A1481" i="12" s="1"/>
  <c r="B1481" i="12" a="1"/>
  <c r="B1481" i="12" s="1"/>
  <c r="C1481" i="12" a="1"/>
  <c r="C1481" i="12" s="1"/>
  <c r="D1481" i="12" a="1"/>
  <c r="D1481" i="12" s="1"/>
  <c r="A1482" i="12" a="1"/>
  <c r="A1482" i="12" s="1"/>
  <c r="B1482" i="12" a="1"/>
  <c r="B1482" i="12" s="1"/>
  <c r="C1482" i="12" a="1"/>
  <c r="C1482" i="12" s="1"/>
  <c r="D1482" i="12" a="1"/>
  <c r="D1482" i="12" s="1"/>
  <c r="A1483" i="12" a="1"/>
  <c r="A1483" i="12" s="1"/>
  <c r="B1483" i="12" a="1"/>
  <c r="B1483" i="12" s="1"/>
  <c r="C1483" i="12" a="1"/>
  <c r="C1483" i="12" s="1"/>
  <c r="D1483" i="12" a="1"/>
  <c r="D1483" i="12" s="1"/>
  <c r="A1484" i="12" a="1"/>
  <c r="A1484" i="12" s="1"/>
  <c r="B1484" i="12" a="1"/>
  <c r="B1484" i="12" s="1"/>
  <c r="C1484" i="12" a="1"/>
  <c r="C1484" i="12" s="1"/>
  <c r="D1484" i="12" a="1"/>
  <c r="D1484" i="12" s="1"/>
  <c r="A1485" i="12" a="1"/>
  <c r="A1485" i="12" s="1"/>
  <c r="B1485" i="12" a="1"/>
  <c r="B1485" i="12" s="1"/>
  <c r="C1485" i="12" a="1"/>
  <c r="C1485" i="12" s="1"/>
  <c r="D1485" i="12" a="1"/>
  <c r="D1485" i="12" s="1"/>
  <c r="A1486" i="12" a="1"/>
  <c r="A1486" i="12" s="1"/>
  <c r="B1486" i="12" a="1"/>
  <c r="B1486" i="12" s="1"/>
  <c r="C1486" i="12" a="1"/>
  <c r="C1486" i="12" s="1"/>
  <c r="D1486" i="12" a="1"/>
  <c r="D1486" i="12" s="1"/>
  <c r="A1487" i="12" a="1"/>
  <c r="A1487" i="12" s="1"/>
  <c r="B1487" i="12" a="1"/>
  <c r="B1487" i="12" s="1"/>
  <c r="C1487" i="12" a="1"/>
  <c r="C1487" i="12" s="1"/>
  <c r="D1487" i="12" a="1"/>
  <c r="D1487" i="12" s="1"/>
  <c r="A1488" i="12" a="1"/>
  <c r="A1488" i="12" s="1"/>
  <c r="B1488" i="12" a="1"/>
  <c r="B1488" i="12" s="1"/>
  <c r="C1488" i="12" a="1"/>
  <c r="C1488" i="12" s="1"/>
  <c r="D1488" i="12" a="1"/>
  <c r="D1488" i="12" s="1"/>
  <c r="A1489" i="12" a="1"/>
  <c r="A1489" i="12" s="1"/>
  <c r="B1489" i="12" a="1"/>
  <c r="B1489" i="12" s="1"/>
  <c r="C1489" i="12" a="1"/>
  <c r="C1489" i="12" s="1"/>
  <c r="D1489" i="12" a="1"/>
  <c r="D1489" i="12" s="1"/>
  <c r="A1490" i="12" a="1"/>
  <c r="A1490" i="12" s="1"/>
  <c r="B1490" i="12" a="1"/>
  <c r="B1490" i="12" s="1"/>
  <c r="C1490" i="12" a="1"/>
  <c r="C1490" i="12" s="1"/>
  <c r="D1490" i="12" a="1"/>
  <c r="D1490" i="12" s="1"/>
  <c r="A1491" i="12" a="1"/>
  <c r="A1491" i="12" s="1"/>
  <c r="B1491" i="12" a="1"/>
  <c r="B1491" i="12" s="1"/>
  <c r="C1491" i="12" a="1"/>
  <c r="C1491" i="12" s="1"/>
  <c r="D1491" i="12" a="1"/>
  <c r="D1491" i="12" s="1"/>
  <c r="A1492" i="12" a="1"/>
  <c r="A1492" i="12" s="1"/>
  <c r="B1492" i="12" a="1"/>
  <c r="B1492" i="12" s="1"/>
  <c r="C1492" i="12" a="1"/>
  <c r="C1492" i="12" s="1"/>
  <c r="D1492" i="12" a="1"/>
  <c r="D1492" i="12" s="1"/>
  <c r="A1493" i="12" a="1"/>
  <c r="A1493" i="12" s="1"/>
  <c r="B1493" i="12" a="1"/>
  <c r="B1493" i="12" s="1"/>
  <c r="C1493" i="12" a="1"/>
  <c r="C1493" i="12" s="1"/>
  <c r="D1493" i="12" a="1"/>
  <c r="D1493" i="12" s="1"/>
  <c r="A1494" i="12" a="1"/>
  <c r="A1494" i="12" s="1"/>
  <c r="B1494" i="12" a="1"/>
  <c r="B1494" i="12" s="1"/>
  <c r="C1494" i="12" a="1"/>
  <c r="C1494" i="12" s="1"/>
  <c r="D1494" i="12" a="1"/>
  <c r="D1494" i="12" s="1"/>
  <c r="A1495" i="12" a="1"/>
  <c r="A1495" i="12" s="1"/>
  <c r="B1495" i="12" a="1"/>
  <c r="B1495" i="12" s="1"/>
  <c r="C1495" i="12" a="1"/>
  <c r="C1495" i="12" s="1"/>
  <c r="D1495" i="12" a="1"/>
  <c r="D1495" i="12" s="1"/>
  <c r="A1496" i="12" a="1"/>
  <c r="A1496" i="12" s="1"/>
  <c r="B1496" i="12" a="1"/>
  <c r="B1496" i="12" s="1"/>
  <c r="C1496" i="12" a="1"/>
  <c r="C1496" i="12" s="1"/>
  <c r="D1496" i="12" a="1"/>
  <c r="D1496" i="12" s="1"/>
  <c r="A1497" i="12" a="1"/>
  <c r="A1497" i="12" s="1"/>
  <c r="B1497" i="12" a="1"/>
  <c r="B1497" i="12" s="1"/>
  <c r="C1497" i="12" a="1"/>
  <c r="C1497" i="12" s="1"/>
  <c r="D1497" i="12" a="1"/>
  <c r="D1497" i="12" s="1"/>
  <c r="A1498" i="12" a="1"/>
  <c r="A1498" i="12" s="1"/>
  <c r="B1498" i="12" a="1"/>
  <c r="B1498" i="12" s="1"/>
  <c r="C1498" i="12" a="1"/>
  <c r="C1498" i="12" s="1"/>
  <c r="D1498" i="12" a="1"/>
  <c r="D1498" i="12" s="1"/>
  <c r="A1499" i="12" a="1"/>
  <c r="A1499" i="12" s="1"/>
  <c r="B1499" i="12" a="1"/>
  <c r="B1499" i="12" s="1"/>
  <c r="C1499" i="12" a="1"/>
  <c r="C1499" i="12" s="1"/>
  <c r="D1499" i="12" a="1"/>
  <c r="D1499" i="12" s="1"/>
  <c r="A1500" i="12" a="1"/>
  <c r="A1500" i="12" s="1"/>
  <c r="B1500" i="12" a="1"/>
  <c r="B1500" i="12" s="1"/>
  <c r="C1500" i="12" a="1"/>
  <c r="C1500" i="12" s="1"/>
  <c r="D1500" i="12" a="1"/>
  <c r="D1500" i="12" s="1"/>
  <c r="A1501" i="12" a="1"/>
  <c r="A1501" i="12" s="1"/>
  <c r="B1501" i="12" a="1"/>
  <c r="B1501" i="12" s="1"/>
  <c r="C1501" i="12" a="1"/>
  <c r="C1501" i="12" s="1"/>
  <c r="D1501" i="12" a="1"/>
  <c r="D1501" i="12" s="1"/>
  <c r="A1502" i="12" a="1"/>
  <c r="A1502" i="12" s="1"/>
  <c r="B1502" i="12" a="1"/>
  <c r="B1502" i="12" s="1"/>
  <c r="C1502" i="12" a="1"/>
  <c r="C1502" i="12" s="1"/>
  <c r="D1502" i="12" a="1"/>
  <c r="D1502" i="12" s="1"/>
  <c r="A1503" i="12" a="1"/>
  <c r="A1503" i="12" s="1"/>
  <c r="B1503" i="12" a="1"/>
  <c r="B1503" i="12" s="1"/>
  <c r="C1503" i="12" a="1"/>
  <c r="C1503" i="12" s="1"/>
  <c r="D1503" i="12" a="1"/>
  <c r="D1503" i="12" s="1"/>
  <c r="A1504" i="12" a="1"/>
  <c r="A1504" i="12" s="1"/>
  <c r="B1504" i="12" a="1"/>
  <c r="B1504" i="12" s="1"/>
  <c r="C1504" i="12" a="1"/>
  <c r="C1504" i="12" s="1"/>
  <c r="D1504" i="12" a="1"/>
  <c r="D1504" i="12" s="1"/>
  <c r="A1505" i="12" a="1"/>
  <c r="A1505" i="12" s="1"/>
  <c r="B1505" i="12" a="1"/>
  <c r="B1505" i="12" s="1"/>
  <c r="C1505" i="12" a="1"/>
  <c r="C1505" i="12" s="1"/>
  <c r="D1505" i="12" a="1"/>
  <c r="D1505" i="12" s="1"/>
  <c r="A1506" i="12" a="1"/>
  <c r="A1506" i="12" s="1"/>
  <c r="B1506" i="12" a="1"/>
  <c r="B1506" i="12" s="1"/>
  <c r="C1506" i="12" a="1"/>
  <c r="C1506" i="12" s="1"/>
  <c r="D1506" i="12" a="1"/>
  <c r="D1506" i="12" s="1"/>
  <c r="A1507" i="12" a="1"/>
  <c r="A1507" i="12" s="1"/>
  <c r="B1507" i="12" a="1"/>
  <c r="B1507" i="12" s="1"/>
  <c r="C1507" i="12" a="1"/>
  <c r="C1507" i="12" s="1"/>
  <c r="D1507" i="12" a="1"/>
  <c r="D1507" i="12" s="1"/>
  <c r="A1508" i="12" a="1"/>
  <c r="A1508" i="12" s="1"/>
  <c r="B1508" i="12" a="1"/>
  <c r="B1508" i="12" s="1"/>
  <c r="C1508" i="12" a="1"/>
  <c r="C1508" i="12" s="1"/>
  <c r="D1508" i="12" a="1"/>
  <c r="D1508" i="12" s="1"/>
  <c r="A1509" i="12" a="1"/>
  <c r="A1509" i="12" s="1"/>
  <c r="B1509" i="12" a="1"/>
  <c r="B1509" i="12" s="1"/>
  <c r="C1509" i="12" a="1"/>
  <c r="C1509" i="12" s="1"/>
  <c r="D1509" i="12" a="1"/>
  <c r="D1509" i="12" s="1"/>
  <c r="A1510" i="12" a="1"/>
  <c r="A1510" i="12" s="1"/>
  <c r="B1510" i="12" a="1"/>
  <c r="B1510" i="12" s="1"/>
  <c r="C1510" i="12" a="1"/>
  <c r="C1510" i="12" s="1"/>
  <c r="D1510" i="12" a="1"/>
  <c r="D1510" i="12" s="1"/>
  <c r="A1511" i="12" a="1"/>
  <c r="A1511" i="12" s="1"/>
  <c r="B1511" i="12" a="1"/>
  <c r="B1511" i="12" s="1"/>
  <c r="C1511" i="12" a="1"/>
  <c r="C1511" i="12" s="1"/>
  <c r="D1511" i="12" a="1"/>
  <c r="D1511" i="12" s="1"/>
  <c r="A1512" i="12" a="1"/>
  <c r="A1512" i="12" s="1"/>
  <c r="B1512" i="12" a="1"/>
  <c r="B1512" i="12" s="1"/>
  <c r="C1512" i="12" a="1"/>
  <c r="C1512" i="12" s="1"/>
  <c r="D1512" i="12" a="1"/>
  <c r="D1512" i="12" s="1"/>
  <c r="A1513" i="12" a="1"/>
  <c r="A1513" i="12" s="1"/>
  <c r="B1513" i="12" a="1"/>
  <c r="B1513" i="12" s="1"/>
  <c r="C1513" i="12" a="1"/>
  <c r="C1513" i="12" s="1"/>
  <c r="D1513" i="12" a="1"/>
  <c r="D1513" i="12" s="1"/>
  <c r="A1514" i="12" a="1"/>
  <c r="A1514" i="12" s="1"/>
  <c r="B1514" i="12" a="1"/>
  <c r="B1514" i="12" s="1"/>
  <c r="C1514" i="12" a="1"/>
  <c r="C1514" i="12" s="1"/>
  <c r="D1514" i="12" a="1"/>
  <c r="D1514" i="12" s="1"/>
  <c r="A1515" i="12" a="1"/>
  <c r="A1515" i="12" s="1"/>
  <c r="B1515" i="12" a="1"/>
  <c r="B1515" i="12" s="1"/>
  <c r="C1515" i="12" a="1"/>
  <c r="C1515" i="12" s="1"/>
  <c r="D1515" i="12" a="1"/>
  <c r="D1515" i="12" s="1"/>
  <c r="A1516" i="12" a="1"/>
  <c r="A1516" i="12" s="1"/>
  <c r="B1516" i="12" a="1"/>
  <c r="B1516" i="12" s="1"/>
  <c r="C1516" i="12" a="1"/>
  <c r="C1516" i="12" s="1"/>
  <c r="D1516" i="12" a="1"/>
  <c r="D1516" i="12" s="1"/>
  <c r="A1517" i="12" a="1"/>
  <c r="A1517" i="12" s="1"/>
  <c r="B1517" i="12" a="1"/>
  <c r="B1517" i="12" s="1"/>
  <c r="C1517" i="12" a="1"/>
  <c r="C1517" i="12" s="1"/>
  <c r="D1517" i="12" a="1"/>
  <c r="D1517" i="12" s="1"/>
  <c r="A1518" i="12" a="1"/>
  <c r="A1518" i="12" s="1"/>
  <c r="B1518" i="12" a="1"/>
  <c r="B1518" i="12" s="1"/>
  <c r="C1518" i="12" a="1"/>
  <c r="C1518" i="12" s="1"/>
  <c r="D1518" i="12" a="1"/>
  <c r="D1518" i="12" s="1"/>
  <c r="A1519" i="12" a="1"/>
  <c r="A1519" i="12" s="1"/>
  <c r="B1519" i="12" a="1"/>
  <c r="B1519" i="12" s="1"/>
  <c r="C1519" i="12" a="1"/>
  <c r="C1519" i="12" s="1"/>
  <c r="D1519" i="12" a="1"/>
  <c r="D1519" i="12" s="1"/>
  <c r="A1520" i="12" a="1"/>
  <c r="A1520" i="12" s="1"/>
  <c r="B1520" i="12" a="1"/>
  <c r="B1520" i="12" s="1"/>
  <c r="C1520" i="12" a="1"/>
  <c r="C1520" i="12" s="1"/>
  <c r="D1520" i="12" a="1"/>
  <c r="D1520" i="12" s="1"/>
  <c r="A1521" i="12" a="1"/>
  <c r="A1521" i="12" s="1"/>
  <c r="B1521" i="12" a="1"/>
  <c r="B1521" i="12" s="1"/>
  <c r="C1521" i="12" a="1"/>
  <c r="C1521" i="12" s="1"/>
  <c r="D1521" i="12" a="1"/>
  <c r="D1521" i="12" s="1"/>
  <c r="A1522" i="12" a="1"/>
  <c r="A1522" i="12" s="1"/>
  <c r="B1522" i="12" a="1"/>
  <c r="B1522" i="12" s="1"/>
  <c r="C1522" i="12" a="1"/>
  <c r="C1522" i="12" s="1"/>
  <c r="D1522" i="12" a="1"/>
  <c r="D1522" i="12" s="1"/>
  <c r="A1523" i="12" a="1"/>
  <c r="A1523" i="12" s="1"/>
  <c r="B1523" i="12" a="1"/>
  <c r="B1523" i="12" s="1"/>
  <c r="C1523" i="12" a="1"/>
  <c r="C1523" i="12" s="1"/>
  <c r="D1523" i="12" a="1"/>
  <c r="D1523" i="12" s="1"/>
  <c r="A1524" i="12" a="1"/>
  <c r="A1524" i="12" s="1"/>
  <c r="B1524" i="12" a="1"/>
  <c r="B1524" i="12" s="1"/>
  <c r="C1524" i="12" a="1"/>
  <c r="C1524" i="12" s="1"/>
  <c r="D1524" i="12" a="1"/>
  <c r="D1524" i="12" s="1"/>
  <c r="A1525" i="12" a="1"/>
  <c r="A1525" i="12" s="1"/>
  <c r="B1525" i="12" a="1"/>
  <c r="B1525" i="12" s="1"/>
  <c r="C1525" i="12" a="1"/>
  <c r="C1525" i="12" s="1"/>
  <c r="D1525" i="12" a="1"/>
  <c r="D1525" i="12" s="1"/>
  <c r="A1526" i="12" a="1"/>
  <c r="A1526" i="12" s="1"/>
  <c r="B1526" i="12" a="1"/>
  <c r="B1526" i="12" s="1"/>
  <c r="C1526" i="12" a="1"/>
  <c r="C1526" i="12" s="1"/>
  <c r="D1526" i="12" a="1"/>
  <c r="D1526" i="12" s="1"/>
  <c r="A1527" i="12" a="1"/>
  <c r="A1527" i="12" s="1"/>
  <c r="B1527" i="12" a="1"/>
  <c r="B1527" i="12" s="1"/>
  <c r="C1527" i="12" a="1"/>
  <c r="C1527" i="12" s="1"/>
  <c r="D1527" i="12" a="1"/>
  <c r="D1527" i="12" s="1"/>
  <c r="A1528" i="12" a="1"/>
  <c r="A1528" i="12" s="1"/>
  <c r="B1528" i="12" a="1"/>
  <c r="B1528" i="12" s="1"/>
  <c r="C1528" i="12" a="1"/>
  <c r="C1528" i="12" s="1"/>
  <c r="D1528" i="12" a="1"/>
  <c r="D1528" i="12" s="1"/>
  <c r="A1529" i="12" a="1"/>
  <c r="A1529" i="12" s="1"/>
  <c r="B1529" i="12" a="1"/>
  <c r="B1529" i="12" s="1"/>
  <c r="C1529" i="12" a="1"/>
  <c r="C1529" i="12" s="1"/>
  <c r="D1529" i="12" a="1"/>
  <c r="D1529" i="12" s="1"/>
  <c r="A1530" i="12" a="1"/>
  <c r="A1530" i="12" s="1"/>
  <c r="B1530" i="12" a="1"/>
  <c r="B1530" i="12" s="1"/>
  <c r="C1530" i="12" a="1"/>
  <c r="C1530" i="12" s="1"/>
  <c r="D1530" i="12" a="1"/>
  <c r="D1530" i="12" s="1"/>
  <c r="A1531" i="12" a="1"/>
  <c r="A1531" i="12" s="1"/>
  <c r="B1531" i="12" a="1"/>
  <c r="B1531" i="12" s="1"/>
  <c r="C1531" i="12" a="1"/>
  <c r="C1531" i="12" s="1"/>
  <c r="D1531" i="12" a="1"/>
  <c r="D1531" i="12" s="1"/>
  <c r="A1532" i="12" a="1"/>
  <c r="A1532" i="12" s="1"/>
  <c r="B1532" i="12" a="1"/>
  <c r="B1532" i="12" s="1"/>
  <c r="C1532" i="12" a="1"/>
  <c r="C1532" i="12" s="1"/>
  <c r="D1532" i="12" a="1"/>
  <c r="D1532" i="12" s="1"/>
  <c r="A1533" i="12" a="1"/>
  <c r="A1533" i="12" s="1"/>
  <c r="B1533" i="12" a="1"/>
  <c r="B1533" i="12" s="1"/>
  <c r="C1533" i="12" a="1"/>
  <c r="C1533" i="12" s="1"/>
  <c r="D1533" i="12" a="1"/>
  <c r="D1533" i="12" s="1"/>
  <c r="A1534" i="12" a="1"/>
  <c r="A1534" i="12" s="1"/>
  <c r="B1534" i="12" a="1"/>
  <c r="B1534" i="12" s="1"/>
  <c r="C1534" i="12" a="1"/>
  <c r="C1534" i="12" s="1"/>
  <c r="D1534" i="12" a="1"/>
  <c r="D1534" i="12" s="1"/>
  <c r="A1535" i="12" a="1"/>
  <c r="A1535" i="12" s="1"/>
  <c r="B1535" i="12" a="1"/>
  <c r="B1535" i="12" s="1"/>
  <c r="C1535" i="12" a="1"/>
  <c r="C1535" i="12" s="1"/>
  <c r="D1535" i="12" a="1"/>
  <c r="D1535" i="12" s="1"/>
  <c r="A1536" i="12" a="1"/>
  <c r="A1536" i="12" s="1"/>
  <c r="B1536" i="12" a="1"/>
  <c r="B1536" i="12" s="1"/>
  <c r="C1536" i="12" a="1"/>
  <c r="C1536" i="12" s="1"/>
  <c r="D1536" i="12" a="1"/>
  <c r="D1536" i="12" s="1"/>
  <c r="A1537" i="12" a="1"/>
  <c r="A1537" i="12" s="1"/>
  <c r="B1537" i="12" a="1"/>
  <c r="B1537" i="12" s="1"/>
  <c r="C1537" i="12" a="1"/>
  <c r="C1537" i="12" s="1"/>
  <c r="D1537" i="12" a="1"/>
  <c r="D1537" i="12" s="1"/>
  <c r="A1538" i="12" a="1"/>
  <c r="A1538" i="12" s="1"/>
  <c r="B1538" i="12" a="1"/>
  <c r="B1538" i="12" s="1"/>
  <c r="C1538" i="12" a="1"/>
  <c r="C1538" i="12" s="1"/>
  <c r="D1538" i="12" a="1"/>
  <c r="D1538" i="12" s="1"/>
  <c r="A1539" i="12" a="1"/>
  <c r="A1539" i="12" s="1"/>
  <c r="B1539" i="12" a="1"/>
  <c r="B1539" i="12" s="1"/>
  <c r="C1539" i="12" a="1"/>
  <c r="C1539" i="12" s="1"/>
  <c r="D1539" i="12" a="1"/>
  <c r="D1539" i="12" s="1"/>
  <c r="A1540" i="12" a="1"/>
  <c r="A1540" i="12" s="1"/>
  <c r="B1540" i="12" a="1"/>
  <c r="B1540" i="12" s="1"/>
  <c r="C1540" i="12" a="1"/>
  <c r="C1540" i="12" s="1"/>
  <c r="D1540" i="12" a="1"/>
  <c r="D1540" i="12" s="1"/>
  <c r="A1541" i="12" a="1"/>
  <c r="A1541" i="12" s="1"/>
  <c r="B1541" i="12" a="1"/>
  <c r="B1541" i="12" s="1"/>
  <c r="C1541" i="12" a="1"/>
  <c r="C1541" i="12" s="1"/>
  <c r="D1541" i="12" a="1"/>
  <c r="D1541" i="12" s="1"/>
  <c r="A1542" i="12" a="1"/>
  <c r="A1542" i="12" s="1"/>
  <c r="B1542" i="12" a="1"/>
  <c r="B1542" i="12" s="1"/>
  <c r="C1542" i="12" a="1"/>
  <c r="C1542" i="12" s="1"/>
  <c r="D1542" i="12" a="1"/>
  <c r="D1542" i="12" s="1"/>
  <c r="A1543" i="12" a="1"/>
  <c r="A1543" i="12" s="1"/>
  <c r="B1543" i="12" a="1"/>
  <c r="B1543" i="12" s="1"/>
  <c r="C1543" i="12" a="1"/>
  <c r="C1543" i="12" s="1"/>
  <c r="D1543" i="12" a="1"/>
  <c r="D1543" i="12" s="1"/>
  <c r="A1544" i="12" a="1"/>
  <c r="A1544" i="12" s="1"/>
  <c r="B1544" i="12" a="1"/>
  <c r="B1544" i="12" s="1"/>
  <c r="C1544" i="12" a="1"/>
  <c r="C1544" i="12" s="1"/>
  <c r="D1544" i="12" a="1"/>
  <c r="D1544" i="12" s="1"/>
  <c r="A1545" i="12" a="1"/>
  <c r="A1545" i="12" s="1"/>
  <c r="B1545" i="12" a="1"/>
  <c r="B1545" i="12" s="1"/>
  <c r="C1545" i="12" a="1"/>
  <c r="C1545" i="12" s="1"/>
  <c r="D1545" i="12" a="1"/>
  <c r="D1545" i="12" s="1"/>
  <c r="A1546" i="12" a="1"/>
  <c r="A1546" i="12" s="1"/>
  <c r="B1546" i="12" a="1"/>
  <c r="B1546" i="12" s="1"/>
  <c r="C1546" i="12" a="1"/>
  <c r="C1546" i="12" s="1"/>
  <c r="D1546" i="12" a="1"/>
  <c r="D1546" i="12" s="1"/>
  <c r="A1547" i="12" a="1"/>
  <c r="A1547" i="12" s="1"/>
  <c r="B1547" i="12" a="1"/>
  <c r="B1547" i="12" s="1"/>
  <c r="C1547" i="12" a="1"/>
  <c r="C1547" i="12" s="1"/>
  <c r="D1547" i="12" a="1"/>
  <c r="D1547" i="12" s="1"/>
  <c r="A1548" i="12" a="1"/>
  <c r="A1548" i="12" s="1"/>
  <c r="B1548" i="12" a="1"/>
  <c r="B1548" i="12" s="1"/>
  <c r="C1548" i="12" a="1"/>
  <c r="C1548" i="12" s="1"/>
  <c r="D1548" i="12" a="1"/>
  <c r="D1548" i="12" s="1"/>
  <c r="A1549" i="12" a="1"/>
  <c r="A1549" i="12" s="1"/>
  <c r="B1549" i="12" a="1"/>
  <c r="B1549" i="12" s="1"/>
  <c r="C1549" i="12" a="1"/>
  <c r="C1549" i="12" s="1"/>
  <c r="D1549" i="12" a="1"/>
  <c r="D1549" i="12" s="1"/>
  <c r="A1550" i="12" a="1"/>
  <c r="A1550" i="12" s="1"/>
  <c r="B1550" i="12" a="1"/>
  <c r="B1550" i="12" s="1"/>
  <c r="C1550" i="12" a="1"/>
  <c r="C1550" i="12" s="1"/>
  <c r="D1550" i="12" a="1"/>
  <c r="D1550" i="12" s="1"/>
  <c r="A1551" i="12" a="1"/>
  <c r="A1551" i="12" s="1"/>
  <c r="B1551" i="12" a="1"/>
  <c r="B1551" i="12" s="1"/>
  <c r="C1551" i="12" a="1"/>
  <c r="C1551" i="12" s="1"/>
  <c r="D1551" i="12" a="1"/>
  <c r="D1551" i="12" s="1"/>
  <c r="A1552" i="12" a="1"/>
  <c r="A1552" i="12" s="1"/>
  <c r="B1552" i="12" a="1"/>
  <c r="B1552" i="12" s="1"/>
  <c r="C1552" i="12" a="1"/>
  <c r="C1552" i="12" s="1"/>
  <c r="D1552" i="12" a="1"/>
  <c r="D1552" i="12" s="1"/>
  <c r="A1553" i="12" a="1"/>
  <c r="A1553" i="12" s="1"/>
  <c r="B1553" i="12" a="1"/>
  <c r="B1553" i="12" s="1"/>
  <c r="C1553" i="12" a="1"/>
  <c r="C1553" i="12" s="1"/>
  <c r="D1553" i="12" a="1"/>
  <c r="D1553" i="12" s="1"/>
  <c r="A1554" i="12" a="1"/>
  <c r="A1554" i="12" s="1"/>
  <c r="B1554" i="12" a="1"/>
  <c r="B1554" i="12" s="1"/>
  <c r="C1554" i="12" a="1"/>
  <c r="C1554" i="12" s="1"/>
  <c r="D1554" i="12" a="1"/>
  <c r="D1554" i="12" s="1"/>
  <c r="A1555" i="12" a="1"/>
  <c r="A1555" i="12" s="1"/>
  <c r="B1555" i="12" a="1"/>
  <c r="B1555" i="12" s="1"/>
  <c r="C1555" i="12" a="1"/>
  <c r="C1555" i="12" s="1"/>
  <c r="D1555" i="12" a="1"/>
  <c r="D1555" i="12" s="1"/>
  <c r="A1556" i="12" a="1"/>
  <c r="A1556" i="12" s="1"/>
  <c r="B1556" i="12" a="1"/>
  <c r="B1556" i="12" s="1"/>
  <c r="C1556" i="12" a="1"/>
  <c r="C1556" i="12" s="1"/>
  <c r="D1556" i="12" a="1"/>
  <c r="D1556" i="12" s="1"/>
  <c r="A1557" i="12" a="1"/>
  <c r="A1557" i="12" s="1"/>
  <c r="B1557" i="12" a="1"/>
  <c r="B1557" i="12" s="1"/>
  <c r="C1557" i="12" a="1"/>
  <c r="C1557" i="12" s="1"/>
  <c r="D1557" i="12" a="1"/>
  <c r="D1557" i="12" s="1"/>
  <c r="A1558" i="12" a="1"/>
  <c r="A1558" i="12" s="1"/>
  <c r="B1558" i="12" a="1"/>
  <c r="B1558" i="12" s="1"/>
  <c r="C1558" i="12" a="1"/>
  <c r="C1558" i="12" s="1"/>
  <c r="D1558" i="12" a="1"/>
  <c r="D1558" i="12" s="1"/>
  <c r="A1559" i="12" a="1"/>
  <c r="A1559" i="12" s="1"/>
  <c r="B1559" i="12" a="1"/>
  <c r="B1559" i="12" s="1"/>
  <c r="C1559" i="12" a="1"/>
  <c r="C1559" i="12" s="1"/>
  <c r="D1559" i="12" a="1"/>
  <c r="D1559" i="12" s="1"/>
  <c r="A1560" i="12" a="1"/>
  <c r="A1560" i="12" s="1"/>
  <c r="B1560" i="12" a="1"/>
  <c r="B1560" i="12" s="1"/>
  <c r="C1560" i="12" a="1"/>
  <c r="C1560" i="12" s="1"/>
  <c r="D1560" i="12" a="1"/>
  <c r="D1560" i="12" s="1"/>
  <c r="A1561" i="12" a="1"/>
  <c r="A1561" i="12" s="1"/>
  <c r="B1561" i="12" a="1"/>
  <c r="B1561" i="12" s="1"/>
  <c r="C1561" i="12" a="1"/>
  <c r="C1561" i="12" s="1"/>
  <c r="D1561" i="12" a="1"/>
  <c r="D1561" i="12" s="1"/>
  <c r="A1562" i="12" a="1"/>
  <c r="A1562" i="12" s="1"/>
  <c r="B1562" i="12" a="1"/>
  <c r="B1562" i="12" s="1"/>
  <c r="C1562" i="12" a="1"/>
  <c r="C1562" i="12" s="1"/>
  <c r="D1562" i="12" a="1"/>
  <c r="D1562" i="12" s="1"/>
  <c r="A1563" i="12" a="1"/>
  <c r="A1563" i="12" s="1"/>
  <c r="B1563" i="12" a="1"/>
  <c r="B1563" i="12" s="1"/>
  <c r="C1563" i="12" a="1"/>
  <c r="C1563" i="12" s="1"/>
  <c r="D1563" i="12" a="1"/>
  <c r="D1563" i="12" s="1"/>
  <c r="A1564" i="12" a="1"/>
  <c r="A1564" i="12" s="1"/>
  <c r="B1564" i="12" a="1"/>
  <c r="B1564" i="12" s="1"/>
  <c r="C1564" i="12" a="1"/>
  <c r="C1564" i="12" s="1"/>
  <c r="D1564" i="12" a="1"/>
  <c r="D1564" i="12" s="1"/>
  <c r="A1565" i="12" a="1"/>
  <c r="A1565" i="12" s="1"/>
  <c r="B1565" i="12" a="1"/>
  <c r="B1565" i="12" s="1"/>
  <c r="C1565" i="12" a="1"/>
  <c r="C1565" i="12" s="1"/>
  <c r="D1565" i="12" a="1"/>
  <c r="D1565" i="12" s="1"/>
  <c r="A1566" i="12" a="1"/>
  <c r="A1566" i="12" s="1"/>
  <c r="B1566" i="12" a="1"/>
  <c r="B1566" i="12" s="1"/>
  <c r="C1566" i="12" a="1"/>
  <c r="C1566" i="12" s="1"/>
  <c r="D1566" i="12" a="1"/>
  <c r="D1566" i="12" s="1"/>
  <c r="A1567" i="12" a="1"/>
  <c r="A1567" i="12" s="1"/>
  <c r="B1567" i="12" a="1"/>
  <c r="B1567" i="12" s="1"/>
  <c r="C1567" i="12" a="1"/>
  <c r="C1567" i="12" s="1"/>
  <c r="D1567" i="12" a="1"/>
  <c r="D1567" i="12" s="1"/>
  <c r="A1568" i="12" a="1"/>
  <c r="A1568" i="12" s="1"/>
  <c r="B1568" i="12" a="1"/>
  <c r="B1568" i="12" s="1"/>
  <c r="C1568" i="12" a="1"/>
  <c r="C1568" i="12" s="1"/>
  <c r="D1568" i="12" a="1"/>
  <c r="D1568" i="12" s="1"/>
  <c r="A1569" i="12" a="1"/>
  <c r="A1569" i="12" s="1"/>
  <c r="B1569" i="12" a="1"/>
  <c r="B1569" i="12" s="1"/>
  <c r="C1569" i="12" a="1"/>
  <c r="C1569" i="12" s="1"/>
  <c r="D1569" i="12" a="1"/>
  <c r="D1569" i="12" s="1"/>
  <c r="A1570" i="12" a="1"/>
  <c r="A1570" i="12" s="1"/>
  <c r="B1570" i="12" a="1"/>
  <c r="B1570" i="12" s="1"/>
  <c r="C1570" i="12" a="1"/>
  <c r="C1570" i="12" s="1"/>
  <c r="D1570" i="12" a="1"/>
  <c r="D1570" i="12" s="1"/>
  <c r="A1571" i="12" a="1"/>
  <c r="A1571" i="12" s="1"/>
  <c r="B1571" i="12" a="1"/>
  <c r="B1571" i="12" s="1"/>
  <c r="C1571" i="12" a="1"/>
  <c r="C1571" i="12" s="1"/>
  <c r="D1571" i="12" a="1"/>
  <c r="D1571" i="12" s="1"/>
  <c r="A1572" i="12" a="1"/>
  <c r="A1572" i="12" s="1"/>
  <c r="B1572" i="12" a="1"/>
  <c r="B1572" i="12" s="1"/>
  <c r="C1572" i="12" a="1"/>
  <c r="C1572" i="12" s="1"/>
  <c r="D1572" i="12" a="1"/>
  <c r="D1572" i="12" s="1"/>
  <c r="A1573" i="12" a="1"/>
  <c r="A1573" i="12" s="1"/>
  <c r="B1573" i="12" a="1"/>
  <c r="B1573" i="12" s="1"/>
  <c r="C1573" i="12" a="1"/>
  <c r="C1573" i="12" s="1"/>
  <c r="D1573" i="12" a="1"/>
  <c r="D1573" i="12" s="1"/>
  <c r="A1574" i="12" a="1"/>
  <c r="A1574" i="12" s="1"/>
  <c r="B1574" i="12" a="1"/>
  <c r="B1574" i="12" s="1"/>
  <c r="C1574" i="12" a="1"/>
  <c r="C1574" i="12" s="1"/>
  <c r="D1574" i="12" a="1"/>
  <c r="D1574" i="12" s="1"/>
  <c r="A1575" i="12" a="1"/>
  <c r="A1575" i="12" s="1"/>
  <c r="B1575" i="12" a="1"/>
  <c r="B1575" i="12" s="1"/>
  <c r="C1575" i="12" a="1"/>
  <c r="C1575" i="12" s="1"/>
  <c r="D1575" i="12" a="1"/>
  <c r="D1575" i="12" s="1"/>
  <c r="A1576" i="12" a="1"/>
  <c r="A1576" i="12" s="1"/>
  <c r="B1576" i="12" a="1"/>
  <c r="B1576" i="12" s="1"/>
  <c r="C1576" i="12" a="1"/>
  <c r="C1576" i="12" s="1"/>
  <c r="D1576" i="12" a="1"/>
  <c r="D1576" i="12" s="1"/>
  <c r="A1577" i="12" a="1"/>
  <c r="A1577" i="12" s="1"/>
  <c r="B1577" i="12" a="1"/>
  <c r="B1577" i="12" s="1"/>
  <c r="C1577" i="12" a="1"/>
  <c r="C1577" i="12" s="1"/>
  <c r="D1577" i="12" a="1"/>
  <c r="D1577" i="12" s="1"/>
  <c r="A1578" i="12" a="1"/>
  <c r="A1578" i="12" s="1"/>
  <c r="B1578" i="12" a="1"/>
  <c r="B1578" i="12" s="1"/>
  <c r="C1578" i="12" a="1"/>
  <c r="C1578" i="12" s="1"/>
  <c r="D1578" i="12" a="1"/>
  <c r="D1578" i="12" s="1"/>
  <c r="A1579" i="12" a="1"/>
  <c r="A1579" i="12" s="1"/>
  <c r="B1579" i="12" a="1"/>
  <c r="B1579" i="12" s="1"/>
  <c r="C1579" i="12" a="1"/>
  <c r="C1579" i="12" s="1"/>
  <c r="D1579" i="12" a="1"/>
  <c r="D1579" i="12" s="1"/>
  <c r="A1580" i="12" a="1"/>
  <c r="A1580" i="12" s="1"/>
  <c r="B1580" i="12" a="1"/>
  <c r="B1580" i="12" s="1"/>
  <c r="C1580" i="12" a="1"/>
  <c r="C1580" i="12" s="1"/>
  <c r="D1580" i="12" a="1"/>
  <c r="D1580" i="12" s="1"/>
  <c r="A1581" i="12" a="1"/>
  <c r="A1581" i="12" s="1"/>
  <c r="B1581" i="12" a="1"/>
  <c r="B1581" i="12" s="1"/>
  <c r="C1581" i="12" a="1"/>
  <c r="C1581" i="12" s="1"/>
  <c r="D1581" i="12" a="1"/>
  <c r="D1581" i="12" s="1"/>
  <c r="A1582" i="12" a="1"/>
  <c r="A1582" i="12" s="1"/>
  <c r="B1582" i="12" a="1"/>
  <c r="B1582" i="12" s="1"/>
  <c r="C1582" i="12" a="1"/>
  <c r="C1582" i="12" s="1"/>
  <c r="D1582" i="12" a="1"/>
  <c r="D1582" i="12" s="1"/>
  <c r="A1583" i="12" a="1"/>
  <c r="A1583" i="12" s="1"/>
  <c r="B1583" i="12" a="1"/>
  <c r="B1583" i="12" s="1"/>
  <c r="C1583" i="12" a="1"/>
  <c r="C1583" i="12" s="1"/>
  <c r="D1583" i="12" a="1"/>
  <c r="D1583" i="12" s="1"/>
  <c r="A1584" i="12" a="1"/>
  <c r="A1584" i="12" s="1"/>
  <c r="B1584" i="12" a="1"/>
  <c r="B1584" i="12" s="1"/>
  <c r="C1584" i="12" a="1"/>
  <c r="C1584" i="12" s="1"/>
  <c r="D1584" i="12" a="1"/>
  <c r="D1584" i="12" s="1"/>
  <c r="A1585" i="12" a="1"/>
  <c r="A1585" i="12" s="1"/>
  <c r="B1585" i="12" a="1"/>
  <c r="B1585" i="12" s="1"/>
  <c r="C1585" i="12" a="1"/>
  <c r="C1585" i="12" s="1"/>
  <c r="D1585" i="12" a="1"/>
  <c r="D1585" i="12" s="1"/>
  <c r="A1586" i="12" a="1"/>
  <c r="A1586" i="12" s="1"/>
  <c r="B1586" i="12" a="1"/>
  <c r="B1586" i="12" s="1"/>
  <c r="C1586" i="12" a="1"/>
  <c r="C1586" i="12" s="1"/>
  <c r="D1586" i="12" a="1"/>
  <c r="D1586" i="12" s="1"/>
  <c r="A1587" i="12" a="1"/>
  <c r="A1587" i="12" s="1"/>
  <c r="B1587" i="12" a="1"/>
  <c r="B1587" i="12" s="1"/>
  <c r="C1587" i="12" a="1"/>
  <c r="C1587" i="12" s="1"/>
  <c r="D1587" i="12" a="1"/>
  <c r="D1587" i="12" s="1"/>
  <c r="A1588" i="12" a="1"/>
  <c r="A1588" i="12" s="1"/>
  <c r="B1588" i="12" a="1"/>
  <c r="B1588" i="12" s="1"/>
  <c r="C1588" i="12" a="1"/>
  <c r="C1588" i="12" s="1"/>
  <c r="D1588" i="12" a="1"/>
  <c r="D1588" i="12" s="1"/>
  <c r="A1589" i="12" a="1"/>
  <c r="A1589" i="12" s="1"/>
  <c r="B1589" i="12" a="1"/>
  <c r="B1589" i="12" s="1"/>
  <c r="C1589" i="12" a="1"/>
  <c r="C1589" i="12" s="1"/>
  <c r="D1589" i="12" a="1"/>
  <c r="D1589" i="12" s="1"/>
  <c r="A1590" i="12" a="1"/>
  <c r="A1590" i="12" s="1"/>
  <c r="B1590" i="12" a="1"/>
  <c r="B1590" i="12" s="1"/>
  <c r="C1590" i="12" a="1"/>
  <c r="C1590" i="12" s="1"/>
  <c r="D1590" i="12" a="1"/>
  <c r="D1590" i="12" s="1"/>
  <c r="A1591" i="12" a="1"/>
  <c r="A1591" i="12" s="1"/>
  <c r="B1591" i="12" a="1"/>
  <c r="B1591" i="12" s="1"/>
  <c r="C1591" i="12" a="1"/>
  <c r="C1591" i="12" s="1"/>
  <c r="D1591" i="12" a="1"/>
  <c r="D1591" i="12" s="1"/>
  <c r="A1592" i="12" a="1"/>
  <c r="A1592" i="12" s="1"/>
  <c r="B1592" i="12" a="1"/>
  <c r="B1592" i="12" s="1"/>
  <c r="C1592" i="12" a="1"/>
  <c r="C1592" i="12" s="1"/>
  <c r="D1592" i="12" a="1"/>
  <c r="D1592" i="12" s="1"/>
  <c r="A1593" i="12" a="1"/>
  <c r="A1593" i="12" s="1"/>
  <c r="B1593" i="12" a="1"/>
  <c r="B1593" i="12" s="1"/>
  <c r="C1593" i="12" a="1"/>
  <c r="C1593" i="12" s="1"/>
  <c r="D1593" i="12" a="1"/>
  <c r="D1593" i="12" s="1"/>
  <c r="A1594" i="12" a="1"/>
  <c r="A1594" i="12" s="1"/>
  <c r="B1594" i="12" a="1"/>
  <c r="B1594" i="12" s="1"/>
  <c r="C1594" i="12" a="1"/>
  <c r="C1594" i="12" s="1"/>
  <c r="D1594" i="12" a="1"/>
  <c r="D1594" i="12" s="1"/>
  <c r="A1595" i="12" a="1"/>
  <c r="A1595" i="12" s="1"/>
  <c r="B1595" i="12" a="1"/>
  <c r="B1595" i="12" s="1"/>
  <c r="C1595" i="12" a="1"/>
  <c r="C1595" i="12" s="1"/>
  <c r="D1595" i="12" a="1"/>
  <c r="D1595" i="12" s="1"/>
  <c r="A1596" i="12" a="1"/>
  <c r="A1596" i="12" s="1"/>
  <c r="B1596" i="12" a="1"/>
  <c r="B1596" i="12" s="1"/>
  <c r="C1596" i="12" a="1"/>
  <c r="C1596" i="12" s="1"/>
  <c r="D1596" i="12" a="1"/>
  <c r="D1596" i="12" s="1"/>
  <c r="A1597" i="12" a="1"/>
  <c r="A1597" i="12" s="1"/>
  <c r="B1597" i="12" a="1"/>
  <c r="B1597" i="12" s="1"/>
  <c r="C1597" i="12" a="1"/>
  <c r="C1597" i="12" s="1"/>
  <c r="D1597" i="12" a="1"/>
  <c r="D1597" i="12" s="1"/>
  <c r="A1598" i="12" a="1"/>
  <c r="A1598" i="12" s="1"/>
  <c r="B1598" i="12" a="1"/>
  <c r="B1598" i="12" s="1"/>
  <c r="C1598" i="12" a="1"/>
  <c r="C1598" i="12" s="1"/>
  <c r="D1598" i="12" a="1"/>
  <c r="D1598" i="12" s="1"/>
  <c r="A1599" i="12" a="1"/>
  <c r="A1599" i="12" s="1"/>
  <c r="B1599" i="12" a="1"/>
  <c r="B1599" i="12" s="1"/>
  <c r="C1599" i="12" a="1"/>
  <c r="C1599" i="12" s="1"/>
  <c r="D1599" i="12" a="1"/>
  <c r="D1599" i="12" s="1"/>
  <c r="A1600" i="12" a="1"/>
  <c r="A1600" i="12" s="1"/>
  <c r="B1600" i="12" a="1"/>
  <c r="B1600" i="12" s="1"/>
  <c r="C1600" i="12" a="1"/>
  <c r="C1600" i="12" s="1"/>
  <c r="D1600" i="12" a="1"/>
  <c r="D1600" i="12" s="1"/>
  <c r="A1601" i="12" a="1"/>
  <c r="A1601" i="12" s="1"/>
  <c r="B1601" i="12" a="1"/>
  <c r="B1601" i="12" s="1"/>
  <c r="C1601" i="12" a="1"/>
  <c r="C1601" i="12" s="1"/>
  <c r="D1601" i="12" a="1"/>
  <c r="D1601" i="12" s="1"/>
  <c r="A1602" i="12" a="1"/>
  <c r="A1602" i="12" s="1"/>
  <c r="B1602" i="12" a="1"/>
  <c r="B1602" i="12" s="1"/>
  <c r="C1602" i="12" a="1"/>
  <c r="C1602" i="12" s="1"/>
  <c r="D1602" i="12" a="1"/>
  <c r="D1602" i="12" s="1"/>
  <c r="A1603" i="12" a="1"/>
  <c r="A1603" i="12" s="1"/>
  <c r="B1603" i="12" a="1"/>
  <c r="B1603" i="12" s="1"/>
  <c r="C1603" i="12" a="1"/>
  <c r="C1603" i="12" s="1"/>
  <c r="D1603" i="12" a="1"/>
  <c r="D1603" i="12" s="1"/>
  <c r="A1604" i="12" a="1"/>
  <c r="A1604" i="12" s="1"/>
  <c r="B1604" i="12" a="1"/>
  <c r="B1604" i="12" s="1"/>
  <c r="C1604" i="12" a="1"/>
  <c r="C1604" i="12" s="1"/>
  <c r="D1604" i="12" a="1"/>
  <c r="D1604" i="12" s="1"/>
  <c r="A1605" i="12" a="1"/>
  <c r="A1605" i="12" s="1"/>
  <c r="B1605" i="12" a="1"/>
  <c r="B1605" i="12" s="1"/>
  <c r="C1605" i="12" a="1"/>
  <c r="C1605" i="12" s="1"/>
  <c r="D1605" i="12" a="1"/>
  <c r="D1605" i="12" s="1"/>
  <c r="A1606" i="12" a="1"/>
  <c r="A1606" i="12" s="1"/>
  <c r="B1606" i="12" a="1"/>
  <c r="B1606" i="12" s="1"/>
  <c r="C1606" i="12" a="1"/>
  <c r="C1606" i="12" s="1"/>
  <c r="D1606" i="12" a="1"/>
  <c r="D1606" i="12" s="1"/>
  <c r="A1607" i="12" a="1"/>
  <c r="A1607" i="12" s="1"/>
  <c r="B1607" i="12" a="1"/>
  <c r="B1607" i="12" s="1"/>
  <c r="C1607" i="12" a="1"/>
  <c r="C1607" i="12" s="1"/>
  <c r="D1607" i="12" a="1"/>
  <c r="D1607" i="12" s="1"/>
  <c r="A1608" i="12" a="1"/>
  <c r="A1608" i="12" s="1"/>
  <c r="B1608" i="12" a="1"/>
  <c r="B1608" i="12" s="1"/>
  <c r="C1608" i="12" a="1"/>
  <c r="C1608" i="12" s="1"/>
  <c r="D1608" i="12" a="1"/>
  <c r="D1608" i="12" s="1"/>
  <c r="A1609" i="12" a="1"/>
  <c r="A1609" i="12" s="1"/>
  <c r="B1609" i="12" a="1"/>
  <c r="B1609" i="12" s="1"/>
  <c r="C1609" i="12" a="1"/>
  <c r="C1609" i="12" s="1"/>
  <c r="D1609" i="12" a="1"/>
  <c r="D1609" i="12" s="1"/>
  <c r="A1610" i="12" a="1"/>
  <c r="A1610" i="12" s="1"/>
  <c r="B1610" i="12" a="1"/>
  <c r="B1610" i="12" s="1"/>
  <c r="C1610" i="12" a="1"/>
  <c r="C1610" i="12" s="1"/>
  <c r="D1610" i="12" a="1"/>
  <c r="D1610" i="12" s="1"/>
  <c r="A1611" i="12" a="1"/>
  <c r="A1611" i="12" s="1"/>
  <c r="B1611" i="12" a="1"/>
  <c r="B1611" i="12" s="1"/>
  <c r="C1611" i="12" a="1"/>
  <c r="C1611" i="12" s="1"/>
  <c r="D1611" i="12" a="1"/>
  <c r="D1611" i="12" s="1"/>
  <c r="A1612" i="12" a="1"/>
  <c r="A1612" i="12" s="1"/>
  <c r="B1612" i="12" a="1"/>
  <c r="B1612" i="12" s="1"/>
  <c r="C1612" i="12" a="1"/>
  <c r="C1612" i="12" s="1"/>
  <c r="D1612" i="12" a="1"/>
  <c r="D1612" i="12" s="1"/>
  <c r="A1613" i="12" a="1"/>
  <c r="A1613" i="12" s="1"/>
  <c r="B1613" i="12" a="1"/>
  <c r="B1613" i="12" s="1"/>
  <c r="C1613" i="12" a="1"/>
  <c r="C1613" i="12" s="1"/>
  <c r="D1613" i="12" a="1"/>
  <c r="D1613" i="12" s="1"/>
  <c r="A1614" i="12" a="1"/>
  <c r="A1614" i="12" s="1"/>
  <c r="B1614" i="12" a="1"/>
  <c r="B1614" i="12" s="1"/>
  <c r="C1614" i="12" a="1"/>
  <c r="C1614" i="12" s="1"/>
  <c r="D1614" i="12" a="1"/>
  <c r="D1614" i="12" s="1"/>
  <c r="A1615" i="12" a="1"/>
  <c r="A1615" i="12" s="1"/>
  <c r="B1615" i="12" a="1"/>
  <c r="B1615" i="12" s="1"/>
  <c r="C1615" i="12" a="1"/>
  <c r="C1615" i="12" s="1"/>
  <c r="D1615" i="12" a="1"/>
  <c r="D1615" i="12" s="1"/>
  <c r="A1616" i="12" a="1"/>
  <c r="A1616" i="12" s="1"/>
  <c r="B1616" i="12" a="1"/>
  <c r="B1616" i="12" s="1"/>
  <c r="C1616" i="12" a="1"/>
  <c r="C1616" i="12" s="1"/>
  <c r="D1616" i="12" a="1"/>
  <c r="D1616" i="12" s="1"/>
  <c r="A1617" i="12" a="1"/>
  <c r="A1617" i="12" s="1"/>
  <c r="B1617" i="12" a="1"/>
  <c r="B1617" i="12" s="1"/>
  <c r="C1617" i="12" a="1"/>
  <c r="C1617" i="12" s="1"/>
  <c r="D1617" i="12" a="1"/>
  <c r="D1617" i="12" s="1"/>
  <c r="A1618" i="12" a="1"/>
  <c r="A1618" i="12" s="1"/>
  <c r="B1618" i="12" a="1"/>
  <c r="B1618" i="12" s="1"/>
  <c r="C1618" i="12" a="1"/>
  <c r="C1618" i="12" s="1"/>
  <c r="D1618" i="12" a="1"/>
  <c r="D1618" i="12" s="1"/>
  <c r="A1619" i="12" a="1"/>
  <c r="A1619" i="12" s="1"/>
  <c r="B1619" i="12" a="1"/>
  <c r="B1619" i="12" s="1"/>
  <c r="C1619" i="12" a="1"/>
  <c r="C1619" i="12" s="1"/>
  <c r="D1619" i="12" a="1"/>
  <c r="D1619" i="12" s="1"/>
  <c r="A1620" i="12" a="1"/>
  <c r="A1620" i="12" s="1"/>
  <c r="B1620" i="12" a="1"/>
  <c r="B1620" i="12" s="1"/>
  <c r="C1620" i="12" a="1"/>
  <c r="C1620" i="12" s="1"/>
  <c r="D1620" i="12" a="1"/>
  <c r="D1620" i="12" s="1"/>
  <c r="A1621" i="12" a="1"/>
  <c r="A1621" i="12" s="1"/>
  <c r="B1621" i="12" a="1"/>
  <c r="B1621" i="12" s="1"/>
  <c r="C1621" i="12" a="1"/>
  <c r="C1621" i="12" s="1"/>
  <c r="D1621" i="12" a="1"/>
  <c r="D1621" i="12" s="1"/>
  <c r="A1622" i="12" a="1"/>
  <c r="A1622" i="12" s="1"/>
  <c r="B1622" i="12" a="1"/>
  <c r="B1622" i="12" s="1"/>
  <c r="C1622" i="12" a="1"/>
  <c r="C1622" i="12" s="1"/>
  <c r="D1622" i="12" a="1"/>
  <c r="D1622" i="12" s="1"/>
  <c r="A1623" i="12" a="1"/>
  <c r="A1623" i="12" s="1"/>
  <c r="B1623" i="12" a="1"/>
  <c r="B1623" i="12" s="1"/>
  <c r="C1623" i="12" a="1"/>
  <c r="C1623" i="12" s="1"/>
  <c r="D1623" i="12" a="1"/>
  <c r="D1623" i="12" s="1"/>
  <c r="A1624" i="12" a="1"/>
  <c r="A1624" i="12" s="1"/>
  <c r="B1624" i="12" a="1"/>
  <c r="B1624" i="12" s="1"/>
  <c r="C1624" i="12" a="1"/>
  <c r="C1624" i="12" s="1"/>
  <c r="D1624" i="12" a="1"/>
  <c r="D1624" i="12" s="1"/>
  <c r="A1625" i="12" a="1"/>
  <c r="A1625" i="12" s="1"/>
  <c r="B1625" i="12" a="1"/>
  <c r="B1625" i="12" s="1"/>
  <c r="C1625" i="12" a="1"/>
  <c r="C1625" i="12" s="1"/>
  <c r="D1625" i="12" a="1"/>
  <c r="D1625" i="12" s="1"/>
  <c r="A1626" i="12" a="1"/>
  <c r="A1626" i="12" s="1"/>
  <c r="B1626" i="12" a="1"/>
  <c r="B1626" i="12" s="1"/>
  <c r="C1626" i="12" a="1"/>
  <c r="C1626" i="12" s="1"/>
  <c r="D1626" i="12" a="1"/>
  <c r="D1626" i="12" s="1"/>
  <c r="A1627" i="12" a="1"/>
  <c r="A1627" i="12" s="1"/>
  <c r="B1627" i="12" a="1"/>
  <c r="B1627" i="12" s="1"/>
  <c r="C1627" i="12" a="1"/>
  <c r="C1627" i="12" s="1"/>
  <c r="D1627" i="12" a="1"/>
  <c r="D1627" i="12" s="1"/>
  <c r="A1628" i="12" a="1"/>
  <c r="A1628" i="12" s="1"/>
  <c r="B1628" i="12" a="1"/>
  <c r="B1628" i="12" s="1"/>
  <c r="C1628" i="12" a="1"/>
  <c r="C1628" i="12" s="1"/>
  <c r="D1628" i="12" a="1"/>
  <c r="D1628" i="12" s="1"/>
  <c r="A1629" i="12" a="1"/>
  <c r="A1629" i="12" s="1"/>
  <c r="B1629" i="12" a="1"/>
  <c r="B1629" i="12" s="1"/>
  <c r="C1629" i="12" a="1"/>
  <c r="C1629" i="12" s="1"/>
  <c r="D1629" i="12" a="1"/>
  <c r="D1629" i="12" s="1"/>
  <c r="A1630" i="12" a="1"/>
  <c r="A1630" i="12" s="1"/>
  <c r="B1630" i="12" a="1"/>
  <c r="B1630" i="12" s="1"/>
  <c r="C1630" i="12" a="1"/>
  <c r="C1630" i="12" s="1"/>
  <c r="D1630" i="12" a="1"/>
  <c r="D1630" i="12" s="1"/>
  <c r="A1631" i="12" a="1"/>
  <c r="A1631" i="12" s="1"/>
  <c r="B1631" i="12" a="1"/>
  <c r="B1631" i="12" s="1"/>
  <c r="C1631" i="12" a="1"/>
  <c r="C1631" i="12" s="1"/>
  <c r="D1631" i="12" a="1"/>
  <c r="D1631" i="12" s="1"/>
  <c r="A1632" i="12" a="1"/>
  <c r="A1632" i="12" s="1"/>
  <c r="B1632" i="12" a="1"/>
  <c r="B1632" i="12" s="1"/>
  <c r="C1632" i="12" a="1"/>
  <c r="C1632" i="12" s="1"/>
  <c r="D1632" i="12" a="1"/>
  <c r="D1632" i="12" s="1"/>
  <c r="A1633" i="12" a="1"/>
  <c r="A1633" i="12" s="1"/>
  <c r="B1633" i="12" a="1"/>
  <c r="B1633" i="12" s="1"/>
  <c r="C1633" i="12" a="1"/>
  <c r="C1633" i="12" s="1"/>
  <c r="D1633" i="12" a="1"/>
  <c r="D1633" i="12" s="1"/>
  <c r="A1634" i="12" a="1"/>
  <c r="A1634" i="12" s="1"/>
  <c r="B1634" i="12" a="1"/>
  <c r="B1634" i="12" s="1"/>
  <c r="C1634" i="12" a="1"/>
  <c r="C1634" i="12" s="1"/>
  <c r="D1634" i="12" a="1"/>
  <c r="D1634" i="12" s="1"/>
  <c r="A1635" i="12" a="1"/>
  <c r="A1635" i="12" s="1"/>
  <c r="B1635" i="12" a="1"/>
  <c r="B1635" i="12" s="1"/>
  <c r="C1635" i="12" a="1"/>
  <c r="C1635" i="12" s="1"/>
  <c r="D1635" i="12" a="1"/>
  <c r="D1635" i="12" s="1"/>
  <c r="A1636" i="12" a="1"/>
  <c r="A1636" i="12" s="1"/>
  <c r="B1636" i="12" a="1"/>
  <c r="B1636" i="12" s="1"/>
  <c r="C1636" i="12" a="1"/>
  <c r="C1636" i="12" s="1"/>
  <c r="D1636" i="12" a="1"/>
  <c r="D1636" i="12" s="1"/>
  <c r="A1637" i="12" a="1"/>
  <c r="A1637" i="12" s="1"/>
  <c r="B1637" i="12" a="1"/>
  <c r="B1637" i="12" s="1"/>
  <c r="C1637" i="12" a="1"/>
  <c r="C1637" i="12" s="1"/>
  <c r="D1637" i="12" a="1"/>
  <c r="D1637" i="12" s="1"/>
  <c r="A1638" i="12" a="1"/>
  <c r="A1638" i="12" s="1"/>
  <c r="B1638" i="12" a="1"/>
  <c r="B1638" i="12" s="1"/>
  <c r="C1638" i="12" a="1"/>
  <c r="C1638" i="12" s="1"/>
  <c r="D1638" i="12" a="1"/>
  <c r="D1638" i="12" s="1"/>
  <c r="A1639" i="12" a="1"/>
  <c r="A1639" i="12" s="1"/>
  <c r="B1639" i="12" a="1"/>
  <c r="B1639" i="12" s="1"/>
  <c r="C1639" i="12" a="1"/>
  <c r="C1639" i="12" s="1"/>
  <c r="D1639" i="12" a="1"/>
  <c r="D1639" i="12" s="1"/>
  <c r="A1640" i="12" a="1"/>
  <c r="A1640" i="12" s="1"/>
  <c r="B1640" i="12" a="1"/>
  <c r="B1640" i="12" s="1"/>
  <c r="C1640" i="12" a="1"/>
  <c r="C1640" i="12" s="1"/>
  <c r="D1640" i="12" a="1"/>
  <c r="D1640" i="12" s="1"/>
  <c r="A1641" i="12" a="1"/>
  <c r="A1641" i="12" s="1"/>
  <c r="B1641" i="12" a="1"/>
  <c r="B1641" i="12" s="1"/>
  <c r="C1641" i="12" a="1"/>
  <c r="C1641" i="12" s="1"/>
  <c r="D1641" i="12" a="1"/>
  <c r="D1641" i="12" s="1"/>
  <c r="A1642" i="12" a="1"/>
  <c r="A1642" i="12" s="1"/>
  <c r="B1642" i="12" a="1"/>
  <c r="B1642" i="12" s="1"/>
  <c r="C1642" i="12" a="1"/>
  <c r="C1642" i="12" s="1"/>
  <c r="D1642" i="12" a="1"/>
  <c r="D1642" i="12" s="1"/>
  <c r="A1643" i="12" a="1"/>
  <c r="A1643" i="12" s="1"/>
  <c r="B1643" i="12" a="1"/>
  <c r="B1643" i="12" s="1"/>
  <c r="C1643" i="12" a="1"/>
  <c r="C1643" i="12" s="1"/>
  <c r="D1643" i="12" a="1"/>
  <c r="D1643" i="12" s="1"/>
  <c r="A1644" i="12" a="1"/>
  <c r="A1644" i="12" s="1"/>
  <c r="B1644" i="12" a="1"/>
  <c r="B1644" i="12" s="1"/>
  <c r="C1644" i="12" a="1"/>
  <c r="C1644" i="12" s="1"/>
  <c r="D1644" i="12" a="1"/>
  <c r="D1644" i="12" s="1"/>
  <c r="A1645" i="12" a="1"/>
  <c r="A1645" i="12" s="1"/>
  <c r="B1645" i="12" a="1"/>
  <c r="B1645" i="12" s="1"/>
  <c r="C1645" i="12" a="1"/>
  <c r="C1645" i="12" s="1"/>
  <c r="D1645" i="12" a="1"/>
  <c r="D1645" i="12" s="1"/>
  <c r="A1646" i="12" a="1"/>
  <c r="A1646" i="12" s="1"/>
  <c r="B1646" i="12" a="1"/>
  <c r="B1646" i="12" s="1"/>
  <c r="C1646" i="12" a="1"/>
  <c r="C1646" i="12" s="1"/>
  <c r="D1646" i="12" a="1"/>
  <c r="D1646" i="12" s="1"/>
  <c r="A1647" i="12" a="1"/>
  <c r="A1647" i="12" s="1"/>
  <c r="B1647" i="12" a="1"/>
  <c r="B1647" i="12" s="1"/>
  <c r="C1647" i="12" a="1"/>
  <c r="C1647" i="12" s="1"/>
  <c r="D1647" i="12" a="1"/>
  <c r="D1647" i="12" s="1"/>
  <c r="A1648" i="12" a="1"/>
  <c r="A1648" i="12" s="1"/>
  <c r="B1648" i="12" a="1"/>
  <c r="B1648" i="12" s="1"/>
  <c r="C1648" i="12" a="1"/>
  <c r="C1648" i="12" s="1"/>
  <c r="D1648" i="12" a="1"/>
  <c r="D1648" i="12" s="1"/>
  <c r="A1649" i="12" a="1"/>
  <c r="A1649" i="12" s="1"/>
  <c r="B1649" i="12" a="1"/>
  <c r="B1649" i="12" s="1"/>
  <c r="C1649" i="12" a="1"/>
  <c r="C1649" i="12" s="1"/>
  <c r="D1649" i="12" a="1"/>
  <c r="D1649" i="12" s="1"/>
  <c r="A1650" i="12" a="1"/>
  <c r="A1650" i="12" s="1"/>
  <c r="B1650" i="12" a="1"/>
  <c r="B1650" i="12" s="1"/>
  <c r="C1650" i="12" a="1"/>
  <c r="C1650" i="12" s="1"/>
  <c r="D1650" i="12" a="1"/>
  <c r="D1650" i="12" s="1"/>
  <c r="A1651" i="12" a="1"/>
  <c r="A1651" i="12" s="1"/>
  <c r="B1651" i="12" a="1"/>
  <c r="B1651" i="12" s="1"/>
  <c r="C1651" i="12" a="1"/>
  <c r="C1651" i="12" s="1"/>
  <c r="D1651" i="12" a="1"/>
  <c r="D1651" i="12" s="1"/>
  <c r="A1652" i="12" a="1"/>
  <c r="A1652" i="12" s="1"/>
  <c r="B1652" i="12" a="1"/>
  <c r="B1652" i="12" s="1"/>
  <c r="C1652" i="12" a="1"/>
  <c r="C1652" i="12" s="1"/>
  <c r="D1652" i="12" a="1"/>
  <c r="D1652" i="12" s="1"/>
  <c r="A1653" i="12" a="1"/>
  <c r="A1653" i="12" s="1"/>
  <c r="B1653" i="12" a="1"/>
  <c r="B1653" i="12" s="1"/>
  <c r="C1653" i="12" a="1"/>
  <c r="C1653" i="12" s="1"/>
  <c r="D1653" i="12" a="1"/>
  <c r="D1653" i="12" s="1"/>
  <c r="A1654" i="12" a="1"/>
  <c r="A1654" i="12" s="1"/>
  <c r="B1654" i="12" a="1"/>
  <c r="B1654" i="12" s="1"/>
  <c r="C1654" i="12" a="1"/>
  <c r="C1654" i="12" s="1"/>
  <c r="D1654" i="12" a="1"/>
  <c r="D1654" i="12" s="1"/>
  <c r="A1655" i="12" a="1"/>
  <c r="A1655" i="12" s="1"/>
  <c r="B1655" i="12" a="1"/>
  <c r="B1655" i="12" s="1"/>
  <c r="C1655" i="12" a="1"/>
  <c r="C1655" i="12" s="1"/>
  <c r="D1655" i="12" a="1"/>
  <c r="D1655" i="12" s="1"/>
  <c r="A1656" i="12" a="1"/>
  <c r="A1656" i="12" s="1"/>
  <c r="B1656" i="12" a="1"/>
  <c r="B1656" i="12" s="1"/>
  <c r="C1656" i="12" a="1"/>
  <c r="C1656" i="12" s="1"/>
  <c r="D1656" i="12" a="1"/>
  <c r="D1656" i="12" s="1"/>
  <c r="A1657" i="12" a="1"/>
  <c r="A1657" i="12" s="1"/>
  <c r="B1657" i="12" a="1"/>
  <c r="B1657" i="12" s="1"/>
  <c r="C1657" i="12" a="1"/>
  <c r="C1657" i="12" s="1"/>
  <c r="D1657" i="12" a="1"/>
  <c r="D1657" i="12" s="1"/>
  <c r="A1658" i="12" a="1"/>
  <c r="A1658" i="12" s="1"/>
  <c r="B1658" i="12" a="1"/>
  <c r="B1658" i="12" s="1"/>
  <c r="C1658" i="12" a="1"/>
  <c r="C1658" i="12" s="1"/>
  <c r="D1658" i="12" a="1"/>
  <c r="D1658" i="12" s="1"/>
  <c r="A1659" i="12" a="1"/>
  <c r="A1659" i="12" s="1"/>
  <c r="B1659" i="12" a="1"/>
  <c r="B1659" i="12" s="1"/>
  <c r="C1659" i="12" a="1"/>
  <c r="C1659" i="12" s="1"/>
  <c r="D1659" i="12" a="1"/>
  <c r="D1659" i="12" s="1"/>
  <c r="A1660" i="12" a="1"/>
  <c r="A1660" i="12" s="1"/>
  <c r="B1660" i="12" a="1"/>
  <c r="B1660" i="12" s="1"/>
  <c r="C1660" i="12" a="1"/>
  <c r="C1660" i="12" s="1"/>
  <c r="D1660" i="12" a="1"/>
  <c r="D1660" i="12" s="1"/>
  <c r="A1661" i="12" a="1"/>
  <c r="A1661" i="12" s="1"/>
  <c r="B1661" i="12" a="1"/>
  <c r="B1661" i="12" s="1"/>
  <c r="C1661" i="12" a="1"/>
  <c r="C1661" i="12" s="1"/>
  <c r="D1661" i="12" a="1"/>
  <c r="D1661" i="12" s="1"/>
  <c r="A1662" i="12" a="1"/>
  <c r="A1662" i="12" s="1"/>
  <c r="B1662" i="12" a="1"/>
  <c r="B1662" i="12" s="1"/>
  <c r="C1662" i="12" a="1"/>
  <c r="C1662" i="12" s="1"/>
  <c r="D1662" i="12" a="1"/>
  <c r="D1662" i="12" s="1"/>
  <c r="A1663" i="12" a="1"/>
  <c r="A1663" i="12" s="1"/>
  <c r="B1663" i="12" a="1"/>
  <c r="B1663" i="12" s="1"/>
  <c r="C1663" i="12" a="1"/>
  <c r="C1663" i="12" s="1"/>
  <c r="D1663" i="12" a="1"/>
  <c r="D1663" i="12" s="1"/>
  <c r="A1664" i="12" a="1"/>
  <c r="A1664" i="12" s="1"/>
  <c r="B1664" i="12" a="1"/>
  <c r="B1664" i="12" s="1"/>
  <c r="C1664" i="12" a="1"/>
  <c r="C1664" i="12" s="1"/>
  <c r="D1664" i="12" a="1"/>
  <c r="D1664" i="12" s="1"/>
  <c r="A1665" i="12" a="1"/>
  <c r="A1665" i="12" s="1"/>
  <c r="B1665" i="12" a="1"/>
  <c r="B1665" i="12" s="1"/>
  <c r="C1665" i="12" a="1"/>
  <c r="C1665" i="12" s="1"/>
  <c r="D1665" i="12" a="1"/>
  <c r="D1665" i="12" s="1"/>
  <c r="A1666" i="12" a="1"/>
  <c r="A1666" i="12" s="1"/>
  <c r="B1666" i="12" a="1"/>
  <c r="B1666" i="12" s="1"/>
  <c r="C1666" i="12" a="1"/>
  <c r="C1666" i="12" s="1"/>
  <c r="D1666" i="12" a="1"/>
  <c r="D1666" i="12" s="1"/>
  <c r="A1667" i="12" a="1"/>
  <c r="A1667" i="12" s="1"/>
  <c r="B1667" i="12" a="1"/>
  <c r="B1667" i="12" s="1"/>
  <c r="C1667" i="12" a="1"/>
  <c r="C1667" i="12" s="1"/>
  <c r="D1667" i="12" a="1"/>
  <c r="D1667" i="12" s="1"/>
  <c r="A1668" i="12" a="1"/>
  <c r="A1668" i="12" s="1"/>
  <c r="B1668" i="12" a="1"/>
  <c r="B1668" i="12" s="1"/>
  <c r="C1668" i="12" a="1"/>
  <c r="C1668" i="12" s="1"/>
  <c r="D1668" i="12" a="1"/>
  <c r="D1668" i="12" s="1"/>
  <c r="A1669" i="12" a="1"/>
  <c r="A1669" i="12" s="1"/>
  <c r="B1669" i="12" a="1"/>
  <c r="B1669" i="12" s="1"/>
  <c r="C1669" i="12" a="1"/>
  <c r="C1669" i="12" s="1"/>
  <c r="D1669" i="12" a="1"/>
  <c r="D1669" i="12" s="1"/>
  <c r="A1670" i="12" a="1"/>
  <c r="A1670" i="12" s="1"/>
  <c r="B1670" i="12" a="1"/>
  <c r="B1670" i="12" s="1"/>
  <c r="C1670" i="12" a="1"/>
  <c r="C1670" i="12" s="1"/>
  <c r="D1670" i="12" a="1"/>
  <c r="D1670" i="12" s="1"/>
  <c r="A1671" i="12" a="1"/>
  <c r="A1671" i="12" s="1"/>
  <c r="B1671" i="12" a="1"/>
  <c r="B1671" i="12" s="1"/>
  <c r="C1671" i="12" a="1"/>
  <c r="C1671" i="12" s="1"/>
  <c r="D1671" i="12" a="1"/>
  <c r="D1671" i="12" s="1"/>
  <c r="A1672" i="12" a="1"/>
  <c r="A1672" i="12" s="1"/>
  <c r="B1672" i="12" a="1"/>
  <c r="B1672" i="12" s="1"/>
  <c r="C1672" i="12" a="1"/>
  <c r="C1672" i="12" s="1"/>
  <c r="D1672" i="12" a="1"/>
  <c r="D1672" i="12" s="1"/>
  <c r="A1673" i="12" a="1"/>
  <c r="A1673" i="12" s="1"/>
  <c r="B1673" i="12" a="1"/>
  <c r="B1673" i="12" s="1"/>
  <c r="C1673" i="12" a="1"/>
  <c r="C1673" i="12" s="1"/>
  <c r="D1673" i="12" a="1"/>
  <c r="D1673" i="12" s="1"/>
  <c r="A1674" i="12" a="1"/>
  <c r="A1674" i="12" s="1"/>
  <c r="B1674" i="12" a="1"/>
  <c r="B1674" i="12" s="1"/>
  <c r="C1674" i="12" a="1"/>
  <c r="C1674" i="12" s="1"/>
  <c r="D1674" i="12" a="1"/>
  <c r="D1674" i="12" s="1"/>
  <c r="A1675" i="12" a="1"/>
  <c r="A1675" i="12" s="1"/>
  <c r="B1675" i="12" a="1"/>
  <c r="B1675" i="12" s="1"/>
  <c r="C1675" i="12" a="1"/>
  <c r="C1675" i="12" s="1"/>
  <c r="D1675" i="12" a="1"/>
  <c r="D1675" i="12" s="1"/>
  <c r="A1676" i="12" a="1"/>
  <c r="A1676" i="12" s="1"/>
  <c r="B1676" i="12" a="1"/>
  <c r="B1676" i="12" s="1"/>
  <c r="C1676" i="12" a="1"/>
  <c r="C1676" i="12" s="1"/>
  <c r="D1676" i="12" a="1"/>
  <c r="D1676" i="12" s="1"/>
  <c r="A1677" i="12" a="1"/>
  <c r="A1677" i="12" s="1"/>
  <c r="B1677" i="12" a="1"/>
  <c r="B1677" i="12" s="1"/>
  <c r="C1677" i="12" a="1"/>
  <c r="C1677" i="12" s="1"/>
  <c r="D1677" i="12" a="1"/>
  <c r="D1677" i="12" s="1"/>
  <c r="A1678" i="12" a="1"/>
  <c r="A1678" i="12" s="1"/>
  <c r="B1678" i="12" a="1"/>
  <c r="B1678" i="12" s="1"/>
  <c r="C1678" i="12" a="1"/>
  <c r="C1678" i="12" s="1"/>
  <c r="D1678" i="12" a="1"/>
  <c r="D1678" i="12" s="1"/>
  <c r="A1679" i="12" a="1"/>
  <c r="A1679" i="12" s="1"/>
  <c r="B1679" i="12" a="1"/>
  <c r="B1679" i="12" s="1"/>
  <c r="C1679" i="12" a="1"/>
  <c r="C1679" i="12" s="1"/>
  <c r="D1679" i="12" a="1"/>
  <c r="D1679" i="12" s="1"/>
  <c r="A1680" i="12" a="1"/>
  <c r="A1680" i="12" s="1"/>
  <c r="B1680" i="12" a="1"/>
  <c r="B1680" i="12" s="1"/>
  <c r="C1680" i="12" a="1"/>
  <c r="C1680" i="12" s="1"/>
  <c r="D1680" i="12" a="1"/>
  <c r="D1680" i="12" s="1"/>
  <c r="A1681" i="12" a="1"/>
  <c r="A1681" i="12" s="1"/>
  <c r="B1681" i="12" a="1"/>
  <c r="B1681" i="12" s="1"/>
  <c r="C1681" i="12" a="1"/>
  <c r="C1681" i="12" s="1"/>
  <c r="D1681" i="12" a="1"/>
  <c r="D1681" i="12" s="1"/>
  <c r="A1682" i="12" a="1"/>
  <c r="A1682" i="12" s="1"/>
  <c r="B1682" i="12" a="1"/>
  <c r="B1682" i="12" s="1"/>
  <c r="C1682" i="12" a="1"/>
  <c r="C1682" i="12" s="1"/>
  <c r="D1682" i="12" a="1"/>
  <c r="D1682" i="12" s="1"/>
  <c r="A1683" i="12" a="1"/>
  <c r="A1683" i="12" s="1"/>
  <c r="B1683" i="12" a="1"/>
  <c r="B1683" i="12" s="1"/>
  <c r="C1683" i="12" a="1"/>
  <c r="C1683" i="12" s="1"/>
  <c r="D1683" i="12" a="1"/>
  <c r="D1683" i="12" s="1"/>
  <c r="A1684" i="12" a="1"/>
  <c r="A1684" i="12" s="1"/>
  <c r="B1684" i="12" a="1"/>
  <c r="B1684" i="12" s="1"/>
  <c r="C1684" i="12" a="1"/>
  <c r="C1684" i="12" s="1"/>
  <c r="D1684" i="12" a="1"/>
  <c r="D1684" i="12" s="1"/>
  <c r="A1685" i="12" a="1"/>
  <c r="A1685" i="12" s="1"/>
  <c r="B1685" i="12" a="1"/>
  <c r="B1685" i="12" s="1"/>
  <c r="C1685" i="12" a="1"/>
  <c r="C1685" i="12" s="1"/>
  <c r="D1685" i="12" a="1"/>
  <c r="D1685" i="12" s="1"/>
  <c r="A1686" i="12" a="1"/>
  <c r="A1686" i="12" s="1"/>
  <c r="B1686" i="12" a="1"/>
  <c r="B1686" i="12" s="1"/>
  <c r="C1686" i="12" a="1"/>
  <c r="C1686" i="12" s="1"/>
  <c r="D1686" i="12" a="1"/>
  <c r="D1686" i="12" s="1"/>
  <c r="A1687" i="12" a="1"/>
  <c r="A1687" i="12" s="1"/>
  <c r="B1687" i="12" a="1"/>
  <c r="B1687" i="12" s="1"/>
  <c r="C1687" i="12" a="1"/>
  <c r="C1687" i="12" s="1"/>
  <c r="D1687" i="12" a="1"/>
  <c r="D1687" i="12" s="1"/>
  <c r="A1688" i="12" a="1"/>
  <c r="A1688" i="12" s="1"/>
  <c r="B1688" i="12" a="1"/>
  <c r="B1688" i="12" s="1"/>
  <c r="C1688" i="12" a="1"/>
  <c r="C1688" i="12" s="1"/>
  <c r="D1688" i="12" a="1"/>
  <c r="D1688" i="12" s="1"/>
  <c r="A1689" i="12" a="1"/>
  <c r="A1689" i="12" s="1"/>
  <c r="B1689" i="12" a="1"/>
  <c r="B1689" i="12" s="1"/>
  <c r="C1689" i="12" a="1"/>
  <c r="C1689" i="12" s="1"/>
  <c r="D1689" i="12" a="1"/>
  <c r="D1689" i="12" s="1"/>
  <c r="A1690" i="12" a="1"/>
  <c r="A1690" i="12" s="1"/>
  <c r="B1690" i="12" a="1"/>
  <c r="B1690" i="12" s="1"/>
  <c r="C1690" i="12" a="1"/>
  <c r="C1690" i="12" s="1"/>
  <c r="D1690" i="12" a="1"/>
  <c r="D1690" i="12" s="1"/>
  <c r="A1691" i="12" a="1"/>
  <c r="A1691" i="12" s="1"/>
  <c r="B1691" i="12" a="1"/>
  <c r="B1691" i="12" s="1"/>
  <c r="C1691" i="12" a="1"/>
  <c r="C1691" i="12" s="1"/>
  <c r="D1691" i="12" a="1"/>
  <c r="D1691" i="12" s="1"/>
  <c r="A1692" i="12" a="1"/>
  <c r="A1692" i="12" s="1"/>
  <c r="B1692" i="12" a="1"/>
  <c r="B1692" i="12" s="1"/>
  <c r="C1692" i="12" a="1"/>
  <c r="C1692" i="12" s="1"/>
  <c r="D1692" i="12" a="1"/>
  <c r="D1692" i="12" s="1"/>
  <c r="A1693" i="12" a="1"/>
  <c r="A1693" i="12" s="1"/>
  <c r="B1693" i="12" a="1"/>
  <c r="B1693" i="12" s="1"/>
  <c r="C1693" i="12" a="1"/>
  <c r="C1693" i="12" s="1"/>
  <c r="D1693" i="12" a="1"/>
  <c r="D1693" i="12" s="1"/>
  <c r="A1694" i="12" a="1"/>
  <c r="A1694" i="12" s="1"/>
  <c r="B1694" i="12" a="1"/>
  <c r="B1694" i="12" s="1"/>
  <c r="C1694" i="12" a="1"/>
  <c r="C1694" i="12" s="1"/>
  <c r="D1694" i="12" a="1"/>
  <c r="D1694" i="12" s="1"/>
  <c r="A1695" i="12" a="1"/>
  <c r="A1695" i="12" s="1"/>
  <c r="B1695" i="12" a="1"/>
  <c r="B1695" i="12" s="1"/>
  <c r="C1695" i="12" a="1"/>
  <c r="C1695" i="12" s="1"/>
  <c r="D1695" i="12" a="1"/>
  <c r="D1695" i="12" s="1"/>
  <c r="A1696" i="12" a="1"/>
  <c r="A1696" i="12" s="1"/>
  <c r="B1696" i="12" a="1"/>
  <c r="B1696" i="12" s="1"/>
  <c r="C1696" i="12" a="1"/>
  <c r="C1696" i="12" s="1"/>
  <c r="D1696" i="12" a="1"/>
  <c r="D1696" i="12" s="1"/>
  <c r="A1697" i="12" a="1"/>
  <c r="A1697" i="12" s="1"/>
  <c r="B1697" i="12" a="1"/>
  <c r="B1697" i="12" s="1"/>
  <c r="C1697" i="12" a="1"/>
  <c r="C1697" i="12" s="1"/>
  <c r="D1697" i="12" a="1"/>
  <c r="D1697" i="12" s="1"/>
  <c r="A1698" i="12" a="1"/>
  <c r="A1698" i="12" s="1"/>
  <c r="B1698" i="12" a="1"/>
  <c r="B1698" i="12" s="1"/>
  <c r="C1698" i="12" a="1"/>
  <c r="C1698" i="12" s="1"/>
  <c r="D1698" i="12" a="1"/>
  <c r="D1698" i="12" s="1"/>
  <c r="A1699" i="12" a="1"/>
  <c r="A1699" i="12" s="1"/>
  <c r="B1699" i="12" a="1"/>
  <c r="B1699" i="12" s="1"/>
  <c r="C1699" i="12" a="1"/>
  <c r="C1699" i="12" s="1"/>
  <c r="D1699" i="12" a="1"/>
  <c r="D1699" i="12" s="1"/>
  <c r="A1700" i="12" a="1"/>
  <c r="A1700" i="12" s="1"/>
  <c r="B1700" i="12" a="1"/>
  <c r="B1700" i="12" s="1"/>
  <c r="C1700" i="12" a="1"/>
  <c r="C1700" i="12" s="1"/>
  <c r="D1700" i="12" a="1"/>
  <c r="D1700" i="12" s="1"/>
  <c r="A1701" i="12" a="1"/>
  <c r="A1701" i="12" s="1"/>
  <c r="B1701" i="12" a="1"/>
  <c r="B1701" i="12" s="1"/>
  <c r="C1701" i="12" a="1"/>
  <c r="C1701" i="12" s="1"/>
  <c r="D1701" i="12" a="1"/>
  <c r="D1701" i="12" s="1"/>
  <c r="A1702" i="12" a="1"/>
  <c r="A1702" i="12" s="1"/>
  <c r="B1702" i="12" a="1"/>
  <c r="B1702" i="12" s="1"/>
  <c r="C1702" i="12" a="1"/>
  <c r="C1702" i="12" s="1"/>
  <c r="D1702" i="12" a="1"/>
  <c r="D1702" i="12" s="1"/>
  <c r="A1703" i="12" a="1"/>
  <c r="A1703" i="12" s="1"/>
  <c r="B1703" i="12" a="1"/>
  <c r="B1703" i="12" s="1"/>
  <c r="C1703" i="12" a="1"/>
  <c r="C1703" i="12" s="1"/>
  <c r="D1703" i="12" a="1"/>
  <c r="D1703" i="12" s="1"/>
  <c r="A1704" i="12" a="1"/>
  <c r="A1704" i="12" s="1"/>
  <c r="B1704" i="12" a="1"/>
  <c r="B1704" i="12" s="1"/>
  <c r="C1704" i="12" a="1"/>
  <c r="C1704" i="12" s="1"/>
  <c r="D1704" i="12" a="1"/>
  <c r="D1704" i="12" s="1"/>
  <c r="A1705" i="12" a="1"/>
  <c r="A1705" i="12" s="1"/>
  <c r="B1705" i="12" a="1"/>
  <c r="B1705" i="12" s="1"/>
  <c r="C1705" i="12" a="1"/>
  <c r="C1705" i="12" s="1"/>
  <c r="D1705" i="12" a="1"/>
  <c r="D1705" i="12" s="1"/>
  <c r="A1706" i="12" a="1"/>
  <c r="A1706" i="12" s="1"/>
  <c r="B1706" i="12" a="1"/>
  <c r="B1706" i="12" s="1"/>
  <c r="C1706" i="12" a="1"/>
  <c r="C1706" i="12" s="1"/>
  <c r="D1706" i="12" a="1"/>
  <c r="D1706" i="12" s="1"/>
  <c r="A1707" i="12" a="1"/>
  <c r="A1707" i="12" s="1"/>
  <c r="B1707" i="12" a="1"/>
  <c r="B1707" i="12" s="1"/>
  <c r="C1707" i="12" a="1"/>
  <c r="C1707" i="12" s="1"/>
  <c r="D1707" i="12" a="1"/>
  <c r="D1707" i="12" s="1"/>
  <c r="A1708" i="12" a="1"/>
  <c r="A1708" i="12" s="1"/>
  <c r="B1708" i="12" a="1"/>
  <c r="B1708" i="12" s="1"/>
  <c r="C1708" i="12" a="1"/>
  <c r="C1708" i="12" s="1"/>
  <c r="D1708" i="12" a="1"/>
  <c r="D1708" i="12" s="1"/>
  <c r="A1709" i="12" a="1"/>
  <c r="A1709" i="12" s="1"/>
  <c r="B1709" i="12" a="1"/>
  <c r="B1709" i="12" s="1"/>
  <c r="C1709" i="12" a="1"/>
  <c r="C1709" i="12" s="1"/>
  <c r="D1709" i="12" a="1"/>
  <c r="D1709" i="12" s="1"/>
  <c r="A1710" i="12" a="1"/>
  <c r="A1710" i="12" s="1"/>
  <c r="B1710" i="12" a="1"/>
  <c r="B1710" i="12" s="1"/>
  <c r="C1710" i="12" a="1"/>
  <c r="C1710" i="12" s="1"/>
  <c r="D1710" i="12" a="1"/>
  <c r="D1710" i="12" s="1"/>
  <c r="A1711" i="12" a="1"/>
  <c r="A1711" i="12" s="1"/>
  <c r="B1711" i="12" a="1"/>
  <c r="B1711" i="12" s="1"/>
  <c r="C1711" i="12" a="1"/>
  <c r="C1711" i="12" s="1"/>
  <c r="D1711" i="12" a="1"/>
  <c r="D1711" i="12" s="1"/>
  <c r="A1712" i="12" a="1"/>
  <c r="A1712" i="12" s="1"/>
  <c r="B1712" i="12" a="1"/>
  <c r="B1712" i="12" s="1"/>
  <c r="C1712" i="12" a="1"/>
  <c r="C1712" i="12" s="1"/>
  <c r="D1712" i="12" a="1"/>
  <c r="D1712" i="12" s="1"/>
  <c r="A1713" i="12" a="1"/>
  <c r="A1713" i="12" s="1"/>
  <c r="B1713" i="12" a="1"/>
  <c r="B1713" i="12" s="1"/>
  <c r="C1713" i="12" a="1"/>
  <c r="C1713" i="12" s="1"/>
  <c r="D1713" i="12" a="1"/>
  <c r="D1713" i="12" s="1"/>
  <c r="A1714" i="12" a="1"/>
  <c r="A1714" i="12" s="1"/>
  <c r="B1714" i="12" a="1"/>
  <c r="B1714" i="12" s="1"/>
  <c r="C1714" i="12" a="1"/>
  <c r="C1714" i="12" s="1"/>
  <c r="D1714" i="12" a="1"/>
  <c r="D1714" i="12" s="1"/>
  <c r="A1715" i="12" a="1"/>
  <c r="A1715" i="12" s="1"/>
  <c r="B1715" i="12" a="1"/>
  <c r="B1715" i="12" s="1"/>
  <c r="C1715" i="12" a="1"/>
  <c r="C1715" i="12" s="1"/>
  <c r="D1715" i="12" a="1"/>
  <c r="D1715" i="12" s="1"/>
  <c r="A1716" i="12" a="1"/>
  <c r="A1716" i="12" s="1"/>
  <c r="B1716" i="12" a="1"/>
  <c r="B1716" i="12" s="1"/>
  <c r="C1716" i="12" a="1"/>
  <c r="C1716" i="12" s="1"/>
  <c r="D1716" i="12" a="1"/>
  <c r="D1716" i="12" s="1"/>
  <c r="A1717" i="12" a="1"/>
  <c r="A1717" i="12" s="1"/>
  <c r="B1717" i="12" a="1"/>
  <c r="B1717" i="12" s="1"/>
  <c r="C1717" i="12" a="1"/>
  <c r="C1717" i="12" s="1"/>
  <c r="D1717" i="12" a="1"/>
  <c r="D1717" i="12" s="1"/>
  <c r="A1718" i="12" a="1"/>
  <c r="A1718" i="12" s="1"/>
  <c r="B1718" i="12" a="1"/>
  <c r="B1718" i="12" s="1"/>
  <c r="C1718" i="12" a="1"/>
  <c r="C1718" i="12" s="1"/>
  <c r="D1718" i="12" a="1"/>
  <c r="D1718" i="12" s="1"/>
  <c r="A1719" i="12" a="1"/>
  <c r="A1719" i="12" s="1"/>
  <c r="B1719" i="12" a="1"/>
  <c r="B1719" i="12" s="1"/>
  <c r="C1719" i="12" a="1"/>
  <c r="C1719" i="12" s="1"/>
  <c r="D1719" i="12" a="1"/>
  <c r="D1719" i="12" s="1"/>
  <c r="A1720" i="12" a="1"/>
  <c r="A1720" i="12" s="1"/>
  <c r="B1720" i="12" a="1"/>
  <c r="B1720" i="12" s="1"/>
  <c r="C1720" i="12" a="1"/>
  <c r="C1720" i="12" s="1"/>
  <c r="D1720" i="12" a="1"/>
  <c r="D1720" i="12" s="1"/>
  <c r="A1721" i="12" a="1"/>
  <c r="A1721" i="12" s="1"/>
  <c r="B1721" i="12" a="1"/>
  <c r="B1721" i="12" s="1"/>
  <c r="C1721" i="12" a="1"/>
  <c r="C1721" i="12" s="1"/>
  <c r="D1721" i="12" a="1"/>
  <c r="D1721" i="12" s="1"/>
  <c r="A1722" i="12" a="1"/>
  <c r="A1722" i="12" s="1"/>
  <c r="B1722" i="12" a="1"/>
  <c r="B1722" i="12" s="1"/>
  <c r="C1722" i="12" a="1"/>
  <c r="C1722" i="12" s="1"/>
  <c r="D1722" i="12" a="1"/>
  <c r="D1722" i="12" s="1"/>
  <c r="A1723" i="12" a="1"/>
  <c r="A1723" i="12" s="1"/>
  <c r="B1723" i="12" a="1"/>
  <c r="B1723" i="12" s="1"/>
  <c r="C1723" i="12" a="1"/>
  <c r="C1723" i="12" s="1"/>
  <c r="D1723" i="12" a="1"/>
  <c r="D1723" i="12" s="1"/>
  <c r="A1724" i="12" a="1"/>
  <c r="A1724" i="12" s="1"/>
  <c r="B1724" i="12" a="1"/>
  <c r="B1724" i="12" s="1"/>
  <c r="C1724" i="12" a="1"/>
  <c r="C1724" i="12" s="1"/>
  <c r="D1724" i="12" a="1"/>
  <c r="D1724" i="12" s="1"/>
  <c r="A1725" i="12" a="1"/>
  <c r="A1725" i="12" s="1"/>
  <c r="B1725" i="12" a="1"/>
  <c r="B1725" i="12" s="1"/>
  <c r="C1725" i="12" a="1"/>
  <c r="C1725" i="12" s="1"/>
  <c r="D1725" i="12" a="1"/>
  <c r="D1725" i="12" s="1"/>
  <c r="A1726" i="12" a="1"/>
  <c r="A1726" i="12" s="1"/>
  <c r="B1726" i="12" a="1"/>
  <c r="B1726" i="12" s="1"/>
  <c r="C1726" i="12" a="1"/>
  <c r="C1726" i="12" s="1"/>
  <c r="D1726" i="12" a="1"/>
  <c r="D1726" i="12" s="1"/>
  <c r="A1727" i="12" a="1"/>
  <c r="A1727" i="12" s="1"/>
  <c r="B1727" i="12" a="1"/>
  <c r="B1727" i="12" s="1"/>
  <c r="C1727" i="12" a="1"/>
  <c r="C1727" i="12" s="1"/>
  <c r="D1727" i="12" a="1"/>
  <c r="D1727" i="12" s="1"/>
  <c r="A1728" i="12" a="1"/>
  <c r="A1728" i="12" s="1"/>
  <c r="B1728" i="12" a="1"/>
  <c r="B1728" i="12" s="1"/>
  <c r="C1728" i="12" a="1"/>
  <c r="C1728" i="12" s="1"/>
  <c r="D1728" i="12" a="1"/>
  <c r="D1728" i="12" s="1"/>
  <c r="A1729" i="12" a="1"/>
  <c r="A1729" i="12" s="1"/>
  <c r="B1729" i="12" a="1"/>
  <c r="B1729" i="12" s="1"/>
  <c r="C1729" i="12" a="1"/>
  <c r="C1729" i="12" s="1"/>
  <c r="D1729" i="12" a="1"/>
  <c r="D1729" i="12" s="1"/>
  <c r="A1730" i="12" a="1"/>
  <c r="A1730" i="12" s="1"/>
  <c r="B1730" i="12" a="1"/>
  <c r="B1730" i="12" s="1"/>
  <c r="C1730" i="12" a="1"/>
  <c r="C1730" i="12" s="1"/>
  <c r="D1730" i="12" a="1"/>
  <c r="D1730" i="12" s="1"/>
  <c r="A1731" i="12" a="1"/>
  <c r="A1731" i="12" s="1"/>
  <c r="B1731" i="12" a="1"/>
  <c r="B1731" i="12" s="1"/>
  <c r="C1731" i="12" a="1"/>
  <c r="C1731" i="12" s="1"/>
  <c r="D1731" i="12" a="1"/>
  <c r="D1731" i="12" s="1"/>
  <c r="A1732" i="12" a="1"/>
  <c r="A1732" i="12" s="1"/>
  <c r="B1732" i="12" a="1"/>
  <c r="B1732" i="12" s="1"/>
  <c r="C1732" i="12" a="1"/>
  <c r="C1732" i="12" s="1"/>
  <c r="D1732" i="12" a="1"/>
  <c r="D1732" i="12" s="1"/>
  <c r="A1733" i="12" a="1"/>
  <c r="A1733" i="12" s="1"/>
  <c r="B1733" i="12" a="1"/>
  <c r="B1733" i="12" s="1"/>
  <c r="C1733" i="12" a="1"/>
  <c r="C1733" i="12" s="1"/>
  <c r="D1733" i="12" a="1"/>
  <c r="D1733" i="12" s="1"/>
  <c r="A1734" i="12" a="1"/>
  <c r="A1734" i="12" s="1"/>
  <c r="B1734" i="12" a="1"/>
  <c r="B1734" i="12" s="1"/>
  <c r="C1734" i="12" a="1"/>
  <c r="C1734" i="12" s="1"/>
  <c r="D1734" i="12" a="1"/>
  <c r="D1734" i="12" s="1"/>
  <c r="A1735" i="12" a="1"/>
  <c r="A1735" i="12" s="1"/>
  <c r="B1735" i="12" a="1"/>
  <c r="B1735" i="12" s="1"/>
  <c r="C1735" i="12" a="1"/>
  <c r="C1735" i="12" s="1"/>
  <c r="D1735" i="12" a="1"/>
  <c r="D1735" i="12" s="1"/>
  <c r="A1736" i="12" a="1"/>
  <c r="A1736" i="12" s="1"/>
  <c r="B1736" i="12" a="1"/>
  <c r="B1736" i="12" s="1"/>
  <c r="C1736" i="12" a="1"/>
  <c r="C1736" i="12" s="1"/>
  <c r="D1736" i="12" a="1"/>
  <c r="D1736" i="12" s="1"/>
  <c r="A1737" i="12" a="1"/>
  <c r="A1737" i="12" s="1"/>
  <c r="B1737" i="12" a="1"/>
  <c r="B1737" i="12" s="1"/>
  <c r="C1737" i="12" a="1"/>
  <c r="C1737" i="12" s="1"/>
  <c r="D1737" i="12" a="1"/>
  <c r="D1737" i="12" s="1"/>
  <c r="A1738" i="12" a="1"/>
  <c r="A1738" i="12" s="1"/>
  <c r="B1738" i="12" a="1"/>
  <c r="B1738" i="12" s="1"/>
  <c r="C1738" i="12" a="1"/>
  <c r="C1738" i="12" s="1"/>
  <c r="D1738" i="12" a="1"/>
  <c r="D1738" i="12" s="1"/>
  <c r="A1739" i="12" a="1"/>
  <c r="A1739" i="12" s="1"/>
  <c r="B1739" i="12" a="1"/>
  <c r="B1739" i="12" s="1"/>
  <c r="C1739" i="12" a="1"/>
  <c r="C1739" i="12" s="1"/>
  <c r="D1739" i="12" a="1"/>
  <c r="D1739" i="12" s="1"/>
  <c r="A1740" i="12" a="1"/>
  <c r="A1740" i="12" s="1"/>
  <c r="B1740" i="12" a="1"/>
  <c r="B1740" i="12" s="1"/>
  <c r="C1740" i="12" a="1"/>
  <c r="C1740" i="12" s="1"/>
  <c r="D1740" i="12" a="1"/>
  <c r="D1740" i="12" s="1"/>
  <c r="A1741" i="12" a="1"/>
  <c r="A1741" i="12" s="1"/>
  <c r="B1741" i="12" a="1"/>
  <c r="B1741" i="12" s="1"/>
  <c r="C1741" i="12" a="1"/>
  <c r="C1741" i="12" s="1"/>
  <c r="D1741" i="12" a="1"/>
  <c r="D1741" i="12" s="1"/>
  <c r="A1742" i="12" a="1"/>
  <c r="A1742" i="12" s="1"/>
  <c r="B1742" i="12" a="1"/>
  <c r="B1742" i="12" s="1"/>
  <c r="C1742" i="12" a="1"/>
  <c r="C1742" i="12" s="1"/>
  <c r="D1742" i="12" a="1"/>
  <c r="D1742" i="12" s="1"/>
  <c r="A1743" i="12" a="1"/>
  <c r="A1743" i="12" s="1"/>
  <c r="B1743" i="12" a="1"/>
  <c r="B1743" i="12" s="1"/>
  <c r="C1743" i="12" a="1"/>
  <c r="C1743" i="12" s="1"/>
  <c r="D1743" i="12" a="1"/>
  <c r="D1743" i="12" s="1"/>
  <c r="A1744" i="12" a="1"/>
  <c r="A1744" i="12" s="1"/>
  <c r="B1744" i="12" a="1"/>
  <c r="B1744" i="12" s="1"/>
  <c r="C1744" i="12" a="1"/>
  <c r="C1744" i="12" s="1"/>
  <c r="D1744" i="12" a="1"/>
  <c r="D1744" i="12" s="1"/>
  <c r="A1745" i="12" a="1"/>
  <c r="A1745" i="12" s="1"/>
  <c r="B1745" i="12" a="1"/>
  <c r="B1745" i="12" s="1"/>
  <c r="C1745" i="12" a="1"/>
  <c r="C1745" i="12" s="1"/>
  <c r="D1745" i="12" a="1"/>
  <c r="D1745" i="12" s="1"/>
  <c r="A1746" i="12" a="1"/>
  <c r="A1746" i="12" s="1"/>
  <c r="B1746" i="12" a="1"/>
  <c r="B1746" i="12" s="1"/>
  <c r="C1746" i="12" a="1"/>
  <c r="C1746" i="12" s="1"/>
  <c r="D1746" i="12" a="1"/>
  <c r="D1746" i="12" s="1"/>
  <c r="A1747" i="12" a="1"/>
  <c r="A1747" i="12" s="1"/>
  <c r="B1747" i="12" a="1"/>
  <c r="B1747" i="12" s="1"/>
  <c r="C1747" i="12" a="1"/>
  <c r="C1747" i="12" s="1"/>
  <c r="D1747" i="12" a="1"/>
  <c r="D1747" i="12" s="1"/>
  <c r="A1748" i="12" a="1"/>
  <c r="A1748" i="12" s="1"/>
  <c r="B1748" i="12" a="1"/>
  <c r="B1748" i="12" s="1"/>
  <c r="C1748" i="12" a="1"/>
  <c r="C1748" i="12" s="1"/>
  <c r="D1748" i="12" a="1"/>
  <c r="D1748" i="12" s="1"/>
  <c r="A1749" i="12" a="1"/>
  <c r="A1749" i="12" s="1"/>
  <c r="B1749" i="12" a="1"/>
  <c r="B1749" i="12" s="1"/>
  <c r="C1749" i="12" a="1"/>
  <c r="C1749" i="12" s="1"/>
  <c r="D1749" i="12" a="1"/>
  <c r="D1749" i="12" s="1"/>
  <c r="A1750" i="12" a="1"/>
  <c r="A1750" i="12" s="1"/>
  <c r="B1750" i="12" a="1"/>
  <c r="B1750" i="12" s="1"/>
  <c r="C1750" i="12" a="1"/>
  <c r="C1750" i="12" s="1"/>
  <c r="D1750" i="12" a="1"/>
  <c r="D1750" i="12" s="1"/>
  <c r="A1751" i="12" a="1"/>
  <c r="A1751" i="12" s="1"/>
  <c r="B1751" i="12" a="1"/>
  <c r="B1751" i="12" s="1"/>
  <c r="C1751" i="12" a="1"/>
  <c r="C1751" i="12" s="1"/>
  <c r="D1751" i="12" a="1"/>
  <c r="D1751" i="12" s="1"/>
  <c r="A1752" i="12" a="1"/>
  <c r="A1752" i="12" s="1"/>
  <c r="B1752" i="12" a="1"/>
  <c r="B1752" i="12" s="1"/>
  <c r="C1752" i="12" a="1"/>
  <c r="C1752" i="12" s="1"/>
  <c r="D1752" i="12" a="1"/>
  <c r="D1752" i="12" s="1"/>
  <c r="A1753" i="12" a="1"/>
  <c r="A1753" i="12" s="1"/>
  <c r="B1753" i="12" a="1"/>
  <c r="B1753" i="12" s="1"/>
  <c r="C1753" i="12" a="1"/>
  <c r="C1753" i="12" s="1"/>
  <c r="D1753" i="12" a="1"/>
  <c r="D1753" i="12" s="1"/>
  <c r="A1754" i="12" a="1"/>
  <c r="A1754" i="12" s="1"/>
  <c r="B1754" i="12" a="1"/>
  <c r="B1754" i="12" s="1"/>
  <c r="C1754" i="12" a="1"/>
  <c r="C1754" i="12" s="1"/>
  <c r="D1754" i="12" a="1"/>
  <c r="D1754" i="12" s="1"/>
  <c r="A1755" i="12" a="1"/>
  <c r="A1755" i="12" s="1"/>
  <c r="B1755" i="12" a="1"/>
  <c r="B1755" i="12" s="1"/>
  <c r="C1755" i="12" a="1"/>
  <c r="C1755" i="12" s="1"/>
  <c r="D1755" i="12" a="1"/>
  <c r="D1755" i="12" s="1"/>
  <c r="A1756" i="12" a="1"/>
  <c r="A1756" i="12" s="1"/>
  <c r="B1756" i="12" a="1"/>
  <c r="B1756" i="12" s="1"/>
  <c r="C1756" i="12" a="1"/>
  <c r="C1756" i="12" s="1"/>
  <c r="D1756" i="12" a="1"/>
  <c r="D1756" i="12" s="1"/>
  <c r="A1757" i="12" a="1"/>
  <c r="A1757" i="12" s="1"/>
  <c r="B1757" i="12" a="1"/>
  <c r="B1757" i="12" s="1"/>
  <c r="C1757" i="12" a="1"/>
  <c r="C1757" i="12" s="1"/>
  <c r="D1757" i="12" a="1"/>
  <c r="D1757" i="12" s="1"/>
  <c r="A1758" i="12" a="1"/>
  <c r="A1758" i="12" s="1"/>
  <c r="B1758" i="12" a="1"/>
  <c r="B1758" i="12" s="1"/>
  <c r="C1758" i="12" a="1"/>
  <c r="C1758" i="12" s="1"/>
  <c r="D1758" i="12" a="1"/>
  <c r="D1758" i="12" s="1"/>
  <c r="A1759" i="12" a="1"/>
  <c r="A1759" i="12" s="1"/>
  <c r="B1759" i="12" a="1"/>
  <c r="B1759" i="12" s="1"/>
  <c r="C1759" i="12" a="1"/>
  <c r="C1759" i="12" s="1"/>
  <c r="D1759" i="12" a="1"/>
  <c r="D1759" i="12" s="1"/>
  <c r="A1760" i="12" a="1"/>
  <c r="A1760" i="12" s="1"/>
  <c r="B1760" i="12" a="1"/>
  <c r="B1760" i="12" s="1"/>
  <c r="C1760" i="12" a="1"/>
  <c r="C1760" i="12" s="1"/>
  <c r="D1760" i="12" a="1"/>
  <c r="D1760" i="12" s="1"/>
  <c r="A1761" i="12" a="1"/>
  <c r="A1761" i="12" s="1"/>
  <c r="B1761" i="12" a="1"/>
  <c r="B1761" i="12" s="1"/>
  <c r="C1761" i="12" a="1"/>
  <c r="C1761" i="12" s="1"/>
  <c r="D1761" i="12" a="1"/>
  <c r="D1761" i="12" s="1"/>
  <c r="A1762" i="12" a="1"/>
  <c r="A1762" i="12" s="1"/>
  <c r="B1762" i="12" a="1"/>
  <c r="B1762" i="12" s="1"/>
  <c r="C1762" i="12" a="1"/>
  <c r="C1762" i="12" s="1"/>
  <c r="D1762" i="12" a="1"/>
  <c r="D1762" i="12" s="1"/>
  <c r="A1763" i="12" a="1"/>
  <c r="A1763" i="12" s="1"/>
  <c r="B1763" i="12" a="1"/>
  <c r="B1763" i="12" s="1"/>
  <c r="C1763" i="12" a="1"/>
  <c r="C1763" i="12" s="1"/>
  <c r="D1763" i="12" a="1"/>
  <c r="D1763" i="12" s="1"/>
  <c r="A1764" i="12" a="1"/>
  <c r="A1764" i="12" s="1"/>
  <c r="B1764" i="12" a="1"/>
  <c r="B1764" i="12" s="1"/>
  <c r="C1764" i="12" a="1"/>
  <c r="C1764" i="12" s="1"/>
  <c r="D1764" i="12" a="1"/>
  <c r="D1764" i="12" s="1"/>
  <c r="A1765" i="12" a="1"/>
  <c r="A1765" i="12" s="1"/>
  <c r="B1765" i="12" a="1"/>
  <c r="B1765" i="12" s="1"/>
  <c r="C1765" i="12" a="1"/>
  <c r="C1765" i="12" s="1"/>
  <c r="D1765" i="12" a="1"/>
  <c r="D1765" i="12" s="1"/>
  <c r="A1766" i="12" a="1"/>
  <c r="A1766" i="12" s="1"/>
  <c r="B1766" i="12" a="1"/>
  <c r="B1766" i="12" s="1"/>
  <c r="C1766" i="12" a="1"/>
  <c r="C1766" i="12" s="1"/>
  <c r="D1766" i="12" a="1"/>
  <c r="D1766" i="12" s="1"/>
  <c r="A1767" i="12" a="1"/>
  <c r="A1767" i="12" s="1"/>
  <c r="B1767" i="12" a="1"/>
  <c r="B1767" i="12" s="1"/>
  <c r="C1767" i="12" a="1"/>
  <c r="C1767" i="12" s="1"/>
  <c r="D1767" i="12" a="1"/>
  <c r="D1767" i="12" s="1"/>
  <c r="A1768" i="12" a="1"/>
  <c r="A1768" i="12" s="1"/>
  <c r="B1768" i="12" a="1"/>
  <c r="B1768" i="12" s="1"/>
  <c r="C1768" i="12" a="1"/>
  <c r="C1768" i="12" s="1"/>
  <c r="D1768" i="12" a="1"/>
  <c r="D1768" i="12" s="1"/>
  <c r="A1769" i="12" a="1"/>
  <c r="A1769" i="12" s="1"/>
  <c r="B1769" i="12" a="1"/>
  <c r="B1769" i="12" s="1"/>
  <c r="C1769" i="12" a="1"/>
  <c r="C1769" i="12" s="1"/>
  <c r="D1769" i="12" a="1"/>
  <c r="D1769" i="12" s="1"/>
  <c r="A1770" i="12" a="1"/>
  <c r="A1770" i="12" s="1"/>
  <c r="B1770" i="12" a="1"/>
  <c r="B1770" i="12" s="1"/>
  <c r="C1770" i="12" a="1"/>
  <c r="C1770" i="12" s="1"/>
  <c r="D1770" i="12" a="1"/>
  <c r="D1770" i="12" s="1"/>
  <c r="A1771" i="12" a="1"/>
  <c r="A1771" i="12" s="1"/>
  <c r="B1771" i="12" a="1"/>
  <c r="B1771" i="12" s="1"/>
  <c r="C1771" i="12" a="1"/>
  <c r="C1771" i="12" s="1"/>
  <c r="D1771" i="12" a="1"/>
  <c r="D1771" i="12" s="1"/>
  <c r="A1772" i="12" a="1"/>
  <c r="A1772" i="12" s="1"/>
  <c r="B1772" i="12" a="1"/>
  <c r="B1772" i="12" s="1"/>
  <c r="C1772" i="12" a="1"/>
  <c r="C1772" i="12" s="1"/>
  <c r="D1772" i="12" a="1"/>
  <c r="D1772" i="12" s="1"/>
  <c r="A1773" i="12" a="1"/>
  <c r="A1773" i="12" s="1"/>
  <c r="B1773" i="12" a="1"/>
  <c r="B1773" i="12" s="1"/>
  <c r="C1773" i="12" a="1"/>
  <c r="C1773" i="12" s="1"/>
  <c r="D1773" i="12" a="1"/>
  <c r="D1773" i="12" s="1"/>
  <c r="A1774" i="12" a="1"/>
  <c r="A1774" i="12" s="1"/>
  <c r="B1774" i="12" a="1"/>
  <c r="B1774" i="12" s="1"/>
  <c r="C1774" i="12" a="1"/>
  <c r="C1774" i="12" s="1"/>
  <c r="D1774" i="12" a="1"/>
  <c r="D1774" i="12" s="1"/>
  <c r="A1775" i="12" a="1"/>
  <c r="A1775" i="12" s="1"/>
  <c r="B1775" i="12" a="1"/>
  <c r="B1775" i="12" s="1"/>
  <c r="C1775" i="12" a="1"/>
  <c r="C1775" i="12" s="1"/>
  <c r="D1775" i="12" a="1"/>
  <c r="D1775" i="12" s="1"/>
  <c r="A1776" i="12" a="1"/>
  <c r="A1776" i="12" s="1"/>
  <c r="B1776" i="12" a="1"/>
  <c r="B1776" i="12" s="1"/>
  <c r="C1776" i="12" a="1"/>
  <c r="C1776" i="12" s="1"/>
  <c r="D1776" i="12" a="1"/>
  <c r="D1776" i="12" s="1"/>
  <c r="A1777" i="12" a="1"/>
  <c r="A1777" i="12" s="1"/>
  <c r="B1777" i="12" a="1"/>
  <c r="B1777" i="12" s="1"/>
  <c r="C1777" i="12" a="1"/>
  <c r="C1777" i="12" s="1"/>
  <c r="D1777" i="12" a="1"/>
  <c r="D1777" i="12" s="1"/>
  <c r="A1778" i="12" a="1"/>
  <c r="A1778" i="12" s="1"/>
  <c r="B1778" i="12" a="1"/>
  <c r="B1778" i="12" s="1"/>
  <c r="C1778" i="12" a="1"/>
  <c r="C1778" i="12" s="1"/>
  <c r="D1778" i="12" a="1"/>
  <c r="D1778" i="12" s="1"/>
  <c r="A1779" i="12" a="1"/>
  <c r="A1779" i="12" s="1"/>
  <c r="B1779" i="12" a="1"/>
  <c r="B1779" i="12" s="1"/>
  <c r="C1779" i="12" a="1"/>
  <c r="C1779" i="12" s="1"/>
  <c r="D1779" i="12" a="1"/>
  <c r="D1779" i="12" s="1"/>
  <c r="A1780" i="12" a="1"/>
  <c r="A1780" i="12" s="1"/>
  <c r="B1780" i="12" a="1"/>
  <c r="B1780" i="12" s="1"/>
  <c r="C1780" i="12" a="1"/>
  <c r="C1780" i="12" s="1"/>
  <c r="D1780" i="12" a="1"/>
  <c r="D1780" i="12" s="1"/>
  <c r="A1781" i="12" a="1"/>
  <c r="A1781" i="12" s="1"/>
  <c r="B1781" i="12" a="1"/>
  <c r="B1781" i="12" s="1"/>
  <c r="C1781" i="12" a="1"/>
  <c r="C1781" i="12" s="1"/>
  <c r="D1781" i="12" a="1"/>
  <c r="D1781" i="12" s="1"/>
  <c r="A1782" i="12" a="1"/>
  <c r="A1782" i="12" s="1"/>
  <c r="B1782" i="12" a="1"/>
  <c r="B1782" i="12" s="1"/>
  <c r="C1782" i="12" a="1"/>
  <c r="C1782" i="12" s="1"/>
  <c r="D1782" i="12" a="1"/>
  <c r="D1782" i="12" s="1"/>
  <c r="A1783" i="12" a="1"/>
  <c r="A1783" i="12" s="1"/>
  <c r="B1783" i="12" a="1"/>
  <c r="B1783" i="12" s="1"/>
  <c r="C1783" i="12" a="1"/>
  <c r="C1783" i="12" s="1"/>
  <c r="D1783" i="12" a="1"/>
  <c r="D1783" i="12" s="1"/>
  <c r="A1784" i="12" a="1"/>
  <c r="A1784" i="12" s="1"/>
  <c r="B1784" i="12" a="1"/>
  <c r="B1784" i="12" s="1"/>
  <c r="C1784" i="12" a="1"/>
  <c r="C1784" i="12" s="1"/>
  <c r="D1784" i="12" a="1"/>
  <c r="D1784" i="12" s="1"/>
  <c r="A1785" i="12" a="1"/>
  <c r="A1785" i="12" s="1"/>
  <c r="B1785" i="12" a="1"/>
  <c r="B1785" i="12" s="1"/>
  <c r="C1785" i="12" a="1"/>
  <c r="C1785" i="12" s="1"/>
  <c r="D1785" i="12" a="1"/>
  <c r="D1785" i="12" s="1"/>
  <c r="A1786" i="12" a="1"/>
  <c r="A1786" i="12" s="1"/>
  <c r="B1786" i="12" a="1"/>
  <c r="B1786" i="12" s="1"/>
  <c r="C1786" i="12" a="1"/>
  <c r="C1786" i="12" s="1"/>
  <c r="D1786" i="12" a="1"/>
  <c r="D1786" i="12" s="1"/>
  <c r="A1787" i="12" a="1"/>
  <c r="A1787" i="12" s="1"/>
  <c r="B1787" i="12" a="1"/>
  <c r="B1787" i="12" s="1"/>
  <c r="C1787" i="12" a="1"/>
  <c r="C1787" i="12" s="1"/>
  <c r="D1787" i="12" a="1"/>
  <c r="D1787" i="12" s="1"/>
  <c r="A1788" i="12" a="1"/>
  <c r="A1788" i="12" s="1"/>
  <c r="B1788" i="12" a="1"/>
  <c r="B1788" i="12" s="1"/>
  <c r="C1788" i="12" a="1"/>
  <c r="C1788" i="12" s="1"/>
  <c r="D1788" i="12" a="1"/>
  <c r="D1788" i="12" s="1"/>
  <c r="A1789" i="12" a="1"/>
  <c r="A1789" i="12" s="1"/>
  <c r="B1789" i="12" a="1"/>
  <c r="B1789" i="12" s="1"/>
  <c r="C1789" i="12" a="1"/>
  <c r="C1789" i="12" s="1"/>
  <c r="D1789" i="12" a="1"/>
  <c r="D1789" i="12" s="1"/>
  <c r="A1790" i="12" a="1"/>
  <c r="A1790" i="12" s="1"/>
  <c r="B1790" i="12" a="1"/>
  <c r="B1790" i="12" s="1"/>
  <c r="C1790" i="12" a="1"/>
  <c r="C1790" i="12" s="1"/>
  <c r="D1790" i="12" a="1"/>
  <c r="D1790" i="12" s="1"/>
  <c r="A1791" i="12" a="1"/>
  <c r="A1791" i="12" s="1"/>
  <c r="B1791" i="12" a="1"/>
  <c r="B1791" i="12" s="1"/>
  <c r="C1791" i="12" a="1"/>
  <c r="C1791" i="12" s="1"/>
  <c r="D1791" i="12" a="1"/>
  <c r="D1791" i="12" s="1"/>
  <c r="A1792" i="12" a="1"/>
  <c r="A1792" i="12" s="1"/>
  <c r="B1792" i="12" a="1"/>
  <c r="B1792" i="12" s="1"/>
  <c r="C1792" i="12" a="1"/>
  <c r="C1792" i="12" s="1"/>
  <c r="D1792" i="12" a="1"/>
  <c r="D1792" i="12" s="1"/>
  <c r="A1793" i="12" a="1"/>
  <c r="A1793" i="12" s="1"/>
  <c r="B1793" i="12" a="1"/>
  <c r="B1793" i="12" s="1"/>
  <c r="C1793" i="12" a="1"/>
  <c r="C1793" i="12" s="1"/>
  <c r="D1793" i="12" a="1"/>
  <c r="D1793" i="12" s="1"/>
  <c r="A1794" i="12" a="1"/>
  <c r="A1794" i="12" s="1"/>
  <c r="B1794" i="12" a="1"/>
  <c r="B1794" i="12" s="1"/>
  <c r="C1794" i="12" a="1"/>
  <c r="C1794" i="12" s="1"/>
  <c r="D1794" i="12" a="1"/>
  <c r="D1794" i="12" s="1"/>
  <c r="A1795" i="12" a="1"/>
  <c r="A1795" i="12" s="1"/>
  <c r="B1795" i="12" a="1"/>
  <c r="B1795" i="12" s="1"/>
  <c r="C1795" i="12" a="1"/>
  <c r="C1795" i="12" s="1"/>
  <c r="D1795" i="12" a="1"/>
  <c r="D1795" i="12" s="1"/>
  <c r="A1796" i="12" a="1"/>
  <c r="A1796" i="12" s="1"/>
  <c r="B1796" i="12" a="1"/>
  <c r="B1796" i="12" s="1"/>
  <c r="C1796" i="12" a="1"/>
  <c r="C1796" i="12" s="1"/>
  <c r="D1796" i="12" a="1"/>
  <c r="D1796" i="12" s="1"/>
  <c r="A1797" i="12" a="1"/>
  <c r="A1797" i="12" s="1"/>
  <c r="B1797" i="12" a="1"/>
  <c r="B1797" i="12" s="1"/>
  <c r="C1797" i="12" a="1"/>
  <c r="C1797" i="12" s="1"/>
  <c r="D1797" i="12" a="1"/>
  <c r="D1797" i="12" s="1"/>
  <c r="A1798" i="12" a="1"/>
  <c r="A1798" i="12" s="1"/>
  <c r="B1798" i="12" a="1"/>
  <c r="B1798" i="12" s="1"/>
  <c r="C1798" i="12" a="1"/>
  <c r="C1798" i="12" s="1"/>
  <c r="D1798" i="12" a="1"/>
  <c r="D1798" i="12" s="1"/>
  <c r="A1799" i="12" a="1"/>
  <c r="A1799" i="12" s="1"/>
  <c r="B1799" i="12" a="1"/>
  <c r="B1799" i="12" s="1"/>
  <c r="C1799" i="12" a="1"/>
  <c r="C1799" i="12" s="1"/>
  <c r="D1799" i="12" a="1"/>
  <c r="D1799" i="12" s="1"/>
  <c r="A1800" i="12" a="1"/>
  <c r="A1800" i="12" s="1"/>
  <c r="B1800" i="12" a="1"/>
  <c r="B1800" i="12" s="1"/>
  <c r="C1800" i="12" a="1"/>
  <c r="C1800" i="12" s="1"/>
  <c r="D1800" i="12" a="1"/>
  <c r="D1800" i="12" s="1"/>
  <c r="A1801" i="12" a="1"/>
  <c r="A1801" i="12" s="1"/>
  <c r="B1801" i="12" a="1"/>
  <c r="B1801" i="12" s="1"/>
  <c r="C1801" i="12" a="1"/>
  <c r="C1801" i="12" s="1"/>
  <c r="D1801" i="12" a="1"/>
  <c r="D1801" i="12" s="1"/>
  <c r="A1802" i="12" a="1"/>
  <c r="A1802" i="12" s="1"/>
  <c r="B1802" i="12" a="1"/>
  <c r="B1802" i="12" s="1"/>
  <c r="C1802" i="12" a="1"/>
  <c r="C1802" i="12" s="1"/>
  <c r="D1802" i="12" a="1"/>
  <c r="D1802" i="12" s="1"/>
  <c r="A1803" i="12" a="1"/>
  <c r="A1803" i="12" s="1"/>
  <c r="B1803" i="12" a="1"/>
  <c r="B1803" i="12" s="1"/>
  <c r="C1803" i="12" a="1"/>
  <c r="C1803" i="12" s="1"/>
  <c r="D1803" i="12" a="1"/>
  <c r="D1803" i="12" s="1"/>
  <c r="A1804" i="12" a="1"/>
  <c r="A1804" i="12" s="1"/>
  <c r="B1804" i="12" a="1"/>
  <c r="B1804" i="12" s="1"/>
  <c r="C1804" i="12" a="1"/>
  <c r="C1804" i="12" s="1"/>
  <c r="D1804" i="12" a="1"/>
  <c r="D1804" i="12" s="1"/>
  <c r="A1805" i="12" a="1"/>
  <c r="A1805" i="12" s="1"/>
  <c r="B1805" i="12" a="1"/>
  <c r="B1805" i="12" s="1"/>
  <c r="C1805" i="12" a="1"/>
  <c r="C1805" i="12" s="1"/>
  <c r="D1805" i="12" a="1"/>
  <c r="D1805" i="12" s="1"/>
  <c r="A1806" i="12" a="1"/>
  <c r="A1806" i="12" s="1"/>
  <c r="B1806" i="12" a="1"/>
  <c r="B1806" i="12" s="1"/>
  <c r="C1806" i="12" a="1"/>
  <c r="C1806" i="12" s="1"/>
  <c r="D1806" i="12" a="1"/>
  <c r="D1806" i="12" s="1"/>
  <c r="A1807" i="12" a="1"/>
  <c r="A1807" i="12" s="1"/>
  <c r="B1807" i="12" a="1"/>
  <c r="B1807" i="12" s="1"/>
  <c r="C1807" i="12" a="1"/>
  <c r="C1807" i="12" s="1"/>
  <c r="D1807" i="12" a="1"/>
  <c r="D1807" i="12" s="1"/>
  <c r="A1808" i="12" a="1"/>
  <c r="A1808" i="12" s="1"/>
  <c r="B1808" i="12" a="1"/>
  <c r="B1808" i="12" s="1"/>
  <c r="C1808" i="12" a="1"/>
  <c r="C1808" i="12" s="1"/>
  <c r="D1808" i="12" a="1"/>
  <c r="D1808" i="12" s="1"/>
  <c r="A1809" i="12" a="1"/>
  <c r="A1809" i="12" s="1"/>
  <c r="B1809" i="12" a="1"/>
  <c r="B1809" i="12" s="1"/>
  <c r="C1809" i="12" a="1"/>
  <c r="C1809" i="12" s="1"/>
  <c r="D1809" i="12" a="1"/>
  <c r="D1809" i="12" s="1"/>
  <c r="A1810" i="12" a="1"/>
  <c r="A1810" i="12" s="1"/>
  <c r="B1810" i="12" a="1"/>
  <c r="B1810" i="12" s="1"/>
  <c r="C1810" i="12" a="1"/>
  <c r="C1810" i="12" s="1"/>
  <c r="D1810" i="12" a="1"/>
  <c r="D1810" i="12" s="1"/>
  <c r="A1811" i="12" a="1"/>
  <c r="A1811" i="12" s="1"/>
  <c r="B1811" i="12" a="1"/>
  <c r="B1811" i="12" s="1"/>
  <c r="C1811" i="12" a="1"/>
  <c r="C1811" i="12" s="1"/>
  <c r="D1811" i="12" a="1"/>
  <c r="D1811" i="12" s="1"/>
  <c r="A1812" i="12" a="1"/>
  <c r="A1812" i="12" s="1"/>
  <c r="B1812" i="12" a="1"/>
  <c r="B1812" i="12" s="1"/>
  <c r="C1812" i="12" a="1"/>
  <c r="C1812" i="12" s="1"/>
  <c r="D1812" i="12" a="1"/>
  <c r="D1812" i="12" s="1"/>
  <c r="A1813" i="12" a="1"/>
  <c r="A1813" i="12" s="1"/>
  <c r="B1813" i="12" a="1"/>
  <c r="B1813" i="12" s="1"/>
  <c r="C1813" i="12" a="1"/>
  <c r="C1813" i="12" s="1"/>
  <c r="D1813" i="12" a="1"/>
  <c r="D1813" i="12" s="1"/>
  <c r="A1814" i="12" a="1"/>
  <c r="A1814" i="12" s="1"/>
  <c r="B1814" i="12" a="1"/>
  <c r="B1814" i="12" s="1"/>
  <c r="C1814" i="12" a="1"/>
  <c r="C1814" i="12" s="1"/>
  <c r="D1814" i="12" a="1"/>
  <c r="D1814" i="12" s="1"/>
  <c r="A1815" i="12" a="1"/>
  <c r="A1815" i="12" s="1"/>
  <c r="B1815" i="12" a="1"/>
  <c r="B1815" i="12" s="1"/>
  <c r="C1815" i="12" a="1"/>
  <c r="C1815" i="12" s="1"/>
  <c r="D1815" i="12" a="1"/>
  <c r="D1815" i="12" s="1"/>
  <c r="A1816" i="12" a="1"/>
  <c r="A1816" i="12" s="1"/>
  <c r="B1816" i="12" a="1"/>
  <c r="B1816" i="12" s="1"/>
  <c r="C1816" i="12" a="1"/>
  <c r="C1816" i="12" s="1"/>
  <c r="D1816" i="12" a="1"/>
  <c r="D1816" i="12" s="1"/>
  <c r="A1817" i="12" a="1"/>
  <c r="A1817" i="12" s="1"/>
  <c r="B1817" i="12" a="1"/>
  <c r="B1817" i="12" s="1"/>
  <c r="C1817" i="12" a="1"/>
  <c r="C1817" i="12" s="1"/>
  <c r="D1817" i="12" a="1"/>
  <c r="D1817" i="12" s="1"/>
  <c r="A1818" i="12" a="1"/>
  <c r="A1818" i="12" s="1"/>
  <c r="B1818" i="12" a="1"/>
  <c r="B1818" i="12" s="1"/>
  <c r="C1818" i="12" a="1"/>
  <c r="C1818" i="12" s="1"/>
  <c r="D1818" i="12" a="1"/>
  <c r="D1818" i="12" s="1"/>
  <c r="A1819" i="12" a="1"/>
  <c r="A1819" i="12" s="1"/>
  <c r="B1819" i="12" a="1"/>
  <c r="B1819" i="12" s="1"/>
  <c r="C1819" i="12" a="1"/>
  <c r="C1819" i="12" s="1"/>
  <c r="D1819" i="12" a="1"/>
  <c r="D1819" i="12" s="1"/>
  <c r="A1820" i="12" a="1"/>
  <c r="A1820" i="12" s="1"/>
  <c r="B1820" i="12" a="1"/>
  <c r="B1820" i="12" s="1"/>
  <c r="C1820" i="12" a="1"/>
  <c r="C1820" i="12" s="1"/>
  <c r="D1820" i="12" a="1"/>
  <c r="D1820" i="12" s="1"/>
  <c r="A1821" i="12" a="1"/>
  <c r="A1821" i="12" s="1"/>
  <c r="B1821" i="12" a="1"/>
  <c r="B1821" i="12" s="1"/>
  <c r="C1821" i="12" a="1"/>
  <c r="C1821" i="12" s="1"/>
  <c r="D1821" i="12" a="1"/>
  <c r="D1821" i="12" s="1"/>
  <c r="A1822" i="12" a="1"/>
  <c r="A1822" i="12" s="1"/>
  <c r="B1822" i="12" a="1"/>
  <c r="B1822" i="12" s="1"/>
  <c r="C1822" i="12" a="1"/>
  <c r="C1822" i="12" s="1"/>
  <c r="D1822" i="12" a="1"/>
  <c r="D1822" i="12" s="1"/>
  <c r="A1823" i="12" a="1"/>
  <c r="A1823" i="12" s="1"/>
  <c r="B1823" i="12" a="1"/>
  <c r="B1823" i="12" s="1"/>
  <c r="C1823" i="12" a="1"/>
  <c r="C1823" i="12" s="1"/>
  <c r="D1823" i="12" a="1"/>
  <c r="D1823" i="12" s="1"/>
  <c r="A1824" i="12" a="1"/>
  <c r="A1824" i="12" s="1"/>
  <c r="B1824" i="12" a="1"/>
  <c r="B1824" i="12" s="1"/>
  <c r="C1824" i="12" a="1"/>
  <c r="C1824" i="12" s="1"/>
  <c r="D1824" i="12" a="1"/>
  <c r="D1824" i="12" s="1"/>
  <c r="A1825" i="12" a="1"/>
  <c r="A1825" i="12" s="1"/>
  <c r="B1825" i="12" a="1"/>
  <c r="B1825" i="12" s="1"/>
  <c r="C1825" i="12" a="1"/>
  <c r="C1825" i="12" s="1"/>
  <c r="D1825" i="12" a="1"/>
  <c r="D1825" i="12" s="1"/>
  <c r="A1826" i="12" a="1"/>
  <c r="A1826" i="12" s="1"/>
  <c r="B1826" i="12" a="1"/>
  <c r="B1826" i="12" s="1"/>
  <c r="C1826" i="12" a="1"/>
  <c r="C1826" i="12" s="1"/>
  <c r="D1826" i="12" a="1"/>
  <c r="D1826" i="12" s="1"/>
  <c r="A1827" i="12" a="1"/>
  <c r="A1827" i="12" s="1"/>
  <c r="B1827" i="12" a="1"/>
  <c r="B1827" i="12" s="1"/>
  <c r="C1827" i="12" a="1"/>
  <c r="C1827" i="12" s="1"/>
  <c r="D1827" i="12" a="1"/>
  <c r="D1827" i="12" s="1"/>
  <c r="A1828" i="12" a="1"/>
  <c r="A1828" i="12" s="1"/>
  <c r="B1828" i="12" a="1"/>
  <c r="B1828" i="12" s="1"/>
  <c r="C1828" i="12" a="1"/>
  <c r="C1828" i="12" s="1"/>
  <c r="D1828" i="12" a="1"/>
  <c r="D1828" i="12" s="1"/>
  <c r="A1829" i="12" a="1"/>
  <c r="A1829" i="12" s="1"/>
  <c r="B1829" i="12" a="1"/>
  <c r="B1829" i="12" s="1"/>
  <c r="C1829" i="12" a="1"/>
  <c r="C1829" i="12" s="1"/>
  <c r="D1829" i="12" a="1"/>
  <c r="D1829" i="12" s="1"/>
  <c r="A1830" i="12" a="1"/>
  <c r="A1830" i="12" s="1"/>
  <c r="B1830" i="12" a="1"/>
  <c r="B1830" i="12" s="1"/>
  <c r="C1830" i="12" a="1"/>
  <c r="C1830" i="12" s="1"/>
  <c r="D1830" i="12" a="1"/>
  <c r="D1830" i="12" s="1"/>
  <c r="A1831" i="12" a="1"/>
  <c r="A1831" i="12" s="1"/>
  <c r="B1831" i="12" a="1"/>
  <c r="B1831" i="12" s="1"/>
  <c r="C1831" i="12" a="1"/>
  <c r="C1831" i="12" s="1"/>
  <c r="D1831" i="12" a="1"/>
  <c r="D1831" i="12" s="1"/>
  <c r="A1832" i="12" a="1"/>
  <c r="A1832" i="12" s="1"/>
  <c r="B1832" i="12" a="1"/>
  <c r="B1832" i="12" s="1"/>
  <c r="C1832" i="12" a="1"/>
  <c r="C1832" i="12" s="1"/>
  <c r="D1832" i="12" a="1"/>
  <c r="D1832" i="12" s="1"/>
  <c r="A1833" i="12" a="1"/>
  <c r="A1833" i="12" s="1"/>
  <c r="B1833" i="12" a="1"/>
  <c r="B1833" i="12" s="1"/>
  <c r="C1833" i="12" a="1"/>
  <c r="C1833" i="12" s="1"/>
  <c r="D1833" i="12" a="1"/>
  <c r="D1833" i="12" s="1"/>
  <c r="A1834" i="12" a="1"/>
  <c r="A1834" i="12" s="1"/>
  <c r="B1834" i="12" a="1"/>
  <c r="B1834" i="12" s="1"/>
  <c r="C1834" i="12" a="1"/>
  <c r="C1834" i="12" s="1"/>
  <c r="D1834" i="12" a="1"/>
  <c r="D1834" i="12" s="1"/>
  <c r="A1835" i="12" a="1"/>
  <c r="A1835" i="12" s="1"/>
  <c r="B1835" i="12" a="1"/>
  <c r="B1835" i="12" s="1"/>
  <c r="C1835" i="12" a="1"/>
  <c r="C1835" i="12" s="1"/>
  <c r="D1835" i="12" a="1"/>
  <c r="D1835" i="12" s="1"/>
  <c r="A1836" i="12" a="1"/>
  <c r="A1836" i="12" s="1"/>
  <c r="B1836" i="12" a="1"/>
  <c r="B1836" i="12" s="1"/>
  <c r="C1836" i="12" a="1"/>
  <c r="C1836" i="12" s="1"/>
  <c r="D1836" i="12" a="1"/>
  <c r="D1836" i="12" s="1"/>
  <c r="A1837" i="12" a="1"/>
  <c r="A1837" i="12" s="1"/>
  <c r="B1837" i="12" a="1"/>
  <c r="B1837" i="12" s="1"/>
  <c r="C1837" i="12" a="1"/>
  <c r="C1837" i="12" s="1"/>
  <c r="D1837" i="12" a="1"/>
  <c r="D1837" i="12" s="1"/>
  <c r="A1838" i="12" a="1"/>
  <c r="A1838" i="12" s="1"/>
  <c r="B1838" i="12" a="1"/>
  <c r="B1838" i="12" s="1"/>
  <c r="C1838" i="12" a="1"/>
  <c r="C1838" i="12" s="1"/>
  <c r="D1838" i="12" a="1"/>
  <c r="D1838" i="12" s="1"/>
  <c r="A1839" i="12" a="1"/>
  <c r="A1839" i="12" s="1"/>
  <c r="B1839" i="12" a="1"/>
  <c r="B1839" i="12" s="1"/>
  <c r="C1839" i="12" a="1"/>
  <c r="C1839" i="12" s="1"/>
  <c r="D1839" i="12" a="1"/>
  <c r="D1839" i="12" s="1"/>
  <c r="A1840" i="12" a="1"/>
  <c r="A1840" i="12" s="1"/>
  <c r="B1840" i="12" a="1"/>
  <c r="B1840" i="12" s="1"/>
  <c r="C1840" i="12" a="1"/>
  <c r="C1840" i="12" s="1"/>
  <c r="D1840" i="12" a="1"/>
  <c r="D1840" i="12" s="1"/>
  <c r="A1841" i="12" a="1"/>
  <c r="A1841" i="12" s="1"/>
  <c r="B1841" i="12" a="1"/>
  <c r="B1841" i="12" s="1"/>
  <c r="C1841" i="12" a="1"/>
  <c r="C1841" i="12" s="1"/>
  <c r="D1841" i="12" a="1"/>
  <c r="D1841" i="12" s="1"/>
  <c r="A1842" i="12" a="1"/>
  <c r="A1842" i="12" s="1"/>
  <c r="B1842" i="12" a="1"/>
  <c r="B1842" i="12" s="1"/>
  <c r="C1842" i="12" a="1"/>
  <c r="C1842" i="12" s="1"/>
  <c r="D1842" i="12" a="1"/>
  <c r="D1842" i="12" s="1"/>
  <c r="A1843" i="12" a="1"/>
  <c r="A1843" i="12" s="1"/>
  <c r="B1843" i="12" a="1"/>
  <c r="B1843" i="12" s="1"/>
  <c r="C1843" i="12" a="1"/>
  <c r="C1843" i="12" s="1"/>
  <c r="D1843" i="12" a="1"/>
  <c r="D1843" i="12" s="1"/>
  <c r="A1844" i="12" a="1"/>
  <c r="A1844" i="12" s="1"/>
  <c r="B1844" i="12" a="1"/>
  <c r="B1844" i="12" s="1"/>
  <c r="C1844" i="12" a="1"/>
  <c r="C1844" i="12" s="1"/>
  <c r="D1844" i="12" a="1"/>
  <c r="D1844" i="12" s="1"/>
  <c r="A1845" i="12" a="1"/>
  <c r="A1845" i="12" s="1"/>
  <c r="B1845" i="12" a="1"/>
  <c r="B1845" i="12" s="1"/>
  <c r="C1845" i="12" a="1"/>
  <c r="C1845" i="12" s="1"/>
  <c r="D1845" i="12" a="1"/>
  <c r="D1845" i="12" s="1"/>
  <c r="A1846" i="12" a="1"/>
  <c r="A1846" i="12" s="1"/>
  <c r="B1846" i="12" a="1"/>
  <c r="B1846" i="12" s="1"/>
  <c r="C1846" i="12" a="1"/>
  <c r="C1846" i="12" s="1"/>
  <c r="D1846" i="12" a="1"/>
  <c r="D1846" i="12" s="1"/>
  <c r="A1847" i="12" a="1"/>
  <c r="A1847" i="12" s="1"/>
  <c r="B1847" i="12" a="1"/>
  <c r="B1847" i="12" s="1"/>
  <c r="C1847" i="12" a="1"/>
  <c r="C1847" i="12" s="1"/>
  <c r="D1847" i="12" a="1"/>
  <c r="D1847" i="12" s="1"/>
  <c r="A1848" i="12" a="1"/>
  <c r="A1848" i="12" s="1"/>
  <c r="B1848" i="12" a="1"/>
  <c r="B1848" i="12" s="1"/>
  <c r="C1848" i="12" a="1"/>
  <c r="C1848" i="12" s="1"/>
  <c r="D1848" i="12" a="1"/>
  <c r="D1848" i="12" s="1"/>
  <c r="A1849" i="12" a="1"/>
  <c r="A1849" i="12" s="1"/>
  <c r="B1849" i="12" a="1"/>
  <c r="B1849" i="12" s="1"/>
  <c r="C1849" i="12" a="1"/>
  <c r="C1849" i="12" s="1"/>
  <c r="D1849" i="12" a="1"/>
  <c r="D1849" i="12" s="1"/>
  <c r="A1850" i="12" a="1"/>
  <c r="A1850" i="12" s="1"/>
  <c r="B1850" i="12" a="1"/>
  <c r="B1850" i="12" s="1"/>
  <c r="C1850" i="12" a="1"/>
  <c r="C1850" i="12" s="1"/>
  <c r="D1850" i="12" a="1"/>
  <c r="D1850" i="12" s="1"/>
  <c r="A1851" i="12" a="1"/>
  <c r="A1851" i="12" s="1"/>
  <c r="B1851" i="12" a="1"/>
  <c r="B1851" i="12" s="1"/>
  <c r="C1851" i="12" a="1"/>
  <c r="C1851" i="12" s="1"/>
  <c r="D1851" i="12" a="1"/>
  <c r="D1851" i="12" s="1"/>
  <c r="A1852" i="12" a="1"/>
  <c r="A1852" i="12" s="1"/>
  <c r="B1852" i="12" a="1"/>
  <c r="B1852" i="12" s="1"/>
  <c r="C1852" i="12" a="1"/>
  <c r="C1852" i="12" s="1"/>
  <c r="D1852" i="12" a="1"/>
  <c r="D1852" i="12" s="1"/>
  <c r="A1853" i="12" a="1"/>
  <c r="A1853" i="12" s="1"/>
  <c r="B1853" i="12" a="1"/>
  <c r="B1853" i="12" s="1"/>
  <c r="C1853" i="12" a="1"/>
  <c r="C1853" i="12" s="1"/>
  <c r="D1853" i="12" a="1"/>
  <c r="D1853" i="12" s="1"/>
  <c r="A1854" i="12" a="1"/>
  <c r="A1854" i="12" s="1"/>
  <c r="B1854" i="12" a="1"/>
  <c r="B1854" i="12" s="1"/>
  <c r="C1854" i="12" a="1"/>
  <c r="C1854" i="12" s="1"/>
  <c r="D1854" i="12" a="1"/>
  <c r="D1854" i="12" s="1"/>
  <c r="A1855" i="12" a="1"/>
  <c r="A1855" i="12" s="1"/>
  <c r="B1855" i="12" a="1"/>
  <c r="B1855" i="12" s="1"/>
  <c r="C1855" i="12" a="1"/>
  <c r="C1855" i="12" s="1"/>
  <c r="D1855" i="12" a="1"/>
  <c r="D1855" i="12" s="1"/>
  <c r="A1856" i="12" a="1"/>
  <c r="A1856" i="12" s="1"/>
  <c r="B1856" i="12" a="1"/>
  <c r="B1856" i="12" s="1"/>
  <c r="C1856" i="12" a="1"/>
  <c r="C1856" i="12" s="1"/>
  <c r="D1856" i="12" a="1"/>
  <c r="D1856" i="12" s="1"/>
  <c r="A1857" i="12" a="1"/>
  <c r="A1857" i="12" s="1"/>
  <c r="B1857" i="12" a="1"/>
  <c r="B1857" i="12" s="1"/>
  <c r="C1857" i="12" a="1"/>
  <c r="C1857" i="12" s="1"/>
  <c r="D1857" i="12" a="1"/>
  <c r="D1857" i="12" s="1"/>
  <c r="A1858" i="12" a="1"/>
  <c r="A1858" i="12" s="1"/>
  <c r="B1858" i="12" a="1"/>
  <c r="B1858" i="12" s="1"/>
  <c r="C1858" i="12" a="1"/>
  <c r="C1858" i="12" s="1"/>
  <c r="D1858" i="12" a="1"/>
  <c r="D1858" i="12" s="1"/>
  <c r="A1859" i="12" a="1"/>
  <c r="A1859" i="12" s="1"/>
  <c r="B1859" i="12" a="1"/>
  <c r="B1859" i="12" s="1"/>
  <c r="C1859" i="12" a="1"/>
  <c r="C1859" i="12" s="1"/>
  <c r="D1859" i="12" a="1"/>
  <c r="D1859" i="12" s="1"/>
  <c r="A1860" i="12" a="1"/>
  <c r="A1860" i="12" s="1"/>
  <c r="B1860" i="12" a="1"/>
  <c r="B1860" i="12" s="1"/>
  <c r="C1860" i="12" a="1"/>
  <c r="C1860" i="12" s="1"/>
  <c r="D1860" i="12" a="1"/>
  <c r="D1860" i="12" s="1"/>
  <c r="A1861" i="12" a="1"/>
  <c r="A1861" i="12" s="1"/>
  <c r="B1861" i="12" a="1"/>
  <c r="B1861" i="12" s="1"/>
  <c r="C1861" i="12" a="1"/>
  <c r="C1861" i="12" s="1"/>
  <c r="D1861" i="12" a="1"/>
  <c r="D1861" i="12" s="1"/>
  <c r="A1862" i="12" a="1"/>
  <c r="A1862" i="12" s="1"/>
  <c r="B1862" i="12" a="1"/>
  <c r="B1862" i="12" s="1"/>
  <c r="C1862" i="12" a="1"/>
  <c r="C1862" i="12" s="1"/>
  <c r="D1862" i="12" a="1"/>
  <c r="D1862" i="12" s="1"/>
  <c r="A1863" i="12" a="1"/>
  <c r="A1863" i="12" s="1"/>
  <c r="B1863" i="12" a="1"/>
  <c r="B1863" i="12" s="1"/>
  <c r="C1863" i="12" a="1"/>
  <c r="C1863" i="12" s="1"/>
  <c r="D1863" i="12" a="1"/>
  <c r="D1863" i="12" s="1"/>
  <c r="A1864" i="12" a="1"/>
  <c r="A1864" i="12" s="1"/>
  <c r="B1864" i="12" a="1"/>
  <c r="B1864" i="12" s="1"/>
  <c r="C1864" i="12" a="1"/>
  <c r="C1864" i="12" s="1"/>
  <c r="D1864" i="12" a="1"/>
  <c r="D1864" i="12" s="1"/>
  <c r="A1865" i="12" a="1"/>
  <c r="A1865" i="12" s="1"/>
  <c r="B1865" i="12" a="1"/>
  <c r="B1865" i="12" s="1"/>
  <c r="C1865" i="12" a="1"/>
  <c r="C1865" i="12" s="1"/>
  <c r="D1865" i="12" a="1"/>
  <c r="D1865" i="12" s="1"/>
  <c r="A1866" i="12" a="1"/>
  <c r="A1866" i="12" s="1"/>
  <c r="B1866" i="12" a="1"/>
  <c r="B1866" i="12" s="1"/>
  <c r="C1866" i="12" a="1"/>
  <c r="C1866" i="12" s="1"/>
  <c r="D1866" i="12" a="1"/>
  <c r="D1866" i="12" s="1"/>
  <c r="A1867" i="12" a="1"/>
  <c r="A1867" i="12" s="1"/>
  <c r="B1867" i="12" a="1"/>
  <c r="B1867" i="12" s="1"/>
  <c r="C1867" i="12" a="1"/>
  <c r="C1867" i="12" s="1"/>
  <c r="D1867" i="12" a="1"/>
  <c r="D1867" i="12" s="1"/>
  <c r="A1868" i="12" a="1"/>
  <c r="A1868" i="12" s="1"/>
  <c r="B1868" i="12" a="1"/>
  <c r="B1868" i="12" s="1"/>
  <c r="C1868" i="12" a="1"/>
  <c r="C1868" i="12" s="1"/>
  <c r="D1868" i="12" a="1"/>
  <c r="D1868" i="12" s="1"/>
  <c r="A1869" i="12" a="1"/>
  <c r="A1869" i="12" s="1"/>
  <c r="B1869" i="12" a="1"/>
  <c r="B1869" i="12" s="1"/>
  <c r="C1869" i="12" a="1"/>
  <c r="C1869" i="12" s="1"/>
  <c r="D1869" i="12" a="1"/>
  <c r="D1869" i="12" s="1"/>
  <c r="A1870" i="12" a="1"/>
  <c r="A1870" i="12" s="1"/>
  <c r="B1870" i="12" a="1"/>
  <c r="B1870" i="12" s="1"/>
  <c r="C1870" i="12" a="1"/>
  <c r="C1870" i="12" s="1"/>
  <c r="D1870" i="12" a="1"/>
  <c r="D1870" i="12" s="1"/>
  <c r="A1871" i="12" a="1"/>
  <c r="A1871" i="12" s="1"/>
  <c r="B1871" i="12" a="1"/>
  <c r="B1871" i="12" s="1"/>
  <c r="C1871" i="12" a="1"/>
  <c r="C1871" i="12" s="1"/>
  <c r="D1871" i="12" a="1"/>
  <c r="D1871" i="12" s="1"/>
  <c r="A1872" i="12" a="1"/>
  <c r="A1872" i="12" s="1"/>
  <c r="B1872" i="12" a="1"/>
  <c r="B1872" i="12" s="1"/>
  <c r="C1872" i="12" a="1"/>
  <c r="C1872" i="12" s="1"/>
  <c r="D1872" i="12" a="1"/>
  <c r="D1872" i="12" s="1"/>
  <c r="A1873" i="12" a="1"/>
  <c r="A1873" i="12" s="1"/>
  <c r="B1873" i="12" a="1"/>
  <c r="B1873" i="12" s="1"/>
  <c r="C1873" i="12" a="1"/>
  <c r="C1873" i="12" s="1"/>
  <c r="D1873" i="12" a="1"/>
  <c r="D1873" i="12" s="1"/>
  <c r="A1874" i="12" a="1"/>
  <c r="A1874" i="12" s="1"/>
  <c r="B1874" i="12" a="1"/>
  <c r="B1874" i="12" s="1"/>
  <c r="C1874" i="12" a="1"/>
  <c r="C1874" i="12" s="1"/>
  <c r="D1874" i="12" a="1"/>
  <c r="D1874" i="12" s="1"/>
  <c r="A1875" i="12" a="1"/>
  <c r="A1875" i="12" s="1"/>
  <c r="B1875" i="12" a="1"/>
  <c r="B1875" i="12" s="1"/>
  <c r="C1875" i="12" a="1"/>
  <c r="C1875" i="12" s="1"/>
  <c r="D1875" i="12" a="1"/>
  <c r="D1875" i="12" s="1"/>
  <c r="A1876" i="12" a="1"/>
  <c r="A1876" i="12" s="1"/>
  <c r="B1876" i="12" a="1"/>
  <c r="B1876" i="12" s="1"/>
  <c r="C1876" i="12" a="1"/>
  <c r="C1876" i="12" s="1"/>
  <c r="D1876" i="12" a="1"/>
  <c r="D1876" i="12" s="1"/>
  <c r="A1877" i="12" a="1"/>
  <c r="A1877" i="12" s="1"/>
  <c r="B1877" i="12" a="1"/>
  <c r="B1877" i="12" s="1"/>
  <c r="C1877" i="12" a="1"/>
  <c r="C1877" i="12" s="1"/>
  <c r="D1877" i="12" a="1"/>
  <c r="D1877" i="12" s="1"/>
  <c r="A1878" i="12" a="1"/>
  <c r="A1878" i="12" s="1"/>
  <c r="B1878" i="12" a="1"/>
  <c r="B1878" i="12" s="1"/>
  <c r="C1878" i="12" a="1"/>
  <c r="C1878" i="12" s="1"/>
  <c r="D1878" i="12" a="1"/>
  <c r="D1878" i="12" s="1"/>
  <c r="A1879" i="12" a="1"/>
  <c r="A1879" i="12" s="1"/>
  <c r="B1879" i="12" a="1"/>
  <c r="B1879" i="12" s="1"/>
  <c r="C1879" i="12" a="1"/>
  <c r="C1879" i="12" s="1"/>
  <c r="D1879" i="12" a="1"/>
  <c r="D1879" i="12" s="1"/>
  <c r="A1880" i="12" a="1"/>
  <c r="A1880" i="12" s="1"/>
  <c r="B1880" i="12" a="1"/>
  <c r="B1880" i="12" s="1"/>
  <c r="C1880" i="12" a="1"/>
  <c r="C1880" i="12" s="1"/>
  <c r="D1880" i="12" a="1"/>
  <c r="D1880" i="12" s="1"/>
  <c r="A1881" i="12" a="1"/>
  <c r="A1881" i="12" s="1"/>
  <c r="B1881" i="12" a="1"/>
  <c r="B1881" i="12" s="1"/>
  <c r="C1881" i="12" a="1"/>
  <c r="C1881" i="12" s="1"/>
  <c r="D1881" i="12" a="1"/>
  <c r="D1881" i="12" s="1"/>
  <c r="A1882" i="12" a="1"/>
  <c r="A1882" i="12" s="1"/>
  <c r="B1882" i="12" a="1"/>
  <c r="B1882" i="12" s="1"/>
  <c r="C1882" i="12" a="1"/>
  <c r="C1882" i="12" s="1"/>
  <c r="D1882" i="12" a="1"/>
  <c r="D1882" i="12" s="1"/>
  <c r="A1883" i="12" a="1"/>
  <c r="A1883" i="12" s="1"/>
  <c r="B1883" i="12" a="1"/>
  <c r="B1883" i="12" s="1"/>
  <c r="C1883" i="12" a="1"/>
  <c r="C1883" i="12" s="1"/>
  <c r="D1883" i="12" a="1"/>
  <c r="D1883" i="12" s="1"/>
  <c r="A1884" i="12" a="1"/>
  <c r="A1884" i="12" s="1"/>
  <c r="B1884" i="12" a="1"/>
  <c r="B1884" i="12" s="1"/>
  <c r="C1884" i="12" a="1"/>
  <c r="C1884" i="12" s="1"/>
  <c r="D1884" i="12" a="1"/>
  <c r="D1884" i="12" s="1"/>
  <c r="A1885" i="12" a="1"/>
  <c r="A1885" i="12" s="1"/>
  <c r="B1885" i="12" a="1"/>
  <c r="B1885" i="12" s="1"/>
  <c r="C1885" i="12" a="1"/>
  <c r="C1885" i="12" s="1"/>
  <c r="D1885" i="12" a="1"/>
  <c r="D1885" i="12" s="1"/>
  <c r="A1886" i="12" a="1"/>
  <c r="A1886" i="12" s="1"/>
  <c r="B1886" i="12" a="1"/>
  <c r="B1886" i="12" s="1"/>
  <c r="C1886" i="12" a="1"/>
  <c r="C1886" i="12" s="1"/>
  <c r="D1886" i="12" a="1"/>
  <c r="D1886" i="12" s="1"/>
  <c r="A1887" i="12" a="1"/>
  <c r="A1887" i="12" s="1"/>
  <c r="B1887" i="12" a="1"/>
  <c r="B1887" i="12" s="1"/>
  <c r="C1887" i="12" a="1"/>
  <c r="C1887" i="12" s="1"/>
  <c r="D1887" i="12" a="1"/>
  <c r="D1887" i="12" s="1"/>
  <c r="A1888" i="12" a="1"/>
  <c r="A1888" i="12" s="1"/>
  <c r="B1888" i="12" a="1"/>
  <c r="B1888" i="12" s="1"/>
  <c r="C1888" i="12" a="1"/>
  <c r="C1888" i="12" s="1"/>
  <c r="D1888" i="12" a="1"/>
  <c r="D1888" i="12" s="1"/>
  <c r="A1889" i="12" a="1"/>
  <c r="A1889" i="12" s="1"/>
  <c r="B1889" i="12" a="1"/>
  <c r="B1889" i="12" s="1"/>
  <c r="C1889" i="12" a="1"/>
  <c r="C1889" i="12" s="1"/>
  <c r="D1889" i="12" a="1"/>
  <c r="D1889" i="12" s="1"/>
  <c r="A1890" i="12" a="1"/>
  <c r="A1890" i="12" s="1"/>
  <c r="B1890" i="12" a="1"/>
  <c r="B1890" i="12" s="1"/>
  <c r="C1890" i="12" a="1"/>
  <c r="C1890" i="12" s="1"/>
  <c r="D1890" i="12" a="1"/>
  <c r="D1890" i="12" s="1"/>
  <c r="A1891" i="12" a="1"/>
  <c r="A1891" i="12" s="1"/>
  <c r="B1891" i="12" a="1"/>
  <c r="B1891" i="12" s="1"/>
  <c r="C1891" i="12" a="1"/>
  <c r="C1891" i="12" s="1"/>
  <c r="D1891" i="12" a="1"/>
  <c r="D1891" i="12" s="1"/>
  <c r="A1892" i="12" a="1"/>
  <c r="A1892" i="12" s="1"/>
  <c r="B1892" i="12" a="1"/>
  <c r="B1892" i="12" s="1"/>
  <c r="C1892" i="12" a="1"/>
  <c r="C1892" i="12" s="1"/>
  <c r="D1892" i="12" a="1"/>
  <c r="D1892" i="12" s="1"/>
  <c r="A1893" i="12" a="1"/>
  <c r="A1893" i="12" s="1"/>
  <c r="B1893" i="12" a="1"/>
  <c r="B1893" i="12" s="1"/>
  <c r="C1893" i="12" a="1"/>
  <c r="C1893" i="12" s="1"/>
  <c r="D1893" i="12" a="1"/>
  <c r="D1893" i="12" s="1"/>
  <c r="A1894" i="12" a="1"/>
  <c r="A1894" i="12" s="1"/>
  <c r="B1894" i="12" a="1"/>
  <c r="B1894" i="12" s="1"/>
  <c r="C1894" i="12" a="1"/>
  <c r="C1894" i="12" s="1"/>
  <c r="D1894" i="12" a="1"/>
  <c r="D1894" i="12" s="1"/>
  <c r="A1895" i="12" a="1"/>
  <c r="A1895" i="12" s="1"/>
  <c r="B1895" i="12" a="1"/>
  <c r="B1895" i="12" s="1"/>
  <c r="C1895" i="12" a="1"/>
  <c r="C1895" i="12" s="1"/>
  <c r="D1895" i="12" a="1"/>
  <c r="D1895" i="12" s="1"/>
  <c r="A1896" i="12" a="1"/>
  <c r="A1896" i="12" s="1"/>
  <c r="B1896" i="12" a="1"/>
  <c r="B1896" i="12" s="1"/>
  <c r="C1896" i="12" a="1"/>
  <c r="C1896" i="12" s="1"/>
  <c r="D1896" i="12" a="1"/>
  <c r="D1896" i="12" s="1"/>
  <c r="A1897" i="12" a="1"/>
  <c r="A1897" i="12" s="1"/>
  <c r="B1897" i="12" a="1"/>
  <c r="B1897" i="12" s="1"/>
  <c r="C1897" i="12" a="1"/>
  <c r="C1897" i="12" s="1"/>
  <c r="D1897" i="12" a="1"/>
  <c r="D1897" i="12" s="1"/>
  <c r="A1898" i="12" a="1"/>
  <c r="A1898" i="12" s="1"/>
  <c r="B1898" i="12" a="1"/>
  <c r="B1898" i="12" s="1"/>
  <c r="C1898" i="12" a="1"/>
  <c r="C1898" i="12" s="1"/>
  <c r="D1898" i="12" a="1"/>
  <c r="D1898" i="12" s="1"/>
  <c r="A1899" i="12" a="1"/>
  <c r="A1899" i="12" s="1"/>
  <c r="B1899" i="12" a="1"/>
  <c r="B1899" i="12" s="1"/>
  <c r="C1899" i="12" a="1"/>
  <c r="C1899" i="12" s="1"/>
  <c r="D1899" i="12" a="1"/>
  <c r="D1899" i="12" s="1"/>
  <c r="A1900" i="12" a="1"/>
  <c r="A1900" i="12" s="1"/>
  <c r="B1900" i="12" a="1"/>
  <c r="B1900" i="12" s="1"/>
  <c r="C1900" i="12" a="1"/>
  <c r="C1900" i="12" s="1"/>
  <c r="D1900" i="12" a="1"/>
  <c r="D1900" i="12" s="1"/>
  <c r="A1901" i="12" a="1"/>
  <c r="A1901" i="12" s="1"/>
  <c r="B1901" i="12" a="1"/>
  <c r="B1901" i="12" s="1"/>
  <c r="C1901" i="12" a="1"/>
  <c r="C1901" i="12" s="1"/>
  <c r="D1901" i="12" a="1"/>
  <c r="D1901" i="12" s="1"/>
  <c r="A1902" i="12" a="1"/>
  <c r="A1902" i="12" s="1"/>
  <c r="B1902" i="12" a="1"/>
  <c r="B1902" i="12" s="1"/>
  <c r="C1902" i="12" a="1"/>
  <c r="C1902" i="12" s="1"/>
  <c r="D1902" i="12" a="1"/>
  <c r="D1902" i="12" s="1"/>
  <c r="A1903" i="12" a="1"/>
  <c r="A1903" i="12" s="1"/>
  <c r="B1903" i="12" a="1"/>
  <c r="B1903" i="12" s="1"/>
  <c r="C1903" i="12" a="1"/>
  <c r="C1903" i="12" s="1"/>
  <c r="D1903" i="12" a="1"/>
  <c r="D1903" i="12" s="1"/>
  <c r="A1904" i="12" a="1"/>
  <c r="A1904" i="12" s="1"/>
  <c r="B1904" i="12" a="1"/>
  <c r="B1904" i="12" s="1"/>
  <c r="C1904" i="12" a="1"/>
  <c r="C1904" i="12" s="1"/>
  <c r="D1904" i="12" a="1"/>
  <c r="D1904" i="12" s="1"/>
  <c r="A1905" i="12" a="1"/>
  <c r="A1905" i="12" s="1"/>
  <c r="B1905" i="12" a="1"/>
  <c r="B1905" i="12" s="1"/>
  <c r="C1905" i="12" a="1"/>
  <c r="C1905" i="12" s="1"/>
  <c r="D1905" i="12" a="1"/>
  <c r="D1905" i="12" s="1"/>
  <c r="A1906" i="12" a="1"/>
  <c r="A1906" i="12" s="1"/>
  <c r="B1906" i="12" a="1"/>
  <c r="B1906" i="12" s="1"/>
  <c r="C1906" i="12" a="1"/>
  <c r="C1906" i="12" s="1"/>
  <c r="D1906" i="12" a="1"/>
  <c r="D1906" i="12" s="1"/>
  <c r="A1907" i="12" a="1"/>
  <c r="A1907" i="12" s="1"/>
  <c r="B1907" i="12" a="1"/>
  <c r="B1907" i="12" s="1"/>
  <c r="C1907" i="12" a="1"/>
  <c r="C1907" i="12" s="1"/>
  <c r="D1907" i="12" a="1"/>
  <c r="D1907" i="12" s="1"/>
  <c r="A1908" i="12" a="1"/>
  <c r="A1908" i="12" s="1"/>
  <c r="B1908" i="12" a="1"/>
  <c r="B1908" i="12" s="1"/>
  <c r="C1908" i="12" a="1"/>
  <c r="C1908" i="12" s="1"/>
  <c r="D1908" i="12" a="1"/>
  <c r="D1908" i="12" s="1"/>
  <c r="A1909" i="12" a="1"/>
  <c r="A1909" i="12" s="1"/>
  <c r="B1909" i="12" a="1"/>
  <c r="B1909" i="12" s="1"/>
  <c r="C1909" i="12" a="1"/>
  <c r="C1909" i="12" s="1"/>
  <c r="D1909" i="12" a="1"/>
  <c r="D1909" i="12" s="1"/>
  <c r="A1910" i="12" a="1"/>
  <c r="A1910" i="12" s="1"/>
  <c r="B1910" i="12" a="1"/>
  <c r="B1910" i="12" s="1"/>
  <c r="C1910" i="12" a="1"/>
  <c r="C1910" i="12" s="1"/>
  <c r="D1910" i="12" a="1"/>
  <c r="D1910" i="12" s="1"/>
  <c r="A1911" i="12" a="1"/>
  <c r="A1911" i="12" s="1"/>
  <c r="B1911" i="12" a="1"/>
  <c r="B1911" i="12" s="1"/>
  <c r="C1911" i="12" a="1"/>
  <c r="C1911" i="12" s="1"/>
  <c r="D1911" i="12" a="1"/>
  <c r="D1911" i="12" s="1"/>
  <c r="A1912" i="12" a="1"/>
  <c r="A1912" i="12" s="1"/>
  <c r="B1912" i="12" a="1"/>
  <c r="B1912" i="12" s="1"/>
  <c r="C1912" i="12" a="1"/>
  <c r="C1912" i="12" s="1"/>
  <c r="D1912" i="12" a="1"/>
  <c r="D1912" i="12" s="1"/>
  <c r="A1913" i="12" a="1"/>
  <c r="A1913" i="12" s="1"/>
  <c r="B1913" i="12" a="1"/>
  <c r="B1913" i="12" s="1"/>
  <c r="C1913" i="12" a="1"/>
  <c r="C1913" i="12" s="1"/>
  <c r="D1913" i="12" a="1"/>
  <c r="D1913" i="12" s="1"/>
  <c r="A1914" i="12" a="1"/>
  <c r="A1914" i="12" s="1"/>
  <c r="B1914" i="12" a="1"/>
  <c r="B1914" i="12" s="1"/>
  <c r="C1914" i="12" a="1"/>
  <c r="C1914" i="12" s="1"/>
  <c r="D1914" i="12" a="1"/>
  <c r="D1914" i="12" s="1"/>
  <c r="A1915" i="12" a="1"/>
  <c r="A1915" i="12" s="1"/>
  <c r="B1915" i="12" a="1"/>
  <c r="B1915" i="12" s="1"/>
  <c r="C1915" i="12" a="1"/>
  <c r="C1915" i="12" s="1"/>
  <c r="D1915" i="12" a="1"/>
  <c r="D1915" i="12" s="1"/>
  <c r="A1916" i="12" a="1"/>
  <c r="A1916" i="12" s="1"/>
  <c r="B1916" i="12" a="1"/>
  <c r="B1916" i="12" s="1"/>
  <c r="C1916" i="12" a="1"/>
  <c r="C1916" i="12" s="1"/>
  <c r="D1916" i="12" a="1"/>
  <c r="D1916" i="12" s="1"/>
  <c r="A1917" i="12" a="1"/>
  <c r="A1917" i="12" s="1"/>
  <c r="B1917" i="12" a="1"/>
  <c r="B1917" i="12" s="1"/>
  <c r="C1917" i="12" a="1"/>
  <c r="C1917" i="12" s="1"/>
  <c r="D1917" i="12" a="1"/>
  <c r="D1917" i="12" s="1"/>
  <c r="A1918" i="12" a="1"/>
  <c r="A1918" i="12" s="1"/>
  <c r="B1918" i="12" a="1"/>
  <c r="B1918" i="12" s="1"/>
  <c r="C1918" i="12" a="1"/>
  <c r="C1918" i="12" s="1"/>
  <c r="D1918" i="12" a="1"/>
  <c r="D1918" i="12" s="1"/>
  <c r="A1919" i="12" a="1"/>
  <c r="A1919" i="12" s="1"/>
  <c r="B1919" i="12" a="1"/>
  <c r="B1919" i="12" s="1"/>
  <c r="C1919" i="12" a="1"/>
  <c r="C1919" i="12" s="1"/>
  <c r="D1919" i="12" a="1"/>
  <c r="D1919" i="12" s="1"/>
  <c r="A1920" i="12" a="1"/>
  <c r="A1920" i="12" s="1"/>
  <c r="B1920" i="12" a="1"/>
  <c r="B1920" i="12" s="1"/>
  <c r="C1920" i="12" a="1"/>
  <c r="C1920" i="12" s="1"/>
  <c r="D1920" i="12" a="1"/>
  <c r="D1920" i="12" s="1"/>
  <c r="A1921" i="12" a="1"/>
  <c r="A1921" i="12" s="1"/>
  <c r="B1921" i="12" a="1"/>
  <c r="B1921" i="12" s="1"/>
  <c r="C1921" i="12" a="1"/>
  <c r="C1921" i="12" s="1"/>
  <c r="D1921" i="12" a="1"/>
  <c r="D1921" i="12" s="1"/>
  <c r="A1922" i="12" a="1"/>
  <c r="A1922" i="12" s="1"/>
  <c r="B1922" i="12" a="1"/>
  <c r="B1922" i="12" s="1"/>
  <c r="C1922" i="12" a="1"/>
  <c r="C1922" i="12" s="1"/>
  <c r="D1922" i="12" a="1"/>
  <c r="D1922" i="12" s="1"/>
  <c r="A1923" i="12" a="1"/>
  <c r="A1923" i="12" s="1"/>
  <c r="B1923" i="12" a="1"/>
  <c r="B1923" i="12" s="1"/>
  <c r="C1923" i="12" a="1"/>
  <c r="C1923" i="12" s="1"/>
  <c r="D1923" i="12" a="1"/>
  <c r="D1923" i="12" s="1"/>
  <c r="A1924" i="12" a="1"/>
  <c r="A1924" i="12" s="1"/>
  <c r="B1924" i="12" a="1"/>
  <c r="B1924" i="12" s="1"/>
  <c r="C1924" i="12" a="1"/>
  <c r="C1924" i="12" s="1"/>
  <c r="D1924" i="12" a="1"/>
  <c r="D1924" i="12" s="1"/>
  <c r="A1925" i="12" a="1"/>
  <c r="A1925" i="12" s="1"/>
  <c r="B1925" i="12" a="1"/>
  <c r="B1925" i="12" s="1"/>
  <c r="C1925" i="12" a="1"/>
  <c r="C1925" i="12" s="1"/>
  <c r="D1925" i="12" a="1"/>
  <c r="D1925" i="12" s="1"/>
  <c r="A1926" i="12" a="1"/>
  <c r="A1926" i="12" s="1"/>
  <c r="B1926" i="12" a="1"/>
  <c r="B1926" i="12" s="1"/>
  <c r="C1926" i="12" a="1"/>
  <c r="C1926" i="12" s="1"/>
  <c r="D1926" i="12" a="1"/>
  <c r="D1926" i="12" s="1"/>
  <c r="A1927" i="12" a="1"/>
  <c r="A1927" i="12" s="1"/>
  <c r="B1927" i="12" a="1"/>
  <c r="B1927" i="12" s="1"/>
  <c r="C1927" i="12" a="1"/>
  <c r="C1927" i="12" s="1"/>
  <c r="D1927" i="12" a="1"/>
  <c r="D1927" i="12" s="1"/>
  <c r="A1928" i="12" a="1"/>
  <c r="A1928" i="12" s="1"/>
  <c r="B1928" i="12" a="1"/>
  <c r="B1928" i="12" s="1"/>
  <c r="C1928" i="12" a="1"/>
  <c r="C1928" i="12" s="1"/>
  <c r="D1928" i="12" a="1"/>
  <c r="D1928" i="12" s="1"/>
  <c r="A1929" i="12" a="1"/>
  <c r="A1929" i="12" s="1"/>
  <c r="B1929" i="12" a="1"/>
  <c r="B1929" i="12" s="1"/>
  <c r="C1929" i="12" a="1"/>
  <c r="C1929" i="12" s="1"/>
  <c r="D1929" i="12" a="1"/>
  <c r="D1929" i="12" s="1"/>
  <c r="A1930" i="12" a="1"/>
  <c r="A1930" i="12" s="1"/>
  <c r="B1930" i="12" a="1"/>
  <c r="B1930" i="12" s="1"/>
  <c r="C1930" i="12" a="1"/>
  <c r="C1930" i="12" s="1"/>
  <c r="D1930" i="12" a="1"/>
  <c r="D1930" i="12" s="1"/>
  <c r="A1931" i="12" a="1"/>
  <c r="A1931" i="12" s="1"/>
  <c r="B1931" i="12" a="1"/>
  <c r="B1931" i="12" s="1"/>
  <c r="C1931" i="12" a="1"/>
  <c r="C1931" i="12" s="1"/>
  <c r="D1931" i="12" a="1"/>
  <c r="D1931" i="12" s="1"/>
  <c r="A1932" i="12" a="1"/>
  <c r="A1932" i="12" s="1"/>
  <c r="B1932" i="12" a="1"/>
  <c r="B1932" i="12" s="1"/>
  <c r="C1932" i="12" a="1"/>
  <c r="C1932" i="12" s="1"/>
  <c r="D1932" i="12" a="1"/>
  <c r="D1932" i="12" s="1"/>
  <c r="A1933" i="12" a="1"/>
  <c r="A1933" i="12" s="1"/>
  <c r="B1933" i="12" a="1"/>
  <c r="B1933" i="12" s="1"/>
  <c r="C1933" i="12" a="1"/>
  <c r="C1933" i="12" s="1"/>
  <c r="D1933" i="12" a="1"/>
  <c r="D1933" i="12" s="1"/>
  <c r="A1934" i="12" a="1"/>
  <c r="A1934" i="12" s="1"/>
  <c r="B1934" i="12" a="1"/>
  <c r="B1934" i="12" s="1"/>
  <c r="C1934" i="12" a="1"/>
  <c r="C1934" i="12" s="1"/>
  <c r="D1934" i="12" a="1"/>
  <c r="D1934" i="12" s="1"/>
  <c r="A1935" i="12" a="1"/>
  <c r="A1935" i="12" s="1"/>
  <c r="B1935" i="12" a="1"/>
  <c r="B1935" i="12" s="1"/>
  <c r="C1935" i="12" a="1"/>
  <c r="C1935" i="12" s="1"/>
  <c r="D1935" i="12" a="1"/>
  <c r="D1935" i="12" s="1"/>
  <c r="A1936" i="12" a="1"/>
  <c r="A1936" i="12" s="1"/>
  <c r="B1936" i="12" a="1"/>
  <c r="B1936" i="12" s="1"/>
  <c r="C1936" i="12" a="1"/>
  <c r="C1936" i="12" s="1"/>
  <c r="D1936" i="12" a="1"/>
  <c r="D1936" i="12" s="1"/>
  <c r="A1937" i="12" a="1"/>
  <c r="A1937" i="12" s="1"/>
  <c r="B1937" i="12" a="1"/>
  <c r="B1937" i="12" s="1"/>
  <c r="C1937" i="12" a="1"/>
  <c r="C1937" i="12" s="1"/>
  <c r="D1937" i="12" a="1"/>
  <c r="D1937" i="12" s="1"/>
  <c r="A1938" i="12" a="1"/>
  <c r="A1938" i="12" s="1"/>
  <c r="B1938" i="12" a="1"/>
  <c r="B1938" i="12" s="1"/>
  <c r="C1938" i="12" a="1"/>
  <c r="C1938" i="12" s="1"/>
  <c r="D1938" i="12" a="1"/>
  <c r="D1938" i="12" s="1"/>
  <c r="A1939" i="12" a="1"/>
  <c r="A1939" i="12" s="1"/>
  <c r="B1939" i="12" a="1"/>
  <c r="B1939" i="12" s="1"/>
  <c r="C1939" i="12" a="1"/>
  <c r="C1939" i="12" s="1"/>
  <c r="D1939" i="12" a="1"/>
  <c r="D1939" i="12" s="1"/>
  <c r="A1940" i="12" a="1"/>
  <c r="A1940" i="12" s="1"/>
  <c r="B1940" i="12" a="1"/>
  <c r="B1940" i="12" s="1"/>
  <c r="C1940" i="12" a="1"/>
  <c r="C1940" i="12" s="1"/>
  <c r="D1940" i="12" a="1"/>
  <c r="D1940" i="12" s="1"/>
  <c r="A1941" i="12" a="1"/>
  <c r="A1941" i="12" s="1"/>
  <c r="B1941" i="12" a="1"/>
  <c r="B1941" i="12" s="1"/>
  <c r="C1941" i="12" a="1"/>
  <c r="C1941" i="12" s="1"/>
  <c r="D1941" i="12" a="1"/>
  <c r="D1941" i="12" s="1"/>
  <c r="A1942" i="12" a="1"/>
  <c r="A1942" i="12" s="1"/>
  <c r="B1942" i="12" a="1"/>
  <c r="B1942" i="12" s="1"/>
  <c r="C1942" i="12" a="1"/>
  <c r="C1942" i="12" s="1"/>
  <c r="D1942" i="12" a="1"/>
  <c r="D1942" i="12" s="1"/>
  <c r="A1943" i="12" a="1"/>
  <c r="A1943" i="12" s="1"/>
  <c r="B1943" i="12" a="1"/>
  <c r="B1943" i="12" s="1"/>
  <c r="C1943" i="12" a="1"/>
  <c r="C1943" i="12" s="1"/>
  <c r="D1943" i="12" a="1"/>
  <c r="D1943" i="12" s="1"/>
  <c r="A1944" i="12" a="1"/>
  <c r="A1944" i="12" s="1"/>
  <c r="B1944" i="12" a="1"/>
  <c r="B1944" i="12" s="1"/>
  <c r="C1944" i="12" a="1"/>
  <c r="C1944" i="12" s="1"/>
  <c r="D1944" i="12" a="1"/>
  <c r="D1944" i="12" s="1"/>
  <c r="A1945" i="12" a="1"/>
  <c r="A1945" i="12" s="1"/>
  <c r="B1945" i="12" a="1"/>
  <c r="B1945" i="12" s="1"/>
  <c r="C1945" i="12" a="1"/>
  <c r="C1945" i="12" s="1"/>
  <c r="D1945" i="12" a="1"/>
  <c r="D1945" i="12" s="1"/>
  <c r="A1946" i="12" a="1"/>
  <c r="A1946" i="12" s="1"/>
  <c r="B1946" i="12" a="1"/>
  <c r="B1946" i="12" s="1"/>
  <c r="C1946" i="12" a="1"/>
  <c r="C1946" i="12" s="1"/>
  <c r="D1946" i="12" a="1"/>
  <c r="D1946" i="12" s="1"/>
  <c r="A1947" i="12" a="1"/>
  <c r="A1947" i="12" s="1"/>
  <c r="B1947" i="12" a="1"/>
  <c r="B1947" i="12" s="1"/>
  <c r="C1947" i="12" a="1"/>
  <c r="C1947" i="12" s="1"/>
  <c r="D1947" i="12" a="1"/>
  <c r="D1947" i="12" s="1"/>
  <c r="A1948" i="12" a="1"/>
  <c r="A1948" i="12" s="1"/>
  <c r="B1948" i="12" a="1"/>
  <c r="B1948" i="12" s="1"/>
  <c r="C1948" i="12" a="1"/>
  <c r="C1948" i="12" s="1"/>
  <c r="D1948" i="12" a="1"/>
  <c r="D1948" i="12" s="1"/>
  <c r="A1949" i="12" a="1"/>
  <c r="A1949" i="12" s="1"/>
  <c r="B1949" i="12" a="1"/>
  <c r="B1949" i="12" s="1"/>
  <c r="C1949" i="12" a="1"/>
  <c r="C1949" i="12" s="1"/>
  <c r="D1949" i="12" a="1"/>
  <c r="D1949" i="12" s="1"/>
  <c r="A1950" i="12" a="1"/>
  <c r="A1950" i="12" s="1"/>
  <c r="B1950" i="12" a="1"/>
  <c r="B1950" i="12" s="1"/>
  <c r="C1950" i="12" a="1"/>
  <c r="C1950" i="12" s="1"/>
  <c r="D1950" i="12" a="1"/>
  <c r="D1950" i="12" s="1"/>
  <c r="A1951" i="12" a="1"/>
  <c r="A1951" i="12" s="1"/>
  <c r="B1951" i="12" a="1"/>
  <c r="B1951" i="12" s="1"/>
  <c r="C1951" i="12" a="1"/>
  <c r="C1951" i="12" s="1"/>
  <c r="D1951" i="12" a="1"/>
  <c r="D1951" i="12" s="1"/>
  <c r="A1952" i="12" a="1"/>
  <c r="A1952" i="12" s="1"/>
  <c r="B1952" i="12" a="1"/>
  <c r="B1952" i="12" s="1"/>
  <c r="C1952" i="12" a="1"/>
  <c r="C1952" i="12" s="1"/>
  <c r="D1952" i="12" a="1"/>
  <c r="D1952" i="12" s="1"/>
  <c r="A1953" i="12" a="1"/>
  <c r="A1953" i="12" s="1"/>
  <c r="B1953" i="12" a="1"/>
  <c r="B1953" i="12" s="1"/>
  <c r="C1953" i="12" a="1"/>
  <c r="C1953" i="12" s="1"/>
  <c r="D1953" i="12" a="1"/>
  <c r="D1953" i="12" s="1"/>
  <c r="A1954" i="12" a="1"/>
  <c r="A1954" i="12" s="1"/>
  <c r="B1954" i="12" a="1"/>
  <c r="B1954" i="12" s="1"/>
  <c r="C1954" i="12" a="1"/>
  <c r="C1954" i="12" s="1"/>
  <c r="D1954" i="12" a="1"/>
  <c r="D1954" i="12" s="1"/>
  <c r="A1955" i="12" a="1"/>
  <c r="A1955" i="12" s="1"/>
  <c r="B1955" i="12" a="1"/>
  <c r="B1955" i="12" s="1"/>
  <c r="C1955" i="12" a="1"/>
  <c r="C1955" i="12" s="1"/>
  <c r="D1955" i="12" a="1"/>
  <c r="D1955" i="12" s="1"/>
  <c r="A1956" i="12" a="1"/>
  <c r="A1956" i="12" s="1"/>
  <c r="B1956" i="12" a="1"/>
  <c r="B1956" i="12" s="1"/>
  <c r="C1956" i="12" a="1"/>
  <c r="C1956" i="12" s="1"/>
  <c r="D1956" i="12" a="1"/>
  <c r="D1956" i="12" s="1"/>
  <c r="A1957" i="12" a="1"/>
  <c r="A1957" i="12" s="1"/>
  <c r="B1957" i="12" a="1"/>
  <c r="B1957" i="12" s="1"/>
  <c r="C1957" i="12" a="1"/>
  <c r="C1957" i="12" s="1"/>
  <c r="D1957" i="12" a="1"/>
  <c r="D1957" i="12" s="1"/>
  <c r="A1958" i="12" a="1"/>
  <c r="A1958" i="12" s="1"/>
  <c r="B1958" i="12" a="1"/>
  <c r="B1958" i="12" s="1"/>
  <c r="C1958" i="12" a="1"/>
  <c r="C1958" i="12" s="1"/>
  <c r="D1958" i="12" a="1"/>
  <c r="D1958" i="12" s="1"/>
  <c r="A1959" i="12" a="1"/>
  <c r="A1959" i="12" s="1"/>
  <c r="B1959" i="12" a="1"/>
  <c r="B1959" i="12" s="1"/>
  <c r="C1959" i="12" a="1"/>
  <c r="C1959" i="12" s="1"/>
  <c r="D1959" i="12" a="1"/>
  <c r="D1959" i="12" s="1"/>
  <c r="A1960" i="12" a="1"/>
  <c r="A1960" i="12" s="1"/>
  <c r="B1960" i="12" a="1"/>
  <c r="B1960" i="12" s="1"/>
  <c r="C1960" i="12" a="1"/>
  <c r="C1960" i="12" s="1"/>
  <c r="D1960" i="12" a="1"/>
  <c r="D1960" i="12" s="1"/>
  <c r="A1961" i="12" a="1"/>
  <c r="A1961" i="12" s="1"/>
  <c r="B1961" i="12" a="1"/>
  <c r="B1961" i="12" s="1"/>
  <c r="C1961" i="12" a="1"/>
  <c r="C1961" i="12" s="1"/>
  <c r="D1961" i="12" a="1"/>
  <c r="D1961" i="12" s="1"/>
  <c r="A1962" i="12" a="1"/>
  <c r="A1962" i="12" s="1"/>
  <c r="B1962" i="12" a="1"/>
  <c r="B1962" i="12" s="1"/>
  <c r="C1962" i="12" a="1"/>
  <c r="C1962" i="12" s="1"/>
  <c r="D1962" i="12" a="1"/>
  <c r="D1962" i="12" s="1"/>
  <c r="A1963" i="12" a="1"/>
  <c r="A1963" i="12" s="1"/>
  <c r="B1963" i="12" a="1"/>
  <c r="B1963" i="12" s="1"/>
  <c r="C1963" i="12" a="1"/>
  <c r="C1963" i="12" s="1"/>
  <c r="D1963" i="12" a="1"/>
  <c r="D1963" i="12" s="1"/>
  <c r="A1964" i="12" a="1"/>
  <c r="A1964" i="12" s="1"/>
  <c r="B1964" i="12" a="1"/>
  <c r="B1964" i="12" s="1"/>
  <c r="C1964" i="12" a="1"/>
  <c r="C1964" i="12" s="1"/>
  <c r="D1964" i="12" a="1"/>
  <c r="D1964" i="12" s="1"/>
  <c r="A1965" i="12" a="1"/>
  <c r="A1965" i="12" s="1"/>
  <c r="B1965" i="12" a="1"/>
  <c r="B1965" i="12" s="1"/>
  <c r="C1965" i="12" a="1"/>
  <c r="C1965" i="12" s="1"/>
  <c r="D1965" i="12" a="1"/>
  <c r="D1965" i="12" s="1"/>
  <c r="A1966" i="12" a="1"/>
  <c r="A1966" i="12" s="1"/>
  <c r="B1966" i="12" a="1"/>
  <c r="B1966" i="12" s="1"/>
  <c r="C1966" i="12" a="1"/>
  <c r="C1966" i="12" s="1"/>
  <c r="D1966" i="12" a="1"/>
  <c r="D1966" i="12" s="1"/>
  <c r="A1967" i="12" a="1"/>
  <c r="A1967" i="12" s="1"/>
  <c r="B1967" i="12" a="1"/>
  <c r="B1967" i="12" s="1"/>
  <c r="C1967" i="12" a="1"/>
  <c r="C1967" i="12" s="1"/>
  <c r="D1967" i="12" a="1"/>
  <c r="D1967" i="12" s="1"/>
  <c r="A1968" i="12" a="1"/>
  <c r="A1968" i="12" s="1"/>
  <c r="B1968" i="12" a="1"/>
  <c r="B1968" i="12" s="1"/>
  <c r="C1968" i="12" a="1"/>
  <c r="C1968" i="12" s="1"/>
  <c r="D1968" i="12" a="1"/>
  <c r="D1968" i="12" s="1"/>
  <c r="A1969" i="12" a="1"/>
  <c r="A1969" i="12" s="1"/>
  <c r="B1969" i="12" a="1"/>
  <c r="B1969" i="12" s="1"/>
  <c r="C1969" i="12" a="1"/>
  <c r="C1969" i="12" s="1"/>
  <c r="D1969" i="12" a="1"/>
  <c r="D1969" i="12" s="1"/>
  <c r="A1970" i="12" a="1"/>
  <c r="A1970" i="12" s="1"/>
  <c r="B1970" i="12" a="1"/>
  <c r="B1970" i="12" s="1"/>
  <c r="C1970" i="12" a="1"/>
  <c r="C1970" i="12" s="1"/>
  <c r="D1970" i="12" a="1"/>
  <c r="D1970" i="12" s="1"/>
  <c r="A1971" i="12" a="1"/>
  <c r="A1971" i="12" s="1"/>
  <c r="B1971" i="12" a="1"/>
  <c r="B1971" i="12" s="1"/>
  <c r="C1971" i="12" a="1"/>
  <c r="C1971" i="12" s="1"/>
  <c r="D1971" i="12" a="1"/>
  <c r="D1971" i="12" s="1"/>
  <c r="A1972" i="12" a="1"/>
  <c r="A1972" i="12" s="1"/>
  <c r="B1972" i="12" a="1"/>
  <c r="B1972" i="12" s="1"/>
  <c r="C1972" i="12" a="1"/>
  <c r="C1972" i="12" s="1"/>
  <c r="D1972" i="12" a="1"/>
  <c r="D1972" i="12" s="1"/>
  <c r="A1973" i="12" a="1"/>
  <c r="A1973" i="12" s="1"/>
  <c r="B1973" i="12" a="1"/>
  <c r="B1973" i="12" s="1"/>
  <c r="C1973" i="12" a="1"/>
  <c r="C1973" i="12" s="1"/>
  <c r="D1973" i="12" a="1"/>
  <c r="D1973" i="12" s="1"/>
  <c r="A1974" i="12" a="1"/>
  <c r="A1974" i="12" s="1"/>
  <c r="B1974" i="12" a="1"/>
  <c r="B1974" i="12" s="1"/>
  <c r="C1974" i="12" a="1"/>
  <c r="C1974" i="12" s="1"/>
  <c r="D1974" i="12" a="1"/>
  <c r="D1974" i="12" s="1"/>
  <c r="A1975" i="12" a="1"/>
  <c r="A1975" i="12" s="1"/>
  <c r="B1975" i="12" a="1"/>
  <c r="B1975" i="12" s="1"/>
  <c r="C1975" i="12" a="1"/>
  <c r="C1975" i="12" s="1"/>
  <c r="D1975" i="12" a="1"/>
  <c r="D1975" i="12" s="1"/>
  <c r="A1976" i="12" a="1"/>
  <c r="A1976" i="12" s="1"/>
  <c r="B1976" i="12" a="1"/>
  <c r="B1976" i="12" s="1"/>
  <c r="C1976" i="12" a="1"/>
  <c r="C1976" i="12" s="1"/>
  <c r="D1976" i="12" a="1"/>
  <c r="D1976" i="12" s="1"/>
  <c r="A1977" i="12" a="1"/>
  <c r="A1977" i="12" s="1"/>
  <c r="B1977" i="12" a="1"/>
  <c r="B1977" i="12" s="1"/>
  <c r="C1977" i="12" a="1"/>
  <c r="C1977" i="12" s="1"/>
  <c r="D1977" i="12" a="1"/>
  <c r="D1977" i="12" s="1"/>
  <c r="A1978" i="12" a="1"/>
  <c r="A1978" i="12" s="1"/>
  <c r="B1978" i="12" a="1"/>
  <c r="B1978" i="12" s="1"/>
  <c r="C1978" i="12" a="1"/>
  <c r="C1978" i="12" s="1"/>
  <c r="D1978" i="12" a="1"/>
  <c r="D1978" i="12" s="1"/>
  <c r="A1979" i="12" a="1"/>
  <c r="A1979" i="12" s="1"/>
  <c r="B1979" i="12" a="1"/>
  <c r="B1979" i="12" s="1"/>
  <c r="C1979" i="12" a="1"/>
  <c r="C1979" i="12" s="1"/>
  <c r="D1979" i="12" a="1"/>
  <c r="D1979" i="12" s="1"/>
  <c r="A1980" i="12" a="1"/>
  <c r="A1980" i="12" s="1"/>
  <c r="B1980" i="12" a="1"/>
  <c r="B1980" i="12" s="1"/>
  <c r="C1980" i="12" a="1"/>
  <c r="C1980" i="12" s="1"/>
  <c r="D1980" i="12" a="1"/>
  <c r="D1980" i="12" s="1"/>
  <c r="A1981" i="12" a="1"/>
  <c r="A1981" i="12" s="1"/>
  <c r="B1981" i="12" a="1"/>
  <c r="B1981" i="12" s="1"/>
  <c r="C1981" i="12" a="1"/>
  <c r="C1981" i="12" s="1"/>
  <c r="D1981" i="12" a="1"/>
  <c r="D1981" i="12" s="1"/>
  <c r="A1982" i="12" a="1"/>
  <c r="A1982" i="12" s="1"/>
  <c r="B1982" i="12" a="1"/>
  <c r="B1982" i="12" s="1"/>
  <c r="C1982" i="12" a="1"/>
  <c r="C1982" i="12" s="1"/>
  <c r="D1982" i="12" a="1"/>
  <c r="D1982" i="12" s="1"/>
  <c r="A1983" i="12" a="1"/>
  <c r="A1983" i="12" s="1"/>
  <c r="B1983" i="12" a="1"/>
  <c r="B1983" i="12" s="1"/>
  <c r="C1983" i="12" a="1"/>
  <c r="C1983" i="12" s="1"/>
  <c r="D1983" i="12" a="1"/>
  <c r="D1983" i="12" s="1"/>
  <c r="A1984" i="12" a="1"/>
  <c r="A1984" i="12" s="1"/>
  <c r="B1984" i="12" a="1"/>
  <c r="B1984" i="12" s="1"/>
  <c r="C1984" i="12" a="1"/>
  <c r="C1984" i="12" s="1"/>
  <c r="D1984" i="12" a="1"/>
  <c r="D1984" i="12" s="1"/>
  <c r="A1985" i="12" a="1"/>
  <c r="A1985" i="12" s="1"/>
  <c r="B1985" i="12" a="1"/>
  <c r="B1985" i="12" s="1"/>
  <c r="C1985" i="12" a="1"/>
  <c r="C1985" i="12" s="1"/>
  <c r="D1985" i="12" a="1"/>
  <c r="D1985" i="12" s="1"/>
  <c r="A1986" i="12" a="1"/>
  <c r="A1986" i="12" s="1"/>
  <c r="B1986" i="12" a="1"/>
  <c r="B1986" i="12" s="1"/>
  <c r="C1986" i="12" a="1"/>
  <c r="C1986" i="12" s="1"/>
  <c r="D1986" i="12" a="1"/>
  <c r="D1986" i="12" s="1"/>
  <c r="A1987" i="12" a="1"/>
  <c r="A1987" i="12" s="1"/>
  <c r="B1987" i="12" a="1"/>
  <c r="B1987" i="12" s="1"/>
  <c r="C1987" i="12" a="1"/>
  <c r="C1987" i="12" s="1"/>
  <c r="D1987" i="12" a="1"/>
  <c r="D1987" i="12" s="1"/>
  <c r="A1988" i="12" a="1"/>
  <c r="A1988" i="12" s="1"/>
  <c r="B1988" i="12" a="1"/>
  <c r="B1988" i="12" s="1"/>
  <c r="C1988" i="12" a="1"/>
  <c r="C1988" i="12" s="1"/>
  <c r="D1988" i="12" a="1"/>
  <c r="D1988" i="12" s="1"/>
  <c r="A1989" i="12" a="1"/>
  <c r="A1989" i="12" s="1"/>
  <c r="B1989" i="12" a="1"/>
  <c r="B1989" i="12" s="1"/>
  <c r="C1989" i="12" a="1"/>
  <c r="C1989" i="12" s="1"/>
  <c r="D1989" i="12" a="1"/>
  <c r="D1989" i="12" s="1"/>
  <c r="A1990" i="12" a="1"/>
  <c r="A1990" i="12" s="1"/>
  <c r="B1990" i="12" a="1"/>
  <c r="B1990" i="12" s="1"/>
  <c r="C1990" i="12" a="1"/>
  <c r="C1990" i="12" s="1"/>
  <c r="D1990" i="12" a="1"/>
  <c r="D1990" i="12" s="1"/>
  <c r="A1991" i="12" a="1"/>
  <c r="A1991" i="12" s="1"/>
  <c r="B1991" i="12" a="1"/>
  <c r="B1991" i="12" s="1"/>
  <c r="C1991" i="12" a="1"/>
  <c r="C1991" i="12" s="1"/>
  <c r="D1991" i="12" a="1"/>
  <c r="D1991" i="12" s="1"/>
  <c r="A1992" i="12" a="1"/>
  <c r="A1992" i="12" s="1"/>
  <c r="B1992" i="12" a="1"/>
  <c r="B1992" i="12" s="1"/>
  <c r="C1992" i="12" a="1"/>
  <c r="C1992" i="12" s="1"/>
  <c r="D1992" i="12" a="1"/>
  <c r="D1992" i="12" s="1"/>
  <c r="A1993" i="12" a="1"/>
  <c r="A1993" i="12" s="1"/>
  <c r="B1993" i="12" a="1"/>
  <c r="B1993" i="12" s="1"/>
  <c r="C1993" i="12" a="1"/>
  <c r="C1993" i="12" s="1"/>
  <c r="D1993" i="12" a="1"/>
  <c r="D1993" i="12" s="1"/>
  <c r="A1994" i="12" a="1"/>
  <c r="A1994" i="12" s="1"/>
  <c r="B1994" i="12" a="1"/>
  <c r="B1994" i="12" s="1"/>
  <c r="C1994" i="12" a="1"/>
  <c r="C1994" i="12" s="1"/>
  <c r="D1994" i="12" a="1"/>
  <c r="D1994" i="12" s="1"/>
  <c r="A1995" i="12" a="1"/>
  <c r="A1995" i="12" s="1"/>
  <c r="B1995" i="12" a="1"/>
  <c r="B1995" i="12" s="1"/>
  <c r="C1995" i="12" a="1"/>
  <c r="C1995" i="12" s="1"/>
  <c r="D1995" i="12" a="1"/>
  <c r="D1995" i="12" s="1"/>
  <c r="A1996" i="12" a="1"/>
  <c r="A1996" i="12" s="1"/>
  <c r="B1996" i="12" a="1"/>
  <c r="B1996" i="12" s="1"/>
  <c r="C1996" i="12" a="1"/>
  <c r="C1996" i="12" s="1"/>
  <c r="D1996" i="12" a="1"/>
  <c r="D1996" i="12" s="1"/>
  <c r="A1997" i="12" a="1"/>
  <c r="A1997" i="12" s="1"/>
  <c r="B1997" i="12" a="1"/>
  <c r="B1997" i="12" s="1"/>
  <c r="C1997" i="12" a="1"/>
  <c r="C1997" i="12" s="1"/>
  <c r="D1997" i="12" a="1"/>
  <c r="D1997" i="12" s="1"/>
  <c r="A1998" i="12" a="1"/>
  <c r="A1998" i="12" s="1"/>
  <c r="B1998" i="12" a="1"/>
  <c r="B1998" i="12" s="1"/>
  <c r="C1998" i="12" a="1"/>
  <c r="C1998" i="12" s="1"/>
  <c r="D1998" i="12" a="1"/>
  <c r="D1998" i="12" s="1"/>
  <c r="A1999" i="12" a="1"/>
  <c r="A1999" i="12" s="1"/>
  <c r="B1999" i="12" a="1"/>
  <c r="B1999" i="12" s="1"/>
  <c r="C1999" i="12" a="1"/>
  <c r="C1999" i="12" s="1"/>
  <c r="D1999" i="12" a="1"/>
  <c r="D1999" i="12" s="1"/>
  <c r="A2000" i="12" a="1"/>
  <c r="A2000" i="12" s="1"/>
  <c r="B2000" i="12" a="1"/>
  <c r="B2000" i="12" s="1"/>
  <c r="C2000" i="12" a="1"/>
  <c r="C2000" i="12" s="1"/>
  <c r="D2000" i="12" a="1"/>
  <c r="D2000" i="12" s="1"/>
  <c r="A2001" i="12" a="1"/>
  <c r="A2001" i="12" s="1"/>
  <c r="B2001" i="12" a="1"/>
  <c r="B2001" i="12" s="1"/>
  <c r="C2001" i="12" a="1"/>
  <c r="C2001" i="12" s="1"/>
  <c r="D2001" i="12" a="1"/>
  <c r="D2001" i="12" s="1"/>
  <c r="A2002" i="12" a="1"/>
  <c r="A2002" i="12" s="1"/>
  <c r="B2002" i="12" a="1"/>
  <c r="B2002" i="12" s="1"/>
  <c r="C2002" i="12" a="1"/>
  <c r="C2002" i="12" s="1"/>
  <c r="D2002" i="12" a="1"/>
  <c r="D2002" i="12" s="1"/>
  <c r="A2003" i="12" a="1"/>
  <c r="A2003" i="12" s="1"/>
  <c r="B2003" i="12" a="1"/>
  <c r="B2003" i="12" s="1"/>
  <c r="C2003" i="12" a="1"/>
  <c r="C2003" i="12" s="1"/>
  <c r="D2003" i="12" a="1"/>
  <c r="D2003" i="12" s="1"/>
  <c r="A2004" i="12" a="1"/>
  <c r="A2004" i="12" s="1"/>
  <c r="B2004" i="12" a="1"/>
  <c r="B2004" i="12" s="1"/>
  <c r="C2004" i="12" a="1"/>
  <c r="C2004" i="12" s="1"/>
  <c r="D2004" i="12" a="1"/>
  <c r="D2004" i="12" s="1"/>
  <c r="A2005" i="12" a="1"/>
  <c r="A2005" i="12" s="1"/>
  <c r="B2005" i="12" a="1"/>
  <c r="B2005" i="12" s="1"/>
  <c r="C2005" i="12" a="1"/>
  <c r="C2005" i="12" s="1"/>
  <c r="D2005" i="12" a="1"/>
  <c r="D2005" i="12" s="1"/>
  <c r="A2006" i="12" a="1"/>
  <c r="A2006" i="12" s="1"/>
  <c r="B2006" i="12" a="1"/>
  <c r="B2006" i="12" s="1"/>
  <c r="C2006" i="12" a="1"/>
  <c r="C2006" i="12" s="1"/>
  <c r="D2006" i="12" a="1"/>
  <c r="D2006" i="12" s="1"/>
  <c r="A2007" i="12" a="1"/>
  <c r="A2007" i="12" s="1"/>
  <c r="B2007" i="12" a="1"/>
  <c r="B2007" i="12" s="1"/>
  <c r="C2007" i="12" a="1"/>
  <c r="C2007" i="12" s="1"/>
  <c r="D2007" i="12" a="1"/>
  <c r="D2007" i="12" s="1"/>
  <c r="A2008" i="12" a="1"/>
  <c r="A2008" i="12" s="1"/>
  <c r="B2008" i="12" a="1"/>
  <c r="B2008" i="12" s="1"/>
  <c r="C2008" i="12" a="1"/>
  <c r="C2008" i="12" s="1"/>
  <c r="D2008" i="12" a="1"/>
  <c r="D2008" i="12" s="1"/>
  <c r="A2009" i="12" a="1"/>
  <c r="A2009" i="12" s="1"/>
  <c r="B2009" i="12" a="1"/>
  <c r="B2009" i="12" s="1"/>
  <c r="C2009" i="12" a="1"/>
  <c r="C2009" i="12" s="1"/>
  <c r="D2009" i="12" a="1"/>
  <c r="D2009" i="12" s="1"/>
  <c r="A2010" i="12" a="1"/>
  <c r="A2010" i="12" s="1"/>
  <c r="B2010" i="12" a="1"/>
  <c r="B2010" i="12" s="1"/>
  <c r="C2010" i="12" a="1"/>
  <c r="C2010" i="12" s="1"/>
  <c r="D2010" i="12" a="1"/>
  <c r="D2010" i="12" s="1"/>
  <c r="A2011" i="12" a="1"/>
  <c r="A2011" i="12" s="1"/>
  <c r="B2011" i="12" a="1"/>
  <c r="B2011" i="12" s="1"/>
  <c r="C2011" i="12" a="1"/>
  <c r="C2011" i="12" s="1"/>
  <c r="D2011" i="12" a="1"/>
  <c r="D2011" i="12" s="1"/>
  <c r="A2012" i="12" a="1"/>
  <c r="A2012" i="12" s="1"/>
  <c r="B2012" i="12" a="1"/>
  <c r="B2012" i="12" s="1"/>
  <c r="C2012" i="12" a="1"/>
  <c r="C2012" i="12" s="1"/>
  <c r="D2012" i="12" a="1"/>
  <c r="D2012" i="12" s="1"/>
  <c r="A2013" i="12" a="1"/>
  <c r="A2013" i="12" s="1"/>
  <c r="B2013" i="12" a="1"/>
  <c r="B2013" i="12" s="1"/>
  <c r="C2013" i="12" a="1"/>
  <c r="C2013" i="12" s="1"/>
  <c r="D2013" i="12" a="1"/>
  <c r="D2013" i="12" s="1"/>
  <c r="A2014" i="12" a="1"/>
  <c r="A2014" i="12" s="1"/>
  <c r="B2014" i="12" a="1"/>
  <c r="B2014" i="12" s="1"/>
  <c r="C2014" i="12" a="1"/>
  <c r="C2014" i="12" s="1"/>
  <c r="D2014" i="12" a="1"/>
  <c r="D2014" i="12" s="1"/>
  <c r="A2015" i="12" a="1"/>
  <c r="A2015" i="12" s="1"/>
  <c r="B2015" i="12" a="1"/>
  <c r="B2015" i="12" s="1"/>
  <c r="C2015" i="12" a="1"/>
  <c r="C2015" i="12" s="1"/>
  <c r="D2015" i="12" a="1"/>
  <c r="D2015" i="12" s="1"/>
  <c r="A2016" i="12" a="1"/>
  <c r="A2016" i="12" s="1"/>
  <c r="B2016" i="12" a="1"/>
  <c r="B2016" i="12" s="1"/>
  <c r="C2016" i="12" a="1"/>
  <c r="C2016" i="12" s="1"/>
  <c r="D2016" i="12" a="1"/>
  <c r="D2016" i="12" s="1"/>
  <c r="A2017" i="12" a="1"/>
  <c r="A2017" i="12" s="1"/>
  <c r="B2017" i="12" a="1"/>
  <c r="B2017" i="12" s="1"/>
  <c r="C2017" i="12" a="1"/>
  <c r="C2017" i="12" s="1"/>
  <c r="D2017" i="12" a="1"/>
  <c r="D2017" i="12" s="1"/>
  <c r="A2018" i="12" a="1"/>
  <c r="A2018" i="12" s="1"/>
  <c r="B2018" i="12" a="1"/>
  <c r="B2018" i="12" s="1"/>
  <c r="C2018" i="12" a="1"/>
  <c r="C2018" i="12" s="1"/>
  <c r="D2018" i="12" a="1"/>
  <c r="D2018" i="12" s="1"/>
  <c r="A2019" i="12" a="1"/>
  <c r="A2019" i="12" s="1"/>
  <c r="B2019" i="12" a="1"/>
  <c r="B2019" i="12" s="1"/>
  <c r="C2019" i="12" a="1"/>
  <c r="C2019" i="12" s="1"/>
  <c r="D2019" i="12" a="1"/>
  <c r="D2019" i="12" s="1"/>
  <c r="A2020" i="12" a="1"/>
  <c r="A2020" i="12" s="1"/>
  <c r="B2020" i="12" a="1"/>
  <c r="B2020" i="12" s="1"/>
  <c r="C2020" i="12" a="1"/>
  <c r="C2020" i="12" s="1"/>
  <c r="D2020" i="12" a="1"/>
  <c r="D2020" i="12" s="1"/>
  <c r="A2021" i="12" a="1"/>
  <c r="A2021" i="12" s="1"/>
  <c r="B2021" i="12" a="1"/>
  <c r="B2021" i="12" s="1"/>
  <c r="C2021" i="12" a="1"/>
  <c r="C2021" i="12" s="1"/>
  <c r="D2021" i="12" a="1"/>
  <c r="D2021" i="12" s="1"/>
  <c r="A2022" i="12" a="1"/>
  <c r="A2022" i="12" s="1"/>
  <c r="B2022" i="12" a="1"/>
  <c r="B2022" i="12" s="1"/>
  <c r="C2022" i="12" a="1"/>
  <c r="C2022" i="12" s="1"/>
  <c r="D2022" i="12" a="1"/>
  <c r="D2022" i="12" s="1"/>
  <c r="A2023" i="12" a="1"/>
  <c r="A2023" i="12" s="1"/>
  <c r="B2023" i="12" a="1"/>
  <c r="B2023" i="12" s="1"/>
  <c r="C2023" i="12" a="1"/>
  <c r="C2023" i="12" s="1"/>
  <c r="D2023" i="12" a="1"/>
  <c r="D2023" i="12" s="1"/>
  <c r="A2024" i="12" a="1"/>
  <c r="A2024" i="12" s="1"/>
  <c r="B2024" i="12" a="1"/>
  <c r="B2024" i="12" s="1"/>
  <c r="C2024" i="12" a="1"/>
  <c r="C2024" i="12" s="1"/>
  <c r="D2024" i="12" a="1"/>
  <c r="D2024" i="12" s="1"/>
  <c r="A2025" i="12" a="1"/>
  <c r="A2025" i="12" s="1"/>
  <c r="B2025" i="12" a="1"/>
  <c r="B2025" i="12" s="1"/>
  <c r="C2025" i="12" a="1"/>
  <c r="C2025" i="12" s="1"/>
  <c r="D2025" i="12" a="1"/>
  <c r="D2025" i="12" s="1"/>
  <c r="A2026" i="12" a="1"/>
  <c r="A2026" i="12" s="1"/>
  <c r="B2026" i="12" a="1"/>
  <c r="B2026" i="12" s="1"/>
  <c r="C2026" i="12" a="1"/>
  <c r="C2026" i="12" s="1"/>
  <c r="D2026" i="12" a="1"/>
  <c r="D2026" i="12" s="1"/>
  <c r="A2027" i="12" a="1"/>
  <c r="A2027" i="12" s="1"/>
  <c r="B2027" i="12" a="1"/>
  <c r="B2027" i="12" s="1"/>
  <c r="C2027" i="12" a="1"/>
  <c r="C2027" i="12" s="1"/>
  <c r="D2027" i="12" a="1"/>
  <c r="D2027" i="12" s="1"/>
  <c r="A2028" i="12" a="1"/>
  <c r="A2028" i="12" s="1"/>
  <c r="B2028" i="12" a="1"/>
  <c r="B2028" i="12" s="1"/>
  <c r="C2028" i="12" a="1"/>
  <c r="C2028" i="12" s="1"/>
  <c r="D2028" i="12" a="1"/>
  <c r="D2028" i="12" s="1"/>
  <c r="A2029" i="12" a="1"/>
  <c r="A2029" i="12" s="1"/>
  <c r="B2029" i="12" a="1"/>
  <c r="B2029" i="12" s="1"/>
  <c r="C2029" i="12" a="1"/>
  <c r="C2029" i="12" s="1"/>
  <c r="D2029" i="12" a="1"/>
  <c r="D2029" i="12" s="1"/>
  <c r="A2030" i="12" a="1"/>
  <c r="A2030" i="12" s="1"/>
  <c r="B2030" i="12" a="1"/>
  <c r="B2030" i="12" s="1"/>
  <c r="C2030" i="12" a="1"/>
  <c r="C2030" i="12" s="1"/>
  <c r="D2030" i="12" a="1"/>
  <c r="D2030" i="12" s="1"/>
  <c r="A2031" i="12" a="1"/>
  <c r="A2031" i="12" s="1"/>
  <c r="B2031" i="12" a="1"/>
  <c r="B2031" i="12" s="1"/>
  <c r="C2031" i="12" a="1"/>
  <c r="C2031" i="12" s="1"/>
  <c r="D2031" i="12" a="1"/>
  <c r="D2031" i="12" s="1"/>
  <c r="A2032" i="12" a="1"/>
  <c r="A2032" i="12" s="1"/>
  <c r="B2032" i="12" a="1"/>
  <c r="B2032" i="12" s="1"/>
  <c r="C2032" i="12" a="1"/>
  <c r="C2032" i="12" s="1"/>
  <c r="D2032" i="12" a="1"/>
  <c r="D2032" i="12" s="1"/>
  <c r="A2033" i="12" a="1"/>
  <c r="A2033" i="12" s="1"/>
  <c r="B2033" i="12" a="1"/>
  <c r="B2033" i="12" s="1"/>
  <c r="C2033" i="12" a="1"/>
  <c r="C2033" i="12" s="1"/>
  <c r="D2033" i="12" a="1"/>
  <c r="D2033" i="12" s="1"/>
  <c r="A2034" i="12" a="1"/>
  <c r="A2034" i="12" s="1"/>
  <c r="B2034" i="12" a="1"/>
  <c r="B2034" i="12" s="1"/>
  <c r="C2034" i="12" a="1"/>
  <c r="C2034" i="12" s="1"/>
  <c r="D2034" i="12" a="1"/>
  <c r="D2034" i="12" s="1"/>
  <c r="A2035" i="12" a="1"/>
  <c r="A2035" i="12" s="1"/>
  <c r="B2035" i="12" a="1"/>
  <c r="B2035" i="12" s="1"/>
  <c r="C2035" i="12" a="1"/>
  <c r="C2035" i="12" s="1"/>
  <c r="D2035" i="12" a="1"/>
  <c r="D2035" i="12" s="1"/>
  <c r="A2036" i="12" a="1"/>
  <c r="A2036" i="12" s="1"/>
  <c r="B2036" i="12" a="1"/>
  <c r="B2036" i="12" s="1"/>
  <c r="C2036" i="12" a="1"/>
  <c r="C2036" i="12" s="1"/>
  <c r="D2036" i="12" a="1"/>
  <c r="D2036" i="12" s="1"/>
  <c r="A2037" i="12" a="1"/>
  <c r="A2037" i="12" s="1"/>
  <c r="B2037" i="12" a="1"/>
  <c r="B2037" i="12" s="1"/>
  <c r="C2037" i="12" a="1"/>
  <c r="C2037" i="12" s="1"/>
  <c r="D2037" i="12" a="1"/>
  <c r="D2037" i="12" s="1"/>
  <c r="A2038" i="12" a="1"/>
  <c r="A2038" i="12" s="1"/>
  <c r="B2038" i="12" a="1"/>
  <c r="B2038" i="12" s="1"/>
  <c r="C2038" i="12" a="1"/>
  <c r="C2038" i="12" s="1"/>
  <c r="D2038" i="12" a="1"/>
  <c r="D2038" i="12" s="1"/>
  <c r="A2039" i="12" a="1"/>
  <c r="A2039" i="12" s="1"/>
  <c r="B2039" i="12" a="1"/>
  <c r="B2039" i="12" s="1"/>
  <c r="C2039" i="12" a="1"/>
  <c r="C2039" i="12" s="1"/>
  <c r="D2039" i="12" a="1"/>
  <c r="D2039" i="12" s="1"/>
  <c r="A2040" i="12" a="1"/>
  <c r="A2040" i="12" s="1"/>
  <c r="B2040" i="12" a="1"/>
  <c r="B2040" i="12" s="1"/>
  <c r="C2040" i="12" a="1"/>
  <c r="C2040" i="12" s="1"/>
  <c r="D2040" i="12" a="1"/>
  <c r="D2040" i="12" s="1"/>
  <c r="A2041" i="12" a="1"/>
  <c r="A2041" i="12" s="1"/>
  <c r="B2041" i="12" a="1"/>
  <c r="B2041" i="12" s="1"/>
  <c r="C2041" i="12" a="1"/>
  <c r="C2041" i="12" s="1"/>
  <c r="D2041" i="12" a="1"/>
  <c r="D2041" i="12" s="1"/>
  <c r="A2042" i="12" a="1"/>
  <c r="A2042" i="12" s="1"/>
  <c r="B2042" i="12" a="1"/>
  <c r="B2042" i="12" s="1"/>
  <c r="C2042" i="12" a="1"/>
  <c r="C2042" i="12" s="1"/>
  <c r="D2042" i="12" a="1"/>
  <c r="D2042" i="12" s="1"/>
  <c r="A2043" i="12" a="1"/>
  <c r="A2043" i="12" s="1"/>
  <c r="B2043" i="12" a="1"/>
  <c r="B2043" i="12" s="1"/>
  <c r="C2043" i="12" a="1"/>
  <c r="C2043" i="12" s="1"/>
  <c r="D2043" i="12" a="1"/>
  <c r="D2043" i="12" s="1"/>
  <c r="A2044" i="12" a="1"/>
  <c r="A2044" i="12" s="1"/>
  <c r="B2044" i="12" a="1"/>
  <c r="B2044" i="12" s="1"/>
  <c r="C2044" i="12" a="1"/>
  <c r="C2044" i="12" s="1"/>
  <c r="D2044" i="12" a="1"/>
  <c r="D2044" i="12" s="1"/>
  <c r="A2045" i="12" a="1"/>
  <c r="A2045" i="12" s="1"/>
  <c r="B2045" i="12" a="1"/>
  <c r="B2045" i="12" s="1"/>
  <c r="C2045" i="12" a="1"/>
  <c r="C2045" i="12" s="1"/>
  <c r="D2045" i="12" a="1"/>
  <c r="D2045" i="12" s="1"/>
  <c r="A2046" i="12" a="1"/>
  <c r="A2046" i="12" s="1"/>
  <c r="B2046" i="12" a="1"/>
  <c r="B2046" i="12" s="1"/>
  <c r="C2046" i="12" a="1"/>
  <c r="C2046" i="12" s="1"/>
  <c r="D2046" i="12" a="1"/>
  <c r="D2046" i="12" s="1"/>
  <c r="A2047" i="12" a="1"/>
  <c r="A2047" i="12" s="1"/>
  <c r="B2047" i="12" a="1"/>
  <c r="B2047" i="12" s="1"/>
  <c r="C2047" i="12" a="1"/>
  <c r="C2047" i="12" s="1"/>
  <c r="D2047" i="12" a="1"/>
  <c r="D2047" i="12" s="1"/>
  <c r="A2048" i="12" a="1"/>
  <c r="A2048" i="12" s="1"/>
  <c r="B2048" i="12" a="1"/>
  <c r="B2048" i="12" s="1"/>
  <c r="C2048" i="12" a="1"/>
  <c r="C2048" i="12" s="1"/>
  <c r="D2048" i="12" a="1"/>
  <c r="D2048" i="12" s="1"/>
  <c r="A2049" i="12" a="1"/>
  <c r="A2049" i="12" s="1"/>
  <c r="B2049" i="12" a="1"/>
  <c r="B2049" i="12" s="1"/>
  <c r="C2049" i="12" a="1"/>
  <c r="C2049" i="12" s="1"/>
  <c r="D2049" i="12" a="1"/>
  <c r="D2049" i="12" s="1"/>
  <c r="A2050" i="12" a="1"/>
  <c r="A2050" i="12" s="1"/>
  <c r="B2050" i="12" a="1"/>
  <c r="B2050" i="12" s="1"/>
  <c r="C2050" i="12" a="1"/>
  <c r="C2050" i="12" s="1"/>
  <c r="D2050" i="12" a="1"/>
  <c r="D2050" i="12" s="1"/>
  <c r="A2051" i="12" a="1"/>
  <c r="A2051" i="12" s="1"/>
  <c r="B2051" i="12" a="1"/>
  <c r="B2051" i="12" s="1"/>
  <c r="C2051" i="12" a="1"/>
  <c r="C2051" i="12" s="1"/>
  <c r="D2051" i="12" a="1"/>
  <c r="D2051" i="12" s="1"/>
  <c r="A2052" i="12" a="1"/>
  <c r="A2052" i="12" s="1"/>
  <c r="B2052" i="12" a="1"/>
  <c r="B2052" i="12" s="1"/>
  <c r="C2052" i="12" a="1"/>
  <c r="C2052" i="12" s="1"/>
  <c r="D2052" i="12" a="1"/>
  <c r="D2052" i="12" s="1"/>
  <c r="A2053" i="12" a="1"/>
  <c r="A2053" i="12" s="1"/>
  <c r="B2053" i="12" a="1"/>
  <c r="B2053" i="12" s="1"/>
  <c r="C2053" i="12" a="1"/>
  <c r="C2053" i="12" s="1"/>
  <c r="D2053" i="12" a="1"/>
  <c r="D2053" i="12" s="1"/>
  <c r="A2054" i="12" a="1"/>
  <c r="A2054" i="12" s="1"/>
  <c r="B2054" i="12" a="1"/>
  <c r="B2054" i="12" s="1"/>
  <c r="C2054" i="12" a="1"/>
  <c r="C2054" i="12" s="1"/>
  <c r="D2054" i="12" a="1"/>
  <c r="D2054" i="12" s="1"/>
  <c r="A2055" i="12" a="1"/>
  <c r="A2055" i="12" s="1"/>
  <c r="B2055" i="12" a="1"/>
  <c r="B2055" i="12" s="1"/>
  <c r="C2055" i="12" a="1"/>
  <c r="C2055" i="12" s="1"/>
  <c r="D2055" i="12" a="1"/>
  <c r="D2055" i="12" s="1"/>
  <c r="A2056" i="12" a="1"/>
  <c r="A2056" i="12" s="1"/>
  <c r="B2056" i="12" a="1"/>
  <c r="B2056" i="12" s="1"/>
  <c r="C2056" i="12" a="1"/>
  <c r="C2056" i="12" s="1"/>
  <c r="D2056" i="12" a="1"/>
  <c r="D2056" i="12" s="1"/>
  <c r="A2057" i="12" a="1"/>
  <c r="A2057" i="12" s="1"/>
  <c r="B2057" i="12" a="1"/>
  <c r="B2057" i="12" s="1"/>
  <c r="C2057" i="12" a="1"/>
  <c r="C2057" i="12" s="1"/>
  <c r="D2057" i="12" a="1"/>
  <c r="D2057" i="12" s="1"/>
  <c r="A2058" i="12" a="1"/>
  <c r="A2058" i="12" s="1"/>
  <c r="B2058" i="12" a="1"/>
  <c r="B2058" i="12" s="1"/>
  <c r="C2058" i="12" a="1"/>
  <c r="C2058" i="12" s="1"/>
  <c r="D2058" i="12" a="1"/>
  <c r="D2058" i="12" s="1"/>
  <c r="A2059" i="12" a="1"/>
  <c r="A2059" i="12" s="1"/>
  <c r="B2059" i="12" a="1"/>
  <c r="B2059" i="12" s="1"/>
  <c r="C2059" i="12" a="1"/>
  <c r="C2059" i="12" s="1"/>
  <c r="D2059" i="12" a="1"/>
  <c r="D2059" i="12" s="1"/>
  <c r="A2060" i="12" a="1"/>
  <c r="A2060" i="12" s="1"/>
  <c r="B2060" i="12" a="1"/>
  <c r="B2060" i="12" s="1"/>
  <c r="C2060" i="12" a="1"/>
  <c r="C2060" i="12" s="1"/>
  <c r="D2060" i="12" a="1"/>
  <c r="D2060" i="12" s="1"/>
  <c r="A2061" i="12" a="1"/>
  <c r="A2061" i="12" s="1"/>
  <c r="B2061" i="12" a="1"/>
  <c r="B2061" i="12" s="1"/>
  <c r="C2061" i="12" a="1"/>
  <c r="C2061" i="12" s="1"/>
  <c r="D2061" i="12" a="1"/>
  <c r="D2061" i="12" s="1"/>
  <c r="A2062" i="12" a="1"/>
  <c r="A2062" i="12" s="1"/>
  <c r="B2062" i="12" a="1"/>
  <c r="B2062" i="12" s="1"/>
  <c r="C2062" i="12" a="1"/>
  <c r="C2062" i="12" s="1"/>
  <c r="D2062" i="12" a="1"/>
  <c r="D2062" i="12" s="1"/>
  <c r="A2063" i="12" a="1"/>
  <c r="A2063" i="12" s="1"/>
  <c r="B2063" i="12" a="1"/>
  <c r="B2063" i="12" s="1"/>
  <c r="C2063" i="12" a="1"/>
  <c r="C2063" i="12" s="1"/>
  <c r="D2063" i="12" a="1"/>
  <c r="D2063" i="12" s="1"/>
  <c r="A2064" i="12" a="1"/>
  <c r="A2064" i="12" s="1"/>
  <c r="B2064" i="12" a="1"/>
  <c r="B2064" i="12" s="1"/>
  <c r="C2064" i="12" a="1"/>
  <c r="C2064" i="12" s="1"/>
  <c r="D2064" i="12" a="1"/>
  <c r="D2064" i="12" s="1"/>
  <c r="A2065" i="12" a="1"/>
  <c r="A2065" i="12" s="1"/>
  <c r="B2065" i="12" a="1"/>
  <c r="B2065" i="12" s="1"/>
  <c r="C2065" i="12" a="1"/>
  <c r="C2065" i="12" s="1"/>
  <c r="D2065" i="12" a="1"/>
  <c r="D2065" i="12" s="1"/>
  <c r="A2066" i="12" a="1"/>
  <c r="A2066" i="12" s="1"/>
  <c r="B2066" i="12" a="1"/>
  <c r="B2066" i="12" s="1"/>
  <c r="C2066" i="12" a="1"/>
  <c r="C2066" i="12" s="1"/>
  <c r="D2066" i="12" a="1"/>
  <c r="D2066" i="12" s="1"/>
  <c r="A2067" i="12" a="1"/>
  <c r="A2067" i="12" s="1"/>
  <c r="B2067" i="12" a="1"/>
  <c r="B2067" i="12" s="1"/>
  <c r="C2067" i="12" a="1"/>
  <c r="C2067" i="12" s="1"/>
  <c r="D2067" i="12" a="1"/>
  <c r="D2067" i="12" s="1"/>
  <c r="A2068" i="12" a="1"/>
  <c r="A2068" i="12" s="1"/>
  <c r="B2068" i="12" a="1"/>
  <c r="B2068" i="12" s="1"/>
  <c r="C2068" i="12" a="1"/>
  <c r="C2068" i="12" s="1"/>
  <c r="D2068" i="12" a="1"/>
  <c r="D2068" i="12" s="1"/>
  <c r="A2069" i="12" a="1"/>
  <c r="A2069" i="12" s="1"/>
  <c r="B2069" i="12" a="1"/>
  <c r="B2069" i="12" s="1"/>
  <c r="C2069" i="12" a="1"/>
  <c r="C2069" i="12" s="1"/>
  <c r="D2069" i="12" a="1"/>
  <c r="D2069" i="12" s="1"/>
  <c r="A2070" i="12" a="1"/>
  <c r="A2070" i="12" s="1"/>
  <c r="B2070" i="12" a="1"/>
  <c r="B2070" i="12" s="1"/>
  <c r="C2070" i="12" a="1"/>
  <c r="C2070" i="12" s="1"/>
  <c r="D2070" i="12" a="1"/>
  <c r="D2070" i="12" s="1"/>
  <c r="A2071" i="12" a="1"/>
  <c r="A2071" i="12" s="1"/>
  <c r="B2071" i="12" a="1"/>
  <c r="B2071" i="12" s="1"/>
  <c r="C2071" i="12" a="1"/>
  <c r="C2071" i="12" s="1"/>
  <c r="D2071" i="12" a="1"/>
  <c r="D2071" i="12" s="1"/>
  <c r="A2072" i="12" a="1"/>
  <c r="A2072" i="12" s="1"/>
  <c r="B2072" i="12" a="1"/>
  <c r="B2072" i="12" s="1"/>
  <c r="C2072" i="12" a="1"/>
  <c r="C2072" i="12" s="1"/>
  <c r="D2072" i="12" a="1"/>
  <c r="D2072" i="12" s="1"/>
  <c r="A2073" i="12" a="1"/>
  <c r="A2073" i="12" s="1"/>
  <c r="B2073" i="12" a="1"/>
  <c r="B2073" i="12" s="1"/>
  <c r="C2073" i="12" a="1"/>
  <c r="C2073" i="12" s="1"/>
  <c r="D2073" i="12" a="1"/>
  <c r="D2073" i="12" s="1"/>
  <c r="A2074" i="12" a="1"/>
  <c r="A2074" i="12" s="1"/>
  <c r="B2074" i="12" a="1"/>
  <c r="B2074" i="12" s="1"/>
  <c r="C2074" i="12" a="1"/>
  <c r="C2074" i="12" s="1"/>
  <c r="D2074" i="12" a="1"/>
  <c r="D2074" i="12" s="1"/>
  <c r="A2075" i="12" a="1"/>
  <c r="A2075" i="12" s="1"/>
  <c r="B2075" i="12" a="1"/>
  <c r="B2075" i="12" s="1"/>
  <c r="C2075" i="12" a="1"/>
  <c r="C2075" i="12" s="1"/>
  <c r="D2075" i="12" a="1"/>
  <c r="D2075" i="12" s="1"/>
  <c r="A2076" i="12" a="1"/>
  <c r="A2076" i="12" s="1"/>
  <c r="B2076" i="12" a="1"/>
  <c r="B2076" i="12" s="1"/>
  <c r="C2076" i="12" a="1"/>
  <c r="C2076" i="12" s="1"/>
  <c r="D2076" i="12" a="1"/>
  <c r="D2076" i="12" s="1"/>
  <c r="A2077" i="12" a="1"/>
  <c r="A2077" i="12" s="1"/>
  <c r="B2077" i="12" a="1"/>
  <c r="B2077" i="12" s="1"/>
  <c r="C2077" i="12" a="1"/>
  <c r="C2077" i="12" s="1"/>
  <c r="D2077" i="12" a="1"/>
  <c r="D2077" i="12" s="1"/>
  <c r="A2078" i="12" a="1"/>
  <c r="A2078" i="12" s="1"/>
  <c r="B2078" i="12" a="1"/>
  <c r="B2078" i="12" s="1"/>
  <c r="C2078" i="12" a="1"/>
  <c r="C2078" i="12" s="1"/>
  <c r="D2078" i="12" a="1"/>
  <c r="D2078" i="12" s="1"/>
  <c r="A2079" i="12" a="1"/>
  <c r="A2079" i="12" s="1"/>
  <c r="B2079" i="12" a="1"/>
  <c r="B2079" i="12" s="1"/>
  <c r="C2079" i="12" a="1"/>
  <c r="C2079" i="12" s="1"/>
  <c r="D2079" i="12" a="1"/>
  <c r="D2079" i="12" s="1"/>
  <c r="A2080" i="12" a="1"/>
  <c r="A2080" i="12" s="1"/>
  <c r="B2080" i="12" a="1"/>
  <c r="B2080" i="12" s="1"/>
  <c r="C2080" i="12" a="1"/>
  <c r="C2080" i="12" s="1"/>
  <c r="D2080" i="12" a="1"/>
  <c r="D2080" i="12" s="1"/>
  <c r="A2081" i="12" a="1"/>
  <c r="A2081" i="12" s="1"/>
  <c r="B2081" i="12" a="1"/>
  <c r="B2081" i="12" s="1"/>
  <c r="C2081" i="12" a="1"/>
  <c r="C2081" i="12" s="1"/>
  <c r="D2081" i="12" a="1"/>
  <c r="D2081" i="12" s="1"/>
  <c r="A2082" i="12" a="1"/>
  <c r="A2082" i="12" s="1"/>
  <c r="B2082" i="12" a="1"/>
  <c r="B2082" i="12" s="1"/>
  <c r="C2082" i="12" a="1"/>
  <c r="C2082" i="12" s="1"/>
  <c r="D2082" i="12" a="1"/>
  <c r="D2082" i="12" s="1"/>
  <c r="A2083" i="12" a="1"/>
  <c r="A2083" i="12" s="1"/>
  <c r="B2083" i="12" a="1"/>
  <c r="B2083" i="12" s="1"/>
  <c r="C2083" i="12" a="1"/>
  <c r="C2083" i="12" s="1"/>
  <c r="D2083" i="12" a="1"/>
  <c r="D2083" i="12" s="1"/>
  <c r="A2084" i="12" a="1"/>
  <c r="A2084" i="12" s="1"/>
  <c r="B2084" i="12" a="1"/>
  <c r="B2084" i="12" s="1"/>
  <c r="C2084" i="12" a="1"/>
  <c r="C2084" i="12" s="1"/>
  <c r="D2084" i="12" a="1"/>
  <c r="D2084" i="12" s="1"/>
  <c r="A2085" i="12" a="1"/>
  <c r="A2085" i="12" s="1"/>
  <c r="B2085" i="12" a="1"/>
  <c r="B2085" i="12" s="1"/>
  <c r="C2085" i="12" a="1"/>
  <c r="C2085" i="12" s="1"/>
  <c r="D2085" i="12" a="1"/>
  <c r="D2085" i="12" s="1"/>
  <c r="A2086" i="12" a="1"/>
  <c r="A2086" i="12" s="1"/>
  <c r="B2086" i="12" a="1"/>
  <c r="B2086" i="12" s="1"/>
  <c r="C2086" i="12" a="1"/>
  <c r="C2086" i="12" s="1"/>
  <c r="D2086" i="12" a="1"/>
  <c r="D2086" i="12" s="1"/>
  <c r="A2087" i="12" a="1"/>
  <c r="A2087" i="12" s="1"/>
  <c r="B2087" i="12" a="1"/>
  <c r="B2087" i="12" s="1"/>
  <c r="C2087" i="12" a="1"/>
  <c r="C2087" i="12" s="1"/>
  <c r="D2087" i="12" a="1"/>
  <c r="D2087" i="12" s="1"/>
  <c r="A2088" i="12" a="1"/>
  <c r="A2088" i="12" s="1"/>
  <c r="B2088" i="12" a="1"/>
  <c r="B2088" i="12" s="1"/>
  <c r="C2088" i="12" a="1"/>
  <c r="C2088" i="12" s="1"/>
  <c r="D2088" i="12" a="1"/>
  <c r="D2088" i="12" s="1"/>
  <c r="A2089" i="12" a="1"/>
  <c r="A2089" i="12" s="1"/>
  <c r="B2089" i="12" a="1"/>
  <c r="B2089" i="12" s="1"/>
  <c r="C2089" i="12" a="1"/>
  <c r="C2089" i="12" s="1"/>
  <c r="D2089" i="12" a="1"/>
  <c r="D2089" i="12" s="1"/>
  <c r="A2090" i="12" a="1"/>
  <c r="A2090" i="12" s="1"/>
  <c r="B2090" i="12" a="1"/>
  <c r="B2090" i="12" s="1"/>
  <c r="C2090" i="12" a="1"/>
  <c r="C2090" i="12" s="1"/>
  <c r="D2090" i="12" a="1"/>
  <c r="D2090" i="12" s="1"/>
  <c r="A2091" i="12" a="1"/>
  <c r="A2091" i="12" s="1"/>
  <c r="B2091" i="12" a="1"/>
  <c r="B2091" i="12" s="1"/>
  <c r="C2091" i="12" a="1"/>
  <c r="C2091" i="12" s="1"/>
  <c r="D2091" i="12" a="1"/>
  <c r="D2091" i="12" s="1"/>
  <c r="A2092" i="12" a="1"/>
  <c r="A2092" i="12" s="1"/>
  <c r="B2092" i="12" a="1"/>
  <c r="B2092" i="12" s="1"/>
  <c r="C2092" i="12" a="1"/>
  <c r="C2092" i="12" s="1"/>
  <c r="D2092" i="12" a="1"/>
  <c r="D2092" i="12" s="1"/>
  <c r="A2093" i="12" a="1"/>
  <c r="A2093" i="12" s="1"/>
  <c r="B2093" i="12" a="1"/>
  <c r="B2093" i="12" s="1"/>
  <c r="C2093" i="12" a="1"/>
  <c r="C2093" i="12" s="1"/>
  <c r="D2093" i="12" a="1"/>
  <c r="D2093" i="12" s="1"/>
  <c r="A2094" i="12" a="1"/>
  <c r="A2094" i="12" s="1"/>
  <c r="B2094" i="12" a="1"/>
  <c r="B2094" i="12" s="1"/>
  <c r="C2094" i="12" a="1"/>
  <c r="C2094" i="12" s="1"/>
  <c r="D2094" i="12" a="1"/>
  <c r="D2094" i="12" s="1"/>
  <c r="A2095" i="12" a="1"/>
  <c r="A2095" i="12" s="1"/>
  <c r="B2095" i="12" a="1"/>
  <c r="B2095" i="12" s="1"/>
  <c r="C2095" i="12" a="1"/>
  <c r="C2095" i="12" s="1"/>
  <c r="D2095" i="12" a="1"/>
  <c r="D2095" i="12" s="1"/>
  <c r="A2096" i="12" a="1"/>
  <c r="A2096" i="12" s="1"/>
  <c r="B2096" i="12" a="1"/>
  <c r="B2096" i="12" s="1"/>
  <c r="C2096" i="12" a="1"/>
  <c r="C2096" i="12" s="1"/>
  <c r="D2096" i="12" a="1"/>
  <c r="D2096" i="12" s="1"/>
  <c r="A2097" i="12" a="1"/>
  <c r="A2097" i="12" s="1"/>
  <c r="B2097" i="12" a="1"/>
  <c r="B2097" i="12" s="1"/>
  <c r="C2097" i="12" a="1"/>
  <c r="C2097" i="12" s="1"/>
  <c r="D2097" i="12" a="1"/>
  <c r="D2097" i="12" s="1"/>
  <c r="A2098" i="12" a="1"/>
  <c r="A2098" i="12" s="1"/>
  <c r="B2098" i="12" a="1"/>
  <c r="B2098" i="12" s="1"/>
  <c r="C2098" i="12" a="1"/>
  <c r="C2098" i="12" s="1"/>
  <c r="D2098" i="12" a="1"/>
  <c r="D2098" i="12" s="1"/>
  <c r="A2099" i="12" a="1"/>
  <c r="A2099" i="12" s="1"/>
  <c r="B2099" i="12" a="1"/>
  <c r="B2099" i="12" s="1"/>
  <c r="C2099" i="12" a="1"/>
  <c r="C2099" i="12" s="1"/>
  <c r="D2099" i="12" a="1"/>
  <c r="D2099" i="12" s="1"/>
  <c r="A2100" i="12" a="1"/>
  <c r="A2100" i="12" s="1"/>
  <c r="B2100" i="12" a="1"/>
  <c r="B2100" i="12" s="1"/>
  <c r="C2100" i="12" a="1"/>
  <c r="C2100" i="12" s="1"/>
  <c r="D2100" i="12" a="1"/>
  <c r="D2100" i="12" s="1"/>
  <c r="A2101" i="12" a="1"/>
  <c r="A2101" i="12" s="1"/>
  <c r="B2101" i="12" a="1"/>
  <c r="B2101" i="12" s="1"/>
  <c r="C2101" i="12" a="1"/>
  <c r="C2101" i="12" s="1"/>
  <c r="D2101" i="12" a="1"/>
  <c r="D2101" i="12" s="1"/>
  <c r="A2102" i="12" a="1"/>
  <c r="A2102" i="12" s="1"/>
  <c r="B2102" i="12" a="1"/>
  <c r="B2102" i="12" s="1"/>
  <c r="C2102" i="12" a="1"/>
  <c r="C2102" i="12" s="1"/>
  <c r="D2102" i="12" a="1"/>
  <c r="D2102" i="12" s="1"/>
  <c r="A2103" i="12" a="1"/>
  <c r="A2103" i="12" s="1"/>
  <c r="B2103" i="12" a="1"/>
  <c r="B2103" i="12" s="1"/>
  <c r="C2103" i="12" a="1"/>
  <c r="C2103" i="12" s="1"/>
  <c r="D2103" i="12" a="1"/>
  <c r="D2103" i="12" s="1"/>
  <c r="A2104" i="12" a="1"/>
  <c r="A2104" i="12" s="1"/>
  <c r="B2104" i="12" a="1"/>
  <c r="B2104" i="12" s="1"/>
  <c r="C2104" i="12" a="1"/>
  <c r="C2104" i="12" s="1"/>
  <c r="D2104" i="12" a="1"/>
  <c r="D2104" i="12" s="1"/>
  <c r="A2105" i="12" a="1"/>
  <c r="A2105" i="12" s="1"/>
  <c r="B2105" i="12" a="1"/>
  <c r="B2105" i="12" s="1"/>
  <c r="C2105" i="12" a="1"/>
  <c r="C2105" i="12" s="1"/>
  <c r="D2105" i="12" a="1"/>
  <c r="D2105" i="12" s="1"/>
  <c r="A2106" i="12" a="1"/>
  <c r="A2106" i="12" s="1"/>
  <c r="B2106" i="12" a="1"/>
  <c r="B2106" i="12" s="1"/>
  <c r="C2106" i="12" a="1"/>
  <c r="C2106" i="12" s="1"/>
  <c r="D2106" i="12" a="1"/>
  <c r="D2106" i="12" s="1"/>
  <c r="A2107" i="12" a="1"/>
  <c r="A2107" i="12" s="1"/>
  <c r="B2107" i="12" a="1"/>
  <c r="B2107" i="12" s="1"/>
  <c r="C2107" i="12" a="1"/>
  <c r="C2107" i="12" s="1"/>
  <c r="D2107" i="12" a="1"/>
  <c r="D2107" i="12" s="1"/>
  <c r="A2108" i="12" a="1"/>
  <c r="A2108" i="12" s="1"/>
  <c r="B2108" i="12" a="1"/>
  <c r="B2108" i="12" s="1"/>
  <c r="C2108" i="12" a="1"/>
  <c r="C2108" i="12" s="1"/>
  <c r="D2108" i="12" a="1"/>
  <c r="D2108" i="12" s="1"/>
  <c r="A2109" i="12" a="1"/>
  <c r="A2109" i="12" s="1"/>
  <c r="B2109" i="12" a="1"/>
  <c r="B2109" i="12" s="1"/>
  <c r="C2109" i="12" a="1"/>
  <c r="C2109" i="12" s="1"/>
  <c r="D2109" i="12" a="1"/>
  <c r="D2109" i="12" s="1"/>
  <c r="A2110" i="12" a="1"/>
  <c r="A2110" i="12" s="1"/>
  <c r="B2110" i="12" a="1"/>
  <c r="B2110" i="12" s="1"/>
  <c r="C2110" i="12" a="1"/>
  <c r="C2110" i="12" s="1"/>
  <c r="D2110" i="12" a="1"/>
  <c r="D2110" i="12" s="1"/>
  <c r="A2111" i="12" a="1"/>
  <c r="A2111" i="12" s="1"/>
  <c r="B2111" i="12" a="1"/>
  <c r="B2111" i="12" s="1"/>
  <c r="C2111" i="12" a="1"/>
  <c r="C2111" i="12" s="1"/>
  <c r="D2111" i="12" a="1"/>
  <c r="D2111" i="12" s="1"/>
  <c r="A2112" i="12" a="1"/>
  <c r="A2112" i="12" s="1"/>
  <c r="B2112" i="12" a="1"/>
  <c r="B2112" i="12" s="1"/>
  <c r="C2112" i="12" a="1"/>
  <c r="C2112" i="12" s="1"/>
  <c r="D2112" i="12" a="1"/>
  <c r="D2112" i="12" s="1"/>
  <c r="A2113" i="12" a="1"/>
  <c r="A2113" i="12" s="1"/>
  <c r="B2113" i="12" a="1"/>
  <c r="B2113" i="12" s="1"/>
  <c r="C2113" i="12" a="1"/>
  <c r="C2113" i="12" s="1"/>
  <c r="D2113" i="12" a="1"/>
  <c r="D2113" i="12" s="1"/>
  <c r="A2114" i="12" a="1"/>
  <c r="A2114" i="12" s="1"/>
  <c r="B2114" i="12" a="1"/>
  <c r="B2114" i="12" s="1"/>
  <c r="C2114" i="12" a="1"/>
  <c r="C2114" i="12" s="1"/>
  <c r="D2114" i="12" a="1"/>
  <c r="D2114" i="12" s="1"/>
  <c r="A2115" i="12" a="1"/>
  <c r="A2115" i="12" s="1"/>
  <c r="B2115" i="12" a="1"/>
  <c r="B2115" i="12" s="1"/>
  <c r="C2115" i="12" a="1"/>
  <c r="C2115" i="12" s="1"/>
  <c r="D2115" i="12" a="1"/>
  <c r="D2115" i="12" s="1"/>
  <c r="A2116" i="12" a="1"/>
  <c r="A2116" i="12" s="1"/>
  <c r="B2116" i="12" a="1"/>
  <c r="B2116" i="12" s="1"/>
  <c r="C2116" i="12" a="1"/>
  <c r="C2116" i="12" s="1"/>
  <c r="D2116" i="12" a="1"/>
  <c r="D2116" i="12" s="1"/>
  <c r="A2117" i="12" a="1"/>
  <c r="A2117" i="12" s="1"/>
  <c r="B2117" i="12" a="1"/>
  <c r="B2117" i="12" s="1"/>
  <c r="C2117" i="12" a="1"/>
  <c r="C2117" i="12" s="1"/>
  <c r="D2117" i="12" a="1"/>
  <c r="D2117" i="12" s="1"/>
  <c r="A2118" i="12" a="1"/>
  <c r="A2118" i="12" s="1"/>
  <c r="B2118" i="12" a="1"/>
  <c r="B2118" i="12" s="1"/>
  <c r="C2118" i="12" a="1"/>
  <c r="C2118" i="12" s="1"/>
  <c r="D2118" i="12" a="1"/>
  <c r="D2118" i="12" s="1"/>
  <c r="A2119" i="12" a="1"/>
  <c r="A2119" i="12" s="1"/>
  <c r="B2119" i="12" a="1"/>
  <c r="B2119" i="12" s="1"/>
  <c r="C2119" i="12" a="1"/>
  <c r="C2119" i="12" s="1"/>
  <c r="D2119" i="12" a="1"/>
  <c r="D2119" i="12" s="1"/>
  <c r="A2120" i="12" a="1"/>
  <c r="A2120" i="12" s="1"/>
  <c r="B2120" i="12" a="1"/>
  <c r="B2120" i="12" s="1"/>
  <c r="C2120" i="12" a="1"/>
  <c r="C2120" i="12" s="1"/>
  <c r="D2120" i="12" a="1"/>
  <c r="D2120" i="12" s="1"/>
  <c r="A2121" i="12" a="1"/>
  <c r="A2121" i="12" s="1"/>
  <c r="B2121" i="12" a="1"/>
  <c r="B2121" i="12" s="1"/>
  <c r="C2121" i="12" a="1"/>
  <c r="C2121" i="12" s="1"/>
  <c r="D2121" i="12" a="1"/>
  <c r="D2121" i="12" s="1"/>
  <c r="A2122" i="12" a="1"/>
  <c r="A2122" i="12" s="1"/>
  <c r="B2122" i="12" a="1"/>
  <c r="B2122" i="12" s="1"/>
  <c r="C2122" i="12" a="1"/>
  <c r="C2122" i="12" s="1"/>
  <c r="D2122" i="12" a="1"/>
  <c r="D2122" i="12" s="1"/>
  <c r="A2123" i="12" a="1"/>
  <c r="A2123" i="12" s="1"/>
  <c r="B2123" i="12" a="1"/>
  <c r="B2123" i="12" s="1"/>
  <c r="C2123" i="12" a="1"/>
  <c r="C2123" i="12" s="1"/>
  <c r="D2123" i="12" a="1"/>
  <c r="D2123" i="12" s="1"/>
  <c r="A2124" i="12" a="1"/>
  <c r="A2124" i="12" s="1"/>
  <c r="B2124" i="12" a="1"/>
  <c r="B2124" i="12" s="1"/>
  <c r="C2124" i="12" a="1"/>
  <c r="C2124" i="12" s="1"/>
  <c r="D2124" i="12" a="1"/>
  <c r="D2124" i="12" s="1"/>
  <c r="A2125" i="12" a="1"/>
  <c r="A2125" i="12" s="1"/>
  <c r="B2125" i="12" a="1"/>
  <c r="B2125" i="12" s="1"/>
  <c r="C2125" i="12" a="1"/>
  <c r="C2125" i="12" s="1"/>
  <c r="D2125" i="12" a="1"/>
  <c r="D2125" i="12" s="1"/>
  <c r="A2126" i="12" a="1"/>
  <c r="A2126" i="12" s="1"/>
  <c r="B2126" i="12" a="1"/>
  <c r="B2126" i="12" s="1"/>
  <c r="C2126" i="12" a="1"/>
  <c r="C2126" i="12" s="1"/>
  <c r="D2126" i="12" a="1"/>
  <c r="D2126" i="12" s="1"/>
  <c r="A2127" i="12" a="1"/>
  <c r="A2127" i="12" s="1"/>
  <c r="B2127" i="12" a="1"/>
  <c r="B2127" i="12" s="1"/>
  <c r="C2127" i="12" a="1"/>
  <c r="C2127" i="12" s="1"/>
  <c r="D2127" i="12" a="1"/>
  <c r="D2127" i="12" s="1"/>
  <c r="A2128" i="12" a="1"/>
  <c r="A2128" i="12" s="1"/>
  <c r="B2128" i="12" a="1"/>
  <c r="B2128" i="12" s="1"/>
  <c r="C2128" i="12" a="1"/>
  <c r="C2128" i="12" s="1"/>
  <c r="D2128" i="12" a="1"/>
  <c r="D2128" i="12" s="1"/>
  <c r="A2129" i="12" a="1"/>
  <c r="A2129" i="12" s="1"/>
  <c r="B2129" i="12" a="1"/>
  <c r="B2129" i="12" s="1"/>
  <c r="C2129" i="12" a="1"/>
  <c r="C2129" i="12" s="1"/>
  <c r="D2129" i="12" a="1"/>
  <c r="D2129" i="12" s="1"/>
  <c r="A2130" i="12" a="1"/>
  <c r="A2130" i="12" s="1"/>
  <c r="B2130" i="12" a="1"/>
  <c r="B2130" i="12" s="1"/>
  <c r="C2130" i="12" a="1"/>
  <c r="C2130" i="12" s="1"/>
  <c r="D2130" i="12" a="1"/>
  <c r="D2130" i="12" s="1"/>
  <c r="A2131" i="12" a="1"/>
  <c r="A2131" i="12" s="1"/>
  <c r="B2131" i="12" a="1"/>
  <c r="B2131" i="12" s="1"/>
  <c r="C2131" i="12" a="1"/>
  <c r="C2131" i="12" s="1"/>
  <c r="D2131" i="12" a="1"/>
  <c r="D2131" i="12" s="1"/>
  <c r="A2132" i="12" a="1"/>
  <c r="A2132" i="12" s="1"/>
  <c r="B2132" i="12" a="1"/>
  <c r="B2132" i="12" s="1"/>
  <c r="C2132" i="12" a="1"/>
  <c r="C2132" i="12" s="1"/>
  <c r="D2132" i="12" a="1"/>
  <c r="D2132" i="12" s="1"/>
  <c r="A2133" i="12" a="1"/>
  <c r="A2133" i="12" s="1"/>
  <c r="B2133" i="12" a="1"/>
  <c r="B2133" i="12" s="1"/>
  <c r="C2133" i="12" a="1"/>
  <c r="C2133" i="12" s="1"/>
  <c r="D2133" i="12" a="1"/>
  <c r="D2133" i="12" s="1"/>
  <c r="A2134" i="12" a="1"/>
  <c r="A2134" i="12" s="1"/>
  <c r="B2134" i="12" a="1"/>
  <c r="B2134" i="12" s="1"/>
  <c r="C2134" i="12" a="1"/>
  <c r="C2134" i="12" s="1"/>
  <c r="D2134" i="12" a="1"/>
  <c r="D2134" i="12" s="1"/>
  <c r="A2135" i="12" a="1"/>
  <c r="A2135" i="12" s="1"/>
  <c r="B2135" i="12" a="1"/>
  <c r="B2135" i="12" s="1"/>
  <c r="C2135" i="12" a="1"/>
  <c r="C2135" i="12" s="1"/>
  <c r="D2135" i="12" a="1"/>
  <c r="D2135" i="12" s="1"/>
  <c r="A2136" i="12" a="1"/>
  <c r="A2136" i="12" s="1"/>
  <c r="B2136" i="12" a="1"/>
  <c r="B2136" i="12" s="1"/>
  <c r="C2136" i="12" a="1"/>
  <c r="C2136" i="12" s="1"/>
  <c r="D2136" i="12" a="1"/>
  <c r="D2136" i="12" s="1"/>
  <c r="A2137" i="12" a="1"/>
  <c r="A2137" i="12" s="1"/>
  <c r="B2137" i="12" a="1"/>
  <c r="B2137" i="12" s="1"/>
  <c r="C2137" i="12" a="1"/>
  <c r="C2137" i="12" s="1"/>
  <c r="D2137" i="12" a="1"/>
  <c r="D2137" i="12" s="1"/>
  <c r="A2138" i="12" a="1"/>
  <c r="A2138" i="12" s="1"/>
  <c r="B2138" i="12" a="1"/>
  <c r="B2138" i="12" s="1"/>
  <c r="C2138" i="12" a="1"/>
  <c r="C2138" i="12" s="1"/>
  <c r="D2138" i="12" a="1"/>
  <c r="D2138" i="12" s="1"/>
  <c r="A2139" i="12" a="1"/>
  <c r="A2139" i="12" s="1"/>
  <c r="B2139" i="12" a="1"/>
  <c r="B2139" i="12" s="1"/>
  <c r="C2139" i="12" a="1"/>
  <c r="C2139" i="12" s="1"/>
  <c r="D2139" i="12" a="1"/>
  <c r="D2139" i="12" s="1"/>
  <c r="A2140" i="12" a="1"/>
  <c r="A2140" i="12" s="1"/>
  <c r="B2140" i="12" a="1"/>
  <c r="B2140" i="12" s="1"/>
  <c r="C2140" i="12" a="1"/>
  <c r="C2140" i="12" s="1"/>
  <c r="D2140" i="12" a="1"/>
  <c r="D2140" i="12" s="1"/>
  <c r="A2141" i="12" a="1"/>
  <c r="A2141" i="12" s="1"/>
  <c r="B2141" i="12" a="1"/>
  <c r="B2141" i="12" s="1"/>
  <c r="C2141" i="12" a="1"/>
  <c r="C2141" i="12" s="1"/>
  <c r="D2141" i="12" a="1"/>
  <c r="D2141" i="12" s="1"/>
  <c r="A2142" i="12" a="1"/>
  <c r="A2142" i="12" s="1"/>
  <c r="B2142" i="12" a="1"/>
  <c r="B2142" i="12" s="1"/>
  <c r="C2142" i="12" a="1"/>
  <c r="C2142" i="12" s="1"/>
  <c r="D2142" i="12" a="1"/>
  <c r="D2142" i="12" s="1"/>
  <c r="A2143" i="12" a="1"/>
  <c r="A2143" i="12" s="1"/>
  <c r="B2143" i="12" a="1"/>
  <c r="B2143" i="12" s="1"/>
  <c r="C2143" i="12" a="1"/>
  <c r="C2143" i="12" s="1"/>
  <c r="D2143" i="12" a="1"/>
  <c r="D2143" i="12" s="1"/>
  <c r="A2144" i="12" a="1"/>
  <c r="A2144" i="12" s="1"/>
  <c r="B2144" i="12" a="1"/>
  <c r="B2144" i="12" s="1"/>
  <c r="C2144" i="12" a="1"/>
  <c r="C2144" i="12" s="1"/>
  <c r="D2144" i="12" a="1"/>
  <c r="D2144" i="12" s="1"/>
  <c r="A2145" i="12" a="1"/>
  <c r="A2145" i="12" s="1"/>
  <c r="B2145" i="12" a="1"/>
  <c r="B2145" i="12" s="1"/>
  <c r="C2145" i="12" a="1"/>
  <c r="C2145" i="12" s="1"/>
  <c r="D2145" i="12" a="1"/>
  <c r="D2145" i="12" s="1"/>
  <c r="A2146" i="12" a="1"/>
  <c r="A2146" i="12" s="1"/>
  <c r="B2146" i="12" a="1"/>
  <c r="B2146" i="12" s="1"/>
  <c r="C2146" i="12" a="1"/>
  <c r="C2146" i="12" s="1"/>
  <c r="D2146" i="12" a="1"/>
  <c r="D2146" i="12" s="1"/>
  <c r="A2147" i="12" a="1"/>
  <c r="A2147" i="12" s="1"/>
  <c r="B2147" i="12" a="1"/>
  <c r="B2147" i="12" s="1"/>
  <c r="C2147" i="12" a="1"/>
  <c r="C2147" i="12" s="1"/>
  <c r="D2147" i="12" a="1"/>
  <c r="D2147" i="12" s="1"/>
  <c r="A2148" i="12" a="1"/>
  <c r="A2148" i="12" s="1"/>
  <c r="B2148" i="12" a="1"/>
  <c r="B2148" i="12" s="1"/>
  <c r="C2148" i="12" a="1"/>
  <c r="C2148" i="12" s="1"/>
  <c r="D2148" i="12" a="1"/>
  <c r="D2148" i="12" s="1"/>
  <c r="A2149" i="12" a="1"/>
  <c r="A2149" i="12" s="1"/>
  <c r="B2149" i="12" a="1"/>
  <c r="B2149" i="12" s="1"/>
  <c r="C2149" i="12" a="1"/>
  <c r="C2149" i="12" s="1"/>
  <c r="D2149" i="12" a="1"/>
  <c r="D2149" i="12" s="1"/>
  <c r="A2150" i="12" a="1"/>
  <c r="A2150" i="12" s="1"/>
  <c r="B2150" i="12" a="1"/>
  <c r="B2150" i="12" s="1"/>
  <c r="C2150" i="12" a="1"/>
  <c r="C2150" i="12" s="1"/>
  <c r="D2150" i="12" a="1"/>
  <c r="D2150" i="12" s="1"/>
  <c r="A2151" i="12" a="1"/>
  <c r="A2151" i="12" s="1"/>
  <c r="B2151" i="12" a="1"/>
  <c r="B2151" i="12" s="1"/>
  <c r="C2151" i="12" a="1"/>
  <c r="C2151" i="12" s="1"/>
  <c r="D2151" i="12" a="1"/>
  <c r="D2151" i="12" s="1"/>
  <c r="A2152" i="12" a="1"/>
  <c r="A2152" i="12" s="1"/>
  <c r="B2152" i="12" a="1"/>
  <c r="B2152" i="12" s="1"/>
  <c r="C2152" i="12" a="1"/>
  <c r="C2152" i="12" s="1"/>
  <c r="D2152" i="12" a="1"/>
  <c r="D2152" i="12" s="1"/>
  <c r="A2153" i="12" a="1"/>
  <c r="A2153" i="12" s="1"/>
  <c r="B2153" i="12" a="1"/>
  <c r="B2153" i="12" s="1"/>
  <c r="C2153" i="12" a="1"/>
  <c r="C2153" i="12" s="1"/>
  <c r="D2153" i="12" a="1"/>
  <c r="D2153" i="12" s="1"/>
  <c r="A2154" i="12" a="1"/>
  <c r="A2154" i="12" s="1"/>
  <c r="B2154" i="12" a="1"/>
  <c r="B2154" i="12" s="1"/>
  <c r="C2154" i="12" a="1"/>
  <c r="C2154" i="12" s="1"/>
  <c r="D2154" i="12" a="1"/>
  <c r="D2154" i="12" s="1"/>
  <c r="A2155" i="12" a="1"/>
  <c r="A2155" i="12" s="1"/>
  <c r="B2155" i="12" a="1"/>
  <c r="B2155" i="12" s="1"/>
  <c r="C2155" i="12" a="1"/>
  <c r="C2155" i="12" s="1"/>
  <c r="D2155" i="12" a="1"/>
  <c r="D2155" i="12" s="1"/>
  <c r="A2156" i="12" a="1"/>
  <c r="A2156" i="12" s="1"/>
  <c r="B2156" i="12" a="1"/>
  <c r="B2156" i="12" s="1"/>
  <c r="C2156" i="12" a="1"/>
  <c r="C2156" i="12" s="1"/>
  <c r="D2156" i="12" a="1"/>
  <c r="D2156" i="12" s="1"/>
  <c r="A2157" i="12" a="1"/>
  <c r="A2157" i="12" s="1"/>
  <c r="B2157" i="12" a="1"/>
  <c r="B2157" i="12" s="1"/>
  <c r="C2157" i="12" a="1"/>
  <c r="C2157" i="12" s="1"/>
  <c r="D2157" i="12" a="1"/>
  <c r="D2157" i="12" s="1"/>
  <c r="A2158" i="12" a="1"/>
  <c r="A2158" i="12" s="1"/>
  <c r="B2158" i="12" a="1"/>
  <c r="B2158" i="12" s="1"/>
  <c r="C2158" i="12" a="1"/>
  <c r="C2158" i="12" s="1"/>
  <c r="D2158" i="12" a="1"/>
  <c r="D2158" i="12" s="1"/>
  <c r="A2159" i="12" a="1"/>
  <c r="A2159" i="12" s="1"/>
  <c r="B2159" i="12" a="1"/>
  <c r="B2159" i="12" s="1"/>
  <c r="C2159" i="12" a="1"/>
  <c r="C2159" i="12" s="1"/>
  <c r="D2159" i="12" a="1"/>
  <c r="D2159" i="12" s="1"/>
  <c r="A2160" i="12" a="1"/>
  <c r="A2160" i="12" s="1"/>
  <c r="B2160" i="12" a="1"/>
  <c r="B2160" i="12" s="1"/>
  <c r="C2160" i="12" a="1"/>
  <c r="C2160" i="12" s="1"/>
  <c r="D2160" i="12" a="1"/>
  <c r="D2160" i="12" s="1"/>
  <c r="A2161" i="12" a="1"/>
  <c r="A2161" i="12" s="1"/>
  <c r="B2161" i="12" a="1"/>
  <c r="B2161" i="12" s="1"/>
  <c r="C2161" i="12" a="1"/>
  <c r="C2161" i="12" s="1"/>
  <c r="D2161" i="12" a="1"/>
  <c r="D2161" i="12" s="1"/>
  <c r="A2162" i="12" a="1"/>
  <c r="A2162" i="12" s="1"/>
  <c r="B2162" i="12" a="1"/>
  <c r="B2162" i="12" s="1"/>
  <c r="C2162" i="12" a="1"/>
  <c r="C2162" i="12" s="1"/>
  <c r="D2162" i="12" a="1"/>
  <c r="D2162" i="12" s="1"/>
  <c r="A2163" i="12" a="1"/>
  <c r="A2163" i="12" s="1"/>
  <c r="B2163" i="12" a="1"/>
  <c r="B2163" i="12" s="1"/>
  <c r="C2163" i="12" a="1"/>
  <c r="C2163" i="12" s="1"/>
  <c r="D2163" i="12" a="1"/>
  <c r="D2163" i="12" s="1"/>
  <c r="A2164" i="12" a="1"/>
  <c r="A2164" i="12" s="1"/>
  <c r="B2164" i="12" a="1"/>
  <c r="B2164" i="12" s="1"/>
  <c r="C2164" i="12" a="1"/>
  <c r="C2164" i="12" s="1"/>
  <c r="D2164" i="12" a="1"/>
  <c r="D2164" i="12" s="1"/>
  <c r="A2165" i="12" a="1"/>
  <c r="A2165" i="12" s="1"/>
  <c r="B2165" i="12" a="1"/>
  <c r="B2165" i="12" s="1"/>
  <c r="C2165" i="12" a="1"/>
  <c r="C2165" i="12" s="1"/>
  <c r="D2165" i="12" a="1"/>
  <c r="D2165" i="12" s="1"/>
  <c r="A2166" i="12" a="1"/>
  <c r="A2166" i="12" s="1"/>
  <c r="B2166" i="12" a="1"/>
  <c r="B2166" i="12" s="1"/>
  <c r="C2166" i="12" a="1"/>
  <c r="C2166" i="12" s="1"/>
  <c r="D2166" i="12" a="1"/>
  <c r="D2166" i="12" s="1"/>
  <c r="A2167" i="12" a="1"/>
  <c r="A2167" i="12" s="1"/>
  <c r="B2167" i="12" a="1"/>
  <c r="B2167" i="12" s="1"/>
  <c r="C2167" i="12" a="1"/>
  <c r="C2167" i="12" s="1"/>
  <c r="D2167" i="12" a="1"/>
  <c r="D2167" i="12" s="1"/>
  <c r="A2168" i="12" a="1"/>
  <c r="A2168" i="12" s="1"/>
  <c r="B2168" i="12" a="1"/>
  <c r="B2168" i="12" s="1"/>
  <c r="C2168" i="12" a="1"/>
  <c r="C2168" i="12" s="1"/>
  <c r="D2168" i="12" a="1"/>
  <c r="D2168" i="12" s="1"/>
  <c r="A2169" i="12" a="1"/>
  <c r="A2169" i="12" s="1"/>
  <c r="B2169" i="12" a="1"/>
  <c r="B2169" i="12" s="1"/>
  <c r="C2169" i="12" a="1"/>
  <c r="C2169" i="12" s="1"/>
  <c r="D2169" i="12" a="1"/>
  <c r="D2169" i="12" s="1"/>
  <c r="A2170" i="12" a="1"/>
  <c r="A2170" i="12" s="1"/>
  <c r="B2170" i="12" a="1"/>
  <c r="B2170" i="12" s="1"/>
  <c r="C2170" i="12" a="1"/>
  <c r="C2170" i="12" s="1"/>
  <c r="D2170" i="12" a="1"/>
  <c r="D2170" i="12" s="1"/>
  <c r="A2171" i="12" a="1"/>
  <c r="A2171" i="12" s="1"/>
  <c r="B2171" i="12" a="1"/>
  <c r="B2171" i="12" s="1"/>
  <c r="C2171" i="12" a="1"/>
  <c r="C2171" i="12" s="1"/>
  <c r="D2171" i="12" a="1"/>
  <c r="D2171" i="12" s="1"/>
  <c r="A2172" i="12" a="1"/>
  <c r="A2172" i="12" s="1"/>
  <c r="B2172" i="12" a="1"/>
  <c r="B2172" i="12" s="1"/>
  <c r="C2172" i="12" a="1"/>
  <c r="C2172" i="12" s="1"/>
  <c r="D2172" i="12" a="1"/>
  <c r="D2172" i="12" s="1"/>
  <c r="A2173" i="12" a="1"/>
  <c r="A2173" i="12" s="1"/>
  <c r="B2173" i="12" a="1"/>
  <c r="B2173" i="12" s="1"/>
  <c r="C2173" i="12" a="1"/>
  <c r="C2173" i="12" s="1"/>
  <c r="D2173" i="12" a="1"/>
  <c r="D2173" i="12" s="1"/>
  <c r="A2174" i="12" a="1"/>
  <c r="A2174" i="12" s="1"/>
  <c r="B2174" i="12" a="1"/>
  <c r="B2174" i="12" s="1"/>
  <c r="C2174" i="12" a="1"/>
  <c r="C2174" i="12" s="1"/>
  <c r="D2174" i="12" a="1"/>
  <c r="D2174" i="12" s="1"/>
  <c r="A2175" i="12" a="1"/>
  <c r="A2175" i="12" s="1"/>
  <c r="B2175" i="12" a="1"/>
  <c r="B2175" i="12" s="1"/>
  <c r="C2175" i="12" a="1"/>
  <c r="C2175" i="12" s="1"/>
  <c r="D2175" i="12" a="1"/>
  <c r="D2175" i="12" s="1"/>
  <c r="A2176" i="12" a="1"/>
  <c r="A2176" i="12" s="1"/>
  <c r="B2176" i="12" a="1"/>
  <c r="B2176" i="12" s="1"/>
  <c r="C2176" i="12" a="1"/>
  <c r="C2176" i="12" s="1"/>
  <c r="D2176" i="12" a="1"/>
  <c r="D2176" i="12" s="1"/>
  <c r="A2177" i="12" a="1"/>
  <c r="A2177" i="12" s="1"/>
  <c r="B2177" i="12" a="1"/>
  <c r="B2177" i="12" s="1"/>
  <c r="C2177" i="12" a="1"/>
  <c r="C2177" i="12" s="1"/>
  <c r="D2177" i="12" a="1"/>
  <c r="D2177" i="12" s="1"/>
  <c r="A2178" i="12" a="1"/>
  <c r="A2178" i="12" s="1"/>
  <c r="B2178" i="12" a="1"/>
  <c r="B2178" i="12" s="1"/>
  <c r="C2178" i="12" a="1"/>
  <c r="C2178" i="12" s="1"/>
  <c r="D2178" i="12" a="1"/>
  <c r="D2178" i="12" s="1"/>
  <c r="A2179" i="12" a="1"/>
  <c r="A2179" i="12" s="1"/>
  <c r="B2179" i="12" a="1"/>
  <c r="B2179" i="12" s="1"/>
  <c r="C2179" i="12" a="1"/>
  <c r="C2179" i="12" s="1"/>
  <c r="D2179" i="12" a="1"/>
  <c r="D2179" i="12" s="1"/>
  <c r="A2180" i="12" a="1"/>
  <c r="A2180" i="12" s="1"/>
  <c r="B2180" i="12" a="1"/>
  <c r="B2180" i="12" s="1"/>
  <c r="C2180" i="12" a="1"/>
  <c r="C2180" i="12" s="1"/>
  <c r="D2180" i="12" a="1"/>
  <c r="D2180" i="12" s="1"/>
  <c r="A2181" i="12" a="1"/>
  <c r="A2181" i="12" s="1"/>
  <c r="B2181" i="12" a="1"/>
  <c r="B2181" i="12" s="1"/>
  <c r="C2181" i="12" a="1"/>
  <c r="C2181" i="12" s="1"/>
  <c r="D2181" i="12" a="1"/>
  <c r="D2181" i="12" s="1"/>
  <c r="A2182" i="12" a="1"/>
  <c r="A2182" i="12" s="1"/>
  <c r="B2182" i="12" a="1"/>
  <c r="B2182" i="12" s="1"/>
  <c r="C2182" i="12" a="1"/>
  <c r="C2182" i="12" s="1"/>
  <c r="D2182" i="12" a="1"/>
  <c r="D2182" i="12" s="1"/>
  <c r="A2183" i="12" a="1"/>
  <c r="A2183" i="12" s="1"/>
  <c r="B2183" i="12" a="1"/>
  <c r="B2183" i="12" s="1"/>
  <c r="C2183" i="12" a="1"/>
  <c r="C2183" i="12" s="1"/>
  <c r="D2183" i="12" a="1"/>
  <c r="D2183" i="12" s="1"/>
  <c r="A2184" i="12" a="1"/>
  <c r="A2184" i="12" s="1"/>
  <c r="B2184" i="12" a="1"/>
  <c r="B2184" i="12" s="1"/>
  <c r="C2184" i="12" a="1"/>
  <c r="C2184" i="12" s="1"/>
  <c r="D2184" i="12" a="1"/>
  <c r="D2184" i="12" s="1"/>
  <c r="A2185" i="12" a="1"/>
  <c r="A2185" i="12" s="1"/>
  <c r="B2185" i="12" a="1"/>
  <c r="B2185" i="12" s="1"/>
  <c r="C2185" i="12" a="1"/>
  <c r="C2185" i="12" s="1"/>
  <c r="D2185" i="12" a="1"/>
  <c r="D2185" i="12" s="1"/>
  <c r="A2186" i="12" a="1"/>
  <c r="A2186" i="12" s="1"/>
  <c r="B2186" i="12" a="1"/>
  <c r="B2186" i="12" s="1"/>
  <c r="C2186" i="12" a="1"/>
  <c r="C2186" i="12" s="1"/>
  <c r="D2186" i="12" a="1"/>
  <c r="D2186" i="12" s="1"/>
  <c r="A2187" i="12" a="1"/>
  <c r="A2187" i="12" s="1"/>
  <c r="B2187" i="12" a="1"/>
  <c r="B2187" i="12" s="1"/>
  <c r="C2187" i="12" a="1"/>
  <c r="C2187" i="12" s="1"/>
  <c r="D2187" i="12" a="1"/>
  <c r="D2187" i="12" s="1"/>
  <c r="A2188" i="12" a="1"/>
  <c r="A2188" i="12" s="1"/>
  <c r="B2188" i="12" a="1"/>
  <c r="B2188" i="12" s="1"/>
  <c r="C2188" i="12" a="1"/>
  <c r="C2188" i="12" s="1"/>
  <c r="D2188" i="12" a="1"/>
  <c r="D2188" i="12" s="1"/>
  <c r="A2189" i="12" a="1"/>
  <c r="A2189" i="12" s="1"/>
  <c r="B2189" i="12" a="1"/>
  <c r="B2189" i="12" s="1"/>
  <c r="C2189" i="12" a="1"/>
  <c r="C2189" i="12" s="1"/>
  <c r="D2189" i="12" a="1"/>
  <c r="D2189" i="12" s="1"/>
  <c r="A2190" i="12" a="1"/>
  <c r="A2190" i="12" s="1"/>
  <c r="B2190" i="12" a="1"/>
  <c r="B2190" i="12" s="1"/>
  <c r="C2190" i="12" a="1"/>
  <c r="C2190" i="12" s="1"/>
  <c r="D2190" i="12" a="1"/>
  <c r="D2190" i="12" s="1"/>
  <c r="A2191" i="12" a="1"/>
  <c r="A2191" i="12" s="1"/>
  <c r="B2191" i="12" a="1"/>
  <c r="B2191" i="12" s="1"/>
  <c r="C2191" i="12" a="1"/>
  <c r="C2191" i="12" s="1"/>
  <c r="D2191" i="12" a="1"/>
  <c r="D2191" i="12" s="1"/>
  <c r="A2192" i="12" a="1"/>
  <c r="A2192" i="12" s="1"/>
  <c r="B2192" i="12" a="1"/>
  <c r="B2192" i="12" s="1"/>
  <c r="C2192" i="12" a="1"/>
  <c r="C2192" i="12" s="1"/>
  <c r="D2192" i="12" a="1"/>
  <c r="D2192" i="12" s="1"/>
  <c r="A2193" i="12" a="1"/>
  <c r="A2193" i="12" s="1"/>
  <c r="B2193" i="12" a="1"/>
  <c r="B2193" i="12" s="1"/>
  <c r="C2193" i="12" a="1"/>
  <c r="C2193" i="12" s="1"/>
  <c r="D2193" i="12" a="1"/>
  <c r="D2193" i="12" s="1"/>
  <c r="A2194" i="12" a="1"/>
  <c r="A2194" i="12" s="1"/>
  <c r="B2194" i="12" a="1"/>
  <c r="B2194" i="12" s="1"/>
  <c r="C2194" i="12" a="1"/>
  <c r="C2194" i="12" s="1"/>
  <c r="D2194" i="12" a="1"/>
  <c r="D2194" i="12" s="1"/>
  <c r="A2195" i="12" a="1"/>
  <c r="A2195" i="12" s="1"/>
  <c r="B2195" i="12" a="1"/>
  <c r="B2195" i="12" s="1"/>
  <c r="C2195" i="12" a="1"/>
  <c r="C2195" i="12" s="1"/>
  <c r="D2195" i="12" a="1"/>
  <c r="D2195" i="12" s="1"/>
  <c r="A2196" i="12" a="1"/>
  <c r="A2196" i="12" s="1"/>
  <c r="B2196" i="12" a="1"/>
  <c r="B2196" i="12" s="1"/>
  <c r="C2196" i="12" a="1"/>
  <c r="C2196" i="12" s="1"/>
  <c r="D2196" i="12" a="1"/>
  <c r="D2196" i="12" s="1"/>
  <c r="A2197" i="12" a="1"/>
  <c r="A2197" i="12" s="1"/>
  <c r="B2197" i="12" a="1"/>
  <c r="B2197" i="12" s="1"/>
  <c r="C2197" i="12" a="1"/>
  <c r="C2197" i="12" s="1"/>
  <c r="D2197" i="12" a="1"/>
  <c r="D2197" i="12" s="1"/>
  <c r="A2198" i="12" a="1"/>
  <c r="A2198" i="12" s="1"/>
  <c r="B2198" i="12" a="1"/>
  <c r="B2198" i="12" s="1"/>
  <c r="C2198" i="12" a="1"/>
  <c r="C2198" i="12" s="1"/>
  <c r="D2198" i="12" a="1"/>
  <c r="D2198" i="12" s="1"/>
  <c r="A2199" i="12" a="1"/>
  <c r="A2199" i="12" s="1"/>
  <c r="B2199" i="12" a="1"/>
  <c r="B2199" i="12" s="1"/>
  <c r="C2199" i="12" a="1"/>
  <c r="C2199" i="12" s="1"/>
  <c r="D2199" i="12" a="1"/>
  <c r="D2199" i="12" s="1"/>
  <c r="A2200" i="12" a="1"/>
  <c r="A2200" i="12" s="1"/>
  <c r="B2200" i="12" a="1"/>
  <c r="B2200" i="12" s="1"/>
  <c r="C2200" i="12" a="1"/>
  <c r="C2200" i="12" s="1"/>
  <c r="D2200" i="12" a="1"/>
  <c r="D2200" i="12" s="1"/>
  <c r="A2201" i="12" a="1"/>
  <c r="A2201" i="12" s="1"/>
  <c r="B2201" i="12" a="1"/>
  <c r="B2201" i="12" s="1"/>
  <c r="C2201" i="12" a="1"/>
  <c r="C2201" i="12" s="1"/>
  <c r="D2201" i="12" a="1"/>
  <c r="D2201" i="12" s="1"/>
  <c r="A2202" i="12" a="1"/>
  <c r="A2202" i="12" s="1"/>
  <c r="B2202" i="12" a="1"/>
  <c r="B2202" i="12" s="1"/>
  <c r="C2202" i="12" a="1"/>
  <c r="C2202" i="12" s="1"/>
  <c r="D2202" i="12" a="1"/>
  <c r="D2202" i="12" s="1"/>
  <c r="A2203" i="12" a="1"/>
  <c r="A2203" i="12" s="1"/>
  <c r="B2203" i="12" a="1"/>
  <c r="B2203" i="12" s="1"/>
  <c r="C2203" i="12" a="1"/>
  <c r="C2203" i="12" s="1"/>
  <c r="D2203" i="12" a="1"/>
  <c r="D2203" i="12" s="1"/>
  <c r="A2204" i="12" a="1"/>
  <c r="A2204" i="12" s="1"/>
  <c r="B2204" i="12" a="1"/>
  <c r="B2204" i="12" s="1"/>
  <c r="C2204" i="12" a="1"/>
  <c r="C2204" i="12" s="1"/>
  <c r="D2204" i="12" a="1"/>
  <c r="D2204" i="12" s="1"/>
  <c r="A2205" i="12" a="1"/>
  <c r="A2205" i="12" s="1"/>
  <c r="B2205" i="12" a="1"/>
  <c r="B2205" i="12" s="1"/>
  <c r="C2205" i="12" a="1"/>
  <c r="C2205" i="12" s="1"/>
  <c r="D2205" i="12" a="1"/>
  <c r="D2205" i="12" s="1"/>
  <c r="A2206" i="12" a="1"/>
  <c r="A2206" i="12" s="1"/>
  <c r="B2206" i="12" a="1"/>
  <c r="B2206" i="12" s="1"/>
  <c r="C2206" i="12" a="1"/>
  <c r="C2206" i="12" s="1"/>
  <c r="D2206" i="12" a="1"/>
  <c r="D2206" i="12" s="1"/>
  <c r="A2207" i="12" a="1"/>
  <c r="A2207" i="12" s="1"/>
  <c r="B2207" i="12" a="1"/>
  <c r="B2207" i="12" s="1"/>
  <c r="C2207" i="12" a="1"/>
  <c r="C2207" i="12" s="1"/>
  <c r="D2207" i="12" a="1"/>
  <c r="D2207" i="12" s="1"/>
  <c r="A2208" i="12" a="1"/>
  <c r="A2208" i="12" s="1"/>
  <c r="B2208" i="12" a="1"/>
  <c r="B2208" i="12" s="1"/>
  <c r="C2208" i="12" a="1"/>
  <c r="C2208" i="12" s="1"/>
  <c r="D2208" i="12" a="1"/>
  <c r="D2208" i="12" s="1"/>
  <c r="A2209" i="12" a="1"/>
  <c r="A2209" i="12" s="1"/>
  <c r="B2209" i="12" a="1"/>
  <c r="B2209" i="12" s="1"/>
  <c r="C2209" i="12" a="1"/>
  <c r="C2209" i="12" s="1"/>
  <c r="D2209" i="12" a="1"/>
  <c r="D2209" i="12" s="1"/>
  <c r="A2210" i="12" a="1"/>
  <c r="A2210" i="12" s="1"/>
  <c r="B2210" i="12" a="1"/>
  <c r="B2210" i="12" s="1"/>
  <c r="C2210" i="12" a="1"/>
  <c r="C2210" i="12" s="1"/>
  <c r="D2210" i="12" a="1"/>
  <c r="D2210" i="12" s="1"/>
  <c r="A2211" i="12" a="1"/>
  <c r="A2211" i="12" s="1"/>
  <c r="B2211" i="12" a="1"/>
  <c r="B2211" i="12" s="1"/>
  <c r="C2211" i="12" a="1"/>
  <c r="C2211" i="12" s="1"/>
  <c r="D2211" i="12" a="1"/>
  <c r="D2211" i="12" s="1"/>
  <c r="A2212" i="12" a="1"/>
  <c r="A2212" i="12" s="1"/>
  <c r="B2212" i="12" a="1"/>
  <c r="B2212" i="12" s="1"/>
  <c r="C2212" i="12" a="1"/>
  <c r="C2212" i="12" s="1"/>
  <c r="D2212" i="12" a="1"/>
  <c r="D2212" i="12" s="1"/>
  <c r="A2213" i="12" a="1"/>
  <c r="A2213" i="12" s="1"/>
  <c r="B2213" i="12" a="1"/>
  <c r="B2213" i="12" s="1"/>
  <c r="C2213" i="12" a="1"/>
  <c r="C2213" i="12" s="1"/>
  <c r="D2213" i="12" a="1"/>
  <c r="D2213" i="12" s="1"/>
  <c r="A2214" i="12" a="1"/>
  <c r="A2214" i="12" s="1"/>
  <c r="B2214" i="12" a="1"/>
  <c r="B2214" i="12" s="1"/>
  <c r="C2214" i="12" a="1"/>
  <c r="C2214" i="12" s="1"/>
  <c r="D2214" i="12" a="1"/>
  <c r="D2214" i="12" s="1"/>
  <c r="A2215" i="12" a="1"/>
  <c r="A2215" i="12" s="1"/>
  <c r="B2215" i="12" a="1"/>
  <c r="B2215" i="12" s="1"/>
  <c r="C2215" i="12" a="1"/>
  <c r="C2215" i="12" s="1"/>
  <c r="D2215" i="12" a="1"/>
  <c r="D2215" i="12" s="1"/>
  <c r="A2216" i="12" a="1"/>
  <c r="A2216" i="12" s="1"/>
  <c r="B2216" i="12" a="1"/>
  <c r="B2216" i="12" s="1"/>
  <c r="C2216" i="12" a="1"/>
  <c r="C2216" i="12" s="1"/>
  <c r="D2216" i="12" a="1"/>
  <c r="D2216" i="12" s="1"/>
  <c r="A2217" i="12" a="1"/>
  <c r="A2217" i="12" s="1"/>
  <c r="B2217" i="12" a="1"/>
  <c r="B2217" i="12" s="1"/>
  <c r="C2217" i="12" a="1"/>
  <c r="C2217" i="12" s="1"/>
  <c r="D2217" i="12" a="1"/>
  <c r="D2217" i="12" s="1"/>
  <c r="A2218" i="12" a="1"/>
  <c r="A2218" i="12" s="1"/>
  <c r="B2218" i="12" a="1"/>
  <c r="B2218" i="12" s="1"/>
  <c r="C2218" i="12" a="1"/>
  <c r="C2218" i="12" s="1"/>
  <c r="D2218" i="12" a="1"/>
  <c r="D2218" i="12" s="1"/>
  <c r="A2219" i="12" a="1"/>
  <c r="A2219" i="12" s="1"/>
  <c r="B2219" i="12" a="1"/>
  <c r="B2219" i="12" s="1"/>
  <c r="C2219" i="12" a="1"/>
  <c r="C2219" i="12" s="1"/>
  <c r="D2219" i="12" a="1"/>
  <c r="D2219" i="12" s="1"/>
  <c r="A2220" i="12" a="1"/>
  <c r="A2220" i="12" s="1"/>
  <c r="B2220" i="12" a="1"/>
  <c r="B2220" i="12" s="1"/>
  <c r="C2220" i="12" a="1"/>
  <c r="C2220" i="12" s="1"/>
  <c r="D2220" i="12" a="1"/>
  <c r="D2220" i="12" s="1"/>
  <c r="A2221" i="12" a="1"/>
  <c r="A2221" i="12" s="1"/>
  <c r="B2221" i="12" a="1"/>
  <c r="B2221" i="12" s="1"/>
  <c r="C2221" i="12" a="1"/>
  <c r="C2221" i="12" s="1"/>
  <c r="D2221" i="12" a="1"/>
  <c r="D2221" i="12" s="1"/>
  <c r="A2222" i="12" a="1"/>
  <c r="A2222" i="12" s="1"/>
  <c r="B2222" i="12" a="1"/>
  <c r="B2222" i="12" s="1"/>
  <c r="C2222" i="12" a="1"/>
  <c r="C2222" i="12" s="1"/>
  <c r="D2222" i="12" a="1"/>
  <c r="D2222" i="12" s="1"/>
  <c r="A2223" i="12" a="1"/>
  <c r="A2223" i="12" s="1"/>
  <c r="B2223" i="12" a="1"/>
  <c r="B2223" i="12" s="1"/>
  <c r="C2223" i="12" a="1"/>
  <c r="C2223" i="12" s="1"/>
  <c r="D2223" i="12" a="1"/>
  <c r="D2223" i="12" s="1"/>
  <c r="A2224" i="12" a="1"/>
  <c r="A2224" i="12" s="1"/>
  <c r="B2224" i="12" a="1"/>
  <c r="B2224" i="12" s="1"/>
  <c r="C2224" i="12" a="1"/>
  <c r="C2224" i="12" s="1"/>
  <c r="D2224" i="12" a="1"/>
  <c r="D2224" i="12" s="1"/>
  <c r="A2225" i="12" a="1"/>
  <c r="A2225" i="12" s="1"/>
  <c r="B2225" i="12" a="1"/>
  <c r="B2225" i="12" s="1"/>
  <c r="C2225" i="12" a="1"/>
  <c r="C2225" i="12" s="1"/>
  <c r="D2225" i="12" a="1"/>
  <c r="D2225" i="12" s="1"/>
  <c r="A2226" i="12" a="1"/>
  <c r="A2226" i="12" s="1"/>
  <c r="B2226" i="12" a="1"/>
  <c r="B2226" i="12" s="1"/>
  <c r="C2226" i="12" a="1"/>
  <c r="C2226" i="12" s="1"/>
  <c r="D2226" i="12" a="1"/>
  <c r="D2226" i="12" s="1"/>
  <c r="A2227" i="12" a="1"/>
  <c r="A2227" i="12" s="1"/>
  <c r="B2227" i="12" a="1"/>
  <c r="B2227" i="12" s="1"/>
  <c r="C2227" i="12" a="1"/>
  <c r="C2227" i="12" s="1"/>
  <c r="D2227" i="12" a="1"/>
  <c r="D2227" i="12" s="1"/>
  <c r="A2228" i="12" a="1"/>
  <c r="A2228" i="12" s="1"/>
  <c r="B2228" i="12" a="1"/>
  <c r="B2228" i="12" s="1"/>
  <c r="C2228" i="12" a="1"/>
  <c r="C2228" i="12" s="1"/>
  <c r="D2228" i="12" a="1"/>
  <c r="D2228" i="12" s="1"/>
  <c r="A2229" i="12" a="1"/>
  <c r="A2229" i="12" s="1"/>
  <c r="B2229" i="12" a="1"/>
  <c r="B2229" i="12" s="1"/>
  <c r="C2229" i="12" a="1"/>
  <c r="C2229" i="12" s="1"/>
  <c r="D2229" i="12" a="1"/>
  <c r="D2229" i="12" s="1"/>
  <c r="A2230" i="12" a="1"/>
  <c r="A2230" i="12" s="1"/>
  <c r="B2230" i="12" a="1"/>
  <c r="B2230" i="12" s="1"/>
  <c r="C2230" i="12" a="1"/>
  <c r="C2230" i="12" s="1"/>
  <c r="D2230" i="12" a="1"/>
  <c r="D2230" i="12" s="1"/>
  <c r="A2231" i="12" a="1"/>
  <c r="A2231" i="12" s="1"/>
  <c r="B2231" i="12" a="1"/>
  <c r="B2231" i="12" s="1"/>
  <c r="C2231" i="12" a="1"/>
  <c r="C2231" i="12" s="1"/>
  <c r="D2231" i="12" a="1"/>
  <c r="D2231" i="12" s="1"/>
  <c r="A2232" i="12" a="1"/>
  <c r="A2232" i="12" s="1"/>
  <c r="B2232" i="12" a="1"/>
  <c r="B2232" i="12" s="1"/>
  <c r="C2232" i="12" a="1"/>
  <c r="C2232" i="12" s="1"/>
  <c r="D2232" i="12" a="1"/>
  <c r="D2232" i="12" s="1"/>
  <c r="A2233" i="12" a="1"/>
  <c r="A2233" i="12" s="1"/>
  <c r="B2233" i="12" a="1"/>
  <c r="B2233" i="12" s="1"/>
  <c r="C2233" i="12" a="1"/>
  <c r="C2233" i="12" s="1"/>
  <c r="D2233" i="12" a="1"/>
  <c r="D2233" i="12" s="1"/>
  <c r="A2234" i="12" a="1"/>
  <c r="A2234" i="12" s="1"/>
  <c r="B2234" i="12" a="1"/>
  <c r="B2234" i="12" s="1"/>
  <c r="C2234" i="12" a="1"/>
  <c r="C2234" i="12" s="1"/>
  <c r="D2234" i="12" a="1"/>
  <c r="D2234" i="12" s="1"/>
  <c r="A2235" i="12" a="1"/>
  <c r="A2235" i="12" s="1"/>
  <c r="B2235" i="12" a="1"/>
  <c r="B2235" i="12" s="1"/>
  <c r="C2235" i="12" a="1"/>
  <c r="C2235" i="12" s="1"/>
  <c r="D2235" i="12" a="1"/>
  <c r="D2235" i="12" s="1"/>
  <c r="A2236" i="12" a="1"/>
  <c r="A2236" i="12" s="1"/>
  <c r="B2236" i="12" a="1"/>
  <c r="B2236" i="12" s="1"/>
  <c r="C2236" i="12" a="1"/>
  <c r="C2236" i="12" s="1"/>
  <c r="D2236" i="12" a="1"/>
  <c r="D2236" i="12" s="1"/>
  <c r="A2237" i="12" a="1"/>
  <c r="A2237" i="12" s="1"/>
  <c r="B2237" i="12" a="1"/>
  <c r="B2237" i="12" s="1"/>
  <c r="C2237" i="12" a="1"/>
  <c r="C2237" i="12" s="1"/>
  <c r="D2237" i="12" a="1"/>
  <c r="D2237" i="12" s="1"/>
  <c r="A2238" i="12" a="1"/>
  <c r="A2238" i="12" s="1"/>
  <c r="B2238" i="12" a="1"/>
  <c r="B2238" i="12" s="1"/>
  <c r="C2238" i="12" a="1"/>
  <c r="C2238" i="12" s="1"/>
  <c r="D2238" i="12" a="1"/>
  <c r="D2238" i="12" s="1"/>
  <c r="A2239" i="12" a="1"/>
  <c r="A2239" i="12" s="1"/>
  <c r="B2239" i="12" a="1"/>
  <c r="B2239" i="12" s="1"/>
  <c r="C2239" i="12" a="1"/>
  <c r="C2239" i="12" s="1"/>
  <c r="D2239" i="12" a="1"/>
  <c r="D2239" i="12" s="1"/>
  <c r="A2240" i="12" a="1"/>
  <c r="A2240" i="12" s="1"/>
  <c r="B2240" i="12" a="1"/>
  <c r="B2240" i="12" s="1"/>
  <c r="C2240" i="12" a="1"/>
  <c r="C2240" i="12" s="1"/>
  <c r="D2240" i="12" a="1"/>
  <c r="D2240" i="12" s="1"/>
  <c r="A2241" i="12" a="1"/>
  <c r="A2241" i="12" s="1"/>
  <c r="B2241" i="12" a="1"/>
  <c r="B2241" i="12" s="1"/>
  <c r="C2241" i="12" a="1"/>
  <c r="C2241" i="12" s="1"/>
  <c r="D2241" i="12" a="1"/>
  <c r="D2241" i="12" s="1"/>
  <c r="A2242" i="12" a="1"/>
  <c r="A2242" i="12" s="1"/>
  <c r="B2242" i="12" a="1"/>
  <c r="B2242" i="12" s="1"/>
  <c r="C2242" i="12" a="1"/>
  <c r="C2242" i="12" s="1"/>
  <c r="D2242" i="12" a="1"/>
  <c r="D2242" i="12" s="1"/>
  <c r="A2243" i="12" a="1"/>
  <c r="A2243" i="12" s="1"/>
  <c r="B2243" i="12" a="1"/>
  <c r="B2243" i="12" s="1"/>
  <c r="C2243" i="12" a="1"/>
  <c r="C2243" i="12" s="1"/>
  <c r="D2243" i="12" a="1"/>
  <c r="D2243" i="12" s="1"/>
  <c r="A2244" i="12" a="1"/>
  <c r="A2244" i="12" s="1"/>
  <c r="B2244" i="12" a="1"/>
  <c r="B2244" i="12" s="1"/>
  <c r="C2244" i="12" a="1"/>
  <c r="C2244" i="12" s="1"/>
  <c r="D2244" i="12" a="1"/>
  <c r="D2244" i="12" s="1"/>
  <c r="A2245" i="12" a="1"/>
  <c r="A2245" i="12" s="1"/>
  <c r="B2245" i="12" a="1"/>
  <c r="B2245" i="12" s="1"/>
  <c r="C2245" i="12" a="1"/>
  <c r="C2245" i="12" s="1"/>
  <c r="D2245" i="12" a="1"/>
  <c r="D2245" i="12" s="1"/>
  <c r="A2246" i="12" a="1"/>
  <c r="A2246" i="12" s="1"/>
  <c r="B2246" i="12" a="1"/>
  <c r="B2246" i="12" s="1"/>
  <c r="C2246" i="12" a="1"/>
  <c r="C2246" i="12" s="1"/>
  <c r="D2246" i="12" a="1"/>
  <c r="D2246" i="12" s="1"/>
  <c r="A2247" i="12" a="1"/>
  <c r="A2247" i="12" s="1"/>
  <c r="B2247" i="12" a="1"/>
  <c r="B2247" i="12" s="1"/>
  <c r="C2247" i="12" a="1"/>
  <c r="C2247" i="12" s="1"/>
  <c r="D2247" i="12" a="1"/>
  <c r="D2247" i="12" s="1"/>
  <c r="A2248" i="12" a="1"/>
  <c r="A2248" i="12" s="1"/>
  <c r="B2248" i="12" a="1"/>
  <c r="B2248" i="12" s="1"/>
  <c r="C2248" i="12" a="1"/>
  <c r="C2248" i="12" s="1"/>
  <c r="D2248" i="12" a="1"/>
  <c r="D2248" i="12" s="1"/>
  <c r="A2249" i="12" a="1"/>
  <c r="A2249" i="12" s="1"/>
  <c r="B2249" i="12" a="1"/>
  <c r="B2249" i="12" s="1"/>
  <c r="C2249" i="12" a="1"/>
  <c r="C2249" i="12" s="1"/>
  <c r="D2249" i="12" a="1"/>
  <c r="D2249" i="12" s="1"/>
  <c r="A2250" i="12" a="1"/>
  <c r="A2250" i="12" s="1"/>
  <c r="B2250" i="12" a="1"/>
  <c r="B2250" i="12" s="1"/>
  <c r="C2250" i="12" a="1"/>
  <c r="C2250" i="12" s="1"/>
  <c r="D2250" i="12" a="1"/>
  <c r="D2250" i="12" s="1"/>
  <c r="A2251" i="12" a="1"/>
  <c r="A2251" i="12" s="1"/>
  <c r="B2251" i="12" a="1"/>
  <c r="B2251" i="12" s="1"/>
  <c r="C2251" i="12" a="1"/>
  <c r="C2251" i="12" s="1"/>
  <c r="D2251" i="12" a="1"/>
  <c r="D2251" i="12" s="1"/>
  <c r="A2252" i="12" a="1"/>
  <c r="A2252" i="12" s="1"/>
  <c r="B2252" i="12" a="1"/>
  <c r="B2252" i="12" s="1"/>
  <c r="C2252" i="12" a="1"/>
  <c r="C2252" i="12" s="1"/>
  <c r="D2252" i="12" a="1"/>
  <c r="D2252" i="12" s="1"/>
  <c r="A2253" i="12" a="1"/>
  <c r="A2253" i="12" s="1"/>
  <c r="B2253" i="12" a="1"/>
  <c r="B2253" i="12" s="1"/>
  <c r="C2253" i="12" a="1"/>
  <c r="C2253" i="12" s="1"/>
  <c r="D2253" i="12" a="1"/>
  <c r="D2253" i="12" s="1"/>
  <c r="A2254" i="12" a="1"/>
  <c r="A2254" i="12" s="1"/>
  <c r="B2254" i="12" a="1"/>
  <c r="B2254" i="12" s="1"/>
  <c r="C2254" i="12" a="1"/>
  <c r="C2254" i="12" s="1"/>
  <c r="D2254" i="12" a="1"/>
  <c r="D2254" i="12" s="1"/>
  <c r="A2255" i="12" a="1"/>
  <c r="A2255" i="12" s="1"/>
  <c r="B2255" i="12" a="1"/>
  <c r="B2255" i="12" s="1"/>
  <c r="C2255" i="12" a="1"/>
  <c r="C2255" i="12" s="1"/>
  <c r="D2255" i="12" a="1"/>
  <c r="D2255" i="12" s="1"/>
  <c r="A2256" i="12" a="1"/>
  <c r="A2256" i="12" s="1"/>
  <c r="B2256" i="12" a="1"/>
  <c r="B2256" i="12" s="1"/>
  <c r="C2256" i="12" a="1"/>
  <c r="C2256" i="12" s="1"/>
  <c r="D2256" i="12" a="1"/>
  <c r="D2256" i="12" s="1"/>
  <c r="A2257" i="12" a="1"/>
  <c r="A2257" i="12" s="1"/>
  <c r="B2257" i="12" a="1"/>
  <c r="B2257" i="12" s="1"/>
  <c r="C2257" i="12" a="1"/>
  <c r="C2257" i="12" s="1"/>
  <c r="D2257" i="12" a="1"/>
  <c r="D2257" i="12" s="1"/>
  <c r="A2258" i="12" a="1"/>
  <c r="A2258" i="12" s="1"/>
  <c r="B2258" i="12" a="1"/>
  <c r="B2258" i="12" s="1"/>
  <c r="C2258" i="12" a="1"/>
  <c r="C2258" i="12" s="1"/>
  <c r="D2258" i="12" a="1"/>
  <c r="D2258" i="12" s="1"/>
  <c r="A2259" i="12" a="1"/>
  <c r="A2259" i="12" s="1"/>
  <c r="B2259" i="12" a="1"/>
  <c r="B2259" i="12" s="1"/>
  <c r="C2259" i="12" a="1"/>
  <c r="C2259" i="12" s="1"/>
  <c r="D2259" i="12" a="1"/>
  <c r="D2259" i="12" s="1"/>
  <c r="A2260" i="12" a="1"/>
  <c r="A2260" i="12" s="1"/>
  <c r="B2260" i="12" a="1"/>
  <c r="B2260" i="12" s="1"/>
  <c r="C2260" i="12" a="1"/>
  <c r="C2260" i="12" s="1"/>
  <c r="D2260" i="12" a="1"/>
  <c r="D2260" i="12" s="1"/>
  <c r="A2261" i="12" a="1"/>
  <c r="A2261" i="12" s="1"/>
  <c r="B2261" i="12" a="1"/>
  <c r="B2261" i="12" s="1"/>
  <c r="C2261" i="12" a="1"/>
  <c r="C2261" i="12" s="1"/>
  <c r="D2261" i="12" a="1"/>
  <c r="D2261" i="12" s="1"/>
  <c r="A2262" i="12" a="1"/>
  <c r="A2262" i="12" s="1"/>
  <c r="B2262" i="12" a="1"/>
  <c r="B2262" i="12" s="1"/>
  <c r="C2262" i="12" a="1"/>
  <c r="C2262" i="12" s="1"/>
  <c r="D2262" i="12" a="1"/>
  <c r="D2262" i="12" s="1"/>
  <c r="A2263" i="12" a="1"/>
  <c r="A2263" i="12" s="1"/>
  <c r="B2263" i="12" a="1"/>
  <c r="B2263" i="12" s="1"/>
  <c r="C2263" i="12" a="1"/>
  <c r="C2263" i="12" s="1"/>
  <c r="D2263" i="12" a="1"/>
  <c r="D2263" i="12" s="1"/>
  <c r="A2264" i="12" a="1"/>
  <c r="A2264" i="12" s="1"/>
  <c r="B2264" i="12" a="1"/>
  <c r="B2264" i="12" s="1"/>
  <c r="C2264" i="12" a="1"/>
  <c r="C2264" i="12" s="1"/>
  <c r="D2264" i="12" a="1"/>
  <c r="D2264" i="12" s="1"/>
  <c r="A2265" i="12" a="1"/>
  <c r="A2265" i="12" s="1"/>
  <c r="B2265" i="12" a="1"/>
  <c r="B2265" i="12" s="1"/>
  <c r="C2265" i="12" a="1"/>
  <c r="C2265" i="12" s="1"/>
  <c r="D2265" i="12" a="1"/>
  <c r="D2265" i="12" s="1"/>
  <c r="A2266" i="12" a="1"/>
  <c r="A2266" i="12" s="1"/>
  <c r="B2266" i="12" a="1"/>
  <c r="B2266" i="12" s="1"/>
  <c r="C2266" i="12" a="1"/>
  <c r="C2266" i="12" s="1"/>
  <c r="D2266" i="12" a="1"/>
  <c r="D2266" i="12" s="1"/>
  <c r="A2267" i="12" a="1"/>
  <c r="A2267" i="12" s="1"/>
  <c r="B2267" i="12" a="1"/>
  <c r="B2267" i="12" s="1"/>
  <c r="C2267" i="12" a="1"/>
  <c r="C2267" i="12" s="1"/>
  <c r="D2267" i="12" a="1"/>
  <c r="D2267" i="12" s="1"/>
  <c r="A2268" i="12" a="1"/>
  <c r="A2268" i="12" s="1"/>
  <c r="B2268" i="12" a="1"/>
  <c r="B2268" i="12" s="1"/>
  <c r="C2268" i="12" a="1"/>
  <c r="C2268" i="12" s="1"/>
  <c r="D2268" i="12" a="1"/>
  <c r="D2268" i="12" s="1"/>
  <c r="A2269" i="12" a="1"/>
  <c r="A2269" i="12" s="1"/>
  <c r="B2269" i="12" a="1"/>
  <c r="B2269" i="12" s="1"/>
  <c r="C2269" i="12" a="1"/>
  <c r="C2269" i="12" s="1"/>
  <c r="D2269" i="12" a="1"/>
  <c r="D2269" i="12" s="1"/>
  <c r="A2270" i="12" a="1"/>
  <c r="A2270" i="12" s="1"/>
  <c r="B2270" i="12" a="1"/>
  <c r="B2270" i="12" s="1"/>
  <c r="C2270" i="12" a="1"/>
  <c r="C2270" i="12" s="1"/>
  <c r="D2270" i="12" a="1"/>
  <c r="D2270" i="12" s="1"/>
  <c r="A2271" i="12" a="1"/>
  <c r="A2271" i="12" s="1"/>
  <c r="B2271" i="12" a="1"/>
  <c r="B2271" i="12" s="1"/>
  <c r="C2271" i="12" a="1"/>
  <c r="C2271" i="12" s="1"/>
  <c r="D2271" i="12" a="1"/>
  <c r="D2271" i="12" s="1"/>
  <c r="A2272" i="12" a="1"/>
  <c r="A2272" i="12" s="1"/>
  <c r="B2272" i="12" a="1"/>
  <c r="B2272" i="12" s="1"/>
  <c r="C2272" i="12" a="1"/>
  <c r="C2272" i="12" s="1"/>
  <c r="D2272" i="12" a="1"/>
  <c r="D2272" i="12" s="1"/>
  <c r="A2273" i="12" a="1"/>
  <c r="A2273" i="12" s="1"/>
  <c r="B2273" i="12" a="1"/>
  <c r="B2273" i="12" s="1"/>
  <c r="C2273" i="12" a="1"/>
  <c r="C2273" i="12" s="1"/>
  <c r="D2273" i="12" a="1"/>
  <c r="D2273" i="12" s="1"/>
  <c r="A2274" i="12" a="1"/>
  <c r="A2274" i="12" s="1"/>
  <c r="B2274" i="12" a="1"/>
  <c r="B2274" i="12" s="1"/>
  <c r="C2274" i="12" a="1"/>
  <c r="C2274" i="12" s="1"/>
  <c r="D2274" i="12" a="1"/>
  <c r="D2274" i="12" s="1"/>
  <c r="A2275" i="12" a="1"/>
  <c r="A2275" i="12" s="1"/>
  <c r="B2275" i="12" a="1"/>
  <c r="B2275" i="12" s="1"/>
  <c r="C2275" i="12" a="1"/>
  <c r="C2275" i="12" s="1"/>
  <c r="D2275" i="12" a="1"/>
  <c r="D2275" i="12" s="1"/>
  <c r="A2276" i="12" a="1"/>
  <c r="A2276" i="12" s="1"/>
  <c r="B2276" i="12" a="1"/>
  <c r="B2276" i="12" s="1"/>
  <c r="C2276" i="12" a="1"/>
  <c r="C2276" i="12" s="1"/>
  <c r="D2276" i="12" a="1"/>
  <c r="D2276" i="12" s="1"/>
  <c r="A2277" i="12" a="1"/>
  <c r="A2277" i="12" s="1"/>
  <c r="B2277" i="12" a="1"/>
  <c r="B2277" i="12" s="1"/>
  <c r="C2277" i="12" a="1"/>
  <c r="C2277" i="12" s="1"/>
  <c r="D2277" i="12" a="1"/>
  <c r="D2277" i="12" s="1"/>
  <c r="A2278" i="12" a="1"/>
  <c r="A2278" i="12" s="1"/>
  <c r="B2278" i="12" a="1"/>
  <c r="B2278" i="12" s="1"/>
  <c r="C2278" i="12" a="1"/>
  <c r="C2278" i="12" s="1"/>
  <c r="D2278" i="12" a="1"/>
  <c r="D2278" i="12" s="1"/>
  <c r="A2279" i="12" a="1"/>
  <c r="A2279" i="12" s="1"/>
  <c r="B2279" i="12" a="1"/>
  <c r="B2279" i="12" s="1"/>
  <c r="C2279" i="12" a="1"/>
  <c r="C2279" i="12" s="1"/>
  <c r="D2279" i="12" a="1"/>
  <c r="D2279" i="12" s="1"/>
  <c r="A2280" i="12" a="1"/>
  <c r="A2280" i="12" s="1"/>
  <c r="B2280" i="12" a="1"/>
  <c r="B2280" i="12" s="1"/>
  <c r="C2280" i="12" a="1"/>
  <c r="C2280" i="12" s="1"/>
  <c r="D2280" i="12" a="1"/>
  <c r="D2280" i="12" s="1"/>
  <c r="A2281" i="12" a="1"/>
  <c r="A2281" i="12" s="1"/>
  <c r="B2281" i="12" a="1"/>
  <c r="B2281" i="12" s="1"/>
  <c r="C2281" i="12" a="1"/>
  <c r="C2281" i="12" s="1"/>
  <c r="D2281" i="12" a="1"/>
  <c r="D2281" i="12" s="1"/>
  <c r="A2282" i="12" a="1"/>
  <c r="A2282" i="12" s="1"/>
  <c r="B2282" i="12" a="1"/>
  <c r="B2282" i="12" s="1"/>
  <c r="C2282" i="12" a="1"/>
  <c r="C2282" i="12" s="1"/>
  <c r="D2282" i="12" a="1"/>
  <c r="D2282" i="12" s="1"/>
  <c r="A2283" i="12" a="1"/>
  <c r="A2283" i="12" s="1"/>
  <c r="B2283" i="12" a="1"/>
  <c r="B2283" i="12" s="1"/>
  <c r="C2283" i="12" a="1"/>
  <c r="C2283" i="12" s="1"/>
  <c r="D2283" i="12" a="1"/>
  <c r="D2283" i="12" s="1"/>
  <c r="A2284" i="12" a="1"/>
  <c r="A2284" i="12" s="1"/>
  <c r="B2284" i="12" a="1"/>
  <c r="B2284" i="12" s="1"/>
  <c r="C2284" i="12" a="1"/>
  <c r="C2284" i="12" s="1"/>
  <c r="D2284" i="12" a="1"/>
  <c r="D2284" i="12" s="1"/>
  <c r="A2285" i="12" a="1"/>
  <c r="A2285" i="12" s="1"/>
  <c r="B2285" i="12" a="1"/>
  <c r="B2285" i="12" s="1"/>
  <c r="C2285" i="12" a="1"/>
  <c r="C2285" i="12" s="1"/>
  <c r="D2285" i="12" a="1"/>
  <c r="D2285" i="12" s="1"/>
  <c r="A2286" i="12" a="1"/>
  <c r="A2286" i="12" s="1"/>
  <c r="B2286" i="12" a="1"/>
  <c r="B2286" i="12" s="1"/>
  <c r="C2286" i="12" a="1"/>
  <c r="C2286" i="12" s="1"/>
  <c r="D2286" i="12" a="1"/>
  <c r="D2286" i="12" s="1"/>
  <c r="A2287" i="12" a="1"/>
  <c r="A2287" i="12" s="1"/>
  <c r="B2287" i="12" a="1"/>
  <c r="B2287" i="12" s="1"/>
  <c r="C2287" i="12" a="1"/>
  <c r="C2287" i="12" s="1"/>
  <c r="D2287" i="12" a="1"/>
  <c r="D2287" i="12" s="1"/>
  <c r="A2288" i="12" a="1"/>
  <c r="A2288" i="12" s="1"/>
  <c r="B2288" i="12" a="1"/>
  <c r="B2288" i="12" s="1"/>
  <c r="C2288" i="12" a="1"/>
  <c r="C2288" i="12" s="1"/>
  <c r="D2288" i="12" a="1"/>
  <c r="D2288" i="12" s="1"/>
  <c r="A2289" i="12" a="1"/>
  <c r="A2289" i="12" s="1"/>
  <c r="B2289" i="12" a="1"/>
  <c r="B2289" i="12" s="1"/>
  <c r="C2289" i="12" a="1"/>
  <c r="C2289" i="12" s="1"/>
  <c r="D2289" i="12" a="1"/>
  <c r="D2289" i="12" s="1"/>
  <c r="A2290" i="12" a="1"/>
  <c r="A2290" i="12" s="1"/>
  <c r="B2290" i="12" a="1"/>
  <c r="B2290" i="12" s="1"/>
  <c r="C2290" i="12" a="1"/>
  <c r="C2290" i="12" s="1"/>
  <c r="D2290" i="12" a="1"/>
  <c r="D2290" i="12" s="1"/>
  <c r="A2291" i="12" a="1"/>
  <c r="A2291" i="12" s="1"/>
  <c r="B2291" i="12" a="1"/>
  <c r="B2291" i="12" s="1"/>
  <c r="C2291" i="12" a="1"/>
  <c r="C2291" i="12" s="1"/>
  <c r="D2291" i="12" a="1"/>
  <c r="D2291" i="12" s="1"/>
  <c r="A2292" i="12" a="1"/>
  <c r="A2292" i="12" s="1"/>
  <c r="B2292" i="12" a="1"/>
  <c r="B2292" i="12" s="1"/>
  <c r="C2292" i="12" a="1"/>
  <c r="C2292" i="12" s="1"/>
  <c r="D2292" i="12" a="1"/>
  <c r="D2292" i="12" s="1"/>
  <c r="A2293" i="12" a="1"/>
  <c r="A2293" i="12" s="1"/>
  <c r="B2293" i="12" a="1"/>
  <c r="B2293" i="12" s="1"/>
  <c r="C2293" i="12" a="1"/>
  <c r="C2293" i="12" s="1"/>
  <c r="D2293" i="12" a="1"/>
  <c r="D2293" i="12" s="1"/>
  <c r="A2294" i="12" a="1"/>
  <c r="A2294" i="12" s="1"/>
  <c r="B2294" i="12" a="1"/>
  <c r="B2294" i="12" s="1"/>
  <c r="C2294" i="12" a="1"/>
  <c r="C2294" i="12" s="1"/>
  <c r="D2294" i="12" a="1"/>
  <c r="D2294" i="12" s="1"/>
  <c r="A2295" i="12" a="1"/>
  <c r="A2295" i="12" s="1"/>
  <c r="B2295" i="12" a="1"/>
  <c r="B2295" i="12" s="1"/>
  <c r="C2295" i="12" a="1"/>
  <c r="C2295" i="12" s="1"/>
  <c r="D2295" i="12" a="1"/>
  <c r="D2295" i="12" s="1"/>
  <c r="A2296" i="12" a="1"/>
  <c r="A2296" i="12" s="1"/>
  <c r="B2296" i="12" a="1"/>
  <c r="B2296" i="12" s="1"/>
  <c r="C2296" i="12" a="1"/>
  <c r="C2296" i="12" s="1"/>
  <c r="D2296" i="12" a="1"/>
  <c r="D2296" i="12" s="1"/>
  <c r="A2297" i="12" a="1"/>
  <c r="A2297" i="12" s="1"/>
  <c r="B2297" i="12" a="1"/>
  <c r="B2297" i="12" s="1"/>
  <c r="C2297" i="12" a="1"/>
  <c r="C2297" i="12" s="1"/>
  <c r="D2297" i="12" a="1"/>
  <c r="D2297" i="12" s="1"/>
  <c r="A2298" i="12" a="1"/>
  <c r="A2298" i="12" s="1"/>
  <c r="B2298" i="12" a="1"/>
  <c r="B2298" i="12" s="1"/>
  <c r="C2298" i="12" a="1"/>
  <c r="C2298" i="12" s="1"/>
  <c r="D2298" i="12" a="1"/>
  <c r="D2298" i="12" s="1"/>
  <c r="A2299" i="12" a="1"/>
  <c r="A2299" i="12" s="1"/>
  <c r="B2299" i="12" a="1"/>
  <c r="B2299" i="12" s="1"/>
  <c r="C2299" i="12" a="1"/>
  <c r="C2299" i="12" s="1"/>
  <c r="D2299" i="12" a="1"/>
  <c r="D2299" i="12" s="1"/>
  <c r="A2300" i="12" a="1"/>
  <c r="A2300" i="12" s="1"/>
  <c r="B2300" i="12" a="1"/>
  <c r="B2300" i="12" s="1"/>
  <c r="C2300" i="12" a="1"/>
  <c r="C2300" i="12" s="1"/>
  <c r="D2300" i="12" a="1"/>
  <c r="D2300" i="12" s="1"/>
  <c r="A2301" i="12" a="1"/>
  <c r="A2301" i="12" s="1"/>
  <c r="B2301" i="12" a="1"/>
  <c r="B2301" i="12" s="1"/>
  <c r="C2301" i="12" a="1"/>
  <c r="C2301" i="12" s="1"/>
  <c r="D2301" i="12" a="1"/>
  <c r="D2301" i="12" s="1"/>
  <c r="A2302" i="12" a="1"/>
  <c r="A2302" i="12" s="1"/>
  <c r="B2302" i="12" a="1"/>
  <c r="B2302" i="12" s="1"/>
  <c r="C2302" i="12" a="1"/>
  <c r="C2302" i="12" s="1"/>
  <c r="D2302" i="12" a="1"/>
  <c r="D2302" i="12" s="1"/>
  <c r="A2303" i="12" a="1"/>
  <c r="A2303" i="12" s="1"/>
  <c r="B2303" i="12" a="1"/>
  <c r="B2303" i="12" s="1"/>
  <c r="C2303" i="12" a="1"/>
  <c r="C2303" i="12" s="1"/>
  <c r="D2303" i="12" a="1"/>
  <c r="D2303" i="12" s="1"/>
  <c r="A2304" i="12" a="1"/>
  <c r="A2304" i="12" s="1"/>
  <c r="B2304" i="12" a="1"/>
  <c r="B2304" i="12" s="1"/>
  <c r="C2304" i="12" a="1"/>
  <c r="C2304" i="12" s="1"/>
  <c r="D2304" i="12" a="1"/>
  <c r="D2304" i="12" s="1"/>
  <c r="A2305" i="12" a="1"/>
  <c r="A2305" i="12" s="1"/>
  <c r="B2305" i="12" a="1"/>
  <c r="B2305" i="12" s="1"/>
  <c r="C2305" i="12" a="1"/>
  <c r="C2305" i="12" s="1"/>
  <c r="D2305" i="12" a="1"/>
  <c r="D2305" i="12" s="1"/>
  <c r="A2306" i="12" a="1"/>
  <c r="A2306" i="12" s="1"/>
  <c r="B2306" i="12" a="1"/>
  <c r="B2306" i="12" s="1"/>
  <c r="C2306" i="12" a="1"/>
  <c r="C2306" i="12" s="1"/>
  <c r="D2306" i="12" a="1"/>
  <c r="D2306" i="12" s="1"/>
  <c r="A2307" i="12" a="1"/>
  <c r="A2307" i="12" s="1"/>
  <c r="B2307" i="12" a="1"/>
  <c r="B2307" i="12" s="1"/>
  <c r="C2307" i="12" a="1"/>
  <c r="C2307" i="12" s="1"/>
  <c r="D2307" i="12" a="1"/>
  <c r="D2307" i="12" s="1"/>
  <c r="A2308" i="12" a="1"/>
  <c r="A2308" i="12" s="1"/>
  <c r="B2308" i="12" a="1"/>
  <c r="B2308" i="12" s="1"/>
  <c r="C2308" i="12" a="1"/>
  <c r="C2308" i="12" s="1"/>
  <c r="D2308" i="12" a="1"/>
  <c r="D2308" i="12" s="1"/>
  <c r="A2309" i="12" a="1"/>
  <c r="A2309" i="12" s="1"/>
  <c r="B2309" i="12" a="1"/>
  <c r="B2309" i="12" s="1"/>
  <c r="C2309" i="12" a="1"/>
  <c r="C2309" i="12" s="1"/>
  <c r="D2309" i="12" a="1"/>
  <c r="D2309" i="12" s="1"/>
  <c r="A2310" i="12" a="1"/>
  <c r="A2310" i="12" s="1"/>
  <c r="B2310" i="12" a="1"/>
  <c r="B2310" i="12" s="1"/>
  <c r="C2310" i="12" a="1"/>
  <c r="C2310" i="12" s="1"/>
  <c r="D2310" i="12" a="1"/>
  <c r="D2310" i="12" s="1"/>
  <c r="A2311" i="12" a="1"/>
  <c r="A2311" i="12" s="1"/>
  <c r="B2311" i="12" a="1"/>
  <c r="B2311" i="12" s="1"/>
  <c r="C2311" i="12" a="1"/>
  <c r="C2311" i="12" s="1"/>
  <c r="D2311" i="12" a="1"/>
  <c r="D2311" i="12" s="1"/>
  <c r="A2312" i="12" a="1"/>
  <c r="A2312" i="12" s="1"/>
  <c r="B2312" i="12" a="1"/>
  <c r="B2312" i="12" s="1"/>
  <c r="C2312" i="12" a="1"/>
  <c r="C2312" i="12" s="1"/>
  <c r="D2312" i="12" a="1"/>
  <c r="D2312" i="12" s="1"/>
  <c r="A2313" i="12" a="1"/>
  <c r="A2313" i="12" s="1"/>
  <c r="B2313" i="12" a="1"/>
  <c r="B2313" i="12" s="1"/>
  <c r="C2313" i="12" a="1"/>
  <c r="C2313" i="12" s="1"/>
  <c r="D2313" i="12" a="1"/>
  <c r="D2313" i="12" s="1"/>
  <c r="A2314" i="12" a="1"/>
  <c r="A2314" i="12" s="1"/>
  <c r="B2314" i="12" a="1"/>
  <c r="B2314" i="12" s="1"/>
  <c r="C2314" i="12" a="1"/>
  <c r="C2314" i="12" s="1"/>
  <c r="D2314" i="12" a="1"/>
  <c r="D2314" i="12" s="1"/>
  <c r="A2315" i="12" a="1"/>
  <c r="A2315" i="12" s="1"/>
  <c r="B2315" i="12" a="1"/>
  <c r="B2315" i="12" s="1"/>
  <c r="C2315" i="12" a="1"/>
  <c r="C2315" i="12" s="1"/>
  <c r="D2315" i="12" a="1"/>
  <c r="D2315" i="12" s="1"/>
  <c r="A2316" i="12" a="1"/>
  <c r="A2316" i="12" s="1"/>
  <c r="B2316" i="12" a="1"/>
  <c r="B2316" i="12" s="1"/>
  <c r="C2316" i="12" a="1"/>
  <c r="C2316" i="12" s="1"/>
  <c r="D2316" i="12" a="1"/>
  <c r="D2316" i="12" s="1"/>
  <c r="A2317" i="12" a="1"/>
  <c r="A2317" i="12" s="1"/>
  <c r="B2317" i="12" a="1"/>
  <c r="B2317" i="12" s="1"/>
  <c r="C2317" i="12" a="1"/>
  <c r="C2317" i="12" s="1"/>
  <c r="D2317" i="12" a="1"/>
  <c r="D2317" i="12" s="1"/>
  <c r="A2318" i="12" a="1"/>
  <c r="A2318" i="12" s="1"/>
  <c r="B2318" i="12" a="1"/>
  <c r="B2318" i="12" s="1"/>
  <c r="C2318" i="12" a="1"/>
  <c r="C2318" i="12" s="1"/>
  <c r="D2318" i="12" a="1"/>
  <c r="D2318" i="12" s="1"/>
  <c r="A2319" i="12" a="1"/>
  <c r="A2319" i="12" s="1"/>
  <c r="B2319" i="12" a="1"/>
  <c r="B2319" i="12" s="1"/>
  <c r="C2319" i="12" a="1"/>
  <c r="C2319" i="12" s="1"/>
  <c r="D2319" i="12" a="1"/>
  <c r="D2319" i="12" s="1"/>
  <c r="A2320" i="12" a="1"/>
  <c r="A2320" i="12" s="1"/>
  <c r="B2320" i="12" a="1"/>
  <c r="B2320" i="12" s="1"/>
  <c r="C2320" i="12" a="1"/>
  <c r="C2320" i="12" s="1"/>
  <c r="D2320" i="12" a="1"/>
  <c r="D2320" i="12" s="1"/>
  <c r="A2321" i="12" a="1"/>
  <c r="A2321" i="12" s="1"/>
  <c r="B2321" i="12" a="1"/>
  <c r="B2321" i="12" s="1"/>
  <c r="C2321" i="12" a="1"/>
  <c r="C2321" i="12" s="1"/>
  <c r="D2321" i="12" a="1"/>
  <c r="D2321" i="12" s="1"/>
  <c r="A2322" i="12" a="1"/>
  <c r="A2322" i="12" s="1"/>
  <c r="B2322" i="12" a="1"/>
  <c r="B2322" i="12" s="1"/>
  <c r="C2322" i="12" a="1"/>
  <c r="C2322" i="12" s="1"/>
  <c r="D2322" i="12" a="1"/>
  <c r="D2322" i="12" s="1"/>
  <c r="A2323" i="12" a="1"/>
  <c r="A2323" i="12" s="1"/>
  <c r="B2323" i="12" a="1"/>
  <c r="B2323" i="12" s="1"/>
  <c r="C2323" i="12" a="1"/>
  <c r="C2323" i="12" s="1"/>
  <c r="D2323" i="12" a="1"/>
  <c r="D2323" i="12" s="1"/>
  <c r="A2324" i="12" a="1"/>
  <c r="A2324" i="12" s="1"/>
  <c r="B2324" i="12" a="1"/>
  <c r="B2324" i="12" s="1"/>
  <c r="C2324" i="12" a="1"/>
  <c r="C2324" i="12" s="1"/>
  <c r="D2324" i="12" a="1"/>
  <c r="D2324" i="12" s="1"/>
  <c r="A2325" i="12" a="1"/>
  <c r="A2325" i="12" s="1"/>
  <c r="B2325" i="12" a="1"/>
  <c r="B2325" i="12" s="1"/>
  <c r="C2325" i="12" a="1"/>
  <c r="C2325" i="12" s="1"/>
  <c r="D2325" i="12" a="1"/>
  <c r="D2325" i="12" s="1"/>
  <c r="A2326" i="12" a="1"/>
  <c r="A2326" i="12" s="1"/>
  <c r="B2326" i="12" a="1"/>
  <c r="B2326" i="12" s="1"/>
  <c r="C2326" i="12" a="1"/>
  <c r="C2326" i="12" s="1"/>
  <c r="D2326" i="12" a="1"/>
  <c r="D2326" i="12" s="1"/>
  <c r="A2327" i="12" a="1"/>
  <c r="A2327" i="12" s="1"/>
  <c r="B2327" i="12" a="1"/>
  <c r="B2327" i="12" s="1"/>
  <c r="C2327" i="12" a="1"/>
  <c r="C2327" i="12" s="1"/>
  <c r="D2327" i="12" a="1"/>
  <c r="D2327" i="12" s="1"/>
  <c r="A2328" i="12" a="1"/>
  <c r="A2328" i="12" s="1"/>
  <c r="B2328" i="12" a="1"/>
  <c r="B2328" i="12" s="1"/>
  <c r="C2328" i="12" a="1"/>
  <c r="C2328" i="12" s="1"/>
  <c r="D2328" i="12" a="1"/>
  <c r="D2328" i="12" s="1"/>
  <c r="A2329" i="12" a="1"/>
  <c r="A2329" i="12" s="1"/>
  <c r="B2329" i="12" a="1"/>
  <c r="B2329" i="12" s="1"/>
  <c r="C2329" i="12" a="1"/>
  <c r="C2329" i="12" s="1"/>
  <c r="D2329" i="12" a="1"/>
  <c r="D2329" i="12" s="1"/>
  <c r="A2330" i="12" a="1"/>
  <c r="A2330" i="12" s="1"/>
  <c r="B2330" i="12" a="1"/>
  <c r="B2330" i="12" s="1"/>
  <c r="C2330" i="12" a="1"/>
  <c r="C2330" i="12" s="1"/>
  <c r="D2330" i="12" a="1"/>
  <c r="D2330" i="12" s="1"/>
  <c r="A2331" i="12" a="1"/>
  <c r="A2331" i="12" s="1"/>
  <c r="B2331" i="12" a="1"/>
  <c r="B2331" i="12" s="1"/>
  <c r="C2331" i="12" a="1"/>
  <c r="C2331" i="12" s="1"/>
  <c r="D2331" i="12" a="1"/>
  <c r="D2331" i="12" s="1"/>
  <c r="A2332" i="12" a="1"/>
  <c r="A2332" i="12" s="1"/>
  <c r="B2332" i="12" a="1"/>
  <c r="B2332" i="12" s="1"/>
  <c r="C2332" i="12" a="1"/>
  <c r="C2332" i="12" s="1"/>
  <c r="D2332" i="12" a="1"/>
  <c r="D2332" i="12" s="1"/>
  <c r="A2333" i="12" a="1"/>
  <c r="A2333" i="12" s="1"/>
  <c r="B2333" i="12" a="1"/>
  <c r="B2333" i="12" s="1"/>
  <c r="C2333" i="12" a="1"/>
  <c r="C2333" i="12" s="1"/>
  <c r="D2333" i="12" a="1"/>
  <c r="D2333" i="12" s="1"/>
  <c r="A2334" i="12" a="1"/>
  <c r="A2334" i="12" s="1"/>
  <c r="B2334" i="12" a="1"/>
  <c r="B2334" i="12" s="1"/>
  <c r="C2334" i="12" a="1"/>
  <c r="C2334" i="12" s="1"/>
  <c r="D2334" i="12" a="1"/>
  <c r="D2334" i="12" s="1"/>
  <c r="A2335" i="12" a="1"/>
  <c r="A2335" i="12" s="1"/>
  <c r="B2335" i="12" a="1"/>
  <c r="B2335" i="12" s="1"/>
  <c r="C2335" i="12" a="1"/>
  <c r="C2335" i="12" s="1"/>
  <c r="D2335" i="12" a="1"/>
  <c r="D2335" i="12" s="1"/>
  <c r="A2336" i="12" a="1"/>
  <c r="A2336" i="12" s="1"/>
  <c r="B2336" i="12" a="1"/>
  <c r="B2336" i="12" s="1"/>
  <c r="C2336" i="12" a="1"/>
  <c r="C2336" i="12" s="1"/>
  <c r="D2336" i="12" a="1"/>
  <c r="D2336" i="12" s="1"/>
  <c r="A2337" i="12" a="1"/>
  <c r="A2337" i="12" s="1"/>
  <c r="B2337" i="12" a="1"/>
  <c r="B2337" i="12" s="1"/>
  <c r="C2337" i="12" a="1"/>
  <c r="C2337" i="12" s="1"/>
  <c r="D2337" i="12" a="1"/>
  <c r="D2337" i="12" s="1"/>
  <c r="A2338" i="12" a="1"/>
  <c r="A2338" i="12" s="1"/>
  <c r="B2338" i="12" a="1"/>
  <c r="B2338" i="12" s="1"/>
  <c r="C2338" i="12" a="1"/>
  <c r="C2338" i="12" s="1"/>
  <c r="D2338" i="12" a="1"/>
  <c r="D2338" i="12" s="1"/>
  <c r="A2339" i="12" a="1"/>
  <c r="A2339" i="12" s="1"/>
  <c r="B2339" i="12" a="1"/>
  <c r="B2339" i="12" s="1"/>
  <c r="C2339" i="12" a="1"/>
  <c r="C2339" i="12" s="1"/>
  <c r="D2339" i="12" a="1"/>
  <c r="D2339" i="12" s="1"/>
  <c r="A2340" i="12" a="1"/>
  <c r="A2340" i="12" s="1"/>
  <c r="B2340" i="12" a="1"/>
  <c r="B2340" i="12" s="1"/>
  <c r="C2340" i="12" a="1"/>
  <c r="C2340" i="12" s="1"/>
  <c r="D2340" i="12" a="1"/>
  <c r="D2340" i="12" s="1"/>
  <c r="A2341" i="12" a="1"/>
  <c r="A2341" i="12" s="1"/>
  <c r="B2341" i="12" a="1"/>
  <c r="B2341" i="12" s="1"/>
  <c r="C2341" i="12" a="1"/>
  <c r="C2341" i="12" s="1"/>
  <c r="D2341" i="12" a="1"/>
  <c r="D2341" i="12" s="1"/>
  <c r="A2342" i="12" a="1"/>
  <c r="A2342" i="12" s="1"/>
  <c r="B2342" i="12" a="1"/>
  <c r="B2342" i="12" s="1"/>
  <c r="C2342" i="12" a="1"/>
  <c r="C2342" i="12" s="1"/>
  <c r="D2342" i="12" a="1"/>
  <c r="D2342" i="12" s="1"/>
  <c r="A2343" i="12" a="1"/>
  <c r="A2343" i="12" s="1"/>
  <c r="B2343" i="12" a="1"/>
  <c r="B2343" i="12" s="1"/>
  <c r="C2343" i="12" a="1"/>
  <c r="C2343" i="12" s="1"/>
  <c r="D2343" i="12" a="1"/>
  <c r="D2343" i="12" s="1"/>
  <c r="A2344" i="12" a="1"/>
  <c r="A2344" i="12" s="1"/>
  <c r="B2344" i="12" a="1"/>
  <c r="B2344" i="12" s="1"/>
  <c r="C2344" i="12" a="1"/>
  <c r="C2344" i="12" s="1"/>
  <c r="D2344" i="12" a="1"/>
  <c r="D2344" i="12" s="1"/>
  <c r="A2345" i="12" a="1"/>
  <c r="A2345" i="12" s="1"/>
  <c r="B2345" i="12" a="1"/>
  <c r="B2345" i="12" s="1"/>
  <c r="C2345" i="12" a="1"/>
  <c r="C2345" i="12" s="1"/>
  <c r="D2345" i="12" a="1"/>
  <c r="D2345" i="12" s="1"/>
  <c r="A2346" i="12" a="1"/>
  <c r="A2346" i="12" s="1"/>
  <c r="B2346" i="12" a="1"/>
  <c r="B2346" i="12" s="1"/>
  <c r="C2346" i="12" a="1"/>
  <c r="C2346" i="12" s="1"/>
  <c r="D2346" i="12" a="1"/>
  <c r="D2346" i="12" s="1"/>
  <c r="A2347" i="12" a="1"/>
  <c r="A2347" i="12" s="1"/>
  <c r="B2347" i="12" a="1"/>
  <c r="B2347" i="12" s="1"/>
  <c r="C2347" i="12" a="1"/>
  <c r="C2347" i="12" s="1"/>
  <c r="D2347" i="12" a="1"/>
  <c r="D2347" i="12" s="1"/>
  <c r="A2348" i="12" a="1"/>
  <c r="A2348" i="12" s="1"/>
  <c r="B2348" i="12" a="1"/>
  <c r="B2348" i="12" s="1"/>
  <c r="C2348" i="12" a="1"/>
  <c r="C2348" i="12" s="1"/>
  <c r="D2348" i="12" a="1"/>
  <c r="D2348" i="12" s="1"/>
  <c r="A2349" i="12" a="1"/>
  <c r="A2349" i="12" s="1"/>
  <c r="B2349" i="12" a="1"/>
  <c r="B2349" i="12" s="1"/>
  <c r="C2349" i="12" a="1"/>
  <c r="C2349" i="12" s="1"/>
  <c r="D2349" i="12" a="1"/>
  <c r="D2349" i="12" s="1"/>
  <c r="A2350" i="12" a="1"/>
  <c r="A2350" i="12" s="1"/>
  <c r="B2350" i="12" a="1"/>
  <c r="B2350" i="12" s="1"/>
  <c r="C2350" i="12" a="1"/>
  <c r="C2350" i="12" s="1"/>
  <c r="D2350" i="12" a="1"/>
  <c r="D2350" i="12" s="1"/>
  <c r="A2351" i="12" a="1"/>
  <c r="A2351" i="12" s="1"/>
  <c r="B2351" i="12" a="1"/>
  <c r="B2351" i="12" s="1"/>
  <c r="C2351" i="12" a="1"/>
  <c r="C2351" i="12" s="1"/>
  <c r="D2351" i="12" a="1"/>
  <c r="D2351" i="12" s="1"/>
  <c r="A2352" i="12" a="1"/>
  <c r="A2352" i="12" s="1"/>
  <c r="B2352" i="12" a="1"/>
  <c r="B2352" i="12" s="1"/>
  <c r="C2352" i="12" a="1"/>
  <c r="C2352" i="12" s="1"/>
  <c r="D2352" i="12" a="1"/>
  <c r="D2352" i="12" s="1"/>
  <c r="A2353" i="12" a="1"/>
  <c r="A2353" i="12" s="1"/>
  <c r="B2353" i="12" a="1"/>
  <c r="B2353" i="12" s="1"/>
  <c r="C2353" i="12" a="1"/>
  <c r="C2353" i="12" s="1"/>
  <c r="D2353" i="12" a="1"/>
  <c r="D2353" i="12" s="1"/>
  <c r="A2354" i="12" a="1"/>
  <c r="A2354" i="12" s="1"/>
  <c r="B2354" i="12" a="1"/>
  <c r="B2354" i="12" s="1"/>
  <c r="C2354" i="12" a="1"/>
  <c r="C2354" i="12" s="1"/>
  <c r="D2354" i="12" a="1"/>
  <c r="D2354" i="12" s="1"/>
  <c r="A2355" i="12" a="1"/>
  <c r="A2355" i="12" s="1"/>
  <c r="B2355" i="12" a="1"/>
  <c r="B2355" i="12" s="1"/>
  <c r="C2355" i="12" a="1"/>
  <c r="C2355" i="12" s="1"/>
  <c r="D2355" i="12" a="1"/>
  <c r="D2355" i="12" s="1"/>
  <c r="A2356" i="12" a="1"/>
  <c r="A2356" i="12" s="1"/>
  <c r="B2356" i="12" a="1"/>
  <c r="B2356" i="12" s="1"/>
  <c r="C2356" i="12" a="1"/>
  <c r="C2356" i="12" s="1"/>
  <c r="D2356" i="12" a="1"/>
  <c r="D2356" i="12" s="1"/>
  <c r="A2357" i="12" a="1"/>
  <c r="A2357" i="12" s="1"/>
  <c r="B2357" i="12" a="1"/>
  <c r="B2357" i="12" s="1"/>
  <c r="C2357" i="12" a="1"/>
  <c r="C2357" i="12" s="1"/>
  <c r="D2357" i="12" a="1"/>
  <c r="D2357" i="12" s="1"/>
  <c r="A2358" i="12" a="1"/>
  <c r="A2358" i="12" s="1"/>
  <c r="B2358" i="12" a="1"/>
  <c r="B2358" i="12" s="1"/>
  <c r="C2358" i="12" a="1"/>
  <c r="C2358" i="12" s="1"/>
  <c r="D2358" i="12" a="1"/>
  <c r="D2358" i="12" s="1"/>
  <c r="A2359" i="12" a="1"/>
  <c r="A2359" i="12" s="1"/>
  <c r="B2359" i="12" a="1"/>
  <c r="B2359" i="12" s="1"/>
  <c r="C2359" i="12" a="1"/>
  <c r="C2359" i="12" s="1"/>
  <c r="D2359" i="12" a="1"/>
  <c r="D2359" i="12" s="1"/>
  <c r="A2360" i="12" a="1"/>
  <c r="A2360" i="12" s="1"/>
  <c r="B2360" i="12" a="1"/>
  <c r="B2360" i="12" s="1"/>
  <c r="C2360" i="12" a="1"/>
  <c r="C2360" i="12" s="1"/>
  <c r="D2360" i="12" a="1"/>
  <c r="D2360" i="12" s="1"/>
  <c r="A2361" i="12" a="1"/>
  <c r="A2361" i="12" s="1"/>
  <c r="B2361" i="12" a="1"/>
  <c r="B2361" i="12" s="1"/>
  <c r="C2361" i="12" a="1"/>
  <c r="C2361" i="12" s="1"/>
  <c r="D2361" i="12" a="1"/>
  <c r="D2361" i="12" s="1"/>
  <c r="A2362" i="12" a="1"/>
  <c r="A2362" i="12" s="1"/>
  <c r="B2362" i="12" a="1"/>
  <c r="B2362" i="12" s="1"/>
  <c r="C2362" i="12" a="1"/>
  <c r="C2362" i="12" s="1"/>
  <c r="D2362" i="12" a="1"/>
  <c r="D2362" i="12" s="1"/>
  <c r="A2363" i="12" a="1"/>
  <c r="A2363" i="12" s="1"/>
  <c r="B2363" i="12" a="1"/>
  <c r="B2363" i="12" s="1"/>
  <c r="C2363" i="12" a="1"/>
  <c r="C2363" i="12" s="1"/>
  <c r="D2363" i="12" a="1"/>
  <c r="D2363" i="12" s="1"/>
  <c r="A2364" i="12" a="1"/>
  <c r="A2364" i="12" s="1"/>
  <c r="B2364" i="12" a="1"/>
  <c r="B2364" i="12" s="1"/>
  <c r="C2364" i="12" a="1"/>
  <c r="C2364" i="12" s="1"/>
  <c r="D2364" i="12" a="1"/>
  <c r="D2364" i="12" s="1"/>
  <c r="A2365" i="12" a="1"/>
  <c r="A2365" i="12" s="1"/>
  <c r="B2365" i="12" a="1"/>
  <c r="B2365" i="12" s="1"/>
  <c r="C2365" i="12" a="1"/>
  <c r="C2365" i="12" s="1"/>
  <c r="D2365" i="12" a="1"/>
  <c r="D2365" i="12" s="1"/>
  <c r="A2366" i="12" a="1"/>
  <c r="A2366" i="12" s="1"/>
  <c r="B2366" i="12" a="1"/>
  <c r="B2366" i="12" s="1"/>
  <c r="C2366" i="12" a="1"/>
  <c r="C2366" i="12" s="1"/>
  <c r="D2366" i="12" a="1"/>
  <c r="D2366" i="12" s="1"/>
  <c r="A2367" i="12" a="1"/>
  <c r="A2367" i="12" s="1"/>
  <c r="B2367" i="12" a="1"/>
  <c r="B2367" i="12" s="1"/>
  <c r="C2367" i="12" a="1"/>
  <c r="C2367" i="12" s="1"/>
  <c r="D2367" i="12" a="1"/>
  <c r="D2367" i="12" s="1"/>
  <c r="A2368" i="12" a="1"/>
  <c r="A2368" i="12" s="1"/>
  <c r="B2368" i="12" a="1"/>
  <c r="B2368" i="12" s="1"/>
  <c r="C2368" i="12" a="1"/>
  <c r="C2368" i="12" s="1"/>
  <c r="D2368" i="12" a="1"/>
  <c r="D2368" i="12" s="1"/>
  <c r="A2369" i="12" a="1"/>
  <c r="A2369" i="12" s="1"/>
  <c r="B2369" i="12" a="1"/>
  <c r="B2369" i="12" s="1"/>
  <c r="C2369" i="12" a="1"/>
  <c r="C2369" i="12" s="1"/>
  <c r="D2369" i="12" a="1"/>
  <c r="D2369" i="12" s="1"/>
  <c r="A2370" i="12" a="1"/>
  <c r="A2370" i="12" s="1"/>
  <c r="B2370" i="12" a="1"/>
  <c r="B2370" i="12" s="1"/>
  <c r="C2370" i="12" a="1"/>
  <c r="C2370" i="12" s="1"/>
  <c r="D2370" i="12" a="1"/>
  <c r="D2370" i="12" s="1"/>
  <c r="A2371" i="12" a="1"/>
  <c r="A2371" i="12" s="1"/>
  <c r="B2371" i="12" a="1"/>
  <c r="B2371" i="12" s="1"/>
  <c r="C2371" i="12" a="1"/>
  <c r="C2371" i="12" s="1"/>
  <c r="D2371" i="12" a="1"/>
  <c r="D2371" i="12" s="1"/>
  <c r="A2372" i="12" a="1"/>
  <c r="A2372" i="12" s="1"/>
  <c r="B2372" i="12" a="1"/>
  <c r="B2372" i="12" s="1"/>
  <c r="C2372" i="12" a="1"/>
  <c r="C2372" i="12" s="1"/>
  <c r="D2372" i="12" a="1"/>
  <c r="D2372" i="12" s="1"/>
  <c r="A2373" i="12" a="1"/>
  <c r="A2373" i="12" s="1"/>
  <c r="B2373" i="12" a="1"/>
  <c r="B2373" i="12" s="1"/>
  <c r="C2373" i="12" a="1"/>
  <c r="C2373" i="12" s="1"/>
  <c r="D2373" i="12" a="1"/>
  <c r="D2373" i="12" s="1"/>
  <c r="A2374" i="12" a="1"/>
  <c r="A2374" i="12" s="1"/>
  <c r="B2374" i="12" a="1"/>
  <c r="B2374" i="12" s="1"/>
  <c r="C2374" i="12" a="1"/>
  <c r="C2374" i="12" s="1"/>
  <c r="D2374" i="12" a="1"/>
  <c r="D2374" i="12" s="1"/>
  <c r="A2375" i="12" a="1"/>
  <c r="A2375" i="12" s="1"/>
  <c r="B2375" i="12" a="1"/>
  <c r="B2375" i="12" s="1"/>
  <c r="C2375" i="12" a="1"/>
  <c r="C2375" i="12" s="1"/>
  <c r="D2375" i="12" a="1"/>
  <c r="D2375" i="12" s="1"/>
  <c r="A2376" i="12" a="1"/>
  <c r="A2376" i="12" s="1"/>
  <c r="B2376" i="12" a="1"/>
  <c r="B2376" i="12" s="1"/>
  <c r="C2376" i="12" a="1"/>
  <c r="C2376" i="12" s="1"/>
  <c r="D2376" i="12" a="1"/>
  <c r="D2376" i="12" s="1"/>
  <c r="A2377" i="12" a="1"/>
  <c r="A2377" i="12" s="1"/>
  <c r="B2377" i="12" a="1"/>
  <c r="B2377" i="12" s="1"/>
  <c r="C2377" i="12" a="1"/>
  <c r="C2377" i="12" s="1"/>
  <c r="D2377" i="12" a="1"/>
  <c r="D2377" i="12" s="1"/>
  <c r="A2378" i="12" a="1"/>
  <c r="A2378" i="12" s="1"/>
  <c r="B2378" i="12" a="1"/>
  <c r="B2378" i="12" s="1"/>
  <c r="C2378" i="12" a="1"/>
  <c r="C2378" i="12" s="1"/>
  <c r="D2378" i="12" a="1"/>
  <c r="D2378" i="12" s="1"/>
  <c r="A2379" i="12" a="1"/>
  <c r="A2379" i="12" s="1"/>
  <c r="B2379" i="12" a="1"/>
  <c r="B2379" i="12" s="1"/>
  <c r="C2379" i="12" a="1"/>
  <c r="C2379" i="12" s="1"/>
  <c r="D2379" i="12" a="1"/>
  <c r="D2379" i="12" s="1"/>
  <c r="A2380" i="12" a="1"/>
  <c r="A2380" i="12" s="1"/>
  <c r="B2380" i="12" a="1"/>
  <c r="B2380" i="12" s="1"/>
  <c r="C2380" i="12" a="1"/>
  <c r="C2380" i="12" s="1"/>
  <c r="D2380" i="12" a="1"/>
  <c r="D2380" i="12" s="1"/>
  <c r="A2381" i="12" a="1"/>
  <c r="A2381" i="12" s="1"/>
  <c r="B2381" i="12" a="1"/>
  <c r="B2381" i="12" s="1"/>
  <c r="C2381" i="12" a="1"/>
  <c r="C2381" i="12" s="1"/>
  <c r="D2381" i="12" a="1"/>
  <c r="D2381" i="12" s="1"/>
  <c r="A2382" i="12" a="1"/>
  <c r="A2382" i="12" s="1"/>
  <c r="B2382" i="12" a="1"/>
  <c r="B2382" i="12" s="1"/>
  <c r="C2382" i="12" a="1"/>
  <c r="C2382" i="12" s="1"/>
  <c r="D2382" i="12" a="1"/>
  <c r="D2382" i="12" s="1"/>
  <c r="A2383" i="12" a="1"/>
  <c r="A2383" i="12" s="1"/>
  <c r="B2383" i="12" a="1"/>
  <c r="B2383" i="12" s="1"/>
  <c r="C2383" i="12" a="1"/>
  <c r="C2383" i="12" s="1"/>
  <c r="D2383" i="12" a="1"/>
  <c r="D2383" i="12" s="1"/>
  <c r="A2384" i="12" a="1"/>
  <c r="A2384" i="12" s="1"/>
  <c r="B2384" i="12" a="1"/>
  <c r="B2384" i="12" s="1"/>
  <c r="C2384" i="12" a="1"/>
  <c r="C2384" i="12" s="1"/>
  <c r="D2384" i="12" a="1"/>
  <c r="D2384" i="12" s="1"/>
  <c r="A2385" i="12" a="1"/>
  <c r="A2385" i="12" s="1"/>
  <c r="B2385" i="12" a="1"/>
  <c r="B2385" i="12" s="1"/>
  <c r="C2385" i="12" a="1"/>
  <c r="C2385" i="12" s="1"/>
  <c r="D2385" i="12" a="1"/>
  <c r="D2385" i="12" s="1"/>
  <c r="A2386" i="12" a="1"/>
  <c r="A2386" i="12" s="1"/>
  <c r="B2386" i="12" a="1"/>
  <c r="B2386" i="12" s="1"/>
  <c r="C2386" i="12" a="1"/>
  <c r="C2386" i="12" s="1"/>
  <c r="D2386" i="12" a="1"/>
  <c r="D2386" i="12" s="1"/>
  <c r="A2387" i="12" a="1"/>
  <c r="A2387" i="12" s="1"/>
  <c r="B2387" i="12" a="1"/>
  <c r="B2387" i="12" s="1"/>
  <c r="C2387" i="12" a="1"/>
  <c r="C2387" i="12" s="1"/>
  <c r="D2387" i="12" a="1"/>
  <c r="D2387" i="12" s="1"/>
  <c r="A2388" i="12" a="1"/>
  <c r="A2388" i="12" s="1"/>
  <c r="B2388" i="12" a="1"/>
  <c r="B2388" i="12" s="1"/>
  <c r="C2388" i="12" a="1"/>
  <c r="C2388" i="12" s="1"/>
  <c r="D2388" i="12" a="1"/>
  <c r="D2388" i="12" s="1"/>
  <c r="A2389" i="12" a="1"/>
  <c r="A2389" i="12" s="1"/>
  <c r="B2389" i="12" a="1"/>
  <c r="B2389" i="12" s="1"/>
  <c r="C2389" i="12" a="1"/>
  <c r="C2389" i="12" s="1"/>
  <c r="D2389" i="12" a="1"/>
  <c r="D2389" i="12" s="1"/>
  <c r="A2390" i="12" a="1"/>
  <c r="A2390" i="12" s="1"/>
  <c r="B2390" i="12" a="1"/>
  <c r="B2390" i="12" s="1"/>
  <c r="C2390" i="12" a="1"/>
  <c r="C2390" i="12" s="1"/>
  <c r="D2390" i="12" a="1"/>
  <c r="D2390" i="12" s="1"/>
  <c r="A2391" i="12" a="1"/>
  <c r="A2391" i="12" s="1"/>
  <c r="B2391" i="12" a="1"/>
  <c r="B2391" i="12" s="1"/>
  <c r="C2391" i="12" a="1"/>
  <c r="C2391" i="12" s="1"/>
  <c r="D2391" i="12" a="1"/>
  <c r="D2391" i="12" s="1"/>
  <c r="A2392" i="12" a="1"/>
  <c r="A2392" i="12" s="1"/>
  <c r="B2392" i="12" a="1"/>
  <c r="B2392" i="12" s="1"/>
  <c r="C2392" i="12" a="1"/>
  <c r="C2392" i="12" s="1"/>
  <c r="D2392" i="12" a="1"/>
  <c r="D2392" i="12" s="1"/>
  <c r="A2393" i="12" a="1"/>
  <c r="A2393" i="12" s="1"/>
  <c r="B2393" i="12" a="1"/>
  <c r="B2393" i="12" s="1"/>
  <c r="C2393" i="12" a="1"/>
  <c r="C2393" i="12" s="1"/>
  <c r="D2393" i="12" a="1"/>
  <c r="D2393" i="12" s="1"/>
  <c r="A2394" i="12" a="1"/>
  <c r="A2394" i="12" s="1"/>
  <c r="B2394" i="12" a="1"/>
  <c r="B2394" i="12" s="1"/>
  <c r="C2394" i="12" a="1"/>
  <c r="C2394" i="12" s="1"/>
  <c r="D2394" i="12" a="1"/>
  <c r="D2394" i="12" s="1"/>
  <c r="A2395" i="12" a="1"/>
  <c r="A2395" i="12" s="1"/>
  <c r="B2395" i="12" a="1"/>
  <c r="B2395" i="12" s="1"/>
  <c r="C2395" i="12" a="1"/>
  <c r="C2395" i="12" s="1"/>
  <c r="D2395" i="12" a="1"/>
  <c r="D2395" i="12" s="1"/>
  <c r="A2396" i="12" a="1"/>
  <c r="A2396" i="12" s="1"/>
  <c r="B2396" i="12" a="1"/>
  <c r="B2396" i="12" s="1"/>
  <c r="C2396" i="12" a="1"/>
  <c r="C2396" i="12" s="1"/>
  <c r="D2396" i="12" a="1"/>
  <c r="D2396" i="12" s="1"/>
  <c r="A2397" i="12" a="1"/>
  <c r="A2397" i="12" s="1"/>
  <c r="B2397" i="12" a="1"/>
  <c r="B2397" i="12" s="1"/>
  <c r="C2397" i="12" a="1"/>
  <c r="C2397" i="12" s="1"/>
  <c r="D2397" i="12" a="1"/>
  <c r="D2397" i="12" s="1"/>
  <c r="A2398" i="12" a="1"/>
  <c r="A2398" i="12" s="1"/>
  <c r="B2398" i="12" a="1"/>
  <c r="B2398" i="12" s="1"/>
  <c r="C2398" i="12" a="1"/>
  <c r="C2398" i="12" s="1"/>
  <c r="D2398" i="12" a="1"/>
  <c r="D2398" i="12" s="1"/>
  <c r="A2399" i="12" a="1"/>
  <c r="A2399" i="12" s="1"/>
  <c r="B2399" i="12" a="1"/>
  <c r="B2399" i="12" s="1"/>
  <c r="C2399" i="12" a="1"/>
  <c r="C2399" i="12" s="1"/>
  <c r="D2399" i="12" a="1"/>
  <c r="D2399" i="12" s="1"/>
  <c r="A2400" i="12" a="1"/>
  <c r="A2400" i="12" s="1"/>
  <c r="B2400" i="12" a="1"/>
  <c r="B2400" i="12" s="1"/>
  <c r="C2400" i="12" a="1"/>
  <c r="C2400" i="12" s="1"/>
  <c r="D2400" i="12" a="1"/>
  <c r="D2400" i="12" s="1"/>
  <c r="A2401" i="12" a="1"/>
  <c r="A2401" i="12" s="1"/>
  <c r="B2401" i="12" a="1"/>
  <c r="B2401" i="12" s="1"/>
  <c r="C2401" i="12" a="1"/>
  <c r="C2401" i="12" s="1"/>
  <c r="D2401" i="12" a="1"/>
  <c r="D2401" i="12" s="1"/>
  <c r="A2402" i="12" a="1"/>
  <c r="A2402" i="12" s="1"/>
  <c r="B2402" i="12" a="1"/>
  <c r="B2402" i="12" s="1"/>
  <c r="C2402" i="12" a="1"/>
  <c r="C2402" i="12" s="1"/>
  <c r="D2402" i="12" a="1"/>
  <c r="D2402" i="12" s="1"/>
  <c r="A2403" i="12" a="1"/>
  <c r="A2403" i="12" s="1"/>
  <c r="B2403" i="12" a="1"/>
  <c r="B2403" i="12" s="1"/>
  <c r="C2403" i="12" a="1"/>
  <c r="C2403" i="12" s="1"/>
  <c r="D2403" i="12" a="1"/>
  <c r="D2403" i="12" s="1"/>
  <c r="A2404" i="12" a="1"/>
  <c r="A2404" i="12" s="1"/>
  <c r="B2404" i="12" a="1"/>
  <c r="B2404" i="12" s="1"/>
  <c r="C2404" i="12" a="1"/>
  <c r="C2404" i="12" s="1"/>
  <c r="D2404" i="12" a="1"/>
  <c r="D2404" i="12" s="1"/>
  <c r="A2405" i="12" a="1"/>
  <c r="A2405" i="12" s="1"/>
  <c r="B2405" i="12" a="1"/>
  <c r="B2405" i="12" s="1"/>
  <c r="C2405" i="12" a="1"/>
  <c r="C2405" i="12" s="1"/>
  <c r="D2405" i="12" a="1"/>
  <c r="D2405" i="12" s="1"/>
  <c r="A2406" i="12" a="1"/>
  <c r="A2406" i="12" s="1"/>
  <c r="B2406" i="12" a="1"/>
  <c r="B2406" i="12" s="1"/>
  <c r="C2406" i="12" a="1"/>
  <c r="C2406" i="12" s="1"/>
  <c r="D2406" i="12" a="1"/>
  <c r="D2406" i="12" s="1"/>
  <c r="A2407" i="12" a="1"/>
  <c r="A2407" i="12" s="1"/>
  <c r="B2407" i="12" a="1"/>
  <c r="B2407" i="12" s="1"/>
  <c r="C2407" i="12" a="1"/>
  <c r="C2407" i="12" s="1"/>
  <c r="D2407" i="12" a="1"/>
  <c r="D2407" i="12" s="1"/>
  <c r="A2408" i="12" a="1"/>
  <c r="A2408" i="12" s="1"/>
  <c r="B2408" i="12" a="1"/>
  <c r="B2408" i="12" s="1"/>
  <c r="C2408" i="12" a="1"/>
  <c r="C2408" i="12" s="1"/>
  <c r="D2408" i="12" a="1"/>
  <c r="D2408" i="12" s="1"/>
  <c r="A2409" i="12" a="1"/>
  <c r="A2409" i="12" s="1"/>
  <c r="B2409" i="12" a="1"/>
  <c r="B2409" i="12" s="1"/>
  <c r="C2409" i="12" a="1"/>
  <c r="C2409" i="12" s="1"/>
  <c r="D2409" i="12" a="1"/>
  <c r="D2409" i="12" s="1"/>
  <c r="A2410" i="12" a="1"/>
  <c r="A2410" i="12" s="1"/>
  <c r="B2410" i="12" a="1"/>
  <c r="B2410" i="12" s="1"/>
  <c r="C2410" i="12" a="1"/>
  <c r="C2410" i="12" s="1"/>
  <c r="D2410" i="12" a="1"/>
  <c r="D2410" i="12" s="1"/>
  <c r="A2411" i="12" a="1"/>
  <c r="A2411" i="12" s="1"/>
  <c r="B2411" i="12" a="1"/>
  <c r="B2411" i="12" s="1"/>
  <c r="C2411" i="12" a="1"/>
  <c r="C2411" i="12" s="1"/>
  <c r="D2411" i="12" a="1"/>
  <c r="D2411" i="12" s="1"/>
  <c r="A2412" i="12" a="1"/>
  <c r="A2412" i="12" s="1"/>
  <c r="B2412" i="12" a="1"/>
  <c r="B2412" i="12" s="1"/>
  <c r="C2412" i="12" a="1"/>
  <c r="C2412" i="12" s="1"/>
  <c r="D2412" i="12" a="1"/>
  <c r="D2412" i="12" s="1"/>
  <c r="A2413" i="12" a="1"/>
  <c r="A2413" i="12" s="1"/>
  <c r="B2413" i="12" a="1"/>
  <c r="B2413" i="12" s="1"/>
  <c r="C2413" i="12" a="1"/>
  <c r="C2413" i="12" s="1"/>
  <c r="D2413" i="12" a="1"/>
  <c r="D2413" i="12" s="1"/>
  <c r="A2414" i="12" a="1"/>
  <c r="A2414" i="12" s="1"/>
  <c r="B2414" i="12" a="1"/>
  <c r="B2414" i="12" s="1"/>
  <c r="C2414" i="12" a="1"/>
  <c r="C2414" i="12" s="1"/>
  <c r="D2414" i="12" a="1"/>
  <c r="D2414" i="12" s="1"/>
  <c r="A2415" i="12" a="1"/>
  <c r="A2415" i="12" s="1"/>
  <c r="B2415" i="12" a="1"/>
  <c r="B2415" i="12" s="1"/>
  <c r="C2415" i="12" a="1"/>
  <c r="C2415" i="12" s="1"/>
  <c r="D2415" i="12" a="1"/>
  <c r="D2415" i="12" s="1"/>
  <c r="A2416" i="12" a="1"/>
  <c r="A2416" i="12" s="1"/>
  <c r="B2416" i="12" a="1"/>
  <c r="B2416" i="12" s="1"/>
  <c r="C2416" i="12" a="1"/>
  <c r="C2416" i="12" s="1"/>
  <c r="D2416" i="12" a="1"/>
  <c r="D2416" i="12" s="1"/>
  <c r="A2417" i="12" a="1"/>
  <c r="A2417" i="12" s="1"/>
  <c r="B2417" i="12" a="1"/>
  <c r="B2417" i="12" s="1"/>
  <c r="C2417" i="12" a="1"/>
  <c r="C2417" i="12" s="1"/>
  <c r="D2417" i="12" a="1"/>
  <c r="D2417" i="12" s="1"/>
  <c r="A2418" i="12" a="1"/>
  <c r="A2418" i="12" s="1"/>
  <c r="B2418" i="12" a="1"/>
  <c r="B2418" i="12" s="1"/>
  <c r="C2418" i="12" a="1"/>
  <c r="C2418" i="12" s="1"/>
  <c r="D2418" i="12" a="1"/>
  <c r="D2418" i="12" s="1"/>
  <c r="A2419" i="12" a="1"/>
  <c r="A2419" i="12" s="1"/>
  <c r="B2419" i="12" a="1"/>
  <c r="B2419" i="12" s="1"/>
  <c r="C2419" i="12" a="1"/>
  <c r="C2419" i="12" s="1"/>
  <c r="D2419" i="12" a="1"/>
  <c r="D2419" i="12" s="1"/>
  <c r="A2420" i="12" a="1"/>
  <c r="A2420" i="12" s="1"/>
  <c r="B2420" i="12" a="1"/>
  <c r="B2420" i="12" s="1"/>
  <c r="C2420" i="12" a="1"/>
  <c r="C2420" i="12" s="1"/>
  <c r="D2420" i="12" a="1"/>
  <c r="D2420" i="12" s="1"/>
  <c r="A2421" i="12" a="1"/>
  <c r="A2421" i="12" s="1"/>
  <c r="B2421" i="12" a="1"/>
  <c r="B2421" i="12" s="1"/>
  <c r="C2421" i="12" a="1"/>
  <c r="C2421" i="12" s="1"/>
  <c r="D2421" i="12" a="1"/>
  <c r="D2421" i="12" s="1"/>
  <c r="A2422" i="12" a="1"/>
  <c r="A2422" i="12" s="1"/>
  <c r="B2422" i="12" a="1"/>
  <c r="B2422" i="12" s="1"/>
  <c r="C2422" i="12" a="1"/>
  <c r="C2422" i="12" s="1"/>
  <c r="D2422" i="12" a="1"/>
  <c r="D2422" i="12" s="1"/>
  <c r="A2423" i="12" a="1"/>
  <c r="A2423" i="12" s="1"/>
  <c r="B2423" i="12" a="1"/>
  <c r="B2423" i="12" s="1"/>
  <c r="C2423" i="12" a="1"/>
  <c r="C2423" i="12" s="1"/>
  <c r="D2423" i="12" a="1"/>
  <c r="D2423" i="12" s="1"/>
  <c r="A2424" i="12" a="1"/>
  <c r="A2424" i="12" s="1"/>
  <c r="B2424" i="12" a="1"/>
  <c r="B2424" i="12" s="1"/>
  <c r="C2424" i="12" a="1"/>
  <c r="C2424" i="12" s="1"/>
  <c r="D2424" i="12" a="1"/>
  <c r="D2424" i="12" s="1"/>
  <c r="A2425" i="12" a="1"/>
  <c r="A2425" i="12" s="1"/>
  <c r="B2425" i="12" a="1"/>
  <c r="B2425" i="12" s="1"/>
  <c r="C2425" i="12" a="1"/>
  <c r="C2425" i="12" s="1"/>
  <c r="D2425" i="12" a="1"/>
  <c r="D2425" i="12" s="1"/>
  <c r="A2426" i="12" a="1"/>
  <c r="A2426" i="12" s="1"/>
  <c r="B2426" i="12" a="1"/>
  <c r="B2426" i="12" s="1"/>
  <c r="C2426" i="12" a="1"/>
  <c r="C2426" i="12" s="1"/>
  <c r="D2426" i="12" a="1"/>
  <c r="D2426" i="12" s="1"/>
  <c r="A2427" i="12" a="1"/>
  <c r="A2427" i="12" s="1"/>
  <c r="B2427" i="12" a="1"/>
  <c r="B2427" i="12" s="1"/>
  <c r="C2427" i="12" a="1"/>
  <c r="C2427" i="12" s="1"/>
  <c r="D2427" i="12" a="1"/>
  <c r="D2427" i="12" s="1"/>
  <c r="A2428" i="12" a="1"/>
  <c r="A2428" i="12" s="1"/>
  <c r="B2428" i="12" a="1"/>
  <c r="B2428" i="12" s="1"/>
  <c r="C2428" i="12" a="1"/>
  <c r="C2428" i="12" s="1"/>
  <c r="D2428" i="12" a="1"/>
  <c r="D2428" i="12" s="1"/>
  <c r="A2429" i="12" a="1"/>
  <c r="A2429" i="12" s="1"/>
  <c r="B2429" i="12" a="1"/>
  <c r="B2429" i="12" s="1"/>
  <c r="C2429" i="12" a="1"/>
  <c r="C2429" i="12" s="1"/>
  <c r="D2429" i="12" a="1"/>
  <c r="D2429" i="12" s="1"/>
  <c r="A2430" i="12" a="1"/>
  <c r="A2430" i="12" s="1"/>
  <c r="B2430" i="12" a="1"/>
  <c r="B2430" i="12" s="1"/>
  <c r="C2430" i="12" a="1"/>
  <c r="C2430" i="12" s="1"/>
  <c r="D2430" i="12" a="1"/>
  <c r="D2430" i="12" s="1"/>
  <c r="A2431" i="12" a="1"/>
  <c r="A2431" i="12" s="1"/>
  <c r="B2431" i="12" a="1"/>
  <c r="B2431" i="12" s="1"/>
  <c r="C2431" i="12" a="1"/>
  <c r="C2431" i="12" s="1"/>
  <c r="D2431" i="12" a="1"/>
  <c r="D2431" i="12" s="1"/>
  <c r="A2432" i="12" a="1"/>
  <c r="A2432" i="12" s="1"/>
  <c r="B2432" i="12" a="1"/>
  <c r="B2432" i="12" s="1"/>
  <c r="C2432" i="12" a="1"/>
  <c r="C2432" i="12" s="1"/>
  <c r="D2432" i="12" a="1"/>
  <c r="D2432" i="12" s="1"/>
  <c r="A2433" i="12" a="1"/>
  <c r="A2433" i="12" s="1"/>
  <c r="B2433" i="12" a="1"/>
  <c r="B2433" i="12" s="1"/>
  <c r="C2433" i="12" a="1"/>
  <c r="C2433" i="12" s="1"/>
  <c r="D2433" i="12" a="1"/>
  <c r="D2433" i="12" s="1"/>
  <c r="A2434" i="12" a="1"/>
  <c r="A2434" i="12" s="1"/>
  <c r="B2434" i="12" a="1"/>
  <c r="B2434" i="12" s="1"/>
  <c r="C2434" i="12" a="1"/>
  <c r="C2434" i="12" s="1"/>
  <c r="D2434" i="12" a="1"/>
  <c r="D2434" i="12" s="1"/>
  <c r="A2435" i="12" a="1"/>
  <c r="A2435" i="12" s="1"/>
  <c r="B2435" i="12" a="1"/>
  <c r="B2435" i="12" s="1"/>
  <c r="C2435" i="12" a="1"/>
  <c r="C2435" i="12" s="1"/>
  <c r="D2435" i="12" a="1"/>
  <c r="D2435" i="12" s="1"/>
  <c r="A2436" i="12" a="1"/>
  <c r="A2436" i="12" s="1"/>
  <c r="B2436" i="12" a="1"/>
  <c r="B2436" i="12" s="1"/>
  <c r="C2436" i="12" a="1"/>
  <c r="C2436" i="12" s="1"/>
  <c r="D2436" i="12" a="1"/>
  <c r="D2436" i="12" s="1"/>
  <c r="A2437" i="12" a="1"/>
  <c r="A2437" i="12" s="1"/>
  <c r="B2437" i="12" a="1"/>
  <c r="B2437" i="12" s="1"/>
  <c r="C2437" i="12" a="1"/>
  <c r="C2437" i="12" s="1"/>
  <c r="D2437" i="12" a="1"/>
  <c r="D2437" i="12" s="1"/>
  <c r="A2438" i="12" a="1"/>
  <c r="A2438" i="12" s="1"/>
  <c r="B2438" i="12" a="1"/>
  <c r="B2438" i="12" s="1"/>
  <c r="C2438" i="12" a="1"/>
  <c r="C2438" i="12" s="1"/>
  <c r="D2438" i="12" a="1"/>
  <c r="D2438" i="12" s="1"/>
  <c r="A2439" i="12" a="1"/>
  <c r="A2439" i="12" s="1"/>
  <c r="B2439" i="12" a="1"/>
  <c r="B2439" i="12" s="1"/>
  <c r="C2439" i="12" a="1"/>
  <c r="C2439" i="12" s="1"/>
  <c r="D2439" i="12" a="1"/>
  <c r="D2439" i="12" s="1"/>
  <c r="A2440" i="12" a="1"/>
  <c r="A2440" i="12" s="1"/>
  <c r="B2440" i="12" a="1"/>
  <c r="B2440" i="12" s="1"/>
  <c r="C2440" i="12" a="1"/>
  <c r="C2440" i="12" s="1"/>
  <c r="D2440" i="12" a="1"/>
  <c r="D2440" i="12" s="1"/>
  <c r="D2" i="12" a="1"/>
  <c r="D2" i="12" s="1"/>
  <c r="C2" i="12" a="1"/>
  <c r="C2" i="12" s="1"/>
  <c r="B2" i="12" a="1"/>
  <c r="B2" i="12" s="1"/>
  <c r="A2" i="12" a="1"/>
  <c r="A2" i="12" s="1"/>
  <c r="D2" i="5" a="1"/>
  <c r="D2" i="5" s="1"/>
  <c r="D3" i="5" a="1"/>
  <c r="D3" i="5" s="1"/>
  <c r="D4" i="5" a="1"/>
  <c r="D4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 s="1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6" i="5" a="1"/>
  <c r="D36" i="5" s="1"/>
  <c r="D37" i="5" a="1"/>
  <c r="D37" i="5" s="1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D48" i="5" a="1"/>
  <c r="D48" i="5" s="1"/>
  <c r="D49" i="5" a="1"/>
  <c r="D49" i="5" s="1"/>
  <c r="D50" i="5" a="1"/>
  <c r="D50" i="5" s="1"/>
  <c r="D51" i="5" a="1"/>
  <c r="D51" i="5" s="1"/>
  <c r="D52" i="5" a="1"/>
  <c r="D52" i="5" s="1"/>
  <c r="D53" i="5" a="1"/>
  <c r="D53" i="5" s="1"/>
  <c r="D54" i="5" a="1"/>
  <c r="D54" i="5" s="1"/>
  <c r="D55" i="5" a="1"/>
  <c r="D55" i="5" s="1"/>
  <c r="D56" i="5" a="1"/>
  <c r="D56" i="5" s="1"/>
  <c r="D57" i="5" a="1"/>
  <c r="D57" i="5" s="1"/>
  <c r="D58" i="5" a="1"/>
  <c r="D58" i="5" s="1"/>
  <c r="D59" i="5" a="1"/>
  <c r="D59" i="5" s="1"/>
  <c r="D60" i="5" a="1"/>
  <c r="D60" i="5" s="1"/>
  <c r="D61" i="5" a="1"/>
  <c r="D61" i="5" s="1"/>
  <c r="D62" i="5" a="1"/>
  <c r="D62" i="5" s="1"/>
  <c r="D63" i="5" a="1"/>
  <c r="D63" i="5" s="1"/>
  <c r="D64" i="5" a="1"/>
  <c r="D64" i="5" s="1"/>
  <c r="D65" i="5" a="1"/>
  <c r="D65" i="5" s="1"/>
  <c r="D66" i="5" a="1"/>
  <c r="D66" i="5" s="1"/>
  <c r="D67" i="5" a="1"/>
  <c r="D67" i="5" s="1"/>
  <c r="D68" i="5" a="1"/>
  <c r="D68" i="5" s="1"/>
  <c r="D69" i="5" a="1"/>
  <c r="D69" i="5" s="1"/>
  <c r="D70" i="5" a="1"/>
  <c r="D70" i="5" s="1"/>
  <c r="D71" i="5" a="1"/>
  <c r="D71" i="5" s="1"/>
  <c r="D72" i="5" a="1"/>
  <c r="D72" i="5" s="1"/>
  <c r="D73" i="5" a="1"/>
  <c r="D73" i="5" s="1"/>
  <c r="D74" i="5" a="1"/>
  <c r="D74" i="5" s="1"/>
  <c r="D75" i="5" a="1"/>
  <c r="D75" i="5" s="1"/>
  <c r="D76" i="5" a="1"/>
  <c r="D76" i="5" s="1"/>
  <c r="D77" i="5" a="1"/>
  <c r="D77" i="5" s="1"/>
  <c r="D78" i="5" a="1"/>
  <c r="D78" i="5" s="1"/>
  <c r="D79" i="5" a="1"/>
  <c r="D79" i="5" s="1"/>
  <c r="D80" i="5" a="1"/>
  <c r="D80" i="5" s="1"/>
  <c r="D81" i="5" a="1"/>
  <c r="D81" i="5" s="1"/>
  <c r="D82" i="5" a="1"/>
  <c r="D82" i="5" s="1"/>
  <c r="D83" i="5" a="1"/>
  <c r="D83" i="5" s="1"/>
  <c r="D84" i="5" a="1"/>
  <c r="D84" i="5" s="1"/>
  <c r="D85" i="5" a="1"/>
  <c r="D85" i="5" s="1"/>
  <c r="D86" i="5" a="1"/>
  <c r="D86" i="5" s="1"/>
  <c r="D87" i="5" a="1"/>
  <c r="D87" i="5" s="1"/>
  <c r="D88" i="5" a="1"/>
  <c r="D88" i="5" s="1"/>
  <c r="D89" i="5" a="1"/>
  <c r="D89" i="5" s="1"/>
  <c r="D90" i="5" a="1"/>
  <c r="D90" i="5" s="1"/>
  <c r="D91" i="5" a="1"/>
  <c r="D91" i="5" s="1"/>
  <c r="D92" i="5" a="1"/>
  <c r="D92" i="5" s="1"/>
  <c r="D93" i="5" a="1"/>
  <c r="D93" i="5" s="1"/>
  <c r="D94" i="5" a="1"/>
  <c r="D94" i="5" s="1"/>
  <c r="D95" i="5" a="1"/>
  <c r="D95" i="5" s="1"/>
  <c r="D96" i="5" a="1"/>
  <c r="D96" i="5" s="1"/>
  <c r="D97" i="5" a="1"/>
  <c r="D97" i="5" s="1"/>
  <c r="D98" i="5" a="1"/>
  <c r="D98" i="5" s="1"/>
  <c r="D99" i="5" a="1"/>
  <c r="D99" i="5" s="1"/>
  <c r="D100" i="5" a="1"/>
  <c r="D100" i="5" s="1"/>
  <c r="D101" i="5" a="1"/>
  <c r="D101" i="5" s="1"/>
  <c r="D102" i="5" a="1"/>
  <c r="D102" i="5" s="1"/>
  <c r="D103" i="5" a="1"/>
  <c r="D103" i="5" s="1"/>
  <c r="D104" i="5" a="1"/>
  <c r="D104" i="5" s="1"/>
  <c r="D105" i="5" a="1"/>
  <c r="D105" i="5" s="1"/>
  <c r="D106" i="5" a="1"/>
  <c r="D106" i="5" s="1"/>
  <c r="D107" i="5" a="1"/>
  <c r="D107" i="5" s="1"/>
  <c r="D108" i="5" a="1"/>
  <c r="D108" i="5" s="1"/>
  <c r="D109" i="5" a="1"/>
  <c r="D109" i="5" s="1"/>
  <c r="D110" i="5" a="1"/>
  <c r="D110" i="5" s="1"/>
  <c r="D111" i="5" a="1"/>
  <c r="D111" i="5" s="1"/>
  <c r="D112" i="5" a="1"/>
  <c r="D112" i="5" s="1"/>
  <c r="D113" i="5" a="1"/>
  <c r="D113" i="5" s="1"/>
  <c r="D114" i="5" a="1"/>
  <c r="D114" i="5" s="1"/>
  <c r="D115" i="5" a="1"/>
  <c r="D115" i="5" s="1"/>
  <c r="D116" i="5" a="1"/>
  <c r="D116" i="5" s="1"/>
  <c r="D117" i="5" a="1"/>
  <c r="D117" i="5" s="1"/>
  <c r="D118" i="5" a="1"/>
  <c r="D118" i="5" s="1"/>
  <c r="D119" i="5" a="1"/>
  <c r="D119" i="5" s="1"/>
  <c r="D120" i="5" a="1"/>
  <c r="D120" i="5" s="1"/>
  <c r="D121" i="5" a="1"/>
  <c r="D121" i="5" s="1"/>
  <c r="D122" i="5" a="1"/>
  <c r="D122" i="5" s="1"/>
  <c r="D123" i="5" a="1"/>
  <c r="D123" i="5" s="1"/>
  <c r="D124" i="5" a="1"/>
  <c r="D124" i="5" s="1"/>
  <c r="D125" i="5" a="1"/>
  <c r="D125" i="5" s="1"/>
  <c r="D126" i="5" a="1"/>
  <c r="D126" i="5" s="1"/>
  <c r="D127" i="5" a="1"/>
  <c r="D127" i="5" s="1"/>
  <c r="D128" i="5" a="1"/>
  <c r="D128" i="5" s="1"/>
  <c r="D129" i="5" a="1"/>
  <c r="D129" i="5" s="1"/>
  <c r="D130" i="5" a="1"/>
  <c r="D130" i="5" s="1"/>
  <c r="D131" i="5" a="1"/>
  <c r="D131" i="5" s="1"/>
  <c r="D132" i="5" a="1"/>
  <c r="D132" i="5" s="1"/>
  <c r="D133" i="5" a="1"/>
  <c r="D133" i="5" s="1"/>
  <c r="D134" i="5" a="1"/>
  <c r="D134" i="5" s="1"/>
  <c r="D135" i="5" a="1"/>
  <c r="D135" i="5" s="1"/>
  <c r="D136" i="5" a="1"/>
  <c r="D136" i="5" s="1"/>
  <c r="D137" i="5" a="1"/>
  <c r="D137" i="5" s="1"/>
  <c r="D138" i="5" a="1"/>
  <c r="D138" i="5" s="1"/>
  <c r="D139" i="5" a="1"/>
  <c r="D139" i="5" s="1"/>
  <c r="D140" i="5" a="1"/>
  <c r="D140" i="5" s="1"/>
  <c r="D141" i="5" a="1"/>
  <c r="D141" i="5" s="1"/>
  <c r="D142" i="5" a="1"/>
  <c r="D142" i="5" s="1"/>
  <c r="D143" i="5" a="1"/>
  <c r="D143" i="5" s="1"/>
  <c r="D144" i="5" a="1"/>
  <c r="D144" i="5" s="1"/>
  <c r="D145" i="5" a="1"/>
  <c r="D145" i="5" s="1"/>
  <c r="D146" i="5" a="1"/>
  <c r="D146" i="5" s="1"/>
  <c r="D147" i="5" a="1"/>
  <c r="D147" i="5" s="1"/>
  <c r="D148" i="5" a="1"/>
  <c r="D148" i="5" s="1"/>
  <c r="D149" i="5" a="1"/>
  <c r="D149" i="5" s="1"/>
  <c r="D150" i="5" a="1"/>
  <c r="D150" i="5" s="1"/>
  <c r="D151" i="5" a="1"/>
  <c r="D151" i="5" s="1"/>
  <c r="D152" i="5" a="1"/>
  <c r="D152" i="5" s="1"/>
  <c r="D153" i="5" a="1"/>
  <c r="D153" i="5" s="1"/>
  <c r="D154" i="5" a="1"/>
  <c r="D154" i="5" s="1"/>
  <c r="D155" i="5" a="1"/>
  <c r="D155" i="5" s="1"/>
  <c r="D156" i="5" a="1"/>
  <c r="D156" i="5" s="1"/>
  <c r="D157" i="5" a="1"/>
  <c r="D157" i="5" s="1"/>
  <c r="D158" i="5" a="1"/>
  <c r="D158" i="5" s="1"/>
  <c r="D159" i="5" a="1"/>
  <c r="D159" i="5" s="1"/>
  <c r="D160" i="5" a="1"/>
  <c r="D160" i="5" s="1"/>
  <c r="D161" i="5" a="1"/>
  <c r="D161" i="5" s="1"/>
  <c r="D162" i="5" a="1"/>
  <c r="D162" i="5" s="1"/>
  <c r="D163" i="5" a="1"/>
  <c r="D163" i="5" s="1"/>
  <c r="D164" i="5" a="1"/>
  <c r="D164" i="5" s="1"/>
  <c r="D165" i="5" a="1"/>
  <c r="D165" i="5" s="1"/>
  <c r="D166" i="5" a="1"/>
  <c r="D166" i="5" s="1"/>
  <c r="D167" i="5" a="1"/>
  <c r="D167" i="5" s="1"/>
  <c r="D168" i="5" a="1"/>
  <c r="D168" i="5" s="1"/>
  <c r="D169" i="5" a="1"/>
  <c r="D169" i="5" s="1"/>
  <c r="D170" i="5" a="1"/>
  <c r="D170" i="5" s="1"/>
  <c r="D171" i="5" a="1"/>
  <c r="D171" i="5" s="1"/>
  <c r="D172" i="5" a="1"/>
  <c r="D172" i="5" s="1"/>
  <c r="D173" i="5" a="1"/>
  <c r="D173" i="5" s="1"/>
  <c r="D174" i="5" a="1"/>
  <c r="D174" i="5" s="1"/>
  <c r="D175" i="5" a="1"/>
  <c r="D175" i="5" s="1"/>
  <c r="D176" i="5" a="1"/>
  <c r="D176" i="5" s="1"/>
  <c r="D177" i="5" a="1"/>
  <c r="D177" i="5" s="1"/>
  <c r="D178" i="5" a="1"/>
  <c r="D178" i="5" s="1"/>
  <c r="D179" i="5" a="1"/>
  <c r="D179" i="5" s="1"/>
  <c r="D180" i="5" a="1"/>
  <c r="D180" i="5" s="1"/>
  <c r="D181" i="5" a="1"/>
  <c r="D181" i="5" s="1"/>
  <c r="D182" i="5" a="1"/>
  <c r="D182" i="5" s="1"/>
  <c r="D183" i="5" a="1"/>
  <c r="D183" i="5" s="1"/>
  <c r="D184" i="5" a="1"/>
  <c r="D184" i="5" s="1"/>
  <c r="D185" i="5" a="1"/>
  <c r="D185" i="5" s="1"/>
  <c r="D186" i="5" a="1"/>
  <c r="D186" i="5" s="1"/>
  <c r="D187" i="5" a="1"/>
  <c r="D187" i="5" s="1"/>
  <c r="D188" i="5" a="1"/>
  <c r="D188" i="5" s="1"/>
  <c r="D189" i="5" a="1"/>
  <c r="D189" i="5" s="1"/>
  <c r="D190" i="5" a="1"/>
  <c r="D190" i="5" s="1"/>
  <c r="D191" i="5" a="1"/>
  <c r="D191" i="5" s="1"/>
  <c r="D192" i="5" a="1"/>
  <c r="D192" i="5" s="1"/>
  <c r="D193" i="5" a="1"/>
  <c r="D193" i="5" s="1"/>
  <c r="D194" i="5" a="1"/>
  <c r="D194" i="5" s="1"/>
  <c r="D195" i="5" a="1"/>
  <c r="D195" i="5" s="1"/>
  <c r="D196" i="5" a="1"/>
  <c r="D196" i="5" s="1"/>
  <c r="D197" i="5" a="1"/>
  <c r="D197" i="5" s="1"/>
  <c r="D198" i="5" a="1"/>
  <c r="D198" i="5" s="1"/>
  <c r="D199" i="5" a="1"/>
  <c r="D199" i="5" s="1"/>
  <c r="D200" i="5" a="1"/>
  <c r="D200" i="5" s="1"/>
  <c r="D201" i="5" a="1"/>
  <c r="D201" i="5" s="1"/>
  <c r="D202" i="5" a="1"/>
  <c r="D202" i="5" s="1"/>
  <c r="D203" i="5" a="1"/>
  <c r="D203" i="5" s="1"/>
  <c r="D204" i="5" a="1"/>
  <c r="D204" i="5" s="1"/>
  <c r="D205" i="5" a="1"/>
  <c r="D205" i="5" s="1"/>
  <c r="D206" i="5" a="1"/>
  <c r="D206" i="5" s="1"/>
  <c r="D207" i="5" a="1"/>
  <c r="D207" i="5" s="1"/>
  <c r="D208" i="5" a="1"/>
  <c r="D208" i="5" s="1"/>
  <c r="D209" i="5" a="1"/>
  <c r="D209" i="5" s="1"/>
  <c r="D210" i="5" a="1"/>
  <c r="D210" i="5" s="1"/>
  <c r="D211" i="5" a="1"/>
  <c r="D211" i="5" s="1"/>
  <c r="D212" i="5" a="1"/>
  <c r="D212" i="5" s="1"/>
  <c r="D213" i="5" a="1"/>
  <c r="D213" i="5" s="1"/>
  <c r="D214" i="5" a="1"/>
  <c r="D214" i="5" s="1"/>
  <c r="D215" i="5" a="1"/>
  <c r="D215" i="5" s="1"/>
  <c r="D216" i="5" a="1"/>
  <c r="D216" i="5" s="1"/>
  <c r="D217" i="5" a="1"/>
  <c r="D217" i="5" s="1"/>
  <c r="D218" i="5" a="1"/>
  <c r="D218" i="5" s="1"/>
  <c r="D219" i="5" a="1"/>
  <c r="D219" i="5" s="1"/>
  <c r="D220" i="5" a="1"/>
  <c r="D220" i="5" s="1"/>
  <c r="D221" i="5" a="1"/>
  <c r="D221" i="5" s="1"/>
  <c r="D222" i="5" a="1"/>
  <c r="D222" i="5" s="1"/>
  <c r="D223" i="5" a="1"/>
  <c r="D223" i="5" s="1"/>
  <c r="D224" i="5" a="1"/>
  <c r="D224" i="5" s="1"/>
  <c r="D225" i="5" a="1"/>
  <c r="D225" i="5" s="1"/>
  <c r="D226" i="5" a="1"/>
  <c r="D226" i="5" s="1"/>
  <c r="D227" i="5" a="1"/>
  <c r="D227" i="5" s="1"/>
  <c r="D228" i="5" a="1"/>
  <c r="D228" i="5" s="1"/>
  <c r="D229" i="5" a="1"/>
  <c r="D229" i="5" s="1"/>
  <c r="D230" i="5" a="1"/>
  <c r="D230" i="5" s="1"/>
  <c r="D231" i="5" a="1"/>
  <c r="D231" i="5" s="1"/>
  <c r="D232" i="5" a="1"/>
  <c r="D232" i="5" s="1"/>
  <c r="D233" i="5" a="1"/>
  <c r="D233" i="5" s="1"/>
  <c r="D234" i="5" a="1"/>
  <c r="D234" i="5" s="1"/>
  <c r="D235" i="5" a="1"/>
  <c r="D235" i="5" s="1"/>
  <c r="D236" i="5" a="1"/>
  <c r="D236" i="5" s="1"/>
  <c r="D237" i="5" a="1"/>
  <c r="D237" i="5" s="1"/>
  <c r="D238" i="5" a="1"/>
  <c r="D238" i="5" s="1"/>
  <c r="D239" i="5" a="1"/>
  <c r="D239" i="5" s="1"/>
  <c r="D240" i="5" a="1"/>
  <c r="D240" i="5" s="1"/>
  <c r="D241" i="5" a="1"/>
  <c r="D241" i="5" s="1"/>
  <c r="D242" i="5" a="1"/>
  <c r="D242" i="5" s="1"/>
  <c r="D243" i="5" a="1"/>
  <c r="D243" i="5" s="1"/>
  <c r="D244" i="5" a="1"/>
  <c r="D244" i="5" s="1"/>
  <c r="D245" i="5" a="1"/>
  <c r="D245" i="5" s="1"/>
  <c r="D246" i="5" a="1"/>
  <c r="D246" i="5" s="1"/>
  <c r="D247" i="5" a="1"/>
  <c r="D247" i="5" s="1"/>
  <c r="D248" i="5" a="1"/>
  <c r="D248" i="5" s="1"/>
  <c r="D249" i="5" a="1"/>
  <c r="D249" i="5" s="1"/>
  <c r="D250" i="5" a="1"/>
  <c r="D250" i="5" s="1"/>
  <c r="D251" i="5" a="1"/>
  <c r="D251" i="5" s="1"/>
  <c r="D252" i="5" a="1"/>
  <c r="D252" i="5" s="1"/>
  <c r="D253" i="5" a="1"/>
  <c r="D253" i="5" s="1"/>
  <c r="D254" i="5" a="1"/>
  <c r="D254" i="5" s="1"/>
  <c r="D255" i="5" a="1"/>
  <c r="D255" i="5" s="1"/>
  <c r="D256" i="5" a="1"/>
  <c r="D256" i="5" s="1"/>
  <c r="D257" i="5" a="1"/>
  <c r="D257" i="5" s="1"/>
  <c r="D258" i="5" a="1"/>
  <c r="D258" i="5" s="1"/>
  <c r="D259" i="5" a="1"/>
  <c r="D259" i="5" s="1"/>
  <c r="D260" i="5" a="1"/>
  <c r="D260" i="5" s="1"/>
  <c r="D261" i="5" a="1"/>
  <c r="D261" i="5" s="1"/>
  <c r="D262" i="5" a="1"/>
  <c r="D262" i="5" s="1"/>
  <c r="D263" i="5" a="1"/>
  <c r="D263" i="5" s="1"/>
  <c r="D264" i="5" a="1"/>
  <c r="D264" i="5" s="1"/>
  <c r="D265" i="5" a="1"/>
  <c r="D265" i="5" s="1"/>
  <c r="D266" i="5" a="1"/>
  <c r="D266" i="5" s="1"/>
  <c r="D267" i="5" a="1"/>
  <c r="D267" i="5" s="1"/>
  <c r="D268" i="5" a="1"/>
  <c r="D268" i="5" s="1"/>
  <c r="D269" i="5" a="1"/>
  <c r="D269" i="5" s="1"/>
  <c r="D270" i="5" a="1"/>
  <c r="D270" i="5" s="1"/>
  <c r="D271" i="5" a="1"/>
  <c r="D271" i="5" s="1"/>
  <c r="D272" i="5" a="1"/>
  <c r="D272" i="5" s="1"/>
  <c r="D273" i="5" a="1"/>
  <c r="D273" i="5" s="1"/>
  <c r="D274" i="5" a="1"/>
  <c r="D274" i="5" s="1"/>
  <c r="D275" i="5" a="1"/>
  <c r="D275" i="5" s="1"/>
  <c r="D276" i="5" a="1"/>
  <c r="D276" i="5" s="1"/>
  <c r="D277" i="5" a="1"/>
  <c r="D277" i="5" s="1"/>
  <c r="D278" i="5" a="1"/>
  <c r="D278" i="5" s="1"/>
  <c r="D279" i="5" a="1"/>
  <c r="D279" i="5" s="1"/>
  <c r="D280" i="5" a="1"/>
  <c r="D280" i="5" s="1"/>
  <c r="D281" i="5" a="1"/>
  <c r="D281" i="5" s="1"/>
  <c r="D282" i="5" a="1"/>
  <c r="D282" i="5" s="1"/>
  <c r="D283" i="5" a="1"/>
  <c r="D283" i="5" s="1"/>
  <c r="D284" i="5" a="1"/>
  <c r="D284" i="5" s="1"/>
  <c r="D285" i="5" a="1"/>
  <c r="D285" i="5" s="1"/>
  <c r="D286" i="5" a="1"/>
  <c r="D286" i="5" s="1"/>
  <c r="D287" i="5" a="1"/>
  <c r="D287" i="5" s="1"/>
  <c r="D288" i="5" a="1"/>
  <c r="D288" i="5" s="1"/>
  <c r="D289" i="5" a="1"/>
  <c r="D289" i="5" s="1"/>
  <c r="D290" i="5" a="1"/>
  <c r="D290" i="5" s="1"/>
  <c r="D291" i="5" a="1"/>
  <c r="D291" i="5" s="1"/>
  <c r="D292" i="5" a="1"/>
  <c r="D292" i="5" s="1"/>
  <c r="D293" i="5" a="1"/>
  <c r="D293" i="5" s="1"/>
  <c r="D294" i="5" a="1"/>
  <c r="D294" i="5" s="1"/>
  <c r="D295" i="5" a="1"/>
  <c r="D295" i="5" s="1"/>
  <c r="D296" i="5" a="1"/>
  <c r="D296" i="5" s="1"/>
  <c r="D297" i="5" a="1"/>
  <c r="D297" i="5" s="1"/>
  <c r="D298" i="5" a="1"/>
  <c r="D298" i="5" s="1"/>
  <c r="D299" i="5" a="1"/>
  <c r="D299" i="5" s="1"/>
  <c r="D300" i="5" a="1"/>
  <c r="D300" i="5" s="1"/>
  <c r="D301" i="5" a="1"/>
  <c r="D301" i="5" s="1"/>
  <c r="D302" i="5" a="1"/>
  <c r="D302" i="5" s="1"/>
  <c r="D303" i="5" a="1"/>
  <c r="D303" i="5" s="1"/>
  <c r="D304" i="5" a="1"/>
  <c r="D304" i="5" s="1"/>
  <c r="D305" i="5" a="1"/>
  <c r="D305" i="5" s="1"/>
  <c r="D306" i="5" a="1"/>
  <c r="D306" i="5" s="1"/>
  <c r="D307" i="5" a="1"/>
  <c r="D307" i="5" s="1"/>
  <c r="D308" i="5" a="1"/>
  <c r="D308" i="5" s="1"/>
  <c r="D309" i="5" a="1"/>
  <c r="D309" i="5" s="1"/>
  <c r="D310" i="5" a="1"/>
  <c r="D310" i="5" s="1"/>
  <c r="D311" i="5" a="1"/>
  <c r="D311" i="5" s="1"/>
  <c r="D312" i="5" a="1"/>
  <c r="D312" i="5" s="1"/>
  <c r="D313" i="5" a="1"/>
  <c r="D313" i="5" s="1"/>
  <c r="D314" i="5" a="1"/>
  <c r="D314" i="5" s="1"/>
  <c r="D315" i="5" a="1"/>
  <c r="D315" i="5" s="1"/>
  <c r="D316" i="5" a="1"/>
  <c r="D316" i="5" s="1"/>
  <c r="D317" i="5" a="1"/>
  <c r="D317" i="5" s="1"/>
  <c r="D318" i="5" a="1"/>
  <c r="D318" i="5" s="1"/>
  <c r="D319" i="5" a="1"/>
  <c r="D319" i="5" s="1"/>
  <c r="D320" i="5" a="1"/>
  <c r="D320" i="5" s="1"/>
  <c r="D321" i="5" a="1"/>
  <c r="D321" i="5" s="1"/>
  <c r="D322" i="5" a="1"/>
  <c r="D322" i="5" s="1"/>
  <c r="D323" i="5" a="1"/>
  <c r="D323" i="5" s="1"/>
  <c r="D324" i="5" a="1"/>
  <c r="D324" i="5" s="1"/>
  <c r="D325" i="5" a="1"/>
  <c r="D325" i="5" s="1"/>
  <c r="D326" i="5" a="1"/>
  <c r="D326" i="5" s="1"/>
  <c r="D327" i="5" a="1"/>
  <c r="D327" i="5" s="1"/>
  <c r="D328" i="5" a="1"/>
  <c r="D328" i="5" s="1"/>
  <c r="D329" i="5" a="1"/>
  <c r="D329" i="5" s="1"/>
  <c r="D330" i="5" a="1"/>
  <c r="D330" i="5" s="1"/>
  <c r="D331" i="5" a="1"/>
  <c r="D331" i="5" s="1"/>
  <c r="D332" i="5" a="1"/>
  <c r="D332" i="5" s="1"/>
  <c r="D333" i="5" a="1"/>
  <c r="D333" i="5" s="1"/>
  <c r="D334" i="5" a="1"/>
  <c r="D334" i="5" s="1"/>
  <c r="D335" i="5" a="1"/>
  <c r="D335" i="5" s="1"/>
  <c r="D336" i="5" a="1"/>
  <c r="D336" i="5" s="1"/>
  <c r="D337" i="5" a="1"/>
  <c r="D337" i="5" s="1"/>
  <c r="D338" i="5" a="1"/>
  <c r="D338" i="5" s="1"/>
  <c r="D339" i="5" a="1"/>
  <c r="D339" i="5" s="1"/>
  <c r="D340" i="5" a="1"/>
  <c r="D340" i="5" s="1"/>
  <c r="D341" i="5" a="1"/>
  <c r="D341" i="5" s="1"/>
  <c r="D342" i="5" a="1"/>
  <c r="D342" i="5" s="1"/>
  <c r="D343" i="5" a="1"/>
  <c r="D343" i="5" s="1"/>
  <c r="D344" i="5" a="1"/>
  <c r="D344" i="5" s="1"/>
  <c r="D345" i="5" a="1"/>
  <c r="D345" i="5" s="1"/>
  <c r="D346" i="5" a="1"/>
  <c r="D346" i="5" s="1"/>
  <c r="D347" i="5" a="1"/>
  <c r="D347" i="5" s="1"/>
  <c r="D348" i="5" a="1"/>
  <c r="D348" i="5" s="1"/>
  <c r="D349" i="5" a="1"/>
  <c r="D349" i="5" s="1"/>
  <c r="D350" i="5" a="1"/>
  <c r="D350" i="5" s="1"/>
  <c r="D351" i="5" a="1"/>
  <c r="D351" i="5" s="1"/>
  <c r="D352" i="5" a="1"/>
  <c r="D352" i="5" s="1"/>
  <c r="D353" i="5" a="1"/>
  <c r="D353" i="5" s="1"/>
  <c r="D354" i="5" a="1"/>
  <c r="D354" i="5" s="1"/>
  <c r="D355" i="5" a="1"/>
  <c r="D355" i="5" s="1"/>
  <c r="D356" i="5" a="1"/>
  <c r="D356" i="5" s="1"/>
  <c r="D357" i="5" a="1"/>
  <c r="D357" i="5" s="1"/>
  <c r="D358" i="5" a="1"/>
  <c r="D358" i="5" s="1"/>
  <c r="D359" i="5" a="1"/>
  <c r="D359" i="5" s="1"/>
  <c r="D360" i="5" a="1"/>
  <c r="D360" i="5" s="1"/>
  <c r="D361" i="5" a="1"/>
  <c r="D361" i="5" s="1"/>
  <c r="D362" i="5" a="1"/>
  <c r="D362" i="5" s="1"/>
  <c r="D363" i="5" a="1"/>
  <c r="D363" i="5" s="1"/>
  <c r="D364" i="5" a="1"/>
  <c r="D364" i="5" s="1"/>
  <c r="D365" i="5" a="1"/>
  <c r="D365" i="5" s="1"/>
  <c r="D366" i="5" a="1"/>
  <c r="D366" i="5" s="1"/>
  <c r="D367" i="5" a="1"/>
  <c r="D367" i="5" s="1"/>
  <c r="D368" i="5" a="1"/>
  <c r="D368" i="5" s="1"/>
  <c r="D369" i="5" a="1"/>
  <c r="D369" i="5" s="1"/>
  <c r="D370" i="5" a="1"/>
  <c r="D370" i="5" s="1"/>
  <c r="D371" i="5" a="1"/>
  <c r="D371" i="5" s="1"/>
  <c r="D372" i="5" a="1"/>
  <c r="D372" i="5" s="1"/>
  <c r="D373" i="5" a="1"/>
  <c r="D373" i="5" s="1"/>
  <c r="D374" i="5" a="1"/>
  <c r="D374" i="5" s="1"/>
  <c r="D375" i="5" a="1"/>
  <c r="D375" i="5" s="1"/>
  <c r="D376" i="5" a="1"/>
  <c r="D376" i="5" s="1"/>
  <c r="D377" i="5" a="1"/>
  <c r="D377" i="5" s="1"/>
  <c r="D378" i="5" a="1"/>
  <c r="D378" i="5" s="1"/>
  <c r="D379" i="5" a="1"/>
  <c r="D379" i="5" s="1"/>
  <c r="D380" i="5" a="1"/>
  <c r="D380" i="5" s="1"/>
  <c r="D381" i="5" a="1"/>
  <c r="D381" i="5" s="1"/>
  <c r="D382" i="5" a="1"/>
  <c r="D382" i="5" s="1"/>
  <c r="D383" i="5" a="1"/>
  <c r="D383" i="5" s="1"/>
  <c r="D384" i="5" a="1"/>
  <c r="D384" i="5" s="1"/>
  <c r="D385" i="5" a="1"/>
  <c r="D385" i="5" s="1"/>
  <c r="D386" i="5" a="1"/>
  <c r="D386" i="5" s="1"/>
  <c r="D387" i="5" a="1"/>
  <c r="D387" i="5" s="1"/>
  <c r="D388" i="5" a="1"/>
  <c r="D388" i="5" s="1"/>
  <c r="D389" i="5" a="1"/>
  <c r="D389" i="5" s="1"/>
  <c r="D390" i="5" a="1"/>
  <c r="D390" i="5" s="1"/>
  <c r="D391" i="5" a="1"/>
  <c r="D391" i="5" s="1"/>
  <c r="D392" i="5" a="1"/>
  <c r="D392" i="5" s="1"/>
  <c r="D393" i="5" a="1"/>
  <c r="D393" i="5" s="1"/>
  <c r="D394" i="5" a="1"/>
  <c r="D394" i="5" s="1"/>
  <c r="D395" i="5" a="1"/>
  <c r="D395" i="5" s="1"/>
  <c r="D396" i="5" a="1"/>
  <c r="D396" i="5" s="1"/>
  <c r="D397" i="5" a="1"/>
  <c r="D397" i="5" s="1"/>
  <c r="D398" i="5" a="1"/>
  <c r="D398" i="5" s="1"/>
  <c r="D399" i="5" a="1"/>
  <c r="D399" i="5" s="1"/>
  <c r="D400" i="5" a="1"/>
  <c r="D400" i="5" s="1"/>
  <c r="D401" i="5" a="1"/>
  <c r="D401" i="5" s="1"/>
  <c r="D402" i="5" a="1"/>
  <c r="D402" i="5" s="1"/>
  <c r="D403" i="5" a="1"/>
  <c r="D403" i="5" s="1"/>
  <c r="D404" i="5" a="1"/>
  <c r="D404" i="5" s="1"/>
  <c r="D405" i="5" a="1"/>
  <c r="D405" i="5" s="1"/>
  <c r="D406" i="5" a="1"/>
  <c r="D406" i="5" s="1"/>
  <c r="D407" i="5" a="1"/>
  <c r="D407" i="5" s="1"/>
  <c r="D408" i="5" a="1"/>
  <c r="D408" i="5" s="1"/>
  <c r="D409" i="5" a="1"/>
  <c r="D409" i="5" s="1"/>
  <c r="D410" i="5" a="1"/>
  <c r="D410" i="5" s="1"/>
  <c r="D411" i="5" a="1"/>
  <c r="D411" i="5" s="1"/>
  <c r="D412" i="5" a="1"/>
  <c r="D412" i="5" s="1"/>
  <c r="D413" i="5" a="1"/>
  <c r="D413" i="5" s="1"/>
  <c r="D414" i="5" a="1"/>
  <c r="D414" i="5" s="1"/>
  <c r="D415" i="5" a="1"/>
  <c r="D415" i="5" s="1"/>
  <c r="D416" i="5" a="1"/>
  <c r="D416" i="5" s="1"/>
  <c r="D417" i="5" a="1"/>
  <c r="D417" i="5" s="1"/>
  <c r="D418" i="5" a="1"/>
  <c r="D418" i="5" s="1"/>
  <c r="D419" i="5" a="1"/>
  <c r="D419" i="5" s="1"/>
  <c r="D420" i="5" a="1"/>
  <c r="D420" i="5" s="1"/>
  <c r="D421" i="5" a="1"/>
  <c r="D421" i="5" s="1"/>
  <c r="D422" i="5" a="1"/>
  <c r="D422" i="5" s="1"/>
  <c r="D423" i="5" a="1"/>
  <c r="D423" i="5" s="1"/>
  <c r="D424" i="5" a="1"/>
  <c r="D424" i="5" s="1"/>
  <c r="D425" i="5" a="1"/>
  <c r="D425" i="5" s="1"/>
  <c r="D426" i="5" a="1"/>
  <c r="D426" i="5" s="1"/>
  <c r="D427" i="5" a="1"/>
  <c r="D427" i="5" s="1"/>
  <c r="D428" i="5" a="1"/>
  <c r="D428" i="5" s="1"/>
  <c r="D429" i="5" a="1"/>
  <c r="D429" i="5" s="1"/>
  <c r="D430" i="5" a="1"/>
  <c r="D430" i="5" s="1"/>
  <c r="D431" i="5" a="1"/>
  <c r="D431" i="5" s="1"/>
  <c r="D432" i="5" a="1"/>
  <c r="D432" i="5" s="1"/>
  <c r="D433" i="5" a="1"/>
  <c r="D433" i="5" s="1"/>
  <c r="D434" i="5" a="1"/>
  <c r="D434" i="5" s="1"/>
  <c r="D435" i="5" a="1"/>
  <c r="D435" i="5" s="1"/>
  <c r="D436" i="5" a="1"/>
  <c r="D436" i="5" s="1"/>
  <c r="D437" i="5" a="1"/>
  <c r="D437" i="5" s="1"/>
  <c r="D438" i="5" a="1"/>
  <c r="D438" i="5" s="1"/>
  <c r="D439" i="5" a="1"/>
  <c r="D439" i="5" s="1"/>
  <c r="D440" i="5" a="1"/>
  <c r="D440" i="5" s="1"/>
  <c r="D441" i="5" a="1"/>
  <c r="D441" i="5" s="1"/>
  <c r="D442" i="5" a="1"/>
  <c r="D442" i="5" s="1"/>
  <c r="D443" i="5" a="1"/>
  <c r="D443" i="5" s="1"/>
  <c r="D444" i="5" a="1"/>
  <c r="D444" i="5" s="1"/>
  <c r="D445" i="5" a="1"/>
  <c r="D445" i="5" s="1"/>
  <c r="D446" i="5" a="1"/>
  <c r="D446" i="5" s="1"/>
  <c r="D447" i="5" a="1"/>
  <c r="D447" i="5" s="1"/>
  <c r="D448" i="5" a="1"/>
  <c r="D448" i="5" s="1"/>
  <c r="D449" i="5" a="1"/>
  <c r="D449" i="5" s="1"/>
  <c r="D450" i="5" a="1"/>
  <c r="D450" i="5" s="1"/>
  <c r="D451" i="5" a="1"/>
  <c r="D451" i="5" s="1"/>
  <c r="D452" i="5" a="1"/>
  <c r="D452" i="5" s="1"/>
  <c r="D453" i="5" a="1"/>
  <c r="D453" i="5" s="1"/>
  <c r="D454" i="5" a="1"/>
  <c r="D454" i="5" s="1"/>
  <c r="D455" i="5" a="1"/>
  <c r="D455" i="5" s="1"/>
  <c r="D456" i="5" a="1"/>
  <c r="D456" i="5" s="1"/>
  <c r="D457" i="5" a="1"/>
  <c r="D457" i="5" s="1"/>
  <c r="D458" i="5" a="1"/>
  <c r="D458" i="5" s="1"/>
  <c r="D459" i="5" a="1"/>
  <c r="D459" i="5" s="1"/>
  <c r="D460" i="5" a="1"/>
  <c r="D460" i="5" s="1"/>
  <c r="D461" i="5" a="1"/>
  <c r="D461" i="5" s="1"/>
  <c r="D462" i="5" a="1"/>
  <c r="D462" i="5" s="1"/>
  <c r="D463" i="5" a="1"/>
  <c r="D463" i="5" s="1"/>
  <c r="D464" i="5" a="1"/>
  <c r="D464" i="5" s="1"/>
  <c r="D465" i="5" a="1"/>
  <c r="D465" i="5" s="1"/>
  <c r="D466" i="5" a="1"/>
  <c r="D466" i="5" s="1"/>
  <c r="D467" i="5" a="1"/>
  <c r="D467" i="5" s="1"/>
  <c r="D468" i="5" a="1"/>
  <c r="D468" i="5" s="1"/>
  <c r="D469" i="5" a="1"/>
  <c r="D469" i="5" s="1"/>
  <c r="D470" i="5" a="1"/>
  <c r="D470" i="5" s="1"/>
  <c r="D471" i="5" a="1"/>
  <c r="D471" i="5" s="1"/>
  <c r="D472" i="5" a="1"/>
  <c r="D472" i="5" s="1"/>
  <c r="D473" i="5" a="1"/>
  <c r="D473" i="5" s="1"/>
  <c r="D474" i="5" a="1"/>
  <c r="D474" i="5" s="1"/>
  <c r="D475" i="5" a="1"/>
  <c r="D475" i="5" s="1"/>
  <c r="D476" i="5" a="1"/>
  <c r="D476" i="5" s="1"/>
  <c r="D477" i="5" a="1"/>
  <c r="D477" i="5" s="1"/>
  <c r="D478" i="5" a="1"/>
  <c r="D478" i="5" s="1"/>
  <c r="D479" i="5" a="1"/>
  <c r="D479" i="5" s="1"/>
  <c r="D480" i="5" a="1"/>
  <c r="D480" i="5" s="1"/>
  <c r="D481" i="5" a="1"/>
  <c r="D481" i="5" s="1"/>
  <c r="D482" i="5" a="1"/>
  <c r="D482" i="5" s="1"/>
  <c r="D483" i="5" a="1"/>
  <c r="D483" i="5" s="1"/>
  <c r="D484" i="5" a="1"/>
  <c r="D484" i="5" s="1"/>
  <c r="D485" i="5" a="1"/>
  <c r="D485" i="5" s="1"/>
  <c r="D486" i="5" a="1"/>
  <c r="D486" i="5" s="1"/>
  <c r="D487" i="5" a="1"/>
  <c r="D487" i="5" s="1"/>
  <c r="D488" i="5" a="1"/>
  <c r="D488" i="5" s="1"/>
  <c r="D489" i="5" a="1"/>
  <c r="D489" i="5" s="1"/>
  <c r="D490" i="5" a="1"/>
  <c r="D490" i="5" s="1"/>
  <c r="D491" i="5" a="1"/>
  <c r="D491" i="5" s="1"/>
  <c r="D492" i="5" a="1"/>
  <c r="D492" i="5" s="1"/>
  <c r="D493" i="5" a="1"/>
  <c r="D493" i="5" s="1"/>
  <c r="D494" i="5" a="1"/>
  <c r="D494" i="5" s="1"/>
  <c r="D495" i="5" a="1"/>
  <c r="D495" i="5" s="1"/>
  <c r="D496" i="5" a="1"/>
  <c r="D496" i="5" s="1"/>
  <c r="D497" i="5" a="1"/>
  <c r="D497" i="5" s="1"/>
  <c r="D498" i="5" a="1"/>
  <c r="D498" i="5" s="1"/>
  <c r="D499" i="5" a="1"/>
  <c r="D499" i="5" s="1"/>
  <c r="D500" i="5" a="1"/>
  <c r="D500" i="5" s="1"/>
  <c r="D501" i="5" a="1"/>
  <c r="D501" i="5" s="1"/>
  <c r="D502" i="5" a="1"/>
  <c r="D502" i="5" s="1"/>
  <c r="D503" i="5" a="1"/>
  <c r="D503" i="5" s="1"/>
  <c r="D504" i="5" a="1"/>
  <c r="D504" i="5" s="1"/>
  <c r="D505" i="5" a="1"/>
  <c r="D505" i="5" s="1"/>
  <c r="D506" i="5" a="1"/>
  <c r="D506" i="5" s="1"/>
  <c r="D507" i="5" a="1"/>
  <c r="D507" i="5" s="1"/>
  <c r="D508" i="5" a="1"/>
  <c r="D508" i="5" s="1"/>
  <c r="D509" i="5" a="1"/>
  <c r="D509" i="5" s="1"/>
  <c r="D510" i="5" a="1"/>
  <c r="D510" i="5" s="1"/>
  <c r="D511" i="5" a="1"/>
  <c r="D511" i="5" s="1"/>
  <c r="D512" i="5" a="1"/>
  <c r="D512" i="5" s="1"/>
  <c r="D513" i="5" a="1"/>
  <c r="D513" i="5" s="1"/>
  <c r="D514" i="5" a="1"/>
  <c r="D514" i="5" s="1"/>
  <c r="D515" i="5" a="1"/>
  <c r="D515" i="5" s="1"/>
  <c r="D516" i="5" a="1"/>
  <c r="D516" i="5" s="1"/>
  <c r="D517" i="5" a="1"/>
  <c r="D517" i="5" s="1"/>
  <c r="D518" i="5" a="1"/>
  <c r="D518" i="5" s="1"/>
  <c r="D519" i="5" a="1"/>
  <c r="D519" i="5" s="1"/>
  <c r="D520" i="5" a="1"/>
  <c r="D520" i="5" s="1"/>
  <c r="D521" i="5" a="1"/>
  <c r="D521" i="5" s="1"/>
  <c r="D522" i="5" a="1"/>
  <c r="D522" i="5" s="1"/>
  <c r="D523" i="5" a="1"/>
  <c r="D523" i="5" s="1"/>
  <c r="D524" i="5" a="1"/>
  <c r="D524" i="5" s="1"/>
  <c r="D525" i="5" a="1"/>
  <c r="D525" i="5" s="1"/>
  <c r="D526" i="5" a="1"/>
  <c r="D526" i="5" s="1"/>
  <c r="D527" i="5" a="1"/>
  <c r="D527" i="5" s="1"/>
  <c r="D528" i="5" a="1"/>
  <c r="D528" i="5" s="1"/>
  <c r="D529" i="5" a="1"/>
  <c r="D529" i="5" s="1"/>
  <c r="D530" i="5" a="1"/>
  <c r="D530" i="5" s="1"/>
  <c r="D531" i="5" a="1"/>
  <c r="D531" i="5" s="1"/>
  <c r="D532" i="5" a="1"/>
  <c r="D532" i="5" s="1"/>
  <c r="D533" i="5" a="1"/>
  <c r="D533" i="5" s="1"/>
  <c r="D534" i="5" a="1"/>
  <c r="D534" i="5" s="1"/>
  <c r="D535" i="5" a="1"/>
  <c r="D535" i="5" s="1"/>
  <c r="D536" i="5" a="1"/>
  <c r="D536" i="5" s="1"/>
  <c r="D537" i="5" a="1"/>
  <c r="D537" i="5" s="1"/>
  <c r="D538" i="5" a="1"/>
  <c r="D538" i="5" s="1"/>
  <c r="D539" i="5" a="1"/>
  <c r="D539" i="5" s="1"/>
  <c r="D540" i="5" a="1"/>
  <c r="D540" i="5" s="1"/>
  <c r="D541" i="5" a="1"/>
  <c r="D541" i="5" s="1"/>
  <c r="D542" i="5" a="1"/>
  <c r="D542" i="5" s="1"/>
  <c r="D543" i="5" a="1"/>
  <c r="D543" i="5" s="1"/>
  <c r="D544" i="5" a="1"/>
  <c r="D544" i="5" s="1"/>
  <c r="D545" i="5" a="1"/>
  <c r="D545" i="5" s="1"/>
  <c r="D546" i="5" a="1"/>
  <c r="D546" i="5" s="1"/>
  <c r="D547" i="5" a="1"/>
  <c r="D547" i="5" s="1"/>
  <c r="D548" i="5" a="1"/>
  <c r="D548" i="5" s="1"/>
  <c r="D549" i="5" a="1"/>
  <c r="D549" i="5" s="1"/>
  <c r="D550" i="5" a="1"/>
  <c r="D550" i="5" s="1"/>
  <c r="D551" i="5" a="1"/>
  <c r="D551" i="5" s="1"/>
  <c r="D552" i="5" a="1"/>
  <c r="D552" i="5" s="1"/>
  <c r="D553" i="5" a="1"/>
  <c r="D553" i="5" s="1"/>
  <c r="D554" i="5" a="1"/>
  <c r="D554" i="5" s="1"/>
  <c r="D555" i="5" a="1"/>
  <c r="D555" i="5" s="1"/>
  <c r="D556" i="5" a="1"/>
  <c r="D556" i="5" s="1"/>
  <c r="D557" i="5" a="1"/>
  <c r="D557" i="5" s="1"/>
  <c r="D558" i="5" a="1"/>
  <c r="D558" i="5" s="1"/>
  <c r="D559" i="5" a="1"/>
  <c r="D559" i="5" s="1"/>
  <c r="D560" i="5" a="1"/>
  <c r="D560" i="5" s="1"/>
  <c r="D561" i="5" a="1"/>
  <c r="D561" i="5" s="1"/>
  <c r="D562" i="5" a="1"/>
  <c r="D562" i="5" s="1"/>
  <c r="D563" i="5" a="1"/>
  <c r="D563" i="5" s="1"/>
  <c r="D564" i="5" a="1"/>
  <c r="D564" i="5" s="1"/>
  <c r="D565" i="5" a="1"/>
  <c r="D565" i="5" s="1"/>
  <c r="D566" i="5" a="1"/>
  <c r="D566" i="5" s="1"/>
  <c r="D567" i="5" a="1"/>
  <c r="D567" i="5" s="1"/>
  <c r="D568" i="5" a="1"/>
  <c r="D568" i="5" s="1"/>
  <c r="D569" i="5" a="1"/>
  <c r="D569" i="5" s="1"/>
  <c r="D570" i="5" a="1"/>
  <c r="D570" i="5" s="1"/>
  <c r="D571" i="5" a="1"/>
  <c r="D571" i="5" s="1"/>
  <c r="D572" i="5" a="1"/>
  <c r="D572" i="5" s="1"/>
  <c r="D573" i="5" a="1"/>
  <c r="D573" i="5" s="1"/>
  <c r="D574" i="5" a="1"/>
  <c r="D574" i="5" s="1"/>
  <c r="D575" i="5" a="1"/>
  <c r="D575" i="5" s="1"/>
  <c r="D576" i="5" a="1"/>
  <c r="D576" i="5" s="1"/>
  <c r="D577" i="5" a="1"/>
  <c r="D577" i="5" s="1"/>
  <c r="D578" i="5" a="1"/>
  <c r="D578" i="5" s="1"/>
  <c r="D579" i="5" a="1"/>
  <c r="D579" i="5" s="1"/>
  <c r="D580" i="5" a="1"/>
  <c r="D580" i="5" s="1"/>
  <c r="D581" i="5" a="1"/>
  <c r="D581" i="5" s="1"/>
  <c r="D582" i="5" a="1"/>
  <c r="D582" i="5" s="1"/>
  <c r="D583" i="5" a="1"/>
  <c r="D583" i="5" s="1"/>
  <c r="D584" i="5" a="1"/>
  <c r="D584" i="5" s="1"/>
  <c r="D585" i="5" a="1"/>
  <c r="D585" i="5" s="1"/>
  <c r="D586" i="5" a="1"/>
  <c r="D586" i="5" s="1"/>
  <c r="D587" i="5" a="1"/>
  <c r="D587" i="5" s="1"/>
  <c r="D588" i="5" a="1"/>
  <c r="D588" i="5" s="1"/>
  <c r="D589" i="5" a="1"/>
  <c r="D589" i="5" s="1"/>
  <c r="D590" i="5" a="1"/>
  <c r="D590" i="5" s="1"/>
  <c r="D591" i="5" a="1"/>
  <c r="D591" i="5" s="1"/>
  <c r="D592" i="5" a="1"/>
  <c r="D592" i="5" s="1"/>
  <c r="D593" i="5" a="1"/>
  <c r="D593" i="5" s="1"/>
  <c r="D594" i="5" a="1"/>
  <c r="D594" i="5" s="1"/>
  <c r="D595" i="5" a="1"/>
  <c r="D595" i="5" s="1"/>
  <c r="D596" i="5" a="1"/>
  <c r="D596" i="5" s="1"/>
  <c r="D597" i="5" a="1"/>
  <c r="D597" i="5" s="1"/>
  <c r="D598" i="5" a="1"/>
  <c r="D598" i="5" s="1"/>
  <c r="D599" i="5" a="1"/>
  <c r="D599" i="5" s="1"/>
  <c r="D600" i="5" a="1"/>
  <c r="D600" i="5" s="1"/>
  <c r="D601" i="5" a="1"/>
  <c r="D601" i="5" s="1"/>
  <c r="D602" i="5" a="1"/>
  <c r="D602" i="5" s="1"/>
  <c r="D603" i="5" a="1"/>
  <c r="D603" i="5" s="1"/>
  <c r="D604" i="5" a="1"/>
  <c r="D604" i="5" s="1"/>
  <c r="D605" i="5" a="1"/>
  <c r="D605" i="5" s="1"/>
  <c r="D606" i="5" a="1"/>
  <c r="D606" i="5" s="1"/>
  <c r="D607" i="5" a="1"/>
  <c r="D607" i="5" s="1"/>
  <c r="D608" i="5" a="1"/>
  <c r="D608" i="5" s="1"/>
  <c r="D609" i="5" a="1"/>
  <c r="D609" i="5" s="1"/>
  <c r="D610" i="5" a="1"/>
  <c r="D610" i="5" s="1"/>
  <c r="D611" i="5" a="1"/>
  <c r="D611" i="5" s="1"/>
  <c r="D612" i="5" a="1"/>
  <c r="D612" i="5" s="1"/>
  <c r="D613" i="5" a="1"/>
  <c r="D613" i="5" s="1"/>
  <c r="D614" i="5" a="1"/>
  <c r="D614" i="5" s="1"/>
  <c r="D615" i="5" a="1"/>
  <c r="D615" i="5" s="1"/>
  <c r="D616" i="5" a="1"/>
  <c r="D616" i="5" s="1"/>
  <c r="D617" i="5" a="1"/>
  <c r="D617" i="5" s="1"/>
  <c r="D618" i="5" a="1"/>
  <c r="D618" i="5" s="1"/>
  <c r="D619" i="5" a="1"/>
  <c r="D619" i="5" s="1"/>
  <c r="D620" i="5" a="1"/>
  <c r="D620" i="5" s="1"/>
  <c r="D621" i="5" a="1"/>
  <c r="D621" i="5" s="1"/>
  <c r="D622" i="5" a="1"/>
  <c r="D622" i="5" s="1"/>
  <c r="D623" i="5" a="1"/>
  <c r="D623" i="5" s="1"/>
  <c r="D624" i="5" a="1"/>
  <c r="D624" i="5" s="1"/>
  <c r="D625" i="5" a="1"/>
  <c r="D625" i="5" s="1"/>
  <c r="D626" i="5" a="1"/>
  <c r="D626" i="5" s="1"/>
  <c r="D627" i="5" a="1"/>
  <c r="D627" i="5" s="1"/>
  <c r="D628" i="5" a="1"/>
  <c r="D628" i="5" s="1"/>
  <c r="D629" i="5" a="1"/>
  <c r="D629" i="5" s="1"/>
  <c r="D630" i="5" a="1"/>
  <c r="D630" i="5" s="1"/>
  <c r="D631" i="5" a="1"/>
  <c r="D631" i="5" s="1"/>
  <c r="D632" i="5" a="1"/>
  <c r="D632" i="5" s="1"/>
  <c r="D633" i="5" a="1"/>
  <c r="D633" i="5" s="1"/>
  <c r="D634" i="5" a="1"/>
  <c r="D634" i="5" s="1"/>
  <c r="D635" i="5" a="1"/>
  <c r="D635" i="5" s="1"/>
  <c r="D636" i="5" a="1"/>
  <c r="D636" i="5" s="1"/>
  <c r="D637" i="5" a="1"/>
  <c r="D637" i="5" s="1"/>
  <c r="D638" i="5" a="1"/>
  <c r="D638" i="5" s="1"/>
  <c r="D639" i="5" a="1"/>
  <c r="D639" i="5" s="1"/>
  <c r="D640" i="5" a="1"/>
  <c r="D640" i="5" s="1"/>
  <c r="D641" i="5" a="1"/>
  <c r="D641" i="5" s="1"/>
  <c r="D642" i="5" a="1"/>
  <c r="D642" i="5" s="1"/>
  <c r="D643" i="5" a="1"/>
  <c r="D643" i="5" s="1"/>
  <c r="D644" i="5" a="1"/>
  <c r="D644" i="5" s="1"/>
  <c r="D645" i="5" a="1"/>
  <c r="D645" i="5" s="1"/>
  <c r="D646" i="5" a="1"/>
  <c r="D646" i="5" s="1"/>
  <c r="D647" i="5" a="1"/>
  <c r="D647" i="5" s="1"/>
  <c r="D648" i="5" a="1"/>
  <c r="D648" i="5" s="1"/>
  <c r="D649" i="5" a="1"/>
  <c r="D649" i="5" s="1"/>
  <c r="D650" i="5" a="1"/>
  <c r="D650" i="5" s="1"/>
  <c r="D651" i="5" a="1"/>
  <c r="D651" i="5" s="1"/>
  <c r="D652" i="5" a="1"/>
  <c r="D652" i="5" s="1"/>
  <c r="D653" i="5" a="1"/>
  <c r="D653" i="5" s="1"/>
  <c r="D654" i="5" a="1"/>
  <c r="D654" i="5" s="1"/>
  <c r="D655" i="5" a="1"/>
  <c r="D655" i="5" s="1"/>
  <c r="D656" i="5" a="1"/>
  <c r="D656" i="5" s="1"/>
  <c r="D657" i="5" a="1"/>
  <c r="D657" i="5" s="1"/>
  <c r="D658" i="5" a="1"/>
  <c r="D658" i="5" s="1"/>
  <c r="D659" i="5" a="1"/>
  <c r="D659" i="5" s="1"/>
  <c r="D660" i="5" a="1"/>
  <c r="D660" i="5" s="1"/>
  <c r="D661" i="5" a="1"/>
  <c r="D661" i="5" s="1"/>
  <c r="D662" i="5" a="1"/>
  <c r="D662" i="5" s="1"/>
  <c r="D663" i="5" a="1"/>
  <c r="D663" i="5" s="1"/>
  <c r="D664" i="5" a="1"/>
  <c r="D664" i="5" s="1"/>
  <c r="D665" i="5" a="1"/>
  <c r="D665" i="5" s="1"/>
  <c r="D666" i="5" a="1"/>
  <c r="D666" i="5" s="1"/>
  <c r="D667" i="5" a="1"/>
  <c r="D667" i="5" s="1"/>
  <c r="D668" i="5" a="1"/>
  <c r="D668" i="5" s="1"/>
  <c r="D669" i="5" a="1"/>
  <c r="D669" i="5" s="1"/>
  <c r="D670" i="5" a="1"/>
  <c r="D670" i="5" s="1"/>
  <c r="D671" i="5" a="1"/>
  <c r="D671" i="5" s="1"/>
  <c r="D672" i="5" a="1"/>
  <c r="D672" i="5" s="1"/>
  <c r="D673" i="5" a="1"/>
  <c r="D673" i="5" s="1"/>
  <c r="D674" i="5" a="1"/>
  <c r="D674" i="5" s="1"/>
  <c r="D675" i="5" a="1"/>
  <c r="D675" i="5" s="1"/>
  <c r="D676" i="5" a="1"/>
  <c r="D676" i="5" s="1"/>
  <c r="D677" i="5" a="1"/>
  <c r="D677" i="5" s="1"/>
  <c r="D678" i="5" a="1"/>
  <c r="D678" i="5" s="1"/>
  <c r="D679" i="5" a="1"/>
  <c r="D679" i="5" s="1"/>
  <c r="D680" i="5" a="1"/>
  <c r="D680" i="5" s="1"/>
  <c r="D681" i="5" a="1"/>
  <c r="D681" i="5" s="1"/>
  <c r="D682" i="5" a="1"/>
  <c r="D682" i="5" s="1"/>
  <c r="D683" i="5" a="1"/>
  <c r="D683" i="5" s="1"/>
  <c r="D684" i="5" a="1"/>
  <c r="D684" i="5" s="1"/>
  <c r="D685" i="5" a="1"/>
  <c r="D685" i="5" s="1"/>
  <c r="D686" i="5" a="1"/>
  <c r="D686" i="5" s="1"/>
  <c r="D687" i="5" a="1"/>
  <c r="D687" i="5" s="1"/>
  <c r="D688" i="5" a="1"/>
  <c r="D688" i="5" s="1"/>
  <c r="D689" i="5" a="1"/>
  <c r="D689" i="5" s="1"/>
  <c r="D690" i="5" a="1"/>
  <c r="D690" i="5" s="1"/>
  <c r="D691" i="5" a="1"/>
  <c r="D691" i="5" s="1"/>
  <c r="D692" i="5" a="1"/>
  <c r="D692" i="5" s="1"/>
  <c r="D693" i="5" a="1"/>
  <c r="D693" i="5" s="1"/>
  <c r="D694" i="5" a="1"/>
  <c r="D694" i="5" s="1"/>
  <c r="D695" i="5" a="1"/>
  <c r="D695" i="5" s="1"/>
  <c r="D696" i="5" a="1"/>
  <c r="D696" i="5" s="1"/>
  <c r="D697" i="5" a="1"/>
  <c r="D697" i="5" s="1"/>
  <c r="D698" i="5" a="1"/>
  <c r="D698" i="5" s="1"/>
  <c r="D699" i="5" a="1"/>
  <c r="D699" i="5" s="1"/>
  <c r="D700" i="5" a="1"/>
  <c r="D700" i="5" s="1"/>
  <c r="D701" i="5" a="1"/>
  <c r="D701" i="5" s="1"/>
  <c r="D702" i="5" a="1"/>
  <c r="D702" i="5" s="1"/>
  <c r="D703" i="5" a="1"/>
  <c r="D703" i="5" s="1"/>
  <c r="D704" i="5" a="1"/>
  <c r="D704" i="5" s="1"/>
  <c r="D705" i="5" a="1"/>
  <c r="D705" i="5" s="1"/>
  <c r="D706" i="5" a="1"/>
  <c r="D706" i="5" s="1"/>
  <c r="D707" i="5" a="1"/>
  <c r="D707" i="5" s="1"/>
  <c r="D708" i="5" a="1"/>
  <c r="D708" i="5" s="1"/>
  <c r="D709" i="5" a="1"/>
  <c r="D709" i="5" s="1"/>
  <c r="D710" i="5" a="1"/>
  <c r="D710" i="5" s="1"/>
  <c r="D711" i="5" a="1"/>
  <c r="D711" i="5" s="1"/>
  <c r="D712" i="5" a="1"/>
  <c r="D712" i="5" s="1"/>
  <c r="D713" i="5" a="1"/>
  <c r="D713" i="5" s="1"/>
  <c r="D714" i="5" a="1"/>
  <c r="D714" i="5" s="1"/>
  <c r="D715" i="5" a="1"/>
  <c r="D715" i="5" s="1"/>
  <c r="D716" i="5" a="1"/>
  <c r="D716" i="5" s="1"/>
  <c r="D717" i="5" a="1"/>
  <c r="D717" i="5" s="1"/>
  <c r="D718" i="5" a="1"/>
  <c r="D718" i="5" s="1"/>
  <c r="D719" i="5" a="1"/>
  <c r="D719" i="5" s="1"/>
  <c r="D720" i="5" a="1"/>
  <c r="D720" i="5" s="1"/>
  <c r="D721" i="5" a="1"/>
  <c r="D721" i="5" s="1"/>
  <c r="D722" i="5" a="1"/>
  <c r="D722" i="5" s="1"/>
  <c r="D723" i="5" a="1"/>
  <c r="D723" i="5" s="1"/>
  <c r="D724" i="5" a="1"/>
  <c r="D724" i="5" s="1"/>
  <c r="D725" i="5" a="1"/>
  <c r="D725" i="5" s="1"/>
  <c r="D726" i="5" a="1"/>
  <c r="D726" i="5" s="1"/>
  <c r="D727" i="5" a="1"/>
  <c r="D727" i="5" s="1"/>
  <c r="D728" i="5" a="1"/>
  <c r="D728" i="5" s="1"/>
  <c r="D729" i="5" a="1"/>
  <c r="D729" i="5" s="1"/>
  <c r="D730" i="5" a="1"/>
  <c r="D730" i="5" s="1"/>
  <c r="D731" i="5" a="1"/>
  <c r="D731" i="5" s="1"/>
  <c r="D732" i="5" a="1"/>
  <c r="D732" i="5" s="1"/>
  <c r="D733" i="5" a="1"/>
  <c r="D733" i="5" s="1"/>
  <c r="D734" i="5" a="1"/>
  <c r="D734" i="5" s="1"/>
  <c r="D735" i="5" a="1"/>
  <c r="D735" i="5" s="1"/>
  <c r="D736" i="5" a="1"/>
  <c r="D736" i="5" s="1"/>
  <c r="D737" i="5" a="1"/>
  <c r="D737" i="5" s="1"/>
  <c r="D738" i="5" a="1"/>
  <c r="D738" i="5" s="1"/>
  <c r="D739" i="5" a="1"/>
  <c r="D739" i="5" s="1"/>
  <c r="D740" i="5" a="1"/>
  <c r="D740" i="5" s="1"/>
  <c r="D741" i="5" a="1"/>
  <c r="D741" i="5" s="1"/>
  <c r="D742" i="5" a="1"/>
  <c r="D742" i="5" s="1"/>
  <c r="D743" i="5" a="1"/>
  <c r="D743" i="5" s="1"/>
  <c r="D744" i="5" a="1"/>
  <c r="D744" i="5" s="1"/>
  <c r="D745" i="5" a="1"/>
  <c r="D745" i="5" s="1"/>
  <c r="D746" i="5" a="1"/>
  <c r="D746" i="5" s="1"/>
  <c r="D747" i="5" a="1"/>
  <c r="D747" i="5" s="1"/>
  <c r="D748" i="5" a="1"/>
  <c r="D748" i="5" s="1"/>
  <c r="D749" i="5" a="1"/>
  <c r="D749" i="5" s="1"/>
  <c r="D750" i="5" a="1"/>
  <c r="D750" i="5" s="1"/>
  <c r="D751" i="5" a="1"/>
  <c r="D751" i="5" s="1"/>
  <c r="D752" i="5" a="1"/>
  <c r="D752" i="5" s="1"/>
  <c r="D753" i="5" a="1"/>
  <c r="D753" i="5" s="1"/>
  <c r="D754" i="5" a="1"/>
  <c r="D754" i="5" s="1"/>
  <c r="D755" i="5" a="1"/>
  <c r="D755" i="5" s="1"/>
  <c r="D756" i="5" a="1"/>
  <c r="D756" i="5" s="1"/>
  <c r="D757" i="5" a="1"/>
  <c r="D757" i="5" s="1"/>
  <c r="D758" i="5" a="1"/>
  <c r="D758" i="5" s="1"/>
  <c r="D759" i="5" a="1"/>
  <c r="D759" i="5" s="1"/>
  <c r="D760" i="5" a="1"/>
  <c r="D760" i="5" s="1"/>
  <c r="D761" i="5" a="1"/>
  <c r="D761" i="5" s="1"/>
  <c r="D762" i="5" a="1"/>
  <c r="D762" i="5" s="1"/>
  <c r="D763" i="5" a="1"/>
  <c r="D763" i="5" s="1"/>
  <c r="D764" i="5" a="1"/>
  <c r="D764" i="5" s="1"/>
  <c r="D765" i="5" a="1"/>
  <c r="D765" i="5" s="1"/>
  <c r="D766" i="5" a="1"/>
  <c r="D766" i="5" s="1"/>
  <c r="D767" i="5" a="1"/>
  <c r="D767" i="5" s="1"/>
  <c r="D768" i="5" a="1"/>
  <c r="D768" i="5" s="1"/>
  <c r="D769" i="5" a="1"/>
  <c r="D769" i="5" s="1"/>
  <c r="D770" i="5" a="1"/>
  <c r="D770" i="5" s="1"/>
  <c r="D771" i="5" a="1"/>
  <c r="D771" i="5" s="1"/>
  <c r="D772" i="5" a="1"/>
  <c r="D772" i="5" s="1"/>
  <c r="D773" i="5" a="1"/>
  <c r="D773" i="5" s="1"/>
  <c r="D774" i="5" a="1"/>
  <c r="D774" i="5" s="1"/>
  <c r="D775" i="5" a="1"/>
  <c r="D775" i="5" s="1"/>
  <c r="D776" i="5" a="1"/>
  <c r="D776" i="5" s="1"/>
  <c r="D777" i="5" a="1"/>
  <c r="D777" i="5" s="1"/>
  <c r="D778" i="5" a="1"/>
  <c r="D778" i="5" s="1"/>
  <c r="D779" i="5" a="1"/>
  <c r="D779" i="5" s="1"/>
  <c r="D780" i="5" a="1"/>
  <c r="D780" i="5" s="1"/>
  <c r="D781" i="5" a="1"/>
  <c r="D781" i="5" s="1"/>
  <c r="D782" i="5" a="1"/>
  <c r="D782" i="5" s="1"/>
  <c r="D783" i="5" a="1"/>
  <c r="D783" i="5" s="1"/>
  <c r="D784" i="5" a="1"/>
  <c r="D784" i="5" s="1"/>
  <c r="D785" i="5" a="1"/>
  <c r="D785" i="5" s="1"/>
  <c r="D786" i="5" a="1"/>
  <c r="D786" i="5" s="1"/>
  <c r="D787" i="5" a="1"/>
  <c r="D787" i="5" s="1"/>
  <c r="D788" i="5" a="1"/>
  <c r="D788" i="5" s="1"/>
  <c r="D789" i="5" a="1"/>
  <c r="D789" i="5" s="1"/>
  <c r="D790" i="5" a="1"/>
  <c r="D790" i="5" s="1"/>
  <c r="D791" i="5" a="1"/>
  <c r="D791" i="5" s="1"/>
  <c r="D792" i="5" a="1"/>
  <c r="D792" i="5" s="1"/>
  <c r="D793" i="5" a="1"/>
  <c r="D793" i="5" s="1"/>
  <c r="D794" i="5" a="1"/>
  <c r="D794" i="5" s="1"/>
  <c r="D795" i="5" a="1"/>
  <c r="D795" i="5" s="1"/>
  <c r="D796" i="5" a="1"/>
  <c r="D796" i="5" s="1"/>
  <c r="D797" i="5" a="1"/>
  <c r="D797" i="5" s="1"/>
  <c r="D798" i="5" a="1"/>
  <c r="D798" i="5" s="1"/>
  <c r="D799" i="5" a="1"/>
  <c r="D799" i="5" s="1"/>
  <c r="D800" i="5" a="1"/>
  <c r="D800" i="5" s="1"/>
  <c r="D801" i="5" a="1"/>
  <c r="D801" i="5" s="1"/>
  <c r="D802" i="5" a="1"/>
  <c r="D802" i="5" s="1"/>
  <c r="D803" i="5" a="1"/>
  <c r="D803" i="5" s="1"/>
  <c r="D804" i="5" a="1"/>
  <c r="D804" i="5" s="1"/>
  <c r="D805" i="5" a="1"/>
  <c r="D805" i="5" s="1"/>
  <c r="D806" i="5" a="1"/>
  <c r="D806" i="5" s="1"/>
  <c r="D807" i="5" a="1"/>
  <c r="D807" i="5" s="1"/>
  <c r="D808" i="5" a="1"/>
  <c r="D808" i="5" s="1"/>
  <c r="D809" i="5" a="1"/>
  <c r="D809" i="5" s="1"/>
  <c r="D810" i="5" a="1"/>
  <c r="D810" i="5" s="1"/>
  <c r="D811" i="5" a="1"/>
  <c r="D811" i="5" s="1"/>
  <c r="D812" i="5" a="1"/>
  <c r="D812" i="5" s="1"/>
  <c r="D813" i="5" a="1"/>
  <c r="D813" i="5" s="1"/>
  <c r="D814" i="5" a="1"/>
  <c r="D814" i="5" s="1"/>
  <c r="D815" i="5" a="1"/>
  <c r="D815" i="5" s="1"/>
  <c r="D816" i="5" a="1"/>
  <c r="D816" i="5" s="1"/>
  <c r="D817" i="5" a="1"/>
  <c r="D817" i="5" s="1"/>
  <c r="D818" i="5" a="1"/>
  <c r="D818" i="5" s="1"/>
  <c r="D819" i="5" a="1"/>
  <c r="D819" i="5" s="1"/>
  <c r="D820" i="5" a="1"/>
  <c r="D820" i="5" s="1"/>
  <c r="D821" i="5" a="1"/>
  <c r="D821" i="5" s="1"/>
  <c r="D822" i="5" a="1"/>
  <c r="D822" i="5" s="1"/>
  <c r="D823" i="5" a="1"/>
  <c r="D823" i="5" s="1"/>
  <c r="A3" i="10" a="1"/>
  <c r="A3" i="10" s="1"/>
  <c r="B3" i="10" a="1"/>
  <c r="B3" i="10" s="1"/>
  <c r="C3" i="10" a="1"/>
  <c r="C3" i="10" s="1"/>
  <c r="D3" i="10" a="1"/>
  <c r="D3" i="10" s="1"/>
  <c r="A4" i="10" a="1"/>
  <c r="A4" i="10" s="1"/>
  <c r="B4" i="10" a="1"/>
  <c r="B4" i="10" s="1"/>
  <c r="C4" i="10" a="1"/>
  <c r="C4" i="10" s="1"/>
  <c r="D4" i="10" a="1"/>
  <c r="D4" i="10" s="1"/>
  <c r="A5" i="10" a="1"/>
  <c r="A5" i="10" s="1"/>
  <c r="B5" i="10" a="1"/>
  <c r="B5" i="10" s="1"/>
  <c r="C5" i="10" a="1"/>
  <c r="C5" i="10" s="1"/>
  <c r="D5" i="10" a="1"/>
  <c r="D5" i="10" s="1"/>
  <c r="A6" i="10" a="1"/>
  <c r="A6" i="10" s="1"/>
  <c r="B6" i="10" a="1"/>
  <c r="B6" i="10" s="1"/>
  <c r="C6" i="10" a="1"/>
  <c r="C6" i="10" s="1"/>
  <c r="D6" i="10" a="1"/>
  <c r="D6" i="10" s="1"/>
  <c r="A7" i="10" a="1"/>
  <c r="A7" i="10" s="1"/>
  <c r="B7" i="10" a="1"/>
  <c r="B7" i="10" s="1"/>
  <c r="C7" i="10" a="1"/>
  <c r="C7" i="10" s="1"/>
  <c r="D7" i="10" a="1"/>
  <c r="D7" i="10" s="1"/>
  <c r="A8" i="10" a="1"/>
  <c r="A8" i="10" s="1"/>
  <c r="B8" i="10" a="1"/>
  <c r="B8" i="10" s="1"/>
  <c r="C8" i="10" a="1"/>
  <c r="C8" i="10" s="1"/>
  <c r="D8" i="10" a="1"/>
  <c r="D8" i="10" s="1"/>
  <c r="A9" i="10" a="1"/>
  <c r="A9" i="10" s="1"/>
  <c r="B9" i="10" a="1"/>
  <c r="B9" i="10" s="1"/>
  <c r="C9" i="10" a="1"/>
  <c r="C9" i="10" s="1"/>
  <c r="D9" i="10" a="1"/>
  <c r="D9" i="10" s="1"/>
  <c r="A10" i="10" a="1"/>
  <c r="A10" i="10" s="1"/>
  <c r="B10" i="10" a="1"/>
  <c r="B10" i="10" s="1"/>
  <c r="C10" i="10" a="1"/>
  <c r="C10" i="10" s="1"/>
  <c r="D10" i="10" a="1"/>
  <c r="D10" i="10" s="1"/>
  <c r="A11" i="10" a="1"/>
  <c r="A11" i="10" s="1"/>
  <c r="B11" i="10" a="1"/>
  <c r="B11" i="10" s="1"/>
  <c r="C11" i="10" a="1"/>
  <c r="C11" i="10" s="1"/>
  <c r="D11" i="10" a="1"/>
  <c r="D11" i="10" s="1"/>
  <c r="A12" i="10" a="1"/>
  <c r="A12" i="10" s="1"/>
  <c r="B12" i="10" a="1"/>
  <c r="B12" i="10" s="1"/>
  <c r="C12" i="10" a="1"/>
  <c r="C12" i="10" s="1"/>
  <c r="D12" i="10" a="1"/>
  <c r="D12" i="10" s="1"/>
  <c r="A13" i="10" a="1"/>
  <c r="A13" i="10" s="1"/>
  <c r="B13" i="10" a="1"/>
  <c r="B13" i="10" s="1"/>
  <c r="C13" i="10" a="1"/>
  <c r="C13" i="10" s="1"/>
  <c r="D13" i="10" a="1"/>
  <c r="D13" i="10" s="1"/>
  <c r="A14" i="10" a="1"/>
  <c r="A14" i="10" s="1"/>
  <c r="B14" i="10" a="1"/>
  <c r="B14" i="10" s="1"/>
  <c r="C14" i="10" a="1"/>
  <c r="C14" i="10" s="1"/>
  <c r="D14" i="10" a="1"/>
  <c r="D14" i="10" s="1"/>
  <c r="A15" i="10" a="1"/>
  <c r="A15" i="10" s="1"/>
  <c r="B15" i="10" a="1"/>
  <c r="B15" i="10" s="1"/>
  <c r="C15" i="10" a="1"/>
  <c r="C15" i="10" s="1"/>
  <c r="D15" i="10" a="1"/>
  <c r="D15" i="10" s="1"/>
  <c r="A16" i="10" a="1"/>
  <c r="A16" i="10" s="1"/>
  <c r="B16" i="10" a="1"/>
  <c r="B16" i="10" s="1"/>
  <c r="C16" i="10" a="1"/>
  <c r="C16" i="10" s="1"/>
  <c r="D16" i="10" a="1"/>
  <c r="D16" i="10" s="1"/>
  <c r="A17" i="10" a="1"/>
  <c r="A17" i="10" s="1"/>
  <c r="B17" i="10" a="1"/>
  <c r="B17" i="10" s="1"/>
  <c r="C17" i="10" a="1"/>
  <c r="C17" i="10" s="1"/>
  <c r="D17" i="10" a="1"/>
  <c r="D17" i="10" s="1"/>
  <c r="A18" i="10" a="1"/>
  <c r="A18" i="10" s="1"/>
  <c r="B18" i="10" a="1"/>
  <c r="B18" i="10" s="1"/>
  <c r="C18" i="10" a="1"/>
  <c r="C18" i="10" s="1"/>
  <c r="D18" i="10" a="1"/>
  <c r="D18" i="10" s="1"/>
  <c r="A19" i="10" a="1"/>
  <c r="A19" i="10" s="1"/>
  <c r="B19" i="10" a="1"/>
  <c r="B19" i="10" s="1"/>
  <c r="C19" i="10" a="1"/>
  <c r="C19" i="10" s="1"/>
  <c r="D19" i="10" a="1"/>
  <c r="D19" i="10" s="1"/>
  <c r="A20" i="10" a="1"/>
  <c r="A20" i="10" s="1"/>
  <c r="B20" i="10" a="1"/>
  <c r="B20" i="10" s="1"/>
  <c r="C20" i="10" a="1"/>
  <c r="C20" i="10" s="1"/>
  <c r="D20" i="10" a="1"/>
  <c r="D20" i="10" s="1"/>
  <c r="A21" i="10" a="1"/>
  <c r="A21" i="10" s="1"/>
  <c r="B21" i="10" a="1"/>
  <c r="B21" i="10" s="1"/>
  <c r="C21" i="10" a="1"/>
  <c r="C21" i="10" s="1"/>
  <c r="D21" i="10" a="1"/>
  <c r="D21" i="10" s="1"/>
  <c r="A22" i="10" a="1"/>
  <c r="A22" i="10" s="1"/>
  <c r="B22" i="10" a="1"/>
  <c r="B22" i="10" s="1"/>
  <c r="C22" i="10" a="1"/>
  <c r="C22" i="10" s="1"/>
  <c r="D22" i="10" a="1"/>
  <c r="D22" i="10" s="1"/>
  <c r="A23" i="10" a="1"/>
  <c r="A23" i="10" s="1"/>
  <c r="B23" i="10" a="1"/>
  <c r="B23" i="10" s="1"/>
  <c r="C23" i="10" a="1"/>
  <c r="C23" i="10" s="1"/>
  <c r="D23" i="10" a="1"/>
  <c r="D23" i="10" s="1"/>
  <c r="A24" i="10" a="1"/>
  <c r="A24" i="10" s="1"/>
  <c r="B24" i="10" a="1"/>
  <c r="B24" i="10" s="1"/>
  <c r="C24" i="10" a="1"/>
  <c r="C24" i="10" s="1"/>
  <c r="D24" i="10" a="1"/>
  <c r="D24" i="10" s="1"/>
  <c r="A25" i="10" a="1"/>
  <c r="A25" i="10" s="1"/>
  <c r="B25" i="10" a="1"/>
  <c r="B25" i="10" s="1"/>
  <c r="C25" i="10" a="1"/>
  <c r="C25" i="10" s="1"/>
  <c r="D25" i="10" a="1"/>
  <c r="D25" i="10" s="1"/>
  <c r="A26" i="10" a="1"/>
  <c r="A26" i="10" s="1"/>
  <c r="B26" i="10" a="1"/>
  <c r="B26" i="10" s="1"/>
  <c r="C26" i="10" a="1"/>
  <c r="C26" i="10" s="1"/>
  <c r="D26" i="10" a="1"/>
  <c r="D26" i="10" s="1"/>
  <c r="A27" i="10" a="1"/>
  <c r="A27" i="10" s="1"/>
  <c r="B27" i="10" a="1"/>
  <c r="B27" i="10" s="1"/>
  <c r="C27" i="10" a="1"/>
  <c r="C27" i="10" s="1"/>
  <c r="D27" i="10" a="1"/>
  <c r="D27" i="10" s="1"/>
  <c r="A28" i="10" a="1"/>
  <c r="A28" i="10" s="1"/>
  <c r="B28" i="10" a="1"/>
  <c r="B28" i="10" s="1"/>
  <c r="C28" i="10" a="1"/>
  <c r="C28" i="10" s="1"/>
  <c r="D28" i="10" a="1"/>
  <c r="D28" i="10" s="1"/>
  <c r="A29" i="10" a="1"/>
  <c r="A29" i="10" s="1"/>
  <c r="B29" i="10" a="1"/>
  <c r="B29" i="10" s="1"/>
  <c r="C29" i="10" a="1"/>
  <c r="C29" i="10" s="1"/>
  <c r="D29" i="10" a="1"/>
  <c r="D29" i="10" s="1"/>
  <c r="A30" i="10" a="1"/>
  <c r="A30" i="10" s="1"/>
  <c r="B30" i="10" a="1"/>
  <c r="B30" i="10" s="1"/>
  <c r="C30" i="10" a="1"/>
  <c r="C30" i="10" s="1"/>
  <c r="D30" i="10" a="1"/>
  <c r="D30" i="10" s="1"/>
  <c r="A31" i="10" a="1"/>
  <c r="A31" i="10" s="1"/>
  <c r="B31" i="10" a="1"/>
  <c r="B31" i="10" s="1"/>
  <c r="C31" i="10" a="1"/>
  <c r="C31" i="10" s="1"/>
  <c r="D31" i="10" a="1"/>
  <c r="D31" i="10" s="1"/>
  <c r="A32" i="10" a="1"/>
  <c r="A32" i="10" s="1"/>
  <c r="B32" i="10" a="1"/>
  <c r="B32" i="10" s="1"/>
  <c r="C32" i="10" a="1"/>
  <c r="C32" i="10" s="1"/>
  <c r="D32" i="10" a="1"/>
  <c r="D32" i="10" s="1"/>
  <c r="A33" i="10" a="1"/>
  <c r="A33" i="10" s="1"/>
  <c r="B33" i="10" a="1"/>
  <c r="B33" i="10" s="1"/>
  <c r="C33" i="10" a="1"/>
  <c r="C33" i="10" s="1"/>
  <c r="D33" i="10" a="1"/>
  <c r="D33" i="10" s="1"/>
  <c r="A34" i="10" a="1"/>
  <c r="A34" i="10" s="1"/>
  <c r="B34" i="10" a="1"/>
  <c r="B34" i="10" s="1"/>
  <c r="C34" i="10" a="1"/>
  <c r="C34" i="10" s="1"/>
  <c r="D34" i="10" a="1"/>
  <c r="D34" i="10" s="1"/>
  <c r="A35" i="10" a="1"/>
  <c r="A35" i="10" s="1"/>
  <c r="B35" i="10" a="1"/>
  <c r="B35" i="10" s="1"/>
  <c r="C35" i="10" a="1"/>
  <c r="C35" i="10" s="1"/>
  <c r="D35" i="10" a="1"/>
  <c r="D35" i="10" s="1"/>
  <c r="A36" i="10" a="1"/>
  <c r="A36" i="10" s="1"/>
  <c r="B36" i="10" a="1"/>
  <c r="B36" i="10" s="1"/>
  <c r="C36" i="10" a="1"/>
  <c r="C36" i="10" s="1"/>
  <c r="D36" i="10" a="1"/>
  <c r="D36" i="10" s="1"/>
  <c r="A37" i="10" a="1"/>
  <c r="A37" i="10" s="1"/>
  <c r="B37" i="10" a="1"/>
  <c r="B37" i="10" s="1"/>
  <c r="C37" i="10" a="1"/>
  <c r="C37" i="10" s="1"/>
  <c r="D37" i="10" a="1"/>
  <c r="D37" i="10" s="1"/>
  <c r="A38" i="10" a="1"/>
  <c r="A38" i="10" s="1"/>
  <c r="B38" i="10" a="1"/>
  <c r="B38" i="10" s="1"/>
  <c r="C38" i="10" a="1"/>
  <c r="C38" i="10" s="1"/>
  <c r="D38" i="10" a="1"/>
  <c r="D38" i="10" s="1"/>
  <c r="A39" i="10" a="1"/>
  <c r="A39" i="10" s="1"/>
  <c r="B39" i="10" a="1"/>
  <c r="B39" i="10" s="1"/>
  <c r="C39" i="10" a="1"/>
  <c r="C39" i="10" s="1"/>
  <c r="D39" i="10" a="1"/>
  <c r="D39" i="10" s="1"/>
  <c r="A40" i="10" a="1"/>
  <c r="A40" i="10" s="1"/>
  <c r="B40" i="10" a="1"/>
  <c r="B40" i="10" s="1"/>
  <c r="C40" i="10" a="1"/>
  <c r="C40" i="10" s="1"/>
  <c r="D40" i="10" a="1"/>
  <c r="D40" i="10" s="1"/>
  <c r="A41" i="10" a="1"/>
  <c r="A41" i="10" s="1"/>
  <c r="B41" i="10" a="1"/>
  <c r="B41" i="10" s="1"/>
  <c r="C41" i="10" a="1"/>
  <c r="C41" i="10" s="1"/>
  <c r="D41" i="10" a="1"/>
  <c r="D41" i="10" s="1"/>
  <c r="A42" i="10" a="1"/>
  <c r="A42" i="10" s="1"/>
  <c r="B42" i="10" a="1"/>
  <c r="B42" i="10" s="1"/>
  <c r="C42" i="10" a="1"/>
  <c r="C42" i="10" s="1"/>
  <c r="D42" i="10" a="1"/>
  <c r="D42" i="10" s="1"/>
  <c r="A43" i="10" a="1"/>
  <c r="A43" i="10" s="1"/>
  <c r="B43" i="10" a="1"/>
  <c r="B43" i="10" s="1"/>
  <c r="C43" i="10" a="1"/>
  <c r="C43" i="10" s="1"/>
  <c r="D43" i="10" a="1"/>
  <c r="D43" i="10" s="1"/>
  <c r="A44" i="10" a="1"/>
  <c r="A44" i="10" s="1"/>
  <c r="B44" i="10" a="1"/>
  <c r="B44" i="10" s="1"/>
  <c r="C44" i="10" a="1"/>
  <c r="C44" i="10" s="1"/>
  <c r="D44" i="10" a="1"/>
  <c r="D44" i="10" s="1"/>
  <c r="A45" i="10" a="1"/>
  <c r="A45" i="10" s="1"/>
  <c r="B45" i="10" a="1"/>
  <c r="B45" i="10" s="1"/>
  <c r="C45" i="10" a="1"/>
  <c r="C45" i="10" s="1"/>
  <c r="D45" i="10" a="1"/>
  <c r="D45" i="10" s="1"/>
  <c r="A46" i="10" a="1"/>
  <c r="A46" i="10" s="1"/>
  <c r="B46" i="10" a="1"/>
  <c r="B46" i="10" s="1"/>
  <c r="C46" i="10" a="1"/>
  <c r="C46" i="10" s="1"/>
  <c r="D46" i="10" a="1"/>
  <c r="D46" i="10" s="1"/>
  <c r="A47" i="10" a="1"/>
  <c r="A47" i="10" s="1"/>
  <c r="B47" i="10" a="1"/>
  <c r="B47" i="10" s="1"/>
  <c r="C47" i="10" a="1"/>
  <c r="C47" i="10" s="1"/>
  <c r="D47" i="10" a="1"/>
  <c r="D47" i="10" s="1"/>
  <c r="A48" i="10" a="1"/>
  <c r="A48" i="10" s="1"/>
  <c r="B48" i="10" a="1"/>
  <c r="B48" i="10" s="1"/>
  <c r="C48" i="10" a="1"/>
  <c r="C48" i="10" s="1"/>
  <c r="D48" i="10" a="1"/>
  <c r="D48" i="10" s="1"/>
  <c r="A49" i="10" a="1"/>
  <c r="A49" i="10" s="1"/>
  <c r="B49" i="10" a="1"/>
  <c r="B49" i="10" s="1"/>
  <c r="C49" i="10" a="1"/>
  <c r="C49" i="10" s="1"/>
  <c r="D49" i="10" a="1"/>
  <c r="D49" i="10" s="1"/>
  <c r="A50" i="10" a="1"/>
  <c r="A50" i="10" s="1"/>
  <c r="B50" i="10" a="1"/>
  <c r="B50" i="10" s="1"/>
  <c r="C50" i="10" a="1"/>
  <c r="C50" i="10" s="1"/>
  <c r="D50" i="10" a="1"/>
  <c r="D50" i="10" s="1"/>
  <c r="A51" i="10" a="1"/>
  <c r="A51" i="10" s="1"/>
  <c r="B51" i="10" a="1"/>
  <c r="B51" i="10" s="1"/>
  <c r="C51" i="10" a="1"/>
  <c r="C51" i="10" s="1"/>
  <c r="D51" i="10" a="1"/>
  <c r="D51" i="10" s="1"/>
  <c r="A52" i="10" a="1"/>
  <c r="A52" i="10" s="1"/>
  <c r="B52" i="10" a="1"/>
  <c r="B52" i="10" s="1"/>
  <c r="C52" i="10" a="1"/>
  <c r="C52" i="10" s="1"/>
  <c r="D52" i="10" a="1"/>
  <c r="D52" i="10" s="1"/>
  <c r="A53" i="10" a="1"/>
  <c r="A53" i="10" s="1"/>
  <c r="B53" i="10" a="1"/>
  <c r="B53" i="10" s="1"/>
  <c r="C53" i="10" a="1"/>
  <c r="C53" i="10" s="1"/>
  <c r="D53" i="10" a="1"/>
  <c r="D53" i="10" s="1"/>
  <c r="A54" i="10" a="1"/>
  <c r="A54" i="10" s="1"/>
  <c r="B54" i="10" a="1"/>
  <c r="B54" i="10" s="1"/>
  <c r="C54" i="10" a="1"/>
  <c r="C54" i="10" s="1"/>
  <c r="D54" i="10" a="1"/>
  <c r="D54" i="10" s="1"/>
  <c r="A55" i="10" a="1"/>
  <c r="A55" i="10" s="1"/>
  <c r="B55" i="10" a="1"/>
  <c r="B55" i="10" s="1"/>
  <c r="C55" i="10" a="1"/>
  <c r="C55" i="10" s="1"/>
  <c r="D55" i="10" a="1"/>
  <c r="D55" i="10" s="1"/>
  <c r="A56" i="10" a="1"/>
  <c r="A56" i="10" s="1"/>
  <c r="B56" i="10" a="1"/>
  <c r="B56" i="10" s="1"/>
  <c r="C56" i="10" a="1"/>
  <c r="C56" i="10" s="1"/>
  <c r="D56" i="10" a="1"/>
  <c r="D56" i="10" s="1"/>
  <c r="A57" i="10" a="1"/>
  <c r="A57" i="10" s="1"/>
  <c r="B57" i="10" a="1"/>
  <c r="B57" i="10" s="1"/>
  <c r="C57" i="10" a="1"/>
  <c r="C57" i="10" s="1"/>
  <c r="D57" i="10" a="1"/>
  <c r="D57" i="10" s="1"/>
  <c r="A58" i="10" a="1"/>
  <c r="A58" i="10" s="1"/>
  <c r="B58" i="10" a="1"/>
  <c r="B58" i="10" s="1"/>
  <c r="C58" i="10" a="1"/>
  <c r="C58" i="10" s="1"/>
  <c r="D58" i="10" a="1"/>
  <c r="D58" i="10" s="1"/>
  <c r="A59" i="10" a="1"/>
  <c r="A59" i="10" s="1"/>
  <c r="B59" i="10" a="1"/>
  <c r="B59" i="10" s="1"/>
  <c r="C59" i="10" a="1"/>
  <c r="C59" i="10" s="1"/>
  <c r="D59" i="10" a="1"/>
  <c r="D59" i="10" s="1"/>
  <c r="A60" i="10" a="1"/>
  <c r="A60" i="10" s="1"/>
  <c r="B60" i="10" a="1"/>
  <c r="B60" i="10" s="1"/>
  <c r="C60" i="10" a="1"/>
  <c r="C60" i="10" s="1"/>
  <c r="D60" i="10" a="1"/>
  <c r="D60" i="10" s="1"/>
  <c r="A61" i="10" a="1"/>
  <c r="A61" i="10" s="1"/>
  <c r="B61" i="10" a="1"/>
  <c r="B61" i="10" s="1"/>
  <c r="C61" i="10" a="1"/>
  <c r="C61" i="10" s="1"/>
  <c r="D61" i="10" a="1"/>
  <c r="D61" i="10" s="1"/>
  <c r="A62" i="10" a="1"/>
  <c r="A62" i="10" s="1"/>
  <c r="B62" i="10" a="1"/>
  <c r="B62" i="10" s="1"/>
  <c r="C62" i="10" a="1"/>
  <c r="C62" i="10" s="1"/>
  <c r="D62" i="10" a="1"/>
  <c r="D62" i="10" s="1"/>
  <c r="A63" i="10" a="1"/>
  <c r="A63" i="10" s="1"/>
  <c r="B63" i="10" a="1"/>
  <c r="B63" i="10" s="1"/>
  <c r="C63" i="10" a="1"/>
  <c r="C63" i="10" s="1"/>
  <c r="D63" i="10" a="1"/>
  <c r="D63" i="10" s="1"/>
  <c r="A64" i="10" a="1"/>
  <c r="A64" i="10" s="1"/>
  <c r="B64" i="10" a="1"/>
  <c r="B64" i="10" s="1"/>
  <c r="C64" i="10" a="1"/>
  <c r="C64" i="10" s="1"/>
  <c r="D64" i="10" a="1"/>
  <c r="D64" i="10" s="1"/>
  <c r="A65" i="10" a="1"/>
  <c r="A65" i="10" s="1"/>
  <c r="B65" i="10" a="1"/>
  <c r="B65" i="10" s="1"/>
  <c r="C65" i="10" a="1"/>
  <c r="C65" i="10" s="1"/>
  <c r="D65" i="10" a="1"/>
  <c r="D65" i="10" s="1"/>
  <c r="A66" i="10" a="1"/>
  <c r="A66" i="10" s="1"/>
  <c r="B66" i="10" a="1"/>
  <c r="B66" i="10" s="1"/>
  <c r="C66" i="10" a="1"/>
  <c r="C66" i="10" s="1"/>
  <c r="D66" i="10" a="1"/>
  <c r="D66" i="10" s="1"/>
  <c r="A67" i="10" a="1"/>
  <c r="A67" i="10" s="1"/>
  <c r="B67" i="10" a="1"/>
  <c r="B67" i="10" s="1"/>
  <c r="C67" i="10" a="1"/>
  <c r="C67" i="10" s="1"/>
  <c r="D67" i="10" a="1"/>
  <c r="D67" i="10" s="1"/>
  <c r="A68" i="10" a="1"/>
  <c r="A68" i="10" s="1"/>
  <c r="B68" i="10" a="1"/>
  <c r="B68" i="10" s="1"/>
  <c r="C68" i="10" a="1"/>
  <c r="C68" i="10" s="1"/>
  <c r="D68" i="10" a="1"/>
  <c r="D68" i="10" s="1"/>
  <c r="A69" i="10" a="1"/>
  <c r="A69" i="10" s="1"/>
  <c r="B69" i="10" a="1"/>
  <c r="B69" i="10" s="1"/>
  <c r="C69" i="10" a="1"/>
  <c r="C69" i="10" s="1"/>
  <c r="D69" i="10" a="1"/>
  <c r="D69" i="10" s="1"/>
  <c r="A70" i="10" a="1"/>
  <c r="A70" i="10" s="1"/>
  <c r="B70" i="10" a="1"/>
  <c r="B70" i="10" s="1"/>
  <c r="C70" i="10" a="1"/>
  <c r="C70" i="10" s="1"/>
  <c r="D70" i="10" a="1"/>
  <c r="D70" i="10" s="1"/>
  <c r="A71" i="10" a="1"/>
  <c r="A71" i="10" s="1"/>
  <c r="B71" i="10" a="1"/>
  <c r="B71" i="10" s="1"/>
  <c r="C71" i="10" a="1"/>
  <c r="C71" i="10" s="1"/>
  <c r="D71" i="10" a="1"/>
  <c r="D71" i="10" s="1"/>
  <c r="A72" i="10" a="1"/>
  <c r="A72" i="10" s="1"/>
  <c r="B72" i="10" a="1"/>
  <c r="B72" i="10" s="1"/>
  <c r="C72" i="10" a="1"/>
  <c r="C72" i="10" s="1"/>
  <c r="D72" i="10" a="1"/>
  <c r="D72" i="10" s="1"/>
  <c r="A73" i="10" a="1"/>
  <c r="A73" i="10" s="1"/>
  <c r="B73" i="10" a="1"/>
  <c r="B73" i="10" s="1"/>
  <c r="C73" i="10" a="1"/>
  <c r="C73" i="10" s="1"/>
  <c r="D73" i="10" a="1"/>
  <c r="D73" i="10" s="1"/>
  <c r="A74" i="10" a="1"/>
  <c r="A74" i="10" s="1"/>
  <c r="B74" i="10" a="1"/>
  <c r="B74" i="10" s="1"/>
  <c r="C74" i="10" a="1"/>
  <c r="C74" i="10" s="1"/>
  <c r="D74" i="10" a="1"/>
  <c r="D74" i="10" s="1"/>
  <c r="A75" i="10" a="1"/>
  <c r="A75" i="10" s="1"/>
  <c r="B75" i="10" a="1"/>
  <c r="B75" i="10" s="1"/>
  <c r="C75" i="10" a="1"/>
  <c r="C75" i="10" s="1"/>
  <c r="D75" i="10" a="1"/>
  <c r="D75" i="10" s="1"/>
  <c r="A76" i="10" a="1"/>
  <c r="A76" i="10" s="1"/>
  <c r="B76" i="10" a="1"/>
  <c r="B76" i="10" s="1"/>
  <c r="C76" i="10" a="1"/>
  <c r="C76" i="10" s="1"/>
  <c r="D76" i="10" a="1"/>
  <c r="D76" i="10" s="1"/>
  <c r="A77" i="10" a="1"/>
  <c r="A77" i="10" s="1"/>
  <c r="B77" i="10" a="1"/>
  <c r="B77" i="10" s="1"/>
  <c r="C77" i="10" a="1"/>
  <c r="C77" i="10" s="1"/>
  <c r="D77" i="10" a="1"/>
  <c r="D77" i="10" s="1"/>
  <c r="A78" i="10" a="1"/>
  <c r="A78" i="10" s="1"/>
  <c r="B78" i="10" a="1"/>
  <c r="B78" i="10" s="1"/>
  <c r="C78" i="10" a="1"/>
  <c r="C78" i="10" s="1"/>
  <c r="D78" i="10" a="1"/>
  <c r="D78" i="10" s="1"/>
  <c r="A79" i="10" a="1"/>
  <c r="A79" i="10" s="1"/>
  <c r="B79" i="10" a="1"/>
  <c r="B79" i="10" s="1"/>
  <c r="C79" i="10" a="1"/>
  <c r="C79" i="10" s="1"/>
  <c r="D79" i="10" a="1"/>
  <c r="D79" i="10" s="1"/>
  <c r="A80" i="10" a="1"/>
  <c r="A80" i="10" s="1"/>
  <c r="B80" i="10" a="1"/>
  <c r="B80" i="10" s="1"/>
  <c r="C80" i="10" a="1"/>
  <c r="C80" i="10" s="1"/>
  <c r="D80" i="10" a="1"/>
  <c r="D80" i="10" s="1"/>
  <c r="A81" i="10" a="1"/>
  <c r="A81" i="10" s="1"/>
  <c r="B81" i="10" a="1"/>
  <c r="B81" i="10" s="1"/>
  <c r="C81" i="10" a="1"/>
  <c r="C81" i="10" s="1"/>
  <c r="D81" i="10" a="1"/>
  <c r="D81" i="10" s="1"/>
  <c r="A82" i="10" a="1"/>
  <c r="A82" i="10" s="1"/>
  <c r="B82" i="10" a="1"/>
  <c r="B82" i="10" s="1"/>
  <c r="C82" i="10" a="1"/>
  <c r="C82" i="10" s="1"/>
  <c r="D82" i="10" a="1"/>
  <c r="D82" i="10" s="1"/>
  <c r="A83" i="10" a="1"/>
  <c r="A83" i="10" s="1"/>
  <c r="B83" i="10" a="1"/>
  <c r="B83" i="10" s="1"/>
  <c r="C83" i="10" a="1"/>
  <c r="C83" i="10" s="1"/>
  <c r="D83" i="10" a="1"/>
  <c r="D83" i="10" s="1"/>
  <c r="A84" i="10" a="1"/>
  <c r="A84" i="10" s="1"/>
  <c r="B84" i="10" a="1"/>
  <c r="B84" i="10" s="1"/>
  <c r="C84" i="10" a="1"/>
  <c r="C84" i="10" s="1"/>
  <c r="D84" i="10" a="1"/>
  <c r="D84" i="10" s="1"/>
  <c r="A85" i="10" a="1"/>
  <c r="A85" i="10" s="1"/>
  <c r="B85" i="10" a="1"/>
  <c r="B85" i="10" s="1"/>
  <c r="C85" i="10" a="1"/>
  <c r="C85" i="10" s="1"/>
  <c r="D85" i="10" a="1"/>
  <c r="D85" i="10" s="1"/>
  <c r="A86" i="10" a="1"/>
  <c r="A86" i="10" s="1"/>
  <c r="B86" i="10" a="1"/>
  <c r="B86" i="10" s="1"/>
  <c r="C86" i="10" a="1"/>
  <c r="C86" i="10" s="1"/>
  <c r="D86" i="10" a="1"/>
  <c r="D86" i="10" s="1"/>
  <c r="A87" i="10" a="1"/>
  <c r="A87" i="10" s="1"/>
  <c r="B87" i="10" a="1"/>
  <c r="B87" i="10" s="1"/>
  <c r="C87" i="10" a="1"/>
  <c r="C87" i="10" s="1"/>
  <c r="D87" i="10" a="1"/>
  <c r="D87" i="10" s="1"/>
  <c r="A88" i="10" a="1"/>
  <c r="A88" i="10" s="1"/>
  <c r="B88" i="10" a="1"/>
  <c r="B88" i="10" s="1"/>
  <c r="C88" i="10" a="1"/>
  <c r="C88" i="10" s="1"/>
  <c r="D88" i="10" a="1"/>
  <c r="D88" i="10" s="1"/>
  <c r="A89" i="10" a="1"/>
  <c r="A89" i="10" s="1"/>
  <c r="B89" i="10" a="1"/>
  <c r="B89" i="10" s="1"/>
  <c r="C89" i="10" a="1"/>
  <c r="C89" i="10" s="1"/>
  <c r="D89" i="10" a="1"/>
  <c r="D89" i="10" s="1"/>
  <c r="A90" i="10" a="1"/>
  <c r="A90" i="10" s="1"/>
  <c r="B90" i="10" a="1"/>
  <c r="B90" i="10" s="1"/>
  <c r="C90" i="10" a="1"/>
  <c r="C90" i="10" s="1"/>
  <c r="D90" i="10" a="1"/>
  <c r="D90" i="10" s="1"/>
  <c r="A91" i="10" a="1"/>
  <c r="A91" i="10" s="1"/>
  <c r="B91" i="10" a="1"/>
  <c r="B91" i="10" s="1"/>
  <c r="C91" i="10" a="1"/>
  <c r="C91" i="10" s="1"/>
  <c r="D91" i="10" a="1"/>
  <c r="D91" i="10" s="1"/>
  <c r="A92" i="10" a="1"/>
  <c r="A92" i="10" s="1"/>
  <c r="B92" i="10" a="1"/>
  <c r="B92" i="10" s="1"/>
  <c r="C92" i="10" a="1"/>
  <c r="C92" i="10" s="1"/>
  <c r="D92" i="10" a="1"/>
  <c r="D92" i="10" s="1"/>
  <c r="A93" i="10" a="1"/>
  <c r="A93" i="10" s="1"/>
  <c r="B93" i="10" a="1"/>
  <c r="B93" i="10" s="1"/>
  <c r="C93" i="10" a="1"/>
  <c r="C93" i="10" s="1"/>
  <c r="D93" i="10" a="1"/>
  <c r="D93" i="10" s="1"/>
  <c r="A94" i="10" a="1"/>
  <c r="A94" i="10" s="1"/>
  <c r="B94" i="10" a="1"/>
  <c r="B94" i="10" s="1"/>
  <c r="C94" i="10" a="1"/>
  <c r="C94" i="10" s="1"/>
  <c r="D94" i="10" a="1"/>
  <c r="D94" i="10" s="1"/>
  <c r="A95" i="10" a="1"/>
  <c r="A95" i="10" s="1"/>
  <c r="B95" i="10" a="1"/>
  <c r="B95" i="10" s="1"/>
  <c r="C95" i="10" a="1"/>
  <c r="C95" i="10" s="1"/>
  <c r="D95" i="10" a="1"/>
  <c r="D95" i="10" s="1"/>
  <c r="A96" i="10" a="1"/>
  <c r="A96" i="10" s="1"/>
  <c r="B96" i="10" a="1"/>
  <c r="B96" i="10" s="1"/>
  <c r="C96" i="10" a="1"/>
  <c r="C96" i="10" s="1"/>
  <c r="D96" i="10" a="1"/>
  <c r="D96" i="10" s="1"/>
  <c r="A97" i="10" a="1"/>
  <c r="A97" i="10" s="1"/>
  <c r="B97" i="10" a="1"/>
  <c r="B97" i="10" s="1"/>
  <c r="C97" i="10" a="1"/>
  <c r="C97" i="10" s="1"/>
  <c r="D97" i="10" a="1"/>
  <c r="D97" i="10" s="1"/>
  <c r="A98" i="10" a="1"/>
  <c r="A98" i="10" s="1"/>
  <c r="B98" i="10" a="1"/>
  <c r="B98" i="10" s="1"/>
  <c r="C98" i="10" a="1"/>
  <c r="C98" i="10" s="1"/>
  <c r="D98" i="10" a="1"/>
  <c r="D98" i="10" s="1"/>
  <c r="A99" i="10" a="1"/>
  <c r="A99" i="10" s="1"/>
  <c r="B99" i="10" a="1"/>
  <c r="B99" i="10" s="1"/>
  <c r="C99" i="10" a="1"/>
  <c r="C99" i="10" s="1"/>
  <c r="D99" i="10" a="1"/>
  <c r="D99" i="10" s="1"/>
  <c r="A100" i="10" a="1"/>
  <c r="A100" i="10" s="1"/>
  <c r="B100" i="10" a="1"/>
  <c r="B100" i="10" s="1"/>
  <c r="C100" i="10" a="1"/>
  <c r="C100" i="10" s="1"/>
  <c r="D100" i="10" a="1"/>
  <c r="D100" i="10" s="1"/>
  <c r="A101" i="10" a="1"/>
  <c r="A101" i="10" s="1"/>
  <c r="B101" i="10" a="1"/>
  <c r="B101" i="10" s="1"/>
  <c r="C101" i="10" a="1"/>
  <c r="C101" i="10" s="1"/>
  <c r="D101" i="10" a="1"/>
  <c r="D101" i="10" s="1"/>
  <c r="A102" i="10" a="1"/>
  <c r="A102" i="10" s="1"/>
  <c r="B102" i="10" a="1"/>
  <c r="B102" i="10" s="1"/>
  <c r="C102" i="10" a="1"/>
  <c r="C102" i="10" s="1"/>
  <c r="D102" i="10" a="1"/>
  <c r="D102" i="10" s="1"/>
  <c r="A103" i="10" a="1"/>
  <c r="A103" i="10" s="1"/>
  <c r="B103" i="10" a="1"/>
  <c r="B103" i="10" s="1"/>
  <c r="C103" i="10" a="1"/>
  <c r="C103" i="10" s="1"/>
  <c r="D103" i="10" a="1"/>
  <c r="D103" i="10" s="1"/>
  <c r="A104" i="10" a="1"/>
  <c r="A104" i="10" s="1"/>
  <c r="B104" i="10" a="1"/>
  <c r="B104" i="10" s="1"/>
  <c r="C104" i="10" a="1"/>
  <c r="C104" i="10" s="1"/>
  <c r="D104" i="10" a="1"/>
  <c r="D104" i="10" s="1"/>
  <c r="A105" i="10" a="1"/>
  <c r="A105" i="10" s="1"/>
  <c r="B105" i="10" a="1"/>
  <c r="B105" i="10" s="1"/>
  <c r="C105" i="10" a="1"/>
  <c r="C105" i="10" s="1"/>
  <c r="D105" i="10" a="1"/>
  <c r="D105" i="10" s="1"/>
  <c r="A106" i="10" a="1"/>
  <c r="A106" i="10" s="1"/>
  <c r="B106" i="10" a="1"/>
  <c r="B106" i="10" s="1"/>
  <c r="C106" i="10" a="1"/>
  <c r="C106" i="10" s="1"/>
  <c r="D106" i="10" a="1"/>
  <c r="D106" i="10" s="1"/>
  <c r="A107" i="10" a="1"/>
  <c r="A107" i="10" s="1"/>
  <c r="B107" i="10" a="1"/>
  <c r="B107" i="10" s="1"/>
  <c r="C107" i="10" a="1"/>
  <c r="C107" i="10" s="1"/>
  <c r="D107" i="10" a="1"/>
  <c r="D107" i="10" s="1"/>
  <c r="A108" i="10" a="1"/>
  <c r="A108" i="10" s="1"/>
  <c r="B108" i="10" a="1"/>
  <c r="B108" i="10" s="1"/>
  <c r="C108" i="10" a="1"/>
  <c r="C108" i="10" s="1"/>
  <c r="D108" i="10" a="1"/>
  <c r="D108" i="10" s="1"/>
  <c r="A109" i="10" a="1"/>
  <c r="A109" i="10" s="1"/>
  <c r="B109" i="10" a="1"/>
  <c r="B109" i="10" s="1"/>
  <c r="C109" i="10" a="1"/>
  <c r="C109" i="10" s="1"/>
  <c r="D109" i="10" a="1"/>
  <c r="D109" i="10" s="1"/>
  <c r="A110" i="10" a="1"/>
  <c r="A110" i="10" s="1"/>
  <c r="B110" i="10" a="1"/>
  <c r="B110" i="10" s="1"/>
  <c r="C110" i="10" a="1"/>
  <c r="C110" i="10" s="1"/>
  <c r="D110" i="10" a="1"/>
  <c r="D110" i="10" s="1"/>
  <c r="A111" i="10" a="1"/>
  <c r="A111" i="10" s="1"/>
  <c r="B111" i="10" a="1"/>
  <c r="B111" i="10" s="1"/>
  <c r="C111" i="10" a="1"/>
  <c r="C111" i="10" s="1"/>
  <c r="D111" i="10" a="1"/>
  <c r="D111" i="10" s="1"/>
  <c r="A112" i="10" a="1"/>
  <c r="A112" i="10" s="1"/>
  <c r="B112" i="10" a="1"/>
  <c r="B112" i="10" s="1"/>
  <c r="C112" i="10" a="1"/>
  <c r="C112" i="10" s="1"/>
  <c r="D112" i="10" a="1"/>
  <c r="D112" i="10" s="1"/>
  <c r="A113" i="10" a="1"/>
  <c r="A113" i="10" s="1"/>
  <c r="B113" i="10" a="1"/>
  <c r="B113" i="10" s="1"/>
  <c r="C113" i="10" a="1"/>
  <c r="C113" i="10" s="1"/>
  <c r="D113" i="10" a="1"/>
  <c r="D113" i="10" s="1"/>
  <c r="A114" i="10" a="1"/>
  <c r="A114" i="10" s="1"/>
  <c r="B114" i="10" a="1"/>
  <c r="B114" i="10" s="1"/>
  <c r="C114" i="10" a="1"/>
  <c r="C114" i="10" s="1"/>
  <c r="D114" i="10" a="1"/>
  <c r="D114" i="10" s="1"/>
  <c r="A115" i="10" a="1"/>
  <c r="A115" i="10" s="1"/>
  <c r="B115" i="10" a="1"/>
  <c r="B115" i="10" s="1"/>
  <c r="C115" i="10" a="1"/>
  <c r="C115" i="10" s="1"/>
  <c r="D115" i="10" a="1"/>
  <c r="D115" i="10" s="1"/>
  <c r="A116" i="10" a="1"/>
  <c r="A116" i="10" s="1"/>
  <c r="B116" i="10" a="1"/>
  <c r="B116" i="10" s="1"/>
  <c r="C116" i="10" a="1"/>
  <c r="C116" i="10" s="1"/>
  <c r="D116" i="10" a="1"/>
  <c r="D116" i="10" s="1"/>
  <c r="A117" i="10" a="1"/>
  <c r="A117" i="10" s="1"/>
  <c r="B117" i="10" a="1"/>
  <c r="B117" i="10" s="1"/>
  <c r="C117" i="10" a="1"/>
  <c r="C117" i="10" s="1"/>
  <c r="D117" i="10" a="1"/>
  <c r="D117" i="10" s="1"/>
  <c r="A118" i="10" a="1"/>
  <c r="A118" i="10" s="1"/>
  <c r="B118" i="10" a="1"/>
  <c r="B118" i="10" s="1"/>
  <c r="C118" i="10" a="1"/>
  <c r="C118" i="10" s="1"/>
  <c r="D118" i="10" a="1"/>
  <c r="D118" i="10" s="1"/>
  <c r="A119" i="10" a="1"/>
  <c r="A119" i="10" s="1"/>
  <c r="B119" i="10" a="1"/>
  <c r="B119" i="10" s="1"/>
  <c r="C119" i="10" a="1"/>
  <c r="C119" i="10" s="1"/>
  <c r="D119" i="10" a="1"/>
  <c r="D119" i="10" s="1"/>
  <c r="A120" i="10" a="1"/>
  <c r="A120" i="10" s="1"/>
  <c r="B120" i="10" a="1"/>
  <c r="B120" i="10" s="1"/>
  <c r="C120" i="10" a="1"/>
  <c r="C120" i="10" s="1"/>
  <c r="D120" i="10" a="1"/>
  <c r="D120" i="10" s="1"/>
  <c r="A121" i="10" a="1"/>
  <c r="A121" i="10" s="1"/>
  <c r="B121" i="10" a="1"/>
  <c r="B121" i="10" s="1"/>
  <c r="C121" i="10" a="1"/>
  <c r="C121" i="10" s="1"/>
  <c r="D121" i="10" a="1"/>
  <c r="D121" i="10" s="1"/>
  <c r="A122" i="10" a="1"/>
  <c r="A122" i="10" s="1"/>
  <c r="B122" i="10" a="1"/>
  <c r="B122" i="10" s="1"/>
  <c r="C122" i="10" a="1"/>
  <c r="C122" i="10" s="1"/>
  <c r="D122" i="10" a="1"/>
  <c r="D122" i="10" s="1"/>
  <c r="A123" i="10" a="1"/>
  <c r="A123" i="10" s="1"/>
  <c r="B123" i="10" a="1"/>
  <c r="B123" i="10" s="1"/>
  <c r="C123" i="10" a="1"/>
  <c r="C123" i="10" s="1"/>
  <c r="D123" i="10" a="1"/>
  <c r="D123" i="10" s="1"/>
  <c r="A124" i="10" a="1"/>
  <c r="A124" i="10" s="1"/>
  <c r="B124" i="10" a="1"/>
  <c r="B124" i="10" s="1"/>
  <c r="C124" i="10" a="1"/>
  <c r="C124" i="10" s="1"/>
  <c r="D124" i="10" a="1"/>
  <c r="D124" i="10" s="1"/>
  <c r="A125" i="10" a="1"/>
  <c r="A125" i="10" s="1"/>
  <c r="B125" i="10" a="1"/>
  <c r="B125" i="10" s="1"/>
  <c r="C125" i="10" a="1"/>
  <c r="C125" i="10" s="1"/>
  <c r="D125" i="10" a="1"/>
  <c r="D125" i="10" s="1"/>
  <c r="A126" i="10" a="1"/>
  <c r="A126" i="10" s="1"/>
  <c r="B126" i="10" a="1"/>
  <c r="B126" i="10" s="1"/>
  <c r="C126" i="10" a="1"/>
  <c r="C126" i="10" s="1"/>
  <c r="D126" i="10" a="1"/>
  <c r="D126" i="10" s="1"/>
  <c r="A127" i="10" a="1"/>
  <c r="A127" i="10" s="1"/>
  <c r="B127" i="10" a="1"/>
  <c r="B127" i="10" s="1"/>
  <c r="C127" i="10" a="1"/>
  <c r="C127" i="10" s="1"/>
  <c r="D127" i="10" a="1"/>
  <c r="D127" i="10" s="1"/>
  <c r="A128" i="10" a="1"/>
  <c r="A128" i="10" s="1"/>
  <c r="B128" i="10" a="1"/>
  <c r="B128" i="10" s="1"/>
  <c r="C128" i="10" a="1"/>
  <c r="C128" i="10" s="1"/>
  <c r="D128" i="10" a="1"/>
  <c r="D128" i="10" s="1"/>
  <c r="A129" i="10" a="1"/>
  <c r="A129" i="10" s="1"/>
  <c r="B129" i="10" a="1"/>
  <c r="B129" i="10" s="1"/>
  <c r="C129" i="10" a="1"/>
  <c r="C129" i="10" s="1"/>
  <c r="D129" i="10" a="1"/>
  <c r="D129" i="10" s="1"/>
  <c r="A130" i="10" a="1"/>
  <c r="A130" i="10" s="1"/>
  <c r="B130" i="10" a="1"/>
  <c r="B130" i="10" s="1"/>
  <c r="C130" i="10" a="1"/>
  <c r="C130" i="10" s="1"/>
  <c r="D130" i="10" a="1"/>
  <c r="D130" i="10" s="1"/>
  <c r="A131" i="10" a="1"/>
  <c r="A131" i="10" s="1"/>
  <c r="B131" i="10" a="1"/>
  <c r="B131" i="10" s="1"/>
  <c r="C131" i="10" a="1"/>
  <c r="C131" i="10" s="1"/>
  <c r="D131" i="10" a="1"/>
  <c r="D131" i="10" s="1"/>
  <c r="A132" i="10" a="1"/>
  <c r="A132" i="10" s="1"/>
  <c r="B132" i="10" a="1"/>
  <c r="B132" i="10" s="1"/>
  <c r="C132" i="10" a="1"/>
  <c r="C132" i="10" s="1"/>
  <c r="D132" i="10" a="1"/>
  <c r="D132" i="10" s="1"/>
  <c r="A133" i="10" a="1"/>
  <c r="A133" i="10" s="1"/>
  <c r="B133" i="10" a="1"/>
  <c r="B133" i="10" s="1"/>
  <c r="C133" i="10" a="1"/>
  <c r="C133" i="10" s="1"/>
  <c r="D133" i="10" a="1"/>
  <c r="D133" i="10" s="1"/>
  <c r="A134" i="10" a="1"/>
  <c r="A134" i="10" s="1"/>
  <c r="B134" i="10" a="1"/>
  <c r="B134" i="10" s="1"/>
  <c r="C134" i="10" a="1"/>
  <c r="C134" i="10" s="1"/>
  <c r="D134" i="10" a="1"/>
  <c r="D134" i="10" s="1"/>
  <c r="A135" i="10" a="1"/>
  <c r="A135" i="10" s="1"/>
  <c r="B135" i="10" a="1"/>
  <c r="B135" i="10" s="1"/>
  <c r="C135" i="10" a="1"/>
  <c r="C135" i="10" s="1"/>
  <c r="D135" i="10" a="1"/>
  <c r="D135" i="10" s="1"/>
  <c r="A136" i="10" a="1"/>
  <c r="A136" i="10" s="1"/>
  <c r="B136" i="10" a="1"/>
  <c r="B136" i="10" s="1"/>
  <c r="C136" i="10" a="1"/>
  <c r="C136" i="10" s="1"/>
  <c r="D136" i="10" a="1"/>
  <c r="D136" i="10" s="1"/>
  <c r="A137" i="10" a="1"/>
  <c r="A137" i="10" s="1"/>
  <c r="B137" i="10" a="1"/>
  <c r="B137" i="10" s="1"/>
  <c r="C137" i="10" a="1"/>
  <c r="C137" i="10" s="1"/>
  <c r="D137" i="10" a="1"/>
  <c r="D137" i="10" s="1"/>
  <c r="A138" i="10" a="1"/>
  <c r="A138" i="10" s="1"/>
  <c r="B138" i="10" a="1"/>
  <c r="B138" i="10" s="1"/>
  <c r="C138" i="10" a="1"/>
  <c r="C138" i="10" s="1"/>
  <c r="D138" i="10" a="1"/>
  <c r="D138" i="10" s="1"/>
  <c r="A139" i="10" a="1"/>
  <c r="A139" i="10" s="1"/>
  <c r="B139" i="10" a="1"/>
  <c r="B139" i="10" s="1"/>
  <c r="C139" i="10" a="1"/>
  <c r="C139" i="10" s="1"/>
  <c r="D139" i="10" a="1"/>
  <c r="D139" i="10" s="1"/>
  <c r="A140" i="10" a="1"/>
  <c r="A140" i="10" s="1"/>
  <c r="B140" i="10" a="1"/>
  <c r="B140" i="10" s="1"/>
  <c r="C140" i="10" a="1"/>
  <c r="C140" i="10" s="1"/>
  <c r="D140" i="10" a="1"/>
  <c r="D140" i="10" s="1"/>
  <c r="A141" i="10" a="1"/>
  <c r="A141" i="10" s="1"/>
  <c r="B141" i="10" a="1"/>
  <c r="B141" i="10" s="1"/>
  <c r="C141" i="10" a="1"/>
  <c r="C141" i="10" s="1"/>
  <c r="D141" i="10" a="1"/>
  <c r="D141" i="10" s="1"/>
  <c r="A142" i="10" a="1"/>
  <c r="A142" i="10" s="1"/>
  <c r="B142" i="10" a="1"/>
  <c r="B142" i="10" s="1"/>
  <c r="C142" i="10" a="1"/>
  <c r="C142" i="10" s="1"/>
  <c r="D142" i="10" a="1"/>
  <c r="D142" i="10" s="1"/>
  <c r="A143" i="10" a="1"/>
  <c r="A143" i="10" s="1"/>
  <c r="B143" i="10" a="1"/>
  <c r="B143" i="10" s="1"/>
  <c r="C143" i="10" a="1"/>
  <c r="C143" i="10" s="1"/>
  <c r="D143" i="10" a="1"/>
  <c r="D143" i="10" s="1"/>
  <c r="A144" i="10" a="1"/>
  <c r="A144" i="10" s="1"/>
  <c r="B144" i="10" a="1"/>
  <c r="B144" i="10" s="1"/>
  <c r="C144" i="10" a="1"/>
  <c r="C144" i="10" s="1"/>
  <c r="D144" i="10" a="1"/>
  <c r="D144" i="10" s="1"/>
  <c r="A145" i="10" a="1"/>
  <c r="A145" i="10" s="1"/>
  <c r="B145" i="10" a="1"/>
  <c r="B145" i="10" s="1"/>
  <c r="C145" i="10" a="1"/>
  <c r="C145" i="10" s="1"/>
  <c r="D145" i="10" a="1"/>
  <c r="D145" i="10" s="1"/>
  <c r="A146" i="10" a="1"/>
  <c r="A146" i="10" s="1"/>
  <c r="B146" i="10" a="1"/>
  <c r="B146" i="10" s="1"/>
  <c r="C146" i="10" a="1"/>
  <c r="C146" i="10" s="1"/>
  <c r="D146" i="10" a="1"/>
  <c r="D146" i="10" s="1"/>
  <c r="A147" i="10" a="1"/>
  <c r="A147" i="10" s="1"/>
  <c r="B147" i="10" a="1"/>
  <c r="B147" i="10" s="1"/>
  <c r="C147" i="10" a="1"/>
  <c r="C147" i="10" s="1"/>
  <c r="D147" i="10" a="1"/>
  <c r="D147" i="10" s="1"/>
  <c r="A148" i="10" a="1"/>
  <c r="A148" i="10" s="1"/>
  <c r="B148" i="10" a="1"/>
  <c r="B148" i="10" s="1"/>
  <c r="C148" i="10" a="1"/>
  <c r="C148" i="10" s="1"/>
  <c r="D148" i="10" a="1"/>
  <c r="D148" i="10" s="1"/>
  <c r="A149" i="10" a="1"/>
  <c r="A149" i="10" s="1"/>
  <c r="B149" i="10" a="1"/>
  <c r="B149" i="10" s="1"/>
  <c r="C149" i="10" a="1"/>
  <c r="C149" i="10" s="1"/>
  <c r="D149" i="10" a="1"/>
  <c r="D149" i="10" s="1"/>
  <c r="A150" i="10" a="1"/>
  <c r="A150" i="10" s="1"/>
  <c r="B150" i="10" a="1"/>
  <c r="B150" i="10" s="1"/>
  <c r="C150" i="10" a="1"/>
  <c r="C150" i="10" s="1"/>
  <c r="D150" i="10" a="1"/>
  <c r="D150" i="10" s="1"/>
  <c r="A151" i="10" a="1"/>
  <c r="A151" i="10" s="1"/>
  <c r="B151" i="10" a="1"/>
  <c r="B151" i="10" s="1"/>
  <c r="C151" i="10" a="1"/>
  <c r="C151" i="10" s="1"/>
  <c r="D151" i="10" a="1"/>
  <c r="D151" i="10" s="1"/>
  <c r="A152" i="10" a="1"/>
  <c r="A152" i="10" s="1"/>
  <c r="B152" i="10" a="1"/>
  <c r="B152" i="10" s="1"/>
  <c r="C152" i="10" a="1"/>
  <c r="C152" i="10" s="1"/>
  <c r="D152" i="10" a="1"/>
  <c r="D152" i="10" s="1"/>
  <c r="A153" i="10" a="1"/>
  <c r="A153" i="10" s="1"/>
  <c r="B153" i="10" a="1"/>
  <c r="B153" i="10" s="1"/>
  <c r="C153" i="10" a="1"/>
  <c r="C153" i="10" s="1"/>
  <c r="D153" i="10" a="1"/>
  <c r="D153" i="10" s="1"/>
  <c r="A154" i="10" a="1"/>
  <c r="A154" i="10" s="1"/>
  <c r="B154" i="10" a="1"/>
  <c r="B154" i="10" s="1"/>
  <c r="C154" i="10" a="1"/>
  <c r="C154" i="10" s="1"/>
  <c r="D154" i="10" a="1"/>
  <c r="D154" i="10" s="1"/>
  <c r="A155" i="10" a="1"/>
  <c r="A155" i="10" s="1"/>
  <c r="B155" i="10" a="1"/>
  <c r="B155" i="10" s="1"/>
  <c r="C155" i="10" a="1"/>
  <c r="C155" i="10" s="1"/>
  <c r="D155" i="10" a="1"/>
  <c r="D155" i="10" s="1"/>
  <c r="A156" i="10" a="1"/>
  <c r="A156" i="10" s="1"/>
  <c r="B156" i="10" a="1"/>
  <c r="B156" i="10" s="1"/>
  <c r="C156" i="10" a="1"/>
  <c r="C156" i="10" s="1"/>
  <c r="D156" i="10" a="1"/>
  <c r="D156" i="10" s="1"/>
  <c r="A157" i="10" a="1"/>
  <c r="A157" i="10" s="1"/>
  <c r="B157" i="10" a="1"/>
  <c r="B157" i="10" s="1"/>
  <c r="C157" i="10" a="1"/>
  <c r="C157" i="10" s="1"/>
  <c r="D157" i="10" a="1"/>
  <c r="D157" i="10" s="1"/>
  <c r="A158" i="10" a="1"/>
  <c r="A158" i="10" s="1"/>
  <c r="B158" i="10" a="1"/>
  <c r="B158" i="10" s="1"/>
  <c r="C158" i="10" a="1"/>
  <c r="C158" i="10" s="1"/>
  <c r="D158" i="10" a="1"/>
  <c r="D158" i="10" s="1"/>
  <c r="A159" i="10" a="1"/>
  <c r="A159" i="10" s="1"/>
  <c r="B159" i="10" a="1"/>
  <c r="B159" i="10" s="1"/>
  <c r="C159" i="10" a="1"/>
  <c r="C159" i="10" s="1"/>
  <c r="D159" i="10" a="1"/>
  <c r="D159" i="10" s="1"/>
  <c r="A160" i="10" a="1"/>
  <c r="A160" i="10" s="1"/>
  <c r="B160" i="10" a="1"/>
  <c r="B160" i="10" s="1"/>
  <c r="C160" i="10" a="1"/>
  <c r="C160" i="10" s="1"/>
  <c r="D160" i="10" a="1"/>
  <c r="D160" i="10" s="1"/>
  <c r="A161" i="10" a="1"/>
  <c r="A161" i="10" s="1"/>
  <c r="B161" i="10" a="1"/>
  <c r="B161" i="10" s="1"/>
  <c r="C161" i="10" a="1"/>
  <c r="C161" i="10" s="1"/>
  <c r="D161" i="10" a="1"/>
  <c r="D161" i="10" s="1"/>
  <c r="A162" i="10" a="1"/>
  <c r="A162" i="10" s="1"/>
  <c r="B162" i="10" a="1"/>
  <c r="B162" i="10" s="1"/>
  <c r="C162" i="10" a="1"/>
  <c r="C162" i="10" s="1"/>
  <c r="D162" i="10" a="1"/>
  <c r="D162" i="10" s="1"/>
  <c r="A163" i="10" a="1"/>
  <c r="A163" i="10" s="1"/>
  <c r="B163" i="10" a="1"/>
  <c r="B163" i="10" s="1"/>
  <c r="C163" i="10" a="1"/>
  <c r="C163" i="10" s="1"/>
  <c r="D163" i="10" a="1"/>
  <c r="D163" i="10" s="1"/>
  <c r="A164" i="10" a="1"/>
  <c r="A164" i="10" s="1"/>
  <c r="B164" i="10" a="1"/>
  <c r="B164" i="10" s="1"/>
  <c r="C164" i="10" a="1"/>
  <c r="C164" i="10" s="1"/>
  <c r="D164" i="10" a="1"/>
  <c r="D164" i="10" s="1"/>
  <c r="A165" i="10" a="1"/>
  <c r="A165" i="10" s="1"/>
  <c r="B165" i="10" a="1"/>
  <c r="B165" i="10" s="1"/>
  <c r="C165" i="10" a="1"/>
  <c r="C165" i="10" s="1"/>
  <c r="D165" i="10" a="1"/>
  <c r="D165" i="10" s="1"/>
  <c r="A166" i="10" a="1"/>
  <c r="A166" i="10" s="1"/>
  <c r="B166" i="10" a="1"/>
  <c r="B166" i="10" s="1"/>
  <c r="C166" i="10" a="1"/>
  <c r="C166" i="10" s="1"/>
  <c r="D166" i="10" a="1"/>
  <c r="D166" i="10" s="1"/>
  <c r="A167" i="10" a="1"/>
  <c r="A167" i="10" s="1"/>
  <c r="B167" i="10" a="1"/>
  <c r="B167" i="10" s="1"/>
  <c r="C167" i="10" a="1"/>
  <c r="C167" i="10" s="1"/>
  <c r="D167" i="10" a="1"/>
  <c r="D167" i="10" s="1"/>
  <c r="A168" i="10" a="1"/>
  <c r="A168" i="10" s="1"/>
  <c r="B168" i="10" a="1"/>
  <c r="B168" i="10" s="1"/>
  <c r="C168" i="10" a="1"/>
  <c r="C168" i="10" s="1"/>
  <c r="D168" i="10" a="1"/>
  <c r="D168" i="10" s="1"/>
  <c r="A169" i="10" a="1"/>
  <c r="A169" i="10" s="1"/>
  <c r="B169" i="10" a="1"/>
  <c r="B169" i="10" s="1"/>
  <c r="C169" i="10" a="1"/>
  <c r="C169" i="10" s="1"/>
  <c r="D169" i="10" a="1"/>
  <c r="D169" i="10" s="1"/>
  <c r="A170" i="10" a="1"/>
  <c r="A170" i="10" s="1"/>
  <c r="B170" i="10" a="1"/>
  <c r="B170" i="10" s="1"/>
  <c r="C170" i="10" a="1"/>
  <c r="C170" i="10" s="1"/>
  <c r="D170" i="10" a="1"/>
  <c r="D170" i="10" s="1"/>
  <c r="A171" i="10" a="1"/>
  <c r="A171" i="10" s="1"/>
  <c r="B171" i="10" a="1"/>
  <c r="B171" i="10" s="1"/>
  <c r="C171" i="10" a="1"/>
  <c r="C171" i="10" s="1"/>
  <c r="D171" i="10" a="1"/>
  <c r="D171" i="10" s="1"/>
  <c r="A172" i="10" a="1"/>
  <c r="A172" i="10" s="1"/>
  <c r="B172" i="10" a="1"/>
  <c r="B172" i="10" s="1"/>
  <c r="C172" i="10" a="1"/>
  <c r="C172" i="10" s="1"/>
  <c r="D172" i="10" a="1"/>
  <c r="D172" i="10" s="1"/>
  <c r="A173" i="10" a="1"/>
  <c r="A173" i="10" s="1"/>
  <c r="B173" i="10" a="1"/>
  <c r="B173" i="10" s="1"/>
  <c r="C173" i="10" a="1"/>
  <c r="C173" i="10" s="1"/>
  <c r="D173" i="10" a="1"/>
  <c r="D173" i="10" s="1"/>
  <c r="A174" i="10" a="1"/>
  <c r="A174" i="10" s="1"/>
  <c r="B174" i="10" a="1"/>
  <c r="B174" i="10" s="1"/>
  <c r="C174" i="10" a="1"/>
  <c r="C174" i="10" s="1"/>
  <c r="D174" i="10" a="1"/>
  <c r="D174" i="10" s="1"/>
  <c r="A175" i="10" a="1"/>
  <c r="A175" i="10" s="1"/>
  <c r="B175" i="10" a="1"/>
  <c r="B175" i="10" s="1"/>
  <c r="C175" i="10" a="1"/>
  <c r="C175" i="10" s="1"/>
  <c r="D175" i="10" a="1"/>
  <c r="D175" i="10" s="1"/>
  <c r="A176" i="10" a="1"/>
  <c r="A176" i="10" s="1"/>
  <c r="B176" i="10" a="1"/>
  <c r="B176" i="10" s="1"/>
  <c r="C176" i="10" a="1"/>
  <c r="C176" i="10" s="1"/>
  <c r="D176" i="10" a="1"/>
  <c r="D176" i="10" s="1"/>
  <c r="A177" i="10" a="1"/>
  <c r="A177" i="10" s="1"/>
  <c r="B177" i="10" a="1"/>
  <c r="B177" i="10" s="1"/>
  <c r="C177" i="10" a="1"/>
  <c r="C177" i="10" s="1"/>
  <c r="D177" i="10" a="1"/>
  <c r="D177" i="10" s="1"/>
  <c r="A178" i="10" a="1"/>
  <c r="A178" i="10" s="1"/>
  <c r="B178" i="10" a="1"/>
  <c r="B178" i="10" s="1"/>
  <c r="C178" i="10" a="1"/>
  <c r="C178" i="10" s="1"/>
  <c r="D178" i="10" a="1"/>
  <c r="D178" i="10" s="1"/>
  <c r="A179" i="10" a="1"/>
  <c r="A179" i="10" s="1"/>
  <c r="B179" i="10" a="1"/>
  <c r="B179" i="10" s="1"/>
  <c r="C179" i="10" a="1"/>
  <c r="C179" i="10" s="1"/>
  <c r="D179" i="10" a="1"/>
  <c r="D179" i="10" s="1"/>
  <c r="A180" i="10" a="1"/>
  <c r="A180" i="10" s="1"/>
  <c r="B180" i="10" a="1"/>
  <c r="B180" i="10" s="1"/>
  <c r="C180" i="10" a="1"/>
  <c r="C180" i="10" s="1"/>
  <c r="D180" i="10" a="1"/>
  <c r="D180" i="10" s="1"/>
  <c r="A181" i="10" a="1"/>
  <c r="A181" i="10" s="1"/>
  <c r="B181" i="10" a="1"/>
  <c r="B181" i="10" s="1"/>
  <c r="C181" i="10" a="1"/>
  <c r="C181" i="10" s="1"/>
  <c r="D181" i="10" a="1"/>
  <c r="D181" i="10" s="1"/>
  <c r="A182" i="10" a="1"/>
  <c r="A182" i="10" s="1"/>
  <c r="B182" i="10" a="1"/>
  <c r="B182" i="10" s="1"/>
  <c r="C182" i="10" a="1"/>
  <c r="C182" i="10" s="1"/>
  <c r="D182" i="10" a="1"/>
  <c r="D182" i="10" s="1"/>
  <c r="A183" i="10" a="1"/>
  <c r="A183" i="10" s="1"/>
  <c r="B183" i="10" a="1"/>
  <c r="B183" i="10" s="1"/>
  <c r="C183" i="10" a="1"/>
  <c r="C183" i="10" s="1"/>
  <c r="D183" i="10" a="1"/>
  <c r="D183" i="10" s="1"/>
  <c r="A184" i="10" a="1"/>
  <c r="A184" i="10" s="1"/>
  <c r="B184" i="10" a="1"/>
  <c r="B184" i="10" s="1"/>
  <c r="C184" i="10" a="1"/>
  <c r="C184" i="10" s="1"/>
  <c r="D184" i="10" a="1"/>
  <c r="D184" i="10" s="1"/>
  <c r="A185" i="10" a="1"/>
  <c r="A185" i="10" s="1"/>
  <c r="B185" i="10" a="1"/>
  <c r="B185" i="10" s="1"/>
  <c r="C185" i="10" a="1"/>
  <c r="C185" i="10" s="1"/>
  <c r="D185" i="10" a="1"/>
  <c r="D185" i="10" s="1"/>
  <c r="A186" i="10" a="1"/>
  <c r="A186" i="10" s="1"/>
  <c r="B186" i="10" a="1"/>
  <c r="B186" i="10" s="1"/>
  <c r="C186" i="10" a="1"/>
  <c r="C186" i="10" s="1"/>
  <c r="D186" i="10" a="1"/>
  <c r="D186" i="10" s="1"/>
  <c r="A187" i="10" a="1"/>
  <c r="A187" i="10" s="1"/>
  <c r="B187" i="10" a="1"/>
  <c r="B187" i="10" s="1"/>
  <c r="C187" i="10" a="1"/>
  <c r="C187" i="10" s="1"/>
  <c r="D187" i="10" a="1"/>
  <c r="D187" i="10" s="1"/>
  <c r="A188" i="10" a="1"/>
  <c r="A188" i="10" s="1"/>
  <c r="B188" i="10" a="1"/>
  <c r="B188" i="10" s="1"/>
  <c r="C188" i="10" a="1"/>
  <c r="C188" i="10" s="1"/>
  <c r="D188" i="10" a="1"/>
  <c r="D188" i="10" s="1"/>
  <c r="A189" i="10" a="1"/>
  <c r="A189" i="10" s="1"/>
  <c r="B189" i="10" a="1"/>
  <c r="B189" i="10" s="1"/>
  <c r="C189" i="10" a="1"/>
  <c r="C189" i="10" s="1"/>
  <c r="D189" i="10" a="1"/>
  <c r="D189" i="10" s="1"/>
  <c r="A190" i="10" a="1"/>
  <c r="A190" i="10" s="1"/>
  <c r="B190" i="10" a="1"/>
  <c r="B190" i="10" s="1"/>
  <c r="C190" i="10" a="1"/>
  <c r="C190" i="10" s="1"/>
  <c r="D190" i="10" a="1"/>
  <c r="D190" i="10" s="1"/>
  <c r="A191" i="10" a="1"/>
  <c r="A191" i="10" s="1"/>
  <c r="B191" i="10" a="1"/>
  <c r="B191" i="10" s="1"/>
  <c r="C191" i="10" a="1"/>
  <c r="C191" i="10" s="1"/>
  <c r="D191" i="10" a="1"/>
  <c r="D191" i="10" s="1"/>
  <c r="A192" i="10" a="1"/>
  <c r="A192" i="10" s="1"/>
  <c r="B192" i="10" a="1"/>
  <c r="B192" i="10" s="1"/>
  <c r="C192" i="10" a="1"/>
  <c r="C192" i="10" s="1"/>
  <c r="D192" i="10" a="1"/>
  <c r="D192" i="10" s="1"/>
  <c r="A193" i="10" a="1"/>
  <c r="A193" i="10" s="1"/>
  <c r="B193" i="10" a="1"/>
  <c r="B193" i="10" s="1"/>
  <c r="C193" i="10" a="1"/>
  <c r="C193" i="10" s="1"/>
  <c r="D193" i="10" a="1"/>
  <c r="D193" i="10" s="1"/>
  <c r="A194" i="10" a="1"/>
  <c r="A194" i="10" s="1"/>
  <c r="B194" i="10" a="1"/>
  <c r="B194" i="10" s="1"/>
  <c r="C194" i="10" a="1"/>
  <c r="C194" i="10" s="1"/>
  <c r="D194" i="10" a="1"/>
  <c r="D194" i="10" s="1"/>
  <c r="A195" i="10" a="1"/>
  <c r="A195" i="10" s="1"/>
  <c r="B195" i="10" a="1"/>
  <c r="B195" i="10" s="1"/>
  <c r="C195" i="10" a="1"/>
  <c r="C195" i="10" s="1"/>
  <c r="D195" i="10" a="1"/>
  <c r="D195" i="10" s="1"/>
  <c r="A196" i="10" a="1"/>
  <c r="A196" i="10" s="1"/>
  <c r="B196" i="10" a="1"/>
  <c r="B196" i="10" s="1"/>
  <c r="C196" i="10" a="1"/>
  <c r="C196" i="10" s="1"/>
  <c r="D196" i="10" a="1"/>
  <c r="D196" i="10" s="1"/>
  <c r="A197" i="10" a="1"/>
  <c r="A197" i="10" s="1"/>
  <c r="B197" i="10" a="1"/>
  <c r="B197" i="10" s="1"/>
  <c r="C197" i="10" a="1"/>
  <c r="C197" i="10" s="1"/>
  <c r="D197" i="10" a="1"/>
  <c r="D197" i="10" s="1"/>
  <c r="A198" i="10" a="1"/>
  <c r="A198" i="10" s="1"/>
  <c r="B198" i="10" a="1"/>
  <c r="B198" i="10" s="1"/>
  <c r="C198" i="10" a="1"/>
  <c r="C198" i="10" s="1"/>
  <c r="D198" i="10" a="1"/>
  <c r="D198" i="10" s="1"/>
  <c r="A199" i="10" a="1"/>
  <c r="A199" i="10" s="1"/>
  <c r="B199" i="10" a="1"/>
  <c r="B199" i="10" s="1"/>
  <c r="C199" i="10" a="1"/>
  <c r="C199" i="10" s="1"/>
  <c r="D199" i="10" a="1"/>
  <c r="D199" i="10" s="1"/>
  <c r="A200" i="10" a="1"/>
  <c r="A200" i="10" s="1"/>
  <c r="B200" i="10" a="1"/>
  <c r="B200" i="10" s="1"/>
  <c r="C200" i="10" a="1"/>
  <c r="C200" i="10" s="1"/>
  <c r="D200" i="10" a="1"/>
  <c r="D200" i="10" s="1"/>
  <c r="A201" i="10" a="1"/>
  <c r="A201" i="10" s="1"/>
  <c r="B201" i="10" a="1"/>
  <c r="B201" i="10" s="1"/>
  <c r="C201" i="10" a="1"/>
  <c r="C201" i="10" s="1"/>
  <c r="D201" i="10" a="1"/>
  <c r="D201" i="10" s="1"/>
  <c r="A202" i="10" a="1"/>
  <c r="A202" i="10" s="1"/>
  <c r="B202" i="10" a="1"/>
  <c r="B202" i="10" s="1"/>
  <c r="C202" i="10" a="1"/>
  <c r="C202" i="10" s="1"/>
  <c r="D202" i="10" a="1"/>
  <c r="D202" i="10" s="1"/>
  <c r="A203" i="10" a="1"/>
  <c r="A203" i="10" s="1"/>
  <c r="B203" i="10" a="1"/>
  <c r="B203" i="10" s="1"/>
  <c r="C203" i="10" a="1"/>
  <c r="C203" i="10" s="1"/>
  <c r="D203" i="10" a="1"/>
  <c r="D203" i="10" s="1"/>
  <c r="A204" i="10" a="1"/>
  <c r="A204" i="10" s="1"/>
  <c r="B204" i="10" a="1"/>
  <c r="B204" i="10" s="1"/>
  <c r="C204" i="10" a="1"/>
  <c r="C204" i="10" s="1"/>
  <c r="D204" i="10" a="1"/>
  <c r="D204" i="10" s="1"/>
  <c r="A205" i="10" a="1"/>
  <c r="A205" i="10" s="1"/>
  <c r="B205" i="10" a="1"/>
  <c r="B205" i="10" s="1"/>
  <c r="C205" i="10" a="1"/>
  <c r="C205" i="10" s="1"/>
  <c r="D205" i="10" a="1"/>
  <c r="D205" i="10" s="1"/>
  <c r="A206" i="10" a="1"/>
  <c r="A206" i="10" s="1"/>
  <c r="B206" i="10" a="1"/>
  <c r="B206" i="10" s="1"/>
  <c r="C206" i="10" a="1"/>
  <c r="C206" i="10" s="1"/>
  <c r="D206" i="10" a="1"/>
  <c r="D206" i="10" s="1"/>
  <c r="A207" i="10" a="1"/>
  <c r="A207" i="10" s="1"/>
  <c r="B207" i="10" a="1"/>
  <c r="B207" i="10" s="1"/>
  <c r="C207" i="10" a="1"/>
  <c r="C207" i="10" s="1"/>
  <c r="D207" i="10" a="1"/>
  <c r="D207" i="10" s="1"/>
  <c r="A208" i="10" a="1"/>
  <c r="A208" i="10" s="1"/>
  <c r="B208" i="10" a="1"/>
  <c r="B208" i="10" s="1"/>
  <c r="C208" i="10" a="1"/>
  <c r="C208" i="10" s="1"/>
  <c r="D208" i="10" a="1"/>
  <c r="D208" i="10" s="1"/>
  <c r="A209" i="10" a="1"/>
  <c r="A209" i="10" s="1"/>
  <c r="B209" i="10" a="1"/>
  <c r="B209" i="10" s="1"/>
  <c r="C209" i="10" a="1"/>
  <c r="C209" i="10" s="1"/>
  <c r="D209" i="10" a="1"/>
  <c r="D209" i="10" s="1"/>
  <c r="A210" i="10" a="1"/>
  <c r="A210" i="10" s="1"/>
  <c r="B210" i="10" a="1"/>
  <c r="B210" i="10" s="1"/>
  <c r="C210" i="10" a="1"/>
  <c r="C210" i="10" s="1"/>
  <c r="D210" i="10" a="1"/>
  <c r="D210" i="10" s="1"/>
  <c r="A211" i="10" a="1"/>
  <c r="A211" i="10" s="1"/>
  <c r="B211" i="10" a="1"/>
  <c r="B211" i="10" s="1"/>
  <c r="C211" i="10" a="1"/>
  <c r="C211" i="10" s="1"/>
  <c r="D211" i="10" a="1"/>
  <c r="D211" i="10" s="1"/>
  <c r="A212" i="10" a="1"/>
  <c r="A212" i="10" s="1"/>
  <c r="B212" i="10" a="1"/>
  <c r="B212" i="10" s="1"/>
  <c r="C212" i="10" a="1"/>
  <c r="C212" i="10" s="1"/>
  <c r="D212" i="10" a="1"/>
  <c r="D212" i="10" s="1"/>
  <c r="A213" i="10" a="1"/>
  <c r="A213" i="10" s="1"/>
  <c r="B213" i="10" a="1"/>
  <c r="B213" i="10" s="1"/>
  <c r="C213" i="10" a="1"/>
  <c r="C213" i="10" s="1"/>
  <c r="D213" i="10" a="1"/>
  <c r="D213" i="10" s="1"/>
  <c r="A214" i="10" a="1"/>
  <c r="A214" i="10" s="1"/>
  <c r="B214" i="10" a="1"/>
  <c r="B214" i="10" s="1"/>
  <c r="C214" i="10" a="1"/>
  <c r="C214" i="10" s="1"/>
  <c r="D214" i="10" a="1"/>
  <c r="D214" i="10" s="1"/>
  <c r="A215" i="10" a="1"/>
  <c r="A215" i="10" s="1"/>
  <c r="B215" i="10" a="1"/>
  <c r="B215" i="10" s="1"/>
  <c r="C215" i="10" a="1"/>
  <c r="C215" i="10" s="1"/>
  <c r="D215" i="10" a="1"/>
  <c r="D215" i="10" s="1"/>
  <c r="A216" i="10" a="1"/>
  <c r="A216" i="10" s="1"/>
  <c r="B216" i="10" a="1"/>
  <c r="B216" i="10" s="1"/>
  <c r="C216" i="10" a="1"/>
  <c r="C216" i="10" s="1"/>
  <c r="D216" i="10" a="1"/>
  <c r="D216" i="10" s="1"/>
  <c r="A217" i="10" a="1"/>
  <c r="A217" i="10" s="1"/>
  <c r="B217" i="10" a="1"/>
  <c r="B217" i="10" s="1"/>
  <c r="C217" i="10" a="1"/>
  <c r="C217" i="10" s="1"/>
  <c r="D217" i="10" a="1"/>
  <c r="D217" i="10" s="1"/>
  <c r="A218" i="10" a="1"/>
  <c r="A218" i="10" s="1"/>
  <c r="B218" i="10" a="1"/>
  <c r="B218" i="10" s="1"/>
  <c r="C218" i="10" a="1"/>
  <c r="C218" i="10" s="1"/>
  <c r="D218" i="10" a="1"/>
  <c r="D218" i="10" s="1"/>
  <c r="A219" i="10" a="1"/>
  <c r="A219" i="10" s="1"/>
  <c r="B219" i="10" a="1"/>
  <c r="B219" i="10" s="1"/>
  <c r="C219" i="10" a="1"/>
  <c r="C219" i="10" s="1"/>
  <c r="D219" i="10" a="1"/>
  <c r="D219" i="10" s="1"/>
  <c r="A220" i="10" a="1"/>
  <c r="A220" i="10" s="1"/>
  <c r="B220" i="10" a="1"/>
  <c r="B220" i="10" s="1"/>
  <c r="C220" i="10" a="1"/>
  <c r="C220" i="10" s="1"/>
  <c r="D220" i="10" a="1"/>
  <c r="D220" i="10" s="1"/>
  <c r="A221" i="10" a="1"/>
  <c r="A221" i="10" s="1"/>
  <c r="B221" i="10" a="1"/>
  <c r="B221" i="10" s="1"/>
  <c r="C221" i="10" a="1"/>
  <c r="C221" i="10" s="1"/>
  <c r="D221" i="10" a="1"/>
  <c r="D221" i="10" s="1"/>
  <c r="A222" i="10" a="1"/>
  <c r="A222" i="10" s="1"/>
  <c r="B222" i="10" a="1"/>
  <c r="B222" i="10" s="1"/>
  <c r="C222" i="10" a="1"/>
  <c r="C222" i="10" s="1"/>
  <c r="D222" i="10" a="1"/>
  <c r="D222" i="10" s="1"/>
  <c r="A223" i="10" a="1"/>
  <c r="A223" i="10" s="1"/>
  <c r="B223" i="10" a="1"/>
  <c r="B223" i="10" s="1"/>
  <c r="C223" i="10" a="1"/>
  <c r="C223" i="10" s="1"/>
  <c r="D223" i="10" a="1"/>
  <c r="D223" i="10" s="1"/>
  <c r="A224" i="10" a="1"/>
  <c r="A224" i="10" s="1"/>
  <c r="B224" i="10" a="1"/>
  <c r="B224" i="10" s="1"/>
  <c r="C224" i="10" a="1"/>
  <c r="C224" i="10" s="1"/>
  <c r="D224" i="10" a="1"/>
  <c r="D224" i="10" s="1"/>
  <c r="A225" i="10" a="1"/>
  <c r="A225" i="10" s="1"/>
  <c r="B225" i="10" a="1"/>
  <c r="B225" i="10" s="1"/>
  <c r="C225" i="10" a="1"/>
  <c r="C225" i="10" s="1"/>
  <c r="D225" i="10" a="1"/>
  <c r="D225" i="10" s="1"/>
  <c r="A226" i="10" a="1"/>
  <c r="A226" i="10" s="1"/>
  <c r="B226" i="10" a="1"/>
  <c r="B226" i="10" s="1"/>
  <c r="C226" i="10" a="1"/>
  <c r="C226" i="10" s="1"/>
  <c r="D226" i="10" a="1"/>
  <c r="D226" i="10" s="1"/>
  <c r="A227" i="10" a="1"/>
  <c r="A227" i="10" s="1"/>
  <c r="B227" i="10" a="1"/>
  <c r="B227" i="10" s="1"/>
  <c r="C227" i="10" a="1"/>
  <c r="C227" i="10" s="1"/>
  <c r="D227" i="10" a="1"/>
  <c r="D227" i="10" s="1"/>
  <c r="A228" i="10" a="1"/>
  <c r="A228" i="10" s="1"/>
  <c r="B228" i="10" a="1"/>
  <c r="B228" i="10" s="1"/>
  <c r="C228" i="10" a="1"/>
  <c r="C228" i="10" s="1"/>
  <c r="D228" i="10" a="1"/>
  <c r="D228" i="10" s="1"/>
  <c r="A229" i="10" a="1"/>
  <c r="A229" i="10" s="1"/>
  <c r="B229" i="10" a="1"/>
  <c r="B229" i="10" s="1"/>
  <c r="C229" i="10" a="1"/>
  <c r="C229" i="10" s="1"/>
  <c r="D229" i="10" a="1"/>
  <c r="D229" i="10" s="1"/>
  <c r="A230" i="10" a="1"/>
  <c r="A230" i="10" s="1"/>
  <c r="B230" i="10" a="1"/>
  <c r="B230" i="10" s="1"/>
  <c r="C230" i="10" a="1"/>
  <c r="C230" i="10" s="1"/>
  <c r="D230" i="10" a="1"/>
  <c r="D230" i="10" s="1"/>
  <c r="A231" i="10" a="1"/>
  <c r="A231" i="10" s="1"/>
  <c r="B231" i="10" a="1"/>
  <c r="B231" i="10" s="1"/>
  <c r="C231" i="10" a="1"/>
  <c r="C231" i="10" s="1"/>
  <c r="D231" i="10" a="1"/>
  <c r="D231" i="10" s="1"/>
  <c r="A232" i="10" a="1"/>
  <c r="A232" i="10" s="1"/>
  <c r="B232" i="10" a="1"/>
  <c r="B232" i="10" s="1"/>
  <c r="C232" i="10" a="1"/>
  <c r="C232" i="10" s="1"/>
  <c r="D232" i="10" a="1"/>
  <c r="D232" i="10" s="1"/>
  <c r="A233" i="10" a="1"/>
  <c r="A233" i="10" s="1"/>
  <c r="B233" i="10" a="1"/>
  <c r="B233" i="10" s="1"/>
  <c r="C233" i="10" a="1"/>
  <c r="C233" i="10" s="1"/>
  <c r="D233" i="10" a="1"/>
  <c r="D233" i="10" s="1"/>
  <c r="A234" i="10" a="1"/>
  <c r="A234" i="10" s="1"/>
  <c r="B234" i="10" a="1"/>
  <c r="B234" i="10" s="1"/>
  <c r="C234" i="10" a="1"/>
  <c r="C234" i="10" s="1"/>
  <c r="D234" i="10" a="1"/>
  <c r="D234" i="10" s="1"/>
  <c r="A235" i="10" a="1"/>
  <c r="A235" i="10" s="1"/>
  <c r="B235" i="10" a="1"/>
  <c r="B235" i="10" s="1"/>
  <c r="C235" i="10" a="1"/>
  <c r="C235" i="10" s="1"/>
  <c r="D235" i="10" a="1"/>
  <c r="D235" i="10" s="1"/>
  <c r="A236" i="10" a="1"/>
  <c r="A236" i="10" s="1"/>
  <c r="B236" i="10" a="1"/>
  <c r="B236" i="10" s="1"/>
  <c r="C236" i="10" a="1"/>
  <c r="C236" i="10" s="1"/>
  <c r="D236" i="10" a="1"/>
  <c r="D236" i="10" s="1"/>
  <c r="A237" i="10" a="1"/>
  <c r="A237" i="10" s="1"/>
  <c r="B237" i="10" a="1"/>
  <c r="B237" i="10" s="1"/>
  <c r="C237" i="10" a="1"/>
  <c r="C237" i="10" s="1"/>
  <c r="D237" i="10" a="1"/>
  <c r="D237" i="10" s="1"/>
  <c r="A238" i="10" a="1"/>
  <c r="A238" i="10" s="1"/>
  <c r="B238" i="10" a="1"/>
  <c r="B238" i="10" s="1"/>
  <c r="C238" i="10" a="1"/>
  <c r="C238" i="10" s="1"/>
  <c r="D238" i="10" a="1"/>
  <c r="D238" i="10" s="1"/>
  <c r="A239" i="10" a="1"/>
  <c r="A239" i="10" s="1"/>
  <c r="B239" i="10" a="1"/>
  <c r="B239" i="10" s="1"/>
  <c r="C239" i="10" a="1"/>
  <c r="C239" i="10" s="1"/>
  <c r="D239" i="10" a="1"/>
  <c r="D239" i="10" s="1"/>
  <c r="A240" i="10" a="1"/>
  <c r="A240" i="10" s="1"/>
  <c r="B240" i="10" a="1"/>
  <c r="B240" i="10" s="1"/>
  <c r="C240" i="10" a="1"/>
  <c r="C240" i="10" s="1"/>
  <c r="D240" i="10" a="1"/>
  <c r="D240" i="10" s="1"/>
  <c r="A241" i="10" a="1"/>
  <c r="A241" i="10" s="1"/>
  <c r="B241" i="10" a="1"/>
  <c r="B241" i="10" s="1"/>
  <c r="C241" i="10" a="1"/>
  <c r="C241" i="10" s="1"/>
  <c r="D241" i="10" a="1"/>
  <c r="D241" i="10" s="1"/>
  <c r="A242" i="10" a="1"/>
  <c r="A242" i="10" s="1"/>
  <c r="B242" i="10" a="1"/>
  <c r="B242" i="10" s="1"/>
  <c r="C242" i="10" a="1"/>
  <c r="C242" i="10" s="1"/>
  <c r="D242" i="10" a="1"/>
  <c r="D242" i="10" s="1"/>
  <c r="A243" i="10" a="1"/>
  <c r="A243" i="10" s="1"/>
  <c r="B243" i="10" a="1"/>
  <c r="B243" i="10" s="1"/>
  <c r="C243" i="10" a="1"/>
  <c r="C243" i="10" s="1"/>
  <c r="D243" i="10" a="1"/>
  <c r="D243" i="10" s="1"/>
  <c r="A244" i="10" a="1"/>
  <c r="A244" i="10" s="1"/>
  <c r="B244" i="10" a="1"/>
  <c r="B244" i="10" s="1"/>
  <c r="C244" i="10" a="1"/>
  <c r="C244" i="10" s="1"/>
  <c r="D244" i="10" a="1"/>
  <c r="D244" i="10" s="1"/>
  <c r="A245" i="10" a="1"/>
  <c r="A245" i="10" s="1"/>
  <c r="B245" i="10" a="1"/>
  <c r="B245" i="10" s="1"/>
  <c r="C245" i="10" a="1"/>
  <c r="C245" i="10" s="1"/>
  <c r="D245" i="10" a="1"/>
  <c r="D245" i="10" s="1"/>
  <c r="A246" i="10" a="1"/>
  <c r="A246" i="10" s="1"/>
  <c r="B246" i="10" a="1"/>
  <c r="B246" i="10" s="1"/>
  <c r="C246" i="10" a="1"/>
  <c r="C246" i="10" s="1"/>
  <c r="D246" i="10" a="1"/>
  <c r="D246" i="10" s="1"/>
  <c r="A247" i="10" a="1"/>
  <c r="A247" i="10" s="1"/>
  <c r="B247" i="10" a="1"/>
  <c r="B247" i="10" s="1"/>
  <c r="C247" i="10" a="1"/>
  <c r="C247" i="10" s="1"/>
  <c r="D247" i="10" a="1"/>
  <c r="D247" i="10" s="1"/>
  <c r="A248" i="10" a="1"/>
  <c r="A248" i="10" s="1"/>
  <c r="B248" i="10" a="1"/>
  <c r="B248" i="10" s="1"/>
  <c r="C248" i="10" a="1"/>
  <c r="C248" i="10" s="1"/>
  <c r="D248" i="10" a="1"/>
  <c r="D248" i="10" s="1"/>
  <c r="A249" i="10" a="1"/>
  <c r="A249" i="10" s="1"/>
  <c r="B249" i="10" a="1"/>
  <c r="B249" i="10" s="1"/>
  <c r="C249" i="10" a="1"/>
  <c r="C249" i="10" s="1"/>
  <c r="D249" i="10" a="1"/>
  <c r="D249" i="10" s="1"/>
  <c r="A250" i="10" a="1"/>
  <c r="A250" i="10" s="1"/>
  <c r="B250" i="10" a="1"/>
  <c r="B250" i="10" s="1"/>
  <c r="C250" i="10" a="1"/>
  <c r="C250" i="10" s="1"/>
  <c r="D250" i="10" a="1"/>
  <c r="D250" i="10" s="1"/>
  <c r="A251" i="10" a="1"/>
  <c r="A251" i="10" s="1"/>
  <c r="B251" i="10" a="1"/>
  <c r="B251" i="10" s="1"/>
  <c r="C251" i="10" a="1"/>
  <c r="C251" i="10" s="1"/>
  <c r="D251" i="10" a="1"/>
  <c r="D251" i="10" s="1"/>
  <c r="A252" i="10" a="1"/>
  <c r="A252" i="10" s="1"/>
  <c r="B252" i="10" a="1"/>
  <c r="B252" i="10" s="1"/>
  <c r="C252" i="10" a="1"/>
  <c r="C252" i="10" s="1"/>
  <c r="D252" i="10" a="1"/>
  <c r="D252" i="10" s="1"/>
  <c r="A253" i="10" a="1"/>
  <c r="A253" i="10" s="1"/>
  <c r="B253" i="10" a="1"/>
  <c r="B253" i="10" s="1"/>
  <c r="C253" i="10" a="1"/>
  <c r="C253" i="10" s="1"/>
  <c r="D253" i="10" a="1"/>
  <c r="D253" i="10" s="1"/>
  <c r="A254" i="10" a="1"/>
  <c r="A254" i="10" s="1"/>
  <c r="B254" i="10" a="1"/>
  <c r="B254" i="10" s="1"/>
  <c r="C254" i="10" a="1"/>
  <c r="C254" i="10" s="1"/>
  <c r="D254" i="10" a="1"/>
  <c r="D254" i="10" s="1"/>
  <c r="A255" i="10" a="1"/>
  <c r="A255" i="10" s="1"/>
  <c r="B255" i="10" a="1"/>
  <c r="B255" i="10" s="1"/>
  <c r="C255" i="10" a="1"/>
  <c r="C255" i="10" s="1"/>
  <c r="D255" i="10" a="1"/>
  <c r="D255" i="10" s="1"/>
  <c r="A256" i="10" a="1"/>
  <c r="A256" i="10" s="1"/>
  <c r="B256" i="10" a="1"/>
  <c r="B256" i="10" s="1"/>
  <c r="C256" i="10" a="1"/>
  <c r="C256" i="10" s="1"/>
  <c r="D256" i="10" a="1"/>
  <c r="D256" i="10" s="1"/>
  <c r="A257" i="10" a="1"/>
  <c r="A257" i="10" s="1"/>
  <c r="B257" i="10" a="1"/>
  <c r="B257" i="10" s="1"/>
  <c r="C257" i="10" a="1"/>
  <c r="C257" i="10" s="1"/>
  <c r="D257" i="10" a="1"/>
  <c r="D257" i="10" s="1"/>
  <c r="A258" i="10" a="1"/>
  <c r="A258" i="10" s="1"/>
  <c r="B258" i="10" a="1"/>
  <c r="B258" i="10" s="1"/>
  <c r="C258" i="10" a="1"/>
  <c r="C258" i="10" s="1"/>
  <c r="D258" i="10" a="1"/>
  <c r="D258" i="10" s="1"/>
  <c r="A259" i="10" a="1"/>
  <c r="A259" i="10" s="1"/>
  <c r="B259" i="10" a="1"/>
  <c r="B259" i="10" s="1"/>
  <c r="C259" i="10" a="1"/>
  <c r="C259" i="10" s="1"/>
  <c r="D259" i="10" a="1"/>
  <c r="D259" i="10" s="1"/>
  <c r="A260" i="10" a="1"/>
  <c r="A260" i="10" s="1"/>
  <c r="B260" i="10" a="1"/>
  <c r="B260" i="10" s="1"/>
  <c r="C260" i="10" a="1"/>
  <c r="C260" i="10" s="1"/>
  <c r="D260" i="10" a="1"/>
  <c r="D260" i="10" s="1"/>
  <c r="A261" i="10" a="1"/>
  <c r="A261" i="10" s="1"/>
  <c r="B261" i="10" a="1"/>
  <c r="B261" i="10" s="1"/>
  <c r="C261" i="10" a="1"/>
  <c r="C261" i="10" s="1"/>
  <c r="D261" i="10" a="1"/>
  <c r="D261" i="10" s="1"/>
  <c r="A262" i="10" a="1"/>
  <c r="A262" i="10" s="1"/>
  <c r="B262" i="10" a="1"/>
  <c r="B262" i="10" s="1"/>
  <c r="C262" i="10" a="1"/>
  <c r="C262" i="10" s="1"/>
  <c r="D262" i="10" a="1"/>
  <c r="D262" i="10" s="1"/>
  <c r="A263" i="10" a="1"/>
  <c r="A263" i="10" s="1"/>
  <c r="B263" i="10" a="1"/>
  <c r="B263" i="10" s="1"/>
  <c r="C263" i="10" a="1"/>
  <c r="C263" i="10" s="1"/>
  <c r="D263" i="10" a="1"/>
  <c r="D263" i="10" s="1"/>
  <c r="A264" i="10" a="1"/>
  <c r="A264" i="10" s="1"/>
  <c r="B264" i="10" a="1"/>
  <c r="B264" i="10" s="1"/>
  <c r="C264" i="10" a="1"/>
  <c r="C264" i="10" s="1"/>
  <c r="D264" i="10" a="1"/>
  <c r="D264" i="10" s="1"/>
  <c r="A265" i="10" a="1"/>
  <c r="A265" i="10" s="1"/>
  <c r="B265" i="10" a="1"/>
  <c r="B265" i="10" s="1"/>
  <c r="C265" i="10" a="1"/>
  <c r="C265" i="10" s="1"/>
  <c r="D265" i="10" a="1"/>
  <c r="D265" i="10" s="1"/>
  <c r="A266" i="10" a="1"/>
  <c r="A266" i="10" s="1"/>
  <c r="B266" i="10" a="1"/>
  <c r="B266" i="10" s="1"/>
  <c r="C266" i="10" a="1"/>
  <c r="C266" i="10" s="1"/>
  <c r="D266" i="10" a="1"/>
  <c r="D266" i="10" s="1"/>
  <c r="A267" i="10" a="1"/>
  <c r="A267" i="10" s="1"/>
  <c r="B267" i="10" a="1"/>
  <c r="B267" i="10" s="1"/>
  <c r="C267" i="10" a="1"/>
  <c r="C267" i="10" s="1"/>
  <c r="D267" i="10" a="1"/>
  <c r="D267" i="10" s="1"/>
  <c r="A268" i="10" a="1"/>
  <c r="A268" i="10" s="1"/>
  <c r="B268" i="10" a="1"/>
  <c r="B268" i="10" s="1"/>
  <c r="C268" i="10" a="1"/>
  <c r="C268" i="10" s="1"/>
  <c r="D268" i="10" a="1"/>
  <c r="D268" i="10" s="1"/>
  <c r="A269" i="10" a="1"/>
  <c r="A269" i="10" s="1"/>
  <c r="B269" i="10" a="1"/>
  <c r="B269" i="10" s="1"/>
  <c r="C269" i="10" a="1"/>
  <c r="C269" i="10" s="1"/>
  <c r="D269" i="10" a="1"/>
  <c r="D269" i="10" s="1"/>
  <c r="A270" i="10" a="1"/>
  <c r="A270" i="10" s="1"/>
  <c r="B270" i="10" a="1"/>
  <c r="B270" i="10" s="1"/>
  <c r="C270" i="10" a="1"/>
  <c r="C270" i="10" s="1"/>
  <c r="D270" i="10" a="1"/>
  <c r="D270" i="10" s="1"/>
  <c r="A271" i="10" a="1"/>
  <c r="A271" i="10" s="1"/>
  <c r="B271" i="10" a="1"/>
  <c r="B271" i="10" s="1"/>
  <c r="C271" i="10" a="1"/>
  <c r="C271" i="10" s="1"/>
  <c r="D271" i="10" a="1"/>
  <c r="D271" i="10" s="1"/>
  <c r="A272" i="10" a="1"/>
  <c r="A272" i="10" s="1"/>
  <c r="B272" i="10" a="1"/>
  <c r="B272" i="10" s="1"/>
  <c r="C272" i="10" a="1"/>
  <c r="C272" i="10" s="1"/>
  <c r="D272" i="10" a="1"/>
  <c r="D272" i="10" s="1"/>
  <c r="A273" i="10" a="1"/>
  <c r="A273" i="10" s="1"/>
  <c r="B273" i="10" a="1"/>
  <c r="B273" i="10" s="1"/>
  <c r="C273" i="10" a="1"/>
  <c r="C273" i="10" s="1"/>
  <c r="D273" i="10" a="1"/>
  <c r="D273" i="10" s="1"/>
  <c r="A274" i="10" a="1"/>
  <c r="A274" i="10" s="1"/>
  <c r="B274" i="10" a="1"/>
  <c r="B274" i="10" s="1"/>
  <c r="C274" i="10" a="1"/>
  <c r="C274" i="10" s="1"/>
  <c r="D274" i="10" a="1"/>
  <c r="D274" i="10" s="1"/>
  <c r="A275" i="10" a="1"/>
  <c r="A275" i="10" s="1"/>
  <c r="B275" i="10" a="1"/>
  <c r="B275" i="10" s="1"/>
  <c r="C275" i="10" a="1"/>
  <c r="C275" i="10" s="1"/>
  <c r="D275" i="10" a="1"/>
  <c r="D275" i="10" s="1"/>
  <c r="A276" i="10" a="1"/>
  <c r="A276" i="10" s="1"/>
  <c r="B276" i="10" a="1"/>
  <c r="B276" i="10" s="1"/>
  <c r="C276" i="10" a="1"/>
  <c r="C276" i="10" s="1"/>
  <c r="D276" i="10" a="1"/>
  <c r="D276" i="10" s="1"/>
  <c r="A277" i="10" a="1"/>
  <c r="A277" i="10" s="1"/>
  <c r="B277" i="10" a="1"/>
  <c r="B277" i="10" s="1"/>
  <c r="C277" i="10" a="1"/>
  <c r="C277" i="10" s="1"/>
  <c r="D277" i="10" a="1"/>
  <c r="D277" i="10" s="1"/>
  <c r="A278" i="10" a="1"/>
  <c r="A278" i="10" s="1"/>
  <c r="B278" i="10" a="1"/>
  <c r="B278" i="10" s="1"/>
  <c r="C278" i="10" a="1"/>
  <c r="C278" i="10" s="1"/>
  <c r="D278" i="10" a="1"/>
  <c r="D278" i="10" s="1"/>
  <c r="A279" i="10" a="1"/>
  <c r="A279" i="10" s="1"/>
  <c r="B279" i="10" a="1"/>
  <c r="B279" i="10" s="1"/>
  <c r="C279" i="10" a="1"/>
  <c r="C279" i="10" s="1"/>
  <c r="D279" i="10" a="1"/>
  <c r="D279" i="10" s="1"/>
  <c r="A280" i="10" a="1"/>
  <c r="A280" i="10" s="1"/>
  <c r="B280" i="10" a="1"/>
  <c r="B280" i="10" s="1"/>
  <c r="C280" i="10" a="1"/>
  <c r="C280" i="10" s="1"/>
  <c r="D280" i="10" a="1"/>
  <c r="D280" i="10" s="1"/>
  <c r="A281" i="10" a="1"/>
  <c r="A281" i="10" s="1"/>
  <c r="B281" i="10" a="1"/>
  <c r="B281" i="10" s="1"/>
  <c r="C281" i="10" a="1"/>
  <c r="C281" i="10" s="1"/>
  <c r="D281" i="10" a="1"/>
  <c r="D281" i="10" s="1"/>
  <c r="A282" i="10" a="1"/>
  <c r="A282" i="10" s="1"/>
  <c r="B282" i="10" a="1"/>
  <c r="B282" i="10" s="1"/>
  <c r="C282" i="10" a="1"/>
  <c r="C282" i="10" s="1"/>
  <c r="D282" i="10" a="1"/>
  <c r="D282" i="10" s="1"/>
  <c r="A283" i="10" a="1"/>
  <c r="A283" i="10" s="1"/>
  <c r="B283" i="10" a="1"/>
  <c r="B283" i="10" s="1"/>
  <c r="C283" i="10" a="1"/>
  <c r="C283" i="10" s="1"/>
  <c r="D283" i="10" a="1"/>
  <c r="D283" i="10" s="1"/>
  <c r="A284" i="10" a="1"/>
  <c r="A284" i="10" s="1"/>
  <c r="B284" i="10" a="1"/>
  <c r="B284" i="10" s="1"/>
  <c r="C284" i="10" a="1"/>
  <c r="C284" i="10" s="1"/>
  <c r="D284" i="10" a="1"/>
  <c r="D284" i="10" s="1"/>
  <c r="A285" i="10" a="1"/>
  <c r="A285" i="10" s="1"/>
  <c r="B285" i="10" a="1"/>
  <c r="B285" i="10" s="1"/>
  <c r="C285" i="10" a="1"/>
  <c r="C285" i="10" s="1"/>
  <c r="D285" i="10" a="1"/>
  <c r="D285" i="10" s="1"/>
  <c r="A286" i="10" a="1"/>
  <c r="A286" i="10" s="1"/>
  <c r="B286" i="10" a="1"/>
  <c r="B286" i="10" s="1"/>
  <c r="C286" i="10" a="1"/>
  <c r="C286" i="10" s="1"/>
  <c r="D286" i="10" a="1"/>
  <c r="D286" i="10" s="1"/>
  <c r="A287" i="10" a="1"/>
  <c r="A287" i="10" s="1"/>
  <c r="B287" i="10" a="1"/>
  <c r="B287" i="10" s="1"/>
  <c r="C287" i="10" a="1"/>
  <c r="C287" i="10" s="1"/>
  <c r="D287" i="10" a="1"/>
  <c r="D287" i="10" s="1"/>
  <c r="A288" i="10" a="1"/>
  <c r="A288" i="10" s="1"/>
  <c r="B288" i="10" a="1"/>
  <c r="B288" i="10" s="1"/>
  <c r="C288" i="10" a="1"/>
  <c r="C288" i="10" s="1"/>
  <c r="D288" i="10" a="1"/>
  <c r="D288" i="10" s="1"/>
  <c r="A289" i="10" a="1"/>
  <c r="A289" i="10" s="1"/>
  <c r="B289" i="10" a="1"/>
  <c r="B289" i="10" s="1"/>
  <c r="C289" i="10" a="1"/>
  <c r="C289" i="10" s="1"/>
  <c r="D289" i="10" a="1"/>
  <c r="D289" i="10" s="1"/>
  <c r="A290" i="10" a="1"/>
  <c r="A290" i="10" s="1"/>
  <c r="B290" i="10" a="1"/>
  <c r="B290" i="10" s="1"/>
  <c r="C290" i="10" a="1"/>
  <c r="C290" i="10" s="1"/>
  <c r="D290" i="10" a="1"/>
  <c r="D290" i="10" s="1"/>
  <c r="A291" i="10" a="1"/>
  <c r="A291" i="10" s="1"/>
  <c r="B291" i="10" a="1"/>
  <c r="B291" i="10" s="1"/>
  <c r="C291" i="10" a="1"/>
  <c r="C291" i="10" s="1"/>
  <c r="D291" i="10" a="1"/>
  <c r="D291" i="10" s="1"/>
  <c r="A292" i="10" a="1"/>
  <c r="A292" i="10" s="1"/>
  <c r="B292" i="10" a="1"/>
  <c r="B292" i="10" s="1"/>
  <c r="C292" i="10" a="1"/>
  <c r="C292" i="10" s="1"/>
  <c r="D292" i="10" a="1"/>
  <c r="D292" i="10" s="1"/>
  <c r="A293" i="10" a="1"/>
  <c r="A293" i="10" s="1"/>
  <c r="B293" i="10" a="1"/>
  <c r="B293" i="10" s="1"/>
  <c r="C293" i="10" a="1"/>
  <c r="C293" i="10" s="1"/>
  <c r="D293" i="10" a="1"/>
  <c r="D293" i="10" s="1"/>
  <c r="A294" i="10" a="1"/>
  <c r="A294" i="10" s="1"/>
  <c r="B294" i="10" a="1"/>
  <c r="B294" i="10" s="1"/>
  <c r="C294" i="10" a="1"/>
  <c r="C294" i="10" s="1"/>
  <c r="D294" i="10" a="1"/>
  <c r="D294" i="10" s="1"/>
  <c r="A295" i="10" a="1"/>
  <c r="A295" i="10" s="1"/>
  <c r="B295" i="10" a="1"/>
  <c r="B295" i="10" s="1"/>
  <c r="C295" i="10" a="1"/>
  <c r="C295" i="10" s="1"/>
  <c r="D295" i="10" a="1"/>
  <c r="D295" i="10" s="1"/>
  <c r="A296" i="10" a="1"/>
  <c r="A296" i="10" s="1"/>
  <c r="B296" i="10" a="1"/>
  <c r="B296" i="10" s="1"/>
  <c r="C296" i="10" a="1"/>
  <c r="C296" i="10" s="1"/>
  <c r="D296" i="10" a="1"/>
  <c r="D296" i="10" s="1"/>
  <c r="A297" i="10" a="1"/>
  <c r="A297" i="10" s="1"/>
  <c r="B297" i="10" a="1"/>
  <c r="B297" i="10" s="1"/>
  <c r="C297" i="10" a="1"/>
  <c r="C297" i="10" s="1"/>
  <c r="D297" i="10" a="1"/>
  <c r="D297" i="10" s="1"/>
  <c r="A298" i="10" a="1"/>
  <c r="A298" i="10" s="1"/>
  <c r="B298" i="10" a="1"/>
  <c r="B298" i="10" s="1"/>
  <c r="C298" i="10" a="1"/>
  <c r="C298" i="10" s="1"/>
  <c r="D298" i="10" a="1"/>
  <c r="D298" i="10" s="1"/>
  <c r="A299" i="10" a="1"/>
  <c r="A299" i="10" s="1"/>
  <c r="B299" i="10" a="1"/>
  <c r="B299" i="10" s="1"/>
  <c r="C299" i="10" a="1"/>
  <c r="C299" i="10" s="1"/>
  <c r="D299" i="10" a="1"/>
  <c r="D299" i="10" s="1"/>
  <c r="A300" i="10" a="1"/>
  <c r="A300" i="10" s="1"/>
  <c r="B300" i="10" a="1"/>
  <c r="B300" i="10" s="1"/>
  <c r="C300" i="10" a="1"/>
  <c r="C300" i="10" s="1"/>
  <c r="D300" i="10" a="1"/>
  <c r="D300" i="10" s="1"/>
  <c r="A301" i="10" a="1"/>
  <c r="A301" i="10" s="1"/>
  <c r="B301" i="10" a="1"/>
  <c r="B301" i="10" s="1"/>
  <c r="C301" i="10" a="1"/>
  <c r="C301" i="10" s="1"/>
  <c r="D301" i="10" a="1"/>
  <c r="D301" i="10" s="1"/>
  <c r="A302" i="10" a="1"/>
  <c r="A302" i="10" s="1"/>
  <c r="B302" i="10" a="1"/>
  <c r="B302" i="10" s="1"/>
  <c r="C302" i="10" a="1"/>
  <c r="C302" i="10" s="1"/>
  <c r="D302" i="10" a="1"/>
  <c r="D302" i="10" s="1"/>
  <c r="A303" i="10" a="1"/>
  <c r="A303" i="10" s="1"/>
  <c r="B303" i="10" a="1"/>
  <c r="B303" i="10" s="1"/>
  <c r="C303" i="10" a="1"/>
  <c r="C303" i="10" s="1"/>
  <c r="D303" i="10" a="1"/>
  <c r="D303" i="10" s="1"/>
  <c r="A304" i="10" a="1"/>
  <c r="A304" i="10" s="1"/>
  <c r="B304" i="10" a="1"/>
  <c r="B304" i="10" s="1"/>
  <c r="C304" i="10" a="1"/>
  <c r="C304" i="10" s="1"/>
  <c r="D304" i="10" a="1"/>
  <c r="D304" i="10" s="1"/>
  <c r="A305" i="10" a="1"/>
  <c r="A305" i="10" s="1"/>
  <c r="B305" i="10" a="1"/>
  <c r="B305" i="10" s="1"/>
  <c r="C305" i="10" a="1"/>
  <c r="C305" i="10" s="1"/>
  <c r="D305" i="10" a="1"/>
  <c r="D305" i="10" s="1"/>
  <c r="A306" i="10" a="1"/>
  <c r="A306" i="10" s="1"/>
  <c r="B306" i="10" a="1"/>
  <c r="B306" i="10" s="1"/>
  <c r="C306" i="10" a="1"/>
  <c r="C306" i="10" s="1"/>
  <c r="D306" i="10" a="1"/>
  <c r="D306" i="10" s="1"/>
  <c r="A307" i="10" a="1"/>
  <c r="A307" i="10" s="1"/>
  <c r="B307" i="10" a="1"/>
  <c r="B307" i="10" s="1"/>
  <c r="C307" i="10" a="1"/>
  <c r="C307" i="10" s="1"/>
  <c r="D307" i="10" a="1"/>
  <c r="D307" i="10" s="1"/>
  <c r="A308" i="10" a="1"/>
  <c r="A308" i="10" s="1"/>
  <c r="B308" i="10" a="1"/>
  <c r="B308" i="10" s="1"/>
  <c r="C308" i="10" a="1"/>
  <c r="C308" i="10" s="1"/>
  <c r="D308" i="10" a="1"/>
  <c r="D308" i="10" s="1"/>
  <c r="A309" i="10" a="1"/>
  <c r="A309" i="10" s="1"/>
  <c r="B309" i="10" a="1"/>
  <c r="B309" i="10" s="1"/>
  <c r="C309" i="10" a="1"/>
  <c r="C309" i="10" s="1"/>
  <c r="D309" i="10" a="1"/>
  <c r="D309" i="10" s="1"/>
  <c r="A310" i="10" a="1"/>
  <c r="A310" i="10" s="1"/>
  <c r="B310" i="10" a="1"/>
  <c r="B310" i="10" s="1"/>
  <c r="C310" i="10" a="1"/>
  <c r="C310" i="10" s="1"/>
  <c r="D310" i="10" a="1"/>
  <c r="D310" i="10" s="1"/>
  <c r="A311" i="10" a="1"/>
  <c r="A311" i="10" s="1"/>
  <c r="B311" i="10" a="1"/>
  <c r="B311" i="10" s="1"/>
  <c r="C311" i="10" a="1"/>
  <c r="C311" i="10" s="1"/>
  <c r="D311" i="10" a="1"/>
  <c r="D311" i="10" s="1"/>
  <c r="A312" i="10" a="1"/>
  <c r="A312" i="10" s="1"/>
  <c r="B312" i="10" a="1"/>
  <c r="B312" i="10" s="1"/>
  <c r="C312" i="10" a="1"/>
  <c r="C312" i="10" s="1"/>
  <c r="D312" i="10" a="1"/>
  <c r="D312" i="10" s="1"/>
  <c r="A313" i="10" a="1"/>
  <c r="A313" i="10" s="1"/>
  <c r="B313" i="10" a="1"/>
  <c r="B313" i="10" s="1"/>
  <c r="C313" i="10" a="1"/>
  <c r="C313" i="10" s="1"/>
  <c r="D313" i="10" a="1"/>
  <c r="D313" i="10" s="1"/>
  <c r="A314" i="10" a="1"/>
  <c r="A314" i="10" s="1"/>
  <c r="B314" i="10" a="1"/>
  <c r="B314" i="10" s="1"/>
  <c r="C314" i="10" a="1"/>
  <c r="C314" i="10" s="1"/>
  <c r="D314" i="10" a="1"/>
  <c r="D314" i="10" s="1"/>
  <c r="A315" i="10" a="1"/>
  <c r="A315" i="10" s="1"/>
  <c r="B315" i="10" a="1"/>
  <c r="B315" i="10" s="1"/>
  <c r="C315" i="10" a="1"/>
  <c r="C315" i="10" s="1"/>
  <c r="D315" i="10" a="1"/>
  <c r="D315" i="10" s="1"/>
  <c r="A316" i="10" a="1"/>
  <c r="A316" i="10" s="1"/>
  <c r="B316" i="10" a="1"/>
  <c r="B316" i="10" s="1"/>
  <c r="C316" i="10" a="1"/>
  <c r="C316" i="10" s="1"/>
  <c r="D316" i="10" a="1"/>
  <c r="D316" i="10" s="1"/>
  <c r="A317" i="10" a="1"/>
  <c r="A317" i="10" s="1"/>
  <c r="B317" i="10" a="1"/>
  <c r="B317" i="10" s="1"/>
  <c r="C317" i="10" a="1"/>
  <c r="C317" i="10" s="1"/>
  <c r="D317" i="10" a="1"/>
  <c r="D317" i="10" s="1"/>
  <c r="A318" i="10" a="1"/>
  <c r="A318" i="10" s="1"/>
  <c r="B318" i="10" a="1"/>
  <c r="B318" i="10" s="1"/>
  <c r="C318" i="10" a="1"/>
  <c r="C318" i="10" s="1"/>
  <c r="D318" i="10" a="1"/>
  <c r="D318" i="10" s="1"/>
  <c r="A319" i="10" a="1"/>
  <c r="A319" i="10" s="1"/>
  <c r="B319" i="10" a="1"/>
  <c r="B319" i="10" s="1"/>
  <c r="C319" i="10" a="1"/>
  <c r="C319" i="10" s="1"/>
  <c r="D319" i="10" a="1"/>
  <c r="D319" i="10" s="1"/>
  <c r="A320" i="10" a="1"/>
  <c r="A320" i="10" s="1"/>
  <c r="B320" i="10" a="1"/>
  <c r="B320" i="10" s="1"/>
  <c r="C320" i="10" a="1"/>
  <c r="C320" i="10" s="1"/>
  <c r="D320" i="10" a="1"/>
  <c r="D320" i="10" s="1"/>
  <c r="A321" i="10" a="1"/>
  <c r="A321" i="10" s="1"/>
  <c r="B321" i="10" a="1"/>
  <c r="B321" i="10" s="1"/>
  <c r="C321" i="10" a="1"/>
  <c r="C321" i="10" s="1"/>
  <c r="D321" i="10" a="1"/>
  <c r="D321" i="10" s="1"/>
  <c r="A322" i="10" a="1"/>
  <c r="A322" i="10" s="1"/>
  <c r="B322" i="10" a="1"/>
  <c r="B322" i="10" s="1"/>
  <c r="C322" i="10" a="1"/>
  <c r="C322" i="10" s="1"/>
  <c r="D322" i="10" a="1"/>
  <c r="D322" i="10" s="1"/>
  <c r="A323" i="10" a="1"/>
  <c r="A323" i="10" s="1"/>
  <c r="B323" i="10" a="1"/>
  <c r="B323" i="10" s="1"/>
  <c r="C323" i="10" a="1"/>
  <c r="C323" i="10" s="1"/>
  <c r="D323" i="10" a="1"/>
  <c r="D323" i="10" s="1"/>
  <c r="A324" i="10" a="1"/>
  <c r="A324" i="10" s="1"/>
  <c r="B324" i="10" a="1"/>
  <c r="B324" i="10" s="1"/>
  <c r="C324" i="10" a="1"/>
  <c r="C324" i="10" s="1"/>
  <c r="D324" i="10" a="1"/>
  <c r="D324" i="10" s="1"/>
  <c r="A325" i="10" a="1"/>
  <c r="A325" i="10" s="1"/>
  <c r="B325" i="10" a="1"/>
  <c r="B325" i="10" s="1"/>
  <c r="C325" i="10" a="1"/>
  <c r="C325" i="10" s="1"/>
  <c r="D325" i="10" a="1"/>
  <c r="D325" i="10" s="1"/>
  <c r="A326" i="10" a="1"/>
  <c r="A326" i="10" s="1"/>
  <c r="B326" i="10" a="1"/>
  <c r="B326" i="10" s="1"/>
  <c r="C326" i="10" a="1"/>
  <c r="C326" i="10" s="1"/>
  <c r="D326" i="10" a="1"/>
  <c r="D326" i="10" s="1"/>
  <c r="A327" i="10" a="1"/>
  <c r="A327" i="10" s="1"/>
  <c r="B327" i="10" a="1"/>
  <c r="B327" i="10" s="1"/>
  <c r="C327" i="10" a="1"/>
  <c r="C327" i="10" s="1"/>
  <c r="D327" i="10" a="1"/>
  <c r="D327" i="10" s="1"/>
  <c r="A328" i="10" a="1"/>
  <c r="A328" i="10" s="1"/>
  <c r="B328" i="10" a="1"/>
  <c r="B328" i="10" s="1"/>
  <c r="C328" i="10" a="1"/>
  <c r="C328" i="10" s="1"/>
  <c r="D328" i="10" a="1"/>
  <c r="D328" i="10" s="1"/>
  <c r="A329" i="10" a="1"/>
  <c r="A329" i="10" s="1"/>
  <c r="B329" i="10" a="1"/>
  <c r="B329" i="10" s="1"/>
  <c r="C329" i="10" a="1"/>
  <c r="C329" i="10" s="1"/>
  <c r="D329" i="10" a="1"/>
  <c r="D329" i="10" s="1"/>
  <c r="A330" i="10" a="1"/>
  <c r="A330" i="10" s="1"/>
  <c r="B330" i="10" a="1"/>
  <c r="B330" i="10" s="1"/>
  <c r="C330" i="10" a="1"/>
  <c r="C330" i="10" s="1"/>
  <c r="D330" i="10" a="1"/>
  <c r="D330" i="10" s="1"/>
  <c r="A331" i="10" a="1"/>
  <c r="A331" i="10" s="1"/>
  <c r="B331" i="10" a="1"/>
  <c r="B331" i="10" s="1"/>
  <c r="C331" i="10" a="1"/>
  <c r="C331" i="10" s="1"/>
  <c r="D331" i="10" a="1"/>
  <c r="D331" i="10" s="1"/>
  <c r="A332" i="10" a="1"/>
  <c r="A332" i="10" s="1"/>
  <c r="B332" i="10" a="1"/>
  <c r="B332" i="10" s="1"/>
  <c r="C332" i="10" a="1"/>
  <c r="C332" i="10" s="1"/>
  <c r="D332" i="10" a="1"/>
  <c r="D332" i="10" s="1"/>
  <c r="A333" i="10" a="1"/>
  <c r="A333" i="10" s="1"/>
  <c r="B333" i="10" a="1"/>
  <c r="B333" i="10" s="1"/>
  <c r="C333" i="10" a="1"/>
  <c r="C333" i="10" s="1"/>
  <c r="D333" i="10" a="1"/>
  <c r="D333" i="10" s="1"/>
  <c r="A334" i="10" a="1"/>
  <c r="A334" i="10" s="1"/>
  <c r="B334" i="10" a="1"/>
  <c r="B334" i="10" s="1"/>
  <c r="C334" i="10" a="1"/>
  <c r="C334" i="10" s="1"/>
  <c r="D334" i="10" a="1"/>
  <c r="D334" i="10" s="1"/>
  <c r="A335" i="10" a="1"/>
  <c r="A335" i="10" s="1"/>
  <c r="B335" i="10" a="1"/>
  <c r="B335" i="10" s="1"/>
  <c r="C335" i="10" a="1"/>
  <c r="C335" i="10" s="1"/>
  <c r="D335" i="10" a="1"/>
  <c r="D335" i="10" s="1"/>
  <c r="A336" i="10" a="1"/>
  <c r="A336" i="10" s="1"/>
  <c r="B336" i="10" a="1"/>
  <c r="B336" i="10" s="1"/>
  <c r="C336" i="10" a="1"/>
  <c r="C336" i="10" s="1"/>
  <c r="D336" i="10" a="1"/>
  <c r="D336" i="10" s="1"/>
  <c r="A337" i="10" a="1"/>
  <c r="A337" i="10" s="1"/>
  <c r="B337" i="10" a="1"/>
  <c r="B337" i="10" s="1"/>
  <c r="C337" i="10" a="1"/>
  <c r="C337" i="10" s="1"/>
  <c r="D337" i="10" a="1"/>
  <c r="D337" i="10" s="1"/>
  <c r="A338" i="10" a="1"/>
  <c r="A338" i="10" s="1"/>
  <c r="B338" i="10" a="1"/>
  <c r="B338" i="10" s="1"/>
  <c r="C338" i="10" a="1"/>
  <c r="C338" i="10" s="1"/>
  <c r="D338" i="10" a="1"/>
  <c r="D338" i="10" s="1"/>
  <c r="A339" i="10" a="1"/>
  <c r="A339" i="10" s="1"/>
  <c r="B339" i="10" a="1"/>
  <c r="B339" i="10" s="1"/>
  <c r="C339" i="10" a="1"/>
  <c r="C339" i="10" s="1"/>
  <c r="D339" i="10" a="1"/>
  <c r="D339" i="10" s="1"/>
  <c r="A340" i="10" a="1"/>
  <c r="A340" i="10" s="1"/>
  <c r="B340" i="10" a="1"/>
  <c r="B340" i="10" s="1"/>
  <c r="C340" i="10" a="1"/>
  <c r="C340" i="10" s="1"/>
  <c r="D340" i="10" a="1"/>
  <c r="D340" i="10" s="1"/>
  <c r="A341" i="10" a="1"/>
  <c r="A341" i="10" s="1"/>
  <c r="B341" i="10" a="1"/>
  <c r="B341" i="10" s="1"/>
  <c r="C341" i="10" a="1"/>
  <c r="C341" i="10" s="1"/>
  <c r="D341" i="10" a="1"/>
  <c r="D341" i="10" s="1"/>
  <c r="A342" i="10" a="1"/>
  <c r="A342" i="10" s="1"/>
  <c r="B342" i="10" a="1"/>
  <c r="B342" i="10" s="1"/>
  <c r="C342" i="10" a="1"/>
  <c r="C342" i="10" s="1"/>
  <c r="D342" i="10" a="1"/>
  <c r="D342" i="10" s="1"/>
  <c r="A343" i="10" a="1"/>
  <c r="A343" i="10" s="1"/>
  <c r="B343" i="10" a="1"/>
  <c r="B343" i="10" s="1"/>
  <c r="C343" i="10" a="1"/>
  <c r="C343" i="10" s="1"/>
  <c r="D343" i="10" a="1"/>
  <c r="D343" i="10" s="1"/>
  <c r="A344" i="10" a="1"/>
  <c r="A344" i="10" s="1"/>
  <c r="B344" i="10" a="1"/>
  <c r="B344" i="10" s="1"/>
  <c r="C344" i="10" a="1"/>
  <c r="C344" i="10" s="1"/>
  <c r="D344" i="10" a="1"/>
  <c r="D344" i="10" s="1"/>
  <c r="A345" i="10" a="1"/>
  <c r="A345" i="10" s="1"/>
  <c r="B345" i="10" a="1"/>
  <c r="B345" i="10" s="1"/>
  <c r="C345" i="10" a="1"/>
  <c r="C345" i="10" s="1"/>
  <c r="D345" i="10" a="1"/>
  <c r="D345" i="10" s="1"/>
  <c r="A346" i="10" a="1"/>
  <c r="A346" i="10" s="1"/>
  <c r="B346" i="10" a="1"/>
  <c r="B346" i="10" s="1"/>
  <c r="C346" i="10" a="1"/>
  <c r="C346" i="10" s="1"/>
  <c r="D346" i="10" a="1"/>
  <c r="D346" i="10" s="1"/>
  <c r="A347" i="10" a="1"/>
  <c r="A347" i="10" s="1"/>
  <c r="B347" i="10" a="1"/>
  <c r="B347" i="10" s="1"/>
  <c r="C347" i="10" a="1"/>
  <c r="C347" i="10" s="1"/>
  <c r="D347" i="10" a="1"/>
  <c r="D347" i="10" s="1"/>
  <c r="A348" i="10" a="1"/>
  <c r="A348" i="10" s="1"/>
  <c r="B348" i="10" a="1"/>
  <c r="B348" i="10" s="1"/>
  <c r="C348" i="10" a="1"/>
  <c r="C348" i="10" s="1"/>
  <c r="D348" i="10" a="1"/>
  <c r="D348" i="10" s="1"/>
  <c r="A349" i="10" a="1"/>
  <c r="A349" i="10" s="1"/>
  <c r="B349" i="10" a="1"/>
  <c r="B349" i="10" s="1"/>
  <c r="C349" i="10" a="1"/>
  <c r="C349" i="10" s="1"/>
  <c r="D349" i="10" a="1"/>
  <c r="D349" i="10" s="1"/>
  <c r="A350" i="10" a="1"/>
  <c r="A350" i="10" s="1"/>
  <c r="B350" i="10" a="1"/>
  <c r="B350" i="10" s="1"/>
  <c r="C350" i="10" a="1"/>
  <c r="C350" i="10" s="1"/>
  <c r="D350" i="10" a="1"/>
  <c r="D350" i="10" s="1"/>
  <c r="A351" i="10" a="1"/>
  <c r="A351" i="10" s="1"/>
  <c r="B351" i="10" a="1"/>
  <c r="B351" i="10" s="1"/>
  <c r="C351" i="10" a="1"/>
  <c r="C351" i="10" s="1"/>
  <c r="D351" i="10" a="1"/>
  <c r="D351" i="10" s="1"/>
  <c r="A352" i="10" a="1"/>
  <c r="A352" i="10" s="1"/>
  <c r="B352" i="10" a="1"/>
  <c r="B352" i="10" s="1"/>
  <c r="C352" i="10" a="1"/>
  <c r="C352" i="10" s="1"/>
  <c r="D352" i="10" a="1"/>
  <c r="D352" i="10" s="1"/>
  <c r="A353" i="10" a="1"/>
  <c r="A353" i="10" s="1"/>
  <c r="B353" i="10" a="1"/>
  <c r="B353" i="10" s="1"/>
  <c r="C353" i="10" a="1"/>
  <c r="C353" i="10" s="1"/>
  <c r="D353" i="10" a="1"/>
  <c r="D353" i="10" s="1"/>
  <c r="A354" i="10" a="1"/>
  <c r="A354" i="10" s="1"/>
  <c r="B354" i="10" a="1"/>
  <c r="B354" i="10" s="1"/>
  <c r="C354" i="10" a="1"/>
  <c r="C354" i="10" s="1"/>
  <c r="D354" i="10" a="1"/>
  <c r="D354" i="10" s="1"/>
  <c r="A355" i="10" a="1"/>
  <c r="A355" i="10" s="1"/>
  <c r="B355" i="10" a="1"/>
  <c r="B355" i="10" s="1"/>
  <c r="C355" i="10" a="1"/>
  <c r="C355" i="10" s="1"/>
  <c r="D355" i="10" a="1"/>
  <c r="D355" i="10" s="1"/>
  <c r="A356" i="10" a="1"/>
  <c r="A356" i="10" s="1"/>
  <c r="B356" i="10" a="1"/>
  <c r="B356" i="10" s="1"/>
  <c r="C356" i="10" a="1"/>
  <c r="C356" i="10" s="1"/>
  <c r="D356" i="10" a="1"/>
  <c r="D356" i="10" s="1"/>
  <c r="A357" i="10" a="1"/>
  <c r="A357" i="10" s="1"/>
  <c r="B357" i="10" a="1"/>
  <c r="B357" i="10" s="1"/>
  <c r="C357" i="10" a="1"/>
  <c r="C357" i="10" s="1"/>
  <c r="D357" i="10" a="1"/>
  <c r="D357" i="10" s="1"/>
  <c r="A358" i="10" a="1"/>
  <c r="A358" i="10" s="1"/>
  <c r="B358" i="10" a="1"/>
  <c r="B358" i="10" s="1"/>
  <c r="C358" i="10" a="1"/>
  <c r="C358" i="10" s="1"/>
  <c r="D358" i="10" a="1"/>
  <c r="D358" i="10" s="1"/>
  <c r="A359" i="10" a="1"/>
  <c r="A359" i="10" s="1"/>
  <c r="B359" i="10" a="1"/>
  <c r="B359" i="10" s="1"/>
  <c r="C359" i="10" a="1"/>
  <c r="C359" i="10" s="1"/>
  <c r="D359" i="10" a="1"/>
  <c r="D359" i="10" s="1"/>
  <c r="A360" i="10" a="1"/>
  <c r="A360" i="10" s="1"/>
  <c r="B360" i="10" a="1"/>
  <c r="B360" i="10" s="1"/>
  <c r="C360" i="10" a="1"/>
  <c r="C360" i="10" s="1"/>
  <c r="D360" i="10" a="1"/>
  <c r="D360" i="10" s="1"/>
  <c r="A361" i="10" a="1"/>
  <c r="A361" i="10" s="1"/>
  <c r="B361" i="10" a="1"/>
  <c r="B361" i="10" s="1"/>
  <c r="C361" i="10" a="1"/>
  <c r="C361" i="10" s="1"/>
  <c r="D361" i="10" a="1"/>
  <c r="D361" i="10" s="1"/>
  <c r="A362" i="10" a="1"/>
  <c r="A362" i="10" s="1"/>
  <c r="B362" i="10" a="1"/>
  <c r="B362" i="10" s="1"/>
  <c r="C362" i="10" a="1"/>
  <c r="C362" i="10" s="1"/>
  <c r="D362" i="10" a="1"/>
  <c r="D362" i="10" s="1"/>
  <c r="A363" i="10" a="1"/>
  <c r="A363" i="10" s="1"/>
  <c r="B363" i="10" a="1"/>
  <c r="B363" i="10" s="1"/>
  <c r="C363" i="10" a="1"/>
  <c r="C363" i="10" s="1"/>
  <c r="D363" i="10" a="1"/>
  <c r="D363" i="10" s="1"/>
  <c r="A364" i="10" a="1"/>
  <c r="A364" i="10" s="1"/>
  <c r="B364" i="10" a="1"/>
  <c r="B364" i="10" s="1"/>
  <c r="C364" i="10" a="1"/>
  <c r="C364" i="10" s="1"/>
  <c r="D364" i="10" a="1"/>
  <c r="D364" i="10" s="1"/>
  <c r="A365" i="10" a="1"/>
  <c r="A365" i="10" s="1"/>
  <c r="B365" i="10" a="1"/>
  <c r="B365" i="10" s="1"/>
  <c r="C365" i="10" a="1"/>
  <c r="C365" i="10" s="1"/>
  <c r="D365" i="10" a="1"/>
  <c r="D365" i="10" s="1"/>
  <c r="A366" i="10" a="1"/>
  <c r="A366" i="10" s="1"/>
  <c r="B366" i="10" a="1"/>
  <c r="B366" i="10" s="1"/>
  <c r="C366" i="10" a="1"/>
  <c r="C366" i="10" s="1"/>
  <c r="D366" i="10" a="1"/>
  <c r="D366" i="10" s="1"/>
  <c r="A367" i="10" a="1"/>
  <c r="A367" i="10" s="1"/>
  <c r="B367" i="10" a="1"/>
  <c r="B367" i="10" s="1"/>
  <c r="C367" i="10" a="1"/>
  <c r="C367" i="10" s="1"/>
  <c r="D367" i="10" a="1"/>
  <c r="D367" i="10" s="1"/>
  <c r="A368" i="10" a="1"/>
  <c r="A368" i="10" s="1"/>
  <c r="B368" i="10" a="1"/>
  <c r="B368" i="10" s="1"/>
  <c r="C368" i="10" a="1"/>
  <c r="C368" i="10" s="1"/>
  <c r="D368" i="10" a="1"/>
  <c r="D368" i="10" s="1"/>
  <c r="A369" i="10" a="1"/>
  <c r="A369" i="10" s="1"/>
  <c r="B369" i="10" a="1"/>
  <c r="B369" i="10" s="1"/>
  <c r="C369" i="10" a="1"/>
  <c r="C369" i="10" s="1"/>
  <c r="D369" i="10" a="1"/>
  <c r="D369" i="10" s="1"/>
  <c r="A370" i="10" a="1"/>
  <c r="A370" i="10" s="1"/>
  <c r="B370" i="10" a="1"/>
  <c r="B370" i="10" s="1"/>
  <c r="C370" i="10" a="1"/>
  <c r="C370" i="10" s="1"/>
  <c r="D370" i="10" a="1"/>
  <c r="D370" i="10" s="1"/>
  <c r="A371" i="10" a="1"/>
  <c r="A371" i="10" s="1"/>
  <c r="B371" i="10" a="1"/>
  <c r="B371" i="10" s="1"/>
  <c r="C371" i="10" a="1"/>
  <c r="C371" i="10" s="1"/>
  <c r="D371" i="10" a="1"/>
  <c r="D371" i="10" s="1"/>
  <c r="A372" i="10" a="1"/>
  <c r="A372" i="10" s="1"/>
  <c r="B372" i="10" a="1"/>
  <c r="B372" i="10" s="1"/>
  <c r="C372" i="10" a="1"/>
  <c r="C372" i="10" s="1"/>
  <c r="D372" i="10" a="1"/>
  <c r="D372" i="10" s="1"/>
  <c r="A373" i="10" a="1"/>
  <c r="A373" i="10" s="1"/>
  <c r="B373" i="10" a="1"/>
  <c r="B373" i="10" s="1"/>
  <c r="C373" i="10" a="1"/>
  <c r="C373" i="10" s="1"/>
  <c r="D373" i="10" a="1"/>
  <c r="D373" i="10" s="1"/>
  <c r="A374" i="10" a="1"/>
  <c r="A374" i="10" s="1"/>
  <c r="B374" i="10" a="1"/>
  <c r="B374" i="10" s="1"/>
  <c r="C374" i="10" a="1"/>
  <c r="C374" i="10" s="1"/>
  <c r="D374" i="10" a="1"/>
  <c r="D374" i="10" s="1"/>
  <c r="A375" i="10" a="1"/>
  <c r="A375" i="10" s="1"/>
  <c r="B375" i="10" a="1"/>
  <c r="B375" i="10" s="1"/>
  <c r="C375" i="10" a="1"/>
  <c r="C375" i="10" s="1"/>
  <c r="D375" i="10" a="1"/>
  <c r="D375" i="10" s="1"/>
  <c r="A376" i="10" a="1"/>
  <c r="A376" i="10" s="1"/>
  <c r="B376" i="10" a="1"/>
  <c r="B376" i="10" s="1"/>
  <c r="C376" i="10" a="1"/>
  <c r="C376" i="10" s="1"/>
  <c r="D376" i="10" a="1"/>
  <c r="D376" i="10" s="1"/>
  <c r="A377" i="10" a="1"/>
  <c r="A377" i="10" s="1"/>
  <c r="B377" i="10" a="1"/>
  <c r="B377" i="10" s="1"/>
  <c r="C377" i="10" a="1"/>
  <c r="C377" i="10" s="1"/>
  <c r="D377" i="10" a="1"/>
  <c r="D377" i="10" s="1"/>
  <c r="A378" i="10" a="1"/>
  <c r="A378" i="10" s="1"/>
  <c r="B378" i="10" a="1"/>
  <c r="B378" i="10" s="1"/>
  <c r="C378" i="10" a="1"/>
  <c r="C378" i="10" s="1"/>
  <c r="D378" i="10" a="1"/>
  <c r="D378" i="10" s="1"/>
  <c r="A379" i="10" a="1"/>
  <c r="A379" i="10" s="1"/>
  <c r="B379" i="10" a="1"/>
  <c r="B379" i="10" s="1"/>
  <c r="C379" i="10" a="1"/>
  <c r="C379" i="10" s="1"/>
  <c r="D379" i="10" a="1"/>
  <c r="D379" i="10" s="1"/>
  <c r="A380" i="10" a="1"/>
  <c r="A380" i="10" s="1"/>
  <c r="B380" i="10" a="1"/>
  <c r="B380" i="10" s="1"/>
  <c r="C380" i="10" a="1"/>
  <c r="C380" i="10" s="1"/>
  <c r="D380" i="10" a="1"/>
  <c r="D380" i="10" s="1"/>
  <c r="A381" i="10" a="1"/>
  <c r="A381" i="10" s="1"/>
  <c r="B381" i="10" a="1"/>
  <c r="B381" i="10" s="1"/>
  <c r="C381" i="10" a="1"/>
  <c r="C381" i="10" s="1"/>
  <c r="D381" i="10" a="1"/>
  <c r="D381" i="10" s="1"/>
  <c r="A382" i="10" a="1"/>
  <c r="A382" i="10" s="1"/>
  <c r="B382" i="10" a="1"/>
  <c r="B382" i="10" s="1"/>
  <c r="C382" i="10" a="1"/>
  <c r="C382" i="10" s="1"/>
  <c r="D382" i="10" a="1"/>
  <c r="D382" i="10" s="1"/>
  <c r="A383" i="10" a="1"/>
  <c r="A383" i="10" s="1"/>
  <c r="B383" i="10" a="1"/>
  <c r="B383" i="10" s="1"/>
  <c r="C383" i="10" a="1"/>
  <c r="C383" i="10" s="1"/>
  <c r="D383" i="10" a="1"/>
  <c r="D383" i="10" s="1"/>
  <c r="A384" i="10" a="1"/>
  <c r="A384" i="10" s="1"/>
  <c r="B384" i="10" a="1"/>
  <c r="B384" i="10" s="1"/>
  <c r="C384" i="10" a="1"/>
  <c r="C384" i="10" s="1"/>
  <c r="D384" i="10" a="1"/>
  <c r="D384" i="10" s="1"/>
  <c r="A385" i="10" a="1"/>
  <c r="A385" i="10" s="1"/>
  <c r="B385" i="10" a="1"/>
  <c r="B385" i="10" s="1"/>
  <c r="C385" i="10" a="1"/>
  <c r="C385" i="10" s="1"/>
  <c r="D385" i="10" a="1"/>
  <c r="D385" i="10" s="1"/>
  <c r="A386" i="10" a="1"/>
  <c r="A386" i="10" s="1"/>
  <c r="B386" i="10" a="1"/>
  <c r="B386" i="10" s="1"/>
  <c r="C386" i="10" a="1"/>
  <c r="C386" i="10" s="1"/>
  <c r="D386" i="10" a="1"/>
  <c r="D386" i="10" s="1"/>
  <c r="A387" i="10" a="1"/>
  <c r="A387" i="10" s="1"/>
  <c r="B387" i="10" a="1"/>
  <c r="B387" i="10" s="1"/>
  <c r="C387" i="10" a="1"/>
  <c r="C387" i="10" s="1"/>
  <c r="D387" i="10" a="1"/>
  <c r="D387" i="10" s="1"/>
  <c r="A388" i="10" a="1"/>
  <c r="A388" i="10" s="1"/>
  <c r="B388" i="10" a="1"/>
  <c r="B388" i="10" s="1"/>
  <c r="C388" i="10" a="1"/>
  <c r="C388" i="10" s="1"/>
  <c r="D388" i="10" a="1"/>
  <c r="D388" i="10" s="1"/>
  <c r="A389" i="10" a="1"/>
  <c r="A389" i="10" s="1"/>
  <c r="B389" i="10" a="1"/>
  <c r="B389" i="10" s="1"/>
  <c r="C389" i="10" a="1"/>
  <c r="C389" i="10" s="1"/>
  <c r="D389" i="10" a="1"/>
  <c r="D389" i="10" s="1"/>
  <c r="A390" i="10" a="1"/>
  <c r="A390" i="10" s="1"/>
  <c r="B390" i="10" a="1"/>
  <c r="B390" i="10" s="1"/>
  <c r="C390" i="10" a="1"/>
  <c r="C390" i="10" s="1"/>
  <c r="D390" i="10" a="1"/>
  <c r="D390" i="10" s="1"/>
  <c r="A391" i="10" a="1"/>
  <c r="A391" i="10" s="1"/>
  <c r="B391" i="10" a="1"/>
  <c r="B391" i="10" s="1"/>
  <c r="C391" i="10" a="1"/>
  <c r="C391" i="10" s="1"/>
  <c r="D391" i="10" a="1"/>
  <c r="D391" i="10" s="1"/>
  <c r="A392" i="10" a="1"/>
  <c r="A392" i="10" s="1"/>
  <c r="B392" i="10" a="1"/>
  <c r="B392" i="10" s="1"/>
  <c r="C392" i="10" a="1"/>
  <c r="C392" i="10" s="1"/>
  <c r="D392" i="10" a="1"/>
  <c r="D392" i="10" s="1"/>
  <c r="A393" i="10" a="1"/>
  <c r="A393" i="10" s="1"/>
  <c r="B393" i="10" a="1"/>
  <c r="B393" i="10" s="1"/>
  <c r="C393" i="10" a="1"/>
  <c r="C393" i="10" s="1"/>
  <c r="D393" i="10" a="1"/>
  <c r="D393" i="10" s="1"/>
  <c r="A394" i="10" a="1"/>
  <c r="A394" i="10" s="1"/>
  <c r="B394" i="10" a="1"/>
  <c r="B394" i="10" s="1"/>
  <c r="C394" i="10" a="1"/>
  <c r="C394" i="10" s="1"/>
  <c r="D394" i="10" a="1"/>
  <c r="D394" i="10" s="1"/>
  <c r="A395" i="10" a="1"/>
  <c r="A395" i="10" s="1"/>
  <c r="B395" i="10" a="1"/>
  <c r="B395" i="10" s="1"/>
  <c r="C395" i="10" a="1"/>
  <c r="C395" i="10" s="1"/>
  <c r="D395" i="10" a="1"/>
  <c r="D395" i="10" s="1"/>
  <c r="A396" i="10" a="1"/>
  <c r="A396" i="10" s="1"/>
  <c r="B396" i="10" a="1"/>
  <c r="B396" i="10" s="1"/>
  <c r="C396" i="10" a="1"/>
  <c r="C396" i="10" s="1"/>
  <c r="D396" i="10" a="1"/>
  <c r="D396" i="10" s="1"/>
  <c r="A397" i="10" a="1"/>
  <c r="A397" i="10" s="1"/>
  <c r="B397" i="10" a="1"/>
  <c r="B397" i="10" s="1"/>
  <c r="C397" i="10" a="1"/>
  <c r="C397" i="10" s="1"/>
  <c r="D397" i="10" a="1"/>
  <c r="D397" i="10" s="1"/>
  <c r="A398" i="10" a="1"/>
  <c r="A398" i="10" s="1"/>
  <c r="B398" i="10" a="1"/>
  <c r="B398" i="10" s="1"/>
  <c r="C398" i="10" a="1"/>
  <c r="C398" i="10" s="1"/>
  <c r="D398" i="10" a="1"/>
  <c r="D398" i="10" s="1"/>
  <c r="A399" i="10" a="1"/>
  <c r="A399" i="10" s="1"/>
  <c r="B399" i="10" a="1"/>
  <c r="B399" i="10" s="1"/>
  <c r="C399" i="10" a="1"/>
  <c r="C399" i="10" s="1"/>
  <c r="D399" i="10" a="1"/>
  <c r="D399" i="10" s="1"/>
  <c r="A400" i="10" a="1"/>
  <c r="A400" i="10" s="1"/>
  <c r="B400" i="10" a="1"/>
  <c r="B400" i="10" s="1"/>
  <c r="C400" i="10" a="1"/>
  <c r="C400" i="10" s="1"/>
  <c r="D400" i="10" a="1"/>
  <c r="D400" i="10" s="1"/>
  <c r="A401" i="10" a="1"/>
  <c r="A401" i="10" s="1"/>
  <c r="B401" i="10" a="1"/>
  <c r="B401" i="10" s="1"/>
  <c r="C401" i="10" a="1"/>
  <c r="C401" i="10" s="1"/>
  <c r="D401" i="10" a="1"/>
  <c r="D401" i="10" s="1"/>
  <c r="A402" i="10" a="1"/>
  <c r="A402" i="10" s="1"/>
  <c r="B402" i="10" a="1"/>
  <c r="B402" i="10" s="1"/>
  <c r="C402" i="10" a="1"/>
  <c r="C402" i="10" s="1"/>
  <c r="D402" i="10" a="1"/>
  <c r="D402" i="10" s="1"/>
  <c r="A403" i="10" a="1"/>
  <c r="A403" i="10" s="1"/>
  <c r="B403" i="10" a="1"/>
  <c r="B403" i="10" s="1"/>
  <c r="C403" i="10" a="1"/>
  <c r="C403" i="10" s="1"/>
  <c r="D403" i="10" a="1"/>
  <c r="D403" i="10" s="1"/>
  <c r="A404" i="10" a="1"/>
  <c r="A404" i="10" s="1"/>
  <c r="B404" i="10" a="1"/>
  <c r="B404" i="10" s="1"/>
  <c r="C404" i="10" a="1"/>
  <c r="C404" i="10" s="1"/>
  <c r="D404" i="10" a="1"/>
  <c r="D404" i="10" s="1"/>
  <c r="A405" i="10" a="1"/>
  <c r="A405" i="10" s="1"/>
  <c r="B405" i="10" a="1"/>
  <c r="B405" i="10" s="1"/>
  <c r="C405" i="10" a="1"/>
  <c r="C405" i="10" s="1"/>
  <c r="D405" i="10" a="1"/>
  <c r="D405" i="10" s="1"/>
  <c r="A406" i="10" a="1"/>
  <c r="A406" i="10" s="1"/>
  <c r="B406" i="10" a="1"/>
  <c r="B406" i="10" s="1"/>
  <c r="C406" i="10" a="1"/>
  <c r="C406" i="10" s="1"/>
  <c r="D406" i="10" a="1"/>
  <c r="D406" i="10" s="1"/>
  <c r="A407" i="10" a="1"/>
  <c r="A407" i="10" s="1"/>
  <c r="B407" i="10" a="1"/>
  <c r="B407" i="10" s="1"/>
  <c r="C407" i="10" a="1"/>
  <c r="C407" i="10" s="1"/>
  <c r="D407" i="10" a="1"/>
  <c r="D407" i="10" s="1"/>
  <c r="A408" i="10" a="1"/>
  <c r="A408" i="10" s="1"/>
  <c r="B408" i="10" a="1"/>
  <c r="B408" i="10" s="1"/>
  <c r="C408" i="10" a="1"/>
  <c r="C408" i="10" s="1"/>
  <c r="D408" i="10" a="1"/>
  <c r="D408" i="10" s="1"/>
  <c r="A409" i="10" a="1"/>
  <c r="A409" i="10" s="1"/>
  <c r="B409" i="10" a="1"/>
  <c r="B409" i="10" s="1"/>
  <c r="C409" i="10" a="1"/>
  <c r="C409" i="10" s="1"/>
  <c r="D409" i="10" a="1"/>
  <c r="D409" i="10" s="1"/>
  <c r="A410" i="10" a="1"/>
  <c r="A410" i="10" s="1"/>
  <c r="B410" i="10" a="1"/>
  <c r="B410" i="10" s="1"/>
  <c r="C410" i="10" a="1"/>
  <c r="C410" i="10" s="1"/>
  <c r="D410" i="10" a="1"/>
  <c r="D410" i="10" s="1"/>
  <c r="A411" i="10" a="1"/>
  <c r="A411" i="10" s="1"/>
  <c r="B411" i="10" a="1"/>
  <c r="B411" i="10" s="1"/>
  <c r="C411" i="10" a="1"/>
  <c r="C411" i="10" s="1"/>
  <c r="D411" i="10" a="1"/>
  <c r="D411" i="10" s="1"/>
  <c r="A412" i="10" a="1"/>
  <c r="A412" i="10" s="1"/>
  <c r="B412" i="10" a="1"/>
  <c r="B412" i="10" s="1"/>
  <c r="C412" i="10" a="1"/>
  <c r="C412" i="10" s="1"/>
  <c r="D412" i="10" a="1"/>
  <c r="D412" i="10" s="1"/>
  <c r="A413" i="10" a="1"/>
  <c r="A413" i="10" s="1"/>
  <c r="B413" i="10" a="1"/>
  <c r="B413" i="10" s="1"/>
  <c r="C413" i="10" a="1"/>
  <c r="C413" i="10" s="1"/>
  <c r="D413" i="10" a="1"/>
  <c r="D413" i="10" s="1"/>
  <c r="A414" i="10" a="1"/>
  <c r="A414" i="10" s="1"/>
  <c r="B414" i="10" a="1"/>
  <c r="B414" i="10" s="1"/>
  <c r="C414" i="10" a="1"/>
  <c r="C414" i="10" s="1"/>
  <c r="D414" i="10" a="1"/>
  <c r="D414" i="10" s="1"/>
  <c r="A415" i="10" a="1"/>
  <c r="A415" i="10" s="1"/>
  <c r="B415" i="10" a="1"/>
  <c r="B415" i="10" s="1"/>
  <c r="C415" i="10" a="1"/>
  <c r="C415" i="10" s="1"/>
  <c r="D415" i="10" a="1"/>
  <c r="D415" i="10" s="1"/>
  <c r="A416" i="10" a="1"/>
  <c r="A416" i="10" s="1"/>
  <c r="B416" i="10" a="1"/>
  <c r="B416" i="10" s="1"/>
  <c r="C416" i="10" a="1"/>
  <c r="C416" i="10" s="1"/>
  <c r="D416" i="10" a="1"/>
  <c r="D416" i="10" s="1"/>
  <c r="A417" i="10" a="1"/>
  <c r="A417" i="10" s="1"/>
  <c r="B417" i="10" a="1"/>
  <c r="B417" i="10" s="1"/>
  <c r="C417" i="10" a="1"/>
  <c r="C417" i="10" s="1"/>
  <c r="D417" i="10" a="1"/>
  <c r="D417" i="10" s="1"/>
  <c r="A418" i="10" a="1"/>
  <c r="A418" i="10" s="1"/>
  <c r="B418" i="10" a="1"/>
  <c r="B418" i="10" s="1"/>
  <c r="C418" i="10" a="1"/>
  <c r="C418" i="10" s="1"/>
  <c r="D418" i="10" a="1"/>
  <c r="D418" i="10" s="1"/>
  <c r="A419" i="10" a="1"/>
  <c r="A419" i="10" s="1"/>
  <c r="B419" i="10" a="1"/>
  <c r="B419" i="10" s="1"/>
  <c r="C419" i="10" a="1"/>
  <c r="C419" i="10" s="1"/>
  <c r="D419" i="10" a="1"/>
  <c r="D419" i="10" s="1"/>
  <c r="A420" i="10" a="1"/>
  <c r="A420" i="10" s="1"/>
  <c r="B420" i="10" a="1"/>
  <c r="B420" i="10" s="1"/>
  <c r="C420" i="10" a="1"/>
  <c r="C420" i="10" s="1"/>
  <c r="D420" i="10" a="1"/>
  <c r="D420" i="10" s="1"/>
  <c r="A421" i="10" a="1"/>
  <c r="A421" i="10" s="1"/>
  <c r="B421" i="10" a="1"/>
  <c r="B421" i="10" s="1"/>
  <c r="C421" i="10" a="1"/>
  <c r="C421" i="10" s="1"/>
  <c r="D421" i="10" a="1"/>
  <c r="D421" i="10" s="1"/>
  <c r="A422" i="10" a="1"/>
  <c r="A422" i="10" s="1"/>
  <c r="B422" i="10" a="1"/>
  <c r="B422" i="10" s="1"/>
  <c r="C422" i="10" a="1"/>
  <c r="C422" i="10" s="1"/>
  <c r="D422" i="10" a="1"/>
  <c r="D422" i="10" s="1"/>
  <c r="A423" i="10" a="1"/>
  <c r="A423" i="10" s="1"/>
  <c r="B423" i="10" a="1"/>
  <c r="B423" i="10" s="1"/>
  <c r="C423" i="10" a="1"/>
  <c r="C423" i="10" s="1"/>
  <c r="D423" i="10" a="1"/>
  <c r="D423" i="10" s="1"/>
  <c r="A424" i="10" a="1"/>
  <c r="A424" i="10" s="1"/>
  <c r="B424" i="10" a="1"/>
  <c r="B424" i="10" s="1"/>
  <c r="C424" i="10" a="1"/>
  <c r="C424" i="10" s="1"/>
  <c r="D424" i="10" a="1"/>
  <c r="D424" i="10" s="1"/>
  <c r="A425" i="10" a="1"/>
  <c r="A425" i="10" s="1"/>
  <c r="B425" i="10" a="1"/>
  <c r="B425" i="10" s="1"/>
  <c r="C425" i="10" a="1"/>
  <c r="C425" i="10" s="1"/>
  <c r="D425" i="10" a="1"/>
  <c r="D425" i="10" s="1"/>
  <c r="A426" i="10" a="1"/>
  <c r="A426" i="10" s="1"/>
  <c r="B426" i="10" a="1"/>
  <c r="B426" i="10" s="1"/>
  <c r="C426" i="10" a="1"/>
  <c r="C426" i="10" s="1"/>
  <c r="D426" i="10" a="1"/>
  <c r="D426" i="10" s="1"/>
  <c r="A427" i="10" a="1"/>
  <c r="A427" i="10" s="1"/>
  <c r="B427" i="10" a="1"/>
  <c r="B427" i="10" s="1"/>
  <c r="C427" i="10" a="1"/>
  <c r="C427" i="10" s="1"/>
  <c r="D427" i="10" a="1"/>
  <c r="D427" i="10" s="1"/>
  <c r="A428" i="10" a="1"/>
  <c r="A428" i="10" s="1"/>
  <c r="B428" i="10" a="1"/>
  <c r="B428" i="10" s="1"/>
  <c r="C428" i="10" a="1"/>
  <c r="C428" i="10" s="1"/>
  <c r="D428" i="10" a="1"/>
  <c r="D428" i="10" s="1"/>
  <c r="A429" i="10" a="1"/>
  <c r="A429" i="10" s="1"/>
  <c r="B429" i="10" a="1"/>
  <c r="B429" i="10" s="1"/>
  <c r="C429" i="10" a="1"/>
  <c r="C429" i="10" s="1"/>
  <c r="D429" i="10" a="1"/>
  <c r="D429" i="10" s="1"/>
  <c r="A430" i="10" a="1"/>
  <c r="A430" i="10" s="1"/>
  <c r="B430" i="10" a="1"/>
  <c r="B430" i="10" s="1"/>
  <c r="C430" i="10" a="1"/>
  <c r="C430" i="10" s="1"/>
  <c r="D430" i="10" a="1"/>
  <c r="D430" i="10" s="1"/>
  <c r="A431" i="10" a="1"/>
  <c r="A431" i="10" s="1"/>
  <c r="B431" i="10" a="1"/>
  <c r="B431" i="10" s="1"/>
  <c r="C431" i="10" a="1"/>
  <c r="C431" i="10" s="1"/>
  <c r="D431" i="10" a="1"/>
  <c r="D431" i="10" s="1"/>
  <c r="A432" i="10" a="1"/>
  <c r="A432" i="10" s="1"/>
  <c r="B432" i="10" a="1"/>
  <c r="B432" i="10" s="1"/>
  <c r="C432" i="10" a="1"/>
  <c r="C432" i="10" s="1"/>
  <c r="D432" i="10" a="1"/>
  <c r="D432" i="10" s="1"/>
  <c r="A433" i="10" a="1"/>
  <c r="A433" i="10" s="1"/>
  <c r="B433" i="10" a="1"/>
  <c r="B433" i="10" s="1"/>
  <c r="C433" i="10" a="1"/>
  <c r="C433" i="10" s="1"/>
  <c r="D433" i="10" a="1"/>
  <c r="D433" i="10" s="1"/>
  <c r="A434" i="10" a="1"/>
  <c r="A434" i="10" s="1"/>
  <c r="B434" i="10" a="1"/>
  <c r="B434" i="10" s="1"/>
  <c r="C434" i="10" a="1"/>
  <c r="C434" i="10" s="1"/>
  <c r="D434" i="10" a="1"/>
  <c r="D434" i="10" s="1"/>
  <c r="A435" i="10" a="1"/>
  <c r="A435" i="10" s="1"/>
  <c r="B435" i="10" a="1"/>
  <c r="B435" i="10" s="1"/>
  <c r="C435" i="10" a="1"/>
  <c r="C435" i="10" s="1"/>
  <c r="D435" i="10" a="1"/>
  <c r="D435" i="10" s="1"/>
  <c r="A436" i="10" a="1"/>
  <c r="A436" i="10" s="1"/>
  <c r="B436" i="10" a="1"/>
  <c r="B436" i="10" s="1"/>
  <c r="C436" i="10" a="1"/>
  <c r="C436" i="10" s="1"/>
  <c r="D436" i="10" a="1"/>
  <c r="D436" i="10" s="1"/>
  <c r="A437" i="10" a="1"/>
  <c r="A437" i="10" s="1"/>
  <c r="B437" i="10" a="1"/>
  <c r="B437" i="10" s="1"/>
  <c r="C437" i="10" a="1"/>
  <c r="C437" i="10" s="1"/>
  <c r="D437" i="10" a="1"/>
  <c r="D437" i="10" s="1"/>
  <c r="A438" i="10" a="1"/>
  <c r="A438" i="10" s="1"/>
  <c r="B438" i="10" a="1"/>
  <c r="B438" i="10" s="1"/>
  <c r="C438" i="10" a="1"/>
  <c r="C438" i="10" s="1"/>
  <c r="D438" i="10" a="1"/>
  <c r="D438" i="10" s="1"/>
  <c r="A439" i="10" a="1"/>
  <c r="A439" i="10" s="1"/>
  <c r="B439" i="10" a="1"/>
  <c r="B439" i="10" s="1"/>
  <c r="C439" i="10" a="1"/>
  <c r="C439" i="10" s="1"/>
  <c r="D439" i="10" a="1"/>
  <c r="D439" i="10" s="1"/>
  <c r="A440" i="10" a="1"/>
  <c r="A440" i="10" s="1"/>
  <c r="B440" i="10" a="1"/>
  <c r="B440" i="10" s="1"/>
  <c r="C440" i="10" a="1"/>
  <c r="C440" i="10" s="1"/>
  <c r="D440" i="10" a="1"/>
  <c r="D440" i="10" s="1"/>
  <c r="A441" i="10" a="1"/>
  <c r="A441" i="10" s="1"/>
  <c r="B441" i="10" a="1"/>
  <c r="B441" i="10" s="1"/>
  <c r="C441" i="10" a="1"/>
  <c r="C441" i="10" s="1"/>
  <c r="D441" i="10" a="1"/>
  <c r="D441" i="10" s="1"/>
  <c r="A442" i="10" a="1"/>
  <c r="A442" i="10" s="1"/>
  <c r="B442" i="10" a="1"/>
  <c r="B442" i="10" s="1"/>
  <c r="C442" i="10" a="1"/>
  <c r="C442" i="10" s="1"/>
  <c r="D442" i="10" a="1"/>
  <c r="D442" i="10" s="1"/>
  <c r="A443" i="10" a="1"/>
  <c r="A443" i="10" s="1"/>
  <c r="B443" i="10" a="1"/>
  <c r="B443" i="10" s="1"/>
  <c r="C443" i="10" a="1"/>
  <c r="C443" i="10" s="1"/>
  <c r="D443" i="10" a="1"/>
  <c r="D443" i="10" s="1"/>
  <c r="A444" i="10" a="1"/>
  <c r="A444" i="10" s="1"/>
  <c r="B444" i="10" a="1"/>
  <c r="B444" i="10" s="1"/>
  <c r="C444" i="10" a="1"/>
  <c r="C444" i="10" s="1"/>
  <c r="D444" i="10" a="1"/>
  <c r="D444" i="10" s="1"/>
  <c r="A445" i="10" a="1"/>
  <c r="A445" i="10" s="1"/>
  <c r="B445" i="10" a="1"/>
  <c r="B445" i="10" s="1"/>
  <c r="C445" i="10" a="1"/>
  <c r="C445" i="10" s="1"/>
  <c r="D445" i="10" a="1"/>
  <c r="D445" i="10" s="1"/>
  <c r="A446" i="10" a="1"/>
  <c r="A446" i="10" s="1"/>
  <c r="B446" i="10" a="1"/>
  <c r="B446" i="10" s="1"/>
  <c r="C446" i="10" a="1"/>
  <c r="C446" i="10" s="1"/>
  <c r="D446" i="10" a="1"/>
  <c r="D446" i="10" s="1"/>
  <c r="A447" i="10" a="1"/>
  <c r="A447" i="10" s="1"/>
  <c r="B447" i="10" a="1"/>
  <c r="B447" i="10" s="1"/>
  <c r="C447" i="10" a="1"/>
  <c r="C447" i="10" s="1"/>
  <c r="D447" i="10" a="1"/>
  <c r="D447" i="10" s="1"/>
  <c r="A448" i="10" a="1"/>
  <c r="A448" i="10" s="1"/>
  <c r="B448" i="10" a="1"/>
  <c r="B448" i="10" s="1"/>
  <c r="C448" i="10" a="1"/>
  <c r="C448" i="10" s="1"/>
  <c r="D448" i="10" a="1"/>
  <c r="D448" i="10" s="1"/>
  <c r="A449" i="10" a="1"/>
  <c r="A449" i="10" s="1"/>
  <c r="B449" i="10" a="1"/>
  <c r="B449" i="10" s="1"/>
  <c r="C449" i="10" a="1"/>
  <c r="C449" i="10" s="1"/>
  <c r="D449" i="10" a="1"/>
  <c r="D449" i="10" s="1"/>
  <c r="A450" i="10" a="1"/>
  <c r="A450" i="10" s="1"/>
  <c r="B450" i="10" a="1"/>
  <c r="B450" i="10" s="1"/>
  <c r="C450" i="10" a="1"/>
  <c r="C450" i="10" s="1"/>
  <c r="D450" i="10" a="1"/>
  <c r="D450" i="10" s="1"/>
  <c r="A451" i="10" a="1"/>
  <c r="A451" i="10" s="1"/>
  <c r="B451" i="10" a="1"/>
  <c r="B451" i="10" s="1"/>
  <c r="C451" i="10" a="1"/>
  <c r="C451" i="10" s="1"/>
  <c r="D451" i="10" a="1"/>
  <c r="D451" i="10" s="1"/>
  <c r="A452" i="10" a="1"/>
  <c r="A452" i="10" s="1"/>
  <c r="B452" i="10" a="1"/>
  <c r="B452" i="10" s="1"/>
  <c r="C452" i="10" a="1"/>
  <c r="C452" i="10" s="1"/>
  <c r="D452" i="10" a="1"/>
  <c r="D452" i="10" s="1"/>
  <c r="A453" i="10" a="1"/>
  <c r="A453" i="10" s="1"/>
  <c r="B453" i="10" a="1"/>
  <c r="B453" i="10" s="1"/>
  <c r="C453" i="10" a="1"/>
  <c r="C453" i="10" s="1"/>
  <c r="D453" i="10" a="1"/>
  <c r="D453" i="10" s="1"/>
  <c r="A454" i="10" a="1"/>
  <c r="A454" i="10" s="1"/>
  <c r="B454" i="10" a="1"/>
  <c r="B454" i="10" s="1"/>
  <c r="C454" i="10" a="1"/>
  <c r="C454" i="10" s="1"/>
  <c r="D454" i="10" a="1"/>
  <c r="D454" i="10" s="1"/>
  <c r="A455" i="10" a="1"/>
  <c r="A455" i="10" s="1"/>
  <c r="B455" i="10" a="1"/>
  <c r="B455" i="10" s="1"/>
  <c r="C455" i="10" a="1"/>
  <c r="C455" i="10" s="1"/>
  <c r="D455" i="10" a="1"/>
  <c r="D455" i="10" s="1"/>
  <c r="A456" i="10" a="1"/>
  <c r="A456" i="10" s="1"/>
  <c r="B456" i="10" a="1"/>
  <c r="B456" i="10" s="1"/>
  <c r="C456" i="10" a="1"/>
  <c r="C456" i="10" s="1"/>
  <c r="D456" i="10" a="1"/>
  <c r="D456" i="10" s="1"/>
  <c r="A457" i="10" a="1"/>
  <c r="A457" i="10" s="1"/>
  <c r="B457" i="10" a="1"/>
  <c r="B457" i="10" s="1"/>
  <c r="C457" i="10" a="1"/>
  <c r="C457" i="10" s="1"/>
  <c r="D457" i="10" a="1"/>
  <c r="D457" i="10" s="1"/>
  <c r="A458" i="10" a="1"/>
  <c r="A458" i="10" s="1"/>
  <c r="B458" i="10" a="1"/>
  <c r="B458" i="10" s="1"/>
  <c r="C458" i="10" a="1"/>
  <c r="C458" i="10" s="1"/>
  <c r="D458" i="10" a="1"/>
  <c r="D458" i="10" s="1"/>
  <c r="A459" i="10" a="1"/>
  <c r="A459" i="10" s="1"/>
  <c r="B459" i="10" a="1"/>
  <c r="B459" i="10" s="1"/>
  <c r="C459" i="10" a="1"/>
  <c r="C459" i="10" s="1"/>
  <c r="D459" i="10" a="1"/>
  <c r="D459" i="10" s="1"/>
  <c r="A460" i="10" a="1"/>
  <c r="A460" i="10" s="1"/>
  <c r="B460" i="10" a="1"/>
  <c r="B460" i="10" s="1"/>
  <c r="C460" i="10" a="1"/>
  <c r="C460" i="10" s="1"/>
  <c r="D460" i="10" a="1"/>
  <c r="D460" i="10" s="1"/>
  <c r="A461" i="10" a="1"/>
  <c r="A461" i="10" s="1"/>
  <c r="B461" i="10" a="1"/>
  <c r="B461" i="10" s="1"/>
  <c r="C461" i="10" a="1"/>
  <c r="C461" i="10" s="1"/>
  <c r="D461" i="10" a="1"/>
  <c r="D461" i="10" s="1"/>
  <c r="A462" i="10" a="1"/>
  <c r="A462" i="10" s="1"/>
  <c r="B462" i="10" a="1"/>
  <c r="B462" i="10" s="1"/>
  <c r="C462" i="10" a="1"/>
  <c r="C462" i="10" s="1"/>
  <c r="D462" i="10" a="1"/>
  <c r="D462" i="10" s="1"/>
  <c r="A463" i="10" a="1"/>
  <c r="A463" i="10" s="1"/>
  <c r="B463" i="10" a="1"/>
  <c r="B463" i="10" s="1"/>
  <c r="C463" i="10" a="1"/>
  <c r="C463" i="10" s="1"/>
  <c r="D463" i="10" a="1"/>
  <c r="D463" i="10" s="1"/>
  <c r="A464" i="10" a="1"/>
  <c r="A464" i="10" s="1"/>
  <c r="B464" i="10" a="1"/>
  <c r="B464" i="10" s="1"/>
  <c r="C464" i="10" a="1"/>
  <c r="C464" i="10" s="1"/>
  <c r="D464" i="10" a="1"/>
  <c r="D464" i="10" s="1"/>
  <c r="A465" i="10" a="1"/>
  <c r="A465" i="10" s="1"/>
  <c r="B465" i="10" a="1"/>
  <c r="B465" i="10" s="1"/>
  <c r="C465" i="10" a="1"/>
  <c r="C465" i="10" s="1"/>
  <c r="D465" i="10" a="1"/>
  <c r="D465" i="10" s="1"/>
  <c r="A466" i="10" a="1"/>
  <c r="A466" i="10" s="1"/>
  <c r="B466" i="10" a="1"/>
  <c r="B466" i="10" s="1"/>
  <c r="C466" i="10" a="1"/>
  <c r="C466" i="10" s="1"/>
  <c r="D466" i="10" a="1"/>
  <c r="D466" i="10" s="1"/>
  <c r="A467" i="10" a="1"/>
  <c r="A467" i="10" s="1"/>
  <c r="B467" i="10" a="1"/>
  <c r="B467" i="10" s="1"/>
  <c r="C467" i="10" a="1"/>
  <c r="C467" i="10" s="1"/>
  <c r="D467" i="10" a="1"/>
  <c r="D467" i="10" s="1"/>
  <c r="A468" i="10" a="1"/>
  <c r="A468" i="10" s="1"/>
  <c r="B468" i="10" a="1"/>
  <c r="B468" i="10" s="1"/>
  <c r="C468" i="10" a="1"/>
  <c r="C468" i="10" s="1"/>
  <c r="D468" i="10" a="1"/>
  <c r="D468" i="10" s="1"/>
  <c r="A469" i="10" a="1"/>
  <c r="A469" i="10" s="1"/>
  <c r="B469" i="10" a="1"/>
  <c r="B469" i="10" s="1"/>
  <c r="C469" i="10" a="1"/>
  <c r="C469" i="10" s="1"/>
  <c r="D469" i="10" a="1"/>
  <c r="D469" i="10" s="1"/>
  <c r="A470" i="10" a="1"/>
  <c r="A470" i="10" s="1"/>
  <c r="B470" i="10" a="1"/>
  <c r="B470" i="10" s="1"/>
  <c r="C470" i="10" a="1"/>
  <c r="C470" i="10" s="1"/>
  <c r="D470" i="10" a="1"/>
  <c r="D470" i="10" s="1"/>
  <c r="A471" i="10" a="1"/>
  <c r="A471" i="10" s="1"/>
  <c r="B471" i="10" a="1"/>
  <c r="B471" i="10" s="1"/>
  <c r="C471" i="10" a="1"/>
  <c r="C471" i="10" s="1"/>
  <c r="D471" i="10" a="1"/>
  <c r="D471" i="10" s="1"/>
  <c r="A472" i="10" a="1"/>
  <c r="A472" i="10" s="1"/>
  <c r="B472" i="10" a="1"/>
  <c r="B472" i="10" s="1"/>
  <c r="C472" i="10" a="1"/>
  <c r="C472" i="10" s="1"/>
  <c r="D472" i="10" a="1"/>
  <c r="D472" i="10" s="1"/>
  <c r="A473" i="10" a="1"/>
  <c r="A473" i="10" s="1"/>
  <c r="B473" i="10" a="1"/>
  <c r="B473" i="10" s="1"/>
  <c r="C473" i="10" a="1"/>
  <c r="C473" i="10" s="1"/>
  <c r="D473" i="10" a="1"/>
  <c r="D473" i="10" s="1"/>
  <c r="A474" i="10" a="1"/>
  <c r="A474" i="10" s="1"/>
  <c r="B474" i="10" a="1"/>
  <c r="B474" i="10" s="1"/>
  <c r="C474" i="10" a="1"/>
  <c r="C474" i="10" s="1"/>
  <c r="D474" i="10" a="1"/>
  <c r="D474" i="10" s="1"/>
  <c r="A475" i="10" a="1"/>
  <c r="A475" i="10" s="1"/>
  <c r="B475" i="10" a="1"/>
  <c r="B475" i="10" s="1"/>
  <c r="C475" i="10" a="1"/>
  <c r="C475" i="10" s="1"/>
  <c r="D475" i="10" a="1"/>
  <c r="D475" i="10" s="1"/>
  <c r="A476" i="10" a="1"/>
  <c r="A476" i="10" s="1"/>
  <c r="B476" i="10" a="1"/>
  <c r="B476" i="10" s="1"/>
  <c r="C476" i="10" a="1"/>
  <c r="C476" i="10" s="1"/>
  <c r="D476" i="10" a="1"/>
  <c r="D476" i="10" s="1"/>
  <c r="A477" i="10" a="1"/>
  <c r="A477" i="10" s="1"/>
  <c r="B477" i="10" a="1"/>
  <c r="B477" i="10" s="1"/>
  <c r="C477" i="10" a="1"/>
  <c r="C477" i="10" s="1"/>
  <c r="D477" i="10" a="1"/>
  <c r="D477" i="10" s="1"/>
  <c r="A478" i="10" a="1"/>
  <c r="A478" i="10" s="1"/>
  <c r="B478" i="10" a="1"/>
  <c r="B478" i="10" s="1"/>
  <c r="C478" i="10" a="1"/>
  <c r="C478" i="10" s="1"/>
  <c r="D478" i="10" a="1"/>
  <c r="D478" i="10" s="1"/>
  <c r="A479" i="10" a="1"/>
  <c r="A479" i="10" s="1"/>
  <c r="B479" i="10" a="1"/>
  <c r="B479" i="10" s="1"/>
  <c r="C479" i="10" a="1"/>
  <c r="C479" i="10" s="1"/>
  <c r="D479" i="10" a="1"/>
  <c r="D479" i="10" s="1"/>
  <c r="A480" i="10" a="1"/>
  <c r="A480" i="10" s="1"/>
  <c r="B480" i="10" a="1"/>
  <c r="B480" i="10" s="1"/>
  <c r="C480" i="10" a="1"/>
  <c r="C480" i="10" s="1"/>
  <c r="D480" i="10" a="1"/>
  <c r="D480" i="10" s="1"/>
  <c r="A481" i="10" a="1"/>
  <c r="A481" i="10" s="1"/>
  <c r="B481" i="10" a="1"/>
  <c r="B481" i="10" s="1"/>
  <c r="C481" i="10" a="1"/>
  <c r="C481" i="10" s="1"/>
  <c r="D481" i="10" a="1"/>
  <c r="D481" i="10" s="1"/>
  <c r="A482" i="10" a="1"/>
  <c r="A482" i="10" s="1"/>
  <c r="B482" i="10" a="1"/>
  <c r="B482" i="10" s="1"/>
  <c r="C482" i="10" a="1"/>
  <c r="C482" i="10" s="1"/>
  <c r="D482" i="10" a="1"/>
  <c r="D482" i="10" s="1"/>
  <c r="A483" i="10" a="1"/>
  <c r="A483" i="10" s="1"/>
  <c r="B483" i="10" a="1"/>
  <c r="B483" i="10" s="1"/>
  <c r="C483" i="10" a="1"/>
  <c r="C483" i="10" s="1"/>
  <c r="D483" i="10" a="1"/>
  <c r="D483" i="10" s="1"/>
  <c r="A484" i="10" a="1"/>
  <c r="A484" i="10" s="1"/>
  <c r="B484" i="10" a="1"/>
  <c r="B484" i="10" s="1"/>
  <c r="C484" i="10" a="1"/>
  <c r="C484" i="10" s="1"/>
  <c r="D484" i="10" a="1"/>
  <c r="D484" i="10" s="1"/>
  <c r="A485" i="10" a="1"/>
  <c r="A485" i="10" s="1"/>
  <c r="B485" i="10" a="1"/>
  <c r="B485" i="10" s="1"/>
  <c r="C485" i="10" a="1"/>
  <c r="C485" i="10" s="1"/>
  <c r="D485" i="10" a="1"/>
  <c r="D485" i="10" s="1"/>
  <c r="A486" i="10" a="1"/>
  <c r="A486" i="10" s="1"/>
  <c r="B486" i="10" a="1"/>
  <c r="B486" i="10" s="1"/>
  <c r="C486" i="10" a="1"/>
  <c r="C486" i="10" s="1"/>
  <c r="D486" i="10" a="1"/>
  <c r="D486" i="10" s="1"/>
  <c r="A487" i="10" a="1"/>
  <c r="A487" i="10" s="1"/>
  <c r="B487" i="10" a="1"/>
  <c r="B487" i="10" s="1"/>
  <c r="C487" i="10" a="1"/>
  <c r="C487" i="10" s="1"/>
  <c r="D487" i="10" a="1"/>
  <c r="D487" i="10" s="1"/>
  <c r="A488" i="10" a="1"/>
  <c r="A488" i="10" s="1"/>
  <c r="B488" i="10" a="1"/>
  <c r="B488" i="10" s="1"/>
  <c r="C488" i="10" a="1"/>
  <c r="C488" i="10" s="1"/>
  <c r="D488" i="10" a="1"/>
  <c r="D488" i="10" s="1"/>
  <c r="A489" i="10" a="1"/>
  <c r="A489" i="10" s="1"/>
  <c r="B489" i="10" a="1"/>
  <c r="B489" i="10" s="1"/>
  <c r="C489" i="10" a="1"/>
  <c r="C489" i="10" s="1"/>
  <c r="D489" i="10" a="1"/>
  <c r="D489" i="10" s="1"/>
  <c r="A490" i="10" a="1"/>
  <c r="A490" i="10" s="1"/>
  <c r="B490" i="10" a="1"/>
  <c r="B490" i="10" s="1"/>
  <c r="C490" i="10" a="1"/>
  <c r="C490" i="10" s="1"/>
  <c r="D490" i="10" a="1"/>
  <c r="D490" i="10" s="1"/>
  <c r="A491" i="10" a="1"/>
  <c r="A491" i="10" s="1"/>
  <c r="B491" i="10" a="1"/>
  <c r="B491" i="10" s="1"/>
  <c r="C491" i="10" a="1"/>
  <c r="C491" i="10" s="1"/>
  <c r="D491" i="10" a="1"/>
  <c r="D491" i="10" s="1"/>
  <c r="A492" i="10" a="1"/>
  <c r="A492" i="10" s="1"/>
  <c r="B492" i="10" a="1"/>
  <c r="B492" i="10" s="1"/>
  <c r="C492" i="10" a="1"/>
  <c r="C492" i="10" s="1"/>
  <c r="D492" i="10" a="1"/>
  <c r="D492" i="10" s="1"/>
  <c r="A493" i="10" a="1"/>
  <c r="A493" i="10" s="1"/>
  <c r="B493" i="10" a="1"/>
  <c r="B493" i="10" s="1"/>
  <c r="C493" i="10" a="1"/>
  <c r="C493" i="10" s="1"/>
  <c r="D493" i="10" a="1"/>
  <c r="D493" i="10" s="1"/>
  <c r="A494" i="10" a="1"/>
  <c r="A494" i="10" s="1"/>
  <c r="B494" i="10" a="1"/>
  <c r="B494" i="10" s="1"/>
  <c r="C494" i="10" a="1"/>
  <c r="C494" i="10" s="1"/>
  <c r="D494" i="10" a="1"/>
  <c r="D494" i="10" s="1"/>
  <c r="A495" i="10" a="1"/>
  <c r="A495" i="10" s="1"/>
  <c r="B495" i="10" a="1"/>
  <c r="B495" i="10" s="1"/>
  <c r="C495" i="10" a="1"/>
  <c r="C495" i="10" s="1"/>
  <c r="D495" i="10" a="1"/>
  <c r="D495" i="10" s="1"/>
  <c r="A496" i="10" a="1"/>
  <c r="A496" i="10" s="1"/>
  <c r="B496" i="10" a="1"/>
  <c r="B496" i="10" s="1"/>
  <c r="C496" i="10" a="1"/>
  <c r="C496" i="10" s="1"/>
  <c r="D496" i="10" a="1"/>
  <c r="D496" i="10" s="1"/>
  <c r="A497" i="10" a="1"/>
  <c r="A497" i="10" s="1"/>
  <c r="B497" i="10" a="1"/>
  <c r="B497" i="10" s="1"/>
  <c r="C497" i="10" a="1"/>
  <c r="C497" i="10" s="1"/>
  <c r="D497" i="10" a="1"/>
  <c r="D497" i="10" s="1"/>
  <c r="A498" i="10" a="1"/>
  <c r="A498" i="10" s="1"/>
  <c r="B498" i="10" a="1"/>
  <c r="B498" i="10" s="1"/>
  <c r="C498" i="10" a="1"/>
  <c r="C498" i="10" s="1"/>
  <c r="D498" i="10" a="1"/>
  <c r="D498" i="10" s="1"/>
  <c r="A499" i="10" a="1"/>
  <c r="A499" i="10" s="1"/>
  <c r="B499" i="10" a="1"/>
  <c r="B499" i="10" s="1"/>
  <c r="C499" i="10" a="1"/>
  <c r="C499" i="10" s="1"/>
  <c r="D499" i="10" a="1"/>
  <c r="D499" i="10" s="1"/>
  <c r="A500" i="10" a="1"/>
  <c r="A500" i="10" s="1"/>
  <c r="B500" i="10" a="1"/>
  <c r="B500" i="10" s="1"/>
  <c r="C500" i="10" a="1"/>
  <c r="C500" i="10" s="1"/>
  <c r="D500" i="10" a="1"/>
  <c r="D500" i="10" s="1"/>
  <c r="A501" i="10" a="1"/>
  <c r="A501" i="10" s="1"/>
  <c r="B501" i="10" a="1"/>
  <c r="B501" i="10" s="1"/>
  <c r="C501" i="10" a="1"/>
  <c r="C501" i="10" s="1"/>
  <c r="D501" i="10" a="1"/>
  <c r="D501" i="10" s="1"/>
  <c r="A502" i="10" a="1"/>
  <c r="A502" i="10" s="1"/>
  <c r="B502" i="10" a="1"/>
  <c r="B502" i="10" s="1"/>
  <c r="C502" i="10" a="1"/>
  <c r="C502" i="10" s="1"/>
  <c r="D502" i="10" a="1"/>
  <c r="D502" i="10" s="1"/>
  <c r="A503" i="10" a="1"/>
  <c r="A503" i="10" s="1"/>
  <c r="B503" i="10" a="1"/>
  <c r="B503" i="10" s="1"/>
  <c r="C503" i="10" a="1"/>
  <c r="C503" i="10" s="1"/>
  <c r="D503" i="10" a="1"/>
  <c r="D503" i="10" s="1"/>
  <c r="A504" i="10" a="1"/>
  <c r="A504" i="10" s="1"/>
  <c r="B504" i="10" a="1"/>
  <c r="B504" i="10" s="1"/>
  <c r="C504" i="10" a="1"/>
  <c r="C504" i="10" s="1"/>
  <c r="D504" i="10" a="1"/>
  <c r="D504" i="10" s="1"/>
  <c r="A505" i="10" a="1"/>
  <c r="A505" i="10" s="1"/>
  <c r="B505" i="10" a="1"/>
  <c r="B505" i="10" s="1"/>
  <c r="C505" i="10" a="1"/>
  <c r="C505" i="10" s="1"/>
  <c r="D505" i="10" a="1"/>
  <c r="D505" i="10" s="1"/>
  <c r="A506" i="10" a="1"/>
  <c r="A506" i="10" s="1"/>
  <c r="B506" i="10" a="1"/>
  <c r="B506" i="10" s="1"/>
  <c r="C506" i="10" a="1"/>
  <c r="C506" i="10" s="1"/>
  <c r="D506" i="10" a="1"/>
  <c r="D506" i="10" s="1"/>
  <c r="A507" i="10" a="1"/>
  <c r="A507" i="10" s="1"/>
  <c r="B507" i="10" a="1"/>
  <c r="B507" i="10" s="1"/>
  <c r="C507" i="10" a="1"/>
  <c r="C507" i="10" s="1"/>
  <c r="D507" i="10" a="1"/>
  <c r="D507" i="10" s="1"/>
  <c r="A508" i="10" a="1"/>
  <c r="A508" i="10" s="1"/>
  <c r="B508" i="10" a="1"/>
  <c r="B508" i="10" s="1"/>
  <c r="C508" i="10" a="1"/>
  <c r="C508" i="10" s="1"/>
  <c r="D508" i="10" a="1"/>
  <c r="D508" i="10" s="1"/>
  <c r="A509" i="10" a="1"/>
  <c r="A509" i="10" s="1"/>
  <c r="B509" i="10" a="1"/>
  <c r="B509" i="10" s="1"/>
  <c r="C509" i="10" a="1"/>
  <c r="C509" i="10" s="1"/>
  <c r="D509" i="10" a="1"/>
  <c r="D509" i="10" s="1"/>
  <c r="A510" i="10" a="1"/>
  <c r="A510" i="10" s="1"/>
  <c r="B510" i="10" a="1"/>
  <c r="B510" i="10" s="1"/>
  <c r="C510" i="10" a="1"/>
  <c r="C510" i="10" s="1"/>
  <c r="D510" i="10" a="1"/>
  <c r="D510" i="10" s="1"/>
  <c r="A511" i="10" a="1"/>
  <c r="A511" i="10" s="1"/>
  <c r="B511" i="10" a="1"/>
  <c r="B511" i="10" s="1"/>
  <c r="C511" i="10" a="1"/>
  <c r="C511" i="10" s="1"/>
  <c r="D511" i="10" a="1"/>
  <c r="D511" i="10" s="1"/>
  <c r="A512" i="10" a="1"/>
  <c r="A512" i="10" s="1"/>
  <c r="B512" i="10" a="1"/>
  <c r="B512" i="10" s="1"/>
  <c r="C512" i="10" a="1"/>
  <c r="C512" i="10" s="1"/>
  <c r="D512" i="10" a="1"/>
  <c r="D512" i="10" s="1"/>
  <c r="A513" i="10" a="1"/>
  <c r="A513" i="10" s="1"/>
  <c r="B513" i="10" a="1"/>
  <c r="B513" i="10" s="1"/>
  <c r="C513" i="10" a="1"/>
  <c r="C513" i="10" s="1"/>
  <c r="D513" i="10" a="1"/>
  <c r="D513" i="10" s="1"/>
  <c r="A514" i="10" a="1"/>
  <c r="A514" i="10" s="1"/>
  <c r="B514" i="10" a="1"/>
  <c r="B514" i="10" s="1"/>
  <c r="C514" i="10" a="1"/>
  <c r="C514" i="10" s="1"/>
  <c r="D514" i="10" a="1"/>
  <c r="D514" i="10" s="1"/>
  <c r="A515" i="10" a="1"/>
  <c r="A515" i="10" s="1"/>
  <c r="B515" i="10" a="1"/>
  <c r="B515" i="10" s="1"/>
  <c r="C515" i="10" a="1"/>
  <c r="C515" i="10" s="1"/>
  <c r="D515" i="10" a="1"/>
  <c r="D515" i="10" s="1"/>
  <c r="A516" i="10" a="1"/>
  <c r="A516" i="10" s="1"/>
  <c r="B516" i="10" a="1"/>
  <c r="B516" i="10" s="1"/>
  <c r="C516" i="10" a="1"/>
  <c r="C516" i="10" s="1"/>
  <c r="D516" i="10" a="1"/>
  <c r="D516" i="10" s="1"/>
  <c r="A517" i="10" a="1"/>
  <c r="A517" i="10" s="1"/>
  <c r="B517" i="10" a="1"/>
  <c r="B517" i="10" s="1"/>
  <c r="C517" i="10" a="1"/>
  <c r="C517" i="10" s="1"/>
  <c r="D517" i="10" a="1"/>
  <c r="D517" i="10" s="1"/>
  <c r="A518" i="10" a="1"/>
  <c r="A518" i="10" s="1"/>
  <c r="B518" i="10" a="1"/>
  <c r="B518" i="10" s="1"/>
  <c r="C518" i="10" a="1"/>
  <c r="C518" i="10" s="1"/>
  <c r="D518" i="10" a="1"/>
  <c r="D518" i="10" s="1"/>
  <c r="A519" i="10" a="1"/>
  <c r="A519" i="10" s="1"/>
  <c r="B519" i="10" a="1"/>
  <c r="B519" i="10" s="1"/>
  <c r="C519" i="10" a="1"/>
  <c r="C519" i="10" s="1"/>
  <c r="D519" i="10" a="1"/>
  <c r="D519" i="10" s="1"/>
  <c r="A520" i="10" a="1"/>
  <c r="A520" i="10" s="1"/>
  <c r="B520" i="10" a="1"/>
  <c r="B520" i="10" s="1"/>
  <c r="C520" i="10" a="1"/>
  <c r="C520" i="10" s="1"/>
  <c r="D520" i="10" a="1"/>
  <c r="D520" i="10" s="1"/>
  <c r="A521" i="10" a="1"/>
  <c r="A521" i="10" s="1"/>
  <c r="B521" i="10" a="1"/>
  <c r="B521" i="10" s="1"/>
  <c r="C521" i="10" a="1"/>
  <c r="C521" i="10" s="1"/>
  <c r="D521" i="10" a="1"/>
  <c r="D521" i="10" s="1"/>
  <c r="A522" i="10" a="1"/>
  <c r="A522" i="10" s="1"/>
  <c r="B522" i="10" a="1"/>
  <c r="B522" i="10" s="1"/>
  <c r="C522" i="10" a="1"/>
  <c r="C522" i="10" s="1"/>
  <c r="D522" i="10" a="1"/>
  <c r="D522" i="10" s="1"/>
  <c r="A523" i="10" a="1"/>
  <c r="A523" i="10" s="1"/>
  <c r="B523" i="10" a="1"/>
  <c r="B523" i="10" s="1"/>
  <c r="C523" i="10" a="1"/>
  <c r="C523" i="10" s="1"/>
  <c r="D523" i="10" a="1"/>
  <c r="D523" i="10" s="1"/>
  <c r="A524" i="10" a="1"/>
  <c r="A524" i="10" s="1"/>
  <c r="B524" i="10" a="1"/>
  <c r="B524" i="10" s="1"/>
  <c r="C524" i="10" a="1"/>
  <c r="C524" i="10" s="1"/>
  <c r="D524" i="10" a="1"/>
  <c r="D524" i="10" s="1"/>
  <c r="A525" i="10" a="1"/>
  <c r="A525" i="10" s="1"/>
  <c r="B525" i="10" a="1"/>
  <c r="B525" i="10" s="1"/>
  <c r="C525" i="10" a="1"/>
  <c r="C525" i="10" s="1"/>
  <c r="D525" i="10" a="1"/>
  <c r="D525" i="10" s="1"/>
  <c r="A526" i="10" a="1"/>
  <c r="A526" i="10" s="1"/>
  <c r="B526" i="10" a="1"/>
  <c r="B526" i="10" s="1"/>
  <c r="C526" i="10" a="1"/>
  <c r="C526" i="10" s="1"/>
  <c r="D526" i="10" a="1"/>
  <c r="D526" i="10" s="1"/>
  <c r="A527" i="10" a="1"/>
  <c r="A527" i="10" s="1"/>
  <c r="B527" i="10" a="1"/>
  <c r="B527" i="10" s="1"/>
  <c r="C527" i="10" a="1"/>
  <c r="C527" i="10" s="1"/>
  <c r="D527" i="10" a="1"/>
  <c r="D527" i="10" s="1"/>
  <c r="A528" i="10" a="1"/>
  <c r="A528" i="10" s="1"/>
  <c r="B528" i="10" a="1"/>
  <c r="B528" i="10" s="1"/>
  <c r="C528" i="10" a="1"/>
  <c r="C528" i="10" s="1"/>
  <c r="D528" i="10" a="1"/>
  <c r="D528" i="10" s="1"/>
  <c r="A529" i="10" a="1"/>
  <c r="A529" i="10" s="1"/>
  <c r="B529" i="10" a="1"/>
  <c r="B529" i="10" s="1"/>
  <c r="C529" i="10" a="1"/>
  <c r="C529" i="10" s="1"/>
  <c r="D529" i="10" a="1"/>
  <c r="D529" i="10" s="1"/>
  <c r="A530" i="10" a="1"/>
  <c r="A530" i="10" s="1"/>
  <c r="B530" i="10" a="1"/>
  <c r="B530" i="10" s="1"/>
  <c r="C530" i="10" a="1"/>
  <c r="C530" i="10" s="1"/>
  <c r="D530" i="10" a="1"/>
  <c r="D530" i="10" s="1"/>
  <c r="A531" i="10" a="1"/>
  <c r="A531" i="10" s="1"/>
  <c r="B531" i="10" a="1"/>
  <c r="B531" i="10" s="1"/>
  <c r="C531" i="10" a="1"/>
  <c r="C531" i="10" s="1"/>
  <c r="D531" i="10" a="1"/>
  <c r="D531" i="10" s="1"/>
  <c r="A532" i="10" a="1"/>
  <c r="A532" i="10" s="1"/>
  <c r="B532" i="10" a="1"/>
  <c r="B532" i="10" s="1"/>
  <c r="C532" i="10" a="1"/>
  <c r="C532" i="10" s="1"/>
  <c r="D532" i="10" a="1"/>
  <c r="D532" i="10" s="1"/>
  <c r="A533" i="10" a="1"/>
  <c r="A533" i="10" s="1"/>
  <c r="B533" i="10" a="1"/>
  <c r="B533" i="10" s="1"/>
  <c r="C533" i="10" a="1"/>
  <c r="C533" i="10" s="1"/>
  <c r="D533" i="10" a="1"/>
  <c r="D533" i="10" s="1"/>
  <c r="A534" i="10" a="1"/>
  <c r="A534" i="10" s="1"/>
  <c r="B534" i="10" a="1"/>
  <c r="B534" i="10" s="1"/>
  <c r="C534" i="10" a="1"/>
  <c r="C534" i="10" s="1"/>
  <c r="D534" i="10" a="1"/>
  <c r="D534" i="10" s="1"/>
  <c r="A535" i="10" a="1"/>
  <c r="A535" i="10" s="1"/>
  <c r="B535" i="10" a="1"/>
  <c r="B535" i="10" s="1"/>
  <c r="C535" i="10" a="1"/>
  <c r="C535" i="10" s="1"/>
  <c r="D535" i="10" a="1"/>
  <c r="D535" i="10" s="1"/>
  <c r="A536" i="10" a="1"/>
  <c r="A536" i="10" s="1"/>
  <c r="B536" i="10" a="1"/>
  <c r="B536" i="10" s="1"/>
  <c r="C536" i="10" a="1"/>
  <c r="C536" i="10" s="1"/>
  <c r="D536" i="10" a="1"/>
  <c r="D536" i="10" s="1"/>
  <c r="A537" i="10" a="1"/>
  <c r="A537" i="10" s="1"/>
  <c r="B537" i="10" a="1"/>
  <c r="B537" i="10" s="1"/>
  <c r="C537" i="10" a="1"/>
  <c r="C537" i="10" s="1"/>
  <c r="D537" i="10" a="1"/>
  <c r="D537" i="10" s="1"/>
  <c r="A538" i="10" a="1"/>
  <c r="A538" i="10" s="1"/>
  <c r="B538" i="10" a="1"/>
  <c r="B538" i="10" s="1"/>
  <c r="C538" i="10" a="1"/>
  <c r="C538" i="10" s="1"/>
  <c r="D538" i="10" a="1"/>
  <c r="D538" i="10" s="1"/>
  <c r="A539" i="10" a="1"/>
  <c r="A539" i="10" s="1"/>
  <c r="B539" i="10" a="1"/>
  <c r="B539" i="10" s="1"/>
  <c r="C539" i="10" a="1"/>
  <c r="C539" i="10" s="1"/>
  <c r="D539" i="10" a="1"/>
  <c r="D539" i="10" s="1"/>
  <c r="A540" i="10" a="1"/>
  <c r="A540" i="10" s="1"/>
  <c r="B540" i="10" a="1"/>
  <c r="B540" i="10" s="1"/>
  <c r="C540" i="10" a="1"/>
  <c r="C540" i="10" s="1"/>
  <c r="D540" i="10" a="1"/>
  <c r="D540" i="10" s="1"/>
  <c r="A541" i="10" a="1"/>
  <c r="A541" i="10" s="1"/>
  <c r="B541" i="10" a="1"/>
  <c r="B541" i="10" s="1"/>
  <c r="C541" i="10" a="1"/>
  <c r="C541" i="10" s="1"/>
  <c r="D541" i="10" a="1"/>
  <c r="D541" i="10" s="1"/>
  <c r="A542" i="10" a="1"/>
  <c r="A542" i="10" s="1"/>
  <c r="B542" i="10" a="1"/>
  <c r="B542" i="10" s="1"/>
  <c r="C542" i="10" a="1"/>
  <c r="C542" i="10" s="1"/>
  <c r="D542" i="10" a="1"/>
  <c r="D542" i="10" s="1"/>
  <c r="A543" i="10" a="1"/>
  <c r="A543" i="10" s="1"/>
  <c r="B543" i="10" a="1"/>
  <c r="B543" i="10" s="1"/>
  <c r="C543" i="10" a="1"/>
  <c r="C543" i="10" s="1"/>
  <c r="D543" i="10" a="1"/>
  <c r="D543" i="10" s="1"/>
  <c r="A544" i="10" a="1"/>
  <c r="A544" i="10" s="1"/>
  <c r="B544" i="10" a="1"/>
  <c r="B544" i="10" s="1"/>
  <c r="C544" i="10" a="1"/>
  <c r="C544" i="10" s="1"/>
  <c r="D544" i="10" a="1"/>
  <c r="D544" i="10" s="1"/>
  <c r="A545" i="10" a="1"/>
  <c r="A545" i="10" s="1"/>
  <c r="B545" i="10" a="1"/>
  <c r="B545" i="10" s="1"/>
  <c r="C545" i="10" a="1"/>
  <c r="C545" i="10" s="1"/>
  <c r="D545" i="10" a="1"/>
  <c r="D545" i="10" s="1"/>
  <c r="A546" i="10" a="1"/>
  <c r="A546" i="10" s="1"/>
  <c r="B546" i="10" a="1"/>
  <c r="B546" i="10" s="1"/>
  <c r="C546" i="10" a="1"/>
  <c r="C546" i="10" s="1"/>
  <c r="D546" i="10" a="1"/>
  <c r="D546" i="10" s="1"/>
  <c r="A547" i="10" a="1"/>
  <c r="A547" i="10" s="1"/>
  <c r="B547" i="10" a="1"/>
  <c r="B547" i="10" s="1"/>
  <c r="C547" i="10" a="1"/>
  <c r="C547" i="10" s="1"/>
  <c r="D547" i="10" a="1"/>
  <c r="D547" i="10" s="1"/>
  <c r="A548" i="10" a="1"/>
  <c r="A548" i="10" s="1"/>
  <c r="B548" i="10" a="1"/>
  <c r="B548" i="10" s="1"/>
  <c r="C548" i="10" a="1"/>
  <c r="C548" i="10" s="1"/>
  <c r="D548" i="10" a="1"/>
  <c r="D548" i="10" s="1"/>
  <c r="A549" i="10" a="1"/>
  <c r="A549" i="10" s="1"/>
  <c r="B549" i="10" a="1"/>
  <c r="B549" i="10" s="1"/>
  <c r="C549" i="10" a="1"/>
  <c r="C549" i="10" s="1"/>
  <c r="D549" i="10" a="1"/>
  <c r="D549" i="10" s="1"/>
  <c r="A550" i="10" a="1"/>
  <c r="A550" i="10" s="1"/>
  <c r="B550" i="10" a="1"/>
  <c r="B550" i="10" s="1"/>
  <c r="C550" i="10" a="1"/>
  <c r="C550" i="10" s="1"/>
  <c r="D550" i="10" a="1"/>
  <c r="D550" i="10" s="1"/>
  <c r="A551" i="10" a="1"/>
  <c r="A551" i="10" s="1"/>
  <c r="B551" i="10" a="1"/>
  <c r="B551" i="10" s="1"/>
  <c r="C551" i="10" a="1"/>
  <c r="C551" i="10" s="1"/>
  <c r="D551" i="10" a="1"/>
  <c r="D551" i="10" s="1"/>
  <c r="A552" i="10" a="1"/>
  <c r="A552" i="10" s="1"/>
  <c r="B552" i="10" a="1"/>
  <c r="B552" i="10" s="1"/>
  <c r="C552" i="10" a="1"/>
  <c r="C552" i="10" s="1"/>
  <c r="D552" i="10" a="1"/>
  <c r="D552" i="10" s="1"/>
  <c r="A553" i="10" a="1"/>
  <c r="A553" i="10" s="1"/>
  <c r="B553" i="10" a="1"/>
  <c r="B553" i="10" s="1"/>
  <c r="C553" i="10" a="1"/>
  <c r="C553" i="10" s="1"/>
  <c r="D553" i="10" a="1"/>
  <c r="D553" i="10" s="1"/>
  <c r="A554" i="10" a="1"/>
  <c r="A554" i="10" s="1"/>
  <c r="B554" i="10" a="1"/>
  <c r="B554" i="10" s="1"/>
  <c r="C554" i="10" a="1"/>
  <c r="C554" i="10" s="1"/>
  <c r="D554" i="10" a="1"/>
  <c r="D554" i="10" s="1"/>
  <c r="A555" i="10" a="1"/>
  <c r="A555" i="10" s="1"/>
  <c r="B555" i="10" a="1"/>
  <c r="B555" i="10" s="1"/>
  <c r="C555" i="10" a="1"/>
  <c r="C555" i="10" s="1"/>
  <c r="D555" i="10" a="1"/>
  <c r="D555" i="10" s="1"/>
  <c r="A556" i="10" a="1"/>
  <c r="A556" i="10" s="1"/>
  <c r="B556" i="10" a="1"/>
  <c r="B556" i="10" s="1"/>
  <c r="C556" i="10" a="1"/>
  <c r="C556" i="10" s="1"/>
  <c r="D556" i="10" a="1"/>
  <c r="D556" i="10" s="1"/>
  <c r="A557" i="10" a="1"/>
  <c r="A557" i="10" s="1"/>
  <c r="B557" i="10" a="1"/>
  <c r="B557" i="10" s="1"/>
  <c r="C557" i="10" a="1"/>
  <c r="C557" i="10" s="1"/>
  <c r="D557" i="10" a="1"/>
  <c r="D557" i="10" s="1"/>
  <c r="A558" i="10" a="1"/>
  <c r="A558" i="10" s="1"/>
  <c r="B558" i="10" a="1"/>
  <c r="B558" i="10" s="1"/>
  <c r="C558" i="10" a="1"/>
  <c r="C558" i="10" s="1"/>
  <c r="D558" i="10" a="1"/>
  <c r="D558" i="10" s="1"/>
  <c r="A559" i="10" a="1"/>
  <c r="A559" i="10" s="1"/>
  <c r="B559" i="10" a="1"/>
  <c r="B559" i="10" s="1"/>
  <c r="C559" i="10" a="1"/>
  <c r="C559" i="10" s="1"/>
  <c r="D559" i="10" a="1"/>
  <c r="D559" i="10" s="1"/>
  <c r="A560" i="10" a="1"/>
  <c r="A560" i="10" s="1"/>
  <c r="B560" i="10" a="1"/>
  <c r="B560" i="10" s="1"/>
  <c r="C560" i="10" a="1"/>
  <c r="C560" i="10" s="1"/>
  <c r="D560" i="10" a="1"/>
  <c r="D560" i="10" s="1"/>
  <c r="A561" i="10" a="1"/>
  <c r="A561" i="10" s="1"/>
  <c r="B561" i="10" a="1"/>
  <c r="B561" i="10" s="1"/>
  <c r="C561" i="10" a="1"/>
  <c r="C561" i="10" s="1"/>
  <c r="D561" i="10" a="1"/>
  <c r="D561" i="10" s="1"/>
  <c r="A562" i="10" a="1"/>
  <c r="A562" i="10" s="1"/>
  <c r="B562" i="10" a="1"/>
  <c r="B562" i="10" s="1"/>
  <c r="C562" i="10" a="1"/>
  <c r="C562" i="10" s="1"/>
  <c r="D562" i="10" a="1"/>
  <c r="D562" i="10" s="1"/>
  <c r="A563" i="10" a="1"/>
  <c r="A563" i="10" s="1"/>
  <c r="B563" i="10" a="1"/>
  <c r="B563" i="10" s="1"/>
  <c r="C563" i="10" a="1"/>
  <c r="C563" i="10" s="1"/>
  <c r="D563" i="10" a="1"/>
  <c r="D563" i="10" s="1"/>
  <c r="A564" i="10" a="1"/>
  <c r="A564" i="10" s="1"/>
  <c r="B564" i="10" a="1"/>
  <c r="B564" i="10" s="1"/>
  <c r="C564" i="10" a="1"/>
  <c r="C564" i="10" s="1"/>
  <c r="D564" i="10" a="1"/>
  <c r="D564" i="10" s="1"/>
  <c r="A565" i="10" a="1"/>
  <c r="A565" i="10" s="1"/>
  <c r="B565" i="10" a="1"/>
  <c r="B565" i="10" s="1"/>
  <c r="C565" i="10" a="1"/>
  <c r="C565" i="10" s="1"/>
  <c r="D565" i="10" a="1"/>
  <c r="D565" i="10" s="1"/>
  <c r="A566" i="10" a="1"/>
  <c r="A566" i="10" s="1"/>
  <c r="B566" i="10" a="1"/>
  <c r="B566" i="10" s="1"/>
  <c r="C566" i="10" a="1"/>
  <c r="C566" i="10" s="1"/>
  <c r="D566" i="10" a="1"/>
  <c r="D566" i="10" s="1"/>
  <c r="A567" i="10" a="1"/>
  <c r="A567" i="10" s="1"/>
  <c r="B567" i="10" a="1"/>
  <c r="B567" i="10" s="1"/>
  <c r="C567" i="10" a="1"/>
  <c r="C567" i="10" s="1"/>
  <c r="D567" i="10" a="1"/>
  <c r="D567" i="10" s="1"/>
  <c r="A568" i="10" a="1"/>
  <c r="A568" i="10" s="1"/>
  <c r="B568" i="10" a="1"/>
  <c r="B568" i="10" s="1"/>
  <c r="C568" i="10" a="1"/>
  <c r="C568" i="10" s="1"/>
  <c r="D568" i="10" a="1"/>
  <c r="D568" i="10" s="1"/>
  <c r="A569" i="10" a="1"/>
  <c r="A569" i="10" s="1"/>
  <c r="B569" i="10" a="1"/>
  <c r="B569" i="10" s="1"/>
  <c r="C569" i="10" a="1"/>
  <c r="C569" i="10" s="1"/>
  <c r="D569" i="10" a="1"/>
  <c r="D569" i="10" s="1"/>
  <c r="A570" i="10" a="1"/>
  <c r="A570" i="10" s="1"/>
  <c r="B570" i="10" a="1"/>
  <c r="B570" i="10" s="1"/>
  <c r="C570" i="10" a="1"/>
  <c r="C570" i="10" s="1"/>
  <c r="D570" i="10" a="1"/>
  <c r="D570" i="10" s="1"/>
  <c r="A571" i="10" a="1"/>
  <c r="A571" i="10" s="1"/>
  <c r="B571" i="10" a="1"/>
  <c r="B571" i="10" s="1"/>
  <c r="C571" i="10" a="1"/>
  <c r="C571" i="10" s="1"/>
  <c r="D571" i="10" a="1"/>
  <c r="D571" i="10" s="1"/>
  <c r="A572" i="10" a="1"/>
  <c r="A572" i="10" s="1"/>
  <c r="B572" i="10" a="1"/>
  <c r="B572" i="10" s="1"/>
  <c r="C572" i="10" a="1"/>
  <c r="C572" i="10" s="1"/>
  <c r="D572" i="10" a="1"/>
  <c r="D572" i="10" s="1"/>
  <c r="A573" i="10" a="1"/>
  <c r="A573" i="10" s="1"/>
  <c r="B573" i="10" a="1"/>
  <c r="B573" i="10" s="1"/>
  <c r="C573" i="10" a="1"/>
  <c r="C573" i="10" s="1"/>
  <c r="D573" i="10" a="1"/>
  <c r="D573" i="10" s="1"/>
  <c r="A574" i="10" a="1"/>
  <c r="A574" i="10" s="1"/>
  <c r="B574" i="10" a="1"/>
  <c r="B574" i="10" s="1"/>
  <c r="C574" i="10" a="1"/>
  <c r="C574" i="10" s="1"/>
  <c r="D574" i="10" a="1"/>
  <c r="D574" i="10" s="1"/>
  <c r="A575" i="10" a="1"/>
  <c r="A575" i="10" s="1"/>
  <c r="B575" i="10" a="1"/>
  <c r="B575" i="10" s="1"/>
  <c r="C575" i="10" a="1"/>
  <c r="C575" i="10" s="1"/>
  <c r="D575" i="10" a="1"/>
  <c r="D575" i="10" s="1"/>
  <c r="A576" i="10" a="1"/>
  <c r="A576" i="10" s="1"/>
  <c r="B576" i="10" a="1"/>
  <c r="B576" i="10" s="1"/>
  <c r="C576" i="10" a="1"/>
  <c r="C576" i="10" s="1"/>
  <c r="D576" i="10" a="1"/>
  <c r="D576" i="10" s="1"/>
  <c r="A577" i="10" a="1"/>
  <c r="A577" i="10" s="1"/>
  <c r="B577" i="10" a="1"/>
  <c r="B577" i="10" s="1"/>
  <c r="C577" i="10" a="1"/>
  <c r="C577" i="10" s="1"/>
  <c r="D577" i="10" a="1"/>
  <c r="D577" i="10" s="1"/>
  <c r="A578" i="10" a="1"/>
  <c r="A578" i="10" s="1"/>
  <c r="B578" i="10" a="1"/>
  <c r="B578" i="10" s="1"/>
  <c r="C578" i="10" a="1"/>
  <c r="C578" i="10" s="1"/>
  <c r="D578" i="10" a="1"/>
  <c r="D578" i="10" s="1"/>
  <c r="A579" i="10" a="1"/>
  <c r="A579" i="10" s="1"/>
  <c r="B579" i="10" a="1"/>
  <c r="B579" i="10" s="1"/>
  <c r="C579" i="10" a="1"/>
  <c r="C579" i="10" s="1"/>
  <c r="D579" i="10" a="1"/>
  <c r="D579" i="10" s="1"/>
  <c r="A580" i="10" a="1"/>
  <c r="A580" i="10" s="1"/>
  <c r="B580" i="10" a="1"/>
  <c r="B580" i="10" s="1"/>
  <c r="C580" i="10" a="1"/>
  <c r="C580" i="10" s="1"/>
  <c r="D580" i="10" a="1"/>
  <c r="D580" i="10" s="1"/>
  <c r="A581" i="10" a="1"/>
  <c r="A581" i="10" s="1"/>
  <c r="B581" i="10" a="1"/>
  <c r="B581" i="10" s="1"/>
  <c r="C581" i="10" a="1"/>
  <c r="C581" i="10" s="1"/>
  <c r="D581" i="10" a="1"/>
  <c r="D581" i="10" s="1"/>
  <c r="A582" i="10" a="1"/>
  <c r="A582" i="10" s="1"/>
  <c r="B582" i="10" a="1"/>
  <c r="B582" i="10" s="1"/>
  <c r="C582" i="10" a="1"/>
  <c r="C582" i="10" s="1"/>
  <c r="D582" i="10" a="1"/>
  <c r="D582" i="10" s="1"/>
  <c r="A583" i="10" a="1"/>
  <c r="A583" i="10" s="1"/>
  <c r="B583" i="10" a="1"/>
  <c r="B583" i="10" s="1"/>
  <c r="C583" i="10" a="1"/>
  <c r="C583" i="10" s="1"/>
  <c r="D583" i="10" a="1"/>
  <c r="D583" i="10" s="1"/>
  <c r="A584" i="10" a="1"/>
  <c r="A584" i="10" s="1"/>
  <c r="B584" i="10" a="1"/>
  <c r="B584" i="10" s="1"/>
  <c r="C584" i="10" a="1"/>
  <c r="C584" i="10" s="1"/>
  <c r="D584" i="10" a="1"/>
  <c r="D584" i="10" s="1"/>
  <c r="A585" i="10" a="1"/>
  <c r="A585" i="10" s="1"/>
  <c r="B585" i="10" a="1"/>
  <c r="B585" i="10" s="1"/>
  <c r="C585" i="10" a="1"/>
  <c r="C585" i="10" s="1"/>
  <c r="D585" i="10" a="1"/>
  <c r="D585" i="10" s="1"/>
  <c r="A586" i="10" a="1"/>
  <c r="A586" i="10" s="1"/>
  <c r="B586" i="10" a="1"/>
  <c r="B586" i="10" s="1"/>
  <c r="C586" i="10" a="1"/>
  <c r="C586" i="10" s="1"/>
  <c r="D586" i="10" a="1"/>
  <c r="D586" i="10" s="1"/>
  <c r="A587" i="10" a="1"/>
  <c r="A587" i="10" s="1"/>
  <c r="B587" i="10" a="1"/>
  <c r="B587" i="10" s="1"/>
  <c r="C587" i="10" a="1"/>
  <c r="C587" i="10" s="1"/>
  <c r="D587" i="10" a="1"/>
  <c r="D587" i="10" s="1"/>
  <c r="A588" i="10" a="1"/>
  <c r="A588" i="10" s="1"/>
  <c r="B588" i="10" a="1"/>
  <c r="B588" i="10" s="1"/>
  <c r="C588" i="10" a="1"/>
  <c r="C588" i="10" s="1"/>
  <c r="D588" i="10" a="1"/>
  <c r="D588" i="10" s="1"/>
  <c r="A589" i="10" a="1"/>
  <c r="A589" i="10" s="1"/>
  <c r="B589" i="10" a="1"/>
  <c r="B589" i="10" s="1"/>
  <c r="C589" i="10" a="1"/>
  <c r="C589" i="10" s="1"/>
  <c r="D589" i="10" a="1"/>
  <c r="D589" i="10" s="1"/>
  <c r="A590" i="10" a="1"/>
  <c r="A590" i="10" s="1"/>
  <c r="B590" i="10" a="1"/>
  <c r="B590" i="10" s="1"/>
  <c r="C590" i="10" a="1"/>
  <c r="C590" i="10" s="1"/>
  <c r="D590" i="10" a="1"/>
  <c r="D590" i="10" s="1"/>
  <c r="A591" i="10" a="1"/>
  <c r="A591" i="10" s="1"/>
  <c r="B591" i="10" a="1"/>
  <c r="B591" i="10" s="1"/>
  <c r="C591" i="10" a="1"/>
  <c r="C591" i="10" s="1"/>
  <c r="D591" i="10" a="1"/>
  <c r="D591" i="10" s="1"/>
  <c r="A592" i="10" a="1"/>
  <c r="A592" i="10" s="1"/>
  <c r="B592" i="10" a="1"/>
  <c r="B592" i="10" s="1"/>
  <c r="C592" i="10" a="1"/>
  <c r="C592" i="10" s="1"/>
  <c r="D592" i="10" a="1"/>
  <c r="D592" i="10" s="1"/>
  <c r="A593" i="10" a="1"/>
  <c r="A593" i="10" s="1"/>
  <c r="B593" i="10" a="1"/>
  <c r="B593" i="10" s="1"/>
  <c r="C593" i="10" a="1"/>
  <c r="C593" i="10" s="1"/>
  <c r="D593" i="10" a="1"/>
  <c r="D593" i="10" s="1"/>
  <c r="A594" i="10" a="1"/>
  <c r="A594" i="10" s="1"/>
  <c r="B594" i="10" a="1"/>
  <c r="B594" i="10" s="1"/>
  <c r="C594" i="10" a="1"/>
  <c r="C594" i="10" s="1"/>
  <c r="D594" i="10" a="1"/>
  <c r="D594" i="10" s="1"/>
  <c r="A595" i="10" a="1"/>
  <c r="A595" i="10" s="1"/>
  <c r="B595" i="10" a="1"/>
  <c r="B595" i="10" s="1"/>
  <c r="C595" i="10" a="1"/>
  <c r="C595" i="10" s="1"/>
  <c r="D595" i="10" a="1"/>
  <c r="D595" i="10" s="1"/>
  <c r="A596" i="10" a="1"/>
  <c r="A596" i="10" s="1"/>
  <c r="B596" i="10" a="1"/>
  <c r="B596" i="10" s="1"/>
  <c r="C596" i="10" a="1"/>
  <c r="C596" i="10" s="1"/>
  <c r="D596" i="10" a="1"/>
  <c r="D596" i="10" s="1"/>
  <c r="A597" i="10" a="1"/>
  <c r="A597" i="10" s="1"/>
  <c r="B597" i="10" a="1"/>
  <c r="B597" i="10" s="1"/>
  <c r="C597" i="10" a="1"/>
  <c r="C597" i="10" s="1"/>
  <c r="D597" i="10" a="1"/>
  <c r="D597" i="10" s="1"/>
  <c r="A598" i="10" a="1"/>
  <c r="A598" i="10" s="1"/>
  <c r="B598" i="10" a="1"/>
  <c r="B598" i="10" s="1"/>
  <c r="C598" i="10" a="1"/>
  <c r="C598" i="10" s="1"/>
  <c r="D598" i="10" a="1"/>
  <c r="D598" i="10" s="1"/>
  <c r="A599" i="10" a="1"/>
  <c r="A599" i="10" s="1"/>
  <c r="B599" i="10" a="1"/>
  <c r="B599" i="10" s="1"/>
  <c r="C599" i="10" a="1"/>
  <c r="C599" i="10" s="1"/>
  <c r="D599" i="10" a="1"/>
  <c r="D599" i="10" s="1"/>
  <c r="A600" i="10" a="1"/>
  <c r="A600" i="10" s="1"/>
  <c r="B600" i="10" a="1"/>
  <c r="B600" i="10" s="1"/>
  <c r="C600" i="10" a="1"/>
  <c r="C600" i="10" s="1"/>
  <c r="D600" i="10" a="1"/>
  <c r="D600" i="10" s="1"/>
  <c r="A601" i="10" a="1"/>
  <c r="A601" i="10" s="1"/>
  <c r="B601" i="10" a="1"/>
  <c r="B601" i="10" s="1"/>
  <c r="C601" i="10" a="1"/>
  <c r="C601" i="10" s="1"/>
  <c r="D601" i="10" a="1"/>
  <c r="D601" i="10" s="1"/>
  <c r="A602" i="10" a="1"/>
  <c r="A602" i="10" s="1"/>
  <c r="B602" i="10" a="1"/>
  <c r="B602" i="10" s="1"/>
  <c r="C602" i="10" a="1"/>
  <c r="C602" i="10" s="1"/>
  <c r="D602" i="10" a="1"/>
  <c r="D602" i="10" s="1"/>
  <c r="A603" i="10" a="1"/>
  <c r="A603" i="10" s="1"/>
  <c r="B603" i="10" a="1"/>
  <c r="B603" i="10" s="1"/>
  <c r="C603" i="10" a="1"/>
  <c r="C603" i="10" s="1"/>
  <c r="D603" i="10" a="1"/>
  <c r="D603" i="10" s="1"/>
  <c r="A604" i="10" a="1"/>
  <c r="A604" i="10" s="1"/>
  <c r="B604" i="10" a="1"/>
  <c r="B604" i="10" s="1"/>
  <c r="C604" i="10" a="1"/>
  <c r="C604" i="10" s="1"/>
  <c r="D604" i="10" a="1"/>
  <c r="D604" i="10" s="1"/>
  <c r="A605" i="10" a="1"/>
  <c r="A605" i="10" s="1"/>
  <c r="B605" i="10" a="1"/>
  <c r="B605" i="10" s="1"/>
  <c r="C605" i="10" a="1"/>
  <c r="C605" i="10" s="1"/>
  <c r="D605" i="10" a="1"/>
  <c r="D605" i="10" s="1"/>
  <c r="A606" i="10" a="1"/>
  <c r="A606" i="10" s="1"/>
  <c r="B606" i="10" a="1"/>
  <c r="B606" i="10" s="1"/>
  <c r="C606" i="10" a="1"/>
  <c r="C606" i="10" s="1"/>
  <c r="D606" i="10" a="1"/>
  <c r="D606" i="10" s="1"/>
  <c r="A607" i="10" a="1"/>
  <c r="A607" i="10" s="1"/>
  <c r="B607" i="10" a="1"/>
  <c r="B607" i="10" s="1"/>
  <c r="C607" i="10" a="1"/>
  <c r="C607" i="10" s="1"/>
  <c r="D607" i="10" a="1"/>
  <c r="D607" i="10" s="1"/>
  <c r="A608" i="10" a="1"/>
  <c r="A608" i="10" s="1"/>
  <c r="B608" i="10" a="1"/>
  <c r="B608" i="10" s="1"/>
  <c r="C608" i="10" a="1"/>
  <c r="C608" i="10" s="1"/>
  <c r="D608" i="10" a="1"/>
  <c r="D608" i="10" s="1"/>
  <c r="A609" i="10" a="1"/>
  <c r="A609" i="10" s="1"/>
  <c r="B609" i="10" a="1"/>
  <c r="B609" i="10" s="1"/>
  <c r="C609" i="10" a="1"/>
  <c r="C609" i="10" s="1"/>
  <c r="D609" i="10" a="1"/>
  <c r="D609" i="10" s="1"/>
  <c r="A610" i="10" a="1"/>
  <c r="A610" i="10" s="1"/>
  <c r="B610" i="10" a="1"/>
  <c r="B610" i="10" s="1"/>
  <c r="C610" i="10" a="1"/>
  <c r="C610" i="10" s="1"/>
  <c r="D610" i="10" a="1"/>
  <c r="D610" i="10" s="1"/>
  <c r="A611" i="10" a="1"/>
  <c r="A611" i="10" s="1"/>
  <c r="B611" i="10" a="1"/>
  <c r="B611" i="10" s="1"/>
  <c r="C611" i="10" a="1"/>
  <c r="C611" i="10" s="1"/>
  <c r="D611" i="10" a="1"/>
  <c r="D611" i="10" s="1"/>
  <c r="A612" i="10" a="1"/>
  <c r="A612" i="10" s="1"/>
  <c r="B612" i="10" a="1"/>
  <c r="B612" i="10" s="1"/>
  <c r="C612" i="10" a="1"/>
  <c r="C612" i="10" s="1"/>
  <c r="D612" i="10" a="1"/>
  <c r="D612" i="10" s="1"/>
  <c r="A613" i="10" a="1"/>
  <c r="A613" i="10" s="1"/>
  <c r="B613" i="10" a="1"/>
  <c r="B613" i="10" s="1"/>
  <c r="C613" i="10" a="1"/>
  <c r="C613" i="10" s="1"/>
  <c r="D613" i="10" a="1"/>
  <c r="D613" i="10" s="1"/>
  <c r="A614" i="10" a="1"/>
  <c r="A614" i="10" s="1"/>
  <c r="B614" i="10" a="1"/>
  <c r="B614" i="10" s="1"/>
  <c r="C614" i="10" a="1"/>
  <c r="C614" i="10" s="1"/>
  <c r="D614" i="10" a="1"/>
  <c r="D614" i="10" s="1"/>
  <c r="A615" i="10" a="1"/>
  <c r="A615" i="10" s="1"/>
  <c r="B615" i="10" a="1"/>
  <c r="B615" i="10" s="1"/>
  <c r="C615" i="10" a="1"/>
  <c r="C615" i="10" s="1"/>
  <c r="D615" i="10" a="1"/>
  <c r="D615" i="10" s="1"/>
  <c r="A616" i="10" a="1"/>
  <c r="A616" i="10" s="1"/>
  <c r="B616" i="10" a="1"/>
  <c r="B616" i="10" s="1"/>
  <c r="C616" i="10" a="1"/>
  <c r="C616" i="10" s="1"/>
  <c r="D616" i="10" a="1"/>
  <c r="D616" i="10" s="1"/>
  <c r="A617" i="10" a="1"/>
  <c r="A617" i="10" s="1"/>
  <c r="B617" i="10" a="1"/>
  <c r="B617" i="10" s="1"/>
  <c r="C617" i="10" a="1"/>
  <c r="C617" i="10" s="1"/>
  <c r="D617" i="10" a="1"/>
  <c r="D617" i="10" s="1"/>
  <c r="A618" i="10" a="1"/>
  <c r="A618" i="10" s="1"/>
  <c r="B618" i="10" a="1"/>
  <c r="B618" i="10" s="1"/>
  <c r="C618" i="10" a="1"/>
  <c r="C618" i="10" s="1"/>
  <c r="D618" i="10" a="1"/>
  <c r="D618" i="10" s="1"/>
  <c r="A619" i="10" a="1"/>
  <c r="A619" i="10" s="1"/>
  <c r="B619" i="10" a="1"/>
  <c r="B619" i="10" s="1"/>
  <c r="C619" i="10" a="1"/>
  <c r="C619" i="10" s="1"/>
  <c r="D619" i="10" a="1"/>
  <c r="D619" i="10" s="1"/>
  <c r="A620" i="10" a="1"/>
  <c r="A620" i="10" s="1"/>
  <c r="B620" i="10" a="1"/>
  <c r="B620" i="10" s="1"/>
  <c r="C620" i="10" a="1"/>
  <c r="C620" i="10" s="1"/>
  <c r="D620" i="10" a="1"/>
  <c r="D620" i="10" s="1"/>
  <c r="A621" i="10" a="1"/>
  <c r="A621" i="10" s="1"/>
  <c r="B621" i="10" a="1"/>
  <c r="B621" i="10" s="1"/>
  <c r="C621" i="10" a="1"/>
  <c r="C621" i="10" s="1"/>
  <c r="D621" i="10" a="1"/>
  <c r="D621" i="10" s="1"/>
  <c r="A622" i="10" a="1"/>
  <c r="A622" i="10" s="1"/>
  <c r="B622" i="10" a="1"/>
  <c r="B622" i="10" s="1"/>
  <c r="C622" i="10" a="1"/>
  <c r="C622" i="10" s="1"/>
  <c r="D622" i="10" a="1"/>
  <c r="D622" i="10" s="1"/>
  <c r="A623" i="10" a="1"/>
  <c r="A623" i="10" s="1"/>
  <c r="B623" i="10" a="1"/>
  <c r="B623" i="10" s="1"/>
  <c r="C623" i="10" a="1"/>
  <c r="C623" i="10" s="1"/>
  <c r="D623" i="10" a="1"/>
  <c r="D623" i="10" s="1"/>
  <c r="A624" i="10" a="1"/>
  <c r="A624" i="10" s="1"/>
  <c r="B624" i="10" a="1"/>
  <c r="B624" i="10" s="1"/>
  <c r="C624" i="10" a="1"/>
  <c r="C624" i="10" s="1"/>
  <c r="D624" i="10" a="1"/>
  <c r="D624" i="10" s="1"/>
  <c r="A625" i="10" a="1"/>
  <c r="A625" i="10" s="1"/>
  <c r="B625" i="10" a="1"/>
  <c r="B625" i="10" s="1"/>
  <c r="C625" i="10" a="1"/>
  <c r="C625" i="10" s="1"/>
  <c r="D625" i="10" a="1"/>
  <c r="D625" i="10" s="1"/>
  <c r="A626" i="10" a="1"/>
  <c r="A626" i="10" s="1"/>
  <c r="B626" i="10" a="1"/>
  <c r="B626" i="10" s="1"/>
  <c r="C626" i="10" a="1"/>
  <c r="C626" i="10" s="1"/>
  <c r="D626" i="10" a="1"/>
  <c r="D626" i="10" s="1"/>
  <c r="A627" i="10" a="1"/>
  <c r="A627" i="10" s="1"/>
  <c r="B627" i="10" a="1"/>
  <c r="B627" i="10" s="1"/>
  <c r="C627" i="10" a="1"/>
  <c r="C627" i="10" s="1"/>
  <c r="D627" i="10" a="1"/>
  <c r="D627" i="10" s="1"/>
  <c r="A628" i="10" a="1"/>
  <c r="A628" i="10" s="1"/>
  <c r="B628" i="10" a="1"/>
  <c r="B628" i="10" s="1"/>
  <c r="C628" i="10" a="1"/>
  <c r="C628" i="10" s="1"/>
  <c r="D628" i="10" a="1"/>
  <c r="D628" i="10" s="1"/>
  <c r="A629" i="10" a="1"/>
  <c r="A629" i="10" s="1"/>
  <c r="B629" i="10" a="1"/>
  <c r="B629" i="10" s="1"/>
  <c r="C629" i="10" a="1"/>
  <c r="C629" i="10" s="1"/>
  <c r="D629" i="10" a="1"/>
  <c r="D629" i="10" s="1"/>
  <c r="A630" i="10" a="1"/>
  <c r="A630" i="10" s="1"/>
  <c r="B630" i="10" a="1"/>
  <c r="B630" i="10" s="1"/>
  <c r="C630" i="10" a="1"/>
  <c r="C630" i="10" s="1"/>
  <c r="D630" i="10" a="1"/>
  <c r="D630" i="10" s="1"/>
  <c r="A631" i="10" a="1"/>
  <c r="A631" i="10" s="1"/>
  <c r="B631" i="10" a="1"/>
  <c r="B631" i="10" s="1"/>
  <c r="C631" i="10" a="1"/>
  <c r="C631" i="10" s="1"/>
  <c r="D631" i="10" a="1"/>
  <c r="D631" i="10" s="1"/>
  <c r="A632" i="10" a="1"/>
  <c r="A632" i="10" s="1"/>
  <c r="B632" i="10" a="1"/>
  <c r="B632" i="10" s="1"/>
  <c r="C632" i="10" a="1"/>
  <c r="C632" i="10" s="1"/>
  <c r="D632" i="10" a="1"/>
  <c r="D632" i="10" s="1"/>
  <c r="A633" i="10" a="1"/>
  <c r="A633" i="10" s="1"/>
  <c r="B633" i="10" a="1"/>
  <c r="B633" i="10" s="1"/>
  <c r="C633" i="10" a="1"/>
  <c r="C633" i="10" s="1"/>
  <c r="D633" i="10" a="1"/>
  <c r="D633" i="10" s="1"/>
  <c r="A634" i="10" a="1"/>
  <c r="A634" i="10" s="1"/>
  <c r="B634" i="10" a="1"/>
  <c r="B634" i="10" s="1"/>
  <c r="C634" i="10" a="1"/>
  <c r="C634" i="10" s="1"/>
  <c r="D634" i="10" a="1"/>
  <c r="D634" i="10" s="1"/>
  <c r="A635" i="10" a="1"/>
  <c r="A635" i="10" s="1"/>
  <c r="B635" i="10" a="1"/>
  <c r="B635" i="10" s="1"/>
  <c r="C635" i="10" a="1"/>
  <c r="C635" i="10" s="1"/>
  <c r="D635" i="10" a="1"/>
  <c r="D635" i="10" s="1"/>
  <c r="A636" i="10" a="1"/>
  <c r="A636" i="10" s="1"/>
  <c r="B636" i="10" a="1"/>
  <c r="B636" i="10" s="1"/>
  <c r="C636" i="10" a="1"/>
  <c r="C636" i="10" s="1"/>
  <c r="D636" i="10" a="1"/>
  <c r="D636" i="10" s="1"/>
  <c r="A637" i="10" a="1"/>
  <c r="A637" i="10" s="1"/>
  <c r="B637" i="10" a="1"/>
  <c r="B637" i="10" s="1"/>
  <c r="C637" i="10" a="1"/>
  <c r="C637" i="10" s="1"/>
  <c r="D637" i="10" a="1"/>
  <c r="D637" i="10" s="1"/>
  <c r="A638" i="10" a="1"/>
  <c r="A638" i="10" s="1"/>
  <c r="B638" i="10" a="1"/>
  <c r="B638" i="10" s="1"/>
  <c r="C638" i="10" a="1"/>
  <c r="C638" i="10" s="1"/>
  <c r="D638" i="10" a="1"/>
  <c r="D638" i="10" s="1"/>
  <c r="A639" i="10" a="1"/>
  <c r="A639" i="10" s="1"/>
  <c r="B639" i="10" a="1"/>
  <c r="B639" i="10" s="1"/>
  <c r="C639" i="10" a="1"/>
  <c r="C639" i="10" s="1"/>
  <c r="D639" i="10" a="1"/>
  <c r="D639" i="10" s="1"/>
  <c r="A640" i="10" a="1"/>
  <c r="A640" i="10" s="1"/>
  <c r="B640" i="10" a="1"/>
  <c r="B640" i="10" s="1"/>
  <c r="C640" i="10" a="1"/>
  <c r="C640" i="10" s="1"/>
  <c r="D640" i="10" a="1"/>
  <c r="D640" i="10" s="1"/>
  <c r="A641" i="10" a="1"/>
  <c r="A641" i="10" s="1"/>
  <c r="B641" i="10" a="1"/>
  <c r="B641" i="10" s="1"/>
  <c r="C641" i="10" a="1"/>
  <c r="C641" i="10" s="1"/>
  <c r="D641" i="10" a="1"/>
  <c r="D641" i="10" s="1"/>
  <c r="A642" i="10" a="1"/>
  <c r="A642" i="10" s="1"/>
  <c r="B642" i="10" a="1"/>
  <c r="B642" i="10" s="1"/>
  <c r="C642" i="10" a="1"/>
  <c r="C642" i="10" s="1"/>
  <c r="D642" i="10" a="1"/>
  <c r="D642" i="10" s="1"/>
  <c r="A643" i="10" a="1"/>
  <c r="A643" i="10" s="1"/>
  <c r="B643" i="10" a="1"/>
  <c r="B643" i="10" s="1"/>
  <c r="C643" i="10" a="1"/>
  <c r="C643" i="10" s="1"/>
  <c r="D643" i="10" a="1"/>
  <c r="D643" i="10" s="1"/>
  <c r="A644" i="10" a="1"/>
  <c r="A644" i="10" s="1"/>
  <c r="B644" i="10" a="1"/>
  <c r="B644" i="10" s="1"/>
  <c r="C644" i="10" a="1"/>
  <c r="C644" i="10" s="1"/>
  <c r="D644" i="10" a="1"/>
  <c r="D644" i="10" s="1"/>
  <c r="A645" i="10" a="1"/>
  <c r="A645" i="10" s="1"/>
  <c r="B645" i="10" a="1"/>
  <c r="B645" i="10" s="1"/>
  <c r="C645" i="10" a="1"/>
  <c r="C645" i="10" s="1"/>
  <c r="D645" i="10" a="1"/>
  <c r="D645" i="10" s="1"/>
  <c r="A646" i="10" a="1"/>
  <c r="A646" i="10" s="1"/>
  <c r="B646" i="10" a="1"/>
  <c r="B646" i="10" s="1"/>
  <c r="C646" i="10" a="1"/>
  <c r="C646" i="10" s="1"/>
  <c r="D646" i="10" a="1"/>
  <c r="D646" i="10" s="1"/>
  <c r="A647" i="10" a="1"/>
  <c r="A647" i="10" s="1"/>
  <c r="B647" i="10" a="1"/>
  <c r="B647" i="10" s="1"/>
  <c r="C647" i="10" a="1"/>
  <c r="C647" i="10" s="1"/>
  <c r="D647" i="10" a="1"/>
  <c r="D647" i="10" s="1"/>
  <c r="A648" i="10" a="1"/>
  <c r="A648" i="10" s="1"/>
  <c r="B648" i="10" a="1"/>
  <c r="B648" i="10" s="1"/>
  <c r="C648" i="10" a="1"/>
  <c r="C648" i="10" s="1"/>
  <c r="D648" i="10" a="1"/>
  <c r="D648" i="10" s="1"/>
  <c r="A649" i="10" a="1"/>
  <c r="A649" i="10" s="1"/>
  <c r="B649" i="10" a="1"/>
  <c r="B649" i="10" s="1"/>
  <c r="C649" i="10" a="1"/>
  <c r="C649" i="10" s="1"/>
  <c r="D649" i="10" a="1"/>
  <c r="D649" i="10" s="1"/>
  <c r="A650" i="10" a="1"/>
  <c r="A650" i="10" s="1"/>
  <c r="B650" i="10" a="1"/>
  <c r="B650" i="10" s="1"/>
  <c r="C650" i="10" a="1"/>
  <c r="C650" i="10" s="1"/>
  <c r="D650" i="10" a="1"/>
  <c r="D650" i="10" s="1"/>
  <c r="A651" i="10" a="1"/>
  <c r="A651" i="10" s="1"/>
  <c r="B651" i="10" a="1"/>
  <c r="B651" i="10" s="1"/>
  <c r="C651" i="10" a="1"/>
  <c r="C651" i="10" s="1"/>
  <c r="D651" i="10" a="1"/>
  <c r="D651" i="10" s="1"/>
  <c r="A652" i="10" a="1"/>
  <c r="A652" i="10" s="1"/>
  <c r="B652" i="10" a="1"/>
  <c r="B652" i="10" s="1"/>
  <c r="C652" i="10" a="1"/>
  <c r="C652" i="10" s="1"/>
  <c r="D652" i="10" a="1"/>
  <c r="D652" i="10" s="1"/>
  <c r="A653" i="10" a="1"/>
  <c r="A653" i="10" s="1"/>
  <c r="B653" i="10" a="1"/>
  <c r="B653" i="10" s="1"/>
  <c r="C653" i="10" a="1"/>
  <c r="C653" i="10" s="1"/>
  <c r="D653" i="10" a="1"/>
  <c r="D653" i="10" s="1"/>
  <c r="A654" i="10" a="1"/>
  <c r="A654" i="10" s="1"/>
  <c r="B654" i="10" a="1"/>
  <c r="B654" i="10" s="1"/>
  <c r="C654" i="10" a="1"/>
  <c r="C654" i="10" s="1"/>
  <c r="D654" i="10" a="1"/>
  <c r="D654" i="10" s="1"/>
  <c r="A655" i="10" a="1"/>
  <c r="A655" i="10" s="1"/>
  <c r="B655" i="10" a="1"/>
  <c r="B655" i="10" s="1"/>
  <c r="C655" i="10" a="1"/>
  <c r="C655" i="10" s="1"/>
  <c r="D655" i="10" a="1"/>
  <c r="D655" i="10" s="1"/>
  <c r="A656" i="10" a="1"/>
  <c r="A656" i="10" s="1"/>
  <c r="B656" i="10" a="1"/>
  <c r="B656" i="10" s="1"/>
  <c r="C656" i="10" a="1"/>
  <c r="C656" i="10" s="1"/>
  <c r="D656" i="10" a="1"/>
  <c r="D656" i="10" s="1"/>
  <c r="A657" i="10" a="1"/>
  <c r="A657" i="10" s="1"/>
  <c r="B657" i="10" a="1"/>
  <c r="B657" i="10" s="1"/>
  <c r="C657" i="10" a="1"/>
  <c r="C657" i="10" s="1"/>
  <c r="D657" i="10" a="1"/>
  <c r="D657" i="10" s="1"/>
  <c r="A658" i="10" a="1"/>
  <c r="A658" i="10" s="1"/>
  <c r="B658" i="10" a="1"/>
  <c r="B658" i="10" s="1"/>
  <c r="C658" i="10" a="1"/>
  <c r="C658" i="10" s="1"/>
  <c r="D658" i="10" a="1"/>
  <c r="D658" i="10" s="1"/>
  <c r="A659" i="10" a="1"/>
  <c r="A659" i="10" s="1"/>
  <c r="B659" i="10" a="1"/>
  <c r="B659" i="10" s="1"/>
  <c r="C659" i="10" a="1"/>
  <c r="C659" i="10" s="1"/>
  <c r="D659" i="10" a="1"/>
  <c r="D659" i="10" s="1"/>
  <c r="A660" i="10" a="1"/>
  <c r="A660" i="10" s="1"/>
  <c r="B660" i="10" a="1"/>
  <c r="B660" i="10" s="1"/>
  <c r="C660" i="10" a="1"/>
  <c r="C660" i="10" s="1"/>
  <c r="D660" i="10" a="1"/>
  <c r="D660" i="10" s="1"/>
  <c r="A661" i="10" a="1"/>
  <c r="A661" i="10" s="1"/>
  <c r="B661" i="10" a="1"/>
  <c r="B661" i="10" s="1"/>
  <c r="C661" i="10" a="1"/>
  <c r="C661" i="10" s="1"/>
  <c r="D661" i="10" a="1"/>
  <c r="D661" i="10" s="1"/>
  <c r="A662" i="10" a="1"/>
  <c r="A662" i="10" s="1"/>
  <c r="B662" i="10" a="1"/>
  <c r="B662" i="10" s="1"/>
  <c r="C662" i="10" a="1"/>
  <c r="C662" i="10" s="1"/>
  <c r="D662" i="10" a="1"/>
  <c r="D662" i="10" s="1"/>
  <c r="A663" i="10" a="1"/>
  <c r="A663" i="10" s="1"/>
  <c r="B663" i="10" a="1"/>
  <c r="B663" i="10" s="1"/>
  <c r="C663" i="10" a="1"/>
  <c r="C663" i="10" s="1"/>
  <c r="D663" i="10" a="1"/>
  <c r="D663" i="10" s="1"/>
  <c r="A664" i="10" a="1"/>
  <c r="A664" i="10" s="1"/>
  <c r="B664" i="10" a="1"/>
  <c r="B664" i="10" s="1"/>
  <c r="C664" i="10" a="1"/>
  <c r="C664" i="10" s="1"/>
  <c r="D664" i="10" a="1"/>
  <c r="D664" i="10" s="1"/>
  <c r="A665" i="10" a="1"/>
  <c r="A665" i="10" s="1"/>
  <c r="B665" i="10" a="1"/>
  <c r="B665" i="10" s="1"/>
  <c r="C665" i="10" a="1"/>
  <c r="C665" i="10" s="1"/>
  <c r="D665" i="10" a="1"/>
  <c r="D665" i="10" s="1"/>
  <c r="A666" i="10" a="1"/>
  <c r="A666" i="10" s="1"/>
  <c r="B666" i="10" a="1"/>
  <c r="B666" i="10" s="1"/>
  <c r="C666" i="10" a="1"/>
  <c r="C666" i="10" s="1"/>
  <c r="D666" i="10" a="1"/>
  <c r="D666" i="10" s="1"/>
  <c r="A667" i="10" a="1"/>
  <c r="A667" i="10" s="1"/>
  <c r="B667" i="10" a="1"/>
  <c r="B667" i="10" s="1"/>
  <c r="C667" i="10" a="1"/>
  <c r="C667" i="10" s="1"/>
  <c r="D667" i="10" a="1"/>
  <c r="D667" i="10" s="1"/>
  <c r="A668" i="10" a="1"/>
  <c r="A668" i="10" s="1"/>
  <c r="B668" i="10" a="1"/>
  <c r="B668" i="10" s="1"/>
  <c r="C668" i="10" a="1"/>
  <c r="C668" i="10" s="1"/>
  <c r="D668" i="10" a="1"/>
  <c r="D668" i="10" s="1"/>
  <c r="A669" i="10" a="1"/>
  <c r="A669" i="10" s="1"/>
  <c r="B669" i="10" a="1"/>
  <c r="B669" i="10" s="1"/>
  <c r="C669" i="10" a="1"/>
  <c r="C669" i="10" s="1"/>
  <c r="D669" i="10" a="1"/>
  <c r="D669" i="10" s="1"/>
  <c r="A670" i="10" a="1"/>
  <c r="A670" i="10" s="1"/>
  <c r="B670" i="10" a="1"/>
  <c r="B670" i="10" s="1"/>
  <c r="C670" i="10" a="1"/>
  <c r="C670" i="10" s="1"/>
  <c r="D670" i="10" a="1"/>
  <c r="D670" i="10" s="1"/>
  <c r="A671" i="10" a="1"/>
  <c r="A671" i="10" s="1"/>
  <c r="B671" i="10" a="1"/>
  <c r="B671" i="10" s="1"/>
  <c r="C671" i="10" a="1"/>
  <c r="C671" i="10" s="1"/>
  <c r="D671" i="10" a="1"/>
  <c r="D671" i="10" s="1"/>
  <c r="A672" i="10" a="1"/>
  <c r="A672" i="10" s="1"/>
  <c r="B672" i="10" a="1"/>
  <c r="B672" i="10" s="1"/>
  <c r="C672" i="10" a="1"/>
  <c r="C672" i="10" s="1"/>
  <c r="D672" i="10" a="1"/>
  <c r="D672" i="10" s="1"/>
  <c r="A673" i="10" a="1"/>
  <c r="A673" i="10" s="1"/>
  <c r="B673" i="10" a="1"/>
  <c r="B673" i="10" s="1"/>
  <c r="C673" i="10" a="1"/>
  <c r="C673" i="10" s="1"/>
  <c r="D673" i="10" a="1"/>
  <c r="D673" i="10" s="1"/>
  <c r="A674" i="10" a="1"/>
  <c r="A674" i="10" s="1"/>
  <c r="B674" i="10" a="1"/>
  <c r="B674" i="10" s="1"/>
  <c r="C674" i="10" a="1"/>
  <c r="C674" i="10" s="1"/>
  <c r="D674" i="10" a="1"/>
  <c r="D674" i="10" s="1"/>
  <c r="A675" i="10" a="1"/>
  <c r="A675" i="10" s="1"/>
  <c r="B675" i="10" a="1"/>
  <c r="B675" i="10" s="1"/>
  <c r="C675" i="10" a="1"/>
  <c r="C675" i="10" s="1"/>
  <c r="D675" i="10" a="1"/>
  <c r="D675" i="10" s="1"/>
  <c r="A676" i="10" a="1"/>
  <c r="A676" i="10" s="1"/>
  <c r="B676" i="10" a="1"/>
  <c r="B676" i="10" s="1"/>
  <c r="C676" i="10" a="1"/>
  <c r="C676" i="10" s="1"/>
  <c r="D676" i="10" a="1"/>
  <c r="D676" i="10" s="1"/>
  <c r="A677" i="10" a="1"/>
  <c r="A677" i="10" s="1"/>
  <c r="B677" i="10" a="1"/>
  <c r="B677" i="10" s="1"/>
  <c r="C677" i="10" a="1"/>
  <c r="C677" i="10" s="1"/>
  <c r="D677" i="10" a="1"/>
  <c r="D677" i="10" s="1"/>
  <c r="A678" i="10" a="1"/>
  <c r="A678" i="10" s="1"/>
  <c r="B678" i="10" a="1"/>
  <c r="B678" i="10" s="1"/>
  <c r="C678" i="10" a="1"/>
  <c r="C678" i="10" s="1"/>
  <c r="D678" i="10" a="1"/>
  <c r="D678" i="10" s="1"/>
  <c r="A679" i="10" a="1"/>
  <c r="A679" i="10" s="1"/>
  <c r="B679" i="10" a="1"/>
  <c r="B679" i="10" s="1"/>
  <c r="C679" i="10" a="1"/>
  <c r="C679" i="10" s="1"/>
  <c r="D679" i="10" a="1"/>
  <c r="D679" i="10" s="1"/>
  <c r="A680" i="10" a="1"/>
  <c r="A680" i="10" s="1"/>
  <c r="B680" i="10" a="1"/>
  <c r="B680" i="10" s="1"/>
  <c r="C680" i="10" a="1"/>
  <c r="C680" i="10" s="1"/>
  <c r="D680" i="10" a="1"/>
  <c r="D680" i="10" s="1"/>
  <c r="A681" i="10" a="1"/>
  <c r="A681" i="10" s="1"/>
  <c r="B681" i="10" a="1"/>
  <c r="B681" i="10" s="1"/>
  <c r="C681" i="10" a="1"/>
  <c r="C681" i="10" s="1"/>
  <c r="D681" i="10" a="1"/>
  <c r="D681" i="10" s="1"/>
  <c r="A682" i="10" a="1"/>
  <c r="A682" i="10" s="1"/>
  <c r="B682" i="10" a="1"/>
  <c r="B682" i="10" s="1"/>
  <c r="C682" i="10" a="1"/>
  <c r="C682" i="10" s="1"/>
  <c r="D682" i="10" a="1"/>
  <c r="D682" i="10" s="1"/>
  <c r="A683" i="10" a="1"/>
  <c r="A683" i="10" s="1"/>
  <c r="B683" i="10" a="1"/>
  <c r="B683" i="10" s="1"/>
  <c r="C683" i="10" a="1"/>
  <c r="C683" i="10" s="1"/>
  <c r="D683" i="10" a="1"/>
  <c r="D683" i="10" s="1"/>
  <c r="A684" i="10" a="1"/>
  <c r="A684" i="10" s="1"/>
  <c r="B684" i="10" a="1"/>
  <c r="B684" i="10" s="1"/>
  <c r="C684" i="10" a="1"/>
  <c r="C684" i="10" s="1"/>
  <c r="D684" i="10" a="1"/>
  <c r="D684" i="10" s="1"/>
  <c r="A685" i="10" a="1"/>
  <c r="A685" i="10" s="1"/>
  <c r="B685" i="10" a="1"/>
  <c r="B685" i="10" s="1"/>
  <c r="C685" i="10" a="1"/>
  <c r="C685" i="10" s="1"/>
  <c r="D685" i="10" a="1"/>
  <c r="D685" i="10" s="1"/>
  <c r="A686" i="10" a="1"/>
  <c r="A686" i="10" s="1"/>
  <c r="B686" i="10" a="1"/>
  <c r="B686" i="10" s="1"/>
  <c r="C686" i="10" a="1"/>
  <c r="C686" i="10" s="1"/>
  <c r="D686" i="10" a="1"/>
  <c r="D686" i="10" s="1"/>
  <c r="A687" i="10" a="1"/>
  <c r="A687" i="10" s="1"/>
  <c r="B687" i="10" a="1"/>
  <c r="B687" i="10" s="1"/>
  <c r="C687" i="10" a="1"/>
  <c r="C687" i="10" s="1"/>
  <c r="D687" i="10" a="1"/>
  <c r="D687" i="10" s="1"/>
  <c r="A688" i="10" a="1"/>
  <c r="A688" i="10" s="1"/>
  <c r="B688" i="10" a="1"/>
  <c r="B688" i="10" s="1"/>
  <c r="C688" i="10" a="1"/>
  <c r="C688" i="10" s="1"/>
  <c r="D688" i="10" a="1"/>
  <c r="D688" i="10" s="1"/>
  <c r="A689" i="10" a="1"/>
  <c r="A689" i="10" s="1"/>
  <c r="B689" i="10" a="1"/>
  <c r="B689" i="10" s="1"/>
  <c r="C689" i="10" a="1"/>
  <c r="C689" i="10" s="1"/>
  <c r="D689" i="10" a="1"/>
  <c r="D689" i="10" s="1"/>
  <c r="A690" i="10" a="1"/>
  <c r="A690" i="10" s="1"/>
  <c r="B690" i="10" a="1"/>
  <c r="B690" i="10" s="1"/>
  <c r="C690" i="10" a="1"/>
  <c r="C690" i="10" s="1"/>
  <c r="D690" i="10" a="1"/>
  <c r="D690" i="10" s="1"/>
  <c r="A691" i="10" a="1"/>
  <c r="A691" i="10" s="1"/>
  <c r="B691" i="10" a="1"/>
  <c r="B691" i="10" s="1"/>
  <c r="C691" i="10" a="1"/>
  <c r="C691" i="10" s="1"/>
  <c r="D691" i="10" a="1"/>
  <c r="D691" i="10" s="1"/>
  <c r="A692" i="10" a="1"/>
  <c r="A692" i="10" s="1"/>
  <c r="B692" i="10" a="1"/>
  <c r="B692" i="10" s="1"/>
  <c r="C692" i="10" a="1"/>
  <c r="C692" i="10" s="1"/>
  <c r="D692" i="10" a="1"/>
  <c r="D692" i="10" s="1"/>
  <c r="A693" i="10" a="1"/>
  <c r="A693" i="10" s="1"/>
  <c r="B693" i="10" a="1"/>
  <c r="B693" i="10" s="1"/>
  <c r="C693" i="10" a="1"/>
  <c r="C693" i="10" s="1"/>
  <c r="D693" i="10" a="1"/>
  <c r="D693" i="10" s="1"/>
  <c r="A694" i="10" a="1"/>
  <c r="A694" i="10" s="1"/>
  <c r="B694" i="10" a="1"/>
  <c r="B694" i="10" s="1"/>
  <c r="C694" i="10" a="1"/>
  <c r="C694" i="10" s="1"/>
  <c r="D694" i="10" a="1"/>
  <c r="D694" i="10" s="1"/>
  <c r="A695" i="10" a="1"/>
  <c r="A695" i="10" s="1"/>
  <c r="B695" i="10" a="1"/>
  <c r="B695" i="10" s="1"/>
  <c r="C695" i="10" a="1"/>
  <c r="C695" i="10" s="1"/>
  <c r="D695" i="10" a="1"/>
  <c r="D695" i="10" s="1"/>
  <c r="A696" i="10" a="1"/>
  <c r="A696" i="10" s="1"/>
  <c r="B696" i="10" a="1"/>
  <c r="B696" i="10" s="1"/>
  <c r="C696" i="10" a="1"/>
  <c r="C696" i="10" s="1"/>
  <c r="D696" i="10" a="1"/>
  <c r="D696" i="10" s="1"/>
  <c r="A697" i="10" a="1"/>
  <c r="A697" i="10" s="1"/>
  <c r="B697" i="10" a="1"/>
  <c r="B697" i="10" s="1"/>
  <c r="C697" i="10" a="1"/>
  <c r="C697" i="10" s="1"/>
  <c r="D697" i="10" a="1"/>
  <c r="D697" i="10" s="1"/>
  <c r="A698" i="10" a="1"/>
  <c r="A698" i="10" s="1"/>
  <c r="B698" i="10" a="1"/>
  <c r="B698" i="10" s="1"/>
  <c r="C698" i="10" a="1"/>
  <c r="C698" i="10" s="1"/>
  <c r="D698" i="10" a="1"/>
  <c r="D698" i="10" s="1"/>
  <c r="A699" i="10" a="1"/>
  <c r="A699" i="10" s="1"/>
  <c r="B699" i="10" a="1"/>
  <c r="B699" i="10" s="1"/>
  <c r="C699" i="10" a="1"/>
  <c r="C699" i="10" s="1"/>
  <c r="D699" i="10" a="1"/>
  <c r="D699" i="10" s="1"/>
  <c r="A700" i="10" a="1"/>
  <c r="A700" i="10" s="1"/>
  <c r="B700" i="10" a="1"/>
  <c r="B700" i="10" s="1"/>
  <c r="C700" i="10" a="1"/>
  <c r="C700" i="10" s="1"/>
  <c r="D700" i="10" a="1"/>
  <c r="D700" i="10" s="1"/>
  <c r="A701" i="10" a="1"/>
  <c r="A701" i="10" s="1"/>
  <c r="B701" i="10" a="1"/>
  <c r="B701" i="10" s="1"/>
  <c r="C701" i="10" a="1"/>
  <c r="C701" i="10" s="1"/>
  <c r="D701" i="10" a="1"/>
  <c r="D701" i="10" s="1"/>
  <c r="A702" i="10" a="1"/>
  <c r="A702" i="10" s="1"/>
  <c r="B702" i="10" a="1"/>
  <c r="B702" i="10" s="1"/>
  <c r="C702" i="10" a="1"/>
  <c r="C702" i="10" s="1"/>
  <c r="D702" i="10" a="1"/>
  <c r="D702" i="10" s="1"/>
  <c r="A703" i="10" a="1"/>
  <c r="A703" i="10" s="1"/>
  <c r="B703" i="10" a="1"/>
  <c r="B703" i="10" s="1"/>
  <c r="C703" i="10" a="1"/>
  <c r="C703" i="10" s="1"/>
  <c r="D703" i="10" a="1"/>
  <c r="D703" i="10" s="1"/>
  <c r="A704" i="10" a="1"/>
  <c r="A704" i="10" s="1"/>
  <c r="B704" i="10" a="1"/>
  <c r="B704" i="10" s="1"/>
  <c r="C704" i="10" a="1"/>
  <c r="C704" i="10" s="1"/>
  <c r="D704" i="10" a="1"/>
  <c r="D704" i="10" s="1"/>
  <c r="A705" i="10" a="1"/>
  <c r="A705" i="10" s="1"/>
  <c r="B705" i="10" a="1"/>
  <c r="B705" i="10" s="1"/>
  <c r="C705" i="10" a="1"/>
  <c r="C705" i="10" s="1"/>
  <c r="D705" i="10" a="1"/>
  <c r="D705" i="10" s="1"/>
  <c r="A706" i="10" a="1"/>
  <c r="A706" i="10" s="1"/>
  <c r="B706" i="10" a="1"/>
  <c r="B706" i="10" s="1"/>
  <c r="C706" i="10" a="1"/>
  <c r="C706" i="10" s="1"/>
  <c r="D706" i="10" a="1"/>
  <c r="D706" i="10" s="1"/>
  <c r="A707" i="10" a="1"/>
  <c r="A707" i="10" s="1"/>
  <c r="B707" i="10" a="1"/>
  <c r="B707" i="10" s="1"/>
  <c r="C707" i="10" a="1"/>
  <c r="C707" i="10" s="1"/>
  <c r="D707" i="10" a="1"/>
  <c r="D707" i="10" s="1"/>
  <c r="A708" i="10" a="1"/>
  <c r="A708" i="10" s="1"/>
  <c r="B708" i="10" a="1"/>
  <c r="B708" i="10" s="1"/>
  <c r="C708" i="10" a="1"/>
  <c r="C708" i="10" s="1"/>
  <c r="D708" i="10" a="1"/>
  <c r="D708" i="10" s="1"/>
  <c r="A709" i="10" a="1"/>
  <c r="A709" i="10" s="1"/>
  <c r="B709" i="10" a="1"/>
  <c r="B709" i="10" s="1"/>
  <c r="C709" i="10" a="1"/>
  <c r="C709" i="10" s="1"/>
  <c r="D709" i="10" a="1"/>
  <c r="D709" i="10" s="1"/>
  <c r="A710" i="10" a="1"/>
  <c r="A710" i="10" s="1"/>
  <c r="B710" i="10" a="1"/>
  <c r="B710" i="10" s="1"/>
  <c r="C710" i="10" a="1"/>
  <c r="C710" i="10" s="1"/>
  <c r="D710" i="10" a="1"/>
  <c r="D710" i="10" s="1"/>
  <c r="A711" i="10" a="1"/>
  <c r="A711" i="10" s="1"/>
  <c r="B711" i="10" a="1"/>
  <c r="B711" i="10" s="1"/>
  <c r="C711" i="10" a="1"/>
  <c r="C711" i="10" s="1"/>
  <c r="D711" i="10" a="1"/>
  <c r="D711" i="10" s="1"/>
  <c r="A712" i="10" a="1"/>
  <c r="A712" i="10" s="1"/>
  <c r="B712" i="10" a="1"/>
  <c r="B712" i="10" s="1"/>
  <c r="C712" i="10" a="1"/>
  <c r="C712" i="10" s="1"/>
  <c r="D712" i="10" a="1"/>
  <c r="D712" i="10" s="1"/>
  <c r="A713" i="10" a="1"/>
  <c r="A713" i="10" s="1"/>
  <c r="B713" i="10" a="1"/>
  <c r="B713" i="10" s="1"/>
  <c r="C713" i="10" a="1"/>
  <c r="C713" i="10" s="1"/>
  <c r="D713" i="10" a="1"/>
  <c r="D713" i="10" s="1"/>
  <c r="A714" i="10" a="1"/>
  <c r="A714" i="10" s="1"/>
  <c r="B714" i="10" a="1"/>
  <c r="B714" i="10" s="1"/>
  <c r="C714" i="10" a="1"/>
  <c r="C714" i="10" s="1"/>
  <c r="D714" i="10" a="1"/>
  <c r="D714" i="10" s="1"/>
  <c r="A715" i="10" a="1"/>
  <c r="A715" i="10" s="1"/>
  <c r="B715" i="10" a="1"/>
  <c r="B715" i="10" s="1"/>
  <c r="C715" i="10" a="1"/>
  <c r="C715" i="10" s="1"/>
  <c r="D715" i="10" a="1"/>
  <c r="D715" i="10" s="1"/>
  <c r="A716" i="10" a="1"/>
  <c r="A716" i="10" s="1"/>
  <c r="B716" i="10" a="1"/>
  <c r="B716" i="10" s="1"/>
  <c r="C716" i="10" a="1"/>
  <c r="C716" i="10" s="1"/>
  <c r="D716" i="10" a="1"/>
  <c r="D716" i="10" s="1"/>
  <c r="A717" i="10" a="1"/>
  <c r="A717" i="10" s="1"/>
  <c r="B717" i="10" a="1"/>
  <c r="B717" i="10" s="1"/>
  <c r="C717" i="10" a="1"/>
  <c r="C717" i="10" s="1"/>
  <c r="D717" i="10" a="1"/>
  <c r="D717" i="10" s="1"/>
  <c r="A718" i="10" a="1"/>
  <c r="A718" i="10" s="1"/>
  <c r="B718" i="10" a="1"/>
  <c r="B718" i="10" s="1"/>
  <c r="C718" i="10" a="1"/>
  <c r="C718" i="10" s="1"/>
  <c r="D718" i="10" a="1"/>
  <c r="D718" i="10" s="1"/>
  <c r="A719" i="10" a="1"/>
  <c r="A719" i="10" s="1"/>
  <c r="B719" i="10" a="1"/>
  <c r="B719" i="10" s="1"/>
  <c r="C719" i="10" a="1"/>
  <c r="C719" i="10" s="1"/>
  <c r="D719" i="10" a="1"/>
  <c r="D719" i="10" s="1"/>
  <c r="A720" i="10" a="1"/>
  <c r="A720" i="10" s="1"/>
  <c r="B720" i="10" a="1"/>
  <c r="B720" i="10" s="1"/>
  <c r="C720" i="10" a="1"/>
  <c r="C720" i="10" s="1"/>
  <c r="D720" i="10" a="1"/>
  <c r="D720" i="10" s="1"/>
  <c r="A721" i="10" a="1"/>
  <c r="A721" i="10" s="1"/>
  <c r="B721" i="10" a="1"/>
  <c r="B721" i="10" s="1"/>
  <c r="C721" i="10" a="1"/>
  <c r="C721" i="10" s="1"/>
  <c r="D721" i="10" a="1"/>
  <c r="D721" i="10" s="1"/>
  <c r="A722" i="10" a="1"/>
  <c r="A722" i="10" s="1"/>
  <c r="B722" i="10" a="1"/>
  <c r="B722" i="10" s="1"/>
  <c r="C722" i="10" a="1"/>
  <c r="C722" i="10" s="1"/>
  <c r="D722" i="10" a="1"/>
  <c r="D722" i="10" s="1"/>
  <c r="A723" i="10" a="1"/>
  <c r="A723" i="10" s="1"/>
  <c r="B723" i="10" a="1"/>
  <c r="B723" i="10" s="1"/>
  <c r="C723" i="10" a="1"/>
  <c r="C723" i="10" s="1"/>
  <c r="D723" i="10" a="1"/>
  <c r="D723" i="10" s="1"/>
  <c r="A724" i="10" a="1"/>
  <c r="A724" i="10" s="1"/>
  <c r="B724" i="10" a="1"/>
  <c r="B724" i="10" s="1"/>
  <c r="C724" i="10" a="1"/>
  <c r="C724" i="10" s="1"/>
  <c r="D724" i="10" a="1"/>
  <c r="D724" i="10" s="1"/>
  <c r="A725" i="10" a="1"/>
  <c r="A725" i="10" s="1"/>
  <c r="B725" i="10" a="1"/>
  <c r="B725" i="10" s="1"/>
  <c r="C725" i="10" a="1"/>
  <c r="C725" i="10" s="1"/>
  <c r="D725" i="10" a="1"/>
  <c r="D725" i="10" s="1"/>
  <c r="A726" i="10" a="1"/>
  <c r="A726" i="10" s="1"/>
  <c r="B726" i="10" a="1"/>
  <c r="B726" i="10" s="1"/>
  <c r="C726" i="10" a="1"/>
  <c r="C726" i="10" s="1"/>
  <c r="D726" i="10" a="1"/>
  <c r="D726" i="10" s="1"/>
  <c r="A727" i="10" a="1"/>
  <c r="A727" i="10" s="1"/>
  <c r="B727" i="10" a="1"/>
  <c r="B727" i="10" s="1"/>
  <c r="C727" i="10" a="1"/>
  <c r="C727" i="10" s="1"/>
  <c r="D727" i="10" a="1"/>
  <c r="D727" i="10" s="1"/>
  <c r="A728" i="10" a="1"/>
  <c r="A728" i="10" s="1"/>
  <c r="B728" i="10" a="1"/>
  <c r="B728" i="10" s="1"/>
  <c r="C728" i="10" a="1"/>
  <c r="C728" i="10" s="1"/>
  <c r="D728" i="10" a="1"/>
  <c r="D728" i="10" s="1"/>
  <c r="A729" i="10" a="1"/>
  <c r="A729" i="10" s="1"/>
  <c r="B729" i="10" a="1"/>
  <c r="B729" i="10" s="1"/>
  <c r="C729" i="10" a="1"/>
  <c r="C729" i="10" s="1"/>
  <c r="D729" i="10" a="1"/>
  <c r="D729" i="10" s="1"/>
  <c r="A730" i="10" a="1"/>
  <c r="A730" i="10" s="1"/>
  <c r="B730" i="10" a="1"/>
  <c r="B730" i="10" s="1"/>
  <c r="C730" i="10" a="1"/>
  <c r="C730" i="10" s="1"/>
  <c r="D730" i="10" a="1"/>
  <c r="D730" i="10" s="1"/>
  <c r="A731" i="10" a="1"/>
  <c r="A731" i="10" s="1"/>
  <c r="B731" i="10" a="1"/>
  <c r="B731" i="10" s="1"/>
  <c r="C731" i="10" a="1"/>
  <c r="C731" i="10" s="1"/>
  <c r="D731" i="10" a="1"/>
  <c r="D731" i="10" s="1"/>
  <c r="A732" i="10" a="1"/>
  <c r="A732" i="10" s="1"/>
  <c r="B732" i="10" a="1"/>
  <c r="B732" i="10" s="1"/>
  <c r="C732" i="10" a="1"/>
  <c r="C732" i="10" s="1"/>
  <c r="D732" i="10" a="1"/>
  <c r="D732" i="10" s="1"/>
  <c r="A733" i="10" a="1"/>
  <c r="A733" i="10" s="1"/>
  <c r="B733" i="10" a="1"/>
  <c r="B733" i="10" s="1"/>
  <c r="C733" i="10" a="1"/>
  <c r="C733" i="10" s="1"/>
  <c r="D733" i="10" a="1"/>
  <c r="D733" i="10" s="1"/>
  <c r="A734" i="10" a="1"/>
  <c r="A734" i="10" s="1"/>
  <c r="B734" i="10" a="1"/>
  <c r="B734" i="10" s="1"/>
  <c r="C734" i="10" a="1"/>
  <c r="C734" i="10" s="1"/>
  <c r="D734" i="10" a="1"/>
  <c r="D734" i="10" s="1"/>
  <c r="A735" i="10" a="1"/>
  <c r="A735" i="10" s="1"/>
  <c r="B735" i="10" a="1"/>
  <c r="B735" i="10" s="1"/>
  <c r="C735" i="10" a="1"/>
  <c r="C735" i="10" s="1"/>
  <c r="D735" i="10" a="1"/>
  <c r="D735" i="10" s="1"/>
  <c r="A736" i="10" a="1"/>
  <c r="A736" i="10" s="1"/>
  <c r="B736" i="10" a="1"/>
  <c r="B736" i="10" s="1"/>
  <c r="C736" i="10" a="1"/>
  <c r="C736" i="10" s="1"/>
  <c r="D736" i="10" a="1"/>
  <c r="D736" i="10" s="1"/>
  <c r="A737" i="10" a="1"/>
  <c r="A737" i="10" s="1"/>
  <c r="B737" i="10" a="1"/>
  <c r="B737" i="10" s="1"/>
  <c r="C737" i="10" a="1"/>
  <c r="C737" i="10" s="1"/>
  <c r="D737" i="10" a="1"/>
  <c r="D737" i="10" s="1"/>
  <c r="A738" i="10" a="1"/>
  <c r="A738" i="10" s="1"/>
  <c r="B738" i="10" a="1"/>
  <c r="B738" i="10" s="1"/>
  <c r="C738" i="10" a="1"/>
  <c r="C738" i="10" s="1"/>
  <c r="D738" i="10" a="1"/>
  <c r="D738" i="10" s="1"/>
  <c r="A739" i="10" a="1"/>
  <c r="A739" i="10" s="1"/>
  <c r="B739" i="10" a="1"/>
  <c r="B739" i="10" s="1"/>
  <c r="C739" i="10" a="1"/>
  <c r="C739" i="10" s="1"/>
  <c r="D739" i="10" a="1"/>
  <c r="D739" i="10" s="1"/>
  <c r="A740" i="10" a="1"/>
  <c r="A740" i="10" s="1"/>
  <c r="B740" i="10" a="1"/>
  <c r="B740" i="10" s="1"/>
  <c r="C740" i="10" a="1"/>
  <c r="C740" i="10" s="1"/>
  <c r="D740" i="10" a="1"/>
  <c r="D740" i="10" s="1"/>
  <c r="A741" i="10" a="1"/>
  <c r="A741" i="10" s="1"/>
  <c r="B741" i="10" a="1"/>
  <c r="B741" i="10" s="1"/>
  <c r="C741" i="10" a="1"/>
  <c r="C741" i="10" s="1"/>
  <c r="D741" i="10" a="1"/>
  <c r="D741" i="10" s="1"/>
  <c r="A742" i="10" a="1"/>
  <c r="A742" i="10" s="1"/>
  <c r="B742" i="10" a="1"/>
  <c r="B742" i="10" s="1"/>
  <c r="C742" i="10" a="1"/>
  <c r="C742" i="10" s="1"/>
  <c r="D742" i="10" a="1"/>
  <c r="D742" i="10" s="1"/>
  <c r="A743" i="10" a="1"/>
  <c r="A743" i="10" s="1"/>
  <c r="B743" i="10" a="1"/>
  <c r="B743" i="10" s="1"/>
  <c r="C743" i="10" a="1"/>
  <c r="C743" i="10" s="1"/>
  <c r="D743" i="10" a="1"/>
  <c r="D743" i="10" s="1"/>
  <c r="A744" i="10" a="1"/>
  <c r="A744" i="10" s="1"/>
  <c r="B744" i="10" a="1"/>
  <c r="B744" i="10" s="1"/>
  <c r="C744" i="10" a="1"/>
  <c r="C744" i="10" s="1"/>
  <c r="D744" i="10" a="1"/>
  <c r="D744" i="10" s="1"/>
  <c r="A745" i="10" a="1"/>
  <c r="A745" i="10" s="1"/>
  <c r="B745" i="10" a="1"/>
  <c r="B745" i="10" s="1"/>
  <c r="C745" i="10" a="1"/>
  <c r="C745" i="10" s="1"/>
  <c r="D745" i="10" a="1"/>
  <c r="D745" i="10" s="1"/>
  <c r="A746" i="10" a="1"/>
  <c r="A746" i="10" s="1"/>
  <c r="B746" i="10" a="1"/>
  <c r="B746" i="10" s="1"/>
  <c r="C746" i="10" a="1"/>
  <c r="C746" i="10" s="1"/>
  <c r="D746" i="10" a="1"/>
  <c r="D746" i="10" s="1"/>
  <c r="A747" i="10" a="1"/>
  <c r="A747" i="10" s="1"/>
  <c r="B747" i="10" a="1"/>
  <c r="B747" i="10" s="1"/>
  <c r="C747" i="10" a="1"/>
  <c r="C747" i="10" s="1"/>
  <c r="D747" i="10" a="1"/>
  <c r="D747" i="10" s="1"/>
  <c r="A748" i="10" a="1"/>
  <c r="A748" i="10" s="1"/>
  <c r="B748" i="10" a="1"/>
  <c r="B748" i="10" s="1"/>
  <c r="C748" i="10" a="1"/>
  <c r="C748" i="10" s="1"/>
  <c r="D748" i="10" a="1"/>
  <c r="D748" i="10" s="1"/>
  <c r="A749" i="10" a="1"/>
  <c r="A749" i="10" s="1"/>
  <c r="B749" i="10" a="1"/>
  <c r="B749" i="10" s="1"/>
  <c r="C749" i="10" a="1"/>
  <c r="C749" i="10" s="1"/>
  <c r="D749" i="10" a="1"/>
  <c r="D749" i="10" s="1"/>
  <c r="A750" i="10" a="1"/>
  <c r="A750" i="10" s="1"/>
  <c r="B750" i="10" a="1"/>
  <c r="B750" i="10" s="1"/>
  <c r="C750" i="10" a="1"/>
  <c r="C750" i="10" s="1"/>
  <c r="D750" i="10" a="1"/>
  <c r="D750" i="10" s="1"/>
  <c r="A751" i="10" a="1"/>
  <c r="A751" i="10" s="1"/>
  <c r="B751" i="10" a="1"/>
  <c r="B751" i="10" s="1"/>
  <c r="C751" i="10" a="1"/>
  <c r="C751" i="10" s="1"/>
  <c r="D751" i="10" a="1"/>
  <c r="D751" i="10" s="1"/>
  <c r="A752" i="10" a="1"/>
  <c r="A752" i="10" s="1"/>
  <c r="B752" i="10" a="1"/>
  <c r="B752" i="10" s="1"/>
  <c r="C752" i="10" a="1"/>
  <c r="C752" i="10" s="1"/>
  <c r="D752" i="10" a="1"/>
  <c r="D752" i="10" s="1"/>
  <c r="A753" i="10" a="1"/>
  <c r="A753" i="10" s="1"/>
  <c r="B753" i="10" a="1"/>
  <c r="B753" i="10" s="1"/>
  <c r="C753" i="10" a="1"/>
  <c r="C753" i="10" s="1"/>
  <c r="D753" i="10" a="1"/>
  <c r="D753" i="10" s="1"/>
  <c r="A754" i="10" a="1"/>
  <c r="A754" i="10" s="1"/>
  <c r="B754" i="10" a="1"/>
  <c r="B754" i="10" s="1"/>
  <c r="C754" i="10" a="1"/>
  <c r="C754" i="10" s="1"/>
  <c r="D754" i="10" a="1"/>
  <c r="D754" i="10" s="1"/>
  <c r="A755" i="10" a="1"/>
  <c r="A755" i="10" s="1"/>
  <c r="B755" i="10" a="1"/>
  <c r="B755" i="10" s="1"/>
  <c r="C755" i="10" a="1"/>
  <c r="C755" i="10" s="1"/>
  <c r="D755" i="10" a="1"/>
  <c r="D755" i="10" s="1"/>
  <c r="A756" i="10" a="1"/>
  <c r="A756" i="10" s="1"/>
  <c r="B756" i="10" a="1"/>
  <c r="B756" i="10" s="1"/>
  <c r="C756" i="10" a="1"/>
  <c r="C756" i="10" s="1"/>
  <c r="D756" i="10" a="1"/>
  <c r="D756" i="10" s="1"/>
  <c r="A757" i="10" a="1"/>
  <c r="A757" i="10" s="1"/>
  <c r="B757" i="10" a="1"/>
  <c r="B757" i="10" s="1"/>
  <c r="C757" i="10" a="1"/>
  <c r="C757" i="10" s="1"/>
  <c r="D757" i="10" a="1"/>
  <c r="D757" i="10" s="1"/>
  <c r="A758" i="10" a="1"/>
  <c r="A758" i="10" s="1"/>
  <c r="B758" i="10" a="1"/>
  <c r="B758" i="10" s="1"/>
  <c r="C758" i="10" a="1"/>
  <c r="C758" i="10" s="1"/>
  <c r="D758" i="10" a="1"/>
  <c r="D758" i="10" s="1"/>
  <c r="A759" i="10" a="1"/>
  <c r="A759" i="10" s="1"/>
  <c r="B759" i="10" a="1"/>
  <c r="B759" i="10" s="1"/>
  <c r="C759" i="10" a="1"/>
  <c r="C759" i="10" s="1"/>
  <c r="D759" i="10" a="1"/>
  <c r="D759" i="10" s="1"/>
  <c r="A760" i="10" a="1"/>
  <c r="A760" i="10" s="1"/>
  <c r="B760" i="10" a="1"/>
  <c r="B760" i="10" s="1"/>
  <c r="C760" i="10" a="1"/>
  <c r="C760" i="10" s="1"/>
  <c r="D760" i="10" a="1"/>
  <c r="D760" i="10" s="1"/>
  <c r="A761" i="10" a="1"/>
  <c r="A761" i="10" s="1"/>
  <c r="B761" i="10" a="1"/>
  <c r="B761" i="10" s="1"/>
  <c r="C761" i="10" a="1"/>
  <c r="C761" i="10" s="1"/>
  <c r="D761" i="10" a="1"/>
  <c r="D761" i="10" s="1"/>
  <c r="A762" i="10" a="1"/>
  <c r="A762" i="10" s="1"/>
  <c r="B762" i="10" a="1"/>
  <c r="B762" i="10" s="1"/>
  <c r="C762" i="10" a="1"/>
  <c r="C762" i="10" s="1"/>
  <c r="D762" i="10" a="1"/>
  <c r="D762" i="10" s="1"/>
  <c r="A763" i="10" a="1"/>
  <c r="A763" i="10" s="1"/>
  <c r="B763" i="10" a="1"/>
  <c r="B763" i="10" s="1"/>
  <c r="C763" i="10" a="1"/>
  <c r="C763" i="10" s="1"/>
  <c r="D763" i="10" a="1"/>
  <c r="D763" i="10" s="1"/>
  <c r="A764" i="10" a="1"/>
  <c r="A764" i="10" s="1"/>
  <c r="B764" i="10" a="1"/>
  <c r="B764" i="10" s="1"/>
  <c r="C764" i="10" a="1"/>
  <c r="C764" i="10" s="1"/>
  <c r="D764" i="10" a="1"/>
  <c r="D764" i="10" s="1"/>
  <c r="A765" i="10" a="1"/>
  <c r="A765" i="10" s="1"/>
  <c r="B765" i="10" a="1"/>
  <c r="B765" i="10" s="1"/>
  <c r="C765" i="10" a="1"/>
  <c r="C765" i="10" s="1"/>
  <c r="D765" i="10" a="1"/>
  <c r="D765" i="10" s="1"/>
  <c r="A766" i="10" a="1"/>
  <c r="A766" i="10" s="1"/>
  <c r="B766" i="10" a="1"/>
  <c r="B766" i="10" s="1"/>
  <c r="C766" i="10" a="1"/>
  <c r="C766" i="10" s="1"/>
  <c r="D766" i="10" a="1"/>
  <c r="D766" i="10" s="1"/>
  <c r="A767" i="10" a="1"/>
  <c r="A767" i="10" s="1"/>
  <c r="B767" i="10" a="1"/>
  <c r="B767" i="10" s="1"/>
  <c r="C767" i="10" a="1"/>
  <c r="C767" i="10" s="1"/>
  <c r="D767" i="10" a="1"/>
  <c r="D767" i="10" s="1"/>
  <c r="A768" i="10" a="1"/>
  <c r="A768" i="10" s="1"/>
  <c r="B768" i="10" a="1"/>
  <c r="B768" i="10" s="1"/>
  <c r="C768" i="10" a="1"/>
  <c r="C768" i="10" s="1"/>
  <c r="D768" i="10" a="1"/>
  <c r="D768" i="10" s="1"/>
  <c r="A769" i="10" a="1"/>
  <c r="A769" i="10" s="1"/>
  <c r="B769" i="10" a="1"/>
  <c r="B769" i="10" s="1"/>
  <c r="C769" i="10" a="1"/>
  <c r="C769" i="10" s="1"/>
  <c r="D769" i="10" a="1"/>
  <c r="D769" i="10" s="1"/>
  <c r="A770" i="10" a="1"/>
  <c r="A770" i="10" s="1"/>
  <c r="B770" i="10" a="1"/>
  <c r="B770" i="10" s="1"/>
  <c r="C770" i="10" a="1"/>
  <c r="C770" i="10" s="1"/>
  <c r="D770" i="10" a="1"/>
  <c r="D770" i="10" s="1"/>
  <c r="A771" i="10" a="1"/>
  <c r="A771" i="10" s="1"/>
  <c r="B771" i="10" a="1"/>
  <c r="B771" i="10" s="1"/>
  <c r="C771" i="10" a="1"/>
  <c r="C771" i="10" s="1"/>
  <c r="D771" i="10" a="1"/>
  <c r="D771" i="10" s="1"/>
  <c r="A772" i="10" a="1"/>
  <c r="A772" i="10" s="1"/>
  <c r="B772" i="10" a="1"/>
  <c r="B772" i="10" s="1"/>
  <c r="C772" i="10" a="1"/>
  <c r="C772" i="10" s="1"/>
  <c r="D772" i="10" a="1"/>
  <c r="D772" i="10" s="1"/>
  <c r="A773" i="10" a="1"/>
  <c r="A773" i="10" s="1"/>
  <c r="B773" i="10" a="1"/>
  <c r="B773" i="10" s="1"/>
  <c r="C773" i="10" a="1"/>
  <c r="C773" i="10" s="1"/>
  <c r="D773" i="10" a="1"/>
  <c r="D773" i="10" s="1"/>
  <c r="A774" i="10" a="1"/>
  <c r="A774" i="10" s="1"/>
  <c r="B774" i="10" a="1"/>
  <c r="B774" i="10" s="1"/>
  <c r="C774" i="10" a="1"/>
  <c r="C774" i="10" s="1"/>
  <c r="D774" i="10" a="1"/>
  <c r="D774" i="10" s="1"/>
  <c r="A775" i="10" a="1"/>
  <c r="A775" i="10" s="1"/>
  <c r="B775" i="10" a="1"/>
  <c r="B775" i="10" s="1"/>
  <c r="C775" i="10" a="1"/>
  <c r="C775" i="10" s="1"/>
  <c r="D775" i="10" a="1"/>
  <c r="D775" i="10" s="1"/>
  <c r="A776" i="10" a="1"/>
  <c r="A776" i="10" s="1"/>
  <c r="B776" i="10" a="1"/>
  <c r="B776" i="10" s="1"/>
  <c r="C776" i="10" a="1"/>
  <c r="C776" i="10" s="1"/>
  <c r="D776" i="10" a="1"/>
  <c r="D776" i="10" s="1"/>
  <c r="A777" i="10" a="1"/>
  <c r="A777" i="10" s="1"/>
  <c r="B777" i="10" a="1"/>
  <c r="B777" i="10" s="1"/>
  <c r="C777" i="10" a="1"/>
  <c r="C777" i="10" s="1"/>
  <c r="D777" i="10" a="1"/>
  <c r="D777" i="10" s="1"/>
  <c r="A778" i="10" a="1"/>
  <c r="A778" i="10" s="1"/>
  <c r="B778" i="10" a="1"/>
  <c r="B778" i="10" s="1"/>
  <c r="C778" i="10" a="1"/>
  <c r="C778" i="10" s="1"/>
  <c r="D778" i="10" a="1"/>
  <c r="D778" i="10" s="1"/>
  <c r="A779" i="10" a="1"/>
  <c r="A779" i="10" s="1"/>
  <c r="B779" i="10" a="1"/>
  <c r="B779" i="10" s="1"/>
  <c r="C779" i="10" a="1"/>
  <c r="C779" i="10" s="1"/>
  <c r="D779" i="10" a="1"/>
  <c r="D779" i="10" s="1"/>
  <c r="A780" i="10" a="1"/>
  <c r="A780" i="10" s="1"/>
  <c r="B780" i="10" a="1"/>
  <c r="B780" i="10" s="1"/>
  <c r="C780" i="10" a="1"/>
  <c r="C780" i="10" s="1"/>
  <c r="D780" i="10" a="1"/>
  <c r="D780" i="10" s="1"/>
  <c r="A781" i="10" a="1"/>
  <c r="A781" i="10" s="1"/>
  <c r="B781" i="10" a="1"/>
  <c r="B781" i="10" s="1"/>
  <c r="C781" i="10" a="1"/>
  <c r="C781" i="10" s="1"/>
  <c r="D781" i="10" a="1"/>
  <c r="D781" i="10" s="1"/>
  <c r="A782" i="10" a="1"/>
  <c r="A782" i="10" s="1"/>
  <c r="B782" i="10" a="1"/>
  <c r="B782" i="10" s="1"/>
  <c r="C782" i="10" a="1"/>
  <c r="C782" i="10" s="1"/>
  <c r="D782" i="10" a="1"/>
  <c r="D782" i="10" s="1"/>
  <c r="A783" i="10" a="1"/>
  <c r="A783" i="10" s="1"/>
  <c r="B783" i="10" a="1"/>
  <c r="B783" i="10" s="1"/>
  <c r="C783" i="10" a="1"/>
  <c r="C783" i="10" s="1"/>
  <c r="D783" i="10" a="1"/>
  <c r="D783" i="10" s="1"/>
  <c r="A784" i="10" a="1"/>
  <c r="A784" i="10" s="1"/>
  <c r="B784" i="10" a="1"/>
  <c r="B784" i="10" s="1"/>
  <c r="C784" i="10" a="1"/>
  <c r="C784" i="10" s="1"/>
  <c r="D784" i="10" a="1"/>
  <c r="D784" i="10" s="1"/>
  <c r="A785" i="10" a="1"/>
  <c r="A785" i="10" s="1"/>
  <c r="B785" i="10" a="1"/>
  <c r="B785" i="10" s="1"/>
  <c r="C785" i="10" a="1"/>
  <c r="C785" i="10" s="1"/>
  <c r="D785" i="10" a="1"/>
  <c r="D785" i="10" s="1"/>
  <c r="A786" i="10" a="1"/>
  <c r="A786" i="10" s="1"/>
  <c r="B786" i="10" a="1"/>
  <c r="B786" i="10" s="1"/>
  <c r="C786" i="10" a="1"/>
  <c r="C786" i="10" s="1"/>
  <c r="D786" i="10" a="1"/>
  <c r="D786" i="10" s="1"/>
  <c r="A787" i="10" a="1"/>
  <c r="A787" i="10" s="1"/>
  <c r="B787" i="10" a="1"/>
  <c r="B787" i="10" s="1"/>
  <c r="C787" i="10" a="1"/>
  <c r="C787" i="10" s="1"/>
  <c r="D787" i="10" a="1"/>
  <c r="D787" i="10" s="1"/>
  <c r="A788" i="10" a="1"/>
  <c r="A788" i="10" s="1"/>
  <c r="B788" i="10" a="1"/>
  <c r="B788" i="10" s="1"/>
  <c r="C788" i="10" a="1"/>
  <c r="C788" i="10" s="1"/>
  <c r="D788" i="10" a="1"/>
  <c r="D788" i="10" s="1"/>
  <c r="A789" i="10" a="1"/>
  <c r="A789" i="10" s="1"/>
  <c r="B789" i="10" a="1"/>
  <c r="B789" i="10" s="1"/>
  <c r="C789" i="10" a="1"/>
  <c r="C789" i="10" s="1"/>
  <c r="D789" i="10" a="1"/>
  <c r="D789" i="10" s="1"/>
  <c r="A790" i="10" a="1"/>
  <c r="A790" i="10" s="1"/>
  <c r="B790" i="10" a="1"/>
  <c r="B790" i="10" s="1"/>
  <c r="C790" i="10" a="1"/>
  <c r="C790" i="10" s="1"/>
  <c r="D790" i="10" a="1"/>
  <c r="D790" i="10" s="1"/>
  <c r="A791" i="10" a="1"/>
  <c r="A791" i="10" s="1"/>
  <c r="B791" i="10" a="1"/>
  <c r="B791" i="10" s="1"/>
  <c r="C791" i="10" a="1"/>
  <c r="C791" i="10" s="1"/>
  <c r="D791" i="10" a="1"/>
  <c r="D791" i="10" s="1"/>
  <c r="A792" i="10" a="1"/>
  <c r="A792" i="10" s="1"/>
  <c r="B792" i="10" a="1"/>
  <c r="B792" i="10" s="1"/>
  <c r="C792" i="10" a="1"/>
  <c r="C792" i="10" s="1"/>
  <c r="D792" i="10" a="1"/>
  <c r="D792" i="10" s="1"/>
  <c r="A793" i="10" a="1"/>
  <c r="A793" i="10" s="1"/>
  <c r="B793" i="10" a="1"/>
  <c r="B793" i="10" s="1"/>
  <c r="C793" i="10" a="1"/>
  <c r="C793" i="10" s="1"/>
  <c r="D793" i="10" a="1"/>
  <c r="D793" i="10" s="1"/>
  <c r="A794" i="10" a="1"/>
  <c r="A794" i="10" s="1"/>
  <c r="B794" i="10" a="1"/>
  <c r="B794" i="10" s="1"/>
  <c r="C794" i="10" a="1"/>
  <c r="C794" i="10" s="1"/>
  <c r="D794" i="10" a="1"/>
  <c r="D794" i="10" s="1"/>
  <c r="A795" i="10" a="1"/>
  <c r="A795" i="10" s="1"/>
  <c r="B795" i="10" a="1"/>
  <c r="B795" i="10" s="1"/>
  <c r="C795" i="10" a="1"/>
  <c r="C795" i="10" s="1"/>
  <c r="D795" i="10" a="1"/>
  <c r="D795" i="10" s="1"/>
  <c r="A796" i="10" a="1"/>
  <c r="A796" i="10" s="1"/>
  <c r="B796" i="10" a="1"/>
  <c r="B796" i="10" s="1"/>
  <c r="C796" i="10" a="1"/>
  <c r="C796" i="10" s="1"/>
  <c r="D796" i="10" a="1"/>
  <c r="D796" i="10" s="1"/>
  <c r="A797" i="10" a="1"/>
  <c r="A797" i="10" s="1"/>
  <c r="B797" i="10" a="1"/>
  <c r="B797" i="10" s="1"/>
  <c r="C797" i="10" a="1"/>
  <c r="C797" i="10" s="1"/>
  <c r="D797" i="10" a="1"/>
  <c r="D797" i="10" s="1"/>
  <c r="A798" i="10" a="1"/>
  <c r="A798" i="10" s="1"/>
  <c r="B798" i="10" a="1"/>
  <c r="B798" i="10" s="1"/>
  <c r="C798" i="10" a="1"/>
  <c r="C798" i="10" s="1"/>
  <c r="D798" i="10" a="1"/>
  <c r="D798" i="10" s="1"/>
  <c r="A799" i="10" a="1"/>
  <c r="A799" i="10" s="1"/>
  <c r="B799" i="10" a="1"/>
  <c r="B799" i="10" s="1"/>
  <c r="C799" i="10" a="1"/>
  <c r="C799" i="10" s="1"/>
  <c r="D799" i="10" a="1"/>
  <c r="D799" i="10" s="1"/>
  <c r="A800" i="10" a="1"/>
  <c r="A800" i="10" s="1"/>
  <c r="B800" i="10" a="1"/>
  <c r="B800" i="10" s="1"/>
  <c r="C800" i="10" a="1"/>
  <c r="C800" i="10" s="1"/>
  <c r="D800" i="10" a="1"/>
  <c r="D800" i="10" s="1"/>
  <c r="A801" i="10" a="1"/>
  <c r="A801" i="10" s="1"/>
  <c r="B801" i="10" a="1"/>
  <c r="B801" i="10" s="1"/>
  <c r="C801" i="10" a="1"/>
  <c r="C801" i="10" s="1"/>
  <c r="D801" i="10" a="1"/>
  <c r="D801" i="10" s="1"/>
  <c r="A802" i="10" a="1"/>
  <c r="A802" i="10" s="1"/>
  <c r="B802" i="10" a="1"/>
  <c r="B802" i="10" s="1"/>
  <c r="C802" i="10" a="1"/>
  <c r="C802" i="10" s="1"/>
  <c r="D802" i="10" a="1"/>
  <c r="D802" i="10" s="1"/>
  <c r="A803" i="10" a="1"/>
  <c r="A803" i="10" s="1"/>
  <c r="B803" i="10" a="1"/>
  <c r="B803" i="10" s="1"/>
  <c r="C803" i="10" a="1"/>
  <c r="C803" i="10" s="1"/>
  <c r="D803" i="10" a="1"/>
  <c r="D803" i="10" s="1"/>
  <c r="A804" i="10" a="1"/>
  <c r="A804" i="10" s="1"/>
  <c r="B804" i="10" a="1"/>
  <c r="B804" i="10" s="1"/>
  <c r="C804" i="10" a="1"/>
  <c r="C804" i="10" s="1"/>
  <c r="D804" i="10" a="1"/>
  <c r="D804" i="10" s="1"/>
  <c r="A805" i="10" a="1"/>
  <c r="A805" i="10" s="1"/>
  <c r="B805" i="10" a="1"/>
  <c r="B805" i="10" s="1"/>
  <c r="C805" i="10" a="1"/>
  <c r="C805" i="10" s="1"/>
  <c r="D805" i="10" a="1"/>
  <c r="D805" i="10" s="1"/>
  <c r="A806" i="10" a="1"/>
  <c r="A806" i="10" s="1"/>
  <c r="B806" i="10" a="1"/>
  <c r="B806" i="10" s="1"/>
  <c r="C806" i="10" a="1"/>
  <c r="C806" i="10" s="1"/>
  <c r="D806" i="10" a="1"/>
  <c r="D806" i="10" s="1"/>
  <c r="A807" i="10" a="1"/>
  <c r="A807" i="10" s="1"/>
  <c r="B807" i="10" a="1"/>
  <c r="B807" i="10" s="1"/>
  <c r="C807" i="10" a="1"/>
  <c r="C807" i="10" s="1"/>
  <c r="D807" i="10" a="1"/>
  <c r="D807" i="10" s="1"/>
  <c r="A808" i="10" a="1"/>
  <c r="A808" i="10" s="1"/>
  <c r="B808" i="10" a="1"/>
  <c r="B808" i="10" s="1"/>
  <c r="C808" i="10" a="1"/>
  <c r="C808" i="10" s="1"/>
  <c r="D808" i="10" a="1"/>
  <c r="D808" i="10" s="1"/>
  <c r="A809" i="10" a="1"/>
  <c r="A809" i="10" s="1"/>
  <c r="B809" i="10" a="1"/>
  <c r="B809" i="10" s="1"/>
  <c r="C809" i="10" a="1"/>
  <c r="C809" i="10" s="1"/>
  <c r="D809" i="10" a="1"/>
  <c r="D809" i="10" s="1"/>
  <c r="A810" i="10" a="1"/>
  <c r="A810" i="10" s="1"/>
  <c r="B810" i="10" a="1"/>
  <c r="B810" i="10" s="1"/>
  <c r="C810" i="10" a="1"/>
  <c r="C810" i="10" s="1"/>
  <c r="D810" i="10" a="1"/>
  <c r="D810" i="10" s="1"/>
  <c r="A811" i="10" a="1"/>
  <c r="A811" i="10" s="1"/>
  <c r="B811" i="10" a="1"/>
  <c r="B811" i="10" s="1"/>
  <c r="C811" i="10" a="1"/>
  <c r="C811" i="10" s="1"/>
  <c r="D811" i="10" a="1"/>
  <c r="D811" i="10" s="1"/>
  <c r="A812" i="10" a="1"/>
  <c r="A812" i="10" s="1"/>
  <c r="B812" i="10" a="1"/>
  <c r="B812" i="10" s="1"/>
  <c r="C812" i="10" a="1"/>
  <c r="C812" i="10" s="1"/>
  <c r="D812" i="10" a="1"/>
  <c r="D812" i="10" s="1"/>
  <c r="A813" i="10" a="1"/>
  <c r="A813" i="10" s="1"/>
  <c r="B813" i="10" a="1"/>
  <c r="B813" i="10" s="1"/>
  <c r="C813" i="10" a="1"/>
  <c r="C813" i="10" s="1"/>
  <c r="D813" i="10" a="1"/>
  <c r="D813" i="10" s="1"/>
  <c r="A814" i="10" a="1"/>
  <c r="A814" i="10" s="1"/>
  <c r="B814" i="10" a="1"/>
  <c r="B814" i="10" s="1"/>
  <c r="C814" i="10" a="1"/>
  <c r="C814" i="10" s="1"/>
  <c r="D814" i="10" a="1"/>
  <c r="D814" i="10" s="1"/>
  <c r="A815" i="10" a="1"/>
  <c r="A815" i="10" s="1"/>
  <c r="B815" i="10" a="1"/>
  <c r="B815" i="10" s="1"/>
  <c r="C815" i="10" a="1"/>
  <c r="C815" i="10" s="1"/>
  <c r="D815" i="10" a="1"/>
  <c r="D815" i="10" s="1"/>
  <c r="A816" i="10" a="1"/>
  <c r="A816" i="10" s="1"/>
  <c r="B816" i="10" a="1"/>
  <c r="B816" i="10" s="1"/>
  <c r="C816" i="10" a="1"/>
  <c r="C816" i="10" s="1"/>
  <c r="D816" i="10" a="1"/>
  <c r="D816" i="10" s="1"/>
  <c r="A817" i="10" a="1"/>
  <c r="A817" i="10" s="1"/>
  <c r="B817" i="10" a="1"/>
  <c r="B817" i="10" s="1"/>
  <c r="C817" i="10" a="1"/>
  <c r="C817" i="10" s="1"/>
  <c r="D817" i="10" a="1"/>
  <c r="D817" i="10" s="1"/>
  <c r="A818" i="10" a="1"/>
  <c r="A818" i="10" s="1"/>
  <c r="B818" i="10" a="1"/>
  <c r="B818" i="10" s="1"/>
  <c r="C818" i="10" a="1"/>
  <c r="C818" i="10" s="1"/>
  <c r="D818" i="10" a="1"/>
  <c r="D818" i="10" s="1"/>
  <c r="A819" i="10" a="1"/>
  <c r="A819" i="10" s="1"/>
  <c r="B819" i="10" a="1"/>
  <c r="B819" i="10" s="1"/>
  <c r="C819" i="10" a="1"/>
  <c r="C819" i="10" s="1"/>
  <c r="D819" i="10" a="1"/>
  <c r="D819" i="10" s="1"/>
  <c r="A820" i="10" a="1"/>
  <c r="A820" i="10" s="1"/>
  <c r="B820" i="10" a="1"/>
  <c r="B820" i="10" s="1"/>
  <c r="C820" i="10" a="1"/>
  <c r="C820" i="10" s="1"/>
  <c r="D820" i="10" a="1"/>
  <c r="D820" i="10" s="1"/>
  <c r="A821" i="10" a="1"/>
  <c r="A821" i="10" s="1"/>
  <c r="B821" i="10" a="1"/>
  <c r="B821" i="10" s="1"/>
  <c r="C821" i="10" a="1"/>
  <c r="C821" i="10" s="1"/>
  <c r="D821" i="10" a="1"/>
  <c r="D821" i="10" s="1"/>
  <c r="A822" i="10" a="1"/>
  <c r="A822" i="10" s="1"/>
  <c r="B822" i="10" a="1"/>
  <c r="B822" i="10" s="1"/>
  <c r="C822" i="10" a="1"/>
  <c r="C822" i="10" s="1"/>
  <c r="D822" i="10" a="1"/>
  <c r="D822" i="10" s="1"/>
  <c r="A823" i="10" a="1"/>
  <c r="A823" i="10" s="1"/>
  <c r="B823" i="10" a="1"/>
  <c r="B823" i="10" s="1"/>
  <c r="C823" i="10" a="1"/>
  <c r="C823" i="10" s="1"/>
  <c r="D823" i="10" a="1"/>
  <c r="D823" i="10" s="1"/>
  <c r="A824" i="10" a="1"/>
  <c r="A824" i="10" s="1"/>
  <c r="B824" i="10" a="1"/>
  <c r="B824" i="10" s="1"/>
  <c r="C824" i="10" a="1"/>
  <c r="C824" i="10" s="1"/>
  <c r="D824" i="10" a="1"/>
  <c r="D824" i="10" s="1"/>
  <c r="A825" i="10" a="1"/>
  <c r="A825" i="10" s="1"/>
  <c r="B825" i="10" a="1"/>
  <c r="B825" i="10" s="1"/>
  <c r="C825" i="10" a="1"/>
  <c r="C825" i="10" s="1"/>
  <c r="D825" i="10" a="1"/>
  <c r="D825" i="10" s="1"/>
  <c r="A826" i="10" a="1"/>
  <c r="A826" i="10" s="1"/>
  <c r="B826" i="10" a="1"/>
  <c r="B826" i="10" s="1"/>
  <c r="C826" i="10" a="1"/>
  <c r="C826" i="10" s="1"/>
  <c r="D826" i="10" a="1"/>
  <c r="D826" i="10" s="1"/>
  <c r="A827" i="10" a="1"/>
  <c r="A827" i="10" s="1"/>
  <c r="B827" i="10" a="1"/>
  <c r="B827" i="10" s="1"/>
  <c r="C827" i="10" a="1"/>
  <c r="C827" i="10" s="1"/>
  <c r="D827" i="10" a="1"/>
  <c r="D827" i="10" s="1"/>
  <c r="A828" i="10" a="1"/>
  <c r="A828" i="10" s="1"/>
  <c r="B828" i="10" a="1"/>
  <c r="B828" i="10" s="1"/>
  <c r="C828" i="10" a="1"/>
  <c r="C828" i="10" s="1"/>
  <c r="D828" i="10" a="1"/>
  <c r="D828" i="10" s="1"/>
  <c r="A829" i="10" a="1"/>
  <c r="A829" i="10" s="1"/>
  <c r="B829" i="10" a="1"/>
  <c r="B829" i="10" s="1"/>
  <c r="C829" i="10" a="1"/>
  <c r="C829" i="10" s="1"/>
  <c r="D829" i="10" a="1"/>
  <c r="D829" i="10" s="1"/>
  <c r="A830" i="10" a="1"/>
  <c r="A830" i="10" s="1"/>
  <c r="B830" i="10" a="1"/>
  <c r="B830" i="10" s="1"/>
  <c r="C830" i="10" a="1"/>
  <c r="C830" i="10" s="1"/>
  <c r="D830" i="10" a="1"/>
  <c r="D830" i="10" s="1"/>
  <c r="A831" i="10" a="1"/>
  <c r="A831" i="10" s="1"/>
  <c r="B831" i="10" a="1"/>
  <c r="B831" i="10" s="1"/>
  <c r="C831" i="10" a="1"/>
  <c r="C831" i="10" s="1"/>
  <c r="D831" i="10" a="1"/>
  <c r="D831" i="10" s="1"/>
  <c r="A832" i="10" a="1"/>
  <c r="A832" i="10" s="1"/>
  <c r="B832" i="10" a="1"/>
  <c r="B832" i="10" s="1"/>
  <c r="C832" i="10" a="1"/>
  <c r="C832" i="10" s="1"/>
  <c r="D832" i="10" a="1"/>
  <c r="D832" i="10" s="1"/>
  <c r="A833" i="10" a="1"/>
  <c r="A833" i="10" s="1"/>
  <c r="B833" i="10" a="1"/>
  <c r="B833" i="10" s="1"/>
  <c r="C833" i="10" a="1"/>
  <c r="C833" i="10" s="1"/>
  <c r="D833" i="10" a="1"/>
  <c r="D833" i="10" s="1"/>
  <c r="A834" i="10" a="1"/>
  <c r="A834" i="10" s="1"/>
  <c r="B834" i="10" a="1"/>
  <c r="B834" i="10" s="1"/>
  <c r="C834" i="10" a="1"/>
  <c r="C834" i="10" s="1"/>
  <c r="D834" i="10" a="1"/>
  <c r="D834" i="10" s="1"/>
  <c r="A835" i="10" a="1"/>
  <c r="A835" i="10" s="1"/>
  <c r="B835" i="10" a="1"/>
  <c r="B835" i="10" s="1"/>
  <c r="C835" i="10" a="1"/>
  <c r="C835" i="10" s="1"/>
  <c r="D835" i="10" a="1"/>
  <c r="D835" i="10" s="1"/>
  <c r="A836" i="10" a="1"/>
  <c r="A836" i="10" s="1"/>
  <c r="B836" i="10" a="1"/>
  <c r="B836" i="10" s="1"/>
  <c r="C836" i="10" a="1"/>
  <c r="C836" i="10" s="1"/>
  <c r="D836" i="10" a="1"/>
  <c r="D836" i="10" s="1"/>
  <c r="A837" i="10" a="1"/>
  <c r="A837" i="10" s="1"/>
  <c r="B837" i="10" a="1"/>
  <c r="B837" i="10" s="1"/>
  <c r="C837" i="10" a="1"/>
  <c r="C837" i="10" s="1"/>
  <c r="D837" i="10" a="1"/>
  <c r="D837" i="10" s="1"/>
  <c r="A838" i="10" a="1"/>
  <c r="A838" i="10" s="1"/>
  <c r="B838" i="10" a="1"/>
  <c r="B838" i="10" s="1"/>
  <c r="C838" i="10" a="1"/>
  <c r="C838" i="10" s="1"/>
  <c r="D838" i="10" a="1"/>
  <c r="D838" i="10" s="1"/>
  <c r="A839" i="10" a="1"/>
  <c r="A839" i="10" s="1"/>
  <c r="B839" i="10" a="1"/>
  <c r="B839" i="10" s="1"/>
  <c r="C839" i="10" a="1"/>
  <c r="C839" i="10" s="1"/>
  <c r="D839" i="10" a="1"/>
  <c r="D839" i="10" s="1"/>
  <c r="A840" i="10" a="1"/>
  <c r="A840" i="10" s="1"/>
  <c r="B840" i="10" a="1"/>
  <c r="B840" i="10" s="1"/>
  <c r="C840" i="10" a="1"/>
  <c r="C840" i="10" s="1"/>
  <c r="D840" i="10" a="1"/>
  <c r="D840" i="10" s="1"/>
  <c r="A841" i="10" a="1"/>
  <c r="A841" i="10" s="1"/>
  <c r="B841" i="10" a="1"/>
  <c r="B841" i="10" s="1"/>
  <c r="C841" i="10" a="1"/>
  <c r="C841" i="10" s="1"/>
  <c r="D841" i="10" a="1"/>
  <c r="D841" i="10" s="1"/>
  <c r="A842" i="10" a="1"/>
  <c r="A842" i="10" s="1"/>
  <c r="B842" i="10" a="1"/>
  <c r="B842" i="10" s="1"/>
  <c r="C842" i="10" a="1"/>
  <c r="C842" i="10" s="1"/>
  <c r="D842" i="10" a="1"/>
  <c r="D842" i="10" s="1"/>
  <c r="A843" i="10" a="1"/>
  <c r="A843" i="10" s="1"/>
  <c r="B843" i="10" a="1"/>
  <c r="B843" i="10" s="1"/>
  <c r="C843" i="10" a="1"/>
  <c r="C843" i="10" s="1"/>
  <c r="D843" i="10" a="1"/>
  <c r="D843" i="10" s="1"/>
  <c r="A844" i="10" a="1"/>
  <c r="A844" i="10" s="1"/>
  <c r="B844" i="10" a="1"/>
  <c r="B844" i="10" s="1"/>
  <c r="C844" i="10" a="1"/>
  <c r="C844" i="10" s="1"/>
  <c r="D844" i="10" a="1"/>
  <c r="D844" i="10" s="1"/>
  <c r="A845" i="10" a="1"/>
  <c r="A845" i="10" s="1"/>
  <c r="B845" i="10" a="1"/>
  <c r="B845" i="10" s="1"/>
  <c r="C845" i="10" a="1"/>
  <c r="C845" i="10" s="1"/>
  <c r="D845" i="10" a="1"/>
  <c r="D845" i="10" s="1"/>
  <c r="A846" i="10" a="1"/>
  <c r="A846" i="10" s="1"/>
  <c r="B846" i="10" a="1"/>
  <c r="B846" i="10" s="1"/>
  <c r="C846" i="10" a="1"/>
  <c r="C846" i="10" s="1"/>
  <c r="D846" i="10" a="1"/>
  <c r="D846" i="10" s="1"/>
  <c r="A847" i="10" a="1"/>
  <c r="A847" i="10" s="1"/>
  <c r="B847" i="10" a="1"/>
  <c r="B847" i="10" s="1"/>
  <c r="C847" i="10" a="1"/>
  <c r="C847" i="10" s="1"/>
  <c r="D847" i="10" a="1"/>
  <c r="D847" i="10" s="1"/>
  <c r="A848" i="10" a="1"/>
  <c r="A848" i="10" s="1"/>
  <c r="B848" i="10" a="1"/>
  <c r="B848" i="10" s="1"/>
  <c r="C848" i="10" a="1"/>
  <c r="C848" i="10" s="1"/>
  <c r="D848" i="10" a="1"/>
  <c r="D848" i="10" s="1"/>
  <c r="A849" i="10" a="1"/>
  <c r="A849" i="10" s="1"/>
  <c r="B849" i="10" a="1"/>
  <c r="B849" i="10" s="1"/>
  <c r="C849" i="10" a="1"/>
  <c r="C849" i="10" s="1"/>
  <c r="D849" i="10" a="1"/>
  <c r="D849" i="10" s="1"/>
  <c r="A850" i="10" a="1"/>
  <c r="A850" i="10" s="1"/>
  <c r="B850" i="10" a="1"/>
  <c r="B850" i="10" s="1"/>
  <c r="C850" i="10" a="1"/>
  <c r="C850" i="10" s="1"/>
  <c r="D850" i="10" a="1"/>
  <c r="D850" i="10" s="1"/>
  <c r="A851" i="10" a="1"/>
  <c r="A851" i="10" s="1"/>
  <c r="B851" i="10" a="1"/>
  <c r="B851" i="10" s="1"/>
  <c r="C851" i="10" a="1"/>
  <c r="C851" i="10" s="1"/>
  <c r="D851" i="10" a="1"/>
  <c r="D851" i="10" s="1"/>
  <c r="A852" i="10" a="1"/>
  <c r="A852" i="10" s="1"/>
  <c r="B852" i="10" a="1"/>
  <c r="B852" i="10" s="1"/>
  <c r="C852" i="10" a="1"/>
  <c r="C852" i="10" s="1"/>
  <c r="D852" i="10" a="1"/>
  <c r="D852" i="10" s="1"/>
  <c r="A853" i="10" a="1"/>
  <c r="A853" i="10" s="1"/>
  <c r="B853" i="10" a="1"/>
  <c r="B853" i="10" s="1"/>
  <c r="C853" i="10" a="1"/>
  <c r="C853" i="10" s="1"/>
  <c r="D853" i="10" a="1"/>
  <c r="D853" i="10" s="1"/>
  <c r="A854" i="10" a="1"/>
  <c r="A854" i="10" s="1"/>
  <c r="B854" i="10" a="1"/>
  <c r="B854" i="10" s="1"/>
  <c r="C854" i="10" a="1"/>
  <c r="C854" i="10" s="1"/>
  <c r="D854" i="10" a="1"/>
  <c r="D854" i="10" s="1"/>
  <c r="A855" i="10" a="1"/>
  <c r="A855" i="10" s="1"/>
  <c r="B855" i="10" a="1"/>
  <c r="B855" i="10" s="1"/>
  <c r="C855" i="10" a="1"/>
  <c r="C855" i="10" s="1"/>
  <c r="D855" i="10" a="1"/>
  <c r="D855" i="10" s="1"/>
  <c r="A856" i="10" a="1"/>
  <c r="A856" i="10" s="1"/>
  <c r="B856" i="10" a="1"/>
  <c r="B856" i="10" s="1"/>
  <c r="C856" i="10" a="1"/>
  <c r="C856" i="10" s="1"/>
  <c r="D856" i="10" a="1"/>
  <c r="D856" i="10" s="1"/>
  <c r="A857" i="10" a="1"/>
  <c r="A857" i="10" s="1"/>
  <c r="B857" i="10" a="1"/>
  <c r="B857" i="10" s="1"/>
  <c r="C857" i="10" a="1"/>
  <c r="C857" i="10" s="1"/>
  <c r="D857" i="10" a="1"/>
  <c r="D857" i="10" s="1"/>
  <c r="A858" i="10" a="1"/>
  <c r="A858" i="10" s="1"/>
  <c r="B858" i="10" a="1"/>
  <c r="B858" i="10" s="1"/>
  <c r="C858" i="10" a="1"/>
  <c r="C858" i="10" s="1"/>
  <c r="D858" i="10" a="1"/>
  <c r="D858" i="10" s="1"/>
  <c r="A859" i="10" a="1"/>
  <c r="A859" i="10" s="1"/>
  <c r="B859" i="10" a="1"/>
  <c r="B859" i="10" s="1"/>
  <c r="C859" i="10" a="1"/>
  <c r="C859" i="10" s="1"/>
  <c r="D859" i="10" a="1"/>
  <c r="D859" i="10" s="1"/>
  <c r="A860" i="10" a="1"/>
  <c r="A860" i="10" s="1"/>
  <c r="B860" i="10" a="1"/>
  <c r="B860" i="10" s="1"/>
  <c r="C860" i="10" a="1"/>
  <c r="C860" i="10" s="1"/>
  <c r="D860" i="10" a="1"/>
  <c r="D860" i="10" s="1"/>
  <c r="A861" i="10" a="1"/>
  <c r="A861" i="10" s="1"/>
  <c r="B861" i="10" a="1"/>
  <c r="B861" i="10" s="1"/>
  <c r="C861" i="10" a="1"/>
  <c r="C861" i="10" s="1"/>
  <c r="D861" i="10" a="1"/>
  <c r="D861" i="10" s="1"/>
  <c r="A862" i="10" a="1"/>
  <c r="A862" i="10" s="1"/>
  <c r="B862" i="10" a="1"/>
  <c r="B862" i="10" s="1"/>
  <c r="C862" i="10" a="1"/>
  <c r="C862" i="10" s="1"/>
  <c r="D862" i="10" a="1"/>
  <c r="D862" i="10" s="1"/>
  <c r="A863" i="10" a="1"/>
  <c r="A863" i="10" s="1"/>
  <c r="B863" i="10" a="1"/>
  <c r="B863" i="10" s="1"/>
  <c r="C863" i="10" a="1"/>
  <c r="C863" i="10" s="1"/>
  <c r="D863" i="10" a="1"/>
  <c r="D863" i="10" s="1"/>
  <c r="A864" i="10" a="1"/>
  <c r="A864" i="10" s="1"/>
  <c r="B864" i="10" a="1"/>
  <c r="B864" i="10" s="1"/>
  <c r="C864" i="10" a="1"/>
  <c r="C864" i="10" s="1"/>
  <c r="D864" i="10" a="1"/>
  <c r="D864" i="10" s="1"/>
  <c r="A865" i="10" a="1"/>
  <c r="A865" i="10" s="1"/>
  <c r="B865" i="10" a="1"/>
  <c r="B865" i="10" s="1"/>
  <c r="C865" i="10" a="1"/>
  <c r="C865" i="10" s="1"/>
  <c r="D865" i="10" a="1"/>
  <c r="D865" i="10" s="1"/>
  <c r="A866" i="10" a="1"/>
  <c r="A866" i="10" s="1"/>
  <c r="B866" i="10" a="1"/>
  <c r="B866" i="10" s="1"/>
  <c r="C866" i="10" a="1"/>
  <c r="C866" i="10" s="1"/>
  <c r="D866" i="10" a="1"/>
  <c r="D866" i="10" s="1"/>
  <c r="A867" i="10" a="1"/>
  <c r="A867" i="10" s="1"/>
  <c r="B867" i="10" a="1"/>
  <c r="B867" i="10" s="1"/>
  <c r="C867" i="10" a="1"/>
  <c r="C867" i="10" s="1"/>
  <c r="D867" i="10" a="1"/>
  <c r="D867" i="10" s="1"/>
  <c r="A868" i="10" a="1"/>
  <c r="A868" i="10" s="1"/>
  <c r="B868" i="10" a="1"/>
  <c r="B868" i="10" s="1"/>
  <c r="C868" i="10" a="1"/>
  <c r="C868" i="10" s="1"/>
  <c r="D868" i="10" a="1"/>
  <c r="D868" i="10" s="1"/>
  <c r="A869" i="10" a="1"/>
  <c r="A869" i="10" s="1"/>
  <c r="B869" i="10" a="1"/>
  <c r="B869" i="10" s="1"/>
  <c r="C869" i="10" a="1"/>
  <c r="C869" i="10" s="1"/>
  <c r="D869" i="10" a="1"/>
  <c r="D869" i="10" s="1"/>
  <c r="A870" i="10" a="1"/>
  <c r="A870" i="10" s="1"/>
  <c r="B870" i="10" a="1"/>
  <c r="B870" i="10" s="1"/>
  <c r="C870" i="10" a="1"/>
  <c r="C870" i="10" s="1"/>
  <c r="D870" i="10" a="1"/>
  <c r="D870" i="10" s="1"/>
  <c r="A871" i="10" a="1"/>
  <c r="A871" i="10" s="1"/>
  <c r="B871" i="10" a="1"/>
  <c r="B871" i="10" s="1"/>
  <c r="C871" i="10" a="1"/>
  <c r="C871" i="10" s="1"/>
  <c r="D871" i="10" a="1"/>
  <c r="D871" i="10" s="1"/>
  <c r="A872" i="10" a="1"/>
  <c r="A872" i="10" s="1"/>
  <c r="B872" i="10" a="1"/>
  <c r="B872" i="10" s="1"/>
  <c r="C872" i="10" a="1"/>
  <c r="C872" i="10" s="1"/>
  <c r="D872" i="10" a="1"/>
  <c r="D872" i="10" s="1"/>
  <c r="A873" i="10" a="1"/>
  <c r="A873" i="10" s="1"/>
  <c r="B873" i="10" a="1"/>
  <c r="B873" i="10" s="1"/>
  <c r="C873" i="10" a="1"/>
  <c r="C873" i="10" s="1"/>
  <c r="D873" i="10" a="1"/>
  <c r="D873" i="10" s="1"/>
  <c r="A874" i="10" a="1"/>
  <c r="A874" i="10" s="1"/>
  <c r="B874" i="10" a="1"/>
  <c r="B874" i="10" s="1"/>
  <c r="C874" i="10" a="1"/>
  <c r="C874" i="10" s="1"/>
  <c r="D874" i="10" a="1"/>
  <c r="D874" i="10" s="1"/>
  <c r="A875" i="10" a="1"/>
  <c r="A875" i="10" s="1"/>
  <c r="B875" i="10" a="1"/>
  <c r="B875" i="10" s="1"/>
  <c r="C875" i="10" a="1"/>
  <c r="C875" i="10" s="1"/>
  <c r="D875" i="10" a="1"/>
  <c r="D875" i="10" s="1"/>
  <c r="A876" i="10" a="1"/>
  <c r="A876" i="10" s="1"/>
  <c r="B876" i="10" a="1"/>
  <c r="B876" i="10" s="1"/>
  <c r="C876" i="10" a="1"/>
  <c r="C876" i="10" s="1"/>
  <c r="D876" i="10" a="1"/>
  <c r="D876" i="10" s="1"/>
  <c r="A877" i="10" a="1"/>
  <c r="A877" i="10" s="1"/>
  <c r="B877" i="10" a="1"/>
  <c r="B877" i="10" s="1"/>
  <c r="C877" i="10" a="1"/>
  <c r="C877" i="10" s="1"/>
  <c r="D877" i="10" a="1"/>
  <c r="D877" i="10" s="1"/>
  <c r="A878" i="10" a="1"/>
  <c r="A878" i="10" s="1"/>
  <c r="B878" i="10" a="1"/>
  <c r="B878" i="10" s="1"/>
  <c r="C878" i="10" a="1"/>
  <c r="C878" i="10" s="1"/>
  <c r="D878" i="10" a="1"/>
  <c r="D878" i="10" s="1"/>
  <c r="A879" i="10" a="1"/>
  <c r="A879" i="10" s="1"/>
  <c r="B879" i="10" a="1"/>
  <c r="B879" i="10" s="1"/>
  <c r="C879" i="10" a="1"/>
  <c r="C879" i="10" s="1"/>
  <c r="D879" i="10" a="1"/>
  <c r="D879" i="10" s="1"/>
  <c r="A880" i="10" a="1"/>
  <c r="A880" i="10" s="1"/>
  <c r="B880" i="10" a="1"/>
  <c r="B880" i="10" s="1"/>
  <c r="C880" i="10" a="1"/>
  <c r="C880" i="10" s="1"/>
  <c r="D880" i="10" a="1"/>
  <c r="D880" i="10" s="1"/>
  <c r="A881" i="10" a="1"/>
  <c r="A881" i="10" s="1"/>
  <c r="B881" i="10" a="1"/>
  <c r="B881" i="10" s="1"/>
  <c r="C881" i="10" a="1"/>
  <c r="C881" i="10" s="1"/>
  <c r="D881" i="10" a="1"/>
  <c r="D881" i="10" s="1"/>
  <c r="A882" i="10" a="1"/>
  <c r="A882" i="10" s="1"/>
  <c r="B882" i="10" a="1"/>
  <c r="B882" i="10" s="1"/>
  <c r="C882" i="10" a="1"/>
  <c r="C882" i="10" s="1"/>
  <c r="D882" i="10" a="1"/>
  <c r="D882" i="10" s="1"/>
  <c r="A883" i="10" a="1"/>
  <c r="A883" i="10" s="1"/>
  <c r="B883" i="10" a="1"/>
  <c r="B883" i="10" s="1"/>
  <c r="C883" i="10" a="1"/>
  <c r="C883" i="10" s="1"/>
  <c r="D883" i="10" a="1"/>
  <c r="D883" i="10" s="1"/>
  <c r="A884" i="10" a="1"/>
  <c r="A884" i="10" s="1"/>
  <c r="B884" i="10" a="1"/>
  <c r="B884" i="10" s="1"/>
  <c r="C884" i="10" a="1"/>
  <c r="C884" i="10" s="1"/>
  <c r="D884" i="10" a="1"/>
  <c r="D884" i="10" s="1"/>
  <c r="A885" i="10" a="1"/>
  <c r="A885" i="10" s="1"/>
  <c r="B885" i="10" a="1"/>
  <c r="B885" i="10" s="1"/>
  <c r="C885" i="10" a="1"/>
  <c r="C885" i="10" s="1"/>
  <c r="D885" i="10" a="1"/>
  <c r="D885" i="10" s="1"/>
  <c r="A886" i="10" a="1"/>
  <c r="A886" i="10" s="1"/>
  <c r="B886" i="10" a="1"/>
  <c r="B886" i="10" s="1"/>
  <c r="C886" i="10" a="1"/>
  <c r="C886" i="10" s="1"/>
  <c r="D886" i="10" a="1"/>
  <c r="D886" i="10" s="1"/>
  <c r="A887" i="10" a="1"/>
  <c r="A887" i="10" s="1"/>
  <c r="B887" i="10" a="1"/>
  <c r="B887" i="10" s="1"/>
  <c r="C887" i="10" a="1"/>
  <c r="C887" i="10" s="1"/>
  <c r="D887" i="10" a="1"/>
  <c r="D887" i="10" s="1"/>
  <c r="A888" i="10" a="1"/>
  <c r="A888" i="10" s="1"/>
  <c r="B888" i="10" a="1"/>
  <c r="B888" i="10" s="1"/>
  <c r="C888" i="10" a="1"/>
  <c r="C888" i="10" s="1"/>
  <c r="D888" i="10" a="1"/>
  <c r="D888" i="10" s="1"/>
  <c r="A889" i="10" a="1"/>
  <c r="A889" i="10" s="1"/>
  <c r="B889" i="10" a="1"/>
  <c r="B889" i="10" s="1"/>
  <c r="C889" i="10" a="1"/>
  <c r="C889" i="10" s="1"/>
  <c r="D889" i="10" a="1"/>
  <c r="D889" i="10" s="1"/>
  <c r="A890" i="10" a="1"/>
  <c r="A890" i="10" s="1"/>
  <c r="B890" i="10" a="1"/>
  <c r="B890" i="10" s="1"/>
  <c r="C890" i="10" a="1"/>
  <c r="C890" i="10" s="1"/>
  <c r="D890" i="10" a="1"/>
  <c r="D890" i="10" s="1"/>
  <c r="A891" i="10" a="1"/>
  <c r="A891" i="10" s="1"/>
  <c r="B891" i="10" a="1"/>
  <c r="B891" i="10" s="1"/>
  <c r="C891" i="10" a="1"/>
  <c r="C891" i="10" s="1"/>
  <c r="D891" i="10" a="1"/>
  <c r="D891" i="10" s="1"/>
  <c r="A892" i="10" a="1"/>
  <c r="A892" i="10" s="1"/>
  <c r="B892" i="10" a="1"/>
  <c r="B892" i="10" s="1"/>
  <c r="C892" i="10" a="1"/>
  <c r="C892" i="10" s="1"/>
  <c r="D892" i="10" a="1"/>
  <c r="D892" i="10" s="1"/>
  <c r="A893" i="10" a="1"/>
  <c r="A893" i="10" s="1"/>
  <c r="B893" i="10" a="1"/>
  <c r="B893" i="10" s="1"/>
  <c r="C893" i="10" a="1"/>
  <c r="C893" i="10" s="1"/>
  <c r="D893" i="10" a="1"/>
  <c r="D893" i="10" s="1"/>
  <c r="A894" i="10" a="1"/>
  <c r="A894" i="10" s="1"/>
  <c r="B894" i="10" a="1"/>
  <c r="B894" i="10" s="1"/>
  <c r="C894" i="10" a="1"/>
  <c r="C894" i="10" s="1"/>
  <c r="D894" i="10" a="1"/>
  <c r="D894" i="10" s="1"/>
  <c r="A895" i="10" a="1"/>
  <c r="A895" i="10" s="1"/>
  <c r="B895" i="10" a="1"/>
  <c r="B895" i="10" s="1"/>
  <c r="C895" i="10" a="1"/>
  <c r="C895" i="10" s="1"/>
  <c r="D895" i="10" a="1"/>
  <c r="D895" i="10" s="1"/>
  <c r="A896" i="10" a="1"/>
  <c r="A896" i="10" s="1"/>
  <c r="B896" i="10" a="1"/>
  <c r="B896" i="10" s="1"/>
  <c r="C896" i="10" a="1"/>
  <c r="C896" i="10" s="1"/>
  <c r="D896" i="10" a="1"/>
  <c r="D896" i="10" s="1"/>
  <c r="A897" i="10" a="1"/>
  <c r="A897" i="10" s="1"/>
  <c r="B897" i="10" a="1"/>
  <c r="B897" i="10" s="1"/>
  <c r="C897" i="10" a="1"/>
  <c r="C897" i="10" s="1"/>
  <c r="D897" i="10" a="1"/>
  <c r="D897" i="10" s="1"/>
  <c r="A898" i="10" a="1"/>
  <c r="A898" i="10" s="1"/>
  <c r="B898" i="10" a="1"/>
  <c r="B898" i="10" s="1"/>
  <c r="C898" i="10" a="1"/>
  <c r="C898" i="10" s="1"/>
  <c r="D898" i="10" a="1"/>
  <c r="D898" i="10" s="1"/>
  <c r="A899" i="10" a="1"/>
  <c r="A899" i="10" s="1"/>
  <c r="B899" i="10" a="1"/>
  <c r="B899" i="10" s="1"/>
  <c r="C899" i="10" a="1"/>
  <c r="C899" i="10" s="1"/>
  <c r="D899" i="10" a="1"/>
  <c r="D899" i="10" s="1"/>
  <c r="A900" i="10" a="1"/>
  <c r="A900" i="10" s="1"/>
  <c r="B900" i="10" a="1"/>
  <c r="B900" i="10" s="1"/>
  <c r="C900" i="10" a="1"/>
  <c r="C900" i="10" s="1"/>
  <c r="D900" i="10" a="1"/>
  <c r="D900" i="10" s="1"/>
  <c r="A901" i="10" a="1"/>
  <c r="A901" i="10" s="1"/>
  <c r="B901" i="10" a="1"/>
  <c r="B901" i="10" s="1"/>
  <c r="C901" i="10" a="1"/>
  <c r="C901" i="10" s="1"/>
  <c r="D901" i="10" a="1"/>
  <c r="D901" i="10" s="1"/>
  <c r="A902" i="10" a="1"/>
  <c r="A902" i="10" s="1"/>
  <c r="B902" i="10" a="1"/>
  <c r="B902" i="10" s="1"/>
  <c r="C902" i="10" a="1"/>
  <c r="C902" i="10" s="1"/>
  <c r="D902" i="10" a="1"/>
  <c r="D902" i="10" s="1"/>
  <c r="A903" i="10" a="1"/>
  <c r="A903" i="10" s="1"/>
  <c r="B903" i="10" a="1"/>
  <c r="B903" i="10" s="1"/>
  <c r="C903" i="10" a="1"/>
  <c r="C903" i="10" s="1"/>
  <c r="D903" i="10" a="1"/>
  <c r="D903" i="10" s="1"/>
  <c r="A904" i="10" a="1"/>
  <c r="A904" i="10" s="1"/>
  <c r="B904" i="10" a="1"/>
  <c r="B904" i="10" s="1"/>
  <c r="C904" i="10" a="1"/>
  <c r="C904" i="10" s="1"/>
  <c r="D904" i="10" a="1"/>
  <c r="D904" i="10" s="1"/>
  <c r="A905" i="10" a="1"/>
  <c r="A905" i="10" s="1"/>
  <c r="B905" i="10" a="1"/>
  <c r="B905" i="10" s="1"/>
  <c r="C905" i="10" a="1"/>
  <c r="C905" i="10" s="1"/>
  <c r="D905" i="10" a="1"/>
  <c r="D905" i="10" s="1"/>
  <c r="A906" i="10" a="1"/>
  <c r="A906" i="10" s="1"/>
  <c r="B906" i="10" a="1"/>
  <c r="B906" i="10" s="1"/>
  <c r="C906" i="10" a="1"/>
  <c r="C906" i="10" s="1"/>
  <c r="D906" i="10" a="1"/>
  <c r="D906" i="10" s="1"/>
  <c r="A907" i="10" a="1"/>
  <c r="A907" i="10" s="1"/>
  <c r="B907" i="10" a="1"/>
  <c r="B907" i="10" s="1"/>
  <c r="C907" i="10" a="1"/>
  <c r="C907" i="10" s="1"/>
  <c r="D907" i="10" a="1"/>
  <c r="D907" i="10" s="1"/>
  <c r="A908" i="10" a="1"/>
  <c r="A908" i="10" s="1"/>
  <c r="B908" i="10" a="1"/>
  <c r="B908" i="10" s="1"/>
  <c r="C908" i="10" a="1"/>
  <c r="C908" i="10" s="1"/>
  <c r="D908" i="10" a="1"/>
  <c r="D908" i="10" s="1"/>
  <c r="A909" i="10" a="1"/>
  <c r="A909" i="10" s="1"/>
  <c r="B909" i="10" a="1"/>
  <c r="B909" i="10" s="1"/>
  <c r="C909" i="10" a="1"/>
  <c r="C909" i="10" s="1"/>
  <c r="D909" i="10" a="1"/>
  <c r="D909" i="10" s="1"/>
  <c r="A910" i="10" a="1"/>
  <c r="A910" i="10" s="1"/>
  <c r="B910" i="10" a="1"/>
  <c r="B910" i="10" s="1"/>
  <c r="C910" i="10" a="1"/>
  <c r="C910" i="10" s="1"/>
  <c r="D910" i="10" a="1"/>
  <c r="D910" i="10" s="1"/>
  <c r="A911" i="10" a="1"/>
  <c r="A911" i="10" s="1"/>
  <c r="B911" i="10" a="1"/>
  <c r="B911" i="10" s="1"/>
  <c r="C911" i="10" a="1"/>
  <c r="C911" i="10" s="1"/>
  <c r="D911" i="10" a="1"/>
  <c r="D911" i="10" s="1"/>
  <c r="A912" i="10" a="1"/>
  <c r="A912" i="10" s="1"/>
  <c r="B912" i="10" a="1"/>
  <c r="B912" i="10" s="1"/>
  <c r="C912" i="10" a="1"/>
  <c r="C912" i="10" s="1"/>
  <c r="D912" i="10" a="1"/>
  <c r="D912" i="10" s="1"/>
  <c r="A913" i="10" a="1"/>
  <c r="A913" i="10" s="1"/>
  <c r="B913" i="10" a="1"/>
  <c r="B913" i="10" s="1"/>
  <c r="C913" i="10" a="1"/>
  <c r="C913" i="10" s="1"/>
  <c r="D913" i="10" a="1"/>
  <c r="D913" i="10" s="1"/>
  <c r="A914" i="10" a="1"/>
  <c r="A914" i="10" s="1"/>
  <c r="B914" i="10" a="1"/>
  <c r="B914" i="10" s="1"/>
  <c r="C914" i="10" a="1"/>
  <c r="C914" i="10" s="1"/>
  <c r="D914" i="10" a="1"/>
  <c r="D914" i="10" s="1"/>
  <c r="A915" i="10" a="1"/>
  <c r="A915" i="10" s="1"/>
  <c r="B915" i="10" a="1"/>
  <c r="B915" i="10" s="1"/>
  <c r="C915" i="10" a="1"/>
  <c r="C915" i="10" s="1"/>
  <c r="D915" i="10" a="1"/>
  <c r="D915" i="10" s="1"/>
  <c r="A916" i="10" a="1"/>
  <c r="A916" i="10" s="1"/>
  <c r="B916" i="10" a="1"/>
  <c r="B916" i="10" s="1"/>
  <c r="C916" i="10" a="1"/>
  <c r="C916" i="10" s="1"/>
  <c r="D916" i="10" a="1"/>
  <c r="D916" i="10" s="1"/>
  <c r="A917" i="10" a="1"/>
  <c r="A917" i="10" s="1"/>
  <c r="B917" i="10" a="1"/>
  <c r="B917" i="10" s="1"/>
  <c r="C917" i="10" a="1"/>
  <c r="C917" i="10" s="1"/>
  <c r="D917" i="10" a="1"/>
  <c r="D917" i="10" s="1"/>
  <c r="A918" i="10" a="1"/>
  <c r="A918" i="10" s="1"/>
  <c r="B918" i="10" a="1"/>
  <c r="B918" i="10" s="1"/>
  <c r="C918" i="10" a="1"/>
  <c r="C918" i="10" s="1"/>
  <c r="D918" i="10" a="1"/>
  <c r="D918" i="10" s="1"/>
  <c r="A919" i="10" a="1"/>
  <c r="A919" i="10" s="1"/>
  <c r="B919" i="10" a="1"/>
  <c r="B919" i="10" s="1"/>
  <c r="C919" i="10" a="1"/>
  <c r="C919" i="10" s="1"/>
  <c r="D919" i="10" a="1"/>
  <c r="D919" i="10" s="1"/>
  <c r="A920" i="10" a="1"/>
  <c r="A920" i="10" s="1"/>
  <c r="B920" i="10" a="1"/>
  <c r="B920" i="10" s="1"/>
  <c r="C920" i="10" a="1"/>
  <c r="C920" i="10" s="1"/>
  <c r="D920" i="10" a="1"/>
  <c r="D920" i="10" s="1"/>
  <c r="A921" i="10" a="1"/>
  <c r="A921" i="10" s="1"/>
  <c r="B921" i="10" a="1"/>
  <c r="B921" i="10" s="1"/>
  <c r="C921" i="10" a="1"/>
  <c r="C921" i="10" s="1"/>
  <c r="D921" i="10" a="1"/>
  <c r="D921" i="10" s="1"/>
  <c r="A922" i="10" a="1"/>
  <c r="A922" i="10" s="1"/>
  <c r="B922" i="10" a="1"/>
  <c r="B922" i="10" s="1"/>
  <c r="C922" i="10" a="1"/>
  <c r="C922" i="10" s="1"/>
  <c r="D922" i="10" a="1"/>
  <c r="D922" i="10" s="1"/>
  <c r="A923" i="10" a="1"/>
  <c r="A923" i="10" s="1"/>
  <c r="B923" i="10" a="1"/>
  <c r="B923" i="10" s="1"/>
  <c r="C923" i="10" a="1"/>
  <c r="C923" i="10" s="1"/>
  <c r="D923" i="10" a="1"/>
  <c r="D923" i="10" s="1"/>
  <c r="A924" i="10" a="1"/>
  <c r="A924" i="10" s="1"/>
  <c r="B924" i="10" a="1"/>
  <c r="B924" i="10" s="1"/>
  <c r="C924" i="10" a="1"/>
  <c r="C924" i="10" s="1"/>
  <c r="D924" i="10" a="1"/>
  <c r="D924" i="10" s="1"/>
  <c r="A925" i="10" a="1"/>
  <c r="A925" i="10" s="1"/>
  <c r="B925" i="10" a="1"/>
  <c r="B925" i="10" s="1"/>
  <c r="C925" i="10" a="1"/>
  <c r="C925" i="10" s="1"/>
  <c r="D925" i="10" a="1"/>
  <c r="D925" i="10" s="1"/>
  <c r="A926" i="10" a="1"/>
  <c r="A926" i="10" s="1"/>
  <c r="B926" i="10" a="1"/>
  <c r="B926" i="10" s="1"/>
  <c r="C926" i="10" a="1"/>
  <c r="C926" i="10" s="1"/>
  <c r="D926" i="10" a="1"/>
  <c r="D926" i="10" s="1"/>
  <c r="A927" i="10" a="1"/>
  <c r="A927" i="10" s="1"/>
  <c r="B927" i="10" a="1"/>
  <c r="B927" i="10" s="1"/>
  <c r="C927" i="10" a="1"/>
  <c r="C927" i="10" s="1"/>
  <c r="D927" i="10" a="1"/>
  <c r="D927" i="10" s="1"/>
  <c r="A928" i="10" a="1"/>
  <c r="A928" i="10" s="1"/>
  <c r="B928" i="10" a="1"/>
  <c r="B928" i="10" s="1"/>
  <c r="C928" i="10" a="1"/>
  <c r="C928" i="10" s="1"/>
  <c r="D928" i="10" a="1"/>
  <c r="D928" i="10" s="1"/>
  <c r="A929" i="10" a="1"/>
  <c r="A929" i="10" s="1"/>
  <c r="B929" i="10" a="1"/>
  <c r="B929" i="10" s="1"/>
  <c r="C929" i="10" a="1"/>
  <c r="C929" i="10" s="1"/>
  <c r="D929" i="10" a="1"/>
  <c r="D929" i="10" s="1"/>
  <c r="A930" i="10" a="1"/>
  <c r="A930" i="10" s="1"/>
  <c r="B930" i="10" a="1"/>
  <c r="B930" i="10" s="1"/>
  <c r="C930" i="10" a="1"/>
  <c r="C930" i="10" s="1"/>
  <c r="D930" i="10" a="1"/>
  <c r="D930" i="10" s="1"/>
  <c r="A931" i="10" a="1"/>
  <c r="A931" i="10" s="1"/>
  <c r="B931" i="10" a="1"/>
  <c r="B931" i="10" s="1"/>
  <c r="C931" i="10" a="1"/>
  <c r="C931" i="10" s="1"/>
  <c r="D931" i="10" a="1"/>
  <c r="D931" i="10" s="1"/>
  <c r="A932" i="10" a="1"/>
  <c r="A932" i="10" s="1"/>
  <c r="B932" i="10" a="1"/>
  <c r="B932" i="10" s="1"/>
  <c r="C932" i="10" a="1"/>
  <c r="C932" i="10" s="1"/>
  <c r="D932" i="10" a="1"/>
  <c r="D932" i="10" s="1"/>
  <c r="A933" i="10" a="1"/>
  <c r="A933" i="10" s="1"/>
  <c r="B933" i="10" a="1"/>
  <c r="B933" i="10" s="1"/>
  <c r="C933" i="10" a="1"/>
  <c r="C933" i="10" s="1"/>
  <c r="D933" i="10" a="1"/>
  <c r="D933" i="10" s="1"/>
  <c r="A934" i="10" a="1"/>
  <c r="A934" i="10" s="1"/>
  <c r="B934" i="10" a="1"/>
  <c r="B934" i="10" s="1"/>
  <c r="C934" i="10" a="1"/>
  <c r="C934" i="10" s="1"/>
  <c r="D934" i="10" a="1"/>
  <c r="D934" i="10" s="1"/>
  <c r="A935" i="10" a="1"/>
  <c r="A935" i="10" s="1"/>
  <c r="B935" i="10" a="1"/>
  <c r="B935" i="10" s="1"/>
  <c r="C935" i="10" a="1"/>
  <c r="C935" i="10" s="1"/>
  <c r="D935" i="10" a="1"/>
  <c r="D935" i="10" s="1"/>
  <c r="A936" i="10" a="1"/>
  <c r="A936" i="10" s="1"/>
  <c r="B936" i="10" a="1"/>
  <c r="B936" i="10" s="1"/>
  <c r="C936" i="10" a="1"/>
  <c r="C936" i="10" s="1"/>
  <c r="D936" i="10" a="1"/>
  <c r="D936" i="10" s="1"/>
  <c r="A937" i="10" a="1"/>
  <c r="A937" i="10" s="1"/>
  <c r="B937" i="10" a="1"/>
  <c r="B937" i="10" s="1"/>
  <c r="C937" i="10" a="1"/>
  <c r="C937" i="10" s="1"/>
  <c r="D937" i="10" a="1"/>
  <c r="D937" i="10" s="1"/>
  <c r="A938" i="10" a="1"/>
  <c r="A938" i="10" s="1"/>
  <c r="B938" i="10" a="1"/>
  <c r="B938" i="10" s="1"/>
  <c r="C938" i="10" a="1"/>
  <c r="C938" i="10" s="1"/>
  <c r="D938" i="10" a="1"/>
  <c r="D938" i="10" s="1"/>
  <c r="A939" i="10" a="1"/>
  <c r="A939" i="10" s="1"/>
  <c r="B939" i="10" a="1"/>
  <c r="B939" i="10" s="1"/>
  <c r="C939" i="10" a="1"/>
  <c r="C939" i="10" s="1"/>
  <c r="D939" i="10" a="1"/>
  <c r="D939" i="10" s="1"/>
  <c r="A940" i="10" a="1"/>
  <c r="A940" i="10" s="1"/>
  <c r="B940" i="10" a="1"/>
  <c r="B940" i="10" s="1"/>
  <c r="C940" i="10" a="1"/>
  <c r="C940" i="10" s="1"/>
  <c r="D940" i="10" a="1"/>
  <c r="D940" i="10" s="1"/>
  <c r="A941" i="10" a="1"/>
  <c r="A941" i="10" s="1"/>
  <c r="B941" i="10" a="1"/>
  <c r="B941" i="10" s="1"/>
  <c r="C941" i="10" a="1"/>
  <c r="C941" i="10" s="1"/>
  <c r="D941" i="10" a="1"/>
  <c r="D941" i="10" s="1"/>
  <c r="A942" i="10" a="1"/>
  <c r="A942" i="10" s="1"/>
  <c r="B942" i="10" a="1"/>
  <c r="B942" i="10" s="1"/>
  <c r="C942" i="10" a="1"/>
  <c r="C942" i="10" s="1"/>
  <c r="D942" i="10" a="1"/>
  <c r="D942" i="10" s="1"/>
  <c r="A943" i="10" a="1"/>
  <c r="A943" i="10" s="1"/>
  <c r="B943" i="10" a="1"/>
  <c r="B943" i="10" s="1"/>
  <c r="C943" i="10" a="1"/>
  <c r="C943" i="10" s="1"/>
  <c r="D943" i="10" a="1"/>
  <c r="D943" i="10" s="1"/>
  <c r="A944" i="10" a="1"/>
  <c r="A944" i="10" s="1"/>
  <c r="B944" i="10" a="1"/>
  <c r="B944" i="10" s="1"/>
  <c r="C944" i="10" a="1"/>
  <c r="C944" i="10" s="1"/>
  <c r="D944" i="10" a="1"/>
  <c r="D944" i="10" s="1"/>
  <c r="A945" i="10" a="1"/>
  <c r="A945" i="10" s="1"/>
  <c r="B945" i="10" a="1"/>
  <c r="B945" i="10" s="1"/>
  <c r="C945" i="10" a="1"/>
  <c r="C945" i="10" s="1"/>
  <c r="D945" i="10" a="1"/>
  <c r="D945" i="10" s="1"/>
  <c r="A946" i="10" a="1"/>
  <c r="A946" i="10" s="1"/>
  <c r="B946" i="10" a="1"/>
  <c r="B946" i="10" s="1"/>
  <c r="C946" i="10" a="1"/>
  <c r="C946" i="10" s="1"/>
  <c r="D946" i="10" a="1"/>
  <c r="D946" i="10" s="1"/>
  <c r="A947" i="10" a="1"/>
  <c r="A947" i="10" s="1"/>
  <c r="B947" i="10" a="1"/>
  <c r="B947" i="10" s="1"/>
  <c r="C947" i="10" a="1"/>
  <c r="C947" i="10" s="1"/>
  <c r="D947" i="10" a="1"/>
  <c r="D947" i="10" s="1"/>
  <c r="A948" i="10" a="1"/>
  <c r="A948" i="10" s="1"/>
  <c r="B948" i="10" a="1"/>
  <c r="B948" i="10" s="1"/>
  <c r="C948" i="10" a="1"/>
  <c r="C948" i="10" s="1"/>
  <c r="D948" i="10" a="1"/>
  <c r="D948" i="10" s="1"/>
  <c r="A949" i="10" a="1"/>
  <c r="A949" i="10" s="1"/>
  <c r="B949" i="10" a="1"/>
  <c r="B949" i="10" s="1"/>
  <c r="C949" i="10" a="1"/>
  <c r="C949" i="10" s="1"/>
  <c r="D949" i="10" a="1"/>
  <c r="D949" i="10" s="1"/>
  <c r="A950" i="10" a="1"/>
  <c r="A950" i="10" s="1"/>
  <c r="B950" i="10" a="1"/>
  <c r="B950" i="10" s="1"/>
  <c r="C950" i="10" a="1"/>
  <c r="C950" i="10" s="1"/>
  <c r="D950" i="10" a="1"/>
  <c r="D950" i="10" s="1"/>
  <c r="A951" i="10" a="1"/>
  <c r="A951" i="10" s="1"/>
  <c r="B951" i="10" a="1"/>
  <c r="B951" i="10" s="1"/>
  <c r="C951" i="10" a="1"/>
  <c r="C951" i="10" s="1"/>
  <c r="D951" i="10" a="1"/>
  <c r="D951" i="10" s="1"/>
  <c r="A952" i="10" a="1"/>
  <c r="A952" i="10" s="1"/>
  <c r="B952" i="10" a="1"/>
  <c r="B952" i="10" s="1"/>
  <c r="C952" i="10" a="1"/>
  <c r="C952" i="10" s="1"/>
  <c r="D952" i="10" a="1"/>
  <c r="D952" i="10" s="1"/>
  <c r="A953" i="10" a="1"/>
  <c r="A953" i="10" s="1"/>
  <c r="B953" i="10" a="1"/>
  <c r="B953" i="10" s="1"/>
  <c r="C953" i="10" a="1"/>
  <c r="C953" i="10" s="1"/>
  <c r="D953" i="10" a="1"/>
  <c r="D953" i="10" s="1"/>
  <c r="A954" i="10" a="1"/>
  <c r="A954" i="10" s="1"/>
  <c r="B954" i="10" a="1"/>
  <c r="B954" i="10" s="1"/>
  <c r="C954" i="10" a="1"/>
  <c r="C954" i="10" s="1"/>
  <c r="D954" i="10" a="1"/>
  <c r="D954" i="10" s="1"/>
  <c r="A955" i="10" a="1"/>
  <c r="A955" i="10" s="1"/>
  <c r="B955" i="10" a="1"/>
  <c r="B955" i="10" s="1"/>
  <c r="C955" i="10" a="1"/>
  <c r="C955" i="10" s="1"/>
  <c r="D955" i="10" a="1"/>
  <c r="D955" i="10" s="1"/>
  <c r="A956" i="10" a="1"/>
  <c r="A956" i="10" s="1"/>
  <c r="B956" i="10" a="1"/>
  <c r="B956" i="10" s="1"/>
  <c r="C956" i="10" a="1"/>
  <c r="C956" i="10" s="1"/>
  <c r="D956" i="10" a="1"/>
  <c r="D956" i="10" s="1"/>
  <c r="A957" i="10" a="1"/>
  <c r="A957" i="10" s="1"/>
  <c r="B957" i="10" a="1"/>
  <c r="B957" i="10" s="1"/>
  <c r="C957" i="10" a="1"/>
  <c r="C957" i="10" s="1"/>
  <c r="D957" i="10" a="1"/>
  <c r="D957" i="10" s="1"/>
  <c r="A958" i="10" a="1"/>
  <c r="A958" i="10" s="1"/>
  <c r="B958" i="10" a="1"/>
  <c r="B958" i="10" s="1"/>
  <c r="C958" i="10" a="1"/>
  <c r="C958" i="10" s="1"/>
  <c r="D958" i="10" a="1"/>
  <c r="D958" i="10" s="1"/>
  <c r="A959" i="10" a="1"/>
  <c r="A959" i="10" s="1"/>
  <c r="B959" i="10" a="1"/>
  <c r="B959" i="10" s="1"/>
  <c r="C959" i="10" a="1"/>
  <c r="C959" i="10" s="1"/>
  <c r="D959" i="10" a="1"/>
  <c r="D959" i="10" s="1"/>
  <c r="A960" i="10" a="1"/>
  <c r="A960" i="10" s="1"/>
  <c r="B960" i="10" a="1"/>
  <c r="B960" i="10" s="1"/>
  <c r="C960" i="10" a="1"/>
  <c r="C960" i="10" s="1"/>
  <c r="D960" i="10" a="1"/>
  <c r="D960" i="10" s="1"/>
  <c r="A961" i="10" a="1"/>
  <c r="A961" i="10" s="1"/>
  <c r="B961" i="10" a="1"/>
  <c r="B961" i="10" s="1"/>
  <c r="C961" i="10" a="1"/>
  <c r="C961" i="10" s="1"/>
  <c r="D961" i="10" a="1"/>
  <c r="D961" i="10" s="1"/>
  <c r="A962" i="10" a="1"/>
  <c r="A962" i="10" s="1"/>
  <c r="B962" i="10" a="1"/>
  <c r="B962" i="10" s="1"/>
  <c r="C962" i="10" a="1"/>
  <c r="C962" i="10" s="1"/>
  <c r="D962" i="10" a="1"/>
  <c r="D962" i="10" s="1"/>
  <c r="A963" i="10" a="1"/>
  <c r="A963" i="10" s="1"/>
  <c r="B963" i="10" a="1"/>
  <c r="B963" i="10" s="1"/>
  <c r="C963" i="10" a="1"/>
  <c r="C963" i="10" s="1"/>
  <c r="D963" i="10" a="1"/>
  <c r="D963" i="10" s="1"/>
  <c r="A964" i="10" a="1"/>
  <c r="A964" i="10" s="1"/>
  <c r="B964" i="10" a="1"/>
  <c r="B964" i="10" s="1"/>
  <c r="C964" i="10" a="1"/>
  <c r="C964" i="10" s="1"/>
  <c r="D964" i="10" a="1"/>
  <c r="D964" i="10" s="1"/>
  <c r="A965" i="10" a="1"/>
  <c r="A965" i="10" s="1"/>
  <c r="B965" i="10" a="1"/>
  <c r="B965" i="10" s="1"/>
  <c r="C965" i="10" a="1"/>
  <c r="C965" i="10" s="1"/>
  <c r="D965" i="10" a="1"/>
  <c r="D965" i="10" s="1"/>
  <c r="A966" i="10" a="1"/>
  <c r="A966" i="10" s="1"/>
  <c r="B966" i="10" a="1"/>
  <c r="B966" i="10" s="1"/>
  <c r="C966" i="10" a="1"/>
  <c r="C966" i="10" s="1"/>
  <c r="D966" i="10" a="1"/>
  <c r="D966" i="10" s="1"/>
  <c r="A967" i="10" a="1"/>
  <c r="A967" i="10" s="1"/>
  <c r="B967" i="10" a="1"/>
  <c r="B967" i="10" s="1"/>
  <c r="C967" i="10" a="1"/>
  <c r="C967" i="10" s="1"/>
  <c r="D967" i="10" a="1"/>
  <c r="D967" i="10" s="1"/>
  <c r="A968" i="10" a="1"/>
  <c r="A968" i="10" s="1"/>
  <c r="B968" i="10" a="1"/>
  <c r="B968" i="10" s="1"/>
  <c r="C968" i="10" a="1"/>
  <c r="C968" i="10" s="1"/>
  <c r="D968" i="10" a="1"/>
  <c r="D968" i="10" s="1"/>
  <c r="A969" i="10" a="1"/>
  <c r="A969" i="10" s="1"/>
  <c r="B969" i="10" a="1"/>
  <c r="B969" i="10" s="1"/>
  <c r="C969" i="10" a="1"/>
  <c r="C969" i="10" s="1"/>
  <c r="D969" i="10" a="1"/>
  <c r="D969" i="10" s="1"/>
  <c r="A970" i="10" a="1"/>
  <c r="A970" i="10" s="1"/>
  <c r="B970" i="10" a="1"/>
  <c r="B970" i="10" s="1"/>
  <c r="C970" i="10" a="1"/>
  <c r="C970" i="10" s="1"/>
  <c r="D970" i="10" a="1"/>
  <c r="D970" i="10" s="1"/>
  <c r="A971" i="10" a="1"/>
  <c r="A971" i="10" s="1"/>
  <c r="B971" i="10" a="1"/>
  <c r="B971" i="10" s="1"/>
  <c r="C971" i="10" a="1"/>
  <c r="C971" i="10" s="1"/>
  <c r="D971" i="10" a="1"/>
  <c r="D971" i="10" s="1"/>
  <c r="A972" i="10" a="1"/>
  <c r="A972" i="10" s="1"/>
  <c r="B972" i="10" a="1"/>
  <c r="B972" i="10" s="1"/>
  <c r="C972" i="10" a="1"/>
  <c r="C972" i="10" s="1"/>
  <c r="D972" i="10" a="1"/>
  <c r="D972" i="10" s="1"/>
  <c r="A973" i="10" a="1"/>
  <c r="A973" i="10" s="1"/>
  <c r="B973" i="10" a="1"/>
  <c r="B973" i="10" s="1"/>
  <c r="C973" i="10" a="1"/>
  <c r="C973" i="10" s="1"/>
  <c r="D973" i="10" a="1"/>
  <c r="D973" i="10" s="1"/>
  <c r="A974" i="10" a="1"/>
  <c r="A974" i="10" s="1"/>
  <c r="B974" i="10" a="1"/>
  <c r="B974" i="10" s="1"/>
  <c r="C974" i="10" a="1"/>
  <c r="C974" i="10" s="1"/>
  <c r="D974" i="10" a="1"/>
  <c r="D974" i="10" s="1"/>
  <c r="A975" i="10" a="1"/>
  <c r="A975" i="10" s="1"/>
  <c r="B975" i="10" a="1"/>
  <c r="B975" i="10" s="1"/>
  <c r="C975" i="10" a="1"/>
  <c r="C975" i="10" s="1"/>
  <c r="D975" i="10" a="1"/>
  <c r="D975" i="10" s="1"/>
  <c r="A976" i="10" a="1"/>
  <c r="A976" i="10" s="1"/>
  <c r="B976" i="10" a="1"/>
  <c r="B976" i="10" s="1"/>
  <c r="C976" i="10" a="1"/>
  <c r="C976" i="10" s="1"/>
  <c r="D976" i="10" a="1"/>
  <c r="D976" i="10" s="1"/>
  <c r="A977" i="10" a="1"/>
  <c r="A977" i="10" s="1"/>
  <c r="B977" i="10" a="1"/>
  <c r="B977" i="10" s="1"/>
  <c r="C977" i="10" a="1"/>
  <c r="C977" i="10" s="1"/>
  <c r="D977" i="10" a="1"/>
  <c r="D977" i="10" s="1"/>
  <c r="A978" i="10" a="1"/>
  <c r="A978" i="10" s="1"/>
  <c r="B978" i="10" a="1"/>
  <c r="B978" i="10" s="1"/>
  <c r="C978" i="10" a="1"/>
  <c r="C978" i="10" s="1"/>
  <c r="D978" i="10" a="1"/>
  <c r="D978" i="10" s="1"/>
  <c r="A979" i="10" a="1"/>
  <c r="A979" i="10" s="1"/>
  <c r="B979" i="10" a="1"/>
  <c r="B979" i="10" s="1"/>
  <c r="C979" i="10" a="1"/>
  <c r="C979" i="10" s="1"/>
  <c r="D979" i="10" a="1"/>
  <c r="D979" i="10" s="1"/>
  <c r="A980" i="10" a="1"/>
  <c r="A980" i="10" s="1"/>
  <c r="B980" i="10" a="1"/>
  <c r="B980" i="10" s="1"/>
  <c r="C980" i="10" a="1"/>
  <c r="C980" i="10" s="1"/>
  <c r="D980" i="10" a="1"/>
  <c r="D980" i="10" s="1"/>
  <c r="A981" i="10" a="1"/>
  <c r="A981" i="10" s="1"/>
  <c r="B981" i="10" a="1"/>
  <c r="B981" i="10" s="1"/>
  <c r="C981" i="10" a="1"/>
  <c r="C981" i="10" s="1"/>
  <c r="D981" i="10" a="1"/>
  <c r="D981" i="10" s="1"/>
  <c r="A982" i="10" a="1"/>
  <c r="A982" i="10" s="1"/>
  <c r="B982" i="10" a="1"/>
  <c r="B982" i="10" s="1"/>
  <c r="C982" i="10" a="1"/>
  <c r="C982" i="10" s="1"/>
  <c r="D982" i="10" a="1"/>
  <c r="D982" i="10" s="1"/>
  <c r="A983" i="10" a="1"/>
  <c r="A983" i="10" s="1"/>
  <c r="B983" i="10" a="1"/>
  <c r="B983" i="10" s="1"/>
  <c r="C983" i="10" a="1"/>
  <c r="C983" i="10" s="1"/>
  <c r="D983" i="10" a="1"/>
  <c r="D983" i="10" s="1"/>
  <c r="A984" i="10" a="1"/>
  <c r="A984" i="10" s="1"/>
  <c r="B984" i="10" a="1"/>
  <c r="B984" i="10" s="1"/>
  <c r="C984" i="10" a="1"/>
  <c r="C984" i="10" s="1"/>
  <c r="D984" i="10" a="1"/>
  <c r="D984" i="10" s="1"/>
  <c r="A985" i="10" a="1"/>
  <c r="A985" i="10" s="1"/>
  <c r="B985" i="10" a="1"/>
  <c r="B985" i="10" s="1"/>
  <c r="C985" i="10" a="1"/>
  <c r="C985" i="10" s="1"/>
  <c r="D985" i="10" a="1"/>
  <c r="D985" i="10" s="1"/>
  <c r="A986" i="10" a="1"/>
  <c r="A986" i="10" s="1"/>
  <c r="B986" i="10" a="1"/>
  <c r="B986" i="10" s="1"/>
  <c r="C986" i="10" a="1"/>
  <c r="C986" i="10" s="1"/>
  <c r="D986" i="10" a="1"/>
  <c r="D986" i="10" s="1"/>
  <c r="A987" i="10" a="1"/>
  <c r="A987" i="10" s="1"/>
  <c r="B987" i="10" a="1"/>
  <c r="B987" i="10" s="1"/>
  <c r="C987" i="10" a="1"/>
  <c r="C987" i="10" s="1"/>
  <c r="D987" i="10" a="1"/>
  <c r="D987" i="10" s="1"/>
  <c r="A988" i="10" a="1"/>
  <c r="A988" i="10" s="1"/>
  <c r="B988" i="10" a="1"/>
  <c r="B988" i="10" s="1"/>
  <c r="C988" i="10" a="1"/>
  <c r="C988" i="10" s="1"/>
  <c r="D988" i="10" a="1"/>
  <c r="D988" i="10" s="1"/>
  <c r="A989" i="10" a="1"/>
  <c r="A989" i="10" s="1"/>
  <c r="B989" i="10" a="1"/>
  <c r="B989" i="10" s="1"/>
  <c r="C989" i="10" a="1"/>
  <c r="C989" i="10" s="1"/>
  <c r="D989" i="10" a="1"/>
  <c r="D989" i="10" s="1"/>
  <c r="A990" i="10" a="1"/>
  <c r="A990" i="10" s="1"/>
  <c r="B990" i="10" a="1"/>
  <c r="B990" i="10" s="1"/>
  <c r="C990" i="10" a="1"/>
  <c r="C990" i="10" s="1"/>
  <c r="D990" i="10" a="1"/>
  <c r="D990" i="10" s="1"/>
  <c r="A991" i="10" a="1"/>
  <c r="A991" i="10" s="1"/>
  <c r="B991" i="10" a="1"/>
  <c r="B991" i="10" s="1"/>
  <c r="C991" i="10" a="1"/>
  <c r="C991" i="10" s="1"/>
  <c r="D991" i="10" a="1"/>
  <c r="D991" i="10" s="1"/>
  <c r="A992" i="10" a="1"/>
  <c r="A992" i="10" s="1"/>
  <c r="B992" i="10" a="1"/>
  <c r="B992" i="10" s="1"/>
  <c r="C992" i="10" a="1"/>
  <c r="C992" i="10" s="1"/>
  <c r="D992" i="10" a="1"/>
  <c r="D992" i="10" s="1"/>
  <c r="A993" i="10" a="1"/>
  <c r="A993" i="10" s="1"/>
  <c r="B993" i="10" a="1"/>
  <c r="B993" i="10" s="1"/>
  <c r="C993" i="10" a="1"/>
  <c r="C993" i="10" s="1"/>
  <c r="D993" i="10" a="1"/>
  <c r="D993" i="10" s="1"/>
  <c r="A994" i="10" a="1"/>
  <c r="A994" i="10" s="1"/>
  <c r="B994" i="10" a="1"/>
  <c r="B994" i="10" s="1"/>
  <c r="C994" i="10" a="1"/>
  <c r="C994" i="10" s="1"/>
  <c r="D994" i="10" a="1"/>
  <c r="D994" i="10" s="1"/>
  <c r="A995" i="10" a="1"/>
  <c r="A995" i="10" s="1"/>
  <c r="B995" i="10" a="1"/>
  <c r="B995" i="10" s="1"/>
  <c r="C995" i="10" a="1"/>
  <c r="C995" i="10" s="1"/>
  <c r="D995" i="10" a="1"/>
  <c r="D995" i="10" s="1"/>
  <c r="A996" i="10" a="1"/>
  <c r="A996" i="10" s="1"/>
  <c r="B996" i="10" a="1"/>
  <c r="B996" i="10" s="1"/>
  <c r="C996" i="10" a="1"/>
  <c r="C996" i="10" s="1"/>
  <c r="D996" i="10" a="1"/>
  <c r="D996" i="10" s="1"/>
  <c r="A997" i="10" a="1"/>
  <c r="A997" i="10" s="1"/>
  <c r="B997" i="10" a="1"/>
  <c r="B997" i="10" s="1"/>
  <c r="C997" i="10" a="1"/>
  <c r="C997" i="10" s="1"/>
  <c r="D997" i="10" a="1"/>
  <c r="D997" i="10" s="1"/>
  <c r="A998" i="10" a="1"/>
  <c r="A998" i="10" s="1"/>
  <c r="B998" i="10" a="1"/>
  <c r="B998" i="10" s="1"/>
  <c r="C998" i="10" a="1"/>
  <c r="C998" i="10" s="1"/>
  <c r="D998" i="10" a="1"/>
  <c r="D998" i="10" s="1"/>
  <c r="A999" i="10" a="1"/>
  <c r="A999" i="10" s="1"/>
  <c r="B999" i="10" a="1"/>
  <c r="B999" i="10" s="1"/>
  <c r="C999" i="10" a="1"/>
  <c r="C999" i="10" s="1"/>
  <c r="D999" i="10" a="1"/>
  <c r="D999" i="10" s="1"/>
  <c r="A1000" i="10" a="1"/>
  <c r="A1000" i="10" s="1"/>
  <c r="B1000" i="10" a="1"/>
  <c r="B1000" i="10" s="1"/>
  <c r="C1000" i="10" a="1"/>
  <c r="C1000" i="10" s="1"/>
  <c r="D1000" i="10" a="1"/>
  <c r="D1000" i="10" s="1"/>
  <c r="A1001" i="10" a="1"/>
  <c r="A1001" i="10" s="1"/>
  <c r="B1001" i="10" a="1"/>
  <c r="B1001" i="10" s="1"/>
  <c r="C1001" i="10" a="1"/>
  <c r="C1001" i="10" s="1"/>
  <c r="D1001" i="10" a="1"/>
  <c r="D1001" i="10" s="1"/>
  <c r="A1002" i="10" a="1"/>
  <c r="A1002" i="10" s="1"/>
  <c r="B1002" i="10" a="1"/>
  <c r="B1002" i="10" s="1"/>
  <c r="C1002" i="10" a="1"/>
  <c r="C1002" i="10" s="1"/>
  <c r="D1002" i="10" a="1"/>
  <c r="D1002" i="10" s="1"/>
  <c r="A1003" i="10" a="1"/>
  <c r="A1003" i="10" s="1"/>
  <c r="B1003" i="10" a="1"/>
  <c r="B1003" i="10" s="1"/>
  <c r="C1003" i="10" a="1"/>
  <c r="C1003" i="10" s="1"/>
  <c r="D1003" i="10" a="1"/>
  <c r="D1003" i="10" s="1"/>
  <c r="A1004" i="10" a="1"/>
  <c r="A1004" i="10" s="1"/>
  <c r="B1004" i="10" a="1"/>
  <c r="B1004" i="10" s="1"/>
  <c r="C1004" i="10" a="1"/>
  <c r="C1004" i="10" s="1"/>
  <c r="D1004" i="10" a="1"/>
  <c r="D1004" i="10" s="1"/>
  <c r="A1005" i="10" a="1"/>
  <c r="A1005" i="10" s="1"/>
  <c r="B1005" i="10" a="1"/>
  <c r="B1005" i="10" s="1"/>
  <c r="C1005" i="10" a="1"/>
  <c r="C1005" i="10" s="1"/>
  <c r="D1005" i="10" a="1"/>
  <c r="D1005" i="10" s="1"/>
  <c r="A1006" i="10" a="1"/>
  <c r="A1006" i="10" s="1"/>
  <c r="B1006" i="10" a="1"/>
  <c r="B1006" i="10" s="1"/>
  <c r="C1006" i="10" a="1"/>
  <c r="C1006" i="10" s="1"/>
  <c r="D1006" i="10" a="1"/>
  <c r="D1006" i="10" s="1"/>
  <c r="A1007" i="10" a="1"/>
  <c r="A1007" i="10" s="1"/>
  <c r="B1007" i="10" a="1"/>
  <c r="B1007" i="10" s="1"/>
  <c r="C1007" i="10" a="1"/>
  <c r="C1007" i="10" s="1"/>
  <c r="D1007" i="10" a="1"/>
  <c r="D1007" i="10" s="1"/>
  <c r="A1008" i="10" a="1"/>
  <c r="A1008" i="10" s="1"/>
  <c r="B1008" i="10" a="1"/>
  <c r="B1008" i="10" s="1"/>
  <c r="C1008" i="10" a="1"/>
  <c r="C1008" i="10" s="1"/>
  <c r="D1008" i="10" a="1"/>
  <c r="D1008" i="10" s="1"/>
  <c r="A1009" i="10" a="1"/>
  <c r="A1009" i="10" s="1"/>
  <c r="B1009" i="10" a="1"/>
  <c r="B1009" i="10" s="1"/>
  <c r="C1009" i="10" a="1"/>
  <c r="C1009" i="10" s="1"/>
  <c r="D1009" i="10" a="1"/>
  <c r="D1009" i="10" s="1"/>
  <c r="A1010" i="10" a="1"/>
  <c r="A1010" i="10" s="1"/>
  <c r="B1010" i="10" a="1"/>
  <c r="B1010" i="10" s="1"/>
  <c r="C1010" i="10" a="1"/>
  <c r="C1010" i="10" s="1"/>
  <c r="D1010" i="10" a="1"/>
  <c r="D1010" i="10" s="1"/>
  <c r="A1011" i="10" a="1"/>
  <c r="A1011" i="10" s="1"/>
  <c r="B1011" i="10" a="1"/>
  <c r="B1011" i="10" s="1"/>
  <c r="C1011" i="10" a="1"/>
  <c r="C1011" i="10" s="1"/>
  <c r="D1011" i="10" a="1"/>
  <c r="D1011" i="10" s="1"/>
  <c r="A1012" i="10" a="1"/>
  <c r="A1012" i="10" s="1"/>
  <c r="B1012" i="10" a="1"/>
  <c r="B1012" i="10" s="1"/>
  <c r="C1012" i="10" a="1"/>
  <c r="C1012" i="10" s="1"/>
  <c r="D1012" i="10" a="1"/>
  <c r="D1012" i="10" s="1"/>
  <c r="A1013" i="10" a="1"/>
  <c r="A1013" i="10" s="1"/>
  <c r="B1013" i="10" a="1"/>
  <c r="B1013" i="10" s="1"/>
  <c r="C1013" i="10" a="1"/>
  <c r="C1013" i="10" s="1"/>
  <c r="D1013" i="10" a="1"/>
  <c r="D1013" i="10" s="1"/>
  <c r="A1014" i="10" a="1"/>
  <c r="A1014" i="10" s="1"/>
  <c r="B1014" i="10" a="1"/>
  <c r="B1014" i="10" s="1"/>
  <c r="C1014" i="10" a="1"/>
  <c r="C1014" i="10" s="1"/>
  <c r="D1014" i="10" a="1"/>
  <c r="D1014" i="10" s="1"/>
  <c r="A1015" i="10" a="1"/>
  <c r="A1015" i="10" s="1"/>
  <c r="B1015" i="10" a="1"/>
  <c r="B1015" i="10" s="1"/>
  <c r="C1015" i="10" a="1"/>
  <c r="C1015" i="10" s="1"/>
  <c r="D1015" i="10" a="1"/>
  <c r="D1015" i="10" s="1"/>
  <c r="A1016" i="10" a="1"/>
  <c r="A1016" i="10" s="1"/>
  <c r="B1016" i="10" a="1"/>
  <c r="B1016" i="10" s="1"/>
  <c r="C1016" i="10" a="1"/>
  <c r="C1016" i="10" s="1"/>
  <c r="D1016" i="10" a="1"/>
  <c r="D1016" i="10" s="1"/>
  <c r="A1017" i="10" a="1"/>
  <c r="A1017" i="10" s="1"/>
  <c r="B1017" i="10" a="1"/>
  <c r="B1017" i="10" s="1"/>
  <c r="C1017" i="10" a="1"/>
  <c r="C1017" i="10" s="1"/>
  <c r="D1017" i="10" a="1"/>
  <c r="D1017" i="10" s="1"/>
  <c r="A1018" i="10" a="1"/>
  <c r="A1018" i="10" s="1"/>
  <c r="B1018" i="10" a="1"/>
  <c r="B1018" i="10" s="1"/>
  <c r="C1018" i="10" a="1"/>
  <c r="C1018" i="10" s="1"/>
  <c r="D1018" i="10" a="1"/>
  <c r="D1018" i="10" s="1"/>
  <c r="A1019" i="10" a="1"/>
  <c r="A1019" i="10" s="1"/>
  <c r="B1019" i="10" a="1"/>
  <c r="B1019" i="10" s="1"/>
  <c r="C1019" i="10" a="1"/>
  <c r="C1019" i="10" s="1"/>
  <c r="D1019" i="10" a="1"/>
  <c r="D1019" i="10" s="1"/>
  <c r="A1020" i="10" a="1"/>
  <c r="A1020" i="10" s="1"/>
  <c r="B1020" i="10" a="1"/>
  <c r="B1020" i="10" s="1"/>
  <c r="C1020" i="10" a="1"/>
  <c r="C1020" i="10" s="1"/>
  <c r="D1020" i="10" a="1"/>
  <c r="D1020" i="10" s="1"/>
  <c r="A1021" i="10" a="1"/>
  <c r="A1021" i="10" s="1"/>
  <c r="B1021" i="10" a="1"/>
  <c r="B1021" i="10" s="1"/>
  <c r="C1021" i="10" a="1"/>
  <c r="C1021" i="10" s="1"/>
  <c r="D1021" i="10" a="1"/>
  <c r="D1021" i="10" s="1"/>
  <c r="A1022" i="10" a="1"/>
  <c r="A1022" i="10" s="1"/>
  <c r="B1022" i="10" a="1"/>
  <c r="B1022" i="10" s="1"/>
  <c r="C1022" i="10" a="1"/>
  <c r="C1022" i="10" s="1"/>
  <c r="D1022" i="10" a="1"/>
  <c r="D1022" i="10" s="1"/>
  <c r="A1023" i="10" a="1"/>
  <c r="A1023" i="10" s="1"/>
  <c r="B1023" i="10" a="1"/>
  <c r="B1023" i="10" s="1"/>
  <c r="C1023" i="10" a="1"/>
  <c r="C1023" i="10" s="1"/>
  <c r="D1023" i="10" a="1"/>
  <c r="D1023" i="10" s="1"/>
  <c r="A1024" i="10" a="1"/>
  <c r="A1024" i="10" s="1"/>
  <c r="B1024" i="10" a="1"/>
  <c r="B1024" i="10" s="1"/>
  <c r="C1024" i="10" a="1"/>
  <c r="C1024" i="10" s="1"/>
  <c r="D1024" i="10" a="1"/>
  <c r="D1024" i="10" s="1"/>
  <c r="A1025" i="10" a="1"/>
  <c r="A1025" i="10" s="1"/>
  <c r="B1025" i="10" a="1"/>
  <c r="B1025" i="10" s="1"/>
  <c r="C1025" i="10" a="1"/>
  <c r="C1025" i="10" s="1"/>
  <c r="D1025" i="10" a="1"/>
  <c r="D1025" i="10" s="1"/>
  <c r="A1026" i="10" a="1"/>
  <c r="A1026" i="10" s="1"/>
  <c r="B1026" i="10" a="1"/>
  <c r="B1026" i="10" s="1"/>
  <c r="C1026" i="10" a="1"/>
  <c r="C1026" i="10" s="1"/>
  <c r="D1026" i="10" a="1"/>
  <c r="D1026" i="10" s="1"/>
  <c r="A1027" i="10" a="1"/>
  <c r="A1027" i="10" s="1"/>
  <c r="B1027" i="10" a="1"/>
  <c r="B1027" i="10" s="1"/>
  <c r="C1027" i="10" a="1"/>
  <c r="C1027" i="10" s="1"/>
  <c r="D1027" i="10" a="1"/>
  <c r="D1027" i="10" s="1"/>
  <c r="A1028" i="10" a="1"/>
  <c r="A1028" i="10" s="1"/>
  <c r="B1028" i="10" a="1"/>
  <c r="B1028" i="10" s="1"/>
  <c r="C1028" i="10" a="1"/>
  <c r="C1028" i="10" s="1"/>
  <c r="D1028" i="10" a="1"/>
  <c r="D1028" i="10" s="1"/>
  <c r="A1029" i="10" a="1"/>
  <c r="A1029" i="10" s="1"/>
  <c r="B1029" i="10" a="1"/>
  <c r="B1029" i="10" s="1"/>
  <c r="C1029" i="10" a="1"/>
  <c r="C1029" i="10" s="1"/>
  <c r="D1029" i="10" a="1"/>
  <c r="D1029" i="10" s="1"/>
  <c r="A1030" i="10" a="1"/>
  <c r="A1030" i="10" s="1"/>
  <c r="B1030" i="10" a="1"/>
  <c r="B1030" i="10" s="1"/>
  <c r="C1030" i="10" a="1"/>
  <c r="C1030" i="10" s="1"/>
  <c r="D1030" i="10" a="1"/>
  <c r="D1030" i="10" s="1"/>
  <c r="A1031" i="10" a="1"/>
  <c r="A1031" i="10" s="1"/>
  <c r="B1031" i="10" a="1"/>
  <c r="B1031" i="10" s="1"/>
  <c r="C1031" i="10" a="1"/>
  <c r="C1031" i="10" s="1"/>
  <c r="D1031" i="10" a="1"/>
  <c r="D1031" i="10" s="1"/>
  <c r="A1032" i="10" a="1"/>
  <c r="A1032" i="10" s="1"/>
  <c r="B1032" i="10" a="1"/>
  <c r="B1032" i="10" s="1"/>
  <c r="C1032" i="10" a="1"/>
  <c r="C1032" i="10" s="1"/>
  <c r="D1032" i="10" a="1"/>
  <c r="D1032" i="10" s="1"/>
  <c r="A1033" i="10" a="1"/>
  <c r="A1033" i="10" s="1"/>
  <c r="B1033" i="10" a="1"/>
  <c r="B1033" i="10" s="1"/>
  <c r="C1033" i="10" a="1"/>
  <c r="C1033" i="10" s="1"/>
  <c r="D1033" i="10" a="1"/>
  <c r="D1033" i="10" s="1"/>
  <c r="A1034" i="10" a="1"/>
  <c r="A1034" i="10" s="1"/>
  <c r="B1034" i="10" a="1"/>
  <c r="B1034" i="10" s="1"/>
  <c r="C1034" i="10" a="1"/>
  <c r="C1034" i="10" s="1"/>
  <c r="D1034" i="10" a="1"/>
  <c r="D1034" i="10" s="1"/>
  <c r="A1035" i="10" a="1"/>
  <c r="A1035" i="10" s="1"/>
  <c r="B1035" i="10" a="1"/>
  <c r="B1035" i="10" s="1"/>
  <c r="C1035" i="10" a="1"/>
  <c r="C1035" i="10" s="1"/>
  <c r="D1035" i="10" a="1"/>
  <c r="D1035" i="10" s="1"/>
  <c r="A1036" i="10" a="1"/>
  <c r="A1036" i="10" s="1"/>
  <c r="B1036" i="10" a="1"/>
  <c r="B1036" i="10" s="1"/>
  <c r="C1036" i="10" a="1"/>
  <c r="C1036" i="10" s="1"/>
  <c r="D1036" i="10" a="1"/>
  <c r="D1036" i="10" s="1"/>
  <c r="A1037" i="10" a="1"/>
  <c r="A1037" i="10" s="1"/>
  <c r="B1037" i="10" a="1"/>
  <c r="B1037" i="10" s="1"/>
  <c r="C1037" i="10" a="1"/>
  <c r="C1037" i="10" s="1"/>
  <c r="D1037" i="10" a="1"/>
  <c r="D1037" i="10" s="1"/>
  <c r="A1038" i="10" a="1"/>
  <c r="A1038" i="10" s="1"/>
  <c r="B1038" i="10" a="1"/>
  <c r="B1038" i="10" s="1"/>
  <c r="C1038" i="10" a="1"/>
  <c r="C1038" i="10" s="1"/>
  <c r="D1038" i="10" a="1"/>
  <c r="D1038" i="10" s="1"/>
  <c r="A1039" i="10" a="1"/>
  <c r="A1039" i="10" s="1"/>
  <c r="B1039" i="10" a="1"/>
  <c r="B1039" i="10" s="1"/>
  <c r="C1039" i="10" a="1"/>
  <c r="C1039" i="10" s="1"/>
  <c r="D1039" i="10" a="1"/>
  <c r="D1039" i="10" s="1"/>
  <c r="A1040" i="10" a="1"/>
  <c r="A1040" i="10" s="1"/>
  <c r="B1040" i="10" a="1"/>
  <c r="B1040" i="10" s="1"/>
  <c r="C1040" i="10" a="1"/>
  <c r="C1040" i="10" s="1"/>
  <c r="D1040" i="10" a="1"/>
  <c r="D1040" i="10" s="1"/>
  <c r="A1041" i="10" a="1"/>
  <c r="A1041" i="10" s="1"/>
  <c r="B1041" i="10" a="1"/>
  <c r="B1041" i="10" s="1"/>
  <c r="C1041" i="10" a="1"/>
  <c r="C1041" i="10" s="1"/>
  <c r="D1041" i="10" a="1"/>
  <c r="D1041" i="10" s="1"/>
  <c r="A1042" i="10" a="1"/>
  <c r="A1042" i="10" s="1"/>
  <c r="B1042" i="10" a="1"/>
  <c r="B1042" i="10" s="1"/>
  <c r="C1042" i="10" a="1"/>
  <c r="C1042" i="10" s="1"/>
  <c r="D1042" i="10" a="1"/>
  <c r="D1042" i="10" s="1"/>
  <c r="A1043" i="10" a="1"/>
  <c r="A1043" i="10" s="1"/>
  <c r="B1043" i="10" a="1"/>
  <c r="B1043" i="10" s="1"/>
  <c r="C1043" i="10" a="1"/>
  <c r="C1043" i="10" s="1"/>
  <c r="D1043" i="10" a="1"/>
  <c r="D1043" i="10" s="1"/>
  <c r="A1044" i="10" a="1"/>
  <c r="A1044" i="10" s="1"/>
  <c r="B1044" i="10" a="1"/>
  <c r="B1044" i="10" s="1"/>
  <c r="C1044" i="10" a="1"/>
  <c r="C1044" i="10" s="1"/>
  <c r="D1044" i="10" a="1"/>
  <c r="D1044" i="10" s="1"/>
  <c r="A1045" i="10" a="1"/>
  <c r="A1045" i="10" s="1"/>
  <c r="B1045" i="10" a="1"/>
  <c r="B1045" i="10" s="1"/>
  <c r="C1045" i="10" a="1"/>
  <c r="C1045" i="10" s="1"/>
  <c r="D1045" i="10" a="1"/>
  <c r="D1045" i="10" s="1"/>
  <c r="A1046" i="10" a="1"/>
  <c r="A1046" i="10" s="1"/>
  <c r="B1046" i="10" a="1"/>
  <c r="B1046" i="10" s="1"/>
  <c r="C1046" i="10" a="1"/>
  <c r="C1046" i="10" s="1"/>
  <c r="D1046" i="10" a="1"/>
  <c r="D1046" i="10" s="1"/>
  <c r="A1047" i="10" a="1"/>
  <c r="A1047" i="10" s="1"/>
  <c r="B1047" i="10" a="1"/>
  <c r="B1047" i="10" s="1"/>
  <c r="C1047" i="10" a="1"/>
  <c r="C1047" i="10" s="1"/>
  <c r="D1047" i="10" a="1"/>
  <c r="D1047" i="10" s="1"/>
  <c r="A1048" i="10" a="1"/>
  <c r="A1048" i="10" s="1"/>
  <c r="B1048" i="10" a="1"/>
  <c r="B1048" i="10" s="1"/>
  <c r="C1048" i="10" a="1"/>
  <c r="C1048" i="10" s="1"/>
  <c r="D1048" i="10" a="1"/>
  <c r="D1048" i="10" s="1"/>
  <c r="A1049" i="10" a="1"/>
  <c r="A1049" i="10" s="1"/>
  <c r="B1049" i="10" a="1"/>
  <c r="B1049" i="10" s="1"/>
  <c r="C1049" i="10" a="1"/>
  <c r="C1049" i="10" s="1"/>
  <c r="D1049" i="10" a="1"/>
  <c r="D1049" i="10" s="1"/>
  <c r="A1050" i="10" a="1"/>
  <c r="A1050" i="10" s="1"/>
  <c r="B1050" i="10" a="1"/>
  <c r="B1050" i="10" s="1"/>
  <c r="C1050" i="10" a="1"/>
  <c r="C1050" i="10" s="1"/>
  <c r="D1050" i="10" a="1"/>
  <c r="D1050" i="10" s="1"/>
  <c r="A1051" i="10" a="1"/>
  <c r="A1051" i="10" s="1"/>
  <c r="B1051" i="10" a="1"/>
  <c r="B1051" i="10" s="1"/>
  <c r="C1051" i="10" a="1"/>
  <c r="C1051" i="10" s="1"/>
  <c r="D1051" i="10" a="1"/>
  <c r="D1051" i="10" s="1"/>
  <c r="A1052" i="10" a="1"/>
  <c r="A1052" i="10" s="1"/>
  <c r="B1052" i="10" a="1"/>
  <c r="B1052" i="10" s="1"/>
  <c r="C1052" i="10" a="1"/>
  <c r="C1052" i="10" s="1"/>
  <c r="D1052" i="10" a="1"/>
  <c r="D1052" i="10" s="1"/>
  <c r="A1053" i="10" a="1"/>
  <c r="A1053" i="10" s="1"/>
  <c r="B1053" i="10" a="1"/>
  <c r="B1053" i="10" s="1"/>
  <c r="C1053" i="10" a="1"/>
  <c r="C1053" i="10" s="1"/>
  <c r="D1053" i="10" a="1"/>
  <c r="D1053" i="10" s="1"/>
  <c r="A1054" i="10" a="1"/>
  <c r="A1054" i="10" s="1"/>
  <c r="B1054" i="10" a="1"/>
  <c r="B1054" i="10" s="1"/>
  <c r="C1054" i="10" a="1"/>
  <c r="C1054" i="10" s="1"/>
  <c r="D1054" i="10" a="1"/>
  <c r="D1054" i="10" s="1"/>
  <c r="A1055" i="10" a="1"/>
  <c r="A1055" i="10" s="1"/>
  <c r="B1055" i="10" a="1"/>
  <c r="B1055" i="10" s="1"/>
  <c r="C1055" i="10" a="1"/>
  <c r="C1055" i="10" s="1"/>
  <c r="D1055" i="10" a="1"/>
  <c r="D1055" i="10" s="1"/>
  <c r="A1056" i="10" a="1"/>
  <c r="A1056" i="10" s="1"/>
  <c r="B1056" i="10" a="1"/>
  <c r="B1056" i="10" s="1"/>
  <c r="C1056" i="10" a="1"/>
  <c r="C1056" i="10" s="1"/>
  <c r="D1056" i="10" a="1"/>
  <c r="D1056" i="10" s="1"/>
  <c r="A1057" i="10" a="1"/>
  <c r="A1057" i="10" s="1"/>
  <c r="B1057" i="10" a="1"/>
  <c r="B1057" i="10" s="1"/>
  <c r="C1057" i="10" a="1"/>
  <c r="C1057" i="10" s="1"/>
  <c r="D1057" i="10" a="1"/>
  <c r="D1057" i="10" s="1"/>
  <c r="A1058" i="10" a="1"/>
  <c r="A1058" i="10" s="1"/>
  <c r="B1058" i="10" a="1"/>
  <c r="B1058" i="10" s="1"/>
  <c r="C1058" i="10" a="1"/>
  <c r="C1058" i="10" s="1"/>
  <c r="D1058" i="10" a="1"/>
  <c r="D1058" i="10" s="1"/>
  <c r="A1059" i="10" a="1"/>
  <c r="A1059" i="10" s="1"/>
  <c r="B1059" i="10" a="1"/>
  <c r="B1059" i="10" s="1"/>
  <c r="C1059" i="10" a="1"/>
  <c r="C1059" i="10" s="1"/>
  <c r="D1059" i="10" a="1"/>
  <c r="D1059" i="10" s="1"/>
  <c r="A1060" i="10" a="1"/>
  <c r="A1060" i="10" s="1"/>
  <c r="B1060" i="10" a="1"/>
  <c r="B1060" i="10" s="1"/>
  <c r="C1060" i="10" a="1"/>
  <c r="C1060" i="10" s="1"/>
  <c r="D1060" i="10" a="1"/>
  <c r="D1060" i="10" s="1"/>
  <c r="A1061" i="10" a="1"/>
  <c r="A1061" i="10" s="1"/>
  <c r="B1061" i="10" a="1"/>
  <c r="B1061" i="10" s="1"/>
  <c r="C1061" i="10" a="1"/>
  <c r="C1061" i="10" s="1"/>
  <c r="D1061" i="10" a="1"/>
  <c r="D1061" i="10" s="1"/>
  <c r="A1062" i="10" a="1"/>
  <c r="A1062" i="10" s="1"/>
  <c r="B1062" i="10" a="1"/>
  <c r="B1062" i="10" s="1"/>
  <c r="C1062" i="10" a="1"/>
  <c r="C1062" i="10" s="1"/>
  <c r="D1062" i="10" a="1"/>
  <c r="D1062" i="10" s="1"/>
  <c r="A1063" i="10" a="1"/>
  <c r="A1063" i="10" s="1"/>
  <c r="B1063" i="10" a="1"/>
  <c r="B1063" i="10" s="1"/>
  <c r="C1063" i="10" a="1"/>
  <c r="C1063" i="10" s="1"/>
  <c r="D1063" i="10" a="1"/>
  <c r="D1063" i="10" s="1"/>
  <c r="A1064" i="10" a="1"/>
  <c r="A1064" i="10" s="1"/>
  <c r="B1064" i="10" a="1"/>
  <c r="B1064" i="10" s="1"/>
  <c r="C1064" i="10" a="1"/>
  <c r="C1064" i="10" s="1"/>
  <c r="D1064" i="10" a="1"/>
  <c r="D1064" i="10" s="1"/>
  <c r="A1065" i="10" a="1"/>
  <c r="A1065" i="10" s="1"/>
  <c r="B1065" i="10" a="1"/>
  <c r="B1065" i="10" s="1"/>
  <c r="C1065" i="10" a="1"/>
  <c r="C1065" i="10" s="1"/>
  <c r="D1065" i="10" a="1"/>
  <c r="D1065" i="10" s="1"/>
  <c r="A1066" i="10" a="1"/>
  <c r="A1066" i="10" s="1"/>
  <c r="B1066" i="10" a="1"/>
  <c r="B1066" i="10" s="1"/>
  <c r="C1066" i="10" a="1"/>
  <c r="C1066" i="10" s="1"/>
  <c r="D1066" i="10" a="1"/>
  <c r="D1066" i="10" s="1"/>
  <c r="A1067" i="10" a="1"/>
  <c r="A1067" i="10" s="1"/>
  <c r="B1067" i="10" a="1"/>
  <c r="B1067" i="10" s="1"/>
  <c r="C1067" i="10" a="1"/>
  <c r="C1067" i="10" s="1"/>
  <c r="D1067" i="10" a="1"/>
  <c r="D1067" i="10" s="1"/>
  <c r="A1068" i="10" a="1"/>
  <c r="A1068" i="10" s="1"/>
  <c r="B1068" i="10" a="1"/>
  <c r="B1068" i="10" s="1"/>
  <c r="C1068" i="10" a="1"/>
  <c r="C1068" i="10" s="1"/>
  <c r="D1068" i="10" a="1"/>
  <c r="D1068" i="10" s="1"/>
  <c r="A1069" i="10" a="1"/>
  <c r="A1069" i="10" s="1"/>
  <c r="B1069" i="10" a="1"/>
  <c r="B1069" i="10" s="1"/>
  <c r="C1069" i="10" a="1"/>
  <c r="C1069" i="10" s="1"/>
  <c r="D1069" i="10" a="1"/>
  <c r="D1069" i="10" s="1"/>
  <c r="A1070" i="10" a="1"/>
  <c r="A1070" i="10" s="1"/>
  <c r="B1070" i="10" a="1"/>
  <c r="B1070" i="10" s="1"/>
  <c r="C1070" i="10" a="1"/>
  <c r="C1070" i="10" s="1"/>
  <c r="D1070" i="10" a="1"/>
  <c r="D1070" i="10" s="1"/>
  <c r="A1071" i="10" a="1"/>
  <c r="A1071" i="10" s="1"/>
  <c r="B1071" i="10" a="1"/>
  <c r="B1071" i="10" s="1"/>
  <c r="C1071" i="10" a="1"/>
  <c r="C1071" i="10" s="1"/>
  <c r="D1071" i="10" a="1"/>
  <c r="D1071" i="10" s="1"/>
  <c r="A1072" i="10" a="1"/>
  <c r="A1072" i="10" s="1"/>
  <c r="B1072" i="10" a="1"/>
  <c r="B1072" i="10" s="1"/>
  <c r="C1072" i="10" a="1"/>
  <c r="C1072" i="10" s="1"/>
  <c r="D1072" i="10" a="1"/>
  <c r="D1072" i="10" s="1"/>
  <c r="A1073" i="10" a="1"/>
  <c r="A1073" i="10" s="1"/>
  <c r="B1073" i="10" a="1"/>
  <c r="B1073" i="10" s="1"/>
  <c r="C1073" i="10" a="1"/>
  <c r="C1073" i="10" s="1"/>
  <c r="D1073" i="10" a="1"/>
  <c r="D1073" i="10" s="1"/>
  <c r="A1074" i="10" a="1"/>
  <c r="A1074" i="10" s="1"/>
  <c r="B1074" i="10" a="1"/>
  <c r="B1074" i="10" s="1"/>
  <c r="C1074" i="10" a="1"/>
  <c r="C1074" i="10" s="1"/>
  <c r="D1074" i="10" a="1"/>
  <c r="D1074" i="10" s="1"/>
  <c r="A1075" i="10" a="1"/>
  <c r="A1075" i="10" s="1"/>
  <c r="B1075" i="10" a="1"/>
  <c r="B1075" i="10" s="1"/>
  <c r="C1075" i="10" a="1"/>
  <c r="C1075" i="10" s="1"/>
  <c r="D1075" i="10" a="1"/>
  <c r="D1075" i="10" s="1"/>
  <c r="A1076" i="10" a="1"/>
  <c r="A1076" i="10" s="1"/>
  <c r="B1076" i="10" a="1"/>
  <c r="B1076" i="10" s="1"/>
  <c r="C1076" i="10" a="1"/>
  <c r="C1076" i="10" s="1"/>
  <c r="D1076" i="10" a="1"/>
  <c r="D1076" i="10" s="1"/>
  <c r="A1077" i="10" a="1"/>
  <c r="A1077" i="10" s="1"/>
  <c r="B1077" i="10" a="1"/>
  <c r="B1077" i="10" s="1"/>
  <c r="C1077" i="10" a="1"/>
  <c r="C1077" i="10" s="1"/>
  <c r="D1077" i="10" a="1"/>
  <c r="D1077" i="10" s="1"/>
  <c r="A1078" i="10" a="1"/>
  <c r="A1078" i="10" s="1"/>
  <c r="B1078" i="10" a="1"/>
  <c r="B1078" i="10" s="1"/>
  <c r="C1078" i="10" a="1"/>
  <c r="C1078" i="10" s="1"/>
  <c r="D1078" i="10" a="1"/>
  <c r="D1078" i="10" s="1"/>
  <c r="A1079" i="10" a="1"/>
  <c r="A1079" i="10" s="1"/>
  <c r="B1079" i="10" a="1"/>
  <c r="B1079" i="10" s="1"/>
  <c r="C1079" i="10" a="1"/>
  <c r="C1079" i="10" s="1"/>
  <c r="D1079" i="10" a="1"/>
  <c r="D1079" i="10" s="1"/>
  <c r="A1080" i="10" a="1"/>
  <c r="A1080" i="10" s="1"/>
  <c r="B1080" i="10" a="1"/>
  <c r="B1080" i="10" s="1"/>
  <c r="C1080" i="10" a="1"/>
  <c r="C1080" i="10" s="1"/>
  <c r="D1080" i="10" a="1"/>
  <c r="D1080" i="10" s="1"/>
  <c r="A1081" i="10" a="1"/>
  <c r="A1081" i="10" s="1"/>
  <c r="B1081" i="10" a="1"/>
  <c r="B1081" i="10" s="1"/>
  <c r="C1081" i="10" a="1"/>
  <c r="C1081" i="10" s="1"/>
  <c r="D1081" i="10" a="1"/>
  <c r="D1081" i="10" s="1"/>
  <c r="A1082" i="10" a="1"/>
  <c r="A1082" i="10" s="1"/>
  <c r="B1082" i="10" a="1"/>
  <c r="B1082" i="10" s="1"/>
  <c r="C1082" i="10" a="1"/>
  <c r="C1082" i="10" s="1"/>
  <c r="D1082" i="10" a="1"/>
  <c r="D1082" i="10" s="1"/>
  <c r="A1083" i="10" a="1"/>
  <c r="A1083" i="10" s="1"/>
  <c r="B1083" i="10" a="1"/>
  <c r="B1083" i="10" s="1"/>
  <c r="C1083" i="10" a="1"/>
  <c r="C1083" i="10" s="1"/>
  <c r="D1083" i="10" a="1"/>
  <c r="D1083" i="10" s="1"/>
  <c r="A1084" i="10" a="1"/>
  <c r="A1084" i="10" s="1"/>
  <c r="B1084" i="10" a="1"/>
  <c r="B1084" i="10" s="1"/>
  <c r="C1084" i="10" a="1"/>
  <c r="C1084" i="10" s="1"/>
  <c r="D1084" i="10" a="1"/>
  <c r="D1084" i="10" s="1"/>
  <c r="A1085" i="10" a="1"/>
  <c r="A1085" i="10" s="1"/>
  <c r="B1085" i="10" a="1"/>
  <c r="B1085" i="10" s="1"/>
  <c r="C1085" i="10" a="1"/>
  <c r="C1085" i="10" s="1"/>
  <c r="D1085" i="10" a="1"/>
  <c r="D1085" i="10" s="1"/>
  <c r="A1086" i="10" a="1"/>
  <c r="A1086" i="10" s="1"/>
  <c r="B1086" i="10" a="1"/>
  <c r="B1086" i="10" s="1"/>
  <c r="C1086" i="10" a="1"/>
  <c r="C1086" i="10" s="1"/>
  <c r="D1086" i="10" a="1"/>
  <c r="D1086" i="10" s="1"/>
  <c r="A1087" i="10" a="1"/>
  <c r="A1087" i="10" s="1"/>
  <c r="B1087" i="10" a="1"/>
  <c r="B1087" i="10" s="1"/>
  <c r="C1087" i="10" a="1"/>
  <c r="C1087" i="10" s="1"/>
  <c r="D1087" i="10" a="1"/>
  <c r="D1087" i="10" s="1"/>
  <c r="A1088" i="10" a="1"/>
  <c r="A1088" i="10" s="1"/>
  <c r="B1088" i="10" a="1"/>
  <c r="B1088" i="10" s="1"/>
  <c r="C1088" i="10" a="1"/>
  <c r="C1088" i="10" s="1"/>
  <c r="D1088" i="10" a="1"/>
  <c r="D1088" i="10" s="1"/>
  <c r="A1089" i="10" a="1"/>
  <c r="A1089" i="10" s="1"/>
  <c r="B1089" i="10" a="1"/>
  <c r="B1089" i="10" s="1"/>
  <c r="C1089" i="10" a="1"/>
  <c r="C1089" i="10" s="1"/>
  <c r="D1089" i="10" a="1"/>
  <c r="D1089" i="10" s="1"/>
  <c r="A1090" i="10" a="1"/>
  <c r="A1090" i="10" s="1"/>
  <c r="B1090" i="10" a="1"/>
  <c r="B1090" i="10" s="1"/>
  <c r="C1090" i="10" a="1"/>
  <c r="C1090" i="10" s="1"/>
  <c r="D1090" i="10" a="1"/>
  <c r="D1090" i="10" s="1"/>
  <c r="A1091" i="10" a="1"/>
  <c r="A1091" i="10" s="1"/>
  <c r="B1091" i="10" a="1"/>
  <c r="B1091" i="10" s="1"/>
  <c r="C1091" i="10" a="1"/>
  <c r="C1091" i="10" s="1"/>
  <c r="D1091" i="10" a="1"/>
  <c r="D1091" i="10" s="1"/>
  <c r="A1092" i="10" a="1"/>
  <c r="A1092" i="10" s="1"/>
  <c r="B1092" i="10" a="1"/>
  <c r="B1092" i="10" s="1"/>
  <c r="C1092" i="10" a="1"/>
  <c r="C1092" i="10" s="1"/>
  <c r="D1092" i="10" a="1"/>
  <c r="D1092" i="10" s="1"/>
  <c r="A1093" i="10" a="1"/>
  <c r="A1093" i="10" s="1"/>
  <c r="B1093" i="10" a="1"/>
  <c r="B1093" i="10" s="1"/>
  <c r="C1093" i="10" a="1"/>
  <c r="C1093" i="10" s="1"/>
  <c r="D1093" i="10" a="1"/>
  <c r="D1093" i="10" s="1"/>
  <c r="A1094" i="10" a="1"/>
  <c r="A1094" i="10" s="1"/>
  <c r="B1094" i="10" a="1"/>
  <c r="B1094" i="10" s="1"/>
  <c r="C1094" i="10" a="1"/>
  <c r="C1094" i="10" s="1"/>
  <c r="D1094" i="10" a="1"/>
  <c r="D1094" i="10" s="1"/>
  <c r="A1095" i="10" a="1"/>
  <c r="A1095" i="10" s="1"/>
  <c r="B1095" i="10" a="1"/>
  <c r="B1095" i="10" s="1"/>
  <c r="C1095" i="10" a="1"/>
  <c r="C1095" i="10" s="1"/>
  <c r="D1095" i="10" a="1"/>
  <c r="D1095" i="10" s="1"/>
  <c r="A1096" i="10" a="1"/>
  <c r="A1096" i="10" s="1"/>
  <c r="B1096" i="10" a="1"/>
  <c r="B1096" i="10" s="1"/>
  <c r="C1096" i="10" a="1"/>
  <c r="C1096" i="10" s="1"/>
  <c r="D1096" i="10" a="1"/>
  <c r="D1096" i="10" s="1"/>
  <c r="A1097" i="10" a="1"/>
  <c r="A1097" i="10" s="1"/>
  <c r="B1097" i="10" a="1"/>
  <c r="B1097" i="10" s="1"/>
  <c r="C1097" i="10" a="1"/>
  <c r="C1097" i="10" s="1"/>
  <c r="D1097" i="10" a="1"/>
  <c r="D1097" i="10" s="1"/>
  <c r="A1098" i="10" a="1"/>
  <c r="A1098" i="10" s="1"/>
  <c r="B1098" i="10" a="1"/>
  <c r="B1098" i="10" s="1"/>
  <c r="C1098" i="10" a="1"/>
  <c r="C1098" i="10" s="1"/>
  <c r="D1098" i="10" a="1"/>
  <c r="D1098" i="10" s="1"/>
  <c r="A1099" i="10" a="1"/>
  <c r="A1099" i="10" s="1"/>
  <c r="B1099" i="10" a="1"/>
  <c r="B1099" i="10" s="1"/>
  <c r="C1099" i="10" a="1"/>
  <c r="C1099" i="10" s="1"/>
  <c r="D1099" i="10" a="1"/>
  <c r="D1099" i="10" s="1"/>
  <c r="A1100" i="10" a="1"/>
  <c r="A1100" i="10" s="1"/>
  <c r="B1100" i="10" a="1"/>
  <c r="B1100" i="10" s="1"/>
  <c r="C1100" i="10" a="1"/>
  <c r="C1100" i="10" s="1"/>
  <c r="D1100" i="10" a="1"/>
  <c r="D1100" i="10" s="1"/>
  <c r="A1101" i="10" a="1"/>
  <c r="A1101" i="10" s="1"/>
  <c r="B1101" i="10" a="1"/>
  <c r="B1101" i="10" s="1"/>
  <c r="C1101" i="10" a="1"/>
  <c r="C1101" i="10" s="1"/>
  <c r="D1101" i="10" a="1"/>
  <c r="D1101" i="10" s="1"/>
  <c r="A1102" i="10" a="1"/>
  <c r="A1102" i="10" s="1"/>
  <c r="B1102" i="10" a="1"/>
  <c r="B1102" i="10" s="1"/>
  <c r="C1102" i="10" a="1"/>
  <c r="C1102" i="10" s="1"/>
  <c r="D1102" i="10" a="1"/>
  <c r="D1102" i="10" s="1"/>
  <c r="A1103" i="10" a="1"/>
  <c r="A1103" i="10" s="1"/>
  <c r="B1103" i="10" a="1"/>
  <c r="B1103" i="10" s="1"/>
  <c r="C1103" i="10" a="1"/>
  <c r="C1103" i="10" s="1"/>
  <c r="D1103" i="10" a="1"/>
  <c r="D1103" i="10" s="1"/>
  <c r="A1104" i="10" a="1"/>
  <c r="A1104" i="10" s="1"/>
  <c r="B1104" i="10" a="1"/>
  <c r="B1104" i="10" s="1"/>
  <c r="C1104" i="10" a="1"/>
  <c r="C1104" i="10" s="1"/>
  <c r="D1104" i="10" a="1"/>
  <c r="D1104" i="10" s="1"/>
  <c r="A1105" i="10" a="1"/>
  <c r="A1105" i="10" s="1"/>
  <c r="B1105" i="10" a="1"/>
  <c r="B1105" i="10" s="1"/>
  <c r="C1105" i="10" a="1"/>
  <c r="C1105" i="10" s="1"/>
  <c r="D1105" i="10" a="1"/>
  <c r="D1105" i="10" s="1"/>
  <c r="A1106" i="10" a="1"/>
  <c r="A1106" i="10" s="1"/>
  <c r="B1106" i="10" a="1"/>
  <c r="B1106" i="10" s="1"/>
  <c r="C1106" i="10" a="1"/>
  <c r="C1106" i="10" s="1"/>
  <c r="D1106" i="10" a="1"/>
  <c r="D1106" i="10" s="1"/>
  <c r="A1107" i="10" a="1"/>
  <c r="A1107" i="10" s="1"/>
  <c r="B1107" i="10" a="1"/>
  <c r="B1107" i="10" s="1"/>
  <c r="C1107" i="10" a="1"/>
  <c r="C1107" i="10" s="1"/>
  <c r="D1107" i="10" a="1"/>
  <c r="D1107" i="10" s="1"/>
  <c r="A1108" i="10" a="1"/>
  <c r="A1108" i="10" s="1"/>
  <c r="B1108" i="10" a="1"/>
  <c r="B1108" i="10" s="1"/>
  <c r="C1108" i="10" a="1"/>
  <c r="C1108" i="10" s="1"/>
  <c r="D1108" i="10" a="1"/>
  <c r="D1108" i="10" s="1"/>
  <c r="A1109" i="10" a="1"/>
  <c r="A1109" i="10" s="1"/>
  <c r="B1109" i="10" a="1"/>
  <c r="B1109" i="10" s="1"/>
  <c r="C1109" i="10" a="1"/>
  <c r="C1109" i="10" s="1"/>
  <c r="D1109" i="10" a="1"/>
  <c r="D1109" i="10" s="1"/>
  <c r="A1110" i="10" a="1"/>
  <c r="A1110" i="10" s="1"/>
  <c r="B1110" i="10" a="1"/>
  <c r="B1110" i="10" s="1"/>
  <c r="C1110" i="10" a="1"/>
  <c r="C1110" i="10" s="1"/>
  <c r="D1110" i="10" a="1"/>
  <c r="D1110" i="10" s="1"/>
  <c r="A1111" i="10" a="1"/>
  <c r="A1111" i="10" s="1"/>
  <c r="B1111" i="10" a="1"/>
  <c r="B1111" i="10" s="1"/>
  <c r="C1111" i="10" a="1"/>
  <c r="C1111" i="10" s="1"/>
  <c r="D1111" i="10" a="1"/>
  <c r="D1111" i="10" s="1"/>
  <c r="A1112" i="10" a="1"/>
  <c r="A1112" i="10" s="1"/>
  <c r="B1112" i="10" a="1"/>
  <c r="B1112" i="10" s="1"/>
  <c r="C1112" i="10" a="1"/>
  <c r="C1112" i="10" s="1"/>
  <c r="D1112" i="10" a="1"/>
  <c r="D1112" i="10" s="1"/>
  <c r="A1113" i="10" a="1"/>
  <c r="A1113" i="10" s="1"/>
  <c r="B1113" i="10" a="1"/>
  <c r="B1113" i="10" s="1"/>
  <c r="C1113" i="10" a="1"/>
  <c r="C1113" i="10" s="1"/>
  <c r="D1113" i="10" a="1"/>
  <c r="D1113" i="10" s="1"/>
  <c r="A1114" i="10" a="1"/>
  <c r="A1114" i="10" s="1"/>
  <c r="B1114" i="10" a="1"/>
  <c r="B1114" i="10" s="1"/>
  <c r="C1114" i="10" a="1"/>
  <c r="C1114" i="10" s="1"/>
  <c r="D1114" i="10" a="1"/>
  <c r="D1114" i="10" s="1"/>
  <c r="A1115" i="10" a="1"/>
  <c r="A1115" i="10" s="1"/>
  <c r="B1115" i="10" a="1"/>
  <c r="B1115" i="10" s="1"/>
  <c r="C1115" i="10" a="1"/>
  <c r="C1115" i="10" s="1"/>
  <c r="D1115" i="10" a="1"/>
  <c r="D1115" i="10" s="1"/>
  <c r="A1116" i="10" a="1"/>
  <c r="A1116" i="10" s="1"/>
  <c r="B1116" i="10" a="1"/>
  <c r="B1116" i="10" s="1"/>
  <c r="C1116" i="10" a="1"/>
  <c r="C1116" i="10" s="1"/>
  <c r="D1116" i="10" a="1"/>
  <c r="D1116" i="10" s="1"/>
  <c r="A1117" i="10" a="1"/>
  <c r="A1117" i="10" s="1"/>
  <c r="B1117" i="10" a="1"/>
  <c r="B1117" i="10" s="1"/>
  <c r="C1117" i="10" a="1"/>
  <c r="C1117" i="10" s="1"/>
  <c r="D1117" i="10" a="1"/>
  <c r="D1117" i="10" s="1"/>
  <c r="A1118" i="10" a="1"/>
  <c r="A1118" i="10" s="1"/>
  <c r="B1118" i="10" a="1"/>
  <c r="B1118" i="10" s="1"/>
  <c r="C1118" i="10" a="1"/>
  <c r="C1118" i="10" s="1"/>
  <c r="D1118" i="10" a="1"/>
  <c r="D1118" i="10" s="1"/>
  <c r="A1119" i="10" a="1"/>
  <c r="A1119" i="10" s="1"/>
  <c r="B1119" i="10" a="1"/>
  <c r="B1119" i="10" s="1"/>
  <c r="C1119" i="10" a="1"/>
  <c r="C1119" i="10" s="1"/>
  <c r="D1119" i="10" a="1"/>
  <c r="D1119" i="10" s="1"/>
  <c r="A1120" i="10" a="1"/>
  <c r="A1120" i="10" s="1"/>
  <c r="B1120" i="10" a="1"/>
  <c r="B1120" i="10" s="1"/>
  <c r="C1120" i="10" a="1"/>
  <c r="C1120" i="10" s="1"/>
  <c r="D1120" i="10" a="1"/>
  <c r="D1120" i="10" s="1"/>
  <c r="A1121" i="10" a="1"/>
  <c r="A1121" i="10" s="1"/>
  <c r="B1121" i="10" a="1"/>
  <c r="B1121" i="10" s="1"/>
  <c r="C1121" i="10" a="1"/>
  <c r="C1121" i="10" s="1"/>
  <c r="D1121" i="10" a="1"/>
  <c r="D1121" i="10" s="1"/>
  <c r="A1122" i="10" a="1"/>
  <c r="A1122" i="10" s="1"/>
  <c r="B1122" i="10" a="1"/>
  <c r="B1122" i="10" s="1"/>
  <c r="C1122" i="10" a="1"/>
  <c r="C1122" i="10" s="1"/>
  <c r="D1122" i="10" a="1"/>
  <c r="D1122" i="10" s="1"/>
  <c r="A1123" i="10" a="1"/>
  <c r="A1123" i="10" s="1"/>
  <c r="B1123" i="10" a="1"/>
  <c r="B1123" i="10" s="1"/>
  <c r="C1123" i="10" a="1"/>
  <c r="C1123" i="10" s="1"/>
  <c r="D1123" i="10" a="1"/>
  <c r="D1123" i="10" s="1"/>
  <c r="A1124" i="10" a="1"/>
  <c r="A1124" i="10" s="1"/>
  <c r="B1124" i="10" a="1"/>
  <c r="B1124" i="10" s="1"/>
  <c r="C1124" i="10" a="1"/>
  <c r="C1124" i="10" s="1"/>
  <c r="D1124" i="10" a="1"/>
  <c r="D1124" i="10" s="1"/>
  <c r="A1125" i="10" a="1"/>
  <c r="A1125" i="10" s="1"/>
  <c r="B1125" i="10" a="1"/>
  <c r="B1125" i="10" s="1"/>
  <c r="C1125" i="10" a="1"/>
  <c r="C1125" i="10" s="1"/>
  <c r="D1125" i="10" a="1"/>
  <c r="D1125" i="10" s="1"/>
  <c r="A1126" i="10" a="1"/>
  <c r="A1126" i="10" s="1"/>
  <c r="B1126" i="10" a="1"/>
  <c r="B1126" i="10" s="1"/>
  <c r="C1126" i="10" a="1"/>
  <c r="C1126" i="10" s="1"/>
  <c r="D1126" i="10" a="1"/>
  <c r="D1126" i="10" s="1"/>
  <c r="A1127" i="10" a="1"/>
  <c r="A1127" i="10" s="1"/>
  <c r="B1127" i="10" a="1"/>
  <c r="B1127" i="10" s="1"/>
  <c r="C1127" i="10" a="1"/>
  <c r="C1127" i="10" s="1"/>
  <c r="D1127" i="10" a="1"/>
  <c r="D1127" i="10" s="1"/>
  <c r="A1128" i="10" a="1"/>
  <c r="A1128" i="10" s="1"/>
  <c r="B1128" i="10" a="1"/>
  <c r="B1128" i="10" s="1"/>
  <c r="C1128" i="10" a="1"/>
  <c r="C1128" i="10" s="1"/>
  <c r="D1128" i="10" a="1"/>
  <c r="D1128" i="10" s="1"/>
  <c r="A1129" i="10" a="1"/>
  <c r="A1129" i="10" s="1"/>
  <c r="B1129" i="10" a="1"/>
  <c r="B1129" i="10" s="1"/>
  <c r="C1129" i="10" a="1"/>
  <c r="C1129" i="10" s="1"/>
  <c r="D1129" i="10" a="1"/>
  <c r="D1129" i="10" s="1"/>
  <c r="A1130" i="10" a="1"/>
  <c r="A1130" i="10" s="1"/>
  <c r="B1130" i="10" a="1"/>
  <c r="B1130" i="10" s="1"/>
  <c r="C1130" i="10" a="1"/>
  <c r="C1130" i="10" s="1"/>
  <c r="D1130" i="10" a="1"/>
  <c r="D1130" i="10" s="1"/>
  <c r="A1131" i="10" a="1"/>
  <c r="A1131" i="10" s="1"/>
  <c r="B1131" i="10" a="1"/>
  <c r="B1131" i="10" s="1"/>
  <c r="C1131" i="10" a="1"/>
  <c r="C1131" i="10" s="1"/>
  <c r="D1131" i="10" a="1"/>
  <c r="D1131" i="10" s="1"/>
  <c r="A1132" i="10" a="1"/>
  <c r="A1132" i="10" s="1"/>
  <c r="B1132" i="10" a="1"/>
  <c r="B1132" i="10" s="1"/>
  <c r="C1132" i="10" a="1"/>
  <c r="C1132" i="10" s="1"/>
  <c r="D1132" i="10" a="1"/>
  <c r="D1132" i="10" s="1"/>
  <c r="A1133" i="10" a="1"/>
  <c r="A1133" i="10" s="1"/>
  <c r="B1133" i="10" a="1"/>
  <c r="B1133" i="10" s="1"/>
  <c r="C1133" i="10" a="1"/>
  <c r="C1133" i="10" s="1"/>
  <c r="D1133" i="10" a="1"/>
  <c r="D1133" i="10" s="1"/>
  <c r="A1134" i="10" a="1"/>
  <c r="A1134" i="10" s="1"/>
  <c r="B1134" i="10" a="1"/>
  <c r="B1134" i="10" s="1"/>
  <c r="C1134" i="10" a="1"/>
  <c r="C1134" i="10" s="1"/>
  <c r="D1134" i="10" a="1"/>
  <c r="D1134" i="10" s="1"/>
  <c r="A1135" i="10" a="1"/>
  <c r="A1135" i="10" s="1"/>
  <c r="B1135" i="10" a="1"/>
  <c r="B1135" i="10" s="1"/>
  <c r="C1135" i="10" a="1"/>
  <c r="C1135" i="10" s="1"/>
  <c r="D1135" i="10" a="1"/>
  <c r="D1135" i="10" s="1"/>
  <c r="A1136" i="10" a="1"/>
  <c r="A1136" i="10" s="1"/>
  <c r="B1136" i="10" a="1"/>
  <c r="B1136" i="10" s="1"/>
  <c r="C1136" i="10" a="1"/>
  <c r="C1136" i="10" s="1"/>
  <c r="D1136" i="10" a="1"/>
  <c r="D1136" i="10" s="1"/>
  <c r="A1137" i="10" a="1"/>
  <c r="A1137" i="10" s="1"/>
  <c r="B1137" i="10" a="1"/>
  <c r="B1137" i="10" s="1"/>
  <c r="C1137" i="10" a="1"/>
  <c r="C1137" i="10" s="1"/>
  <c r="D1137" i="10" a="1"/>
  <c r="D1137" i="10" s="1"/>
  <c r="A1138" i="10" a="1"/>
  <c r="A1138" i="10" s="1"/>
  <c r="B1138" i="10" a="1"/>
  <c r="B1138" i="10" s="1"/>
  <c r="C1138" i="10" a="1"/>
  <c r="C1138" i="10" s="1"/>
  <c r="D1138" i="10" a="1"/>
  <c r="D1138" i="10" s="1"/>
  <c r="A1139" i="10" a="1"/>
  <c r="A1139" i="10" s="1"/>
  <c r="B1139" i="10" a="1"/>
  <c r="B1139" i="10" s="1"/>
  <c r="C1139" i="10" a="1"/>
  <c r="C1139" i="10" s="1"/>
  <c r="D1139" i="10" a="1"/>
  <c r="D1139" i="10" s="1"/>
  <c r="A1140" i="10" a="1"/>
  <c r="A1140" i="10" s="1"/>
  <c r="B1140" i="10" a="1"/>
  <c r="B1140" i="10" s="1"/>
  <c r="C1140" i="10" a="1"/>
  <c r="C1140" i="10" s="1"/>
  <c r="D1140" i="10" a="1"/>
  <c r="D1140" i="10" s="1"/>
  <c r="A1141" i="10" a="1"/>
  <c r="A1141" i="10" s="1"/>
  <c r="B1141" i="10" a="1"/>
  <c r="B1141" i="10" s="1"/>
  <c r="C1141" i="10" a="1"/>
  <c r="C1141" i="10" s="1"/>
  <c r="D1141" i="10" a="1"/>
  <c r="D1141" i="10" s="1"/>
  <c r="A1142" i="10" a="1"/>
  <c r="A1142" i="10" s="1"/>
  <c r="B1142" i="10" a="1"/>
  <c r="B1142" i="10" s="1"/>
  <c r="C1142" i="10" a="1"/>
  <c r="C1142" i="10" s="1"/>
  <c r="D1142" i="10" a="1"/>
  <c r="D1142" i="10" s="1"/>
  <c r="A1143" i="10" a="1"/>
  <c r="A1143" i="10" s="1"/>
  <c r="B1143" i="10" a="1"/>
  <c r="B1143" i="10" s="1"/>
  <c r="C1143" i="10" a="1"/>
  <c r="C1143" i="10" s="1"/>
  <c r="D1143" i="10" a="1"/>
  <c r="D1143" i="10" s="1"/>
  <c r="A1144" i="10" a="1"/>
  <c r="A1144" i="10" s="1"/>
  <c r="B1144" i="10" a="1"/>
  <c r="B1144" i="10" s="1"/>
  <c r="C1144" i="10" a="1"/>
  <c r="C1144" i="10" s="1"/>
  <c r="D1144" i="10" a="1"/>
  <c r="D1144" i="10" s="1"/>
  <c r="A1145" i="10" a="1"/>
  <c r="A1145" i="10" s="1"/>
  <c r="B1145" i="10" a="1"/>
  <c r="B1145" i="10" s="1"/>
  <c r="C1145" i="10" a="1"/>
  <c r="C1145" i="10" s="1"/>
  <c r="D1145" i="10" a="1"/>
  <c r="D1145" i="10" s="1"/>
  <c r="A1146" i="10" a="1"/>
  <c r="A1146" i="10" s="1"/>
  <c r="B1146" i="10" a="1"/>
  <c r="B1146" i="10" s="1"/>
  <c r="C1146" i="10" a="1"/>
  <c r="C1146" i="10" s="1"/>
  <c r="D1146" i="10" a="1"/>
  <c r="D1146" i="10" s="1"/>
  <c r="A1147" i="10" a="1"/>
  <c r="A1147" i="10" s="1"/>
  <c r="B1147" i="10" a="1"/>
  <c r="B1147" i="10" s="1"/>
  <c r="C1147" i="10" a="1"/>
  <c r="C1147" i="10" s="1"/>
  <c r="D1147" i="10" a="1"/>
  <c r="D1147" i="10" s="1"/>
  <c r="A1148" i="10" a="1"/>
  <c r="A1148" i="10" s="1"/>
  <c r="B1148" i="10" a="1"/>
  <c r="B1148" i="10" s="1"/>
  <c r="C1148" i="10" a="1"/>
  <c r="C1148" i="10" s="1"/>
  <c r="D1148" i="10" a="1"/>
  <c r="D1148" i="10" s="1"/>
  <c r="A1149" i="10" a="1"/>
  <c r="A1149" i="10" s="1"/>
  <c r="B1149" i="10" a="1"/>
  <c r="B1149" i="10" s="1"/>
  <c r="C1149" i="10" a="1"/>
  <c r="C1149" i="10" s="1"/>
  <c r="D1149" i="10" a="1"/>
  <c r="D1149" i="10" s="1"/>
  <c r="A1150" i="10" a="1"/>
  <c r="A1150" i="10" s="1"/>
  <c r="B1150" i="10" a="1"/>
  <c r="B1150" i="10" s="1"/>
  <c r="C1150" i="10" a="1"/>
  <c r="C1150" i="10" s="1"/>
  <c r="D1150" i="10" a="1"/>
  <c r="D1150" i="10" s="1"/>
  <c r="A1151" i="10" a="1"/>
  <c r="A1151" i="10" s="1"/>
  <c r="B1151" i="10" a="1"/>
  <c r="B1151" i="10" s="1"/>
  <c r="C1151" i="10" a="1"/>
  <c r="C1151" i="10" s="1"/>
  <c r="D1151" i="10" a="1"/>
  <c r="D1151" i="10" s="1"/>
  <c r="A1152" i="10" a="1"/>
  <c r="A1152" i="10" s="1"/>
  <c r="B1152" i="10" a="1"/>
  <c r="B1152" i="10" s="1"/>
  <c r="C1152" i="10" a="1"/>
  <c r="C1152" i="10" s="1"/>
  <c r="D1152" i="10" a="1"/>
  <c r="D1152" i="10" s="1"/>
  <c r="A1153" i="10" a="1"/>
  <c r="A1153" i="10" s="1"/>
  <c r="B1153" i="10" a="1"/>
  <c r="B1153" i="10" s="1"/>
  <c r="C1153" i="10" a="1"/>
  <c r="C1153" i="10" s="1"/>
  <c r="D1153" i="10" a="1"/>
  <c r="D1153" i="10" s="1"/>
  <c r="A1154" i="10" a="1"/>
  <c r="A1154" i="10" s="1"/>
  <c r="B1154" i="10" a="1"/>
  <c r="B1154" i="10" s="1"/>
  <c r="C1154" i="10" a="1"/>
  <c r="C1154" i="10" s="1"/>
  <c r="D1154" i="10" a="1"/>
  <c r="D1154" i="10" s="1"/>
  <c r="A1155" i="10" a="1"/>
  <c r="A1155" i="10" s="1"/>
  <c r="B1155" i="10" a="1"/>
  <c r="B1155" i="10" s="1"/>
  <c r="C1155" i="10" a="1"/>
  <c r="C1155" i="10" s="1"/>
  <c r="D1155" i="10" a="1"/>
  <c r="D1155" i="10" s="1"/>
  <c r="A1156" i="10" a="1"/>
  <c r="A1156" i="10" s="1"/>
  <c r="B1156" i="10" a="1"/>
  <c r="B1156" i="10" s="1"/>
  <c r="C1156" i="10" a="1"/>
  <c r="C1156" i="10" s="1"/>
  <c r="D1156" i="10" a="1"/>
  <c r="D1156" i="10" s="1"/>
  <c r="A1157" i="10" a="1"/>
  <c r="A1157" i="10" s="1"/>
  <c r="B1157" i="10" a="1"/>
  <c r="B1157" i="10" s="1"/>
  <c r="C1157" i="10" a="1"/>
  <c r="C1157" i="10" s="1"/>
  <c r="D1157" i="10" a="1"/>
  <c r="D1157" i="10" s="1"/>
  <c r="A1158" i="10" a="1"/>
  <c r="A1158" i="10" s="1"/>
  <c r="B1158" i="10" a="1"/>
  <c r="B1158" i="10" s="1"/>
  <c r="C1158" i="10" a="1"/>
  <c r="C1158" i="10" s="1"/>
  <c r="D1158" i="10" a="1"/>
  <c r="D1158" i="10" s="1"/>
  <c r="A1159" i="10" a="1"/>
  <c r="A1159" i="10" s="1"/>
  <c r="B1159" i="10" a="1"/>
  <c r="B1159" i="10" s="1"/>
  <c r="C1159" i="10" a="1"/>
  <c r="C1159" i="10" s="1"/>
  <c r="D1159" i="10" a="1"/>
  <c r="D1159" i="10" s="1"/>
  <c r="A1160" i="10" a="1"/>
  <c r="A1160" i="10" s="1"/>
  <c r="B1160" i="10" a="1"/>
  <c r="B1160" i="10" s="1"/>
  <c r="C1160" i="10" a="1"/>
  <c r="C1160" i="10" s="1"/>
  <c r="D1160" i="10" a="1"/>
  <c r="D1160" i="10" s="1"/>
  <c r="A1161" i="10" a="1"/>
  <c r="A1161" i="10" s="1"/>
  <c r="B1161" i="10" a="1"/>
  <c r="B1161" i="10" s="1"/>
  <c r="C1161" i="10" a="1"/>
  <c r="C1161" i="10" s="1"/>
  <c r="D1161" i="10" a="1"/>
  <c r="D1161" i="10" s="1"/>
  <c r="A1162" i="10" a="1"/>
  <c r="A1162" i="10" s="1"/>
  <c r="B1162" i="10" a="1"/>
  <c r="B1162" i="10" s="1"/>
  <c r="C1162" i="10" a="1"/>
  <c r="C1162" i="10" s="1"/>
  <c r="D1162" i="10" a="1"/>
  <c r="D1162" i="10" s="1"/>
  <c r="A1163" i="10" a="1"/>
  <c r="A1163" i="10" s="1"/>
  <c r="B1163" i="10" a="1"/>
  <c r="B1163" i="10" s="1"/>
  <c r="C1163" i="10" a="1"/>
  <c r="C1163" i="10" s="1"/>
  <c r="D1163" i="10" a="1"/>
  <c r="D1163" i="10" s="1"/>
  <c r="A1164" i="10" a="1"/>
  <c r="A1164" i="10" s="1"/>
  <c r="B1164" i="10" a="1"/>
  <c r="B1164" i="10" s="1"/>
  <c r="C1164" i="10" a="1"/>
  <c r="C1164" i="10" s="1"/>
  <c r="D1164" i="10" a="1"/>
  <c r="D1164" i="10" s="1"/>
  <c r="A1165" i="10" a="1"/>
  <c r="A1165" i="10" s="1"/>
  <c r="B1165" i="10" a="1"/>
  <c r="B1165" i="10" s="1"/>
  <c r="C1165" i="10" a="1"/>
  <c r="C1165" i="10" s="1"/>
  <c r="D1165" i="10" a="1"/>
  <c r="D1165" i="10" s="1"/>
  <c r="A1166" i="10" a="1"/>
  <c r="A1166" i="10" s="1"/>
  <c r="B1166" i="10" a="1"/>
  <c r="B1166" i="10" s="1"/>
  <c r="C1166" i="10" a="1"/>
  <c r="C1166" i="10" s="1"/>
  <c r="D1166" i="10" a="1"/>
  <c r="D1166" i="10" s="1"/>
  <c r="A1167" i="10" a="1"/>
  <c r="A1167" i="10" s="1"/>
  <c r="B1167" i="10" a="1"/>
  <c r="B1167" i="10" s="1"/>
  <c r="C1167" i="10" a="1"/>
  <c r="C1167" i="10" s="1"/>
  <c r="D1167" i="10" a="1"/>
  <c r="D1167" i="10" s="1"/>
  <c r="A1168" i="10" a="1"/>
  <c r="A1168" i="10" s="1"/>
  <c r="B1168" i="10" a="1"/>
  <c r="B1168" i="10" s="1"/>
  <c r="C1168" i="10" a="1"/>
  <c r="C1168" i="10" s="1"/>
  <c r="D1168" i="10" a="1"/>
  <c r="D1168" i="10" s="1"/>
  <c r="A1169" i="10" a="1"/>
  <c r="A1169" i="10" s="1"/>
  <c r="B1169" i="10" a="1"/>
  <c r="B1169" i="10" s="1"/>
  <c r="C1169" i="10" a="1"/>
  <c r="C1169" i="10" s="1"/>
  <c r="D1169" i="10" a="1"/>
  <c r="D1169" i="10" s="1"/>
  <c r="A1170" i="10" a="1"/>
  <c r="A1170" i="10" s="1"/>
  <c r="B1170" i="10" a="1"/>
  <c r="B1170" i="10" s="1"/>
  <c r="C1170" i="10" a="1"/>
  <c r="C1170" i="10" s="1"/>
  <c r="D1170" i="10" a="1"/>
  <c r="D1170" i="10" s="1"/>
  <c r="A1171" i="10" a="1"/>
  <c r="A1171" i="10" s="1"/>
  <c r="B1171" i="10" a="1"/>
  <c r="B1171" i="10" s="1"/>
  <c r="C1171" i="10" a="1"/>
  <c r="C1171" i="10" s="1"/>
  <c r="D1171" i="10" a="1"/>
  <c r="D1171" i="10" s="1"/>
  <c r="A1172" i="10" a="1"/>
  <c r="A1172" i="10" s="1"/>
  <c r="B1172" i="10" a="1"/>
  <c r="B1172" i="10" s="1"/>
  <c r="C1172" i="10" a="1"/>
  <c r="C1172" i="10" s="1"/>
  <c r="D1172" i="10" a="1"/>
  <c r="D1172" i="10" s="1"/>
  <c r="A1173" i="10" a="1"/>
  <c r="A1173" i="10" s="1"/>
  <c r="B1173" i="10" a="1"/>
  <c r="B1173" i="10" s="1"/>
  <c r="C1173" i="10" a="1"/>
  <c r="C1173" i="10" s="1"/>
  <c r="D1173" i="10" a="1"/>
  <c r="D1173" i="10" s="1"/>
  <c r="A1174" i="10" a="1"/>
  <c r="A1174" i="10" s="1"/>
  <c r="B1174" i="10" a="1"/>
  <c r="B1174" i="10" s="1"/>
  <c r="C1174" i="10" a="1"/>
  <c r="C1174" i="10" s="1"/>
  <c r="D1174" i="10" a="1"/>
  <c r="D1174" i="10" s="1"/>
  <c r="A1175" i="10" a="1"/>
  <c r="A1175" i="10" s="1"/>
  <c r="B1175" i="10" a="1"/>
  <c r="B1175" i="10" s="1"/>
  <c r="C1175" i="10" a="1"/>
  <c r="C1175" i="10" s="1"/>
  <c r="D1175" i="10" a="1"/>
  <c r="D1175" i="10" s="1"/>
  <c r="A1176" i="10" a="1"/>
  <c r="A1176" i="10" s="1"/>
  <c r="B1176" i="10" a="1"/>
  <c r="B1176" i="10" s="1"/>
  <c r="C1176" i="10" a="1"/>
  <c r="C1176" i="10" s="1"/>
  <c r="D1176" i="10" a="1"/>
  <c r="D1176" i="10" s="1"/>
  <c r="A1177" i="10" a="1"/>
  <c r="A1177" i="10" s="1"/>
  <c r="B1177" i="10" a="1"/>
  <c r="B1177" i="10" s="1"/>
  <c r="C1177" i="10" a="1"/>
  <c r="C1177" i="10" s="1"/>
  <c r="D1177" i="10" a="1"/>
  <c r="D1177" i="10" s="1"/>
  <c r="A1178" i="10" a="1"/>
  <c r="A1178" i="10" s="1"/>
  <c r="B1178" i="10" a="1"/>
  <c r="B1178" i="10" s="1"/>
  <c r="C1178" i="10" a="1"/>
  <c r="C1178" i="10" s="1"/>
  <c r="D1178" i="10" a="1"/>
  <c r="D1178" i="10" s="1"/>
  <c r="A1179" i="10" a="1"/>
  <c r="A1179" i="10" s="1"/>
  <c r="B1179" i="10" a="1"/>
  <c r="B1179" i="10" s="1"/>
  <c r="C1179" i="10" a="1"/>
  <c r="C1179" i="10" s="1"/>
  <c r="D1179" i="10" a="1"/>
  <c r="D1179" i="10" s="1"/>
  <c r="A1180" i="10" a="1"/>
  <c r="A1180" i="10" s="1"/>
  <c r="B1180" i="10" a="1"/>
  <c r="B1180" i="10" s="1"/>
  <c r="C1180" i="10" a="1"/>
  <c r="C1180" i="10" s="1"/>
  <c r="D1180" i="10" a="1"/>
  <c r="D1180" i="10" s="1"/>
  <c r="A1181" i="10" a="1"/>
  <c r="A1181" i="10" s="1"/>
  <c r="B1181" i="10" a="1"/>
  <c r="B1181" i="10" s="1"/>
  <c r="C1181" i="10" a="1"/>
  <c r="C1181" i="10" s="1"/>
  <c r="D1181" i="10" a="1"/>
  <c r="D1181" i="10" s="1"/>
  <c r="A1182" i="10" a="1"/>
  <c r="A1182" i="10" s="1"/>
  <c r="B1182" i="10" a="1"/>
  <c r="B1182" i="10" s="1"/>
  <c r="C1182" i="10" a="1"/>
  <c r="C1182" i="10" s="1"/>
  <c r="D1182" i="10" a="1"/>
  <c r="D1182" i="10" s="1"/>
  <c r="A1183" i="10" a="1"/>
  <c r="A1183" i="10" s="1"/>
  <c r="B1183" i="10" a="1"/>
  <c r="B1183" i="10" s="1"/>
  <c r="C1183" i="10" a="1"/>
  <c r="C1183" i="10" s="1"/>
  <c r="D1183" i="10" a="1"/>
  <c r="D1183" i="10" s="1"/>
  <c r="A1184" i="10" a="1"/>
  <c r="A1184" i="10" s="1"/>
  <c r="B1184" i="10" a="1"/>
  <c r="B1184" i="10" s="1"/>
  <c r="C1184" i="10" a="1"/>
  <c r="C1184" i="10" s="1"/>
  <c r="D1184" i="10" a="1"/>
  <c r="D1184" i="10" s="1"/>
  <c r="A1185" i="10" a="1"/>
  <c r="A1185" i="10" s="1"/>
  <c r="B1185" i="10" a="1"/>
  <c r="B1185" i="10" s="1"/>
  <c r="C1185" i="10" a="1"/>
  <c r="C1185" i="10" s="1"/>
  <c r="D1185" i="10" a="1"/>
  <c r="D1185" i="10" s="1"/>
  <c r="A1186" i="10" a="1"/>
  <c r="A1186" i="10" s="1"/>
  <c r="B1186" i="10" a="1"/>
  <c r="B1186" i="10" s="1"/>
  <c r="C1186" i="10" a="1"/>
  <c r="C1186" i="10" s="1"/>
  <c r="D1186" i="10" a="1"/>
  <c r="D1186" i="10" s="1"/>
  <c r="A1187" i="10" a="1"/>
  <c r="A1187" i="10" s="1"/>
  <c r="B1187" i="10" a="1"/>
  <c r="B1187" i="10" s="1"/>
  <c r="C1187" i="10" a="1"/>
  <c r="C1187" i="10" s="1"/>
  <c r="D1187" i="10" a="1"/>
  <c r="D1187" i="10" s="1"/>
  <c r="A1188" i="10" a="1"/>
  <c r="A1188" i="10" s="1"/>
  <c r="B1188" i="10" a="1"/>
  <c r="B1188" i="10" s="1"/>
  <c r="C1188" i="10" a="1"/>
  <c r="C1188" i="10" s="1"/>
  <c r="D1188" i="10" a="1"/>
  <c r="D1188" i="10" s="1"/>
  <c r="A1189" i="10" a="1"/>
  <c r="A1189" i="10" s="1"/>
  <c r="B1189" i="10" a="1"/>
  <c r="B1189" i="10" s="1"/>
  <c r="C1189" i="10" a="1"/>
  <c r="C1189" i="10" s="1"/>
  <c r="D1189" i="10" a="1"/>
  <c r="D1189" i="10" s="1"/>
  <c r="A1190" i="10" a="1"/>
  <c r="A1190" i="10" s="1"/>
  <c r="B1190" i="10" a="1"/>
  <c r="B1190" i="10" s="1"/>
  <c r="C1190" i="10" a="1"/>
  <c r="C1190" i="10" s="1"/>
  <c r="D1190" i="10" a="1"/>
  <c r="D1190" i="10" s="1"/>
  <c r="A1191" i="10" a="1"/>
  <c r="A1191" i="10" s="1"/>
  <c r="B1191" i="10" a="1"/>
  <c r="B1191" i="10" s="1"/>
  <c r="C1191" i="10" a="1"/>
  <c r="C1191" i="10" s="1"/>
  <c r="D1191" i="10" a="1"/>
  <c r="D1191" i="10" s="1"/>
  <c r="A1192" i="10" a="1"/>
  <c r="A1192" i="10" s="1"/>
  <c r="B1192" i="10" a="1"/>
  <c r="B1192" i="10" s="1"/>
  <c r="C1192" i="10" a="1"/>
  <c r="C1192" i="10" s="1"/>
  <c r="D1192" i="10" a="1"/>
  <c r="D1192" i="10" s="1"/>
  <c r="A1193" i="10" a="1"/>
  <c r="A1193" i="10" s="1"/>
  <c r="B1193" i="10" a="1"/>
  <c r="B1193" i="10" s="1"/>
  <c r="C1193" i="10" a="1"/>
  <c r="C1193" i="10" s="1"/>
  <c r="D1193" i="10" a="1"/>
  <c r="D1193" i="10" s="1"/>
  <c r="A1194" i="10" a="1"/>
  <c r="A1194" i="10" s="1"/>
  <c r="B1194" i="10" a="1"/>
  <c r="B1194" i="10" s="1"/>
  <c r="C1194" i="10" a="1"/>
  <c r="C1194" i="10" s="1"/>
  <c r="D1194" i="10" a="1"/>
  <c r="D1194" i="10" s="1"/>
  <c r="A1195" i="10" a="1"/>
  <c r="A1195" i="10" s="1"/>
  <c r="B1195" i="10" a="1"/>
  <c r="B1195" i="10" s="1"/>
  <c r="C1195" i="10" a="1"/>
  <c r="C1195" i="10" s="1"/>
  <c r="D1195" i="10" a="1"/>
  <c r="D1195" i="10" s="1"/>
  <c r="A1196" i="10" a="1"/>
  <c r="A1196" i="10" s="1"/>
  <c r="B1196" i="10" a="1"/>
  <c r="B1196" i="10" s="1"/>
  <c r="C1196" i="10" a="1"/>
  <c r="C1196" i="10" s="1"/>
  <c r="D1196" i="10" a="1"/>
  <c r="D1196" i="10" s="1"/>
  <c r="A1197" i="10" a="1"/>
  <c r="A1197" i="10" s="1"/>
  <c r="B1197" i="10" a="1"/>
  <c r="B1197" i="10" s="1"/>
  <c r="C1197" i="10" a="1"/>
  <c r="C1197" i="10" s="1"/>
  <c r="D1197" i="10" a="1"/>
  <c r="D1197" i="10" s="1"/>
  <c r="A1198" i="10" a="1"/>
  <c r="A1198" i="10" s="1"/>
  <c r="B1198" i="10" a="1"/>
  <c r="B1198" i="10" s="1"/>
  <c r="C1198" i="10" a="1"/>
  <c r="C1198" i="10" s="1"/>
  <c r="D1198" i="10" a="1"/>
  <c r="D1198" i="10" s="1"/>
  <c r="A1199" i="10" a="1"/>
  <c r="A1199" i="10" s="1"/>
  <c r="B1199" i="10" a="1"/>
  <c r="B1199" i="10" s="1"/>
  <c r="C1199" i="10" a="1"/>
  <c r="C1199" i="10" s="1"/>
  <c r="D1199" i="10" a="1"/>
  <c r="D1199" i="10" s="1"/>
  <c r="A1200" i="10" a="1"/>
  <c r="A1200" i="10" s="1"/>
  <c r="B1200" i="10" a="1"/>
  <c r="B1200" i="10" s="1"/>
  <c r="C1200" i="10" a="1"/>
  <c r="C1200" i="10" s="1"/>
  <c r="D1200" i="10" a="1"/>
  <c r="D1200" i="10" s="1"/>
  <c r="A1201" i="10" a="1"/>
  <c r="A1201" i="10" s="1"/>
  <c r="B1201" i="10" a="1"/>
  <c r="B1201" i="10" s="1"/>
  <c r="C1201" i="10" a="1"/>
  <c r="C1201" i="10" s="1"/>
  <c r="D1201" i="10" a="1"/>
  <c r="D1201" i="10" s="1"/>
  <c r="A1202" i="10" a="1"/>
  <c r="A1202" i="10" s="1"/>
  <c r="B1202" i="10" a="1"/>
  <c r="B1202" i="10" s="1"/>
  <c r="C1202" i="10" a="1"/>
  <c r="C1202" i="10" s="1"/>
  <c r="D1202" i="10" a="1"/>
  <c r="D1202" i="10" s="1"/>
  <c r="A1203" i="10" a="1"/>
  <c r="A1203" i="10" s="1"/>
  <c r="B1203" i="10" a="1"/>
  <c r="B1203" i="10" s="1"/>
  <c r="C1203" i="10" a="1"/>
  <c r="C1203" i="10" s="1"/>
  <c r="D1203" i="10" a="1"/>
  <c r="D1203" i="10" s="1"/>
  <c r="A1204" i="10" a="1"/>
  <c r="A1204" i="10" s="1"/>
  <c r="B1204" i="10" a="1"/>
  <c r="B1204" i="10" s="1"/>
  <c r="C1204" i="10" a="1"/>
  <c r="C1204" i="10" s="1"/>
  <c r="D1204" i="10" a="1"/>
  <c r="D1204" i="10" s="1"/>
  <c r="A1205" i="10" a="1"/>
  <c r="A1205" i="10" s="1"/>
  <c r="B1205" i="10" a="1"/>
  <c r="B1205" i="10" s="1"/>
  <c r="C1205" i="10" a="1"/>
  <c r="C1205" i="10" s="1"/>
  <c r="D1205" i="10" a="1"/>
  <c r="D1205" i="10" s="1"/>
  <c r="A1206" i="10" a="1"/>
  <c r="A1206" i="10" s="1"/>
  <c r="B1206" i="10" a="1"/>
  <c r="B1206" i="10" s="1"/>
  <c r="C1206" i="10" a="1"/>
  <c r="C1206" i="10" s="1"/>
  <c r="D1206" i="10" a="1"/>
  <c r="D1206" i="10" s="1"/>
  <c r="A1207" i="10" a="1"/>
  <c r="A1207" i="10" s="1"/>
  <c r="B1207" i="10" a="1"/>
  <c r="B1207" i="10" s="1"/>
  <c r="C1207" i="10" a="1"/>
  <c r="C1207" i="10" s="1"/>
  <c r="D1207" i="10" a="1"/>
  <c r="D1207" i="10" s="1"/>
  <c r="A1208" i="10" a="1"/>
  <c r="A1208" i="10" s="1"/>
  <c r="B1208" i="10" a="1"/>
  <c r="B1208" i="10" s="1"/>
  <c r="C1208" i="10" a="1"/>
  <c r="C1208" i="10" s="1"/>
  <c r="D1208" i="10" a="1"/>
  <c r="D1208" i="10" s="1"/>
  <c r="A1209" i="10" a="1"/>
  <c r="A1209" i="10" s="1"/>
  <c r="B1209" i="10" a="1"/>
  <c r="B1209" i="10" s="1"/>
  <c r="C1209" i="10" a="1"/>
  <c r="C1209" i="10" s="1"/>
  <c r="D1209" i="10" a="1"/>
  <c r="D1209" i="10" s="1"/>
  <c r="A1210" i="10" a="1"/>
  <c r="A1210" i="10" s="1"/>
  <c r="B1210" i="10" a="1"/>
  <c r="B1210" i="10" s="1"/>
  <c r="C1210" i="10" a="1"/>
  <c r="C1210" i="10" s="1"/>
  <c r="D1210" i="10" a="1"/>
  <c r="D1210" i="10" s="1"/>
  <c r="A1211" i="10" a="1"/>
  <c r="A1211" i="10" s="1"/>
  <c r="B1211" i="10" a="1"/>
  <c r="B1211" i="10" s="1"/>
  <c r="C1211" i="10" a="1"/>
  <c r="C1211" i="10" s="1"/>
  <c r="D1211" i="10" a="1"/>
  <c r="D1211" i="10" s="1"/>
  <c r="A1212" i="10" a="1"/>
  <c r="A1212" i="10" s="1"/>
  <c r="B1212" i="10" a="1"/>
  <c r="B1212" i="10" s="1"/>
  <c r="C1212" i="10" a="1"/>
  <c r="C1212" i="10" s="1"/>
  <c r="D1212" i="10" a="1"/>
  <c r="D1212" i="10" s="1"/>
  <c r="A1213" i="10" a="1"/>
  <c r="A1213" i="10" s="1"/>
  <c r="B1213" i="10" a="1"/>
  <c r="B1213" i="10" s="1"/>
  <c r="C1213" i="10" a="1"/>
  <c r="C1213" i="10" s="1"/>
  <c r="D1213" i="10" a="1"/>
  <c r="D1213" i="10" s="1"/>
  <c r="A1214" i="10" a="1"/>
  <c r="A1214" i="10" s="1"/>
  <c r="B1214" i="10" a="1"/>
  <c r="B1214" i="10" s="1"/>
  <c r="C1214" i="10" a="1"/>
  <c r="C1214" i="10" s="1"/>
  <c r="D1214" i="10" a="1"/>
  <c r="D1214" i="10" s="1"/>
  <c r="A1215" i="10" a="1"/>
  <c r="A1215" i="10" s="1"/>
  <c r="B1215" i="10" a="1"/>
  <c r="B1215" i="10" s="1"/>
  <c r="C1215" i="10" a="1"/>
  <c r="C1215" i="10" s="1"/>
  <c r="D1215" i="10" a="1"/>
  <c r="D1215" i="10" s="1"/>
  <c r="A1216" i="10" a="1"/>
  <c r="A1216" i="10" s="1"/>
  <c r="B1216" i="10" a="1"/>
  <c r="B1216" i="10" s="1"/>
  <c r="C1216" i="10" a="1"/>
  <c r="C1216" i="10" s="1"/>
  <c r="D1216" i="10" a="1"/>
  <c r="D1216" i="10" s="1"/>
  <c r="A1217" i="10" a="1"/>
  <c r="A1217" i="10" s="1"/>
  <c r="B1217" i="10" a="1"/>
  <c r="B1217" i="10" s="1"/>
  <c r="C1217" i="10" a="1"/>
  <c r="C1217" i="10" s="1"/>
  <c r="D1217" i="10" a="1"/>
  <c r="D1217" i="10" s="1"/>
  <c r="A1218" i="10" a="1"/>
  <c r="A1218" i="10" s="1"/>
  <c r="B1218" i="10" a="1"/>
  <c r="B1218" i="10" s="1"/>
  <c r="C1218" i="10" a="1"/>
  <c r="C1218" i="10" s="1"/>
  <c r="D1218" i="10" a="1"/>
  <c r="D1218" i="10" s="1"/>
  <c r="A1219" i="10" a="1"/>
  <c r="A1219" i="10" s="1"/>
  <c r="B1219" i="10" a="1"/>
  <c r="B1219" i="10" s="1"/>
  <c r="C1219" i="10" a="1"/>
  <c r="C1219" i="10" s="1"/>
  <c r="D1219" i="10" a="1"/>
  <c r="D1219" i="10" s="1"/>
  <c r="A1220" i="10" a="1"/>
  <c r="A1220" i="10" s="1"/>
  <c r="B1220" i="10" a="1"/>
  <c r="B1220" i="10" s="1"/>
  <c r="C1220" i="10" a="1"/>
  <c r="C1220" i="10" s="1"/>
  <c r="D1220" i="10" a="1"/>
  <c r="D1220" i="10" s="1"/>
  <c r="A1221" i="10" a="1"/>
  <c r="A1221" i="10" s="1"/>
  <c r="B1221" i="10" a="1"/>
  <c r="B1221" i="10" s="1"/>
  <c r="C1221" i="10" a="1"/>
  <c r="C1221" i="10" s="1"/>
  <c r="D1221" i="10" a="1"/>
  <c r="D1221" i="10" s="1"/>
  <c r="A1222" i="10" a="1"/>
  <c r="A1222" i="10" s="1"/>
  <c r="B1222" i="10" a="1"/>
  <c r="B1222" i="10" s="1"/>
  <c r="C1222" i="10" a="1"/>
  <c r="C1222" i="10" s="1"/>
  <c r="D1222" i="10" a="1"/>
  <c r="D1222" i="10" s="1"/>
  <c r="A1223" i="10" a="1"/>
  <c r="A1223" i="10" s="1"/>
  <c r="B1223" i="10" a="1"/>
  <c r="B1223" i="10" s="1"/>
  <c r="C1223" i="10" a="1"/>
  <c r="C1223" i="10" s="1"/>
  <c r="D1223" i="10" a="1"/>
  <c r="D1223" i="10" s="1"/>
  <c r="A1224" i="10" a="1"/>
  <c r="A1224" i="10" s="1"/>
  <c r="B1224" i="10" a="1"/>
  <c r="B1224" i="10" s="1"/>
  <c r="C1224" i="10" a="1"/>
  <c r="C1224" i="10" s="1"/>
  <c r="D1224" i="10" a="1"/>
  <c r="D1224" i="10" s="1"/>
  <c r="A1225" i="10" a="1"/>
  <c r="A1225" i="10" s="1"/>
  <c r="B1225" i="10" a="1"/>
  <c r="B1225" i="10" s="1"/>
  <c r="C1225" i="10" a="1"/>
  <c r="C1225" i="10" s="1"/>
  <c r="D1225" i="10" a="1"/>
  <c r="D1225" i="10" s="1"/>
  <c r="A1226" i="10" a="1"/>
  <c r="A1226" i="10" s="1"/>
  <c r="B1226" i="10" a="1"/>
  <c r="B1226" i="10" s="1"/>
  <c r="C1226" i="10" a="1"/>
  <c r="C1226" i="10" s="1"/>
  <c r="D1226" i="10" a="1"/>
  <c r="D1226" i="10" s="1"/>
  <c r="A1227" i="10" a="1"/>
  <c r="A1227" i="10" s="1"/>
  <c r="B1227" i="10" a="1"/>
  <c r="B1227" i="10" s="1"/>
  <c r="C1227" i="10" a="1"/>
  <c r="C1227" i="10" s="1"/>
  <c r="D1227" i="10" a="1"/>
  <c r="D1227" i="10" s="1"/>
  <c r="A1228" i="10" a="1"/>
  <c r="A1228" i="10" s="1"/>
  <c r="B1228" i="10" a="1"/>
  <c r="B1228" i="10" s="1"/>
  <c r="C1228" i="10" a="1"/>
  <c r="C1228" i="10" s="1"/>
  <c r="D1228" i="10" a="1"/>
  <c r="D1228" i="10" s="1"/>
  <c r="A1229" i="10" a="1"/>
  <c r="A1229" i="10" s="1"/>
  <c r="B1229" i="10" a="1"/>
  <c r="B1229" i="10" s="1"/>
  <c r="C1229" i="10" a="1"/>
  <c r="C1229" i="10" s="1"/>
  <c r="D1229" i="10" a="1"/>
  <c r="D1229" i="10" s="1"/>
  <c r="A1230" i="10" a="1"/>
  <c r="A1230" i="10" s="1"/>
  <c r="B1230" i="10" a="1"/>
  <c r="B1230" i="10" s="1"/>
  <c r="C1230" i="10" a="1"/>
  <c r="C1230" i="10" s="1"/>
  <c r="D1230" i="10" a="1"/>
  <c r="D1230" i="10" s="1"/>
  <c r="A1231" i="10" a="1"/>
  <c r="A1231" i="10" s="1"/>
  <c r="B1231" i="10" a="1"/>
  <c r="B1231" i="10" s="1"/>
  <c r="C1231" i="10" a="1"/>
  <c r="C1231" i="10" s="1"/>
  <c r="D1231" i="10" a="1"/>
  <c r="D1231" i="10" s="1"/>
  <c r="A1232" i="10" a="1"/>
  <c r="A1232" i="10" s="1"/>
  <c r="B1232" i="10" a="1"/>
  <c r="B1232" i="10" s="1"/>
  <c r="C1232" i="10" a="1"/>
  <c r="C1232" i="10" s="1"/>
  <c r="D1232" i="10" a="1"/>
  <c r="D1232" i="10" s="1"/>
  <c r="A1233" i="10" a="1"/>
  <c r="A1233" i="10" s="1"/>
  <c r="B1233" i="10" a="1"/>
  <c r="B1233" i="10" s="1"/>
  <c r="C1233" i="10" a="1"/>
  <c r="C1233" i="10" s="1"/>
  <c r="D1233" i="10" a="1"/>
  <c r="D1233" i="10" s="1"/>
  <c r="A1234" i="10" a="1"/>
  <c r="A1234" i="10" s="1"/>
  <c r="B1234" i="10" a="1"/>
  <c r="B1234" i="10" s="1"/>
  <c r="C1234" i="10" a="1"/>
  <c r="C1234" i="10" s="1"/>
  <c r="D1234" i="10" a="1"/>
  <c r="D1234" i="10" s="1"/>
  <c r="A1235" i="10" a="1"/>
  <c r="A1235" i="10" s="1"/>
  <c r="B1235" i="10" a="1"/>
  <c r="B1235" i="10" s="1"/>
  <c r="C1235" i="10" a="1"/>
  <c r="C1235" i="10" s="1"/>
  <c r="D1235" i="10" a="1"/>
  <c r="D1235" i="10" s="1"/>
  <c r="A1236" i="10" a="1"/>
  <c r="A1236" i="10" s="1"/>
  <c r="B1236" i="10" a="1"/>
  <c r="B1236" i="10" s="1"/>
  <c r="C1236" i="10" a="1"/>
  <c r="C1236" i="10" s="1"/>
  <c r="D1236" i="10" a="1"/>
  <c r="D1236" i="10" s="1"/>
  <c r="A1237" i="10" a="1"/>
  <c r="A1237" i="10" s="1"/>
  <c r="B1237" i="10" a="1"/>
  <c r="B1237" i="10" s="1"/>
  <c r="C1237" i="10" a="1"/>
  <c r="C1237" i="10" s="1"/>
  <c r="D1237" i="10" a="1"/>
  <c r="D1237" i="10" s="1"/>
  <c r="A1238" i="10" a="1"/>
  <c r="A1238" i="10" s="1"/>
  <c r="B1238" i="10" a="1"/>
  <c r="B1238" i="10" s="1"/>
  <c r="C1238" i="10" a="1"/>
  <c r="C1238" i="10" s="1"/>
  <c r="D1238" i="10" a="1"/>
  <c r="D1238" i="10" s="1"/>
  <c r="A1239" i="10" a="1"/>
  <c r="A1239" i="10" s="1"/>
  <c r="B1239" i="10" a="1"/>
  <c r="B1239" i="10" s="1"/>
  <c r="C1239" i="10" a="1"/>
  <c r="C1239" i="10" s="1"/>
  <c r="D1239" i="10" a="1"/>
  <c r="D1239" i="10" s="1"/>
  <c r="A1240" i="10" a="1"/>
  <c r="A1240" i="10" s="1"/>
  <c r="B1240" i="10" a="1"/>
  <c r="B1240" i="10" s="1"/>
  <c r="C1240" i="10" a="1"/>
  <c r="C1240" i="10" s="1"/>
  <c r="D1240" i="10" a="1"/>
  <c r="D1240" i="10" s="1"/>
  <c r="A1241" i="10" a="1"/>
  <c r="A1241" i="10" s="1"/>
  <c r="B1241" i="10" a="1"/>
  <c r="B1241" i="10" s="1"/>
  <c r="C1241" i="10" a="1"/>
  <c r="C1241" i="10" s="1"/>
  <c r="D1241" i="10" a="1"/>
  <c r="D1241" i="10" s="1"/>
  <c r="A1242" i="10" a="1"/>
  <c r="A1242" i="10" s="1"/>
  <c r="B1242" i="10" a="1"/>
  <c r="B1242" i="10" s="1"/>
  <c r="C1242" i="10" a="1"/>
  <c r="C1242" i="10" s="1"/>
  <c r="D1242" i="10" a="1"/>
  <c r="D1242" i="10" s="1"/>
  <c r="A1243" i="10" a="1"/>
  <c r="A1243" i="10" s="1"/>
  <c r="B1243" i="10" a="1"/>
  <c r="B1243" i="10" s="1"/>
  <c r="C1243" i="10" a="1"/>
  <c r="C1243" i="10" s="1"/>
  <c r="D1243" i="10" a="1"/>
  <c r="D1243" i="10" s="1"/>
  <c r="A1244" i="10" a="1"/>
  <c r="A1244" i="10" s="1"/>
  <c r="B1244" i="10" a="1"/>
  <c r="B1244" i="10" s="1"/>
  <c r="C1244" i="10" a="1"/>
  <c r="C1244" i="10" s="1"/>
  <c r="D1244" i="10" a="1"/>
  <c r="D1244" i="10" s="1"/>
  <c r="A1245" i="10" a="1"/>
  <c r="A1245" i="10" s="1"/>
  <c r="B1245" i="10" a="1"/>
  <c r="B1245" i="10" s="1"/>
  <c r="C1245" i="10" a="1"/>
  <c r="C1245" i="10" s="1"/>
  <c r="D1245" i="10" a="1"/>
  <c r="D1245" i="10" s="1"/>
  <c r="A1246" i="10" a="1"/>
  <c r="A1246" i="10" s="1"/>
  <c r="B1246" i="10" a="1"/>
  <c r="B1246" i="10" s="1"/>
  <c r="C1246" i="10" a="1"/>
  <c r="C1246" i="10" s="1"/>
  <c r="D1246" i="10" a="1"/>
  <c r="D1246" i="10" s="1"/>
  <c r="A1247" i="10" a="1"/>
  <c r="A1247" i="10" s="1"/>
  <c r="B1247" i="10" a="1"/>
  <c r="B1247" i="10" s="1"/>
  <c r="C1247" i="10" a="1"/>
  <c r="C1247" i="10" s="1"/>
  <c r="D1247" i="10" a="1"/>
  <c r="D1247" i="10" s="1"/>
  <c r="A1248" i="10" a="1"/>
  <c r="A1248" i="10" s="1"/>
  <c r="B1248" i="10" a="1"/>
  <c r="B1248" i="10" s="1"/>
  <c r="C1248" i="10" a="1"/>
  <c r="C1248" i="10" s="1"/>
  <c r="D1248" i="10" a="1"/>
  <c r="D1248" i="10" s="1"/>
  <c r="A1249" i="10" a="1"/>
  <c r="A1249" i="10" s="1"/>
  <c r="B1249" i="10" a="1"/>
  <c r="B1249" i="10" s="1"/>
  <c r="C1249" i="10" a="1"/>
  <c r="C1249" i="10" s="1"/>
  <c r="D1249" i="10" a="1"/>
  <c r="D1249" i="10" s="1"/>
  <c r="A1250" i="10" a="1"/>
  <c r="A1250" i="10" s="1"/>
  <c r="B1250" i="10" a="1"/>
  <c r="B1250" i="10" s="1"/>
  <c r="C1250" i="10" a="1"/>
  <c r="C1250" i="10" s="1"/>
  <c r="D1250" i="10" a="1"/>
  <c r="D1250" i="10" s="1"/>
  <c r="A1251" i="10" a="1"/>
  <c r="A1251" i="10" s="1"/>
  <c r="B1251" i="10" a="1"/>
  <c r="B1251" i="10" s="1"/>
  <c r="C1251" i="10" a="1"/>
  <c r="C1251" i="10" s="1"/>
  <c r="D1251" i="10" a="1"/>
  <c r="D1251" i="10" s="1"/>
  <c r="A1252" i="10" a="1"/>
  <c r="A1252" i="10" s="1"/>
  <c r="B1252" i="10" a="1"/>
  <c r="B1252" i="10" s="1"/>
  <c r="C1252" i="10" a="1"/>
  <c r="C1252" i="10" s="1"/>
  <c r="D1252" i="10" a="1"/>
  <c r="D1252" i="10" s="1"/>
  <c r="A1253" i="10" a="1"/>
  <c r="A1253" i="10" s="1"/>
  <c r="B1253" i="10" a="1"/>
  <c r="B1253" i="10" s="1"/>
  <c r="C1253" i="10" a="1"/>
  <c r="C1253" i="10" s="1"/>
  <c r="D1253" i="10" a="1"/>
  <c r="D1253" i="10" s="1"/>
  <c r="A1254" i="10" a="1"/>
  <c r="A1254" i="10" s="1"/>
  <c r="B1254" i="10" a="1"/>
  <c r="B1254" i="10" s="1"/>
  <c r="C1254" i="10" a="1"/>
  <c r="C1254" i="10" s="1"/>
  <c r="D1254" i="10" a="1"/>
  <c r="D1254" i="10" s="1"/>
  <c r="A1255" i="10" a="1"/>
  <c r="A1255" i="10" s="1"/>
  <c r="B1255" i="10" a="1"/>
  <c r="B1255" i="10" s="1"/>
  <c r="C1255" i="10" a="1"/>
  <c r="C1255" i="10" s="1"/>
  <c r="D1255" i="10" a="1"/>
  <c r="D1255" i="10" s="1"/>
  <c r="A1256" i="10" a="1"/>
  <c r="A1256" i="10" s="1"/>
  <c r="B1256" i="10" a="1"/>
  <c r="B1256" i="10" s="1"/>
  <c r="C1256" i="10" a="1"/>
  <c r="C1256" i="10" s="1"/>
  <c r="D1256" i="10" a="1"/>
  <c r="D1256" i="10" s="1"/>
  <c r="A1257" i="10" a="1"/>
  <c r="A1257" i="10" s="1"/>
  <c r="B1257" i="10" a="1"/>
  <c r="B1257" i="10" s="1"/>
  <c r="C1257" i="10" a="1"/>
  <c r="C1257" i="10" s="1"/>
  <c r="D1257" i="10" a="1"/>
  <c r="D1257" i="10" s="1"/>
  <c r="A1258" i="10" a="1"/>
  <c r="A1258" i="10" s="1"/>
  <c r="B1258" i="10" a="1"/>
  <c r="B1258" i="10" s="1"/>
  <c r="C1258" i="10" a="1"/>
  <c r="C1258" i="10" s="1"/>
  <c r="D1258" i="10" a="1"/>
  <c r="D1258" i="10" s="1"/>
  <c r="A1259" i="10" a="1"/>
  <c r="A1259" i="10" s="1"/>
  <c r="B1259" i="10" a="1"/>
  <c r="B1259" i="10" s="1"/>
  <c r="C1259" i="10" a="1"/>
  <c r="C1259" i="10" s="1"/>
  <c r="D1259" i="10" a="1"/>
  <c r="D1259" i="10" s="1"/>
  <c r="A1260" i="10" a="1"/>
  <c r="A1260" i="10" s="1"/>
  <c r="B1260" i="10" a="1"/>
  <c r="B1260" i="10" s="1"/>
  <c r="C1260" i="10" a="1"/>
  <c r="C1260" i="10" s="1"/>
  <c r="D1260" i="10" a="1"/>
  <c r="D1260" i="10" s="1"/>
  <c r="A1261" i="10" a="1"/>
  <c r="A1261" i="10" s="1"/>
  <c r="B1261" i="10" a="1"/>
  <c r="B1261" i="10" s="1"/>
  <c r="C1261" i="10" a="1"/>
  <c r="C1261" i="10" s="1"/>
  <c r="D1261" i="10" a="1"/>
  <c r="D1261" i="10" s="1"/>
  <c r="A1262" i="10" a="1"/>
  <c r="A1262" i="10" s="1"/>
  <c r="B1262" i="10" a="1"/>
  <c r="B1262" i="10" s="1"/>
  <c r="C1262" i="10" a="1"/>
  <c r="C1262" i="10" s="1"/>
  <c r="D1262" i="10" a="1"/>
  <c r="D1262" i="10" s="1"/>
  <c r="A1263" i="10" a="1"/>
  <c r="A1263" i="10" s="1"/>
  <c r="B1263" i="10" a="1"/>
  <c r="B1263" i="10" s="1"/>
  <c r="C1263" i="10" a="1"/>
  <c r="C1263" i="10" s="1"/>
  <c r="D1263" i="10" a="1"/>
  <c r="D1263" i="10" s="1"/>
  <c r="A1264" i="10" a="1"/>
  <c r="A1264" i="10" s="1"/>
  <c r="B1264" i="10" a="1"/>
  <c r="B1264" i="10" s="1"/>
  <c r="C1264" i="10" a="1"/>
  <c r="C1264" i="10" s="1"/>
  <c r="D1264" i="10" a="1"/>
  <c r="D1264" i="10" s="1"/>
  <c r="A1265" i="10" a="1"/>
  <c r="A1265" i="10" s="1"/>
  <c r="B1265" i="10" a="1"/>
  <c r="B1265" i="10" s="1"/>
  <c r="C1265" i="10" a="1"/>
  <c r="C1265" i="10" s="1"/>
  <c r="D1265" i="10" a="1"/>
  <c r="D1265" i="10" s="1"/>
  <c r="A1266" i="10" a="1"/>
  <c r="A1266" i="10" s="1"/>
  <c r="B1266" i="10" a="1"/>
  <c r="B1266" i="10" s="1"/>
  <c r="C1266" i="10" a="1"/>
  <c r="C1266" i="10" s="1"/>
  <c r="D1266" i="10" a="1"/>
  <c r="D1266" i="10" s="1"/>
  <c r="A1267" i="10" a="1"/>
  <c r="A1267" i="10" s="1"/>
  <c r="B1267" i="10" a="1"/>
  <c r="B1267" i="10" s="1"/>
  <c r="C1267" i="10" a="1"/>
  <c r="C1267" i="10" s="1"/>
  <c r="D1267" i="10" a="1"/>
  <c r="D1267" i="10" s="1"/>
  <c r="A1268" i="10" a="1"/>
  <c r="A1268" i="10" s="1"/>
  <c r="B1268" i="10" a="1"/>
  <c r="B1268" i="10" s="1"/>
  <c r="C1268" i="10" a="1"/>
  <c r="C1268" i="10" s="1"/>
  <c r="D1268" i="10" a="1"/>
  <c r="D1268" i="10" s="1"/>
  <c r="A1269" i="10" a="1"/>
  <c r="A1269" i="10" s="1"/>
  <c r="B1269" i="10" a="1"/>
  <c r="B1269" i="10" s="1"/>
  <c r="C1269" i="10" a="1"/>
  <c r="C1269" i="10" s="1"/>
  <c r="D1269" i="10" a="1"/>
  <c r="D1269" i="10" s="1"/>
  <c r="A1270" i="10" a="1"/>
  <c r="A1270" i="10" s="1"/>
  <c r="B1270" i="10" a="1"/>
  <c r="B1270" i="10" s="1"/>
  <c r="C1270" i="10" a="1"/>
  <c r="C1270" i="10" s="1"/>
  <c r="D1270" i="10" a="1"/>
  <c r="D1270" i="10" s="1"/>
  <c r="A1271" i="10" a="1"/>
  <c r="A1271" i="10" s="1"/>
  <c r="B1271" i="10" a="1"/>
  <c r="B1271" i="10" s="1"/>
  <c r="C1271" i="10" a="1"/>
  <c r="C1271" i="10" s="1"/>
  <c r="D1271" i="10" a="1"/>
  <c r="D1271" i="10" s="1"/>
  <c r="A1272" i="10" a="1"/>
  <c r="A1272" i="10" s="1"/>
  <c r="B1272" i="10" a="1"/>
  <c r="B1272" i="10" s="1"/>
  <c r="C1272" i="10" a="1"/>
  <c r="C1272" i="10" s="1"/>
  <c r="D1272" i="10" a="1"/>
  <c r="D1272" i="10" s="1"/>
  <c r="A1273" i="10" a="1"/>
  <c r="A1273" i="10" s="1"/>
  <c r="B1273" i="10" a="1"/>
  <c r="B1273" i="10" s="1"/>
  <c r="C1273" i="10" a="1"/>
  <c r="C1273" i="10" s="1"/>
  <c r="D1273" i="10" a="1"/>
  <c r="D1273" i="10" s="1"/>
  <c r="A1274" i="10" a="1"/>
  <c r="A1274" i="10" s="1"/>
  <c r="B1274" i="10" a="1"/>
  <c r="B1274" i="10" s="1"/>
  <c r="C1274" i="10" a="1"/>
  <c r="C1274" i="10" s="1"/>
  <c r="D1274" i="10" a="1"/>
  <c r="D1274" i="10" s="1"/>
  <c r="A1275" i="10" a="1"/>
  <c r="A1275" i="10" s="1"/>
  <c r="B1275" i="10" a="1"/>
  <c r="B1275" i="10" s="1"/>
  <c r="C1275" i="10" a="1"/>
  <c r="C1275" i="10" s="1"/>
  <c r="D1275" i="10" a="1"/>
  <c r="D1275" i="10" s="1"/>
  <c r="A1276" i="10" a="1"/>
  <c r="A1276" i="10" s="1"/>
  <c r="B1276" i="10" a="1"/>
  <c r="B1276" i="10" s="1"/>
  <c r="C1276" i="10" a="1"/>
  <c r="C1276" i="10" s="1"/>
  <c r="D1276" i="10" a="1"/>
  <c r="D1276" i="10" s="1"/>
  <c r="A1277" i="10" a="1"/>
  <c r="A1277" i="10" s="1"/>
  <c r="B1277" i="10" a="1"/>
  <c r="B1277" i="10" s="1"/>
  <c r="C1277" i="10" a="1"/>
  <c r="C1277" i="10" s="1"/>
  <c r="D1277" i="10" a="1"/>
  <c r="D1277" i="10" s="1"/>
  <c r="A1278" i="10" a="1"/>
  <c r="A1278" i="10" s="1"/>
  <c r="B1278" i="10" a="1"/>
  <c r="B1278" i="10" s="1"/>
  <c r="C1278" i="10" a="1"/>
  <c r="C1278" i="10" s="1"/>
  <c r="D1278" i="10" a="1"/>
  <c r="D1278" i="10" s="1"/>
  <c r="A1279" i="10" a="1"/>
  <c r="A1279" i="10" s="1"/>
  <c r="B1279" i="10" a="1"/>
  <c r="B1279" i="10" s="1"/>
  <c r="C1279" i="10" a="1"/>
  <c r="C1279" i="10" s="1"/>
  <c r="D1279" i="10" a="1"/>
  <c r="D1279" i="10" s="1"/>
  <c r="A1280" i="10" a="1"/>
  <c r="A1280" i="10" s="1"/>
  <c r="B1280" i="10" a="1"/>
  <c r="B1280" i="10" s="1"/>
  <c r="C1280" i="10" a="1"/>
  <c r="C1280" i="10" s="1"/>
  <c r="D1280" i="10" a="1"/>
  <c r="D1280" i="10" s="1"/>
  <c r="A1281" i="10" a="1"/>
  <c r="A1281" i="10" s="1"/>
  <c r="B1281" i="10" a="1"/>
  <c r="B1281" i="10" s="1"/>
  <c r="C1281" i="10" a="1"/>
  <c r="C1281" i="10" s="1"/>
  <c r="D1281" i="10" a="1"/>
  <c r="D1281" i="10" s="1"/>
  <c r="A1282" i="10" a="1"/>
  <c r="A1282" i="10" s="1"/>
  <c r="B1282" i="10" a="1"/>
  <c r="B1282" i="10" s="1"/>
  <c r="C1282" i="10" a="1"/>
  <c r="C1282" i="10" s="1"/>
  <c r="D1282" i="10" a="1"/>
  <c r="D1282" i="10" s="1"/>
  <c r="A1283" i="10" a="1"/>
  <c r="A1283" i="10" s="1"/>
  <c r="B1283" i="10" a="1"/>
  <c r="B1283" i="10" s="1"/>
  <c r="C1283" i="10" a="1"/>
  <c r="C1283" i="10" s="1"/>
  <c r="D1283" i="10" a="1"/>
  <c r="D1283" i="10" s="1"/>
  <c r="A1284" i="10" a="1"/>
  <c r="A1284" i="10" s="1"/>
  <c r="B1284" i="10" a="1"/>
  <c r="B1284" i="10" s="1"/>
  <c r="C1284" i="10" a="1"/>
  <c r="C1284" i="10" s="1"/>
  <c r="D1284" i="10" a="1"/>
  <c r="D1284" i="10" s="1"/>
  <c r="A1285" i="10" a="1"/>
  <c r="A1285" i="10" s="1"/>
  <c r="B1285" i="10" a="1"/>
  <c r="B1285" i="10" s="1"/>
  <c r="C1285" i="10" a="1"/>
  <c r="C1285" i="10" s="1"/>
  <c r="D1285" i="10" a="1"/>
  <c r="D1285" i="10" s="1"/>
  <c r="A1286" i="10" a="1"/>
  <c r="A1286" i="10" s="1"/>
  <c r="B1286" i="10" a="1"/>
  <c r="B1286" i="10" s="1"/>
  <c r="C1286" i="10" a="1"/>
  <c r="C1286" i="10" s="1"/>
  <c r="D1286" i="10" a="1"/>
  <c r="D1286" i="10" s="1"/>
  <c r="A1287" i="10" a="1"/>
  <c r="A1287" i="10" s="1"/>
  <c r="B1287" i="10" a="1"/>
  <c r="B1287" i="10" s="1"/>
  <c r="C1287" i="10" a="1"/>
  <c r="C1287" i="10" s="1"/>
  <c r="D1287" i="10" a="1"/>
  <c r="D1287" i="10" s="1"/>
  <c r="A1288" i="10" a="1"/>
  <c r="A1288" i="10" s="1"/>
  <c r="B1288" i="10" a="1"/>
  <c r="B1288" i="10" s="1"/>
  <c r="C1288" i="10" a="1"/>
  <c r="C1288" i="10" s="1"/>
  <c r="D1288" i="10" a="1"/>
  <c r="D1288" i="10" s="1"/>
  <c r="A1289" i="10" a="1"/>
  <c r="A1289" i="10" s="1"/>
  <c r="B1289" i="10" a="1"/>
  <c r="B1289" i="10" s="1"/>
  <c r="C1289" i="10" a="1"/>
  <c r="C1289" i="10" s="1"/>
  <c r="D1289" i="10" a="1"/>
  <c r="D1289" i="10" s="1"/>
  <c r="A1290" i="10" a="1"/>
  <c r="A1290" i="10" s="1"/>
  <c r="B1290" i="10" a="1"/>
  <c r="B1290" i="10" s="1"/>
  <c r="C1290" i="10" a="1"/>
  <c r="C1290" i="10" s="1"/>
  <c r="D1290" i="10" a="1"/>
  <c r="D1290" i="10" s="1"/>
  <c r="A1291" i="10" a="1"/>
  <c r="A1291" i="10" s="1"/>
  <c r="B1291" i="10" a="1"/>
  <c r="B1291" i="10" s="1"/>
  <c r="C1291" i="10" a="1"/>
  <c r="C1291" i="10" s="1"/>
  <c r="D1291" i="10" a="1"/>
  <c r="D1291" i="10" s="1"/>
  <c r="A1292" i="10" a="1"/>
  <c r="A1292" i="10" s="1"/>
  <c r="B1292" i="10" a="1"/>
  <c r="B1292" i="10" s="1"/>
  <c r="C1292" i="10" a="1"/>
  <c r="C1292" i="10" s="1"/>
  <c r="D1292" i="10" a="1"/>
  <c r="D1292" i="10" s="1"/>
  <c r="A1293" i="10" a="1"/>
  <c r="A1293" i="10" s="1"/>
  <c r="B1293" i="10" a="1"/>
  <c r="B1293" i="10" s="1"/>
  <c r="C1293" i="10" a="1"/>
  <c r="C1293" i="10" s="1"/>
  <c r="D1293" i="10" a="1"/>
  <c r="D1293" i="10" s="1"/>
  <c r="A1294" i="10" a="1"/>
  <c r="A1294" i="10" s="1"/>
  <c r="B1294" i="10" a="1"/>
  <c r="B1294" i="10" s="1"/>
  <c r="C1294" i="10" a="1"/>
  <c r="C1294" i="10" s="1"/>
  <c r="D1294" i="10" a="1"/>
  <c r="D1294" i="10" s="1"/>
  <c r="A1295" i="10" a="1"/>
  <c r="A1295" i="10" s="1"/>
  <c r="B1295" i="10" a="1"/>
  <c r="B1295" i="10" s="1"/>
  <c r="C1295" i="10" a="1"/>
  <c r="C1295" i="10" s="1"/>
  <c r="D1295" i="10" a="1"/>
  <c r="D1295" i="10" s="1"/>
  <c r="A1296" i="10" a="1"/>
  <c r="A1296" i="10" s="1"/>
  <c r="B1296" i="10" a="1"/>
  <c r="B1296" i="10" s="1"/>
  <c r="C1296" i="10" a="1"/>
  <c r="C1296" i="10" s="1"/>
  <c r="D1296" i="10" a="1"/>
  <c r="D1296" i="10" s="1"/>
  <c r="A1297" i="10" a="1"/>
  <c r="A1297" i="10" s="1"/>
  <c r="B1297" i="10" a="1"/>
  <c r="B1297" i="10" s="1"/>
  <c r="C1297" i="10" a="1"/>
  <c r="C1297" i="10" s="1"/>
  <c r="D1297" i="10" a="1"/>
  <c r="D1297" i="10" s="1"/>
  <c r="A1298" i="10" a="1"/>
  <c r="A1298" i="10" s="1"/>
  <c r="B1298" i="10" a="1"/>
  <c r="B1298" i="10" s="1"/>
  <c r="C1298" i="10" a="1"/>
  <c r="C1298" i="10" s="1"/>
  <c r="D1298" i="10" a="1"/>
  <c r="D1298" i="10" s="1"/>
  <c r="A1299" i="10" a="1"/>
  <c r="A1299" i="10" s="1"/>
  <c r="B1299" i="10" a="1"/>
  <c r="B1299" i="10" s="1"/>
  <c r="C1299" i="10" a="1"/>
  <c r="C1299" i="10" s="1"/>
  <c r="D1299" i="10" a="1"/>
  <c r="D1299" i="10" s="1"/>
  <c r="A1300" i="10" a="1"/>
  <c r="A1300" i="10" s="1"/>
  <c r="B1300" i="10" a="1"/>
  <c r="B1300" i="10" s="1"/>
  <c r="C1300" i="10" a="1"/>
  <c r="C1300" i="10" s="1"/>
  <c r="D1300" i="10" a="1"/>
  <c r="D1300" i="10" s="1"/>
  <c r="A1301" i="10" a="1"/>
  <c r="A1301" i="10" s="1"/>
  <c r="B1301" i="10" a="1"/>
  <c r="B1301" i="10" s="1"/>
  <c r="C1301" i="10" a="1"/>
  <c r="C1301" i="10" s="1"/>
  <c r="D1301" i="10" a="1"/>
  <c r="D1301" i="10" s="1"/>
  <c r="A1302" i="10" a="1"/>
  <c r="A1302" i="10" s="1"/>
  <c r="B1302" i="10" a="1"/>
  <c r="B1302" i="10" s="1"/>
  <c r="C1302" i="10" a="1"/>
  <c r="C1302" i="10" s="1"/>
  <c r="D1302" i="10" a="1"/>
  <c r="D1302" i="10" s="1"/>
  <c r="A1303" i="10" a="1"/>
  <c r="A1303" i="10" s="1"/>
  <c r="B1303" i="10" a="1"/>
  <c r="B1303" i="10" s="1"/>
  <c r="C1303" i="10" a="1"/>
  <c r="C1303" i="10" s="1"/>
  <c r="D1303" i="10" a="1"/>
  <c r="D1303" i="10" s="1"/>
  <c r="A1304" i="10" a="1"/>
  <c r="A1304" i="10" s="1"/>
  <c r="B1304" i="10" a="1"/>
  <c r="B1304" i="10" s="1"/>
  <c r="C1304" i="10" a="1"/>
  <c r="C1304" i="10" s="1"/>
  <c r="D1304" i="10" a="1"/>
  <c r="D1304" i="10" s="1"/>
  <c r="A1305" i="10" a="1"/>
  <c r="A1305" i="10" s="1"/>
  <c r="B1305" i="10" a="1"/>
  <c r="B1305" i="10" s="1"/>
  <c r="C1305" i="10" a="1"/>
  <c r="C1305" i="10" s="1"/>
  <c r="D1305" i="10" a="1"/>
  <c r="D1305" i="10" s="1"/>
  <c r="A1306" i="10" a="1"/>
  <c r="A1306" i="10" s="1"/>
  <c r="B1306" i="10" a="1"/>
  <c r="B1306" i="10" s="1"/>
  <c r="C1306" i="10" a="1"/>
  <c r="C1306" i="10" s="1"/>
  <c r="D1306" i="10" a="1"/>
  <c r="D1306" i="10" s="1"/>
  <c r="A1307" i="10" a="1"/>
  <c r="A1307" i="10" s="1"/>
  <c r="B1307" i="10" a="1"/>
  <c r="B1307" i="10" s="1"/>
  <c r="C1307" i="10" a="1"/>
  <c r="C1307" i="10" s="1"/>
  <c r="D1307" i="10" a="1"/>
  <c r="D1307" i="10" s="1"/>
  <c r="A1308" i="10" a="1"/>
  <c r="A1308" i="10" s="1"/>
  <c r="B1308" i="10" a="1"/>
  <c r="B1308" i="10" s="1"/>
  <c r="C1308" i="10" a="1"/>
  <c r="C1308" i="10" s="1"/>
  <c r="D1308" i="10" a="1"/>
  <c r="D1308" i="10" s="1"/>
  <c r="A1309" i="10" a="1"/>
  <c r="A1309" i="10" s="1"/>
  <c r="B1309" i="10" a="1"/>
  <c r="B1309" i="10" s="1"/>
  <c r="C1309" i="10" a="1"/>
  <c r="C1309" i="10" s="1"/>
  <c r="D1309" i="10" a="1"/>
  <c r="D1309" i="10" s="1"/>
  <c r="A1310" i="10" a="1"/>
  <c r="A1310" i="10" s="1"/>
  <c r="B1310" i="10" a="1"/>
  <c r="B1310" i="10" s="1"/>
  <c r="C1310" i="10" a="1"/>
  <c r="C1310" i="10" s="1"/>
  <c r="D1310" i="10" a="1"/>
  <c r="D1310" i="10" s="1"/>
  <c r="A1311" i="10" a="1"/>
  <c r="A1311" i="10" s="1"/>
  <c r="B1311" i="10" a="1"/>
  <c r="B1311" i="10" s="1"/>
  <c r="C1311" i="10" a="1"/>
  <c r="C1311" i="10" s="1"/>
  <c r="D1311" i="10" a="1"/>
  <c r="D1311" i="10" s="1"/>
  <c r="A1312" i="10" a="1"/>
  <c r="A1312" i="10" s="1"/>
  <c r="B1312" i="10" a="1"/>
  <c r="B1312" i="10" s="1"/>
  <c r="C1312" i="10" a="1"/>
  <c r="C1312" i="10" s="1"/>
  <c r="D1312" i="10" a="1"/>
  <c r="D1312" i="10" s="1"/>
  <c r="A1313" i="10" a="1"/>
  <c r="A1313" i="10" s="1"/>
  <c r="B1313" i="10" a="1"/>
  <c r="B1313" i="10" s="1"/>
  <c r="C1313" i="10" a="1"/>
  <c r="C1313" i="10" s="1"/>
  <c r="D1313" i="10" a="1"/>
  <c r="D1313" i="10" s="1"/>
  <c r="A1314" i="10" a="1"/>
  <c r="A1314" i="10" s="1"/>
  <c r="B1314" i="10" a="1"/>
  <c r="B1314" i="10" s="1"/>
  <c r="C1314" i="10" a="1"/>
  <c r="C1314" i="10" s="1"/>
  <c r="D1314" i="10" a="1"/>
  <c r="D1314" i="10" s="1"/>
  <c r="A1315" i="10" a="1"/>
  <c r="A1315" i="10" s="1"/>
  <c r="B1315" i="10" a="1"/>
  <c r="B1315" i="10" s="1"/>
  <c r="C1315" i="10" a="1"/>
  <c r="C1315" i="10" s="1"/>
  <c r="D1315" i="10" a="1"/>
  <c r="D1315" i="10" s="1"/>
  <c r="A1316" i="10" a="1"/>
  <c r="A1316" i="10" s="1"/>
  <c r="B1316" i="10" a="1"/>
  <c r="B1316" i="10" s="1"/>
  <c r="C1316" i="10" a="1"/>
  <c r="C1316" i="10" s="1"/>
  <c r="D1316" i="10" a="1"/>
  <c r="D1316" i="10" s="1"/>
  <c r="A1317" i="10" a="1"/>
  <c r="A1317" i="10" s="1"/>
  <c r="B1317" i="10" a="1"/>
  <c r="B1317" i="10" s="1"/>
  <c r="C1317" i="10" a="1"/>
  <c r="C1317" i="10" s="1"/>
  <c r="D1317" i="10" a="1"/>
  <c r="D1317" i="10" s="1"/>
  <c r="A1318" i="10" a="1"/>
  <c r="A1318" i="10" s="1"/>
  <c r="B1318" i="10" a="1"/>
  <c r="B1318" i="10" s="1"/>
  <c r="C1318" i="10" a="1"/>
  <c r="C1318" i="10" s="1"/>
  <c r="D1318" i="10" a="1"/>
  <c r="D1318" i="10" s="1"/>
  <c r="A1319" i="10" a="1"/>
  <c r="A1319" i="10" s="1"/>
  <c r="B1319" i="10" a="1"/>
  <c r="B1319" i="10" s="1"/>
  <c r="C1319" i="10" a="1"/>
  <c r="C1319" i="10" s="1"/>
  <c r="D1319" i="10" a="1"/>
  <c r="D1319" i="10" s="1"/>
  <c r="A1320" i="10" a="1"/>
  <c r="A1320" i="10" s="1"/>
  <c r="B1320" i="10" a="1"/>
  <c r="B1320" i="10" s="1"/>
  <c r="C1320" i="10" a="1"/>
  <c r="C1320" i="10" s="1"/>
  <c r="D1320" i="10" a="1"/>
  <c r="D1320" i="10" s="1"/>
  <c r="A1321" i="10" a="1"/>
  <c r="A1321" i="10" s="1"/>
  <c r="B1321" i="10" a="1"/>
  <c r="B1321" i="10" s="1"/>
  <c r="C1321" i="10" a="1"/>
  <c r="C1321" i="10" s="1"/>
  <c r="D1321" i="10" a="1"/>
  <c r="D1321" i="10" s="1"/>
  <c r="A1322" i="10" a="1"/>
  <c r="A1322" i="10" s="1"/>
  <c r="B1322" i="10" a="1"/>
  <c r="B1322" i="10" s="1"/>
  <c r="C1322" i="10" a="1"/>
  <c r="C1322" i="10" s="1"/>
  <c r="D1322" i="10" a="1"/>
  <c r="D1322" i="10" s="1"/>
  <c r="A1323" i="10" a="1"/>
  <c r="A1323" i="10" s="1"/>
  <c r="B1323" i="10" a="1"/>
  <c r="B1323" i="10" s="1"/>
  <c r="C1323" i="10" a="1"/>
  <c r="C1323" i="10" s="1"/>
  <c r="D1323" i="10" a="1"/>
  <c r="D1323" i="10" s="1"/>
  <c r="A1324" i="10" a="1"/>
  <c r="A1324" i="10" s="1"/>
  <c r="B1324" i="10" a="1"/>
  <c r="B1324" i="10" s="1"/>
  <c r="C1324" i="10" a="1"/>
  <c r="C1324" i="10" s="1"/>
  <c r="D1324" i="10" a="1"/>
  <c r="D1324" i="10" s="1"/>
  <c r="A1325" i="10" a="1"/>
  <c r="A1325" i="10" s="1"/>
  <c r="B1325" i="10" a="1"/>
  <c r="B1325" i="10" s="1"/>
  <c r="C1325" i="10" a="1"/>
  <c r="C1325" i="10" s="1"/>
  <c r="D1325" i="10" a="1"/>
  <c r="D1325" i="10" s="1"/>
  <c r="A1326" i="10" a="1"/>
  <c r="A1326" i="10" s="1"/>
  <c r="B1326" i="10" a="1"/>
  <c r="B1326" i="10" s="1"/>
  <c r="C1326" i="10" a="1"/>
  <c r="C1326" i="10" s="1"/>
  <c r="D1326" i="10" a="1"/>
  <c r="D1326" i="10" s="1"/>
  <c r="A1327" i="10" a="1"/>
  <c r="A1327" i="10" s="1"/>
  <c r="B1327" i="10" a="1"/>
  <c r="B1327" i="10" s="1"/>
  <c r="C1327" i="10" a="1"/>
  <c r="C1327" i="10" s="1"/>
  <c r="D1327" i="10" a="1"/>
  <c r="D1327" i="10" s="1"/>
  <c r="A1328" i="10" a="1"/>
  <c r="A1328" i="10" s="1"/>
  <c r="B1328" i="10" a="1"/>
  <c r="B1328" i="10" s="1"/>
  <c r="C1328" i="10" a="1"/>
  <c r="C1328" i="10" s="1"/>
  <c r="D1328" i="10" a="1"/>
  <c r="D1328" i="10" s="1"/>
  <c r="A1329" i="10" a="1"/>
  <c r="A1329" i="10" s="1"/>
  <c r="B1329" i="10" a="1"/>
  <c r="B1329" i="10" s="1"/>
  <c r="C1329" i="10" a="1"/>
  <c r="C1329" i="10" s="1"/>
  <c r="D1329" i="10" a="1"/>
  <c r="D1329" i="10" s="1"/>
  <c r="A1330" i="10" a="1"/>
  <c r="A1330" i="10" s="1"/>
  <c r="B1330" i="10" a="1"/>
  <c r="B1330" i="10" s="1"/>
  <c r="C1330" i="10" a="1"/>
  <c r="C1330" i="10" s="1"/>
  <c r="D1330" i="10" a="1"/>
  <c r="D1330" i="10" s="1"/>
  <c r="A1331" i="10" a="1"/>
  <c r="A1331" i="10" s="1"/>
  <c r="B1331" i="10" a="1"/>
  <c r="B1331" i="10" s="1"/>
  <c r="C1331" i="10" a="1"/>
  <c r="C1331" i="10" s="1"/>
  <c r="D1331" i="10" a="1"/>
  <c r="D1331" i="10" s="1"/>
  <c r="A1332" i="10" a="1"/>
  <c r="A1332" i="10" s="1"/>
  <c r="B1332" i="10" a="1"/>
  <c r="B1332" i="10" s="1"/>
  <c r="C1332" i="10" a="1"/>
  <c r="C1332" i="10" s="1"/>
  <c r="D1332" i="10" a="1"/>
  <c r="D1332" i="10" s="1"/>
  <c r="A1333" i="10" a="1"/>
  <c r="A1333" i="10" s="1"/>
  <c r="B1333" i="10" a="1"/>
  <c r="B1333" i="10" s="1"/>
  <c r="C1333" i="10" a="1"/>
  <c r="C1333" i="10" s="1"/>
  <c r="D1333" i="10" a="1"/>
  <c r="D1333" i="10" s="1"/>
  <c r="A1334" i="10" a="1"/>
  <c r="A1334" i="10" s="1"/>
  <c r="B1334" i="10" a="1"/>
  <c r="B1334" i="10" s="1"/>
  <c r="C1334" i="10" a="1"/>
  <c r="C1334" i="10" s="1"/>
  <c r="D1334" i="10" a="1"/>
  <c r="D1334" i="10" s="1"/>
  <c r="A1335" i="10" a="1"/>
  <c r="A1335" i="10" s="1"/>
  <c r="B1335" i="10" a="1"/>
  <c r="B1335" i="10" s="1"/>
  <c r="C1335" i="10" a="1"/>
  <c r="C1335" i="10" s="1"/>
  <c r="D1335" i="10" a="1"/>
  <c r="D1335" i="10" s="1"/>
  <c r="A1336" i="10" a="1"/>
  <c r="A1336" i="10" s="1"/>
  <c r="B1336" i="10" a="1"/>
  <c r="B1336" i="10" s="1"/>
  <c r="C1336" i="10" a="1"/>
  <c r="C1336" i="10" s="1"/>
  <c r="D1336" i="10" a="1"/>
  <c r="D1336" i="10" s="1"/>
  <c r="A1337" i="10" a="1"/>
  <c r="A1337" i="10" s="1"/>
  <c r="B1337" i="10" a="1"/>
  <c r="B1337" i="10" s="1"/>
  <c r="C1337" i="10" a="1"/>
  <c r="C1337" i="10" s="1"/>
  <c r="D1337" i="10" a="1"/>
  <c r="D1337" i="10" s="1"/>
  <c r="A1338" i="10" a="1"/>
  <c r="A1338" i="10" s="1"/>
  <c r="B1338" i="10" a="1"/>
  <c r="B1338" i="10" s="1"/>
  <c r="C1338" i="10" a="1"/>
  <c r="C1338" i="10" s="1"/>
  <c r="D1338" i="10" a="1"/>
  <c r="D1338" i="10" s="1"/>
  <c r="A1339" i="10" a="1"/>
  <c r="A1339" i="10" s="1"/>
  <c r="B1339" i="10" a="1"/>
  <c r="B1339" i="10" s="1"/>
  <c r="C1339" i="10" a="1"/>
  <c r="C1339" i="10" s="1"/>
  <c r="D1339" i="10" a="1"/>
  <c r="D1339" i="10" s="1"/>
  <c r="A1340" i="10" a="1"/>
  <c r="A1340" i="10" s="1"/>
  <c r="B1340" i="10" a="1"/>
  <c r="B1340" i="10" s="1"/>
  <c r="C1340" i="10" a="1"/>
  <c r="C1340" i="10" s="1"/>
  <c r="D1340" i="10" a="1"/>
  <c r="D1340" i="10" s="1"/>
  <c r="A1341" i="10" a="1"/>
  <c r="A1341" i="10" s="1"/>
  <c r="B1341" i="10" a="1"/>
  <c r="B1341" i="10" s="1"/>
  <c r="C1341" i="10" a="1"/>
  <c r="C1341" i="10" s="1"/>
  <c r="D1341" i="10" a="1"/>
  <c r="D1341" i="10" s="1"/>
  <c r="A1342" i="10" a="1"/>
  <c r="A1342" i="10" s="1"/>
  <c r="B1342" i="10" a="1"/>
  <c r="B1342" i="10" s="1"/>
  <c r="C1342" i="10" a="1"/>
  <c r="C1342" i="10" s="1"/>
  <c r="D1342" i="10" a="1"/>
  <c r="D1342" i="10" s="1"/>
  <c r="A1343" i="10" a="1"/>
  <c r="A1343" i="10" s="1"/>
  <c r="B1343" i="10" a="1"/>
  <c r="B1343" i="10" s="1"/>
  <c r="C1343" i="10" a="1"/>
  <c r="C1343" i="10" s="1"/>
  <c r="D1343" i="10" a="1"/>
  <c r="D1343" i="10" s="1"/>
  <c r="A1344" i="10" a="1"/>
  <c r="A1344" i="10" s="1"/>
  <c r="B1344" i="10" a="1"/>
  <c r="B1344" i="10" s="1"/>
  <c r="C1344" i="10" a="1"/>
  <c r="C1344" i="10" s="1"/>
  <c r="D1344" i="10" a="1"/>
  <c r="D1344" i="10" s="1"/>
  <c r="A1345" i="10" a="1"/>
  <c r="A1345" i="10" s="1"/>
  <c r="B1345" i="10" a="1"/>
  <c r="B1345" i="10" s="1"/>
  <c r="C1345" i="10" a="1"/>
  <c r="C1345" i="10" s="1"/>
  <c r="D1345" i="10" a="1"/>
  <c r="D1345" i="10" s="1"/>
  <c r="A1346" i="10" a="1"/>
  <c r="A1346" i="10" s="1"/>
  <c r="B1346" i="10" a="1"/>
  <c r="B1346" i="10" s="1"/>
  <c r="C1346" i="10" a="1"/>
  <c r="C1346" i="10" s="1"/>
  <c r="D1346" i="10" a="1"/>
  <c r="D1346" i="10" s="1"/>
  <c r="A1347" i="10" a="1"/>
  <c r="A1347" i="10" s="1"/>
  <c r="B1347" i="10" a="1"/>
  <c r="B1347" i="10" s="1"/>
  <c r="C1347" i="10" a="1"/>
  <c r="C1347" i="10" s="1"/>
  <c r="D1347" i="10" a="1"/>
  <c r="D1347" i="10" s="1"/>
  <c r="A1348" i="10" a="1"/>
  <c r="A1348" i="10" s="1"/>
  <c r="B1348" i="10" a="1"/>
  <c r="B1348" i="10" s="1"/>
  <c r="C1348" i="10" a="1"/>
  <c r="C1348" i="10" s="1"/>
  <c r="D1348" i="10" a="1"/>
  <c r="D1348" i="10" s="1"/>
  <c r="A1349" i="10" a="1"/>
  <c r="A1349" i="10" s="1"/>
  <c r="B1349" i="10" a="1"/>
  <c r="B1349" i="10" s="1"/>
  <c r="C1349" i="10" a="1"/>
  <c r="C1349" i="10" s="1"/>
  <c r="D1349" i="10" a="1"/>
  <c r="D1349" i="10" s="1"/>
  <c r="A1350" i="10" a="1"/>
  <c r="A1350" i="10" s="1"/>
  <c r="B1350" i="10" a="1"/>
  <c r="B1350" i="10" s="1"/>
  <c r="C1350" i="10" a="1"/>
  <c r="C1350" i="10" s="1"/>
  <c r="D1350" i="10" a="1"/>
  <c r="D1350" i="10" s="1"/>
  <c r="A1351" i="10" a="1"/>
  <c r="A1351" i="10" s="1"/>
  <c r="B1351" i="10" a="1"/>
  <c r="B1351" i="10" s="1"/>
  <c r="C1351" i="10" a="1"/>
  <c r="C1351" i="10" s="1"/>
  <c r="D1351" i="10" a="1"/>
  <c r="D1351" i="10" s="1"/>
  <c r="A1352" i="10" a="1"/>
  <c r="A1352" i="10" s="1"/>
  <c r="B1352" i="10" a="1"/>
  <c r="B1352" i="10" s="1"/>
  <c r="C1352" i="10" a="1"/>
  <c r="C1352" i="10" s="1"/>
  <c r="D1352" i="10" a="1"/>
  <c r="D1352" i="10" s="1"/>
  <c r="A1353" i="10" a="1"/>
  <c r="A1353" i="10" s="1"/>
  <c r="B1353" i="10" a="1"/>
  <c r="B1353" i="10" s="1"/>
  <c r="C1353" i="10" a="1"/>
  <c r="C1353" i="10" s="1"/>
  <c r="D1353" i="10" a="1"/>
  <c r="D1353" i="10" s="1"/>
  <c r="A1354" i="10" a="1"/>
  <c r="A1354" i="10" s="1"/>
  <c r="B1354" i="10" a="1"/>
  <c r="B1354" i="10" s="1"/>
  <c r="C1354" i="10" a="1"/>
  <c r="C1354" i="10" s="1"/>
  <c r="D1354" i="10" a="1"/>
  <c r="D1354" i="10" s="1"/>
  <c r="A1355" i="10" a="1"/>
  <c r="A1355" i="10" s="1"/>
  <c r="B1355" i="10" a="1"/>
  <c r="B1355" i="10" s="1"/>
  <c r="C1355" i="10" a="1"/>
  <c r="C1355" i="10" s="1"/>
  <c r="D1355" i="10" a="1"/>
  <c r="D1355" i="10" s="1"/>
  <c r="A1356" i="10" a="1"/>
  <c r="A1356" i="10" s="1"/>
  <c r="B1356" i="10" a="1"/>
  <c r="B1356" i="10" s="1"/>
  <c r="C1356" i="10" a="1"/>
  <c r="C1356" i="10" s="1"/>
  <c r="D1356" i="10" a="1"/>
  <c r="D1356" i="10" s="1"/>
  <c r="A1357" i="10" a="1"/>
  <c r="A1357" i="10" s="1"/>
  <c r="B1357" i="10" a="1"/>
  <c r="B1357" i="10" s="1"/>
  <c r="C1357" i="10" a="1"/>
  <c r="C1357" i="10" s="1"/>
  <c r="D1357" i="10" a="1"/>
  <c r="D1357" i="10" s="1"/>
  <c r="A1358" i="10" a="1"/>
  <c r="A1358" i="10" s="1"/>
  <c r="B1358" i="10" a="1"/>
  <c r="B1358" i="10" s="1"/>
  <c r="C1358" i="10" a="1"/>
  <c r="C1358" i="10" s="1"/>
  <c r="D1358" i="10" a="1"/>
  <c r="D1358" i="10" s="1"/>
  <c r="A1359" i="10" a="1"/>
  <c r="A1359" i="10" s="1"/>
  <c r="B1359" i="10" a="1"/>
  <c r="B1359" i="10" s="1"/>
  <c r="C1359" i="10" a="1"/>
  <c r="C1359" i="10" s="1"/>
  <c r="D1359" i="10" a="1"/>
  <c r="D1359" i="10" s="1"/>
  <c r="A1360" i="10" a="1"/>
  <c r="A1360" i="10" s="1"/>
  <c r="B1360" i="10" a="1"/>
  <c r="B1360" i="10" s="1"/>
  <c r="C1360" i="10" a="1"/>
  <c r="C1360" i="10" s="1"/>
  <c r="D1360" i="10" a="1"/>
  <c r="D1360" i="10" s="1"/>
  <c r="A1361" i="10" a="1"/>
  <c r="A1361" i="10" s="1"/>
  <c r="B1361" i="10" a="1"/>
  <c r="B1361" i="10" s="1"/>
  <c r="C1361" i="10" a="1"/>
  <c r="C1361" i="10" s="1"/>
  <c r="D1361" i="10" a="1"/>
  <c r="D1361" i="10" s="1"/>
  <c r="A1362" i="10" a="1"/>
  <c r="A1362" i="10" s="1"/>
  <c r="B1362" i="10" a="1"/>
  <c r="B1362" i="10" s="1"/>
  <c r="C1362" i="10" a="1"/>
  <c r="C1362" i="10" s="1"/>
  <c r="D1362" i="10" a="1"/>
  <c r="D1362" i="10" s="1"/>
  <c r="A1363" i="10" a="1"/>
  <c r="A1363" i="10" s="1"/>
  <c r="B1363" i="10" a="1"/>
  <c r="B1363" i="10" s="1"/>
  <c r="C1363" i="10" a="1"/>
  <c r="C1363" i="10" s="1"/>
  <c r="D1363" i="10" a="1"/>
  <c r="D1363" i="10" s="1"/>
  <c r="A1364" i="10" a="1"/>
  <c r="A1364" i="10" s="1"/>
  <c r="B1364" i="10" a="1"/>
  <c r="B1364" i="10" s="1"/>
  <c r="C1364" i="10" a="1"/>
  <c r="C1364" i="10" s="1"/>
  <c r="D1364" i="10" a="1"/>
  <c r="D1364" i="10" s="1"/>
  <c r="A1365" i="10" a="1"/>
  <c r="A1365" i="10" s="1"/>
  <c r="B1365" i="10" a="1"/>
  <c r="B1365" i="10" s="1"/>
  <c r="C1365" i="10" a="1"/>
  <c r="C1365" i="10" s="1"/>
  <c r="D1365" i="10" a="1"/>
  <c r="D1365" i="10" s="1"/>
  <c r="A1366" i="10" a="1"/>
  <c r="A1366" i="10" s="1"/>
  <c r="B1366" i="10" a="1"/>
  <c r="B1366" i="10" s="1"/>
  <c r="C1366" i="10" a="1"/>
  <c r="C1366" i="10" s="1"/>
  <c r="D1366" i="10" a="1"/>
  <c r="D1366" i="10" s="1"/>
  <c r="A1367" i="10" a="1"/>
  <c r="A1367" i="10" s="1"/>
  <c r="B1367" i="10" a="1"/>
  <c r="B1367" i="10" s="1"/>
  <c r="C1367" i="10" a="1"/>
  <c r="C1367" i="10" s="1"/>
  <c r="D1367" i="10" a="1"/>
  <c r="D1367" i="10" s="1"/>
  <c r="A1368" i="10" a="1"/>
  <c r="A1368" i="10" s="1"/>
  <c r="B1368" i="10" a="1"/>
  <c r="B1368" i="10" s="1"/>
  <c r="C1368" i="10" a="1"/>
  <c r="C1368" i="10" s="1"/>
  <c r="D1368" i="10" a="1"/>
  <c r="D1368" i="10" s="1"/>
  <c r="A1369" i="10" a="1"/>
  <c r="A1369" i="10" s="1"/>
  <c r="B1369" i="10" a="1"/>
  <c r="B1369" i="10" s="1"/>
  <c r="C1369" i="10" a="1"/>
  <c r="C1369" i="10" s="1"/>
  <c r="D1369" i="10" a="1"/>
  <c r="D1369" i="10" s="1"/>
  <c r="A1370" i="10" a="1"/>
  <c r="A1370" i="10" s="1"/>
  <c r="B1370" i="10" a="1"/>
  <c r="B1370" i="10" s="1"/>
  <c r="C1370" i="10" a="1"/>
  <c r="C1370" i="10" s="1"/>
  <c r="D1370" i="10" a="1"/>
  <c r="D1370" i="10" s="1"/>
  <c r="A1371" i="10" a="1"/>
  <c r="A1371" i="10" s="1"/>
  <c r="B1371" i="10" a="1"/>
  <c r="B1371" i="10" s="1"/>
  <c r="C1371" i="10" a="1"/>
  <c r="C1371" i="10" s="1"/>
  <c r="D1371" i="10" a="1"/>
  <c r="D1371" i="10" s="1"/>
  <c r="A1372" i="10" a="1"/>
  <c r="A1372" i="10" s="1"/>
  <c r="B1372" i="10" a="1"/>
  <c r="B1372" i="10" s="1"/>
  <c r="C1372" i="10" a="1"/>
  <c r="C1372" i="10" s="1"/>
  <c r="D1372" i="10" a="1"/>
  <c r="D1372" i="10" s="1"/>
  <c r="A1373" i="10" a="1"/>
  <c r="A1373" i="10" s="1"/>
  <c r="B1373" i="10" a="1"/>
  <c r="B1373" i="10" s="1"/>
  <c r="C1373" i="10" a="1"/>
  <c r="C1373" i="10" s="1"/>
  <c r="D1373" i="10" a="1"/>
  <c r="D1373" i="10" s="1"/>
  <c r="A1374" i="10" a="1"/>
  <c r="A1374" i="10" s="1"/>
  <c r="B1374" i="10" a="1"/>
  <c r="B1374" i="10" s="1"/>
  <c r="C1374" i="10" a="1"/>
  <c r="C1374" i="10" s="1"/>
  <c r="D1374" i="10" a="1"/>
  <c r="D1374" i="10" s="1"/>
  <c r="A1375" i="10" a="1"/>
  <c r="A1375" i="10" s="1"/>
  <c r="B1375" i="10" a="1"/>
  <c r="B1375" i="10" s="1"/>
  <c r="C1375" i="10" a="1"/>
  <c r="C1375" i="10" s="1"/>
  <c r="D1375" i="10" a="1"/>
  <c r="D1375" i="10" s="1"/>
  <c r="A1376" i="10" a="1"/>
  <c r="A1376" i="10" s="1"/>
  <c r="B1376" i="10" a="1"/>
  <c r="B1376" i="10" s="1"/>
  <c r="C1376" i="10" a="1"/>
  <c r="C1376" i="10" s="1"/>
  <c r="D1376" i="10" a="1"/>
  <c r="D1376" i="10" s="1"/>
  <c r="A1377" i="10" a="1"/>
  <c r="A1377" i="10" s="1"/>
  <c r="B1377" i="10" a="1"/>
  <c r="B1377" i="10" s="1"/>
  <c r="C1377" i="10" a="1"/>
  <c r="C1377" i="10" s="1"/>
  <c r="D1377" i="10" a="1"/>
  <c r="D1377" i="10" s="1"/>
  <c r="A1378" i="10" a="1"/>
  <c r="A1378" i="10" s="1"/>
  <c r="B1378" i="10" a="1"/>
  <c r="B1378" i="10" s="1"/>
  <c r="C1378" i="10" a="1"/>
  <c r="C1378" i="10" s="1"/>
  <c r="D1378" i="10" a="1"/>
  <c r="D1378" i="10" s="1"/>
  <c r="A1379" i="10" a="1"/>
  <c r="A1379" i="10" s="1"/>
  <c r="B1379" i="10" a="1"/>
  <c r="B1379" i="10" s="1"/>
  <c r="C1379" i="10" a="1"/>
  <c r="C1379" i="10" s="1"/>
  <c r="D1379" i="10" a="1"/>
  <c r="D1379" i="10" s="1"/>
  <c r="A1380" i="10" a="1"/>
  <c r="A1380" i="10" s="1"/>
  <c r="B1380" i="10" a="1"/>
  <c r="B1380" i="10" s="1"/>
  <c r="C1380" i="10" a="1"/>
  <c r="C1380" i="10" s="1"/>
  <c r="D1380" i="10" a="1"/>
  <c r="D1380" i="10" s="1"/>
  <c r="A1381" i="10" a="1"/>
  <c r="A1381" i="10" s="1"/>
  <c r="B1381" i="10" a="1"/>
  <c r="B1381" i="10" s="1"/>
  <c r="C1381" i="10" a="1"/>
  <c r="C1381" i="10" s="1"/>
  <c r="D1381" i="10" a="1"/>
  <c r="D1381" i="10" s="1"/>
  <c r="A1382" i="10" a="1"/>
  <c r="A1382" i="10" s="1"/>
  <c r="B1382" i="10" a="1"/>
  <c r="B1382" i="10" s="1"/>
  <c r="C1382" i="10" a="1"/>
  <c r="C1382" i="10" s="1"/>
  <c r="D1382" i="10" a="1"/>
  <c r="D1382" i="10" s="1"/>
  <c r="A1383" i="10" a="1"/>
  <c r="A1383" i="10" s="1"/>
  <c r="B1383" i="10" a="1"/>
  <c r="B1383" i="10" s="1"/>
  <c r="C1383" i="10" a="1"/>
  <c r="C1383" i="10" s="1"/>
  <c r="D1383" i="10" a="1"/>
  <c r="D1383" i="10" s="1"/>
  <c r="A1384" i="10" a="1"/>
  <c r="A1384" i="10" s="1"/>
  <c r="B1384" i="10" a="1"/>
  <c r="B1384" i="10" s="1"/>
  <c r="C1384" i="10" a="1"/>
  <c r="C1384" i="10" s="1"/>
  <c r="D1384" i="10" a="1"/>
  <c r="D1384" i="10" s="1"/>
  <c r="A1385" i="10" a="1"/>
  <c r="A1385" i="10" s="1"/>
  <c r="B1385" i="10" a="1"/>
  <c r="B1385" i="10" s="1"/>
  <c r="C1385" i="10" a="1"/>
  <c r="C1385" i="10" s="1"/>
  <c r="D1385" i="10" a="1"/>
  <c r="D1385" i="10" s="1"/>
  <c r="A1386" i="10" a="1"/>
  <c r="A1386" i="10" s="1"/>
  <c r="B1386" i="10" a="1"/>
  <c r="B1386" i="10" s="1"/>
  <c r="C1386" i="10" a="1"/>
  <c r="C1386" i="10" s="1"/>
  <c r="D1386" i="10" a="1"/>
  <c r="D1386" i="10" s="1"/>
  <c r="A1387" i="10" a="1"/>
  <c r="A1387" i="10" s="1"/>
  <c r="B1387" i="10" a="1"/>
  <c r="B1387" i="10" s="1"/>
  <c r="C1387" i="10" a="1"/>
  <c r="C1387" i="10" s="1"/>
  <c r="D1387" i="10" a="1"/>
  <c r="D1387" i="10" s="1"/>
  <c r="A1388" i="10" a="1"/>
  <c r="A1388" i="10" s="1"/>
  <c r="B1388" i="10" a="1"/>
  <c r="B1388" i="10" s="1"/>
  <c r="C1388" i="10" a="1"/>
  <c r="C1388" i="10" s="1"/>
  <c r="D1388" i="10" a="1"/>
  <c r="D1388" i="10" s="1"/>
  <c r="A1389" i="10" a="1"/>
  <c r="A1389" i="10" s="1"/>
  <c r="B1389" i="10" a="1"/>
  <c r="B1389" i="10" s="1"/>
  <c r="C1389" i="10" a="1"/>
  <c r="C1389" i="10" s="1"/>
  <c r="D1389" i="10" a="1"/>
  <c r="D1389" i="10" s="1"/>
  <c r="A1390" i="10" a="1"/>
  <c r="A1390" i="10" s="1"/>
  <c r="B1390" i="10" a="1"/>
  <c r="B1390" i="10" s="1"/>
  <c r="C1390" i="10" a="1"/>
  <c r="C1390" i="10" s="1"/>
  <c r="D1390" i="10" a="1"/>
  <c r="D1390" i="10" s="1"/>
  <c r="A1391" i="10" a="1"/>
  <c r="A1391" i="10" s="1"/>
  <c r="B1391" i="10" a="1"/>
  <c r="B1391" i="10" s="1"/>
  <c r="C1391" i="10" a="1"/>
  <c r="C1391" i="10" s="1"/>
  <c r="D1391" i="10" a="1"/>
  <c r="D1391" i="10" s="1"/>
  <c r="A1392" i="10" a="1"/>
  <c r="A1392" i="10" s="1"/>
  <c r="B1392" i="10" a="1"/>
  <c r="B1392" i="10" s="1"/>
  <c r="C1392" i="10" a="1"/>
  <c r="C1392" i="10" s="1"/>
  <c r="D1392" i="10" a="1"/>
  <c r="D1392" i="10" s="1"/>
  <c r="A1393" i="10" a="1"/>
  <c r="A1393" i="10" s="1"/>
  <c r="B1393" i="10" a="1"/>
  <c r="B1393" i="10" s="1"/>
  <c r="C1393" i="10" a="1"/>
  <c r="C1393" i="10" s="1"/>
  <c r="D1393" i="10" a="1"/>
  <c r="D1393" i="10" s="1"/>
  <c r="A1394" i="10" a="1"/>
  <c r="A1394" i="10" s="1"/>
  <c r="B1394" i="10" a="1"/>
  <c r="B1394" i="10" s="1"/>
  <c r="C1394" i="10" a="1"/>
  <c r="C1394" i="10" s="1"/>
  <c r="D1394" i="10" a="1"/>
  <c r="D1394" i="10" s="1"/>
  <c r="A1395" i="10" a="1"/>
  <c r="A1395" i="10" s="1"/>
  <c r="B1395" i="10" a="1"/>
  <c r="B1395" i="10" s="1"/>
  <c r="C1395" i="10" a="1"/>
  <c r="C1395" i="10" s="1"/>
  <c r="D1395" i="10" a="1"/>
  <c r="D1395" i="10" s="1"/>
  <c r="A1396" i="10" a="1"/>
  <c r="A1396" i="10" s="1"/>
  <c r="B1396" i="10" a="1"/>
  <c r="B1396" i="10" s="1"/>
  <c r="C1396" i="10" a="1"/>
  <c r="C1396" i="10" s="1"/>
  <c r="D1396" i="10" a="1"/>
  <c r="D1396" i="10" s="1"/>
  <c r="A1397" i="10" a="1"/>
  <c r="A1397" i="10" s="1"/>
  <c r="B1397" i="10" a="1"/>
  <c r="B1397" i="10" s="1"/>
  <c r="C1397" i="10" a="1"/>
  <c r="C1397" i="10" s="1"/>
  <c r="D1397" i="10" a="1"/>
  <c r="D1397" i="10" s="1"/>
  <c r="A1398" i="10" a="1"/>
  <c r="A1398" i="10" s="1"/>
  <c r="B1398" i="10" a="1"/>
  <c r="B1398" i="10" s="1"/>
  <c r="C1398" i="10" a="1"/>
  <c r="C1398" i="10" s="1"/>
  <c r="D1398" i="10" a="1"/>
  <c r="D1398" i="10" s="1"/>
  <c r="A1399" i="10" a="1"/>
  <c r="A1399" i="10" s="1"/>
  <c r="B1399" i="10" a="1"/>
  <c r="B1399" i="10" s="1"/>
  <c r="C1399" i="10" a="1"/>
  <c r="C1399" i="10" s="1"/>
  <c r="D1399" i="10" a="1"/>
  <c r="D1399" i="10" s="1"/>
  <c r="A1400" i="10" a="1"/>
  <c r="A1400" i="10" s="1"/>
  <c r="B1400" i="10" a="1"/>
  <c r="B1400" i="10" s="1"/>
  <c r="C1400" i="10" a="1"/>
  <c r="C1400" i="10" s="1"/>
  <c r="D1400" i="10" a="1"/>
  <c r="D1400" i="10" s="1"/>
  <c r="A1401" i="10" a="1"/>
  <c r="A1401" i="10" s="1"/>
  <c r="B1401" i="10" a="1"/>
  <c r="B1401" i="10" s="1"/>
  <c r="C1401" i="10" a="1"/>
  <c r="C1401" i="10" s="1"/>
  <c r="D1401" i="10" a="1"/>
  <c r="D1401" i="10" s="1"/>
  <c r="A1402" i="10" a="1"/>
  <c r="A1402" i="10" s="1"/>
  <c r="B1402" i="10" a="1"/>
  <c r="B1402" i="10" s="1"/>
  <c r="C1402" i="10" a="1"/>
  <c r="C1402" i="10" s="1"/>
  <c r="D1402" i="10" a="1"/>
  <c r="D1402" i="10" s="1"/>
  <c r="A1403" i="10" a="1"/>
  <c r="A1403" i="10" s="1"/>
  <c r="B1403" i="10" a="1"/>
  <c r="B1403" i="10" s="1"/>
  <c r="C1403" i="10" a="1"/>
  <c r="C1403" i="10" s="1"/>
  <c r="D1403" i="10" a="1"/>
  <c r="D1403" i="10" s="1"/>
  <c r="A1404" i="10" a="1"/>
  <c r="A1404" i="10" s="1"/>
  <c r="B1404" i="10" a="1"/>
  <c r="B1404" i="10" s="1"/>
  <c r="C1404" i="10" a="1"/>
  <c r="C1404" i="10" s="1"/>
  <c r="D1404" i="10" a="1"/>
  <c r="D1404" i="10" s="1"/>
  <c r="A1405" i="10" a="1"/>
  <c r="A1405" i="10" s="1"/>
  <c r="B1405" i="10" a="1"/>
  <c r="B1405" i="10" s="1"/>
  <c r="C1405" i="10" a="1"/>
  <c r="C1405" i="10" s="1"/>
  <c r="D1405" i="10" a="1"/>
  <c r="D1405" i="10" s="1"/>
  <c r="A1406" i="10" a="1"/>
  <c r="A1406" i="10" s="1"/>
  <c r="B1406" i="10" a="1"/>
  <c r="B1406" i="10" s="1"/>
  <c r="C1406" i="10" a="1"/>
  <c r="C1406" i="10" s="1"/>
  <c r="D1406" i="10" a="1"/>
  <c r="D1406" i="10" s="1"/>
  <c r="A1407" i="10" a="1"/>
  <c r="A1407" i="10" s="1"/>
  <c r="B1407" i="10" a="1"/>
  <c r="B1407" i="10" s="1"/>
  <c r="C1407" i="10" a="1"/>
  <c r="C1407" i="10" s="1"/>
  <c r="D1407" i="10" a="1"/>
  <c r="D1407" i="10" s="1"/>
  <c r="A1408" i="10" a="1"/>
  <c r="A1408" i="10" s="1"/>
  <c r="B1408" i="10" a="1"/>
  <c r="B1408" i="10" s="1"/>
  <c r="C1408" i="10" a="1"/>
  <c r="C1408" i="10" s="1"/>
  <c r="D1408" i="10" a="1"/>
  <c r="D1408" i="10" s="1"/>
  <c r="A1409" i="10" a="1"/>
  <c r="A1409" i="10" s="1"/>
  <c r="B1409" i="10" a="1"/>
  <c r="B1409" i="10" s="1"/>
  <c r="C1409" i="10" a="1"/>
  <c r="C1409" i="10" s="1"/>
  <c r="D1409" i="10" a="1"/>
  <c r="D1409" i="10" s="1"/>
  <c r="A1410" i="10" a="1"/>
  <c r="A1410" i="10" s="1"/>
  <c r="B1410" i="10" a="1"/>
  <c r="B1410" i="10" s="1"/>
  <c r="C1410" i="10" a="1"/>
  <c r="C1410" i="10" s="1"/>
  <c r="D1410" i="10" a="1"/>
  <c r="D1410" i="10" s="1"/>
  <c r="A1411" i="10" a="1"/>
  <c r="A1411" i="10" s="1"/>
  <c r="B1411" i="10" a="1"/>
  <c r="B1411" i="10" s="1"/>
  <c r="C1411" i="10" a="1"/>
  <c r="C1411" i="10" s="1"/>
  <c r="D1411" i="10" a="1"/>
  <c r="D1411" i="10" s="1"/>
  <c r="A1412" i="10" a="1"/>
  <c r="A1412" i="10" s="1"/>
  <c r="B1412" i="10" a="1"/>
  <c r="B1412" i="10" s="1"/>
  <c r="C1412" i="10" a="1"/>
  <c r="C1412" i="10" s="1"/>
  <c r="D1412" i="10" a="1"/>
  <c r="D1412" i="10" s="1"/>
  <c r="A1413" i="10" a="1"/>
  <c r="A1413" i="10" s="1"/>
  <c r="B1413" i="10" a="1"/>
  <c r="B1413" i="10" s="1"/>
  <c r="C1413" i="10" a="1"/>
  <c r="C1413" i="10" s="1"/>
  <c r="D1413" i="10" a="1"/>
  <c r="D1413" i="10" s="1"/>
  <c r="A1414" i="10" a="1"/>
  <c r="A1414" i="10" s="1"/>
  <c r="B1414" i="10" a="1"/>
  <c r="B1414" i="10" s="1"/>
  <c r="C1414" i="10" a="1"/>
  <c r="C1414" i="10" s="1"/>
  <c r="D1414" i="10" a="1"/>
  <c r="D1414" i="10" s="1"/>
  <c r="A1415" i="10" a="1"/>
  <c r="A1415" i="10" s="1"/>
  <c r="B1415" i="10" a="1"/>
  <c r="B1415" i="10" s="1"/>
  <c r="C1415" i="10" a="1"/>
  <c r="C1415" i="10" s="1"/>
  <c r="D1415" i="10" a="1"/>
  <c r="D1415" i="10" s="1"/>
  <c r="A1416" i="10" a="1"/>
  <c r="A1416" i="10" s="1"/>
  <c r="B1416" i="10" a="1"/>
  <c r="B1416" i="10" s="1"/>
  <c r="C1416" i="10" a="1"/>
  <c r="C1416" i="10" s="1"/>
  <c r="D1416" i="10" a="1"/>
  <c r="D1416" i="10" s="1"/>
  <c r="A1417" i="10" a="1"/>
  <c r="A1417" i="10" s="1"/>
  <c r="B1417" i="10" a="1"/>
  <c r="B1417" i="10" s="1"/>
  <c r="C1417" i="10" a="1"/>
  <c r="C1417" i="10" s="1"/>
  <c r="D1417" i="10" a="1"/>
  <c r="D1417" i="10" s="1"/>
  <c r="A1418" i="10" a="1"/>
  <c r="A1418" i="10" s="1"/>
  <c r="B1418" i="10" a="1"/>
  <c r="B1418" i="10" s="1"/>
  <c r="C1418" i="10" a="1"/>
  <c r="C1418" i="10" s="1"/>
  <c r="D1418" i="10" a="1"/>
  <c r="D1418" i="10" s="1"/>
  <c r="A1419" i="10" a="1"/>
  <c r="A1419" i="10" s="1"/>
  <c r="B1419" i="10" a="1"/>
  <c r="B1419" i="10" s="1"/>
  <c r="C1419" i="10" a="1"/>
  <c r="C1419" i="10" s="1"/>
  <c r="D1419" i="10" a="1"/>
  <c r="D1419" i="10" s="1"/>
  <c r="A1420" i="10" a="1"/>
  <c r="A1420" i="10" s="1"/>
  <c r="B1420" i="10" a="1"/>
  <c r="B1420" i="10" s="1"/>
  <c r="C1420" i="10" a="1"/>
  <c r="C1420" i="10" s="1"/>
  <c r="D1420" i="10" a="1"/>
  <c r="D1420" i="10" s="1"/>
  <c r="A1421" i="10" a="1"/>
  <c r="A1421" i="10" s="1"/>
  <c r="B1421" i="10" a="1"/>
  <c r="B1421" i="10" s="1"/>
  <c r="C1421" i="10" a="1"/>
  <c r="C1421" i="10" s="1"/>
  <c r="D1421" i="10" a="1"/>
  <c r="D1421" i="10" s="1"/>
  <c r="A1422" i="10" a="1"/>
  <c r="A1422" i="10" s="1"/>
  <c r="B1422" i="10" a="1"/>
  <c r="B1422" i="10" s="1"/>
  <c r="C1422" i="10" a="1"/>
  <c r="C1422" i="10" s="1"/>
  <c r="D1422" i="10" a="1"/>
  <c r="D1422" i="10" s="1"/>
  <c r="A1423" i="10" a="1"/>
  <c r="A1423" i="10" s="1"/>
  <c r="B1423" i="10" a="1"/>
  <c r="B1423" i="10" s="1"/>
  <c r="C1423" i="10" a="1"/>
  <c r="C1423" i="10" s="1"/>
  <c r="D1423" i="10" a="1"/>
  <c r="D1423" i="10" s="1"/>
  <c r="A1424" i="10" a="1"/>
  <c r="A1424" i="10" s="1"/>
  <c r="B1424" i="10" a="1"/>
  <c r="B1424" i="10" s="1"/>
  <c r="C1424" i="10" a="1"/>
  <c r="C1424" i="10" s="1"/>
  <c r="D1424" i="10" a="1"/>
  <c r="D1424" i="10" s="1"/>
  <c r="A1425" i="10" a="1"/>
  <c r="A1425" i="10" s="1"/>
  <c r="B1425" i="10" a="1"/>
  <c r="B1425" i="10" s="1"/>
  <c r="C1425" i="10" a="1"/>
  <c r="C1425" i="10" s="1"/>
  <c r="D1425" i="10" a="1"/>
  <c r="D1425" i="10" s="1"/>
  <c r="A1426" i="10" a="1"/>
  <c r="A1426" i="10" s="1"/>
  <c r="B1426" i="10" a="1"/>
  <c r="B1426" i="10" s="1"/>
  <c r="C1426" i="10" a="1"/>
  <c r="C1426" i="10" s="1"/>
  <c r="D1426" i="10" a="1"/>
  <c r="D1426" i="10" s="1"/>
  <c r="A1427" i="10" a="1"/>
  <c r="A1427" i="10" s="1"/>
  <c r="B1427" i="10" a="1"/>
  <c r="B1427" i="10" s="1"/>
  <c r="C1427" i="10" a="1"/>
  <c r="C1427" i="10" s="1"/>
  <c r="D1427" i="10" a="1"/>
  <c r="D1427" i="10" s="1"/>
  <c r="A1428" i="10" a="1"/>
  <c r="A1428" i="10" s="1"/>
  <c r="B1428" i="10" a="1"/>
  <c r="B1428" i="10" s="1"/>
  <c r="C1428" i="10" a="1"/>
  <c r="C1428" i="10" s="1"/>
  <c r="D1428" i="10" a="1"/>
  <c r="D1428" i="10" s="1"/>
  <c r="A1429" i="10" a="1"/>
  <c r="A1429" i="10" s="1"/>
  <c r="B1429" i="10" a="1"/>
  <c r="B1429" i="10" s="1"/>
  <c r="C1429" i="10" a="1"/>
  <c r="C1429" i="10" s="1"/>
  <c r="D1429" i="10" a="1"/>
  <c r="D1429" i="10" s="1"/>
  <c r="A1430" i="10" a="1"/>
  <c r="A1430" i="10" s="1"/>
  <c r="B1430" i="10" a="1"/>
  <c r="B1430" i="10" s="1"/>
  <c r="C1430" i="10" a="1"/>
  <c r="C1430" i="10" s="1"/>
  <c r="D1430" i="10" a="1"/>
  <c r="D1430" i="10" s="1"/>
  <c r="A1431" i="10" a="1"/>
  <c r="A1431" i="10" s="1"/>
  <c r="B1431" i="10" a="1"/>
  <c r="B1431" i="10" s="1"/>
  <c r="C1431" i="10" a="1"/>
  <c r="C1431" i="10" s="1"/>
  <c r="D1431" i="10" a="1"/>
  <c r="D1431" i="10" s="1"/>
  <c r="A1432" i="10" a="1"/>
  <c r="A1432" i="10" s="1"/>
  <c r="B1432" i="10" a="1"/>
  <c r="B1432" i="10" s="1"/>
  <c r="C1432" i="10" a="1"/>
  <c r="C1432" i="10" s="1"/>
  <c r="D1432" i="10" a="1"/>
  <c r="D1432" i="10" s="1"/>
  <c r="A1433" i="10" a="1"/>
  <c r="A1433" i="10" s="1"/>
  <c r="B1433" i="10" a="1"/>
  <c r="B1433" i="10" s="1"/>
  <c r="C1433" i="10" a="1"/>
  <c r="C1433" i="10" s="1"/>
  <c r="D1433" i="10" a="1"/>
  <c r="D1433" i="10" s="1"/>
  <c r="A1434" i="10" a="1"/>
  <c r="A1434" i="10" s="1"/>
  <c r="B1434" i="10" a="1"/>
  <c r="B1434" i="10" s="1"/>
  <c r="C1434" i="10" a="1"/>
  <c r="C1434" i="10" s="1"/>
  <c r="D1434" i="10" a="1"/>
  <c r="D1434" i="10" s="1"/>
  <c r="A1435" i="10" a="1"/>
  <c r="A1435" i="10" s="1"/>
  <c r="B1435" i="10" a="1"/>
  <c r="B1435" i="10" s="1"/>
  <c r="C1435" i="10" a="1"/>
  <c r="C1435" i="10" s="1"/>
  <c r="D1435" i="10" a="1"/>
  <c r="D1435" i="10" s="1"/>
  <c r="A1436" i="10" a="1"/>
  <c r="A1436" i="10" s="1"/>
  <c r="B1436" i="10" a="1"/>
  <c r="B1436" i="10" s="1"/>
  <c r="C1436" i="10" a="1"/>
  <c r="C1436" i="10" s="1"/>
  <c r="D1436" i="10" a="1"/>
  <c r="D1436" i="10" s="1"/>
  <c r="A1437" i="10" a="1"/>
  <c r="A1437" i="10" s="1"/>
  <c r="B1437" i="10" a="1"/>
  <c r="B1437" i="10" s="1"/>
  <c r="C1437" i="10" a="1"/>
  <c r="C1437" i="10" s="1"/>
  <c r="D1437" i="10" a="1"/>
  <c r="D1437" i="10" s="1"/>
  <c r="A1438" i="10" a="1"/>
  <c r="A1438" i="10" s="1"/>
  <c r="B1438" i="10" a="1"/>
  <c r="B1438" i="10" s="1"/>
  <c r="C1438" i="10" a="1"/>
  <c r="C1438" i="10" s="1"/>
  <c r="D1438" i="10" a="1"/>
  <c r="D1438" i="10" s="1"/>
  <c r="A1439" i="10" a="1"/>
  <c r="A1439" i="10" s="1"/>
  <c r="B1439" i="10" a="1"/>
  <c r="B1439" i="10" s="1"/>
  <c r="C1439" i="10" a="1"/>
  <c r="C1439" i="10" s="1"/>
  <c r="D1439" i="10" a="1"/>
  <c r="D1439" i="10" s="1"/>
  <c r="A1440" i="10" a="1"/>
  <c r="A1440" i="10" s="1"/>
  <c r="B1440" i="10" a="1"/>
  <c r="B1440" i="10" s="1"/>
  <c r="C1440" i="10" a="1"/>
  <c r="C1440" i="10" s="1"/>
  <c r="D1440" i="10" a="1"/>
  <c r="D1440" i="10" s="1"/>
  <c r="A1441" i="10" a="1"/>
  <c r="A1441" i="10" s="1"/>
  <c r="B1441" i="10" a="1"/>
  <c r="B1441" i="10" s="1"/>
  <c r="C1441" i="10" a="1"/>
  <c r="C1441" i="10" s="1"/>
  <c r="D1441" i="10" a="1"/>
  <c r="D1441" i="10" s="1"/>
  <c r="A1442" i="10" a="1"/>
  <c r="A1442" i="10" s="1"/>
  <c r="B1442" i="10" a="1"/>
  <c r="B1442" i="10" s="1"/>
  <c r="C1442" i="10" a="1"/>
  <c r="C1442" i="10" s="1"/>
  <c r="D1442" i="10" a="1"/>
  <c r="D1442" i="10" s="1"/>
  <c r="A1443" i="10" a="1"/>
  <c r="A1443" i="10" s="1"/>
  <c r="B1443" i="10" a="1"/>
  <c r="B1443" i="10" s="1"/>
  <c r="C1443" i="10" a="1"/>
  <c r="C1443" i="10" s="1"/>
  <c r="D1443" i="10" a="1"/>
  <c r="D1443" i="10" s="1"/>
  <c r="A1444" i="10" a="1"/>
  <c r="A1444" i="10" s="1"/>
  <c r="B1444" i="10" a="1"/>
  <c r="B1444" i="10" s="1"/>
  <c r="C1444" i="10" a="1"/>
  <c r="C1444" i="10" s="1"/>
  <c r="D1444" i="10" a="1"/>
  <c r="D1444" i="10" s="1"/>
  <c r="A1445" i="10" a="1"/>
  <c r="A1445" i="10" s="1"/>
  <c r="B1445" i="10" a="1"/>
  <c r="B1445" i="10" s="1"/>
  <c r="C1445" i="10" a="1"/>
  <c r="C1445" i="10" s="1"/>
  <c r="D1445" i="10" a="1"/>
  <c r="D1445" i="10" s="1"/>
  <c r="A1446" i="10" a="1"/>
  <c r="A1446" i="10" s="1"/>
  <c r="B1446" i="10" a="1"/>
  <c r="B1446" i="10" s="1"/>
  <c r="C1446" i="10" a="1"/>
  <c r="C1446" i="10" s="1"/>
  <c r="D1446" i="10" a="1"/>
  <c r="D1446" i="10" s="1"/>
  <c r="A1447" i="10" a="1"/>
  <c r="A1447" i="10" s="1"/>
  <c r="B1447" i="10" a="1"/>
  <c r="B1447" i="10" s="1"/>
  <c r="C1447" i="10" a="1"/>
  <c r="C1447" i="10" s="1"/>
  <c r="D1447" i="10" a="1"/>
  <c r="D1447" i="10" s="1"/>
  <c r="A1448" i="10" a="1"/>
  <c r="A1448" i="10" s="1"/>
  <c r="B1448" i="10" a="1"/>
  <c r="B1448" i="10" s="1"/>
  <c r="C1448" i="10" a="1"/>
  <c r="C1448" i="10" s="1"/>
  <c r="D1448" i="10" a="1"/>
  <c r="D1448" i="10" s="1"/>
  <c r="A1449" i="10" a="1"/>
  <c r="A1449" i="10" s="1"/>
  <c r="B1449" i="10" a="1"/>
  <c r="B1449" i="10" s="1"/>
  <c r="C1449" i="10" a="1"/>
  <c r="C1449" i="10" s="1"/>
  <c r="D1449" i="10" a="1"/>
  <c r="D1449" i="10" s="1"/>
  <c r="A1450" i="10" a="1"/>
  <c r="A1450" i="10" s="1"/>
  <c r="B1450" i="10" a="1"/>
  <c r="B1450" i="10" s="1"/>
  <c r="C1450" i="10" a="1"/>
  <c r="C1450" i="10" s="1"/>
  <c r="D1450" i="10" a="1"/>
  <c r="D1450" i="10" s="1"/>
  <c r="A1451" i="10" a="1"/>
  <c r="A1451" i="10" s="1"/>
  <c r="B1451" i="10" a="1"/>
  <c r="B1451" i="10" s="1"/>
  <c r="C1451" i="10" a="1"/>
  <c r="C1451" i="10" s="1"/>
  <c r="D1451" i="10" a="1"/>
  <c r="D1451" i="10" s="1"/>
  <c r="A1452" i="10" a="1"/>
  <c r="A1452" i="10" s="1"/>
  <c r="B1452" i="10" a="1"/>
  <c r="B1452" i="10" s="1"/>
  <c r="C1452" i="10" a="1"/>
  <c r="C1452" i="10" s="1"/>
  <c r="D1452" i="10" a="1"/>
  <c r="D1452" i="10" s="1"/>
  <c r="A1453" i="10" a="1"/>
  <c r="A1453" i="10" s="1"/>
  <c r="B1453" i="10" a="1"/>
  <c r="B1453" i="10" s="1"/>
  <c r="C1453" i="10" a="1"/>
  <c r="C1453" i="10" s="1"/>
  <c r="D1453" i="10" a="1"/>
  <c r="D1453" i="10" s="1"/>
  <c r="A1454" i="10" a="1"/>
  <c r="A1454" i="10" s="1"/>
  <c r="B1454" i="10" a="1"/>
  <c r="B1454" i="10" s="1"/>
  <c r="C1454" i="10" a="1"/>
  <c r="C1454" i="10" s="1"/>
  <c r="D1454" i="10" a="1"/>
  <c r="D1454" i="10" s="1"/>
  <c r="A1455" i="10" a="1"/>
  <c r="A1455" i="10" s="1"/>
  <c r="B1455" i="10" a="1"/>
  <c r="B1455" i="10" s="1"/>
  <c r="C1455" i="10" a="1"/>
  <c r="C1455" i="10" s="1"/>
  <c r="D1455" i="10" a="1"/>
  <c r="D1455" i="10" s="1"/>
  <c r="A1456" i="10" a="1"/>
  <c r="A1456" i="10" s="1"/>
  <c r="B1456" i="10" a="1"/>
  <c r="B1456" i="10" s="1"/>
  <c r="C1456" i="10" a="1"/>
  <c r="C1456" i="10" s="1"/>
  <c r="D1456" i="10" a="1"/>
  <c r="D1456" i="10" s="1"/>
  <c r="A1457" i="10" a="1"/>
  <c r="A1457" i="10" s="1"/>
  <c r="B1457" i="10" a="1"/>
  <c r="B1457" i="10" s="1"/>
  <c r="C1457" i="10" a="1"/>
  <c r="C1457" i="10" s="1"/>
  <c r="D1457" i="10" a="1"/>
  <c r="D1457" i="10" s="1"/>
  <c r="A1458" i="10" a="1"/>
  <c r="A1458" i="10" s="1"/>
  <c r="B1458" i="10" a="1"/>
  <c r="B1458" i="10" s="1"/>
  <c r="C1458" i="10" a="1"/>
  <c r="C1458" i="10" s="1"/>
  <c r="D1458" i="10" a="1"/>
  <c r="D1458" i="10" s="1"/>
  <c r="A1459" i="10" a="1"/>
  <c r="A1459" i="10" s="1"/>
  <c r="B1459" i="10" a="1"/>
  <c r="B1459" i="10" s="1"/>
  <c r="C1459" i="10" a="1"/>
  <c r="C1459" i="10" s="1"/>
  <c r="D1459" i="10" a="1"/>
  <c r="D1459" i="10" s="1"/>
  <c r="A1460" i="10" a="1"/>
  <c r="A1460" i="10" s="1"/>
  <c r="B1460" i="10" a="1"/>
  <c r="B1460" i="10" s="1"/>
  <c r="C1460" i="10" a="1"/>
  <c r="C1460" i="10" s="1"/>
  <c r="D1460" i="10" a="1"/>
  <c r="D1460" i="10" s="1"/>
  <c r="A1461" i="10" a="1"/>
  <c r="A1461" i="10" s="1"/>
  <c r="B1461" i="10" a="1"/>
  <c r="B1461" i="10" s="1"/>
  <c r="C1461" i="10" a="1"/>
  <c r="C1461" i="10" s="1"/>
  <c r="D1461" i="10" a="1"/>
  <c r="D1461" i="10" s="1"/>
  <c r="A1462" i="10" a="1"/>
  <c r="A1462" i="10" s="1"/>
  <c r="B1462" i="10" a="1"/>
  <c r="B1462" i="10" s="1"/>
  <c r="C1462" i="10" a="1"/>
  <c r="C1462" i="10" s="1"/>
  <c r="D1462" i="10" a="1"/>
  <c r="D1462" i="10" s="1"/>
  <c r="A1463" i="10" a="1"/>
  <c r="A1463" i="10" s="1"/>
  <c r="B1463" i="10" a="1"/>
  <c r="B1463" i="10" s="1"/>
  <c r="C1463" i="10" a="1"/>
  <c r="C1463" i="10" s="1"/>
  <c r="D1463" i="10" a="1"/>
  <c r="D1463" i="10" s="1"/>
  <c r="A1464" i="10" a="1"/>
  <c r="A1464" i="10" s="1"/>
  <c r="B1464" i="10" a="1"/>
  <c r="B1464" i="10" s="1"/>
  <c r="C1464" i="10" a="1"/>
  <c r="C1464" i="10" s="1"/>
  <c r="D1464" i="10" a="1"/>
  <c r="D1464" i="10" s="1"/>
  <c r="A1465" i="10" a="1"/>
  <c r="A1465" i="10" s="1"/>
  <c r="B1465" i="10" a="1"/>
  <c r="B1465" i="10" s="1"/>
  <c r="C1465" i="10" a="1"/>
  <c r="C1465" i="10" s="1"/>
  <c r="D1465" i="10" a="1"/>
  <c r="D1465" i="10" s="1"/>
  <c r="A1466" i="10" a="1"/>
  <c r="A1466" i="10" s="1"/>
  <c r="B1466" i="10" a="1"/>
  <c r="B1466" i="10" s="1"/>
  <c r="C1466" i="10" a="1"/>
  <c r="C1466" i="10" s="1"/>
  <c r="D1466" i="10" a="1"/>
  <c r="D1466" i="10" s="1"/>
  <c r="A1467" i="10" a="1"/>
  <c r="A1467" i="10" s="1"/>
  <c r="B1467" i="10" a="1"/>
  <c r="B1467" i="10" s="1"/>
  <c r="C1467" i="10" a="1"/>
  <c r="C1467" i="10" s="1"/>
  <c r="D1467" i="10" a="1"/>
  <c r="D1467" i="10" s="1"/>
  <c r="A1468" i="10" a="1"/>
  <c r="A1468" i="10" s="1"/>
  <c r="B1468" i="10" a="1"/>
  <c r="B1468" i="10" s="1"/>
  <c r="C1468" i="10" a="1"/>
  <c r="C1468" i="10" s="1"/>
  <c r="D1468" i="10" a="1"/>
  <c r="D1468" i="10" s="1"/>
  <c r="A1469" i="10" a="1"/>
  <c r="A1469" i="10" s="1"/>
  <c r="B1469" i="10" a="1"/>
  <c r="B1469" i="10" s="1"/>
  <c r="C1469" i="10" a="1"/>
  <c r="C1469" i="10" s="1"/>
  <c r="D1469" i="10" a="1"/>
  <c r="D1469" i="10" s="1"/>
  <c r="A1470" i="10" a="1"/>
  <c r="A1470" i="10" s="1"/>
  <c r="B1470" i="10" a="1"/>
  <c r="B1470" i="10" s="1"/>
  <c r="C1470" i="10" a="1"/>
  <c r="C1470" i="10" s="1"/>
  <c r="D1470" i="10" a="1"/>
  <c r="D1470" i="10" s="1"/>
  <c r="A1471" i="10" a="1"/>
  <c r="A1471" i="10" s="1"/>
  <c r="B1471" i="10" a="1"/>
  <c r="B1471" i="10" s="1"/>
  <c r="C1471" i="10" a="1"/>
  <c r="C1471" i="10" s="1"/>
  <c r="D1471" i="10" a="1"/>
  <c r="D1471" i="10" s="1"/>
  <c r="A1472" i="10" a="1"/>
  <c r="A1472" i="10" s="1"/>
  <c r="B1472" i="10" a="1"/>
  <c r="B1472" i="10" s="1"/>
  <c r="C1472" i="10" a="1"/>
  <c r="C1472" i="10" s="1"/>
  <c r="D1472" i="10" a="1"/>
  <c r="D1472" i="10" s="1"/>
  <c r="A1473" i="10" a="1"/>
  <c r="A1473" i="10" s="1"/>
  <c r="B1473" i="10" a="1"/>
  <c r="B1473" i="10" s="1"/>
  <c r="C1473" i="10" a="1"/>
  <c r="C1473" i="10" s="1"/>
  <c r="D1473" i="10" a="1"/>
  <c r="D1473" i="10" s="1"/>
  <c r="A1474" i="10" a="1"/>
  <c r="A1474" i="10" s="1"/>
  <c r="B1474" i="10" a="1"/>
  <c r="B1474" i="10" s="1"/>
  <c r="C1474" i="10" a="1"/>
  <c r="C1474" i="10" s="1"/>
  <c r="D1474" i="10" a="1"/>
  <c r="D1474" i="10" s="1"/>
  <c r="A1475" i="10" a="1"/>
  <c r="A1475" i="10" s="1"/>
  <c r="B1475" i="10" a="1"/>
  <c r="B1475" i="10" s="1"/>
  <c r="C1475" i="10" a="1"/>
  <c r="C1475" i="10" s="1"/>
  <c r="D1475" i="10" a="1"/>
  <c r="D1475" i="10" s="1"/>
  <c r="A1476" i="10" a="1"/>
  <c r="A1476" i="10" s="1"/>
  <c r="B1476" i="10" a="1"/>
  <c r="B1476" i="10" s="1"/>
  <c r="C1476" i="10" a="1"/>
  <c r="C1476" i="10" s="1"/>
  <c r="D1476" i="10" a="1"/>
  <c r="D1476" i="10" s="1"/>
  <c r="A1477" i="10" a="1"/>
  <c r="A1477" i="10" s="1"/>
  <c r="B1477" i="10" a="1"/>
  <c r="B1477" i="10" s="1"/>
  <c r="C1477" i="10" a="1"/>
  <c r="C1477" i="10" s="1"/>
  <c r="D1477" i="10" a="1"/>
  <c r="D1477" i="10" s="1"/>
  <c r="A1478" i="10" a="1"/>
  <c r="A1478" i="10" s="1"/>
  <c r="B1478" i="10" a="1"/>
  <c r="B1478" i="10" s="1"/>
  <c r="C1478" i="10" a="1"/>
  <c r="C1478" i="10" s="1"/>
  <c r="D1478" i="10" a="1"/>
  <c r="D1478" i="10" s="1"/>
  <c r="A1479" i="10" a="1"/>
  <c r="A1479" i="10" s="1"/>
  <c r="B1479" i="10" a="1"/>
  <c r="B1479" i="10" s="1"/>
  <c r="C1479" i="10" a="1"/>
  <c r="C1479" i="10" s="1"/>
  <c r="D1479" i="10" a="1"/>
  <c r="D1479" i="10" s="1"/>
  <c r="A1480" i="10" a="1"/>
  <c r="A1480" i="10" s="1"/>
  <c r="B1480" i="10" a="1"/>
  <c r="B1480" i="10" s="1"/>
  <c r="C1480" i="10" a="1"/>
  <c r="C1480" i="10" s="1"/>
  <c r="D1480" i="10" a="1"/>
  <c r="D1480" i="10" s="1"/>
  <c r="A1481" i="10" a="1"/>
  <c r="A1481" i="10" s="1"/>
  <c r="B1481" i="10" a="1"/>
  <c r="B1481" i="10" s="1"/>
  <c r="C1481" i="10" a="1"/>
  <c r="C1481" i="10" s="1"/>
  <c r="D1481" i="10" a="1"/>
  <c r="D1481" i="10" s="1"/>
  <c r="A1482" i="10" a="1"/>
  <c r="A1482" i="10" s="1"/>
  <c r="B1482" i="10" a="1"/>
  <c r="B1482" i="10" s="1"/>
  <c r="C1482" i="10" a="1"/>
  <c r="C1482" i="10" s="1"/>
  <c r="D1482" i="10" a="1"/>
  <c r="D1482" i="10" s="1"/>
  <c r="A1483" i="10" a="1"/>
  <c r="A1483" i="10" s="1"/>
  <c r="B1483" i="10" a="1"/>
  <c r="B1483" i="10" s="1"/>
  <c r="C1483" i="10" a="1"/>
  <c r="C1483" i="10" s="1"/>
  <c r="D1483" i="10" a="1"/>
  <c r="D1483" i="10" s="1"/>
  <c r="A1484" i="10" a="1"/>
  <c r="A1484" i="10" s="1"/>
  <c r="B1484" i="10" a="1"/>
  <c r="B1484" i="10" s="1"/>
  <c r="C1484" i="10" a="1"/>
  <c r="C1484" i="10" s="1"/>
  <c r="D1484" i="10" a="1"/>
  <c r="D1484" i="10" s="1"/>
  <c r="A1485" i="10" a="1"/>
  <c r="A1485" i="10" s="1"/>
  <c r="B1485" i="10" a="1"/>
  <c r="B1485" i="10" s="1"/>
  <c r="C1485" i="10" a="1"/>
  <c r="C1485" i="10" s="1"/>
  <c r="D1485" i="10" a="1"/>
  <c r="D1485" i="10" s="1"/>
  <c r="A1486" i="10" a="1"/>
  <c r="A1486" i="10" s="1"/>
  <c r="B1486" i="10" a="1"/>
  <c r="B1486" i="10" s="1"/>
  <c r="C1486" i="10" a="1"/>
  <c r="C1486" i="10" s="1"/>
  <c r="D1486" i="10" a="1"/>
  <c r="D1486" i="10" s="1"/>
  <c r="A1487" i="10" a="1"/>
  <c r="A1487" i="10" s="1"/>
  <c r="B1487" i="10" a="1"/>
  <c r="B1487" i="10" s="1"/>
  <c r="C1487" i="10" a="1"/>
  <c r="C1487" i="10" s="1"/>
  <c r="D1487" i="10" a="1"/>
  <c r="D1487" i="10" s="1"/>
  <c r="A1488" i="10" a="1"/>
  <c r="A1488" i="10" s="1"/>
  <c r="B1488" i="10" a="1"/>
  <c r="B1488" i="10" s="1"/>
  <c r="C1488" i="10" a="1"/>
  <c r="C1488" i="10" s="1"/>
  <c r="D1488" i="10" a="1"/>
  <c r="D1488" i="10" s="1"/>
  <c r="A1489" i="10" a="1"/>
  <c r="A1489" i="10" s="1"/>
  <c r="B1489" i="10" a="1"/>
  <c r="B1489" i="10" s="1"/>
  <c r="C1489" i="10" a="1"/>
  <c r="C1489" i="10" s="1"/>
  <c r="D1489" i="10" a="1"/>
  <c r="D1489" i="10" s="1"/>
  <c r="A1490" i="10" a="1"/>
  <c r="A1490" i="10" s="1"/>
  <c r="B1490" i="10" a="1"/>
  <c r="B1490" i="10" s="1"/>
  <c r="C1490" i="10" a="1"/>
  <c r="C1490" i="10" s="1"/>
  <c r="D1490" i="10" a="1"/>
  <c r="D1490" i="10" s="1"/>
  <c r="A1491" i="10" a="1"/>
  <c r="A1491" i="10" s="1"/>
  <c r="B1491" i="10" a="1"/>
  <c r="B1491" i="10" s="1"/>
  <c r="C1491" i="10" a="1"/>
  <c r="C1491" i="10" s="1"/>
  <c r="D1491" i="10" a="1"/>
  <c r="D1491" i="10" s="1"/>
  <c r="A1492" i="10" a="1"/>
  <c r="A1492" i="10" s="1"/>
  <c r="B1492" i="10" a="1"/>
  <c r="B1492" i="10" s="1"/>
  <c r="C1492" i="10" a="1"/>
  <c r="C1492" i="10" s="1"/>
  <c r="D1492" i="10" a="1"/>
  <c r="D1492" i="10" s="1"/>
  <c r="A1493" i="10" a="1"/>
  <c r="A1493" i="10" s="1"/>
  <c r="B1493" i="10" a="1"/>
  <c r="B1493" i="10" s="1"/>
  <c r="C1493" i="10" a="1"/>
  <c r="C1493" i="10" s="1"/>
  <c r="D1493" i="10" a="1"/>
  <c r="D1493" i="10" s="1"/>
  <c r="A1494" i="10" a="1"/>
  <c r="A1494" i="10" s="1"/>
  <c r="B1494" i="10" a="1"/>
  <c r="B1494" i="10" s="1"/>
  <c r="C1494" i="10" a="1"/>
  <c r="C1494" i="10" s="1"/>
  <c r="D1494" i="10" a="1"/>
  <c r="D1494" i="10" s="1"/>
  <c r="A1495" i="10" a="1"/>
  <c r="A1495" i="10" s="1"/>
  <c r="B1495" i="10" a="1"/>
  <c r="B1495" i="10" s="1"/>
  <c r="C1495" i="10" a="1"/>
  <c r="C1495" i="10" s="1"/>
  <c r="D1495" i="10" a="1"/>
  <c r="D1495" i="10" s="1"/>
  <c r="A1496" i="10" a="1"/>
  <c r="A1496" i="10" s="1"/>
  <c r="B1496" i="10" a="1"/>
  <c r="B1496" i="10" s="1"/>
  <c r="C1496" i="10" a="1"/>
  <c r="C1496" i="10" s="1"/>
  <c r="D1496" i="10" a="1"/>
  <c r="D1496" i="10" s="1"/>
  <c r="A1497" i="10" a="1"/>
  <c r="A1497" i="10" s="1"/>
  <c r="B1497" i="10" a="1"/>
  <c r="B1497" i="10" s="1"/>
  <c r="C1497" i="10" a="1"/>
  <c r="C1497" i="10" s="1"/>
  <c r="D1497" i="10" a="1"/>
  <c r="D1497" i="10" s="1"/>
  <c r="A1498" i="10" a="1"/>
  <c r="A1498" i="10" s="1"/>
  <c r="B1498" i="10" a="1"/>
  <c r="B1498" i="10" s="1"/>
  <c r="C1498" i="10" a="1"/>
  <c r="C1498" i="10" s="1"/>
  <c r="D1498" i="10" a="1"/>
  <c r="D1498" i="10" s="1"/>
  <c r="A1499" i="10" a="1"/>
  <c r="A1499" i="10" s="1"/>
  <c r="B1499" i="10" a="1"/>
  <c r="B1499" i="10" s="1"/>
  <c r="C1499" i="10" a="1"/>
  <c r="C1499" i="10" s="1"/>
  <c r="D1499" i="10" a="1"/>
  <c r="D1499" i="10" s="1"/>
  <c r="A1500" i="10" a="1"/>
  <c r="A1500" i="10" s="1"/>
  <c r="B1500" i="10" a="1"/>
  <c r="B1500" i="10" s="1"/>
  <c r="C1500" i="10" a="1"/>
  <c r="C1500" i="10" s="1"/>
  <c r="D1500" i="10" a="1"/>
  <c r="D1500" i="10" s="1"/>
  <c r="A1501" i="10" a="1"/>
  <c r="A1501" i="10" s="1"/>
  <c r="B1501" i="10" a="1"/>
  <c r="B1501" i="10" s="1"/>
  <c r="C1501" i="10" a="1"/>
  <c r="C1501" i="10" s="1"/>
  <c r="D1501" i="10" a="1"/>
  <c r="D1501" i="10" s="1"/>
  <c r="A1502" i="10" a="1"/>
  <c r="A1502" i="10" s="1"/>
  <c r="B1502" i="10" a="1"/>
  <c r="B1502" i="10" s="1"/>
  <c r="C1502" i="10" a="1"/>
  <c r="C1502" i="10" s="1"/>
  <c r="D1502" i="10" a="1"/>
  <c r="D1502" i="10" s="1"/>
  <c r="A1503" i="10" a="1"/>
  <c r="A1503" i="10" s="1"/>
  <c r="B1503" i="10" a="1"/>
  <c r="B1503" i="10" s="1"/>
  <c r="C1503" i="10" a="1"/>
  <c r="C1503" i="10" s="1"/>
  <c r="D1503" i="10" a="1"/>
  <c r="D1503" i="10" s="1"/>
  <c r="A1504" i="10" a="1"/>
  <c r="A1504" i="10" s="1"/>
  <c r="B1504" i="10" a="1"/>
  <c r="B1504" i="10" s="1"/>
  <c r="C1504" i="10" a="1"/>
  <c r="C1504" i="10" s="1"/>
  <c r="D1504" i="10" a="1"/>
  <c r="D1504" i="10" s="1"/>
  <c r="A1505" i="10" a="1"/>
  <c r="A1505" i="10" s="1"/>
  <c r="B1505" i="10" a="1"/>
  <c r="B1505" i="10" s="1"/>
  <c r="C1505" i="10" a="1"/>
  <c r="C1505" i="10" s="1"/>
  <c r="D1505" i="10" a="1"/>
  <c r="D1505" i="10" s="1"/>
  <c r="A1506" i="10" a="1"/>
  <c r="A1506" i="10" s="1"/>
  <c r="B1506" i="10" a="1"/>
  <c r="B1506" i="10" s="1"/>
  <c r="C1506" i="10" a="1"/>
  <c r="C1506" i="10" s="1"/>
  <c r="D1506" i="10" a="1"/>
  <c r="D1506" i="10" s="1"/>
  <c r="A1507" i="10" a="1"/>
  <c r="A1507" i="10" s="1"/>
  <c r="B1507" i="10" a="1"/>
  <c r="B1507" i="10" s="1"/>
  <c r="C1507" i="10" a="1"/>
  <c r="C1507" i="10" s="1"/>
  <c r="D1507" i="10" a="1"/>
  <c r="D1507" i="10" s="1"/>
  <c r="A1508" i="10" a="1"/>
  <c r="A1508" i="10" s="1"/>
  <c r="B1508" i="10" a="1"/>
  <c r="B1508" i="10" s="1"/>
  <c r="C1508" i="10" a="1"/>
  <c r="C1508" i="10" s="1"/>
  <c r="D1508" i="10" a="1"/>
  <c r="D1508" i="10" s="1"/>
  <c r="A1509" i="10" a="1"/>
  <c r="A1509" i="10" s="1"/>
  <c r="B1509" i="10" a="1"/>
  <c r="B1509" i="10" s="1"/>
  <c r="C1509" i="10" a="1"/>
  <c r="C1509" i="10" s="1"/>
  <c r="D1509" i="10" a="1"/>
  <c r="D1509" i="10" s="1"/>
  <c r="A1510" i="10" a="1"/>
  <c r="A1510" i="10" s="1"/>
  <c r="B1510" i="10" a="1"/>
  <c r="B1510" i="10" s="1"/>
  <c r="C1510" i="10" a="1"/>
  <c r="C1510" i="10" s="1"/>
  <c r="D1510" i="10" a="1"/>
  <c r="D1510" i="10" s="1"/>
  <c r="A1511" i="10" a="1"/>
  <c r="A1511" i="10" s="1"/>
  <c r="B1511" i="10" a="1"/>
  <c r="B1511" i="10" s="1"/>
  <c r="C1511" i="10" a="1"/>
  <c r="C1511" i="10" s="1"/>
  <c r="D1511" i="10" a="1"/>
  <c r="D1511" i="10" s="1"/>
  <c r="A1512" i="10" a="1"/>
  <c r="A1512" i="10" s="1"/>
  <c r="B1512" i="10" a="1"/>
  <c r="B1512" i="10" s="1"/>
  <c r="C1512" i="10" a="1"/>
  <c r="C1512" i="10" s="1"/>
  <c r="D1512" i="10" a="1"/>
  <c r="D1512" i="10" s="1"/>
  <c r="A1513" i="10" a="1"/>
  <c r="A1513" i="10" s="1"/>
  <c r="B1513" i="10" a="1"/>
  <c r="B1513" i="10" s="1"/>
  <c r="C1513" i="10" a="1"/>
  <c r="C1513" i="10" s="1"/>
  <c r="D1513" i="10" a="1"/>
  <c r="D1513" i="10" s="1"/>
  <c r="A1514" i="10" a="1"/>
  <c r="A1514" i="10" s="1"/>
  <c r="B1514" i="10" a="1"/>
  <c r="B1514" i="10" s="1"/>
  <c r="C1514" i="10" a="1"/>
  <c r="C1514" i="10" s="1"/>
  <c r="D1514" i="10" a="1"/>
  <c r="D1514" i="10" s="1"/>
  <c r="A1515" i="10" a="1"/>
  <c r="A1515" i="10" s="1"/>
  <c r="B1515" i="10" a="1"/>
  <c r="B1515" i="10" s="1"/>
  <c r="C1515" i="10" a="1"/>
  <c r="C1515" i="10" s="1"/>
  <c r="D1515" i="10" a="1"/>
  <c r="D1515" i="10" s="1"/>
  <c r="A1516" i="10" a="1"/>
  <c r="A1516" i="10" s="1"/>
  <c r="B1516" i="10" a="1"/>
  <c r="B1516" i="10" s="1"/>
  <c r="C1516" i="10" a="1"/>
  <c r="C1516" i="10" s="1"/>
  <c r="D1516" i="10" a="1"/>
  <c r="D1516" i="10" s="1"/>
  <c r="A1517" i="10" a="1"/>
  <c r="A1517" i="10" s="1"/>
  <c r="B1517" i="10" a="1"/>
  <c r="B1517" i="10" s="1"/>
  <c r="C1517" i="10" a="1"/>
  <c r="C1517" i="10" s="1"/>
  <c r="D1517" i="10" a="1"/>
  <c r="D1517" i="10" s="1"/>
  <c r="A1518" i="10" a="1"/>
  <c r="A1518" i="10" s="1"/>
  <c r="B1518" i="10" a="1"/>
  <c r="B1518" i="10" s="1"/>
  <c r="C1518" i="10" a="1"/>
  <c r="C1518" i="10" s="1"/>
  <c r="D1518" i="10" a="1"/>
  <c r="D1518" i="10" s="1"/>
  <c r="A1519" i="10" a="1"/>
  <c r="A1519" i="10" s="1"/>
  <c r="B1519" i="10" a="1"/>
  <c r="B1519" i="10" s="1"/>
  <c r="C1519" i="10" a="1"/>
  <c r="C1519" i="10" s="1"/>
  <c r="D1519" i="10" a="1"/>
  <c r="D1519" i="10" s="1"/>
  <c r="A1520" i="10" a="1"/>
  <c r="A1520" i="10" s="1"/>
  <c r="B1520" i="10" a="1"/>
  <c r="B1520" i="10" s="1"/>
  <c r="C1520" i="10" a="1"/>
  <c r="C1520" i="10" s="1"/>
  <c r="D1520" i="10" a="1"/>
  <c r="D1520" i="10" s="1"/>
  <c r="A1521" i="10" a="1"/>
  <c r="A1521" i="10" s="1"/>
  <c r="B1521" i="10" a="1"/>
  <c r="B1521" i="10" s="1"/>
  <c r="C1521" i="10" a="1"/>
  <c r="C1521" i="10" s="1"/>
  <c r="D1521" i="10" a="1"/>
  <c r="D1521" i="10" s="1"/>
  <c r="A1522" i="10" a="1"/>
  <c r="A1522" i="10" s="1"/>
  <c r="B1522" i="10" a="1"/>
  <c r="B1522" i="10" s="1"/>
  <c r="C1522" i="10" a="1"/>
  <c r="C1522" i="10" s="1"/>
  <c r="D1522" i="10" a="1"/>
  <c r="D1522" i="10" s="1"/>
  <c r="A1523" i="10" a="1"/>
  <c r="A1523" i="10" s="1"/>
  <c r="B1523" i="10" a="1"/>
  <c r="B1523" i="10" s="1"/>
  <c r="C1523" i="10" a="1"/>
  <c r="C1523" i="10" s="1"/>
  <c r="D1523" i="10" a="1"/>
  <c r="D1523" i="10" s="1"/>
  <c r="A1524" i="10" a="1"/>
  <c r="A1524" i="10" s="1"/>
  <c r="B1524" i="10" a="1"/>
  <c r="B1524" i="10" s="1"/>
  <c r="C1524" i="10" a="1"/>
  <c r="C1524" i="10" s="1"/>
  <c r="D1524" i="10" a="1"/>
  <c r="D1524" i="10" s="1"/>
  <c r="A1525" i="10" a="1"/>
  <c r="A1525" i="10" s="1"/>
  <c r="B1525" i="10" a="1"/>
  <c r="B1525" i="10" s="1"/>
  <c r="C1525" i="10" a="1"/>
  <c r="C1525" i="10" s="1"/>
  <c r="D1525" i="10" a="1"/>
  <c r="D1525" i="10" s="1"/>
  <c r="A1526" i="10" a="1"/>
  <c r="A1526" i="10" s="1"/>
  <c r="B1526" i="10" a="1"/>
  <c r="B1526" i="10" s="1"/>
  <c r="C1526" i="10" a="1"/>
  <c r="C1526" i="10" s="1"/>
  <c r="D1526" i="10" a="1"/>
  <c r="D1526" i="10" s="1"/>
  <c r="A1527" i="10" a="1"/>
  <c r="A1527" i="10" s="1"/>
  <c r="B1527" i="10" a="1"/>
  <c r="B1527" i="10" s="1"/>
  <c r="C1527" i="10" a="1"/>
  <c r="C1527" i="10" s="1"/>
  <c r="D1527" i="10" a="1"/>
  <c r="D1527" i="10" s="1"/>
  <c r="A1528" i="10" a="1"/>
  <c r="A1528" i="10" s="1"/>
  <c r="B1528" i="10" a="1"/>
  <c r="B1528" i="10" s="1"/>
  <c r="C1528" i="10" a="1"/>
  <c r="C1528" i="10" s="1"/>
  <c r="D1528" i="10" a="1"/>
  <c r="D1528" i="10" s="1"/>
  <c r="A1529" i="10" a="1"/>
  <c r="A1529" i="10" s="1"/>
  <c r="B1529" i="10" a="1"/>
  <c r="B1529" i="10" s="1"/>
  <c r="C1529" i="10" a="1"/>
  <c r="C1529" i="10" s="1"/>
  <c r="D1529" i="10" a="1"/>
  <c r="D1529" i="10" s="1"/>
  <c r="A1530" i="10" a="1"/>
  <c r="A1530" i="10" s="1"/>
  <c r="B1530" i="10" a="1"/>
  <c r="B1530" i="10" s="1"/>
  <c r="C1530" i="10" a="1"/>
  <c r="C1530" i="10" s="1"/>
  <c r="D1530" i="10" a="1"/>
  <c r="D1530" i="10" s="1"/>
  <c r="A1531" i="10" a="1"/>
  <c r="A1531" i="10" s="1"/>
  <c r="B1531" i="10" a="1"/>
  <c r="B1531" i="10" s="1"/>
  <c r="C1531" i="10" a="1"/>
  <c r="C1531" i="10" s="1"/>
  <c r="D1531" i="10" a="1"/>
  <c r="D1531" i="10" s="1"/>
  <c r="A1532" i="10" a="1"/>
  <c r="A1532" i="10" s="1"/>
  <c r="B1532" i="10" a="1"/>
  <c r="B1532" i="10" s="1"/>
  <c r="C1532" i="10" a="1"/>
  <c r="C1532" i="10" s="1"/>
  <c r="D1532" i="10" a="1"/>
  <c r="D1532" i="10" s="1"/>
  <c r="A1533" i="10" a="1"/>
  <c r="A1533" i="10" s="1"/>
  <c r="B1533" i="10" a="1"/>
  <c r="B1533" i="10" s="1"/>
  <c r="C1533" i="10" a="1"/>
  <c r="C1533" i="10" s="1"/>
  <c r="D1533" i="10" a="1"/>
  <c r="D1533" i="10" s="1"/>
  <c r="A1534" i="10" a="1"/>
  <c r="A1534" i="10" s="1"/>
  <c r="B1534" i="10" a="1"/>
  <c r="B1534" i="10" s="1"/>
  <c r="C1534" i="10" a="1"/>
  <c r="C1534" i="10" s="1"/>
  <c r="D1534" i="10" a="1"/>
  <c r="D1534" i="10" s="1"/>
  <c r="A1535" i="10" a="1"/>
  <c r="A1535" i="10" s="1"/>
  <c r="B1535" i="10" a="1"/>
  <c r="B1535" i="10" s="1"/>
  <c r="C1535" i="10" a="1"/>
  <c r="C1535" i="10" s="1"/>
  <c r="D1535" i="10" a="1"/>
  <c r="D1535" i="10" s="1"/>
  <c r="A1536" i="10" a="1"/>
  <c r="A1536" i="10" s="1"/>
  <c r="B1536" i="10" a="1"/>
  <c r="B1536" i="10" s="1"/>
  <c r="C1536" i="10" a="1"/>
  <c r="C1536" i="10" s="1"/>
  <c r="D1536" i="10" a="1"/>
  <c r="D1536" i="10" s="1"/>
  <c r="A1537" i="10" a="1"/>
  <c r="A1537" i="10" s="1"/>
  <c r="B1537" i="10" a="1"/>
  <c r="B1537" i="10" s="1"/>
  <c r="C1537" i="10" a="1"/>
  <c r="C1537" i="10" s="1"/>
  <c r="D1537" i="10" a="1"/>
  <c r="D1537" i="10" s="1"/>
  <c r="A1538" i="10" a="1"/>
  <c r="A1538" i="10" s="1"/>
  <c r="B1538" i="10" a="1"/>
  <c r="B1538" i="10" s="1"/>
  <c r="C1538" i="10" a="1"/>
  <c r="C1538" i="10" s="1"/>
  <c r="D1538" i="10" a="1"/>
  <c r="D1538" i="10" s="1"/>
  <c r="A1539" i="10" a="1"/>
  <c r="A1539" i="10" s="1"/>
  <c r="B1539" i="10" a="1"/>
  <c r="B1539" i="10" s="1"/>
  <c r="C1539" i="10" a="1"/>
  <c r="C1539" i="10" s="1"/>
  <c r="D1539" i="10" a="1"/>
  <c r="D1539" i="10" s="1"/>
  <c r="A1540" i="10" a="1"/>
  <c r="A1540" i="10" s="1"/>
  <c r="B1540" i="10" a="1"/>
  <c r="B1540" i="10" s="1"/>
  <c r="C1540" i="10" a="1"/>
  <c r="C1540" i="10" s="1"/>
  <c r="D1540" i="10" a="1"/>
  <c r="D1540" i="10" s="1"/>
  <c r="A1541" i="10" a="1"/>
  <c r="A1541" i="10" s="1"/>
  <c r="B1541" i="10" a="1"/>
  <c r="B1541" i="10" s="1"/>
  <c r="C1541" i="10" a="1"/>
  <c r="C1541" i="10" s="1"/>
  <c r="D1541" i="10" a="1"/>
  <c r="D1541" i="10" s="1"/>
  <c r="A1542" i="10" a="1"/>
  <c r="A1542" i="10" s="1"/>
  <c r="B1542" i="10" a="1"/>
  <c r="B1542" i="10" s="1"/>
  <c r="C1542" i="10" a="1"/>
  <c r="C1542" i="10" s="1"/>
  <c r="D1542" i="10" a="1"/>
  <c r="D1542" i="10" s="1"/>
  <c r="A1543" i="10" a="1"/>
  <c r="A1543" i="10" s="1"/>
  <c r="B1543" i="10" a="1"/>
  <c r="B1543" i="10" s="1"/>
  <c r="C1543" i="10" a="1"/>
  <c r="C1543" i="10" s="1"/>
  <c r="D1543" i="10" a="1"/>
  <c r="D1543" i="10" s="1"/>
  <c r="A1544" i="10" a="1"/>
  <c r="A1544" i="10" s="1"/>
  <c r="B1544" i="10" a="1"/>
  <c r="B1544" i="10" s="1"/>
  <c r="C1544" i="10" a="1"/>
  <c r="C1544" i="10" s="1"/>
  <c r="D1544" i="10" a="1"/>
  <c r="D1544" i="10" s="1"/>
  <c r="A1545" i="10" a="1"/>
  <c r="A1545" i="10" s="1"/>
  <c r="B1545" i="10" a="1"/>
  <c r="B1545" i="10" s="1"/>
  <c r="C1545" i="10" a="1"/>
  <c r="C1545" i="10" s="1"/>
  <c r="D1545" i="10" a="1"/>
  <c r="D1545" i="10" s="1"/>
  <c r="A1546" i="10" a="1"/>
  <c r="A1546" i="10" s="1"/>
  <c r="B1546" i="10" a="1"/>
  <c r="B1546" i="10" s="1"/>
  <c r="C1546" i="10" a="1"/>
  <c r="C1546" i="10" s="1"/>
  <c r="D1546" i="10" a="1"/>
  <c r="D1546" i="10" s="1"/>
  <c r="A1547" i="10" a="1"/>
  <c r="A1547" i="10" s="1"/>
  <c r="B1547" i="10" a="1"/>
  <c r="B1547" i="10" s="1"/>
  <c r="C1547" i="10" a="1"/>
  <c r="C1547" i="10" s="1"/>
  <c r="D1547" i="10" a="1"/>
  <c r="D1547" i="10" s="1"/>
  <c r="A1548" i="10" a="1"/>
  <c r="A1548" i="10" s="1"/>
  <c r="B1548" i="10" a="1"/>
  <c r="B1548" i="10" s="1"/>
  <c r="C1548" i="10" a="1"/>
  <c r="C1548" i="10" s="1"/>
  <c r="D1548" i="10" a="1"/>
  <c r="D1548" i="10" s="1"/>
  <c r="A1549" i="10" a="1"/>
  <c r="A1549" i="10" s="1"/>
  <c r="B1549" i="10" a="1"/>
  <c r="B1549" i="10" s="1"/>
  <c r="C1549" i="10" a="1"/>
  <c r="C1549" i="10" s="1"/>
  <c r="D1549" i="10" a="1"/>
  <c r="D1549" i="10" s="1"/>
  <c r="A1550" i="10" a="1"/>
  <c r="A1550" i="10" s="1"/>
  <c r="B1550" i="10" a="1"/>
  <c r="B1550" i="10" s="1"/>
  <c r="C1550" i="10" a="1"/>
  <c r="C1550" i="10" s="1"/>
  <c r="D1550" i="10" a="1"/>
  <c r="D1550" i="10" s="1"/>
  <c r="A1551" i="10" a="1"/>
  <c r="A1551" i="10" s="1"/>
  <c r="B1551" i="10" a="1"/>
  <c r="B1551" i="10" s="1"/>
  <c r="C1551" i="10" a="1"/>
  <c r="C1551" i="10" s="1"/>
  <c r="D1551" i="10" a="1"/>
  <c r="D1551" i="10" s="1"/>
  <c r="A1552" i="10" a="1"/>
  <c r="A1552" i="10" s="1"/>
  <c r="B1552" i="10" a="1"/>
  <c r="B1552" i="10" s="1"/>
  <c r="C1552" i="10" a="1"/>
  <c r="C1552" i="10" s="1"/>
  <c r="D1552" i="10" a="1"/>
  <c r="D1552" i="10" s="1"/>
  <c r="A1553" i="10" a="1"/>
  <c r="A1553" i="10" s="1"/>
  <c r="B1553" i="10" a="1"/>
  <c r="B1553" i="10" s="1"/>
  <c r="C1553" i="10" a="1"/>
  <c r="C1553" i="10" s="1"/>
  <c r="D1553" i="10" a="1"/>
  <c r="D1553" i="10" s="1"/>
  <c r="A1554" i="10" a="1"/>
  <c r="A1554" i="10" s="1"/>
  <c r="B1554" i="10" a="1"/>
  <c r="B1554" i="10" s="1"/>
  <c r="C1554" i="10" a="1"/>
  <c r="C1554" i="10" s="1"/>
  <c r="D1554" i="10" a="1"/>
  <c r="D1554" i="10" s="1"/>
  <c r="A1555" i="10" a="1"/>
  <c r="A1555" i="10" s="1"/>
  <c r="B1555" i="10" a="1"/>
  <c r="B1555" i="10" s="1"/>
  <c r="C1555" i="10" a="1"/>
  <c r="C1555" i="10" s="1"/>
  <c r="D1555" i="10" a="1"/>
  <c r="D1555" i="10" s="1"/>
  <c r="A1556" i="10" a="1"/>
  <c r="A1556" i="10" s="1"/>
  <c r="B1556" i="10" a="1"/>
  <c r="B1556" i="10" s="1"/>
  <c r="C1556" i="10" a="1"/>
  <c r="C1556" i="10" s="1"/>
  <c r="D1556" i="10" a="1"/>
  <c r="D1556" i="10" s="1"/>
  <c r="A1557" i="10" a="1"/>
  <c r="A1557" i="10" s="1"/>
  <c r="B1557" i="10" a="1"/>
  <c r="B1557" i="10" s="1"/>
  <c r="C1557" i="10" a="1"/>
  <c r="C1557" i="10" s="1"/>
  <c r="D1557" i="10" a="1"/>
  <c r="D1557" i="10" s="1"/>
  <c r="A1558" i="10" a="1"/>
  <c r="A1558" i="10" s="1"/>
  <c r="B1558" i="10" a="1"/>
  <c r="B1558" i="10" s="1"/>
  <c r="C1558" i="10" a="1"/>
  <c r="C1558" i="10" s="1"/>
  <c r="D1558" i="10" a="1"/>
  <c r="D1558" i="10" s="1"/>
  <c r="A1559" i="10" a="1"/>
  <c r="A1559" i="10" s="1"/>
  <c r="B1559" i="10" a="1"/>
  <c r="B1559" i="10" s="1"/>
  <c r="C1559" i="10" a="1"/>
  <c r="C1559" i="10" s="1"/>
  <c r="D1559" i="10" a="1"/>
  <c r="D1559" i="10" s="1"/>
  <c r="A1560" i="10" a="1"/>
  <c r="A1560" i="10" s="1"/>
  <c r="B1560" i="10" a="1"/>
  <c r="B1560" i="10" s="1"/>
  <c r="C1560" i="10" a="1"/>
  <c r="C1560" i="10" s="1"/>
  <c r="D1560" i="10" a="1"/>
  <c r="D1560" i="10" s="1"/>
  <c r="A1561" i="10" a="1"/>
  <c r="A1561" i="10" s="1"/>
  <c r="B1561" i="10" a="1"/>
  <c r="B1561" i="10" s="1"/>
  <c r="C1561" i="10" a="1"/>
  <c r="C1561" i="10" s="1"/>
  <c r="D1561" i="10" a="1"/>
  <c r="D1561" i="10" s="1"/>
  <c r="A1562" i="10" a="1"/>
  <c r="A1562" i="10" s="1"/>
  <c r="B1562" i="10" a="1"/>
  <c r="B1562" i="10" s="1"/>
  <c r="C1562" i="10" a="1"/>
  <c r="C1562" i="10" s="1"/>
  <c r="D1562" i="10" a="1"/>
  <c r="D1562" i="10" s="1"/>
  <c r="A1563" i="10" a="1"/>
  <c r="A1563" i="10" s="1"/>
  <c r="B1563" i="10" a="1"/>
  <c r="B1563" i="10" s="1"/>
  <c r="C1563" i="10" a="1"/>
  <c r="C1563" i="10" s="1"/>
  <c r="D1563" i="10" a="1"/>
  <c r="D1563" i="10" s="1"/>
  <c r="A1564" i="10" a="1"/>
  <c r="A1564" i="10" s="1"/>
  <c r="B1564" i="10" a="1"/>
  <c r="B1564" i="10" s="1"/>
  <c r="C1564" i="10" a="1"/>
  <c r="C1564" i="10" s="1"/>
  <c r="D1564" i="10" a="1"/>
  <c r="D1564" i="10" s="1"/>
  <c r="A1565" i="10" a="1"/>
  <c r="A1565" i="10" s="1"/>
  <c r="B1565" i="10" a="1"/>
  <c r="B1565" i="10" s="1"/>
  <c r="C1565" i="10" a="1"/>
  <c r="C1565" i="10" s="1"/>
  <c r="D1565" i="10" a="1"/>
  <c r="D1565" i="10" s="1"/>
  <c r="A1566" i="10" a="1"/>
  <c r="A1566" i="10" s="1"/>
  <c r="B1566" i="10" a="1"/>
  <c r="B1566" i="10" s="1"/>
  <c r="C1566" i="10" a="1"/>
  <c r="C1566" i="10" s="1"/>
  <c r="D1566" i="10" a="1"/>
  <c r="D1566" i="10" s="1"/>
  <c r="A1567" i="10" a="1"/>
  <c r="A1567" i="10" s="1"/>
  <c r="B1567" i="10" a="1"/>
  <c r="B1567" i="10" s="1"/>
  <c r="C1567" i="10" a="1"/>
  <c r="C1567" i="10" s="1"/>
  <c r="D1567" i="10" a="1"/>
  <c r="D1567" i="10" s="1"/>
  <c r="A1568" i="10" a="1"/>
  <c r="A1568" i="10" s="1"/>
  <c r="B1568" i="10" a="1"/>
  <c r="B1568" i="10" s="1"/>
  <c r="C1568" i="10" a="1"/>
  <c r="C1568" i="10" s="1"/>
  <c r="D1568" i="10" a="1"/>
  <c r="D1568" i="10" s="1"/>
  <c r="A1569" i="10" a="1"/>
  <c r="A1569" i="10" s="1"/>
  <c r="B1569" i="10" a="1"/>
  <c r="B1569" i="10" s="1"/>
  <c r="C1569" i="10" a="1"/>
  <c r="C1569" i="10" s="1"/>
  <c r="D1569" i="10" a="1"/>
  <c r="D1569" i="10" s="1"/>
  <c r="A1570" i="10" a="1"/>
  <c r="A1570" i="10" s="1"/>
  <c r="B1570" i="10" a="1"/>
  <c r="B1570" i="10" s="1"/>
  <c r="C1570" i="10" a="1"/>
  <c r="C1570" i="10" s="1"/>
  <c r="D1570" i="10" a="1"/>
  <c r="D1570" i="10" s="1"/>
  <c r="A1571" i="10" a="1"/>
  <c r="A1571" i="10" s="1"/>
  <c r="B1571" i="10" a="1"/>
  <c r="B1571" i="10" s="1"/>
  <c r="C1571" i="10" a="1"/>
  <c r="C1571" i="10" s="1"/>
  <c r="D1571" i="10" a="1"/>
  <c r="D1571" i="10" s="1"/>
  <c r="A1572" i="10" a="1"/>
  <c r="A1572" i="10" s="1"/>
  <c r="B1572" i="10" a="1"/>
  <c r="B1572" i="10" s="1"/>
  <c r="C1572" i="10" a="1"/>
  <c r="C1572" i="10" s="1"/>
  <c r="D1572" i="10" a="1"/>
  <c r="D1572" i="10" s="1"/>
  <c r="A1573" i="10" a="1"/>
  <c r="A1573" i="10" s="1"/>
  <c r="B1573" i="10" a="1"/>
  <c r="B1573" i="10" s="1"/>
  <c r="C1573" i="10" a="1"/>
  <c r="C1573" i="10" s="1"/>
  <c r="D1573" i="10" a="1"/>
  <c r="D1573" i="10" s="1"/>
  <c r="A1574" i="10" a="1"/>
  <c r="A1574" i="10" s="1"/>
  <c r="B1574" i="10" a="1"/>
  <c r="B1574" i="10" s="1"/>
  <c r="C1574" i="10" a="1"/>
  <c r="C1574" i="10" s="1"/>
  <c r="D1574" i="10" a="1"/>
  <c r="D1574" i="10" s="1"/>
  <c r="A1575" i="10" a="1"/>
  <c r="A1575" i="10" s="1"/>
  <c r="B1575" i="10" a="1"/>
  <c r="B1575" i="10" s="1"/>
  <c r="C1575" i="10" a="1"/>
  <c r="C1575" i="10" s="1"/>
  <c r="D1575" i="10" a="1"/>
  <c r="D1575" i="10" s="1"/>
  <c r="A1576" i="10" a="1"/>
  <c r="A1576" i="10" s="1"/>
  <c r="B1576" i="10" a="1"/>
  <c r="B1576" i="10" s="1"/>
  <c r="C1576" i="10" a="1"/>
  <c r="C1576" i="10" s="1"/>
  <c r="D1576" i="10" a="1"/>
  <c r="D1576" i="10" s="1"/>
  <c r="A1577" i="10" a="1"/>
  <c r="A1577" i="10" s="1"/>
  <c r="B1577" i="10" a="1"/>
  <c r="B1577" i="10" s="1"/>
  <c r="C1577" i="10" a="1"/>
  <c r="C1577" i="10" s="1"/>
  <c r="D1577" i="10" a="1"/>
  <c r="D1577" i="10" s="1"/>
  <c r="A1578" i="10" a="1"/>
  <c r="A1578" i="10" s="1"/>
  <c r="B1578" i="10" a="1"/>
  <c r="B1578" i="10" s="1"/>
  <c r="C1578" i="10" a="1"/>
  <c r="C1578" i="10" s="1"/>
  <c r="D1578" i="10" a="1"/>
  <c r="D1578" i="10" s="1"/>
  <c r="A1579" i="10" a="1"/>
  <c r="A1579" i="10" s="1"/>
  <c r="B1579" i="10" a="1"/>
  <c r="B1579" i="10" s="1"/>
  <c r="C1579" i="10" a="1"/>
  <c r="C1579" i="10" s="1"/>
  <c r="D1579" i="10" a="1"/>
  <c r="D1579" i="10" s="1"/>
  <c r="A1580" i="10" a="1"/>
  <c r="A1580" i="10" s="1"/>
  <c r="B1580" i="10" a="1"/>
  <c r="B1580" i="10" s="1"/>
  <c r="C1580" i="10" a="1"/>
  <c r="C1580" i="10" s="1"/>
  <c r="D1580" i="10" a="1"/>
  <c r="D1580" i="10" s="1"/>
  <c r="A1581" i="10" a="1"/>
  <c r="A1581" i="10" s="1"/>
  <c r="B1581" i="10" a="1"/>
  <c r="B1581" i="10" s="1"/>
  <c r="C1581" i="10" a="1"/>
  <c r="C1581" i="10" s="1"/>
  <c r="D1581" i="10" a="1"/>
  <c r="D1581" i="10" s="1"/>
  <c r="A1582" i="10" a="1"/>
  <c r="A1582" i="10" s="1"/>
  <c r="B1582" i="10" a="1"/>
  <c r="B1582" i="10" s="1"/>
  <c r="C1582" i="10" a="1"/>
  <c r="C1582" i="10" s="1"/>
  <c r="D1582" i="10" a="1"/>
  <c r="D1582" i="10" s="1"/>
  <c r="A1583" i="10" a="1"/>
  <c r="A1583" i="10" s="1"/>
  <c r="B1583" i="10" a="1"/>
  <c r="B1583" i="10" s="1"/>
  <c r="C1583" i="10" a="1"/>
  <c r="C1583" i="10" s="1"/>
  <c r="D1583" i="10" a="1"/>
  <c r="D1583" i="10" s="1"/>
  <c r="A1584" i="10" a="1"/>
  <c r="A1584" i="10" s="1"/>
  <c r="B1584" i="10" a="1"/>
  <c r="B1584" i="10" s="1"/>
  <c r="C1584" i="10" a="1"/>
  <c r="C1584" i="10" s="1"/>
  <c r="D1584" i="10" a="1"/>
  <c r="D1584" i="10" s="1"/>
  <c r="A1585" i="10" a="1"/>
  <c r="A1585" i="10" s="1"/>
  <c r="B1585" i="10" a="1"/>
  <c r="B1585" i="10" s="1"/>
  <c r="C1585" i="10" a="1"/>
  <c r="C1585" i="10" s="1"/>
  <c r="D1585" i="10" a="1"/>
  <c r="D1585" i="10" s="1"/>
  <c r="A1586" i="10" a="1"/>
  <c r="A1586" i="10" s="1"/>
  <c r="B1586" i="10" a="1"/>
  <c r="B1586" i="10" s="1"/>
  <c r="C1586" i="10" a="1"/>
  <c r="C1586" i="10" s="1"/>
  <c r="D1586" i="10" a="1"/>
  <c r="D1586" i="10" s="1"/>
  <c r="A1587" i="10" a="1"/>
  <c r="A1587" i="10" s="1"/>
  <c r="B1587" i="10" a="1"/>
  <c r="B1587" i="10" s="1"/>
  <c r="C1587" i="10" a="1"/>
  <c r="C1587" i="10" s="1"/>
  <c r="D1587" i="10" a="1"/>
  <c r="D1587" i="10" s="1"/>
  <c r="A1588" i="10" a="1"/>
  <c r="A1588" i="10" s="1"/>
  <c r="B1588" i="10" a="1"/>
  <c r="B1588" i="10" s="1"/>
  <c r="C1588" i="10" a="1"/>
  <c r="C1588" i="10" s="1"/>
  <c r="D1588" i="10" a="1"/>
  <c r="D1588" i="10" s="1"/>
  <c r="A1589" i="10" a="1"/>
  <c r="A1589" i="10" s="1"/>
  <c r="B1589" i="10" a="1"/>
  <c r="B1589" i="10" s="1"/>
  <c r="C1589" i="10" a="1"/>
  <c r="C1589" i="10" s="1"/>
  <c r="D1589" i="10" a="1"/>
  <c r="D1589" i="10" s="1"/>
  <c r="A1590" i="10" a="1"/>
  <c r="A1590" i="10" s="1"/>
  <c r="B1590" i="10" a="1"/>
  <c r="B1590" i="10" s="1"/>
  <c r="C1590" i="10" a="1"/>
  <c r="C1590" i="10" s="1"/>
  <c r="D1590" i="10" a="1"/>
  <c r="D1590" i="10" s="1"/>
  <c r="A1591" i="10" a="1"/>
  <c r="A1591" i="10" s="1"/>
  <c r="B1591" i="10" a="1"/>
  <c r="B1591" i="10" s="1"/>
  <c r="C1591" i="10" a="1"/>
  <c r="C1591" i="10" s="1"/>
  <c r="D1591" i="10" a="1"/>
  <c r="D1591" i="10" s="1"/>
  <c r="A1592" i="10" a="1"/>
  <c r="A1592" i="10" s="1"/>
  <c r="B1592" i="10" a="1"/>
  <c r="B1592" i="10" s="1"/>
  <c r="C1592" i="10" a="1"/>
  <c r="C1592" i="10" s="1"/>
  <c r="D1592" i="10" a="1"/>
  <c r="D1592" i="10" s="1"/>
  <c r="A1593" i="10" a="1"/>
  <c r="A1593" i="10" s="1"/>
  <c r="B1593" i="10" a="1"/>
  <c r="B1593" i="10" s="1"/>
  <c r="C1593" i="10" a="1"/>
  <c r="C1593" i="10" s="1"/>
  <c r="D1593" i="10" a="1"/>
  <c r="D1593" i="10" s="1"/>
  <c r="A1594" i="10" a="1"/>
  <c r="A1594" i="10" s="1"/>
  <c r="B1594" i="10" a="1"/>
  <c r="B1594" i="10" s="1"/>
  <c r="C1594" i="10" a="1"/>
  <c r="C1594" i="10" s="1"/>
  <c r="D1594" i="10" a="1"/>
  <c r="D1594" i="10" s="1"/>
  <c r="A1595" i="10" a="1"/>
  <c r="A1595" i="10" s="1"/>
  <c r="B1595" i="10" a="1"/>
  <c r="B1595" i="10" s="1"/>
  <c r="C1595" i="10" a="1"/>
  <c r="C1595" i="10" s="1"/>
  <c r="D1595" i="10" a="1"/>
  <c r="D1595" i="10" s="1"/>
  <c r="A1596" i="10" a="1"/>
  <c r="A1596" i="10" s="1"/>
  <c r="B1596" i="10" a="1"/>
  <c r="B1596" i="10" s="1"/>
  <c r="C1596" i="10" a="1"/>
  <c r="C1596" i="10" s="1"/>
  <c r="D1596" i="10" a="1"/>
  <c r="D1596" i="10" s="1"/>
  <c r="A1597" i="10" a="1"/>
  <c r="A1597" i="10" s="1"/>
  <c r="B1597" i="10" a="1"/>
  <c r="B1597" i="10" s="1"/>
  <c r="C1597" i="10" a="1"/>
  <c r="C1597" i="10" s="1"/>
  <c r="D1597" i="10" a="1"/>
  <c r="D1597" i="10" s="1"/>
  <c r="A1598" i="10" a="1"/>
  <c r="A1598" i="10" s="1"/>
  <c r="B1598" i="10" a="1"/>
  <c r="B1598" i="10" s="1"/>
  <c r="C1598" i="10" a="1"/>
  <c r="C1598" i="10" s="1"/>
  <c r="D1598" i="10" a="1"/>
  <c r="D1598" i="10" s="1"/>
  <c r="A1599" i="10" a="1"/>
  <c r="A1599" i="10" s="1"/>
  <c r="B1599" i="10" a="1"/>
  <c r="B1599" i="10" s="1"/>
  <c r="C1599" i="10" a="1"/>
  <c r="C1599" i="10" s="1"/>
  <c r="D1599" i="10" a="1"/>
  <c r="D1599" i="10" s="1"/>
  <c r="A1600" i="10" a="1"/>
  <c r="A1600" i="10" s="1"/>
  <c r="B1600" i="10" a="1"/>
  <c r="B1600" i="10" s="1"/>
  <c r="C1600" i="10" a="1"/>
  <c r="C1600" i="10" s="1"/>
  <c r="D1600" i="10" a="1"/>
  <c r="D1600" i="10" s="1"/>
  <c r="A1601" i="10" a="1"/>
  <c r="A1601" i="10" s="1"/>
  <c r="B1601" i="10" a="1"/>
  <c r="B1601" i="10" s="1"/>
  <c r="C1601" i="10" a="1"/>
  <c r="C1601" i="10" s="1"/>
  <c r="D1601" i="10" a="1"/>
  <c r="D1601" i="10" s="1"/>
  <c r="A1602" i="10" a="1"/>
  <c r="A1602" i="10" s="1"/>
  <c r="B1602" i="10" a="1"/>
  <c r="B1602" i="10" s="1"/>
  <c r="C1602" i="10" a="1"/>
  <c r="C1602" i="10" s="1"/>
  <c r="D1602" i="10" a="1"/>
  <c r="D1602" i="10" s="1"/>
  <c r="A1603" i="10" a="1"/>
  <c r="A1603" i="10" s="1"/>
  <c r="B1603" i="10" a="1"/>
  <c r="B1603" i="10" s="1"/>
  <c r="C1603" i="10" a="1"/>
  <c r="C1603" i="10" s="1"/>
  <c r="D1603" i="10" a="1"/>
  <c r="D1603" i="10" s="1"/>
  <c r="A1604" i="10" a="1"/>
  <c r="A1604" i="10" s="1"/>
  <c r="B1604" i="10" a="1"/>
  <c r="B1604" i="10" s="1"/>
  <c r="C1604" i="10" a="1"/>
  <c r="C1604" i="10" s="1"/>
  <c r="D1604" i="10" a="1"/>
  <c r="D1604" i="10" s="1"/>
  <c r="A1605" i="10" a="1"/>
  <c r="A1605" i="10" s="1"/>
  <c r="B1605" i="10" a="1"/>
  <c r="B1605" i="10" s="1"/>
  <c r="C1605" i="10" a="1"/>
  <c r="C1605" i="10" s="1"/>
  <c r="D1605" i="10" a="1"/>
  <c r="D1605" i="10" s="1"/>
  <c r="A1606" i="10" a="1"/>
  <c r="A1606" i="10" s="1"/>
  <c r="B1606" i="10" a="1"/>
  <c r="B1606" i="10" s="1"/>
  <c r="C1606" i="10" a="1"/>
  <c r="C1606" i="10" s="1"/>
  <c r="D1606" i="10" a="1"/>
  <c r="D1606" i="10" s="1"/>
  <c r="A1607" i="10" a="1"/>
  <c r="A1607" i="10" s="1"/>
  <c r="B1607" i="10" a="1"/>
  <c r="B1607" i="10" s="1"/>
  <c r="C1607" i="10" a="1"/>
  <c r="C1607" i="10" s="1"/>
  <c r="D1607" i="10" a="1"/>
  <c r="D1607" i="10" s="1"/>
  <c r="A1608" i="10" a="1"/>
  <c r="A1608" i="10" s="1"/>
  <c r="B1608" i="10" a="1"/>
  <c r="B1608" i="10" s="1"/>
  <c r="C1608" i="10" a="1"/>
  <c r="C1608" i="10" s="1"/>
  <c r="D1608" i="10" a="1"/>
  <c r="D1608" i="10" s="1"/>
  <c r="A1609" i="10" a="1"/>
  <c r="A1609" i="10" s="1"/>
  <c r="B1609" i="10" a="1"/>
  <c r="B1609" i="10" s="1"/>
  <c r="C1609" i="10" a="1"/>
  <c r="C1609" i="10" s="1"/>
  <c r="D1609" i="10" a="1"/>
  <c r="D1609" i="10" s="1"/>
  <c r="A1610" i="10" a="1"/>
  <c r="A1610" i="10" s="1"/>
  <c r="B1610" i="10" a="1"/>
  <c r="B1610" i="10" s="1"/>
  <c r="C1610" i="10" a="1"/>
  <c r="C1610" i="10" s="1"/>
  <c r="D1610" i="10" a="1"/>
  <c r="D1610" i="10" s="1"/>
  <c r="A1611" i="10" a="1"/>
  <c r="A1611" i="10" s="1"/>
  <c r="B1611" i="10" a="1"/>
  <c r="B1611" i="10" s="1"/>
  <c r="C1611" i="10" a="1"/>
  <c r="C1611" i="10" s="1"/>
  <c r="D1611" i="10" a="1"/>
  <c r="D1611" i="10" s="1"/>
  <c r="A1612" i="10" a="1"/>
  <c r="A1612" i="10" s="1"/>
  <c r="B1612" i="10" a="1"/>
  <c r="B1612" i="10" s="1"/>
  <c r="C1612" i="10" a="1"/>
  <c r="C1612" i="10" s="1"/>
  <c r="D1612" i="10" a="1"/>
  <c r="D1612" i="10" s="1"/>
  <c r="A1613" i="10" a="1"/>
  <c r="A1613" i="10" s="1"/>
  <c r="B1613" i="10" a="1"/>
  <c r="B1613" i="10" s="1"/>
  <c r="C1613" i="10" a="1"/>
  <c r="C1613" i="10" s="1"/>
  <c r="D1613" i="10" a="1"/>
  <c r="D1613" i="10" s="1"/>
  <c r="A1614" i="10" a="1"/>
  <c r="A1614" i="10" s="1"/>
  <c r="B1614" i="10" a="1"/>
  <c r="B1614" i="10" s="1"/>
  <c r="C1614" i="10" a="1"/>
  <c r="C1614" i="10" s="1"/>
  <c r="D1614" i="10" a="1"/>
  <c r="D1614" i="10" s="1"/>
  <c r="A1615" i="10" a="1"/>
  <c r="A1615" i="10" s="1"/>
  <c r="B1615" i="10" a="1"/>
  <c r="B1615" i="10" s="1"/>
  <c r="C1615" i="10" a="1"/>
  <c r="C1615" i="10" s="1"/>
  <c r="D1615" i="10" a="1"/>
  <c r="D1615" i="10" s="1"/>
  <c r="A1616" i="10" a="1"/>
  <c r="A1616" i="10" s="1"/>
  <c r="B1616" i="10" a="1"/>
  <c r="B1616" i="10" s="1"/>
  <c r="C1616" i="10" a="1"/>
  <c r="C1616" i="10" s="1"/>
  <c r="D1616" i="10" a="1"/>
  <c r="D1616" i="10" s="1"/>
  <c r="A1617" i="10" a="1"/>
  <c r="A1617" i="10" s="1"/>
  <c r="B1617" i="10" a="1"/>
  <c r="B1617" i="10" s="1"/>
  <c r="C1617" i="10" a="1"/>
  <c r="C1617" i="10" s="1"/>
  <c r="D1617" i="10" a="1"/>
  <c r="D1617" i="10" s="1"/>
  <c r="A1618" i="10" a="1"/>
  <c r="A1618" i="10" s="1"/>
  <c r="B1618" i="10" a="1"/>
  <c r="B1618" i="10" s="1"/>
  <c r="C1618" i="10" a="1"/>
  <c r="C1618" i="10" s="1"/>
  <c r="D1618" i="10" a="1"/>
  <c r="D1618" i="10" s="1"/>
  <c r="A1619" i="10" a="1"/>
  <c r="A1619" i="10" s="1"/>
  <c r="B1619" i="10" a="1"/>
  <c r="B1619" i="10" s="1"/>
  <c r="C1619" i="10" a="1"/>
  <c r="C1619" i="10" s="1"/>
  <c r="D1619" i="10" a="1"/>
  <c r="D1619" i="10" s="1"/>
  <c r="A1620" i="10" a="1"/>
  <c r="A1620" i="10" s="1"/>
  <c r="B1620" i="10" a="1"/>
  <c r="B1620" i="10" s="1"/>
  <c r="C1620" i="10" a="1"/>
  <c r="C1620" i="10" s="1"/>
  <c r="D1620" i="10" a="1"/>
  <c r="D1620" i="10" s="1"/>
  <c r="A1621" i="10" a="1"/>
  <c r="A1621" i="10" s="1"/>
  <c r="B1621" i="10" a="1"/>
  <c r="B1621" i="10" s="1"/>
  <c r="C1621" i="10" a="1"/>
  <c r="C1621" i="10" s="1"/>
  <c r="D1621" i="10" a="1"/>
  <c r="D1621" i="10" s="1"/>
  <c r="A1622" i="10" a="1"/>
  <c r="A1622" i="10" s="1"/>
  <c r="B1622" i="10" a="1"/>
  <c r="B1622" i="10" s="1"/>
  <c r="C1622" i="10" a="1"/>
  <c r="C1622" i="10" s="1"/>
  <c r="D1622" i="10" a="1"/>
  <c r="D1622" i="10" s="1"/>
  <c r="A1623" i="10" a="1"/>
  <c r="A1623" i="10" s="1"/>
  <c r="B1623" i="10" a="1"/>
  <c r="B1623" i="10" s="1"/>
  <c r="C1623" i="10" a="1"/>
  <c r="C1623" i="10" s="1"/>
  <c r="D1623" i="10" a="1"/>
  <c r="D1623" i="10" s="1"/>
  <c r="A1624" i="10" a="1"/>
  <c r="A1624" i="10" s="1"/>
  <c r="B1624" i="10" a="1"/>
  <c r="B1624" i="10" s="1"/>
  <c r="C1624" i="10" a="1"/>
  <c r="C1624" i="10" s="1"/>
  <c r="D1624" i="10" a="1"/>
  <c r="D1624" i="10" s="1"/>
  <c r="A1625" i="10" a="1"/>
  <c r="A1625" i="10" s="1"/>
  <c r="B1625" i="10" a="1"/>
  <c r="B1625" i="10" s="1"/>
  <c r="C1625" i="10" a="1"/>
  <c r="C1625" i="10" s="1"/>
  <c r="D1625" i="10" a="1"/>
  <c r="D1625" i="10" s="1"/>
  <c r="A1626" i="10" a="1"/>
  <c r="A1626" i="10" s="1"/>
  <c r="B1626" i="10" a="1"/>
  <c r="B1626" i="10" s="1"/>
  <c r="C1626" i="10" a="1"/>
  <c r="C1626" i="10" s="1"/>
  <c r="D1626" i="10" a="1"/>
  <c r="D1626" i="10" s="1"/>
  <c r="A1627" i="10" a="1"/>
  <c r="A1627" i="10" s="1"/>
  <c r="B1627" i="10" a="1"/>
  <c r="B1627" i="10" s="1"/>
  <c r="C1627" i="10" a="1"/>
  <c r="C1627" i="10" s="1"/>
  <c r="D1627" i="10" a="1"/>
  <c r="D1627" i="10" s="1"/>
  <c r="A1628" i="10" a="1"/>
  <c r="A1628" i="10" s="1"/>
  <c r="B1628" i="10" a="1"/>
  <c r="B1628" i="10" s="1"/>
  <c r="C1628" i="10" a="1"/>
  <c r="C1628" i="10" s="1"/>
  <c r="D1628" i="10" a="1"/>
  <c r="D1628" i="10" s="1"/>
  <c r="A1629" i="10" a="1"/>
  <c r="A1629" i="10" s="1"/>
  <c r="B1629" i="10" a="1"/>
  <c r="B1629" i="10" s="1"/>
  <c r="C1629" i="10" a="1"/>
  <c r="C1629" i="10" s="1"/>
  <c r="D1629" i="10" a="1"/>
  <c r="D1629" i="10" s="1"/>
  <c r="A1630" i="10" a="1"/>
  <c r="A1630" i="10" s="1"/>
  <c r="B1630" i="10" a="1"/>
  <c r="B1630" i="10" s="1"/>
  <c r="C1630" i="10" a="1"/>
  <c r="C1630" i="10" s="1"/>
  <c r="D1630" i="10" a="1"/>
  <c r="D1630" i="10" s="1"/>
  <c r="A1631" i="10" a="1"/>
  <c r="A1631" i="10" s="1"/>
  <c r="B1631" i="10" a="1"/>
  <c r="B1631" i="10" s="1"/>
  <c r="C1631" i="10" a="1"/>
  <c r="C1631" i="10" s="1"/>
  <c r="D1631" i="10" a="1"/>
  <c r="D1631" i="10" s="1"/>
  <c r="A1632" i="10" a="1"/>
  <c r="A1632" i="10" s="1"/>
  <c r="B1632" i="10" a="1"/>
  <c r="B1632" i="10" s="1"/>
  <c r="C1632" i="10" a="1"/>
  <c r="C1632" i="10" s="1"/>
  <c r="D1632" i="10" a="1"/>
  <c r="D1632" i="10" s="1"/>
  <c r="A1633" i="10" a="1"/>
  <c r="A1633" i="10" s="1"/>
  <c r="B1633" i="10" a="1"/>
  <c r="B1633" i="10" s="1"/>
  <c r="C1633" i="10" a="1"/>
  <c r="C1633" i="10" s="1"/>
  <c r="D1633" i="10" a="1"/>
  <c r="D1633" i="10" s="1"/>
  <c r="A1634" i="10" a="1"/>
  <c r="A1634" i="10" s="1"/>
  <c r="B1634" i="10" a="1"/>
  <c r="B1634" i="10" s="1"/>
  <c r="C1634" i="10" a="1"/>
  <c r="C1634" i="10" s="1"/>
  <c r="D1634" i="10" a="1"/>
  <c r="D1634" i="10" s="1"/>
  <c r="A1635" i="10" a="1"/>
  <c r="A1635" i="10" s="1"/>
  <c r="B1635" i="10" a="1"/>
  <c r="B1635" i="10" s="1"/>
  <c r="C1635" i="10" a="1"/>
  <c r="C1635" i="10" s="1"/>
  <c r="D1635" i="10" a="1"/>
  <c r="D1635" i="10" s="1"/>
  <c r="A1636" i="10" a="1"/>
  <c r="A1636" i="10" s="1"/>
  <c r="B1636" i="10" a="1"/>
  <c r="B1636" i="10" s="1"/>
  <c r="C1636" i="10" a="1"/>
  <c r="C1636" i="10" s="1"/>
  <c r="D1636" i="10" a="1"/>
  <c r="D1636" i="10" s="1"/>
  <c r="A1637" i="10" a="1"/>
  <c r="A1637" i="10" s="1"/>
  <c r="B1637" i="10" a="1"/>
  <c r="B1637" i="10" s="1"/>
  <c r="C1637" i="10" a="1"/>
  <c r="C1637" i="10" s="1"/>
  <c r="D1637" i="10" a="1"/>
  <c r="D1637" i="10" s="1"/>
  <c r="A1638" i="10" a="1"/>
  <c r="A1638" i="10" s="1"/>
  <c r="B1638" i="10" a="1"/>
  <c r="B1638" i="10" s="1"/>
  <c r="C1638" i="10" a="1"/>
  <c r="C1638" i="10" s="1"/>
  <c r="D1638" i="10" a="1"/>
  <c r="D1638" i="10" s="1"/>
  <c r="A1639" i="10" a="1"/>
  <c r="A1639" i="10" s="1"/>
  <c r="B1639" i="10" a="1"/>
  <c r="B1639" i="10" s="1"/>
  <c r="C1639" i="10" a="1"/>
  <c r="C1639" i="10" s="1"/>
  <c r="D1639" i="10" a="1"/>
  <c r="D1639" i="10" s="1"/>
  <c r="A1640" i="10" a="1"/>
  <c r="A1640" i="10" s="1"/>
  <c r="B1640" i="10" a="1"/>
  <c r="B1640" i="10" s="1"/>
  <c r="C1640" i="10" a="1"/>
  <c r="C1640" i="10" s="1"/>
  <c r="D1640" i="10" a="1"/>
  <c r="D1640" i="10" s="1"/>
  <c r="A1641" i="10" a="1"/>
  <c r="A1641" i="10" s="1"/>
  <c r="B1641" i="10" a="1"/>
  <c r="B1641" i="10" s="1"/>
  <c r="C1641" i="10" a="1"/>
  <c r="C1641" i="10" s="1"/>
  <c r="D1641" i="10" a="1"/>
  <c r="D1641" i="10" s="1"/>
  <c r="A1642" i="10" a="1"/>
  <c r="A1642" i="10" s="1"/>
  <c r="B1642" i="10" a="1"/>
  <c r="B1642" i="10" s="1"/>
  <c r="C1642" i="10" a="1"/>
  <c r="C1642" i="10" s="1"/>
  <c r="D1642" i="10" a="1"/>
  <c r="D1642" i="10" s="1"/>
  <c r="A1643" i="10" a="1"/>
  <c r="A1643" i="10" s="1"/>
  <c r="B1643" i="10" a="1"/>
  <c r="B1643" i="10" s="1"/>
  <c r="C1643" i="10" a="1"/>
  <c r="C1643" i="10" s="1"/>
  <c r="D1643" i="10" a="1"/>
  <c r="D1643" i="10" s="1"/>
  <c r="A1644" i="10" a="1"/>
  <c r="A1644" i="10" s="1"/>
  <c r="B1644" i="10" a="1"/>
  <c r="B1644" i="10" s="1"/>
  <c r="C1644" i="10" a="1"/>
  <c r="C1644" i="10" s="1"/>
  <c r="D1644" i="10" a="1"/>
  <c r="D1644" i="10" s="1"/>
  <c r="A1645" i="10" a="1"/>
  <c r="A1645" i="10" s="1"/>
  <c r="B1645" i="10" a="1"/>
  <c r="B1645" i="10" s="1"/>
  <c r="C1645" i="10" a="1"/>
  <c r="C1645" i="10" s="1"/>
  <c r="D1645" i="10" a="1"/>
  <c r="D1645" i="10" s="1"/>
  <c r="A1646" i="10" a="1"/>
  <c r="A1646" i="10" s="1"/>
  <c r="B1646" i="10" a="1"/>
  <c r="B1646" i="10" s="1"/>
  <c r="C1646" i="10" a="1"/>
  <c r="C1646" i="10" s="1"/>
  <c r="D1646" i="10" a="1"/>
  <c r="D1646" i="10" s="1"/>
  <c r="A1647" i="10" a="1"/>
  <c r="A1647" i="10" s="1"/>
  <c r="B1647" i="10" a="1"/>
  <c r="B1647" i="10" s="1"/>
  <c r="C1647" i="10" a="1"/>
  <c r="C1647" i="10" s="1"/>
  <c r="D1647" i="10" a="1"/>
  <c r="D1647" i="10" s="1"/>
  <c r="A1648" i="10" a="1"/>
  <c r="A1648" i="10" s="1"/>
  <c r="B1648" i="10" a="1"/>
  <c r="B1648" i="10" s="1"/>
  <c r="C1648" i="10" a="1"/>
  <c r="C1648" i="10" s="1"/>
  <c r="D1648" i="10" a="1"/>
  <c r="D1648" i="10" s="1"/>
  <c r="A1649" i="10" a="1"/>
  <c r="A1649" i="10" s="1"/>
  <c r="B1649" i="10" a="1"/>
  <c r="B1649" i="10" s="1"/>
  <c r="C1649" i="10" a="1"/>
  <c r="C1649" i="10" s="1"/>
  <c r="D1649" i="10" a="1"/>
  <c r="D1649" i="10" s="1"/>
  <c r="A1650" i="10" a="1"/>
  <c r="A1650" i="10" s="1"/>
  <c r="B1650" i="10" a="1"/>
  <c r="B1650" i="10" s="1"/>
  <c r="C1650" i="10" a="1"/>
  <c r="C1650" i="10" s="1"/>
  <c r="D1650" i="10" a="1"/>
  <c r="D1650" i="10" s="1"/>
  <c r="A1651" i="10" a="1"/>
  <c r="A1651" i="10" s="1"/>
  <c r="B1651" i="10" a="1"/>
  <c r="B1651" i="10" s="1"/>
  <c r="C1651" i="10" a="1"/>
  <c r="C1651" i="10" s="1"/>
  <c r="D1651" i="10" a="1"/>
  <c r="D1651" i="10" s="1"/>
  <c r="A1652" i="10" a="1"/>
  <c r="A1652" i="10" s="1"/>
  <c r="B1652" i="10" a="1"/>
  <c r="B1652" i="10" s="1"/>
  <c r="C1652" i="10" a="1"/>
  <c r="C1652" i="10" s="1"/>
  <c r="D1652" i="10" a="1"/>
  <c r="D1652" i="10" s="1"/>
  <c r="A1653" i="10" a="1"/>
  <c r="A1653" i="10" s="1"/>
  <c r="B1653" i="10" a="1"/>
  <c r="B1653" i="10" s="1"/>
  <c r="C1653" i="10" a="1"/>
  <c r="C1653" i="10" s="1"/>
  <c r="D1653" i="10" a="1"/>
  <c r="D1653" i="10" s="1"/>
  <c r="A1654" i="10" a="1"/>
  <c r="A1654" i="10" s="1"/>
  <c r="B1654" i="10" a="1"/>
  <c r="B1654" i="10" s="1"/>
  <c r="C1654" i="10" a="1"/>
  <c r="C1654" i="10" s="1"/>
  <c r="D1654" i="10" a="1"/>
  <c r="D1654" i="10" s="1"/>
  <c r="A1655" i="10" a="1"/>
  <c r="A1655" i="10" s="1"/>
  <c r="B1655" i="10" a="1"/>
  <c r="B1655" i="10" s="1"/>
  <c r="C1655" i="10" a="1"/>
  <c r="C1655" i="10" s="1"/>
  <c r="D1655" i="10" a="1"/>
  <c r="D1655" i="10" s="1"/>
  <c r="A1656" i="10" a="1"/>
  <c r="A1656" i="10" s="1"/>
  <c r="B1656" i="10" a="1"/>
  <c r="B1656" i="10" s="1"/>
  <c r="C1656" i="10" a="1"/>
  <c r="C1656" i="10" s="1"/>
  <c r="D1656" i="10" a="1"/>
  <c r="D1656" i="10" s="1"/>
  <c r="A1657" i="10" a="1"/>
  <c r="A1657" i="10" s="1"/>
  <c r="B1657" i="10" a="1"/>
  <c r="B1657" i="10" s="1"/>
  <c r="C1657" i="10" a="1"/>
  <c r="C1657" i="10" s="1"/>
  <c r="D1657" i="10" a="1"/>
  <c r="D1657" i="10" s="1"/>
  <c r="A1658" i="10" a="1"/>
  <c r="A1658" i="10" s="1"/>
  <c r="B1658" i="10" a="1"/>
  <c r="B1658" i="10" s="1"/>
  <c r="C1658" i="10" a="1"/>
  <c r="C1658" i="10" s="1"/>
  <c r="D1658" i="10" a="1"/>
  <c r="D1658" i="10" s="1"/>
  <c r="A1659" i="10" a="1"/>
  <c r="A1659" i="10" s="1"/>
  <c r="B1659" i="10" a="1"/>
  <c r="B1659" i="10" s="1"/>
  <c r="C1659" i="10" a="1"/>
  <c r="C1659" i="10" s="1"/>
  <c r="D1659" i="10" a="1"/>
  <c r="D1659" i="10" s="1"/>
  <c r="A1660" i="10" a="1"/>
  <c r="A1660" i="10" s="1"/>
  <c r="B1660" i="10" a="1"/>
  <c r="B1660" i="10" s="1"/>
  <c r="C1660" i="10" a="1"/>
  <c r="C1660" i="10" s="1"/>
  <c r="D1660" i="10" a="1"/>
  <c r="D1660" i="10" s="1"/>
  <c r="A1661" i="10" a="1"/>
  <c r="A1661" i="10" s="1"/>
  <c r="B1661" i="10" a="1"/>
  <c r="B1661" i="10" s="1"/>
  <c r="C1661" i="10" a="1"/>
  <c r="C1661" i="10" s="1"/>
  <c r="D1661" i="10" a="1"/>
  <c r="D1661" i="10" s="1"/>
  <c r="A1662" i="10" a="1"/>
  <c r="A1662" i="10" s="1"/>
  <c r="B1662" i="10" a="1"/>
  <c r="B1662" i="10" s="1"/>
  <c r="C1662" i="10" a="1"/>
  <c r="C1662" i="10" s="1"/>
  <c r="D1662" i="10" a="1"/>
  <c r="D1662" i="10" s="1"/>
  <c r="A1663" i="10" a="1"/>
  <c r="A1663" i="10" s="1"/>
  <c r="B1663" i="10" a="1"/>
  <c r="B1663" i="10" s="1"/>
  <c r="C1663" i="10" a="1"/>
  <c r="C1663" i="10" s="1"/>
  <c r="D1663" i="10" a="1"/>
  <c r="D1663" i="10" s="1"/>
  <c r="A1664" i="10" a="1"/>
  <c r="A1664" i="10" s="1"/>
  <c r="B1664" i="10" a="1"/>
  <c r="B1664" i="10" s="1"/>
  <c r="C1664" i="10" a="1"/>
  <c r="C1664" i="10" s="1"/>
  <c r="D1664" i="10" a="1"/>
  <c r="D1664" i="10" s="1"/>
  <c r="A1665" i="10" a="1"/>
  <c r="A1665" i="10" s="1"/>
  <c r="B1665" i="10" a="1"/>
  <c r="B1665" i="10" s="1"/>
  <c r="C1665" i="10" a="1"/>
  <c r="C1665" i="10" s="1"/>
  <c r="D1665" i="10" a="1"/>
  <c r="D1665" i="10" s="1"/>
  <c r="A1666" i="10" a="1"/>
  <c r="A1666" i="10" s="1"/>
  <c r="B1666" i="10" a="1"/>
  <c r="B1666" i="10" s="1"/>
  <c r="C1666" i="10" a="1"/>
  <c r="C1666" i="10" s="1"/>
  <c r="D1666" i="10" a="1"/>
  <c r="D1666" i="10" s="1"/>
  <c r="A1667" i="10" a="1"/>
  <c r="A1667" i="10" s="1"/>
  <c r="B1667" i="10" a="1"/>
  <c r="B1667" i="10" s="1"/>
  <c r="C1667" i="10" a="1"/>
  <c r="C1667" i="10" s="1"/>
  <c r="D1667" i="10" a="1"/>
  <c r="D1667" i="10" s="1"/>
  <c r="A1668" i="10" a="1"/>
  <c r="A1668" i="10" s="1"/>
  <c r="B1668" i="10" a="1"/>
  <c r="B1668" i="10" s="1"/>
  <c r="C1668" i="10" a="1"/>
  <c r="C1668" i="10" s="1"/>
  <c r="D1668" i="10" a="1"/>
  <c r="D1668" i="10" s="1"/>
  <c r="A1669" i="10" a="1"/>
  <c r="A1669" i="10" s="1"/>
  <c r="B1669" i="10" a="1"/>
  <c r="B1669" i="10" s="1"/>
  <c r="C1669" i="10" a="1"/>
  <c r="C1669" i="10" s="1"/>
  <c r="D1669" i="10" a="1"/>
  <c r="D1669" i="10" s="1"/>
  <c r="A1670" i="10" a="1"/>
  <c r="A1670" i="10" s="1"/>
  <c r="B1670" i="10" a="1"/>
  <c r="B1670" i="10" s="1"/>
  <c r="C1670" i="10" a="1"/>
  <c r="C1670" i="10" s="1"/>
  <c r="D1670" i="10" a="1"/>
  <c r="D1670" i="10" s="1"/>
  <c r="A1671" i="10" a="1"/>
  <c r="A1671" i="10" s="1"/>
  <c r="B1671" i="10" a="1"/>
  <c r="B1671" i="10" s="1"/>
  <c r="C1671" i="10" a="1"/>
  <c r="C1671" i="10" s="1"/>
  <c r="D1671" i="10" a="1"/>
  <c r="D1671" i="10" s="1"/>
  <c r="A1672" i="10" a="1"/>
  <c r="A1672" i="10" s="1"/>
  <c r="B1672" i="10" a="1"/>
  <c r="B1672" i="10" s="1"/>
  <c r="C1672" i="10" a="1"/>
  <c r="C1672" i="10" s="1"/>
  <c r="D1672" i="10" a="1"/>
  <c r="D1672" i="10" s="1"/>
  <c r="A1673" i="10" a="1"/>
  <c r="A1673" i="10" s="1"/>
  <c r="B1673" i="10" a="1"/>
  <c r="B1673" i="10" s="1"/>
  <c r="C1673" i="10" a="1"/>
  <c r="C1673" i="10" s="1"/>
  <c r="D1673" i="10" a="1"/>
  <c r="D1673" i="10" s="1"/>
  <c r="A1674" i="10" a="1"/>
  <c r="A1674" i="10" s="1"/>
  <c r="B1674" i="10" a="1"/>
  <c r="B1674" i="10" s="1"/>
  <c r="C1674" i="10" a="1"/>
  <c r="C1674" i="10" s="1"/>
  <c r="D1674" i="10" a="1"/>
  <c r="D1674" i="10" s="1"/>
  <c r="A1675" i="10" a="1"/>
  <c r="A1675" i="10" s="1"/>
  <c r="B1675" i="10" a="1"/>
  <c r="B1675" i="10" s="1"/>
  <c r="C1675" i="10" a="1"/>
  <c r="C1675" i="10" s="1"/>
  <c r="D1675" i="10" a="1"/>
  <c r="D1675" i="10" s="1"/>
  <c r="A1676" i="10" a="1"/>
  <c r="A1676" i="10" s="1"/>
  <c r="B1676" i="10" a="1"/>
  <c r="B1676" i="10" s="1"/>
  <c r="C1676" i="10" a="1"/>
  <c r="C1676" i="10" s="1"/>
  <c r="D1676" i="10" a="1"/>
  <c r="D1676" i="10" s="1"/>
  <c r="A1677" i="10" a="1"/>
  <c r="A1677" i="10" s="1"/>
  <c r="B1677" i="10" a="1"/>
  <c r="B1677" i="10" s="1"/>
  <c r="C1677" i="10" a="1"/>
  <c r="C1677" i="10" s="1"/>
  <c r="D1677" i="10" a="1"/>
  <c r="D1677" i="10" s="1"/>
  <c r="A1678" i="10" a="1"/>
  <c r="A1678" i="10" s="1"/>
  <c r="B1678" i="10" a="1"/>
  <c r="B1678" i="10" s="1"/>
  <c r="C1678" i="10" a="1"/>
  <c r="C1678" i="10" s="1"/>
  <c r="D1678" i="10" a="1"/>
  <c r="D1678" i="10" s="1"/>
  <c r="A1679" i="10" a="1"/>
  <c r="A1679" i="10" s="1"/>
  <c r="B1679" i="10" a="1"/>
  <c r="B1679" i="10" s="1"/>
  <c r="C1679" i="10" a="1"/>
  <c r="C1679" i="10" s="1"/>
  <c r="D1679" i="10" a="1"/>
  <c r="D1679" i="10" s="1"/>
  <c r="A1680" i="10" a="1"/>
  <c r="A1680" i="10" s="1"/>
  <c r="B1680" i="10" a="1"/>
  <c r="B1680" i="10" s="1"/>
  <c r="C1680" i="10" a="1"/>
  <c r="C1680" i="10" s="1"/>
  <c r="D1680" i="10" a="1"/>
  <c r="D1680" i="10" s="1"/>
  <c r="A1681" i="10" a="1"/>
  <c r="A1681" i="10" s="1"/>
  <c r="B1681" i="10" a="1"/>
  <c r="B1681" i="10" s="1"/>
  <c r="C1681" i="10" a="1"/>
  <c r="C1681" i="10" s="1"/>
  <c r="D1681" i="10" a="1"/>
  <c r="D1681" i="10" s="1"/>
  <c r="A1682" i="10" a="1"/>
  <c r="A1682" i="10" s="1"/>
  <c r="B1682" i="10" a="1"/>
  <c r="B1682" i="10" s="1"/>
  <c r="C1682" i="10" a="1"/>
  <c r="C1682" i="10" s="1"/>
  <c r="D1682" i="10" a="1"/>
  <c r="D1682" i="10" s="1"/>
  <c r="A1683" i="10" a="1"/>
  <c r="A1683" i="10" s="1"/>
  <c r="B1683" i="10" a="1"/>
  <c r="B1683" i="10" s="1"/>
  <c r="C1683" i="10" a="1"/>
  <c r="C1683" i="10" s="1"/>
  <c r="D1683" i="10" a="1"/>
  <c r="D1683" i="10" s="1"/>
  <c r="A1684" i="10" a="1"/>
  <c r="A1684" i="10" s="1"/>
  <c r="B1684" i="10" a="1"/>
  <c r="B1684" i="10" s="1"/>
  <c r="C1684" i="10" a="1"/>
  <c r="C1684" i="10" s="1"/>
  <c r="D1684" i="10" a="1"/>
  <c r="D1684" i="10" s="1"/>
  <c r="A1685" i="10" a="1"/>
  <c r="A1685" i="10" s="1"/>
  <c r="B1685" i="10" a="1"/>
  <c r="B1685" i="10" s="1"/>
  <c r="C1685" i="10" a="1"/>
  <c r="C1685" i="10" s="1"/>
  <c r="D1685" i="10" a="1"/>
  <c r="D1685" i="10" s="1"/>
  <c r="A1686" i="10" a="1"/>
  <c r="A1686" i="10" s="1"/>
  <c r="B1686" i="10" a="1"/>
  <c r="B1686" i="10" s="1"/>
  <c r="C1686" i="10" a="1"/>
  <c r="C1686" i="10" s="1"/>
  <c r="D1686" i="10" a="1"/>
  <c r="D1686" i="10" s="1"/>
  <c r="A1687" i="10" a="1"/>
  <c r="A1687" i="10" s="1"/>
  <c r="B1687" i="10" a="1"/>
  <c r="B1687" i="10" s="1"/>
  <c r="C1687" i="10" a="1"/>
  <c r="C1687" i="10" s="1"/>
  <c r="D1687" i="10" a="1"/>
  <c r="D1687" i="10" s="1"/>
  <c r="A1688" i="10" a="1"/>
  <c r="A1688" i="10" s="1"/>
  <c r="B1688" i="10" a="1"/>
  <c r="B1688" i="10" s="1"/>
  <c r="C1688" i="10" a="1"/>
  <c r="C1688" i="10" s="1"/>
  <c r="D1688" i="10" a="1"/>
  <c r="D1688" i="10" s="1"/>
  <c r="A1689" i="10" a="1"/>
  <c r="A1689" i="10" s="1"/>
  <c r="B1689" i="10" a="1"/>
  <c r="B1689" i="10" s="1"/>
  <c r="C1689" i="10" a="1"/>
  <c r="C1689" i="10" s="1"/>
  <c r="D1689" i="10" a="1"/>
  <c r="D1689" i="10" s="1"/>
  <c r="A1690" i="10" a="1"/>
  <c r="A1690" i="10" s="1"/>
  <c r="B1690" i="10" a="1"/>
  <c r="B1690" i="10" s="1"/>
  <c r="C1690" i="10" a="1"/>
  <c r="C1690" i="10" s="1"/>
  <c r="D1690" i="10" a="1"/>
  <c r="D1690" i="10" s="1"/>
  <c r="A1691" i="10" a="1"/>
  <c r="A1691" i="10" s="1"/>
  <c r="B1691" i="10" a="1"/>
  <c r="B1691" i="10" s="1"/>
  <c r="C1691" i="10" a="1"/>
  <c r="C1691" i="10" s="1"/>
  <c r="D1691" i="10" a="1"/>
  <c r="D1691" i="10" s="1"/>
  <c r="A1692" i="10" a="1"/>
  <c r="A1692" i="10" s="1"/>
  <c r="B1692" i="10" a="1"/>
  <c r="B1692" i="10" s="1"/>
  <c r="C1692" i="10" a="1"/>
  <c r="C1692" i="10" s="1"/>
  <c r="D1692" i="10" a="1"/>
  <c r="D1692" i="10" s="1"/>
  <c r="A1693" i="10" a="1"/>
  <c r="A1693" i="10" s="1"/>
  <c r="B1693" i="10" a="1"/>
  <c r="B1693" i="10" s="1"/>
  <c r="C1693" i="10" a="1"/>
  <c r="C1693" i="10" s="1"/>
  <c r="D1693" i="10" a="1"/>
  <c r="D1693" i="10" s="1"/>
  <c r="A1694" i="10" a="1"/>
  <c r="A1694" i="10" s="1"/>
  <c r="B1694" i="10" a="1"/>
  <c r="B1694" i="10" s="1"/>
  <c r="C1694" i="10" a="1"/>
  <c r="C1694" i="10" s="1"/>
  <c r="D1694" i="10" a="1"/>
  <c r="D1694" i="10" s="1"/>
  <c r="A1695" i="10" a="1"/>
  <c r="A1695" i="10" s="1"/>
  <c r="B1695" i="10" a="1"/>
  <c r="B1695" i="10" s="1"/>
  <c r="C1695" i="10" a="1"/>
  <c r="C1695" i="10" s="1"/>
  <c r="D1695" i="10" a="1"/>
  <c r="D1695" i="10" s="1"/>
  <c r="A1696" i="10" a="1"/>
  <c r="A1696" i="10" s="1"/>
  <c r="B1696" i="10" a="1"/>
  <c r="B1696" i="10" s="1"/>
  <c r="C1696" i="10" a="1"/>
  <c r="C1696" i="10" s="1"/>
  <c r="D1696" i="10" a="1"/>
  <c r="D1696" i="10" s="1"/>
  <c r="A1697" i="10" a="1"/>
  <c r="A1697" i="10" s="1"/>
  <c r="B1697" i="10" a="1"/>
  <c r="B1697" i="10" s="1"/>
  <c r="C1697" i="10" a="1"/>
  <c r="C1697" i="10" s="1"/>
  <c r="D1697" i="10" a="1"/>
  <c r="D1697" i="10" s="1"/>
  <c r="A1698" i="10" a="1"/>
  <c r="A1698" i="10" s="1"/>
  <c r="B1698" i="10" a="1"/>
  <c r="B1698" i="10" s="1"/>
  <c r="C1698" i="10" a="1"/>
  <c r="C1698" i="10" s="1"/>
  <c r="D1698" i="10" a="1"/>
  <c r="D1698" i="10" s="1"/>
  <c r="A1699" i="10" a="1"/>
  <c r="A1699" i="10" s="1"/>
  <c r="B1699" i="10" a="1"/>
  <c r="B1699" i="10" s="1"/>
  <c r="C1699" i="10" a="1"/>
  <c r="C1699" i="10" s="1"/>
  <c r="D1699" i="10" a="1"/>
  <c r="D1699" i="10" s="1"/>
  <c r="A1700" i="10" a="1"/>
  <c r="A1700" i="10" s="1"/>
  <c r="B1700" i="10" a="1"/>
  <c r="B1700" i="10" s="1"/>
  <c r="C1700" i="10" a="1"/>
  <c r="C1700" i="10" s="1"/>
  <c r="D1700" i="10" a="1"/>
  <c r="D1700" i="10" s="1"/>
  <c r="A1701" i="10" a="1"/>
  <c r="A1701" i="10" s="1"/>
  <c r="B1701" i="10" a="1"/>
  <c r="B1701" i="10" s="1"/>
  <c r="C1701" i="10" a="1"/>
  <c r="C1701" i="10" s="1"/>
  <c r="D1701" i="10" a="1"/>
  <c r="D1701" i="10" s="1"/>
  <c r="A1702" i="10" a="1"/>
  <c r="A1702" i="10" s="1"/>
  <c r="B1702" i="10" a="1"/>
  <c r="B1702" i="10" s="1"/>
  <c r="C1702" i="10" a="1"/>
  <c r="C1702" i="10" s="1"/>
  <c r="D1702" i="10" a="1"/>
  <c r="D1702" i="10" s="1"/>
  <c r="A1703" i="10" a="1"/>
  <c r="A1703" i="10" s="1"/>
  <c r="B1703" i="10" a="1"/>
  <c r="B1703" i="10" s="1"/>
  <c r="C1703" i="10" a="1"/>
  <c r="C1703" i="10" s="1"/>
  <c r="D1703" i="10" a="1"/>
  <c r="D1703" i="10" s="1"/>
  <c r="A1704" i="10" a="1"/>
  <c r="A1704" i="10" s="1"/>
  <c r="B1704" i="10" a="1"/>
  <c r="B1704" i="10" s="1"/>
  <c r="C1704" i="10" a="1"/>
  <c r="C1704" i="10" s="1"/>
  <c r="D1704" i="10" a="1"/>
  <c r="D1704" i="10" s="1"/>
  <c r="A1705" i="10" a="1"/>
  <c r="A1705" i="10" s="1"/>
  <c r="B1705" i="10" a="1"/>
  <c r="B1705" i="10" s="1"/>
  <c r="C1705" i="10" a="1"/>
  <c r="C1705" i="10" s="1"/>
  <c r="D1705" i="10" a="1"/>
  <c r="D1705" i="10" s="1"/>
  <c r="A1706" i="10" a="1"/>
  <c r="A1706" i="10" s="1"/>
  <c r="B1706" i="10" a="1"/>
  <c r="B1706" i="10" s="1"/>
  <c r="C1706" i="10" a="1"/>
  <c r="C1706" i="10" s="1"/>
  <c r="D1706" i="10" a="1"/>
  <c r="D1706" i="10" s="1"/>
  <c r="A1707" i="10" a="1"/>
  <c r="A1707" i="10" s="1"/>
  <c r="B1707" i="10" a="1"/>
  <c r="B1707" i="10" s="1"/>
  <c r="C1707" i="10" a="1"/>
  <c r="C1707" i="10" s="1"/>
  <c r="D1707" i="10" a="1"/>
  <c r="D1707" i="10" s="1"/>
  <c r="A1708" i="10" a="1"/>
  <c r="A1708" i="10" s="1"/>
  <c r="B1708" i="10" a="1"/>
  <c r="B1708" i="10" s="1"/>
  <c r="C1708" i="10" a="1"/>
  <c r="C1708" i="10" s="1"/>
  <c r="D1708" i="10" a="1"/>
  <c r="D1708" i="10" s="1"/>
  <c r="A1709" i="10" a="1"/>
  <c r="A1709" i="10" s="1"/>
  <c r="B1709" i="10" a="1"/>
  <c r="B1709" i="10" s="1"/>
  <c r="C1709" i="10" a="1"/>
  <c r="C1709" i="10" s="1"/>
  <c r="D1709" i="10" a="1"/>
  <c r="D1709" i="10" s="1"/>
  <c r="A1710" i="10" a="1"/>
  <c r="A1710" i="10" s="1"/>
  <c r="B1710" i="10" a="1"/>
  <c r="B1710" i="10" s="1"/>
  <c r="C1710" i="10" a="1"/>
  <c r="C1710" i="10" s="1"/>
  <c r="D1710" i="10" a="1"/>
  <c r="D1710" i="10" s="1"/>
  <c r="A1711" i="10" a="1"/>
  <c r="A1711" i="10" s="1"/>
  <c r="B1711" i="10" a="1"/>
  <c r="B1711" i="10" s="1"/>
  <c r="C1711" i="10" a="1"/>
  <c r="C1711" i="10" s="1"/>
  <c r="D1711" i="10" a="1"/>
  <c r="D1711" i="10" s="1"/>
  <c r="A1712" i="10" a="1"/>
  <c r="A1712" i="10" s="1"/>
  <c r="B1712" i="10" a="1"/>
  <c r="B1712" i="10" s="1"/>
  <c r="C1712" i="10" a="1"/>
  <c r="C1712" i="10" s="1"/>
  <c r="D1712" i="10" a="1"/>
  <c r="D1712" i="10" s="1"/>
  <c r="A1713" i="10" a="1"/>
  <c r="A1713" i="10" s="1"/>
  <c r="B1713" i="10" a="1"/>
  <c r="B1713" i="10" s="1"/>
  <c r="C1713" i="10" a="1"/>
  <c r="C1713" i="10" s="1"/>
  <c r="D1713" i="10" a="1"/>
  <c r="D1713" i="10" s="1"/>
  <c r="A1714" i="10" a="1"/>
  <c r="A1714" i="10" s="1"/>
  <c r="B1714" i="10" a="1"/>
  <c r="B1714" i="10" s="1"/>
  <c r="C1714" i="10" a="1"/>
  <c r="C1714" i="10" s="1"/>
  <c r="D1714" i="10" a="1"/>
  <c r="D1714" i="10" s="1"/>
  <c r="A1715" i="10" a="1"/>
  <c r="A1715" i="10" s="1"/>
  <c r="B1715" i="10" a="1"/>
  <c r="B1715" i="10" s="1"/>
  <c r="C1715" i="10" a="1"/>
  <c r="C1715" i="10" s="1"/>
  <c r="D1715" i="10" a="1"/>
  <c r="D1715" i="10" s="1"/>
  <c r="A1716" i="10" a="1"/>
  <c r="A1716" i="10" s="1"/>
  <c r="B1716" i="10" a="1"/>
  <c r="B1716" i="10" s="1"/>
  <c r="C1716" i="10" a="1"/>
  <c r="C1716" i="10" s="1"/>
  <c r="D1716" i="10" a="1"/>
  <c r="D1716" i="10" s="1"/>
  <c r="A1717" i="10" a="1"/>
  <c r="A1717" i="10" s="1"/>
  <c r="B1717" i="10" a="1"/>
  <c r="B1717" i="10" s="1"/>
  <c r="C1717" i="10" a="1"/>
  <c r="C1717" i="10" s="1"/>
  <c r="D1717" i="10" a="1"/>
  <c r="D1717" i="10" s="1"/>
  <c r="A1718" i="10" a="1"/>
  <c r="A1718" i="10" s="1"/>
  <c r="B1718" i="10" a="1"/>
  <c r="B1718" i="10" s="1"/>
  <c r="C1718" i="10" a="1"/>
  <c r="C1718" i="10" s="1"/>
  <c r="D1718" i="10" a="1"/>
  <c r="D1718" i="10" s="1"/>
  <c r="A1719" i="10" a="1"/>
  <c r="A1719" i="10" s="1"/>
  <c r="B1719" i="10" a="1"/>
  <c r="B1719" i="10" s="1"/>
  <c r="C1719" i="10" a="1"/>
  <c r="C1719" i="10" s="1"/>
  <c r="D1719" i="10" a="1"/>
  <c r="D1719" i="10" s="1"/>
  <c r="A1720" i="10" a="1"/>
  <c r="A1720" i="10" s="1"/>
  <c r="B1720" i="10" a="1"/>
  <c r="B1720" i="10" s="1"/>
  <c r="C1720" i="10" a="1"/>
  <c r="C1720" i="10" s="1"/>
  <c r="D1720" i="10" a="1"/>
  <c r="D1720" i="10" s="1"/>
  <c r="A1721" i="10" a="1"/>
  <c r="A1721" i="10" s="1"/>
  <c r="B1721" i="10" a="1"/>
  <c r="B1721" i="10" s="1"/>
  <c r="C1721" i="10" a="1"/>
  <c r="C1721" i="10" s="1"/>
  <c r="D1721" i="10" a="1"/>
  <c r="D1721" i="10" s="1"/>
  <c r="A1722" i="10" a="1"/>
  <c r="A1722" i="10" s="1"/>
  <c r="B1722" i="10" a="1"/>
  <c r="B1722" i="10" s="1"/>
  <c r="C1722" i="10" a="1"/>
  <c r="C1722" i="10" s="1"/>
  <c r="D1722" i="10" a="1"/>
  <c r="D1722" i="10" s="1"/>
  <c r="A1723" i="10" a="1"/>
  <c r="A1723" i="10" s="1"/>
  <c r="B1723" i="10" a="1"/>
  <c r="B1723" i="10" s="1"/>
  <c r="C1723" i="10" a="1"/>
  <c r="C1723" i="10" s="1"/>
  <c r="D1723" i="10" a="1"/>
  <c r="D1723" i="10" s="1"/>
  <c r="A1724" i="10" a="1"/>
  <c r="A1724" i="10" s="1"/>
  <c r="B1724" i="10" a="1"/>
  <c r="B1724" i="10" s="1"/>
  <c r="C1724" i="10" a="1"/>
  <c r="C1724" i="10" s="1"/>
  <c r="D1724" i="10" a="1"/>
  <c r="D1724" i="10" s="1"/>
  <c r="A1725" i="10" a="1"/>
  <c r="A1725" i="10" s="1"/>
  <c r="B1725" i="10" a="1"/>
  <c r="B1725" i="10" s="1"/>
  <c r="C1725" i="10" a="1"/>
  <c r="C1725" i="10" s="1"/>
  <c r="D1725" i="10" a="1"/>
  <c r="D1725" i="10" s="1"/>
  <c r="A1726" i="10" a="1"/>
  <c r="A1726" i="10" s="1"/>
  <c r="B1726" i="10" a="1"/>
  <c r="B1726" i="10" s="1"/>
  <c r="C1726" i="10" a="1"/>
  <c r="C1726" i="10" s="1"/>
  <c r="D1726" i="10" a="1"/>
  <c r="D1726" i="10" s="1"/>
  <c r="A1727" i="10" a="1"/>
  <c r="A1727" i="10" s="1"/>
  <c r="B1727" i="10" a="1"/>
  <c r="B1727" i="10" s="1"/>
  <c r="C1727" i="10" a="1"/>
  <c r="C1727" i="10" s="1"/>
  <c r="D1727" i="10" a="1"/>
  <c r="D1727" i="10" s="1"/>
  <c r="A1728" i="10" a="1"/>
  <c r="A1728" i="10" s="1"/>
  <c r="B1728" i="10" a="1"/>
  <c r="B1728" i="10" s="1"/>
  <c r="C1728" i="10" a="1"/>
  <c r="C1728" i="10" s="1"/>
  <c r="D1728" i="10" a="1"/>
  <c r="D1728" i="10" s="1"/>
  <c r="A1729" i="10" a="1"/>
  <c r="A1729" i="10" s="1"/>
  <c r="B1729" i="10" a="1"/>
  <c r="B1729" i="10" s="1"/>
  <c r="C1729" i="10" a="1"/>
  <c r="C1729" i="10" s="1"/>
  <c r="D1729" i="10" a="1"/>
  <c r="D1729" i="10" s="1"/>
  <c r="A1730" i="10" a="1"/>
  <c r="A1730" i="10" s="1"/>
  <c r="B1730" i="10" a="1"/>
  <c r="B1730" i="10" s="1"/>
  <c r="C1730" i="10" a="1"/>
  <c r="C1730" i="10" s="1"/>
  <c r="D1730" i="10" a="1"/>
  <c r="D1730" i="10" s="1"/>
  <c r="A1731" i="10" a="1"/>
  <c r="A1731" i="10" s="1"/>
  <c r="B1731" i="10" a="1"/>
  <c r="B1731" i="10" s="1"/>
  <c r="C1731" i="10" a="1"/>
  <c r="C1731" i="10" s="1"/>
  <c r="D1731" i="10" a="1"/>
  <c r="D1731" i="10" s="1"/>
  <c r="A1732" i="10" a="1"/>
  <c r="A1732" i="10" s="1"/>
  <c r="B1732" i="10" a="1"/>
  <c r="B1732" i="10" s="1"/>
  <c r="C1732" i="10" a="1"/>
  <c r="C1732" i="10" s="1"/>
  <c r="D1732" i="10" a="1"/>
  <c r="D1732" i="10" s="1"/>
  <c r="A1733" i="10" a="1"/>
  <c r="A1733" i="10" s="1"/>
  <c r="B1733" i="10" a="1"/>
  <c r="B1733" i="10" s="1"/>
  <c r="C1733" i="10" a="1"/>
  <c r="C1733" i="10" s="1"/>
  <c r="D1733" i="10" a="1"/>
  <c r="D1733" i="10" s="1"/>
  <c r="A1734" i="10" a="1"/>
  <c r="A1734" i="10" s="1"/>
  <c r="B1734" i="10" a="1"/>
  <c r="B1734" i="10" s="1"/>
  <c r="C1734" i="10" a="1"/>
  <c r="C1734" i="10" s="1"/>
  <c r="D1734" i="10" a="1"/>
  <c r="D1734" i="10" s="1"/>
  <c r="A1735" i="10" a="1"/>
  <c r="A1735" i="10" s="1"/>
  <c r="B1735" i="10" a="1"/>
  <c r="B1735" i="10" s="1"/>
  <c r="C1735" i="10" a="1"/>
  <c r="C1735" i="10" s="1"/>
  <c r="D1735" i="10" a="1"/>
  <c r="D1735" i="10" s="1"/>
  <c r="A1736" i="10" a="1"/>
  <c r="A1736" i="10" s="1"/>
  <c r="B1736" i="10" a="1"/>
  <c r="B1736" i="10" s="1"/>
  <c r="C1736" i="10" a="1"/>
  <c r="C1736" i="10" s="1"/>
  <c r="D1736" i="10" a="1"/>
  <c r="D1736" i="10" s="1"/>
  <c r="A1737" i="10" a="1"/>
  <c r="A1737" i="10" s="1"/>
  <c r="B1737" i="10" a="1"/>
  <c r="B1737" i="10" s="1"/>
  <c r="C1737" i="10" a="1"/>
  <c r="C1737" i="10" s="1"/>
  <c r="D1737" i="10" a="1"/>
  <c r="D1737" i="10" s="1"/>
  <c r="A1738" i="10" a="1"/>
  <c r="A1738" i="10" s="1"/>
  <c r="B1738" i="10" a="1"/>
  <c r="B1738" i="10" s="1"/>
  <c r="C1738" i="10" a="1"/>
  <c r="C1738" i="10" s="1"/>
  <c r="D1738" i="10" a="1"/>
  <c r="D1738" i="10" s="1"/>
  <c r="A1739" i="10" a="1"/>
  <c r="A1739" i="10" s="1"/>
  <c r="B1739" i="10" a="1"/>
  <c r="B1739" i="10" s="1"/>
  <c r="C1739" i="10" a="1"/>
  <c r="C1739" i="10" s="1"/>
  <c r="D1739" i="10" a="1"/>
  <c r="D1739" i="10" s="1"/>
  <c r="A1740" i="10" a="1"/>
  <c r="A1740" i="10" s="1"/>
  <c r="B1740" i="10" a="1"/>
  <c r="B1740" i="10" s="1"/>
  <c r="C1740" i="10" a="1"/>
  <c r="C1740" i="10" s="1"/>
  <c r="D1740" i="10" a="1"/>
  <c r="D1740" i="10" s="1"/>
  <c r="A1741" i="10" a="1"/>
  <c r="A1741" i="10" s="1"/>
  <c r="B1741" i="10" a="1"/>
  <c r="B1741" i="10" s="1"/>
  <c r="C1741" i="10" a="1"/>
  <c r="C1741" i="10" s="1"/>
  <c r="D1741" i="10" a="1"/>
  <c r="D1741" i="10" s="1"/>
  <c r="A1742" i="10" a="1"/>
  <c r="A1742" i="10" s="1"/>
  <c r="B1742" i="10" a="1"/>
  <c r="B1742" i="10" s="1"/>
  <c r="C1742" i="10" a="1"/>
  <c r="C1742" i="10" s="1"/>
  <c r="D1742" i="10" a="1"/>
  <c r="D1742" i="10" s="1"/>
  <c r="A1743" i="10" a="1"/>
  <c r="A1743" i="10" s="1"/>
  <c r="B1743" i="10" a="1"/>
  <c r="B1743" i="10" s="1"/>
  <c r="C1743" i="10" a="1"/>
  <c r="C1743" i="10" s="1"/>
  <c r="D1743" i="10" a="1"/>
  <c r="D1743" i="10" s="1"/>
  <c r="A1744" i="10" a="1"/>
  <c r="A1744" i="10" s="1"/>
  <c r="B1744" i="10" a="1"/>
  <c r="B1744" i="10" s="1"/>
  <c r="C1744" i="10" a="1"/>
  <c r="C1744" i="10" s="1"/>
  <c r="D1744" i="10" a="1"/>
  <c r="D1744" i="10" s="1"/>
  <c r="A1745" i="10" a="1"/>
  <c r="A1745" i="10" s="1"/>
  <c r="B1745" i="10" a="1"/>
  <c r="B1745" i="10" s="1"/>
  <c r="C1745" i="10" a="1"/>
  <c r="C1745" i="10" s="1"/>
  <c r="D1745" i="10" a="1"/>
  <c r="D1745" i="10" s="1"/>
  <c r="A1746" i="10" a="1"/>
  <c r="A1746" i="10" s="1"/>
  <c r="B1746" i="10" a="1"/>
  <c r="B1746" i="10" s="1"/>
  <c r="C1746" i="10" a="1"/>
  <c r="C1746" i="10" s="1"/>
  <c r="D1746" i="10" a="1"/>
  <c r="D1746" i="10" s="1"/>
  <c r="A1747" i="10" a="1"/>
  <c r="A1747" i="10" s="1"/>
  <c r="B1747" i="10" a="1"/>
  <c r="B1747" i="10" s="1"/>
  <c r="C1747" i="10" a="1"/>
  <c r="C1747" i="10" s="1"/>
  <c r="D1747" i="10" a="1"/>
  <c r="D1747" i="10" s="1"/>
  <c r="A1748" i="10" a="1"/>
  <c r="A1748" i="10" s="1"/>
  <c r="B1748" i="10" a="1"/>
  <c r="B1748" i="10" s="1"/>
  <c r="C1748" i="10" a="1"/>
  <c r="C1748" i="10" s="1"/>
  <c r="D1748" i="10" a="1"/>
  <c r="D1748" i="10" s="1"/>
  <c r="A1749" i="10" a="1"/>
  <c r="A1749" i="10" s="1"/>
  <c r="B1749" i="10" a="1"/>
  <c r="B1749" i="10" s="1"/>
  <c r="C1749" i="10" a="1"/>
  <c r="C1749" i="10" s="1"/>
  <c r="D1749" i="10" a="1"/>
  <c r="D1749" i="10" s="1"/>
  <c r="A1750" i="10" a="1"/>
  <c r="A1750" i="10" s="1"/>
  <c r="B1750" i="10" a="1"/>
  <c r="B1750" i="10" s="1"/>
  <c r="C1750" i="10" a="1"/>
  <c r="C1750" i="10" s="1"/>
  <c r="D1750" i="10" a="1"/>
  <c r="D1750" i="10" s="1"/>
  <c r="A1751" i="10" a="1"/>
  <c r="A1751" i="10" s="1"/>
  <c r="B1751" i="10" a="1"/>
  <c r="B1751" i="10" s="1"/>
  <c r="C1751" i="10" a="1"/>
  <c r="C1751" i="10" s="1"/>
  <c r="D1751" i="10" a="1"/>
  <c r="D1751" i="10" s="1"/>
  <c r="A1752" i="10" a="1"/>
  <c r="A1752" i="10" s="1"/>
  <c r="B1752" i="10" a="1"/>
  <c r="B1752" i="10" s="1"/>
  <c r="C1752" i="10" a="1"/>
  <c r="C1752" i="10" s="1"/>
  <c r="D1752" i="10" a="1"/>
  <c r="D1752" i="10" s="1"/>
  <c r="A1753" i="10" a="1"/>
  <c r="A1753" i="10" s="1"/>
  <c r="B1753" i="10" a="1"/>
  <c r="B1753" i="10" s="1"/>
  <c r="C1753" i="10" a="1"/>
  <c r="C1753" i="10" s="1"/>
  <c r="D1753" i="10" a="1"/>
  <c r="D1753" i="10" s="1"/>
  <c r="A1754" i="10" a="1"/>
  <c r="A1754" i="10" s="1"/>
  <c r="B1754" i="10" a="1"/>
  <c r="B1754" i="10" s="1"/>
  <c r="C1754" i="10" a="1"/>
  <c r="C1754" i="10" s="1"/>
  <c r="D1754" i="10" a="1"/>
  <c r="D1754" i="10" s="1"/>
  <c r="A1755" i="10" a="1"/>
  <c r="A1755" i="10" s="1"/>
  <c r="B1755" i="10" a="1"/>
  <c r="B1755" i="10" s="1"/>
  <c r="C1755" i="10" a="1"/>
  <c r="C1755" i="10" s="1"/>
  <c r="D1755" i="10" a="1"/>
  <c r="D1755" i="10" s="1"/>
  <c r="A1756" i="10" a="1"/>
  <c r="A1756" i="10" s="1"/>
  <c r="B1756" i="10" a="1"/>
  <c r="B1756" i="10" s="1"/>
  <c r="C1756" i="10" a="1"/>
  <c r="C1756" i="10" s="1"/>
  <c r="D1756" i="10" a="1"/>
  <c r="D1756" i="10" s="1"/>
  <c r="A1757" i="10" a="1"/>
  <c r="A1757" i="10" s="1"/>
  <c r="B1757" i="10" a="1"/>
  <c r="B1757" i="10" s="1"/>
  <c r="C1757" i="10" a="1"/>
  <c r="C1757" i="10" s="1"/>
  <c r="D1757" i="10" a="1"/>
  <c r="D1757" i="10" s="1"/>
  <c r="A1758" i="10" a="1"/>
  <c r="A1758" i="10" s="1"/>
  <c r="B1758" i="10" a="1"/>
  <c r="B1758" i="10" s="1"/>
  <c r="C1758" i="10" a="1"/>
  <c r="C1758" i="10" s="1"/>
  <c r="D1758" i="10" a="1"/>
  <c r="D1758" i="10" s="1"/>
  <c r="A1759" i="10" a="1"/>
  <c r="A1759" i="10" s="1"/>
  <c r="B1759" i="10" a="1"/>
  <c r="B1759" i="10" s="1"/>
  <c r="C1759" i="10" a="1"/>
  <c r="C1759" i="10" s="1"/>
  <c r="D1759" i="10" a="1"/>
  <c r="D1759" i="10" s="1"/>
  <c r="A1760" i="10" a="1"/>
  <c r="A1760" i="10" s="1"/>
  <c r="B1760" i="10" a="1"/>
  <c r="B1760" i="10" s="1"/>
  <c r="C1760" i="10" a="1"/>
  <c r="C1760" i="10" s="1"/>
  <c r="D1760" i="10" a="1"/>
  <c r="D1760" i="10" s="1"/>
  <c r="A1761" i="10" a="1"/>
  <c r="A1761" i="10" s="1"/>
  <c r="B1761" i="10" a="1"/>
  <c r="B1761" i="10" s="1"/>
  <c r="C1761" i="10" a="1"/>
  <c r="C1761" i="10" s="1"/>
  <c r="D1761" i="10" a="1"/>
  <c r="D1761" i="10" s="1"/>
  <c r="A1762" i="10" a="1"/>
  <c r="A1762" i="10" s="1"/>
  <c r="B1762" i="10" a="1"/>
  <c r="B1762" i="10" s="1"/>
  <c r="C1762" i="10" a="1"/>
  <c r="C1762" i="10" s="1"/>
  <c r="D1762" i="10" a="1"/>
  <c r="D1762" i="10" s="1"/>
  <c r="A1763" i="10" a="1"/>
  <c r="A1763" i="10" s="1"/>
  <c r="B1763" i="10" a="1"/>
  <c r="B1763" i="10" s="1"/>
  <c r="C1763" i="10" a="1"/>
  <c r="C1763" i="10" s="1"/>
  <c r="D1763" i="10" a="1"/>
  <c r="D1763" i="10" s="1"/>
  <c r="A1764" i="10" a="1"/>
  <c r="A1764" i="10" s="1"/>
  <c r="B1764" i="10" a="1"/>
  <c r="B1764" i="10" s="1"/>
  <c r="C1764" i="10" a="1"/>
  <c r="C1764" i="10" s="1"/>
  <c r="D1764" i="10" a="1"/>
  <c r="D1764" i="10" s="1"/>
  <c r="A1765" i="10" a="1"/>
  <c r="A1765" i="10" s="1"/>
  <c r="B1765" i="10" a="1"/>
  <c r="B1765" i="10" s="1"/>
  <c r="C1765" i="10" a="1"/>
  <c r="C1765" i="10" s="1"/>
  <c r="D1765" i="10" a="1"/>
  <c r="D1765" i="10" s="1"/>
  <c r="A1766" i="10" a="1"/>
  <c r="A1766" i="10" s="1"/>
  <c r="B1766" i="10" a="1"/>
  <c r="B1766" i="10" s="1"/>
  <c r="C1766" i="10" a="1"/>
  <c r="C1766" i="10" s="1"/>
  <c r="D1766" i="10" a="1"/>
  <c r="D1766" i="10" s="1"/>
  <c r="A1767" i="10" a="1"/>
  <c r="A1767" i="10" s="1"/>
  <c r="B1767" i="10" a="1"/>
  <c r="B1767" i="10" s="1"/>
  <c r="C1767" i="10" a="1"/>
  <c r="C1767" i="10" s="1"/>
  <c r="D1767" i="10" a="1"/>
  <c r="D1767" i="10" s="1"/>
  <c r="A1768" i="10" a="1"/>
  <c r="A1768" i="10" s="1"/>
  <c r="B1768" i="10" a="1"/>
  <c r="B1768" i="10" s="1"/>
  <c r="C1768" i="10" a="1"/>
  <c r="C1768" i="10" s="1"/>
  <c r="D1768" i="10" a="1"/>
  <c r="D1768" i="10" s="1"/>
  <c r="A1769" i="10" a="1"/>
  <c r="A1769" i="10" s="1"/>
  <c r="B1769" i="10" a="1"/>
  <c r="B1769" i="10" s="1"/>
  <c r="C1769" i="10" a="1"/>
  <c r="C1769" i="10" s="1"/>
  <c r="D1769" i="10" a="1"/>
  <c r="D1769" i="10" s="1"/>
  <c r="A1770" i="10" a="1"/>
  <c r="A1770" i="10" s="1"/>
  <c r="B1770" i="10" a="1"/>
  <c r="B1770" i="10" s="1"/>
  <c r="C1770" i="10" a="1"/>
  <c r="C1770" i="10" s="1"/>
  <c r="D1770" i="10" a="1"/>
  <c r="D1770" i="10" s="1"/>
  <c r="A1771" i="10" a="1"/>
  <c r="A1771" i="10" s="1"/>
  <c r="B1771" i="10" a="1"/>
  <c r="B1771" i="10" s="1"/>
  <c r="C1771" i="10" a="1"/>
  <c r="C1771" i="10" s="1"/>
  <c r="D1771" i="10" a="1"/>
  <c r="D1771" i="10" s="1"/>
  <c r="A1772" i="10" a="1"/>
  <c r="A1772" i="10" s="1"/>
  <c r="B1772" i="10" a="1"/>
  <c r="B1772" i="10" s="1"/>
  <c r="C1772" i="10" a="1"/>
  <c r="C1772" i="10" s="1"/>
  <c r="D1772" i="10" a="1"/>
  <c r="D1772" i="10" s="1"/>
  <c r="A1773" i="10" a="1"/>
  <c r="A1773" i="10" s="1"/>
  <c r="B1773" i="10" a="1"/>
  <c r="B1773" i="10" s="1"/>
  <c r="C1773" i="10" a="1"/>
  <c r="C1773" i="10" s="1"/>
  <c r="D1773" i="10" a="1"/>
  <c r="D1773" i="10" s="1"/>
  <c r="A1774" i="10" a="1"/>
  <c r="A1774" i="10" s="1"/>
  <c r="B1774" i="10" a="1"/>
  <c r="B1774" i="10" s="1"/>
  <c r="C1774" i="10" a="1"/>
  <c r="C1774" i="10" s="1"/>
  <c r="D1774" i="10" a="1"/>
  <c r="D1774" i="10" s="1"/>
  <c r="A1775" i="10" a="1"/>
  <c r="A1775" i="10" s="1"/>
  <c r="B1775" i="10" a="1"/>
  <c r="B1775" i="10" s="1"/>
  <c r="C1775" i="10" a="1"/>
  <c r="C1775" i="10" s="1"/>
  <c r="D1775" i="10" a="1"/>
  <c r="D1775" i="10" s="1"/>
  <c r="A1776" i="10" a="1"/>
  <c r="A1776" i="10" s="1"/>
  <c r="B1776" i="10" a="1"/>
  <c r="B1776" i="10" s="1"/>
  <c r="C1776" i="10" a="1"/>
  <c r="C1776" i="10" s="1"/>
  <c r="D1776" i="10" a="1"/>
  <c r="D1776" i="10" s="1"/>
  <c r="A1777" i="10" a="1"/>
  <c r="A1777" i="10" s="1"/>
  <c r="B1777" i="10" a="1"/>
  <c r="B1777" i="10" s="1"/>
  <c r="C1777" i="10" a="1"/>
  <c r="C1777" i="10" s="1"/>
  <c r="D1777" i="10" a="1"/>
  <c r="D1777" i="10" s="1"/>
  <c r="A1778" i="10" a="1"/>
  <c r="A1778" i="10" s="1"/>
  <c r="B1778" i="10" a="1"/>
  <c r="B1778" i="10" s="1"/>
  <c r="C1778" i="10" a="1"/>
  <c r="C1778" i="10" s="1"/>
  <c r="D1778" i="10" a="1"/>
  <c r="D1778" i="10" s="1"/>
  <c r="A1779" i="10" a="1"/>
  <c r="A1779" i="10" s="1"/>
  <c r="B1779" i="10" a="1"/>
  <c r="B1779" i="10" s="1"/>
  <c r="C1779" i="10" a="1"/>
  <c r="C1779" i="10" s="1"/>
  <c r="D1779" i="10" a="1"/>
  <c r="D1779" i="10" s="1"/>
  <c r="A1780" i="10" a="1"/>
  <c r="A1780" i="10" s="1"/>
  <c r="B1780" i="10" a="1"/>
  <c r="B1780" i="10" s="1"/>
  <c r="C1780" i="10" a="1"/>
  <c r="C1780" i="10" s="1"/>
  <c r="D1780" i="10" a="1"/>
  <c r="D1780" i="10" s="1"/>
  <c r="A1781" i="10" a="1"/>
  <c r="A1781" i="10" s="1"/>
  <c r="B1781" i="10" a="1"/>
  <c r="B1781" i="10" s="1"/>
  <c r="C1781" i="10" a="1"/>
  <c r="C1781" i="10" s="1"/>
  <c r="D1781" i="10" a="1"/>
  <c r="D1781" i="10" s="1"/>
  <c r="A1782" i="10" a="1"/>
  <c r="A1782" i="10" s="1"/>
  <c r="B1782" i="10" a="1"/>
  <c r="B1782" i="10" s="1"/>
  <c r="C1782" i="10" a="1"/>
  <c r="C1782" i="10" s="1"/>
  <c r="D1782" i="10" a="1"/>
  <c r="D1782" i="10" s="1"/>
  <c r="A1783" i="10" a="1"/>
  <c r="A1783" i="10" s="1"/>
  <c r="B1783" i="10" a="1"/>
  <c r="B1783" i="10" s="1"/>
  <c r="C1783" i="10" a="1"/>
  <c r="C1783" i="10" s="1"/>
  <c r="D1783" i="10" a="1"/>
  <c r="D1783" i="10" s="1"/>
  <c r="A1784" i="10" a="1"/>
  <c r="A1784" i="10" s="1"/>
  <c r="B1784" i="10" a="1"/>
  <c r="B1784" i="10" s="1"/>
  <c r="C1784" i="10" a="1"/>
  <c r="C1784" i="10" s="1"/>
  <c r="D1784" i="10" a="1"/>
  <c r="D1784" i="10" s="1"/>
  <c r="A1785" i="10" a="1"/>
  <c r="A1785" i="10" s="1"/>
  <c r="B1785" i="10" a="1"/>
  <c r="B1785" i="10" s="1"/>
  <c r="C1785" i="10" a="1"/>
  <c r="C1785" i="10" s="1"/>
  <c r="D1785" i="10" a="1"/>
  <c r="D1785" i="10" s="1"/>
  <c r="A1786" i="10" a="1"/>
  <c r="A1786" i="10" s="1"/>
  <c r="B1786" i="10" a="1"/>
  <c r="B1786" i="10" s="1"/>
  <c r="C1786" i="10" a="1"/>
  <c r="C1786" i="10" s="1"/>
  <c r="D1786" i="10" a="1"/>
  <c r="D1786" i="10" s="1"/>
  <c r="A1787" i="10" a="1"/>
  <c r="A1787" i="10" s="1"/>
  <c r="B1787" i="10" a="1"/>
  <c r="B1787" i="10" s="1"/>
  <c r="C1787" i="10" a="1"/>
  <c r="C1787" i="10" s="1"/>
  <c r="D1787" i="10" a="1"/>
  <c r="D1787" i="10" s="1"/>
  <c r="A1788" i="10" a="1"/>
  <c r="A1788" i="10" s="1"/>
  <c r="B1788" i="10" a="1"/>
  <c r="B1788" i="10" s="1"/>
  <c r="C1788" i="10" a="1"/>
  <c r="C1788" i="10" s="1"/>
  <c r="D1788" i="10" a="1"/>
  <c r="D1788" i="10" s="1"/>
  <c r="A1789" i="10" a="1"/>
  <c r="A1789" i="10" s="1"/>
  <c r="B1789" i="10" a="1"/>
  <c r="B1789" i="10" s="1"/>
  <c r="C1789" i="10" a="1"/>
  <c r="C1789" i="10" s="1"/>
  <c r="D1789" i="10" a="1"/>
  <c r="D1789" i="10" s="1"/>
  <c r="A1790" i="10" a="1"/>
  <c r="A1790" i="10" s="1"/>
  <c r="B1790" i="10" a="1"/>
  <c r="B1790" i="10" s="1"/>
  <c r="C1790" i="10" a="1"/>
  <c r="C1790" i="10" s="1"/>
  <c r="D1790" i="10" a="1"/>
  <c r="D1790" i="10" s="1"/>
  <c r="A1791" i="10" a="1"/>
  <c r="A1791" i="10" s="1"/>
  <c r="B1791" i="10" a="1"/>
  <c r="B1791" i="10" s="1"/>
  <c r="C1791" i="10" a="1"/>
  <c r="C1791" i="10" s="1"/>
  <c r="D1791" i="10" a="1"/>
  <c r="D1791" i="10" s="1"/>
  <c r="A1792" i="10" a="1"/>
  <c r="A1792" i="10" s="1"/>
  <c r="B1792" i="10" a="1"/>
  <c r="B1792" i="10" s="1"/>
  <c r="C1792" i="10" a="1"/>
  <c r="C1792" i="10" s="1"/>
  <c r="D1792" i="10" a="1"/>
  <c r="D1792" i="10" s="1"/>
  <c r="A1793" i="10" a="1"/>
  <c r="A1793" i="10" s="1"/>
  <c r="B1793" i="10" a="1"/>
  <c r="B1793" i="10" s="1"/>
  <c r="C1793" i="10" a="1"/>
  <c r="C1793" i="10" s="1"/>
  <c r="D1793" i="10" a="1"/>
  <c r="D1793" i="10" s="1"/>
  <c r="A1794" i="10" a="1"/>
  <c r="A1794" i="10" s="1"/>
  <c r="B1794" i="10" a="1"/>
  <c r="B1794" i="10" s="1"/>
  <c r="C1794" i="10" a="1"/>
  <c r="C1794" i="10" s="1"/>
  <c r="D1794" i="10" a="1"/>
  <c r="D1794" i="10" s="1"/>
  <c r="A1795" i="10" a="1"/>
  <c r="A1795" i="10" s="1"/>
  <c r="B1795" i="10" a="1"/>
  <c r="B1795" i="10" s="1"/>
  <c r="C1795" i="10" a="1"/>
  <c r="C1795" i="10" s="1"/>
  <c r="D1795" i="10" a="1"/>
  <c r="D1795" i="10" s="1"/>
  <c r="A1796" i="10" a="1"/>
  <c r="A1796" i="10" s="1"/>
  <c r="B1796" i="10" a="1"/>
  <c r="B1796" i="10" s="1"/>
  <c r="C1796" i="10" a="1"/>
  <c r="C1796" i="10" s="1"/>
  <c r="D1796" i="10" a="1"/>
  <c r="D1796" i="10" s="1"/>
  <c r="A1797" i="10" a="1"/>
  <c r="A1797" i="10" s="1"/>
  <c r="B1797" i="10" a="1"/>
  <c r="B1797" i="10" s="1"/>
  <c r="C1797" i="10" a="1"/>
  <c r="C1797" i="10" s="1"/>
  <c r="D1797" i="10" a="1"/>
  <c r="D1797" i="10" s="1"/>
  <c r="A1798" i="10" a="1"/>
  <c r="A1798" i="10" s="1"/>
  <c r="B1798" i="10" a="1"/>
  <c r="B1798" i="10" s="1"/>
  <c r="C1798" i="10" a="1"/>
  <c r="C1798" i="10" s="1"/>
  <c r="D1798" i="10" a="1"/>
  <c r="D1798" i="10" s="1"/>
  <c r="A1799" i="10" a="1"/>
  <c r="A1799" i="10" s="1"/>
  <c r="B1799" i="10" a="1"/>
  <c r="B1799" i="10" s="1"/>
  <c r="C1799" i="10" a="1"/>
  <c r="C1799" i="10" s="1"/>
  <c r="D1799" i="10" a="1"/>
  <c r="D1799" i="10" s="1"/>
  <c r="A1800" i="10" a="1"/>
  <c r="A1800" i="10" s="1"/>
  <c r="B1800" i="10" a="1"/>
  <c r="B1800" i="10" s="1"/>
  <c r="C1800" i="10" a="1"/>
  <c r="C1800" i="10" s="1"/>
  <c r="D1800" i="10" a="1"/>
  <c r="D1800" i="10" s="1"/>
  <c r="A1801" i="10" a="1"/>
  <c r="A1801" i="10" s="1"/>
  <c r="B1801" i="10" a="1"/>
  <c r="B1801" i="10" s="1"/>
  <c r="C1801" i="10" a="1"/>
  <c r="C1801" i="10" s="1"/>
  <c r="D1801" i="10" a="1"/>
  <c r="D1801" i="10" s="1"/>
  <c r="A1802" i="10" a="1"/>
  <c r="A1802" i="10" s="1"/>
  <c r="B1802" i="10" a="1"/>
  <c r="B1802" i="10" s="1"/>
  <c r="C1802" i="10" a="1"/>
  <c r="C1802" i="10" s="1"/>
  <c r="D1802" i="10" a="1"/>
  <c r="D1802" i="10" s="1"/>
  <c r="A1803" i="10" a="1"/>
  <c r="A1803" i="10" s="1"/>
  <c r="B1803" i="10" a="1"/>
  <c r="B1803" i="10" s="1"/>
  <c r="C1803" i="10" a="1"/>
  <c r="C1803" i="10" s="1"/>
  <c r="D1803" i="10" a="1"/>
  <c r="D1803" i="10" s="1"/>
  <c r="A1804" i="10" a="1"/>
  <c r="A1804" i="10" s="1"/>
  <c r="B1804" i="10" a="1"/>
  <c r="B1804" i="10" s="1"/>
  <c r="C1804" i="10" a="1"/>
  <c r="C1804" i="10" s="1"/>
  <c r="D1804" i="10" a="1"/>
  <c r="D1804" i="10" s="1"/>
  <c r="A1805" i="10" a="1"/>
  <c r="A1805" i="10" s="1"/>
  <c r="B1805" i="10" a="1"/>
  <c r="B1805" i="10" s="1"/>
  <c r="C1805" i="10" a="1"/>
  <c r="C1805" i="10" s="1"/>
  <c r="D1805" i="10" a="1"/>
  <c r="D1805" i="10" s="1"/>
  <c r="A1806" i="10" a="1"/>
  <c r="A1806" i="10" s="1"/>
  <c r="B1806" i="10" a="1"/>
  <c r="B1806" i="10" s="1"/>
  <c r="C1806" i="10" a="1"/>
  <c r="C1806" i="10" s="1"/>
  <c r="D1806" i="10" a="1"/>
  <c r="D1806" i="10" s="1"/>
  <c r="A1807" i="10" a="1"/>
  <c r="A1807" i="10" s="1"/>
  <c r="B1807" i="10" a="1"/>
  <c r="B1807" i="10" s="1"/>
  <c r="C1807" i="10" a="1"/>
  <c r="C1807" i="10" s="1"/>
  <c r="D1807" i="10" a="1"/>
  <c r="D1807" i="10" s="1"/>
  <c r="A1808" i="10" a="1"/>
  <c r="A1808" i="10" s="1"/>
  <c r="B1808" i="10" a="1"/>
  <c r="B1808" i="10" s="1"/>
  <c r="C1808" i="10" a="1"/>
  <c r="C1808" i="10" s="1"/>
  <c r="D1808" i="10" a="1"/>
  <c r="D1808" i="10" s="1"/>
  <c r="A1809" i="10" a="1"/>
  <c r="A1809" i="10" s="1"/>
  <c r="B1809" i="10" a="1"/>
  <c r="B1809" i="10" s="1"/>
  <c r="C1809" i="10" a="1"/>
  <c r="C1809" i="10" s="1"/>
  <c r="D1809" i="10" a="1"/>
  <c r="D1809" i="10" s="1"/>
  <c r="A1810" i="10" a="1"/>
  <c r="A1810" i="10" s="1"/>
  <c r="B1810" i="10" a="1"/>
  <c r="B1810" i="10" s="1"/>
  <c r="C1810" i="10" a="1"/>
  <c r="C1810" i="10" s="1"/>
  <c r="D1810" i="10" a="1"/>
  <c r="D1810" i="10" s="1"/>
  <c r="A1811" i="10" a="1"/>
  <c r="A1811" i="10" s="1"/>
  <c r="B1811" i="10" a="1"/>
  <c r="B1811" i="10" s="1"/>
  <c r="C1811" i="10" a="1"/>
  <c r="C1811" i="10" s="1"/>
  <c r="D1811" i="10" a="1"/>
  <c r="D1811" i="10" s="1"/>
  <c r="A1812" i="10" a="1"/>
  <c r="A1812" i="10" s="1"/>
  <c r="B1812" i="10" a="1"/>
  <c r="B1812" i="10" s="1"/>
  <c r="C1812" i="10" a="1"/>
  <c r="C1812" i="10" s="1"/>
  <c r="D1812" i="10" a="1"/>
  <c r="D1812" i="10" s="1"/>
  <c r="A1813" i="10" a="1"/>
  <c r="A1813" i="10" s="1"/>
  <c r="B1813" i="10" a="1"/>
  <c r="B1813" i="10" s="1"/>
  <c r="C1813" i="10" a="1"/>
  <c r="C1813" i="10" s="1"/>
  <c r="D1813" i="10" a="1"/>
  <c r="D1813" i="10" s="1"/>
  <c r="A1814" i="10" a="1"/>
  <c r="A1814" i="10" s="1"/>
  <c r="B1814" i="10" a="1"/>
  <c r="B1814" i="10" s="1"/>
  <c r="C1814" i="10" a="1"/>
  <c r="C1814" i="10" s="1"/>
  <c r="D1814" i="10" a="1"/>
  <c r="D1814" i="10" s="1"/>
  <c r="A1815" i="10" a="1"/>
  <c r="A1815" i="10" s="1"/>
  <c r="B1815" i="10" a="1"/>
  <c r="B1815" i="10" s="1"/>
  <c r="C1815" i="10" a="1"/>
  <c r="C1815" i="10" s="1"/>
  <c r="D1815" i="10" a="1"/>
  <c r="D1815" i="10" s="1"/>
  <c r="A1816" i="10" a="1"/>
  <c r="A1816" i="10" s="1"/>
  <c r="B1816" i="10" a="1"/>
  <c r="B1816" i="10" s="1"/>
  <c r="C1816" i="10" a="1"/>
  <c r="C1816" i="10" s="1"/>
  <c r="D1816" i="10" a="1"/>
  <c r="D1816" i="10" s="1"/>
  <c r="A1817" i="10" a="1"/>
  <c r="A1817" i="10" s="1"/>
  <c r="B1817" i="10" a="1"/>
  <c r="B1817" i="10" s="1"/>
  <c r="C1817" i="10" a="1"/>
  <c r="C1817" i="10" s="1"/>
  <c r="D1817" i="10" a="1"/>
  <c r="D1817" i="10" s="1"/>
  <c r="A1818" i="10" a="1"/>
  <c r="A1818" i="10" s="1"/>
  <c r="B1818" i="10" a="1"/>
  <c r="B1818" i="10" s="1"/>
  <c r="C1818" i="10" a="1"/>
  <c r="C1818" i="10" s="1"/>
  <c r="D1818" i="10" a="1"/>
  <c r="D1818" i="10" s="1"/>
  <c r="A1819" i="10" a="1"/>
  <c r="A1819" i="10" s="1"/>
  <c r="B1819" i="10" a="1"/>
  <c r="B1819" i="10" s="1"/>
  <c r="C1819" i="10" a="1"/>
  <c r="C1819" i="10" s="1"/>
  <c r="D1819" i="10" a="1"/>
  <c r="D1819" i="10" s="1"/>
  <c r="A1820" i="10" a="1"/>
  <c r="A1820" i="10" s="1"/>
  <c r="B1820" i="10" a="1"/>
  <c r="B1820" i="10" s="1"/>
  <c r="C1820" i="10" a="1"/>
  <c r="C1820" i="10" s="1"/>
  <c r="D1820" i="10" a="1"/>
  <c r="D1820" i="10" s="1"/>
  <c r="A1821" i="10" a="1"/>
  <c r="A1821" i="10" s="1"/>
  <c r="B1821" i="10" a="1"/>
  <c r="B1821" i="10" s="1"/>
  <c r="C1821" i="10" a="1"/>
  <c r="C1821" i="10" s="1"/>
  <c r="D1821" i="10" a="1"/>
  <c r="D1821" i="10" s="1"/>
  <c r="A1822" i="10" a="1"/>
  <c r="A1822" i="10" s="1"/>
  <c r="B1822" i="10" a="1"/>
  <c r="B1822" i="10" s="1"/>
  <c r="C1822" i="10" a="1"/>
  <c r="C1822" i="10" s="1"/>
  <c r="D1822" i="10" a="1"/>
  <c r="D1822" i="10" s="1"/>
  <c r="A1823" i="10" a="1"/>
  <c r="A1823" i="10" s="1"/>
  <c r="B1823" i="10" a="1"/>
  <c r="B1823" i="10" s="1"/>
  <c r="C1823" i="10" a="1"/>
  <c r="C1823" i="10" s="1"/>
  <c r="D1823" i="10" a="1"/>
  <c r="D1823" i="10" s="1"/>
  <c r="A1824" i="10" a="1"/>
  <c r="A1824" i="10" s="1"/>
  <c r="B1824" i="10" a="1"/>
  <c r="B1824" i="10" s="1"/>
  <c r="C1824" i="10" a="1"/>
  <c r="C1824" i="10" s="1"/>
  <c r="D1824" i="10" a="1"/>
  <c r="D1824" i="10" s="1"/>
  <c r="A1825" i="10" a="1"/>
  <c r="A1825" i="10" s="1"/>
  <c r="B1825" i="10" a="1"/>
  <c r="B1825" i="10" s="1"/>
  <c r="C1825" i="10" a="1"/>
  <c r="C1825" i="10" s="1"/>
  <c r="D1825" i="10" a="1"/>
  <c r="D1825" i="10" s="1"/>
  <c r="A1826" i="10" a="1"/>
  <c r="A1826" i="10" s="1"/>
  <c r="B1826" i="10" a="1"/>
  <c r="B1826" i="10" s="1"/>
  <c r="C1826" i="10" a="1"/>
  <c r="C1826" i="10" s="1"/>
  <c r="D1826" i="10" a="1"/>
  <c r="D1826" i="10" s="1"/>
  <c r="A1827" i="10" a="1"/>
  <c r="A1827" i="10" s="1"/>
  <c r="B1827" i="10" a="1"/>
  <c r="B1827" i="10" s="1"/>
  <c r="C1827" i="10" a="1"/>
  <c r="C1827" i="10" s="1"/>
  <c r="D1827" i="10" a="1"/>
  <c r="D1827" i="10" s="1"/>
  <c r="A1828" i="10" a="1"/>
  <c r="A1828" i="10" s="1"/>
  <c r="B1828" i="10" a="1"/>
  <c r="B1828" i="10" s="1"/>
  <c r="C1828" i="10" a="1"/>
  <c r="C1828" i="10" s="1"/>
  <c r="D1828" i="10" a="1"/>
  <c r="D1828" i="10" s="1"/>
  <c r="A1829" i="10" a="1"/>
  <c r="A1829" i="10" s="1"/>
  <c r="B1829" i="10" a="1"/>
  <c r="B1829" i="10" s="1"/>
  <c r="C1829" i="10" a="1"/>
  <c r="C1829" i="10" s="1"/>
  <c r="D1829" i="10" a="1"/>
  <c r="D1829" i="10" s="1"/>
  <c r="A1830" i="10" a="1"/>
  <c r="A1830" i="10" s="1"/>
  <c r="B1830" i="10" a="1"/>
  <c r="B1830" i="10" s="1"/>
  <c r="C1830" i="10" a="1"/>
  <c r="C1830" i="10" s="1"/>
  <c r="D1830" i="10" a="1"/>
  <c r="D1830" i="10" s="1"/>
  <c r="A1831" i="10" a="1"/>
  <c r="A1831" i="10" s="1"/>
  <c r="B1831" i="10" a="1"/>
  <c r="B1831" i="10" s="1"/>
  <c r="C1831" i="10" a="1"/>
  <c r="C1831" i="10" s="1"/>
  <c r="D1831" i="10" a="1"/>
  <c r="D1831" i="10" s="1"/>
  <c r="A1832" i="10" a="1"/>
  <c r="A1832" i="10" s="1"/>
  <c r="B1832" i="10" a="1"/>
  <c r="B1832" i="10" s="1"/>
  <c r="C1832" i="10" a="1"/>
  <c r="C1832" i="10" s="1"/>
  <c r="D1832" i="10" a="1"/>
  <c r="D1832" i="10" s="1"/>
  <c r="A1833" i="10" a="1"/>
  <c r="A1833" i="10" s="1"/>
  <c r="B1833" i="10" a="1"/>
  <c r="B1833" i="10" s="1"/>
  <c r="C1833" i="10" a="1"/>
  <c r="C1833" i="10" s="1"/>
  <c r="D1833" i="10" a="1"/>
  <c r="D1833" i="10" s="1"/>
  <c r="A1834" i="10" a="1"/>
  <c r="A1834" i="10" s="1"/>
  <c r="B1834" i="10" a="1"/>
  <c r="B1834" i="10" s="1"/>
  <c r="C1834" i="10" a="1"/>
  <c r="C1834" i="10" s="1"/>
  <c r="D1834" i="10" a="1"/>
  <c r="D1834" i="10" s="1"/>
  <c r="A1835" i="10" a="1"/>
  <c r="A1835" i="10" s="1"/>
  <c r="B1835" i="10" a="1"/>
  <c r="B1835" i="10" s="1"/>
  <c r="C1835" i="10" a="1"/>
  <c r="C1835" i="10" s="1"/>
  <c r="D1835" i="10" a="1"/>
  <c r="D1835" i="10" s="1"/>
  <c r="A1836" i="10" a="1"/>
  <c r="A1836" i="10" s="1"/>
  <c r="B1836" i="10" a="1"/>
  <c r="B1836" i="10" s="1"/>
  <c r="C1836" i="10" a="1"/>
  <c r="C1836" i="10" s="1"/>
  <c r="D1836" i="10" a="1"/>
  <c r="D1836" i="10" s="1"/>
  <c r="A1837" i="10" a="1"/>
  <c r="A1837" i="10" s="1"/>
  <c r="B1837" i="10" a="1"/>
  <c r="B1837" i="10" s="1"/>
  <c r="C1837" i="10" a="1"/>
  <c r="C1837" i="10" s="1"/>
  <c r="D1837" i="10" a="1"/>
  <c r="D1837" i="10" s="1"/>
  <c r="A1838" i="10" a="1"/>
  <c r="A1838" i="10" s="1"/>
  <c r="B1838" i="10" a="1"/>
  <c r="B1838" i="10" s="1"/>
  <c r="C1838" i="10" a="1"/>
  <c r="C1838" i="10" s="1"/>
  <c r="D1838" i="10" a="1"/>
  <c r="D1838" i="10" s="1"/>
  <c r="A1839" i="10" a="1"/>
  <c r="A1839" i="10" s="1"/>
  <c r="B1839" i="10" a="1"/>
  <c r="B1839" i="10" s="1"/>
  <c r="C1839" i="10" a="1"/>
  <c r="C1839" i="10" s="1"/>
  <c r="D1839" i="10" a="1"/>
  <c r="D1839" i="10" s="1"/>
  <c r="A1840" i="10" a="1"/>
  <c r="A1840" i="10" s="1"/>
  <c r="B1840" i="10" a="1"/>
  <c r="B1840" i="10" s="1"/>
  <c r="C1840" i="10" a="1"/>
  <c r="C1840" i="10" s="1"/>
  <c r="D1840" i="10" a="1"/>
  <c r="D1840" i="10" s="1"/>
  <c r="A1841" i="10" a="1"/>
  <c r="A1841" i="10" s="1"/>
  <c r="B1841" i="10" a="1"/>
  <c r="B1841" i="10" s="1"/>
  <c r="C1841" i="10" a="1"/>
  <c r="C1841" i="10" s="1"/>
  <c r="D1841" i="10" a="1"/>
  <c r="D1841" i="10" s="1"/>
  <c r="A1842" i="10" a="1"/>
  <c r="A1842" i="10" s="1"/>
  <c r="B1842" i="10" a="1"/>
  <c r="B1842" i="10" s="1"/>
  <c r="C1842" i="10" a="1"/>
  <c r="C1842" i="10" s="1"/>
  <c r="D1842" i="10" a="1"/>
  <c r="D1842" i="10" s="1"/>
  <c r="A1843" i="10" a="1"/>
  <c r="A1843" i="10" s="1"/>
  <c r="B1843" i="10" a="1"/>
  <c r="B1843" i="10" s="1"/>
  <c r="C1843" i="10" a="1"/>
  <c r="C1843" i="10" s="1"/>
  <c r="D1843" i="10" a="1"/>
  <c r="D1843" i="10" s="1"/>
  <c r="A1844" i="10" a="1"/>
  <c r="A1844" i="10" s="1"/>
  <c r="B1844" i="10" a="1"/>
  <c r="B1844" i="10" s="1"/>
  <c r="C1844" i="10" a="1"/>
  <c r="C1844" i="10" s="1"/>
  <c r="D1844" i="10" a="1"/>
  <c r="D1844" i="10" s="1"/>
  <c r="A1845" i="10" a="1"/>
  <c r="A1845" i="10" s="1"/>
  <c r="B1845" i="10" a="1"/>
  <c r="B1845" i="10" s="1"/>
  <c r="C1845" i="10" a="1"/>
  <c r="C1845" i="10" s="1"/>
  <c r="D1845" i="10" a="1"/>
  <c r="D1845" i="10" s="1"/>
  <c r="A1846" i="10" a="1"/>
  <c r="A1846" i="10" s="1"/>
  <c r="B1846" i="10" a="1"/>
  <c r="B1846" i="10" s="1"/>
  <c r="C1846" i="10" a="1"/>
  <c r="C1846" i="10" s="1"/>
  <c r="D1846" i="10" a="1"/>
  <c r="D1846" i="10" s="1"/>
  <c r="A1847" i="10" a="1"/>
  <c r="A1847" i="10" s="1"/>
  <c r="B1847" i="10" a="1"/>
  <c r="B1847" i="10" s="1"/>
  <c r="C1847" i="10" a="1"/>
  <c r="C1847" i="10" s="1"/>
  <c r="D1847" i="10" a="1"/>
  <c r="D1847" i="10" s="1"/>
  <c r="A1848" i="10" a="1"/>
  <c r="A1848" i="10" s="1"/>
  <c r="B1848" i="10" a="1"/>
  <c r="B1848" i="10" s="1"/>
  <c r="C1848" i="10" a="1"/>
  <c r="C1848" i="10" s="1"/>
  <c r="D1848" i="10" a="1"/>
  <c r="D1848" i="10" s="1"/>
  <c r="A1849" i="10" a="1"/>
  <c r="A1849" i="10" s="1"/>
  <c r="B1849" i="10" a="1"/>
  <c r="B1849" i="10" s="1"/>
  <c r="C1849" i="10" a="1"/>
  <c r="C1849" i="10" s="1"/>
  <c r="D1849" i="10" a="1"/>
  <c r="D1849" i="10" s="1"/>
  <c r="A1850" i="10" a="1"/>
  <c r="A1850" i="10" s="1"/>
  <c r="B1850" i="10" a="1"/>
  <c r="B1850" i="10" s="1"/>
  <c r="C1850" i="10" a="1"/>
  <c r="C1850" i="10" s="1"/>
  <c r="D1850" i="10" a="1"/>
  <c r="D1850" i="10" s="1"/>
  <c r="A1851" i="10" a="1"/>
  <c r="A1851" i="10" s="1"/>
  <c r="B1851" i="10" a="1"/>
  <c r="B1851" i="10" s="1"/>
  <c r="C1851" i="10" a="1"/>
  <c r="C1851" i="10" s="1"/>
  <c r="D1851" i="10" a="1"/>
  <c r="D1851" i="10" s="1"/>
  <c r="A1852" i="10" a="1"/>
  <c r="A1852" i="10" s="1"/>
  <c r="B1852" i="10" a="1"/>
  <c r="B1852" i="10" s="1"/>
  <c r="C1852" i="10" a="1"/>
  <c r="C1852" i="10" s="1"/>
  <c r="D1852" i="10" a="1"/>
  <c r="D1852" i="10" s="1"/>
  <c r="A1853" i="10" a="1"/>
  <c r="A1853" i="10" s="1"/>
  <c r="B1853" i="10" a="1"/>
  <c r="B1853" i="10" s="1"/>
  <c r="C1853" i="10" a="1"/>
  <c r="C1853" i="10" s="1"/>
  <c r="D1853" i="10" a="1"/>
  <c r="D1853" i="10" s="1"/>
  <c r="A1854" i="10" a="1"/>
  <c r="A1854" i="10" s="1"/>
  <c r="B1854" i="10" a="1"/>
  <c r="B1854" i="10" s="1"/>
  <c r="C1854" i="10" a="1"/>
  <c r="C1854" i="10" s="1"/>
  <c r="D1854" i="10" a="1"/>
  <c r="D1854" i="10" s="1"/>
  <c r="A1855" i="10" a="1"/>
  <c r="A1855" i="10" s="1"/>
  <c r="B1855" i="10" a="1"/>
  <c r="B1855" i="10" s="1"/>
  <c r="C1855" i="10" a="1"/>
  <c r="C1855" i="10" s="1"/>
  <c r="D1855" i="10" a="1"/>
  <c r="D1855" i="10" s="1"/>
  <c r="A1856" i="10" a="1"/>
  <c r="A1856" i="10" s="1"/>
  <c r="B1856" i="10" a="1"/>
  <c r="B1856" i="10" s="1"/>
  <c r="C1856" i="10" a="1"/>
  <c r="C1856" i="10" s="1"/>
  <c r="D1856" i="10" a="1"/>
  <c r="D1856" i="10" s="1"/>
  <c r="A1857" i="10" a="1"/>
  <c r="A1857" i="10" s="1"/>
  <c r="B1857" i="10" a="1"/>
  <c r="B1857" i="10" s="1"/>
  <c r="C1857" i="10" a="1"/>
  <c r="C1857" i="10" s="1"/>
  <c r="D1857" i="10" a="1"/>
  <c r="D1857" i="10" s="1"/>
  <c r="A1858" i="10" a="1"/>
  <c r="A1858" i="10" s="1"/>
  <c r="B1858" i="10" a="1"/>
  <c r="B1858" i="10" s="1"/>
  <c r="C1858" i="10" a="1"/>
  <c r="C1858" i="10" s="1"/>
  <c r="D1858" i="10" a="1"/>
  <c r="D1858" i="10" s="1"/>
  <c r="A1859" i="10" a="1"/>
  <c r="A1859" i="10" s="1"/>
  <c r="B1859" i="10" a="1"/>
  <c r="B1859" i="10" s="1"/>
  <c r="C1859" i="10" a="1"/>
  <c r="C1859" i="10" s="1"/>
  <c r="D1859" i="10" a="1"/>
  <c r="D1859" i="10" s="1"/>
  <c r="A1860" i="10" a="1"/>
  <c r="A1860" i="10" s="1"/>
  <c r="B1860" i="10" a="1"/>
  <c r="B1860" i="10" s="1"/>
  <c r="C1860" i="10" a="1"/>
  <c r="C1860" i="10" s="1"/>
  <c r="D1860" i="10" a="1"/>
  <c r="D1860" i="10" s="1"/>
  <c r="A1861" i="10" a="1"/>
  <c r="A1861" i="10" s="1"/>
  <c r="B1861" i="10" a="1"/>
  <c r="B1861" i="10" s="1"/>
  <c r="C1861" i="10" a="1"/>
  <c r="C1861" i="10" s="1"/>
  <c r="D1861" i="10" a="1"/>
  <c r="D1861" i="10" s="1"/>
  <c r="A1862" i="10" a="1"/>
  <c r="A1862" i="10" s="1"/>
  <c r="B1862" i="10" a="1"/>
  <c r="B1862" i="10" s="1"/>
  <c r="C1862" i="10" a="1"/>
  <c r="C1862" i="10" s="1"/>
  <c r="D1862" i="10" a="1"/>
  <c r="D1862" i="10" s="1"/>
  <c r="A1863" i="10" a="1"/>
  <c r="A1863" i="10" s="1"/>
  <c r="B1863" i="10" a="1"/>
  <c r="B1863" i="10" s="1"/>
  <c r="C1863" i="10" a="1"/>
  <c r="C1863" i="10" s="1"/>
  <c r="D1863" i="10" a="1"/>
  <c r="D1863" i="10" s="1"/>
  <c r="A1864" i="10" a="1"/>
  <c r="A1864" i="10" s="1"/>
  <c r="B1864" i="10" a="1"/>
  <c r="B1864" i="10" s="1"/>
  <c r="C1864" i="10" a="1"/>
  <c r="C1864" i="10" s="1"/>
  <c r="D1864" i="10" a="1"/>
  <c r="D1864" i="10" s="1"/>
  <c r="A1865" i="10" a="1"/>
  <c r="A1865" i="10" s="1"/>
  <c r="B1865" i="10" a="1"/>
  <c r="B1865" i="10" s="1"/>
  <c r="C1865" i="10" a="1"/>
  <c r="C1865" i="10" s="1"/>
  <c r="D1865" i="10" a="1"/>
  <c r="D1865" i="10" s="1"/>
  <c r="A1866" i="10" a="1"/>
  <c r="A1866" i="10" s="1"/>
  <c r="B1866" i="10" a="1"/>
  <c r="B1866" i="10" s="1"/>
  <c r="C1866" i="10" a="1"/>
  <c r="C1866" i="10" s="1"/>
  <c r="D1866" i="10" a="1"/>
  <c r="D1866" i="10" s="1"/>
  <c r="A1867" i="10" a="1"/>
  <c r="A1867" i="10" s="1"/>
  <c r="B1867" i="10" a="1"/>
  <c r="B1867" i="10" s="1"/>
  <c r="C1867" i="10" a="1"/>
  <c r="C1867" i="10" s="1"/>
  <c r="D1867" i="10" a="1"/>
  <c r="D1867" i="10" s="1"/>
  <c r="A1868" i="10" a="1"/>
  <c r="A1868" i="10" s="1"/>
  <c r="B1868" i="10" a="1"/>
  <c r="B1868" i="10" s="1"/>
  <c r="C1868" i="10" a="1"/>
  <c r="C1868" i="10" s="1"/>
  <c r="D1868" i="10" a="1"/>
  <c r="D1868" i="10" s="1"/>
  <c r="A1869" i="10" a="1"/>
  <c r="A1869" i="10" s="1"/>
  <c r="B1869" i="10" a="1"/>
  <c r="B1869" i="10" s="1"/>
  <c r="C1869" i="10" a="1"/>
  <c r="C1869" i="10" s="1"/>
  <c r="D1869" i="10" a="1"/>
  <c r="D1869" i="10" s="1"/>
  <c r="A1870" i="10" a="1"/>
  <c r="A1870" i="10" s="1"/>
  <c r="B1870" i="10" a="1"/>
  <c r="B1870" i="10" s="1"/>
  <c r="C1870" i="10" a="1"/>
  <c r="C1870" i="10" s="1"/>
  <c r="D1870" i="10" a="1"/>
  <c r="D1870" i="10" s="1"/>
  <c r="A1871" i="10" a="1"/>
  <c r="A1871" i="10" s="1"/>
  <c r="B1871" i="10" a="1"/>
  <c r="B1871" i="10" s="1"/>
  <c r="C1871" i="10" a="1"/>
  <c r="C1871" i="10" s="1"/>
  <c r="D1871" i="10" a="1"/>
  <c r="D1871" i="10" s="1"/>
  <c r="A1872" i="10" a="1"/>
  <c r="A1872" i="10" s="1"/>
  <c r="B1872" i="10" a="1"/>
  <c r="B1872" i="10" s="1"/>
  <c r="C1872" i="10" a="1"/>
  <c r="C1872" i="10" s="1"/>
  <c r="D1872" i="10" a="1"/>
  <c r="D1872" i="10" s="1"/>
  <c r="A1873" i="10" a="1"/>
  <c r="A1873" i="10" s="1"/>
  <c r="B1873" i="10" a="1"/>
  <c r="B1873" i="10" s="1"/>
  <c r="C1873" i="10" a="1"/>
  <c r="C1873" i="10" s="1"/>
  <c r="D1873" i="10" a="1"/>
  <c r="D1873" i="10" s="1"/>
  <c r="A1874" i="10" a="1"/>
  <c r="A1874" i="10" s="1"/>
  <c r="B1874" i="10" a="1"/>
  <c r="B1874" i="10" s="1"/>
  <c r="C1874" i="10" a="1"/>
  <c r="C1874" i="10" s="1"/>
  <c r="D1874" i="10" a="1"/>
  <c r="D1874" i="10" s="1"/>
  <c r="A1875" i="10" a="1"/>
  <c r="A1875" i="10" s="1"/>
  <c r="B1875" i="10" a="1"/>
  <c r="B1875" i="10" s="1"/>
  <c r="C1875" i="10" a="1"/>
  <c r="C1875" i="10" s="1"/>
  <c r="D1875" i="10" a="1"/>
  <c r="D1875" i="10" s="1"/>
  <c r="A1876" i="10" a="1"/>
  <c r="A1876" i="10" s="1"/>
  <c r="B1876" i="10" a="1"/>
  <c r="B1876" i="10" s="1"/>
  <c r="C1876" i="10" a="1"/>
  <c r="C1876" i="10" s="1"/>
  <c r="D1876" i="10" a="1"/>
  <c r="D1876" i="10" s="1"/>
  <c r="A1877" i="10" a="1"/>
  <c r="A1877" i="10" s="1"/>
  <c r="B1877" i="10" a="1"/>
  <c r="B1877" i="10" s="1"/>
  <c r="C1877" i="10" a="1"/>
  <c r="C1877" i="10" s="1"/>
  <c r="D1877" i="10" a="1"/>
  <c r="D1877" i="10" s="1"/>
  <c r="A1878" i="10" a="1"/>
  <c r="A1878" i="10" s="1"/>
  <c r="B1878" i="10" a="1"/>
  <c r="B1878" i="10" s="1"/>
  <c r="C1878" i="10" a="1"/>
  <c r="C1878" i="10" s="1"/>
  <c r="D1878" i="10" a="1"/>
  <c r="D1878" i="10" s="1"/>
  <c r="A1879" i="10" a="1"/>
  <c r="A1879" i="10" s="1"/>
  <c r="B1879" i="10" a="1"/>
  <c r="B1879" i="10" s="1"/>
  <c r="C1879" i="10" a="1"/>
  <c r="C1879" i="10" s="1"/>
  <c r="D1879" i="10" a="1"/>
  <c r="D1879" i="10" s="1"/>
  <c r="A1880" i="10" a="1"/>
  <c r="A1880" i="10" s="1"/>
  <c r="B1880" i="10" a="1"/>
  <c r="B1880" i="10" s="1"/>
  <c r="C1880" i="10" a="1"/>
  <c r="C1880" i="10" s="1"/>
  <c r="D1880" i="10" a="1"/>
  <c r="D1880" i="10" s="1"/>
  <c r="A1881" i="10" a="1"/>
  <c r="A1881" i="10" s="1"/>
  <c r="B1881" i="10" a="1"/>
  <c r="B1881" i="10" s="1"/>
  <c r="C1881" i="10" a="1"/>
  <c r="C1881" i="10" s="1"/>
  <c r="D1881" i="10" a="1"/>
  <c r="D1881" i="10" s="1"/>
  <c r="A1882" i="10" a="1"/>
  <c r="A1882" i="10" s="1"/>
  <c r="B1882" i="10" a="1"/>
  <c r="B1882" i="10" s="1"/>
  <c r="C1882" i="10" a="1"/>
  <c r="C1882" i="10" s="1"/>
  <c r="D1882" i="10" a="1"/>
  <c r="D1882" i="10" s="1"/>
  <c r="A1883" i="10" a="1"/>
  <c r="A1883" i="10" s="1"/>
  <c r="B1883" i="10" a="1"/>
  <c r="B1883" i="10" s="1"/>
  <c r="C1883" i="10" a="1"/>
  <c r="C1883" i="10" s="1"/>
  <c r="D1883" i="10" a="1"/>
  <c r="D1883" i="10" s="1"/>
  <c r="A1884" i="10" a="1"/>
  <c r="A1884" i="10" s="1"/>
  <c r="B1884" i="10" a="1"/>
  <c r="B1884" i="10" s="1"/>
  <c r="C1884" i="10" a="1"/>
  <c r="C1884" i="10" s="1"/>
  <c r="D1884" i="10" a="1"/>
  <c r="D1884" i="10" s="1"/>
  <c r="A1885" i="10" a="1"/>
  <c r="A1885" i="10" s="1"/>
  <c r="B1885" i="10" a="1"/>
  <c r="B1885" i="10" s="1"/>
  <c r="C1885" i="10" a="1"/>
  <c r="C1885" i="10" s="1"/>
  <c r="D1885" i="10" a="1"/>
  <c r="D1885" i="10" s="1"/>
  <c r="A1886" i="10" a="1"/>
  <c r="A1886" i="10" s="1"/>
  <c r="B1886" i="10" a="1"/>
  <c r="B1886" i="10" s="1"/>
  <c r="C1886" i="10" a="1"/>
  <c r="C1886" i="10" s="1"/>
  <c r="D1886" i="10" a="1"/>
  <c r="D1886" i="10" s="1"/>
  <c r="A1887" i="10" a="1"/>
  <c r="A1887" i="10" s="1"/>
  <c r="B1887" i="10" a="1"/>
  <c r="B1887" i="10" s="1"/>
  <c r="C1887" i="10" a="1"/>
  <c r="C1887" i="10" s="1"/>
  <c r="D1887" i="10" a="1"/>
  <c r="D1887" i="10" s="1"/>
  <c r="A1888" i="10" a="1"/>
  <c r="A1888" i="10" s="1"/>
  <c r="B1888" i="10" a="1"/>
  <c r="B1888" i="10" s="1"/>
  <c r="C1888" i="10" a="1"/>
  <c r="C1888" i="10" s="1"/>
  <c r="D1888" i="10" a="1"/>
  <c r="D1888" i="10" s="1"/>
  <c r="A1889" i="10" a="1"/>
  <c r="A1889" i="10" s="1"/>
  <c r="B1889" i="10" a="1"/>
  <c r="B1889" i="10" s="1"/>
  <c r="C1889" i="10" a="1"/>
  <c r="C1889" i="10" s="1"/>
  <c r="D1889" i="10" a="1"/>
  <c r="D1889" i="10" s="1"/>
  <c r="A1890" i="10" a="1"/>
  <c r="A1890" i="10" s="1"/>
  <c r="B1890" i="10" a="1"/>
  <c r="B1890" i="10" s="1"/>
  <c r="C1890" i="10" a="1"/>
  <c r="C1890" i="10" s="1"/>
  <c r="D1890" i="10" a="1"/>
  <c r="D1890" i="10" s="1"/>
  <c r="A1891" i="10" a="1"/>
  <c r="A1891" i="10" s="1"/>
  <c r="B1891" i="10" a="1"/>
  <c r="B1891" i="10" s="1"/>
  <c r="C1891" i="10" a="1"/>
  <c r="C1891" i="10" s="1"/>
  <c r="D1891" i="10" a="1"/>
  <c r="D1891" i="10" s="1"/>
  <c r="A1892" i="10" a="1"/>
  <c r="A1892" i="10" s="1"/>
  <c r="B1892" i="10" a="1"/>
  <c r="B1892" i="10" s="1"/>
  <c r="C1892" i="10" a="1"/>
  <c r="C1892" i="10" s="1"/>
  <c r="D1892" i="10" a="1"/>
  <c r="D1892" i="10" s="1"/>
  <c r="A1893" i="10" a="1"/>
  <c r="A1893" i="10" s="1"/>
  <c r="B1893" i="10" a="1"/>
  <c r="B1893" i="10" s="1"/>
  <c r="C1893" i="10" a="1"/>
  <c r="C1893" i="10" s="1"/>
  <c r="D1893" i="10" a="1"/>
  <c r="D1893" i="10" s="1"/>
  <c r="A1894" i="10" a="1"/>
  <c r="A1894" i="10" s="1"/>
  <c r="B1894" i="10" a="1"/>
  <c r="B1894" i="10" s="1"/>
  <c r="C1894" i="10" a="1"/>
  <c r="C1894" i="10" s="1"/>
  <c r="D1894" i="10" a="1"/>
  <c r="D1894" i="10" s="1"/>
  <c r="A1895" i="10" a="1"/>
  <c r="A1895" i="10" s="1"/>
  <c r="B1895" i="10" a="1"/>
  <c r="B1895" i="10" s="1"/>
  <c r="C1895" i="10" a="1"/>
  <c r="C1895" i="10" s="1"/>
  <c r="D1895" i="10" a="1"/>
  <c r="D1895" i="10" s="1"/>
  <c r="A1896" i="10" a="1"/>
  <c r="A1896" i="10" s="1"/>
  <c r="B1896" i="10" a="1"/>
  <c r="B1896" i="10" s="1"/>
  <c r="C1896" i="10" a="1"/>
  <c r="C1896" i="10" s="1"/>
  <c r="D1896" i="10" a="1"/>
  <c r="D1896" i="10" s="1"/>
  <c r="A1897" i="10" a="1"/>
  <c r="A1897" i="10" s="1"/>
  <c r="B1897" i="10" a="1"/>
  <c r="B1897" i="10" s="1"/>
  <c r="C1897" i="10" a="1"/>
  <c r="C1897" i="10" s="1"/>
  <c r="D1897" i="10" a="1"/>
  <c r="D1897" i="10" s="1"/>
  <c r="A1898" i="10" a="1"/>
  <c r="A1898" i="10" s="1"/>
  <c r="B1898" i="10" a="1"/>
  <c r="B1898" i="10" s="1"/>
  <c r="C1898" i="10" a="1"/>
  <c r="C1898" i="10" s="1"/>
  <c r="D1898" i="10" a="1"/>
  <c r="D1898" i="10" s="1"/>
  <c r="A1899" i="10" a="1"/>
  <c r="A1899" i="10" s="1"/>
  <c r="B1899" i="10" a="1"/>
  <c r="B1899" i="10" s="1"/>
  <c r="C1899" i="10" a="1"/>
  <c r="C1899" i="10" s="1"/>
  <c r="D1899" i="10" a="1"/>
  <c r="D1899" i="10" s="1"/>
  <c r="A1900" i="10" a="1"/>
  <c r="A1900" i="10" s="1"/>
  <c r="B1900" i="10" a="1"/>
  <c r="B1900" i="10" s="1"/>
  <c r="C1900" i="10" a="1"/>
  <c r="C1900" i="10" s="1"/>
  <c r="D1900" i="10" a="1"/>
  <c r="D1900" i="10" s="1"/>
  <c r="A1901" i="10" a="1"/>
  <c r="A1901" i="10" s="1"/>
  <c r="B1901" i="10" a="1"/>
  <c r="B1901" i="10" s="1"/>
  <c r="C1901" i="10" a="1"/>
  <c r="C1901" i="10" s="1"/>
  <c r="D1901" i="10" a="1"/>
  <c r="D1901" i="10" s="1"/>
  <c r="A1902" i="10" a="1"/>
  <c r="A1902" i="10" s="1"/>
  <c r="B1902" i="10" a="1"/>
  <c r="B1902" i="10" s="1"/>
  <c r="C1902" i="10" a="1"/>
  <c r="C1902" i="10" s="1"/>
  <c r="D1902" i="10" a="1"/>
  <c r="D1902" i="10" s="1"/>
  <c r="A1903" i="10" a="1"/>
  <c r="A1903" i="10" s="1"/>
  <c r="B1903" i="10" a="1"/>
  <c r="B1903" i="10" s="1"/>
  <c r="C1903" i="10" a="1"/>
  <c r="C1903" i="10" s="1"/>
  <c r="D1903" i="10" a="1"/>
  <c r="D1903" i="10" s="1"/>
  <c r="A1904" i="10" a="1"/>
  <c r="A1904" i="10" s="1"/>
  <c r="B1904" i="10" a="1"/>
  <c r="B1904" i="10" s="1"/>
  <c r="C1904" i="10" a="1"/>
  <c r="C1904" i="10" s="1"/>
  <c r="D1904" i="10" a="1"/>
  <c r="D1904" i="10" s="1"/>
  <c r="A1905" i="10" a="1"/>
  <c r="A1905" i="10" s="1"/>
  <c r="B1905" i="10" a="1"/>
  <c r="B1905" i="10" s="1"/>
  <c r="C1905" i="10" a="1"/>
  <c r="C1905" i="10" s="1"/>
  <c r="D1905" i="10" a="1"/>
  <c r="D1905" i="10" s="1"/>
  <c r="A1906" i="10" a="1"/>
  <c r="A1906" i="10" s="1"/>
  <c r="B1906" i="10" a="1"/>
  <c r="B1906" i="10" s="1"/>
  <c r="C1906" i="10" a="1"/>
  <c r="C1906" i="10" s="1"/>
  <c r="D1906" i="10" a="1"/>
  <c r="D1906" i="10" s="1"/>
  <c r="A1907" i="10" a="1"/>
  <c r="A1907" i="10" s="1"/>
  <c r="B1907" i="10" a="1"/>
  <c r="B1907" i="10" s="1"/>
  <c r="C1907" i="10" a="1"/>
  <c r="C1907" i="10" s="1"/>
  <c r="D1907" i="10" a="1"/>
  <c r="D1907" i="10" s="1"/>
  <c r="A1908" i="10" a="1"/>
  <c r="A1908" i="10" s="1"/>
  <c r="B1908" i="10" a="1"/>
  <c r="B1908" i="10" s="1"/>
  <c r="C1908" i="10" a="1"/>
  <c r="C1908" i="10" s="1"/>
  <c r="D1908" i="10" a="1"/>
  <c r="D1908" i="10" s="1"/>
  <c r="A1909" i="10" a="1"/>
  <c r="A1909" i="10" s="1"/>
  <c r="B1909" i="10" a="1"/>
  <c r="B1909" i="10" s="1"/>
  <c r="C1909" i="10" a="1"/>
  <c r="C1909" i="10" s="1"/>
  <c r="D1909" i="10" a="1"/>
  <c r="D1909" i="10" s="1"/>
  <c r="A1910" i="10" a="1"/>
  <c r="A1910" i="10" s="1"/>
  <c r="B1910" i="10" a="1"/>
  <c r="B1910" i="10" s="1"/>
  <c r="C1910" i="10" a="1"/>
  <c r="C1910" i="10" s="1"/>
  <c r="D1910" i="10" a="1"/>
  <c r="D1910" i="10" s="1"/>
  <c r="A1911" i="10" a="1"/>
  <c r="A1911" i="10" s="1"/>
  <c r="B1911" i="10" a="1"/>
  <c r="B1911" i="10" s="1"/>
  <c r="C1911" i="10" a="1"/>
  <c r="C1911" i="10" s="1"/>
  <c r="D1911" i="10" a="1"/>
  <c r="D1911" i="10" s="1"/>
  <c r="A1912" i="10" a="1"/>
  <c r="A1912" i="10" s="1"/>
  <c r="B1912" i="10" a="1"/>
  <c r="B1912" i="10" s="1"/>
  <c r="C1912" i="10" a="1"/>
  <c r="C1912" i="10" s="1"/>
  <c r="D1912" i="10" a="1"/>
  <c r="D1912" i="10" s="1"/>
  <c r="A1913" i="10" a="1"/>
  <c r="A1913" i="10" s="1"/>
  <c r="B1913" i="10" a="1"/>
  <c r="B1913" i="10" s="1"/>
  <c r="C1913" i="10" a="1"/>
  <c r="C1913" i="10" s="1"/>
  <c r="D1913" i="10" a="1"/>
  <c r="D1913" i="10" s="1"/>
  <c r="A1914" i="10" a="1"/>
  <c r="A1914" i="10" s="1"/>
  <c r="B1914" i="10" a="1"/>
  <c r="B1914" i="10" s="1"/>
  <c r="C1914" i="10" a="1"/>
  <c r="C1914" i="10" s="1"/>
  <c r="D1914" i="10" a="1"/>
  <c r="D1914" i="10" s="1"/>
  <c r="A1915" i="10" a="1"/>
  <c r="A1915" i="10" s="1"/>
  <c r="B1915" i="10" a="1"/>
  <c r="B1915" i="10" s="1"/>
  <c r="C1915" i="10" a="1"/>
  <c r="C1915" i="10" s="1"/>
  <c r="D1915" i="10" a="1"/>
  <c r="D1915" i="10" s="1"/>
  <c r="A1916" i="10" a="1"/>
  <c r="A1916" i="10" s="1"/>
  <c r="B1916" i="10" a="1"/>
  <c r="B1916" i="10" s="1"/>
  <c r="C1916" i="10" a="1"/>
  <c r="C1916" i="10" s="1"/>
  <c r="D1916" i="10" a="1"/>
  <c r="D1916" i="10" s="1"/>
  <c r="A1917" i="10" a="1"/>
  <c r="A1917" i="10" s="1"/>
  <c r="B1917" i="10" a="1"/>
  <c r="B1917" i="10" s="1"/>
  <c r="C1917" i="10" a="1"/>
  <c r="C1917" i="10" s="1"/>
  <c r="D1917" i="10" a="1"/>
  <c r="D1917" i="10" s="1"/>
  <c r="A1918" i="10" a="1"/>
  <c r="A1918" i="10" s="1"/>
  <c r="B1918" i="10" a="1"/>
  <c r="B1918" i="10" s="1"/>
  <c r="C1918" i="10" a="1"/>
  <c r="C1918" i="10" s="1"/>
  <c r="D1918" i="10" a="1"/>
  <c r="D1918" i="10" s="1"/>
  <c r="A1919" i="10" a="1"/>
  <c r="A1919" i="10" s="1"/>
  <c r="B1919" i="10" a="1"/>
  <c r="B1919" i="10" s="1"/>
  <c r="C1919" i="10" a="1"/>
  <c r="C1919" i="10" s="1"/>
  <c r="D1919" i="10" a="1"/>
  <c r="D1919" i="10" s="1"/>
  <c r="A1920" i="10" a="1"/>
  <c r="A1920" i="10" s="1"/>
  <c r="B1920" i="10" a="1"/>
  <c r="B1920" i="10" s="1"/>
  <c r="C1920" i="10" a="1"/>
  <c r="C1920" i="10" s="1"/>
  <c r="D1920" i="10" a="1"/>
  <c r="D1920" i="10" s="1"/>
  <c r="A1921" i="10" a="1"/>
  <c r="A1921" i="10" s="1"/>
  <c r="B1921" i="10" a="1"/>
  <c r="B1921" i="10" s="1"/>
  <c r="C1921" i="10" a="1"/>
  <c r="C1921" i="10" s="1"/>
  <c r="D1921" i="10" a="1"/>
  <c r="D1921" i="10" s="1"/>
  <c r="A1922" i="10" a="1"/>
  <c r="A1922" i="10" s="1"/>
  <c r="B1922" i="10" a="1"/>
  <c r="B1922" i="10" s="1"/>
  <c r="C1922" i="10" a="1"/>
  <c r="C1922" i="10" s="1"/>
  <c r="D1922" i="10" a="1"/>
  <c r="D1922" i="10" s="1"/>
  <c r="A1923" i="10" a="1"/>
  <c r="A1923" i="10" s="1"/>
  <c r="B1923" i="10" a="1"/>
  <c r="B1923" i="10" s="1"/>
  <c r="C1923" i="10" a="1"/>
  <c r="C1923" i="10" s="1"/>
  <c r="D1923" i="10" a="1"/>
  <c r="D1923" i="10" s="1"/>
  <c r="A1924" i="10" a="1"/>
  <c r="A1924" i="10" s="1"/>
  <c r="B1924" i="10" a="1"/>
  <c r="B1924" i="10" s="1"/>
  <c r="C1924" i="10" a="1"/>
  <c r="C1924" i="10" s="1"/>
  <c r="D1924" i="10" a="1"/>
  <c r="D1924" i="10" s="1"/>
  <c r="A1925" i="10" a="1"/>
  <c r="A1925" i="10" s="1"/>
  <c r="B1925" i="10" a="1"/>
  <c r="B1925" i="10" s="1"/>
  <c r="C1925" i="10" a="1"/>
  <c r="C1925" i="10" s="1"/>
  <c r="D1925" i="10" a="1"/>
  <c r="D1925" i="10" s="1"/>
  <c r="A1926" i="10" a="1"/>
  <c r="A1926" i="10" s="1"/>
  <c r="B1926" i="10" a="1"/>
  <c r="B1926" i="10" s="1"/>
  <c r="C1926" i="10" a="1"/>
  <c r="C1926" i="10" s="1"/>
  <c r="D1926" i="10" a="1"/>
  <c r="D1926" i="10" s="1"/>
  <c r="A1927" i="10" a="1"/>
  <c r="A1927" i="10" s="1"/>
  <c r="B1927" i="10" a="1"/>
  <c r="B1927" i="10" s="1"/>
  <c r="C1927" i="10" a="1"/>
  <c r="C1927" i="10" s="1"/>
  <c r="D1927" i="10" a="1"/>
  <c r="D1927" i="10" s="1"/>
  <c r="A1928" i="10" a="1"/>
  <c r="A1928" i="10" s="1"/>
  <c r="B1928" i="10" a="1"/>
  <c r="B1928" i="10" s="1"/>
  <c r="C1928" i="10" a="1"/>
  <c r="C1928" i="10" s="1"/>
  <c r="D1928" i="10" a="1"/>
  <c r="D1928" i="10" s="1"/>
  <c r="A1929" i="10" a="1"/>
  <c r="A1929" i="10" s="1"/>
  <c r="B1929" i="10" a="1"/>
  <c r="B1929" i="10" s="1"/>
  <c r="C1929" i="10" a="1"/>
  <c r="C1929" i="10" s="1"/>
  <c r="D1929" i="10" a="1"/>
  <c r="D1929" i="10" s="1"/>
  <c r="A1930" i="10" a="1"/>
  <c r="A1930" i="10" s="1"/>
  <c r="B1930" i="10" a="1"/>
  <c r="B1930" i="10" s="1"/>
  <c r="C1930" i="10" a="1"/>
  <c r="C1930" i="10" s="1"/>
  <c r="D1930" i="10" a="1"/>
  <c r="D1930" i="10" s="1"/>
  <c r="A1931" i="10" a="1"/>
  <c r="A1931" i="10" s="1"/>
  <c r="B1931" i="10" a="1"/>
  <c r="B1931" i="10" s="1"/>
  <c r="C1931" i="10" a="1"/>
  <c r="C1931" i="10" s="1"/>
  <c r="D1931" i="10" a="1"/>
  <c r="D1931" i="10" s="1"/>
  <c r="A1932" i="10" a="1"/>
  <c r="A1932" i="10" s="1"/>
  <c r="B1932" i="10" a="1"/>
  <c r="B1932" i="10" s="1"/>
  <c r="C1932" i="10" a="1"/>
  <c r="C1932" i="10" s="1"/>
  <c r="D1932" i="10" a="1"/>
  <c r="D1932" i="10" s="1"/>
  <c r="A1933" i="10" a="1"/>
  <c r="A1933" i="10" s="1"/>
  <c r="B1933" i="10" a="1"/>
  <c r="B1933" i="10" s="1"/>
  <c r="C1933" i="10" a="1"/>
  <c r="C1933" i="10" s="1"/>
  <c r="D1933" i="10" a="1"/>
  <c r="D1933" i="10" s="1"/>
  <c r="A1934" i="10" a="1"/>
  <c r="A1934" i="10" s="1"/>
  <c r="B1934" i="10" a="1"/>
  <c r="B1934" i="10" s="1"/>
  <c r="C1934" i="10" a="1"/>
  <c r="C1934" i="10" s="1"/>
  <c r="D1934" i="10" a="1"/>
  <c r="D1934" i="10" s="1"/>
  <c r="A1935" i="10" a="1"/>
  <c r="A1935" i="10" s="1"/>
  <c r="B1935" i="10" a="1"/>
  <c r="B1935" i="10" s="1"/>
  <c r="C1935" i="10" a="1"/>
  <c r="C1935" i="10" s="1"/>
  <c r="D1935" i="10" a="1"/>
  <c r="D1935" i="10" s="1"/>
  <c r="A1936" i="10" a="1"/>
  <c r="A1936" i="10" s="1"/>
  <c r="B1936" i="10" a="1"/>
  <c r="B1936" i="10" s="1"/>
  <c r="C1936" i="10" a="1"/>
  <c r="C1936" i="10" s="1"/>
  <c r="D1936" i="10" a="1"/>
  <c r="D1936" i="10" s="1"/>
  <c r="A1937" i="10" a="1"/>
  <c r="A1937" i="10" s="1"/>
  <c r="B1937" i="10" a="1"/>
  <c r="B1937" i="10" s="1"/>
  <c r="C1937" i="10" a="1"/>
  <c r="C1937" i="10" s="1"/>
  <c r="D1937" i="10" a="1"/>
  <c r="D1937" i="10" s="1"/>
  <c r="A1938" i="10" a="1"/>
  <c r="A1938" i="10" s="1"/>
  <c r="B1938" i="10" a="1"/>
  <c r="B1938" i="10" s="1"/>
  <c r="C1938" i="10" a="1"/>
  <c r="C1938" i="10" s="1"/>
  <c r="D1938" i="10" a="1"/>
  <c r="D1938" i="10" s="1"/>
  <c r="A1939" i="10" a="1"/>
  <c r="A1939" i="10" s="1"/>
  <c r="B1939" i="10" a="1"/>
  <c r="B1939" i="10" s="1"/>
  <c r="C1939" i="10" a="1"/>
  <c r="C1939" i="10" s="1"/>
  <c r="D1939" i="10" a="1"/>
  <c r="D1939" i="10" s="1"/>
  <c r="A1940" i="10" a="1"/>
  <c r="A1940" i="10" s="1"/>
  <c r="B1940" i="10" a="1"/>
  <c r="B1940" i="10" s="1"/>
  <c r="C1940" i="10" a="1"/>
  <c r="C1940" i="10" s="1"/>
  <c r="D1940" i="10" a="1"/>
  <c r="D1940" i="10" s="1"/>
  <c r="A1941" i="10" a="1"/>
  <c r="A1941" i="10" s="1"/>
  <c r="B1941" i="10" a="1"/>
  <c r="B1941" i="10" s="1"/>
  <c r="C1941" i="10" a="1"/>
  <c r="C1941" i="10" s="1"/>
  <c r="D1941" i="10" a="1"/>
  <c r="D1941" i="10" s="1"/>
  <c r="A1942" i="10" a="1"/>
  <c r="A1942" i="10" s="1"/>
  <c r="B1942" i="10" a="1"/>
  <c r="B1942" i="10" s="1"/>
  <c r="C1942" i="10" a="1"/>
  <c r="C1942" i="10" s="1"/>
  <c r="D1942" i="10" a="1"/>
  <c r="D1942" i="10" s="1"/>
  <c r="A1943" i="10" a="1"/>
  <c r="A1943" i="10" s="1"/>
  <c r="B1943" i="10" a="1"/>
  <c r="B1943" i="10" s="1"/>
  <c r="C1943" i="10" a="1"/>
  <c r="C1943" i="10" s="1"/>
  <c r="D1943" i="10" a="1"/>
  <c r="D1943" i="10" s="1"/>
  <c r="A1944" i="10" a="1"/>
  <c r="A1944" i="10" s="1"/>
  <c r="B1944" i="10" a="1"/>
  <c r="B1944" i="10" s="1"/>
  <c r="C1944" i="10" a="1"/>
  <c r="C1944" i="10" s="1"/>
  <c r="D1944" i="10" a="1"/>
  <c r="D1944" i="10" s="1"/>
  <c r="A1945" i="10" a="1"/>
  <c r="A1945" i="10" s="1"/>
  <c r="B1945" i="10" a="1"/>
  <c r="B1945" i="10" s="1"/>
  <c r="C1945" i="10" a="1"/>
  <c r="C1945" i="10" s="1"/>
  <c r="D1945" i="10" a="1"/>
  <c r="D1945" i="10" s="1"/>
  <c r="A1946" i="10" a="1"/>
  <c r="A1946" i="10" s="1"/>
  <c r="B1946" i="10" a="1"/>
  <c r="B1946" i="10" s="1"/>
  <c r="C1946" i="10" a="1"/>
  <c r="C1946" i="10" s="1"/>
  <c r="D1946" i="10" a="1"/>
  <c r="D1946" i="10" s="1"/>
  <c r="A1947" i="10" a="1"/>
  <c r="A1947" i="10" s="1"/>
  <c r="B1947" i="10" a="1"/>
  <c r="B1947" i="10" s="1"/>
  <c r="C1947" i="10" a="1"/>
  <c r="C1947" i="10" s="1"/>
  <c r="D1947" i="10" a="1"/>
  <c r="D1947" i="10" s="1"/>
  <c r="A1948" i="10" a="1"/>
  <c r="A1948" i="10" s="1"/>
  <c r="B1948" i="10" a="1"/>
  <c r="B1948" i="10" s="1"/>
  <c r="C1948" i="10" a="1"/>
  <c r="C1948" i="10" s="1"/>
  <c r="D1948" i="10" a="1"/>
  <c r="D1948" i="10" s="1"/>
  <c r="A1949" i="10" a="1"/>
  <c r="A1949" i="10" s="1"/>
  <c r="B1949" i="10" a="1"/>
  <c r="B1949" i="10" s="1"/>
  <c r="C1949" i="10" a="1"/>
  <c r="C1949" i="10" s="1"/>
  <c r="D1949" i="10" a="1"/>
  <c r="D1949" i="10" s="1"/>
  <c r="A1950" i="10" a="1"/>
  <c r="A1950" i="10" s="1"/>
  <c r="B1950" i="10" a="1"/>
  <c r="B1950" i="10" s="1"/>
  <c r="C1950" i="10" a="1"/>
  <c r="C1950" i="10" s="1"/>
  <c r="D1950" i="10" a="1"/>
  <c r="D1950" i="10" s="1"/>
  <c r="A1951" i="10" a="1"/>
  <c r="A1951" i="10" s="1"/>
  <c r="B1951" i="10" a="1"/>
  <c r="B1951" i="10" s="1"/>
  <c r="C1951" i="10" a="1"/>
  <c r="C1951" i="10" s="1"/>
  <c r="D1951" i="10" a="1"/>
  <c r="D1951" i="10" s="1"/>
  <c r="A1952" i="10" a="1"/>
  <c r="A1952" i="10" s="1"/>
  <c r="B1952" i="10" a="1"/>
  <c r="B1952" i="10" s="1"/>
  <c r="C1952" i="10" a="1"/>
  <c r="C1952" i="10" s="1"/>
  <c r="D1952" i="10" a="1"/>
  <c r="D1952" i="10" s="1"/>
  <c r="A1953" i="10" a="1"/>
  <c r="A1953" i="10" s="1"/>
  <c r="B1953" i="10" a="1"/>
  <c r="B1953" i="10" s="1"/>
  <c r="C1953" i="10" a="1"/>
  <c r="C1953" i="10" s="1"/>
  <c r="D1953" i="10" a="1"/>
  <c r="D1953" i="10" s="1"/>
  <c r="A1954" i="10" a="1"/>
  <c r="A1954" i="10" s="1"/>
  <c r="B1954" i="10" a="1"/>
  <c r="B1954" i="10" s="1"/>
  <c r="C1954" i="10" a="1"/>
  <c r="C1954" i="10" s="1"/>
  <c r="D1954" i="10" a="1"/>
  <c r="D1954" i="10" s="1"/>
  <c r="A1955" i="10" a="1"/>
  <c r="A1955" i="10" s="1"/>
  <c r="B1955" i="10" a="1"/>
  <c r="B1955" i="10" s="1"/>
  <c r="C1955" i="10" a="1"/>
  <c r="C1955" i="10" s="1"/>
  <c r="D1955" i="10" a="1"/>
  <c r="D1955" i="10" s="1"/>
  <c r="A1956" i="10" a="1"/>
  <c r="A1956" i="10" s="1"/>
  <c r="B1956" i="10" a="1"/>
  <c r="B1956" i="10" s="1"/>
  <c r="C1956" i="10" a="1"/>
  <c r="C1956" i="10" s="1"/>
  <c r="D1956" i="10" a="1"/>
  <c r="D1956" i="10" s="1"/>
  <c r="A1957" i="10" a="1"/>
  <c r="A1957" i="10" s="1"/>
  <c r="B1957" i="10" a="1"/>
  <c r="B1957" i="10" s="1"/>
  <c r="C1957" i="10" a="1"/>
  <c r="C1957" i="10" s="1"/>
  <c r="D1957" i="10" a="1"/>
  <c r="D1957" i="10" s="1"/>
  <c r="A1958" i="10" a="1"/>
  <c r="A1958" i="10" s="1"/>
  <c r="B1958" i="10" a="1"/>
  <c r="B1958" i="10" s="1"/>
  <c r="C1958" i="10" a="1"/>
  <c r="C1958" i="10" s="1"/>
  <c r="D1958" i="10" a="1"/>
  <c r="D1958" i="10" s="1"/>
  <c r="A1959" i="10" a="1"/>
  <c r="A1959" i="10" s="1"/>
  <c r="B1959" i="10" a="1"/>
  <c r="B1959" i="10" s="1"/>
  <c r="C1959" i="10" a="1"/>
  <c r="C1959" i="10" s="1"/>
  <c r="D1959" i="10" a="1"/>
  <c r="D1959" i="10" s="1"/>
  <c r="A1960" i="10" a="1"/>
  <c r="A1960" i="10" s="1"/>
  <c r="B1960" i="10" a="1"/>
  <c r="B1960" i="10" s="1"/>
  <c r="C1960" i="10" a="1"/>
  <c r="C1960" i="10" s="1"/>
  <c r="D1960" i="10" a="1"/>
  <c r="D1960" i="10" s="1"/>
  <c r="A1961" i="10" a="1"/>
  <c r="A1961" i="10" s="1"/>
  <c r="B1961" i="10" a="1"/>
  <c r="B1961" i="10" s="1"/>
  <c r="C1961" i="10" a="1"/>
  <c r="C1961" i="10" s="1"/>
  <c r="D1961" i="10" a="1"/>
  <c r="D1961" i="10" s="1"/>
  <c r="A1962" i="10" a="1"/>
  <c r="A1962" i="10" s="1"/>
  <c r="B1962" i="10" a="1"/>
  <c r="B1962" i="10" s="1"/>
  <c r="C1962" i="10" a="1"/>
  <c r="C1962" i="10" s="1"/>
  <c r="D1962" i="10" a="1"/>
  <c r="D1962" i="10" s="1"/>
  <c r="A1963" i="10" a="1"/>
  <c r="A1963" i="10" s="1"/>
  <c r="B1963" i="10" a="1"/>
  <c r="B1963" i="10" s="1"/>
  <c r="C1963" i="10" a="1"/>
  <c r="C1963" i="10" s="1"/>
  <c r="D1963" i="10" a="1"/>
  <c r="D1963" i="10" s="1"/>
  <c r="A1964" i="10" a="1"/>
  <c r="A1964" i="10" s="1"/>
  <c r="B1964" i="10" a="1"/>
  <c r="B1964" i="10" s="1"/>
  <c r="C1964" i="10" a="1"/>
  <c r="C1964" i="10" s="1"/>
  <c r="D1964" i="10" a="1"/>
  <c r="D1964" i="10" s="1"/>
  <c r="A1965" i="10" a="1"/>
  <c r="A1965" i="10" s="1"/>
  <c r="B1965" i="10" a="1"/>
  <c r="B1965" i="10" s="1"/>
  <c r="C1965" i="10" a="1"/>
  <c r="C1965" i="10" s="1"/>
  <c r="D1965" i="10" a="1"/>
  <c r="D1965" i="10" s="1"/>
  <c r="A1966" i="10" a="1"/>
  <c r="A1966" i="10" s="1"/>
  <c r="B1966" i="10" a="1"/>
  <c r="B1966" i="10" s="1"/>
  <c r="C1966" i="10" a="1"/>
  <c r="C1966" i="10" s="1"/>
  <c r="D1966" i="10" a="1"/>
  <c r="D1966" i="10" s="1"/>
  <c r="A1967" i="10" a="1"/>
  <c r="A1967" i="10" s="1"/>
  <c r="B1967" i="10" a="1"/>
  <c r="B1967" i="10" s="1"/>
  <c r="C1967" i="10" a="1"/>
  <c r="C1967" i="10" s="1"/>
  <c r="D1967" i="10" a="1"/>
  <c r="D1967" i="10" s="1"/>
  <c r="A1968" i="10" a="1"/>
  <c r="A1968" i="10" s="1"/>
  <c r="B1968" i="10" a="1"/>
  <c r="B1968" i="10" s="1"/>
  <c r="C1968" i="10" a="1"/>
  <c r="C1968" i="10" s="1"/>
  <c r="D1968" i="10" a="1"/>
  <c r="D1968" i="10" s="1"/>
  <c r="A1969" i="10" a="1"/>
  <c r="A1969" i="10" s="1"/>
  <c r="B1969" i="10" a="1"/>
  <c r="B1969" i="10" s="1"/>
  <c r="C1969" i="10" a="1"/>
  <c r="C1969" i="10" s="1"/>
  <c r="D1969" i="10" a="1"/>
  <c r="D1969" i="10" s="1"/>
  <c r="A1970" i="10" a="1"/>
  <c r="A1970" i="10" s="1"/>
  <c r="B1970" i="10" a="1"/>
  <c r="B1970" i="10" s="1"/>
  <c r="C1970" i="10" a="1"/>
  <c r="C1970" i="10" s="1"/>
  <c r="D1970" i="10" a="1"/>
  <c r="D1970" i="10" s="1"/>
  <c r="A1971" i="10" a="1"/>
  <c r="A1971" i="10" s="1"/>
  <c r="B1971" i="10" a="1"/>
  <c r="B1971" i="10" s="1"/>
  <c r="C1971" i="10" a="1"/>
  <c r="C1971" i="10" s="1"/>
  <c r="D1971" i="10" a="1"/>
  <c r="D1971" i="10" s="1"/>
  <c r="A1972" i="10" a="1"/>
  <c r="A1972" i="10" s="1"/>
  <c r="B1972" i="10" a="1"/>
  <c r="B1972" i="10" s="1"/>
  <c r="C1972" i="10" a="1"/>
  <c r="C1972" i="10" s="1"/>
  <c r="D1972" i="10" a="1"/>
  <c r="D1972" i="10" s="1"/>
  <c r="A1973" i="10" a="1"/>
  <c r="A1973" i="10" s="1"/>
  <c r="B1973" i="10" a="1"/>
  <c r="B1973" i="10" s="1"/>
  <c r="C1973" i="10" a="1"/>
  <c r="C1973" i="10" s="1"/>
  <c r="D1973" i="10" a="1"/>
  <c r="D1973" i="10" s="1"/>
  <c r="A1974" i="10" a="1"/>
  <c r="A1974" i="10" s="1"/>
  <c r="B1974" i="10" a="1"/>
  <c r="B1974" i="10" s="1"/>
  <c r="C1974" i="10" a="1"/>
  <c r="C1974" i="10" s="1"/>
  <c r="D1974" i="10" a="1"/>
  <c r="D1974" i="10" s="1"/>
  <c r="A1975" i="10" a="1"/>
  <c r="A1975" i="10" s="1"/>
  <c r="B1975" i="10" a="1"/>
  <c r="B1975" i="10" s="1"/>
  <c r="C1975" i="10" a="1"/>
  <c r="C1975" i="10" s="1"/>
  <c r="D1975" i="10" a="1"/>
  <c r="D1975" i="10" s="1"/>
  <c r="A1976" i="10" a="1"/>
  <c r="A1976" i="10" s="1"/>
  <c r="B1976" i="10" a="1"/>
  <c r="B1976" i="10" s="1"/>
  <c r="C1976" i="10" a="1"/>
  <c r="C1976" i="10" s="1"/>
  <c r="D1976" i="10" a="1"/>
  <c r="D1976" i="10" s="1"/>
  <c r="A1977" i="10" a="1"/>
  <c r="A1977" i="10" s="1"/>
  <c r="B1977" i="10" a="1"/>
  <c r="B1977" i="10" s="1"/>
  <c r="C1977" i="10" a="1"/>
  <c r="C1977" i="10" s="1"/>
  <c r="D1977" i="10" a="1"/>
  <c r="D1977" i="10" s="1"/>
  <c r="A1978" i="10" a="1"/>
  <c r="A1978" i="10" s="1"/>
  <c r="B1978" i="10" a="1"/>
  <c r="B1978" i="10" s="1"/>
  <c r="C1978" i="10" a="1"/>
  <c r="C1978" i="10" s="1"/>
  <c r="D1978" i="10" a="1"/>
  <c r="D1978" i="10" s="1"/>
  <c r="A1979" i="10" a="1"/>
  <c r="A1979" i="10" s="1"/>
  <c r="B1979" i="10" a="1"/>
  <c r="B1979" i="10" s="1"/>
  <c r="C1979" i="10" a="1"/>
  <c r="C1979" i="10" s="1"/>
  <c r="D1979" i="10" a="1"/>
  <c r="D1979" i="10" s="1"/>
  <c r="A1980" i="10" a="1"/>
  <c r="A1980" i="10" s="1"/>
  <c r="B1980" i="10" a="1"/>
  <c r="B1980" i="10" s="1"/>
  <c r="C1980" i="10" a="1"/>
  <c r="C1980" i="10" s="1"/>
  <c r="D1980" i="10" a="1"/>
  <c r="D1980" i="10" s="1"/>
  <c r="A1981" i="10" a="1"/>
  <c r="A1981" i="10" s="1"/>
  <c r="B1981" i="10" a="1"/>
  <c r="B1981" i="10" s="1"/>
  <c r="C1981" i="10" a="1"/>
  <c r="C1981" i="10" s="1"/>
  <c r="D1981" i="10" a="1"/>
  <c r="D1981" i="10" s="1"/>
  <c r="A1982" i="10" a="1"/>
  <c r="A1982" i="10" s="1"/>
  <c r="B1982" i="10" a="1"/>
  <c r="B1982" i="10" s="1"/>
  <c r="C1982" i="10" a="1"/>
  <c r="C1982" i="10" s="1"/>
  <c r="D1982" i="10" a="1"/>
  <c r="D1982" i="10" s="1"/>
  <c r="A1983" i="10" a="1"/>
  <c r="A1983" i="10" s="1"/>
  <c r="B1983" i="10" a="1"/>
  <c r="B1983" i="10" s="1"/>
  <c r="C1983" i="10" a="1"/>
  <c r="C1983" i="10" s="1"/>
  <c r="D1983" i="10" a="1"/>
  <c r="D1983" i="10" s="1"/>
  <c r="A1984" i="10" a="1"/>
  <c r="A1984" i="10" s="1"/>
  <c r="B1984" i="10" a="1"/>
  <c r="B1984" i="10" s="1"/>
  <c r="C1984" i="10" a="1"/>
  <c r="C1984" i="10" s="1"/>
  <c r="D1984" i="10" a="1"/>
  <c r="D1984" i="10" s="1"/>
  <c r="A1985" i="10" a="1"/>
  <c r="A1985" i="10" s="1"/>
  <c r="B1985" i="10" a="1"/>
  <c r="B1985" i="10" s="1"/>
  <c r="C1985" i="10" a="1"/>
  <c r="C1985" i="10" s="1"/>
  <c r="D1985" i="10" a="1"/>
  <c r="D1985" i="10" s="1"/>
  <c r="A1986" i="10" a="1"/>
  <c r="A1986" i="10" s="1"/>
  <c r="B1986" i="10" a="1"/>
  <c r="B1986" i="10" s="1"/>
  <c r="C1986" i="10" a="1"/>
  <c r="C1986" i="10" s="1"/>
  <c r="D1986" i="10" a="1"/>
  <c r="D1986" i="10" s="1"/>
  <c r="A1987" i="10" a="1"/>
  <c r="A1987" i="10" s="1"/>
  <c r="B1987" i="10" a="1"/>
  <c r="B1987" i="10" s="1"/>
  <c r="C1987" i="10" a="1"/>
  <c r="C1987" i="10" s="1"/>
  <c r="D1987" i="10" a="1"/>
  <c r="D1987" i="10" s="1"/>
  <c r="A1988" i="10" a="1"/>
  <c r="A1988" i="10" s="1"/>
  <c r="B1988" i="10" a="1"/>
  <c r="B1988" i="10" s="1"/>
  <c r="C1988" i="10" a="1"/>
  <c r="C1988" i="10" s="1"/>
  <c r="D1988" i="10" a="1"/>
  <c r="D1988" i="10" s="1"/>
  <c r="A1989" i="10" a="1"/>
  <c r="A1989" i="10" s="1"/>
  <c r="B1989" i="10" a="1"/>
  <c r="B1989" i="10" s="1"/>
  <c r="C1989" i="10" a="1"/>
  <c r="C1989" i="10" s="1"/>
  <c r="D1989" i="10" a="1"/>
  <c r="D1989" i="10" s="1"/>
  <c r="A1990" i="10" a="1"/>
  <c r="A1990" i="10" s="1"/>
  <c r="B1990" i="10" a="1"/>
  <c r="B1990" i="10" s="1"/>
  <c r="C1990" i="10" a="1"/>
  <c r="C1990" i="10" s="1"/>
  <c r="D1990" i="10" a="1"/>
  <c r="D1990" i="10" s="1"/>
  <c r="A1991" i="10" a="1"/>
  <c r="A1991" i="10" s="1"/>
  <c r="B1991" i="10" a="1"/>
  <c r="B1991" i="10" s="1"/>
  <c r="C1991" i="10" a="1"/>
  <c r="C1991" i="10" s="1"/>
  <c r="D1991" i="10" a="1"/>
  <c r="D1991" i="10" s="1"/>
  <c r="A1992" i="10" a="1"/>
  <c r="A1992" i="10" s="1"/>
  <c r="B1992" i="10" a="1"/>
  <c r="B1992" i="10" s="1"/>
  <c r="C1992" i="10" a="1"/>
  <c r="C1992" i="10" s="1"/>
  <c r="D1992" i="10" a="1"/>
  <c r="D1992" i="10" s="1"/>
  <c r="A1993" i="10" a="1"/>
  <c r="A1993" i="10" s="1"/>
  <c r="B1993" i="10" a="1"/>
  <c r="B1993" i="10" s="1"/>
  <c r="C1993" i="10" a="1"/>
  <c r="C1993" i="10" s="1"/>
  <c r="D1993" i="10" a="1"/>
  <c r="D1993" i="10" s="1"/>
  <c r="A1994" i="10" a="1"/>
  <c r="A1994" i="10" s="1"/>
  <c r="B1994" i="10" a="1"/>
  <c r="B1994" i="10" s="1"/>
  <c r="C1994" i="10" a="1"/>
  <c r="C1994" i="10" s="1"/>
  <c r="D1994" i="10" a="1"/>
  <c r="D1994" i="10" s="1"/>
  <c r="A1995" i="10" a="1"/>
  <c r="A1995" i="10" s="1"/>
  <c r="B1995" i="10" a="1"/>
  <c r="B1995" i="10" s="1"/>
  <c r="C1995" i="10" a="1"/>
  <c r="C1995" i="10" s="1"/>
  <c r="D1995" i="10" a="1"/>
  <c r="D1995" i="10" s="1"/>
  <c r="A1996" i="10" a="1"/>
  <c r="A1996" i="10" s="1"/>
  <c r="B1996" i="10" a="1"/>
  <c r="B1996" i="10" s="1"/>
  <c r="C1996" i="10" a="1"/>
  <c r="C1996" i="10" s="1"/>
  <c r="D1996" i="10" a="1"/>
  <c r="D1996" i="10" s="1"/>
  <c r="A1997" i="10" a="1"/>
  <c r="A1997" i="10" s="1"/>
  <c r="B1997" i="10" a="1"/>
  <c r="B1997" i="10" s="1"/>
  <c r="C1997" i="10" a="1"/>
  <c r="C1997" i="10" s="1"/>
  <c r="D1997" i="10" a="1"/>
  <c r="D1997" i="10" s="1"/>
  <c r="A1998" i="10" a="1"/>
  <c r="A1998" i="10" s="1"/>
  <c r="B1998" i="10" a="1"/>
  <c r="B1998" i="10" s="1"/>
  <c r="C1998" i="10" a="1"/>
  <c r="C1998" i="10" s="1"/>
  <c r="D1998" i="10" a="1"/>
  <c r="D1998" i="10" s="1"/>
  <c r="A1999" i="10" a="1"/>
  <c r="A1999" i="10" s="1"/>
  <c r="B1999" i="10" a="1"/>
  <c r="B1999" i="10" s="1"/>
  <c r="C1999" i="10" a="1"/>
  <c r="C1999" i="10" s="1"/>
  <c r="D1999" i="10" a="1"/>
  <c r="D1999" i="10" s="1"/>
  <c r="A2000" i="10" a="1"/>
  <c r="A2000" i="10" s="1"/>
  <c r="B2000" i="10" a="1"/>
  <c r="B2000" i="10" s="1"/>
  <c r="C2000" i="10" a="1"/>
  <c r="C2000" i="10" s="1"/>
  <c r="D2000" i="10" a="1"/>
  <c r="D2000" i="10" s="1"/>
  <c r="A2001" i="10" a="1"/>
  <c r="A2001" i="10" s="1"/>
  <c r="B2001" i="10" a="1"/>
  <c r="B2001" i="10" s="1"/>
  <c r="C2001" i="10" a="1"/>
  <c r="C2001" i="10" s="1"/>
  <c r="D2001" i="10" a="1"/>
  <c r="D2001" i="10" s="1"/>
  <c r="A2002" i="10" a="1"/>
  <c r="A2002" i="10" s="1"/>
  <c r="B2002" i="10" a="1"/>
  <c r="B2002" i="10" s="1"/>
  <c r="C2002" i="10" a="1"/>
  <c r="C2002" i="10" s="1"/>
  <c r="D2002" i="10" a="1"/>
  <c r="D2002" i="10" s="1"/>
  <c r="A2003" i="10" a="1"/>
  <c r="A2003" i="10" s="1"/>
  <c r="B2003" i="10" a="1"/>
  <c r="B2003" i="10" s="1"/>
  <c r="C2003" i="10" a="1"/>
  <c r="C2003" i="10" s="1"/>
  <c r="D2003" i="10" a="1"/>
  <c r="D2003" i="10" s="1"/>
  <c r="A2004" i="10" a="1"/>
  <c r="A2004" i="10" s="1"/>
  <c r="B2004" i="10" a="1"/>
  <c r="B2004" i="10" s="1"/>
  <c r="C2004" i="10" a="1"/>
  <c r="C2004" i="10" s="1"/>
  <c r="D2004" i="10" a="1"/>
  <c r="D2004" i="10" s="1"/>
  <c r="A2005" i="10" a="1"/>
  <c r="A2005" i="10" s="1"/>
  <c r="B2005" i="10" a="1"/>
  <c r="B2005" i="10" s="1"/>
  <c r="C2005" i="10" a="1"/>
  <c r="C2005" i="10" s="1"/>
  <c r="D2005" i="10" a="1"/>
  <c r="D2005" i="10" s="1"/>
  <c r="A2006" i="10" a="1"/>
  <c r="A2006" i="10" s="1"/>
  <c r="B2006" i="10" a="1"/>
  <c r="B2006" i="10" s="1"/>
  <c r="C2006" i="10" a="1"/>
  <c r="C2006" i="10" s="1"/>
  <c r="D2006" i="10" a="1"/>
  <c r="D2006" i="10" s="1"/>
  <c r="A2007" i="10" a="1"/>
  <c r="A2007" i="10" s="1"/>
  <c r="B2007" i="10" a="1"/>
  <c r="B2007" i="10" s="1"/>
  <c r="C2007" i="10" a="1"/>
  <c r="C2007" i="10" s="1"/>
  <c r="D2007" i="10" a="1"/>
  <c r="D2007" i="10" s="1"/>
  <c r="A2008" i="10" a="1"/>
  <c r="A2008" i="10" s="1"/>
  <c r="B2008" i="10" a="1"/>
  <c r="B2008" i="10" s="1"/>
  <c r="C2008" i="10" a="1"/>
  <c r="C2008" i="10" s="1"/>
  <c r="D2008" i="10" a="1"/>
  <c r="D2008" i="10" s="1"/>
  <c r="A2009" i="10" a="1"/>
  <c r="A2009" i="10" s="1"/>
  <c r="B2009" i="10" a="1"/>
  <c r="B2009" i="10" s="1"/>
  <c r="C2009" i="10" a="1"/>
  <c r="C2009" i="10" s="1"/>
  <c r="D2009" i="10" a="1"/>
  <c r="D2009" i="10" s="1"/>
  <c r="A2010" i="10" a="1"/>
  <c r="A2010" i="10" s="1"/>
  <c r="B2010" i="10" a="1"/>
  <c r="B2010" i="10" s="1"/>
  <c r="C2010" i="10" a="1"/>
  <c r="C2010" i="10" s="1"/>
  <c r="D2010" i="10" a="1"/>
  <c r="D2010" i="10" s="1"/>
  <c r="A2011" i="10" a="1"/>
  <c r="A2011" i="10" s="1"/>
  <c r="B2011" i="10" a="1"/>
  <c r="B2011" i="10" s="1"/>
  <c r="C2011" i="10" a="1"/>
  <c r="C2011" i="10" s="1"/>
  <c r="D2011" i="10" a="1"/>
  <c r="D2011" i="10" s="1"/>
  <c r="A2012" i="10" a="1"/>
  <c r="A2012" i="10" s="1"/>
  <c r="B2012" i="10" a="1"/>
  <c r="B2012" i="10" s="1"/>
  <c r="C2012" i="10" a="1"/>
  <c r="C2012" i="10" s="1"/>
  <c r="D2012" i="10" a="1"/>
  <c r="D2012" i="10" s="1"/>
  <c r="A2013" i="10" a="1"/>
  <c r="A2013" i="10" s="1"/>
  <c r="B2013" i="10" a="1"/>
  <c r="B2013" i="10" s="1"/>
  <c r="C2013" i="10" a="1"/>
  <c r="C2013" i="10" s="1"/>
  <c r="D2013" i="10" a="1"/>
  <c r="D2013" i="10" s="1"/>
  <c r="A2014" i="10" a="1"/>
  <c r="A2014" i="10" s="1"/>
  <c r="B2014" i="10" a="1"/>
  <c r="B2014" i="10" s="1"/>
  <c r="C2014" i="10" a="1"/>
  <c r="C2014" i="10" s="1"/>
  <c r="D2014" i="10" a="1"/>
  <c r="D2014" i="10" s="1"/>
  <c r="A2015" i="10" a="1"/>
  <c r="A2015" i="10" s="1"/>
  <c r="B2015" i="10" a="1"/>
  <c r="B2015" i="10" s="1"/>
  <c r="C2015" i="10" a="1"/>
  <c r="C2015" i="10" s="1"/>
  <c r="D2015" i="10" a="1"/>
  <c r="D2015" i="10" s="1"/>
  <c r="A2016" i="10" a="1"/>
  <c r="A2016" i="10" s="1"/>
  <c r="B2016" i="10" a="1"/>
  <c r="B2016" i="10" s="1"/>
  <c r="C2016" i="10" a="1"/>
  <c r="C2016" i="10" s="1"/>
  <c r="D2016" i="10" a="1"/>
  <c r="D2016" i="10" s="1"/>
  <c r="A2017" i="10" a="1"/>
  <c r="A2017" i="10" s="1"/>
  <c r="B2017" i="10" a="1"/>
  <c r="B2017" i="10" s="1"/>
  <c r="C2017" i="10" a="1"/>
  <c r="C2017" i="10" s="1"/>
  <c r="D2017" i="10" a="1"/>
  <c r="D2017" i="10" s="1"/>
  <c r="A2018" i="10" a="1"/>
  <c r="A2018" i="10" s="1"/>
  <c r="B2018" i="10" a="1"/>
  <c r="B2018" i="10" s="1"/>
  <c r="C2018" i="10" a="1"/>
  <c r="C2018" i="10" s="1"/>
  <c r="D2018" i="10" a="1"/>
  <c r="D2018" i="10" s="1"/>
  <c r="A2019" i="10" a="1"/>
  <c r="A2019" i="10" s="1"/>
  <c r="B2019" i="10" a="1"/>
  <c r="B2019" i="10" s="1"/>
  <c r="C2019" i="10" a="1"/>
  <c r="C2019" i="10" s="1"/>
  <c r="D2019" i="10" a="1"/>
  <c r="D2019" i="10" s="1"/>
  <c r="A2020" i="10" a="1"/>
  <c r="A2020" i="10" s="1"/>
  <c r="B2020" i="10" a="1"/>
  <c r="B2020" i="10" s="1"/>
  <c r="C2020" i="10" a="1"/>
  <c r="C2020" i="10" s="1"/>
  <c r="D2020" i="10" a="1"/>
  <c r="D2020" i="10" s="1"/>
  <c r="A2021" i="10" a="1"/>
  <c r="A2021" i="10" s="1"/>
  <c r="B2021" i="10" a="1"/>
  <c r="B2021" i="10" s="1"/>
  <c r="C2021" i="10" a="1"/>
  <c r="C2021" i="10" s="1"/>
  <c r="D2021" i="10" a="1"/>
  <c r="D2021" i="10" s="1"/>
  <c r="A2022" i="10" a="1"/>
  <c r="A2022" i="10" s="1"/>
  <c r="B2022" i="10" a="1"/>
  <c r="B2022" i="10" s="1"/>
  <c r="C2022" i="10" a="1"/>
  <c r="C2022" i="10" s="1"/>
  <c r="D2022" i="10" a="1"/>
  <c r="D2022" i="10" s="1"/>
  <c r="A2023" i="10" a="1"/>
  <c r="A2023" i="10" s="1"/>
  <c r="B2023" i="10" a="1"/>
  <c r="B2023" i="10" s="1"/>
  <c r="C2023" i="10" a="1"/>
  <c r="C2023" i="10" s="1"/>
  <c r="D2023" i="10" a="1"/>
  <c r="D2023" i="10" s="1"/>
  <c r="A2024" i="10" a="1"/>
  <c r="A2024" i="10" s="1"/>
  <c r="B2024" i="10" a="1"/>
  <c r="B2024" i="10" s="1"/>
  <c r="C2024" i="10" a="1"/>
  <c r="C2024" i="10" s="1"/>
  <c r="D2024" i="10" a="1"/>
  <c r="D2024" i="10" s="1"/>
  <c r="A2025" i="10" a="1"/>
  <c r="A2025" i="10" s="1"/>
  <c r="B2025" i="10" a="1"/>
  <c r="B2025" i="10" s="1"/>
  <c r="C2025" i="10" a="1"/>
  <c r="C2025" i="10" s="1"/>
  <c r="D2025" i="10" a="1"/>
  <c r="D2025" i="10" s="1"/>
  <c r="A2026" i="10" a="1"/>
  <c r="A2026" i="10" s="1"/>
  <c r="B2026" i="10" a="1"/>
  <c r="B2026" i="10" s="1"/>
  <c r="C2026" i="10" a="1"/>
  <c r="C2026" i="10" s="1"/>
  <c r="D2026" i="10" a="1"/>
  <c r="D2026" i="10" s="1"/>
  <c r="A2027" i="10" a="1"/>
  <c r="A2027" i="10" s="1"/>
  <c r="B2027" i="10" a="1"/>
  <c r="B2027" i="10" s="1"/>
  <c r="C2027" i="10" a="1"/>
  <c r="C2027" i="10" s="1"/>
  <c r="D2027" i="10" a="1"/>
  <c r="D2027" i="10" s="1"/>
  <c r="A2028" i="10" a="1"/>
  <c r="A2028" i="10" s="1"/>
  <c r="B2028" i="10" a="1"/>
  <c r="B2028" i="10" s="1"/>
  <c r="C2028" i="10" a="1"/>
  <c r="C2028" i="10" s="1"/>
  <c r="D2028" i="10" a="1"/>
  <c r="D2028" i="10" s="1"/>
  <c r="A2029" i="10" a="1"/>
  <c r="A2029" i="10" s="1"/>
  <c r="B2029" i="10" a="1"/>
  <c r="B2029" i="10" s="1"/>
  <c r="C2029" i="10" a="1"/>
  <c r="C2029" i="10" s="1"/>
  <c r="D2029" i="10" a="1"/>
  <c r="D2029" i="10" s="1"/>
  <c r="A2030" i="10" a="1"/>
  <c r="A2030" i="10" s="1"/>
  <c r="B2030" i="10" a="1"/>
  <c r="B2030" i="10" s="1"/>
  <c r="C2030" i="10" a="1"/>
  <c r="C2030" i="10" s="1"/>
  <c r="D2030" i="10" a="1"/>
  <c r="D2030" i="10" s="1"/>
  <c r="A2031" i="10" a="1"/>
  <c r="A2031" i="10" s="1"/>
  <c r="B2031" i="10" a="1"/>
  <c r="B2031" i="10" s="1"/>
  <c r="C2031" i="10" a="1"/>
  <c r="C2031" i="10" s="1"/>
  <c r="D2031" i="10" a="1"/>
  <c r="D2031" i="10" s="1"/>
  <c r="A2032" i="10" a="1"/>
  <c r="A2032" i="10" s="1"/>
  <c r="B2032" i="10" a="1"/>
  <c r="B2032" i="10" s="1"/>
  <c r="C2032" i="10" a="1"/>
  <c r="C2032" i="10" s="1"/>
  <c r="D2032" i="10" a="1"/>
  <c r="D2032" i="10" s="1"/>
  <c r="A2033" i="10" a="1"/>
  <c r="A2033" i="10" s="1"/>
  <c r="B2033" i="10" a="1"/>
  <c r="B2033" i="10" s="1"/>
  <c r="C2033" i="10" a="1"/>
  <c r="C2033" i="10" s="1"/>
  <c r="D2033" i="10" a="1"/>
  <c r="D2033" i="10" s="1"/>
  <c r="A2034" i="10" a="1"/>
  <c r="A2034" i="10" s="1"/>
  <c r="B2034" i="10" a="1"/>
  <c r="B2034" i="10" s="1"/>
  <c r="C2034" i="10" a="1"/>
  <c r="C2034" i="10" s="1"/>
  <c r="D2034" i="10" a="1"/>
  <c r="D2034" i="10" s="1"/>
  <c r="A2035" i="10" a="1"/>
  <c r="A2035" i="10" s="1"/>
  <c r="B2035" i="10" a="1"/>
  <c r="B2035" i="10" s="1"/>
  <c r="C2035" i="10" a="1"/>
  <c r="C2035" i="10" s="1"/>
  <c r="D2035" i="10" a="1"/>
  <c r="D2035" i="10" s="1"/>
  <c r="A2036" i="10" a="1"/>
  <c r="A2036" i="10" s="1"/>
  <c r="B2036" i="10" a="1"/>
  <c r="B2036" i="10" s="1"/>
  <c r="C2036" i="10" a="1"/>
  <c r="C2036" i="10" s="1"/>
  <c r="D2036" i="10" a="1"/>
  <c r="D2036" i="10" s="1"/>
  <c r="A2037" i="10" a="1"/>
  <c r="A2037" i="10" s="1"/>
  <c r="B2037" i="10" a="1"/>
  <c r="B2037" i="10" s="1"/>
  <c r="C2037" i="10" a="1"/>
  <c r="C2037" i="10" s="1"/>
  <c r="D2037" i="10" a="1"/>
  <c r="D2037" i="10" s="1"/>
  <c r="A2038" i="10" a="1"/>
  <c r="A2038" i="10" s="1"/>
  <c r="B2038" i="10" a="1"/>
  <c r="B2038" i="10" s="1"/>
  <c r="C2038" i="10" a="1"/>
  <c r="C2038" i="10" s="1"/>
  <c r="D2038" i="10" a="1"/>
  <c r="D2038" i="10" s="1"/>
  <c r="A2039" i="10" a="1"/>
  <c r="A2039" i="10" s="1"/>
  <c r="B2039" i="10" a="1"/>
  <c r="B2039" i="10" s="1"/>
  <c r="C2039" i="10" a="1"/>
  <c r="C2039" i="10" s="1"/>
  <c r="D2039" i="10" a="1"/>
  <c r="D2039" i="10" s="1"/>
  <c r="A2040" i="10" a="1"/>
  <c r="A2040" i="10" s="1"/>
  <c r="B2040" i="10" a="1"/>
  <c r="B2040" i="10" s="1"/>
  <c r="C2040" i="10" a="1"/>
  <c r="C2040" i="10" s="1"/>
  <c r="D2040" i="10" a="1"/>
  <c r="D2040" i="10" s="1"/>
  <c r="A2041" i="10" a="1"/>
  <c r="A2041" i="10" s="1"/>
  <c r="B2041" i="10" a="1"/>
  <c r="B2041" i="10" s="1"/>
  <c r="C2041" i="10" a="1"/>
  <c r="C2041" i="10" s="1"/>
  <c r="D2041" i="10" a="1"/>
  <c r="D2041" i="10" s="1"/>
  <c r="A2042" i="10" a="1"/>
  <c r="A2042" i="10" s="1"/>
  <c r="B2042" i="10" a="1"/>
  <c r="B2042" i="10" s="1"/>
  <c r="C2042" i="10" a="1"/>
  <c r="C2042" i="10" s="1"/>
  <c r="D2042" i="10" a="1"/>
  <c r="D2042" i="10" s="1"/>
  <c r="A2043" i="10" a="1"/>
  <c r="A2043" i="10" s="1"/>
  <c r="B2043" i="10" a="1"/>
  <c r="B2043" i="10" s="1"/>
  <c r="C2043" i="10" a="1"/>
  <c r="C2043" i="10" s="1"/>
  <c r="D2043" i="10" a="1"/>
  <c r="D2043" i="10" s="1"/>
  <c r="A2044" i="10" a="1"/>
  <c r="A2044" i="10" s="1"/>
  <c r="B2044" i="10" a="1"/>
  <c r="B2044" i="10" s="1"/>
  <c r="C2044" i="10" a="1"/>
  <c r="C2044" i="10" s="1"/>
  <c r="D2044" i="10" a="1"/>
  <c r="D2044" i="10" s="1"/>
  <c r="A2045" i="10" a="1"/>
  <c r="A2045" i="10" s="1"/>
  <c r="B2045" i="10" a="1"/>
  <c r="B2045" i="10" s="1"/>
  <c r="C2045" i="10" a="1"/>
  <c r="C2045" i="10" s="1"/>
  <c r="D2045" i="10" a="1"/>
  <c r="D2045" i="10" s="1"/>
  <c r="A2046" i="10" a="1"/>
  <c r="A2046" i="10" s="1"/>
  <c r="B2046" i="10" a="1"/>
  <c r="B2046" i="10" s="1"/>
  <c r="C2046" i="10" a="1"/>
  <c r="C2046" i="10" s="1"/>
  <c r="D2046" i="10" a="1"/>
  <c r="D2046" i="10" s="1"/>
  <c r="A2047" i="10" a="1"/>
  <c r="A2047" i="10" s="1"/>
  <c r="B2047" i="10" a="1"/>
  <c r="B2047" i="10" s="1"/>
  <c r="C2047" i="10" a="1"/>
  <c r="C2047" i="10" s="1"/>
  <c r="D2047" i="10" a="1"/>
  <c r="D2047" i="10" s="1"/>
  <c r="A2048" i="10" a="1"/>
  <c r="A2048" i="10" s="1"/>
  <c r="B2048" i="10" a="1"/>
  <c r="B2048" i="10" s="1"/>
  <c r="C2048" i="10" a="1"/>
  <c r="C2048" i="10" s="1"/>
  <c r="D2048" i="10" a="1"/>
  <c r="D2048" i="10" s="1"/>
  <c r="A2049" i="10" a="1"/>
  <c r="A2049" i="10" s="1"/>
  <c r="B2049" i="10" a="1"/>
  <c r="B2049" i="10" s="1"/>
  <c r="C2049" i="10" a="1"/>
  <c r="C2049" i="10" s="1"/>
  <c r="D2049" i="10" a="1"/>
  <c r="D2049" i="10" s="1"/>
  <c r="A2050" i="10" a="1"/>
  <c r="A2050" i="10" s="1"/>
  <c r="B2050" i="10" a="1"/>
  <c r="B2050" i="10" s="1"/>
  <c r="C2050" i="10" a="1"/>
  <c r="C2050" i="10" s="1"/>
  <c r="D2050" i="10" a="1"/>
  <c r="D2050" i="10" s="1"/>
  <c r="A2051" i="10" a="1"/>
  <c r="A2051" i="10" s="1"/>
  <c r="B2051" i="10" a="1"/>
  <c r="B2051" i="10" s="1"/>
  <c r="C2051" i="10" a="1"/>
  <c r="C2051" i="10" s="1"/>
  <c r="D2051" i="10" a="1"/>
  <c r="D2051" i="10" s="1"/>
  <c r="A2052" i="10" a="1"/>
  <c r="A2052" i="10" s="1"/>
  <c r="B2052" i="10" a="1"/>
  <c r="B2052" i="10" s="1"/>
  <c r="C2052" i="10" a="1"/>
  <c r="C2052" i="10" s="1"/>
  <c r="D2052" i="10" a="1"/>
  <c r="D2052" i="10" s="1"/>
  <c r="A2053" i="10" a="1"/>
  <c r="A2053" i="10" s="1"/>
  <c r="B2053" i="10" a="1"/>
  <c r="B2053" i="10" s="1"/>
  <c r="C2053" i="10" a="1"/>
  <c r="C2053" i="10" s="1"/>
  <c r="D2053" i="10" a="1"/>
  <c r="D2053" i="10" s="1"/>
  <c r="A2054" i="10" a="1"/>
  <c r="A2054" i="10" s="1"/>
  <c r="B2054" i="10" a="1"/>
  <c r="B2054" i="10" s="1"/>
  <c r="C2054" i="10" a="1"/>
  <c r="C2054" i="10" s="1"/>
  <c r="D2054" i="10" a="1"/>
  <c r="D2054" i="10" s="1"/>
  <c r="A2055" i="10" a="1"/>
  <c r="A2055" i="10" s="1"/>
  <c r="B2055" i="10" a="1"/>
  <c r="B2055" i="10" s="1"/>
  <c r="C2055" i="10" a="1"/>
  <c r="C2055" i="10" s="1"/>
  <c r="D2055" i="10" a="1"/>
  <c r="D2055" i="10" s="1"/>
  <c r="A2056" i="10" a="1"/>
  <c r="A2056" i="10" s="1"/>
  <c r="B2056" i="10" a="1"/>
  <c r="B2056" i="10" s="1"/>
  <c r="C2056" i="10" a="1"/>
  <c r="C2056" i="10" s="1"/>
  <c r="D2056" i="10" a="1"/>
  <c r="D2056" i="10" s="1"/>
  <c r="A2057" i="10" a="1"/>
  <c r="A2057" i="10" s="1"/>
  <c r="B2057" i="10" a="1"/>
  <c r="B2057" i="10" s="1"/>
  <c r="C2057" i="10" a="1"/>
  <c r="C2057" i="10" s="1"/>
  <c r="D2057" i="10" a="1"/>
  <c r="D2057" i="10" s="1"/>
  <c r="A2058" i="10" a="1"/>
  <c r="A2058" i="10" s="1"/>
  <c r="B2058" i="10" a="1"/>
  <c r="B2058" i="10" s="1"/>
  <c r="C2058" i="10" a="1"/>
  <c r="C2058" i="10" s="1"/>
  <c r="D2058" i="10" a="1"/>
  <c r="D2058" i="10" s="1"/>
  <c r="A2059" i="10" a="1"/>
  <c r="A2059" i="10" s="1"/>
  <c r="B2059" i="10" a="1"/>
  <c r="B2059" i="10" s="1"/>
  <c r="C2059" i="10" a="1"/>
  <c r="C2059" i="10" s="1"/>
  <c r="D2059" i="10" a="1"/>
  <c r="D2059" i="10" s="1"/>
  <c r="A2060" i="10" a="1"/>
  <c r="A2060" i="10" s="1"/>
  <c r="B2060" i="10" a="1"/>
  <c r="B2060" i="10" s="1"/>
  <c r="C2060" i="10" a="1"/>
  <c r="C2060" i="10" s="1"/>
  <c r="D2060" i="10" a="1"/>
  <c r="D2060" i="10" s="1"/>
  <c r="A2061" i="10" a="1"/>
  <c r="A2061" i="10" s="1"/>
  <c r="B2061" i="10" a="1"/>
  <c r="B2061" i="10" s="1"/>
  <c r="C2061" i="10" a="1"/>
  <c r="C2061" i="10" s="1"/>
  <c r="D2061" i="10" a="1"/>
  <c r="D2061" i="10" s="1"/>
  <c r="A2062" i="10" a="1"/>
  <c r="A2062" i="10" s="1"/>
  <c r="B2062" i="10" a="1"/>
  <c r="B2062" i="10" s="1"/>
  <c r="C2062" i="10" a="1"/>
  <c r="C2062" i="10" s="1"/>
  <c r="D2062" i="10" a="1"/>
  <c r="D2062" i="10" s="1"/>
  <c r="A2063" i="10" a="1"/>
  <c r="A2063" i="10" s="1"/>
  <c r="B2063" i="10" a="1"/>
  <c r="B2063" i="10" s="1"/>
  <c r="C2063" i="10" a="1"/>
  <c r="C2063" i="10" s="1"/>
  <c r="D2063" i="10" a="1"/>
  <c r="D2063" i="10" s="1"/>
  <c r="A2064" i="10" a="1"/>
  <c r="A2064" i="10" s="1"/>
  <c r="B2064" i="10" a="1"/>
  <c r="B2064" i="10" s="1"/>
  <c r="C2064" i="10" a="1"/>
  <c r="C2064" i="10" s="1"/>
  <c r="D2064" i="10" a="1"/>
  <c r="D2064" i="10" s="1"/>
  <c r="A2065" i="10" a="1"/>
  <c r="A2065" i="10" s="1"/>
  <c r="B2065" i="10" a="1"/>
  <c r="B2065" i="10" s="1"/>
  <c r="C2065" i="10" a="1"/>
  <c r="C2065" i="10" s="1"/>
  <c r="D2065" i="10" a="1"/>
  <c r="D2065" i="10" s="1"/>
  <c r="A2066" i="10" a="1"/>
  <c r="A2066" i="10" s="1"/>
  <c r="B2066" i="10" a="1"/>
  <c r="B2066" i="10" s="1"/>
  <c r="C2066" i="10" a="1"/>
  <c r="C2066" i="10" s="1"/>
  <c r="D2066" i="10" a="1"/>
  <c r="D2066" i="10" s="1"/>
  <c r="A2067" i="10" a="1"/>
  <c r="A2067" i="10" s="1"/>
  <c r="B2067" i="10" a="1"/>
  <c r="B2067" i="10" s="1"/>
  <c r="C2067" i="10" a="1"/>
  <c r="C2067" i="10" s="1"/>
  <c r="D2067" i="10" a="1"/>
  <c r="D2067" i="10" s="1"/>
  <c r="A2068" i="10" a="1"/>
  <c r="A2068" i="10" s="1"/>
  <c r="B2068" i="10" a="1"/>
  <c r="B2068" i="10" s="1"/>
  <c r="C2068" i="10" a="1"/>
  <c r="C2068" i="10" s="1"/>
  <c r="D2068" i="10" a="1"/>
  <c r="D2068" i="10" s="1"/>
  <c r="A2069" i="10" a="1"/>
  <c r="A2069" i="10" s="1"/>
  <c r="B2069" i="10" a="1"/>
  <c r="B2069" i="10" s="1"/>
  <c r="C2069" i="10" a="1"/>
  <c r="C2069" i="10" s="1"/>
  <c r="D2069" i="10" a="1"/>
  <c r="D2069" i="10" s="1"/>
  <c r="A2070" i="10" a="1"/>
  <c r="A2070" i="10" s="1"/>
  <c r="B2070" i="10" a="1"/>
  <c r="B2070" i="10" s="1"/>
  <c r="C2070" i="10" a="1"/>
  <c r="C2070" i="10" s="1"/>
  <c r="D2070" i="10" a="1"/>
  <c r="D2070" i="10" s="1"/>
  <c r="A2071" i="10" a="1"/>
  <c r="A2071" i="10" s="1"/>
  <c r="B2071" i="10" a="1"/>
  <c r="B2071" i="10" s="1"/>
  <c r="C2071" i="10" a="1"/>
  <c r="C2071" i="10" s="1"/>
  <c r="D2071" i="10" a="1"/>
  <c r="D2071" i="10" s="1"/>
  <c r="A2072" i="10" a="1"/>
  <c r="A2072" i="10" s="1"/>
  <c r="B2072" i="10" a="1"/>
  <c r="B2072" i="10" s="1"/>
  <c r="C2072" i="10" a="1"/>
  <c r="C2072" i="10" s="1"/>
  <c r="D2072" i="10" a="1"/>
  <c r="D2072" i="10" s="1"/>
  <c r="A2073" i="10" a="1"/>
  <c r="A2073" i="10" s="1"/>
  <c r="B2073" i="10" a="1"/>
  <c r="B2073" i="10" s="1"/>
  <c r="C2073" i="10" a="1"/>
  <c r="C2073" i="10" s="1"/>
  <c r="D2073" i="10" a="1"/>
  <c r="D2073" i="10" s="1"/>
  <c r="A2074" i="10" a="1"/>
  <c r="A2074" i="10" s="1"/>
  <c r="B2074" i="10" a="1"/>
  <c r="B2074" i="10" s="1"/>
  <c r="C2074" i="10" a="1"/>
  <c r="C2074" i="10" s="1"/>
  <c r="D2074" i="10" a="1"/>
  <c r="D2074" i="10" s="1"/>
  <c r="A2075" i="10" a="1"/>
  <c r="A2075" i="10" s="1"/>
  <c r="B2075" i="10" a="1"/>
  <c r="B2075" i="10" s="1"/>
  <c r="C2075" i="10" a="1"/>
  <c r="C2075" i="10" s="1"/>
  <c r="D2075" i="10" a="1"/>
  <c r="D2075" i="10" s="1"/>
  <c r="A2076" i="10" a="1"/>
  <c r="A2076" i="10" s="1"/>
  <c r="B2076" i="10" a="1"/>
  <c r="B2076" i="10" s="1"/>
  <c r="C2076" i="10" a="1"/>
  <c r="C2076" i="10" s="1"/>
  <c r="D2076" i="10" a="1"/>
  <c r="D2076" i="10" s="1"/>
  <c r="A2077" i="10" a="1"/>
  <c r="A2077" i="10" s="1"/>
  <c r="B2077" i="10" a="1"/>
  <c r="B2077" i="10" s="1"/>
  <c r="C2077" i="10" a="1"/>
  <c r="C2077" i="10" s="1"/>
  <c r="D2077" i="10" a="1"/>
  <c r="D2077" i="10" s="1"/>
  <c r="A2078" i="10" a="1"/>
  <c r="A2078" i="10" s="1"/>
  <c r="B2078" i="10" a="1"/>
  <c r="B2078" i="10" s="1"/>
  <c r="C2078" i="10" a="1"/>
  <c r="C2078" i="10" s="1"/>
  <c r="D2078" i="10" a="1"/>
  <c r="D2078" i="10" s="1"/>
  <c r="A2079" i="10" a="1"/>
  <c r="A2079" i="10" s="1"/>
  <c r="B2079" i="10" a="1"/>
  <c r="B2079" i="10" s="1"/>
  <c r="C2079" i="10" a="1"/>
  <c r="C2079" i="10" s="1"/>
  <c r="D2079" i="10" a="1"/>
  <c r="D2079" i="10" s="1"/>
  <c r="A2080" i="10" a="1"/>
  <c r="A2080" i="10" s="1"/>
  <c r="B2080" i="10" a="1"/>
  <c r="B2080" i="10" s="1"/>
  <c r="C2080" i="10" a="1"/>
  <c r="C2080" i="10" s="1"/>
  <c r="D2080" i="10" a="1"/>
  <c r="D2080" i="10" s="1"/>
  <c r="A2081" i="10" a="1"/>
  <c r="A2081" i="10" s="1"/>
  <c r="B2081" i="10" a="1"/>
  <c r="B2081" i="10" s="1"/>
  <c r="C2081" i="10" a="1"/>
  <c r="C2081" i="10" s="1"/>
  <c r="D2081" i="10" a="1"/>
  <c r="D2081" i="10" s="1"/>
  <c r="A2082" i="10" a="1"/>
  <c r="A2082" i="10" s="1"/>
  <c r="B2082" i="10" a="1"/>
  <c r="B2082" i="10" s="1"/>
  <c r="C2082" i="10" a="1"/>
  <c r="C2082" i="10" s="1"/>
  <c r="D2082" i="10" a="1"/>
  <c r="D2082" i="10" s="1"/>
  <c r="A2083" i="10" a="1"/>
  <c r="A2083" i="10" s="1"/>
  <c r="B2083" i="10" a="1"/>
  <c r="B2083" i="10" s="1"/>
  <c r="C2083" i="10" a="1"/>
  <c r="C2083" i="10" s="1"/>
  <c r="D2083" i="10" a="1"/>
  <c r="D2083" i="10" s="1"/>
  <c r="A2084" i="10" a="1"/>
  <c r="A2084" i="10" s="1"/>
  <c r="B2084" i="10" a="1"/>
  <c r="B2084" i="10" s="1"/>
  <c r="C2084" i="10" a="1"/>
  <c r="C2084" i="10" s="1"/>
  <c r="D2084" i="10" a="1"/>
  <c r="D2084" i="10" s="1"/>
  <c r="A2085" i="10" a="1"/>
  <c r="A2085" i="10" s="1"/>
  <c r="B2085" i="10" a="1"/>
  <c r="B2085" i="10" s="1"/>
  <c r="C2085" i="10" a="1"/>
  <c r="C2085" i="10" s="1"/>
  <c r="D2085" i="10" a="1"/>
  <c r="D2085" i="10" s="1"/>
  <c r="A2086" i="10" a="1"/>
  <c r="A2086" i="10" s="1"/>
  <c r="B2086" i="10" a="1"/>
  <c r="B2086" i="10" s="1"/>
  <c r="C2086" i="10" a="1"/>
  <c r="C2086" i="10" s="1"/>
  <c r="D2086" i="10" a="1"/>
  <c r="D2086" i="10" s="1"/>
  <c r="A2087" i="10" a="1"/>
  <c r="A2087" i="10" s="1"/>
  <c r="B2087" i="10" a="1"/>
  <c r="B2087" i="10" s="1"/>
  <c r="C2087" i="10" a="1"/>
  <c r="C2087" i="10" s="1"/>
  <c r="D2087" i="10" a="1"/>
  <c r="D2087" i="10" s="1"/>
  <c r="A2088" i="10" a="1"/>
  <c r="A2088" i="10" s="1"/>
  <c r="B2088" i="10" a="1"/>
  <c r="B2088" i="10" s="1"/>
  <c r="C2088" i="10" a="1"/>
  <c r="C2088" i="10" s="1"/>
  <c r="D2088" i="10" a="1"/>
  <c r="D2088" i="10" s="1"/>
  <c r="A2089" i="10" a="1"/>
  <c r="A2089" i="10" s="1"/>
  <c r="B2089" i="10" a="1"/>
  <c r="B2089" i="10" s="1"/>
  <c r="C2089" i="10" a="1"/>
  <c r="C2089" i="10" s="1"/>
  <c r="D2089" i="10" a="1"/>
  <c r="D2089" i="10" s="1"/>
  <c r="A2090" i="10" a="1"/>
  <c r="A2090" i="10" s="1"/>
  <c r="B2090" i="10" a="1"/>
  <c r="B2090" i="10" s="1"/>
  <c r="C2090" i="10" a="1"/>
  <c r="C2090" i="10" s="1"/>
  <c r="D2090" i="10" a="1"/>
  <c r="D2090" i="10" s="1"/>
  <c r="A2091" i="10" a="1"/>
  <c r="A2091" i="10" s="1"/>
  <c r="B2091" i="10" a="1"/>
  <c r="B2091" i="10" s="1"/>
  <c r="C2091" i="10" a="1"/>
  <c r="C2091" i="10" s="1"/>
  <c r="D2091" i="10" a="1"/>
  <c r="D2091" i="10" s="1"/>
  <c r="A2092" i="10" a="1"/>
  <c r="A2092" i="10" s="1"/>
  <c r="B2092" i="10" a="1"/>
  <c r="B2092" i="10" s="1"/>
  <c r="C2092" i="10" a="1"/>
  <c r="C2092" i="10" s="1"/>
  <c r="D2092" i="10" a="1"/>
  <c r="D2092" i="10" s="1"/>
  <c r="A2093" i="10" a="1"/>
  <c r="A2093" i="10" s="1"/>
  <c r="B2093" i="10" a="1"/>
  <c r="B2093" i="10" s="1"/>
  <c r="C2093" i="10" a="1"/>
  <c r="C2093" i="10" s="1"/>
  <c r="D2093" i="10" a="1"/>
  <c r="D2093" i="10" s="1"/>
  <c r="A2094" i="10" a="1"/>
  <c r="A2094" i="10" s="1"/>
  <c r="B2094" i="10" a="1"/>
  <c r="B2094" i="10" s="1"/>
  <c r="C2094" i="10" a="1"/>
  <c r="C2094" i="10" s="1"/>
  <c r="D2094" i="10" a="1"/>
  <c r="D2094" i="10" s="1"/>
  <c r="A2095" i="10" a="1"/>
  <c r="A2095" i="10" s="1"/>
  <c r="B2095" i="10" a="1"/>
  <c r="B2095" i="10" s="1"/>
  <c r="C2095" i="10" a="1"/>
  <c r="C2095" i="10" s="1"/>
  <c r="D2095" i="10" a="1"/>
  <c r="D2095" i="10" s="1"/>
  <c r="A2096" i="10" a="1"/>
  <c r="A2096" i="10" s="1"/>
  <c r="B2096" i="10" a="1"/>
  <c r="B2096" i="10" s="1"/>
  <c r="C2096" i="10" a="1"/>
  <c r="C2096" i="10" s="1"/>
  <c r="D2096" i="10" a="1"/>
  <c r="D2096" i="10" s="1"/>
  <c r="A2097" i="10" a="1"/>
  <c r="A2097" i="10" s="1"/>
  <c r="B2097" i="10" a="1"/>
  <c r="B2097" i="10" s="1"/>
  <c r="C2097" i="10" a="1"/>
  <c r="C2097" i="10" s="1"/>
  <c r="D2097" i="10" a="1"/>
  <c r="D2097" i="10" s="1"/>
  <c r="A2098" i="10" a="1"/>
  <c r="A2098" i="10" s="1"/>
  <c r="B2098" i="10" a="1"/>
  <c r="B2098" i="10" s="1"/>
  <c r="C2098" i="10" a="1"/>
  <c r="C2098" i="10" s="1"/>
  <c r="D2098" i="10" a="1"/>
  <c r="D2098" i="10" s="1"/>
  <c r="A2099" i="10" a="1"/>
  <c r="A2099" i="10" s="1"/>
  <c r="B2099" i="10" a="1"/>
  <c r="B2099" i="10" s="1"/>
  <c r="C2099" i="10" a="1"/>
  <c r="C2099" i="10" s="1"/>
  <c r="D2099" i="10" a="1"/>
  <c r="D2099" i="10" s="1"/>
  <c r="A2100" i="10" a="1"/>
  <c r="A2100" i="10" s="1"/>
  <c r="B2100" i="10" a="1"/>
  <c r="B2100" i="10" s="1"/>
  <c r="C2100" i="10" a="1"/>
  <c r="C2100" i="10" s="1"/>
  <c r="D2100" i="10" a="1"/>
  <c r="D2100" i="10" s="1"/>
  <c r="A2101" i="10" a="1"/>
  <c r="A2101" i="10" s="1"/>
  <c r="B2101" i="10" a="1"/>
  <c r="B2101" i="10" s="1"/>
  <c r="C2101" i="10" a="1"/>
  <c r="C2101" i="10" s="1"/>
  <c r="D2101" i="10" a="1"/>
  <c r="D2101" i="10" s="1"/>
  <c r="A2102" i="10" a="1"/>
  <c r="A2102" i="10" s="1"/>
  <c r="B2102" i="10" a="1"/>
  <c r="B2102" i="10" s="1"/>
  <c r="C2102" i="10" a="1"/>
  <c r="C2102" i="10" s="1"/>
  <c r="D2102" i="10" a="1"/>
  <c r="D2102" i="10" s="1"/>
  <c r="A2103" i="10" a="1"/>
  <c r="A2103" i="10" s="1"/>
  <c r="B2103" i="10" a="1"/>
  <c r="B2103" i="10" s="1"/>
  <c r="C2103" i="10" a="1"/>
  <c r="C2103" i="10" s="1"/>
  <c r="D2103" i="10" a="1"/>
  <c r="D2103" i="10" s="1"/>
  <c r="A2104" i="10" a="1"/>
  <c r="A2104" i="10" s="1"/>
  <c r="B2104" i="10" a="1"/>
  <c r="B2104" i="10" s="1"/>
  <c r="C2104" i="10" a="1"/>
  <c r="C2104" i="10" s="1"/>
  <c r="D2104" i="10" a="1"/>
  <c r="D2104" i="10" s="1"/>
  <c r="A2105" i="10" a="1"/>
  <c r="A2105" i="10" s="1"/>
  <c r="B2105" i="10" a="1"/>
  <c r="B2105" i="10" s="1"/>
  <c r="C2105" i="10" a="1"/>
  <c r="C2105" i="10" s="1"/>
  <c r="D2105" i="10" a="1"/>
  <c r="D2105" i="10" s="1"/>
  <c r="A2106" i="10" a="1"/>
  <c r="A2106" i="10" s="1"/>
  <c r="B2106" i="10" a="1"/>
  <c r="B2106" i="10" s="1"/>
  <c r="C2106" i="10" a="1"/>
  <c r="C2106" i="10" s="1"/>
  <c r="D2106" i="10" a="1"/>
  <c r="D2106" i="10" s="1"/>
  <c r="A2107" i="10" a="1"/>
  <c r="A2107" i="10" s="1"/>
  <c r="B2107" i="10" a="1"/>
  <c r="B2107" i="10" s="1"/>
  <c r="C2107" i="10" a="1"/>
  <c r="C2107" i="10" s="1"/>
  <c r="D2107" i="10" a="1"/>
  <c r="D2107" i="10" s="1"/>
  <c r="A2108" i="10" a="1"/>
  <c r="A2108" i="10" s="1"/>
  <c r="B2108" i="10" a="1"/>
  <c r="B2108" i="10" s="1"/>
  <c r="C2108" i="10" a="1"/>
  <c r="C2108" i="10" s="1"/>
  <c r="D2108" i="10" a="1"/>
  <c r="D2108" i="10" s="1"/>
  <c r="A2109" i="10" a="1"/>
  <c r="A2109" i="10" s="1"/>
  <c r="B2109" i="10" a="1"/>
  <c r="B2109" i="10" s="1"/>
  <c r="C2109" i="10" a="1"/>
  <c r="C2109" i="10" s="1"/>
  <c r="D2109" i="10" a="1"/>
  <c r="D2109" i="10" s="1"/>
  <c r="A2110" i="10" a="1"/>
  <c r="A2110" i="10" s="1"/>
  <c r="B2110" i="10" a="1"/>
  <c r="B2110" i="10" s="1"/>
  <c r="C2110" i="10" a="1"/>
  <c r="C2110" i="10" s="1"/>
  <c r="D2110" i="10" a="1"/>
  <c r="D2110" i="10" s="1"/>
  <c r="A2111" i="10" a="1"/>
  <c r="A2111" i="10" s="1"/>
  <c r="B2111" i="10" a="1"/>
  <c r="B2111" i="10" s="1"/>
  <c r="C2111" i="10" a="1"/>
  <c r="C2111" i="10" s="1"/>
  <c r="D2111" i="10" a="1"/>
  <c r="D2111" i="10" s="1"/>
  <c r="A2112" i="10" a="1"/>
  <c r="A2112" i="10" s="1"/>
  <c r="B2112" i="10" a="1"/>
  <c r="B2112" i="10" s="1"/>
  <c r="C2112" i="10" a="1"/>
  <c r="C2112" i="10" s="1"/>
  <c r="D2112" i="10" a="1"/>
  <c r="D2112" i="10" s="1"/>
  <c r="A2113" i="10" a="1"/>
  <c r="A2113" i="10" s="1"/>
  <c r="B2113" i="10" a="1"/>
  <c r="B2113" i="10" s="1"/>
  <c r="C2113" i="10" a="1"/>
  <c r="C2113" i="10" s="1"/>
  <c r="D2113" i="10" a="1"/>
  <c r="D2113" i="10" s="1"/>
  <c r="A2114" i="10" a="1"/>
  <c r="A2114" i="10" s="1"/>
  <c r="B2114" i="10" a="1"/>
  <c r="B2114" i="10" s="1"/>
  <c r="C2114" i="10" a="1"/>
  <c r="C2114" i="10" s="1"/>
  <c r="D2114" i="10" a="1"/>
  <c r="D2114" i="10" s="1"/>
  <c r="A2115" i="10" a="1"/>
  <c r="A2115" i="10" s="1"/>
  <c r="B2115" i="10" a="1"/>
  <c r="B2115" i="10" s="1"/>
  <c r="C2115" i="10" a="1"/>
  <c r="C2115" i="10" s="1"/>
  <c r="D2115" i="10" a="1"/>
  <c r="D2115" i="10" s="1"/>
  <c r="A2116" i="10" a="1"/>
  <c r="A2116" i="10" s="1"/>
  <c r="B2116" i="10" a="1"/>
  <c r="B2116" i="10" s="1"/>
  <c r="C2116" i="10" a="1"/>
  <c r="C2116" i="10" s="1"/>
  <c r="D2116" i="10" a="1"/>
  <c r="D2116" i="10" s="1"/>
  <c r="A2117" i="10" a="1"/>
  <c r="A2117" i="10" s="1"/>
  <c r="B2117" i="10" a="1"/>
  <c r="B2117" i="10" s="1"/>
  <c r="C2117" i="10" a="1"/>
  <c r="C2117" i="10" s="1"/>
  <c r="D2117" i="10" a="1"/>
  <c r="D2117" i="10" s="1"/>
  <c r="A2118" i="10" a="1"/>
  <c r="A2118" i="10" s="1"/>
  <c r="B2118" i="10" a="1"/>
  <c r="B2118" i="10" s="1"/>
  <c r="C2118" i="10" a="1"/>
  <c r="C2118" i="10" s="1"/>
  <c r="D2118" i="10" a="1"/>
  <c r="D2118" i="10" s="1"/>
  <c r="A2119" i="10" a="1"/>
  <c r="A2119" i="10" s="1"/>
  <c r="B2119" i="10" a="1"/>
  <c r="B2119" i="10" s="1"/>
  <c r="C2119" i="10" a="1"/>
  <c r="C2119" i="10" s="1"/>
  <c r="D2119" i="10" a="1"/>
  <c r="D2119" i="10" s="1"/>
  <c r="A2120" i="10" a="1"/>
  <c r="A2120" i="10" s="1"/>
  <c r="B2120" i="10" a="1"/>
  <c r="B2120" i="10" s="1"/>
  <c r="C2120" i="10" a="1"/>
  <c r="C2120" i="10" s="1"/>
  <c r="D2120" i="10" a="1"/>
  <c r="D2120" i="10" s="1"/>
  <c r="A2121" i="10" a="1"/>
  <c r="A2121" i="10" s="1"/>
  <c r="B2121" i="10" a="1"/>
  <c r="B2121" i="10" s="1"/>
  <c r="C2121" i="10" a="1"/>
  <c r="C2121" i="10" s="1"/>
  <c r="D2121" i="10" a="1"/>
  <c r="D2121" i="10" s="1"/>
  <c r="A2122" i="10" a="1"/>
  <c r="A2122" i="10" s="1"/>
  <c r="B2122" i="10" a="1"/>
  <c r="B2122" i="10" s="1"/>
  <c r="C2122" i="10" a="1"/>
  <c r="C2122" i="10" s="1"/>
  <c r="D2122" i="10" a="1"/>
  <c r="D2122" i="10" s="1"/>
  <c r="A2123" i="10" a="1"/>
  <c r="A2123" i="10" s="1"/>
  <c r="B2123" i="10" a="1"/>
  <c r="B2123" i="10" s="1"/>
  <c r="C2123" i="10" a="1"/>
  <c r="C2123" i="10" s="1"/>
  <c r="D2123" i="10" a="1"/>
  <c r="D2123" i="10" s="1"/>
  <c r="A2124" i="10" a="1"/>
  <c r="A2124" i="10" s="1"/>
  <c r="B2124" i="10" a="1"/>
  <c r="B2124" i="10" s="1"/>
  <c r="C2124" i="10" a="1"/>
  <c r="C2124" i="10" s="1"/>
  <c r="D2124" i="10" a="1"/>
  <c r="D2124" i="10" s="1"/>
  <c r="A2125" i="10" a="1"/>
  <c r="A2125" i="10" s="1"/>
  <c r="B2125" i="10" a="1"/>
  <c r="B2125" i="10" s="1"/>
  <c r="C2125" i="10" a="1"/>
  <c r="C2125" i="10" s="1"/>
  <c r="D2125" i="10" a="1"/>
  <c r="D2125" i="10" s="1"/>
  <c r="A2126" i="10" a="1"/>
  <c r="A2126" i="10" s="1"/>
  <c r="B2126" i="10" a="1"/>
  <c r="B2126" i="10" s="1"/>
  <c r="C2126" i="10" a="1"/>
  <c r="C2126" i="10" s="1"/>
  <c r="D2126" i="10" a="1"/>
  <c r="D2126" i="10" s="1"/>
  <c r="A2127" i="10" a="1"/>
  <c r="A2127" i="10" s="1"/>
  <c r="B2127" i="10" a="1"/>
  <c r="B2127" i="10" s="1"/>
  <c r="C2127" i="10" a="1"/>
  <c r="C2127" i="10" s="1"/>
  <c r="D2127" i="10" a="1"/>
  <c r="D2127" i="10" s="1"/>
  <c r="A2128" i="10" a="1"/>
  <c r="A2128" i="10" s="1"/>
  <c r="B2128" i="10" a="1"/>
  <c r="B2128" i="10" s="1"/>
  <c r="C2128" i="10" a="1"/>
  <c r="C2128" i="10" s="1"/>
  <c r="D2128" i="10" a="1"/>
  <c r="D2128" i="10" s="1"/>
  <c r="A2129" i="10" a="1"/>
  <c r="A2129" i="10" s="1"/>
  <c r="B2129" i="10" a="1"/>
  <c r="B2129" i="10" s="1"/>
  <c r="C2129" i="10" a="1"/>
  <c r="C2129" i="10" s="1"/>
  <c r="D2129" i="10" a="1"/>
  <c r="D2129" i="10" s="1"/>
  <c r="A2130" i="10" a="1"/>
  <c r="A2130" i="10" s="1"/>
  <c r="B2130" i="10" a="1"/>
  <c r="B2130" i="10" s="1"/>
  <c r="C2130" i="10" a="1"/>
  <c r="C2130" i="10" s="1"/>
  <c r="D2130" i="10" a="1"/>
  <c r="D2130" i="10" s="1"/>
  <c r="A2131" i="10" a="1"/>
  <c r="A2131" i="10" s="1"/>
  <c r="B2131" i="10" a="1"/>
  <c r="B2131" i="10" s="1"/>
  <c r="C2131" i="10" a="1"/>
  <c r="C2131" i="10" s="1"/>
  <c r="D2131" i="10" a="1"/>
  <c r="D2131" i="10" s="1"/>
  <c r="A2132" i="10" a="1"/>
  <c r="A2132" i="10" s="1"/>
  <c r="B2132" i="10" a="1"/>
  <c r="B2132" i="10" s="1"/>
  <c r="C2132" i="10" a="1"/>
  <c r="C2132" i="10" s="1"/>
  <c r="D2132" i="10" a="1"/>
  <c r="D2132" i="10" s="1"/>
  <c r="A2133" i="10" a="1"/>
  <c r="A2133" i="10" s="1"/>
  <c r="B2133" i="10" a="1"/>
  <c r="B2133" i="10" s="1"/>
  <c r="C2133" i="10" a="1"/>
  <c r="C2133" i="10" s="1"/>
  <c r="D2133" i="10" a="1"/>
  <c r="D2133" i="10" s="1"/>
  <c r="A2134" i="10" a="1"/>
  <c r="A2134" i="10" s="1"/>
  <c r="B2134" i="10" a="1"/>
  <c r="B2134" i="10" s="1"/>
  <c r="C2134" i="10" a="1"/>
  <c r="C2134" i="10" s="1"/>
  <c r="D2134" i="10" a="1"/>
  <c r="D2134" i="10" s="1"/>
  <c r="A2135" i="10" a="1"/>
  <c r="A2135" i="10" s="1"/>
  <c r="B2135" i="10" a="1"/>
  <c r="B2135" i="10" s="1"/>
  <c r="C2135" i="10" a="1"/>
  <c r="C2135" i="10" s="1"/>
  <c r="D2135" i="10" a="1"/>
  <c r="D2135" i="10" s="1"/>
  <c r="A2136" i="10" a="1"/>
  <c r="A2136" i="10" s="1"/>
  <c r="B2136" i="10" a="1"/>
  <c r="B2136" i="10" s="1"/>
  <c r="C2136" i="10" a="1"/>
  <c r="C2136" i="10" s="1"/>
  <c r="D2136" i="10" a="1"/>
  <c r="D2136" i="10" s="1"/>
  <c r="A2137" i="10" a="1"/>
  <c r="A2137" i="10" s="1"/>
  <c r="B2137" i="10" a="1"/>
  <c r="B2137" i="10" s="1"/>
  <c r="C2137" i="10" a="1"/>
  <c r="C2137" i="10" s="1"/>
  <c r="D2137" i="10" a="1"/>
  <c r="D2137" i="10" s="1"/>
  <c r="A2138" i="10" a="1"/>
  <c r="A2138" i="10" s="1"/>
  <c r="B2138" i="10" a="1"/>
  <c r="B2138" i="10" s="1"/>
  <c r="C2138" i="10" a="1"/>
  <c r="C2138" i="10" s="1"/>
  <c r="D2138" i="10" a="1"/>
  <c r="D2138" i="10" s="1"/>
  <c r="A2139" i="10" a="1"/>
  <c r="A2139" i="10" s="1"/>
  <c r="B2139" i="10" a="1"/>
  <c r="B2139" i="10" s="1"/>
  <c r="C2139" i="10" a="1"/>
  <c r="C2139" i="10" s="1"/>
  <c r="D2139" i="10" a="1"/>
  <c r="D2139" i="10" s="1"/>
  <c r="A2140" i="10" a="1"/>
  <c r="A2140" i="10" s="1"/>
  <c r="B2140" i="10" a="1"/>
  <c r="B2140" i="10" s="1"/>
  <c r="C2140" i="10" a="1"/>
  <c r="C2140" i="10" s="1"/>
  <c r="D2140" i="10" a="1"/>
  <c r="D2140" i="10" s="1"/>
  <c r="A2141" i="10" a="1"/>
  <c r="A2141" i="10" s="1"/>
  <c r="B2141" i="10" a="1"/>
  <c r="B2141" i="10" s="1"/>
  <c r="C2141" i="10" a="1"/>
  <c r="C2141" i="10" s="1"/>
  <c r="D2141" i="10" a="1"/>
  <c r="D2141" i="10" s="1"/>
  <c r="A2142" i="10" a="1"/>
  <c r="A2142" i="10" s="1"/>
  <c r="B2142" i="10" a="1"/>
  <c r="B2142" i="10" s="1"/>
  <c r="C2142" i="10" a="1"/>
  <c r="C2142" i="10" s="1"/>
  <c r="D2142" i="10" a="1"/>
  <c r="D2142" i="10" s="1"/>
  <c r="A2143" i="10" a="1"/>
  <c r="A2143" i="10" s="1"/>
  <c r="B2143" i="10" a="1"/>
  <c r="B2143" i="10" s="1"/>
  <c r="C2143" i="10" a="1"/>
  <c r="C2143" i="10" s="1"/>
  <c r="D2143" i="10" a="1"/>
  <c r="D2143" i="10" s="1"/>
  <c r="A2144" i="10" a="1"/>
  <c r="A2144" i="10" s="1"/>
  <c r="B2144" i="10" a="1"/>
  <c r="B2144" i="10" s="1"/>
  <c r="C2144" i="10" a="1"/>
  <c r="C2144" i="10" s="1"/>
  <c r="D2144" i="10" a="1"/>
  <c r="D2144" i="10" s="1"/>
  <c r="A2145" i="10" a="1"/>
  <c r="A2145" i="10" s="1"/>
  <c r="B2145" i="10" a="1"/>
  <c r="B2145" i="10" s="1"/>
  <c r="C2145" i="10" a="1"/>
  <c r="C2145" i="10" s="1"/>
  <c r="D2145" i="10" a="1"/>
  <c r="D2145" i="10" s="1"/>
  <c r="A2146" i="10" a="1"/>
  <c r="A2146" i="10" s="1"/>
  <c r="B2146" i="10" a="1"/>
  <c r="B2146" i="10" s="1"/>
  <c r="C2146" i="10" a="1"/>
  <c r="C2146" i="10" s="1"/>
  <c r="D2146" i="10" a="1"/>
  <c r="D2146" i="10" s="1"/>
  <c r="A2147" i="10" a="1"/>
  <c r="A2147" i="10" s="1"/>
  <c r="B2147" i="10" a="1"/>
  <c r="B2147" i="10" s="1"/>
  <c r="C2147" i="10" a="1"/>
  <c r="C2147" i="10" s="1"/>
  <c r="D2147" i="10" a="1"/>
  <c r="D2147" i="10" s="1"/>
  <c r="A2148" i="10" a="1"/>
  <c r="A2148" i="10" s="1"/>
  <c r="B2148" i="10" a="1"/>
  <c r="B2148" i="10" s="1"/>
  <c r="C2148" i="10" a="1"/>
  <c r="C2148" i="10" s="1"/>
  <c r="D2148" i="10" a="1"/>
  <c r="D2148" i="10" s="1"/>
  <c r="A2149" i="10" a="1"/>
  <c r="A2149" i="10" s="1"/>
  <c r="B2149" i="10" a="1"/>
  <c r="B2149" i="10" s="1"/>
  <c r="C2149" i="10" a="1"/>
  <c r="C2149" i="10" s="1"/>
  <c r="D2149" i="10" a="1"/>
  <c r="D2149" i="10" s="1"/>
  <c r="A2150" i="10" a="1"/>
  <c r="A2150" i="10" s="1"/>
  <c r="B2150" i="10" a="1"/>
  <c r="B2150" i="10" s="1"/>
  <c r="C2150" i="10" a="1"/>
  <c r="C2150" i="10" s="1"/>
  <c r="D2150" i="10" a="1"/>
  <c r="D2150" i="10" s="1"/>
  <c r="A2151" i="10" a="1"/>
  <c r="A2151" i="10" s="1"/>
  <c r="B2151" i="10" a="1"/>
  <c r="B2151" i="10" s="1"/>
  <c r="C2151" i="10" a="1"/>
  <c r="C2151" i="10" s="1"/>
  <c r="D2151" i="10" a="1"/>
  <c r="D2151" i="10" s="1"/>
  <c r="A2152" i="10" a="1"/>
  <c r="A2152" i="10" s="1"/>
  <c r="B2152" i="10" a="1"/>
  <c r="B2152" i="10" s="1"/>
  <c r="C2152" i="10" a="1"/>
  <c r="C2152" i="10" s="1"/>
  <c r="D2152" i="10" a="1"/>
  <c r="D2152" i="10" s="1"/>
  <c r="A2153" i="10" a="1"/>
  <c r="A2153" i="10" s="1"/>
  <c r="B2153" i="10" a="1"/>
  <c r="B2153" i="10" s="1"/>
  <c r="C2153" i="10" a="1"/>
  <c r="C2153" i="10" s="1"/>
  <c r="D2153" i="10" a="1"/>
  <c r="D2153" i="10" s="1"/>
  <c r="A2154" i="10" a="1"/>
  <c r="A2154" i="10" s="1"/>
  <c r="B2154" i="10" a="1"/>
  <c r="B2154" i="10" s="1"/>
  <c r="C2154" i="10" a="1"/>
  <c r="C2154" i="10" s="1"/>
  <c r="D2154" i="10" a="1"/>
  <c r="D2154" i="10" s="1"/>
  <c r="A2155" i="10" a="1"/>
  <c r="A2155" i="10" s="1"/>
  <c r="B2155" i="10" a="1"/>
  <c r="B2155" i="10" s="1"/>
  <c r="C2155" i="10" a="1"/>
  <c r="C2155" i="10" s="1"/>
  <c r="D2155" i="10" a="1"/>
  <c r="D2155" i="10" s="1"/>
  <c r="A2156" i="10" a="1"/>
  <c r="A2156" i="10" s="1"/>
  <c r="B2156" i="10" a="1"/>
  <c r="B2156" i="10" s="1"/>
  <c r="C2156" i="10" a="1"/>
  <c r="C2156" i="10" s="1"/>
  <c r="D2156" i="10" a="1"/>
  <c r="D2156" i="10" s="1"/>
  <c r="A2157" i="10" a="1"/>
  <c r="A2157" i="10" s="1"/>
  <c r="B2157" i="10" a="1"/>
  <c r="B2157" i="10" s="1"/>
  <c r="C2157" i="10" a="1"/>
  <c r="C2157" i="10" s="1"/>
  <c r="D2157" i="10" a="1"/>
  <c r="D2157" i="10" s="1"/>
  <c r="A2158" i="10" a="1"/>
  <c r="A2158" i="10" s="1"/>
  <c r="B2158" i="10" a="1"/>
  <c r="B2158" i="10" s="1"/>
  <c r="C2158" i="10" a="1"/>
  <c r="C2158" i="10" s="1"/>
  <c r="D2158" i="10" a="1"/>
  <c r="D2158" i="10" s="1"/>
  <c r="A2159" i="10" a="1"/>
  <c r="A2159" i="10" s="1"/>
  <c r="B2159" i="10" a="1"/>
  <c r="B2159" i="10" s="1"/>
  <c r="C2159" i="10" a="1"/>
  <c r="C2159" i="10" s="1"/>
  <c r="D2159" i="10" a="1"/>
  <c r="D2159" i="10" s="1"/>
  <c r="A2160" i="10" a="1"/>
  <c r="A2160" i="10" s="1"/>
  <c r="B2160" i="10" a="1"/>
  <c r="B2160" i="10" s="1"/>
  <c r="C2160" i="10" a="1"/>
  <c r="C2160" i="10" s="1"/>
  <c r="D2160" i="10" a="1"/>
  <c r="D2160" i="10" s="1"/>
  <c r="A2161" i="10" a="1"/>
  <c r="A2161" i="10" s="1"/>
  <c r="B2161" i="10" a="1"/>
  <c r="B2161" i="10" s="1"/>
  <c r="C2161" i="10" a="1"/>
  <c r="C2161" i="10" s="1"/>
  <c r="D2161" i="10" a="1"/>
  <c r="D2161" i="10" s="1"/>
  <c r="A2162" i="10" a="1"/>
  <c r="A2162" i="10" s="1"/>
  <c r="B2162" i="10" a="1"/>
  <c r="B2162" i="10" s="1"/>
  <c r="C2162" i="10" a="1"/>
  <c r="C2162" i="10" s="1"/>
  <c r="D2162" i="10" a="1"/>
  <c r="D2162" i="10" s="1"/>
  <c r="A2163" i="10" a="1"/>
  <c r="A2163" i="10" s="1"/>
  <c r="B2163" i="10" a="1"/>
  <c r="B2163" i="10" s="1"/>
  <c r="C2163" i="10" a="1"/>
  <c r="C2163" i="10" s="1"/>
  <c r="D2163" i="10" a="1"/>
  <c r="D2163" i="10" s="1"/>
  <c r="A2164" i="10" a="1"/>
  <c r="A2164" i="10" s="1"/>
  <c r="B2164" i="10" a="1"/>
  <c r="B2164" i="10" s="1"/>
  <c r="C2164" i="10" a="1"/>
  <c r="C2164" i="10" s="1"/>
  <c r="D2164" i="10" a="1"/>
  <c r="D2164" i="10" s="1"/>
  <c r="A2165" i="10" a="1"/>
  <c r="A2165" i="10" s="1"/>
  <c r="B2165" i="10" a="1"/>
  <c r="B2165" i="10" s="1"/>
  <c r="C2165" i="10" a="1"/>
  <c r="C2165" i="10" s="1"/>
  <c r="D2165" i="10" a="1"/>
  <c r="D2165" i="10" s="1"/>
  <c r="A2166" i="10" a="1"/>
  <c r="A2166" i="10" s="1"/>
  <c r="B2166" i="10" a="1"/>
  <c r="B2166" i="10" s="1"/>
  <c r="C2166" i="10" a="1"/>
  <c r="C2166" i="10" s="1"/>
  <c r="D2166" i="10" a="1"/>
  <c r="D2166" i="10" s="1"/>
  <c r="A2167" i="10" a="1"/>
  <c r="A2167" i="10" s="1"/>
  <c r="B2167" i="10" a="1"/>
  <c r="B2167" i="10" s="1"/>
  <c r="C2167" i="10" a="1"/>
  <c r="C2167" i="10" s="1"/>
  <c r="D2167" i="10" a="1"/>
  <c r="D2167" i="10" s="1"/>
  <c r="A2168" i="10" a="1"/>
  <c r="A2168" i="10" s="1"/>
  <c r="B2168" i="10" a="1"/>
  <c r="B2168" i="10" s="1"/>
  <c r="C2168" i="10" a="1"/>
  <c r="C2168" i="10" s="1"/>
  <c r="D2168" i="10" a="1"/>
  <c r="D2168" i="10" s="1"/>
  <c r="A2169" i="10" a="1"/>
  <c r="A2169" i="10" s="1"/>
  <c r="B2169" i="10" a="1"/>
  <c r="B2169" i="10" s="1"/>
  <c r="C2169" i="10" a="1"/>
  <c r="C2169" i="10" s="1"/>
  <c r="D2169" i="10" a="1"/>
  <c r="D2169" i="10" s="1"/>
  <c r="A2170" i="10" a="1"/>
  <c r="A2170" i="10" s="1"/>
  <c r="B2170" i="10" a="1"/>
  <c r="B2170" i="10" s="1"/>
  <c r="C2170" i="10" a="1"/>
  <c r="C2170" i="10" s="1"/>
  <c r="D2170" i="10" a="1"/>
  <c r="D2170" i="10" s="1"/>
  <c r="A2171" i="10" a="1"/>
  <c r="A2171" i="10" s="1"/>
  <c r="B2171" i="10" a="1"/>
  <c r="B2171" i="10" s="1"/>
  <c r="C2171" i="10" a="1"/>
  <c r="C2171" i="10" s="1"/>
  <c r="D2171" i="10" a="1"/>
  <c r="D2171" i="10" s="1"/>
  <c r="A2172" i="10" a="1"/>
  <c r="A2172" i="10" s="1"/>
  <c r="B2172" i="10" a="1"/>
  <c r="B2172" i="10" s="1"/>
  <c r="C2172" i="10" a="1"/>
  <c r="C2172" i="10" s="1"/>
  <c r="D2172" i="10" a="1"/>
  <c r="D2172" i="10" s="1"/>
  <c r="A2173" i="10" a="1"/>
  <c r="A2173" i="10" s="1"/>
  <c r="B2173" i="10" a="1"/>
  <c r="B2173" i="10" s="1"/>
  <c r="C2173" i="10" a="1"/>
  <c r="C2173" i="10" s="1"/>
  <c r="D2173" i="10" a="1"/>
  <c r="D2173" i="10" s="1"/>
  <c r="A2174" i="10" a="1"/>
  <c r="A2174" i="10" s="1"/>
  <c r="B2174" i="10" a="1"/>
  <c r="B2174" i="10" s="1"/>
  <c r="C2174" i="10" a="1"/>
  <c r="C2174" i="10" s="1"/>
  <c r="D2174" i="10" a="1"/>
  <c r="D2174" i="10" s="1"/>
  <c r="A2175" i="10" a="1"/>
  <c r="A2175" i="10" s="1"/>
  <c r="B2175" i="10" a="1"/>
  <c r="B2175" i="10" s="1"/>
  <c r="C2175" i="10" a="1"/>
  <c r="C2175" i="10" s="1"/>
  <c r="D2175" i="10" a="1"/>
  <c r="D2175" i="10" s="1"/>
  <c r="A2176" i="10" a="1"/>
  <c r="A2176" i="10" s="1"/>
  <c r="B2176" i="10" a="1"/>
  <c r="B2176" i="10" s="1"/>
  <c r="C2176" i="10" a="1"/>
  <c r="C2176" i="10" s="1"/>
  <c r="D2176" i="10" a="1"/>
  <c r="D2176" i="10" s="1"/>
  <c r="A2177" i="10" a="1"/>
  <c r="A2177" i="10" s="1"/>
  <c r="B2177" i="10" a="1"/>
  <c r="B2177" i="10" s="1"/>
  <c r="C2177" i="10" a="1"/>
  <c r="C2177" i="10" s="1"/>
  <c r="D2177" i="10" a="1"/>
  <c r="D2177" i="10" s="1"/>
  <c r="A2178" i="10" a="1"/>
  <c r="A2178" i="10" s="1"/>
  <c r="B2178" i="10" a="1"/>
  <c r="B2178" i="10" s="1"/>
  <c r="C2178" i="10" a="1"/>
  <c r="C2178" i="10" s="1"/>
  <c r="D2178" i="10" a="1"/>
  <c r="D2178" i="10" s="1"/>
  <c r="A2179" i="10" a="1"/>
  <c r="A2179" i="10" s="1"/>
  <c r="B2179" i="10" a="1"/>
  <c r="B2179" i="10" s="1"/>
  <c r="C2179" i="10" a="1"/>
  <c r="C2179" i="10" s="1"/>
  <c r="D2179" i="10" a="1"/>
  <c r="D2179" i="10" s="1"/>
  <c r="A2180" i="10" a="1"/>
  <c r="A2180" i="10" s="1"/>
  <c r="B2180" i="10" a="1"/>
  <c r="B2180" i="10" s="1"/>
  <c r="C2180" i="10" a="1"/>
  <c r="C2180" i="10" s="1"/>
  <c r="D2180" i="10" a="1"/>
  <c r="D2180" i="10" s="1"/>
  <c r="A2181" i="10" a="1"/>
  <c r="A2181" i="10" s="1"/>
  <c r="B2181" i="10" a="1"/>
  <c r="B2181" i="10" s="1"/>
  <c r="C2181" i="10" a="1"/>
  <c r="C2181" i="10" s="1"/>
  <c r="D2181" i="10" a="1"/>
  <c r="D2181" i="10" s="1"/>
  <c r="A2182" i="10" a="1"/>
  <c r="A2182" i="10" s="1"/>
  <c r="B2182" i="10" a="1"/>
  <c r="B2182" i="10" s="1"/>
  <c r="C2182" i="10" a="1"/>
  <c r="C2182" i="10" s="1"/>
  <c r="D2182" i="10" a="1"/>
  <c r="D2182" i="10" s="1"/>
  <c r="A2183" i="10" a="1"/>
  <c r="A2183" i="10" s="1"/>
  <c r="B2183" i="10" a="1"/>
  <c r="B2183" i="10" s="1"/>
  <c r="C2183" i="10" a="1"/>
  <c r="C2183" i="10" s="1"/>
  <c r="D2183" i="10" a="1"/>
  <c r="D2183" i="10" s="1"/>
  <c r="A2184" i="10" a="1"/>
  <c r="A2184" i="10" s="1"/>
  <c r="B2184" i="10" a="1"/>
  <c r="B2184" i="10" s="1"/>
  <c r="C2184" i="10" a="1"/>
  <c r="C2184" i="10" s="1"/>
  <c r="D2184" i="10" a="1"/>
  <c r="D2184" i="10" s="1"/>
  <c r="A2185" i="10" a="1"/>
  <c r="A2185" i="10" s="1"/>
  <c r="B2185" i="10" a="1"/>
  <c r="B2185" i="10" s="1"/>
  <c r="C2185" i="10" a="1"/>
  <c r="C2185" i="10" s="1"/>
  <c r="D2185" i="10" a="1"/>
  <c r="D2185" i="10" s="1"/>
  <c r="A2186" i="10" a="1"/>
  <c r="A2186" i="10" s="1"/>
  <c r="B2186" i="10" a="1"/>
  <c r="B2186" i="10" s="1"/>
  <c r="C2186" i="10" a="1"/>
  <c r="C2186" i="10" s="1"/>
  <c r="D2186" i="10" a="1"/>
  <c r="D2186" i="10" s="1"/>
  <c r="A2187" i="10" a="1"/>
  <c r="A2187" i="10" s="1"/>
  <c r="B2187" i="10" a="1"/>
  <c r="B2187" i="10" s="1"/>
  <c r="C2187" i="10" a="1"/>
  <c r="C2187" i="10" s="1"/>
  <c r="D2187" i="10" a="1"/>
  <c r="D2187" i="10" s="1"/>
  <c r="A2188" i="10" a="1"/>
  <c r="A2188" i="10" s="1"/>
  <c r="B2188" i="10" a="1"/>
  <c r="B2188" i="10" s="1"/>
  <c r="C2188" i="10" a="1"/>
  <c r="C2188" i="10" s="1"/>
  <c r="D2188" i="10" a="1"/>
  <c r="D2188" i="10" s="1"/>
  <c r="A2189" i="10" a="1"/>
  <c r="A2189" i="10" s="1"/>
  <c r="B2189" i="10" a="1"/>
  <c r="B2189" i="10" s="1"/>
  <c r="C2189" i="10" a="1"/>
  <c r="C2189" i="10" s="1"/>
  <c r="D2189" i="10" a="1"/>
  <c r="D2189" i="10" s="1"/>
  <c r="A2190" i="10" a="1"/>
  <c r="A2190" i="10" s="1"/>
  <c r="B2190" i="10" a="1"/>
  <c r="B2190" i="10" s="1"/>
  <c r="C2190" i="10" a="1"/>
  <c r="C2190" i="10" s="1"/>
  <c r="D2190" i="10" a="1"/>
  <c r="D2190" i="10" s="1"/>
  <c r="A2191" i="10" a="1"/>
  <c r="A2191" i="10" s="1"/>
  <c r="B2191" i="10" a="1"/>
  <c r="B2191" i="10" s="1"/>
  <c r="C2191" i="10" a="1"/>
  <c r="C2191" i="10" s="1"/>
  <c r="D2191" i="10" a="1"/>
  <c r="D2191" i="10" s="1"/>
  <c r="A2192" i="10" a="1"/>
  <c r="A2192" i="10" s="1"/>
  <c r="B2192" i="10" a="1"/>
  <c r="B2192" i="10" s="1"/>
  <c r="C2192" i="10" a="1"/>
  <c r="C2192" i="10" s="1"/>
  <c r="D2192" i="10" a="1"/>
  <c r="D2192" i="10" s="1"/>
  <c r="A2193" i="10" a="1"/>
  <c r="A2193" i="10" s="1"/>
  <c r="B2193" i="10" a="1"/>
  <c r="B2193" i="10" s="1"/>
  <c r="C2193" i="10" a="1"/>
  <c r="C2193" i="10" s="1"/>
  <c r="D2193" i="10" a="1"/>
  <c r="D2193" i="10" s="1"/>
  <c r="A2194" i="10" a="1"/>
  <c r="A2194" i="10" s="1"/>
  <c r="B2194" i="10" a="1"/>
  <c r="B2194" i="10" s="1"/>
  <c r="C2194" i="10" a="1"/>
  <c r="C2194" i="10" s="1"/>
  <c r="D2194" i="10" a="1"/>
  <c r="D2194" i="10" s="1"/>
  <c r="A2195" i="10" a="1"/>
  <c r="A2195" i="10" s="1"/>
  <c r="B2195" i="10" a="1"/>
  <c r="B2195" i="10" s="1"/>
  <c r="C2195" i="10" a="1"/>
  <c r="C2195" i="10" s="1"/>
  <c r="D2195" i="10" a="1"/>
  <c r="D2195" i="10" s="1"/>
  <c r="A2196" i="10" a="1"/>
  <c r="A2196" i="10" s="1"/>
  <c r="B2196" i="10" a="1"/>
  <c r="B2196" i="10" s="1"/>
  <c r="C2196" i="10" a="1"/>
  <c r="C2196" i="10" s="1"/>
  <c r="D2196" i="10" a="1"/>
  <c r="D2196" i="10" s="1"/>
  <c r="A2197" i="10" a="1"/>
  <c r="A2197" i="10" s="1"/>
  <c r="B2197" i="10" a="1"/>
  <c r="B2197" i="10" s="1"/>
  <c r="C2197" i="10" a="1"/>
  <c r="C2197" i="10" s="1"/>
  <c r="D2197" i="10" a="1"/>
  <c r="D2197" i="10" s="1"/>
  <c r="A2198" i="10" a="1"/>
  <c r="A2198" i="10" s="1"/>
  <c r="B2198" i="10" a="1"/>
  <c r="B2198" i="10" s="1"/>
  <c r="C2198" i="10" a="1"/>
  <c r="C2198" i="10" s="1"/>
  <c r="D2198" i="10" a="1"/>
  <c r="D2198" i="10" s="1"/>
  <c r="A2199" i="10" a="1"/>
  <c r="A2199" i="10" s="1"/>
  <c r="B2199" i="10" a="1"/>
  <c r="B2199" i="10" s="1"/>
  <c r="C2199" i="10" a="1"/>
  <c r="C2199" i="10" s="1"/>
  <c r="D2199" i="10" a="1"/>
  <c r="D2199" i="10" s="1"/>
  <c r="A2200" i="10" a="1"/>
  <c r="A2200" i="10" s="1"/>
  <c r="B2200" i="10" a="1"/>
  <c r="B2200" i="10" s="1"/>
  <c r="C2200" i="10" a="1"/>
  <c r="C2200" i="10" s="1"/>
  <c r="D2200" i="10" a="1"/>
  <c r="D2200" i="10" s="1"/>
  <c r="A2201" i="10" a="1"/>
  <c r="A2201" i="10" s="1"/>
  <c r="B2201" i="10" a="1"/>
  <c r="B2201" i="10" s="1"/>
  <c r="C2201" i="10" a="1"/>
  <c r="C2201" i="10" s="1"/>
  <c r="D2201" i="10" a="1"/>
  <c r="D2201" i="10" s="1"/>
  <c r="A2202" i="10" a="1"/>
  <c r="A2202" i="10" s="1"/>
  <c r="B2202" i="10" a="1"/>
  <c r="B2202" i="10" s="1"/>
  <c r="C2202" i="10" a="1"/>
  <c r="C2202" i="10" s="1"/>
  <c r="D2202" i="10" a="1"/>
  <c r="D2202" i="10" s="1"/>
  <c r="A2203" i="10" a="1"/>
  <c r="A2203" i="10" s="1"/>
  <c r="B2203" i="10" a="1"/>
  <c r="B2203" i="10" s="1"/>
  <c r="C2203" i="10" a="1"/>
  <c r="C2203" i="10" s="1"/>
  <c r="D2203" i="10" a="1"/>
  <c r="D2203" i="10" s="1"/>
  <c r="A2204" i="10" a="1"/>
  <c r="A2204" i="10" s="1"/>
  <c r="B2204" i="10" a="1"/>
  <c r="B2204" i="10" s="1"/>
  <c r="C2204" i="10" a="1"/>
  <c r="C2204" i="10" s="1"/>
  <c r="D2204" i="10" a="1"/>
  <c r="D2204" i="10" s="1"/>
  <c r="A2205" i="10" a="1"/>
  <c r="A2205" i="10" s="1"/>
  <c r="B2205" i="10" a="1"/>
  <c r="B2205" i="10" s="1"/>
  <c r="C2205" i="10" a="1"/>
  <c r="C2205" i="10" s="1"/>
  <c r="D2205" i="10" a="1"/>
  <c r="D2205" i="10" s="1"/>
  <c r="A2206" i="10" a="1"/>
  <c r="A2206" i="10" s="1"/>
  <c r="B2206" i="10" a="1"/>
  <c r="B2206" i="10" s="1"/>
  <c r="C2206" i="10" a="1"/>
  <c r="C2206" i="10" s="1"/>
  <c r="D2206" i="10" a="1"/>
  <c r="D2206" i="10" s="1"/>
  <c r="A2207" i="10" a="1"/>
  <c r="A2207" i="10" s="1"/>
  <c r="B2207" i="10" a="1"/>
  <c r="B2207" i="10" s="1"/>
  <c r="C2207" i="10" a="1"/>
  <c r="C2207" i="10" s="1"/>
  <c r="D2207" i="10" a="1"/>
  <c r="D2207" i="10" s="1"/>
  <c r="A2208" i="10" a="1"/>
  <c r="A2208" i="10" s="1"/>
  <c r="B2208" i="10" a="1"/>
  <c r="B2208" i="10" s="1"/>
  <c r="C2208" i="10" a="1"/>
  <c r="C2208" i="10" s="1"/>
  <c r="D2208" i="10" a="1"/>
  <c r="D2208" i="10" s="1"/>
  <c r="A2209" i="10" a="1"/>
  <c r="A2209" i="10" s="1"/>
  <c r="B2209" i="10" a="1"/>
  <c r="B2209" i="10" s="1"/>
  <c r="C2209" i="10" a="1"/>
  <c r="C2209" i="10" s="1"/>
  <c r="D2209" i="10" a="1"/>
  <c r="D2209" i="10" s="1"/>
  <c r="A2210" i="10" a="1"/>
  <c r="A2210" i="10" s="1"/>
  <c r="B2210" i="10" a="1"/>
  <c r="B2210" i="10" s="1"/>
  <c r="C2210" i="10" a="1"/>
  <c r="C2210" i="10" s="1"/>
  <c r="D2210" i="10" a="1"/>
  <c r="D2210" i="10" s="1"/>
  <c r="A2211" i="10" a="1"/>
  <c r="A2211" i="10" s="1"/>
  <c r="B2211" i="10" a="1"/>
  <c r="B2211" i="10" s="1"/>
  <c r="C2211" i="10" a="1"/>
  <c r="C2211" i="10" s="1"/>
  <c r="D2211" i="10" a="1"/>
  <c r="D2211" i="10" s="1"/>
  <c r="A2212" i="10" a="1"/>
  <c r="A2212" i="10" s="1"/>
  <c r="B2212" i="10" a="1"/>
  <c r="B2212" i="10" s="1"/>
  <c r="C2212" i="10" a="1"/>
  <c r="C2212" i="10" s="1"/>
  <c r="D2212" i="10" a="1"/>
  <c r="D2212" i="10" s="1"/>
  <c r="A2213" i="10" a="1"/>
  <c r="A2213" i="10" s="1"/>
  <c r="B2213" i="10" a="1"/>
  <c r="B2213" i="10" s="1"/>
  <c r="C2213" i="10" a="1"/>
  <c r="C2213" i="10" s="1"/>
  <c r="D2213" i="10" a="1"/>
  <c r="D2213" i="10" s="1"/>
  <c r="A2214" i="10" a="1"/>
  <c r="A2214" i="10" s="1"/>
  <c r="B2214" i="10" a="1"/>
  <c r="B2214" i="10" s="1"/>
  <c r="C2214" i="10" a="1"/>
  <c r="C2214" i="10" s="1"/>
  <c r="D2214" i="10" a="1"/>
  <c r="D2214" i="10" s="1"/>
  <c r="A2215" i="10" a="1"/>
  <c r="A2215" i="10" s="1"/>
  <c r="B2215" i="10" a="1"/>
  <c r="B2215" i="10" s="1"/>
  <c r="C2215" i="10" a="1"/>
  <c r="C2215" i="10" s="1"/>
  <c r="D2215" i="10" a="1"/>
  <c r="D2215" i="10" s="1"/>
  <c r="A2216" i="10" a="1"/>
  <c r="A2216" i="10" s="1"/>
  <c r="B2216" i="10" a="1"/>
  <c r="B2216" i="10" s="1"/>
  <c r="C2216" i="10" a="1"/>
  <c r="C2216" i="10" s="1"/>
  <c r="D2216" i="10" a="1"/>
  <c r="D2216" i="10" s="1"/>
  <c r="A2217" i="10" a="1"/>
  <c r="A2217" i="10" s="1"/>
  <c r="B2217" i="10" a="1"/>
  <c r="B2217" i="10" s="1"/>
  <c r="C2217" i="10" a="1"/>
  <c r="C2217" i="10" s="1"/>
  <c r="D2217" i="10" a="1"/>
  <c r="D2217" i="10" s="1"/>
  <c r="A2218" i="10" a="1"/>
  <c r="A2218" i="10" s="1"/>
  <c r="B2218" i="10" a="1"/>
  <c r="B2218" i="10" s="1"/>
  <c r="C2218" i="10" a="1"/>
  <c r="C2218" i="10" s="1"/>
  <c r="D2218" i="10" a="1"/>
  <c r="D2218" i="10" s="1"/>
  <c r="A2219" i="10" a="1"/>
  <c r="A2219" i="10" s="1"/>
  <c r="B2219" i="10" a="1"/>
  <c r="B2219" i="10" s="1"/>
  <c r="C2219" i="10" a="1"/>
  <c r="C2219" i="10" s="1"/>
  <c r="D2219" i="10" a="1"/>
  <c r="D2219" i="10" s="1"/>
  <c r="A2220" i="10" a="1"/>
  <c r="A2220" i="10" s="1"/>
  <c r="B2220" i="10" a="1"/>
  <c r="B2220" i="10" s="1"/>
  <c r="C2220" i="10" a="1"/>
  <c r="C2220" i="10" s="1"/>
  <c r="D2220" i="10" a="1"/>
  <c r="D2220" i="10" s="1"/>
  <c r="A2221" i="10" a="1"/>
  <c r="A2221" i="10" s="1"/>
  <c r="B2221" i="10" a="1"/>
  <c r="B2221" i="10" s="1"/>
  <c r="C2221" i="10" a="1"/>
  <c r="C2221" i="10" s="1"/>
  <c r="D2221" i="10" a="1"/>
  <c r="D2221" i="10" s="1"/>
  <c r="A2222" i="10" a="1"/>
  <c r="A2222" i="10" s="1"/>
  <c r="B2222" i="10" a="1"/>
  <c r="B2222" i="10" s="1"/>
  <c r="C2222" i="10" a="1"/>
  <c r="C2222" i="10" s="1"/>
  <c r="D2222" i="10" a="1"/>
  <c r="D2222" i="10" s="1"/>
  <c r="A2223" i="10" a="1"/>
  <c r="A2223" i="10" s="1"/>
  <c r="B2223" i="10" a="1"/>
  <c r="B2223" i="10" s="1"/>
  <c r="C2223" i="10" a="1"/>
  <c r="C2223" i="10" s="1"/>
  <c r="D2223" i="10" a="1"/>
  <c r="D2223" i="10" s="1"/>
  <c r="A2224" i="10" a="1"/>
  <c r="A2224" i="10" s="1"/>
  <c r="B2224" i="10" a="1"/>
  <c r="B2224" i="10" s="1"/>
  <c r="C2224" i="10" a="1"/>
  <c r="C2224" i="10" s="1"/>
  <c r="D2224" i="10" a="1"/>
  <c r="D2224" i="10" s="1"/>
  <c r="A2225" i="10" a="1"/>
  <c r="A2225" i="10" s="1"/>
  <c r="B2225" i="10" a="1"/>
  <c r="B2225" i="10" s="1"/>
  <c r="C2225" i="10" a="1"/>
  <c r="C2225" i="10" s="1"/>
  <c r="D2225" i="10" a="1"/>
  <c r="D2225" i="10" s="1"/>
  <c r="A2226" i="10" a="1"/>
  <c r="A2226" i="10" s="1"/>
  <c r="B2226" i="10" a="1"/>
  <c r="B2226" i="10" s="1"/>
  <c r="C2226" i="10" a="1"/>
  <c r="C2226" i="10" s="1"/>
  <c r="D2226" i="10" a="1"/>
  <c r="D2226" i="10" s="1"/>
  <c r="A2227" i="10" a="1"/>
  <c r="A2227" i="10" s="1"/>
  <c r="B2227" i="10" a="1"/>
  <c r="B2227" i="10" s="1"/>
  <c r="C2227" i="10" a="1"/>
  <c r="C2227" i="10" s="1"/>
  <c r="D2227" i="10" a="1"/>
  <c r="D2227" i="10" s="1"/>
  <c r="A2228" i="10" a="1"/>
  <c r="A2228" i="10" s="1"/>
  <c r="B2228" i="10" a="1"/>
  <c r="B2228" i="10" s="1"/>
  <c r="C2228" i="10" a="1"/>
  <c r="C2228" i="10" s="1"/>
  <c r="D2228" i="10" a="1"/>
  <c r="D2228" i="10" s="1"/>
  <c r="A2229" i="10" a="1"/>
  <c r="A2229" i="10" s="1"/>
  <c r="B2229" i="10" a="1"/>
  <c r="B2229" i="10" s="1"/>
  <c r="C2229" i="10" a="1"/>
  <c r="C2229" i="10" s="1"/>
  <c r="D2229" i="10" a="1"/>
  <c r="D2229" i="10" s="1"/>
  <c r="A2230" i="10" a="1"/>
  <c r="A2230" i="10" s="1"/>
  <c r="B2230" i="10" a="1"/>
  <c r="B2230" i="10" s="1"/>
  <c r="C2230" i="10" a="1"/>
  <c r="C2230" i="10" s="1"/>
  <c r="D2230" i="10" a="1"/>
  <c r="D2230" i="10" s="1"/>
  <c r="A2231" i="10" a="1"/>
  <c r="A2231" i="10" s="1"/>
  <c r="B2231" i="10" a="1"/>
  <c r="B2231" i="10" s="1"/>
  <c r="C2231" i="10" a="1"/>
  <c r="C2231" i="10" s="1"/>
  <c r="D2231" i="10" a="1"/>
  <c r="D2231" i="10" s="1"/>
  <c r="A2232" i="10" a="1"/>
  <c r="A2232" i="10" s="1"/>
  <c r="B2232" i="10" a="1"/>
  <c r="B2232" i="10" s="1"/>
  <c r="C2232" i="10" a="1"/>
  <c r="C2232" i="10" s="1"/>
  <c r="D2232" i="10" a="1"/>
  <c r="D2232" i="10" s="1"/>
  <c r="A2233" i="10" a="1"/>
  <c r="A2233" i="10" s="1"/>
  <c r="B2233" i="10" a="1"/>
  <c r="B2233" i="10" s="1"/>
  <c r="C2233" i="10" a="1"/>
  <c r="C2233" i="10" s="1"/>
  <c r="D2233" i="10" a="1"/>
  <c r="D2233" i="10" s="1"/>
  <c r="A2234" i="10" a="1"/>
  <c r="A2234" i="10" s="1"/>
  <c r="B2234" i="10" a="1"/>
  <c r="B2234" i="10" s="1"/>
  <c r="C2234" i="10" a="1"/>
  <c r="C2234" i="10" s="1"/>
  <c r="D2234" i="10" a="1"/>
  <c r="D2234" i="10" s="1"/>
  <c r="A2235" i="10" a="1"/>
  <c r="A2235" i="10" s="1"/>
  <c r="B2235" i="10" a="1"/>
  <c r="B2235" i="10" s="1"/>
  <c r="C2235" i="10" a="1"/>
  <c r="C2235" i="10" s="1"/>
  <c r="D2235" i="10" a="1"/>
  <c r="D2235" i="10" s="1"/>
  <c r="A2236" i="10" a="1"/>
  <c r="A2236" i="10" s="1"/>
  <c r="B2236" i="10" a="1"/>
  <c r="B2236" i="10" s="1"/>
  <c r="C2236" i="10" a="1"/>
  <c r="C2236" i="10" s="1"/>
  <c r="D2236" i="10" a="1"/>
  <c r="D2236" i="10" s="1"/>
  <c r="A2237" i="10" a="1"/>
  <c r="A2237" i="10" s="1"/>
  <c r="B2237" i="10" a="1"/>
  <c r="B2237" i="10" s="1"/>
  <c r="C2237" i="10" a="1"/>
  <c r="C2237" i="10" s="1"/>
  <c r="D2237" i="10" a="1"/>
  <c r="D2237" i="10" s="1"/>
  <c r="A2238" i="10" a="1"/>
  <c r="A2238" i="10" s="1"/>
  <c r="B2238" i="10" a="1"/>
  <c r="B2238" i="10" s="1"/>
  <c r="C2238" i="10" a="1"/>
  <c r="C2238" i="10" s="1"/>
  <c r="D2238" i="10" a="1"/>
  <c r="D2238" i="10" s="1"/>
  <c r="A2239" i="10" a="1"/>
  <c r="A2239" i="10" s="1"/>
  <c r="B2239" i="10" a="1"/>
  <c r="B2239" i="10" s="1"/>
  <c r="C2239" i="10" a="1"/>
  <c r="C2239" i="10" s="1"/>
  <c r="D2239" i="10" a="1"/>
  <c r="D2239" i="10" s="1"/>
  <c r="A2240" i="10" a="1"/>
  <c r="A2240" i="10" s="1"/>
  <c r="B2240" i="10" a="1"/>
  <c r="B2240" i="10" s="1"/>
  <c r="C2240" i="10" a="1"/>
  <c r="C2240" i="10" s="1"/>
  <c r="D2240" i="10" a="1"/>
  <c r="D2240" i="10" s="1"/>
  <c r="A2241" i="10" a="1"/>
  <c r="A2241" i="10" s="1"/>
  <c r="B2241" i="10" a="1"/>
  <c r="B2241" i="10" s="1"/>
  <c r="C2241" i="10" a="1"/>
  <c r="C2241" i="10" s="1"/>
  <c r="D2241" i="10" a="1"/>
  <c r="D2241" i="10" s="1"/>
  <c r="A2242" i="10" a="1"/>
  <c r="A2242" i="10" s="1"/>
  <c r="B2242" i="10" a="1"/>
  <c r="B2242" i="10" s="1"/>
  <c r="C2242" i="10" a="1"/>
  <c r="C2242" i="10" s="1"/>
  <c r="D2242" i="10" a="1"/>
  <c r="D2242" i="10" s="1"/>
  <c r="A2243" i="10" a="1"/>
  <c r="A2243" i="10" s="1"/>
  <c r="B2243" i="10" a="1"/>
  <c r="B2243" i="10" s="1"/>
  <c r="C2243" i="10" a="1"/>
  <c r="C2243" i="10" s="1"/>
  <c r="D2243" i="10" a="1"/>
  <c r="D2243" i="10" s="1"/>
  <c r="A2244" i="10" a="1"/>
  <c r="A2244" i="10" s="1"/>
  <c r="B2244" i="10" a="1"/>
  <c r="B2244" i="10" s="1"/>
  <c r="C2244" i="10" a="1"/>
  <c r="C2244" i="10" s="1"/>
  <c r="D2244" i="10" a="1"/>
  <c r="D2244" i="10" s="1"/>
  <c r="A2245" i="10" a="1"/>
  <c r="A2245" i="10" s="1"/>
  <c r="B2245" i="10" a="1"/>
  <c r="B2245" i="10" s="1"/>
  <c r="C2245" i="10" a="1"/>
  <c r="C2245" i="10" s="1"/>
  <c r="D2245" i="10" a="1"/>
  <c r="D2245" i="10" s="1"/>
  <c r="A2246" i="10" a="1"/>
  <c r="A2246" i="10" s="1"/>
  <c r="B2246" i="10" a="1"/>
  <c r="B2246" i="10" s="1"/>
  <c r="C2246" i="10" a="1"/>
  <c r="C2246" i="10" s="1"/>
  <c r="D2246" i="10" a="1"/>
  <c r="D2246" i="10" s="1"/>
  <c r="A2247" i="10" a="1"/>
  <c r="A2247" i="10" s="1"/>
  <c r="B2247" i="10" a="1"/>
  <c r="B2247" i="10" s="1"/>
  <c r="C2247" i="10" a="1"/>
  <c r="C2247" i="10" s="1"/>
  <c r="D2247" i="10" a="1"/>
  <c r="D2247" i="10" s="1"/>
  <c r="A2248" i="10" a="1"/>
  <c r="A2248" i="10" s="1"/>
  <c r="B2248" i="10" a="1"/>
  <c r="B2248" i="10" s="1"/>
  <c r="C2248" i="10" a="1"/>
  <c r="C2248" i="10" s="1"/>
  <c r="D2248" i="10" a="1"/>
  <c r="D2248" i="10" s="1"/>
  <c r="A2249" i="10" a="1"/>
  <c r="A2249" i="10" s="1"/>
  <c r="B2249" i="10" a="1"/>
  <c r="B2249" i="10" s="1"/>
  <c r="C2249" i="10" a="1"/>
  <c r="C2249" i="10" s="1"/>
  <c r="D2249" i="10" a="1"/>
  <c r="D2249" i="10" s="1"/>
  <c r="A2250" i="10" a="1"/>
  <c r="A2250" i="10" s="1"/>
  <c r="B2250" i="10" a="1"/>
  <c r="B2250" i="10" s="1"/>
  <c r="C2250" i="10" a="1"/>
  <c r="C2250" i="10" s="1"/>
  <c r="D2250" i="10" a="1"/>
  <c r="D2250" i="10" s="1"/>
  <c r="A2251" i="10" a="1"/>
  <c r="A2251" i="10" s="1"/>
  <c r="B2251" i="10" a="1"/>
  <c r="B2251" i="10" s="1"/>
  <c r="C2251" i="10" a="1"/>
  <c r="C2251" i="10" s="1"/>
  <c r="D2251" i="10" a="1"/>
  <c r="D2251" i="10" s="1"/>
  <c r="A2252" i="10" a="1"/>
  <c r="A2252" i="10" s="1"/>
  <c r="B2252" i="10" a="1"/>
  <c r="B2252" i="10" s="1"/>
  <c r="C2252" i="10" a="1"/>
  <c r="C2252" i="10" s="1"/>
  <c r="D2252" i="10" a="1"/>
  <c r="D2252" i="10" s="1"/>
  <c r="A2253" i="10" a="1"/>
  <c r="A2253" i="10" s="1"/>
  <c r="B2253" i="10" a="1"/>
  <c r="B2253" i="10" s="1"/>
  <c r="C2253" i="10" a="1"/>
  <c r="C2253" i="10" s="1"/>
  <c r="D2253" i="10" a="1"/>
  <c r="D2253" i="10" s="1"/>
  <c r="A2254" i="10" a="1"/>
  <c r="A2254" i="10" s="1"/>
  <c r="B2254" i="10" a="1"/>
  <c r="B2254" i="10" s="1"/>
  <c r="C2254" i="10" a="1"/>
  <c r="C2254" i="10" s="1"/>
  <c r="D2254" i="10" a="1"/>
  <c r="D2254" i="10" s="1"/>
  <c r="A2255" i="10" a="1"/>
  <c r="A2255" i="10" s="1"/>
  <c r="B2255" i="10" a="1"/>
  <c r="B2255" i="10" s="1"/>
  <c r="C2255" i="10" a="1"/>
  <c r="C2255" i="10" s="1"/>
  <c r="D2255" i="10" a="1"/>
  <c r="D2255" i="10" s="1"/>
  <c r="A2256" i="10" a="1"/>
  <c r="A2256" i="10" s="1"/>
  <c r="B2256" i="10" a="1"/>
  <c r="B2256" i="10" s="1"/>
  <c r="C2256" i="10" a="1"/>
  <c r="C2256" i="10" s="1"/>
  <c r="D2256" i="10" a="1"/>
  <c r="D2256" i="10" s="1"/>
  <c r="A2257" i="10" a="1"/>
  <c r="A2257" i="10" s="1"/>
  <c r="B2257" i="10" a="1"/>
  <c r="B2257" i="10" s="1"/>
  <c r="C2257" i="10" a="1"/>
  <c r="C2257" i="10" s="1"/>
  <c r="D2257" i="10" a="1"/>
  <c r="D2257" i="10" s="1"/>
  <c r="A2258" i="10" a="1"/>
  <c r="A2258" i="10" s="1"/>
  <c r="B2258" i="10" a="1"/>
  <c r="B2258" i="10" s="1"/>
  <c r="C2258" i="10" a="1"/>
  <c r="C2258" i="10" s="1"/>
  <c r="D2258" i="10" a="1"/>
  <c r="D2258" i="10" s="1"/>
  <c r="A2259" i="10" a="1"/>
  <c r="A2259" i="10" s="1"/>
  <c r="B2259" i="10" a="1"/>
  <c r="B2259" i="10" s="1"/>
  <c r="C2259" i="10" a="1"/>
  <c r="C2259" i="10" s="1"/>
  <c r="D2259" i="10" a="1"/>
  <c r="D2259" i="10" s="1"/>
  <c r="A2260" i="10" a="1"/>
  <c r="A2260" i="10" s="1"/>
  <c r="B2260" i="10" a="1"/>
  <c r="B2260" i="10" s="1"/>
  <c r="C2260" i="10" a="1"/>
  <c r="C2260" i="10" s="1"/>
  <c r="D2260" i="10" a="1"/>
  <c r="D2260" i="10" s="1"/>
  <c r="A2261" i="10" a="1"/>
  <c r="A2261" i="10" s="1"/>
  <c r="B2261" i="10" a="1"/>
  <c r="B2261" i="10" s="1"/>
  <c r="C2261" i="10" a="1"/>
  <c r="C2261" i="10" s="1"/>
  <c r="D2261" i="10" a="1"/>
  <c r="D2261" i="10" s="1"/>
  <c r="A2262" i="10" a="1"/>
  <c r="A2262" i="10" s="1"/>
  <c r="B2262" i="10" a="1"/>
  <c r="B2262" i="10" s="1"/>
  <c r="C2262" i="10" a="1"/>
  <c r="C2262" i="10" s="1"/>
  <c r="D2262" i="10" a="1"/>
  <c r="D2262" i="10" s="1"/>
  <c r="A2263" i="10" a="1"/>
  <c r="A2263" i="10" s="1"/>
  <c r="B2263" i="10" a="1"/>
  <c r="B2263" i="10" s="1"/>
  <c r="C2263" i="10" a="1"/>
  <c r="C2263" i="10" s="1"/>
  <c r="D2263" i="10" a="1"/>
  <c r="D2263" i="10" s="1"/>
  <c r="A2264" i="10" a="1"/>
  <c r="A2264" i="10" s="1"/>
  <c r="B2264" i="10" a="1"/>
  <c r="B2264" i="10" s="1"/>
  <c r="C2264" i="10" a="1"/>
  <c r="C2264" i="10" s="1"/>
  <c r="D2264" i="10" a="1"/>
  <c r="D2264" i="10" s="1"/>
  <c r="A2265" i="10" a="1"/>
  <c r="A2265" i="10" s="1"/>
  <c r="B2265" i="10" a="1"/>
  <c r="B2265" i="10" s="1"/>
  <c r="C2265" i="10" a="1"/>
  <c r="C2265" i="10" s="1"/>
  <c r="D2265" i="10" a="1"/>
  <c r="D2265" i="10" s="1"/>
  <c r="A2266" i="10" a="1"/>
  <c r="A2266" i="10" s="1"/>
  <c r="B2266" i="10" a="1"/>
  <c r="B2266" i="10" s="1"/>
  <c r="C2266" i="10" a="1"/>
  <c r="C2266" i="10" s="1"/>
  <c r="D2266" i="10" a="1"/>
  <c r="D2266" i="10" s="1"/>
  <c r="A2267" i="10" a="1"/>
  <c r="A2267" i="10" s="1"/>
  <c r="B2267" i="10" a="1"/>
  <c r="B2267" i="10" s="1"/>
  <c r="C2267" i="10" a="1"/>
  <c r="C2267" i="10" s="1"/>
  <c r="D2267" i="10" a="1"/>
  <c r="D2267" i="10" s="1"/>
  <c r="A2268" i="10" a="1"/>
  <c r="A2268" i="10" s="1"/>
  <c r="B2268" i="10" a="1"/>
  <c r="B2268" i="10" s="1"/>
  <c r="C2268" i="10" a="1"/>
  <c r="C2268" i="10" s="1"/>
  <c r="D2268" i="10" a="1"/>
  <c r="D2268" i="10" s="1"/>
  <c r="A2269" i="10" a="1"/>
  <c r="A2269" i="10" s="1"/>
  <c r="B2269" i="10" a="1"/>
  <c r="B2269" i="10" s="1"/>
  <c r="C2269" i="10" a="1"/>
  <c r="C2269" i="10" s="1"/>
  <c r="D2269" i="10" a="1"/>
  <c r="D2269" i="10" s="1"/>
  <c r="A2270" i="10" a="1"/>
  <c r="A2270" i="10" s="1"/>
  <c r="B2270" i="10" a="1"/>
  <c r="B2270" i="10" s="1"/>
  <c r="C2270" i="10" a="1"/>
  <c r="C2270" i="10" s="1"/>
  <c r="D2270" i="10" a="1"/>
  <c r="D2270" i="10" s="1"/>
  <c r="A2271" i="10" a="1"/>
  <c r="A2271" i="10" s="1"/>
  <c r="B2271" i="10" a="1"/>
  <c r="B2271" i="10" s="1"/>
  <c r="C2271" i="10" a="1"/>
  <c r="C2271" i="10" s="1"/>
  <c r="D2271" i="10" a="1"/>
  <c r="D2271" i="10" s="1"/>
  <c r="A2272" i="10" a="1"/>
  <c r="A2272" i="10" s="1"/>
  <c r="B2272" i="10" a="1"/>
  <c r="B2272" i="10" s="1"/>
  <c r="C2272" i="10" a="1"/>
  <c r="C2272" i="10" s="1"/>
  <c r="D2272" i="10" a="1"/>
  <c r="D2272" i="10" s="1"/>
  <c r="A2273" i="10" a="1"/>
  <c r="A2273" i="10" s="1"/>
  <c r="B2273" i="10" a="1"/>
  <c r="B2273" i="10" s="1"/>
  <c r="C2273" i="10" a="1"/>
  <c r="C2273" i="10" s="1"/>
  <c r="D2273" i="10" a="1"/>
  <c r="D2273" i="10" s="1"/>
  <c r="A2274" i="10" a="1"/>
  <c r="A2274" i="10" s="1"/>
  <c r="B2274" i="10" a="1"/>
  <c r="B2274" i="10" s="1"/>
  <c r="C2274" i="10" a="1"/>
  <c r="C2274" i="10" s="1"/>
  <c r="D2274" i="10" a="1"/>
  <c r="D2274" i="10" s="1"/>
  <c r="A2275" i="10" a="1"/>
  <c r="A2275" i="10" s="1"/>
  <c r="B2275" i="10" a="1"/>
  <c r="B2275" i="10" s="1"/>
  <c r="C2275" i="10" a="1"/>
  <c r="C2275" i="10" s="1"/>
  <c r="D2275" i="10" a="1"/>
  <c r="D2275" i="10" s="1"/>
  <c r="A2276" i="10" a="1"/>
  <c r="A2276" i="10" s="1"/>
  <c r="B2276" i="10" a="1"/>
  <c r="B2276" i="10" s="1"/>
  <c r="C2276" i="10" a="1"/>
  <c r="C2276" i="10" s="1"/>
  <c r="D2276" i="10" a="1"/>
  <c r="D2276" i="10" s="1"/>
  <c r="A2277" i="10" a="1"/>
  <c r="A2277" i="10" s="1"/>
  <c r="B2277" i="10" a="1"/>
  <c r="B2277" i="10" s="1"/>
  <c r="C2277" i="10" a="1"/>
  <c r="C2277" i="10" s="1"/>
  <c r="D2277" i="10" a="1"/>
  <c r="D2277" i="10" s="1"/>
  <c r="A2278" i="10" a="1"/>
  <c r="A2278" i="10" s="1"/>
  <c r="B2278" i="10" a="1"/>
  <c r="B2278" i="10" s="1"/>
  <c r="C2278" i="10" a="1"/>
  <c r="C2278" i="10" s="1"/>
  <c r="D2278" i="10" a="1"/>
  <c r="D2278" i="10" s="1"/>
  <c r="A2279" i="10" a="1"/>
  <c r="A2279" i="10" s="1"/>
  <c r="B2279" i="10" a="1"/>
  <c r="B2279" i="10" s="1"/>
  <c r="C2279" i="10" a="1"/>
  <c r="C2279" i="10" s="1"/>
  <c r="D2279" i="10" a="1"/>
  <c r="D2279" i="10" s="1"/>
  <c r="A2280" i="10" a="1"/>
  <c r="A2280" i="10" s="1"/>
  <c r="B2280" i="10" a="1"/>
  <c r="B2280" i="10" s="1"/>
  <c r="C2280" i="10" a="1"/>
  <c r="C2280" i="10" s="1"/>
  <c r="D2280" i="10" a="1"/>
  <c r="D2280" i="10" s="1"/>
  <c r="A2281" i="10" a="1"/>
  <c r="A2281" i="10" s="1"/>
  <c r="B2281" i="10" a="1"/>
  <c r="B2281" i="10" s="1"/>
  <c r="C2281" i="10" a="1"/>
  <c r="C2281" i="10" s="1"/>
  <c r="D2281" i="10" a="1"/>
  <c r="D2281" i="10" s="1"/>
  <c r="A2282" i="10" a="1"/>
  <c r="A2282" i="10" s="1"/>
  <c r="B2282" i="10" a="1"/>
  <c r="B2282" i="10" s="1"/>
  <c r="C2282" i="10" a="1"/>
  <c r="C2282" i="10" s="1"/>
  <c r="D2282" i="10" a="1"/>
  <c r="D2282" i="10" s="1"/>
  <c r="A2283" i="10" a="1"/>
  <c r="A2283" i="10" s="1"/>
  <c r="B2283" i="10" a="1"/>
  <c r="B2283" i="10" s="1"/>
  <c r="C2283" i="10" a="1"/>
  <c r="C2283" i="10" s="1"/>
  <c r="D2283" i="10" a="1"/>
  <c r="D2283" i="10" s="1"/>
  <c r="A2284" i="10" a="1"/>
  <c r="A2284" i="10" s="1"/>
  <c r="B2284" i="10" a="1"/>
  <c r="B2284" i="10" s="1"/>
  <c r="C2284" i="10" a="1"/>
  <c r="C2284" i="10" s="1"/>
  <c r="D2284" i="10" a="1"/>
  <c r="D2284" i="10" s="1"/>
  <c r="A2285" i="10" a="1"/>
  <c r="A2285" i="10" s="1"/>
  <c r="B2285" i="10" a="1"/>
  <c r="B2285" i="10" s="1"/>
  <c r="C2285" i="10" a="1"/>
  <c r="C2285" i="10" s="1"/>
  <c r="D2285" i="10" a="1"/>
  <c r="D2285" i="10" s="1"/>
  <c r="A2286" i="10" a="1"/>
  <c r="A2286" i="10" s="1"/>
  <c r="B2286" i="10" a="1"/>
  <c r="B2286" i="10" s="1"/>
  <c r="C2286" i="10" a="1"/>
  <c r="C2286" i="10" s="1"/>
  <c r="D2286" i="10" a="1"/>
  <c r="D2286" i="10" s="1"/>
  <c r="A2287" i="10" a="1"/>
  <c r="A2287" i="10" s="1"/>
  <c r="B2287" i="10" a="1"/>
  <c r="B2287" i="10" s="1"/>
  <c r="C2287" i="10" a="1"/>
  <c r="C2287" i="10" s="1"/>
  <c r="D2287" i="10" a="1"/>
  <c r="D2287" i="10" s="1"/>
  <c r="A2288" i="10" a="1"/>
  <c r="A2288" i="10" s="1"/>
  <c r="B2288" i="10" a="1"/>
  <c r="B2288" i="10" s="1"/>
  <c r="C2288" i="10" a="1"/>
  <c r="C2288" i="10" s="1"/>
  <c r="D2288" i="10" a="1"/>
  <c r="D2288" i="10" s="1"/>
  <c r="A2289" i="10" a="1"/>
  <c r="A2289" i="10" s="1"/>
  <c r="B2289" i="10" a="1"/>
  <c r="B2289" i="10" s="1"/>
  <c r="C2289" i="10" a="1"/>
  <c r="C2289" i="10" s="1"/>
  <c r="D2289" i="10" a="1"/>
  <c r="D2289" i="10" s="1"/>
  <c r="A2290" i="10" a="1"/>
  <c r="A2290" i="10" s="1"/>
  <c r="B2290" i="10" a="1"/>
  <c r="B2290" i="10" s="1"/>
  <c r="C2290" i="10" a="1"/>
  <c r="C2290" i="10" s="1"/>
  <c r="D2290" i="10" a="1"/>
  <c r="D2290" i="10" s="1"/>
  <c r="A2291" i="10" a="1"/>
  <c r="A2291" i="10" s="1"/>
  <c r="B2291" i="10" a="1"/>
  <c r="B2291" i="10" s="1"/>
  <c r="C2291" i="10" a="1"/>
  <c r="C2291" i="10" s="1"/>
  <c r="D2291" i="10" a="1"/>
  <c r="D2291" i="10" s="1"/>
  <c r="A2292" i="10" a="1"/>
  <c r="A2292" i="10" s="1"/>
  <c r="B2292" i="10" a="1"/>
  <c r="B2292" i="10" s="1"/>
  <c r="C2292" i="10" a="1"/>
  <c r="C2292" i="10" s="1"/>
  <c r="D2292" i="10" a="1"/>
  <c r="D2292" i="10" s="1"/>
  <c r="A2293" i="10" a="1"/>
  <c r="A2293" i="10" s="1"/>
  <c r="B2293" i="10" a="1"/>
  <c r="B2293" i="10" s="1"/>
  <c r="C2293" i="10" a="1"/>
  <c r="C2293" i="10" s="1"/>
  <c r="D2293" i="10" a="1"/>
  <c r="D2293" i="10" s="1"/>
  <c r="A2294" i="10" a="1"/>
  <c r="A2294" i="10" s="1"/>
  <c r="B2294" i="10" a="1"/>
  <c r="B2294" i="10" s="1"/>
  <c r="C2294" i="10" a="1"/>
  <c r="C2294" i="10" s="1"/>
  <c r="D2294" i="10" a="1"/>
  <c r="D2294" i="10" s="1"/>
  <c r="A2295" i="10" a="1"/>
  <c r="A2295" i="10" s="1"/>
  <c r="B2295" i="10" a="1"/>
  <c r="B2295" i="10" s="1"/>
  <c r="C2295" i="10" a="1"/>
  <c r="C2295" i="10" s="1"/>
  <c r="D2295" i="10" a="1"/>
  <c r="D2295" i="10" s="1"/>
  <c r="A2296" i="10" a="1"/>
  <c r="A2296" i="10" s="1"/>
  <c r="B2296" i="10" a="1"/>
  <c r="B2296" i="10" s="1"/>
  <c r="C2296" i="10" a="1"/>
  <c r="C2296" i="10" s="1"/>
  <c r="D2296" i="10" a="1"/>
  <c r="D2296" i="10" s="1"/>
  <c r="A2297" i="10" a="1"/>
  <c r="A2297" i="10" s="1"/>
  <c r="B2297" i="10" a="1"/>
  <c r="B2297" i="10" s="1"/>
  <c r="C2297" i="10" a="1"/>
  <c r="C2297" i="10" s="1"/>
  <c r="D2297" i="10" a="1"/>
  <c r="D2297" i="10" s="1"/>
  <c r="A2298" i="10" a="1"/>
  <c r="A2298" i="10" s="1"/>
  <c r="B2298" i="10" a="1"/>
  <c r="B2298" i="10" s="1"/>
  <c r="C2298" i="10" a="1"/>
  <c r="C2298" i="10" s="1"/>
  <c r="D2298" i="10" a="1"/>
  <c r="D2298" i="10" s="1"/>
  <c r="A2299" i="10" a="1"/>
  <c r="A2299" i="10" s="1"/>
  <c r="B2299" i="10" a="1"/>
  <c r="B2299" i="10" s="1"/>
  <c r="C2299" i="10" a="1"/>
  <c r="C2299" i="10" s="1"/>
  <c r="D2299" i="10" a="1"/>
  <c r="D2299" i="10" s="1"/>
  <c r="A2300" i="10" a="1"/>
  <c r="A2300" i="10" s="1"/>
  <c r="B2300" i="10" a="1"/>
  <c r="B2300" i="10" s="1"/>
  <c r="C2300" i="10" a="1"/>
  <c r="C2300" i="10" s="1"/>
  <c r="D2300" i="10" a="1"/>
  <c r="D2300" i="10" s="1"/>
  <c r="A2301" i="10" a="1"/>
  <c r="A2301" i="10" s="1"/>
  <c r="B2301" i="10" a="1"/>
  <c r="B2301" i="10" s="1"/>
  <c r="C2301" i="10" a="1"/>
  <c r="C2301" i="10" s="1"/>
  <c r="D2301" i="10" a="1"/>
  <c r="D2301" i="10" s="1"/>
  <c r="A2302" i="10" a="1"/>
  <c r="A2302" i="10" s="1"/>
  <c r="B2302" i="10" a="1"/>
  <c r="B2302" i="10" s="1"/>
  <c r="C2302" i="10" a="1"/>
  <c r="C2302" i="10" s="1"/>
  <c r="D2302" i="10" a="1"/>
  <c r="D2302" i="10" s="1"/>
  <c r="A2303" i="10" a="1"/>
  <c r="A2303" i="10" s="1"/>
  <c r="B2303" i="10" a="1"/>
  <c r="B2303" i="10" s="1"/>
  <c r="C2303" i="10" a="1"/>
  <c r="C2303" i="10" s="1"/>
  <c r="D2303" i="10" a="1"/>
  <c r="D2303" i="10" s="1"/>
  <c r="A2304" i="10" a="1"/>
  <c r="A2304" i="10" s="1"/>
  <c r="B2304" i="10" a="1"/>
  <c r="B2304" i="10" s="1"/>
  <c r="C2304" i="10" a="1"/>
  <c r="C2304" i="10" s="1"/>
  <c r="D2304" i="10" a="1"/>
  <c r="D2304" i="10" s="1"/>
  <c r="A2305" i="10" a="1"/>
  <c r="A2305" i="10" s="1"/>
  <c r="B2305" i="10" a="1"/>
  <c r="B2305" i="10" s="1"/>
  <c r="C2305" i="10" a="1"/>
  <c r="C2305" i="10" s="1"/>
  <c r="D2305" i="10" a="1"/>
  <c r="D2305" i="10" s="1"/>
  <c r="A2306" i="10" a="1"/>
  <c r="A2306" i="10" s="1"/>
  <c r="B2306" i="10" a="1"/>
  <c r="B2306" i="10" s="1"/>
  <c r="C2306" i="10" a="1"/>
  <c r="C2306" i="10" s="1"/>
  <c r="D2306" i="10" a="1"/>
  <c r="D2306" i="10" s="1"/>
  <c r="A2307" i="10" a="1"/>
  <c r="A2307" i="10" s="1"/>
  <c r="B2307" i="10" a="1"/>
  <c r="B2307" i="10" s="1"/>
  <c r="C2307" i="10" a="1"/>
  <c r="C2307" i="10" s="1"/>
  <c r="D2307" i="10" a="1"/>
  <c r="D2307" i="10" s="1"/>
  <c r="D2" i="10" a="1"/>
  <c r="D2" i="10" s="1"/>
  <c r="C2" i="10" a="1"/>
  <c r="C2" i="10" s="1"/>
  <c r="B2" i="10" a="1"/>
  <c r="B2" i="10" s="1"/>
  <c r="A2" i="10" a="1"/>
  <c r="A2" i="10" s="1"/>
  <c r="D2414" i="10" a="1"/>
  <c r="D2414" i="10" s="1"/>
  <c r="C2414" i="10" a="1"/>
  <c r="C2414" i="10" s="1"/>
  <c r="B2414" i="10" a="1"/>
  <c r="B2414" i="10" s="1"/>
  <c r="A2414" i="10" a="1"/>
  <c r="A2414" i="10" s="1"/>
  <c r="D2413" i="10" a="1"/>
  <c r="D2413" i="10" s="1"/>
  <c r="C2413" i="10" a="1"/>
  <c r="C2413" i="10" s="1"/>
  <c r="B2413" i="10" a="1"/>
  <c r="B2413" i="10" s="1"/>
  <c r="A2413" i="10" a="1"/>
  <c r="A2413" i="10" s="1"/>
  <c r="D2412" i="10" a="1"/>
  <c r="D2412" i="10" s="1"/>
  <c r="C2412" i="10" a="1"/>
  <c r="C2412" i="10" s="1"/>
  <c r="B2412" i="10" a="1"/>
  <c r="B2412" i="10" s="1"/>
  <c r="A2412" i="10" a="1"/>
  <c r="A2412" i="10" s="1"/>
  <c r="D2411" i="10" a="1"/>
  <c r="D2411" i="10" s="1"/>
  <c r="C2411" i="10" a="1"/>
  <c r="C2411" i="10" s="1"/>
  <c r="B2411" i="10" a="1"/>
  <c r="B2411" i="10" s="1"/>
  <c r="A2411" i="10" a="1"/>
  <c r="A2411" i="10" s="1"/>
  <c r="D2410" i="10" a="1"/>
  <c r="D2410" i="10" s="1"/>
  <c r="C2410" i="10" a="1"/>
  <c r="C2410" i="10" s="1"/>
  <c r="B2410" i="10" a="1"/>
  <c r="B2410" i="10" s="1"/>
  <c r="A2410" i="10" a="1"/>
  <c r="A2410" i="10" s="1"/>
  <c r="D2409" i="10" a="1"/>
  <c r="D2409" i="10" s="1"/>
  <c r="C2409" i="10" a="1"/>
  <c r="C2409" i="10" s="1"/>
  <c r="B2409" i="10" a="1"/>
  <c r="B2409" i="10" s="1"/>
  <c r="A2409" i="10" a="1"/>
  <c r="A2409" i="10" s="1"/>
  <c r="D2408" i="10" a="1"/>
  <c r="D2408" i="10" s="1"/>
  <c r="C2408" i="10" a="1"/>
  <c r="C2408" i="10" s="1"/>
  <c r="B2408" i="10" a="1"/>
  <c r="B2408" i="10" s="1"/>
  <c r="A2408" i="10" a="1"/>
  <c r="A2408" i="10" s="1"/>
  <c r="D2407" i="10" a="1"/>
  <c r="D2407" i="10" s="1"/>
  <c r="C2407" i="10" a="1"/>
  <c r="C2407" i="10" s="1"/>
  <c r="B2407" i="10" a="1"/>
  <c r="B2407" i="10" s="1"/>
  <c r="A2407" i="10" a="1"/>
  <c r="A2407" i="10" s="1"/>
  <c r="D2406" i="10" a="1"/>
  <c r="D2406" i="10" s="1"/>
  <c r="C2406" i="10" a="1"/>
  <c r="C2406" i="10" s="1"/>
  <c r="B2406" i="10" a="1"/>
  <c r="B2406" i="10" s="1"/>
  <c r="A2406" i="10" a="1"/>
  <c r="A2406" i="10" s="1"/>
  <c r="D2405" i="10" a="1"/>
  <c r="D2405" i="10" s="1"/>
  <c r="C2405" i="10" a="1"/>
  <c r="C2405" i="10" s="1"/>
  <c r="B2405" i="10" a="1"/>
  <c r="B2405" i="10" s="1"/>
  <c r="A2405" i="10" a="1"/>
  <c r="A2405" i="10" s="1"/>
  <c r="D2404" i="10" a="1"/>
  <c r="D2404" i="10" s="1"/>
  <c r="C2404" i="10" a="1"/>
  <c r="C2404" i="10" s="1"/>
  <c r="B2404" i="10" a="1"/>
  <c r="B2404" i="10" s="1"/>
  <c r="A2404" i="10" a="1"/>
  <c r="A2404" i="10" s="1"/>
  <c r="D2403" i="10" a="1"/>
  <c r="D2403" i="10" s="1"/>
  <c r="C2403" i="10" a="1"/>
  <c r="C2403" i="10" s="1"/>
  <c r="B2403" i="10" a="1"/>
  <c r="B2403" i="10" s="1"/>
  <c r="A2403" i="10" a="1"/>
  <c r="A2403" i="10" s="1"/>
  <c r="D2402" i="10" a="1"/>
  <c r="D2402" i="10" s="1"/>
  <c r="C2402" i="10" a="1"/>
  <c r="C2402" i="10" s="1"/>
  <c r="B2402" i="10" a="1"/>
  <c r="B2402" i="10" s="1"/>
  <c r="A2402" i="10" a="1"/>
  <c r="A2402" i="10" s="1"/>
  <c r="D2401" i="10" a="1"/>
  <c r="D2401" i="10" s="1"/>
  <c r="C2401" i="10" a="1"/>
  <c r="C2401" i="10" s="1"/>
  <c r="B2401" i="10" a="1"/>
  <c r="B2401" i="10" s="1"/>
  <c r="A2401" i="10" a="1"/>
  <c r="A2401" i="10" s="1"/>
  <c r="D2400" i="10" a="1"/>
  <c r="D2400" i="10" s="1"/>
  <c r="C2400" i="10" a="1"/>
  <c r="C2400" i="10" s="1"/>
  <c r="B2400" i="10" a="1"/>
  <c r="B2400" i="10" s="1"/>
  <c r="A2400" i="10" a="1"/>
  <c r="A2400" i="10" s="1"/>
  <c r="D2399" i="10" a="1"/>
  <c r="D2399" i="10" s="1"/>
  <c r="C2399" i="10" a="1"/>
  <c r="C2399" i="10" s="1"/>
  <c r="B2399" i="10" a="1"/>
  <c r="B2399" i="10" s="1"/>
  <c r="A2399" i="10" a="1"/>
  <c r="A2399" i="10" s="1"/>
  <c r="D2398" i="10" a="1"/>
  <c r="D2398" i="10" s="1"/>
  <c r="C2398" i="10" a="1"/>
  <c r="C2398" i="10" s="1"/>
  <c r="B2398" i="10" a="1"/>
  <c r="B2398" i="10" s="1"/>
  <c r="A2398" i="10" a="1"/>
  <c r="A2398" i="10" s="1"/>
  <c r="D2397" i="10" a="1"/>
  <c r="D2397" i="10" s="1"/>
  <c r="C2397" i="10" a="1"/>
  <c r="C2397" i="10" s="1"/>
  <c r="B2397" i="10" a="1"/>
  <c r="B2397" i="10" s="1"/>
  <c r="A2397" i="10" a="1"/>
  <c r="A2397" i="10" s="1"/>
  <c r="D2396" i="10" a="1"/>
  <c r="D2396" i="10" s="1"/>
  <c r="C2396" i="10" a="1"/>
  <c r="C2396" i="10" s="1"/>
  <c r="B2396" i="10" a="1"/>
  <c r="B2396" i="10" s="1"/>
  <c r="A2396" i="10" a="1"/>
  <c r="A2396" i="10" s="1"/>
  <c r="D2395" i="10" a="1"/>
  <c r="D2395" i="10" s="1"/>
  <c r="C2395" i="10" a="1"/>
  <c r="C2395" i="10" s="1"/>
  <c r="B2395" i="10" a="1"/>
  <c r="B2395" i="10" s="1"/>
  <c r="A2395" i="10" a="1"/>
  <c r="A2395" i="10" s="1"/>
  <c r="D2394" i="10" a="1"/>
  <c r="D2394" i="10" s="1"/>
  <c r="C2394" i="10" a="1"/>
  <c r="C2394" i="10" s="1"/>
  <c r="B2394" i="10" a="1"/>
  <c r="B2394" i="10" s="1"/>
  <c r="A2394" i="10" a="1"/>
  <c r="A2394" i="10" s="1"/>
  <c r="D2393" i="10" a="1"/>
  <c r="D2393" i="10" s="1"/>
  <c r="C2393" i="10" a="1"/>
  <c r="C2393" i="10" s="1"/>
  <c r="B2393" i="10" a="1"/>
  <c r="B2393" i="10" s="1"/>
  <c r="A2393" i="10" a="1"/>
  <c r="A2393" i="10" s="1"/>
  <c r="D2392" i="10" a="1"/>
  <c r="D2392" i="10" s="1"/>
  <c r="C2392" i="10" a="1"/>
  <c r="C2392" i="10" s="1"/>
  <c r="B2392" i="10" a="1"/>
  <c r="B2392" i="10" s="1"/>
  <c r="A2392" i="10" a="1"/>
  <c r="A2392" i="10" s="1"/>
  <c r="D2391" i="10" a="1"/>
  <c r="D2391" i="10" s="1"/>
  <c r="C2391" i="10" a="1"/>
  <c r="C2391" i="10" s="1"/>
  <c r="B2391" i="10" a="1"/>
  <c r="B2391" i="10" s="1"/>
  <c r="A2391" i="10" a="1"/>
  <c r="A2391" i="10" s="1"/>
  <c r="D2390" i="10" a="1"/>
  <c r="D2390" i="10" s="1"/>
  <c r="C2390" i="10" a="1"/>
  <c r="C2390" i="10" s="1"/>
  <c r="B2390" i="10" a="1"/>
  <c r="B2390" i="10" s="1"/>
  <c r="A2390" i="10" a="1"/>
  <c r="A2390" i="10" s="1"/>
  <c r="D2389" i="10" a="1"/>
  <c r="D2389" i="10" s="1"/>
  <c r="C2389" i="10" a="1"/>
  <c r="C2389" i="10" s="1"/>
  <c r="B2389" i="10" a="1"/>
  <c r="B2389" i="10" s="1"/>
  <c r="A2389" i="10" a="1"/>
  <c r="A2389" i="10" s="1"/>
  <c r="D2388" i="10" a="1"/>
  <c r="D2388" i="10" s="1"/>
  <c r="C2388" i="10" a="1"/>
  <c r="C2388" i="10" s="1"/>
  <c r="B2388" i="10" a="1"/>
  <c r="B2388" i="10" s="1"/>
  <c r="A2388" i="10" a="1"/>
  <c r="A2388" i="10" s="1"/>
  <c r="D2387" i="10" a="1"/>
  <c r="D2387" i="10" s="1"/>
  <c r="C2387" i="10" a="1"/>
  <c r="C2387" i="10" s="1"/>
  <c r="B2387" i="10" a="1"/>
  <c r="B2387" i="10" s="1"/>
  <c r="A2387" i="10" a="1"/>
  <c r="A2387" i="10" s="1"/>
  <c r="D2386" i="10" a="1"/>
  <c r="D2386" i="10" s="1"/>
  <c r="C2386" i="10" a="1"/>
  <c r="C2386" i="10" s="1"/>
  <c r="B2386" i="10" a="1"/>
  <c r="B2386" i="10" s="1"/>
  <c r="A2386" i="10" a="1"/>
  <c r="A2386" i="10" s="1"/>
  <c r="D2385" i="10" a="1"/>
  <c r="D2385" i="10" s="1"/>
  <c r="C2385" i="10" a="1"/>
  <c r="C2385" i="10" s="1"/>
  <c r="B2385" i="10" a="1"/>
  <c r="B2385" i="10" s="1"/>
  <c r="A2385" i="10" a="1"/>
  <c r="A2385" i="10" s="1"/>
  <c r="D2384" i="10" a="1"/>
  <c r="D2384" i="10" s="1"/>
  <c r="C2384" i="10" a="1"/>
  <c r="C2384" i="10" s="1"/>
  <c r="B2384" i="10" a="1"/>
  <c r="B2384" i="10" s="1"/>
  <c r="A2384" i="10" a="1"/>
  <c r="A2384" i="10" s="1"/>
  <c r="D2383" i="10" a="1"/>
  <c r="D2383" i="10" s="1"/>
  <c r="C2383" i="10" a="1"/>
  <c r="C2383" i="10" s="1"/>
  <c r="B2383" i="10" a="1"/>
  <c r="B2383" i="10" s="1"/>
  <c r="A2383" i="10" a="1"/>
  <c r="A2383" i="10" s="1"/>
  <c r="D2382" i="10" a="1"/>
  <c r="D2382" i="10" s="1"/>
  <c r="C2382" i="10" a="1"/>
  <c r="C2382" i="10" s="1"/>
  <c r="B2382" i="10" a="1"/>
  <c r="B2382" i="10" s="1"/>
  <c r="A2382" i="10" a="1"/>
  <c r="A2382" i="10" s="1"/>
  <c r="D2381" i="10" a="1"/>
  <c r="D2381" i="10" s="1"/>
  <c r="C2381" i="10" a="1"/>
  <c r="C2381" i="10" s="1"/>
  <c r="B2381" i="10" a="1"/>
  <c r="B2381" i="10" s="1"/>
  <c r="A2381" i="10" a="1"/>
  <c r="A2381" i="10" s="1"/>
  <c r="D2380" i="10" a="1"/>
  <c r="D2380" i="10" s="1"/>
  <c r="C2380" i="10" a="1"/>
  <c r="C2380" i="10" s="1"/>
  <c r="B2380" i="10" a="1"/>
  <c r="B2380" i="10" s="1"/>
  <c r="A2380" i="10" a="1"/>
  <c r="A2380" i="10" s="1"/>
  <c r="D2379" i="10" a="1"/>
  <c r="D2379" i="10" s="1"/>
  <c r="C2379" i="10" a="1"/>
  <c r="C2379" i="10" s="1"/>
  <c r="B2379" i="10" a="1"/>
  <c r="B2379" i="10" s="1"/>
  <c r="A2379" i="10" a="1"/>
  <c r="A2379" i="10" s="1"/>
  <c r="D2378" i="10" a="1"/>
  <c r="D2378" i="10" s="1"/>
  <c r="C2378" i="10" a="1"/>
  <c r="C2378" i="10" s="1"/>
  <c r="B2378" i="10" a="1"/>
  <c r="B2378" i="10" s="1"/>
  <c r="A2378" i="10" a="1"/>
  <c r="A2378" i="10" s="1"/>
  <c r="D2377" i="10" a="1"/>
  <c r="D2377" i="10" s="1"/>
  <c r="C2377" i="10" a="1"/>
  <c r="C2377" i="10" s="1"/>
  <c r="B2377" i="10" a="1"/>
  <c r="B2377" i="10" s="1"/>
  <c r="A2377" i="10" a="1"/>
  <c r="A2377" i="10" s="1"/>
  <c r="D2376" i="10" a="1"/>
  <c r="D2376" i="10" s="1"/>
  <c r="C2376" i="10" a="1"/>
  <c r="C2376" i="10" s="1"/>
  <c r="B2376" i="10" a="1"/>
  <c r="B2376" i="10" s="1"/>
  <c r="A2376" i="10" a="1"/>
  <c r="A2376" i="10" s="1"/>
  <c r="D2375" i="10" a="1"/>
  <c r="D2375" i="10" s="1"/>
  <c r="C2375" i="10" a="1"/>
  <c r="C2375" i="10" s="1"/>
  <c r="B2375" i="10" a="1"/>
  <c r="B2375" i="10" s="1"/>
  <c r="A2375" i="10" a="1"/>
  <c r="A2375" i="10" s="1"/>
  <c r="D2374" i="10" a="1"/>
  <c r="D2374" i="10" s="1"/>
  <c r="C2374" i="10" a="1"/>
  <c r="C2374" i="10" s="1"/>
  <c r="B2374" i="10" a="1"/>
  <c r="B2374" i="10" s="1"/>
  <c r="A2374" i="10" a="1"/>
  <c r="A2374" i="10" s="1"/>
  <c r="D2373" i="10" a="1"/>
  <c r="D2373" i="10" s="1"/>
  <c r="C2373" i="10" a="1"/>
  <c r="C2373" i="10" s="1"/>
  <c r="B2373" i="10" a="1"/>
  <c r="B2373" i="10" s="1"/>
  <c r="A2373" i="10" a="1"/>
  <c r="A2373" i="10" s="1"/>
  <c r="D2372" i="10" a="1"/>
  <c r="D2372" i="10" s="1"/>
  <c r="C2372" i="10" a="1"/>
  <c r="C2372" i="10" s="1"/>
  <c r="B2372" i="10" a="1"/>
  <c r="B2372" i="10" s="1"/>
  <c r="A2372" i="10" a="1"/>
  <c r="A2372" i="10" s="1"/>
  <c r="D2371" i="10" a="1"/>
  <c r="D2371" i="10" s="1"/>
  <c r="C2371" i="10" a="1"/>
  <c r="C2371" i="10" s="1"/>
  <c r="B2371" i="10" a="1"/>
  <c r="B2371" i="10" s="1"/>
  <c r="A2371" i="10" a="1"/>
  <c r="A2371" i="10" s="1"/>
  <c r="D2370" i="10" a="1"/>
  <c r="D2370" i="10" s="1"/>
  <c r="C2370" i="10" a="1"/>
  <c r="C2370" i="10" s="1"/>
  <c r="B2370" i="10" a="1"/>
  <c r="B2370" i="10" s="1"/>
  <c r="A2370" i="10" a="1"/>
  <c r="A2370" i="10" s="1"/>
  <c r="D2369" i="10" a="1"/>
  <c r="D2369" i="10" s="1"/>
  <c r="C2369" i="10" a="1"/>
  <c r="C2369" i="10" s="1"/>
  <c r="B2369" i="10" a="1"/>
  <c r="B2369" i="10" s="1"/>
  <c r="A2369" i="10" a="1"/>
  <c r="A2369" i="10" s="1"/>
  <c r="D2368" i="10" a="1"/>
  <c r="D2368" i="10" s="1"/>
  <c r="C2368" i="10" a="1"/>
  <c r="C2368" i="10" s="1"/>
  <c r="B2368" i="10" a="1"/>
  <c r="B2368" i="10" s="1"/>
  <c r="A2368" i="10" a="1"/>
  <c r="A2368" i="10" s="1"/>
  <c r="D2367" i="10" a="1"/>
  <c r="D2367" i="10" s="1"/>
  <c r="C2367" i="10" a="1"/>
  <c r="C2367" i="10" s="1"/>
  <c r="B2367" i="10" a="1"/>
  <c r="B2367" i="10" s="1"/>
  <c r="A2367" i="10" a="1"/>
  <c r="A2367" i="10" s="1"/>
  <c r="D2366" i="10" a="1"/>
  <c r="D2366" i="10" s="1"/>
  <c r="C2366" i="10" a="1"/>
  <c r="C2366" i="10" s="1"/>
  <c r="B2366" i="10" a="1"/>
  <c r="B2366" i="10" s="1"/>
  <c r="A2366" i="10" a="1"/>
  <c r="A2366" i="10" s="1"/>
  <c r="D2365" i="10" a="1"/>
  <c r="D2365" i="10" s="1"/>
  <c r="C2365" i="10" a="1"/>
  <c r="C2365" i="10" s="1"/>
  <c r="B2365" i="10" a="1"/>
  <c r="B2365" i="10" s="1"/>
  <c r="A2365" i="10" a="1"/>
  <c r="A2365" i="10" s="1"/>
  <c r="D2364" i="10" a="1"/>
  <c r="D2364" i="10" s="1"/>
  <c r="C2364" i="10" a="1"/>
  <c r="C2364" i="10" s="1"/>
  <c r="B2364" i="10" a="1"/>
  <c r="B2364" i="10" s="1"/>
  <c r="A2364" i="10" a="1"/>
  <c r="A2364" i="10" s="1"/>
  <c r="D2363" i="10" a="1"/>
  <c r="D2363" i="10" s="1"/>
  <c r="C2363" i="10" a="1"/>
  <c r="C2363" i="10" s="1"/>
  <c r="B2363" i="10" a="1"/>
  <c r="B2363" i="10" s="1"/>
  <c r="A2363" i="10" a="1"/>
  <c r="A2363" i="10" s="1"/>
  <c r="D2362" i="10" a="1"/>
  <c r="D2362" i="10" s="1"/>
  <c r="C2362" i="10" a="1"/>
  <c r="C2362" i="10" s="1"/>
  <c r="B2362" i="10" a="1"/>
  <c r="B2362" i="10" s="1"/>
  <c r="A2362" i="10" a="1"/>
  <c r="A2362" i="10" s="1"/>
  <c r="D2361" i="10" a="1"/>
  <c r="D2361" i="10" s="1"/>
  <c r="C2361" i="10" a="1"/>
  <c r="C2361" i="10" s="1"/>
  <c r="B2361" i="10" a="1"/>
  <c r="B2361" i="10" s="1"/>
  <c r="A2361" i="10" a="1"/>
  <c r="A2361" i="10" s="1"/>
  <c r="D2360" i="10" a="1"/>
  <c r="D2360" i="10" s="1"/>
  <c r="C2360" i="10" a="1"/>
  <c r="C2360" i="10" s="1"/>
  <c r="B2360" i="10" a="1"/>
  <c r="B2360" i="10" s="1"/>
  <c r="A2360" i="10" a="1"/>
  <c r="A2360" i="10" s="1"/>
  <c r="D2359" i="10" a="1"/>
  <c r="D2359" i="10" s="1"/>
  <c r="C2359" i="10" a="1"/>
  <c r="C2359" i="10" s="1"/>
  <c r="B2359" i="10" a="1"/>
  <c r="B2359" i="10" s="1"/>
  <c r="A2359" i="10" a="1"/>
  <c r="A2359" i="10" s="1"/>
  <c r="D2358" i="10" a="1"/>
  <c r="D2358" i="10" s="1"/>
  <c r="C2358" i="10" a="1"/>
  <c r="C2358" i="10" s="1"/>
  <c r="B2358" i="10" a="1"/>
  <c r="B2358" i="10" s="1"/>
  <c r="A2358" i="10" a="1"/>
  <c r="A2358" i="10" s="1"/>
  <c r="D2357" i="10" a="1"/>
  <c r="D2357" i="10" s="1"/>
  <c r="C2357" i="10" a="1"/>
  <c r="C2357" i="10" s="1"/>
  <c r="B2357" i="10" a="1"/>
  <c r="B2357" i="10" s="1"/>
  <c r="A2357" i="10" a="1"/>
  <c r="A2357" i="10" s="1"/>
  <c r="D2356" i="10" a="1"/>
  <c r="D2356" i="10" s="1"/>
  <c r="C2356" i="10" a="1"/>
  <c r="C2356" i="10" s="1"/>
  <c r="B2356" i="10" a="1"/>
  <c r="B2356" i="10" s="1"/>
  <c r="A2356" i="10" a="1"/>
  <c r="A2356" i="10" s="1"/>
  <c r="D2355" i="10" a="1"/>
  <c r="D2355" i="10" s="1"/>
  <c r="C2355" i="10" a="1"/>
  <c r="C2355" i="10" s="1"/>
  <c r="B2355" i="10" a="1"/>
  <c r="B2355" i="10" s="1"/>
  <c r="A2355" i="10" a="1"/>
  <c r="A2355" i="10" s="1"/>
  <c r="D2354" i="10" a="1"/>
  <c r="D2354" i="10" s="1"/>
  <c r="C2354" i="10" a="1"/>
  <c r="C2354" i="10" s="1"/>
  <c r="B2354" i="10" a="1"/>
  <c r="B2354" i="10" s="1"/>
  <c r="A2354" i="10" a="1"/>
  <c r="A2354" i="10" s="1"/>
  <c r="D2353" i="10" a="1"/>
  <c r="D2353" i="10" s="1"/>
  <c r="C2353" i="10" a="1"/>
  <c r="C2353" i="10" s="1"/>
  <c r="B2353" i="10" a="1"/>
  <c r="B2353" i="10" s="1"/>
  <c r="A2353" i="10" a="1"/>
  <c r="A2353" i="10" s="1"/>
  <c r="D2352" i="10" a="1"/>
  <c r="D2352" i="10" s="1"/>
  <c r="C2352" i="10" a="1"/>
  <c r="C2352" i="10" s="1"/>
  <c r="B2352" i="10" a="1"/>
  <c r="B2352" i="10" s="1"/>
  <c r="A2352" i="10" a="1"/>
  <c r="A2352" i="10" s="1"/>
  <c r="D2351" i="10" a="1"/>
  <c r="D2351" i="10" s="1"/>
  <c r="C2351" i="10" a="1"/>
  <c r="C2351" i="10" s="1"/>
  <c r="B2351" i="10" a="1"/>
  <c r="B2351" i="10" s="1"/>
  <c r="A2351" i="10" a="1"/>
  <c r="A2351" i="10" s="1"/>
  <c r="D2350" i="10" a="1"/>
  <c r="D2350" i="10" s="1"/>
  <c r="C2350" i="10" a="1"/>
  <c r="C2350" i="10" s="1"/>
  <c r="B2350" i="10" a="1"/>
  <c r="B2350" i="10" s="1"/>
  <c r="A2350" i="10" a="1"/>
  <c r="A2350" i="10" s="1"/>
  <c r="D2349" i="10" a="1"/>
  <c r="D2349" i="10" s="1"/>
  <c r="C2349" i="10" a="1"/>
  <c r="C2349" i="10" s="1"/>
  <c r="B2349" i="10" a="1"/>
  <c r="B2349" i="10" s="1"/>
  <c r="A2349" i="10" a="1"/>
  <c r="A2349" i="10" s="1"/>
  <c r="D2348" i="10" a="1"/>
  <c r="D2348" i="10" s="1"/>
  <c r="C2348" i="10" a="1"/>
  <c r="C2348" i="10" s="1"/>
  <c r="B2348" i="10" a="1"/>
  <c r="B2348" i="10" s="1"/>
  <c r="A2348" i="10" a="1"/>
  <c r="A2348" i="10" s="1"/>
  <c r="D2347" i="10" a="1"/>
  <c r="D2347" i="10" s="1"/>
  <c r="C2347" i="10" a="1"/>
  <c r="C2347" i="10" s="1"/>
  <c r="B2347" i="10" a="1"/>
  <c r="B2347" i="10" s="1"/>
  <c r="A2347" i="10" a="1"/>
  <c r="A2347" i="10" s="1"/>
  <c r="D2346" i="10" a="1"/>
  <c r="D2346" i="10" s="1"/>
  <c r="C2346" i="10" a="1"/>
  <c r="C2346" i="10" s="1"/>
  <c r="B2346" i="10" a="1"/>
  <c r="B2346" i="10" s="1"/>
  <c r="A2346" i="10" a="1"/>
  <c r="A2346" i="10" s="1"/>
  <c r="D2345" i="10" a="1"/>
  <c r="D2345" i="10" s="1"/>
  <c r="C2345" i="10" a="1"/>
  <c r="C2345" i="10" s="1"/>
  <c r="B2345" i="10" a="1"/>
  <c r="B2345" i="10" s="1"/>
  <c r="A2345" i="10" a="1"/>
  <c r="A2345" i="10" s="1"/>
  <c r="D2344" i="10" a="1"/>
  <c r="D2344" i="10" s="1"/>
  <c r="C2344" i="10" a="1"/>
  <c r="C2344" i="10" s="1"/>
  <c r="B2344" i="10" a="1"/>
  <c r="B2344" i="10" s="1"/>
  <c r="A2344" i="10" a="1"/>
  <c r="A2344" i="10" s="1"/>
  <c r="D2343" i="10" a="1"/>
  <c r="D2343" i="10" s="1"/>
  <c r="C2343" i="10" a="1"/>
  <c r="C2343" i="10" s="1"/>
  <c r="B2343" i="10" a="1"/>
  <c r="B2343" i="10" s="1"/>
  <c r="A2343" i="10" a="1"/>
  <c r="A2343" i="10" s="1"/>
  <c r="D2342" i="10" a="1"/>
  <c r="D2342" i="10" s="1"/>
  <c r="C2342" i="10" a="1"/>
  <c r="C2342" i="10" s="1"/>
  <c r="B2342" i="10" a="1"/>
  <c r="B2342" i="10" s="1"/>
  <c r="A2342" i="10" a="1"/>
  <c r="A2342" i="10" s="1"/>
  <c r="D2341" i="10" a="1"/>
  <c r="D2341" i="10" s="1"/>
  <c r="C2341" i="10" a="1"/>
  <c r="C2341" i="10" s="1"/>
  <c r="B2341" i="10" a="1"/>
  <c r="B2341" i="10" s="1"/>
  <c r="A2341" i="10" a="1"/>
  <c r="A2341" i="10" s="1"/>
  <c r="D2340" i="10" a="1"/>
  <c r="D2340" i="10" s="1"/>
  <c r="C2340" i="10" a="1"/>
  <c r="C2340" i="10" s="1"/>
  <c r="B2340" i="10" a="1"/>
  <c r="B2340" i="10" s="1"/>
  <c r="A2340" i="10" a="1"/>
  <c r="A2340" i="10" s="1"/>
  <c r="D2339" i="10" a="1"/>
  <c r="D2339" i="10" s="1"/>
  <c r="C2339" i="10" a="1"/>
  <c r="C2339" i="10" s="1"/>
  <c r="B2339" i="10" a="1"/>
  <c r="B2339" i="10" s="1"/>
  <c r="A2339" i="10" a="1"/>
  <c r="A2339" i="10" s="1"/>
  <c r="D2338" i="10" a="1"/>
  <c r="D2338" i="10" s="1"/>
  <c r="C2338" i="10" a="1"/>
  <c r="C2338" i="10" s="1"/>
  <c r="B2338" i="10" a="1"/>
  <c r="B2338" i="10" s="1"/>
  <c r="A2338" i="10" a="1"/>
  <c r="A2338" i="10" s="1"/>
  <c r="D2337" i="10" a="1"/>
  <c r="D2337" i="10" s="1"/>
  <c r="C2337" i="10" a="1"/>
  <c r="C2337" i="10" s="1"/>
  <c r="B2337" i="10" a="1"/>
  <c r="B2337" i="10" s="1"/>
  <c r="A2337" i="10" a="1"/>
  <c r="A2337" i="10" s="1"/>
  <c r="D2336" i="10" a="1"/>
  <c r="D2336" i="10" s="1"/>
  <c r="C2336" i="10" a="1"/>
  <c r="C2336" i="10" s="1"/>
  <c r="B2336" i="10" a="1"/>
  <c r="B2336" i="10" s="1"/>
  <c r="A2336" i="10" a="1"/>
  <c r="A2336" i="10" s="1"/>
  <c r="D2335" i="10" a="1"/>
  <c r="D2335" i="10" s="1"/>
  <c r="C2335" i="10" a="1"/>
  <c r="C2335" i="10" s="1"/>
  <c r="B2335" i="10" a="1"/>
  <c r="B2335" i="10" s="1"/>
  <c r="A2335" i="10" a="1"/>
  <c r="A2335" i="10" s="1"/>
  <c r="D2334" i="10" a="1"/>
  <c r="D2334" i="10" s="1"/>
  <c r="C2334" i="10" a="1"/>
  <c r="C2334" i="10" s="1"/>
  <c r="B2334" i="10" a="1"/>
  <c r="B2334" i="10" s="1"/>
  <c r="A2334" i="10" a="1"/>
  <c r="A2334" i="10" s="1"/>
  <c r="D2333" i="10" a="1"/>
  <c r="D2333" i="10" s="1"/>
  <c r="C2333" i="10" a="1"/>
  <c r="C2333" i="10" s="1"/>
  <c r="B2333" i="10" a="1"/>
  <c r="B2333" i="10" s="1"/>
  <c r="A2333" i="10" a="1"/>
  <c r="A2333" i="10" s="1"/>
  <c r="D2332" i="10" a="1"/>
  <c r="D2332" i="10" s="1"/>
  <c r="C2332" i="10" a="1"/>
  <c r="C2332" i="10" s="1"/>
  <c r="B2332" i="10" a="1"/>
  <c r="B2332" i="10" s="1"/>
  <c r="A2332" i="10" a="1"/>
  <c r="A2332" i="10" s="1"/>
  <c r="D2331" i="10" a="1"/>
  <c r="D2331" i="10" s="1"/>
  <c r="C2331" i="10" a="1"/>
  <c r="C2331" i="10" s="1"/>
  <c r="B2331" i="10" a="1"/>
  <c r="B2331" i="10" s="1"/>
  <c r="A2331" i="10" a="1"/>
  <c r="A2331" i="10" s="1"/>
  <c r="D2330" i="10" a="1"/>
  <c r="D2330" i="10" s="1"/>
  <c r="C2330" i="10" a="1"/>
  <c r="C2330" i="10" s="1"/>
  <c r="B2330" i="10" a="1"/>
  <c r="B2330" i="10" s="1"/>
  <c r="A2330" i="10" a="1"/>
  <c r="A2330" i="10" s="1"/>
  <c r="D2329" i="10" a="1"/>
  <c r="D2329" i="10" s="1"/>
  <c r="C2329" i="10" a="1"/>
  <c r="C2329" i="10" s="1"/>
  <c r="B2329" i="10" a="1"/>
  <c r="B2329" i="10" s="1"/>
  <c r="A2329" i="10" a="1"/>
  <c r="A2329" i="10" s="1"/>
  <c r="D2328" i="10" a="1"/>
  <c r="D2328" i="10" s="1"/>
  <c r="C2328" i="10" a="1"/>
  <c r="C2328" i="10" s="1"/>
  <c r="B2328" i="10" a="1"/>
  <c r="B2328" i="10" s="1"/>
  <c r="A2328" i="10" a="1"/>
  <c r="A2328" i="10" s="1"/>
  <c r="D2327" i="10" a="1"/>
  <c r="D2327" i="10" s="1"/>
  <c r="C2327" i="10" a="1"/>
  <c r="C2327" i="10" s="1"/>
  <c r="B2327" i="10" a="1"/>
  <c r="B2327" i="10" s="1"/>
  <c r="A2327" i="10" a="1"/>
  <c r="A2327" i="10" s="1"/>
  <c r="D2326" i="10" a="1"/>
  <c r="D2326" i="10" s="1"/>
  <c r="C2326" i="10" a="1"/>
  <c r="C2326" i="10" s="1"/>
  <c r="B2326" i="10" a="1"/>
  <c r="B2326" i="10" s="1"/>
  <c r="A2326" i="10" a="1"/>
  <c r="A2326" i="10" s="1"/>
  <c r="D2325" i="10" a="1"/>
  <c r="D2325" i="10" s="1"/>
  <c r="C2325" i="10" a="1"/>
  <c r="C2325" i="10" s="1"/>
  <c r="B2325" i="10" a="1"/>
  <c r="B2325" i="10" s="1"/>
  <c r="A2325" i="10" a="1"/>
  <c r="A2325" i="10" s="1"/>
  <c r="D2324" i="10" a="1"/>
  <c r="D2324" i="10" s="1"/>
  <c r="C2324" i="10" a="1"/>
  <c r="C2324" i="10" s="1"/>
  <c r="B2324" i="10" a="1"/>
  <c r="B2324" i="10" s="1"/>
  <c r="A2324" i="10" a="1"/>
  <c r="A2324" i="10" s="1"/>
  <c r="D2323" i="10" a="1"/>
  <c r="D2323" i="10" s="1"/>
  <c r="C2323" i="10" a="1"/>
  <c r="C2323" i="10" s="1"/>
  <c r="B2323" i="10" a="1"/>
  <c r="B2323" i="10" s="1"/>
  <c r="A2323" i="10" a="1"/>
  <c r="A2323" i="10" s="1"/>
  <c r="D2322" i="10" a="1"/>
  <c r="D2322" i="10" s="1"/>
  <c r="C2322" i="10" a="1"/>
  <c r="C2322" i="10" s="1"/>
  <c r="B2322" i="10" a="1"/>
  <c r="B2322" i="10" s="1"/>
  <c r="A2322" i="10" a="1"/>
  <c r="A2322" i="10" s="1"/>
  <c r="D2321" i="10" a="1"/>
  <c r="D2321" i="10" s="1"/>
  <c r="C2321" i="10" a="1"/>
  <c r="C2321" i="10" s="1"/>
  <c r="B2321" i="10" a="1"/>
  <c r="B2321" i="10" s="1"/>
  <c r="A2321" i="10" a="1"/>
  <c r="A2321" i="10" s="1"/>
  <c r="D2320" i="10" a="1"/>
  <c r="D2320" i="10" s="1"/>
  <c r="C2320" i="10" a="1"/>
  <c r="C2320" i="10" s="1"/>
  <c r="B2320" i="10" a="1"/>
  <c r="B2320" i="10" s="1"/>
  <c r="A2320" i="10" a="1"/>
  <c r="A2320" i="10" s="1"/>
  <c r="D2319" i="10" a="1"/>
  <c r="D2319" i="10" s="1"/>
  <c r="C2319" i="10" a="1"/>
  <c r="C2319" i="10" s="1"/>
  <c r="B2319" i="10" a="1"/>
  <c r="B2319" i="10" s="1"/>
  <c r="A2319" i="10" a="1"/>
  <c r="A2319" i="10" s="1"/>
  <c r="D2318" i="10" a="1"/>
  <c r="D2318" i="10" s="1"/>
  <c r="C2318" i="10" a="1"/>
  <c r="C2318" i="10" s="1"/>
  <c r="B2318" i="10" a="1"/>
  <c r="B2318" i="10" s="1"/>
  <c r="A2318" i="10" a="1"/>
  <c r="A2318" i="10" s="1"/>
  <c r="D2317" i="10" a="1"/>
  <c r="D2317" i="10" s="1"/>
  <c r="C2317" i="10" a="1"/>
  <c r="C2317" i="10" s="1"/>
  <c r="B2317" i="10" a="1"/>
  <c r="B2317" i="10" s="1"/>
  <c r="A2317" i="10" a="1"/>
  <c r="A2317" i="10" s="1"/>
  <c r="D2316" i="10" a="1"/>
  <c r="D2316" i="10" s="1"/>
  <c r="C2316" i="10" a="1"/>
  <c r="C2316" i="10" s="1"/>
  <c r="B2316" i="10" a="1"/>
  <c r="B2316" i="10" s="1"/>
  <c r="A2316" i="10" a="1"/>
  <c r="A2316" i="10" s="1"/>
  <c r="D2315" i="10" a="1"/>
  <c r="D2315" i="10" s="1"/>
  <c r="C2315" i="10" a="1"/>
  <c r="C2315" i="10" s="1"/>
  <c r="B2315" i="10" a="1"/>
  <c r="B2315" i="10" s="1"/>
  <c r="A2315" i="10" a="1"/>
  <c r="A2315" i="10" s="1"/>
  <c r="D2314" i="10" a="1"/>
  <c r="D2314" i="10" s="1"/>
  <c r="C2314" i="10" a="1"/>
  <c r="C2314" i="10" s="1"/>
  <c r="B2314" i="10" a="1"/>
  <c r="B2314" i="10" s="1"/>
  <c r="A2314" i="10" a="1"/>
  <c r="A2314" i="10" s="1"/>
  <c r="D2313" i="10" a="1"/>
  <c r="D2313" i="10" s="1"/>
  <c r="C2313" i="10" a="1"/>
  <c r="C2313" i="10" s="1"/>
  <c r="B2313" i="10" a="1"/>
  <c r="B2313" i="10" s="1"/>
  <c r="A2313" i="10" a="1"/>
  <c r="A2313" i="10" s="1"/>
  <c r="D2312" i="10" a="1"/>
  <c r="D2312" i="10" s="1"/>
  <c r="C2312" i="10" a="1"/>
  <c r="C2312" i="10" s="1"/>
  <c r="B2312" i="10" a="1"/>
  <c r="B2312" i="10" s="1"/>
  <c r="A2312" i="10" a="1"/>
  <c r="A2312" i="10" s="1"/>
  <c r="D2311" i="10" a="1"/>
  <c r="D2311" i="10" s="1"/>
  <c r="C2311" i="10" a="1"/>
  <c r="C2311" i="10" s="1"/>
  <c r="B2311" i="10" a="1"/>
  <c r="B2311" i="10" s="1"/>
  <c r="A2311" i="10" a="1"/>
  <c r="A2311" i="10" s="1"/>
  <c r="D2310" i="10" a="1"/>
  <c r="D2310" i="10" s="1"/>
  <c r="C2310" i="10" a="1"/>
  <c r="C2310" i="10" s="1"/>
  <c r="B2310" i="10" a="1"/>
  <c r="B2310" i="10" s="1"/>
  <c r="A2310" i="10" a="1"/>
  <c r="A2310" i="10" s="1"/>
  <c r="D2309" i="10" a="1"/>
  <c r="D2309" i="10" s="1"/>
  <c r="C2309" i="10" a="1"/>
  <c r="C2309" i="10" s="1"/>
  <c r="B2309" i="10" a="1"/>
  <c r="B2309" i="10" s="1"/>
  <c r="A2309" i="10" a="1"/>
  <c r="A2309" i="10" s="1"/>
  <c r="D2308" i="10" a="1"/>
  <c r="D2308" i="10" s="1"/>
  <c r="C2308" i="10" a="1"/>
  <c r="C2308" i="10" s="1"/>
  <c r="B2308" i="10" a="1"/>
  <c r="B2308" i="10" s="1"/>
  <c r="A2308" i="10" a="1"/>
  <c r="A2308" i="10" s="1"/>
  <c r="J11" i="10"/>
  <c r="J10" i="10"/>
  <c r="J9" i="10"/>
  <c r="J8" i="10"/>
  <c r="J7" i="10"/>
  <c r="J6" i="10"/>
  <c r="J5" i="10"/>
  <c r="J4" i="10"/>
  <c r="J3" i="10"/>
  <c r="A3" i="9" a="1"/>
  <c r="A3" i="9" s="1"/>
  <c r="B3" i="9" a="1"/>
  <c r="B3" i="9" s="1"/>
  <c r="C3" i="9" a="1"/>
  <c r="C3" i="9" s="1"/>
  <c r="D3" i="9" a="1"/>
  <c r="D3" i="9" s="1"/>
  <c r="A4" i="9" a="1"/>
  <c r="A4" i="9" s="1"/>
  <c r="B4" i="9" a="1"/>
  <c r="B4" i="9" s="1"/>
  <c r="C4" i="9" a="1"/>
  <c r="C4" i="9" s="1"/>
  <c r="D4" i="9" a="1"/>
  <c r="D4" i="9" s="1"/>
  <c r="A5" i="9" a="1"/>
  <c r="A5" i="9" s="1"/>
  <c r="B5" i="9" a="1"/>
  <c r="B5" i="9" s="1"/>
  <c r="C5" i="9" a="1"/>
  <c r="C5" i="9" s="1"/>
  <c r="D5" i="9" a="1"/>
  <c r="D5" i="9" s="1"/>
  <c r="A6" i="9" a="1"/>
  <c r="A6" i="9" s="1"/>
  <c r="B6" i="9" a="1"/>
  <c r="B6" i="9" s="1"/>
  <c r="C6" i="9" a="1"/>
  <c r="C6" i="9" s="1"/>
  <c r="D6" i="9" a="1"/>
  <c r="D6" i="9" s="1"/>
  <c r="A7" i="9" a="1"/>
  <c r="A7" i="9" s="1"/>
  <c r="B7" i="9" a="1"/>
  <c r="B7" i="9" s="1"/>
  <c r="C7" i="9" a="1"/>
  <c r="C7" i="9" s="1"/>
  <c r="D7" i="9" a="1"/>
  <c r="D7" i="9" s="1"/>
  <c r="A8" i="9" a="1"/>
  <c r="A8" i="9" s="1"/>
  <c r="B8" i="9" a="1"/>
  <c r="B8" i="9" s="1"/>
  <c r="C8" i="9" a="1"/>
  <c r="C8" i="9" s="1"/>
  <c r="D8" i="9" a="1"/>
  <c r="D8" i="9" s="1"/>
  <c r="A9" i="9" a="1"/>
  <c r="A9" i="9" s="1"/>
  <c r="B9" i="9" a="1"/>
  <c r="B9" i="9" s="1"/>
  <c r="C9" i="9" a="1"/>
  <c r="C9" i="9" s="1"/>
  <c r="D9" i="9" a="1"/>
  <c r="D9" i="9" s="1"/>
  <c r="A10" i="9" a="1"/>
  <c r="A10" i="9" s="1"/>
  <c r="B10" i="9" a="1"/>
  <c r="B10" i="9" s="1"/>
  <c r="C10" i="9" a="1"/>
  <c r="C10" i="9" s="1"/>
  <c r="D10" i="9" a="1"/>
  <c r="D10" i="9" s="1"/>
  <c r="A11" i="9" a="1"/>
  <c r="A11" i="9" s="1"/>
  <c r="B11" i="9" a="1"/>
  <c r="B11" i="9" s="1"/>
  <c r="C11" i="9" a="1"/>
  <c r="C11" i="9" s="1"/>
  <c r="D11" i="9" a="1"/>
  <c r="D11" i="9" s="1"/>
  <c r="A12" i="9" a="1"/>
  <c r="A12" i="9" s="1"/>
  <c r="B12" i="9" a="1"/>
  <c r="B12" i="9" s="1"/>
  <c r="C12" i="9" a="1"/>
  <c r="C12" i="9" s="1"/>
  <c r="D12" i="9" a="1"/>
  <c r="D12" i="9" s="1"/>
  <c r="A13" i="9" a="1"/>
  <c r="A13" i="9" s="1"/>
  <c r="B13" i="9" a="1"/>
  <c r="B13" i="9" s="1"/>
  <c r="C13" i="9" a="1"/>
  <c r="C13" i="9" s="1"/>
  <c r="D13" i="9" a="1"/>
  <c r="D13" i="9" s="1"/>
  <c r="A14" i="9" a="1"/>
  <c r="A14" i="9" s="1"/>
  <c r="B14" i="9" a="1"/>
  <c r="B14" i="9" s="1"/>
  <c r="C14" i="9" a="1"/>
  <c r="C14" i="9" s="1"/>
  <c r="D14" i="9" a="1"/>
  <c r="D14" i="9" s="1"/>
  <c r="A15" i="9" a="1"/>
  <c r="A15" i="9" s="1"/>
  <c r="B15" i="9" a="1"/>
  <c r="B15" i="9" s="1"/>
  <c r="C15" i="9" a="1"/>
  <c r="C15" i="9" s="1"/>
  <c r="D15" i="9" a="1"/>
  <c r="D15" i="9" s="1"/>
  <c r="A16" i="9" a="1"/>
  <c r="A16" i="9" s="1"/>
  <c r="B16" i="9" a="1"/>
  <c r="B16" i="9" s="1"/>
  <c r="C16" i="9" a="1"/>
  <c r="C16" i="9" s="1"/>
  <c r="D16" i="9" a="1"/>
  <c r="D16" i="9" s="1"/>
  <c r="A17" i="9" a="1"/>
  <c r="A17" i="9" s="1"/>
  <c r="B17" i="9" a="1"/>
  <c r="B17" i="9" s="1"/>
  <c r="C17" i="9" a="1"/>
  <c r="C17" i="9" s="1"/>
  <c r="D17" i="9" a="1"/>
  <c r="D17" i="9" s="1"/>
  <c r="A18" i="9" a="1"/>
  <c r="A18" i="9" s="1"/>
  <c r="B18" i="9" a="1"/>
  <c r="B18" i="9" s="1"/>
  <c r="C18" i="9" a="1"/>
  <c r="C18" i="9" s="1"/>
  <c r="D18" i="9" a="1"/>
  <c r="D18" i="9" s="1"/>
  <c r="A19" i="9" a="1"/>
  <c r="A19" i="9" s="1"/>
  <c r="B19" i="9" a="1"/>
  <c r="B19" i="9" s="1"/>
  <c r="C19" i="9" a="1"/>
  <c r="C19" i="9" s="1"/>
  <c r="D19" i="9" a="1"/>
  <c r="D19" i="9" s="1"/>
  <c r="A20" i="9" a="1"/>
  <c r="A20" i="9" s="1"/>
  <c r="B20" i="9" a="1"/>
  <c r="B20" i="9" s="1"/>
  <c r="C20" i="9" a="1"/>
  <c r="C20" i="9" s="1"/>
  <c r="D20" i="9" a="1"/>
  <c r="D20" i="9" s="1"/>
  <c r="A21" i="9" a="1"/>
  <c r="A21" i="9" s="1"/>
  <c r="B21" i="9" a="1"/>
  <c r="B21" i="9" s="1"/>
  <c r="C21" i="9" a="1"/>
  <c r="C21" i="9" s="1"/>
  <c r="D21" i="9" a="1"/>
  <c r="D21" i="9" s="1"/>
  <c r="A22" i="9" a="1"/>
  <c r="A22" i="9" s="1"/>
  <c r="B22" i="9" a="1"/>
  <c r="B22" i="9" s="1"/>
  <c r="C22" i="9" a="1"/>
  <c r="C22" i="9" s="1"/>
  <c r="D22" i="9" a="1"/>
  <c r="D22" i="9" s="1"/>
  <c r="A23" i="9" a="1"/>
  <c r="A23" i="9" s="1"/>
  <c r="B23" i="9" a="1"/>
  <c r="B23" i="9" s="1"/>
  <c r="C23" i="9" a="1"/>
  <c r="C23" i="9" s="1"/>
  <c r="D23" i="9" a="1"/>
  <c r="D23" i="9" s="1"/>
  <c r="A24" i="9" a="1"/>
  <c r="A24" i="9" s="1"/>
  <c r="B24" i="9" a="1"/>
  <c r="B24" i="9" s="1"/>
  <c r="C24" i="9" a="1"/>
  <c r="C24" i="9" s="1"/>
  <c r="D24" i="9" a="1"/>
  <c r="D24" i="9" s="1"/>
  <c r="A25" i="9" a="1"/>
  <c r="A25" i="9" s="1"/>
  <c r="B25" i="9" a="1"/>
  <c r="B25" i="9" s="1"/>
  <c r="C25" i="9" a="1"/>
  <c r="C25" i="9" s="1"/>
  <c r="D25" i="9" a="1"/>
  <c r="D25" i="9" s="1"/>
  <c r="A26" i="9" a="1"/>
  <c r="A26" i="9" s="1"/>
  <c r="B26" i="9" a="1"/>
  <c r="B26" i="9" s="1"/>
  <c r="C26" i="9" a="1"/>
  <c r="C26" i="9" s="1"/>
  <c r="D26" i="9" a="1"/>
  <c r="D26" i="9" s="1"/>
  <c r="A27" i="9" a="1"/>
  <c r="A27" i="9" s="1"/>
  <c r="B27" i="9" a="1"/>
  <c r="B27" i="9" s="1"/>
  <c r="C27" i="9" a="1"/>
  <c r="C27" i="9" s="1"/>
  <c r="D27" i="9" a="1"/>
  <c r="D27" i="9" s="1"/>
  <c r="A28" i="9" a="1"/>
  <c r="A28" i="9" s="1"/>
  <c r="B28" i="9" a="1"/>
  <c r="B28" i="9" s="1"/>
  <c r="C28" i="9" a="1"/>
  <c r="C28" i="9" s="1"/>
  <c r="D28" i="9" a="1"/>
  <c r="D28" i="9" s="1"/>
  <c r="A29" i="9" a="1"/>
  <c r="A29" i="9" s="1"/>
  <c r="B29" i="9" a="1"/>
  <c r="B29" i="9" s="1"/>
  <c r="C29" i="9" a="1"/>
  <c r="C29" i="9" s="1"/>
  <c r="D29" i="9" a="1"/>
  <c r="D29" i="9" s="1"/>
  <c r="A30" i="9" a="1"/>
  <c r="A30" i="9" s="1"/>
  <c r="B30" i="9" a="1"/>
  <c r="B30" i="9" s="1"/>
  <c r="C30" i="9" a="1"/>
  <c r="C30" i="9" s="1"/>
  <c r="D30" i="9" a="1"/>
  <c r="D30" i="9" s="1"/>
  <c r="A31" i="9" a="1"/>
  <c r="A31" i="9" s="1"/>
  <c r="B31" i="9" a="1"/>
  <c r="B31" i="9" s="1"/>
  <c r="C31" i="9" a="1"/>
  <c r="C31" i="9" s="1"/>
  <c r="D31" i="9" a="1"/>
  <c r="D31" i="9" s="1"/>
  <c r="A32" i="9" a="1"/>
  <c r="A32" i="9" s="1"/>
  <c r="B32" i="9" a="1"/>
  <c r="B32" i="9" s="1"/>
  <c r="C32" i="9" a="1"/>
  <c r="C32" i="9" s="1"/>
  <c r="D32" i="9" a="1"/>
  <c r="D32" i="9" s="1"/>
  <c r="A33" i="9" a="1"/>
  <c r="A33" i="9" s="1"/>
  <c r="B33" i="9" a="1"/>
  <c r="B33" i="9" s="1"/>
  <c r="C33" i="9" a="1"/>
  <c r="C33" i="9" s="1"/>
  <c r="D33" i="9" a="1"/>
  <c r="D33" i="9" s="1"/>
  <c r="A34" i="9" a="1"/>
  <c r="A34" i="9" s="1"/>
  <c r="B34" i="9" a="1"/>
  <c r="B34" i="9" s="1"/>
  <c r="C34" i="9" a="1"/>
  <c r="C34" i="9" s="1"/>
  <c r="D34" i="9" a="1"/>
  <c r="D34" i="9" s="1"/>
  <c r="A35" i="9" a="1"/>
  <c r="A35" i="9" s="1"/>
  <c r="B35" i="9" a="1"/>
  <c r="B35" i="9" s="1"/>
  <c r="C35" i="9" a="1"/>
  <c r="C35" i="9" s="1"/>
  <c r="D35" i="9" a="1"/>
  <c r="D35" i="9" s="1"/>
  <c r="A36" i="9" a="1"/>
  <c r="A36" i="9" s="1"/>
  <c r="B36" i="9" a="1"/>
  <c r="B36" i="9" s="1"/>
  <c r="C36" i="9" a="1"/>
  <c r="C36" i="9" s="1"/>
  <c r="D36" i="9" a="1"/>
  <c r="D36" i="9" s="1"/>
  <c r="A37" i="9" a="1"/>
  <c r="A37" i="9" s="1"/>
  <c r="B37" i="9" a="1"/>
  <c r="B37" i="9" s="1"/>
  <c r="C37" i="9" a="1"/>
  <c r="C37" i="9" s="1"/>
  <c r="D37" i="9" a="1"/>
  <c r="D37" i="9" s="1"/>
  <c r="A38" i="9" a="1"/>
  <c r="A38" i="9" s="1"/>
  <c r="B38" i="9" a="1"/>
  <c r="B38" i="9" s="1"/>
  <c r="C38" i="9" a="1"/>
  <c r="C38" i="9" s="1"/>
  <c r="D38" i="9" a="1"/>
  <c r="D38" i="9" s="1"/>
  <c r="A39" i="9" a="1"/>
  <c r="A39" i="9" s="1"/>
  <c r="B39" i="9" a="1"/>
  <c r="B39" i="9" s="1"/>
  <c r="C39" i="9" a="1"/>
  <c r="C39" i="9" s="1"/>
  <c r="D39" i="9" a="1"/>
  <c r="D39" i="9" s="1"/>
  <c r="A40" i="9" a="1"/>
  <c r="A40" i="9" s="1"/>
  <c r="B40" i="9" a="1"/>
  <c r="B40" i="9" s="1"/>
  <c r="C40" i="9" a="1"/>
  <c r="C40" i="9" s="1"/>
  <c r="D40" i="9" a="1"/>
  <c r="D40" i="9" s="1"/>
  <c r="A41" i="9" a="1"/>
  <c r="A41" i="9" s="1"/>
  <c r="B41" i="9" a="1"/>
  <c r="B41" i="9" s="1"/>
  <c r="C41" i="9" a="1"/>
  <c r="C41" i="9" s="1"/>
  <c r="D41" i="9" a="1"/>
  <c r="D41" i="9" s="1"/>
  <c r="A42" i="9" a="1"/>
  <c r="A42" i="9" s="1"/>
  <c r="B42" i="9" a="1"/>
  <c r="B42" i="9" s="1"/>
  <c r="C42" i="9" a="1"/>
  <c r="C42" i="9" s="1"/>
  <c r="D42" i="9" a="1"/>
  <c r="D42" i="9" s="1"/>
  <c r="A43" i="9" a="1"/>
  <c r="A43" i="9" s="1"/>
  <c r="B43" i="9" a="1"/>
  <c r="B43" i="9" s="1"/>
  <c r="C43" i="9" a="1"/>
  <c r="C43" i="9" s="1"/>
  <c r="D43" i="9" a="1"/>
  <c r="D43" i="9" s="1"/>
  <c r="A44" i="9" a="1"/>
  <c r="A44" i="9" s="1"/>
  <c r="B44" i="9" a="1"/>
  <c r="B44" i="9" s="1"/>
  <c r="C44" i="9" a="1"/>
  <c r="C44" i="9" s="1"/>
  <c r="D44" i="9" a="1"/>
  <c r="D44" i="9" s="1"/>
  <c r="A45" i="9" a="1"/>
  <c r="A45" i="9" s="1"/>
  <c r="B45" i="9" a="1"/>
  <c r="B45" i="9" s="1"/>
  <c r="C45" i="9" a="1"/>
  <c r="C45" i="9" s="1"/>
  <c r="D45" i="9" a="1"/>
  <c r="D45" i="9" s="1"/>
  <c r="A46" i="9" a="1"/>
  <c r="A46" i="9" s="1"/>
  <c r="B46" i="9" a="1"/>
  <c r="B46" i="9" s="1"/>
  <c r="C46" i="9" a="1"/>
  <c r="C46" i="9" s="1"/>
  <c r="D46" i="9" a="1"/>
  <c r="D46" i="9" s="1"/>
  <c r="A47" i="9" a="1"/>
  <c r="A47" i="9" s="1"/>
  <c r="B47" i="9" a="1"/>
  <c r="B47" i="9" s="1"/>
  <c r="C47" i="9" a="1"/>
  <c r="C47" i="9" s="1"/>
  <c r="D47" i="9" a="1"/>
  <c r="D47" i="9" s="1"/>
  <c r="A48" i="9" a="1"/>
  <c r="A48" i="9" s="1"/>
  <c r="B48" i="9" a="1"/>
  <c r="B48" i="9" s="1"/>
  <c r="C48" i="9" a="1"/>
  <c r="C48" i="9" s="1"/>
  <c r="D48" i="9" a="1"/>
  <c r="D48" i="9" s="1"/>
  <c r="A49" i="9" a="1"/>
  <c r="A49" i="9" s="1"/>
  <c r="B49" i="9" a="1"/>
  <c r="B49" i="9" s="1"/>
  <c r="C49" i="9" a="1"/>
  <c r="C49" i="9" s="1"/>
  <c r="D49" i="9" a="1"/>
  <c r="D49" i="9" s="1"/>
  <c r="A50" i="9" a="1"/>
  <c r="A50" i="9" s="1"/>
  <c r="B50" i="9" a="1"/>
  <c r="B50" i="9" s="1"/>
  <c r="C50" i="9" a="1"/>
  <c r="C50" i="9" s="1"/>
  <c r="D50" i="9" a="1"/>
  <c r="D50" i="9" s="1"/>
  <c r="A51" i="9" a="1"/>
  <c r="A51" i="9" s="1"/>
  <c r="B51" i="9" a="1"/>
  <c r="B51" i="9" s="1"/>
  <c r="C51" i="9" a="1"/>
  <c r="C51" i="9" s="1"/>
  <c r="D51" i="9" a="1"/>
  <c r="D51" i="9" s="1"/>
  <c r="A52" i="9" a="1"/>
  <c r="A52" i="9" s="1"/>
  <c r="B52" i="9" a="1"/>
  <c r="B52" i="9" s="1"/>
  <c r="C52" i="9" a="1"/>
  <c r="C52" i="9" s="1"/>
  <c r="D52" i="9" a="1"/>
  <c r="D52" i="9" s="1"/>
  <c r="A53" i="9" a="1"/>
  <c r="A53" i="9" s="1"/>
  <c r="B53" i="9" a="1"/>
  <c r="B53" i="9" s="1"/>
  <c r="C53" i="9" a="1"/>
  <c r="C53" i="9" s="1"/>
  <c r="D53" i="9" a="1"/>
  <c r="D53" i="9" s="1"/>
  <c r="A54" i="9" a="1"/>
  <c r="A54" i="9" s="1"/>
  <c r="B54" i="9" a="1"/>
  <c r="B54" i="9" s="1"/>
  <c r="C54" i="9" a="1"/>
  <c r="C54" i="9" s="1"/>
  <c r="D54" i="9" a="1"/>
  <c r="D54" i="9" s="1"/>
  <c r="A55" i="9" a="1"/>
  <c r="A55" i="9" s="1"/>
  <c r="B55" i="9" a="1"/>
  <c r="B55" i="9" s="1"/>
  <c r="C55" i="9" a="1"/>
  <c r="C55" i="9" s="1"/>
  <c r="D55" i="9" a="1"/>
  <c r="D55" i="9" s="1"/>
  <c r="A56" i="9" a="1"/>
  <c r="A56" i="9" s="1"/>
  <c r="B56" i="9" a="1"/>
  <c r="B56" i="9" s="1"/>
  <c r="C56" i="9" a="1"/>
  <c r="C56" i="9" s="1"/>
  <c r="D56" i="9" a="1"/>
  <c r="D56" i="9" s="1"/>
  <c r="A57" i="9" a="1"/>
  <c r="A57" i="9" s="1"/>
  <c r="B57" i="9" a="1"/>
  <c r="B57" i="9" s="1"/>
  <c r="C57" i="9" a="1"/>
  <c r="C57" i="9" s="1"/>
  <c r="D57" i="9" a="1"/>
  <c r="D57" i="9" s="1"/>
  <c r="A58" i="9" a="1"/>
  <c r="A58" i="9" s="1"/>
  <c r="B58" i="9" a="1"/>
  <c r="B58" i="9" s="1"/>
  <c r="C58" i="9" a="1"/>
  <c r="C58" i="9" s="1"/>
  <c r="D58" i="9" a="1"/>
  <c r="D58" i="9" s="1"/>
  <c r="A59" i="9" a="1"/>
  <c r="A59" i="9" s="1"/>
  <c r="B59" i="9" a="1"/>
  <c r="B59" i="9" s="1"/>
  <c r="C59" i="9" a="1"/>
  <c r="C59" i="9" s="1"/>
  <c r="D59" i="9" a="1"/>
  <c r="D59" i="9" s="1"/>
  <c r="A60" i="9" a="1"/>
  <c r="A60" i="9" s="1"/>
  <c r="B60" i="9" a="1"/>
  <c r="B60" i="9" s="1"/>
  <c r="C60" i="9" a="1"/>
  <c r="C60" i="9" s="1"/>
  <c r="D60" i="9" a="1"/>
  <c r="D60" i="9" s="1"/>
  <c r="A61" i="9" a="1"/>
  <c r="A61" i="9" s="1"/>
  <c r="B61" i="9" a="1"/>
  <c r="B61" i="9" s="1"/>
  <c r="C61" i="9" a="1"/>
  <c r="C61" i="9" s="1"/>
  <c r="D61" i="9" a="1"/>
  <c r="D61" i="9" s="1"/>
  <c r="A62" i="9" a="1"/>
  <c r="A62" i="9" s="1"/>
  <c r="B62" i="9" a="1"/>
  <c r="B62" i="9" s="1"/>
  <c r="C62" i="9" a="1"/>
  <c r="C62" i="9" s="1"/>
  <c r="D62" i="9" a="1"/>
  <c r="D62" i="9" s="1"/>
  <c r="A63" i="9" a="1"/>
  <c r="A63" i="9" s="1"/>
  <c r="B63" i="9" a="1"/>
  <c r="B63" i="9" s="1"/>
  <c r="C63" i="9" a="1"/>
  <c r="C63" i="9" s="1"/>
  <c r="D63" i="9" a="1"/>
  <c r="D63" i="9" s="1"/>
  <c r="A64" i="9" a="1"/>
  <c r="A64" i="9" s="1"/>
  <c r="B64" i="9" a="1"/>
  <c r="B64" i="9" s="1"/>
  <c r="C64" i="9" a="1"/>
  <c r="C64" i="9" s="1"/>
  <c r="D64" i="9" a="1"/>
  <c r="D64" i="9" s="1"/>
  <c r="A65" i="9" a="1"/>
  <c r="A65" i="9" s="1"/>
  <c r="B65" i="9" a="1"/>
  <c r="B65" i="9" s="1"/>
  <c r="C65" i="9" a="1"/>
  <c r="C65" i="9" s="1"/>
  <c r="D65" i="9" a="1"/>
  <c r="D65" i="9" s="1"/>
  <c r="A66" i="9" a="1"/>
  <c r="A66" i="9" s="1"/>
  <c r="B66" i="9" a="1"/>
  <c r="B66" i="9" s="1"/>
  <c r="C66" i="9" a="1"/>
  <c r="C66" i="9" s="1"/>
  <c r="D66" i="9" a="1"/>
  <c r="D66" i="9" s="1"/>
  <c r="A67" i="9" a="1"/>
  <c r="A67" i="9" s="1"/>
  <c r="B67" i="9" a="1"/>
  <c r="B67" i="9" s="1"/>
  <c r="C67" i="9" a="1"/>
  <c r="C67" i="9" s="1"/>
  <c r="D67" i="9" a="1"/>
  <c r="D67" i="9" s="1"/>
  <c r="A68" i="9" a="1"/>
  <c r="A68" i="9" s="1"/>
  <c r="B68" i="9" a="1"/>
  <c r="B68" i="9" s="1"/>
  <c r="C68" i="9" a="1"/>
  <c r="C68" i="9" s="1"/>
  <c r="D68" i="9" a="1"/>
  <c r="D68" i="9" s="1"/>
  <c r="A69" i="9" a="1"/>
  <c r="A69" i="9" s="1"/>
  <c r="B69" i="9" a="1"/>
  <c r="B69" i="9" s="1"/>
  <c r="C69" i="9" a="1"/>
  <c r="C69" i="9" s="1"/>
  <c r="D69" i="9" a="1"/>
  <c r="D69" i="9" s="1"/>
  <c r="A70" i="9" a="1"/>
  <c r="A70" i="9" s="1"/>
  <c r="B70" i="9" a="1"/>
  <c r="B70" i="9" s="1"/>
  <c r="C70" i="9" a="1"/>
  <c r="C70" i="9" s="1"/>
  <c r="D70" i="9" a="1"/>
  <c r="D70" i="9" s="1"/>
  <c r="A71" i="9" a="1"/>
  <c r="A71" i="9" s="1"/>
  <c r="B71" i="9" a="1"/>
  <c r="B71" i="9" s="1"/>
  <c r="C71" i="9" a="1"/>
  <c r="C71" i="9" s="1"/>
  <c r="D71" i="9" a="1"/>
  <c r="D71" i="9" s="1"/>
  <c r="A72" i="9" a="1"/>
  <c r="A72" i="9" s="1"/>
  <c r="B72" i="9" a="1"/>
  <c r="B72" i="9" s="1"/>
  <c r="C72" i="9" a="1"/>
  <c r="C72" i="9" s="1"/>
  <c r="D72" i="9" a="1"/>
  <c r="D72" i="9" s="1"/>
  <c r="A73" i="9" a="1"/>
  <c r="A73" i="9" s="1"/>
  <c r="B73" i="9" a="1"/>
  <c r="B73" i="9" s="1"/>
  <c r="C73" i="9" a="1"/>
  <c r="C73" i="9" s="1"/>
  <c r="D73" i="9" a="1"/>
  <c r="D73" i="9" s="1"/>
  <c r="A74" i="9" a="1"/>
  <c r="A74" i="9" s="1"/>
  <c r="B74" i="9" a="1"/>
  <c r="B74" i="9" s="1"/>
  <c r="C74" i="9" a="1"/>
  <c r="C74" i="9" s="1"/>
  <c r="D74" i="9" a="1"/>
  <c r="D74" i="9" s="1"/>
  <c r="A75" i="9" a="1"/>
  <c r="A75" i="9" s="1"/>
  <c r="B75" i="9" a="1"/>
  <c r="B75" i="9" s="1"/>
  <c r="C75" i="9" a="1"/>
  <c r="C75" i="9" s="1"/>
  <c r="D75" i="9" a="1"/>
  <c r="D75" i="9" s="1"/>
  <c r="A76" i="9" a="1"/>
  <c r="A76" i="9" s="1"/>
  <c r="B76" i="9" a="1"/>
  <c r="B76" i="9" s="1"/>
  <c r="C76" i="9" a="1"/>
  <c r="C76" i="9" s="1"/>
  <c r="D76" i="9" a="1"/>
  <c r="D76" i="9" s="1"/>
  <c r="A77" i="9" a="1"/>
  <c r="A77" i="9" s="1"/>
  <c r="B77" i="9" a="1"/>
  <c r="B77" i="9" s="1"/>
  <c r="C77" i="9" a="1"/>
  <c r="C77" i="9" s="1"/>
  <c r="D77" i="9" a="1"/>
  <c r="D77" i="9" s="1"/>
  <c r="A78" i="9" a="1"/>
  <c r="A78" i="9" s="1"/>
  <c r="B78" i="9" a="1"/>
  <c r="B78" i="9" s="1"/>
  <c r="C78" i="9" a="1"/>
  <c r="C78" i="9" s="1"/>
  <c r="D78" i="9" a="1"/>
  <c r="D78" i="9" s="1"/>
  <c r="A79" i="9" a="1"/>
  <c r="A79" i="9" s="1"/>
  <c r="B79" i="9" a="1"/>
  <c r="B79" i="9" s="1"/>
  <c r="C79" i="9" a="1"/>
  <c r="C79" i="9" s="1"/>
  <c r="D79" i="9" a="1"/>
  <c r="D79" i="9" s="1"/>
  <c r="A80" i="9" a="1"/>
  <c r="A80" i="9" s="1"/>
  <c r="B80" i="9" a="1"/>
  <c r="B80" i="9" s="1"/>
  <c r="C80" i="9" a="1"/>
  <c r="C80" i="9" s="1"/>
  <c r="D80" i="9" a="1"/>
  <c r="D80" i="9" s="1"/>
  <c r="A81" i="9" a="1"/>
  <c r="A81" i="9" s="1"/>
  <c r="B81" i="9" a="1"/>
  <c r="B81" i="9" s="1"/>
  <c r="C81" i="9" a="1"/>
  <c r="C81" i="9" s="1"/>
  <c r="D81" i="9" a="1"/>
  <c r="D81" i="9" s="1"/>
  <c r="A82" i="9" a="1"/>
  <c r="A82" i="9" s="1"/>
  <c r="B82" i="9" a="1"/>
  <c r="B82" i="9" s="1"/>
  <c r="C82" i="9" a="1"/>
  <c r="C82" i="9" s="1"/>
  <c r="D82" i="9" a="1"/>
  <c r="D82" i="9" s="1"/>
  <c r="A83" i="9" a="1"/>
  <c r="A83" i="9" s="1"/>
  <c r="B83" i="9" a="1"/>
  <c r="B83" i="9" s="1"/>
  <c r="C83" i="9" a="1"/>
  <c r="C83" i="9" s="1"/>
  <c r="D83" i="9" a="1"/>
  <c r="D83" i="9" s="1"/>
  <c r="A84" i="9" a="1"/>
  <c r="A84" i="9" s="1"/>
  <c r="B84" i="9" a="1"/>
  <c r="B84" i="9" s="1"/>
  <c r="C84" i="9" a="1"/>
  <c r="C84" i="9" s="1"/>
  <c r="D84" i="9" a="1"/>
  <c r="D84" i="9" s="1"/>
  <c r="A85" i="9" a="1"/>
  <c r="A85" i="9" s="1"/>
  <c r="B85" i="9" a="1"/>
  <c r="B85" i="9" s="1"/>
  <c r="C85" i="9" a="1"/>
  <c r="C85" i="9" s="1"/>
  <c r="D85" i="9" a="1"/>
  <c r="D85" i="9" s="1"/>
  <c r="A86" i="9" a="1"/>
  <c r="A86" i="9" s="1"/>
  <c r="B86" i="9" a="1"/>
  <c r="B86" i="9" s="1"/>
  <c r="C86" i="9" a="1"/>
  <c r="C86" i="9" s="1"/>
  <c r="D86" i="9" a="1"/>
  <c r="D86" i="9" s="1"/>
  <c r="A87" i="9" a="1"/>
  <c r="A87" i="9" s="1"/>
  <c r="B87" i="9" a="1"/>
  <c r="B87" i="9" s="1"/>
  <c r="C87" i="9" a="1"/>
  <c r="C87" i="9" s="1"/>
  <c r="D87" i="9" a="1"/>
  <c r="D87" i="9" s="1"/>
  <c r="A88" i="9" a="1"/>
  <c r="A88" i="9" s="1"/>
  <c r="B88" i="9" a="1"/>
  <c r="B88" i="9" s="1"/>
  <c r="C88" i="9" a="1"/>
  <c r="C88" i="9" s="1"/>
  <c r="D88" i="9" a="1"/>
  <c r="D88" i="9" s="1"/>
  <c r="A89" i="9" a="1"/>
  <c r="A89" i="9" s="1"/>
  <c r="B89" i="9" a="1"/>
  <c r="B89" i="9" s="1"/>
  <c r="C89" i="9" a="1"/>
  <c r="C89" i="9" s="1"/>
  <c r="D89" i="9" a="1"/>
  <c r="D89" i="9" s="1"/>
  <c r="A90" i="9" a="1"/>
  <c r="A90" i="9" s="1"/>
  <c r="B90" i="9" a="1"/>
  <c r="B90" i="9" s="1"/>
  <c r="C90" i="9" a="1"/>
  <c r="C90" i="9" s="1"/>
  <c r="D90" i="9" a="1"/>
  <c r="D90" i="9" s="1"/>
  <c r="A91" i="9" a="1"/>
  <c r="A91" i="9" s="1"/>
  <c r="B91" i="9" a="1"/>
  <c r="B91" i="9" s="1"/>
  <c r="C91" i="9" a="1"/>
  <c r="C91" i="9" s="1"/>
  <c r="D91" i="9" a="1"/>
  <c r="D91" i="9" s="1"/>
  <c r="A92" i="9" a="1"/>
  <c r="A92" i="9" s="1"/>
  <c r="B92" i="9" a="1"/>
  <c r="B92" i="9" s="1"/>
  <c r="C92" i="9" a="1"/>
  <c r="C92" i="9" s="1"/>
  <c r="D92" i="9" a="1"/>
  <c r="D92" i="9" s="1"/>
  <c r="A93" i="9" a="1"/>
  <c r="A93" i="9" s="1"/>
  <c r="B93" i="9" a="1"/>
  <c r="B93" i="9" s="1"/>
  <c r="C93" i="9" a="1"/>
  <c r="C93" i="9" s="1"/>
  <c r="D93" i="9" a="1"/>
  <c r="D93" i="9" s="1"/>
  <c r="A94" i="9" a="1"/>
  <c r="A94" i="9" s="1"/>
  <c r="B94" i="9" a="1"/>
  <c r="B94" i="9" s="1"/>
  <c r="C94" i="9" a="1"/>
  <c r="C94" i="9" s="1"/>
  <c r="D94" i="9" a="1"/>
  <c r="D94" i="9" s="1"/>
  <c r="A95" i="9" a="1"/>
  <c r="A95" i="9" s="1"/>
  <c r="B95" i="9" a="1"/>
  <c r="B95" i="9" s="1"/>
  <c r="C95" i="9" a="1"/>
  <c r="C95" i="9" s="1"/>
  <c r="D95" i="9" a="1"/>
  <c r="D95" i="9" s="1"/>
  <c r="A96" i="9" a="1"/>
  <c r="A96" i="9" s="1"/>
  <c r="B96" i="9" a="1"/>
  <c r="B96" i="9" s="1"/>
  <c r="C96" i="9" a="1"/>
  <c r="C96" i="9" s="1"/>
  <c r="D96" i="9" a="1"/>
  <c r="D96" i="9" s="1"/>
  <c r="A97" i="9" a="1"/>
  <c r="A97" i="9" s="1"/>
  <c r="B97" i="9" a="1"/>
  <c r="B97" i="9" s="1"/>
  <c r="C97" i="9" a="1"/>
  <c r="C97" i="9" s="1"/>
  <c r="D97" i="9" a="1"/>
  <c r="D97" i="9" s="1"/>
  <c r="A98" i="9" a="1"/>
  <c r="A98" i="9" s="1"/>
  <c r="B98" i="9" a="1"/>
  <c r="B98" i="9" s="1"/>
  <c r="C98" i="9" a="1"/>
  <c r="C98" i="9" s="1"/>
  <c r="D98" i="9" a="1"/>
  <c r="D98" i="9" s="1"/>
  <c r="A99" i="9" a="1"/>
  <c r="A99" i="9" s="1"/>
  <c r="B99" i="9" a="1"/>
  <c r="B99" i="9" s="1"/>
  <c r="C99" i="9" a="1"/>
  <c r="C99" i="9" s="1"/>
  <c r="D99" i="9" a="1"/>
  <c r="D99" i="9" s="1"/>
  <c r="A100" i="9" a="1"/>
  <c r="A100" i="9" s="1"/>
  <c r="B100" i="9" a="1"/>
  <c r="B100" i="9" s="1"/>
  <c r="C100" i="9" a="1"/>
  <c r="C100" i="9" s="1"/>
  <c r="D100" i="9" a="1"/>
  <c r="D100" i="9" s="1"/>
  <c r="A101" i="9" a="1"/>
  <c r="A101" i="9" s="1"/>
  <c r="B101" i="9" a="1"/>
  <c r="B101" i="9" s="1"/>
  <c r="C101" i="9" a="1"/>
  <c r="C101" i="9" s="1"/>
  <c r="D101" i="9" a="1"/>
  <c r="D101" i="9" s="1"/>
  <c r="A102" i="9" a="1"/>
  <c r="A102" i="9" s="1"/>
  <c r="B102" i="9" a="1"/>
  <c r="B102" i="9" s="1"/>
  <c r="C102" i="9" a="1"/>
  <c r="C102" i="9" s="1"/>
  <c r="D102" i="9" a="1"/>
  <c r="D102" i="9" s="1"/>
  <c r="A103" i="9" a="1"/>
  <c r="A103" i="9" s="1"/>
  <c r="B103" i="9" a="1"/>
  <c r="B103" i="9" s="1"/>
  <c r="C103" i="9" a="1"/>
  <c r="C103" i="9" s="1"/>
  <c r="D103" i="9" a="1"/>
  <c r="D103" i="9" s="1"/>
  <c r="A104" i="9" a="1"/>
  <c r="A104" i="9" s="1"/>
  <c r="B104" i="9" a="1"/>
  <c r="B104" i="9" s="1"/>
  <c r="C104" i="9" a="1"/>
  <c r="C104" i="9" s="1"/>
  <c r="D104" i="9" a="1"/>
  <c r="D104" i="9" s="1"/>
  <c r="A105" i="9" a="1"/>
  <c r="A105" i="9" s="1"/>
  <c r="B105" i="9" a="1"/>
  <c r="B105" i="9" s="1"/>
  <c r="C105" i="9" a="1"/>
  <c r="C105" i="9" s="1"/>
  <c r="D105" i="9" a="1"/>
  <c r="D105" i="9" s="1"/>
  <c r="A106" i="9" a="1"/>
  <c r="A106" i="9" s="1"/>
  <c r="B106" i="9" a="1"/>
  <c r="B106" i="9" s="1"/>
  <c r="C106" i="9" a="1"/>
  <c r="C106" i="9" s="1"/>
  <c r="D106" i="9" a="1"/>
  <c r="D106" i="9" s="1"/>
  <c r="A107" i="9" a="1"/>
  <c r="A107" i="9" s="1"/>
  <c r="B107" i="9" a="1"/>
  <c r="B107" i="9" s="1"/>
  <c r="C107" i="9" a="1"/>
  <c r="C107" i="9" s="1"/>
  <c r="D107" i="9" a="1"/>
  <c r="D107" i="9" s="1"/>
  <c r="A108" i="9" a="1"/>
  <c r="A108" i="9" s="1"/>
  <c r="B108" i="9" a="1"/>
  <c r="B108" i="9" s="1"/>
  <c r="C108" i="9" a="1"/>
  <c r="C108" i="9" s="1"/>
  <c r="D108" i="9" a="1"/>
  <c r="D108" i="9" s="1"/>
  <c r="A109" i="9" a="1"/>
  <c r="A109" i="9" s="1"/>
  <c r="B109" i="9" a="1"/>
  <c r="B109" i="9" s="1"/>
  <c r="C109" i="9" a="1"/>
  <c r="C109" i="9" s="1"/>
  <c r="D109" i="9" a="1"/>
  <c r="D109" i="9" s="1"/>
  <c r="A110" i="9" a="1"/>
  <c r="A110" i="9" s="1"/>
  <c r="B110" i="9" a="1"/>
  <c r="B110" i="9" s="1"/>
  <c r="C110" i="9" a="1"/>
  <c r="C110" i="9" s="1"/>
  <c r="D110" i="9" a="1"/>
  <c r="D110" i="9" s="1"/>
  <c r="A111" i="9" a="1"/>
  <c r="A111" i="9" s="1"/>
  <c r="B111" i="9" a="1"/>
  <c r="B111" i="9" s="1"/>
  <c r="C111" i="9" a="1"/>
  <c r="C111" i="9" s="1"/>
  <c r="D111" i="9" a="1"/>
  <c r="D111" i="9" s="1"/>
  <c r="A112" i="9" a="1"/>
  <c r="A112" i="9" s="1"/>
  <c r="B112" i="9" a="1"/>
  <c r="B112" i="9" s="1"/>
  <c r="C112" i="9" a="1"/>
  <c r="C112" i="9" s="1"/>
  <c r="D112" i="9" a="1"/>
  <c r="D112" i="9" s="1"/>
  <c r="A113" i="9" a="1"/>
  <c r="A113" i="9" s="1"/>
  <c r="B113" i="9" a="1"/>
  <c r="B113" i="9" s="1"/>
  <c r="C113" i="9" a="1"/>
  <c r="C113" i="9" s="1"/>
  <c r="D113" i="9" a="1"/>
  <c r="D113" i="9" s="1"/>
  <c r="A114" i="9" a="1"/>
  <c r="A114" i="9" s="1"/>
  <c r="B114" i="9" a="1"/>
  <c r="B114" i="9" s="1"/>
  <c r="C114" i="9" a="1"/>
  <c r="C114" i="9" s="1"/>
  <c r="D114" i="9" a="1"/>
  <c r="D114" i="9" s="1"/>
  <c r="A115" i="9" a="1"/>
  <c r="A115" i="9" s="1"/>
  <c r="B115" i="9" a="1"/>
  <c r="B115" i="9" s="1"/>
  <c r="C115" i="9" a="1"/>
  <c r="C115" i="9" s="1"/>
  <c r="D115" i="9" a="1"/>
  <c r="D115" i="9" s="1"/>
  <c r="A116" i="9" a="1"/>
  <c r="A116" i="9" s="1"/>
  <c r="B116" i="9" a="1"/>
  <c r="B116" i="9" s="1"/>
  <c r="C116" i="9" a="1"/>
  <c r="C116" i="9" s="1"/>
  <c r="D116" i="9" a="1"/>
  <c r="D116" i="9" s="1"/>
  <c r="A117" i="9" a="1"/>
  <c r="A117" i="9" s="1"/>
  <c r="B117" i="9" a="1"/>
  <c r="B117" i="9" s="1"/>
  <c r="C117" i="9" a="1"/>
  <c r="C117" i="9" s="1"/>
  <c r="D117" i="9" a="1"/>
  <c r="D117" i="9" s="1"/>
  <c r="A118" i="9" a="1"/>
  <c r="A118" i="9" s="1"/>
  <c r="B118" i="9" a="1"/>
  <c r="B118" i="9" s="1"/>
  <c r="C118" i="9" a="1"/>
  <c r="C118" i="9" s="1"/>
  <c r="D118" i="9" a="1"/>
  <c r="D118" i="9" s="1"/>
  <c r="A119" i="9" a="1"/>
  <c r="A119" i="9" s="1"/>
  <c r="B119" i="9" a="1"/>
  <c r="B119" i="9" s="1"/>
  <c r="C119" i="9" a="1"/>
  <c r="C119" i="9" s="1"/>
  <c r="D119" i="9" a="1"/>
  <c r="D119" i="9" s="1"/>
  <c r="A120" i="9" a="1"/>
  <c r="A120" i="9" s="1"/>
  <c r="B120" i="9" a="1"/>
  <c r="B120" i="9" s="1"/>
  <c r="C120" i="9" a="1"/>
  <c r="C120" i="9" s="1"/>
  <c r="D120" i="9" a="1"/>
  <c r="D120" i="9" s="1"/>
  <c r="A121" i="9" a="1"/>
  <c r="A121" i="9" s="1"/>
  <c r="B121" i="9" a="1"/>
  <c r="B121" i="9" s="1"/>
  <c r="C121" i="9" a="1"/>
  <c r="C121" i="9" s="1"/>
  <c r="D121" i="9" a="1"/>
  <c r="D121" i="9" s="1"/>
  <c r="A122" i="9" a="1"/>
  <c r="A122" i="9" s="1"/>
  <c r="B122" i="9" a="1"/>
  <c r="B122" i="9" s="1"/>
  <c r="C122" i="9" a="1"/>
  <c r="C122" i="9" s="1"/>
  <c r="D122" i="9" a="1"/>
  <c r="D122" i="9" s="1"/>
  <c r="A123" i="9" a="1"/>
  <c r="A123" i="9" s="1"/>
  <c r="B123" i="9" a="1"/>
  <c r="B123" i="9" s="1"/>
  <c r="C123" i="9" a="1"/>
  <c r="C123" i="9" s="1"/>
  <c r="D123" i="9" a="1"/>
  <c r="D123" i="9" s="1"/>
  <c r="A124" i="9" a="1"/>
  <c r="A124" i="9" s="1"/>
  <c r="B124" i="9" a="1"/>
  <c r="B124" i="9" s="1"/>
  <c r="C124" i="9" a="1"/>
  <c r="C124" i="9" s="1"/>
  <c r="D124" i="9" a="1"/>
  <c r="D124" i="9" s="1"/>
  <c r="A125" i="9" a="1"/>
  <c r="A125" i="9" s="1"/>
  <c r="B125" i="9" a="1"/>
  <c r="B125" i="9" s="1"/>
  <c r="C125" i="9" a="1"/>
  <c r="C125" i="9" s="1"/>
  <c r="D125" i="9" a="1"/>
  <c r="D125" i="9" s="1"/>
  <c r="A126" i="9" a="1"/>
  <c r="A126" i="9" s="1"/>
  <c r="B126" i="9" a="1"/>
  <c r="B126" i="9" s="1"/>
  <c r="C126" i="9" a="1"/>
  <c r="C126" i="9" s="1"/>
  <c r="D126" i="9" a="1"/>
  <c r="D126" i="9" s="1"/>
  <c r="A127" i="9" a="1"/>
  <c r="A127" i="9" s="1"/>
  <c r="B127" i="9" a="1"/>
  <c r="B127" i="9" s="1"/>
  <c r="C127" i="9" a="1"/>
  <c r="C127" i="9" s="1"/>
  <c r="D127" i="9" a="1"/>
  <c r="D127" i="9" s="1"/>
  <c r="A128" i="9" a="1"/>
  <c r="A128" i="9" s="1"/>
  <c r="B128" i="9" a="1"/>
  <c r="B128" i="9" s="1"/>
  <c r="C128" i="9" a="1"/>
  <c r="C128" i="9" s="1"/>
  <c r="D128" i="9" a="1"/>
  <c r="D128" i="9" s="1"/>
  <c r="A129" i="9" a="1"/>
  <c r="A129" i="9" s="1"/>
  <c r="B129" i="9" a="1"/>
  <c r="B129" i="9" s="1"/>
  <c r="C129" i="9" a="1"/>
  <c r="C129" i="9" s="1"/>
  <c r="D129" i="9" a="1"/>
  <c r="D129" i="9" s="1"/>
  <c r="A130" i="9" a="1"/>
  <c r="A130" i="9" s="1"/>
  <c r="B130" i="9" a="1"/>
  <c r="B130" i="9" s="1"/>
  <c r="C130" i="9" a="1"/>
  <c r="C130" i="9" s="1"/>
  <c r="D130" i="9" a="1"/>
  <c r="D130" i="9" s="1"/>
  <c r="A131" i="9" a="1"/>
  <c r="A131" i="9" s="1"/>
  <c r="B131" i="9" a="1"/>
  <c r="B131" i="9" s="1"/>
  <c r="C131" i="9" a="1"/>
  <c r="C131" i="9" s="1"/>
  <c r="D131" i="9" a="1"/>
  <c r="D131" i="9" s="1"/>
  <c r="A132" i="9" a="1"/>
  <c r="A132" i="9" s="1"/>
  <c r="B132" i="9" a="1"/>
  <c r="B132" i="9" s="1"/>
  <c r="C132" i="9" a="1"/>
  <c r="C132" i="9" s="1"/>
  <c r="D132" i="9" a="1"/>
  <c r="D132" i="9" s="1"/>
  <c r="A133" i="9" a="1"/>
  <c r="A133" i="9" s="1"/>
  <c r="B133" i="9" a="1"/>
  <c r="B133" i="9" s="1"/>
  <c r="C133" i="9" a="1"/>
  <c r="C133" i="9" s="1"/>
  <c r="D133" i="9" a="1"/>
  <c r="D133" i="9" s="1"/>
  <c r="A134" i="9" a="1"/>
  <c r="A134" i="9" s="1"/>
  <c r="B134" i="9" a="1"/>
  <c r="B134" i="9" s="1"/>
  <c r="C134" i="9" a="1"/>
  <c r="C134" i="9" s="1"/>
  <c r="D134" i="9" a="1"/>
  <c r="D134" i="9" s="1"/>
  <c r="A135" i="9" a="1"/>
  <c r="A135" i="9" s="1"/>
  <c r="B135" i="9" a="1"/>
  <c r="B135" i="9" s="1"/>
  <c r="C135" i="9" a="1"/>
  <c r="C135" i="9" s="1"/>
  <c r="D135" i="9" a="1"/>
  <c r="D135" i="9" s="1"/>
  <c r="A136" i="9" a="1"/>
  <c r="A136" i="9" s="1"/>
  <c r="B136" i="9" a="1"/>
  <c r="B136" i="9" s="1"/>
  <c r="C136" i="9" a="1"/>
  <c r="C136" i="9" s="1"/>
  <c r="D136" i="9" a="1"/>
  <c r="D136" i="9" s="1"/>
  <c r="A137" i="9" a="1"/>
  <c r="A137" i="9" s="1"/>
  <c r="B137" i="9" a="1"/>
  <c r="B137" i="9" s="1"/>
  <c r="C137" i="9" a="1"/>
  <c r="C137" i="9" s="1"/>
  <c r="D137" i="9" a="1"/>
  <c r="D137" i="9" s="1"/>
  <c r="A138" i="9" a="1"/>
  <c r="A138" i="9" s="1"/>
  <c r="B138" i="9" a="1"/>
  <c r="B138" i="9" s="1"/>
  <c r="C138" i="9" a="1"/>
  <c r="C138" i="9" s="1"/>
  <c r="D138" i="9" a="1"/>
  <c r="D138" i="9" s="1"/>
  <c r="A139" i="9" a="1"/>
  <c r="A139" i="9" s="1"/>
  <c r="B139" i="9" a="1"/>
  <c r="B139" i="9" s="1"/>
  <c r="C139" i="9" a="1"/>
  <c r="C139" i="9" s="1"/>
  <c r="D139" i="9" a="1"/>
  <c r="D139" i="9" s="1"/>
  <c r="A140" i="9" a="1"/>
  <c r="A140" i="9" s="1"/>
  <c r="B140" i="9" a="1"/>
  <c r="B140" i="9" s="1"/>
  <c r="C140" i="9" a="1"/>
  <c r="C140" i="9" s="1"/>
  <c r="D140" i="9" a="1"/>
  <c r="D140" i="9" s="1"/>
  <c r="A141" i="9" a="1"/>
  <c r="A141" i="9" s="1"/>
  <c r="B141" i="9" a="1"/>
  <c r="B141" i="9" s="1"/>
  <c r="C141" i="9" a="1"/>
  <c r="C141" i="9" s="1"/>
  <c r="D141" i="9" a="1"/>
  <c r="D141" i="9" s="1"/>
  <c r="A142" i="9" a="1"/>
  <c r="A142" i="9" s="1"/>
  <c r="B142" i="9" a="1"/>
  <c r="B142" i="9" s="1"/>
  <c r="C142" i="9" a="1"/>
  <c r="C142" i="9" s="1"/>
  <c r="D142" i="9" a="1"/>
  <c r="D142" i="9" s="1"/>
  <c r="A143" i="9" a="1"/>
  <c r="A143" i="9" s="1"/>
  <c r="B143" i="9" a="1"/>
  <c r="B143" i="9" s="1"/>
  <c r="C143" i="9" a="1"/>
  <c r="C143" i="9" s="1"/>
  <c r="D143" i="9" a="1"/>
  <c r="D143" i="9" s="1"/>
  <c r="A144" i="9" a="1"/>
  <c r="A144" i="9" s="1"/>
  <c r="B144" i="9" a="1"/>
  <c r="B144" i="9" s="1"/>
  <c r="C144" i="9" a="1"/>
  <c r="C144" i="9" s="1"/>
  <c r="D144" i="9" a="1"/>
  <c r="D144" i="9" s="1"/>
  <c r="A145" i="9" a="1"/>
  <c r="A145" i="9" s="1"/>
  <c r="B145" i="9" a="1"/>
  <c r="B145" i="9" s="1"/>
  <c r="C145" i="9" a="1"/>
  <c r="C145" i="9" s="1"/>
  <c r="D145" i="9" a="1"/>
  <c r="D145" i="9" s="1"/>
  <c r="A146" i="9" a="1"/>
  <c r="A146" i="9" s="1"/>
  <c r="B146" i="9" a="1"/>
  <c r="B146" i="9" s="1"/>
  <c r="C146" i="9" a="1"/>
  <c r="C146" i="9" s="1"/>
  <c r="D146" i="9" a="1"/>
  <c r="D146" i="9" s="1"/>
  <c r="A147" i="9" a="1"/>
  <c r="A147" i="9" s="1"/>
  <c r="B147" i="9" a="1"/>
  <c r="B147" i="9" s="1"/>
  <c r="C147" i="9" a="1"/>
  <c r="C147" i="9" s="1"/>
  <c r="D147" i="9" a="1"/>
  <c r="D147" i="9" s="1"/>
  <c r="A148" i="9" a="1"/>
  <c r="A148" i="9" s="1"/>
  <c r="B148" i="9" a="1"/>
  <c r="B148" i="9" s="1"/>
  <c r="C148" i="9" a="1"/>
  <c r="C148" i="9" s="1"/>
  <c r="D148" i="9" a="1"/>
  <c r="D148" i="9" s="1"/>
  <c r="A149" i="9" a="1"/>
  <c r="A149" i="9" s="1"/>
  <c r="B149" i="9" a="1"/>
  <c r="B149" i="9" s="1"/>
  <c r="C149" i="9" a="1"/>
  <c r="C149" i="9" s="1"/>
  <c r="D149" i="9" a="1"/>
  <c r="D149" i="9" s="1"/>
  <c r="A150" i="9" a="1"/>
  <c r="A150" i="9" s="1"/>
  <c r="B150" i="9" a="1"/>
  <c r="B150" i="9" s="1"/>
  <c r="C150" i="9" a="1"/>
  <c r="C150" i="9" s="1"/>
  <c r="D150" i="9" a="1"/>
  <c r="D150" i="9" s="1"/>
  <c r="A151" i="9" a="1"/>
  <c r="A151" i="9" s="1"/>
  <c r="B151" i="9" a="1"/>
  <c r="B151" i="9" s="1"/>
  <c r="C151" i="9" a="1"/>
  <c r="C151" i="9" s="1"/>
  <c r="D151" i="9" a="1"/>
  <c r="D151" i="9" s="1"/>
  <c r="A152" i="9" a="1"/>
  <c r="A152" i="9" s="1"/>
  <c r="B152" i="9" a="1"/>
  <c r="B152" i="9" s="1"/>
  <c r="C152" i="9" a="1"/>
  <c r="C152" i="9" s="1"/>
  <c r="D152" i="9" a="1"/>
  <c r="D152" i="9" s="1"/>
  <c r="A153" i="9" a="1"/>
  <c r="A153" i="9" s="1"/>
  <c r="B153" i="9" a="1"/>
  <c r="B153" i="9" s="1"/>
  <c r="C153" i="9" a="1"/>
  <c r="C153" i="9" s="1"/>
  <c r="D153" i="9" a="1"/>
  <c r="D153" i="9" s="1"/>
  <c r="A154" i="9" a="1"/>
  <c r="A154" i="9" s="1"/>
  <c r="B154" i="9" a="1"/>
  <c r="B154" i="9" s="1"/>
  <c r="C154" i="9" a="1"/>
  <c r="C154" i="9" s="1"/>
  <c r="D154" i="9" a="1"/>
  <c r="D154" i="9" s="1"/>
  <c r="A155" i="9" a="1"/>
  <c r="A155" i="9" s="1"/>
  <c r="B155" i="9" a="1"/>
  <c r="B155" i="9" s="1"/>
  <c r="C155" i="9" a="1"/>
  <c r="C155" i="9" s="1"/>
  <c r="D155" i="9" a="1"/>
  <c r="D155" i="9" s="1"/>
  <c r="A156" i="9" a="1"/>
  <c r="A156" i="9" s="1"/>
  <c r="B156" i="9" a="1"/>
  <c r="B156" i="9" s="1"/>
  <c r="C156" i="9" a="1"/>
  <c r="C156" i="9" s="1"/>
  <c r="D156" i="9" a="1"/>
  <c r="D156" i="9" s="1"/>
  <c r="A157" i="9" a="1"/>
  <c r="A157" i="9" s="1"/>
  <c r="B157" i="9" a="1"/>
  <c r="B157" i="9" s="1"/>
  <c r="C157" i="9" a="1"/>
  <c r="C157" i="9" s="1"/>
  <c r="D157" i="9" a="1"/>
  <c r="D157" i="9" s="1"/>
  <c r="A158" i="9" a="1"/>
  <c r="A158" i="9" s="1"/>
  <c r="B158" i="9" a="1"/>
  <c r="B158" i="9" s="1"/>
  <c r="C158" i="9" a="1"/>
  <c r="C158" i="9" s="1"/>
  <c r="D158" i="9" a="1"/>
  <c r="D158" i="9" s="1"/>
  <c r="A159" i="9" a="1"/>
  <c r="A159" i="9" s="1"/>
  <c r="B159" i="9" a="1"/>
  <c r="B159" i="9" s="1"/>
  <c r="C159" i="9" a="1"/>
  <c r="C159" i="9" s="1"/>
  <c r="D159" i="9" a="1"/>
  <c r="D159" i="9" s="1"/>
  <c r="A160" i="9" a="1"/>
  <c r="A160" i="9" s="1"/>
  <c r="B160" i="9" a="1"/>
  <c r="B160" i="9" s="1"/>
  <c r="C160" i="9" a="1"/>
  <c r="C160" i="9" s="1"/>
  <c r="D160" i="9" a="1"/>
  <c r="D160" i="9" s="1"/>
  <c r="A161" i="9" a="1"/>
  <c r="A161" i="9" s="1"/>
  <c r="B161" i="9" a="1"/>
  <c r="B161" i="9" s="1"/>
  <c r="C161" i="9" a="1"/>
  <c r="C161" i="9" s="1"/>
  <c r="D161" i="9" a="1"/>
  <c r="D161" i="9" s="1"/>
  <c r="A162" i="9" a="1"/>
  <c r="A162" i="9" s="1"/>
  <c r="B162" i="9" a="1"/>
  <c r="B162" i="9" s="1"/>
  <c r="C162" i="9" a="1"/>
  <c r="C162" i="9" s="1"/>
  <c r="D162" i="9" a="1"/>
  <c r="D162" i="9" s="1"/>
  <c r="A163" i="9" a="1"/>
  <c r="A163" i="9" s="1"/>
  <c r="B163" i="9" a="1"/>
  <c r="B163" i="9" s="1"/>
  <c r="C163" i="9" a="1"/>
  <c r="C163" i="9" s="1"/>
  <c r="D163" i="9" a="1"/>
  <c r="D163" i="9" s="1"/>
  <c r="A164" i="9" a="1"/>
  <c r="A164" i="9" s="1"/>
  <c r="B164" i="9" a="1"/>
  <c r="B164" i="9" s="1"/>
  <c r="C164" i="9" a="1"/>
  <c r="C164" i="9" s="1"/>
  <c r="D164" i="9" a="1"/>
  <c r="D164" i="9" s="1"/>
  <c r="A165" i="9" a="1"/>
  <c r="A165" i="9" s="1"/>
  <c r="B165" i="9" a="1"/>
  <c r="B165" i="9" s="1"/>
  <c r="C165" i="9" a="1"/>
  <c r="C165" i="9" s="1"/>
  <c r="D165" i="9" a="1"/>
  <c r="D165" i="9" s="1"/>
  <c r="A166" i="9" a="1"/>
  <c r="A166" i="9" s="1"/>
  <c r="B166" i="9" a="1"/>
  <c r="B166" i="9" s="1"/>
  <c r="C166" i="9" a="1"/>
  <c r="C166" i="9" s="1"/>
  <c r="D166" i="9" a="1"/>
  <c r="D166" i="9" s="1"/>
  <c r="A167" i="9" a="1"/>
  <c r="A167" i="9" s="1"/>
  <c r="B167" i="9" a="1"/>
  <c r="B167" i="9" s="1"/>
  <c r="C167" i="9" a="1"/>
  <c r="C167" i="9" s="1"/>
  <c r="D167" i="9" a="1"/>
  <c r="D167" i="9" s="1"/>
  <c r="A168" i="9" a="1"/>
  <c r="A168" i="9" s="1"/>
  <c r="B168" i="9" a="1"/>
  <c r="B168" i="9" s="1"/>
  <c r="C168" i="9" a="1"/>
  <c r="C168" i="9" s="1"/>
  <c r="D168" i="9" a="1"/>
  <c r="D168" i="9" s="1"/>
  <c r="A169" i="9" a="1"/>
  <c r="A169" i="9" s="1"/>
  <c r="B169" i="9" a="1"/>
  <c r="B169" i="9" s="1"/>
  <c r="C169" i="9" a="1"/>
  <c r="C169" i="9" s="1"/>
  <c r="D169" i="9" a="1"/>
  <c r="D169" i="9" s="1"/>
  <c r="A170" i="9" a="1"/>
  <c r="A170" i="9" s="1"/>
  <c r="B170" i="9" a="1"/>
  <c r="B170" i="9" s="1"/>
  <c r="C170" i="9" a="1"/>
  <c r="C170" i="9" s="1"/>
  <c r="D170" i="9" a="1"/>
  <c r="D170" i="9" s="1"/>
  <c r="A171" i="9" a="1"/>
  <c r="A171" i="9" s="1"/>
  <c r="B171" i="9" a="1"/>
  <c r="B171" i="9" s="1"/>
  <c r="C171" i="9" a="1"/>
  <c r="C171" i="9" s="1"/>
  <c r="D171" i="9" a="1"/>
  <c r="D171" i="9" s="1"/>
  <c r="A172" i="9" a="1"/>
  <c r="A172" i="9" s="1"/>
  <c r="B172" i="9" a="1"/>
  <c r="B172" i="9" s="1"/>
  <c r="C172" i="9" a="1"/>
  <c r="C172" i="9" s="1"/>
  <c r="D172" i="9" a="1"/>
  <c r="D172" i="9" s="1"/>
  <c r="A173" i="9" a="1"/>
  <c r="A173" i="9" s="1"/>
  <c r="B173" i="9" a="1"/>
  <c r="B173" i="9" s="1"/>
  <c r="C173" i="9" a="1"/>
  <c r="C173" i="9" s="1"/>
  <c r="D173" i="9" a="1"/>
  <c r="D173" i="9" s="1"/>
  <c r="A174" i="9" a="1"/>
  <c r="A174" i="9" s="1"/>
  <c r="B174" i="9" a="1"/>
  <c r="B174" i="9" s="1"/>
  <c r="C174" i="9" a="1"/>
  <c r="C174" i="9" s="1"/>
  <c r="D174" i="9" a="1"/>
  <c r="D174" i="9" s="1"/>
  <c r="A175" i="9" a="1"/>
  <c r="A175" i="9" s="1"/>
  <c r="B175" i="9" a="1"/>
  <c r="B175" i="9" s="1"/>
  <c r="C175" i="9" a="1"/>
  <c r="C175" i="9" s="1"/>
  <c r="D175" i="9" a="1"/>
  <c r="D175" i="9" s="1"/>
  <c r="A176" i="9" a="1"/>
  <c r="A176" i="9" s="1"/>
  <c r="B176" i="9" a="1"/>
  <c r="B176" i="9" s="1"/>
  <c r="C176" i="9" a="1"/>
  <c r="C176" i="9" s="1"/>
  <c r="D176" i="9" a="1"/>
  <c r="D176" i="9" s="1"/>
  <c r="A177" i="9" a="1"/>
  <c r="A177" i="9" s="1"/>
  <c r="B177" i="9" a="1"/>
  <c r="B177" i="9" s="1"/>
  <c r="C177" i="9" a="1"/>
  <c r="C177" i="9" s="1"/>
  <c r="D177" i="9" a="1"/>
  <c r="D177" i="9" s="1"/>
  <c r="A178" i="9" a="1"/>
  <c r="A178" i="9" s="1"/>
  <c r="B178" i="9" a="1"/>
  <c r="B178" i="9" s="1"/>
  <c r="C178" i="9" a="1"/>
  <c r="C178" i="9" s="1"/>
  <c r="D178" i="9" a="1"/>
  <c r="D178" i="9" s="1"/>
  <c r="A179" i="9" a="1"/>
  <c r="A179" i="9" s="1"/>
  <c r="B179" i="9" a="1"/>
  <c r="B179" i="9" s="1"/>
  <c r="C179" i="9" a="1"/>
  <c r="C179" i="9" s="1"/>
  <c r="D179" i="9" a="1"/>
  <c r="D179" i="9" s="1"/>
  <c r="A180" i="9" a="1"/>
  <c r="A180" i="9" s="1"/>
  <c r="B180" i="9" a="1"/>
  <c r="B180" i="9" s="1"/>
  <c r="C180" i="9" a="1"/>
  <c r="C180" i="9" s="1"/>
  <c r="D180" i="9" a="1"/>
  <c r="D180" i="9" s="1"/>
  <c r="A181" i="9" a="1"/>
  <c r="A181" i="9" s="1"/>
  <c r="B181" i="9" a="1"/>
  <c r="B181" i="9" s="1"/>
  <c r="C181" i="9" a="1"/>
  <c r="C181" i="9" s="1"/>
  <c r="D181" i="9" a="1"/>
  <c r="D181" i="9" s="1"/>
  <c r="A182" i="9" a="1"/>
  <c r="A182" i="9" s="1"/>
  <c r="B182" i="9" a="1"/>
  <c r="B182" i="9" s="1"/>
  <c r="C182" i="9" a="1"/>
  <c r="C182" i="9" s="1"/>
  <c r="D182" i="9" a="1"/>
  <c r="D182" i="9" s="1"/>
  <c r="A183" i="9" a="1"/>
  <c r="A183" i="9" s="1"/>
  <c r="B183" i="9" a="1"/>
  <c r="B183" i="9" s="1"/>
  <c r="C183" i="9" a="1"/>
  <c r="C183" i="9" s="1"/>
  <c r="D183" i="9" a="1"/>
  <c r="D183" i="9" s="1"/>
  <c r="A184" i="9" a="1"/>
  <c r="A184" i="9" s="1"/>
  <c r="B184" i="9" a="1"/>
  <c r="B184" i="9" s="1"/>
  <c r="C184" i="9" a="1"/>
  <c r="C184" i="9" s="1"/>
  <c r="D184" i="9" a="1"/>
  <c r="D184" i="9" s="1"/>
  <c r="A185" i="9" a="1"/>
  <c r="A185" i="9" s="1"/>
  <c r="B185" i="9" a="1"/>
  <c r="B185" i="9" s="1"/>
  <c r="C185" i="9" a="1"/>
  <c r="C185" i="9" s="1"/>
  <c r="D185" i="9" a="1"/>
  <c r="D185" i="9" s="1"/>
  <c r="A186" i="9" a="1"/>
  <c r="A186" i="9" s="1"/>
  <c r="B186" i="9" a="1"/>
  <c r="B186" i="9" s="1"/>
  <c r="C186" i="9" a="1"/>
  <c r="C186" i="9" s="1"/>
  <c r="D186" i="9" a="1"/>
  <c r="D186" i="9" s="1"/>
  <c r="A187" i="9" a="1"/>
  <c r="A187" i="9" s="1"/>
  <c r="B187" i="9" a="1"/>
  <c r="B187" i="9" s="1"/>
  <c r="C187" i="9" a="1"/>
  <c r="C187" i="9" s="1"/>
  <c r="D187" i="9" a="1"/>
  <c r="D187" i="9" s="1"/>
  <c r="A188" i="9" a="1"/>
  <c r="A188" i="9" s="1"/>
  <c r="B188" i="9" a="1"/>
  <c r="B188" i="9" s="1"/>
  <c r="C188" i="9" a="1"/>
  <c r="C188" i="9" s="1"/>
  <c r="D188" i="9" a="1"/>
  <c r="D188" i="9" s="1"/>
  <c r="A189" i="9" a="1"/>
  <c r="A189" i="9" s="1"/>
  <c r="B189" i="9" a="1"/>
  <c r="B189" i="9" s="1"/>
  <c r="C189" i="9" a="1"/>
  <c r="C189" i="9" s="1"/>
  <c r="D189" i="9" a="1"/>
  <c r="D189" i="9" s="1"/>
  <c r="A190" i="9" a="1"/>
  <c r="A190" i="9" s="1"/>
  <c r="B190" i="9" a="1"/>
  <c r="B190" i="9" s="1"/>
  <c r="C190" i="9" a="1"/>
  <c r="C190" i="9" s="1"/>
  <c r="D190" i="9" a="1"/>
  <c r="D190" i="9" s="1"/>
  <c r="A191" i="9" a="1"/>
  <c r="A191" i="9" s="1"/>
  <c r="B191" i="9" a="1"/>
  <c r="B191" i="9" s="1"/>
  <c r="C191" i="9" a="1"/>
  <c r="C191" i="9" s="1"/>
  <c r="D191" i="9" a="1"/>
  <c r="D191" i="9" s="1"/>
  <c r="A192" i="9" a="1"/>
  <c r="A192" i="9" s="1"/>
  <c r="B192" i="9" a="1"/>
  <c r="B192" i="9" s="1"/>
  <c r="C192" i="9" a="1"/>
  <c r="C192" i="9" s="1"/>
  <c r="D192" i="9" a="1"/>
  <c r="D192" i="9" s="1"/>
  <c r="A193" i="9" a="1"/>
  <c r="A193" i="9" s="1"/>
  <c r="B193" i="9" a="1"/>
  <c r="B193" i="9" s="1"/>
  <c r="C193" i="9" a="1"/>
  <c r="C193" i="9" s="1"/>
  <c r="D193" i="9" a="1"/>
  <c r="D193" i="9" s="1"/>
  <c r="A194" i="9" a="1"/>
  <c r="A194" i="9" s="1"/>
  <c r="B194" i="9" a="1"/>
  <c r="B194" i="9" s="1"/>
  <c r="C194" i="9" a="1"/>
  <c r="C194" i="9" s="1"/>
  <c r="D194" i="9" a="1"/>
  <c r="D194" i="9" s="1"/>
  <c r="A195" i="9" a="1"/>
  <c r="A195" i="9" s="1"/>
  <c r="B195" i="9" a="1"/>
  <c r="B195" i="9" s="1"/>
  <c r="C195" i="9" a="1"/>
  <c r="C195" i="9" s="1"/>
  <c r="D195" i="9" a="1"/>
  <c r="D195" i="9" s="1"/>
  <c r="A196" i="9" a="1"/>
  <c r="A196" i="9" s="1"/>
  <c r="B196" i="9" a="1"/>
  <c r="B196" i="9" s="1"/>
  <c r="C196" i="9" a="1"/>
  <c r="C196" i="9" s="1"/>
  <c r="D196" i="9" a="1"/>
  <c r="D196" i="9" s="1"/>
  <c r="A197" i="9" a="1"/>
  <c r="A197" i="9" s="1"/>
  <c r="B197" i="9" a="1"/>
  <c r="B197" i="9" s="1"/>
  <c r="C197" i="9" a="1"/>
  <c r="C197" i="9" s="1"/>
  <c r="D197" i="9" a="1"/>
  <c r="D197" i="9" s="1"/>
  <c r="A198" i="9" a="1"/>
  <c r="A198" i="9" s="1"/>
  <c r="B198" i="9" a="1"/>
  <c r="B198" i="9" s="1"/>
  <c r="C198" i="9" a="1"/>
  <c r="C198" i="9" s="1"/>
  <c r="D198" i="9" a="1"/>
  <c r="D198" i="9" s="1"/>
  <c r="A199" i="9" a="1"/>
  <c r="A199" i="9" s="1"/>
  <c r="B199" i="9" a="1"/>
  <c r="B199" i="9" s="1"/>
  <c r="C199" i="9" a="1"/>
  <c r="C199" i="9" s="1"/>
  <c r="D199" i="9" a="1"/>
  <c r="D199" i="9" s="1"/>
  <c r="A200" i="9" a="1"/>
  <c r="A200" i="9" s="1"/>
  <c r="B200" i="9" a="1"/>
  <c r="B200" i="9" s="1"/>
  <c r="C200" i="9" a="1"/>
  <c r="C200" i="9" s="1"/>
  <c r="D200" i="9" a="1"/>
  <c r="D200" i="9" s="1"/>
  <c r="A201" i="9" a="1"/>
  <c r="A201" i="9" s="1"/>
  <c r="B201" i="9" a="1"/>
  <c r="B201" i="9" s="1"/>
  <c r="C201" i="9" a="1"/>
  <c r="C201" i="9" s="1"/>
  <c r="D201" i="9" a="1"/>
  <c r="D201" i="9" s="1"/>
  <c r="A202" i="9" a="1"/>
  <c r="A202" i="9" s="1"/>
  <c r="B202" i="9" a="1"/>
  <c r="B202" i="9" s="1"/>
  <c r="C202" i="9" a="1"/>
  <c r="C202" i="9" s="1"/>
  <c r="D202" i="9" a="1"/>
  <c r="D202" i="9" s="1"/>
  <c r="A203" i="9" a="1"/>
  <c r="A203" i="9" s="1"/>
  <c r="B203" i="9" a="1"/>
  <c r="B203" i="9" s="1"/>
  <c r="C203" i="9" a="1"/>
  <c r="C203" i="9" s="1"/>
  <c r="D203" i="9" a="1"/>
  <c r="D203" i="9" s="1"/>
  <c r="A204" i="9" a="1"/>
  <c r="A204" i="9" s="1"/>
  <c r="B204" i="9" a="1"/>
  <c r="B204" i="9" s="1"/>
  <c r="C204" i="9" a="1"/>
  <c r="C204" i="9" s="1"/>
  <c r="D204" i="9" a="1"/>
  <c r="D204" i="9" s="1"/>
  <c r="A205" i="9" a="1"/>
  <c r="A205" i="9" s="1"/>
  <c r="B205" i="9" a="1"/>
  <c r="B205" i="9" s="1"/>
  <c r="C205" i="9" a="1"/>
  <c r="C205" i="9" s="1"/>
  <c r="D205" i="9" a="1"/>
  <c r="D205" i="9" s="1"/>
  <c r="A206" i="9" a="1"/>
  <c r="A206" i="9" s="1"/>
  <c r="B206" i="9" a="1"/>
  <c r="B206" i="9" s="1"/>
  <c r="C206" i="9" a="1"/>
  <c r="C206" i="9" s="1"/>
  <c r="D206" i="9" a="1"/>
  <c r="D206" i="9" s="1"/>
  <c r="A207" i="9" a="1"/>
  <c r="A207" i="9" s="1"/>
  <c r="B207" i="9" a="1"/>
  <c r="B207" i="9" s="1"/>
  <c r="C207" i="9" a="1"/>
  <c r="C207" i="9" s="1"/>
  <c r="D207" i="9" a="1"/>
  <c r="D207" i="9" s="1"/>
  <c r="A208" i="9" a="1"/>
  <c r="A208" i="9" s="1"/>
  <c r="B208" i="9" a="1"/>
  <c r="B208" i="9" s="1"/>
  <c r="C208" i="9" a="1"/>
  <c r="C208" i="9" s="1"/>
  <c r="D208" i="9" a="1"/>
  <c r="D208" i="9" s="1"/>
  <c r="A209" i="9" a="1"/>
  <c r="A209" i="9" s="1"/>
  <c r="B209" i="9" a="1"/>
  <c r="B209" i="9" s="1"/>
  <c r="C209" i="9" a="1"/>
  <c r="C209" i="9" s="1"/>
  <c r="D209" i="9" a="1"/>
  <c r="D209" i="9" s="1"/>
  <c r="A210" i="9" a="1"/>
  <c r="A210" i="9" s="1"/>
  <c r="B210" i="9" a="1"/>
  <c r="B210" i="9" s="1"/>
  <c r="C210" i="9" a="1"/>
  <c r="C210" i="9" s="1"/>
  <c r="D210" i="9" a="1"/>
  <c r="D210" i="9" s="1"/>
  <c r="A211" i="9" a="1"/>
  <c r="A211" i="9" s="1"/>
  <c r="B211" i="9" a="1"/>
  <c r="B211" i="9" s="1"/>
  <c r="C211" i="9" a="1"/>
  <c r="C211" i="9" s="1"/>
  <c r="D211" i="9" a="1"/>
  <c r="D211" i="9" s="1"/>
  <c r="A212" i="9" a="1"/>
  <c r="A212" i="9" s="1"/>
  <c r="B212" i="9" a="1"/>
  <c r="B212" i="9" s="1"/>
  <c r="C212" i="9" a="1"/>
  <c r="C212" i="9" s="1"/>
  <c r="D212" i="9" a="1"/>
  <c r="D212" i="9" s="1"/>
  <c r="A213" i="9" a="1"/>
  <c r="A213" i="9" s="1"/>
  <c r="B213" i="9" a="1"/>
  <c r="B213" i="9" s="1"/>
  <c r="C213" i="9" a="1"/>
  <c r="C213" i="9" s="1"/>
  <c r="D213" i="9" a="1"/>
  <c r="D213" i="9" s="1"/>
  <c r="A214" i="9" a="1"/>
  <c r="A214" i="9" s="1"/>
  <c r="B214" i="9" a="1"/>
  <c r="B214" i="9" s="1"/>
  <c r="C214" i="9" a="1"/>
  <c r="C214" i="9" s="1"/>
  <c r="D214" i="9" a="1"/>
  <c r="D214" i="9" s="1"/>
  <c r="A215" i="9" a="1"/>
  <c r="A215" i="9" s="1"/>
  <c r="B215" i="9" a="1"/>
  <c r="B215" i="9" s="1"/>
  <c r="C215" i="9" a="1"/>
  <c r="C215" i="9" s="1"/>
  <c r="D215" i="9" a="1"/>
  <c r="D215" i="9" s="1"/>
  <c r="A216" i="9" a="1"/>
  <c r="A216" i="9" s="1"/>
  <c r="B216" i="9" a="1"/>
  <c r="B216" i="9" s="1"/>
  <c r="C216" i="9" a="1"/>
  <c r="C216" i="9" s="1"/>
  <c r="D216" i="9" a="1"/>
  <c r="D216" i="9" s="1"/>
  <c r="A217" i="9" a="1"/>
  <c r="A217" i="9" s="1"/>
  <c r="B217" i="9" a="1"/>
  <c r="B217" i="9" s="1"/>
  <c r="C217" i="9" a="1"/>
  <c r="C217" i="9" s="1"/>
  <c r="D217" i="9" a="1"/>
  <c r="D217" i="9" s="1"/>
  <c r="A218" i="9" a="1"/>
  <c r="A218" i="9" s="1"/>
  <c r="B218" i="9" a="1"/>
  <c r="B218" i="9" s="1"/>
  <c r="C218" i="9" a="1"/>
  <c r="C218" i="9" s="1"/>
  <c r="D218" i="9" a="1"/>
  <c r="D218" i="9" s="1"/>
  <c r="A219" i="9" a="1"/>
  <c r="A219" i="9" s="1"/>
  <c r="B219" i="9" a="1"/>
  <c r="B219" i="9" s="1"/>
  <c r="C219" i="9" a="1"/>
  <c r="C219" i="9" s="1"/>
  <c r="D219" i="9" a="1"/>
  <c r="D219" i="9" s="1"/>
  <c r="A220" i="9" a="1"/>
  <c r="A220" i="9" s="1"/>
  <c r="B220" i="9" a="1"/>
  <c r="B220" i="9" s="1"/>
  <c r="C220" i="9" a="1"/>
  <c r="C220" i="9" s="1"/>
  <c r="D220" i="9" a="1"/>
  <c r="D220" i="9" s="1"/>
  <c r="A221" i="9" a="1"/>
  <c r="A221" i="9" s="1"/>
  <c r="B221" i="9" a="1"/>
  <c r="B221" i="9" s="1"/>
  <c r="C221" i="9" a="1"/>
  <c r="C221" i="9" s="1"/>
  <c r="D221" i="9" a="1"/>
  <c r="D221" i="9" s="1"/>
  <c r="A222" i="9" a="1"/>
  <c r="A222" i="9" s="1"/>
  <c r="B222" i="9" a="1"/>
  <c r="B222" i="9" s="1"/>
  <c r="C222" i="9" a="1"/>
  <c r="C222" i="9" s="1"/>
  <c r="D222" i="9" a="1"/>
  <c r="D222" i="9" s="1"/>
  <c r="A223" i="9" a="1"/>
  <c r="A223" i="9" s="1"/>
  <c r="B223" i="9" a="1"/>
  <c r="B223" i="9" s="1"/>
  <c r="C223" i="9" a="1"/>
  <c r="C223" i="9" s="1"/>
  <c r="D223" i="9" a="1"/>
  <c r="D223" i="9" s="1"/>
  <c r="A224" i="9" a="1"/>
  <c r="A224" i="9" s="1"/>
  <c r="B224" i="9" a="1"/>
  <c r="B224" i="9" s="1"/>
  <c r="C224" i="9" a="1"/>
  <c r="C224" i="9" s="1"/>
  <c r="D224" i="9" a="1"/>
  <c r="D224" i="9" s="1"/>
  <c r="A225" i="9" a="1"/>
  <c r="A225" i="9" s="1"/>
  <c r="B225" i="9" a="1"/>
  <c r="B225" i="9" s="1"/>
  <c r="C225" i="9" a="1"/>
  <c r="C225" i="9" s="1"/>
  <c r="D225" i="9" a="1"/>
  <c r="D225" i="9" s="1"/>
  <c r="A226" i="9" a="1"/>
  <c r="A226" i="9" s="1"/>
  <c r="B226" i="9" a="1"/>
  <c r="B226" i="9" s="1"/>
  <c r="C226" i="9" a="1"/>
  <c r="C226" i="9" s="1"/>
  <c r="D226" i="9" a="1"/>
  <c r="D226" i="9" s="1"/>
  <c r="A227" i="9" a="1"/>
  <c r="A227" i="9" s="1"/>
  <c r="B227" i="9" a="1"/>
  <c r="B227" i="9" s="1"/>
  <c r="C227" i="9" a="1"/>
  <c r="C227" i="9" s="1"/>
  <c r="D227" i="9" a="1"/>
  <c r="D227" i="9" s="1"/>
  <c r="A228" i="9" a="1"/>
  <c r="A228" i="9" s="1"/>
  <c r="B228" i="9" a="1"/>
  <c r="B228" i="9" s="1"/>
  <c r="C228" i="9" a="1"/>
  <c r="C228" i="9" s="1"/>
  <c r="D228" i="9" a="1"/>
  <c r="D228" i="9" s="1"/>
  <c r="A229" i="9" a="1"/>
  <c r="A229" i="9" s="1"/>
  <c r="B229" i="9" a="1"/>
  <c r="B229" i="9" s="1"/>
  <c r="C229" i="9" a="1"/>
  <c r="C229" i="9" s="1"/>
  <c r="D229" i="9" a="1"/>
  <c r="D229" i="9" s="1"/>
  <c r="A230" i="9" a="1"/>
  <c r="A230" i="9" s="1"/>
  <c r="B230" i="9" a="1"/>
  <c r="B230" i="9" s="1"/>
  <c r="C230" i="9" a="1"/>
  <c r="C230" i="9" s="1"/>
  <c r="D230" i="9" a="1"/>
  <c r="D230" i="9" s="1"/>
  <c r="A231" i="9" a="1"/>
  <c r="A231" i="9" s="1"/>
  <c r="B231" i="9" a="1"/>
  <c r="B231" i="9" s="1"/>
  <c r="C231" i="9" a="1"/>
  <c r="C231" i="9" s="1"/>
  <c r="D231" i="9" a="1"/>
  <c r="D231" i="9" s="1"/>
  <c r="A232" i="9" a="1"/>
  <c r="A232" i="9" s="1"/>
  <c r="B232" i="9" a="1"/>
  <c r="B232" i="9" s="1"/>
  <c r="C232" i="9" a="1"/>
  <c r="C232" i="9" s="1"/>
  <c r="D232" i="9" a="1"/>
  <c r="D232" i="9" s="1"/>
  <c r="A233" i="9" a="1"/>
  <c r="A233" i="9" s="1"/>
  <c r="B233" i="9" a="1"/>
  <c r="B233" i="9" s="1"/>
  <c r="C233" i="9" a="1"/>
  <c r="C233" i="9" s="1"/>
  <c r="D233" i="9" a="1"/>
  <c r="D233" i="9" s="1"/>
  <c r="A234" i="9" a="1"/>
  <c r="A234" i="9" s="1"/>
  <c r="B234" i="9" a="1"/>
  <c r="B234" i="9" s="1"/>
  <c r="C234" i="9" a="1"/>
  <c r="C234" i="9" s="1"/>
  <c r="D234" i="9" a="1"/>
  <c r="D234" i="9" s="1"/>
  <c r="A235" i="9" a="1"/>
  <c r="A235" i="9" s="1"/>
  <c r="B235" i="9" a="1"/>
  <c r="B235" i="9" s="1"/>
  <c r="C235" i="9" a="1"/>
  <c r="C235" i="9" s="1"/>
  <c r="D235" i="9" a="1"/>
  <c r="D235" i="9" s="1"/>
  <c r="A236" i="9" a="1"/>
  <c r="A236" i="9" s="1"/>
  <c r="B236" i="9" a="1"/>
  <c r="B236" i="9" s="1"/>
  <c r="C236" i="9" a="1"/>
  <c r="C236" i="9" s="1"/>
  <c r="D236" i="9" a="1"/>
  <c r="D236" i="9" s="1"/>
  <c r="A237" i="9" a="1"/>
  <c r="A237" i="9" s="1"/>
  <c r="B237" i="9" a="1"/>
  <c r="B237" i="9" s="1"/>
  <c r="C237" i="9" a="1"/>
  <c r="C237" i="9" s="1"/>
  <c r="D237" i="9" a="1"/>
  <c r="D237" i="9" s="1"/>
  <c r="A238" i="9" a="1"/>
  <c r="A238" i="9" s="1"/>
  <c r="B238" i="9" a="1"/>
  <c r="B238" i="9" s="1"/>
  <c r="C238" i="9" a="1"/>
  <c r="C238" i="9" s="1"/>
  <c r="D238" i="9" a="1"/>
  <c r="D238" i="9" s="1"/>
  <c r="A239" i="9" a="1"/>
  <c r="A239" i="9" s="1"/>
  <c r="B239" i="9" a="1"/>
  <c r="B239" i="9" s="1"/>
  <c r="C239" i="9" a="1"/>
  <c r="C239" i="9" s="1"/>
  <c r="D239" i="9" a="1"/>
  <c r="D239" i="9" s="1"/>
  <c r="A240" i="9" a="1"/>
  <c r="A240" i="9" s="1"/>
  <c r="B240" i="9" a="1"/>
  <c r="B240" i="9" s="1"/>
  <c r="C240" i="9" a="1"/>
  <c r="C240" i="9" s="1"/>
  <c r="D240" i="9" a="1"/>
  <c r="D240" i="9" s="1"/>
  <c r="A241" i="9" a="1"/>
  <c r="A241" i="9" s="1"/>
  <c r="B241" i="9" a="1"/>
  <c r="B241" i="9" s="1"/>
  <c r="C241" i="9" a="1"/>
  <c r="C241" i="9" s="1"/>
  <c r="D241" i="9" a="1"/>
  <c r="D241" i="9" s="1"/>
  <c r="A242" i="9" a="1"/>
  <c r="A242" i="9" s="1"/>
  <c r="B242" i="9" a="1"/>
  <c r="B242" i="9" s="1"/>
  <c r="C242" i="9" a="1"/>
  <c r="C242" i="9" s="1"/>
  <c r="D242" i="9" a="1"/>
  <c r="D242" i="9" s="1"/>
  <c r="A243" i="9" a="1"/>
  <c r="A243" i="9" s="1"/>
  <c r="B243" i="9" a="1"/>
  <c r="B243" i="9" s="1"/>
  <c r="C243" i="9" a="1"/>
  <c r="C243" i="9" s="1"/>
  <c r="D243" i="9" a="1"/>
  <c r="D243" i="9" s="1"/>
  <c r="A244" i="9" a="1"/>
  <c r="A244" i="9" s="1"/>
  <c r="B244" i="9" a="1"/>
  <c r="B244" i="9" s="1"/>
  <c r="C244" i="9" a="1"/>
  <c r="C244" i="9" s="1"/>
  <c r="D244" i="9" a="1"/>
  <c r="D244" i="9" s="1"/>
  <c r="A245" i="9" a="1"/>
  <c r="A245" i="9" s="1"/>
  <c r="B245" i="9" a="1"/>
  <c r="B245" i="9" s="1"/>
  <c r="C245" i="9" a="1"/>
  <c r="C245" i="9" s="1"/>
  <c r="D245" i="9" a="1"/>
  <c r="D245" i="9" s="1"/>
  <c r="A246" i="9" a="1"/>
  <c r="A246" i="9" s="1"/>
  <c r="B246" i="9" a="1"/>
  <c r="B246" i="9" s="1"/>
  <c r="C246" i="9" a="1"/>
  <c r="C246" i="9" s="1"/>
  <c r="D246" i="9" a="1"/>
  <c r="D246" i="9" s="1"/>
  <c r="A247" i="9" a="1"/>
  <c r="A247" i="9" s="1"/>
  <c r="B247" i="9" a="1"/>
  <c r="B247" i="9" s="1"/>
  <c r="C247" i="9" a="1"/>
  <c r="C247" i="9" s="1"/>
  <c r="D247" i="9" a="1"/>
  <c r="D247" i="9" s="1"/>
  <c r="A248" i="9" a="1"/>
  <c r="A248" i="9" s="1"/>
  <c r="B248" i="9" a="1"/>
  <c r="B248" i="9" s="1"/>
  <c r="C248" i="9" a="1"/>
  <c r="C248" i="9" s="1"/>
  <c r="D248" i="9" a="1"/>
  <c r="D248" i="9" s="1"/>
  <c r="A249" i="9" a="1"/>
  <c r="A249" i="9" s="1"/>
  <c r="B249" i="9" a="1"/>
  <c r="B249" i="9" s="1"/>
  <c r="C249" i="9" a="1"/>
  <c r="C249" i="9" s="1"/>
  <c r="D249" i="9" a="1"/>
  <c r="D249" i="9" s="1"/>
  <c r="A250" i="9" a="1"/>
  <c r="A250" i="9" s="1"/>
  <c r="B250" i="9" a="1"/>
  <c r="B250" i="9" s="1"/>
  <c r="C250" i="9" a="1"/>
  <c r="C250" i="9" s="1"/>
  <c r="D250" i="9" a="1"/>
  <c r="D250" i="9" s="1"/>
  <c r="A251" i="9" a="1"/>
  <c r="A251" i="9" s="1"/>
  <c r="B251" i="9" a="1"/>
  <c r="B251" i="9" s="1"/>
  <c r="C251" i="9" a="1"/>
  <c r="C251" i="9" s="1"/>
  <c r="D251" i="9" a="1"/>
  <c r="D251" i="9" s="1"/>
  <c r="A252" i="9" a="1"/>
  <c r="A252" i="9" s="1"/>
  <c r="B252" i="9" a="1"/>
  <c r="B252" i="9" s="1"/>
  <c r="C252" i="9" a="1"/>
  <c r="C252" i="9" s="1"/>
  <c r="D252" i="9" a="1"/>
  <c r="D252" i="9" s="1"/>
  <c r="A253" i="9" a="1"/>
  <c r="A253" i="9" s="1"/>
  <c r="B253" i="9" a="1"/>
  <c r="B253" i="9" s="1"/>
  <c r="C253" i="9" a="1"/>
  <c r="C253" i="9" s="1"/>
  <c r="D253" i="9" a="1"/>
  <c r="D253" i="9" s="1"/>
  <c r="A254" i="9" a="1"/>
  <c r="A254" i="9" s="1"/>
  <c r="B254" i="9" a="1"/>
  <c r="B254" i="9" s="1"/>
  <c r="C254" i="9" a="1"/>
  <c r="C254" i="9" s="1"/>
  <c r="D254" i="9" a="1"/>
  <c r="D254" i="9" s="1"/>
  <c r="A255" i="9" a="1"/>
  <c r="A255" i="9" s="1"/>
  <c r="B255" i="9" a="1"/>
  <c r="B255" i="9" s="1"/>
  <c r="C255" i="9" a="1"/>
  <c r="C255" i="9" s="1"/>
  <c r="D255" i="9" a="1"/>
  <c r="D255" i="9" s="1"/>
  <c r="A256" i="9" a="1"/>
  <c r="A256" i="9" s="1"/>
  <c r="B256" i="9" a="1"/>
  <c r="B256" i="9" s="1"/>
  <c r="C256" i="9" a="1"/>
  <c r="C256" i="9" s="1"/>
  <c r="D256" i="9" a="1"/>
  <c r="D256" i="9" s="1"/>
  <c r="A257" i="9" a="1"/>
  <c r="A257" i="9" s="1"/>
  <c r="B257" i="9" a="1"/>
  <c r="B257" i="9" s="1"/>
  <c r="C257" i="9" a="1"/>
  <c r="C257" i="9" s="1"/>
  <c r="D257" i="9" a="1"/>
  <c r="D257" i="9" s="1"/>
  <c r="A258" i="9" a="1"/>
  <c r="A258" i="9" s="1"/>
  <c r="B258" i="9" a="1"/>
  <c r="B258" i="9" s="1"/>
  <c r="C258" i="9" a="1"/>
  <c r="C258" i="9" s="1"/>
  <c r="D258" i="9" a="1"/>
  <c r="D258" i="9" s="1"/>
  <c r="A259" i="9" a="1"/>
  <c r="A259" i="9" s="1"/>
  <c r="B259" i="9" a="1"/>
  <c r="B259" i="9" s="1"/>
  <c r="C259" i="9" a="1"/>
  <c r="C259" i="9" s="1"/>
  <c r="D259" i="9" a="1"/>
  <c r="D259" i="9" s="1"/>
  <c r="A260" i="9" a="1"/>
  <c r="A260" i="9" s="1"/>
  <c r="B260" i="9" a="1"/>
  <c r="B260" i="9" s="1"/>
  <c r="C260" i="9" a="1"/>
  <c r="C260" i="9" s="1"/>
  <c r="D260" i="9" a="1"/>
  <c r="D260" i="9" s="1"/>
  <c r="A261" i="9" a="1"/>
  <c r="A261" i="9" s="1"/>
  <c r="B261" i="9" a="1"/>
  <c r="B261" i="9" s="1"/>
  <c r="C261" i="9" a="1"/>
  <c r="C261" i="9" s="1"/>
  <c r="D261" i="9" a="1"/>
  <c r="D261" i="9" s="1"/>
  <c r="A262" i="9" a="1"/>
  <c r="A262" i="9" s="1"/>
  <c r="B262" i="9" a="1"/>
  <c r="B262" i="9" s="1"/>
  <c r="C262" i="9" a="1"/>
  <c r="C262" i="9" s="1"/>
  <c r="D262" i="9" a="1"/>
  <c r="D262" i="9" s="1"/>
  <c r="A263" i="9" a="1"/>
  <c r="A263" i="9" s="1"/>
  <c r="B263" i="9" a="1"/>
  <c r="B263" i="9" s="1"/>
  <c r="C263" i="9" a="1"/>
  <c r="C263" i="9" s="1"/>
  <c r="D263" i="9" a="1"/>
  <c r="D263" i="9" s="1"/>
  <c r="A264" i="9" a="1"/>
  <c r="A264" i="9" s="1"/>
  <c r="B264" i="9" a="1"/>
  <c r="B264" i="9" s="1"/>
  <c r="C264" i="9" a="1"/>
  <c r="C264" i="9" s="1"/>
  <c r="D264" i="9" a="1"/>
  <c r="D264" i="9" s="1"/>
  <c r="A265" i="9" a="1"/>
  <c r="A265" i="9" s="1"/>
  <c r="B265" i="9" a="1"/>
  <c r="B265" i="9" s="1"/>
  <c r="C265" i="9" a="1"/>
  <c r="C265" i="9" s="1"/>
  <c r="D265" i="9" a="1"/>
  <c r="D265" i="9" s="1"/>
  <c r="A266" i="9" a="1"/>
  <c r="A266" i="9" s="1"/>
  <c r="B266" i="9" a="1"/>
  <c r="B266" i="9" s="1"/>
  <c r="C266" i="9" a="1"/>
  <c r="C266" i="9" s="1"/>
  <c r="D266" i="9" a="1"/>
  <c r="D266" i="9" s="1"/>
  <c r="A267" i="9" a="1"/>
  <c r="A267" i="9" s="1"/>
  <c r="B267" i="9" a="1"/>
  <c r="B267" i="9" s="1"/>
  <c r="C267" i="9" a="1"/>
  <c r="C267" i="9" s="1"/>
  <c r="D267" i="9" a="1"/>
  <c r="D267" i="9" s="1"/>
  <c r="A268" i="9" a="1"/>
  <c r="A268" i="9" s="1"/>
  <c r="B268" i="9" a="1"/>
  <c r="B268" i="9" s="1"/>
  <c r="C268" i="9" a="1"/>
  <c r="C268" i="9" s="1"/>
  <c r="D268" i="9" a="1"/>
  <c r="D268" i="9" s="1"/>
  <c r="A269" i="9" a="1"/>
  <c r="A269" i="9" s="1"/>
  <c r="B269" i="9" a="1"/>
  <c r="B269" i="9" s="1"/>
  <c r="C269" i="9" a="1"/>
  <c r="C269" i="9" s="1"/>
  <c r="D269" i="9" a="1"/>
  <c r="D269" i="9" s="1"/>
  <c r="A270" i="9" a="1"/>
  <c r="A270" i="9" s="1"/>
  <c r="B270" i="9" a="1"/>
  <c r="B270" i="9" s="1"/>
  <c r="C270" i="9" a="1"/>
  <c r="C270" i="9" s="1"/>
  <c r="D270" i="9" a="1"/>
  <c r="D270" i="9" s="1"/>
  <c r="A271" i="9" a="1"/>
  <c r="A271" i="9" s="1"/>
  <c r="B271" i="9" a="1"/>
  <c r="B271" i="9" s="1"/>
  <c r="C271" i="9" a="1"/>
  <c r="C271" i="9" s="1"/>
  <c r="D271" i="9" a="1"/>
  <c r="D271" i="9" s="1"/>
  <c r="A272" i="9" a="1"/>
  <c r="A272" i="9" s="1"/>
  <c r="B272" i="9" a="1"/>
  <c r="B272" i="9" s="1"/>
  <c r="C272" i="9" a="1"/>
  <c r="C272" i="9" s="1"/>
  <c r="D272" i="9" a="1"/>
  <c r="D272" i="9" s="1"/>
  <c r="A273" i="9" a="1"/>
  <c r="A273" i="9" s="1"/>
  <c r="B273" i="9" a="1"/>
  <c r="B273" i="9" s="1"/>
  <c r="C273" i="9" a="1"/>
  <c r="C273" i="9" s="1"/>
  <c r="D273" i="9" a="1"/>
  <c r="D273" i="9" s="1"/>
  <c r="A274" i="9" a="1"/>
  <c r="A274" i="9" s="1"/>
  <c r="B274" i="9" a="1"/>
  <c r="B274" i="9" s="1"/>
  <c r="C274" i="9" a="1"/>
  <c r="C274" i="9" s="1"/>
  <c r="D274" i="9" a="1"/>
  <c r="D274" i="9" s="1"/>
  <c r="A275" i="9" a="1"/>
  <c r="A275" i="9" s="1"/>
  <c r="B275" i="9" a="1"/>
  <c r="B275" i="9" s="1"/>
  <c r="C275" i="9" a="1"/>
  <c r="C275" i="9" s="1"/>
  <c r="D275" i="9" a="1"/>
  <c r="D275" i="9" s="1"/>
  <c r="A276" i="9" a="1"/>
  <c r="A276" i="9" s="1"/>
  <c r="B276" i="9" a="1"/>
  <c r="B276" i="9" s="1"/>
  <c r="C276" i="9" a="1"/>
  <c r="C276" i="9" s="1"/>
  <c r="D276" i="9" a="1"/>
  <c r="D276" i="9" s="1"/>
  <c r="A277" i="9" a="1"/>
  <c r="A277" i="9" s="1"/>
  <c r="B277" i="9" a="1"/>
  <c r="B277" i="9" s="1"/>
  <c r="C277" i="9" a="1"/>
  <c r="C277" i="9" s="1"/>
  <c r="D277" i="9" a="1"/>
  <c r="D277" i="9" s="1"/>
  <c r="A278" i="9" a="1"/>
  <c r="A278" i="9" s="1"/>
  <c r="B278" i="9" a="1"/>
  <c r="B278" i="9" s="1"/>
  <c r="C278" i="9" a="1"/>
  <c r="C278" i="9" s="1"/>
  <c r="D278" i="9" a="1"/>
  <c r="D278" i="9" s="1"/>
  <c r="A279" i="9" a="1"/>
  <c r="A279" i="9" s="1"/>
  <c r="B279" i="9" a="1"/>
  <c r="B279" i="9" s="1"/>
  <c r="C279" i="9" a="1"/>
  <c r="C279" i="9" s="1"/>
  <c r="D279" i="9" a="1"/>
  <c r="D279" i="9" s="1"/>
  <c r="A280" i="9" a="1"/>
  <c r="A280" i="9" s="1"/>
  <c r="B280" i="9" a="1"/>
  <c r="B280" i="9" s="1"/>
  <c r="C280" i="9" a="1"/>
  <c r="C280" i="9" s="1"/>
  <c r="D280" i="9" a="1"/>
  <c r="D280" i="9" s="1"/>
  <c r="A281" i="9" a="1"/>
  <c r="A281" i="9" s="1"/>
  <c r="B281" i="9" a="1"/>
  <c r="B281" i="9" s="1"/>
  <c r="C281" i="9" a="1"/>
  <c r="C281" i="9" s="1"/>
  <c r="D281" i="9" a="1"/>
  <c r="D281" i="9" s="1"/>
  <c r="A282" i="9" a="1"/>
  <c r="A282" i="9" s="1"/>
  <c r="B282" i="9" a="1"/>
  <c r="B282" i="9" s="1"/>
  <c r="C282" i="9" a="1"/>
  <c r="C282" i="9" s="1"/>
  <c r="D282" i="9" a="1"/>
  <c r="D282" i="9" s="1"/>
  <c r="A283" i="9" a="1"/>
  <c r="A283" i="9" s="1"/>
  <c r="B283" i="9" a="1"/>
  <c r="B283" i="9" s="1"/>
  <c r="C283" i="9" a="1"/>
  <c r="C283" i="9" s="1"/>
  <c r="D283" i="9" a="1"/>
  <c r="D283" i="9" s="1"/>
  <c r="A284" i="9" a="1"/>
  <c r="A284" i="9" s="1"/>
  <c r="B284" i="9" a="1"/>
  <c r="B284" i="9" s="1"/>
  <c r="C284" i="9" a="1"/>
  <c r="C284" i="9" s="1"/>
  <c r="D284" i="9" a="1"/>
  <c r="D284" i="9" s="1"/>
  <c r="A285" i="9" a="1"/>
  <c r="A285" i="9" s="1"/>
  <c r="B285" i="9" a="1"/>
  <c r="B285" i="9" s="1"/>
  <c r="C285" i="9" a="1"/>
  <c r="C285" i="9" s="1"/>
  <c r="D285" i="9" a="1"/>
  <c r="D285" i="9" s="1"/>
  <c r="A286" i="9" a="1"/>
  <c r="A286" i="9" s="1"/>
  <c r="B286" i="9" a="1"/>
  <c r="B286" i="9" s="1"/>
  <c r="C286" i="9" a="1"/>
  <c r="C286" i="9" s="1"/>
  <c r="D286" i="9" a="1"/>
  <c r="D286" i="9" s="1"/>
  <c r="A287" i="9" a="1"/>
  <c r="A287" i="9" s="1"/>
  <c r="B287" i="9" a="1"/>
  <c r="B287" i="9" s="1"/>
  <c r="C287" i="9" a="1"/>
  <c r="C287" i="9" s="1"/>
  <c r="D287" i="9" a="1"/>
  <c r="D287" i="9" s="1"/>
  <c r="A288" i="9" a="1"/>
  <c r="A288" i="9" s="1"/>
  <c r="B288" i="9" a="1"/>
  <c r="B288" i="9" s="1"/>
  <c r="C288" i="9" a="1"/>
  <c r="C288" i="9" s="1"/>
  <c r="D288" i="9" a="1"/>
  <c r="D288" i="9" s="1"/>
  <c r="A289" i="9" a="1"/>
  <c r="A289" i="9" s="1"/>
  <c r="B289" i="9" a="1"/>
  <c r="B289" i="9" s="1"/>
  <c r="C289" i="9" a="1"/>
  <c r="C289" i="9" s="1"/>
  <c r="D289" i="9" a="1"/>
  <c r="D289" i="9" s="1"/>
  <c r="A290" i="9" a="1"/>
  <c r="A290" i="9" s="1"/>
  <c r="B290" i="9" a="1"/>
  <c r="B290" i="9" s="1"/>
  <c r="C290" i="9" a="1"/>
  <c r="C290" i="9" s="1"/>
  <c r="D290" i="9" a="1"/>
  <c r="D290" i="9" s="1"/>
  <c r="A291" i="9" a="1"/>
  <c r="A291" i="9" s="1"/>
  <c r="B291" i="9" a="1"/>
  <c r="B291" i="9" s="1"/>
  <c r="C291" i="9" a="1"/>
  <c r="C291" i="9" s="1"/>
  <c r="D291" i="9" a="1"/>
  <c r="D291" i="9" s="1"/>
  <c r="A292" i="9" a="1"/>
  <c r="A292" i="9" s="1"/>
  <c r="B292" i="9" a="1"/>
  <c r="B292" i="9" s="1"/>
  <c r="C292" i="9" a="1"/>
  <c r="C292" i="9" s="1"/>
  <c r="D292" i="9" a="1"/>
  <c r="D292" i="9" s="1"/>
  <c r="A293" i="9" a="1"/>
  <c r="A293" i="9" s="1"/>
  <c r="B293" i="9" a="1"/>
  <c r="B293" i="9" s="1"/>
  <c r="C293" i="9" a="1"/>
  <c r="C293" i="9" s="1"/>
  <c r="D293" i="9" a="1"/>
  <c r="D293" i="9" s="1"/>
  <c r="A294" i="9" a="1"/>
  <c r="A294" i="9" s="1"/>
  <c r="B294" i="9" a="1"/>
  <c r="B294" i="9" s="1"/>
  <c r="C294" i="9" a="1"/>
  <c r="C294" i="9" s="1"/>
  <c r="D294" i="9" a="1"/>
  <c r="D294" i="9" s="1"/>
  <c r="A295" i="9" a="1"/>
  <c r="A295" i="9" s="1"/>
  <c r="B295" i="9" a="1"/>
  <c r="B295" i="9" s="1"/>
  <c r="C295" i="9" a="1"/>
  <c r="C295" i="9" s="1"/>
  <c r="D295" i="9" a="1"/>
  <c r="D295" i="9" s="1"/>
  <c r="A296" i="9" a="1"/>
  <c r="A296" i="9" s="1"/>
  <c r="B296" i="9" a="1"/>
  <c r="B296" i="9" s="1"/>
  <c r="C296" i="9" a="1"/>
  <c r="C296" i="9" s="1"/>
  <c r="D296" i="9" a="1"/>
  <c r="D296" i="9" s="1"/>
  <c r="A297" i="9" a="1"/>
  <c r="A297" i="9" s="1"/>
  <c r="B297" i="9" a="1"/>
  <c r="B297" i="9" s="1"/>
  <c r="C297" i="9" a="1"/>
  <c r="C297" i="9" s="1"/>
  <c r="D297" i="9" a="1"/>
  <c r="D297" i="9" s="1"/>
  <c r="A298" i="9" a="1"/>
  <c r="A298" i="9" s="1"/>
  <c r="B298" i="9" a="1"/>
  <c r="B298" i="9" s="1"/>
  <c r="C298" i="9" a="1"/>
  <c r="C298" i="9" s="1"/>
  <c r="D298" i="9" a="1"/>
  <c r="D298" i="9" s="1"/>
  <c r="A299" i="9" a="1"/>
  <c r="A299" i="9" s="1"/>
  <c r="B299" i="9" a="1"/>
  <c r="B299" i="9" s="1"/>
  <c r="C299" i="9" a="1"/>
  <c r="C299" i="9" s="1"/>
  <c r="D299" i="9" a="1"/>
  <c r="D299" i="9" s="1"/>
  <c r="A300" i="9" a="1"/>
  <c r="A300" i="9" s="1"/>
  <c r="B300" i="9" a="1"/>
  <c r="B300" i="9" s="1"/>
  <c r="C300" i="9" a="1"/>
  <c r="C300" i="9" s="1"/>
  <c r="D300" i="9" a="1"/>
  <c r="D300" i="9" s="1"/>
  <c r="A301" i="9" a="1"/>
  <c r="A301" i="9" s="1"/>
  <c r="B301" i="9" a="1"/>
  <c r="B301" i="9" s="1"/>
  <c r="C301" i="9" a="1"/>
  <c r="C301" i="9" s="1"/>
  <c r="D301" i="9" a="1"/>
  <c r="D301" i="9" s="1"/>
  <c r="A302" i="9" a="1"/>
  <c r="A302" i="9" s="1"/>
  <c r="B302" i="9" a="1"/>
  <c r="B302" i="9" s="1"/>
  <c r="C302" i="9" a="1"/>
  <c r="C302" i="9" s="1"/>
  <c r="D302" i="9" a="1"/>
  <c r="D302" i="9" s="1"/>
  <c r="A303" i="9" a="1"/>
  <c r="A303" i="9" s="1"/>
  <c r="B303" i="9" a="1"/>
  <c r="B303" i="9" s="1"/>
  <c r="C303" i="9" a="1"/>
  <c r="C303" i="9" s="1"/>
  <c r="D303" i="9" a="1"/>
  <c r="D303" i="9" s="1"/>
  <c r="A304" i="9" a="1"/>
  <c r="A304" i="9" s="1"/>
  <c r="B304" i="9" a="1"/>
  <c r="B304" i="9" s="1"/>
  <c r="C304" i="9" a="1"/>
  <c r="C304" i="9" s="1"/>
  <c r="D304" i="9" a="1"/>
  <c r="D304" i="9" s="1"/>
  <c r="A305" i="9" a="1"/>
  <c r="A305" i="9" s="1"/>
  <c r="B305" i="9" a="1"/>
  <c r="B305" i="9" s="1"/>
  <c r="C305" i="9" a="1"/>
  <c r="C305" i="9" s="1"/>
  <c r="D305" i="9" a="1"/>
  <c r="D305" i="9" s="1"/>
  <c r="A306" i="9" a="1"/>
  <c r="A306" i="9" s="1"/>
  <c r="B306" i="9" a="1"/>
  <c r="B306" i="9" s="1"/>
  <c r="C306" i="9" a="1"/>
  <c r="C306" i="9" s="1"/>
  <c r="D306" i="9" a="1"/>
  <c r="D306" i="9" s="1"/>
  <c r="A307" i="9" a="1"/>
  <c r="A307" i="9" s="1"/>
  <c r="B307" i="9" a="1"/>
  <c r="B307" i="9" s="1"/>
  <c r="C307" i="9" a="1"/>
  <c r="C307" i="9" s="1"/>
  <c r="D307" i="9" a="1"/>
  <c r="D307" i="9" s="1"/>
  <c r="A308" i="9" a="1"/>
  <c r="A308" i="9" s="1"/>
  <c r="B308" i="9" a="1"/>
  <c r="B308" i="9" s="1"/>
  <c r="C308" i="9" a="1"/>
  <c r="C308" i="9" s="1"/>
  <c r="D308" i="9" a="1"/>
  <c r="D308" i="9" s="1"/>
  <c r="A309" i="9" a="1"/>
  <c r="A309" i="9" s="1"/>
  <c r="B309" i="9" a="1"/>
  <c r="B309" i="9" s="1"/>
  <c r="C309" i="9" a="1"/>
  <c r="C309" i="9" s="1"/>
  <c r="D309" i="9" a="1"/>
  <c r="D309" i="9" s="1"/>
  <c r="A310" i="9" a="1"/>
  <c r="A310" i="9" s="1"/>
  <c r="B310" i="9" a="1"/>
  <c r="B310" i="9" s="1"/>
  <c r="C310" i="9" a="1"/>
  <c r="C310" i="9" s="1"/>
  <c r="D310" i="9" a="1"/>
  <c r="D310" i="9" s="1"/>
  <c r="A311" i="9" a="1"/>
  <c r="A311" i="9" s="1"/>
  <c r="B311" i="9" a="1"/>
  <c r="B311" i="9" s="1"/>
  <c r="C311" i="9" a="1"/>
  <c r="C311" i="9" s="1"/>
  <c r="D311" i="9" a="1"/>
  <c r="D311" i="9" s="1"/>
  <c r="A312" i="9" a="1"/>
  <c r="A312" i="9" s="1"/>
  <c r="B312" i="9" a="1"/>
  <c r="B312" i="9" s="1"/>
  <c r="C312" i="9" a="1"/>
  <c r="C312" i="9" s="1"/>
  <c r="D312" i="9" a="1"/>
  <c r="D312" i="9" s="1"/>
  <c r="A313" i="9" a="1"/>
  <c r="A313" i="9" s="1"/>
  <c r="B313" i="9" a="1"/>
  <c r="B313" i="9" s="1"/>
  <c r="C313" i="9" a="1"/>
  <c r="C313" i="9" s="1"/>
  <c r="D313" i="9" a="1"/>
  <c r="D313" i="9" s="1"/>
  <c r="A314" i="9" a="1"/>
  <c r="A314" i="9" s="1"/>
  <c r="B314" i="9" a="1"/>
  <c r="B314" i="9" s="1"/>
  <c r="C314" i="9" a="1"/>
  <c r="C314" i="9" s="1"/>
  <c r="D314" i="9" a="1"/>
  <c r="D314" i="9" s="1"/>
  <c r="A315" i="9" a="1"/>
  <c r="A315" i="9" s="1"/>
  <c r="B315" i="9" a="1"/>
  <c r="B315" i="9" s="1"/>
  <c r="C315" i="9" a="1"/>
  <c r="C315" i="9" s="1"/>
  <c r="D315" i="9" a="1"/>
  <c r="D315" i="9" s="1"/>
  <c r="A316" i="9" a="1"/>
  <c r="A316" i="9" s="1"/>
  <c r="B316" i="9" a="1"/>
  <c r="B316" i="9" s="1"/>
  <c r="C316" i="9" a="1"/>
  <c r="C316" i="9" s="1"/>
  <c r="D316" i="9" a="1"/>
  <c r="D316" i="9" s="1"/>
  <c r="A317" i="9" a="1"/>
  <c r="A317" i="9" s="1"/>
  <c r="B317" i="9" a="1"/>
  <c r="B317" i="9" s="1"/>
  <c r="C317" i="9" a="1"/>
  <c r="C317" i="9" s="1"/>
  <c r="D317" i="9" a="1"/>
  <c r="D317" i="9" s="1"/>
  <c r="A318" i="9" a="1"/>
  <c r="A318" i="9" s="1"/>
  <c r="B318" i="9" a="1"/>
  <c r="B318" i="9" s="1"/>
  <c r="C318" i="9" a="1"/>
  <c r="C318" i="9" s="1"/>
  <c r="D318" i="9" a="1"/>
  <c r="D318" i="9" s="1"/>
  <c r="A319" i="9" a="1"/>
  <c r="A319" i="9" s="1"/>
  <c r="B319" i="9" a="1"/>
  <c r="B319" i="9" s="1"/>
  <c r="C319" i="9" a="1"/>
  <c r="C319" i="9" s="1"/>
  <c r="D319" i="9" a="1"/>
  <c r="D319" i="9" s="1"/>
  <c r="A320" i="9" a="1"/>
  <c r="A320" i="9" s="1"/>
  <c r="B320" i="9" a="1"/>
  <c r="B320" i="9" s="1"/>
  <c r="C320" i="9" a="1"/>
  <c r="C320" i="9" s="1"/>
  <c r="D320" i="9" a="1"/>
  <c r="D320" i="9" s="1"/>
  <c r="A321" i="9" a="1"/>
  <c r="A321" i="9" s="1"/>
  <c r="B321" i="9" a="1"/>
  <c r="B321" i="9" s="1"/>
  <c r="C321" i="9" a="1"/>
  <c r="C321" i="9" s="1"/>
  <c r="D321" i="9" a="1"/>
  <c r="D321" i="9" s="1"/>
  <c r="A322" i="9" a="1"/>
  <c r="A322" i="9" s="1"/>
  <c r="B322" i="9" a="1"/>
  <c r="B322" i="9" s="1"/>
  <c r="C322" i="9" a="1"/>
  <c r="C322" i="9" s="1"/>
  <c r="D322" i="9" a="1"/>
  <c r="D322" i="9" s="1"/>
  <c r="A323" i="9" a="1"/>
  <c r="A323" i="9" s="1"/>
  <c r="B323" i="9" a="1"/>
  <c r="B323" i="9" s="1"/>
  <c r="C323" i="9" a="1"/>
  <c r="C323" i="9" s="1"/>
  <c r="D323" i="9" a="1"/>
  <c r="D323" i="9" s="1"/>
  <c r="A324" i="9" a="1"/>
  <c r="A324" i="9" s="1"/>
  <c r="B324" i="9" a="1"/>
  <c r="B324" i="9" s="1"/>
  <c r="C324" i="9" a="1"/>
  <c r="C324" i="9" s="1"/>
  <c r="D324" i="9" a="1"/>
  <c r="D324" i="9" s="1"/>
  <c r="A325" i="9" a="1"/>
  <c r="A325" i="9" s="1"/>
  <c r="B325" i="9" a="1"/>
  <c r="B325" i="9" s="1"/>
  <c r="C325" i="9" a="1"/>
  <c r="C325" i="9" s="1"/>
  <c r="D325" i="9" a="1"/>
  <c r="D325" i="9" s="1"/>
  <c r="A326" i="9" a="1"/>
  <c r="A326" i="9" s="1"/>
  <c r="B326" i="9" a="1"/>
  <c r="B326" i="9" s="1"/>
  <c r="C326" i="9" a="1"/>
  <c r="C326" i="9" s="1"/>
  <c r="D326" i="9" a="1"/>
  <c r="D326" i="9" s="1"/>
  <c r="A327" i="9" a="1"/>
  <c r="A327" i="9" s="1"/>
  <c r="B327" i="9" a="1"/>
  <c r="B327" i="9" s="1"/>
  <c r="C327" i="9" a="1"/>
  <c r="C327" i="9" s="1"/>
  <c r="D327" i="9" a="1"/>
  <c r="D327" i="9" s="1"/>
  <c r="A328" i="9" a="1"/>
  <c r="A328" i="9" s="1"/>
  <c r="B328" i="9" a="1"/>
  <c r="B328" i="9" s="1"/>
  <c r="C328" i="9" a="1"/>
  <c r="C328" i="9" s="1"/>
  <c r="D328" i="9" a="1"/>
  <c r="D328" i="9" s="1"/>
  <c r="A329" i="9" a="1"/>
  <c r="A329" i="9" s="1"/>
  <c r="B329" i="9" a="1"/>
  <c r="B329" i="9" s="1"/>
  <c r="C329" i="9" a="1"/>
  <c r="C329" i="9" s="1"/>
  <c r="D329" i="9" a="1"/>
  <c r="D329" i="9" s="1"/>
  <c r="A330" i="9" a="1"/>
  <c r="A330" i="9" s="1"/>
  <c r="B330" i="9" a="1"/>
  <c r="B330" i="9" s="1"/>
  <c r="C330" i="9" a="1"/>
  <c r="C330" i="9" s="1"/>
  <c r="D330" i="9" a="1"/>
  <c r="D330" i="9" s="1"/>
  <c r="A331" i="9" a="1"/>
  <c r="A331" i="9" s="1"/>
  <c r="B331" i="9" a="1"/>
  <c r="B331" i="9" s="1"/>
  <c r="C331" i="9" a="1"/>
  <c r="C331" i="9" s="1"/>
  <c r="D331" i="9" a="1"/>
  <c r="D331" i="9" s="1"/>
  <c r="A332" i="9" a="1"/>
  <c r="A332" i="9" s="1"/>
  <c r="B332" i="9" a="1"/>
  <c r="B332" i="9" s="1"/>
  <c r="C332" i="9" a="1"/>
  <c r="C332" i="9" s="1"/>
  <c r="D332" i="9" a="1"/>
  <c r="D332" i="9" s="1"/>
  <c r="A333" i="9" a="1"/>
  <c r="A333" i="9" s="1"/>
  <c r="B333" i="9" a="1"/>
  <c r="B333" i="9" s="1"/>
  <c r="C333" i="9" a="1"/>
  <c r="C333" i="9" s="1"/>
  <c r="D333" i="9" a="1"/>
  <c r="D333" i="9" s="1"/>
  <c r="A334" i="9" a="1"/>
  <c r="A334" i="9" s="1"/>
  <c r="B334" i="9" a="1"/>
  <c r="B334" i="9" s="1"/>
  <c r="C334" i="9" a="1"/>
  <c r="C334" i="9" s="1"/>
  <c r="D334" i="9" a="1"/>
  <c r="D334" i="9" s="1"/>
  <c r="A335" i="9" a="1"/>
  <c r="A335" i="9" s="1"/>
  <c r="B335" i="9" a="1"/>
  <c r="B335" i="9" s="1"/>
  <c r="C335" i="9" a="1"/>
  <c r="C335" i="9" s="1"/>
  <c r="D335" i="9" a="1"/>
  <c r="D335" i="9" s="1"/>
  <c r="A336" i="9" a="1"/>
  <c r="A336" i="9" s="1"/>
  <c r="B336" i="9" a="1"/>
  <c r="B336" i="9" s="1"/>
  <c r="C336" i="9" a="1"/>
  <c r="C336" i="9" s="1"/>
  <c r="D336" i="9" a="1"/>
  <c r="D336" i="9" s="1"/>
  <c r="A337" i="9" a="1"/>
  <c r="A337" i="9" s="1"/>
  <c r="B337" i="9" a="1"/>
  <c r="B337" i="9" s="1"/>
  <c r="C337" i="9" a="1"/>
  <c r="C337" i="9" s="1"/>
  <c r="D337" i="9" a="1"/>
  <c r="D337" i="9" s="1"/>
  <c r="A338" i="9" a="1"/>
  <c r="A338" i="9" s="1"/>
  <c r="B338" i="9" a="1"/>
  <c r="B338" i="9" s="1"/>
  <c r="C338" i="9" a="1"/>
  <c r="C338" i="9" s="1"/>
  <c r="D338" i="9" a="1"/>
  <c r="D338" i="9" s="1"/>
  <c r="A339" i="9" a="1"/>
  <c r="A339" i="9" s="1"/>
  <c r="B339" i="9" a="1"/>
  <c r="B339" i="9" s="1"/>
  <c r="C339" i="9" a="1"/>
  <c r="C339" i="9" s="1"/>
  <c r="D339" i="9" a="1"/>
  <c r="D339" i="9" s="1"/>
  <c r="A340" i="9" a="1"/>
  <c r="A340" i="9" s="1"/>
  <c r="B340" i="9" a="1"/>
  <c r="B340" i="9" s="1"/>
  <c r="C340" i="9" a="1"/>
  <c r="C340" i="9" s="1"/>
  <c r="D340" i="9" a="1"/>
  <c r="D340" i="9" s="1"/>
  <c r="A341" i="9" a="1"/>
  <c r="A341" i="9" s="1"/>
  <c r="B341" i="9" a="1"/>
  <c r="B341" i="9" s="1"/>
  <c r="C341" i="9" a="1"/>
  <c r="C341" i="9" s="1"/>
  <c r="D341" i="9" a="1"/>
  <c r="D341" i="9" s="1"/>
  <c r="A342" i="9" a="1"/>
  <c r="A342" i="9" s="1"/>
  <c r="B342" i="9" a="1"/>
  <c r="B342" i="9" s="1"/>
  <c r="C342" i="9" a="1"/>
  <c r="C342" i="9" s="1"/>
  <c r="D342" i="9" a="1"/>
  <c r="D342" i="9" s="1"/>
  <c r="A343" i="9" a="1"/>
  <c r="A343" i="9" s="1"/>
  <c r="B343" i="9" a="1"/>
  <c r="B343" i="9" s="1"/>
  <c r="C343" i="9" a="1"/>
  <c r="C343" i="9" s="1"/>
  <c r="D343" i="9" a="1"/>
  <c r="D343" i="9" s="1"/>
  <c r="A344" i="9" a="1"/>
  <c r="A344" i="9" s="1"/>
  <c r="B344" i="9" a="1"/>
  <c r="B344" i="9" s="1"/>
  <c r="C344" i="9" a="1"/>
  <c r="C344" i="9" s="1"/>
  <c r="D344" i="9" a="1"/>
  <c r="D344" i="9" s="1"/>
  <c r="A345" i="9" a="1"/>
  <c r="A345" i="9" s="1"/>
  <c r="B345" i="9" a="1"/>
  <c r="B345" i="9" s="1"/>
  <c r="C345" i="9" a="1"/>
  <c r="C345" i="9" s="1"/>
  <c r="D345" i="9" a="1"/>
  <c r="D345" i="9" s="1"/>
  <c r="A346" i="9" a="1"/>
  <c r="A346" i="9" s="1"/>
  <c r="B346" i="9" a="1"/>
  <c r="B346" i="9" s="1"/>
  <c r="C346" i="9" a="1"/>
  <c r="C346" i="9" s="1"/>
  <c r="D346" i="9" a="1"/>
  <c r="D346" i="9" s="1"/>
  <c r="A347" i="9" a="1"/>
  <c r="A347" i="9" s="1"/>
  <c r="B347" i="9" a="1"/>
  <c r="B347" i="9" s="1"/>
  <c r="C347" i="9" a="1"/>
  <c r="C347" i="9" s="1"/>
  <c r="D347" i="9" a="1"/>
  <c r="D347" i="9" s="1"/>
  <c r="A348" i="9" a="1"/>
  <c r="A348" i="9" s="1"/>
  <c r="B348" i="9" a="1"/>
  <c r="B348" i="9" s="1"/>
  <c r="C348" i="9" a="1"/>
  <c r="C348" i="9" s="1"/>
  <c r="D348" i="9" a="1"/>
  <c r="D348" i="9" s="1"/>
  <c r="A349" i="9" a="1"/>
  <c r="A349" i="9" s="1"/>
  <c r="B349" i="9" a="1"/>
  <c r="B349" i="9" s="1"/>
  <c r="C349" i="9" a="1"/>
  <c r="C349" i="9" s="1"/>
  <c r="D349" i="9" a="1"/>
  <c r="D349" i="9" s="1"/>
  <c r="A350" i="9" a="1"/>
  <c r="A350" i="9" s="1"/>
  <c r="B350" i="9" a="1"/>
  <c r="B350" i="9" s="1"/>
  <c r="C350" i="9" a="1"/>
  <c r="C350" i="9" s="1"/>
  <c r="D350" i="9" a="1"/>
  <c r="D350" i="9" s="1"/>
  <c r="A351" i="9" a="1"/>
  <c r="A351" i="9" s="1"/>
  <c r="B351" i="9" a="1"/>
  <c r="B351" i="9" s="1"/>
  <c r="C351" i="9" a="1"/>
  <c r="C351" i="9" s="1"/>
  <c r="D351" i="9" a="1"/>
  <c r="D351" i="9" s="1"/>
  <c r="A352" i="9" a="1"/>
  <c r="A352" i="9" s="1"/>
  <c r="B352" i="9" a="1"/>
  <c r="B352" i="9" s="1"/>
  <c r="C352" i="9" a="1"/>
  <c r="C352" i="9" s="1"/>
  <c r="D352" i="9" a="1"/>
  <c r="D352" i="9" s="1"/>
  <c r="A353" i="9" a="1"/>
  <c r="A353" i="9" s="1"/>
  <c r="B353" i="9" a="1"/>
  <c r="B353" i="9" s="1"/>
  <c r="C353" i="9" a="1"/>
  <c r="C353" i="9" s="1"/>
  <c r="D353" i="9" a="1"/>
  <c r="D353" i="9" s="1"/>
  <c r="A354" i="9" a="1"/>
  <c r="A354" i="9" s="1"/>
  <c r="B354" i="9" a="1"/>
  <c r="B354" i="9" s="1"/>
  <c r="C354" i="9" a="1"/>
  <c r="C354" i="9" s="1"/>
  <c r="D354" i="9" a="1"/>
  <c r="D354" i="9" s="1"/>
  <c r="A355" i="9" a="1"/>
  <c r="A355" i="9" s="1"/>
  <c r="B355" i="9" a="1"/>
  <c r="B355" i="9" s="1"/>
  <c r="C355" i="9" a="1"/>
  <c r="C355" i="9" s="1"/>
  <c r="D355" i="9" a="1"/>
  <c r="D355" i="9" s="1"/>
  <c r="A356" i="9" a="1"/>
  <c r="A356" i="9" s="1"/>
  <c r="B356" i="9" a="1"/>
  <c r="B356" i="9" s="1"/>
  <c r="C356" i="9" a="1"/>
  <c r="C356" i="9" s="1"/>
  <c r="D356" i="9" a="1"/>
  <c r="D356" i="9" s="1"/>
  <c r="A357" i="9" a="1"/>
  <c r="A357" i="9" s="1"/>
  <c r="B357" i="9" a="1"/>
  <c r="B357" i="9" s="1"/>
  <c r="C357" i="9" a="1"/>
  <c r="C357" i="9" s="1"/>
  <c r="D357" i="9" a="1"/>
  <c r="D357" i="9" s="1"/>
  <c r="A358" i="9" a="1"/>
  <c r="A358" i="9" s="1"/>
  <c r="B358" i="9" a="1"/>
  <c r="B358" i="9" s="1"/>
  <c r="C358" i="9" a="1"/>
  <c r="C358" i="9" s="1"/>
  <c r="D358" i="9" a="1"/>
  <c r="D358" i="9" s="1"/>
  <c r="A359" i="9" a="1"/>
  <c r="A359" i="9" s="1"/>
  <c r="B359" i="9" a="1"/>
  <c r="B359" i="9" s="1"/>
  <c r="C359" i="9" a="1"/>
  <c r="C359" i="9" s="1"/>
  <c r="D359" i="9" a="1"/>
  <c r="D359" i="9" s="1"/>
  <c r="A360" i="9" a="1"/>
  <c r="A360" i="9" s="1"/>
  <c r="B360" i="9" a="1"/>
  <c r="B360" i="9" s="1"/>
  <c r="C360" i="9" a="1"/>
  <c r="C360" i="9" s="1"/>
  <c r="D360" i="9" a="1"/>
  <c r="D360" i="9" s="1"/>
  <c r="A361" i="9" a="1"/>
  <c r="A361" i="9" s="1"/>
  <c r="B361" i="9" a="1"/>
  <c r="B361" i="9" s="1"/>
  <c r="C361" i="9" a="1"/>
  <c r="C361" i="9" s="1"/>
  <c r="D361" i="9" a="1"/>
  <c r="D361" i="9" s="1"/>
  <c r="A362" i="9" a="1"/>
  <c r="A362" i="9" s="1"/>
  <c r="B362" i="9" a="1"/>
  <c r="B362" i="9" s="1"/>
  <c r="C362" i="9" a="1"/>
  <c r="C362" i="9" s="1"/>
  <c r="D362" i="9" a="1"/>
  <c r="D362" i="9" s="1"/>
  <c r="A363" i="9" a="1"/>
  <c r="A363" i="9" s="1"/>
  <c r="B363" i="9" a="1"/>
  <c r="B363" i="9" s="1"/>
  <c r="C363" i="9" a="1"/>
  <c r="C363" i="9" s="1"/>
  <c r="D363" i="9" a="1"/>
  <c r="D363" i="9" s="1"/>
  <c r="A364" i="9" a="1"/>
  <c r="A364" i="9" s="1"/>
  <c r="B364" i="9" a="1"/>
  <c r="B364" i="9" s="1"/>
  <c r="C364" i="9" a="1"/>
  <c r="C364" i="9" s="1"/>
  <c r="D364" i="9" a="1"/>
  <c r="D364" i="9" s="1"/>
  <c r="A365" i="9" a="1"/>
  <c r="A365" i="9" s="1"/>
  <c r="B365" i="9" a="1"/>
  <c r="B365" i="9" s="1"/>
  <c r="C365" i="9" a="1"/>
  <c r="C365" i="9" s="1"/>
  <c r="D365" i="9" a="1"/>
  <c r="D365" i="9" s="1"/>
  <c r="A366" i="9" a="1"/>
  <c r="A366" i="9" s="1"/>
  <c r="B366" i="9" a="1"/>
  <c r="B366" i="9" s="1"/>
  <c r="C366" i="9" a="1"/>
  <c r="C366" i="9" s="1"/>
  <c r="D366" i="9" a="1"/>
  <c r="D366" i="9" s="1"/>
  <c r="A367" i="9" a="1"/>
  <c r="A367" i="9" s="1"/>
  <c r="B367" i="9" a="1"/>
  <c r="B367" i="9" s="1"/>
  <c r="C367" i="9" a="1"/>
  <c r="C367" i="9" s="1"/>
  <c r="D367" i="9" a="1"/>
  <c r="D367" i="9" s="1"/>
  <c r="A368" i="9" a="1"/>
  <c r="A368" i="9" s="1"/>
  <c r="B368" i="9" a="1"/>
  <c r="B368" i="9" s="1"/>
  <c r="C368" i="9" a="1"/>
  <c r="C368" i="9" s="1"/>
  <c r="D368" i="9" a="1"/>
  <c r="D368" i="9" s="1"/>
  <c r="A369" i="9" a="1"/>
  <c r="A369" i="9" s="1"/>
  <c r="B369" i="9" a="1"/>
  <c r="B369" i="9" s="1"/>
  <c r="C369" i="9" a="1"/>
  <c r="C369" i="9" s="1"/>
  <c r="D369" i="9" a="1"/>
  <c r="D369" i="9" s="1"/>
  <c r="A370" i="9" a="1"/>
  <c r="A370" i="9" s="1"/>
  <c r="B370" i="9" a="1"/>
  <c r="B370" i="9" s="1"/>
  <c r="C370" i="9" a="1"/>
  <c r="C370" i="9" s="1"/>
  <c r="D370" i="9" a="1"/>
  <c r="D370" i="9" s="1"/>
  <c r="A371" i="9" a="1"/>
  <c r="A371" i="9" s="1"/>
  <c r="B371" i="9" a="1"/>
  <c r="B371" i="9" s="1"/>
  <c r="C371" i="9" a="1"/>
  <c r="C371" i="9" s="1"/>
  <c r="D371" i="9" a="1"/>
  <c r="D371" i="9" s="1"/>
  <c r="A372" i="9" a="1"/>
  <c r="A372" i="9" s="1"/>
  <c r="B372" i="9" a="1"/>
  <c r="B372" i="9" s="1"/>
  <c r="C372" i="9" a="1"/>
  <c r="C372" i="9" s="1"/>
  <c r="D372" i="9" a="1"/>
  <c r="D372" i="9" s="1"/>
  <c r="A373" i="9" a="1"/>
  <c r="A373" i="9" s="1"/>
  <c r="B373" i="9" a="1"/>
  <c r="B373" i="9" s="1"/>
  <c r="C373" i="9" a="1"/>
  <c r="C373" i="9" s="1"/>
  <c r="D373" i="9" a="1"/>
  <c r="D373" i="9" s="1"/>
  <c r="A374" i="9" a="1"/>
  <c r="A374" i="9" s="1"/>
  <c r="B374" i="9" a="1"/>
  <c r="B374" i="9" s="1"/>
  <c r="C374" i="9" a="1"/>
  <c r="C374" i="9" s="1"/>
  <c r="D374" i="9" a="1"/>
  <c r="D374" i="9" s="1"/>
  <c r="A375" i="9" a="1"/>
  <c r="A375" i="9" s="1"/>
  <c r="B375" i="9" a="1"/>
  <c r="B375" i="9" s="1"/>
  <c r="C375" i="9" a="1"/>
  <c r="C375" i="9" s="1"/>
  <c r="D375" i="9" a="1"/>
  <c r="D375" i="9" s="1"/>
  <c r="A376" i="9" a="1"/>
  <c r="A376" i="9" s="1"/>
  <c r="B376" i="9" a="1"/>
  <c r="B376" i="9" s="1"/>
  <c r="C376" i="9" a="1"/>
  <c r="C376" i="9" s="1"/>
  <c r="D376" i="9" a="1"/>
  <c r="D376" i="9" s="1"/>
  <c r="A377" i="9" a="1"/>
  <c r="A377" i="9" s="1"/>
  <c r="B377" i="9" a="1"/>
  <c r="B377" i="9" s="1"/>
  <c r="C377" i="9" a="1"/>
  <c r="C377" i="9" s="1"/>
  <c r="D377" i="9" a="1"/>
  <c r="D377" i="9" s="1"/>
  <c r="A378" i="9" a="1"/>
  <c r="A378" i="9" s="1"/>
  <c r="B378" i="9" a="1"/>
  <c r="B378" i="9" s="1"/>
  <c r="C378" i="9" a="1"/>
  <c r="C378" i="9" s="1"/>
  <c r="D378" i="9" a="1"/>
  <c r="D378" i="9" s="1"/>
  <c r="A379" i="9" a="1"/>
  <c r="A379" i="9" s="1"/>
  <c r="B379" i="9" a="1"/>
  <c r="B379" i="9" s="1"/>
  <c r="C379" i="9" a="1"/>
  <c r="C379" i="9" s="1"/>
  <c r="D379" i="9" a="1"/>
  <c r="D379" i="9" s="1"/>
  <c r="A380" i="9" a="1"/>
  <c r="A380" i="9" s="1"/>
  <c r="B380" i="9" a="1"/>
  <c r="B380" i="9" s="1"/>
  <c r="C380" i="9" a="1"/>
  <c r="C380" i="9" s="1"/>
  <c r="D380" i="9" a="1"/>
  <c r="D380" i="9" s="1"/>
  <c r="A381" i="9" a="1"/>
  <c r="A381" i="9" s="1"/>
  <c r="B381" i="9" a="1"/>
  <c r="B381" i="9" s="1"/>
  <c r="C381" i="9" a="1"/>
  <c r="C381" i="9" s="1"/>
  <c r="D381" i="9" a="1"/>
  <c r="D381" i="9" s="1"/>
  <c r="A382" i="9" a="1"/>
  <c r="A382" i="9" s="1"/>
  <c r="B382" i="9" a="1"/>
  <c r="B382" i="9" s="1"/>
  <c r="C382" i="9" a="1"/>
  <c r="C382" i="9" s="1"/>
  <c r="D382" i="9" a="1"/>
  <c r="D382" i="9" s="1"/>
  <c r="A383" i="9" a="1"/>
  <c r="A383" i="9" s="1"/>
  <c r="B383" i="9" a="1"/>
  <c r="B383" i="9" s="1"/>
  <c r="C383" i="9" a="1"/>
  <c r="C383" i="9" s="1"/>
  <c r="D383" i="9" a="1"/>
  <c r="D383" i="9" s="1"/>
  <c r="A384" i="9" a="1"/>
  <c r="A384" i="9" s="1"/>
  <c r="B384" i="9" a="1"/>
  <c r="B384" i="9" s="1"/>
  <c r="C384" i="9" a="1"/>
  <c r="C384" i="9" s="1"/>
  <c r="D384" i="9" a="1"/>
  <c r="D384" i="9" s="1"/>
  <c r="A385" i="9" a="1"/>
  <c r="A385" i="9" s="1"/>
  <c r="B385" i="9" a="1"/>
  <c r="B385" i="9" s="1"/>
  <c r="C385" i="9" a="1"/>
  <c r="C385" i="9" s="1"/>
  <c r="D385" i="9" a="1"/>
  <c r="D385" i="9" s="1"/>
  <c r="A386" i="9" a="1"/>
  <c r="A386" i="9" s="1"/>
  <c r="B386" i="9" a="1"/>
  <c r="B386" i="9" s="1"/>
  <c r="C386" i="9" a="1"/>
  <c r="C386" i="9" s="1"/>
  <c r="D386" i="9" a="1"/>
  <c r="D386" i="9" s="1"/>
  <c r="A387" i="9" a="1"/>
  <c r="A387" i="9" s="1"/>
  <c r="B387" i="9" a="1"/>
  <c r="B387" i="9" s="1"/>
  <c r="C387" i="9" a="1"/>
  <c r="C387" i="9" s="1"/>
  <c r="D387" i="9" a="1"/>
  <c r="D387" i="9" s="1"/>
  <c r="A388" i="9" a="1"/>
  <c r="A388" i="9" s="1"/>
  <c r="B388" i="9" a="1"/>
  <c r="B388" i="9" s="1"/>
  <c r="C388" i="9" a="1"/>
  <c r="C388" i="9" s="1"/>
  <c r="D388" i="9" a="1"/>
  <c r="D388" i="9" s="1"/>
  <c r="A389" i="9" a="1"/>
  <c r="A389" i="9" s="1"/>
  <c r="B389" i="9" a="1"/>
  <c r="B389" i="9" s="1"/>
  <c r="C389" i="9" a="1"/>
  <c r="C389" i="9" s="1"/>
  <c r="D389" i="9" a="1"/>
  <c r="D389" i="9" s="1"/>
  <c r="A390" i="9" a="1"/>
  <c r="A390" i="9" s="1"/>
  <c r="B390" i="9" a="1"/>
  <c r="B390" i="9" s="1"/>
  <c r="C390" i="9" a="1"/>
  <c r="C390" i="9" s="1"/>
  <c r="D390" i="9" a="1"/>
  <c r="D390" i="9" s="1"/>
  <c r="A391" i="9" a="1"/>
  <c r="A391" i="9" s="1"/>
  <c r="B391" i="9" a="1"/>
  <c r="B391" i="9" s="1"/>
  <c r="C391" i="9" a="1"/>
  <c r="C391" i="9" s="1"/>
  <c r="D391" i="9" a="1"/>
  <c r="D391" i="9" s="1"/>
  <c r="A392" i="9" a="1"/>
  <c r="A392" i="9" s="1"/>
  <c r="B392" i="9" a="1"/>
  <c r="B392" i="9" s="1"/>
  <c r="C392" i="9" a="1"/>
  <c r="C392" i="9" s="1"/>
  <c r="D392" i="9" a="1"/>
  <c r="D392" i="9" s="1"/>
  <c r="A393" i="9" a="1"/>
  <c r="A393" i="9" s="1"/>
  <c r="B393" i="9" a="1"/>
  <c r="B393" i="9" s="1"/>
  <c r="C393" i="9" a="1"/>
  <c r="C393" i="9" s="1"/>
  <c r="D393" i="9" a="1"/>
  <c r="D393" i="9" s="1"/>
  <c r="A394" i="9" a="1"/>
  <c r="A394" i="9" s="1"/>
  <c r="B394" i="9" a="1"/>
  <c r="B394" i="9" s="1"/>
  <c r="C394" i="9" a="1"/>
  <c r="C394" i="9" s="1"/>
  <c r="D394" i="9" a="1"/>
  <c r="D394" i="9" s="1"/>
  <c r="A395" i="9" a="1"/>
  <c r="A395" i="9" s="1"/>
  <c r="B395" i="9" a="1"/>
  <c r="B395" i="9" s="1"/>
  <c r="C395" i="9" a="1"/>
  <c r="C395" i="9" s="1"/>
  <c r="D395" i="9" a="1"/>
  <c r="D395" i="9" s="1"/>
  <c r="A396" i="9" a="1"/>
  <c r="A396" i="9" s="1"/>
  <c r="B396" i="9" a="1"/>
  <c r="B396" i="9" s="1"/>
  <c r="C396" i="9" a="1"/>
  <c r="C396" i="9" s="1"/>
  <c r="D396" i="9" a="1"/>
  <c r="D396" i="9" s="1"/>
  <c r="A397" i="9" a="1"/>
  <c r="A397" i="9" s="1"/>
  <c r="B397" i="9" a="1"/>
  <c r="B397" i="9" s="1"/>
  <c r="C397" i="9" a="1"/>
  <c r="C397" i="9" s="1"/>
  <c r="D397" i="9" a="1"/>
  <c r="D397" i="9" s="1"/>
  <c r="A398" i="9" a="1"/>
  <c r="A398" i="9" s="1"/>
  <c r="B398" i="9" a="1"/>
  <c r="B398" i="9" s="1"/>
  <c r="C398" i="9" a="1"/>
  <c r="C398" i="9" s="1"/>
  <c r="D398" i="9" a="1"/>
  <c r="D398" i="9" s="1"/>
  <c r="A399" i="9" a="1"/>
  <c r="A399" i="9" s="1"/>
  <c r="B399" i="9" a="1"/>
  <c r="B399" i="9" s="1"/>
  <c r="C399" i="9" a="1"/>
  <c r="C399" i="9" s="1"/>
  <c r="D399" i="9" a="1"/>
  <c r="D399" i="9" s="1"/>
  <c r="A400" i="9" a="1"/>
  <c r="A400" i="9" s="1"/>
  <c r="B400" i="9" a="1"/>
  <c r="B400" i="9" s="1"/>
  <c r="C400" i="9" a="1"/>
  <c r="C400" i="9" s="1"/>
  <c r="D400" i="9" a="1"/>
  <c r="D400" i="9" s="1"/>
  <c r="A401" i="9" a="1"/>
  <c r="A401" i="9" s="1"/>
  <c r="B401" i="9" a="1"/>
  <c r="B401" i="9" s="1"/>
  <c r="C401" i="9" a="1"/>
  <c r="C401" i="9" s="1"/>
  <c r="D401" i="9" a="1"/>
  <c r="D401" i="9" s="1"/>
  <c r="A402" i="9" a="1"/>
  <c r="A402" i="9" s="1"/>
  <c r="B402" i="9" a="1"/>
  <c r="B402" i="9" s="1"/>
  <c r="C402" i="9" a="1"/>
  <c r="C402" i="9" s="1"/>
  <c r="D402" i="9" a="1"/>
  <c r="D402" i="9" s="1"/>
  <c r="A403" i="9" a="1"/>
  <c r="A403" i="9" s="1"/>
  <c r="B403" i="9" a="1"/>
  <c r="B403" i="9" s="1"/>
  <c r="C403" i="9" a="1"/>
  <c r="C403" i="9" s="1"/>
  <c r="D403" i="9" a="1"/>
  <c r="D403" i="9" s="1"/>
  <c r="A404" i="9" a="1"/>
  <c r="A404" i="9" s="1"/>
  <c r="B404" i="9" a="1"/>
  <c r="B404" i="9" s="1"/>
  <c r="C404" i="9" a="1"/>
  <c r="C404" i="9" s="1"/>
  <c r="D404" i="9" a="1"/>
  <c r="D404" i="9" s="1"/>
  <c r="A405" i="9" a="1"/>
  <c r="A405" i="9" s="1"/>
  <c r="B405" i="9" a="1"/>
  <c r="B405" i="9" s="1"/>
  <c r="C405" i="9" a="1"/>
  <c r="C405" i="9" s="1"/>
  <c r="D405" i="9" a="1"/>
  <c r="D405" i="9" s="1"/>
  <c r="A406" i="9" a="1"/>
  <c r="A406" i="9" s="1"/>
  <c r="B406" i="9" a="1"/>
  <c r="B406" i="9" s="1"/>
  <c r="C406" i="9" a="1"/>
  <c r="C406" i="9" s="1"/>
  <c r="D406" i="9" a="1"/>
  <c r="D406" i="9" s="1"/>
  <c r="A407" i="9" a="1"/>
  <c r="A407" i="9" s="1"/>
  <c r="B407" i="9" a="1"/>
  <c r="B407" i="9" s="1"/>
  <c r="C407" i="9" a="1"/>
  <c r="C407" i="9" s="1"/>
  <c r="D407" i="9" a="1"/>
  <c r="D407" i="9" s="1"/>
  <c r="A408" i="9" a="1"/>
  <c r="A408" i="9" s="1"/>
  <c r="B408" i="9" a="1"/>
  <c r="B408" i="9" s="1"/>
  <c r="C408" i="9" a="1"/>
  <c r="C408" i="9" s="1"/>
  <c r="D408" i="9" a="1"/>
  <c r="D408" i="9" s="1"/>
  <c r="A409" i="9" a="1"/>
  <c r="A409" i="9" s="1"/>
  <c r="B409" i="9" a="1"/>
  <c r="B409" i="9" s="1"/>
  <c r="C409" i="9" a="1"/>
  <c r="C409" i="9" s="1"/>
  <c r="D409" i="9" a="1"/>
  <c r="D409" i="9" s="1"/>
  <c r="A410" i="9" a="1"/>
  <c r="A410" i="9" s="1"/>
  <c r="B410" i="9" a="1"/>
  <c r="B410" i="9" s="1"/>
  <c r="C410" i="9" a="1"/>
  <c r="C410" i="9" s="1"/>
  <c r="D410" i="9" a="1"/>
  <c r="D410" i="9" s="1"/>
  <c r="A411" i="9" a="1"/>
  <c r="A411" i="9" s="1"/>
  <c r="B411" i="9" a="1"/>
  <c r="B411" i="9" s="1"/>
  <c r="C411" i="9" a="1"/>
  <c r="C411" i="9" s="1"/>
  <c r="D411" i="9" a="1"/>
  <c r="D411" i="9" s="1"/>
  <c r="A412" i="9" a="1"/>
  <c r="A412" i="9" s="1"/>
  <c r="B412" i="9" a="1"/>
  <c r="B412" i="9" s="1"/>
  <c r="C412" i="9" a="1"/>
  <c r="C412" i="9" s="1"/>
  <c r="D412" i="9" a="1"/>
  <c r="D412" i="9" s="1"/>
  <c r="A413" i="9" a="1"/>
  <c r="A413" i="9" s="1"/>
  <c r="B413" i="9" a="1"/>
  <c r="B413" i="9" s="1"/>
  <c r="C413" i="9" a="1"/>
  <c r="C413" i="9" s="1"/>
  <c r="D413" i="9" a="1"/>
  <c r="D413" i="9" s="1"/>
  <c r="A414" i="9" a="1"/>
  <c r="A414" i="9" s="1"/>
  <c r="B414" i="9" a="1"/>
  <c r="B414" i="9" s="1"/>
  <c r="C414" i="9" a="1"/>
  <c r="C414" i="9" s="1"/>
  <c r="D414" i="9" a="1"/>
  <c r="D414" i="9" s="1"/>
  <c r="A415" i="9" a="1"/>
  <c r="A415" i="9" s="1"/>
  <c r="B415" i="9" a="1"/>
  <c r="B415" i="9" s="1"/>
  <c r="C415" i="9" a="1"/>
  <c r="C415" i="9" s="1"/>
  <c r="D415" i="9" a="1"/>
  <c r="D415" i="9" s="1"/>
  <c r="A416" i="9" a="1"/>
  <c r="A416" i="9" s="1"/>
  <c r="B416" i="9" a="1"/>
  <c r="B416" i="9" s="1"/>
  <c r="C416" i="9" a="1"/>
  <c r="C416" i="9" s="1"/>
  <c r="D416" i="9" a="1"/>
  <c r="D416" i="9" s="1"/>
  <c r="A417" i="9" a="1"/>
  <c r="A417" i="9" s="1"/>
  <c r="B417" i="9" a="1"/>
  <c r="B417" i="9" s="1"/>
  <c r="C417" i="9" a="1"/>
  <c r="C417" i="9" s="1"/>
  <c r="D417" i="9" a="1"/>
  <c r="D417" i="9" s="1"/>
  <c r="A418" i="9" a="1"/>
  <c r="A418" i="9" s="1"/>
  <c r="B418" i="9" a="1"/>
  <c r="B418" i="9" s="1"/>
  <c r="C418" i="9" a="1"/>
  <c r="C418" i="9" s="1"/>
  <c r="D418" i="9" a="1"/>
  <c r="D418" i="9" s="1"/>
  <c r="A419" i="9" a="1"/>
  <c r="A419" i="9" s="1"/>
  <c r="B419" i="9" a="1"/>
  <c r="B419" i="9" s="1"/>
  <c r="C419" i="9" a="1"/>
  <c r="C419" i="9" s="1"/>
  <c r="D419" i="9" a="1"/>
  <c r="D419" i="9" s="1"/>
  <c r="A420" i="9" a="1"/>
  <c r="A420" i="9" s="1"/>
  <c r="B420" i="9" a="1"/>
  <c r="B420" i="9" s="1"/>
  <c r="C420" i="9" a="1"/>
  <c r="C420" i="9" s="1"/>
  <c r="D420" i="9" a="1"/>
  <c r="D420" i="9" s="1"/>
  <c r="A421" i="9" a="1"/>
  <c r="A421" i="9" s="1"/>
  <c r="B421" i="9" a="1"/>
  <c r="B421" i="9" s="1"/>
  <c r="C421" i="9" a="1"/>
  <c r="C421" i="9" s="1"/>
  <c r="D421" i="9" a="1"/>
  <c r="D421" i="9" s="1"/>
  <c r="A422" i="9" a="1"/>
  <c r="A422" i="9" s="1"/>
  <c r="B422" i="9" a="1"/>
  <c r="B422" i="9" s="1"/>
  <c r="C422" i="9" a="1"/>
  <c r="C422" i="9" s="1"/>
  <c r="D422" i="9" a="1"/>
  <c r="D422" i="9" s="1"/>
  <c r="A423" i="9" a="1"/>
  <c r="A423" i="9" s="1"/>
  <c r="B423" i="9" a="1"/>
  <c r="B423" i="9" s="1"/>
  <c r="C423" i="9" a="1"/>
  <c r="C423" i="9" s="1"/>
  <c r="D423" i="9" a="1"/>
  <c r="D423" i="9" s="1"/>
  <c r="A424" i="9" a="1"/>
  <c r="A424" i="9" s="1"/>
  <c r="B424" i="9" a="1"/>
  <c r="B424" i="9" s="1"/>
  <c r="C424" i="9" a="1"/>
  <c r="C424" i="9" s="1"/>
  <c r="D424" i="9" a="1"/>
  <c r="D424" i="9" s="1"/>
  <c r="A425" i="9" a="1"/>
  <c r="A425" i="9" s="1"/>
  <c r="B425" i="9" a="1"/>
  <c r="B425" i="9" s="1"/>
  <c r="C425" i="9" a="1"/>
  <c r="C425" i="9" s="1"/>
  <c r="D425" i="9" a="1"/>
  <c r="D425" i="9" s="1"/>
  <c r="A426" i="9" a="1"/>
  <c r="A426" i="9" s="1"/>
  <c r="B426" i="9" a="1"/>
  <c r="B426" i="9" s="1"/>
  <c r="C426" i="9" a="1"/>
  <c r="C426" i="9" s="1"/>
  <c r="D426" i="9" a="1"/>
  <c r="D426" i="9" s="1"/>
  <c r="A427" i="9" a="1"/>
  <c r="A427" i="9" s="1"/>
  <c r="B427" i="9" a="1"/>
  <c r="B427" i="9" s="1"/>
  <c r="C427" i="9" a="1"/>
  <c r="C427" i="9" s="1"/>
  <c r="D427" i="9" a="1"/>
  <c r="D427" i="9" s="1"/>
  <c r="A428" i="9" a="1"/>
  <c r="A428" i="9" s="1"/>
  <c r="B428" i="9" a="1"/>
  <c r="B428" i="9" s="1"/>
  <c r="C428" i="9" a="1"/>
  <c r="C428" i="9" s="1"/>
  <c r="D428" i="9" a="1"/>
  <c r="D428" i="9" s="1"/>
  <c r="A429" i="9" a="1"/>
  <c r="A429" i="9" s="1"/>
  <c r="B429" i="9" a="1"/>
  <c r="B429" i="9" s="1"/>
  <c r="C429" i="9" a="1"/>
  <c r="C429" i="9" s="1"/>
  <c r="D429" i="9" a="1"/>
  <c r="D429" i="9" s="1"/>
  <c r="A430" i="9" a="1"/>
  <c r="A430" i="9" s="1"/>
  <c r="B430" i="9" a="1"/>
  <c r="B430" i="9" s="1"/>
  <c r="C430" i="9" a="1"/>
  <c r="C430" i="9" s="1"/>
  <c r="D430" i="9" a="1"/>
  <c r="D430" i="9" s="1"/>
  <c r="A431" i="9" a="1"/>
  <c r="A431" i="9" s="1"/>
  <c r="B431" i="9" a="1"/>
  <c r="B431" i="9" s="1"/>
  <c r="C431" i="9" a="1"/>
  <c r="C431" i="9" s="1"/>
  <c r="D431" i="9" a="1"/>
  <c r="D431" i="9" s="1"/>
  <c r="A432" i="9" a="1"/>
  <c r="A432" i="9" s="1"/>
  <c r="B432" i="9" a="1"/>
  <c r="B432" i="9" s="1"/>
  <c r="C432" i="9" a="1"/>
  <c r="C432" i="9" s="1"/>
  <c r="D432" i="9" a="1"/>
  <c r="D432" i="9" s="1"/>
  <c r="A433" i="9" a="1"/>
  <c r="A433" i="9" s="1"/>
  <c r="B433" i="9" a="1"/>
  <c r="B433" i="9" s="1"/>
  <c r="C433" i="9" a="1"/>
  <c r="C433" i="9" s="1"/>
  <c r="D433" i="9" a="1"/>
  <c r="D433" i="9" s="1"/>
  <c r="A434" i="9" a="1"/>
  <c r="A434" i="9" s="1"/>
  <c r="B434" i="9" a="1"/>
  <c r="B434" i="9" s="1"/>
  <c r="C434" i="9" a="1"/>
  <c r="C434" i="9" s="1"/>
  <c r="D434" i="9" a="1"/>
  <c r="D434" i="9" s="1"/>
  <c r="A435" i="9" a="1"/>
  <c r="A435" i="9" s="1"/>
  <c r="B435" i="9" a="1"/>
  <c r="B435" i="9" s="1"/>
  <c r="C435" i="9" a="1"/>
  <c r="C435" i="9" s="1"/>
  <c r="D435" i="9" a="1"/>
  <c r="D435" i="9" s="1"/>
  <c r="A436" i="9" a="1"/>
  <c r="A436" i="9" s="1"/>
  <c r="B436" i="9" a="1"/>
  <c r="B436" i="9" s="1"/>
  <c r="C436" i="9" a="1"/>
  <c r="C436" i="9" s="1"/>
  <c r="D436" i="9" a="1"/>
  <c r="D436" i="9" s="1"/>
  <c r="A437" i="9" a="1"/>
  <c r="A437" i="9" s="1"/>
  <c r="B437" i="9" a="1"/>
  <c r="B437" i="9" s="1"/>
  <c r="C437" i="9" a="1"/>
  <c r="C437" i="9" s="1"/>
  <c r="D437" i="9" a="1"/>
  <c r="D437" i="9" s="1"/>
  <c r="A438" i="9" a="1"/>
  <c r="A438" i="9" s="1"/>
  <c r="B438" i="9" a="1"/>
  <c r="B438" i="9" s="1"/>
  <c r="C438" i="9" a="1"/>
  <c r="C438" i="9" s="1"/>
  <c r="D438" i="9" a="1"/>
  <c r="D438" i="9" s="1"/>
  <c r="A439" i="9" a="1"/>
  <c r="A439" i="9" s="1"/>
  <c r="B439" i="9" a="1"/>
  <c r="B439" i="9" s="1"/>
  <c r="C439" i="9" a="1"/>
  <c r="C439" i="9" s="1"/>
  <c r="D439" i="9" a="1"/>
  <c r="D439" i="9" s="1"/>
  <c r="A440" i="9" a="1"/>
  <c r="A440" i="9" s="1"/>
  <c r="B440" i="9" a="1"/>
  <c r="B440" i="9" s="1"/>
  <c r="C440" i="9" a="1"/>
  <c r="C440" i="9" s="1"/>
  <c r="D440" i="9" a="1"/>
  <c r="D440" i="9" s="1"/>
  <c r="A441" i="9" a="1"/>
  <c r="A441" i="9" s="1"/>
  <c r="B441" i="9" a="1"/>
  <c r="B441" i="9" s="1"/>
  <c r="C441" i="9" a="1"/>
  <c r="C441" i="9" s="1"/>
  <c r="D441" i="9" a="1"/>
  <c r="D441" i="9" s="1"/>
  <c r="A442" i="9" a="1"/>
  <c r="A442" i="9" s="1"/>
  <c r="B442" i="9" a="1"/>
  <c r="B442" i="9" s="1"/>
  <c r="C442" i="9" a="1"/>
  <c r="C442" i="9" s="1"/>
  <c r="D442" i="9" a="1"/>
  <c r="D442" i="9" s="1"/>
  <c r="A443" i="9" a="1"/>
  <c r="A443" i="9" s="1"/>
  <c r="B443" i="9" a="1"/>
  <c r="B443" i="9" s="1"/>
  <c r="C443" i="9" a="1"/>
  <c r="C443" i="9" s="1"/>
  <c r="D443" i="9" a="1"/>
  <c r="D443" i="9" s="1"/>
  <c r="A444" i="9" a="1"/>
  <c r="A444" i="9" s="1"/>
  <c r="B444" i="9" a="1"/>
  <c r="B444" i="9" s="1"/>
  <c r="C444" i="9" a="1"/>
  <c r="C444" i="9" s="1"/>
  <c r="D444" i="9" a="1"/>
  <c r="D444" i="9" s="1"/>
  <c r="A445" i="9" a="1"/>
  <c r="A445" i="9" s="1"/>
  <c r="B445" i="9" a="1"/>
  <c r="B445" i="9" s="1"/>
  <c r="C445" i="9" a="1"/>
  <c r="C445" i="9" s="1"/>
  <c r="D445" i="9" a="1"/>
  <c r="D445" i="9" s="1"/>
  <c r="A446" i="9" a="1"/>
  <c r="A446" i="9" s="1"/>
  <c r="B446" i="9" a="1"/>
  <c r="B446" i="9" s="1"/>
  <c r="C446" i="9" a="1"/>
  <c r="C446" i="9" s="1"/>
  <c r="D446" i="9" a="1"/>
  <c r="D446" i="9" s="1"/>
  <c r="A447" i="9" a="1"/>
  <c r="A447" i="9" s="1"/>
  <c r="B447" i="9" a="1"/>
  <c r="B447" i="9" s="1"/>
  <c r="C447" i="9" a="1"/>
  <c r="C447" i="9" s="1"/>
  <c r="D447" i="9" a="1"/>
  <c r="D447" i="9" s="1"/>
  <c r="A448" i="9" a="1"/>
  <c r="A448" i="9" s="1"/>
  <c r="B448" i="9" a="1"/>
  <c r="B448" i="9" s="1"/>
  <c r="C448" i="9" a="1"/>
  <c r="C448" i="9" s="1"/>
  <c r="D448" i="9" a="1"/>
  <c r="D448" i="9" s="1"/>
  <c r="A449" i="9" a="1"/>
  <c r="A449" i="9" s="1"/>
  <c r="B449" i="9" a="1"/>
  <c r="B449" i="9" s="1"/>
  <c r="C449" i="9" a="1"/>
  <c r="C449" i="9" s="1"/>
  <c r="D449" i="9" a="1"/>
  <c r="D449" i="9" s="1"/>
  <c r="A450" i="9" a="1"/>
  <c r="A450" i="9" s="1"/>
  <c r="B450" i="9" a="1"/>
  <c r="B450" i="9" s="1"/>
  <c r="C450" i="9" a="1"/>
  <c r="C450" i="9" s="1"/>
  <c r="D450" i="9" a="1"/>
  <c r="D450" i="9" s="1"/>
  <c r="A451" i="9" a="1"/>
  <c r="A451" i="9" s="1"/>
  <c r="B451" i="9" a="1"/>
  <c r="B451" i="9" s="1"/>
  <c r="C451" i="9" a="1"/>
  <c r="C451" i="9" s="1"/>
  <c r="D451" i="9" a="1"/>
  <c r="D451" i="9" s="1"/>
  <c r="A452" i="9" a="1"/>
  <c r="A452" i="9" s="1"/>
  <c r="B452" i="9" a="1"/>
  <c r="B452" i="9" s="1"/>
  <c r="C452" i="9" a="1"/>
  <c r="C452" i="9" s="1"/>
  <c r="D452" i="9" a="1"/>
  <c r="D452" i="9" s="1"/>
  <c r="A453" i="9" a="1"/>
  <c r="A453" i="9" s="1"/>
  <c r="B453" i="9" a="1"/>
  <c r="B453" i="9" s="1"/>
  <c r="C453" i="9" a="1"/>
  <c r="C453" i="9" s="1"/>
  <c r="D453" i="9" a="1"/>
  <c r="D453" i="9" s="1"/>
  <c r="A454" i="9" a="1"/>
  <c r="A454" i="9" s="1"/>
  <c r="B454" i="9" a="1"/>
  <c r="B454" i="9" s="1"/>
  <c r="C454" i="9" a="1"/>
  <c r="C454" i="9" s="1"/>
  <c r="D454" i="9" a="1"/>
  <c r="D454" i="9" s="1"/>
  <c r="A455" i="9" a="1"/>
  <c r="A455" i="9" s="1"/>
  <c r="B455" i="9" a="1"/>
  <c r="B455" i="9" s="1"/>
  <c r="C455" i="9" a="1"/>
  <c r="C455" i="9" s="1"/>
  <c r="D455" i="9" a="1"/>
  <c r="D455" i="9" s="1"/>
  <c r="A456" i="9" a="1"/>
  <c r="A456" i="9" s="1"/>
  <c r="B456" i="9" a="1"/>
  <c r="B456" i="9" s="1"/>
  <c r="C456" i="9" a="1"/>
  <c r="C456" i="9" s="1"/>
  <c r="D456" i="9" a="1"/>
  <c r="D456" i="9" s="1"/>
  <c r="A457" i="9" a="1"/>
  <c r="A457" i="9" s="1"/>
  <c r="B457" i="9" a="1"/>
  <c r="B457" i="9" s="1"/>
  <c r="C457" i="9" a="1"/>
  <c r="C457" i="9" s="1"/>
  <c r="D457" i="9" a="1"/>
  <c r="D457" i="9" s="1"/>
  <c r="A458" i="9" a="1"/>
  <c r="A458" i="9" s="1"/>
  <c r="B458" i="9" a="1"/>
  <c r="B458" i="9" s="1"/>
  <c r="C458" i="9" a="1"/>
  <c r="C458" i="9" s="1"/>
  <c r="D458" i="9" a="1"/>
  <c r="D458" i="9" s="1"/>
  <c r="A459" i="9" a="1"/>
  <c r="A459" i="9" s="1"/>
  <c r="B459" i="9" a="1"/>
  <c r="B459" i="9" s="1"/>
  <c r="C459" i="9" a="1"/>
  <c r="C459" i="9" s="1"/>
  <c r="D459" i="9" a="1"/>
  <c r="D459" i="9" s="1"/>
  <c r="A460" i="9" a="1"/>
  <c r="A460" i="9" s="1"/>
  <c r="B460" i="9" a="1"/>
  <c r="B460" i="9" s="1"/>
  <c r="C460" i="9" a="1"/>
  <c r="C460" i="9" s="1"/>
  <c r="D460" i="9" a="1"/>
  <c r="D460" i="9" s="1"/>
  <c r="A461" i="9" a="1"/>
  <c r="A461" i="9" s="1"/>
  <c r="B461" i="9" a="1"/>
  <c r="B461" i="9" s="1"/>
  <c r="C461" i="9" a="1"/>
  <c r="C461" i="9" s="1"/>
  <c r="D461" i="9" a="1"/>
  <c r="D461" i="9" s="1"/>
  <c r="A462" i="9" a="1"/>
  <c r="A462" i="9" s="1"/>
  <c r="B462" i="9" a="1"/>
  <c r="B462" i="9" s="1"/>
  <c r="C462" i="9" a="1"/>
  <c r="C462" i="9" s="1"/>
  <c r="D462" i="9" a="1"/>
  <c r="D462" i="9" s="1"/>
  <c r="A463" i="9" a="1"/>
  <c r="A463" i="9" s="1"/>
  <c r="B463" i="9" a="1"/>
  <c r="B463" i="9" s="1"/>
  <c r="C463" i="9" a="1"/>
  <c r="C463" i="9" s="1"/>
  <c r="D463" i="9" a="1"/>
  <c r="D463" i="9" s="1"/>
  <c r="A464" i="9" a="1"/>
  <c r="A464" i="9" s="1"/>
  <c r="B464" i="9" a="1"/>
  <c r="B464" i="9" s="1"/>
  <c r="C464" i="9" a="1"/>
  <c r="C464" i="9" s="1"/>
  <c r="D464" i="9" a="1"/>
  <c r="D464" i="9" s="1"/>
  <c r="A465" i="9" a="1"/>
  <c r="A465" i="9" s="1"/>
  <c r="B465" i="9" a="1"/>
  <c r="B465" i="9" s="1"/>
  <c r="C465" i="9" a="1"/>
  <c r="C465" i="9" s="1"/>
  <c r="D465" i="9" a="1"/>
  <c r="D465" i="9" s="1"/>
  <c r="A466" i="9" a="1"/>
  <c r="A466" i="9" s="1"/>
  <c r="B466" i="9" a="1"/>
  <c r="B466" i="9" s="1"/>
  <c r="C466" i="9" a="1"/>
  <c r="C466" i="9" s="1"/>
  <c r="D466" i="9" a="1"/>
  <c r="D466" i="9" s="1"/>
  <c r="A467" i="9" a="1"/>
  <c r="A467" i="9" s="1"/>
  <c r="B467" i="9" a="1"/>
  <c r="B467" i="9" s="1"/>
  <c r="C467" i="9" a="1"/>
  <c r="C467" i="9" s="1"/>
  <c r="D467" i="9" a="1"/>
  <c r="D467" i="9" s="1"/>
  <c r="A468" i="9" a="1"/>
  <c r="A468" i="9" s="1"/>
  <c r="B468" i="9" a="1"/>
  <c r="B468" i="9" s="1"/>
  <c r="C468" i="9" a="1"/>
  <c r="C468" i="9" s="1"/>
  <c r="D468" i="9" a="1"/>
  <c r="D468" i="9" s="1"/>
  <c r="A469" i="9" a="1"/>
  <c r="A469" i="9" s="1"/>
  <c r="B469" i="9" a="1"/>
  <c r="B469" i="9" s="1"/>
  <c r="C469" i="9" a="1"/>
  <c r="C469" i="9" s="1"/>
  <c r="D469" i="9" a="1"/>
  <c r="D469" i="9" s="1"/>
  <c r="A470" i="9" a="1"/>
  <c r="A470" i="9" s="1"/>
  <c r="B470" i="9" a="1"/>
  <c r="B470" i="9" s="1"/>
  <c r="C470" i="9" a="1"/>
  <c r="C470" i="9" s="1"/>
  <c r="D470" i="9" a="1"/>
  <c r="D470" i="9" s="1"/>
  <c r="A471" i="9" a="1"/>
  <c r="A471" i="9" s="1"/>
  <c r="B471" i="9" a="1"/>
  <c r="B471" i="9" s="1"/>
  <c r="C471" i="9" a="1"/>
  <c r="C471" i="9" s="1"/>
  <c r="D471" i="9" a="1"/>
  <c r="D471" i="9" s="1"/>
  <c r="A472" i="9" a="1"/>
  <c r="A472" i="9" s="1"/>
  <c r="B472" i="9" a="1"/>
  <c r="B472" i="9" s="1"/>
  <c r="C472" i="9" a="1"/>
  <c r="C472" i="9" s="1"/>
  <c r="D472" i="9" a="1"/>
  <c r="D472" i="9" s="1"/>
  <c r="A473" i="9" a="1"/>
  <c r="A473" i="9" s="1"/>
  <c r="B473" i="9" a="1"/>
  <c r="B473" i="9" s="1"/>
  <c r="C473" i="9" a="1"/>
  <c r="C473" i="9" s="1"/>
  <c r="D473" i="9" a="1"/>
  <c r="D473" i="9" s="1"/>
  <c r="A474" i="9" a="1"/>
  <c r="A474" i="9" s="1"/>
  <c r="B474" i="9" a="1"/>
  <c r="B474" i="9" s="1"/>
  <c r="C474" i="9" a="1"/>
  <c r="C474" i="9" s="1"/>
  <c r="D474" i="9" a="1"/>
  <c r="D474" i="9" s="1"/>
  <c r="A475" i="9" a="1"/>
  <c r="A475" i="9" s="1"/>
  <c r="B475" i="9" a="1"/>
  <c r="B475" i="9" s="1"/>
  <c r="C475" i="9" a="1"/>
  <c r="C475" i="9" s="1"/>
  <c r="D475" i="9" a="1"/>
  <c r="D475" i="9" s="1"/>
  <c r="A476" i="9" a="1"/>
  <c r="A476" i="9" s="1"/>
  <c r="B476" i="9" a="1"/>
  <c r="B476" i="9" s="1"/>
  <c r="C476" i="9" a="1"/>
  <c r="C476" i="9" s="1"/>
  <c r="D476" i="9" a="1"/>
  <c r="D476" i="9" s="1"/>
  <c r="A477" i="9" a="1"/>
  <c r="A477" i="9" s="1"/>
  <c r="B477" i="9" a="1"/>
  <c r="B477" i="9" s="1"/>
  <c r="C477" i="9" a="1"/>
  <c r="C477" i="9" s="1"/>
  <c r="D477" i="9" a="1"/>
  <c r="D477" i="9" s="1"/>
  <c r="A478" i="9" a="1"/>
  <c r="A478" i="9" s="1"/>
  <c r="B478" i="9" a="1"/>
  <c r="B478" i="9" s="1"/>
  <c r="C478" i="9" a="1"/>
  <c r="C478" i="9" s="1"/>
  <c r="D478" i="9" a="1"/>
  <c r="D478" i="9" s="1"/>
  <c r="A479" i="9" a="1"/>
  <c r="A479" i="9" s="1"/>
  <c r="B479" i="9" a="1"/>
  <c r="B479" i="9" s="1"/>
  <c r="C479" i="9" a="1"/>
  <c r="C479" i="9" s="1"/>
  <c r="D479" i="9" a="1"/>
  <c r="D479" i="9" s="1"/>
  <c r="A480" i="9" a="1"/>
  <c r="A480" i="9" s="1"/>
  <c r="B480" i="9" a="1"/>
  <c r="B480" i="9" s="1"/>
  <c r="C480" i="9" a="1"/>
  <c r="C480" i="9" s="1"/>
  <c r="D480" i="9" a="1"/>
  <c r="D480" i="9" s="1"/>
  <c r="A481" i="9" a="1"/>
  <c r="A481" i="9" s="1"/>
  <c r="B481" i="9" a="1"/>
  <c r="B481" i="9" s="1"/>
  <c r="C481" i="9" a="1"/>
  <c r="C481" i="9" s="1"/>
  <c r="D481" i="9" a="1"/>
  <c r="D481" i="9" s="1"/>
  <c r="A482" i="9" a="1"/>
  <c r="A482" i="9" s="1"/>
  <c r="B482" i="9" a="1"/>
  <c r="B482" i="9" s="1"/>
  <c r="C482" i="9" a="1"/>
  <c r="C482" i="9" s="1"/>
  <c r="D482" i="9" a="1"/>
  <c r="D482" i="9" s="1"/>
  <c r="A483" i="9" a="1"/>
  <c r="A483" i="9" s="1"/>
  <c r="B483" i="9" a="1"/>
  <c r="B483" i="9" s="1"/>
  <c r="C483" i="9" a="1"/>
  <c r="C483" i="9" s="1"/>
  <c r="D483" i="9" a="1"/>
  <c r="D483" i="9" s="1"/>
  <c r="A484" i="9" a="1"/>
  <c r="A484" i="9" s="1"/>
  <c r="B484" i="9" a="1"/>
  <c r="B484" i="9" s="1"/>
  <c r="C484" i="9" a="1"/>
  <c r="C484" i="9" s="1"/>
  <c r="D484" i="9" a="1"/>
  <c r="D484" i="9" s="1"/>
  <c r="A485" i="9" a="1"/>
  <c r="A485" i="9" s="1"/>
  <c r="B485" i="9" a="1"/>
  <c r="B485" i="9" s="1"/>
  <c r="C485" i="9" a="1"/>
  <c r="C485" i="9" s="1"/>
  <c r="D485" i="9" a="1"/>
  <c r="D485" i="9" s="1"/>
  <c r="A486" i="9" a="1"/>
  <c r="A486" i="9" s="1"/>
  <c r="B486" i="9" a="1"/>
  <c r="B486" i="9" s="1"/>
  <c r="C486" i="9" a="1"/>
  <c r="C486" i="9" s="1"/>
  <c r="D486" i="9" a="1"/>
  <c r="D486" i="9" s="1"/>
  <c r="A487" i="9" a="1"/>
  <c r="A487" i="9" s="1"/>
  <c r="B487" i="9" a="1"/>
  <c r="B487" i="9" s="1"/>
  <c r="C487" i="9" a="1"/>
  <c r="C487" i="9" s="1"/>
  <c r="D487" i="9" a="1"/>
  <c r="D487" i="9" s="1"/>
  <c r="A488" i="9" a="1"/>
  <c r="A488" i="9" s="1"/>
  <c r="B488" i="9" a="1"/>
  <c r="B488" i="9" s="1"/>
  <c r="C488" i="9" a="1"/>
  <c r="C488" i="9" s="1"/>
  <c r="D488" i="9" a="1"/>
  <c r="D488" i="9" s="1"/>
  <c r="A489" i="9" a="1"/>
  <c r="A489" i="9" s="1"/>
  <c r="B489" i="9" a="1"/>
  <c r="B489" i="9" s="1"/>
  <c r="C489" i="9" a="1"/>
  <c r="C489" i="9" s="1"/>
  <c r="D489" i="9" a="1"/>
  <c r="D489" i="9" s="1"/>
  <c r="A490" i="9" a="1"/>
  <c r="A490" i="9" s="1"/>
  <c r="B490" i="9" a="1"/>
  <c r="B490" i="9" s="1"/>
  <c r="C490" i="9" a="1"/>
  <c r="C490" i="9" s="1"/>
  <c r="D490" i="9" a="1"/>
  <c r="D490" i="9" s="1"/>
  <c r="A491" i="9" a="1"/>
  <c r="A491" i="9" s="1"/>
  <c r="B491" i="9" a="1"/>
  <c r="B491" i="9" s="1"/>
  <c r="C491" i="9" a="1"/>
  <c r="C491" i="9" s="1"/>
  <c r="D491" i="9" a="1"/>
  <c r="D491" i="9" s="1"/>
  <c r="A492" i="9" a="1"/>
  <c r="A492" i="9" s="1"/>
  <c r="B492" i="9" a="1"/>
  <c r="B492" i="9" s="1"/>
  <c r="C492" i="9" a="1"/>
  <c r="C492" i="9" s="1"/>
  <c r="D492" i="9" a="1"/>
  <c r="D492" i="9" s="1"/>
  <c r="A493" i="9" a="1"/>
  <c r="A493" i="9" s="1"/>
  <c r="B493" i="9" a="1"/>
  <c r="B493" i="9" s="1"/>
  <c r="C493" i="9" a="1"/>
  <c r="C493" i="9" s="1"/>
  <c r="D493" i="9" a="1"/>
  <c r="D493" i="9" s="1"/>
  <c r="A494" i="9" a="1"/>
  <c r="A494" i="9" s="1"/>
  <c r="B494" i="9" a="1"/>
  <c r="B494" i="9" s="1"/>
  <c r="C494" i="9" a="1"/>
  <c r="C494" i="9" s="1"/>
  <c r="D494" i="9" a="1"/>
  <c r="D494" i="9" s="1"/>
  <c r="A495" i="9" a="1"/>
  <c r="A495" i="9" s="1"/>
  <c r="B495" i="9" a="1"/>
  <c r="B495" i="9" s="1"/>
  <c r="C495" i="9" a="1"/>
  <c r="C495" i="9" s="1"/>
  <c r="D495" i="9" a="1"/>
  <c r="D495" i="9" s="1"/>
  <c r="A496" i="9" a="1"/>
  <c r="A496" i="9" s="1"/>
  <c r="B496" i="9" a="1"/>
  <c r="B496" i="9" s="1"/>
  <c r="C496" i="9" a="1"/>
  <c r="C496" i="9" s="1"/>
  <c r="D496" i="9" a="1"/>
  <c r="D496" i="9" s="1"/>
  <c r="A497" i="9" a="1"/>
  <c r="A497" i="9" s="1"/>
  <c r="B497" i="9" a="1"/>
  <c r="B497" i="9" s="1"/>
  <c r="C497" i="9" a="1"/>
  <c r="C497" i="9" s="1"/>
  <c r="D497" i="9" a="1"/>
  <c r="D497" i="9" s="1"/>
  <c r="A498" i="9" a="1"/>
  <c r="A498" i="9" s="1"/>
  <c r="B498" i="9" a="1"/>
  <c r="B498" i="9" s="1"/>
  <c r="C498" i="9" a="1"/>
  <c r="C498" i="9" s="1"/>
  <c r="D498" i="9" a="1"/>
  <c r="D498" i="9" s="1"/>
  <c r="A499" i="9" a="1"/>
  <c r="A499" i="9" s="1"/>
  <c r="B499" i="9" a="1"/>
  <c r="B499" i="9" s="1"/>
  <c r="C499" i="9" a="1"/>
  <c r="C499" i="9" s="1"/>
  <c r="D499" i="9" a="1"/>
  <c r="D499" i="9" s="1"/>
  <c r="A500" i="9" a="1"/>
  <c r="A500" i="9" s="1"/>
  <c r="B500" i="9" a="1"/>
  <c r="B500" i="9" s="1"/>
  <c r="C500" i="9" a="1"/>
  <c r="C500" i="9" s="1"/>
  <c r="D500" i="9" a="1"/>
  <c r="D500" i="9" s="1"/>
  <c r="A501" i="9" a="1"/>
  <c r="A501" i="9" s="1"/>
  <c r="B501" i="9" a="1"/>
  <c r="B501" i="9" s="1"/>
  <c r="C501" i="9" a="1"/>
  <c r="C501" i="9" s="1"/>
  <c r="D501" i="9" a="1"/>
  <c r="D501" i="9" s="1"/>
  <c r="A502" i="9" a="1"/>
  <c r="A502" i="9" s="1"/>
  <c r="B502" i="9" a="1"/>
  <c r="B502" i="9" s="1"/>
  <c r="C502" i="9" a="1"/>
  <c r="C502" i="9" s="1"/>
  <c r="D502" i="9" a="1"/>
  <c r="D502" i="9" s="1"/>
  <c r="A503" i="9" a="1"/>
  <c r="A503" i="9" s="1"/>
  <c r="B503" i="9" a="1"/>
  <c r="B503" i="9" s="1"/>
  <c r="C503" i="9" a="1"/>
  <c r="C503" i="9" s="1"/>
  <c r="D503" i="9" a="1"/>
  <c r="D503" i="9" s="1"/>
  <c r="A504" i="9" a="1"/>
  <c r="A504" i="9" s="1"/>
  <c r="B504" i="9" a="1"/>
  <c r="B504" i="9" s="1"/>
  <c r="C504" i="9" a="1"/>
  <c r="C504" i="9" s="1"/>
  <c r="D504" i="9" a="1"/>
  <c r="D504" i="9" s="1"/>
  <c r="A505" i="9" a="1"/>
  <c r="A505" i="9" s="1"/>
  <c r="B505" i="9" a="1"/>
  <c r="B505" i="9" s="1"/>
  <c r="C505" i="9" a="1"/>
  <c r="C505" i="9" s="1"/>
  <c r="D505" i="9" a="1"/>
  <c r="D505" i="9" s="1"/>
  <c r="A506" i="9" a="1"/>
  <c r="A506" i="9" s="1"/>
  <c r="B506" i="9" a="1"/>
  <c r="B506" i="9" s="1"/>
  <c r="C506" i="9" a="1"/>
  <c r="C506" i="9" s="1"/>
  <c r="D506" i="9" a="1"/>
  <c r="D506" i="9" s="1"/>
  <c r="A507" i="9" a="1"/>
  <c r="A507" i="9" s="1"/>
  <c r="B507" i="9" a="1"/>
  <c r="B507" i="9" s="1"/>
  <c r="C507" i="9" a="1"/>
  <c r="C507" i="9" s="1"/>
  <c r="D507" i="9" a="1"/>
  <c r="D507" i="9" s="1"/>
  <c r="A508" i="9" a="1"/>
  <c r="A508" i="9" s="1"/>
  <c r="B508" i="9" a="1"/>
  <c r="B508" i="9" s="1"/>
  <c r="C508" i="9" a="1"/>
  <c r="C508" i="9" s="1"/>
  <c r="D508" i="9" a="1"/>
  <c r="D508" i="9" s="1"/>
  <c r="A509" i="9" a="1"/>
  <c r="A509" i="9" s="1"/>
  <c r="B509" i="9" a="1"/>
  <c r="B509" i="9" s="1"/>
  <c r="C509" i="9" a="1"/>
  <c r="C509" i="9" s="1"/>
  <c r="D509" i="9" a="1"/>
  <c r="D509" i="9" s="1"/>
  <c r="A510" i="9" a="1"/>
  <c r="A510" i="9" s="1"/>
  <c r="B510" i="9" a="1"/>
  <c r="B510" i="9" s="1"/>
  <c r="C510" i="9" a="1"/>
  <c r="C510" i="9" s="1"/>
  <c r="D510" i="9" a="1"/>
  <c r="D510" i="9" s="1"/>
  <c r="A511" i="9" a="1"/>
  <c r="A511" i="9" s="1"/>
  <c r="B511" i="9" a="1"/>
  <c r="B511" i="9" s="1"/>
  <c r="C511" i="9" a="1"/>
  <c r="C511" i="9" s="1"/>
  <c r="D511" i="9" a="1"/>
  <c r="D511" i="9" s="1"/>
  <c r="A512" i="9" a="1"/>
  <c r="A512" i="9" s="1"/>
  <c r="B512" i="9" a="1"/>
  <c r="B512" i="9" s="1"/>
  <c r="C512" i="9" a="1"/>
  <c r="C512" i="9" s="1"/>
  <c r="D512" i="9" a="1"/>
  <c r="D512" i="9" s="1"/>
  <c r="A513" i="9" a="1"/>
  <c r="A513" i="9" s="1"/>
  <c r="B513" i="9" a="1"/>
  <c r="B513" i="9" s="1"/>
  <c r="C513" i="9" a="1"/>
  <c r="C513" i="9" s="1"/>
  <c r="D513" i="9" a="1"/>
  <c r="D513" i="9" s="1"/>
  <c r="A514" i="9" a="1"/>
  <c r="A514" i="9" s="1"/>
  <c r="B514" i="9" a="1"/>
  <c r="B514" i="9" s="1"/>
  <c r="C514" i="9" a="1"/>
  <c r="C514" i="9" s="1"/>
  <c r="D514" i="9" a="1"/>
  <c r="D514" i="9" s="1"/>
  <c r="A515" i="9" a="1"/>
  <c r="A515" i="9" s="1"/>
  <c r="B515" i="9" a="1"/>
  <c r="B515" i="9" s="1"/>
  <c r="C515" i="9" a="1"/>
  <c r="C515" i="9" s="1"/>
  <c r="D515" i="9" a="1"/>
  <c r="D515" i="9" s="1"/>
  <c r="A516" i="9" a="1"/>
  <c r="A516" i="9" s="1"/>
  <c r="B516" i="9" a="1"/>
  <c r="B516" i="9" s="1"/>
  <c r="C516" i="9" a="1"/>
  <c r="C516" i="9" s="1"/>
  <c r="D516" i="9" a="1"/>
  <c r="D516" i="9" s="1"/>
  <c r="A517" i="9" a="1"/>
  <c r="A517" i="9" s="1"/>
  <c r="B517" i="9" a="1"/>
  <c r="B517" i="9" s="1"/>
  <c r="C517" i="9" a="1"/>
  <c r="C517" i="9" s="1"/>
  <c r="D517" i="9" a="1"/>
  <c r="D517" i="9" s="1"/>
  <c r="A518" i="9" a="1"/>
  <c r="A518" i="9" s="1"/>
  <c r="B518" i="9" a="1"/>
  <c r="B518" i="9" s="1"/>
  <c r="C518" i="9" a="1"/>
  <c r="C518" i="9" s="1"/>
  <c r="D518" i="9" a="1"/>
  <c r="D518" i="9" s="1"/>
  <c r="A519" i="9" a="1"/>
  <c r="A519" i="9" s="1"/>
  <c r="B519" i="9" a="1"/>
  <c r="B519" i="9" s="1"/>
  <c r="C519" i="9" a="1"/>
  <c r="C519" i="9" s="1"/>
  <c r="D519" i="9" a="1"/>
  <c r="D519" i="9" s="1"/>
  <c r="A520" i="9" a="1"/>
  <c r="A520" i="9" s="1"/>
  <c r="B520" i="9" a="1"/>
  <c r="B520" i="9" s="1"/>
  <c r="C520" i="9" a="1"/>
  <c r="C520" i="9" s="1"/>
  <c r="D520" i="9" a="1"/>
  <c r="D520" i="9" s="1"/>
  <c r="A521" i="9" a="1"/>
  <c r="A521" i="9" s="1"/>
  <c r="B521" i="9" a="1"/>
  <c r="B521" i="9" s="1"/>
  <c r="C521" i="9" a="1"/>
  <c r="C521" i="9" s="1"/>
  <c r="D521" i="9" a="1"/>
  <c r="D521" i="9" s="1"/>
  <c r="A522" i="9" a="1"/>
  <c r="A522" i="9" s="1"/>
  <c r="B522" i="9" a="1"/>
  <c r="B522" i="9" s="1"/>
  <c r="C522" i="9" a="1"/>
  <c r="C522" i="9" s="1"/>
  <c r="D522" i="9" a="1"/>
  <c r="D522" i="9" s="1"/>
  <c r="A523" i="9" a="1"/>
  <c r="A523" i="9" s="1"/>
  <c r="B523" i="9" a="1"/>
  <c r="B523" i="9" s="1"/>
  <c r="C523" i="9" a="1"/>
  <c r="C523" i="9" s="1"/>
  <c r="D523" i="9" a="1"/>
  <c r="D523" i="9" s="1"/>
  <c r="A524" i="9" a="1"/>
  <c r="A524" i="9" s="1"/>
  <c r="B524" i="9" a="1"/>
  <c r="B524" i="9" s="1"/>
  <c r="C524" i="9" a="1"/>
  <c r="C524" i="9" s="1"/>
  <c r="D524" i="9" a="1"/>
  <c r="D524" i="9" s="1"/>
  <c r="A525" i="9" a="1"/>
  <c r="A525" i="9" s="1"/>
  <c r="B525" i="9" a="1"/>
  <c r="B525" i="9" s="1"/>
  <c r="C525" i="9" a="1"/>
  <c r="C525" i="9" s="1"/>
  <c r="D525" i="9" a="1"/>
  <c r="D525" i="9" s="1"/>
  <c r="A526" i="9" a="1"/>
  <c r="A526" i="9" s="1"/>
  <c r="B526" i="9" a="1"/>
  <c r="B526" i="9" s="1"/>
  <c r="C526" i="9" a="1"/>
  <c r="C526" i="9" s="1"/>
  <c r="D526" i="9" a="1"/>
  <c r="D526" i="9" s="1"/>
  <c r="A527" i="9" a="1"/>
  <c r="A527" i="9" s="1"/>
  <c r="B527" i="9" a="1"/>
  <c r="B527" i="9" s="1"/>
  <c r="C527" i="9" a="1"/>
  <c r="C527" i="9" s="1"/>
  <c r="D527" i="9" a="1"/>
  <c r="D527" i="9" s="1"/>
  <c r="A528" i="9" a="1"/>
  <c r="A528" i="9" s="1"/>
  <c r="B528" i="9" a="1"/>
  <c r="B528" i="9" s="1"/>
  <c r="C528" i="9" a="1"/>
  <c r="C528" i="9" s="1"/>
  <c r="D528" i="9" a="1"/>
  <c r="D528" i="9" s="1"/>
  <c r="A529" i="9" a="1"/>
  <c r="A529" i="9" s="1"/>
  <c r="B529" i="9" a="1"/>
  <c r="B529" i="9" s="1"/>
  <c r="C529" i="9" a="1"/>
  <c r="C529" i="9" s="1"/>
  <c r="D529" i="9" a="1"/>
  <c r="D529" i="9" s="1"/>
  <c r="A530" i="9" a="1"/>
  <c r="A530" i="9" s="1"/>
  <c r="B530" i="9" a="1"/>
  <c r="B530" i="9" s="1"/>
  <c r="C530" i="9" a="1"/>
  <c r="C530" i="9" s="1"/>
  <c r="D530" i="9" a="1"/>
  <c r="D530" i="9" s="1"/>
  <c r="A531" i="9" a="1"/>
  <c r="A531" i="9" s="1"/>
  <c r="B531" i="9" a="1"/>
  <c r="B531" i="9" s="1"/>
  <c r="C531" i="9" a="1"/>
  <c r="C531" i="9" s="1"/>
  <c r="D531" i="9" a="1"/>
  <c r="D531" i="9" s="1"/>
  <c r="A532" i="9" a="1"/>
  <c r="A532" i="9" s="1"/>
  <c r="B532" i="9" a="1"/>
  <c r="B532" i="9" s="1"/>
  <c r="C532" i="9" a="1"/>
  <c r="C532" i="9" s="1"/>
  <c r="D532" i="9" a="1"/>
  <c r="D532" i="9" s="1"/>
  <c r="A533" i="9" a="1"/>
  <c r="A533" i="9" s="1"/>
  <c r="B533" i="9" a="1"/>
  <c r="B533" i="9" s="1"/>
  <c r="C533" i="9" a="1"/>
  <c r="C533" i="9" s="1"/>
  <c r="D533" i="9" a="1"/>
  <c r="D533" i="9" s="1"/>
  <c r="A534" i="9" a="1"/>
  <c r="A534" i="9" s="1"/>
  <c r="B534" i="9" a="1"/>
  <c r="B534" i="9" s="1"/>
  <c r="C534" i="9" a="1"/>
  <c r="C534" i="9" s="1"/>
  <c r="D534" i="9" a="1"/>
  <c r="D534" i="9" s="1"/>
  <c r="A535" i="9" a="1"/>
  <c r="A535" i="9" s="1"/>
  <c r="B535" i="9" a="1"/>
  <c r="B535" i="9" s="1"/>
  <c r="C535" i="9" a="1"/>
  <c r="C535" i="9" s="1"/>
  <c r="D535" i="9" a="1"/>
  <c r="D535" i="9" s="1"/>
  <c r="A536" i="9" a="1"/>
  <c r="A536" i="9" s="1"/>
  <c r="B536" i="9" a="1"/>
  <c r="B536" i="9" s="1"/>
  <c r="C536" i="9" a="1"/>
  <c r="C536" i="9" s="1"/>
  <c r="D536" i="9" a="1"/>
  <c r="D536" i="9" s="1"/>
  <c r="A537" i="9" a="1"/>
  <c r="A537" i="9" s="1"/>
  <c r="B537" i="9" a="1"/>
  <c r="B537" i="9" s="1"/>
  <c r="C537" i="9" a="1"/>
  <c r="C537" i="9" s="1"/>
  <c r="D537" i="9" a="1"/>
  <c r="D537" i="9" s="1"/>
  <c r="A538" i="9" a="1"/>
  <c r="A538" i="9" s="1"/>
  <c r="B538" i="9" a="1"/>
  <c r="B538" i="9" s="1"/>
  <c r="C538" i="9" a="1"/>
  <c r="C538" i="9" s="1"/>
  <c r="D538" i="9" a="1"/>
  <c r="D538" i="9" s="1"/>
  <c r="A539" i="9" a="1"/>
  <c r="A539" i="9" s="1"/>
  <c r="B539" i="9" a="1"/>
  <c r="B539" i="9" s="1"/>
  <c r="C539" i="9" a="1"/>
  <c r="C539" i="9" s="1"/>
  <c r="D539" i="9" a="1"/>
  <c r="D539" i="9" s="1"/>
  <c r="A540" i="9" a="1"/>
  <c r="A540" i="9" s="1"/>
  <c r="B540" i="9" a="1"/>
  <c r="B540" i="9" s="1"/>
  <c r="C540" i="9" a="1"/>
  <c r="C540" i="9" s="1"/>
  <c r="D540" i="9" a="1"/>
  <c r="D540" i="9" s="1"/>
  <c r="A541" i="9" a="1"/>
  <c r="A541" i="9" s="1"/>
  <c r="B541" i="9" a="1"/>
  <c r="B541" i="9" s="1"/>
  <c r="C541" i="9" a="1"/>
  <c r="C541" i="9" s="1"/>
  <c r="D541" i="9" a="1"/>
  <c r="D541" i="9" s="1"/>
  <c r="A542" i="9" a="1"/>
  <c r="A542" i="9" s="1"/>
  <c r="B542" i="9" a="1"/>
  <c r="B542" i="9" s="1"/>
  <c r="C542" i="9" a="1"/>
  <c r="C542" i="9" s="1"/>
  <c r="D542" i="9" a="1"/>
  <c r="D542" i="9" s="1"/>
  <c r="A543" i="9" a="1"/>
  <c r="A543" i="9" s="1"/>
  <c r="B543" i="9" a="1"/>
  <c r="B543" i="9" s="1"/>
  <c r="C543" i="9" a="1"/>
  <c r="C543" i="9" s="1"/>
  <c r="D543" i="9" a="1"/>
  <c r="D543" i="9" s="1"/>
  <c r="A544" i="9" a="1"/>
  <c r="A544" i="9" s="1"/>
  <c r="B544" i="9" a="1"/>
  <c r="B544" i="9" s="1"/>
  <c r="C544" i="9" a="1"/>
  <c r="C544" i="9" s="1"/>
  <c r="D544" i="9" a="1"/>
  <c r="D544" i="9" s="1"/>
  <c r="A545" i="9" a="1"/>
  <c r="A545" i="9" s="1"/>
  <c r="B545" i="9" a="1"/>
  <c r="B545" i="9" s="1"/>
  <c r="C545" i="9" a="1"/>
  <c r="C545" i="9" s="1"/>
  <c r="D545" i="9" a="1"/>
  <c r="D545" i="9" s="1"/>
  <c r="A546" i="9" a="1"/>
  <c r="A546" i="9" s="1"/>
  <c r="B546" i="9" a="1"/>
  <c r="B546" i="9" s="1"/>
  <c r="C546" i="9" a="1"/>
  <c r="C546" i="9" s="1"/>
  <c r="D546" i="9" a="1"/>
  <c r="D546" i="9" s="1"/>
  <c r="A547" i="9" a="1"/>
  <c r="A547" i="9" s="1"/>
  <c r="B547" i="9" a="1"/>
  <c r="B547" i="9" s="1"/>
  <c r="C547" i="9" a="1"/>
  <c r="C547" i="9" s="1"/>
  <c r="D547" i="9" a="1"/>
  <c r="D547" i="9" s="1"/>
  <c r="A548" i="9" a="1"/>
  <c r="A548" i="9" s="1"/>
  <c r="B548" i="9" a="1"/>
  <c r="B548" i="9" s="1"/>
  <c r="C548" i="9" a="1"/>
  <c r="C548" i="9" s="1"/>
  <c r="D548" i="9" a="1"/>
  <c r="D548" i="9" s="1"/>
  <c r="A549" i="9" a="1"/>
  <c r="A549" i="9" s="1"/>
  <c r="B549" i="9" a="1"/>
  <c r="B549" i="9" s="1"/>
  <c r="C549" i="9" a="1"/>
  <c r="C549" i="9" s="1"/>
  <c r="D549" i="9" a="1"/>
  <c r="D549" i="9" s="1"/>
  <c r="A550" i="9" a="1"/>
  <c r="A550" i="9" s="1"/>
  <c r="B550" i="9" a="1"/>
  <c r="B550" i="9" s="1"/>
  <c r="C550" i="9" a="1"/>
  <c r="C550" i="9" s="1"/>
  <c r="D550" i="9" a="1"/>
  <c r="D550" i="9" s="1"/>
  <c r="A551" i="9" a="1"/>
  <c r="A551" i="9" s="1"/>
  <c r="B551" i="9" a="1"/>
  <c r="B551" i="9" s="1"/>
  <c r="C551" i="9" a="1"/>
  <c r="C551" i="9" s="1"/>
  <c r="D551" i="9" a="1"/>
  <c r="D551" i="9" s="1"/>
  <c r="A552" i="9" a="1"/>
  <c r="A552" i="9" s="1"/>
  <c r="B552" i="9" a="1"/>
  <c r="B552" i="9" s="1"/>
  <c r="C552" i="9" a="1"/>
  <c r="C552" i="9" s="1"/>
  <c r="D552" i="9" a="1"/>
  <c r="D552" i="9" s="1"/>
  <c r="A553" i="9" a="1"/>
  <c r="A553" i="9" s="1"/>
  <c r="B553" i="9" a="1"/>
  <c r="B553" i="9" s="1"/>
  <c r="C553" i="9" a="1"/>
  <c r="C553" i="9" s="1"/>
  <c r="D553" i="9" a="1"/>
  <c r="D553" i="9" s="1"/>
  <c r="A554" i="9" a="1"/>
  <c r="A554" i="9" s="1"/>
  <c r="B554" i="9" a="1"/>
  <c r="B554" i="9" s="1"/>
  <c r="C554" i="9" a="1"/>
  <c r="C554" i="9" s="1"/>
  <c r="D554" i="9" a="1"/>
  <c r="D554" i="9" s="1"/>
  <c r="A555" i="9" a="1"/>
  <c r="A555" i="9" s="1"/>
  <c r="B555" i="9" a="1"/>
  <c r="B555" i="9" s="1"/>
  <c r="C555" i="9" a="1"/>
  <c r="C555" i="9" s="1"/>
  <c r="D555" i="9" a="1"/>
  <c r="D555" i="9" s="1"/>
  <c r="A556" i="9" a="1"/>
  <c r="A556" i="9" s="1"/>
  <c r="B556" i="9" a="1"/>
  <c r="B556" i="9" s="1"/>
  <c r="C556" i="9" a="1"/>
  <c r="C556" i="9" s="1"/>
  <c r="D556" i="9" a="1"/>
  <c r="D556" i="9" s="1"/>
  <c r="A557" i="9" a="1"/>
  <c r="A557" i="9" s="1"/>
  <c r="B557" i="9" a="1"/>
  <c r="B557" i="9" s="1"/>
  <c r="C557" i="9" a="1"/>
  <c r="C557" i="9" s="1"/>
  <c r="D557" i="9" a="1"/>
  <c r="D557" i="9" s="1"/>
  <c r="A558" i="9" a="1"/>
  <c r="A558" i="9" s="1"/>
  <c r="B558" i="9" a="1"/>
  <c r="B558" i="9" s="1"/>
  <c r="C558" i="9" a="1"/>
  <c r="C558" i="9" s="1"/>
  <c r="D558" i="9" a="1"/>
  <c r="D558" i="9" s="1"/>
  <c r="A559" i="9" a="1"/>
  <c r="A559" i="9" s="1"/>
  <c r="B559" i="9" a="1"/>
  <c r="B559" i="9" s="1"/>
  <c r="C559" i="9" a="1"/>
  <c r="C559" i="9" s="1"/>
  <c r="D559" i="9" a="1"/>
  <c r="D559" i="9" s="1"/>
  <c r="A560" i="9" a="1"/>
  <c r="A560" i="9" s="1"/>
  <c r="B560" i="9" a="1"/>
  <c r="B560" i="9" s="1"/>
  <c r="C560" i="9" a="1"/>
  <c r="C560" i="9" s="1"/>
  <c r="D560" i="9" a="1"/>
  <c r="D560" i="9" s="1"/>
  <c r="A561" i="9" a="1"/>
  <c r="A561" i="9" s="1"/>
  <c r="B561" i="9" a="1"/>
  <c r="B561" i="9" s="1"/>
  <c r="C561" i="9" a="1"/>
  <c r="C561" i="9" s="1"/>
  <c r="D561" i="9" a="1"/>
  <c r="D561" i="9" s="1"/>
  <c r="A562" i="9" a="1"/>
  <c r="A562" i="9" s="1"/>
  <c r="B562" i="9" a="1"/>
  <c r="B562" i="9" s="1"/>
  <c r="C562" i="9" a="1"/>
  <c r="C562" i="9" s="1"/>
  <c r="D562" i="9" a="1"/>
  <c r="D562" i="9" s="1"/>
  <c r="A563" i="9" a="1"/>
  <c r="A563" i="9" s="1"/>
  <c r="B563" i="9" a="1"/>
  <c r="B563" i="9" s="1"/>
  <c r="C563" i="9" a="1"/>
  <c r="C563" i="9" s="1"/>
  <c r="D563" i="9" a="1"/>
  <c r="D563" i="9" s="1"/>
  <c r="A564" i="9" a="1"/>
  <c r="A564" i="9" s="1"/>
  <c r="B564" i="9" a="1"/>
  <c r="B564" i="9" s="1"/>
  <c r="C564" i="9" a="1"/>
  <c r="C564" i="9" s="1"/>
  <c r="D564" i="9" a="1"/>
  <c r="D564" i="9" s="1"/>
  <c r="A565" i="9" a="1"/>
  <c r="A565" i="9" s="1"/>
  <c r="B565" i="9" a="1"/>
  <c r="B565" i="9" s="1"/>
  <c r="C565" i="9" a="1"/>
  <c r="C565" i="9" s="1"/>
  <c r="D565" i="9" a="1"/>
  <c r="D565" i="9" s="1"/>
  <c r="A566" i="9" a="1"/>
  <c r="A566" i="9" s="1"/>
  <c r="B566" i="9" a="1"/>
  <c r="B566" i="9" s="1"/>
  <c r="C566" i="9" a="1"/>
  <c r="C566" i="9" s="1"/>
  <c r="D566" i="9" a="1"/>
  <c r="D566" i="9" s="1"/>
  <c r="A567" i="9" a="1"/>
  <c r="A567" i="9" s="1"/>
  <c r="B567" i="9" a="1"/>
  <c r="B567" i="9" s="1"/>
  <c r="C567" i="9" a="1"/>
  <c r="C567" i="9" s="1"/>
  <c r="D567" i="9" a="1"/>
  <c r="D567" i="9" s="1"/>
  <c r="A568" i="9" a="1"/>
  <c r="A568" i="9" s="1"/>
  <c r="B568" i="9" a="1"/>
  <c r="B568" i="9" s="1"/>
  <c r="C568" i="9" a="1"/>
  <c r="C568" i="9" s="1"/>
  <c r="D568" i="9" a="1"/>
  <c r="D568" i="9" s="1"/>
  <c r="A569" i="9" a="1"/>
  <c r="A569" i="9" s="1"/>
  <c r="B569" i="9" a="1"/>
  <c r="B569" i="9" s="1"/>
  <c r="C569" i="9" a="1"/>
  <c r="C569" i="9" s="1"/>
  <c r="D569" i="9" a="1"/>
  <c r="D569" i="9" s="1"/>
  <c r="A570" i="9" a="1"/>
  <c r="A570" i="9" s="1"/>
  <c r="B570" i="9" a="1"/>
  <c r="B570" i="9" s="1"/>
  <c r="C570" i="9" a="1"/>
  <c r="C570" i="9" s="1"/>
  <c r="D570" i="9" a="1"/>
  <c r="D570" i="9" s="1"/>
  <c r="A571" i="9" a="1"/>
  <c r="A571" i="9" s="1"/>
  <c r="B571" i="9" a="1"/>
  <c r="B571" i="9" s="1"/>
  <c r="C571" i="9" a="1"/>
  <c r="C571" i="9" s="1"/>
  <c r="D571" i="9" a="1"/>
  <c r="D571" i="9" s="1"/>
  <c r="A572" i="9" a="1"/>
  <c r="A572" i="9" s="1"/>
  <c r="B572" i="9" a="1"/>
  <c r="B572" i="9" s="1"/>
  <c r="C572" i="9" a="1"/>
  <c r="C572" i="9" s="1"/>
  <c r="D572" i="9" a="1"/>
  <c r="D572" i="9" s="1"/>
  <c r="A573" i="9" a="1"/>
  <c r="A573" i="9" s="1"/>
  <c r="B573" i="9" a="1"/>
  <c r="B573" i="9" s="1"/>
  <c r="C573" i="9" a="1"/>
  <c r="C573" i="9" s="1"/>
  <c r="D573" i="9" a="1"/>
  <c r="D573" i="9" s="1"/>
  <c r="A574" i="9" a="1"/>
  <c r="A574" i="9" s="1"/>
  <c r="B574" i="9" a="1"/>
  <c r="B574" i="9" s="1"/>
  <c r="C574" i="9" a="1"/>
  <c r="C574" i="9" s="1"/>
  <c r="D574" i="9" a="1"/>
  <c r="D574" i="9" s="1"/>
  <c r="A575" i="9" a="1"/>
  <c r="A575" i="9" s="1"/>
  <c r="B575" i="9" a="1"/>
  <c r="B575" i="9" s="1"/>
  <c r="C575" i="9" a="1"/>
  <c r="C575" i="9" s="1"/>
  <c r="D575" i="9" a="1"/>
  <c r="D575" i="9" s="1"/>
  <c r="A576" i="9" a="1"/>
  <c r="A576" i="9" s="1"/>
  <c r="B576" i="9" a="1"/>
  <c r="B576" i="9" s="1"/>
  <c r="C576" i="9" a="1"/>
  <c r="C576" i="9" s="1"/>
  <c r="D576" i="9" a="1"/>
  <c r="D576" i="9" s="1"/>
  <c r="A577" i="9" a="1"/>
  <c r="A577" i="9" s="1"/>
  <c r="B577" i="9" a="1"/>
  <c r="B577" i="9" s="1"/>
  <c r="C577" i="9" a="1"/>
  <c r="C577" i="9" s="1"/>
  <c r="D577" i="9" a="1"/>
  <c r="D577" i="9" s="1"/>
  <c r="A578" i="9" a="1"/>
  <c r="A578" i="9" s="1"/>
  <c r="B578" i="9" a="1"/>
  <c r="B578" i="9" s="1"/>
  <c r="C578" i="9" a="1"/>
  <c r="C578" i="9" s="1"/>
  <c r="D578" i="9" a="1"/>
  <c r="D578" i="9" s="1"/>
  <c r="A579" i="9" a="1"/>
  <c r="A579" i="9" s="1"/>
  <c r="B579" i="9" a="1"/>
  <c r="B579" i="9" s="1"/>
  <c r="C579" i="9" a="1"/>
  <c r="C579" i="9" s="1"/>
  <c r="D579" i="9" a="1"/>
  <c r="D579" i="9" s="1"/>
  <c r="A580" i="9" a="1"/>
  <c r="A580" i="9" s="1"/>
  <c r="B580" i="9" a="1"/>
  <c r="B580" i="9" s="1"/>
  <c r="C580" i="9" a="1"/>
  <c r="C580" i="9" s="1"/>
  <c r="D580" i="9" a="1"/>
  <c r="D580" i="9" s="1"/>
  <c r="A581" i="9" a="1"/>
  <c r="A581" i="9" s="1"/>
  <c r="B581" i="9" a="1"/>
  <c r="B581" i="9" s="1"/>
  <c r="C581" i="9" a="1"/>
  <c r="C581" i="9" s="1"/>
  <c r="D581" i="9" a="1"/>
  <c r="D581" i="9" s="1"/>
  <c r="A582" i="9" a="1"/>
  <c r="A582" i="9" s="1"/>
  <c r="B582" i="9" a="1"/>
  <c r="B582" i="9" s="1"/>
  <c r="C582" i="9" a="1"/>
  <c r="C582" i="9" s="1"/>
  <c r="D582" i="9" a="1"/>
  <c r="D582" i="9" s="1"/>
  <c r="A583" i="9" a="1"/>
  <c r="A583" i="9" s="1"/>
  <c r="B583" i="9" a="1"/>
  <c r="B583" i="9" s="1"/>
  <c r="C583" i="9" a="1"/>
  <c r="C583" i="9" s="1"/>
  <c r="D583" i="9" a="1"/>
  <c r="D583" i="9" s="1"/>
  <c r="A584" i="9" a="1"/>
  <c r="A584" i="9" s="1"/>
  <c r="B584" i="9" a="1"/>
  <c r="B584" i="9" s="1"/>
  <c r="C584" i="9" a="1"/>
  <c r="C584" i="9" s="1"/>
  <c r="D584" i="9" a="1"/>
  <c r="D584" i="9" s="1"/>
  <c r="A585" i="9" a="1"/>
  <c r="A585" i="9" s="1"/>
  <c r="B585" i="9" a="1"/>
  <c r="B585" i="9" s="1"/>
  <c r="C585" i="9" a="1"/>
  <c r="C585" i="9" s="1"/>
  <c r="D585" i="9" a="1"/>
  <c r="D585" i="9" s="1"/>
  <c r="A586" i="9" a="1"/>
  <c r="A586" i="9" s="1"/>
  <c r="B586" i="9" a="1"/>
  <c r="B586" i="9" s="1"/>
  <c r="C586" i="9" a="1"/>
  <c r="C586" i="9" s="1"/>
  <c r="D586" i="9" a="1"/>
  <c r="D586" i="9" s="1"/>
  <c r="A587" i="9" a="1"/>
  <c r="A587" i="9" s="1"/>
  <c r="B587" i="9" a="1"/>
  <c r="B587" i="9" s="1"/>
  <c r="C587" i="9" a="1"/>
  <c r="C587" i="9" s="1"/>
  <c r="D587" i="9" a="1"/>
  <c r="D587" i="9" s="1"/>
  <c r="A588" i="9" a="1"/>
  <c r="A588" i="9" s="1"/>
  <c r="B588" i="9" a="1"/>
  <c r="B588" i="9" s="1"/>
  <c r="C588" i="9" a="1"/>
  <c r="C588" i="9" s="1"/>
  <c r="D588" i="9" a="1"/>
  <c r="D588" i="9" s="1"/>
  <c r="A589" i="9" a="1"/>
  <c r="A589" i="9" s="1"/>
  <c r="B589" i="9" a="1"/>
  <c r="B589" i="9" s="1"/>
  <c r="C589" i="9" a="1"/>
  <c r="C589" i="9" s="1"/>
  <c r="D589" i="9" a="1"/>
  <c r="D589" i="9" s="1"/>
  <c r="A590" i="9" a="1"/>
  <c r="A590" i="9" s="1"/>
  <c r="B590" i="9" a="1"/>
  <c r="B590" i="9" s="1"/>
  <c r="C590" i="9" a="1"/>
  <c r="C590" i="9" s="1"/>
  <c r="D590" i="9" a="1"/>
  <c r="D590" i="9" s="1"/>
  <c r="A591" i="9" a="1"/>
  <c r="A591" i="9" s="1"/>
  <c r="B591" i="9" a="1"/>
  <c r="B591" i="9" s="1"/>
  <c r="C591" i="9" a="1"/>
  <c r="C591" i="9" s="1"/>
  <c r="D591" i="9" a="1"/>
  <c r="D591" i="9" s="1"/>
  <c r="A592" i="9" a="1"/>
  <c r="A592" i="9" s="1"/>
  <c r="B592" i="9" a="1"/>
  <c r="B592" i="9" s="1"/>
  <c r="C592" i="9" a="1"/>
  <c r="C592" i="9" s="1"/>
  <c r="D592" i="9" a="1"/>
  <c r="D592" i="9" s="1"/>
  <c r="A593" i="9" a="1"/>
  <c r="A593" i="9" s="1"/>
  <c r="B593" i="9" a="1"/>
  <c r="B593" i="9" s="1"/>
  <c r="C593" i="9" a="1"/>
  <c r="C593" i="9" s="1"/>
  <c r="D593" i="9" a="1"/>
  <c r="D593" i="9" s="1"/>
  <c r="A594" i="9" a="1"/>
  <c r="A594" i="9" s="1"/>
  <c r="B594" i="9" a="1"/>
  <c r="B594" i="9" s="1"/>
  <c r="C594" i="9" a="1"/>
  <c r="C594" i="9" s="1"/>
  <c r="D594" i="9" a="1"/>
  <c r="D594" i="9" s="1"/>
  <c r="A595" i="9" a="1"/>
  <c r="A595" i="9" s="1"/>
  <c r="B595" i="9" a="1"/>
  <c r="B595" i="9" s="1"/>
  <c r="C595" i="9" a="1"/>
  <c r="C595" i="9" s="1"/>
  <c r="D595" i="9" a="1"/>
  <c r="D595" i="9" s="1"/>
  <c r="A596" i="9" a="1"/>
  <c r="A596" i="9" s="1"/>
  <c r="B596" i="9" a="1"/>
  <c r="B596" i="9" s="1"/>
  <c r="C596" i="9" a="1"/>
  <c r="C596" i="9" s="1"/>
  <c r="D596" i="9" a="1"/>
  <c r="D596" i="9" s="1"/>
  <c r="A597" i="9" a="1"/>
  <c r="A597" i="9" s="1"/>
  <c r="B597" i="9" a="1"/>
  <c r="B597" i="9" s="1"/>
  <c r="C597" i="9" a="1"/>
  <c r="C597" i="9" s="1"/>
  <c r="D597" i="9" a="1"/>
  <c r="D597" i="9" s="1"/>
  <c r="A598" i="9" a="1"/>
  <c r="A598" i="9" s="1"/>
  <c r="B598" i="9" a="1"/>
  <c r="B598" i="9" s="1"/>
  <c r="C598" i="9" a="1"/>
  <c r="C598" i="9" s="1"/>
  <c r="D598" i="9" a="1"/>
  <c r="D598" i="9" s="1"/>
  <c r="A599" i="9" a="1"/>
  <c r="A599" i="9" s="1"/>
  <c r="B599" i="9" a="1"/>
  <c r="B599" i="9" s="1"/>
  <c r="C599" i="9" a="1"/>
  <c r="C599" i="9" s="1"/>
  <c r="D599" i="9" a="1"/>
  <c r="D599" i="9" s="1"/>
  <c r="A600" i="9" a="1"/>
  <c r="A600" i="9" s="1"/>
  <c r="B600" i="9" a="1"/>
  <c r="B600" i="9" s="1"/>
  <c r="C600" i="9" a="1"/>
  <c r="C600" i="9" s="1"/>
  <c r="D600" i="9" a="1"/>
  <c r="D600" i="9" s="1"/>
  <c r="A601" i="9" a="1"/>
  <c r="A601" i="9" s="1"/>
  <c r="B601" i="9" a="1"/>
  <c r="B601" i="9" s="1"/>
  <c r="C601" i="9" a="1"/>
  <c r="C601" i="9" s="1"/>
  <c r="D601" i="9" a="1"/>
  <c r="D601" i="9" s="1"/>
  <c r="A602" i="9" a="1"/>
  <c r="A602" i="9" s="1"/>
  <c r="B602" i="9" a="1"/>
  <c r="B602" i="9" s="1"/>
  <c r="C602" i="9" a="1"/>
  <c r="C602" i="9" s="1"/>
  <c r="D602" i="9" a="1"/>
  <c r="D602" i="9" s="1"/>
  <c r="A603" i="9" a="1"/>
  <c r="A603" i="9" s="1"/>
  <c r="B603" i="9" a="1"/>
  <c r="B603" i="9" s="1"/>
  <c r="C603" i="9" a="1"/>
  <c r="C603" i="9" s="1"/>
  <c r="D603" i="9" a="1"/>
  <c r="D603" i="9" s="1"/>
  <c r="A604" i="9" a="1"/>
  <c r="A604" i="9" s="1"/>
  <c r="B604" i="9" a="1"/>
  <c r="B604" i="9" s="1"/>
  <c r="C604" i="9" a="1"/>
  <c r="C604" i="9" s="1"/>
  <c r="D604" i="9" a="1"/>
  <c r="D604" i="9" s="1"/>
  <c r="A605" i="9" a="1"/>
  <c r="A605" i="9" s="1"/>
  <c r="B605" i="9" a="1"/>
  <c r="B605" i="9" s="1"/>
  <c r="C605" i="9" a="1"/>
  <c r="C605" i="9" s="1"/>
  <c r="D605" i="9" a="1"/>
  <c r="D605" i="9" s="1"/>
  <c r="A606" i="9" a="1"/>
  <c r="A606" i="9" s="1"/>
  <c r="B606" i="9" a="1"/>
  <c r="B606" i="9" s="1"/>
  <c r="C606" i="9" a="1"/>
  <c r="C606" i="9" s="1"/>
  <c r="D606" i="9" a="1"/>
  <c r="D606" i="9" s="1"/>
  <c r="A607" i="9" a="1"/>
  <c r="A607" i="9" s="1"/>
  <c r="B607" i="9" a="1"/>
  <c r="B607" i="9" s="1"/>
  <c r="C607" i="9" a="1"/>
  <c r="C607" i="9" s="1"/>
  <c r="D607" i="9" a="1"/>
  <c r="D607" i="9" s="1"/>
  <c r="A608" i="9" a="1"/>
  <c r="A608" i="9" s="1"/>
  <c r="B608" i="9" a="1"/>
  <c r="B608" i="9" s="1"/>
  <c r="C608" i="9" a="1"/>
  <c r="C608" i="9" s="1"/>
  <c r="D608" i="9" a="1"/>
  <c r="D608" i="9" s="1"/>
  <c r="A609" i="9" a="1"/>
  <c r="A609" i="9" s="1"/>
  <c r="B609" i="9" a="1"/>
  <c r="B609" i="9" s="1"/>
  <c r="C609" i="9" a="1"/>
  <c r="C609" i="9" s="1"/>
  <c r="D609" i="9" a="1"/>
  <c r="D609" i="9" s="1"/>
  <c r="A610" i="9" a="1"/>
  <c r="A610" i="9" s="1"/>
  <c r="B610" i="9" a="1"/>
  <c r="B610" i="9" s="1"/>
  <c r="C610" i="9" a="1"/>
  <c r="C610" i="9" s="1"/>
  <c r="D610" i="9" a="1"/>
  <c r="D610" i="9" s="1"/>
  <c r="A611" i="9" a="1"/>
  <c r="A611" i="9" s="1"/>
  <c r="B611" i="9" a="1"/>
  <c r="B611" i="9" s="1"/>
  <c r="C611" i="9" a="1"/>
  <c r="C611" i="9" s="1"/>
  <c r="D611" i="9" a="1"/>
  <c r="D611" i="9" s="1"/>
  <c r="A612" i="9" a="1"/>
  <c r="A612" i="9" s="1"/>
  <c r="B612" i="9" a="1"/>
  <c r="B612" i="9" s="1"/>
  <c r="C612" i="9" a="1"/>
  <c r="C612" i="9" s="1"/>
  <c r="D612" i="9" a="1"/>
  <c r="D612" i="9" s="1"/>
  <c r="A613" i="9" a="1"/>
  <c r="A613" i="9" s="1"/>
  <c r="B613" i="9" a="1"/>
  <c r="B613" i="9" s="1"/>
  <c r="C613" i="9" a="1"/>
  <c r="C613" i="9" s="1"/>
  <c r="D613" i="9" a="1"/>
  <c r="D613" i="9" s="1"/>
  <c r="A614" i="9" a="1"/>
  <c r="A614" i="9" s="1"/>
  <c r="B614" i="9" a="1"/>
  <c r="B614" i="9" s="1"/>
  <c r="C614" i="9" a="1"/>
  <c r="C614" i="9" s="1"/>
  <c r="D614" i="9" a="1"/>
  <c r="D614" i="9" s="1"/>
  <c r="A615" i="9" a="1"/>
  <c r="A615" i="9" s="1"/>
  <c r="B615" i="9" a="1"/>
  <c r="B615" i="9" s="1"/>
  <c r="C615" i="9" a="1"/>
  <c r="C615" i="9" s="1"/>
  <c r="D615" i="9" a="1"/>
  <c r="D615" i="9" s="1"/>
  <c r="A616" i="9" a="1"/>
  <c r="A616" i="9" s="1"/>
  <c r="B616" i="9" a="1"/>
  <c r="B616" i="9" s="1"/>
  <c r="C616" i="9" a="1"/>
  <c r="C616" i="9" s="1"/>
  <c r="D616" i="9" a="1"/>
  <c r="D616" i="9" s="1"/>
  <c r="A617" i="9" a="1"/>
  <c r="A617" i="9" s="1"/>
  <c r="B617" i="9" a="1"/>
  <c r="B617" i="9" s="1"/>
  <c r="C617" i="9" a="1"/>
  <c r="C617" i="9" s="1"/>
  <c r="D617" i="9" a="1"/>
  <c r="D617" i="9" s="1"/>
  <c r="A618" i="9" a="1"/>
  <c r="A618" i="9" s="1"/>
  <c r="B618" i="9" a="1"/>
  <c r="B618" i="9" s="1"/>
  <c r="C618" i="9" a="1"/>
  <c r="C618" i="9" s="1"/>
  <c r="D618" i="9" a="1"/>
  <c r="D618" i="9" s="1"/>
  <c r="A619" i="9" a="1"/>
  <c r="A619" i="9" s="1"/>
  <c r="B619" i="9" a="1"/>
  <c r="B619" i="9" s="1"/>
  <c r="C619" i="9" a="1"/>
  <c r="C619" i="9" s="1"/>
  <c r="D619" i="9" a="1"/>
  <c r="D619" i="9" s="1"/>
  <c r="A620" i="9" a="1"/>
  <c r="A620" i="9" s="1"/>
  <c r="B620" i="9" a="1"/>
  <c r="B620" i="9" s="1"/>
  <c r="C620" i="9" a="1"/>
  <c r="C620" i="9" s="1"/>
  <c r="D620" i="9" a="1"/>
  <c r="D620" i="9" s="1"/>
  <c r="A621" i="9" a="1"/>
  <c r="A621" i="9" s="1"/>
  <c r="B621" i="9" a="1"/>
  <c r="B621" i="9" s="1"/>
  <c r="C621" i="9" a="1"/>
  <c r="C621" i="9" s="1"/>
  <c r="D621" i="9" a="1"/>
  <c r="D621" i="9" s="1"/>
  <c r="A622" i="9" a="1"/>
  <c r="A622" i="9" s="1"/>
  <c r="B622" i="9" a="1"/>
  <c r="B622" i="9" s="1"/>
  <c r="C622" i="9" a="1"/>
  <c r="C622" i="9" s="1"/>
  <c r="D622" i="9" a="1"/>
  <c r="D622" i="9" s="1"/>
  <c r="A623" i="9" a="1"/>
  <c r="A623" i="9" s="1"/>
  <c r="B623" i="9" a="1"/>
  <c r="B623" i="9" s="1"/>
  <c r="C623" i="9" a="1"/>
  <c r="C623" i="9" s="1"/>
  <c r="D623" i="9" a="1"/>
  <c r="D623" i="9" s="1"/>
  <c r="A624" i="9" a="1"/>
  <c r="A624" i="9" s="1"/>
  <c r="B624" i="9" a="1"/>
  <c r="B624" i="9" s="1"/>
  <c r="C624" i="9" a="1"/>
  <c r="C624" i="9" s="1"/>
  <c r="D624" i="9" a="1"/>
  <c r="D624" i="9" s="1"/>
  <c r="A625" i="9" a="1"/>
  <c r="A625" i="9" s="1"/>
  <c r="B625" i="9" a="1"/>
  <c r="B625" i="9" s="1"/>
  <c r="C625" i="9" a="1"/>
  <c r="C625" i="9" s="1"/>
  <c r="D625" i="9" a="1"/>
  <c r="D625" i="9" s="1"/>
  <c r="A626" i="9" a="1"/>
  <c r="A626" i="9" s="1"/>
  <c r="B626" i="9" a="1"/>
  <c r="B626" i="9" s="1"/>
  <c r="C626" i="9" a="1"/>
  <c r="C626" i="9" s="1"/>
  <c r="D626" i="9" a="1"/>
  <c r="D626" i="9" s="1"/>
  <c r="A627" i="9" a="1"/>
  <c r="A627" i="9" s="1"/>
  <c r="B627" i="9" a="1"/>
  <c r="B627" i="9" s="1"/>
  <c r="C627" i="9" a="1"/>
  <c r="C627" i="9" s="1"/>
  <c r="D627" i="9" a="1"/>
  <c r="D627" i="9" s="1"/>
  <c r="A628" i="9" a="1"/>
  <c r="A628" i="9" s="1"/>
  <c r="B628" i="9" a="1"/>
  <c r="B628" i="9" s="1"/>
  <c r="C628" i="9" a="1"/>
  <c r="C628" i="9" s="1"/>
  <c r="D628" i="9" a="1"/>
  <c r="D628" i="9" s="1"/>
  <c r="A629" i="9" a="1"/>
  <c r="A629" i="9" s="1"/>
  <c r="B629" i="9" a="1"/>
  <c r="B629" i="9" s="1"/>
  <c r="C629" i="9" a="1"/>
  <c r="C629" i="9" s="1"/>
  <c r="D629" i="9" a="1"/>
  <c r="D629" i="9" s="1"/>
  <c r="A630" i="9" a="1"/>
  <c r="A630" i="9" s="1"/>
  <c r="B630" i="9" a="1"/>
  <c r="B630" i="9" s="1"/>
  <c r="C630" i="9" a="1"/>
  <c r="C630" i="9" s="1"/>
  <c r="D630" i="9" a="1"/>
  <c r="D630" i="9" s="1"/>
  <c r="A631" i="9" a="1"/>
  <c r="A631" i="9" s="1"/>
  <c r="B631" i="9" a="1"/>
  <c r="B631" i="9" s="1"/>
  <c r="C631" i="9" a="1"/>
  <c r="C631" i="9" s="1"/>
  <c r="D631" i="9" a="1"/>
  <c r="D631" i="9" s="1"/>
  <c r="A632" i="9" a="1"/>
  <c r="A632" i="9" s="1"/>
  <c r="B632" i="9" a="1"/>
  <c r="B632" i="9" s="1"/>
  <c r="C632" i="9" a="1"/>
  <c r="C632" i="9" s="1"/>
  <c r="D632" i="9" a="1"/>
  <c r="D632" i="9" s="1"/>
  <c r="A633" i="9" a="1"/>
  <c r="A633" i="9" s="1"/>
  <c r="B633" i="9" a="1"/>
  <c r="B633" i="9" s="1"/>
  <c r="C633" i="9" a="1"/>
  <c r="C633" i="9" s="1"/>
  <c r="D633" i="9" a="1"/>
  <c r="D633" i="9" s="1"/>
  <c r="A634" i="9" a="1"/>
  <c r="A634" i="9" s="1"/>
  <c r="B634" i="9" a="1"/>
  <c r="B634" i="9" s="1"/>
  <c r="C634" i="9" a="1"/>
  <c r="C634" i="9" s="1"/>
  <c r="D634" i="9" a="1"/>
  <c r="D634" i="9" s="1"/>
  <c r="A635" i="9" a="1"/>
  <c r="A635" i="9" s="1"/>
  <c r="B635" i="9" a="1"/>
  <c r="B635" i="9" s="1"/>
  <c r="C635" i="9" a="1"/>
  <c r="C635" i="9" s="1"/>
  <c r="D635" i="9" a="1"/>
  <c r="D635" i="9" s="1"/>
  <c r="A636" i="9" a="1"/>
  <c r="A636" i="9" s="1"/>
  <c r="B636" i="9" a="1"/>
  <c r="B636" i="9" s="1"/>
  <c r="C636" i="9" a="1"/>
  <c r="C636" i="9" s="1"/>
  <c r="D636" i="9" a="1"/>
  <c r="D636" i="9" s="1"/>
  <c r="A637" i="9" a="1"/>
  <c r="A637" i="9" s="1"/>
  <c r="B637" i="9" a="1"/>
  <c r="B637" i="9" s="1"/>
  <c r="C637" i="9" a="1"/>
  <c r="C637" i="9" s="1"/>
  <c r="D637" i="9" a="1"/>
  <c r="D637" i="9" s="1"/>
  <c r="A638" i="9" a="1"/>
  <c r="A638" i="9" s="1"/>
  <c r="B638" i="9" a="1"/>
  <c r="B638" i="9" s="1"/>
  <c r="C638" i="9" a="1"/>
  <c r="C638" i="9" s="1"/>
  <c r="D638" i="9" a="1"/>
  <c r="D638" i="9" s="1"/>
  <c r="A639" i="9" a="1"/>
  <c r="A639" i="9" s="1"/>
  <c r="B639" i="9" a="1"/>
  <c r="B639" i="9" s="1"/>
  <c r="C639" i="9" a="1"/>
  <c r="C639" i="9" s="1"/>
  <c r="D639" i="9" a="1"/>
  <c r="D639" i="9" s="1"/>
  <c r="A640" i="9" a="1"/>
  <c r="A640" i="9" s="1"/>
  <c r="B640" i="9" a="1"/>
  <c r="B640" i="9" s="1"/>
  <c r="C640" i="9" a="1"/>
  <c r="C640" i="9" s="1"/>
  <c r="D640" i="9" a="1"/>
  <c r="D640" i="9" s="1"/>
  <c r="A641" i="9" a="1"/>
  <c r="A641" i="9" s="1"/>
  <c r="B641" i="9" a="1"/>
  <c r="B641" i="9" s="1"/>
  <c r="C641" i="9" a="1"/>
  <c r="C641" i="9" s="1"/>
  <c r="D641" i="9" a="1"/>
  <c r="D641" i="9" s="1"/>
  <c r="A642" i="9" a="1"/>
  <c r="A642" i="9" s="1"/>
  <c r="B642" i="9" a="1"/>
  <c r="B642" i="9" s="1"/>
  <c r="C642" i="9" a="1"/>
  <c r="C642" i="9" s="1"/>
  <c r="D642" i="9" a="1"/>
  <c r="D642" i="9" s="1"/>
  <c r="A643" i="9" a="1"/>
  <c r="A643" i="9" s="1"/>
  <c r="B643" i="9" a="1"/>
  <c r="B643" i="9" s="1"/>
  <c r="C643" i="9" a="1"/>
  <c r="C643" i="9" s="1"/>
  <c r="D643" i="9" a="1"/>
  <c r="D643" i="9" s="1"/>
  <c r="A644" i="9" a="1"/>
  <c r="A644" i="9" s="1"/>
  <c r="B644" i="9" a="1"/>
  <c r="B644" i="9" s="1"/>
  <c r="C644" i="9" a="1"/>
  <c r="C644" i="9" s="1"/>
  <c r="D644" i="9" a="1"/>
  <c r="D644" i="9" s="1"/>
  <c r="A645" i="9" a="1"/>
  <c r="A645" i="9" s="1"/>
  <c r="B645" i="9" a="1"/>
  <c r="B645" i="9" s="1"/>
  <c r="C645" i="9" a="1"/>
  <c r="C645" i="9" s="1"/>
  <c r="D645" i="9" a="1"/>
  <c r="D645" i="9" s="1"/>
  <c r="A646" i="9" a="1"/>
  <c r="A646" i="9" s="1"/>
  <c r="B646" i="9" a="1"/>
  <c r="B646" i="9" s="1"/>
  <c r="C646" i="9" a="1"/>
  <c r="C646" i="9" s="1"/>
  <c r="D646" i="9" a="1"/>
  <c r="D646" i="9" s="1"/>
  <c r="A647" i="9" a="1"/>
  <c r="A647" i="9" s="1"/>
  <c r="B647" i="9" a="1"/>
  <c r="B647" i="9" s="1"/>
  <c r="C647" i="9" a="1"/>
  <c r="C647" i="9" s="1"/>
  <c r="D647" i="9" a="1"/>
  <c r="D647" i="9" s="1"/>
  <c r="A648" i="9" a="1"/>
  <c r="A648" i="9" s="1"/>
  <c r="B648" i="9" a="1"/>
  <c r="B648" i="9" s="1"/>
  <c r="C648" i="9" a="1"/>
  <c r="C648" i="9" s="1"/>
  <c r="D648" i="9" a="1"/>
  <c r="D648" i="9" s="1"/>
  <c r="A649" i="9" a="1"/>
  <c r="A649" i="9" s="1"/>
  <c r="B649" i="9" a="1"/>
  <c r="B649" i="9" s="1"/>
  <c r="C649" i="9" a="1"/>
  <c r="C649" i="9" s="1"/>
  <c r="D649" i="9" a="1"/>
  <c r="D649" i="9" s="1"/>
  <c r="A650" i="9" a="1"/>
  <c r="A650" i="9" s="1"/>
  <c r="B650" i="9" a="1"/>
  <c r="B650" i="9" s="1"/>
  <c r="C650" i="9" a="1"/>
  <c r="C650" i="9" s="1"/>
  <c r="D650" i="9" a="1"/>
  <c r="D650" i="9" s="1"/>
  <c r="A651" i="9" a="1"/>
  <c r="A651" i="9" s="1"/>
  <c r="B651" i="9" a="1"/>
  <c r="B651" i="9" s="1"/>
  <c r="C651" i="9" a="1"/>
  <c r="C651" i="9" s="1"/>
  <c r="D651" i="9" a="1"/>
  <c r="D651" i="9" s="1"/>
  <c r="A652" i="9" a="1"/>
  <c r="A652" i="9" s="1"/>
  <c r="B652" i="9" a="1"/>
  <c r="B652" i="9" s="1"/>
  <c r="C652" i="9" a="1"/>
  <c r="C652" i="9" s="1"/>
  <c r="D652" i="9" a="1"/>
  <c r="D652" i="9" s="1"/>
  <c r="A653" i="9" a="1"/>
  <c r="A653" i="9" s="1"/>
  <c r="B653" i="9" a="1"/>
  <c r="B653" i="9" s="1"/>
  <c r="C653" i="9" a="1"/>
  <c r="C653" i="9" s="1"/>
  <c r="D653" i="9" a="1"/>
  <c r="D653" i="9" s="1"/>
  <c r="A654" i="9" a="1"/>
  <c r="A654" i="9" s="1"/>
  <c r="B654" i="9" a="1"/>
  <c r="B654" i="9" s="1"/>
  <c r="C654" i="9" a="1"/>
  <c r="C654" i="9" s="1"/>
  <c r="D654" i="9" a="1"/>
  <c r="D654" i="9" s="1"/>
  <c r="A655" i="9" a="1"/>
  <c r="A655" i="9" s="1"/>
  <c r="B655" i="9" a="1"/>
  <c r="B655" i="9" s="1"/>
  <c r="C655" i="9" a="1"/>
  <c r="C655" i="9" s="1"/>
  <c r="D655" i="9" a="1"/>
  <c r="D655" i="9" s="1"/>
  <c r="A656" i="9" a="1"/>
  <c r="A656" i="9" s="1"/>
  <c r="B656" i="9" a="1"/>
  <c r="B656" i="9" s="1"/>
  <c r="C656" i="9" a="1"/>
  <c r="C656" i="9" s="1"/>
  <c r="D656" i="9" a="1"/>
  <c r="D656" i="9" s="1"/>
  <c r="A657" i="9" a="1"/>
  <c r="A657" i="9" s="1"/>
  <c r="B657" i="9" a="1"/>
  <c r="B657" i="9" s="1"/>
  <c r="C657" i="9" a="1"/>
  <c r="C657" i="9" s="1"/>
  <c r="D657" i="9" a="1"/>
  <c r="D657" i="9" s="1"/>
  <c r="A658" i="9" a="1"/>
  <c r="A658" i="9" s="1"/>
  <c r="B658" i="9" a="1"/>
  <c r="B658" i="9" s="1"/>
  <c r="C658" i="9" a="1"/>
  <c r="C658" i="9" s="1"/>
  <c r="D658" i="9" a="1"/>
  <c r="D658" i="9" s="1"/>
  <c r="A659" i="9" a="1"/>
  <c r="A659" i="9" s="1"/>
  <c r="B659" i="9" a="1"/>
  <c r="B659" i="9" s="1"/>
  <c r="C659" i="9" a="1"/>
  <c r="C659" i="9" s="1"/>
  <c r="D659" i="9" a="1"/>
  <c r="D659" i="9" s="1"/>
  <c r="A660" i="9" a="1"/>
  <c r="A660" i="9" s="1"/>
  <c r="B660" i="9" a="1"/>
  <c r="B660" i="9" s="1"/>
  <c r="C660" i="9" a="1"/>
  <c r="C660" i="9" s="1"/>
  <c r="D660" i="9" a="1"/>
  <c r="D660" i="9" s="1"/>
  <c r="A661" i="9" a="1"/>
  <c r="A661" i="9" s="1"/>
  <c r="B661" i="9" a="1"/>
  <c r="B661" i="9" s="1"/>
  <c r="C661" i="9" a="1"/>
  <c r="C661" i="9" s="1"/>
  <c r="D661" i="9" a="1"/>
  <c r="D661" i="9" s="1"/>
  <c r="A662" i="9" a="1"/>
  <c r="A662" i="9" s="1"/>
  <c r="B662" i="9" a="1"/>
  <c r="B662" i="9" s="1"/>
  <c r="C662" i="9" a="1"/>
  <c r="C662" i="9" s="1"/>
  <c r="D662" i="9" a="1"/>
  <c r="D662" i="9" s="1"/>
  <c r="A663" i="9" a="1"/>
  <c r="A663" i="9" s="1"/>
  <c r="B663" i="9" a="1"/>
  <c r="B663" i="9" s="1"/>
  <c r="C663" i="9" a="1"/>
  <c r="C663" i="9" s="1"/>
  <c r="D663" i="9" a="1"/>
  <c r="D663" i="9" s="1"/>
  <c r="A664" i="9" a="1"/>
  <c r="A664" i="9" s="1"/>
  <c r="B664" i="9" a="1"/>
  <c r="B664" i="9" s="1"/>
  <c r="C664" i="9" a="1"/>
  <c r="C664" i="9" s="1"/>
  <c r="D664" i="9" a="1"/>
  <c r="D664" i="9" s="1"/>
  <c r="A665" i="9" a="1"/>
  <c r="A665" i="9" s="1"/>
  <c r="B665" i="9" a="1"/>
  <c r="B665" i="9" s="1"/>
  <c r="C665" i="9" a="1"/>
  <c r="C665" i="9" s="1"/>
  <c r="D665" i="9" a="1"/>
  <c r="D665" i="9" s="1"/>
  <c r="A666" i="9" a="1"/>
  <c r="A666" i="9" s="1"/>
  <c r="B666" i="9" a="1"/>
  <c r="B666" i="9" s="1"/>
  <c r="C666" i="9" a="1"/>
  <c r="C666" i="9" s="1"/>
  <c r="D666" i="9" a="1"/>
  <c r="D666" i="9" s="1"/>
  <c r="A667" i="9" a="1"/>
  <c r="A667" i="9" s="1"/>
  <c r="B667" i="9" a="1"/>
  <c r="B667" i="9" s="1"/>
  <c r="C667" i="9" a="1"/>
  <c r="C667" i="9" s="1"/>
  <c r="D667" i="9" a="1"/>
  <c r="D667" i="9" s="1"/>
  <c r="A668" i="9" a="1"/>
  <c r="A668" i="9" s="1"/>
  <c r="B668" i="9" a="1"/>
  <c r="B668" i="9" s="1"/>
  <c r="C668" i="9" a="1"/>
  <c r="C668" i="9" s="1"/>
  <c r="D668" i="9" a="1"/>
  <c r="D668" i="9" s="1"/>
  <c r="A669" i="9" a="1"/>
  <c r="A669" i="9" s="1"/>
  <c r="B669" i="9" a="1"/>
  <c r="B669" i="9" s="1"/>
  <c r="C669" i="9" a="1"/>
  <c r="C669" i="9" s="1"/>
  <c r="D669" i="9" a="1"/>
  <c r="D669" i="9" s="1"/>
  <c r="A670" i="9" a="1"/>
  <c r="A670" i="9" s="1"/>
  <c r="B670" i="9" a="1"/>
  <c r="B670" i="9" s="1"/>
  <c r="C670" i="9" a="1"/>
  <c r="C670" i="9" s="1"/>
  <c r="D670" i="9" a="1"/>
  <c r="D670" i="9" s="1"/>
  <c r="A671" i="9" a="1"/>
  <c r="A671" i="9" s="1"/>
  <c r="B671" i="9" a="1"/>
  <c r="B671" i="9" s="1"/>
  <c r="C671" i="9" a="1"/>
  <c r="C671" i="9" s="1"/>
  <c r="D671" i="9" a="1"/>
  <c r="D671" i="9" s="1"/>
  <c r="A672" i="9" a="1"/>
  <c r="A672" i="9" s="1"/>
  <c r="B672" i="9" a="1"/>
  <c r="B672" i="9" s="1"/>
  <c r="C672" i="9" a="1"/>
  <c r="C672" i="9" s="1"/>
  <c r="D672" i="9" a="1"/>
  <c r="D672" i="9" s="1"/>
  <c r="A673" i="9" a="1"/>
  <c r="A673" i="9" s="1"/>
  <c r="B673" i="9" a="1"/>
  <c r="B673" i="9" s="1"/>
  <c r="C673" i="9" a="1"/>
  <c r="C673" i="9" s="1"/>
  <c r="D673" i="9" a="1"/>
  <c r="D673" i="9" s="1"/>
  <c r="A674" i="9" a="1"/>
  <c r="A674" i="9" s="1"/>
  <c r="B674" i="9" a="1"/>
  <c r="B674" i="9" s="1"/>
  <c r="C674" i="9" a="1"/>
  <c r="C674" i="9" s="1"/>
  <c r="D674" i="9" a="1"/>
  <c r="D674" i="9" s="1"/>
  <c r="A675" i="9" a="1"/>
  <c r="A675" i="9" s="1"/>
  <c r="B675" i="9" a="1"/>
  <c r="B675" i="9" s="1"/>
  <c r="C675" i="9" a="1"/>
  <c r="C675" i="9" s="1"/>
  <c r="D675" i="9" a="1"/>
  <c r="D675" i="9" s="1"/>
  <c r="A676" i="9" a="1"/>
  <c r="A676" i="9" s="1"/>
  <c r="B676" i="9" a="1"/>
  <c r="B676" i="9" s="1"/>
  <c r="C676" i="9" a="1"/>
  <c r="C676" i="9" s="1"/>
  <c r="D676" i="9" a="1"/>
  <c r="D676" i="9" s="1"/>
  <c r="A677" i="9" a="1"/>
  <c r="A677" i="9" s="1"/>
  <c r="B677" i="9" a="1"/>
  <c r="B677" i="9" s="1"/>
  <c r="C677" i="9" a="1"/>
  <c r="C677" i="9" s="1"/>
  <c r="D677" i="9" a="1"/>
  <c r="D677" i="9" s="1"/>
  <c r="A678" i="9" a="1"/>
  <c r="A678" i="9" s="1"/>
  <c r="B678" i="9" a="1"/>
  <c r="B678" i="9" s="1"/>
  <c r="C678" i="9" a="1"/>
  <c r="C678" i="9" s="1"/>
  <c r="D678" i="9" a="1"/>
  <c r="D678" i="9" s="1"/>
  <c r="A679" i="9" a="1"/>
  <c r="A679" i="9" s="1"/>
  <c r="B679" i="9" a="1"/>
  <c r="B679" i="9" s="1"/>
  <c r="C679" i="9" a="1"/>
  <c r="C679" i="9" s="1"/>
  <c r="D679" i="9" a="1"/>
  <c r="D679" i="9" s="1"/>
  <c r="A680" i="9" a="1"/>
  <c r="A680" i="9" s="1"/>
  <c r="B680" i="9" a="1"/>
  <c r="B680" i="9" s="1"/>
  <c r="C680" i="9" a="1"/>
  <c r="C680" i="9" s="1"/>
  <c r="D680" i="9" a="1"/>
  <c r="D680" i="9" s="1"/>
  <c r="A681" i="9" a="1"/>
  <c r="A681" i="9" s="1"/>
  <c r="B681" i="9" a="1"/>
  <c r="B681" i="9" s="1"/>
  <c r="C681" i="9" a="1"/>
  <c r="C681" i="9" s="1"/>
  <c r="D681" i="9" a="1"/>
  <c r="D681" i="9" s="1"/>
  <c r="A682" i="9" a="1"/>
  <c r="A682" i="9" s="1"/>
  <c r="B682" i="9" a="1"/>
  <c r="B682" i="9" s="1"/>
  <c r="C682" i="9" a="1"/>
  <c r="C682" i="9" s="1"/>
  <c r="D682" i="9" a="1"/>
  <c r="D682" i="9" s="1"/>
  <c r="A683" i="9" a="1"/>
  <c r="A683" i="9" s="1"/>
  <c r="B683" i="9" a="1"/>
  <c r="B683" i="9" s="1"/>
  <c r="C683" i="9" a="1"/>
  <c r="C683" i="9" s="1"/>
  <c r="D683" i="9" a="1"/>
  <c r="D683" i="9" s="1"/>
  <c r="A684" i="9" a="1"/>
  <c r="A684" i="9" s="1"/>
  <c r="B684" i="9" a="1"/>
  <c r="B684" i="9" s="1"/>
  <c r="C684" i="9" a="1"/>
  <c r="C684" i="9" s="1"/>
  <c r="D684" i="9" a="1"/>
  <c r="D684" i="9" s="1"/>
  <c r="A685" i="9" a="1"/>
  <c r="A685" i="9" s="1"/>
  <c r="B685" i="9" a="1"/>
  <c r="B685" i="9" s="1"/>
  <c r="C685" i="9" a="1"/>
  <c r="C685" i="9" s="1"/>
  <c r="D685" i="9" a="1"/>
  <c r="D685" i="9" s="1"/>
  <c r="A686" i="9" a="1"/>
  <c r="A686" i="9" s="1"/>
  <c r="B686" i="9" a="1"/>
  <c r="B686" i="9" s="1"/>
  <c r="C686" i="9" a="1"/>
  <c r="C686" i="9" s="1"/>
  <c r="D686" i="9" a="1"/>
  <c r="D686" i="9" s="1"/>
  <c r="A687" i="9" a="1"/>
  <c r="A687" i="9" s="1"/>
  <c r="B687" i="9" a="1"/>
  <c r="B687" i="9" s="1"/>
  <c r="C687" i="9" a="1"/>
  <c r="C687" i="9" s="1"/>
  <c r="D687" i="9" a="1"/>
  <c r="D687" i="9" s="1"/>
  <c r="A688" i="9" a="1"/>
  <c r="A688" i="9" s="1"/>
  <c r="B688" i="9" a="1"/>
  <c r="B688" i="9" s="1"/>
  <c r="C688" i="9" a="1"/>
  <c r="C688" i="9" s="1"/>
  <c r="D688" i="9" a="1"/>
  <c r="D688" i="9" s="1"/>
  <c r="A689" i="9" a="1"/>
  <c r="A689" i="9" s="1"/>
  <c r="B689" i="9" a="1"/>
  <c r="B689" i="9" s="1"/>
  <c r="C689" i="9" a="1"/>
  <c r="C689" i="9" s="1"/>
  <c r="D689" i="9" a="1"/>
  <c r="D689" i="9" s="1"/>
  <c r="A690" i="9" a="1"/>
  <c r="A690" i="9" s="1"/>
  <c r="B690" i="9" a="1"/>
  <c r="B690" i="9" s="1"/>
  <c r="C690" i="9" a="1"/>
  <c r="C690" i="9" s="1"/>
  <c r="D690" i="9" a="1"/>
  <c r="D690" i="9" s="1"/>
  <c r="A691" i="9" a="1"/>
  <c r="A691" i="9" s="1"/>
  <c r="B691" i="9" a="1"/>
  <c r="B691" i="9" s="1"/>
  <c r="C691" i="9" a="1"/>
  <c r="C691" i="9" s="1"/>
  <c r="D691" i="9" a="1"/>
  <c r="D691" i="9" s="1"/>
  <c r="A692" i="9" a="1"/>
  <c r="A692" i="9" s="1"/>
  <c r="B692" i="9" a="1"/>
  <c r="B692" i="9" s="1"/>
  <c r="C692" i="9" a="1"/>
  <c r="C692" i="9" s="1"/>
  <c r="D692" i="9" a="1"/>
  <c r="D692" i="9" s="1"/>
  <c r="A693" i="9" a="1"/>
  <c r="A693" i="9" s="1"/>
  <c r="B693" i="9" a="1"/>
  <c r="B693" i="9" s="1"/>
  <c r="C693" i="9" a="1"/>
  <c r="C693" i="9" s="1"/>
  <c r="D693" i="9" a="1"/>
  <c r="D693" i="9" s="1"/>
  <c r="A694" i="9" a="1"/>
  <c r="A694" i="9" s="1"/>
  <c r="B694" i="9" a="1"/>
  <c r="B694" i="9" s="1"/>
  <c r="C694" i="9" a="1"/>
  <c r="C694" i="9" s="1"/>
  <c r="D694" i="9" a="1"/>
  <c r="D694" i="9" s="1"/>
  <c r="A695" i="9" a="1"/>
  <c r="A695" i="9" s="1"/>
  <c r="B695" i="9" a="1"/>
  <c r="B695" i="9" s="1"/>
  <c r="C695" i="9" a="1"/>
  <c r="C695" i="9" s="1"/>
  <c r="D695" i="9" a="1"/>
  <c r="D695" i="9" s="1"/>
  <c r="A696" i="9" a="1"/>
  <c r="A696" i="9" s="1"/>
  <c r="B696" i="9" a="1"/>
  <c r="B696" i="9" s="1"/>
  <c r="C696" i="9" a="1"/>
  <c r="C696" i="9" s="1"/>
  <c r="D696" i="9" a="1"/>
  <c r="D696" i="9" s="1"/>
  <c r="A697" i="9" a="1"/>
  <c r="A697" i="9" s="1"/>
  <c r="B697" i="9" a="1"/>
  <c r="B697" i="9" s="1"/>
  <c r="C697" i="9" a="1"/>
  <c r="C697" i="9" s="1"/>
  <c r="D697" i="9" a="1"/>
  <c r="D697" i="9" s="1"/>
  <c r="A698" i="9" a="1"/>
  <c r="A698" i="9" s="1"/>
  <c r="B698" i="9" a="1"/>
  <c r="B698" i="9" s="1"/>
  <c r="C698" i="9" a="1"/>
  <c r="C698" i="9" s="1"/>
  <c r="D698" i="9" a="1"/>
  <c r="D698" i="9" s="1"/>
  <c r="A699" i="9" a="1"/>
  <c r="A699" i="9" s="1"/>
  <c r="B699" i="9" a="1"/>
  <c r="B699" i="9" s="1"/>
  <c r="C699" i="9" a="1"/>
  <c r="C699" i="9" s="1"/>
  <c r="D699" i="9" a="1"/>
  <c r="D699" i="9" s="1"/>
  <c r="A700" i="9" a="1"/>
  <c r="A700" i="9" s="1"/>
  <c r="B700" i="9" a="1"/>
  <c r="B700" i="9" s="1"/>
  <c r="C700" i="9" a="1"/>
  <c r="C700" i="9" s="1"/>
  <c r="D700" i="9" a="1"/>
  <c r="D700" i="9" s="1"/>
  <c r="A701" i="9" a="1"/>
  <c r="A701" i="9" s="1"/>
  <c r="B701" i="9" a="1"/>
  <c r="B701" i="9" s="1"/>
  <c r="C701" i="9" a="1"/>
  <c r="C701" i="9" s="1"/>
  <c r="D701" i="9" a="1"/>
  <c r="D701" i="9" s="1"/>
  <c r="A702" i="9" a="1"/>
  <c r="A702" i="9" s="1"/>
  <c r="B702" i="9" a="1"/>
  <c r="B702" i="9" s="1"/>
  <c r="C702" i="9" a="1"/>
  <c r="C702" i="9" s="1"/>
  <c r="D702" i="9" a="1"/>
  <c r="D702" i="9" s="1"/>
  <c r="A703" i="9" a="1"/>
  <c r="A703" i="9" s="1"/>
  <c r="B703" i="9" a="1"/>
  <c r="B703" i="9" s="1"/>
  <c r="C703" i="9" a="1"/>
  <c r="C703" i="9" s="1"/>
  <c r="D703" i="9" a="1"/>
  <c r="D703" i="9" s="1"/>
  <c r="A704" i="9" a="1"/>
  <c r="A704" i="9" s="1"/>
  <c r="B704" i="9" a="1"/>
  <c r="B704" i="9" s="1"/>
  <c r="C704" i="9" a="1"/>
  <c r="C704" i="9" s="1"/>
  <c r="D704" i="9" a="1"/>
  <c r="D704" i="9" s="1"/>
  <c r="A705" i="9" a="1"/>
  <c r="A705" i="9" s="1"/>
  <c r="B705" i="9" a="1"/>
  <c r="B705" i="9" s="1"/>
  <c r="C705" i="9" a="1"/>
  <c r="C705" i="9" s="1"/>
  <c r="D705" i="9" a="1"/>
  <c r="D705" i="9" s="1"/>
  <c r="A706" i="9" a="1"/>
  <c r="A706" i="9" s="1"/>
  <c r="B706" i="9" a="1"/>
  <c r="B706" i="9" s="1"/>
  <c r="C706" i="9" a="1"/>
  <c r="C706" i="9" s="1"/>
  <c r="D706" i="9" a="1"/>
  <c r="D706" i="9" s="1"/>
  <c r="A707" i="9" a="1"/>
  <c r="A707" i="9" s="1"/>
  <c r="B707" i="9" a="1"/>
  <c r="B707" i="9" s="1"/>
  <c r="C707" i="9" a="1"/>
  <c r="C707" i="9" s="1"/>
  <c r="D707" i="9" a="1"/>
  <c r="D707" i="9" s="1"/>
  <c r="A708" i="9" a="1"/>
  <c r="A708" i="9" s="1"/>
  <c r="B708" i="9" a="1"/>
  <c r="B708" i="9" s="1"/>
  <c r="C708" i="9" a="1"/>
  <c r="C708" i="9" s="1"/>
  <c r="D708" i="9" a="1"/>
  <c r="D708" i="9" s="1"/>
  <c r="A709" i="9" a="1"/>
  <c r="A709" i="9" s="1"/>
  <c r="B709" i="9" a="1"/>
  <c r="B709" i="9" s="1"/>
  <c r="C709" i="9" a="1"/>
  <c r="C709" i="9" s="1"/>
  <c r="D709" i="9" a="1"/>
  <c r="D709" i="9" s="1"/>
  <c r="A710" i="9" a="1"/>
  <c r="A710" i="9" s="1"/>
  <c r="B710" i="9" a="1"/>
  <c r="B710" i="9" s="1"/>
  <c r="C710" i="9" a="1"/>
  <c r="C710" i="9" s="1"/>
  <c r="D710" i="9" a="1"/>
  <c r="D710" i="9" s="1"/>
  <c r="A711" i="9" a="1"/>
  <c r="A711" i="9" s="1"/>
  <c r="B711" i="9" a="1"/>
  <c r="B711" i="9" s="1"/>
  <c r="C711" i="9" a="1"/>
  <c r="C711" i="9" s="1"/>
  <c r="D711" i="9" a="1"/>
  <c r="D711" i="9" s="1"/>
  <c r="A712" i="9" a="1"/>
  <c r="A712" i="9" s="1"/>
  <c r="B712" i="9" a="1"/>
  <c r="B712" i="9" s="1"/>
  <c r="C712" i="9" a="1"/>
  <c r="C712" i="9" s="1"/>
  <c r="D712" i="9" a="1"/>
  <c r="D712" i="9" s="1"/>
  <c r="A713" i="9" a="1"/>
  <c r="A713" i="9" s="1"/>
  <c r="B713" i="9" a="1"/>
  <c r="B713" i="9" s="1"/>
  <c r="C713" i="9" a="1"/>
  <c r="C713" i="9" s="1"/>
  <c r="D713" i="9" a="1"/>
  <c r="D713" i="9" s="1"/>
  <c r="A714" i="9" a="1"/>
  <c r="A714" i="9" s="1"/>
  <c r="B714" i="9" a="1"/>
  <c r="B714" i="9" s="1"/>
  <c r="C714" i="9" a="1"/>
  <c r="C714" i="9" s="1"/>
  <c r="D714" i="9" a="1"/>
  <c r="D714" i="9" s="1"/>
  <c r="A715" i="9" a="1"/>
  <c r="A715" i="9" s="1"/>
  <c r="B715" i="9" a="1"/>
  <c r="B715" i="9" s="1"/>
  <c r="C715" i="9" a="1"/>
  <c r="C715" i="9" s="1"/>
  <c r="D715" i="9" a="1"/>
  <c r="D715" i="9" s="1"/>
  <c r="A716" i="9" a="1"/>
  <c r="A716" i="9" s="1"/>
  <c r="B716" i="9" a="1"/>
  <c r="B716" i="9" s="1"/>
  <c r="C716" i="9" a="1"/>
  <c r="C716" i="9" s="1"/>
  <c r="D716" i="9" a="1"/>
  <c r="D716" i="9" s="1"/>
  <c r="A717" i="9" a="1"/>
  <c r="A717" i="9" s="1"/>
  <c r="B717" i="9" a="1"/>
  <c r="B717" i="9" s="1"/>
  <c r="C717" i="9" a="1"/>
  <c r="C717" i="9" s="1"/>
  <c r="D717" i="9" a="1"/>
  <c r="D717" i="9" s="1"/>
  <c r="A718" i="9" a="1"/>
  <c r="A718" i="9" s="1"/>
  <c r="B718" i="9" a="1"/>
  <c r="B718" i="9" s="1"/>
  <c r="C718" i="9" a="1"/>
  <c r="C718" i="9" s="1"/>
  <c r="D718" i="9" a="1"/>
  <c r="D718" i="9" s="1"/>
  <c r="A719" i="9" a="1"/>
  <c r="A719" i="9" s="1"/>
  <c r="B719" i="9" a="1"/>
  <c r="B719" i="9" s="1"/>
  <c r="C719" i="9" a="1"/>
  <c r="C719" i="9" s="1"/>
  <c r="D719" i="9" a="1"/>
  <c r="D719" i="9" s="1"/>
  <c r="A720" i="9" a="1"/>
  <c r="A720" i="9" s="1"/>
  <c r="B720" i="9" a="1"/>
  <c r="B720" i="9" s="1"/>
  <c r="C720" i="9" a="1"/>
  <c r="C720" i="9" s="1"/>
  <c r="D720" i="9" a="1"/>
  <c r="D720" i="9" s="1"/>
  <c r="A721" i="9" a="1"/>
  <c r="A721" i="9" s="1"/>
  <c r="B721" i="9" a="1"/>
  <c r="B721" i="9" s="1"/>
  <c r="C721" i="9" a="1"/>
  <c r="C721" i="9" s="1"/>
  <c r="D721" i="9" a="1"/>
  <c r="D721" i="9" s="1"/>
  <c r="A722" i="9" a="1"/>
  <c r="A722" i="9" s="1"/>
  <c r="B722" i="9" a="1"/>
  <c r="B722" i="9" s="1"/>
  <c r="C722" i="9" a="1"/>
  <c r="C722" i="9" s="1"/>
  <c r="D722" i="9" a="1"/>
  <c r="D722" i="9" s="1"/>
  <c r="A723" i="9" a="1"/>
  <c r="A723" i="9" s="1"/>
  <c r="B723" i="9" a="1"/>
  <c r="B723" i="9" s="1"/>
  <c r="C723" i="9" a="1"/>
  <c r="C723" i="9" s="1"/>
  <c r="D723" i="9" a="1"/>
  <c r="D723" i="9" s="1"/>
  <c r="A724" i="9" a="1"/>
  <c r="A724" i="9" s="1"/>
  <c r="B724" i="9" a="1"/>
  <c r="B724" i="9" s="1"/>
  <c r="C724" i="9" a="1"/>
  <c r="C724" i="9" s="1"/>
  <c r="D724" i="9" a="1"/>
  <c r="D724" i="9" s="1"/>
  <c r="A725" i="9" a="1"/>
  <c r="A725" i="9" s="1"/>
  <c r="B725" i="9" a="1"/>
  <c r="B725" i="9" s="1"/>
  <c r="C725" i="9" a="1"/>
  <c r="C725" i="9" s="1"/>
  <c r="D725" i="9" a="1"/>
  <c r="D725" i="9" s="1"/>
  <c r="A726" i="9" a="1"/>
  <c r="A726" i="9" s="1"/>
  <c r="B726" i="9" a="1"/>
  <c r="B726" i="9" s="1"/>
  <c r="C726" i="9" a="1"/>
  <c r="C726" i="9" s="1"/>
  <c r="D726" i="9" a="1"/>
  <c r="D726" i="9" s="1"/>
  <c r="A727" i="9" a="1"/>
  <c r="A727" i="9" s="1"/>
  <c r="B727" i="9" a="1"/>
  <c r="B727" i="9" s="1"/>
  <c r="C727" i="9" a="1"/>
  <c r="C727" i="9" s="1"/>
  <c r="D727" i="9" a="1"/>
  <c r="D727" i="9" s="1"/>
  <c r="A728" i="9" a="1"/>
  <c r="A728" i="9" s="1"/>
  <c r="B728" i="9" a="1"/>
  <c r="B728" i="9" s="1"/>
  <c r="C728" i="9" a="1"/>
  <c r="C728" i="9" s="1"/>
  <c r="D728" i="9" a="1"/>
  <c r="D728" i="9" s="1"/>
  <c r="A729" i="9" a="1"/>
  <c r="A729" i="9" s="1"/>
  <c r="B729" i="9" a="1"/>
  <c r="B729" i="9" s="1"/>
  <c r="C729" i="9" a="1"/>
  <c r="C729" i="9" s="1"/>
  <c r="D729" i="9" a="1"/>
  <c r="D729" i="9" s="1"/>
  <c r="A730" i="9" a="1"/>
  <c r="A730" i="9" s="1"/>
  <c r="B730" i="9" a="1"/>
  <c r="B730" i="9" s="1"/>
  <c r="C730" i="9" a="1"/>
  <c r="C730" i="9" s="1"/>
  <c r="D730" i="9" a="1"/>
  <c r="D730" i="9" s="1"/>
  <c r="A731" i="9" a="1"/>
  <c r="A731" i="9" s="1"/>
  <c r="B731" i="9" a="1"/>
  <c r="B731" i="9" s="1"/>
  <c r="C731" i="9" a="1"/>
  <c r="C731" i="9" s="1"/>
  <c r="D731" i="9" a="1"/>
  <c r="D731" i="9" s="1"/>
  <c r="A732" i="9" a="1"/>
  <c r="A732" i="9" s="1"/>
  <c r="B732" i="9" a="1"/>
  <c r="B732" i="9" s="1"/>
  <c r="C732" i="9" a="1"/>
  <c r="C732" i="9" s="1"/>
  <c r="D732" i="9" a="1"/>
  <c r="D732" i="9" s="1"/>
  <c r="A733" i="9" a="1"/>
  <c r="A733" i="9" s="1"/>
  <c r="B733" i="9" a="1"/>
  <c r="B733" i="9" s="1"/>
  <c r="C733" i="9" a="1"/>
  <c r="C733" i="9" s="1"/>
  <c r="D733" i="9" a="1"/>
  <c r="D733" i="9" s="1"/>
  <c r="A734" i="9" a="1"/>
  <c r="A734" i="9" s="1"/>
  <c r="B734" i="9" a="1"/>
  <c r="B734" i="9" s="1"/>
  <c r="C734" i="9" a="1"/>
  <c r="C734" i="9" s="1"/>
  <c r="D734" i="9" a="1"/>
  <c r="D734" i="9" s="1"/>
  <c r="A735" i="9" a="1"/>
  <c r="A735" i="9" s="1"/>
  <c r="B735" i="9" a="1"/>
  <c r="B735" i="9" s="1"/>
  <c r="C735" i="9" a="1"/>
  <c r="C735" i="9" s="1"/>
  <c r="D735" i="9" a="1"/>
  <c r="D735" i="9" s="1"/>
  <c r="A736" i="9" a="1"/>
  <c r="A736" i="9" s="1"/>
  <c r="B736" i="9" a="1"/>
  <c r="B736" i="9" s="1"/>
  <c r="C736" i="9" a="1"/>
  <c r="C736" i="9" s="1"/>
  <c r="D736" i="9" a="1"/>
  <c r="D736" i="9" s="1"/>
  <c r="A737" i="9" a="1"/>
  <c r="A737" i="9" s="1"/>
  <c r="B737" i="9" a="1"/>
  <c r="B737" i="9" s="1"/>
  <c r="C737" i="9" a="1"/>
  <c r="C737" i="9" s="1"/>
  <c r="D737" i="9" a="1"/>
  <c r="D737" i="9" s="1"/>
  <c r="A738" i="9" a="1"/>
  <c r="A738" i="9" s="1"/>
  <c r="B738" i="9" a="1"/>
  <c r="B738" i="9" s="1"/>
  <c r="C738" i="9" a="1"/>
  <c r="C738" i="9" s="1"/>
  <c r="D738" i="9" a="1"/>
  <c r="D738" i="9" s="1"/>
  <c r="A739" i="9" a="1"/>
  <c r="A739" i="9" s="1"/>
  <c r="B739" i="9" a="1"/>
  <c r="B739" i="9" s="1"/>
  <c r="C739" i="9" a="1"/>
  <c r="C739" i="9" s="1"/>
  <c r="D739" i="9" a="1"/>
  <c r="D739" i="9" s="1"/>
  <c r="A740" i="9" a="1"/>
  <c r="A740" i="9" s="1"/>
  <c r="B740" i="9" a="1"/>
  <c r="B740" i="9" s="1"/>
  <c r="C740" i="9" a="1"/>
  <c r="C740" i="9" s="1"/>
  <c r="D740" i="9" a="1"/>
  <c r="D740" i="9" s="1"/>
  <c r="A741" i="9" a="1"/>
  <c r="A741" i="9" s="1"/>
  <c r="B741" i="9" a="1"/>
  <c r="B741" i="9" s="1"/>
  <c r="C741" i="9" a="1"/>
  <c r="C741" i="9" s="1"/>
  <c r="D741" i="9" a="1"/>
  <c r="D741" i="9" s="1"/>
  <c r="A742" i="9" a="1"/>
  <c r="A742" i="9" s="1"/>
  <c r="B742" i="9" a="1"/>
  <c r="B742" i="9" s="1"/>
  <c r="C742" i="9" a="1"/>
  <c r="C742" i="9" s="1"/>
  <c r="D742" i="9" a="1"/>
  <c r="D742" i="9" s="1"/>
  <c r="A743" i="9" a="1"/>
  <c r="A743" i="9" s="1"/>
  <c r="B743" i="9" a="1"/>
  <c r="B743" i="9" s="1"/>
  <c r="C743" i="9" a="1"/>
  <c r="C743" i="9" s="1"/>
  <c r="D743" i="9" a="1"/>
  <c r="D743" i="9" s="1"/>
  <c r="A744" i="9" a="1"/>
  <c r="A744" i="9" s="1"/>
  <c r="B744" i="9" a="1"/>
  <c r="B744" i="9" s="1"/>
  <c r="C744" i="9" a="1"/>
  <c r="C744" i="9" s="1"/>
  <c r="D744" i="9" a="1"/>
  <c r="D744" i="9" s="1"/>
  <c r="A745" i="9" a="1"/>
  <c r="A745" i="9" s="1"/>
  <c r="B745" i="9" a="1"/>
  <c r="B745" i="9" s="1"/>
  <c r="C745" i="9" a="1"/>
  <c r="C745" i="9" s="1"/>
  <c r="D745" i="9" a="1"/>
  <c r="D745" i="9" s="1"/>
  <c r="A746" i="9" a="1"/>
  <c r="A746" i="9" s="1"/>
  <c r="B746" i="9" a="1"/>
  <c r="B746" i="9" s="1"/>
  <c r="C746" i="9" a="1"/>
  <c r="C746" i="9" s="1"/>
  <c r="D746" i="9" a="1"/>
  <c r="D746" i="9" s="1"/>
  <c r="A747" i="9" a="1"/>
  <c r="A747" i="9" s="1"/>
  <c r="B747" i="9" a="1"/>
  <c r="B747" i="9" s="1"/>
  <c r="C747" i="9" a="1"/>
  <c r="C747" i="9" s="1"/>
  <c r="D747" i="9" a="1"/>
  <c r="D747" i="9" s="1"/>
  <c r="A748" i="9" a="1"/>
  <c r="A748" i="9" s="1"/>
  <c r="B748" i="9" a="1"/>
  <c r="B748" i="9" s="1"/>
  <c r="C748" i="9" a="1"/>
  <c r="C748" i="9" s="1"/>
  <c r="D748" i="9" a="1"/>
  <c r="D748" i="9" s="1"/>
  <c r="A749" i="9" a="1"/>
  <c r="A749" i="9" s="1"/>
  <c r="B749" i="9" a="1"/>
  <c r="B749" i="9" s="1"/>
  <c r="C749" i="9" a="1"/>
  <c r="C749" i="9" s="1"/>
  <c r="D749" i="9" a="1"/>
  <c r="D749" i="9" s="1"/>
  <c r="A750" i="9" a="1"/>
  <c r="A750" i="9" s="1"/>
  <c r="B750" i="9" a="1"/>
  <c r="B750" i="9" s="1"/>
  <c r="C750" i="9" a="1"/>
  <c r="C750" i="9" s="1"/>
  <c r="D750" i="9" a="1"/>
  <c r="D750" i="9" s="1"/>
  <c r="A751" i="9" a="1"/>
  <c r="A751" i="9" s="1"/>
  <c r="B751" i="9" a="1"/>
  <c r="B751" i="9" s="1"/>
  <c r="C751" i="9" a="1"/>
  <c r="C751" i="9" s="1"/>
  <c r="D751" i="9" a="1"/>
  <c r="D751" i="9" s="1"/>
  <c r="A752" i="9" a="1"/>
  <c r="A752" i="9" s="1"/>
  <c r="B752" i="9" a="1"/>
  <c r="B752" i="9" s="1"/>
  <c r="C752" i="9" a="1"/>
  <c r="C752" i="9" s="1"/>
  <c r="D752" i="9" a="1"/>
  <c r="D752" i="9" s="1"/>
  <c r="A753" i="9" a="1"/>
  <c r="A753" i="9" s="1"/>
  <c r="B753" i="9" a="1"/>
  <c r="B753" i="9" s="1"/>
  <c r="C753" i="9" a="1"/>
  <c r="C753" i="9" s="1"/>
  <c r="D753" i="9" a="1"/>
  <c r="D753" i="9" s="1"/>
  <c r="A754" i="9" a="1"/>
  <c r="A754" i="9" s="1"/>
  <c r="B754" i="9" a="1"/>
  <c r="B754" i="9" s="1"/>
  <c r="C754" i="9" a="1"/>
  <c r="C754" i="9" s="1"/>
  <c r="D754" i="9" a="1"/>
  <c r="D754" i="9" s="1"/>
  <c r="A755" i="9" a="1"/>
  <c r="A755" i="9" s="1"/>
  <c r="B755" i="9" a="1"/>
  <c r="B755" i="9" s="1"/>
  <c r="C755" i="9" a="1"/>
  <c r="C755" i="9" s="1"/>
  <c r="D755" i="9" a="1"/>
  <c r="D755" i="9" s="1"/>
  <c r="A756" i="9" a="1"/>
  <c r="A756" i="9" s="1"/>
  <c r="B756" i="9" a="1"/>
  <c r="B756" i="9" s="1"/>
  <c r="C756" i="9" a="1"/>
  <c r="C756" i="9" s="1"/>
  <c r="D756" i="9" a="1"/>
  <c r="D756" i="9" s="1"/>
  <c r="A757" i="9" a="1"/>
  <c r="A757" i="9" s="1"/>
  <c r="B757" i="9" a="1"/>
  <c r="B757" i="9" s="1"/>
  <c r="C757" i="9" a="1"/>
  <c r="C757" i="9" s="1"/>
  <c r="D757" i="9" a="1"/>
  <c r="D757" i="9" s="1"/>
  <c r="A758" i="9" a="1"/>
  <c r="A758" i="9" s="1"/>
  <c r="B758" i="9" a="1"/>
  <c r="B758" i="9" s="1"/>
  <c r="C758" i="9" a="1"/>
  <c r="C758" i="9" s="1"/>
  <c r="D758" i="9" a="1"/>
  <c r="D758" i="9" s="1"/>
  <c r="A759" i="9" a="1"/>
  <c r="A759" i="9" s="1"/>
  <c r="B759" i="9" a="1"/>
  <c r="B759" i="9" s="1"/>
  <c r="C759" i="9" a="1"/>
  <c r="C759" i="9" s="1"/>
  <c r="D759" i="9" a="1"/>
  <c r="D759" i="9" s="1"/>
  <c r="A760" i="9" a="1"/>
  <c r="A760" i="9" s="1"/>
  <c r="B760" i="9" a="1"/>
  <c r="B760" i="9" s="1"/>
  <c r="C760" i="9" a="1"/>
  <c r="C760" i="9" s="1"/>
  <c r="D760" i="9" a="1"/>
  <c r="D760" i="9" s="1"/>
  <c r="A761" i="9" a="1"/>
  <c r="A761" i="9" s="1"/>
  <c r="B761" i="9" a="1"/>
  <c r="B761" i="9" s="1"/>
  <c r="C761" i="9" a="1"/>
  <c r="C761" i="9" s="1"/>
  <c r="D761" i="9" a="1"/>
  <c r="D761" i="9" s="1"/>
  <c r="A762" i="9" a="1"/>
  <c r="A762" i="9" s="1"/>
  <c r="B762" i="9" a="1"/>
  <c r="B762" i="9" s="1"/>
  <c r="C762" i="9" a="1"/>
  <c r="C762" i="9" s="1"/>
  <c r="D762" i="9" a="1"/>
  <c r="D762" i="9" s="1"/>
  <c r="A763" i="9" a="1"/>
  <c r="A763" i="9" s="1"/>
  <c r="B763" i="9" a="1"/>
  <c r="B763" i="9" s="1"/>
  <c r="C763" i="9" a="1"/>
  <c r="C763" i="9" s="1"/>
  <c r="D763" i="9" a="1"/>
  <c r="D763" i="9" s="1"/>
  <c r="A764" i="9" a="1"/>
  <c r="A764" i="9" s="1"/>
  <c r="B764" i="9" a="1"/>
  <c r="B764" i="9" s="1"/>
  <c r="C764" i="9" a="1"/>
  <c r="C764" i="9" s="1"/>
  <c r="D764" i="9" a="1"/>
  <c r="D764" i="9" s="1"/>
  <c r="A765" i="9" a="1"/>
  <c r="A765" i="9" s="1"/>
  <c r="B765" i="9" a="1"/>
  <c r="B765" i="9" s="1"/>
  <c r="C765" i="9" a="1"/>
  <c r="C765" i="9" s="1"/>
  <c r="D765" i="9" a="1"/>
  <c r="D765" i="9" s="1"/>
  <c r="A766" i="9" a="1"/>
  <c r="A766" i="9" s="1"/>
  <c r="B766" i="9" a="1"/>
  <c r="B766" i="9" s="1"/>
  <c r="C766" i="9" a="1"/>
  <c r="C766" i="9" s="1"/>
  <c r="D766" i="9" a="1"/>
  <c r="D766" i="9" s="1"/>
  <c r="A767" i="9" a="1"/>
  <c r="A767" i="9" s="1"/>
  <c r="B767" i="9" a="1"/>
  <c r="B767" i="9" s="1"/>
  <c r="C767" i="9" a="1"/>
  <c r="C767" i="9" s="1"/>
  <c r="D767" i="9" a="1"/>
  <c r="D767" i="9" s="1"/>
  <c r="A768" i="9" a="1"/>
  <c r="A768" i="9" s="1"/>
  <c r="B768" i="9" a="1"/>
  <c r="B768" i="9" s="1"/>
  <c r="C768" i="9" a="1"/>
  <c r="C768" i="9" s="1"/>
  <c r="D768" i="9" a="1"/>
  <c r="D768" i="9" s="1"/>
  <c r="A769" i="9" a="1"/>
  <c r="A769" i="9" s="1"/>
  <c r="B769" i="9" a="1"/>
  <c r="B769" i="9" s="1"/>
  <c r="C769" i="9" a="1"/>
  <c r="C769" i="9" s="1"/>
  <c r="D769" i="9" a="1"/>
  <c r="D769" i="9" s="1"/>
  <c r="A770" i="9" a="1"/>
  <c r="A770" i="9" s="1"/>
  <c r="B770" i="9" a="1"/>
  <c r="B770" i="9" s="1"/>
  <c r="C770" i="9" a="1"/>
  <c r="C770" i="9" s="1"/>
  <c r="D770" i="9" a="1"/>
  <c r="D770" i="9" s="1"/>
  <c r="A771" i="9" a="1"/>
  <c r="A771" i="9" s="1"/>
  <c r="B771" i="9" a="1"/>
  <c r="B771" i="9" s="1"/>
  <c r="C771" i="9" a="1"/>
  <c r="C771" i="9" s="1"/>
  <c r="D771" i="9" a="1"/>
  <c r="D771" i="9" s="1"/>
  <c r="A772" i="9" a="1"/>
  <c r="A772" i="9" s="1"/>
  <c r="B772" i="9" a="1"/>
  <c r="B772" i="9" s="1"/>
  <c r="C772" i="9" a="1"/>
  <c r="C772" i="9" s="1"/>
  <c r="D772" i="9" a="1"/>
  <c r="D772" i="9" s="1"/>
  <c r="A773" i="9" a="1"/>
  <c r="A773" i="9" s="1"/>
  <c r="B773" i="9" a="1"/>
  <c r="B773" i="9" s="1"/>
  <c r="C773" i="9" a="1"/>
  <c r="C773" i="9" s="1"/>
  <c r="D773" i="9" a="1"/>
  <c r="D773" i="9" s="1"/>
  <c r="A774" i="9" a="1"/>
  <c r="A774" i="9" s="1"/>
  <c r="B774" i="9" a="1"/>
  <c r="B774" i="9" s="1"/>
  <c r="C774" i="9" a="1"/>
  <c r="C774" i="9" s="1"/>
  <c r="D774" i="9" a="1"/>
  <c r="D774" i="9" s="1"/>
  <c r="A775" i="9" a="1"/>
  <c r="A775" i="9" s="1"/>
  <c r="B775" i="9" a="1"/>
  <c r="B775" i="9" s="1"/>
  <c r="C775" i="9" a="1"/>
  <c r="C775" i="9" s="1"/>
  <c r="D775" i="9" a="1"/>
  <c r="D775" i="9" s="1"/>
  <c r="A776" i="9" a="1"/>
  <c r="A776" i="9" s="1"/>
  <c r="B776" i="9" a="1"/>
  <c r="B776" i="9" s="1"/>
  <c r="C776" i="9" a="1"/>
  <c r="C776" i="9" s="1"/>
  <c r="D776" i="9" a="1"/>
  <c r="D776" i="9" s="1"/>
  <c r="A777" i="9" a="1"/>
  <c r="A777" i="9" s="1"/>
  <c r="B777" i="9" a="1"/>
  <c r="B777" i="9" s="1"/>
  <c r="C777" i="9" a="1"/>
  <c r="C777" i="9" s="1"/>
  <c r="D777" i="9" a="1"/>
  <c r="D777" i="9" s="1"/>
  <c r="A778" i="9" a="1"/>
  <c r="A778" i="9" s="1"/>
  <c r="B778" i="9" a="1"/>
  <c r="B778" i="9" s="1"/>
  <c r="C778" i="9" a="1"/>
  <c r="C778" i="9" s="1"/>
  <c r="D778" i="9" a="1"/>
  <c r="D778" i="9" s="1"/>
  <c r="A779" i="9" a="1"/>
  <c r="A779" i="9" s="1"/>
  <c r="B779" i="9" a="1"/>
  <c r="B779" i="9" s="1"/>
  <c r="C779" i="9" a="1"/>
  <c r="C779" i="9" s="1"/>
  <c r="D779" i="9" a="1"/>
  <c r="D779" i="9" s="1"/>
  <c r="A780" i="9" a="1"/>
  <c r="A780" i="9" s="1"/>
  <c r="B780" i="9" a="1"/>
  <c r="B780" i="9" s="1"/>
  <c r="C780" i="9" a="1"/>
  <c r="C780" i="9" s="1"/>
  <c r="D780" i="9" a="1"/>
  <c r="D780" i="9" s="1"/>
  <c r="A781" i="9" a="1"/>
  <c r="A781" i="9" s="1"/>
  <c r="B781" i="9" a="1"/>
  <c r="B781" i="9" s="1"/>
  <c r="C781" i="9" a="1"/>
  <c r="C781" i="9" s="1"/>
  <c r="D781" i="9" a="1"/>
  <c r="D781" i="9" s="1"/>
  <c r="A782" i="9" a="1"/>
  <c r="A782" i="9" s="1"/>
  <c r="B782" i="9" a="1"/>
  <c r="B782" i="9" s="1"/>
  <c r="C782" i="9" a="1"/>
  <c r="C782" i="9" s="1"/>
  <c r="D782" i="9" a="1"/>
  <c r="D782" i="9" s="1"/>
  <c r="A783" i="9" a="1"/>
  <c r="A783" i="9" s="1"/>
  <c r="B783" i="9" a="1"/>
  <c r="B783" i="9" s="1"/>
  <c r="C783" i="9" a="1"/>
  <c r="C783" i="9" s="1"/>
  <c r="D783" i="9" a="1"/>
  <c r="D783" i="9" s="1"/>
  <c r="A784" i="9" a="1"/>
  <c r="A784" i="9" s="1"/>
  <c r="B784" i="9" a="1"/>
  <c r="B784" i="9" s="1"/>
  <c r="C784" i="9" a="1"/>
  <c r="C784" i="9" s="1"/>
  <c r="D784" i="9" a="1"/>
  <c r="D784" i="9" s="1"/>
  <c r="A785" i="9" a="1"/>
  <c r="A785" i="9" s="1"/>
  <c r="B785" i="9" a="1"/>
  <c r="B785" i="9" s="1"/>
  <c r="C785" i="9" a="1"/>
  <c r="C785" i="9" s="1"/>
  <c r="D785" i="9" a="1"/>
  <c r="D785" i="9" s="1"/>
  <c r="A786" i="9" a="1"/>
  <c r="A786" i="9" s="1"/>
  <c r="B786" i="9" a="1"/>
  <c r="B786" i="9" s="1"/>
  <c r="C786" i="9" a="1"/>
  <c r="C786" i="9" s="1"/>
  <c r="D786" i="9" a="1"/>
  <c r="D786" i="9" s="1"/>
  <c r="A787" i="9" a="1"/>
  <c r="A787" i="9" s="1"/>
  <c r="B787" i="9" a="1"/>
  <c r="B787" i="9" s="1"/>
  <c r="C787" i="9" a="1"/>
  <c r="C787" i="9" s="1"/>
  <c r="D787" i="9" a="1"/>
  <c r="D787" i="9" s="1"/>
  <c r="A788" i="9" a="1"/>
  <c r="A788" i="9" s="1"/>
  <c r="B788" i="9" a="1"/>
  <c r="B788" i="9" s="1"/>
  <c r="C788" i="9" a="1"/>
  <c r="C788" i="9" s="1"/>
  <c r="D788" i="9" a="1"/>
  <c r="D788" i="9" s="1"/>
  <c r="A789" i="9" a="1"/>
  <c r="A789" i="9" s="1"/>
  <c r="B789" i="9" a="1"/>
  <c r="B789" i="9" s="1"/>
  <c r="C789" i="9" a="1"/>
  <c r="C789" i="9" s="1"/>
  <c r="D789" i="9" a="1"/>
  <c r="D789" i="9" s="1"/>
  <c r="A790" i="9" a="1"/>
  <c r="A790" i="9" s="1"/>
  <c r="B790" i="9" a="1"/>
  <c r="B790" i="9" s="1"/>
  <c r="C790" i="9" a="1"/>
  <c r="C790" i="9" s="1"/>
  <c r="D790" i="9" a="1"/>
  <c r="D790" i="9" s="1"/>
  <c r="A791" i="9" a="1"/>
  <c r="A791" i="9" s="1"/>
  <c r="B791" i="9" a="1"/>
  <c r="B791" i="9" s="1"/>
  <c r="C791" i="9" a="1"/>
  <c r="C791" i="9" s="1"/>
  <c r="D791" i="9" a="1"/>
  <c r="D791" i="9" s="1"/>
  <c r="A792" i="9" a="1"/>
  <c r="A792" i="9" s="1"/>
  <c r="B792" i="9" a="1"/>
  <c r="B792" i="9" s="1"/>
  <c r="C792" i="9" a="1"/>
  <c r="C792" i="9" s="1"/>
  <c r="D792" i="9" a="1"/>
  <c r="D792" i="9" s="1"/>
  <c r="A793" i="9" a="1"/>
  <c r="A793" i="9" s="1"/>
  <c r="B793" i="9" a="1"/>
  <c r="B793" i="9" s="1"/>
  <c r="C793" i="9" a="1"/>
  <c r="C793" i="9" s="1"/>
  <c r="D793" i="9" a="1"/>
  <c r="D793" i="9" s="1"/>
  <c r="A794" i="9" a="1"/>
  <c r="A794" i="9" s="1"/>
  <c r="B794" i="9" a="1"/>
  <c r="B794" i="9" s="1"/>
  <c r="C794" i="9" a="1"/>
  <c r="C794" i="9" s="1"/>
  <c r="D794" i="9" a="1"/>
  <c r="D794" i="9" s="1"/>
  <c r="A795" i="9" a="1"/>
  <c r="A795" i="9" s="1"/>
  <c r="B795" i="9" a="1"/>
  <c r="B795" i="9" s="1"/>
  <c r="C795" i="9" a="1"/>
  <c r="C795" i="9" s="1"/>
  <c r="D795" i="9" a="1"/>
  <c r="D795" i="9" s="1"/>
  <c r="A796" i="9" a="1"/>
  <c r="A796" i="9" s="1"/>
  <c r="B796" i="9" a="1"/>
  <c r="B796" i="9" s="1"/>
  <c r="C796" i="9" a="1"/>
  <c r="C796" i="9" s="1"/>
  <c r="D796" i="9" a="1"/>
  <c r="D796" i="9" s="1"/>
  <c r="A797" i="9" a="1"/>
  <c r="A797" i="9" s="1"/>
  <c r="B797" i="9" a="1"/>
  <c r="B797" i="9" s="1"/>
  <c r="C797" i="9" a="1"/>
  <c r="C797" i="9" s="1"/>
  <c r="D797" i="9" a="1"/>
  <c r="D797" i="9" s="1"/>
  <c r="A798" i="9" a="1"/>
  <c r="A798" i="9" s="1"/>
  <c r="B798" i="9" a="1"/>
  <c r="B798" i="9" s="1"/>
  <c r="C798" i="9" a="1"/>
  <c r="C798" i="9" s="1"/>
  <c r="D798" i="9" a="1"/>
  <c r="D798" i="9" s="1"/>
  <c r="A799" i="9" a="1"/>
  <c r="A799" i="9" s="1"/>
  <c r="B799" i="9" a="1"/>
  <c r="B799" i="9" s="1"/>
  <c r="C799" i="9" a="1"/>
  <c r="C799" i="9" s="1"/>
  <c r="D799" i="9" a="1"/>
  <c r="D799" i="9" s="1"/>
  <c r="A800" i="9" a="1"/>
  <c r="A800" i="9" s="1"/>
  <c r="B800" i="9" a="1"/>
  <c r="B800" i="9" s="1"/>
  <c r="C800" i="9" a="1"/>
  <c r="C800" i="9" s="1"/>
  <c r="D800" i="9" a="1"/>
  <c r="D800" i="9" s="1"/>
  <c r="A801" i="9" a="1"/>
  <c r="A801" i="9" s="1"/>
  <c r="B801" i="9" a="1"/>
  <c r="B801" i="9" s="1"/>
  <c r="C801" i="9" a="1"/>
  <c r="C801" i="9" s="1"/>
  <c r="D801" i="9" a="1"/>
  <c r="D801" i="9" s="1"/>
  <c r="A802" i="9" a="1"/>
  <c r="A802" i="9" s="1"/>
  <c r="B802" i="9" a="1"/>
  <c r="B802" i="9" s="1"/>
  <c r="C802" i="9" a="1"/>
  <c r="C802" i="9" s="1"/>
  <c r="D802" i="9" a="1"/>
  <c r="D802" i="9" s="1"/>
  <c r="A803" i="9" a="1"/>
  <c r="A803" i="9" s="1"/>
  <c r="B803" i="9" a="1"/>
  <c r="B803" i="9" s="1"/>
  <c r="C803" i="9" a="1"/>
  <c r="C803" i="9" s="1"/>
  <c r="D803" i="9" a="1"/>
  <c r="D803" i="9" s="1"/>
  <c r="A804" i="9" a="1"/>
  <c r="A804" i="9" s="1"/>
  <c r="B804" i="9" a="1"/>
  <c r="B804" i="9" s="1"/>
  <c r="C804" i="9" a="1"/>
  <c r="C804" i="9" s="1"/>
  <c r="D804" i="9" a="1"/>
  <c r="D804" i="9" s="1"/>
  <c r="A805" i="9" a="1"/>
  <c r="A805" i="9" s="1"/>
  <c r="B805" i="9" a="1"/>
  <c r="B805" i="9" s="1"/>
  <c r="C805" i="9" a="1"/>
  <c r="C805" i="9" s="1"/>
  <c r="D805" i="9" a="1"/>
  <c r="D805" i="9" s="1"/>
  <c r="A806" i="9" a="1"/>
  <c r="A806" i="9" s="1"/>
  <c r="B806" i="9" a="1"/>
  <c r="B806" i="9" s="1"/>
  <c r="C806" i="9" a="1"/>
  <c r="C806" i="9" s="1"/>
  <c r="D806" i="9" a="1"/>
  <c r="D806" i="9" s="1"/>
  <c r="A807" i="9" a="1"/>
  <c r="A807" i="9" s="1"/>
  <c r="B807" i="9" a="1"/>
  <c r="B807" i="9" s="1"/>
  <c r="C807" i="9" a="1"/>
  <c r="C807" i="9" s="1"/>
  <c r="D807" i="9" a="1"/>
  <c r="D807" i="9" s="1"/>
  <c r="A808" i="9" a="1"/>
  <c r="A808" i="9" s="1"/>
  <c r="B808" i="9" a="1"/>
  <c r="B808" i="9" s="1"/>
  <c r="C808" i="9" a="1"/>
  <c r="C808" i="9" s="1"/>
  <c r="D808" i="9" a="1"/>
  <c r="D808" i="9" s="1"/>
  <c r="A809" i="9" a="1"/>
  <c r="A809" i="9" s="1"/>
  <c r="B809" i="9" a="1"/>
  <c r="B809" i="9" s="1"/>
  <c r="C809" i="9" a="1"/>
  <c r="C809" i="9" s="1"/>
  <c r="D809" i="9" a="1"/>
  <c r="D809" i="9" s="1"/>
  <c r="A810" i="9" a="1"/>
  <c r="A810" i="9" s="1"/>
  <c r="B810" i="9" a="1"/>
  <c r="B810" i="9" s="1"/>
  <c r="C810" i="9" a="1"/>
  <c r="C810" i="9" s="1"/>
  <c r="D810" i="9" a="1"/>
  <c r="D810" i="9" s="1"/>
  <c r="A811" i="9" a="1"/>
  <c r="A811" i="9" s="1"/>
  <c r="B811" i="9" a="1"/>
  <c r="B811" i="9" s="1"/>
  <c r="C811" i="9" a="1"/>
  <c r="C811" i="9" s="1"/>
  <c r="D811" i="9" a="1"/>
  <c r="D811" i="9" s="1"/>
  <c r="A812" i="9" a="1"/>
  <c r="A812" i="9" s="1"/>
  <c r="B812" i="9" a="1"/>
  <c r="B812" i="9" s="1"/>
  <c r="C812" i="9" a="1"/>
  <c r="C812" i="9" s="1"/>
  <c r="D812" i="9" a="1"/>
  <c r="D812" i="9" s="1"/>
  <c r="A813" i="9" a="1"/>
  <c r="A813" i="9" s="1"/>
  <c r="B813" i="9" a="1"/>
  <c r="B813" i="9" s="1"/>
  <c r="C813" i="9" a="1"/>
  <c r="C813" i="9" s="1"/>
  <c r="D813" i="9" a="1"/>
  <c r="D813" i="9" s="1"/>
  <c r="A814" i="9" a="1"/>
  <c r="A814" i="9" s="1"/>
  <c r="B814" i="9" a="1"/>
  <c r="B814" i="9" s="1"/>
  <c r="C814" i="9" a="1"/>
  <c r="C814" i="9" s="1"/>
  <c r="D814" i="9" a="1"/>
  <c r="D814" i="9" s="1"/>
  <c r="A815" i="9" a="1"/>
  <c r="A815" i="9" s="1"/>
  <c r="B815" i="9" a="1"/>
  <c r="B815" i="9" s="1"/>
  <c r="C815" i="9" a="1"/>
  <c r="C815" i="9" s="1"/>
  <c r="D815" i="9" a="1"/>
  <c r="D815" i="9" s="1"/>
  <c r="A816" i="9" a="1"/>
  <c r="A816" i="9" s="1"/>
  <c r="B816" i="9" a="1"/>
  <c r="B816" i="9" s="1"/>
  <c r="C816" i="9" a="1"/>
  <c r="C816" i="9" s="1"/>
  <c r="D816" i="9" a="1"/>
  <c r="D816" i="9" s="1"/>
  <c r="A817" i="9" a="1"/>
  <c r="A817" i="9" s="1"/>
  <c r="B817" i="9" a="1"/>
  <c r="B817" i="9" s="1"/>
  <c r="C817" i="9" a="1"/>
  <c r="C817" i="9" s="1"/>
  <c r="D817" i="9" a="1"/>
  <c r="D817" i="9" s="1"/>
  <c r="A818" i="9" a="1"/>
  <c r="A818" i="9" s="1"/>
  <c r="B818" i="9" a="1"/>
  <c r="B818" i="9" s="1"/>
  <c r="C818" i="9" a="1"/>
  <c r="C818" i="9" s="1"/>
  <c r="D818" i="9" a="1"/>
  <c r="D818" i="9" s="1"/>
  <c r="A819" i="9" a="1"/>
  <c r="A819" i="9" s="1"/>
  <c r="B819" i="9" a="1"/>
  <c r="B819" i="9" s="1"/>
  <c r="C819" i="9" a="1"/>
  <c r="C819" i="9" s="1"/>
  <c r="D819" i="9" a="1"/>
  <c r="D819" i="9" s="1"/>
  <c r="A820" i="9" a="1"/>
  <c r="A820" i="9" s="1"/>
  <c r="B820" i="9" a="1"/>
  <c r="B820" i="9" s="1"/>
  <c r="C820" i="9" a="1"/>
  <c r="C820" i="9" s="1"/>
  <c r="D820" i="9" a="1"/>
  <c r="D820" i="9" s="1"/>
  <c r="A821" i="9" a="1"/>
  <c r="A821" i="9" s="1"/>
  <c r="B821" i="9" a="1"/>
  <c r="B821" i="9" s="1"/>
  <c r="C821" i="9" a="1"/>
  <c r="C821" i="9" s="1"/>
  <c r="D821" i="9" a="1"/>
  <c r="D821" i="9" s="1"/>
  <c r="A822" i="9" a="1"/>
  <c r="A822" i="9" s="1"/>
  <c r="B822" i="9" a="1"/>
  <c r="B822" i="9" s="1"/>
  <c r="C822" i="9" a="1"/>
  <c r="C822" i="9" s="1"/>
  <c r="D822" i="9" a="1"/>
  <c r="D822" i="9" s="1"/>
  <c r="A823" i="9" a="1"/>
  <c r="A823" i="9" s="1"/>
  <c r="B823" i="9" a="1"/>
  <c r="B823" i="9" s="1"/>
  <c r="C823" i="9" a="1"/>
  <c r="C823" i="9" s="1"/>
  <c r="D823" i="9" a="1"/>
  <c r="D823" i="9" s="1"/>
  <c r="A824" i="9" a="1"/>
  <c r="A824" i="9" s="1"/>
  <c r="B824" i="9" a="1"/>
  <c r="B824" i="9" s="1"/>
  <c r="C824" i="9" a="1"/>
  <c r="C824" i="9" s="1"/>
  <c r="D824" i="9" a="1"/>
  <c r="D824" i="9" s="1"/>
  <c r="A825" i="9" a="1"/>
  <c r="A825" i="9" s="1"/>
  <c r="B825" i="9" a="1"/>
  <c r="B825" i="9" s="1"/>
  <c r="C825" i="9" a="1"/>
  <c r="C825" i="9" s="1"/>
  <c r="D825" i="9" a="1"/>
  <c r="D825" i="9" s="1"/>
  <c r="A826" i="9" a="1"/>
  <c r="A826" i="9" s="1"/>
  <c r="B826" i="9" a="1"/>
  <c r="B826" i="9" s="1"/>
  <c r="C826" i="9" a="1"/>
  <c r="C826" i="9" s="1"/>
  <c r="D826" i="9" a="1"/>
  <c r="D826" i="9" s="1"/>
  <c r="A827" i="9" a="1"/>
  <c r="A827" i="9" s="1"/>
  <c r="B827" i="9" a="1"/>
  <c r="B827" i="9" s="1"/>
  <c r="C827" i="9" a="1"/>
  <c r="C827" i="9" s="1"/>
  <c r="D827" i="9" a="1"/>
  <c r="D827" i="9" s="1"/>
  <c r="A828" i="9" a="1"/>
  <c r="A828" i="9" s="1"/>
  <c r="B828" i="9" a="1"/>
  <c r="B828" i="9" s="1"/>
  <c r="C828" i="9" a="1"/>
  <c r="C828" i="9" s="1"/>
  <c r="D828" i="9" a="1"/>
  <c r="D828" i="9" s="1"/>
  <c r="A829" i="9" a="1"/>
  <c r="A829" i="9" s="1"/>
  <c r="B829" i="9" a="1"/>
  <c r="B829" i="9" s="1"/>
  <c r="C829" i="9" a="1"/>
  <c r="C829" i="9" s="1"/>
  <c r="D829" i="9" a="1"/>
  <c r="D829" i="9" s="1"/>
  <c r="A830" i="9" a="1"/>
  <c r="A830" i="9" s="1"/>
  <c r="B830" i="9" a="1"/>
  <c r="B830" i="9" s="1"/>
  <c r="C830" i="9" a="1"/>
  <c r="C830" i="9" s="1"/>
  <c r="D830" i="9" a="1"/>
  <c r="D830" i="9" s="1"/>
  <c r="A831" i="9" a="1"/>
  <c r="A831" i="9" s="1"/>
  <c r="B831" i="9" a="1"/>
  <c r="B831" i="9" s="1"/>
  <c r="C831" i="9" a="1"/>
  <c r="C831" i="9" s="1"/>
  <c r="D831" i="9" a="1"/>
  <c r="D831" i="9" s="1"/>
  <c r="A832" i="9" a="1"/>
  <c r="A832" i="9" s="1"/>
  <c r="B832" i="9" a="1"/>
  <c r="B832" i="9" s="1"/>
  <c r="C832" i="9" a="1"/>
  <c r="C832" i="9" s="1"/>
  <c r="D832" i="9" a="1"/>
  <c r="D832" i="9" s="1"/>
  <c r="A833" i="9" a="1"/>
  <c r="A833" i="9" s="1"/>
  <c r="B833" i="9" a="1"/>
  <c r="B833" i="9" s="1"/>
  <c r="C833" i="9" a="1"/>
  <c r="C833" i="9" s="1"/>
  <c r="D833" i="9" a="1"/>
  <c r="D833" i="9" s="1"/>
  <c r="A834" i="9" a="1"/>
  <c r="A834" i="9" s="1"/>
  <c r="B834" i="9" a="1"/>
  <c r="B834" i="9" s="1"/>
  <c r="C834" i="9" a="1"/>
  <c r="C834" i="9" s="1"/>
  <c r="D834" i="9" a="1"/>
  <c r="D834" i="9" s="1"/>
  <c r="A835" i="9" a="1"/>
  <c r="A835" i="9" s="1"/>
  <c r="B835" i="9" a="1"/>
  <c r="B835" i="9" s="1"/>
  <c r="C835" i="9" a="1"/>
  <c r="C835" i="9" s="1"/>
  <c r="D835" i="9" a="1"/>
  <c r="D835" i="9" s="1"/>
  <c r="A836" i="9" a="1"/>
  <c r="A836" i="9" s="1"/>
  <c r="B836" i="9" a="1"/>
  <c r="B836" i="9" s="1"/>
  <c r="C836" i="9" a="1"/>
  <c r="C836" i="9" s="1"/>
  <c r="D836" i="9" a="1"/>
  <c r="D836" i="9" s="1"/>
  <c r="A837" i="9" a="1"/>
  <c r="A837" i="9" s="1"/>
  <c r="B837" i="9" a="1"/>
  <c r="B837" i="9" s="1"/>
  <c r="C837" i="9" a="1"/>
  <c r="C837" i="9" s="1"/>
  <c r="D837" i="9" a="1"/>
  <c r="D837" i="9" s="1"/>
  <c r="A838" i="9" a="1"/>
  <c r="A838" i="9" s="1"/>
  <c r="B838" i="9" a="1"/>
  <c r="B838" i="9" s="1"/>
  <c r="C838" i="9" a="1"/>
  <c r="C838" i="9" s="1"/>
  <c r="D838" i="9" a="1"/>
  <c r="D838" i="9" s="1"/>
  <c r="A839" i="9" a="1"/>
  <c r="A839" i="9" s="1"/>
  <c r="B839" i="9" a="1"/>
  <c r="B839" i="9" s="1"/>
  <c r="C839" i="9" a="1"/>
  <c r="C839" i="9" s="1"/>
  <c r="D839" i="9" a="1"/>
  <c r="D839" i="9" s="1"/>
  <c r="A840" i="9" a="1"/>
  <c r="A840" i="9" s="1"/>
  <c r="B840" i="9" a="1"/>
  <c r="B840" i="9" s="1"/>
  <c r="C840" i="9" a="1"/>
  <c r="C840" i="9" s="1"/>
  <c r="D840" i="9" a="1"/>
  <c r="D840" i="9" s="1"/>
  <c r="A841" i="9" a="1"/>
  <c r="A841" i="9" s="1"/>
  <c r="B841" i="9" a="1"/>
  <c r="B841" i="9" s="1"/>
  <c r="C841" i="9" a="1"/>
  <c r="C841" i="9" s="1"/>
  <c r="D841" i="9" a="1"/>
  <c r="D841" i="9" s="1"/>
  <c r="A842" i="9" a="1"/>
  <c r="A842" i="9" s="1"/>
  <c r="B842" i="9" a="1"/>
  <c r="B842" i="9" s="1"/>
  <c r="C842" i="9" a="1"/>
  <c r="C842" i="9" s="1"/>
  <c r="D842" i="9" a="1"/>
  <c r="D842" i="9" s="1"/>
  <c r="A843" i="9" a="1"/>
  <c r="A843" i="9" s="1"/>
  <c r="B843" i="9" a="1"/>
  <c r="B843" i="9" s="1"/>
  <c r="C843" i="9" a="1"/>
  <c r="C843" i="9" s="1"/>
  <c r="D843" i="9" a="1"/>
  <c r="D843" i="9" s="1"/>
  <c r="A844" i="9" a="1"/>
  <c r="A844" i="9" s="1"/>
  <c r="B844" i="9" a="1"/>
  <c r="B844" i="9" s="1"/>
  <c r="C844" i="9" a="1"/>
  <c r="C844" i="9" s="1"/>
  <c r="D844" i="9" a="1"/>
  <c r="D844" i="9" s="1"/>
  <c r="A845" i="9" a="1"/>
  <c r="A845" i="9" s="1"/>
  <c r="B845" i="9" a="1"/>
  <c r="B845" i="9" s="1"/>
  <c r="C845" i="9" a="1"/>
  <c r="C845" i="9" s="1"/>
  <c r="D845" i="9" a="1"/>
  <c r="D845" i="9" s="1"/>
  <c r="A846" i="9" a="1"/>
  <c r="A846" i="9" s="1"/>
  <c r="B846" i="9" a="1"/>
  <c r="B846" i="9" s="1"/>
  <c r="C846" i="9" a="1"/>
  <c r="C846" i="9" s="1"/>
  <c r="D846" i="9" a="1"/>
  <c r="D846" i="9" s="1"/>
  <c r="A847" i="9" a="1"/>
  <c r="A847" i="9" s="1"/>
  <c r="B847" i="9" a="1"/>
  <c r="B847" i="9" s="1"/>
  <c r="C847" i="9" a="1"/>
  <c r="C847" i="9" s="1"/>
  <c r="D847" i="9" a="1"/>
  <c r="D847" i="9" s="1"/>
  <c r="A848" i="9" a="1"/>
  <c r="A848" i="9" s="1"/>
  <c r="B848" i="9" a="1"/>
  <c r="B848" i="9" s="1"/>
  <c r="C848" i="9" a="1"/>
  <c r="C848" i="9" s="1"/>
  <c r="D848" i="9" a="1"/>
  <c r="D848" i="9" s="1"/>
  <c r="A849" i="9" a="1"/>
  <c r="A849" i="9" s="1"/>
  <c r="B849" i="9" a="1"/>
  <c r="B849" i="9" s="1"/>
  <c r="C849" i="9" a="1"/>
  <c r="C849" i="9" s="1"/>
  <c r="D849" i="9" a="1"/>
  <c r="D849" i="9" s="1"/>
  <c r="A850" i="9" a="1"/>
  <c r="A850" i="9" s="1"/>
  <c r="B850" i="9" a="1"/>
  <c r="B850" i="9" s="1"/>
  <c r="C850" i="9" a="1"/>
  <c r="C850" i="9" s="1"/>
  <c r="D850" i="9" a="1"/>
  <c r="D850" i="9" s="1"/>
  <c r="A851" i="9" a="1"/>
  <c r="A851" i="9" s="1"/>
  <c r="B851" i="9" a="1"/>
  <c r="B851" i="9" s="1"/>
  <c r="C851" i="9" a="1"/>
  <c r="C851" i="9" s="1"/>
  <c r="D851" i="9" a="1"/>
  <c r="D851" i="9" s="1"/>
  <c r="A852" i="9" a="1"/>
  <c r="A852" i="9" s="1"/>
  <c r="B852" i="9" a="1"/>
  <c r="B852" i="9" s="1"/>
  <c r="C852" i="9" a="1"/>
  <c r="C852" i="9" s="1"/>
  <c r="D852" i="9" a="1"/>
  <c r="D852" i="9" s="1"/>
  <c r="A853" i="9" a="1"/>
  <c r="A853" i="9" s="1"/>
  <c r="B853" i="9" a="1"/>
  <c r="B853" i="9" s="1"/>
  <c r="C853" i="9" a="1"/>
  <c r="C853" i="9" s="1"/>
  <c r="D853" i="9" a="1"/>
  <c r="D853" i="9" s="1"/>
  <c r="A854" i="9" a="1"/>
  <c r="A854" i="9" s="1"/>
  <c r="B854" i="9" a="1"/>
  <c r="B854" i="9" s="1"/>
  <c r="C854" i="9" a="1"/>
  <c r="C854" i="9" s="1"/>
  <c r="D854" i="9" a="1"/>
  <c r="D854" i="9" s="1"/>
  <c r="A855" i="9" a="1"/>
  <c r="A855" i="9" s="1"/>
  <c r="B855" i="9" a="1"/>
  <c r="B855" i="9" s="1"/>
  <c r="C855" i="9" a="1"/>
  <c r="C855" i="9" s="1"/>
  <c r="D855" i="9" a="1"/>
  <c r="D855" i="9" s="1"/>
  <c r="A856" i="9" a="1"/>
  <c r="A856" i="9" s="1"/>
  <c r="B856" i="9" a="1"/>
  <c r="B856" i="9" s="1"/>
  <c r="C856" i="9" a="1"/>
  <c r="C856" i="9" s="1"/>
  <c r="D856" i="9" a="1"/>
  <c r="D856" i="9" s="1"/>
  <c r="A857" i="9" a="1"/>
  <c r="A857" i="9" s="1"/>
  <c r="B857" i="9" a="1"/>
  <c r="B857" i="9" s="1"/>
  <c r="C857" i="9" a="1"/>
  <c r="C857" i="9" s="1"/>
  <c r="D857" i="9" a="1"/>
  <c r="D857" i="9" s="1"/>
  <c r="A858" i="9" a="1"/>
  <c r="A858" i="9" s="1"/>
  <c r="B858" i="9" a="1"/>
  <c r="B858" i="9" s="1"/>
  <c r="C858" i="9" a="1"/>
  <c r="C858" i="9" s="1"/>
  <c r="D858" i="9" a="1"/>
  <c r="D858" i="9" s="1"/>
  <c r="A859" i="9" a="1"/>
  <c r="A859" i="9" s="1"/>
  <c r="B859" i="9" a="1"/>
  <c r="B859" i="9" s="1"/>
  <c r="C859" i="9" a="1"/>
  <c r="C859" i="9" s="1"/>
  <c r="D859" i="9" a="1"/>
  <c r="D859" i="9" s="1"/>
  <c r="A860" i="9" a="1"/>
  <c r="A860" i="9" s="1"/>
  <c r="B860" i="9" a="1"/>
  <c r="B860" i="9" s="1"/>
  <c r="C860" i="9" a="1"/>
  <c r="C860" i="9" s="1"/>
  <c r="D860" i="9" a="1"/>
  <c r="D860" i="9" s="1"/>
  <c r="A861" i="9" a="1"/>
  <c r="A861" i="9" s="1"/>
  <c r="B861" i="9" a="1"/>
  <c r="B861" i="9" s="1"/>
  <c r="C861" i="9" a="1"/>
  <c r="C861" i="9" s="1"/>
  <c r="D861" i="9" a="1"/>
  <c r="D861" i="9" s="1"/>
  <c r="A862" i="9" a="1"/>
  <c r="A862" i="9" s="1"/>
  <c r="B862" i="9" a="1"/>
  <c r="B862" i="9" s="1"/>
  <c r="C862" i="9" a="1"/>
  <c r="C862" i="9" s="1"/>
  <c r="D862" i="9" a="1"/>
  <c r="D862" i="9" s="1"/>
  <c r="A863" i="9" a="1"/>
  <c r="A863" i="9" s="1"/>
  <c r="B863" i="9" a="1"/>
  <c r="B863" i="9" s="1"/>
  <c r="C863" i="9" a="1"/>
  <c r="C863" i="9" s="1"/>
  <c r="D863" i="9" a="1"/>
  <c r="D863" i="9" s="1"/>
  <c r="A864" i="9" a="1"/>
  <c r="A864" i="9" s="1"/>
  <c r="B864" i="9" a="1"/>
  <c r="B864" i="9" s="1"/>
  <c r="C864" i="9" a="1"/>
  <c r="C864" i="9" s="1"/>
  <c r="D864" i="9" a="1"/>
  <c r="D864" i="9" s="1"/>
  <c r="A865" i="9" a="1"/>
  <c r="A865" i="9" s="1"/>
  <c r="B865" i="9" a="1"/>
  <c r="B865" i="9" s="1"/>
  <c r="C865" i="9" a="1"/>
  <c r="C865" i="9" s="1"/>
  <c r="D865" i="9" a="1"/>
  <c r="D865" i="9" s="1"/>
  <c r="A866" i="9" a="1"/>
  <c r="A866" i="9" s="1"/>
  <c r="B866" i="9" a="1"/>
  <c r="B866" i="9" s="1"/>
  <c r="C866" i="9" a="1"/>
  <c r="C866" i="9" s="1"/>
  <c r="D866" i="9" a="1"/>
  <c r="D866" i="9" s="1"/>
  <c r="A867" i="9" a="1"/>
  <c r="A867" i="9" s="1"/>
  <c r="B867" i="9" a="1"/>
  <c r="B867" i="9" s="1"/>
  <c r="C867" i="9" a="1"/>
  <c r="C867" i="9" s="1"/>
  <c r="D867" i="9" a="1"/>
  <c r="D867" i="9" s="1"/>
  <c r="A868" i="9" a="1"/>
  <c r="A868" i="9" s="1"/>
  <c r="B868" i="9" a="1"/>
  <c r="B868" i="9" s="1"/>
  <c r="C868" i="9" a="1"/>
  <c r="C868" i="9" s="1"/>
  <c r="D868" i="9" a="1"/>
  <c r="D868" i="9" s="1"/>
  <c r="A869" i="9" a="1"/>
  <c r="A869" i="9" s="1"/>
  <c r="B869" i="9" a="1"/>
  <c r="B869" i="9" s="1"/>
  <c r="C869" i="9" a="1"/>
  <c r="C869" i="9" s="1"/>
  <c r="D869" i="9" a="1"/>
  <c r="D869" i="9" s="1"/>
  <c r="A870" i="9" a="1"/>
  <c r="A870" i="9" s="1"/>
  <c r="B870" i="9" a="1"/>
  <c r="B870" i="9" s="1"/>
  <c r="C870" i="9" a="1"/>
  <c r="C870" i="9" s="1"/>
  <c r="D870" i="9" a="1"/>
  <c r="D870" i="9" s="1"/>
  <c r="A871" i="9" a="1"/>
  <c r="A871" i="9" s="1"/>
  <c r="B871" i="9" a="1"/>
  <c r="B871" i="9" s="1"/>
  <c r="C871" i="9" a="1"/>
  <c r="C871" i="9" s="1"/>
  <c r="D871" i="9" a="1"/>
  <c r="D871" i="9" s="1"/>
  <c r="A872" i="9" a="1"/>
  <c r="A872" i="9" s="1"/>
  <c r="B872" i="9" a="1"/>
  <c r="B872" i="9" s="1"/>
  <c r="C872" i="9" a="1"/>
  <c r="C872" i="9" s="1"/>
  <c r="D872" i="9" a="1"/>
  <c r="D872" i="9" s="1"/>
  <c r="A873" i="9" a="1"/>
  <c r="A873" i="9" s="1"/>
  <c r="B873" i="9" a="1"/>
  <c r="B873" i="9" s="1"/>
  <c r="C873" i="9" a="1"/>
  <c r="C873" i="9" s="1"/>
  <c r="D873" i="9" a="1"/>
  <c r="D873" i="9" s="1"/>
  <c r="A874" i="9" a="1"/>
  <c r="A874" i="9" s="1"/>
  <c r="B874" i="9" a="1"/>
  <c r="B874" i="9" s="1"/>
  <c r="C874" i="9" a="1"/>
  <c r="C874" i="9" s="1"/>
  <c r="D874" i="9" a="1"/>
  <c r="D874" i="9" s="1"/>
  <c r="A875" i="9" a="1"/>
  <c r="A875" i="9" s="1"/>
  <c r="B875" i="9" a="1"/>
  <c r="B875" i="9" s="1"/>
  <c r="C875" i="9" a="1"/>
  <c r="C875" i="9" s="1"/>
  <c r="D875" i="9" a="1"/>
  <c r="D875" i="9" s="1"/>
  <c r="A876" i="9" a="1"/>
  <c r="A876" i="9" s="1"/>
  <c r="B876" i="9" a="1"/>
  <c r="B876" i="9" s="1"/>
  <c r="C876" i="9" a="1"/>
  <c r="C876" i="9" s="1"/>
  <c r="D876" i="9" a="1"/>
  <c r="D876" i="9" s="1"/>
  <c r="A877" i="9" a="1"/>
  <c r="A877" i="9" s="1"/>
  <c r="B877" i="9" a="1"/>
  <c r="B877" i="9" s="1"/>
  <c r="C877" i="9" a="1"/>
  <c r="C877" i="9" s="1"/>
  <c r="D877" i="9" a="1"/>
  <c r="D877" i="9" s="1"/>
  <c r="A878" i="9" a="1"/>
  <c r="A878" i="9" s="1"/>
  <c r="B878" i="9" a="1"/>
  <c r="B878" i="9" s="1"/>
  <c r="C878" i="9" a="1"/>
  <c r="C878" i="9" s="1"/>
  <c r="D878" i="9" a="1"/>
  <c r="D878" i="9" s="1"/>
  <c r="A879" i="9" a="1"/>
  <c r="A879" i="9" s="1"/>
  <c r="B879" i="9" a="1"/>
  <c r="B879" i="9" s="1"/>
  <c r="C879" i="9" a="1"/>
  <c r="C879" i="9" s="1"/>
  <c r="D879" i="9" a="1"/>
  <c r="D879" i="9" s="1"/>
  <c r="A880" i="9" a="1"/>
  <c r="A880" i="9" s="1"/>
  <c r="B880" i="9" a="1"/>
  <c r="B880" i="9" s="1"/>
  <c r="C880" i="9" a="1"/>
  <c r="C880" i="9" s="1"/>
  <c r="D880" i="9" a="1"/>
  <c r="D880" i="9" s="1"/>
  <c r="A881" i="9" a="1"/>
  <c r="A881" i="9" s="1"/>
  <c r="B881" i="9" a="1"/>
  <c r="B881" i="9" s="1"/>
  <c r="C881" i="9" a="1"/>
  <c r="C881" i="9" s="1"/>
  <c r="D881" i="9" a="1"/>
  <c r="D881" i="9" s="1"/>
  <c r="A882" i="9" a="1"/>
  <c r="A882" i="9" s="1"/>
  <c r="B882" i="9" a="1"/>
  <c r="B882" i="9" s="1"/>
  <c r="C882" i="9" a="1"/>
  <c r="C882" i="9" s="1"/>
  <c r="D882" i="9" a="1"/>
  <c r="D882" i="9" s="1"/>
  <c r="A883" i="9" a="1"/>
  <c r="A883" i="9" s="1"/>
  <c r="B883" i="9" a="1"/>
  <c r="B883" i="9" s="1"/>
  <c r="C883" i="9" a="1"/>
  <c r="C883" i="9" s="1"/>
  <c r="D883" i="9" a="1"/>
  <c r="D883" i="9" s="1"/>
  <c r="A884" i="9" a="1"/>
  <c r="A884" i="9" s="1"/>
  <c r="B884" i="9" a="1"/>
  <c r="B884" i="9" s="1"/>
  <c r="C884" i="9" a="1"/>
  <c r="C884" i="9" s="1"/>
  <c r="D884" i="9" a="1"/>
  <c r="D884" i="9" s="1"/>
  <c r="A885" i="9" a="1"/>
  <c r="A885" i="9" s="1"/>
  <c r="B885" i="9" a="1"/>
  <c r="B885" i="9" s="1"/>
  <c r="C885" i="9" a="1"/>
  <c r="C885" i="9" s="1"/>
  <c r="D885" i="9" a="1"/>
  <c r="D885" i="9" s="1"/>
  <c r="A886" i="9" a="1"/>
  <c r="A886" i="9" s="1"/>
  <c r="B886" i="9" a="1"/>
  <c r="B886" i="9" s="1"/>
  <c r="C886" i="9" a="1"/>
  <c r="C886" i="9" s="1"/>
  <c r="D886" i="9" a="1"/>
  <c r="D886" i="9" s="1"/>
  <c r="A887" i="9" a="1"/>
  <c r="A887" i="9" s="1"/>
  <c r="B887" i="9" a="1"/>
  <c r="B887" i="9" s="1"/>
  <c r="C887" i="9" a="1"/>
  <c r="C887" i="9" s="1"/>
  <c r="D887" i="9" a="1"/>
  <c r="D887" i="9" s="1"/>
  <c r="A888" i="9" a="1"/>
  <c r="A888" i="9" s="1"/>
  <c r="B888" i="9" a="1"/>
  <c r="B888" i="9" s="1"/>
  <c r="C888" i="9" a="1"/>
  <c r="C888" i="9" s="1"/>
  <c r="D888" i="9" a="1"/>
  <c r="D888" i="9" s="1"/>
  <c r="A889" i="9" a="1"/>
  <c r="A889" i="9" s="1"/>
  <c r="B889" i="9" a="1"/>
  <c r="B889" i="9" s="1"/>
  <c r="C889" i="9" a="1"/>
  <c r="C889" i="9" s="1"/>
  <c r="D889" i="9" a="1"/>
  <c r="D889" i="9" s="1"/>
  <c r="A890" i="9" a="1"/>
  <c r="A890" i="9" s="1"/>
  <c r="B890" i="9" a="1"/>
  <c r="B890" i="9" s="1"/>
  <c r="C890" i="9" a="1"/>
  <c r="C890" i="9" s="1"/>
  <c r="D890" i="9" a="1"/>
  <c r="D890" i="9" s="1"/>
  <c r="A891" i="9" a="1"/>
  <c r="A891" i="9" s="1"/>
  <c r="B891" i="9" a="1"/>
  <c r="B891" i="9" s="1"/>
  <c r="C891" i="9" a="1"/>
  <c r="C891" i="9" s="1"/>
  <c r="D891" i="9" a="1"/>
  <c r="D891" i="9" s="1"/>
  <c r="A892" i="9" a="1"/>
  <c r="A892" i="9" s="1"/>
  <c r="B892" i="9" a="1"/>
  <c r="B892" i="9" s="1"/>
  <c r="C892" i="9" a="1"/>
  <c r="C892" i="9" s="1"/>
  <c r="D892" i="9" a="1"/>
  <c r="D892" i="9" s="1"/>
  <c r="A893" i="9" a="1"/>
  <c r="A893" i="9" s="1"/>
  <c r="B893" i="9" a="1"/>
  <c r="B893" i="9" s="1"/>
  <c r="C893" i="9" a="1"/>
  <c r="C893" i="9" s="1"/>
  <c r="D893" i="9" a="1"/>
  <c r="D893" i="9" s="1"/>
  <c r="A894" i="9" a="1"/>
  <c r="A894" i="9" s="1"/>
  <c r="B894" i="9" a="1"/>
  <c r="B894" i="9" s="1"/>
  <c r="C894" i="9" a="1"/>
  <c r="C894" i="9" s="1"/>
  <c r="D894" i="9" a="1"/>
  <c r="D894" i="9" s="1"/>
  <c r="A895" i="9" a="1"/>
  <c r="A895" i="9" s="1"/>
  <c r="B895" i="9" a="1"/>
  <c r="B895" i="9" s="1"/>
  <c r="C895" i="9" a="1"/>
  <c r="C895" i="9" s="1"/>
  <c r="D895" i="9" a="1"/>
  <c r="D895" i="9" s="1"/>
  <c r="A896" i="9" a="1"/>
  <c r="A896" i="9" s="1"/>
  <c r="B896" i="9" a="1"/>
  <c r="B896" i="9" s="1"/>
  <c r="C896" i="9" a="1"/>
  <c r="C896" i="9" s="1"/>
  <c r="D896" i="9" a="1"/>
  <c r="D896" i="9" s="1"/>
  <c r="A897" i="9" a="1"/>
  <c r="A897" i="9" s="1"/>
  <c r="B897" i="9" a="1"/>
  <c r="B897" i="9" s="1"/>
  <c r="C897" i="9" a="1"/>
  <c r="C897" i="9" s="1"/>
  <c r="D897" i="9" a="1"/>
  <c r="D897" i="9" s="1"/>
  <c r="A898" i="9" a="1"/>
  <c r="A898" i="9" s="1"/>
  <c r="B898" i="9" a="1"/>
  <c r="B898" i="9" s="1"/>
  <c r="C898" i="9" a="1"/>
  <c r="C898" i="9" s="1"/>
  <c r="D898" i="9" a="1"/>
  <c r="D898" i="9" s="1"/>
  <c r="A899" i="9" a="1"/>
  <c r="A899" i="9" s="1"/>
  <c r="B899" i="9" a="1"/>
  <c r="B899" i="9" s="1"/>
  <c r="C899" i="9" a="1"/>
  <c r="C899" i="9" s="1"/>
  <c r="D899" i="9" a="1"/>
  <c r="D899" i="9" s="1"/>
  <c r="A900" i="9" a="1"/>
  <c r="A900" i="9" s="1"/>
  <c r="B900" i="9" a="1"/>
  <c r="B900" i="9" s="1"/>
  <c r="C900" i="9" a="1"/>
  <c r="C900" i="9" s="1"/>
  <c r="D900" i="9" a="1"/>
  <c r="D900" i="9" s="1"/>
  <c r="A901" i="9" a="1"/>
  <c r="A901" i="9" s="1"/>
  <c r="B901" i="9" a="1"/>
  <c r="B901" i="9" s="1"/>
  <c r="C901" i="9" a="1"/>
  <c r="C901" i="9" s="1"/>
  <c r="D901" i="9" a="1"/>
  <c r="D901" i="9" s="1"/>
  <c r="A902" i="9" a="1"/>
  <c r="A902" i="9" s="1"/>
  <c r="B902" i="9" a="1"/>
  <c r="B902" i="9" s="1"/>
  <c r="C902" i="9" a="1"/>
  <c r="C902" i="9" s="1"/>
  <c r="D902" i="9" a="1"/>
  <c r="D902" i="9" s="1"/>
  <c r="A903" i="9" a="1"/>
  <c r="A903" i="9" s="1"/>
  <c r="B903" i="9" a="1"/>
  <c r="B903" i="9" s="1"/>
  <c r="C903" i="9" a="1"/>
  <c r="C903" i="9" s="1"/>
  <c r="D903" i="9" a="1"/>
  <c r="D903" i="9" s="1"/>
  <c r="A904" i="9" a="1"/>
  <c r="A904" i="9" s="1"/>
  <c r="B904" i="9" a="1"/>
  <c r="B904" i="9" s="1"/>
  <c r="C904" i="9" a="1"/>
  <c r="C904" i="9" s="1"/>
  <c r="D904" i="9" a="1"/>
  <c r="D904" i="9" s="1"/>
  <c r="A905" i="9" a="1"/>
  <c r="A905" i="9" s="1"/>
  <c r="B905" i="9" a="1"/>
  <c r="B905" i="9" s="1"/>
  <c r="C905" i="9" a="1"/>
  <c r="C905" i="9" s="1"/>
  <c r="D905" i="9" a="1"/>
  <c r="D905" i="9" s="1"/>
  <c r="A906" i="9" a="1"/>
  <c r="A906" i="9" s="1"/>
  <c r="B906" i="9" a="1"/>
  <c r="B906" i="9" s="1"/>
  <c r="C906" i="9" a="1"/>
  <c r="C906" i="9" s="1"/>
  <c r="D906" i="9" a="1"/>
  <c r="D906" i="9" s="1"/>
  <c r="A907" i="9" a="1"/>
  <c r="A907" i="9" s="1"/>
  <c r="B907" i="9" a="1"/>
  <c r="B907" i="9" s="1"/>
  <c r="C907" i="9" a="1"/>
  <c r="C907" i="9" s="1"/>
  <c r="D907" i="9" a="1"/>
  <c r="D907" i="9" s="1"/>
  <c r="A908" i="9" a="1"/>
  <c r="A908" i="9" s="1"/>
  <c r="B908" i="9" a="1"/>
  <c r="B908" i="9" s="1"/>
  <c r="C908" i="9" a="1"/>
  <c r="C908" i="9" s="1"/>
  <c r="D908" i="9" a="1"/>
  <c r="D908" i="9" s="1"/>
  <c r="A909" i="9" a="1"/>
  <c r="A909" i="9" s="1"/>
  <c r="B909" i="9" a="1"/>
  <c r="B909" i="9" s="1"/>
  <c r="C909" i="9" a="1"/>
  <c r="C909" i="9" s="1"/>
  <c r="D909" i="9" a="1"/>
  <c r="D909" i="9" s="1"/>
  <c r="A910" i="9" a="1"/>
  <c r="A910" i="9" s="1"/>
  <c r="B910" i="9" a="1"/>
  <c r="B910" i="9" s="1"/>
  <c r="C910" i="9" a="1"/>
  <c r="C910" i="9" s="1"/>
  <c r="D910" i="9" a="1"/>
  <c r="D910" i="9" s="1"/>
  <c r="A911" i="9" a="1"/>
  <c r="A911" i="9" s="1"/>
  <c r="B911" i="9" a="1"/>
  <c r="B911" i="9" s="1"/>
  <c r="C911" i="9" a="1"/>
  <c r="C911" i="9" s="1"/>
  <c r="D911" i="9" a="1"/>
  <c r="D911" i="9" s="1"/>
  <c r="A912" i="9" a="1"/>
  <c r="A912" i="9" s="1"/>
  <c r="B912" i="9" a="1"/>
  <c r="B912" i="9" s="1"/>
  <c r="C912" i="9" a="1"/>
  <c r="C912" i="9" s="1"/>
  <c r="D912" i="9" a="1"/>
  <c r="D912" i="9" s="1"/>
  <c r="A913" i="9" a="1"/>
  <c r="A913" i="9" s="1"/>
  <c r="B913" i="9" a="1"/>
  <c r="B913" i="9" s="1"/>
  <c r="C913" i="9" a="1"/>
  <c r="C913" i="9" s="1"/>
  <c r="D913" i="9" a="1"/>
  <c r="D913" i="9" s="1"/>
  <c r="A914" i="9" a="1"/>
  <c r="A914" i="9" s="1"/>
  <c r="B914" i="9" a="1"/>
  <c r="B914" i="9" s="1"/>
  <c r="C914" i="9" a="1"/>
  <c r="C914" i="9" s="1"/>
  <c r="D914" i="9" a="1"/>
  <c r="D914" i="9" s="1"/>
  <c r="A915" i="9" a="1"/>
  <c r="A915" i="9" s="1"/>
  <c r="B915" i="9" a="1"/>
  <c r="B915" i="9" s="1"/>
  <c r="C915" i="9" a="1"/>
  <c r="C915" i="9" s="1"/>
  <c r="D915" i="9" a="1"/>
  <c r="D915" i="9" s="1"/>
  <c r="A916" i="9" a="1"/>
  <c r="A916" i="9" s="1"/>
  <c r="B916" i="9" a="1"/>
  <c r="B916" i="9" s="1"/>
  <c r="C916" i="9" a="1"/>
  <c r="C916" i="9" s="1"/>
  <c r="D916" i="9" a="1"/>
  <c r="D916" i="9" s="1"/>
  <c r="A917" i="9" a="1"/>
  <c r="A917" i="9" s="1"/>
  <c r="B917" i="9" a="1"/>
  <c r="B917" i="9" s="1"/>
  <c r="C917" i="9" a="1"/>
  <c r="C917" i="9" s="1"/>
  <c r="D917" i="9" a="1"/>
  <c r="D917" i="9" s="1"/>
  <c r="A918" i="9" a="1"/>
  <c r="A918" i="9" s="1"/>
  <c r="B918" i="9" a="1"/>
  <c r="B918" i="9" s="1"/>
  <c r="C918" i="9" a="1"/>
  <c r="C918" i="9" s="1"/>
  <c r="D918" i="9" a="1"/>
  <c r="D918" i="9" s="1"/>
  <c r="A919" i="9" a="1"/>
  <c r="A919" i="9" s="1"/>
  <c r="B919" i="9" a="1"/>
  <c r="B919" i="9" s="1"/>
  <c r="C919" i="9" a="1"/>
  <c r="C919" i="9" s="1"/>
  <c r="D919" i="9" a="1"/>
  <c r="D919" i="9" s="1"/>
  <c r="A920" i="9" a="1"/>
  <c r="A920" i="9" s="1"/>
  <c r="B920" i="9" a="1"/>
  <c r="B920" i="9" s="1"/>
  <c r="C920" i="9" a="1"/>
  <c r="C920" i="9" s="1"/>
  <c r="D920" i="9" a="1"/>
  <c r="D920" i="9" s="1"/>
  <c r="A921" i="9" a="1"/>
  <c r="A921" i="9" s="1"/>
  <c r="B921" i="9" a="1"/>
  <c r="B921" i="9" s="1"/>
  <c r="C921" i="9" a="1"/>
  <c r="C921" i="9" s="1"/>
  <c r="D921" i="9" a="1"/>
  <c r="D921" i="9" s="1"/>
  <c r="A922" i="9" a="1"/>
  <c r="A922" i="9" s="1"/>
  <c r="B922" i="9" a="1"/>
  <c r="B922" i="9" s="1"/>
  <c r="C922" i="9" a="1"/>
  <c r="C922" i="9" s="1"/>
  <c r="D922" i="9" a="1"/>
  <c r="D922" i="9" s="1"/>
  <c r="A923" i="9" a="1"/>
  <c r="A923" i="9" s="1"/>
  <c r="B923" i="9" a="1"/>
  <c r="B923" i="9" s="1"/>
  <c r="C923" i="9" a="1"/>
  <c r="C923" i="9" s="1"/>
  <c r="D923" i="9" a="1"/>
  <c r="D923" i="9" s="1"/>
  <c r="A924" i="9" a="1"/>
  <c r="A924" i="9" s="1"/>
  <c r="B924" i="9" a="1"/>
  <c r="B924" i="9" s="1"/>
  <c r="C924" i="9" a="1"/>
  <c r="C924" i="9" s="1"/>
  <c r="D924" i="9" a="1"/>
  <c r="D924" i="9" s="1"/>
  <c r="A925" i="9" a="1"/>
  <c r="A925" i="9" s="1"/>
  <c r="B925" i="9" a="1"/>
  <c r="B925" i="9" s="1"/>
  <c r="C925" i="9" a="1"/>
  <c r="C925" i="9" s="1"/>
  <c r="D925" i="9" a="1"/>
  <c r="D925" i="9" s="1"/>
  <c r="A926" i="9" a="1"/>
  <c r="A926" i="9" s="1"/>
  <c r="B926" i="9" a="1"/>
  <c r="B926" i="9" s="1"/>
  <c r="C926" i="9" a="1"/>
  <c r="C926" i="9" s="1"/>
  <c r="D926" i="9" a="1"/>
  <c r="D926" i="9" s="1"/>
  <c r="A927" i="9" a="1"/>
  <c r="A927" i="9" s="1"/>
  <c r="B927" i="9" a="1"/>
  <c r="B927" i="9" s="1"/>
  <c r="C927" i="9" a="1"/>
  <c r="C927" i="9" s="1"/>
  <c r="D927" i="9" a="1"/>
  <c r="D927" i="9" s="1"/>
  <c r="A928" i="9" a="1"/>
  <c r="A928" i="9" s="1"/>
  <c r="B928" i="9" a="1"/>
  <c r="B928" i="9" s="1"/>
  <c r="C928" i="9" a="1"/>
  <c r="C928" i="9" s="1"/>
  <c r="D928" i="9" a="1"/>
  <c r="D928" i="9" s="1"/>
  <c r="A929" i="9" a="1"/>
  <c r="A929" i="9" s="1"/>
  <c r="B929" i="9" a="1"/>
  <c r="B929" i="9" s="1"/>
  <c r="C929" i="9" a="1"/>
  <c r="C929" i="9" s="1"/>
  <c r="D929" i="9" a="1"/>
  <c r="D929" i="9" s="1"/>
  <c r="A930" i="9" a="1"/>
  <c r="A930" i="9" s="1"/>
  <c r="B930" i="9" a="1"/>
  <c r="B930" i="9" s="1"/>
  <c r="C930" i="9" a="1"/>
  <c r="C930" i="9" s="1"/>
  <c r="D930" i="9" a="1"/>
  <c r="D930" i="9" s="1"/>
  <c r="A931" i="9" a="1"/>
  <c r="A931" i="9" s="1"/>
  <c r="B931" i="9" a="1"/>
  <c r="B931" i="9" s="1"/>
  <c r="C931" i="9" a="1"/>
  <c r="C931" i="9" s="1"/>
  <c r="D931" i="9" a="1"/>
  <c r="D931" i="9" s="1"/>
  <c r="A932" i="9" a="1"/>
  <c r="A932" i="9" s="1"/>
  <c r="B932" i="9" a="1"/>
  <c r="B932" i="9" s="1"/>
  <c r="C932" i="9" a="1"/>
  <c r="C932" i="9" s="1"/>
  <c r="D932" i="9" a="1"/>
  <c r="D932" i="9" s="1"/>
  <c r="A933" i="9" a="1"/>
  <c r="A933" i="9" s="1"/>
  <c r="B933" i="9" a="1"/>
  <c r="B933" i="9" s="1"/>
  <c r="C933" i="9" a="1"/>
  <c r="C933" i="9" s="1"/>
  <c r="D933" i="9" a="1"/>
  <c r="D933" i="9" s="1"/>
  <c r="A934" i="9" a="1"/>
  <c r="A934" i="9" s="1"/>
  <c r="B934" i="9" a="1"/>
  <c r="B934" i="9" s="1"/>
  <c r="C934" i="9" a="1"/>
  <c r="C934" i="9" s="1"/>
  <c r="D934" i="9" a="1"/>
  <c r="D934" i="9" s="1"/>
  <c r="A935" i="9" a="1"/>
  <c r="A935" i="9" s="1"/>
  <c r="B935" i="9" a="1"/>
  <c r="B935" i="9" s="1"/>
  <c r="C935" i="9" a="1"/>
  <c r="C935" i="9" s="1"/>
  <c r="D935" i="9" a="1"/>
  <c r="D935" i="9" s="1"/>
  <c r="A936" i="9" a="1"/>
  <c r="A936" i="9" s="1"/>
  <c r="B936" i="9" a="1"/>
  <c r="B936" i="9" s="1"/>
  <c r="C936" i="9" a="1"/>
  <c r="C936" i="9" s="1"/>
  <c r="D936" i="9" a="1"/>
  <c r="D936" i="9" s="1"/>
  <c r="A937" i="9" a="1"/>
  <c r="A937" i="9" s="1"/>
  <c r="B937" i="9" a="1"/>
  <c r="B937" i="9" s="1"/>
  <c r="C937" i="9" a="1"/>
  <c r="C937" i="9" s="1"/>
  <c r="D937" i="9" a="1"/>
  <c r="D937" i="9" s="1"/>
  <c r="A938" i="9" a="1"/>
  <c r="A938" i="9" s="1"/>
  <c r="B938" i="9" a="1"/>
  <c r="B938" i="9" s="1"/>
  <c r="C938" i="9" a="1"/>
  <c r="C938" i="9" s="1"/>
  <c r="D938" i="9" a="1"/>
  <c r="D938" i="9" s="1"/>
  <c r="A939" i="9" a="1"/>
  <c r="A939" i="9" s="1"/>
  <c r="B939" i="9" a="1"/>
  <c r="B939" i="9" s="1"/>
  <c r="C939" i="9" a="1"/>
  <c r="C939" i="9" s="1"/>
  <c r="D939" i="9" a="1"/>
  <c r="D939" i="9" s="1"/>
  <c r="A940" i="9" a="1"/>
  <c r="A940" i="9" s="1"/>
  <c r="B940" i="9" a="1"/>
  <c r="B940" i="9" s="1"/>
  <c r="C940" i="9" a="1"/>
  <c r="C940" i="9" s="1"/>
  <c r="D940" i="9" a="1"/>
  <c r="D940" i="9" s="1"/>
  <c r="A941" i="9" a="1"/>
  <c r="A941" i="9" s="1"/>
  <c r="B941" i="9" a="1"/>
  <c r="B941" i="9" s="1"/>
  <c r="C941" i="9" a="1"/>
  <c r="C941" i="9" s="1"/>
  <c r="D941" i="9" a="1"/>
  <c r="D941" i="9" s="1"/>
  <c r="A942" i="9" a="1"/>
  <c r="A942" i="9" s="1"/>
  <c r="B942" i="9" a="1"/>
  <c r="B942" i="9" s="1"/>
  <c r="C942" i="9" a="1"/>
  <c r="C942" i="9" s="1"/>
  <c r="D942" i="9" a="1"/>
  <c r="D942" i="9" s="1"/>
  <c r="A943" i="9" a="1"/>
  <c r="A943" i="9" s="1"/>
  <c r="B943" i="9" a="1"/>
  <c r="B943" i="9" s="1"/>
  <c r="C943" i="9" a="1"/>
  <c r="C943" i="9" s="1"/>
  <c r="D943" i="9" a="1"/>
  <c r="D943" i="9" s="1"/>
  <c r="A944" i="9" a="1"/>
  <c r="A944" i="9" s="1"/>
  <c r="B944" i="9" a="1"/>
  <c r="B944" i="9" s="1"/>
  <c r="C944" i="9" a="1"/>
  <c r="C944" i="9" s="1"/>
  <c r="D944" i="9" a="1"/>
  <c r="D944" i="9" s="1"/>
  <c r="A945" i="9" a="1"/>
  <c r="A945" i="9" s="1"/>
  <c r="B945" i="9" a="1"/>
  <c r="B945" i="9" s="1"/>
  <c r="C945" i="9" a="1"/>
  <c r="C945" i="9" s="1"/>
  <c r="D945" i="9" a="1"/>
  <c r="D945" i="9" s="1"/>
  <c r="A946" i="9" a="1"/>
  <c r="A946" i="9" s="1"/>
  <c r="B946" i="9" a="1"/>
  <c r="B946" i="9" s="1"/>
  <c r="C946" i="9" a="1"/>
  <c r="C946" i="9" s="1"/>
  <c r="D946" i="9" a="1"/>
  <c r="D946" i="9" s="1"/>
  <c r="A947" i="9" a="1"/>
  <c r="A947" i="9" s="1"/>
  <c r="B947" i="9" a="1"/>
  <c r="B947" i="9" s="1"/>
  <c r="C947" i="9" a="1"/>
  <c r="C947" i="9" s="1"/>
  <c r="D947" i="9" a="1"/>
  <c r="D947" i="9" s="1"/>
  <c r="A948" i="9" a="1"/>
  <c r="A948" i="9" s="1"/>
  <c r="B948" i="9" a="1"/>
  <c r="B948" i="9" s="1"/>
  <c r="C948" i="9" a="1"/>
  <c r="C948" i="9" s="1"/>
  <c r="D948" i="9" a="1"/>
  <c r="D948" i="9" s="1"/>
  <c r="A949" i="9" a="1"/>
  <c r="A949" i="9" s="1"/>
  <c r="B949" i="9" a="1"/>
  <c r="B949" i="9" s="1"/>
  <c r="C949" i="9" a="1"/>
  <c r="C949" i="9" s="1"/>
  <c r="D949" i="9" a="1"/>
  <c r="D949" i="9" s="1"/>
  <c r="A950" i="9" a="1"/>
  <c r="A950" i="9" s="1"/>
  <c r="B950" i="9" a="1"/>
  <c r="B950" i="9" s="1"/>
  <c r="C950" i="9" a="1"/>
  <c r="C950" i="9" s="1"/>
  <c r="D950" i="9" a="1"/>
  <c r="D950" i="9" s="1"/>
  <c r="A951" i="9" a="1"/>
  <c r="A951" i="9" s="1"/>
  <c r="B951" i="9" a="1"/>
  <c r="B951" i="9" s="1"/>
  <c r="C951" i="9" a="1"/>
  <c r="C951" i="9" s="1"/>
  <c r="D951" i="9" a="1"/>
  <c r="D951" i="9" s="1"/>
  <c r="A952" i="9" a="1"/>
  <c r="A952" i="9" s="1"/>
  <c r="B952" i="9" a="1"/>
  <c r="B952" i="9" s="1"/>
  <c r="C952" i="9" a="1"/>
  <c r="C952" i="9" s="1"/>
  <c r="D952" i="9" a="1"/>
  <c r="D952" i="9" s="1"/>
  <c r="A953" i="9" a="1"/>
  <c r="A953" i="9" s="1"/>
  <c r="B953" i="9" a="1"/>
  <c r="B953" i="9" s="1"/>
  <c r="C953" i="9" a="1"/>
  <c r="C953" i="9" s="1"/>
  <c r="D953" i="9" a="1"/>
  <c r="D953" i="9" s="1"/>
  <c r="A954" i="9" a="1"/>
  <c r="A954" i="9" s="1"/>
  <c r="B954" i="9" a="1"/>
  <c r="B954" i="9" s="1"/>
  <c r="C954" i="9" a="1"/>
  <c r="C954" i="9" s="1"/>
  <c r="D954" i="9" a="1"/>
  <c r="D954" i="9" s="1"/>
  <c r="A955" i="9" a="1"/>
  <c r="A955" i="9" s="1"/>
  <c r="B955" i="9" a="1"/>
  <c r="B955" i="9" s="1"/>
  <c r="C955" i="9" a="1"/>
  <c r="C955" i="9" s="1"/>
  <c r="D955" i="9" a="1"/>
  <c r="D955" i="9" s="1"/>
  <c r="A956" i="9" a="1"/>
  <c r="A956" i="9" s="1"/>
  <c r="B956" i="9" a="1"/>
  <c r="B956" i="9" s="1"/>
  <c r="C956" i="9" a="1"/>
  <c r="C956" i="9" s="1"/>
  <c r="D956" i="9" a="1"/>
  <c r="D956" i="9" s="1"/>
  <c r="A957" i="9" a="1"/>
  <c r="A957" i="9" s="1"/>
  <c r="B957" i="9" a="1"/>
  <c r="B957" i="9" s="1"/>
  <c r="C957" i="9" a="1"/>
  <c r="C957" i="9" s="1"/>
  <c r="D957" i="9" a="1"/>
  <c r="D957" i="9" s="1"/>
  <c r="A958" i="9" a="1"/>
  <c r="A958" i="9" s="1"/>
  <c r="B958" i="9" a="1"/>
  <c r="B958" i="9" s="1"/>
  <c r="C958" i="9" a="1"/>
  <c r="C958" i="9" s="1"/>
  <c r="D958" i="9" a="1"/>
  <c r="D958" i="9" s="1"/>
  <c r="A959" i="9" a="1"/>
  <c r="A959" i="9" s="1"/>
  <c r="B959" i="9" a="1"/>
  <c r="B959" i="9" s="1"/>
  <c r="C959" i="9" a="1"/>
  <c r="C959" i="9" s="1"/>
  <c r="D959" i="9" a="1"/>
  <c r="D959" i="9" s="1"/>
  <c r="A960" i="9" a="1"/>
  <c r="A960" i="9" s="1"/>
  <c r="B960" i="9" a="1"/>
  <c r="B960" i="9" s="1"/>
  <c r="C960" i="9" a="1"/>
  <c r="C960" i="9" s="1"/>
  <c r="D960" i="9" a="1"/>
  <c r="D960" i="9" s="1"/>
  <c r="A961" i="9" a="1"/>
  <c r="A961" i="9" s="1"/>
  <c r="B961" i="9" a="1"/>
  <c r="B961" i="9" s="1"/>
  <c r="C961" i="9" a="1"/>
  <c r="C961" i="9" s="1"/>
  <c r="D961" i="9" a="1"/>
  <c r="D961" i="9" s="1"/>
  <c r="A962" i="9" a="1"/>
  <c r="A962" i="9" s="1"/>
  <c r="B962" i="9" a="1"/>
  <c r="B962" i="9" s="1"/>
  <c r="C962" i="9" a="1"/>
  <c r="C962" i="9" s="1"/>
  <c r="D962" i="9" a="1"/>
  <c r="D962" i="9" s="1"/>
  <c r="A963" i="9" a="1"/>
  <c r="A963" i="9" s="1"/>
  <c r="B963" i="9" a="1"/>
  <c r="B963" i="9" s="1"/>
  <c r="C963" i="9" a="1"/>
  <c r="C963" i="9" s="1"/>
  <c r="D963" i="9" a="1"/>
  <c r="D963" i="9" s="1"/>
  <c r="A964" i="9" a="1"/>
  <c r="A964" i="9" s="1"/>
  <c r="B964" i="9" a="1"/>
  <c r="B964" i="9" s="1"/>
  <c r="C964" i="9" a="1"/>
  <c r="C964" i="9" s="1"/>
  <c r="D964" i="9" a="1"/>
  <c r="D964" i="9" s="1"/>
  <c r="A965" i="9" a="1"/>
  <c r="A965" i="9" s="1"/>
  <c r="B965" i="9" a="1"/>
  <c r="B965" i="9" s="1"/>
  <c r="C965" i="9" a="1"/>
  <c r="C965" i="9" s="1"/>
  <c r="D965" i="9" a="1"/>
  <c r="D965" i="9" s="1"/>
  <c r="A966" i="9" a="1"/>
  <c r="A966" i="9" s="1"/>
  <c r="B966" i="9" a="1"/>
  <c r="B966" i="9" s="1"/>
  <c r="C966" i="9" a="1"/>
  <c r="C966" i="9" s="1"/>
  <c r="D966" i="9" a="1"/>
  <c r="D966" i="9" s="1"/>
  <c r="A967" i="9" a="1"/>
  <c r="A967" i="9" s="1"/>
  <c r="B967" i="9" a="1"/>
  <c r="B967" i="9" s="1"/>
  <c r="C967" i="9" a="1"/>
  <c r="C967" i="9" s="1"/>
  <c r="D967" i="9" a="1"/>
  <c r="D967" i="9" s="1"/>
  <c r="A968" i="9" a="1"/>
  <c r="A968" i="9" s="1"/>
  <c r="B968" i="9" a="1"/>
  <c r="B968" i="9" s="1"/>
  <c r="C968" i="9" a="1"/>
  <c r="C968" i="9" s="1"/>
  <c r="D968" i="9" a="1"/>
  <c r="D968" i="9" s="1"/>
  <c r="A969" i="9" a="1"/>
  <c r="A969" i="9" s="1"/>
  <c r="B969" i="9" a="1"/>
  <c r="B969" i="9" s="1"/>
  <c r="C969" i="9" a="1"/>
  <c r="C969" i="9" s="1"/>
  <c r="D969" i="9" a="1"/>
  <c r="D969" i="9" s="1"/>
  <c r="A970" i="9" a="1"/>
  <c r="A970" i="9" s="1"/>
  <c r="B970" i="9" a="1"/>
  <c r="B970" i="9" s="1"/>
  <c r="C970" i="9" a="1"/>
  <c r="C970" i="9" s="1"/>
  <c r="D970" i="9" a="1"/>
  <c r="D970" i="9" s="1"/>
  <c r="A971" i="9" a="1"/>
  <c r="A971" i="9" s="1"/>
  <c r="B971" i="9" a="1"/>
  <c r="B971" i="9" s="1"/>
  <c r="C971" i="9" a="1"/>
  <c r="C971" i="9" s="1"/>
  <c r="D971" i="9" a="1"/>
  <c r="D971" i="9" s="1"/>
  <c r="A972" i="9" a="1"/>
  <c r="A972" i="9" s="1"/>
  <c r="B972" i="9" a="1"/>
  <c r="B972" i="9" s="1"/>
  <c r="C972" i="9" a="1"/>
  <c r="C972" i="9" s="1"/>
  <c r="D972" i="9" a="1"/>
  <c r="D972" i="9" s="1"/>
  <c r="A973" i="9" a="1"/>
  <c r="A973" i="9" s="1"/>
  <c r="B973" i="9" a="1"/>
  <c r="B973" i="9" s="1"/>
  <c r="C973" i="9" a="1"/>
  <c r="C973" i="9" s="1"/>
  <c r="D973" i="9" a="1"/>
  <c r="D973" i="9" s="1"/>
  <c r="A974" i="9" a="1"/>
  <c r="A974" i="9" s="1"/>
  <c r="B974" i="9" a="1"/>
  <c r="B974" i="9" s="1"/>
  <c r="C974" i="9" a="1"/>
  <c r="C974" i="9" s="1"/>
  <c r="D974" i="9" a="1"/>
  <c r="D974" i="9" s="1"/>
  <c r="A975" i="9" a="1"/>
  <c r="A975" i="9" s="1"/>
  <c r="B975" i="9" a="1"/>
  <c r="B975" i="9" s="1"/>
  <c r="C975" i="9" a="1"/>
  <c r="C975" i="9" s="1"/>
  <c r="D975" i="9" a="1"/>
  <c r="D975" i="9" s="1"/>
  <c r="A976" i="9" a="1"/>
  <c r="A976" i="9" s="1"/>
  <c r="B976" i="9" a="1"/>
  <c r="B976" i="9" s="1"/>
  <c r="C976" i="9" a="1"/>
  <c r="C976" i="9" s="1"/>
  <c r="D976" i="9" a="1"/>
  <c r="D976" i="9" s="1"/>
  <c r="A977" i="9" a="1"/>
  <c r="A977" i="9" s="1"/>
  <c r="B977" i="9" a="1"/>
  <c r="B977" i="9" s="1"/>
  <c r="C977" i="9" a="1"/>
  <c r="C977" i="9" s="1"/>
  <c r="D977" i="9" a="1"/>
  <c r="D977" i="9" s="1"/>
  <c r="A978" i="9" a="1"/>
  <c r="A978" i="9" s="1"/>
  <c r="B978" i="9" a="1"/>
  <c r="B978" i="9" s="1"/>
  <c r="C978" i="9" a="1"/>
  <c r="C978" i="9" s="1"/>
  <c r="D978" i="9" a="1"/>
  <c r="D978" i="9" s="1"/>
  <c r="A979" i="9" a="1"/>
  <c r="A979" i="9" s="1"/>
  <c r="B979" i="9" a="1"/>
  <c r="B979" i="9" s="1"/>
  <c r="C979" i="9" a="1"/>
  <c r="C979" i="9" s="1"/>
  <c r="D979" i="9" a="1"/>
  <c r="D979" i="9" s="1"/>
  <c r="A980" i="9" a="1"/>
  <c r="A980" i="9" s="1"/>
  <c r="B980" i="9" a="1"/>
  <c r="B980" i="9" s="1"/>
  <c r="C980" i="9" a="1"/>
  <c r="C980" i="9" s="1"/>
  <c r="D980" i="9" a="1"/>
  <c r="D980" i="9" s="1"/>
  <c r="A981" i="9" a="1"/>
  <c r="A981" i="9" s="1"/>
  <c r="B981" i="9" a="1"/>
  <c r="B981" i="9" s="1"/>
  <c r="C981" i="9" a="1"/>
  <c r="C981" i="9" s="1"/>
  <c r="D981" i="9" a="1"/>
  <c r="D981" i="9" s="1"/>
  <c r="A982" i="9" a="1"/>
  <c r="A982" i="9" s="1"/>
  <c r="B982" i="9" a="1"/>
  <c r="B982" i="9" s="1"/>
  <c r="C982" i="9" a="1"/>
  <c r="C982" i="9" s="1"/>
  <c r="D982" i="9" a="1"/>
  <c r="D982" i="9" s="1"/>
  <c r="A983" i="9" a="1"/>
  <c r="A983" i="9" s="1"/>
  <c r="B983" i="9" a="1"/>
  <c r="B983" i="9" s="1"/>
  <c r="C983" i="9" a="1"/>
  <c r="C983" i="9" s="1"/>
  <c r="D983" i="9" a="1"/>
  <c r="D983" i="9" s="1"/>
  <c r="A984" i="9" a="1"/>
  <c r="A984" i="9" s="1"/>
  <c r="B984" i="9" a="1"/>
  <c r="B984" i="9" s="1"/>
  <c r="C984" i="9" a="1"/>
  <c r="C984" i="9" s="1"/>
  <c r="D984" i="9" a="1"/>
  <c r="D984" i="9" s="1"/>
  <c r="A985" i="9" a="1"/>
  <c r="A985" i="9" s="1"/>
  <c r="B985" i="9" a="1"/>
  <c r="B985" i="9" s="1"/>
  <c r="C985" i="9" a="1"/>
  <c r="C985" i="9" s="1"/>
  <c r="D985" i="9" a="1"/>
  <c r="D985" i="9" s="1"/>
  <c r="A986" i="9" a="1"/>
  <c r="A986" i="9" s="1"/>
  <c r="B986" i="9" a="1"/>
  <c r="B986" i="9" s="1"/>
  <c r="C986" i="9" a="1"/>
  <c r="C986" i="9" s="1"/>
  <c r="D986" i="9" a="1"/>
  <c r="D986" i="9" s="1"/>
  <c r="A987" i="9" a="1"/>
  <c r="A987" i="9" s="1"/>
  <c r="B987" i="9" a="1"/>
  <c r="B987" i="9" s="1"/>
  <c r="C987" i="9" a="1"/>
  <c r="C987" i="9" s="1"/>
  <c r="D987" i="9" a="1"/>
  <c r="D987" i="9" s="1"/>
  <c r="A988" i="9" a="1"/>
  <c r="A988" i="9" s="1"/>
  <c r="B988" i="9" a="1"/>
  <c r="B988" i="9" s="1"/>
  <c r="C988" i="9" a="1"/>
  <c r="C988" i="9" s="1"/>
  <c r="D988" i="9" a="1"/>
  <c r="D988" i="9" s="1"/>
  <c r="A989" i="9" a="1"/>
  <c r="A989" i="9" s="1"/>
  <c r="B989" i="9" a="1"/>
  <c r="B989" i="9" s="1"/>
  <c r="C989" i="9" a="1"/>
  <c r="C989" i="9" s="1"/>
  <c r="D989" i="9" a="1"/>
  <c r="D989" i="9" s="1"/>
  <c r="A990" i="9" a="1"/>
  <c r="A990" i="9" s="1"/>
  <c r="B990" i="9" a="1"/>
  <c r="B990" i="9" s="1"/>
  <c r="C990" i="9" a="1"/>
  <c r="C990" i="9" s="1"/>
  <c r="D990" i="9" a="1"/>
  <c r="D990" i="9" s="1"/>
  <c r="A991" i="9" a="1"/>
  <c r="A991" i="9" s="1"/>
  <c r="B991" i="9" a="1"/>
  <c r="B991" i="9" s="1"/>
  <c r="C991" i="9" a="1"/>
  <c r="C991" i="9" s="1"/>
  <c r="D991" i="9" a="1"/>
  <c r="D991" i="9" s="1"/>
  <c r="A992" i="9" a="1"/>
  <c r="A992" i="9" s="1"/>
  <c r="B992" i="9" a="1"/>
  <c r="B992" i="9" s="1"/>
  <c r="C992" i="9" a="1"/>
  <c r="C992" i="9" s="1"/>
  <c r="D992" i="9" a="1"/>
  <c r="D992" i="9" s="1"/>
  <c r="A993" i="9" a="1"/>
  <c r="A993" i="9" s="1"/>
  <c r="B993" i="9" a="1"/>
  <c r="B993" i="9" s="1"/>
  <c r="C993" i="9" a="1"/>
  <c r="C993" i="9" s="1"/>
  <c r="D993" i="9" a="1"/>
  <c r="D993" i="9" s="1"/>
  <c r="A994" i="9" a="1"/>
  <c r="A994" i="9" s="1"/>
  <c r="B994" i="9" a="1"/>
  <c r="B994" i="9" s="1"/>
  <c r="C994" i="9" a="1"/>
  <c r="C994" i="9" s="1"/>
  <c r="D994" i="9" a="1"/>
  <c r="D994" i="9" s="1"/>
  <c r="A995" i="9" a="1"/>
  <c r="A995" i="9" s="1"/>
  <c r="B995" i="9" a="1"/>
  <c r="B995" i="9" s="1"/>
  <c r="C995" i="9" a="1"/>
  <c r="C995" i="9" s="1"/>
  <c r="D995" i="9" a="1"/>
  <c r="D995" i="9" s="1"/>
  <c r="A996" i="9" a="1"/>
  <c r="A996" i="9" s="1"/>
  <c r="B996" i="9" a="1"/>
  <c r="B996" i="9" s="1"/>
  <c r="C996" i="9" a="1"/>
  <c r="C996" i="9" s="1"/>
  <c r="D996" i="9" a="1"/>
  <c r="D996" i="9" s="1"/>
  <c r="A997" i="9" a="1"/>
  <c r="A997" i="9" s="1"/>
  <c r="B997" i="9" a="1"/>
  <c r="B997" i="9" s="1"/>
  <c r="C997" i="9" a="1"/>
  <c r="C997" i="9" s="1"/>
  <c r="D997" i="9" a="1"/>
  <c r="D997" i="9" s="1"/>
  <c r="A998" i="9" a="1"/>
  <c r="A998" i="9" s="1"/>
  <c r="B998" i="9" a="1"/>
  <c r="B998" i="9" s="1"/>
  <c r="C998" i="9" a="1"/>
  <c r="C998" i="9" s="1"/>
  <c r="D998" i="9" a="1"/>
  <c r="D998" i="9" s="1"/>
  <c r="A999" i="9" a="1"/>
  <c r="A999" i="9" s="1"/>
  <c r="B999" i="9" a="1"/>
  <c r="B999" i="9" s="1"/>
  <c r="C999" i="9" a="1"/>
  <c r="C999" i="9" s="1"/>
  <c r="D999" i="9" a="1"/>
  <c r="D999" i="9" s="1"/>
  <c r="A1000" i="9" a="1"/>
  <c r="A1000" i="9" s="1"/>
  <c r="B1000" i="9" a="1"/>
  <c r="B1000" i="9" s="1"/>
  <c r="C1000" i="9" a="1"/>
  <c r="C1000" i="9" s="1"/>
  <c r="D1000" i="9" a="1"/>
  <c r="D1000" i="9" s="1"/>
  <c r="A1001" i="9" a="1"/>
  <c r="A1001" i="9" s="1"/>
  <c r="B1001" i="9" a="1"/>
  <c r="B1001" i="9" s="1"/>
  <c r="C1001" i="9" a="1"/>
  <c r="C1001" i="9" s="1"/>
  <c r="D1001" i="9" a="1"/>
  <c r="D1001" i="9" s="1"/>
  <c r="A1002" i="9" a="1"/>
  <c r="A1002" i="9" s="1"/>
  <c r="B1002" i="9" a="1"/>
  <c r="B1002" i="9" s="1"/>
  <c r="C1002" i="9" a="1"/>
  <c r="C1002" i="9" s="1"/>
  <c r="D1002" i="9" a="1"/>
  <c r="D1002" i="9" s="1"/>
  <c r="A1003" i="9" a="1"/>
  <c r="A1003" i="9" s="1"/>
  <c r="B1003" i="9" a="1"/>
  <c r="B1003" i="9" s="1"/>
  <c r="C1003" i="9" a="1"/>
  <c r="C1003" i="9" s="1"/>
  <c r="D1003" i="9" a="1"/>
  <c r="D1003" i="9" s="1"/>
  <c r="A1004" i="9" a="1"/>
  <c r="A1004" i="9" s="1"/>
  <c r="B1004" i="9" a="1"/>
  <c r="B1004" i="9" s="1"/>
  <c r="C1004" i="9" a="1"/>
  <c r="C1004" i="9" s="1"/>
  <c r="D1004" i="9" a="1"/>
  <c r="D1004" i="9" s="1"/>
  <c r="A1005" i="9" a="1"/>
  <c r="A1005" i="9" s="1"/>
  <c r="B1005" i="9" a="1"/>
  <c r="B1005" i="9" s="1"/>
  <c r="C1005" i="9" a="1"/>
  <c r="C1005" i="9" s="1"/>
  <c r="D1005" i="9" a="1"/>
  <c r="D1005" i="9" s="1"/>
  <c r="A1006" i="9" a="1"/>
  <c r="A1006" i="9" s="1"/>
  <c r="B1006" i="9" a="1"/>
  <c r="B1006" i="9" s="1"/>
  <c r="C1006" i="9" a="1"/>
  <c r="C1006" i="9" s="1"/>
  <c r="D1006" i="9" a="1"/>
  <c r="D1006" i="9" s="1"/>
  <c r="A1007" i="9" a="1"/>
  <c r="A1007" i="9" s="1"/>
  <c r="B1007" i="9" a="1"/>
  <c r="B1007" i="9" s="1"/>
  <c r="C1007" i="9" a="1"/>
  <c r="C1007" i="9" s="1"/>
  <c r="D1007" i="9" a="1"/>
  <c r="D1007" i="9" s="1"/>
  <c r="A1008" i="9" a="1"/>
  <c r="A1008" i="9" s="1"/>
  <c r="B1008" i="9" a="1"/>
  <c r="B1008" i="9" s="1"/>
  <c r="C1008" i="9" a="1"/>
  <c r="C1008" i="9" s="1"/>
  <c r="D1008" i="9" a="1"/>
  <c r="D1008" i="9" s="1"/>
  <c r="A1009" i="9" a="1"/>
  <c r="A1009" i="9" s="1"/>
  <c r="B1009" i="9" a="1"/>
  <c r="B1009" i="9" s="1"/>
  <c r="C1009" i="9" a="1"/>
  <c r="C1009" i="9" s="1"/>
  <c r="D1009" i="9" a="1"/>
  <c r="D1009" i="9" s="1"/>
  <c r="A1010" i="9" a="1"/>
  <c r="A1010" i="9" s="1"/>
  <c r="B1010" i="9" a="1"/>
  <c r="B1010" i="9" s="1"/>
  <c r="C1010" i="9" a="1"/>
  <c r="C1010" i="9" s="1"/>
  <c r="D1010" i="9" a="1"/>
  <c r="D1010" i="9" s="1"/>
  <c r="A1011" i="9" a="1"/>
  <c r="A1011" i="9" s="1"/>
  <c r="B1011" i="9" a="1"/>
  <c r="B1011" i="9" s="1"/>
  <c r="C1011" i="9" a="1"/>
  <c r="C1011" i="9" s="1"/>
  <c r="D1011" i="9" a="1"/>
  <c r="D1011" i="9" s="1"/>
  <c r="A1012" i="9" a="1"/>
  <c r="A1012" i="9" s="1"/>
  <c r="B1012" i="9" a="1"/>
  <c r="B1012" i="9" s="1"/>
  <c r="C1012" i="9" a="1"/>
  <c r="C1012" i="9" s="1"/>
  <c r="D1012" i="9" a="1"/>
  <c r="D1012" i="9" s="1"/>
  <c r="A1013" i="9" a="1"/>
  <c r="A1013" i="9" s="1"/>
  <c r="B1013" i="9" a="1"/>
  <c r="B1013" i="9" s="1"/>
  <c r="C1013" i="9" a="1"/>
  <c r="C1013" i="9" s="1"/>
  <c r="D1013" i="9" a="1"/>
  <c r="D1013" i="9" s="1"/>
  <c r="A1014" i="9" a="1"/>
  <c r="A1014" i="9" s="1"/>
  <c r="B1014" i="9" a="1"/>
  <c r="B1014" i="9" s="1"/>
  <c r="C1014" i="9" a="1"/>
  <c r="C1014" i="9" s="1"/>
  <c r="D1014" i="9" a="1"/>
  <c r="D1014" i="9" s="1"/>
  <c r="A1015" i="9" a="1"/>
  <c r="A1015" i="9" s="1"/>
  <c r="B1015" i="9" a="1"/>
  <c r="B1015" i="9" s="1"/>
  <c r="C1015" i="9" a="1"/>
  <c r="C1015" i="9" s="1"/>
  <c r="D1015" i="9" a="1"/>
  <c r="D1015" i="9" s="1"/>
  <c r="A1016" i="9" a="1"/>
  <c r="A1016" i="9" s="1"/>
  <c r="B1016" i="9" a="1"/>
  <c r="B1016" i="9" s="1"/>
  <c r="C1016" i="9" a="1"/>
  <c r="C1016" i="9" s="1"/>
  <c r="D1016" i="9" a="1"/>
  <c r="D1016" i="9" s="1"/>
  <c r="A1017" i="9" a="1"/>
  <c r="A1017" i="9" s="1"/>
  <c r="B1017" i="9" a="1"/>
  <c r="B1017" i="9" s="1"/>
  <c r="C1017" i="9" a="1"/>
  <c r="C1017" i="9" s="1"/>
  <c r="D1017" i="9" a="1"/>
  <c r="D1017" i="9" s="1"/>
  <c r="A1018" i="9" a="1"/>
  <c r="A1018" i="9" s="1"/>
  <c r="B1018" i="9" a="1"/>
  <c r="B1018" i="9" s="1"/>
  <c r="C1018" i="9" a="1"/>
  <c r="C1018" i="9" s="1"/>
  <c r="D1018" i="9" a="1"/>
  <c r="D1018" i="9" s="1"/>
  <c r="A1019" i="9" a="1"/>
  <c r="A1019" i="9" s="1"/>
  <c r="B1019" i="9" a="1"/>
  <c r="B1019" i="9" s="1"/>
  <c r="C1019" i="9" a="1"/>
  <c r="C1019" i="9" s="1"/>
  <c r="D1019" i="9" a="1"/>
  <c r="D1019" i="9" s="1"/>
  <c r="A1020" i="9" a="1"/>
  <c r="A1020" i="9" s="1"/>
  <c r="B1020" i="9" a="1"/>
  <c r="B1020" i="9" s="1"/>
  <c r="C1020" i="9" a="1"/>
  <c r="C1020" i="9" s="1"/>
  <c r="D1020" i="9" a="1"/>
  <c r="D1020" i="9" s="1"/>
  <c r="A1021" i="9" a="1"/>
  <c r="A1021" i="9" s="1"/>
  <c r="B1021" i="9" a="1"/>
  <c r="B1021" i="9" s="1"/>
  <c r="C1021" i="9" a="1"/>
  <c r="C1021" i="9" s="1"/>
  <c r="D1021" i="9" a="1"/>
  <c r="D1021" i="9" s="1"/>
  <c r="A1022" i="9" a="1"/>
  <c r="A1022" i="9" s="1"/>
  <c r="B1022" i="9" a="1"/>
  <c r="B1022" i="9" s="1"/>
  <c r="C1022" i="9" a="1"/>
  <c r="C1022" i="9" s="1"/>
  <c r="D1022" i="9" a="1"/>
  <c r="D1022" i="9" s="1"/>
  <c r="A1023" i="9" a="1"/>
  <c r="A1023" i="9" s="1"/>
  <c r="B1023" i="9" a="1"/>
  <c r="B1023" i="9" s="1"/>
  <c r="C1023" i="9" a="1"/>
  <c r="C1023" i="9" s="1"/>
  <c r="D1023" i="9" a="1"/>
  <c r="D1023" i="9" s="1"/>
  <c r="A1024" i="9" a="1"/>
  <c r="A1024" i="9" s="1"/>
  <c r="B1024" i="9" a="1"/>
  <c r="B1024" i="9" s="1"/>
  <c r="C1024" i="9" a="1"/>
  <c r="C1024" i="9" s="1"/>
  <c r="D1024" i="9" a="1"/>
  <c r="D1024" i="9" s="1"/>
  <c r="A1025" i="9" a="1"/>
  <c r="A1025" i="9" s="1"/>
  <c r="B1025" i="9" a="1"/>
  <c r="B1025" i="9" s="1"/>
  <c r="C1025" i="9" a="1"/>
  <c r="C1025" i="9" s="1"/>
  <c r="D1025" i="9" a="1"/>
  <c r="D1025" i="9" s="1"/>
  <c r="A1026" i="9" a="1"/>
  <c r="A1026" i="9" s="1"/>
  <c r="B1026" i="9" a="1"/>
  <c r="B1026" i="9" s="1"/>
  <c r="C1026" i="9" a="1"/>
  <c r="C1026" i="9" s="1"/>
  <c r="D1026" i="9" a="1"/>
  <c r="D1026" i="9" s="1"/>
  <c r="A1027" i="9" a="1"/>
  <c r="A1027" i="9" s="1"/>
  <c r="B1027" i="9" a="1"/>
  <c r="B1027" i="9" s="1"/>
  <c r="C1027" i="9" a="1"/>
  <c r="C1027" i="9" s="1"/>
  <c r="D1027" i="9" a="1"/>
  <c r="D1027" i="9" s="1"/>
  <c r="A1028" i="9" a="1"/>
  <c r="A1028" i="9" s="1"/>
  <c r="B1028" i="9" a="1"/>
  <c r="B1028" i="9" s="1"/>
  <c r="C1028" i="9" a="1"/>
  <c r="C1028" i="9" s="1"/>
  <c r="D1028" i="9" a="1"/>
  <c r="D1028" i="9" s="1"/>
  <c r="A1029" i="9" a="1"/>
  <c r="A1029" i="9" s="1"/>
  <c r="B1029" i="9" a="1"/>
  <c r="B1029" i="9" s="1"/>
  <c r="C1029" i="9" a="1"/>
  <c r="C1029" i="9" s="1"/>
  <c r="D1029" i="9" a="1"/>
  <c r="D1029" i="9" s="1"/>
  <c r="A1030" i="9" a="1"/>
  <c r="A1030" i="9" s="1"/>
  <c r="B1030" i="9" a="1"/>
  <c r="B1030" i="9" s="1"/>
  <c r="C1030" i="9" a="1"/>
  <c r="C1030" i="9" s="1"/>
  <c r="D1030" i="9" a="1"/>
  <c r="D1030" i="9" s="1"/>
  <c r="A1031" i="9" a="1"/>
  <c r="A1031" i="9" s="1"/>
  <c r="B1031" i="9" a="1"/>
  <c r="B1031" i="9" s="1"/>
  <c r="C1031" i="9" a="1"/>
  <c r="C1031" i="9" s="1"/>
  <c r="D1031" i="9" a="1"/>
  <c r="D1031" i="9" s="1"/>
  <c r="A1032" i="9" a="1"/>
  <c r="A1032" i="9" s="1"/>
  <c r="B1032" i="9" a="1"/>
  <c r="B1032" i="9" s="1"/>
  <c r="C1032" i="9" a="1"/>
  <c r="C1032" i="9" s="1"/>
  <c r="D1032" i="9" a="1"/>
  <c r="D1032" i="9" s="1"/>
  <c r="A1033" i="9" a="1"/>
  <c r="A1033" i="9" s="1"/>
  <c r="B1033" i="9" a="1"/>
  <c r="B1033" i="9" s="1"/>
  <c r="C1033" i="9" a="1"/>
  <c r="C1033" i="9" s="1"/>
  <c r="D1033" i="9" a="1"/>
  <c r="D1033" i="9" s="1"/>
  <c r="A1034" i="9" a="1"/>
  <c r="A1034" i="9" s="1"/>
  <c r="B1034" i="9" a="1"/>
  <c r="B1034" i="9" s="1"/>
  <c r="C1034" i="9" a="1"/>
  <c r="C1034" i="9" s="1"/>
  <c r="D1034" i="9" a="1"/>
  <c r="D1034" i="9" s="1"/>
  <c r="A1035" i="9" a="1"/>
  <c r="A1035" i="9" s="1"/>
  <c r="B1035" i="9" a="1"/>
  <c r="B1035" i="9" s="1"/>
  <c r="C1035" i="9" a="1"/>
  <c r="C1035" i="9" s="1"/>
  <c r="D1035" i="9" a="1"/>
  <c r="D1035" i="9" s="1"/>
  <c r="A1036" i="9" a="1"/>
  <c r="A1036" i="9" s="1"/>
  <c r="B1036" i="9" a="1"/>
  <c r="B1036" i="9" s="1"/>
  <c r="C1036" i="9" a="1"/>
  <c r="C1036" i="9" s="1"/>
  <c r="D1036" i="9" a="1"/>
  <c r="D1036" i="9" s="1"/>
  <c r="A1037" i="9" a="1"/>
  <c r="A1037" i="9" s="1"/>
  <c r="B1037" i="9" a="1"/>
  <c r="B1037" i="9" s="1"/>
  <c r="C1037" i="9" a="1"/>
  <c r="C1037" i="9" s="1"/>
  <c r="D1037" i="9" a="1"/>
  <c r="D1037" i="9" s="1"/>
  <c r="A1038" i="9" a="1"/>
  <c r="A1038" i="9" s="1"/>
  <c r="B1038" i="9" a="1"/>
  <c r="B1038" i="9" s="1"/>
  <c r="C1038" i="9" a="1"/>
  <c r="C1038" i="9" s="1"/>
  <c r="D1038" i="9" a="1"/>
  <c r="D1038" i="9" s="1"/>
  <c r="A1039" i="9" a="1"/>
  <c r="A1039" i="9" s="1"/>
  <c r="B1039" i="9" a="1"/>
  <c r="B1039" i="9" s="1"/>
  <c r="C1039" i="9" a="1"/>
  <c r="C1039" i="9" s="1"/>
  <c r="D1039" i="9" a="1"/>
  <c r="D1039" i="9" s="1"/>
  <c r="A1040" i="9" a="1"/>
  <c r="A1040" i="9" s="1"/>
  <c r="B1040" i="9" a="1"/>
  <c r="B1040" i="9" s="1"/>
  <c r="C1040" i="9" a="1"/>
  <c r="C1040" i="9" s="1"/>
  <c r="D1040" i="9" a="1"/>
  <c r="D1040" i="9" s="1"/>
  <c r="A1041" i="9" a="1"/>
  <c r="A1041" i="9" s="1"/>
  <c r="B1041" i="9" a="1"/>
  <c r="B1041" i="9" s="1"/>
  <c r="C1041" i="9" a="1"/>
  <c r="C1041" i="9" s="1"/>
  <c r="D1041" i="9" a="1"/>
  <c r="D1041" i="9" s="1"/>
  <c r="A1042" i="9" a="1"/>
  <c r="A1042" i="9" s="1"/>
  <c r="B1042" i="9" a="1"/>
  <c r="B1042" i="9" s="1"/>
  <c r="C1042" i="9" a="1"/>
  <c r="C1042" i="9" s="1"/>
  <c r="D1042" i="9" a="1"/>
  <c r="D1042" i="9" s="1"/>
  <c r="A1043" i="9" a="1"/>
  <c r="A1043" i="9" s="1"/>
  <c r="B1043" i="9" a="1"/>
  <c r="B1043" i="9" s="1"/>
  <c r="C1043" i="9" a="1"/>
  <c r="C1043" i="9" s="1"/>
  <c r="D1043" i="9" a="1"/>
  <c r="D1043" i="9" s="1"/>
  <c r="A1044" i="9" a="1"/>
  <c r="A1044" i="9" s="1"/>
  <c r="B1044" i="9" a="1"/>
  <c r="B1044" i="9" s="1"/>
  <c r="C1044" i="9" a="1"/>
  <c r="C1044" i="9" s="1"/>
  <c r="D1044" i="9" a="1"/>
  <c r="D1044" i="9" s="1"/>
  <c r="A1045" i="9" a="1"/>
  <c r="A1045" i="9" s="1"/>
  <c r="B1045" i="9" a="1"/>
  <c r="B1045" i="9" s="1"/>
  <c r="C1045" i="9" a="1"/>
  <c r="C1045" i="9" s="1"/>
  <c r="D1045" i="9" a="1"/>
  <c r="D1045" i="9" s="1"/>
  <c r="A1046" i="9" a="1"/>
  <c r="A1046" i="9" s="1"/>
  <c r="B1046" i="9" a="1"/>
  <c r="B1046" i="9" s="1"/>
  <c r="C1046" i="9" a="1"/>
  <c r="C1046" i="9" s="1"/>
  <c r="D1046" i="9" a="1"/>
  <c r="D1046" i="9" s="1"/>
  <c r="A1047" i="9" a="1"/>
  <c r="A1047" i="9" s="1"/>
  <c r="B1047" i="9" a="1"/>
  <c r="B1047" i="9" s="1"/>
  <c r="C1047" i="9" a="1"/>
  <c r="C1047" i="9" s="1"/>
  <c r="D1047" i="9" a="1"/>
  <c r="D1047" i="9" s="1"/>
  <c r="A1048" i="9" a="1"/>
  <c r="A1048" i="9" s="1"/>
  <c r="B1048" i="9" a="1"/>
  <c r="B1048" i="9" s="1"/>
  <c r="C1048" i="9" a="1"/>
  <c r="C1048" i="9" s="1"/>
  <c r="D1048" i="9" a="1"/>
  <c r="D1048" i="9" s="1"/>
  <c r="A1049" i="9" a="1"/>
  <c r="A1049" i="9" s="1"/>
  <c r="B1049" i="9" a="1"/>
  <c r="B1049" i="9" s="1"/>
  <c r="C1049" i="9" a="1"/>
  <c r="C1049" i="9" s="1"/>
  <c r="D1049" i="9" a="1"/>
  <c r="D1049" i="9" s="1"/>
  <c r="A1050" i="9" a="1"/>
  <c r="A1050" i="9" s="1"/>
  <c r="B1050" i="9" a="1"/>
  <c r="B1050" i="9" s="1"/>
  <c r="C1050" i="9" a="1"/>
  <c r="C1050" i="9" s="1"/>
  <c r="D1050" i="9" a="1"/>
  <c r="D1050" i="9" s="1"/>
  <c r="A1051" i="9" a="1"/>
  <c r="A1051" i="9" s="1"/>
  <c r="B1051" i="9" a="1"/>
  <c r="B1051" i="9" s="1"/>
  <c r="C1051" i="9" a="1"/>
  <c r="C1051" i="9" s="1"/>
  <c r="D1051" i="9" a="1"/>
  <c r="D1051" i="9" s="1"/>
  <c r="A1052" i="9" a="1"/>
  <c r="A1052" i="9" s="1"/>
  <c r="B1052" i="9" a="1"/>
  <c r="B1052" i="9" s="1"/>
  <c r="C1052" i="9" a="1"/>
  <c r="C1052" i="9" s="1"/>
  <c r="D1052" i="9" a="1"/>
  <c r="D1052" i="9" s="1"/>
  <c r="A1053" i="9" a="1"/>
  <c r="A1053" i="9" s="1"/>
  <c r="B1053" i="9" a="1"/>
  <c r="B1053" i="9" s="1"/>
  <c r="C1053" i="9" a="1"/>
  <c r="C1053" i="9" s="1"/>
  <c r="D1053" i="9" a="1"/>
  <c r="D1053" i="9" s="1"/>
  <c r="A1054" i="9" a="1"/>
  <c r="A1054" i="9" s="1"/>
  <c r="B1054" i="9" a="1"/>
  <c r="B1054" i="9" s="1"/>
  <c r="C1054" i="9" a="1"/>
  <c r="C1054" i="9" s="1"/>
  <c r="D1054" i="9" a="1"/>
  <c r="D1054" i="9" s="1"/>
  <c r="A1055" i="9" a="1"/>
  <c r="A1055" i="9" s="1"/>
  <c r="B1055" i="9" a="1"/>
  <c r="B1055" i="9" s="1"/>
  <c r="C1055" i="9" a="1"/>
  <c r="C1055" i="9" s="1"/>
  <c r="D1055" i="9" a="1"/>
  <c r="D1055" i="9" s="1"/>
  <c r="A1056" i="9" a="1"/>
  <c r="A1056" i="9" s="1"/>
  <c r="B1056" i="9" a="1"/>
  <c r="B1056" i="9" s="1"/>
  <c r="C1056" i="9" a="1"/>
  <c r="C1056" i="9" s="1"/>
  <c r="D1056" i="9" a="1"/>
  <c r="D1056" i="9" s="1"/>
  <c r="A1057" i="9" a="1"/>
  <c r="A1057" i="9" s="1"/>
  <c r="B1057" i="9" a="1"/>
  <c r="B1057" i="9" s="1"/>
  <c r="C1057" i="9" a="1"/>
  <c r="C1057" i="9" s="1"/>
  <c r="D1057" i="9" a="1"/>
  <c r="D1057" i="9" s="1"/>
  <c r="A1058" i="9" a="1"/>
  <c r="A1058" i="9" s="1"/>
  <c r="B1058" i="9" a="1"/>
  <c r="B1058" i="9" s="1"/>
  <c r="C1058" i="9" a="1"/>
  <c r="C1058" i="9" s="1"/>
  <c r="D1058" i="9" a="1"/>
  <c r="D1058" i="9" s="1"/>
  <c r="A1059" i="9" a="1"/>
  <c r="A1059" i="9" s="1"/>
  <c r="B1059" i="9" a="1"/>
  <c r="B1059" i="9" s="1"/>
  <c r="C1059" i="9" a="1"/>
  <c r="C1059" i="9" s="1"/>
  <c r="D1059" i="9" a="1"/>
  <c r="D1059" i="9" s="1"/>
  <c r="A1060" i="9" a="1"/>
  <c r="A1060" i="9" s="1"/>
  <c r="B1060" i="9" a="1"/>
  <c r="B1060" i="9" s="1"/>
  <c r="C1060" i="9" a="1"/>
  <c r="C1060" i="9" s="1"/>
  <c r="D1060" i="9" a="1"/>
  <c r="D1060" i="9" s="1"/>
  <c r="A1061" i="9" a="1"/>
  <c r="A1061" i="9" s="1"/>
  <c r="B1061" i="9" a="1"/>
  <c r="B1061" i="9" s="1"/>
  <c r="C1061" i="9" a="1"/>
  <c r="C1061" i="9" s="1"/>
  <c r="D1061" i="9" a="1"/>
  <c r="D1061" i="9" s="1"/>
  <c r="A1062" i="9" a="1"/>
  <c r="A1062" i="9" s="1"/>
  <c r="B1062" i="9" a="1"/>
  <c r="B1062" i="9" s="1"/>
  <c r="C1062" i="9" a="1"/>
  <c r="C1062" i="9" s="1"/>
  <c r="D1062" i="9" a="1"/>
  <c r="D1062" i="9" s="1"/>
  <c r="A1063" i="9" a="1"/>
  <c r="A1063" i="9" s="1"/>
  <c r="B1063" i="9" a="1"/>
  <c r="B1063" i="9" s="1"/>
  <c r="C1063" i="9" a="1"/>
  <c r="C1063" i="9" s="1"/>
  <c r="D1063" i="9" a="1"/>
  <c r="D1063" i="9" s="1"/>
  <c r="A1064" i="9" a="1"/>
  <c r="A1064" i="9" s="1"/>
  <c r="B1064" i="9" a="1"/>
  <c r="B1064" i="9" s="1"/>
  <c r="C1064" i="9" a="1"/>
  <c r="C1064" i="9" s="1"/>
  <c r="D1064" i="9" a="1"/>
  <c r="D1064" i="9" s="1"/>
  <c r="A1065" i="9" a="1"/>
  <c r="A1065" i="9" s="1"/>
  <c r="B1065" i="9" a="1"/>
  <c r="B1065" i="9" s="1"/>
  <c r="C1065" i="9" a="1"/>
  <c r="C1065" i="9" s="1"/>
  <c r="D1065" i="9" a="1"/>
  <c r="D1065" i="9" s="1"/>
  <c r="A1066" i="9" a="1"/>
  <c r="A1066" i="9" s="1"/>
  <c r="B1066" i="9" a="1"/>
  <c r="B1066" i="9" s="1"/>
  <c r="C1066" i="9" a="1"/>
  <c r="C1066" i="9" s="1"/>
  <c r="D1066" i="9" a="1"/>
  <c r="D1066" i="9" s="1"/>
  <c r="A1067" i="9" a="1"/>
  <c r="A1067" i="9" s="1"/>
  <c r="B1067" i="9" a="1"/>
  <c r="B1067" i="9" s="1"/>
  <c r="C1067" i="9" a="1"/>
  <c r="C1067" i="9" s="1"/>
  <c r="D1067" i="9" a="1"/>
  <c r="D1067" i="9" s="1"/>
  <c r="A1068" i="9" a="1"/>
  <c r="A1068" i="9" s="1"/>
  <c r="B1068" i="9" a="1"/>
  <c r="B1068" i="9" s="1"/>
  <c r="C1068" i="9" a="1"/>
  <c r="C1068" i="9" s="1"/>
  <c r="D1068" i="9" a="1"/>
  <c r="D1068" i="9" s="1"/>
  <c r="A1069" i="9" a="1"/>
  <c r="A1069" i="9" s="1"/>
  <c r="B1069" i="9" a="1"/>
  <c r="B1069" i="9" s="1"/>
  <c r="C1069" i="9" a="1"/>
  <c r="C1069" i="9" s="1"/>
  <c r="D1069" i="9" a="1"/>
  <c r="D1069" i="9" s="1"/>
  <c r="A1070" i="9" a="1"/>
  <c r="A1070" i="9" s="1"/>
  <c r="B1070" i="9" a="1"/>
  <c r="B1070" i="9" s="1"/>
  <c r="C1070" i="9" a="1"/>
  <c r="C1070" i="9" s="1"/>
  <c r="D1070" i="9" a="1"/>
  <c r="D1070" i="9" s="1"/>
  <c r="A1071" i="9" a="1"/>
  <c r="A1071" i="9" s="1"/>
  <c r="B1071" i="9" a="1"/>
  <c r="B1071" i="9" s="1"/>
  <c r="C1071" i="9" a="1"/>
  <c r="C1071" i="9" s="1"/>
  <c r="D1071" i="9" a="1"/>
  <c r="D1071" i="9" s="1"/>
  <c r="A1072" i="9" a="1"/>
  <c r="A1072" i="9" s="1"/>
  <c r="B1072" i="9" a="1"/>
  <c r="B1072" i="9" s="1"/>
  <c r="C1072" i="9" a="1"/>
  <c r="C1072" i="9" s="1"/>
  <c r="D1072" i="9" a="1"/>
  <c r="D1072" i="9" s="1"/>
  <c r="A1073" i="9" a="1"/>
  <c r="A1073" i="9" s="1"/>
  <c r="B1073" i="9" a="1"/>
  <c r="B1073" i="9" s="1"/>
  <c r="C1073" i="9" a="1"/>
  <c r="C1073" i="9" s="1"/>
  <c r="D1073" i="9" a="1"/>
  <c r="D1073" i="9" s="1"/>
  <c r="A1074" i="9" a="1"/>
  <c r="A1074" i="9" s="1"/>
  <c r="B1074" i="9" a="1"/>
  <c r="B1074" i="9" s="1"/>
  <c r="C1074" i="9" a="1"/>
  <c r="C1074" i="9" s="1"/>
  <c r="D1074" i="9" a="1"/>
  <c r="D1074" i="9" s="1"/>
  <c r="A1075" i="9" a="1"/>
  <c r="A1075" i="9" s="1"/>
  <c r="B1075" i="9" a="1"/>
  <c r="B1075" i="9" s="1"/>
  <c r="C1075" i="9" a="1"/>
  <c r="C1075" i="9" s="1"/>
  <c r="D1075" i="9" a="1"/>
  <c r="D1075" i="9" s="1"/>
  <c r="A1076" i="9" a="1"/>
  <c r="A1076" i="9" s="1"/>
  <c r="B1076" i="9" a="1"/>
  <c r="B1076" i="9" s="1"/>
  <c r="C1076" i="9" a="1"/>
  <c r="C1076" i="9" s="1"/>
  <c r="D1076" i="9" a="1"/>
  <c r="D1076" i="9" s="1"/>
  <c r="A1077" i="9" a="1"/>
  <c r="A1077" i="9" s="1"/>
  <c r="B1077" i="9" a="1"/>
  <c r="B1077" i="9" s="1"/>
  <c r="C1077" i="9" a="1"/>
  <c r="C1077" i="9" s="1"/>
  <c r="D1077" i="9" a="1"/>
  <c r="D1077" i="9" s="1"/>
  <c r="A1078" i="9" a="1"/>
  <c r="A1078" i="9" s="1"/>
  <c r="B1078" i="9" a="1"/>
  <c r="B1078" i="9" s="1"/>
  <c r="C1078" i="9" a="1"/>
  <c r="C1078" i="9" s="1"/>
  <c r="D1078" i="9" a="1"/>
  <c r="D1078" i="9" s="1"/>
  <c r="A1079" i="9" a="1"/>
  <c r="A1079" i="9" s="1"/>
  <c r="B1079" i="9" a="1"/>
  <c r="B1079" i="9" s="1"/>
  <c r="C1079" i="9" a="1"/>
  <c r="C1079" i="9" s="1"/>
  <c r="D1079" i="9" a="1"/>
  <c r="D1079" i="9" s="1"/>
  <c r="A1080" i="9" a="1"/>
  <c r="A1080" i="9" s="1"/>
  <c r="B1080" i="9" a="1"/>
  <c r="B1080" i="9" s="1"/>
  <c r="C1080" i="9" a="1"/>
  <c r="C1080" i="9" s="1"/>
  <c r="D1080" i="9" a="1"/>
  <c r="D1080" i="9" s="1"/>
  <c r="A1081" i="9" a="1"/>
  <c r="A1081" i="9" s="1"/>
  <c r="B1081" i="9" a="1"/>
  <c r="B1081" i="9" s="1"/>
  <c r="C1081" i="9" a="1"/>
  <c r="C1081" i="9" s="1"/>
  <c r="D1081" i="9" a="1"/>
  <c r="D1081" i="9" s="1"/>
  <c r="A1082" i="9" a="1"/>
  <c r="A1082" i="9" s="1"/>
  <c r="B1082" i="9" a="1"/>
  <c r="B1082" i="9" s="1"/>
  <c r="C1082" i="9" a="1"/>
  <c r="C1082" i="9" s="1"/>
  <c r="D1082" i="9" a="1"/>
  <c r="D1082" i="9" s="1"/>
  <c r="A1083" i="9" a="1"/>
  <c r="A1083" i="9" s="1"/>
  <c r="B1083" i="9" a="1"/>
  <c r="B1083" i="9" s="1"/>
  <c r="C1083" i="9" a="1"/>
  <c r="C1083" i="9" s="1"/>
  <c r="D1083" i="9" a="1"/>
  <c r="D1083" i="9" s="1"/>
  <c r="A1084" i="9" a="1"/>
  <c r="A1084" i="9" s="1"/>
  <c r="B1084" i="9" a="1"/>
  <c r="B1084" i="9" s="1"/>
  <c r="C1084" i="9" a="1"/>
  <c r="C1084" i="9" s="1"/>
  <c r="D1084" i="9" a="1"/>
  <c r="D1084" i="9" s="1"/>
  <c r="A1085" i="9" a="1"/>
  <c r="A1085" i="9" s="1"/>
  <c r="B1085" i="9" a="1"/>
  <c r="B1085" i="9" s="1"/>
  <c r="C1085" i="9" a="1"/>
  <c r="C1085" i="9" s="1"/>
  <c r="D1085" i="9" a="1"/>
  <c r="D1085" i="9" s="1"/>
  <c r="A1086" i="9" a="1"/>
  <c r="A1086" i="9" s="1"/>
  <c r="B1086" i="9" a="1"/>
  <c r="B1086" i="9" s="1"/>
  <c r="C1086" i="9" a="1"/>
  <c r="C1086" i="9" s="1"/>
  <c r="D1086" i="9" a="1"/>
  <c r="D1086" i="9" s="1"/>
  <c r="A1087" i="9" a="1"/>
  <c r="A1087" i="9" s="1"/>
  <c r="B1087" i="9" a="1"/>
  <c r="B1087" i="9" s="1"/>
  <c r="C1087" i="9" a="1"/>
  <c r="C1087" i="9" s="1"/>
  <c r="D1087" i="9" a="1"/>
  <c r="D1087" i="9" s="1"/>
  <c r="A1088" i="9" a="1"/>
  <c r="A1088" i="9" s="1"/>
  <c r="B1088" i="9" a="1"/>
  <c r="B1088" i="9" s="1"/>
  <c r="C1088" i="9" a="1"/>
  <c r="C1088" i="9" s="1"/>
  <c r="D1088" i="9" a="1"/>
  <c r="D1088" i="9" s="1"/>
  <c r="A1089" i="9" a="1"/>
  <c r="A1089" i="9" s="1"/>
  <c r="B1089" i="9" a="1"/>
  <c r="B1089" i="9" s="1"/>
  <c r="C1089" i="9" a="1"/>
  <c r="C1089" i="9" s="1"/>
  <c r="D1089" i="9" a="1"/>
  <c r="D1089" i="9" s="1"/>
  <c r="A1090" i="9" a="1"/>
  <c r="A1090" i="9" s="1"/>
  <c r="B1090" i="9" a="1"/>
  <c r="B1090" i="9" s="1"/>
  <c r="C1090" i="9" a="1"/>
  <c r="C1090" i="9" s="1"/>
  <c r="D1090" i="9" a="1"/>
  <c r="D1090" i="9" s="1"/>
  <c r="A1091" i="9" a="1"/>
  <c r="A1091" i="9" s="1"/>
  <c r="B1091" i="9" a="1"/>
  <c r="B1091" i="9" s="1"/>
  <c r="C1091" i="9" a="1"/>
  <c r="C1091" i="9" s="1"/>
  <c r="D1091" i="9" a="1"/>
  <c r="D1091" i="9" s="1"/>
  <c r="A1092" i="9" a="1"/>
  <c r="A1092" i="9" s="1"/>
  <c r="B1092" i="9" a="1"/>
  <c r="B1092" i="9" s="1"/>
  <c r="C1092" i="9" a="1"/>
  <c r="C1092" i="9" s="1"/>
  <c r="D1092" i="9" a="1"/>
  <c r="D1092" i="9" s="1"/>
  <c r="A1093" i="9" a="1"/>
  <c r="A1093" i="9" s="1"/>
  <c r="B1093" i="9" a="1"/>
  <c r="B1093" i="9" s="1"/>
  <c r="C1093" i="9" a="1"/>
  <c r="C1093" i="9" s="1"/>
  <c r="D1093" i="9" a="1"/>
  <c r="D1093" i="9" s="1"/>
  <c r="A1094" i="9" a="1"/>
  <c r="A1094" i="9" s="1"/>
  <c r="B1094" i="9" a="1"/>
  <c r="B1094" i="9" s="1"/>
  <c r="C1094" i="9" a="1"/>
  <c r="C1094" i="9" s="1"/>
  <c r="D1094" i="9" a="1"/>
  <c r="D1094" i="9" s="1"/>
  <c r="A1095" i="9" a="1"/>
  <c r="A1095" i="9" s="1"/>
  <c r="B1095" i="9" a="1"/>
  <c r="B1095" i="9" s="1"/>
  <c r="C1095" i="9" a="1"/>
  <c r="C1095" i="9" s="1"/>
  <c r="D1095" i="9" a="1"/>
  <c r="D1095" i="9" s="1"/>
  <c r="A1096" i="9" a="1"/>
  <c r="A1096" i="9" s="1"/>
  <c r="B1096" i="9" a="1"/>
  <c r="B1096" i="9" s="1"/>
  <c r="C1096" i="9" a="1"/>
  <c r="C1096" i="9" s="1"/>
  <c r="D1096" i="9" a="1"/>
  <c r="D1096" i="9" s="1"/>
  <c r="A1097" i="9" a="1"/>
  <c r="A1097" i="9" s="1"/>
  <c r="B1097" i="9" a="1"/>
  <c r="B1097" i="9" s="1"/>
  <c r="C1097" i="9" a="1"/>
  <c r="C1097" i="9" s="1"/>
  <c r="D1097" i="9" a="1"/>
  <c r="D1097" i="9" s="1"/>
  <c r="A1098" i="9" a="1"/>
  <c r="A1098" i="9" s="1"/>
  <c r="B1098" i="9" a="1"/>
  <c r="B1098" i="9" s="1"/>
  <c r="C1098" i="9" a="1"/>
  <c r="C1098" i="9" s="1"/>
  <c r="D1098" i="9" a="1"/>
  <c r="D1098" i="9" s="1"/>
  <c r="A1099" i="9" a="1"/>
  <c r="A1099" i="9" s="1"/>
  <c r="B1099" i="9" a="1"/>
  <c r="B1099" i="9" s="1"/>
  <c r="C1099" i="9" a="1"/>
  <c r="C1099" i="9" s="1"/>
  <c r="D1099" i="9" a="1"/>
  <c r="D1099" i="9" s="1"/>
  <c r="A1100" i="9" a="1"/>
  <c r="A1100" i="9" s="1"/>
  <c r="B1100" i="9" a="1"/>
  <c r="B1100" i="9" s="1"/>
  <c r="C1100" i="9" a="1"/>
  <c r="C1100" i="9" s="1"/>
  <c r="D1100" i="9" a="1"/>
  <c r="D1100" i="9" s="1"/>
  <c r="A1101" i="9" a="1"/>
  <c r="A1101" i="9" s="1"/>
  <c r="B1101" i="9" a="1"/>
  <c r="B1101" i="9" s="1"/>
  <c r="C1101" i="9" a="1"/>
  <c r="C1101" i="9" s="1"/>
  <c r="D1101" i="9" a="1"/>
  <c r="D1101" i="9" s="1"/>
  <c r="A1102" i="9" a="1"/>
  <c r="A1102" i="9" s="1"/>
  <c r="B1102" i="9" a="1"/>
  <c r="B1102" i="9" s="1"/>
  <c r="C1102" i="9" a="1"/>
  <c r="C1102" i="9" s="1"/>
  <c r="D1102" i="9" a="1"/>
  <c r="D1102" i="9" s="1"/>
  <c r="A1103" i="9" a="1"/>
  <c r="A1103" i="9" s="1"/>
  <c r="B1103" i="9" a="1"/>
  <c r="B1103" i="9" s="1"/>
  <c r="C1103" i="9" a="1"/>
  <c r="C1103" i="9" s="1"/>
  <c r="D1103" i="9" a="1"/>
  <c r="D1103" i="9" s="1"/>
  <c r="A1104" i="9" a="1"/>
  <c r="A1104" i="9" s="1"/>
  <c r="B1104" i="9" a="1"/>
  <c r="B1104" i="9" s="1"/>
  <c r="C1104" i="9" a="1"/>
  <c r="C1104" i="9" s="1"/>
  <c r="D1104" i="9" a="1"/>
  <c r="D1104" i="9" s="1"/>
  <c r="A1105" i="9" a="1"/>
  <c r="A1105" i="9" s="1"/>
  <c r="B1105" i="9" a="1"/>
  <c r="B1105" i="9" s="1"/>
  <c r="C1105" i="9" a="1"/>
  <c r="C1105" i="9" s="1"/>
  <c r="D1105" i="9" a="1"/>
  <c r="D1105" i="9" s="1"/>
  <c r="A1106" i="9" a="1"/>
  <c r="A1106" i="9" s="1"/>
  <c r="B1106" i="9" a="1"/>
  <c r="B1106" i="9" s="1"/>
  <c r="C1106" i="9" a="1"/>
  <c r="C1106" i="9" s="1"/>
  <c r="D1106" i="9" a="1"/>
  <c r="D1106" i="9" s="1"/>
  <c r="A1107" i="9" a="1"/>
  <c r="A1107" i="9" s="1"/>
  <c r="B1107" i="9" a="1"/>
  <c r="B1107" i="9" s="1"/>
  <c r="C1107" i="9" a="1"/>
  <c r="C1107" i="9" s="1"/>
  <c r="D1107" i="9" a="1"/>
  <c r="D1107" i="9" s="1"/>
  <c r="A1108" i="9" a="1"/>
  <c r="A1108" i="9" s="1"/>
  <c r="B1108" i="9" a="1"/>
  <c r="B1108" i="9" s="1"/>
  <c r="C1108" i="9" a="1"/>
  <c r="C1108" i="9" s="1"/>
  <c r="D1108" i="9" a="1"/>
  <c r="D1108" i="9" s="1"/>
  <c r="A1109" i="9" a="1"/>
  <c r="A1109" i="9" s="1"/>
  <c r="B1109" i="9" a="1"/>
  <c r="B1109" i="9" s="1"/>
  <c r="C1109" i="9" a="1"/>
  <c r="C1109" i="9" s="1"/>
  <c r="D1109" i="9" a="1"/>
  <c r="D1109" i="9" s="1"/>
  <c r="A1110" i="9" a="1"/>
  <c r="A1110" i="9" s="1"/>
  <c r="B1110" i="9" a="1"/>
  <c r="B1110" i="9" s="1"/>
  <c r="C1110" i="9" a="1"/>
  <c r="C1110" i="9" s="1"/>
  <c r="D1110" i="9" a="1"/>
  <c r="D1110" i="9" s="1"/>
  <c r="A1111" i="9" a="1"/>
  <c r="A1111" i="9" s="1"/>
  <c r="B1111" i="9" a="1"/>
  <c r="B1111" i="9" s="1"/>
  <c r="C1111" i="9" a="1"/>
  <c r="C1111" i="9" s="1"/>
  <c r="D1111" i="9" a="1"/>
  <c r="D1111" i="9" s="1"/>
  <c r="A1112" i="9" a="1"/>
  <c r="A1112" i="9" s="1"/>
  <c r="B1112" i="9" a="1"/>
  <c r="B1112" i="9" s="1"/>
  <c r="C1112" i="9" a="1"/>
  <c r="C1112" i="9" s="1"/>
  <c r="D1112" i="9" a="1"/>
  <c r="D1112" i="9" s="1"/>
  <c r="A1113" i="9" a="1"/>
  <c r="A1113" i="9" s="1"/>
  <c r="B1113" i="9" a="1"/>
  <c r="B1113" i="9" s="1"/>
  <c r="C1113" i="9" a="1"/>
  <c r="C1113" i="9" s="1"/>
  <c r="D1113" i="9" a="1"/>
  <c r="D1113" i="9" s="1"/>
  <c r="A1114" i="9" a="1"/>
  <c r="A1114" i="9" s="1"/>
  <c r="B1114" i="9" a="1"/>
  <c r="B1114" i="9" s="1"/>
  <c r="C1114" i="9" a="1"/>
  <c r="C1114" i="9" s="1"/>
  <c r="D1114" i="9" a="1"/>
  <c r="D1114" i="9" s="1"/>
  <c r="A1115" i="9" a="1"/>
  <c r="A1115" i="9" s="1"/>
  <c r="B1115" i="9" a="1"/>
  <c r="B1115" i="9" s="1"/>
  <c r="C1115" i="9" a="1"/>
  <c r="C1115" i="9" s="1"/>
  <c r="D1115" i="9" a="1"/>
  <c r="D1115" i="9" s="1"/>
  <c r="A1116" i="9" a="1"/>
  <c r="A1116" i="9" s="1"/>
  <c r="B1116" i="9" a="1"/>
  <c r="B1116" i="9" s="1"/>
  <c r="C1116" i="9" a="1"/>
  <c r="C1116" i="9" s="1"/>
  <c r="D1116" i="9" a="1"/>
  <c r="D1116" i="9" s="1"/>
  <c r="A1117" i="9" a="1"/>
  <c r="A1117" i="9" s="1"/>
  <c r="B1117" i="9" a="1"/>
  <c r="B1117" i="9" s="1"/>
  <c r="C1117" i="9" a="1"/>
  <c r="C1117" i="9" s="1"/>
  <c r="D1117" i="9" a="1"/>
  <c r="D1117" i="9" s="1"/>
  <c r="A1118" i="9" a="1"/>
  <c r="A1118" i="9" s="1"/>
  <c r="B1118" i="9" a="1"/>
  <c r="B1118" i="9" s="1"/>
  <c r="C1118" i="9" a="1"/>
  <c r="C1118" i="9" s="1"/>
  <c r="D1118" i="9" a="1"/>
  <c r="D1118" i="9" s="1"/>
  <c r="A1119" i="9" a="1"/>
  <c r="A1119" i="9" s="1"/>
  <c r="B1119" i="9" a="1"/>
  <c r="B1119" i="9" s="1"/>
  <c r="C1119" i="9" a="1"/>
  <c r="C1119" i="9" s="1"/>
  <c r="D1119" i="9" a="1"/>
  <c r="D1119" i="9" s="1"/>
  <c r="A1120" i="9" a="1"/>
  <c r="A1120" i="9" s="1"/>
  <c r="B1120" i="9" a="1"/>
  <c r="B1120" i="9" s="1"/>
  <c r="C1120" i="9" a="1"/>
  <c r="C1120" i="9" s="1"/>
  <c r="D1120" i="9" a="1"/>
  <c r="D1120" i="9" s="1"/>
  <c r="A1121" i="9" a="1"/>
  <c r="A1121" i="9" s="1"/>
  <c r="B1121" i="9" a="1"/>
  <c r="B1121" i="9" s="1"/>
  <c r="C1121" i="9" a="1"/>
  <c r="C1121" i="9" s="1"/>
  <c r="D1121" i="9" a="1"/>
  <c r="D1121" i="9" s="1"/>
  <c r="A1122" i="9" a="1"/>
  <c r="A1122" i="9" s="1"/>
  <c r="B1122" i="9" a="1"/>
  <c r="B1122" i="9" s="1"/>
  <c r="C1122" i="9" a="1"/>
  <c r="C1122" i="9" s="1"/>
  <c r="D1122" i="9" a="1"/>
  <c r="D1122" i="9" s="1"/>
  <c r="A1123" i="9" a="1"/>
  <c r="A1123" i="9" s="1"/>
  <c r="B1123" i="9" a="1"/>
  <c r="B1123" i="9" s="1"/>
  <c r="C1123" i="9" a="1"/>
  <c r="C1123" i="9" s="1"/>
  <c r="D1123" i="9" a="1"/>
  <c r="D1123" i="9" s="1"/>
  <c r="A1124" i="9" a="1"/>
  <c r="A1124" i="9" s="1"/>
  <c r="B1124" i="9" a="1"/>
  <c r="B1124" i="9" s="1"/>
  <c r="C1124" i="9" a="1"/>
  <c r="C1124" i="9" s="1"/>
  <c r="D1124" i="9" a="1"/>
  <c r="D1124" i="9" s="1"/>
  <c r="A1125" i="9" a="1"/>
  <c r="A1125" i="9" s="1"/>
  <c r="B1125" i="9" a="1"/>
  <c r="B1125" i="9" s="1"/>
  <c r="C1125" i="9" a="1"/>
  <c r="C1125" i="9" s="1"/>
  <c r="D1125" i="9" a="1"/>
  <c r="D1125" i="9" s="1"/>
  <c r="A1126" i="9" a="1"/>
  <c r="A1126" i="9" s="1"/>
  <c r="B1126" i="9" a="1"/>
  <c r="B1126" i="9" s="1"/>
  <c r="C1126" i="9" a="1"/>
  <c r="C1126" i="9" s="1"/>
  <c r="D1126" i="9" a="1"/>
  <c r="D1126" i="9" s="1"/>
  <c r="A1127" i="9" a="1"/>
  <c r="A1127" i="9" s="1"/>
  <c r="B1127" i="9" a="1"/>
  <c r="B1127" i="9" s="1"/>
  <c r="C1127" i="9" a="1"/>
  <c r="C1127" i="9" s="1"/>
  <c r="D1127" i="9" a="1"/>
  <c r="D1127" i="9" s="1"/>
  <c r="A1128" i="9" a="1"/>
  <c r="A1128" i="9" s="1"/>
  <c r="B1128" i="9" a="1"/>
  <c r="B1128" i="9" s="1"/>
  <c r="C1128" i="9" a="1"/>
  <c r="C1128" i="9" s="1"/>
  <c r="D1128" i="9" a="1"/>
  <c r="D1128" i="9" s="1"/>
  <c r="A1129" i="9" a="1"/>
  <c r="A1129" i="9" s="1"/>
  <c r="B1129" i="9" a="1"/>
  <c r="B1129" i="9" s="1"/>
  <c r="C1129" i="9" a="1"/>
  <c r="C1129" i="9" s="1"/>
  <c r="D1129" i="9" a="1"/>
  <c r="D1129" i="9" s="1"/>
  <c r="A1130" i="9" a="1"/>
  <c r="A1130" i="9" s="1"/>
  <c r="B1130" i="9" a="1"/>
  <c r="B1130" i="9" s="1"/>
  <c r="C1130" i="9" a="1"/>
  <c r="C1130" i="9" s="1"/>
  <c r="D1130" i="9" a="1"/>
  <c r="D1130" i="9" s="1"/>
  <c r="A1131" i="9" a="1"/>
  <c r="A1131" i="9" s="1"/>
  <c r="B1131" i="9" a="1"/>
  <c r="B1131" i="9" s="1"/>
  <c r="C1131" i="9" a="1"/>
  <c r="C1131" i="9" s="1"/>
  <c r="D1131" i="9" a="1"/>
  <c r="D1131" i="9" s="1"/>
  <c r="A1132" i="9" a="1"/>
  <c r="A1132" i="9" s="1"/>
  <c r="B1132" i="9" a="1"/>
  <c r="B1132" i="9" s="1"/>
  <c r="C1132" i="9" a="1"/>
  <c r="C1132" i="9" s="1"/>
  <c r="D1132" i="9" a="1"/>
  <c r="D1132" i="9" s="1"/>
  <c r="A1133" i="9" a="1"/>
  <c r="A1133" i="9" s="1"/>
  <c r="B1133" i="9" a="1"/>
  <c r="B1133" i="9" s="1"/>
  <c r="C1133" i="9" a="1"/>
  <c r="C1133" i="9" s="1"/>
  <c r="D1133" i="9" a="1"/>
  <c r="D1133" i="9" s="1"/>
  <c r="A1134" i="9" a="1"/>
  <c r="A1134" i="9" s="1"/>
  <c r="B1134" i="9" a="1"/>
  <c r="B1134" i="9" s="1"/>
  <c r="C1134" i="9" a="1"/>
  <c r="C1134" i="9" s="1"/>
  <c r="D1134" i="9" a="1"/>
  <c r="D1134" i="9" s="1"/>
  <c r="A1135" i="9" a="1"/>
  <c r="A1135" i="9" s="1"/>
  <c r="B1135" i="9" a="1"/>
  <c r="B1135" i="9" s="1"/>
  <c r="C1135" i="9" a="1"/>
  <c r="C1135" i="9" s="1"/>
  <c r="D1135" i="9" a="1"/>
  <c r="D1135" i="9" s="1"/>
  <c r="A1136" i="9" a="1"/>
  <c r="A1136" i="9" s="1"/>
  <c r="B1136" i="9" a="1"/>
  <c r="B1136" i="9" s="1"/>
  <c r="C1136" i="9" a="1"/>
  <c r="C1136" i="9" s="1"/>
  <c r="D1136" i="9" a="1"/>
  <c r="D1136" i="9" s="1"/>
  <c r="A1137" i="9" a="1"/>
  <c r="A1137" i="9" s="1"/>
  <c r="B1137" i="9" a="1"/>
  <c r="B1137" i="9" s="1"/>
  <c r="C1137" i="9" a="1"/>
  <c r="C1137" i="9" s="1"/>
  <c r="D1137" i="9" a="1"/>
  <c r="D1137" i="9" s="1"/>
  <c r="A1138" i="9" a="1"/>
  <c r="A1138" i="9" s="1"/>
  <c r="B1138" i="9" a="1"/>
  <c r="B1138" i="9" s="1"/>
  <c r="C1138" i="9" a="1"/>
  <c r="C1138" i="9" s="1"/>
  <c r="D1138" i="9" a="1"/>
  <c r="D1138" i="9" s="1"/>
  <c r="A1139" i="9" a="1"/>
  <c r="A1139" i="9" s="1"/>
  <c r="B1139" i="9" a="1"/>
  <c r="B1139" i="9" s="1"/>
  <c r="C1139" i="9" a="1"/>
  <c r="C1139" i="9" s="1"/>
  <c r="D1139" i="9" a="1"/>
  <c r="D1139" i="9" s="1"/>
  <c r="A1140" i="9" a="1"/>
  <c r="A1140" i="9" s="1"/>
  <c r="B1140" i="9" a="1"/>
  <c r="B1140" i="9" s="1"/>
  <c r="C1140" i="9" a="1"/>
  <c r="C1140" i="9" s="1"/>
  <c r="D1140" i="9" a="1"/>
  <c r="D1140" i="9" s="1"/>
  <c r="A1141" i="9" a="1"/>
  <c r="A1141" i="9" s="1"/>
  <c r="B1141" i="9" a="1"/>
  <c r="B1141" i="9" s="1"/>
  <c r="C1141" i="9" a="1"/>
  <c r="C1141" i="9" s="1"/>
  <c r="D1141" i="9" a="1"/>
  <c r="D1141" i="9" s="1"/>
  <c r="A1142" i="9" a="1"/>
  <c r="A1142" i="9" s="1"/>
  <c r="B1142" i="9" a="1"/>
  <c r="B1142" i="9" s="1"/>
  <c r="C1142" i="9" a="1"/>
  <c r="C1142" i="9" s="1"/>
  <c r="D1142" i="9" a="1"/>
  <c r="D1142" i="9" s="1"/>
  <c r="A1143" i="9" a="1"/>
  <c r="A1143" i="9" s="1"/>
  <c r="B1143" i="9" a="1"/>
  <c r="B1143" i="9" s="1"/>
  <c r="C1143" i="9" a="1"/>
  <c r="C1143" i="9" s="1"/>
  <c r="D1143" i="9" a="1"/>
  <c r="D1143" i="9" s="1"/>
  <c r="A1144" i="9" a="1"/>
  <c r="A1144" i="9" s="1"/>
  <c r="B1144" i="9" a="1"/>
  <c r="B1144" i="9" s="1"/>
  <c r="C1144" i="9" a="1"/>
  <c r="C1144" i="9" s="1"/>
  <c r="D1144" i="9" a="1"/>
  <c r="D1144" i="9" s="1"/>
  <c r="A1145" i="9" a="1"/>
  <c r="A1145" i="9" s="1"/>
  <c r="B1145" i="9" a="1"/>
  <c r="B1145" i="9" s="1"/>
  <c r="C1145" i="9" a="1"/>
  <c r="C1145" i="9" s="1"/>
  <c r="D1145" i="9" a="1"/>
  <c r="D1145" i="9" s="1"/>
  <c r="A1146" i="9" a="1"/>
  <c r="A1146" i="9" s="1"/>
  <c r="B1146" i="9" a="1"/>
  <c r="B1146" i="9" s="1"/>
  <c r="C1146" i="9" a="1"/>
  <c r="C1146" i="9" s="1"/>
  <c r="D1146" i="9" a="1"/>
  <c r="D1146" i="9" s="1"/>
  <c r="A1147" i="9" a="1"/>
  <c r="A1147" i="9" s="1"/>
  <c r="B1147" i="9" a="1"/>
  <c r="B1147" i="9" s="1"/>
  <c r="C1147" i="9" a="1"/>
  <c r="C1147" i="9" s="1"/>
  <c r="D1147" i="9" a="1"/>
  <c r="D1147" i="9" s="1"/>
  <c r="A1148" i="9" a="1"/>
  <c r="A1148" i="9" s="1"/>
  <c r="B1148" i="9" a="1"/>
  <c r="B1148" i="9" s="1"/>
  <c r="C1148" i="9" a="1"/>
  <c r="C1148" i="9" s="1"/>
  <c r="D1148" i="9" a="1"/>
  <c r="D1148" i="9" s="1"/>
  <c r="A1149" i="9" a="1"/>
  <c r="A1149" i="9" s="1"/>
  <c r="B1149" i="9" a="1"/>
  <c r="B1149" i="9" s="1"/>
  <c r="C1149" i="9" a="1"/>
  <c r="C1149" i="9" s="1"/>
  <c r="D1149" i="9" a="1"/>
  <c r="D1149" i="9" s="1"/>
  <c r="A1150" i="9" a="1"/>
  <c r="A1150" i="9" s="1"/>
  <c r="B1150" i="9" a="1"/>
  <c r="B1150" i="9" s="1"/>
  <c r="C1150" i="9" a="1"/>
  <c r="C1150" i="9" s="1"/>
  <c r="D1150" i="9" a="1"/>
  <c r="D1150" i="9" s="1"/>
  <c r="A1151" i="9" a="1"/>
  <c r="A1151" i="9" s="1"/>
  <c r="B1151" i="9" a="1"/>
  <c r="B1151" i="9" s="1"/>
  <c r="C1151" i="9" a="1"/>
  <c r="C1151" i="9" s="1"/>
  <c r="D1151" i="9" a="1"/>
  <c r="D1151" i="9" s="1"/>
  <c r="A1152" i="9" a="1"/>
  <c r="A1152" i="9" s="1"/>
  <c r="B1152" i="9" a="1"/>
  <c r="B1152" i="9" s="1"/>
  <c r="C1152" i="9" a="1"/>
  <c r="C1152" i="9" s="1"/>
  <c r="D1152" i="9" a="1"/>
  <c r="D1152" i="9" s="1"/>
  <c r="A1153" i="9" a="1"/>
  <c r="A1153" i="9" s="1"/>
  <c r="B1153" i="9" a="1"/>
  <c r="B1153" i="9" s="1"/>
  <c r="C1153" i="9" a="1"/>
  <c r="C1153" i="9" s="1"/>
  <c r="D1153" i="9" a="1"/>
  <c r="D1153" i="9" s="1"/>
  <c r="A1154" i="9" a="1"/>
  <c r="A1154" i="9" s="1"/>
  <c r="B1154" i="9" a="1"/>
  <c r="B1154" i="9" s="1"/>
  <c r="C1154" i="9" a="1"/>
  <c r="C1154" i="9" s="1"/>
  <c r="D1154" i="9" a="1"/>
  <c r="D1154" i="9" s="1"/>
  <c r="A1155" i="9" a="1"/>
  <c r="A1155" i="9" s="1"/>
  <c r="B1155" i="9" a="1"/>
  <c r="B1155" i="9" s="1"/>
  <c r="C1155" i="9" a="1"/>
  <c r="C1155" i="9" s="1"/>
  <c r="D1155" i="9" a="1"/>
  <c r="D1155" i="9" s="1"/>
  <c r="A1156" i="9" a="1"/>
  <c r="A1156" i="9" s="1"/>
  <c r="B1156" i="9" a="1"/>
  <c r="B1156" i="9" s="1"/>
  <c r="C1156" i="9" a="1"/>
  <c r="C1156" i="9" s="1"/>
  <c r="D1156" i="9" a="1"/>
  <c r="D1156" i="9" s="1"/>
  <c r="A1157" i="9" a="1"/>
  <c r="A1157" i="9" s="1"/>
  <c r="B1157" i="9" a="1"/>
  <c r="B1157" i="9" s="1"/>
  <c r="C1157" i="9" a="1"/>
  <c r="C1157" i="9" s="1"/>
  <c r="D1157" i="9" a="1"/>
  <c r="D1157" i="9" s="1"/>
  <c r="A1158" i="9" a="1"/>
  <c r="A1158" i="9" s="1"/>
  <c r="B1158" i="9" a="1"/>
  <c r="B1158" i="9" s="1"/>
  <c r="C1158" i="9" a="1"/>
  <c r="C1158" i="9" s="1"/>
  <c r="D1158" i="9" a="1"/>
  <c r="D1158" i="9" s="1"/>
  <c r="A1159" i="9" a="1"/>
  <c r="A1159" i="9" s="1"/>
  <c r="B1159" i="9" a="1"/>
  <c r="B1159" i="9" s="1"/>
  <c r="C1159" i="9" a="1"/>
  <c r="C1159" i="9" s="1"/>
  <c r="D1159" i="9" a="1"/>
  <c r="D1159" i="9" s="1"/>
  <c r="A1160" i="9" a="1"/>
  <c r="A1160" i="9" s="1"/>
  <c r="B1160" i="9" a="1"/>
  <c r="B1160" i="9" s="1"/>
  <c r="C1160" i="9" a="1"/>
  <c r="C1160" i="9" s="1"/>
  <c r="D1160" i="9" a="1"/>
  <c r="D1160" i="9" s="1"/>
  <c r="A1161" i="9" a="1"/>
  <c r="A1161" i="9" s="1"/>
  <c r="B1161" i="9" a="1"/>
  <c r="B1161" i="9" s="1"/>
  <c r="C1161" i="9" a="1"/>
  <c r="C1161" i="9" s="1"/>
  <c r="D1161" i="9" a="1"/>
  <c r="D1161" i="9" s="1"/>
  <c r="A1162" i="9" a="1"/>
  <c r="A1162" i="9" s="1"/>
  <c r="B1162" i="9" a="1"/>
  <c r="B1162" i="9" s="1"/>
  <c r="C1162" i="9" a="1"/>
  <c r="C1162" i="9" s="1"/>
  <c r="D1162" i="9" a="1"/>
  <c r="D1162" i="9" s="1"/>
  <c r="A1163" i="9" a="1"/>
  <c r="A1163" i="9" s="1"/>
  <c r="B1163" i="9" a="1"/>
  <c r="B1163" i="9" s="1"/>
  <c r="C1163" i="9" a="1"/>
  <c r="C1163" i="9" s="1"/>
  <c r="D1163" i="9" a="1"/>
  <c r="D1163" i="9" s="1"/>
  <c r="A1164" i="9" a="1"/>
  <c r="A1164" i="9" s="1"/>
  <c r="B1164" i="9" a="1"/>
  <c r="B1164" i="9" s="1"/>
  <c r="C1164" i="9" a="1"/>
  <c r="C1164" i="9" s="1"/>
  <c r="D1164" i="9" a="1"/>
  <c r="D1164" i="9" s="1"/>
  <c r="A1165" i="9" a="1"/>
  <c r="A1165" i="9" s="1"/>
  <c r="B1165" i="9" a="1"/>
  <c r="B1165" i="9" s="1"/>
  <c r="C1165" i="9" a="1"/>
  <c r="C1165" i="9" s="1"/>
  <c r="D1165" i="9" a="1"/>
  <c r="D1165" i="9" s="1"/>
  <c r="A1166" i="9" a="1"/>
  <c r="A1166" i="9" s="1"/>
  <c r="B1166" i="9" a="1"/>
  <c r="B1166" i="9" s="1"/>
  <c r="C1166" i="9" a="1"/>
  <c r="C1166" i="9" s="1"/>
  <c r="D1166" i="9" a="1"/>
  <c r="D1166" i="9" s="1"/>
  <c r="A1167" i="9" a="1"/>
  <c r="A1167" i="9" s="1"/>
  <c r="B1167" i="9" a="1"/>
  <c r="B1167" i="9" s="1"/>
  <c r="C1167" i="9" a="1"/>
  <c r="C1167" i="9" s="1"/>
  <c r="D1167" i="9" a="1"/>
  <c r="D1167" i="9" s="1"/>
  <c r="A1168" i="9" a="1"/>
  <c r="A1168" i="9" s="1"/>
  <c r="B1168" i="9" a="1"/>
  <c r="B1168" i="9" s="1"/>
  <c r="C1168" i="9" a="1"/>
  <c r="C1168" i="9" s="1"/>
  <c r="D1168" i="9" a="1"/>
  <c r="D1168" i="9" s="1"/>
  <c r="A1169" i="9" a="1"/>
  <c r="A1169" i="9" s="1"/>
  <c r="B1169" i="9" a="1"/>
  <c r="B1169" i="9" s="1"/>
  <c r="C1169" i="9" a="1"/>
  <c r="C1169" i="9" s="1"/>
  <c r="D1169" i="9" a="1"/>
  <c r="D1169" i="9" s="1"/>
  <c r="A1170" i="9" a="1"/>
  <c r="A1170" i="9" s="1"/>
  <c r="B1170" i="9" a="1"/>
  <c r="B1170" i="9" s="1"/>
  <c r="C1170" i="9" a="1"/>
  <c r="C1170" i="9" s="1"/>
  <c r="D1170" i="9" a="1"/>
  <c r="D1170" i="9" s="1"/>
  <c r="A1171" i="9" a="1"/>
  <c r="A1171" i="9" s="1"/>
  <c r="B1171" i="9" a="1"/>
  <c r="B1171" i="9" s="1"/>
  <c r="C1171" i="9" a="1"/>
  <c r="C1171" i="9" s="1"/>
  <c r="D1171" i="9" a="1"/>
  <c r="D1171" i="9" s="1"/>
  <c r="A1172" i="9" a="1"/>
  <c r="A1172" i="9" s="1"/>
  <c r="B1172" i="9" a="1"/>
  <c r="B1172" i="9" s="1"/>
  <c r="C1172" i="9" a="1"/>
  <c r="C1172" i="9" s="1"/>
  <c r="D1172" i="9" a="1"/>
  <c r="D1172" i="9" s="1"/>
  <c r="A1173" i="9" a="1"/>
  <c r="A1173" i="9" s="1"/>
  <c r="B1173" i="9" a="1"/>
  <c r="B1173" i="9" s="1"/>
  <c r="C1173" i="9" a="1"/>
  <c r="C1173" i="9" s="1"/>
  <c r="D1173" i="9" a="1"/>
  <c r="D1173" i="9" s="1"/>
  <c r="A1174" i="9" a="1"/>
  <c r="A1174" i="9" s="1"/>
  <c r="B1174" i="9" a="1"/>
  <c r="B1174" i="9" s="1"/>
  <c r="C1174" i="9" a="1"/>
  <c r="C1174" i="9" s="1"/>
  <c r="D1174" i="9" a="1"/>
  <c r="D1174" i="9" s="1"/>
  <c r="A1175" i="9" a="1"/>
  <c r="A1175" i="9" s="1"/>
  <c r="B1175" i="9" a="1"/>
  <c r="B1175" i="9" s="1"/>
  <c r="C1175" i="9" a="1"/>
  <c r="C1175" i="9" s="1"/>
  <c r="D1175" i="9" a="1"/>
  <c r="D1175" i="9" s="1"/>
  <c r="A1176" i="9" a="1"/>
  <c r="A1176" i="9" s="1"/>
  <c r="B1176" i="9" a="1"/>
  <c r="B1176" i="9" s="1"/>
  <c r="C1176" i="9" a="1"/>
  <c r="C1176" i="9" s="1"/>
  <c r="D1176" i="9" a="1"/>
  <c r="D1176" i="9" s="1"/>
  <c r="A1177" i="9" a="1"/>
  <c r="A1177" i="9" s="1"/>
  <c r="B1177" i="9" a="1"/>
  <c r="B1177" i="9" s="1"/>
  <c r="C1177" i="9" a="1"/>
  <c r="C1177" i="9" s="1"/>
  <c r="D1177" i="9" a="1"/>
  <c r="D1177" i="9" s="1"/>
  <c r="A1178" i="9" a="1"/>
  <c r="A1178" i="9" s="1"/>
  <c r="B1178" i="9" a="1"/>
  <c r="B1178" i="9" s="1"/>
  <c r="C1178" i="9" a="1"/>
  <c r="C1178" i="9" s="1"/>
  <c r="D1178" i="9" a="1"/>
  <c r="D1178" i="9" s="1"/>
  <c r="A1179" i="9" a="1"/>
  <c r="A1179" i="9" s="1"/>
  <c r="B1179" i="9" a="1"/>
  <c r="B1179" i="9" s="1"/>
  <c r="C1179" i="9" a="1"/>
  <c r="C1179" i="9" s="1"/>
  <c r="D1179" i="9" a="1"/>
  <c r="D1179" i="9" s="1"/>
  <c r="A1180" i="9" a="1"/>
  <c r="A1180" i="9" s="1"/>
  <c r="B1180" i="9" a="1"/>
  <c r="B1180" i="9" s="1"/>
  <c r="C1180" i="9" a="1"/>
  <c r="C1180" i="9" s="1"/>
  <c r="D1180" i="9" a="1"/>
  <c r="D1180" i="9" s="1"/>
  <c r="A1181" i="9" a="1"/>
  <c r="A1181" i="9" s="1"/>
  <c r="B1181" i="9" a="1"/>
  <c r="B1181" i="9" s="1"/>
  <c r="C1181" i="9" a="1"/>
  <c r="C1181" i="9" s="1"/>
  <c r="D1181" i="9" a="1"/>
  <c r="D1181" i="9" s="1"/>
  <c r="A1182" i="9" a="1"/>
  <c r="A1182" i="9" s="1"/>
  <c r="B1182" i="9" a="1"/>
  <c r="B1182" i="9" s="1"/>
  <c r="C1182" i="9" a="1"/>
  <c r="C1182" i="9" s="1"/>
  <c r="D1182" i="9" a="1"/>
  <c r="D1182" i="9" s="1"/>
  <c r="A1183" i="9" a="1"/>
  <c r="A1183" i="9" s="1"/>
  <c r="B1183" i="9" a="1"/>
  <c r="B1183" i="9" s="1"/>
  <c r="C1183" i="9" a="1"/>
  <c r="C1183" i="9" s="1"/>
  <c r="D1183" i="9" a="1"/>
  <c r="D1183" i="9" s="1"/>
  <c r="A1184" i="9" a="1"/>
  <c r="A1184" i="9" s="1"/>
  <c r="B1184" i="9" a="1"/>
  <c r="B1184" i="9" s="1"/>
  <c r="C1184" i="9" a="1"/>
  <c r="C1184" i="9" s="1"/>
  <c r="D1184" i="9" a="1"/>
  <c r="D1184" i="9" s="1"/>
  <c r="A1185" i="9" a="1"/>
  <c r="A1185" i="9" s="1"/>
  <c r="B1185" i="9" a="1"/>
  <c r="B1185" i="9" s="1"/>
  <c r="C1185" i="9" a="1"/>
  <c r="C1185" i="9" s="1"/>
  <c r="D1185" i="9" a="1"/>
  <c r="D1185" i="9" s="1"/>
  <c r="A1186" i="9" a="1"/>
  <c r="A1186" i="9" s="1"/>
  <c r="B1186" i="9" a="1"/>
  <c r="B1186" i="9" s="1"/>
  <c r="C1186" i="9" a="1"/>
  <c r="C1186" i="9" s="1"/>
  <c r="D1186" i="9" a="1"/>
  <c r="D1186" i="9" s="1"/>
  <c r="A1187" i="9" a="1"/>
  <c r="A1187" i="9" s="1"/>
  <c r="B1187" i="9" a="1"/>
  <c r="B1187" i="9" s="1"/>
  <c r="C1187" i="9" a="1"/>
  <c r="C1187" i="9" s="1"/>
  <c r="D1187" i="9" a="1"/>
  <c r="D1187" i="9" s="1"/>
  <c r="A1188" i="9" a="1"/>
  <c r="A1188" i="9" s="1"/>
  <c r="B1188" i="9" a="1"/>
  <c r="B1188" i="9" s="1"/>
  <c r="C1188" i="9" a="1"/>
  <c r="C1188" i="9" s="1"/>
  <c r="D1188" i="9" a="1"/>
  <c r="D1188" i="9" s="1"/>
  <c r="A1189" i="9" a="1"/>
  <c r="A1189" i="9" s="1"/>
  <c r="B1189" i="9" a="1"/>
  <c r="B1189" i="9" s="1"/>
  <c r="C1189" i="9" a="1"/>
  <c r="C1189" i="9" s="1"/>
  <c r="D1189" i="9" a="1"/>
  <c r="D1189" i="9" s="1"/>
  <c r="A1190" i="9" a="1"/>
  <c r="A1190" i="9" s="1"/>
  <c r="B1190" i="9" a="1"/>
  <c r="B1190" i="9" s="1"/>
  <c r="C1190" i="9" a="1"/>
  <c r="C1190" i="9" s="1"/>
  <c r="D1190" i="9" a="1"/>
  <c r="D1190" i="9" s="1"/>
  <c r="A1191" i="9" a="1"/>
  <c r="A1191" i="9" s="1"/>
  <c r="B1191" i="9" a="1"/>
  <c r="B1191" i="9" s="1"/>
  <c r="C1191" i="9" a="1"/>
  <c r="C1191" i="9" s="1"/>
  <c r="D1191" i="9" a="1"/>
  <c r="D1191" i="9" s="1"/>
  <c r="A1192" i="9" a="1"/>
  <c r="A1192" i="9" s="1"/>
  <c r="B1192" i="9" a="1"/>
  <c r="B1192" i="9" s="1"/>
  <c r="C1192" i="9" a="1"/>
  <c r="C1192" i="9" s="1"/>
  <c r="D1192" i="9" a="1"/>
  <c r="D1192" i="9" s="1"/>
  <c r="A1193" i="9" a="1"/>
  <c r="A1193" i="9" s="1"/>
  <c r="B1193" i="9" a="1"/>
  <c r="B1193" i="9" s="1"/>
  <c r="C1193" i="9" a="1"/>
  <c r="C1193" i="9" s="1"/>
  <c r="D1193" i="9" a="1"/>
  <c r="D1193" i="9" s="1"/>
  <c r="A1194" i="9" a="1"/>
  <c r="A1194" i="9" s="1"/>
  <c r="B1194" i="9" a="1"/>
  <c r="B1194" i="9" s="1"/>
  <c r="C1194" i="9" a="1"/>
  <c r="C1194" i="9" s="1"/>
  <c r="D1194" i="9" a="1"/>
  <c r="D1194" i="9" s="1"/>
  <c r="A1195" i="9" a="1"/>
  <c r="A1195" i="9" s="1"/>
  <c r="B1195" i="9" a="1"/>
  <c r="B1195" i="9" s="1"/>
  <c r="C1195" i="9" a="1"/>
  <c r="C1195" i="9" s="1"/>
  <c r="D1195" i="9" a="1"/>
  <c r="D1195" i="9" s="1"/>
  <c r="A1196" i="9" a="1"/>
  <c r="A1196" i="9" s="1"/>
  <c r="B1196" i="9" a="1"/>
  <c r="B1196" i="9" s="1"/>
  <c r="C1196" i="9" a="1"/>
  <c r="C1196" i="9" s="1"/>
  <c r="D1196" i="9" a="1"/>
  <c r="D1196" i="9" s="1"/>
  <c r="A1197" i="9" a="1"/>
  <c r="A1197" i="9" s="1"/>
  <c r="B1197" i="9" a="1"/>
  <c r="B1197" i="9" s="1"/>
  <c r="C1197" i="9" a="1"/>
  <c r="C1197" i="9" s="1"/>
  <c r="D1197" i="9" a="1"/>
  <c r="D1197" i="9" s="1"/>
  <c r="A1198" i="9" a="1"/>
  <c r="A1198" i="9" s="1"/>
  <c r="B1198" i="9" a="1"/>
  <c r="B1198" i="9" s="1"/>
  <c r="C1198" i="9" a="1"/>
  <c r="C1198" i="9" s="1"/>
  <c r="D1198" i="9" a="1"/>
  <c r="D1198" i="9" s="1"/>
  <c r="A1199" i="9" a="1"/>
  <c r="A1199" i="9" s="1"/>
  <c r="B1199" i="9" a="1"/>
  <c r="B1199" i="9" s="1"/>
  <c r="C1199" i="9" a="1"/>
  <c r="C1199" i="9" s="1"/>
  <c r="D1199" i="9" a="1"/>
  <c r="D1199" i="9" s="1"/>
  <c r="A1200" i="9" a="1"/>
  <c r="A1200" i="9" s="1"/>
  <c r="B1200" i="9" a="1"/>
  <c r="B1200" i="9" s="1"/>
  <c r="C1200" i="9" a="1"/>
  <c r="C1200" i="9" s="1"/>
  <c r="D1200" i="9" a="1"/>
  <c r="D1200" i="9" s="1"/>
  <c r="A1201" i="9" a="1"/>
  <c r="A1201" i="9" s="1"/>
  <c r="B1201" i="9" a="1"/>
  <c r="B1201" i="9" s="1"/>
  <c r="C1201" i="9" a="1"/>
  <c r="C1201" i="9" s="1"/>
  <c r="D1201" i="9" a="1"/>
  <c r="D1201" i="9" s="1"/>
  <c r="A1202" i="9" a="1"/>
  <c r="A1202" i="9" s="1"/>
  <c r="B1202" i="9" a="1"/>
  <c r="B1202" i="9" s="1"/>
  <c r="C1202" i="9" a="1"/>
  <c r="C1202" i="9" s="1"/>
  <c r="D1202" i="9" a="1"/>
  <c r="D1202" i="9" s="1"/>
  <c r="A1203" i="9" a="1"/>
  <c r="A1203" i="9" s="1"/>
  <c r="B1203" i="9" a="1"/>
  <c r="B1203" i="9" s="1"/>
  <c r="C1203" i="9" a="1"/>
  <c r="C1203" i="9" s="1"/>
  <c r="D1203" i="9" a="1"/>
  <c r="D1203" i="9" s="1"/>
  <c r="A1204" i="9" a="1"/>
  <c r="A1204" i="9" s="1"/>
  <c r="B1204" i="9" a="1"/>
  <c r="B1204" i="9" s="1"/>
  <c r="C1204" i="9" a="1"/>
  <c r="C1204" i="9" s="1"/>
  <c r="D1204" i="9" a="1"/>
  <c r="D1204" i="9" s="1"/>
  <c r="A1205" i="9" a="1"/>
  <c r="A1205" i="9" s="1"/>
  <c r="B1205" i="9" a="1"/>
  <c r="B1205" i="9" s="1"/>
  <c r="C1205" i="9" a="1"/>
  <c r="C1205" i="9" s="1"/>
  <c r="D1205" i="9" a="1"/>
  <c r="D1205" i="9" s="1"/>
  <c r="A1206" i="9" a="1"/>
  <c r="A1206" i="9" s="1"/>
  <c r="B1206" i="9" a="1"/>
  <c r="B1206" i="9" s="1"/>
  <c r="C1206" i="9" a="1"/>
  <c r="C1206" i="9" s="1"/>
  <c r="D1206" i="9" a="1"/>
  <c r="D1206" i="9" s="1"/>
  <c r="A1207" i="9" a="1"/>
  <c r="A1207" i="9" s="1"/>
  <c r="B1207" i="9" a="1"/>
  <c r="B1207" i="9" s="1"/>
  <c r="C1207" i="9" a="1"/>
  <c r="C1207" i="9" s="1"/>
  <c r="D1207" i="9" a="1"/>
  <c r="D1207" i="9" s="1"/>
  <c r="A1208" i="9" a="1"/>
  <c r="A1208" i="9" s="1"/>
  <c r="B1208" i="9" a="1"/>
  <c r="B1208" i="9" s="1"/>
  <c r="C1208" i="9" a="1"/>
  <c r="C1208" i="9" s="1"/>
  <c r="D1208" i="9" a="1"/>
  <c r="D1208" i="9" s="1"/>
  <c r="A1209" i="9" a="1"/>
  <c r="A1209" i="9" s="1"/>
  <c r="B1209" i="9" a="1"/>
  <c r="B1209" i="9" s="1"/>
  <c r="C1209" i="9" a="1"/>
  <c r="C1209" i="9" s="1"/>
  <c r="D1209" i="9" a="1"/>
  <c r="D1209" i="9" s="1"/>
  <c r="A1210" i="9" a="1"/>
  <c r="A1210" i="9" s="1"/>
  <c r="B1210" i="9" a="1"/>
  <c r="B1210" i="9" s="1"/>
  <c r="C1210" i="9" a="1"/>
  <c r="C1210" i="9" s="1"/>
  <c r="D1210" i="9" a="1"/>
  <c r="D1210" i="9" s="1"/>
  <c r="A1211" i="9" a="1"/>
  <c r="A1211" i="9" s="1"/>
  <c r="B1211" i="9" a="1"/>
  <c r="B1211" i="9" s="1"/>
  <c r="C1211" i="9" a="1"/>
  <c r="C1211" i="9" s="1"/>
  <c r="D1211" i="9" a="1"/>
  <c r="D1211" i="9" s="1"/>
  <c r="A1212" i="9" a="1"/>
  <c r="A1212" i="9" s="1"/>
  <c r="B1212" i="9" a="1"/>
  <c r="B1212" i="9" s="1"/>
  <c r="C1212" i="9" a="1"/>
  <c r="C1212" i="9" s="1"/>
  <c r="D1212" i="9" a="1"/>
  <c r="D1212" i="9" s="1"/>
  <c r="A1213" i="9" a="1"/>
  <c r="A1213" i="9" s="1"/>
  <c r="B1213" i="9" a="1"/>
  <c r="B1213" i="9" s="1"/>
  <c r="C1213" i="9" a="1"/>
  <c r="C1213" i="9" s="1"/>
  <c r="D1213" i="9" a="1"/>
  <c r="D1213" i="9" s="1"/>
  <c r="A1214" i="9" a="1"/>
  <c r="A1214" i="9" s="1"/>
  <c r="B1214" i="9" a="1"/>
  <c r="B1214" i="9" s="1"/>
  <c r="C1214" i="9" a="1"/>
  <c r="C1214" i="9" s="1"/>
  <c r="D1214" i="9" a="1"/>
  <c r="D1214" i="9" s="1"/>
  <c r="A1215" i="9" a="1"/>
  <c r="A1215" i="9" s="1"/>
  <c r="B1215" i="9" a="1"/>
  <c r="B1215" i="9" s="1"/>
  <c r="C1215" i="9" a="1"/>
  <c r="C1215" i="9" s="1"/>
  <c r="D1215" i="9" a="1"/>
  <c r="D1215" i="9" s="1"/>
  <c r="A1216" i="9" a="1"/>
  <c r="A1216" i="9" s="1"/>
  <c r="B1216" i="9" a="1"/>
  <c r="B1216" i="9" s="1"/>
  <c r="C1216" i="9" a="1"/>
  <c r="C1216" i="9" s="1"/>
  <c r="D1216" i="9" a="1"/>
  <c r="D1216" i="9" s="1"/>
  <c r="A1217" i="9" a="1"/>
  <c r="A1217" i="9" s="1"/>
  <c r="B1217" i="9" a="1"/>
  <c r="B1217" i="9" s="1"/>
  <c r="C1217" i="9" a="1"/>
  <c r="C1217" i="9" s="1"/>
  <c r="D1217" i="9" a="1"/>
  <c r="D1217" i="9" s="1"/>
  <c r="A1218" i="9" a="1"/>
  <c r="A1218" i="9" s="1"/>
  <c r="B1218" i="9" a="1"/>
  <c r="B1218" i="9" s="1"/>
  <c r="C1218" i="9" a="1"/>
  <c r="C1218" i="9" s="1"/>
  <c r="D1218" i="9" a="1"/>
  <c r="D1218" i="9" s="1"/>
  <c r="A1219" i="9" a="1"/>
  <c r="A1219" i="9" s="1"/>
  <c r="B1219" i="9" a="1"/>
  <c r="B1219" i="9" s="1"/>
  <c r="C1219" i="9" a="1"/>
  <c r="C1219" i="9" s="1"/>
  <c r="D1219" i="9" a="1"/>
  <c r="D1219" i="9" s="1"/>
  <c r="A1220" i="9" a="1"/>
  <c r="A1220" i="9" s="1"/>
  <c r="B1220" i="9" a="1"/>
  <c r="B1220" i="9" s="1"/>
  <c r="C1220" i="9" a="1"/>
  <c r="C1220" i="9" s="1"/>
  <c r="D1220" i="9" a="1"/>
  <c r="D1220" i="9" s="1"/>
  <c r="A1221" i="9" a="1"/>
  <c r="A1221" i="9" s="1"/>
  <c r="B1221" i="9" a="1"/>
  <c r="B1221" i="9" s="1"/>
  <c r="C1221" i="9" a="1"/>
  <c r="C1221" i="9" s="1"/>
  <c r="D1221" i="9" a="1"/>
  <c r="D1221" i="9" s="1"/>
  <c r="A1222" i="9" a="1"/>
  <c r="A1222" i="9" s="1"/>
  <c r="B1222" i="9" a="1"/>
  <c r="B1222" i="9" s="1"/>
  <c r="C1222" i="9" a="1"/>
  <c r="C1222" i="9" s="1"/>
  <c r="D1222" i="9" a="1"/>
  <c r="D1222" i="9" s="1"/>
  <c r="A1223" i="9" a="1"/>
  <c r="A1223" i="9" s="1"/>
  <c r="B1223" i="9" a="1"/>
  <c r="B1223" i="9" s="1"/>
  <c r="C1223" i="9" a="1"/>
  <c r="C1223" i="9" s="1"/>
  <c r="D1223" i="9" a="1"/>
  <c r="D1223" i="9" s="1"/>
  <c r="A1224" i="9" a="1"/>
  <c r="A1224" i="9" s="1"/>
  <c r="B1224" i="9" a="1"/>
  <c r="B1224" i="9" s="1"/>
  <c r="C1224" i="9" a="1"/>
  <c r="C1224" i="9" s="1"/>
  <c r="D1224" i="9" a="1"/>
  <c r="D1224" i="9" s="1"/>
  <c r="A1225" i="9" a="1"/>
  <c r="A1225" i="9" s="1"/>
  <c r="B1225" i="9" a="1"/>
  <c r="B1225" i="9" s="1"/>
  <c r="C1225" i="9" a="1"/>
  <c r="C1225" i="9" s="1"/>
  <c r="D1225" i="9" a="1"/>
  <c r="D1225" i="9" s="1"/>
  <c r="A1226" i="9" a="1"/>
  <c r="A1226" i="9" s="1"/>
  <c r="B1226" i="9" a="1"/>
  <c r="B1226" i="9" s="1"/>
  <c r="C1226" i="9" a="1"/>
  <c r="C1226" i="9" s="1"/>
  <c r="D1226" i="9" a="1"/>
  <c r="D1226" i="9" s="1"/>
  <c r="A1227" i="9" a="1"/>
  <c r="A1227" i="9" s="1"/>
  <c r="B1227" i="9" a="1"/>
  <c r="B1227" i="9" s="1"/>
  <c r="C1227" i="9" a="1"/>
  <c r="C1227" i="9" s="1"/>
  <c r="D1227" i="9" a="1"/>
  <c r="D1227" i="9" s="1"/>
  <c r="A1228" i="9" a="1"/>
  <c r="A1228" i="9" s="1"/>
  <c r="B1228" i="9" a="1"/>
  <c r="B1228" i="9" s="1"/>
  <c r="C1228" i="9" a="1"/>
  <c r="C1228" i="9" s="1"/>
  <c r="D1228" i="9" a="1"/>
  <c r="D1228" i="9" s="1"/>
  <c r="A1229" i="9" a="1"/>
  <c r="A1229" i="9" s="1"/>
  <c r="B1229" i="9" a="1"/>
  <c r="B1229" i="9" s="1"/>
  <c r="C1229" i="9" a="1"/>
  <c r="C1229" i="9" s="1"/>
  <c r="D1229" i="9" a="1"/>
  <c r="D1229" i="9" s="1"/>
  <c r="A1230" i="9" a="1"/>
  <c r="A1230" i="9" s="1"/>
  <c r="B1230" i="9" a="1"/>
  <c r="B1230" i="9" s="1"/>
  <c r="C1230" i="9" a="1"/>
  <c r="C1230" i="9" s="1"/>
  <c r="D1230" i="9" a="1"/>
  <c r="D1230" i="9" s="1"/>
  <c r="A1231" i="9" a="1"/>
  <c r="A1231" i="9" s="1"/>
  <c r="B1231" i="9" a="1"/>
  <c r="B1231" i="9" s="1"/>
  <c r="C1231" i="9" a="1"/>
  <c r="C1231" i="9" s="1"/>
  <c r="D1231" i="9" a="1"/>
  <c r="D1231" i="9" s="1"/>
  <c r="A1232" i="9" a="1"/>
  <c r="A1232" i="9" s="1"/>
  <c r="B1232" i="9" a="1"/>
  <c r="B1232" i="9" s="1"/>
  <c r="C1232" i="9" a="1"/>
  <c r="C1232" i="9" s="1"/>
  <c r="D1232" i="9" a="1"/>
  <c r="D1232" i="9" s="1"/>
  <c r="A1233" i="9" a="1"/>
  <c r="A1233" i="9" s="1"/>
  <c r="B1233" i="9" a="1"/>
  <c r="B1233" i="9" s="1"/>
  <c r="C1233" i="9" a="1"/>
  <c r="C1233" i="9" s="1"/>
  <c r="D1233" i="9" a="1"/>
  <c r="D1233" i="9" s="1"/>
  <c r="A1234" i="9" a="1"/>
  <c r="A1234" i="9" s="1"/>
  <c r="B1234" i="9" a="1"/>
  <c r="B1234" i="9" s="1"/>
  <c r="C1234" i="9" a="1"/>
  <c r="C1234" i="9" s="1"/>
  <c r="D1234" i="9" a="1"/>
  <c r="D1234" i="9" s="1"/>
  <c r="A1235" i="9" a="1"/>
  <c r="A1235" i="9" s="1"/>
  <c r="B1235" i="9" a="1"/>
  <c r="B1235" i="9" s="1"/>
  <c r="C1235" i="9" a="1"/>
  <c r="C1235" i="9" s="1"/>
  <c r="D1235" i="9" a="1"/>
  <c r="D1235" i="9" s="1"/>
  <c r="A1236" i="9" a="1"/>
  <c r="A1236" i="9" s="1"/>
  <c r="B1236" i="9" a="1"/>
  <c r="B1236" i="9" s="1"/>
  <c r="C1236" i="9" a="1"/>
  <c r="C1236" i="9" s="1"/>
  <c r="D1236" i="9" a="1"/>
  <c r="D1236" i="9" s="1"/>
  <c r="A1237" i="9" a="1"/>
  <c r="A1237" i="9" s="1"/>
  <c r="B1237" i="9" a="1"/>
  <c r="B1237" i="9" s="1"/>
  <c r="C1237" i="9" a="1"/>
  <c r="C1237" i="9" s="1"/>
  <c r="D1237" i="9" a="1"/>
  <c r="D1237" i="9" s="1"/>
  <c r="A1238" i="9" a="1"/>
  <c r="A1238" i="9" s="1"/>
  <c r="B1238" i="9" a="1"/>
  <c r="B1238" i="9" s="1"/>
  <c r="C1238" i="9" a="1"/>
  <c r="C1238" i="9" s="1"/>
  <c r="D1238" i="9" a="1"/>
  <c r="D1238" i="9" s="1"/>
  <c r="A1239" i="9" a="1"/>
  <c r="A1239" i="9" s="1"/>
  <c r="B1239" i="9" a="1"/>
  <c r="B1239" i="9" s="1"/>
  <c r="C1239" i="9" a="1"/>
  <c r="C1239" i="9" s="1"/>
  <c r="D1239" i="9" a="1"/>
  <c r="D1239" i="9" s="1"/>
  <c r="A1240" i="9" a="1"/>
  <c r="A1240" i="9" s="1"/>
  <c r="B1240" i="9" a="1"/>
  <c r="B1240" i="9" s="1"/>
  <c r="C1240" i="9" a="1"/>
  <c r="C1240" i="9" s="1"/>
  <c r="D1240" i="9" a="1"/>
  <c r="D1240" i="9" s="1"/>
  <c r="A1241" i="9" a="1"/>
  <c r="A1241" i="9" s="1"/>
  <c r="B1241" i="9" a="1"/>
  <c r="B1241" i="9" s="1"/>
  <c r="C1241" i="9" a="1"/>
  <c r="C1241" i="9" s="1"/>
  <c r="D1241" i="9" a="1"/>
  <c r="D1241" i="9" s="1"/>
  <c r="A1242" i="9" a="1"/>
  <c r="A1242" i="9" s="1"/>
  <c r="B1242" i="9" a="1"/>
  <c r="B1242" i="9" s="1"/>
  <c r="C1242" i="9" a="1"/>
  <c r="C1242" i="9" s="1"/>
  <c r="D1242" i="9" a="1"/>
  <c r="D1242" i="9" s="1"/>
  <c r="A1243" i="9" a="1"/>
  <c r="A1243" i="9" s="1"/>
  <c r="B1243" i="9" a="1"/>
  <c r="B1243" i="9" s="1"/>
  <c r="C1243" i="9" a="1"/>
  <c r="C1243" i="9" s="1"/>
  <c r="D1243" i="9" a="1"/>
  <c r="D1243" i="9" s="1"/>
  <c r="A1244" i="9" a="1"/>
  <c r="A1244" i="9" s="1"/>
  <c r="B1244" i="9" a="1"/>
  <c r="B1244" i="9" s="1"/>
  <c r="C1244" i="9" a="1"/>
  <c r="C1244" i="9" s="1"/>
  <c r="D1244" i="9" a="1"/>
  <c r="D1244" i="9" s="1"/>
  <c r="A1245" i="9" a="1"/>
  <c r="A1245" i="9" s="1"/>
  <c r="B1245" i="9" a="1"/>
  <c r="B1245" i="9" s="1"/>
  <c r="C1245" i="9" a="1"/>
  <c r="C1245" i="9" s="1"/>
  <c r="D1245" i="9" a="1"/>
  <c r="D1245" i="9" s="1"/>
  <c r="A1246" i="9" a="1"/>
  <c r="A1246" i="9" s="1"/>
  <c r="B1246" i="9" a="1"/>
  <c r="B1246" i="9" s="1"/>
  <c r="C1246" i="9" a="1"/>
  <c r="C1246" i="9" s="1"/>
  <c r="D1246" i="9" a="1"/>
  <c r="D1246" i="9" s="1"/>
  <c r="A1247" i="9" a="1"/>
  <c r="A1247" i="9" s="1"/>
  <c r="B1247" i="9" a="1"/>
  <c r="B1247" i="9" s="1"/>
  <c r="C1247" i="9" a="1"/>
  <c r="C1247" i="9" s="1"/>
  <c r="D1247" i="9" a="1"/>
  <c r="D1247" i="9" s="1"/>
  <c r="A1248" i="9" a="1"/>
  <c r="A1248" i="9" s="1"/>
  <c r="B1248" i="9" a="1"/>
  <c r="B1248" i="9" s="1"/>
  <c r="C1248" i="9" a="1"/>
  <c r="C1248" i="9" s="1"/>
  <c r="D1248" i="9" a="1"/>
  <c r="D1248" i="9" s="1"/>
  <c r="A1249" i="9" a="1"/>
  <c r="A1249" i="9" s="1"/>
  <c r="B1249" i="9" a="1"/>
  <c r="B1249" i="9" s="1"/>
  <c r="C1249" i="9" a="1"/>
  <c r="C1249" i="9" s="1"/>
  <c r="D1249" i="9" a="1"/>
  <c r="D1249" i="9" s="1"/>
  <c r="A1250" i="9" a="1"/>
  <c r="A1250" i="9" s="1"/>
  <c r="B1250" i="9" a="1"/>
  <c r="B1250" i="9" s="1"/>
  <c r="C1250" i="9" a="1"/>
  <c r="C1250" i="9" s="1"/>
  <c r="D1250" i="9" a="1"/>
  <c r="D1250" i="9" s="1"/>
  <c r="A1251" i="9" a="1"/>
  <c r="A1251" i="9" s="1"/>
  <c r="B1251" i="9" a="1"/>
  <c r="B1251" i="9" s="1"/>
  <c r="C1251" i="9" a="1"/>
  <c r="C1251" i="9" s="1"/>
  <c r="D1251" i="9" a="1"/>
  <c r="D1251" i="9" s="1"/>
  <c r="A1252" i="9" a="1"/>
  <c r="A1252" i="9" s="1"/>
  <c r="B1252" i="9" a="1"/>
  <c r="B1252" i="9" s="1"/>
  <c r="C1252" i="9" a="1"/>
  <c r="C1252" i="9" s="1"/>
  <c r="D1252" i="9" a="1"/>
  <c r="D1252" i="9" s="1"/>
  <c r="A1253" i="9" a="1"/>
  <c r="A1253" i="9" s="1"/>
  <c r="B1253" i="9" a="1"/>
  <c r="B1253" i="9" s="1"/>
  <c r="C1253" i="9" a="1"/>
  <c r="C1253" i="9" s="1"/>
  <c r="D1253" i="9" a="1"/>
  <c r="D1253" i="9" s="1"/>
  <c r="A1254" i="9" a="1"/>
  <c r="A1254" i="9" s="1"/>
  <c r="B1254" i="9" a="1"/>
  <c r="B1254" i="9" s="1"/>
  <c r="C1254" i="9" a="1"/>
  <c r="C1254" i="9" s="1"/>
  <c r="D1254" i="9" a="1"/>
  <c r="D1254" i="9" s="1"/>
  <c r="A1255" i="9" a="1"/>
  <c r="A1255" i="9" s="1"/>
  <c r="B1255" i="9" a="1"/>
  <c r="B1255" i="9" s="1"/>
  <c r="C1255" i="9" a="1"/>
  <c r="C1255" i="9" s="1"/>
  <c r="D1255" i="9" a="1"/>
  <c r="D1255" i="9" s="1"/>
  <c r="A1256" i="9" a="1"/>
  <c r="A1256" i="9" s="1"/>
  <c r="B1256" i="9" a="1"/>
  <c r="B1256" i="9" s="1"/>
  <c r="C1256" i="9" a="1"/>
  <c r="C1256" i="9" s="1"/>
  <c r="D1256" i="9" a="1"/>
  <c r="D1256" i="9" s="1"/>
  <c r="A1257" i="9" a="1"/>
  <c r="A1257" i="9" s="1"/>
  <c r="B1257" i="9" a="1"/>
  <c r="B1257" i="9" s="1"/>
  <c r="C1257" i="9" a="1"/>
  <c r="C1257" i="9" s="1"/>
  <c r="D1257" i="9" a="1"/>
  <c r="D1257" i="9" s="1"/>
  <c r="A1258" i="9" a="1"/>
  <c r="A1258" i="9" s="1"/>
  <c r="B1258" i="9" a="1"/>
  <c r="B1258" i="9" s="1"/>
  <c r="C1258" i="9" a="1"/>
  <c r="C1258" i="9" s="1"/>
  <c r="D1258" i="9" a="1"/>
  <c r="D1258" i="9" s="1"/>
  <c r="A1259" i="9" a="1"/>
  <c r="A1259" i="9" s="1"/>
  <c r="B1259" i="9" a="1"/>
  <c r="B1259" i="9" s="1"/>
  <c r="C1259" i="9" a="1"/>
  <c r="C1259" i="9" s="1"/>
  <c r="D1259" i="9" a="1"/>
  <c r="D1259" i="9" s="1"/>
  <c r="A1260" i="9" a="1"/>
  <c r="A1260" i="9" s="1"/>
  <c r="B1260" i="9" a="1"/>
  <c r="B1260" i="9" s="1"/>
  <c r="C1260" i="9" a="1"/>
  <c r="C1260" i="9" s="1"/>
  <c r="D1260" i="9" a="1"/>
  <c r="D1260" i="9" s="1"/>
  <c r="A1261" i="9" a="1"/>
  <c r="A1261" i="9" s="1"/>
  <c r="B1261" i="9" a="1"/>
  <c r="B1261" i="9" s="1"/>
  <c r="C1261" i="9" a="1"/>
  <c r="C1261" i="9" s="1"/>
  <c r="D1261" i="9" a="1"/>
  <c r="D1261" i="9" s="1"/>
  <c r="A1262" i="9" a="1"/>
  <c r="A1262" i="9" s="1"/>
  <c r="B1262" i="9" a="1"/>
  <c r="B1262" i="9" s="1"/>
  <c r="C1262" i="9" a="1"/>
  <c r="C1262" i="9" s="1"/>
  <c r="D1262" i="9" a="1"/>
  <c r="D1262" i="9" s="1"/>
  <c r="A1263" i="9" a="1"/>
  <c r="A1263" i="9" s="1"/>
  <c r="B1263" i="9" a="1"/>
  <c r="B1263" i="9" s="1"/>
  <c r="C1263" i="9" a="1"/>
  <c r="C1263" i="9" s="1"/>
  <c r="D1263" i="9" a="1"/>
  <c r="D1263" i="9" s="1"/>
  <c r="A1264" i="9" a="1"/>
  <c r="A1264" i="9" s="1"/>
  <c r="B1264" i="9" a="1"/>
  <c r="B1264" i="9" s="1"/>
  <c r="C1264" i="9" a="1"/>
  <c r="C1264" i="9" s="1"/>
  <c r="D1264" i="9" a="1"/>
  <c r="D1264" i="9" s="1"/>
  <c r="A1265" i="9" a="1"/>
  <c r="A1265" i="9" s="1"/>
  <c r="B1265" i="9" a="1"/>
  <c r="B1265" i="9" s="1"/>
  <c r="C1265" i="9" a="1"/>
  <c r="C1265" i="9" s="1"/>
  <c r="D1265" i="9" a="1"/>
  <c r="D1265" i="9" s="1"/>
  <c r="A1266" i="9" a="1"/>
  <c r="A1266" i="9" s="1"/>
  <c r="B1266" i="9" a="1"/>
  <c r="B1266" i="9" s="1"/>
  <c r="C1266" i="9" a="1"/>
  <c r="C1266" i="9" s="1"/>
  <c r="D1266" i="9" a="1"/>
  <c r="D1266" i="9" s="1"/>
  <c r="A1267" i="9" a="1"/>
  <c r="A1267" i="9" s="1"/>
  <c r="B1267" i="9" a="1"/>
  <c r="B1267" i="9" s="1"/>
  <c r="C1267" i="9" a="1"/>
  <c r="C1267" i="9" s="1"/>
  <c r="D1267" i="9" a="1"/>
  <c r="D1267" i="9" s="1"/>
  <c r="A1268" i="9" a="1"/>
  <c r="A1268" i="9" s="1"/>
  <c r="B1268" i="9" a="1"/>
  <c r="B1268" i="9" s="1"/>
  <c r="C1268" i="9" a="1"/>
  <c r="C1268" i="9" s="1"/>
  <c r="D1268" i="9" a="1"/>
  <c r="D1268" i="9" s="1"/>
  <c r="A1269" i="9" a="1"/>
  <c r="A1269" i="9" s="1"/>
  <c r="B1269" i="9" a="1"/>
  <c r="B1269" i="9" s="1"/>
  <c r="C1269" i="9" a="1"/>
  <c r="C1269" i="9" s="1"/>
  <c r="D1269" i="9" a="1"/>
  <c r="D1269" i="9" s="1"/>
  <c r="A1270" i="9" a="1"/>
  <c r="A1270" i="9" s="1"/>
  <c r="B1270" i="9" a="1"/>
  <c r="B1270" i="9" s="1"/>
  <c r="C1270" i="9" a="1"/>
  <c r="C1270" i="9" s="1"/>
  <c r="D1270" i="9" a="1"/>
  <c r="D1270" i="9" s="1"/>
  <c r="A1271" i="9" a="1"/>
  <c r="A1271" i="9" s="1"/>
  <c r="B1271" i="9" a="1"/>
  <c r="B1271" i="9" s="1"/>
  <c r="C1271" i="9" a="1"/>
  <c r="C1271" i="9" s="1"/>
  <c r="D1271" i="9" a="1"/>
  <c r="D1271" i="9" s="1"/>
  <c r="A1272" i="9" a="1"/>
  <c r="A1272" i="9" s="1"/>
  <c r="B1272" i="9" a="1"/>
  <c r="B1272" i="9" s="1"/>
  <c r="C1272" i="9" a="1"/>
  <c r="C1272" i="9" s="1"/>
  <c r="D1272" i="9" a="1"/>
  <c r="D1272" i="9" s="1"/>
  <c r="A1273" i="9" a="1"/>
  <c r="A1273" i="9" s="1"/>
  <c r="B1273" i="9" a="1"/>
  <c r="B1273" i="9" s="1"/>
  <c r="C1273" i="9" a="1"/>
  <c r="C1273" i="9" s="1"/>
  <c r="D1273" i="9" a="1"/>
  <c r="D1273" i="9" s="1"/>
  <c r="A1274" i="9" a="1"/>
  <c r="A1274" i="9" s="1"/>
  <c r="B1274" i="9" a="1"/>
  <c r="B1274" i="9" s="1"/>
  <c r="C1274" i="9" a="1"/>
  <c r="C1274" i="9" s="1"/>
  <c r="D1274" i="9" a="1"/>
  <c r="D1274" i="9" s="1"/>
  <c r="A1275" i="9" a="1"/>
  <c r="A1275" i="9" s="1"/>
  <c r="B1275" i="9" a="1"/>
  <c r="B1275" i="9" s="1"/>
  <c r="C1275" i="9" a="1"/>
  <c r="C1275" i="9" s="1"/>
  <c r="D1275" i="9" a="1"/>
  <c r="D1275" i="9" s="1"/>
  <c r="A1276" i="9" a="1"/>
  <c r="A1276" i="9" s="1"/>
  <c r="B1276" i="9" a="1"/>
  <c r="B1276" i="9" s="1"/>
  <c r="C1276" i="9" a="1"/>
  <c r="C1276" i="9" s="1"/>
  <c r="D1276" i="9" a="1"/>
  <c r="D1276" i="9" s="1"/>
  <c r="A1277" i="9" a="1"/>
  <c r="A1277" i="9" s="1"/>
  <c r="B1277" i="9" a="1"/>
  <c r="B1277" i="9" s="1"/>
  <c r="C1277" i="9" a="1"/>
  <c r="C1277" i="9" s="1"/>
  <c r="D1277" i="9" a="1"/>
  <c r="D1277" i="9" s="1"/>
  <c r="A1278" i="9" a="1"/>
  <c r="A1278" i="9" s="1"/>
  <c r="B1278" i="9" a="1"/>
  <c r="B1278" i="9" s="1"/>
  <c r="C1278" i="9" a="1"/>
  <c r="C1278" i="9" s="1"/>
  <c r="D1278" i="9" a="1"/>
  <c r="D1278" i="9" s="1"/>
  <c r="A1279" i="9" a="1"/>
  <c r="A1279" i="9" s="1"/>
  <c r="B1279" i="9" a="1"/>
  <c r="B1279" i="9" s="1"/>
  <c r="C1279" i="9" a="1"/>
  <c r="C1279" i="9" s="1"/>
  <c r="D1279" i="9" a="1"/>
  <c r="D1279" i="9" s="1"/>
  <c r="A1280" i="9" a="1"/>
  <c r="A1280" i="9" s="1"/>
  <c r="B1280" i="9" a="1"/>
  <c r="B1280" i="9" s="1"/>
  <c r="C1280" i="9" a="1"/>
  <c r="C1280" i="9" s="1"/>
  <c r="D1280" i="9" a="1"/>
  <c r="D1280" i="9" s="1"/>
  <c r="A1281" i="9" a="1"/>
  <c r="A1281" i="9" s="1"/>
  <c r="B1281" i="9" a="1"/>
  <c r="B1281" i="9" s="1"/>
  <c r="C1281" i="9" a="1"/>
  <c r="C1281" i="9" s="1"/>
  <c r="D1281" i="9" a="1"/>
  <c r="D1281" i="9" s="1"/>
  <c r="A1282" i="9" a="1"/>
  <c r="A1282" i="9" s="1"/>
  <c r="B1282" i="9" a="1"/>
  <c r="B1282" i="9" s="1"/>
  <c r="C1282" i="9" a="1"/>
  <c r="C1282" i="9" s="1"/>
  <c r="D1282" i="9" a="1"/>
  <c r="D1282" i="9" s="1"/>
  <c r="A1283" i="9" a="1"/>
  <c r="A1283" i="9" s="1"/>
  <c r="B1283" i="9" a="1"/>
  <c r="B1283" i="9" s="1"/>
  <c r="C1283" i="9" a="1"/>
  <c r="C1283" i="9" s="1"/>
  <c r="D1283" i="9" a="1"/>
  <c r="D1283" i="9" s="1"/>
  <c r="A1284" i="9" a="1"/>
  <c r="A1284" i="9" s="1"/>
  <c r="B1284" i="9" a="1"/>
  <c r="B1284" i="9" s="1"/>
  <c r="C1284" i="9" a="1"/>
  <c r="C1284" i="9" s="1"/>
  <c r="D1284" i="9" a="1"/>
  <c r="D1284" i="9" s="1"/>
  <c r="A1285" i="9" a="1"/>
  <c r="A1285" i="9" s="1"/>
  <c r="B1285" i="9" a="1"/>
  <c r="B1285" i="9" s="1"/>
  <c r="C1285" i="9" a="1"/>
  <c r="C1285" i="9" s="1"/>
  <c r="D1285" i="9" a="1"/>
  <c r="D1285" i="9" s="1"/>
  <c r="A1286" i="9" a="1"/>
  <c r="A1286" i="9" s="1"/>
  <c r="B1286" i="9" a="1"/>
  <c r="B1286" i="9" s="1"/>
  <c r="C1286" i="9" a="1"/>
  <c r="C1286" i="9" s="1"/>
  <c r="D1286" i="9" a="1"/>
  <c r="D1286" i="9" s="1"/>
  <c r="A1287" i="9" a="1"/>
  <c r="A1287" i="9" s="1"/>
  <c r="B1287" i="9" a="1"/>
  <c r="B1287" i="9" s="1"/>
  <c r="C1287" i="9" a="1"/>
  <c r="C1287" i="9" s="1"/>
  <c r="D1287" i="9" a="1"/>
  <c r="D1287" i="9" s="1"/>
  <c r="A1288" i="9" a="1"/>
  <c r="A1288" i="9" s="1"/>
  <c r="B1288" i="9" a="1"/>
  <c r="B1288" i="9" s="1"/>
  <c r="C1288" i="9" a="1"/>
  <c r="C1288" i="9" s="1"/>
  <c r="D1288" i="9" a="1"/>
  <c r="D1288" i="9" s="1"/>
  <c r="A1289" i="9" a="1"/>
  <c r="A1289" i="9" s="1"/>
  <c r="B1289" i="9" a="1"/>
  <c r="B1289" i="9" s="1"/>
  <c r="C1289" i="9" a="1"/>
  <c r="C1289" i="9" s="1"/>
  <c r="D1289" i="9" a="1"/>
  <c r="D1289" i="9" s="1"/>
  <c r="A1290" i="9" a="1"/>
  <c r="A1290" i="9" s="1"/>
  <c r="B1290" i="9" a="1"/>
  <c r="B1290" i="9" s="1"/>
  <c r="C1290" i="9" a="1"/>
  <c r="C1290" i="9" s="1"/>
  <c r="D1290" i="9" a="1"/>
  <c r="D1290" i="9" s="1"/>
  <c r="A1291" i="9" a="1"/>
  <c r="A1291" i="9" s="1"/>
  <c r="B1291" i="9" a="1"/>
  <c r="B1291" i="9" s="1"/>
  <c r="C1291" i="9" a="1"/>
  <c r="C1291" i="9" s="1"/>
  <c r="D1291" i="9" a="1"/>
  <c r="D1291" i="9" s="1"/>
  <c r="A1292" i="9" a="1"/>
  <c r="A1292" i="9" s="1"/>
  <c r="B1292" i="9" a="1"/>
  <c r="B1292" i="9" s="1"/>
  <c r="C1292" i="9" a="1"/>
  <c r="C1292" i="9" s="1"/>
  <c r="D1292" i="9" a="1"/>
  <c r="D1292" i="9" s="1"/>
  <c r="A1293" i="9" a="1"/>
  <c r="A1293" i="9" s="1"/>
  <c r="B1293" i="9" a="1"/>
  <c r="B1293" i="9" s="1"/>
  <c r="C1293" i="9" a="1"/>
  <c r="C1293" i="9" s="1"/>
  <c r="D1293" i="9" a="1"/>
  <c r="D1293" i="9" s="1"/>
  <c r="A1294" i="9" a="1"/>
  <c r="A1294" i="9" s="1"/>
  <c r="B1294" i="9" a="1"/>
  <c r="B1294" i="9" s="1"/>
  <c r="C1294" i="9" a="1"/>
  <c r="C1294" i="9" s="1"/>
  <c r="D1294" i="9" a="1"/>
  <c r="D1294" i="9" s="1"/>
  <c r="A1295" i="9" a="1"/>
  <c r="A1295" i="9" s="1"/>
  <c r="B1295" i="9" a="1"/>
  <c r="B1295" i="9" s="1"/>
  <c r="C1295" i="9" a="1"/>
  <c r="C1295" i="9" s="1"/>
  <c r="D1295" i="9" a="1"/>
  <c r="D1295" i="9" s="1"/>
  <c r="A1296" i="9" a="1"/>
  <c r="A1296" i="9" s="1"/>
  <c r="B1296" i="9" a="1"/>
  <c r="B1296" i="9" s="1"/>
  <c r="C1296" i="9" a="1"/>
  <c r="C1296" i="9" s="1"/>
  <c r="D1296" i="9" a="1"/>
  <c r="D1296" i="9" s="1"/>
  <c r="A1297" i="9" a="1"/>
  <c r="A1297" i="9" s="1"/>
  <c r="B1297" i="9" a="1"/>
  <c r="B1297" i="9" s="1"/>
  <c r="C1297" i="9" a="1"/>
  <c r="C1297" i="9" s="1"/>
  <c r="D1297" i="9" a="1"/>
  <c r="D1297" i="9" s="1"/>
  <c r="A1298" i="9" a="1"/>
  <c r="A1298" i="9" s="1"/>
  <c r="B1298" i="9" a="1"/>
  <c r="B1298" i="9" s="1"/>
  <c r="C1298" i="9" a="1"/>
  <c r="C1298" i="9" s="1"/>
  <c r="D1298" i="9" a="1"/>
  <c r="D1298" i="9" s="1"/>
  <c r="A1299" i="9" a="1"/>
  <c r="A1299" i="9" s="1"/>
  <c r="B1299" i="9" a="1"/>
  <c r="B1299" i="9" s="1"/>
  <c r="C1299" i="9" a="1"/>
  <c r="C1299" i="9" s="1"/>
  <c r="D1299" i="9" a="1"/>
  <c r="D1299" i="9" s="1"/>
  <c r="A1300" i="9" a="1"/>
  <c r="A1300" i="9" s="1"/>
  <c r="B1300" i="9" a="1"/>
  <c r="B1300" i="9" s="1"/>
  <c r="C1300" i="9" a="1"/>
  <c r="C1300" i="9" s="1"/>
  <c r="D1300" i="9" a="1"/>
  <c r="D1300" i="9" s="1"/>
  <c r="A1301" i="9" a="1"/>
  <c r="A1301" i="9" s="1"/>
  <c r="B1301" i="9" a="1"/>
  <c r="B1301" i="9" s="1"/>
  <c r="C1301" i="9" a="1"/>
  <c r="C1301" i="9" s="1"/>
  <c r="D1301" i="9" a="1"/>
  <c r="D1301" i="9" s="1"/>
  <c r="A1302" i="9" a="1"/>
  <c r="A1302" i="9" s="1"/>
  <c r="B1302" i="9" a="1"/>
  <c r="B1302" i="9" s="1"/>
  <c r="C1302" i="9" a="1"/>
  <c r="C1302" i="9" s="1"/>
  <c r="D1302" i="9" a="1"/>
  <c r="D1302" i="9" s="1"/>
  <c r="A1303" i="9" a="1"/>
  <c r="A1303" i="9" s="1"/>
  <c r="B1303" i="9" a="1"/>
  <c r="B1303" i="9" s="1"/>
  <c r="C1303" i="9" a="1"/>
  <c r="C1303" i="9" s="1"/>
  <c r="D1303" i="9" a="1"/>
  <c r="D1303" i="9" s="1"/>
  <c r="A1304" i="9" a="1"/>
  <c r="A1304" i="9" s="1"/>
  <c r="B1304" i="9" a="1"/>
  <c r="B1304" i="9" s="1"/>
  <c r="C1304" i="9" a="1"/>
  <c r="C1304" i="9" s="1"/>
  <c r="D1304" i="9" a="1"/>
  <c r="D1304" i="9" s="1"/>
  <c r="A1305" i="9" a="1"/>
  <c r="A1305" i="9" s="1"/>
  <c r="B1305" i="9" a="1"/>
  <c r="B1305" i="9" s="1"/>
  <c r="C1305" i="9" a="1"/>
  <c r="C1305" i="9" s="1"/>
  <c r="D1305" i="9" a="1"/>
  <c r="D1305" i="9" s="1"/>
  <c r="A1306" i="9" a="1"/>
  <c r="A1306" i="9" s="1"/>
  <c r="B1306" i="9" a="1"/>
  <c r="B1306" i="9" s="1"/>
  <c r="C1306" i="9" a="1"/>
  <c r="C1306" i="9" s="1"/>
  <c r="D1306" i="9" a="1"/>
  <c r="D1306" i="9" s="1"/>
  <c r="A1307" i="9" a="1"/>
  <c r="A1307" i="9" s="1"/>
  <c r="B1307" i="9" a="1"/>
  <c r="B1307" i="9" s="1"/>
  <c r="C1307" i="9" a="1"/>
  <c r="C1307" i="9" s="1"/>
  <c r="D1307" i="9" a="1"/>
  <c r="D1307" i="9" s="1"/>
  <c r="A1308" i="9" a="1"/>
  <c r="A1308" i="9" s="1"/>
  <c r="B1308" i="9" a="1"/>
  <c r="B1308" i="9" s="1"/>
  <c r="C1308" i="9" a="1"/>
  <c r="C1308" i="9" s="1"/>
  <c r="D1308" i="9" a="1"/>
  <c r="D1308" i="9" s="1"/>
  <c r="A1309" i="9" a="1"/>
  <c r="A1309" i="9" s="1"/>
  <c r="B1309" i="9" a="1"/>
  <c r="B1309" i="9" s="1"/>
  <c r="C1309" i="9" a="1"/>
  <c r="C1309" i="9" s="1"/>
  <c r="D1309" i="9" a="1"/>
  <c r="D1309" i="9" s="1"/>
  <c r="A1310" i="9" a="1"/>
  <c r="A1310" i="9" s="1"/>
  <c r="B1310" i="9" a="1"/>
  <c r="B1310" i="9" s="1"/>
  <c r="C1310" i="9" a="1"/>
  <c r="C1310" i="9" s="1"/>
  <c r="D1310" i="9" a="1"/>
  <c r="D1310" i="9" s="1"/>
  <c r="A1311" i="9" a="1"/>
  <c r="A1311" i="9" s="1"/>
  <c r="B1311" i="9" a="1"/>
  <c r="B1311" i="9" s="1"/>
  <c r="C1311" i="9" a="1"/>
  <c r="C1311" i="9" s="1"/>
  <c r="D1311" i="9" a="1"/>
  <c r="D1311" i="9" s="1"/>
  <c r="A1312" i="9" a="1"/>
  <c r="A1312" i="9" s="1"/>
  <c r="B1312" i="9" a="1"/>
  <c r="B1312" i="9" s="1"/>
  <c r="C1312" i="9" a="1"/>
  <c r="C1312" i="9" s="1"/>
  <c r="D1312" i="9" a="1"/>
  <c r="D1312" i="9" s="1"/>
  <c r="A1313" i="9" a="1"/>
  <c r="A1313" i="9" s="1"/>
  <c r="B1313" i="9" a="1"/>
  <c r="B1313" i="9" s="1"/>
  <c r="C1313" i="9" a="1"/>
  <c r="C1313" i="9" s="1"/>
  <c r="D1313" i="9" a="1"/>
  <c r="D1313" i="9" s="1"/>
  <c r="A1314" i="9" a="1"/>
  <c r="A1314" i="9" s="1"/>
  <c r="B1314" i="9" a="1"/>
  <c r="B1314" i="9" s="1"/>
  <c r="C1314" i="9" a="1"/>
  <c r="C1314" i="9" s="1"/>
  <c r="D1314" i="9" a="1"/>
  <c r="D1314" i="9" s="1"/>
  <c r="A1315" i="9" a="1"/>
  <c r="A1315" i="9" s="1"/>
  <c r="B1315" i="9" a="1"/>
  <c r="B1315" i="9" s="1"/>
  <c r="C1315" i="9" a="1"/>
  <c r="C1315" i="9" s="1"/>
  <c r="D1315" i="9" a="1"/>
  <c r="D1315" i="9" s="1"/>
  <c r="A1316" i="9" a="1"/>
  <c r="A1316" i="9" s="1"/>
  <c r="B1316" i="9" a="1"/>
  <c r="B1316" i="9" s="1"/>
  <c r="C1316" i="9" a="1"/>
  <c r="C1316" i="9" s="1"/>
  <c r="D1316" i="9" a="1"/>
  <c r="D1316" i="9" s="1"/>
  <c r="A1317" i="9" a="1"/>
  <c r="A1317" i="9" s="1"/>
  <c r="B1317" i="9" a="1"/>
  <c r="B1317" i="9" s="1"/>
  <c r="C1317" i="9" a="1"/>
  <c r="C1317" i="9" s="1"/>
  <c r="D1317" i="9" a="1"/>
  <c r="D1317" i="9" s="1"/>
  <c r="A1318" i="9" a="1"/>
  <c r="A1318" i="9" s="1"/>
  <c r="B1318" i="9" a="1"/>
  <c r="B1318" i="9" s="1"/>
  <c r="C1318" i="9" a="1"/>
  <c r="C1318" i="9" s="1"/>
  <c r="D1318" i="9" a="1"/>
  <c r="D1318" i="9" s="1"/>
  <c r="A1319" i="9" a="1"/>
  <c r="A1319" i="9" s="1"/>
  <c r="B1319" i="9" a="1"/>
  <c r="B1319" i="9" s="1"/>
  <c r="C1319" i="9" a="1"/>
  <c r="C1319" i="9" s="1"/>
  <c r="D1319" i="9" a="1"/>
  <c r="D1319" i="9" s="1"/>
  <c r="A1320" i="9" a="1"/>
  <c r="A1320" i="9" s="1"/>
  <c r="B1320" i="9" a="1"/>
  <c r="B1320" i="9" s="1"/>
  <c r="C1320" i="9" a="1"/>
  <c r="C1320" i="9" s="1"/>
  <c r="D1320" i="9" a="1"/>
  <c r="D1320" i="9" s="1"/>
  <c r="A1321" i="9" a="1"/>
  <c r="A1321" i="9" s="1"/>
  <c r="B1321" i="9" a="1"/>
  <c r="B1321" i="9" s="1"/>
  <c r="C1321" i="9" a="1"/>
  <c r="C1321" i="9" s="1"/>
  <c r="D1321" i="9" a="1"/>
  <c r="D1321" i="9" s="1"/>
  <c r="A1322" i="9" a="1"/>
  <c r="A1322" i="9" s="1"/>
  <c r="B1322" i="9" a="1"/>
  <c r="B1322" i="9" s="1"/>
  <c r="C1322" i="9" a="1"/>
  <c r="C1322" i="9" s="1"/>
  <c r="D1322" i="9" a="1"/>
  <c r="D1322" i="9" s="1"/>
  <c r="A1323" i="9" a="1"/>
  <c r="A1323" i="9" s="1"/>
  <c r="B1323" i="9" a="1"/>
  <c r="B1323" i="9" s="1"/>
  <c r="C1323" i="9" a="1"/>
  <c r="C1323" i="9" s="1"/>
  <c r="D1323" i="9" a="1"/>
  <c r="D1323" i="9" s="1"/>
  <c r="A1324" i="9" a="1"/>
  <c r="A1324" i="9" s="1"/>
  <c r="B1324" i="9" a="1"/>
  <c r="B1324" i="9" s="1"/>
  <c r="C1324" i="9" a="1"/>
  <c r="C1324" i="9" s="1"/>
  <c r="D1324" i="9" a="1"/>
  <c r="D1324" i="9" s="1"/>
  <c r="A1325" i="9" a="1"/>
  <c r="A1325" i="9" s="1"/>
  <c r="B1325" i="9" a="1"/>
  <c r="B1325" i="9" s="1"/>
  <c r="C1325" i="9" a="1"/>
  <c r="C1325" i="9" s="1"/>
  <c r="D1325" i="9" a="1"/>
  <c r="D1325" i="9" s="1"/>
  <c r="A1326" i="9" a="1"/>
  <c r="A1326" i="9" s="1"/>
  <c r="B1326" i="9" a="1"/>
  <c r="B1326" i="9" s="1"/>
  <c r="C1326" i="9" a="1"/>
  <c r="C1326" i="9" s="1"/>
  <c r="D1326" i="9" a="1"/>
  <c r="D1326" i="9" s="1"/>
  <c r="A1327" i="9" a="1"/>
  <c r="A1327" i="9" s="1"/>
  <c r="B1327" i="9" a="1"/>
  <c r="B1327" i="9" s="1"/>
  <c r="C1327" i="9" a="1"/>
  <c r="C1327" i="9" s="1"/>
  <c r="D1327" i="9" a="1"/>
  <c r="D1327" i="9" s="1"/>
  <c r="A1328" i="9" a="1"/>
  <c r="A1328" i="9" s="1"/>
  <c r="B1328" i="9" a="1"/>
  <c r="B1328" i="9" s="1"/>
  <c r="C1328" i="9" a="1"/>
  <c r="C1328" i="9" s="1"/>
  <c r="D1328" i="9" a="1"/>
  <c r="D1328" i="9" s="1"/>
  <c r="A1329" i="9" a="1"/>
  <c r="A1329" i="9" s="1"/>
  <c r="B1329" i="9" a="1"/>
  <c r="B1329" i="9" s="1"/>
  <c r="C1329" i="9" a="1"/>
  <c r="C1329" i="9" s="1"/>
  <c r="D1329" i="9" a="1"/>
  <c r="D1329" i="9" s="1"/>
  <c r="A1330" i="9" a="1"/>
  <c r="A1330" i="9" s="1"/>
  <c r="B1330" i="9" a="1"/>
  <c r="B1330" i="9" s="1"/>
  <c r="C1330" i="9" a="1"/>
  <c r="C1330" i="9" s="1"/>
  <c r="D1330" i="9" a="1"/>
  <c r="D1330" i="9" s="1"/>
  <c r="A1331" i="9" a="1"/>
  <c r="A1331" i="9" s="1"/>
  <c r="B1331" i="9" a="1"/>
  <c r="B1331" i="9" s="1"/>
  <c r="C1331" i="9" a="1"/>
  <c r="C1331" i="9" s="1"/>
  <c r="D1331" i="9" a="1"/>
  <c r="D1331" i="9" s="1"/>
  <c r="A1332" i="9" a="1"/>
  <c r="A1332" i="9" s="1"/>
  <c r="B1332" i="9" a="1"/>
  <c r="B1332" i="9" s="1"/>
  <c r="C1332" i="9" a="1"/>
  <c r="C1332" i="9" s="1"/>
  <c r="D1332" i="9" a="1"/>
  <c r="D1332" i="9" s="1"/>
  <c r="A1333" i="9" a="1"/>
  <c r="A1333" i="9" s="1"/>
  <c r="B1333" i="9" a="1"/>
  <c r="B1333" i="9" s="1"/>
  <c r="C1333" i="9" a="1"/>
  <c r="C1333" i="9" s="1"/>
  <c r="D1333" i="9" a="1"/>
  <c r="D1333" i="9" s="1"/>
  <c r="A1334" i="9" a="1"/>
  <c r="A1334" i="9" s="1"/>
  <c r="B1334" i="9" a="1"/>
  <c r="B1334" i="9" s="1"/>
  <c r="C1334" i="9" a="1"/>
  <c r="C1334" i="9" s="1"/>
  <c r="D1334" i="9" a="1"/>
  <c r="D1334" i="9" s="1"/>
  <c r="A1335" i="9" a="1"/>
  <c r="A1335" i="9" s="1"/>
  <c r="B1335" i="9" a="1"/>
  <c r="B1335" i="9" s="1"/>
  <c r="C1335" i="9" a="1"/>
  <c r="C1335" i="9" s="1"/>
  <c r="D1335" i="9" a="1"/>
  <c r="D1335" i="9" s="1"/>
  <c r="A1336" i="9" a="1"/>
  <c r="A1336" i="9" s="1"/>
  <c r="B1336" i="9" a="1"/>
  <c r="B1336" i="9" s="1"/>
  <c r="C1336" i="9" a="1"/>
  <c r="C1336" i="9" s="1"/>
  <c r="D1336" i="9" a="1"/>
  <c r="D1336" i="9" s="1"/>
  <c r="A1337" i="9" a="1"/>
  <c r="A1337" i="9" s="1"/>
  <c r="B1337" i="9" a="1"/>
  <c r="B1337" i="9" s="1"/>
  <c r="C1337" i="9" a="1"/>
  <c r="C1337" i="9" s="1"/>
  <c r="D1337" i="9" a="1"/>
  <c r="D1337" i="9" s="1"/>
  <c r="A1338" i="9" a="1"/>
  <c r="A1338" i="9" s="1"/>
  <c r="B1338" i="9" a="1"/>
  <c r="B1338" i="9" s="1"/>
  <c r="C1338" i="9" a="1"/>
  <c r="C1338" i="9" s="1"/>
  <c r="D1338" i="9" a="1"/>
  <c r="D1338" i="9" s="1"/>
  <c r="A1339" i="9" a="1"/>
  <c r="A1339" i="9" s="1"/>
  <c r="B1339" i="9" a="1"/>
  <c r="B1339" i="9" s="1"/>
  <c r="C1339" i="9" a="1"/>
  <c r="C1339" i="9" s="1"/>
  <c r="D1339" i="9" a="1"/>
  <c r="D1339" i="9" s="1"/>
  <c r="A1340" i="9" a="1"/>
  <c r="A1340" i="9" s="1"/>
  <c r="B1340" i="9" a="1"/>
  <c r="B1340" i="9" s="1"/>
  <c r="C1340" i="9" a="1"/>
  <c r="C1340" i="9" s="1"/>
  <c r="D1340" i="9" a="1"/>
  <c r="D1340" i="9" s="1"/>
  <c r="A1341" i="9" a="1"/>
  <c r="A1341" i="9" s="1"/>
  <c r="B1341" i="9" a="1"/>
  <c r="B1341" i="9" s="1"/>
  <c r="C1341" i="9" a="1"/>
  <c r="C1341" i="9" s="1"/>
  <c r="D1341" i="9" a="1"/>
  <c r="D1341" i="9" s="1"/>
  <c r="A1342" i="9" a="1"/>
  <c r="A1342" i="9" s="1"/>
  <c r="B1342" i="9" a="1"/>
  <c r="B1342" i="9" s="1"/>
  <c r="C1342" i="9" a="1"/>
  <c r="C1342" i="9" s="1"/>
  <c r="D1342" i="9" a="1"/>
  <c r="D1342" i="9" s="1"/>
  <c r="A1343" i="9" a="1"/>
  <c r="A1343" i="9" s="1"/>
  <c r="B1343" i="9" a="1"/>
  <c r="B1343" i="9" s="1"/>
  <c r="C1343" i="9" a="1"/>
  <c r="C1343" i="9" s="1"/>
  <c r="D1343" i="9" a="1"/>
  <c r="D1343" i="9" s="1"/>
  <c r="A1344" i="9" a="1"/>
  <c r="A1344" i="9" s="1"/>
  <c r="B1344" i="9" a="1"/>
  <c r="B1344" i="9" s="1"/>
  <c r="C1344" i="9" a="1"/>
  <c r="C1344" i="9" s="1"/>
  <c r="D1344" i="9" a="1"/>
  <c r="D1344" i="9" s="1"/>
  <c r="A1345" i="9" a="1"/>
  <c r="A1345" i="9" s="1"/>
  <c r="B1345" i="9" a="1"/>
  <c r="B1345" i="9" s="1"/>
  <c r="C1345" i="9" a="1"/>
  <c r="C1345" i="9" s="1"/>
  <c r="D1345" i="9" a="1"/>
  <c r="D1345" i="9" s="1"/>
  <c r="A1346" i="9" a="1"/>
  <c r="A1346" i="9" s="1"/>
  <c r="B1346" i="9" a="1"/>
  <c r="B1346" i="9" s="1"/>
  <c r="C1346" i="9" a="1"/>
  <c r="C1346" i="9" s="1"/>
  <c r="D1346" i="9" a="1"/>
  <c r="D1346" i="9" s="1"/>
  <c r="A1347" i="9" a="1"/>
  <c r="A1347" i="9" s="1"/>
  <c r="B1347" i="9" a="1"/>
  <c r="B1347" i="9" s="1"/>
  <c r="C1347" i="9" a="1"/>
  <c r="C1347" i="9" s="1"/>
  <c r="D1347" i="9" a="1"/>
  <c r="D1347" i="9" s="1"/>
  <c r="A1348" i="9" a="1"/>
  <c r="A1348" i="9" s="1"/>
  <c r="B1348" i="9" a="1"/>
  <c r="B1348" i="9" s="1"/>
  <c r="C1348" i="9" a="1"/>
  <c r="C1348" i="9" s="1"/>
  <c r="D1348" i="9" a="1"/>
  <c r="D1348" i="9" s="1"/>
  <c r="A1349" i="9" a="1"/>
  <c r="A1349" i="9" s="1"/>
  <c r="B1349" i="9" a="1"/>
  <c r="B1349" i="9" s="1"/>
  <c r="C1349" i="9" a="1"/>
  <c r="C1349" i="9" s="1"/>
  <c r="D1349" i="9" a="1"/>
  <c r="D1349" i="9" s="1"/>
  <c r="A1350" i="9" a="1"/>
  <c r="A1350" i="9" s="1"/>
  <c r="B1350" i="9" a="1"/>
  <c r="B1350" i="9" s="1"/>
  <c r="C1350" i="9" a="1"/>
  <c r="C1350" i="9" s="1"/>
  <c r="D1350" i="9" a="1"/>
  <c r="D1350" i="9" s="1"/>
  <c r="A1351" i="9" a="1"/>
  <c r="A1351" i="9" s="1"/>
  <c r="B1351" i="9" a="1"/>
  <c r="B1351" i="9" s="1"/>
  <c r="C1351" i="9" a="1"/>
  <c r="C1351" i="9" s="1"/>
  <c r="D1351" i="9" a="1"/>
  <c r="D1351" i="9" s="1"/>
  <c r="A1352" i="9" a="1"/>
  <c r="A1352" i="9" s="1"/>
  <c r="B1352" i="9" a="1"/>
  <c r="B1352" i="9" s="1"/>
  <c r="C1352" i="9" a="1"/>
  <c r="C1352" i="9" s="1"/>
  <c r="D1352" i="9" a="1"/>
  <c r="D1352" i="9" s="1"/>
  <c r="A1353" i="9" a="1"/>
  <c r="A1353" i="9" s="1"/>
  <c r="B1353" i="9" a="1"/>
  <c r="B1353" i="9" s="1"/>
  <c r="C1353" i="9" a="1"/>
  <c r="C1353" i="9" s="1"/>
  <c r="D1353" i="9" a="1"/>
  <c r="D1353" i="9" s="1"/>
  <c r="A1354" i="9" a="1"/>
  <c r="A1354" i="9" s="1"/>
  <c r="B1354" i="9" a="1"/>
  <c r="B1354" i="9" s="1"/>
  <c r="C1354" i="9" a="1"/>
  <c r="C1354" i="9" s="1"/>
  <c r="D1354" i="9" a="1"/>
  <c r="D1354" i="9" s="1"/>
  <c r="A1355" i="9" a="1"/>
  <c r="A1355" i="9" s="1"/>
  <c r="B1355" i="9" a="1"/>
  <c r="B1355" i="9" s="1"/>
  <c r="C1355" i="9" a="1"/>
  <c r="C1355" i="9" s="1"/>
  <c r="D1355" i="9" a="1"/>
  <c r="D1355" i="9" s="1"/>
  <c r="A1356" i="9" a="1"/>
  <c r="A1356" i="9" s="1"/>
  <c r="B1356" i="9" a="1"/>
  <c r="B1356" i="9" s="1"/>
  <c r="C1356" i="9" a="1"/>
  <c r="C1356" i="9" s="1"/>
  <c r="D1356" i="9" a="1"/>
  <c r="D1356" i="9" s="1"/>
  <c r="A1357" i="9" a="1"/>
  <c r="A1357" i="9" s="1"/>
  <c r="B1357" i="9" a="1"/>
  <c r="B1357" i="9" s="1"/>
  <c r="C1357" i="9" a="1"/>
  <c r="C1357" i="9" s="1"/>
  <c r="D1357" i="9" a="1"/>
  <c r="D1357" i="9" s="1"/>
  <c r="A1358" i="9" a="1"/>
  <c r="A1358" i="9" s="1"/>
  <c r="B1358" i="9" a="1"/>
  <c r="B1358" i="9" s="1"/>
  <c r="C1358" i="9" a="1"/>
  <c r="C1358" i="9" s="1"/>
  <c r="D1358" i="9" a="1"/>
  <c r="D1358" i="9" s="1"/>
  <c r="A1359" i="9" a="1"/>
  <c r="A1359" i="9" s="1"/>
  <c r="B1359" i="9" a="1"/>
  <c r="B1359" i="9" s="1"/>
  <c r="C1359" i="9" a="1"/>
  <c r="C1359" i="9" s="1"/>
  <c r="D1359" i="9" a="1"/>
  <c r="D1359" i="9" s="1"/>
  <c r="A1360" i="9" a="1"/>
  <c r="A1360" i="9" s="1"/>
  <c r="B1360" i="9" a="1"/>
  <c r="B1360" i="9" s="1"/>
  <c r="C1360" i="9" a="1"/>
  <c r="C1360" i="9" s="1"/>
  <c r="D1360" i="9" a="1"/>
  <c r="D1360" i="9" s="1"/>
  <c r="A1361" i="9" a="1"/>
  <c r="A1361" i="9" s="1"/>
  <c r="B1361" i="9" a="1"/>
  <c r="B1361" i="9" s="1"/>
  <c r="C1361" i="9" a="1"/>
  <c r="C1361" i="9" s="1"/>
  <c r="D1361" i="9" a="1"/>
  <c r="D1361" i="9" s="1"/>
  <c r="A1362" i="9" a="1"/>
  <c r="A1362" i="9" s="1"/>
  <c r="B1362" i="9" a="1"/>
  <c r="B1362" i="9" s="1"/>
  <c r="C1362" i="9" a="1"/>
  <c r="C1362" i="9" s="1"/>
  <c r="D1362" i="9" a="1"/>
  <c r="D1362" i="9" s="1"/>
  <c r="A1363" i="9" a="1"/>
  <c r="A1363" i="9" s="1"/>
  <c r="B1363" i="9" a="1"/>
  <c r="B1363" i="9" s="1"/>
  <c r="C1363" i="9" a="1"/>
  <c r="C1363" i="9" s="1"/>
  <c r="D1363" i="9" a="1"/>
  <c r="D1363" i="9" s="1"/>
  <c r="A1364" i="9" a="1"/>
  <c r="A1364" i="9" s="1"/>
  <c r="B1364" i="9" a="1"/>
  <c r="B1364" i="9" s="1"/>
  <c r="C1364" i="9" a="1"/>
  <c r="C1364" i="9" s="1"/>
  <c r="D1364" i="9" a="1"/>
  <c r="D1364" i="9" s="1"/>
  <c r="A1365" i="9" a="1"/>
  <c r="A1365" i="9" s="1"/>
  <c r="B1365" i="9" a="1"/>
  <c r="B1365" i="9" s="1"/>
  <c r="C1365" i="9" a="1"/>
  <c r="C1365" i="9" s="1"/>
  <c r="D1365" i="9" a="1"/>
  <c r="D1365" i="9" s="1"/>
  <c r="A1366" i="9" a="1"/>
  <c r="A1366" i="9" s="1"/>
  <c r="B1366" i="9" a="1"/>
  <c r="B1366" i="9" s="1"/>
  <c r="C1366" i="9" a="1"/>
  <c r="C1366" i="9" s="1"/>
  <c r="D1366" i="9" a="1"/>
  <c r="D1366" i="9" s="1"/>
  <c r="A1367" i="9" a="1"/>
  <c r="A1367" i="9" s="1"/>
  <c r="B1367" i="9" a="1"/>
  <c r="B1367" i="9" s="1"/>
  <c r="C1367" i="9" a="1"/>
  <c r="C1367" i="9" s="1"/>
  <c r="D1367" i="9" a="1"/>
  <c r="D1367" i="9" s="1"/>
  <c r="A1368" i="9" a="1"/>
  <c r="A1368" i="9" s="1"/>
  <c r="B1368" i="9" a="1"/>
  <c r="B1368" i="9" s="1"/>
  <c r="C1368" i="9" a="1"/>
  <c r="C1368" i="9" s="1"/>
  <c r="D1368" i="9" a="1"/>
  <c r="D1368" i="9" s="1"/>
  <c r="A1369" i="9" a="1"/>
  <c r="A1369" i="9" s="1"/>
  <c r="B1369" i="9" a="1"/>
  <c r="B1369" i="9" s="1"/>
  <c r="C1369" i="9" a="1"/>
  <c r="C1369" i="9" s="1"/>
  <c r="D1369" i="9" a="1"/>
  <c r="D1369" i="9" s="1"/>
  <c r="A1370" i="9" a="1"/>
  <c r="A1370" i="9" s="1"/>
  <c r="B1370" i="9" a="1"/>
  <c r="B1370" i="9" s="1"/>
  <c r="C1370" i="9" a="1"/>
  <c r="C1370" i="9" s="1"/>
  <c r="D1370" i="9" a="1"/>
  <c r="D1370" i="9" s="1"/>
  <c r="A1371" i="9" a="1"/>
  <c r="A1371" i="9" s="1"/>
  <c r="B1371" i="9" a="1"/>
  <c r="B1371" i="9" s="1"/>
  <c r="C1371" i="9" a="1"/>
  <c r="C1371" i="9" s="1"/>
  <c r="D1371" i="9" a="1"/>
  <c r="D1371" i="9" s="1"/>
  <c r="A1372" i="9" a="1"/>
  <c r="A1372" i="9" s="1"/>
  <c r="B1372" i="9" a="1"/>
  <c r="B1372" i="9" s="1"/>
  <c r="C1372" i="9" a="1"/>
  <c r="C1372" i="9" s="1"/>
  <c r="D1372" i="9" a="1"/>
  <c r="D1372" i="9" s="1"/>
  <c r="A1373" i="9" a="1"/>
  <c r="A1373" i="9" s="1"/>
  <c r="B1373" i="9" a="1"/>
  <c r="B1373" i="9" s="1"/>
  <c r="C1373" i="9" a="1"/>
  <c r="C1373" i="9" s="1"/>
  <c r="D1373" i="9" a="1"/>
  <c r="D1373" i="9" s="1"/>
  <c r="A1374" i="9" a="1"/>
  <c r="A1374" i="9" s="1"/>
  <c r="B1374" i="9" a="1"/>
  <c r="B1374" i="9" s="1"/>
  <c r="C1374" i="9" a="1"/>
  <c r="C1374" i="9" s="1"/>
  <c r="D1374" i="9" a="1"/>
  <c r="D1374" i="9" s="1"/>
  <c r="A1375" i="9" a="1"/>
  <c r="A1375" i="9" s="1"/>
  <c r="B1375" i="9" a="1"/>
  <c r="B1375" i="9" s="1"/>
  <c r="C1375" i="9" a="1"/>
  <c r="C1375" i="9" s="1"/>
  <c r="D1375" i="9" a="1"/>
  <c r="D1375" i="9" s="1"/>
  <c r="A1376" i="9" a="1"/>
  <c r="A1376" i="9" s="1"/>
  <c r="B1376" i="9" a="1"/>
  <c r="B1376" i="9" s="1"/>
  <c r="C1376" i="9" a="1"/>
  <c r="C1376" i="9" s="1"/>
  <c r="D1376" i="9" a="1"/>
  <c r="D1376" i="9" s="1"/>
  <c r="A1377" i="9" a="1"/>
  <c r="A1377" i="9" s="1"/>
  <c r="B1377" i="9" a="1"/>
  <c r="B1377" i="9" s="1"/>
  <c r="C1377" i="9" a="1"/>
  <c r="C1377" i="9" s="1"/>
  <c r="D1377" i="9" a="1"/>
  <c r="D1377" i="9" s="1"/>
  <c r="A1378" i="9" a="1"/>
  <c r="A1378" i="9" s="1"/>
  <c r="B1378" i="9" a="1"/>
  <c r="B1378" i="9" s="1"/>
  <c r="C1378" i="9" a="1"/>
  <c r="C1378" i="9" s="1"/>
  <c r="D1378" i="9" a="1"/>
  <c r="D1378" i="9" s="1"/>
  <c r="A1379" i="9" a="1"/>
  <c r="A1379" i="9" s="1"/>
  <c r="B1379" i="9" a="1"/>
  <c r="B1379" i="9" s="1"/>
  <c r="C1379" i="9" a="1"/>
  <c r="C1379" i="9" s="1"/>
  <c r="D1379" i="9" a="1"/>
  <c r="D1379" i="9" s="1"/>
  <c r="A1380" i="9" a="1"/>
  <c r="A1380" i="9" s="1"/>
  <c r="B1380" i="9" a="1"/>
  <c r="B1380" i="9" s="1"/>
  <c r="C1380" i="9" a="1"/>
  <c r="C1380" i="9" s="1"/>
  <c r="D1380" i="9" a="1"/>
  <c r="D1380" i="9" s="1"/>
  <c r="A1381" i="9" a="1"/>
  <c r="A1381" i="9" s="1"/>
  <c r="B1381" i="9" a="1"/>
  <c r="B1381" i="9" s="1"/>
  <c r="C1381" i="9" a="1"/>
  <c r="C1381" i="9" s="1"/>
  <c r="D1381" i="9" a="1"/>
  <c r="D1381" i="9" s="1"/>
  <c r="A1382" i="9" a="1"/>
  <c r="A1382" i="9" s="1"/>
  <c r="B1382" i="9" a="1"/>
  <c r="B1382" i="9" s="1"/>
  <c r="C1382" i="9" a="1"/>
  <c r="C1382" i="9" s="1"/>
  <c r="D1382" i="9" a="1"/>
  <c r="D1382" i="9" s="1"/>
  <c r="A1383" i="9" a="1"/>
  <c r="A1383" i="9" s="1"/>
  <c r="B1383" i="9" a="1"/>
  <c r="B1383" i="9" s="1"/>
  <c r="C1383" i="9" a="1"/>
  <c r="C1383" i="9" s="1"/>
  <c r="D1383" i="9" a="1"/>
  <c r="D1383" i="9" s="1"/>
  <c r="A1384" i="9" a="1"/>
  <c r="A1384" i="9" s="1"/>
  <c r="B1384" i="9" a="1"/>
  <c r="B1384" i="9" s="1"/>
  <c r="C1384" i="9" a="1"/>
  <c r="C1384" i="9" s="1"/>
  <c r="D1384" i="9" a="1"/>
  <c r="D1384" i="9" s="1"/>
  <c r="A1385" i="9" a="1"/>
  <c r="A1385" i="9" s="1"/>
  <c r="B1385" i="9" a="1"/>
  <c r="B1385" i="9" s="1"/>
  <c r="C1385" i="9" a="1"/>
  <c r="C1385" i="9" s="1"/>
  <c r="D1385" i="9" a="1"/>
  <c r="D1385" i="9" s="1"/>
  <c r="A1386" i="9" a="1"/>
  <c r="A1386" i="9" s="1"/>
  <c r="B1386" i="9" a="1"/>
  <c r="B1386" i="9" s="1"/>
  <c r="C1386" i="9" a="1"/>
  <c r="C1386" i="9" s="1"/>
  <c r="D1386" i="9" a="1"/>
  <c r="D1386" i="9" s="1"/>
  <c r="A1387" i="9" a="1"/>
  <c r="A1387" i="9" s="1"/>
  <c r="B1387" i="9" a="1"/>
  <c r="B1387" i="9" s="1"/>
  <c r="C1387" i="9" a="1"/>
  <c r="C1387" i="9" s="1"/>
  <c r="D1387" i="9" a="1"/>
  <c r="D1387" i="9" s="1"/>
  <c r="A1388" i="9" a="1"/>
  <c r="A1388" i="9" s="1"/>
  <c r="B1388" i="9" a="1"/>
  <c r="B1388" i="9" s="1"/>
  <c r="C1388" i="9" a="1"/>
  <c r="C1388" i="9" s="1"/>
  <c r="D1388" i="9" a="1"/>
  <c r="D1388" i="9" s="1"/>
  <c r="A1389" i="9" a="1"/>
  <c r="A1389" i="9" s="1"/>
  <c r="B1389" i="9" a="1"/>
  <c r="B1389" i="9" s="1"/>
  <c r="C1389" i="9" a="1"/>
  <c r="C1389" i="9" s="1"/>
  <c r="D1389" i="9" a="1"/>
  <c r="D1389" i="9" s="1"/>
  <c r="A1390" i="9" a="1"/>
  <c r="A1390" i="9" s="1"/>
  <c r="B1390" i="9" a="1"/>
  <c r="B1390" i="9" s="1"/>
  <c r="C1390" i="9" a="1"/>
  <c r="C1390" i="9" s="1"/>
  <c r="D1390" i="9" a="1"/>
  <c r="D1390" i="9" s="1"/>
  <c r="A1391" i="9" a="1"/>
  <c r="A1391" i="9" s="1"/>
  <c r="B1391" i="9" a="1"/>
  <c r="B1391" i="9" s="1"/>
  <c r="C1391" i="9" a="1"/>
  <c r="C1391" i="9" s="1"/>
  <c r="D1391" i="9" a="1"/>
  <c r="D1391" i="9" s="1"/>
  <c r="A1392" i="9" a="1"/>
  <c r="A1392" i="9" s="1"/>
  <c r="B1392" i="9" a="1"/>
  <c r="B1392" i="9" s="1"/>
  <c r="C1392" i="9" a="1"/>
  <c r="C1392" i="9" s="1"/>
  <c r="D1392" i="9" a="1"/>
  <c r="D1392" i="9" s="1"/>
  <c r="A1393" i="9" a="1"/>
  <c r="A1393" i="9" s="1"/>
  <c r="B1393" i="9" a="1"/>
  <c r="B1393" i="9" s="1"/>
  <c r="C1393" i="9" a="1"/>
  <c r="C1393" i="9" s="1"/>
  <c r="D1393" i="9" a="1"/>
  <c r="D1393" i="9" s="1"/>
  <c r="A1394" i="9" a="1"/>
  <c r="A1394" i="9" s="1"/>
  <c r="B1394" i="9" a="1"/>
  <c r="B1394" i="9" s="1"/>
  <c r="C1394" i="9" a="1"/>
  <c r="C1394" i="9" s="1"/>
  <c r="D1394" i="9" a="1"/>
  <c r="D1394" i="9" s="1"/>
  <c r="A1395" i="9" a="1"/>
  <c r="A1395" i="9" s="1"/>
  <c r="B1395" i="9" a="1"/>
  <c r="B1395" i="9" s="1"/>
  <c r="C1395" i="9" a="1"/>
  <c r="C1395" i="9" s="1"/>
  <c r="D1395" i="9" a="1"/>
  <c r="D1395" i="9" s="1"/>
  <c r="A1396" i="9" a="1"/>
  <c r="A1396" i="9" s="1"/>
  <c r="B1396" i="9" a="1"/>
  <c r="B1396" i="9" s="1"/>
  <c r="C1396" i="9" a="1"/>
  <c r="C1396" i="9" s="1"/>
  <c r="D1396" i="9" a="1"/>
  <c r="D1396" i="9" s="1"/>
  <c r="A1397" i="9" a="1"/>
  <c r="A1397" i="9" s="1"/>
  <c r="B1397" i="9" a="1"/>
  <c r="B1397" i="9" s="1"/>
  <c r="C1397" i="9" a="1"/>
  <c r="C1397" i="9" s="1"/>
  <c r="D1397" i="9" a="1"/>
  <c r="D1397" i="9" s="1"/>
  <c r="A1398" i="9" a="1"/>
  <c r="A1398" i="9" s="1"/>
  <c r="B1398" i="9" a="1"/>
  <c r="B1398" i="9" s="1"/>
  <c r="C1398" i="9" a="1"/>
  <c r="C1398" i="9" s="1"/>
  <c r="D1398" i="9" a="1"/>
  <c r="D1398" i="9" s="1"/>
  <c r="A1399" i="9" a="1"/>
  <c r="A1399" i="9" s="1"/>
  <c r="B1399" i="9" a="1"/>
  <c r="B1399" i="9" s="1"/>
  <c r="C1399" i="9" a="1"/>
  <c r="C1399" i="9" s="1"/>
  <c r="D1399" i="9" a="1"/>
  <c r="D1399" i="9" s="1"/>
  <c r="A1400" i="9" a="1"/>
  <c r="A1400" i="9" s="1"/>
  <c r="B1400" i="9" a="1"/>
  <c r="B1400" i="9" s="1"/>
  <c r="C1400" i="9" a="1"/>
  <c r="C1400" i="9" s="1"/>
  <c r="D1400" i="9" a="1"/>
  <c r="D1400" i="9" s="1"/>
  <c r="A1401" i="9" a="1"/>
  <c r="A1401" i="9" s="1"/>
  <c r="B1401" i="9" a="1"/>
  <c r="B1401" i="9" s="1"/>
  <c r="C1401" i="9" a="1"/>
  <c r="C1401" i="9" s="1"/>
  <c r="D1401" i="9" a="1"/>
  <c r="D1401" i="9" s="1"/>
  <c r="A1402" i="9" a="1"/>
  <c r="A1402" i="9" s="1"/>
  <c r="B1402" i="9" a="1"/>
  <c r="B1402" i="9" s="1"/>
  <c r="C1402" i="9" a="1"/>
  <c r="C1402" i="9" s="1"/>
  <c r="D1402" i="9" a="1"/>
  <c r="D1402" i="9" s="1"/>
  <c r="A1403" i="9" a="1"/>
  <c r="A1403" i="9" s="1"/>
  <c r="B1403" i="9" a="1"/>
  <c r="B1403" i="9" s="1"/>
  <c r="C1403" i="9" a="1"/>
  <c r="C1403" i="9" s="1"/>
  <c r="D1403" i="9" a="1"/>
  <c r="D1403" i="9" s="1"/>
  <c r="A1404" i="9" a="1"/>
  <c r="A1404" i="9" s="1"/>
  <c r="B1404" i="9" a="1"/>
  <c r="B1404" i="9" s="1"/>
  <c r="C1404" i="9" a="1"/>
  <c r="C1404" i="9" s="1"/>
  <c r="D1404" i="9" a="1"/>
  <c r="D1404" i="9" s="1"/>
  <c r="A1405" i="9" a="1"/>
  <c r="A1405" i="9" s="1"/>
  <c r="B1405" i="9" a="1"/>
  <c r="B1405" i="9" s="1"/>
  <c r="C1405" i="9" a="1"/>
  <c r="C1405" i="9" s="1"/>
  <c r="D1405" i="9" a="1"/>
  <c r="D1405" i="9" s="1"/>
  <c r="A1406" i="9" a="1"/>
  <c r="A1406" i="9" s="1"/>
  <c r="B1406" i="9" a="1"/>
  <c r="B1406" i="9" s="1"/>
  <c r="C1406" i="9" a="1"/>
  <c r="C1406" i="9" s="1"/>
  <c r="D1406" i="9" a="1"/>
  <c r="D1406" i="9" s="1"/>
  <c r="A1407" i="9" a="1"/>
  <c r="A1407" i="9" s="1"/>
  <c r="B1407" i="9" a="1"/>
  <c r="B1407" i="9" s="1"/>
  <c r="C1407" i="9" a="1"/>
  <c r="C1407" i="9" s="1"/>
  <c r="D1407" i="9" a="1"/>
  <c r="D1407" i="9" s="1"/>
  <c r="A1408" i="9" a="1"/>
  <c r="A1408" i="9" s="1"/>
  <c r="B1408" i="9" a="1"/>
  <c r="B1408" i="9" s="1"/>
  <c r="C1408" i="9" a="1"/>
  <c r="C1408" i="9" s="1"/>
  <c r="D1408" i="9" a="1"/>
  <c r="D1408" i="9" s="1"/>
  <c r="A1409" i="9" a="1"/>
  <c r="A1409" i="9" s="1"/>
  <c r="B1409" i="9" a="1"/>
  <c r="B1409" i="9" s="1"/>
  <c r="C1409" i="9" a="1"/>
  <c r="C1409" i="9" s="1"/>
  <c r="D1409" i="9" a="1"/>
  <c r="D1409" i="9" s="1"/>
  <c r="A1410" i="9" a="1"/>
  <c r="A1410" i="9" s="1"/>
  <c r="B1410" i="9" a="1"/>
  <c r="B1410" i="9" s="1"/>
  <c r="C1410" i="9" a="1"/>
  <c r="C1410" i="9" s="1"/>
  <c r="D1410" i="9" a="1"/>
  <c r="D1410" i="9" s="1"/>
  <c r="A1411" i="9" a="1"/>
  <c r="A1411" i="9" s="1"/>
  <c r="B1411" i="9" a="1"/>
  <c r="B1411" i="9" s="1"/>
  <c r="C1411" i="9" a="1"/>
  <c r="C1411" i="9" s="1"/>
  <c r="D1411" i="9" a="1"/>
  <c r="D1411" i="9" s="1"/>
  <c r="A1412" i="9" a="1"/>
  <c r="A1412" i="9" s="1"/>
  <c r="B1412" i="9" a="1"/>
  <c r="B1412" i="9" s="1"/>
  <c r="C1412" i="9" a="1"/>
  <c r="C1412" i="9" s="1"/>
  <c r="D1412" i="9" a="1"/>
  <c r="D1412" i="9" s="1"/>
  <c r="A1413" i="9" a="1"/>
  <c r="A1413" i="9" s="1"/>
  <c r="B1413" i="9" a="1"/>
  <c r="B1413" i="9" s="1"/>
  <c r="C1413" i="9" a="1"/>
  <c r="C1413" i="9" s="1"/>
  <c r="D1413" i="9" a="1"/>
  <c r="D1413" i="9" s="1"/>
  <c r="A1414" i="9" a="1"/>
  <c r="A1414" i="9" s="1"/>
  <c r="B1414" i="9" a="1"/>
  <c r="B1414" i="9" s="1"/>
  <c r="C1414" i="9" a="1"/>
  <c r="C1414" i="9" s="1"/>
  <c r="D1414" i="9" a="1"/>
  <c r="D1414" i="9" s="1"/>
  <c r="A1415" i="9" a="1"/>
  <c r="A1415" i="9" s="1"/>
  <c r="B1415" i="9" a="1"/>
  <c r="B1415" i="9" s="1"/>
  <c r="C1415" i="9" a="1"/>
  <c r="C1415" i="9" s="1"/>
  <c r="D1415" i="9" a="1"/>
  <c r="D1415" i="9" s="1"/>
  <c r="A1416" i="9" a="1"/>
  <c r="A1416" i="9" s="1"/>
  <c r="B1416" i="9" a="1"/>
  <c r="B1416" i="9" s="1"/>
  <c r="C1416" i="9" a="1"/>
  <c r="C1416" i="9" s="1"/>
  <c r="D1416" i="9" a="1"/>
  <c r="D1416" i="9" s="1"/>
  <c r="A1417" i="9" a="1"/>
  <c r="A1417" i="9" s="1"/>
  <c r="B1417" i="9" a="1"/>
  <c r="B1417" i="9" s="1"/>
  <c r="C1417" i="9" a="1"/>
  <c r="C1417" i="9" s="1"/>
  <c r="D1417" i="9" a="1"/>
  <c r="D1417" i="9" s="1"/>
  <c r="A1418" i="9" a="1"/>
  <c r="A1418" i="9" s="1"/>
  <c r="B1418" i="9" a="1"/>
  <c r="B1418" i="9" s="1"/>
  <c r="C1418" i="9" a="1"/>
  <c r="C1418" i="9" s="1"/>
  <c r="D1418" i="9" a="1"/>
  <c r="D1418" i="9" s="1"/>
  <c r="A1419" i="9" a="1"/>
  <c r="A1419" i="9" s="1"/>
  <c r="B1419" i="9" a="1"/>
  <c r="B1419" i="9" s="1"/>
  <c r="C1419" i="9" a="1"/>
  <c r="C1419" i="9" s="1"/>
  <c r="D1419" i="9" a="1"/>
  <c r="D1419" i="9" s="1"/>
  <c r="A1420" i="9" a="1"/>
  <c r="A1420" i="9" s="1"/>
  <c r="B1420" i="9" a="1"/>
  <c r="B1420" i="9" s="1"/>
  <c r="C1420" i="9" a="1"/>
  <c r="C1420" i="9" s="1"/>
  <c r="D1420" i="9" a="1"/>
  <c r="D1420" i="9" s="1"/>
  <c r="A1421" i="9" a="1"/>
  <c r="A1421" i="9" s="1"/>
  <c r="B1421" i="9" a="1"/>
  <c r="B1421" i="9" s="1"/>
  <c r="C1421" i="9" a="1"/>
  <c r="C1421" i="9" s="1"/>
  <c r="D1421" i="9" a="1"/>
  <c r="D1421" i="9" s="1"/>
  <c r="A1422" i="9" a="1"/>
  <c r="A1422" i="9" s="1"/>
  <c r="B1422" i="9" a="1"/>
  <c r="B1422" i="9" s="1"/>
  <c r="C1422" i="9" a="1"/>
  <c r="C1422" i="9" s="1"/>
  <c r="D1422" i="9" a="1"/>
  <c r="D1422" i="9" s="1"/>
  <c r="A1423" i="9" a="1"/>
  <c r="A1423" i="9" s="1"/>
  <c r="B1423" i="9" a="1"/>
  <c r="B1423" i="9" s="1"/>
  <c r="C1423" i="9" a="1"/>
  <c r="C1423" i="9" s="1"/>
  <c r="D1423" i="9" a="1"/>
  <c r="D1423" i="9" s="1"/>
  <c r="A1424" i="9" a="1"/>
  <c r="A1424" i="9" s="1"/>
  <c r="B1424" i="9" a="1"/>
  <c r="B1424" i="9" s="1"/>
  <c r="C1424" i="9" a="1"/>
  <c r="C1424" i="9" s="1"/>
  <c r="D1424" i="9" a="1"/>
  <c r="D1424" i="9" s="1"/>
  <c r="A1425" i="9" a="1"/>
  <c r="A1425" i="9" s="1"/>
  <c r="B1425" i="9" a="1"/>
  <c r="B1425" i="9" s="1"/>
  <c r="C1425" i="9" a="1"/>
  <c r="C1425" i="9" s="1"/>
  <c r="D1425" i="9" a="1"/>
  <c r="D1425" i="9" s="1"/>
  <c r="A1426" i="9" a="1"/>
  <c r="A1426" i="9" s="1"/>
  <c r="B1426" i="9" a="1"/>
  <c r="B1426" i="9" s="1"/>
  <c r="C1426" i="9" a="1"/>
  <c r="C1426" i="9" s="1"/>
  <c r="D1426" i="9" a="1"/>
  <c r="D1426" i="9" s="1"/>
  <c r="A1427" i="9" a="1"/>
  <c r="A1427" i="9" s="1"/>
  <c r="B1427" i="9" a="1"/>
  <c r="B1427" i="9" s="1"/>
  <c r="C1427" i="9" a="1"/>
  <c r="C1427" i="9" s="1"/>
  <c r="D1427" i="9" a="1"/>
  <c r="D1427" i="9" s="1"/>
  <c r="A1428" i="9" a="1"/>
  <c r="A1428" i="9" s="1"/>
  <c r="B1428" i="9" a="1"/>
  <c r="B1428" i="9" s="1"/>
  <c r="C1428" i="9" a="1"/>
  <c r="C1428" i="9" s="1"/>
  <c r="D1428" i="9" a="1"/>
  <c r="D1428" i="9" s="1"/>
  <c r="A1429" i="9" a="1"/>
  <c r="A1429" i="9" s="1"/>
  <c r="B1429" i="9" a="1"/>
  <c r="B1429" i="9" s="1"/>
  <c r="C1429" i="9" a="1"/>
  <c r="C1429" i="9" s="1"/>
  <c r="D1429" i="9" a="1"/>
  <c r="D1429" i="9" s="1"/>
  <c r="A1430" i="9" a="1"/>
  <c r="A1430" i="9" s="1"/>
  <c r="B1430" i="9" a="1"/>
  <c r="B1430" i="9" s="1"/>
  <c r="C1430" i="9" a="1"/>
  <c r="C1430" i="9" s="1"/>
  <c r="D1430" i="9" a="1"/>
  <c r="D1430" i="9" s="1"/>
  <c r="A1431" i="9" a="1"/>
  <c r="A1431" i="9" s="1"/>
  <c r="B1431" i="9" a="1"/>
  <c r="B1431" i="9" s="1"/>
  <c r="C1431" i="9" a="1"/>
  <c r="C1431" i="9" s="1"/>
  <c r="D1431" i="9" a="1"/>
  <c r="D1431" i="9" s="1"/>
  <c r="A1432" i="9" a="1"/>
  <c r="A1432" i="9" s="1"/>
  <c r="B1432" i="9" a="1"/>
  <c r="B1432" i="9" s="1"/>
  <c r="C1432" i="9" a="1"/>
  <c r="C1432" i="9" s="1"/>
  <c r="D1432" i="9" a="1"/>
  <c r="D1432" i="9" s="1"/>
  <c r="A1433" i="9" a="1"/>
  <c r="A1433" i="9" s="1"/>
  <c r="B1433" i="9" a="1"/>
  <c r="B1433" i="9" s="1"/>
  <c r="C1433" i="9" a="1"/>
  <c r="C1433" i="9" s="1"/>
  <c r="D1433" i="9" a="1"/>
  <c r="D1433" i="9" s="1"/>
  <c r="A1434" i="9" a="1"/>
  <c r="A1434" i="9" s="1"/>
  <c r="B1434" i="9" a="1"/>
  <c r="B1434" i="9" s="1"/>
  <c r="C1434" i="9" a="1"/>
  <c r="C1434" i="9" s="1"/>
  <c r="D1434" i="9" a="1"/>
  <c r="D1434" i="9" s="1"/>
  <c r="A1435" i="9" a="1"/>
  <c r="A1435" i="9" s="1"/>
  <c r="B1435" i="9" a="1"/>
  <c r="B1435" i="9" s="1"/>
  <c r="C1435" i="9" a="1"/>
  <c r="C1435" i="9" s="1"/>
  <c r="D1435" i="9" a="1"/>
  <c r="D1435" i="9" s="1"/>
  <c r="A1436" i="9" a="1"/>
  <c r="A1436" i="9" s="1"/>
  <c r="B1436" i="9" a="1"/>
  <c r="B1436" i="9" s="1"/>
  <c r="C1436" i="9" a="1"/>
  <c r="C1436" i="9" s="1"/>
  <c r="D1436" i="9" a="1"/>
  <c r="D1436" i="9" s="1"/>
  <c r="A1437" i="9" a="1"/>
  <c r="A1437" i="9" s="1"/>
  <c r="B1437" i="9" a="1"/>
  <c r="B1437" i="9" s="1"/>
  <c r="C1437" i="9" a="1"/>
  <c r="C1437" i="9" s="1"/>
  <c r="D1437" i="9" a="1"/>
  <c r="D1437" i="9" s="1"/>
  <c r="A1438" i="9" a="1"/>
  <c r="A1438" i="9" s="1"/>
  <c r="B1438" i="9" a="1"/>
  <c r="B1438" i="9" s="1"/>
  <c r="C1438" i="9" a="1"/>
  <c r="C1438" i="9" s="1"/>
  <c r="D1438" i="9" a="1"/>
  <c r="D1438" i="9" s="1"/>
  <c r="A1439" i="9" a="1"/>
  <c r="A1439" i="9" s="1"/>
  <c r="B1439" i="9" a="1"/>
  <c r="B1439" i="9" s="1"/>
  <c r="C1439" i="9" a="1"/>
  <c r="C1439" i="9" s="1"/>
  <c r="D1439" i="9" a="1"/>
  <c r="D1439" i="9" s="1"/>
  <c r="A1440" i="9" a="1"/>
  <c r="A1440" i="9" s="1"/>
  <c r="B1440" i="9" a="1"/>
  <c r="B1440" i="9" s="1"/>
  <c r="C1440" i="9" a="1"/>
  <c r="C1440" i="9" s="1"/>
  <c r="D1440" i="9" a="1"/>
  <c r="D1440" i="9" s="1"/>
  <c r="A1441" i="9" a="1"/>
  <c r="A1441" i="9" s="1"/>
  <c r="B1441" i="9" a="1"/>
  <c r="B1441" i="9" s="1"/>
  <c r="C1441" i="9" a="1"/>
  <c r="C1441" i="9" s="1"/>
  <c r="D1441" i="9" a="1"/>
  <c r="D1441" i="9" s="1"/>
  <c r="A1442" i="9" a="1"/>
  <c r="A1442" i="9" s="1"/>
  <c r="B1442" i="9" a="1"/>
  <c r="B1442" i="9" s="1"/>
  <c r="C1442" i="9" a="1"/>
  <c r="C1442" i="9" s="1"/>
  <c r="D1442" i="9" a="1"/>
  <c r="D1442" i="9" s="1"/>
  <c r="A1443" i="9" a="1"/>
  <c r="A1443" i="9" s="1"/>
  <c r="B1443" i="9" a="1"/>
  <c r="B1443" i="9" s="1"/>
  <c r="C1443" i="9" a="1"/>
  <c r="C1443" i="9" s="1"/>
  <c r="D1443" i="9" a="1"/>
  <c r="D1443" i="9" s="1"/>
  <c r="A1444" i="9" a="1"/>
  <c r="A1444" i="9" s="1"/>
  <c r="B1444" i="9" a="1"/>
  <c r="B1444" i="9" s="1"/>
  <c r="C1444" i="9" a="1"/>
  <c r="C1444" i="9" s="1"/>
  <c r="D1444" i="9" a="1"/>
  <c r="D1444" i="9" s="1"/>
  <c r="A1445" i="9" a="1"/>
  <c r="A1445" i="9" s="1"/>
  <c r="B1445" i="9" a="1"/>
  <c r="B1445" i="9" s="1"/>
  <c r="C1445" i="9" a="1"/>
  <c r="C1445" i="9" s="1"/>
  <c r="D1445" i="9" a="1"/>
  <c r="D1445" i="9" s="1"/>
  <c r="A1446" i="9" a="1"/>
  <c r="A1446" i="9" s="1"/>
  <c r="B1446" i="9" a="1"/>
  <c r="B1446" i="9" s="1"/>
  <c r="C1446" i="9" a="1"/>
  <c r="C1446" i="9" s="1"/>
  <c r="D1446" i="9" a="1"/>
  <c r="D1446" i="9" s="1"/>
  <c r="A1447" i="9" a="1"/>
  <c r="A1447" i="9" s="1"/>
  <c r="B1447" i="9" a="1"/>
  <c r="B1447" i="9" s="1"/>
  <c r="C1447" i="9" a="1"/>
  <c r="C1447" i="9" s="1"/>
  <c r="D1447" i="9" a="1"/>
  <c r="D1447" i="9" s="1"/>
  <c r="A1448" i="9" a="1"/>
  <c r="A1448" i="9" s="1"/>
  <c r="B1448" i="9" a="1"/>
  <c r="B1448" i="9" s="1"/>
  <c r="C1448" i="9" a="1"/>
  <c r="C1448" i="9" s="1"/>
  <c r="D1448" i="9" a="1"/>
  <c r="D1448" i="9" s="1"/>
  <c r="A1449" i="9" a="1"/>
  <c r="A1449" i="9" s="1"/>
  <c r="B1449" i="9" a="1"/>
  <c r="B1449" i="9" s="1"/>
  <c r="C1449" i="9" a="1"/>
  <c r="C1449" i="9" s="1"/>
  <c r="D1449" i="9" a="1"/>
  <c r="D1449" i="9" s="1"/>
  <c r="A1450" i="9" a="1"/>
  <c r="A1450" i="9" s="1"/>
  <c r="B1450" i="9" a="1"/>
  <c r="B1450" i="9" s="1"/>
  <c r="C1450" i="9" a="1"/>
  <c r="C1450" i="9" s="1"/>
  <c r="D1450" i="9" a="1"/>
  <c r="D1450" i="9" s="1"/>
  <c r="A1451" i="9" a="1"/>
  <c r="A1451" i="9" s="1"/>
  <c r="B1451" i="9" a="1"/>
  <c r="B1451" i="9" s="1"/>
  <c r="C1451" i="9" a="1"/>
  <c r="C1451" i="9" s="1"/>
  <c r="D1451" i="9" a="1"/>
  <c r="D1451" i="9" s="1"/>
  <c r="A1452" i="9" a="1"/>
  <c r="A1452" i="9" s="1"/>
  <c r="B1452" i="9" a="1"/>
  <c r="B1452" i="9" s="1"/>
  <c r="C1452" i="9" a="1"/>
  <c r="C1452" i="9" s="1"/>
  <c r="D1452" i="9" a="1"/>
  <c r="D1452" i="9" s="1"/>
  <c r="A1453" i="9" a="1"/>
  <c r="A1453" i="9" s="1"/>
  <c r="B1453" i="9" a="1"/>
  <c r="B1453" i="9" s="1"/>
  <c r="C1453" i="9" a="1"/>
  <c r="C1453" i="9" s="1"/>
  <c r="D1453" i="9" a="1"/>
  <c r="D1453" i="9" s="1"/>
  <c r="A1454" i="9" a="1"/>
  <c r="A1454" i="9" s="1"/>
  <c r="B1454" i="9" a="1"/>
  <c r="B1454" i="9" s="1"/>
  <c r="C1454" i="9" a="1"/>
  <c r="C1454" i="9" s="1"/>
  <c r="D1454" i="9" a="1"/>
  <c r="D1454" i="9" s="1"/>
  <c r="A1455" i="9" a="1"/>
  <c r="A1455" i="9" s="1"/>
  <c r="B1455" i="9" a="1"/>
  <c r="B1455" i="9" s="1"/>
  <c r="C1455" i="9" a="1"/>
  <c r="C1455" i="9" s="1"/>
  <c r="D1455" i="9" a="1"/>
  <c r="D1455" i="9" s="1"/>
  <c r="A1456" i="9" a="1"/>
  <c r="A1456" i="9" s="1"/>
  <c r="B1456" i="9" a="1"/>
  <c r="B1456" i="9" s="1"/>
  <c r="C1456" i="9" a="1"/>
  <c r="C1456" i="9" s="1"/>
  <c r="D1456" i="9" a="1"/>
  <c r="D1456" i="9" s="1"/>
  <c r="A1457" i="9" a="1"/>
  <c r="A1457" i="9" s="1"/>
  <c r="B1457" i="9" a="1"/>
  <c r="B1457" i="9" s="1"/>
  <c r="C1457" i="9" a="1"/>
  <c r="C1457" i="9" s="1"/>
  <c r="D1457" i="9" a="1"/>
  <c r="D1457" i="9" s="1"/>
  <c r="A1458" i="9" a="1"/>
  <c r="A1458" i="9" s="1"/>
  <c r="B1458" i="9" a="1"/>
  <c r="B1458" i="9" s="1"/>
  <c r="C1458" i="9" a="1"/>
  <c r="C1458" i="9" s="1"/>
  <c r="D1458" i="9" a="1"/>
  <c r="D1458" i="9" s="1"/>
  <c r="A1459" i="9" a="1"/>
  <c r="A1459" i="9" s="1"/>
  <c r="B1459" i="9" a="1"/>
  <c r="B1459" i="9" s="1"/>
  <c r="C1459" i="9" a="1"/>
  <c r="C1459" i="9" s="1"/>
  <c r="D1459" i="9" a="1"/>
  <c r="D1459" i="9" s="1"/>
  <c r="A1460" i="9" a="1"/>
  <c r="A1460" i="9" s="1"/>
  <c r="B1460" i="9" a="1"/>
  <c r="B1460" i="9" s="1"/>
  <c r="C1460" i="9" a="1"/>
  <c r="C1460" i="9" s="1"/>
  <c r="D1460" i="9" a="1"/>
  <c r="D1460" i="9" s="1"/>
  <c r="A1461" i="9" a="1"/>
  <c r="A1461" i="9" s="1"/>
  <c r="B1461" i="9" a="1"/>
  <c r="B1461" i="9" s="1"/>
  <c r="C1461" i="9" a="1"/>
  <c r="C1461" i="9" s="1"/>
  <c r="D1461" i="9" a="1"/>
  <c r="D1461" i="9" s="1"/>
  <c r="A1462" i="9" a="1"/>
  <c r="A1462" i="9" s="1"/>
  <c r="B1462" i="9" a="1"/>
  <c r="B1462" i="9" s="1"/>
  <c r="C1462" i="9" a="1"/>
  <c r="C1462" i="9" s="1"/>
  <c r="D1462" i="9" a="1"/>
  <c r="D1462" i="9" s="1"/>
  <c r="A1463" i="9" a="1"/>
  <c r="A1463" i="9" s="1"/>
  <c r="B1463" i="9" a="1"/>
  <c r="B1463" i="9" s="1"/>
  <c r="C1463" i="9" a="1"/>
  <c r="C1463" i="9" s="1"/>
  <c r="D1463" i="9" a="1"/>
  <c r="D1463" i="9" s="1"/>
  <c r="A1464" i="9" a="1"/>
  <c r="A1464" i="9" s="1"/>
  <c r="B1464" i="9" a="1"/>
  <c r="B1464" i="9" s="1"/>
  <c r="C1464" i="9" a="1"/>
  <c r="C1464" i="9" s="1"/>
  <c r="D1464" i="9" a="1"/>
  <c r="D1464" i="9" s="1"/>
  <c r="A1465" i="9" a="1"/>
  <c r="A1465" i="9" s="1"/>
  <c r="B1465" i="9" a="1"/>
  <c r="B1465" i="9" s="1"/>
  <c r="C1465" i="9" a="1"/>
  <c r="C1465" i="9" s="1"/>
  <c r="D1465" i="9" a="1"/>
  <c r="D1465" i="9" s="1"/>
  <c r="A1466" i="9" a="1"/>
  <c r="A1466" i="9" s="1"/>
  <c r="B1466" i="9" a="1"/>
  <c r="B1466" i="9" s="1"/>
  <c r="C1466" i="9" a="1"/>
  <c r="C1466" i="9" s="1"/>
  <c r="D1466" i="9" a="1"/>
  <c r="D1466" i="9" s="1"/>
  <c r="A1467" i="9" a="1"/>
  <c r="A1467" i="9" s="1"/>
  <c r="B1467" i="9" a="1"/>
  <c r="B1467" i="9" s="1"/>
  <c r="C1467" i="9" a="1"/>
  <c r="C1467" i="9" s="1"/>
  <c r="D1467" i="9" a="1"/>
  <c r="D1467" i="9" s="1"/>
  <c r="A1468" i="9" a="1"/>
  <c r="A1468" i="9" s="1"/>
  <c r="B1468" i="9" a="1"/>
  <c r="B1468" i="9" s="1"/>
  <c r="C1468" i="9" a="1"/>
  <c r="C1468" i="9" s="1"/>
  <c r="D1468" i="9" a="1"/>
  <c r="D1468" i="9" s="1"/>
  <c r="A1469" i="9" a="1"/>
  <c r="A1469" i="9" s="1"/>
  <c r="B1469" i="9" a="1"/>
  <c r="B1469" i="9" s="1"/>
  <c r="C1469" i="9" a="1"/>
  <c r="C1469" i="9" s="1"/>
  <c r="D1469" i="9" a="1"/>
  <c r="D1469" i="9" s="1"/>
  <c r="A1470" i="9" a="1"/>
  <c r="A1470" i="9" s="1"/>
  <c r="B1470" i="9" a="1"/>
  <c r="B1470" i="9" s="1"/>
  <c r="C1470" i="9" a="1"/>
  <c r="C1470" i="9" s="1"/>
  <c r="D1470" i="9" a="1"/>
  <c r="D1470" i="9" s="1"/>
  <c r="A1471" i="9" a="1"/>
  <c r="A1471" i="9" s="1"/>
  <c r="B1471" i="9" a="1"/>
  <c r="B1471" i="9" s="1"/>
  <c r="C1471" i="9" a="1"/>
  <c r="C1471" i="9" s="1"/>
  <c r="D1471" i="9" a="1"/>
  <c r="D1471" i="9" s="1"/>
  <c r="A1472" i="9" a="1"/>
  <c r="A1472" i="9" s="1"/>
  <c r="B1472" i="9" a="1"/>
  <c r="B1472" i="9" s="1"/>
  <c r="C1472" i="9" a="1"/>
  <c r="C1472" i="9" s="1"/>
  <c r="D1472" i="9" a="1"/>
  <c r="D1472" i="9" s="1"/>
  <c r="A1473" i="9" a="1"/>
  <c r="A1473" i="9" s="1"/>
  <c r="B1473" i="9" a="1"/>
  <c r="B1473" i="9" s="1"/>
  <c r="C1473" i="9" a="1"/>
  <c r="C1473" i="9" s="1"/>
  <c r="D1473" i="9" a="1"/>
  <c r="D1473" i="9" s="1"/>
  <c r="A1474" i="9" a="1"/>
  <c r="A1474" i="9" s="1"/>
  <c r="B1474" i="9" a="1"/>
  <c r="B1474" i="9" s="1"/>
  <c r="C1474" i="9" a="1"/>
  <c r="C1474" i="9" s="1"/>
  <c r="D1474" i="9" a="1"/>
  <c r="D1474" i="9" s="1"/>
  <c r="A1475" i="9" a="1"/>
  <c r="A1475" i="9" s="1"/>
  <c r="B1475" i="9" a="1"/>
  <c r="B1475" i="9" s="1"/>
  <c r="C1475" i="9" a="1"/>
  <c r="C1475" i="9" s="1"/>
  <c r="D1475" i="9" a="1"/>
  <c r="D1475" i="9" s="1"/>
  <c r="A1476" i="9" a="1"/>
  <c r="A1476" i="9" s="1"/>
  <c r="B1476" i="9" a="1"/>
  <c r="B1476" i="9" s="1"/>
  <c r="C1476" i="9" a="1"/>
  <c r="C1476" i="9" s="1"/>
  <c r="D1476" i="9" a="1"/>
  <c r="D1476" i="9" s="1"/>
  <c r="A1477" i="9" a="1"/>
  <c r="A1477" i="9" s="1"/>
  <c r="B1477" i="9" a="1"/>
  <c r="B1477" i="9" s="1"/>
  <c r="C1477" i="9" a="1"/>
  <c r="C1477" i="9" s="1"/>
  <c r="D1477" i="9" a="1"/>
  <c r="D1477" i="9" s="1"/>
  <c r="A1478" i="9" a="1"/>
  <c r="A1478" i="9" s="1"/>
  <c r="B1478" i="9" a="1"/>
  <c r="B1478" i="9" s="1"/>
  <c r="C1478" i="9" a="1"/>
  <c r="C1478" i="9" s="1"/>
  <c r="D1478" i="9" a="1"/>
  <c r="D1478" i="9" s="1"/>
  <c r="A1479" i="9" a="1"/>
  <c r="A1479" i="9" s="1"/>
  <c r="B1479" i="9" a="1"/>
  <c r="B1479" i="9" s="1"/>
  <c r="C1479" i="9" a="1"/>
  <c r="C1479" i="9" s="1"/>
  <c r="D1479" i="9" a="1"/>
  <c r="D1479" i="9" s="1"/>
  <c r="A1480" i="9" a="1"/>
  <c r="A1480" i="9" s="1"/>
  <c r="B1480" i="9" a="1"/>
  <c r="B1480" i="9" s="1"/>
  <c r="C1480" i="9" a="1"/>
  <c r="C1480" i="9" s="1"/>
  <c r="D1480" i="9" a="1"/>
  <c r="D1480" i="9" s="1"/>
  <c r="A1481" i="9" a="1"/>
  <c r="A1481" i="9" s="1"/>
  <c r="B1481" i="9" a="1"/>
  <c r="B1481" i="9" s="1"/>
  <c r="C1481" i="9" a="1"/>
  <c r="C1481" i="9" s="1"/>
  <c r="D1481" i="9" a="1"/>
  <c r="D1481" i="9" s="1"/>
  <c r="A1482" i="9" a="1"/>
  <c r="A1482" i="9" s="1"/>
  <c r="B1482" i="9" a="1"/>
  <c r="B1482" i="9" s="1"/>
  <c r="C1482" i="9" a="1"/>
  <c r="C1482" i="9" s="1"/>
  <c r="D1482" i="9" a="1"/>
  <c r="D1482" i="9" s="1"/>
  <c r="A1483" i="9" a="1"/>
  <c r="A1483" i="9" s="1"/>
  <c r="B1483" i="9" a="1"/>
  <c r="B1483" i="9" s="1"/>
  <c r="C1483" i="9" a="1"/>
  <c r="C1483" i="9" s="1"/>
  <c r="D1483" i="9" a="1"/>
  <c r="D1483" i="9" s="1"/>
  <c r="A1484" i="9" a="1"/>
  <c r="A1484" i="9" s="1"/>
  <c r="B1484" i="9" a="1"/>
  <c r="B1484" i="9" s="1"/>
  <c r="C1484" i="9" a="1"/>
  <c r="C1484" i="9" s="1"/>
  <c r="D1484" i="9" a="1"/>
  <c r="D1484" i="9" s="1"/>
  <c r="A1485" i="9" a="1"/>
  <c r="A1485" i="9" s="1"/>
  <c r="B1485" i="9" a="1"/>
  <c r="B1485" i="9" s="1"/>
  <c r="C1485" i="9" a="1"/>
  <c r="C1485" i="9" s="1"/>
  <c r="D1485" i="9" a="1"/>
  <c r="D1485" i="9" s="1"/>
  <c r="A1486" i="9" a="1"/>
  <c r="A1486" i="9" s="1"/>
  <c r="B1486" i="9" a="1"/>
  <c r="B1486" i="9" s="1"/>
  <c r="C1486" i="9" a="1"/>
  <c r="C1486" i="9" s="1"/>
  <c r="D1486" i="9" a="1"/>
  <c r="D1486" i="9" s="1"/>
  <c r="A1487" i="9" a="1"/>
  <c r="A1487" i="9" s="1"/>
  <c r="B1487" i="9" a="1"/>
  <c r="B1487" i="9" s="1"/>
  <c r="C1487" i="9" a="1"/>
  <c r="C1487" i="9" s="1"/>
  <c r="D1487" i="9" a="1"/>
  <c r="D1487" i="9" s="1"/>
  <c r="A1488" i="9" a="1"/>
  <c r="A1488" i="9" s="1"/>
  <c r="B1488" i="9" a="1"/>
  <c r="B1488" i="9" s="1"/>
  <c r="C1488" i="9" a="1"/>
  <c r="C1488" i="9" s="1"/>
  <c r="D1488" i="9" a="1"/>
  <c r="D1488" i="9" s="1"/>
  <c r="A1489" i="9" a="1"/>
  <c r="A1489" i="9" s="1"/>
  <c r="B1489" i="9" a="1"/>
  <c r="B1489" i="9" s="1"/>
  <c r="C1489" i="9" a="1"/>
  <c r="C1489" i="9" s="1"/>
  <c r="D1489" i="9" a="1"/>
  <c r="D1489" i="9" s="1"/>
  <c r="A1490" i="9" a="1"/>
  <c r="A1490" i="9" s="1"/>
  <c r="B1490" i="9" a="1"/>
  <c r="B1490" i="9" s="1"/>
  <c r="C1490" i="9" a="1"/>
  <c r="C1490" i="9" s="1"/>
  <c r="D1490" i="9" a="1"/>
  <c r="D1490" i="9" s="1"/>
  <c r="A1491" i="9" a="1"/>
  <c r="A1491" i="9" s="1"/>
  <c r="B1491" i="9" a="1"/>
  <c r="B1491" i="9" s="1"/>
  <c r="C1491" i="9" a="1"/>
  <c r="C1491" i="9" s="1"/>
  <c r="D1491" i="9" a="1"/>
  <c r="D1491" i="9" s="1"/>
  <c r="A1492" i="9" a="1"/>
  <c r="A1492" i="9" s="1"/>
  <c r="B1492" i="9" a="1"/>
  <c r="B1492" i="9" s="1"/>
  <c r="C1492" i="9" a="1"/>
  <c r="C1492" i="9" s="1"/>
  <c r="D1492" i="9" a="1"/>
  <c r="D1492" i="9" s="1"/>
  <c r="A1493" i="9" a="1"/>
  <c r="A1493" i="9" s="1"/>
  <c r="B1493" i="9" a="1"/>
  <c r="B1493" i="9" s="1"/>
  <c r="C1493" i="9" a="1"/>
  <c r="C1493" i="9" s="1"/>
  <c r="D1493" i="9" a="1"/>
  <c r="D1493" i="9" s="1"/>
  <c r="A1494" i="9" a="1"/>
  <c r="A1494" i="9" s="1"/>
  <c r="B1494" i="9" a="1"/>
  <c r="B1494" i="9" s="1"/>
  <c r="C1494" i="9" a="1"/>
  <c r="C1494" i="9" s="1"/>
  <c r="D1494" i="9" a="1"/>
  <c r="D1494" i="9" s="1"/>
  <c r="A1495" i="9" a="1"/>
  <c r="A1495" i="9" s="1"/>
  <c r="B1495" i="9" a="1"/>
  <c r="B1495" i="9" s="1"/>
  <c r="C1495" i="9" a="1"/>
  <c r="C1495" i="9" s="1"/>
  <c r="D1495" i="9" a="1"/>
  <c r="D1495" i="9" s="1"/>
  <c r="A1496" i="9" a="1"/>
  <c r="A1496" i="9" s="1"/>
  <c r="B1496" i="9" a="1"/>
  <c r="B1496" i="9" s="1"/>
  <c r="C1496" i="9" a="1"/>
  <c r="C1496" i="9" s="1"/>
  <c r="D1496" i="9" a="1"/>
  <c r="D1496" i="9" s="1"/>
  <c r="A1497" i="9" a="1"/>
  <c r="A1497" i="9" s="1"/>
  <c r="B1497" i="9" a="1"/>
  <c r="B1497" i="9" s="1"/>
  <c r="C1497" i="9" a="1"/>
  <c r="C1497" i="9" s="1"/>
  <c r="D1497" i="9" a="1"/>
  <c r="D1497" i="9" s="1"/>
  <c r="A1498" i="9" a="1"/>
  <c r="A1498" i="9" s="1"/>
  <c r="B1498" i="9" a="1"/>
  <c r="B1498" i="9" s="1"/>
  <c r="C1498" i="9" a="1"/>
  <c r="C1498" i="9" s="1"/>
  <c r="D1498" i="9" a="1"/>
  <c r="D1498" i="9" s="1"/>
  <c r="A1499" i="9" a="1"/>
  <c r="A1499" i="9" s="1"/>
  <c r="B1499" i="9" a="1"/>
  <c r="B1499" i="9" s="1"/>
  <c r="C1499" i="9" a="1"/>
  <c r="C1499" i="9" s="1"/>
  <c r="D1499" i="9" a="1"/>
  <c r="D1499" i="9" s="1"/>
  <c r="A1500" i="9" a="1"/>
  <c r="A1500" i="9" s="1"/>
  <c r="B1500" i="9" a="1"/>
  <c r="B1500" i="9" s="1"/>
  <c r="C1500" i="9" a="1"/>
  <c r="C1500" i="9" s="1"/>
  <c r="D1500" i="9" a="1"/>
  <c r="D1500" i="9" s="1"/>
  <c r="A1501" i="9" a="1"/>
  <c r="A1501" i="9" s="1"/>
  <c r="B1501" i="9" a="1"/>
  <c r="B1501" i="9" s="1"/>
  <c r="C1501" i="9" a="1"/>
  <c r="C1501" i="9" s="1"/>
  <c r="D1501" i="9" a="1"/>
  <c r="D1501" i="9" s="1"/>
  <c r="A1502" i="9" a="1"/>
  <c r="A1502" i="9" s="1"/>
  <c r="B1502" i="9" a="1"/>
  <c r="B1502" i="9" s="1"/>
  <c r="C1502" i="9" a="1"/>
  <c r="C1502" i="9" s="1"/>
  <c r="D1502" i="9" a="1"/>
  <c r="D1502" i="9" s="1"/>
  <c r="A1503" i="9" a="1"/>
  <c r="A1503" i="9" s="1"/>
  <c r="B1503" i="9" a="1"/>
  <c r="B1503" i="9" s="1"/>
  <c r="C1503" i="9" a="1"/>
  <c r="C1503" i="9" s="1"/>
  <c r="D1503" i="9" a="1"/>
  <c r="D1503" i="9" s="1"/>
  <c r="A1504" i="9" a="1"/>
  <c r="A1504" i="9" s="1"/>
  <c r="B1504" i="9" a="1"/>
  <c r="B1504" i="9" s="1"/>
  <c r="C1504" i="9" a="1"/>
  <c r="C1504" i="9" s="1"/>
  <c r="D1504" i="9" a="1"/>
  <c r="D1504" i="9" s="1"/>
  <c r="A1505" i="9" a="1"/>
  <c r="A1505" i="9" s="1"/>
  <c r="B1505" i="9" a="1"/>
  <c r="B1505" i="9" s="1"/>
  <c r="C1505" i="9" a="1"/>
  <c r="C1505" i="9" s="1"/>
  <c r="D1505" i="9" a="1"/>
  <c r="D1505" i="9" s="1"/>
  <c r="A1506" i="9" a="1"/>
  <c r="A1506" i="9" s="1"/>
  <c r="B1506" i="9" a="1"/>
  <c r="B1506" i="9" s="1"/>
  <c r="C1506" i="9" a="1"/>
  <c r="C1506" i="9" s="1"/>
  <c r="D1506" i="9" a="1"/>
  <c r="D1506" i="9" s="1"/>
  <c r="A1507" i="9" a="1"/>
  <c r="A1507" i="9" s="1"/>
  <c r="B1507" i="9" a="1"/>
  <c r="B1507" i="9" s="1"/>
  <c r="C1507" i="9" a="1"/>
  <c r="C1507" i="9" s="1"/>
  <c r="D1507" i="9" a="1"/>
  <c r="D1507" i="9" s="1"/>
  <c r="A1508" i="9" a="1"/>
  <c r="A1508" i="9" s="1"/>
  <c r="B1508" i="9" a="1"/>
  <c r="B1508" i="9" s="1"/>
  <c r="C1508" i="9" a="1"/>
  <c r="C1508" i="9" s="1"/>
  <c r="D1508" i="9" a="1"/>
  <c r="D1508" i="9" s="1"/>
  <c r="A1509" i="9" a="1"/>
  <c r="A1509" i="9" s="1"/>
  <c r="B1509" i="9" a="1"/>
  <c r="B1509" i="9" s="1"/>
  <c r="C1509" i="9" a="1"/>
  <c r="C1509" i="9" s="1"/>
  <c r="D1509" i="9" a="1"/>
  <c r="D1509" i="9" s="1"/>
  <c r="A1510" i="9" a="1"/>
  <c r="A1510" i="9" s="1"/>
  <c r="B1510" i="9" a="1"/>
  <c r="B1510" i="9" s="1"/>
  <c r="C1510" i="9" a="1"/>
  <c r="C1510" i="9" s="1"/>
  <c r="D1510" i="9" a="1"/>
  <c r="D1510" i="9" s="1"/>
  <c r="A1511" i="9" a="1"/>
  <c r="A1511" i="9" s="1"/>
  <c r="B1511" i="9" a="1"/>
  <c r="B1511" i="9" s="1"/>
  <c r="C1511" i="9" a="1"/>
  <c r="C1511" i="9" s="1"/>
  <c r="D1511" i="9" a="1"/>
  <c r="D1511" i="9" s="1"/>
  <c r="A1512" i="9" a="1"/>
  <c r="A1512" i="9" s="1"/>
  <c r="B1512" i="9" a="1"/>
  <c r="B1512" i="9" s="1"/>
  <c r="C1512" i="9" a="1"/>
  <c r="C1512" i="9" s="1"/>
  <c r="D1512" i="9" a="1"/>
  <c r="D1512" i="9" s="1"/>
  <c r="A1513" i="9" a="1"/>
  <c r="A1513" i="9" s="1"/>
  <c r="B1513" i="9" a="1"/>
  <c r="B1513" i="9" s="1"/>
  <c r="C1513" i="9" a="1"/>
  <c r="C1513" i="9" s="1"/>
  <c r="D1513" i="9" a="1"/>
  <c r="D1513" i="9" s="1"/>
  <c r="A1514" i="9" a="1"/>
  <c r="A1514" i="9" s="1"/>
  <c r="B1514" i="9" a="1"/>
  <c r="B1514" i="9" s="1"/>
  <c r="C1514" i="9" a="1"/>
  <c r="C1514" i="9" s="1"/>
  <c r="D1514" i="9" a="1"/>
  <c r="D1514" i="9" s="1"/>
  <c r="A1515" i="9" a="1"/>
  <c r="A1515" i="9" s="1"/>
  <c r="B1515" i="9" a="1"/>
  <c r="B1515" i="9" s="1"/>
  <c r="C1515" i="9" a="1"/>
  <c r="C1515" i="9" s="1"/>
  <c r="D1515" i="9" a="1"/>
  <c r="D1515" i="9" s="1"/>
  <c r="A1516" i="9" a="1"/>
  <c r="A1516" i="9" s="1"/>
  <c r="B1516" i="9" a="1"/>
  <c r="B1516" i="9" s="1"/>
  <c r="C1516" i="9" a="1"/>
  <c r="C1516" i="9" s="1"/>
  <c r="D1516" i="9" a="1"/>
  <c r="D1516" i="9" s="1"/>
  <c r="A1517" i="9" a="1"/>
  <c r="A1517" i="9" s="1"/>
  <c r="B1517" i="9" a="1"/>
  <c r="B1517" i="9" s="1"/>
  <c r="C1517" i="9" a="1"/>
  <c r="C1517" i="9" s="1"/>
  <c r="D1517" i="9" a="1"/>
  <c r="D1517" i="9" s="1"/>
  <c r="A1518" i="9" a="1"/>
  <c r="A1518" i="9" s="1"/>
  <c r="B1518" i="9" a="1"/>
  <c r="B1518" i="9" s="1"/>
  <c r="C1518" i="9" a="1"/>
  <c r="C1518" i="9" s="1"/>
  <c r="D1518" i="9" a="1"/>
  <c r="D1518" i="9" s="1"/>
  <c r="A1519" i="9" a="1"/>
  <c r="A1519" i="9" s="1"/>
  <c r="B1519" i="9" a="1"/>
  <c r="B1519" i="9" s="1"/>
  <c r="C1519" i="9" a="1"/>
  <c r="C1519" i="9" s="1"/>
  <c r="D1519" i="9" a="1"/>
  <c r="D1519" i="9" s="1"/>
  <c r="A1520" i="9" a="1"/>
  <c r="A1520" i="9" s="1"/>
  <c r="B1520" i="9" a="1"/>
  <c r="B1520" i="9" s="1"/>
  <c r="C1520" i="9" a="1"/>
  <c r="C1520" i="9" s="1"/>
  <c r="D1520" i="9" a="1"/>
  <c r="D1520" i="9" s="1"/>
  <c r="A1521" i="9" a="1"/>
  <c r="A1521" i="9" s="1"/>
  <c r="B1521" i="9" a="1"/>
  <c r="B1521" i="9" s="1"/>
  <c r="C1521" i="9" a="1"/>
  <c r="C1521" i="9" s="1"/>
  <c r="D1521" i="9" a="1"/>
  <c r="D1521" i="9" s="1"/>
  <c r="A1522" i="9" a="1"/>
  <c r="A1522" i="9" s="1"/>
  <c r="B1522" i="9" a="1"/>
  <c r="B1522" i="9" s="1"/>
  <c r="C1522" i="9" a="1"/>
  <c r="C1522" i="9" s="1"/>
  <c r="D1522" i="9" a="1"/>
  <c r="D1522" i="9" s="1"/>
  <c r="A1523" i="9" a="1"/>
  <c r="A1523" i="9" s="1"/>
  <c r="B1523" i="9" a="1"/>
  <c r="B1523" i="9" s="1"/>
  <c r="C1523" i="9" a="1"/>
  <c r="C1523" i="9" s="1"/>
  <c r="D1523" i="9" a="1"/>
  <c r="D1523" i="9" s="1"/>
  <c r="A1524" i="9" a="1"/>
  <c r="A1524" i="9" s="1"/>
  <c r="B1524" i="9" a="1"/>
  <c r="B1524" i="9" s="1"/>
  <c r="C1524" i="9" a="1"/>
  <c r="C1524" i="9" s="1"/>
  <c r="D1524" i="9" a="1"/>
  <c r="D1524" i="9" s="1"/>
  <c r="A1525" i="9" a="1"/>
  <c r="A1525" i="9" s="1"/>
  <c r="B1525" i="9" a="1"/>
  <c r="B1525" i="9" s="1"/>
  <c r="C1525" i="9" a="1"/>
  <c r="C1525" i="9" s="1"/>
  <c r="D1525" i="9" a="1"/>
  <c r="D1525" i="9" s="1"/>
  <c r="A1526" i="9" a="1"/>
  <c r="A1526" i="9" s="1"/>
  <c r="B1526" i="9" a="1"/>
  <c r="B1526" i="9" s="1"/>
  <c r="C1526" i="9" a="1"/>
  <c r="C1526" i="9" s="1"/>
  <c r="D1526" i="9" a="1"/>
  <c r="D1526" i="9" s="1"/>
  <c r="A1527" i="9" a="1"/>
  <c r="A1527" i="9" s="1"/>
  <c r="B1527" i="9" a="1"/>
  <c r="B1527" i="9" s="1"/>
  <c r="C1527" i="9" a="1"/>
  <c r="C1527" i="9" s="1"/>
  <c r="D1527" i="9" a="1"/>
  <c r="D1527" i="9" s="1"/>
  <c r="A1528" i="9" a="1"/>
  <c r="A1528" i="9" s="1"/>
  <c r="B1528" i="9" a="1"/>
  <c r="B1528" i="9" s="1"/>
  <c r="C1528" i="9" a="1"/>
  <c r="C1528" i="9" s="1"/>
  <c r="D1528" i="9" a="1"/>
  <c r="D1528" i="9" s="1"/>
  <c r="A1529" i="9" a="1"/>
  <c r="A1529" i="9" s="1"/>
  <c r="B1529" i="9" a="1"/>
  <c r="B1529" i="9" s="1"/>
  <c r="C1529" i="9" a="1"/>
  <c r="C1529" i="9" s="1"/>
  <c r="D1529" i="9" a="1"/>
  <c r="D1529" i="9" s="1"/>
  <c r="A1530" i="9" a="1"/>
  <c r="A1530" i="9" s="1"/>
  <c r="B1530" i="9" a="1"/>
  <c r="B1530" i="9" s="1"/>
  <c r="C1530" i="9" a="1"/>
  <c r="C1530" i="9" s="1"/>
  <c r="D1530" i="9" a="1"/>
  <c r="D1530" i="9" s="1"/>
  <c r="A1531" i="9" a="1"/>
  <c r="A1531" i="9" s="1"/>
  <c r="B1531" i="9" a="1"/>
  <c r="B1531" i="9" s="1"/>
  <c r="C1531" i="9" a="1"/>
  <c r="C1531" i="9" s="1"/>
  <c r="D1531" i="9" a="1"/>
  <c r="D1531" i="9" s="1"/>
  <c r="A1532" i="9" a="1"/>
  <c r="A1532" i="9" s="1"/>
  <c r="B1532" i="9" a="1"/>
  <c r="B1532" i="9" s="1"/>
  <c r="C1532" i="9" a="1"/>
  <c r="C1532" i="9" s="1"/>
  <c r="D1532" i="9" a="1"/>
  <c r="D1532" i="9" s="1"/>
  <c r="A1533" i="9" a="1"/>
  <c r="A1533" i="9" s="1"/>
  <c r="B1533" i="9" a="1"/>
  <c r="B1533" i="9" s="1"/>
  <c r="C1533" i="9" a="1"/>
  <c r="C1533" i="9" s="1"/>
  <c r="D1533" i="9" a="1"/>
  <c r="D1533" i="9" s="1"/>
  <c r="A1534" i="9" a="1"/>
  <c r="A1534" i="9" s="1"/>
  <c r="B1534" i="9" a="1"/>
  <c r="B1534" i="9" s="1"/>
  <c r="C1534" i="9" a="1"/>
  <c r="C1534" i="9" s="1"/>
  <c r="D1534" i="9" a="1"/>
  <c r="D1534" i="9" s="1"/>
  <c r="A1535" i="9" a="1"/>
  <c r="A1535" i="9" s="1"/>
  <c r="B1535" i="9" a="1"/>
  <c r="B1535" i="9" s="1"/>
  <c r="C1535" i="9" a="1"/>
  <c r="C1535" i="9" s="1"/>
  <c r="D1535" i="9" a="1"/>
  <c r="D1535" i="9" s="1"/>
  <c r="A1536" i="9" a="1"/>
  <c r="A1536" i="9" s="1"/>
  <c r="B1536" i="9" a="1"/>
  <c r="B1536" i="9" s="1"/>
  <c r="C1536" i="9" a="1"/>
  <c r="C1536" i="9" s="1"/>
  <c r="D1536" i="9" a="1"/>
  <c r="D1536" i="9" s="1"/>
  <c r="A1537" i="9" a="1"/>
  <c r="A1537" i="9" s="1"/>
  <c r="B1537" i="9" a="1"/>
  <c r="B1537" i="9" s="1"/>
  <c r="C1537" i="9" a="1"/>
  <c r="C1537" i="9" s="1"/>
  <c r="D1537" i="9" a="1"/>
  <c r="D1537" i="9" s="1"/>
  <c r="A1538" i="9" a="1"/>
  <c r="A1538" i="9" s="1"/>
  <c r="B1538" i="9" a="1"/>
  <c r="B1538" i="9" s="1"/>
  <c r="C1538" i="9" a="1"/>
  <c r="C1538" i="9" s="1"/>
  <c r="D1538" i="9" a="1"/>
  <c r="D1538" i="9" s="1"/>
  <c r="A1539" i="9" a="1"/>
  <c r="A1539" i="9" s="1"/>
  <c r="B1539" i="9" a="1"/>
  <c r="B1539" i="9" s="1"/>
  <c r="C1539" i="9" a="1"/>
  <c r="C1539" i="9" s="1"/>
  <c r="D1539" i="9" a="1"/>
  <c r="D1539" i="9" s="1"/>
  <c r="A1540" i="9" a="1"/>
  <c r="A1540" i="9" s="1"/>
  <c r="B1540" i="9" a="1"/>
  <c r="B1540" i="9" s="1"/>
  <c r="C1540" i="9" a="1"/>
  <c r="C1540" i="9" s="1"/>
  <c r="D1540" i="9" a="1"/>
  <c r="D1540" i="9" s="1"/>
  <c r="A1541" i="9" a="1"/>
  <c r="A1541" i="9" s="1"/>
  <c r="B1541" i="9" a="1"/>
  <c r="B1541" i="9" s="1"/>
  <c r="C1541" i="9" a="1"/>
  <c r="C1541" i="9" s="1"/>
  <c r="D1541" i="9" a="1"/>
  <c r="D1541" i="9" s="1"/>
  <c r="A1542" i="9" a="1"/>
  <c r="A1542" i="9" s="1"/>
  <c r="B1542" i="9" a="1"/>
  <c r="B1542" i="9" s="1"/>
  <c r="C1542" i="9" a="1"/>
  <c r="C1542" i="9" s="1"/>
  <c r="D1542" i="9" a="1"/>
  <c r="D1542" i="9" s="1"/>
  <c r="A1543" i="9" a="1"/>
  <c r="A1543" i="9" s="1"/>
  <c r="B1543" i="9" a="1"/>
  <c r="B1543" i="9" s="1"/>
  <c r="C1543" i="9" a="1"/>
  <c r="C1543" i="9" s="1"/>
  <c r="D1543" i="9" a="1"/>
  <c r="D1543" i="9" s="1"/>
  <c r="A1544" i="9" a="1"/>
  <c r="A1544" i="9" s="1"/>
  <c r="B1544" i="9" a="1"/>
  <c r="B1544" i="9" s="1"/>
  <c r="C1544" i="9" a="1"/>
  <c r="C1544" i="9" s="1"/>
  <c r="D1544" i="9" a="1"/>
  <c r="D1544" i="9" s="1"/>
  <c r="A1545" i="9" a="1"/>
  <c r="A1545" i="9" s="1"/>
  <c r="B1545" i="9" a="1"/>
  <c r="B1545" i="9" s="1"/>
  <c r="C1545" i="9" a="1"/>
  <c r="C1545" i="9" s="1"/>
  <c r="D1545" i="9" a="1"/>
  <c r="D1545" i="9" s="1"/>
  <c r="A1546" i="9" a="1"/>
  <c r="A1546" i="9" s="1"/>
  <c r="B1546" i="9" a="1"/>
  <c r="B1546" i="9" s="1"/>
  <c r="C1546" i="9" a="1"/>
  <c r="C1546" i="9" s="1"/>
  <c r="D1546" i="9" a="1"/>
  <c r="D1546" i="9" s="1"/>
  <c r="A1547" i="9" a="1"/>
  <c r="A1547" i="9" s="1"/>
  <c r="B1547" i="9" a="1"/>
  <c r="B1547" i="9" s="1"/>
  <c r="C1547" i="9" a="1"/>
  <c r="C1547" i="9" s="1"/>
  <c r="D1547" i="9" a="1"/>
  <c r="D1547" i="9" s="1"/>
  <c r="A1548" i="9" a="1"/>
  <c r="A1548" i="9" s="1"/>
  <c r="B1548" i="9" a="1"/>
  <c r="B1548" i="9" s="1"/>
  <c r="C1548" i="9" a="1"/>
  <c r="C1548" i="9" s="1"/>
  <c r="D1548" i="9" a="1"/>
  <c r="D1548" i="9" s="1"/>
  <c r="A1549" i="9" a="1"/>
  <c r="A1549" i="9" s="1"/>
  <c r="B1549" i="9" a="1"/>
  <c r="B1549" i="9" s="1"/>
  <c r="C1549" i="9" a="1"/>
  <c r="C1549" i="9" s="1"/>
  <c r="D1549" i="9" a="1"/>
  <c r="D1549" i="9" s="1"/>
  <c r="A1550" i="9" a="1"/>
  <c r="A1550" i="9" s="1"/>
  <c r="B1550" i="9" a="1"/>
  <c r="B1550" i="9" s="1"/>
  <c r="C1550" i="9" a="1"/>
  <c r="C1550" i="9" s="1"/>
  <c r="D1550" i="9" a="1"/>
  <c r="D1550" i="9" s="1"/>
  <c r="A1551" i="9" a="1"/>
  <c r="A1551" i="9" s="1"/>
  <c r="B1551" i="9" a="1"/>
  <c r="B1551" i="9" s="1"/>
  <c r="C1551" i="9" a="1"/>
  <c r="C1551" i="9" s="1"/>
  <c r="D1551" i="9" a="1"/>
  <c r="D1551" i="9" s="1"/>
  <c r="A1552" i="9" a="1"/>
  <c r="A1552" i="9" s="1"/>
  <c r="B1552" i="9" a="1"/>
  <c r="B1552" i="9" s="1"/>
  <c r="C1552" i="9" a="1"/>
  <c r="C1552" i="9" s="1"/>
  <c r="D1552" i="9" a="1"/>
  <c r="D1552" i="9" s="1"/>
  <c r="A1553" i="9" a="1"/>
  <c r="A1553" i="9" s="1"/>
  <c r="B1553" i="9" a="1"/>
  <c r="B1553" i="9" s="1"/>
  <c r="C1553" i="9" a="1"/>
  <c r="C1553" i="9" s="1"/>
  <c r="D1553" i="9" a="1"/>
  <c r="D1553" i="9" s="1"/>
  <c r="A1554" i="9" a="1"/>
  <c r="A1554" i="9" s="1"/>
  <c r="B1554" i="9" a="1"/>
  <c r="B1554" i="9" s="1"/>
  <c r="C1554" i="9" a="1"/>
  <c r="C1554" i="9" s="1"/>
  <c r="D1554" i="9" a="1"/>
  <c r="D1554" i="9" s="1"/>
  <c r="A1555" i="9" a="1"/>
  <c r="A1555" i="9" s="1"/>
  <c r="B1555" i="9" a="1"/>
  <c r="B1555" i="9" s="1"/>
  <c r="C1555" i="9" a="1"/>
  <c r="C1555" i="9" s="1"/>
  <c r="D1555" i="9" a="1"/>
  <c r="D1555" i="9" s="1"/>
  <c r="A1556" i="9" a="1"/>
  <c r="A1556" i="9" s="1"/>
  <c r="B1556" i="9" a="1"/>
  <c r="B1556" i="9" s="1"/>
  <c r="C1556" i="9" a="1"/>
  <c r="C1556" i="9" s="1"/>
  <c r="D1556" i="9" a="1"/>
  <c r="D1556" i="9" s="1"/>
  <c r="A1557" i="9" a="1"/>
  <c r="A1557" i="9" s="1"/>
  <c r="B1557" i="9" a="1"/>
  <c r="B1557" i="9" s="1"/>
  <c r="C1557" i="9" a="1"/>
  <c r="C1557" i="9" s="1"/>
  <c r="D1557" i="9" a="1"/>
  <c r="D1557" i="9" s="1"/>
  <c r="A1558" i="9" a="1"/>
  <c r="A1558" i="9" s="1"/>
  <c r="B1558" i="9" a="1"/>
  <c r="B1558" i="9" s="1"/>
  <c r="C1558" i="9" a="1"/>
  <c r="C1558" i="9" s="1"/>
  <c r="D1558" i="9" a="1"/>
  <c r="D1558" i="9" s="1"/>
  <c r="A1559" i="9" a="1"/>
  <c r="A1559" i="9" s="1"/>
  <c r="B1559" i="9" a="1"/>
  <c r="B1559" i="9" s="1"/>
  <c r="C1559" i="9" a="1"/>
  <c r="C1559" i="9" s="1"/>
  <c r="D1559" i="9" a="1"/>
  <c r="D1559" i="9" s="1"/>
  <c r="A1560" i="9" a="1"/>
  <c r="A1560" i="9" s="1"/>
  <c r="B1560" i="9" a="1"/>
  <c r="B1560" i="9" s="1"/>
  <c r="C1560" i="9" a="1"/>
  <c r="C1560" i="9" s="1"/>
  <c r="D1560" i="9" a="1"/>
  <c r="D1560" i="9" s="1"/>
  <c r="A1561" i="9" a="1"/>
  <c r="A1561" i="9" s="1"/>
  <c r="B1561" i="9" a="1"/>
  <c r="B1561" i="9" s="1"/>
  <c r="C1561" i="9" a="1"/>
  <c r="C1561" i="9" s="1"/>
  <c r="D1561" i="9" a="1"/>
  <c r="D1561" i="9" s="1"/>
  <c r="A1562" i="9" a="1"/>
  <c r="A1562" i="9" s="1"/>
  <c r="B1562" i="9" a="1"/>
  <c r="B1562" i="9" s="1"/>
  <c r="C1562" i="9" a="1"/>
  <c r="C1562" i="9" s="1"/>
  <c r="D1562" i="9" a="1"/>
  <c r="D1562" i="9" s="1"/>
  <c r="A1563" i="9" a="1"/>
  <c r="A1563" i="9" s="1"/>
  <c r="B1563" i="9" a="1"/>
  <c r="B1563" i="9" s="1"/>
  <c r="C1563" i="9" a="1"/>
  <c r="C1563" i="9" s="1"/>
  <c r="D1563" i="9" a="1"/>
  <c r="D1563" i="9" s="1"/>
  <c r="A1564" i="9" a="1"/>
  <c r="A1564" i="9" s="1"/>
  <c r="B1564" i="9" a="1"/>
  <c r="B1564" i="9" s="1"/>
  <c r="C1564" i="9" a="1"/>
  <c r="C1564" i="9" s="1"/>
  <c r="D1564" i="9" a="1"/>
  <c r="D1564" i="9" s="1"/>
  <c r="A1565" i="9" a="1"/>
  <c r="A1565" i="9" s="1"/>
  <c r="B1565" i="9" a="1"/>
  <c r="B1565" i="9" s="1"/>
  <c r="C1565" i="9" a="1"/>
  <c r="C1565" i="9" s="1"/>
  <c r="D1565" i="9" a="1"/>
  <c r="D1565" i="9" s="1"/>
  <c r="A1566" i="9" a="1"/>
  <c r="A1566" i="9" s="1"/>
  <c r="B1566" i="9" a="1"/>
  <c r="B1566" i="9" s="1"/>
  <c r="C1566" i="9" a="1"/>
  <c r="C1566" i="9" s="1"/>
  <c r="D1566" i="9" a="1"/>
  <c r="D1566" i="9" s="1"/>
  <c r="A1567" i="9" a="1"/>
  <c r="A1567" i="9" s="1"/>
  <c r="B1567" i="9" a="1"/>
  <c r="B1567" i="9" s="1"/>
  <c r="C1567" i="9" a="1"/>
  <c r="C1567" i="9" s="1"/>
  <c r="D1567" i="9" a="1"/>
  <c r="D1567" i="9" s="1"/>
  <c r="A1568" i="9" a="1"/>
  <c r="A1568" i="9" s="1"/>
  <c r="B1568" i="9" a="1"/>
  <c r="B1568" i="9" s="1"/>
  <c r="C1568" i="9" a="1"/>
  <c r="C1568" i="9" s="1"/>
  <c r="D1568" i="9" a="1"/>
  <c r="D1568" i="9" s="1"/>
  <c r="A1569" i="9" a="1"/>
  <c r="A1569" i="9" s="1"/>
  <c r="B1569" i="9" a="1"/>
  <c r="B1569" i="9" s="1"/>
  <c r="C1569" i="9" a="1"/>
  <c r="C1569" i="9" s="1"/>
  <c r="D1569" i="9" a="1"/>
  <c r="D1569" i="9" s="1"/>
  <c r="A1570" i="9" a="1"/>
  <c r="A1570" i="9" s="1"/>
  <c r="B1570" i="9" a="1"/>
  <c r="B1570" i="9" s="1"/>
  <c r="C1570" i="9" a="1"/>
  <c r="C1570" i="9" s="1"/>
  <c r="D1570" i="9" a="1"/>
  <c r="D1570" i="9" s="1"/>
  <c r="A1571" i="9" a="1"/>
  <c r="A1571" i="9" s="1"/>
  <c r="B1571" i="9" a="1"/>
  <c r="B1571" i="9" s="1"/>
  <c r="C1571" i="9" a="1"/>
  <c r="C1571" i="9" s="1"/>
  <c r="D1571" i="9" a="1"/>
  <c r="D1571" i="9" s="1"/>
  <c r="A1572" i="9" a="1"/>
  <c r="A1572" i="9" s="1"/>
  <c r="B1572" i="9" a="1"/>
  <c r="B1572" i="9" s="1"/>
  <c r="C1572" i="9" a="1"/>
  <c r="C1572" i="9" s="1"/>
  <c r="D1572" i="9" a="1"/>
  <c r="D1572" i="9" s="1"/>
  <c r="A1573" i="9" a="1"/>
  <c r="A1573" i="9" s="1"/>
  <c r="B1573" i="9" a="1"/>
  <c r="B1573" i="9" s="1"/>
  <c r="C1573" i="9" a="1"/>
  <c r="C1573" i="9" s="1"/>
  <c r="D1573" i="9" a="1"/>
  <c r="D1573" i="9" s="1"/>
  <c r="A1574" i="9" a="1"/>
  <c r="A1574" i="9" s="1"/>
  <c r="B1574" i="9" a="1"/>
  <c r="B1574" i="9" s="1"/>
  <c r="C1574" i="9" a="1"/>
  <c r="C1574" i="9" s="1"/>
  <c r="D1574" i="9" a="1"/>
  <c r="D1574" i="9" s="1"/>
  <c r="A1575" i="9" a="1"/>
  <c r="A1575" i="9" s="1"/>
  <c r="B1575" i="9" a="1"/>
  <c r="B1575" i="9" s="1"/>
  <c r="C1575" i="9" a="1"/>
  <c r="C1575" i="9" s="1"/>
  <c r="D1575" i="9" a="1"/>
  <c r="D1575" i="9" s="1"/>
  <c r="A1576" i="9" a="1"/>
  <c r="A1576" i="9" s="1"/>
  <c r="B1576" i="9" a="1"/>
  <c r="B1576" i="9" s="1"/>
  <c r="C1576" i="9" a="1"/>
  <c r="C1576" i="9" s="1"/>
  <c r="D1576" i="9" a="1"/>
  <c r="D1576" i="9" s="1"/>
  <c r="A1577" i="9" a="1"/>
  <c r="A1577" i="9" s="1"/>
  <c r="B1577" i="9" a="1"/>
  <c r="B1577" i="9" s="1"/>
  <c r="C1577" i="9" a="1"/>
  <c r="C1577" i="9" s="1"/>
  <c r="D1577" i="9" a="1"/>
  <c r="D1577" i="9" s="1"/>
  <c r="A1578" i="9" a="1"/>
  <c r="A1578" i="9" s="1"/>
  <c r="B1578" i="9" a="1"/>
  <c r="B1578" i="9" s="1"/>
  <c r="C1578" i="9" a="1"/>
  <c r="C1578" i="9" s="1"/>
  <c r="D1578" i="9" a="1"/>
  <c r="D1578" i="9" s="1"/>
  <c r="A1579" i="9" a="1"/>
  <c r="A1579" i="9" s="1"/>
  <c r="B1579" i="9" a="1"/>
  <c r="B1579" i="9" s="1"/>
  <c r="C1579" i="9" a="1"/>
  <c r="C1579" i="9" s="1"/>
  <c r="D1579" i="9" a="1"/>
  <c r="D1579" i="9" s="1"/>
  <c r="A1580" i="9" a="1"/>
  <c r="A1580" i="9" s="1"/>
  <c r="B1580" i="9" a="1"/>
  <c r="B1580" i="9" s="1"/>
  <c r="C1580" i="9" a="1"/>
  <c r="C1580" i="9" s="1"/>
  <c r="D1580" i="9" a="1"/>
  <c r="D1580" i="9" s="1"/>
  <c r="A1581" i="9" a="1"/>
  <c r="A1581" i="9" s="1"/>
  <c r="B1581" i="9" a="1"/>
  <c r="B1581" i="9" s="1"/>
  <c r="C1581" i="9" a="1"/>
  <c r="C1581" i="9" s="1"/>
  <c r="D1581" i="9" a="1"/>
  <c r="D1581" i="9" s="1"/>
  <c r="A1582" i="9" a="1"/>
  <c r="A1582" i="9" s="1"/>
  <c r="B1582" i="9" a="1"/>
  <c r="B1582" i="9" s="1"/>
  <c r="C1582" i="9" a="1"/>
  <c r="C1582" i="9" s="1"/>
  <c r="D1582" i="9" a="1"/>
  <c r="D1582" i="9" s="1"/>
  <c r="A1583" i="9" a="1"/>
  <c r="A1583" i="9" s="1"/>
  <c r="B1583" i="9" a="1"/>
  <c r="B1583" i="9" s="1"/>
  <c r="C1583" i="9" a="1"/>
  <c r="C1583" i="9" s="1"/>
  <c r="D1583" i="9" a="1"/>
  <c r="D1583" i="9" s="1"/>
  <c r="A1584" i="9" a="1"/>
  <c r="A1584" i="9" s="1"/>
  <c r="B1584" i="9" a="1"/>
  <c r="B1584" i="9" s="1"/>
  <c r="C1584" i="9" a="1"/>
  <c r="C1584" i="9" s="1"/>
  <c r="D1584" i="9" a="1"/>
  <c r="D1584" i="9" s="1"/>
  <c r="A1585" i="9" a="1"/>
  <c r="A1585" i="9" s="1"/>
  <c r="B1585" i="9" a="1"/>
  <c r="B1585" i="9" s="1"/>
  <c r="C1585" i="9" a="1"/>
  <c r="C1585" i="9" s="1"/>
  <c r="D1585" i="9" a="1"/>
  <c r="D1585" i="9" s="1"/>
  <c r="A1586" i="9" a="1"/>
  <c r="A1586" i="9" s="1"/>
  <c r="B1586" i="9" a="1"/>
  <c r="B1586" i="9" s="1"/>
  <c r="C1586" i="9" a="1"/>
  <c r="C1586" i="9" s="1"/>
  <c r="D1586" i="9" a="1"/>
  <c r="D1586" i="9" s="1"/>
  <c r="A1587" i="9" a="1"/>
  <c r="A1587" i="9" s="1"/>
  <c r="B1587" i="9" a="1"/>
  <c r="B1587" i="9" s="1"/>
  <c r="C1587" i="9" a="1"/>
  <c r="C1587" i="9" s="1"/>
  <c r="D1587" i="9" a="1"/>
  <c r="D1587" i="9" s="1"/>
  <c r="A1588" i="9" a="1"/>
  <c r="A1588" i="9" s="1"/>
  <c r="B1588" i="9" a="1"/>
  <c r="B1588" i="9" s="1"/>
  <c r="C1588" i="9" a="1"/>
  <c r="C1588" i="9" s="1"/>
  <c r="D1588" i="9" a="1"/>
  <c r="D1588" i="9" s="1"/>
  <c r="A1589" i="9" a="1"/>
  <c r="A1589" i="9" s="1"/>
  <c r="B1589" i="9" a="1"/>
  <c r="B1589" i="9" s="1"/>
  <c r="C1589" i="9" a="1"/>
  <c r="C1589" i="9" s="1"/>
  <c r="D1589" i="9" a="1"/>
  <c r="D1589" i="9" s="1"/>
  <c r="A1590" i="9" a="1"/>
  <c r="A1590" i="9" s="1"/>
  <c r="B1590" i="9" a="1"/>
  <c r="B1590" i="9" s="1"/>
  <c r="C1590" i="9" a="1"/>
  <c r="C1590" i="9" s="1"/>
  <c r="D1590" i="9" a="1"/>
  <c r="D1590" i="9" s="1"/>
  <c r="A1591" i="9" a="1"/>
  <c r="A1591" i="9" s="1"/>
  <c r="B1591" i="9" a="1"/>
  <c r="B1591" i="9" s="1"/>
  <c r="C1591" i="9" a="1"/>
  <c r="C1591" i="9" s="1"/>
  <c r="D1591" i="9" a="1"/>
  <c r="D1591" i="9" s="1"/>
  <c r="A1592" i="9" a="1"/>
  <c r="A1592" i="9" s="1"/>
  <c r="B1592" i="9" a="1"/>
  <c r="B1592" i="9" s="1"/>
  <c r="C1592" i="9" a="1"/>
  <c r="C1592" i="9" s="1"/>
  <c r="D1592" i="9" a="1"/>
  <c r="D1592" i="9" s="1"/>
  <c r="A1593" i="9" a="1"/>
  <c r="A1593" i="9" s="1"/>
  <c r="B1593" i="9" a="1"/>
  <c r="B1593" i="9" s="1"/>
  <c r="C1593" i="9" a="1"/>
  <c r="C1593" i="9" s="1"/>
  <c r="D1593" i="9" a="1"/>
  <c r="D1593" i="9" s="1"/>
  <c r="A1594" i="9" a="1"/>
  <c r="A1594" i="9" s="1"/>
  <c r="B1594" i="9" a="1"/>
  <c r="B1594" i="9" s="1"/>
  <c r="C1594" i="9" a="1"/>
  <c r="C1594" i="9" s="1"/>
  <c r="D1594" i="9" a="1"/>
  <c r="D1594" i="9" s="1"/>
  <c r="A1595" i="9" a="1"/>
  <c r="A1595" i="9" s="1"/>
  <c r="B1595" i="9" a="1"/>
  <c r="B1595" i="9" s="1"/>
  <c r="C1595" i="9" a="1"/>
  <c r="C1595" i="9" s="1"/>
  <c r="D1595" i="9" a="1"/>
  <c r="D1595" i="9" s="1"/>
  <c r="A1596" i="9" a="1"/>
  <c r="A1596" i="9" s="1"/>
  <c r="B1596" i="9" a="1"/>
  <c r="B1596" i="9" s="1"/>
  <c r="C1596" i="9" a="1"/>
  <c r="C1596" i="9" s="1"/>
  <c r="D1596" i="9" a="1"/>
  <c r="D1596" i="9" s="1"/>
  <c r="A1597" i="9" a="1"/>
  <c r="A1597" i="9" s="1"/>
  <c r="B1597" i="9" a="1"/>
  <c r="B1597" i="9" s="1"/>
  <c r="C1597" i="9" a="1"/>
  <c r="C1597" i="9" s="1"/>
  <c r="D1597" i="9" a="1"/>
  <c r="D1597" i="9" s="1"/>
  <c r="A1598" i="9" a="1"/>
  <c r="A1598" i="9" s="1"/>
  <c r="B1598" i="9" a="1"/>
  <c r="B1598" i="9" s="1"/>
  <c r="C1598" i="9" a="1"/>
  <c r="C1598" i="9" s="1"/>
  <c r="D1598" i="9" a="1"/>
  <c r="D1598" i="9" s="1"/>
  <c r="A1599" i="9" a="1"/>
  <c r="A1599" i="9" s="1"/>
  <c r="B1599" i="9" a="1"/>
  <c r="B1599" i="9" s="1"/>
  <c r="C1599" i="9" a="1"/>
  <c r="C1599" i="9" s="1"/>
  <c r="D1599" i="9" a="1"/>
  <c r="D1599" i="9" s="1"/>
  <c r="A1600" i="9" a="1"/>
  <c r="A1600" i="9" s="1"/>
  <c r="B1600" i="9" a="1"/>
  <c r="B1600" i="9" s="1"/>
  <c r="C1600" i="9" a="1"/>
  <c r="C1600" i="9" s="1"/>
  <c r="D1600" i="9" a="1"/>
  <c r="D1600" i="9" s="1"/>
  <c r="A1601" i="9" a="1"/>
  <c r="A1601" i="9" s="1"/>
  <c r="B1601" i="9" a="1"/>
  <c r="B1601" i="9" s="1"/>
  <c r="C1601" i="9" a="1"/>
  <c r="C1601" i="9" s="1"/>
  <c r="D1601" i="9" a="1"/>
  <c r="D1601" i="9" s="1"/>
  <c r="A1602" i="9" a="1"/>
  <c r="A1602" i="9" s="1"/>
  <c r="B1602" i="9" a="1"/>
  <c r="B1602" i="9" s="1"/>
  <c r="C1602" i="9" a="1"/>
  <c r="C1602" i="9" s="1"/>
  <c r="D1602" i="9" a="1"/>
  <c r="D1602" i="9" s="1"/>
  <c r="A1603" i="9" a="1"/>
  <c r="A1603" i="9" s="1"/>
  <c r="B1603" i="9" a="1"/>
  <c r="B1603" i="9" s="1"/>
  <c r="C1603" i="9" a="1"/>
  <c r="C1603" i="9" s="1"/>
  <c r="D1603" i="9" a="1"/>
  <c r="D1603" i="9" s="1"/>
  <c r="A1604" i="9" a="1"/>
  <c r="A1604" i="9" s="1"/>
  <c r="B1604" i="9" a="1"/>
  <c r="B1604" i="9" s="1"/>
  <c r="C1604" i="9" a="1"/>
  <c r="C1604" i="9" s="1"/>
  <c r="D1604" i="9" a="1"/>
  <c r="D1604" i="9" s="1"/>
  <c r="A1605" i="9" a="1"/>
  <c r="A1605" i="9" s="1"/>
  <c r="B1605" i="9" a="1"/>
  <c r="B1605" i="9" s="1"/>
  <c r="C1605" i="9" a="1"/>
  <c r="C1605" i="9" s="1"/>
  <c r="D1605" i="9" a="1"/>
  <c r="D1605" i="9" s="1"/>
  <c r="A1606" i="9" a="1"/>
  <c r="A1606" i="9" s="1"/>
  <c r="B1606" i="9" a="1"/>
  <c r="B1606" i="9" s="1"/>
  <c r="C1606" i="9" a="1"/>
  <c r="C1606" i="9" s="1"/>
  <c r="D1606" i="9" a="1"/>
  <c r="D1606" i="9" s="1"/>
  <c r="A1607" i="9" a="1"/>
  <c r="A1607" i="9" s="1"/>
  <c r="B1607" i="9" a="1"/>
  <c r="B1607" i="9" s="1"/>
  <c r="C1607" i="9" a="1"/>
  <c r="C1607" i="9" s="1"/>
  <c r="D1607" i="9" a="1"/>
  <c r="D1607" i="9" s="1"/>
  <c r="A1608" i="9" a="1"/>
  <c r="A1608" i="9" s="1"/>
  <c r="B1608" i="9" a="1"/>
  <c r="B1608" i="9" s="1"/>
  <c r="C1608" i="9" a="1"/>
  <c r="C1608" i="9" s="1"/>
  <c r="D1608" i="9" a="1"/>
  <c r="D1608" i="9" s="1"/>
  <c r="A1609" i="9" a="1"/>
  <c r="A1609" i="9" s="1"/>
  <c r="B1609" i="9" a="1"/>
  <c r="B1609" i="9" s="1"/>
  <c r="C1609" i="9" a="1"/>
  <c r="C1609" i="9" s="1"/>
  <c r="D1609" i="9" a="1"/>
  <c r="D1609" i="9" s="1"/>
  <c r="A1610" i="9" a="1"/>
  <c r="A1610" i="9" s="1"/>
  <c r="B1610" i="9" a="1"/>
  <c r="B1610" i="9" s="1"/>
  <c r="C1610" i="9" a="1"/>
  <c r="C1610" i="9" s="1"/>
  <c r="D1610" i="9" a="1"/>
  <c r="D1610" i="9" s="1"/>
  <c r="A1611" i="9" a="1"/>
  <c r="A1611" i="9" s="1"/>
  <c r="B1611" i="9" a="1"/>
  <c r="B1611" i="9" s="1"/>
  <c r="C1611" i="9" a="1"/>
  <c r="C1611" i="9" s="1"/>
  <c r="D1611" i="9" a="1"/>
  <c r="D1611" i="9" s="1"/>
  <c r="A1612" i="9" a="1"/>
  <c r="A1612" i="9" s="1"/>
  <c r="B1612" i="9" a="1"/>
  <c r="B1612" i="9" s="1"/>
  <c r="C1612" i="9" a="1"/>
  <c r="C1612" i="9" s="1"/>
  <c r="D1612" i="9" a="1"/>
  <c r="D1612" i="9" s="1"/>
  <c r="A1613" i="9" a="1"/>
  <c r="A1613" i="9" s="1"/>
  <c r="B1613" i="9" a="1"/>
  <c r="B1613" i="9" s="1"/>
  <c r="C1613" i="9" a="1"/>
  <c r="C1613" i="9" s="1"/>
  <c r="D1613" i="9" a="1"/>
  <c r="D1613" i="9" s="1"/>
  <c r="A1614" i="9" a="1"/>
  <c r="A1614" i="9" s="1"/>
  <c r="B1614" i="9" a="1"/>
  <c r="B1614" i="9" s="1"/>
  <c r="C1614" i="9" a="1"/>
  <c r="C1614" i="9" s="1"/>
  <c r="D1614" i="9" a="1"/>
  <c r="D1614" i="9" s="1"/>
  <c r="A1615" i="9" a="1"/>
  <c r="A1615" i="9" s="1"/>
  <c r="B1615" i="9" a="1"/>
  <c r="B1615" i="9" s="1"/>
  <c r="C1615" i="9" a="1"/>
  <c r="C1615" i="9" s="1"/>
  <c r="D1615" i="9" a="1"/>
  <c r="D1615" i="9" s="1"/>
  <c r="A1616" i="9" a="1"/>
  <c r="A1616" i="9" s="1"/>
  <c r="B1616" i="9" a="1"/>
  <c r="B1616" i="9" s="1"/>
  <c r="C1616" i="9" a="1"/>
  <c r="C1616" i="9" s="1"/>
  <c r="D1616" i="9" a="1"/>
  <c r="D1616" i="9" s="1"/>
  <c r="A1617" i="9" a="1"/>
  <c r="A1617" i="9" s="1"/>
  <c r="B1617" i="9" a="1"/>
  <c r="B1617" i="9" s="1"/>
  <c r="C1617" i="9" a="1"/>
  <c r="C1617" i="9" s="1"/>
  <c r="D1617" i="9" a="1"/>
  <c r="D1617" i="9" s="1"/>
  <c r="A1618" i="9" a="1"/>
  <c r="A1618" i="9" s="1"/>
  <c r="B1618" i="9" a="1"/>
  <c r="B1618" i="9" s="1"/>
  <c r="C1618" i="9" a="1"/>
  <c r="C1618" i="9" s="1"/>
  <c r="D1618" i="9" a="1"/>
  <c r="D1618" i="9" s="1"/>
  <c r="A1619" i="9" a="1"/>
  <c r="A1619" i="9" s="1"/>
  <c r="B1619" i="9" a="1"/>
  <c r="B1619" i="9" s="1"/>
  <c r="C1619" i="9" a="1"/>
  <c r="C1619" i="9" s="1"/>
  <c r="D1619" i="9" a="1"/>
  <c r="D1619" i="9" s="1"/>
  <c r="A1620" i="9" a="1"/>
  <c r="A1620" i="9" s="1"/>
  <c r="B1620" i="9" a="1"/>
  <c r="B1620" i="9" s="1"/>
  <c r="C1620" i="9" a="1"/>
  <c r="C1620" i="9" s="1"/>
  <c r="D1620" i="9" a="1"/>
  <c r="D1620" i="9" s="1"/>
  <c r="A1621" i="9" a="1"/>
  <c r="A1621" i="9" s="1"/>
  <c r="B1621" i="9" a="1"/>
  <c r="B1621" i="9" s="1"/>
  <c r="C1621" i="9" a="1"/>
  <c r="C1621" i="9" s="1"/>
  <c r="D1621" i="9" a="1"/>
  <c r="D1621" i="9" s="1"/>
  <c r="A1622" i="9" a="1"/>
  <c r="A1622" i="9" s="1"/>
  <c r="B1622" i="9" a="1"/>
  <c r="B1622" i="9" s="1"/>
  <c r="C1622" i="9" a="1"/>
  <c r="C1622" i="9" s="1"/>
  <c r="D1622" i="9" a="1"/>
  <c r="D1622" i="9" s="1"/>
  <c r="A1623" i="9" a="1"/>
  <c r="A1623" i="9" s="1"/>
  <c r="B1623" i="9" a="1"/>
  <c r="B1623" i="9" s="1"/>
  <c r="C1623" i="9" a="1"/>
  <c r="C1623" i="9" s="1"/>
  <c r="D1623" i="9" a="1"/>
  <c r="D1623" i="9" s="1"/>
  <c r="A1624" i="9" a="1"/>
  <c r="A1624" i="9" s="1"/>
  <c r="B1624" i="9" a="1"/>
  <c r="B1624" i="9" s="1"/>
  <c r="C1624" i="9" a="1"/>
  <c r="C1624" i="9" s="1"/>
  <c r="D1624" i="9" a="1"/>
  <c r="D1624" i="9" s="1"/>
  <c r="A1625" i="9" a="1"/>
  <c r="A1625" i="9" s="1"/>
  <c r="B1625" i="9" a="1"/>
  <c r="B1625" i="9" s="1"/>
  <c r="C1625" i="9" a="1"/>
  <c r="C1625" i="9" s="1"/>
  <c r="D1625" i="9" a="1"/>
  <c r="D1625" i="9" s="1"/>
  <c r="A1626" i="9" a="1"/>
  <c r="A1626" i="9" s="1"/>
  <c r="B1626" i="9" a="1"/>
  <c r="B1626" i="9" s="1"/>
  <c r="C1626" i="9" a="1"/>
  <c r="C1626" i="9" s="1"/>
  <c r="D1626" i="9" a="1"/>
  <c r="D1626" i="9" s="1"/>
  <c r="A1627" i="9" a="1"/>
  <c r="A1627" i="9" s="1"/>
  <c r="B1627" i="9" a="1"/>
  <c r="B1627" i="9" s="1"/>
  <c r="C1627" i="9" a="1"/>
  <c r="C1627" i="9" s="1"/>
  <c r="D1627" i="9" a="1"/>
  <c r="D1627" i="9" s="1"/>
  <c r="A1628" i="9" a="1"/>
  <c r="A1628" i="9" s="1"/>
  <c r="B1628" i="9" a="1"/>
  <c r="B1628" i="9" s="1"/>
  <c r="C1628" i="9" a="1"/>
  <c r="C1628" i="9" s="1"/>
  <c r="D1628" i="9" a="1"/>
  <c r="D1628" i="9" s="1"/>
  <c r="A1629" i="9" a="1"/>
  <c r="A1629" i="9" s="1"/>
  <c r="B1629" i="9" a="1"/>
  <c r="B1629" i="9" s="1"/>
  <c r="C1629" i="9" a="1"/>
  <c r="C1629" i="9" s="1"/>
  <c r="D1629" i="9" a="1"/>
  <c r="D1629" i="9" s="1"/>
  <c r="A1630" i="9" a="1"/>
  <c r="A1630" i="9" s="1"/>
  <c r="B1630" i="9" a="1"/>
  <c r="B1630" i="9" s="1"/>
  <c r="C1630" i="9" a="1"/>
  <c r="C1630" i="9" s="1"/>
  <c r="D1630" i="9" a="1"/>
  <c r="D1630" i="9" s="1"/>
  <c r="A1631" i="9" a="1"/>
  <c r="A1631" i="9" s="1"/>
  <c r="B1631" i="9" a="1"/>
  <c r="B1631" i="9" s="1"/>
  <c r="C1631" i="9" a="1"/>
  <c r="C1631" i="9" s="1"/>
  <c r="D1631" i="9" a="1"/>
  <c r="D1631" i="9" s="1"/>
  <c r="A1632" i="9" a="1"/>
  <c r="A1632" i="9" s="1"/>
  <c r="B1632" i="9" a="1"/>
  <c r="B1632" i="9" s="1"/>
  <c r="C1632" i="9" a="1"/>
  <c r="C1632" i="9" s="1"/>
  <c r="D1632" i="9" a="1"/>
  <c r="D1632" i="9" s="1"/>
  <c r="A1633" i="9" a="1"/>
  <c r="A1633" i="9" s="1"/>
  <c r="B1633" i="9" a="1"/>
  <c r="B1633" i="9" s="1"/>
  <c r="C1633" i="9" a="1"/>
  <c r="C1633" i="9" s="1"/>
  <c r="D1633" i="9" a="1"/>
  <c r="D1633" i="9" s="1"/>
  <c r="A1634" i="9" a="1"/>
  <c r="A1634" i="9" s="1"/>
  <c r="B1634" i="9" a="1"/>
  <c r="B1634" i="9" s="1"/>
  <c r="C1634" i="9" a="1"/>
  <c r="C1634" i="9" s="1"/>
  <c r="D1634" i="9" a="1"/>
  <c r="D1634" i="9" s="1"/>
  <c r="A1635" i="9" a="1"/>
  <c r="A1635" i="9" s="1"/>
  <c r="B1635" i="9" a="1"/>
  <c r="B1635" i="9" s="1"/>
  <c r="C1635" i="9" a="1"/>
  <c r="C1635" i="9" s="1"/>
  <c r="D1635" i="9" a="1"/>
  <c r="D1635" i="9" s="1"/>
  <c r="A1636" i="9" a="1"/>
  <c r="A1636" i="9" s="1"/>
  <c r="B1636" i="9" a="1"/>
  <c r="B1636" i="9" s="1"/>
  <c r="C1636" i="9" a="1"/>
  <c r="C1636" i="9" s="1"/>
  <c r="D1636" i="9" a="1"/>
  <c r="D1636" i="9" s="1"/>
  <c r="A1637" i="9" a="1"/>
  <c r="A1637" i="9" s="1"/>
  <c r="B1637" i="9" a="1"/>
  <c r="B1637" i="9" s="1"/>
  <c r="C1637" i="9" a="1"/>
  <c r="C1637" i="9" s="1"/>
  <c r="D1637" i="9" a="1"/>
  <c r="D1637" i="9" s="1"/>
  <c r="A1638" i="9" a="1"/>
  <c r="A1638" i="9" s="1"/>
  <c r="B1638" i="9" a="1"/>
  <c r="B1638" i="9" s="1"/>
  <c r="C1638" i="9" a="1"/>
  <c r="C1638" i="9" s="1"/>
  <c r="D1638" i="9" a="1"/>
  <c r="D1638" i="9" s="1"/>
  <c r="A1639" i="9" a="1"/>
  <c r="A1639" i="9" s="1"/>
  <c r="B1639" i="9" a="1"/>
  <c r="B1639" i="9" s="1"/>
  <c r="C1639" i="9" a="1"/>
  <c r="C1639" i="9" s="1"/>
  <c r="D1639" i="9" a="1"/>
  <c r="D1639" i="9" s="1"/>
  <c r="A1640" i="9" a="1"/>
  <c r="A1640" i="9" s="1"/>
  <c r="B1640" i="9" a="1"/>
  <c r="B1640" i="9" s="1"/>
  <c r="C1640" i="9" a="1"/>
  <c r="C1640" i="9" s="1"/>
  <c r="D1640" i="9" a="1"/>
  <c r="D1640" i="9" s="1"/>
  <c r="A1641" i="9" a="1"/>
  <c r="A1641" i="9" s="1"/>
  <c r="B1641" i="9" a="1"/>
  <c r="B1641" i="9" s="1"/>
  <c r="C1641" i="9" a="1"/>
  <c r="C1641" i="9" s="1"/>
  <c r="D1641" i="9" a="1"/>
  <c r="D1641" i="9" s="1"/>
  <c r="A1642" i="9" a="1"/>
  <c r="A1642" i="9" s="1"/>
  <c r="B1642" i="9" a="1"/>
  <c r="B1642" i="9" s="1"/>
  <c r="C1642" i="9" a="1"/>
  <c r="C1642" i="9" s="1"/>
  <c r="D1642" i="9" a="1"/>
  <c r="D1642" i="9" s="1"/>
  <c r="A1643" i="9" a="1"/>
  <c r="A1643" i="9" s="1"/>
  <c r="B1643" i="9" a="1"/>
  <c r="B1643" i="9" s="1"/>
  <c r="C1643" i="9" a="1"/>
  <c r="C1643" i="9" s="1"/>
  <c r="D1643" i="9" a="1"/>
  <c r="D1643" i="9" s="1"/>
  <c r="A1644" i="9" a="1"/>
  <c r="A1644" i="9" s="1"/>
  <c r="B1644" i="9" a="1"/>
  <c r="B1644" i="9" s="1"/>
  <c r="C1644" i="9" a="1"/>
  <c r="C1644" i="9" s="1"/>
  <c r="D1644" i="9" a="1"/>
  <c r="D1644" i="9" s="1"/>
  <c r="A1645" i="9" a="1"/>
  <c r="A1645" i="9" s="1"/>
  <c r="B1645" i="9" a="1"/>
  <c r="B1645" i="9" s="1"/>
  <c r="C1645" i="9" a="1"/>
  <c r="C1645" i="9" s="1"/>
  <c r="D1645" i="9" a="1"/>
  <c r="D1645" i="9" s="1"/>
  <c r="A1646" i="9" a="1"/>
  <c r="A1646" i="9" s="1"/>
  <c r="B1646" i="9" a="1"/>
  <c r="B1646" i="9" s="1"/>
  <c r="C1646" i="9" a="1"/>
  <c r="C1646" i="9" s="1"/>
  <c r="D1646" i="9" a="1"/>
  <c r="D1646" i="9" s="1"/>
  <c r="A1647" i="9" a="1"/>
  <c r="A1647" i="9" s="1"/>
  <c r="B1647" i="9" a="1"/>
  <c r="B1647" i="9" s="1"/>
  <c r="C1647" i="9" a="1"/>
  <c r="C1647" i="9" s="1"/>
  <c r="D1647" i="9" a="1"/>
  <c r="D1647" i="9" s="1"/>
  <c r="A1648" i="9" a="1"/>
  <c r="A1648" i="9" s="1"/>
  <c r="B1648" i="9" a="1"/>
  <c r="B1648" i="9" s="1"/>
  <c r="C1648" i="9" a="1"/>
  <c r="C1648" i="9" s="1"/>
  <c r="D1648" i="9" a="1"/>
  <c r="D1648" i="9" s="1"/>
  <c r="A1649" i="9" a="1"/>
  <c r="A1649" i="9" s="1"/>
  <c r="B1649" i="9" a="1"/>
  <c r="B1649" i="9" s="1"/>
  <c r="C1649" i="9" a="1"/>
  <c r="C1649" i="9" s="1"/>
  <c r="D1649" i="9" a="1"/>
  <c r="D1649" i="9" s="1"/>
  <c r="A1650" i="9" a="1"/>
  <c r="A1650" i="9" s="1"/>
  <c r="B1650" i="9" a="1"/>
  <c r="B1650" i="9" s="1"/>
  <c r="C1650" i="9" a="1"/>
  <c r="C1650" i="9" s="1"/>
  <c r="D1650" i="9" a="1"/>
  <c r="D1650" i="9" s="1"/>
  <c r="A1651" i="9" a="1"/>
  <c r="A1651" i="9" s="1"/>
  <c r="B1651" i="9" a="1"/>
  <c r="B1651" i="9" s="1"/>
  <c r="C1651" i="9" a="1"/>
  <c r="C1651" i="9" s="1"/>
  <c r="D1651" i="9" a="1"/>
  <c r="D1651" i="9" s="1"/>
  <c r="A1652" i="9" a="1"/>
  <c r="A1652" i="9" s="1"/>
  <c r="B1652" i="9" a="1"/>
  <c r="B1652" i="9" s="1"/>
  <c r="C1652" i="9" a="1"/>
  <c r="C1652" i="9" s="1"/>
  <c r="D1652" i="9" a="1"/>
  <c r="D1652" i="9" s="1"/>
  <c r="A1653" i="9" a="1"/>
  <c r="A1653" i="9" s="1"/>
  <c r="B1653" i="9" a="1"/>
  <c r="B1653" i="9" s="1"/>
  <c r="C1653" i="9" a="1"/>
  <c r="C1653" i="9" s="1"/>
  <c r="D1653" i="9" a="1"/>
  <c r="D1653" i="9" s="1"/>
  <c r="A1654" i="9" a="1"/>
  <c r="A1654" i="9" s="1"/>
  <c r="B1654" i="9" a="1"/>
  <c r="B1654" i="9" s="1"/>
  <c r="C1654" i="9" a="1"/>
  <c r="C1654" i="9" s="1"/>
  <c r="D1654" i="9" a="1"/>
  <c r="D1654" i="9" s="1"/>
  <c r="A1655" i="9" a="1"/>
  <c r="A1655" i="9" s="1"/>
  <c r="B1655" i="9" a="1"/>
  <c r="B1655" i="9" s="1"/>
  <c r="C1655" i="9" a="1"/>
  <c r="C1655" i="9" s="1"/>
  <c r="D1655" i="9" a="1"/>
  <c r="D1655" i="9" s="1"/>
  <c r="A1656" i="9" a="1"/>
  <c r="A1656" i="9" s="1"/>
  <c r="B1656" i="9" a="1"/>
  <c r="B1656" i="9" s="1"/>
  <c r="C1656" i="9" a="1"/>
  <c r="C1656" i="9" s="1"/>
  <c r="D1656" i="9" a="1"/>
  <c r="D1656" i="9" s="1"/>
  <c r="A1657" i="9" a="1"/>
  <c r="A1657" i="9" s="1"/>
  <c r="B1657" i="9" a="1"/>
  <c r="B1657" i="9" s="1"/>
  <c r="C1657" i="9" a="1"/>
  <c r="C1657" i="9" s="1"/>
  <c r="D1657" i="9" a="1"/>
  <c r="D1657" i="9" s="1"/>
  <c r="A1658" i="9" a="1"/>
  <c r="A1658" i="9" s="1"/>
  <c r="B1658" i="9" a="1"/>
  <c r="B1658" i="9" s="1"/>
  <c r="C1658" i="9" a="1"/>
  <c r="C1658" i="9" s="1"/>
  <c r="D1658" i="9" a="1"/>
  <c r="D1658" i="9" s="1"/>
  <c r="A1659" i="9" a="1"/>
  <c r="A1659" i="9" s="1"/>
  <c r="B1659" i="9" a="1"/>
  <c r="B1659" i="9" s="1"/>
  <c r="C1659" i="9" a="1"/>
  <c r="C1659" i="9" s="1"/>
  <c r="D1659" i="9" a="1"/>
  <c r="D1659" i="9" s="1"/>
  <c r="A1660" i="9" a="1"/>
  <c r="A1660" i="9" s="1"/>
  <c r="B1660" i="9" a="1"/>
  <c r="B1660" i="9" s="1"/>
  <c r="C1660" i="9" a="1"/>
  <c r="C1660" i="9" s="1"/>
  <c r="D1660" i="9" a="1"/>
  <c r="D1660" i="9" s="1"/>
  <c r="A1661" i="9" a="1"/>
  <c r="A1661" i="9" s="1"/>
  <c r="B1661" i="9" a="1"/>
  <c r="B1661" i="9" s="1"/>
  <c r="C1661" i="9" a="1"/>
  <c r="C1661" i="9" s="1"/>
  <c r="D1661" i="9" a="1"/>
  <c r="D1661" i="9" s="1"/>
  <c r="A1662" i="9" a="1"/>
  <c r="A1662" i="9" s="1"/>
  <c r="B1662" i="9" a="1"/>
  <c r="B1662" i="9" s="1"/>
  <c r="C1662" i="9" a="1"/>
  <c r="C1662" i="9" s="1"/>
  <c r="D1662" i="9" a="1"/>
  <c r="D1662" i="9" s="1"/>
  <c r="A1663" i="9" a="1"/>
  <c r="A1663" i="9" s="1"/>
  <c r="B1663" i="9" a="1"/>
  <c r="B1663" i="9" s="1"/>
  <c r="C1663" i="9" a="1"/>
  <c r="C1663" i="9" s="1"/>
  <c r="D1663" i="9" a="1"/>
  <c r="D1663" i="9" s="1"/>
  <c r="A1664" i="9" a="1"/>
  <c r="A1664" i="9" s="1"/>
  <c r="B1664" i="9" a="1"/>
  <c r="B1664" i="9" s="1"/>
  <c r="C1664" i="9" a="1"/>
  <c r="C1664" i="9" s="1"/>
  <c r="D1664" i="9" a="1"/>
  <c r="D1664" i="9" s="1"/>
  <c r="A1665" i="9" a="1"/>
  <c r="A1665" i="9" s="1"/>
  <c r="B1665" i="9" a="1"/>
  <c r="B1665" i="9" s="1"/>
  <c r="C1665" i="9" a="1"/>
  <c r="C1665" i="9" s="1"/>
  <c r="D1665" i="9" a="1"/>
  <c r="D1665" i="9" s="1"/>
  <c r="A1666" i="9" a="1"/>
  <c r="A1666" i="9" s="1"/>
  <c r="B1666" i="9" a="1"/>
  <c r="B1666" i="9" s="1"/>
  <c r="C1666" i="9" a="1"/>
  <c r="C1666" i="9" s="1"/>
  <c r="D1666" i="9" a="1"/>
  <c r="D1666" i="9" s="1"/>
  <c r="A1667" i="9" a="1"/>
  <c r="A1667" i="9" s="1"/>
  <c r="B1667" i="9" a="1"/>
  <c r="B1667" i="9" s="1"/>
  <c r="C1667" i="9" a="1"/>
  <c r="C1667" i="9" s="1"/>
  <c r="D1667" i="9" a="1"/>
  <c r="D1667" i="9" s="1"/>
  <c r="A1668" i="9" a="1"/>
  <c r="A1668" i="9" s="1"/>
  <c r="B1668" i="9" a="1"/>
  <c r="B1668" i="9" s="1"/>
  <c r="C1668" i="9" a="1"/>
  <c r="C1668" i="9" s="1"/>
  <c r="D1668" i="9" a="1"/>
  <c r="D1668" i="9" s="1"/>
  <c r="A1669" i="9" a="1"/>
  <c r="A1669" i="9" s="1"/>
  <c r="B1669" i="9" a="1"/>
  <c r="B1669" i="9" s="1"/>
  <c r="C1669" i="9" a="1"/>
  <c r="C1669" i="9" s="1"/>
  <c r="D1669" i="9" a="1"/>
  <c r="D1669" i="9" s="1"/>
  <c r="A1670" i="9" a="1"/>
  <c r="A1670" i="9" s="1"/>
  <c r="B1670" i="9" a="1"/>
  <c r="B1670" i="9" s="1"/>
  <c r="C1670" i="9" a="1"/>
  <c r="C1670" i="9" s="1"/>
  <c r="D1670" i="9" a="1"/>
  <c r="D1670" i="9" s="1"/>
  <c r="A1671" i="9" a="1"/>
  <c r="A1671" i="9" s="1"/>
  <c r="B1671" i="9" a="1"/>
  <c r="B1671" i="9" s="1"/>
  <c r="C1671" i="9" a="1"/>
  <c r="C1671" i="9" s="1"/>
  <c r="D1671" i="9" a="1"/>
  <c r="D1671" i="9" s="1"/>
  <c r="A1672" i="9" a="1"/>
  <c r="A1672" i="9" s="1"/>
  <c r="B1672" i="9" a="1"/>
  <c r="B1672" i="9" s="1"/>
  <c r="C1672" i="9" a="1"/>
  <c r="C1672" i="9" s="1"/>
  <c r="D1672" i="9" a="1"/>
  <c r="D1672" i="9" s="1"/>
  <c r="A1673" i="9" a="1"/>
  <c r="A1673" i="9" s="1"/>
  <c r="B1673" i="9" a="1"/>
  <c r="B1673" i="9" s="1"/>
  <c r="C1673" i="9" a="1"/>
  <c r="C1673" i="9" s="1"/>
  <c r="D1673" i="9" a="1"/>
  <c r="D1673" i="9" s="1"/>
  <c r="A1674" i="9" a="1"/>
  <c r="A1674" i="9" s="1"/>
  <c r="B1674" i="9" a="1"/>
  <c r="B1674" i="9" s="1"/>
  <c r="C1674" i="9" a="1"/>
  <c r="C1674" i="9" s="1"/>
  <c r="D1674" i="9" a="1"/>
  <c r="D1674" i="9" s="1"/>
  <c r="A1675" i="9" a="1"/>
  <c r="A1675" i="9" s="1"/>
  <c r="B1675" i="9" a="1"/>
  <c r="B1675" i="9" s="1"/>
  <c r="C1675" i="9" a="1"/>
  <c r="C1675" i="9" s="1"/>
  <c r="D1675" i="9" a="1"/>
  <c r="D1675" i="9" s="1"/>
  <c r="A1676" i="9" a="1"/>
  <c r="A1676" i="9" s="1"/>
  <c r="B1676" i="9" a="1"/>
  <c r="B1676" i="9" s="1"/>
  <c r="C1676" i="9" a="1"/>
  <c r="C1676" i="9" s="1"/>
  <c r="D1676" i="9" a="1"/>
  <c r="D1676" i="9" s="1"/>
  <c r="A1677" i="9" a="1"/>
  <c r="A1677" i="9" s="1"/>
  <c r="B1677" i="9" a="1"/>
  <c r="B1677" i="9" s="1"/>
  <c r="C1677" i="9" a="1"/>
  <c r="C1677" i="9" s="1"/>
  <c r="D1677" i="9" a="1"/>
  <c r="D1677" i="9" s="1"/>
  <c r="A1678" i="9" a="1"/>
  <c r="A1678" i="9" s="1"/>
  <c r="B1678" i="9" a="1"/>
  <c r="B1678" i="9" s="1"/>
  <c r="C1678" i="9" a="1"/>
  <c r="C1678" i="9" s="1"/>
  <c r="D1678" i="9" a="1"/>
  <c r="D1678" i="9" s="1"/>
  <c r="A1679" i="9" a="1"/>
  <c r="A1679" i="9" s="1"/>
  <c r="B1679" i="9" a="1"/>
  <c r="B1679" i="9" s="1"/>
  <c r="C1679" i="9" a="1"/>
  <c r="C1679" i="9" s="1"/>
  <c r="D1679" i="9" a="1"/>
  <c r="D1679" i="9" s="1"/>
  <c r="A1680" i="9" a="1"/>
  <c r="A1680" i="9" s="1"/>
  <c r="B1680" i="9" a="1"/>
  <c r="B1680" i="9" s="1"/>
  <c r="C1680" i="9" a="1"/>
  <c r="C1680" i="9" s="1"/>
  <c r="D1680" i="9" a="1"/>
  <c r="D1680" i="9" s="1"/>
  <c r="A1681" i="9" a="1"/>
  <c r="A1681" i="9" s="1"/>
  <c r="B1681" i="9" a="1"/>
  <c r="B1681" i="9" s="1"/>
  <c r="C1681" i="9" a="1"/>
  <c r="C1681" i="9" s="1"/>
  <c r="D1681" i="9" a="1"/>
  <c r="D1681" i="9" s="1"/>
  <c r="A1682" i="9" a="1"/>
  <c r="A1682" i="9" s="1"/>
  <c r="B1682" i="9" a="1"/>
  <c r="B1682" i="9" s="1"/>
  <c r="C1682" i="9" a="1"/>
  <c r="C1682" i="9" s="1"/>
  <c r="D1682" i="9" a="1"/>
  <c r="D1682" i="9" s="1"/>
  <c r="A1683" i="9" a="1"/>
  <c r="A1683" i="9" s="1"/>
  <c r="B1683" i="9" a="1"/>
  <c r="B1683" i="9" s="1"/>
  <c r="C1683" i="9" a="1"/>
  <c r="C1683" i="9" s="1"/>
  <c r="D1683" i="9" a="1"/>
  <c r="D1683" i="9" s="1"/>
  <c r="A1684" i="9" a="1"/>
  <c r="A1684" i="9" s="1"/>
  <c r="B1684" i="9" a="1"/>
  <c r="B1684" i="9" s="1"/>
  <c r="C1684" i="9" a="1"/>
  <c r="C1684" i="9" s="1"/>
  <c r="D1684" i="9" a="1"/>
  <c r="D1684" i="9" s="1"/>
  <c r="A1685" i="9" a="1"/>
  <c r="A1685" i="9" s="1"/>
  <c r="B1685" i="9" a="1"/>
  <c r="B1685" i="9" s="1"/>
  <c r="C1685" i="9" a="1"/>
  <c r="C1685" i="9" s="1"/>
  <c r="D1685" i="9" a="1"/>
  <c r="D1685" i="9" s="1"/>
  <c r="A1686" i="9" a="1"/>
  <c r="A1686" i="9" s="1"/>
  <c r="B1686" i="9" a="1"/>
  <c r="B1686" i="9" s="1"/>
  <c r="C1686" i="9" a="1"/>
  <c r="C1686" i="9" s="1"/>
  <c r="D1686" i="9" a="1"/>
  <c r="D1686" i="9" s="1"/>
  <c r="A1687" i="9" a="1"/>
  <c r="A1687" i="9" s="1"/>
  <c r="B1687" i="9" a="1"/>
  <c r="B1687" i="9" s="1"/>
  <c r="C1687" i="9" a="1"/>
  <c r="C1687" i="9" s="1"/>
  <c r="D1687" i="9" a="1"/>
  <c r="D1687" i="9" s="1"/>
  <c r="A1688" i="9" a="1"/>
  <c r="A1688" i="9" s="1"/>
  <c r="B1688" i="9" a="1"/>
  <c r="B1688" i="9" s="1"/>
  <c r="C1688" i="9" a="1"/>
  <c r="C1688" i="9" s="1"/>
  <c r="D1688" i="9" a="1"/>
  <c r="D1688" i="9" s="1"/>
  <c r="A1689" i="9" a="1"/>
  <c r="A1689" i="9" s="1"/>
  <c r="B1689" i="9" a="1"/>
  <c r="B1689" i="9" s="1"/>
  <c r="C1689" i="9" a="1"/>
  <c r="C1689" i="9" s="1"/>
  <c r="D1689" i="9" a="1"/>
  <c r="D1689" i="9" s="1"/>
  <c r="A1690" i="9" a="1"/>
  <c r="A1690" i="9" s="1"/>
  <c r="B1690" i="9" a="1"/>
  <c r="B1690" i="9" s="1"/>
  <c r="C1690" i="9" a="1"/>
  <c r="C1690" i="9" s="1"/>
  <c r="D1690" i="9" a="1"/>
  <c r="D1690" i="9" s="1"/>
  <c r="A1691" i="9" a="1"/>
  <c r="A1691" i="9" s="1"/>
  <c r="B1691" i="9" a="1"/>
  <c r="B1691" i="9" s="1"/>
  <c r="C1691" i="9" a="1"/>
  <c r="C1691" i="9" s="1"/>
  <c r="D1691" i="9" a="1"/>
  <c r="D1691" i="9" s="1"/>
  <c r="A1692" i="9" a="1"/>
  <c r="A1692" i="9" s="1"/>
  <c r="B1692" i="9" a="1"/>
  <c r="B1692" i="9" s="1"/>
  <c r="C1692" i="9" a="1"/>
  <c r="C1692" i="9" s="1"/>
  <c r="D1692" i="9" a="1"/>
  <c r="D1692" i="9" s="1"/>
  <c r="A1693" i="9" a="1"/>
  <c r="A1693" i="9" s="1"/>
  <c r="B1693" i="9" a="1"/>
  <c r="B1693" i="9" s="1"/>
  <c r="C1693" i="9" a="1"/>
  <c r="C1693" i="9" s="1"/>
  <c r="D1693" i="9" a="1"/>
  <c r="D1693" i="9" s="1"/>
  <c r="A1694" i="9" a="1"/>
  <c r="A1694" i="9" s="1"/>
  <c r="B1694" i="9" a="1"/>
  <c r="B1694" i="9" s="1"/>
  <c r="C1694" i="9" a="1"/>
  <c r="C1694" i="9" s="1"/>
  <c r="D1694" i="9" a="1"/>
  <c r="D1694" i="9" s="1"/>
  <c r="A1695" i="9" a="1"/>
  <c r="A1695" i="9" s="1"/>
  <c r="B1695" i="9" a="1"/>
  <c r="B1695" i="9" s="1"/>
  <c r="C1695" i="9" a="1"/>
  <c r="C1695" i="9" s="1"/>
  <c r="D1695" i="9" a="1"/>
  <c r="D1695" i="9" s="1"/>
  <c r="A1696" i="9" a="1"/>
  <c r="A1696" i="9" s="1"/>
  <c r="B1696" i="9" a="1"/>
  <c r="B1696" i="9" s="1"/>
  <c r="C1696" i="9" a="1"/>
  <c r="C1696" i="9" s="1"/>
  <c r="D1696" i="9" a="1"/>
  <c r="D1696" i="9" s="1"/>
  <c r="A1697" i="9" a="1"/>
  <c r="A1697" i="9" s="1"/>
  <c r="B1697" i="9" a="1"/>
  <c r="B1697" i="9" s="1"/>
  <c r="C1697" i="9" a="1"/>
  <c r="C1697" i="9" s="1"/>
  <c r="D1697" i="9" a="1"/>
  <c r="D1697" i="9" s="1"/>
  <c r="A1698" i="9" a="1"/>
  <c r="A1698" i="9" s="1"/>
  <c r="B1698" i="9" a="1"/>
  <c r="B1698" i="9" s="1"/>
  <c r="C1698" i="9" a="1"/>
  <c r="C1698" i="9" s="1"/>
  <c r="D1698" i="9" a="1"/>
  <c r="D1698" i="9" s="1"/>
  <c r="A1699" i="9" a="1"/>
  <c r="A1699" i="9" s="1"/>
  <c r="B1699" i="9" a="1"/>
  <c r="B1699" i="9" s="1"/>
  <c r="C1699" i="9" a="1"/>
  <c r="C1699" i="9" s="1"/>
  <c r="D1699" i="9" a="1"/>
  <c r="D1699" i="9" s="1"/>
  <c r="A1700" i="9" a="1"/>
  <c r="A1700" i="9" s="1"/>
  <c r="B1700" i="9" a="1"/>
  <c r="B1700" i="9" s="1"/>
  <c r="C1700" i="9" a="1"/>
  <c r="C1700" i="9" s="1"/>
  <c r="D1700" i="9" a="1"/>
  <c r="D1700" i="9" s="1"/>
  <c r="A1701" i="9" a="1"/>
  <c r="A1701" i="9" s="1"/>
  <c r="B1701" i="9" a="1"/>
  <c r="B1701" i="9" s="1"/>
  <c r="C1701" i="9" a="1"/>
  <c r="C1701" i="9" s="1"/>
  <c r="D1701" i="9" a="1"/>
  <c r="D1701" i="9" s="1"/>
  <c r="A1702" i="9" a="1"/>
  <c r="A1702" i="9" s="1"/>
  <c r="B1702" i="9" a="1"/>
  <c r="B1702" i="9" s="1"/>
  <c r="C1702" i="9" a="1"/>
  <c r="C1702" i="9" s="1"/>
  <c r="D1702" i="9" a="1"/>
  <c r="D1702" i="9" s="1"/>
  <c r="A1703" i="9" a="1"/>
  <c r="A1703" i="9" s="1"/>
  <c r="B1703" i="9" a="1"/>
  <c r="B1703" i="9" s="1"/>
  <c r="C1703" i="9" a="1"/>
  <c r="C1703" i="9" s="1"/>
  <c r="D1703" i="9" a="1"/>
  <c r="D1703" i="9" s="1"/>
  <c r="A1704" i="9" a="1"/>
  <c r="A1704" i="9" s="1"/>
  <c r="B1704" i="9" a="1"/>
  <c r="B1704" i="9" s="1"/>
  <c r="C1704" i="9" a="1"/>
  <c r="C1704" i="9" s="1"/>
  <c r="D1704" i="9" a="1"/>
  <c r="D1704" i="9" s="1"/>
  <c r="A1705" i="9" a="1"/>
  <c r="A1705" i="9" s="1"/>
  <c r="B1705" i="9" a="1"/>
  <c r="B1705" i="9" s="1"/>
  <c r="C1705" i="9" a="1"/>
  <c r="C1705" i="9" s="1"/>
  <c r="D1705" i="9" a="1"/>
  <c r="D1705" i="9" s="1"/>
  <c r="A1706" i="9" a="1"/>
  <c r="A1706" i="9" s="1"/>
  <c r="B1706" i="9" a="1"/>
  <c r="B1706" i="9" s="1"/>
  <c r="C1706" i="9" a="1"/>
  <c r="C1706" i="9" s="1"/>
  <c r="D1706" i="9" a="1"/>
  <c r="D1706" i="9" s="1"/>
  <c r="A1707" i="9" a="1"/>
  <c r="A1707" i="9" s="1"/>
  <c r="B1707" i="9" a="1"/>
  <c r="B1707" i="9" s="1"/>
  <c r="C1707" i="9" a="1"/>
  <c r="C1707" i="9" s="1"/>
  <c r="D1707" i="9" a="1"/>
  <c r="D1707" i="9" s="1"/>
  <c r="A1708" i="9" a="1"/>
  <c r="A1708" i="9" s="1"/>
  <c r="B1708" i="9" a="1"/>
  <c r="B1708" i="9" s="1"/>
  <c r="C1708" i="9" a="1"/>
  <c r="C1708" i="9" s="1"/>
  <c r="D1708" i="9" a="1"/>
  <c r="D1708" i="9" s="1"/>
  <c r="A1709" i="9" a="1"/>
  <c r="A1709" i="9" s="1"/>
  <c r="B1709" i="9" a="1"/>
  <c r="B1709" i="9" s="1"/>
  <c r="C1709" i="9" a="1"/>
  <c r="C1709" i="9" s="1"/>
  <c r="D1709" i="9" a="1"/>
  <c r="D1709" i="9" s="1"/>
  <c r="A1710" i="9" a="1"/>
  <c r="A1710" i="9" s="1"/>
  <c r="B1710" i="9" a="1"/>
  <c r="B1710" i="9" s="1"/>
  <c r="C1710" i="9" a="1"/>
  <c r="C1710" i="9" s="1"/>
  <c r="D1710" i="9" a="1"/>
  <c r="D1710" i="9" s="1"/>
  <c r="A1711" i="9" a="1"/>
  <c r="A1711" i="9" s="1"/>
  <c r="B1711" i="9" a="1"/>
  <c r="B1711" i="9" s="1"/>
  <c r="C1711" i="9" a="1"/>
  <c r="C1711" i="9" s="1"/>
  <c r="D1711" i="9" a="1"/>
  <c r="D1711" i="9" s="1"/>
  <c r="A1712" i="9" a="1"/>
  <c r="A1712" i="9" s="1"/>
  <c r="B1712" i="9" a="1"/>
  <c r="B1712" i="9" s="1"/>
  <c r="C1712" i="9" a="1"/>
  <c r="C1712" i="9" s="1"/>
  <c r="D1712" i="9" a="1"/>
  <c r="D1712" i="9" s="1"/>
  <c r="A1713" i="9" a="1"/>
  <c r="A1713" i="9" s="1"/>
  <c r="B1713" i="9" a="1"/>
  <c r="B1713" i="9" s="1"/>
  <c r="C1713" i="9" a="1"/>
  <c r="C1713" i="9" s="1"/>
  <c r="D1713" i="9" a="1"/>
  <c r="D1713" i="9" s="1"/>
  <c r="A1714" i="9" a="1"/>
  <c r="A1714" i="9" s="1"/>
  <c r="B1714" i="9" a="1"/>
  <c r="B1714" i="9" s="1"/>
  <c r="C1714" i="9" a="1"/>
  <c r="C1714" i="9" s="1"/>
  <c r="D1714" i="9" a="1"/>
  <c r="D1714" i="9" s="1"/>
  <c r="A1715" i="9" a="1"/>
  <c r="A1715" i="9" s="1"/>
  <c r="B1715" i="9" a="1"/>
  <c r="B1715" i="9" s="1"/>
  <c r="C1715" i="9" a="1"/>
  <c r="C1715" i="9" s="1"/>
  <c r="D1715" i="9" a="1"/>
  <c r="D1715" i="9" s="1"/>
  <c r="A1716" i="9" a="1"/>
  <c r="A1716" i="9" s="1"/>
  <c r="B1716" i="9" a="1"/>
  <c r="B1716" i="9" s="1"/>
  <c r="C1716" i="9" a="1"/>
  <c r="C1716" i="9" s="1"/>
  <c r="D1716" i="9" a="1"/>
  <c r="D1716" i="9" s="1"/>
  <c r="A1717" i="9" a="1"/>
  <c r="A1717" i="9" s="1"/>
  <c r="B1717" i="9" a="1"/>
  <c r="B1717" i="9" s="1"/>
  <c r="C1717" i="9" a="1"/>
  <c r="C1717" i="9" s="1"/>
  <c r="D1717" i="9" a="1"/>
  <c r="D1717" i="9" s="1"/>
  <c r="A1718" i="9" a="1"/>
  <c r="A1718" i="9" s="1"/>
  <c r="B1718" i="9" a="1"/>
  <c r="B1718" i="9" s="1"/>
  <c r="C1718" i="9" a="1"/>
  <c r="C1718" i="9" s="1"/>
  <c r="D1718" i="9" a="1"/>
  <c r="D1718" i="9" s="1"/>
  <c r="A1719" i="9" a="1"/>
  <c r="A1719" i="9" s="1"/>
  <c r="B1719" i="9" a="1"/>
  <c r="B1719" i="9" s="1"/>
  <c r="C1719" i="9" a="1"/>
  <c r="C1719" i="9" s="1"/>
  <c r="D1719" i="9" a="1"/>
  <c r="D1719" i="9" s="1"/>
  <c r="A1720" i="9" a="1"/>
  <c r="A1720" i="9" s="1"/>
  <c r="B1720" i="9" a="1"/>
  <c r="B1720" i="9" s="1"/>
  <c r="C1720" i="9" a="1"/>
  <c r="C1720" i="9" s="1"/>
  <c r="D1720" i="9" a="1"/>
  <c r="D1720" i="9" s="1"/>
  <c r="A1721" i="9" a="1"/>
  <c r="A1721" i="9" s="1"/>
  <c r="B1721" i="9" a="1"/>
  <c r="B1721" i="9" s="1"/>
  <c r="C1721" i="9" a="1"/>
  <c r="C1721" i="9" s="1"/>
  <c r="D1721" i="9" a="1"/>
  <c r="D1721" i="9" s="1"/>
  <c r="A1722" i="9" a="1"/>
  <c r="A1722" i="9" s="1"/>
  <c r="B1722" i="9" a="1"/>
  <c r="B1722" i="9" s="1"/>
  <c r="C1722" i="9" a="1"/>
  <c r="C1722" i="9" s="1"/>
  <c r="D1722" i="9" a="1"/>
  <c r="D1722" i="9" s="1"/>
  <c r="A1723" i="9" a="1"/>
  <c r="A1723" i="9" s="1"/>
  <c r="B1723" i="9" a="1"/>
  <c r="B1723" i="9" s="1"/>
  <c r="C1723" i="9" a="1"/>
  <c r="C1723" i="9" s="1"/>
  <c r="D1723" i="9" a="1"/>
  <c r="D1723" i="9" s="1"/>
  <c r="A1724" i="9" a="1"/>
  <c r="A1724" i="9" s="1"/>
  <c r="B1724" i="9" a="1"/>
  <c r="B1724" i="9" s="1"/>
  <c r="C1724" i="9" a="1"/>
  <c r="C1724" i="9" s="1"/>
  <c r="D1724" i="9" a="1"/>
  <c r="D1724" i="9" s="1"/>
  <c r="A1725" i="9" a="1"/>
  <c r="A1725" i="9" s="1"/>
  <c r="B1725" i="9" a="1"/>
  <c r="B1725" i="9" s="1"/>
  <c r="C1725" i="9" a="1"/>
  <c r="C1725" i="9" s="1"/>
  <c r="D1725" i="9" a="1"/>
  <c r="D1725" i="9" s="1"/>
  <c r="A1726" i="9" a="1"/>
  <c r="A1726" i="9" s="1"/>
  <c r="B1726" i="9" a="1"/>
  <c r="B1726" i="9" s="1"/>
  <c r="C1726" i="9" a="1"/>
  <c r="C1726" i="9" s="1"/>
  <c r="D1726" i="9" a="1"/>
  <c r="D1726" i="9" s="1"/>
  <c r="A1727" i="9" a="1"/>
  <c r="A1727" i="9" s="1"/>
  <c r="B1727" i="9" a="1"/>
  <c r="B1727" i="9" s="1"/>
  <c r="C1727" i="9" a="1"/>
  <c r="C1727" i="9" s="1"/>
  <c r="D1727" i="9" a="1"/>
  <c r="D1727" i="9" s="1"/>
  <c r="A1728" i="9" a="1"/>
  <c r="A1728" i="9" s="1"/>
  <c r="B1728" i="9" a="1"/>
  <c r="B1728" i="9" s="1"/>
  <c r="C1728" i="9" a="1"/>
  <c r="C1728" i="9" s="1"/>
  <c r="D1728" i="9" a="1"/>
  <c r="D1728" i="9" s="1"/>
  <c r="A1729" i="9" a="1"/>
  <c r="A1729" i="9" s="1"/>
  <c r="B1729" i="9" a="1"/>
  <c r="B1729" i="9" s="1"/>
  <c r="C1729" i="9" a="1"/>
  <c r="C1729" i="9" s="1"/>
  <c r="D1729" i="9" a="1"/>
  <c r="D1729" i="9" s="1"/>
  <c r="A1730" i="9" a="1"/>
  <c r="A1730" i="9" s="1"/>
  <c r="B1730" i="9" a="1"/>
  <c r="B1730" i="9" s="1"/>
  <c r="C1730" i="9" a="1"/>
  <c r="C1730" i="9" s="1"/>
  <c r="D1730" i="9" a="1"/>
  <c r="D1730" i="9" s="1"/>
  <c r="A1731" i="9" a="1"/>
  <c r="A1731" i="9" s="1"/>
  <c r="B1731" i="9" a="1"/>
  <c r="B1731" i="9" s="1"/>
  <c r="C1731" i="9" a="1"/>
  <c r="C1731" i="9" s="1"/>
  <c r="D1731" i="9" a="1"/>
  <c r="D1731" i="9" s="1"/>
  <c r="A1732" i="9" a="1"/>
  <c r="A1732" i="9" s="1"/>
  <c r="B1732" i="9" a="1"/>
  <c r="B1732" i="9" s="1"/>
  <c r="C1732" i="9" a="1"/>
  <c r="C1732" i="9" s="1"/>
  <c r="D1732" i="9" a="1"/>
  <c r="D1732" i="9" s="1"/>
  <c r="A1733" i="9" a="1"/>
  <c r="A1733" i="9" s="1"/>
  <c r="B1733" i="9" a="1"/>
  <c r="B1733" i="9" s="1"/>
  <c r="C1733" i="9" a="1"/>
  <c r="C1733" i="9" s="1"/>
  <c r="D1733" i="9" a="1"/>
  <c r="D1733" i="9" s="1"/>
  <c r="A1734" i="9" a="1"/>
  <c r="A1734" i="9" s="1"/>
  <c r="B1734" i="9" a="1"/>
  <c r="B1734" i="9" s="1"/>
  <c r="C1734" i="9" a="1"/>
  <c r="C1734" i="9" s="1"/>
  <c r="D1734" i="9" a="1"/>
  <c r="D1734" i="9" s="1"/>
  <c r="A1735" i="9" a="1"/>
  <c r="A1735" i="9" s="1"/>
  <c r="B1735" i="9" a="1"/>
  <c r="B1735" i="9" s="1"/>
  <c r="C1735" i="9" a="1"/>
  <c r="C1735" i="9" s="1"/>
  <c r="D1735" i="9" a="1"/>
  <c r="D1735" i="9" s="1"/>
  <c r="A1736" i="9" a="1"/>
  <c r="A1736" i="9" s="1"/>
  <c r="B1736" i="9" a="1"/>
  <c r="B1736" i="9" s="1"/>
  <c r="C1736" i="9" a="1"/>
  <c r="C1736" i="9" s="1"/>
  <c r="D1736" i="9" a="1"/>
  <c r="D1736" i="9" s="1"/>
  <c r="A1737" i="9" a="1"/>
  <c r="A1737" i="9" s="1"/>
  <c r="B1737" i="9" a="1"/>
  <c r="B1737" i="9" s="1"/>
  <c r="C1737" i="9" a="1"/>
  <c r="C1737" i="9" s="1"/>
  <c r="D1737" i="9" a="1"/>
  <c r="D1737" i="9" s="1"/>
  <c r="A1738" i="9" a="1"/>
  <c r="A1738" i="9" s="1"/>
  <c r="B1738" i="9" a="1"/>
  <c r="B1738" i="9" s="1"/>
  <c r="C1738" i="9" a="1"/>
  <c r="C1738" i="9" s="1"/>
  <c r="D1738" i="9" a="1"/>
  <c r="D1738" i="9" s="1"/>
  <c r="A1739" i="9" a="1"/>
  <c r="A1739" i="9" s="1"/>
  <c r="B1739" i="9" a="1"/>
  <c r="B1739" i="9" s="1"/>
  <c r="C1739" i="9" a="1"/>
  <c r="C1739" i="9" s="1"/>
  <c r="D1739" i="9" a="1"/>
  <c r="D1739" i="9" s="1"/>
  <c r="A1740" i="9" a="1"/>
  <c r="A1740" i="9" s="1"/>
  <c r="B1740" i="9" a="1"/>
  <c r="B1740" i="9" s="1"/>
  <c r="C1740" i="9" a="1"/>
  <c r="C1740" i="9" s="1"/>
  <c r="D1740" i="9" a="1"/>
  <c r="D1740" i="9" s="1"/>
  <c r="A1741" i="9" a="1"/>
  <c r="A1741" i="9" s="1"/>
  <c r="B1741" i="9" a="1"/>
  <c r="B1741" i="9" s="1"/>
  <c r="C1741" i="9" a="1"/>
  <c r="C1741" i="9" s="1"/>
  <c r="D1741" i="9" a="1"/>
  <c r="D1741" i="9" s="1"/>
  <c r="A1742" i="9" a="1"/>
  <c r="A1742" i="9" s="1"/>
  <c r="B1742" i="9" a="1"/>
  <c r="B1742" i="9" s="1"/>
  <c r="C1742" i="9" a="1"/>
  <c r="C1742" i="9" s="1"/>
  <c r="D1742" i="9" a="1"/>
  <c r="D1742" i="9" s="1"/>
  <c r="A1743" i="9" a="1"/>
  <c r="A1743" i="9" s="1"/>
  <c r="B1743" i="9" a="1"/>
  <c r="B1743" i="9" s="1"/>
  <c r="C1743" i="9" a="1"/>
  <c r="C1743" i="9" s="1"/>
  <c r="D1743" i="9" a="1"/>
  <c r="D1743" i="9" s="1"/>
  <c r="A1744" i="9" a="1"/>
  <c r="A1744" i="9" s="1"/>
  <c r="B1744" i="9" a="1"/>
  <c r="B1744" i="9" s="1"/>
  <c r="C1744" i="9" a="1"/>
  <c r="C1744" i="9" s="1"/>
  <c r="D1744" i="9" a="1"/>
  <c r="D1744" i="9" s="1"/>
  <c r="A1745" i="9" a="1"/>
  <c r="A1745" i="9" s="1"/>
  <c r="B1745" i="9" a="1"/>
  <c r="B1745" i="9" s="1"/>
  <c r="C1745" i="9" a="1"/>
  <c r="C1745" i="9" s="1"/>
  <c r="D1745" i="9" a="1"/>
  <c r="D1745" i="9" s="1"/>
  <c r="A1746" i="9" a="1"/>
  <c r="A1746" i="9" s="1"/>
  <c r="B1746" i="9" a="1"/>
  <c r="B1746" i="9" s="1"/>
  <c r="C1746" i="9" a="1"/>
  <c r="C1746" i="9" s="1"/>
  <c r="D1746" i="9" a="1"/>
  <c r="D1746" i="9" s="1"/>
  <c r="A1747" i="9" a="1"/>
  <c r="A1747" i="9" s="1"/>
  <c r="B1747" i="9" a="1"/>
  <c r="B1747" i="9" s="1"/>
  <c r="C1747" i="9" a="1"/>
  <c r="C1747" i="9" s="1"/>
  <c r="D1747" i="9" a="1"/>
  <c r="D1747" i="9" s="1"/>
  <c r="A1748" i="9" a="1"/>
  <c r="A1748" i="9" s="1"/>
  <c r="B1748" i="9" a="1"/>
  <c r="B1748" i="9" s="1"/>
  <c r="C1748" i="9" a="1"/>
  <c r="C1748" i="9" s="1"/>
  <c r="D1748" i="9" a="1"/>
  <c r="D1748" i="9" s="1"/>
  <c r="A1749" i="9" a="1"/>
  <c r="A1749" i="9" s="1"/>
  <c r="B1749" i="9" a="1"/>
  <c r="B1749" i="9" s="1"/>
  <c r="C1749" i="9" a="1"/>
  <c r="C1749" i="9" s="1"/>
  <c r="D1749" i="9" a="1"/>
  <c r="D1749" i="9" s="1"/>
  <c r="A1750" i="9" a="1"/>
  <c r="A1750" i="9" s="1"/>
  <c r="B1750" i="9" a="1"/>
  <c r="B1750" i="9" s="1"/>
  <c r="C1750" i="9" a="1"/>
  <c r="C1750" i="9" s="1"/>
  <c r="D1750" i="9" a="1"/>
  <c r="D1750" i="9" s="1"/>
  <c r="A1751" i="9" a="1"/>
  <c r="A1751" i="9" s="1"/>
  <c r="B1751" i="9" a="1"/>
  <c r="B1751" i="9" s="1"/>
  <c r="C1751" i="9" a="1"/>
  <c r="C1751" i="9" s="1"/>
  <c r="D1751" i="9" a="1"/>
  <c r="D1751" i="9" s="1"/>
  <c r="A1752" i="9" a="1"/>
  <c r="A1752" i="9" s="1"/>
  <c r="B1752" i="9" a="1"/>
  <c r="B1752" i="9" s="1"/>
  <c r="C1752" i="9" a="1"/>
  <c r="C1752" i="9" s="1"/>
  <c r="D1752" i="9" a="1"/>
  <c r="D1752" i="9" s="1"/>
  <c r="A1753" i="9" a="1"/>
  <c r="A1753" i="9" s="1"/>
  <c r="B1753" i="9" a="1"/>
  <c r="B1753" i="9" s="1"/>
  <c r="C1753" i="9" a="1"/>
  <c r="C1753" i="9" s="1"/>
  <c r="D1753" i="9" a="1"/>
  <c r="D1753" i="9" s="1"/>
  <c r="A1754" i="9" a="1"/>
  <c r="A1754" i="9" s="1"/>
  <c r="B1754" i="9" a="1"/>
  <c r="B1754" i="9" s="1"/>
  <c r="C1754" i="9" a="1"/>
  <c r="C1754" i="9" s="1"/>
  <c r="D1754" i="9" a="1"/>
  <c r="D1754" i="9" s="1"/>
  <c r="A1755" i="9" a="1"/>
  <c r="A1755" i="9" s="1"/>
  <c r="B1755" i="9" a="1"/>
  <c r="B1755" i="9" s="1"/>
  <c r="C1755" i="9" a="1"/>
  <c r="C1755" i="9" s="1"/>
  <c r="D1755" i="9" a="1"/>
  <c r="D1755" i="9" s="1"/>
  <c r="A1756" i="9" a="1"/>
  <c r="A1756" i="9" s="1"/>
  <c r="B1756" i="9" a="1"/>
  <c r="B1756" i="9" s="1"/>
  <c r="C1756" i="9" a="1"/>
  <c r="C1756" i="9" s="1"/>
  <c r="D1756" i="9" a="1"/>
  <c r="D1756" i="9" s="1"/>
  <c r="A1757" i="9" a="1"/>
  <c r="A1757" i="9" s="1"/>
  <c r="B1757" i="9" a="1"/>
  <c r="B1757" i="9" s="1"/>
  <c r="C1757" i="9" a="1"/>
  <c r="C1757" i="9" s="1"/>
  <c r="D1757" i="9" a="1"/>
  <c r="D1757" i="9" s="1"/>
  <c r="A1758" i="9" a="1"/>
  <c r="A1758" i="9" s="1"/>
  <c r="B1758" i="9" a="1"/>
  <c r="B1758" i="9" s="1"/>
  <c r="C1758" i="9" a="1"/>
  <c r="C1758" i="9" s="1"/>
  <c r="D1758" i="9" a="1"/>
  <c r="D1758" i="9" s="1"/>
  <c r="A1759" i="9" a="1"/>
  <c r="A1759" i="9" s="1"/>
  <c r="B1759" i="9" a="1"/>
  <c r="B1759" i="9" s="1"/>
  <c r="C1759" i="9" a="1"/>
  <c r="C1759" i="9" s="1"/>
  <c r="D1759" i="9" a="1"/>
  <c r="D1759" i="9" s="1"/>
  <c r="A1760" i="9" a="1"/>
  <c r="A1760" i="9" s="1"/>
  <c r="B1760" i="9" a="1"/>
  <c r="B1760" i="9" s="1"/>
  <c r="C1760" i="9" a="1"/>
  <c r="C1760" i="9" s="1"/>
  <c r="D1760" i="9" a="1"/>
  <c r="D1760" i="9" s="1"/>
  <c r="A1761" i="9" a="1"/>
  <c r="A1761" i="9" s="1"/>
  <c r="B1761" i="9" a="1"/>
  <c r="B1761" i="9" s="1"/>
  <c r="C1761" i="9" a="1"/>
  <c r="C1761" i="9" s="1"/>
  <c r="D1761" i="9" a="1"/>
  <c r="D1761" i="9" s="1"/>
  <c r="A1762" i="9" a="1"/>
  <c r="A1762" i="9" s="1"/>
  <c r="B1762" i="9" a="1"/>
  <c r="B1762" i="9" s="1"/>
  <c r="C1762" i="9" a="1"/>
  <c r="C1762" i="9" s="1"/>
  <c r="D1762" i="9" a="1"/>
  <c r="D1762" i="9" s="1"/>
  <c r="A1763" i="9" a="1"/>
  <c r="A1763" i="9" s="1"/>
  <c r="B1763" i="9" a="1"/>
  <c r="B1763" i="9" s="1"/>
  <c r="C1763" i="9" a="1"/>
  <c r="C1763" i="9" s="1"/>
  <c r="D1763" i="9" a="1"/>
  <c r="D1763" i="9" s="1"/>
  <c r="A1764" i="9" a="1"/>
  <c r="A1764" i="9" s="1"/>
  <c r="B1764" i="9" a="1"/>
  <c r="B1764" i="9" s="1"/>
  <c r="C1764" i="9" a="1"/>
  <c r="C1764" i="9" s="1"/>
  <c r="D1764" i="9" a="1"/>
  <c r="D1764" i="9" s="1"/>
  <c r="A1765" i="9" a="1"/>
  <c r="A1765" i="9" s="1"/>
  <c r="B1765" i="9" a="1"/>
  <c r="B1765" i="9" s="1"/>
  <c r="C1765" i="9" a="1"/>
  <c r="C1765" i="9" s="1"/>
  <c r="D1765" i="9" a="1"/>
  <c r="D1765" i="9" s="1"/>
  <c r="A1766" i="9" a="1"/>
  <c r="A1766" i="9" s="1"/>
  <c r="B1766" i="9" a="1"/>
  <c r="B1766" i="9" s="1"/>
  <c r="C1766" i="9" a="1"/>
  <c r="C1766" i="9" s="1"/>
  <c r="D1766" i="9" a="1"/>
  <c r="D1766" i="9" s="1"/>
  <c r="A1767" i="9" a="1"/>
  <c r="A1767" i="9" s="1"/>
  <c r="B1767" i="9" a="1"/>
  <c r="B1767" i="9" s="1"/>
  <c r="C1767" i="9" a="1"/>
  <c r="C1767" i="9" s="1"/>
  <c r="D1767" i="9" a="1"/>
  <c r="D1767" i="9" s="1"/>
  <c r="A1768" i="9" a="1"/>
  <c r="A1768" i="9" s="1"/>
  <c r="B1768" i="9" a="1"/>
  <c r="B1768" i="9" s="1"/>
  <c r="C1768" i="9" a="1"/>
  <c r="C1768" i="9" s="1"/>
  <c r="D1768" i="9" a="1"/>
  <c r="D1768" i="9" s="1"/>
  <c r="A1769" i="9" a="1"/>
  <c r="A1769" i="9" s="1"/>
  <c r="B1769" i="9" a="1"/>
  <c r="B1769" i="9" s="1"/>
  <c r="C1769" i="9" a="1"/>
  <c r="C1769" i="9" s="1"/>
  <c r="D1769" i="9" a="1"/>
  <c r="D1769" i="9" s="1"/>
  <c r="A1770" i="9" a="1"/>
  <c r="A1770" i="9" s="1"/>
  <c r="B1770" i="9" a="1"/>
  <c r="B1770" i="9" s="1"/>
  <c r="C1770" i="9" a="1"/>
  <c r="C1770" i="9" s="1"/>
  <c r="D1770" i="9" a="1"/>
  <c r="D1770" i="9" s="1"/>
  <c r="A1771" i="9" a="1"/>
  <c r="A1771" i="9" s="1"/>
  <c r="B1771" i="9" a="1"/>
  <c r="B1771" i="9" s="1"/>
  <c r="C1771" i="9" a="1"/>
  <c r="C1771" i="9" s="1"/>
  <c r="D1771" i="9" a="1"/>
  <c r="D1771" i="9" s="1"/>
  <c r="A1772" i="9" a="1"/>
  <c r="A1772" i="9" s="1"/>
  <c r="B1772" i="9" a="1"/>
  <c r="B1772" i="9" s="1"/>
  <c r="C1772" i="9" a="1"/>
  <c r="C1772" i="9" s="1"/>
  <c r="D1772" i="9" a="1"/>
  <c r="D1772" i="9" s="1"/>
  <c r="A1773" i="9" a="1"/>
  <c r="A1773" i="9" s="1"/>
  <c r="B1773" i="9" a="1"/>
  <c r="B1773" i="9" s="1"/>
  <c r="C1773" i="9" a="1"/>
  <c r="C1773" i="9" s="1"/>
  <c r="D1773" i="9" a="1"/>
  <c r="D1773" i="9" s="1"/>
  <c r="A1774" i="9" a="1"/>
  <c r="A1774" i="9" s="1"/>
  <c r="B1774" i="9" a="1"/>
  <c r="B1774" i="9" s="1"/>
  <c r="C1774" i="9" a="1"/>
  <c r="C1774" i="9" s="1"/>
  <c r="D1774" i="9" a="1"/>
  <c r="D1774" i="9" s="1"/>
  <c r="A1775" i="9" a="1"/>
  <c r="A1775" i="9" s="1"/>
  <c r="B1775" i="9" a="1"/>
  <c r="B1775" i="9" s="1"/>
  <c r="C1775" i="9" a="1"/>
  <c r="C1775" i="9" s="1"/>
  <c r="D1775" i="9" a="1"/>
  <c r="D1775" i="9" s="1"/>
  <c r="A1776" i="9" a="1"/>
  <c r="A1776" i="9" s="1"/>
  <c r="B1776" i="9" a="1"/>
  <c r="B1776" i="9" s="1"/>
  <c r="C1776" i="9" a="1"/>
  <c r="C1776" i="9" s="1"/>
  <c r="D1776" i="9" a="1"/>
  <c r="D1776" i="9" s="1"/>
  <c r="A1777" i="9" a="1"/>
  <c r="A1777" i="9" s="1"/>
  <c r="B1777" i="9" a="1"/>
  <c r="B1777" i="9" s="1"/>
  <c r="C1777" i="9" a="1"/>
  <c r="C1777" i="9" s="1"/>
  <c r="D1777" i="9" a="1"/>
  <c r="D1777" i="9" s="1"/>
  <c r="A1778" i="9" a="1"/>
  <c r="A1778" i="9" s="1"/>
  <c r="B1778" i="9" a="1"/>
  <c r="B1778" i="9" s="1"/>
  <c r="C1778" i="9" a="1"/>
  <c r="C1778" i="9" s="1"/>
  <c r="D1778" i="9" a="1"/>
  <c r="D1778" i="9" s="1"/>
  <c r="A1779" i="9" a="1"/>
  <c r="A1779" i="9" s="1"/>
  <c r="B1779" i="9" a="1"/>
  <c r="B1779" i="9" s="1"/>
  <c r="C1779" i="9" a="1"/>
  <c r="C1779" i="9" s="1"/>
  <c r="D1779" i="9" a="1"/>
  <c r="D1779" i="9" s="1"/>
  <c r="A1780" i="9" a="1"/>
  <c r="A1780" i="9" s="1"/>
  <c r="B1780" i="9" a="1"/>
  <c r="B1780" i="9" s="1"/>
  <c r="C1780" i="9" a="1"/>
  <c r="C1780" i="9" s="1"/>
  <c r="D1780" i="9" a="1"/>
  <c r="D1780" i="9" s="1"/>
  <c r="A1781" i="9" a="1"/>
  <c r="A1781" i="9" s="1"/>
  <c r="B1781" i="9" a="1"/>
  <c r="B1781" i="9" s="1"/>
  <c r="C1781" i="9" a="1"/>
  <c r="C1781" i="9" s="1"/>
  <c r="D1781" i="9" a="1"/>
  <c r="D1781" i="9" s="1"/>
  <c r="A1782" i="9" a="1"/>
  <c r="A1782" i="9" s="1"/>
  <c r="B1782" i="9" a="1"/>
  <c r="B1782" i="9" s="1"/>
  <c r="C1782" i="9" a="1"/>
  <c r="C1782" i="9" s="1"/>
  <c r="D1782" i="9" a="1"/>
  <c r="D1782" i="9" s="1"/>
  <c r="A1783" i="9" a="1"/>
  <c r="A1783" i="9" s="1"/>
  <c r="B1783" i="9" a="1"/>
  <c r="B1783" i="9" s="1"/>
  <c r="C1783" i="9" a="1"/>
  <c r="C1783" i="9" s="1"/>
  <c r="D1783" i="9" a="1"/>
  <c r="D1783" i="9" s="1"/>
  <c r="A1784" i="9" a="1"/>
  <c r="A1784" i="9" s="1"/>
  <c r="B1784" i="9" a="1"/>
  <c r="B1784" i="9" s="1"/>
  <c r="C1784" i="9" a="1"/>
  <c r="C1784" i="9" s="1"/>
  <c r="D1784" i="9" a="1"/>
  <c r="D1784" i="9" s="1"/>
  <c r="A1785" i="9" a="1"/>
  <c r="A1785" i="9" s="1"/>
  <c r="B1785" i="9" a="1"/>
  <c r="B1785" i="9" s="1"/>
  <c r="C1785" i="9" a="1"/>
  <c r="C1785" i="9" s="1"/>
  <c r="D1785" i="9" a="1"/>
  <c r="D1785" i="9" s="1"/>
  <c r="A1786" i="9" a="1"/>
  <c r="A1786" i="9" s="1"/>
  <c r="B1786" i="9" a="1"/>
  <c r="B1786" i="9" s="1"/>
  <c r="C1786" i="9" a="1"/>
  <c r="C1786" i="9" s="1"/>
  <c r="D1786" i="9" a="1"/>
  <c r="D1786" i="9" s="1"/>
  <c r="A1787" i="9" a="1"/>
  <c r="A1787" i="9" s="1"/>
  <c r="B1787" i="9" a="1"/>
  <c r="B1787" i="9" s="1"/>
  <c r="C1787" i="9" a="1"/>
  <c r="C1787" i="9" s="1"/>
  <c r="D1787" i="9" a="1"/>
  <c r="D1787" i="9" s="1"/>
  <c r="A1788" i="9" a="1"/>
  <c r="A1788" i="9" s="1"/>
  <c r="B1788" i="9" a="1"/>
  <c r="B1788" i="9" s="1"/>
  <c r="C1788" i="9" a="1"/>
  <c r="C1788" i="9" s="1"/>
  <c r="D1788" i="9" a="1"/>
  <c r="D1788" i="9" s="1"/>
  <c r="A1789" i="9" a="1"/>
  <c r="A1789" i="9" s="1"/>
  <c r="B1789" i="9" a="1"/>
  <c r="B1789" i="9" s="1"/>
  <c r="C1789" i="9" a="1"/>
  <c r="C1789" i="9" s="1"/>
  <c r="D1789" i="9" a="1"/>
  <c r="D1789" i="9" s="1"/>
  <c r="A1790" i="9" a="1"/>
  <c r="A1790" i="9" s="1"/>
  <c r="B1790" i="9" a="1"/>
  <c r="B1790" i="9" s="1"/>
  <c r="C1790" i="9" a="1"/>
  <c r="C1790" i="9" s="1"/>
  <c r="D1790" i="9" a="1"/>
  <c r="D1790" i="9" s="1"/>
  <c r="A1791" i="9" a="1"/>
  <c r="A1791" i="9" s="1"/>
  <c r="B1791" i="9" a="1"/>
  <c r="B1791" i="9" s="1"/>
  <c r="C1791" i="9" a="1"/>
  <c r="C1791" i="9" s="1"/>
  <c r="D1791" i="9" a="1"/>
  <c r="D1791" i="9" s="1"/>
  <c r="A1792" i="9" a="1"/>
  <c r="A1792" i="9" s="1"/>
  <c r="B1792" i="9" a="1"/>
  <c r="B1792" i="9" s="1"/>
  <c r="C1792" i="9" a="1"/>
  <c r="C1792" i="9" s="1"/>
  <c r="D1792" i="9" a="1"/>
  <c r="D1792" i="9" s="1"/>
  <c r="A1793" i="9" a="1"/>
  <c r="A1793" i="9" s="1"/>
  <c r="B1793" i="9" a="1"/>
  <c r="B1793" i="9" s="1"/>
  <c r="C1793" i="9" a="1"/>
  <c r="C1793" i="9" s="1"/>
  <c r="D1793" i="9" a="1"/>
  <c r="D1793" i="9" s="1"/>
  <c r="A1794" i="9" a="1"/>
  <c r="A1794" i="9" s="1"/>
  <c r="B1794" i="9" a="1"/>
  <c r="B1794" i="9" s="1"/>
  <c r="C1794" i="9" a="1"/>
  <c r="C1794" i="9" s="1"/>
  <c r="D1794" i="9" a="1"/>
  <c r="D1794" i="9" s="1"/>
  <c r="A1795" i="9" a="1"/>
  <c r="A1795" i="9" s="1"/>
  <c r="B1795" i="9" a="1"/>
  <c r="B1795" i="9" s="1"/>
  <c r="C1795" i="9" a="1"/>
  <c r="C1795" i="9" s="1"/>
  <c r="D1795" i="9" a="1"/>
  <c r="D1795" i="9" s="1"/>
  <c r="A1796" i="9" a="1"/>
  <c r="A1796" i="9" s="1"/>
  <c r="B1796" i="9" a="1"/>
  <c r="B1796" i="9" s="1"/>
  <c r="C1796" i="9" a="1"/>
  <c r="C1796" i="9" s="1"/>
  <c r="D1796" i="9" a="1"/>
  <c r="D1796" i="9" s="1"/>
  <c r="A1797" i="9" a="1"/>
  <c r="A1797" i="9" s="1"/>
  <c r="B1797" i="9" a="1"/>
  <c r="B1797" i="9" s="1"/>
  <c r="C1797" i="9" a="1"/>
  <c r="C1797" i="9" s="1"/>
  <c r="D1797" i="9" a="1"/>
  <c r="D1797" i="9" s="1"/>
  <c r="A1798" i="9" a="1"/>
  <c r="A1798" i="9" s="1"/>
  <c r="B1798" i="9" a="1"/>
  <c r="B1798" i="9" s="1"/>
  <c r="C1798" i="9" a="1"/>
  <c r="C1798" i="9" s="1"/>
  <c r="D1798" i="9" a="1"/>
  <c r="D1798" i="9" s="1"/>
  <c r="A1799" i="9" a="1"/>
  <c r="A1799" i="9" s="1"/>
  <c r="B1799" i="9" a="1"/>
  <c r="B1799" i="9" s="1"/>
  <c r="C1799" i="9" a="1"/>
  <c r="C1799" i="9" s="1"/>
  <c r="D1799" i="9" a="1"/>
  <c r="D1799" i="9" s="1"/>
  <c r="A1800" i="9" a="1"/>
  <c r="A1800" i="9" s="1"/>
  <c r="B1800" i="9" a="1"/>
  <c r="B1800" i="9" s="1"/>
  <c r="C1800" i="9" a="1"/>
  <c r="C1800" i="9" s="1"/>
  <c r="D1800" i="9" a="1"/>
  <c r="D1800" i="9" s="1"/>
  <c r="A1801" i="9" a="1"/>
  <c r="A1801" i="9" s="1"/>
  <c r="B1801" i="9" a="1"/>
  <c r="B1801" i="9" s="1"/>
  <c r="C1801" i="9" a="1"/>
  <c r="C1801" i="9" s="1"/>
  <c r="D1801" i="9" a="1"/>
  <c r="D1801" i="9" s="1"/>
  <c r="A1802" i="9" a="1"/>
  <c r="A1802" i="9" s="1"/>
  <c r="B1802" i="9" a="1"/>
  <c r="B1802" i="9" s="1"/>
  <c r="C1802" i="9" a="1"/>
  <c r="C1802" i="9" s="1"/>
  <c r="D1802" i="9" a="1"/>
  <c r="D1802" i="9" s="1"/>
  <c r="A1803" i="9" a="1"/>
  <c r="A1803" i="9" s="1"/>
  <c r="B1803" i="9" a="1"/>
  <c r="B1803" i="9" s="1"/>
  <c r="C1803" i="9" a="1"/>
  <c r="C1803" i="9" s="1"/>
  <c r="D1803" i="9" a="1"/>
  <c r="D1803" i="9" s="1"/>
  <c r="A1804" i="9" a="1"/>
  <c r="A1804" i="9" s="1"/>
  <c r="B1804" i="9" a="1"/>
  <c r="B1804" i="9" s="1"/>
  <c r="C1804" i="9" a="1"/>
  <c r="C1804" i="9" s="1"/>
  <c r="D1804" i="9" a="1"/>
  <c r="D1804" i="9" s="1"/>
  <c r="A1805" i="9" a="1"/>
  <c r="A1805" i="9" s="1"/>
  <c r="B1805" i="9" a="1"/>
  <c r="B1805" i="9" s="1"/>
  <c r="C1805" i="9" a="1"/>
  <c r="C1805" i="9" s="1"/>
  <c r="D1805" i="9" a="1"/>
  <c r="D1805" i="9" s="1"/>
  <c r="A1806" i="9" a="1"/>
  <c r="A1806" i="9" s="1"/>
  <c r="B1806" i="9" a="1"/>
  <c r="B1806" i="9" s="1"/>
  <c r="C1806" i="9" a="1"/>
  <c r="C1806" i="9" s="1"/>
  <c r="D1806" i="9" a="1"/>
  <c r="D1806" i="9" s="1"/>
  <c r="A1807" i="9" a="1"/>
  <c r="A1807" i="9" s="1"/>
  <c r="B1807" i="9" a="1"/>
  <c r="B1807" i="9" s="1"/>
  <c r="C1807" i="9" a="1"/>
  <c r="C1807" i="9" s="1"/>
  <c r="D1807" i="9" a="1"/>
  <c r="D1807" i="9" s="1"/>
  <c r="A1808" i="9" a="1"/>
  <c r="A1808" i="9" s="1"/>
  <c r="B1808" i="9" a="1"/>
  <c r="B1808" i="9" s="1"/>
  <c r="C1808" i="9" a="1"/>
  <c r="C1808" i="9" s="1"/>
  <c r="D1808" i="9" a="1"/>
  <c r="D1808" i="9" s="1"/>
  <c r="A1809" i="9" a="1"/>
  <c r="A1809" i="9" s="1"/>
  <c r="B1809" i="9" a="1"/>
  <c r="B1809" i="9" s="1"/>
  <c r="C1809" i="9" a="1"/>
  <c r="C1809" i="9" s="1"/>
  <c r="D1809" i="9" a="1"/>
  <c r="D1809" i="9" s="1"/>
  <c r="A1810" i="9" a="1"/>
  <c r="A1810" i="9" s="1"/>
  <c r="B1810" i="9" a="1"/>
  <c r="B1810" i="9" s="1"/>
  <c r="C1810" i="9" a="1"/>
  <c r="C1810" i="9" s="1"/>
  <c r="D1810" i="9" a="1"/>
  <c r="D1810" i="9" s="1"/>
  <c r="A1811" i="9" a="1"/>
  <c r="A1811" i="9" s="1"/>
  <c r="B1811" i="9" a="1"/>
  <c r="B1811" i="9" s="1"/>
  <c r="C1811" i="9" a="1"/>
  <c r="C1811" i="9" s="1"/>
  <c r="D1811" i="9" a="1"/>
  <c r="D1811" i="9" s="1"/>
  <c r="A1812" i="9" a="1"/>
  <c r="A1812" i="9" s="1"/>
  <c r="B1812" i="9" a="1"/>
  <c r="B1812" i="9" s="1"/>
  <c r="C1812" i="9" a="1"/>
  <c r="C1812" i="9" s="1"/>
  <c r="D1812" i="9" a="1"/>
  <c r="D1812" i="9" s="1"/>
  <c r="A1813" i="9" a="1"/>
  <c r="A1813" i="9" s="1"/>
  <c r="B1813" i="9" a="1"/>
  <c r="B1813" i="9" s="1"/>
  <c r="C1813" i="9" a="1"/>
  <c r="C1813" i="9" s="1"/>
  <c r="D1813" i="9" a="1"/>
  <c r="D1813" i="9" s="1"/>
  <c r="A1814" i="9" a="1"/>
  <c r="A1814" i="9" s="1"/>
  <c r="B1814" i="9" a="1"/>
  <c r="B1814" i="9" s="1"/>
  <c r="C1814" i="9" a="1"/>
  <c r="C1814" i="9" s="1"/>
  <c r="D1814" i="9" a="1"/>
  <c r="D1814" i="9" s="1"/>
  <c r="A1815" i="9" a="1"/>
  <c r="A1815" i="9" s="1"/>
  <c r="B1815" i="9" a="1"/>
  <c r="B1815" i="9" s="1"/>
  <c r="C1815" i="9" a="1"/>
  <c r="C1815" i="9" s="1"/>
  <c r="D1815" i="9" a="1"/>
  <c r="D1815" i="9" s="1"/>
  <c r="A1816" i="9" a="1"/>
  <c r="A1816" i="9" s="1"/>
  <c r="B1816" i="9" a="1"/>
  <c r="B1816" i="9" s="1"/>
  <c r="C1816" i="9" a="1"/>
  <c r="C1816" i="9" s="1"/>
  <c r="D1816" i="9" a="1"/>
  <c r="D1816" i="9" s="1"/>
  <c r="A1817" i="9" a="1"/>
  <c r="A1817" i="9" s="1"/>
  <c r="B1817" i="9" a="1"/>
  <c r="B1817" i="9" s="1"/>
  <c r="C1817" i="9" a="1"/>
  <c r="C1817" i="9" s="1"/>
  <c r="D1817" i="9" a="1"/>
  <c r="D1817" i="9" s="1"/>
  <c r="A1818" i="9" a="1"/>
  <c r="A1818" i="9" s="1"/>
  <c r="B1818" i="9" a="1"/>
  <c r="B1818" i="9" s="1"/>
  <c r="C1818" i="9" a="1"/>
  <c r="C1818" i="9" s="1"/>
  <c r="D1818" i="9" a="1"/>
  <c r="D1818" i="9" s="1"/>
  <c r="A1819" i="9" a="1"/>
  <c r="A1819" i="9" s="1"/>
  <c r="B1819" i="9" a="1"/>
  <c r="B1819" i="9" s="1"/>
  <c r="C1819" i="9" a="1"/>
  <c r="C1819" i="9" s="1"/>
  <c r="D1819" i="9" a="1"/>
  <c r="D1819" i="9" s="1"/>
  <c r="A1820" i="9" a="1"/>
  <c r="A1820" i="9" s="1"/>
  <c r="B1820" i="9" a="1"/>
  <c r="B1820" i="9" s="1"/>
  <c r="C1820" i="9" a="1"/>
  <c r="C1820" i="9" s="1"/>
  <c r="D1820" i="9" a="1"/>
  <c r="D1820" i="9" s="1"/>
  <c r="A1821" i="9" a="1"/>
  <c r="A1821" i="9" s="1"/>
  <c r="B1821" i="9" a="1"/>
  <c r="B1821" i="9" s="1"/>
  <c r="C1821" i="9" a="1"/>
  <c r="C1821" i="9" s="1"/>
  <c r="D1821" i="9" a="1"/>
  <c r="D1821" i="9" s="1"/>
  <c r="A1822" i="9" a="1"/>
  <c r="A1822" i="9" s="1"/>
  <c r="B1822" i="9" a="1"/>
  <c r="B1822" i="9" s="1"/>
  <c r="C1822" i="9" a="1"/>
  <c r="C1822" i="9" s="1"/>
  <c r="D1822" i="9" a="1"/>
  <c r="D1822" i="9" s="1"/>
  <c r="A1823" i="9" a="1"/>
  <c r="A1823" i="9" s="1"/>
  <c r="B1823" i="9" a="1"/>
  <c r="B1823" i="9" s="1"/>
  <c r="C1823" i="9" a="1"/>
  <c r="C1823" i="9" s="1"/>
  <c r="D1823" i="9" a="1"/>
  <c r="D1823" i="9" s="1"/>
  <c r="A1824" i="9" a="1"/>
  <c r="A1824" i="9" s="1"/>
  <c r="B1824" i="9" a="1"/>
  <c r="B1824" i="9" s="1"/>
  <c r="C1824" i="9" a="1"/>
  <c r="C1824" i="9" s="1"/>
  <c r="D1824" i="9" a="1"/>
  <c r="D1824" i="9" s="1"/>
  <c r="A1825" i="9" a="1"/>
  <c r="A1825" i="9" s="1"/>
  <c r="B1825" i="9" a="1"/>
  <c r="B1825" i="9" s="1"/>
  <c r="C1825" i="9" a="1"/>
  <c r="C1825" i="9" s="1"/>
  <c r="D1825" i="9" a="1"/>
  <c r="D1825" i="9" s="1"/>
  <c r="A1826" i="9" a="1"/>
  <c r="A1826" i="9" s="1"/>
  <c r="B1826" i="9" a="1"/>
  <c r="B1826" i="9" s="1"/>
  <c r="C1826" i="9" a="1"/>
  <c r="C1826" i="9" s="1"/>
  <c r="D1826" i="9" a="1"/>
  <c r="D1826" i="9" s="1"/>
  <c r="A1827" i="9" a="1"/>
  <c r="A1827" i="9" s="1"/>
  <c r="B1827" i="9" a="1"/>
  <c r="B1827" i="9" s="1"/>
  <c r="C1827" i="9" a="1"/>
  <c r="C1827" i="9" s="1"/>
  <c r="D1827" i="9" a="1"/>
  <c r="D1827" i="9" s="1"/>
  <c r="A1828" i="9" a="1"/>
  <c r="A1828" i="9" s="1"/>
  <c r="B1828" i="9" a="1"/>
  <c r="B1828" i="9" s="1"/>
  <c r="C1828" i="9" a="1"/>
  <c r="C1828" i="9" s="1"/>
  <c r="D1828" i="9" a="1"/>
  <c r="D1828" i="9" s="1"/>
  <c r="A1829" i="9" a="1"/>
  <c r="A1829" i="9" s="1"/>
  <c r="B1829" i="9" a="1"/>
  <c r="B1829" i="9" s="1"/>
  <c r="C1829" i="9" a="1"/>
  <c r="C1829" i="9" s="1"/>
  <c r="D1829" i="9" a="1"/>
  <c r="D1829" i="9" s="1"/>
  <c r="A1830" i="9" a="1"/>
  <c r="A1830" i="9" s="1"/>
  <c r="B1830" i="9" a="1"/>
  <c r="B1830" i="9" s="1"/>
  <c r="C1830" i="9" a="1"/>
  <c r="C1830" i="9" s="1"/>
  <c r="D1830" i="9" a="1"/>
  <c r="D1830" i="9" s="1"/>
  <c r="A1831" i="9" a="1"/>
  <c r="A1831" i="9" s="1"/>
  <c r="B1831" i="9" a="1"/>
  <c r="B1831" i="9" s="1"/>
  <c r="C1831" i="9" a="1"/>
  <c r="C1831" i="9" s="1"/>
  <c r="D1831" i="9" a="1"/>
  <c r="D1831" i="9" s="1"/>
  <c r="A1832" i="9" a="1"/>
  <c r="A1832" i="9" s="1"/>
  <c r="B1832" i="9" a="1"/>
  <c r="B1832" i="9" s="1"/>
  <c r="C1832" i="9" a="1"/>
  <c r="C1832" i="9" s="1"/>
  <c r="D1832" i="9" a="1"/>
  <c r="D1832" i="9" s="1"/>
  <c r="A1833" i="9" a="1"/>
  <c r="A1833" i="9" s="1"/>
  <c r="B1833" i="9" a="1"/>
  <c r="B1833" i="9" s="1"/>
  <c r="C1833" i="9" a="1"/>
  <c r="C1833" i="9" s="1"/>
  <c r="D1833" i="9" a="1"/>
  <c r="D1833" i="9" s="1"/>
  <c r="A1834" i="9" a="1"/>
  <c r="A1834" i="9" s="1"/>
  <c r="B1834" i="9" a="1"/>
  <c r="B1834" i="9" s="1"/>
  <c r="C1834" i="9" a="1"/>
  <c r="C1834" i="9" s="1"/>
  <c r="D1834" i="9" a="1"/>
  <c r="D1834" i="9" s="1"/>
  <c r="A1835" i="9" a="1"/>
  <c r="A1835" i="9" s="1"/>
  <c r="B1835" i="9" a="1"/>
  <c r="B1835" i="9" s="1"/>
  <c r="C1835" i="9" a="1"/>
  <c r="C1835" i="9" s="1"/>
  <c r="D1835" i="9" a="1"/>
  <c r="D1835" i="9" s="1"/>
  <c r="A1836" i="9" a="1"/>
  <c r="A1836" i="9" s="1"/>
  <c r="B1836" i="9" a="1"/>
  <c r="B1836" i="9" s="1"/>
  <c r="C1836" i="9" a="1"/>
  <c r="C1836" i="9" s="1"/>
  <c r="D1836" i="9" a="1"/>
  <c r="D1836" i="9" s="1"/>
  <c r="A1837" i="9" a="1"/>
  <c r="A1837" i="9" s="1"/>
  <c r="B1837" i="9" a="1"/>
  <c r="B1837" i="9" s="1"/>
  <c r="C1837" i="9" a="1"/>
  <c r="C1837" i="9" s="1"/>
  <c r="D1837" i="9" a="1"/>
  <c r="D1837" i="9" s="1"/>
  <c r="A1838" i="9" a="1"/>
  <c r="A1838" i="9" s="1"/>
  <c r="B1838" i="9" a="1"/>
  <c r="B1838" i="9" s="1"/>
  <c r="C1838" i="9" a="1"/>
  <c r="C1838" i="9" s="1"/>
  <c r="D1838" i="9" a="1"/>
  <c r="D1838" i="9" s="1"/>
  <c r="A1839" i="9" a="1"/>
  <c r="A1839" i="9" s="1"/>
  <c r="B1839" i="9" a="1"/>
  <c r="B1839" i="9" s="1"/>
  <c r="C1839" i="9" a="1"/>
  <c r="C1839" i="9" s="1"/>
  <c r="D1839" i="9" a="1"/>
  <c r="D1839" i="9" s="1"/>
  <c r="A1840" i="9" a="1"/>
  <c r="A1840" i="9" s="1"/>
  <c r="B1840" i="9" a="1"/>
  <c r="B1840" i="9" s="1"/>
  <c r="C1840" i="9" a="1"/>
  <c r="C1840" i="9" s="1"/>
  <c r="D1840" i="9" a="1"/>
  <c r="D1840" i="9" s="1"/>
  <c r="A1841" i="9" a="1"/>
  <c r="A1841" i="9" s="1"/>
  <c r="B1841" i="9" a="1"/>
  <c r="B1841" i="9" s="1"/>
  <c r="C1841" i="9" a="1"/>
  <c r="C1841" i="9" s="1"/>
  <c r="D1841" i="9" a="1"/>
  <c r="D1841" i="9" s="1"/>
  <c r="A1842" i="9" a="1"/>
  <c r="A1842" i="9" s="1"/>
  <c r="B1842" i="9" a="1"/>
  <c r="B1842" i="9" s="1"/>
  <c r="C1842" i="9" a="1"/>
  <c r="C1842" i="9" s="1"/>
  <c r="D1842" i="9" a="1"/>
  <c r="D1842" i="9" s="1"/>
  <c r="A1843" i="9" a="1"/>
  <c r="A1843" i="9" s="1"/>
  <c r="B1843" i="9" a="1"/>
  <c r="B1843" i="9" s="1"/>
  <c r="C1843" i="9" a="1"/>
  <c r="C1843" i="9" s="1"/>
  <c r="D1843" i="9" a="1"/>
  <c r="D1843" i="9" s="1"/>
  <c r="A1844" i="9" a="1"/>
  <c r="A1844" i="9" s="1"/>
  <c r="B1844" i="9" a="1"/>
  <c r="B1844" i="9" s="1"/>
  <c r="C1844" i="9" a="1"/>
  <c r="C1844" i="9" s="1"/>
  <c r="D1844" i="9" a="1"/>
  <c r="D1844" i="9" s="1"/>
  <c r="A1845" i="9" a="1"/>
  <c r="A1845" i="9" s="1"/>
  <c r="B1845" i="9" a="1"/>
  <c r="B1845" i="9" s="1"/>
  <c r="C1845" i="9" a="1"/>
  <c r="C1845" i="9" s="1"/>
  <c r="D1845" i="9" a="1"/>
  <c r="D1845" i="9" s="1"/>
  <c r="A1846" i="9" a="1"/>
  <c r="A1846" i="9" s="1"/>
  <c r="B1846" i="9" a="1"/>
  <c r="B1846" i="9" s="1"/>
  <c r="C1846" i="9" a="1"/>
  <c r="C1846" i="9" s="1"/>
  <c r="D1846" i="9" a="1"/>
  <c r="D1846" i="9" s="1"/>
  <c r="A1847" i="9" a="1"/>
  <c r="A1847" i="9" s="1"/>
  <c r="B1847" i="9" a="1"/>
  <c r="B1847" i="9" s="1"/>
  <c r="C1847" i="9" a="1"/>
  <c r="C1847" i="9" s="1"/>
  <c r="D1847" i="9" a="1"/>
  <c r="D1847" i="9" s="1"/>
  <c r="A1848" i="9" a="1"/>
  <c r="A1848" i="9" s="1"/>
  <c r="B1848" i="9" a="1"/>
  <c r="B1848" i="9" s="1"/>
  <c r="C1848" i="9" a="1"/>
  <c r="C1848" i="9" s="1"/>
  <c r="D1848" i="9" a="1"/>
  <c r="D1848" i="9" s="1"/>
  <c r="A1849" i="9" a="1"/>
  <c r="A1849" i="9" s="1"/>
  <c r="B1849" i="9" a="1"/>
  <c r="B1849" i="9" s="1"/>
  <c r="C1849" i="9" a="1"/>
  <c r="C1849" i="9" s="1"/>
  <c r="D1849" i="9" a="1"/>
  <c r="D1849" i="9" s="1"/>
  <c r="A1850" i="9" a="1"/>
  <c r="A1850" i="9" s="1"/>
  <c r="B1850" i="9" a="1"/>
  <c r="B1850" i="9" s="1"/>
  <c r="C1850" i="9" a="1"/>
  <c r="C1850" i="9" s="1"/>
  <c r="D1850" i="9" a="1"/>
  <c r="D1850" i="9" s="1"/>
  <c r="A1851" i="9" a="1"/>
  <c r="A1851" i="9" s="1"/>
  <c r="B1851" i="9" a="1"/>
  <c r="B1851" i="9" s="1"/>
  <c r="C1851" i="9" a="1"/>
  <c r="C1851" i="9" s="1"/>
  <c r="D1851" i="9" a="1"/>
  <c r="D1851" i="9" s="1"/>
  <c r="A1852" i="9" a="1"/>
  <c r="A1852" i="9" s="1"/>
  <c r="B1852" i="9" a="1"/>
  <c r="B1852" i="9" s="1"/>
  <c r="C1852" i="9" a="1"/>
  <c r="C1852" i="9" s="1"/>
  <c r="D1852" i="9" a="1"/>
  <c r="D1852" i="9" s="1"/>
  <c r="A1853" i="9" a="1"/>
  <c r="A1853" i="9" s="1"/>
  <c r="B1853" i="9" a="1"/>
  <c r="B1853" i="9" s="1"/>
  <c r="C1853" i="9" a="1"/>
  <c r="C1853" i="9" s="1"/>
  <c r="D1853" i="9" a="1"/>
  <c r="D1853" i="9" s="1"/>
  <c r="A1854" i="9" a="1"/>
  <c r="A1854" i="9" s="1"/>
  <c r="B1854" i="9" a="1"/>
  <c r="B1854" i="9" s="1"/>
  <c r="C1854" i="9" a="1"/>
  <c r="C1854" i="9" s="1"/>
  <c r="D1854" i="9" a="1"/>
  <c r="D1854" i="9" s="1"/>
  <c r="A1855" i="9" a="1"/>
  <c r="A1855" i="9" s="1"/>
  <c r="B1855" i="9" a="1"/>
  <c r="B1855" i="9" s="1"/>
  <c r="C1855" i="9" a="1"/>
  <c r="C1855" i="9" s="1"/>
  <c r="D1855" i="9" a="1"/>
  <c r="D1855" i="9" s="1"/>
  <c r="A1856" i="9" a="1"/>
  <c r="A1856" i="9" s="1"/>
  <c r="B1856" i="9" a="1"/>
  <c r="B1856" i="9" s="1"/>
  <c r="C1856" i="9" a="1"/>
  <c r="C1856" i="9" s="1"/>
  <c r="D1856" i="9" a="1"/>
  <c r="D1856" i="9" s="1"/>
  <c r="A1857" i="9" a="1"/>
  <c r="A1857" i="9" s="1"/>
  <c r="B1857" i="9" a="1"/>
  <c r="B1857" i="9" s="1"/>
  <c r="C1857" i="9" a="1"/>
  <c r="C1857" i="9" s="1"/>
  <c r="D1857" i="9" a="1"/>
  <c r="D1857" i="9" s="1"/>
  <c r="A1858" i="9" a="1"/>
  <c r="A1858" i="9" s="1"/>
  <c r="B1858" i="9" a="1"/>
  <c r="B1858" i="9" s="1"/>
  <c r="C1858" i="9" a="1"/>
  <c r="C1858" i="9" s="1"/>
  <c r="D1858" i="9" a="1"/>
  <c r="D1858" i="9" s="1"/>
  <c r="A1859" i="9" a="1"/>
  <c r="A1859" i="9" s="1"/>
  <c r="B1859" i="9" a="1"/>
  <c r="B1859" i="9" s="1"/>
  <c r="C1859" i="9" a="1"/>
  <c r="C1859" i="9" s="1"/>
  <c r="D1859" i="9" a="1"/>
  <c r="D1859" i="9" s="1"/>
  <c r="A1860" i="9" a="1"/>
  <c r="A1860" i="9" s="1"/>
  <c r="B1860" i="9" a="1"/>
  <c r="B1860" i="9" s="1"/>
  <c r="C1860" i="9" a="1"/>
  <c r="C1860" i="9" s="1"/>
  <c r="D1860" i="9" a="1"/>
  <c r="D1860" i="9" s="1"/>
  <c r="A1861" i="9" a="1"/>
  <c r="A1861" i="9" s="1"/>
  <c r="B1861" i="9" a="1"/>
  <c r="B1861" i="9" s="1"/>
  <c r="C1861" i="9" a="1"/>
  <c r="C1861" i="9" s="1"/>
  <c r="D1861" i="9" a="1"/>
  <c r="D1861" i="9" s="1"/>
  <c r="A1862" i="9" a="1"/>
  <c r="A1862" i="9" s="1"/>
  <c r="B1862" i="9" a="1"/>
  <c r="B1862" i="9" s="1"/>
  <c r="C1862" i="9" a="1"/>
  <c r="C1862" i="9" s="1"/>
  <c r="D1862" i="9" a="1"/>
  <c r="D1862" i="9" s="1"/>
  <c r="A1863" i="9" a="1"/>
  <c r="A1863" i="9" s="1"/>
  <c r="B1863" i="9" a="1"/>
  <c r="B1863" i="9" s="1"/>
  <c r="C1863" i="9" a="1"/>
  <c r="C1863" i="9" s="1"/>
  <c r="D1863" i="9" a="1"/>
  <c r="D1863" i="9" s="1"/>
  <c r="A1864" i="9" a="1"/>
  <c r="A1864" i="9" s="1"/>
  <c r="B1864" i="9" a="1"/>
  <c r="B1864" i="9" s="1"/>
  <c r="C1864" i="9" a="1"/>
  <c r="C1864" i="9" s="1"/>
  <c r="D1864" i="9" a="1"/>
  <c r="D1864" i="9" s="1"/>
  <c r="A1865" i="9" a="1"/>
  <c r="A1865" i="9" s="1"/>
  <c r="B1865" i="9" a="1"/>
  <c r="B1865" i="9" s="1"/>
  <c r="C1865" i="9" a="1"/>
  <c r="C1865" i="9" s="1"/>
  <c r="D1865" i="9" a="1"/>
  <c r="D1865" i="9" s="1"/>
  <c r="A1866" i="9" a="1"/>
  <c r="A1866" i="9" s="1"/>
  <c r="B1866" i="9" a="1"/>
  <c r="B1866" i="9" s="1"/>
  <c r="C1866" i="9" a="1"/>
  <c r="C1866" i="9" s="1"/>
  <c r="D1866" i="9" a="1"/>
  <c r="D1866" i="9" s="1"/>
  <c r="A1867" i="9" a="1"/>
  <c r="A1867" i="9" s="1"/>
  <c r="B1867" i="9" a="1"/>
  <c r="B1867" i="9" s="1"/>
  <c r="C1867" i="9" a="1"/>
  <c r="C1867" i="9" s="1"/>
  <c r="D1867" i="9" a="1"/>
  <c r="D1867" i="9" s="1"/>
  <c r="A1868" i="9" a="1"/>
  <c r="A1868" i="9" s="1"/>
  <c r="B1868" i="9" a="1"/>
  <c r="B1868" i="9" s="1"/>
  <c r="C1868" i="9" a="1"/>
  <c r="C1868" i="9" s="1"/>
  <c r="D1868" i="9" a="1"/>
  <c r="D1868" i="9" s="1"/>
  <c r="A1869" i="9" a="1"/>
  <c r="A1869" i="9" s="1"/>
  <c r="B1869" i="9" a="1"/>
  <c r="B1869" i="9" s="1"/>
  <c r="C1869" i="9" a="1"/>
  <c r="C1869" i="9" s="1"/>
  <c r="D1869" i="9" a="1"/>
  <c r="D1869" i="9" s="1"/>
  <c r="A1870" i="9" a="1"/>
  <c r="A1870" i="9" s="1"/>
  <c r="B1870" i="9" a="1"/>
  <c r="B1870" i="9" s="1"/>
  <c r="C1870" i="9" a="1"/>
  <c r="C1870" i="9" s="1"/>
  <c r="D1870" i="9" a="1"/>
  <c r="D1870" i="9" s="1"/>
  <c r="A1871" i="9" a="1"/>
  <c r="A1871" i="9" s="1"/>
  <c r="B1871" i="9" a="1"/>
  <c r="B1871" i="9" s="1"/>
  <c r="C1871" i="9" a="1"/>
  <c r="C1871" i="9" s="1"/>
  <c r="D1871" i="9" a="1"/>
  <c r="D1871" i="9" s="1"/>
  <c r="A1872" i="9" a="1"/>
  <c r="A1872" i="9" s="1"/>
  <c r="B1872" i="9" a="1"/>
  <c r="B1872" i="9" s="1"/>
  <c r="C1872" i="9" a="1"/>
  <c r="C1872" i="9" s="1"/>
  <c r="D1872" i="9" a="1"/>
  <c r="D1872" i="9" s="1"/>
  <c r="A1873" i="9" a="1"/>
  <c r="A1873" i="9" s="1"/>
  <c r="B1873" i="9" a="1"/>
  <c r="B1873" i="9" s="1"/>
  <c r="C1873" i="9" a="1"/>
  <c r="C1873" i="9" s="1"/>
  <c r="D1873" i="9" a="1"/>
  <c r="D1873" i="9" s="1"/>
  <c r="A1874" i="9" a="1"/>
  <c r="A1874" i="9" s="1"/>
  <c r="B1874" i="9" a="1"/>
  <c r="B1874" i="9" s="1"/>
  <c r="C1874" i="9" a="1"/>
  <c r="C1874" i="9" s="1"/>
  <c r="D1874" i="9" a="1"/>
  <c r="D1874" i="9" s="1"/>
  <c r="A1875" i="9" a="1"/>
  <c r="A1875" i="9" s="1"/>
  <c r="B1875" i="9" a="1"/>
  <c r="B1875" i="9" s="1"/>
  <c r="C1875" i="9" a="1"/>
  <c r="C1875" i="9" s="1"/>
  <c r="D1875" i="9" a="1"/>
  <c r="D1875" i="9" s="1"/>
  <c r="A1876" i="9" a="1"/>
  <c r="A1876" i="9" s="1"/>
  <c r="B1876" i="9" a="1"/>
  <c r="B1876" i="9" s="1"/>
  <c r="C1876" i="9" a="1"/>
  <c r="C1876" i="9" s="1"/>
  <c r="D1876" i="9" a="1"/>
  <c r="D1876" i="9" s="1"/>
  <c r="A1877" i="9" a="1"/>
  <c r="A1877" i="9" s="1"/>
  <c r="B1877" i="9" a="1"/>
  <c r="B1877" i="9" s="1"/>
  <c r="C1877" i="9" a="1"/>
  <c r="C1877" i="9" s="1"/>
  <c r="D1877" i="9" a="1"/>
  <c r="D1877" i="9" s="1"/>
  <c r="A1878" i="9" a="1"/>
  <c r="A1878" i="9" s="1"/>
  <c r="B1878" i="9" a="1"/>
  <c r="B1878" i="9" s="1"/>
  <c r="C1878" i="9" a="1"/>
  <c r="C1878" i="9" s="1"/>
  <c r="D1878" i="9" a="1"/>
  <c r="D1878" i="9" s="1"/>
  <c r="A1879" i="9" a="1"/>
  <c r="A1879" i="9" s="1"/>
  <c r="B1879" i="9" a="1"/>
  <c r="B1879" i="9" s="1"/>
  <c r="C1879" i="9" a="1"/>
  <c r="C1879" i="9" s="1"/>
  <c r="D1879" i="9" a="1"/>
  <c r="D1879" i="9" s="1"/>
  <c r="A1880" i="9" a="1"/>
  <c r="A1880" i="9" s="1"/>
  <c r="B1880" i="9" a="1"/>
  <c r="B1880" i="9" s="1"/>
  <c r="C1880" i="9" a="1"/>
  <c r="C1880" i="9" s="1"/>
  <c r="D1880" i="9" a="1"/>
  <c r="D1880" i="9" s="1"/>
  <c r="A1881" i="9" a="1"/>
  <c r="A1881" i="9" s="1"/>
  <c r="B1881" i="9" a="1"/>
  <c r="B1881" i="9" s="1"/>
  <c r="C1881" i="9" a="1"/>
  <c r="C1881" i="9" s="1"/>
  <c r="D1881" i="9" a="1"/>
  <c r="D1881" i="9" s="1"/>
  <c r="A1882" i="9" a="1"/>
  <c r="A1882" i="9" s="1"/>
  <c r="B1882" i="9" a="1"/>
  <c r="B1882" i="9" s="1"/>
  <c r="C1882" i="9" a="1"/>
  <c r="C1882" i="9" s="1"/>
  <c r="D1882" i="9" a="1"/>
  <c r="D1882" i="9" s="1"/>
  <c r="A1883" i="9" a="1"/>
  <c r="A1883" i="9" s="1"/>
  <c r="B1883" i="9" a="1"/>
  <c r="B1883" i="9" s="1"/>
  <c r="C1883" i="9" a="1"/>
  <c r="C1883" i="9" s="1"/>
  <c r="D1883" i="9" a="1"/>
  <c r="D1883" i="9" s="1"/>
  <c r="A1884" i="9" a="1"/>
  <c r="A1884" i="9" s="1"/>
  <c r="B1884" i="9" a="1"/>
  <c r="B1884" i="9" s="1"/>
  <c r="C1884" i="9" a="1"/>
  <c r="C1884" i="9" s="1"/>
  <c r="D1884" i="9" a="1"/>
  <c r="D1884" i="9" s="1"/>
  <c r="A1885" i="9" a="1"/>
  <c r="A1885" i="9" s="1"/>
  <c r="B1885" i="9" a="1"/>
  <c r="B1885" i="9" s="1"/>
  <c r="C1885" i="9" a="1"/>
  <c r="C1885" i="9" s="1"/>
  <c r="D1885" i="9" a="1"/>
  <c r="D1885" i="9" s="1"/>
  <c r="A1886" i="9" a="1"/>
  <c r="A1886" i="9" s="1"/>
  <c r="B1886" i="9" a="1"/>
  <c r="B1886" i="9" s="1"/>
  <c r="C1886" i="9" a="1"/>
  <c r="C1886" i="9" s="1"/>
  <c r="D1886" i="9" a="1"/>
  <c r="D1886" i="9" s="1"/>
  <c r="A1887" i="9" a="1"/>
  <c r="A1887" i="9" s="1"/>
  <c r="B1887" i="9" a="1"/>
  <c r="B1887" i="9" s="1"/>
  <c r="C1887" i="9" a="1"/>
  <c r="C1887" i="9" s="1"/>
  <c r="D1887" i="9" a="1"/>
  <c r="D1887" i="9" s="1"/>
  <c r="A1888" i="9" a="1"/>
  <c r="A1888" i="9" s="1"/>
  <c r="B1888" i="9" a="1"/>
  <c r="B1888" i="9" s="1"/>
  <c r="C1888" i="9" a="1"/>
  <c r="C1888" i="9" s="1"/>
  <c r="D1888" i="9" a="1"/>
  <c r="D1888" i="9" s="1"/>
  <c r="A1889" i="9" a="1"/>
  <c r="A1889" i="9" s="1"/>
  <c r="B1889" i="9" a="1"/>
  <c r="B1889" i="9" s="1"/>
  <c r="C1889" i="9" a="1"/>
  <c r="C1889" i="9" s="1"/>
  <c r="D1889" i="9" a="1"/>
  <c r="D1889" i="9" s="1"/>
  <c r="A1890" i="9" a="1"/>
  <c r="A1890" i="9" s="1"/>
  <c r="B1890" i="9" a="1"/>
  <c r="B1890" i="9" s="1"/>
  <c r="C1890" i="9" a="1"/>
  <c r="C1890" i="9" s="1"/>
  <c r="D1890" i="9" a="1"/>
  <c r="D1890" i="9" s="1"/>
  <c r="A1891" i="9" a="1"/>
  <c r="A1891" i="9" s="1"/>
  <c r="B1891" i="9" a="1"/>
  <c r="B1891" i="9" s="1"/>
  <c r="C1891" i="9" a="1"/>
  <c r="C1891" i="9" s="1"/>
  <c r="D1891" i="9" a="1"/>
  <c r="D1891" i="9" s="1"/>
  <c r="A1892" i="9" a="1"/>
  <c r="A1892" i="9" s="1"/>
  <c r="B1892" i="9" a="1"/>
  <c r="B1892" i="9" s="1"/>
  <c r="C1892" i="9" a="1"/>
  <c r="C1892" i="9" s="1"/>
  <c r="D1892" i="9" a="1"/>
  <c r="D1892" i="9" s="1"/>
  <c r="A1893" i="9" a="1"/>
  <c r="A1893" i="9" s="1"/>
  <c r="B1893" i="9" a="1"/>
  <c r="B1893" i="9" s="1"/>
  <c r="C1893" i="9" a="1"/>
  <c r="C1893" i="9" s="1"/>
  <c r="D1893" i="9" a="1"/>
  <c r="D1893" i="9" s="1"/>
  <c r="A1894" i="9" a="1"/>
  <c r="A1894" i="9" s="1"/>
  <c r="B1894" i="9" a="1"/>
  <c r="B1894" i="9" s="1"/>
  <c r="C1894" i="9" a="1"/>
  <c r="C1894" i="9" s="1"/>
  <c r="D1894" i="9" a="1"/>
  <c r="D1894" i="9" s="1"/>
  <c r="A1895" i="9" a="1"/>
  <c r="A1895" i="9" s="1"/>
  <c r="B1895" i="9" a="1"/>
  <c r="B1895" i="9" s="1"/>
  <c r="C1895" i="9" a="1"/>
  <c r="C1895" i="9" s="1"/>
  <c r="D1895" i="9" a="1"/>
  <c r="D1895" i="9" s="1"/>
  <c r="A1896" i="9" a="1"/>
  <c r="A1896" i="9" s="1"/>
  <c r="B1896" i="9" a="1"/>
  <c r="B1896" i="9" s="1"/>
  <c r="C1896" i="9" a="1"/>
  <c r="C1896" i="9" s="1"/>
  <c r="D1896" i="9" a="1"/>
  <c r="D1896" i="9" s="1"/>
  <c r="A1897" i="9" a="1"/>
  <c r="A1897" i="9" s="1"/>
  <c r="B1897" i="9" a="1"/>
  <c r="B1897" i="9" s="1"/>
  <c r="C1897" i="9" a="1"/>
  <c r="C1897" i="9" s="1"/>
  <c r="D1897" i="9" a="1"/>
  <c r="D1897" i="9" s="1"/>
  <c r="A1898" i="9" a="1"/>
  <c r="A1898" i="9" s="1"/>
  <c r="B1898" i="9" a="1"/>
  <c r="B1898" i="9" s="1"/>
  <c r="C1898" i="9" a="1"/>
  <c r="C1898" i="9" s="1"/>
  <c r="D1898" i="9" a="1"/>
  <c r="D1898" i="9" s="1"/>
  <c r="A1899" i="9" a="1"/>
  <c r="A1899" i="9" s="1"/>
  <c r="B1899" i="9" a="1"/>
  <c r="B1899" i="9" s="1"/>
  <c r="C1899" i="9" a="1"/>
  <c r="C1899" i="9" s="1"/>
  <c r="D1899" i="9" a="1"/>
  <c r="D1899" i="9" s="1"/>
  <c r="A1900" i="9" a="1"/>
  <c r="A1900" i="9" s="1"/>
  <c r="B1900" i="9" a="1"/>
  <c r="B1900" i="9" s="1"/>
  <c r="C1900" i="9" a="1"/>
  <c r="C1900" i="9" s="1"/>
  <c r="D1900" i="9" a="1"/>
  <c r="D1900" i="9" s="1"/>
  <c r="A1901" i="9" a="1"/>
  <c r="A1901" i="9" s="1"/>
  <c r="B1901" i="9" a="1"/>
  <c r="B1901" i="9" s="1"/>
  <c r="C1901" i="9" a="1"/>
  <c r="C1901" i="9" s="1"/>
  <c r="D1901" i="9" a="1"/>
  <c r="D1901" i="9" s="1"/>
  <c r="A1902" i="9" a="1"/>
  <c r="A1902" i="9" s="1"/>
  <c r="B1902" i="9" a="1"/>
  <c r="B1902" i="9" s="1"/>
  <c r="C1902" i="9" a="1"/>
  <c r="C1902" i="9" s="1"/>
  <c r="D1902" i="9" a="1"/>
  <c r="D1902" i="9" s="1"/>
  <c r="A1903" i="9" a="1"/>
  <c r="A1903" i="9" s="1"/>
  <c r="B1903" i="9" a="1"/>
  <c r="B1903" i="9" s="1"/>
  <c r="C1903" i="9" a="1"/>
  <c r="C1903" i="9" s="1"/>
  <c r="D1903" i="9" a="1"/>
  <c r="D1903" i="9" s="1"/>
  <c r="A1904" i="9" a="1"/>
  <c r="A1904" i="9" s="1"/>
  <c r="B1904" i="9" a="1"/>
  <c r="B1904" i="9" s="1"/>
  <c r="C1904" i="9" a="1"/>
  <c r="C1904" i="9" s="1"/>
  <c r="D1904" i="9" a="1"/>
  <c r="D1904" i="9" s="1"/>
  <c r="A1905" i="9" a="1"/>
  <c r="A1905" i="9" s="1"/>
  <c r="B1905" i="9" a="1"/>
  <c r="B1905" i="9" s="1"/>
  <c r="C1905" i="9" a="1"/>
  <c r="C1905" i="9" s="1"/>
  <c r="D1905" i="9" a="1"/>
  <c r="D1905" i="9" s="1"/>
  <c r="A1906" i="9" a="1"/>
  <c r="A1906" i="9" s="1"/>
  <c r="B1906" i="9" a="1"/>
  <c r="B1906" i="9" s="1"/>
  <c r="C1906" i="9" a="1"/>
  <c r="C1906" i="9" s="1"/>
  <c r="D1906" i="9" a="1"/>
  <c r="D1906" i="9" s="1"/>
  <c r="A1907" i="9" a="1"/>
  <c r="A1907" i="9" s="1"/>
  <c r="B1907" i="9" a="1"/>
  <c r="B1907" i="9" s="1"/>
  <c r="C1907" i="9" a="1"/>
  <c r="C1907" i="9" s="1"/>
  <c r="D1907" i="9" a="1"/>
  <c r="D1907" i="9" s="1"/>
  <c r="A1908" i="9" a="1"/>
  <c r="A1908" i="9" s="1"/>
  <c r="B1908" i="9" a="1"/>
  <c r="B1908" i="9" s="1"/>
  <c r="C1908" i="9" a="1"/>
  <c r="C1908" i="9" s="1"/>
  <c r="D1908" i="9" a="1"/>
  <c r="D1908" i="9" s="1"/>
  <c r="A1909" i="9" a="1"/>
  <c r="A1909" i="9" s="1"/>
  <c r="B1909" i="9" a="1"/>
  <c r="B1909" i="9" s="1"/>
  <c r="C1909" i="9" a="1"/>
  <c r="C1909" i="9" s="1"/>
  <c r="D1909" i="9" a="1"/>
  <c r="D1909" i="9" s="1"/>
  <c r="A1910" i="9" a="1"/>
  <c r="A1910" i="9" s="1"/>
  <c r="B1910" i="9" a="1"/>
  <c r="B1910" i="9" s="1"/>
  <c r="C1910" i="9" a="1"/>
  <c r="C1910" i="9" s="1"/>
  <c r="D1910" i="9" a="1"/>
  <c r="D1910" i="9" s="1"/>
  <c r="A1911" i="9" a="1"/>
  <c r="A1911" i="9" s="1"/>
  <c r="B1911" i="9" a="1"/>
  <c r="B1911" i="9" s="1"/>
  <c r="C1911" i="9" a="1"/>
  <c r="C1911" i="9" s="1"/>
  <c r="D1911" i="9" a="1"/>
  <c r="D1911" i="9" s="1"/>
  <c r="A1912" i="9" a="1"/>
  <c r="A1912" i="9" s="1"/>
  <c r="B1912" i="9" a="1"/>
  <c r="B1912" i="9" s="1"/>
  <c r="C1912" i="9" a="1"/>
  <c r="C1912" i="9" s="1"/>
  <c r="D1912" i="9" a="1"/>
  <c r="D1912" i="9" s="1"/>
  <c r="A1913" i="9" a="1"/>
  <c r="A1913" i="9" s="1"/>
  <c r="B1913" i="9" a="1"/>
  <c r="B1913" i="9" s="1"/>
  <c r="C1913" i="9" a="1"/>
  <c r="C1913" i="9" s="1"/>
  <c r="D1913" i="9" a="1"/>
  <c r="D1913" i="9" s="1"/>
  <c r="A1914" i="9" a="1"/>
  <c r="A1914" i="9" s="1"/>
  <c r="B1914" i="9" a="1"/>
  <c r="B1914" i="9" s="1"/>
  <c r="C1914" i="9" a="1"/>
  <c r="C1914" i="9" s="1"/>
  <c r="D1914" i="9" a="1"/>
  <c r="D1914" i="9" s="1"/>
  <c r="A1915" i="9" a="1"/>
  <c r="A1915" i="9" s="1"/>
  <c r="B1915" i="9" a="1"/>
  <c r="B1915" i="9" s="1"/>
  <c r="C1915" i="9" a="1"/>
  <c r="C1915" i="9" s="1"/>
  <c r="D1915" i="9" a="1"/>
  <c r="D1915" i="9" s="1"/>
  <c r="A1916" i="9" a="1"/>
  <c r="A1916" i="9" s="1"/>
  <c r="B1916" i="9" a="1"/>
  <c r="B1916" i="9" s="1"/>
  <c r="C1916" i="9" a="1"/>
  <c r="C1916" i="9" s="1"/>
  <c r="D1916" i="9" a="1"/>
  <c r="D1916" i="9" s="1"/>
  <c r="A1917" i="9" a="1"/>
  <c r="A1917" i="9" s="1"/>
  <c r="B1917" i="9" a="1"/>
  <c r="B1917" i="9" s="1"/>
  <c r="C1917" i="9" a="1"/>
  <c r="C1917" i="9" s="1"/>
  <c r="D1917" i="9" a="1"/>
  <c r="D1917" i="9" s="1"/>
  <c r="A1918" i="9" a="1"/>
  <c r="A1918" i="9" s="1"/>
  <c r="B1918" i="9" a="1"/>
  <c r="B1918" i="9" s="1"/>
  <c r="C1918" i="9" a="1"/>
  <c r="C1918" i="9" s="1"/>
  <c r="D1918" i="9" a="1"/>
  <c r="D1918" i="9" s="1"/>
  <c r="A1919" i="9" a="1"/>
  <c r="A1919" i="9" s="1"/>
  <c r="B1919" i="9" a="1"/>
  <c r="B1919" i="9" s="1"/>
  <c r="C1919" i="9" a="1"/>
  <c r="C1919" i="9" s="1"/>
  <c r="D1919" i="9" a="1"/>
  <c r="D1919" i="9" s="1"/>
  <c r="A1920" i="9" a="1"/>
  <c r="A1920" i="9" s="1"/>
  <c r="B1920" i="9" a="1"/>
  <c r="B1920" i="9" s="1"/>
  <c r="C1920" i="9" a="1"/>
  <c r="C1920" i="9" s="1"/>
  <c r="D1920" i="9" a="1"/>
  <c r="D1920" i="9" s="1"/>
  <c r="A1921" i="9" a="1"/>
  <c r="A1921" i="9" s="1"/>
  <c r="B1921" i="9" a="1"/>
  <c r="B1921" i="9" s="1"/>
  <c r="C1921" i="9" a="1"/>
  <c r="C1921" i="9" s="1"/>
  <c r="D1921" i="9" a="1"/>
  <c r="D1921" i="9" s="1"/>
  <c r="A1922" i="9" a="1"/>
  <c r="A1922" i="9" s="1"/>
  <c r="B1922" i="9" a="1"/>
  <c r="B1922" i="9" s="1"/>
  <c r="C1922" i="9" a="1"/>
  <c r="C1922" i="9" s="1"/>
  <c r="D1922" i="9" a="1"/>
  <c r="D1922" i="9" s="1"/>
  <c r="A1923" i="9" a="1"/>
  <c r="A1923" i="9" s="1"/>
  <c r="B1923" i="9" a="1"/>
  <c r="B1923" i="9" s="1"/>
  <c r="C1923" i="9" a="1"/>
  <c r="C1923" i="9" s="1"/>
  <c r="D1923" i="9" a="1"/>
  <c r="D1923" i="9" s="1"/>
  <c r="A1924" i="9" a="1"/>
  <c r="A1924" i="9" s="1"/>
  <c r="B1924" i="9" a="1"/>
  <c r="B1924" i="9" s="1"/>
  <c r="C1924" i="9" a="1"/>
  <c r="C1924" i="9" s="1"/>
  <c r="D1924" i="9" a="1"/>
  <c r="D1924" i="9" s="1"/>
  <c r="A1925" i="9" a="1"/>
  <c r="A1925" i="9" s="1"/>
  <c r="B1925" i="9" a="1"/>
  <c r="B1925" i="9" s="1"/>
  <c r="C1925" i="9" a="1"/>
  <c r="C1925" i="9" s="1"/>
  <c r="D1925" i="9" a="1"/>
  <c r="D1925" i="9" s="1"/>
  <c r="A1926" i="9" a="1"/>
  <c r="A1926" i="9" s="1"/>
  <c r="B1926" i="9" a="1"/>
  <c r="B1926" i="9" s="1"/>
  <c r="C1926" i="9" a="1"/>
  <c r="C1926" i="9" s="1"/>
  <c r="D1926" i="9" a="1"/>
  <c r="D1926" i="9" s="1"/>
  <c r="A1927" i="9" a="1"/>
  <c r="A1927" i="9" s="1"/>
  <c r="B1927" i="9" a="1"/>
  <c r="B1927" i="9" s="1"/>
  <c r="C1927" i="9" a="1"/>
  <c r="C1927" i="9" s="1"/>
  <c r="D1927" i="9" a="1"/>
  <c r="D1927" i="9" s="1"/>
  <c r="A1928" i="9" a="1"/>
  <c r="A1928" i="9" s="1"/>
  <c r="B1928" i="9" a="1"/>
  <c r="B1928" i="9" s="1"/>
  <c r="C1928" i="9" a="1"/>
  <c r="C1928" i="9" s="1"/>
  <c r="D1928" i="9" a="1"/>
  <c r="D1928" i="9" s="1"/>
  <c r="A1929" i="9" a="1"/>
  <c r="A1929" i="9" s="1"/>
  <c r="B1929" i="9" a="1"/>
  <c r="B1929" i="9" s="1"/>
  <c r="C1929" i="9" a="1"/>
  <c r="C1929" i="9" s="1"/>
  <c r="D1929" i="9" a="1"/>
  <c r="D1929" i="9" s="1"/>
  <c r="A1930" i="9" a="1"/>
  <c r="A1930" i="9" s="1"/>
  <c r="B1930" i="9" a="1"/>
  <c r="B1930" i="9" s="1"/>
  <c r="C1930" i="9" a="1"/>
  <c r="C1930" i="9" s="1"/>
  <c r="D1930" i="9" a="1"/>
  <c r="D1930" i="9" s="1"/>
  <c r="A1931" i="9" a="1"/>
  <c r="A1931" i="9" s="1"/>
  <c r="B1931" i="9" a="1"/>
  <c r="B1931" i="9" s="1"/>
  <c r="C1931" i="9" a="1"/>
  <c r="C1931" i="9" s="1"/>
  <c r="D1931" i="9" a="1"/>
  <c r="D1931" i="9" s="1"/>
  <c r="A1932" i="9" a="1"/>
  <c r="A1932" i="9" s="1"/>
  <c r="B1932" i="9" a="1"/>
  <c r="B1932" i="9" s="1"/>
  <c r="C1932" i="9" a="1"/>
  <c r="C1932" i="9" s="1"/>
  <c r="D1932" i="9" a="1"/>
  <c r="D1932" i="9" s="1"/>
  <c r="A1933" i="9" a="1"/>
  <c r="A1933" i="9" s="1"/>
  <c r="B1933" i="9" a="1"/>
  <c r="B1933" i="9" s="1"/>
  <c r="C1933" i="9" a="1"/>
  <c r="C1933" i="9" s="1"/>
  <c r="D1933" i="9" a="1"/>
  <c r="D1933" i="9" s="1"/>
  <c r="A1934" i="9" a="1"/>
  <c r="A1934" i="9" s="1"/>
  <c r="B1934" i="9" a="1"/>
  <c r="B1934" i="9" s="1"/>
  <c r="C1934" i="9" a="1"/>
  <c r="C1934" i="9" s="1"/>
  <c r="D1934" i="9" a="1"/>
  <c r="D1934" i="9" s="1"/>
  <c r="A1935" i="9" a="1"/>
  <c r="A1935" i="9" s="1"/>
  <c r="B1935" i="9" a="1"/>
  <c r="B1935" i="9" s="1"/>
  <c r="C1935" i="9" a="1"/>
  <c r="C1935" i="9" s="1"/>
  <c r="D1935" i="9" a="1"/>
  <c r="D1935" i="9" s="1"/>
  <c r="A1936" i="9" a="1"/>
  <c r="A1936" i="9" s="1"/>
  <c r="B1936" i="9" a="1"/>
  <c r="B1936" i="9" s="1"/>
  <c r="C1936" i="9" a="1"/>
  <c r="C1936" i="9" s="1"/>
  <c r="D1936" i="9" a="1"/>
  <c r="D1936" i="9" s="1"/>
  <c r="A1937" i="9" a="1"/>
  <c r="A1937" i="9" s="1"/>
  <c r="B1937" i="9" a="1"/>
  <c r="B1937" i="9" s="1"/>
  <c r="C1937" i="9" a="1"/>
  <c r="C1937" i="9" s="1"/>
  <c r="D1937" i="9" a="1"/>
  <c r="D1937" i="9" s="1"/>
  <c r="A1938" i="9" a="1"/>
  <c r="A1938" i="9" s="1"/>
  <c r="B1938" i="9" a="1"/>
  <c r="B1938" i="9" s="1"/>
  <c r="C1938" i="9" a="1"/>
  <c r="C1938" i="9" s="1"/>
  <c r="D1938" i="9" a="1"/>
  <c r="D1938" i="9" s="1"/>
  <c r="A1939" i="9" a="1"/>
  <c r="A1939" i="9" s="1"/>
  <c r="B1939" i="9" a="1"/>
  <c r="B1939" i="9" s="1"/>
  <c r="C1939" i="9" a="1"/>
  <c r="C1939" i="9" s="1"/>
  <c r="D1939" i="9" a="1"/>
  <c r="D1939" i="9" s="1"/>
  <c r="A1940" i="9" a="1"/>
  <c r="A1940" i="9" s="1"/>
  <c r="B1940" i="9" a="1"/>
  <c r="B1940" i="9" s="1"/>
  <c r="C1940" i="9" a="1"/>
  <c r="C1940" i="9" s="1"/>
  <c r="D1940" i="9" a="1"/>
  <c r="D1940" i="9" s="1"/>
  <c r="A1941" i="9" a="1"/>
  <c r="A1941" i="9" s="1"/>
  <c r="B1941" i="9" a="1"/>
  <c r="B1941" i="9" s="1"/>
  <c r="C1941" i="9" a="1"/>
  <c r="C1941" i="9" s="1"/>
  <c r="D1941" i="9" a="1"/>
  <c r="D1941" i="9" s="1"/>
  <c r="A1942" i="9" a="1"/>
  <c r="A1942" i="9" s="1"/>
  <c r="B1942" i="9" a="1"/>
  <c r="B1942" i="9" s="1"/>
  <c r="C1942" i="9" a="1"/>
  <c r="C1942" i="9" s="1"/>
  <c r="D1942" i="9" a="1"/>
  <c r="D1942" i="9" s="1"/>
  <c r="A1943" i="9" a="1"/>
  <c r="A1943" i="9" s="1"/>
  <c r="B1943" i="9" a="1"/>
  <c r="B1943" i="9" s="1"/>
  <c r="C1943" i="9" a="1"/>
  <c r="C1943" i="9" s="1"/>
  <c r="D1943" i="9" a="1"/>
  <c r="D1943" i="9" s="1"/>
  <c r="A1944" i="9" a="1"/>
  <c r="A1944" i="9" s="1"/>
  <c r="B1944" i="9" a="1"/>
  <c r="B1944" i="9" s="1"/>
  <c r="C1944" i="9" a="1"/>
  <c r="C1944" i="9" s="1"/>
  <c r="D1944" i="9" a="1"/>
  <c r="D1944" i="9" s="1"/>
  <c r="A1945" i="9" a="1"/>
  <c r="A1945" i="9" s="1"/>
  <c r="B1945" i="9" a="1"/>
  <c r="B1945" i="9" s="1"/>
  <c r="C1945" i="9" a="1"/>
  <c r="C1945" i="9" s="1"/>
  <c r="D1945" i="9" a="1"/>
  <c r="D1945" i="9" s="1"/>
  <c r="A1946" i="9" a="1"/>
  <c r="A1946" i="9" s="1"/>
  <c r="B1946" i="9" a="1"/>
  <c r="B1946" i="9" s="1"/>
  <c r="C1946" i="9" a="1"/>
  <c r="C1946" i="9" s="1"/>
  <c r="D1946" i="9" a="1"/>
  <c r="D1946" i="9" s="1"/>
  <c r="A1947" i="9" a="1"/>
  <c r="A1947" i="9" s="1"/>
  <c r="B1947" i="9" a="1"/>
  <c r="B1947" i="9" s="1"/>
  <c r="C1947" i="9" a="1"/>
  <c r="C1947" i="9" s="1"/>
  <c r="D1947" i="9" a="1"/>
  <c r="D1947" i="9" s="1"/>
  <c r="A1948" i="9" a="1"/>
  <c r="A1948" i="9" s="1"/>
  <c r="B1948" i="9" a="1"/>
  <c r="B1948" i="9" s="1"/>
  <c r="C1948" i="9" a="1"/>
  <c r="C1948" i="9" s="1"/>
  <c r="D1948" i="9" a="1"/>
  <c r="D1948" i="9" s="1"/>
  <c r="A1949" i="9" a="1"/>
  <c r="A1949" i="9" s="1"/>
  <c r="B1949" i="9" a="1"/>
  <c r="B1949" i="9" s="1"/>
  <c r="C1949" i="9" a="1"/>
  <c r="C1949" i="9" s="1"/>
  <c r="D1949" i="9" a="1"/>
  <c r="D1949" i="9" s="1"/>
  <c r="A1950" i="9" a="1"/>
  <c r="A1950" i="9" s="1"/>
  <c r="B1950" i="9" a="1"/>
  <c r="B1950" i="9" s="1"/>
  <c r="C1950" i="9" a="1"/>
  <c r="C1950" i="9" s="1"/>
  <c r="D1950" i="9" a="1"/>
  <c r="D1950" i="9" s="1"/>
  <c r="A1951" i="9" a="1"/>
  <c r="A1951" i="9" s="1"/>
  <c r="B1951" i="9" a="1"/>
  <c r="B1951" i="9" s="1"/>
  <c r="C1951" i="9" a="1"/>
  <c r="C1951" i="9" s="1"/>
  <c r="D1951" i="9" a="1"/>
  <c r="D1951" i="9" s="1"/>
  <c r="A1952" i="9" a="1"/>
  <c r="A1952" i="9" s="1"/>
  <c r="B1952" i="9" a="1"/>
  <c r="B1952" i="9" s="1"/>
  <c r="C1952" i="9" a="1"/>
  <c r="C1952" i="9" s="1"/>
  <c r="D1952" i="9" a="1"/>
  <c r="D1952" i="9" s="1"/>
  <c r="A1953" i="9" a="1"/>
  <c r="A1953" i="9" s="1"/>
  <c r="B1953" i="9" a="1"/>
  <c r="B1953" i="9" s="1"/>
  <c r="C1953" i="9" a="1"/>
  <c r="C1953" i="9" s="1"/>
  <c r="D1953" i="9" a="1"/>
  <c r="D1953" i="9" s="1"/>
  <c r="A1954" i="9" a="1"/>
  <c r="A1954" i="9" s="1"/>
  <c r="B1954" i="9" a="1"/>
  <c r="B1954" i="9" s="1"/>
  <c r="C1954" i="9" a="1"/>
  <c r="C1954" i="9" s="1"/>
  <c r="D1954" i="9" a="1"/>
  <c r="D1954" i="9" s="1"/>
  <c r="A1955" i="9" a="1"/>
  <c r="A1955" i="9" s="1"/>
  <c r="B1955" i="9" a="1"/>
  <c r="B1955" i="9" s="1"/>
  <c r="C1955" i="9" a="1"/>
  <c r="C1955" i="9" s="1"/>
  <c r="D1955" i="9" a="1"/>
  <c r="D1955" i="9" s="1"/>
  <c r="A1956" i="9" a="1"/>
  <c r="A1956" i="9" s="1"/>
  <c r="B1956" i="9" a="1"/>
  <c r="B1956" i="9" s="1"/>
  <c r="C1956" i="9" a="1"/>
  <c r="C1956" i="9" s="1"/>
  <c r="D1956" i="9" a="1"/>
  <c r="D1956" i="9" s="1"/>
  <c r="A1957" i="9" a="1"/>
  <c r="A1957" i="9" s="1"/>
  <c r="B1957" i="9" a="1"/>
  <c r="B1957" i="9" s="1"/>
  <c r="C1957" i="9" a="1"/>
  <c r="C1957" i="9" s="1"/>
  <c r="D1957" i="9" a="1"/>
  <c r="D1957" i="9" s="1"/>
  <c r="A1958" i="9" a="1"/>
  <c r="A1958" i="9" s="1"/>
  <c r="B1958" i="9" a="1"/>
  <c r="B1958" i="9" s="1"/>
  <c r="C1958" i="9" a="1"/>
  <c r="C1958" i="9" s="1"/>
  <c r="D1958" i="9" a="1"/>
  <c r="D1958" i="9" s="1"/>
  <c r="A1959" i="9" a="1"/>
  <c r="A1959" i="9" s="1"/>
  <c r="B1959" i="9" a="1"/>
  <c r="B1959" i="9" s="1"/>
  <c r="C1959" i="9" a="1"/>
  <c r="C1959" i="9" s="1"/>
  <c r="D1959" i="9" a="1"/>
  <c r="D1959" i="9" s="1"/>
  <c r="A1960" i="9" a="1"/>
  <c r="A1960" i="9" s="1"/>
  <c r="B1960" i="9" a="1"/>
  <c r="B1960" i="9" s="1"/>
  <c r="C1960" i="9" a="1"/>
  <c r="C1960" i="9" s="1"/>
  <c r="D1960" i="9" a="1"/>
  <c r="D1960" i="9" s="1"/>
  <c r="A1961" i="9" a="1"/>
  <c r="A1961" i="9" s="1"/>
  <c r="B1961" i="9" a="1"/>
  <c r="B1961" i="9" s="1"/>
  <c r="C1961" i="9" a="1"/>
  <c r="C1961" i="9" s="1"/>
  <c r="D1961" i="9" a="1"/>
  <c r="D1961" i="9" s="1"/>
  <c r="A1962" i="9" a="1"/>
  <c r="A1962" i="9" s="1"/>
  <c r="B1962" i="9" a="1"/>
  <c r="B1962" i="9" s="1"/>
  <c r="C1962" i="9" a="1"/>
  <c r="C1962" i="9" s="1"/>
  <c r="D1962" i="9" a="1"/>
  <c r="D1962" i="9" s="1"/>
  <c r="A1963" i="9" a="1"/>
  <c r="A1963" i="9" s="1"/>
  <c r="B1963" i="9" a="1"/>
  <c r="B1963" i="9" s="1"/>
  <c r="C1963" i="9" a="1"/>
  <c r="C1963" i="9" s="1"/>
  <c r="D1963" i="9" a="1"/>
  <c r="D1963" i="9" s="1"/>
  <c r="A1964" i="9" a="1"/>
  <c r="A1964" i="9" s="1"/>
  <c r="B1964" i="9" a="1"/>
  <c r="B1964" i="9" s="1"/>
  <c r="C1964" i="9" a="1"/>
  <c r="C1964" i="9" s="1"/>
  <c r="D1964" i="9" a="1"/>
  <c r="D1964" i="9" s="1"/>
  <c r="A1965" i="9" a="1"/>
  <c r="A1965" i="9" s="1"/>
  <c r="B1965" i="9" a="1"/>
  <c r="B1965" i="9" s="1"/>
  <c r="C1965" i="9" a="1"/>
  <c r="C1965" i="9" s="1"/>
  <c r="D1965" i="9" a="1"/>
  <c r="D1965" i="9" s="1"/>
  <c r="A1966" i="9" a="1"/>
  <c r="A1966" i="9" s="1"/>
  <c r="B1966" i="9" a="1"/>
  <c r="B1966" i="9" s="1"/>
  <c r="C1966" i="9" a="1"/>
  <c r="C1966" i="9" s="1"/>
  <c r="D1966" i="9" a="1"/>
  <c r="D1966" i="9" s="1"/>
  <c r="A1967" i="9" a="1"/>
  <c r="A1967" i="9" s="1"/>
  <c r="B1967" i="9" a="1"/>
  <c r="B1967" i="9" s="1"/>
  <c r="C1967" i="9" a="1"/>
  <c r="C1967" i="9" s="1"/>
  <c r="D1967" i="9" a="1"/>
  <c r="D1967" i="9" s="1"/>
  <c r="A1968" i="9" a="1"/>
  <c r="A1968" i="9" s="1"/>
  <c r="B1968" i="9" a="1"/>
  <c r="B1968" i="9" s="1"/>
  <c r="C1968" i="9" a="1"/>
  <c r="C1968" i="9" s="1"/>
  <c r="D1968" i="9" a="1"/>
  <c r="D1968" i="9" s="1"/>
  <c r="A1969" i="9" a="1"/>
  <c r="A1969" i="9" s="1"/>
  <c r="B1969" i="9" a="1"/>
  <c r="B1969" i="9" s="1"/>
  <c r="C1969" i="9" a="1"/>
  <c r="C1969" i="9" s="1"/>
  <c r="D1969" i="9" a="1"/>
  <c r="D1969" i="9" s="1"/>
  <c r="A1970" i="9" a="1"/>
  <c r="A1970" i="9" s="1"/>
  <c r="B1970" i="9" a="1"/>
  <c r="B1970" i="9" s="1"/>
  <c r="C1970" i="9" a="1"/>
  <c r="C1970" i="9" s="1"/>
  <c r="D1970" i="9" a="1"/>
  <c r="D1970" i="9" s="1"/>
  <c r="A1971" i="9" a="1"/>
  <c r="A1971" i="9" s="1"/>
  <c r="B1971" i="9" a="1"/>
  <c r="B1971" i="9" s="1"/>
  <c r="C1971" i="9" a="1"/>
  <c r="C1971" i="9" s="1"/>
  <c r="D1971" i="9" a="1"/>
  <c r="D1971" i="9" s="1"/>
  <c r="A1972" i="9" a="1"/>
  <c r="A1972" i="9" s="1"/>
  <c r="B1972" i="9" a="1"/>
  <c r="B1972" i="9" s="1"/>
  <c r="C1972" i="9" a="1"/>
  <c r="C1972" i="9" s="1"/>
  <c r="D1972" i="9" a="1"/>
  <c r="D1972" i="9" s="1"/>
  <c r="A1973" i="9" a="1"/>
  <c r="A1973" i="9" s="1"/>
  <c r="B1973" i="9" a="1"/>
  <c r="B1973" i="9" s="1"/>
  <c r="C1973" i="9" a="1"/>
  <c r="C1973" i="9" s="1"/>
  <c r="D1973" i="9" a="1"/>
  <c r="D1973" i="9" s="1"/>
  <c r="A1974" i="9" a="1"/>
  <c r="A1974" i="9" s="1"/>
  <c r="B1974" i="9" a="1"/>
  <c r="B1974" i="9" s="1"/>
  <c r="C1974" i="9" a="1"/>
  <c r="C1974" i="9" s="1"/>
  <c r="D1974" i="9" a="1"/>
  <c r="D1974" i="9" s="1"/>
  <c r="A1975" i="9" a="1"/>
  <c r="A1975" i="9" s="1"/>
  <c r="B1975" i="9" a="1"/>
  <c r="B1975" i="9" s="1"/>
  <c r="C1975" i="9" a="1"/>
  <c r="C1975" i="9" s="1"/>
  <c r="D1975" i="9" a="1"/>
  <c r="D1975" i="9" s="1"/>
  <c r="A1976" i="9" a="1"/>
  <c r="A1976" i="9" s="1"/>
  <c r="B1976" i="9" a="1"/>
  <c r="B1976" i="9" s="1"/>
  <c r="C1976" i="9" a="1"/>
  <c r="C1976" i="9" s="1"/>
  <c r="D1976" i="9" a="1"/>
  <c r="D1976" i="9" s="1"/>
  <c r="A1977" i="9" a="1"/>
  <c r="A1977" i="9" s="1"/>
  <c r="B1977" i="9" a="1"/>
  <c r="B1977" i="9" s="1"/>
  <c r="C1977" i="9" a="1"/>
  <c r="C1977" i="9" s="1"/>
  <c r="D1977" i="9" a="1"/>
  <c r="D1977" i="9" s="1"/>
  <c r="A1978" i="9" a="1"/>
  <c r="A1978" i="9" s="1"/>
  <c r="B1978" i="9" a="1"/>
  <c r="B1978" i="9" s="1"/>
  <c r="C1978" i="9" a="1"/>
  <c r="C1978" i="9" s="1"/>
  <c r="D1978" i="9" a="1"/>
  <c r="D1978" i="9" s="1"/>
  <c r="A1979" i="9" a="1"/>
  <c r="A1979" i="9" s="1"/>
  <c r="B1979" i="9" a="1"/>
  <c r="B1979" i="9" s="1"/>
  <c r="C1979" i="9" a="1"/>
  <c r="C1979" i="9" s="1"/>
  <c r="D1979" i="9" a="1"/>
  <c r="D1979" i="9" s="1"/>
  <c r="A1980" i="9" a="1"/>
  <c r="A1980" i="9" s="1"/>
  <c r="B1980" i="9" a="1"/>
  <c r="B1980" i="9" s="1"/>
  <c r="C1980" i="9" a="1"/>
  <c r="C1980" i="9" s="1"/>
  <c r="D1980" i="9" a="1"/>
  <c r="D1980" i="9" s="1"/>
  <c r="A1981" i="9" a="1"/>
  <c r="A1981" i="9" s="1"/>
  <c r="B1981" i="9" a="1"/>
  <c r="B1981" i="9" s="1"/>
  <c r="C1981" i="9" a="1"/>
  <c r="C1981" i="9" s="1"/>
  <c r="D1981" i="9" a="1"/>
  <c r="D1981" i="9" s="1"/>
  <c r="A1982" i="9" a="1"/>
  <c r="A1982" i="9" s="1"/>
  <c r="B1982" i="9" a="1"/>
  <c r="B1982" i="9" s="1"/>
  <c r="C1982" i="9" a="1"/>
  <c r="C1982" i="9" s="1"/>
  <c r="D1982" i="9" a="1"/>
  <c r="D1982" i="9" s="1"/>
  <c r="A1983" i="9" a="1"/>
  <c r="A1983" i="9" s="1"/>
  <c r="B1983" i="9" a="1"/>
  <c r="B1983" i="9" s="1"/>
  <c r="C1983" i="9" a="1"/>
  <c r="C1983" i="9" s="1"/>
  <c r="D1983" i="9" a="1"/>
  <c r="D1983" i="9" s="1"/>
  <c r="A1984" i="9" a="1"/>
  <c r="A1984" i="9" s="1"/>
  <c r="B1984" i="9" a="1"/>
  <c r="B1984" i="9" s="1"/>
  <c r="C1984" i="9" a="1"/>
  <c r="C1984" i="9" s="1"/>
  <c r="D1984" i="9" a="1"/>
  <c r="D1984" i="9" s="1"/>
  <c r="A1985" i="9" a="1"/>
  <c r="A1985" i="9" s="1"/>
  <c r="B1985" i="9" a="1"/>
  <c r="B1985" i="9" s="1"/>
  <c r="C1985" i="9" a="1"/>
  <c r="C1985" i="9" s="1"/>
  <c r="D1985" i="9" a="1"/>
  <c r="D1985" i="9" s="1"/>
  <c r="A1986" i="9" a="1"/>
  <c r="A1986" i="9" s="1"/>
  <c r="B1986" i="9" a="1"/>
  <c r="B1986" i="9" s="1"/>
  <c r="C1986" i="9" a="1"/>
  <c r="C1986" i="9" s="1"/>
  <c r="D1986" i="9" a="1"/>
  <c r="D1986" i="9" s="1"/>
  <c r="A1987" i="9" a="1"/>
  <c r="A1987" i="9" s="1"/>
  <c r="B1987" i="9" a="1"/>
  <c r="B1987" i="9" s="1"/>
  <c r="C1987" i="9" a="1"/>
  <c r="C1987" i="9" s="1"/>
  <c r="D1987" i="9" a="1"/>
  <c r="D1987" i="9" s="1"/>
  <c r="A1988" i="9" a="1"/>
  <c r="A1988" i="9" s="1"/>
  <c r="B1988" i="9" a="1"/>
  <c r="B1988" i="9" s="1"/>
  <c r="C1988" i="9" a="1"/>
  <c r="C1988" i="9" s="1"/>
  <c r="D1988" i="9" a="1"/>
  <c r="D1988" i="9" s="1"/>
  <c r="A1989" i="9" a="1"/>
  <c r="A1989" i="9" s="1"/>
  <c r="B1989" i="9" a="1"/>
  <c r="B1989" i="9" s="1"/>
  <c r="C1989" i="9" a="1"/>
  <c r="C1989" i="9" s="1"/>
  <c r="D1989" i="9" a="1"/>
  <c r="D1989" i="9" s="1"/>
  <c r="A1990" i="9" a="1"/>
  <c r="A1990" i="9" s="1"/>
  <c r="B1990" i="9" a="1"/>
  <c r="B1990" i="9" s="1"/>
  <c r="C1990" i="9" a="1"/>
  <c r="C1990" i="9" s="1"/>
  <c r="D1990" i="9" a="1"/>
  <c r="D1990" i="9" s="1"/>
  <c r="A1991" i="9" a="1"/>
  <c r="A1991" i="9" s="1"/>
  <c r="B1991" i="9" a="1"/>
  <c r="B1991" i="9" s="1"/>
  <c r="C1991" i="9" a="1"/>
  <c r="C1991" i="9" s="1"/>
  <c r="D1991" i="9" a="1"/>
  <c r="D1991" i="9" s="1"/>
  <c r="A1992" i="9" a="1"/>
  <c r="A1992" i="9" s="1"/>
  <c r="B1992" i="9" a="1"/>
  <c r="B1992" i="9" s="1"/>
  <c r="C1992" i="9" a="1"/>
  <c r="C1992" i="9" s="1"/>
  <c r="D1992" i="9" a="1"/>
  <c r="D1992" i="9" s="1"/>
  <c r="A1993" i="9" a="1"/>
  <c r="A1993" i="9" s="1"/>
  <c r="B1993" i="9" a="1"/>
  <c r="B1993" i="9" s="1"/>
  <c r="C1993" i="9" a="1"/>
  <c r="C1993" i="9" s="1"/>
  <c r="D1993" i="9" a="1"/>
  <c r="D1993" i="9" s="1"/>
  <c r="A1994" i="9" a="1"/>
  <c r="A1994" i="9" s="1"/>
  <c r="B1994" i="9" a="1"/>
  <c r="B1994" i="9" s="1"/>
  <c r="C1994" i="9" a="1"/>
  <c r="C1994" i="9" s="1"/>
  <c r="D1994" i="9" a="1"/>
  <c r="D1994" i="9" s="1"/>
  <c r="A1995" i="9" a="1"/>
  <c r="A1995" i="9" s="1"/>
  <c r="B1995" i="9" a="1"/>
  <c r="B1995" i="9" s="1"/>
  <c r="C1995" i="9" a="1"/>
  <c r="C1995" i="9" s="1"/>
  <c r="D1995" i="9" a="1"/>
  <c r="D1995" i="9" s="1"/>
  <c r="A1996" i="9" a="1"/>
  <c r="A1996" i="9" s="1"/>
  <c r="B1996" i="9" a="1"/>
  <c r="B1996" i="9" s="1"/>
  <c r="C1996" i="9" a="1"/>
  <c r="C1996" i="9" s="1"/>
  <c r="D1996" i="9" a="1"/>
  <c r="D1996" i="9" s="1"/>
  <c r="A1997" i="9" a="1"/>
  <c r="A1997" i="9" s="1"/>
  <c r="B1997" i="9" a="1"/>
  <c r="B1997" i="9" s="1"/>
  <c r="C1997" i="9" a="1"/>
  <c r="C1997" i="9" s="1"/>
  <c r="D1997" i="9" a="1"/>
  <c r="D1997" i="9" s="1"/>
  <c r="A1998" i="9" a="1"/>
  <c r="A1998" i="9" s="1"/>
  <c r="B1998" i="9" a="1"/>
  <c r="B1998" i="9" s="1"/>
  <c r="C1998" i="9" a="1"/>
  <c r="C1998" i="9" s="1"/>
  <c r="D1998" i="9" a="1"/>
  <c r="D1998" i="9" s="1"/>
  <c r="A1999" i="9" a="1"/>
  <c r="A1999" i="9" s="1"/>
  <c r="B1999" i="9" a="1"/>
  <c r="B1999" i="9" s="1"/>
  <c r="C1999" i="9" a="1"/>
  <c r="C1999" i="9" s="1"/>
  <c r="D1999" i="9" a="1"/>
  <c r="D1999" i="9" s="1"/>
  <c r="A2000" i="9" a="1"/>
  <c r="A2000" i="9" s="1"/>
  <c r="B2000" i="9" a="1"/>
  <c r="B2000" i="9" s="1"/>
  <c r="C2000" i="9" a="1"/>
  <c r="C2000" i="9" s="1"/>
  <c r="D2000" i="9" a="1"/>
  <c r="D2000" i="9" s="1"/>
  <c r="A2001" i="9" a="1"/>
  <c r="A2001" i="9" s="1"/>
  <c r="B2001" i="9" a="1"/>
  <c r="B2001" i="9" s="1"/>
  <c r="C2001" i="9" a="1"/>
  <c r="C2001" i="9" s="1"/>
  <c r="D2001" i="9" a="1"/>
  <c r="D2001" i="9" s="1"/>
  <c r="A2002" i="9" a="1"/>
  <c r="A2002" i="9" s="1"/>
  <c r="B2002" i="9" a="1"/>
  <c r="B2002" i="9" s="1"/>
  <c r="C2002" i="9" a="1"/>
  <c r="C2002" i="9" s="1"/>
  <c r="D2002" i="9" a="1"/>
  <c r="D2002" i="9" s="1"/>
  <c r="A2003" i="9" a="1"/>
  <c r="A2003" i="9" s="1"/>
  <c r="B2003" i="9" a="1"/>
  <c r="B2003" i="9" s="1"/>
  <c r="C2003" i="9" a="1"/>
  <c r="C2003" i="9" s="1"/>
  <c r="D2003" i="9" a="1"/>
  <c r="D2003" i="9" s="1"/>
  <c r="A2004" i="9" a="1"/>
  <c r="A2004" i="9" s="1"/>
  <c r="B2004" i="9" a="1"/>
  <c r="B2004" i="9" s="1"/>
  <c r="C2004" i="9" a="1"/>
  <c r="C2004" i="9" s="1"/>
  <c r="D2004" i="9" a="1"/>
  <c r="D2004" i="9" s="1"/>
  <c r="A2005" i="9" a="1"/>
  <c r="A2005" i="9" s="1"/>
  <c r="B2005" i="9" a="1"/>
  <c r="B2005" i="9" s="1"/>
  <c r="C2005" i="9" a="1"/>
  <c r="C2005" i="9" s="1"/>
  <c r="D2005" i="9" a="1"/>
  <c r="D2005" i="9" s="1"/>
  <c r="A2006" i="9" a="1"/>
  <c r="A2006" i="9" s="1"/>
  <c r="B2006" i="9" a="1"/>
  <c r="B2006" i="9" s="1"/>
  <c r="C2006" i="9" a="1"/>
  <c r="C2006" i="9" s="1"/>
  <c r="D2006" i="9" a="1"/>
  <c r="D2006" i="9" s="1"/>
  <c r="A2007" i="9" a="1"/>
  <c r="A2007" i="9" s="1"/>
  <c r="B2007" i="9" a="1"/>
  <c r="B2007" i="9" s="1"/>
  <c r="C2007" i="9" a="1"/>
  <c r="C2007" i="9" s="1"/>
  <c r="D2007" i="9" a="1"/>
  <c r="D2007" i="9" s="1"/>
  <c r="A2008" i="9" a="1"/>
  <c r="A2008" i="9" s="1"/>
  <c r="B2008" i="9" a="1"/>
  <c r="B2008" i="9" s="1"/>
  <c r="C2008" i="9" a="1"/>
  <c r="C2008" i="9" s="1"/>
  <c r="D2008" i="9" a="1"/>
  <c r="D2008" i="9" s="1"/>
  <c r="A2009" i="9" a="1"/>
  <c r="A2009" i="9" s="1"/>
  <c r="B2009" i="9" a="1"/>
  <c r="B2009" i="9" s="1"/>
  <c r="C2009" i="9" a="1"/>
  <c r="C2009" i="9" s="1"/>
  <c r="D2009" i="9" a="1"/>
  <c r="D2009" i="9" s="1"/>
  <c r="A2010" i="9" a="1"/>
  <c r="A2010" i="9" s="1"/>
  <c r="B2010" i="9" a="1"/>
  <c r="B2010" i="9" s="1"/>
  <c r="C2010" i="9" a="1"/>
  <c r="C2010" i="9" s="1"/>
  <c r="D2010" i="9" a="1"/>
  <c r="D2010" i="9" s="1"/>
  <c r="A2011" i="9" a="1"/>
  <c r="A2011" i="9" s="1"/>
  <c r="B2011" i="9" a="1"/>
  <c r="B2011" i="9" s="1"/>
  <c r="C2011" i="9" a="1"/>
  <c r="C2011" i="9" s="1"/>
  <c r="D2011" i="9" a="1"/>
  <c r="D2011" i="9" s="1"/>
  <c r="A2012" i="9" a="1"/>
  <c r="A2012" i="9" s="1"/>
  <c r="B2012" i="9" a="1"/>
  <c r="B2012" i="9" s="1"/>
  <c r="C2012" i="9" a="1"/>
  <c r="C2012" i="9" s="1"/>
  <c r="D2012" i="9" a="1"/>
  <c r="D2012" i="9" s="1"/>
  <c r="A2013" i="9" a="1"/>
  <c r="A2013" i="9" s="1"/>
  <c r="B2013" i="9" a="1"/>
  <c r="B2013" i="9" s="1"/>
  <c r="C2013" i="9" a="1"/>
  <c r="C2013" i="9" s="1"/>
  <c r="D2013" i="9" a="1"/>
  <c r="D2013" i="9" s="1"/>
  <c r="A2014" i="9" a="1"/>
  <c r="A2014" i="9" s="1"/>
  <c r="B2014" i="9" a="1"/>
  <c r="B2014" i="9" s="1"/>
  <c r="C2014" i="9" a="1"/>
  <c r="C2014" i="9" s="1"/>
  <c r="D2014" i="9" a="1"/>
  <c r="D2014" i="9" s="1"/>
  <c r="A2015" i="9" a="1"/>
  <c r="A2015" i="9" s="1"/>
  <c r="B2015" i="9" a="1"/>
  <c r="B2015" i="9" s="1"/>
  <c r="C2015" i="9" a="1"/>
  <c r="C2015" i="9" s="1"/>
  <c r="D2015" i="9" a="1"/>
  <c r="D2015" i="9" s="1"/>
  <c r="A2016" i="9" a="1"/>
  <c r="A2016" i="9" s="1"/>
  <c r="B2016" i="9" a="1"/>
  <c r="B2016" i="9" s="1"/>
  <c r="C2016" i="9" a="1"/>
  <c r="C2016" i="9" s="1"/>
  <c r="D2016" i="9" a="1"/>
  <c r="D2016" i="9" s="1"/>
  <c r="A2017" i="9" a="1"/>
  <c r="A2017" i="9" s="1"/>
  <c r="B2017" i="9" a="1"/>
  <c r="B2017" i="9" s="1"/>
  <c r="C2017" i="9" a="1"/>
  <c r="C2017" i="9" s="1"/>
  <c r="D2017" i="9" a="1"/>
  <c r="D2017" i="9" s="1"/>
  <c r="A2018" i="9" a="1"/>
  <c r="A2018" i="9" s="1"/>
  <c r="B2018" i="9" a="1"/>
  <c r="B2018" i="9" s="1"/>
  <c r="C2018" i="9" a="1"/>
  <c r="C2018" i="9" s="1"/>
  <c r="D2018" i="9" a="1"/>
  <c r="D2018" i="9" s="1"/>
  <c r="A2019" i="9" a="1"/>
  <c r="A2019" i="9" s="1"/>
  <c r="B2019" i="9" a="1"/>
  <c r="B2019" i="9" s="1"/>
  <c r="C2019" i="9" a="1"/>
  <c r="C2019" i="9" s="1"/>
  <c r="D2019" i="9" a="1"/>
  <c r="D2019" i="9" s="1"/>
  <c r="A2020" i="9" a="1"/>
  <c r="A2020" i="9" s="1"/>
  <c r="B2020" i="9" a="1"/>
  <c r="B2020" i="9" s="1"/>
  <c r="C2020" i="9" a="1"/>
  <c r="C2020" i="9" s="1"/>
  <c r="D2020" i="9" a="1"/>
  <c r="D2020" i="9" s="1"/>
  <c r="A2021" i="9" a="1"/>
  <c r="A2021" i="9" s="1"/>
  <c r="B2021" i="9" a="1"/>
  <c r="B2021" i="9" s="1"/>
  <c r="C2021" i="9" a="1"/>
  <c r="C2021" i="9" s="1"/>
  <c r="D2021" i="9" a="1"/>
  <c r="D2021" i="9" s="1"/>
  <c r="A2022" i="9" a="1"/>
  <c r="A2022" i="9" s="1"/>
  <c r="B2022" i="9" a="1"/>
  <c r="B2022" i="9" s="1"/>
  <c r="C2022" i="9" a="1"/>
  <c r="C2022" i="9" s="1"/>
  <c r="D2022" i="9" a="1"/>
  <c r="D2022" i="9" s="1"/>
  <c r="A2023" i="9" a="1"/>
  <c r="A2023" i="9" s="1"/>
  <c r="B2023" i="9" a="1"/>
  <c r="B2023" i="9" s="1"/>
  <c r="C2023" i="9" a="1"/>
  <c r="C2023" i="9" s="1"/>
  <c r="D2023" i="9" a="1"/>
  <c r="D2023" i="9" s="1"/>
  <c r="A2024" i="9" a="1"/>
  <c r="A2024" i="9" s="1"/>
  <c r="B2024" i="9" a="1"/>
  <c r="B2024" i="9" s="1"/>
  <c r="C2024" i="9" a="1"/>
  <c r="C2024" i="9" s="1"/>
  <c r="D2024" i="9" a="1"/>
  <c r="D2024" i="9" s="1"/>
  <c r="A2025" i="9" a="1"/>
  <c r="A2025" i="9" s="1"/>
  <c r="B2025" i="9" a="1"/>
  <c r="B2025" i="9" s="1"/>
  <c r="C2025" i="9" a="1"/>
  <c r="C2025" i="9" s="1"/>
  <c r="D2025" i="9" a="1"/>
  <c r="D2025" i="9" s="1"/>
  <c r="A2026" i="9" a="1"/>
  <c r="A2026" i="9" s="1"/>
  <c r="B2026" i="9" a="1"/>
  <c r="B2026" i="9" s="1"/>
  <c r="C2026" i="9" a="1"/>
  <c r="C2026" i="9" s="1"/>
  <c r="D2026" i="9" a="1"/>
  <c r="D2026" i="9" s="1"/>
  <c r="A2027" i="9" a="1"/>
  <c r="A2027" i="9" s="1"/>
  <c r="B2027" i="9" a="1"/>
  <c r="B2027" i="9" s="1"/>
  <c r="C2027" i="9" a="1"/>
  <c r="C2027" i="9" s="1"/>
  <c r="D2027" i="9" a="1"/>
  <c r="D2027" i="9" s="1"/>
  <c r="A2028" i="9" a="1"/>
  <c r="A2028" i="9" s="1"/>
  <c r="B2028" i="9" a="1"/>
  <c r="B2028" i="9" s="1"/>
  <c r="C2028" i="9" a="1"/>
  <c r="C2028" i="9" s="1"/>
  <c r="D2028" i="9" a="1"/>
  <c r="D2028" i="9" s="1"/>
  <c r="A2029" i="9" a="1"/>
  <c r="A2029" i="9" s="1"/>
  <c r="B2029" i="9" a="1"/>
  <c r="B2029" i="9" s="1"/>
  <c r="C2029" i="9" a="1"/>
  <c r="C2029" i="9" s="1"/>
  <c r="D2029" i="9" a="1"/>
  <c r="D2029" i="9" s="1"/>
  <c r="A2030" i="9" a="1"/>
  <c r="A2030" i="9" s="1"/>
  <c r="B2030" i="9" a="1"/>
  <c r="B2030" i="9" s="1"/>
  <c r="C2030" i="9" a="1"/>
  <c r="C2030" i="9" s="1"/>
  <c r="D2030" i="9" a="1"/>
  <c r="D2030" i="9" s="1"/>
  <c r="A2031" i="9" a="1"/>
  <c r="A2031" i="9" s="1"/>
  <c r="B2031" i="9" a="1"/>
  <c r="B2031" i="9" s="1"/>
  <c r="C2031" i="9" a="1"/>
  <c r="C2031" i="9" s="1"/>
  <c r="D2031" i="9" a="1"/>
  <c r="D2031" i="9" s="1"/>
  <c r="A2032" i="9" a="1"/>
  <c r="A2032" i="9" s="1"/>
  <c r="B2032" i="9" a="1"/>
  <c r="B2032" i="9" s="1"/>
  <c r="C2032" i="9" a="1"/>
  <c r="C2032" i="9" s="1"/>
  <c r="D2032" i="9" a="1"/>
  <c r="D2032" i="9" s="1"/>
  <c r="A2033" i="9" a="1"/>
  <c r="A2033" i="9" s="1"/>
  <c r="B2033" i="9" a="1"/>
  <c r="B2033" i="9" s="1"/>
  <c r="C2033" i="9" a="1"/>
  <c r="C2033" i="9" s="1"/>
  <c r="D2033" i="9" a="1"/>
  <c r="D2033" i="9" s="1"/>
  <c r="A2034" i="9" a="1"/>
  <c r="A2034" i="9" s="1"/>
  <c r="B2034" i="9" a="1"/>
  <c r="B2034" i="9" s="1"/>
  <c r="C2034" i="9" a="1"/>
  <c r="C2034" i="9" s="1"/>
  <c r="D2034" i="9" a="1"/>
  <c r="D2034" i="9" s="1"/>
  <c r="A2035" i="9" a="1"/>
  <c r="A2035" i="9" s="1"/>
  <c r="B2035" i="9" a="1"/>
  <c r="B2035" i="9" s="1"/>
  <c r="C2035" i="9" a="1"/>
  <c r="C2035" i="9" s="1"/>
  <c r="D2035" i="9" a="1"/>
  <c r="D2035" i="9" s="1"/>
  <c r="A2036" i="9" a="1"/>
  <c r="A2036" i="9" s="1"/>
  <c r="B2036" i="9" a="1"/>
  <c r="B2036" i="9" s="1"/>
  <c r="C2036" i="9" a="1"/>
  <c r="C2036" i="9" s="1"/>
  <c r="D2036" i="9" a="1"/>
  <c r="D2036" i="9" s="1"/>
  <c r="A2037" i="9" a="1"/>
  <c r="A2037" i="9" s="1"/>
  <c r="B2037" i="9" a="1"/>
  <c r="B2037" i="9" s="1"/>
  <c r="C2037" i="9" a="1"/>
  <c r="C2037" i="9" s="1"/>
  <c r="D2037" i="9" a="1"/>
  <c r="D2037" i="9" s="1"/>
  <c r="A2038" i="9" a="1"/>
  <c r="A2038" i="9" s="1"/>
  <c r="B2038" i="9" a="1"/>
  <c r="B2038" i="9" s="1"/>
  <c r="C2038" i="9" a="1"/>
  <c r="C2038" i="9" s="1"/>
  <c r="D2038" i="9" a="1"/>
  <c r="D2038" i="9" s="1"/>
  <c r="A2039" i="9" a="1"/>
  <c r="A2039" i="9" s="1"/>
  <c r="B2039" i="9" a="1"/>
  <c r="B2039" i="9" s="1"/>
  <c r="C2039" i="9" a="1"/>
  <c r="C2039" i="9" s="1"/>
  <c r="D2039" i="9" a="1"/>
  <c r="D2039" i="9" s="1"/>
  <c r="A2040" i="9" a="1"/>
  <c r="A2040" i="9" s="1"/>
  <c r="B2040" i="9" a="1"/>
  <c r="B2040" i="9" s="1"/>
  <c r="C2040" i="9" a="1"/>
  <c r="C2040" i="9" s="1"/>
  <c r="D2040" i="9" a="1"/>
  <c r="D2040" i="9" s="1"/>
  <c r="A2041" i="9" a="1"/>
  <c r="A2041" i="9" s="1"/>
  <c r="B2041" i="9" a="1"/>
  <c r="B2041" i="9" s="1"/>
  <c r="C2041" i="9" a="1"/>
  <c r="C2041" i="9" s="1"/>
  <c r="D2041" i="9" a="1"/>
  <c r="D2041" i="9" s="1"/>
  <c r="A2042" i="9" a="1"/>
  <c r="A2042" i="9" s="1"/>
  <c r="B2042" i="9" a="1"/>
  <c r="B2042" i="9" s="1"/>
  <c r="C2042" i="9" a="1"/>
  <c r="C2042" i="9" s="1"/>
  <c r="D2042" i="9" a="1"/>
  <c r="D2042" i="9" s="1"/>
  <c r="A2043" i="9" a="1"/>
  <c r="A2043" i="9" s="1"/>
  <c r="B2043" i="9" a="1"/>
  <c r="B2043" i="9" s="1"/>
  <c r="C2043" i="9" a="1"/>
  <c r="C2043" i="9" s="1"/>
  <c r="D2043" i="9" a="1"/>
  <c r="D2043" i="9" s="1"/>
  <c r="A2044" i="9" a="1"/>
  <c r="A2044" i="9" s="1"/>
  <c r="B2044" i="9" a="1"/>
  <c r="B2044" i="9" s="1"/>
  <c r="C2044" i="9" a="1"/>
  <c r="C2044" i="9" s="1"/>
  <c r="D2044" i="9" a="1"/>
  <c r="D2044" i="9" s="1"/>
  <c r="A2045" i="9" a="1"/>
  <c r="A2045" i="9" s="1"/>
  <c r="B2045" i="9" a="1"/>
  <c r="B2045" i="9" s="1"/>
  <c r="C2045" i="9" a="1"/>
  <c r="C2045" i="9" s="1"/>
  <c r="D2045" i="9" a="1"/>
  <c r="D2045" i="9" s="1"/>
  <c r="A2046" i="9" a="1"/>
  <c r="A2046" i="9" s="1"/>
  <c r="B2046" i="9" a="1"/>
  <c r="B2046" i="9" s="1"/>
  <c r="C2046" i="9" a="1"/>
  <c r="C2046" i="9" s="1"/>
  <c r="D2046" i="9" a="1"/>
  <c r="D2046" i="9" s="1"/>
  <c r="A2047" i="9" a="1"/>
  <c r="A2047" i="9" s="1"/>
  <c r="B2047" i="9" a="1"/>
  <c r="B2047" i="9" s="1"/>
  <c r="C2047" i="9" a="1"/>
  <c r="C2047" i="9" s="1"/>
  <c r="D2047" i="9" a="1"/>
  <c r="D2047" i="9" s="1"/>
  <c r="A2048" i="9" a="1"/>
  <c r="A2048" i="9" s="1"/>
  <c r="B2048" i="9" a="1"/>
  <c r="B2048" i="9" s="1"/>
  <c r="C2048" i="9" a="1"/>
  <c r="C2048" i="9" s="1"/>
  <c r="D2048" i="9" a="1"/>
  <c r="D2048" i="9" s="1"/>
  <c r="A2049" i="9" a="1"/>
  <c r="A2049" i="9" s="1"/>
  <c r="B2049" i="9" a="1"/>
  <c r="B2049" i="9" s="1"/>
  <c r="C2049" i="9" a="1"/>
  <c r="C2049" i="9" s="1"/>
  <c r="D2049" i="9" a="1"/>
  <c r="D2049" i="9" s="1"/>
  <c r="A2050" i="9" a="1"/>
  <c r="A2050" i="9" s="1"/>
  <c r="B2050" i="9" a="1"/>
  <c r="B2050" i="9" s="1"/>
  <c r="C2050" i="9" a="1"/>
  <c r="C2050" i="9" s="1"/>
  <c r="D2050" i="9" a="1"/>
  <c r="D2050" i="9" s="1"/>
  <c r="A2051" i="9" a="1"/>
  <c r="A2051" i="9" s="1"/>
  <c r="B2051" i="9" a="1"/>
  <c r="B2051" i="9" s="1"/>
  <c r="C2051" i="9" a="1"/>
  <c r="C2051" i="9" s="1"/>
  <c r="D2051" i="9" a="1"/>
  <c r="D2051" i="9" s="1"/>
  <c r="A2052" i="9" a="1"/>
  <c r="A2052" i="9" s="1"/>
  <c r="B2052" i="9" a="1"/>
  <c r="B2052" i="9" s="1"/>
  <c r="C2052" i="9" a="1"/>
  <c r="C2052" i="9" s="1"/>
  <c r="D2052" i="9" a="1"/>
  <c r="D2052" i="9" s="1"/>
  <c r="A2053" i="9" a="1"/>
  <c r="A2053" i="9" s="1"/>
  <c r="B2053" i="9" a="1"/>
  <c r="B2053" i="9" s="1"/>
  <c r="C2053" i="9" a="1"/>
  <c r="C2053" i="9" s="1"/>
  <c r="D2053" i="9" a="1"/>
  <c r="D2053" i="9" s="1"/>
  <c r="A2054" i="9" a="1"/>
  <c r="A2054" i="9" s="1"/>
  <c r="B2054" i="9" a="1"/>
  <c r="B2054" i="9" s="1"/>
  <c r="C2054" i="9" a="1"/>
  <c r="C2054" i="9" s="1"/>
  <c r="D2054" i="9" a="1"/>
  <c r="D2054" i="9" s="1"/>
  <c r="A2055" i="9" a="1"/>
  <c r="A2055" i="9" s="1"/>
  <c r="B2055" i="9" a="1"/>
  <c r="B2055" i="9" s="1"/>
  <c r="C2055" i="9" a="1"/>
  <c r="C2055" i="9" s="1"/>
  <c r="D2055" i="9" a="1"/>
  <c r="D2055" i="9" s="1"/>
  <c r="A2056" i="9" a="1"/>
  <c r="A2056" i="9" s="1"/>
  <c r="B2056" i="9" a="1"/>
  <c r="B2056" i="9" s="1"/>
  <c r="C2056" i="9" a="1"/>
  <c r="C2056" i="9" s="1"/>
  <c r="D2056" i="9" a="1"/>
  <c r="D2056" i="9" s="1"/>
  <c r="A2057" i="9" a="1"/>
  <c r="A2057" i="9" s="1"/>
  <c r="B2057" i="9" a="1"/>
  <c r="B2057" i="9" s="1"/>
  <c r="C2057" i="9" a="1"/>
  <c r="C2057" i="9" s="1"/>
  <c r="D2057" i="9" a="1"/>
  <c r="D2057" i="9" s="1"/>
  <c r="A2058" i="9" a="1"/>
  <c r="A2058" i="9" s="1"/>
  <c r="B2058" i="9" a="1"/>
  <c r="B2058" i="9" s="1"/>
  <c r="C2058" i="9" a="1"/>
  <c r="C2058" i="9" s="1"/>
  <c r="D2058" i="9" a="1"/>
  <c r="D2058" i="9" s="1"/>
  <c r="A2059" i="9" a="1"/>
  <c r="A2059" i="9" s="1"/>
  <c r="B2059" i="9" a="1"/>
  <c r="B2059" i="9" s="1"/>
  <c r="C2059" i="9" a="1"/>
  <c r="C2059" i="9" s="1"/>
  <c r="D2059" i="9" a="1"/>
  <c r="D2059" i="9" s="1"/>
  <c r="A2060" i="9" a="1"/>
  <c r="A2060" i="9" s="1"/>
  <c r="B2060" i="9" a="1"/>
  <c r="B2060" i="9" s="1"/>
  <c r="C2060" i="9" a="1"/>
  <c r="C2060" i="9" s="1"/>
  <c r="D2060" i="9" a="1"/>
  <c r="D2060" i="9" s="1"/>
  <c r="A2061" i="9" a="1"/>
  <c r="A2061" i="9" s="1"/>
  <c r="B2061" i="9" a="1"/>
  <c r="B2061" i="9" s="1"/>
  <c r="C2061" i="9" a="1"/>
  <c r="C2061" i="9" s="1"/>
  <c r="D2061" i="9" a="1"/>
  <c r="D2061" i="9" s="1"/>
  <c r="A2062" i="9" a="1"/>
  <c r="A2062" i="9" s="1"/>
  <c r="B2062" i="9" a="1"/>
  <c r="B2062" i="9" s="1"/>
  <c r="C2062" i="9" a="1"/>
  <c r="C2062" i="9" s="1"/>
  <c r="D2062" i="9" a="1"/>
  <c r="D2062" i="9" s="1"/>
  <c r="A2063" i="9" a="1"/>
  <c r="A2063" i="9" s="1"/>
  <c r="B2063" i="9" a="1"/>
  <c r="B2063" i="9" s="1"/>
  <c r="C2063" i="9" a="1"/>
  <c r="C2063" i="9" s="1"/>
  <c r="D2063" i="9" a="1"/>
  <c r="D2063" i="9" s="1"/>
  <c r="A2064" i="9" a="1"/>
  <c r="A2064" i="9" s="1"/>
  <c r="B2064" i="9" a="1"/>
  <c r="B2064" i="9" s="1"/>
  <c r="C2064" i="9" a="1"/>
  <c r="C2064" i="9" s="1"/>
  <c r="D2064" i="9" a="1"/>
  <c r="D2064" i="9" s="1"/>
  <c r="A2065" i="9" a="1"/>
  <c r="A2065" i="9" s="1"/>
  <c r="B2065" i="9" a="1"/>
  <c r="B2065" i="9" s="1"/>
  <c r="C2065" i="9" a="1"/>
  <c r="C2065" i="9" s="1"/>
  <c r="D2065" i="9" a="1"/>
  <c r="D2065" i="9" s="1"/>
  <c r="A2066" i="9" a="1"/>
  <c r="A2066" i="9" s="1"/>
  <c r="B2066" i="9" a="1"/>
  <c r="B2066" i="9" s="1"/>
  <c r="C2066" i="9" a="1"/>
  <c r="C2066" i="9" s="1"/>
  <c r="D2066" i="9" a="1"/>
  <c r="D2066" i="9" s="1"/>
  <c r="A2067" i="9" a="1"/>
  <c r="A2067" i="9" s="1"/>
  <c r="B2067" i="9" a="1"/>
  <c r="B2067" i="9" s="1"/>
  <c r="C2067" i="9" a="1"/>
  <c r="C2067" i="9" s="1"/>
  <c r="D2067" i="9" a="1"/>
  <c r="D2067" i="9" s="1"/>
  <c r="A2068" i="9" a="1"/>
  <c r="A2068" i="9" s="1"/>
  <c r="B2068" i="9" a="1"/>
  <c r="B2068" i="9" s="1"/>
  <c r="C2068" i="9" a="1"/>
  <c r="C2068" i="9" s="1"/>
  <c r="D2068" i="9" a="1"/>
  <c r="D2068" i="9" s="1"/>
  <c r="A2069" i="9" a="1"/>
  <c r="A2069" i="9" s="1"/>
  <c r="B2069" i="9" a="1"/>
  <c r="B2069" i="9" s="1"/>
  <c r="C2069" i="9" a="1"/>
  <c r="C2069" i="9" s="1"/>
  <c r="D2069" i="9" a="1"/>
  <c r="D2069" i="9" s="1"/>
  <c r="A2070" i="9" a="1"/>
  <c r="A2070" i="9" s="1"/>
  <c r="B2070" i="9" a="1"/>
  <c r="B2070" i="9" s="1"/>
  <c r="C2070" i="9" a="1"/>
  <c r="C2070" i="9" s="1"/>
  <c r="D2070" i="9" a="1"/>
  <c r="D2070" i="9" s="1"/>
  <c r="A2071" i="9" a="1"/>
  <c r="A2071" i="9" s="1"/>
  <c r="B2071" i="9" a="1"/>
  <c r="B2071" i="9" s="1"/>
  <c r="C2071" i="9" a="1"/>
  <c r="C2071" i="9" s="1"/>
  <c r="D2071" i="9" a="1"/>
  <c r="D2071" i="9" s="1"/>
  <c r="A2072" i="9" a="1"/>
  <c r="A2072" i="9" s="1"/>
  <c r="B2072" i="9" a="1"/>
  <c r="B2072" i="9" s="1"/>
  <c r="C2072" i="9" a="1"/>
  <c r="C2072" i="9" s="1"/>
  <c r="D2072" i="9" a="1"/>
  <c r="D2072" i="9" s="1"/>
  <c r="A2073" i="9" a="1"/>
  <c r="A2073" i="9" s="1"/>
  <c r="B2073" i="9" a="1"/>
  <c r="B2073" i="9" s="1"/>
  <c r="C2073" i="9" a="1"/>
  <c r="C2073" i="9" s="1"/>
  <c r="D2073" i="9" a="1"/>
  <c r="D2073" i="9" s="1"/>
  <c r="A2074" i="9" a="1"/>
  <c r="A2074" i="9" s="1"/>
  <c r="B2074" i="9" a="1"/>
  <c r="B2074" i="9" s="1"/>
  <c r="C2074" i="9" a="1"/>
  <c r="C2074" i="9" s="1"/>
  <c r="D2074" i="9" a="1"/>
  <c r="D2074" i="9" s="1"/>
  <c r="A2075" i="9" a="1"/>
  <c r="A2075" i="9" s="1"/>
  <c r="B2075" i="9" a="1"/>
  <c r="B2075" i="9" s="1"/>
  <c r="C2075" i="9" a="1"/>
  <c r="C2075" i="9" s="1"/>
  <c r="D2075" i="9" a="1"/>
  <c r="D2075" i="9" s="1"/>
  <c r="A2076" i="9" a="1"/>
  <c r="A2076" i="9" s="1"/>
  <c r="B2076" i="9" a="1"/>
  <c r="B2076" i="9" s="1"/>
  <c r="C2076" i="9" a="1"/>
  <c r="C2076" i="9" s="1"/>
  <c r="D2076" i="9" a="1"/>
  <c r="D2076" i="9" s="1"/>
  <c r="A2077" i="9" a="1"/>
  <c r="A2077" i="9" s="1"/>
  <c r="B2077" i="9" a="1"/>
  <c r="B2077" i="9" s="1"/>
  <c r="C2077" i="9" a="1"/>
  <c r="C2077" i="9" s="1"/>
  <c r="D2077" i="9" a="1"/>
  <c r="D2077" i="9" s="1"/>
  <c r="A2078" i="9" a="1"/>
  <c r="A2078" i="9" s="1"/>
  <c r="B2078" i="9" a="1"/>
  <c r="B2078" i="9" s="1"/>
  <c r="C2078" i="9" a="1"/>
  <c r="C2078" i="9" s="1"/>
  <c r="D2078" i="9" a="1"/>
  <c r="D2078" i="9" s="1"/>
  <c r="A2079" i="9" a="1"/>
  <c r="A2079" i="9" s="1"/>
  <c r="B2079" i="9" a="1"/>
  <c r="B2079" i="9" s="1"/>
  <c r="C2079" i="9" a="1"/>
  <c r="C2079" i="9" s="1"/>
  <c r="D2079" i="9" a="1"/>
  <c r="D2079" i="9" s="1"/>
  <c r="A2080" i="9" a="1"/>
  <c r="A2080" i="9" s="1"/>
  <c r="B2080" i="9" a="1"/>
  <c r="B2080" i="9" s="1"/>
  <c r="C2080" i="9" a="1"/>
  <c r="C2080" i="9" s="1"/>
  <c r="D2080" i="9" a="1"/>
  <c r="D2080" i="9" s="1"/>
  <c r="A2081" i="9" a="1"/>
  <c r="A2081" i="9" s="1"/>
  <c r="B2081" i="9" a="1"/>
  <c r="B2081" i="9" s="1"/>
  <c r="C2081" i="9" a="1"/>
  <c r="C2081" i="9" s="1"/>
  <c r="D2081" i="9" a="1"/>
  <c r="D2081" i="9" s="1"/>
  <c r="A2082" i="9" a="1"/>
  <c r="A2082" i="9" s="1"/>
  <c r="B2082" i="9" a="1"/>
  <c r="B2082" i="9" s="1"/>
  <c r="C2082" i="9" a="1"/>
  <c r="C2082" i="9" s="1"/>
  <c r="D2082" i="9" a="1"/>
  <c r="D2082" i="9" s="1"/>
  <c r="A2083" i="9" a="1"/>
  <c r="A2083" i="9" s="1"/>
  <c r="B2083" i="9" a="1"/>
  <c r="B2083" i="9" s="1"/>
  <c r="C2083" i="9" a="1"/>
  <c r="C2083" i="9" s="1"/>
  <c r="D2083" i="9" a="1"/>
  <c r="D2083" i="9" s="1"/>
  <c r="A2084" i="9" a="1"/>
  <c r="A2084" i="9" s="1"/>
  <c r="B2084" i="9" a="1"/>
  <c r="B2084" i="9" s="1"/>
  <c r="C2084" i="9" a="1"/>
  <c r="C2084" i="9" s="1"/>
  <c r="D2084" i="9" a="1"/>
  <c r="D2084" i="9" s="1"/>
  <c r="A2085" i="9" a="1"/>
  <c r="A2085" i="9" s="1"/>
  <c r="B2085" i="9" a="1"/>
  <c r="B2085" i="9" s="1"/>
  <c r="C2085" i="9" a="1"/>
  <c r="C2085" i="9" s="1"/>
  <c r="D2085" i="9" a="1"/>
  <c r="D2085" i="9" s="1"/>
  <c r="A2086" i="9" a="1"/>
  <c r="A2086" i="9" s="1"/>
  <c r="B2086" i="9" a="1"/>
  <c r="B2086" i="9" s="1"/>
  <c r="C2086" i="9" a="1"/>
  <c r="C2086" i="9" s="1"/>
  <c r="D2086" i="9" a="1"/>
  <c r="D2086" i="9" s="1"/>
  <c r="A2087" i="9" a="1"/>
  <c r="A2087" i="9" s="1"/>
  <c r="B2087" i="9" a="1"/>
  <c r="B2087" i="9" s="1"/>
  <c r="C2087" i="9" a="1"/>
  <c r="C2087" i="9" s="1"/>
  <c r="D2087" i="9" a="1"/>
  <c r="D2087" i="9" s="1"/>
  <c r="A2088" i="9" a="1"/>
  <c r="A2088" i="9" s="1"/>
  <c r="B2088" i="9" a="1"/>
  <c r="B2088" i="9" s="1"/>
  <c r="C2088" i="9" a="1"/>
  <c r="C2088" i="9" s="1"/>
  <c r="D2088" i="9" a="1"/>
  <c r="D2088" i="9" s="1"/>
  <c r="A2089" i="9" a="1"/>
  <c r="A2089" i="9" s="1"/>
  <c r="B2089" i="9" a="1"/>
  <c r="B2089" i="9" s="1"/>
  <c r="C2089" i="9" a="1"/>
  <c r="C2089" i="9" s="1"/>
  <c r="D2089" i="9" a="1"/>
  <c r="D2089" i="9" s="1"/>
  <c r="A2090" i="9" a="1"/>
  <c r="A2090" i="9" s="1"/>
  <c r="B2090" i="9" a="1"/>
  <c r="B2090" i="9" s="1"/>
  <c r="C2090" i="9" a="1"/>
  <c r="C2090" i="9" s="1"/>
  <c r="D2090" i="9" a="1"/>
  <c r="D2090" i="9" s="1"/>
  <c r="A2091" i="9" a="1"/>
  <c r="A2091" i="9" s="1"/>
  <c r="B2091" i="9" a="1"/>
  <c r="B2091" i="9" s="1"/>
  <c r="C2091" i="9" a="1"/>
  <c r="C2091" i="9" s="1"/>
  <c r="D2091" i="9" a="1"/>
  <c r="D2091" i="9" s="1"/>
  <c r="A2092" i="9" a="1"/>
  <c r="A2092" i="9" s="1"/>
  <c r="B2092" i="9" a="1"/>
  <c r="B2092" i="9" s="1"/>
  <c r="C2092" i="9" a="1"/>
  <c r="C2092" i="9" s="1"/>
  <c r="D2092" i="9" a="1"/>
  <c r="D2092" i="9" s="1"/>
  <c r="A2093" i="9" a="1"/>
  <c r="A2093" i="9" s="1"/>
  <c r="B2093" i="9" a="1"/>
  <c r="B2093" i="9" s="1"/>
  <c r="C2093" i="9" a="1"/>
  <c r="C2093" i="9" s="1"/>
  <c r="D2093" i="9" a="1"/>
  <c r="D2093" i="9" s="1"/>
  <c r="A2094" i="9" a="1"/>
  <c r="A2094" i="9" s="1"/>
  <c r="B2094" i="9" a="1"/>
  <c r="B2094" i="9" s="1"/>
  <c r="C2094" i="9" a="1"/>
  <c r="C2094" i="9" s="1"/>
  <c r="D2094" i="9" a="1"/>
  <c r="D2094" i="9" s="1"/>
  <c r="A2095" i="9" a="1"/>
  <c r="A2095" i="9" s="1"/>
  <c r="B2095" i="9" a="1"/>
  <c r="B2095" i="9" s="1"/>
  <c r="C2095" i="9" a="1"/>
  <c r="C2095" i="9" s="1"/>
  <c r="D2095" i="9" a="1"/>
  <c r="D2095" i="9" s="1"/>
  <c r="A2096" i="9" a="1"/>
  <c r="A2096" i="9" s="1"/>
  <c r="B2096" i="9" a="1"/>
  <c r="B2096" i="9" s="1"/>
  <c r="C2096" i="9" a="1"/>
  <c r="C2096" i="9" s="1"/>
  <c r="D2096" i="9" a="1"/>
  <c r="D2096" i="9" s="1"/>
  <c r="A2097" i="9" a="1"/>
  <c r="A2097" i="9" s="1"/>
  <c r="B2097" i="9" a="1"/>
  <c r="B2097" i="9" s="1"/>
  <c r="C2097" i="9" a="1"/>
  <c r="C2097" i="9" s="1"/>
  <c r="D2097" i="9" a="1"/>
  <c r="D2097" i="9" s="1"/>
  <c r="A2098" i="9" a="1"/>
  <c r="A2098" i="9" s="1"/>
  <c r="B2098" i="9" a="1"/>
  <c r="B2098" i="9" s="1"/>
  <c r="C2098" i="9" a="1"/>
  <c r="C2098" i="9" s="1"/>
  <c r="D2098" i="9" a="1"/>
  <c r="D2098" i="9" s="1"/>
  <c r="A2099" i="9" a="1"/>
  <c r="A2099" i="9" s="1"/>
  <c r="B2099" i="9" a="1"/>
  <c r="B2099" i="9" s="1"/>
  <c r="C2099" i="9" a="1"/>
  <c r="C2099" i="9" s="1"/>
  <c r="D2099" i="9" a="1"/>
  <c r="D2099" i="9" s="1"/>
  <c r="A2100" i="9" a="1"/>
  <c r="A2100" i="9" s="1"/>
  <c r="B2100" i="9" a="1"/>
  <c r="B2100" i="9" s="1"/>
  <c r="C2100" i="9" a="1"/>
  <c r="C2100" i="9" s="1"/>
  <c r="D2100" i="9" a="1"/>
  <c r="D2100" i="9" s="1"/>
  <c r="A2101" i="9" a="1"/>
  <c r="A2101" i="9" s="1"/>
  <c r="B2101" i="9" a="1"/>
  <c r="B2101" i="9" s="1"/>
  <c r="C2101" i="9" a="1"/>
  <c r="C2101" i="9" s="1"/>
  <c r="D2101" i="9" a="1"/>
  <c r="D2101" i="9" s="1"/>
  <c r="A2102" i="9" a="1"/>
  <c r="A2102" i="9" s="1"/>
  <c r="B2102" i="9" a="1"/>
  <c r="B2102" i="9" s="1"/>
  <c r="C2102" i="9" a="1"/>
  <c r="C2102" i="9" s="1"/>
  <c r="D2102" i="9" a="1"/>
  <c r="D2102" i="9" s="1"/>
  <c r="A2103" i="9" a="1"/>
  <c r="A2103" i="9" s="1"/>
  <c r="B2103" i="9" a="1"/>
  <c r="B2103" i="9" s="1"/>
  <c r="C2103" i="9" a="1"/>
  <c r="C2103" i="9" s="1"/>
  <c r="D2103" i="9" a="1"/>
  <c r="D2103" i="9" s="1"/>
  <c r="A2104" i="9" a="1"/>
  <c r="A2104" i="9" s="1"/>
  <c r="B2104" i="9" a="1"/>
  <c r="B2104" i="9" s="1"/>
  <c r="C2104" i="9" a="1"/>
  <c r="C2104" i="9" s="1"/>
  <c r="D2104" i="9" a="1"/>
  <c r="D2104" i="9" s="1"/>
  <c r="A2105" i="9" a="1"/>
  <c r="A2105" i="9" s="1"/>
  <c r="B2105" i="9" a="1"/>
  <c r="B2105" i="9" s="1"/>
  <c r="C2105" i="9" a="1"/>
  <c r="C2105" i="9" s="1"/>
  <c r="D2105" i="9" a="1"/>
  <c r="D2105" i="9" s="1"/>
  <c r="A2106" i="9" a="1"/>
  <c r="A2106" i="9" s="1"/>
  <c r="B2106" i="9" a="1"/>
  <c r="B2106" i="9" s="1"/>
  <c r="C2106" i="9" a="1"/>
  <c r="C2106" i="9" s="1"/>
  <c r="D2106" i="9" a="1"/>
  <c r="D2106" i="9" s="1"/>
  <c r="A2107" i="9" a="1"/>
  <c r="A2107" i="9" s="1"/>
  <c r="B2107" i="9" a="1"/>
  <c r="B2107" i="9" s="1"/>
  <c r="C2107" i="9" a="1"/>
  <c r="C2107" i="9" s="1"/>
  <c r="D2107" i="9" a="1"/>
  <c r="D2107" i="9" s="1"/>
  <c r="A2108" i="9" a="1"/>
  <c r="A2108" i="9" s="1"/>
  <c r="B2108" i="9" a="1"/>
  <c r="B2108" i="9" s="1"/>
  <c r="C2108" i="9" a="1"/>
  <c r="C2108" i="9" s="1"/>
  <c r="D2108" i="9" a="1"/>
  <c r="D2108" i="9" s="1"/>
  <c r="A2109" i="9" a="1"/>
  <c r="A2109" i="9" s="1"/>
  <c r="B2109" i="9" a="1"/>
  <c r="B2109" i="9" s="1"/>
  <c r="C2109" i="9" a="1"/>
  <c r="C2109" i="9" s="1"/>
  <c r="D2109" i="9" a="1"/>
  <c r="D2109" i="9" s="1"/>
  <c r="A2110" i="9" a="1"/>
  <c r="A2110" i="9" s="1"/>
  <c r="B2110" i="9" a="1"/>
  <c r="B2110" i="9" s="1"/>
  <c r="C2110" i="9" a="1"/>
  <c r="C2110" i="9" s="1"/>
  <c r="D2110" i="9" a="1"/>
  <c r="D2110" i="9" s="1"/>
  <c r="A2111" i="9" a="1"/>
  <c r="A2111" i="9" s="1"/>
  <c r="B2111" i="9" a="1"/>
  <c r="B2111" i="9" s="1"/>
  <c r="C2111" i="9" a="1"/>
  <c r="C2111" i="9" s="1"/>
  <c r="D2111" i="9" a="1"/>
  <c r="D2111" i="9" s="1"/>
  <c r="A2112" i="9" a="1"/>
  <c r="A2112" i="9" s="1"/>
  <c r="B2112" i="9" a="1"/>
  <c r="B2112" i="9" s="1"/>
  <c r="C2112" i="9" a="1"/>
  <c r="C2112" i="9" s="1"/>
  <c r="D2112" i="9" a="1"/>
  <c r="D2112" i="9" s="1"/>
  <c r="A2113" i="9" a="1"/>
  <c r="A2113" i="9" s="1"/>
  <c r="B2113" i="9" a="1"/>
  <c r="B2113" i="9" s="1"/>
  <c r="C2113" i="9" a="1"/>
  <c r="C2113" i="9" s="1"/>
  <c r="D2113" i="9" a="1"/>
  <c r="D2113" i="9" s="1"/>
  <c r="A2114" i="9" a="1"/>
  <c r="A2114" i="9" s="1"/>
  <c r="B2114" i="9" a="1"/>
  <c r="B2114" i="9" s="1"/>
  <c r="C2114" i="9" a="1"/>
  <c r="C2114" i="9" s="1"/>
  <c r="D2114" i="9" a="1"/>
  <c r="D2114" i="9" s="1"/>
  <c r="A2115" i="9" a="1"/>
  <c r="A2115" i="9" s="1"/>
  <c r="B2115" i="9" a="1"/>
  <c r="B2115" i="9" s="1"/>
  <c r="C2115" i="9" a="1"/>
  <c r="C2115" i="9" s="1"/>
  <c r="D2115" i="9" a="1"/>
  <c r="D2115" i="9" s="1"/>
  <c r="A2116" i="9" a="1"/>
  <c r="A2116" i="9" s="1"/>
  <c r="B2116" i="9" a="1"/>
  <c r="B2116" i="9" s="1"/>
  <c r="C2116" i="9" a="1"/>
  <c r="C2116" i="9" s="1"/>
  <c r="D2116" i="9" a="1"/>
  <c r="D2116" i="9" s="1"/>
  <c r="A2117" i="9" a="1"/>
  <c r="A2117" i="9" s="1"/>
  <c r="B2117" i="9" a="1"/>
  <c r="B2117" i="9" s="1"/>
  <c r="C2117" i="9" a="1"/>
  <c r="C2117" i="9" s="1"/>
  <c r="D2117" i="9" a="1"/>
  <c r="D2117" i="9" s="1"/>
  <c r="A2118" i="9" a="1"/>
  <c r="A2118" i="9" s="1"/>
  <c r="B2118" i="9" a="1"/>
  <c r="B2118" i="9" s="1"/>
  <c r="C2118" i="9" a="1"/>
  <c r="C2118" i="9" s="1"/>
  <c r="D2118" i="9" a="1"/>
  <c r="D2118" i="9" s="1"/>
  <c r="A2119" i="9" a="1"/>
  <c r="A2119" i="9" s="1"/>
  <c r="B2119" i="9" a="1"/>
  <c r="B2119" i="9" s="1"/>
  <c r="C2119" i="9" a="1"/>
  <c r="C2119" i="9" s="1"/>
  <c r="D2119" i="9" a="1"/>
  <c r="D2119" i="9" s="1"/>
  <c r="A2120" i="9" a="1"/>
  <c r="A2120" i="9" s="1"/>
  <c r="B2120" i="9" a="1"/>
  <c r="B2120" i="9" s="1"/>
  <c r="C2120" i="9" a="1"/>
  <c r="C2120" i="9" s="1"/>
  <c r="D2120" i="9" a="1"/>
  <c r="D2120" i="9" s="1"/>
  <c r="A2121" i="9" a="1"/>
  <c r="A2121" i="9" s="1"/>
  <c r="B2121" i="9" a="1"/>
  <c r="B2121" i="9" s="1"/>
  <c r="C2121" i="9" a="1"/>
  <c r="C2121" i="9" s="1"/>
  <c r="D2121" i="9" a="1"/>
  <c r="D2121" i="9" s="1"/>
  <c r="A2122" i="9" a="1"/>
  <c r="A2122" i="9" s="1"/>
  <c r="B2122" i="9" a="1"/>
  <c r="B2122" i="9" s="1"/>
  <c r="C2122" i="9" a="1"/>
  <c r="C2122" i="9" s="1"/>
  <c r="D2122" i="9" a="1"/>
  <c r="D2122" i="9" s="1"/>
  <c r="A2123" i="9" a="1"/>
  <c r="A2123" i="9" s="1"/>
  <c r="B2123" i="9" a="1"/>
  <c r="B2123" i="9" s="1"/>
  <c r="C2123" i="9" a="1"/>
  <c r="C2123" i="9" s="1"/>
  <c r="D2123" i="9" a="1"/>
  <c r="D2123" i="9" s="1"/>
  <c r="A2124" i="9" a="1"/>
  <c r="A2124" i="9" s="1"/>
  <c r="B2124" i="9" a="1"/>
  <c r="B2124" i="9" s="1"/>
  <c r="C2124" i="9" a="1"/>
  <c r="C2124" i="9" s="1"/>
  <c r="D2124" i="9" a="1"/>
  <c r="D2124" i="9" s="1"/>
  <c r="A2125" i="9" a="1"/>
  <c r="A2125" i="9" s="1"/>
  <c r="B2125" i="9" a="1"/>
  <c r="B2125" i="9" s="1"/>
  <c r="C2125" i="9" a="1"/>
  <c r="C2125" i="9" s="1"/>
  <c r="D2125" i="9" a="1"/>
  <c r="D2125" i="9" s="1"/>
  <c r="A2126" i="9" a="1"/>
  <c r="A2126" i="9" s="1"/>
  <c r="B2126" i="9" a="1"/>
  <c r="B2126" i="9" s="1"/>
  <c r="C2126" i="9" a="1"/>
  <c r="C2126" i="9" s="1"/>
  <c r="D2126" i="9" a="1"/>
  <c r="D2126" i="9" s="1"/>
  <c r="A2127" i="9" a="1"/>
  <c r="A2127" i="9" s="1"/>
  <c r="B2127" i="9" a="1"/>
  <c r="B2127" i="9" s="1"/>
  <c r="C2127" i="9" a="1"/>
  <c r="C2127" i="9" s="1"/>
  <c r="D2127" i="9" a="1"/>
  <c r="D2127" i="9" s="1"/>
  <c r="A2128" i="9" a="1"/>
  <c r="A2128" i="9" s="1"/>
  <c r="B2128" i="9" a="1"/>
  <c r="B2128" i="9" s="1"/>
  <c r="C2128" i="9" a="1"/>
  <c r="C2128" i="9" s="1"/>
  <c r="D2128" i="9" a="1"/>
  <c r="D2128" i="9" s="1"/>
  <c r="A2129" i="9" a="1"/>
  <c r="A2129" i="9" s="1"/>
  <c r="B2129" i="9" a="1"/>
  <c r="B2129" i="9" s="1"/>
  <c r="C2129" i="9" a="1"/>
  <c r="C2129" i="9" s="1"/>
  <c r="D2129" i="9" a="1"/>
  <c r="D2129" i="9" s="1"/>
  <c r="A2130" i="9" a="1"/>
  <c r="A2130" i="9" s="1"/>
  <c r="B2130" i="9" a="1"/>
  <c r="B2130" i="9" s="1"/>
  <c r="C2130" i="9" a="1"/>
  <c r="C2130" i="9" s="1"/>
  <c r="D2130" i="9" a="1"/>
  <c r="D2130" i="9" s="1"/>
  <c r="A2131" i="9" a="1"/>
  <c r="A2131" i="9" s="1"/>
  <c r="B2131" i="9" a="1"/>
  <c r="B2131" i="9" s="1"/>
  <c r="C2131" i="9" a="1"/>
  <c r="C2131" i="9" s="1"/>
  <c r="D2131" i="9" a="1"/>
  <c r="D2131" i="9" s="1"/>
  <c r="A2132" i="9" a="1"/>
  <c r="A2132" i="9" s="1"/>
  <c r="B2132" i="9" a="1"/>
  <c r="B2132" i="9" s="1"/>
  <c r="C2132" i="9" a="1"/>
  <c r="C2132" i="9" s="1"/>
  <c r="D2132" i="9" a="1"/>
  <c r="D2132" i="9" s="1"/>
  <c r="A2133" i="9" a="1"/>
  <c r="A2133" i="9" s="1"/>
  <c r="B2133" i="9" a="1"/>
  <c r="B2133" i="9" s="1"/>
  <c r="C2133" i="9" a="1"/>
  <c r="C2133" i="9" s="1"/>
  <c r="D2133" i="9" a="1"/>
  <c r="D2133" i="9" s="1"/>
  <c r="A2134" i="9" a="1"/>
  <c r="A2134" i="9" s="1"/>
  <c r="B2134" i="9" a="1"/>
  <c r="B2134" i="9" s="1"/>
  <c r="C2134" i="9" a="1"/>
  <c r="C2134" i="9" s="1"/>
  <c r="D2134" i="9" a="1"/>
  <c r="D2134" i="9" s="1"/>
  <c r="A2135" i="9" a="1"/>
  <c r="A2135" i="9" s="1"/>
  <c r="B2135" i="9" a="1"/>
  <c r="B2135" i="9" s="1"/>
  <c r="C2135" i="9" a="1"/>
  <c r="C2135" i="9" s="1"/>
  <c r="D2135" i="9" a="1"/>
  <c r="D2135" i="9" s="1"/>
  <c r="A2136" i="9" a="1"/>
  <c r="A2136" i="9" s="1"/>
  <c r="B2136" i="9" a="1"/>
  <c r="B2136" i="9" s="1"/>
  <c r="C2136" i="9" a="1"/>
  <c r="C2136" i="9" s="1"/>
  <c r="D2136" i="9" a="1"/>
  <c r="D2136" i="9" s="1"/>
  <c r="A2137" i="9" a="1"/>
  <c r="A2137" i="9" s="1"/>
  <c r="B2137" i="9" a="1"/>
  <c r="B2137" i="9" s="1"/>
  <c r="C2137" i="9" a="1"/>
  <c r="C2137" i="9" s="1"/>
  <c r="D2137" i="9" a="1"/>
  <c r="D2137" i="9" s="1"/>
  <c r="A2138" i="9" a="1"/>
  <c r="A2138" i="9" s="1"/>
  <c r="B2138" i="9" a="1"/>
  <c r="B2138" i="9" s="1"/>
  <c r="C2138" i="9" a="1"/>
  <c r="C2138" i="9" s="1"/>
  <c r="D2138" i="9" a="1"/>
  <c r="D2138" i="9" s="1"/>
  <c r="A2139" i="9" a="1"/>
  <c r="A2139" i="9" s="1"/>
  <c r="B2139" i="9" a="1"/>
  <c r="B2139" i="9" s="1"/>
  <c r="C2139" i="9" a="1"/>
  <c r="C2139" i="9" s="1"/>
  <c r="D2139" i="9" a="1"/>
  <c r="D2139" i="9" s="1"/>
  <c r="A2140" i="9" a="1"/>
  <c r="A2140" i="9" s="1"/>
  <c r="B2140" i="9" a="1"/>
  <c r="B2140" i="9" s="1"/>
  <c r="C2140" i="9" a="1"/>
  <c r="C2140" i="9" s="1"/>
  <c r="D2140" i="9" a="1"/>
  <c r="D2140" i="9" s="1"/>
  <c r="A2141" i="9" a="1"/>
  <c r="A2141" i="9" s="1"/>
  <c r="B2141" i="9" a="1"/>
  <c r="B2141" i="9" s="1"/>
  <c r="C2141" i="9" a="1"/>
  <c r="C2141" i="9" s="1"/>
  <c r="D2141" i="9" a="1"/>
  <c r="D2141" i="9" s="1"/>
  <c r="A2142" i="9" a="1"/>
  <c r="A2142" i="9" s="1"/>
  <c r="B2142" i="9" a="1"/>
  <c r="B2142" i="9" s="1"/>
  <c r="C2142" i="9" a="1"/>
  <c r="C2142" i="9" s="1"/>
  <c r="D2142" i="9" a="1"/>
  <c r="D2142" i="9" s="1"/>
  <c r="A2143" i="9" a="1"/>
  <c r="A2143" i="9" s="1"/>
  <c r="B2143" i="9" a="1"/>
  <c r="B2143" i="9" s="1"/>
  <c r="C2143" i="9" a="1"/>
  <c r="C2143" i="9" s="1"/>
  <c r="D2143" i="9" a="1"/>
  <c r="D2143" i="9" s="1"/>
  <c r="A2144" i="9" a="1"/>
  <c r="A2144" i="9" s="1"/>
  <c r="B2144" i="9" a="1"/>
  <c r="B2144" i="9" s="1"/>
  <c r="C2144" i="9" a="1"/>
  <c r="C2144" i="9" s="1"/>
  <c r="D2144" i="9" a="1"/>
  <c r="D2144" i="9" s="1"/>
  <c r="A2145" i="9" a="1"/>
  <c r="A2145" i="9" s="1"/>
  <c r="B2145" i="9" a="1"/>
  <c r="B2145" i="9" s="1"/>
  <c r="C2145" i="9" a="1"/>
  <c r="C2145" i="9" s="1"/>
  <c r="D2145" i="9" a="1"/>
  <c r="D2145" i="9" s="1"/>
  <c r="A2146" i="9" a="1"/>
  <c r="A2146" i="9" s="1"/>
  <c r="B2146" i="9" a="1"/>
  <c r="B2146" i="9" s="1"/>
  <c r="C2146" i="9" a="1"/>
  <c r="C2146" i="9" s="1"/>
  <c r="D2146" i="9" a="1"/>
  <c r="D2146" i="9" s="1"/>
  <c r="A2147" i="9" a="1"/>
  <c r="A2147" i="9" s="1"/>
  <c r="B2147" i="9" a="1"/>
  <c r="B2147" i="9" s="1"/>
  <c r="C2147" i="9" a="1"/>
  <c r="C2147" i="9" s="1"/>
  <c r="D2147" i="9" a="1"/>
  <c r="D2147" i="9" s="1"/>
  <c r="A2148" i="9" a="1"/>
  <c r="A2148" i="9" s="1"/>
  <c r="B2148" i="9" a="1"/>
  <c r="B2148" i="9" s="1"/>
  <c r="C2148" i="9" a="1"/>
  <c r="C2148" i="9" s="1"/>
  <c r="D2148" i="9" a="1"/>
  <c r="D2148" i="9" s="1"/>
  <c r="A2149" i="9" a="1"/>
  <c r="A2149" i="9" s="1"/>
  <c r="B2149" i="9" a="1"/>
  <c r="B2149" i="9" s="1"/>
  <c r="C2149" i="9" a="1"/>
  <c r="C2149" i="9" s="1"/>
  <c r="D2149" i="9" a="1"/>
  <c r="D2149" i="9" s="1"/>
  <c r="A2150" i="9" a="1"/>
  <c r="A2150" i="9" s="1"/>
  <c r="B2150" i="9" a="1"/>
  <c r="B2150" i="9" s="1"/>
  <c r="C2150" i="9" a="1"/>
  <c r="C2150" i="9" s="1"/>
  <c r="D2150" i="9" a="1"/>
  <c r="D2150" i="9" s="1"/>
  <c r="A2151" i="9" a="1"/>
  <c r="A2151" i="9" s="1"/>
  <c r="B2151" i="9" a="1"/>
  <c r="B2151" i="9" s="1"/>
  <c r="C2151" i="9" a="1"/>
  <c r="C2151" i="9" s="1"/>
  <c r="D2151" i="9" a="1"/>
  <c r="D2151" i="9" s="1"/>
  <c r="A2152" i="9" a="1"/>
  <c r="A2152" i="9" s="1"/>
  <c r="B2152" i="9" a="1"/>
  <c r="B2152" i="9" s="1"/>
  <c r="C2152" i="9" a="1"/>
  <c r="C2152" i="9" s="1"/>
  <c r="D2152" i="9" a="1"/>
  <c r="D2152" i="9" s="1"/>
  <c r="A2153" i="9" a="1"/>
  <c r="A2153" i="9" s="1"/>
  <c r="B2153" i="9" a="1"/>
  <c r="B2153" i="9" s="1"/>
  <c r="C2153" i="9" a="1"/>
  <c r="C2153" i="9" s="1"/>
  <c r="D2153" i="9" a="1"/>
  <c r="D2153" i="9" s="1"/>
  <c r="A2154" i="9" a="1"/>
  <c r="A2154" i="9" s="1"/>
  <c r="B2154" i="9" a="1"/>
  <c r="B2154" i="9" s="1"/>
  <c r="C2154" i="9" a="1"/>
  <c r="C2154" i="9" s="1"/>
  <c r="D2154" i="9" a="1"/>
  <c r="D2154" i="9" s="1"/>
  <c r="A2155" i="9" a="1"/>
  <c r="A2155" i="9" s="1"/>
  <c r="B2155" i="9" a="1"/>
  <c r="B2155" i="9" s="1"/>
  <c r="C2155" i="9" a="1"/>
  <c r="C2155" i="9" s="1"/>
  <c r="D2155" i="9" a="1"/>
  <c r="D2155" i="9" s="1"/>
  <c r="A2156" i="9" a="1"/>
  <c r="A2156" i="9" s="1"/>
  <c r="B2156" i="9" a="1"/>
  <c r="B2156" i="9" s="1"/>
  <c r="C2156" i="9" a="1"/>
  <c r="C2156" i="9" s="1"/>
  <c r="D2156" i="9" a="1"/>
  <c r="D2156" i="9" s="1"/>
  <c r="A2157" i="9" a="1"/>
  <c r="A2157" i="9" s="1"/>
  <c r="B2157" i="9" a="1"/>
  <c r="B2157" i="9" s="1"/>
  <c r="C2157" i="9" a="1"/>
  <c r="C2157" i="9" s="1"/>
  <c r="D2157" i="9" a="1"/>
  <c r="D2157" i="9" s="1"/>
  <c r="A2158" i="9" a="1"/>
  <c r="A2158" i="9" s="1"/>
  <c r="B2158" i="9" a="1"/>
  <c r="B2158" i="9" s="1"/>
  <c r="C2158" i="9" a="1"/>
  <c r="C2158" i="9" s="1"/>
  <c r="D2158" i="9" a="1"/>
  <c r="D2158" i="9" s="1"/>
  <c r="A2159" i="9" a="1"/>
  <c r="A2159" i="9" s="1"/>
  <c r="B2159" i="9" a="1"/>
  <c r="B2159" i="9" s="1"/>
  <c r="C2159" i="9" a="1"/>
  <c r="C2159" i="9" s="1"/>
  <c r="D2159" i="9" a="1"/>
  <c r="D2159" i="9" s="1"/>
  <c r="A2160" i="9" a="1"/>
  <c r="A2160" i="9" s="1"/>
  <c r="B2160" i="9" a="1"/>
  <c r="B2160" i="9" s="1"/>
  <c r="C2160" i="9" a="1"/>
  <c r="C2160" i="9" s="1"/>
  <c r="D2160" i="9" a="1"/>
  <c r="D2160" i="9" s="1"/>
  <c r="A2161" i="9" a="1"/>
  <c r="A2161" i="9" s="1"/>
  <c r="B2161" i="9" a="1"/>
  <c r="B2161" i="9" s="1"/>
  <c r="C2161" i="9" a="1"/>
  <c r="C2161" i="9" s="1"/>
  <c r="D2161" i="9" a="1"/>
  <c r="D2161" i="9" s="1"/>
  <c r="A2162" i="9" a="1"/>
  <c r="A2162" i="9" s="1"/>
  <c r="B2162" i="9" a="1"/>
  <c r="B2162" i="9" s="1"/>
  <c r="C2162" i="9" a="1"/>
  <c r="C2162" i="9" s="1"/>
  <c r="D2162" i="9" a="1"/>
  <c r="D2162" i="9" s="1"/>
  <c r="A2163" i="9" a="1"/>
  <c r="A2163" i="9" s="1"/>
  <c r="B2163" i="9" a="1"/>
  <c r="B2163" i="9" s="1"/>
  <c r="C2163" i="9" a="1"/>
  <c r="C2163" i="9" s="1"/>
  <c r="D2163" i="9" a="1"/>
  <c r="D2163" i="9" s="1"/>
  <c r="A2164" i="9" a="1"/>
  <c r="A2164" i="9" s="1"/>
  <c r="B2164" i="9" a="1"/>
  <c r="B2164" i="9" s="1"/>
  <c r="C2164" i="9" a="1"/>
  <c r="C2164" i="9" s="1"/>
  <c r="D2164" i="9" a="1"/>
  <c r="D2164" i="9" s="1"/>
  <c r="A2165" i="9" a="1"/>
  <c r="A2165" i="9" s="1"/>
  <c r="B2165" i="9" a="1"/>
  <c r="B2165" i="9" s="1"/>
  <c r="C2165" i="9" a="1"/>
  <c r="C2165" i="9" s="1"/>
  <c r="D2165" i="9" a="1"/>
  <c r="D2165" i="9" s="1"/>
  <c r="A2166" i="9" a="1"/>
  <c r="A2166" i="9" s="1"/>
  <c r="B2166" i="9" a="1"/>
  <c r="B2166" i="9" s="1"/>
  <c r="C2166" i="9" a="1"/>
  <c r="C2166" i="9" s="1"/>
  <c r="D2166" i="9" a="1"/>
  <c r="D2166" i="9" s="1"/>
  <c r="A2167" i="9" a="1"/>
  <c r="A2167" i="9" s="1"/>
  <c r="B2167" i="9" a="1"/>
  <c r="B2167" i="9" s="1"/>
  <c r="C2167" i="9" a="1"/>
  <c r="C2167" i="9" s="1"/>
  <c r="D2167" i="9" a="1"/>
  <c r="D2167" i="9" s="1"/>
  <c r="A2168" i="9" a="1"/>
  <c r="A2168" i="9" s="1"/>
  <c r="B2168" i="9" a="1"/>
  <c r="B2168" i="9" s="1"/>
  <c r="C2168" i="9" a="1"/>
  <c r="C2168" i="9" s="1"/>
  <c r="D2168" i="9" a="1"/>
  <c r="D2168" i="9" s="1"/>
  <c r="A2169" i="9" a="1"/>
  <c r="A2169" i="9" s="1"/>
  <c r="B2169" i="9" a="1"/>
  <c r="B2169" i="9" s="1"/>
  <c r="C2169" i="9" a="1"/>
  <c r="C2169" i="9" s="1"/>
  <c r="D2169" i="9" a="1"/>
  <c r="D2169" i="9" s="1"/>
  <c r="A2170" i="9" a="1"/>
  <c r="A2170" i="9" s="1"/>
  <c r="B2170" i="9" a="1"/>
  <c r="B2170" i="9" s="1"/>
  <c r="C2170" i="9" a="1"/>
  <c r="C2170" i="9" s="1"/>
  <c r="D2170" i="9" a="1"/>
  <c r="D2170" i="9" s="1"/>
  <c r="A2171" i="9" a="1"/>
  <c r="A2171" i="9" s="1"/>
  <c r="B2171" i="9" a="1"/>
  <c r="B2171" i="9" s="1"/>
  <c r="C2171" i="9" a="1"/>
  <c r="C2171" i="9" s="1"/>
  <c r="D2171" i="9" a="1"/>
  <c r="D2171" i="9" s="1"/>
  <c r="A2172" i="9" a="1"/>
  <c r="A2172" i="9" s="1"/>
  <c r="B2172" i="9" a="1"/>
  <c r="B2172" i="9" s="1"/>
  <c r="C2172" i="9" a="1"/>
  <c r="C2172" i="9" s="1"/>
  <c r="D2172" i="9" a="1"/>
  <c r="D2172" i="9" s="1"/>
  <c r="A2173" i="9" a="1"/>
  <c r="A2173" i="9" s="1"/>
  <c r="B2173" i="9" a="1"/>
  <c r="B2173" i="9" s="1"/>
  <c r="C2173" i="9" a="1"/>
  <c r="C2173" i="9" s="1"/>
  <c r="D2173" i="9" a="1"/>
  <c r="D2173" i="9" s="1"/>
  <c r="A2174" i="9" a="1"/>
  <c r="A2174" i="9" s="1"/>
  <c r="B2174" i="9" a="1"/>
  <c r="B2174" i="9" s="1"/>
  <c r="C2174" i="9" a="1"/>
  <c r="C2174" i="9" s="1"/>
  <c r="D2174" i="9" a="1"/>
  <c r="D2174" i="9" s="1"/>
  <c r="A2175" i="9" a="1"/>
  <c r="A2175" i="9" s="1"/>
  <c r="B2175" i="9" a="1"/>
  <c r="B2175" i="9" s="1"/>
  <c r="C2175" i="9" a="1"/>
  <c r="C2175" i="9" s="1"/>
  <c r="D2175" i="9" a="1"/>
  <c r="D2175" i="9" s="1"/>
  <c r="A2176" i="9" a="1"/>
  <c r="A2176" i="9" s="1"/>
  <c r="B2176" i="9" a="1"/>
  <c r="B2176" i="9" s="1"/>
  <c r="C2176" i="9" a="1"/>
  <c r="C2176" i="9" s="1"/>
  <c r="D2176" i="9" a="1"/>
  <c r="D2176" i="9" s="1"/>
  <c r="A2177" i="9" a="1"/>
  <c r="A2177" i="9" s="1"/>
  <c r="B2177" i="9" a="1"/>
  <c r="B2177" i="9" s="1"/>
  <c r="C2177" i="9" a="1"/>
  <c r="C2177" i="9" s="1"/>
  <c r="D2177" i="9" a="1"/>
  <c r="D2177" i="9" s="1"/>
  <c r="A2178" i="9" a="1"/>
  <c r="A2178" i="9" s="1"/>
  <c r="B2178" i="9" a="1"/>
  <c r="B2178" i="9" s="1"/>
  <c r="C2178" i="9" a="1"/>
  <c r="C2178" i="9" s="1"/>
  <c r="D2178" i="9" a="1"/>
  <c r="D2178" i="9" s="1"/>
  <c r="A2179" i="9" a="1"/>
  <c r="A2179" i="9" s="1"/>
  <c r="B2179" i="9" a="1"/>
  <c r="B2179" i="9" s="1"/>
  <c r="C2179" i="9" a="1"/>
  <c r="C2179" i="9" s="1"/>
  <c r="D2179" i="9" a="1"/>
  <c r="D2179" i="9" s="1"/>
  <c r="A2180" i="9" a="1"/>
  <c r="A2180" i="9" s="1"/>
  <c r="B2180" i="9" a="1"/>
  <c r="B2180" i="9" s="1"/>
  <c r="C2180" i="9" a="1"/>
  <c r="C2180" i="9" s="1"/>
  <c r="D2180" i="9" a="1"/>
  <c r="D2180" i="9" s="1"/>
  <c r="A2181" i="9" a="1"/>
  <c r="A2181" i="9" s="1"/>
  <c r="B2181" i="9" a="1"/>
  <c r="B2181" i="9" s="1"/>
  <c r="C2181" i="9" a="1"/>
  <c r="C2181" i="9" s="1"/>
  <c r="D2181" i="9" a="1"/>
  <c r="D2181" i="9" s="1"/>
  <c r="A2182" i="9" a="1"/>
  <c r="A2182" i="9" s="1"/>
  <c r="B2182" i="9" a="1"/>
  <c r="B2182" i="9" s="1"/>
  <c r="C2182" i="9" a="1"/>
  <c r="C2182" i="9" s="1"/>
  <c r="D2182" i="9" a="1"/>
  <c r="D2182" i="9" s="1"/>
  <c r="A2183" i="9" a="1"/>
  <c r="A2183" i="9" s="1"/>
  <c r="B2183" i="9" a="1"/>
  <c r="B2183" i="9" s="1"/>
  <c r="C2183" i="9" a="1"/>
  <c r="C2183" i="9" s="1"/>
  <c r="D2183" i="9" a="1"/>
  <c r="D2183" i="9" s="1"/>
  <c r="A2184" i="9" a="1"/>
  <c r="A2184" i="9" s="1"/>
  <c r="B2184" i="9" a="1"/>
  <c r="B2184" i="9" s="1"/>
  <c r="C2184" i="9" a="1"/>
  <c r="C2184" i="9" s="1"/>
  <c r="D2184" i="9" a="1"/>
  <c r="D2184" i="9" s="1"/>
  <c r="A2185" i="9" a="1"/>
  <c r="A2185" i="9" s="1"/>
  <c r="B2185" i="9" a="1"/>
  <c r="B2185" i="9" s="1"/>
  <c r="C2185" i="9" a="1"/>
  <c r="C2185" i="9" s="1"/>
  <c r="D2185" i="9" a="1"/>
  <c r="D2185" i="9" s="1"/>
  <c r="A2186" i="9" a="1"/>
  <c r="A2186" i="9" s="1"/>
  <c r="B2186" i="9" a="1"/>
  <c r="B2186" i="9" s="1"/>
  <c r="C2186" i="9" a="1"/>
  <c r="C2186" i="9" s="1"/>
  <c r="D2186" i="9" a="1"/>
  <c r="D2186" i="9" s="1"/>
  <c r="A2187" i="9" a="1"/>
  <c r="A2187" i="9" s="1"/>
  <c r="B2187" i="9" a="1"/>
  <c r="B2187" i="9" s="1"/>
  <c r="C2187" i="9" a="1"/>
  <c r="C2187" i="9" s="1"/>
  <c r="D2187" i="9" a="1"/>
  <c r="D2187" i="9" s="1"/>
  <c r="A2188" i="9" a="1"/>
  <c r="A2188" i="9" s="1"/>
  <c r="B2188" i="9" a="1"/>
  <c r="B2188" i="9" s="1"/>
  <c r="C2188" i="9" a="1"/>
  <c r="C2188" i="9" s="1"/>
  <c r="D2188" i="9" a="1"/>
  <c r="D2188" i="9" s="1"/>
  <c r="A2189" i="9" a="1"/>
  <c r="A2189" i="9" s="1"/>
  <c r="B2189" i="9" a="1"/>
  <c r="B2189" i="9" s="1"/>
  <c r="C2189" i="9" a="1"/>
  <c r="C2189" i="9" s="1"/>
  <c r="D2189" i="9" a="1"/>
  <c r="D2189" i="9" s="1"/>
  <c r="A2190" i="9" a="1"/>
  <c r="A2190" i="9" s="1"/>
  <c r="B2190" i="9" a="1"/>
  <c r="B2190" i="9" s="1"/>
  <c r="C2190" i="9" a="1"/>
  <c r="C2190" i="9" s="1"/>
  <c r="D2190" i="9" a="1"/>
  <c r="D2190" i="9" s="1"/>
  <c r="A2191" i="9" a="1"/>
  <c r="A2191" i="9" s="1"/>
  <c r="B2191" i="9" a="1"/>
  <c r="B2191" i="9" s="1"/>
  <c r="C2191" i="9" a="1"/>
  <c r="C2191" i="9" s="1"/>
  <c r="D2191" i="9" a="1"/>
  <c r="D2191" i="9" s="1"/>
  <c r="A2192" i="9" a="1"/>
  <c r="A2192" i="9" s="1"/>
  <c r="B2192" i="9" a="1"/>
  <c r="B2192" i="9" s="1"/>
  <c r="C2192" i="9" a="1"/>
  <c r="C2192" i="9" s="1"/>
  <c r="D2192" i="9" a="1"/>
  <c r="D2192" i="9" s="1"/>
  <c r="A2193" i="9" a="1"/>
  <c r="A2193" i="9" s="1"/>
  <c r="B2193" i="9" a="1"/>
  <c r="B2193" i="9" s="1"/>
  <c r="C2193" i="9" a="1"/>
  <c r="C2193" i="9" s="1"/>
  <c r="D2193" i="9" a="1"/>
  <c r="D2193" i="9" s="1"/>
  <c r="A2194" i="9" a="1"/>
  <c r="A2194" i="9" s="1"/>
  <c r="B2194" i="9" a="1"/>
  <c r="B2194" i="9" s="1"/>
  <c r="C2194" i="9" a="1"/>
  <c r="C2194" i="9" s="1"/>
  <c r="D2194" i="9" a="1"/>
  <c r="D2194" i="9" s="1"/>
  <c r="A2195" i="9" a="1"/>
  <c r="A2195" i="9" s="1"/>
  <c r="B2195" i="9" a="1"/>
  <c r="B2195" i="9" s="1"/>
  <c r="C2195" i="9" a="1"/>
  <c r="C2195" i="9" s="1"/>
  <c r="D2195" i="9" a="1"/>
  <c r="D2195" i="9" s="1"/>
  <c r="A2196" i="9" a="1"/>
  <c r="A2196" i="9" s="1"/>
  <c r="B2196" i="9" a="1"/>
  <c r="B2196" i="9" s="1"/>
  <c r="C2196" i="9" a="1"/>
  <c r="C2196" i="9" s="1"/>
  <c r="D2196" i="9" a="1"/>
  <c r="D2196" i="9" s="1"/>
  <c r="A2197" i="9" a="1"/>
  <c r="A2197" i="9" s="1"/>
  <c r="B2197" i="9" a="1"/>
  <c r="B2197" i="9" s="1"/>
  <c r="C2197" i="9" a="1"/>
  <c r="C2197" i="9" s="1"/>
  <c r="D2197" i="9" a="1"/>
  <c r="D2197" i="9" s="1"/>
  <c r="A2198" i="9" a="1"/>
  <c r="A2198" i="9" s="1"/>
  <c r="B2198" i="9" a="1"/>
  <c r="B2198" i="9" s="1"/>
  <c r="C2198" i="9" a="1"/>
  <c r="C2198" i="9" s="1"/>
  <c r="D2198" i="9" a="1"/>
  <c r="D2198" i="9" s="1"/>
  <c r="A2199" i="9" a="1"/>
  <c r="A2199" i="9" s="1"/>
  <c r="B2199" i="9" a="1"/>
  <c r="B2199" i="9" s="1"/>
  <c r="C2199" i="9" a="1"/>
  <c r="C2199" i="9" s="1"/>
  <c r="D2199" i="9" a="1"/>
  <c r="D2199" i="9" s="1"/>
  <c r="A2200" i="9" a="1"/>
  <c r="A2200" i="9" s="1"/>
  <c r="B2200" i="9" a="1"/>
  <c r="B2200" i="9" s="1"/>
  <c r="C2200" i="9" a="1"/>
  <c r="C2200" i="9" s="1"/>
  <c r="D2200" i="9" a="1"/>
  <c r="D2200" i="9" s="1"/>
  <c r="A2201" i="9" a="1"/>
  <c r="A2201" i="9" s="1"/>
  <c r="B2201" i="9" a="1"/>
  <c r="B2201" i="9" s="1"/>
  <c r="C2201" i="9" a="1"/>
  <c r="C2201" i="9" s="1"/>
  <c r="D2201" i="9" a="1"/>
  <c r="D2201" i="9" s="1"/>
  <c r="A2202" i="9" a="1"/>
  <c r="A2202" i="9" s="1"/>
  <c r="B2202" i="9" a="1"/>
  <c r="B2202" i="9" s="1"/>
  <c r="C2202" i="9" a="1"/>
  <c r="C2202" i="9" s="1"/>
  <c r="D2202" i="9" a="1"/>
  <c r="D2202" i="9" s="1"/>
  <c r="A2203" i="9" a="1"/>
  <c r="A2203" i="9" s="1"/>
  <c r="B2203" i="9" a="1"/>
  <c r="B2203" i="9" s="1"/>
  <c r="C2203" i="9" a="1"/>
  <c r="C2203" i="9" s="1"/>
  <c r="D2203" i="9" a="1"/>
  <c r="D2203" i="9" s="1"/>
  <c r="A2204" i="9" a="1"/>
  <c r="A2204" i="9" s="1"/>
  <c r="B2204" i="9" a="1"/>
  <c r="B2204" i="9" s="1"/>
  <c r="C2204" i="9" a="1"/>
  <c r="C2204" i="9" s="1"/>
  <c r="D2204" i="9" a="1"/>
  <c r="D2204" i="9" s="1"/>
  <c r="A2205" i="9" a="1"/>
  <c r="A2205" i="9" s="1"/>
  <c r="B2205" i="9" a="1"/>
  <c r="B2205" i="9" s="1"/>
  <c r="C2205" i="9" a="1"/>
  <c r="C2205" i="9" s="1"/>
  <c r="D2205" i="9" a="1"/>
  <c r="D2205" i="9" s="1"/>
  <c r="A2206" i="9" a="1"/>
  <c r="A2206" i="9" s="1"/>
  <c r="B2206" i="9" a="1"/>
  <c r="B2206" i="9" s="1"/>
  <c r="C2206" i="9" a="1"/>
  <c r="C2206" i="9" s="1"/>
  <c r="D2206" i="9" a="1"/>
  <c r="D2206" i="9" s="1"/>
  <c r="A2207" i="9" a="1"/>
  <c r="A2207" i="9" s="1"/>
  <c r="B2207" i="9" a="1"/>
  <c r="B2207" i="9" s="1"/>
  <c r="C2207" i="9" a="1"/>
  <c r="C2207" i="9" s="1"/>
  <c r="D2207" i="9" a="1"/>
  <c r="D2207" i="9" s="1"/>
  <c r="A2208" i="9" a="1"/>
  <c r="A2208" i="9" s="1"/>
  <c r="B2208" i="9" a="1"/>
  <c r="B2208" i="9" s="1"/>
  <c r="C2208" i="9" a="1"/>
  <c r="C2208" i="9" s="1"/>
  <c r="D2208" i="9" a="1"/>
  <c r="D2208" i="9" s="1"/>
  <c r="A2209" i="9" a="1"/>
  <c r="A2209" i="9" s="1"/>
  <c r="B2209" i="9" a="1"/>
  <c r="B2209" i="9" s="1"/>
  <c r="C2209" i="9" a="1"/>
  <c r="C2209" i="9" s="1"/>
  <c r="D2209" i="9" a="1"/>
  <c r="D2209" i="9" s="1"/>
  <c r="A2210" i="9" a="1"/>
  <c r="A2210" i="9" s="1"/>
  <c r="B2210" i="9" a="1"/>
  <c r="B2210" i="9" s="1"/>
  <c r="C2210" i="9" a="1"/>
  <c r="C2210" i="9" s="1"/>
  <c r="D2210" i="9" a="1"/>
  <c r="D2210" i="9" s="1"/>
  <c r="A2211" i="9" a="1"/>
  <c r="A2211" i="9" s="1"/>
  <c r="B2211" i="9" a="1"/>
  <c r="B2211" i="9" s="1"/>
  <c r="C2211" i="9" a="1"/>
  <c r="C2211" i="9" s="1"/>
  <c r="D2211" i="9" a="1"/>
  <c r="D2211" i="9" s="1"/>
  <c r="A2212" i="9" a="1"/>
  <c r="A2212" i="9" s="1"/>
  <c r="B2212" i="9" a="1"/>
  <c r="B2212" i="9" s="1"/>
  <c r="C2212" i="9" a="1"/>
  <c r="C2212" i="9" s="1"/>
  <c r="D2212" i="9" a="1"/>
  <c r="D2212" i="9" s="1"/>
  <c r="A2213" i="9" a="1"/>
  <c r="A2213" i="9" s="1"/>
  <c r="B2213" i="9" a="1"/>
  <c r="B2213" i="9" s="1"/>
  <c r="C2213" i="9" a="1"/>
  <c r="C2213" i="9" s="1"/>
  <c r="D2213" i="9" a="1"/>
  <c r="D2213" i="9" s="1"/>
  <c r="A2214" i="9" a="1"/>
  <c r="A2214" i="9" s="1"/>
  <c r="B2214" i="9" a="1"/>
  <c r="B2214" i="9" s="1"/>
  <c r="C2214" i="9" a="1"/>
  <c r="C2214" i="9" s="1"/>
  <c r="D2214" i="9" a="1"/>
  <c r="D2214" i="9" s="1"/>
  <c r="A2215" i="9" a="1"/>
  <c r="A2215" i="9" s="1"/>
  <c r="B2215" i="9" a="1"/>
  <c r="B2215" i="9" s="1"/>
  <c r="C2215" i="9" a="1"/>
  <c r="C2215" i="9" s="1"/>
  <c r="D2215" i="9" a="1"/>
  <c r="D2215" i="9" s="1"/>
  <c r="A2216" i="9" a="1"/>
  <c r="A2216" i="9" s="1"/>
  <c r="B2216" i="9" a="1"/>
  <c r="B2216" i="9" s="1"/>
  <c r="C2216" i="9" a="1"/>
  <c r="C2216" i="9" s="1"/>
  <c r="D2216" i="9" a="1"/>
  <c r="D2216" i="9" s="1"/>
  <c r="A2217" i="9" a="1"/>
  <c r="A2217" i="9" s="1"/>
  <c r="B2217" i="9" a="1"/>
  <c r="B2217" i="9" s="1"/>
  <c r="C2217" i="9" a="1"/>
  <c r="C2217" i="9" s="1"/>
  <c r="D2217" i="9" a="1"/>
  <c r="D2217" i="9" s="1"/>
  <c r="A2218" i="9" a="1"/>
  <c r="A2218" i="9" s="1"/>
  <c r="B2218" i="9" a="1"/>
  <c r="B2218" i="9" s="1"/>
  <c r="C2218" i="9" a="1"/>
  <c r="C2218" i="9" s="1"/>
  <c r="D2218" i="9" a="1"/>
  <c r="D2218" i="9" s="1"/>
  <c r="A2219" i="9" a="1"/>
  <c r="A2219" i="9" s="1"/>
  <c r="B2219" i="9" a="1"/>
  <c r="B2219" i="9" s="1"/>
  <c r="C2219" i="9" a="1"/>
  <c r="C2219" i="9" s="1"/>
  <c r="D2219" i="9" a="1"/>
  <c r="D2219" i="9" s="1"/>
  <c r="A2220" i="9" a="1"/>
  <c r="A2220" i="9" s="1"/>
  <c r="B2220" i="9" a="1"/>
  <c r="B2220" i="9" s="1"/>
  <c r="C2220" i="9" a="1"/>
  <c r="C2220" i="9" s="1"/>
  <c r="D2220" i="9" a="1"/>
  <c r="D2220" i="9" s="1"/>
  <c r="A2221" i="9" a="1"/>
  <c r="A2221" i="9" s="1"/>
  <c r="B2221" i="9" a="1"/>
  <c r="B2221" i="9" s="1"/>
  <c r="C2221" i="9" a="1"/>
  <c r="C2221" i="9" s="1"/>
  <c r="D2221" i="9" a="1"/>
  <c r="D2221" i="9" s="1"/>
  <c r="A2222" i="9" a="1"/>
  <c r="A2222" i="9" s="1"/>
  <c r="B2222" i="9" a="1"/>
  <c r="B2222" i="9" s="1"/>
  <c r="C2222" i="9" a="1"/>
  <c r="C2222" i="9" s="1"/>
  <c r="D2222" i="9" a="1"/>
  <c r="D2222" i="9" s="1"/>
  <c r="A2223" i="9" a="1"/>
  <c r="A2223" i="9" s="1"/>
  <c r="B2223" i="9" a="1"/>
  <c r="B2223" i="9" s="1"/>
  <c r="C2223" i="9" a="1"/>
  <c r="C2223" i="9" s="1"/>
  <c r="D2223" i="9" a="1"/>
  <c r="D2223" i="9" s="1"/>
  <c r="A2224" i="9" a="1"/>
  <c r="A2224" i="9" s="1"/>
  <c r="B2224" i="9" a="1"/>
  <c r="B2224" i="9" s="1"/>
  <c r="C2224" i="9" a="1"/>
  <c r="C2224" i="9" s="1"/>
  <c r="D2224" i="9" a="1"/>
  <c r="D2224" i="9" s="1"/>
  <c r="A2225" i="9" a="1"/>
  <c r="A2225" i="9" s="1"/>
  <c r="B2225" i="9" a="1"/>
  <c r="B2225" i="9" s="1"/>
  <c r="C2225" i="9" a="1"/>
  <c r="C2225" i="9" s="1"/>
  <c r="D2225" i="9" a="1"/>
  <c r="D2225" i="9" s="1"/>
  <c r="A2226" i="9" a="1"/>
  <c r="A2226" i="9" s="1"/>
  <c r="B2226" i="9" a="1"/>
  <c r="B2226" i="9" s="1"/>
  <c r="C2226" i="9" a="1"/>
  <c r="C2226" i="9" s="1"/>
  <c r="D2226" i="9" a="1"/>
  <c r="D2226" i="9" s="1"/>
  <c r="A2227" i="9" a="1"/>
  <c r="A2227" i="9" s="1"/>
  <c r="B2227" i="9" a="1"/>
  <c r="B2227" i="9" s="1"/>
  <c r="C2227" i="9" a="1"/>
  <c r="C2227" i="9" s="1"/>
  <c r="D2227" i="9" a="1"/>
  <c r="D2227" i="9" s="1"/>
  <c r="A2228" i="9" a="1"/>
  <c r="A2228" i="9" s="1"/>
  <c r="B2228" i="9" a="1"/>
  <c r="B2228" i="9" s="1"/>
  <c r="C2228" i="9" a="1"/>
  <c r="C2228" i="9" s="1"/>
  <c r="D2228" i="9" a="1"/>
  <c r="D2228" i="9" s="1"/>
  <c r="A2229" i="9" a="1"/>
  <c r="A2229" i="9" s="1"/>
  <c r="B2229" i="9" a="1"/>
  <c r="B2229" i="9" s="1"/>
  <c r="C2229" i="9" a="1"/>
  <c r="C2229" i="9" s="1"/>
  <c r="D2229" i="9" a="1"/>
  <c r="D2229" i="9" s="1"/>
  <c r="A2230" i="9" a="1"/>
  <c r="A2230" i="9" s="1"/>
  <c r="B2230" i="9" a="1"/>
  <c r="B2230" i="9" s="1"/>
  <c r="C2230" i="9" a="1"/>
  <c r="C2230" i="9" s="1"/>
  <c r="D2230" i="9" a="1"/>
  <c r="D2230" i="9" s="1"/>
  <c r="A2231" i="9" a="1"/>
  <c r="A2231" i="9" s="1"/>
  <c r="B2231" i="9" a="1"/>
  <c r="B2231" i="9" s="1"/>
  <c r="C2231" i="9" a="1"/>
  <c r="C2231" i="9" s="1"/>
  <c r="D2231" i="9" a="1"/>
  <c r="D2231" i="9" s="1"/>
  <c r="A2232" i="9" a="1"/>
  <c r="A2232" i="9" s="1"/>
  <c r="B2232" i="9" a="1"/>
  <c r="B2232" i="9" s="1"/>
  <c r="C2232" i="9" a="1"/>
  <c r="C2232" i="9" s="1"/>
  <c r="D2232" i="9" a="1"/>
  <c r="D2232" i="9" s="1"/>
  <c r="A2233" i="9" a="1"/>
  <c r="A2233" i="9" s="1"/>
  <c r="B2233" i="9" a="1"/>
  <c r="B2233" i="9" s="1"/>
  <c r="C2233" i="9" a="1"/>
  <c r="C2233" i="9" s="1"/>
  <c r="D2233" i="9" a="1"/>
  <c r="D2233" i="9" s="1"/>
  <c r="A2234" i="9" a="1"/>
  <c r="A2234" i="9" s="1"/>
  <c r="B2234" i="9" a="1"/>
  <c r="B2234" i="9" s="1"/>
  <c r="C2234" i="9" a="1"/>
  <c r="C2234" i="9" s="1"/>
  <c r="D2234" i="9" a="1"/>
  <c r="D2234" i="9" s="1"/>
  <c r="A2235" i="9" a="1"/>
  <c r="A2235" i="9" s="1"/>
  <c r="B2235" i="9" a="1"/>
  <c r="B2235" i="9" s="1"/>
  <c r="C2235" i="9" a="1"/>
  <c r="C2235" i="9" s="1"/>
  <c r="D2235" i="9" a="1"/>
  <c r="D2235" i="9" s="1"/>
  <c r="A2236" i="9" a="1"/>
  <c r="A2236" i="9" s="1"/>
  <c r="B2236" i="9" a="1"/>
  <c r="B2236" i="9" s="1"/>
  <c r="C2236" i="9" a="1"/>
  <c r="C2236" i="9" s="1"/>
  <c r="D2236" i="9" a="1"/>
  <c r="D2236" i="9" s="1"/>
  <c r="A2237" i="9" a="1"/>
  <c r="A2237" i="9" s="1"/>
  <c r="B2237" i="9" a="1"/>
  <c r="B2237" i="9" s="1"/>
  <c r="C2237" i="9" a="1"/>
  <c r="C2237" i="9" s="1"/>
  <c r="D2237" i="9" a="1"/>
  <c r="D2237" i="9" s="1"/>
  <c r="A2238" i="9" a="1"/>
  <c r="A2238" i="9" s="1"/>
  <c r="B2238" i="9" a="1"/>
  <c r="B2238" i="9" s="1"/>
  <c r="C2238" i="9" a="1"/>
  <c r="C2238" i="9" s="1"/>
  <c r="D2238" i="9" a="1"/>
  <c r="D2238" i="9" s="1"/>
  <c r="A2239" i="9" a="1"/>
  <c r="A2239" i="9" s="1"/>
  <c r="B2239" i="9" a="1"/>
  <c r="B2239" i="9" s="1"/>
  <c r="C2239" i="9" a="1"/>
  <c r="C2239" i="9" s="1"/>
  <c r="D2239" i="9" a="1"/>
  <c r="D2239" i="9" s="1"/>
  <c r="A2240" i="9" a="1"/>
  <c r="A2240" i="9" s="1"/>
  <c r="B2240" i="9" a="1"/>
  <c r="B2240" i="9" s="1"/>
  <c r="C2240" i="9" a="1"/>
  <c r="C2240" i="9" s="1"/>
  <c r="D2240" i="9" a="1"/>
  <c r="D2240" i="9" s="1"/>
  <c r="A2241" i="9" a="1"/>
  <c r="A2241" i="9" s="1"/>
  <c r="B2241" i="9" a="1"/>
  <c r="B2241" i="9" s="1"/>
  <c r="C2241" i="9" a="1"/>
  <c r="C2241" i="9" s="1"/>
  <c r="D2241" i="9" a="1"/>
  <c r="D2241" i="9" s="1"/>
  <c r="A2242" i="9" a="1"/>
  <c r="A2242" i="9" s="1"/>
  <c r="B2242" i="9" a="1"/>
  <c r="B2242" i="9" s="1"/>
  <c r="C2242" i="9" a="1"/>
  <c r="C2242" i="9" s="1"/>
  <c r="D2242" i="9" a="1"/>
  <c r="D2242" i="9" s="1"/>
  <c r="A2243" i="9" a="1"/>
  <c r="A2243" i="9" s="1"/>
  <c r="B2243" i="9" a="1"/>
  <c r="B2243" i="9" s="1"/>
  <c r="C2243" i="9" a="1"/>
  <c r="C2243" i="9" s="1"/>
  <c r="D2243" i="9" a="1"/>
  <c r="D2243" i="9" s="1"/>
  <c r="A2244" i="9" a="1"/>
  <c r="A2244" i="9" s="1"/>
  <c r="B2244" i="9" a="1"/>
  <c r="B2244" i="9" s="1"/>
  <c r="C2244" i="9" a="1"/>
  <c r="C2244" i="9" s="1"/>
  <c r="D2244" i="9" a="1"/>
  <c r="D2244" i="9" s="1"/>
  <c r="A2245" i="9" a="1"/>
  <c r="A2245" i="9" s="1"/>
  <c r="B2245" i="9" a="1"/>
  <c r="B2245" i="9" s="1"/>
  <c r="C2245" i="9" a="1"/>
  <c r="C2245" i="9" s="1"/>
  <c r="D2245" i="9" a="1"/>
  <c r="D2245" i="9" s="1"/>
  <c r="A2246" i="9" a="1"/>
  <c r="A2246" i="9" s="1"/>
  <c r="B2246" i="9" a="1"/>
  <c r="B2246" i="9" s="1"/>
  <c r="C2246" i="9" a="1"/>
  <c r="C2246" i="9" s="1"/>
  <c r="D2246" i="9" a="1"/>
  <c r="D2246" i="9" s="1"/>
  <c r="A2247" i="9" a="1"/>
  <c r="A2247" i="9" s="1"/>
  <c r="B2247" i="9" a="1"/>
  <c r="B2247" i="9" s="1"/>
  <c r="C2247" i="9" a="1"/>
  <c r="C2247" i="9" s="1"/>
  <c r="D2247" i="9" a="1"/>
  <c r="D2247" i="9" s="1"/>
  <c r="A2248" i="9" a="1"/>
  <c r="A2248" i="9" s="1"/>
  <c r="B2248" i="9" a="1"/>
  <c r="B2248" i="9" s="1"/>
  <c r="C2248" i="9" a="1"/>
  <c r="C2248" i="9" s="1"/>
  <c r="D2248" i="9" a="1"/>
  <c r="D2248" i="9" s="1"/>
  <c r="A2249" i="9" a="1"/>
  <c r="A2249" i="9" s="1"/>
  <c r="B2249" i="9" a="1"/>
  <c r="B2249" i="9" s="1"/>
  <c r="C2249" i="9" a="1"/>
  <c r="C2249" i="9" s="1"/>
  <c r="D2249" i="9" a="1"/>
  <c r="D2249" i="9" s="1"/>
  <c r="A2250" i="9" a="1"/>
  <c r="A2250" i="9" s="1"/>
  <c r="B2250" i="9" a="1"/>
  <c r="B2250" i="9" s="1"/>
  <c r="C2250" i="9" a="1"/>
  <c r="C2250" i="9" s="1"/>
  <c r="D2250" i="9" a="1"/>
  <c r="D2250" i="9" s="1"/>
  <c r="A2251" i="9" a="1"/>
  <c r="A2251" i="9" s="1"/>
  <c r="B2251" i="9" a="1"/>
  <c r="B2251" i="9" s="1"/>
  <c r="C2251" i="9" a="1"/>
  <c r="C2251" i="9" s="1"/>
  <c r="D2251" i="9" a="1"/>
  <c r="D2251" i="9" s="1"/>
  <c r="A2252" i="9" a="1"/>
  <c r="A2252" i="9" s="1"/>
  <c r="B2252" i="9" a="1"/>
  <c r="B2252" i="9" s="1"/>
  <c r="C2252" i="9" a="1"/>
  <c r="C2252" i="9" s="1"/>
  <c r="D2252" i="9" a="1"/>
  <c r="D2252" i="9" s="1"/>
  <c r="A2253" i="9" a="1"/>
  <c r="A2253" i="9" s="1"/>
  <c r="B2253" i="9" a="1"/>
  <c r="B2253" i="9" s="1"/>
  <c r="C2253" i="9" a="1"/>
  <c r="C2253" i="9" s="1"/>
  <c r="D2253" i="9" a="1"/>
  <c r="D2253" i="9" s="1"/>
  <c r="A2254" i="9" a="1"/>
  <c r="A2254" i="9" s="1"/>
  <c r="B2254" i="9" a="1"/>
  <c r="B2254" i="9" s="1"/>
  <c r="C2254" i="9" a="1"/>
  <c r="C2254" i="9" s="1"/>
  <c r="D2254" i="9" a="1"/>
  <c r="D2254" i="9" s="1"/>
  <c r="A2255" i="9" a="1"/>
  <c r="A2255" i="9" s="1"/>
  <c r="B2255" i="9" a="1"/>
  <c r="B2255" i="9" s="1"/>
  <c r="C2255" i="9" a="1"/>
  <c r="C2255" i="9" s="1"/>
  <c r="D2255" i="9" a="1"/>
  <c r="D2255" i="9" s="1"/>
  <c r="A2256" i="9" a="1"/>
  <c r="A2256" i="9" s="1"/>
  <c r="B2256" i="9" a="1"/>
  <c r="B2256" i="9" s="1"/>
  <c r="C2256" i="9" a="1"/>
  <c r="C2256" i="9" s="1"/>
  <c r="D2256" i="9" a="1"/>
  <c r="D2256" i="9" s="1"/>
  <c r="A2257" i="9" a="1"/>
  <c r="A2257" i="9" s="1"/>
  <c r="B2257" i="9" a="1"/>
  <c r="B2257" i="9" s="1"/>
  <c r="C2257" i="9" a="1"/>
  <c r="C2257" i="9" s="1"/>
  <c r="D2257" i="9" a="1"/>
  <c r="D2257" i="9" s="1"/>
  <c r="A2258" i="9" a="1"/>
  <c r="A2258" i="9" s="1"/>
  <c r="B2258" i="9" a="1"/>
  <c r="B2258" i="9" s="1"/>
  <c r="C2258" i="9" a="1"/>
  <c r="C2258" i="9" s="1"/>
  <c r="D2258" i="9" a="1"/>
  <c r="D2258" i="9" s="1"/>
  <c r="A2259" i="9" a="1"/>
  <c r="A2259" i="9" s="1"/>
  <c r="B2259" i="9" a="1"/>
  <c r="B2259" i="9" s="1"/>
  <c r="C2259" i="9" a="1"/>
  <c r="C2259" i="9" s="1"/>
  <c r="D2259" i="9" a="1"/>
  <c r="D2259" i="9" s="1"/>
  <c r="A2260" i="9" a="1"/>
  <c r="A2260" i="9" s="1"/>
  <c r="B2260" i="9" a="1"/>
  <c r="B2260" i="9" s="1"/>
  <c r="C2260" i="9" a="1"/>
  <c r="C2260" i="9" s="1"/>
  <c r="D2260" i="9" a="1"/>
  <c r="D2260" i="9" s="1"/>
  <c r="A2261" i="9" a="1"/>
  <c r="A2261" i="9" s="1"/>
  <c r="B2261" i="9" a="1"/>
  <c r="B2261" i="9" s="1"/>
  <c r="C2261" i="9" a="1"/>
  <c r="C2261" i="9" s="1"/>
  <c r="D2261" i="9" a="1"/>
  <c r="D2261" i="9" s="1"/>
  <c r="A2262" i="9" a="1"/>
  <c r="A2262" i="9" s="1"/>
  <c r="B2262" i="9" a="1"/>
  <c r="B2262" i="9" s="1"/>
  <c r="C2262" i="9" a="1"/>
  <c r="C2262" i="9" s="1"/>
  <c r="D2262" i="9" a="1"/>
  <c r="D2262" i="9" s="1"/>
  <c r="A2263" i="9" a="1"/>
  <c r="A2263" i="9" s="1"/>
  <c r="B2263" i="9" a="1"/>
  <c r="B2263" i="9" s="1"/>
  <c r="C2263" i="9" a="1"/>
  <c r="C2263" i="9" s="1"/>
  <c r="D2263" i="9" a="1"/>
  <c r="D2263" i="9" s="1"/>
  <c r="A2264" i="9" a="1"/>
  <c r="A2264" i="9" s="1"/>
  <c r="B2264" i="9" a="1"/>
  <c r="B2264" i="9" s="1"/>
  <c r="C2264" i="9" a="1"/>
  <c r="C2264" i="9" s="1"/>
  <c r="D2264" i="9" a="1"/>
  <c r="D2264" i="9" s="1"/>
  <c r="A2265" i="9" a="1"/>
  <c r="A2265" i="9" s="1"/>
  <c r="B2265" i="9" a="1"/>
  <c r="B2265" i="9" s="1"/>
  <c r="C2265" i="9" a="1"/>
  <c r="C2265" i="9" s="1"/>
  <c r="D2265" i="9" a="1"/>
  <c r="D2265" i="9" s="1"/>
  <c r="A2266" i="9" a="1"/>
  <c r="A2266" i="9" s="1"/>
  <c r="B2266" i="9" a="1"/>
  <c r="B2266" i="9" s="1"/>
  <c r="C2266" i="9" a="1"/>
  <c r="C2266" i="9" s="1"/>
  <c r="D2266" i="9" a="1"/>
  <c r="D2266" i="9" s="1"/>
  <c r="A2267" i="9" a="1"/>
  <c r="A2267" i="9" s="1"/>
  <c r="B2267" i="9" a="1"/>
  <c r="B2267" i="9" s="1"/>
  <c r="C2267" i="9" a="1"/>
  <c r="C2267" i="9" s="1"/>
  <c r="D2267" i="9" a="1"/>
  <c r="D2267" i="9" s="1"/>
  <c r="A2268" i="9" a="1"/>
  <c r="A2268" i="9" s="1"/>
  <c r="B2268" i="9" a="1"/>
  <c r="B2268" i="9" s="1"/>
  <c r="C2268" i="9" a="1"/>
  <c r="C2268" i="9" s="1"/>
  <c r="D2268" i="9" a="1"/>
  <c r="D2268" i="9" s="1"/>
  <c r="A2269" i="9" a="1"/>
  <c r="A2269" i="9" s="1"/>
  <c r="B2269" i="9" a="1"/>
  <c r="B2269" i="9" s="1"/>
  <c r="C2269" i="9" a="1"/>
  <c r="C2269" i="9" s="1"/>
  <c r="D2269" i="9" a="1"/>
  <c r="D2269" i="9" s="1"/>
  <c r="A2270" i="9" a="1"/>
  <c r="A2270" i="9" s="1"/>
  <c r="B2270" i="9" a="1"/>
  <c r="B2270" i="9" s="1"/>
  <c r="C2270" i="9" a="1"/>
  <c r="C2270" i="9" s="1"/>
  <c r="D2270" i="9" a="1"/>
  <c r="D2270" i="9" s="1"/>
  <c r="A2271" i="9" a="1"/>
  <c r="A2271" i="9" s="1"/>
  <c r="B2271" i="9" a="1"/>
  <c r="B2271" i="9" s="1"/>
  <c r="C2271" i="9" a="1"/>
  <c r="C2271" i="9" s="1"/>
  <c r="D2271" i="9" a="1"/>
  <c r="D2271" i="9" s="1"/>
  <c r="A2272" i="9" a="1"/>
  <c r="A2272" i="9" s="1"/>
  <c r="B2272" i="9" a="1"/>
  <c r="B2272" i="9" s="1"/>
  <c r="C2272" i="9" a="1"/>
  <c r="C2272" i="9" s="1"/>
  <c r="D2272" i="9" a="1"/>
  <c r="D2272" i="9" s="1"/>
  <c r="A2273" i="9" a="1"/>
  <c r="A2273" i="9" s="1"/>
  <c r="B2273" i="9" a="1"/>
  <c r="B2273" i="9" s="1"/>
  <c r="C2273" i="9" a="1"/>
  <c r="C2273" i="9" s="1"/>
  <c r="D2273" i="9" a="1"/>
  <c r="D2273" i="9" s="1"/>
  <c r="A2274" i="9" a="1"/>
  <c r="A2274" i="9" s="1"/>
  <c r="B2274" i="9" a="1"/>
  <c r="B2274" i="9" s="1"/>
  <c r="C2274" i="9" a="1"/>
  <c r="C2274" i="9" s="1"/>
  <c r="D2274" i="9" a="1"/>
  <c r="D2274" i="9" s="1"/>
  <c r="A2275" i="9" a="1"/>
  <c r="A2275" i="9" s="1"/>
  <c r="B2275" i="9" a="1"/>
  <c r="B2275" i="9" s="1"/>
  <c r="C2275" i="9" a="1"/>
  <c r="C2275" i="9" s="1"/>
  <c r="D2275" i="9" a="1"/>
  <c r="D2275" i="9" s="1"/>
  <c r="A2276" i="9" a="1"/>
  <c r="A2276" i="9" s="1"/>
  <c r="B2276" i="9" a="1"/>
  <c r="B2276" i="9" s="1"/>
  <c r="C2276" i="9" a="1"/>
  <c r="C2276" i="9" s="1"/>
  <c r="D2276" i="9" a="1"/>
  <c r="D2276" i="9" s="1"/>
  <c r="A2277" i="9" a="1"/>
  <c r="A2277" i="9" s="1"/>
  <c r="B2277" i="9" a="1"/>
  <c r="B2277" i="9" s="1"/>
  <c r="C2277" i="9" a="1"/>
  <c r="C2277" i="9" s="1"/>
  <c r="D2277" i="9" a="1"/>
  <c r="D2277" i="9" s="1"/>
  <c r="A2278" i="9" a="1"/>
  <c r="A2278" i="9" s="1"/>
  <c r="B2278" i="9" a="1"/>
  <c r="B2278" i="9" s="1"/>
  <c r="C2278" i="9" a="1"/>
  <c r="C2278" i="9" s="1"/>
  <c r="D2278" i="9" a="1"/>
  <c r="D2278" i="9" s="1"/>
  <c r="A2279" i="9" a="1"/>
  <c r="A2279" i="9" s="1"/>
  <c r="B2279" i="9" a="1"/>
  <c r="B2279" i="9" s="1"/>
  <c r="C2279" i="9" a="1"/>
  <c r="C2279" i="9" s="1"/>
  <c r="D2279" i="9" a="1"/>
  <c r="D2279" i="9" s="1"/>
  <c r="A2280" i="9" a="1"/>
  <c r="A2280" i="9" s="1"/>
  <c r="B2280" i="9" a="1"/>
  <c r="B2280" i="9" s="1"/>
  <c r="C2280" i="9" a="1"/>
  <c r="C2280" i="9" s="1"/>
  <c r="D2280" i="9" a="1"/>
  <c r="D2280" i="9" s="1"/>
  <c r="A2281" i="9" a="1"/>
  <c r="A2281" i="9" s="1"/>
  <c r="B2281" i="9" a="1"/>
  <c r="B2281" i="9" s="1"/>
  <c r="C2281" i="9" a="1"/>
  <c r="C2281" i="9" s="1"/>
  <c r="D2281" i="9" a="1"/>
  <c r="D2281" i="9" s="1"/>
  <c r="A2282" i="9" a="1"/>
  <c r="A2282" i="9" s="1"/>
  <c r="B2282" i="9" a="1"/>
  <c r="B2282" i="9" s="1"/>
  <c r="C2282" i="9" a="1"/>
  <c r="C2282" i="9" s="1"/>
  <c r="D2282" i="9" a="1"/>
  <c r="D2282" i="9" s="1"/>
  <c r="A2283" i="9" a="1"/>
  <c r="A2283" i="9" s="1"/>
  <c r="B2283" i="9" a="1"/>
  <c r="B2283" i="9" s="1"/>
  <c r="C2283" i="9" a="1"/>
  <c r="C2283" i="9" s="1"/>
  <c r="D2283" i="9" a="1"/>
  <c r="D2283" i="9" s="1"/>
  <c r="A2284" i="9" a="1"/>
  <c r="A2284" i="9" s="1"/>
  <c r="B2284" i="9" a="1"/>
  <c r="B2284" i="9" s="1"/>
  <c r="C2284" i="9" a="1"/>
  <c r="C2284" i="9" s="1"/>
  <c r="D2284" i="9" a="1"/>
  <c r="D2284" i="9" s="1"/>
  <c r="A2285" i="9" a="1"/>
  <c r="A2285" i="9" s="1"/>
  <c r="B2285" i="9" a="1"/>
  <c r="B2285" i="9" s="1"/>
  <c r="C2285" i="9" a="1"/>
  <c r="C2285" i="9" s="1"/>
  <c r="D2285" i="9" a="1"/>
  <c r="D2285" i="9" s="1"/>
  <c r="A2286" i="9" a="1"/>
  <c r="A2286" i="9" s="1"/>
  <c r="B2286" i="9" a="1"/>
  <c r="B2286" i="9" s="1"/>
  <c r="C2286" i="9" a="1"/>
  <c r="C2286" i="9" s="1"/>
  <c r="D2286" i="9" a="1"/>
  <c r="D2286" i="9" s="1"/>
  <c r="A2287" i="9" a="1"/>
  <c r="A2287" i="9" s="1"/>
  <c r="B2287" i="9" a="1"/>
  <c r="B2287" i="9" s="1"/>
  <c r="C2287" i="9" a="1"/>
  <c r="C2287" i="9" s="1"/>
  <c r="D2287" i="9" a="1"/>
  <c r="D2287" i="9" s="1"/>
  <c r="A2288" i="9" a="1"/>
  <c r="A2288" i="9" s="1"/>
  <c r="B2288" i="9" a="1"/>
  <c r="B2288" i="9" s="1"/>
  <c r="C2288" i="9" a="1"/>
  <c r="C2288" i="9" s="1"/>
  <c r="D2288" i="9" a="1"/>
  <c r="D2288" i="9" s="1"/>
  <c r="A2289" i="9" a="1"/>
  <c r="A2289" i="9" s="1"/>
  <c r="B2289" i="9" a="1"/>
  <c r="B2289" i="9" s="1"/>
  <c r="C2289" i="9" a="1"/>
  <c r="C2289" i="9" s="1"/>
  <c r="D2289" i="9" a="1"/>
  <c r="D2289" i="9" s="1"/>
  <c r="A2290" i="9" a="1"/>
  <c r="A2290" i="9" s="1"/>
  <c r="B2290" i="9" a="1"/>
  <c r="B2290" i="9" s="1"/>
  <c r="C2290" i="9" a="1"/>
  <c r="C2290" i="9" s="1"/>
  <c r="D2290" i="9" a="1"/>
  <c r="D2290" i="9" s="1"/>
  <c r="A2291" i="9" a="1"/>
  <c r="A2291" i="9" s="1"/>
  <c r="B2291" i="9" a="1"/>
  <c r="B2291" i="9" s="1"/>
  <c r="C2291" i="9" a="1"/>
  <c r="C2291" i="9" s="1"/>
  <c r="D2291" i="9" a="1"/>
  <c r="D2291" i="9" s="1"/>
  <c r="A2292" i="9" a="1"/>
  <c r="A2292" i="9" s="1"/>
  <c r="B2292" i="9" a="1"/>
  <c r="B2292" i="9" s="1"/>
  <c r="C2292" i="9" a="1"/>
  <c r="C2292" i="9" s="1"/>
  <c r="D2292" i="9" a="1"/>
  <c r="D2292" i="9" s="1"/>
  <c r="A2293" i="9" a="1"/>
  <c r="A2293" i="9" s="1"/>
  <c r="B2293" i="9" a="1"/>
  <c r="B2293" i="9" s="1"/>
  <c r="C2293" i="9" a="1"/>
  <c r="C2293" i="9" s="1"/>
  <c r="D2293" i="9" a="1"/>
  <c r="D2293" i="9" s="1"/>
  <c r="A2294" i="9" a="1"/>
  <c r="A2294" i="9" s="1"/>
  <c r="B2294" i="9" a="1"/>
  <c r="B2294" i="9" s="1"/>
  <c r="C2294" i="9" a="1"/>
  <c r="C2294" i="9" s="1"/>
  <c r="D2294" i="9" a="1"/>
  <c r="D2294" i="9" s="1"/>
  <c r="A2295" i="9" a="1"/>
  <c r="A2295" i="9" s="1"/>
  <c r="B2295" i="9" a="1"/>
  <c r="B2295" i="9" s="1"/>
  <c r="C2295" i="9" a="1"/>
  <c r="C2295" i="9" s="1"/>
  <c r="D2295" i="9" a="1"/>
  <c r="D2295" i="9" s="1"/>
  <c r="A2296" i="9" a="1"/>
  <c r="A2296" i="9" s="1"/>
  <c r="B2296" i="9" a="1"/>
  <c r="B2296" i="9" s="1"/>
  <c r="C2296" i="9" a="1"/>
  <c r="C2296" i="9" s="1"/>
  <c r="D2296" i="9" a="1"/>
  <c r="D2296" i="9" s="1"/>
  <c r="A2297" i="9" a="1"/>
  <c r="A2297" i="9" s="1"/>
  <c r="B2297" i="9" a="1"/>
  <c r="B2297" i="9" s="1"/>
  <c r="C2297" i="9" a="1"/>
  <c r="C2297" i="9" s="1"/>
  <c r="D2297" i="9" a="1"/>
  <c r="D2297" i="9" s="1"/>
  <c r="A2298" i="9" a="1"/>
  <c r="A2298" i="9" s="1"/>
  <c r="B2298" i="9" a="1"/>
  <c r="B2298" i="9" s="1"/>
  <c r="C2298" i="9" a="1"/>
  <c r="C2298" i="9" s="1"/>
  <c r="D2298" i="9" a="1"/>
  <c r="D2298" i="9" s="1"/>
  <c r="A2299" i="9" a="1"/>
  <c r="A2299" i="9" s="1"/>
  <c r="B2299" i="9" a="1"/>
  <c r="B2299" i="9" s="1"/>
  <c r="C2299" i="9" a="1"/>
  <c r="C2299" i="9" s="1"/>
  <c r="D2299" i="9" a="1"/>
  <c r="D2299" i="9" s="1"/>
  <c r="A2300" i="9" a="1"/>
  <c r="A2300" i="9" s="1"/>
  <c r="B2300" i="9" a="1"/>
  <c r="B2300" i="9" s="1"/>
  <c r="C2300" i="9" a="1"/>
  <c r="C2300" i="9" s="1"/>
  <c r="D2300" i="9" a="1"/>
  <c r="D2300" i="9" s="1"/>
  <c r="A2301" i="9" a="1"/>
  <c r="A2301" i="9" s="1"/>
  <c r="B2301" i="9" a="1"/>
  <c r="B2301" i="9" s="1"/>
  <c r="C2301" i="9" a="1"/>
  <c r="C2301" i="9" s="1"/>
  <c r="D2301" i="9" a="1"/>
  <c r="D2301" i="9" s="1"/>
  <c r="A2302" i="9" a="1"/>
  <c r="A2302" i="9" s="1"/>
  <c r="B2302" i="9" a="1"/>
  <c r="B2302" i="9" s="1"/>
  <c r="C2302" i="9" a="1"/>
  <c r="C2302" i="9" s="1"/>
  <c r="D2302" i="9" a="1"/>
  <c r="D2302" i="9" s="1"/>
  <c r="A2303" i="9" a="1"/>
  <c r="A2303" i="9" s="1"/>
  <c r="B2303" i="9" a="1"/>
  <c r="B2303" i="9" s="1"/>
  <c r="C2303" i="9" a="1"/>
  <c r="C2303" i="9" s="1"/>
  <c r="D2303" i="9" a="1"/>
  <c r="D2303" i="9" s="1"/>
  <c r="A2304" i="9" a="1"/>
  <c r="A2304" i="9" s="1"/>
  <c r="B2304" i="9" a="1"/>
  <c r="B2304" i="9" s="1"/>
  <c r="C2304" i="9" a="1"/>
  <c r="C2304" i="9" s="1"/>
  <c r="D2304" i="9" a="1"/>
  <c r="D2304" i="9" s="1"/>
  <c r="A2305" i="9" a="1"/>
  <c r="A2305" i="9" s="1"/>
  <c r="B2305" i="9" a="1"/>
  <c r="B2305" i="9" s="1"/>
  <c r="C2305" i="9" a="1"/>
  <c r="C2305" i="9" s="1"/>
  <c r="D2305" i="9" a="1"/>
  <c r="D2305" i="9" s="1"/>
  <c r="A2306" i="9" a="1"/>
  <c r="A2306" i="9" s="1"/>
  <c r="B2306" i="9" a="1"/>
  <c r="B2306" i="9" s="1"/>
  <c r="C2306" i="9" a="1"/>
  <c r="C2306" i="9" s="1"/>
  <c r="D2306" i="9" a="1"/>
  <c r="D2306" i="9" s="1"/>
  <c r="A2307" i="9" a="1"/>
  <c r="A2307" i="9" s="1"/>
  <c r="B2307" i="9" a="1"/>
  <c r="B2307" i="9" s="1"/>
  <c r="C2307" i="9" a="1"/>
  <c r="C2307" i="9" s="1"/>
  <c r="D2307" i="9" a="1"/>
  <c r="D2307" i="9" s="1"/>
  <c r="A2308" i="9" a="1"/>
  <c r="A2308" i="9" s="1"/>
  <c r="B2308" i="9" a="1"/>
  <c r="B2308" i="9" s="1"/>
  <c r="C2308" i="9" a="1"/>
  <c r="C2308" i="9" s="1"/>
  <c r="D2308" i="9" a="1"/>
  <c r="D2308" i="9" s="1"/>
  <c r="A2309" i="9" a="1"/>
  <c r="A2309" i="9" s="1"/>
  <c r="B2309" i="9" a="1"/>
  <c r="B2309" i="9" s="1"/>
  <c r="C2309" i="9" a="1"/>
  <c r="C2309" i="9" s="1"/>
  <c r="D2309" i="9" a="1"/>
  <c r="D2309" i="9" s="1"/>
  <c r="A2310" i="9" a="1"/>
  <c r="A2310" i="9" s="1"/>
  <c r="B2310" i="9" a="1"/>
  <c r="B2310" i="9" s="1"/>
  <c r="C2310" i="9" a="1"/>
  <c r="C2310" i="9" s="1"/>
  <c r="D2310" i="9" a="1"/>
  <c r="D2310" i="9" s="1"/>
  <c r="A2311" i="9" a="1"/>
  <c r="A2311" i="9" s="1"/>
  <c r="B2311" i="9" a="1"/>
  <c r="B2311" i="9" s="1"/>
  <c r="C2311" i="9" a="1"/>
  <c r="C2311" i="9" s="1"/>
  <c r="D2311" i="9" a="1"/>
  <c r="D2311" i="9" s="1"/>
  <c r="A2312" i="9" a="1"/>
  <c r="A2312" i="9" s="1"/>
  <c r="B2312" i="9" a="1"/>
  <c r="B2312" i="9" s="1"/>
  <c r="C2312" i="9" a="1"/>
  <c r="C2312" i="9" s="1"/>
  <c r="D2312" i="9" a="1"/>
  <c r="D2312" i="9" s="1"/>
  <c r="A2313" i="9" a="1"/>
  <c r="A2313" i="9" s="1"/>
  <c r="B2313" i="9" a="1"/>
  <c r="B2313" i="9" s="1"/>
  <c r="C2313" i="9" a="1"/>
  <c r="C2313" i="9" s="1"/>
  <c r="D2313" i="9" a="1"/>
  <c r="D2313" i="9" s="1"/>
  <c r="A2314" i="9" a="1"/>
  <c r="A2314" i="9" s="1"/>
  <c r="B2314" i="9" a="1"/>
  <c r="B2314" i="9" s="1"/>
  <c r="C2314" i="9" a="1"/>
  <c r="C2314" i="9" s="1"/>
  <c r="D2314" i="9" a="1"/>
  <c r="D2314" i="9" s="1"/>
  <c r="A2315" i="9" a="1"/>
  <c r="A2315" i="9" s="1"/>
  <c r="B2315" i="9" a="1"/>
  <c r="B2315" i="9" s="1"/>
  <c r="C2315" i="9" a="1"/>
  <c r="C2315" i="9" s="1"/>
  <c r="D2315" i="9" a="1"/>
  <c r="D2315" i="9" s="1"/>
  <c r="A2316" i="9" a="1"/>
  <c r="A2316" i="9" s="1"/>
  <c r="B2316" i="9" a="1"/>
  <c r="B2316" i="9" s="1"/>
  <c r="C2316" i="9" a="1"/>
  <c r="C2316" i="9" s="1"/>
  <c r="D2316" i="9" a="1"/>
  <c r="D2316" i="9" s="1"/>
  <c r="A2317" i="9" a="1"/>
  <c r="A2317" i="9" s="1"/>
  <c r="B2317" i="9" a="1"/>
  <c r="B2317" i="9" s="1"/>
  <c r="C2317" i="9" a="1"/>
  <c r="C2317" i="9" s="1"/>
  <c r="D2317" i="9" a="1"/>
  <c r="D2317" i="9" s="1"/>
  <c r="A2318" i="9" a="1"/>
  <c r="A2318" i="9" s="1"/>
  <c r="B2318" i="9" a="1"/>
  <c r="B2318" i="9" s="1"/>
  <c r="C2318" i="9" a="1"/>
  <c r="C2318" i="9" s="1"/>
  <c r="D2318" i="9" a="1"/>
  <c r="D2318" i="9" s="1"/>
  <c r="A2319" i="9" a="1"/>
  <c r="A2319" i="9" s="1"/>
  <c r="B2319" i="9" a="1"/>
  <c r="B2319" i="9" s="1"/>
  <c r="C2319" i="9" a="1"/>
  <c r="C2319" i="9" s="1"/>
  <c r="D2319" i="9" a="1"/>
  <c r="D2319" i="9" s="1"/>
  <c r="A2320" i="9" a="1"/>
  <c r="A2320" i="9" s="1"/>
  <c r="B2320" i="9" a="1"/>
  <c r="B2320" i="9" s="1"/>
  <c r="C2320" i="9" a="1"/>
  <c r="C2320" i="9" s="1"/>
  <c r="D2320" i="9" a="1"/>
  <c r="D2320" i="9" s="1"/>
  <c r="A2321" i="9" a="1"/>
  <c r="A2321" i="9" s="1"/>
  <c r="B2321" i="9" a="1"/>
  <c r="B2321" i="9" s="1"/>
  <c r="C2321" i="9" a="1"/>
  <c r="C2321" i="9" s="1"/>
  <c r="D2321" i="9" a="1"/>
  <c r="D2321" i="9" s="1"/>
  <c r="A2322" i="9" a="1"/>
  <c r="A2322" i="9" s="1"/>
  <c r="B2322" i="9" a="1"/>
  <c r="B2322" i="9" s="1"/>
  <c r="C2322" i="9" a="1"/>
  <c r="C2322" i="9" s="1"/>
  <c r="D2322" i="9" a="1"/>
  <c r="D2322" i="9" s="1"/>
  <c r="A2323" i="9" a="1"/>
  <c r="A2323" i="9" s="1"/>
  <c r="B2323" i="9" a="1"/>
  <c r="B2323" i="9" s="1"/>
  <c r="C2323" i="9" a="1"/>
  <c r="C2323" i="9" s="1"/>
  <c r="D2323" i="9" a="1"/>
  <c r="D2323" i="9" s="1"/>
  <c r="A2324" i="9" a="1"/>
  <c r="A2324" i="9" s="1"/>
  <c r="B2324" i="9" a="1"/>
  <c r="B2324" i="9" s="1"/>
  <c r="C2324" i="9" a="1"/>
  <c r="C2324" i="9" s="1"/>
  <c r="D2324" i="9" a="1"/>
  <c r="D2324" i="9" s="1"/>
  <c r="A2325" i="9" a="1"/>
  <c r="A2325" i="9" s="1"/>
  <c r="B2325" i="9" a="1"/>
  <c r="B2325" i="9" s="1"/>
  <c r="C2325" i="9" a="1"/>
  <c r="C2325" i="9" s="1"/>
  <c r="D2325" i="9" a="1"/>
  <c r="D2325" i="9" s="1"/>
  <c r="A2326" i="9" a="1"/>
  <c r="A2326" i="9" s="1"/>
  <c r="B2326" i="9" a="1"/>
  <c r="B2326" i="9" s="1"/>
  <c r="C2326" i="9" a="1"/>
  <c r="C2326" i="9" s="1"/>
  <c r="D2326" i="9" a="1"/>
  <c r="D2326" i="9" s="1"/>
  <c r="A2327" i="9" a="1"/>
  <c r="A2327" i="9" s="1"/>
  <c r="B2327" i="9" a="1"/>
  <c r="B2327" i="9" s="1"/>
  <c r="C2327" i="9" a="1"/>
  <c r="C2327" i="9" s="1"/>
  <c r="D2327" i="9" a="1"/>
  <c r="D2327" i="9" s="1"/>
  <c r="A2328" i="9" a="1"/>
  <c r="A2328" i="9" s="1"/>
  <c r="B2328" i="9" a="1"/>
  <c r="B2328" i="9" s="1"/>
  <c r="C2328" i="9" a="1"/>
  <c r="C2328" i="9" s="1"/>
  <c r="D2328" i="9" a="1"/>
  <c r="D2328" i="9" s="1"/>
  <c r="A2329" i="9" a="1"/>
  <c r="A2329" i="9" s="1"/>
  <c r="B2329" i="9" a="1"/>
  <c r="B2329" i="9" s="1"/>
  <c r="C2329" i="9" a="1"/>
  <c r="C2329" i="9" s="1"/>
  <c r="D2329" i="9" a="1"/>
  <c r="D2329" i="9" s="1"/>
  <c r="A2330" i="9" a="1"/>
  <c r="A2330" i="9" s="1"/>
  <c r="B2330" i="9" a="1"/>
  <c r="B2330" i="9" s="1"/>
  <c r="C2330" i="9" a="1"/>
  <c r="C2330" i="9" s="1"/>
  <c r="D2330" i="9" a="1"/>
  <c r="D2330" i="9" s="1"/>
  <c r="A2331" i="9" a="1"/>
  <c r="A2331" i="9" s="1"/>
  <c r="B2331" i="9" a="1"/>
  <c r="B2331" i="9" s="1"/>
  <c r="C2331" i="9" a="1"/>
  <c r="C2331" i="9" s="1"/>
  <c r="D2331" i="9" a="1"/>
  <c r="D2331" i="9" s="1"/>
  <c r="A2332" i="9" a="1"/>
  <c r="A2332" i="9" s="1"/>
  <c r="B2332" i="9" a="1"/>
  <c r="B2332" i="9" s="1"/>
  <c r="C2332" i="9" a="1"/>
  <c r="C2332" i="9" s="1"/>
  <c r="D2332" i="9" a="1"/>
  <c r="D2332" i="9" s="1"/>
  <c r="A2333" i="9" a="1"/>
  <c r="A2333" i="9" s="1"/>
  <c r="B2333" i="9" a="1"/>
  <c r="B2333" i="9" s="1"/>
  <c r="C2333" i="9" a="1"/>
  <c r="C2333" i="9" s="1"/>
  <c r="D2333" i="9" a="1"/>
  <c r="D2333" i="9" s="1"/>
  <c r="A2334" i="9" a="1"/>
  <c r="A2334" i="9" s="1"/>
  <c r="B2334" i="9" a="1"/>
  <c r="B2334" i="9" s="1"/>
  <c r="C2334" i="9" a="1"/>
  <c r="C2334" i="9" s="1"/>
  <c r="D2334" i="9" a="1"/>
  <c r="D2334" i="9" s="1"/>
  <c r="A2335" i="9" a="1"/>
  <c r="A2335" i="9" s="1"/>
  <c r="B2335" i="9" a="1"/>
  <c r="B2335" i="9" s="1"/>
  <c r="C2335" i="9" a="1"/>
  <c r="C2335" i="9" s="1"/>
  <c r="D2335" i="9" a="1"/>
  <c r="D2335" i="9" s="1"/>
  <c r="A2336" i="9" a="1"/>
  <c r="A2336" i="9" s="1"/>
  <c r="B2336" i="9" a="1"/>
  <c r="B2336" i="9" s="1"/>
  <c r="C2336" i="9" a="1"/>
  <c r="C2336" i="9" s="1"/>
  <c r="D2336" i="9" a="1"/>
  <c r="D2336" i="9" s="1"/>
  <c r="A2337" i="9" a="1"/>
  <c r="A2337" i="9" s="1"/>
  <c r="B2337" i="9" a="1"/>
  <c r="B2337" i="9" s="1"/>
  <c r="C2337" i="9" a="1"/>
  <c r="C2337" i="9" s="1"/>
  <c r="D2337" i="9" a="1"/>
  <c r="D2337" i="9" s="1"/>
  <c r="A2338" i="9" a="1"/>
  <c r="A2338" i="9" s="1"/>
  <c r="B2338" i="9" a="1"/>
  <c r="B2338" i="9" s="1"/>
  <c r="C2338" i="9" a="1"/>
  <c r="C2338" i="9" s="1"/>
  <c r="D2338" i="9" a="1"/>
  <c r="D2338" i="9" s="1"/>
  <c r="A2339" i="9" a="1"/>
  <c r="A2339" i="9" s="1"/>
  <c r="B2339" i="9" a="1"/>
  <c r="B2339" i="9" s="1"/>
  <c r="C2339" i="9" a="1"/>
  <c r="C2339" i="9" s="1"/>
  <c r="D2339" i="9" a="1"/>
  <c r="D2339" i="9" s="1"/>
  <c r="A2340" i="9" a="1"/>
  <c r="A2340" i="9" s="1"/>
  <c r="B2340" i="9" a="1"/>
  <c r="B2340" i="9" s="1"/>
  <c r="C2340" i="9" a="1"/>
  <c r="C2340" i="9" s="1"/>
  <c r="D2340" i="9" a="1"/>
  <c r="D2340" i="9" s="1"/>
  <c r="A2341" i="9" a="1"/>
  <c r="A2341" i="9" s="1"/>
  <c r="B2341" i="9" a="1"/>
  <c r="B2341" i="9" s="1"/>
  <c r="C2341" i="9" a="1"/>
  <c r="C2341" i="9" s="1"/>
  <c r="D2341" i="9" a="1"/>
  <c r="D2341" i="9" s="1"/>
  <c r="A2342" i="9" a="1"/>
  <c r="A2342" i="9" s="1"/>
  <c r="B2342" i="9" a="1"/>
  <c r="B2342" i="9" s="1"/>
  <c r="C2342" i="9" a="1"/>
  <c r="C2342" i="9" s="1"/>
  <c r="D2342" i="9" a="1"/>
  <c r="D2342" i="9" s="1"/>
  <c r="A2343" i="9" a="1"/>
  <c r="A2343" i="9" s="1"/>
  <c r="B2343" i="9" a="1"/>
  <c r="B2343" i="9" s="1"/>
  <c r="C2343" i="9" a="1"/>
  <c r="C2343" i="9" s="1"/>
  <c r="D2343" i="9" a="1"/>
  <c r="D2343" i="9" s="1"/>
  <c r="A2344" i="9" a="1"/>
  <c r="A2344" i="9" s="1"/>
  <c r="B2344" i="9" a="1"/>
  <c r="B2344" i="9" s="1"/>
  <c r="C2344" i="9" a="1"/>
  <c r="C2344" i="9" s="1"/>
  <c r="D2344" i="9" a="1"/>
  <c r="D2344" i="9" s="1"/>
  <c r="A2345" i="9" a="1"/>
  <c r="A2345" i="9" s="1"/>
  <c r="B2345" i="9" a="1"/>
  <c r="B2345" i="9" s="1"/>
  <c r="C2345" i="9" a="1"/>
  <c r="C2345" i="9" s="1"/>
  <c r="D2345" i="9" a="1"/>
  <c r="D2345" i="9" s="1"/>
  <c r="A2346" i="9" a="1"/>
  <c r="A2346" i="9" s="1"/>
  <c r="B2346" i="9" a="1"/>
  <c r="B2346" i="9" s="1"/>
  <c r="C2346" i="9" a="1"/>
  <c r="C2346" i="9" s="1"/>
  <c r="D2346" i="9" a="1"/>
  <c r="D2346" i="9" s="1"/>
  <c r="A2347" i="9" a="1"/>
  <c r="A2347" i="9" s="1"/>
  <c r="B2347" i="9" a="1"/>
  <c r="B2347" i="9" s="1"/>
  <c r="C2347" i="9" a="1"/>
  <c r="C2347" i="9" s="1"/>
  <c r="D2347" i="9" a="1"/>
  <c r="D2347" i="9" s="1"/>
  <c r="A2348" i="9" a="1"/>
  <c r="A2348" i="9" s="1"/>
  <c r="B2348" i="9" a="1"/>
  <c r="B2348" i="9" s="1"/>
  <c r="C2348" i="9" a="1"/>
  <c r="C2348" i="9" s="1"/>
  <c r="D2348" i="9" a="1"/>
  <c r="D2348" i="9" s="1"/>
  <c r="A2349" i="9" a="1"/>
  <c r="A2349" i="9" s="1"/>
  <c r="B2349" i="9" a="1"/>
  <c r="B2349" i="9" s="1"/>
  <c r="C2349" i="9" a="1"/>
  <c r="C2349" i="9" s="1"/>
  <c r="D2349" i="9" a="1"/>
  <c r="D2349" i="9" s="1"/>
  <c r="A2350" i="9" a="1"/>
  <c r="A2350" i="9" s="1"/>
  <c r="B2350" i="9" a="1"/>
  <c r="B2350" i="9" s="1"/>
  <c r="C2350" i="9" a="1"/>
  <c r="C2350" i="9" s="1"/>
  <c r="D2350" i="9" a="1"/>
  <c r="D2350" i="9" s="1"/>
  <c r="A2351" i="9" a="1"/>
  <c r="A2351" i="9" s="1"/>
  <c r="B2351" i="9" a="1"/>
  <c r="B2351" i="9" s="1"/>
  <c r="C2351" i="9" a="1"/>
  <c r="C2351" i="9" s="1"/>
  <c r="D2351" i="9" a="1"/>
  <c r="D2351" i="9" s="1"/>
  <c r="A2352" i="9" a="1"/>
  <c r="A2352" i="9" s="1"/>
  <c r="B2352" i="9" a="1"/>
  <c r="B2352" i="9" s="1"/>
  <c r="C2352" i="9" a="1"/>
  <c r="C2352" i="9" s="1"/>
  <c r="D2352" i="9" a="1"/>
  <c r="D2352" i="9" s="1"/>
  <c r="A2353" i="9" a="1"/>
  <c r="A2353" i="9" s="1"/>
  <c r="B2353" i="9" a="1"/>
  <c r="B2353" i="9" s="1"/>
  <c r="C2353" i="9" a="1"/>
  <c r="C2353" i="9" s="1"/>
  <c r="D2353" i="9" a="1"/>
  <c r="D2353" i="9" s="1"/>
  <c r="A2354" i="9" a="1"/>
  <c r="A2354" i="9" s="1"/>
  <c r="B2354" i="9" a="1"/>
  <c r="B2354" i="9" s="1"/>
  <c r="C2354" i="9" a="1"/>
  <c r="C2354" i="9" s="1"/>
  <c r="D2354" i="9" a="1"/>
  <c r="D2354" i="9" s="1"/>
  <c r="A2355" i="9" a="1"/>
  <c r="A2355" i="9" s="1"/>
  <c r="B2355" i="9" a="1"/>
  <c r="B2355" i="9" s="1"/>
  <c r="C2355" i="9" a="1"/>
  <c r="C2355" i="9" s="1"/>
  <c r="D2355" i="9" a="1"/>
  <c r="D2355" i="9" s="1"/>
  <c r="A2356" i="9" a="1"/>
  <c r="A2356" i="9" s="1"/>
  <c r="B2356" i="9" a="1"/>
  <c r="B2356" i="9" s="1"/>
  <c r="C2356" i="9" a="1"/>
  <c r="C2356" i="9" s="1"/>
  <c r="D2356" i="9" a="1"/>
  <c r="D2356" i="9" s="1"/>
  <c r="A2357" i="9" a="1"/>
  <c r="A2357" i="9" s="1"/>
  <c r="B2357" i="9" a="1"/>
  <c r="B2357" i="9" s="1"/>
  <c r="C2357" i="9" a="1"/>
  <c r="C2357" i="9" s="1"/>
  <c r="D2357" i="9" a="1"/>
  <c r="D2357" i="9" s="1"/>
  <c r="A2358" i="9" a="1"/>
  <c r="A2358" i="9" s="1"/>
  <c r="B2358" i="9" a="1"/>
  <c r="B2358" i="9" s="1"/>
  <c r="C2358" i="9" a="1"/>
  <c r="C2358" i="9" s="1"/>
  <c r="D2358" i="9" a="1"/>
  <c r="D2358" i="9" s="1"/>
  <c r="A2359" i="9" a="1"/>
  <c r="A2359" i="9" s="1"/>
  <c r="B2359" i="9" a="1"/>
  <c r="B2359" i="9" s="1"/>
  <c r="C2359" i="9" a="1"/>
  <c r="C2359" i="9" s="1"/>
  <c r="D2359" i="9" a="1"/>
  <c r="D2359" i="9" s="1"/>
  <c r="A2360" i="9" a="1"/>
  <c r="A2360" i="9" s="1"/>
  <c r="B2360" i="9" a="1"/>
  <c r="B2360" i="9" s="1"/>
  <c r="C2360" i="9" a="1"/>
  <c r="C2360" i="9" s="1"/>
  <c r="D2360" i="9" a="1"/>
  <c r="D2360" i="9" s="1"/>
  <c r="A2361" i="9" a="1"/>
  <c r="A2361" i="9" s="1"/>
  <c r="B2361" i="9" a="1"/>
  <c r="B2361" i="9" s="1"/>
  <c r="C2361" i="9" a="1"/>
  <c r="C2361" i="9" s="1"/>
  <c r="D2361" i="9" a="1"/>
  <c r="D2361" i="9" s="1"/>
  <c r="A2362" i="9" a="1"/>
  <c r="A2362" i="9" s="1"/>
  <c r="B2362" i="9" a="1"/>
  <c r="B2362" i="9" s="1"/>
  <c r="C2362" i="9" a="1"/>
  <c r="C2362" i="9" s="1"/>
  <c r="D2362" i="9" a="1"/>
  <c r="D2362" i="9" s="1"/>
  <c r="A2363" i="9" a="1"/>
  <c r="A2363" i="9" s="1"/>
  <c r="B2363" i="9" a="1"/>
  <c r="B2363" i="9" s="1"/>
  <c r="C2363" i="9" a="1"/>
  <c r="C2363" i="9" s="1"/>
  <c r="D2363" i="9" a="1"/>
  <c r="D2363" i="9" s="1"/>
  <c r="A2364" i="9" a="1"/>
  <c r="A2364" i="9" s="1"/>
  <c r="B2364" i="9" a="1"/>
  <c r="B2364" i="9" s="1"/>
  <c r="C2364" i="9" a="1"/>
  <c r="C2364" i="9" s="1"/>
  <c r="D2364" i="9" a="1"/>
  <c r="D2364" i="9" s="1"/>
  <c r="A2365" i="9" a="1"/>
  <c r="A2365" i="9" s="1"/>
  <c r="B2365" i="9" a="1"/>
  <c r="B2365" i="9" s="1"/>
  <c r="C2365" i="9" a="1"/>
  <c r="C2365" i="9" s="1"/>
  <c r="D2365" i="9" a="1"/>
  <c r="D2365" i="9" s="1"/>
  <c r="A2366" i="9" a="1"/>
  <c r="A2366" i="9" s="1"/>
  <c r="B2366" i="9" a="1"/>
  <c r="B2366" i="9" s="1"/>
  <c r="C2366" i="9" a="1"/>
  <c r="C2366" i="9" s="1"/>
  <c r="D2366" i="9" a="1"/>
  <c r="D2366" i="9" s="1"/>
  <c r="A2367" i="9" a="1"/>
  <c r="A2367" i="9" s="1"/>
  <c r="B2367" i="9" a="1"/>
  <c r="B2367" i="9" s="1"/>
  <c r="C2367" i="9" a="1"/>
  <c r="C2367" i="9" s="1"/>
  <c r="D2367" i="9" a="1"/>
  <c r="D2367" i="9" s="1"/>
  <c r="A2368" i="9" a="1"/>
  <c r="A2368" i="9" s="1"/>
  <c r="B2368" i="9" a="1"/>
  <c r="B2368" i="9" s="1"/>
  <c r="C2368" i="9" a="1"/>
  <c r="C2368" i="9" s="1"/>
  <c r="D2368" i="9" a="1"/>
  <c r="D2368" i="9" s="1"/>
  <c r="A2369" i="9" a="1"/>
  <c r="A2369" i="9" s="1"/>
  <c r="B2369" i="9" a="1"/>
  <c r="B2369" i="9" s="1"/>
  <c r="C2369" i="9" a="1"/>
  <c r="C2369" i="9" s="1"/>
  <c r="D2369" i="9" a="1"/>
  <c r="D2369" i="9" s="1"/>
  <c r="A2370" i="9" a="1"/>
  <c r="A2370" i="9" s="1"/>
  <c r="B2370" i="9" a="1"/>
  <c r="B2370" i="9" s="1"/>
  <c r="C2370" i="9" a="1"/>
  <c r="C2370" i="9" s="1"/>
  <c r="D2370" i="9" a="1"/>
  <c r="D2370" i="9" s="1"/>
  <c r="A2371" i="9" a="1"/>
  <c r="A2371" i="9" s="1"/>
  <c r="B2371" i="9" a="1"/>
  <c r="B2371" i="9" s="1"/>
  <c r="C2371" i="9" a="1"/>
  <c r="C2371" i="9" s="1"/>
  <c r="D2371" i="9" a="1"/>
  <c r="D2371" i="9" s="1"/>
  <c r="A2372" i="9" a="1"/>
  <c r="A2372" i="9" s="1"/>
  <c r="B2372" i="9" a="1"/>
  <c r="B2372" i="9" s="1"/>
  <c r="C2372" i="9" a="1"/>
  <c r="C2372" i="9" s="1"/>
  <c r="D2372" i="9" a="1"/>
  <c r="D2372" i="9" s="1"/>
  <c r="A2373" i="9" a="1"/>
  <c r="A2373" i="9" s="1"/>
  <c r="B2373" i="9" a="1"/>
  <c r="B2373" i="9" s="1"/>
  <c r="C2373" i="9" a="1"/>
  <c r="C2373" i="9" s="1"/>
  <c r="D2373" i="9" a="1"/>
  <c r="D2373" i="9" s="1"/>
  <c r="A2374" i="9" a="1"/>
  <c r="A2374" i="9" s="1"/>
  <c r="B2374" i="9" a="1"/>
  <c r="B2374" i="9" s="1"/>
  <c r="C2374" i="9" a="1"/>
  <c r="C2374" i="9" s="1"/>
  <c r="D2374" i="9" a="1"/>
  <c r="D2374" i="9" s="1"/>
  <c r="A2375" i="9" a="1"/>
  <c r="A2375" i="9" s="1"/>
  <c r="B2375" i="9" a="1"/>
  <c r="B2375" i="9" s="1"/>
  <c r="C2375" i="9" a="1"/>
  <c r="C2375" i="9" s="1"/>
  <c r="D2375" i="9" a="1"/>
  <c r="D2375" i="9" s="1"/>
  <c r="A2376" i="9" a="1"/>
  <c r="A2376" i="9" s="1"/>
  <c r="B2376" i="9" a="1"/>
  <c r="B2376" i="9" s="1"/>
  <c r="C2376" i="9" a="1"/>
  <c r="C2376" i="9" s="1"/>
  <c r="D2376" i="9" a="1"/>
  <c r="D2376" i="9" s="1"/>
  <c r="A2377" i="9" a="1"/>
  <c r="A2377" i="9" s="1"/>
  <c r="B2377" i="9" a="1"/>
  <c r="B2377" i="9" s="1"/>
  <c r="C2377" i="9" a="1"/>
  <c r="C2377" i="9" s="1"/>
  <c r="D2377" i="9" a="1"/>
  <c r="D2377" i="9" s="1"/>
  <c r="A2378" i="9" a="1"/>
  <c r="A2378" i="9" s="1"/>
  <c r="B2378" i="9" a="1"/>
  <c r="B2378" i="9" s="1"/>
  <c r="C2378" i="9" a="1"/>
  <c r="C2378" i="9" s="1"/>
  <c r="D2378" i="9" a="1"/>
  <c r="D2378" i="9" s="1"/>
  <c r="A2379" i="9" a="1"/>
  <c r="A2379" i="9" s="1"/>
  <c r="B2379" i="9" a="1"/>
  <c r="B2379" i="9" s="1"/>
  <c r="C2379" i="9" a="1"/>
  <c r="C2379" i="9" s="1"/>
  <c r="D2379" i="9" a="1"/>
  <c r="D2379" i="9" s="1"/>
  <c r="A2380" i="9" a="1"/>
  <c r="A2380" i="9" s="1"/>
  <c r="B2380" i="9" a="1"/>
  <c r="B2380" i="9" s="1"/>
  <c r="C2380" i="9" a="1"/>
  <c r="C2380" i="9" s="1"/>
  <c r="D2380" i="9" a="1"/>
  <c r="D2380" i="9" s="1"/>
  <c r="A2381" i="9" a="1"/>
  <c r="A2381" i="9" s="1"/>
  <c r="B2381" i="9" a="1"/>
  <c r="B2381" i="9" s="1"/>
  <c r="C2381" i="9" a="1"/>
  <c r="C2381" i="9" s="1"/>
  <c r="D2381" i="9" a="1"/>
  <c r="D2381" i="9" s="1"/>
  <c r="A2382" i="9" a="1"/>
  <c r="A2382" i="9" s="1"/>
  <c r="B2382" i="9" a="1"/>
  <c r="B2382" i="9" s="1"/>
  <c r="C2382" i="9" a="1"/>
  <c r="C2382" i="9" s="1"/>
  <c r="D2382" i="9" a="1"/>
  <c r="D2382" i="9" s="1"/>
  <c r="A2383" i="9" a="1"/>
  <c r="A2383" i="9" s="1"/>
  <c r="B2383" i="9" a="1"/>
  <c r="B2383" i="9" s="1"/>
  <c r="C2383" i="9" a="1"/>
  <c r="C2383" i="9" s="1"/>
  <c r="D2383" i="9" a="1"/>
  <c r="D2383" i="9" s="1"/>
  <c r="A2384" i="9" a="1"/>
  <c r="A2384" i="9" s="1"/>
  <c r="B2384" i="9" a="1"/>
  <c r="B2384" i="9" s="1"/>
  <c r="C2384" i="9" a="1"/>
  <c r="C2384" i="9" s="1"/>
  <c r="D2384" i="9" a="1"/>
  <c r="D2384" i="9" s="1"/>
  <c r="A2385" i="9" a="1"/>
  <c r="A2385" i="9" s="1"/>
  <c r="B2385" i="9" a="1"/>
  <c r="B2385" i="9" s="1"/>
  <c r="C2385" i="9" a="1"/>
  <c r="C2385" i="9" s="1"/>
  <c r="D2385" i="9" a="1"/>
  <c r="D2385" i="9" s="1"/>
  <c r="A2386" i="9" a="1"/>
  <c r="A2386" i="9" s="1"/>
  <c r="B2386" i="9" a="1"/>
  <c r="B2386" i="9" s="1"/>
  <c r="C2386" i="9" a="1"/>
  <c r="C2386" i="9" s="1"/>
  <c r="D2386" i="9" a="1"/>
  <c r="D2386" i="9" s="1"/>
  <c r="A2387" i="9" a="1"/>
  <c r="A2387" i="9" s="1"/>
  <c r="B2387" i="9" a="1"/>
  <c r="B2387" i="9" s="1"/>
  <c r="C2387" i="9" a="1"/>
  <c r="C2387" i="9" s="1"/>
  <c r="D2387" i="9" a="1"/>
  <c r="D2387" i="9" s="1"/>
  <c r="A2388" i="9" a="1"/>
  <c r="A2388" i="9" s="1"/>
  <c r="B2388" i="9" a="1"/>
  <c r="B2388" i="9" s="1"/>
  <c r="C2388" i="9" a="1"/>
  <c r="C2388" i="9" s="1"/>
  <c r="D2388" i="9" a="1"/>
  <c r="D2388" i="9" s="1"/>
  <c r="A2389" i="9" a="1"/>
  <c r="A2389" i="9" s="1"/>
  <c r="B2389" i="9" a="1"/>
  <c r="B2389" i="9" s="1"/>
  <c r="C2389" i="9" a="1"/>
  <c r="C2389" i="9" s="1"/>
  <c r="D2389" i="9" a="1"/>
  <c r="D2389" i="9" s="1"/>
  <c r="A2390" i="9" a="1"/>
  <c r="A2390" i="9" s="1"/>
  <c r="B2390" i="9" a="1"/>
  <c r="B2390" i="9" s="1"/>
  <c r="C2390" i="9" a="1"/>
  <c r="C2390" i="9" s="1"/>
  <c r="D2390" i="9" a="1"/>
  <c r="D2390" i="9" s="1"/>
  <c r="A2391" i="9" a="1"/>
  <c r="A2391" i="9" s="1"/>
  <c r="B2391" i="9" a="1"/>
  <c r="B2391" i="9" s="1"/>
  <c r="C2391" i="9" a="1"/>
  <c r="C2391" i="9" s="1"/>
  <c r="D2391" i="9" a="1"/>
  <c r="D2391" i="9" s="1"/>
  <c r="A2392" i="9" a="1"/>
  <c r="A2392" i="9" s="1"/>
  <c r="B2392" i="9" a="1"/>
  <c r="B2392" i="9" s="1"/>
  <c r="C2392" i="9" a="1"/>
  <c r="C2392" i="9" s="1"/>
  <c r="D2392" i="9" a="1"/>
  <c r="D2392" i="9" s="1"/>
  <c r="A2393" i="9" a="1"/>
  <c r="A2393" i="9" s="1"/>
  <c r="B2393" i="9" a="1"/>
  <c r="B2393" i="9" s="1"/>
  <c r="C2393" i="9" a="1"/>
  <c r="C2393" i="9" s="1"/>
  <c r="D2393" i="9" a="1"/>
  <c r="D2393" i="9" s="1"/>
  <c r="A2394" i="9" a="1"/>
  <c r="A2394" i="9" s="1"/>
  <c r="B2394" i="9" a="1"/>
  <c r="B2394" i="9" s="1"/>
  <c r="C2394" i="9" a="1"/>
  <c r="C2394" i="9" s="1"/>
  <c r="D2394" i="9" a="1"/>
  <c r="D2394" i="9" s="1"/>
  <c r="A2395" i="9" a="1"/>
  <c r="A2395" i="9" s="1"/>
  <c r="B2395" i="9" a="1"/>
  <c r="B2395" i="9" s="1"/>
  <c r="C2395" i="9" a="1"/>
  <c r="C2395" i="9" s="1"/>
  <c r="D2395" i="9" a="1"/>
  <c r="D2395" i="9" s="1"/>
  <c r="A2396" i="9" a="1"/>
  <c r="A2396" i="9" s="1"/>
  <c r="B2396" i="9" a="1"/>
  <c r="B2396" i="9" s="1"/>
  <c r="C2396" i="9" a="1"/>
  <c r="C2396" i="9" s="1"/>
  <c r="D2396" i="9" a="1"/>
  <c r="D2396" i="9" s="1"/>
  <c r="A2397" i="9" a="1"/>
  <c r="A2397" i="9" s="1"/>
  <c r="B2397" i="9" a="1"/>
  <c r="B2397" i="9" s="1"/>
  <c r="C2397" i="9" a="1"/>
  <c r="C2397" i="9" s="1"/>
  <c r="D2397" i="9" a="1"/>
  <c r="D2397" i="9" s="1"/>
  <c r="A2398" i="9" a="1"/>
  <c r="A2398" i="9" s="1"/>
  <c r="B2398" i="9" a="1"/>
  <c r="B2398" i="9" s="1"/>
  <c r="C2398" i="9" a="1"/>
  <c r="C2398" i="9" s="1"/>
  <c r="D2398" i="9" a="1"/>
  <c r="D2398" i="9" s="1"/>
  <c r="A2399" i="9" a="1"/>
  <c r="A2399" i="9" s="1"/>
  <c r="B2399" i="9" a="1"/>
  <c r="B2399" i="9" s="1"/>
  <c r="C2399" i="9" a="1"/>
  <c r="C2399" i="9" s="1"/>
  <c r="D2399" i="9" a="1"/>
  <c r="D2399" i="9" s="1"/>
  <c r="A2400" i="9" a="1"/>
  <c r="A2400" i="9" s="1"/>
  <c r="B2400" i="9" a="1"/>
  <c r="B2400" i="9" s="1"/>
  <c r="C2400" i="9" a="1"/>
  <c r="C2400" i="9" s="1"/>
  <c r="D2400" i="9" a="1"/>
  <c r="D2400" i="9" s="1"/>
  <c r="A2401" i="9" a="1"/>
  <c r="A2401" i="9" s="1"/>
  <c r="B2401" i="9" a="1"/>
  <c r="B2401" i="9" s="1"/>
  <c r="C2401" i="9" a="1"/>
  <c r="C2401" i="9" s="1"/>
  <c r="D2401" i="9" a="1"/>
  <c r="D2401" i="9" s="1"/>
  <c r="A2402" i="9" a="1"/>
  <c r="A2402" i="9" s="1"/>
  <c r="B2402" i="9" a="1"/>
  <c r="B2402" i="9" s="1"/>
  <c r="C2402" i="9" a="1"/>
  <c r="C2402" i="9" s="1"/>
  <c r="D2402" i="9" a="1"/>
  <c r="D2402" i="9" s="1"/>
  <c r="A2403" i="9" a="1"/>
  <c r="A2403" i="9" s="1"/>
  <c r="B2403" i="9" a="1"/>
  <c r="B2403" i="9" s="1"/>
  <c r="C2403" i="9" a="1"/>
  <c r="C2403" i="9" s="1"/>
  <c r="D2403" i="9" a="1"/>
  <c r="D2403" i="9" s="1"/>
  <c r="A2404" i="9" a="1"/>
  <c r="A2404" i="9" s="1"/>
  <c r="B2404" i="9" a="1"/>
  <c r="B2404" i="9" s="1"/>
  <c r="C2404" i="9" a="1"/>
  <c r="C2404" i="9" s="1"/>
  <c r="D2404" i="9" a="1"/>
  <c r="D2404" i="9" s="1"/>
  <c r="A2405" i="9" a="1"/>
  <c r="A2405" i="9" s="1"/>
  <c r="B2405" i="9" a="1"/>
  <c r="B2405" i="9" s="1"/>
  <c r="C2405" i="9" a="1"/>
  <c r="C2405" i="9" s="1"/>
  <c r="D2405" i="9" a="1"/>
  <c r="D2405" i="9" s="1"/>
  <c r="A2406" i="9" a="1"/>
  <c r="A2406" i="9" s="1"/>
  <c r="B2406" i="9" a="1"/>
  <c r="B2406" i="9" s="1"/>
  <c r="C2406" i="9" a="1"/>
  <c r="C2406" i="9" s="1"/>
  <c r="D2406" i="9" a="1"/>
  <c r="D2406" i="9" s="1"/>
  <c r="A2407" i="9" a="1"/>
  <c r="A2407" i="9" s="1"/>
  <c r="B2407" i="9" a="1"/>
  <c r="B2407" i="9" s="1"/>
  <c r="C2407" i="9" a="1"/>
  <c r="C2407" i="9" s="1"/>
  <c r="D2407" i="9" a="1"/>
  <c r="D2407" i="9" s="1"/>
  <c r="A2408" i="9" a="1"/>
  <c r="A2408" i="9" s="1"/>
  <c r="B2408" i="9" a="1"/>
  <c r="B2408" i="9" s="1"/>
  <c r="C2408" i="9" a="1"/>
  <c r="C2408" i="9" s="1"/>
  <c r="D2408" i="9" a="1"/>
  <c r="D2408" i="9" s="1"/>
  <c r="A2409" i="9" a="1"/>
  <c r="A2409" i="9" s="1"/>
  <c r="B2409" i="9" a="1"/>
  <c r="B2409" i="9" s="1"/>
  <c r="C2409" i="9" a="1"/>
  <c r="C2409" i="9" s="1"/>
  <c r="D2409" i="9" a="1"/>
  <c r="D2409" i="9" s="1"/>
  <c r="A2410" i="9" a="1"/>
  <c r="A2410" i="9" s="1"/>
  <c r="B2410" i="9" a="1"/>
  <c r="B2410" i="9" s="1"/>
  <c r="C2410" i="9" a="1"/>
  <c r="C2410" i="9" s="1"/>
  <c r="D2410" i="9" a="1"/>
  <c r="D2410" i="9" s="1"/>
  <c r="A2411" i="9" a="1"/>
  <c r="A2411" i="9" s="1"/>
  <c r="B2411" i="9" a="1"/>
  <c r="B2411" i="9" s="1"/>
  <c r="C2411" i="9" a="1"/>
  <c r="C2411" i="9" s="1"/>
  <c r="D2411" i="9" a="1"/>
  <c r="D2411" i="9" s="1"/>
  <c r="A2412" i="9" a="1"/>
  <c r="A2412" i="9" s="1"/>
  <c r="B2412" i="9" a="1"/>
  <c r="B2412" i="9" s="1"/>
  <c r="C2412" i="9" a="1"/>
  <c r="C2412" i="9" s="1"/>
  <c r="D2412" i="9" a="1"/>
  <c r="D2412" i="9" s="1"/>
  <c r="A2413" i="9" a="1"/>
  <c r="A2413" i="9" s="1"/>
  <c r="B2413" i="9" a="1"/>
  <c r="B2413" i="9" s="1"/>
  <c r="C2413" i="9" a="1"/>
  <c r="C2413" i="9" s="1"/>
  <c r="D2413" i="9" a="1"/>
  <c r="D2413" i="9" s="1"/>
  <c r="A2414" i="9" a="1"/>
  <c r="A2414" i="9" s="1"/>
  <c r="B2414" i="9" a="1"/>
  <c r="B2414" i="9" s="1"/>
  <c r="C2414" i="9" a="1"/>
  <c r="C2414" i="9" s="1"/>
  <c r="D2414" i="9" a="1"/>
  <c r="D2414" i="9" s="1"/>
  <c r="A2415" i="9" a="1"/>
  <c r="A2415" i="9" s="1"/>
  <c r="B2415" i="9" a="1"/>
  <c r="B2415" i="9" s="1"/>
  <c r="C2415" i="9" a="1"/>
  <c r="C2415" i="9" s="1"/>
  <c r="D2415" i="9" a="1"/>
  <c r="D2415" i="9" s="1"/>
  <c r="A2416" i="9" a="1"/>
  <c r="A2416" i="9" s="1"/>
  <c r="B2416" i="9" a="1"/>
  <c r="B2416" i="9" s="1"/>
  <c r="C2416" i="9" a="1"/>
  <c r="C2416" i="9" s="1"/>
  <c r="D2416" i="9" a="1"/>
  <c r="D2416" i="9" s="1"/>
  <c r="A2417" i="9" a="1"/>
  <c r="A2417" i="9" s="1"/>
  <c r="B2417" i="9" a="1"/>
  <c r="B2417" i="9" s="1"/>
  <c r="C2417" i="9" a="1"/>
  <c r="C2417" i="9" s="1"/>
  <c r="D2417" i="9" a="1"/>
  <c r="D2417" i="9" s="1"/>
  <c r="A2418" i="9" a="1"/>
  <c r="A2418" i="9" s="1"/>
  <c r="B2418" i="9" a="1"/>
  <c r="B2418" i="9" s="1"/>
  <c r="C2418" i="9" a="1"/>
  <c r="C2418" i="9" s="1"/>
  <c r="D2418" i="9" a="1"/>
  <c r="D2418" i="9" s="1"/>
  <c r="A2419" i="9" a="1"/>
  <c r="A2419" i="9" s="1"/>
  <c r="B2419" i="9" a="1"/>
  <c r="B2419" i="9" s="1"/>
  <c r="C2419" i="9" a="1"/>
  <c r="C2419" i="9" s="1"/>
  <c r="D2419" i="9" a="1"/>
  <c r="D2419" i="9" s="1"/>
  <c r="A2420" i="9" a="1"/>
  <c r="A2420" i="9" s="1"/>
  <c r="B2420" i="9" a="1"/>
  <c r="B2420" i="9" s="1"/>
  <c r="C2420" i="9" a="1"/>
  <c r="C2420" i="9" s="1"/>
  <c r="D2420" i="9" a="1"/>
  <c r="D2420" i="9" s="1"/>
  <c r="A2421" i="9" a="1"/>
  <c r="A2421" i="9" s="1"/>
  <c r="B2421" i="9" a="1"/>
  <c r="B2421" i="9" s="1"/>
  <c r="C2421" i="9" a="1"/>
  <c r="C2421" i="9" s="1"/>
  <c r="D2421" i="9" a="1"/>
  <c r="D2421" i="9" s="1"/>
  <c r="A2422" i="9" a="1"/>
  <c r="A2422" i="9" s="1"/>
  <c r="B2422" i="9" a="1"/>
  <c r="B2422" i="9" s="1"/>
  <c r="C2422" i="9" a="1"/>
  <c r="C2422" i="9" s="1"/>
  <c r="D2422" i="9" a="1"/>
  <c r="D2422" i="9" s="1"/>
  <c r="A2423" i="9" a="1"/>
  <c r="A2423" i="9" s="1"/>
  <c r="B2423" i="9" a="1"/>
  <c r="B2423" i="9" s="1"/>
  <c r="C2423" i="9" a="1"/>
  <c r="C2423" i="9" s="1"/>
  <c r="D2423" i="9" a="1"/>
  <c r="D2423" i="9" s="1"/>
  <c r="A2424" i="9" a="1"/>
  <c r="A2424" i="9" s="1"/>
  <c r="B2424" i="9" a="1"/>
  <c r="B2424" i="9" s="1"/>
  <c r="C2424" i="9" a="1"/>
  <c r="C2424" i="9" s="1"/>
  <c r="D2424" i="9" a="1"/>
  <c r="D2424" i="9" s="1"/>
  <c r="A2425" i="9" a="1"/>
  <c r="A2425" i="9" s="1"/>
  <c r="B2425" i="9" a="1"/>
  <c r="B2425" i="9" s="1"/>
  <c r="C2425" i="9" a="1"/>
  <c r="C2425" i="9" s="1"/>
  <c r="D2425" i="9" a="1"/>
  <c r="D2425" i="9" s="1"/>
  <c r="A2426" i="9" a="1"/>
  <c r="A2426" i="9" s="1"/>
  <c r="B2426" i="9" a="1"/>
  <c r="B2426" i="9" s="1"/>
  <c r="C2426" i="9" a="1"/>
  <c r="C2426" i="9" s="1"/>
  <c r="D2426" i="9" a="1"/>
  <c r="D2426" i="9" s="1"/>
  <c r="A2427" i="9" a="1"/>
  <c r="A2427" i="9" s="1"/>
  <c r="B2427" i="9" a="1"/>
  <c r="B2427" i="9" s="1"/>
  <c r="C2427" i="9" a="1"/>
  <c r="C2427" i="9" s="1"/>
  <c r="D2427" i="9" a="1"/>
  <c r="D2427" i="9" s="1"/>
  <c r="A2428" i="9" a="1"/>
  <c r="A2428" i="9" s="1"/>
  <c r="B2428" i="9" a="1"/>
  <c r="B2428" i="9" s="1"/>
  <c r="C2428" i="9" a="1"/>
  <c r="C2428" i="9" s="1"/>
  <c r="D2428" i="9" a="1"/>
  <c r="D2428" i="9" s="1"/>
  <c r="A2429" i="9" a="1"/>
  <c r="A2429" i="9" s="1"/>
  <c r="B2429" i="9" a="1"/>
  <c r="B2429" i="9" s="1"/>
  <c r="C2429" i="9" a="1"/>
  <c r="C2429" i="9" s="1"/>
  <c r="D2429" i="9" a="1"/>
  <c r="D2429" i="9" s="1"/>
  <c r="A2430" i="9" a="1"/>
  <c r="A2430" i="9" s="1"/>
  <c r="B2430" i="9" a="1"/>
  <c r="B2430" i="9" s="1"/>
  <c r="C2430" i="9" a="1"/>
  <c r="C2430" i="9" s="1"/>
  <c r="D2430" i="9" a="1"/>
  <c r="D2430" i="9" s="1"/>
  <c r="A2431" i="9" a="1"/>
  <c r="A2431" i="9" s="1"/>
  <c r="B2431" i="9" a="1"/>
  <c r="B2431" i="9" s="1"/>
  <c r="C2431" i="9" a="1"/>
  <c r="C2431" i="9" s="1"/>
  <c r="D2431" i="9" a="1"/>
  <c r="D2431" i="9" s="1"/>
  <c r="A2432" i="9" a="1"/>
  <c r="A2432" i="9" s="1"/>
  <c r="B2432" i="9" a="1"/>
  <c r="B2432" i="9" s="1"/>
  <c r="C2432" i="9" a="1"/>
  <c r="C2432" i="9" s="1"/>
  <c r="D2432" i="9" a="1"/>
  <c r="D2432" i="9" s="1"/>
  <c r="A2433" i="9" a="1"/>
  <c r="A2433" i="9" s="1"/>
  <c r="B2433" i="9" a="1"/>
  <c r="B2433" i="9" s="1"/>
  <c r="C2433" i="9" a="1"/>
  <c r="C2433" i="9" s="1"/>
  <c r="D2433" i="9" a="1"/>
  <c r="D2433" i="9" s="1"/>
  <c r="A2434" i="9" a="1"/>
  <c r="A2434" i="9" s="1"/>
  <c r="B2434" i="9" a="1"/>
  <c r="B2434" i="9" s="1"/>
  <c r="C2434" i="9" a="1"/>
  <c r="C2434" i="9" s="1"/>
  <c r="D2434" i="9" a="1"/>
  <c r="D2434" i="9" s="1"/>
  <c r="A2435" i="9" a="1"/>
  <c r="A2435" i="9" s="1"/>
  <c r="B2435" i="9" a="1"/>
  <c r="B2435" i="9" s="1"/>
  <c r="C2435" i="9" a="1"/>
  <c r="C2435" i="9" s="1"/>
  <c r="D2435" i="9" a="1"/>
  <c r="D2435" i="9" s="1"/>
  <c r="A2436" i="9" a="1"/>
  <c r="A2436" i="9" s="1"/>
  <c r="B2436" i="9" a="1"/>
  <c r="B2436" i="9" s="1"/>
  <c r="C2436" i="9" a="1"/>
  <c r="C2436" i="9" s="1"/>
  <c r="D2436" i="9" a="1"/>
  <c r="D2436" i="9" s="1"/>
  <c r="A2437" i="9" a="1"/>
  <c r="A2437" i="9" s="1"/>
  <c r="B2437" i="9" a="1"/>
  <c r="B2437" i="9" s="1"/>
  <c r="C2437" i="9" a="1"/>
  <c r="C2437" i="9" s="1"/>
  <c r="D2437" i="9" a="1"/>
  <c r="D2437" i="9" s="1"/>
  <c r="A2438" i="9" a="1"/>
  <c r="A2438" i="9" s="1"/>
  <c r="B2438" i="9" a="1"/>
  <c r="B2438" i="9" s="1"/>
  <c r="C2438" i="9" a="1"/>
  <c r="C2438" i="9" s="1"/>
  <c r="D2438" i="9" a="1"/>
  <c r="D2438" i="9" s="1"/>
  <c r="A2439" i="9" a="1"/>
  <c r="A2439" i="9" s="1"/>
  <c r="B2439" i="9" a="1"/>
  <c r="B2439" i="9" s="1"/>
  <c r="C2439" i="9" a="1"/>
  <c r="C2439" i="9" s="1"/>
  <c r="D2439" i="9" a="1"/>
  <c r="D2439" i="9" s="1"/>
  <c r="A2440" i="9" a="1"/>
  <c r="A2440" i="9" s="1"/>
  <c r="B2440" i="9" a="1"/>
  <c r="B2440" i="9" s="1"/>
  <c r="C2440" i="9" a="1"/>
  <c r="C2440" i="9" s="1"/>
  <c r="D2440" i="9" a="1"/>
  <c r="D2440" i="9" s="1"/>
  <c r="A2441" i="9" a="1"/>
  <c r="A2441" i="9" s="1"/>
  <c r="B2441" i="9" a="1"/>
  <c r="B2441" i="9" s="1"/>
  <c r="C2441" i="9" a="1"/>
  <c r="C2441" i="9" s="1"/>
  <c r="D2441" i="9" a="1"/>
  <c r="D2441" i="9" s="1"/>
  <c r="A2442" i="9" a="1"/>
  <c r="A2442" i="9" s="1"/>
  <c r="B2442" i="9" a="1"/>
  <c r="B2442" i="9" s="1"/>
  <c r="C2442" i="9" a="1"/>
  <c r="C2442" i="9" s="1"/>
  <c r="D2442" i="9" a="1"/>
  <c r="D2442" i="9" s="1"/>
  <c r="A2443" i="9" a="1"/>
  <c r="A2443" i="9" s="1"/>
  <c r="B2443" i="9" a="1"/>
  <c r="B2443" i="9" s="1"/>
  <c r="C2443" i="9" a="1"/>
  <c r="C2443" i="9" s="1"/>
  <c r="D2443" i="9" a="1"/>
  <c r="D2443" i="9" s="1"/>
  <c r="A2444" i="9" a="1"/>
  <c r="A2444" i="9" s="1"/>
  <c r="B2444" i="9" a="1"/>
  <c r="B2444" i="9" s="1"/>
  <c r="C2444" i="9" a="1"/>
  <c r="C2444" i="9" s="1"/>
  <c r="D2444" i="9" a="1"/>
  <c r="D2444" i="9" s="1"/>
  <c r="A2445" i="9" a="1"/>
  <c r="A2445" i="9" s="1"/>
  <c r="B2445" i="9" a="1"/>
  <c r="B2445" i="9" s="1"/>
  <c r="C2445" i="9" a="1"/>
  <c r="C2445" i="9" s="1"/>
  <c r="D2445" i="9" a="1"/>
  <c r="D2445" i="9" s="1"/>
  <c r="A2446" i="9" a="1"/>
  <c r="A2446" i="9" s="1"/>
  <c r="B2446" i="9" a="1"/>
  <c r="B2446" i="9" s="1"/>
  <c r="C2446" i="9" a="1"/>
  <c r="C2446" i="9" s="1"/>
  <c r="D2446" i="9" a="1"/>
  <c r="D2446" i="9" s="1"/>
  <c r="A2447" i="9" a="1"/>
  <c r="A2447" i="9" s="1"/>
  <c r="B2447" i="9" a="1"/>
  <c r="B2447" i="9" s="1"/>
  <c r="C2447" i="9" a="1"/>
  <c r="C2447" i="9" s="1"/>
  <c r="D2447" i="9" a="1"/>
  <c r="D2447" i="9" s="1"/>
  <c r="A2448" i="9" a="1"/>
  <c r="A2448" i="9" s="1"/>
  <c r="B2448" i="9" a="1"/>
  <c r="B2448" i="9" s="1"/>
  <c r="C2448" i="9" a="1"/>
  <c r="C2448" i="9" s="1"/>
  <c r="D2448" i="9" a="1"/>
  <c r="D2448" i="9" s="1"/>
  <c r="A2449" i="9" a="1"/>
  <c r="A2449" i="9" s="1"/>
  <c r="B2449" i="9" a="1"/>
  <c r="B2449" i="9" s="1"/>
  <c r="C2449" i="9" a="1"/>
  <c r="C2449" i="9" s="1"/>
  <c r="D2449" i="9" a="1"/>
  <c r="D2449" i="9" s="1"/>
  <c r="A2450" i="9" a="1"/>
  <c r="A2450" i="9" s="1"/>
  <c r="B2450" i="9" a="1"/>
  <c r="B2450" i="9" s="1"/>
  <c r="C2450" i="9" a="1"/>
  <c r="C2450" i="9" s="1"/>
  <c r="D2450" i="9" a="1"/>
  <c r="D2450" i="9" s="1"/>
  <c r="A2451" i="9" a="1"/>
  <c r="A2451" i="9" s="1"/>
  <c r="B2451" i="9" a="1"/>
  <c r="B2451" i="9" s="1"/>
  <c r="C2451" i="9" a="1"/>
  <c r="C2451" i="9" s="1"/>
  <c r="D2451" i="9" a="1"/>
  <c r="D2451" i="9" s="1"/>
  <c r="A2452" i="9" a="1"/>
  <c r="A2452" i="9" s="1"/>
  <c r="B2452" i="9" a="1"/>
  <c r="B2452" i="9" s="1"/>
  <c r="C2452" i="9" a="1"/>
  <c r="C2452" i="9" s="1"/>
  <c r="D2452" i="9" a="1"/>
  <c r="D2452" i="9" s="1"/>
  <c r="A2453" i="9" a="1"/>
  <c r="A2453" i="9" s="1"/>
  <c r="B2453" i="9" a="1"/>
  <c r="B2453" i="9" s="1"/>
  <c r="C2453" i="9" a="1"/>
  <c r="C2453" i="9" s="1"/>
  <c r="D2453" i="9" a="1"/>
  <c r="D2453" i="9" s="1"/>
  <c r="A2454" i="9" a="1"/>
  <c r="A2454" i="9" s="1"/>
  <c r="B2454" i="9" a="1"/>
  <c r="B2454" i="9" s="1"/>
  <c r="C2454" i="9" a="1"/>
  <c r="C2454" i="9" s="1"/>
  <c r="D2454" i="9" a="1"/>
  <c r="D2454" i="9" s="1"/>
  <c r="A2455" i="9" a="1"/>
  <c r="A2455" i="9" s="1"/>
  <c r="B2455" i="9" a="1"/>
  <c r="B2455" i="9" s="1"/>
  <c r="C2455" i="9" a="1"/>
  <c r="C2455" i="9" s="1"/>
  <c r="D2455" i="9" a="1"/>
  <c r="D2455" i="9" s="1"/>
  <c r="A2456" i="9" a="1"/>
  <c r="A2456" i="9" s="1"/>
  <c r="B2456" i="9" a="1"/>
  <c r="B2456" i="9" s="1"/>
  <c r="C2456" i="9" a="1"/>
  <c r="C2456" i="9" s="1"/>
  <c r="D2456" i="9" a="1"/>
  <c r="D2456" i="9" s="1"/>
  <c r="A2457" i="9" a="1"/>
  <c r="A2457" i="9" s="1"/>
  <c r="B2457" i="9" a="1"/>
  <c r="B2457" i="9" s="1"/>
  <c r="C2457" i="9" a="1"/>
  <c r="C2457" i="9" s="1"/>
  <c r="D2457" i="9" a="1"/>
  <c r="D2457" i="9" s="1"/>
  <c r="A2458" i="9" a="1"/>
  <c r="A2458" i="9" s="1"/>
  <c r="B2458" i="9" a="1"/>
  <c r="B2458" i="9" s="1"/>
  <c r="C2458" i="9" a="1"/>
  <c r="C2458" i="9" s="1"/>
  <c r="D2458" i="9" a="1"/>
  <c r="D2458" i="9" s="1"/>
  <c r="A2459" i="9" a="1"/>
  <c r="A2459" i="9" s="1"/>
  <c r="B2459" i="9" a="1"/>
  <c r="B2459" i="9" s="1"/>
  <c r="C2459" i="9" a="1"/>
  <c r="C2459" i="9" s="1"/>
  <c r="D2459" i="9" a="1"/>
  <c r="D2459" i="9" s="1"/>
  <c r="A2460" i="9" a="1"/>
  <c r="A2460" i="9" s="1"/>
  <c r="B2460" i="9" a="1"/>
  <c r="B2460" i="9" s="1"/>
  <c r="C2460" i="9" a="1"/>
  <c r="C2460" i="9" s="1"/>
  <c r="D2460" i="9" a="1"/>
  <c r="D2460" i="9" s="1"/>
  <c r="A2461" i="9" a="1"/>
  <c r="A2461" i="9" s="1"/>
  <c r="B2461" i="9" a="1"/>
  <c r="B2461" i="9" s="1"/>
  <c r="C2461" i="9" a="1"/>
  <c r="C2461" i="9" s="1"/>
  <c r="D2461" i="9" a="1"/>
  <c r="D2461" i="9" s="1"/>
  <c r="A2462" i="9" a="1"/>
  <c r="A2462" i="9" s="1"/>
  <c r="B2462" i="9" a="1"/>
  <c r="B2462" i="9" s="1"/>
  <c r="C2462" i="9" a="1"/>
  <c r="C2462" i="9" s="1"/>
  <c r="D2462" i="9" a="1"/>
  <c r="D2462" i="9" s="1"/>
  <c r="A2463" i="9" a="1"/>
  <c r="A2463" i="9" s="1"/>
  <c r="B2463" i="9" a="1"/>
  <c r="B2463" i="9" s="1"/>
  <c r="C2463" i="9" a="1"/>
  <c r="C2463" i="9" s="1"/>
  <c r="D2463" i="9" a="1"/>
  <c r="D2463" i="9" s="1"/>
  <c r="A2464" i="9" a="1"/>
  <c r="A2464" i="9" s="1"/>
  <c r="B2464" i="9" a="1"/>
  <c r="B2464" i="9" s="1"/>
  <c r="C2464" i="9" a="1"/>
  <c r="C2464" i="9" s="1"/>
  <c r="D2464" i="9" a="1"/>
  <c r="D2464" i="9" s="1"/>
  <c r="A2465" i="9" a="1"/>
  <c r="A2465" i="9" s="1"/>
  <c r="B2465" i="9" a="1"/>
  <c r="B2465" i="9" s="1"/>
  <c r="C2465" i="9" a="1"/>
  <c r="C2465" i="9" s="1"/>
  <c r="D2465" i="9" a="1"/>
  <c r="D2465" i="9" s="1"/>
  <c r="A2466" i="9" a="1"/>
  <c r="A2466" i="9" s="1"/>
  <c r="B2466" i="9" a="1"/>
  <c r="B2466" i="9" s="1"/>
  <c r="C2466" i="9" a="1"/>
  <c r="C2466" i="9" s="1"/>
  <c r="D2466" i="9" a="1"/>
  <c r="D2466" i="9" s="1"/>
  <c r="A2467" i="9" a="1"/>
  <c r="A2467" i="9" s="1"/>
  <c r="B2467" i="9" a="1"/>
  <c r="B2467" i="9" s="1"/>
  <c r="C2467" i="9" a="1"/>
  <c r="C2467" i="9" s="1"/>
  <c r="D2467" i="9" a="1"/>
  <c r="D2467" i="9" s="1"/>
  <c r="A2468" i="9" a="1"/>
  <c r="A2468" i="9" s="1"/>
  <c r="B2468" i="9" a="1"/>
  <c r="B2468" i="9" s="1"/>
  <c r="C2468" i="9" a="1"/>
  <c r="C2468" i="9" s="1"/>
  <c r="D2468" i="9" a="1"/>
  <c r="D2468" i="9" s="1"/>
  <c r="A2469" i="9" a="1"/>
  <c r="A2469" i="9" s="1"/>
  <c r="B2469" i="9" a="1"/>
  <c r="B2469" i="9" s="1"/>
  <c r="C2469" i="9" a="1"/>
  <c r="C2469" i="9" s="1"/>
  <c r="D2469" i="9" a="1"/>
  <c r="D2469" i="9" s="1"/>
  <c r="A2470" i="9" a="1"/>
  <c r="A2470" i="9" s="1"/>
  <c r="B2470" i="9" a="1"/>
  <c r="B2470" i="9" s="1"/>
  <c r="C2470" i="9" a="1"/>
  <c r="C2470" i="9" s="1"/>
  <c r="D2470" i="9" a="1"/>
  <c r="D2470" i="9" s="1"/>
  <c r="A2471" i="9" a="1"/>
  <c r="A2471" i="9" s="1"/>
  <c r="B2471" i="9" a="1"/>
  <c r="B2471" i="9" s="1"/>
  <c r="C2471" i="9" a="1"/>
  <c r="C2471" i="9" s="1"/>
  <c r="D2471" i="9" a="1"/>
  <c r="D2471" i="9" s="1"/>
  <c r="A2472" i="9" a="1"/>
  <c r="A2472" i="9" s="1"/>
  <c r="B2472" i="9" a="1"/>
  <c r="B2472" i="9" s="1"/>
  <c r="C2472" i="9" a="1"/>
  <c r="C2472" i="9" s="1"/>
  <c r="D2472" i="9" a="1"/>
  <c r="D2472" i="9" s="1"/>
  <c r="A2473" i="9" a="1"/>
  <c r="A2473" i="9" s="1"/>
  <c r="B2473" i="9" a="1"/>
  <c r="B2473" i="9" s="1"/>
  <c r="C2473" i="9" a="1"/>
  <c r="C2473" i="9" s="1"/>
  <c r="D2473" i="9" a="1"/>
  <c r="D2473" i="9" s="1"/>
  <c r="A2474" i="9" a="1"/>
  <c r="A2474" i="9" s="1"/>
  <c r="B2474" i="9" a="1"/>
  <c r="B2474" i="9" s="1"/>
  <c r="C2474" i="9" a="1"/>
  <c r="C2474" i="9" s="1"/>
  <c r="D2474" i="9" a="1"/>
  <c r="D2474" i="9" s="1"/>
  <c r="A2475" i="9" a="1"/>
  <c r="A2475" i="9" s="1"/>
  <c r="B2475" i="9" a="1"/>
  <c r="B2475" i="9" s="1"/>
  <c r="C2475" i="9" a="1"/>
  <c r="C2475" i="9" s="1"/>
  <c r="D2475" i="9" a="1"/>
  <c r="D2475" i="9" s="1"/>
  <c r="A2476" i="9" a="1"/>
  <c r="A2476" i="9" s="1"/>
  <c r="B2476" i="9" a="1"/>
  <c r="B2476" i="9" s="1"/>
  <c r="C2476" i="9" a="1"/>
  <c r="C2476" i="9" s="1"/>
  <c r="D2476" i="9" a="1"/>
  <c r="D2476" i="9" s="1"/>
  <c r="A2477" i="9" a="1"/>
  <c r="A2477" i="9" s="1"/>
  <c r="B2477" i="9" a="1"/>
  <c r="B2477" i="9" s="1"/>
  <c r="C2477" i="9" a="1"/>
  <c r="C2477" i="9" s="1"/>
  <c r="D2477" i="9" a="1"/>
  <c r="D2477" i="9" s="1"/>
  <c r="A2478" i="9" a="1"/>
  <c r="A2478" i="9" s="1"/>
  <c r="B2478" i="9" a="1"/>
  <c r="B2478" i="9" s="1"/>
  <c r="C2478" i="9" a="1"/>
  <c r="C2478" i="9" s="1"/>
  <c r="D2478" i="9" a="1"/>
  <c r="D2478" i="9" s="1"/>
  <c r="A2479" i="9" a="1"/>
  <c r="A2479" i="9" s="1"/>
  <c r="B2479" i="9" a="1"/>
  <c r="B2479" i="9" s="1"/>
  <c r="C2479" i="9" a="1"/>
  <c r="C2479" i="9" s="1"/>
  <c r="D2479" i="9" a="1"/>
  <c r="D2479" i="9" s="1"/>
  <c r="A2480" i="9" a="1"/>
  <c r="A2480" i="9" s="1"/>
  <c r="B2480" i="9" a="1"/>
  <c r="B2480" i="9" s="1"/>
  <c r="C2480" i="9" a="1"/>
  <c r="C2480" i="9" s="1"/>
  <c r="D2480" i="9" a="1"/>
  <c r="D2480" i="9" s="1"/>
  <c r="A2481" i="9" a="1"/>
  <c r="A2481" i="9" s="1"/>
  <c r="B2481" i="9" a="1"/>
  <c r="B2481" i="9" s="1"/>
  <c r="C2481" i="9" a="1"/>
  <c r="C2481" i="9" s="1"/>
  <c r="D2481" i="9" a="1"/>
  <c r="D2481" i="9" s="1"/>
  <c r="A2482" i="9" a="1"/>
  <c r="A2482" i="9" s="1"/>
  <c r="B2482" i="9" a="1"/>
  <c r="B2482" i="9" s="1"/>
  <c r="C2482" i="9" a="1"/>
  <c r="C2482" i="9" s="1"/>
  <c r="D2482" i="9" a="1"/>
  <c r="D2482" i="9" s="1"/>
  <c r="A2483" i="9" a="1"/>
  <c r="A2483" i="9" s="1"/>
  <c r="B2483" i="9" a="1"/>
  <c r="B2483" i="9" s="1"/>
  <c r="C2483" i="9" a="1"/>
  <c r="C2483" i="9" s="1"/>
  <c r="D2483" i="9" a="1"/>
  <c r="D2483" i="9" s="1"/>
  <c r="A2484" i="9" a="1"/>
  <c r="A2484" i="9" s="1"/>
  <c r="B2484" i="9" a="1"/>
  <c r="B2484" i="9" s="1"/>
  <c r="C2484" i="9" a="1"/>
  <c r="C2484" i="9" s="1"/>
  <c r="D2484" i="9" a="1"/>
  <c r="D2484" i="9" s="1"/>
  <c r="A2485" i="9" a="1"/>
  <c r="A2485" i="9" s="1"/>
  <c r="B2485" i="9" a="1"/>
  <c r="B2485" i="9" s="1"/>
  <c r="C2485" i="9" a="1"/>
  <c r="C2485" i="9" s="1"/>
  <c r="D2485" i="9" a="1"/>
  <c r="D2485" i="9" s="1"/>
  <c r="A2486" i="9" a="1"/>
  <c r="A2486" i="9" s="1"/>
  <c r="B2486" i="9" a="1"/>
  <c r="B2486" i="9" s="1"/>
  <c r="C2486" i="9" a="1"/>
  <c r="C2486" i="9" s="1"/>
  <c r="D2486" i="9" a="1"/>
  <c r="D2486" i="9" s="1"/>
  <c r="A2487" i="9" a="1"/>
  <c r="A2487" i="9" s="1"/>
  <c r="B2487" i="9" a="1"/>
  <c r="B2487" i="9" s="1"/>
  <c r="C2487" i="9" a="1"/>
  <c r="C2487" i="9" s="1"/>
  <c r="D2487" i="9" a="1"/>
  <c r="D2487" i="9" s="1"/>
  <c r="A2488" i="9" a="1"/>
  <c r="A2488" i="9" s="1"/>
  <c r="B2488" i="9" a="1"/>
  <c r="B2488" i="9" s="1"/>
  <c r="C2488" i="9" a="1"/>
  <c r="C2488" i="9" s="1"/>
  <c r="D2488" i="9" a="1"/>
  <c r="D2488" i="9" s="1"/>
  <c r="A2489" i="9" a="1"/>
  <c r="A2489" i="9" s="1"/>
  <c r="B2489" i="9" a="1"/>
  <c r="B2489" i="9" s="1"/>
  <c r="C2489" i="9" a="1"/>
  <c r="C2489" i="9" s="1"/>
  <c r="D2489" i="9" a="1"/>
  <c r="D2489" i="9" s="1"/>
  <c r="A2490" i="9" a="1"/>
  <c r="A2490" i="9" s="1"/>
  <c r="B2490" i="9" a="1"/>
  <c r="B2490" i="9" s="1"/>
  <c r="C2490" i="9" a="1"/>
  <c r="C2490" i="9" s="1"/>
  <c r="D2490" i="9" a="1"/>
  <c r="D2490" i="9" s="1"/>
  <c r="A2491" i="9" a="1"/>
  <c r="A2491" i="9" s="1"/>
  <c r="B2491" i="9" a="1"/>
  <c r="B2491" i="9" s="1"/>
  <c r="C2491" i="9" a="1"/>
  <c r="C2491" i="9" s="1"/>
  <c r="D2491" i="9" a="1"/>
  <c r="D2491" i="9" s="1"/>
  <c r="A2492" i="9" a="1"/>
  <c r="A2492" i="9" s="1"/>
  <c r="B2492" i="9" a="1"/>
  <c r="B2492" i="9" s="1"/>
  <c r="C2492" i="9" a="1"/>
  <c r="C2492" i="9" s="1"/>
  <c r="D2492" i="9" a="1"/>
  <c r="D2492" i="9" s="1"/>
  <c r="A2493" i="9" a="1"/>
  <c r="A2493" i="9" s="1"/>
  <c r="B2493" i="9" a="1"/>
  <c r="B2493" i="9" s="1"/>
  <c r="C2493" i="9" a="1"/>
  <c r="C2493" i="9" s="1"/>
  <c r="D2493" i="9" a="1"/>
  <c r="D2493" i="9" s="1"/>
  <c r="A2494" i="9" a="1"/>
  <c r="A2494" i="9" s="1"/>
  <c r="B2494" i="9" a="1"/>
  <c r="B2494" i="9" s="1"/>
  <c r="C2494" i="9" a="1"/>
  <c r="C2494" i="9" s="1"/>
  <c r="D2494" i="9" a="1"/>
  <c r="D2494" i="9" s="1"/>
  <c r="A2495" i="9" a="1"/>
  <c r="A2495" i="9" s="1"/>
  <c r="B2495" i="9" a="1"/>
  <c r="B2495" i="9" s="1"/>
  <c r="C2495" i="9" a="1"/>
  <c r="C2495" i="9" s="1"/>
  <c r="D2495" i="9" a="1"/>
  <c r="D2495" i="9" s="1"/>
  <c r="A2496" i="9" a="1"/>
  <c r="A2496" i="9" s="1"/>
  <c r="B2496" i="9" a="1"/>
  <c r="B2496" i="9" s="1"/>
  <c r="C2496" i="9" a="1"/>
  <c r="C2496" i="9" s="1"/>
  <c r="D2496" i="9" a="1"/>
  <c r="D2496" i="9" s="1"/>
  <c r="A2497" i="9" a="1"/>
  <c r="A2497" i="9" s="1"/>
  <c r="B2497" i="9" a="1"/>
  <c r="B2497" i="9" s="1"/>
  <c r="C2497" i="9" a="1"/>
  <c r="C2497" i="9" s="1"/>
  <c r="D2497" i="9" a="1"/>
  <c r="D2497" i="9" s="1"/>
  <c r="A2498" i="9" a="1"/>
  <c r="A2498" i="9" s="1"/>
  <c r="B2498" i="9" a="1"/>
  <c r="B2498" i="9" s="1"/>
  <c r="C2498" i="9" a="1"/>
  <c r="C2498" i="9" s="1"/>
  <c r="D2498" i="9" a="1"/>
  <c r="D2498" i="9" s="1"/>
  <c r="A2499" i="9" a="1"/>
  <c r="A2499" i="9" s="1"/>
  <c r="B2499" i="9" a="1"/>
  <c r="B2499" i="9" s="1"/>
  <c r="C2499" i="9" a="1"/>
  <c r="C2499" i="9" s="1"/>
  <c r="D2499" i="9" a="1"/>
  <c r="D2499" i="9" s="1"/>
  <c r="A2500" i="9" a="1"/>
  <c r="A2500" i="9" s="1"/>
  <c r="B2500" i="9" a="1"/>
  <c r="B2500" i="9" s="1"/>
  <c r="C2500" i="9" a="1"/>
  <c r="C2500" i="9" s="1"/>
  <c r="D2500" i="9" a="1"/>
  <c r="D2500" i="9" s="1"/>
  <c r="A2501" i="9" a="1"/>
  <c r="A2501" i="9" s="1"/>
  <c r="B2501" i="9" a="1"/>
  <c r="B2501" i="9" s="1"/>
  <c r="C2501" i="9" a="1"/>
  <c r="C2501" i="9" s="1"/>
  <c r="D2501" i="9" a="1"/>
  <c r="D2501" i="9" s="1"/>
  <c r="A2502" i="9" a="1"/>
  <c r="A2502" i="9" s="1"/>
  <c r="B2502" i="9" a="1"/>
  <c r="B2502" i="9" s="1"/>
  <c r="C2502" i="9" a="1"/>
  <c r="C2502" i="9" s="1"/>
  <c r="D2502" i="9" a="1"/>
  <c r="D2502" i="9" s="1"/>
  <c r="A2503" i="9" a="1"/>
  <c r="A2503" i="9" s="1"/>
  <c r="B2503" i="9" a="1"/>
  <c r="B2503" i="9" s="1"/>
  <c r="C2503" i="9" a="1"/>
  <c r="C2503" i="9" s="1"/>
  <c r="D2503" i="9" a="1"/>
  <c r="D2503" i="9" s="1"/>
  <c r="A2504" i="9" a="1"/>
  <c r="A2504" i="9" s="1"/>
  <c r="B2504" i="9" a="1"/>
  <c r="B2504" i="9" s="1"/>
  <c r="C2504" i="9" a="1"/>
  <c r="C2504" i="9" s="1"/>
  <c r="D2504" i="9" a="1"/>
  <c r="D2504" i="9" s="1"/>
  <c r="A2505" i="9" a="1"/>
  <c r="A2505" i="9" s="1"/>
  <c r="B2505" i="9" a="1"/>
  <c r="B2505" i="9" s="1"/>
  <c r="C2505" i="9" a="1"/>
  <c r="C2505" i="9" s="1"/>
  <c r="D2505" i="9" a="1"/>
  <c r="D2505" i="9" s="1"/>
  <c r="A2506" i="9" a="1"/>
  <c r="A2506" i="9" s="1"/>
  <c r="B2506" i="9" a="1"/>
  <c r="B2506" i="9" s="1"/>
  <c r="C2506" i="9" a="1"/>
  <c r="C2506" i="9" s="1"/>
  <c r="D2506" i="9" a="1"/>
  <c r="D2506" i="9" s="1"/>
  <c r="A2507" i="9" a="1"/>
  <c r="A2507" i="9" s="1"/>
  <c r="B2507" i="9" a="1"/>
  <c r="B2507" i="9" s="1"/>
  <c r="C2507" i="9" a="1"/>
  <c r="C2507" i="9" s="1"/>
  <c r="D2507" i="9" a="1"/>
  <c r="D2507" i="9" s="1"/>
  <c r="A2508" i="9" a="1"/>
  <c r="A2508" i="9" s="1"/>
  <c r="B2508" i="9" a="1"/>
  <c r="B2508" i="9" s="1"/>
  <c r="C2508" i="9" a="1"/>
  <c r="C2508" i="9" s="1"/>
  <c r="D2508" i="9" a="1"/>
  <c r="D2508" i="9" s="1"/>
  <c r="A2509" i="9" a="1"/>
  <c r="A2509" i="9" s="1"/>
  <c r="B2509" i="9" a="1"/>
  <c r="B2509" i="9" s="1"/>
  <c r="C2509" i="9" a="1"/>
  <c r="C2509" i="9" s="1"/>
  <c r="D2509" i="9" a="1"/>
  <c r="D2509" i="9" s="1"/>
  <c r="A2510" i="9" a="1"/>
  <c r="A2510" i="9" s="1"/>
  <c r="B2510" i="9" a="1"/>
  <c r="B2510" i="9" s="1"/>
  <c r="C2510" i="9" a="1"/>
  <c r="C2510" i="9" s="1"/>
  <c r="D2510" i="9" a="1"/>
  <c r="D2510" i="9" s="1"/>
  <c r="A2511" i="9" a="1"/>
  <c r="A2511" i="9" s="1"/>
  <c r="B2511" i="9" a="1"/>
  <c r="B2511" i="9" s="1"/>
  <c r="C2511" i="9" a="1"/>
  <c r="C2511" i="9" s="1"/>
  <c r="D2511" i="9" a="1"/>
  <c r="D2511" i="9" s="1"/>
  <c r="A2512" i="9" a="1"/>
  <c r="A2512" i="9" s="1"/>
  <c r="B2512" i="9" a="1"/>
  <c r="B2512" i="9" s="1"/>
  <c r="C2512" i="9" a="1"/>
  <c r="C2512" i="9" s="1"/>
  <c r="D2512" i="9" a="1"/>
  <c r="D2512" i="9" s="1"/>
  <c r="A2513" i="9" a="1"/>
  <c r="A2513" i="9" s="1"/>
  <c r="B2513" i="9" a="1"/>
  <c r="B2513" i="9" s="1"/>
  <c r="C2513" i="9" a="1"/>
  <c r="C2513" i="9" s="1"/>
  <c r="D2513" i="9" a="1"/>
  <c r="D2513" i="9" s="1"/>
  <c r="A2514" i="9" a="1"/>
  <c r="A2514" i="9" s="1"/>
  <c r="B2514" i="9" a="1"/>
  <c r="B2514" i="9" s="1"/>
  <c r="C2514" i="9" a="1"/>
  <c r="C2514" i="9" s="1"/>
  <c r="D2514" i="9" a="1"/>
  <c r="D2514" i="9" s="1"/>
  <c r="A2515" i="9" a="1"/>
  <c r="A2515" i="9" s="1"/>
  <c r="B2515" i="9" a="1"/>
  <c r="B2515" i="9" s="1"/>
  <c r="C2515" i="9" a="1"/>
  <c r="C2515" i="9" s="1"/>
  <c r="D2515" i="9" a="1"/>
  <c r="D2515" i="9" s="1"/>
  <c r="A2516" i="9" a="1"/>
  <c r="A2516" i="9" s="1"/>
  <c r="B2516" i="9" a="1"/>
  <c r="B2516" i="9" s="1"/>
  <c r="C2516" i="9" a="1"/>
  <c r="C2516" i="9" s="1"/>
  <c r="D2516" i="9" a="1"/>
  <c r="D2516" i="9" s="1"/>
  <c r="A2517" i="9" a="1"/>
  <c r="A2517" i="9" s="1"/>
  <c r="B2517" i="9" a="1"/>
  <c r="B2517" i="9" s="1"/>
  <c r="C2517" i="9" a="1"/>
  <c r="C2517" i="9" s="1"/>
  <c r="D2517" i="9" a="1"/>
  <c r="D2517" i="9" s="1"/>
  <c r="A2518" i="9" a="1"/>
  <c r="A2518" i="9" s="1"/>
  <c r="B2518" i="9" a="1"/>
  <c r="B2518" i="9" s="1"/>
  <c r="C2518" i="9" a="1"/>
  <c r="C2518" i="9" s="1"/>
  <c r="D2518" i="9" a="1"/>
  <c r="D2518" i="9" s="1"/>
  <c r="A2519" i="9" a="1"/>
  <c r="A2519" i="9" s="1"/>
  <c r="B2519" i="9" a="1"/>
  <c r="B2519" i="9" s="1"/>
  <c r="C2519" i="9" a="1"/>
  <c r="C2519" i="9" s="1"/>
  <c r="D2519" i="9" a="1"/>
  <c r="D2519" i="9" s="1"/>
  <c r="A2520" i="9" a="1"/>
  <c r="A2520" i="9" s="1"/>
  <c r="B2520" i="9" a="1"/>
  <c r="B2520" i="9" s="1"/>
  <c r="C2520" i="9" a="1"/>
  <c r="C2520" i="9" s="1"/>
  <c r="D2520" i="9" a="1"/>
  <c r="D2520" i="9" s="1"/>
  <c r="A2521" i="9" a="1"/>
  <c r="A2521" i="9" s="1"/>
  <c r="B2521" i="9" a="1"/>
  <c r="B2521" i="9" s="1"/>
  <c r="C2521" i="9" a="1"/>
  <c r="C2521" i="9" s="1"/>
  <c r="D2521" i="9" a="1"/>
  <c r="D2521" i="9" s="1"/>
  <c r="A2522" i="9" a="1"/>
  <c r="A2522" i="9" s="1"/>
  <c r="B2522" i="9" a="1"/>
  <c r="B2522" i="9" s="1"/>
  <c r="C2522" i="9" a="1"/>
  <c r="C2522" i="9" s="1"/>
  <c r="D2522" i="9" a="1"/>
  <c r="D2522" i="9" s="1"/>
  <c r="A2523" i="9" a="1"/>
  <c r="A2523" i="9" s="1"/>
  <c r="B2523" i="9" a="1"/>
  <c r="B2523" i="9" s="1"/>
  <c r="C2523" i="9" a="1"/>
  <c r="C2523" i="9" s="1"/>
  <c r="D2523" i="9" a="1"/>
  <c r="D2523" i="9" s="1"/>
  <c r="A2524" i="9" a="1"/>
  <c r="A2524" i="9" s="1"/>
  <c r="B2524" i="9" a="1"/>
  <c r="B2524" i="9" s="1"/>
  <c r="C2524" i="9" a="1"/>
  <c r="C2524" i="9" s="1"/>
  <c r="D2524" i="9" a="1"/>
  <c r="D2524" i="9" s="1"/>
  <c r="A2525" i="9" a="1"/>
  <c r="A2525" i="9" s="1"/>
  <c r="B2525" i="9" a="1"/>
  <c r="B2525" i="9" s="1"/>
  <c r="C2525" i="9" a="1"/>
  <c r="C2525" i="9" s="1"/>
  <c r="D2525" i="9" a="1"/>
  <c r="D2525" i="9" s="1"/>
  <c r="A2526" i="9" a="1"/>
  <c r="A2526" i="9" s="1"/>
  <c r="B2526" i="9" a="1"/>
  <c r="B2526" i="9" s="1"/>
  <c r="C2526" i="9" a="1"/>
  <c r="C2526" i="9" s="1"/>
  <c r="D2526" i="9" a="1"/>
  <c r="D2526" i="9" s="1"/>
  <c r="A2527" i="9" a="1"/>
  <c r="A2527" i="9" s="1"/>
  <c r="B2527" i="9" a="1"/>
  <c r="B2527" i="9" s="1"/>
  <c r="C2527" i="9" a="1"/>
  <c r="C2527" i="9" s="1"/>
  <c r="D2527" i="9" a="1"/>
  <c r="D2527" i="9" s="1"/>
  <c r="A2528" i="9" a="1"/>
  <c r="A2528" i="9" s="1"/>
  <c r="B2528" i="9" a="1"/>
  <c r="B2528" i="9" s="1"/>
  <c r="C2528" i="9" a="1"/>
  <c r="C2528" i="9" s="1"/>
  <c r="D2528" i="9" a="1"/>
  <c r="D2528" i="9" s="1"/>
  <c r="A2529" i="9" a="1"/>
  <c r="A2529" i="9" s="1"/>
  <c r="B2529" i="9" a="1"/>
  <c r="B2529" i="9" s="1"/>
  <c r="C2529" i="9" a="1"/>
  <c r="C2529" i="9" s="1"/>
  <c r="D2529" i="9" a="1"/>
  <c r="D2529" i="9" s="1"/>
  <c r="A2530" i="9" a="1"/>
  <c r="A2530" i="9" s="1"/>
  <c r="B2530" i="9" a="1"/>
  <c r="B2530" i="9" s="1"/>
  <c r="C2530" i="9" a="1"/>
  <c r="C2530" i="9" s="1"/>
  <c r="D2530" i="9" a="1"/>
  <c r="D2530" i="9" s="1"/>
  <c r="A2531" i="9" a="1"/>
  <c r="A2531" i="9" s="1"/>
  <c r="B2531" i="9" a="1"/>
  <c r="B2531" i="9" s="1"/>
  <c r="C2531" i="9" a="1"/>
  <c r="C2531" i="9" s="1"/>
  <c r="D2531" i="9" a="1"/>
  <c r="D2531" i="9" s="1"/>
  <c r="A2532" i="9" a="1"/>
  <c r="A2532" i="9" s="1"/>
  <c r="B2532" i="9" a="1"/>
  <c r="B2532" i="9" s="1"/>
  <c r="C2532" i="9" a="1"/>
  <c r="C2532" i="9" s="1"/>
  <c r="D2532" i="9" a="1"/>
  <c r="D2532" i="9" s="1"/>
  <c r="A2533" i="9" a="1"/>
  <c r="A2533" i="9" s="1"/>
  <c r="B2533" i="9" a="1"/>
  <c r="B2533" i="9" s="1"/>
  <c r="C2533" i="9" a="1"/>
  <c r="C2533" i="9" s="1"/>
  <c r="D2533" i="9" a="1"/>
  <c r="D2533" i="9" s="1"/>
  <c r="A2534" i="9" a="1"/>
  <c r="A2534" i="9" s="1"/>
  <c r="B2534" i="9" a="1"/>
  <c r="B2534" i="9" s="1"/>
  <c r="C2534" i="9" a="1"/>
  <c r="C2534" i="9" s="1"/>
  <c r="D2534" i="9" a="1"/>
  <c r="D2534" i="9" s="1"/>
  <c r="A2535" i="9" a="1"/>
  <c r="A2535" i="9" s="1"/>
  <c r="B2535" i="9" a="1"/>
  <c r="B2535" i="9" s="1"/>
  <c r="C2535" i="9" a="1"/>
  <c r="C2535" i="9" s="1"/>
  <c r="D2535" i="9" a="1"/>
  <c r="D2535" i="9" s="1"/>
  <c r="A2536" i="9" a="1"/>
  <c r="A2536" i="9" s="1"/>
  <c r="B2536" i="9" a="1"/>
  <c r="B2536" i="9" s="1"/>
  <c r="C2536" i="9" a="1"/>
  <c r="C2536" i="9" s="1"/>
  <c r="D2536" i="9" a="1"/>
  <c r="D2536" i="9" s="1"/>
  <c r="A2537" i="9" a="1"/>
  <c r="A2537" i="9" s="1"/>
  <c r="B2537" i="9" a="1"/>
  <c r="B2537" i="9" s="1"/>
  <c r="C2537" i="9" a="1"/>
  <c r="C2537" i="9" s="1"/>
  <c r="D2537" i="9" a="1"/>
  <c r="D2537" i="9" s="1"/>
  <c r="A2538" i="9" a="1"/>
  <c r="A2538" i="9" s="1"/>
  <c r="B2538" i="9" a="1"/>
  <c r="B2538" i="9" s="1"/>
  <c r="C2538" i="9" a="1"/>
  <c r="C2538" i="9" s="1"/>
  <c r="D2538" i="9" a="1"/>
  <c r="D2538" i="9" s="1"/>
  <c r="A2539" i="9" a="1"/>
  <c r="A2539" i="9" s="1"/>
  <c r="B2539" i="9" a="1"/>
  <c r="B2539" i="9" s="1"/>
  <c r="C2539" i="9" a="1"/>
  <c r="C2539" i="9" s="1"/>
  <c r="D2539" i="9" a="1"/>
  <c r="D2539" i="9" s="1"/>
  <c r="A2540" i="9" a="1"/>
  <c r="A2540" i="9" s="1"/>
  <c r="B2540" i="9" a="1"/>
  <c r="B2540" i="9" s="1"/>
  <c r="C2540" i="9" a="1"/>
  <c r="C2540" i="9" s="1"/>
  <c r="D2540" i="9" a="1"/>
  <c r="D2540" i="9" s="1"/>
  <c r="A2541" i="9" a="1"/>
  <c r="A2541" i="9" s="1"/>
  <c r="B2541" i="9" a="1"/>
  <c r="B2541" i="9" s="1"/>
  <c r="C2541" i="9" a="1"/>
  <c r="C2541" i="9" s="1"/>
  <c r="D2541" i="9" a="1"/>
  <c r="D2541" i="9" s="1"/>
  <c r="A2542" i="9" a="1"/>
  <c r="A2542" i="9" s="1"/>
  <c r="B2542" i="9" a="1"/>
  <c r="B2542" i="9" s="1"/>
  <c r="C2542" i="9" a="1"/>
  <c r="C2542" i="9" s="1"/>
  <c r="D2542" i="9" a="1"/>
  <c r="D2542" i="9" s="1"/>
  <c r="A2543" i="9" a="1"/>
  <c r="A2543" i="9" s="1"/>
  <c r="B2543" i="9" a="1"/>
  <c r="B2543" i="9" s="1"/>
  <c r="C2543" i="9" a="1"/>
  <c r="C2543" i="9" s="1"/>
  <c r="D2543" i="9" a="1"/>
  <c r="D2543" i="9" s="1"/>
  <c r="A2544" i="9" a="1"/>
  <c r="A2544" i="9" s="1"/>
  <c r="B2544" i="9" a="1"/>
  <c r="B2544" i="9" s="1"/>
  <c r="C2544" i="9" a="1"/>
  <c r="C2544" i="9" s="1"/>
  <c r="D2544" i="9" a="1"/>
  <c r="D2544" i="9" s="1"/>
  <c r="A2545" i="9" a="1"/>
  <c r="A2545" i="9" s="1"/>
  <c r="B2545" i="9" a="1"/>
  <c r="B2545" i="9" s="1"/>
  <c r="C2545" i="9" a="1"/>
  <c r="C2545" i="9" s="1"/>
  <c r="D2545" i="9" a="1"/>
  <c r="D2545" i="9" s="1"/>
  <c r="A2546" i="9" a="1"/>
  <c r="A2546" i="9" s="1"/>
  <c r="B2546" i="9" a="1"/>
  <c r="B2546" i="9" s="1"/>
  <c r="C2546" i="9" a="1"/>
  <c r="C2546" i="9" s="1"/>
  <c r="D2546" i="9" a="1"/>
  <c r="D2546" i="9" s="1"/>
  <c r="A2547" i="9" a="1"/>
  <c r="A2547" i="9" s="1"/>
  <c r="B2547" i="9" a="1"/>
  <c r="B2547" i="9" s="1"/>
  <c r="C2547" i="9" a="1"/>
  <c r="C2547" i="9" s="1"/>
  <c r="D2547" i="9" a="1"/>
  <c r="D2547" i="9" s="1"/>
  <c r="A2548" i="9" a="1"/>
  <c r="A2548" i="9" s="1"/>
  <c r="B2548" i="9" a="1"/>
  <c r="B2548" i="9" s="1"/>
  <c r="C2548" i="9" a="1"/>
  <c r="C2548" i="9" s="1"/>
  <c r="D2548" i="9" a="1"/>
  <c r="D2548" i="9" s="1"/>
  <c r="A2549" i="9" a="1"/>
  <c r="A2549" i="9" s="1"/>
  <c r="B2549" i="9" a="1"/>
  <c r="B2549" i="9" s="1"/>
  <c r="C2549" i="9" a="1"/>
  <c r="C2549" i="9" s="1"/>
  <c r="D2549" i="9" a="1"/>
  <c r="D2549" i="9" s="1"/>
  <c r="A2550" i="9" a="1"/>
  <c r="A2550" i="9" s="1"/>
  <c r="B2550" i="9" a="1"/>
  <c r="B2550" i="9" s="1"/>
  <c r="C2550" i="9" a="1"/>
  <c r="C2550" i="9" s="1"/>
  <c r="D2550" i="9" a="1"/>
  <c r="D2550" i="9" s="1"/>
  <c r="D2" i="9" a="1"/>
  <c r="D2" i="9" s="1"/>
  <c r="C2" i="9" a="1"/>
  <c r="C2" i="9" s="1"/>
  <c r="B2" i="9" a="1"/>
  <c r="B2" i="9" s="1"/>
  <c r="A2" i="9" a="1"/>
  <c r="A2" i="9" s="1"/>
  <c r="A2" i="7" a="1"/>
  <c r="A2" i="7" s="1"/>
  <c r="A1428" i="7" a="1"/>
  <c r="A1428" i="7" s="1"/>
  <c r="B1428" i="7" a="1"/>
  <c r="B1428" i="7" s="1"/>
  <c r="C1428" i="7" a="1"/>
  <c r="C1428" i="7" s="1"/>
  <c r="D1428" i="7" a="1"/>
  <c r="D1428" i="7" s="1"/>
  <c r="A1429" i="7" a="1"/>
  <c r="A1429" i="7" s="1"/>
  <c r="B1429" i="7" a="1"/>
  <c r="B1429" i="7" s="1"/>
  <c r="C1429" i="7" a="1"/>
  <c r="C1429" i="7" s="1"/>
  <c r="D1429" i="7" a="1"/>
  <c r="D1429" i="7" s="1"/>
  <c r="A1430" i="7" a="1"/>
  <c r="A1430" i="7" s="1"/>
  <c r="B1430" i="7" a="1"/>
  <c r="B1430" i="7" s="1"/>
  <c r="C1430" i="7" a="1"/>
  <c r="C1430" i="7" s="1"/>
  <c r="D1430" i="7" a="1"/>
  <c r="D1430" i="7" s="1"/>
  <c r="A1431" i="7" a="1"/>
  <c r="A1431" i="7" s="1"/>
  <c r="B1431" i="7" a="1"/>
  <c r="B1431" i="7" s="1"/>
  <c r="C1431" i="7" a="1"/>
  <c r="C1431" i="7" s="1"/>
  <c r="D1431" i="7" a="1"/>
  <c r="D1431" i="7" s="1"/>
  <c r="A1432" i="7" a="1"/>
  <c r="A1432" i="7" s="1"/>
  <c r="B1432" i="7" a="1"/>
  <c r="B1432" i="7" s="1"/>
  <c r="C1432" i="7" a="1"/>
  <c r="C1432" i="7" s="1"/>
  <c r="D1432" i="7" a="1"/>
  <c r="D1432" i="7" s="1"/>
  <c r="A1433" i="7" a="1"/>
  <c r="A1433" i="7" s="1"/>
  <c r="B1433" i="7" a="1"/>
  <c r="B1433" i="7" s="1"/>
  <c r="C1433" i="7" a="1"/>
  <c r="C1433" i="7" s="1"/>
  <c r="D1433" i="7" a="1"/>
  <c r="D1433" i="7" s="1"/>
  <c r="A1434" i="7" a="1"/>
  <c r="A1434" i="7" s="1"/>
  <c r="B1434" i="7" a="1"/>
  <c r="B1434" i="7" s="1"/>
  <c r="C1434" i="7" a="1"/>
  <c r="C1434" i="7" s="1"/>
  <c r="D1434" i="7" a="1"/>
  <c r="D1434" i="7" s="1"/>
  <c r="A1435" i="7" a="1"/>
  <c r="A1435" i="7" s="1"/>
  <c r="B1435" i="7" a="1"/>
  <c r="B1435" i="7" s="1"/>
  <c r="C1435" i="7" a="1"/>
  <c r="C1435" i="7" s="1"/>
  <c r="D1435" i="7" a="1"/>
  <c r="D1435" i="7" s="1"/>
  <c r="A1436" i="7" a="1"/>
  <c r="A1436" i="7" s="1"/>
  <c r="B1436" i="7" a="1"/>
  <c r="B1436" i="7" s="1"/>
  <c r="C1436" i="7" a="1"/>
  <c r="C1436" i="7" s="1"/>
  <c r="D1436" i="7" a="1"/>
  <c r="D1436" i="7" s="1"/>
  <c r="A1437" i="7" a="1"/>
  <c r="A1437" i="7" s="1"/>
  <c r="B1437" i="7" a="1"/>
  <c r="B1437" i="7" s="1"/>
  <c r="C1437" i="7" a="1"/>
  <c r="C1437" i="7" s="1"/>
  <c r="D1437" i="7" a="1"/>
  <c r="D1437" i="7" s="1"/>
  <c r="A1438" i="7" a="1"/>
  <c r="A1438" i="7" s="1"/>
  <c r="B1438" i="7" a="1"/>
  <c r="B1438" i="7" s="1"/>
  <c r="C1438" i="7" a="1"/>
  <c r="C1438" i="7" s="1"/>
  <c r="D1438" i="7" a="1"/>
  <c r="D1438" i="7" s="1"/>
  <c r="A1439" i="7" a="1"/>
  <c r="A1439" i="7" s="1"/>
  <c r="B1439" i="7" a="1"/>
  <c r="B1439" i="7" s="1"/>
  <c r="C1439" i="7" a="1"/>
  <c r="C1439" i="7" s="1"/>
  <c r="D1439" i="7" a="1"/>
  <c r="D1439" i="7" s="1"/>
  <c r="A1440" i="7" a="1"/>
  <c r="A1440" i="7" s="1"/>
  <c r="B1440" i="7" a="1"/>
  <c r="B1440" i="7" s="1"/>
  <c r="C1440" i="7" a="1"/>
  <c r="C1440" i="7" s="1"/>
  <c r="D1440" i="7" a="1"/>
  <c r="D1440" i="7" s="1"/>
  <c r="A1441" i="7" a="1"/>
  <c r="A1441" i="7" s="1"/>
  <c r="B1441" i="7" a="1"/>
  <c r="B1441" i="7" s="1"/>
  <c r="C1441" i="7" a="1"/>
  <c r="C1441" i="7" s="1"/>
  <c r="D1441" i="7" a="1"/>
  <c r="D1441" i="7" s="1"/>
  <c r="A1442" i="7" a="1"/>
  <c r="A1442" i="7" s="1"/>
  <c r="B1442" i="7" a="1"/>
  <c r="B1442" i="7" s="1"/>
  <c r="C1442" i="7" a="1"/>
  <c r="C1442" i="7" s="1"/>
  <c r="D1442" i="7" a="1"/>
  <c r="D1442" i="7" s="1"/>
  <c r="A1443" i="7" a="1"/>
  <c r="A1443" i="7" s="1"/>
  <c r="B1443" i="7" a="1"/>
  <c r="B1443" i="7" s="1"/>
  <c r="C1443" i="7" a="1"/>
  <c r="C1443" i="7" s="1"/>
  <c r="D1443" i="7" a="1"/>
  <c r="D1443" i="7" s="1"/>
  <c r="A1444" i="7" a="1"/>
  <c r="A1444" i="7" s="1"/>
  <c r="B1444" i="7" a="1"/>
  <c r="B1444" i="7" s="1"/>
  <c r="C1444" i="7" a="1"/>
  <c r="C1444" i="7" s="1"/>
  <c r="D1444" i="7" a="1"/>
  <c r="D1444" i="7" s="1"/>
  <c r="A1445" i="7" a="1"/>
  <c r="A1445" i="7" s="1"/>
  <c r="B1445" i="7" a="1"/>
  <c r="B1445" i="7" s="1"/>
  <c r="C1445" i="7" a="1"/>
  <c r="C1445" i="7" s="1"/>
  <c r="D1445" i="7" a="1"/>
  <c r="D1445" i="7" s="1"/>
  <c r="A1446" i="7" a="1"/>
  <c r="A1446" i="7" s="1"/>
  <c r="B1446" i="7" a="1"/>
  <c r="B1446" i="7" s="1"/>
  <c r="C1446" i="7" a="1"/>
  <c r="C1446" i="7" s="1"/>
  <c r="D1446" i="7" a="1"/>
  <c r="D1446" i="7" s="1"/>
  <c r="A1447" i="7" a="1"/>
  <c r="A1447" i="7" s="1"/>
  <c r="B1447" i="7" a="1"/>
  <c r="B1447" i="7" s="1"/>
  <c r="C1447" i="7" a="1"/>
  <c r="C1447" i="7" s="1"/>
  <c r="D1447" i="7" a="1"/>
  <c r="D1447" i="7" s="1"/>
  <c r="A1448" i="7" a="1"/>
  <c r="A1448" i="7" s="1"/>
  <c r="B1448" i="7" a="1"/>
  <c r="B1448" i="7" s="1"/>
  <c r="C1448" i="7" a="1"/>
  <c r="C1448" i="7" s="1"/>
  <c r="D1448" i="7" a="1"/>
  <c r="D1448" i="7" s="1"/>
  <c r="A1449" i="7" a="1"/>
  <c r="A1449" i="7" s="1"/>
  <c r="B1449" i="7" a="1"/>
  <c r="B1449" i="7" s="1"/>
  <c r="C1449" i="7" a="1"/>
  <c r="C1449" i="7" s="1"/>
  <c r="D1449" i="7" a="1"/>
  <c r="D1449" i="7" s="1"/>
  <c r="A1450" i="7" a="1"/>
  <c r="A1450" i="7" s="1"/>
  <c r="B1450" i="7" a="1"/>
  <c r="B1450" i="7" s="1"/>
  <c r="C1450" i="7" a="1"/>
  <c r="C1450" i="7" s="1"/>
  <c r="D1450" i="7" a="1"/>
  <c r="D1450" i="7" s="1"/>
  <c r="A1451" i="7" a="1"/>
  <c r="A1451" i="7" s="1"/>
  <c r="B1451" i="7" a="1"/>
  <c r="B1451" i="7" s="1"/>
  <c r="C1451" i="7" a="1"/>
  <c r="C1451" i="7" s="1"/>
  <c r="D1451" i="7" a="1"/>
  <c r="D1451" i="7" s="1"/>
  <c r="A1452" i="7" a="1"/>
  <c r="A1452" i="7" s="1"/>
  <c r="B1452" i="7" a="1"/>
  <c r="B1452" i="7" s="1"/>
  <c r="C1452" i="7" a="1"/>
  <c r="C1452" i="7" s="1"/>
  <c r="D1452" i="7" a="1"/>
  <c r="D1452" i="7" s="1"/>
  <c r="A1453" i="7" a="1"/>
  <c r="A1453" i="7" s="1"/>
  <c r="B1453" i="7" a="1"/>
  <c r="B1453" i="7" s="1"/>
  <c r="C1453" i="7" a="1"/>
  <c r="C1453" i="7" s="1"/>
  <c r="D1453" i="7" a="1"/>
  <c r="D1453" i="7" s="1"/>
  <c r="A1454" i="7" a="1"/>
  <c r="A1454" i="7" s="1"/>
  <c r="B1454" i="7" a="1"/>
  <c r="B1454" i="7" s="1"/>
  <c r="C1454" i="7" a="1"/>
  <c r="C1454" i="7" s="1"/>
  <c r="D1454" i="7" a="1"/>
  <c r="D1454" i="7" s="1"/>
  <c r="A1455" i="7" a="1"/>
  <c r="A1455" i="7" s="1"/>
  <c r="B1455" i="7" a="1"/>
  <c r="B1455" i="7" s="1"/>
  <c r="C1455" i="7" a="1"/>
  <c r="C1455" i="7" s="1"/>
  <c r="D1455" i="7" a="1"/>
  <c r="D1455" i="7" s="1"/>
  <c r="A1456" i="7" a="1"/>
  <c r="A1456" i="7" s="1"/>
  <c r="B1456" i="7" a="1"/>
  <c r="B1456" i="7" s="1"/>
  <c r="C1456" i="7" a="1"/>
  <c r="C1456" i="7" s="1"/>
  <c r="D1456" i="7" a="1"/>
  <c r="D1456" i="7" s="1"/>
  <c r="A1457" i="7" a="1"/>
  <c r="A1457" i="7" s="1"/>
  <c r="B1457" i="7" a="1"/>
  <c r="B1457" i="7" s="1"/>
  <c r="C1457" i="7" a="1"/>
  <c r="C1457" i="7" s="1"/>
  <c r="D1457" i="7" a="1"/>
  <c r="D1457" i="7" s="1"/>
  <c r="A1458" i="7" a="1"/>
  <c r="A1458" i="7" s="1"/>
  <c r="B1458" i="7" a="1"/>
  <c r="B1458" i="7" s="1"/>
  <c r="C1458" i="7" a="1"/>
  <c r="C1458" i="7" s="1"/>
  <c r="D1458" i="7" a="1"/>
  <c r="D1458" i="7" s="1"/>
  <c r="A1459" i="7" a="1"/>
  <c r="A1459" i="7" s="1"/>
  <c r="B1459" i="7" a="1"/>
  <c r="B1459" i="7" s="1"/>
  <c r="C1459" i="7" a="1"/>
  <c r="C1459" i="7" s="1"/>
  <c r="D1459" i="7" a="1"/>
  <c r="D1459" i="7" s="1"/>
  <c r="A1460" i="7" a="1"/>
  <c r="A1460" i="7" s="1"/>
  <c r="B1460" i="7" a="1"/>
  <c r="B1460" i="7" s="1"/>
  <c r="C1460" i="7" a="1"/>
  <c r="C1460" i="7" s="1"/>
  <c r="D1460" i="7" a="1"/>
  <c r="D1460" i="7" s="1"/>
  <c r="A1461" i="7" a="1"/>
  <c r="A1461" i="7" s="1"/>
  <c r="B1461" i="7" a="1"/>
  <c r="B1461" i="7" s="1"/>
  <c r="C1461" i="7" a="1"/>
  <c r="C1461" i="7" s="1"/>
  <c r="D1461" i="7" a="1"/>
  <c r="D1461" i="7" s="1"/>
  <c r="A1462" i="7" a="1"/>
  <c r="A1462" i="7" s="1"/>
  <c r="B1462" i="7" a="1"/>
  <c r="B1462" i="7" s="1"/>
  <c r="C1462" i="7" a="1"/>
  <c r="C1462" i="7" s="1"/>
  <c r="D1462" i="7" a="1"/>
  <c r="D1462" i="7" s="1"/>
  <c r="A1463" i="7" a="1"/>
  <c r="A1463" i="7" s="1"/>
  <c r="B1463" i="7" a="1"/>
  <c r="B1463" i="7" s="1"/>
  <c r="C1463" i="7" a="1"/>
  <c r="C1463" i="7" s="1"/>
  <c r="D1463" i="7" a="1"/>
  <c r="D1463" i="7" s="1"/>
  <c r="A1464" i="7" a="1"/>
  <c r="A1464" i="7" s="1"/>
  <c r="B1464" i="7" a="1"/>
  <c r="B1464" i="7" s="1"/>
  <c r="C1464" i="7" a="1"/>
  <c r="C1464" i="7" s="1"/>
  <c r="D1464" i="7" a="1"/>
  <c r="D1464" i="7" s="1"/>
  <c r="A1465" i="7" a="1"/>
  <c r="A1465" i="7" s="1"/>
  <c r="B1465" i="7" a="1"/>
  <c r="B1465" i="7" s="1"/>
  <c r="C1465" i="7" a="1"/>
  <c r="C1465" i="7" s="1"/>
  <c r="D1465" i="7" a="1"/>
  <c r="D1465" i="7" s="1"/>
  <c r="A1466" i="7" a="1"/>
  <c r="A1466" i="7" s="1"/>
  <c r="B1466" i="7" a="1"/>
  <c r="B1466" i="7" s="1"/>
  <c r="C1466" i="7" a="1"/>
  <c r="C1466" i="7" s="1"/>
  <c r="D1466" i="7" a="1"/>
  <c r="D1466" i="7" s="1"/>
  <c r="A1467" i="7" a="1"/>
  <c r="A1467" i="7" s="1"/>
  <c r="B1467" i="7" a="1"/>
  <c r="B1467" i="7" s="1"/>
  <c r="C1467" i="7" a="1"/>
  <c r="C1467" i="7" s="1"/>
  <c r="D1467" i="7" a="1"/>
  <c r="D1467" i="7" s="1"/>
  <c r="A1468" i="7" a="1"/>
  <c r="A1468" i="7" s="1"/>
  <c r="B1468" i="7" a="1"/>
  <c r="B1468" i="7" s="1"/>
  <c r="C1468" i="7" a="1"/>
  <c r="C1468" i="7" s="1"/>
  <c r="D1468" i="7" a="1"/>
  <c r="D1468" i="7" s="1"/>
  <c r="A1469" i="7" a="1"/>
  <c r="A1469" i="7" s="1"/>
  <c r="B1469" i="7" a="1"/>
  <c r="B1469" i="7" s="1"/>
  <c r="C1469" i="7" a="1"/>
  <c r="C1469" i="7" s="1"/>
  <c r="D1469" i="7" a="1"/>
  <c r="D1469" i="7" s="1"/>
  <c r="A1470" i="7" a="1"/>
  <c r="A1470" i="7" s="1"/>
  <c r="B1470" i="7" a="1"/>
  <c r="B1470" i="7" s="1"/>
  <c r="C1470" i="7" a="1"/>
  <c r="C1470" i="7" s="1"/>
  <c r="D1470" i="7" a="1"/>
  <c r="D1470" i="7" s="1"/>
  <c r="A1471" i="7" a="1"/>
  <c r="A1471" i="7" s="1"/>
  <c r="B1471" i="7" a="1"/>
  <c r="B1471" i="7" s="1"/>
  <c r="C1471" i="7" a="1"/>
  <c r="C1471" i="7" s="1"/>
  <c r="D1471" i="7" a="1"/>
  <c r="D1471" i="7" s="1"/>
  <c r="A1472" i="7" a="1"/>
  <c r="A1472" i="7" s="1"/>
  <c r="B1472" i="7" a="1"/>
  <c r="B1472" i="7" s="1"/>
  <c r="C1472" i="7" a="1"/>
  <c r="C1472" i="7" s="1"/>
  <c r="D1472" i="7" a="1"/>
  <c r="D1472" i="7" s="1"/>
  <c r="A1473" i="7" a="1"/>
  <c r="A1473" i="7" s="1"/>
  <c r="B1473" i="7" a="1"/>
  <c r="B1473" i="7" s="1"/>
  <c r="C1473" i="7" a="1"/>
  <c r="C1473" i="7" s="1"/>
  <c r="D1473" i="7" a="1"/>
  <c r="D1473" i="7" s="1"/>
  <c r="A1474" i="7" a="1"/>
  <c r="A1474" i="7" s="1"/>
  <c r="B1474" i="7" a="1"/>
  <c r="B1474" i="7" s="1"/>
  <c r="C1474" i="7" a="1"/>
  <c r="C1474" i="7" s="1"/>
  <c r="D1474" i="7" a="1"/>
  <c r="D1474" i="7" s="1"/>
  <c r="A1475" i="7" a="1"/>
  <c r="A1475" i="7" s="1"/>
  <c r="B1475" i="7" a="1"/>
  <c r="B1475" i="7" s="1"/>
  <c r="C1475" i="7" a="1"/>
  <c r="C1475" i="7" s="1"/>
  <c r="D1475" i="7" a="1"/>
  <c r="D1475" i="7" s="1"/>
  <c r="A1476" i="7" a="1"/>
  <c r="A1476" i="7" s="1"/>
  <c r="B1476" i="7" a="1"/>
  <c r="B1476" i="7" s="1"/>
  <c r="C1476" i="7" a="1"/>
  <c r="C1476" i="7" s="1"/>
  <c r="D1476" i="7" a="1"/>
  <c r="D1476" i="7" s="1"/>
  <c r="A1477" i="7" a="1"/>
  <c r="A1477" i="7" s="1"/>
  <c r="B1477" i="7" a="1"/>
  <c r="B1477" i="7" s="1"/>
  <c r="C1477" i="7" a="1"/>
  <c r="C1477" i="7" s="1"/>
  <c r="D1477" i="7" a="1"/>
  <c r="D1477" i="7" s="1"/>
  <c r="A1478" i="7" a="1"/>
  <c r="A1478" i="7" s="1"/>
  <c r="B1478" i="7" a="1"/>
  <c r="B1478" i="7" s="1"/>
  <c r="C1478" i="7" a="1"/>
  <c r="C1478" i="7" s="1"/>
  <c r="D1478" i="7" a="1"/>
  <c r="D1478" i="7" s="1"/>
  <c r="A1479" i="7" a="1"/>
  <c r="A1479" i="7" s="1"/>
  <c r="B1479" i="7" a="1"/>
  <c r="B1479" i="7" s="1"/>
  <c r="C1479" i="7" a="1"/>
  <c r="C1479" i="7" s="1"/>
  <c r="D1479" i="7" a="1"/>
  <c r="D1479" i="7" s="1"/>
  <c r="A1480" i="7" a="1"/>
  <c r="A1480" i="7" s="1"/>
  <c r="B1480" i="7" a="1"/>
  <c r="B1480" i="7" s="1"/>
  <c r="C1480" i="7" a="1"/>
  <c r="C1480" i="7" s="1"/>
  <c r="D1480" i="7" a="1"/>
  <c r="D1480" i="7" s="1"/>
  <c r="A1481" i="7" a="1"/>
  <c r="A1481" i="7" s="1"/>
  <c r="B1481" i="7" a="1"/>
  <c r="B1481" i="7" s="1"/>
  <c r="C1481" i="7" a="1"/>
  <c r="C1481" i="7" s="1"/>
  <c r="D1481" i="7" a="1"/>
  <c r="D1481" i="7" s="1"/>
  <c r="A1482" i="7" a="1"/>
  <c r="A1482" i="7" s="1"/>
  <c r="B1482" i="7" a="1"/>
  <c r="B1482" i="7" s="1"/>
  <c r="C1482" i="7" a="1"/>
  <c r="C1482" i="7" s="1"/>
  <c r="D1482" i="7" a="1"/>
  <c r="D1482" i="7" s="1"/>
  <c r="A1483" i="7" a="1"/>
  <c r="A1483" i="7" s="1"/>
  <c r="B1483" i="7" a="1"/>
  <c r="B1483" i="7" s="1"/>
  <c r="C1483" i="7" a="1"/>
  <c r="C1483" i="7" s="1"/>
  <c r="D1483" i="7" a="1"/>
  <c r="D1483" i="7" s="1"/>
  <c r="A1484" i="7" a="1"/>
  <c r="A1484" i="7" s="1"/>
  <c r="B1484" i="7" a="1"/>
  <c r="B1484" i="7" s="1"/>
  <c r="C1484" i="7" a="1"/>
  <c r="C1484" i="7" s="1"/>
  <c r="D1484" i="7" a="1"/>
  <c r="D1484" i="7" s="1"/>
  <c r="A1485" i="7" a="1"/>
  <c r="A1485" i="7" s="1"/>
  <c r="B1485" i="7" a="1"/>
  <c r="B1485" i="7" s="1"/>
  <c r="C1485" i="7" a="1"/>
  <c r="C1485" i="7" s="1"/>
  <c r="D1485" i="7" a="1"/>
  <c r="D1485" i="7" s="1"/>
  <c r="A1486" i="7" a="1"/>
  <c r="A1486" i="7" s="1"/>
  <c r="B1486" i="7" a="1"/>
  <c r="B1486" i="7" s="1"/>
  <c r="C1486" i="7" a="1"/>
  <c r="C1486" i="7" s="1"/>
  <c r="D1486" i="7" a="1"/>
  <c r="D1486" i="7" s="1"/>
  <c r="A1487" i="7" a="1"/>
  <c r="A1487" i="7" s="1"/>
  <c r="B1487" i="7" a="1"/>
  <c r="B1487" i="7" s="1"/>
  <c r="C1487" i="7" a="1"/>
  <c r="C1487" i="7" s="1"/>
  <c r="D1487" i="7" a="1"/>
  <c r="D1487" i="7" s="1"/>
  <c r="A1488" i="7" a="1"/>
  <c r="A1488" i="7" s="1"/>
  <c r="B1488" i="7" a="1"/>
  <c r="B1488" i="7" s="1"/>
  <c r="C1488" i="7" a="1"/>
  <c r="C1488" i="7" s="1"/>
  <c r="D1488" i="7" a="1"/>
  <c r="D1488" i="7" s="1"/>
  <c r="A1489" i="7" a="1"/>
  <c r="A1489" i="7" s="1"/>
  <c r="B1489" i="7" a="1"/>
  <c r="B1489" i="7" s="1"/>
  <c r="C1489" i="7" a="1"/>
  <c r="C1489" i="7" s="1"/>
  <c r="D1489" i="7" a="1"/>
  <c r="D1489" i="7" s="1"/>
  <c r="A1490" i="7" a="1"/>
  <c r="A1490" i="7" s="1"/>
  <c r="B1490" i="7" a="1"/>
  <c r="B1490" i="7" s="1"/>
  <c r="C1490" i="7" a="1"/>
  <c r="C1490" i="7" s="1"/>
  <c r="D1490" i="7" a="1"/>
  <c r="D1490" i="7" s="1"/>
  <c r="A1491" i="7" a="1"/>
  <c r="A1491" i="7" s="1"/>
  <c r="B1491" i="7" a="1"/>
  <c r="B1491" i="7" s="1"/>
  <c r="C1491" i="7" a="1"/>
  <c r="C1491" i="7" s="1"/>
  <c r="D1491" i="7" a="1"/>
  <c r="D1491" i="7" s="1"/>
  <c r="A1492" i="7" a="1"/>
  <c r="A1492" i="7" s="1"/>
  <c r="B1492" i="7" a="1"/>
  <c r="B1492" i="7" s="1"/>
  <c r="C1492" i="7" a="1"/>
  <c r="C1492" i="7" s="1"/>
  <c r="D1492" i="7" a="1"/>
  <c r="D1492" i="7" s="1"/>
  <c r="A1493" i="7" a="1"/>
  <c r="A1493" i="7" s="1"/>
  <c r="B1493" i="7" a="1"/>
  <c r="B1493" i="7" s="1"/>
  <c r="C1493" i="7" a="1"/>
  <c r="C1493" i="7" s="1"/>
  <c r="D1493" i="7" a="1"/>
  <c r="D1493" i="7" s="1"/>
  <c r="A1494" i="7" a="1"/>
  <c r="A1494" i="7" s="1"/>
  <c r="B1494" i="7" a="1"/>
  <c r="B1494" i="7" s="1"/>
  <c r="C1494" i="7" a="1"/>
  <c r="C1494" i="7" s="1"/>
  <c r="D1494" i="7" a="1"/>
  <c r="D1494" i="7" s="1"/>
  <c r="A1495" i="7" a="1"/>
  <c r="A1495" i="7" s="1"/>
  <c r="B1495" i="7" a="1"/>
  <c r="B1495" i="7" s="1"/>
  <c r="C1495" i="7" a="1"/>
  <c r="C1495" i="7" s="1"/>
  <c r="D1495" i="7" a="1"/>
  <c r="D1495" i="7" s="1"/>
  <c r="A1496" i="7" a="1"/>
  <c r="A1496" i="7" s="1"/>
  <c r="B1496" i="7" a="1"/>
  <c r="B1496" i="7" s="1"/>
  <c r="C1496" i="7" a="1"/>
  <c r="C1496" i="7" s="1"/>
  <c r="D1496" i="7" a="1"/>
  <c r="D1496" i="7" s="1"/>
  <c r="A1497" i="7" a="1"/>
  <c r="A1497" i="7" s="1"/>
  <c r="B1497" i="7" a="1"/>
  <c r="B1497" i="7" s="1"/>
  <c r="C1497" i="7" a="1"/>
  <c r="C1497" i="7" s="1"/>
  <c r="D1497" i="7" a="1"/>
  <c r="D1497" i="7" s="1"/>
  <c r="A1498" i="7" a="1"/>
  <c r="A1498" i="7" s="1"/>
  <c r="B1498" i="7" a="1"/>
  <c r="B1498" i="7" s="1"/>
  <c r="C1498" i="7" a="1"/>
  <c r="C1498" i="7" s="1"/>
  <c r="D1498" i="7" a="1"/>
  <c r="D1498" i="7" s="1"/>
  <c r="A1499" i="7" a="1"/>
  <c r="A1499" i="7" s="1"/>
  <c r="B1499" i="7" a="1"/>
  <c r="B1499" i="7" s="1"/>
  <c r="C1499" i="7" a="1"/>
  <c r="C1499" i="7" s="1"/>
  <c r="D1499" i="7" a="1"/>
  <c r="D1499" i="7" s="1"/>
  <c r="A1500" i="7" a="1"/>
  <c r="A1500" i="7" s="1"/>
  <c r="B1500" i="7" a="1"/>
  <c r="B1500" i="7" s="1"/>
  <c r="C1500" i="7" a="1"/>
  <c r="C1500" i="7" s="1"/>
  <c r="D1500" i="7" a="1"/>
  <c r="D1500" i="7" s="1"/>
  <c r="A1501" i="7" a="1"/>
  <c r="A1501" i="7" s="1"/>
  <c r="B1501" i="7" a="1"/>
  <c r="B1501" i="7" s="1"/>
  <c r="C1501" i="7" a="1"/>
  <c r="C1501" i="7" s="1"/>
  <c r="D1501" i="7" a="1"/>
  <c r="D1501" i="7" s="1"/>
  <c r="A1502" i="7" a="1"/>
  <c r="A1502" i="7" s="1"/>
  <c r="B1502" i="7" a="1"/>
  <c r="B1502" i="7" s="1"/>
  <c r="C1502" i="7" a="1"/>
  <c r="C1502" i="7" s="1"/>
  <c r="D1502" i="7" a="1"/>
  <c r="D1502" i="7" s="1"/>
  <c r="A1503" i="7" a="1"/>
  <c r="A1503" i="7" s="1"/>
  <c r="B1503" i="7" a="1"/>
  <c r="B1503" i="7" s="1"/>
  <c r="C1503" i="7" a="1"/>
  <c r="C1503" i="7" s="1"/>
  <c r="D1503" i="7" a="1"/>
  <c r="D1503" i="7" s="1"/>
  <c r="A1504" i="7" a="1"/>
  <c r="A1504" i="7" s="1"/>
  <c r="B1504" i="7" a="1"/>
  <c r="B1504" i="7" s="1"/>
  <c r="C1504" i="7" a="1"/>
  <c r="C1504" i="7" s="1"/>
  <c r="D1504" i="7" a="1"/>
  <c r="D1504" i="7" s="1"/>
  <c r="A1505" i="7" a="1"/>
  <c r="A1505" i="7" s="1"/>
  <c r="B1505" i="7" a="1"/>
  <c r="B1505" i="7" s="1"/>
  <c r="C1505" i="7" a="1"/>
  <c r="C1505" i="7" s="1"/>
  <c r="D1505" i="7" a="1"/>
  <c r="D1505" i="7" s="1"/>
  <c r="A1506" i="7" a="1"/>
  <c r="A1506" i="7" s="1"/>
  <c r="B1506" i="7" a="1"/>
  <c r="B1506" i="7" s="1"/>
  <c r="C1506" i="7" a="1"/>
  <c r="C1506" i="7" s="1"/>
  <c r="D1506" i="7" a="1"/>
  <c r="D1506" i="7" s="1"/>
  <c r="A1507" i="7" a="1"/>
  <c r="A1507" i="7" s="1"/>
  <c r="B1507" i="7" a="1"/>
  <c r="B1507" i="7" s="1"/>
  <c r="C1507" i="7" a="1"/>
  <c r="C1507" i="7" s="1"/>
  <c r="D1507" i="7" a="1"/>
  <c r="D1507" i="7" s="1"/>
  <c r="A1508" i="7" a="1"/>
  <c r="A1508" i="7" s="1"/>
  <c r="B1508" i="7" a="1"/>
  <c r="B1508" i="7" s="1"/>
  <c r="C1508" i="7" a="1"/>
  <c r="C1508" i="7" s="1"/>
  <c r="D1508" i="7" a="1"/>
  <c r="D1508" i="7" s="1"/>
  <c r="A1509" i="7" a="1"/>
  <c r="A1509" i="7" s="1"/>
  <c r="B1509" i="7" a="1"/>
  <c r="B1509" i="7" s="1"/>
  <c r="C1509" i="7" a="1"/>
  <c r="C1509" i="7" s="1"/>
  <c r="D1509" i="7" a="1"/>
  <c r="D1509" i="7" s="1"/>
  <c r="A1510" i="7" a="1"/>
  <c r="A1510" i="7" s="1"/>
  <c r="B1510" i="7" a="1"/>
  <c r="B1510" i="7" s="1"/>
  <c r="C1510" i="7" a="1"/>
  <c r="C1510" i="7" s="1"/>
  <c r="D1510" i="7" a="1"/>
  <c r="D1510" i="7" s="1"/>
  <c r="A1511" i="7" a="1"/>
  <c r="A1511" i="7" s="1"/>
  <c r="B1511" i="7" a="1"/>
  <c r="B1511" i="7" s="1"/>
  <c r="C1511" i="7" a="1"/>
  <c r="C1511" i="7" s="1"/>
  <c r="D1511" i="7" a="1"/>
  <c r="D1511" i="7" s="1"/>
  <c r="A1512" i="7" a="1"/>
  <c r="A1512" i="7" s="1"/>
  <c r="B1512" i="7" a="1"/>
  <c r="B1512" i="7" s="1"/>
  <c r="C1512" i="7" a="1"/>
  <c r="C1512" i="7" s="1"/>
  <c r="D1512" i="7" a="1"/>
  <c r="D1512" i="7" s="1"/>
  <c r="A1513" i="7" a="1"/>
  <c r="A1513" i="7" s="1"/>
  <c r="B1513" i="7" a="1"/>
  <c r="B1513" i="7" s="1"/>
  <c r="C1513" i="7" a="1"/>
  <c r="C1513" i="7" s="1"/>
  <c r="D1513" i="7" a="1"/>
  <c r="D1513" i="7" s="1"/>
  <c r="A1514" i="7" a="1"/>
  <c r="A1514" i="7" s="1"/>
  <c r="B1514" i="7" a="1"/>
  <c r="B1514" i="7" s="1"/>
  <c r="C1514" i="7" a="1"/>
  <c r="C1514" i="7" s="1"/>
  <c r="D1514" i="7" a="1"/>
  <c r="D1514" i="7" s="1"/>
  <c r="A1515" i="7" a="1"/>
  <c r="A1515" i="7" s="1"/>
  <c r="B1515" i="7" a="1"/>
  <c r="B1515" i="7" s="1"/>
  <c r="C1515" i="7" a="1"/>
  <c r="C1515" i="7" s="1"/>
  <c r="D1515" i="7" a="1"/>
  <c r="D1515" i="7" s="1"/>
  <c r="A1516" i="7" a="1"/>
  <c r="A1516" i="7" s="1"/>
  <c r="B1516" i="7" a="1"/>
  <c r="B1516" i="7" s="1"/>
  <c r="C1516" i="7" a="1"/>
  <c r="C1516" i="7" s="1"/>
  <c r="D1516" i="7" a="1"/>
  <c r="D1516" i="7" s="1"/>
  <c r="A1517" i="7" a="1"/>
  <c r="A1517" i="7" s="1"/>
  <c r="B1517" i="7" a="1"/>
  <c r="B1517" i="7" s="1"/>
  <c r="C1517" i="7" a="1"/>
  <c r="C1517" i="7" s="1"/>
  <c r="D1517" i="7" a="1"/>
  <c r="D1517" i="7" s="1"/>
  <c r="A1518" i="7" a="1"/>
  <c r="A1518" i="7" s="1"/>
  <c r="B1518" i="7" a="1"/>
  <c r="B1518" i="7" s="1"/>
  <c r="C1518" i="7" a="1"/>
  <c r="C1518" i="7" s="1"/>
  <c r="D1518" i="7" a="1"/>
  <c r="D1518" i="7" s="1"/>
  <c r="A1519" i="7" a="1"/>
  <c r="A1519" i="7" s="1"/>
  <c r="B1519" i="7" a="1"/>
  <c r="B1519" i="7" s="1"/>
  <c r="C1519" i="7" a="1"/>
  <c r="C1519" i="7" s="1"/>
  <c r="D1519" i="7" a="1"/>
  <c r="D1519" i="7" s="1"/>
  <c r="A1520" i="7" a="1"/>
  <c r="A1520" i="7" s="1"/>
  <c r="B1520" i="7" a="1"/>
  <c r="B1520" i="7" s="1"/>
  <c r="C1520" i="7" a="1"/>
  <c r="C1520" i="7" s="1"/>
  <c r="D1520" i="7" a="1"/>
  <c r="D1520" i="7" s="1"/>
  <c r="A1521" i="7" a="1"/>
  <c r="A1521" i="7" s="1"/>
  <c r="B1521" i="7" a="1"/>
  <c r="B1521" i="7" s="1"/>
  <c r="C1521" i="7" a="1"/>
  <c r="C1521" i="7" s="1"/>
  <c r="D1521" i="7" a="1"/>
  <c r="D1521" i="7" s="1"/>
  <c r="A1522" i="7" a="1"/>
  <c r="A1522" i="7" s="1"/>
  <c r="B1522" i="7" a="1"/>
  <c r="B1522" i="7" s="1"/>
  <c r="C1522" i="7" a="1"/>
  <c r="C1522" i="7" s="1"/>
  <c r="D1522" i="7" a="1"/>
  <c r="D1522" i="7" s="1"/>
  <c r="A1523" i="7" a="1"/>
  <c r="A1523" i="7" s="1"/>
  <c r="B1523" i="7" a="1"/>
  <c r="B1523" i="7" s="1"/>
  <c r="C1523" i="7" a="1"/>
  <c r="C1523" i="7" s="1"/>
  <c r="D1523" i="7" a="1"/>
  <c r="D1523" i="7" s="1"/>
  <c r="A1524" i="7" a="1"/>
  <c r="A1524" i="7" s="1"/>
  <c r="B1524" i="7" a="1"/>
  <c r="B1524" i="7" s="1"/>
  <c r="C1524" i="7" a="1"/>
  <c r="C1524" i="7" s="1"/>
  <c r="D1524" i="7" a="1"/>
  <c r="D1524" i="7" s="1"/>
  <c r="A1525" i="7" a="1"/>
  <c r="A1525" i="7" s="1"/>
  <c r="B1525" i="7" a="1"/>
  <c r="B1525" i="7" s="1"/>
  <c r="C1525" i="7" a="1"/>
  <c r="C1525" i="7" s="1"/>
  <c r="D1525" i="7" a="1"/>
  <c r="D1525" i="7" s="1"/>
  <c r="A1526" i="7" a="1"/>
  <c r="A1526" i="7" s="1"/>
  <c r="B1526" i="7" a="1"/>
  <c r="B1526" i="7" s="1"/>
  <c r="C1526" i="7" a="1"/>
  <c r="C1526" i="7" s="1"/>
  <c r="D1526" i="7" a="1"/>
  <c r="D1526" i="7" s="1"/>
  <c r="A1527" i="7" a="1"/>
  <c r="A1527" i="7" s="1"/>
  <c r="B1527" i="7" a="1"/>
  <c r="B1527" i="7" s="1"/>
  <c r="C1527" i="7" a="1"/>
  <c r="C1527" i="7" s="1"/>
  <c r="D1527" i="7" a="1"/>
  <c r="D1527" i="7" s="1"/>
  <c r="A1528" i="7" a="1"/>
  <c r="A1528" i="7" s="1"/>
  <c r="B1528" i="7" a="1"/>
  <c r="B1528" i="7" s="1"/>
  <c r="C1528" i="7" a="1"/>
  <c r="C1528" i="7" s="1"/>
  <c r="D1528" i="7" a="1"/>
  <c r="D1528" i="7" s="1"/>
  <c r="A1529" i="7" a="1"/>
  <c r="A1529" i="7" s="1"/>
  <c r="B1529" i="7" a="1"/>
  <c r="B1529" i="7" s="1"/>
  <c r="C1529" i="7" a="1"/>
  <c r="C1529" i="7" s="1"/>
  <c r="D1529" i="7" a="1"/>
  <c r="D1529" i="7" s="1"/>
  <c r="A1530" i="7" a="1"/>
  <c r="A1530" i="7" s="1"/>
  <c r="B1530" i="7" a="1"/>
  <c r="B1530" i="7" s="1"/>
  <c r="C1530" i="7" a="1"/>
  <c r="C1530" i="7" s="1"/>
  <c r="D1530" i="7" a="1"/>
  <c r="D1530" i="7" s="1"/>
  <c r="A1531" i="7" a="1"/>
  <c r="A1531" i="7" s="1"/>
  <c r="B1531" i="7" a="1"/>
  <c r="B1531" i="7" s="1"/>
  <c r="C1531" i="7" a="1"/>
  <c r="C1531" i="7" s="1"/>
  <c r="D1531" i="7" a="1"/>
  <c r="D1531" i="7" s="1"/>
  <c r="A1532" i="7" a="1"/>
  <c r="A1532" i="7" s="1"/>
  <c r="B1532" i="7" a="1"/>
  <c r="B1532" i="7" s="1"/>
  <c r="C1532" i="7" a="1"/>
  <c r="C1532" i="7" s="1"/>
  <c r="D1532" i="7" a="1"/>
  <c r="D1532" i="7" s="1"/>
  <c r="A1533" i="7" a="1"/>
  <c r="A1533" i="7" s="1"/>
  <c r="B1533" i="7" a="1"/>
  <c r="B1533" i="7" s="1"/>
  <c r="C1533" i="7" a="1"/>
  <c r="C1533" i="7" s="1"/>
  <c r="D1533" i="7" a="1"/>
  <c r="D1533" i="7" s="1"/>
  <c r="A1534" i="7" a="1"/>
  <c r="A1534" i="7" s="1"/>
  <c r="B1534" i="7" a="1"/>
  <c r="B1534" i="7" s="1"/>
  <c r="C1534" i="7" a="1"/>
  <c r="C1534" i="7" s="1"/>
  <c r="D1534" i="7" a="1"/>
  <c r="D1534" i="7" s="1"/>
  <c r="A1535" i="7" a="1"/>
  <c r="A1535" i="7" s="1"/>
  <c r="B1535" i="7" a="1"/>
  <c r="B1535" i="7" s="1"/>
  <c r="C1535" i="7" a="1"/>
  <c r="C1535" i="7" s="1"/>
  <c r="D1535" i="7" a="1"/>
  <c r="D1535" i="7" s="1"/>
  <c r="A1536" i="7" a="1"/>
  <c r="A1536" i="7" s="1"/>
  <c r="B1536" i="7" a="1"/>
  <c r="B1536" i="7" s="1"/>
  <c r="C1536" i="7" a="1"/>
  <c r="C1536" i="7" s="1"/>
  <c r="D1536" i="7" a="1"/>
  <c r="D1536" i="7" s="1"/>
  <c r="A1537" i="7" a="1"/>
  <c r="A1537" i="7" s="1"/>
  <c r="B1537" i="7" a="1"/>
  <c r="B1537" i="7" s="1"/>
  <c r="C1537" i="7" a="1"/>
  <c r="C1537" i="7" s="1"/>
  <c r="D1537" i="7" a="1"/>
  <c r="D1537" i="7" s="1"/>
  <c r="A1538" i="7" a="1"/>
  <c r="A1538" i="7" s="1"/>
  <c r="B1538" i="7" a="1"/>
  <c r="B1538" i="7" s="1"/>
  <c r="C1538" i="7" a="1"/>
  <c r="C1538" i="7" s="1"/>
  <c r="D1538" i="7" a="1"/>
  <c r="D1538" i="7" s="1"/>
  <c r="A1539" i="7" a="1"/>
  <c r="A1539" i="7" s="1"/>
  <c r="B1539" i="7" a="1"/>
  <c r="B1539" i="7" s="1"/>
  <c r="C1539" i="7" a="1"/>
  <c r="C1539" i="7" s="1"/>
  <c r="D1539" i="7" a="1"/>
  <c r="D1539" i="7" s="1"/>
  <c r="A1540" i="7" a="1"/>
  <c r="A1540" i="7" s="1"/>
  <c r="B1540" i="7" a="1"/>
  <c r="B1540" i="7" s="1"/>
  <c r="C1540" i="7" a="1"/>
  <c r="C1540" i="7" s="1"/>
  <c r="D1540" i="7" a="1"/>
  <c r="D1540" i="7" s="1"/>
  <c r="A1541" i="7" a="1"/>
  <c r="A1541" i="7" s="1"/>
  <c r="B1541" i="7" a="1"/>
  <c r="B1541" i="7" s="1"/>
  <c r="C1541" i="7" a="1"/>
  <c r="C1541" i="7" s="1"/>
  <c r="D1541" i="7" a="1"/>
  <c r="D1541" i="7" s="1"/>
  <c r="A1542" i="7" a="1"/>
  <c r="A1542" i="7" s="1"/>
  <c r="B1542" i="7" a="1"/>
  <c r="B1542" i="7" s="1"/>
  <c r="C1542" i="7" a="1"/>
  <c r="C1542" i="7" s="1"/>
  <c r="D1542" i="7" a="1"/>
  <c r="D1542" i="7" s="1"/>
  <c r="A1543" i="7" a="1"/>
  <c r="A1543" i="7" s="1"/>
  <c r="B1543" i="7" a="1"/>
  <c r="B1543" i="7" s="1"/>
  <c r="C1543" i="7" a="1"/>
  <c r="C1543" i="7" s="1"/>
  <c r="D1543" i="7" a="1"/>
  <c r="D1543" i="7" s="1"/>
  <c r="A1544" i="7" a="1"/>
  <c r="A1544" i="7" s="1"/>
  <c r="B1544" i="7" a="1"/>
  <c r="B1544" i="7" s="1"/>
  <c r="C1544" i="7" a="1"/>
  <c r="C1544" i="7" s="1"/>
  <c r="D1544" i="7" a="1"/>
  <c r="D1544" i="7" s="1"/>
  <c r="A1545" i="7" a="1"/>
  <c r="A1545" i="7" s="1"/>
  <c r="B1545" i="7" a="1"/>
  <c r="B1545" i="7" s="1"/>
  <c r="C1545" i="7" a="1"/>
  <c r="C1545" i="7" s="1"/>
  <c r="D1545" i="7" a="1"/>
  <c r="D1545" i="7" s="1"/>
  <c r="A1546" i="7" a="1"/>
  <c r="A1546" i="7" s="1"/>
  <c r="B1546" i="7" a="1"/>
  <c r="B1546" i="7" s="1"/>
  <c r="C1546" i="7" a="1"/>
  <c r="C1546" i="7" s="1"/>
  <c r="D1546" i="7" a="1"/>
  <c r="D1546" i="7" s="1"/>
  <c r="A1547" i="7" a="1"/>
  <c r="A1547" i="7" s="1"/>
  <c r="B1547" i="7" a="1"/>
  <c r="B1547" i="7" s="1"/>
  <c r="C1547" i="7" a="1"/>
  <c r="C1547" i="7" s="1"/>
  <c r="D1547" i="7" a="1"/>
  <c r="D1547" i="7" s="1"/>
  <c r="A1548" i="7" a="1"/>
  <c r="A1548" i="7" s="1"/>
  <c r="B1548" i="7" a="1"/>
  <c r="B1548" i="7" s="1"/>
  <c r="C1548" i="7" a="1"/>
  <c r="C1548" i="7" s="1"/>
  <c r="D1548" i="7" a="1"/>
  <c r="D1548" i="7" s="1"/>
  <c r="A1549" i="7" a="1"/>
  <c r="A1549" i="7" s="1"/>
  <c r="B1549" i="7" a="1"/>
  <c r="B1549" i="7" s="1"/>
  <c r="C1549" i="7" a="1"/>
  <c r="C1549" i="7" s="1"/>
  <c r="D1549" i="7" a="1"/>
  <c r="D1549" i="7" s="1"/>
  <c r="A1550" i="7" a="1"/>
  <c r="A1550" i="7" s="1"/>
  <c r="B1550" i="7" a="1"/>
  <c r="B1550" i="7" s="1"/>
  <c r="C1550" i="7" a="1"/>
  <c r="C1550" i="7" s="1"/>
  <c r="D1550" i="7" a="1"/>
  <c r="D1550" i="7" s="1"/>
  <c r="A1551" i="7" a="1"/>
  <c r="A1551" i="7" s="1"/>
  <c r="B1551" i="7" a="1"/>
  <c r="B1551" i="7" s="1"/>
  <c r="C1551" i="7" a="1"/>
  <c r="C1551" i="7" s="1"/>
  <c r="D1551" i="7" a="1"/>
  <c r="D1551" i="7" s="1"/>
  <c r="A1552" i="7" a="1"/>
  <c r="A1552" i="7" s="1"/>
  <c r="B1552" i="7" a="1"/>
  <c r="B1552" i="7" s="1"/>
  <c r="C1552" i="7" a="1"/>
  <c r="C1552" i="7" s="1"/>
  <c r="D1552" i="7" a="1"/>
  <c r="D1552" i="7" s="1"/>
  <c r="A1553" i="7" a="1"/>
  <c r="A1553" i="7" s="1"/>
  <c r="B1553" i="7" a="1"/>
  <c r="B1553" i="7" s="1"/>
  <c r="C1553" i="7" a="1"/>
  <c r="C1553" i="7" s="1"/>
  <c r="D1553" i="7" a="1"/>
  <c r="D1553" i="7" s="1"/>
  <c r="A1554" i="7" a="1"/>
  <c r="A1554" i="7" s="1"/>
  <c r="B1554" i="7" a="1"/>
  <c r="B1554" i="7" s="1"/>
  <c r="C1554" i="7" a="1"/>
  <c r="C1554" i="7" s="1"/>
  <c r="D1554" i="7" a="1"/>
  <c r="D1554" i="7" s="1"/>
  <c r="A1555" i="7" a="1"/>
  <c r="A1555" i="7" s="1"/>
  <c r="B1555" i="7" a="1"/>
  <c r="B1555" i="7" s="1"/>
  <c r="C1555" i="7" a="1"/>
  <c r="C1555" i="7" s="1"/>
  <c r="D1555" i="7" a="1"/>
  <c r="D1555" i="7" s="1"/>
  <c r="A1556" i="7" a="1"/>
  <c r="A1556" i="7" s="1"/>
  <c r="B1556" i="7" a="1"/>
  <c r="B1556" i="7" s="1"/>
  <c r="C1556" i="7" a="1"/>
  <c r="C1556" i="7" s="1"/>
  <c r="D1556" i="7" a="1"/>
  <c r="D1556" i="7" s="1"/>
  <c r="A1557" i="7" a="1"/>
  <c r="A1557" i="7" s="1"/>
  <c r="B1557" i="7" a="1"/>
  <c r="B1557" i="7" s="1"/>
  <c r="C1557" i="7" a="1"/>
  <c r="C1557" i="7" s="1"/>
  <c r="D1557" i="7" a="1"/>
  <c r="D1557" i="7" s="1"/>
  <c r="A1558" i="7" a="1"/>
  <c r="A1558" i="7" s="1"/>
  <c r="B1558" i="7" a="1"/>
  <c r="B1558" i="7" s="1"/>
  <c r="C1558" i="7" a="1"/>
  <c r="C1558" i="7" s="1"/>
  <c r="D1558" i="7" a="1"/>
  <c r="D1558" i="7" s="1"/>
  <c r="A1559" i="7" a="1"/>
  <c r="A1559" i="7" s="1"/>
  <c r="B1559" i="7" a="1"/>
  <c r="B1559" i="7" s="1"/>
  <c r="C1559" i="7" a="1"/>
  <c r="C1559" i="7" s="1"/>
  <c r="D1559" i="7" a="1"/>
  <c r="D1559" i="7" s="1"/>
  <c r="A1560" i="7" a="1"/>
  <c r="A1560" i="7" s="1"/>
  <c r="B1560" i="7" a="1"/>
  <c r="B1560" i="7" s="1"/>
  <c r="C1560" i="7" a="1"/>
  <c r="C1560" i="7" s="1"/>
  <c r="D1560" i="7" a="1"/>
  <c r="D1560" i="7" s="1"/>
  <c r="A1561" i="7" a="1"/>
  <c r="A1561" i="7" s="1"/>
  <c r="B1561" i="7" a="1"/>
  <c r="B1561" i="7" s="1"/>
  <c r="C1561" i="7" a="1"/>
  <c r="C1561" i="7" s="1"/>
  <c r="D1561" i="7" a="1"/>
  <c r="D1561" i="7" s="1"/>
  <c r="A1562" i="7" a="1"/>
  <c r="A1562" i="7" s="1"/>
  <c r="B1562" i="7" a="1"/>
  <c r="B1562" i="7" s="1"/>
  <c r="C1562" i="7" a="1"/>
  <c r="C1562" i="7" s="1"/>
  <c r="D1562" i="7" a="1"/>
  <c r="D1562" i="7" s="1"/>
  <c r="A1563" i="7" a="1"/>
  <c r="A1563" i="7" s="1"/>
  <c r="B1563" i="7" a="1"/>
  <c r="B1563" i="7" s="1"/>
  <c r="C1563" i="7" a="1"/>
  <c r="C1563" i="7" s="1"/>
  <c r="D1563" i="7" a="1"/>
  <c r="D1563" i="7" s="1"/>
  <c r="A1564" i="7" a="1"/>
  <c r="A1564" i="7" s="1"/>
  <c r="B1564" i="7" a="1"/>
  <c r="B1564" i="7" s="1"/>
  <c r="C1564" i="7" a="1"/>
  <c r="C1564" i="7" s="1"/>
  <c r="D1564" i="7" a="1"/>
  <c r="D1564" i="7" s="1"/>
  <c r="A1565" i="7" a="1"/>
  <c r="A1565" i="7" s="1"/>
  <c r="B1565" i="7" a="1"/>
  <c r="B1565" i="7" s="1"/>
  <c r="C1565" i="7" a="1"/>
  <c r="C1565" i="7" s="1"/>
  <c r="D1565" i="7" a="1"/>
  <c r="D1565" i="7" s="1"/>
  <c r="A1566" i="7" a="1"/>
  <c r="A1566" i="7" s="1"/>
  <c r="B1566" i="7" a="1"/>
  <c r="B1566" i="7" s="1"/>
  <c r="C1566" i="7" a="1"/>
  <c r="C1566" i="7" s="1"/>
  <c r="D1566" i="7" a="1"/>
  <c r="D1566" i="7" s="1"/>
  <c r="A1567" i="7" a="1"/>
  <c r="A1567" i="7" s="1"/>
  <c r="B1567" i="7" a="1"/>
  <c r="B1567" i="7" s="1"/>
  <c r="C1567" i="7" a="1"/>
  <c r="C1567" i="7" s="1"/>
  <c r="D1567" i="7" a="1"/>
  <c r="D1567" i="7" s="1"/>
  <c r="A1568" i="7" a="1"/>
  <c r="A1568" i="7" s="1"/>
  <c r="B1568" i="7" a="1"/>
  <c r="B1568" i="7" s="1"/>
  <c r="C1568" i="7" a="1"/>
  <c r="C1568" i="7" s="1"/>
  <c r="D1568" i="7" a="1"/>
  <c r="D1568" i="7" s="1"/>
  <c r="A1569" i="7" a="1"/>
  <c r="A1569" i="7" s="1"/>
  <c r="B1569" i="7" a="1"/>
  <c r="B1569" i="7" s="1"/>
  <c r="C1569" i="7" a="1"/>
  <c r="C1569" i="7" s="1"/>
  <c r="D1569" i="7" a="1"/>
  <c r="D1569" i="7" s="1"/>
  <c r="A1570" i="7" a="1"/>
  <c r="A1570" i="7" s="1"/>
  <c r="B1570" i="7" a="1"/>
  <c r="B1570" i="7" s="1"/>
  <c r="C1570" i="7" a="1"/>
  <c r="C1570" i="7" s="1"/>
  <c r="D1570" i="7" a="1"/>
  <c r="D1570" i="7" s="1"/>
  <c r="A1571" i="7" a="1"/>
  <c r="A1571" i="7" s="1"/>
  <c r="B1571" i="7" a="1"/>
  <c r="B1571" i="7" s="1"/>
  <c r="C1571" i="7" a="1"/>
  <c r="C1571" i="7" s="1"/>
  <c r="D1571" i="7" a="1"/>
  <c r="D1571" i="7" s="1"/>
  <c r="A1572" i="7" a="1"/>
  <c r="A1572" i="7" s="1"/>
  <c r="B1572" i="7" a="1"/>
  <c r="B1572" i="7" s="1"/>
  <c r="C1572" i="7" a="1"/>
  <c r="C1572" i="7" s="1"/>
  <c r="D1572" i="7" a="1"/>
  <c r="D1572" i="7" s="1"/>
  <c r="A1573" i="7" a="1"/>
  <c r="A1573" i="7" s="1"/>
  <c r="B1573" i="7" a="1"/>
  <c r="B1573" i="7" s="1"/>
  <c r="C1573" i="7" a="1"/>
  <c r="C1573" i="7" s="1"/>
  <c r="D1573" i="7" a="1"/>
  <c r="D1573" i="7" s="1"/>
  <c r="A1574" i="7" a="1"/>
  <c r="A1574" i="7" s="1"/>
  <c r="B1574" i="7" a="1"/>
  <c r="B1574" i="7" s="1"/>
  <c r="C1574" i="7" a="1"/>
  <c r="C1574" i="7" s="1"/>
  <c r="D1574" i="7" a="1"/>
  <c r="D1574" i="7" s="1"/>
  <c r="A1575" i="7" a="1"/>
  <c r="A1575" i="7" s="1"/>
  <c r="B1575" i="7" a="1"/>
  <c r="B1575" i="7" s="1"/>
  <c r="C1575" i="7" a="1"/>
  <c r="C1575" i="7" s="1"/>
  <c r="D1575" i="7" a="1"/>
  <c r="D1575" i="7" s="1"/>
  <c r="A1576" i="7" a="1"/>
  <c r="A1576" i="7" s="1"/>
  <c r="B1576" i="7" a="1"/>
  <c r="B1576" i="7" s="1"/>
  <c r="C1576" i="7" a="1"/>
  <c r="C1576" i="7" s="1"/>
  <c r="D1576" i="7" a="1"/>
  <c r="D1576" i="7" s="1"/>
  <c r="A1577" i="7" a="1"/>
  <c r="A1577" i="7" s="1"/>
  <c r="B1577" i="7" a="1"/>
  <c r="B1577" i="7" s="1"/>
  <c r="C1577" i="7" a="1"/>
  <c r="C1577" i="7" s="1"/>
  <c r="D1577" i="7" a="1"/>
  <c r="D1577" i="7" s="1"/>
  <c r="A1578" i="7" a="1"/>
  <c r="A1578" i="7" s="1"/>
  <c r="B1578" i="7" a="1"/>
  <c r="B1578" i="7" s="1"/>
  <c r="C1578" i="7" a="1"/>
  <c r="C1578" i="7" s="1"/>
  <c r="D1578" i="7" a="1"/>
  <c r="D1578" i="7" s="1"/>
  <c r="A1579" i="7" a="1"/>
  <c r="A1579" i="7" s="1"/>
  <c r="B1579" i="7" a="1"/>
  <c r="B1579" i="7" s="1"/>
  <c r="C1579" i="7" a="1"/>
  <c r="C1579" i="7" s="1"/>
  <c r="D1579" i="7" a="1"/>
  <c r="D1579" i="7" s="1"/>
  <c r="A1580" i="7" a="1"/>
  <c r="A1580" i="7" s="1"/>
  <c r="B1580" i="7" a="1"/>
  <c r="B1580" i="7" s="1"/>
  <c r="C1580" i="7" a="1"/>
  <c r="C1580" i="7" s="1"/>
  <c r="D1580" i="7" a="1"/>
  <c r="D1580" i="7" s="1"/>
  <c r="A1581" i="7" a="1"/>
  <c r="A1581" i="7" s="1"/>
  <c r="B1581" i="7" a="1"/>
  <c r="B1581" i="7" s="1"/>
  <c r="C1581" i="7" a="1"/>
  <c r="C1581" i="7" s="1"/>
  <c r="D1581" i="7" a="1"/>
  <c r="D1581" i="7" s="1"/>
  <c r="A1582" i="7" a="1"/>
  <c r="A1582" i="7" s="1"/>
  <c r="B1582" i="7" a="1"/>
  <c r="B1582" i="7" s="1"/>
  <c r="C1582" i="7" a="1"/>
  <c r="C1582" i="7" s="1"/>
  <c r="D1582" i="7" a="1"/>
  <c r="D1582" i="7" s="1"/>
  <c r="A1583" i="7" a="1"/>
  <c r="A1583" i="7" s="1"/>
  <c r="B1583" i="7" a="1"/>
  <c r="B1583" i="7" s="1"/>
  <c r="C1583" i="7" a="1"/>
  <c r="C1583" i="7" s="1"/>
  <c r="D1583" i="7" a="1"/>
  <c r="D1583" i="7" s="1"/>
  <c r="A1584" i="7" a="1"/>
  <c r="A1584" i="7" s="1"/>
  <c r="B1584" i="7" a="1"/>
  <c r="B1584" i="7" s="1"/>
  <c r="C1584" i="7" a="1"/>
  <c r="C1584" i="7" s="1"/>
  <c r="D1584" i="7" a="1"/>
  <c r="D1584" i="7" s="1"/>
  <c r="A1585" i="7" a="1"/>
  <c r="A1585" i="7" s="1"/>
  <c r="B1585" i="7" a="1"/>
  <c r="B1585" i="7" s="1"/>
  <c r="C1585" i="7" a="1"/>
  <c r="C1585" i="7" s="1"/>
  <c r="D1585" i="7" a="1"/>
  <c r="D1585" i="7" s="1"/>
  <c r="A1586" i="7" a="1"/>
  <c r="A1586" i="7" s="1"/>
  <c r="B1586" i="7" a="1"/>
  <c r="B1586" i="7" s="1"/>
  <c r="C1586" i="7" a="1"/>
  <c r="C1586" i="7" s="1"/>
  <c r="D1586" i="7" a="1"/>
  <c r="D1586" i="7" s="1"/>
  <c r="A1587" i="7" a="1"/>
  <c r="A1587" i="7" s="1"/>
  <c r="B1587" i="7" a="1"/>
  <c r="B1587" i="7" s="1"/>
  <c r="C1587" i="7" a="1"/>
  <c r="C1587" i="7" s="1"/>
  <c r="D1587" i="7" a="1"/>
  <c r="D1587" i="7" s="1"/>
  <c r="A1588" i="7" a="1"/>
  <c r="A1588" i="7" s="1"/>
  <c r="B1588" i="7" a="1"/>
  <c r="B1588" i="7" s="1"/>
  <c r="C1588" i="7" a="1"/>
  <c r="C1588" i="7" s="1"/>
  <c r="D1588" i="7" a="1"/>
  <c r="D1588" i="7" s="1"/>
  <c r="A1589" i="7" a="1"/>
  <c r="A1589" i="7" s="1"/>
  <c r="B1589" i="7" a="1"/>
  <c r="B1589" i="7" s="1"/>
  <c r="C1589" i="7" a="1"/>
  <c r="C1589" i="7" s="1"/>
  <c r="D1589" i="7" a="1"/>
  <c r="D1589" i="7" s="1"/>
  <c r="A1590" i="7" a="1"/>
  <c r="A1590" i="7" s="1"/>
  <c r="B1590" i="7" a="1"/>
  <c r="B1590" i="7" s="1"/>
  <c r="C1590" i="7" a="1"/>
  <c r="C1590" i="7" s="1"/>
  <c r="D1590" i="7" a="1"/>
  <c r="D1590" i="7" s="1"/>
  <c r="A1591" i="7" a="1"/>
  <c r="A1591" i="7" s="1"/>
  <c r="B1591" i="7" a="1"/>
  <c r="B1591" i="7" s="1"/>
  <c r="C1591" i="7" a="1"/>
  <c r="C1591" i="7" s="1"/>
  <c r="D1591" i="7" a="1"/>
  <c r="D1591" i="7" s="1"/>
  <c r="A1592" i="7" a="1"/>
  <c r="A1592" i="7" s="1"/>
  <c r="B1592" i="7" a="1"/>
  <c r="B1592" i="7" s="1"/>
  <c r="C1592" i="7" a="1"/>
  <c r="C1592" i="7" s="1"/>
  <c r="D1592" i="7" a="1"/>
  <c r="D1592" i="7" s="1"/>
  <c r="A1593" i="7" a="1"/>
  <c r="A1593" i="7" s="1"/>
  <c r="B1593" i="7" a="1"/>
  <c r="B1593" i="7" s="1"/>
  <c r="C1593" i="7" a="1"/>
  <c r="C1593" i="7" s="1"/>
  <c r="D1593" i="7" a="1"/>
  <c r="D1593" i="7" s="1"/>
  <c r="A1594" i="7" a="1"/>
  <c r="A1594" i="7" s="1"/>
  <c r="B1594" i="7" a="1"/>
  <c r="B1594" i="7" s="1"/>
  <c r="C1594" i="7" a="1"/>
  <c r="C1594" i="7" s="1"/>
  <c r="D1594" i="7" a="1"/>
  <c r="D1594" i="7" s="1"/>
  <c r="A1595" i="7" a="1"/>
  <c r="A1595" i="7" s="1"/>
  <c r="B1595" i="7" a="1"/>
  <c r="B1595" i="7" s="1"/>
  <c r="C1595" i="7" a="1"/>
  <c r="C1595" i="7" s="1"/>
  <c r="D1595" i="7" a="1"/>
  <c r="D1595" i="7" s="1"/>
  <c r="A1596" i="7" a="1"/>
  <c r="A1596" i="7" s="1"/>
  <c r="B1596" i="7" a="1"/>
  <c r="B1596" i="7" s="1"/>
  <c r="C1596" i="7" a="1"/>
  <c r="C1596" i="7" s="1"/>
  <c r="D1596" i="7" a="1"/>
  <c r="D1596" i="7" s="1"/>
  <c r="A1597" i="7" a="1"/>
  <c r="A1597" i="7" s="1"/>
  <c r="B1597" i="7" a="1"/>
  <c r="B1597" i="7" s="1"/>
  <c r="C1597" i="7" a="1"/>
  <c r="C1597" i="7" s="1"/>
  <c r="D1597" i="7" a="1"/>
  <c r="D1597" i="7" s="1"/>
  <c r="A1598" i="7" a="1"/>
  <c r="A1598" i="7" s="1"/>
  <c r="B1598" i="7" a="1"/>
  <c r="B1598" i="7" s="1"/>
  <c r="C1598" i="7" a="1"/>
  <c r="C1598" i="7" s="1"/>
  <c r="D1598" i="7" a="1"/>
  <c r="D1598" i="7" s="1"/>
  <c r="A1599" i="7" a="1"/>
  <c r="A1599" i="7" s="1"/>
  <c r="B1599" i="7" a="1"/>
  <c r="B1599" i="7" s="1"/>
  <c r="C1599" i="7" a="1"/>
  <c r="C1599" i="7" s="1"/>
  <c r="D1599" i="7" a="1"/>
  <c r="D1599" i="7" s="1"/>
  <c r="A1600" i="7" a="1"/>
  <c r="A1600" i="7" s="1"/>
  <c r="B1600" i="7" a="1"/>
  <c r="B1600" i="7" s="1"/>
  <c r="C1600" i="7" a="1"/>
  <c r="C1600" i="7" s="1"/>
  <c r="D1600" i="7" a="1"/>
  <c r="D1600" i="7" s="1"/>
  <c r="A1601" i="7" a="1"/>
  <c r="A1601" i="7" s="1"/>
  <c r="B1601" i="7" a="1"/>
  <c r="B1601" i="7" s="1"/>
  <c r="C1601" i="7" a="1"/>
  <c r="C1601" i="7" s="1"/>
  <c r="D1601" i="7" a="1"/>
  <c r="D1601" i="7" s="1"/>
  <c r="A1602" i="7" a="1"/>
  <c r="A1602" i="7" s="1"/>
  <c r="B1602" i="7" a="1"/>
  <c r="B1602" i="7" s="1"/>
  <c r="C1602" i="7" a="1"/>
  <c r="C1602" i="7" s="1"/>
  <c r="D1602" i="7" a="1"/>
  <c r="D1602" i="7" s="1"/>
  <c r="A1603" i="7" a="1"/>
  <c r="A1603" i="7" s="1"/>
  <c r="B1603" i="7" a="1"/>
  <c r="B1603" i="7" s="1"/>
  <c r="C1603" i="7" a="1"/>
  <c r="C1603" i="7" s="1"/>
  <c r="D1603" i="7" a="1"/>
  <c r="D1603" i="7" s="1"/>
  <c r="A1604" i="7" a="1"/>
  <c r="A1604" i="7" s="1"/>
  <c r="B1604" i="7" a="1"/>
  <c r="B1604" i="7" s="1"/>
  <c r="C1604" i="7" a="1"/>
  <c r="C1604" i="7" s="1"/>
  <c r="D1604" i="7" a="1"/>
  <c r="D1604" i="7" s="1"/>
  <c r="A1605" i="7" a="1"/>
  <c r="A1605" i="7" s="1"/>
  <c r="B1605" i="7" a="1"/>
  <c r="B1605" i="7" s="1"/>
  <c r="C1605" i="7" a="1"/>
  <c r="C1605" i="7" s="1"/>
  <c r="D1605" i="7" a="1"/>
  <c r="D1605" i="7" s="1"/>
  <c r="A1606" i="7" a="1"/>
  <c r="A1606" i="7" s="1"/>
  <c r="B1606" i="7" a="1"/>
  <c r="B1606" i="7" s="1"/>
  <c r="C1606" i="7" a="1"/>
  <c r="C1606" i="7" s="1"/>
  <c r="D1606" i="7" a="1"/>
  <c r="D1606" i="7" s="1"/>
  <c r="A1607" i="7" a="1"/>
  <c r="A1607" i="7" s="1"/>
  <c r="B1607" i="7" a="1"/>
  <c r="B1607" i="7" s="1"/>
  <c r="C1607" i="7" a="1"/>
  <c r="C1607" i="7" s="1"/>
  <c r="D1607" i="7" a="1"/>
  <c r="D1607" i="7" s="1"/>
  <c r="A1608" i="7" a="1"/>
  <c r="A1608" i="7" s="1"/>
  <c r="B1608" i="7" a="1"/>
  <c r="B1608" i="7" s="1"/>
  <c r="C1608" i="7" a="1"/>
  <c r="C1608" i="7" s="1"/>
  <c r="D1608" i="7" a="1"/>
  <c r="D1608" i="7" s="1"/>
  <c r="A1609" i="7" a="1"/>
  <c r="A1609" i="7" s="1"/>
  <c r="B1609" i="7" a="1"/>
  <c r="B1609" i="7" s="1"/>
  <c r="C1609" i="7" a="1"/>
  <c r="C1609" i="7" s="1"/>
  <c r="D1609" i="7" a="1"/>
  <c r="D1609" i="7" s="1"/>
  <c r="A1610" i="7" a="1"/>
  <c r="A1610" i="7" s="1"/>
  <c r="B1610" i="7" a="1"/>
  <c r="B1610" i="7" s="1"/>
  <c r="C1610" i="7" a="1"/>
  <c r="C1610" i="7" s="1"/>
  <c r="D1610" i="7" a="1"/>
  <c r="D1610" i="7" s="1"/>
  <c r="A1611" i="7" a="1"/>
  <c r="A1611" i="7" s="1"/>
  <c r="B1611" i="7" a="1"/>
  <c r="B1611" i="7" s="1"/>
  <c r="C1611" i="7" a="1"/>
  <c r="C1611" i="7" s="1"/>
  <c r="D1611" i="7" a="1"/>
  <c r="D1611" i="7" s="1"/>
  <c r="A1612" i="7" a="1"/>
  <c r="A1612" i="7" s="1"/>
  <c r="B1612" i="7" a="1"/>
  <c r="B1612" i="7" s="1"/>
  <c r="C1612" i="7" a="1"/>
  <c r="C1612" i="7" s="1"/>
  <c r="D1612" i="7" a="1"/>
  <c r="D1612" i="7" s="1"/>
  <c r="A1613" i="7" a="1"/>
  <c r="A1613" i="7" s="1"/>
  <c r="B1613" i="7" a="1"/>
  <c r="B1613" i="7" s="1"/>
  <c r="C1613" i="7" a="1"/>
  <c r="C1613" i="7" s="1"/>
  <c r="D1613" i="7" a="1"/>
  <c r="D1613" i="7" s="1"/>
  <c r="A1614" i="7" a="1"/>
  <c r="A1614" i="7" s="1"/>
  <c r="B1614" i="7" a="1"/>
  <c r="B1614" i="7" s="1"/>
  <c r="C1614" i="7" a="1"/>
  <c r="C1614" i="7" s="1"/>
  <c r="D1614" i="7" a="1"/>
  <c r="D1614" i="7" s="1"/>
  <c r="A1615" i="7" a="1"/>
  <c r="A1615" i="7" s="1"/>
  <c r="B1615" i="7" a="1"/>
  <c r="B1615" i="7" s="1"/>
  <c r="C1615" i="7" a="1"/>
  <c r="C1615" i="7" s="1"/>
  <c r="D1615" i="7" a="1"/>
  <c r="D1615" i="7" s="1"/>
  <c r="A1616" i="7" a="1"/>
  <c r="A1616" i="7" s="1"/>
  <c r="B1616" i="7" a="1"/>
  <c r="B1616" i="7" s="1"/>
  <c r="C1616" i="7" a="1"/>
  <c r="C1616" i="7" s="1"/>
  <c r="D1616" i="7" a="1"/>
  <c r="D1616" i="7" s="1"/>
  <c r="A1617" i="7" a="1"/>
  <c r="A1617" i="7" s="1"/>
  <c r="B1617" i="7" a="1"/>
  <c r="B1617" i="7" s="1"/>
  <c r="C1617" i="7" a="1"/>
  <c r="C1617" i="7" s="1"/>
  <c r="D1617" i="7" a="1"/>
  <c r="D1617" i="7" s="1"/>
  <c r="A1618" i="7" a="1"/>
  <c r="A1618" i="7" s="1"/>
  <c r="B1618" i="7" a="1"/>
  <c r="B1618" i="7" s="1"/>
  <c r="C1618" i="7" a="1"/>
  <c r="C1618" i="7" s="1"/>
  <c r="D1618" i="7" a="1"/>
  <c r="D1618" i="7" s="1"/>
  <c r="A1619" i="7" a="1"/>
  <c r="A1619" i="7" s="1"/>
  <c r="B1619" i="7" a="1"/>
  <c r="B1619" i="7" s="1"/>
  <c r="C1619" i="7" a="1"/>
  <c r="C1619" i="7" s="1"/>
  <c r="D1619" i="7" a="1"/>
  <c r="D1619" i="7" s="1"/>
  <c r="A1620" i="7" a="1"/>
  <c r="A1620" i="7" s="1"/>
  <c r="B1620" i="7" a="1"/>
  <c r="B1620" i="7" s="1"/>
  <c r="C1620" i="7" a="1"/>
  <c r="C1620" i="7" s="1"/>
  <c r="D1620" i="7" a="1"/>
  <c r="D1620" i="7" s="1"/>
  <c r="A1621" i="7" a="1"/>
  <c r="A1621" i="7" s="1"/>
  <c r="B1621" i="7" a="1"/>
  <c r="B1621" i="7" s="1"/>
  <c r="C1621" i="7" a="1"/>
  <c r="C1621" i="7" s="1"/>
  <c r="D1621" i="7" a="1"/>
  <c r="D1621" i="7" s="1"/>
  <c r="A1622" i="7" a="1"/>
  <c r="A1622" i="7" s="1"/>
  <c r="B1622" i="7" a="1"/>
  <c r="B1622" i="7" s="1"/>
  <c r="C1622" i="7" a="1"/>
  <c r="C1622" i="7" s="1"/>
  <c r="D1622" i="7" a="1"/>
  <c r="D1622" i="7" s="1"/>
  <c r="A1623" i="7" a="1"/>
  <c r="A1623" i="7" s="1"/>
  <c r="B1623" i="7" a="1"/>
  <c r="B1623" i="7" s="1"/>
  <c r="C1623" i="7" a="1"/>
  <c r="C1623" i="7" s="1"/>
  <c r="D1623" i="7" a="1"/>
  <c r="D1623" i="7" s="1"/>
  <c r="A1624" i="7" a="1"/>
  <c r="A1624" i="7" s="1"/>
  <c r="B1624" i="7" a="1"/>
  <c r="B1624" i="7" s="1"/>
  <c r="C1624" i="7" a="1"/>
  <c r="C1624" i="7" s="1"/>
  <c r="D1624" i="7" a="1"/>
  <c r="D1624" i="7" s="1"/>
  <c r="A1625" i="7" a="1"/>
  <c r="A1625" i="7" s="1"/>
  <c r="B1625" i="7" a="1"/>
  <c r="B1625" i="7" s="1"/>
  <c r="C1625" i="7" a="1"/>
  <c r="C1625" i="7" s="1"/>
  <c r="D1625" i="7" a="1"/>
  <c r="D1625" i="7" s="1"/>
  <c r="A1626" i="7" a="1"/>
  <c r="A1626" i="7" s="1"/>
  <c r="B1626" i="7" a="1"/>
  <c r="B1626" i="7" s="1"/>
  <c r="C1626" i="7" a="1"/>
  <c r="C1626" i="7" s="1"/>
  <c r="D1626" i="7" a="1"/>
  <c r="D1626" i="7" s="1"/>
  <c r="A1627" i="7" a="1"/>
  <c r="A1627" i="7" s="1"/>
  <c r="B1627" i="7" a="1"/>
  <c r="B1627" i="7" s="1"/>
  <c r="C1627" i="7" a="1"/>
  <c r="C1627" i="7" s="1"/>
  <c r="D1627" i="7" a="1"/>
  <c r="D1627" i="7" s="1"/>
  <c r="A1628" i="7" a="1"/>
  <c r="A1628" i="7" s="1"/>
  <c r="B1628" i="7" a="1"/>
  <c r="B1628" i="7" s="1"/>
  <c r="C1628" i="7" a="1"/>
  <c r="C1628" i="7" s="1"/>
  <c r="D1628" i="7" a="1"/>
  <c r="D1628" i="7" s="1"/>
  <c r="A1629" i="7" a="1"/>
  <c r="A1629" i="7" s="1"/>
  <c r="B1629" i="7" a="1"/>
  <c r="B1629" i="7" s="1"/>
  <c r="C1629" i="7" a="1"/>
  <c r="C1629" i="7" s="1"/>
  <c r="D1629" i="7" a="1"/>
  <c r="D1629" i="7" s="1"/>
  <c r="A1630" i="7" a="1"/>
  <c r="A1630" i="7" s="1"/>
  <c r="B1630" i="7" a="1"/>
  <c r="B1630" i="7" s="1"/>
  <c r="C1630" i="7" a="1"/>
  <c r="C1630" i="7" s="1"/>
  <c r="D1630" i="7" a="1"/>
  <c r="D1630" i="7" s="1"/>
  <c r="A1631" i="7" a="1"/>
  <c r="A1631" i="7" s="1"/>
  <c r="B1631" i="7" a="1"/>
  <c r="B1631" i="7" s="1"/>
  <c r="C1631" i="7" a="1"/>
  <c r="C1631" i="7" s="1"/>
  <c r="D1631" i="7" a="1"/>
  <c r="D1631" i="7" s="1"/>
  <c r="A1632" i="7" a="1"/>
  <c r="A1632" i="7" s="1"/>
  <c r="B1632" i="7" a="1"/>
  <c r="B1632" i="7" s="1"/>
  <c r="C1632" i="7" a="1"/>
  <c r="C1632" i="7" s="1"/>
  <c r="D1632" i="7" a="1"/>
  <c r="D1632" i="7" s="1"/>
  <c r="A1633" i="7" a="1"/>
  <c r="A1633" i="7" s="1"/>
  <c r="B1633" i="7" a="1"/>
  <c r="B1633" i="7" s="1"/>
  <c r="C1633" i="7" a="1"/>
  <c r="C1633" i="7" s="1"/>
  <c r="D1633" i="7" a="1"/>
  <c r="D1633" i="7" s="1"/>
  <c r="A1634" i="7" a="1"/>
  <c r="A1634" i="7" s="1"/>
  <c r="B1634" i="7" a="1"/>
  <c r="B1634" i="7" s="1"/>
  <c r="C1634" i="7" a="1"/>
  <c r="C1634" i="7" s="1"/>
  <c r="D1634" i="7" a="1"/>
  <c r="D1634" i="7" s="1"/>
  <c r="A1635" i="7" a="1"/>
  <c r="A1635" i="7" s="1"/>
  <c r="B1635" i="7" a="1"/>
  <c r="B1635" i="7" s="1"/>
  <c r="C1635" i="7" a="1"/>
  <c r="C1635" i="7" s="1"/>
  <c r="D1635" i="7" a="1"/>
  <c r="D1635" i="7" s="1"/>
  <c r="A1636" i="7" a="1"/>
  <c r="A1636" i="7" s="1"/>
  <c r="B1636" i="7" a="1"/>
  <c r="B1636" i="7" s="1"/>
  <c r="C1636" i="7" a="1"/>
  <c r="C1636" i="7" s="1"/>
  <c r="D1636" i="7" a="1"/>
  <c r="D1636" i="7" s="1"/>
  <c r="A1637" i="7" a="1"/>
  <c r="A1637" i="7" s="1"/>
  <c r="B1637" i="7" a="1"/>
  <c r="B1637" i="7" s="1"/>
  <c r="C1637" i="7" a="1"/>
  <c r="C1637" i="7" s="1"/>
  <c r="D1637" i="7" a="1"/>
  <c r="D1637" i="7" s="1"/>
  <c r="A1638" i="7" a="1"/>
  <c r="A1638" i="7" s="1"/>
  <c r="B1638" i="7" a="1"/>
  <c r="B1638" i="7" s="1"/>
  <c r="C1638" i="7" a="1"/>
  <c r="C1638" i="7" s="1"/>
  <c r="D1638" i="7" a="1"/>
  <c r="D1638" i="7" s="1"/>
  <c r="A1639" i="7" a="1"/>
  <c r="A1639" i="7" s="1"/>
  <c r="B1639" i="7" a="1"/>
  <c r="B1639" i="7" s="1"/>
  <c r="C1639" i="7" a="1"/>
  <c r="C1639" i="7" s="1"/>
  <c r="D1639" i="7" a="1"/>
  <c r="D1639" i="7" s="1"/>
  <c r="A1640" i="7" a="1"/>
  <c r="A1640" i="7" s="1"/>
  <c r="B1640" i="7" a="1"/>
  <c r="B1640" i="7" s="1"/>
  <c r="C1640" i="7" a="1"/>
  <c r="C1640" i="7" s="1"/>
  <c r="D1640" i="7" a="1"/>
  <c r="D1640" i="7" s="1"/>
  <c r="A1641" i="7" a="1"/>
  <c r="A1641" i="7" s="1"/>
  <c r="B1641" i="7" a="1"/>
  <c r="B1641" i="7" s="1"/>
  <c r="C1641" i="7" a="1"/>
  <c r="C1641" i="7" s="1"/>
  <c r="D1641" i="7" a="1"/>
  <c r="D1641" i="7" s="1"/>
  <c r="A1642" i="7" a="1"/>
  <c r="A1642" i="7" s="1"/>
  <c r="B1642" i="7" a="1"/>
  <c r="B1642" i="7" s="1"/>
  <c r="C1642" i="7" a="1"/>
  <c r="C1642" i="7" s="1"/>
  <c r="D1642" i="7" a="1"/>
  <c r="D1642" i="7" s="1"/>
  <c r="A1643" i="7" a="1"/>
  <c r="A1643" i="7" s="1"/>
  <c r="B1643" i="7" a="1"/>
  <c r="B1643" i="7" s="1"/>
  <c r="C1643" i="7" a="1"/>
  <c r="C1643" i="7" s="1"/>
  <c r="D1643" i="7" a="1"/>
  <c r="D1643" i="7" s="1"/>
  <c r="A1644" i="7" a="1"/>
  <c r="A1644" i="7" s="1"/>
  <c r="B1644" i="7" a="1"/>
  <c r="B1644" i="7" s="1"/>
  <c r="C1644" i="7" a="1"/>
  <c r="C1644" i="7" s="1"/>
  <c r="D1644" i="7" a="1"/>
  <c r="D1644" i="7" s="1"/>
  <c r="A1645" i="7" a="1"/>
  <c r="A1645" i="7" s="1"/>
  <c r="B1645" i="7" a="1"/>
  <c r="B1645" i="7" s="1"/>
  <c r="C1645" i="7" a="1"/>
  <c r="C1645" i="7" s="1"/>
  <c r="D1645" i="7" a="1"/>
  <c r="D1645" i="7" s="1"/>
  <c r="A1646" i="7" a="1"/>
  <c r="A1646" i="7" s="1"/>
  <c r="B1646" i="7" a="1"/>
  <c r="B1646" i="7" s="1"/>
  <c r="C1646" i="7" a="1"/>
  <c r="C1646" i="7" s="1"/>
  <c r="D1646" i="7" a="1"/>
  <c r="D1646" i="7" s="1"/>
  <c r="A1647" i="7" a="1"/>
  <c r="A1647" i="7" s="1"/>
  <c r="B1647" i="7" a="1"/>
  <c r="B1647" i="7" s="1"/>
  <c r="C1647" i="7" a="1"/>
  <c r="C1647" i="7" s="1"/>
  <c r="D1647" i="7" a="1"/>
  <c r="D1647" i="7" s="1"/>
  <c r="A1648" i="7" a="1"/>
  <c r="A1648" i="7" s="1"/>
  <c r="B1648" i="7" a="1"/>
  <c r="B1648" i="7" s="1"/>
  <c r="C1648" i="7" a="1"/>
  <c r="C1648" i="7" s="1"/>
  <c r="D1648" i="7" a="1"/>
  <c r="D1648" i="7" s="1"/>
  <c r="A1649" i="7" a="1"/>
  <c r="A1649" i="7" s="1"/>
  <c r="B1649" i="7" a="1"/>
  <c r="B1649" i="7" s="1"/>
  <c r="C1649" i="7" a="1"/>
  <c r="C1649" i="7" s="1"/>
  <c r="D1649" i="7" a="1"/>
  <c r="D1649" i="7" s="1"/>
  <c r="A1650" i="7" a="1"/>
  <c r="A1650" i="7" s="1"/>
  <c r="B1650" i="7" a="1"/>
  <c r="B1650" i="7" s="1"/>
  <c r="C1650" i="7" a="1"/>
  <c r="C1650" i="7" s="1"/>
  <c r="D1650" i="7" a="1"/>
  <c r="D1650" i="7" s="1"/>
  <c r="A1651" i="7" a="1"/>
  <c r="A1651" i="7" s="1"/>
  <c r="B1651" i="7" a="1"/>
  <c r="B1651" i="7" s="1"/>
  <c r="C1651" i="7" a="1"/>
  <c r="C1651" i="7" s="1"/>
  <c r="D1651" i="7" a="1"/>
  <c r="D1651" i="7" s="1"/>
  <c r="A1652" i="7" a="1"/>
  <c r="A1652" i="7" s="1"/>
  <c r="B1652" i="7" a="1"/>
  <c r="B1652" i="7" s="1"/>
  <c r="C1652" i="7" a="1"/>
  <c r="C1652" i="7" s="1"/>
  <c r="D1652" i="7" a="1"/>
  <c r="D1652" i="7" s="1"/>
  <c r="A1653" i="7" a="1"/>
  <c r="A1653" i="7" s="1"/>
  <c r="B1653" i="7" a="1"/>
  <c r="B1653" i="7" s="1"/>
  <c r="C1653" i="7" a="1"/>
  <c r="C1653" i="7" s="1"/>
  <c r="D1653" i="7" a="1"/>
  <c r="D1653" i="7" s="1"/>
  <c r="A1654" i="7" a="1"/>
  <c r="A1654" i="7" s="1"/>
  <c r="B1654" i="7" a="1"/>
  <c r="B1654" i="7" s="1"/>
  <c r="C1654" i="7" a="1"/>
  <c r="C1654" i="7" s="1"/>
  <c r="D1654" i="7" a="1"/>
  <c r="D1654" i="7" s="1"/>
  <c r="A1655" i="7" a="1"/>
  <c r="A1655" i="7" s="1"/>
  <c r="B1655" i="7" a="1"/>
  <c r="B1655" i="7" s="1"/>
  <c r="C1655" i="7" a="1"/>
  <c r="C1655" i="7" s="1"/>
  <c r="D1655" i="7" a="1"/>
  <c r="D1655" i="7" s="1"/>
  <c r="A1656" i="7" a="1"/>
  <c r="A1656" i="7" s="1"/>
  <c r="B1656" i="7" a="1"/>
  <c r="B1656" i="7" s="1"/>
  <c r="C1656" i="7" a="1"/>
  <c r="C1656" i="7" s="1"/>
  <c r="D1656" i="7" a="1"/>
  <c r="D1656" i="7" s="1"/>
  <c r="A1657" i="7" a="1"/>
  <c r="A1657" i="7" s="1"/>
  <c r="B1657" i="7" a="1"/>
  <c r="B1657" i="7" s="1"/>
  <c r="C1657" i="7" a="1"/>
  <c r="C1657" i="7" s="1"/>
  <c r="D1657" i="7" a="1"/>
  <c r="D1657" i="7" s="1"/>
  <c r="A1658" i="7" a="1"/>
  <c r="A1658" i="7" s="1"/>
  <c r="B1658" i="7" a="1"/>
  <c r="B1658" i="7" s="1"/>
  <c r="C1658" i="7" a="1"/>
  <c r="C1658" i="7" s="1"/>
  <c r="D1658" i="7" a="1"/>
  <c r="D1658" i="7" s="1"/>
  <c r="A1659" i="7" a="1"/>
  <c r="A1659" i="7" s="1"/>
  <c r="B1659" i="7" a="1"/>
  <c r="B1659" i="7" s="1"/>
  <c r="C1659" i="7" a="1"/>
  <c r="C1659" i="7" s="1"/>
  <c r="D1659" i="7" a="1"/>
  <c r="D1659" i="7" s="1"/>
  <c r="A1660" i="7" a="1"/>
  <c r="A1660" i="7" s="1"/>
  <c r="B1660" i="7" a="1"/>
  <c r="B1660" i="7" s="1"/>
  <c r="C1660" i="7" a="1"/>
  <c r="C1660" i="7" s="1"/>
  <c r="D1660" i="7" a="1"/>
  <c r="D1660" i="7" s="1"/>
  <c r="A1661" i="7" a="1"/>
  <c r="A1661" i="7" s="1"/>
  <c r="B1661" i="7" a="1"/>
  <c r="B1661" i="7" s="1"/>
  <c r="C1661" i="7" a="1"/>
  <c r="C1661" i="7" s="1"/>
  <c r="D1661" i="7" a="1"/>
  <c r="D1661" i="7" s="1"/>
  <c r="A1662" i="7" a="1"/>
  <c r="A1662" i="7" s="1"/>
  <c r="B1662" i="7" a="1"/>
  <c r="B1662" i="7" s="1"/>
  <c r="C1662" i="7" a="1"/>
  <c r="C1662" i="7" s="1"/>
  <c r="D1662" i="7" a="1"/>
  <c r="D1662" i="7" s="1"/>
  <c r="A1663" i="7" a="1"/>
  <c r="A1663" i="7" s="1"/>
  <c r="B1663" i="7" a="1"/>
  <c r="B1663" i="7" s="1"/>
  <c r="C1663" i="7" a="1"/>
  <c r="C1663" i="7" s="1"/>
  <c r="D1663" i="7" a="1"/>
  <c r="D1663" i="7" s="1"/>
  <c r="A1664" i="7" a="1"/>
  <c r="A1664" i="7" s="1"/>
  <c r="B1664" i="7" a="1"/>
  <c r="B1664" i="7" s="1"/>
  <c r="C1664" i="7" a="1"/>
  <c r="C1664" i="7" s="1"/>
  <c r="D1664" i="7" a="1"/>
  <c r="D1664" i="7" s="1"/>
  <c r="A1665" i="7" a="1"/>
  <c r="A1665" i="7" s="1"/>
  <c r="B1665" i="7" a="1"/>
  <c r="B1665" i="7" s="1"/>
  <c r="C1665" i="7" a="1"/>
  <c r="C1665" i="7" s="1"/>
  <c r="D1665" i="7" a="1"/>
  <c r="D1665" i="7" s="1"/>
  <c r="A1666" i="7" a="1"/>
  <c r="A1666" i="7" s="1"/>
  <c r="B1666" i="7" a="1"/>
  <c r="B1666" i="7" s="1"/>
  <c r="C1666" i="7" a="1"/>
  <c r="C1666" i="7" s="1"/>
  <c r="D1666" i="7" a="1"/>
  <c r="D1666" i="7" s="1"/>
  <c r="A1667" i="7" a="1"/>
  <c r="A1667" i="7" s="1"/>
  <c r="B1667" i="7" a="1"/>
  <c r="B1667" i="7" s="1"/>
  <c r="C1667" i="7" a="1"/>
  <c r="C1667" i="7" s="1"/>
  <c r="D1667" i="7" a="1"/>
  <c r="D1667" i="7" s="1"/>
  <c r="A1668" i="7" a="1"/>
  <c r="A1668" i="7" s="1"/>
  <c r="B1668" i="7" a="1"/>
  <c r="B1668" i="7" s="1"/>
  <c r="C1668" i="7" a="1"/>
  <c r="C1668" i="7" s="1"/>
  <c r="D1668" i="7" a="1"/>
  <c r="D1668" i="7" s="1"/>
  <c r="A1669" i="7" a="1"/>
  <c r="A1669" i="7" s="1"/>
  <c r="B1669" i="7" a="1"/>
  <c r="B1669" i="7" s="1"/>
  <c r="C1669" i="7" a="1"/>
  <c r="C1669" i="7" s="1"/>
  <c r="D1669" i="7" a="1"/>
  <c r="D1669" i="7" s="1"/>
  <c r="A1670" i="7" a="1"/>
  <c r="A1670" i="7" s="1"/>
  <c r="B1670" i="7" a="1"/>
  <c r="B1670" i="7" s="1"/>
  <c r="C1670" i="7" a="1"/>
  <c r="C1670" i="7" s="1"/>
  <c r="D1670" i="7" a="1"/>
  <c r="D1670" i="7" s="1"/>
  <c r="A1671" i="7" a="1"/>
  <c r="A1671" i="7" s="1"/>
  <c r="B1671" i="7" a="1"/>
  <c r="B1671" i="7" s="1"/>
  <c r="C1671" i="7" a="1"/>
  <c r="C1671" i="7" s="1"/>
  <c r="D1671" i="7" a="1"/>
  <c r="D1671" i="7" s="1"/>
  <c r="A1672" i="7" a="1"/>
  <c r="A1672" i="7" s="1"/>
  <c r="B1672" i="7" a="1"/>
  <c r="B1672" i="7" s="1"/>
  <c r="C1672" i="7" a="1"/>
  <c r="C1672" i="7" s="1"/>
  <c r="D1672" i="7" a="1"/>
  <c r="D1672" i="7" s="1"/>
  <c r="A1673" i="7" a="1"/>
  <c r="A1673" i="7" s="1"/>
  <c r="B1673" i="7" a="1"/>
  <c r="B1673" i="7" s="1"/>
  <c r="C1673" i="7" a="1"/>
  <c r="C1673" i="7" s="1"/>
  <c r="D1673" i="7" a="1"/>
  <c r="D1673" i="7" s="1"/>
  <c r="A1674" i="7" a="1"/>
  <c r="A1674" i="7" s="1"/>
  <c r="B1674" i="7" a="1"/>
  <c r="B1674" i="7" s="1"/>
  <c r="C1674" i="7" a="1"/>
  <c r="C1674" i="7" s="1"/>
  <c r="D1674" i="7" a="1"/>
  <c r="D1674" i="7" s="1"/>
  <c r="A1675" i="7" a="1"/>
  <c r="A1675" i="7" s="1"/>
  <c r="B1675" i="7" a="1"/>
  <c r="B1675" i="7" s="1"/>
  <c r="C1675" i="7" a="1"/>
  <c r="C1675" i="7" s="1"/>
  <c r="D1675" i="7" a="1"/>
  <c r="D1675" i="7" s="1"/>
  <c r="A1676" i="7" a="1"/>
  <c r="A1676" i="7" s="1"/>
  <c r="B1676" i="7" a="1"/>
  <c r="B1676" i="7" s="1"/>
  <c r="C1676" i="7" a="1"/>
  <c r="C1676" i="7" s="1"/>
  <c r="D1676" i="7" a="1"/>
  <c r="D1676" i="7" s="1"/>
  <c r="A1677" i="7" a="1"/>
  <c r="A1677" i="7" s="1"/>
  <c r="B1677" i="7" a="1"/>
  <c r="B1677" i="7" s="1"/>
  <c r="C1677" i="7" a="1"/>
  <c r="C1677" i="7" s="1"/>
  <c r="D1677" i="7" a="1"/>
  <c r="D1677" i="7" s="1"/>
  <c r="A1678" i="7" a="1"/>
  <c r="A1678" i="7" s="1"/>
  <c r="B1678" i="7" a="1"/>
  <c r="B1678" i="7" s="1"/>
  <c r="C1678" i="7" a="1"/>
  <c r="C1678" i="7" s="1"/>
  <c r="D1678" i="7" a="1"/>
  <c r="D1678" i="7" s="1"/>
  <c r="A1679" i="7" a="1"/>
  <c r="A1679" i="7" s="1"/>
  <c r="B1679" i="7" a="1"/>
  <c r="B1679" i="7" s="1"/>
  <c r="C1679" i="7" a="1"/>
  <c r="C1679" i="7" s="1"/>
  <c r="D1679" i="7" a="1"/>
  <c r="D1679" i="7" s="1"/>
  <c r="A1680" i="7" a="1"/>
  <c r="A1680" i="7" s="1"/>
  <c r="B1680" i="7" a="1"/>
  <c r="B1680" i="7" s="1"/>
  <c r="C1680" i="7" a="1"/>
  <c r="C1680" i="7" s="1"/>
  <c r="D1680" i="7" a="1"/>
  <c r="D1680" i="7" s="1"/>
  <c r="A1681" i="7" a="1"/>
  <c r="A1681" i="7" s="1"/>
  <c r="B1681" i="7" a="1"/>
  <c r="B1681" i="7" s="1"/>
  <c r="C1681" i="7" a="1"/>
  <c r="C1681" i="7" s="1"/>
  <c r="D1681" i="7" a="1"/>
  <c r="D1681" i="7" s="1"/>
  <c r="A1682" i="7" a="1"/>
  <c r="A1682" i="7" s="1"/>
  <c r="B1682" i="7" a="1"/>
  <c r="B1682" i="7" s="1"/>
  <c r="C1682" i="7" a="1"/>
  <c r="C1682" i="7" s="1"/>
  <c r="D1682" i="7" a="1"/>
  <c r="D1682" i="7" s="1"/>
  <c r="A1683" i="7" a="1"/>
  <c r="A1683" i="7" s="1"/>
  <c r="B1683" i="7" a="1"/>
  <c r="B1683" i="7" s="1"/>
  <c r="C1683" i="7" a="1"/>
  <c r="C1683" i="7" s="1"/>
  <c r="D1683" i="7" a="1"/>
  <c r="D1683" i="7" s="1"/>
  <c r="A1684" i="7" a="1"/>
  <c r="A1684" i="7" s="1"/>
  <c r="B1684" i="7" a="1"/>
  <c r="B1684" i="7" s="1"/>
  <c r="C1684" i="7" a="1"/>
  <c r="C1684" i="7" s="1"/>
  <c r="D1684" i="7" a="1"/>
  <c r="D1684" i="7" s="1"/>
  <c r="A1685" i="7" a="1"/>
  <c r="A1685" i="7" s="1"/>
  <c r="B1685" i="7" a="1"/>
  <c r="B1685" i="7" s="1"/>
  <c r="C1685" i="7" a="1"/>
  <c r="C1685" i="7" s="1"/>
  <c r="D1685" i="7" a="1"/>
  <c r="D1685" i="7" s="1"/>
  <c r="A1686" i="7" a="1"/>
  <c r="A1686" i="7" s="1"/>
  <c r="B1686" i="7" a="1"/>
  <c r="B1686" i="7" s="1"/>
  <c r="C1686" i="7" a="1"/>
  <c r="C1686" i="7" s="1"/>
  <c r="D1686" i="7" a="1"/>
  <c r="D1686" i="7" s="1"/>
  <c r="A1687" i="7" a="1"/>
  <c r="A1687" i="7" s="1"/>
  <c r="B1687" i="7" a="1"/>
  <c r="B1687" i="7" s="1"/>
  <c r="C1687" i="7" a="1"/>
  <c r="C1687" i="7" s="1"/>
  <c r="D1687" i="7" a="1"/>
  <c r="D1687" i="7" s="1"/>
  <c r="A1688" i="7" a="1"/>
  <c r="A1688" i="7" s="1"/>
  <c r="B1688" i="7" a="1"/>
  <c r="B1688" i="7" s="1"/>
  <c r="C1688" i="7" a="1"/>
  <c r="C1688" i="7" s="1"/>
  <c r="D1688" i="7" a="1"/>
  <c r="D1688" i="7" s="1"/>
  <c r="A1689" i="7" a="1"/>
  <c r="A1689" i="7" s="1"/>
  <c r="B1689" i="7" a="1"/>
  <c r="B1689" i="7" s="1"/>
  <c r="C1689" i="7" a="1"/>
  <c r="C1689" i="7" s="1"/>
  <c r="D1689" i="7" a="1"/>
  <c r="D1689" i="7" s="1"/>
  <c r="A1690" i="7" a="1"/>
  <c r="A1690" i="7" s="1"/>
  <c r="B1690" i="7" a="1"/>
  <c r="B1690" i="7" s="1"/>
  <c r="C1690" i="7" a="1"/>
  <c r="C1690" i="7" s="1"/>
  <c r="D1690" i="7" a="1"/>
  <c r="D1690" i="7" s="1"/>
  <c r="A1691" i="7" a="1"/>
  <c r="A1691" i="7" s="1"/>
  <c r="B1691" i="7" a="1"/>
  <c r="B1691" i="7" s="1"/>
  <c r="C1691" i="7" a="1"/>
  <c r="C1691" i="7" s="1"/>
  <c r="D1691" i="7" a="1"/>
  <c r="D1691" i="7" s="1"/>
  <c r="A1692" i="7" a="1"/>
  <c r="A1692" i="7" s="1"/>
  <c r="B1692" i="7" a="1"/>
  <c r="B1692" i="7" s="1"/>
  <c r="C1692" i="7" a="1"/>
  <c r="C1692" i="7" s="1"/>
  <c r="D1692" i="7" a="1"/>
  <c r="D1692" i="7" s="1"/>
  <c r="A1693" i="7" a="1"/>
  <c r="A1693" i="7" s="1"/>
  <c r="B1693" i="7" a="1"/>
  <c r="B1693" i="7" s="1"/>
  <c r="C1693" i="7" a="1"/>
  <c r="C1693" i="7" s="1"/>
  <c r="D1693" i="7" a="1"/>
  <c r="D1693" i="7" s="1"/>
  <c r="A1694" i="7" a="1"/>
  <c r="A1694" i="7" s="1"/>
  <c r="B1694" i="7" a="1"/>
  <c r="B1694" i="7" s="1"/>
  <c r="C1694" i="7" a="1"/>
  <c r="C1694" i="7" s="1"/>
  <c r="D1694" i="7" a="1"/>
  <c r="D1694" i="7" s="1"/>
  <c r="A1695" i="7" a="1"/>
  <c r="A1695" i="7" s="1"/>
  <c r="B1695" i="7" a="1"/>
  <c r="B1695" i="7" s="1"/>
  <c r="C1695" i="7" a="1"/>
  <c r="C1695" i="7" s="1"/>
  <c r="D1695" i="7" a="1"/>
  <c r="D1695" i="7" s="1"/>
  <c r="A1696" i="7" a="1"/>
  <c r="A1696" i="7" s="1"/>
  <c r="B1696" i="7" a="1"/>
  <c r="B1696" i="7" s="1"/>
  <c r="C1696" i="7" a="1"/>
  <c r="C1696" i="7" s="1"/>
  <c r="D1696" i="7" a="1"/>
  <c r="D1696" i="7" s="1"/>
  <c r="A1697" i="7" a="1"/>
  <c r="A1697" i="7" s="1"/>
  <c r="B1697" i="7" a="1"/>
  <c r="B1697" i="7" s="1"/>
  <c r="C1697" i="7" a="1"/>
  <c r="C1697" i="7" s="1"/>
  <c r="D1697" i="7" a="1"/>
  <c r="D1697" i="7" s="1"/>
  <c r="A1698" i="7" a="1"/>
  <c r="A1698" i="7" s="1"/>
  <c r="B1698" i="7" a="1"/>
  <c r="B1698" i="7" s="1"/>
  <c r="C1698" i="7" a="1"/>
  <c r="C1698" i="7" s="1"/>
  <c r="D1698" i="7" a="1"/>
  <c r="D1698" i="7" s="1"/>
  <c r="A1699" i="7" a="1"/>
  <c r="A1699" i="7" s="1"/>
  <c r="B1699" i="7" a="1"/>
  <c r="B1699" i="7" s="1"/>
  <c r="C1699" i="7" a="1"/>
  <c r="C1699" i="7" s="1"/>
  <c r="D1699" i="7" a="1"/>
  <c r="D1699" i="7" s="1"/>
  <c r="A1700" i="7" a="1"/>
  <c r="A1700" i="7" s="1"/>
  <c r="B1700" i="7" a="1"/>
  <c r="B1700" i="7" s="1"/>
  <c r="C1700" i="7" a="1"/>
  <c r="C1700" i="7" s="1"/>
  <c r="D1700" i="7" a="1"/>
  <c r="D1700" i="7" s="1"/>
  <c r="A1701" i="7" a="1"/>
  <c r="A1701" i="7" s="1"/>
  <c r="B1701" i="7" a="1"/>
  <c r="B1701" i="7" s="1"/>
  <c r="C1701" i="7" a="1"/>
  <c r="C1701" i="7" s="1"/>
  <c r="D1701" i="7" a="1"/>
  <c r="D1701" i="7" s="1"/>
  <c r="A1702" i="7" a="1"/>
  <c r="A1702" i="7" s="1"/>
  <c r="B1702" i="7" a="1"/>
  <c r="B1702" i="7" s="1"/>
  <c r="C1702" i="7" a="1"/>
  <c r="C1702" i="7" s="1"/>
  <c r="D1702" i="7" a="1"/>
  <c r="D1702" i="7" s="1"/>
  <c r="A1703" i="7" a="1"/>
  <c r="A1703" i="7" s="1"/>
  <c r="B1703" i="7" a="1"/>
  <c r="B1703" i="7" s="1"/>
  <c r="C1703" i="7" a="1"/>
  <c r="C1703" i="7" s="1"/>
  <c r="D1703" i="7" a="1"/>
  <c r="D1703" i="7" s="1"/>
  <c r="A1704" i="7" a="1"/>
  <c r="A1704" i="7" s="1"/>
  <c r="B1704" i="7" a="1"/>
  <c r="B1704" i="7" s="1"/>
  <c r="C1704" i="7" a="1"/>
  <c r="C1704" i="7" s="1"/>
  <c r="D1704" i="7" a="1"/>
  <c r="D1704" i="7" s="1"/>
  <c r="A1705" i="7" a="1"/>
  <c r="A1705" i="7" s="1"/>
  <c r="B1705" i="7" a="1"/>
  <c r="B1705" i="7" s="1"/>
  <c r="C1705" i="7" a="1"/>
  <c r="C1705" i="7" s="1"/>
  <c r="D1705" i="7" a="1"/>
  <c r="D1705" i="7" s="1"/>
  <c r="A1706" i="7" a="1"/>
  <c r="A1706" i="7" s="1"/>
  <c r="B1706" i="7" a="1"/>
  <c r="B1706" i="7" s="1"/>
  <c r="C1706" i="7" a="1"/>
  <c r="C1706" i="7" s="1"/>
  <c r="D1706" i="7" a="1"/>
  <c r="D1706" i="7" s="1"/>
  <c r="A1707" i="7" a="1"/>
  <c r="A1707" i="7" s="1"/>
  <c r="B1707" i="7" a="1"/>
  <c r="B1707" i="7" s="1"/>
  <c r="C1707" i="7" a="1"/>
  <c r="C1707" i="7" s="1"/>
  <c r="D1707" i="7" a="1"/>
  <c r="D1707" i="7" s="1"/>
  <c r="A1708" i="7" a="1"/>
  <c r="A1708" i="7" s="1"/>
  <c r="B1708" i="7" a="1"/>
  <c r="B1708" i="7" s="1"/>
  <c r="C1708" i="7" a="1"/>
  <c r="C1708" i="7" s="1"/>
  <c r="D1708" i="7" a="1"/>
  <c r="D1708" i="7" s="1"/>
  <c r="A1709" i="7" a="1"/>
  <c r="A1709" i="7" s="1"/>
  <c r="B1709" i="7" a="1"/>
  <c r="B1709" i="7" s="1"/>
  <c r="C1709" i="7" a="1"/>
  <c r="C1709" i="7" s="1"/>
  <c r="D1709" i="7" a="1"/>
  <c r="D1709" i="7" s="1"/>
  <c r="A1710" i="7" a="1"/>
  <c r="A1710" i="7" s="1"/>
  <c r="B1710" i="7" a="1"/>
  <c r="B1710" i="7" s="1"/>
  <c r="C1710" i="7" a="1"/>
  <c r="C1710" i="7" s="1"/>
  <c r="D1710" i="7" a="1"/>
  <c r="D1710" i="7" s="1"/>
  <c r="A1711" i="7" a="1"/>
  <c r="A1711" i="7" s="1"/>
  <c r="B1711" i="7" a="1"/>
  <c r="B1711" i="7" s="1"/>
  <c r="C1711" i="7" a="1"/>
  <c r="C1711" i="7" s="1"/>
  <c r="D1711" i="7" a="1"/>
  <c r="D1711" i="7" s="1"/>
  <c r="A1712" i="7" a="1"/>
  <c r="A1712" i="7" s="1"/>
  <c r="B1712" i="7" a="1"/>
  <c r="B1712" i="7" s="1"/>
  <c r="C1712" i="7" a="1"/>
  <c r="C1712" i="7" s="1"/>
  <c r="D1712" i="7" a="1"/>
  <c r="D1712" i="7" s="1"/>
  <c r="A1713" i="7" a="1"/>
  <c r="A1713" i="7" s="1"/>
  <c r="B1713" i="7" a="1"/>
  <c r="B1713" i="7" s="1"/>
  <c r="C1713" i="7" a="1"/>
  <c r="C1713" i="7" s="1"/>
  <c r="D1713" i="7" a="1"/>
  <c r="D1713" i="7" s="1"/>
  <c r="A1714" i="7" a="1"/>
  <c r="A1714" i="7" s="1"/>
  <c r="B1714" i="7" a="1"/>
  <c r="B1714" i="7" s="1"/>
  <c r="C1714" i="7" a="1"/>
  <c r="C1714" i="7" s="1"/>
  <c r="D1714" i="7" a="1"/>
  <c r="D1714" i="7" s="1"/>
  <c r="A1715" i="7" a="1"/>
  <c r="A1715" i="7" s="1"/>
  <c r="B1715" i="7" a="1"/>
  <c r="B1715" i="7" s="1"/>
  <c r="C1715" i="7" a="1"/>
  <c r="C1715" i="7" s="1"/>
  <c r="D1715" i="7" a="1"/>
  <c r="D1715" i="7" s="1"/>
  <c r="A1716" i="7" a="1"/>
  <c r="A1716" i="7" s="1"/>
  <c r="B1716" i="7" a="1"/>
  <c r="B1716" i="7" s="1"/>
  <c r="C1716" i="7" a="1"/>
  <c r="C1716" i="7" s="1"/>
  <c r="D1716" i="7" a="1"/>
  <c r="D1716" i="7" s="1"/>
  <c r="A1717" i="7" a="1"/>
  <c r="A1717" i="7" s="1"/>
  <c r="B1717" i="7" a="1"/>
  <c r="B1717" i="7" s="1"/>
  <c r="C1717" i="7" a="1"/>
  <c r="C1717" i="7" s="1"/>
  <c r="D1717" i="7" a="1"/>
  <c r="D1717" i="7" s="1"/>
  <c r="A1718" i="7" a="1"/>
  <c r="A1718" i="7" s="1"/>
  <c r="B1718" i="7" a="1"/>
  <c r="B1718" i="7" s="1"/>
  <c r="C1718" i="7" a="1"/>
  <c r="C1718" i="7" s="1"/>
  <c r="D1718" i="7" a="1"/>
  <c r="D1718" i="7" s="1"/>
  <c r="A1719" i="7" a="1"/>
  <c r="A1719" i="7" s="1"/>
  <c r="B1719" i="7" a="1"/>
  <c r="B1719" i="7" s="1"/>
  <c r="C1719" i="7" a="1"/>
  <c r="C1719" i="7" s="1"/>
  <c r="D1719" i="7" a="1"/>
  <c r="D1719" i="7" s="1"/>
  <c r="A1720" i="7" a="1"/>
  <c r="A1720" i="7" s="1"/>
  <c r="B1720" i="7" a="1"/>
  <c r="B1720" i="7" s="1"/>
  <c r="C1720" i="7" a="1"/>
  <c r="C1720" i="7" s="1"/>
  <c r="D1720" i="7" a="1"/>
  <c r="D1720" i="7" s="1"/>
  <c r="A1721" i="7" a="1"/>
  <c r="A1721" i="7" s="1"/>
  <c r="B1721" i="7" a="1"/>
  <c r="B1721" i="7" s="1"/>
  <c r="C1721" i="7" a="1"/>
  <c r="C1721" i="7" s="1"/>
  <c r="D1721" i="7" a="1"/>
  <c r="D1721" i="7" s="1"/>
  <c r="A1722" i="7" a="1"/>
  <c r="A1722" i="7" s="1"/>
  <c r="B1722" i="7" a="1"/>
  <c r="B1722" i="7" s="1"/>
  <c r="C1722" i="7" a="1"/>
  <c r="C1722" i="7" s="1"/>
  <c r="D1722" i="7" a="1"/>
  <c r="D1722" i="7" s="1"/>
  <c r="A1723" i="7" a="1"/>
  <c r="A1723" i="7" s="1"/>
  <c r="B1723" i="7" a="1"/>
  <c r="B1723" i="7" s="1"/>
  <c r="C1723" i="7" a="1"/>
  <c r="C1723" i="7" s="1"/>
  <c r="D1723" i="7" a="1"/>
  <c r="D1723" i="7" s="1"/>
  <c r="A1724" i="7" a="1"/>
  <c r="A1724" i="7" s="1"/>
  <c r="B1724" i="7" a="1"/>
  <c r="B1724" i="7" s="1"/>
  <c r="C1724" i="7" a="1"/>
  <c r="C1724" i="7" s="1"/>
  <c r="D1724" i="7" a="1"/>
  <c r="D1724" i="7" s="1"/>
  <c r="A1725" i="7" a="1"/>
  <c r="A1725" i="7" s="1"/>
  <c r="B1725" i="7" a="1"/>
  <c r="B1725" i="7" s="1"/>
  <c r="C1725" i="7" a="1"/>
  <c r="C1725" i="7" s="1"/>
  <c r="D1725" i="7" a="1"/>
  <c r="D1725" i="7" s="1"/>
  <c r="A1726" i="7" a="1"/>
  <c r="A1726" i="7" s="1"/>
  <c r="B1726" i="7" a="1"/>
  <c r="B1726" i="7" s="1"/>
  <c r="C1726" i="7" a="1"/>
  <c r="C1726" i="7" s="1"/>
  <c r="D1726" i="7" a="1"/>
  <c r="D1726" i="7" s="1"/>
  <c r="A1727" i="7" a="1"/>
  <c r="A1727" i="7" s="1"/>
  <c r="B1727" i="7" a="1"/>
  <c r="B1727" i="7" s="1"/>
  <c r="C1727" i="7" a="1"/>
  <c r="C1727" i="7" s="1"/>
  <c r="D1727" i="7" a="1"/>
  <c r="D1727" i="7" s="1"/>
  <c r="A1728" i="7" a="1"/>
  <c r="A1728" i="7" s="1"/>
  <c r="B1728" i="7" a="1"/>
  <c r="B1728" i="7" s="1"/>
  <c r="C1728" i="7" a="1"/>
  <c r="C1728" i="7" s="1"/>
  <c r="D1728" i="7" a="1"/>
  <c r="D1728" i="7" s="1"/>
  <c r="A1729" i="7" a="1"/>
  <c r="A1729" i="7" s="1"/>
  <c r="B1729" i="7" a="1"/>
  <c r="B1729" i="7" s="1"/>
  <c r="C1729" i="7" a="1"/>
  <c r="C1729" i="7" s="1"/>
  <c r="D1729" i="7" a="1"/>
  <c r="D1729" i="7" s="1"/>
  <c r="A1730" i="7" a="1"/>
  <c r="A1730" i="7" s="1"/>
  <c r="B1730" i="7" a="1"/>
  <c r="B1730" i="7" s="1"/>
  <c r="C1730" i="7" a="1"/>
  <c r="C1730" i="7" s="1"/>
  <c r="D1730" i="7" a="1"/>
  <c r="D1730" i="7" s="1"/>
  <c r="A1731" i="7" a="1"/>
  <c r="A1731" i="7" s="1"/>
  <c r="B1731" i="7" a="1"/>
  <c r="B1731" i="7" s="1"/>
  <c r="C1731" i="7" a="1"/>
  <c r="C1731" i="7" s="1"/>
  <c r="D1731" i="7" a="1"/>
  <c r="D1731" i="7" s="1"/>
  <c r="A1732" i="7" a="1"/>
  <c r="A1732" i="7" s="1"/>
  <c r="B1732" i="7" a="1"/>
  <c r="B1732" i="7" s="1"/>
  <c r="C1732" i="7" a="1"/>
  <c r="C1732" i="7" s="1"/>
  <c r="D1732" i="7" a="1"/>
  <c r="D1732" i="7" s="1"/>
  <c r="A1733" i="7" a="1"/>
  <c r="A1733" i="7" s="1"/>
  <c r="B1733" i="7" a="1"/>
  <c r="B1733" i="7" s="1"/>
  <c r="C1733" i="7" a="1"/>
  <c r="C1733" i="7" s="1"/>
  <c r="D1733" i="7" a="1"/>
  <c r="D1733" i="7" s="1"/>
  <c r="A1734" i="7" a="1"/>
  <c r="A1734" i="7" s="1"/>
  <c r="B1734" i="7" a="1"/>
  <c r="B1734" i="7" s="1"/>
  <c r="C1734" i="7" a="1"/>
  <c r="C1734" i="7" s="1"/>
  <c r="D1734" i="7" a="1"/>
  <c r="D1734" i="7" s="1"/>
  <c r="A1735" i="7" a="1"/>
  <c r="A1735" i="7" s="1"/>
  <c r="B1735" i="7" a="1"/>
  <c r="B1735" i="7" s="1"/>
  <c r="C1735" i="7" a="1"/>
  <c r="C1735" i="7" s="1"/>
  <c r="D1735" i="7" a="1"/>
  <c r="D1735" i="7" s="1"/>
  <c r="A1736" i="7" a="1"/>
  <c r="A1736" i="7" s="1"/>
  <c r="B1736" i="7" a="1"/>
  <c r="B1736" i="7" s="1"/>
  <c r="C1736" i="7" a="1"/>
  <c r="C1736" i="7" s="1"/>
  <c r="D1736" i="7" a="1"/>
  <c r="D1736" i="7" s="1"/>
  <c r="A1737" i="7" a="1"/>
  <c r="A1737" i="7" s="1"/>
  <c r="B1737" i="7" a="1"/>
  <c r="B1737" i="7" s="1"/>
  <c r="C1737" i="7" a="1"/>
  <c r="C1737" i="7" s="1"/>
  <c r="D1737" i="7" a="1"/>
  <c r="D1737" i="7" s="1"/>
  <c r="A1738" i="7" a="1"/>
  <c r="A1738" i="7" s="1"/>
  <c r="B1738" i="7" a="1"/>
  <c r="B1738" i="7" s="1"/>
  <c r="C1738" i="7" a="1"/>
  <c r="C1738" i="7" s="1"/>
  <c r="D1738" i="7" a="1"/>
  <c r="D1738" i="7" s="1"/>
  <c r="A1739" i="7" a="1"/>
  <c r="A1739" i="7" s="1"/>
  <c r="B1739" i="7" a="1"/>
  <c r="B1739" i="7" s="1"/>
  <c r="C1739" i="7" a="1"/>
  <c r="C1739" i="7" s="1"/>
  <c r="D1739" i="7" a="1"/>
  <c r="D1739" i="7" s="1"/>
  <c r="A1740" i="7" a="1"/>
  <c r="A1740" i="7" s="1"/>
  <c r="B1740" i="7" a="1"/>
  <c r="B1740" i="7" s="1"/>
  <c r="C1740" i="7" a="1"/>
  <c r="C1740" i="7" s="1"/>
  <c r="D1740" i="7" a="1"/>
  <c r="D1740" i="7" s="1"/>
  <c r="A1741" i="7" a="1"/>
  <c r="A1741" i="7" s="1"/>
  <c r="B1741" i="7" a="1"/>
  <c r="B1741" i="7" s="1"/>
  <c r="C1741" i="7" a="1"/>
  <c r="C1741" i="7" s="1"/>
  <c r="D1741" i="7" a="1"/>
  <c r="D1741" i="7" s="1"/>
  <c r="A1742" i="7" a="1"/>
  <c r="A1742" i="7" s="1"/>
  <c r="B1742" i="7" a="1"/>
  <c r="B1742" i="7" s="1"/>
  <c r="C1742" i="7" a="1"/>
  <c r="C1742" i="7" s="1"/>
  <c r="D1742" i="7" a="1"/>
  <c r="D1742" i="7" s="1"/>
  <c r="A1743" i="7" a="1"/>
  <c r="A1743" i="7" s="1"/>
  <c r="B1743" i="7" a="1"/>
  <c r="B1743" i="7" s="1"/>
  <c r="C1743" i="7" a="1"/>
  <c r="C1743" i="7" s="1"/>
  <c r="D1743" i="7" a="1"/>
  <c r="D1743" i="7" s="1"/>
  <c r="A1744" i="7" a="1"/>
  <c r="A1744" i="7" s="1"/>
  <c r="B1744" i="7" a="1"/>
  <c r="B1744" i="7" s="1"/>
  <c r="C1744" i="7" a="1"/>
  <c r="C1744" i="7" s="1"/>
  <c r="D1744" i="7" a="1"/>
  <c r="D1744" i="7" s="1"/>
  <c r="A1745" i="7" a="1"/>
  <c r="A1745" i="7" s="1"/>
  <c r="B1745" i="7" a="1"/>
  <c r="B1745" i="7" s="1"/>
  <c r="C1745" i="7" a="1"/>
  <c r="C1745" i="7" s="1"/>
  <c r="D1745" i="7" a="1"/>
  <c r="D1745" i="7" s="1"/>
  <c r="A1746" i="7" a="1"/>
  <c r="A1746" i="7" s="1"/>
  <c r="B1746" i="7" a="1"/>
  <c r="B1746" i="7" s="1"/>
  <c r="C1746" i="7" a="1"/>
  <c r="C1746" i="7" s="1"/>
  <c r="D1746" i="7" a="1"/>
  <c r="D1746" i="7" s="1"/>
  <c r="A1747" i="7" a="1"/>
  <c r="A1747" i="7" s="1"/>
  <c r="B1747" i="7" a="1"/>
  <c r="B1747" i="7" s="1"/>
  <c r="C1747" i="7" a="1"/>
  <c r="C1747" i="7" s="1"/>
  <c r="D1747" i="7" a="1"/>
  <c r="D1747" i="7" s="1"/>
  <c r="A1748" i="7" a="1"/>
  <c r="A1748" i="7" s="1"/>
  <c r="B1748" i="7" a="1"/>
  <c r="B1748" i="7" s="1"/>
  <c r="C1748" i="7" a="1"/>
  <c r="C1748" i="7" s="1"/>
  <c r="D1748" i="7" a="1"/>
  <c r="D1748" i="7" s="1"/>
  <c r="A1749" i="7" a="1"/>
  <c r="A1749" i="7" s="1"/>
  <c r="B1749" i="7" a="1"/>
  <c r="B1749" i="7" s="1"/>
  <c r="C1749" i="7" a="1"/>
  <c r="C1749" i="7" s="1"/>
  <c r="D1749" i="7" a="1"/>
  <c r="D1749" i="7" s="1"/>
  <c r="A1750" i="7" a="1"/>
  <c r="A1750" i="7" s="1"/>
  <c r="B1750" i="7" a="1"/>
  <c r="B1750" i="7" s="1"/>
  <c r="C1750" i="7" a="1"/>
  <c r="C1750" i="7" s="1"/>
  <c r="D1750" i="7" a="1"/>
  <c r="D1750" i="7" s="1"/>
  <c r="A1751" i="7" a="1"/>
  <c r="A1751" i="7" s="1"/>
  <c r="B1751" i="7" a="1"/>
  <c r="B1751" i="7" s="1"/>
  <c r="C1751" i="7" a="1"/>
  <c r="C1751" i="7" s="1"/>
  <c r="D1751" i="7" a="1"/>
  <c r="D1751" i="7" s="1"/>
  <c r="A1752" i="7" a="1"/>
  <c r="A1752" i="7" s="1"/>
  <c r="B1752" i="7" a="1"/>
  <c r="B1752" i="7" s="1"/>
  <c r="C1752" i="7" a="1"/>
  <c r="C1752" i="7" s="1"/>
  <c r="D1752" i="7" a="1"/>
  <c r="D1752" i="7" s="1"/>
  <c r="A1753" i="7" a="1"/>
  <c r="A1753" i="7" s="1"/>
  <c r="B1753" i="7" a="1"/>
  <c r="B1753" i="7" s="1"/>
  <c r="C1753" i="7" a="1"/>
  <c r="C1753" i="7" s="1"/>
  <c r="D1753" i="7" a="1"/>
  <c r="D1753" i="7" s="1"/>
  <c r="A1754" i="7" a="1"/>
  <c r="A1754" i="7" s="1"/>
  <c r="B1754" i="7" a="1"/>
  <c r="B1754" i="7" s="1"/>
  <c r="C1754" i="7" a="1"/>
  <c r="C1754" i="7" s="1"/>
  <c r="D1754" i="7" a="1"/>
  <c r="D1754" i="7" s="1"/>
  <c r="A1755" i="7" a="1"/>
  <c r="A1755" i="7" s="1"/>
  <c r="B1755" i="7" a="1"/>
  <c r="B1755" i="7" s="1"/>
  <c r="C1755" i="7" a="1"/>
  <c r="C1755" i="7" s="1"/>
  <c r="D1755" i="7" a="1"/>
  <c r="D1755" i="7" s="1"/>
  <c r="A1756" i="7" a="1"/>
  <c r="A1756" i="7" s="1"/>
  <c r="B1756" i="7" a="1"/>
  <c r="B1756" i="7" s="1"/>
  <c r="C1756" i="7" a="1"/>
  <c r="C1756" i="7" s="1"/>
  <c r="D1756" i="7" a="1"/>
  <c r="D1756" i="7" s="1"/>
  <c r="A1757" i="7" a="1"/>
  <c r="A1757" i="7" s="1"/>
  <c r="B1757" i="7" a="1"/>
  <c r="B1757" i="7" s="1"/>
  <c r="C1757" i="7" a="1"/>
  <c r="C1757" i="7" s="1"/>
  <c r="D1757" i="7" a="1"/>
  <c r="D1757" i="7" s="1"/>
  <c r="A1758" i="7" a="1"/>
  <c r="A1758" i="7" s="1"/>
  <c r="B1758" i="7" a="1"/>
  <c r="B1758" i="7" s="1"/>
  <c r="C1758" i="7" a="1"/>
  <c r="C1758" i="7" s="1"/>
  <c r="D1758" i="7" a="1"/>
  <c r="D1758" i="7" s="1"/>
  <c r="A1759" i="7" a="1"/>
  <c r="A1759" i="7" s="1"/>
  <c r="B1759" i="7" a="1"/>
  <c r="B1759" i="7" s="1"/>
  <c r="C1759" i="7" a="1"/>
  <c r="C1759" i="7" s="1"/>
  <c r="D1759" i="7" a="1"/>
  <c r="D1759" i="7" s="1"/>
  <c r="A1760" i="7" a="1"/>
  <c r="A1760" i="7" s="1"/>
  <c r="B1760" i="7" a="1"/>
  <c r="B1760" i="7" s="1"/>
  <c r="C1760" i="7" a="1"/>
  <c r="C1760" i="7" s="1"/>
  <c r="D1760" i="7" a="1"/>
  <c r="D1760" i="7" s="1"/>
  <c r="A1761" i="7" a="1"/>
  <c r="A1761" i="7" s="1"/>
  <c r="B1761" i="7" a="1"/>
  <c r="B1761" i="7" s="1"/>
  <c r="C1761" i="7" a="1"/>
  <c r="C1761" i="7" s="1"/>
  <c r="D1761" i="7" a="1"/>
  <c r="D1761" i="7" s="1"/>
  <c r="A1762" i="7" a="1"/>
  <c r="A1762" i="7" s="1"/>
  <c r="B1762" i="7" a="1"/>
  <c r="B1762" i="7" s="1"/>
  <c r="C1762" i="7" a="1"/>
  <c r="C1762" i="7" s="1"/>
  <c r="D1762" i="7" a="1"/>
  <c r="D1762" i="7" s="1"/>
  <c r="A1763" i="7" a="1"/>
  <c r="A1763" i="7" s="1"/>
  <c r="B1763" i="7" a="1"/>
  <c r="B1763" i="7" s="1"/>
  <c r="C1763" i="7" a="1"/>
  <c r="C1763" i="7" s="1"/>
  <c r="D1763" i="7" a="1"/>
  <c r="D1763" i="7" s="1"/>
  <c r="A1764" i="7" a="1"/>
  <c r="A1764" i="7" s="1"/>
  <c r="B1764" i="7" a="1"/>
  <c r="B1764" i="7" s="1"/>
  <c r="C1764" i="7" a="1"/>
  <c r="C1764" i="7" s="1"/>
  <c r="D1764" i="7" a="1"/>
  <c r="D1764" i="7" s="1"/>
  <c r="A1765" i="7" a="1"/>
  <c r="A1765" i="7" s="1"/>
  <c r="B1765" i="7" a="1"/>
  <c r="B1765" i="7" s="1"/>
  <c r="C1765" i="7" a="1"/>
  <c r="C1765" i="7" s="1"/>
  <c r="D1765" i="7" a="1"/>
  <c r="D1765" i="7" s="1"/>
  <c r="A1766" i="7" a="1"/>
  <c r="A1766" i="7" s="1"/>
  <c r="B1766" i="7" a="1"/>
  <c r="B1766" i="7" s="1"/>
  <c r="C1766" i="7" a="1"/>
  <c r="C1766" i="7" s="1"/>
  <c r="D1766" i="7" a="1"/>
  <c r="D1766" i="7" s="1"/>
  <c r="A1767" i="7" a="1"/>
  <c r="A1767" i="7" s="1"/>
  <c r="B1767" i="7" a="1"/>
  <c r="B1767" i="7" s="1"/>
  <c r="C1767" i="7" a="1"/>
  <c r="C1767" i="7" s="1"/>
  <c r="D1767" i="7" a="1"/>
  <c r="D1767" i="7" s="1"/>
  <c r="A1768" i="7" a="1"/>
  <c r="A1768" i="7" s="1"/>
  <c r="B1768" i="7" a="1"/>
  <c r="B1768" i="7" s="1"/>
  <c r="C1768" i="7" a="1"/>
  <c r="C1768" i="7" s="1"/>
  <c r="D1768" i="7" a="1"/>
  <c r="D1768" i="7" s="1"/>
  <c r="A1769" i="7" a="1"/>
  <c r="A1769" i="7" s="1"/>
  <c r="B1769" i="7" a="1"/>
  <c r="B1769" i="7" s="1"/>
  <c r="C1769" i="7" a="1"/>
  <c r="C1769" i="7" s="1"/>
  <c r="D1769" i="7" a="1"/>
  <c r="D1769" i="7" s="1"/>
  <c r="A1770" i="7" a="1"/>
  <c r="A1770" i="7" s="1"/>
  <c r="B1770" i="7" a="1"/>
  <c r="B1770" i="7" s="1"/>
  <c r="C1770" i="7" a="1"/>
  <c r="C1770" i="7" s="1"/>
  <c r="D1770" i="7" a="1"/>
  <c r="D1770" i="7" s="1"/>
  <c r="A1771" i="7" a="1"/>
  <c r="A1771" i="7" s="1"/>
  <c r="B1771" i="7" a="1"/>
  <c r="B1771" i="7" s="1"/>
  <c r="C1771" i="7" a="1"/>
  <c r="C1771" i="7" s="1"/>
  <c r="D1771" i="7" a="1"/>
  <c r="D1771" i="7" s="1"/>
  <c r="A1772" i="7" a="1"/>
  <c r="A1772" i="7" s="1"/>
  <c r="B1772" i="7" a="1"/>
  <c r="B1772" i="7" s="1"/>
  <c r="C1772" i="7" a="1"/>
  <c r="C1772" i="7" s="1"/>
  <c r="D1772" i="7" a="1"/>
  <c r="D1772" i="7" s="1"/>
  <c r="A1773" i="7" a="1"/>
  <c r="A1773" i="7" s="1"/>
  <c r="B1773" i="7" a="1"/>
  <c r="B1773" i="7" s="1"/>
  <c r="C1773" i="7" a="1"/>
  <c r="C1773" i="7" s="1"/>
  <c r="D1773" i="7" a="1"/>
  <c r="D1773" i="7" s="1"/>
  <c r="A1774" i="7" a="1"/>
  <c r="A1774" i="7" s="1"/>
  <c r="B1774" i="7" a="1"/>
  <c r="B1774" i="7" s="1"/>
  <c r="C1774" i="7" a="1"/>
  <c r="C1774" i="7" s="1"/>
  <c r="D1774" i="7" a="1"/>
  <c r="D1774" i="7" s="1"/>
  <c r="A1775" i="7" a="1"/>
  <c r="A1775" i="7" s="1"/>
  <c r="B1775" i="7" a="1"/>
  <c r="B1775" i="7" s="1"/>
  <c r="C1775" i="7" a="1"/>
  <c r="C1775" i="7" s="1"/>
  <c r="D1775" i="7" a="1"/>
  <c r="D1775" i="7" s="1"/>
  <c r="A1776" i="7" a="1"/>
  <c r="A1776" i="7" s="1"/>
  <c r="B1776" i="7" a="1"/>
  <c r="B1776" i="7" s="1"/>
  <c r="C1776" i="7" a="1"/>
  <c r="C1776" i="7" s="1"/>
  <c r="D1776" i="7" a="1"/>
  <c r="D1776" i="7" s="1"/>
  <c r="A1777" i="7" a="1"/>
  <c r="A1777" i="7" s="1"/>
  <c r="B1777" i="7" a="1"/>
  <c r="B1777" i="7" s="1"/>
  <c r="C1777" i="7" a="1"/>
  <c r="C1777" i="7" s="1"/>
  <c r="D1777" i="7" a="1"/>
  <c r="D1777" i="7" s="1"/>
  <c r="A1778" i="7" a="1"/>
  <c r="A1778" i="7" s="1"/>
  <c r="B1778" i="7" a="1"/>
  <c r="B1778" i="7" s="1"/>
  <c r="C1778" i="7" a="1"/>
  <c r="C1778" i="7" s="1"/>
  <c r="D1778" i="7" a="1"/>
  <c r="D1778" i="7" s="1"/>
  <c r="A1779" i="7" a="1"/>
  <c r="A1779" i="7" s="1"/>
  <c r="B1779" i="7" a="1"/>
  <c r="B1779" i="7" s="1"/>
  <c r="C1779" i="7" a="1"/>
  <c r="C1779" i="7" s="1"/>
  <c r="D1779" i="7" a="1"/>
  <c r="D1779" i="7" s="1"/>
  <c r="A1780" i="7" a="1"/>
  <c r="A1780" i="7" s="1"/>
  <c r="B1780" i="7" a="1"/>
  <c r="B1780" i="7" s="1"/>
  <c r="C1780" i="7" a="1"/>
  <c r="C1780" i="7" s="1"/>
  <c r="D1780" i="7" a="1"/>
  <c r="D1780" i="7" s="1"/>
  <c r="A1781" i="7" a="1"/>
  <c r="A1781" i="7" s="1"/>
  <c r="B1781" i="7" a="1"/>
  <c r="B1781" i="7" s="1"/>
  <c r="C1781" i="7" a="1"/>
  <c r="C1781" i="7" s="1"/>
  <c r="D1781" i="7" a="1"/>
  <c r="D1781" i="7" s="1"/>
  <c r="A1782" i="7" a="1"/>
  <c r="A1782" i="7" s="1"/>
  <c r="B1782" i="7" a="1"/>
  <c r="B1782" i="7" s="1"/>
  <c r="C1782" i="7" a="1"/>
  <c r="C1782" i="7" s="1"/>
  <c r="D1782" i="7" a="1"/>
  <c r="D1782" i="7" s="1"/>
  <c r="A1783" i="7" a="1"/>
  <c r="A1783" i="7" s="1"/>
  <c r="B1783" i="7" a="1"/>
  <c r="B1783" i="7" s="1"/>
  <c r="C1783" i="7" a="1"/>
  <c r="C1783" i="7" s="1"/>
  <c r="D1783" i="7" a="1"/>
  <c r="D1783" i="7" s="1"/>
  <c r="A1784" i="7" a="1"/>
  <c r="A1784" i="7" s="1"/>
  <c r="B1784" i="7" a="1"/>
  <c r="B1784" i="7" s="1"/>
  <c r="C1784" i="7" a="1"/>
  <c r="C1784" i="7" s="1"/>
  <c r="D1784" i="7" a="1"/>
  <c r="D1784" i="7" s="1"/>
  <c r="A1785" i="7" a="1"/>
  <c r="A1785" i="7" s="1"/>
  <c r="B1785" i="7" a="1"/>
  <c r="B1785" i="7" s="1"/>
  <c r="C1785" i="7" a="1"/>
  <c r="C1785" i="7" s="1"/>
  <c r="D1785" i="7" a="1"/>
  <c r="D1785" i="7" s="1"/>
  <c r="A1786" i="7" a="1"/>
  <c r="A1786" i="7" s="1"/>
  <c r="B1786" i="7" a="1"/>
  <c r="B1786" i="7" s="1"/>
  <c r="C1786" i="7" a="1"/>
  <c r="C1786" i="7" s="1"/>
  <c r="D1786" i="7" a="1"/>
  <c r="D1786" i="7" s="1"/>
  <c r="A1787" i="7" a="1"/>
  <c r="A1787" i="7" s="1"/>
  <c r="B1787" i="7" a="1"/>
  <c r="B1787" i="7" s="1"/>
  <c r="C1787" i="7" a="1"/>
  <c r="C1787" i="7" s="1"/>
  <c r="D1787" i="7" a="1"/>
  <c r="D1787" i="7" s="1"/>
  <c r="A1788" i="7" a="1"/>
  <c r="A1788" i="7" s="1"/>
  <c r="B1788" i="7" a="1"/>
  <c r="B1788" i="7" s="1"/>
  <c r="C1788" i="7" a="1"/>
  <c r="C1788" i="7" s="1"/>
  <c r="D1788" i="7" a="1"/>
  <c r="D1788" i="7" s="1"/>
  <c r="A1789" i="7" a="1"/>
  <c r="A1789" i="7" s="1"/>
  <c r="B1789" i="7" a="1"/>
  <c r="B1789" i="7" s="1"/>
  <c r="C1789" i="7" a="1"/>
  <c r="C1789" i="7" s="1"/>
  <c r="D1789" i="7" a="1"/>
  <c r="D1789" i="7" s="1"/>
  <c r="A1790" i="7" a="1"/>
  <c r="A1790" i="7" s="1"/>
  <c r="B1790" i="7" a="1"/>
  <c r="B1790" i="7" s="1"/>
  <c r="C1790" i="7" a="1"/>
  <c r="C1790" i="7" s="1"/>
  <c r="D1790" i="7" a="1"/>
  <c r="D1790" i="7" s="1"/>
  <c r="A1791" i="7" a="1"/>
  <c r="A1791" i="7" s="1"/>
  <c r="B1791" i="7" a="1"/>
  <c r="B1791" i="7" s="1"/>
  <c r="C1791" i="7" a="1"/>
  <c r="C1791" i="7" s="1"/>
  <c r="D1791" i="7" a="1"/>
  <c r="D1791" i="7" s="1"/>
  <c r="A1792" i="7" a="1"/>
  <c r="A1792" i="7" s="1"/>
  <c r="B1792" i="7" a="1"/>
  <c r="B1792" i="7" s="1"/>
  <c r="C1792" i="7" a="1"/>
  <c r="C1792" i="7" s="1"/>
  <c r="D1792" i="7" a="1"/>
  <c r="D1792" i="7" s="1"/>
  <c r="A1793" i="7" a="1"/>
  <c r="A1793" i="7" s="1"/>
  <c r="B1793" i="7" a="1"/>
  <c r="B1793" i="7" s="1"/>
  <c r="C1793" i="7" a="1"/>
  <c r="C1793" i="7" s="1"/>
  <c r="D1793" i="7" a="1"/>
  <c r="D1793" i="7" s="1"/>
  <c r="A1794" i="7" a="1"/>
  <c r="A1794" i="7" s="1"/>
  <c r="B1794" i="7" a="1"/>
  <c r="B1794" i="7" s="1"/>
  <c r="C1794" i="7" a="1"/>
  <c r="C1794" i="7" s="1"/>
  <c r="D1794" i="7" a="1"/>
  <c r="D1794" i="7" s="1"/>
  <c r="A1795" i="7" a="1"/>
  <c r="A1795" i="7" s="1"/>
  <c r="B1795" i="7" a="1"/>
  <c r="B1795" i="7" s="1"/>
  <c r="C1795" i="7" a="1"/>
  <c r="C1795" i="7" s="1"/>
  <c r="D1795" i="7" a="1"/>
  <c r="D1795" i="7" s="1"/>
  <c r="A1796" i="7" a="1"/>
  <c r="A1796" i="7" s="1"/>
  <c r="B1796" i="7" a="1"/>
  <c r="B1796" i="7" s="1"/>
  <c r="C1796" i="7" a="1"/>
  <c r="C1796" i="7" s="1"/>
  <c r="D1796" i="7" a="1"/>
  <c r="D1796" i="7" s="1"/>
  <c r="A1797" i="7" a="1"/>
  <c r="A1797" i="7" s="1"/>
  <c r="B1797" i="7" a="1"/>
  <c r="B1797" i="7" s="1"/>
  <c r="C1797" i="7" a="1"/>
  <c r="C1797" i="7" s="1"/>
  <c r="D1797" i="7" a="1"/>
  <c r="D1797" i="7" s="1"/>
  <c r="A1798" i="7" a="1"/>
  <c r="A1798" i="7" s="1"/>
  <c r="B1798" i="7" a="1"/>
  <c r="B1798" i="7" s="1"/>
  <c r="C1798" i="7" a="1"/>
  <c r="C1798" i="7" s="1"/>
  <c r="D1798" i="7" a="1"/>
  <c r="D1798" i="7" s="1"/>
  <c r="A1799" i="7" a="1"/>
  <c r="A1799" i="7" s="1"/>
  <c r="B1799" i="7" a="1"/>
  <c r="B1799" i="7" s="1"/>
  <c r="C1799" i="7" a="1"/>
  <c r="C1799" i="7" s="1"/>
  <c r="D1799" i="7" a="1"/>
  <c r="D1799" i="7" s="1"/>
  <c r="A1800" i="7" a="1"/>
  <c r="A1800" i="7" s="1"/>
  <c r="B1800" i="7" a="1"/>
  <c r="B1800" i="7" s="1"/>
  <c r="C1800" i="7" a="1"/>
  <c r="C1800" i="7" s="1"/>
  <c r="D1800" i="7" a="1"/>
  <c r="D1800" i="7" s="1"/>
  <c r="A1801" i="7" a="1"/>
  <c r="A1801" i="7" s="1"/>
  <c r="B1801" i="7" a="1"/>
  <c r="B1801" i="7" s="1"/>
  <c r="C1801" i="7" a="1"/>
  <c r="C1801" i="7" s="1"/>
  <c r="D1801" i="7" a="1"/>
  <c r="D1801" i="7" s="1"/>
  <c r="A1802" i="7" a="1"/>
  <c r="A1802" i="7" s="1"/>
  <c r="B1802" i="7" a="1"/>
  <c r="B1802" i="7" s="1"/>
  <c r="C1802" i="7" a="1"/>
  <c r="C1802" i="7" s="1"/>
  <c r="D1802" i="7" a="1"/>
  <c r="D1802" i="7" s="1"/>
  <c r="A1803" i="7" a="1"/>
  <c r="A1803" i="7" s="1"/>
  <c r="B1803" i="7" a="1"/>
  <c r="B1803" i="7" s="1"/>
  <c r="C1803" i="7" a="1"/>
  <c r="C1803" i="7" s="1"/>
  <c r="D1803" i="7" a="1"/>
  <c r="D1803" i="7" s="1"/>
  <c r="A1804" i="7" a="1"/>
  <c r="A1804" i="7" s="1"/>
  <c r="B1804" i="7" a="1"/>
  <c r="B1804" i="7" s="1"/>
  <c r="C1804" i="7" a="1"/>
  <c r="C1804" i="7" s="1"/>
  <c r="D1804" i="7" a="1"/>
  <c r="D1804" i="7" s="1"/>
  <c r="A1805" i="7" a="1"/>
  <c r="A1805" i="7" s="1"/>
  <c r="B1805" i="7" a="1"/>
  <c r="B1805" i="7" s="1"/>
  <c r="C1805" i="7" a="1"/>
  <c r="C1805" i="7" s="1"/>
  <c r="D1805" i="7" a="1"/>
  <c r="D1805" i="7" s="1"/>
  <c r="A1806" i="7" a="1"/>
  <c r="A1806" i="7" s="1"/>
  <c r="B1806" i="7" a="1"/>
  <c r="B1806" i="7" s="1"/>
  <c r="C1806" i="7" a="1"/>
  <c r="C1806" i="7" s="1"/>
  <c r="D1806" i="7" a="1"/>
  <c r="D1806" i="7" s="1"/>
  <c r="A1807" i="7" a="1"/>
  <c r="A1807" i="7" s="1"/>
  <c r="B1807" i="7" a="1"/>
  <c r="B1807" i="7" s="1"/>
  <c r="C1807" i="7" a="1"/>
  <c r="C1807" i="7" s="1"/>
  <c r="D1807" i="7" a="1"/>
  <c r="D1807" i="7" s="1"/>
  <c r="A1808" i="7" a="1"/>
  <c r="A1808" i="7" s="1"/>
  <c r="B1808" i="7" a="1"/>
  <c r="B1808" i="7" s="1"/>
  <c r="C1808" i="7" a="1"/>
  <c r="C1808" i="7" s="1"/>
  <c r="D1808" i="7" a="1"/>
  <c r="D1808" i="7" s="1"/>
  <c r="A1809" i="7" a="1"/>
  <c r="A1809" i="7" s="1"/>
  <c r="B1809" i="7" a="1"/>
  <c r="B1809" i="7" s="1"/>
  <c r="C1809" i="7" a="1"/>
  <c r="C1809" i="7" s="1"/>
  <c r="D1809" i="7" a="1"/>
  <c r="D1809" i="7" s="1"/>
  <c r="A1810" i="7" a="1"/>
  <c r="A1810" i="7" s="1"/>
  <c r="B1810" i="7" a="1"/>
  <c r="B1810" i="7" s="1"/>
  <c r="C1810" i="7" a="1"/>
  <c r="C1810" i="7" s="1"/>
  <c r="D1810" i="7" a="1"/>
  <c r="D1810" i="7" s="1"/>
  <c r="A1811" i="7" a="1"/>
  <c r="A1811" i="7" s="1"/>
  <c r="B1811" i="7" a="1"/>
  <c r="B1811" i="7" s="1"/>
  <c r="C1811" i="7" a="1"/>
  <c r="C1811" i="7" s="1"/>
  <c r="D1811" i="7" a="1"/>
  <c r="D1811" i="7" s="1"/>
  <c r="A1812" i="7" a="1"/>
  <c r="A1812" i="7" s="1"/>
  <c r="B1812" i="7" a="1"/>
  <c r="B1812" i="7" s="1"/>
  <c r="C1812" i="7" a="1"/>
  <c r="C1812" i="7" s="1"/>
  <c r="D1812" i="7" a="1"/>
  <c r="D1812" i="7" s="1"/>
  <c r="A1813" i="7" a="1"/>
  <c r="A1813" i="7" s="1"/>
  <c r="B1813" i="7" a="1"/>
  <c r="B1813" i="7" s="1"/>
  <c r="C1813" i="7" a="1"/>
  <c r="C1813" i="7" s="1"/>
  <c r="D1813" i="7" a="1"/>
  <c r="D1813" i="7" s="1"/>
  <c r="A1814" i="7" a="1"/>
  <c r="A1814" i="7" s="1"/>
  <c r="B1814" i="7" a="1"/>
  <c r="B1814" i="7" s="1"/>
  <c r="C1814" i="7" a="1"/>
  <c r="C1814" i="7" s="1"/>
  <c r="D1814" i="7" a="1"/>
  <c r="D1814" i="7" s="1"/>
  <c r="A1815" i="7" a="1"/>
  <c r="A1815" i="7" s="1"/>
  <c r="B1815" i="7" a="1"/>
  <c r="B1815" i="7" s="1"/>
  <c r="C1815" i="7" a="1"/>
  <c r="C1815" i="7" s="1"/>
  <c r="D1815" i="7" a="1"/>
  <c r="D1815" i="7" s="1"/>
  <c r="A1816" i="7" a="1"/>
  <c r="A1816" i="7" s="1"/>
  <c r="B1816" i="7" a="1"/>
  <c r="B1816" i="7" s="1"/>
  <c r="C1816" i="7" a="1"/>
  <c r="C1816" i="7" s="1"/>
  <c r="D1816" i="7" a="1"/>
  <c r="D1816" i="7" s="1"/>
  <c r="A1817" i="7" a="1"/>
  <c r="A1817" i="7" s="1"/>
  <c r="B1817" i="7" a="1"/>
  <c r="B1817" i="7" s="1"/>
  <c r="C1817" i="7" a="1"/>
  <c r="C1817" i="7" s="1"/>
  <c r="D1817" i="7" a="1"/>
  <c r="D1817" i="7" s="1"/>
  <c r="A1818" i="7" a="1"/>
  <c r="A1818" i="7" s="1"/>
  <c r="B1818" i="7" a="1"/>
  <c r="B1818" i="7" s="1"/>
  <c r="C1818" i="7" a="1"/>
  <c r="C1818" i="7" s="1"/>
  <c r="D1818" i="7" a="1"/>
  <c r="D1818" i="7" s="1"/>
  <c r="A1819" i="7" a="1"/>
  <c r="A1819" i="7" s="1"/>
  <c r="B1819" i="7" a="1"/>
  <c r="B1819" i="7" s="1"/>
  <c r="C1819" i="7" a="1"/>
  <c r="C1819" i="7" s="1"/>
  <c r="D1819" i="7" a="1"/>
  <c r="D1819" i="7" s="1"/>
  <c r="A1820" i="7" a="1"/>
  <c r="A1820" i="7" s="1"/>
  <c r="B1820" i="7" a="1"/>
  <c r="B1820" i="7" s="1"/>
  <c r="C1820" i="7" a="1"/>
  <c r="C1820" i="7" s="1"/>
  <c r="D1820" i="7" a="1"/>
  <c r="D1820" i="7" s="1"/>
  <c r="A1821" i="7" a="1"/>
  <c r="A1821" i="7" s="1"/>
  <c r="B1821" i="7" a="1"/>
  <c r="B1821" i="7" s="1"/>
  <c r="C1821" i="7" a="1"/>
  <c r="C1821" i="7" s="1"/>
  <c r="D1821" i="7" a="1"/>
  <c r="D1821" i="7" s="1"/>
  <c r="A1822" i="7" a="1"/>
  <c r="A1822" i="7" s="1"/>
  <c r="B1822" i="7" a="1"/>
  <c r="B1822" i="7" s="1"/>
  <c r="C1822" i="7" a="1"/>
  <c r="C1822" i="7" s="1"/>
  <c r="D1822" i="7" a="1"/>
  <c r="D1822" i="7" s="1"/>
  <c r="A1823" i="7" a="1"/>
  <c r="A1823" i="7" s="1"/>
  <c r="B1823" i="7" a="1"/>
  <c r="B1823" i="7" s="1"/>
  <c r="C1823" i="7" a="1"/>
  <c r="C1823" i="7" s="1"/>
  <c r="D1823" i="7" a="1"/>
  <c r="D1823" i="7" s="1"/>
  <c r="A1824" i="7" a="1"/>
  <c r="A1824" i="7" s="1"/>
  <c r="B1824" i="7" a="1"/>
  <c r="B1824" i="7" s="1"/>
  <c r="C1824" i="7" a="1"/>
  <c r="C1824" i="7" s="1"/>
  <c r="D1824" i="7" a="1"/>
  <c r="D1824" i="7" s="1"/>
  <c r="A1825" i="7" a="1"/>
  <c r="A1825" i="7" s="1"/>
  <c r="B1825" i="7" a="1"/>
  <c r="B1825" i="7" s="1"/>
  <c r="C1825" i="7" a="1"/>
  <c r="C1825" i="7" s="1"/>
  <c r="D1825" i="7" a="1"/>
  <c r="D1825" i="7" s="1"/>
  <c r="A1826" i="7" a="1"/>
  <c r="A1826" i="7" s="1"/>
  <c r="B1826" i="7" a="1"/>
  <c r="B1826" i="7" s="1"/>
  <c r="C1826" i="7" a="1"/>
  <c r="C1826" i="7" s="1"/>
  <c r="D1826" i="7" a="1"/>
  <c r="D1826" i="7" s="1"/>
  <c r="A1827" i="7" a="1"/>
  <c r="A1827" i="7" s="1"/>
  <c r="B1827" i="7" a="1"/>
  <c r="B1827" i="7" s="1"/>
  <c r="C1827" i="7" a="1"/>
  <c r="C1827" i="7" s="1"/>
  <c r="D1827" i="7" a="1"/>
  <c r="D1827" i="7" s="1"/>
  <c r="A1828" i="7" a="1"/>
  <c r="A1828" i="7" s="1"/>
  <c r="B1828" i="7" a="1"/>
  <c r="B1828" i="7" s="1"/>
  <c r="C1828" i="7" a="1"/>
  <c r="C1828" i="7" s="1"/>
  <c r="D1828" i="7" a="1"/>
  <c r="D1828" i="7" s="1"/>
  <c r="A1829" i="7" a="1"/>
  <c r="A1829" i="7" s="1"/>
  <c r="B1829" i="7" a="1"/>
  <c r="B1829" i="7" s="1"/>
  <c r="C1829" i="7" a="1"/>
  <c r="C1829" i="7" s="1"/>
  <c r="D1829" i="7" a="1"/>
  <c r="D1829" i="7" s="1"/>
  <c r="A1830" i="7" a="1"/>
  <c r="A1830" i="7" s="1"/>
  <c r="B1830" i="7" a="1"/>
  <c r="B1830" i="7" s="1"/>
  <c r="C1830" i="7" a="1"/>
  <c r="C1830" i="7" s="1"/>
  <c r="D1830" i="7" a="1"/>
  <c r="D1830" i="7" s="1"/>
  <c r="A1831" i="7" a="1"/>
  <c r="A1831" i="7" s="1"/>
  <c r="B1831" i="7" a="1"/>
  <c r="B1831" i="7" s="1"/>
  <c r="C1831" i="7" a="1"/>
  <c r="C1831" i="7" s="1"/>
  <c r="D1831" i="7" a="1"/>
  <c r="D1831" i="7" s="1"/>
  <c r="A1832" i="7" a="1"/>
  <c r="A1832" i="7" s="1"/>
  <c r="B1832" i="7" a="1"/>
  <c r="B1832" i="7" s="1"/>
  <c r="C1832" i="7" a="1"/>
  <c r="C1832" i="7" s="1"/>
  <c r="D1832" i="7" a="1"/>
  <c r="D1832" i="7" s="1"/>
  <c r="A1833" i="7" a="1"/>
  <c r="A1833" i="7" s="1"/>
  <c r="B1833" i="7" a="1"/>
  <c r="B1833" i="7" s="1"/>
  <c r="C1833" i="7" a="1"/>
  <c r="C1833" i="7" s="1"/>
  <c r="D1833" i="7" a="1"/>
  <c r="D1833" i="7" s="1"/>
  <c r="A1834" i="7" a="1"/>
  <c r="A1834" i="7" s="1"/>
  <c r="B1834" i="7" a="1"/>
  <c r="B1834" i="7" s="1"/>
  <c r="C1834" i="7" a="1"/>
  <c r="C1834" i="7" s="1"/>
  <c r="D1834" i="7" a="1"/>
  <c r="D1834" i="7" s="1"/>
  <c r="A1835" i="7" a="1"/>
  <c r="A1835" i="7" s="1"/>
  <c r="B1835" i="7" a="1"/>
  <c r="B1835" i="7" s="1"/>
  <c r="C1835" i="7" a="1"/>
  <c r="C1835" i="7" s="1"/>
  <c r="D1835" i="7" a="1"/>
  <c r="D1835" i="7" s="1"/>
  <c r="A1836" i="7" a="1"/>
  <c r="A1836" i="7" s="1"/>
  <c r="B1836" i="7" a="1"/>
  <c r="B1836" i="7" s="1"/>
  <c r="C1836" i="7" a="1"/>
  <c r="C1836" i="7" s="1"/>
  <c r="D1836" i="7" a="1"/>
  <c r="D1836" i="7" s="1"/>
  <c r="A1837" i="7" a="1"/>
  <c r="A1837" i="7" s="1"/>
  <c r="B1837" i="7" a="1"/>
  <c r="B1837" i="7" s="1"/>
  <c r="C1837" i="7" a="1"/>
  <c r="C1837" i="7" s="1"/>
  <c r="D1837" i="7" a="1"/>
  <c r="D1837" i="7" s="1"/>
  <c r="A1838" i="7" a="1"/>
  <c r="A1838" i="7" s="1"/>
  <c r="B1838" i="7" a="1"/>
  <c r="B1838" i="7" s="1"/>
  <c r="C1838" i="7" a="1"/>
  <c r="C1838" i="7" s="1"/>
  <c r="D1838" i="7" a="1"/>
  <c r="D1838" i="7" s="1"/>
  <c r="A1839" i="7" a="1"/>
  <c r="A1839" i="7" s="1"/>
  <c r="B1839" i="7" a="1"/>
  <c r="B1839" i="7" s="1"/>
  <c r="C1839" i="7" a="1"/>
  <c r="C1839" i="7" s="1"/>
  <c r="D1839" i="7" a="1"/>
  <c r="D1839" i="7" s="1"/>
  <c r="A1840" i="7" a="1"/>
  <c r="A1840" i="7" s="1"/>
  <c r="B1840" i="7" a="1"/>
  <c r="B1840" i="7" s="1"/>
  <c r="C1840" i="7" a="1"/>
  <c r="C1840" i="7" s="1"/>
  <c r="D1840" i="7" a="1"/>
  <c r="D1840" i="7" s="1"/>
  <c r="A1841" i="7" a="1"/>
  <c r="A1841" i="7" s="1"/>
  <c r="B1841" i="7" a="1"/>
  <c r="B1841" i="7" s="1"/>
  <c r="C1841" i="7" a="1"/>
  <c r="C1841" i="7" s="1"/>
  <c r="D1841" i="7" a="1"/>
  <c r="D1841" i="7" s="1"/>
  <c r="A1842" i="7" a="1"/>
  <c r="A1842" i="7" s="1"/>
  <c r="B1842" i="7" a="1"/>
  <c r="B1842" i="7" s="1"/>
  <c r="C1842" i="7" a="1"/>
  <c r="C1842" i="7" s="1"/>
  <c r="D1842" i="7" a="1"/>
  <c r="D1842" i="7" s="1"/>
  <c r="A1843" i="7" a="1"/>
  <c r="A1843" i="7" s="1"/>
  <c r="B1843" i="7" a="1"/>
  <c r="B1843" i="7" s="1"/>
  <c r="C1843" i="7" a="1"/>
  <c r="C1843" i="7" s="1"/>
  <c r="D1843" i="7" a="1"/>
  <c r="D1843" i="7" s="1"/>
  <c r="A1844" i="7" a="1"/>
  <c r="A1844" i="7" s="1"/>
  <c r="B1844" i="7" a="1"/>
  <c r="B1844" i="7" s="1"/>
  <c r="C1844" i="7" a="1"/>
  <c r="C1844" i="7" s="1"/>
  <c r="D1844" i="7" a="1"/>
  <c r="D1844" i="7" s="1"/>
  <c r="A1845" i="7" a="1"/>
  <c r="A1845" i="7" s="1"/>
  <c r="B1845" i="7" a="1"/>
  <c r="B1845" i="7" s="1"/>
  <c r="C1845" i="7" a="1"/>
  <c r="C1845" i="7" s="1"/>
  <c r="D1845" i="7" a="1"/>
  <c r="D1845" i="7" s="1"/>
  <c r="A1846" i="7" a="1"/>
  <c r="A1846" i="7" s="1"/>
  <c r="B1846" i="7" a="1"/>
  <c r="B1846" i="7" s="1"/>
  <c r="C1846" i="7" a="1"/>
  <c r="C1846" i="7" s="1"/>
  <c r="D1846" i="7" a="1"/>
  <c r="D1846" i="7" s="1"/>
  <c r="A1847" i="7" a="1"/>
  <c r="A1847" i="7" s="1"/>
  <c r="B1847" i="7" a="1"/>
  <c r="B1847" i="7" s="1"/>
  <c r="C1847" i="7" a="1"/>
  <c r="C1847" i="7" s="1"/>
  <c r="D1847" i="7" a="1"/>
  <c r="D1847" i="7" s="1"/>
  <c r="A1848" i="7" a="1"/>
  <c r="A1848" i="7" s="1"/>
  <c r="B1848" i="7" a="1"/>
  <c r="B1848" i="7" s="1"/>
  <c r="C1848" i="7" a="1"/>
  <c r="C1848" i="7" s="1"/>
  <c r="D1848" i="7" a="1"/>
  <c r="D1848" i="7" s="1"/>
  <c r="A1849" i="7" a="1"/>
  <c r="A1849" i="7" s="1"/>
  <c r="B1849" i="7" a="1"/>
  <c r="B1849" i="7" s="1"/>
  <c r="C1849" i="7" a="1"/>
  <c r="C1849" i="7" s="1"/>
  <c r="D1849" i="7" a="1"/>
  <c r="D1849" i="7" s="1"/>
  <c r="A1850" i="7" a="1"/>
  <c r="A1850" i="7" s="1"/>
  <c r="B1850" i="7" a="1"/>
  <c r="B1850" i="7" s="1"/>
  <c r="C1850" i="7" a="1"/>
  <c r="C1850" i="7" s="1"/>
  <c r="D1850" i="7" a="1"/>
  <c r="D1850" i="7" s="1"/>
  <c r="A1851" i="7" a="1"/>
  <c r="A1851" i="7" s="1"/>
  <c r="B1851" i="7" a="1"/>
  <c r="B1851" i="7" s="1"/>
  <c r="C1851" i="7" a="1"/>
  <c r="C1851" i="7" s="1"/>
  <c r="D1851" i="7" a="1"/>
  <c r="D1851" i="7" s="1"/>
  <c r="A1852" i="7" a="1"/>
  <c r="A1852" i="7" s="1"/>
  <c r="B1852" i="7" a="1"/>
  <c r="B1852" i="7" s="1"/>
  <c r="C1852" i="7" a="1"/>
  <c r="C1852" i="7" s="1"/>
  <c r="D1852" i="7" a="1"/>
  <c r="D1852" i="7" s="1"/>
  <c r="A1853" i="7" a="1"/>
  <c r="A1853" i="7" s="1"/>
  <c r="B1853" i="7" a="1"/>
  <c r="B1853" i="7" s="1"/>
  <c r="C1853" i="7" a="1"/>
  <c r="C1853" i="7" s="1"/>
  <c r="D1853" i="7" a="1"/>
  <c r="D1853" i="7" s="1"/>
  <c r="A1854" i="7" a="1"/>
  <c r="A1854" i="7" s="1"/>
  <c r="B1854" i="7" a="1"/>
  <c r="B1854" i="7" s="1"/>
  <c r="C1854" i="7" a="1"/>
  <c r="C1854" i="7" s="1"/>
  <c r="D1854" i="7" a="1"/>
  <c r="D1854" i="7" s="1"/>
  <c r="A1855" i="7" a="1"/>
  <c r="A1855" i="7" s="1"/>
  <c r="B1855" i="7" a="1"/>
  <c r="B1855" i="7" s="1"/>
  <c r="C1855" i="7" a="1"/>
  <c r="C1855" i="7" s="1"/>
  <c r="D1855" i="7" a="1"/>
  <c r="D1855" i="7" s="1"/>
  <c r="A1856" i="7" a="1"/>
  <c r="A1856" i="7" s="1"/>
  <c r="B1856" i="7" a="1"/>
  <c r="B1856" i="7" s="1"/>
  <c r="C1856" i="7" a="1"/>
  <c r="C1856" i="7" s="1"/>
  <c r="D1856" i="7" a="1"/>
  <c r="D1856" i="7" s="1"/>
  <c r="A1857" i="7" a="1"/>
  <c r="A1857" i="7" s="1"/>
  <c r="B1857" i="7" a="1"/>
  <c r="B1857" i="7" s="1"/>
  <c r="C1857" i="7" a="1"/>
  <c r="C1857" i="7" s="1"/>
  <c r="D1857" i="7" a="1"/>
  <c r="D1857" i="7" s="1"/>
  <c r="A1858" i="7" a="1"/>
  <c r="A1858" i="7" s="1"/>
  <c r="B1858" i="7" a="1"/>
  <c r="B1858" i="7" s="1"/>
  <c r="C1858" i="7" a="1"/>
  <c r="C1858" i="7" s="1"/>
  <c r="D1858" i="7" a="1"/>
  <c r="D1858" i="7" s="1"/>
  <c r="A1859" i="7" a="1"/>
  <c r="A1859" i="7" s="1"/>
  <c r="B1859" i="7" a="1"/>
  <c r="B1859" i="7" s="1"/>
  <c r="C1859" i="7" a="1"/>
  <c r="C1859" i="7" s="1"/>
  <c r="D1859" i="7" a="1"/>
  <c r="D1859" i="7" s="1"/>
  <c r="A1860" i="7" a="1"/>
  <c r="A1860" i="7" s="1"/>
  <c r="B1860" i="7" a="1"/>
  <c r="B1860" i="7" s="1"/>
  <c r="C1860" i="7" a="1"/>
  <c r="C1860" i="7" s="1"/>
  <c r="D1860" i="7" a="1"/>
  <c r="D1860" i="7" s="1"/>
  <c r="A1861" i="7" a="1"/>
  <c r="A1861" i="7" s="1"/>
  <c r="B1861" i="7" a="1"/>
  <c r="B1861" i="7" s="1"/>
  <c r="C1861" i="7" a="1"/>
  <c r="C1861" i="7" s="1"/>
  <c r="D1861" i="7" a="1"/>
  <c r="D1861" i="7" s="1"/>
  <c r="A1862" i="7" a="1"/>
  <c r="A1862" i="7" s="1"/>
  <c r="B1862" i="7" a="1"/>
  <c r="B1862" i="7" s="1"/>
  <c r="C1862" i="7" a="1"/>
  <c r="C1862" i="7" s="1"/>
  <c r="D1862" i="7" a="1"/>
  <c r="D1862" i="7" s="1"/>
  <c r="A1863" i="7" a="1"/>
  <c r="A1863" i="7" s="1"/>
  <c r="B1863" i="7" a="1"/>
  <c r="B1863" i="7" s="1"/>
  <c r="C1863" i="7" a="1"/>
  <c r="C1863" i="7" s="1"/>
  <c r="D1863" i="7" a="1"/>
  <c r="D1863" i="7" s="1"/>
  <c r="A1864" i="7" a="1"/>
  <c r="A1864" i="7" s="1"/>
  <c r="B1864" i="7" a="1"/>
  <c r="B1864" i="7" s="1"/>
  <c r="C1864" i="7" a="1"/>
  <c r="C1864" i="7" s="1"/>
  <c r="D1864" i="7" a="1"/>
  <c r="D1864" i="7" s="1"/>
  <c r="A1865" i="7" a="1"/>
  <c r="A1865" i="7" s="1"/>
  <c r="B1865" i="7" a="1"/>
  <c r="B1865" i="7" s="1"/>
  <c r="C1865" i="7" a="1"/>
  <c r="C1865" i="7" s="1"/>
  <c r="D1865" i="7" a="1"/>
  <c r="D1865" i="7" s="1"/>
  <c r="A1866" i="7" a="1"/>
  <c r="A1866" i="7" s="1"/>
  <c r="B1866" i="7" a="1"/>
  <c r="B1866" i="7" s="1"/>
  <c r="C1866" i="7" a="1"/>
  <c r="C1866" i="7" s="1"/>
  <c r="D1866" i="7" a="1"/>
  <c r="D1866" i="7" s="1"/>
  <c r="A1867" i="7" a="1"/>
  <c r="A1867" i="7" s="1"/>
  <c r="B1867" i="7" a="1"/>
  <c r="B1867" i="7" s="1"/>
  <c r="C1867" i="7" a="1"/>
  <c r="C1867" i="7" s="1"/>
  <c r="D1867" i="7" a="1"/>
  <c r="D1867" i="7" s="1"/>
  <c r="A1868" i="7" a="1"/>
  <c r="A1868" i="7" s="1"/>
  <c r="B1868" i="7" a="1"/>
  <c r="B1868" i="7" s="1"/>
  <c r="C1868" i="7" a="1"/>
  <c r="C1868" i="7" s="1"/>
  <c r="D1868" i="7" a="1"/>
  <c r="D1868" i="7" s="1"/>
  <c r="A1869" i="7" a="1"/>
  <c r="A1869" i="7" s="1"/>
  <c r="B1869" i="7" a="1"/>
  <c r="B1869" i="7" s="1"/>
  <c r="C1869" i="7" a="1"/>
  <c r="C1869" i="7" s="1"/>
  <c r="D1869" i="7" a="1"/>
  <c r="D1869" i="7" s="1"/>
  <c r="A1870" i="7" a="1"/>
  <c r="A1870" i="7" s="1"/>
  <c r="B1870" i="7" a="1"/>
  <c r="B1870" i="7" s="1"/>
  <c r="C1870" i="7" a="1"/>
  <c r="C1870" i="7" s="1"/>
  <c r="D1870" i="7" a="1"/>
  <c r="D1870" i="7" s="1"/>
  <c r="A1871" i="7" a="1"/>
  <c r="A1871" i="7" s="1"/>
  <c r="B1871" i="7" a="1"/>
  <c r="B1871" i="7" s="1"/>
  <c r="C1871" i="7" a="1"/>
  <c r="C1871" i="7" s="1"/>
  <c r="D1871" i="7" a="1"/>
  <c r="D1871" i="7" s="1"/>
  <c r="A1872" i="7" a="1"/>
  <c r="A1872" i="7" s="1"/>
  <c r="B1872" i="7" a="1"/>
  <c r="B1872" i="7" s="1"/>
  <c r="C1872" i="7" a="1"/>
  <c r="C1872" i="7" s="1"/>
  <c r="D1872" i="7" a="1"/>
  <c r="D1872" i="7" s="1"/>
  <c r="A1873" i="7" a="1"/>
  <c r="A1873" i="7" s="1"/>
  <c r="B1873" i="7" a="1"/>
  <c r="B1873" i="7" s="1"/>
  <c r="C1873" i="7" a="1"/>
  <c r="C1873" i="7" s="1"/>
  <c r="D1873" i="7" a="1"/>
  <c r="D1873" i="7" s="1"/>
  <c r="A1874" i="7" a="1"/>
  <c r="A1874" i="7" s="1"/>
  <c r="B1874" i="7" a="1"/>
  <c r="B1874" i="7" s="1"/>
  <c r="C1874" i="7" a="1"/>
  <c r="C1874" i="7" s="1"/>
  <c r="D1874" i="7" a="1"/>
  <c r="D1874" i="7" s="1"/>
  <c r="A1875" i="7" a="1"/>
  <c r="A1875" i="7" s="1"/>
  <c r="B1875" i="7" a="1"/>
  <c r="B1875" i="7" s="1"/>
  <c r="C1875" i="7" a="1"/>
  <c r="C1875" i="7" s="1"/>
  <c r="D1875" i="7" a="1"/>
  <c r="D1875" i="7" s="1"/>
  <c r="A1876" i="7" a="1"/>
  <c r="A1876" i="7" s="1"/>
  <c r="B1876" i="7" a="1"/>
  <c r="B1876" i="7" s="1"/>
  <c r="C1876" i="7" a="1"/>
  <c r="C1876" i="7" s="1"/>
  <c r="D1876" i="7" a="1"/>
  <c r="D1876" i="7" s="1"/>
  <c r="A1877" i="7" a="1"/>
  <c r="A1877" i="7" s="1"/>
  <c r="B1877" i="7" a="1"/>
  <c r="B1877" i="7" s="1"/>
  <c r="C1877" i="7" a="1"/>
  <c r="C1877" i="7" s="1"/>
  <c r="D1877" i="7" a="1"/>
  <c r="D1877" i="7" s="1"/>
  <c r="A1878" i="7" a="1"/>
  <c r="A1878" i="7" s="1"/>
  <c r="B1878" i="7" a="1"/>
  <c r="B1878" i="7" s="1"/>
  <c r="C1878" i="7" a="1"/>
  <c r="C1878" i="7" s="1"/>
  <c r="D1878" i="7" a="1"/>
  <c r="D1878" i="7" s="1"/>
  <c r="A1879" i="7" a="1"/>
  <c r="A1879" i="7" s="1"/>
  <c r="B1879" i="7" a="1"/>
  <c r="B1879" i="7" s="1"/>
  <c r="C1879" i="7" a="1"/>
  <c r="C1879" i="7" s="1"/>
  <c r="D1879" i="7" a="1"/>
  <c r="D1879" i="7" s="1"/>
  <c r="A1880" i="7" a="1"/>
  <c r="A1880" i="7" s="1"/>
  <c r="B1880" i="7" a="1"/>
  <c r="B1880" i="7" s="1"/>
  <c r="C1880" i="7" a="1"/>
  <c r="C1880" i="7" s="1"/>
  <c r="D1880" i="7" a="1"/>
  <c r="D1880" i="7" s="1"/>
  <c r="A1881" i="7" a="1"/>
  <c r="A1881" i="7" s="1"/>
  <c r="B1881" i="7" a="1"/>
  <c r="B1881" i="7" s="1"/>
  <c r="C1881" i="7" a="1"/>
  <c r="C1881" i="7" s="1"/>
  <c r="D1881" i="7" a="1"/>
  <c r="D1881" i="7" s="1"/>
  <c r="A1882" i="7" a="1"/>
  <c r="A1882" i="7" s="1"/>
  <c r="B1882" i="7" a="1"/>
  <c r="B1882" i="7" s="1"/>
  <c r="C1882" i="7" a="1"/>
  <c r="C1882" i="7" s="1"/>
  <c r="D1882" i="7" a="1"/>
  <c r="D1882" i="7" s="1"/>
  <c r="A1883" i="7" a="1"/>
  <c r="A1883" i="7" s="1"/>
  <c r="B1883" i="7" a="1"/>
  <c r="B1883" i="7" s="1"/>
  <c r="C1883" i="7" a="1"/>
  <c r="C1883" i="7" s="1"/>
  <c r="D1883" i="7" a="1"/>
  <c r="D1883" i="7" s="1"/>
  <c r="A1884" i="7" a="1"/>
  <c r="A1884" i="7" s="1"/>
  <c r="B1884" i="7" a="1"/>
  <c r="B1884" i="7" s="1"/>
  <c r="C1884" i="7" a="1"/>
  <c r="C1884" i="7" s="1"/>
  <c r="D1884" i="7" a="1"/>
  <c r="D1884" i="7" s="1"/>
  <c r="A1885" i="7" a="1"/>
  <c r="A1885" i="7" s="1"/>
  <c r="B1885" i="7" a="1"/>
  <c r="B1885" i="7" s="1"/>
  <c r="C1885" i="7" a="1"/>
  <c r="C1885" i="7" s="1"/>
  <c r="D1885" i="7" a="1"/>
  <c r="D1885" i="7" s="1"/>
  <c r="A1886" i="7" a="1"/>
  <c r="A1886" i="7" s="1"/>
  <c r="B1886" i="7" a="1"/>
  <c r="B1886" i="7" s="1"/>
  <c r="C1886" i="7" a="1"/>
  <c r="C1886" i="7" s="1"/>
  <c r="D1886" i="7" a="1"/>
  <c r="D1886" i="7" s="1"/>
  <c r="A1887" i="7" a="1"/>
  <c r="A1887" i="7" s="1"/>
  <c r="B1887" i="7" a="1"/>
  <c r="B1887" i="7" s="1"/>
  <c r="C1887" i="7" a="1"/>
  <c r="C1887" i="7" s="1"/>
  <c r="D1887" i="7" a="1"/>
  <c r="D1887" i="7" s="1"/>
  <c r="A1888" i="7" a="1"/>
  <c r="A1888" i="7" s="1"/>
  <c r="B1888" i="7" a="1"/>
  <c r="B1888" i="7" s="1"/>
  <c r="C1888" i="7" a="1"/>
  <c r="C1888" i="7" s="1"/>
  <c r="D1888" i="7" a="1"/>
  <c r="D1888" i="7" s="1"/>
  <c r="A1889" i="7" a="1"/>
  <c r="A1889" i="7" s="1"/>
  <c r="B1889" i="7" a="1"/>
  <c r="B1889" i="7" s="1"/>
  <c r="C1889" i="7" a="1"/>
  <c r="C1889" i="7" s="1"/>
  <c r="D1889" i="7" a="1"/>
  <c r="D1889" i="7" s="1"/>
  <c r="A1890" i="7" a="1"/>
  <c r="A1890" i="7" s="1"/>
  <c r="B1890" i="7" a="1"/>
  <c r="B1890" i="7" s="1"/>
  <c r="C1890" i="7" a="1"/>
  <c r="C1890" i="7" s="1"/>
  <c r="D1890" i="7" a="1"/>
  <c r="D1890" i="7" s="1"/>
  <c r="A1891" i="7" a="1"/>
  <c r="A1891" i="7" s="1"/>
  <c r="B1891" i="7" a="1"/>
  <c r="B1891" i="7" s="1"/>
  <c r="C1891" i="7" a="1"/>
  <c r="C1891" i="7" s="1"/>
  <c r="D1891" i="7" a="1"/>
  <c r="D1891" i="7" s="1"/>
  <c r="A1892" i="7" a="1"/>
  <c r="A1892" i="7" s="1"/>
  <c r="B1892" i="7" a="1"/>
  <c r="B1892" i="7" s="1"/>
  <c r="C1892" i="7" a="1"/>
  <c r="C1892" i="7" s="1"/>
  <c r="D1892" i="7" a="1"/>
  <c r="D1892" i="7" s="1"/>
  <c r="A1893" i="7" a="1"/>
  <c r="A1893" i="7" s="1"/>
  <c r="B1893" i="7" a="1"/>
  <c r="B1893" i="7" s="1"/>
  <c r="C1893" i="7" a="1"/>
  <c r="C1893" i="7" s="1"/>
  <c r="D1893" i="7" a="1"/>
  <c r="D1893" i="7" s="1"/>
  <c r="A1894" i="7" a="1"/>
  <c r="A1894" i="7" s="1"/>
  <c r="B1894" i="7" a="1"/>
  <c r="B1894" i="7" s="1"/>
  <c r="C1894" i="7" a="1"/>
  <c r="C1894" i="7" s="1"/>
  <c r="D1894" i="7" a="1"/>
  <c r="D1894" i="7" s="1"/>
  <c r="A1895" i="7" a="1"/>
  <c r="A1895" i="7" s="1"/>
  <c r="B1895" i="7" a="1"/>
  <c r="B1895" i="7" s="1"/>
  <c r="C1895" i="7" a="1"/>
  <c r="C1895" i="7" s="1"/>
  <c r="D1895" i="7" a="1"/>
  <c r="D1895" i="7" s="1"/>
  <c r="A1896" i="7" a="1"/>
  <c r="A1896" i="7" s="1"/>
  <c r="B1896" i="7" a="1"/>
  <c r="B1896" i="7" s="1"/>
  <c r="C1896" i="7" a="1"/>
  <c r="C1896" i="7" s="1"/>
  <c r="D1896" i="7" a="1"/>
  <c r="D1896" i="7" s="1"/>
  <c r="A1897" i="7" a="1"/>
  <c r="A1897" i="7" s="1"/>
  <c r="B1897" i="7" a="1"/>
  <c r="B1897" i="7" s="1"/>
  <c r="C1897" i="7" a="1"/>
  <c r="C1897" i="7" s="1"/>
  <c r="D1897" i="7" a="1"/>
  <c r="D1897" i="7" s="1"/>
  <c r="A1898" i="7" a="1"/>
  <c r="A1898" i="7" s="1"/>
  <c r="B1898" i="7" a="1"/>
  <c r="B1898" i="7" s="1"/>
  <c r="C1898" i="7" a="1"/>
  <c r="C1898" i="7" s="1"/>
  <c r="D1898" i="7" a="1"/>
  <c r="D1898" i="7" s="1"/>
  <c r="A1899" i="7" a="1"/>
  <c r="A1899" i="7" s="1"/>
  <c r="B1899" i="7" a="1"/>
  <c r="B1899" i="7" s="1"/>
  <c r="C1899" i="7" a="1"/>
  <c r="C1899" i="7" s="1"/>
  <c r="D1899" i="7" a="1"/>
  <c r="D1899" i="7" s="1"/>
  <c r="A1900" i="7" a="1"/>
  <c r="A1900" i="7" s="1"/>
  <c r="B1900" i="7" a="1"/>
  <c r="B1900" i="7" s="1"/>
  <c r="C1900" i="7" a="1"/>
  <c r="C1900" i="7" s="1"/>
  <c r="D1900" i="7" a="1"/>
  <c r="D1900" i="7" s="1"/>
  <c r="A1901" i="7" a="1"/>
  <c r="A1901" i="7" s="1"/>
  <c r="B1901" i="7" a="1"/>
  <c r="B1901" i="7" s="1"/>
  <c r="C1901" i="7" a="1"/>
  <c r="C1901" i="7" s="1"/>
  <c r="D1901" i="7" a="1"/>
  <c r="D1901" i="7" s="1"/>
  <c r="A1902" i="7" a="1"/>
  <c r="A1902" i="7" s="1"/>
  <c r="B1902" i="7" a="1"/>
  <c r="B1902" i="7" s="1"/>
  <c r="C1902" i="7" a="1"/>
  <c r="C1902" i="7" s="1"/>
  <c r="D1902" i="7" a="1"/>
  <c r="D1902" i="7" s="1"/>
  <c r="A1903" i="7" a="1"/>
  <c r="A1903" i="7" s="1"/>
  <c r="B1903" i="7" a="1"/>
  <c r="B1903" i="7" s="1"/>
  <c r="C1903" i="7" a="1"/>
  <c r="C1903" i="7" s="1"/>
  <c r="D1903" i="7" a="1"/>
  <c r="D1903" i="7" s="1"/>
  <c r="A1904" i="7" a="1"/>
  <c r="A1904" i="7" s="1"/>
  <c r="B1904" i="7" a="1"/>
  <c r="B1904" i="7" s="1"/>
  <c r="C1904" i="7" a="1"/>
  <c r="C1904" i="7" s="1"/>
  <c r="D1904" i="7" a="1"/>
  <c r="D1904" i="7" s="1"/>
  <c r="A1905" i="7" a="1"/>
  <c r="A1905" i="7" s="1"/>
  <c r="B1905" i="7" a="1"/>
  <c r="B1905" i="7" s="1"/>
  <c r="C1905" i="7" a="1"/>
  <c r="C1905" i="7" s="1"/>
  <c r="D1905" i="7" a="1"/>
  <c r="D1905" i="7" s="1"/>
  <c r="A1906" i="7" a="1"/>
  <c r="A1906" i="7" s="1"/>
  <c r="B1906" i="7" a="1"/>
  <c r="B1906" i="7" s="1"/>
  <c r="C1906" i="7" a="1"/>
  <c r="C1906" i="7" s="1"/>
  <c r="D1906" i="7" a="1"/>
  <c r="D1906" i="7" s="1"/>
  <c r="A1907" i="7" a="1"/>
  <c r="A1907" i="7" s="1"/>
  <c r="B1907" i="7" a="1"/>
  <c r="B1907" i="7" s="1"/>
  <c r="C1907" i="7" a="1"/>
  <c r="C1907" i="7" s="1"/>
  <c r="D1907" i="7" a="1"/>
  <c r="D1907" i="7" s="1"/>
  <c r="A1908" i="7" a="1"/>
  <c r="A1908" i="7" s="1"/>
  <c r="B1908" i="7" a="1"/>
  <c r="B1908" i="7" s="1"/>
  <c r="C1908" i="7" a="1"/>
  <c r="C1908" i="7" s="1"/>
  <c r="D1908" i="7" a="1"/>
  <c r="D1908" i="7" s="1"/>
  <c r="A1909" i="7" a="1"/>
  <c r="A1909" i="7" s="1"/>
  <c r="B1909" i="7" a="1"/>
  <c r="B1909" i="7" s="1"/>
  <c r="C1909" i="7" a="1"/>
  <c r="C1909" i="7" s="1"/>
  <c r="D1909" i="7" a="1"/>
  <c r="D1909" i="7" s="1"/>
  <c r="A1910" i="7" a="1"/>
  <c r="A1910" i="7" s="1"/>
  <c r="B1910" i="7" a="1"/>
  <c r="B1910" i="7" s="1"/>
  <c r="C1910" i="7" a="1"/>
  <c r="C1910" i="7" s="1"/>
  <c r="D1910" i="7" a="1"/>
  <c r="D1910" i="7" s="1"/>
  <c r="A1911" i="7" a="1"/>
  <c r="A1911" i="7" s="1"/>
  <c r="B1911" i="7" a="1"/>
  <c r="B1911" i="7" s="1"/>
  <c r="C1911" i="7" a="1"/>
  <c r="C1911" i="7" s="1"/>
  <c r="D1911" i="7" a="1"/>
  <c r="D1911" i="7" s="1"/>
  <c r="A1912" i="7" a="1"/>
  <c r="A1912" i="7" s="1"/>
  <c r="B1912" i="7" a="1"/>
  <c r="B1912" i="7" s="1"/>
  <c r="C1912" i="7" a="1"/>
  <c r="C1912" i="7" s="1"/>
  <c r="D1912" i="7" a="1"/>
  <c r="D1912" i="7" s="1"/>
  <c r="A1913" i="7" a="1"/>
  <c r="A1913" i="7" s="1"/>
  <c r="B1913" i="7" a="1"/>
  <c r="B1913" i="7" s="1"/>
  <c r="C1913" i="7" a="1"/>
  <c r="C1913" i="7" s="1"/>
  <c r="D1913" i="7" a="1"/>
  <c r="D1913" i="7" s="1"/>
  <c r="A1914" i="7" a="1"/>
  <c r="A1914" i="7" s="1"/>
  <c r="B1914" i="7" a="1"/>
  <c r="B1914" i="7" s="1"/>
  <c r="C1914" i="7" a="1"/>
  <c r="C1914" i="7" s="1"/>
  <c r="D1914" i="7" a="1"/>
  <c r="D1914" i="7" s="1"/>
  <c r="A1915" i="7" a="1"/>
  <c r="A1915" i="7" s="1"/>
  <c r="B1915" i="7" a="1"/>
  <c r="B1915" i="7" s="1"/>
  <c r="C1915" i="7" a="1"/>
  <c r="C1915" i="7" s="1"/>
  <c r="D1915" i="7" a="1"/>
  <c r="D1915" i="7" s="1"/>
  <c r="A1916" i="7" a="1"/>
  <c r="A1916" i="7" s="1"/>
  <c r="B1916" i="7" a="1"/>
  <c r="B1916" i="7" s="1"/>
  <c r="C1916" i="7" a="1"/>
  <c r="C1916" i="7" s="1"/>
  <c r="D1916" i="7" a="1"/>
  <c r="D1916" i="7" s="1"/>
  <c r="A1917" i="7" a="1"/>
  <c r="A1917" i="7" s="1"/>
  <c r="B1917" i="7" a="1"/>
  <c r="B1917" i="7" s="1"/>
  <c r="C1917" i="7" a="1"/>
  <c r="C1917" i="7" s="1"/>
  <c r="D1917" i="7" a="1"/>
  <c r="D1917" i="7" s="1"/>
  <c r="A1918" i="7" a="1"/>
  <c r="A1918" i="7" s="1"/>
  <c r="B1918" i="7" a="1"/>
  <c r="B1918" i="7" s="1"/>
  <c r="C1918" i="7" a="1"/>
  <c r="C1918" i="7" s="1"/>
  <c r="D1918" i="7" a="1"/>
  <c r="D1918" i="7" s="1"/>
  <c r="A1919" i="7" a="1"/>
  <c r="A1919" i="7" s="1"/>
  <c r="B1919" i="7" a="1"/>
  <c r="B1919" i="7" s="1"/>
  <c r="C1919" i="7" a="1"/>
  <c r="C1919" i="7" s="1"/>
  <c r="D1919" i="7" a="1"/>
  <c r="D1919" i="7" s="1"/>
  <c r="A1920" i="7" a="1"/>
  <c r="A1920" i="7" s="1"/>
  <c r="B1920" i="7" a="1"/>
  <c r="B1920" i="7" s="1"/>
  <c r="C1920" i="7" a="1"/>
  <c r="C1920" i="7" s="1"/>
  <c r="D1920" i="7" a="1"/>
  <c r="D1920" i="7" s="1"/>
  <c r="A1921" i="7" a="1"/>
  <c r="A1921" i="7" s="1"/>
  <c r="B1921" i="7" a="1"/>
  <c r="B1921" i="7" s="1"/>
  <c r="C1921" i="7" a="1"/>
  <c r="C1921" i="7" s="1"/>
  <c r="D1921" i="7" a="1"/>
  <c r="D1921" i="7" s="1"/>
  <c r="A1922" i="7" a="1"/>
  <c r="A1922" i="7" s="1"/>
  <c r="B1922" i="7" a="1"/>
  <c r="B1922" i="7" s="1"/>
  <c r="C1922" i="7" a="1"/>
  <c r="C1922" i="7" s="1"/>
  <c r="D1922" i="7" a="1"/>
  <c r="D1922" i="7" s="1"/>
  <c r="A1923" i="7" a="1"/>
  <c r="A1923" i="7" s="1"/>
  <c r="B1923" i="7" a="1"/>
  <c r="B1923" i="7" s="1"/>
  <c r="C1923" i="7" a="1"/>
  <c r="C1923" i="7" s="1"/>
  <c r="D1923" i="7" a="1"/>
  <c r="D1923" i="7" s="1"/>
  <c r="A1924" i="7" a="1"/>
  <c r="A1924" i="7" s="1"/>
  <c r="B1924" i="7" a="1"/>
  <c r="B1924" i="7" s="1"/>
  <c r="C1924" i="7" a="1"/>
  <c r="C1924" i="7" s="1"/>
  <c r="D1924" i="7" a="1"/>
  <c r="D1924" i="7" s="1"/>
  <c r="A1925" i="7" a="1"/>
  <c r="A1925" i="7" s="1"/>
  <c r="B1925" i="7" a="1"/>
  <c r="B1925" i="7" s="1"/>
  <c r="C1925" i="7" a="1"/>
  <c r="C1925" i="7" s="1"/>
  <c r="D1925" i="7" a="1"/>
  <c r="D1925" i="7" s="1"/>
  <c r="A1926" i="7" a="1"/>
  <c r="A1926" i="7" s="1"/>
  <c r="B1926" i="7" a="1"/>
  <c r="B1926" i="7" s="1"/>
  <c r="C1926" i="7" a="1"/>
  <c r="C1926" i="7" s="1"/>
  <c r="D1926" i="7" a="1"/>
  <c r="D1926" i="7" s="1"/>
  <c r="A1927" i="7" a="1"/>
  <c r="A1927" i="7" s="1"/>
  <c r="B1927" i="7" a="1"/>
  <c r="B1927" i="7" s="1"/>
  <c r="C1927" i="7" a="1"/>
  <c r="C1927" i="7" s="1"/>
  <c r="D1927" i="7" a="1"/>
  <c r="D1927" i="7" s="1"/>
  <c r="A1928" i="7" a="1"/>
  <c r="A1928" i="7" s="1"/>
  <c r="B1928" i="7" a="1"/>
  <c r="B1928" i="7" s="1"/>
  <c r="C1928" i="7" a="1"/>
  <c r="C1928" i="7" s="1"/>
  <c r="D1928" i="7" a="1"/>
  <c r="D1928" i="7" s="1"/>
  <c r="A1929" i="7" a="1"/>
  <c r="A1929" i="7" s="1"/>
  <c r="B1929" i="7" a="1"/>
  <c r="B1929" i="7" s="1"/>
  <c r="C1929" i="7" a="1"/>
  <c r="C1929" i="7" s="1"/>
  <c r="D1929" i="7" a="1"/>
  <c r="D1929" i="7" s="1"/>
  <c r="A1930" i="7" a="1"/>
  <c r="A1930" i="7" s="1"/>
  <c r="B1930" i="7" a="1"/>
  <c r="B1930" i="7" s="1"/>
  <c r="C1930" i="7" a="1"/>
  <c r="C1930" i="7" s="1"/>
  <c r="D1930" i="7" a="1"/>
  <c r="D1930" i="7" s="1"/>
  <c r="A1931" i="7" a="1"/>
  <c r="A1931" i="7" s="1"/>
  <c r="B1931" i="7" a="1"/>
  <c r="B1931" i="7" s="1"/>
  <c r="C1931" i="7" a="1"/>
  <c r="C1931" i="7" s="1"/>
  <c r="D1931" i="7" a="1"/>
  <c r="D1931" i="7" s="1"/>
  <c r="A1932" i="7" a="1"/>
  <c r="A1932" i="7" s="1"/>
  <c r="B1932" i="7" a="1"/>
  <c r="B1932" i="7" s="1"/>
  <c r="C1932" i="7" a="1"/>
  <c r="C1932" i="7" s="1"/>
  <c r="D1932" i="7" a="1"/>
  <c r="D1932" i="7" s="1"/>
  <c r="A1933" i="7" a="1"/>
  <c r="A1933" i="7" s="1"/>
  <c r="B1933" i="7" a="1"/>
  <c r="B1933" i="7" s="1"/>
  <c r="C1933" i="7" a="1"/>
  <c r="C1933" i="7" s="1"/>
  <c r="D1933" i="7" a="1"/>
  <c r="D1933" i="7" s="1"/>
  <c r="A1934" i="7" a="1"/>
  <c r="A1934" i="7" s="1"/>
  <c r="B1934" i="7" a="1"/>
  <c r="B1934" i="7" s="1"/>
  <c r="C1934" i="7" a="1"/>
  <c r="C1934" i="7" s="1"/>
  <c r="D1934" i="7" a="1"/>
  <c r="D1934" i="7" s="1"/>
  <c r="A1935" i="7" a="1"/>
  <c r="A1935" i="7" s="1"/>
  <c r="B1935" i="7" a="1"/>
  <c r="B1935" i="7" s="1"/>
  <c r="C1935" i="7" a="1"/>
  <c r="C1935" i="7" s="1"/>
  <c r="D1935" i="7" a="1"/>
  <c r="D1935" i="7" s="1"/>
  <c r="A1936" i="7" a="1"/>
  <c r="A1936" i="7" s="1"/>
  <c r="B1936" i="7" a="1"/>
  <c r="B1936" i="7" s="1"/>
  <c r="C1936" i="7" a="1"/>
  <c r="C1936" i="7" s="1"/>
  <c r="D1936" i="7" a="1"/>
  <c r="D1936" i="7" s="1"/>
  <c r="A1937" i="7" a="1"/>
  <c r="A1937" i="7" s="1"/>
  <c r="B1937" i="7" a="1"/>
  <c r="B1937" i="7" s="1"/>
  <c r="C1937" i="7" a="1"/>
  <c r="C1937" i="7" s="1"/>
  <c r="D1937" i="7" a="1"/>
  <c r="D1937" i="7" s="1"/>
  <c r="A1938" i="7" a="1"/>
  <c r="A1938" i="7" s="1"/>
  <c r="B1938" i="7" a="1"/>
  <c r="B1938" i="7" s="1"/>
  <c r="C1938" i="7" a="1"/>
  <c r="C1938" i="7" s="1"/>
  <c r="D1938" i="7" a="1"/>
  <c r="D1938" i="7" s="1"/>
  <c r="A1939" i="7" a="1"/>
  <c r="A1939" i="7" s="1"/>
  <c r="B1939" i="7" a="1"/>
  <c r="B1939" i="7" s="1"/>
  <c r="C1939" i="7" a="1"/>
  <c r="C1939" i="7" s="1"/>
  <c r="D1939" i="7" a="1"/>
  <c r="D1939" i="7" s="1"/>
  <c r="A1940" i="7" a="1"/>
  <c r="A1940" i="7" s="1"/>
  <c r="B1940" i="7" a="1"/>
  <c r="B1940" i="7" s="1"/>
  <c r="C1940" i="7" a="1"/>
  <c r="C1940" i="7" s="1"/>
  <c r="D1940" i="7" a="1"/>
  <c r="D1940" i="7" s="1"/>
  <c r="A1941" i="7" a="1"/>
  <c r="A1941" i="7" s="1"/>
  <c r="B1941" i="7" a="1"/>
  <c r="B1941" i="7" s="1"/>
  <c r="C1941" i="7" a="1"/>
  <c r="C1941" i="7" s="1"/>
  <c r="D1941" i="7" a="1"/>
  <c r="D1941" i="7" s="1"/>
  <c r="A1942" i="7" a="1"/>
  <c r="A1942" i="7" s="1"/>
  <c r="B1942" i="7" a="1"/>
  <c r="B1942" i="7" s="1"/>
  <c r="C1942" i="7" a="1"/>
  <c r="C1942" i="7" s="1"/>
  <c r="D1942" i="7" a="1"/>
  <c r="D1942" i="7" s="1"/>
  <c r="A1943" i="7" a="1"/>
  <c r="A1943" i="7" s="1"/>
  <c r="B1943" i="7" a="1"/>
  <c r="B1943" i="7" s="1"/>
  <c r="C1943" i="7" a="1"/>
  <c r="C1943" i="7" s="1"/>
  <c r="D1943" i="7" a="1"/>
  <c r="D1943" i="7" s="1"/>
  <c r="A1944" i="7" a="1"/>
  <c r="A1944" i="7" s="1"/>
  <c r="B1944" i="7" a="1"/>
  <c r="B1944" i="7" s="1"/>
  <c r="C1944" i="7" a="1"/>
  <c r="C1944" i="7" s="1"/>
  <c r="D1944" i="7" a="1"/>
  <c r="D1944" i="7" s="1"/>
  <c r="A1945" i="7" a="1"/>
  <c r="A1945" i="7" s="1"/>
  <c r="B1945" i="7" a="1"/>
  <c r="B1945" i="7" s="1"/>
  <c r="C1945" i="7" a="1"/>
  <c r="C1945" i="7" s="1"/>
  <c r="D1945" i="7" a="1"/>
  <c r="D1945" i="7" s="1"/>
  <c r="A1946" i="7" a="1"/>
  <c r="A1946" i="7" s="1"/>
  <c r="B1946" i="7" a="1"/>
  <c r="B1946" i="7" s="1"/>
  <c r="C1946" i="7" a="1"/>
  <c r="C1946" i="7" s="1"/>
  <c r="D1946" i="7" a="1"/>
  <c r="D1946" i="7" s="1"/>
  <c r="A1947" i="7" a="1"/>
  <c r="A1947" i="7" s="1"/>
  <c r="B1947" i="7" a="1"/>
  <c r="B1947" i="7" s="1"/>
  <c r="C1947" i="7" a="1"/>
  <c r="C1947" i="7" s="1"/>
  <c r="D1947" i="7" a="1"/>
  <c r="D1947" i="7" s="1"/>
  <c r="A1948" i="7" a="1"/>
  <c r="A1948" i="7" s="1"/>
  <c r="B1948" i="7" a="1"/>
  <c r="B1948" i="7" s="1"/>
  <c r="C1948" i="7" a="1"/>
  <c r="C1948" i="7" s="1"/>
  <c r="D1948" i="7" a="1"/>
  <c r="D1948" i="7" s="1"/>
  <c r="A1949" i="7" a="1"/>
  <c r="A1949" i="7" s="1"/>
  <c r="B1949" i="7" a="1"/>
  <c r="B1949" i="7" s="1"/>
  <c r="C1949" i="7" a="1"/>
  <c r="C1949" i="7" s="1"/>
  <c r="D1949" i="7" a="1"/>
  <c r="D1949" i="7" s="1"/>
  <c r="A1950" i="7" a="1"/>
  <c r="A1950" i="7" s="1"/>
  <c r="B1950" i="7" a="1"/>
  <c r="B1950" i="7" s="1"/>
  <c r="C1950" i="7" a="1"/>
  <c r="C1950" i="7" s="1"/>
  <c r="D1950" i="7" a="1"/>
  <c r="D1950" i="7" s="1"/>
  <c r="A1951" i="7" a="1"/>
  <c r="A1951" i="7" s="1"/>
  <c r="B1951" i="7" a="1"/>
  <c r="B1951" i="7" s="1"/>
  <c r="C1951" i="7" a="1"/>
  <c r="C1951" i="7" s="1"/>
  <c r="D1951" i="7" a="1"/>
  <c r="D1951" i="7" s="1"/>
  <c r="A1952" i="7" a="1"/>
  <c r="A1952" i="7" s="1"/>
  <c r="B1952" i="7" a="1"/>
  <c r="B1952" i="7" s="1"/>
  <c r="C1952" i="7" a="1"/>
  <c r="C1952" i="7" s="1"/>
  <c r="D1952" i="7" a="1"/>
  <c r="D1952" i="7" s="1"/>
  <c r="A1953" i="7" a="1"/>
  <c r="A1953" i="7" s="1"/>
  <c r="B1953" i="7" a="1"/>
  <c r="B1953" i="7" s="1"/>
  <c r="C1953" i="7" a="1"/>
  <c r="C1953" i="7" s="1"/>
  <c r="D1953" i="7" a="1"/>
  <c r="D1953" i="7" s="1"/>
  <c r="A1954" i="7" a="1"/>
  <c r="A1954" i="7" s="1"/>
  <c r="B1954" i="7" a="1"/>
  <c r="B1954" i="7" s="1"/>
  <c r="C1954" i="7" a="1"/>
  <c r="C1954" i="7" s="1"/>
  <c r="D1954" i="7" a="1"/>
  <c r="D1954" i="7" s="1"/>
  <c r="A1955" i="7" a="1"/>
  <c r="A1955" i="7" s="1"/>
  <c r="B1955" i="7" a="1"/>
  <c r="B1955" i="7" s="1"/>
  <c r="C1955" i="7" a="1"/>
  <c r="C1955" i="7" s="1"/>
  <c r="D1955" i="7" a="1"/>
  <c r="D1955" i="7" s="1"/>
  <c r="A1956" i="7" a="1"/>
  <c r="A1956" i="7" s="1"/>
  <c r="B1956" i="7" a="1"/>
  <c r="B1956" i="7" s="1"/>
  <c r="C1956" i="7" a="1"/>
  <c r="C1956" i="7" s="1"/>
  <c r="D1956" i="7" a="1"/>
  <c r="D1956" i="7" s="1"/>
  <c r="A1957" i="7" a="1"/>
  <c r="A1957" i="7" s="1"/>
  <c r="B1957" i="7" a="1"/>
  <c r="B1957" i="7" s="1"/>
  <c r="C1957" i="7" a="1"/>
  <c r="C1957" i="7" s="1"/>
  <c r="D1957" i="7" a="1"/>
  <c r="D1957" i="7" s="1"/>
  <c r="A1958" i="7" a="1"/>
  <c r="A1958" i="7" s="1"/>
  <c r="B1958" i="7" a="1"/>
  <c r="B1958" i="7" s="1"/>
  <c r="C1958" i="7" a="1"/>
  <c r="C1958" i="7" s="1"/>
  <c r="D1958" i="7" a="1"/>
  <c r="D1958" i="7" s="1"/>
  <c r="A1959" i="7" a="1"/>
  <c r="A1959" i="7" s="1"/>
  <c r="B1959" i="7" a="1"/>
  <c r="B1959" i="7" s="1"/>
  <c r="C1959" i="7" a="1"/>
  <c r="C1959" i="7" s="1"/>
  <c r="D1959" i="7" a="1"/>
  <c r="D1959" i="7" s="1"/>
  <c r="A1960" i="7" a="1"/>
  <c r="A1960" i="7" s="1"/>
  <c r="B1960" i="7" a="1"/>
  <c r="B1960" i="7" s="1"/>
  <c r="C1960" i="7" a="1"/>
  <c r="C1960" i="7" s="1"/>
  <c r="D1960" i="7" a="1"/>
  <c r="D1960" i="7" s="1"/>
  <c r="A1961" i="7" a="1"/>
  <c r="A1961" i="7" s="1"/>
  <c r="B1961" i="7" a="1"/>
  <c r="B1961" i="7" s="1"/>
  <c r="C1961" i="7" a="1"/>
  <c r="C1961" i="7" s="1"/>
  <c r="D1961" i="7" a="1"/>
  <c r="D1961" i="7" s="1"/>
  <c r="A1962" i="7" a="1"/>
  <c r="A1962" i="7" s="1"/>
  <c r="B1962" i="7" a="1"/>
  <c r="B1962" i="7" s="1"/>
  <c r="C1962" i="7" a="1"/>
  <c r="C1962" i="7" s="1"/>
  <c r="D1962" i="7" a="1"/>
  <c r="D1962" i="7" s="1"/>
  <c r="A1963" i="7" a="1"/>
  <c r="A1963" i="7" s="1"/>
  <c r="B1963" i="7" a="1"/>
  <c r="B1963" i="7" s="1"/>
  <c r="C1963" i="7" a="1"/>
  <c r="C1963" i="7" s="1"/>
  <c r="D1963" i="7" a="1"/>
  <c r="D1963" i="7" s="1"/>
  <c r="A1964" i="7" a="1"/>
  <c r="A1964" i="7" s="1"/>
  <c r="B1964" i="7" a="1"/>
  <c r="B1964" i="7" s="1"/>
  <c r="C1964" i="7" a="1"/>
  <c r="C1964" i="7" s="1"/>
  <c r="D1964" i="7" a="1"/>
  <c r="D1964" i="7" s="1"/>
  <c r="A1965" i="7" a="1"/>
  <c r="A1965" i="7" s="1"/>
  <c r="B1965" i="7" a="1"/>
  <c r="B1965" i="7" s="1"/>
  <c r="C1965" i="7" a="1"/>
  <c r="C1965" i="7" s="1"/>
  <c r="D1965" i="7" a="1"/>
  <c r="D1965" i="7" s="1"/>
  <c r="A1966" i="7" a="1"/>
  <c r="A1966" i="7" s="1"/>
  <c r="B1966" i="7" a="1"/>
  <c r="B1966" i="7" s="1"/>
  <c r="C1966" i="7" a="1"/>
  <c r="C1966" i="7" s="1"/>
  <c r="D1966" i="7" a="1"/>
  <c r="D1966" i="7" s="1"/>
  <c r="A1967" i="7" a="1"/>
  <c r="A1967" i="7" s="1"/>
  <c r="B1967" i="7" a="1"/>
  <c r="B1967" i="7" s="1"/>
  <c r="C1967" i="7" a="1"/>
  <c r="C1967" i="7" s="1"/>
  <c r="D1967" i="7" a="1"/>
  <c r="D1967" i="7" s="1"/>
  <c r="A1968" i="7" a="1"/>
  <c r="A1968" i="7" s="1"/>
  <c r="B1968" i="7" a="1"/>
  <c r="B1968" i="7" s="1"/>
  <c r="C1968" i="7" a="1"/>
  <c r="C1968" i="7" s="1"/>
  <c r="D1968" i="7" a="1"/>
  <c r="D1968" i="7" s="1"/>
  <c r="A1969" i="7" a="1"/>
  <c r="A1969" i="7" s="1"/>
  <c r="B1969" i="7" a="1"/>
  <c r="B1969" i="7" s="1"/>
  <c r="C1969" i="7" a="1"/>
  <c r="C1969" i="7" s="1"/>
  <c r="D1969" i="7" a="1"/>
  <c r="D1969" i="7" s="1"/>
  <c r="A1970" i="7" a="1"/>
  <c r="A1970" i="7" s="1"/>
  <c r="B1970" i="7" a="1"/>
  <c r="B1970" i="7" s="1"/>
  <c r="C1970" i="7" a="1"/>
  <c r="C1970" i="7" s="1"/>
  <c r="D1970" i="7" a="1"/>
  <c r="D1970" i="7" s="1"/>
  <c r="A1971" i="7" a="1"/>
  <c r="A1971" i="7" s="1"/>
  <c r="B1971" i="7" a="1"/>
  <c r="B1971" i="7" s="1"/>
  <c r="C1971" i="7" a="1"/>
  <c r="C1971" i="7" s="1"/>
  <c r="D1971" i="7" a="1"/>
  <c r="D1971" i="7" s="1"/>
  <c r="A1972" i="7" a="1"/>
  <c r="A1972" i="7" s="1"/>
  <c r="B1972" i="7" a="1"/>
  <c r="B1972" i="7" s="1"/>
  <c r="C1972" i="7" a="1"/>
  <c r="C1972" i="7" s="1"/>
  <c r="D1972" i="7" a="1"/>
  <c r="D1972" i="7" s="1"/>
  <c r="A1973" i="7" a="1"/>
  <c r="A1973" i="7" s="1"/>
  <c r="B1973" i="7" a="1"/>
  <c r="B1973" i="7" s="1"/>
  <c r="C1973" i="7" a="1"/>
  <c r="C1973" i="7" s="1"/>
  <c r="D1973" i="7" a="1"/>
  <c r="D1973" i="7" s="1"/>
  <c r="A1974" i="7" a="1"/>
  <c r="A1974" i="7" s="1"/>
  <c r="B1974" i="7" a="1"/>
  <c r="B1974" i="7" s="1"/>
  <c r="C1974" i="7" a="1"/>
  <c r="C1974" i="7" s="1"/>
  <c r="D1974" i="7" a="1"/>
  <c r="D1974" i="7" s="1"/>
  <c r="A1975" i="7" a="1"/>
  <c r="A1975" i="7" s="1"/>
  <c r="B1975" i="7" a="1"/>
  <c r="B1975" i="7" s="1"/>
  <c r="C1975" i="7" a="1"/>
  <c r="C1975" i="7" s="1"/>
  <c r="D1975" i="7" a="1"/>
  <c r="D1975" i="7" s="1"/>
  <c r="A1976" i="7" a="1"/>
  <c r="A1976" i="7" s="1"/>
  <c r="B1976" i="7" a="1"/>
  <c r="B1976" i="7" s="1"/>
  <c r="C1976" i="7" a="1"/>
  <c r="C1976" i="7" s="1"/>
  <c r="D1976" i="7" a="1"/>
  <c r="D1976" i="7" s="1"/>
  <c r="A1977" i="7" a="1"/>
  <c r="A1977" i="7" s="1"/>
  <c r="B1977" i="7" a="1"/>
  <c r="B1977" i="7" s="1"/>
  <c r="C1977" i="7" a="1"/>
  <c r="C1977" i="7" s="1"/>
  <c r="D1977" i="7" a="1"/>
  <c r="D1977" i="7" s="1"/>
  <c r="A1978" i="7" a="1"/>
  <c r="A1978" i="7" s="1"/>
  <c r="B1978" i="7" a="1"/>
  <c r="B1978" i="7" s="1"/>
  <c r="C1978" i="7" a="1"/>
  <c r="C1978" i="7" s="1"/>
  <c r="D1978" i="7" a="1"/>
  <c r="D1978" i="7" s="1"/>
  <c r="A1979" i="7" a="1"/>
  <c r="A1979" i="7" s="1"/>
  <c r="B1979" i="7" a="1"/>
  <c r="B1979" i="7" s="1"/>
  <c r="C1979" i="7" a="1"/>
  <c r="C1979" i="7" s="1"/>
  <c r="D1979" i="7" a="1"/>
  <c r="D1979" i="7" s="1"/>
  <c r="A1980" i="7" a="1"/>
  <c r="A1980" i="7" s="1"/>
  <c r="B1980" i="7" a="1"/>
  <c r="B1980" i="7" s="1"/>
  <c r="C1980" i="7" a="1"/>
  <c r="C1980" i="7" s="1"/>
  <c r="D1980" i="7" a="1"/>
  <c r="D1980" i="7" s="1"/>
  <c r="A1981" i="7" a="1"/>
  <c r="A1981" i="7" s="1"/>
  <c r="B1981" i="7" a="1"/>
  <c r="B1981" i="7" s="1"/>
  <c r="C1981" i="7" a="1"/>
  <c r="C1981" i="7" s="1"/>
  <c r="D1981" i="7" a="1"/>
  <c r="D1981" i="7" s="1"/>
  <c r="A1982" i="7" a="1"/>
  <c r="A1982" i="7" s="1"/>
  <c r="B1982" i="7" a="1"/>
  <c r="B1982" i="7" s="1"/>
  <c r="C1982" i="7" a="1"/>
  <c r="C1982" i="7" s="1"/>
  <c r="D1982" i="7" a="1"/>
  <c r="D1982" i="7" s="1"/>
  <c r="A1983" i="7" a="1"/>
  <c r="A1983" i="7" s="1"/>
  <c r="B1983" i="7" a="1"/>
  <c r="B1983" i="7" s="1"/>
  <c r="C1983" i="7" a="1"/>
  <c r="C1983" i="7" s="1"/>
  <c r="D1983" i="7" a="1"/>
  <c r="D1983" i="7" s="1"/>
  <c r="A1984" i="7" a="1"/>
  <c r="A1984" i="7" s="1"/>
  <c r="B1984" i="7" a="1"/>
  <c r="B1984" i="7" s="1"/>
  <c r="C1984" i="7" a="1"/>
  <c r="C1984" i="7" s="1"/>
  <c r="D1984" i="7" a="1"/>
  <c r="D1984" i="7" s="1"/>
  <c r="A1985" i="7" a="1"/>
  <c r="A1985" i="7" s="1"/>
  <c r="B1985" i="7" a="1"/>
  <c r="B1985" i="7" s="1"/>
  <c r="C1985" i="7" a="1"/>
  <c r="C1985" i="7" s="1"/>
  <c r="D1985" i="7" a="1"/>
  <c r="D1985" i="7" s="1"/>
  <c r="A1986" i="7" a="1"/>
  <c r="A1986" i="7" s="1"/>
  <c r="B1986" i="7" a="1"/>
  <c r="B1986" i="7" s="1"/>
  <c r="C1986" i="7" a="1"/>
  <c r="C1986" i="7" s="1"/>
  <c r="D1986" i="7" a="1"/>
  <c r="D1986" i="7" s="1"/>
  <c r="A1987" i="7" a="1"/>
  <c r="A1987" i="7" s="1"/>
  <c r="B1987" i="7" a="1"/>
  <c r="B1987" i="7" s="1"/>
  <c r="C1987" i="7" a="1"/>
  <c r="C1987" i="7" s="1"/>
  <c r="D1987" i="7" a="1"/>
  <c r="D1987" i="7" s="1"/>
  <c r="A1988" i="7" a="1"/>
  <c r="A1988" i="7" s="1"/>
  <c r="B1988" i="7" a="1"/>
  <c r="B1988" i="7" s="1"/>
  <c r="C1988" i="7" a="1"/>
  <c r="C1988" i="7" s="1"/>
  <c r="D1988" i="7" a="1"/>
  <c r="D1988" i="7" s="1"/>
  <c r="A1989" i="7" a="1"/>
  <c r="A1989" i="7" s="1"/>
  <c r="B1989" i="7" a="1"/>
  <c r="B1989" i="7" s="1"/>
  <c r="C1989" i="7" a="1"/>
  <c r="C1989" i="7" s="1"/>
  <c r="D1989" i="7" a="1"/>
  <c r="D1989" i="7" s="1"/>
  <c r="A1990" i="7" a="1"/>
  <c r="A1990" i="7" s="1"/>
  <c r="B1990" i="7" a="1"/>
  <c r="B1990" i="7" s="1"/>
  <c r="C1990" i="7" a="1"/>
  <c r="C1990" i="7" s="1"/>
  <c r="D1990" i="7" a="1"/>
  <c r="D1990" i="7" s="1"/>
  <c r="A1991" i="7" a="1"/>
  <c r="A1991" i="7" s="1"/>
  <c r="B1991" i="7" a="1"/>
  <c r="B1991" i="7" s="1"/>
  <c r="C1991" i="7" a="1"/>
  <c r="C1991" i="7" s="1"/>
  <c r="D1991" i="7" a="1"/>
  <c r="D1991" i="7" s="1"/>
  <c r="A1992" i="7" a="1"/>
  <c r="A1992" i="7" s="1"/>
  <c r="B1992" i="7" a="1"/>
  <c r="B1992" i="7" s="1"/>
  <c r="C1992" i="7" a="1"/>
  <c r="C1992" i="7" s="1"/>
  <c r="D1992" i="7" a="1"/>
  <c r="D1992" i="7" s="1"/>
  <c r="A1993" i="7" a="1"/>
  <c r="A1993" i="7" s="1"/>
  <c r="B1993" i="7" a="1"/>
  <c r="B1993" i="7" s="1"/>
  <c r="C1993" i="7" a="1"/>
  <c r="C1993" i="7" s="1"/>
  <c r="D1993" i="7" a="1"/>
  <c r="D1993" i="7" s="1"/>
  <c r="A1994" i="7" a="1"/>
  <c r="A1994" i="7" s="1"/>
  <c r="B1994" i="7" a="1"/>
  <c r="B1994" i="7" s="1"/>
  <c r="C1994" i="7" a="1"/>
  <c r="C1994" i="7" s="1"/>
  <c r="D1994" i="7" a="1"/>
  <c r="D1994" i="7" s="1"/>
  <c r="A1995" i="7" a="1"/>
  <c r="A1995" i="7" s="1"/>
  <c r="B1995" i="7" a="1"/>
  <c r="B1995" i="7" s="1"/>
  <c r="C1995" i="7" a="1"/>
  <c r="C1995" i="7" s="1"/>
  <c r="D1995" i="7" a="1"/>
  <c r="D1995" i="7" s="1"/>
  <c r="A1996" i="7" a="1"/>
  <c r="A1996" i="7" s="1"/>
  <c r="B1996" i="7" a="1"/>
  <c r="B1996" i="7" s="1"/>
  <c r="C1996" i="7" a="1"/>
  <c r="C1996" i="7" s="1"/>
  <c r="D1996" i="7" a="1"/>
  <c r="D1996" i="7" s="1"/>
  <c r="A1997" i="7" a="1"/>
  <c r="A1997" i="7" s="1"/>
  <c r="B1997" i="7" a="1"/>
  <c r="B1997" i="7" s="1"/>
  <c r="C1997" i="7" a="1"/>
  <c r="C1997" i="7" s="1"/>
  <c r="D1997" i="7" a="1"/>
  <c r="D1997" i="7" s="1"/>
  <c r="A1998" i="7" a="1"/>
  <c r="A1998" i="7" s="1"/>
  <c r="B1998" i="7" a="1"/>
  <c r="B1998" i="7" s="1"/>
  <c r="C1998" i="7" a="1"/>
  <c r="C1998" i="7" s="1"/>
  <c r="D1998" i="7" a="1"/>
  <c r="D1998" i="7" s="1"/>
  <c r="A1999" i="7" a="1"/>
  <c r="A1999" i="7" s="1"/>
  <c r="B1999" i="7" a="1"/>
  <c r="B1999" i="7" s="1"/>
  <c r="C1999" i="7" a="1"/>
  <c r="C1999" i="7" s="1"/>
  <c r="D1999" i="7" a="1"/>
  <c r="D1999" i="7" s="1"/>
  <c r="A2000" i="7" a="1"/>
  <c r="A2000" i="7" s="1"/>
  <c r="B2000" i="7" a="1"/>
  <c r="B2000" i="7" s="1"/>
  <c r="C2000" i="7" a="1"/>
  <c r="C2000" i="7" s="1"/>
  <c r="D2000" i="7" a="1"/>
  <c r="D2000" i="7" s="1"/>
  <c r="A3" i="7" a="1"/>
  <c r="A3" i="7" s="1"/>
  <c r="B3" i="7" a="1"/>
  <c r="B3" i="7" s="1"/>
  <c r="C3" i="7" a="1"/>
  <c r="C3" i="7" s="1"/>
  <c r="D3" i="7" a="1"/>
  <c r="D3" i="7" s="1"/>
  <c r="A4" i="7" a="1"/>
  <c r="A4" i="7" s="1"/>
  <c r="B4" i="7" a="1"/>
  <c r="B4" i="7" s="1"/>
  <c r="C4" i="7" a="1"/>
  <c r="C4" i="7" s="1"/>
  <c r="D4" i="7" a="1"/>
  <c r="D4" i="7" s="1"/>
  <c r="A5" i="7" a="1"/>
  <c r="A5" i="7" s="1"/>
  <c r="B5" i="7" a="1"/>
  <c r="B5" i="7" s="1"/>
  <c r="C5" i="7" a="1"/>
  <c r="C5" i="7" s="1"/>
  <c r="D5" i="7" a="1"/>
  <c r="D5" i="7" s="1"/>
  <c r="A6" i="7" a="1"/>
  <c r="A6" i="7" s="1"/>
  <c r="B6" i="7" a="1"/>
  <c r="B6" i="7" s="1"/>
  <c r="C6" i="7" a="1"/>
  <c r="C6" i="7" s="1"/>
  <c r="D6" i="7" a="1"/>
  <c r="D6" i="7" s="1"/>
  <c r="A7" i="7" a="1"/>
  <c r="A7" i="7" s="1"/>
  <c r="B7" i="7" a="1"/>
  <c r="B7" i="7" s="1"/>
  <c r="C7" i="7" a="1"/>
  <c r="C7" i="7" s="1"/>
  <c r="D7" i="7" a="1"/>
  <c r="D7" i="7" s="1"/>
  <c r="A8" i="7" a="1"/>
  <c r="A8" i="7" s="1"/>
  <c r="B8" i="7" a="1"/>
  <c r="B8" i="7" s="1"/>
  <c r="C8" i="7" a="1"/>
  <c r="C8" i="7" s="1"/>
  <c r="D8" i="7" a="1"/>
  <c r="D8" i="7" s="1"/>
  <c r="A9" i="7" a="1"/>
  <c r="A9" i="7" s="1"/>
  <c r="B9" i="7" a="1"/>
  <c r="B9" i="7" s="1"/>
  <c r="C9" i="7" a="1"/>
  <c r="C9" i="7" s="1"/>
  <c r="D9" i="7" a="1"/>
  <c r="D9" i="7" s="1"/>
  <c r="A10" i="7" a="1"/>
  <c r="A10" i="7" s="1"/>
  <c r="B10" i="7" a="1"/>
  <c r="B10" i="7" s="1"/>
  <c r="C10" i="7" a="1"/>
  <c r="C10" i="7" s="1"/>
  <c r="D10" i="7" a="1"/>
  <c r="D10" i="7" s="1"/>
  <c r="A11" i="7" a="1"/>
  <c r="A11" i="7" s="1"/>
  <c r="B11" i="7" a="1"/>
  <c r="B11" i="7" s="1"/>
  <c r="C11" i="7" a="1"/>
  <c r="C11" i="7" s="1"/>
  <c r="D11" i="7" a="1"/>
  <c r="D11" i="7" s="1"/>
  <c r="A12" i="7" a="1"/>
  <c r="A12" i="7" s="1"/>
  <c r="B12" i="7" a="1"/>
  <c r="B12" i="7" s="1"/>
  <c r="C12" i="7" a="1"/>
  <c r="C12" i="7" s="1"/>
  <c r="D12" i="7" a="1"/>
  <c r="D12" i="7" s="1"/>
  <c r="A13" i="7" a="1"/>
  <c r="A13" i="7" s="1"/>
  <c r="B13" i="7" a="1"/>
  <c r="B13" i="7" s="1"/>
  <c r="C13" i="7" a="1"/>
  <c r="C13" i="7" s="1"/>
  <c r="D13" i="7" a="1"/>
  <c r="D13" i="7" s="1"/>
  <c r="A14" i="7" a="1"/>
  <c r="A14" i="7" s="1"/>
  <c r="B14" i="7" a="1"/>
  <c r="B14" i="7" s="1"/>
  <c r="C14" i="7" a="1"/>
  <c r="C14" i="7" s="1"/>
  <c r="D14" i="7" a="1"/>
  <c r="D14" i="7" s="1"/>
  <c r="A15" i="7" a="1"/>
  <c r="A15" i="7" s="1"/>
  <c r="B15" i="7" a="1"/>
  <c r="B15" i="7" s="1"/>
  <c r="C15" i="7" a="1"/>
  <c r="C15" i="7" s="1"/>
  <c r="D15" i="7" a="1"/>
  <c r="D15" i="7" s="1"/>
  <c r="A16" i="7" a="1"/>
  <c r="A16" i="7" s="1"/>
  <c r="B16" i="7" a="1"/>
  <c r="B16" i="7" s="1"/>
  <c r="C16" i="7" a="1"/>
  <c r="C16" i="7" s="1"/>
  <c r="D16" i="7" a="1"/>
  <c r="D16" i="7" s="1"/>
  <c r="A17" i="7" a="1"/>
  <c r="A17" i="7" s="1"/>
  <c r="B17" i="7" a="1"/>
  <c r="B17" i="7" s="1"/>
  <c r="C17" i="7" a="1"/>
  <c r="C17" i="7" s="1"/>
  <c r="D17" i="7" a="1"/>
  <c r="D17" i="7" s="1"/>
  <c r="A18" i="7" a="1"/>
  <c r="A18" i="7" s="1"/>
  <c r="B18" i="7" a="1"/>
  <c r="B18" i="7" s="1"/>
  <c r="C18" i="7" a="1"/>
  <c r="C18" i="7" s="1"/>
  <c r="D18" i="7" a="1"/>
  <c r="D18" i="7" s="1"/>
  <c r="A19" i="7" a="1"/>
  <c r="A19" i="7" s="1"/>
  <c r="B19" i="7" a="1"/>
  <c r="B19" i="7" s="1"/>
  <c r="C19" i="7" a="1"/>
  <c r="C19" i="7" s="1"/>
  <c r="D19" i="7" a="1"/>
  <c r="D19" i="7" s="1"/>
  <c r="A20" i="7" a="1"/>
  <c r="A20" i="7" s="1"/>
  <c r="B20" i="7" a="1"/>
  <c r="B20" i="7" s="1"/>
  <c r="C20" i="7" a="1"/>
  <c r="C20" i="7" s="1"/>
  <c r="D20" i="7" a="1"/>
  <c r="D20" i="7" s="1"/>
  <c r="A21" i="7" a="1"/>
  <c r="A21" i="7" s="1"/>
  <c r="B21" i="7" a="1"/>
  <c r="B21" i="7" s="1"/>
  <c r="C21" i="7" a="1"/>
  <c r="C21" i="7" s="1"/>
  <c r="D21" i="7" a="1"/>
  <c r="D21" i="7" s="1"/>
  <c r="A22" i="7" a="1"/>
  <c r="A22" i="7" s="1"/>
  <c r="B22" i="7" a="1"/>
  <c r="B22" i="7" s="1"/>
  <c r="C22" i="7" a="1"/>
  <c r="C22" i="7" s="1"/>
  <c r="D22" i="7" a="1"/>
  <c r="D22" i="7" s="1"/>
  <c r="A23" i="7" a="1"/>
  <c r="A23" i="7" s="1"/>
  <c r="B23" i="7" a="1"/>
  <c r="B23" i="7" s="1"/>
  <c r="C23" i="7" a="1"/>
  <c r="C23" i="7" s="1"/>
  <c r="D23" i="7" a="1"/>
  <c r="D23" i="7" s="1"/>
  <c r="A24" i="7" a="1"/>
  <c r="A24" i="7" s="1"/>
  <c r="B24" i="7" a="1"/>
  <c r="B24" i="7" s="1"/>
  <c r="C24" i="7" a="1"/>
  <c r="C24" i="7" s="1"/>
  <c r="D24" i="7" a="1"/>
  <c r="D24" i="7" s="1"/>
  <c r="A25" i="7" a="1"/>
  <c r="A25" i="7" s="1"/>
  <c r="B25" i="7" a="1"/>
  <c r="B25" i="7" s="1"/>
  <c r="C25" i="7" a="1"/>
  <c r="C25" i="7" s="1"/>
  <c r="D25" i="7" a="1"/>
  <c r="D25" i="7" s="1"/>
  <c r="A26" i="7" a="1"/>
  <c r="A26" i="7" s="1"/>
  <c r="B26" i="7" a="1"/>
  <c r="B26" i="7" s="1"/>
  <c r="C26" i="7" a="1"/>
  <c r="C26" i="7" s="1"/>
  <c r="D26" i="7" a="1"/>
  <c r="D26" i="7" s="1"/>
  <c r="A27" i="7" a="1"/>
  <c r="A27" i="7" s="1"/>
  <c r="B27" i="7" a="1"/>
  <c r="B27" i="7" s="1"/>
  <c r="C27" i="7" a="1"/>
  <c r="C27" i="7" s="1"/>
  <c r="D27" i="7" a="1"/>
  <c r="D27" i="7" s="1"/>
  <c r="A28" i="7" a="1"/>
  <c r="A28" i="7" s="1"/>
  <c r="B28" i="7" a="1"/>
  <c r="B28" i="7" s="1"/>
  <c r="C28" i="7" a="1"/>
  <c r="C28" i="7" s="1"/>
  <c r="D28" i="7" a="1"/>
  <c r="D28" i="7" s="1"/>
  <c r="A29" i="7" a="1"/>
  <c r="A29" i="7" s="1"/>
  <c r="B29" i="7" a="1"/>
  <c r="B29" i="7" s="1"/>
  <c r="C29" i="7" a="1"/>
  <c r="C29" i="7" s="1"/>
  <c r="D29" i="7" a="1"/>
  <c r="D29" i="7" s="1"/>
  <c r="A30" i="7" a="1"/>
  <c r="A30" i="7" s="1"/>
  <c r="B30" i="7" a="1"/>
  <c r="B30" i="7" s="1"/>
  <c r="C30" i="7" a="1"/>
  <c r="C30" i="7" s="1"/>
  <c r="D30" i="7" a="1"/>
  <c r="D30" i="7" s="1"/>
  <c r="A31" i="7" a="1"/>
  <c r="A31" i="7" s="1"/>
  <c r="B31" i="7" a="1"/>
  <c r="B31" i="7" s="1"/>
  <c r="C31" i="7" a="1"/>
  <c r="C31" i="7" s="1"/>
  <c r="D31" i="7" a="1"/>
  <c r="D31" i="7" s="1"/>
  <c r="A32" i="7" a="1"/>
  <c r="A32" i="7" s="1"/>
  <c r="B32" i="7" a="1"/>
  <c r="B32" i="7" s="1"/>
  <c r="C32" i="7" a="1"/>
  <c r="C32" i="7" s="1"/>
  <c r="D32" i="7" a="1"/>
  <c r="D32" i="7" s="1"/>
  <c r="A33" i="7" a="1"/>
  <c r="A33" i="7" s="1"/>
  <c r="B33" i="7" a="1"/>
  <c r="B33" i="7" s="1"/>
  <c r="C33" i="7" a="1"/>
  <c r="C33" i="7" s="1"/>
  <c r="D33" i="7" a="1"/>
  <c r="D33" i="7" s="1"/>
  <c r="A34" i="7" a="1"/>
  <c r="A34" i="7" s="1"/>
  <c r="B34" i="7" a="1"/>
  <c r="B34" i="7" s="1"/>
  <c r="C34" i="7" a="1"/>
  <c r="C34" i="7" s="1"/>
  <c r="D34" i="7" a="1"/>
  <c r="D34" i="7" s="1"/>
  <c r="A35" i="7" a="1"/>
  <c r="A35" i="7" s="1"/>
  <c r="B35" i="7" a="1"/>
  <c r="B35" i="7" s="1"/>
  <c r="C35" i="7" a="1"/>
  <c r="C35" i="7" s="1"/>
  <c r="D35" i="7" a="1"/>
  <c r="D35" i="7" s="1"/>
  <c r="A36" i="7" a="1"/>
  <c r="A36" i="7" s="1"/>
  <c r="B36" i="7" a="1"/>
  <c r="B36" i="7" s="1"/>
  <c r="C36" i="7" a="1"/>
  <c r="C36" i="7" s="1"/>
  <c r="D36" i="7" a="1"/>
  <c r="D36" i="7" s="1"/>
  <c r="A37" i="7" a="1"/>
  <c r="A37" i="7" s="1"/>
  <c r="B37" i="7" a="1"/>
  <c r="B37" i="7" s="1"/>
  <c r="C37" i="7" a="1"/>
  <c r="C37" i="7" s="1"/>
  <c r="D37" i="7" a="1"/>
  <c r="D37" i="7" s="1"/>
  <c r="A38" i="7" a="1"/>
  <c r="A38" i="7" s="1"/>
  <c r="B38" i="7" a="1"/>
  <c r="B38" i="7" s="1"/>
  <c r="C38" i="7" a="1"/>
  <c r="C38" i="7" s="1"/>
  <c r="D38" i="7" a="1"/>
  <c r="D38" i="7" s="1"/>
  <c r="A39" i="7" a="1"/>
  <c r="A39" i="7" s="1"/>
  <c r="B39" i="7" a="1"/>
  <c r="B39" i="7" s="1"/>
  <c r="C39" i="7" a="1"/>
  <c r="C39" i="7" s="1"/>
  <c r="D39" i="7" a="1"/>
  <c r="D39" i="7" s="1"/>
  <c r="A40" i="7" a="1"/>
  <c r="A40" i="7" s="1"/>
  <c r="B40" i="7" a="1"/>
  <c r="B40" i="7" s="1"/>
  <c r="C40" i="7" a="1"/>
  <c r="C40" i="7" s="1"/>
  <c r="D40" i="7" a="1"/>
  <c r="D40" i="7" s="1"/>
  <c r="A41" i="7" a="1"/>
  <c r="A41" i="7" s="1"/>
  <c r="B41" i="7" a="1"/>
  <c r="B41" i="7" s="1"/>
  <c r="C41" i="7" a="1"/>
  <c r="C41" i="7" s="1"/>
  <c r="D41" i="7" a="1"/>
  <c r="D41" i="7" s="1"/>
  <c r="A42" i="7" a="1"/>
  <c r="A42" i="7" s="1"/>
  <c r="B42" i="7" a="1"/>
  <c r="B42" i="7" s="1"/>
  <c r="C42" i="7" a="1"/>
  <c r="C42" i="7" s="1"/>
  <c r="D42" i="7" a="1"/>
  <c r="D42" i="7" s="1"/>
  <c r="A43" i="7" a="1"/>
  <c r="A43" i="7" s="1"/>
  <c r="B43" i="7" a="1"/>
  <c r="B43" i="7" s="1"/>
  <c r="C43" i="7" a="1"/>
  <c r="C43" i="7" s="1"/>
  <c r="D43" i="7" a="1"/>
  <c r="D43" i="7" s="1"/>
  <c r="A44" i="7" a="1"/>
  <c r="A44" i="7" s="1"/>
  <c r="B44" i="7" a="1"/>
  <c r="B44" i="7" s="1"/>
  <c r="C44" i="7" a="1"/>
  <c r="C44" i="7" s="1"/>
  <c r="D44" i="7" a="1"/>
  <c r="D44" i="7" s="1"/>
  <c r="A45" i="7" a="1"/>
  <c r="A45" i="7" s="1"/>
  <c r="B45" i="7" a="1"/>
  <c r="B45" i="7" s="1"/>
  <c r="C45" i="7" a="1"/>
  <c r="C45" i="7" s="1"/>
  <c r="D45" i="7" a="1"/>
  <c r="D45" i="7" s="1"/>
  <c r="A46" i="7" a="1"/>
  <c r="A46" i="7" s="1"/>
  <c r="B46" i="7" a="1"/>
  <c r="B46" i="7" s="1"/>
  <c r="C46" i="7" a="1"/>
  <c r="C46" i="7" s="1"/>
  <c r="D46" i="7" a="1"/>
  <c r="D46" i="7" s="1"/>
  <c r="A47" i="7" a="1"/>
  <c r="A47" i="7" s="1"/>
  <c r="B47" i="7" a="1"/>
  <c r="B47" i="7" s="1"/>
  <c r="C47" i="7" a="1"/>
  <c r="C47" i="7" s="1"/>
  <c r="D47" i="7" a="1"/>
  <c r="D47" i="7" s="1"/>
  <c r="A48" i="7" a="1"/>
  <c r="A48" i="7" s="1"/>
  <c r="B48" i="7" a="1"/>
  <c r="B48" i="7" s="1"/>
  <c r="C48" i="7" a="1"/>
  <c r="C48" i="7" s="1"/>
  <c r="D48" i="7" a="1"/>
  <c r="D48" i="7" s="1"/>
  <c r="A49" i="7" a="1"/>
  <c r="A49" i="7" s="1"/>
  <c r="B49" i="7" a="1"/>
  <c r="B49" i="7" s="1"/>
  <c r="C49" i="7" a="1"/>
  <c r="C49" i="7" s="1"/>
  <c r="D49" i="7" a="1"/>
  <c r="D49" i="7" s="1"/>
  <c r="A50" i="7" a="1"/>
  <c r="A50" i="7" s="1"/>
  <c r="B50" i="7" a="1"/>
  <c r="B50" i="7" s="1"/>
  <c r="C50" i="7" a="1"/>
  <c r="C50" i="7" s="1"/>
  <c r="D50" i="7" a="1"/>
  <c r="D50" i="7" s="1"/>
  <c r="A51" i="7" a="1"/>
  <c r="A51" i="7" s="1"/>
  <c r="B51" i="7" a="1"/>
  <c r="B51" i="7" s="1"/>
  <c r="C51" i="7" a="1"/>
  <c r="C51" i="7" s="1"/>
  <c r="D51" i="7" a="1"/>
  <c r="D51" i="7" s="1"/>
  <c r="A52" i="7" a="1"/>
  <c r="A52" i="7" s="1"/>
  <c r="B52" i="7" a="1"/>
  <c r="B52" i="7" s="1"/>
  <c r="C52" i="7" a="1"/>
  <c r="C52" i="7" s="1"/>
  <c r="D52" i="7" a="1"/>
  <c r="D52" i="7" s="1"/>
  <c r="A53" i="7" a="1"/>
  <c r="A53" i="7" s="1"/>
  <c r="B53" i="7" a="1"/>
  <c r="B53" i="7" s="1"/>
  <c r="C53" i="7" a="1"/>
  <c r="C53" i="7" s="1"/>
  <c r="D53" i="7" a="1"/>
  <c r="D53" i="7" s="1"/>
  <c r="A54" i="7" a="1"/>
  <c r="A54" i="7" s="1"/>
  <c r="B54" i="7" a="1"/>
  <c r="B54" i="7" s="1"/>
  <c r="C54" i="7" a="1"/>
  <c r="C54" i="7" s="1"/>
  <c r="D54" i="7" a="1"/>
  <c r="D54" i="7" s="1"/>
  <c r="A55" i="7" a="1"/>
  <c r="A55" i="7" s="1"/>
  <c r="B55" i="7" a="1"/>
  <c r="B55" i="7" s="1"/>
  <c r="C55" i="7" a="1"/>
  <c r="C55" i="7" s="1"/>
  <c r="D55" i="7" a="1"/>
  <c r="D55" i="7" s="1"/>
  <c r="A56" i="7" a="1"/>
  <c r="A56" i="7" s="1"/>
  <c r="B56" i="7" a="1"/>
  <c r="B56" i="7" s="1"/>
  <c r="C56" i="7" a="1"/>
  <c r="C56" i="7" s="1"/>
  <c r="D56" i="7" a="1"/>
  <c r="D56" i="7" s="1"/>
  <c r="A57" i="7" a="1"/>
  <c r="A57" i="7" s="1"/>
  <c r="B57" i="7" a="1"/>
  <c r="B57" i="7" s="1"/>
  <c r="C57" i="7" a="1"/>
  <c r="C57" i="7" s="1"/>
  <c r="D57" i="7" a="1"/>
  <c r="D57" i="7" s="1"/>
  <c r="A58" i="7" a="1"/>
  <c r="A58" i="7" s="1"/>
  <c r="B58" i="7" a="1"/>
  <c r="B58" i="7" s="1"/>
  <c r="C58" i="7" a="1"/>
  <c r="C58" i="7" s="1"/>
  <c r="D58" i="7" a="1"/>
  <c r="D58" i="7" s="1"/>
  <c r="A59" i="7" a="1"/>
  <c r="A59" i="7" s="1"/>
  <c r="B59" i="7" a="1"/>
  <c r="B59" i="7" s="1"/>
  <c r="C59" i="7" a="1"/>
  <c r="C59" i="7" s="1"/>
  <c r="D59" i="7" a="1"/>
  <c r="D59" i="7" s="1"/>
  <c r="A60" i="7" a="1"/>
  <c r="A60" i="7" s="1"/>
  <c r="B60" i="7" a="1"/>
  <c r="B60" i="7" s="1"/>
  <c r="C60" i="7" a="1"/>
  <c r="C60" i="7" s="1"/>
  <c r="D60" i="7" a="1"/>
  <c r="D60" i="7" s="1"/>
  <c r="A61" i="7" a="1"/>
  <c r="A61" i="7" s="1"/>
  <c r="B61" i="7" a="1"/>
  <c r="B61" i="7" s="1"/>
  <c r="C61" i="7" a="1"/>
  <c r="C61" i="7" s="1"/>
  <c r="D61" i="7" a="1"/>
  <c r="D61" i="7" s="1"/>
  <c r="A62" i="7" a="1"/>
  <c r="A62" i="7" s="1"/>
  <c r="B62" i="7" a="1"/>
  <c r="B62" i="7" s="1"/>
  <c r="C62" i="7" a="1"/>
  <c r="C62" i="7" s="1"/>
  <c r="D62" i="7" a="1"/>
  <c r="D62" i="7" s="1"/>
  <c r="A63" i="7" a="1"/>
  <c r="A63" i="7" s="1"/>
  <c r="B63" i="7" a="1"/>
  <c r="B63" i="7" s="1"/>
  <c r="C63" i="7" a="1"/>
  <c r="C63" i="7" s="1"/>
  <c r="D63" i="7" a="1"/>
  <c r="D63" i="7" s="1"/>
  <c r="A64" i="7" a="1"/>
  <c r="A64" i="7" s="1"/>
  <c r="B64" i="7" a="1"/>
  <c r="B64" i="7" s="1"/>
  <c r="C64" i="7" a="1"/>
  <c r="C64" i="7" s="1"/>
  <c r="D64" i="7" a="1"/>
  <c r="D64" i="7" s="1"/>
  <c r="A65" i="7" a="1"/>
  <c r="A65" i="7" s="1"/>
  <c r="B65" i="7" a="1"/>
  <c r="B65" i="7" s="1"/>
  <c r="C65" i="7" a="1"/>
  <c r="C65" i="7" s="1"/>
  <c r="D65" i="7" a="1"/>
  <c r="D65" i="7" s="1"/>
  <c r="A66" i="7" a="1"/>
  <c r="A66" i="7" s="1"/>
  <c r="B66" i="7" a="1"/>
  <c r="B66" i="7" s="1"/>
  <c r="C66" i="7" a="1"/>
  <c r="C66" i="7" s="1"/>
  <c r="D66" i="7" a="1"/>
  <c r="D66" i="7" s="1"/>
  <c r="A67" i="7" a="1"/>
  <c r="A67" i="7" s="1"/>
  <c r="B67" i="7" a="1"/>
  <c r="B67" i="7" s="1"/>
  <c r="C67" i="7" a="1"/>
  <c r="C67" i="7" s="1"/>
  <c r="D67" i="7" a="1"/>
  <c r="D67" i="7" s="1"/>
  <c r="A68" i="7" a="1"/>
  <c r="A68" i="7" s="1"/>
  <c r="B68" i="7" a="1"/>
  <c r="B68" i="7" s="1"/>
  <c r="C68" i="7" a="1"/>
  <c r="C68" i="7" s="1"/>
  <c r="D68" i="7" a="1"/>
  <c r="D68" i="7" s="1"/>
  <c r="A69" i="7" a="1"/>
  <c r="A69" i="7" s="1"/>
  <c r="B69" i="7" a="1"/>
  <c r="B69" i="7" s="1"/>
  <c r="C69" i="7" a="1"/>
  <c r="C69" i="7" s="1"/>
  <c r="D69" i="7" a="1"/>
  <c r="D69" i="7" s="1"/>
  <c r="A70" i="7" a="1"/>
  <c r="A70" i="7" s="1"/>
  <c r="B70" i="7" a="1"/>
  <c r="B70" i="7" s="1"/>
  <c r="C70" i="7" a="1"/>
  <c r="C70" i="7" s="1"/>
  <c r="D70" i="7" a="1"/>
  <c r="D70" i="7" s="1"/>
  <c r="A71" i="7" a="1"/>
  <c r="A71" i="7" s="1"/>
  <c r="B71" i="7" a="1"/>
  <c r="B71" i="7" s="1"/>
  <c r="C71" i="7" a="1"/>
  <c r="C71" i="7" s="1"/>
  <c r="D71" i="7" a="1"/>
  <c r="D71" i="7" s="1"/>
  <c r="A72" i="7" a="1"/>
  <c r="A72" i="7" s="1"/>
  <c r="B72" i="7" a="1"/>
  <c r="B72" i="7" s="1"/>
  <c r="C72" i="7" a="1"/>
  <c r="C72" i="7" s="1"/>
  <c r="D72" i="7" a="1"/>
  <c r="D72" i="7" s="1"/>
  <c r="A73" i="7" a="1"/>
  <c r="A73" i="7" s="1"/>
  <c r="B73" i="7" a="1"/>
  <c r="B73" i="7" s="1"/>
  <c r="C73" i="7" a="1"/>
  <c r="C73" i="7" s="1"/>
  <c r="D73" i="7" a="1"/>
  <c r="D73" i="7" s="1"/>
  <c r="A74" i="7" a="1"/>
  <c r="A74" i="7" s="1"/>
  <c r="B74" i="7" a="1"/>
  <c r="B74" i="7" s="1"/>
  <c r="C74" i="7" a="1"/>
  <c r="C74" i="7" s="1"/>
  <c r="D74" i="7" a="1"/>
  <c r="D74" i="7" s="1"/>
  <c r="A75" i="7" a="1"/>
  <c r="A75" i="7" s="1"/>
  <c r="B75" i="7" a="1"/>
  <c r="B75" i="7" s="1"/>
  <c r="C75" i="7" a="1"/>
  <c r="C75" i="7" s="1"/>
  <c r="D75" i="7" a="1"/>
  <c r="D75" i="7" s="1"/>
  <c r="A76" i="7" a="1"/>
  <c r="A76" i="7" s="1"/>
  <c r="B76" i="7" a="1"/>
  <c r="B76" i="7" s="1"/>
  <c r="C76" i="7" a="1"/>
  <c r="C76" i="7" s="1"/>
  <c r="D76" i="7" a="1"/>
  <c r="D76" i="7" s="1"/>
  <c r="A77" i="7" a="1"/>
  <c r="A77" i="7" s="1"/>
  <c r="B77" i="7" a="1"/>
  <c r="B77" i="7" s="1"/>
  <c r="C77" i="7" a="1"/>
  <c r="C77" i="7" s="1"/>
  <c r="D77" i="7" a="1"/>
  <c r="D77" i="7" s="1"/>
  <c r="A78" i="7" a="1"/>
  <c r="A78" i="7" s="1"/>
  <c r="B78" i="7" a="1"/>
  <c r="B78" i="7" s="1"/>
  <c r="C78" i="7" a="1"/>
  <c r="C78" i="7" s="1"/>
  <c r="D78" i="7" a="1"/>
  <c r="D78" i="7" s="1"/>
  <c r="A79" i="7" a="1"/>
  <c r="A79" i="7" s="1"/>
  <c r="B79" i="7" a="1"/>
  <c r="B79" i="7" s="1"/>
  <c r="C79" i="7" a="1"/>
  <c r="C79" i="7" s="1"/>
  <c r="D79" i="7" a="1"/>
  <c r="D79" i="7" s="1"/>
  <c r="A80" i="7" a="1"/>
  <c r="A80" i="7" s="1"/>
  <c r="B80" i="7" a="1"/>
  <c r="B80" i="7" s="1"/>
  <c r="C80" i="7" a="1"/>
  <c r="C80" i="7" s="1"/>
  <c r="D80" i="7" a="1"/>
  <c r="D80" i="7" s="1"/>
  <c r="A81" i="7" a="1"/>
  <c r="A81" i="7" s="1"/>
  <c r="B81" i="7" a="1"/>
  <c r="B81" i="7" s="1"/>
  <c r="C81" i="7" a="1"/>
  <c r="C81" i="7" s="1"/>
  <c r="D81" i="7" a="1"/>
  <c r="D81" i="7" s="1"/>
  <c r="A82" i="7" a="1"/>
  <c r="A82" i="7" s="1"/>
  <c r="B82" i="7" a="1"/>
  <c r="B82" i="7" s="1"/>
  <c r="C82" i="7" a="1"/>
  <c r="C82" i="7" s="1"/>
  <c r="D82" i="7" a="1"/>
  <c r="D82" i="7" s="1"/>
  <c r="A83" i="7" a="1"/>
  <c r="A83" i="7" s="1"/>
  <c r="B83" i="7" a="1"/>
  <c r="B83" i="7" s="1"/>
  <c r="C83" i="7" a="1"/>
  <c r="C83" i="7" s="1"/>
  <c r="D83" i="7" a="1"/>
  <c r="D83" i="7" s="1"/>
  <c r="A84" i="7" a="1"/>
  <c r="A84" i="7" s="1"/>
  <c r="B84" i="7" a="1"/>
  <c r="B84" i="7" s="1"/>
  <c r="C84" i="7" a="1"/>
  <c r="C84" i="7" s="1"/>
  <c r="D84" i="7" a="1"/>
  <c r="D84" i="7" s="1"/>
  <c r="A85" i="7" a="1"/>
  <c r="A85" i="7" s="1"/>
  <c r="B85" i="7" a="1"/>
  <c r="B85" i="7" s="1"/>
  <c r="C85" i="7" a="1"/>
  <c r="C85" i="7" s="1"/>
  <c r="D85" i="7" a="1"/>
  <c r="D85" i="7" s="1"/>
  <c r="A86" i="7" a="1"/>
  <c r="A86" i="7" s="1"/>
  <c r="B86" i="7" a="1"/>
  <c r="B86" i="7" s="1"/>
  <c r="C86" i="7" a="1"/>
  <c r="C86" i="7" s="1"/>
  <c r="D86" i="7" a="1"/>
  <c r="D86" i="7" s="1"/>
  <c r="A87" i="7" a="1"/>
  <c r="A87" i="7" s="1"/>
  <c r="B87" i="7" a="1"/>
  <c r="B87" i="7" s="1"/>
  <c r="C87" i="7" a="1"/>
  <c r="C87" i="7" s="1"/>
  <c r="D87" i="7" a="1"/>
  <c r="D87" i="7" s="1"/>
  <c r="A88" i="7" a="1"/>
  <c r="A88" i="7" s="1"/>
  <c r="B88" i="7" a="1"/>
  <c r="B88" i="7" s="1"/>
  <c r="C88" i="7" a="1"/>
  <c r="C88" i="7" s="1"/>
  <c r="D88" i="7" a="1"/>
  <c r="D88" i="7" s="1"/>
  <c r="A89" i="7" a="1"/>
  <c r="A89" i="7" s="1"/>
  <c r="B89" i="7" a="1"/>
  <c r="B89" i="7" s="1"/>
  <c r="C89" i="7" a="1"/>
  <c r="C89" i="7" s="1"/>
  <c r="D89" i="7" a="1"/>
  <c r="D89" i="7" s="1"/>
  <c r="A90" i="7" a="1"/>
  <c r="A90" i="7" s="1"/>
  <c r="B90" i="7" a="1"/>
  <c r="B90" i="7" s="1"/>
  <c r="C90" i="7" a="1"/>
  <c r="C90" i="7" s="1"/>
  <c r="D90" i="7" a="1"/>
  <c r="D90" i="7" s="1"/>
  <c r="A91" i="7" a="1"/>
  <c r="A91" i="7" s="1"/>
  <c r="B91" i="7" a="1"/>
  <c r="B91" i="7" s="1"/>
  <c r="C91" i="7" a="1"/>
  <c r="C91" i="7" s="1"/>
  <c r="D91" i="7" a="1"/>
  <c r="D91" i="7" s="1"/>
  <c r="A92" i="7" a="1"/>
  <c r="A92" i="7" s="1"/>
  <c r="B92" i="7" a="1"/>
  <c r="B92" i="7" s="1"/>
  <c r="C92" i="7" a="1"/>
  <c r="C92" i="7" s="1"/>
  <c r="D92" i="7" a="1"/>
  <c r="D92" i="7" s="1"/>
  <c r="A93" i="7" a="1"/>
  <c r="A93" i="7" s="1"/>
  <c r="B93" i="7" a="1"/>
  <c r="B93" i="7" s="1"/>
  <c r="C93" i="7" a="1"/>
  <c r="C93" i="7" s="1"/>
  <c r="D93" i="7" a="1"/>
  <c r="D93" i="7" s="1"/>
  <c r="A94" i="7" a="1"/>
  <c r="A94" i="7" s="1"/>
  <c r="B94" i="7" a="1"/>
  <c r="B94" i="7" s="1"/>
  <c r="C94" i="7" a="1"/>
  <c r="C94" i="7" s="1"/>
  <c r="D94" i="7" a="1"/>
  <c r="D94" i="7" s="1"/>
  <c r="A95" i="7" a="1"/>
  <c r="A95" i="7" s="1"/>
  <c r="B95" i="7" a="1"/>
  <c r="B95" i="7" s="1"/>
  <c r="C95" i="7" a="1"/>
  <c r="C95" i="7" s="1"/>
  <c r="D95" i="7" a="1"/>
  <c r="D95" i="7" s="1"/>
  <c r="A96" i="7" a="1"/>
  <c r="A96" i="7" s="1"/>
  <c r="B96" i="7" a="1"/>
  <c r="B96" i="7" s="1"/>
  <c r="C96" i="7" a="1"/>
  <c r="C96" i="7" s="1"/>
  <c r="D96" i="7" a="1"/>
  <c r="D96" i="7" s="1"/>
  <c r="A97" i="7" a="1"/>
  <c r="A97" i="7" s="1"/>
  <c r="B97" i="7" a="1"/>
  <c r="B97" i="7" s="1"/>
  <c r="C97" i="7" a="1"/>
  <c r="C97" i="7" s="1"/>
  <c r="D97" i="7" a="1"/>
  <c r="D97" i="7" s="1"/>
  <c r="A98" i="7" a="1"/>
  <c r="A98" i="7" s="1"/>
  <c r="B98" i="7" a="1"/>
  <c r="B98" i="7" s="1"/>
  <c r="C98" i="7" a="1"/>
  <c r="C98" i="7" s="1"/>
  <c r="D98" i="7" a="1"/>
  <c r="D98" i="7" s="1"/>
  <c r="A99" i="7" a="1"/>
  <c r="A99" i="7" s="1"/>
  <c r="B99" i="7" a="1"/>
  <c r="B99" i="7" s="1"/>
  <c r="C99" i="7" a="1"/>
  <c r="C99" i="7" s="1"/>
  <c r="D99" i="7" a="1"/>
  <c r="D99" i="7" s="1"/>
  <c r="A100" i="7" a="1"/>
  <c r="A100" i="7" s="1"/>
  <c r="B100" i="7" a="1"/>
  <c r="B100" i="7" s="1"/>
  <c r="C100" i="7" a="1"/>
  <c r="C100" i="7" s="1"/>
  <c r="D100" i="7" a="1"/>
  <c r="D100" i="7" s="1"/>
  <c r="A101" i="7" a="1"/>
  <c r="A101" i="7" s="1"/>
  <c r="B101" i="7" a="1"/>
  <c r="B101" i="7" s="1"/>
  <c r="C101" i="7" a="1"/>
  <c r="C101" i="7" s="1"/>
  <c r="D101" i="7" a="1"/>
  <c r="D101" i="7" s="1"/>
  <c r="A102" i="7" a="1"/>
  <c r="A102" i="7" s="1"/>
  <c r="B102" i="7" a="1"/>
  <c r="B102" i="7" s="1"/>
  <c r="C102" i="7" a="1"/>
  <c r="C102" i="7" s="1"/>
  <c r="D102" i="7" a="1"/>
  <c r="D102" i="7" s="1"/>
  <c r="A103" i="7" a="1"/>
  <c r="A103" i="7" s="1"/>
  <c r="B103" i="7" a="1"/>
  <c r="B103" i="7" s="1"/>
  <c r="C103" i="7" a="1"/>
  <c r="C103" i="7" s="1"/>
  <c r="D103" i="7" a="1"/>
  <c r="D103" i="7" s="1"/>
  <c r="A104" i="7" a="1"/>
  <c r="A104" i="7" s="1"/>
  <c r="B104" i="7" a="1"/>
  <c r="B104" i="7" s="1"/>
  <c r="C104" i="7" a="1"/>
  <c r="C104" i="7" s="1"/>
  <c r="D104" i="7" a="1"/>
  <c r="D104" i="7" s="1"/>
  <c r="A105" i="7" a="1"/>
  <c r="A105" i="7" s="1"/>
  <c r="B105" i="7" a="1"/>
  <c r="B105" i="7" s="1"/>
  <c r="C105" i="7" a="1"/>
  <c r="C105" i="7" s="1"/>
  <c r="D105" i="7" a="1"/>
  <c r="D105" i="7" s="1"/>
  <c r="A106" i="7" a="1"/>
  <c r="A106" i="7" s="1"/>
  <c r="B106" i="7" a="1"/>
  <c r="B106" i="7" s="1"/>
  <c r="C106" i="7" a="1"/>
  <c r="C106" i="7" s="1"/>
  <c r="D106" i="7" a="1"/>
  <c r="D106" i="7" s="1"/>
  <c r="A107" i="7" a="1"/>
  <c r="A107" i="7" s="1"/>
  <c r="B107" i="7" a="1"/>
  <c r="B107" i="7" s="1"/>
  <c r="C107" i="7" a="1"/>
  <c r="C107" i="7" s="1"/>
  <c r="D107" i="7" a="1"/>
  <c r="D107" i="7" s="1"/>
  <c r="A108" i="7" a="1"/>
  <c r="A108" i="7" s="1"/>
  <c r="B108" i="7" a="1"/>
  <c r="B108" i="7" s="1"/>
  <c r="C108" i="7" a="1"/>
  <c r="C108" i="7" s="1"/>
  <c r="D108" i="7" a="1"/>
  <c r="D108" i="7" s="1"/>
  <c r="A109" i="7" a="1"/>
  <c r="A109" i="7" s="1"/>
  <c r="B109" i="7" a="1"/>
  <c r="B109" i="7" s="1"/>
  <c r="C109" i="7" a="1"/>
  <c r="C109" i="7" s="1"/>
  <c r="D109" i="7" a="1"/>
  <c r="D109" i="7" s="1"/>
  <c r="A110" i="7" a="1"/>
  <c r="A110" i="7" s="1"/>
  <c r="B110" i="7" a="1"/>
  <c r="B110" i="7" s="1"/>
  <c r="C110" i="7" a="1"/>
  <c r="C110" i="7" s="1"/>
  <c r="D110" i="7" a="1"/>
  <c r="D110" i="7" s="1"/>
  <c r="A111" i="7" a="1"/>
  <c r="A111" i="7" s="1"/>
  <c r="B111" i="7" a="1"/>
  <c r="B111" i="7" s="1"/>
  <c r="C111" i="7" a="1"/>
  <c r="C111" i="7" s="1"/>
  <c r="D111" i="7" a="1"/>
  <c r="D111" i="7" s="1"/>
  <c r="A112" i="7" a="1"/>
  <c r="A112" i="7" s="1"/>
  <c r="B112" i="7" a="1"/>
  <c r="B112" i="7" s="1"/>
  <c r="C112" i="7" a="1"/>
  <c r="C112" i="7" s="1"/>
  <c r="D112" i="7" a="1"/>
  <c r="D112" i="7" s="1"/>
  <c r="A113" i="7" a="1"/>
  <c r="A113" i="7" s="1"/>
  <c r="B113" i="7" a="1"/>
  <c r="B113" i="7" s="1"/>
  <c r="C113" i="7" a="1"/>
  <c r="C113" i="7" s="1"/>
  <c r="D113" i="7" a="1"/>
  <c r="D113" i="7" s="1"/>
  <c r="A114" i="7" a="1"/>
  <c r="A114" i="7" s="1"/>
  <c r="B114" i="7" a="1"/>
  <c r="B114" i="7" s="1"/>
  <c r="C114" i="7" a="1"/>
  <c r="C114" i="7" s="1"/>
  <c r="D114" i="7" a="1"/>
  <c r="D114" i="7" s="1"/>
  <c r="A115" i="7" a="1"/>
  <c r="A115" i="7" s="1"/>
  <c r="B115" i="7" a="1"/>
  <c r="B115" i="7" s="1"/>
  <c r="C115" i="7" a="1"/>
  <c r="C115" i="7" s="1"/>
  <c r="D115" i="7" a="1"/>
  <c r="D115" i="7" s="1"/>
  <c r="A116" i="7" a="1"/>
  <c r="A116" i="7" s="1"/>
  <c r="B116" i="7" a="1"/>
  <c r="B116" i="7" s="1"/>
  <c r="C116" i="7" a="1"/>
  <c r="C116" i="7" s="1"/>
  <c r="D116" i="7" a="1"/>
  <c r="D116" i="7" s="1"/>
  <c r="A117" i="7" a="1"/>
  <c r="A117" i="7" s="1"/>
  <c r="B117" i="7" a="1"/>
  <c r="B117" i="7" s="1"/>
  <c r="C117" i="7" a="1"/>
  <c r="C117" i="7" s="1"/>
  <c r="D117" i="7" a="1"/>
  <c r="D117" i="7" s="1"/>
  <c r="A118" i="7" a="1"/>
  <c r="A118" i="7" s="1"/>
  <c r="B118" i="7" a="1"/>
  <c r="B118" i="7" s="1"/>
  <c r="C118" i="7" a="1"/>
  <c r="C118" i="7" s="1"/>
  <c r="D118" i="7" a="1"/>
  <c r="D118" i="7" s="1"/>
  <c r="A119" i="7" a="1"/>
  <c r="A119" i="7" s="1"/>
  <c r="B119" i="7" a="1"/>
  <c r="B119" i="7" s="1"/>
  <c r="C119" i="7" a="1"/>
  <c r="C119" i="7" s="1"/>
  <c r="D119" i="7" a="1"/>
  <c r="D119" i="7" s="1"/>
  <c r="A120" i="7" a="1"/>
  <c r="A120" i="7" s="1"/>
  <c r="B120" i="7" a="1"/>
  <c r="B120" i="7" s="1"/>
  <c r="C120" i="7" a="1"/>
  <c r="C120" i="7" s="1"/>
  <c r="D120" i="7" a="1"/>
  <c r="D120" i="7" s="1"/>
  <c r="A121" i="7" a="1"/>
  <c r="A121" i="7" s="1"/>
  <c r="B121" i="7" a="1"/>
  <c r="B121" i="7" s="1"/>
  <c r="C121" i="7" a="1"/>
  <c r="C121" i="7" s="1"/>
  <c r="D121" i="7" a="1"/>
  <c r="D121" i="7" s="1"/>
  <c r="A122" i="7" a="1"/>
  <c r="A122" i="7" s="1"/>
  <c r="B122" i="7" a="1"/>
  <c r="B122" i="7" s="1"/>
  <c r="C122" i="7" a="1"/>
  <c r="C122" i="7" s="1"/>
  <c r="D122" i="7" a="1"/>
  <c r="D122" i="7" s="1"/>
  <c r="A123" i="7" a="1"/>
  <c r="A123" i="7" s="1"/>
  <c r="B123" i="7" a="1"/>
  <c r="B123" i="7" s="1"/>
  <c r="C123" i="7" a="1"/>
  <c r="C123" i="7" s="1"/>
  <c r="D123" i="7" a="1"/>
  <c r="D123" i="7" s="1"/>
  <c r="A124" i="7" a="1"/>
  <c r="A124" i="7" s="1"/>
  <c r="B124" i="7" a="1"/>
  <c r="B124" i="7" s="1"/>
  <c r="C124" i="7" a="1"/>
  <c r="C124" i="7" s="1"/>
  <c r="D124" i="7" a="1"/>
  <c r="D124" i="7" s="1"/>
  <c r="A125" i="7" a="1"/>
  <c r="A125" i="7" s="1"/>
  <c r="B125" i="7" a="1"/>
  <c r="B125" i="7" s="1"/>
  <c r="C125" i="7" a="1"/>
  <c r="C125" i="7" s="1"/>
  <c r="D125" i="7" a="1"/>
  <c r="D125" i="7" s="1"/>
  <c r="A126" i="7" a="1"/>
  <c r="A126" i="7" s="1"/>
  <c r="B126" i="7" a="1"/>
  <c r="B126" i="7" s="1"/>
  <c r="C126" i="7" a="1"/>
  <c r="C126" i="7" s="1"/>
  <c r="D126" i="7" a="1"/>
  <c r="D126" i="7" s="1"/>
  <c r="A127" i="7" a="1"/>
  <c r="A127" i="7" s="1"/>
  <c r="B127" i="7" a="1"/>
  <c r="B127" i="7" s="1"/>
  <c r="C127" i="7" a="1"/>
  <c r="C127" i="7" s="1"/>
  <c r="D127" i="7" a="1"/>
  <c r="D127" i="7" s="1"/>
  <c r="A128" i="7" a="1"/>
  <c r="A128" i="7" s="1"/>
  <c r="B128" i="7" a="1"/>
  <c r="B128" i="7" s="1"/>
  <c r="C128" i="7" a="1"/>
  <c r="C128" i="7" s="1"/>
  <c r="D128" i="7" a="1"/>
  <c r="D128" i="7" s="1"/>
  <c r="A129" i="7" a="1"/>
  <c r="A129" i="7" s="1"/>
  <c r="B129" i="7" a="1"/>
  <c r="B129" i="7" s="1"/>
  <c r="C129" i="7" a="1"/>
  <c r="C129" i="7" s="1"/>
  <c r="D129" i="7" a="1"/>
  <c r="D129" i="7" s="1"/>
  <c r="A130" i="7" a="1"/>
  <c r="A130" i="7" s="1"/>
  <c r="B130" i="7" a="1"/>
  <c r="B130" i="7" s="1"/>
  <c r="C130" i="7" a="1"/>
  <c r="C130" i="7" s="1"/>
  <c r="D130" i="7" a="1"/>
  <c r="D130" i="7" s="1"/>
  <c r="A131" i="7" a="1"/>
  <c r="A131" i="7" s="1"/>
  <c r="B131" i="7" a="1"/>
  <c r="B131" i="7" s="1"/>
  <c r="C131" i="7" a="1"/>
  <c r="C131" i="7" s="1"/>
  <c r="D131" i="7" a="1"/>
  <c r="D131" i="7" s="1"/>
  <c r="A132" i="7" a="1"/>
  <c r="A132" i="7" s="1"/>
  <c r="B132" i="7" a="1"/>
  <c r="B132" i="7" s="1"/>
  <c r="C132" i="7" a="1"/>
  <c r="C132" i="7" s="1"/>
  <c r="D132" i="7" a="1"/>
  <c r="D132" i="7" s="1"/>
  <c r="A133" i="7" a="1"/>
  <c r="A133" i="7" s="1"/>
  <c r="B133" i="7" a="1"/>
  <c r="B133" i="7" s="1"/>
  <c r="C133" i="7" a="1"/>
  <c r="C133" i="7" s="1"/>
  <c r="D133" i="7" a="1"/>
  <c r="D133" i="7" s="1"/>
  <c r="A134" i="7" a="1"/>
  <c r="A134" i="7" s="1"/>
  <c r="B134" i="7" a="1"/>
  <c r="B134" i="7" s="1"/>
  <c r="C134" i="7" a="1"/>
  <c r="C134" i="7" s="1"/>
  <c r="D134" i="7" a="1"/>
  <c r="D134" i="7" s="1"/>
  <c r="A135" i="7" a="1"/>
  <c r="A135" i="7" s="1"/>
  <c r="B135" i="7" a="1"/>
  <c r="B135" i="7" s="1"/>
  <c r="C135" i="7" a="1"/>
  <c r="C135" i="7" s="1"/>
  <c r="D135" i="7" a="1"/>
  <c r="D135" i="7" s="1"/>
  <c r="A136" i="7" a="1"/>
  <c r="A136" i="7" s="1"/>
  <c r="B136" i="7" a="1"/>
  <c r="B136" i="7" s="1"/>
  <c r="C136" i="7" a="1"/>
  <c r="C136" i="7" s="1"/>
  <c r="D136" i="7" a="1"/>
  <c r="D136" i="7" s="1"/>
  <c r="A137" i="7" a="1"/>
  <c r="A137" i="7" s="1"/>
  <c r="B137" i="7" a="1"/>
  <c r="B137" i="7" s="1"/>
  <c r="C137" i="7" a="1"/>
  <c r="C137" i="7" s="1"/>
  <c r="D137" i="7" a="1"/>
  <c r="D137" i="7" s="1"/>
  <c r="A138" i="7" a="1"/>
  <c r="A138" i="7" s="1"/>
  <c r="B138" i="7" a="1"/>
  <c r="B138" i="7" s="1"/>
  <c r="C138" i="7" a="1"/>
  <c r="C138" i="7" s="1"/>
  <c r="D138" i="7" a="1"/>
  <c r="D138" i="7" s="1"/>
  <c r="A139" i="7" a="1"/>
  <c r="A139" i="7" s="1"/>
  <c r="B139" i="7" a="1"/>
  <c r="B139" i="7" s="1"/>
  <c r="C139" i="7" a="1"/>
  <c r="C139" i="7" s="1"/>
  <c r="D139" i="7" a="1"/>
  <c r="D139" i="7" s="1"/>
  <c r="A140" i="7" a="1"/>
  <c r="A140" i="7" s="1"/>
  <c r="B140" i="7" a="1"/>
  <c r="B140" i="7" s="1"/>
  <c r="C140" i="7" a="1"/>
  <c r="C140" i="7" s="1"/>
  <c r="D140" i="7" a="1"/>
  <c r="D140" i="7" s="1"/>
  <c r="A141" i="7" a="1"/>
  <c r="A141" i="7" s="1"/>
  <c r="B141" i="7" a="1"/>
  <c r="B141" i="7" s="1"/>
  <c r="C141" i="7" a="1"/>
  <c r="C141" i="7" s="1"/>
  <c r="D141" i="7" a="1"/>
  <c r="D141" i="7" s="1"/>
  <c r="A142" i="7" a="1"/>
  <c r="A142" i="7" s="1"/>
  <c r="B142" i="7" a="1"/>
  <c r="B142" i="7" s="1"/>
  <c r="C142" i="7" a="1"/>
  <c r="C142" i="7" s="1"/>
  <c r="D142" i="7" a="1"/>
  <c r="D142" i="7" s="1"/>
  <c r="A143" i="7" a="1"/>
  <c r="A143" i="7" s="1"/>
  <c r="B143" i="7" a="1"/>
  <c r="B143" i="7" s="1"/>
  <c r="C143" i="7" a="1"/>
  <c r="C143" i="7" s="1"/>
  <c r="D143" i="7" a="1"/>
  <c r="D143" i="7" s="1"/>
  <c r="A144" i="7" a="1"/>
  <c r="A144" i="7" s="1"/>
  <c r="B144" i="7" a="1"/>
  <c r="B144" i="7" s="1"/>
  <c r="C144" i="7" a="1"/>
  <c r="C144" i="7" s="1"/>
  <c r="D144" i="7" a="1"/>
  <c r="D144" i="7" s="1"/>
  <c r="A145" i="7" a="1"/>
  <c r="A145" i="7" s="1"/>
  <c r="B145" i="7" a="1"/>
  <c r="B145" i="7" s="1"/>
  <c r="C145" i="7" a="1"/>
  <c r="C145" i="7" s="1"/>
  <c r="D145" i="7" a="1"/>
  <c r="D145" i="7" s="1"/>
  <c r="A146" i="7" a="1"/>
  <c r="A146" i="7" s="1"/>
  <c r="B146" i="7" a="1"/>
  <c r="B146" i="7" s="1"/>
  <c r="C146" i="7" a="1"/>
  <c r="C146" i="7" s="1"/>
  <c r="D146" i="7" a="1"/>
  <c r="D146" i="7" s="1"/>
  <c r="A147" i="7" a="1"/>
  <c r="A147" i="7" s="1"/>
  <c r="B147" i="7" a="1"/>
  <c r="B147" i="7" s="1"/>
  <c r="C147" i="7" a="1"/>
  <c r="C147" i="7" s="1"/>
  <c r="D147" i="7" a="1"/>
  <c r="D147" i="7" s="1"/>
  <c r="A148" i="7" a="1"/>
  <c r="A148" i="7" s="1"/>
  <c r="B148" i="7" a="1"/>
  <c r="B148" i="7" s="1"/>
  <c r="C148" i="7" a="1"/>
  <c r="C148" i="7" s="1"/>
  <c r="D148" i="7" a="1"/>
  <c r="D148" i="7" s="1"/>
  <c r="A149" i="7" a="1"/>
  <c r="A149" i="7" s="1"/>
  <c r="B149" i="7" a="1"/>
  <c r="B149" i="7" s="1"/>
  <c r="C149" i="7" a="1"/>
  <c r="C149" i="7" s="1"/>
  <c r="D149" i="7" a="1"/>
  <c r="D149" i="7" s="1"/>
  <c r="A150" i="7" a="1"/>
  <c r="A150" i="7" s="1"/>
  <c r="B150" i="7" a="1"/>
  <c r="B150" i="7" s="1"/>
  <c r="C150" i="7" a="1"/>
  <c r="C150" i="7" s="1"/>
  <c r="D150" i="7" a="1"/>
  <c r="D150" i="7" s="1"/>
  <c r="A151" i="7" a="1"/>
  <c r="A151" i="7" s="1"/>
  <c r="B151" i="7" a="1"/>
  <c r="B151" i="7" s="1"/>
  <c r="C151" i="7" a="1"/>
  <c r="C151" i="7" s="1"/>
  <c r="D151" i="7" a="1"/>
  <c r="D151" i="7" s="1"/>
  <c r="A152" i="7" a="1"/>
  <c r="A152" i="7" s="1"/>
  <c r="B152" i="7" a="1"/>
  <c r="B152" i="7" s="1"/>
  <c r="C152" i="7" a="1"/>
  <c r="C152" i="7" s="1"/>
  <c r="D152" i="7" a="1"/>
  <c r="D152" i="7" s="1"/>
  <c r="A153" i="7" a="1"/>
  <c r="A153" i="7" s="1"/>
  <c r="B153" i="7" a="1"/>
  <c r="B153" i="7" s="1"/>
  <c r="C153" i="7" a="1"/>
  <c r="C153" i="7" s="1"/>
  <c r="D153" i="7" a="1"/>
  <c r="D153" i="7" s="1"/>
  <c r="A154" i="7" a="1"/>
  <c r="A154" i="7" s="1"/>
  <c r="B154" i="7" a="1"/>
  <c r="B154" i="7" s="1"/>
  <c r="C154" i="7" a="1"/>
  <c r="C154" i="7" s="1"/>
  <c r="D154" i="7" a="1"/>
  <c r="D154" i="7" s="1"/>
  <c r="A155" i="7" a="1"/>
  <c r="A155" i="7" s="1"/>
  <c r="B155" i="7" a="1"/>
  <c r="B155" i="7" s="1"/>
  <c r="C155" i="7" a="1"/>
  <c r="C155" i="7" s="1"/>
  <c r="D155" i="7" a="1"/>
  <c r="D155" i="7" s="1"/>
  <c r="A156" i="7" a="1"/>
  <c r="A156" i="7" s="1"/>
  <c r="B156" i="7" a="1"/>
  <c r="B156" i="7" s="1"/>
  <c r="C156" i="7" a="1"/>
  <c r="C156" i="7" s="1"/>
  <c r="D156" i="7" a="1"/>
  <c r="D156" i="7" s="1"/>
  <c r="A157" i="7" a="1"/>
  <c r="A157" i="7" s="1"/>
  <c r="B157" i="7" a="1"/>
  <c r="B157" i="7" s="1"/>
  <c r="C157" i="7" a="1"/>
  <c r="C157" i="7" s="1"/>
  <c r="D157" i="7" a="1"/>
  <c r="D157" i="7" s="1"/>
  <c r="A158" i="7" a="1"/>
  <c r="A158" i="7" s="1"/>
  <c r="B158" i="7" a="1"/>
  <c r="B158" i="7" s="1"/>
  <c r="C158" i="7" a="1"/>
  <c r="C158" i="7" s="1"/>
  <c r="D158" i="7" a="1"/>
  <c r="D158" i="7" s="1"/>
  <c r="A159" i="7" a="1"/>
  <c r="A159" i="7" s="1"/>
  <c r="B159" i="7" a="1"/>
  <c r="B159" i="7" s="1"/>
  <c r="C159" i="7" a="1"/>
  <c r="C159" i="7" s="1"/>
  <c r="D159" i="7" a="1"/>
  <c r="D159" i="7" s="1"/>
  <c r="A160" i="7" a="1"/>
  <c r="A160" i="7" s="1"/>
  <c r="B160" i="7" a="1"/>
  <c r="B160" i="7" s="1"/>
  <c r="C160" i="7" a="1"/>
  <c r="C160" i="7" s="1"/>
  <c r="D160" i="7" a="1"/>
  <c r="D160" i="7" s="1"/>
  <c r="A161" i="7" a="1"/>
  <c r="A161" i="7" s="1"/>
  <c r="B161" i="7" a="1"/>
  <c r="B161" i="7" s="1"/>
  <c r="C161" i="7" a="1"/>
  <c r="C161" i="7" s="1"/>
  <c r="D161" i="7" a="1"/>
  <c r="D161" i="7" s="1"/>
  <c r="A162" i="7" a="1"/>
  <c r="A162" i="7" s="1"/>
  <c r="B162" i="7" a="1"/>
  <c r="B162" i="7" s="1"/>
  <c r="C162" i="7" a="1"/>
  <c r="C162" i="7" s="1"/>
  <c r="D162" i="7" a="1"/>
  <c r="D162" i="7" s="1"/>
  <c r="A163" i="7" a="1"/>
  <c r="A163" i="7" s="1"/>
  <c r="B163" i="7" a="1"/>
  <c r="B163" i="7" s="1"/>
  <c r="C163" i="7" a="1"/>
  <c r="C163" i="7" s="1"/>
  <c r="D163" i="7" a="1"/>
  <c r="D163" i="7" s="1"/>
  <c r="A164" i="7" a="1"/>
  <c r="A164" i="7" s="1"/>
  <c r="B164" i="7" a="1"/>
  <c r="B164" i="7" s="1"/>
  <c r="C164" i="7" a="1"/>
  <c r="C164" i="7" s="1"/>
  <c r="D164" i="7" a="1"/>
  <c r="D164" i="7" s="1"/>
  <c r="A165" i="7" a="1"/>
  <c r="A165" i="7" s="1"/>
  <c r="B165" i="7" a="1"/>
  <c r="B165" i="7" s="1"/>
  <c r="C165" i="7" a="1"/>
  <c r="C165" i="7" s="1"/>
  <c r="D165" i="7" a="1"/>
  <c r="D165" i="7" s="1"/>
  <c r="A166" i="7" a="1"/>
  <c r="A166" i="7" s="1"/>
  <c r="B166" i="7" a="1"/>
  <c r="B166" i="7" s="1"/>
  <c r="C166" i="7" a="1"/>
  <c r="C166" i="7" s="1"/>
  <c r="D166" i="7" a="1"/>
  <c r="D166" i="7" s="1"/>
  <c r="A167" i="7" a="1"/>
  <c r="A167" i="7" s="1"/>
  <c r="B167" i="7" a="1"/>
  <c r="B167" i="7" s="1"/>
  <c r="C167" i="7" a="1"/>
  <c r="C167" i="7" s="1"/>
  <c r="D167" i="7" a="1"/>
  <c r="D167" i="7" s="1"/>
  <c r="A168" i="7" a="1"/>
  <c r="A168" i="7" s="1"/>
  <c r="B168" i="7" a="1"/>
  <c r="B168" i="7" s="1"/>
  <c r="C168" i="7" a="1"/>
  <c r="C168" i="7" s="1"/>
  <c r="D168" i="7" a="1"/>
  <c r="D168" i="7" s="1"/>
  <c r="A169" i="7" a="1"/>
  <c r="A169" i="7" s="1"/>
  <c r="B169" i="7" a="1"/>
  <c r="B169" i="7" s="1"/>
  <c r="C169" i="7" a="1"/>
  <c r="C169" i="7" s="1"/>
  <c r="D169" i="7" a="1"/>
  <c r="D169" i="7" s="1"/>
  <c r="A170" i="7" a="1"/>
  <c r="A170" i="7" s="1"/>
  <c r="B170" i="7" a="1"/>
  <c r="B170" i="7" s="1"/>
  <c r="C170" i="7" a="1"/>
  <c r="C170" i="7" s="1"/>
  <c r="D170" i="7" a="1"/>
  <c r="D170" i="7" s="1"/>
  <c r="A171" i="7" a="1"/>
  <c r="A171" i="7" s="1"/>
  <c r="B171" i="7" a="1"/>
  <c r="B171" i="7" s="1"/>
  <c r="C171" i="7" a="1"/>
  <c r="C171" i="7" s="1"/>
  <c r="D171" i="7" a="1"/>
  <c r="D171" i="7" s="1"/>
  <c r="A172" i="7" a="1"/>
  <c r="A172" i="7" s="1"/>
  <c r="B172" i="7" a="1"/>
  <c r="B172" i="7" s="1"/>
  <c r="C172" i="7" a="1"/>
  <c r="C172" i="7" s="1"/>
  <c r="D172" i="7" a="1"/>
  <c r="D172" i="7" s="1"/>
  <c r="A173" i="7" a="1"/>
  <c r="A173" i="7" s="1"/>
  <c r="B173" i="7" a="1"/>
  <c r="B173" i="7" s="1"/>
  <c r="C173" i="7" a="1"/>
  <c r="C173" i="7" s="1"/>
  <c r="D173" i="7" a="1"/>
  <c r="D173" i="7" s="1"/>
  <c r="A174" i="7" a="1"/>
  <c r="A174" i="7" s="1"/>
  <c r="B174" i="7" a="1"/>
  <c r="B174" i="7" s="1"/>
  <c r="C174" i="7" a="1"/>
  <c r="C174" i="7" s="1"/>
  <c r="D174" i="7" a="1"/>
  <c r="D174" i="7" s="1"/>
  <c r="A175" i="7" a="1"/>
  <c r="A175" i="7" s="1"/>
  <c r="B175" i="7" a="1"/>
  <c r="B175" i="7" s="1"/>
  <c r="C175" i="7" a="1"/>
  <c r="C175" i="7" s="1"/>
  <c r="D175" i="7" a="1"/>
  <c r="D175" i="7" s="1"/>
  <c r="A176" i="7" a="1"/>
  <c r="A176" i="7" s="1"/>
  <c r="B176" i="7" a="1"/>
  <c r="B176" i="7" s="1"/>
  <c r="C176" i="7" a="1"/>
  <c r="C176" i="7" s="1"/>
  <c r="D176" i="7" a="1"/>
  <c r="D176" i="7" s="1"/>
  <c r="A177" i="7" a="1"/>
  <c r="A177" i="7" s="1"/>
  <c r="B177" i="7" a="1"/>
  <c r="B177" i="7" s="1"/>
  <c r="C177" i="7" a="1"/>
  <c r="C177" i="7" s="1"/>
  <c r="D177" i="7" a="1"/>
  <c r="D177" i="7" s="1"/>
  <c r="A178" i="7" a="1"/>
  <c r="A178" i="7" s="1"/>
  <c r="B178" i="7" a="1"/>
  <c r="B178" i="7" s="1"/>
  <c r="C178" i="7" a="1"/>
  <c r="C178" i="7" s="1"/>
  <c r="D178" i="7" a="1"/>
  <c r="D178" i="7" s="1"/>
  <c r="A179" i="7" a="1"/>
  <c r="A179" i="7" s="1"/>
  <c r="B179" i="7" a="1"/>
  <c r="B179" i="7" s="1"/>
  <c r="C179" i="7" a="1"/>
  <c r="C179" i="7" s="1"/>
  <c r="D179" i="7" a="1"/>
  <c r="D179" i="7" s="1"/>
  <c r="A180" i="7" a="1"/>
  <c r="A180" i="7" s="1"/>
  <c r="B180" i="7" a="1"/>
  <c r="B180" i="7" s="1"/>
  <c r="C180" i="7" a="1"/>
  <c r="C180" i="7" s="1"/>
  <c r="D180" i="7" a="1"/>
  <c r="D180" i="7" s="1"/>
  <c r="A181" i="7" a="1"/>
  <c r="A181" i="7" s="1"/>
  <c r="B181" i="7" a="1"/>
  <c r="B181" i="7" s="1"/>
  <c r="C181" i="7" a="1"/>
  <c r="C181" i="7" s="1"/>
  <c r="D181" i="7" a="1"/>
  <c r="D181" i="7" s="1"/>
  <c r="A182" i="7" a="1"/>
  <c r="A182" i="7" s="1"/>
  <c r="B182" i="7" a="1"/>
  <c r="B182" i="7" s="1"/>
  <c r="C182" i="7" a="1"/>
  <c r="C182" i="7" s="1"/>
  <c r="D182" i="7" a="1"/>
  <c r="D182" i="7" s="1"/>
  <c r="A183" i="7" a="1"/>
  <c r="A183" i="7" s="1"/>
  <c r="B183" i="7" a="1"/>
  <c r="B183" i="7" s="1"/>
  <c r="C183" i="7" a="1"/>
  <c r="C183" i="7" s="1"/>
  <c r="D183" i="7" a="1"/>
  <c r="D183" i="7" s="1"/>
  <c r="A184" i="7" a="1"/>
  <c r="A184" i="7" s="1"/>
  <c r="B184" i="7" a="1"/>
  <c r="B184" i="7" s="1"/>
  <c r="C184" i="7" a="1"/>
  <c r="C184" i="7" s="1"/>
  <c r="D184" i="7" a="1"/>
  <c r="D184" i="7" s="1"/>
  <c r="A185" i="7" a="1"/>
  <c r="A185" i="7" s="1"/>
  <c r="B185" i="7" a="1"/>
  <c r="B185" i="7" s="1"/>
  <c r="C185" i="7" a="1"/>
  <c r="C185" i="7" s="1"/>
  <c r="D185" i="7" a="1"/>
  <c r="D185" i="7" s="1"/>
  <c r="A186" i="7" a="1"/>
  <c r="A186" i="7" s="1"/>
  <c r="B186" i="7" a="1"/>
  <c r="B186" i="7" s="1"/>
  <c r="C186" i="7" a="1"/>
  <c r="C186" i="7" s="1"/>
  <c r="D186" i="7" a="1"/>
  <c r="D186" i="7" s="1"/>
  <c r="A187" i="7" a="1"/>
  <c r="A187" i="7" s="1"/>
  <c r="B187" i="7" a="1"/>
  <c r="B187" i="7" s="1"/>
  <c r="C187" i="7" a="1"/>
  <c r="C187" i="7" s="1"/>
  <c r="D187" i="7" a="1"/>
  <c r="D187" i="7" s="1"/>
  <c r="A188" i="7" a="1"/>
  <c r="A188" i="7" s="1"/>
  <c r="B188" i="7" a="1"/>
  <c r="B188" i="7" s="1"/>
  <c r="C188" i="7" a="1"/>
  <c r="C188" i="7" s="1"/>
  <c r="D188" i="7" a="1"/>
  <c r="D188" i="7" s="1"/>
  <c r="A189" i="7" a="1"/>
  <c r="A189" i="7" s="1"/>
  <c r="B189" i="7" a="1"/>
  <c r="B189" i="7" s="1"/>
  <c r="C189" i="7" a="1"/>
  <c r="C189" i="7" s="1"/>
  <c r="D189" i="7" a="1"/>
  <c r="D189" i="7" s="1"/>
  <c r="A190" i="7" a="1"/>
  <c r="A190" i="7" s="1"/>
  <c r="B190" i="7" a="1"/>
  <c r="B190" i="7" s="1"/>
  <c r="C190" i="7" a="1"/>
  <c r="C190" i="7" s="1"/>
  <c r="D190" i="7" a="1"/>
  <c r="D190" i="7" s="1"/>
  <c r="A191" i="7" a="1"/>
  <c r="A191" i="7" s="1"/>
  <c r="B191" i="7" a="1"/>
  <c r="B191" i="7" s="1"/>
  <c r="C191" i="7" a="1"/>
  <c r="C191" i="7" s="1"/>
  <c r="D191" i="7" a="1"/>
  <c r="D191" i="7" s="1"/>
  <c r="A192" i="7" a="1"/>
  <c r="A192" i="7" s="1"/>
  <c r="B192" i="7" a="1"/>
  <c r="B192" i="7" s="1"/>
  <c r="C192" i="7" a="1"/>
  <c r="C192" i="7" s="1"/>
  <c r="D192" i="7" a="1"/>
  <c r="D192" i="7" s="1"/>
  <c r="A193" i="7" a="1"/>
  <c r="A193" i="7" s="1"/>
  <c r="B193" i="7" a="1"/>
  <c r="B193" i="7" s="1"/>
  <c r="C193" i="7" a="1"/>
  <c r="C193" i="7" s="1"/>
  <c r="D193" i="7" a="1"/>
  <c r="D193" i="7" s="1"/>
  <c r="A194" i="7" a="1"/>
  <c r="A194" i="7" s="1"/>
  <c r="B194" i="7" a="1"/>
  <c r="B194" i="7" s="1"/>
  <c r="C194" i="7" a="1"/>
  <c r="C194" i="7" s="1"/>
  <c r="D194" i="7" a="1"/>
  <c r="D194" i="7" s="1"/>
  <c r="A195" i="7" a="1"/>
  <c r="A195" i="7" s="1"/>
  <c r="B195" i="7" a="1"/>
  <c r="B195" i="7" s="1"/>
  <c r="C195" i="7" a="1"/>
  <c r="C195" i="7" s="1"/>
  <c r="D195" i="7" a="1"/>
  <c r="D195" i="7" s="1"/>
  <c r="A196" i="7" a="1"/>
  <c r="A196" i="7" s="1"/>
  <c r="B196" i="7" a="1"/>
  <c r="B196" i="7" s="1"/>
  <c r="C196" i="7" a="1"/>
  <c r="C196" i="7" s="1"/>
  <c r="D196" i="7" a="1"/>
  <c r="D196" i="7" s="1"/>
  <c r="A197" i="7" a="1"/>
  <c r="A197" i="7" s="1"/>
  <c r="B197" i="7" a="1"/>
  <c r="B197" i="7" s="1"/>
  <c r="C197" i="7" a="1"/>
  <c r="C197" i="7" s="1"/>
  <c r="D197" i="7" a="1"/>
  <c r="D197" i="7" s="1"/>
  <c r="A198" i="7" a="1"/>
  <c r="A198" i="7" s="1"/>
  <c r="B198" i="7" a="1"/>
  <c r="B198" i="7" s="1"/>
  <c r="C198" i="7" a="1"/>
  <c r="C198" i="7" s="1"/>
  <c r="D198" i="7" a="1"/>
  <c r="D198" i="7" s="1"/>
  <c r="A199" i="7" a="1"/>
  <c r="A199" i="7" s="1"/>
  <c r="B199" i="7" a="1"/>
  <c r="B199" i="7" s="1"/>
  <c r="C199" i="7" a="1"/>
  <c r="C199" i="7" s="1"/>
  <c r="D199" i="7" a="1"/>
  <c r="D199" i="7" s="1"/>
  <c r="A200" i="7" a="1"/>
  <c r="A200" i="7" s="1"/>
  <c r="B200" i="7" a="1"/>
  <c r="B200" i="7" s="1"/>
  <c r="C200" i="7" a="1"/>
  <c r="C200" i="7" s="1"/>
  <c r="D200" i="7" a="1"/>
  <c r="D200" i="7" s="1"/>
  <c r="A201" i="7" a="1"/>
  <c r="A201" i="7" s="1"/>
  <c r="B201" i="7" a="1"/>
  <c r="B201" i="7" s="1"/>
  <c r="C201" i="7" a="1"/>
  <c r="C201" i="7" s="1"/>
  <c r="D201" i="7" a="1"/>
  <c r="D201" i="7" s="1"/>
  <c r="A202" i="7" a="1"/>
  <c r="A202" i="7" s="1"/>
  <c r="B202" i="7" a="1"/>
  <c r="B202" i="7" s="1"/>
  <c r="C202" i="7" a="1"/>
  <c r="C202" i="7" s="1"/>
  <c r="D202" i="7" a="1"/>
  <c r="D202" i="7" s="1"/>
  <c r="A203" i="7" a="1"/>
  <c r="A203" i="7" s="1"/>
  <c r="B203" i="7" a="1"/>
  <c r="B203" i="7" s="1"/>
  <c r="C203" i="7" a="1"/>
  <c r="C203" i="7" s="1"/>
  <c r="D203" i="7" a="1"/>
  <c r="D203" i="7" s="1"/>
  <c r="A204" i="7" a="1"/>
  <c r="A204" i="7" s="1"/>
  <c r="B204" i="7" a="1"/>
  <c r="B204" i="7" s="1"/>
  <c r="C204" i="7" a="1"/>
  <c r="C204" i="7" s="1"/>
  <c r="D204" i="7" a="1"/>
  <c r="D204" i="7" s="1"/>
  <c r="A205" i="7" a="1"/>
  <c r="A205" i="7" s="1"/>
  <c r="B205" i="7" a="1"/>
  <c r="B205" i="7" s="1"/>
  <c r="C205" i="7" a="1"/>
  <c r="C205" i="7" s="1"/>
  <c r="D205" i="7" a="1"/>
  <c r="D205" i="7" s="1"/>
  <c r="A206" i="7" a="1"/>
  <c r="A206" i="7" s="1"/>
  <c r="B206" i="7" a="1"/>
  <c r="B206" i="7" s="1"/>
  <c r="C206" i="7" a="1"/>
  <c r="C206" i="7" s="1"/>
  <c r="D206" i="7" a="1"/>
  <c r="D206" i="7" s="1"/>
  <c r="A207" i="7" a="1"/>
  <c r="A207" i="7" s="1"/>
  <c r="B207" i="7" a="1"/>
  <c r="B207" i="7" s="1"/>
  <c r="C207" i="7" a="1"/>
  <c r="C207" i="7" s="1"/>
  <c r="D207" i="7" a="1"/>
  <c r="D207" i="7" s="1"/>
  <c r="A208" i="7" a="1"/>
  <c r="A208" i="7" s="1"/>
  <c r="B208" i="7" a="1"/>
  <c r="B208" i="7" s="1"/>
  <c r="C208" i="7" a="1"/>
  <c r="C208" i="7" s="1"/>
  <c r="D208" i="7" a="1"/>
  <c r="D208" i="7" s="1"/>
  <c r="A209" i="7" a="1"/>
  <c r="A209" i="7" s="1"/>
  <c r="B209" i="7" a="1"/>
  <c r="B209" i="7" s="1"/>
  <c r="C209" i="7" a="1"/>
  <c r="C209" i="7" s="1"/>
  <c r="D209" i="7" a="1"/>
  <c r="D209" i="7" s="1"/>
  <c r="A210" i="7" a="1"/>
  <c r="A210" i="7" s="1"/>
  <c r="B210" i="7" a="1"/>
  <c r="B210" i="7" s="1"/>
  <c r="C210" i="7" a="1"/>
  <c r="C210" i="7" s="1"/>
  <c r="D210" i="7" a="1"/>
  <c r="D210" i="7" s="1"/>
  <c r="A211" i="7" a="1"/>
  <c r="A211" i="7" s="1"/>
  <c r="B211" i="7" a="1"/>
  <c r="B211" i="7" s="1"/>
  <c r="C211" i="7" a="1"/>
  <c r="C211" i="7" s="1"/>
  <c r="D211" i="7" a="1"/>
  <c r="D211" i="7" s="1"/>
  <c r="A212" i="7" a="1"/>
  <c r="A212" i="7" s="1"/>
  <c r="B212" i="7" a="1"/>
  <c r="B212" i="7" s="1"/>
  <c r="C212" i="7" a="1"/>
  <c r="C212" i="7" s="1"/>
  <c r="D212" i="7" a="1"/>
  <c r="D212" i="7" s="1"/>
  <c r="A213" i="7" a="1"/>
  <c r="A213" i="7" s="1"/>
  <c r="B213" i="7" a="1"/>
  <c r="B213" i="7" s="1"/>
  <c r="C213" i="7" a="1"/>
  <c r="C213" i="7" s="1"/>
  <c r="D213" i="7" a="1"/>
  <c r="D213" i="7" s="1"/>
  <c r="A214" i="7" a="1"/>
  <c r="A214" i="7" s="1"/>
  <c r="B214" i="7" a="1"/>
  <c r="B214" i="7" s="1"/>
  <c r="C214" i="7" a="1"/>
  <c r="C214" i="7" s="1"/>
  <c r="D214" i="7" a="1"/>
  <c r="D214" i="7" s="1"/>
  <c r="A215" i="7" a="1"/>
  <c r="A215" i="7" s="1"/>
  <c r="B215" i="7" a="1"/>
  <c r="B215" i="7" s="1"/>
  <c r="C215" i="7" a="1"/>
  <c r="C215" i="7" s="1"/>
  <c r="D215" i="7" a="1"/>
  <c r="D215" i="7" s="1"/>
  <c r="A216" i="7" a="1"/>
  <c r="A216" i="7" s="1"/>
  <c r="B216" i="7" a="1"/>
  <c r="B216" i="7" s="1"/>
  <c r="C216" i="7" a="1"/>
  <c r="C216" i="7" s="1"/>
  <c r="D216" i="7" a="1"/>
  <c r="D216" i="7" s="1"/>
  <c r="A217" i="7" a="1"/>
  <c r="A217" i="7" s="1"/>
  <c r="B217" i="7" a="1"/>
  <c r="B217" i="7" s="1"/>
  <c r="C217" i="7" a="1"/>
  <c r="C217" i="7" s="1"/>
  <c r="D217" i="7" a="1"/>
  <c r="D217" i="7" s="1"/>
  <c r="A218" i="7" a="1"/>
  <c r="A218" i="7" s="1"/>
  <c r="B218" i="7" a="1"/>
  <c r="B218" i="7" s="1"/>
  <c r="C218" i="7" a="1"/>
  <c r="C218" i="7" s="1"/>
  <c r="D218" i="7" a="1"/>
  <c r="D218" i="7" s="1"/>
  <c r="A219" i="7" a="1"/>
  <c r="A219" i="7" s="1"/>
  <c r="B219" i="7" a="1"/>
  <c r="B219" i="7" s="1"/>
  <c r="C219" i="7" a="1"/>
  <c r="C219" i="7" s="1"/>
  <c r="D219" i="7" a="1"/>
  <c r="D219" i="7" s="1"/>
  <c r="A220" i="7" a="1"/>
  <c r="A220" i="7" s="1"/>
  <c r="B220" i="7" a="1"/>
  <c r="B220" i="7" s="1"/>
  <c r="C220" i="7" a="1"/>
  <c r="C220" i="7" s="1"/>
  <c r="D220" i="7" a="1"/>
  <c r="D220" i="7" s="1"/>
  <c r="A221" i="7" a="1"/>
  <c r="A221" i="7" s="1"/>
  <c r="B221" i="7" a="1"/>
  <c r="B221" i="7" s="1"/>
  <c r="C221" i="7" a="1"/>
  <c r="C221" i="7" s="1"/>
  <c r="D221" i="7" a="1"/>
  <c r="D221" i="7" s="1"/>
  <c r="A222" i="7" a="1"/>
  <c r="A222" i="7" s="1"/>
  <c r="B222" i="7" a="1"/>
  <c r="B222" i="7" s="1"/>
  <c r="C222" i="7" a="1"/>
  <c r="C222" i="7" s="1"/>
  <c r="D222" i="7" a="1"/>
  <c r="D222" i="7" s="1"/>
  <c r="A223" i="7" a="1"/>
  <c r="A223" i="7" s="1"/>
  <c r="B223" i="7" a="1"/>
  <c r="B223" i="7" s="1"/>
  <c r="C223" i="7" a="1"/>
  <c r="C223" i="7" s="1"/>
  <c r="D223" i="7" a="1"/>
  <c r="D223" i="7" s="1"/>
  <c r="A224" i="7" a="1"/>
  <c r="A224" i="7" s="1"/>
  <c r="B224" i="7" a="1"/>
  <c r="B224" i="7" s="1"/>
  <c r="C224" i="7" a="1"/>
  <c r="C224" i="7" s="1"/>
  <c r="D224" i="7" a="1"/>
  <c r="D224" i="7" s="1"/>
  <c r="A225" i="7" a="1"/>
  <c r="A225" i="7" s="1"/>
  <c r="B225" i="7" a="1"/>
  <c r="B225" i="7" s="1"/>
  <c r="C225" i="7" a="1"/>
  <c r="C225" i="7" s="1"/>
  <c r="D225" i="7" a="1"/>
  <c r="D225" i="7" s="1"/>
  <c r="A226" i="7" a="1"/>
  <c r="A226" i="7" s="1"/>
  <c r="B226" i="7" a="1"/>
  <c r="B226" i="7" s="1"/>
  <c r="C226" i="7" a="1"/>
  <c r="C226" i="7" s="1"/>
  <c r="D226" i="7" a="1"/>
  <c r="D226" i="7" s="1"/>
  <c r="A227" i="7" a="1"/>
  <c r="A227" i="7" s="1"/>
  <c r="B227" i="7" a="1"/>
  <c r="B227" i="7" s="1"/>
  <c r="C227" i="7" a="1"/>
  <c r="C227" i="7" s="1"/>
  <c r="D227" i="7" a="1"/>
  <c r="D227" i="7" s="1"/>
  <c r="A228" i="7" a="1"/>
  <c r="A228" i="7" s="1"/>
  <c r="B228" i="7" a="1"/>
  <c r="B228" i="7" s="1"/>
  <c r="C228" i="7" a="1"/>
  <c r="C228" i="7" s="1"/>
  <c r="D228" i="7" a="1"/>
  <c r="D228" i="7" s="1"/>
  <c r="A229" i="7" a="1"/>
  <c r="A229" i="7" s="1"/>
  <c r="B229" i="7" a="1"/>
  <c r="B229" i="7" s="1"/>
  <c r="C229" i="7" a="1"/>
  <c r="C229" i="7" s="1"/>
  <c r="D229" i="7" a="1"/>
  <c r="D229" i="7" s="1"/>
  <c r="A230" i="7" a="1"/>
  <c r="A230" i="7" s="1"/>
  <c r="B230" i="7" a="1"/>
  <c r="B230" i="7" s="1"/>
  <c r="C230" i="7" a="1"/>
  <c r="C230" i="7" s="1"/>
  <c r="D230" i="7" a="1"/>
  <c r="D230" i="7" s="1"/>
  <c r="A231" i="7" a="1"/>
  <c r="A231" i="7" s="1"/>
  <c r="B231" i="7" a="1"/>
  <c r="B231" i="7" s="1"/>
  <c r="C231" i="7" a="1"/>
  <c r="C231" i="7" s="1"/>
  <c r="D231" i="7" a="1"/>
  <c r="D231" i="7" s="1"/>
  <c r="A232" i="7" a="1"/>
  <c r="A232" i="7" s="1"/>
  <c r="B232" i="7" a="1"/>
  <c r="B232" i="7" s="1"/>
  <c r="C232" i="7" a="1"/>
  <c r="C232" i="7" s="1"/>
  <c r="D232" i="7" a="1"/>
  <c r="D232" i="7" s="1"/>
  <c r="A233" i="7" a="1"/>
  <c r="A233" i="7" s="1"/>
  <c r="B233" i="7" a="1"/>
  <c r="B233" i="7" s="1"/>
  <c r="C233" i="7" a="1"/>
  <c r="C233" i="7" s="1"/>
  <c r="D233" i="7" a="1"/>
  <c r="D233" i="7" s="1"/>
  <c r="A234" i="7" a="1"/>
  <c r="A234" i="7" s="1"/>
  <c r="B234" i="7" a="1"/>
  <c r="B234" i="7" s="1"/>
  <c r="C234" i="7" a="1"/>
  <c r="C234" i="7" s="1"/>
  <c r="D234" i="7" a="1"/>
  <c r="D234" i="7" s="1"/>
  <c r="A235" i="7" a="1"/>
  <c r="A235" i="7" s="1"/>
  <c r="B235" i="7" a="1"/>
  <c r="B235" i="7" s="1"/>
  <c r="C235" i="7" a="1"/>
  <c r="C235" i="7" s="1"/>
  <c r="D235" i="7" a="1"/>
  <c r="D235" i="7" s="1"/>
  <c r="A236" i="7" a="1"/>
  <c r="A236" i="7" s="1"/>
  <c r="B236" i="7" a="1"/>
  <c r="B236" i="7" s="1"/>
  <c r="C236" i="7" a="1"/>
  <c r="C236" i="7" s="1"/>
  <c r="D236" i="7" a="1"/>
  <c r="D236" i="7" s="1"/>
  <c r="A237" i="7" a="1"/>
  <c r="A237" i="7" s="1"/>
  <c r="B237" i="7" a="1"/>
  <c r="B237" i="7" s="1"/>
  <c r="C237" i="7" a="1"/>
  <c r="C237" i="7" s="1"/>
  <c r="D237" i="7" a="1"/>
  <c r="D237" i="7" s="1"/>
  <c r="A238" i="7" a="1"/>
  <c r="A238" i="7" s="1"/>
  <c r="B238" i="7" a="1"/>
  <c r="B238" i="7" s="1"/>
  <c r="C238" i="7" a="1"/>
  <c r="C238" i="7" s="1"/>
  <c r="D238" i="7" a="1"/>
  <c r="D238" i="7" s="1"/>
  <c r="A239" i="7" a="1"/>
  <c r="A239" i="7" s="1"/>
  <c r="B239" i="7" a="1"/>
  <c r="B239" i="7" s="1"/>
  <c r="C239" i="7" a="1"/>
  <c r="C239" i="7" s="1"/>
  <c r="D239" i="7" a="1"/>
  <c r="D239" i="7" s="1"/>
  <c r="A240" i="7" a="1"/>
  <c r="A240" i="7" s="1"/>
  <c r="B240" i="7" a="1"/>
  <c r="B240" i="7" s="1"/>
  <c r="C240" i="7" a="1"/>
  <c r="C240" i="7" s="1"/>
  <c r="D240" i="7" a="1"/>
  <c r="D240" i="7" s="1"/>
  <c r="A241" i="7" a="1"/>
  <c r="A241" i="7" s="1"/>
  <c r="B241" i="7" a="1"/>
  <c r="B241" i="7" s="1"/>
  <c r="C241" i="7" a="1"/>
  <c r="C241" i="7" s="1"/>
  <c r="D241" i="7" a="1"/>
  <c r="D241" i="7" s="1"/>
  <c r="A242" i="7" a="1"/>
  <c r="A242" i="7" s="1"/>
  <c r="B242" i="7" a="1"/>
  <c r="B242" i="7" s="1"/>
  <c r="C242" i="7" a="1"/>
  <c r="C242" i="7" s="1"/>
  <c r="D242" i="7" a="1"/>
  <c r="D242" i="7" s="1"/>
  <c r="A243" i="7" a="1"/>
  <c r="A243" i="7" s="1"/>
  <c r="B243" i="7" a="1"/>
  <c r="B243" i="7" s="1"/>
  <c r="C243" i="7" a="1"/>
  <c r="C243" i="7" s="1"/>
  <c r="D243" i="7" a="1"/>
  <c r="D243" i="7" s="1"/>
  <c r="A244" i="7" a="1"/>
  <c r="A244" i="7" s="1"/>
  <c r="B244" i="7" a="1"/>
  <c r="B244" i="7" s="1"/>
  <c r="C244" i="7" a="1"/>
  <c r="C244" i="7" s="1"/>
  <c r="D244" i="7" a="1"/>
  <c r="D244" i="7" s="1"/>
  <c r="A245" i="7" a="1"/>
  <c r="A245" i="7" s="1"/>
  <c r="B245" i="7" a="1"/>
  <c r="B245" i="7" s="1"/>
  <c r="C245" i="7" a="1"/>
  <c r="C245" i="7" s="1"/>
  <c r="D245" i="7" a="1"/>
  <c r="D245" i="7" s="1"/>
  <c r="A246" i="7" a="1"/>
  <c r="A246" i="7" s="1"/>
  <c r="B246" i="7" a="1"/>
  <c r="B246" i="7" s="1"/>
  <c r="C246" i="7" a="1"/>
  <c r="C246" i="7" s="1"/>
  <c r="D246" i="7" a="1"/>
  <c r="D246" i="7" s="1"/>
  <c r="A247" i="7" a="1"/>
  <c r="A247" i="7" s="1"/>
  <c r="B247" i="7" a="1"/>
  <c r="B247" i="7" s="1"/>
  <c r="C247" i="7" a="1"/>
  <c r="C247" i="7" s="1"/>
  <c r="D247" i="7" a="1"/>
  <c r="D247" i="7" s="1"/>
  <c r="A248" i="7" a="1"/>
  <c r="A248" i="7" s="1"/>
  <c r="B248" i="7" a="1"/>
  <c r="B248" i="7" s="1"/>
  <c r="C248" i="7" a="1"/>
  <c r="C248" i="7" s="1"/>
  <c r="D248" i="7" a="1"/>
  <c r="D248" i="7" s="1"/>
  <c r="A249" i="7" a="1"/>
  <c r="A249" i="7" s="1"/>
  <c r="B249" i="7" a="1"/>
  <c r="B249" i="7" s="1"/>
  <c r="C249" i="7" a="1"/>
  <c r="C249" i="7" s="1"/>
  <c r="D249" i="7" a="1"/>
  <c r="D249" i="7" s="1"/>
  <c r="A250" i="7" a="1"/>
  <c r="A250" i="7" s="1"/>
  <c r="B250" i="7" a="1"/>
  <c r="B250" i="7" s="1"/>
  <c r="C250" i="7" a="1"/>
  <c r="C250" i="7" s="1"/>
  <c r="D250" i="7" a="1"/>
  <c r="D250" i="7" s="1"/>
  <c r="A251" i="7" a="1"/>
  <c r="A251" i="7" s="1"/>
  <c r="B251" i="7" a="1"/>
  <c r="B251" i="7" s="1"/>
  <c r="C251" i="7" a="1"/>
  <c r="C251" i="7" s="1"/>
  <c r="D251" i="7" a="1"/>
  <c r="D251" i="7" s="1"/>
  <c r="A252" i="7" a="1"/>
  <c r="A252" i="7" s="1"/>
  <c r="B252" i="7" a="1"/>
  <c r="B252" i="7" s="1"/>
  <c r="C252" i="7" a="1"/>
  <c r="C252" i="7" s="1"/>
  <c r="D252" i="7" a="1"/>
  <c r="D252" i="7" s="1"/>
  <c r="A253" i="7" a="1"/>
  <c r="A253" i="7" s="1"/>
  <c r="B253" i="7" a="1"/>
  <c r="B253" i="7" s="1"/>
  <c r="C253" i="7" a="1"/>
  <c r="C253" i="7" s="1"/>
  <c r="D253" i="7" a="1"/>
  <c r="D253" i="7" s="1"/>
  <c r="A254" i="7" a="1"/>
  <c r="A254" i="7" s="1"/>
  <c r="B254" i="7" a="1"/>
  <c r="B254" i="7" s="1"/>
  <c r="C254" i="7" a="1"/>
  <c r="C254" i="7" s="1"/>
  <c r="D254" i="7" a="1"/>
  <c r="D254" i="7" s="1"/>
  <c r="A255" i="7" a="1"/>
  <c r="A255" i="7" s="1"/>
  <c r="B255" i="7" a="1"/>
  <c r="B255" i="7" s="1"/>
  <c r="C255" i="7" a="1"/>
  <c r="C255" i="7" s="1"/>
  <c r="D255" i="7" a="1"/>
  <c r="D255" i="7" s="1"/>
  <c r="A256" i="7" a="1"/>
  <c r="A256" i="7" s="1"/>
  <c r="B256" i="7" a="1"/>
  <c r="B256" i="7" s="1"/>
  <c r="C256" i="7" a="1"/>
  <c r="C256" i="7" s="1"/>
  <c r="D256" i="7" a="1"/>
  <c r="D256" i="7" s="1"/>
  <c r="A257" i="7" a="1"/>
  <c r="A257" i="7" s="1"/>
  <c r="B257" i="7" a="1"/>
  <c r="B257" i="7" s="1"/>
  <c r="C257" i="7" a="1"/>
  <c r="C257" i="7" s="1"/>
  <c r="D257" i="7" a="1"/>
  <c r="D257" i="7" s="1"/>
  <c r="A258" i="7" a="1"/>
  <c r="A258" i="7" s="1"/>
  <c r="B258" i="7" a="1"/>
  <c r="B258" i="7" s="1"/>
  <c r="C258" i="7" a="1"/>
  <c r="C258" i="7" s="1"/>
  <c r="D258" i="7" a="1"/>
  <c r="D258" i="7" s="1"/>
  <c r="A259" i="7" a="1"/>
  <c r="A259" i="7" s="1"/>
  <c r="B259" i="7" a="1"/>
  <c r="B259" i="7" s="1"/>
  <c r="C259" i="7" a="1"/>
  <c r="C259" i="7" s="1"/>
  <c r="D259" i="7" a="1"/>
  <c r="D259" i="7" s="1"/>
  <c r="A260" i="7" a="1"/>
  <c r="A260" i="7" s="1"/>
  <c r="B260" i="7" a="1"/>
  <c r="B260" i="7" s="1"/>
  <c r="C260" i="7" a="1"/>
  <c r="C260" i="7" s="1"/>
  <c r="D260" i="7" a="1"/>
  <c r="D260" i="7" s="1"/>
  <c r="A261" i="7" a="1"/>
  <c r="A261" i="7" s="1"/>
  <c r="B261" i="7" a="1"/>
  <c r="B261" i="7" s="1"/>
  <c r="C261" i="7" a="1"/>
  <c r="C261" i="7" s="1"/>
  <c r="D261" i="7" a="1"/>
  <c r="D261" i="7" s="1"/>
  <c r="A262" i="7" a="1"/>
  <c r="A262" i="7" s="1"/>
  <c r="B262" i="7" a="1"/>
  <c r="B262" i="7" s="1"/>
  <c r="C262" i="7" a="1"/>
  <c r="C262" i="7" s="1"/>
  <c r="D262" i="7" a="1"/>
  <c r="D262" i="7" s="1"/>
  <c r="A263" i="7" a="1"/>
  <c r="A263" i="7" s="1"/>
  <c r="B263" i="7" a="1"/>
  <c r="B263" i="7" s="1"/>
  <c r="C263" i="7" a="1"/>
  <c r="C263" i="7" s="1"/>
  <c r="D263" i="7" a="1"/>
  <c r="D263" i="7" s="1"/>
  <c r="A264" i="7" a="1"/>
  <c r="A264" i="7" s="1"/>
  <c r="B264" i="7" a="1"/>
  <c r="B264" i="7" s="1"/>
  <c r="C264" i="7" a="1"/>
  <c r="C264" i="7" s="1"/>
  <c r="D264" i="7" a="1"/>
  <c r="D264" i="7" s="1"/>
  <c r="A265" i="7" a="1"/>
  <c r="A265" i="7" s="1"/>
  <c r="B265" i="7" a="1"/>
  <c r="B265" i="7" s="1"/>
  <c r="C265" i="7" a="1"/>
  <c r="C265" i="7" s="1"/>
  <c r="D265" i="7" a="1"/>
  <c r="D265" i="7" s="1"/>
  <c r="A266" i="7" a="1"/>
  <c r="A266" i="7" s="1"/>
  <c r="B266" i="7" a="1"/>
  <c r="B266" i="7" s="1"/>
  <c r="C266" i="7" a="1"/>
  <c r="C266" i="7" s="1"/>
  <c r="D266" i="7" a="1"/>
  <c r="D266" i="7" s="1"/>
  <c r="A267" i="7" a="1"/>
  <c r="A267" i="7" s="1"/>
  <c r="B267" i="7" a="1"/>
  <c r="B267" i="7" s="1"/>
  <c r="C267" i="7" a="1"/>
  <c r="C267" i="7" s="1"/>
  <c r="D267" i="7" a="1"/>
  <c r="D267" i="7" s="1"/>
  <c r="A268" i="7" a="1"/>
  <c r="A268" i="7" s="1"/>
  <c r="B268" i="7" a="1"/>
  <c r="B268" i="7" s="1"/>
  <c r="C268" i="7" a="1"/>
  <c r="C268" i="7" s="1"/>
  <c r="D268" i="7" a="1"/>
  <c r="D268" i="7" s="1"/>
  <c r="A269" i="7" a="1"/>
  <c r="A269" i="7" s="1"/>
  <c r="B269" i="7" a="1"/>
  <c r="B269" i="7" s="1"/>
  <c r="C269" i="7" a="1"/>
  <c r="C269" i="7" s="1"/>
  <c r="D269" i="7" a="1"/>
  <c r="D269" i="7" s="1"/>
  <c r="A270" i="7" a="1"/>
  <c r="A270" i="7" s="1"/>
  <c r="B270" i="7" a="1"/>
  <c r="B270" i="7" s="1"/>
  <c r="C270" i="7" a="1"/>
  <c r="C270" i="7" s="1"/>
  <c r="D270" i="7" a="1"/>
  <c r="D270" i="7" s="1"/>
  <c r="A271" i="7" a="1"/>
  <c r="A271" i="7" s="1"/>
  <c r="B271" i="7" a="1"/>
  <c r="B271" i="7" s="1"/>
  <c r="C271" i="7" a="1"/>
  <c r="C271" i="7" s="1"/>
  <c r="D271" i="7" a="1"/>
  <c r="D271" i="7" s="1"/>
  <c r="A272" i="7" a="1"/>
  <c r="A272" i="7" s="1"/>
  <c r="B272" i="7" a="1"/>
  <c r="B272" i="7" s="1"/>
  <c r="C272" i="7" a="1"/>
  <c r="C272" i="7" s="1"/>
  <c r="D272" i="7" a="1"/>
  <c r="D272" i="7" s="1"/>
  <c r="A273" i="7" a="1"/>
  <c r="A273" i="7" s="1"/>
  <c r="B273" i="7" a="1"/>
  <c r="B273" i="7" s="1"/>
  <c r="C273" i="7" a="1"/>
  <c r="C273" i="7" s="1"/>
  <c r="D273" i="7" a="1"/>
  <c r="D273" i="7" s="1"/>
  <c r="A274" i="7" a="1"/>
  <c r="A274" i="7" s="1"/>
  <c r="B274" i="7" a="1"/>
  <c r="B274" i="7" s="1"/>
  <c r="C274" i="7" a="1"/>
  <c r="C274" i="7" s="1"/>
  <c r="D274" i="7" a="1"/>
  <c r="D274" i="7" s="1"/>
  <c r="A275" i="7" a="1"/>
  <c r="A275" i="7" s="1"/>
  <c r="B275" i="7" a="1"/>
  <c r="B275" i="7" s="1"/>
  <c r="C275" i="7" a="1"/>
  <c r="C275" i="7" s="1"/>
  <c r="D275" i="7" a="1"/>
  <c r="D275" i="7" s="1"/>
  <c r="A276" i="7" a="1"/>
  <c r="A276" i="7" s="1"/>
  <c r="B276" i="7" a="1"/>
  <c r="B276" i="7" s="1"/>
  <c r="C276" i="7" a="1"/>
  <c r="C276" i="7" s="1"/>
  <c r="D276" i="7" a="1"/>
  <c r="D276" i="7" s="1"/>
  <c r="A277" i="7" a="1"/>
  <c r="A277" i="7" s="1"/>
  <c r="B277" i="7" a="1"/>
  <c r="B277" i="7" s="1"/>
  <c r="C277" i="7" a="1"/>
  <c r="C277" i="7" s="1"/>
  <c r="D277" i="7" a="1"/>
  <c r="D277" i="7" s="1"/>
  <c r="A278" i="7" a="1"/>
  <c r="A278" i="7" s="1"/>
  <c r="B278" i="7" a="1"/>
  <c r="B278" i="7" s="1"/>
  <c r="C278" i="7" a="1"/>
  <c r="C278" i="7" s="1"/>
  <c r="D278" i="7" a="1"/>
  <c r="D278" i="7" s="1"/>
  <c r="A279" i="7" a="1"/>
  <c r="A279" i="7" s="1"/>
  <c r="B279" i="7" a="1"/>
  <c r="B279" i="7" s="1"/>
  <c r="C279" i="7" a="1"/>
  <c r="C279" i="7" s="1"/>
  <c r="D279" i="7" a="1"/>
  <c r="D279" i="7" s="1"/>
  <c r="A280" i="7" a="1"/>
  <c r="A280" i="7" s="1"/>
  <c r="B280" i="7" a="1"/>
  <c r="B280" i="7" s="1"/>
  <c r="C280" i="7" a="1"/>
  <c r="C280" i="7" s="1"/>
  <c r="D280" i="7" a="1"/>
  <c r="D280" i="7" s="1"/>
  <c r="A281" i="7" a="1"/>
  <c r="A281" i="7" s="1"/>
  <c r="B281" i="7" a="1"/>
  <c r="B281" i="7" s="1"/>
  <c r="C281" i="7" a="1"/>
  <c r="C281" i="7" s="1"/>
  <c r="D281" i="7" a="1"/>
  <c r="D281" i="7" s="1"/>
  <c r="A282" i="7" a="1"/>
  <c r="A282" i="7" s="1"/>
  <c r="B282" i="7" a="1"/>
  <c r="B282" i="7" s="1"/>
  <c r="C282" i="7" a="1"/>
  <c r="C282" i="7" s="1"/>
  <c r="D282" i="7" a="1"/>
  <c r="D282" i="7" s="1"/>
  <c r="A283" i="7" a="1"/>
  <c r="A283" i="7" s="1"/>
  <c r="B283" i="7" a="1"/>
  <c r="B283" i="7" s="1"/>
  <c r="C283" i="7" a="1"/>
  <c r="C283" i="7" s="1"/>
  <c r="D283" i="7" a="1"/>
  <c r="D283" i="7" s="1"/>
  <c r="A284" i="7" a="1"/>
  <c r="A284" i="7" s="1"/>
  <c r="B284" i="7" a="1"/>
  <c r="B284" i="7" s="1"/>
  <c r="C284" i="7" a="1"/>
  <c r="C284" i="7" s="1"/>
  <c r="D284" i="7" a="1"/>
  <c r="D284" i="7" s="1"/>
  <c r="A285" i="7" a="1"/>
  <c r="A285" i="7" s="1"/>
  <c r="B285" i="7" a="1"/>
  <c r="B285" i="7" s="1"/>
  <c r="C285" i="7" a="1"/>
  <c r="C285" i="7" s="1"/>
  <c r="D285" i="7" a="1"/>
  <c r="D285" i="7" s="1"/>
  <c r="A286" i="7" a="1"/>
  <c r="A286" i="7" s="1"/>
  <c r="B286" i="7" a="1"/>
  <c r="B286" i="7" s="1"/>
  <c r="C286" i="7" a="1"/>
  <c r="C286" i="7" s="1"/>
  <c r="D286" i="7" a="1"/>
  <c r="D286" i="7" s="1"/>
  <c r="A287" i="7" a="1"/>
  <c r="A287" i="7" s="1"/>
  <c r="B287" i="7" a="1"/>
  <c r="B287" i="7" s="1"/>
  <c r="C287" i="7" a="1"/>
  <c r="C287" i="7" s="1"/>
  <c r="D287" i="7" a="1"/>
  <c r="D287" i="7" s="1"/>
  <c r="A288" i="7" a="1"/>
  <c r="A288" i="7" s="1"/>
  <c r="B288" i="7" a="1"/>
  <c r="B288" i="7" s="1"/>
  <c r="C288" i="7" a="1"/>
  <c r="C288" i="7" s="1"/>
  <c r="D288" i="7" a="1"/>
  <c r="D288" i="7" s="1"/>
  <c r="A289" i="7" a="1"/>
  <c r="A289" i="7" s="1"/>
  <c r="B289" i="7" a="1"/>
  <c r="B289" i="7" s="1"/>
  <c r="C289" i="7" a="1"/>
  <c r="C289" i="7" s="1"/>
  <c r="D289" i="7" a="1"/>
  <c r="D289" i="7" s="1"/>
  <c r="A290" i="7" a="1"/>
  <c r="A290" i="7" s="1"/>
  <c r="B290" i="7" a="1"/>
  <c r="B290" i="7" s="1"/>
  <c r="C290" i="7" a="1"/>
  <c r="C290" i="7" s="1"/>
  <c r="D290" i="7" a="1"/>
  <c r="D290" i="7" s="1"/>
  <c r="A291" i="7" a="1"/>
  <c r="A291" i="7" s="1"/>
  <c r="B291" i="7" a="1"/>
  <c r="B291" i="7" s="1"/>
  <c r="C291" i="7" a="1"/>
  <c r="C291" i="7" s="1"/>
  <c r="D291" i="7" a="1"/>
  <c r="D291" i="7" s="1"/>
  <c r="A292" i="7" a="1"/>
  <c r="A292" i="7" s="1"/>
  <c r="B292" i="7" a="1"/>
  <c r="B292" i="7" s="1"/>
  <c r="C292" i="7" a="1"/>
  <c r="C292" i="7" s="1"/>
  <c r="D292" i="7" a="1"/>
  <c r="D292" i="7" s="1"/>
  <c r="A293" i="7" a="1"/>
  <c r="A293" i="7" s="1"/>
  <c r="B293" i="7" a="1"/>
  <c r="B293" i="7" s="1"/>
  <c r="C293" i="7" a="1"/>
  <c r="C293" i="7" s="1"/>
  <c r="D293" i="7" a="1"/>
  <c r="D293" i="7" s="1"/>
  <c r="A294" i="7" a="1"/>
  <c r="A294" i="7" s="1"/>
  <c r="B294" i="7" a="1"/>
  <c r="B294" i="7" s="1"/>
  <c r="C294" i="7" a="1"/>
  <c r="C294" i="7" s="1"/>
  <c r="D294" i="7" a="1"/>
  <c r="D294" i="7" s="1"/>
  <c r="A295" i="7" a="1"/>
  <c r="A295" i="7" s="1"/>
  <c r="B295" i="7" a="1"/>
  <c r="B295" i="7" s="1"/>
  <c r="C295" i="7" a="1"/>
  <c r="C295" i="7" s="1"/>
  <c r="D295" i="7" a="1"/>
  <c r="D295" i="7" s="1"/>
  <c r="A296" i="7" a="1"/>
  <c r="A296" i="7" s="1"/>
  <c r="B296" i="7" a="1"/>
  <c r="B296" i="7" s="1"/>
  <c r="C296" i="7" a="1"/>
  <c r="C296" i="7" s="1"/>
  <c r="D296" i="7" a="1"/>
  <c r="D296" i="7" s="1"/>
  <c r="A297" i="7" a="1"/>
  <c r="A297" i="7" s="1"/>
  <c r="B297" i="7" a="1"/>
  <c r="B297" i="7" s="1"/>
  <c r="C297" i="7" a="1"/>
  <c r="C297" i="7" s="1"/>
  <c r="D297" i="7" a="1"/>
  <c r="D297" i="7" s="1"/>
  <c r="A298" i="7" a="1"/>
  <c r="A298" i="7" s="1"/>
  <c r="B298" i="7" a="1"/>
  <c r="B298" i="7" s="1"/>
  <c r="C298" i="7" a="1"/>
  <c r="C298" i="7" s="1"/>
  <c r="D298" i="7" a="1"/>
  <c r="D298" i="7" s="1"/>
  <c r="A299" i="7" a="1"/>
  <c r="A299" i="7" s="1"/>
  <c r="B299" i="7" a="1"/>
  <c r="B299" i="7" s="1"/>
  <c r="C299" i="7" a="1"/>
  <c r="C299" i="7" s="1"/>
  <c r="D299" i="7" a="1"/>
  <c r="D299" i="7" s="1"/>
  <c r="A300" i="7" a="1"/>
  <c r="A300" i="7" s="1"/>
  <c r="B300" i="7" a="1"/>
  <c r="B300" i="7" s="1"/>
  <c r="C300" i="7" a="1"/>
  <c r="C300" i="7" s="1"/>
  <c r="D300" i="7" a="1"/>
  <c r="D300" i="7" s="1"/>
  <c r="A301" i="7" a="1"/>
  <c r="A301" i="7" s="1"/>
  <c r="B301" i="7" a="1"/>
  <c r="B301" i="7" s="1"/>
  <c r="C301" i="7" a="1"/>
  <c r="C301" i="7" s="1"/>
  <c r="D301" i="7" a="1"/>
  <c r="D301" i="7" s="1"/>
  <c r="A302" i="7" a="1"/>
  <c r="A302" i="7" s="1"/>
  <c r="B302" i="7" a="1"/>
  <c r="B302" i="7" s="1"/>
  <c r="C302" i="7" a="1"/>
  <c r="C302" i="7" s="1"/>
  <c r="D302" i="7" a="1"/>
  <c r="D302" i="7" s="1"/>
  <c r="A303" i="7" a="1"/>
  <c r="A303" i="7" s="1"/>
  <c r="B303" i="7" a="1"/>
  <c r="B303" i="7" s="1"/>
  <c r="C303" i="7" a="1"/>
  <c r="C303" i="7" s="1"/>
  <c r="D303" i="7" a="1"/>
  <c r="D303" i="7" s="1"/>
  <c r="A304" i="7" a="1"/>
  <c r="A304" i="7" s="1"/>
  <c r="B304" i="7" a="1"/>
  <c r="B304" i="7" s="1"/>
  <c r="C304" i="7" a="1"/>
  <c r="C304" i="7" s="1"/>
  <c r="D304" i="7" a="1"/>
  <c r="D304" i="7" s="1"/>
  <c r="A305" i="7" a="1"/>
  <c r="A305" i="7" s="1"/>
  <c r="B305" i="7" a="1"/>
  <c r="B305" i="7" s="1"/>
  <c r="C305" i="7" a="1"/>
  <c r="C305" i="7" s="1"/>
  <c r="D305" i="7" a="1"/>
  <c r="D305" i="7" s="1"/>
  <c r="A306" i="7" a="1"/>
  <c r="A306" i="7" s="1"/>
  <c r="B306" i="7" a="1"/>
  <c r="B306" i="7" s="1"/>
  <c r="C306" i="7" a="1"/>
  <c r="C306" i="7" s="1"/>
  <c r="D306" i="7" a="1"/>
  <c r="D306" i="7" s="1"/>
  <c r="A307" i="7" a="1"/>
  <c r="A307" i="7" s="1"/>
  <c r="B307" i="7" a="1"/>
  <c r="B307" i="7" s="1"/>
  <c r="C307" i="7" a="1"/>
  <c r="C307" i="7" s="1"/>
  <c r="D307" i="7" a="1"/>
  <c r="D307" i="7" s="1"/>
  <c r="A308" i="7" a="1"/>
  <c r="A308" i="7" s="1"/>
  <c r="B308" i="7" a="1"/>
  <c r="B308" i="7" s="1"/>
  <c r="C308" i="7" a="1"/>
  <c r="C308" i="7" s="1"/>
  <c r="D308" i="7" a="1"/>
  <c r="D308" i="7" s="1"/>
  <c r="A309" i="7" a="1"/>
  <c r="A309" i="7" s="1"/>
  <c r="B309" i="7" a="1"/>
  <c r="B309" i="7" s="1"/>
  <c r="C309" i="7" a="1"/>
  <c r="C309" i="7" s="1"/>
  <c r="D309" i="7" a="1"/>
  <c r="D309" i="7" s="1"/>
  <c r="A310" i="7" a="1"/>
  <c r="A310" i="7" s="1"/>
  <c r="B310" i="7" a="1"/>
  <c r="B310" i="7" s="1"/>
  <c r="C310" i="7" a="1"/>
  <c r="C310" i="7" s="1"/>
  <c r="D310" i="7" a="1"/>
  <c r="D310" i="7" s="1"/>
  <c r="A311" i="7" a="1"/>
  <c r="A311" i="7" s="1"/>
  <c r="B311" i="7" a="1"/>
  <c r="B311" i="7" s="1"/>
  <c r="C311" i="7" a="1"/>
  <c r="C311" i="7" s="1"/>
  <c r="D311" i="7" a="1"/>
  <c r="D311" i="7" s="1"/>
  <c r="A312" i="7" a="1"/>
  <c r="A312" i="7" s="1"/>
  <c r="B312" i="7" a="1"/>
  <c r="B312" i="7" s="1"/>
  <c r="C312" i="7" a="1"/>
  <c r="C312" i="7" s="1"/>
  <c r="D312" i="7" a="1"/>
  <c r="D312" i="7" s="1"/>
  <c r="A313" i="7" a="1"/>
  <c r="A313" i="7" s="1"/>
  <c r="B313" i="7" a="1"/>
  <c r="B313" i="7" s="1"/>
  <c r="C313" i="7" a="1"/>
  <c r="C313" i="7" s="1"/>
  <c r="D313" i="7" a="1"/>
  <c r="D313" i="7" s="1"/>
  <c r="A314" i="7" a="1"/>
  <c r="A314" i="7" s="1"/>
  <c r="B314" i="7" a="1"/>
  <c r="B314" i="7" s="1"/>
  <c r="C314" i="7" a="1"/>
  <c r="C314" i="7" s="1"/>
  <c r="D314" i="7" a="1"/>
  <c r="D314" i="7" s="1"/>
  <c r="A315" i="7" a="1"/>
  <c r="A315" i="7" s="1"/>
  <c r="B315" i="7" a="1"/>
  <c r="B315" i="7" s="1"/>
  <c r="C315" i="7" a="1"/>
  <c r="C315" i="7" s="1"/>
  <c r="D315" i="7" a="1"/>
  <c r="D315" i="7" s="1"/>
  <c r="A316" i="7" a="1"/>
  <c r="A316" i="7" s="1"/>
  <c r="B316" i="7" a="1"/>
  <c r="B316" i="7" s="1"/>
  <c r="C316" i="7" a="1"/>
  <c r="C316" i="7" s="1"/>
  <c r="D316" i="7" a="1"/>
  <c r="D316" i="7" s="1"/>
  <c r="A317" i="7" a="1"/>
  <c r="A317" i="7" s="1"/>
  <c r="B317" i="7" a="1"/>
  <c r="B317" i="7" s="1"/>
  <c r="C317" i="7" a="1"/>
  <c r="C317" i="7" s="1"/>
  <c r="D317" i="7" a="1"/>
  <c r="D317" i="7" s="1"/>
  <c r="A318" i="7" a="1"/>
  <c r="A318" i="7" s="1"/>
  <c r="B318" i="7" a="1"/>
  <c r="B318" i="7" s="1"/>
  <c r="C318" i="7" a="1"/>
  <c r="C318" i="7" s="1"/>
  <c r="D318" i="7" a="1"/>
  <c r="D318" i="7" s="1"/>
  <c r="A319" i="7" a="1"/>
  <c r="A319" i="7" s="1"/>
  <c r="B319" i="7" a="1"/>
  <c r="B319" i="7" s="1"/>
  <c r="C319" i="7" a="1"/>
  <c r="C319" i="7" s="1"/>
  <c r="D319" i="7" a="1"/>
  <c r="D319" i="7" s="1"/>
  <c r="A320" i="7" a="1"/>
  <c r="A320" i="7" s="1"/>
  <c r="B320" i="7" a="1"/>
  <c r="B320" i="7" s="1"/>
  <c r="C320" i="7" a="1"/>
  <c r="C320" i="7" s="1"/>
  <c r="D320" i="7" a="1"/>
  <c r="D320" i="7" s="1"/>
  <c r="A321" i="7" a="1"/>
  <c r="A321" i="7" s="1"/>
  <c r="B321" i="7" a="1"/>
  <c r="B321" i="7" s="1"/>
  <c r="C321" i="7" a="1"/>
  <c r="C321" i="7" s="1"/>
  <c r="D321" i="7" a="1"/>
  <c r="D321" i="7" s="1"/>
  <c r="A322" i="7" a="1"/>
  <c r="A322" i="7" s="1"/>
  <c r="B322" i="7" a="1"/>
  <c r="B322" i="7" s="1"/>
  <c r="C322" i="7" a="1"/>
  <c r="C322" i="7" s="1"/>
  <c r="D322" i="7" a="1"/>
  <c r="D322" i="7" s="1"/>
  <c r="A323" i="7" a="1"/>
  <c r="A323" i="7" s="1"/>
  <c r="B323" i="7" a="1"/>
  <c r="B323" i="7" s="1"/>
  <c r="C323" i="7" a="1"/>
  <c r="C323" i="7" s="1"/>
  <c r="D323" i="7" a="1"/>
  <c r="D323" i="7" s="1"/>
  <c r="A324" i="7" a="1"/>
  <c r="A324" i="7" s="1"/>
  <c r="B324" i="7" a="1"/>
  <c r="B324" i="7" s="1"/>
  <c r="C324" i="7" a="1"/>
  <c r="C324" i="7" s="1"/>
  <c r="D324" i="7" a="1"/>
  <c r="D324" i="7" s="1"/>
  <c r="A325" i="7" a="1"/>
  <c r="A325" i="7" s="1"/>
  <c r="B325" i="7" a="1"/>
  <c r="B325" i="7" s="1"/>
  <c r="C325" i="7" a="1"/>
  <c r="C325" i="7" s="1"/>
  <c r="D325" i="7" a="1"/>
  <c r="D325" i="7" s="1"/>
  <c r="A326" i="7" a="1"/>
  <c r="A326" i="7" s="1"/>
  <c r="B326" i="7" a="1"/>
  <c r="B326" i="7" s="1"/>
  <c r="C326" i="7" a="1"/>
  <c r="C326" i="7" s="1"/>
  <c r="D326" i="7" a="1"/>
  <c r="D326" i="7" s="1"/>
  <c r="A327" i="7" a="1"/>
  <c r="A327" i="7" s="1"/>
  <c r="B327" i="7" a="1"/>
  <c r="B327" i="7" s="1"/>
  <c r="C327" i="7" a="1"/>
  <c r="C327" i="7" s="1"/>
  <c r="D327" i="7" a="1"/>
  <c r="D327" i="7" s="1"/>
  <c r="A328" i="7" a="1"/>
  <c r="A328" i="7" s="1"/>
  <c r="B328" i="7" a="1"/>
  <c r="B328" i="7" s="1"/>
  <c r="C328" i="7" a="1"/>
  <c r="C328" i="7" s="1"/>
  <c r="D328" i="7" a="1"/>
  <c r="D328" i="7" s="1"/>
  <c r="A329" i="7" a="1"/>
  <c r="A329" i="7" s="1"/>
  <c r="B329" i="7" a="1"/>
  <c r="B329" i="7" s="1"/>
  <c r="C329" i="7" a="1"/>
  <c r="C329" i="7" s="1"/>
  <c r="D329" i="7" a="1"/>
  <c r="D329" i="7" s="1"/>
  <c r="A330" i="7" a="1"/>
  <c r="A330" i="7" s="1"/>
  <c r="B330" i="7" a="1"/>
  <c r="B330" i="7" s="1"/>
  <c r="C330" i="7" a="1"/>
  <c r="C330" i="7" s="1"/>
  <c r="D330" i="7" a="1"/>
  <c r="D330" i="7" s="1"/>
  <c r="A331" i="7" a="1"/>
  <c r="A331" i="7" s="1"/>
  <c r="B331" i="7" a="1"/>
  <c r="B331" i="7" s="1"/>
  <c r="C331" i="7" a="1"/>
  <c r="C331" i="7" s="1"/>
  <c r="D331" i="7" a="1"/>
  <c r="D331" i="7" s="1"/>
  <c r="A332" i="7" a="1"/>
  <c r="A332" i="7" s="1"/>
  <c r="B332" i="7" a="1"/>
  <c r="B332" i="7" s="1"/>
  <c r="C332" i="7" a="1"/>
  <c r="C332" i="7" s="1"/>
  <c r="D332" i="7" a="1"/>
  <c r="D332" i="7" s="1"/>
  <c r="A333" i="7" a="1"/>
  <c r="A333" i="7" s="1"/>
  <c r="B333" i="7" a="1"/>
  <c r="B333" i="7" s="1"/>
  <c r="C333" i="7" a="1"/>
  <c r="C333" i="7" s="1"/>
  <c r="D333" i="7" a="1"/>
  <c r="D333" i="7" s="1"/>
  <c r="A334" i="7" a="1"/>
  <c r="A334" i="7" s="1"/>
  <c r="B334" i="7" a="1"/>
  <c r="B334" i="7" s="1"/>
  <c r="C334" i="7" a="1"/>
  <c r="C334" i="7" s="1"/>
  <c r="D334" i="7" a="1"/>
  <c r="D334" i="7" s="1"/>
  <c r="A335" i="7" a="1"/>
  <c r="A335" i="7" s="1"/>
  <c r="B335" i="7" a="1"/>
  <c r="B335" i="7" s="1"/>
  <c r="C335" i="7" a="1"/>
  <c r="C335" i="7" s="1"/>
  <c r="D335" i="7" a="1"/>
  <c r="D335" i="7" s="1"/>
  <c r="A336" i="7" a="1"/>
  <c r="A336" i="7" s="1"/>
  <c r="B336" i="7" a="1"/>
  <c r="B336" i="7" s="1"/>
  <c r="C336" i="7" a="1"/>
  <c r="C336" i="7" s="1"/>
  <c r="D336" i="7" a="1"/>
  <c r="D336" i="7" s="1"/>
  <c r="A337" i="7" a="1"/>
  <c r="A337" i="7" s="1"/>
  <c r="B337" i="7" a="1"/>
  <c r="B337" i="7" s="1"/>
  <c r="C337" i="7" a="1"/>
  <c r="C337" i="7" s="1"/>
  <c r="D337" i="7" a="1"/>
  <c r="D337" i="7" s="1"/>
  <c r="A338" i="7" a="1"/>
  <c r="A338" i="7" s="1"/>
  <c r="B338" i="7" a="1"/>
  <c r="B338" i="7" s="1"/>
  <c r="C338" i="7" a="1"/>
  <c r="C338" i="7" s="1"/>
  <c r="D338" i="7" a="1"/>
  <c r="D338" i="7" s="1"/>
  <c r="A339" i="7" a="1"/>
  <c r="A339" i="7" s="1"/>
  <c r="B339" i="7" a="1"/>
  <c r="B339" i="7" s="1"/>
  <c r="C339" i="7" a="1"/>
  <c r="C339" i="7" s="1"/>
  <c r="D339" i="7" a="1"/>
  <c r="D339" i="7" s="1"/>
  <c r="A340" i="7" a="1"/>
  <c r="A340" i="7" s="1"/>
  <c r="B340" i="7" a="1"/>
  <c r="B340" i="7" s="1"/>
  <c r="C340" i="7" a="1"/>
  <c r="C340" i="7" s="1"/>
  <c r="D340" i="7" a="1"/>
  <c r="D340" i="7" s="1"/>
  <c r="A341" i="7" a="1"/>
  <c r="A341" i="7" s="1"/>
  <c r="B341" i="7" a="1"/>
  <c r="B341" i="7" s="1"/>
  <c r="C341" i="7" a="1"/>
  <c r="C341" i="7" s="1"/>
  <c r="D341" i="7" a="1"/>
  <c r="D341" i="7" s="1"/>
  <c r="A342" i="7" a="1"/>
  <c r="A342" i="7" s="1"/>
  <c r="B342" i="7" a="1"/>
  <c r="B342" i="7" s="1"/>
  <c r="C342" i="7" a="1"/>
  <c r="C342" i="7" s="1"/>
  <c r="D342" i="7" a="1"/>
  <c r="D342" i="7" s="1"/>
  <c r="A343" i="7" a="1"/>
  <c r="A343" i="7" s="1"/>
  <c r="B343" i="7" a="1"/>
  <c r="B343" i="7" s="1"/>
  <c r="C343" i="7" a="1"/>
  <c r="C343" i="7" s="1"/>
  <c r="D343" i="7" a="1"/>
  <c r="D343" i="7" s="1"/>
  <c r="A344" i="7" a="1"/>
  <c r="A344" i="7" s="1"/>
  <c r="B344" i="7" a="1"/>
  <c r="B344" i="7" s="1"/>
  <c r="C344" i="7" a="1"/>
  <c r="C344" i="7" s="1"/>
  <c r="D344" i="7" a="1"/>
  <c r="D344" i="7" s="1"/>
  <c r="A345" i="7" a="1"/>
  <c r="A345" i="7" s="1"/>
  <c r="B345" i="7" a="1"/>
  <c r="B345" i="7" s="1"/>
  <c r="C345" i="7" a="1"/>
  <c r="C345" i="7" s="1"/>
  <c r="D345" i="7" a="1"/>
  <c r="D345" i="7" s="1"/>
  <c r="A346" i="7" a="1"/>
  <c r="A346" i="7" s="1"/>
  <c r="B346" i="7" a="1"/>
  <c r="B346" i="7" s="1"/>
  <c r="C346" i="7" a="1"/>
  <c r="C346" i="7" s="1"/>
  <c r="D346" i="7" a="1"/>
  <c r="D346" i="7" s="1"/>
  <c r="A347" i="7" a="1"/>
  <c r="A347" i="7" s="1"/>
  <c r="B347" i="7" a="1"/>
  <c r="B347" i="7" s="1"/>
  <c r="C347" i="7" a="1"/>
  <c r="C347" i="7" s="1"/>
  <c r="D347" i="7" a="1"/>
  <c r="D347" i="7" s="1"/>
  <c r="A348" i="7" a="1"/>
  <c r="A348" i="7" s="1"/>
  <c r="B348" i="7" a="1"/>
  <c r="B348" i="7" s="1"/>
  <c r="C348" i="7" a="1"/>
  <c r="C348" i="7" s="1"/>
  <c r="D348" i="7" a="1"/>
  <c r="D348" i="7" s="1"/>
  <c r="A349" i="7" a="1"/>
  <c r="A349" i="7" s="1"/>
  <c r="B349" i="7" a="1"/>
  <c r="B349" i="7" s="1"/>
  <c r="C349" i="7" a="1"/>
  <c r="C349" i="7" s="1"/>
  <c r="D349" i="7" a="1"/>
  <c r="D349" i="7" s="1"/>
  <c r="A350" i="7" a="1"/>
  <c r="A350" i="7" s="1"/>
  <c r="B350" i="7" a="1"/>
  <c r="B350" i="7" s="1"/>
  <c r="C350" i="7" a="1"/>
  <c r="C350" i="7" s="1"/>
  <c r="D350" i="7" a="1"/>
  <c r="D350" i="7" s="1"/>
  <c r="A351" i="7" a="1"/>
  <c r="A351" i="7" s="1"/>
  <c r="B351" i="7" a="1"/>
  <c r="B351" i="7" s="1"/>
  <c r="C351" i="7" a="1"/>
  <c r="C351" i="7" s="1"/>
  <c r="D351" i="7" a="1"/>
  <c r="D351" i="7" s="1"/>
  <c r="A352" i="7" a="1"/>
  <c r="A352" i="7" s="1"/>
  <c r="B352" i="7" a="1"/>
  <c r="B352" i="7" s="1"/>
  <c r="C352" i="7" a="1"/>
  <c r="C352" i="7" s="1"/>
  <c r="D352" i="7" a="1"/>
  <c r="D352" i="7" s="1"/>
  <c r="A353" i="7" a="1"/>
  <c r="A353" i="7" s="1"/>
  <c r="B353" i="7" a="1"/>
  <c r="B353" i="7" s="1"/>
  <c r="C353" i="7" a="1"/>
  <c r="C353" i="7" s="1"/>
  <c r="D353" i="7" a="1"/>
  <c r="D353" i="7" s="1"/>
  <c r="A354" i="7" a="1"/>
  <c r="A354" i="7" s="1"/>
  <c r="B354" i="7" a="1"/>
  <c r="B354" i="7" s="1"/>
  <c r="C354" i="7" a="1"/>
  <c r="C354" i="7" s="1"/>
  <c r="D354" i="7" a="1"/>
  <c r="D354" i="7" s="1"/>
  <c r="A355" i="7" a="1"/>
  <c r="A355" i="7" s="1"/>
  <c r="B355" i="7" a="1"/>
  <c r="B355" i="7" s="1"/>
  <c r="C355" i="7" a="1"/>
  <c r="C355" i="7" s="1"/>
  <c r="D355" i="7" a="1"/>
  <c r="D355" i="7" s="1"/>
  <c r="A356" i="7" a="1"/>
  <c r="A356" i="7" s="1"/>
  <c r="B356" i="7" a="1"/>
  <c r="B356" i="7" s="1"/>
  <c r="C356" i="7" a="1"/>
  <c r="C356" i="7" s="1"/>
  <c r="D356" i="7" a="1"/>
  <c r="D356" i="7" s="1"/>
  <c r="A357" i="7" a="1"/>
  <c r="A357" i="7" s="1"/>
  <c r="B357" i="7" a="1"/>
  <c r="B357" i="7" s="1"/>
  <c r="C357" i="7" a="1"/>
  <c r="C357" i="7" s="1"/>
  <c r="D357" i="7" a="1"/>
  <c r="D357" i="7" s="1"/>
  <c r="A358" i="7" a="1"/>
  <c r="A358" i="7" s="1"/>
  <c r="B358" i="7" a="1"/>
  <c r="B358" i="7" s="1"/>
  <c r="C358" i="7" a="1"/>
  <c r="C358" i="7" s="1"/>
  <c r="D358" i="7" a="1"/>
  <c r="D358" i="7" s="1"/>
  <c r="A359" i="7" a="1"/>
  <c r="A359" i="7" s="1"/>
  <c r="B359" i="7" a="1"/>
  <c r="B359" i="7" s="1"/>
  <c r="C359" i="7" a="1"/>
  <c r="C359" i="7" s="1"/>
  <c r="D359" i="7" a="1"/>
  <c r="D359" i="7" s="1"/>
  <c r="A360" i="7" a="1"/>
  <c r="A360" i="7" s="1"/>
  <c r="B360" i="7" a="1"/>
  <c r="B360" i="7" s="1"/>
  <c r="C360" i="7" a="1"/>
  <c r="C360" i="7" s="1"/>
  <c r="D360" i="7" a="1"/>
  <c r="D360" i="7" s="1"/>
  <c r="A361" i="7" a="1"/>
  <c r="A361" i="7" s="1"/>
  <c r="B361" i="7" a="1"/>
  <c r="B361" i="7" s="1"/>
  <c r="C361" i="7" a="1"/>
  <c r="C361" i="7" s="1"/>
  <c r="D361" i="7" a="1"/>
  <c r="D361" i="7" s="1"/>
  <c r="A362" i="7" a="1"/>
  <c r="A362" i="7" s="1"/>
  <c r="B362" i="7" a="1"/>
  <c r="B362" i="7" s="1"/>
  <c r="C362" i="7" a="1"/>
  <c r="C362" i="7" s="1"/>
  <c r="D362" i="7" a="1"/>
  <c r="D362" i="7" s="1"/>
  <c r="A363" i="7" a="1"/>
  <c r="A363" i="7" s="1"/>
  <c r="B363" i="7" a="1"/>
  <c r="B363" i="7" s="1"/>
  <c r="C363" i="7" a="1"/>
  <c r="C363" i="7" s="1"/>
  <c r="D363" i="7" a="1"/>
  <c r="D363" i="7" s="1"/>
  <c r="A364" i="7" a="1"/>
  <c r="A364" i="7" s="1"/>
  <c r="B364" i="7" a="1"/>
  <c r="B364" i="7" s="1"/>
  <c r="C364" i="7" a="1"/>
  <c r="C364" i="7" s="1"/>
  <c r="D364" i="7" a="1"/>
  <c r="D364" i="7" s="1"/>
  <c r="A365" i="7" a="1"/>
  <c r="A365" i="7" s="1"/>
  <c r="B365" i="7" a="1"/>
  <c r="B365" i="7" s="1"/>
  <c r="C365" i="7" a="1"/>
  <c r="C365" i="7" s="1"/>
  <c r="D365" i="7" a="1"/>
  <c r="D365" i="7" s="1"/>
  <c r="A366" i="7" a="1"/>
  <c r="A366" i="7" s="1"/>
  <c r="B366" i="7" a="1"/>
  <c r="B366" i="7" s="1"/>
  <c r="C366" i="7" a="1"/>
  <c r="C366" i="7" s="1"/>
  <c r="D366" i="7" a="1"/>
  <c r="D366" i="7" s="1"/>
  <c r="A367" i="7" a="1"/>
  <c r="A367" i="7" s="1"/>
  <c r="B367" i="7" a="1"/>
  <c r="B367" i="7" s="1"/>
  <c r="C367" i="7" a="1"/>
  <c r="C367" i="7" s="1"/>
  <c r="D367" i="7" a="1"/>
  <c r="D367" i="7" s="1"/>
  <c r="A368" i="7" a="1"/>
  <c r="A368" i="7" s="1"/>
  <c r="B368" i="7" a="1"/>
  <c r="B368" i="7" s="1"/>
  <c r="C368" i="7" a="1"/>
  <c r="C368" i="7" s="1"/>
  <c r="D368" i="7" a="1"/>
  <c r="D368" i="7" s="1"/>
  <c r="A369" i="7" a="1"/>
  <c r="A369" i="7" s="1"/>
  <c r="B369" i="7" a="1"/>
  <c r="B369" i="7" s="1"/>
  <c r="C369" i="7" a="1"/>
  <c r="C369" i="7" s="1"/>
  <c r="D369" i="7" a="1"/>
  <c r="D369" i="7" s="1"/>
  <c r="A370" i="7" a="1"/>
  <c r="A370" i="7" s="1"/>
  <c r="B370" i="7" a="1"/>
  <c r="B370" i="7" s="1"/>
  <c r="C370" i="7" a="1"/>
  <c r="C370" i="7" s="1"/>
  <c r="D370" i="7" a="1"/>
  <c r="D370" i="7" s="1"/>
  <c r="A371" i="7" a="1"/>
  <c r="A371" i="7" s="1"/>
  <c r="B371" i="7" a="1"/>
  <c r="B371" i="7" s="1"/>
  <c r="C371" i="7" a="1"/>
  <c r="C371" i="7" s="1"/>
  <c r="D371" i="7" a="1"/>
  <c r="D371" i="7" s="1"/>
  <c r="A372" i="7" a="1"/>
  <c r="A372" i="7" s="1"/>
  <c r="B372" i="7" a="1"/>
  <c r="B372" i="7" s="1"/>
  <c r="C372" i="7" a="1"/>
  <c r="C372" i="7" s="1"/>
  <c r="D372" i="7" a="1"/>
  <c r="D372" i="7" s="1"/>
  <c r="A373" i="7" a="1"/>
  <c r="A373" i="7" s="1"/>
  <c r="B373" i="7" a="1"/>
  <c r="B373" i="7" s="1"/>
  <c r="C373" i="7" a="1"/>
  <c r="C373" i="7" s="1"/>
  <c r="D373" i="7" a="1"/>
  <c r="D373" i="7" s="1"/>
  <c r="A374" i="7" a="1"/>
  <c r="A374" i="7" s="1"/>
  <c r="B374" i="7" a="1"/>
  <c r="B374" i="7" s="1"/>
  <c r="C374" i="7" a="1"/>
  <c r="C374" i="7" s="1"/>
  <c r="D374" i="7" a="1"/>
  <c r="D374" i="7" s="1"/>
  <c r="A375" i="7" a="1"/>
  <c r="A375" i="7" s="1"/>
  <c r="B375" i="7" a="1"/>
  <c r="B375" i="7" s="1"/>
  <c r="C375" i="7" a="1"/>
  <c r="C375" i="7" s="1"/>
  <c r="D375" i="7" a="1"/>
  <c r="D375" i="7" s="1"/>
  <c r="A376" i="7" a="1"/>
  <c r="A376" i="7" s="1"/>
  <c r="B376" i="7" a="1"/>
  <c r="B376" i="7" s="1"/>
  <c r="C376" i="7" a="1"/>
  <c r="C376" i="7" s="1"/>
  <c r="D376" i="7" a="1"/>
  <c r="D376" i="7" s="1"/>
  <c r="A377" i="7" a="1"/>
  <c r="A377" i="7" s="1"/>
  <c r="B377" i="7" a="1"/>
  <c r="B377" i="7" s="1"/>
  <c r="C377" i="7" a="1"/>
  <c r="C377" i="7" s="1"/>
  <c r="D377" i="7" a="1"/>
  <c r="D377" i="7" s="1"/>
  <c r="A378" i="7" a="1"/>
  <c r="A378" i="7" s="1"/>
  <c r="B378" i="7" a="1"/>
  <c r="B378" i="7" s="1"/>
  <c r="C378" i="7" a="1"/>
  <c r="C378" i="7" s="1"/>
  <c r="D378" i="7" a="1"/>
  <c r="D378" i="7" s="1"/>
  <c r="A379" i="7" a="1"/>
  <c r="A379" i="7" s="1"/>
  <c r="B379" i="7" a="1"/>
  <c r="B379" i="7" s="1"/>
  <c r="C379" i="7" a="1"/>
  <c r="C379" i="7" s="1"/>
  <c r="D379" i="7" a="1"/>
  <c r="D379" i="7" s="1"/>
  <c r="A380" i="7" a="1"/>
  <c r="A380" i="7" s="1"/>
  <c r="B380" i="7" a="1"/>
  <c r="B380" i="7" s="1"/>
  <c r="C380" i="7" a="1"/>
  <c r="C380" i="7" s="1"/>
  <c r="D380" i="7" a="1"/>
  <c r="D380" i="7" s="1"/>
  <c r="A381" i="7" a="1"/>
  <c r="A381" i="7" s="1"/>
  <c r="B381" i="7" a="1"/>
  <c r="B381" i="7" s="1"/>
  <c r="C381" i="7" a="1"/>
  <c r="C381" i="7" s="1"/>
  <c r="D381" i="7" a="1"/>
  <c r="D381" i="7" s="1"/>
  <c r="A382" i="7" a="1"/>
  <c r="A382" i="7" s="1"/>
  <c r="B382" i="7" a="1"/>
  <c r="B382" i="7" s="1"/>
  <c r="C382" i="7" a="1"/>
  <c r="C382" i="7" s="1"/>
  <c r="D382" i="7" a="1"/>
  <c r="D382" i="7" s="1"/>
  <c r="A383" i="7" a="1"/>
  <c r="A383" i="7" s="1"/>
  <c r="B383" i="7" a="1"/>
  <c r="B383" i="7" s="1"/>
  <c r="C383" i="7" a="1"/>
  <c r="C383" i="7" s="1"/>
  <c r="D383" i="7" a="1"/>
  <c r="D383" i="7" s="1"/>
  <c r="A384" i="7" a="1"/>
  <c r="A384" i="7" s="1"/>
  <c r="B384" i="7" a="1"/>
  <c r="B384" i="7" s="1"/>
  <c r="C384" i="7" a="1"/>
  <c r="C384" i="7" s="1"/>
  <c r="D384" i="7" a="1"/>
  <c r="D384" i="7" s="1"/>
  <c r="A385" i="7" a="1"/>
  <c r="A385" i="7" s="1"/>
  <c r="B385" i="7" a="1"/>
  <c r="B385" i="7" s="1"/>
  <c r="C385" i="7" a="1"/>
  <c r="C385" i="7" s="1"/>
  <c r="D385" i="7" a="1"/>
  <c r="D385" i="7" s="1"/>
  <c r="A386" i="7" a="1"/>
  <c r="A386" i="7" s="1"/>
  <c r="B386" i="7" a="1"/>
  <c r="B386" i="7" s="1"/>
  <c r="C386" i="7" a="1"/>
  <c r="C386" i="7" s="1"/>
  <c r="D386" i="7" a="1"/>
  <c r="D386" i="7" s="1"/>
  <c r="A387" i="7" a="1"/>
  <c r="A387" i="7" s="1"/>
  <c r="B387" i="7" a="1"/>
  <c r="B387" i="7" s="1"/>
  <c r="C387" i="7" a="1"/>
  <c r="C387" i="7" s="1"/>
  <c r="D387" i="7" a="1"/>
  <c r="D387" i="7" s="1"/>
  <c r="A388" i="7" a="1"/>
  <c r="A388" i="7" s="1"/>
  <c r="B388" i="7" a="1"/>
  <c r="B388" i="7" s="1"/>
  <c r="C388" i="7" a="1"/>
  <c r="C388" i="7" s="1"/>
  <c r="D388" i="7" a="1"/>
  <c r="D388" i="7" s="1"/>
  <c r="A389" i="7" a="1"/>
  <c r="A389" i="7" s="1"/>
  <c r="B389" i="7" a="1"/>
  <c r="B389" i="7" s="1"/>
  <c r="C389" i="7" a="1"/>
  <c r="C389" i="7" s="1"/>
  <c r="D389" i="7" a="1"/>
  <c r="D389" i="7" s="1"/>
  <c r="A390" i="7" a="1"/>
  <c r="A390" i="7" s="1"/>
  <c r="B390" i="7" a="1"/>
  <c r="B390" i="7" s="1"/>
  <c r="C390" i="7" a="1"/>
  <c r="C390" i="7" s="1"/>
  <c r="D390" i="7" a="1"/>
  <c r="D390" i="7" s="1"/>
  <c r="A391" i="7" a="1"/>
  <c r="A391" i="7" s="1"/>
  <c r="B391" i="7" a="1"/>
  <c r="B391" i="7" s="1"/>
  <c r="C391" i="7" a="1"/>
  <c r="C391" i="7" s="1"/>
  <c r="D391" i="7" a="1"/>
  <c r="D391" i="7" s="1"/>
  <c r="A392" i="7" a="1"/>
  <c r="A392" i="7" s="1"/>
  <c r="B392" i="7" a="1"/>
  <c r="B392" i="7" s="1"/>
  <c r="C392" i="7" a="1"/>
  <c r="C392" i="7" s="1"/>
  <c r="D392" i="7" a="1"/>
  <c r="D392" i="7" s="1"/>
  <c r="A393" i="7" a="1"/>
  <c r="A393" i="7" s="1"/>
  <c r="B393" i="7" a="1"/>
  <c r="B393" i="7" s="1"/>
  <c r="C393" i="7" a="1"/>
  <c r="C393" i="7" s="1"/>
  <c r="D393" i="7" a="1"/>
  <c r="D393" i="7" s="1"/>
  <c r="A394" i="7" a="1"/>
  <c r="A394" i="7" s="1"/>
  <c r="B394" i="7" a="1"/>
  <c r="B394" i="7" s="1"/>
  <c r="C394" i="7" a="1"/>
  <c r="C394" i="7" s="1"/>
  <c r="D394" i="7" a="1"/>
  <c r="D394" i="7" s="1"/>
  <c r="A395" i="7" a="1"/>
  <c r="A395" i="7" s="1"/>
  <c r="B395" i="7" a="1"/>
  <c r="B395" i="7" s="1"/>
  <c r="C395" i="7" a="1"/>
  <c r="C395" i="7" s="1"/>
  <c r="D395" i="7" a="1"/>
  <c r="D395" i="7" s="1"/>
  <c r="A396" i="7" a="1"/>
  <c r="A396" i="7" s="1"/>
  <c r="B396" i="7" a="1"/>
  <c r="B396" i="7" s="1"/>
  <c r="C396" i="7" a="1"/>
  <c r="C396" i="7" s="1"/>
  <c r="D396" i="7" a="1"/>
  <c r="D396" i="7" s="1"/>
  <c r="A397" i="7" a="1"/>
  <c r="A397" i="7" s="1"/>
  <c r="B397" i="7" a="1"/>
  <c r="B397" i="7" s="1"/>
  <c r="C397" i="7" a="1"/>
  <c r="C397" i="7" s="1"/>
  <c r="D397" i="7" a="1"/>
  <c r="D397" i="7" s="1"/>
  <c r="A398" i="7" a="1"/>
  <c r="A398" i="7" s="1"/>
  <c r="B398" i="7" a="1"/>
  <c r="B398" i="7" s="1"/>
  <c r="C398" i="7" a="1"/>
  <c r="C398" i="7" s="1"/>
  <c r="D398" i="7" a="1"/>
  <c r="D398" i="7" s="1"/>
  <c r="A399" i="7" a="1"/>
  <c r="A399" i="7" s="1"/>
  <c r="B399" i="7" a="1"/>
  <c r="B399" i="7" s="1"/>
  <c r="C399" i="7" a="1"/>
  <c r="C399" i="7" s="1"/>
  <c r="D399" i="7" a="1"/>
  <c r="D399" i="7" s="1"/>
  <c r="A400" i="7" a="1"/>
  <c r="A400" i="7" s="1"/>
  <c r="B400" i="7" a="1"/>
  <c r="B400" i="7" s="1"/>
  <c r="C400" i="7" a="1"/>
  <c r="C400" i="7" s="1"/>
  <c r="D400" i="7" a="1"/>
  <c r="D400" i="7" s="1"/>
  <c r="A401" i="7" a="1"/>
  <c r="A401" i="7" s="1"/>
  <c r="B401" i="7" a="1"/>
  <c r="B401" i="7" s="1"/>
  <c r="C401" i="7" a="1"/>
  <c r="C401" i="7" s="1"/>
  <c r="D401" i="7" a="1"/>
  <c r="D401" i="7" s="1"/>
  <c r="A402" i="7" a="1"/>
  <c r="A402" i="7" s="1"/>
  <c r="B402" i="7" a="1"/>
  <c r="B402" i="7" s="1"/>
  <c r="C402" i="7" a="1"/>
  <c r="C402" i="7" s="1"/>
  <c r="D402" i="7" a="1"/>
  <c r="D402" i="7" s="1"/>
  <c r="A403" i="7" a="1"/>
  <c r="A403" i="7" s="1"/>
  <c r="B403" i="7" a="1"/>
  <c r="B403" i="7" s="1"/>
  <c r="C403" i="7" a="1"/>
  <c r="C403" i="7" s="1"/>
  <c r="D403" i="7" a="1"/>
  <c r="D403" i="7" s="1"/>
  <c r="A404" i="7" a="1"/>
  <c r="A404" i="7" s="1"/>
  <c r="B404" i="7" a="1"/>
  <c r="B404" i="7" s="1"/>
  <c r="C404" i="7" a="1"/>
  <c r="C404" i="7" s="1"/>
  <c r="D404" i="7" a="1"/>
  <c r="D404" i="7" s="1"/>
  <c r="A405" i="7" a="1"/>
  <c r="A405" i="7" s="1"/>
  <c r="B405" i="7" a="1"/>
  <c r="B405" i="7" s="1"/>
  <c r="C405" i="7" a="1"/>
  <c r="C405" i="7" s="1"/>
  <c r="D405" i="7" a="1"/>
  <c r="D405" i="7" s="1"/>
  <c r="A406" i="7" a="1"/>
  <c r="A406" i="7" s="1"/>
  <c r="B406" i="7" a="1"/>
  <c r="B406" i="7" s="1"/>
  <c r="C406" i="7" a="1"/>
  <c r="C406" i="7" s="1"/>
  <c r="D406" i="7" a="1"/>
  <c r="D406" i="7" s="1"/>
  <c r="A407" i="7" a="1"/>
  <c r="A407" i="7" s="1"/>
  <c r="B407" i="7" a="1"/>
  <c r="B407" i="7" s="1"/>
  <c r="C407" i="7" a="1"/>
  <c r="C407" i="7" s="1"/>
  <c r="D407" i="7" a="1"/>
  <c r="D407" i="7" s="1"/>
  <c r="A408" i="7" a="1"/>
  <c r="A408" i="7" s="1"/>
  <c r="B408" i="7" a="1"/>
  <c r="B408" i="7" s="1"/>
  <c r="C408" i="7" a="1"/>
  <c r="C408" i="7" s="1"/>
  <c r="D408" i="7" a="1"/>
  <c r="D408" i="7" s="1"/>
  <c r="A409" i="7" a="1"/>
  <c r="A409" i="7" s="1"/>
  <c r="B409" i="7" a="1"/>
  <c r="B409" i="7" s="1"/>
  <c r="C409" i="7" a="1"/>
  <c r="C409" i="7" s="1"/>
  <c r="D409" i="7" a="1"/>
  <c r="D409" i="7" s="1"/>
  <c r="A410" i="7" a="1"/>
  <c r="A410" i="7" s="1"/>
  <c r="B410" i="7" a="1"/>
  <c r="B410" i="7" s="1"/>
  <c r="C410" i="7" a="1"/>
  <c r="C410" i="7" s="1"/>
  <c r="D410" i="7" a="1"/>
  <c r="D410" i="7" s="1"/>
  <c r="A411" i="7" a="1"/>
  <c r="A411" i="7" s="1"/>
  <c r="B411" i="7" a="1"/>
  <c r="B411" i="7" s="1"/>
  <c r="C411" i="7" a="1"/>
  <c r="C411" i="7" s="1"/>
  <c r="D411" i="7" a="1"/>
  <c r="D411" i="7" s="1"/>
  <c r="A412" i="7" a="1"/>
  <c r="A412" i="7" s="1"/>
  <c r="B412" i="7" a="1"/>
  <c r="B412" i="7" s="1"/>
  <c r="C412" i="7" a="1"/>
  <c r="C412" i="7" s="1"/>
  <c r="D412" i="7" a="1"/>
  <c r="D412" i="7" s="1"/>
  <c r="A413" i="7" a="1"/>
  <c r="A413" i="7" s="1"/>
  <c r="B413" i="7" a="1"/>
  <c r="B413" i="7" s="1"/>
  <c r="C413" i="7" a="1"/>
  <c r="C413" i="7" s="1"/>
  <c r="D413" i="7" a="1"/>
  <c r="D413" i="7" s="1"/>
  <c r="A414" i="7" a="1"/>
  <c r="A414" i="7" s="1"/>
  <c r="B414" i="7" a="1"/>
  <c r="B414" i="7" s="1"/>
  <c r="C414" i="7" a="1"/>
  <c r="C414" i="7" s="1"/>
  <c r="D414" i="7" a="1"/>
  <c r="D414" i="7" s="1"/>
  <c r="A415" i="7" a="1"/>
  <c r="A415" i="7" s="1"/>
  <c r="B415" i="7" a="1"/>
  <c r="B415" i="7" s="1"/>
  <c r="C415" i="7" a="1"/>
  <c r="C415" i="7" s="1"/>
  <c r="D415" i="7" a="1"/>
  <c r="D415" i="7" s="1"/>
  <c r="A416" i="7" a="1"/>
  <c r="A416" i="7" s="1"/>
  <c r="B416" i="7" a="1"/>
  <c r="B416" i="7" s="1"/>
  <c r="C416" i="7" a="1"/>
  <c r="C416" i="7" s="1"/>
  <c r="D416" i="7" a="1"/>
  <c r="D416" i="7" s="1"/>
  <c r="A417" i="7" a="1"/>
  <c r="A417" i="7" s="1"/>
  <c r="B417" i="7" a="1"/>
  <c r="B417" i="7" s="1"/>
  <c r="C417" i="7" a="1"/>
  <c r="C417" i="7" s="1"/>
  <c r="D417" i="7" a="1"/>
  <c r="D417" i="7" s="1"/>
  <c r="A418" i="7" a="1"/>
  <c r="A418" i="7" s="1"/>
  <c r="B418" i="7" a="1"/>
  <c r="B418" i="7" s="1"/>
  <c r="C418" i="7" a="1"/>
  <c r="C418" i="7" s="1"/>
  <c r="D418" i="7" a="1"/>
  <c r="D418" i="7" s="1"/>
  <c r="A419" i="7" a="1"/>
  <c r="A419" i="7" s="1"/>
  <c r="B419" i="7" a="1"/>
  <c r="B419" i="7" s="1"/>
  <c r="C419" i="7" a="1"/>
  <c r="C419" i="7" s="1"/>
  <c r="D419" i="7" a="1"/>
  <c r="D419" i="7" s="1"/>
  <c r="A420" i="7" a="1"/>
  <c r="A420" i="7" s="1"/>
  <c r="B420" i="7" a="1"/>
  <c r="B420" i="7" s="1"/>
  <c r="C420" i="7" a="1"/>
  <c r="C420" i="7" s="1"/>
  <c r="D420" i="7" a="1"/>
  <c r="D420" i="7" s="1"/>
  <c r="A421" i="7" a="1"/>
  <c r="A421" i="7" s="1"/>
  <c r="B421" i="7" a="1"/>
  <c r="B421" i="7" s="1"/>
  <c r="C421" i="7" a="1"/>
  <c r="C421" i="7" s="1"/>
  <c r="D421" i="7" a="1"/>
  <c r="D421" i="7" s="1"/>
  <c r="A422" i="7" a="1"/>
  <c r="A422" i="7" s="1"/>
  <c r="B422" i="7" a="1"/>
  <c r="B422" i="7" s="1"/>
  <c r="C422" i="7" a="1"/>
  <c r="C422" i="7" s="1"/>
  <c r="D422" i="7" a="1"/>
  <c r="D422" i="7" s="1"/>
  <c r="A423" i="7" a="1"/>
  <c r="A423" i="7" s="1"/>
  <c r="B423" i="7" a="1"/>
  <c r="B423" i="7" s="1"/>
  <c r="C423" i="7" a="1"/>
  <c r="C423" i="7" s="1"/>
  <c r="D423" i="7" a="1"/>
  <c r="D423" i="7" s="1"/>
  <c r="A424" i="7" a="1"/>
  <c r="A424" i="7" s="1"/>
  <c r="B424" i="7" a="1"/>
  <c r="B424" i="7" s="1"/>
  <c r="C424" i="7" a="1"/>
  <c r="C424" i="7" s="1"/>
  <c r="D424" i="7" a="1"/>
  <c r="D424" i="7" s="1"/>
  <c r="A425" i="7" a="1"/>
  <c r="A425" i="7" s="1"/>
  <c r="B425" i="7" a="1"/>
  <c r="B425" i="7" s="1"/>
  <c r="C425" i="7" a="1"/>
  <c r="C425" i="7" s="1"/>
  <c r="D425" i="7" a="1"/>
  <c r="D425" i="7" s="1"/>
  <c r="A426" i="7" a="1"/>
  <c r="A426" i="7" s="1"/>
  <c r="B426" i="7" a="1"/>
  <c r="B426" i="7" s="1"/>
  <c r="C426" i="7" a="1"/>
  <c r="C426" i="7" s="1"/>
  <c r="D426" i="7" a="1"/>
  <c r="D426" i="7" s="1"/>
  <c r="A427" i="7" a="1"/>
  <c r="A427" i="7" s="1"/>
  <c r="B427" i="7" a="1"/>
  <c r="B427" i="7" s="1"/>
  <c r="C427" i="7" a="1"/>
  <c r="C427" i="7" s="1"/>
  <c r="D427" i="7" a="1"/>
  <c r="D427" i="7" s="1"/>
  <c r="A428" i="7" a="1"/>
  <c r="A428" i="7" s="1"/>
  <c r="B428" i="7" a="1"/>
  <c r="B428" i="7" s="1"/>
  <c r="C428" i="7" a="1"/>
  <c r="C428" i="7" s="1"/>
  <c r="D428" i="7" a="1"/>
  <c r="D428" i="7" s="1"/>
  <c r="A429" i="7" a="1"/>
  <c r="A429" i="7" s="1"/>
  <c r="B429" i="7" a="1"/>
  <c r="B429" i="7" s="1"/>
  <c r="C429" i="7" a="1"/>
  <c r="C429" i="7" s="1"/>
  <c r="D429" i="7" a="1"/>
  <c r="D429" i="7" s="1"/>
  <c r="A430" i="7" a="1"/>
  <c r="A430" i="7" s="1"/>
  <c r="B430" i="7" a="1"/>
  <c r="B430" i="7" s="1"/>
  <c r="C430" i="7" a="1"/>
  <c r="C430" i="7" s="1"/>
  <c r="D430" i="7" a="1"/>
  <c r="D430" i="7" s="1"/>
  <c r="A431" i="7" a="1"/>
  <c r="A431" i="7" s="1"/>
  <c r="B431" i="7" a="1"/>
  <c r="B431" i="7" s="1"/>
  <c r="C431" i="7" a="1"/>
  <c r="C431" i="7" s="1"/>
  <c r="D431" i="7" a="1"/>
  <c r="D431" i="7" s="1"/>
  <c r="A432" i="7" a="1"/>
  <c r="A432" i="7" s="1"/>
  <c r="B432" i="7" a="1"/>
  <c r="B432" i="7" s="1"/>
  <c r="C432" i="7" a="1"/>
  <c r="C432" i="7" s="1"/>
  <c r="D432" i="7" a="1"/>
  <c r="D432" i="7" s="1"/>
  <c r="A433" i="7" a="1"/>
  <c r="A433" i="7" s="1"/>
  <c r="B433" i="7" a="1"/>
  <c r="B433" i="7" s="1"/>
  <c r="C433" i="7" a="1"/>
  <c r="C433" i="7" s="1"/>
  <c r="D433" i="7" a="1"/>
  <c r="D433" i="7" s="1"/>
  <c r="A434" i="7" a="1"/>
  <c r="A434" i="7" s="1"/>
  <c r="B434" i="7" a="1"/>
  <c r="B434" i="7" s="1"/>
  <c r="C434" i="7" a="1"/>
  <c r="C434" i="7" s="1"/>
  <c r="D434" i="7" a="1"/>
  <c r="D434" i="7" s="1"/>
  <c r="A435" i="7" a="1"/>
  <c r="A435" i="7" s="1"/>
  <c r="B435" i="7" a="1"/>
  <c r="B435" i="7" s="1"/>
  <c r="C435" i="7" a="1"/>
  <c r="C435" i="7" s="1"/>
  <c r="D435" i="7" a="1"/>
  <c r="D435" i="7" s="1"/>
  <c r="A436" i="7" a="1"/>
  <c r="A436" i="7" s="1"/>
  <c r="B436" i="7" a="1"/>
  <c r="B436" i="7" s="1"/>
  <c r="C436" i="7" a="1"/>
  <c r="C436" i="7" s="1"/>
  <c r="D436" i="7" a="1"/>
  <c r="D436" i="7" s="1"/>
  <c r="A437" i="7" a="1"/>
  <c r="A437" i="7" s="1"/>
  <c r="B437" i="7" a="1"/>
  <c r="B437" i="7" s="1"/>
  <c r="C437" i="7" a="1"/>
  <c r="C437" i="7" s="1"/>
  <c r="D437" i="7" a="1"/>
  <c r="D437" i="7" s="1"/>
  <c r="A438" i="7" a="1"/>
  <c r="A438" i="7" s="1"/>
  <c r="B438" i="7" a="1"/>
  <c r="B438" i="7" s="1"/>
  <c r="C438" i="7" a="1"/>
  <c r="C438" i="7" s="1"/>
  <c r="D438" i="7" a="1"/>
  <c r="D438" i="7" s="1"/>
  <c r="A439" i="7" a="1"/>
  <c r="A439" i="7" s="1"/>
  <c r="B439" i="7" a="1"/>
  <c r="B439" i="7" s="1"/>
  <c r="C439" i="7" a="1"/>
  <c r="C439" i="7" s="1"/>
  <c r="D439" i="7" a="1"/>
  <c r="D439" i="7" s="1"/>
  <c r="A440" i="7" a="1"/>
  <c r="A440" i="7" s="1"/>
  <c r="B440" i="7" a="1"/>
  <c r="B440" i="7" s="1"/>
  <c r="C440" i="7" a="1"/>
  <c r="C440" i="7" s="1"/>
  <c r="D440" i="7" a="1"/>
  <c r="D440" i="7" s="1"/>
  <c r="A441" i="7" a="1"/>
  <c r="A441" i="7" s="1"/>
  <c r="B441" i="7" a="1"/>
  <c r="B441" i="7" s="1"/>
  <c r="C441" i="7" a="1"/>
  <c r="C441" i="7" s="1"/>
  <c r="D441" i="7" a="1"/>
  <c r="D441" i="7" s="1"/>
  <c r="A442" i="7" a="1"/>
  <c r="A442" i="7" s="1"/>
  <c r="B442" i="7" a="1"/>
  <c r="B442" i="7" s="1"/>
  <c r="C442" i="7" a="1"/>
  <c r="C442" i="7" s="1"/>
  <c r="D442" i="7" a="1"/>
  <c r="D442" i="7" s="1"/>
  <c r="A443" i="7" a="1"/>
  <c r="A443" i="7" s="1"/>
  <c r="B443" i="7" a="1"/>
  <c r="B443" i="7" s="1"/>
  <c r="C443" i="7" a="1"/>
  <c r="C443" i="7" s="1"/>
  <c r="D443" i="7" a="1"/>
  <c r="D443" i="7" s="1"/>
  <c r="A444" i="7" a="1"/>
  <c r="A444" i="7" s="1"/>
  <c r="B444" i="7" a="1"/>
  <c r="B444" i="7" s="1"/>
  <c r="C444" i="7" a="1"/>
  <c r="C444" i="7" s="1"/>
  <c r="D444" i="7" a="1"/>
  <c r="D444" i="7" s="1"/>
  <c r="A445" i="7" a="1"/>
  <c r="A445" i="7" s="1"/>
  <c r="B445" i="7" a="1"/>
  <c r="B445" i="7" s="1"/>
  <c r="C445" i="7" a="1"/>
  <c r="C445" i="7" s="1"/>
  <c r="D445" i="7" a="1"/>
  <c r="D445" i="7" s="1"/>
  <c r="A446" i="7" a="1"/>
  <c r="A446" i="7" s="1"/>
  <c r="B446" i="7" a="1"/>
  <c r="B446" i="7" s="1"/>
  <c r="C446" i="7" a="1"/>
  <c r="C446" i="7" s="1"/>
  <c r="D446" i="7" a="1"/>
  <c r="D446" i="7" s="1"/>
  <c r="A447" i="7" a="1"/>
  <c r="A447" i="7" s="1"/>
  <c r="B447" i="7" a="1"/>
  <c r="B447" i="7" s="1"/>
  <c r="C447" i="7" a="1"/>
  <c r="C447" i="7" s="1"/>
  <c r="D447" i="7" a="1"/>
  <c r="D447" i="7" s="1"/>
  <c r="A448" i="7" a="1"/>
  <c r="A448" i="7" s="1"/>
  <c r="B448" i="7" a="1"/>
  <c r="B448" i="7" s="1"/>
  <c r="C448" i="7" a="1"/>
  <c r="C448" i="7" s="1"/>
  <c r="D448" i="7" a="1"/>
  <c r="D448" i="7" s="1"/>
  <c r="A449" i="7" a="1"/>
  <c r="A449" i="7" s="1"/>
  <c r="B449" i="7" a="1"/>
  <c r="B449" i="7" s="1"/>
  <c r="C449" i="7" a="1"/>
  <c r="C449" i="7" s="1"/>
  <c r="D449" i="7" a="1"/>
  <c r="D449" i="7" s="1"/>
  <c r="A450" i="7" a="1"/>
  <c r="A450" i="7" s="1"/>
  <c r="B450" i="7" a="1"/>
  <c r="B450" i="7" s="1"/>
  <c r="C450" i="7" a="1"/>
  <c r="C450" i="7" s="1"/>
  <c r="D450" i="7" a="1"/>
  <c r="D450" i="7" s="1"/>
  <c r="A451" i="7" a="1"/>
  <c r="A451" i="7" s="1"/>
  <c r="B451" i="7" a="1"/>
  <c r="B451" i="7" s="1"/>
  <c r="C451" i="7" a="1"/>
  <c r="C451" i="7" s="1"/>
  <c r="D451" i="7" a="1"/>
  <c r="D451" i="7" s="1"/>
  <c r="A452" i="7" a="1"/>
  <c r="A452" i="7" s="1"/>
  <c r="B452" i="7" a="1"/>
  <c r="B452" i="7" s="1"/>
  <c r="C452" i="7" a="1"/>
  <c r="C452" i="7" s="1"/>
  <c r="D452" i="7" a="1"/>
  <c r="D452" i="7" s="1"/>
  <c r="A453" i="7" a="1"/>
  <c r="A453" i="7" s="1"/>
  <c r="B453" i="7" a="1"/>
  <c r="B453" i="7" s="1"/>
  <c r="C453" i="7" a="1"/>
  <c r="C453" i="7" s="1"/>
  <c r="D453" i="7" a="1"/>
  <c r="D453" i="7" s="1"/>
  <c r="A454" i="7" a="1"/>
  <c r="A454" i="7" s="1"/>
  <c r="B454" i="7" a="1"/>
  <c r="B454" i="7" s="1"/>
  <c r="C454" i="7" a="1"/>
  <c r="C454" i="7" s="1"/>
  <c r="D454" i="7" a="1"/>
  <c r="D454" i="7" s="1"/>
  <c r="A455" i="7" a="1"/>
  <c r="A455" i="7" s="1"/>
  <c r="B455" i="7" a="1"/>
  <c r="B455" i="7" s="1"/>
  <c r="C455" i="7" a="1"/>
  <c r="C455" i="7" s="1"/>
  <c r="D455" i="7" a="1"/>
  <c r="D455" i="7" s="1"/>
  <c r="A456" i="7" a="1"/>
  <c r="A456" i="7" s="1"/>
  <c r="B456" i="7" a="1"/>
  <c r="B456" i="7" s="1"/>
  <c r="C456" i="7" a="1"/>
  <c r="C456" i="7" s="1"/>
  <c r="D456" i="7" a="1"/>
  <c r="D456" i="7" s="1"/>
  <c r="A457" i="7" a="1"/>
  <c r="A457" i="7" s="1"/>
  <c r="B457" i="7" a="1"/>
  <c r="B457" i="7" s="1"/>
  <c r="C457" i="7" a="1"/>
  <c r="C457" i="7" s="1"/>
  <c r="D457" i="7" a="1"/>
  <c r="D457" i="7" s="1"/>
  <c r="A458" i="7" a="1"/>
  <c r="A458" i="7" s="1"/>
  <c r="B458" i="7" a="1"/>
  <c r="B458" i="7" s="1"/>
  <c r="C458" i="7" a="1"/>
  <c r="C458" i="7" s="1"/>
  <c r="D458" i="7" a="1"/>
  <c r="D458" i="7" s="1"/>
  <c r="A459" i="7" a="1"/>
  <c r="A459" i="7" s="1"/>
  <c r="B459" i="7" a="1"/>
  <c r="B459" i="7" s="1"/>
  <c r="C459" i="7" a="1"/>
  <c r="C459" i="7" s="1"/>
  <c r="D459" i="7" a="1"/>
  <c r="D459" i="7" s="1"/>
  <c r="A460" i="7" a="1"/>
  <c r="A460" i="7" s="1"/>
  <c r="B460" i="7" a="1"/>
  <c r="B460" i="7" s="1"/>
  <c r="C460" i="7" a="1"/>
  <c r="C460" i="7" s="1"/>
  <c r="D460" i="7" a="1"/>
  <c r="D460" i="7" s="1"/>
  <c r="A461" i="7" a="1"/>
  <c r="A461" i="7" s="1"/>
  <c r="B461" i="7" a="1"/>
  <c r="B461" i="7" s="1"/>
  <c r="C461" i="7" a="1"/>
  <c r="C461" i="7" s="1"/>
  <c r="D461" i="7" a="1"/>
  <c r="D461" i="7" s="1"/>
  <c r="A462" i="7" a="1"/>
  <c r="A462" i="7" s="1"/>
  <c r="B462" i="7" a="1"/>
  <c r="B462" i="7" s="1"/>
  <c r="C462" i="7" a="1"/>
  <c r="C462" i="7" s="1"/>
  <c r="D462" i="7" a="1"/>
  <c r="D462" i="7" s="1"/>
  <c r="A463" i="7" a="1"/>
  <c r="A463" i="7" s="1"/>
  <c r="B463" i="7" a="1"/>
  <c r="B463" i="7" s="1"/>
  <c r="C463" i="7" a="1"/>
  <c r="C463" i="7" s="1"/>
  <c r="D463" i="7" a="1"/>
  <c r="D463" i="7" s="1"/>
  <c r="A464" i="7" a="1"/>
  <c r="A464" i="7" s="1"/>
  <c r="B464" i="7" a="1"/>
  <c r="B464" i="7" s="1"/>
  <c r="C464" i="7" a="1"/>
  <c r="C464" i="7" s="1"/>
  <c r="D464" i="7" a="1"/>
  <c r="D464" i="7" s="1"/>
  <c r="A465" i="7" a="1"/>
  <c r="A465" i="7" s="1"/>
  <c r="B465" i="7" a="1"/>
  <c r="B465" i="7" s="1"/>
  <c r="C465" i="7" a="1"/>
  <c r="C465" i="7" s="1"/>
  <c r="D465" i="7" a="1"/>
  <c r="D465" i="7" s="1"/>
  <c r="A466" i="7" a="1"/>
  <c r="A466" i="7" s="1"/>
  <c r="B466" i="7" a="1"/>
  <c r="B466" i="7" s="1"/>
  <c r="C466" i="7" a="1"/>
  <c r="C466" i="7" s="1"/>
  <c r="D466" i="7" a="1"/>
  <c r="D466" i="7" s="1"/>
  <c r="A467" i="7" a="1"/>
  <c r="A467" i="7" s="1"/>
  <c r="B467" i="7" a="1"/>
  <c r="B467" i="7" s="1"/>
  <c r="C467" i="7" a="1"/>
  <c r="C467" i="7" s="1"/>
  <c r="D467" i="7" a="1"/>
  <c r="D467" i="7" s="1"/>
  <c r="A468" i="7" a="1"/>
  <c r="A468" i="7" s="1"/>
  <c r="B468" i="7" a="1"/>
  <c r="B468" i="7" s="1"/>
  <c r="C468" i="7" a="1"/>
  <c r="C468" i="7" s="1"/>
  <c r="D468" i="7" a="1"/>
  <c r="D468" i="7" s="1"/>
  <c r="A469" i="7" a="1"/>
  <c r="A469" i="7" s="1"/>
  <c r="B469" i="7" a="1"/>
  <c r="B469" i="7" s="1"/>
  <c r="C469" i="7" a="1"/>
  <c r="C469" i="7" s="1"/>
  <c r="D469" i="7" a="1"/>
  <c r="D469" i="7" s="1"/>
  <c r="A470" i="7" a="1"/>
  <c r="A470" i="7" s="1"/>
  <c r="B470" i="7" a="1"/>
  <c r="B470" i="7" s="1"/>
  <c r="C470" i="7" a="1"/>
  <c r="C470" i="7" s="1"/>
  <c r="D470" i="7" a="1"/>
  <c r="D470" i="7" s="1"/>
  <c r="A471" i="7" a="1"/>
  <c r="A471" i="7" s="1"/>
  <c r="B471" i="7" a="1"/>
  <c r="B471" i="7" s="1"/>
  <c r="C471" i="7" a="1"/>
  <c r="C471" i="7" s="1"/>
  <c r="D471" i="7" a="1"/>
  <c r="D471" i="7" s="1"/>
  <c r="A472" i="7" a="1"/>
  <c r="A472" i="7" s="1"/>
  <c r="B472" i="7" a="1"/>
  <c r="B472" i="7" s="1"/>
  <c r="C472" i="7" a="1"/>
  <c r="C472" i="7" s="1"/>
  <c r="D472" i="7" a="1"/>
  <c r="D472" i="7" s="1"/>
  <c r="A473" i="7" a="1"/>
  <c r="A473" i="7" s="1"/>
  <c r="B473" i="7" a="1"/>
  <c r="B473" i="7" s="1"/>
  <c r="C473" i="7" a="1"/>
  <c r="C473" i="7" s="1"/>
  <c r="D473" i="7" a="1"/>
  <c r="D473" i="7" s="1"/>
  <c r="A474" i="7" a="1"/>
  <c r="A474" i="7" s="1"/>
  <c r="B474" i="7" a="1"/>
  <c r="B474" i="7" s="1"/>
  <c r="C474" i="7" a="1"/>
  <c r="C474" i="7" s="1"/>
  <c r="D474" i="7" a="1"/>
  <c r="D474" i="7" s="1"/>
  <c r="A475" i="7" a="1"/>
  <c r="A475" i="7" s="1"/>
  <c r="B475" i="7" a="1"/>
  <c r="B475" i="7" s="1"/>
  <c r="C475" i="7" a="1"/>
  <c r="C475" i="7" s="1"/>
  <c r="D475" i="7" a="1"/>
  <c r="D475" i="7" s="1"/>
  <c r="A476" i="7" a="1"/>
  <c r="A476" i="7" s="1"/>
  <c r="B476" i="7" a="1"/>
  <c r="B476" i="7" s="1"/>
  <c r="C476" i="7" a="1"/>
  <c r="C476" i="7" s="1"/>
  <c r="D476" i="7" a="1"/>
  <c r="D476" i="7" s="1"/>
  <c r="A477" i="7" a="1"/>
  <c r="A477" i="7" s="1"/>
  <c r="B477" i="7" a="1"/>
  <c r="B477" i="7" s="1"/>
  <c r="C477" i="7" a="1"/>
  <c r="C477" i="7" s="1"/>
  <c r="D477" i="7" a="1"/>
  <c r="D477" i="7" s="1"/>
  <c r="A478" i="7" a="1"/>
  <c r="A478" i="7" s="1"/>
  <c r="B478" i="7" a="1"/>
  <c r="B478" i="7" s="1"/>
  <c r="C478" i="7" a="1"/>
  <c r="C478" i="7" s="1"/>
  <c r="D478" i="7" a="1"/>
  <c r="D478" i="7" s="1"/>
  <c r="A479" i="7" a="1"/>
  <c r="A479" i="7" s="1"/>
  <c r="B479" i="7" a="1"/>
  <c r="B479" i="7" s="1"/>
  <c r="C479" i="7" a="1"/>
  <c r="C479" i="7" s="1"/>
  <c r="D479" i="7" a="1"/>
  <c r="D479" i="7" s="1"/>
  <c r="A480" i="7" a="1"/>
  <c r="A480" i="7" s="1"/>
  <c r="B480" i="7" a="1"/>
  <c r="B480" i="7" s="1"/>
  <c r="C480" i="7" a="1"/>
  <c r="C480" i="7" s="1"/>
  <c r="D480" i="7" a="1"/>
  <c r="D480" i="7" s="1"/>
  <c r="A481" i="7" a="1"/>
  <c r="A481" i="7" s="1"/>
  <c r="B481" i="7" a="1"/>
  <c r="B481" i="7" s="1"/>
  <c r="C481" i="7" a="1"/>
  <c r="C481" i="7" s="1"/>
  <c r="D481" i="7" a="1"/>
  <c r="D481" i="7" s="1"/>
  <c r="A482" i="7" a="1"/>
  <c r="A482" i="7" s="1"/>
  <c r="B482" i="7" a="1"/>
  <c r="B482" i="7" s="1"/>
  <c r="C482" i="7" a="1"/>
  <c r="C482" i="7" s="1"/>
  <c r="D482" i="7" a="1"/>
  <c r="D482" i="7" s="1"/>
  <c r="A483" i="7" a="1"/>
  <c r="A483" i="7" s="1"/>
  <c r="B483" i="7" a="1"/>
  <c r="B483" i="7" s="1"/>
  <c r="C483" i="7" a="1"/>
  <c r="C483" i="7" s="1"/>
  <c r="D483" i="7" a="1"/>
  <c r="D483" i="7" s="1"/>
  <c r="A484" i="7" a="1"/>
  <c r="A484" i="7" s="1"/>
  <c r="B484" i="7" a="1"/>
  <c r="B484" i="7" s="1"/>
  <c r="C484" i="7" a="1"/>
  <c r="C484" i="7" s="1"/>
  <c r="D484" i="7" a="1"/>
  <c r="D484" i="7" s="1"/>
  <c r="A485" i="7" a="1"/>
  <c r="A485" i="7" s="1"/>
  <c r="B485" i="7" a="1"/>
  <c r="B485" i="7" s="1"/>
  <c r="C485" i="7" a="1"/>
  <c r="C485" i="7" s="1"/>
  <c r="D485" i="7" a="1"/>
  <c r="D485" i="7" s="1"/>
  <c r="A486" i="7" a="1"/>
  <c r="A486" i="7" s="1"/>
  <c r="B486" i="7" a="1"/>
  <c r="B486" i="7" s="1"/>
  <c r="C486" i="7" a="1"/>
  <c r="C486" i="7" s="1"/>
  <c r="D486" i="7" a="1"/>
  <c r="D486" i="7" s="1"/>
  <c r="A487" i="7" a="1"/>
  <c r="A487" i="7" s="1"/>
  <c r="B487" i="7" a="1"/>
  <c r="B487" i="7" s="1"/>
  <c r="C487" i="7" a="1"/>
  <c r="C487" i="7" s="1"/>
  <c r="D487" i="7" a="1"/>
  <c r="D487" i="7" s="1"/>
  <c r="A488" i="7" a="1"/>
  <c r="A488" i="7" s="1"/>
  <c r="B488" i="7" a="1"/>
  <c r="B488" i="7" s="1"/>
  <c r="C488" i="7" a="1"/>
  <c r="C488" i="7" s="1"/>
  <c r="D488" i="7" a="1"/>
  <c r="D488" i="7" s="1"/>
  <c r="A489" i="7" a="1"/>
  <c r="A489" i="7" s="1"/>
  <c r="B489" i="7" a="1"/>
  <c r="B489" i="7" s="1"/>
  <c r="C489" i="7" a="1"/>
  <c r="C489" i="7" s="1"/>
  <c r="D489" i="7" a="1"/>
  <c r="D489" i="7" s="1"/>
  <c r="A490" i="7" a="1"/>
  <c r="A490" i="7" s="1"/>
  <c r="B490" i="7" a="1"/>
  <c r="B490" i="7" s="1"/>
  <c r="C490" i="7" a="1"/>
  <c r="C490" i="7" s="1"/>
  <c r="D490" i="7" a="1"/>
  <c r="D490" i="7" s="1"/>
  <c r="A491" i="7" a="1"/>
  <c r="A491" i="7" s="1"/>
  <c r="B491" i="7" a="1"/>
  <c r="B491" i="7" s="1"/>
  <c r="C491" i="7" a="1"/>
  <c r="C491" i="7" s="1"/>
  <c r="D491" i="7" a="1"/>
  <c r="D491" i="7" s="1"/>
  <c r="A492" i="7" a="1"/>
  <c r="A492" i="7" s="1"/>
  <c r="B492" i="7" a="1"/>
  <c r="B492" i="7" s="1"/>
  <c r="C492" i="7" a="1"/>
  <c r="C492" i="7" s="1"/>
  <c r="D492" i="7" a="1"/>
  <c r="D492" i="7" s="1"/>
  <c r="A493" i="7" a="1"/>
  <c r="A493" i="7" s="1"/>
  <c r="B493" i="7" a="1"/>
  <c r="B493" i="7" s="1"/>
  <c r="C493" i="7" a="1"/>
  <c r="C493" i="7" s="1"/>
  <c r="D493" i="7" a="1"/>
  <c r="D493" i="7" s="1"/>
  <c r="A494" i="7" a="1"/>
  <c r="A494" i="7" s="1"/>
  <c r="B494" i="7" a="1"/>
  <c r="B494" i="7" s="1"/>
  <c r="C494" i="7" a="1"/>
  <c r="C494" i="7" s="1"/>
  <c r="D494" i="7" a="1"/>
  <c r="D494" i="7" s="1"/>
  <c r="A495" i="7" a="1"/>
  <c r="A495" i="7" s="1"/>
  <c r="B495" i="7" a="1"/>
  <c r="B495" i="7" s="1"/>
  <c r="C495" i="7" a="1"/>
  <c r="C495" i="7" s="1"/>
  <c r="D495" i="7" a="1"/>
  <c r="D495" i="7" s="1"/>
  <c r="A496" i="7" a="1"/>
  <c r="A496" i="7" s="1"/>
  <c r="B496" i="7" a="1"/>
  <c r="B496" i="7" s="1"/>
  <c r="C496" i="7" a="1"/>
  <c r="C496" i="7" s="1"/>
  <c r="D496" i="7" a="1"/>
  <c r="D496" i="7" s="1"/>
  <c r="A497" i="7" a="1"/>
  <c r="A497" i="7" s="1"/>
  <c r="B497" i="7" a="1"/>
  <c r="B497" i="7" s="1"/>
  <c r="C497" i="7" a="1"/>
  <c r="C497" i="7" s="1"/>
  <c r="D497" i="7" a="1"/>
  <c r="D497" i="7" s="1"/>
  <c r="A498" i="7" a="1"/>
  <c r="A498" i="7" s="1"/>
  <c r="B498" i="7" a="1"/>
  <c r="B498" i="7" s="1"/>
  <c r="C498" i="7" a="1"/>
  <c r="C498" i="7" s="1"/>
  <c r="D498" i="7" a="1"/>
  <c r="D498" i="7" s="1"/>
  <c r="A499" i="7" a="1"/>
  <c r="A499" i="7" s="1"/>
  <c r="B499" i="7" a="1"/>
  <c r="B499" i="7" s="1"/>
  <c r="C499" i="7" a="1"/>
  <c r="C499" i="7" s="1"/>
  <c r="D499" i="7" a="1"/>
  <c r="D499" i="7" s="1"/>
  <c r="A500" i="7" a="1"/>
  <c r="A500" i="7" s="1"/>
  <c r="B500" i="7" a="1"/>
  <c r="B500" i="7" s="1"/>
  <c r="C500" i="7" a="1"/>
  <c r="C500" i="7" s="1"/>
  <c r="D500" i="7" a="1"/>
  <c r="D500" i="7" s="1"/>
  <c r="A501" i="7" a="1"/>
  <c r="A501" i="7" s="1"/>
  <c r="B501" i="7" a="1"/>
  <c r="B501" i="7" s="1"/>
  <c r="C501" i="7" a="1"/>
  <c r="C501" i="7" s="1"/>
  <c r="D501" i="7" a="1"/>
  <c r="D501" i="7" s="1"/>
  <c r="A502" i="7" a="1"/>
  <c r="A502" i="7" s="1"/>
  <c r="B502" i="7" a="1"/>
  <c r="B502" i="7" s="1"/>
  <c r="C502" i="7" a="1"/>
  <c r="C502" i="7" s="1"/>
  <c r="D502" i="7" a="1"/>
  <c r="D502" i="7" s="1"/>
  <c r="A503" i="7" a="1"/>
  <c r="A503" i="7" s="1"/>
  <c r="B503" i="7" a="1"/>
  <c r="B503" i="7" s="1"/>
  <c r="C503" i="7" a="1"/>
  <c r="C503" i="7" s="1"/>
  <c r="D503" i="7" a="1"/>
  <c r="D503" i="7" s="1"/>
  <c r="A504" i="7" a="1"/>
  <c r="A504" i="7" s="1"/>
  <c r="B504" i="7" a="1"/>
  <c r="B504" i="7" s="1"/>
  <c r="C504" i="7" a="1"/>
  <c r="C504" i="7" s="1"/>
  <c r="D504" i="7" a="1"/>
  <c r="D504" i="7" s="1"/>
  <c r="A505" i="7" a="1"/>
  <c r="A505" i="7" s="1"/>
  <c r="B505" i="7" a="1"/>
  <c r="B505" i="7" s="1"/>
  <c r="C505" i="7" a="1"/>
  <c r="C505" i="7" s="1"/>
  <c r="D505" i="7" a="1"/>
  <c r="D505" i="7" s="1"/>
  <c r="A506" i="7" a="1"/>
  <c r="A506" i="7" s="1"/>
  <c r="B506" i="7" a="1"/>
  <c r="B506" i="7" s="1"/>
  <c r="C506" i="7" a="1"/>
  <c r="C506" i="7" s="1"/>
  <c r="D506" i="7" a="1"/>
  <c r="D506" i="7" s="1"/>
  <c r="A507" i="7" a="1"/>
  <c r="A507" i="7" s="1"/>
  <c r="B507" i="7" a="1"/>
  <c r="B507" i="7" s="1"/>
  <c r="C507" i="7" a="1"/>
  <c r="C507" i="7" s="1"/>
  <c r="D507" i="7" a="1"/>
  <c r="D507" i="7" s="1"/>
  <c r="A508" i="7" a="1"/>
  <c r="A508" i="7" s="1"/>
  <c r="B508" i="7" a="1"/>
  <c r="B508" i="7" s="1"/>
  <c r="C508" i="7" a="1"/>
  <c r="C508" i="7" s="1"/>
  <c r="D508" i="7" a="1"/>
  <c r="D508" i="7" s="1"/>
  <c r="A509" i="7" a="1"/>
  <c r="A509" i="7" s="1"/>
  <c r="B509" i="7" a="1"/>
  <c r="B509" i="7" s="1"/>
  <c r="C509" i="7" a="1"/>
  <c r="C509" i="7" s="1"/>
  <c r="D509" i="7" a="1"/>
  <c r="D509" i="7" s="1"/>
  <c r="A510" i="7" a="1"/>
  <c r="A510" i="7" s="1"/>
  <c r="B510" i="7" a="1"/>
  <c r="B510" i="7" s="1"/>
  <c r="C510" i="7" a="1"/>
  <c r="C510" i="7" s="1"/>
  <c r="D510" i="7" a="1"/>
  <c r="D510" i="7" s="1"/>
  <c r="A511" i="7" a="1"/>
  <c r="A511" i="7" s="1"/>
  <c r="B511" i="7" a="1"/>
  <c r="B511" i="7" s="1"/>
  <c r="C511" i="7" a="1"/>
  <c r="C511" i="7" s="1"/>
  <c r="D511" i="7" a="1"/>
  <c r="D511" i="7" s="1"/>
  <c r="A512" i="7" a="1"/>
  <c r="A512" i="7" s="1"/>
  <c r="B512" i="7" a="1"/>
  <c r="B512" i="7" s="1"/>
  <c r="C512" i="7" a="1"/>
  <c r="C512" i="7" s="1"/>
  <c r="D512" i="7" a="1"/>
  <c r="D512" i="7" s="1"/>
  <c r="A513" i="7" a="1"/>
  <c r="A513" i="7" s="1"/>
  <c r="B513" i="7" a="1"/>
  <c r="B513" i="7" s="1"/>
  <c r="C513" i="7" a="1"/>
  <c r="C513" i="7" s="1"/>
  <c r="D513" i="7" a="1"/>
  <c r="D513" i="7" s="1"/>
  <c r="A514" i="7" a="1"/>
  <c r="A514" i="7" s="1"/>
  <c r="B514" i="7" a="1"/>
  <c r="B514" i="7" s="1"/>
  <c r="C514" i="7" a="1"/>
  <c r="C514" i="7" s="1"/>
  <c r="D514" i="7" a="1"/>
  <c r="D514" i="7" s="1"/>
  <c r="A515" i="7" a="1"/>
  <c r="A515" i="7" s="1"/>
  <c r="B515" i="7" a="1"/>
  <c r="B515" i="7" s="1"/>
  <c r="C515" i="7" a="1"/>
  <c r="C515" i="7" s="1"/>
  <c r="D515" i="7" a="1"/>
  <c r="D515" i="7" s="1"/>
  <c r="A516" i="7" a="1"/>
  <c r="A516" i="7" s="1"/>
  <c r="B516" i="7" a="1"/>
  <c r="B516" i="7" s="1"/>
  <c r="C516" i="7" a="1"/>
  <c r="C516" i="7" s="1"/>
  <c r="D516" i="7" a="1"/>
  <c r="D516" i="7" s="1"/>
  <c r="A517" i="7" a="1"/>
  <c r="A517" i="7" s="1"/>
  <c r="B517" i="7" a="1"/>
  <c r="B517" i="7" s="1"/>
  <c r="C517" i="7" a="1"/>
  <c r="C517" i="7" s="1"/>
  <c r="D517" i="7" a="1"/>
  <c r="D517" i="7" s="1"/>
  <c r="A518" i="7" a="1"/>
  <c r="A518" i="7" s="1"/>
  <c r="B518" i="7" a="1"/>
  <c r="B518" i="7" s="1"/>
  <c r="C518" i="7" a="1"/>
  <c r="C518" i="7" s="1"/>
  <c r="D518" i="7" a="1"/>
  <c r="D518" i="7" s="1"/>
  <c r="A519" i="7" a="1"/>
  <c r="A519" i="7" s="1"/>
  <c r="B519" i="7" a="1"/>
  <c r="B519" i="7" s="1"/>
  <c r="C519" i="7" a="1"/>
  <c r="C519" i="7" s="1"/>
  <c r="D519" i="7" a="1"/>
  <c r="D519" i="7" s="1"/>
  <c r="A520" i="7" a="1"/>
  <c r="A520" i="7" s="1"/>
  <c r="B520" i="7" a="1"/>
  <c r="B520" i="7" s="1"/>
  <c r="C520" i="7" a="1"/>
  <c r="C520" i="7" s="1"/>
  <c r="D520" i="7" a="1"/>
  <c r="D520" i="7" s="1"/>
  <c r="A521" i="7" a="1"/>
  <c r="A521" i="7" s="1"/>
  <c r="B521" i="7" a="1"/>
  <c r="B521" i="7" s="1"/>
  <c r="C521" i="7" a="1"/>
  <c r="C521" i="7" s="1"/>
  <c r="D521" i="7" a="1"/>
  <c r="D521" i="7" s="1"/>
  <c r="A522" i="7" a="1"/>
  <c r="A522" i="7" s="1"/>
  <c r="B522" i="7" a="1"/>
  <c r="B522" i="7" s="1"/>
  <c r="C522" i="7" a="1"/>
  <c r="C522" i="7" s="1"/>
  <c r="D522" i="7" a="1"/>
  <c r="D522" i="7" s="1"/>
  <c r="A523" i="7" a="1"/>
  <c r="A523" i="7" s="1"/>
  <c r="B523" i="7" a="1"/>
  <c r="B523" i="7" s="1"/>
  <c r="C523" i="7" a="1"/>
  <c r="C523" i="7" s="1"/>
  <c r="D523" i="7" a="1"/>
  <c r="D523" i="7" s="1"/>
  <c r="A524" i="7" a="1"/>
  <c r="A524" i="7" s="1"/>
  <c r="B524" i="7" a="1"/>
  <c r="B524" i="7" s="1"/>
  <c r="C524" i="7" a="1"/>
  <c r="C524" i="7" s="1"/>
  <c r="D524" i="7" a="1"/>
  <c r="D524" i="7" s="1"/>
  <c r="A525" i="7" a="1"/>
  <c r="A525" i="7" s="1"/>
  <c r="B525" i="7" a="1"/>
  <c r="B525" i="7" s="1"/>
  <c r="C525" i="7" a="1"/>
  <c r="C525" i="7" s="1"/>
  <c r="D525" i="7" a="1"/>
  <c r="D525" i="7" s="1"/>
  <c r="A526" i="7" a="1"/>
  <c r="A526" i="7" s="1"/>
  <c r="B526" i="7" a="1"/>
  <c r="B526" i="7" s="1"/>
  <c r="C526" i="7" a="1"/>
  <c r="C526" i="7" s="1"/>
  <c r="D526" i="7" a="1"/>
  <c r="D526" i="7" s="1"/>
  <c r="A527" i="7" a="1"/>
  <c r="A527" i="7" s="1"/>
  <c r="B527" i="7" a="1"/>
  <c r="B527" i="7" s="1"/>
  <c r="C527" i="7" a="1"/>
  <c r="C527" i="7" s="1"/>
  <c r="D527" i="7" a="1"/>
  <c r="D527" i="7" s="1"/>
  <c r="A528" i="7" a="1"/>
  <c r="A528" i="7" s="1"/>
  <c r="B528" i="7" a="1"/>
  <c r="B528" i="7" s="1"/>
  <c r="C528" i="7" a="1"/>
  <c r="C528" i="7" s="1"/>
  <c r="D528" i="7" a="1"/>
  <c r="D528" i="7" s="1"/>
  <c r="A529" i="7" a="1"/>
  <c r="A529" i="7" s="1"/>
  <c r="B529" i="7" a="1"/>
  <c r="B529" i="7" s="1"/>
  <c r="C529" i="7" a="1"/>
  <c r="C529" i="7" s="1"/>
  <c r="D529" i="7" a="1"/>
  <c r="D529" i="7" s="1"/>
  <c r="A530" i="7" a="1"/>
  <c r="A530" i="7" s="1"/>
  <c r="B530" i="7" a="1"/>
  <c r="B530" i="7" s="1"/>
  <c r="C530" i="7" a="1"/>
  <c r="C530" i="7" s="1"/>
  <c r="D530" i="7" a="1"/>
  <c r="D530" i="7" s="1"/>
  <c r="A531" i="7" a="1"/>
  <c r="A531" i="7" s="1"/>
  <c r="B531" i="7" a="1"/>
  <c r="B531" i="7" s="1"/>
  <c r="C531" i="7" a="1"/>
  <c r="C531" i="7" s="1"/>
  <c r="D531" i="7" a="1"/>
  <c r="D531" i="7" s="1"/>
  <c r="A532" i="7" a="1"/>
  <c r="A532" i="7" s="1"/>
  <c r="B532" i="7" a="1"/>
  <c r="B532" i="7" s="1"/>
  <c r="C532" i="7" a="1"/>
  <c r="C532" i="7" s="1"/>
  <c r="D532" i="7" a="1"/>
  <c r="D532" i="7" s="1"/>
  <c r="A533" i="7" a="1"/>
  <c r="A533" i="7" s="1"/>
  <c r="B533" i="7" a="1"/>
  <c r="B533" i="7" s="1"/>
  <c r="C533" i="7" a="1"/>
  <c r="C533" i="7" s="1"/>
  <c r="D533" i="7" a="1"/>
  <c r="D533" i="7" s="1"/>
  <c r="A534" i="7" a="1"/>
  <c r="A534" i="7" s="1"/>
  <c r="B534" i="7" a="1"/>
  <c r="B534" i="7" s="1"/>
  <c r="C534" i="7" a="1"/>
  <c r="C534" i="7" s="1"/>
  <c r="D534" i="7" a="1"/>
  <c r="D534" i="7" s="1"/>
  <c r="A535" i="7" a="1"/>
  <c r="A535" i="7" s="1"/>
  <c r="B535" i="7" a="1"/>
  <c r="B535" i="7" s="1"/>
  <c r="C535" i="7" a="1"/>
  <c r="C535" i="7" s="1"/>
  <c r="D535" i="7" a="1"/>
  <c r="D535" i="7" s="1"/>
  <c r="A536" i="7" a="1"/>
  <c r="A536" i="7" s="1"/>
  <c r="B536" i="7" a="1"/>
  <c r="B536" i="7" s="1"/>
  <c r="C536" i="7" a="1"/>
  <c r="C536" i="7" s="1"/>
  <c r="D536" i="7" a="1"/>
  <c r="D536" i="7" s="1"/>
  <c r="A537" i="7" a="1"/>
  <c r="A537" i="7" s="1"/>
  <c r="B537" i="7" a="1"/>
  <c r="B537" i="7" s="1"/>
  <c r="C537" i="7" a="1"/>
  <c r="C537" i="7" s="1"/>
  <c r="D537" i="7" a="1"/>
  <c r="D537" i="7" s="1"/>
  <c r="A538" i="7" a="1"/>
  <c r="A538" i="7" s="1"/>
  <c r="B538" i="7" a="1"/>
  <c r="B538" i="7" s="1"/>
  <c r="C538" i="7" a="1"/>
  <c r="C538" i="7" s="1"/>
  <c r="D538" i="7" a="1"/>
  <c r="D538" i="7" s="1"/>
  <c r="A539" i="7" a="1"/>
  <c r="A539" i="7" s="1"/>
  <c r="B539" i="7" a="1"/>
  <c r="B539" i="7" s="1"/>
  <c r="C539" i="7" a="1"/>
  <c r="C539" i="7" s="1"/>
  <c r="D539" i="7" a="1"/>
  <c r="D539" i="7" s="1"/>
  <c r="A540" i="7" a="1"/>
  <c r="A540" i="7" s="1"/>
  <c r="B540" i="7" a="1"/>
  <c r="B540" i="7" s="1"/>
  <c r="C540" i="7" a="1"/>
  <c r="C540" i="7" s="1"/>
  <c r="D540" i="7" a="1"/>
  <c r="D540" i="7" s="1"/>
  <c r="A541" i="7" a="1"/>
  <c r="A541" i="7" s="1"/>
  <c r="B541" i="7" a="1"/>
  <c r="B541" i="7" s="1"/>
  <c r="C541" i="7" a="1"/>
  <c r="C541" i="7" s="1"/>
  <c r="D541" i="7" a="1"/>
  <c r="D541" i="7" s="1"/>
  <c r="A542" i="7" a="1"/>
  <c r="A542" i="7" s="1"/>
  <c r="B542" i="7" a="1"/>
  <c r="B542" i="7" s="1"/>
  <c r="C542" i="7" a="1"/>
  <c r="C542" i="7" s="1"/>
  <c r="D542" i="7" a="1"/>
  <c r="D542" i="7" s="1"/>
  <c r="A543" i="7" a="1"/>
  <c r="A543" i="7" s="1"/>
  <c r="B543" i="7" a="1"/>
  <c r="B543" i="7" s="1"/>
  <c r="C543" i="7" a="1"/>
  <c r="C543" i="7" s="1"/>
  <c r="D543" i="7" a="1"/>
  <c r="D543" i="7" s="1"/>
  <c r="A544" i="7" a="1"/>
  <c r="A544" i="7" s="1"/>
  <c r="B544" i="7" a="1"/>
  <c r="B544" i="7" s="1"/>
  <c r="C544" i="7" a="1"/>
  <c r="C544" i="7" s="1"/>
  <c r="D544" i="7" a="1"/>
  <c r="D544" i="7" s="1"/>
  <c r="A545" i="7" a="1"/>
  <c r="A545" i="7" s="1"/>
  <c r="B545" i="7" a="1"/>
  <c r="B545" i="7" s="1"/>
  <c r="C545" i="7" a="1"/>
  <c r="C545" i="7" s="1"/>
  <c r="D545" i="7" a="1"/>
  <c r="D545" i="7" s="1"/>
  <c r="A546" i="7" a="1"/>
  <c r="A546" i="7" s="1"/>
  <c r="B546" i="7" a="1"/>
  <c r="B546" i="7" s="1"/>
  <c r="C546" i="7" a="1"/>
  <c r="C546" i="7" s="1"/>
  <c r="D546" i="7" a="1"/>
  <c r="D546" i="7" s="1"/>
  <c r="A547" i="7" a="1"/>
  <c r="A547" i="7" s="1"/>
  <c r="B547" i="7" a="1"/>
  <c r="B547" i="7" s="1"/>
  <c r="C547" i="7" a="1"/>
  <c r="C547" i="7" s="1"/>
  <c r="D547" i="7" a="1"/>
  <c r="D547" i="7" s="1"/>
  <c r="A548" i="7" a="1"/>
  <c r="A548" i="7" s="1"/>
  <c r="B548" i="7" a="1"/>
  <c r="B548" i="7" s="1"/>
  <c r="C548" i="7" a="1"/>
  <c r="C548" i="7" s="1"/>
  <c r="D548" i="7" a="1"/>
  <c r="D548" i="7" s="1"/>
  <c r="A549" i="7" a="1"/>
  <c r="A549" i="7" s="1"/>
  <c r="B549" i="7" a="1"/>
  <c r="B549" i="7" s="1"/>
  <c r="C549" i="7" a="1"/>
  <c r="C549" i="7" s="1"/>
  <c r="D549" i="7" a="1"/>
  <c r="D549" i="7" s="1"/>
  <c r="A550" i="7" a="1"/>
  <c r="A550" i="7" s="1"/>
  <c r="B550" i="7" a="1"/>
  <c r="B550" i="7" s="1"/>
  <c r="C550" i="7" a="1"/>
  <c r="C550" i="7" s="1"/>
  <c r="D550" i="7" a="1"/>
  <c r="D550" i="7" s="1"/>
  <c r="A551" i="7" a="1"/>
  <c r="A551" i="7" s="1"/>
  <c r="B551" i="7" a="1"/>
  <c r="B551" i="7" s="1"/>
  <c r="C551" i="7" a="1"/>
  <c r="C551" i="7" s="1"/>
  <c r="D551" i="7" a="1"/>
  <c r="D551" i="7" s="1"/>
  <c r="A552" i="7" a="1"/>
  <c r="A552" i="7" s="1"/>
  <c r="B552" i="7" a="1"/>
  <c r="B552" i="7" s="1"/>
  <c r="C552" i="7" a="1"/>
  <c r="C552" i="7" s="1"/>
  <c r="D552" i="7" a="1"/>
  <c r="D552" i="7" s="1"/>
  <c r="A553" i="7" a="1"/>
  <c r="A553" i="7" s="1"/>
  <c r="B553" i="7" a="1"/>
  <c r="B553" i="7" s="1"/>
  <c r="C553" i="7" a="1"/>
  <c r="C553" i="7" s="1"/>
  <c r="D553" i="7" a="1"/>
  <c r="D553" i="7" s="1"/>
  <c r="A554" i="7" a="1"/>
  <c r="A554" i="7" s="1"/>
  <c r="B554" i="7" a="1"/>
  <c r="B554" i="7" s="1"/>
  <c r="C554" i="7" a="1"/>
  <c r="C554" i="7" s="1"/>
  <c r="D554" i="7" a="1"/>
  <c r="D554" i="7" s="1"/>
  <c r="A555" i="7" a="1"/>
  <c r="A555" i="7" s="1"/>
  <c r="B555" i="7" a="1"/>
  <c r="B555" i="7" s="1"/>
  <c r="C555" i="7" a="1"/>
  <c r="C555" i="7" s="1"/>
  <c r="D555" i="7" a="1"/>
  <c r="D555" i="7" s="1"/>
  <c r="A556" i="7" a="1"/>
  <c r="A556" i="7" s="1"/>
  <c r="B556" i="7" a="1"/>
  <c r="B556" i="7" s="1"/>
  <c r="C556" i="7" a="1"/>
  <c r="C556" i="7" s="1"/>
  <c r="D556" i="7" a="1"/>
  <c r="D556" i="7" s="1"/>
  <c r="A557" i="7" a="1"/>
  <c r="A557" i="7" s="1"/>
  <c r="B557" i="7" a="1"/>
  <c r="B557" i="7" s="1"/>
  <c r="C557" i="7" a="1"/>
  <c r="C557" i="7" s="1"/>
  <c r="D557" i="7" a="1"/>
  <c r="D557" i="7" s="1"/>
  <c r="A558" i="7" a="1"/>
  <c r="A558" i="7" s="1"/>
  <c r="B558" i="7" a="1"/>
  <c r="B558" i="7" s="1"/>
  <c r="C558" i="7" a="1"/>
  <c r="C558" i="7" s="1"/>
  <c r="D558" i="7" a="1"/>
  <c r="D558" i="7" s="1"/>
  <c r="A559" i="7" a="1"/>
  <c r="A559" i="7" s="1"/>
  <c r="B559" i="7" a="1"/>
  <c r="B559" i="7" s="1"/>
  <c r="C559" i="7" a="1"/>
  <c r="C559" i="7" s="1"/>
  <c r="D559" i="7" a="1"/>
  <c r="D559" i="7" s="1"/>
  <c r="A560" i="7" a="1"/>
  <c r="A560" i="7" s="1"/>
  <c r="B560" i="7" a="1"/>
  <c r="B560" i="7" s="1"/>
  <c r="C560" i="7" a="1"/>
  <c r="C560" i="7" s="1"/>
  <c r="D560" i="7" a="1"/>
  <c r="D560" i="7" s="1"/>
  <c r="A561" i="7" a="1"/>
  <c r="A561" i="7" s="1"/>
  <c r="B561" i="7" a="1"/>
  <c r="B561" i="7" s="1"/>
  <c r="C561" i="7" a="1"/>
  <c r="C561" i="7" s="1"/>
  <c r="D561" i="7" a="1"/>
  <c r="D561" i="7" s="1"/>
  <c r="A562" i="7" a="1"/>
  <c r="A562" i="7" s="1"/>
  <c r="B562" i="7" a="1"/>
  <c r="B562" i="7" s="1"/>
  <c r="C562" i="7" a="1"/>
  <c r="C562" i="7" s="1"/>
  <c r="D562" i="7" a="1"/>
  <c r="D562" i="7" s="1"/>
  <c r="A563" i="7" a="1"/>
  <c r="A563" i="7" s="1"/>
  <c r="B563" i="7" a="1"/>
  <c r="B563" i="7" s="1"/>
  <c r="C563" i="7" a="1"/>
  <c r="C563" i="7" s="1"/>
  <c r="D563" i="7" a="1"/>
  <c r="D563" i="7" s="1"/>
  <c r="A564" i="7" a="1"/>
  <c r="A564" i="7" s="1"/>
  <c r="B564" i="7" a="1"/>
  <c r="B564" i="7" s="1"/>
  <c r="C564" i="7" a="1"/>
  <c r="C564" i="7" s="1"/>
  <c r="D564" i="7" a="1"/>
  <c r="D564" i="7" s="1"/>
  <c r="A565" i="7" a="1"/>
  <c r="A565" i="7" s="1"/>
  <c r="B565" i="7" a="1"/>
  <c r="B565" i="7" s="1"/>
  <c r="C565" i="7" a="1"/>
  <c r="C565" i="7" s="1"/>
  <c r="D565" i="7" a="1"/>
  <c r="D565" i="7" s="1"/>
  <c r="A566" i="7" a="1"/>
  <c r="A566" i="7" s="1"/>
  <c r="B566" i="7" a="1"/>
  <c r="B566" i="7" s="1"/>
  <c r="C566" i="7" a="1"/>
  <c r="C566" i="7" s="1"/>
  <c r="D566" i="7" a="1"/>
  <c r="D566" i="7" s="1"/>
  <c r="A567" i="7" a="1"/>
  <c r="A567" i="7" s="1"/>
  <c r="B567" i="7" a="1"/>
  <c r="B567" i="7" s="1"/>
  <c r="C567" i="7" a="1"/>
  <c r="C567" i="7" s="1"/>
  <c r="D567" i="7" a="1"/>
  <c r="D567" i="7" s="1"/>
  <c r="A568" i="7" a="1"/>
  <c r="A568" i="7" s="1"/>
  <c r="B568" i="7" a="1"/>
  <c r="B568" i="7" s="1"/>
  <c r="C568" i="7" a="1"/>
  <c r="C568" i="7" s="1"/>
  <c r="D568" i="7" a="1"/>
  <c r="D568" i="7" s="1"/>
  <c r="A569" i="7" a="1"/>
  <c r="A569" i="7" s="1"/>
  <c r="B569" i="7" a="1"/>
  <c r="B569" i="7" s="1"/>
  <c r="C569" i="7" a="1"/>
  <c r="C569" i="7" s="1"/>
  <c r="D569" i="7" a="1"/>
  <c r="D569" i="7" s="1"/>
  <c r="A570" i="7" a="1"/>
  <c r="A570" i="7" s="1"/>
  <c r="B570" i="7" a="1"/>
  <c r="B570" i="7" s="1"/>
  <c r="C570" i="7" a="1"/>
  <c r="C570" i="7" s="1"/>
  <c r="D570" i="7" a="1"/>
  <c r="D570" i="7" s="1"/>
  <c r="A571" i="7" a="1"/>
  <c r="A571" i="7" s="1"/>
  <c r="B571" i="7" a="1"/>
  <c r="B571" i="7" s="1"/>
  <c r="C571" i="7" a="1"/>
  <c r="C571" i="7" s="1"/>
  <c r="D571" i="7" a="1"/>
  <c r="D571" i="7" s="1"/>
  <c r="A572" i="7" a="1"/>
  <c r="A572" i="7" s="1"/>
  <c r="B572" i="7" a="1"/>
  <c r="B572" i="7" s="1"/>
  <c r="C572" i="7" a="1"/>
  <c r="C572" i="7" s="1"/>
  <c r="D572" i="7" a="1"/>
  <c r="D572" i="7" s="1"/>
  <c r="A573" i="7" a="1"/>
  <c r="A573" i="7" s="1"/>
  <c r="B573" i="7" a="1"/>
  <c r="B573" i="7" s="1"/>
  <c r="C573" i="7" a="1"/>
  <c r="C573" i="7" s="1"/>
  <c r="D573" i="7" a="1"/>
  <c r="D573" i="7" s="1"/>
  <c r="A574" i="7" a="1"/>
  <c r="A574" i="7" s="1"/>
  <c r="B574" i="7" a="1"/>
  <c r="B574" i="7" s="1"/>
  <c r="C574" i="7" a="1"/>
  <c r="C574" i="7" s="1"/>
  <c r="D574" i="7" a="1"/>
  <c r="D574" i="7" s="1"/>
  <c r="A575" i="7" a="1"/>
  <c r="A575" i="7" s="1"/>
  <c r="B575" i="7" a="1"/>
  <c r="B575" i="7" s="1"/>
  <c r="C575" i="7" a="1"/>
  <c r="C575" i="7" s="1"/>
  <c r="D575" i="7" a="1"/>
  <c r="D575" i="7" s="1"/>
  <c r="A576" i="7" a="1"/>
  <c r="A576" i="7" s="1"/>
  <c r="B576" i="7" a="1"/>
  <c r="B576" i="7" s="1"/>
  <c r="C576" i="7" a="1"/>
  <c r="C576" i="7" s="1"/>
  <c r="D576" i="7" a="1"/>
  <c r="D576" i="7" s="1"/>
  <c r="A577" i="7" a="1"/>
  <c r="A577" i="7" s="1"/>
  <c r="B577" i="7" a="1"/>
  <c r="B577" i="7" s="1"/>
  <c r="C577" i="7" a="1"/>
  <c r="C577" i="7" s="1"/>
  <c r="D577" i="7" a="1"/>
  <c r="D577" i="7" s="1"/>
  <c r="A578" i="7" a="1"/>
  <c r="A578" i="7" s="1"/>
  <c r="B578" i="7" a="1"/>
  <c r="B578" i="7" s="1"/>
  <c r="C578" i="7" a="1"/>
  <c r="C578" i="7" s="1"/>
  <c r="D578" i="7" a="1"/>
  <c r="D578" i="7" s="1"/>
  <c r="A579" i="7" a="1"/>
  <c r="A579" i="7" s="1"/>
  <c r="B579" i="7" a="1"/>
  <c r="B579" i="7" s="1"/>
  <c r="C579" i="7" a="1"/>
  <c r="C579" i="7" s="1"/>
  <c r="D579" i="7" a="1"/>
  <c r="D579" i="7" s="1"/>
  <c r="A580" i="7" a="1"/>
  <c r="A580" i="7" s="1"/>
  <c r="B580" i="7" a="1"/>
  <c r="B580" i="7" s="1"/>
  <c r="C580" i="7" a="1"/>
  <c r="C580" i="7" s="1"/>
  <c r="D580" i="7" a="1"/>
  <c r="D580" i="7" s="1"/>
  <c r="A581" i="7" a="1"/>
  <c r="A581" i="7" s="1"/>
  <c r="B581" i="7" a="1"/>
  <c r="B581" i="7" s="1"/>
  <c r="C581" i="7" a="1"/>
  <c r="C581" i="7" s="1"/>
  <c r="D581" i="7" a="1"/>
  <c r="D581" i="7" s="1"/>
  <c r="A582" i="7" a="1"/>
  <c r="A582" i="7" s="1"/>
  <c r="B582" i="7" a="1"/>
  <c r="B582" i="7" s="1"/>
  <c r="C582" i="7" a="1"/>
  <c r="C582" i="7" s="1"/>
  <c r="D582" i="7" a="1"/>
  <c r="D582" i="7" s="1"/>
  <c r="A583" i="7" a="1"/>
  <c r="A583" i="7" s="1"/>
  <c r="B583" i="7" a="1"/>
  <c r="B583" i="7" s="1"/>
  <c r="C583" i="7" a="1"/>
  <c r="C583" i="7" s="1"/>
  <c r="D583" i="7" a="1"/>
  <c r="D583" i="7" s="1"/>
  <c r="A584" i="7" a="1"/>
  <c r="A584" i="7" s="1"/>
  <c r="B584" i="7" a="1"/>
  <c r="B584" i="7" s="1"/>
  <c r="C584" i="7" a="1"/>
  <c r="C584" i="7" s="1"/>
  <c r="D584" i="7" a="1"/>
  <c r="D584" i="7" s="1"/>
  <c r="A585" i="7" a="1"/>
  <c r="A585" i="7" s="1"/>
  <c r="B585" i="7" a="1"/>
  <c r="B585" i="7" s="1"/>
  <c r="C585" i="7" a="1"/>
  <c r="C585" i="7" s="1"/>
  <c r="D585" i="7" a="1"/>
  <c r="D585" i="7" s="1"/>
  <c r="A586" i="7" a="1"/>
  <c r="A586" i="7" s="1"/>
  <c r="B586" i="7" a="1"/>
  <c r="B586" i="7" s="1"/>
  <c r="C586" i="7" a="1"/>
  <c r="C586" i="7" s="1"/>
  <c r="D586" i="7" a="1"/>
  <c r="D586" i="7" s="1"/>
  <c r="A587" i="7" a="1"/>
  <c r="A587" i="7" s="1"/>
  <c r="B587" i="7" a="1"/>
  <c r="B587" i="7" s="1"/>
  <c r="C587" i="7" a="1"/>
  <c r="C587" i="7" s="1"/>
  <c r="D587" i="7" a="1"/>
  <c r="D587" i="7" s="1"/>
  <c r="A588" i="7" a="1"/>
  <c r="A588" i="7" s="1"/>
  <c r="B588" i="7" a="1"/>
  <c r="B588" i="7" s="1"/>
  <c r="C588" i="7" a="1"/>
  <c r="C588" i="7" s="1"/>
  <c r="D588" i="7" a="1"/>
  <c r="D588" i="7" s="1"/>
  <c r="A589" i="7" a="1"/>
  <c r="A589" i="7" s="1"/>
  <c r="B589" i="7" a="1"/>
  <c r="B589" i="7" s="1"/>
  <c r="C589" i="7" a="1"/>
  <c r="C589" i="7" s="1"/>
  <c r="D589" i="7" a="1"/>
  <c r="D589" i="7" s="1"/>
  <c r="A590" i="7" a="1"/>
  <c r="A590" i="7" s="1"/>
  <c r="B590" i="7" a="1"/>
  <c r="B590" i="7" s="1"/>
  <c r="C590" i="7" a="1"/>
  <c r="C590" i="7" s="1"/>
  <c r="D590" i="7" a="1"/>
  <c r="D590" i="7" s="1"/>
  <c r="A591" i="7" a="1"/>
  <c r="A591" i="7" s="1"/>
  <c r="B591" i="7" a="1"/>
  <c r="B591" i="7" s="1"/>
  <c r="C591" i="7" a="1"/>
  <c r="C591" i="7" s="1"/>
  <c r="D591" i="7" a="1"/>
  <c r="D591" i="7" s="1"/>
  <c r="A592" i="7" a="1"/>
  <c r="A592" i="7" s="1"/>
  <c r="B592" i="7" a="1"/>
  <c r="B592" i="7" s="1"/>
  <c r="C592" i="7" a="1"/>
  <c r="C592" i="7" s="1"/>
  <c r="D592" i="7" a="1"/>
  <c r="D592" i="7" s="1"/>
  <c r="A593" i="7" a="1"/>
  <c r="A593" i="7" s="1"/>
  <c r="B593" i="7" a="1"/>
  <c r="B593" i="7" s="1"/>
  <c r="C593" i="7" a="1"/>
  <c r="C593" i="7" s="1"/>
  <c r="D593" i="7" a="1"/>
  <c r="D593" i="7" s="1"/>
  <c r="A594" i="7" a="1"/>
  <c r="A594" i="7" s="1"/>
  <c r="B594" i="7" a="1"/>
  <c r="B594" i="7" s="1"/>
  <c r="C594" i="7" a="1"/>
  <c r="C594" i="7" s="1"/>
  <c r="D594" i="7" a="1"/>
  <c r="D594" i="7" s="1"/>
  <c r="A595" i="7" a="1"/>
  <c r="A595" i="7" s="1"/>
  <c r="B595" i="7" a="1"/>
  <c r="B595" i="7" s="1"/>
  <c r="C595" i="7" a="1"/>
  <c r="C595" i="7" s="1"/>
  <c r="D595" i="7" a="1"/>
  <c r="D595" i="7" s="1"/>
  <c r="A596" i="7" a="1"/>
  <c r="A596" i="7" s="1"/>
  <c r="B596" i="7" a="1"/>
  <c r="B596" i="7" s="1"/>
  <c r="C596" i="7" a="1"/>
  <c r="C596" i="7" s="1"/>
  <c r="D596" i="7" a="1"/>
  <c r="D596" i="7" s="1"/>
  <c r="A597" i="7" a="1"/>
  <c r="A597" i="7" s="1"/>
  <c r="B597" i="7" a="1"/>
  <c r="B597" i="7" s="1"/>
  <c r="C597" i="7" a="1"/>
  <c r="C597" i="7" s="1"/>
  <c r="D597" i="7" a="1"/>
  <c r="D597" i="7" s="1"/>
  <c r="A598" i="7" a="1"/>
  <c r="A598" i="7" s="1"/>
  <c r="B598" i="7" a="1"/>
  <c r="B598" i="7" s="1"/>
  <c r="C598" i="7" a="1"/>
  <c r="C598" i="7" s="1"/>
  <c r="D598" i="7" a="1"/>
  <c r="D598" i="7" s="1"/>
  <c r="A599" i="7" a="1"/>
  <c r="A599" i="7" s="1"/>
  <c r="B599" i="7" a="1"/>
  <c r="B599" i="7" s="1"/>
  <c r="C599" i="7" a="1"/>
  <c r="C599" i="7" s="1"/>
  <c r="D599" i="7" a="1"/>
  <c r="D599" i="7" s="1"/>
  <c r="A600" i="7" a="1"/>
  <c r="A600" i="7" s="1"/>
  <c r="B600" i="7" a="1"/>
  <c r="B600" i="7" s="1"/>
  <c r="C600" i="7" a="1"/>
  <c r="C600" i="7" s="1"/>
  <c r="D600" i="7" a="1"/>
  <c r="D600" i="7" s="1"/>
  <c r="A601" i="7" a="1"/>
  <c r="A601" i="7" s="1"/>
  <c r="B601" i="7" a="1"/>
  <c r="B601" i="7" s="1"/>
  <c r="C601" i="7" a="1"/>
  <c r="C601" i="7" s="1"/>
  <c r="D601" i="7" a="1"/>
  <c r="D601" i="7" s="1"/>
  <c r="A602" i="7" a="1"/>
  <c r="A602" i="7" s="1"/>
  <c r="B602" i="7" a="1"/>
  <c r="B602" i="7" s="1"/>
  <c r="C602" i="7" a="1"/>
  <c r="C602" i="7" s="1"/>
  <c r="D602" i="7" a="1"/>
  <c r="D602" i="7" s="1"/>
  <c r="A603" i="7" a="1"/>
  <c r="A603" i="7" s="1"/>
  <c r="B603" i="7" a="1"/>
  <c r="B603" i="7" s="1"/>
  <c r="C603" i="7" a="1"/>
  <c r="C603" i="7" s="1"/>
  <c r="D603" i="7" a="1"/>
  <c r="D603" i="7" s="1"/>
  <c r="A604" i="7" a="1"/>
  <c r="A604" i="7" s="1"/>
  <c r="B604" i="7" a="1"/>
  <c r="B604" i="7" s="1"/>
  <c r="C604" i="7" a="1"/>
  <c r="C604" i="7" s="1"/>
  <c r="D604" i="7" a="1"/>
  <c r="D604" i="7" s="1"/>
  <c r="A605" i="7" a="1"/>
  <c r="A605" i="7" s="1"/>
  <c r="B605" i="7" a="1"/>
  <c r="B605" i="7" s="1"/>
  <c r="C605" i="7" a="1"/>
  <c r="C605" i="7" s="1"/>
  <c r="D605" i="7" a="1"/>
  <c r="D605" i="7" s="1"/>
  <c r="A606" i="7" a="1"/>
  <c r="A606" i="7" s="1"/>
  <c r="B606" i="7" a="1"/>
  <c r="B606" i="7" s="1"/>
  <c r="C606" i="7" a="1"/>
  <c r="C606" i="7" s="1"/>
  <c r="D606" i="7" a="1"/>
  <c r="D606" i="7" s="1"/>
  <c r="A607" i="7" a="1"/>
  <c r="A607" i="7" s="1"/>
  <c r="B607" i="7" a="1"/>
  <c r="B607" i="7" s="1"/>
  <c r="C607" i="7" a="1"/>
  <c r="C607" i="7" s="1"/>
  <c r="D607" i="7" a="1"/>
  <c r="D607" i="7" s="1"/>
  <c r="A608" i="7" a="1"/>
  <c r="A608" i="7" s="1"/>
  <c r="B608" i="7" a="1"/>
  <c r="B608" i="7" s="1"/>
  <c r="C608" i="7" a="1"/>
  <c r="C608" i="7" s="1"/>
  <c r="D608" i="7" a="1"/>
  <c r="D608" i="7" s="1"/>
  <c r="A609" i="7" a="1"/>
  <c r="A609" i="7" s="1"/>
  <c r="B609" i="7" a="1"/>
  <c r="B609" i="7" s="1"/>
  <c r="C609" i="7" a="1"/>
  <c r="C609" i="7" s="1"/>
  <c r="D609" i="7" a="1"/>
  <c r="D609" i="7" s="1"/>
  <c r="A610" i="7" a="1"/>
  <c r="A610" i="7" s="1"/>
  <c r="B610" i="7" a="1"/>
  <c r="B610" i="7" s="1"/>
  <c r="C610" i="7" a="1"/>
  <c r="C610" i="7" s="1"/>
  <c r="D610" i="7" a="1"/>
  <c r="D610" i="7" s="1"/>
  <c r="A611" i="7" a="1"/>
  <c r="A611" i="7" s="1"/>
  <c r="B611" i="7" a="1"/>
  <c r="B611" i="7" s="1"/>
  <c r="C611" i="7" a="1"/>
  <c r="C611" i="7" s="1"/>
  <c r="D611" i="7" a="1"/>
  <c r="D611" i="7" s="1"/>
  <c r="A612" i="7" a="1"/>
  <c r="A612" i="7" s="1"/>
  <c r="B612" i="7" a="1"/>
  <c r="B612" i="7" s="1"/>
  <c r="C612" i="7" a="1"/>
  <c r="C612" i="7" s="1"/>
  <c r="D612" i="7" a="1"/>
  <c r="D612" i="7" s="1"/>
  <c r="A613" i="7" a="1"/>
  <c r="A613" i="7" s="1"/>
  <c r="B613" i="7" a="1"/>
  <c r="B613" i="7" s="1"/>
  <c r="C613" i="7" a="1"/>
  <c r="C613" i="7" s="1"/>
  <c r="D613" i="7" a="1"/>
  <c r="D613" i="7" s="1"/>
  <c r="A614" i="7" a="1"/>
  <c r="A614" i="7" s="1"/>
  <c r="B614" i="7" a="1"/>
  <c r="B614" i="7" s="1"/>
  <c r="C614" i="7" a="1"/>
  <c r="C614" i="7" s="1"/>
  <c r="D614" i="7" a="1"/>
  <c r="D614" i="7" s="1"/>
  <c r="A615" i="7" a="1"/>
  <c r="A615" i="7" s="1"/>
  <c r="B615" i="7" a="1"/>
  <c r="B615" i="7" s="1"/>
  <c r="C615" i="7" a="1"/>
  <c r="C615" i="7" s="1"/>
  <c r="D615" i="7" a="1"/>
  <c r="D615" i="7" s="1"/>
  <c r="A616" i="7" a="1"/>
  <c r="A616" i="7" s="1"/>
  <c r="B616" i="7" a="1"/>
  <c r="B616" i="7" s="1"/>
  <c r="C616" i="7" a="1"/>
  <c r="C616" i="7" s="1"/>
  <c r="D616" i="7" a="1"/>
  <c r="D616" i="7" s="1"/>
  <c r="A617" i="7" a="1"/>
  <c r="A617" i="7" s="1"/>
  <c r="B617" i="7" a="1"/>
  <c r="B617" i="7" s="1"/>
  <c r="C617" i="7" a="1"/>
  <c r="C617" i="7" s="1"/>
  <c r="D617" i="7" a="1"/>
  <c r="D617" i="7" s="1"/>
  <c r="A618" i="7" a="1"/>
  <c r="A618" i="7" s="1"/>
  <c r="B618" i="7" a="1"/>
  <c r="B618" i="7" s="1"/>
  <c r="C618" i="7" a="1"/>
  <c r="C618" i="7" s="1"/>
  <c r="D618" i="7" a="1"/>
  <c r="D618" i="7" s="1"/>
  <c r="A619" i="7" a="1"/>
  <c r="A619" i="7" s="1"/>
  <c r="B619" i="7" a="1"/>
  <c r="B619" i="7" s="1"/>
  <c r="C619" i="7" a="1"/>
  <c r="C619" i="7" s="1"/>
  <c r="D619" i="7" a="1"/>
  <c r="D619" i="7" s="1"/>
  <c r="A620" i="7" a="1"/>
  <c r="A620" i="7" s="1"/>
  <c r="B620" i="7" a="1"/>
  <c r="B620" i="7" s="1"/>
  <c r="C620" i="7" a="1"/>
  <c r="C620" i="7" s="1"/>
  <c r="D620" i="7" a="1"/>
  <c r="D620" i="7" s="1"/>
  <c r="A621" i="7" a="1"/>
  <c r="A621" i="7" s="1"/>
  <c r="B621" i="7" a="1"/>
  <c r="B621" i="7" s="1"/>
  <c r="C621" i="7" a="1"/>
  <c r="C621" i="7" s="1"/>
  <c r="D621" i="7" a="1"/>
  <c r="D621" i="7" s="1"/>
  <c r="A622" i="7" a="1"/>
  <c r="A622" i="7" s="1"/>
  <c r="B622" i="7" a="1"/>
  <c r="B622" i="7" s="1"/>
  <c r="C622" i="7" a="1"/>
  <c r="C622" i="7" s="1"/>
  <c r="D622" i="7" a="1"/>
  <c r="D622" i="7" s="1"/>
  <c r="A623" i="7" a="1"/>
  <c r="A623" i="7" s="1"/>
  <c r="B623" i="7" a="1"/>
  <c r="B623" i="7" s="1"/>
  <c r="C623" i="7" a="1"/>
  <c r="C623" i="7" s="1"/>
  <c r="D623" i="7" a="1"/>
  <c r="D623" i="7" s="1"/>
  <c r="A624" i="7" a="1"/>
  <c r="A624" i="7" s="1"/>
  <c r="B624" i="7" a="1"/>
  <c r="B624" i="7" s="1"/>
  <c r="C624" i="7" a="1"/>
  <c r="C624" i="7" s="1"/>
  <c r="D624" i="7" a="1"/>
  <c r="D624" i="7" s="1"/>
  <c r="A625" i="7" a="1"/>
  <c r="A625" i="7" s="1"/>
  <c r="B625" i="7" a="1"/>
  <c r="B625" i="7" s="1"/>
  <c r="C625" i="7" a="1"/>
  <c r="C625" i="7" s="1"/>
  <c r="D625" i="7" a="1"/>
  <c r="D625" i="7" s="1"/>
  <c r="A626" i="7" a="1"/>
  <c r="A626" i="7" s="1"/>
  <c r="B626" i="7" a="1"/>
  <c r="B626" i="7" s="1"/>
  <c r="C626" i="7" a="1"/>
  <c r="C626" i="7" s="1"/>
  <c r="D626" i="7" a="1"/>
  <c r="D626" i="7" s="1"/>
  <c r="A627" i="7" a="1"/>
  <c r="A627" i="7" s="1"/>
  <c r="B627" i="7" a="1"/>
  <c r="B627" i="7" s="1"/>
  <c r="C627" i="7" a="1"/>
  <c r="C627" i="7" s="1"/>
  <c r="D627" i="7" a="1"/>
  <c r="D627" i="7" s="1"/>
  <c r="A628" i="7" a="1"/>
  <c r="A628" i="7" s="1"/>
  <c r="B628" i="7" a="1"/>
  <c r="B628" i="7" s="1"/>
  <c r="C628" i="7" a="1"/>
  <c r="C628" i="7" s="1"/>
  <c r="D628" i="7" a="1"/>
  <c r="D628" i="7" s="1"/>
  <c r="A629" i="7" a="1"/>
  <c r="A629" i="7" s="1"/>
  <c r="B629" i="7" a="1"/>
  <c r="B629" i="7" s="1"/>
  <c r="C629" i="7" a="1"/>
  <c r="C629" i="7" s="1"/>
  <c r="D629" i="7" a="1"/>
  <c r="D629" i="7" s="1"/>
  <c r="A630" i="7" a="1"/>
  <c r="A630" i="7" s="1"/>
  <c r="B630" i="7" a="1"/>
  <c r="B630" i="7" s="1"/>
  <c r="C630" i="7" a="1"/>
  <c r="C630" i="7" s="1"/>
  <c r="D630" i="7" a="1"/>
  <c r="D630" i="7" s="1"/>
  <c r="A631" i="7" a="1"/>
  <c r="A631" i="7" s="1"/>
  <c r="B631" i="7" a="1"/>
  <c r="B631" i="7" s="1"/>
  <c r="C631" i="7" a="1"/>
  <c r="C631" i="7" s="1"/>
  <c r="D631" i="7" a="1"/>
  <c r="D631" i="7" s="1"/>
  <c r="A632" i="7" a="1"/>
  <c r="A632" i="7" s="1"/>
  <c r="B632" i="7" a="1"/>
  <c r="B632" i="7" s="1"/>
  <c r="C632" i="7" a="1"/>
  <c r="C632" i="7" s="1"/>
  <c r="D632" i="7" a="1"/>
  <c r="D632" i="7" s="1"/>
  <c r="A633" i="7" a="1"/>
  <c r="A633" i="7" s="1"/>
  <c r="B633" i="7" a="1"/>
  <c r="B633" i="7" s="1"/>
  <c r="C633" i="7" a="1"/>
  <c r="C633" i="7" s="1"/>
  <c r="D633" i="7" a="1"/>
  <c r="D633" i="7" s="1"/>
  <c r="A634" i="7" a="1"/>
  <c r="A634" i="7" s="1"/>
  <c r="B634" i="7" a="1"/>
  <c r="B634" i="7" s="1"/>
  <c r="C634" i="7" a="1"/>
  <c r="C634" i="7" s="1"/>
  <c r="D634" i="7" a="1"/>
  <c r="D634" i="7" s="1"/>
  <c r="A635" i="7" a="1"/>
  <c r="A635" i="7" s="1"/>
  <c r="B635" i="7" a="1"/>
  <c r="B635" i="7" s="1"/>
  <c r="C635" i="7" a="1"/>
  <c r="C635" i="7" s="1"/>
  <c r="D635" i="7" a="1"/>
  <c r="D635" i="7" s="1"/>
  <c r="A636" i="7" a="1"/>
  <c r="A636" i="7" s="1"/>
  <c r="B636" i="7" a="1"/>
  <c r="B636" i="7" s="1"/>
  <c r="C636" i="7" a="1"/>
  <c r="C636" i="7" s="1"/>
  <c r="D636" i="7" a="1"/>
  <c r="D636" i="7" s="1"/>
  <c r="A637" i="7" a="1"/>
  <c r="A637" i="7" s="1"/>
  <c r="B637" i="7" a="1"/>
  <c r="B637" i="7" s="1"/>
  <c r="C637" i="7" a="1"/>
  <c r="C637" i="7" s="1"/>
  <c r="D637" i="7" a="1"/>
  <c r="D637" i="7" s="1"/>
  <c r="A638" i="7" a="1"/>
  <c r="A638" i="7" s="1"/>
  <c r="B638" i="7" a="1"/>
  <c r="B638" i="7" s="1"/>
  <c r="C638" i="7" a="1"/>
  <c r="C638" i="7" s="1"/>
  <c r="D638" i="7" a="1"/>
  <c r="D638" i="7" s="1"/>
  <c r="A639" i="7" a="1"/>
  <c r="A639" i="7" s="1"/>
  <c r="B639" i="7" a="1"/>
  <c r="B639" i="7" s="1"/>
  <c r="C639" i="7" a="1"/>
  <c r="C639" i="7" s="1"/>
  <c r="D639" i="7" a="1"/>
  <c r="D639" i="7" s="1"/>
  <c r="A640" i="7" a="1"/>
  <c r="A640" i="7" s="1"/>
  <c r="B640" i="7" a="1"/>
  <c r="B640" i="7" s="1"/>
  <c r="C640" i="7" a="1"/>
  <c r="C640" i="7" s="1"/>
  <c r="D640" i="7" a="1"/>
  <c r="D640" i="7" s="1"/>
  <c r="A641" i="7" a="1"/>
  <c r="A641" i="7" s="1"/>
  <c r="B641" i="7" a="1"/>
  <c r="B641" i="7" s="1"/>
  <c r="C641" i="7" a="1"/>
  <c r="C641" i="7" s="1"/>
  <c r="D641" i="7" a="1"/>
  <c r="D641" i="7" s="1"/>
  <c r="A642" i="7" a="1"/>
  <c r="A642" i="7" s="1"/>
  <c r="B642" i="7" a="1"/>
  <c r="B642" i="7" s="1"/>
  <c r="C642" i="7" a="1"/>
  <c r="C642" i="7" s="1"/>
  <c r="D642" i="7" a="1"/>
  <c r="D642" i="7" s="1"/>
  <c r="A643" i="7" a="1"/>
  <c r="A643" i="7" s="1"/>
  <c r="B643" i="7" a="1"/>
  <c r="B643" i="7" s="1"/>
  <c r="C643" i="7" a="1"/>
  <c r="C643" i="7" s="1"/>
  <c r="D643" i="7" a="1"/>
  <c r="D643" i="7" s="1"/>
  <c r="A644" i="7" a="1"/>
  <c r="A644" i="7" s="1"/>
  <c r="B644" i="7" a="1"/>
  <c r="B644" i="7" s="1"/>
  <c r="C644" i="7" a="1"/>
  <c r="C644" i="7" s="1"/>
  <c r="D644" i="7" a="1"/>
  <c r="D644" i="7" s="1"/>
  <c r="A645" i="7" a="1"/>
  <c r="A645" i="7" s="1"/>
  <c r="B645" i="7" a="1"/>
  <c r="B645" i="7" s="1"/>
  <c r="C645" i="7" a="1"/>
  <c r="C645" i="7" s="1"/>
  <c r="D645" i="7" a="1"/>
  <c r="D645" i="7" s="1"/>
  <c r="A646" i="7" a="1"/>
  <c r="A646" i="7" s="1"/>
  <c r="B646" i="7" a="1"/>
  <c r="B646" i="7" s="1"/>
  <c r="C646" i="7" a="1"/>
  <c r="C646" i="7" s="1"/>
  <c r="D646" i="7" a="1"/>
  <c r="D646" i="7" s="1"/>
  <c r="A647" i="7" a="1"/>
  <c r="A647" i="7" s="1"/>
  <c r="B647" i="7" a="1"/>
  <c r="B647" i="7" s="1"/>
  <c r="C647" i="7" a="1"/>
  <c r="C647" i="7" s="1"/>
  <c r="D647" i="7" a="1"/>
  <c r="D647" i="7" s="1"/>
  <c r="A648" i="7" a="1"/>
  <c r="A648" i="7" s="1"/>
  <c r="B648" i="7" a="1"/>
  <c r="B648" i="7" s="1"/>
  <c r="C648" i="7" a="1"/>
  <c r="C648" i="7" s="1"/>
  <c r="D648" i="7" a="1"/>
  <c r="D648" i="7" s="1"/>
  <c r="A649" i="7" a="1"/>
  <c r="A649" i="7" s="1"/>
  <c r="B649" i="7" a="1"/>
  <c r="B649" i="7" s="1"/>
  <c r="C649" i="7" a="1"/>
  <c r="C649" i="7" s="1"/>
  <c r="D649" i="7" a="1"/>
  <c r="D649" i="7" s="1"/>
  <c r="A650" i="7" a="1"/>
  <c r="A650" i="7" s="1"/>
  <c r="B650" i="7" a="1"/>
  <c r="B650" i="7" s="1"/>
  <c r="C650" i="7" a="1"/>
  <c r="C650" i="7" s="1"/>
  <c r="D650" i="7" a="1"/>
  <c r="D650" i="7" s="1"/>
  <c r="A651" i="7" a="1"/>
  <c r="A651" i="7" s="1"/>
  <c r="B651" i="7" a="1"/>
  <c r="B651" i="7" s="1"/>
  <c r="C651" i="7" a="1"/>
  <c r="C651" i="7" s="1"/>
  <c r="D651" i="7" a="1"/>
  <c r="D651" i="7" s="1"/>
  <c r="A652" i="7" a="1"/>
  <c r="A652" i="7" s="1"/>
  <c r="B652" i="7" a="1"/>
  <c r="B652" i="7" s="1"/>
  <c r="C652" i="7" a="1"/>
  <c r="C652" i="7" s="1"/>
  <c r="D652" i="7" a="1"/>
  <c r="D652" i="7" s="1"/>
  <c r="A653" i="7" a="1"/>
  <c r="A653" i="7" s="1"/>
  <c r="B653" i="7" a="1"/>
  <c r="B653" i="7" s="1"/>
  <c r="C653" i="7" a="1"/>
  <c r="C653" i="7" s="1"/>
  <c r="D653" i="7" a="1"/>
  <c r="D653" i="7" s="1"/>
  <c r="A654" i="7" a="1"/>
  <c r="A654" i="7" s="1"/>
  <c r="B654" i="7" a="1"/>
  <c r="B654" i="7" s="1"/>
  <c r="C654" i="7" a="1"/>
  <c r="C654" i="7" s="1"/>
  <c r="D654" i="7" a="1"/>
  <c r="D654" i="7" s="1"/>
  <c r="A655" i="7" a="1"/>
  <c r="A655" i="7" s="1"/>
  <c r="B655" i="7" a="1"/>
  <c r="B655" i="7" s="1"/>
  <c r="C655" i="7" a="1"/>
  <c r="C655" i="7" s="1"/>
  <c r="D655" i="7" a="1"/>
  <c r="D655" i="7" s="1"/>
  <c r="A656" i="7" a="1"/>
  <c r="A656" i="7" s="1"/>
  <c r="B656" i="7" a="1"/>
  <c r="B656" i="7" s="1"/>
  <c r="C656" i="7" a="1"/>
  <c r="C656" i="7" s="1"/>
  <c r="D656" i="7" a="1"/>
  <c r="D656" i="7" s="1"/>
  <c r="A657" i="7" a="1"/>
  <c r="A657" i="7" s="1"/>
  <c r="B657" i="7" a="1"/>
  <c r="B657" i="7" s="1"/>
  <c r="C657" i="7" a="1"/>
  <c r="C657" i="7" s="1"/>
  <c r="D657" i="7" a="1"/>
  <c r="D657" i="7" s="1"/>
  <c r="A658" i="7" a="1"/>
  <c r="A658" i="7" s="1"/>
  <c r="B658" i="7" a="1"/>
  <c r="B658" i="7" s="1"/>
  <c r="C658" i="7" a="1"/>
  <c r="C658" i="7" s="1"/>
  <c r="D658" i="7" a="1"/>
  <c r="D658" i="7" s="1"/>
  <c r="A659" i="7" a="1"/>
  <c r="A659" i="7" s="1"/>
  <c r="B659" i="7" a="1"/>
  <c r="B659" i="7" s="1"/>
  <c r="C659" i="7" a="1"/>
  <c r="C659" i="7" s="1"/>
  <c r="D659" i="7" a="1"/>
  <c r="D659" i="7" s="1"/>
  <c r="A660" i="7" a="1"/>
  <c r="A660" i="7" s="1"/>
  <c r="B660" i="7" a="1"/>
  <c r="B660" i="7" s="1"/>
  <c r="C660" i="7" a="1"/>
  <c r="C660" i="7" s="1"/>
  <c r="D660" i="7" a="1"/>
  <c r="D660" i="7" s="1"/>
  <c r="A661" i="7" a="1"/>
  <c r="A661" i="7" s="1"/>
  <c r="B661" i="7" a="1"/>
  <c r="B661" i="7" s="1"/>
  <c r="C661" i="7" a="1"/>
  <c r="C661" i="7" s="1"/>
  <c r="D661" i="7" a="1"/>
  <c r="D661" i="7" s="1"/>
  <c r="A662" i="7" a="1"/>
  <c r="A662" i="7" s="1"/>
  <c r="B662" i="7" a="1"/>
  <c r="B662" i="7" s="1"/>
  <c r="C662" i="7" a="1"/>
  <c r="C662" i="7" s="1"/>
  <c r="D662" i="7" a="1"/>
  <c r="D662" i="7" s="1"/>
  <c r="A663" i="7" a="1"/>
  <c r="A663" i="7" s="1"/>
  <c r="B663" i="7" a="1"/>
  <c r="B663" i="7" s="1"/>
  <c r="C663" i="7" a="1"/>
  <c r="C663" i="7" s="1"/>
  <c r="D663" i="7" a="1"/>
  <c r="D663" i="7" s="1"/>
  <c r="A664" i="7" a="1"/>
  <c r="A664" i="7" s="1"/>
  <c r="B664" i="7" a="1"/>
  <c r="B664" i="7" s="1"/>
  <c r="C664" i="7" a="1"/>
  <c r="C664" i="7" s="1"/>
  <c r="D664" i="7" a="1"/>
  <c r="D664" i="7" s="1"/>
  <c r="A665" i="7" a="1"/>
  <c r="A665" i="7" s="1"/>
  <c r="B665" i="7" a="1"/>
  <c r="B665" i="7" s="1"/>
  <c r="C665" i="7" a="1"/>
  <c r="C665" i="7" s="1"/>
  <c r="D665" i="7" a="1"/>
  <c r="D665" i="7" s="1"/>
  <c r="A666" i="7" a="1"/>
  <c r="A666" i="7" s="1"/>
  <c r="B666" i="7" a="1"/>
  <c r="B666" i="7" s="1"/>
  <c r="C666" i="7" a="1"/>
  <c r="C666" i="7" s="1"/>
  <c r="D666" i="7" a="1"/>
  <c r="D666" i="7" s="1"/>
  <c r="A667" i="7" a="1"/>
  <c r="A667" i="7" s="1"/>
  <c r="B667" i="7" a="1"/>
  <c r="B667" i="7" s="1"/>
  <c r="C667" i="7" a="1"/>
  <c r="C667" i="7" s="1"/>
  <c r="D667" i="7" a="1"/>
  <c r="D667" i="7" s="1"/>
  <c r="A668" i="7" a="1"/>
  <c r="A668" i="7" s="1"/>
  <c r="B668" i="7" a="1"/>
  <c r="B668" i="7" s="1"/>
  <c r="C668" i="7" a="1"/>
  <c r="C668" i="7" s="1"/>
  <c r="D668" i="7" a="1"/>
  <c r="D668" i="7" s="1"/>
  <c r="A669" i="7" a="1"/>
  <c r="A669" i="7" s="1"/>
  <c r="B669" i="7" a="1"/>
  <c r="B669" i="7" s="1"/>
  <c r="C669" i="7" a="1"/>
  <c r="C669" i="7" s="1"/>
  <c r="D669" i="7" a="1"/>
  <c r="D669" i="7" s="1"/>
  <c r="A670" i="7" a="1"/>
  <c r="A670" i="7" s="1"/>
  <c r="B670" i="7" a="1"/>
  <c r="B670" i="7" s="1"/>
  <c r="C670" i="7" a="1"/>
  <c r="C670" i="7" s="1"/>
  <c r="D670" i="7" a="1"/>
  <c r="D670" i="7" s="1"/>
  <c r="A671" i="7" a="1"/>
  <c r="A671" i="7" s="1"/>
  <c r="B671" i="7" a="1"/>
  <c r="B671" i="7" s="1"/>
  <c r="C671" i="7" a="1"/>
  <c r="C671" i="7" s="1"/>
  <c r="D671" i="7" a="1"/>
  <c r="D671" i="7" s="1"/>
  <c r="A672" i="7" a="1"/>
  <c r="A672" i="7" s="1"/>
  <c r="B672" i="7" a="1"/>
  <c r="B672" i="7" s="1"/>
  <c r="C672" i="7" a="1"/>
  <c r="C672" i="7" s="1"/>
  <c r="D672" i="7" a="1"/>
  <c r="D672" i="7" s="1"/>
  <c r="A673" i="7" a="1"/>
  <c r="A673" i="7" s="1"/>
  <c r="B673" i="7" a="1"/>
  <c r="B673" i="7" s="1"/>
  <c r="C673" i="7" a="1"/>
  <c r="C673" i="7" s="1"/>
  <c r="D673" i="7" a="1"/>
  <c r="D673" i="7" s="1"/>
  <c r="A674" i="7" a="1"/>
  <c r="A674" i="7" s="1"/>
  <c r="B674" i="7" a="1"/>
  <c r="B674" i="7" s="1"/>
  <c r="C674" i="7" a="1"/>
  <c r="C674" i="7" s="1"/>
  <c r="D674" i="7" a="1"/>
  <c r="D674" i="7" s="1"/>
  <c r="A675" i="7" a="1"/>
  <c r="A675" i="7" s="1"/>
  <c r="B675" i="7" a="1"/>
  <c r="B675" i="7" s="1"/>
  <c r="C675" i="7" a="1"/>
  <c r="C675" i="7" s="1"/>
  <c r="D675" i="7" a="1"/>
  <c r="D675" i="7" s="1"/>
  <c r="A676" i="7" a="1"/>
  <c r="A676" i="7" s="1"/>
  <c r="B676" i="7" a="1"/>
  <c r="B676" i="7" s="1"/>
  <c r="C676" i="7" a="1"/>
  <c r="C676" i="7" s="1"/>
  <c r="D676" i="7" a="1"/>
  <c r="D676" i="7" s="1"/>
  <c r="A677" i="7" a="1"/>
  <c r="A677" i="7" s="1"/>
  <c r="B677" i="7" a="1"/>
  <c r="B677" i="7" s="1"/>
  <c r="C677" i="7" a="1"/>
  <c r="C677" i="7" s="1"/>
  <c r="D677" i="7" a="1"/>
  <c r="D677" i="7" s="1"/>
  <c r="A678" i="7" a="1"/>
  <c r="A678" i="7" s="1"/>
  <c r="B678" i="7" a="1"/>
  <c r="B678" i="7" s="1"/>
  <c r="C678" i="7" a="1"/>
  <c r="C678" i="7" s="1"/>
  <c r="D678" i="7" a="1"/>
  <c r="D678" i="7" s="1"/>
  <c r="A679" i="7" a="1"/>
  <c r="A679" i="7" s="1"/>
  <c r="B679" i="7" a="1"/>
  <c r="B679" i="7" s="1"/>
  <c r="C679" i="7" a="1"/>
  <c r="C679" i="7" s="1"/>
  <c r="D679" i="7" a="1"/>
  <c r="D679" i="7" s="1"/>
  <c r="A680" i="7" a="1"/>
  <c r="A680" i="7" s="1"/>
  <c r="B680" i="7" a="1"/>
  <c r="B680" i="7" s="1"/>
  <c r="C680" i="7" a="1"/>
  <c r="C680" i="7" s="1"/>
  <c r="D680" i="7" a="1"/>
  <c r="D680" i="7" s="1"/>
  <c r="A681" i="7" a="1"/>
  <c r="A681" i="7" s="1"/>
  <c r="B681" i="7" a="1"/>
  <c r="B681" i="7" s="1"/>
  <c r="C681" i="7" a="1"/>
  <c r="C681" i="7" s="1"/>
  <c r="D681" i="7" a="1"/>
  <c r="D681" i="7" s="1"/>
  <c r="A682" i="7" a="1"/>
  <c r="A682" i="7" s="1"/>
  <c r="B682" i="7" a="1"/>
  <c r="B682" i="7" s="1"/>
  <c r="C682" i="7" a="1"/>
  <c r="C682" i="7" s="1"/>
  <c r="D682" i="7" a="1"/>
  <c r="D682" i="7" s="1"/>
  <c r="A683" i="7" a="1"/>
  <c r="A683" i="7" s="1"/>
  <c r="B683" i="7" a="1"/>
  <c r="B683" i="7" s="1"/>
  <c r="C683" i="7" a="1"/>
  <c r="C683" i="7" s="1"/>
  <c r="D683" i="7" a="1"/>
  <c r="D683" i="7" s="1"/>
  <c r="A684" i="7" a="1"/>
  <c r="A684" i="7" s="1"/>
  <c r="B684" i="7" a="1"/>
  <c r="B684" i="7" s="1"/>
  <c r="C684" i="7" a="1"/>
  <c r="C684" i="7" s="1"/>
  <c r="D684" i="7" a="1"/>
  <c r="D684" i="7" s="1"/>
  <c r="A685" i="7" a="1"/>
  <c r="A685" i="7" s="1"/>
  <c r="B685" i="7" a="1"/>
  <c r="B685" i="7" s="1"/>
  <c r="C685" i="7" a="1"/>
  <c r="C685" i="7" s="1"/>
  <c r="D685" i="7" a="1"/>
  <c r="D685" i="7" s="1"/>
  <c r="A686" i="7" a="1"/>
  <c r="A686" i="7" s="1"/>
  <c r="B686" i="7" a="1"/>
  <c r="B686" i="7" s="1"/>
  <c r="C686" i="7" a="1"/>
  <c r="C686" i="7" s="1"/>
  <c r="D686" i="7" a="1"/>
  <c r="D686" i="7" s="1"/>
  <c r="A687" i="7" a="1"/>
  <c r="A687" i="7" s="1"/>
  <c r="B687" i="7" a="1"/>
  <c r="B687" i="7" s="1"/>
  <c r="C687" i="7" a="1"/>
  <c r="C687" i="7" s="1"/>
  <c r="D687" i="7" a="1"/>
  <c r="D687" i="7" s="1"/>
  <c r="A688" i="7" a="1"/>
  <c r="A688" i="7" s="1"/>
  <c r="B688" i="7" a="1"/>
  <c r="B688" i="7" s="1"/>
  <c r="C688" i="7" a="1"/>
  <c r="C688" i="7" s="1"/>
  <c r="D688" i="7" a="1"/>
  <c r="D688" i="7" s="1"/>
  <c r="A689" i="7" a="1"/>
  <c r="A689" i="7" s="1"/>
  <c r="B689" i="7" a="1"/>
  <c r="B689" i="7" s="1"/>
  <c r="C689" i="7" a="1"/>
  <c r="C689" i="7" s="1"/>
  <c r="D689" i="7" a="1"/>
  <c r="D689" i="7" s="1"/>
  <c r="A690" i="7" a="1"/>
  <c r="A690" i="7" s="1"/>
  <c r="B690" i="7" a="1"/>
  <c r="B690" i="7" s="1"/>
  <c r="C690" i="7" a="1"/>
  <c r="C690" i="7" s="1"/>
  <c r="D690" i="7" a="1"/>
  <c r="D690" i="7" s="1"/>
  <c r="A691" i="7" a="1"/>
  <c r="A691" i="7" s="1"/>
  <c r="B691" i="7" a="1"/>
  <c r="B691" i="7" s="1"/>
  <c r="C691" i="7" a="1"/>
  <c r="C691" i="7" s="1"/>
  <c r="D691" i="7" a="1"/>
  <c r="D691" i="7" s="1"/>
  <c r="A692" i="7" a="1"/>
  <c r="A692" i="7" s="1"/>
  <c r="B692" i="7" a="1"/>
  <c r="B692" i="7" s="1"/>
  <c r="C692" i="7" a="1"/>
  <c r="C692" i="7" s="1"/>
  <c r="D692" i="7" a="1"/>
  <c r="D692" i="7" s="1"/>
  <c r="A693" i="7" a="1"/>
  <c r="A693" i="7" s="1"/>
  <c r="B693" i="7" a="1"/>
  <c r="B693" i="7" s="1"/>
  <c r="C693" i="7" a="1"/>
  <c r="C693" i="7" s="1"/>
  <c r="D693" i="7" a="1"/>
  <c r="D693" i="7" s="1"/>
  <c r="A694" i="7" a="1"/>
  <c r="A694" i="7" s="1"/>
  <c r="B694" i="7" a="1"/>
  <c r="B694" i="7" s="1"/>
  <c r="C694" i="7" a="1"/>
  <c r="C694" i="7" s="1"/>
  <c r="D694" i="7" a="1"/>
  <c r="D694" i="7" s="1"/>
  <c r="A695" i="7" a="1"/>
  <c r="A695" i="7" s="1"/>
  <c r="B695" i="7" a="1"/>
  <c r="B695" i="7" s="1"/>
  <c r="C695" i="7" a="1"/>
  <c r="C695" i="7" s="1"/>
  <c r="D695" i="7" a="1"/>
  <c r="D695" i="7" s="1"/>
  <c r="A696" i="7" a="1"/>
  <c r="A696" i="7" s="1"/>
  <c r="B696" i="7" a="1"/>
  <c r="B696" i="7" s="1"/>
  <c r="C696" i="7" a="1"/>
  <c r="C696" i="7" s="1"/>
  <c r="D696" i="7" a="1"/>
  <c r="D696" i="7" s="1"/>
  <c r="A697" i="7" a="1"/>
  <c r="A697" i="7" s="1"/>
  <c r="B697" i="7" a="1"/>
  <c r="B697" i="7" s="1"/>
  <c r="C697" i="7" a="1"/>
  <c r="C697" i="7" s="1"/>
  <c r="D697" i="7" a="1"/>
  <c r="D697" i="7" s="1"/>
  <c r="A698" i="7" a="1"/>
  <c r="A698" i="7" s="1"/>
  <c r="B698" i="7" a="1"/>
  <c r="B698" i="7" s="1"/>
  <c r="C698" i="7" a="1"/>
  <c r="C698" i="7" s="1"/>
  <c r="D698" i="7" a="1"/>
  <c r="D698" i="7" s="1"/>
  <c r="A699" i="7" a="1"/>
  <c r="A699" i="7" s="1"/>
  <c r="B699" i="7" a="1"/>
  <c r="B699" i="7" s="1"/>
  <c r="C699" i="7" a="1"/>
  <c r="C699" i="7" s="1"/>
  <c r="D699" i="7" a="1"/>
  <c r="D699" i="7" s="1"/>
  <c r="A700" i="7" a="1"/>
  <c r="A700" i="7" s="1"/>
  <c r="B700" i="7" a="1"/>
  <c r="B700" i="7" s="1"/>
  <c r="C700" i="7" a="1"/>
  <c r="C700" i="7" s="1"/>
  <c r="D700" i="7" a="1"/>
  <c r="D700" i="7" s="1"/>
  <c r="A701" i="7" a="1"/>
  <c r="A701" i="7" s="1"/>
  <c r="B701" i="7" a="1"/>
  <c r="B701" i="7" s="1"/>
  <c r="C701" i="7" a="1"/>
  <c r="C701" i="7" s="1"/>
  <c r="D701" i="7" a="1"/>
  <c r="D701" i="7" s="1"/>
  <c r="A702" i="7" a="1"/>
  <c r="A702" i="7" s="1"/>
  <c r="B702" i="7" a="1"/>
  <c r="B702" i="7" s="1"/>
  <c r="C702" i="7" a="1"/>
  <c r="C702" i="7" s="1"/>
  <c r="D702" i="7" a="1"/>
  <c r="D702" i="7" s="1"/>
  <c r="A703" i="7" a="1"/>
  <c r="A703" i="7" s="1"/>
  <c r="B703" i="7" a="1"/>
  <c r="B703" i="7" s="1"/>
  <c r="C703" i="7" a="1"/>
  <c r="C703" i="7" s="1"/>
  <c r="D703" i="7" a="1"/>
  <c r="D703" i="7" s="1"/>
  <c r="A704" i="7" a="1"/>
  <c r="A704" i="7" s="1"/>
  <c r="B704" i="7" a="1"/>
  <c r="B704" i="7" s="1"/>
  <c r="C704" i="7" a="1"/>
  <c r="C704" i="7" s="1"/>
  <c r="D704" i="7" a="1"/>
  <c r="D704" i="7" s="1"/>
  <c r="A705" i="7" a="1"/>
  <c r="A705" i="7" s="1"/>
  <c r="B705" i="7" a="1"/>
  <c r="B705" i="7" s="1"/>
  <c r="C705" i="7" a="1"/>
  <c r="C705" i="7" s="1"/>
  <c r="D705" i="7" a="1"/>
  <c r="D705" i="7" s="1"/>
  <c r="A706" i="7" a="1"/>
  <c r="A706" i="7" s="1"/>
  <c r="B706" i="7" a="1"/>
  <c r="B706" i="7" s="1"/>
  <c r="C706" i="7" a="1"/>
  <c r="C706" i="7" s="1"/>
  <c r="D706" i="7" a="1"/>
  <c r="D706" i="7" s="1"/>
  <c r="A707" i="7" a="1"/>
  <c r="A707" i="7" s="1"/>
  <c r="B707" i="7" a="1"/>
  <c r="B707" i="7" s="1"/>
  <c r="C707" i="7" a="1"/>
  <c r="C707" i="7" s="1"/>
  <c r="D707" i="7" a="1"/>
  <c r="D707" i="7" s="1"/>
  <c r="A708" i="7" a="1"/>
  <c r="A708" i="7" s="1"/>
  <c r="B708" i="7" a="1"/>
  <c r="B708" i="7" s="1"/>
  <c r="C708" i="7" a="1"/>
  <c r="C708" i="7" s="1"/>
  <c r="D708" i="7" a="1"/>
  <c r="D708" i="7" s="1"/>
  <c r="A709" i="7" a="1"/>
  <c r="A709" i="7" s="1"/>
  <c r="B709" i="7" a="1"/>
  <c r="B709" i="7" s="1"/>
  <c r="C709" i="7" a="1"/>
  <c r="C709" i="7" s="1"/>
  <c r="D709" i="7" a="1"/>
  <c r="D709" i="7" s="1"/>
  <c r="A710" i="7" a="1"/>
  <c r="A710" i="7" s="1"/>
  <c r="B710" i="7" a="1"/>
  <c r="B710" i="7" s="1"/>
  <c r="C710" i="7" a="1"/>
  <c r="C710" i="7" s="1"/>
  <c r="D710" i="7" a="1"/>
  <c r="D710" i="7" s="1"/>
  <c r="A711" i="7" a="1"/>
  <c r="A711" i="7" s="1"/>
  <c r="B711" i="7" a="1"/>
  <c r="B711" i="7" s="1"/>
  <c r="C711" i="7" a="1"/>
  <c r="C711" i="7" s="1"/>
  <c r="D711" i="7" a="1"/>
  <c r="D711" i="7" s="1"/>
  <c r="A712" i="7" a="1"/>
  <c r="A712" i="7" s="1"/>
  <c r="B712" i="7" a="1"/>
  <c r="B712" i="7" s="1"/>
  <c r="C712" i="7" a="1"/>
  <c r="C712" i="7" s="1"/>
  <c r="D712" i="7" a="1"/>
  <c r="D712" i="7" s="1"/>
  <c r="A713" i="7" a="1"/>
  <c r="A713" i="7" s="1"/>
  <c r="B713" i="7" a="1"/>
  <c r="B713" i="7" s="1"/>
  <c r="C713" i="7" a="1"/>
  <c r="C713" i="7" s="1"/>
  <c r="D713" i="7" a="1"/>
  <c r="D713" i="7" s="1"/>
  <c r="A714" i="7" a="1"/>
  <c r="A714" i="7" s="1"/>
  <c r="B714" i="7" a="1"/>
  <c r="B714" i="7" s="1"/>
  <c r="C714" i="7" a="1"/>
  <c r="C714" i="7" s="1"/>
  <c r="D714" i="7" a="1"/>
  <c r="D714" i="7" s="1"/>
  <c r="A715" i="7" a="1"/>
  <c r="A715" i="7" s="1"/>
  <c r="B715" i="7" a="1"/>
  <c r="B715" i="7" s="1"/>
  <c r="C715" i="7" a="1"/>
  <c r="C715" i="7" s="1"/>
  <c r="D715" i="7" a="1"/>
  <c r="D715" i="7" s="1"/>
  <c r="A716" i="7" a="1"/>
  <c r="A716" i="7" s="1"/>
  <c r="B716" i="7" a="1"/>
  <c r="B716" i="7" s="1"/>
  <c r="C716" i="7" a="1"/>
  <c r="C716" i="7" s="1"/>
  <c r="D716" i="7" a="1"/>
  <c r="D716" i="7" s="1"/>
  <c r="A717" i="7" a="1"/>
  <c r="A717" i="7" s="1"/>
  <c r="B717" i="7" a="1"/>
  <c r="B717" i="7" s="1"/>
  <c r="C717" i="7" a="1"/>
  <c r="C717" i="7" s="1"/>
  <c r="D717" i="7" a="1"/>
  <c r="D717" i="7" s="1"/>
  <c r="A718" i="7" a="1"/>
  <c r="A718" i="7" s="1"/>
  <c r="B718" i="7" a="1"/>
  <c r="B718" i="7" s="1"/>
  <c r="C718" i="7" a="1"/>
  <c r="C718" i="7" s="1"/>
  <c r="D718" i="7" a="1"/>
  <c r="D718" i="7" s="1"/>
  <c r="A719" i="7" a="1"/>
  <c r="A719" i="7" s="1"/>
  <c r="B719" i="7" a="1"/>
  <c r="B719" i="7" s="1"/>
  <c r="C719" i="7" a="1"/>
  <c r="C719" i="7" s="1"/>
  <c r="D719" i="7" a="1"/>
  <c r="D719" i="7" s="1"/>
  <c r="A720" i="7" a="1"/>
  <c r="A720" i="7" s="1"/>
  <c r="B720" i="7" a="1"/>
  <c r="B720" i="7" s="1"/>
  <c r="C720" i="7" a="1"/>
  <c r="C720" i="7" s="1"/>
  <c r="D720" i="7" a="1"/>
  <c r="D720" i="7" s="1"/>
  <c r="A721" i="7" a="1"/>
  <c r="A721" i="7" s="1"/>
  <c r="B721" i="7" a="1"/>
  <c r="B721" i="7" s="1"/>
  <c r="C721" i="7" a="1"/>
  <c r="C721" i="7" s="1"/>
  <c r="D721" i="7" a="1"/>
  <c r="D721" i="7" s="1"/>
  <c r="A722" i="7" a="1"/>
  <c r="A722" i="7" s="1"/>
  <c r="B722" i="7" a="1"/>
  <c r="B722" i="7" s="1"/>
  <c r="C722" i="7" a="1"/>
  <c r="C722" i="7" s="1"/>
  <c r="D722" i="7" a="1"/>
  <c r="D722" i="7" s="1"/>
  <c r="A723" i="7" a="1"/>
  <c r="A723" i="7" s="1"/>
  <c r="B723" i="7" a="1"/>
  <c r="B723" i="7" s="1"/>
  <c r="C723" i="7" a="1"/>
  <c r="C723" i="7" s="1"/>
  <c r="D723" i="7" a="1"/>
  <c r="D723" i="7" s="1"/>
  <c r="A724" i="7" a="1"/>
  <c r="A724" i="7" s="1"/>
  <c r="B724" i="7" a="1"/>
  <c r="B724" i="7" s="1"/>
  <c r="C724" i="7" a="1"/>
  <c r="C724" i="7" s="1"/>
  <c r="D724" i="7" a="1"/>
  <c r="D724" i="7" s="1"/>
  <c r="A725" i="7" a="1"/>
  <c r="A725" i="7" s="1"/>
  <c r="B725" i="7" a="1"/>
  <c r="B725" i="7" s="1"/>
  <c r="C725" i="7" a="1"/>
  <c r="C725" i="7" s="1"/>
  <c r="D725" i="7" a="1"/>
  <c r="D725" i="7" s="1"/>
  <c r="A726" i="7" a="1"/>
  <c r="A726" i="7" s="1"/>
  <c r="B726" i="7" a="1"/>
  <c r="B726" i="7" s="1"/>
  <c r="C726" i="7" a="1"/>
  <c r="C726" i="7" s="1"/>
  <c r="D726" i="7" a="1"/>
  <c r="D726" i="7" s="1"/>
  <c r="A727" i="7" a="1"/>
  <c r="A727" i="7" s="1"/>
  <c r="B727" i="7" a="1"/>
  <c r="B727" i="7" s="1"/>
  <c r="C727" i="7" a="1"/>
  <c r="C727" i="7" s="1"/>
  <c r="D727" i="7" a="1"/>
  <c r="D727" i="7" s="1"/>
  <c r="A728" i="7" a="1"/>
  <c r="A728" i="7" s="1"/>
  <c r="B728" i="7" a="1"/>
  <c r="B728" i="7" s="1"/>
  <c r="C728" i="7" a="1"/>
  <c r="C728" i="7" s="1"/>
  <c r="D728" i="7" a="1"/>
  <c r="D728" i="7" s="1"/>
  <c r="A729" i="7" a="1"/>
  <c r="A729" i="7" s="1"/>
  <c r="B729" i="7" a="1"/>
  <c r="B729" i="7" s="1"/>
  <c r="C729" i="7" a="1"/>
  <c r="C729" i="7" s="1"/>
  <c r="D729" i="7" a="1"/>
  <c r="D729" i="7" s="1"/>
  <c r="A730" i="7" a="1"/>
  <c r="A730" i="7" s="1"/>
  <c r="B730" i="7" a="1"/>
  <c r="B730" i="7" s="1"/>
  <c r="C730" i="7" a="1"/>
  <c r="C730" i="7" s="1"/>
  <c r="D730" i="7" a="1"/>
  <c r="D730" i="7" s="1"/>
  <c r="A731" i="7" a="1"/>
  <c r="A731" i="7" s="1"/>
  <c r="B731" i="7" a="1"/>
  <c r="B731" i="7" s="1"/>
  <c r="C731" i="7" a="1"/>
  <c r="C731" i="7" s="1"/>
  <c r="D731" i="7" a="1"/>
  <c r="D731" i="7" s="1"/>
  <c r="A732" i="7" a="1"/>
  <c r="A732" i="7" s="1"/>
  <c r="B732" i="7" a="1"/>
  <c r="B732" i="7" s="1"/>
  <c r="C732" i="7" a="1"/>
  <c r="C732" i="7" s="1"/>
  <c r="D732" i="7" a="1"/>
  <c r="D732" i="7" s="1"/>
  <c r="A733" i="7" a="1"/>
  <c r="A733" i="7" s="1"/>
  <c r="B733" i="7" a="1"/>
  <c r="B733" i="7" s="1"/>
  <c r="C733" i="7" a="1"/>
  <c r="C733" i="7" s="1"/>
  <c r="D733" i="7" a="1"/>
  <c r="D733" i="7" s="1"/>
  <c r="A734" i="7" a="1"/>
  <c r="A734" i="7" s="1"/>
  <c r="B734" i="7" a="1"/>
  <c r="B734" i="7" s="1"/>
  <c r="C734" i="7" a="1"/>
  <c r="C734" i="7" s="1"/>
  <c r="D734" i="7" a="1"/>
  <c r="D734" i="7" s="1"/>
  <c r="A735" i="7" a="1"/>
  <c r="A735" i="7" s="1"/>
  <c r="B735" i="7" a="1"/>
  <c r="B735" i="7" s="1"/>
  <c r="C735" i="7" a="1"/>
  <c r="C735" i="7" s="1"/>
  <c r="D735" i="7" a="1"/>
  <c r="D735" i="7" s="1"/>
  <c r="A736" i="7" a="1"/>
  <c r="A736" i="7" s="1"/>
  <c r="B736" i="7" a="1"/>
  <c r="B736" i="7" s="1"/>
  <c r="C736" i="7" a="1"/>
  <c r="C736" i="7" s="1"/>
  <c r="D736" i="7" a="1"/>
  <c r="D736" i="7" s="1"/>
  <c r="A737" i="7" a="1"/>
  <c r="A737" i="7" s="1"/>
  <c r="B737" i="7" a="1"/>
  <c r="B737" i="7" s="1"/>
  <c r="C737" i="7" a="1"/>
  <c r="C737" i="7" s="1"/>
  <c r="D737" i="7" a="1"/>
  <c r="D737" i="7" s="1"/>
  <c r="A738" i="7" a="1"/>
  <c r="A738" i="7" s="1"/>
  <c r="B738" i="7" a="1"/>
  <c r="B738" i="7" s="1"/>
  <c r="C738" i="7" a="1"/>
  <c r="C738" i="7" s="1"/>
  <c r="D738" i="7" a="1"/>
  <c r="D738" i="7" s="1"/>
  <c r="A739" i="7" a="1"/>
  <c r="A739" i="7" s="1"/>
  <c r="B739" i="7" a="1"/>
  <c r="B739" i="7" s="1"/>
  <c r="C739" i="7" a="1"/>
  <c r="C739" i="7" s="1"/>
  <c r="D739" i="7" a="1"/>
  <c r="D739" i="7" s="1"/>
  <c r="A740" i="7" a="1"/>
  <c r="A740" i="7" s="1"/>
  <c r="B740" i="7" a="1"/>
  <c r="B740" i="7" s="1"/>
  <c r="C740" i="7" a="1"/>
  <c r="C740" i="7" s="1"/>
  <c r="D740" i="7" a="1"/>
  <c r="D740" i="7" s="1"/>
  <c r="A741" i="7" a="1"/>
  <c r="A741" i="7" s="1"/>
  <c r="B741" i="7" a="1"/>
  <c r="B741" i="7" s="1"/>
  <c r="C741" i="7" a="1"/>
  <c r="C741" i="7" s="1"/>
  <c r="D741" i="7" a="1"/>
  <c r="D741" i="7" s="1"/>
  <c r="A742" i="7" a="1"/>
  <c r="A742" i="7" s="1"/>
  <c r="B742" i="7" a="1"/>
  <c r="B742" i="7" s="1"/>
  <c r="C742" i="7" a="1"/>
  <c r="C742" i="7" s="1"/>
  <c r="D742" i="7" a="1"/>
  <c r="D742" i="7" s="1"/>
  <c r="A743" i="7" a="1"/>
  <c r="A743" i="7" s="1"/>
  <c r="B743" i="7" a="1"/>
  <c r="B743" i="7" s="1"/>
  <c r="C743" i="7" a="1"/>
  <c r="C743" i="7" s="1"/>
  <c r="D743" i="7" a="1"/>
  <c r="D743" i="7" s="1"/>
  <c r="A744" i="7" a="1"/>
  <c r="A744" i="7" s="1"/>
  <c r="B744" i="7" a="1"/>
  <c r="B744" i="7" s="1"/>
  <c r="C744" i="7" a="1"/>
  <c r="C744" i="7" s="1"/>
  <c r="D744" i="7" a="1"/>
  <c r="D744" i="7" s="1"/>
  <c r="A745" i="7" a="1"/>
  <c r="A745" i="7" s="1"/>
  <c r="B745" i="7" a="1"/>
  <c r="B745" i="7" s="1"/>
  <c r="C745" i="7" a="1"/>
  <c r="C745" i="7" s="1"/>
  <c r="D745" i="7" a="1"/>
  <c r="D745" i="7" s="1"/>
  <c r="A746" i="7" a="1"/>
  <c r="A746" i="7" s="1"/>
  <c r="B746" i="7" a="1"/>
  <c r="B746" i="7" s="1"/>
  <c r="C746" i="7" a="1"/>
  <c r="C746" i="7" s="1"/>
  <c r="D746" i="7" a="1"/>
  <c r="D746" i="7" s="1"/>
  <c r="A747" i="7" a="1"/>
  <c r="A747" i="7" s="1"/>
  <c r="B747" i="7" a="1"/>
  <c r="B747" i="7" s="1"/>
  <c r="C747" i="7" a="1"/>
  <c r="C747" i="7" s="1"/>
  <c r="D747" i="7" a="1"/>
  <c r="D747" i="7" s="1"/>
  <c r="A748" i="7" a="1"/>
  <c r="A748" i="7" s="1"/>
  <c r="B748" i="7" a="1"/>
  <c r="B748" i="7" s="1"/>
  <c r="C748" i="7" a="1"/>
  <c r="C748" i="7" s="1"/>
  <c r="D748" i="7" a="1"/>
  <c r="D748" i="7" s="1"/>
  <c r="A749" i="7" a="1"/>
  <c r="A749" i="7" s="1"/>
  <c r="B749" i="7" a="1"/>
  <c r="B749" i="7" s="1"/>
  <c r="C749" i="7" a="1"/>
  <c r="C749" i="7" s="1"/>
  <c r="D749" i="7" a="1"/>
  <c r="D749" i="7" s="1"/>
  <c r="A750" i="7" a="1"/>
  <c r="A750" i="7" s="1"/>
  <c r="B750" i="7" a="1"/>
  <c r="B750" i="7" s="1"/>
  <c r="C750" i="7" a="1"/>
  <c r="C750" i="7" s="1"/>
  <c r="D750" i="7" a="1"/>
  <c r="D750" i="7" s="1"/>
  <c r="A751" i="7" a="1"/>
  <c r="A751" i="7" s="1"/>
  <c r="B751" i="7" a="1"/>
  <c r="B751" i="7" s="1"/>
  <c r="C751" i="7" a="1"/>
  <c r="C751" i="7" s="1"/>
  <c r="D751" i="7" a="1"/>
  <c r="D751" i="7" s="1"/>
  <c r="A752" i="7" a="1"/>
  <c r="A752" i="7" s="1"/>
  <c r="B752" i="7" a="1"/>
  <c r="B752" i="7" s="1"/>
  <c r="C752" i="7" a="1"/>
  <c r="C752" i="7" s="1"/>
  <c r="D752" i="7" a="1"/>
  <c r="D752" i="7" s="1"/>
  <c r="A753" i="7" a="1"/>
  <c r="A753" i="7" s="1"/>
  <c r="B753" i="7" a="1"/>
  <c r="B753" i="7" s="1"/>
  <c r="C753" i="7" a="1"/>
  <c r="C753" i="7" s="1"/>
  <c r="D753" i="7" a="1"/>
  <c r="D753" i="7" s="1"/>
  <c r="A754" i="7" a="1"/>
  <c r="A754" i="7" s="1"/>
  <c r="B754" i="7" a="1"/>
  <c r="B754" i="7" s="1"/>
  <c r="C754" i="7" a="1"/>
  <c r="C754" i="7" s="1"/>
  <c r="D754" i="7" a="1"/>
  <c r="D754" i="7" s="1"/>
  <c r="A755" i="7" a="1"/>
  <c r="A755" i="7" s="1"/>
  <c r="B755" i="7" a="1"/>
  <c r="B755" i="7" s="1"/>
  <c r="C755" i="7" a="1"/>
  <c r="C755" i="7" s="1"/>
  <c r="D755" i="7" a="1"/>
  <c r="D755" i="7" s="1"/>
  <c r="A756" i="7" a="1"/>
  <c r="A756" i="7" s="1"/>
  <c r="B756" i="7" a="1"/>
  <c r="B756" i="7" s="1"/>
  <c r="C756" i="7" a="1"/>
  <c r="C756" i="7" s="1"/>
  <c r="D756" i="7" a="1"/>
  <c r="D756" i="7" s="1"/>
  <c r="A757" i="7" a="1"/>
  <c r="A757" i="7" s="1"/>
  <c r="B757" i="7" a="1"/>
  <c r="B757" i="7" s="1"/>
  <c r="C757" i="7" a="1"/>
  <c r="C757" i="7" s="1"/>
  <c r="D757" i="7" a="1"/>
  <c r="D757" i="7" s="1"/>
  <c r="A758" i="7" a="1"/>
  <c r="A758" i="7" s="1"/>
  <c r="B758" i="7" a="1"/>
  <c r="B758" i="7" s="1"/>
  <c r="C758" i="7" a="1"/>
  <c r="C758" i="7" s="1"/>
  <c r="D758" i="7" a="1"/>
  <c r="D758" i="7" s="1"/>
  <c r="A759" i="7" a="1"/>
  <c r="A759" i="7" s="1"/>
  <c r="B759" i="7" a="1"/>
  <c r="B759" i="7" s="1"/>
  <c r="C759" i="7" a="1"/>
  <c r="C759" i="7" s="1"/>
  <c r="D759" i="7" a="1"/>
  <c r="D759" i="7" s="1"/>
  <c r="A760" i="7" a="1"/>
  <c r="A760" i="7" s="1"/>
  <c r="B760" i="7" a="1"/>
  <c r="B760" i="7" s="1"/>
  <c r="C760" i="7" a="1"/>
  <c r="C760" i="7" s="1"/>
  <c r="D760" i="7" a="1"/>
  <c r="D760" i="7" s="1"/>
  <c r="A761" i="7" a="1"/>
  <c r="A761" i="7" s="1"/>
  <c r="B761" i="7" a="1"/>
  <c r="B761" i="7" s="1"/>
  <c r="C761" i="7" a="1"/>
  <c r="C761" i="7" s="1"/>
  <c r="D761" i="7" a="1"/>
  <c r="D761" i="7" s="1"/>
  <c r="A762" i="7" a="1"/>
  <c r="A762" i="7" s="1"/>
  <c r="B762" i="7" a="1"/>
  <c r="B762" i="7" s="1"/>
  <c r="C762" i="7" a="1"/>
  <c r="C762" i="7" s="1"/>
  <c r="D762" i="7" a="1"/>
  <c r="D762" i="7" s="1"/>
  <c r="A763" i="7" a="1"/>
  <c r="A763" i="7" s="1"/>
  <c r="B763" i="7" a="1"/>
  <c r="B763" i="7" s="1"/>
  <c r="C763" i="7" a="1"/>
  <c r="C763" i="7" s="1"/>
  <c r="D763" i="7" a="1"/>
  <c r="D763" i="7" s="1"/>
  <c r="A764" i="7" a="1"/>
  <c r="A764" i="7" s="1"/>
  <c r="B764" i="7" a="1"/>
  <c r="B764" i="7" s="1"/>
  <c r="C764" i="7" a="1"/>
  <c r="C764" i="7" s="1"/>
  <c r="D764" i="7" a="1"/>
  <c r="D764" i="7" s="1"/>
  <c r="A765" i="7" a="1"/>
  <c r="A765" i="7" s="1"/>
  <c r="B765" i="7" a="1"/>
  <c r="B765" i="7" s="1"/>
  <c r="C765" i="7" a="1"/>
  <c r="C765" i="7" s="1"/>
  <c r="D765" i="7" a="1"/>
  <c r="D765" i="7" s="1"/>
  <c r="A766" i="7" a="1"/>
  <c r="A766" i="7" s="1"/>
  <c r="B766" i="7" a="1"/>
  <c r="B766" i="7" s="1"/>
  <c r="C766" i="7" a="1"/>
  <c r="C766" i="7" s="1"/>
  <c r="D766" i="7" a="1"/>
  <c r="D766" i="7" s="1"/>
  <c r="A767" i="7" a="1"/>
  <c r="A767" i="7" s="1"/>
  <c r="B767" i="7" a="1"/>
  <c r="B767" i="7" s="1"/>
  <c r="C767" i="7" a="1"/>
  <c r="C767" i="7" s="1"/>
  <c r="D767" i="7" a="1"/>
  <c r="D767" i="7" s="1"/>
  <c r="A768" i="7" a="1"/>
  <c r="A768" i="7" s="1"/>
  <c r="B768" i="7" a="1"/>
  <c r="B768" i="7" s="1"/>
  <c r="C768" i="7" a="1"/>
  <c r="C768" i="7" s="1"/>
  <c r="D768" i="7" a="1"/>
  <c r="D768" i="7" s="1"/>
  <c r="A769" i="7" a="1"/>
  <c r="A769" i="7" s="1"/>
  <c r="B769" i="7" a="1"/>
  <c r="B769" i="7" s="1"/>
  <c r="C769" i="7" a="1"/>
  <c r="C769" i="7" s="1"/>
  <c r="D769" i="7" a="1"/>
  <c r="D769" i="7" s="1"/>
  <c r="A770" i="7" a="1"/>
  <c r="A770" i="7" s="1"/>
  <c r="B770" i="7" a="1"/>
  <c r="B770" i="7" s="1"/>
  <c r="C770" i="7" a="1"/>
  <c r="C770" i="7" s="1"/>
  <c r="D770" i="7" a="1"/>
  <c r="D770" i="7" s="1"/>
  <c r="A771" i="7" a="1"/>
  <c r="A771" i="7" s="1"/>
  <c r="B771" i="7" a="1"/>
  <c r="B771" i="7" s="1"/>
  <c r="C771" i="7" a="1"/>
  <c r="C771" i="7" s="1"/>
  <c r="D771" i="7" a="1"/>
  <c r="D771" i="7" s="1"/>
  <c r="A772" i="7" a="1"/>
  <c r="A772" i="7" s="1"/>
  <c r="B772" i="7" a="1"/>
  <c r="B772" i="7" s="1"/>
  <c r="C772" i="7" a="1"/>
  <c r="C772" i="7" s="1"/>
  <c r="D772" i="7" a="1"/>
  <c r="D772" i="7" s="1"/>
  <c r="A773" i="7" a="1"/>
  <c r="A773" i="7" s="1"/>
  <c r="B773" i="7" a="1"/>
  <c r="B773" i="7" s="1"/>
  <c r="C773" i="7" a="1"/>
  <c r="C773" i="7" s="1"/>
  <c r="D773" i="7" a="1"/>
  <c r="D773" i="7" s="1"/>
  <c r="A774" i="7" a="1"/>
  <c r="A774" i="7" s="1"/>
  <c r="B774" i="7" a="1"/>
  <c r="B774" i="7" s="1"/>
  <c r="C774" i="7" a="1"/>
  <c r="C774" i="7" s="1"/>
  <c r="D774" i="7" a="1"/>
  <c r="D774" i="7" s="1"/>
  <c r="A775" i="7" a="1"/>
  <c r="A775" i="7" s="1"/>
  <c r="B775" i="7" a="1"/>
  <c r="B775" i="7" s="1"/>
  <c r="C775" i="7" a="1"/>
  <c r="C775" i="7" s="1"/>
  <c r="D775" i="7" a="1"/>
  <c r="D775" i="7" s="1"/>
  <c r="A776" i="7" a="1"/>
  <c r="A776" i="7" s="1"/>
  <c r="B776" i="7" a="1"/>
  <c r="B776" i="7" s="1"/>
  <c r="C776" i="7" a="1"/>
  <c r="C776" i="7" s="1"/>
  <c r="D776" i="7" a="1"/>
  <c r="D776" i="7" s="1"/>
  <c r="A777" i="7" a="1"/>
  <c r="A777" i="7" s="1"/>
  <c r="B777" i="7" a="1"/>
  <c r="B777" i="7" s="1"/>
  <c r="C777" i="7" a="1"/>
  <c r="C777" i="7" s="1"/>
  <c r="D777" i="7" a="1"/>
  <c r="D777" i="7" s="1"/>
  <c r="A778" i="7" a="1"/>
  <c r="A778" i="7" s="1"/>
  <c r="B778" i="7" a="1"/>
  <c r="B778" i="7" s="1"/>
  <c r="C778" i="7" a="1"/>
  <c r="C778" i="7" s="1"/>
  <c r="D778" i="7" a="1"/>
  <c r="D778" i="7" s="1"/>
  <c r="A779" i="7" a="1"/>
  <c r="A779" i="7" s="1"/>
  <c r="B779" i="7" a="1"/>
  <c r="B779" i="7" s="1"/>
  <c r="C779" i="7" a="1"/>
  <c r="C779" i="7" s="1"/>
  <c r="D779" i="7" a="1"/>
  <c r="D779" i="7" s="1"/>
  <c r="A780" i="7" a="1"/>
  <c r="A780" i="7" s="1"/>
  <c r="B780" i="7" a="1"/>
  <c r="B780" i="7" s="1"/>
  <c r="C780" i="7" a="1"/>
  <c r="C780" i="7" s="1"/>
  <c r="D780" i="7" a="1"/>
  <c r="D780" i="7" s="1"/>
  <c r="A781" i="7" a="1"/>
  <c r="A781" i="7" s="1"/>
  <c r="B781" i="7" a="1"/>
  <c r="B781" i="7" s="1"/>
  <c r="C781" i="7" a="1"/>
  <c r="C781" i="7" s="1"/>
  <c r="D781" i="7" a="1"/>
  <c r="D781" i="7" s="1"/>
  <c r="A782" i="7" a="1"/>
  <c r="A782" i="7" s="1"/>
  <c r="B782" i="7" a="1"/>
  <c r="B782" i="7" s="1"/>
  <c r="C782" i="7" a="1"/>
  <c r="C782" i="7" s="1"/>
  <c r="D782" i="7" a="1"/>
  <c r="D782" i="7" s="1"/>
  <c r="A783" i="7" a="1"/>
  <c r="A783" i="7" s="1"/>
  <c r="B783" i="7" a="1"/>
  <c r="B783" i="7" s="1"/>
  <c r="C783" i="7" a="1"/>
  <c r="C783" i="7" s="1"/>
  <c r="D783" i="7" a="1"/>
  <c r="D783" i="7" s="1"/>
  <c r="A784" i="7" a="1"/>
  <c r="A784" i="7" s="1"/>
  <c r="B784" i="7" a="1"/>
  <c r="B784" i="7" s="1"/>
  <c r="C784" i="7" a="1"/>
  <c r="C784" i="7" s="1"/>
  <c r="D784" i="7" a="1"/>
  <c r="D784" i="7" s="1"/>
  <c r="A785" i="7" a="1"/>
  <c r="A785" i="7" s="1"/>
  <c r="B785" i="7" a="1"/>
  <c r="B785" i="7" s="1"/>
  <c r="C785" i="7" a="1"/>
  <c r="C785" i="7" s="1"/>
  <c r="D785" i="7" a="1"/>
  <c r="D785" i="7" s="1"/>
  <c r="A786" i="7" a="1"/>
  <c r="A786" i="7" s="1"/>
  <c r="B786" i="7" a="1"/>
  <c r="B786" i="7" s="1"/>
  <c r="C786" i="7" a="1"/>
  <c r="C786" i="7" s="1"/>
  <c r="D786" i="7" a="1"/>
  <c r="D786" i="7" s="1"/>
  <c r="A787" i="7" a="1"/>
  <c r="A787" i="7" s="1"/>
  <c r="B787" i="7" a="1"/>
  <c r="B787" i="7" s="1"/>
  <c r="C787" i="7" a="1"/>
  <c r="C787" i="7" s="1"/>
  <c r="D787" i="7" a="1"/>
  <c r="D787" i="7" s="1"/>
  <c r="A788" i="7" a="1"/>
  <c r="A788" i="7" s="1"/>
  <c r="B788" i="7" a="1"/>
  <c r="B788" i="7" s="1"/>
  <c r="C788" i="7" a="1"/>
  <c r="C788" i="7" s="1"/>
  <c r="D788" i="7" a="1"/>
  <c r="D788" i="7" s="1"/>
  <c r="A789" i="7" a="1"/>
  <c r="A789" i="7" s="1"/>
  <c r="B789" i="7" a="1"/>
  <c r="B789" i="7" s="1"/>
  <c r="C789" i="7" a="1"/>
  <c r="C789" i="7" s="1"/>
  <c r="D789" i="7" a="1"/>
  <c r="D789" i="7" s="1"/>
  <c r="A790" i="7" a="1"/>
  <c r="A790" i="7" s="1"/>
  <c r="B790" i="7" a="1"/>
  <c r="B790" i="7" s="1"/>
  <c r="C790" i="7" a="1"/>
  <c r="C790" i="7" s="1"/>
  <c r="D790" i="7" a="1"/>
  <c r="D790" i="7" s="1"/>
  <c r="A791" i="7" a="1"/>
  <c r="A791" i="7" s="1"/>
  <c r="B791" i="7" a="1"/>
  <c r="B791" i="7" s="1"/>
  <c r="C791" i="7" a="1"/>
  <c r="C791" i="7" s="1"/>
  <c r="D791" i="7" a="1"/>
  <c r="D791" i="7" s="1"/>
  <c r="A792" i="7" a="1"/>
  <c r="A792" i="7" s="1"/>
  <c r="B792" i="7" a="1"/>
  <c r="B792" i="7" s="1"/>
  <c r="C792" i="7" a="1"/>
  <c r="C792" i="7" s="1"/>
  <c r="D792" i="7" a="1"/>
  <c r="D792" i="7" s="1"/>
  <c r="A793" i="7" a="1"/>
  <c r="A793" i="7" s="1"/>
  <c r="B793" i="7" a="1"/>
  <c r="B793" i="7" s="1"/>
  <c r="C793" i="7" a="1"/>
  <c r="C793" i="7" s="1"/>
  <c r="D793" i="7" a="1"/>
  <c r="D793" i="7" s="1"/>
  <c r="A794" i="7" a="1"/>
  <c r="A794" i="7" s="1"/>
  <c r="B794" i="7" a="1"/>
  <c r="B794" i="7" s="1"/>
  <c r="C794" i="7" a="1"/>
  <c r="C794" i="7" s="1"/>
  <c r="D794" i="7" a="1"/>
  <c r="D794" i="7" s="1"/>
  <c r="A795" i="7" a="1"/>
  <c r="A795" i="7" s="1"/>
  <c r="B795" i="7" a="1"/>
  <c r="B795" i="7" s="1"/>
  <c r="C795" i="7" a="1"/>
  <c r="C795" i="7" s="1"/>
  <c r="D795" i="7" a="1"/>
  <c r="D795" i="7" s="1"/>
  <c r="A796" i="7" a="1"/>
  <c r="A796" i="7" s="1"/>
  <c r="B796" i="7" a="1"/>
  <c r="B796" i="7" s="1"/>
  <c r="C796" i="7" a="1"/>
  <c r="C796" i="7" s="1"/>
  <c r="D796" i="7" a="1"/>
  <c r="D796" i="7" s="1"/>
  <c r="A797" i="7" a="1"/>
  <c r="A797" i="7" s="1"/>
  <c r="B797" i="7" a="1"/>
  <c r="B797" i="7" s="1"/>
  <c r="C797" i="7" a="1"/>
  <c r="C797" i="7" s="1"/>
  <c r="D797" i="7" a="1"/>
  <c r="D797" i="7" s="1"/>
  <c r="A798" i="7" a="1"/>
  <c r="A798" i="7" s="1"/>
  <c r="B798" i="7" a="1"/>
  <c r="B798" i="7" s="1"/>
  <c r="C798" i="7" a="1"/>
  <c r="C798" i="7" s="1"/>
  <c r="D798" i="7" a="1"/>
  <c r="D798" i="7" s="1"/>
  <c r="A799" i="7" a="1"/>
  <c r="A799" i="7" s="1"/>
  <c r="B799" i="7" a="1"/>
  <c r="B799" i="7" s="1"/>
  <c r="C799" i="7" a="1"/>
  <c r="C799" i="7" s="1"/>
  <c r="D799" i="7" a="1"/>
  <c r="D799" i="7" s="1"/>
  <c r="A800" i="7" a="1"/>
  <c r="A800" i="7" s="1"/>
  <c r="B800" i="7" a="1"/>
  <c r="B800" i="7" s="1"/>
  <c r="C800" i="7" a="1"/>
  <c r="C800" i="7" s="1"/>
  <c r="D800" i="7" a="1"/>
  <c r="D800" i="7" s="1"/>
  <c r="A801" i="7" a="1"/>
  <c r="A801" i="7" s="1"/>
  <c r="B801" i="7" a="1"/>
  <c r="B801" i="7" s="1"/>
  <c r="C801" i="7" a="1"/>
  <c r="C801" i="7" s="1"/>
  <c r="D801" i="7" a="1"/>
  <c r="D801" i="7" s="1"/>
  <c r="A802" i="7" a="1"/>
  <c r="A802" i="7" s="1"/>
  <c r="B802" i="7" a="1"/>
  <c r="B802" i="7" s="1"/>
  <c r="C802" i="7" a="1"/>
  <c r="C802" i="7" s="1"/>
  <c r="D802" i="7" a="1"/>
  <c r="D802" i="7" s="1"/>
  <c r="A803" i="7" a="1"/>
  <c r="A803" i="7" s="1"/>
  <c r="B803" i="7" a="1"/>
  <c r="B803" i="7" s="1"/>
  <c r="C803" i="7" a="1"/>
  <c r="C803" i="7" s="1"/>
  <c r="D803" i="7" a="1"/>
  <c r="D803" i="7" s="1"/>
  <c r="A804" i="7" a="1"/>
  <c r="A804" i="7" s="1"/>
  <c r="B804" i="7" a="1"/>
  <c r="B804" i="7" s="1"/>
  <c r="C804" i="7" a="1"/>
  <c r="C804" i="7" s="1"/>
  <c r="D804" i="7" a="1"/>
  <c r="D804" i="7" s="1"/>
  <c r="A805" i="7" a="1"/>
  <c r="A805" i="7" s="1"/>
  <c r="B805" i="7" a="1"/>
  <c r="B805" i="7" s="1"/>
  <c r="C805" i="7" a="1"/>
  <c r="C805" i="7" s="1"/>
  <c r="D805" i="7" a="1"/>
  <c r="D805" i="7" s="1"/>
  <c r="A806" i="7" a="1"/>
  <c r="A806" i="7" s="1"/>
  <c r="B806" i="7" a="1"/>
  <c r="B806" i="7" s="1"/>
  <c r="C806" i="7" a="1"/>
  <c r="C806" i="7" s="1"/>
  <c r="D806" i="7" a="1"/>
  <c r="D806" i="7" s="1"/>
  <c r="A807" i="7" a="1"/>
  <c r="A807" i="7" s="1"/>
  <c r="B807" i="7" a="1"/>
  <c r="B807" i="7" s="1"/>
  <c r="C807" i="7" a="1"/>
  <c r="C807" i="7" s="1"/>
  <c r="D807" i="7" a="1"/>
  <c r="D807" i="7" s="1"/>
  <c r="A808" i="7" a="1"/>
  <c r="A808" i="7" s="1"/>
  <c r="B808" i="7" a="1"/>
  <c r="B808" i="7" s="1"/>
  <c r="C808" i="7" a="1"/>
  <c r="C808" i="7" s="1"/>
  <c r="D808" i="7" a="1"/>
  <c r="D808" i="7" s="1"/>
  <c r="A809" i="7" a="1"/>
  <c r="A809" i="7" s="1"/>
  <c r="B809" i="7" a="1"/>
  <c r="B809" i="7" s="1"/>
  <c r="C809" i="7" a="1"/>
  <c r="C809" i="7" s="1"/>
  <c r="D809" i="7" a="1"/>
  <c r="D809" i="7" s="1"/>
  <c r="A810" i="7" a="1"/>
  <c r="A810" i="7" s="1"/>
  <c r="B810" i="7" a="1"/>
  <c r="B810" i="7" s="1"/>
  <c r="C810" i="7" a="1"/>
  <c r="C810" i="7" s="1"/>
  <c r="D810" i="7" a="1"/>
  <c r="D810" i="7" s="1"/>
  <c r="A811" i="7" a="1"/>
  <c r="A811" i="7" s="1"/>
  <c r="B811" i="7" a="1"/>
  <c r="B811" i="7" s="1"/>
  <c r="C811" i="7" a="1"/>
  <c r="C811" i="7" s="1"/>
  <c r="D811" i="7" a="1"/>
  <c r="D811" i="7" s="1"/>
  <c r="A812" i="7" a="1"/>
  <c r="A812" i="7" s="1"/>
  <c r="B812" i="7" a="1"/>
  <c r="B812" i="7" s="1"/>
  <c r="C812" i="7" a="1"/>
  <c r="C812" i="7" s="1"/>
  <c r="D812" i="7" a="1"/>
  <c r="D812" i="7" s="1"/>
  <c r="A813" i="7" a="1"/>
  <c r="A813" i="7" s="1"/>
  <c r="B813" i="7" a="1"/>
  <c r="B813" i="7" s="1"/>
  <c r="C813" i="7" a="1"/>
  <c r="C813" i="7" s="1"/>
  <c r="D813" i="7" a="1"/>
  <c r="D813" i="7" s="1"/>
  <c r="A814" i="7" a="1"/>
  <c r="A814" i="7" s="1"/>
  <c r="B814" i="7" a="1"/>
  <c r="B814" i="7" s="1"/>
  <c r="C814" i="7" a="1"/>
  <c r="C814" i="7" s="1"/>
  <c r="D814" i="7" a="1"/>
  <c r="D814" i="7" s="1"/>
  <c r="A815" i="7" a="1"/>
  <c r="A815" i="7" s="1"/>
  <c r="B815" i="7" a="1"/>
  <c r="B815" i="7" s="1"/>
  <c r="C815" i="7" a="1"/>
  <c r="C815" i="7" s="1"/>
  <c r="D815" i="7" a="1"/>
  <c r="D815" i="7" s="1"/>
  <c r="A816" i="7" a="1"/>
  <c r="A816" i="7" s="1"/>
  <c r="B816" i="7" a="1"/>
  <c r="B816" i="7" s="1"/>
  <c r="C816" i="7" a="1"/>
  <c r="C816" i="7" s="1"/>
  <c r="D816" i="7" a="1"/>
  <c r="D816" i="7" s="1"/>
  <c r="A817" i="7" a="1"/>
  <c r="A817" i="7" s="1"/>
  <c r="B817" i="7" a="1"/>
  <c r="B817" i="7" s="1"/>
  <c r="C817" i="7" a="1"/>
  <c r="C817" i="7" s="1"/>
  <c r="D817" i="7" a="1"/>
  <c r="D817" i="7" s="1"/>
  <c r="A818" i="7" a="1"/>
  <c r="A818" i="7" s="1"/>
  <c r="B818" i="7" a="1"/>
  <c r="B818" i="7" s="1"/>
  <c r="C818" i="7" a="1"/>
  <c r="C818" i="7" s="1"/>
  <c r="D818" i="7" a="1"/>
  <c r="D818" i="7" s="1"/>
  <c r="A819" i="7" a="1"/>
  <c r="A819" i="7" s="1"/>
  <c r="B819" i="7" a="1"/>
  <c r="B819" i="7" s="1"/>
  <c r="C819" i="7" a="1"/>
  <c r="C819" i="7" s="1"/>
  <c r="D819" i="7" a="1"/>
  <c r="D819" i="7" s="1"/>
  <c r="A820" i="7" a="1"/>
  <c r="A820" i="7" s="1"/>
  <c r="B820" i="7" a="1"/>
  <c r="B820" i="7" s="1"/>
  <c r="C820" i="7" a="1"/>
  <c r="C820" i="7" s="1"/>
  <c r="D820" i="7" a="1"/>
  <c r="D820" i="7" s="1"/>
  <c r="A821" i="7" a="1"/>
  <c r="A821" i="7" s="1"/>
  <c r="B821" i="7" a="1"/>
  <c r="B821" i="7" s="1"/>
  <c r="C821" i="7" a="1"/>
  <c r="C821" i="7" s="1"/>
  <c r="D821" i="7" a="1"/>
  <c r="D821" i="7" s="1"/>
  <c r="A822" i="7" a="1"/>
  <c r="A822" i="7" s="1"/>
  <c r="B822" i="7" a="1"/>
  <c r="B822" i="7" s="1"/>
  <c r="C822" i="7" a="1"/>
  <c r="C822" i="7" s="1"/>
  <c r="D822" i="7" a="1"/>
  <c r="D822" i="7" s="1"/>
  <c r="A823" i="7" a="1"/>
  <c r="A823" i="7" s="1"/>
  <c r="B823" i="7" a="1"/>
  <c r="B823" i="7" s="1"/>
  <c r="C823" i="7" a="1"/>
  <c r="C823" i="7" s="1"/>
  <c r="D823" i="7" a="1"/>
  <c r="D823" i="7" s="1"/>
  <c r="A824" i="7" a="1"/>
  <c r="A824" i="7" s="1"/>
  <c r="B824" i="7" a="1"/>
  <c r="B824" i="7" s="1"/>
  <c r="C824" i="7" a="1"/>
  <c r="C824" i="7" s="1"/>
  <c r="D824" i="7" a="1"/>
  <c r="D824" i="7" s="1"/>
  <c r="A825" i="7" a="1"/>
  <c r="A825" i="7" s="1"/>
  <c r="B825" i="7" a="1"/>
  <c r="B825" i="7" s="1"/>
  <c r="C825" i="7" a="1"/>
  <c r="C825" i="7" s="1"/>
  <c r="D825" i="7" a="1"/>
  <c r="D825" i="7" s="1"/>
  <c r="A826" i="7" a="1"/>
  <c r="A826" i="7" s="1"/>
  <c r="B826" i="7" a="1"/>
  <c r="B826" i="7" s="1"/>
  <c r="C826" i="7" a="1"/>
  <c r="C826" i="7" s="1"/>
  <c r="D826" i="7" a="1"/>
  <c r="D826" i="7" s="1"/>
  <c r="A827" i="7" a="1"/>
  <c r="A827" i="7" s="1"/>
  <c r="B827" i="7" a="1"/>
  <c r="B827" i="7" s="1"/>
  <c r="C827" i="7" a="1"/>
  <c r="C827" i="7" s="1"/>
  <c r="D827" i="7" a="1"/>
  <c r="D827" i="7" s="1"/>
  <c r="A828" i="7" a="1"/>
  <c r="A828" i="7" s="1"/>
  <c r="B828" i="7" a="1"/>
  <c r="B828" i="7" s="1"/>
  <c r="C828" i="7" a="1"/>
  <c r="C828" i="7" s="1"/>
  <c r="D828" i="7" a="1"/>
  <c r="D828" i="7" s="1"/>
  <c r="A829" i="7" a="1"/>
  <c r="A829" i="7" s="1"/>
  <c r="B829" i="7" a="1"/>
  <c r="B829" i="7" s="1"/>
  <c r="C829" i="7" a="1"/>
  <c r="C829" i="7" s="1"/>
  <c r="D829" i="7" a="1"/>
  <c r="D829" i="7" s="1"/>
  <c r="A830" i="7" a="1"/>
  <c r="A830" i="7" s="1"/>
  <c r="B830" i="7" a="1"/>
  <c r="B830" i="7" s="1"/>
  <c r="C830" i="7" a="1"/>
  <c r="C830" i="7" s="1"/>
  <c r="D830" i="7" a="1"/>
  <c r="D830" i="7" s="1"/>
  <c r="A831" i="7" a="1"/>
  <c r="A831" i="7" s="1"/>
  <c r="B831" i="7" a="1"/>
  <c r="B831" i="7" s="1"/>
  <c r="C831" i="7" a="1"/>
  <c r="C831" i="7" s="1"/>
  <c r="D831" i="7" a="1"/>
  <c r="D831" i="7" s="1"/>
  <c r="A832" i="7" a="1"/>
  <c r="A832" i="7" s="1"/>
  <c r="B832" i="7" a="1"/>
  <c r="B832" i="7" s="1"/>
  <c r="C832" i="7" a="1"/>
  <c r="C832" i="7" s="1"/>
  <c r="D832" i="7" a="1"/>
  <c r="D832" i="7" s="1"/>
  <c r="A833" i="7" a="1"/>
  <c r="A833" i="7" s="1"/>
  <c r="B833" i="7" a="1"/>
  <c r="B833" i="7" s="1"/>
  <c r="C833" i="7" a="1"/>
  <c r="C833" i="7" s="1"/>
  <c r="D833" i="7" a="1"/>
  <c r="D833" i="7" s="1"/>
  <c r="A834" i="7" a="1"/>
  <c r="A834" i="7" s="1"/>
  <c r="B834" i="7" a="1"/>
  <c r="B834" i="7" s="1"/>
  <c r="C834" i="7" a="1"/>
  <c r="C834" i="7" s="1"/>
  <c r="D834" i="7" a="1"/>
  <c r="D834" i="7" s="1"/>
  <c r="A835" i="7" a="1"/>
  <c r="A835" i="7" s="1"/>
  <c r="B835" i="7" a="1"/>
  <c r="B835" i="7" s="1"/>
  <c r="C835" i="7" a="1"/>
  <c r="C835" i="7" s="1"/>
  <c r="D835" i="7" a="1"/>
  <c r="D835" i="7" s="1"/>
  <c r="A836" i="7" a="1"/>
  <c r="A836" i="7" s="1"/>
  <c r="B836" i="7" a="1"/>
  <c r="B836" i="7" s="1"/>
  <c r="C836" i="7" a="1"/>
  <c r="C836" i="7" s="1"/>
  <c r="D836" i="7" a="1"/>
  <c r="D836" i="7" s="1"/>
  <c r="A837" i="7" a="1"/>
  <c r="A837" i="7" s="1"/>
  <c r="B837" i="7" a="1"/>
  <c r="B837" i="7" s="1"/>
  <c r="C837" i="7" a="1"/>
  <c r="C837" i="7" s="1"/>
  <c r="D837" i="7" a="1"/>
  <c r="D837" i="7" s="1"/>
  <c r="A838" i="7" a="1"/>
  <c r="A838" i="7" s="1"/>
  <c r="B838" i="7" a="1"/>
  <c r="B838" i="7" s="1"/>
  <c r="C838" i="7" a="1"/>
  <c r="C838" i="7" s="1"/>
  <c r="D838" i="7" a="1"/>
  <c r="D838" i="7" s="1"/>
  <c r="A839" i="7" a="1"/>
  <c r="A839" i="7" s="1"/>
  <c r="B839" i="7" a="1"/>
  <c r="B839" i="7" s="1"/>
  <c r="C839" i="7" a="1"/>
  <c r="C839" i="7" s="1"/>
  <c r="D839" i="7" a="1"/>
  <c r="D839" i="7" s="1"/>
  <c r="A840" i="7" a="1"/>
  <c r="A840" i="7" s="1"/>
  <c r="B840" i="7" a="1"/>
  <c r="B840" i="7" s="1"/>
  <c r="C840" i="7" a="1"/>
  <c r="C840" i="7" s="1"/>
  <c r="D840" i="7" a="1"/>
  <c r="D840" i="7" s="1"/>
  <c r="A841" i="7" a="1"/>
  <c r="A841" i="7" s="1"/>
  <c r="B841" i="7" a="1"/>
  <c r="B841" i="7" s="1"/>
  <c r="C841" i="7" a="1"/>
  <c r="C841" i="7" s="1"/>
  <c r="D841" i="7" a="1"/>
  <c r="D841" i="7" s="1"/>
  <c r="A842" i="7" a="1"/>
  <c r="A842" i="7" s="1"/>
  <c r="B842" i="7" a="1"/>
  <c r="B842" i="7" s="1"/>
  <c r="C842" i="7" a="1"/>
  <c r="C842" i="7" s="1"/>
  <c r="D842" i="7" a="1"/>
  <c r="D842" i="7" s="1"/>
  <c r="A843" i="7" a="1"/>
  <c r="A843" i="7" s="1"/>
  <c r="B843" i="7" a="1"/>
  <c r="B843" i="7" s="1"/>
  <c r="C843" i="7" a="1"/>
  <c r="C843" i="7" s="1"/>
  <c r="D843" i="7" a="1"/>
  <c r="D843" i="7" s="1"/>
  <c r="A844" i="7" a="1"/>
  <c r="A844" i="7" s="1"/>
  <c r="B844" i="7" a="1"/>
  <c r="B844" i="7" s="1"/>
  <c r="C844" i="7" a="1"/>
  <c r="C844" i="7" s="1"/>
  <c r="D844" i="7" a="1"/>
  <c r="D844" i="7" s="1"/>
  <c r="A845" i="7" a="1"/>
  <c r="A845" i="7" s="1"/>
  <c r="B845" i="7" a="1"/>
  <c r="B845" i="7" s="1"/>
  <c r="C845" i="7" a="1"/>
  <c r="C845" i="7" s="1"/>
  <c r="D845" i="7" a="1"/>
  <c r="D845" i="7" s="1"/>
  <c r="A846" i="7" a="1"/>
  <c r="A846" i="7" s="1"/>
  <c r="B846" i="7" a="1"/>
  <c r="B846" i="7" s="1"/>
  <c r="C846" i="7" a="1"/>
  <c r="C846" i="7" s="1"/>
  <c r="D846" i="7" a="1"/>
  <c r="D846" i="7" s="1"/>
  <c r="A847" i="7" a="1"/>
  <c r="A847" i="7" s="1"/>
  <c r="B847" i="7" a="1"/>
  <c r="B847" i="7" s="1"/>
  <c r="C847" i="7" a="1"/>
  <c r="C847" i="7" s="1"/>
  <c r="D847" i="7" a="1"/>
  <c r="D847" i="7" s="1"/>
  <c r="A848" i="7" a="1"/>
  <c r="A848" i="7" s="1"/>
  <c r="B848" i="7" a="1"/>
  <c r="B848" i="7" s="1"/>
  <c r="C848" i="7" a="1"/>
  <c r="C848" i="7" s="1"/>
  <c r="D848" i="7" a="1"/>
  <c r="D848" i="7" s="1"/>
  <c r="A849" i="7" a="1"/>
  <c r="A849" i="7" s="1"/>
  <c r="B849" i="7" a="1"/>
  <c r="B849" i="7" s="1"/>
  <c r="C849" i="7" a="1"/>
  <c r="C849" i="7" s="1"/>
  <c r="D849" i="7" a="1"/>
  <c r="D849" i="7" s="1"/>
  <c r="A850" i="7" a="1"/>
  <c r="A850" i="7" s="1"/>
  <c r="B850" i="7" a="1"/>
  <c r="B850" i="7" s="1"/>
  <c r="C850" i="7" a="1"/>
  <c r="C850" i="7" s="1"/>
  <c r="D850" i="7" a="1"/>
  <c r="D850" i="7" s="1"/>
  <c r="A851" i="7" a="1"/>
  <c r="A851" i="7" s="1"/>
  <c r="B851" i="7" a="1"/>
  <c r="B851" i="7" s="1"/>
  <c r="C851" i="7" a="1"/>
  <c r="C851" i="7" s="1"/>
  <c r="D851" i="7" a="1"/>
  <c r="D851" i="7" s="1"/>
  <c r="A852" i="7" a="1"/>
  <c r="A852" i="7" s="1"/>
  <c r="B852" i="7" a="1"/>
  <c r="B852" i="7" s="1"/>
  <c r="C852" i="7" a="1"/>
  <c r="C852" i="7" s="1"/>
  <c r="D852" i="7" a="1"/>
  <c r="D852" i="7" s="1"/>
  <c r="A853" i="7" a="1"/>
  <c r="A853" i="7" s="1"/>
  <c r="B853" i="7" a="1"/>
  <c r="B853" i="7" s="1"/>
  <c r="C853" i="7" a="1"/>
  <c r="C853" i="7" s="1"/>
  <c r="D853" i="7" a="1"/>
  <c r="D853" i="7" s="1"/>
  <c r="A854" i="7" a="1"/>
  <c r="A854" i="7" s="1"/>
  <c r="B854" i="7" a="1"/>
  <c r="B854" i="7" s="1"/>
  <c r="C854" i="7" a="1"/>
  <c r="C854" i="7" s="1"/>
  <c r="D854" i="7" a="1"/>
  <c r="D854" i="7" s="1"/>
  <c r="A855" i="7" a="1"/>
  <c r="A855" i="7" s="1"/>
  <c r="B855" i="7" a="1"/>
  <c r="B855" i="7" s="1"/>
  <c r="C855" i="7" a="1"/>
  <c r="C855" i="7" s="1"/>
  <c r="D855" i="7" a="1"/>
  <c r="D855" i="7" s="1"/>
  <c r="A856" i="7" a="1"/>
  <c r="A856" i="7" s="1"/>
  <c r="B856" i="7" a="1"/>
  <c r="B856" i="7" s="1"/>
  <c r="C856" i="7" a="1"/>
  <c r="C856" i="7" s="1"/>
  <c r="D856" i="7" a="1"/>
  <c r="D856" i="7" s="1"/>
  <c r="A857" i="7" a="1"/>
  <c r="A857" i="7" s="1"/>
  <c r="B857" i="7" a="1"/>
  <c r="B857" i="7" s="1"/>
  <c r="C857" i="7" a="1"/>
  <c r="C857" i="7" s="1"/>
  <c r="D857" i="7" a="1"/>
  <c r="D857" i="7" s="1"/>
  <c r="A858" i="7" a="1"/>
  <c r="A858" i="7" s="1"/>
  <c r="B858" i="7" a="1"/>
  <c r="B858" i="7" s="1"/>
  <c r="C858" i="7" a="1"/>
  <c r="C858" i="7" s="1"/>
  <c r="D858" i="7" a="1"/>
  <c r="D858" i="7" s="1"/>
  <c r="A859" i="7" a="1"/>
  <c r="A859" i="7" s="1"/>
  <c r="B859" i="7" a="1"/>
  <c r="B859" i="7" s="1"/>
  <c r="C859" i="7" a="1"/>
  <c r="C859" i="7" s="1"/>
  <c r="D859" i="7" a="1"/>
  <c r="D859" i="7" s="1"/>
  <c r="A860" i="7" a="1"/>
  <c r="A860" i="7" s="1"/>
  <c r="B860" i="7" a="1"/>
  <c r="B860" i="7" s="1"/>
  <c r="C860" i="7" a="1"/>
  <c r="C860" i="7" s="1"/>
  <c r="D860" i="7" a="1"/>
  <c r="D860" i="7" s="1"/>
  <c r="A861" i="7" a="1"/>
  <c r="A861" i="7" s="1"/>
  <c r="B861" i="7" a="1"/>
  <c r="B861" i="7" s="1"/>
  <c r="C861" i="7" a="1"/>
  <c r="C861" i="7" s="1"/>
  <c r="D861" i="7" a="1"/>
  <c r="D861" i="7" s="1"/>
  <c r="A862" i="7" a="1"/>
  <c r="A862" i="7" s="1"/>
  <c r="B862" i="7" a="1"/>
  <c r="B862" i="7" s="1"/>
  <c r="C862" i="7" a="1"/>
  <c r="C862" i="7" s="1"/>
  <c r="D862" i="7" a="1"/>
  <c r="D862" i="7" s="1"/>
  <c r="A863" i="7" a="1"/>
  <c r="A863" i="7" s="1"/>
  <c r="B863" i="7" a="1"/>
  <c r="B863" i="7" s="1"/>
  <c r="C863" i="7" a="1"/>
  <c r="C863" i="7" s="1"/>
  <c r="D863" i="7" a="1"/>
  <c r="D863" i="7" s="1"/>
  <c r="A864" i="7" a="1"/>
  <c r="A864" i="7" s="1"/>
  <c r="B864" i="7" a="1"/>
  <c r="B864" i="7" s="1"/>
  <c r="C864" i="7" a="1"/>
  <c r="C864" i="7" s="1"/>
  <c r="D864" i="7" a="1"/>
  <c r="D864" i="7" s="1"/>
  <c r="A865" i="7" a="1"/>
  <c r="A865" i="7" s="1"/>
  <c r="B865" i="7" a="1"/>
  <c r="B865" i="7" s="1"/>
  <c r="C865" i="7" a="1"/>
  <c r="C865" i="7" s="1"/>
  <c r="D865" i="7" a="1"/>
  <c r="D865" i="7" s="1"/>
  <c r="A866" i="7" a="1"/>
  <c r="A866" i="7" s="1"/>
  <c r="B866" i="7" a="1"/>
  <c r="B866" i="7" s="1"/>
  <c r="C866" i="7" a="1"/>
  <c r="C866" i="7" s="1"/>
  <c r="D866" i="7" a="1"/>
  <c r="D866" i="7" s="1"/>
  <c r="A867" i="7" a="1"/>
  <c r="A867" i="7" s="1"/>
  <c r="B867" i="7" a="1"/>
  <c r="B867" i="7" s="1"/>
  <c r="C867" i="7" a="1"/>
  <c r="C867" i="7" s="1"/>
  <c r="D867" i="7" a="1"/>
  <c r="D867" i="7" s="1"/>
  <c r="A868" i="7" a="1"/>
  <c r="A868" i="7" s="1"/>
  <c r="B868" i="7" a="1"/>
  <c r="B868" i="7" s="1"/>
  <c r="C868" i="7" a="1"/>
  <c r="C868" i="7" s="1"/>
  <c r="D868" i="7" a="1"/>
  <c r="D868" i="7" s="1"/>
  <c r="A869" i="7" a="1"/>
  <c r="A869" i="7" s="1"/>
  <c r="B869" i="7" a="1"/>
  <c r="B869" i="7" s="1"/>
  <c r="C869" i="7" a="1"/>
  <c r="C869" i="7" s="1"/>
  <c r="D869" i="7" a="1"/>
  <c r="D869" i="7" s="1"/>
  <c r="A870" i="7" a="1"/>
  <c r="A870" i="7" s="1"/>
  <c r="B870" i="7" a="1"/>
  <c r="B870" i="7" s="1"/>
  <c r="C870" i="7" a="1"/>
  <c r="C870" i="7" s="1"/>
  <c r="D870" i="7" a="1"/>
  <c r="D870" i="7" s="1"/>
  <c r="A871" i="7" a="1"/>
  <c r="A871" i="7" s="1"/>
  <c r="B871" i="7" a="1"/>
  <c r="B871" i="7" s="1"/>
  <c r="C871" i="7" a="1"/>
  <c r="C871" i="7" s="1"/>
  <c r="D871" i="7" a="1"/>
  <c r="D871" i="7" s="1"/>
  <c r="A872" i="7" a="1"/>
  <c r="A872" i="7" s="1"/>
  <c r="B872" i="7" a="1"/>
  <c r="B872" i="7" s="1"/>
  <c r="C872" i="7" a="1"/>
  <c r="C872" i="7" s="1"/>
  <c r="D872" i="7" a="1"/>
  <c r="D872" i="7" s="1"/>
  <c r="A873" i="7" a="1"/>
  <c r="A873" i="7" s="1"/>
  <c r="B873" i="7" a="1"/>
  <c r="B873" i="7" s="1"/>
  <c r="C873" i="7" a="1"/>
  <c r="C873" i="7" s="1"/>
  <c r="D873" i="7" a="1"/>
  <c r="D873" i="7" s="1"/>
  <c r="A874" i="7" a="1"/>
  <c r="A874" i="7" s="1"/>
  <c r="B874" i="7" a="1"/>
  <c r="B874" i="7" s="1"/>
  <c r="C874" i="7" a="1"/>
  <c r="C874" i="7" s="1"/>
  <c r="D874" i="7" a="1"/>
  <c r="D874" i="7" s="1"/>
  <c r="A875" i="7" a="1"/>
  <c r="A875" i="7" s="1"/>
  <c r="B875" i="7" a="1"/>
  <c r="B875" i="7" s="1"/>
  <c r="C875" i="7" a="1"/>
  <c r="C875" i="7" s="1"/>
  <c r="D875" i="7" a="1"/>
  <c r="D875" i="7" s="1"/>
  <c r="A876" i="7" a="1"/>
  <c r="A876" i="7" s="1"/>
  <c r="B876" i="7" a="1"/>
  <c r="B876" i="7" s="1"/>
  <c r="C876" i="7" a="1"/>
  <c r="C876" i="7" s="1"/>
  <c r="D876" i="7" a="1"/>
  <c r="D876" i="7" s="1"/>
  <c r="A877" i="7" a="1"/>
  <c r="A877" i="7" s="1"/>
  <c r="B877" i="7" a="1"/>
  <c r="B877" i="7" s="1"/>
  <c r="C877" i="7" a="1"/>
  <c r="C877" i="7" s="1"/>
  <c r="D877" i="7" a="1"/>
  <c r="D877" i="7" s="1"/>
  <c r="A878" i="7" a="1"/>
  <c r="A878" i="7" s="1"/>
  <c r="B878" i="7" a="1"/>
  <c r="B878" i="7" s="1"/>
  <c r="C878" i="7" a="1"/>
  <c r="C878" i="7" s="1"/>
  <c r="D878" i="7" a="1"/>
  <c r="D878" i="7" s="1"/>
  <c r="A879" i="7" a="1"/>
  <c r="A879" i="7" s="1"/>
  <c r="B879" i="7" a="1"/>
  <c r="B879" i="7" s="1"/>
  <c r="C879" i="7" a="1"/>
  <c r="C879" i="7" s="1"/>
  <c r="D879" i="7" a="1"/>
  <c r="D879" i="7" s="1"/>
  <c r="A880" i="7" a="1"/>
  <c r="A880" i="7" s="1"/>
  <c r="B880" i="7" a="1"/>
  <c r="B880" i="7" s="1"/>
  <c r="C880" i="7" a="1"/>
  <c r="C880" i="7" s="1"/>
  <c r="D880" i="7" a="1"/>
  <c r="D880" i="7" s="1"/>
  <c r="A881" i="7" a="1"/>
  <c r="A881" i="7" s="1"/>
  <c r="B881" i="7" a="1"/>
  <c r="B881" i="7" s="1"/>
  <c r="C881" i="7" a="1"/>
  <c r="C881" i="7" s="1"/>
  <c r="D881" i="7" a="1"/>
  <c r="D881" i="7" s="1"/>
  <c r="A882" i="7" a="1"/>
  <c r="A882" i="7" s="1"/>
  <c r="B882" i="7" a="1"/>
  <c r="B882" i="7" s="1"/>
  <c r="C882" i="7" a="1"/>
  <c r="C882" i="7" s="1"/>
  <c r="D882" i="7" a="1"/>
  <c r="D882" i="7" s="1"/>
  <c r="A883" i="7" a="1"/>
  <c r="A883" i="7" s="1"/>
  <c r="B883" i="7" a="1"/>
  <c r="B883" i="7" s="1"/>
  <c r="C883" i="7" a="1"/>
  <c r="C883" i="7" s="1"/>
  <c r="D883" i="7" a="1"/>
  <c r="D883" i="7" s="1"/>
  <c r="A884" i="7" a="1"/>
  <c r="A884" i="7" s="1"/>
  <c r="B884" i="7" a="1"/>
  <c r="B884" i="7" s="1"/>
  <c r="C884" i="7" a="1"/>
  <c r="C884" i="7" s="1"/>
  <c r="D884" i="7" a="1"/>
  <c r="D884" i="7" s="1"/>
  <c r="A885" i="7" a="1"/>
  <c r="A885" i="7" s="1"/>
  <c r="B885" i="7" a="1"/>
  <c r="B885" i="7" s="1"/>
  <c r="C885" i="7" a="1"/>
  <c r="C885" i="7" s="1"/>
  <c r="D885" i="7" a="1"/>
  <c r="D885" i="7" s="1"/>
  <c r="A886" i="7" a="1"/>
  <c r="A886" i="7" s="1"/>
  <c r="B886" i="7" a="1"/>
  <c r="B886" i="7" s="1"/>
  <c r="C886" i="7" a="1"/>
  <c r="C886" i="7" s="1"/>
  <c r="D886" i="7" a="1"/>
  <c r="D886" i="7" s="1"/>
  <c r="A887" i="7" a="1"/>
  <c r="A887" i="7" s="1"/>
  <c r="B887" i="7" a="1"/>
  <c r="B887" i="7" s="1"/>
  <c r="C887" i="7" a="1"/>
  <c r="C887" i="7" s="1"/>
  <c r="D887" i="7" a="1"/>
  <c r="D887" i="7" s="1"/>
  <c r="A888" i="7" a="1"/>
  <c r="A888" i="7" s="1"/>
  <c r="B888" i="7" a="1"/>
  <c r="B888" i="7" s="1"/>
  <c r="C888" i="7" a="1"/>
  <c r="C888" i="7" s="1"/>
  <c r="D888" i="7" a="1"/>
  <c r="D888" i="7" s="1"/>
  <c r="A889" i="7" a="1"/>
  <c r="A889" i="7" s="1"/>
  <c r="B889" i="7" a="1"/>
  <c r="B889" i="7" s="1"/>
  <c r="C889" i="7" a="1"/>
  <c r="C889" i="7" s="1"/>
  <c r="D889" i="7" a="1"/>
  <c r="D889" i="7" s="1"/>
  <c r="A890" i="7" a="1"/>
  <c r="A890" i="7" s="1"/>
  <c r="B890" i="7" a="1"/>
  <c r="B890" i="7" s="1"/>
  <c r="C890" i="7" a="1"/>
  <c r="C890" i="7" s="1"/>
  <c r="D890" i="7" a="1"/>
  <c r="D890" i="7" s="1"/>
  <c r="A891" i="7" a="1"/>
  <c r="A891" i="7" s="1"/>
  <c r="B891" i="7" a="1"/>
  <c r="B891" i="7" s="1"/>
  <c r="C891" i="7" a="1"/>
  <c r="C891" i="7" s="1"/>
  <c r="D891" i="7" a="1"/>
  <c r="D891" i="7" s="1"/>
  <c r="A892" i="7" a="1"/>
  <c r="A892" i="7" s="1"/>
  <c r="B892" i="7" a="1"/>
  <c r="B892" i="7" s="1"/>
  <c r="C892" i="7" a="1"/>
  <c r="C892" i="7" s="1"/>
  <c r="D892" i="7" a="1"/>
  <c r="D892" i="7" s="1"/>
  <c r="A893" i="7" a="1"/>
  <c r="A893" i="7" s="1"/>
  <c r="B893" i="7" a="1"/>
  <c r="B893" i="7" s="1"/>
  <c r="C893" i="7" a="1"/>
  <c r="C893" i="7" s="1"/>
  <c r="D893" i="7" a="1"/>
  <c r="D893" i="7" s="1"/>
  <c r="A894" i="7" a="1"/>
  <c r="A894" i="7" s="1"/>
  <c r="B894" i="7" a="1"/>
  <c r="B894" i="7" s="1"/>
  <c r="C894" i="7" a="1"/>
  <c r="C894" i="7" s="1"/>
  <c r="D894" i="7" a="1"/>
  <c r="D894" i="7" s="1"/>
  <c r="A895" i="7" a="1"/>
  <c r="A895" i="7" s="1"/>
  <c r="B895" i="7" a="1"/>
  <c r="B895" i="7" s="1"/>
  <c r="C895" i="7" a="1"/>
  <c r="C895" i="7" s="1"/>
  <c r="D895" i="7" a="1"/>
  <c r="D895" i="7" s="1"/>
  <c r="A896" i="7" a="1"/>
  <c r="A896" i="7" s="1"/>
  <c r="B896" i="7" a="1"/>
  <c r="B896" i="7" s="1"/>
  <c r="C896" i="7" a="1"/>
  <c r="C896" i="7" s="1"/>
  <c r="D896" i="7" a="1"/>
  <c r="D896" i="7" s="1"/>
  <c r="A897" i="7" a="1"/>
  <c r="A897" i="7" s="1"/>
  <c r="B897" i="7" a="1"/>
  <c r="B897" i="7" s="1"/>
  <c r="C897" i="7" a="1"/>
  <c r="C897" i="7" s="1"/>
  <c r="D897" i="7" a="1"/>
  <c r="D897" i="7" s="1"/>
  <c r="A898" i="7" a="1"/>
  <c r="A898" i="7" s="1"/>
  <c r="B898" i="7" a="1"/>
  <c r="B898" i="7" s="1"/>
  <c r="C898" i="7" a="1"/>
  <c r="C898" i="7" s="1"/>
  <c r="D898" i="7" a="1"/>
  <c r="D898" i="7" s="1"/>
  <c r="A899" i="7" a="1"/>
  <c r="A899" i="7" s="1"/>
  <c r="B899" i="7" a="1"/>
  <c r="B899" i="7" s="1"/>
  <c r="C899" i="7" a="1"/>
  <c r="C899" i="7" s="1"/>
  <c r="D899" i="7" a="1"/>
  <c r="D899" i="7" s="1"/>
  <c r="A900" i="7" a="1"/>
  <c r="A900" i="7" s="1"/>
  <c r="B900" i="7" a="1"/>
  <c r="B900" i="7" s="1"/>
  <c r="C900" i="7" a="1"/>
  <c r="C900" i="7" s="1"/>
  <c r="D900" i="7" a="1"/>
  <c r="D900" i="7" s="1"/>
  <c r="A901" i="7" a="1"/>
  <c r="A901" i="7" s="1"/>
  <c r="B901" i="7" a="1"/>
  <c r="B901" i="7" s="1"/>
  <c r="C901" i="7" a="1"/>
  <c r="C901" i="7" s="1"/>
  <c r="D901" i="7" a="1"/>
  <c r="D901" i="7" s="1"/>
  <c r="A902" i="7" a="1"/>
  <c r="A902" i="7" s="1"/>
  <c r="B902" i="7" a="1"/>
  <c r="B902" i="7" s="1"/>
  <c r="C902" i="7" a="1"/>
  <c r="C902" i="7" s="1"/>
  <c r="D902" i="7" a="1"/>
  <c r="D902" i="7" s="1"/>
  <c r="A903" i="7" a="1"/>
  <c r="A903" i="7" s="1"/>
  <c r="B903" i="7" a="1"/>
  <c r="B903" i="7" s="1"/>
  <c r="C903" i="7" a="1"/>
  <c r="C903" i="7" s="1"/>
  <c r="D903" i="7" a="1"/>
  <c r="D903" i="7" s="1"/>
  <c r="A904" i="7" a="1"/>
  <c r="A904" i="7" s="1"/>
  <c r="B904" i="7" a="1"/>
  <c r="B904" i="7" s="1"/>
  <c r="C904" i="7" a="1"/>
  <c r="C904" i="7" s="1"/>
  <c r="D904" i="7" a="1"/>
  <c r="D904" i="7" s="1"/>
  <c r="A905" i="7" a="1"/>
  <c r="A905" i="7" s="1"/>
  <c r="B905" i="7" a="1"/>
  <c r="B905" i="7" s="1"/>
  <c r="C905" i="7" a="1"/>
  <c r="C905" i="7" s="1"/>
  <c r="D905" i="7" a="1"/>
  <c r="D905" i="7" s="1"/>
  <c r="A906" i="7" a="1"/>
  <c r="A906" i="7" s="1"/>
  <c r="B906" i="7" a="1"/>
  <c r="B906" i="7" s="1"/>
  <c r="C906" i="7" a="1"/>
  <c r="C906" i="7" s="1"/>
  <c r="D906" i="7" a="1"/>
  <c r="D906" i="7" s="1"/>
  <c r="A907" i="7" a="1"/>
  <c r="A907" i="7" s="1"/>
  <c r="B907" i="7" a="1"/>
  <c r="B907" i="7" s="1"/>
  <c r="C907" i="7" a="1"/>
  <c r="C907" i="7" s="1"/>
  <c r="D907" i="7" a="1"/>
  <c r="D907" i="7" s="1"/>
  <c r="A908" i="7" a="1"/>
  <c r="A908" i="7" s="1"/>
  <c r="B908" i="7" a="1"/>
  <c r="B908" i="7" s="1"/>
  <c r="C908" i="7" a="1"/>
  <c r="C908" i="7" s="1"/>
  <c r="D908" i="7" a="1"/>
  <c r="D908" i="7" s="1"/>
  <c r="A909" i="7" a="1"/>
  <c r="A909" i="7" s="1"/>
  <c r="B909" i="7" a="1"/>
  <c r="B909" i="7" s="1"/>
  <c r="C909" i="7" a="1"/>
  <c r="C909" i="7" s="1"/>
  <c r="D909" i="7" a="1"/>
  <c r="D909" i="7" s="1"/>
  <c r="A910" i="7" a="1"/>
  <c r="A910" i="7" s="1"/>
  <c r="B910" i="7" a="1"/>
  <c r="B910" i="7" s="1"/>
  <c r="C910" i="7" a="1"/>
  <c r="C910" i="7" s="1"/>
  <c r="D910" i="7" a="1"/>
  <c r="D910" i="7" s="1"/>
  <c r="A911" i="7" a="1"/>
  <c r="A911" i="7" s="1"/>
  <c r="B911" i="7" a="1"/>
  <c r="B911" i="7" s="1"/>
  <c r="C911" i="7" a="1"/>
  <c r="C911" i="7" s="1"/>
  <c r="D911" i="7" a="1"/>
  <c r="D911" i="7" s="1"/>
  <c r="A912" i="7" a="1"/>
  <c r="A912" i="7" s="1"/>
  <c r="B912" i="7" a="1"/>
  <c r="B912" i="7" s="1"/>
  <c r="C912" i="7" a="1"/>
  <c r="C912" i="7" s="1"/>
  <c r="D912" i="7" a="1"/>
  <c r="D912" i="7" s="1"/>
  <c r="A913" i="7" a="1"/>
  <c r="A913" i="7" s="1"/>
  <c r="B913" i="7" a="1"/>
  <c r="B913" i="7" s="1"/>
  <c r="C913" i="7" a="1"/>
  <c r="C913" i="7" s="1"/>
  <c r="D913" i="7" a="1"/>
  <c r="D913" i="7" s="1"/>
  <c r="A914" i="7" a="1"/>
  <c r="A914" i="7" s="1"/>
  <c r="B914" i="7" a="1"/>
  <c r="B914" i="7" s="1"/>
  <c r="C914" i="7" a="1"/>
  <c r="C914" i="7" s="1"/>
  <c r="D914" i="7" a="1"/>
  <c r="D914" i="7" s="1"/>
  <c r="A915" i="7" a="1"/>
  <c r="A915" i="7" s="1"/>
  <c r="B915" i="7" a="1"/>
  <c r="B915" i="7" s="1"/>
  <c r="C915" i="7" a="1"/>
  <c r="C915" i="7" s="1"/>
  <c r="D915" i="7" a="1"/>
  <c r="D915" i="7" s="1"/>
  <c r="A916" i="7" a="1"/>
  <c r="A916" i="7" s="1"/>
  <c r="B916" i="7" a="1"/>
  <c r="B916" i="7" s="1"/>
  <c r="C916" i="7" a="1"/>
  <c r="C916" i="7" s="1"/>
  <c r="D916" i="7" a="1"/>
  <c r="D916" i="7" s="1"/>
  <c r="A917" i="7" a="1"/>
  <c r="A917" i="7" s="1"/>
  <c r="B917" i="7" a="1"/>
  <c r="B917" i="7" s="1"/>
  <c r="C917" i="7" a="1"/>
  <c r="C917" i="7" s="1"/>
  <c r="D917" i="7" a="1"/>
  <c r="D917" i="7" s="1"/>
  <c r="A918" i="7" a="1"/>
  <c r="A918" i="7" s="1"/>
  <c r="B918" i="7" a="1"/>
  <c r="B918" i="7" s="1"/>
  <c r="C918" i="7" a="1"/>
  <c r="C918" i="7" s="1"/>
  <c r="D918" i="7" a="1"/>
  <c r="D918" i="7" s="1"/>
  <c r="A919" i="7" a="1"/>
  <c r="A919" i="7" s="1"/>
  <c r="B919" i="7" a="1"/>
  <c r="B919" i="7" s="1"/>
  <c r="C919" i="7" a="1"/>
  <c r="C919" i="7" s="1"/>
  <c r="D919" i="7" a="1"/>
  <c r="D919" i="7" s="1"/>
  <c r="A920" i="7" a="1"/>
  <c r="A920" i="7" s="1"/>
  <c r="B920" i="7" a="1"/>
  <c r="B920" i="7" s="1"/>
  <c r="C920" i="7" a="1"/>
  <c r="C920" i="7" s="1"/>
  <c r="D920" i="7" a="1"/>
  <c r="D920" i="7" s="1"/>
  <c r="A921" i="7" a="1"/>
  <c r="A921" i="7" s="1"/>
  <c r="B921" i="7" a="1"/>
  <c r="B921" i="7" s="1"/>
  <c r="C921" i="7" a="1"/>
  <c r="C921" i="7" s="1"/>
  <c r="D921" i="7" a="1"/>
  <c r="D921" i="7" s="1"/>
  <c r="A922" i="7" a="1"/>
  <c r="A922" i="7" s="1"/>
  <c r="B922" i="7" a="1"/>
  <c r="B922" i="7" s="1"/>
  <c r="C922" i="7" a="1"/>
  <c r="C922" i="7" s="1"/>
  <c r="D922" i="7" a="1"/>
  <c r="D922" i="7" s="1"/>
  <c r="A923" i="7" a="1"/>
  <c r="A923" i="7" s="1"/>
  <c r="B923" i="7" a="1"/>
  <c r="B923" i="7" s="1"/>
  <c r="C923" i="7" a="1"/>
  <c r="C923" i="7" s="1"/>
  <c r="D923" i="7" a="1"/>
  <c r="D923" i="7" s="1"/>
  <c r="A924" i="7" a="1"/>
  <c r="A924" i="7" s="1"/>
  <c r="B924" i="7" a="1"/>
  <c r="B924" i="7" s="1"/>
  <c r="C924" i="7" a="1"/>
  <c r="C924" i="7" s="1"/>
  <c r="D924" i="7" a="1"/>
  <c r="D924" i="7" s="1"/>
  <c r="A925" i="7" a="1"/>
  <c r="A925" i="7" s="1"/>
  <c r="B925" i="7" a="1"/>
  <c r="B925" i="7" s="1"/>
  <c r="C925" i="7" a="1"/>
  <c r="C925" i="7" s="1"/>
  <c r="D925" i="7" a="1"/>
  <c r="D925" i="7" s="1"/>
  <c r="A926" i="7" a="1"/>
  <c r="A926" i="7" s="1"/>
  <c r="B926" i="7" a="1"/>
  <c r="B926" i="7" s="1"/>
  <c r="C926" i="7" a="1"/>
  <c r="C926" i="7" s="1"/>
  <c r="D926" i="7" a="1"/>
  <c r="D926" i="7" s="1"/>
  <c r="A927" i="7" a="1"/>
  <c r="A927" i="7" s="1"/>
  <c r="B927" i="7" a="1"/>
  <c r="B927" i="7" s="1"/>
  <c r="C927" i="7" a="1"/>
  <c r="C927" i="7" s="1"/>
  <c r="D927" i="7" a="1"/>
  <c r="D927" i="7" s="1"/>
  <c r="A928" i="7" a="1"/>
  <c r="A928" i="7" s="1"/>
  <c r="B928" i="7" a="1"/>
  <c r="B928" i="7" s="1"/>
  <c r="C928" i="7" a="1"/>
  <c r="C928" i="7" s="1"/>
  <c r="D928" i="7" a="1"/>
  <c r="D928" i="7" s="1"/>
  <c r="A929" i="7" a="1"/>
  <c r="A929" i="7" s="1"/>
  <c r="B929" i="7" a="1"/>
  <c r="B929" i="7" s="1"/>
  <c r="C929" i="7" a="1"/>
  <c r="C929" i="7" s="1"/>
  <c r="D929" i="7" a="1"/>
  <c r="D929" i="7" s="1"/>
  <c r="A930" i="7" a="1"/>
  <c r="A930" i="7" s="1"/>
  <c r="B930" i="7" a="1"/>
  <c r="B930" i="7" s="1"/>
  <c r="C930" i="7" a="1"/>
  <c r="C930" i="7" s="1"/>
  <c r="D930" i="7" a="1"/>
  <c r="D930" i="7" s="1"/>
  <c r="A931" i="7" a="1"/>
  <c r="A931" i="7" s="1"/>
  <c r="B931" i="7" a="1"/>
  <c r="B931" i="7" s="1"/>
  <c r="C931" i="7" a="1"/>
  <c r="C931" i="7" s="1"/>
  <c r="D931" i="7" a="1"/>
  <c r="D931" i="7" s="1"/>
  <c r="A932" i="7" a="1"/>
  <c r="A932" i="7" s="1"/>
  <c r="B932" i="7" a="1"/>
  <c r="B932" i="7" s="1"/>
  <c r="C932" i="7" a="1"/>
  <c r="C932" i="7" s="1"/>
  <c r="D932" i="7" a="1"/>
  <c r="D932" i="7" s="1"/>
  <c r="A933" i="7" a="1"/>
  <c r="A933" i="7" s="1"/>
  <c r="B933" i="7" a="1"/>
  <c r="B933" i="7" s="1"/>
  <c r="C933" i="7" a="1"/>
  <c r="C933" i="7" s="1"/>
  <c r="D933" i="7" a="1"/>
  <c r="D933" i="7" s="1"/>
  <c r="A934" i="7" a="1"/>
  <c r="A934" i="7" s="1"/>
  <c r="B934" i="7" a="1"/>
  <c r="B934" i="7" s="1"/>
  <c r="C934" i="7" a="1"/>
  <c r="C934" i="7" s="1"/>
  <c r="D934" i="7" a="1"/>
  <c r="D934" i="7" s="1"/>
  <c r="A935" i="7" a="1"/>
  <c r="A935" i="7" s="1"/>
  <c r="B935" i="7" a="1"/>
  <c r="B935" i="7" s="1"/>
  <c r="C935" i="7" a="1"/>
  <c r="C935" i="7" s="1"/>
  <c r="D935" i="7" a="1"/>
  <c r="D935" i="7" s="1"/>
  <c r="A936" i="7" a="1"/>
  <c r="A936" i="7" s="1"/>
  <c r="B936" i="7" a="1"/>
  <c r="B936" i="7" s="1"/>
  <c r="C936" i="7" a="1"/>
  <c r="C936" i="7" s="1"/>
  <c r="D936" i="7" a="1"/>
  <c r="D936" i="7" s="1"/>
  <c r="A937" i="7" a="1"/>
  <c r="A937" i="7" s="1"/>
  <c r="B937" i="7" a="1"/>
  <c r="B937" i="7" s="1"/>
  <c r="C937" i="7" a="1"/>
  <c r="C937" i="7" s="1"/>
  <c r="D937" i="7" a="1"/>
  <c r="D937" i="7" s="1"/>
  <c r="A938" i="7" a="1"/>
  <c r="A938" i="7" s="1"/>
  <c r="B938" i="7" a="1"/>
  <c r="B938" i="7" s="1"/>
  <c r="C938" i="7" a="1"/>
  <c r="C938" i="7" s="1"/>
  <c r="D938" i="7" a="1"/>
  <c r="D938" i="7" s="1"/>
  <c r="A939" i="7" a="1"/>
  <c r="A939" i="7" s="1"/>
  <c r="B939" i="7" a="1"/>
  <c r="B939" i="7" s="1"/>
  <c r="C939" i="7" a="1"/>
  <c r="C939" i="7" s="1"/>
  <c r="D939" i="7" a="1"/>
  <c r="D939" i="7" s="1"/>
  <c r="A940" i="7" a="1"/>
  <c r="A940" i="7" s="1"/>
  <c r="B940" i="7" a="1"/>
  <c r="B940" i="7" s="1"/>
  <c r="C940" i="7" a="1"/>
  <c r="C940" i="7" s="1"/>
  <c r="D940" i="7" a="1"/>
  <c r="D940" i="7" s="1"/>
  <c r="A941" i="7" a="1"/>
  <c r="A941" i="7" s="1"/>
  <c r="B941" i="7" a="1"/>
  <c r="B941" i="7" s="1"/>
  <c r="C941" i="7" a="1"/>
  <c r="C941" i="7" s="1"/>
  <c r="D941" i="7" a="1"/>
  <c r="D941" i="7" s="1"/>
  <c r="A942" i="7" a="1"/>
  <c r="A942" i="7" s="1"/>
  <c r="B942" i="7" a="1"/>
  <c r="B942" i="7" s="1"/>
  <c r="C942" i="7" a="1"/>
  <c r="C942" i="7" s="1"/>
  <c r="D942" i="7" a="1"/>
  <c r="D942" i="7" s="1"/>
  <c r="A943" i="7" a="1"/>
  <c r="A943" i="7" s="1"/>
  <c r="B943" i="7" a="1"/>
  <c r="B943" i="7" s="1"/>
  <c r="C943" i="7" a="1"/>
  <c r="C943" i="7" s="1"/>
  <c r="D943" i="7" a="1"/>
  <c r="D943" i="7" s="1"/>
  <c r="A944" i="7" a="1"/>
  <c r="A944" i="7" s="1"/>
  <c r="B944" i="7" a="1"/>
  <c r="B944" i="7" s="1"/>
  <c r="C944" i="7" a="1"/>
  <c r="C944" i="7" s="1"/>
  <c r="D944" i="7" a="1"/>
  <c r="D944" i="7" s="1"/>
  <c r="A945" i="7" a="1"/>
  <c r="A945" i="7" s="1"/>
  <c r="B945" i="7" a="1"/>
  <c r="B945" i="7" s="1"/>
  <c r="C945" i="7" a="1"/>
  <c r="C945" i="7" s="1"/>
  <c r="D945" i="7" a="1"/>
  <c r="D945" i="7" s="1"/>
  <c r="A946" i="7" a="1"/>
  <c r="A946" i="7" s="1"/>
  <c r="B946" i="7" a="1"/>
  <c r="B946" i="7" s="1"/>
  <c r="C946" i="7" a="1"/>
  <c r="C946" i="7" s="1"/>
  <c r="D946" i="7" a="1"/>
  <c r="D946" i="7" s="1"/>
  <c r="A947" i="7" a="1"/>
  <c r="A947" i="7" s="1"/>
  <c r="B947" i="7" a="1"/>
  <c r="B947" i="7" s="1"/>
  <c r="C947" i="7" a="1"/>
  <c r="C947" i="7" s="1"/>
  <c r="D947" i="7" a="1"/>
  <c r="D947" i="7" s="1"/>
  <c r="A948" i="7" a="1"/>
  <c r="A948" i="7" s="1"/>
  <c r="B948" i="7" a="1"/>
  <c r="B948" i="7" s="1"/>
  <c r="C948" i="7" a="1"/>
  <c r="C948" i="7" s="1"/>
  <c r="D948" i="7" a="1"/>
  <c r="D948" i="7" s="1"/>
  <c r="A949" i="7" a="1"/>
  <c r="A949" i="7" s="1"/>
  <c r="B949" i="7" a="1"/>
  <c r="B949" i="7" s="1"/>
  <c r="C949" i="7" a="1"/>
  <c r="C949" i="7" s="1"/>
  <c r="D949" i="7" a="1"/>
  <c r="D949" i="7" s="1"/>
  <c r="A950" i="7" a="1"/>
  <c r="A950" i="7" s="1"/>
  <c r="B950" i="7" a="1"/>
  <c r="B950" i="7" s="1"/>
  <c r="C950" i="7" a="1"/>
  <c r="C950" i="7" s="1"/>
  <c r="D950" i="7" a="1"/>
  <c r="D950" i="7" s="1"/>
  <c r="A951" i="7" a="1"/>
  <c r="A951" i="7" s="1"/>
  <c r="B951" i="7" a="1"/>
  <c r="B951" i="7" s="1"/>
  <c r="C951" i="7" a="1"/>
  <c r="C951" i="7" s="1"/>
  <c r="D951" i="7" a="1"/>
  <c r="D951" i="7" s="1"/>
  <c r="A952" i="7" a="1"/>
  <c r="A952" i="7" s="1"/>
  <c r="B952" i="7" a="1"/>
  <c r="B952" i="7" s="1"/>
  <c r="C952" i="7" a="1"/>
  <c r="C952" i="7" s="1"/>
  <c r="D952" i="7" a="1"/>
  <c r="D952" i="7" s="1"/>
  <c r="A953" i="7" a="1"/>
  <c r="A953" i="7" s="1"/>
  <c r="B953" i="7" a="1"/>
  <c r="B953" i="7" s="1"/>
  <c r="C953" i="7" a="1"/>
  <c r="C953" i="7" s="1"/>
  <c r="D953" i="7" a="1"/>
  <c r="D953" i="7" s="1"/>
  <c r="A954" i="7" a="1"/>
  <c r="A954" i="7" s="1"/>
  <c r="B954" i="7" a="1"/>
  <c r="B954" i="7" s="1"/>
  <c r="C954" i="7" a="1"/>
  <c r="C954" i="7" s="1"/>
  <c r="D954" i="7" a="1"/>
  <c r="D954" i="7" s="1"/>
  <c r="A955" i="7" a="1"/>
  <c r="A955" i="7" s="1"/>
  <c r="B955" i="7" a="1"/>
  <c r="B955" i="7" s="1"/>
  <c r="C955" i="7" a="1"/>
  <c r="C955" i="7" s="1"/>
  <c r="D955" i="7" a="1"/>
  <c r="D955" i="7" s="1"/>
  <c r="A956" i="7" a="1"/>
  <c r="A956" i="7" s="1"/>
  <c r="B956" i="7" a="1"/>
  <c r="B956" i="7" s="1"/>
  <c r="C956" i="7" a="1"/>
  <c r="C956" i="7" s="1"/>
  <c r="D956" i="7" a="1"/>
  <c r="D956" i="7" s="1"/>
  <c r="A957" i="7" a="1"/>
  <c r="A957" i="7" s="1"/>
  <c r="B957" i="7" a="1"/>
  <c r="B957" i="7" s="1"/>
  <c r="C957" i="7" a="1"/>
  <c r="C957" i="7" s="1"/>
  <c r="D957" i="7" a="1"/>
  <c r="D957" i="7" s="1"/>
  <c r="A958" i="7" a="1"/>
  <c r="A958" i="7" s="1"/>
  <c r="B958" i="7" a="1"/>
  <c r="B958" i="7" s="1"/>
  <c r="C958" i="7" a="1"/>
  <c r="C958" i="7" s="1"/>
  <c r="D958" i="7" a="1"/>
  <c r="D958" i="7" s="1"/>
  <c r="A959" i="7" a="1"/>
  <c r="A959" i="7" s="1"/>
  <c r="B959" i="7" a="1"/>
  <c r="B959" i="7" s="1"/>
  <c r="C959" i="7" a="1"/>
  <c r="C959" i="7" s="1"/>
  <c r="D959" i="7" a="1"/>
  <c r="D959" i="7" s="1"/>
  <c r="A960" i="7" a="1"/>
  <c r="A960" i="7" s="1"/>
  <c r="B960" i="7" a="1"/>
  <c r="B960" i="7" s="1"/>
  <c r="C960" i="7" a="1"/>
  <c r="C960" i="7" s="1"/>
  <c r="D960" i="7" a="1"/>
  <c r="D960" i="7" s="1"/>
  <c r="A961" i="7" a="1"/>
  <c r="A961" i="7" s="1"/>
  <c r="B961" i="7" a="1"/>
  <c r="B961" i="7" s="1"/>
  <c r="C961" i="7" a="1"/>
  <c r="C961" i="7" s="1"/>
  <c r="D961" i="7" a="1"/>
  <c r="D961" i="7" s="1"/>
  <c r="A962" i="7" a="1"/>
  <c r="A962" i="7" s="1"/>
  <c r="B962" i="7" a="1"/>
  <c r="B962" i="7" s="1"/>
  <c r="C962" i="7" a="1"/>
  <c r="C962" i="7" s="1"/>
  <c r="D962" i="7" a="1"/>
  <c r="D962" i="7" s="1"/>
  <c r="A963" i="7" a="1"/>
  <c r="A963" i="7" s="1"/>
  <c r="B963" i="7" a="1"/>
  <c r="B963" i="7" s="1"/>
  <c r="C963" i="7" a="1"/>
  <c r="C963" i="7" s="1"/>
  <c r="D963" i="7" a="1"/>
  <c r="D963" i="7" s="1"/>
  <c r="A964" i="7" a="1"/>
  <c r="A964" i="7" s="1"/>
  <c r="B964" i="7" a="1"/>
  <c r="B964" i="7" s="1"/>
  <c r="C964" i="7" a="1"/>
  <c r="C964" i="7" s="1"/>
  <c r="D964" i="7" a="1"/>
  <c r="D964" i="7" s="1"/>
  <c r="A965" i="7" a="1"/>
  <c r="A965" i="7" s="1"/>
  <c r="B965" i="7" a="1"/>
  <c r="B965" i="7" s="1"/>
  <c r="C965" i="7" a="1"/>
  <c r="C965" i="7" s="1"/>
  <c r="D965" i="7" a="1"/>
  <c r="D965" i="7" s="1"/>
  <c r="A966" i="7" a="1"/>
  <c r="A966" i="7" s="1"/>
  <c r="B966" i="7" a="1"/>
  <c r="B966" i="7" s="1"/>
  <c r="C966" i="7" a="1"/>
  <c r="C966" i="7" s="1"/>
  <c r="D966" i="7" a="1"/>
  <c r="D966" i="7" s="1"/>
  <c r="A967" i="7" a="1"/>
  <c r="A967" i="7" s="1"/>
  <c r="B967" i="7" a="1"/>
  <c r="B967" i="7" s="1"/>
  <c r="C967" i="7" a="1"/>
  <c r="C967" i="7" s="1"/>
  <c r="D967" i="7" a="1"/>
  <c r="D967" i="7" s="1"/>
  <c r="A968" i="7" a="1"/>
  <c r="A968" i="7" s="1"/>
  <c r="B968" i="7" a="1"/>
  <c r="B968" i="7" s="1"/>
  <c r="C968" i="7" a="1"/>
  <c r="C968" i="7" s="1"/>
  <c r="D968" i="7" a="1"/>
  <c r="D968" i="7" s="1"/>
  <c r="A969" i="7" a="1"/>
  <c r="A969" i="7" s="1"/>
  <c r="B969" i="7" a="1"/>
  <c r="B969" i="7" s="1"/>
  <c r="C969" i="7" a="1"/>
  <c r="C969" i="7" s="1"/>
  <c r="D969" i="7" a="1"/>
  <c r="D969" i="7" s="1"/>
  <c r="A970" i="7" a="1"/>
  <c r="A970" i="7" s="1"/>
  <c r="B970" i="7" a="1"/>
  <c r="B970" i="7" s="1"/>
  <c r="C970" i="7" a="1"/>
  <c r="C970" i="7" s="1"/>
  <c r="D970" i="7" a="1"/>
  <c r="D970" i="7" s="1"/>
  <c r="A971" i="7" a="1"/>
  <c r="A971" i="7" s="1"/>
  <c r="B971" i="7" a="1"/>
  <c r="B971" i="7" s="1"/>
  <c r="C971" i="7" a="1"/>
  <c r="C971" i="7" s="1"/>
  <c r="D971" i="7" a="1"/>
  <c r="D971" i="7" s="1"/>
  <c r="A972" i="7" a="1"/>
  <c r="A972" i="7" s="1"/>
  <c r="B972" i="7" a="1"/>
  <c r="B972" i="7" s="1"/>
  <c r="C972" i="7" a="1"/>
  <c r="C972" i="7" s="1"/>
  <c r="D972" i="7" a="1"/>
  <c r="D972" i="7" s="1"/>
  <c r="A973" i="7" a="1"/>
  <c r="A973" i="7" s="1"/>
  <c r="B973" i="7" a="1"/>
  <c r="B973" i="7" s="1"/>
  <c r="C973" i="7" a="1"/>
  <c r="C973" i="7" s="1"/>
  <c r="D973" i="7" a="1"/>
  <c r="D973" i="7" s="1"/>
  <c r="A974" i="7" a="1"/>
  <c r="A974" i="7" s="1"/>
  <c r="B974" i="7" a="1"/>
  <c r="B974" i="7" s="1"/>
  <c r="C974" i="7" a="1"/>
  <c r="C974" i="7" s="1"/>
  <c r="D974" i="7" a="1"/>
  <c r="D974" i="7" s="1"/>
  <c r="A975" i="7" a="1"/>
  <c r="A975" i="7" s="1"/>
  <c r="B975" i="7" a="1"/>
  <c r="B975" i="7" s="1"/>
  <c r="C975" i="7" a="1"/>
  <c r="C975" i="7" s="1"/>
  <c r="D975" i="7" a="1"/>
  <c r="D975" i="7" s="1"/>
  <c r="A976" i="7" a="1"/>
  <c r="A976" i="7" s="1"/>
  <c r="B976" i="7" a="1"/>
  <c r="B976" i="7" s="1"/>
  <c r="C976" i="7" a="1"/>
  <c r="C976" i="7" s="1"/>
  <c r="D976" i="7" a="1"/>
  <c r="D976" i="7" s="1"/>
  <c r="A977" i="7" a="1"/>
  <c r="A977" i="7" s="1"/>
  <c r="B977" i="7" a="1"/>
  <c r="B977" i="7" s="1"/>
  <c r="C977" i="7" a="1"/>
  <c r="C977" i="7" s="1"/>
  <c r="D977" i="7" a="1"/>
  <c r="D977" i="7" s="1"/>
  <c r="A978" i="7" a="1"/>
  <c r="A978" i="7" s="1"/>
  <c r="B978" i="7" a="1"/>
  <c r="B978" i="7" s="1"/>
  <c r="C978" i="7" a="1"/>
  <c r="C978" i="7" s="1"/>
  <c r="D978" i="7" a="1"/>
  <c r="D978" i="7" s="1"/>
  <c r="A979" i="7" a="1"/>
  <c r="A979" i="7" s="1"/>
  <c r="B979" i="7" a="1"/>
  <c r="B979" i="7" s="1"/>
  <c r="C979" i="7" a="1"/>
  <c r="C979" i="7" s="1"/>
  <c r="D979" i="7" a="1"/>
  <c r="D979" i="7" s="1"/>
  <c r="A980" i="7" a="1"/>
  <c r="A980" i="7" s="1"/>
  <c r="B980" i="7" a="1"/>
  <c r="B980" i="7" s="1"/>
  <c r="C980" i="7" a="1"/>
  <c r="C980" i="7" s="1"/>
  <c r="D980" i="7" a="1"/>
  <c r="D980" i="7" s="1"/>
  <c r="A981" i="7" a="1"/>
  <c r="A981" i="7" s="1"/>
  <c r="B981" i="7" a="1"/>
  <c r="B981" i="7" s="1"/>
  <c r="C981" i="7" a="1"/>
  <c r="C981" i="7" s="1"/>
  <c r="D981" i="7" a="1"/>
  <c r="D981" i="7" s="1"/>
  <c r="A982" i="7" a="1"/>
  <c r="A982" i="7" s="1"/>
  <c r="B982" i="7" a="1"/>
  <c r="B982" i="7" s="1"/>
  <c r="C982" i="7" a="1"/>
  <c r="C982" i="7" s="1"/>
  <c r="D982" i="7" a="1"/>
  <c r="D982" i="7" s="1"/>
  <c r="A983" i="7" a="1"/>
  <c r="A983" i="7" s="1"/>
  <c r="B983" i="7" a="1"/>
  <c r="B983" i="7" s="1"/>
  <c r="C983" i="7" a="1"/>
  <c r="C983" i="7" s="1"/>
  <c r="D983" i="7" a="1"/>
  <c r="D983" i="7" s="1"/>
  <c r="A984" i="7" a="1"/>
  <c r="A984" i="7" s="1"/>
  <c r="B984" i="7" a="1"/>
  <c r="B984" i="7" s="1"/>
  <c r="C984" i="7" a="1"/>
  <c r="C984" i="7" s="1"/>
  <c r="D984" i="7" a="1"/>
  <c r="D984" i="7" s="1"/>
  <c r="A985" i="7" a="1"/>
  <c r="A985" i="7" s="1"/>
  <c r="B985" i="7" a="1"/>
  <c r="B985" i="7" s="1"/>
  <c r="C985" i="7" a="1"/>
  <c r="C985" i="7" s="1"/>
  <c r="D985" i="7" a="1"/>
  <c r="D985" i="7" s="1"/>
  <c r="A986" i="7" a="1"/>
  <c r="A986" i="7" s="1"/>
  <c r="B986" i="7" a="1"/>
  <c r="B986" i="7" s="1"/>
  <c r="C986" i="7" a="1"/>
  <c r="C986" i="7" s="1"/>
  <c r="D986" i="7" a="1"/>
  <c r="D986" i="7" s="1"/>
  <c r="A987" i="7" a="1"/>
  <c r="A987" i="7" s="1"/>
  <c r="B987" i="7" a="1"/>
  <c r="B987" i="7" s="1"/>
  <c r="C987" i="7" a="1"/>
  <c r="C987" i="7" s="1"/>
  <c r="D987" i="7" a="1"/>
  <c r="D987" i="7" s="1"/>
  <c r="A988" i="7" a="1"/>
  <c r="A988" i="7" s="1"/>
  <c r="B988" i="7" a="1"/>
  <c r="B988" i="7" s="1"/>
  <c r="C988" i="7" a="1"/>
  <c r="C988" i="7" s="1"/>
  <c r="D988" i="7" a="1"/>
  <c r="D988" i="7" s="1"/>
  <c r="A989" i="7" a="1"/>
  <c r="A989" i="7" s="1"/>
  <c r="B989" i="7" a="1"/>
  <c r="B989" i="7" s="1"/>
  <c r="C989" i="7" a="1"/>
  <c r="C989" i="7" s="1"/>
  <c r="D989" i="7" a="1"/>
  <c r="D989" i="7" s="1"/>
  <c r="A990" i="7" a="1"/>
  <c r="A990" i="7" s="1"/>
  <c r="B990" i="7" a="1"/>
  <c r="B990" i="7" s="1"/>
  <c r="C990" i="7" a="1"/>
  <c r="C990" i="7" s="1"/>
  <c r="D990" i="7" a="1"/>
  <c r="D990" i="7" s="1"/>
  <c r="A991" i="7" a="1"/>
  <c r="A991" i="7" s="1"/>
  <c r="B991" i="7" a="1"/>
  <c r="B991" i="7" s="1"/>
  <c r="C991" i="7" a="1"/>
  <c r="C991" i="7" s="1"/>
  <c r="D991" i="7" a="1"/>
  <c r="D991" i="7" s="1"/>
  <c r="A992" i="7" a="1"/>
  <c r="A992" i="7" s="1"/>
  <c r="B992" i="7" a="1"/>
  <c r="B992" i="7" s="1"/>
  <c r="C992" i="7" a="1"/>
  <c r="C992" i="7" s="1"/>
  <c r="D992" i="7" a="1"/>
  <c r="D992" i="7" s="1"/>
  <c r="A993" i="7" a="1"/>
  <c r="A993" i="7" s="1"/>
  <c r="B993" i="7" a="1"/>
  <c r="B993" i="7" s="1"/>
  <c r="C993" i="7" a="1"/>
  <c r="C993" i="7" s="1"/>
  <c r="D993" i="7" a="1"/>
  <c r="D993" i="7" s="1"/>
  <c r="A994" i="7" a="1"/>
  <c r="A994" i="7" s="1"/>
  <c r="B994" i="7" a="1"/>
  <c r="B994" i="7" s="1"/>
  <c r="C994" i="7" a="1"/>
  <c r="C994" i="7" s="1"/>
  <c r="D994" i="7" a="1"/>
  <c r="D994" i="7" s="1"/>
  <c r="A995" i="7" a="1"/>
  <c r="A995" i="7" s="1"/>
  <c r="B995" i="7" a="1"/>
  <c r="B995" i="7" s="1"/>
  <c r="C995" i="7" a="1"/>
  <c r="C995" i="7" s="1"/>
  <c r="D995" i="7" a="1"/>
  <c r="D995" i="7" s="1"/>
  <c r="A996" i="7" a="1"/>
  <c r="A996" i="7" s="1"/>
  <c r="B996" i="7" a="1"/>
  <c r="B996" i="7" s="1"/>
  <c r="C996" i="7" a="1"/>
  <c r="C996" i="7" s="1"/>
  <c r="D996" i="7" a="1"/>
  <c r="D996" i="7" s="1"/>
  <c r="A997" i="7" a="1"/>
  <c r="A997" i="7" s="1"/>
  <c r="B997" i="7" a="1"/>
  <c r="B997" i="7" s="1"/>
  <c r="C997" i="7" a="1"/>
  <c r="C997" i="7" s="1"/>
  <c r="D997" i="7" a="1"/>
  <c r="D997" i="7" s="1"/>
  <c r="A998" i="7" a="1"/>
  <c r="A998" i="7" s="1"/>
  <c r="B998" i="7" a="1"/>
  <c r="B998" i="7" s="1"/>
  <c r="C998" i="7" a="1"/>
  <c r="C998" i="7" s="1"/>
  <c r="D998" i="7" a="1"/>
  <c r="D998" i="7" s="1"/>
  <c r="A999" i="7" a="1"/>
  <c r="A999" i="7" s="1"/>
  <c r="B999" i="7" a="1"/>
  <c r="B999" i="7" s="1"/>
  <c r="C999" i="7" a="1"/>
  <c r="C999" i="7" s="1"/>
  <c r="D999" i="7" a="1"/>
  <c r="D999" i="7" s="1"/>
  <c r="A1000" i="7" a="1"/>
  <c r="A1000" i="7" s="1"/>
  <c r="B1000" i="7" a="1"/>
  <c r="B1000" i="7" s="1"/>
  <c r="C1000" i="7" a="1"/>
  <c r="C1000" i="7" s="1"/>
  <c r="D1000" i="7" a="1"/>
  <c r="D1000" i="7" s="1"/>
  <c r="A1001" i="7" a="1"/>
  <c r="A1001" i="7" s="1"/>
  <c r="B1001" i="7" a="1"/>
  <c r="B1001" i="7" s="1"/>
  <c r="C1001" i="7" a="1"/>
  <c r="C1001" i="7" s="1"/>
  <c r="D1001" i="7" a="1"/>
  <c r="D1001" i="7" s="1"/>
  <c r="A1002" i="7" a="1"/>
  <c r="A1002" i="7" s="1"/>
  <c r="B1002" i="7" a="1"/>
  <c r="B1002" i="7" s="1"/>
  <c r="C1002" i="7" a="1"/>
  <c r="C1002" i="7" s="1"/>
  <c r="D1002" i="7" a="1"/>
  <c r="D1002" i="7" s="1"/>
  <c r="A1003" i="7" a="1"/>
  <c r="A1003" i="7" s="1"/>
  <c r="B1003" i="7" a="1"/>
  <c r="B1003" i="7" s="1"/>
  <c r="C1003" i="7" a="1"/>
  <c r="C1003" i="7" s="1"/>
  <c r="D1003" i="7" a="1"/>
  <c r="D1003" i="7" s="1"/>
  <c r="A1004" i="7" a="1"/>
  <c r="A1004" i="7" s="1"/>
  <c r="B1004" i="7" a="1"/>
  <c r="B1004" i="7" s="1"/>
  <c r="C1004" i="7" a="1"/>
  <c r="C1004" i="7" s="1"/>
  <c r="D1004" i="7" a="1"/>
  <c r="D1004" i="7" s="1"/>
  <c r="A1005" i="7" a="1"/>
  <c r="A1005" i="7" s="1"/>
  <c r="B1005" i="7" a="1"/>
  <c r="B1005" i="7" s="1"/>
  <c r="C1005" i="7" a="1"/>
  <c r="C1005" i="7" s="1"/>
  <c r="D1005" i="7" a="1"/>
  <c r="D1005" i="7" s="1"/>
  <c r="A1006" i="7" a="1"/>
  <c r="A1006" i="7" s="1"/>
  <c r="B1006" i="7" a="1"/>
  <c r="B1006" i="7" s="1"/>
  <c r="C1006" i="7" a="1"/>
  <c r="C1006" i="7" s="1"/>
  <c r="D1006" i="7" a="1"/>
  <c r="D1006" i="7" s="1"/>
  <c r="A1007" i="7" a="1"/>
  <c r="A1007" i="7" s="1"/>
  <c r="B1007" i="7" a="1"/>
  <c r="B1007" i="7" s="1"/>
  <c r="C1007" i="7" a="1"/>
  <c r="C1007" i="7" s="1"/>
  <c r="D1007" i="7" a="1"/>
  <c r="D1007" i="7" s="1"/>
  <c r="A1008" i="7" a="1"/>
  <c r="A1008" i="7" s="1"/>
  <c r="B1008" i="7" a="1"/>
  <c r="B1008" i="7" s="1"/>
  <c r="C1008" i="7" a="1"/>
  <c r="C1008" i="7" s="1"/>
  <c r="D1008" i="7" a="1"/>
  <c r="D1008" i="7" s="1"/>
  <c r="A1009" i="7" a="1"/>
  <c r="A1009" i="7" s="1"/>
  <c r="B1009" i="7" a="1"/>
  <c r="B1009" i="7" s="1"/>
  <c r="C1009" i="7" a="1"/>
  <c r="C1009" i="7" s="1"/>
  <c r="D1009" i="7" a="1"/>
  <c r="D1009" i="7" s="1"/>
  <c r="A1010" i="7" a="1"/>
  <c r="A1010" i="7" s="1"/>
  <c r="B1010" i="7" a="1"/>
  <c r="B1010" i="7" s="1"/>
  <c r="C1010" i="7" a="1"/>
  <c r="C1010" i="7" s="1"/>
  <c r="D1010" i="7" a="1"/>
  <c r="D1010" i="7" s="1"/>
  <c r="A1011" i="7" a="1"/>
  <c r="A1011" i="7" s="1"/>
  <c r="B1011" i="7" a="1"/>
  <c r="B1011" i="7" s="1"/>
  <c r="C1011" i="7" a="1"/>
  <c r="C1011" i="7" s="1"/>
  <c r="D1011" i="7" a="1"/>
  <c r="D1011" i="7" s="1"/>
  <c r="A1012" i="7" a="1"/>
  <c r="A1012" i="7" s="1"/>
  <c r="B1012" i="7" a="1"/>
  <c r="B1012" i="7" s="1"/>
  <c r="C1012" i="7" a="1"/>
  <c r="C1012" i="7" s="1"/>
  <c r="D1012" i="7" a="1"/>
  <c r="D1012" i="7" s="1"/>
  <c r="A1013" i="7" a="1"/>
  <c r="A1013" i="7" s="1"/>
  <c r="B1013" i="7" a="1"/>
  <c r="B1013" i="7" s="1"/>
  <c r="C1013" i="7" a="1"/>
  <c r="C1013" i="7" s="1"/>
  <c r="D1013" i="7" a="1"/>
  <c r="D1013" i="7" s="1"/>
  <c r="A1014" i="7" a="1"/>
  <c r="A1014" i="7" s="1"/>
  <c r="B1014" i="7" a="1"/>
  <c r="B1014" i="7" s="1"/>
  <c r="C1014" i="7" a="1"/>
  <c r="C1014" i="7" s="1"/>
  <c r="D1014" i="7" a="1"/>
  <c r="D1014" i="7" s="1"/>
  <c r="A1015" i="7" a="1"/>
  <c r="A1015" i="7" s="1"/>
  <c r="B1015" i="7" a="1"/>
  <c r="B1015" i="7" s="1"/>
  <c r="C1015" i="7" a="1"/>
  <c r="C1015" i="7" s="1"/>
  <c r="D1015" i="7" a="1"/>
  <c r="D1015" i="7" s="1"/>
  <c r="A1016" i="7" a="1"/>
  <c r="A1016" i="7" s="1"/>
  <c r="B1016" i="7" a="1"/>
  <c r="B1016" i="7" s="1"/>
  <c r="C1016" i="7" a="1"/>
  <c r="C1016" i="7" s="1"/>
  <c r="D1016" i="7" a="1"/>
  <c r="D1016" i="7" s="1"/>
  <c r="A1017" i="7" a="1"/>
  <c r="A1017" i="7" s="1"/>
  <c r="B1017" i="7" a="1"/>
  <c r="B1017" i="7" s="1"/>
  <c r="C1017" i="7" a="1"/>
  <c r="C1017" i="7" s="1"/>
  <c r="D1017" i="7" a="1"/>
  <c r="D1017" i="7" s="1"/>
  <c r="A1018" i="7" a="1"/>
  <c r="A1018" i="7" s="1"/>
  <c r="B1018" i="7" a="1"/>
  <c r="B1018" i="7" s="1"/>
  <c r="C1018" i="7" a="1"/>
  <c r="C1018" i="7" s="1"/>
  <c r="D1018" i="7" a="1"/>
  <c r="D1018" i="7" s="1"/>
  <c r="A1019" i="7" a="1"/>
  <c r="A1019" i="7" s="1"/>
  <c r="B1019" i="7" a="1"/>
  <c r="B1019" i="7" s="1"/>
  <c r="C1019" i="7" a="1"/>
  <c r="C1019" i="7" s="1"/>
  <c r="D1019" i="7" a="1"/>
  <c r="D1019" i="7" s="1"/>
  <c r="A1020" i="7" a="1"/>
  <c r="A1020" i="7" s="1"/>
  <c r="B1020" i="7" a="1"/>
  <c r="B1020" i="7" s="1"/>
  <c r="C1020" i="7" a="1"/>
  <c r="C1020" i="7" s="1"/>
  <c r="D1020" i="7" a="1"/>
  <c r="D1020" i="7" s="1"/>
  <c r="A1021" i="7" a="1"/>
  <c r="A1021" i="7" s="1"/>
  <c r="B1021" i="7" a="1"/>
  <c r="B1021" i="7" s="1"/>
  <c r="C1021" i="7" a="1"/>
  <c r="C1021" i="7" s="1"/>
  <c r="D1021" i="7" a="1"/>
  <c r="D1021" i="7" s="1"/>
  <c r="A1022" i="7" a="1"/>
  <c r="A1022" i="7" s="1"/>
  <c r="B1022" i="7" a="1"/>
  <c r="B1022" i="7" s="1"/>
  <c r="C1022" i="7" a="1"/>
  <c r="C1022" i="7" s="1"/>
  <c r="D1022" i="7" a="1"/>
  <c r="D1022" i="7" s="1"/>
  <c r="A1023" i="7" a="1"/>
  <c r="A1023" i="7" s="1"/>
  <c r="B1023" i="7" a="1"/>
  <c r="B1023" i="7" s="1"/>
  <c r="C1023" i="7" a="1"/>
  <c r="C1023" i="7" s="1"/>
  <c r="D1023" i="7" a="1"/>
  <c r="D1023" i="7" s="1"/>
  <c r="A1024" i="7" a="1"/>
  <c r="A1024" i="7" s="1"/>
  <c r="B1024" i="7" a="1"/>
  <c r="B1024" i="7" s="1"/>
  <c r="C1024" i="7" a="1"/>
  <c r="C1024" i="7" s="1"/>
  <c r="D1024" i="7" a="1"/>
  <c r="D1024" i="7" s="1"/>
  <c r="A1025" i="7" a="1"/>
  <c r="A1025" i="7" s="1"/>
  <c r="B1025" i="7" a="1"/>
  <c r="B1025" i="7" s="1"/>
  <c r="C1025" i="7" a="1"/>
  <c r="C1025" i="7" s="1"/>
  <c r="D1025" i="7" a="1"/>
  <c r="D1025" i="7" s="1"/>
  <c r="A1026" i="7" a="1"/>
  <c r="A1026" i="7" s="1"/>
  <c r="B1026" i="7" a="1"/>
  <c r="B1026" i="7" s="1"/>
  <c r="C1026" i="7" a="1"/>
  <c r="C1026" i="7" s="1"/>
  <c r="D1026" i="7" a="1"/>
  <c r="D1026" i="7" s="1"/>
  <c r="A1027" i="7" a="1"/>
  <c r="A1027" i="7" s="1"/>
  <c r="B1027" i="7" a="1"/>
  <c r="B1027" i="7" s="1"/>
  <c r="C1027" i="7" a="1"/>
  <c r="C1027" i="7" s="1"/>
  <c r="D1027" i="7" a="1"/>
  <c r="D1027" i="7" s="1"/>
  <c r="A1028" i="7" a="1"/>
  <c r="A1028" i="7" s="1"/>
  <c r="B1028" i="7" a="1"/>
  <c r="B1028" i="7" s="1"/>
  <c r="C1028" i="7" a="1"/>
  <c r="C1028" i="7" s="1"/>
  <c r="D1028" i="7" a="1"/>
  <c r="D1028" i="7" s="1"/>
  <c r="A1029" i="7" a="1"/>
  <c r="A1029" i="7" s="1"/>
  <c r="B1029" i="7" a="1"/>
  <c r="B1029" i="7" s="1"/>
  <c r="C1029" i="7" a="1"/>
  <c r="C1029" i="7" s="1"/>
  <c r="D1029" i="7" a="1"/>
  <c r="D1029" i="7" s="1"/>
  <c r="A1030" i="7" a="1"/>
  <c r="A1030" i="7" s="1"/>
  <c r="B1030" i="7" a="1"/>
  <c r="B1030" i="7" s="1"/>
  <c r="C1030" i="7" a="1"/>
  <c r="C1030" i="7" s="1"/>
  <c r="D1030" i="7" a="1"/>
  <c r="D1030" i="7" s="1"/>
  <c r="A1031" i="7" a="1"/>
  <c r="A1031" i="7" s="1"/>
  <c r="B1031" i="7" a="1"/>
  <c r="B1031" i="7" s="1"/>
  <c r="C1031" i="7" a="1"/>
  <c r="C1031" i="7" s="1"/>
  <c r="D1031" i="7" a="1"/>
  <c r="D1031" i="7" s="1"/>
  <c r="A1032" i="7" a="1"/>
  <c r="A1032" i="7" s="1"/>
  <c r="B1032" i="7" a="1"/>
  <c r="B1032" i="7" s="1"/>
  <c r="C1032" i="7" a="1"/>
  <c r="C1032" i="7" s="1"/>
  <c r="D1032" i="7" a="1"/>
  <c r="D1032" i="7" s="1"/>
  <c r="A1033" i="7" a="1"/>
  <c r="A1033" i="7" s="1"/>
  <c r="B1033" i="7" a="1"/>
  <c r="B1033" i="7" s="1"/>
  <c r="C1033" i="7" a="1"/>
  <c r="C1033" i="7" s="1"/>
  <c r="D1033" i="7" a="1"/>
  <c r="D1033" i="7" s="1"/>
  <c r="A1034" i="7" a="1"/>
  <c r="A1034" i="7" s="1"/>
  <c r="B1034" i="7" a="1"/>
  <c r="B1034" i="7" s="1"/>
  <c r="C1034" i="7" a="1"/>
  <c r="C1034" i="7" s="1"/>
  <c r="D1034" i="7" a="1"/>
  <c r="D1034" i="7" s="1"/>
  <c r="A1035" i="7" a="1"/>
  <c r="A1035" i="7" s="1"/>
  <c r="B1035" i="7" a="1"/>
  <c r="B1035" i="7" s="1"/>
  <c r="C1035" i="7" a="1"/>
  <c r="C1035" i="7" s="1"/>
  <c r="D1035" i="7" a="1"/>
  <c r="D1035" i="7" s="1"/>
  <c r="A1036" i="7" a="1"/>
  <c r="A1036" i="7" s="1"/>
  <c r="B1036" i="7" a="1"/>
  <c r="B1036" i="7" s="1"/>
  <c r="C1036" i="7" a="1"/>
  <c r="C1036" i="7" s="1"/>
  <c r="D1036" i="7" a="1"/>
  <c r="D1036" i="7" s="1"/>
  <c r="A1037" i="7" a="1"/>
  <c r="A1037" i="7" s="1"/>
  <c r="B1037" i="7" a="1"/>
  <c r="B1037" i="7" s="1"/>
  <c r="C1037" i="7" a="1"/>
  <c r="C1037" i="7" s="1"/>
  <c r="D1037" i="7" a="1"/>
  <c r="D1037" i="7" s="1"/>
  <c r="A1038" i="7" a="1"/>
  <c r="A1038" i="7" s="1"/>
  <c r="B1038" i="7" a="1"/>
  <c r="B1038" i="7" s="1"/>
  <c r="C1038" i="7" a="1"/>
  <c r="C1038" i="7" s="1"/>
  <c r="D1038" i="7" a="1"/>
  <c r="D1038" i="7" s="1"/>
  <c r="A1039" i="7" a="1"/>
  <c r="A1039" i="7" s="1"/>
  <c r="B1039" i="7" a="1"/>
  <c r="B1039" i="7" s="1"/>
  <c r="C1039" i="7" a="1"/>
  <c r="C1039" i="7" s="1"/>
  <c r="D1039" i="7" a="1"/>
  <c r="D1039" i="7" s="1"/>
  <c r="A1040" i="7" a="1"/>
  <c r="A1040" i="7" s="1"/>
  <c r="B1040" i="7" a="1"/>
  <c r="B1040" i="7" s="1"/>
  <c r="C1040" i="7" a="1"/>
  <c r="C1040" i="7" s="1"/>
  <c r="D1040" i="7" a="1"/>
  <c r="D1040" i="7" s="1"/>
  <c r="A1041" i="7" a="1"/>
  <c r="A1041" i="7" s="1"/>
  <c r="B1041" i="7" a="1"/>
  <c r="B1041" i="7" s="1"/>
  <c r="C1041" i="7" a="1"/>
  <c r="C1041" i="7" s="1"/>
  <c r="D1041" i="7" a="1"/>
  <c r="D1041" i="7" s="1"/>
  <c r="A1042" i="7" a="1"/>
  <c r="A1042" i="7" s="1"/>
  <c r="B1042" i="7" a="1"/>
  <c r="B1042" i="7" s="1"/>
  <c r="C1042" i="7" a="1"/>
  <c r="C1042" i="7" s="1"/>
  <c r="D1042" i="7" a="1"/>
  <c r="D1042" i="7" s="1"/>
  <c r="A1043" i="7" a="1"/>
  <c r="A1043" i="7" s="1"/>
  <c r="B1043" i="7" a="1"/>
  <c r="B1043" i="7" s="1"/>
  <c r="C1043" i="7" a="1"/>
  <c r="C1043" i="7" s="1"/>
  <c r="D1043" i="7" a="1"/>
  <c r="D1043" i="7" s="1"/>
  <c r="A1044" i="7" a="1"/>
  <c r="A1044" i="7" s="1"/>
  <c r="B1044" i="7" a="1"/>
  <c r="B1044" i="7" s="1"/>
  <c r="C1044" i="7" a="1"/>
  <c r="C1044" i="7" s="1"/>
  <c r="D1044" i="7" a="1"/>
  <c r="D1044" i="7" s="1"/>
  <c r="A1045" i="7" a="1"/>
  <c r="A1045" i="7" s="1"/>
  <c r="B1045" i="7" a="1"/>
  <c r="B1045" i="7" s="1"/>
  <c r="C1045" i="7" a="1"/>
  <c r="C1045" i="7" s="1"/>
  <c r="D1045" i="7" a="1"/>
  <c r="D1045" i="7" s="1"/>
  <c r="A1046" i="7" a="1"/>
  <c r="A1046" i="7" s="1"/>
  <c r="B1046" i="7" a="1"/>
  <c r="B1046" i="7" s="1"/>
  <c r="C1046" i="7" a="1"/>
  <c r="C1046" i="7" s="1"/>
  <c r="D1046" i="7" a="1"/>
  <c r="D1046" i="7" s="1"/>
  <c r="A1047" i="7" a="1"/>
  <c r="A1047" i="7" s="1"/>
  <c r="B1047" i="7" a="1"/>
  <c r="B1047" i="7" s="1"/>
  <c r="C1047" i="7" a="1"/>
  <c r="C1047" i="7" s="1"/>
  <c r="D1047" i="7" a="1"/>
  <c r="D1047" i="7" s="1"/>
  <c r="A1048" i="7" a="1"/>
  <c r="A1048" i="7" s="1"/>
  <c r="B1048" i="7" a="1"/>
  <c r="B1048" i="7" s="1"/>
  <c r="C1048" i="7" a="1"/>
  <c r="C1048" i="7" s="1"/>
  <c r="D1048" i="7" a="1"/>
  <c r="D1048" i="7" s="1"/>
  <c r="A1049" i="7" a="1"/>
  <c r="A1049" i="7" s="1"/>
  <c r="B1049" i="7" a="1"/>
  <c r="B1049" i="7" s="1"/>
  <c r="C1049" i="7" a="1"/>
  <c r="C1049" i="7" s="1"/>
  <c r="D1049" i="7" a="1"/>
  <c r="D1049" i="7" s="1"/>
  <c r="A1050" i="7" a="1"/>
  <c r="A1050" i="7" s="1"/>
  <c r="B1050" i="7" a="1"/>
  <c r="B1050" i="7" s="1"/>
  <c r="C1050" i="7" a="1"/>
  <c r="C1050" i="7" s="1"/>
  <c r="D1050" i="7" a="1"/>
  <c r="D1050" i="7" s="1"/>
  <c r="A1051" i="7" a="1"/>
  <c r="A1051" i="7" s="1"/>
  <c r="B1051" i="7" a="1"/>
  <c r="B1051" i="7" s="1"/>
  <c r="C1051" i="7" a="1"/>
  <c r="C1051" i="7" s="1"/>
  <c r="D1051" i="7" a="1"/>
  <c r="D1051" i="7" s="1"/>
  <c r="A1052" i="7" a="1"/>
  <c r="A1052" i="7" s="1"/>
  <c r="B1052" i="7" a="1"/>
  <c r="B1052" i="7" s="1"/>
  <c r="C1052" i="7" a="1"/>
  <c r="C1052" i="7" s="1"/>
  <c r="D1052" i="7" a="1"/>
  <c r="D1052" i="7" s="1"/>
  <c r="A1053" i="7" a="1"/>
  <c r="A1053" i="7" s="1"/>
  <c r="B1053" i="7" a="1"/>
  <c r="B1053" i="7" s="1"/>
  <c r="C1053" i="7" a="1"/>
  <c r="C1053" i="7" s="1"/>
  <c r="D1053" i="7" a="1"/>
  <c r="D1053" i="7" s="1"/>
  <c r="A1054" i="7" a="1"/>
  <c r="A1054" i="7" s="1"/>
  <c r="B1054" i="7" a="1"/>
  <c r="B1054" i="7" s="1"/>
  <c r="C1054" i="7" a="1"/>
  <c r="C1054" i="7" s="1"/>
  <c r="D1054" i="7" a="1"/>
  <c r="D1054" i="7" s="1"/>
  <c r="A1055" i="7" a="1"/>
  <c r="A1055" i="7" s="1"/>
  <c r="B1055" i="7" a="1"/>
  <c r="B1055" i="7" s="1"/>
  <c r="C1055" i="7" a="1"/>
  <c r="C1055" i="7" s="1"/>
  <c r="D1055" i="7" a="1"/>
  <c r="D1055" i="7" s="1"/>
  <c r="A1056" i="7" a="1"/>
  <c r="A1056" i="7" s="1"/>
  <c r="B1056" i="7" a="1"/>
  <c r="B1056" i="7" s="1"/>
  <c r="C1056" i="7" a="1"/>
  <c r="C1056" i="7" s="1"/>
  <c r="D1056" i="7" a="1"/>
  <c r="D1056" i="7" s="1"/>
  <c r="A1057" i="7" a="1"/>
  <c r="A1057" i="7" s="1"/>
  <c r="B1057" i="7" a="1"/>
  <c r="B1057" i="7" s="1"/>
  <c r="C1057" i="7" a="1"/>
  <c r="C1057" i="7" s="1"/>
  <c r="D1057" i="7" a="1"/>
  <c r="D1057" i="7" s="1"/>
  <c r="A1058" i="7" a="1"/>
  <c r="A1058" i="7" s="1"/>
  <c r="B1058" i="7" a="1"/>
  <c r="B1058" i="7" s="1"/>
  <c r="C1058" i="7" a="1"/>
  <c r="C1058" i="7" s="1"/>
  <c r="D1058" i="7" a="1"/>
  <c r="D1058" i="7" s="1"/>
  <c r="A1059" i="7" a="1"/>
  <c r="A1059" i="7" s="1"/>
  <c r="B1059" i="7" a="1"/>
  <c r="B1059" i="7" s="1"/>
  <c r="C1059" i="7" a="1"/>
  <c r="C1059" i="7" s="1"/>
  <c r="D1059" i="7" a="1"/>
  <c r="D1059" i="7" s="1"/>
  <c r="A1060" i="7" a="1"/>
  <c r="A1060" i="7" s="1"/>
  <c r="B1060" i="7" a="1"/>
  <c r="B1060" i="7" s="1"/>
  <c r="C1060" i="7" a="1"/>
  <c r="C1060" i="7" s="1"/>
  <c r="D1060" i="7" a="1"/>
  <c r="D1060" i="7" s="1"/>
  <c r="A1061" i="7" a="1"/>
  <c r="A1061" i="7" s="1"/>
  <c r="B1061" i="7" a="1"/>
  <c r="B1061" i="7" s="1"/>
  <c r="C1061" i="7" a="1"/>
  <c r="C1061" i="7" s="1"/>
  <c r="D1061" i="7" a="1"/>
  <c r="D1061" i="7" s="1"/>
  <c r="A1062" i="7" a="1"/>
  <c r="A1062" i="7" s="1"/>
  <c r="B1062" i="7" a="1"/>
  <c r="B1062" i="7" s="1"/>
  <c r="C1062" i="7" a="1"/>
  <c r="C1062" i="7" s="1"/>
  <c r="D1062" i="7" a="1"/>
  <c r="D1062" i="7" s="1"/>
  <c r="A1063" i="7" a="1"/>
  <c r="A1063" i="7" s="1"/>
  <c r="B1063" i="7" a="1"/>
  <c r="B1063" i="7" s="1"/>
  <c r="C1063" i="7" a="1"/>
  <c r="C1063" i="7" s="1"/>
  <c r="D1063" i="7" a="1"/>
  <c r="D1063" i="7" s="1"/>
  <c r="A1064" i="7" a="1"/>
  <c r="A1064" i="7" s="1"/>
  <c r="B1064" i="7" a="1"/>
  <c r="B1064" i="7" s="1"/>
  <c r="C1064" i="7" a="1"/>
  <c r="C1064" i="7" s="1"/>
  <c r="D1064" i="7" a="1"/>
  <c r="D1064" i="7" s="1"/>
  <c r="A1065" i="7" a="1"/>
  <c r="A1065" i="7" s="1"/>
  <c r="B1065" i="7" a="1"/>
  <c r="B1065" i="7" s="1"/>
  <c r="C1065" i="7" a="1"/>
  <c r="C1065" i="7" s="1"/>
  <c r="D1065" i="7" a="1"/>
  <c r="D1065" i="7" s="1"/>
  <c r="A1066" i="7" a="1"/>
  <c r="A1066" i="7" s="1"/>
  <c r="B1066" i="7" a="1"/>
  <c r="B1066" i="7" s="1"/>
  <c r="C1066" i="7" a="1"/>
  <c r="C1066" i="7" s="1"/>
  <c r="D1066" i="7" a="1"/>
  <c r="D1066" i="7" s="1"/>
  <c r="A1067" i="7" a="1"/>
  <c r="A1067" i="7" s="1"/>
  <c r="B1067" i="7" a="1"/>
  <c r="B1067" i="7" s="1"/>
  <c r="C1067" i="7" a="1"/>
  <c r="C1067" i="7" s="1"/>
  <c r="D1067" i="7" a="1"/>
  <c r="D1067" i="7" s="1"/>
  <c r="A1068" i="7" a="1"/>
  <c r="A1068" i="7" s="1"/>
  <c r="B1068" i="7" a="1"/>
  <c r="B1068" i="7" s="1"/>
  <c r="C1068" i="7" a="1"/>
  <c r="C1068" i="7" s="1"/>
  <c r="D1068" i="7" a="1"/>
  <c r="D1068" i="7" s="1"/>
  <c r="A1069" i="7" a="1"/>
  <c r="A1069" i="7" s="1"/>
  <c r="B1069" i="7" a="1"/>
  <c r="B1069" i="7" s="1"/>
  <c r="C1069" i="7" a="1"/>
  <c r="C1069" i="7" s="1"/>
  <c r="D1069" i="7" a="1"/>
  <c r="D1069" i="7" s="1"/>
  <c r="A1070" i="7" a="1"/>
  <c r="A1070" i="7" s="1"/>
  <c r="B1070" i="7" a="1"/>
  <c r="B1070" i="7" s="1"/>
  <c r="C1070" i="7" a="1"/>
  <c r="C1070" i="7" s="1"/>
  <c r="D1070" i="7" a="1"/>
  <c r="D1070" i="7" s="1"/>
  <c r="A1071" i="7" a="1"/>
  <c r="A1071" i="7" s="1"/>
  <c r="B1071" i="7" a="1"/>
  <c r="B1071" i="7" s="1"/>
  <c r="C1071" i="7" a="1"/>
  <c r="C1071" i="7" s="1"/>
  <c r="D1071" i="7" a="1"/>
  <c r="D1071" i="7" s="1"/>
  <c r="A1072" i="7" a="1"/>
  <c r="A1072" i="7" s="1"/>
  <c r="B1072" i="7" a="1"/>
  <c r="B1072" i="7" s="1"/>
  <c r="C1072" i="7" a="1"/>
  <c r="C1072" i="7" s="1"/>
  <c r="D1072" i="7" a="1"/>
  <c r="D1072" i="7" s="1"/>
  <c r="A1073" i="7" a="1"/>
  <c r="A1073" i="7" s="1"/>
  <c r="B1073" i="7" a="1"/>
  <c r="B1073" i="7" s="1"/>
  <c r="C1073" i="7" a="1"/>
  <c r="C1073" i="7" s="1"/>
  <c r="D1073" i="7" a="1"/>
  <c r="D1073" i="7" s="1"/>
  <c r="A1074" i="7" a="1"/>
  <c r="A1074" i="7" s="1"/>
  <c r="B1074" i="7" a="1"/>
  <c r="B1074" i="7" s="1"/>
  <c r="C1074" i="7" a="1"/>
  <c r="C1074" i="7" s="1"/>
  <c r="D1074" i="7" a="1"/>
  <c r="D1074" i="7" s="1"/>
  <c r="A1075" i="7" a="1"/>
  <c r="A1075" i="7" s="1"/>
  <c r="B1075" i="7" a="1"/>
  <c r="B1075" i="7" s="1"/>
  <c r="C1075" i="7" a="1"/>
  <c r="C1075" i="7" s="1"/>
  <c r="D1075" i="7" a="1"/>
  <c r="D1075" i="7" s="1"/>
  <c r="A1076" i="7" a="1"/>
  <c r="A1076" i="7" s="1"/>
  <c r="B1076" i="7" a="1"/>
  <c r="B1076" i="7" s="1"/>
  <c r="C1076" i="7" a="1"/>
  <c r="C1076" i="7" s="1"/>
  <c r="D1076" i="7" a="1"/>
  <c r="D1076" i="7" s="1"/>
  <c r="A1077" i="7" a="1"/>
  <c r="A1077" i="7" s="1"/>
  <c r="B1077" i="7" a="1"/>
  <c r="B1077" i="7" s="1"/>
  <c r="C1077" i="7" a="1"/>
  <c r="C1077" i="7" s="1"/>
  <c r="D1077" i="7" a="1"/>
  <c r="D1077" i="7" s="1"/>
  <c r="A1078" i="7" a="1"/>
  <c r="A1078" i="7" s="1"/>
  <c r="B1078" i="7" a="1"/>
  <c r="B1078" i="7" s="1"/>
  <c r="C1078" i="7" a="1"/>
  <c r="C1078" i="7" s="1"/>
  <c r="D1078" i="7" a="1"/>
  <c r="D1078" i="7" s="1"/>
  <c r="A1079" i="7" a="1"/>
  <c r="A1079" i="7" s="1"/>
  <c r="B1079" i="7" a="1"/>
  <c r="B1079" i="7" s="1"/>
  <c r="C1079" i="7" a="1"/>
  <c r="C1079" i="7" s="1"/>
  <c r="D1079" i="7" a="1"/>
  <c r="D1079" i="7" s="1"/>
  <c r="A1080" i="7" a="1"/>
  <c r="A1080" i="7" s="1"/>
  <c r="B1080" i="7" a="1"/>
  <c r="B1080" i="7" s="1"/>
  <c r="C1080" i="7" a="1"/>
  <c r="C1080" i="7" s="1"/>
  <c r="D1080" i="7" a="1"/>
  <c r="D1080" i="7" s="1"/>
  <c r="A1081" i="7" a="1"/>
  <c r="A1081" i="7" s="1"/>
  <c r="B1081" i="7" a="1"/>
  <c r="B1081" i="7" s="1"/>
  <c r="C1081" i="7" a="1"/>
  <c r="C1081" i="7" s="1"/>
  <c r="D1081" i="7" a="1"/>
  <c r="D1081" i="7" s="1"/>
  <c r="A1082" i="7" a="1"/>
  <c r="A1082" i="7" s="1"/>
  <c r="B1082" i="7" a="1"/>
  <c r="B1082" i="7" s="1"/>
  <c r="C1082" i="7" a="1"/>
  <c r="C1082" i="7" s="1"/>
  <c r="D1082" i="7" a="1"/>
  <c r="D1082" i="7" s="1"/>
  <c r="A1083" i="7" a="1"/>
  <c r="A1083" i="7" s="1"/>
  <c r="B1083" i="7" a="1"/>
  <c r="B1083" i="7" s="1"/>
  <c r="C1083" i="7" a="1"/>
  <c r="C1083" i="7" s="1"/>
  <c r="D1083" i="7" a="1"/>
  <c r="D1083" i="7" s="1"/>
  <c r="A1084" i="7" a="1"/>
  <c r="A1084" i="7" s="1"/>
  <c r="B1084" i="7" a="1"/>
  <c r="B1084" i="7" s="1"/>
  <c r="C1084" i="7" a="1"/>
  <c r="C1084" i="7" s="1"/>
  <c r="D1084" i="7" a="1"/>
  <c r="D1084" i="7" s="1"/>
  <c r="A1085" i="7" a="1"/>
  <c r="A1085" i="7" s="1"/>
  <c r="B1085" i="7" a="1"/>
  <c r="B1085" i="7" s="1"/>
  <c r="C1085" i="7" a="1"/>
  <c r="C1085" i="7" s="1"/>
  <c r="D1085" i="7" a="1"/>
  <c r="D1085" i="7" s="1"/>
  <c r="A1086" i="7" a="1"/>
  <c r="A1086" i="7" s="1"/>
  <c r="B1086" i="7" a="1"/>
  <c r="B1086" i="7" s="1"/>
  <c r="C1086" i="7" a="1"/>
  <c r="C1086" i="7" s="1"/>
  <c r="D1086" i="7" a="1"/>
  <c r="D1086" i="7" s="1"/>
  <c r="A1087" i="7" a="1"/>
  <c r="A1087" i="7" s="1"/>
  <c r="B1087" i="7" a="1"/>
  <c r="B1087" i="7" s="1"/>
  <c r="C1087" i="7" a="1"/>
  <c r="C1087" i="7" s="1"/>
  <c r="D1087" i="7" a="1"/>
  <c r="D1087" i="7" s="1"/>
  <c r="A1088" i="7" a="1"/>
  <c r="A1088" i="7" s="1"/>
  <c r="B1088" i="7" a="1"/>
  <c r="B1088" i="7" s="1"/>
  <c r="C1088" i="7" a="1"/>
  <c r="C1088" i="7" s="1"/>
  <c r="D1088" i="7" a="1"/>
  <c r="D1088" i="7" s="1"/>
  <c r="A1089" i="7" a="1"/>
  <c r="A1089" i="7" s="1"/>
  <c r="B1089" i="7" a="1"/>
  <c r="B1089" i="7" s="1"/>
  <c r="C1089" i="7" a="1"/>
  <c r="C1089" i="7" s="1"/>
  <c r="D1089" i="7" a="1"/>
  <c r="D1089" i="7" s="1"/>
  <c r="A1090" i="7" a="1"/>
  <c r="A1090" i="7" s="1"/>
  <c r="B1090" i="7" a="1"/>
  <c r="B1090" i="7" s="1"/>
  <c r="C1090" i="7" a="1"/>
  <c r="C1090" i="7" s="1"/>
  <c r="D1090" i="7" a="1"/>
  <c r="D1090" i="7" s="1"/>
  <c r="A1091" i="7" a="1"/>
  <c r="A1091" i="7" s="1"/>
  <c r="B1091" i="7" a="1"/>
  <c r="B1091" i="7" s="1"/>
  <c r="C1091" i="7" a="1"/>
  <c r="C1091" i="7" s="1"/>
  <c r="D1091" i="7" a="1"/>
  <c r="D1091" i="7" s="1"/>
  <c r="A1092" i="7" a="1"/>
  <c r="A1092" i="7" s="1"/>
  <c r="B1092" i="7" a="1"/>
  <c r="B1092" i="7" s="1"/>
  <c r="C1092" i="7" a="1"/>
  <c r="C1092" i="7" s="1"/>
  <c r="D1092" i="7" a="1"/>
  <c r="D1092" i="7" s="1"/>
  <c r="A1093" i="7" a="1"/>
  <c r="A1093" i="7" s="1"/>
  <c r="B1093" i="7" a="1"/>
  <c r="B1093" i="7" s="1"/>
  <c r="C1093" i="7" a="1"/>
  <c r="C1093" i="7" s="1"/>
  <c r="D1093" i="7" a="1"/>
  <c r="D1093" i="7" s="1"/>
  <c r="A1094" i="7" a="1"/>
  <c r="A1094" i="7" s="1"/>
  <c r="B1094" i="7" a="1"/>
  <c r="B1094" i="7" s="1"/>
  <c r="C1094" i="7" a="1"/>
  <c r="C1094" i="7" s="1"/>
  <c r="D1094" i="7" a="1"/>
  <c r="D1094" i="7" s="1"/>
  <c r="A1095" i="7" a="1"/>
  <c r="A1095" i="7" s="1"/>
  <c r="B1095" i="7" a="1"/>
  <c r="B1095" i="7" s="1"/>
  <c r="C1095" i="7" a="1"/>
  <c r="C1095" i="7" s="1"/>
  <c r="D1095" i="7" a="1"/>
  <c r="D1095" i="7" s="1"/>
  <c r="A1096" i="7" a="1"/>
  <c r="A1096" i="7" s="1"/>
  <c r="B1096" i="7" a="1"/>
  <c r="B1096" i="7" s="1"/>
  <c r="C1096" i="7" a="1"/>
  <c r="C1096" i="7" s="1"/>
  <c r="D1096" i="7" a="1"/>
  <c r="D1096" i="7" s="1"/>
  <c r="A1097" i="7" a="1"/>
  <c r="A1097" i="7" s="1"/>
  <c r="B1097" i="7" a="1"/>
  <c r="B1097" i="7" s="1"/>
  <c r="C1097" i="7" a="1"/>
  <c r="C1097" i="7" s="1"/>
  <c r="D1097" i="7" a="1"/>
  <c r="D1097" i="7" s="1"/>
  <c r="A1098" i="7" a="1"/>
  <c r="A1098" i="7" s="1"/>
  <c r="B1098" i="7" a="1"/>
  <c r="B1098" i="7" s="1"/>
  <c r="C1098" i="7" a="1"/>
  <c r="C1098" i="7" s="1"/>
  <c r="D1098" i="7" a="1"/>
  <c r="D1098" i="7" s="1"/>
  <c r="A1099" i="7" a="1"/>
  <c r="A1099" i="7" s="1"/>
  <c r="B1099" i="7" a="1"/>
  <c r="B1099" i="7" s="1"/>
  <c r="C1099" i="7" a="1"/>
  <c r="C1099" i="7" s="1"/>
  <c r="D1099" i="7" a="1"/>
  <c r="D1099" i="7" s="1"/>
  <c r="A1100" i="7" a="1"/>
  <c r="A1100" i="7" s="1"/>
  <c r="B1100" i="7" a="1"/>
  <c r="B1100" i="7" s="1"/>
  <c r="C1100" i="7" a="1"/>
  <c r="C1100" i="7" s="1"/>
  <c r="D1100" i="7" a="1"/>
  <c r="D1100" i="7" s="1"/>
  <c r="A1101" i="7" a="1"/>
  <c r="A1101" i="7" s="1"/>
  <c r="B1101" i="7" a="1"/>
  <c r="B1101" i="7" s="1"/>
  <c r="C1101" i="7" a="1"/>
  <c r="C1101" i="7" s="1"/>
  <c r="D1101" i="7" a="1"/>
  <c r="D1101" i="7" s="1"/>
  <c r="A1102" i="7" a="1"/>
  <c r="A1102" i="7" s="1"/>
  <c r="B1102" i="7" a="1"/>
  <c r="B1102" i="7" s="1"/>
  <c r="C1102" i="7" a="1"/>
  <c r="C1102" i="7" s="1"/>
  <c r="D1102" i="7" a="1"/>
  <c r="D1102" i="7" s="1"/>
  <c r="A1103" i="7" a="1"/>
  <c r="A1103" i="7" s="1"/>
  <c r="B1103" i="7" a="1"/>
  <c r="B1103" i="7" s="1"/>
  <c r="C1103" i="7" a="1"/>
  <c r="C1103" i="7" s="1"/>
  <c r="D1103" i="7" a="1"/>
  <c r="D1103" i="7" s="1"/>
  <c r="A1104" i="7" a="1"/>
  <c r="A1104" i="7" s="1"/>
  <c r="B1104" i="7" a="1"/>
  <c r="B1104" i="7" s="1"/>
  <c r="C1104" i="7" a="1"/>
  <c r="C1104" i="7" s="1"/>
  <c r="D1104" i="7" a="1"/>
  <c r="D1104" i="7" s="1"/>
  <c r="A1105" i="7" a="1"/>
  <c r="A1105" i="7" s="1"/>
  <c r="B1105" i="7" a="1"/>
  <c r="B1105" i="7" s="1"/>
  <c r="C1105" i="7" a="1"/>
  <c r="C1105" i="7" s="1"/>
  <c r="D1105" i="7" a="1"/>
  <c r="D1105" i="7" s="1"/>
  <c r="A1106" i="7" a="1"/>
  <c r="A1106" i="7" s="1"/>
  <c r="B1106" i="7" a="1"/>
  <c r="B1106" i="7" s="1"/>
  <c r="C1106" i="7" a="1"/>
  <c r="C1106" i="7" s="1"/>
  <c r="D1106" i="7" a="1"/>
  <c r="D1106" i="7" s="1"/>
  <c r="A1107" i="7" a="1"/>
  <c r="A1107" i="7" s="1"/>
  <c r="B1107" i="7" a="1"/>
  <c r="B1107" i="7" s="1"/>
  <c r="C1107" i="7" a="1"/>
  <c r="C1107" i="7" s="1"/>
  <c r="D1107" i="7" a="1"/>
  <c r="D1107" i="7" s="1"/>
  <c r="A1108" i="7" a="1"/>
  <c r="A1108" i="7" s="1"/>
  <c r="B1108" i="7" a="1"/>
  <c r="B1108" i="7" s="1"/>
  <c r="C1108" i="7" a="1"/>
  <c r="C1108" i="7" s="1"/>
  <c r="D1108" i="7" a="1"/>
  <c r="D1108" i="7" s="1"/>
  <c r="A1109" i="7" a="1"/>
  <c r="A1109" i="7" s="1"/>
  <c r="B1109" i="7" a="1"/>
  <c r="B1109" i="7" s="1"/>
  <c r="C1109" i="7" a="1"/>
  <c r="C1109" i="7" s="1"/>
  <c r="D1109" i="7" a="1"/>
  <c r="D1109" i="7" s="1"/>
  <c r="A1110" i="7" a="1"/>
  <c r="A1110" i="7" s="1"/>
  <c r="B1110" i="7" a="1"/>
  <c r="B1110" i="7" s="1"/>
  <c r="C1110" i="7" a="1"/>
  <c r="C1110" i="7" s="1"/>
  <c r="D1110" i="7" a="1"/>
  <c r="D1110" i="7" s="1"/>
  <c r="A1111" i="7" a="1"/>
  <c r="A1111" i="7" s="1"/>
  <c r="B1111" i="7" a="1"/>
  <c r="B1111" i="7" s="1"/>
  <c r="C1111" i="7" a="1"/>
  <c r="C1111" i="7" s="1"/>
  <c r="D1111" i="7" a="1"/>
  <c r="D1111" i="7" s="1"/>
  <c r="A1112" i="7" a="1"/>
  <c r="A1112" i="7" s="1"/>
  <c r="B1112" i="7" a="1"/>
  <c r="B1112" i="7" s="1"/>
  <c r="C1112" i="7" a="1"/>
  <c r="C1112" i="7" s="1"/>
  <c r="D1112" i="7" a="1"/>
  <c r="D1112" i="7" s="1"/>
  <c r="A1113" i="7" a="1"/>
  <c r="A1113" i="7" s="1"/>
  <c r="B1113" i="7" a="1"/>
  <c r="B1113" i="7" s="1"/>
  <c r="C1113" i="7" a="1"/>
  <c r="C1113" i="7" s="1"/>
  <c r="D1113" i="7" a="1"/>
  <c r="D1113" i="7" s="1"/>
  <c r="A1114" i="7" a="1"/>
  <c r="A1114" i="7" s="1"/>
  <c r="B1114" i="7" a="1"/>
  <c r="B1114" i="7" s="1"/>
  <c r="C1114" i="7" a="1"/>
  <c r="C1114" i="7" s="1"/>
  <c r="D1114" i="7" a="1"/>
  <c r="D1114" i="7" s="1"/>
  <c r="A1115" i="7" a="1"/>
  <c r="A1115" i="7" s="1"/>
  <c r="B1115" i="7" a="1"/>
  <c r="B1115" i="7" s="1"/>
  <c r="C1115" i="7" a="1"/>
  <c r="C1115" i="7" s="1"/>
  <c r="D1115" i="7" a="1"/>
  <c r="D1115" i="7" s="1"/>
  <c r="A1116" i="7" a="1"/>
  <c r="A1116" i="7" s="1"/>
  <c r="B1116" i="7" a="1"/>
  <c r="B1116" i="7" s="1"/>
  <c r="C1116" i="7" a="1"/>
  <c r="C1116" i="7" s="1"/>
  <c r="D1116" i="7" a="1"/>
  <c r="D1116" i="7" s="1"/>
  <c r="A1117" i="7" a="1"/>
  <c r="A1117" i="7" s="1"/>
  <c r="B1117" i="7" a="1"/>
  <c r="B1117" i="7" s="1"/>
  <c r="C1117" i="7" a="1"/>
  <c r="C1117" i="7" s="1"/>
  <c r="D1117" i="7" a="1"/>
  <c r="D1117" i="7" s="1"/>
  <c r="A1118" i="7" a="1"/>
  <c r="A1118" i="7" s="1"/>
  <c r="B1118" i="7" a="1"/>
  <c r="B1118" i="7" s="1"/>
  <c r="C1118" i="7" a="1"/>
  <c r="C1118" i="7" s="1"/>
  <c r="D1118" i="7" a="1"/>
  <c r="D1118" i="7" s="1"/>
  <c r="A1119" i="7" a="1"/>
  <c r="A1119" i="7" s="1"/>
  <c r="B1119" i="7" a="1"/>
  <c r="B1119" i="7" s="1"/>
  <c r="C1119" i="7" a="1"/>
  <c r="C1119" i="7" s="1"/>
  <c r="D1119" i="7" a="1"/>
  <c r="D1119" i="7" s="1"/>
  <c r="A1120" i="7" a="1"/>
  <c r="A1120" i="7" s="1"/>
  <c r="B1120" i="7" a="1"/>
  <c r="B1120" i="7" s="1"/>
  <c r="C1120" i="7" a="1"/>
  <c r="C1120" i="7" s="1"/>
  <c r="D1120" i="7" a="1"/>
  <c r="D1120" i="7" s="1"/>
  <c r="A1121" i="7" a="1"/>
  <c r="A1121" i="7" s="1"/>
  <c r="B1121" i="7" a="1"/>
  <c r="B1121" i="7" s="1"/>
  <c r="C1121" i="7" a="1"/>
  <c r="C1121" i="7" s="1"/>
  <c r="D1121" i="7" a="1"/>
  <c r="D1121" i="7" s="1"/>
  <c r="A1122" i="7" a="1"/>
  <c r="A1122" i="7" s="1"/>
  <c r="B1122" i="7" a="1"/>
  <c r="B1122" i="7" s="1"/>
  <c r="C1122" i="7" a="1"/>
  <c r="C1122" i="7" s="1"/>
  <c r="D1122" i="7" a="1"/>
  <c r="D1122" i="7" s="1"/>
  <c r="A1123" i="7" a="1"/>
  <c r="A1123" i="7" s="1"/>
  <c r="B1123" i="7" a="1"/>
  <c r="B1123" i="7" s="1"/>
  <c r="C1123" i="7" a="1"/>
  <c r="C1123" i="7" s="1"/>
  <c r="D1123" i="7" a="1"/>
  <c r="D1123" i="7" s="1"/>
  <c r="A1124" i="7" a="1"/>
  <c r="A1124" i="7" s="1"/>
  <c r="B1124" i="7" a="1"/>
  <c r="B1124" i="7" s="1"/>
  <c r="C1124" i="7" a="1"/>
  <c r="C1124" i="7" s="1"/>
  <c r="D1124" i="7" a="1"/>
  <c r="D1124" i="7" s="1"/>
  <c r="A1125" i="7" a="1"/>
  <c r="A1125" i="7" s="1"/>
  <c r="B1125" i="7" a="1"/>
  <c r="B1125" i="7" s="1"/>
  <c r="C1125" i="7" a="1"/>
  <c r="C1125" i="7" s="1"/>
  <c r="D1125" i="7" a="1"/>
  <c r="D1125" i="7" s="1"/>
  <c r="A1126" i="7" a="1"/>
  <c r="A1126" i="7" s="1"/>
  <c r="B1126" i="7" a="1"/>
  <c r="B1126" i="7" s="1"/>
  <c r="C1126" i="7" a="1"/>
  <c r="C1126" i="7" s="1"/>
  <c r="D1126" i="7" a="1"/>
  <c r="D1126" i="7" s="1"/>
  <c r="A1127" i="7" a="1"/>
  <c r="A1127" i="7" s="1"/>
  <c r="B1127" i="7" a="1"/>
  <c r="B1127" i="7" s="1"/>
  <c r="C1127" i="7" a="1"/>
  <c r="C1127" i="7" s="1"/>
  <c r="D1127" i="7" a="1"/>
  <c r="D1127" i="7" s="1"/>
  <c r="A1128" i="7" a="1"/>
  <c r="A1128" i="7" s="1"/>
  <c r="B1128" i="7" a="1"/>
  <c r="B1128" i="7" s="1"/>
  <c r="C1128" i="7" a="1"/>
  <c r="C1128" i="7" s="1"/>
  <c r="D1128" i="7" a="1"/>
  <c r="D1128" i="7" s="1"/>
  <c r="A1129" i="7" a="1"/>
  <c r="A1129" i="7" s="1"/>
  <c r="B1129" i="7" a="1"/>
  <c r="B1129" i="7" s="1"/>
  <c r="C1129" i="7" a="1"/>
  <c r="C1129" i="7" s="1"/>
  <c r="D1129" i="7" a="1"/>
  <c r="D1129" i="7" s="1"/>
  <c r="A1130" i="7" a="1"/>
  <c r="A1130" i="7" s="1"/>
  <c r="B1130" i="7" a="1"/>
  <c r="B1130" i="7" s="1"/>
  <c r="C1130" i="7" a="1"/>
  <c r="C1130" i="7" s="1"/>
  <c r="D1130" i="7" a="1"/>
  <c r="D1130" i="7" s="1"/>
  <c r="A1131" i="7" a="1"/>
  <c r="A1131" i="7" s="1"/>
  <c r="B1131" i="7" a="1"/>
  <c r="B1131" i="7" s="1"/>
  <c r="C1131" i="7" a="1"/>
  <c r="C1131" i="7" s="1"/>
  <c r="D1131" i="7" a="1"/>
  <c r="D1131" i="7" s="1"/>
  <c r="A1132" i="7" a="1"/>
  <c r="A1132" i="7" s="1"/>
  <c r="B1132" i="7" a="1"/>
  <c r="B1132" i="7" s="1"/>
  <c r="C1132" i="7" a="1"/>
  <c r="C1132" i="7" s="1"/>
  <c r="D1132" i="7" a="1"/>
  <c r="D1132" i="7" s="1"/>
  <c r="A1133" i="7" a="1"/>
  <c r="A1133" i="7" s="1"/>
  <c r="B1133" i="7" a="1"/>
  <c r="B1133" i="7" s="1"/>
  <c r="C1133" i="7" a="1"/>
  <c r="C1133" i="7" s="1"/>
  <c r="D1133" i="7" a="1"/>
  <c r="D1133" i="7" s="1"/>
  <c r="A1134" i="7" a="1"/>
  <c r="A1134" i="7" s="1"/>
  <c r="B1134" i="7" a="1"/>
  <c r="B1134" i="7" s="1"/>
  <c r="C1134" i="7" a="1"/>
  <c r="C1134" i="7" s="1"/>
  <c r="D1134" i="7" a="1"/>
  <c r="D1134" i="7" s="1"/>
  <c r="A1135" i="7" a="1"/>
  <c r="A1135" i="7" s="1"/>
  <c r="B1135" i="7" a="1"/>
  <c r="B1135" i="7" s="1"/>
  <c r="C1135" i="7" a="1"/>
  <c r="C1135" i="7" s="1"/>
  <c r="D1135" i="7" a="1"/>
  <c r="D1135" i="7" s="1"/>
  <c r="A1136" i="7" a="1"/>
  <c r="A1136" i="7" s="1"/>
  <c r="B1136" i="7" a="1"/>
  <c r="B1136" i="7" s="1"/>
  <c r="C1136" i="7" a="1"/>
  <c r="C1136" i="7" s="1"/>
  <c r="D1136" i="7" a="1"/>
  <c r="D1136" i="7" s="1"/>
  <c r="A1137" i="7" a="1"/>
  <c r="A1137" i="7" s="1"/>
  <c r="B1137" i="7" a="1"/>
  <c r="B1137" i="7" s="1"/>
  <c r="C1137" i="7" a="1"/>
  <c r="C1137" i="7" s="1"/>
  <c r="D1137" i="7" a="1"/>
  <c r="D1137" i="7" s="1"/>
  <c r="A1138" i="7" a="1"/>
  <c r="A1138" i="7" s="1"/>
  <c r="B1138" i="7" a="1"/>
  <c r="B1138" i="7" s="1"/>
  <c r="C1138" i="7" a="1"/>
  <c r="C1138" i="7" s="1"/>
  <c r="D1138" i="7" a="1"/>
  <c r="D1138" i="7" s="1"/>
  <c r="A1139" i="7" a="1"/>
  <c r="A1139" i="7" s="1"/>
  <c r="B1139" i="7" a="1"/>
  <c r="B1139" i="7" s="1"/>
  <c r="C1139" i="7" a="1"/>
  <c r="C1139" i="7" s="1"/>
  <c r="D1139" i="7" a="1"/>
  <c r="D1139" i="7" s="1"/>
  <c r="A1140" i="7" a="1"/>
  <c r="A1140" i="7" s="1"/>
  <c r="B1140" i="7" a="1"/>
  <c r="B1140" i="7" s="1"/>
  <c r="C1140" i="7" a="1"/>
  <c r="C1140" i="7" s="1"/>
  <c r="D1140" i="7" a="1"/>
  <c r="D1140" i="7" s="1"/>
  <c r="A1141" i="7" a="1"/>
  <c r="A1141" i="7" s="1"/>
  <c r="B1141" i="7" a="1"/>
  <c r="B1141" i="7" s="1"/>
  <c r="C1141" i="7" a="1"/>
  <c r="C1141" i="7" s="1"/>
  <c r="D1141" i="7" a="1"/>
  <c r="D1141" i="7" s="1"/>
  <c r="A1142" i="7" a="1"/>
  <c r="A1142" i="7" s="1"/>
  <c r="B1142" i="7" a="1"/>
  <c r="B1142" i="7" s="1"/>
  <c r="C1142" i="7" a="1"/>
  <c r="C1142" i="7" s="1"/>
  <c r="D1142" i="7" a="1"/>
  <c r="D1142" i="7" s="1"/>
  <c r="A1143" i="7" a="1"/>
  <c r="A1143" i="7" s="1"/>
  <c r="B1143" i="7" a="1"/>
  <c r="B1143" i="7" s="1"/>
  <c r="C1143" i="7" a="1"/>
  <c r="C1143" i="7" s="1"/>
  <c r="D1143" i="7" a="1"/>
  <c r="D1143" i="7" s="1"/>
  <c r="A1144" i="7" a="1"/>
  <c r="A1144" i="7" s="1"/>
  <c r="B1144" i="7" a="1"/>
  <c r="B1144" i="7" s="1"/>
  <c r="C1144" i="7" a="1"/>
  <c r="C1144" i="7" s="1"/>
  <c r="D1144" i="7" a="1"/>
  <c r="D1144" i="7" s="1"/>
  <c r="A1145" i="7" a="1"/>
  <c r="A1145" i="7" s="1"/>
  <c r="B1145" i="7" a="1"/>
  <c r="B1145" i="7" s="1"/>
  <c r="C1145" i="7" a="1"/>
  <c r="C1145" i="7" s="1"/>
  <c r="D1145" i="7" a="1"/>
  <c r="D1145" i="7" s="1"/>
  <c r="A1146" i="7" a="1"/>
  <c r="A1146" i="7" s="1"/>
  <c r="B1146" i="7" a="1"/>
  <c r="B1146" i="7" s="1"/>
  <c r="C1146" i="7" a="1"/>
  <c r="C1146" i="7" s="1"/>
  <c r="D1146" i="7" a="1"/>
  <c r="D1146" i="7" s="1"/>
  <c r="A1147" i="7" a="1"/>
  <c r="A1147" i="7" s="1"/>
  <c r="B1147" i="7" a="1"/>
  <c r="B1147" i="7" s="1"/>
  <c r="C1147" i="7" a="1"/>
  <c r="C1147" i="7" s="1"/>
  <c r="D1147" i="7" a="1"/>
  <c r="D1147" i="7" s="1"/>
  <c r="A1148" i="7" a="1"/>
  <c r="A1148" i="7" s="1"/>
  <c r="B1148" i="7" a="1"/>
  <c r="B1148" i="7" s="1"/>
  <c r="C1148" i="7" a="1"/>
  <c r="C1148" i="7" s="1"/>
  <c r="D1148" i="7" a="1"/>
  <c r="D1148" i="7" s="1"/>
  <c r="A1149" i="7" a="1"/>
  <c r="A1149" i="7" s="1"/>
  <c r="B1149" i="7" a="1"/>
  <c r="B1149" i="7" s="1"/>
  <c r="C1149" i="7" a="1"/>
  <c r="C1149" i="7" s="1"/>
  <c r="D1149" i="7" a="1"/>
  <c r="D1149" i="7" s="1"/>
  <c r="A1150" i="7" a="1"/>
  <c r="A1150" i="7" s="1"/>
  <c r="B1150" i="7" a="1"/>
  <c r="B1150" i="7" s="1"/>
  <c r="C1150" i="7" a="1"/>
  <c r="C1150" i="7" s="1"/>
  <c r="D1150" i="7" a="1"/>
  <c r="D1150" i="7" s="1"/>
  <c r="A1151" i="7" a="1"/>
  <c r="A1151" i="7" s="1"/>
  <c r="B1151" i="7" a="1"/>
  <c r="B1151" i="7" s="1"/>
  <c r="C1151" i="7" a="1"/>
  <c r="C1151" i="7" s="1"/>
  <c r="D1151" i="7" a="1"/>
  <c r="D1151" i="7" s="1"/>
  <c r="A1152" i="7" a="1"/>
  <c r="A1152" i="7" s="1"/>
  <c r="B1152" i="7" a="1"/>
  <c r="B1152" i="7" s="1"/>
  <c r="C1152" i="7" a="1"/>
  <c r="C1152" i="7" s="1"/>
  <c r="D1152" i="7" a="1"/>
  <c r="D1152" i="7" s="1"/>
  <c r="A1153" i="7" a="1"/>
  <c r="A1153" i="7" s="1"/>
  <c r="B1153" i="7" a="1"/>
  <c r="B1153" i="7" s="1"/>
  <c r="C1153" i="7" a="1"/>
  <c r="C1153" i="7" s="1"/>
  <c r="D1153" i="7" a="1"/>
  <c r="D1153" i="7" s="1"/>
  <c r="A1154" i="7" a="1"/>
  <c r="A1154" i="7" s="1"/>
  <c r="B1154" i="7" a="1"/>
  <c r="B1154" i="7" s="1"/>
  <c r="C1154" i="7" a="1"/>
  <c r="C1154" i="7" s="1"/>
  <c r="D1154" i="7" a="1"/>
  <c r="D1154" i="7" s="1"/>
  <c r="A1155" i="7" a="1"/>
  <c r="A1155" i="7" s="1"/>
  <c r="B1155" i="7" a="1"/>
  <c r="B1155" i="7" s="1"/>
  <c r="C1155" i="7" a="1"/>
  <c r="C1155" i="7" s="1"/>
  <c r="D1155" i="7" a="1"/>
  <c r="D1155" i="7" s="1"/>
  <c r="A1156" i="7" a="1"/>
  <c r="A1156" i="7" s="1"/>
  <c r="B1156" i="7" a="1"/>
  <c r="B1156" i="7" s="1"/>
  <c r="C1156" i="7" a="1"/>
  <c r="C1156" i="7" s="1"/>
  <c r="D1156" i="7" a="1"/>
  <c r="D1156" i="7" s="1"/>
  <c r="A1157" i="7" a="1"/>
  <c r="A1157" i="7" s="1"/>
  <c r="B1157" i="7" a="1"/>
  <c r="B1157" i="7" s="1"/>
  <c r="C1157" i="7" a="1"/>
  <c r="C1157" i="7" s="1"/>
  <c r="D1157" i="7" a="1"/>
  <c r="D1157" i="7" s="1"/>
  <c r="A1158" i="7" a="1"/>
  <c r="A1158" i="7" s="1"/>
  <c r="B1158" i="7" a="1"/>
  <c r="B1158" i="7" s="1"/>
  <c r="C1158" i="7" a="1"/>
  <c r="C1158" i="7" s="1"/>
  <c r="D1158" i="7" a="1"/>
  <c r="D1158" i="7" s="1"/>
  <c r="A1159" i="7" a="1"/>
  <c r="A1159" i="7" s="1"/>
  <c r="B1159" i="7" a="1"/>
  <c r="B1159" i="7" s="1"/>
  <c r="C1159" i="7" a="1"/>
  <c r="C1159" i="7" s="1"/>
  <c r="D1159" i="7" a="1"/>
  <c r="D1159" i="7" s="1"/>
  <c r="A1160" i="7" a="1"/>
  <c r="A1160" i="7" s="1"/>
  <c r="B1160" i="7" a="1"/>
  <c r="B1160" i="7" s="1"/>
  <c r="C1160" i="7" a="1"/>
  <c r="C1160" i="7" s="1"/>
  <c r="D1160" i="7" a="1"/>
  <c r="D1160" i="7" s="1"/>
  <c r="A1161" i="7" a="1"/>
  <c r="A1161" i="7" s="1"/>
  <c r="B1161" i="7" a="1"/>
  <c r="B1161" i="7" s="1"/>
  <c r="C1161" i="7" a="1"/>
  <c r="C1161" i="7" s="1"/>
  <c r="D1161" i="7" a="1"/>
  <c r="D1161" i="7" s="1"/>
  <c r="A1162" i="7" a="1"/>
  <c r="A1162" i="7" s="1"/>
  <c r="B1162" i="7" a="1"/>
  <c r="B1162" i="7" s="1"/>
  <c r="C1162" i="7" a="1"/>
  <c r="C1162" i="7" s="1"/>
  <c r="D1162" i="7" a="1"/>
  <c r="D1162" i="7" s="1"/>
  <c r="A1163" i="7" a="1"/>
  <c r="A1163" i="7" s="1"/>
  <c r="B1163" i="7" a="1"/>
  <c r="B1163" i="7" s="1"/>
  <c r="C1163" i="7" a="1"/>
  <c r="C1163" i="7" s="1"/>
  <c r="D1163" i="7" a="1"/>
  <c r="D1163" i="7" s="1"/>
  <c r="A1164" i="7" a="1"/>
  <c r="A1164" i="7" s="1"/>
  <c r="B1164" i="7" a="1"/>
  <c r="B1164" i="7" s="1"/>
  <c r="C1164" i="7" a="1"/>
  <c r="C1164" i="7" s="1"/>
  <c r="D1164" i="7" a="1"/>
  <c r="D1164" i="7" s="1"/>
  <c r="A1165" i="7" a="1"/>
  <c r="A1165" i="7" s="1"/>
  <c r="B1165" i="7" a="1"/>
  <c r="B1165" i="7" s="1"/>
  <c r="C1165" i="7" a="1"/>
  <c r="C1165" i="7" s="1"/>
  <c r="D1165" i="7" a="1"/>
  <c r="D1165" i="7" s="1"/>
  <c r="A1166" i="7" a="1"/>
  <c r="A1166" i="7" s="1"/>
  <c r="B1166" i="7" a="1"/>
  <c r="B1166" i="7" s="1"/>
  <c r="C1166" i="7" a="1"/>
  <c r="C1166" i="7" s="1"/>
  <c r="D1166" i="7" a="1"/>
  <c r="D1166" i="7" s="1"/>
  <c r="A1167" i="7" a="1"/>
  <c r="A1167" i="7" s="1"/>
  <c r="B1167" i="7" a="1"/>
  <c r="B1167" i="7" s="1"/>
  <c r="C1167" i="7" a="1"/>
  <c r="C1167" i="7" s="1"/>
  <c r="D1167" i="7" a="1"/>
  <c r="D1167" i="7" s="1"/>
  <c r="A1168" i="7" a="1"/>
  <c r="A1168" i="7" s="1"/>
  <c r="B1168" i="7" a="1"/>
  <c r="B1168" i="7" s="1"/>
  <c r="C1168" i="7" a="1"/>
  <c r="C1168" i="7" s="1"/>
  <c r="D1168" i="7" a="1"/>
  <c r="D1168" i="7" s="1"/>
  <c r="A1169" i="7" a="1"/>
  <c r="A1169" i="7" s="1"/>
  <c r="B1169" i="7" a="1"/>
  <c r="B1169" i="7" s="1"/>
  <c r="C1169" i="7" a="1"/>
  <c r="C1169" i="7" s="1"/>
  <c r="D1169" i="7" a="1"/>
  <c r="D1169" i="7" s="1"/>
  <c r="A1170" i="7" a="1"/>
  <c r="A1170" i="7" s="1"/>
  <c r="B1170" i="7" a="1"/>
  <c r="B1170" i="7" s="1"/>
  <c r="C1170" i="7" a="1"/>
  <c r="C1170" i="7" s="1"/>
  <c r="D1170" i="7" a="1"/>
  <c r="D1170" i="7" s="1"/>
  <c r="A1171" i="7" a="1"/>
  <c r="A1171" i="7" s="1"/>
  <c r="B1171" i="7" a="1"/>
  <c r="B1171" i="7" s="1"/>
  <c r="C1171" i="7" a="1"/>
  <c r="C1171" i="7" s="1"/>
  <c r="D1171" i="7" a="1"/>
  <c r="D1171" i="7" s="1"/>
  <c r="A1172" i="7" a="1"/>
  <c r="A1172" i="7" s="1"/>
  <c r="B1172" i="7" a="1"/>
  <c r="B1172" i="7" s="1"/>
  <c r="C1172" i="7" a="1"/>
  <c r="C1172" i="7" s="1"/>
  <c r="D1172" i="7" a="1"/>
  <c r="D1172" i="7" s="1"/>
  <c r="A1173" i="7" a="1"/>
  <c r="A1173" i="7" s="1"/>
  <c r="B1173" i="7" a="1"/>
  <c r="B1173" i="7" s="1"/>
  <c r="C1173" i="7" a="1"/>
  <c r="C1173" i="7" s="1"/>
  <c r="D1173" i="7" a="1"/>
  <c r="D1173" i="7" s="1"/>
  <c r="A1174" i="7" a="1"/>
  <c r="A1174" i="7" s="1"/>
  <c r="B1174" i="7" a="1"/>
  <c r="B1174" i="7" s="1"/>
  <c r="C1174" i="7" a="1"/>
  <c r="C1174" i="7" s="1"/>
  <c r="D1174" i="7" a="1"/>
  <c r="D1174" i="7" s="1"/>
  <c r="A1175" i="7" a="1"/>
  <c r="A1175" i="7" s="1"/>
  <c r="B1175" i="7" a="1"/>
  <c r="B1175" i="7" s="1"/>
  <c r="C1175" i="7" a="1"/>
  <c r="C1175" i="7" s="1"/>
  <c r="D1175" i="7" a="1"/>
  <c r="D1175" i="7" s="1"/>
  <c r="A1176" i="7" a="1"/>
  <c r="A1176" i="7" s="1"/>
  <c r="B1176" i="7" a="1"/>
  <c r="B1176" i="7" s="1"/>
  <c r="C1176" i="7" a="1"/>
  <c r="C1176" i="7" s="1"/>
  <c r="D1176" i="7" a="1"/>
  <c r="D1176" i="7" s="1"/>
  <c r="A1177" i="7" a="1"/>
  <c r="A1177" i="7" s="1"/>
  <c r="B1177" i="7" a="1"/>
  <c r="B1177" i="7" s="1"/>
  <c r="C1177" i="7" a="1"/>
  <c r="C1177" i="7" s="1"/>
  <c r="D1177" i="7" a="1"/>
  <c r="D1177" i="7" s="1"/>
  <c r="A1178" i="7" a="1"/>
  <c r="A1178" i="7" s="1"/>
  <c r="B1178" i="7" a="1"/>
  <c r="B1178" i="7" s="1"/>
  <c r="C1178" i="7" a="1"/>
  <c r="C1178" i="7" s="1"/>
  <c r="D1178" i="7" a="1"/>
  <c r="D1178" i="7" s="1"/>
  <c r="A1179" i="7" a="1"/>
  <c r="A1179" i="7" s="1"/>
  <c r="B1179" i="7" a="1"/>
  <c r="B1179" i="7" s="1"/>
  <c r="C1179" i="7" a="1"/>
  <c r="C1179" i="7" s="1"/>
  <c r="D1179" i="7" a="1"/>
  <c r="D1179" i="7" s="1"/>
  <c r="A1180" i="7" a="1"/>
  <c r="A1180" i="7" s="1"/>
  <c r="B1180" i="7" a="1"/>
  <c r="B1180" i="7" s="1"/>
  <c r="C1180" i="7" a="1"/>
  <c r="C1180" i="7" s="1"/>
  <c r="D1180" i="7" a="1"/>
  <c r="D1180" i="7" s="1"/>
  <c r="A1181" i="7" a="1"/>
  <c r="A1181" i="7" s="1"/>
  <c r="B1181" i="7" a="1"/>
  <c r="B1181" i="7" s="1"/>
  <c r="C1181" i="7" a="1"/>
  <c r="C1181" i="7" s="1"/>
  <c r="D1181" i="7" a="1"/>
  <c r="D1181" i="7" s="1"/>
  <c r="A1182" i="7" a="1"/>
  <c r="A1182" i="7" s="1"/>
  <c r="B1182" i="7" a="1"/>
  <c r="B1182" i="7" s="1"/>
  <c r="C1182" i="7" a="1"/>
  <c r="C1182" i="7" s="1"/>
  <c r="D1182" i="7" a="1"/>
  <c r="D1182" i="7" s="1"/>
  <c r="A1183" i="7" a="1"/>
  <c r="A1183" i="7" s="1"/>
  <c r="B1183" i="7" a="1"/>
  <c r="B1183" i="7" s="1"/>
  <c r="C1183" i="7" a="1"/>
  <c r="C1183" i="7" s="1"/>
  <c r="D1183" i="7" a="1"/>
  <c r="D1183" i="7" s="1"/>
  <c r="A1184" i="7" a="1"/>
  <c r="A1184" i="7" s="1"/>
  <c r="B1184" i="7" a="1"/>
  <c r="B1184" i="7" s="1"/>
  <c r="C1184" i="7" a="1"/>
  <c r="C1184" i="7" s="1"/>
  <c r="D1184" i="7" a="1"/>
  <c r="D1184" i="7" s="1"/>
  <c r="A1185" i="7" a="1"/>
  <c r="A1185" i="7" s="1"/>
  <c r="B1185" i="7" a="1"/>
  <c r="B1185" i="7" s="1"/>
  <c r="C1185" i="7" a="1"/>
  <c r="C1185" i="7" s="1"/>
  <c r="D1185" i="7" a="1"/>
  <c r="D1185" i="7" s="1"/>
  <c r="A1186" i="7" a="1"/>
  <c r="A1186" i="7" s="1"/>
  <c r="B1186" i="7" a="1"/>
  <c r="B1186" i="7" s="1"/>
  <c r="C1186" i="7" a="1"/>
  <c r="C1186" i="7" s="1"/>
  <c r="D1186" i="7" a="1"/>
  <c r="D1186" i="7" s="1"/>
  <c r="A1187" i="7" a="1"/>
  <c r="A1187" i="7" s="1"/>
  <c r="B1187" i="7" a="1"/>
  <c r="B1187" i="7" s="1"/>
  <c r="C1187" i="7" a="1"/>
  <c r="C1187" i="7" s="1"/>
  <c r="D1187" i="7" a="1"/>
  <c r="D1187" i="7" s="1"/>
  <c r="A1188" i="7" a="1"/>
  <c r="A1188" i="7" s="1"/>
  <c r="B1188" i="7" a="1"/>
  <c r="B1188" i="7" s="1"/>
  <c r="C1188" i="7" a="1"/>
  <c r="C1188" i="7" s="1"/>
  <c r="D1188" i="7" a="1"/>
  <c r="D1188" i="7" s="1"/>
  <c r="A1189" i="7" a="1"/>
  <c r="A1189" i="7" s="1"/>
  <c r="B1189" i="7" a="1"/>
  <c r="B1189" i="7" s="1"/>
  <c r="C1189" i="7" a="1"/>
  <c r="C1189" i="7" s="1"/>
  <c r="D1189" i="7" a="1"/>
  <c r="D1189" i="7" s="1"/>
  <c r="A1190" i="7" a="1"/>
  <c r="A1190" i="7" s="1"/>
  <c r="B1190" i="7" a="1"/>
  <c r="B1190" i="7" s="1"/>
  <c r="C1190" i="7" a="1"/>
  <c r="C1190" i="7" s="1"/>
  <c r="D1190" i="7" a="1"/>
  <c r="D1190" i="7" s="1"/>
  <c r="A1191" i="7" a="1"/>
  <c r="A1191" i="7" s="1"/>
  <c r="B1191" i="7" a="1"/>
  <c r="B1191" i="7" s="1"/>
  <c r="C1191" i="7" a="1"/>
  <c r="C1191" i="7" s="1"/>
  <c r="D1191" i="7" a="1"/>
  <c r="D1191" i="7" s="1"/>
  <c r="A1192" i="7" a="1"/>
  <c r="A1192" i="7" s="1"/>
  <c r="B1192" i="7" a="1"/>
  <c r="B1192" i="7" s="1"/>
  <c r="C1192" i="7" a="1"/>
  <c r="C1192" i="7" s="1"/>
  <c r="D1192" i="7" a="1"/>
  <c r="D1192" i="7" s="1"/>
  <c r="A1193" i="7" a="1"/>
  <c r="A1193" i="7" s="1"/>
  <c r="B1193" i="7" a="1"/>
  <c r="B1193" i="7" s="1"/>
  <c r="C1193" i="7" a="1"/>
  <c r="C1193" i="7" s="1"/>
  <c r="D1193" i="7" a="1"/>
  <c r="D1193" i="7" s="1"/>
  <c r="A1194" i="7" a="1"/>
  <c r="A1194" i="7" s="1"/>
  <c r="B1194" i="7" a="1"/>
  <c r="B1194" i="7" s="1"/>
  <c r="C1194" i="7" a="1"/>
  <c r="C1194" i="7" s="1"/>
  <c r="D1194" i="7" a="1"/>
  <c r="D1194" i="7" s="1"/>
  <c r="A1195" i="7" a="1"/>
  <c r="A1195" i="7" s="1"/>
  <c r="B1195" i="7" a="1"/>
  <c r="B1195" i="7" s="1"/>
  <c r="C1195" i="7" a="1"/>
  <c r="C1195" i="7" s="1"/>
  <c r="D1195" i="7" a="1"/>
  <c r="D1195" i="7" s="1"/>
  <c r="A1196" i="7" a="1"/>
  <c r="A1196" i="7" s="1"/>
  <c r="B1196" i="7" a="1"/>
  <c r="B1196" i="7" s="1"/>
  <c r="C1196" i="7" a="1"/>
  <c r="C1196" i="7" s="1"/>
  <c r="D1196" i="7" a="1"/>
  <c r="D1196" i="7" s="1"/>
  <c r="A1197" i="7" a="1"/>
  <c r="A1197" i="7" s="1"/>
  <c r="B1197" i="7" a="1"/>
  <c r="B1197" i="7" s="1"/>
  <c r="C1197" i="7" a="1"/>
  <c r="C1197" i="7" s="1"/>
  <c r="D1197" i="7" a="1"/>
  <c r="D1197" i="7" s="1"/>
  <c r="A1198" i="7" a="1"/>
  <c r="A1198" i="7" s="1"/>
  <c r="B1198" i="7" a="1"/>
  <c r="B1198" i="7" s="1"/>
  <c r="C1198" i="7" a="1"/>
  <c r="C1198" i="7" s="1"/>
  <c r="D1198" i="7" a="1"/>
  <c r="D1198" i="7" s="1"/>
  <c r="A1199" i="7" a="1"/>
  <c r="A1199" i="7" s="1"/>
  <c r="B1199" i="7" a="1"/>
  <c r="B1199" i="7" s="1"/>
  <c r="C1199" i="7" a="1"/>
  <c r="C1199" i="7" s="1"/>
  <c r="D1199" i="7" a="1"/>
  <c r="D1199" i="7" s="1"/>
  <c r="A1200" i="7" a="1"/>
  <c r="A1200" i="7" s="1"/>
  <c r="B1200" i="7" a="1"/>
  <c r="B1200" i="7" s="1"/>
  <c r="C1200" i="7" a="1"/>
  <c r="C1200" i="7" s="1"/>
  <c r="D1200" i="7" a="1"/>
  <c r="D1200" i="7" s="1"/>
  <c r="A1201" i="7" a="1"/>
  <c r="A1201" i="7" s="1"/>
  <c r="B1201" i="7" a="1"/>
  <c r="B1201" i="7" s="1"/>
  <c r="C1201" i="7" a="1"/>
  <c r="C1201" i="7" s="1"/>
  <c r="D1201" i="7" a="1"/>
  <c r="D1201" i="7" s="1"/>
  <c r="A1202" i="7" a="1"/>
  <c r="A1202" i="7" s="1"/>
  <c r="B1202" i="7" a="1"/>
  <c r="B1202" i="7" s="1"/>
  <c r="C1202" i="7" a="1"/>
  <c r="C1202" i="7" s="1"/>
  <c r="D1202" i="7" a="1"/>
  <c r="D1202" i="7" s="1"/>
  <c r="A1203" i="7" a="1"/>
  <c r="A1203" i="7" s="1"/>
  <c r="B1203" i="7" a="1"/>
  <c r="B1203" i="7" s="1"/>
  <c r="C1203" i="7" a="1"/>
  <c r="C1203" i="7" s="1"/>
  <c r="D1203" i="7" a="1"/>
  <c r="D1203" i="7" s="1"/>
  <c r="A1204" i="7" a="1"/>
  <c r="A1204" i="7" s="1"/>
  <c r="B1204" i="7" a="1"/>
  <c r="B1204" i="7" s="1"/>
  <c r="C1204" i="7" a="1"/>
  <c r="C1204" i="7" s="1"/>
  <c r="D1204" i="7" a="1"/>
  <c r="D1204" i="7" s="1"/>
  <c r="A1205" i="7" a="1"/>
  <c r="A1205" i="7" s="1"/>
  <c r="B1205" i="7" a="1"/>
  <c r="B1205" i="7" s="1"/>
  <c r="C1205" i="7" a="1"/>
  <c r="C1205" i="7" s="1"/>
  <c r="D1205" i="7" a="1"/>
  <c r="D1205" i="7" s="1"/>
  <c r="A1206" i="7" a="1"/>
  <c r="A1206" i="7" s="1"/>
  <c r="B1206" i="7" a="1"/>
  <c r="B1206" i="7" s="1"/>
  <c r="C1206" i="7" a="1"/>
  <c r="C1206" i="7" s="1"/>
  <c r="D1206" i="7" a="1"/>
  <c r="D1206" i="7" s="1"/>
  <c r="A1207" i="7" a="1"/>
  <c r="A1207" i="7" s="1"/>
  <c r="B1207" i="7" a="1"/>
  <c r="B1207" i="7" s="1"/>
  <c r="C1207" i="7" a="1"/>
  <c r="C1207" i="7" s="1"/>
  <c r="D1207" i="7" a="1"/>
  <c r="D1207" i="7" s="1"/>
  <c r="A1208" i="7" a="1"/>
  <c r="A1208" i="7" s="1"/>
  <c r="B1208" i="7" a="1"/>
  <c r="B1208" i="7" s="1"/>
  <c r="C1208" i="7" a="1"/>
  <c r="C1208" i="7" s="1"/>
  <c r="D1208" i="7" a="1"/>
  <c r="D1208" i="7" s="1"/>
  <c r="A1209" i="7" a="1"/>
  <c r="A1209" i="7" s="1"/>
  <c r="B1209" i="7" a="1"/>
  <c r="B1209" i="7" s="1"/>
  <c r="C1209" i="7" a="1"/>
  <c r="C1209" i="7" s="1"/>
  <c r="D1209" i="7" a="1"/>
  <c r="D1209" i="7" s="1"/>
  <c r="A1210" i="7" a="1"/>
  <c r="A1210" i="7" s="1"/>
  <c r="B1210" i="7" a="1"/>
  <c r="B1210" i="7" s="1"/>
  <c r="C1210" i="7" a="1"/>
  <c r="C1210" i="7" s="1"/>
  <c r="D1210" i="7" a="1"/>
  <c r="D1210" i="7" s="1"/>
  <c r="A1211" i="7" a="1"/>
  <c r="A1211" i="7" s="1"/>
  <c r="B1211" i="7" a="1"/>
  <c r="B1211" i="7" s="1"/>
  <c r="C1211" i="7" a="1"/>
  <c r="C1211" i="7" s="1"/>
  <c r="D1211" i="7" a="1"/>
  <c r="D1211" i="7" s="1"/>
  <c r="A1212" i="7" a="1"/>
  <c r="A1212" i="7" s="1"/>
  <c r="B1212" i="7" a="1"/>
  <c r="B1212" i="7" s="1"/>
  <c r="C1212" i="7" a="1"/>
  <c r="C1212" i="7" s="1"/>
  <c r="D1212" i="7" a="1"/>
  <c r="D1212" i="7" s="1"/>
  <c r="A1213" i="7" a="1"/>
  <c r="A1213" i="7" s="1"/>
  <c r="B1213" i="7" a="1"/>
  <c r="B1213" i="7" s="1"/>
  <c r="C1213" i="7" a="1"/>
  <c r="C1213" i="7" s="1"/>
  <c r="D1213" i="7" a="1"/>
  <c r="D1213" i="7" s="1"/>
  <c r="A1214" i="7" a="1"/>
  <c r="A1214" i="7" s="1"/>
  <c r="B1214" i="7" a="1"/>
  <c r="B1214" i="7" s="1"/>
  <c r="C1214" i="7" a="1"/>
  <c r="C1214" i="7" s="1"/>
  <c r="D1214" i="7" a="1"/>
  <c r="D1214" i="7" s="1"/>
  <c r="A1215" i="7" a="1"/>
  <c r="A1215" i="7" s="1"/>
  <c r="B1215" i="7" a="1"/>
  <c r="B1215" i="7" s="1"/>
  <c r="C1215" i="7" a="1"/>
  <c r="C1215" i="7" s="1"/>
  <c r="D1215" i="7" a="1"/>
  <c r="D1215" i="7" s="1"/>
  <c r="A1216" i="7" a="1"/>
  <c r="A1216" i="7" s="1"/>
  <c r="B1216" i="7" a="1"/>
  <c r="B1216" i="7" s="1"/>
  <c r="C1216" i="7" a="1"/>
  <c r="C1216" i="7" s="1"/>
  <c r="D1216" i="7" a="1"/>
  <c r="D1216" i="7" s="1"/>
  <c r="A1217" i="7" a="1"/>
  <c r="A1217" i="7" s="1"/>
  <c r="B1217" i="7" a="1"/>
  <c r="B1217" i="7" s="1"/>
  <c r="C1217" i="7" a="1"/>
  <c r="C1217" i="7" s="1"/>
  <c r="D1217" i="7" a="1"/>
  <c r="D1217" i="7" s="1"/>
  <c r="A1218" i="7" a="1"/>
  <c r="A1218" i="7" s="1"/>
  <c r="B1218" i="7" a="1"/>
  <c r="B1218" i="7" s="1"/>
  <c r="C1218" i="7" a="1"/>
  <c r="C1218" i="7" s="1"/>
  <c r="D1218" i="7" a="1"/>
  <c r="D1218" i="7" s="1"/>
  <c r="A1219" i="7" a="1"/>
  <c r="A1219" i="7" s="1"/>
  <c r="B1219" i="7" a="1"/>
  <c r="B1219" i="7" s="1"/>
  <c r="C1219" i="7" a="1"/>
  <c r="C1219" i="7" s="1"/>
  <c r="D1219" i="7" a="1"/>
  <c r="D1219" i="7" s="1"/>
  <c r="A1220" i="7" a="1"/>
  <c r="A1220" i="7" s="1"/>
  <c r="B1220" i="7" a="1"/>
  <c r="B1220" i="7" s="1"/>
  <c r="C1220" i="7" a="1"/>
  <c r="C1220" i="7" s="1"/>
  <c r="D1220" i="7" a="1"/>
  <c r="D1220" i="7" s="1"/>
  <c r="A1221" i="7" a="1"/>
  <c r="A1221" i="7" s="1"/>
  <c r="B1221" i="7" a="1"/>
  <c r="B1221" i="7" s="1"/>
  <c r="C1221" i="7" a="1"/>
  <c r="C1221" i="7" s="1"/>
  <c r="D1221" i="7" a="1"/>
  <c r="D1221" i="7" s="1"/>
  <c r="A1222" i="7" a="1"/>
  <c r="A1222" i="7" s="1"/>
  <c r="B1222" i="7" a="1"/>
  <c r="B1222" i="7" s="1"/>
  <c r="C1222" i="7" a="1"/>
  <c r="C1222" i="7" s="1"/>
  <c r="D1222" i="7" a="1"/>
  <c r="D1222" i="7" s="1"/>
  <c r="A1223" i="7" a="1"/>
  <c r="A1223" i="7" s="1"/>
  <c r="B1223" i="7" a="1"/>
  <c r="B1223" i="7" s="1"/>
  <c r="C1223" i="7" a="1"/>
  <c r="C1223" i="7" s="1"/>
  <c r="D1223" i="7" a="1"/>
  <c r="D1223" i="7" s="1"/>
  <c r="A1224" i="7" a="1"/>
  <c r="A1224" i="7" s="1"/>
  <c r="B1224" i="7" a="1"/>
  <c r="B1224" i="7" s="1"/>
  <c r="C1224" i="7" a="1"/>
  <c r="C1224" i="7" s="1"/>
  <c r="D1224" i="7" a="1"/>
  <c r="D1224" i="7" s="1"/>
  <c r="A1225" i="7" a="1"/>
  <c r="A1225" i="7" s="1"/>
  <c r="B1225" i="7" a="1"/>
  <c r="B1225" i="7" s="1"/>
  <c r="C1225" i="7" a="1"/>
  <c r="C1225" i="7" s="1"/>
  <c r="D1225" i="7" a="1"/>
  <c r="D1225" i="7" s="1"/>
  <c r="A1226" i="7" a="1"/>
  <c r="A1226" i="7" s="1"/>
  <c r="B1226" i="7" a="1"/>
  <c r="B1226" i="7" s="1"/>
  <c r="C1226" i="7" a="1"/>
  <c r="C1226" i="7" s="1"/>
  <c r="D1226" i="7" a="1"/>
  <c r="D1226" i="7" s="1"/>
  <c r="A1227" i="7" a="1"/>
  <c r="A1227" i="7" s="1"/>
  <c r="B1227" i="7" a="1"/>
  <c r="B1227" i="7" s="1"/>
  <c r="C1227" i="7" a="1"/>
  <c r="C1227" i="7" s="1"/>
  <c r="D1227" i="7" a="1"/>
  <c r="D1227" i="7" s="1"/>
  <c r="A1228" i="7" a="1"/>
  <c r="A1228" i="7" s="1"/>
  <c r="B1228" i="7" a="1"/>
  <c r="B1228" i="7" s="1"/>
  <c r="C1228" i="7" a="1"/>
  <c r="C1228" i="7" s="1"/>
  <c r="D1228" i="7" a="1"/>
  <c r="D1228" i="7" s="1"/>
  <c r="A1229" i="7" a="1"/>
  <c r="A1229" i="7" s="1"/>
  <c r="B1229" i="7" a="1"/>
  <c r="B1229" i="7" s="1"/>
  <c r="C1229" i="7" a="1"/>
  <c r="C1229" i="7" s="1"/>
  <c r="D1229" i="7" a="1"/>
  <c r="D1229" i="7" s="1"/>
  <c r="A1230" i="7" a="1"/>
  <c r="A1230" i="7" s="1"/>
  <c r="B1230" i="7" a="1"/>
  <c r="B1230" i="7" s="1"/>
  <c r="C1230" i="7" a="1"/>
  <c r="C1230" i="7" s="1"/>
  <c r="D1230" i="7" a="1"/>
  <c r="D1230" i="7" s="1"/>
  <c r="A1231" i="7" a="1"/>
  <c r="A1231" i="7" s="1"/>
  <c r="B1231" i="7" a="1"/>
  <c r="B1231" i="7" s="1"/>
  <c r="C1231" i="7" a="1"/>
  <c r="C1231" i="7" s="1"/>
  <c r="D1231" i="7" a="1"/>
  <c r="D1231" i="7" s="1"/>
  <c r="A1232" i="7" a="1"/>
  <c r="A1232" i="7" s="1"/>
  <c r="B1232" i="7" a="1"/>
  <c r="B1232" i="7" s="1"/>
  <c r="C1232" i="7" a="1"/>
  <c r="C1232" i="7" s="1"/>
  <c r="D1232" i="7" a="1"/>
  <c r="D1232" i="7" s="1"/>
  <c r="A1233" i="7" a="1"/>
  <c r="A1233" i="7" s="1"/>
  <c r="B1233" i="7" a="1"/>
  <c r="B1233" i="7" s="1"/>
  <c r="C1233" i="7" a="1"/>
  <c r="C1233" i="7" s="1"/>
  <c r="D1233" i="7" a="1"/>
  <c r="D1233" i="7" s="1"/>
  <c r="A1234" i="7" a="1"/>
  <c r="A1234" i="7" s="1"/>
  <c r="B1234" i="7" a="1"/>
  <c r="B1234" i="7" s="1"/>
  <c r="C1234" i="7" a="1"/>
  <c r="C1234" i="7" s="1"/>
  <c r="D1234" i="7" a="1"/>
  <c r="D1234" i="7" s="1"/>
  <c r="A1235" i="7" a="1"/>
  <c r="A1235" i="7" s="1"/>
  <c r="B1235" i="7" a="1"/>
  <c r="B1235" i="7" s="1"/>
  <c r="C1235" i="7" a="1"/>
  <c r="C1235" i="7" s="1"/>
  <c r="D1235" i="7" a="1"/>
  <c r="D1235" i="7" s="1"/>
  <c r="A1236" i="7" a="1"/>
  <c r="A1236" i="7" s="1"/>
  <c r="B1236" i="7" a="1"/>
  <c r="B1236" i="7" s="1"/>
  <c r="C1236" i="7" a="1"/>
  <c r="C1236" i="7" s="1"/>
  <c r="D1236" i="7" a="1"/>
  <c r="D1236" i="7" s="1"/>
  <c r="A1237" i="7" a="1"/>
  <c r="A1237" i="7" s="1"/>
  <c r="B1237" i="7" a="1"/>
  <c r="B1237" i="7" s="1"/>
  <c r="C1237" i="7" a="1"/>
  <c r="C1237" i="7" s="1"/>
  <c r="D1237" i="7" a="1"/>
  <c r="D1237" i="7" s="1"/>
  <c r="A1238" i="7" a="1"/>
  <c r="A1238" i="7" s="1"/>
  <c r="B1238" i="7" a="1"/>
  <c r="B1238" i="7" s="1"/>
  <c r="C1238" i="7" a="1"/>
  <c r="C1238" i="7" s="1"/>
  <c r="D1238" i="7" a="1"/>
  <c r="D1238" i="7" s="1"/>
  <c r="A1239" i="7" a="1"/>
  <c r="A1239" i="7" s="1"/>
  <c r="B1239" i="7" a="1"/>
  <c r="B1239" i="7" s="1"/>
  <c r="C1239" i="7" a="1"/>
  <c r="C1239" i="7" s="1"/>
  <c r="D1239" i="7" a="1"/>
  <c r="D1239" i="7" s="1"/>
  <c r="A1240" i="7" a="1"/>
  <c r="A1240" i="7" s="1"/>
  <c r="B1240" i="7" a="1"/>
  <c r="B1240" i="7" s="1"/>
  <c r="C1240" i="7" a="1"/>
  <c r="C1240" i="7" s="1"/>
  <c r="D1240" i="7" a="1"/>
  <c r="D1240" i="7" s="1"/>
  <c r="A1241" i="7" a="1"/>
  <c r="A1241" i="7" s="1"/>
  <c r="B1241" i="7" a="1"/>
  <c r="B1241" i="7" s="1"/>
  <c r="C1241" i="7" a="1"/>
  <c r="C1241" i="7" s="1"/>
  <c r="D1241" i="7" a="1"/>
  <c r="D1241" i="7" s="1"/>
  <c r="A1242" i="7" a="1"/>
  <c r="A1242" i="7" s="1"/>
  <c r="B1242" i="7" a="1"/>
  <c r="B1242" i="7" s="1"/>
  <c r="C1242" i="7" a="1"/>
  <c r="C1242" i="7" s="1"/>
  <c r="D1242" i="7" a="1"/>
  <c r="D1242" i="7" s="1"/>
  <c r="A1243" i="7" a="1"/>
  <c r="A1243" i="7" s="1"/>
  <c r="B1243" i="7" a="1"/>
  <c r="B1243" i="7" s="1"/>
  <c r="C1243" i="7" a="1"/>
  <c r="C1243" i="7" s="1"/>
  <c r="D1243" i="7" a="1"/>
  <c r="D1243" i="7" s="1"/>
  <c r="A1244" i="7" a="1"/>
  <c r="A1244" i="7" s="1"/>
  <c r="B1244" i="7" a="1"/>
  <c r="B1244" i="7" s="1"/>
  <c r="C1244" i="7" a="1"/>
  <c r="C1244" i="7" s="1"/>
  <c r="D1244" i="7" a="1"/>
  <c r="D1244" i="7" s="1"/>
  <c r="A1245" i="7" a="1"/>
  <c r="A1245" i="7" s="1"/>
  <c r="B1245" i="7" a="1"/>
  <c r="B1245" i="7" s="1"/>
  <c r="C1245" i="7" a="1"/>
  <c r="C1245" i="7" s="1"/>
  <c r="D1245" i="7" a="1"/>
  <c r="D1245" i="7" s="1"/>
  <c r="A1246" i="7" a="1"/>
  <c r="A1246" i="7" s="1"/>
  <c r="B1246" i="7" a="1"/>
  <c r="B1246" i="7" s="1"/>
  <c r="C1246" i="7" a="1"/>
  <c r="C1246" i="7" s="1"/>
  <c r="D1246" i="7" a="1"/>
  <c r="D1246" i="7" s="1"/>
  <c r="A1247" i="7" a="1"/>
  <c r="A1247" i="7" s="1"/>
  <c r="B1247" i="7" a="1"/>
  <c r="B1247" i="7" s="1"/>
  <c r="C1247" i="7" a="1"/>
  <c r="C1247" i="7" s="1"/>
  <c r="D1247" i="7" a="1"/>
  <c r="D1247" i="7" s="1"/>
  <c r="A1248" i="7" a="1"/>
  <c r="A1248" i="7" s="1"/>
  <c r="B1248" i="7" a="1"/>
  <c r="B1248" i="7" s="1"/>
  <c r="C1248" i="7" a="1"/>
  <c r="C1248" i="7" s="1"/>
  <c r="D1248" i="7" a="1"/>
  <c r="D1248" i="7" s="1"/>
  <c r="A1249" i="7" a="1"/>
  <c r="A1249" i="7" s="1"/>
  <c r="B1249" i="7" a="1"/>
  <c r="B1249" i="7" s="1"/>
  <c r="C1249" i="7" a="1"/>
  <c r="C1249" i="7" s="1"/>
  <c r="D1249" i="7" a="1"/>
  <c r="D1249" i="7" s="1"/>
  <c r="A1250" i="7" a="1"/>
  <c r="A1250" i="7" s="1"/>
  <c r="B1250" i="7" a="1"/>
  <c r="B1250" i="7" s="1"/>
  <c r="C1250" i="7" a="1"/>
  <c r="C1250" i="7" s="1"/>
  <c r="D1250" i="7" a="1"/>
  <c r="D1250" i="7" s="1"/>
  <c r="A1251" i="7" a="1"/>
  <c r="A1251" i="7" s="1"/>
  <c r="B1251" i="7" a="1"/>
  <c r="B1251" i="7" s="1"/>
  <c r="C1251" i="7" a="1"/>
  <c r="C1251" i="7" s="1"/>
  <c r="D1251" i="7" a="1"/>
  <c r="D1251" i="7" s="1"/>
  <c r="A1252" i="7" a="1"/>
  <c r="A1252" i="7" s="1"/>
  <c r="B1252" i="7" a="1"/>
  <c r="B1252" i="7" s="1"/>
  <c r="C1252" i="7" a="1"/>
  <c r="C1252" i="7" s="1"/>
  <c r="D1252" i="7" a="1"/>
  <c r="D1252" i="7" s="1"/>
  <c r="A1253" i="7" a="1"/>
  <c r="A1253" i="7" s="1"/>
  <c r="B1253" i="7" a="1"/>
  <c r="B1253" i="7" s="1"/>
  <c r="C1253" i="7" a="1"/>
  <c r="C1253" i="7" s="1"/>
  <c r="D1253" i="7" a="1"/>
  <c r="D1253" i="7" s="1"/>
  <c r="A1254" i="7" a="1"/>
  <c r="A1254" i="7" s="1"/>
  <c r="B1254" i="7" a="1"/>
  <c r="B1254" i="7" s="1"/>
  <c r="C1254" i="7" a="1"/>
  <c r="C1254" i="7" s="1"/>
  <c r="D1254" i="7" a="1"/>
  <c r="D1254" i="7" s="1"/>
  <c r="A1255" i="7" a="1"/>
  <c r="A1255" i="7" s="1"/>
  <c r="B1255" i="7" a="1"/>
  <c r="B1255" i="7" s="1"/>
  <c r="C1255" i="7" a="1"/>
  <c r="C1255" i="7" s="1"/>
  <c r="D1255" i="7" a="1"/>
  <c r="D1255" i="7" s="1"/>
  <c r="A1256" i="7" a="1"/>
  <c r="A1256" i="7" s="1"/>
  <c r="B1256" i="7" a="1"/>
  <c r="B1256" i="7" s="1"/>
  <c r="C1256" i="7" a="1"/>
  <c r="C1256" i="7" s="1"/>
  <c r="D1256" i="7" a="1"/>
  <c r="D1256" i="7" s="1"/>
  <c r="A1257" i="7" a="1"/>
  <c r="A1257" i="7" s="1"/>
  <c r="B1257" i="7" a="1"/>
  <c r="B1257" i="7" s="1"/>
  <c r="C1257" i="7" a="1"/>
  <c r="C1257" i="7" s="1"/>
  <c r="D1257" i="7" a="1"/>
  <c r="D1257" i="7" s="1"/>
  <c r="A1258" i="7" a="1"/>
  <c r="A1258" i="7" s="1"/>
  <c r="B1258" i="7" a="1"/>
  <c r="B1258" i="7" s="1"/>
  <c r="C1258" i="7" a="1"/>
  <c r="C1258" i="7" s="1"/>
  <c r="D1258" i="7" a="1"/>
  <c r="D1258" i="7" s="1"/>
  <c r="A1259" i="7" a="1"/>
  <c r="A1259" i="7" s="1"/>
  <c r="B1259" i="7" a="1"/>
  <c r="B1259" i="7" s="1"/>
  <c r="C1259" i="7" a="1"/>
  <c r="C1259" i="7" s="1"/>
  <c r="D1259" i="7" a="1"/>
  <c r="D1259" i="7" s="1"/>
  <c r="A1260" i="7" a="1"/>
  <c r="A1260" i="7" s="1"/>
  <c r="B1260" i="7" a="1"/>
  <c r="B1260" i="7" s="1"/>
  <c r="C1260" i="7" a="1"/>
  <c r="C1260" i="7" s="1"/>
  <c r="D1260" i="7" a="1"/>
  <c r="D1260" i="7" s="1"/>
  <c r="A1261" i="7" a="1"/>
  <c r="A1261" i="7" s="1"/>
  <c r="B1261" i="7" a="1"/>
  <c r="B1261" i="7" s="1"/>
  <c r="C1261" i="7" a="1"/>
  <c r="C1261" i="7" s="1"/>
  <c r="D1261" i="7" a="1"/>
  <c r="D1261" i="7" s="1"/>
  <c r="A1262" i="7" a="1"/>
  <c r="A1262" i="7" s="1"/>
  <c r="B1262" i="7" a="1"/>
  <c r="B1262" i="7" s="1"/>
  <c r="C1262" i="7" a="1"/>
  <c r="C1262" i="7" s="1"/>
  <c r="D1262" i="7" a="1"/>
  <c r="D1262" i="7" s="1"/>
  <c r="A1263" i="7" a="1"/>
  <c r="A1263" i="7" s="1"/>
  <c r="B1263" i="7" a="1"/>
  <c r="B1263" i="7" s="1"/>
  <c r="C1263" i="7" a="1"/>
  <c r="C1263" i="7" s="1"/>
  <c r="D1263" i="7" a="1"/>
  <c r="D1263" i="7" s="1"/>
  <c r="A1264" i="7" a="1"/>
  <c r="A1264" i="7" s="1"/>
  <c r="B1264" i="7" a="1"/>
  <c r="B1264" i="7" s="1"/>
  <c r="C1264" i="7" a="1"/>
  <c r="C1264" i="7" s="1"/>
  <c r="D1264" i="7" a="1"/>
  <c r="D1264" i="7" s="1"/>
  <c r="A1265" i="7" a="1"/>
  <c r="A1265" i="7" s="1"/>
  <c r="B1265" i="7" a="1"/>
  <c r="B1265" i="7" s="1"/>
  <c r="C1265" i="7" a="1"/>
  <c r="C1265" i="7" s="1"/>
  <c r="D1265" i="7" a="1"/>
  <c r="D1265" i="7" s="1"/>
  <c r="A1266" i="7" a="1"/>
  <c r="A1266" i="7" s="1"/>
  <c r="B1266" i="7" a="1"/>
  <c r="B1266" i="7" s="1"/>
  <c r="C1266" i="7" a="1"/>
  <c r="C1266" i="7" s="1"/>
  <c r="D1266" i="7" a="1"/>
  <c r="D1266" i="7" s="1"/>
  <c r="A1267" i="7" a="1"/>
  <c r="A1267" i="7" s="1"/>
  <c r="B1267" i="7" a="1"/>
  <c r="B1267" i="7" s="1"/>
  <c r="C1267" i="7" a="1"/>
  <c r="C1267" i="7" s="1"/>
  <c r="D1267" i="7" a="1"/>
  <c r="D1267" i="7" s="1"/>
  <c r="A1268" i="7" a="1"/>
  <c r="A1268" i="7" s="1"/>
  <c r="B1268" i="7" a="1"/>
  <c r="B1268" i="7" s="1"/>
  <c r="C1268" i="7" a="1"/>
  <c r="C1268" i="7" s="1"/>
  <c r="D1268" i="7" a="1"/>
  <c r="D1268" i="7" s="1"/>
  <c r="A1269" i="7" a="1"/>
  <c r="A1269" i="7" s="1"/>
  <c r="B1269" i="7" a="1"/>
  <c r="B1269" i="7" s="1"/>
  <c r="C1269" i="7" a="1"/>
  <c r="C1269" i="7" s="1"/>
  <c r="D1269" i="7" a="1"/>
  <c r="D1269" i="7" s="1"/>
  <c r="A1270" i="7" a="1"/>
  <c r="A1270" i="7" s="1"/>
  <c r="B1270" i="7" a="1"/>
  <c r="B1270" i="7" s="1"/>
  <c r="C1270" i="7" a="1"/>
  <c r="C1270" i="7" s="1"/>
  <c r="D1270" i="7" a="1"/>
  <c r="D1270" i="7" s="1"/>
  <c r="A1271" i="7" a="1"/>
  <c r="A1271" i="7" s="1"/>
  <c r="B1271" i="7" a="1"/>
  <c r="B1271" i="7" s="1"/>
  <c r="C1271" i="7" a="1"/>
  <c r="C1271" i="7" s="1"/>
  <c r="D1271" i="7" a="1"/>
  <c r="D1271" i="7" s="1"/>
  <c r="A1272" i="7" a="1"/>
  <c r="A1272" i="7" s="1"/>
  <c r="B1272" i="7" a="1"/>
  <c r="B1272" i="7" s="1"/>
  <c r="C1272" i="7" a="1"/>
  <c r="C1272" i="7" s="1"/>
  <c r="D1272" i="7" a="1"/>
  <c r="D1272" i="7" s="1"/>
  <c r="A1273" i="7" a="1"/>
  <c r="A1273" i="7" s="1"/>
  <c r="B1273" i="7" a="1"/>
  <c r="B1273" i="7" s="1"/>
  <c r="C1273" i="7" a="1"/>
  <c r="C1273" i="7" s="1"/>
  <c r="D1273" i="7" a="1"/>
  <c r="D1273" i="7" s="1"/>
  <c r="A1274" i="7" a="1"/>
  <c r="A1274" i="7" s="1"/>
  <c r="B1274" i="7" a="1"/>
  <c r="B1274" i="7" s="1"/>
  <c r="C1274" i="7" a="1"/>
  <c r="C1274" i="7" s="1"/>
  <c r="D1274" i="7" a="1"/>
  <c r="D1274" i="7" s="1"/>
  <c r="A1275" i="7" a="1"/>
  <c r="A1275" i="7" s="1"/>
  <c r="B1275" i="7" a="1"/>
  <c r="B1275" i="7" s="1"/>
  <c r="C1275" i="7" a="1"/>
  <c r="C1275" i="7" s="1"/>
  <c r="D1275" i="7" a="1"/>
  <c r="D1275" i="7" s="1"/>
  <c r="A1276" i="7" a="1"/>
  <c r="A1276" i="7" s="1"/>
  <c r="B1276" i="7" a="1"/>
  <c r="B1276" i="7" s="1"/>
  <c r="C1276" i="7" a="1"/>
  <c r="C1276" i="7" s="1"/>
  <c r="D1276" i="7" a="1"/>
  <c r="D1276" i="7" s="1"/>
  <c r="A1277" i="7" a="1"/>
  <c r="A1277" i="7" s="1"/>
  <c r="B1277" i="7" a="1"/>
  <c r="B1277" i="7" s="1"/>
  <c r="C1277" i="7" a="1"/>
  <c r="C1277" i="7" s="1"/>
  <c r="D1277" i="7" a="1"/>
  <c r="D1277" i="7" s="1"/>
  <c r="A1278" i="7" a="1"/>
  <c r="A1278" i="7" s="1"/>
  <c r="B1278" i="7" a="1"/>
  <c r="B1278" i="7" s="1"/>
  <c r="C1278" i="7" a="1"/>
  <c r="C1278" i="7" s="1"/>
  <c r="D1278" i="7" a="1"/>
  <c r="D1278" i="7" s="1"/>
  <c r="A1279" i="7" a="1"/>
  <c r="A1279" i="7" s="1"/>
  <c r="B1279" i="7" a="1"/>
  <c r="B1279" i="7" s="1"/>
  <c r="C1279" i="7" a="1"/>
  <c r="C1279" i="7" s="1"/>
  <c r="D1279" i="7" a="1"/>
  <c r="D1279" i="7" s="1"/>
  <c r="A1280" i="7" a="1"/>
  <c r="A1280" i="7" s="1"/>
  <c r="B1280" i="7" a="1"/>
  <c r="B1280" i="7" s="1"/>
  <c r="C1280" i="7" a="1"/>
  <c r="C1280" i="7" s="1"/>
  <c r="D1280" i="7" a="1"/>
  <c r="D1280" i="7" s="1"/>
  <c r="A1281" i="7" a="1"/>
  <c r="A1281" i="7" s="1"/>
  <c r="B1281" i="7" a="1"/>
  <c r="B1281" i="7" s="1"/>
  <c r="C1281" i="7" a="1"/>
  <c r="C1281" i="7" s="1"/>
  <c r="D1281" i="7" a="1"/>
  <c r="D1281" i="7" s="1"/>
  <c r="A1282" i="7" a="1"/>
  <c r="A1282" i="7" s="1"/>
  <c r="B1282" i="7" a="1"/>
  <c r="B1282" i="7" s="1"/>
  <c r="C1282" i="7" a="1"/>
  <c r="C1282" i="7" s="1"/>
  <c r="D1282" i="7" a="1"/>
  <c r="D1282" i="7" s="1"/>
  <c r="A1283" i="7" a="1"/>
  <c r="A1283" i="7" s="1"/>
  <c r="B1283" i="7" a="1"/>
  <c r="B1283" i="7" s="1"/>
  <c r="C1283" i="7" a="1"/>
  <c r="C1283" i="7" s="1"/>
  <c r="D1283" i="7" a="1"/>
  <c r="D1283" i="7" s="1"/>
  <c r="A1284" i="7" a="1"/>
  <c r="A1284" i="7" s="1"/>
  <c r="B1284" i="7" a="1"/>
  <c r="B1284" i="7" s="1"/>
  <c r="C1284" i="7" a="1"/>
  <c r="C1284" i="7" s="1"/>
  <c r="D1284" i="7" a="1"/>
  <c r="D1284" i="7" s="1"/>
  <c r="A1285" i="7" a="1"/>
  <c r="A1285" i="7" s="1"/>
  <c r="B1285" i="7" a="1"/>
  <c r="B1285" i="7" s="1"/>
  <c r="C1285" i="7" a="1"/>
  <c r="C1285" i="7" s="1"/>
  <c r="D1285" i="7" a="1"/>
  <c r="D1285" i="7" s="1"/>
  <c r="A1286" i="7" a="1"/>
  <c r="A1286" i="7" s="1"/>
  <c r="B1286" i="7" a="1"/>
  <c r="B1286" i="7" s="1"/>
  <c r="C1286" i="7" a="1"/>
  <c r="C1286" i="7" s="1"/>
  <c r="D1286" i="7" a="1"/>
  <c r="D1286" i="7" s="1"/>
  <c r="A1287" i="7" a="1"/>
  <c r="A1287" i="7" s="1"/>
  <c r="B1287" i="7" a="1"/>
  <c r="B1287" i="7" s="1"/>
  <c r="C1287" i="7" a="1"/>
  <c r="C1287" i="7" s="1"/>
  <c r="D1287" i="7" a="1"/>
  <c r="D1287" i="7" s="1"/>
  <c r="A1288" i="7" a="1"/>
  <c r="A1288" i="7" s="1"/>
  <c r="B1288" i="7" a="1"/>
  <c r="B1288" i="7" s="1"/>
  <c r="C1288" i="7" a="1"/>
  <c r="C1288" i="7" s="1"/>
  <c r="D1288" i="7" a="1"/>
  <c r="D1288" i="7" s="1"/>
  <c r="A1289" i="7" a="1"/>
  <c r="A1289" i="7" s="1"/>
  <c r="B1289" i="7" a="1"/>
  <c r="B1289" i="7" s="1"/>
  <c r="C1289" i="7" a="1"/>
  <c r="C1289" i="7" s="1"/>
  <c r="D1289" i="7" a="1"/>
  <c r="D1289" i="7" s="1"/>
  <c r="A1290" i="7" a="1"/>
  <c r="A1290" i="7" s="1"/>
  <c r="B1290" i="7" a="1"/>
  <c r="B1290" i="7" s="1"/>
  <c r="C1290" i="7" a="1"/>
  <c r="C1290" i="7" s="1"/>
  <c r="D1290" i="7" a="1"/>
  <c r="D1290" i="7" s="1"/>
  <c r="A1291" i="7" a="1"/>
  <c r="A1291" i="7" s="1"/>
  <c r="B1291" i="7" a="1"/>
  <c r="B1291" i="7" s="1"/>
  <c r="C1291" i="7" a="1"/>
  <c r="C1291" i="7" s="1"/>
  <c r="D1291" i="7" a="1"/>
  <c r="D1291" i="7" s="1"/>
  <c r="A1292" i="7" a="1"/>
  <c r="A1292" i="7" s="1"/>
  <c r="B1292" i="7" a="1"/>
  <c r="B1292" i="7" s="1"/>
  <c r="C1292" i="7" a="1"/>
  <c r="C1292" i="7" s="1"/>
  <c r="D1292" i="7" a="1"/>
  <c r="D1292" i="7" s="1"/>
  <c r="A1293" i="7" a="1"/>
  <c r="A1293" i="7" s="1"/>
  <c r="B1293" i="7" a="1"/>
  <c r="B1293" i="7" s="1"/>
  <c r="C1293" i="7" a="1"/>
  <c r="C1293" i="7" s="1"/>
  <c r="D1293" i="7" a="1"/>
  <c r="D1293" i="7" s="1"/>
  <c r="A1294" i="7" a="1"/>
  <c r="A1294" i="7" s="1"/>
  <c r="B1294" i="7" a="1"/>
  <c r="B1294" i="7" s="1"/>
  <c r="C1294" i="7" a="1"/>
  <c r="C1294" i="7" s="1"/>
  <c r="D1294" i="7" a="1"/>
  <c r="D1294" i="7" s="1"/>
  <c r="A1295" i="7" a="1"/>
  <c r="A1295" i="7" s="1"/>
  <c r="B1295" i="7" a="1"/>
  <c r="B1295" i="7" s="1"/>
  <c r="C1295" i="7" a="1"/>
  <c r="C1295" i="7" s="1"/>
  <c r="D1295" i="7" a="1"/>
  <c r="D1295" i="7" s="1"/>
  <c r="A1296" i="7" a="1"/>
  <c r="A1296" i="7" s="1"/>
  <c r="B1296" i="7" a="1"/>
  <c r="B1296" i="7" s="1"/>
  <c r="C1296" i="7" a="1"/>
  <c r="C1296" i="7" s="1"/>
  <c r="D1296" i="7" a="1"/>
  <c r="D1296" i="7" s="1"/>
  <c r="A1297" i="7" a="1"/>
  <c r="A1297" i="7" s="1"/>
  <c r="B1297" i="7" a="1"/>
  <c r="B1297" i="7" s="1"/>
  <c r="C1297" i="7" a="1"/>
  <c r="C1297" i="7" s="1"/>
  <c r="D1297" i="7" a="1"/>
  <c r="D1297" i="7" s="1"/>
  <c r="A1298" i="7" a="1"/>
  <c r="A1298" i="7" s="1"/>
  <c r="B1298" i="7" a="1"/>
  <c r="B1298" i="7" s="1"/>
  <c r="C1298" i="7" a="1"/>
  <c r="C1298" i="7" s="1"/>
  <c r="D1298" i="7" a="1"/>
  <c r="D1298" i="7" s="1"/>
  <c r="A1299" i="7" a="1"/>
  <c r="A1299" i="7" s="1"/>
  <c r="B1299" i="7" a="1"/>
  <c r="B1299" i="7" s="1"/>
  <c r="C1299" i="7" a="1"/>
  <c r="C1299" i="7" s="1"/>
  <c r="D1299" i="7" a="1"/>
  <c r="D1299" i="7" s="1"/>
  <c r="A1300" i="7" a="1"/>
  <c r="A1300" i="7" s="1"/>
  <c r="B1300" i="7" a="1"/>
  <c r="B1300" i="7" s="1"/>
  <c r="C1300" i="7" a="1"/>
  <c r="C1300" i="7" s="1"/>
  <c r="D1300" i="7" a="1"/>
  <c r="D1300" i="7" s="1"/>
  <c r="A1301" i="7" a="1"/>
  <c r="A1301" i="7" s="1"/>
  <c r="B1301" i="7" a="1"/>
  <c r="B1301" i="7" s="1"/>
  <c r="C1301" i="7" a="1"/>
  <c r="C1301" i="7" s="1"/>
  <c r="D1301" i="7" a="1"/>
  <c r="D1301" i="7" s="1"/>
  <c r="A1302" i="7" a="1"/>
  <c r="A1302" i="7" s="1"/>
  <c r="B1302" i="7" a="1"/>
  <c r="B1302" i="7" s="1"/>
  <c r="C1302" i="7" a="1"/>
  <c r="C1302" i="7" s="1"/>
  <c r="D1302" i="7" a="1"/>
  <c r="D1302" i="7" s="1"/>
  <c r="A1303" i="7" a="1"/>
  <c r="A1303" i="7" s="1"/>
  <c r="B1303" i="7" a="1"/>
  <c r="B1303" i="7" s="1"/>
  <c r="C1303" i="7" a="1"/>
  <c r="C1303" i="7" s="1"/>
  <c r="D1303" i="7" a="1"/>
  <c r="D1303" i="7" s="1"/>
  <c r="A1304" i="7" a="1"/>
  <c r="A1304" i="7" s="1"/>
  <c r="B1304" i="7" a="1"/>
  <c r="B1304" i="7" s="1"/>
  <c r="C1304" i="7" a="1"/>
  <c r="C1304" i="7" s="1"/>
  <c r="D1304" i="7" a="1"/>
  <c r="D1304" i="7" s="1"/>
  <c r="A1305" i="7" a="1"/>
  <c r="A1305" i="7" s="1"/>
  <c r="B1305" i="7" a="1"/>
  <c r="B1305" i="7" s="1"/>
  <c r="C1305" i="7" a="1"/>
  <c r="C1305" i="7" s="1"/>
  <c r="D1305" i="7" a="1"/>
  <c r="D1305" i="7" s="1"/>
  <c r="A1306" i="7" a="1"/>
  <c r="A1306" i="7" s="1"/>
  <c r="B1306" i="7" a="1"/>
  <c r="B1306" i="7" s="1"/>
  <c r="C1306" i="7" a="1"/>
  <c r="C1306" i="7" s="1"/>
  <c r="D1306" i="7" a="1"/>
  <c r="D1306" i="7" s="1"/>
  <c r="A1307" i="7" a="1"/>
  <c r="A1307" i="7" s="1"/>
  <c r="B1307" i="7" a="1"/>
  <c r="B1307" i="7" s="1"/>
  <c r="C1307" i="7" a="1"/>
  <c r="C1307" i="7" s="1"/>
  <c r="D1307" i="7" a="1"/>
  <c r="D1307" i="7" s="1"/>
  <c r="A1308" i="7" a="1"/>
  <c r="A1308" i="7" s="1"/>
  <c r="B1308" i="7" a="1"/>
  <c r="B1308" i="7" s="1"/>
  <c r="C1308" i="7" a="1"/>
  <c r="C1308" i="7" s="1"/>
  <c r="D1308" i="7" a="1"/>
  <c r="D1308" i="7" s="1"/>
  <c r="A1309" i="7" a="1"/>
  <c r="A1309" i="7" s="1"/>
  <c r="B1309" i="7" a="1"/>
  <c r="B1309" i="7" s="1"/>
  <c r="C1309" i="7" a="1"/>
  <c r="C1309" i="7" s="1"/>
  <c r="D1309" i="7" a="1"/>
  <c r="D1309" i="7" s="1"/>
  <c r="A1310" i="7" a="1"/>
  <c r="A1310" i="7" s="1"/>
  <c r="B1310" i="7" a="1"/>
  <c r="B1310" i="7" s="1"/>
  <c r="C1310" i="7" a="1"/>
  <c r="C1310" i="7" s="1"/>
  <c r="D1310" i="7" a="1"/>
  <c r="D1310" i="7" s="1"/>
  <c r="A1311" i="7" a="1"/>
  <c r="A1311" i="7" s="1"/>
  <c r="B1311" i="7" a="1"/>
  <c r="B1311" i="7" s="1"/>
  <c r="C1311" i="7" a="1"/>
  <c r="C1311" i="7" s="1"/>
  <c r="D1311" i="7" a="1"/>
  <c r="D1311" i="7" s="1"/>
  <c r="A1312" i="7" a="1"/>
  <c r="A1312" i="7" s="1"/>
  <c r="B1312" i="7" a="1"/>
  <c r="B1312" i="7" s="1"/>
  <c r="C1312" i="7" a="1"/>
  <c r="C1312" i="7" s="1"/>
  <c r="D1312" i="7" a="1"/>
  <c r="D1312" i="7" s="1"/>
  <c r="A1313" i="7" a="1"/>
  <c r="A1313" i="7" s="1"/>
  <c r="B1313" i="7" a="1"/>
  <c r="B1313" i="7" s="1"/>
  <c r="C1313" i="7" a="1"/>
  <c r="C1313" i="7" s="1"/>
  <c r="D1313" i="7" a="1"/>
  <c r="D1313" i="7" s="1"/>
  <c r="A1314" i="7" a="1"/>
  <c r="A1314" i="7" s="1"/>
  <c r="B1314" i="7" a="1"/>
  <c r="B1314" i="7" s="1"/>
  <c r="C1314" i="7" a="1"/>
  <c r="C1314" i="7" s="1"/>
  <c r="D1314" i="7" a="1"/>
  <c r="D1314" i="7" s="1"/>
  <c r="A1315" i="7" a="1"/>
  <c r="A1315" i="7" s="1"/>
  <c r="B1315" i="7" a="1"/>
  <c r="B1315" i="7" s="1"/>
  <c r="C1315" i="7" a="1"/>
  <c r="C1315" i="7" s="1"/>
  <c r="D1315" i="7" a="1"/>
  <c r="D1315" i="7" s="1"/>
  <c r="A1316" i="7" a="1"/>
  <c r="A1316" i="7" s="1"/>
  <c r="B1316" i="7" a="1"/>
  <c r="B1316" i="7" s="1"/>
  <c r="C1316" i="7" a="1"/>
  <c r="C1316" i="7" s="1"/>
  <c r="D1316" i="7" a="1"/>
  <c r="D1316" i="7" s="1"/>
  <c r="A1317" i="7" a="1"/>
  <c r="A1317" i="7" s="1"/>
  <c r="B1317" i="7" a="1"/>
  <c r="B1317" i="7" s="1"/>
  <c r="C1317" i="7" a="1"/>
  <c r="C1317" i="7" s="1"/>
  <c r="D1317" i="7" a="1"/>
  <c r="D1317" i="7" s="1"/>
  <c r="A1318" i="7" a="1"/>
  <c r="A1318" i="7" s="1"/>
  <c r="B1318" i="7" a="1"/>
  <c r="B1318" i="7" s="1"/>
  <c r="C1318" i="7" a="1"/>
  <c r="C1318" i="7" s="1"/>
  <c r="D1318" i="7" a="1"/>
  <c r="D1318" i="7" s="1"/>
  <c r="A1319" i="7" a="1"/>
  <c r="A1319" i="7" s="1"/>
  <c r="B1319" i="7" a="1"/>
  <c r="B1319" i="7" s="1"/>
  <c r="C1319" i="7" a="1"/>
  <c r="C1319" i="7" s="1"/>
  <c r="D1319" i="7" a="1"/>
  <c r="D1319" i="7" s="1"/>
  <c r="A1320" i="7" a="1"/>
  <c r="A1320" i="7" s="1"/>
  <c r="B1320" i="7" a="1"/>
  <c r="B1320" i="7" s="1"/>
  <c r="C1320" i="7" a="1"/>
  <c r="C1320" i="7" s="1"/>
  <c r="D1320" i="7" a="1"/>
  <c r="D1320" i="7" s="1"/>
  <c r="A1321" i="7" a="1"/>
  <c r="A1321" i="7" s="1"/>
  <c r="B1321" i="7" a="1"/>
  <c r="B1321" i="7" s="1"/>
  <c r="C1321" i="7" a="1"/>
  <c r="C1321" i="7" s="1"/>
  <c r="D1321" i="7" a="1"/>
  <c r="D1321" i="7" s="1"/>
  <c r="A1322" i="7" a="1"/>
  <c r="A1322" i="7" s="1"/>
  <c r="B1322" i="7" a="1"/>
  <c r="B1322" i="7" s="1"/>
  <c r="C1322" i="7" a="1"/>
  <c r="C1322" i="7" s="1"/>
  <c r="D1322" i="7" a="1"/>
  <c r="D1322" i="7" s="1"/>
  <c r="A1323" i="7" a="1"/>
  <c r="A1323" i="7" s="1"/>
  <c r="B1323" i="7" a="1"/>
  <c r="B1323" i="7" s="1"/>
  <c r="C1323" i="7" a="1"/>
  <c r="C1323" i="7" s="1"/>
  <c r="D1323" i="7" a="1"/>
  <c r="D1323" i="7" s="1"/>
  <c r="A1324" i="7" a="1"/>
  <c r="A1324" i="7" s="1"/>
  <c r="B1324" i="7" a="1"/>
  <c r="B1324" i="7" s="1"/>
  <c r="C1324" i="7" a="1"/>
  <c r="C1324" i="7" s="1"/>
  <c r="D1324" i="7" a="1"/>
  <c r="D1324" i="7" s="1"/>
  <c r="A1325" i="7" a="1"/>
  <c r="A1325" i="7" s="1"/>
  <c r="B1325" i="7" a="1"/>
  <c r="B1325" i="7" s="1"/>
  <c r="C1325" i="7" a="1"/>
  <c r="C1325" i="7" s="1"/>
  <c r="D1325" i="7" a="1"/>
  <c r="D1325" i="7" s="1"/>
  <c r="A1326" i="7" a="1"/>
  <c r="A1326" i="7" s="1"/>
  <c r="B1326" i="7" a="1"/>
  <c r="B1326" i="7" s="1"/>
  <c r="C1326" i="7" a="1"/>
  <c r="C1326" i="7" s="1"/>
  <c r="D1326" i="7" a="1"/>
  <c r="D1326" i="7" s="1"/>
  <c r="A1327" i="7" a="1"/>
  <c r="A1327" i="7" s="1"/>
  <c r="B1327" i="7" a="1"/>
  <c r="B1327" i="7" s="1"/>
  <c r="C1327" i="7" a="1"/>
  <c r="C1327" i="7" s="1"/>
  <c r="D1327" i="7" a="1"/>
  <c r="D1327" i="7" s="1"/>
  <c r="A1328" i="7" a="1"/>
  <c r="A1328" i="7" s="1"/>
  <c r="B1328" i="7" a="1"/>
  <c r="B1328" i="7" s="1"/>
  <c r="C1328" i="7" a="1"/>
  <c r="C1328" i="7" s="1"/>
  <c r="D1328" i="7" a="1"/>
  <c r="D1328" i="7" s="1"/>
  <c r="A1329" i="7" a="1"/>
  <c r="A1329" i="7" s="1"/>
  <c r="B1329" i="7" a="1"/>
  <c r="B1329" i="7" s="1"/>
  <c r="C1329" i="7" a="1"/>
  <c r="C1329" i="7" s="1"/>
  <c r="D1329" i="7" a="1"/>
  <c r="D1329" i="7" s="1"/>
  <c r="A1330" i="7" a="1"/>
  <c r="A1330" i="7" s="1"/>
  <c r="B1330" i="7" a="1"/>
  <c r="B1330" i="7" s="1"/>
  <c r="C1330" i="7" a="1"/>
  <c r="C1330" i="7" s="1"/>
  <c r="D1330" i="7" a="1"/>
  <c r="D1330" i="7" s="1"/>
  <c r="A1331" i="7" a="1"/>
  <c r="A1331" i="7" s="1"/>
  <c r="B1331" i="7" a="1"/>
  <c r="B1331" i="7" s="1"/>
  <c r="C1331" i="7" a="1"/>
  <c r="C1331" i="7" s="1"/>
  <c r="D1331" i="7" a="1"/>
  <c r="D1331" i="7" s="1"/>
  <c r="A1332" i="7" a="1"/>
  <c r="A1332" i="7" s="1"/>
  <c r="B1332" i="7" a="1"/>
  <c r="B1332" i="7" s="1"/>
  <c r="C1332" i="7" a="1"/>
  <c r="C1332" i="7" s="1"/>
  <c r="D1332" i="7" a="1"/>
  <c r="D1332" i="7" s="1"/>
  <c r="A1333" i="7" a="1"/>
  <c r="A1333" i="7" s="1"/>
  <c r="B1333" i="7" a="1"/>
  <c r="B1333" i="7" s="1"/>
  <c r="C1333" i="7" a="1"/>
  <c r="C1333" i="7" s="1"/>
  <c r="D1333" i="7" a="1"/>
  <c r="D1333" i="7" s="1"/>
  <c r="A1334" i="7" a="1"/>
  <c r="A1334" i="7" s="1"/>
  <c r="B1334" i="7" a="1"/>
  <c r="B1334" i="7" s="1"/>
  <c r="C1334" i="7" a="1"/>
  <c r="C1334" i="7" s="1"/>
  <c r="D1334" i="7" a="1"/>
  <c r="D1334" i="7" s="1"/>
  <c r="A1335" i="7" a="1"/>
  <c r="A1335" i="7" s="1"/>
  <c r="B1335" i="7" a="1"/>
  <c r="B1335" i="7" s="1"/>
  <c r="C1335" i="7" a="1"/>
  <c r="C1335" i="7" s="1"/>
  <c r="D1335" i="7" a="1"/>
  <c r="D1335" i="7" s="1"/>
  <c r="A1336" i="7" a="1"/>
  <c r="A1336" i="7" s="1"/>
  <c r="B1336" i="7" a="1"/>
  <c r="B1336" i="7" s="1"/>
  <c r="C1336" i="7" a="1"/>
  <c r="C1336" i="7" s="1"/>
  <c r="D1336" i="7" a="1"/>
  <c r="D1336" i="7" s="1"/>
  <c r="A1337" i="7" a="1"/>
  <c r="A1337" i="7" s="1"/>
  <c r="B1337" i="7" a="1"/>
  <c r="B1337" i="7" s="1"/>
  <c r="C1337" i="7" a="1"/>
  <c r="C1337" i="7" s="1"/>
  <c r="D1337" i="7" a="1"/>
  <c r="D1337" i="7" s="1"/>
  <c r="A1338" i="7" a="1"/>
  <c r="A1338" i="7" s="1"/>
  <c r="B1338" i="7" a="1"/>
  <c r="B1338" i="7" s="1"/>
  <c r="C1338" i="7" a="1"/>
  <c r="C1338" i="7" s="1"/>
  <c r="D1338" i="7" a="1"/>
  <c r="D1338" i="7" s="1"/>
  <c r="A1339" i="7" a="1"/>
  <c r="A1339" i="7" s="1"/>
  <c r="B1339" i="7" a="1"/>
  <c r="B1339" i="7" s="1"/>
  <c r="C1339" i="7" a="1"/>
  <c r="C1339" i="7" s="1"/>
  <c r="D1339" i="7" a="1"/>
  <c r="D1339" i="7" s="1"/>
  <c r="A1340" i="7" a="1"/>
  <c r="A1340" i="7" s="1"/>
  <c r="B1340" i="7" a="1"/>
  <c r="B1340" i="7" s="1"/>
  <c r="C1340" i="7" a="1"/>
  <c r="C1340" i="7" s="1"/>
  <c r="D1340" i="7" a="1"/>
  <c r="D1340" i="7" s="1"/>
  <c r="A1341" i="7" a="1"/>
  <c r="A1341" i="7" s="1"/>
  <c r="B1341" i="7" a="1"/>
  <c r="B1341" i="7" s="1"/>
  <c r="C1341" i="7" a="1"/>
  <c r="C1341" i="7" s="1"/>
  <c r="D1341" i="7" a="1"/>
  <c r="D1341" i="7" s="1"/>
  <c r="A1342" i="7" a="1"/>
  <c r="A1342" i="7" s="1"/>
  <c r="B1342" i="7" a="1"/>
  <c r="B1342" i="7" s="1"/>
  <c r="C1342" i="7" a="1"/>
  <c r="C1342" i="7" s="1"/>
  <c r="D1342" i="7" a="1"/>
  <c r="D1342" i="7" s="1"/>
  <c r="A1343" i="7" a="1"/>
  <c r="A1343" i="7" s="1"/>
  <c r="B1343" i="7" a="1"/>
  <c r="B1343" i="7" s="1"/>
  <c r="C1343" i="7" a="1"/>
  <c r="C1343" i="7" s="1"/>
  <c r="D1343" i="7" a="1"/>
  <c r="D1343" i="7" s="1"/>
  <c r="A1344" i="7" a="1"/>
  <c r="A1344" i="7" s="1"/>
  <c r="B1344" i="7" a="1"/>
  <c r="B1344" i="7" s="1"/>
  <c r="C1344" i="7" a="1"/>
  <c r="C1344" i="7" s="1"/>
  <c r="D1344" i="7" a="1"/>
  <c r="D1344" i="7" s="1"/>
  <c r="A1345" i="7" a="1"/>
  <c r="A1345" i="7" s="1"/>
  <c r="B1345" i="7" a="1"/>
  <c r="B1345" i="7" s="1"/>
  <c r="C1345" i="7" a="1"/>
  <c r="C1345" i="7" s="1"/>
  <c r="D1345" i="7" a="1"/>
  <c r="D1345" i="7" s="1"/>
  <c r="A1346" i="7" a="1"/>
  <c r="A1346" i="7" s="1"/>
  <c r="B1346" i="7" a="1"/>
  <c r="B1346" i="7" s="1"/>
  <c r="C1346" i="7" a="1"/>
  <c r="C1346" i="7" s="1"/>
  <c r="D1346" i="7" a="1"/>
  <c r="D1346" i="7" s="1"/>
  <c r="A1347" i="7" a="1"/>
  <c r="A1347" i="7" s="1"/>
  <c r="B1347" i="7" a="1"/>
  <c r="B1347" i="7" s="1"/>
  <c r="C1347" i="7" a="1"/>
  <c r="C1347" i="7" s="1"/>
  <c r="D1347" i="7" a="1"/>
  <c r="D1347" i="7" s="1"/>
  <c r="A1348" i="7" a="1"/>
  <c r="A1348" i="7" s="1"/>
  <c r="B1348" i="7" a="1"/>
  <c r="B1348" i="7" s="1"/>
  <c r="C1348" i="7" a="1"/>
  <c r="C1348" i="7" s="1"/>
  <c r="D1348" i="7" a="1"/>
  <c r="D1348" i="7" s="1"/>
  <c r="A1349" i="7" a="1"/>
  <c r="A1349" i="7" s="1"/>
  <c r="B1349" i="7" a="1"/>
  <c r="B1349" i="7" s="1"/>
  <c r="C1349" i="7" a="1"/>
  <c r="C1349" i="7" s="1"/>
  <c r="D1349" i="7" a="1"/>
  <c r="D1349" i="7" s="1"/>
  <c r="A1350" i="7" a="1"/>
  <c r="A1350" i="7" s="1"/>
  <c r="B1350" i="7" a="1"/>
  <c r="B1350" i="7" s="1"/>
  <c r="C1350" i="7" a="1"/>
  <c r="C1350" i="7" s="1"/>
  <c r="D1350" i="7" a="1"/>
  <c r="D1350" i="7" s="1"/>
  <c r="A1351" i="7" a="1"/>
  <c r="A1351" i="7" s="1"/>
  <c r="B1351" i="7" a="1"/>
  <c r="B1351" i="7" s="1"/>
  <c r="C1351" i="7" a="1"/>
  <c r="C1351" i="7" s="1"/>
  <c r="D1351" i="7" a="1"/>
  <c r="D1351" i="7" s="1"/>
  <c r="A1352" i="7" a="1"/>
  <c r="A1352" i="7" s="1"/>
  <c r="B1352" i="7" a="1"/>
  <c r="B1352" i="7" s="1"/>
  <c r="C1352" i="7" a="1"/>
  <c r="C1352" i="7" s="1"/>
  <c r="D1352" i="7" a="1"/>
  <c r="D1352" i="7" s="1"/>
  <c r="A1353" i="7" a="1"/>
  <c r="A1353" i="7" s="1"/>
  <c r="B1353" i="7" a="1"/>
  <c r="B1353" i="7" s="1"/>
  <c r="C1353" i="7" a="1"/>
  <c r="C1353" i="7" s="1"/>
  <c r="D1353" i="7" a="1"/>
  <c r="D1353" i="7" s="1"/>
  <c r="A1354" i="7" a="1"/>
  <c r="A1354" i="7" s="1"/>
  <c r="B1354" i="7" a="1"/>
  <c r="B1354" i="7" s="1"/>
  <c r="C1354" i="7" a="1"/>
  <c r="C1354" i="7" s="1"/>
  <c r="D1354" i="7" a="1"/>
  <c r="D1354" i="7" s="1"/>
  <c r="A1355" i="7" a="1"/>
  <c r="A1355" i="7" s="1"/>
  <c r="B1355" i="7" a="1"/>
  <c r="B1355" i="7" s="1"/>
  <c r="C1355" i="7" a="1"/>
  <c r="C1355" i="7" s="1"/>
  <c r="D1355" i="7" a="1"/>
  <c r="D1355" i="7" s="1"/>
  <c r="A1356" i="7" a="1"/>
  <c r="A1356" i="7" s="1"/>
  <c r="B1356" i="7" a="1"/>
  <c r="B1356" i="7" s="1"/>
  <c r="C1356" i="7" a="1"/>
  <c r="C1356" i="7" s="1"/>
  <c r="D1356" i="7" a="1"/>
  <c r="D1356" i="7" s="1"/>
  <c r="A1357" i="7" a="1"/>
  <c r="A1357" i="7" s="1"/>
  <c r="B1357" i="7" a="1"/>
  <c r="B1357" i="7" s="1"/>
  <c r="C1357" i="7" a="1"/>
  <c r="C1357" i="7" s="1"/>
  <c r="D1357" i="7" a="1"/>
  <c r="D1357" i="7" s="1"/>
  <c r="A1358" i="7" a="1"/>
  <c r="A1358" i="7" s="1"/>
  <c r="B1358" i="7" a="1"/>
  <c r="B1358" i="7" s="1"/>
  <c r="C1358" i="7" a="1"/>
  <c r="C1358" i="7" s="1"/>
  <c r="D1358" i="7" a="1"/>
  <c r="D1358" i="7" s="1"/>
  <c r="A1359" i="7" a="1"/>
  <c r="A1359" i="7" s="1"/>
  <c r="B1359" i="7" a="1"/>
  <c r="B1359" i="7" s="1"/>
  <c r="C1359" i="7" a="1"/>
  <c r="C1359" i="7" s="1"/>
  <c r="D1359" i="7" a="1"/>
  <c r="D1359" i="7" s="1"/>
  <c r="A1360" i="7" a="1"/>
  <c r="A1360" i="7" s="1"/>
  <c r="B1360" i="7" a="1"/>
  <c r="B1360" i="7" s="1"/>
  <c r="C1360" i="7" a="1"/>
  <c r="C1360" i="7" s="1"/>
  <c r="D1360" i="7" a="1"/>
  <c r="D1360" i="7" s="1"/>
  <c r="A1361" i="7" a="1"/>
  <c r="A1361" i="7" s="1"/>
  <c r="B1361" i="7" a="1"/>
  <c r="B1361" i="7" s="1"/>
  <c r="C1361" i="7" a="1"/>
  <c r="C1361" i="7" s="1"/>
  <c r="D1361" i="7" a="1"/>
  <c r="D1361" i="7" s="1"/>
  <c r="A1362" i="7" a="1"/>
  <c r="A1362" i="7" s="1"/>
  <c r="B1362" i="7" a="1"/>
  <c r="B1362" i="7" s="1"/>
  <c r="C1362" i="7" a="1"/>
  <c r="C1362" i="7" s="1"/>
  <c r="D1362" i="7" a="1"/>
  <c r="D1362" i="7" s="1"/>
  <c r="A1363" i="7" a="1"/>
  <c r="A1363" i="7" s="1"/>
  <c r="B1363" i="7" a="1"/>
  <c r="B1363" i="7" s="1"/>
  <c r="C1363" i="7" a="1"/>
  <c r="C1363" i="7" s="1"/>
  <c r="D1363" i="7" a="1"/>
  <c r="D1363" i="7" s="1"/>
  <c r="A1364" i="7" a="1"/>
  <c r="A1364" i="7" s="1"/>
  <c r="B1364" i="7" a="1"/>
  <c r="B1364" i="7" s="1"/>
  <c r="C1364" i="7" a="1"/>
  <c r="C1364" i="7" s="1"/>
  <c r="D1364" i="7" a="1"/>
  <c r="D1364" i="7" s="1"/>
  <c r="A1365" i="7" a="1"/>
  <c r="A1365" i="7" s="1"/>
  <c r="B1365" i="7" a="1"/>
  <c r="B1365" i="7" s="1"/>
  <c r="C1365" i="7" a="1"/>
  <c r="C1365" i="7" s="1"/>
  <c r="D1365" i="7" a="1"/>
  <c r="D1365" i="7" s="1"/>
  <c r="A1366" i="7" a="1"/>
  <c r="A1366" i="7" s="1"/>
  <c r="B1366" i="7" a="1"/>
  <c r="B1366" i="7" s="1"/>
  <c r="C1366" i="7" a="1"/>
  <c r="C1366" i="7" s="1"/>
  <c r="D1366" i="7" a="1"/>
  <c r="D1366" i="7" s="1"/>
  <c r="A1367" i="7" a="1"/>
  <c r="A1367" i="7" s="1"/>
  <c r="B1367" i="7" a="1"/>
  <c r="B1367" i="7" s="1"/>
  <c r="C1367" i="7" a="1"/>
  <c r="C1367" i="7" s="1"/>
  <c r="D1367" i="7" a="1"/>
  <c r="D1367" i="7" s="1"/>
  <c r="A1368" i="7" a="1"/>
  <c r="A1368" i="7" s="1"/>
  <c r="B1368" i="7" a="1"/>
  <c r="B1368" i="7" s="1"/>
  <c r="C1368" i="7" a="1"/>
  <c r="C1368" i="7" s="1"/>
  <c r="D1368" i="7" a="1"/>
  <c r="D1368" i="7" s="1"/>
  <c r="A1369" i="7" a="1"/>
  <c r="A1369" i="7" s="1"/>
  <c r="B1369" i="7" a="1"/>
  <c r="B1369" i="7" s="1"/>
  <c r="C1369" i="7" a="1"/>
  <c r="C1369" i="7" s="1"/>
  <c r="D1369" i="7" a="1"/>
  <c r="D1369" i="7" s="1"/>
  <c r="A1370" i="7" a="1"/>
  <c r="A1370" i="7" s="1"/>
  <c r="B1370" i="7" a="1"/>
  <c r="B1370" i="7" s="1"/>
  <c r="C1370" i="7" a="1"/>
  <c r="C1370" i="7" s="1"/>
  <c r="D1370" i="7" a="1"/>
  <c r="D1370" i="7" s="1"/>
  <c r="A1371" i="7" a="1"/>
  <c r="A1371" i="7" s="1"/>
  <c r="B1371" i="7" a="1"/>
  <c r="B1371" i="7" s="1"/>
  <c r="C1371" i="7" a="1"/>
  <c r="C1371" i="7" s="1"/>
  <c r="D1371" i="7" a="1"/>
  <c r="D1371" i="7" s="1"/>
  <c r="A1372" i="7" a="1"/>
  <c r="A1372" i="7" s="1"/>
  <c r="B1372" i="7" a="1"/>
  <c r="B1372" i="7" s="1"/>
  <c r="C1372" i="7" a="1"/>
  <c r="C1372" i="7" s="1"/>
  <c r="D1372" i="7" a="1"/>
  <c r="D1372" i="7" s="1"/>
  <c r="A1373" i="7" a="1"/>
  <c r="A1373" i="7" s="1"/>
  <c r="B1373" i="7" a="1"/>
  <c r="B1373" i="7" s="1"/>
  <c r="C1373" i="7" a="1"/>
  <c r="C1373" i="7" s="1"/>
  <c r="D1373" i="7" a="1"/>
  <c r="D1373" i="7" s="1"/>
  <c r="A1374" i="7" a="1"/>
  <c r="A1374" i="7" s="1"/>
  <c r="B1374" i="7" a="1"/>
  <c r="B1374" i="7" s="1"/>
  <c r="C1374" i="7" a="1"/>
  <c r="C1374" i="7" s="1"/>
  <c r="D1374" i="7" a="1"/>
  <c r="D1374" i="7" s="1"/>
  <c r="A1375" i="7" a="1"/>
  <c r="A1375" i="7" s="1"/>
  <c r="B1375" i="7" a="1"/>
  <c r="B1375" i="7" s="1"/>
  <c r="C1375" i="7" a="1"/>
  <c r="C1375" i="7" s="1"/>
  <c r="D1375" i="7" a="1"/>
  <c r="D1375" i="7" s="1"/>
  <c r="A1376" i="7" a="1"/>
  <c r="A1376" i="7" s="1"/>
  <c r="B1376" i="7" a="1"/>
  <c r="B1376" i="7" s="1"/>
  <c r="C1376" i="7" a="1"/>
  <c r="C1376" i="7" s="1"/>
  <c r="D1376" i="7" a="1"/>
  <c r="D1376" i="7" s="1"/>
  <c r="A1377" i="7" a="1"/>
  <c r="A1377" i="7" s="1"/>
  <c r="B1377" i="7" a="1"/>
  <c r="B1377" i="7" s="1"/>
  <c r="C1377" i="7" a="1"/>
  <c r="C1377" i="7" s="1"/>
  <c r="D1377" i="7" a="1"/>
  <c r="D1377" i="7" s="1"/>
  <c r="A1378" i="7" a="1"/>
  <c r="A1378" i="7" s="1"/>
  <c r="B1378" i="7" a="1"/>
  <c r="B1378" i="7" s="1"/>
  <c r="C1378" i="7" a="1"/>
  <c r="C1378" i="7" s="1"/>
  <c r="D1378" i="7" a="1"/>
  <c r="D1378" i="7" s="1"/>
  <c r="A1379" i="7" a="1"/>
  <c r="A1379" i="7" s="1"/>
  <c r="B1379" i="7" a="1"/>
  <c r="B1379" i="7" s="1"/>
  <c r="C1379" i="7" a="1"/>
  <c r="C1379" i="7" s="1"/>
  <c r="D1379" i="7" a="1"/>
  <c r="D1379" i="7" s="1"/>
  <c r="A1380" i="7" a="1"/>
  <c r="A1380" i="7" s="1"/>
  <c r="B1380" i="7" a="1"/>
  <c r="B1380" i="7" s="1"/>
  <c r="C1380" i="7" a="1"/>
  <c r="C1380" i="7" s="1"/>
  <c r="D1380" i="7" a="1"/>
  <c r="D1380" i="7" s="1"/>
  <c r="A1381" i="7" a="1"/>
  <c r="A1381" i="7" s="1"/>
  <c r="B1381" i="7" a="1"/>
  <c r="B1381" i="7" s="1"/>
  <c r="C1381" i="7" a="1"/>
  <c r="C1381" i="7" s="1"/>
  <c r="D1381" i="7" a="1"/>
  <c r="D1381" i="7" s="1"/>
  <c r="A1382" i="7" a="1"/>
  <c r="A1382" i="7" s="1"/>
  <c r="B1382" i="7" a="1"/>
  <c r="B1382" i="7" s="1"/>
  <c r="C1382" i="7" a="1"/>
  <c r="C1382" i="7" s="1"/>
  <c r="D1382" i="7" a="1"/>
  <c r="D1382" i="7" s="1"/>
  <c r="A1383" i="7" a="1"/>
  <c r="A1383" i="7" s="1"/>
  <c r="B1383" i="7" a="1"/>
  <c r="B1383" i="7" s="1"/>
  <c r="C1383" i="7" a="1"/>
  <c r="C1383" i="7" s="1"/>
  <c r="D1383" i="7" a="1"/>
  <c r="D1383" i="7" s="1"/>
  <c r="A1384" i="7" a="1"/>
  <c r="A1384" i="7" s="1"/>
  <c r="B1384" i="7" a="1"/>
  <c r="B1384" i="7" s="1"/>
  <c r="C1384" i="7" a="1"/>
  <c r="C1384" i="7" s="1"/>
  <c r="D1384" i="7" a="1"/>
  <c r="D1384" i="7" s="1"/>
  <c r="A1385" i="7" a="1"/>
  <c r="A1385" i="7" s="1"/>
  <c r="B1385" i="7" a="1"/>
  <c r="B1385" i="7" s="1"/>
  <c r="C1385" i="7" a="1"/>
  <c r="C1385" i="7" s="1"/>
  <c r="D1385" i="7" a="1"/>
  <c r="D1385" i="7" s="1"/>
  <c r="A1386" i="7" a="1"/>
  <c r="A1386" i="7" s="1"/>
  <c r="B1386" i="7" a="1"/>
  <c r="B1386" i="7" s="1"/>
  <c r="C1386" i="7" a="1"/>
  <c r="C1386" i="7" s="1"/>
  <c r="D1386" i="7" a="1"/>
  <c r="D1386" i="7" s="1"/>
  <c r="A1387" i="7" a="1"/>
  <c r="A1387" i="7" s="1"/>
  <c r="B1387" i="7" a="1"/>
  <c r="B1387" i="7" s="1"/>
  <c r="C1387" i="7" a="1"/>
  <c r="C1387" i="7" s="1"/>
  <c r="D1387" i="7" a="1"/>
  <c r="D1387" i="7" s="1"/>
  <c r="A1388" i="7" a="1"/>
  <c r="A1388" i="7" s="1"/>
  <c r="B1388" i="7" a="1"/>
  <c r="B1388" i="7" s="1"/>
  <c r="C1388" i="7" a="1"/>
  <c r="C1388" i="7" s="1"/>
  <c r="D1388" i="7" a="1"/>
  <c r="D1388" i="7" s="1"/>
  <c r="A1389" i="7" a="1"/>
  <c r="A1389" i="7" s="1"/>
  <c r="B1389" i="7" a="1"/>
  <c r="B1389" i="7" s="1"/>
  <c r="C1389" i="7" a="1"/>
  <c r="C1389" i="7" s="1"/>
  <c r="D1389" i="7" a="1"/>
  <c r="D1389" i="7" s="1"/>
  <c r="A1390" i="7" a="1"/>
  <c r="A1390" i="7" s="1"/>
  <c r="B1390" i="7" a="1"/>
  <c r="B1390" i="7" s="1"/>
  <c r="C1390" i="7" a="1"/>
  <c r="C1390" i="7" s="1"/>
  <c r="D1390" i="7" a="1"/>
  <c r="D1390" i="7" s="1"/>
  <c r="A1391" i="7" a="1"/>
  <c r="A1391" i="7" s="1"/>
  <c r="B1391" i="7" a="1"/>
  <c r="B1391" i="7" s="1"/>
  <c r="C1391" i="7" a="1"/>
  <c r="C1391" i="7" s="1"/>
  <c r="D1391" i="7" a="1"/>
  <c r="D1391" i="7" s="1"/>
  <c r="A1392" i="7" a="1"/>
  <c r="A1392" i="7" s="1"/>
  <c r="B1392" i="7" a="1"/>
  <c r="B1392" i="7" s="1"/>
  <c r="C1392" i="7" a="1"/>
  <c r="C1392" i="7" s="1"/>
  <c r="D1392" i="7" a="1"/>
  <c r="D1392" i="7" s="1"/>
  <c r="A1393" i="7" a="1"/>
  <c r="A1393" i="7" s="1"/>
  <c r="B1393" i="7" a="1"/>
  <c r="B1393" i="7" s="1"/>
  <c r="C1393" i="7" a="1"/>
  <c r="C1393" i="7" s="1"/>
  <c r="D1393" i="7" a="1"/>
  <c r="D1393" i="7" s="1"/>
  <c r="A1394" i="7" a="1"/>
  <c r="A1394" i="7" s="1"/>
  <c r="B1394" i="7" a="1"/>
  <c r="B1394" i="7" s="1"/>
  <c r="C1394" i="7" a="1"/>
  <c r="C1394" i="7" s="1"/>
  <c r="D1394" i="7" a="1"/>
  <c r="D1394" i="7" s="1"/>
  <c r="A1395" i="7" a="1"/>
  <c r="A1395" i="7" s="1"/>
  <c r="B1395" i="7" a="1"/>
  <c r="B1395" i="7" s="1"/>
  <c r="C1395" i="7" a="1"/>
  <c r="C1395" i="7" s="1"/>
  <c r="D1395" i="7" a="1"/>
  <c r="D1395" i="7" s="1"/>
  <c r="A1396" i="7" a="1"/>
  <c r="A1396" i="7" s="1"/>
  <c r="B1396" i="7" a="1"/>
  <c r="B1396" i="7" s="1"/>
  <c r="C1396" i="7" a="1"/>
  <c r="C1396" i="7" s="1"/>
  <c r="D1396" i="7" a="1"/>
  <c r="D1396" i="7" s="1"/>
  <c r="A1397" i="7" a="1"/>
  <c r="A1397" i="7" s="1"/>
  <c r="B1397" i="7" a="1"/>
  <c r="B1397" i="7" s="1"/>
  <c r="C1397" i="7" a="1"/>
  <c r="C1397" i="7" s="1"/>
  <c r="D1397" i="7" a="1"/>
  <c r="D1397" i="7" s="1"/>
  <c r="A1398" i="7" a="1"/>
  <c r="A1398" i="7" s="1"/>
  <c r="B1398" i="7" a="1"/>
  <c r="B1398" i="7" s="1"/>
  <c r="C1398" i="7" a="1"/>
  <c r="C1398" i="7" s="1"/>
  <c r="D1398" i="7" a="1"/>
  <c r="D1398" i="7" s="1"/>
  <c r="A1399" i="7" a="1"/>
  <c r="A1399" i="7" s="1"/>
  <c r="B1399" i="7" a="1"/>
  <c r="B1399" i="7" s="1"/>
  <c r="C1399" i="7" a="1"/>
  <c r="C1399" i="7" s="1"/>
  <c r="D1399" i="7" a="1"/>
  <c r="D1399" i="7" s="1"/>
  <c r="A1400" i="7" a="1"/>
  <c r="A1400" i="7" s="1"/>
  <c r="B1400" i="7" a="1"/>
  <c r="B1400" i="7" s="1"/>
  <c r="C1400" i="7" a="1"/>
  <c r="C1400" i="7" s="1"/>
  <c r="D1400" i="7" a="1"/>
  <c r="D1400" i="7" s="1"/>
  <c r="A1401" i="7" a="1"/>
  <c r="A1401" i="7" s="1"/>
  <c r="B1401" i="7" a="1"/>
  <c r="B1401" i="7" s="1"/>
  <c r="C1401" i="7" a="1"/>
  <c r="C1401" i="7" s="1"/>
  <c r="D1401" i="7" a="1"/>
  <c r="D1401" i="7" s="1"/>
  <c r="A1402" i="7" a="1"/>
  <c r="A1402" i="7" s="1"/>
  <c r="B1402" i="7" a="1"/>
  <c r="B1402" i="7" s="1"/>
  <c r="C1402" i="7" a="1"/>
  <c r="C1402" i="7" s="1"/>
  <c r="D1402" i="7" a="1"/>
  <c r="D1402" i="7" s="1"/>
  <c r="A1403" i="7" a="1"/>
  <c r="A1403" i="7" s="1"/>
  <c r="B1403" i="7" a="1"/>
  <c r="B1403" i="7" s="1"/>
  <c r="C1403" i="7" a="1"/>
  <c r="C1403" i="7" s="1"/>
  <c r="D1403" i="7" a="1"/>
  <c r="D1403" i="7" s="1"/>
  <c r="A1404" i="7" a="1"/>
  <c r="A1404" i="7" s="1"/>
  <c r="B1404" i="7" a="1"/>
  <c r="B1404" i="7" s="1"/>
  <c r="C1404" i="7" a="1"/>
  <c r="C1404" i="7" s="1"/>
  <c r="D1404" i="7" a="1"/>
  <c r="D1404" i="7" s="1"/>
  <c r="A1405" i="7" a="1"/>
  <c r="A1405" i="7" s="1"/>
  <c r="B1405" i="7" a="1"/>
  <c r="B1405" i="7" s="1"/>
  <c r="C1405" i="7" a="1"/>
  <c r="C1405" i="7" s="1"/>
  <c r="D1405" i="7" a="1"/>
  <c r="D1405" i="7" s="1"/>
  <c r="A1406" i="7" a="1"/>
  <c r="A1406" i="7" s="1"/>
  <c r="B1406" i="7" a="1"/>
  <c r="B1406" i="7" s="1"/>
  <c r="C1406" i="7" a="1"/>
  <c r="C1406" i="7" s="1"/>
  <c r="D1406" i="7" a="1"/>
  <c r="D1406" i="7" s="1"/>
  <c r="A1407" i="7" a="1"/>
  <c r="A1407" i="7" s="1"/>
  <c r="B1407" i="7" a="1"/>
  <c r="B1407" i="7" s="1"/>
  <c r="C1407" i="7" a="1"/>
  <c r="C1407" i="7" s="1"/>
  <c r="D1407" i="7" a="1"/>
  <c r="D1407" i="7" s="1"/>
  <c r="A1408" i="7" a="1"/>
  <c r="A1408" i="7" s="1"/>
  <c r="B1408" i="7" a="1"/>
  <c r="B1408" i="7" s="1"/>
  <c r="C1408" i="7" a="1"/>
  <c r="C1408" i="7" s="1"/>
  <c r="D1408" i="7" a="1"/>
  <c r="D1408" i="7" s="1"/>
  <c r="A1409" i="7" a="1"/>
  <c r="A1409" i="7" s="1"/>
  <c r="B1409" i="7" a="1"/>
  <c r="B1409" i="7" s="1"/>
  <c r="C1409" i="7" a="1"/>
  <c r="C1409" i="7" s="1"/>
  <c r="D1409" i="7" a="1"/>
  <c r="D1409" i="7" s="1"/>
  <c r="A1410" i="7" a="1"/>
  <c r="A1410" i="7" s="1"/>
  <c r="B1410" i="7" a="1"/>
  <c r="B1410" i="7" s="1"/>
  <c r="C1410" i="7" a="1"/>
  <c r="C1410" i="7" s="1"/>
  <c r="D1410" i="7" a="1"/>
  <c r="D1410" i="7" s="1"/>
  <c r="A1411" i="7" a="1"/>
  <c r="A1411" i="7" s="1"/>
  <c r="B1411" i="7" a="1"/>
  <c r="B1411" i="7" s="1"/>
  <c r="C1411" i="7" a="1"/>
  <c r="C1411" i="7" s="1"/>
  <c r="D1411" i="7" a="1"/>
  <c r="D1411" i="7" s="1"/>
  <c r="A1412" i="7" a="1"/>
  <c r="A1412" i="7" s="1"/>
  <c r="B1412" i="7" a="1"/>
  <c r="B1412" i="7" s="1"/>
  <c r="C1412" i="7" a="1"/>
  <c r="C1412" i="7" s="1"/>
  <c r="D1412" i="7" a="1"/>
  <c r="D1412" i="7" s="1"/>
  <c r="A1413" i="7" a="1"/>
  <c r="A1413" i="7" s="1"/>
  <c r="B1413" i="7" a="1"/>
  <c r="B1413" i="7" s="1"/>
  <c r="C1413" i="7" a="1"/>
  <c r="C1413" i="7" s="1"/>
  <c r="D1413" i="7" a="1"/>
  <c r="D1413" i="7" s="1"/>
  <c r="A1414" i="7" a="1"/>
  <c r="A1414" i="7" s="1"/>
  <c r="B1414" i="7" a="1"/>
  <c r="B1414" i="7" s="1"/>
  <c r="C1414" i="7" a="1"/>
  <c r="C1414" i="7" s="1"/>
  <c r="D1414" i="7" a="1"/>
  <c r="D1414" i="7" s="1"/>
  <c r="A1415" i="7" a="1"/>
  <c r="A1415" i="7" s="1"/>
  <c r="B1415" i="7" a="1"/>
  <c r="B1415" i="7" s="1"/>
  <c r="C1415" i="7" a="1"/>
  <c r="C1415" i="7" s="1"/>
  <c r="D1415" i="7" a="1"/>
  <c r="D1415" i="7" s="1"/>
  <c r="A1416" i="7" a="1"/>
  <c r="A1416" i="7" s="1"/>
  <c r="B1416" i="7" a="1"/>
  <c r="B1416" i="7" s="1"/>
  <c r="C1416" i="7" a="1"/>
  <c r="C1416" i="7" s="1"/>
  <c r="D1416" i="7" a="1"/>
  <c r="D1416" i="7" s="1"/>
  <c r="A1417" i="7" a="1"/>
  <c r="A1417" i="7" s="1"/>
  <c r="B1417" i="7" a="1"/>
  <c r="B1417" i="7" s="1"/>
  <c r="C1417" i="7" a="1"/>
  <c r="C1417" i="7" s="1"/>
  <c r="D1417" i="7" a="1"/>
  <c r="D1417" i="7" s="1"/>
  <c r="A1418" i="7" a="1"/>
  <c r="A1418" i="7" s="1"/>
  <c r="B1418" i="7" a="1"/>
  <c r="B1418" i="7" s="1"/>
  <c r="C1418" i="7" a="1"/>
  <c r="C1418" i="7" s="1"/>
  <c r="D1418" i="7" a="1"/>
  <c r="D1418" i="7" s="1"/>
  <c r="A1419" i="7" a="1"/>
  <c r="A1419" i="7" s="1"/>
  <c r="B1419" i="7" a="1"/>
  <c r="B1419" i="7" s="1"/>
  <c r="C1419" i="7" a="1"/>
  <c r="C1419" i="7" s="1"/>
  <c r="D1419" i="7" a="1"/>
  <c r="D1419" i="7" s="1"/>
  <c r="A1420" i="7" a="1"/>
  <c r="A1420" i="7" s="1"/>
  <c r="B1420" i="7" a="1"/>
  <c r="B1420" i="7" s="1"/>
  <c r="C1420" i="7" a="1"/>
  <c r="C1420" i="7" s="1"/>
  <c r="D1420" i="7" a="1"/>
  <c r="D1420" i="7" s="1"/>
  <c r="A1421" i="7" a="1"/>
  <c r="A1421" i="7" s="1"/>
  <c r="B1421" i="7" a="1"/>
  <c r="B1421" i="7" s="1"/>
  <c r="C1421" i="7" a="1"/>
  <c r="C1421" i="7" s="1"/>
  <c r="D1421" i="7" a="1"/>
  <c r="D1421" i="7" s="1"/>
  <c r="A1422" i="7" a="1"/>
  <c r="A1422" i="7" s="1"/>
  <c r="B1422" i="7" a="1"/>
  <c r="B1422" i="7" s="1"/>
  <c r="C1422" i="7" a="1"/>
  <c r="C1422" i="7" s="1"/>
  <c r="D1422" i="7" a="1"/>
  <c r="D1422" i="7" s="1"/>
  <c r="A1423" i="7" a="1"/>
  <c r="A1423" i="7" s="1"/>
  <c r="B1423" i="7" a="1"/>
  <c r="B1423" i="7" s="1"/>
  <c r="C1423" i="7" a="1"/>
  <c r="C1423" i="7" s="1"/>
  <c r="D1423" i="7" a="1"/>
  <c r="D1423" i="7" s="1"/>
  <c r="A1424" i="7" a="1"/>
  <c r="A1424" i="7" s="1"/>
  <c r="B1424" i="7" a="1"/>
  <c r="B1424" i="7" s="1"/>
  <c r="C1424" i="7" a="1"/>
  <c r="C1424" i="7" s="1"/>
  <c r="D1424" i="7" a="1"/>
  <c r="D1424" i="7" s="1"/>
  <c r="A1425" i="7" a="1"/>
  <c r="A1425" i="7" s="1"/>
  <c r="B1425" i="7" a="1"/>
  <c r="B1425" i="7" s="1"/>
  <c r="C1425" i="7" a="1"/>
  <c r="C1425" i="7" s="1"/>
  <c r="D1425" i="7" a="1"/>
  <c r="D1425" i="7" s="1"/>
  <c r="A1426" i="7" a="1"/>
  <c r="A1426" i="7" s="1"/>
  <c r="B1426" i="7" a="1"/>
  <c r="B1426" i="7" s="1"/>
  <c r="C1426" i="7" a="1"/>
  <c r="C1426" i="7" s="1"/>
  <c r="D1426" i="7" a="1"/>
  <c r="D1426" i="7" s="1"/>
  <c r="A1427" i="7" a="1"/>
  <c r="A1427" i="7" s="1"/>
  <c r="B1427" i="7" a="1"/>
  <c r="B1427" i="7" s="1"/>
  <c r="C1427" i="7" a="1"/>
  <c r="C1427" i="7" s="1"/>
  <c r="D1427" i="7" a="1"/>
  <c r="D1427" i="7" s="1"/>
  <c r="D2" i="7" a="1"/>
  <c r="D2" i="7" s="1"/>
  <c r="C2" i="7" a="1"/>
  <c r="C2" i="7" s="1"/>
  <c r="B2" i="7" a="1"/>
  <c r="B2" i="7" s="1"/>
  <c r="D2414" i="7" a="1"/>
  <c r="D2414" i="7" s="1"/>
  <c r="C2414" i="7" a="1"/>
  <c r="C2414" i="7" s="1"/>
  <c r="B2414" i="7" a="1"/>
  <c r="B2414" i="7" s="1"/>
  <c r="A2414" i="7" a="1"/>
  <c r="A2414" i="7" s="1"/>
  <c r="D2413" i="7" a="1"/>
  <c r="D2413" i="7" s="1"/>
  <c r="C2413" i="7" a="1"/>
  <c r="C2413" i="7" s="1"/>
  <c r="B2413" i="7" a="1"/>
  <c r="B2413" i="7" s="1"/>
  <c r="A2413" i="7" a="1"/>
  <c r="A2413" i="7" s="1"/>
  <c r="D2412" i="7" a="1"/>
  <c r="D2412" i="7" s="1"/>
  <c r="C2412" i="7" a="1"/>
  <c r="C2412" i="7" s="1"/>
  <c r="B2412" i="7" a="1"/>
  <c r="B2412" i="7" s="1"/>
  <c r="A2412" i="7" a="1"/>
  <c r="A2412" i="7" s="1"/>
  <c r="D2411" i="7" a="1"/>
  <c r="D2411" i="7" s="1"/>
  <c r="C2411" i="7" a="1"/>
  <c r="C2411" i="7" s="1"/>
  <c r="B2411" i="7" a="1"/>
  <c r="B2411" i="7" s="1"/>
  <c r="A2411" i="7" a="1"/>
  <c r="A2411" i="7" s="1"/>
  <c r="D2410" i="7" a="1"/>
  <c r="D2410" i="7" s="1"/>
  <c r="C2410" i="7" a="1"/>
  <c r="C2410" i="7" s="1"/>
  <c r="B2410" i="7" a="1"/>
  <c r="B2410" i="7" s="1"/>
  <c r="A2410" i="7" a="1"/>
  <c r="A2410" i="7" s="1"/>
  <c r="D2409" i="7" a="1"/>
  <c r="D2409" i="7" s="1"/>
  <c r="C2409" i="7" a="1"/>
  <c r="C2409" i="7" s="1"/>
  <c r="B2409" i="7" a="1"/>
  <c r="B2409" i="7" s="1"/>
  <c r="A2409" i="7" a="1"/>
  <c r="A2409" i="7" s="1"/>
  <c r="D2408" i="7" a="1"/>
  <c r="D2408" i="7" s="1"/>
  <c r="C2408" i="7" a="1"/>
  <c r="C2408" i="7" s="1"/>
  <c r="B2408" i="7" a="1"/>
  <c r="B2408" i="7" s="1"/>
  <c r="A2408" i="7" a="1"/>
  <c r="A2408" i="7" s="1"/>
  <c r="D2407" i="7" a="1"/>
  <c r="D2407" i="7" s="1"/>
  <c r="C2407" i="7" a="1"/>
  <c r="C2407" i="7" s="1"/>
  <c r="B2407" i="7" a="1"/>
  <c r="B2407" i="7" s="1"/>
  <c r="A2407" i="7" a="1"/>
  <c r="A2407" i="7" s="1"/>
  <c r="D2406" i="7" a="1"/>
  <c r="D2406" i="7" s="1"/>
  <c r="C2406" i="7" a="1"/>
  <c r="C2406" i="7" s="1"/>
  <c r="B2406" i="7" a="1"/>
  <c r="B2406" i="7" s="1"/>
  <c r="A2406" i="7" a="1"/>
  <c r="A2406" i="7" s="1"/>
  <c r="D2405" i="7" a="1"/>
  <c r="D2405" i="7" s="1"/>
  <c r="C2405" i="7" a="1"/>
  <c r="C2405" i="7" s="1"/>
  <c r="B2405" i="7" a="1"/>
  <c r="B2405" i="7" s="1"/>
  <c r="A2405" i="7" a="1"/>
  <c r="A2405" i="7" s="1"/>
  <c r="D2404" i="7" a="1"/>
  <c r="D2404" i="7" s="1"/>
  <c r="C2404" i="7" a="1"/>
  <c r="C2404" i="7" s="1"/>
  <c r="B2404" i="7" a="1"/>
  <c r="B2404" i="7" s="1"/>
  <c r="A2404" i="7" a="1"/>
  <c r="A2404" i="7" s="1"/>
  <c r="D2403" i="7" a="1"/>
  <c r="D2403" i="7" s="1"/>
  <c r="C2403" i="7" a="1"/>
  <c r="C2403" i="7" s="1"/>
  <c r="B2403" i="7" a="1"/>
  <c r="B2403" i="7" s="1"/>
  <c r="A2403" i="7" a="1"/>
  <c r="A2403" i="7" s="1"/>
  <c r="D2402" i="7" a="1"/>
  <c r="D2402" i="7" s="1"/>
  <c r="C2402" i="7" a="1"/>
  <c r="C2402" i="7" s="1"/>
  <c r="B2402" i="7" a="1"/>
  <c r="B2402" i="7" s="1"/>
  <c r="A2402" i="7" a="1"/>
  <c r="A2402" i="7" s="1"/>
  <c r="D2401" i="7" a="1"/>
  <c r="D2401" i="7" s="1"/>
  <c r="C2401" i="7" a="1"/>
  <c r="C2401" i="7" s="1"/>
  <c r="B2401" i="7" a="1"/>
  <c r="B2401" i="7" s="1"/>
  <c r="A2401" i="7" a="1"/>
  <c r="A2401" i="7" s="1"/>
  <c r="D2400" i="7" a="1"/>
  <c r="D2400" i="7" s="1"/>
  <c r="C2400" i="7" a="1"/>
  <c r="C2400" i="7" s="1"/>
  <c r="B2400" i="7" a="1"/>
  <c r="B2400" i="7" s="1"/>
  <c r="A2400" i="7" a="1"/>
  <c r="A2400" i="7" s="1"/>
  <c r="D2399" i="7" a="1"/>
  <c r="D2399" i="7" s="1"/>
  <c r="C2399" i="7" a="1"/>
  <c r="C2399" i="7" s="1"/>
  <c r="B2399" i="7" a="1"/>
  <c r="B2399" i="7" s="1"/>
  <c r="A2399" i="7" a="1"/>
  <c r="A2399" i="7" s="1"/>
  <c r="D2398" i="7" a="1"/>
  <c r="D2398" i="7" s="1"/>
  <c r="C2398" i="7" a="1"/>
  <c r="C2398" i="7" s="1"/>
  <c r="B2398" i="7" a="1"/>
  <c r="B2398" i="7" s="1"/>
  <c r="A2398" i="7" a="1"/>
  <c r="A2398" i="7" s="1"/>
  <c r="D2397" i="7" a="1"/>
  <c r="D2397" i="7" s="1"/>
  <c r="C2397" i="7" a="1"/>
  <c r="C2397" i="7" s="1"/>
  <c r="B2397" i="7" a="1"/>
  <c r="B2397" i="7" s="1"/>
  <c r="A2397" i="7" a="1"/>
  <c r="A2397" i="7" s="1"/>
  <c r="D2396" i="7" a="1"/>
  <c r="D2396" i="7" s="1"/>
  <c r="C2396" i="7" a="1"/>
  <c r="C2396" i="7" s="1"/>
  <c r="B2396" i="7" a="1"/>
  <c r="B2396" i="7" s="1"/>
  <c r="A2396" i="7" a="1"/>
  <c r="A2396" i="7" s="1"/>
  <c r="D2395" i="7" a="1"/>
  <c r="D2395" i="7" s="1"/>
  <c r="C2395" i="7" a="1"/>
  <c r="C2395" i="7" s="1"/>
  <c r="B2395" i="7" a="1"/>
  <c r="B2395" i="7" s="1"/>
  <c r="A2395" i="7" a="1"/>
  <c r="A2395" i="7" s="1"/>
  <c r="D2394" i="7" a="1"/>
  <c r="D2394" i="7" s="1"/>
  <c r="C2394" i="7" a="1"/>
  <c r="C2394" i="7" s="1"/>
  <c r="B2394" i="7" a="1"/>
  <c r="B2394" i="7" s="1"/>
  <c r="A2394" i="7" a="1"/>
  <c r="A2394" i="7" s="1"/>
  <c r="D2393" i="7" a="1"/>
  <c r="D2393" i="7" s="1"/>
  <c r="C2393" i="7" a="1"/>
  <c r="C2393" i="7" s="1"/>
  <c r="B2393" i="7" a="1"/>
  <c r="B2393" i="7" s="1"/>
  <c r="A2393" i="7" a="1"/>
  <c r="A2393" i="7" s="1"/>
  <c r="D2392" i="7" a="1"/>
  <c r="D2392" i="7" s="1"/>
  <c r="C2392" i="7" a="1"/>
  <c r="C2392" i="7" s="1"/>
  <c r="B2392" i="7" a="1"/>
  <c r="B2392" i="7" s="1"/>
  <c r="A2392" i="7" a="1"/>
  <c r="A2392" i="7" s="1"/>
  <c r="D2391" i="7" a="1"/>
  <c r="D2391" i="7" s="1"/>
  <c r="C2391" i="7" a="1"/>
  <c r="C2391" i="7" s="1"/>
  <c r="B2391" i="7" a="1"/>
  <c r="B2391" i="7" s="1"/>
  <c r="A2391" i="7" a="1"/>
  <c r="A2391" i="7" s="1"/>
  <c r="D2390" i="7" a="1"/>
  <c r="D2390" i="7" s="1"/>
  <c r="C2390" i="7" a="1"/>
  <c r="C2390" i="7" s="1"/>
  <c r="B2390" i="7" a="1"/>
  <c r="B2390" i="7" s="1"/>
  <c r="A2390" i="7" a="1"/>
  <c r="A2390" i="7" s="1"/>
  <c r="D2389" i="7" a="1"/>
  <c r="D2389" i="7" s="1"/>
  <c r="C2389" i="7" a="1"/>
  <c r="C2389" i="7" s="1"/>
  <c r="B2389" i="7" a="1"/>
  <c r="B2389" i="7" s="1"/>
  <c r="A2389" i="7" a="1"/>
  <c r="A2389" i="7" s="1"/>
  <c r="D2388" i="7" a="1"/>
  <c r="D2388" i="7" s="1"/>
  <c r="C2388" i="7" a="1"/>
  <c r="C2388" i="7" s="1"/>
  <c r="B2388" i="7" a="1"/>
  <c r="B2388" i="7" s="1"/>
  <c r="A2388" i="7" a="1"/>
  <c r="A2388" i="7" s="1"/>
  <c r="D2387" i="7" a="1"/>
  <c r="D2387" i="7" s="1"/>
  <c r="C2387" i="7" a="1"/>
  <c r="C2387" i="7" s="1"/>
  <c r="B2387" i="7" a="1"/>
  <c r="B2387" i="7" s="1"/>
  <c r="A2387" i="7" a="1"/>
  <c r="A2387" i="7" s="1"/>
  <c r="D2386" i="7" a="1"/>
  <c r="D2386" i="7" s="1"/>
  <c r="C2386" i="7" a="1"/>
  <c r="C2386" i="7" s="1"/>
  <c r="B2386" i="7" a="1"/>
  <c r="B2386" i="7" s="1"/>
  <c r="A2386" i="7" a="1"/>
  <c r="A2386" i="7" s="1"/>
  <c r="D2385" i="7" a="1"/>
  <c r="D2385" i="7" s="1"/>
  <c r="C2385" i="7" a="1"/>
  <c r="C2385" i="7" s="1"/>
  <c r="B2385" i="7" a="1"/>
  <c r="B2385" i="7" s="1"/>
  <c r="A2385" i="7" a="1"/>
  <c r="A2385" i="7" s="1"/>
  <c r="D2384" i="7" a="1"/>
  <c r="D2384" i="7" s="1"/>
  <c r="C2384" i="7" a="1"/>
  <c r="C2384" i="7" s="1"/>
  <c r="B2384" i="7" a="1"/>
  <c r="B2384" i="7" s="1"/>
  <c r="A2384" i="7" a="1"/>
  <c r="A2384" i="7" s="1"/>
  <c r="D2383" i="7" a="1"/>
  <c r="D2383" i="7" s="1"/>
  <c r="C2383" i="7" a="1"/>
  <c r="C2383" i="7" s="1"/>
  <c r="B2383" i="7" a="1"/>
  <c r="B2383" i="7" s="1"/>
  <c r="A2383" i="7" a="1"/>
  <c r="A2383" i="7" s="1"/>
  <c r="D2382" i="7" a="1"/>
  <c r="D2382" i="7" s="1"/>
  <c r="C2382" i="7" a="1"/>
  <c r="C2382" i="7" s="1"/>
  <c r="B2382" i="7" a="1"/>
  <c r="B2382" i="7" s="1"/>
  <c r="A2382" i="7" a="1"/>
  <c r="A2382" i="7" s="1"/>
  <c r="D2381" i="7" a="1"/>
  <c r="D2381" i="7" s="1"/>
  <c r="C2381" i="7" a="1"/>
  <c r="C2381" i="7" s="1"/>
  <c r="B2381" i="7" a="1"/>
  <c r="B2381" i="7" s="1"/>
  <c r="A2381" i="7" a="1"/>
  <c r="A2381" i="7" s="1"/>
  <c r="D2380" i="7" a="1"/>
  <c r="D2380" i="7" s="1"/>
  <c r="C2380" i="7" a="1"/>
  <c r="C2380" i="7" s="1"/>
  <c r="B2380" i="7" a="1"/>
  <c r="B2380" i="7" s="1"/>
  <c r="A2380" i="7" a="1"/>
  <c r="A2380" i="7" s="1"/>
  <c r="D2379" i="7" a="1"/>
  <c r="D2379" i="7" s="1"/>
  <c r="C2379" i="7" a="1"/>
  <c r="C2379" i="7" s="1"/>
  <c r="B2379" i="7" a="1"/>
  <c r="B2379" i="7" s="1"/>
  <c r="A2379" i="7" a="1"/>
  <c r="A2379" i="7" s="1"/>
  <c r="D2378" i="7" a="1"/>
  <c r="D2378" i="7" s="1"/>
  <c r="C2378" i="7" a="1"/>
  <c r="C2378" i="7" s="1"/>
  <c r="B2378" i="7" a="1"/>
  <c r="B2378" i="7" s="1"/>
  <c r="A2378" i="7" a="1"/>
  <c r="A2378" i="7" s="1"/>
  <c r="D2377" i="7" a="1"/>
  <c r="D2377" i="7" s="1"/>
  <c r="C2377" i="7" a="1"/>
  <c r="C2377" i="7" s="1"/>
  <c r="B2377" i="7" a="1"/>
  <c r="B2377" i="7" s="1"/>
  <c r="A2377" i="7" a="1"/>
  <c r="A2377" i="7" s="1"/>
  <c r="D2376" i="7" a="1"/>
  <c r="D2376" i="7" s="1"/>
  <c r="C2376" i="7" a="1"/>
  <c r="C2376" i="7" s="1"/>
  <c r="B2376" i="7" a="1"/>
  <c r="B2376" i="7" s="1"/>
  <c r="A2376" i="7" a="1"/>
  <c r="A2376" i="7" s="1"/>
  <c r="D2375" i="7" a="1"/>
  <c r="D2375" i="7" s="1"/>
  <c r="C2375" i="7" a="1"/>
  <c r="C2375" i="7" s="1"/>
  <c r="B2375" i="7" a="1"/>
  <c r="B2375" i="7" s="1"/>
  <c r="A2375" i="7" a="1"/>
  <c r="A2375" i="7" s="1"/>
  <c r="D2374" i="7" a="1"/>
  <c r="D2374" i="7" s="1"/>
  <c r="C2374" i="7" a="1"/>
  <c r="C2374" i="7" s="1"/>
  <c r="B2374" i="7" a="1"/>
  <c r="B2374" i="7" s="1"/>
  <c r="A2374" i="7" a="1"/>
  <c r="A2374" i="7" s="1"/>
  <c r="D2373" i="7" a="1"/>
  <c r="D2373" i="7" s="1"/>
  <c r="C2373" i="7" a="1"/>
  <c r="C2373" i="7" s="1"/>
  <c r="B2373" i="7" a="1"/>
  <c r="B2373" i="7" s="1"/>
  <c r="A2373" i="7" a="1"/>
  <c r="A2373" i="7" s="1"/>
  <c r="D2372" i="7" a="1"/>
  <c r="D2372" i="7" s="1"/>
  <c r="C2372" i="7" a="1"/>
  <c r="C2372" i="7" s="1"/>
  <c r="B2372" i="7" a="1"/>
  <c r="B2372" i="7" s="1"/>
  <c r="A2372" i="7" a="1"/>
  <c r="A2372" i="7" s="1"/>
  <c r="D2371" i="7" a="1"/>
  <c r="D2371" i="7" s="1"/>
  <c r="C2371" i="7" a="1"/>
  <c r="C2371" i="7" s="1"/>
  <c r="B2371" i="7" a="1"/>
  <c r="B2371" i="7" s="1"/>
  <c r="A2371" i="7" a="1"/>
  <c r="A2371" i="7" s="1"/>
  <c r="D2370" i="7" a="1"/>
  <c r="D2370" i="7" s="1"/>
  <c r="C2370" i="7" a="1"/>
  <c r="C2370" i="7" s="1"/>
  <c r="B2370" i="7" a="1"/>
  <c r="B2370" i="7" s="1"/>
  <c r="A2370" i="7" a="1"/>
  <c r="A2370" i="7" s="1"/>
  <c r="D2369" i="7" a="1"/>
  <c r="D2369" i="7" s="1"/>
  <c r="C2369" i="7" a="1"/>
  <c r="C2369" i="7" s="1"/>
  <c r="B2369" i="7" a="1"/>
  <c r="B2369" i="7" s="1"/>
  <c r="A2369" i="7" a="1"/>
  <c r="A2369" i="7" s="1"/>
  <c r="D2368" i="7" a="1"/>
  <c r="D2368" i="7" s="1"/>
  <c r="C2368" i="7" a="1"/>
  <c r="C2368" i="7" s="1"/>
  <c r="B2368" i="7" a="1"/>
  <c r="B2368" i="7" s="1"/>
  <c r="A2368" i="7" a="1"/>
  <c r="A2368" i="7" s="1"/>
  <c r="D2367" i="7" a="1"/>
  <c r="D2367" i="7" s="1"/>
  <c r="C2367" i="7" a="1"/>
  <c r="C2367" i="7" s="1"/>
  <c r="B2367" i="7" a="1"/>
  <c r="B2367" i="7" s="1"/>
  <c r="A2367" i="7" a="1"/>
  <c r="A2367" i="7" s="1"/>
  <c r="D2366" i="7" a="1"/>
  <c r="D2366" i="7" s="1"/>
  <c r="C2366" i="7" a="1"/>
  <c r="C2366" i="7" s="1"/>
  <c r="B2366" i="7" a="1"/>
  <c r="B2366" i="7" s="1"/>
  <c r="A2366" i="7" a="1"/>
  <c r="A2366" i="7" s="1"/>
  <c r="D2365" i="7" a="1"/>
  <c r="D2365" i="7" s="1"/>
  <c r="C2365" i="7" a="1"/>
  <c r="C2365" i="7" s="1"/>
  <c r="B2365" i="7" a="1"/>
  <c r="B2365" i="7" s="1"/>
  <c r="A2365" i="7" a="1"/>
  <c r="A2365" i="7" s="1"/>
  <c r="D2364" i="7" a="1"/>
  <c r="D2364" i="7" s="1"/>
  <c r="C2364" i="7" a="1"/>
  <c r="C2364" i="7" s="1"/>
  <c r="B2364" i="7" a="1"/>
  <c r="B2364" i="7" s="1"/>
  <c r="A2364" i="7" a="1"/>
  <c r="A2364" i="7" s="1"/>
  <c r="D2363" i="7" a="1"/>
  <c r="D2363" i="7" s="1"/>
  <c r="C2363" i="7" a="1"/>
  <c r="C2363" i="7" s="1"/>
  <c r="B2363" i="7" a="1"/>
  <c r="B2363" i="7" s="1"/>
  <c r="A2363" i="7" a="1"/>
  <c r="A2363" i="7" s="1"/>
  <c r="D2362" i="7" a="1"/>
  <c r="D2362" i="7" s="1"/>
  <c r="C2362" i="7" a="1"/>
  <c r="C2362" i="7" s="1"/>
  <c r="B2362" i="7" a="1"/>
  <c r="B2362" i="7" s="1"/>
  <c r="A2362" i="7" a="1"/>
  <c r="A2362" i="7" s="1"/>
  <c r="D2361" i="7" a="1"/>
  <c r="D2361" i="7" s="1"/>
  <c r="C2361" i="7" a="1"/>
  <c r="C2361" i="7" s="1"/>
  <c r="B2361" i="7" a="1"/>
  <c r="B2361" i="7" s="1"/>
  <c r="A2361" i="7" a="1"/>
  <c r="A2361" i="7" s="1"/>
  <c r="D2360" i="7" a="1"/>
  <c r="D2360" i="7" s="1"/>
  <c r="C2360" i="7" a="1"/>
  <c r="C2360" i="7" s="1"/>
  <c r="B2360" i="7" a="1"/>
  <c r="B2360" i="7" s="1"/>
  <c r="A2360" i="7" a="1"/>
  <c r="A2360" i="7" s="1"/>
  <c r="D2359" i="7" a="1"/>
  <c r="D2359" i="7" s="1"/>
  <c r="C2359" i="7" a="1"/>
  <c r="C2359" i="7" s="1"/>
  <c r="B2359" i="7" a="1"/>
  <c r="B2359" i="7" s="1"/>
  <c r="A2359" i="7" a="1"/>
  <c r="A2359" i="7" s="1"/>
  <c r="D2358" i="7" a="1"/>
  <c r="D2358" i="7" s="1"/>
  <c r="C2358" i="7" a="1"/>
  <c r="C2358" i="7" s="1"/>
  <c r="B2358" i="7" a="1"/>
  <c r="B2358" i="7" s="1"/>
  <c r="A2358" i="7" a="1"/>
  <c r="A2358" i="7" s="1"/>
  <c r="D2357" i="7" a="1"/>
  <c r="D2357" i="7" s="1"/>
  <c r="C2357" i="7" a="1"/>
  <c r="C2357" i="7" s="1"/>
  <c r="B2357" i="7" a="1"/>
  <c r="B2357" i="7" s="1"/>
  <c r="A2357" i="7" a="1"/>
  <c r="A2357" i="7" s="1"/>
  <c r="D2356" i="7" a="1"/>
  <c r="D2356" i="7" s="1"/>
  <c r="C2356" i="7" a="1"/>
  <c r="C2356" i="7" s="1"/>
  <c r="B2356" i="7" a="1"/>
  <c r="B2356" i="7" s="1"/>
  <c r="A2356" i="7" a="1"/>
  <c r="A2356" i="7" s="1"/>
  <c r="D2355" i="7" a="1"/>
  <c r="D2355" i="7" s="1"/>
  <c r="C2355" i="7" a="1"/>
  <c r="C2355" i="7" s="1"/>
  <c r="B2355" i="7" a="1"/>
  <c r="B2355" i="7" s="1"/>
  <c r="A2355" i="7" a="1"/>
  <c r="A2355" i="7" s="1"/>
  <c r="D2354" i="7" a="1"/>
  <c r="D2354" i="7" s="1"/>
  <c r="C2354" i="7" a="1"/>
  <c r="C2354" i="7" s="1"/>
  <c r="B2354" i="7" a="1"/>
  <c r="B2354" i="7" s="1"/>
  <c r="A2354" i="7" a="1"/>
  <c r="A2354" i="7" s="1"/>
  <c r="D2353" i="7" a="1"/>
  <c r="D2353" i="7" s="1"/>
  <c r="C2353" i="7" a="1"/>
  <c r="C2353" i="7" s="1"/>
  <c r="B2353" i="7" a="1"/>
  <c r="B2353" i="7" s="1"/>
  <c r="A2353" i="7" a="1"/>
  <c r="A2353" i="7" s="1"/>
  <c r="D2352" i="7" a="1"/>
  <c r="D2352" i="7" s="1"/>
  <c r="C2352" i="7" a="1"/>
  <c r="C2352" i="7" s="1"/>
  <c r="B2352" i="7" a="1"/>
  <c r="B2352" i="7" s="1"/>
  <c r="A2352" i="7" a="1"/>
  <c r="A2352" i="7" s="1"/>
  <c r="D2351" i="7" a="1"/>
  <c r="D2351" i="7" s="1"/>
  <c r="C2351" i="7" a="1"/>
  <c r="C2351" i="7" s="1"/>
  <c r="B2351" i="7" a="1"/>
  <c r="B2351" i="7" s="1"/>
  <c r="A2351" i="7" a="1"/>
  <c r="A2351" i="7" s="1"/>
  <c r="D2350" i="7" a="1"/>
  <c r="D2350" i="7" s="1"/>
  <c r="C2350" i="7" a="1"/>
  <c r="C2350" i="7" s="1"/>
  <c r="B2350" i="7" a="1"/>
  <c r="B2350" i="7" s="1"/>
  <c r="A2350" i="7" a="1"/>
  <c r="A2350" i="7" s="1"/>
  <c r="D2349" i="7" a="1"/>
  <c r="D2349" i="7" s="1"/>
  <c r="C2349" i="7" a="1"/>
  <c r="C2349" i="7" s="1"/>
  <c r="B2349" i="7" a="1"/>
  <c r="B2349" i="7" s="1"/>
  <c r="A2349" i="7" a="1"/>
  <c r="A2349" i="7" s="1"/>
  <c r="D2348" i="7" a="1"/>
  <c r="D2348" i="7" s="1"/>
  <c r="C2348" i="7" a="1"/>
  <c r="C2348" i="7" s="1"/>
  <c r="B2348" i="7" a="1"/>
  <c r="B2348" i="7" s="1"/>
  <c r="A2348" i="7" a="1"/>
  <c r="A2348" i="7" s="1"/>
  <c r="D2347" i="7" a="1"/>
  <c r="D2347" i="7" s="1"/>
  <c r="C2347" i="7" a="1"/>
  <c r="C2347" i="7" s="1"/>
  <c r="B2347" i="7" a="1"/>
  <c r="B2347" i="7" s="1"/>
  <c r="A2347" i="7" a="1"/>
  <c r="A2347" i="7" s="1"/>
  <c r="D2346" i="7" a="1"/>
  <c r="D2346" i="7" s="1"/>
  <c r="C2346" i="7" a="1"/>
  <c r="C2346" i="7" s="1"/>
  <c r="B2346" i="7" a="1"/>
  <c r="B2346" i="7" s="1"/>
  <c r="A2346" i="7" a="1"/>
  <c r="A2346" i="7" s="1"/>
  <c r="D2345" i="7" a="1"/>
  <c r="D2345" i="7" s="1"/>
  <c r="C2345" i="7" a="1"/>
  <c r="C2345" i="7" s="1"/>
  <c r="B2345" i="7" a="1"/>
  <c r="B2345" i="7" s="1"/>
  <c r="A2345" i="7" a="1"/>
  <c r="A2345" i="7" s="1"/>
  <c r="D2344" i="7" a="1"/>
  <c r="D2344" i="7" s="1"/>
  <c r="C2344" i="7" a="1"/>
  <c r="C2344" i="7" s="1"/>
  <c r="B2344" i="7" a="1"/>
  <c r="B2344" i="7" s="1"/>
  <c r="A2344" i="7" a="1"/>
  <c r="A2344" i="7" s="1"/>
  <c r="D2343" i="7" a="1"/>
  <c r="D2343" i="7" s="1"/>
  <c r="C2343" i="7" a="1"/>
  <c r="C2343" i="7" s="1"/>
  <c r="B2343" i="7" a="1"/>
  <c r="B2343" i="7" s="1"/>
  <c r="A2343" i="7" a="1"/>
  <c r="A2343" i="7" s="1"/>
  <c r="D2342" i="7" a="1"/>
  <c r="D2342" i="7" s="1"/>
  <c r="C2342" i="7" a="1"/>
  <c r="C2342" i="7" s="1"/>
  <c r="B2342" i="7" a="1"/>
  <c r="B2342" i="7" s="1"/>
  <c r="A2342" i="7" a="1"/>
  <c r="A2342" i="7" s="1"/>
  <c r="D2341" i="7" a="1"/>
  <c r="D2341" i="7" s="1"/>
  <c r="C2341" i="7" a="1"/>
  <c r="C2341" i="7" s="1"/>
  <c r="B2341" i="7" a="1"/>
  <c r="B2341" i="7" s="1"/>
  <c r="A2341" i="7" a="1"/>
  <c r="A2341" i="7" s="1"/>
  <c r="D2340" i="7" a="1"/>
  <c r="D2340" i="7" s="1"/>
  <c r="C2340" i="7" a="1"/>
  <c r="C2340" i="7" s="1"/>
  <c r="B2340" i="7" a="1"/>
  <c r="B2340" i="7" s="1"/>
  <c r="A2340" i="7" a="1"/>
  <c r="A2340" i="7" s="1"/>
  <c r="D2339" i="7" a="1"/>
  <c r="D2339" i="7" s="1"/>
  <c r="C2339" i="7" a="1"/>
  <c r="C2339" i="7" s="1"/>
  <c r="B2339" i="7" a="1"/>
  <c r="B2339" i="7" s="1"/>
  <c r="A2339" i="7" a="1"/>
  <c r="A2339" i="7" s="1"/>
  <c r="D2338" i="7" a="1"/>
  <c r="D2338" i="7" s="1"/>
  <c r="C2338" i="7" a="1"/>
  <c r="C2338" i="7" s="1"/>
  <c r="B2338" i="7" a="1"/>
  <c r="B2338" i="7" s="1"/>
  <c r="A2338" i="7" a="1"/>
  <c r="A2338" i="7" s="1"/>
  <c r="D2337" i="7" a="1"/>
  <c r="D2337" i="7" s="1"/>
  <c r="C2337" i="7" a="1"/>
  <c r="C2337" i="7" s="1"/>
  <c r="B2337" i="7" a="1"/>
  <c r="B2337" i="7" s="1"/>
  <c r="A2337" i="7" a="1"/>
  <c r="A2337" i="7" s="1"/>
  <c r="D2336" i="7" a="1"/>
  <c r="D2336" i="7" s="1"/>
  <c r="C2336" i="7" a="1"/>
  <c r="C2336" i="7" s="1"/>
  <c r="B2336" i="7" a="1"/>
  <c r="B2336" i="7" s="1"/>
  <c r="A2336" i="7" a="1"/>
  <c r="A2336" i="7" s="1"/>
  <c r="D2335" i="7" a="1"/>
  <c r="D2335" i="7" s="1"/>
  <c r="C2335" i="7" a="1"/>
  <c r="C2335" i="7" s="1"/>
  <c r="B2335" i="7" a="1"/>
  <c r="B2335" i="7" s="1"/>
  <c r="A2335" i="7" a="1"/>
  <c r="A2335" i="7" s="1"/>
  <c r="D2334" i="7" a="1"/>
  <c r="D2334" i="7" s="1"/>
  <c r="C2334" i="7" a="1"/>
  <c r="C2334" i="7" s="1"/>
  <c r="B2334" i="7" a="1"/>
  <c r="B2334" i="7" s="1"/>
  <c r="A2334" i="7" a="1"/>
  <c r="A2334" i="7" s="1"/>
  <c r="D2333" i="7" a="1"/>
  <c r="D2333" i="7" s="1"/>
  <c r="C2333" i="7" a="1"/>
  <c r="C2333" i="7" s="1"/>
  <c r="B2333" i="7" a="1"/>
  <c r="B2333" i="7" s="1"/>
  <c r="A2333" i="7" a="1"/>
  <c r="A2333" i="7" s="1"/>
  <c r="D2332" i="7" a="1"/>
  <c r="D2332" i="7" s="1"/>
  <c r="C2332" i="7" a="1"/>
  <c r="C2332" i="7" s="1"/>
  <c r="B2332" i="7" a="1"/>
  <c r="B2332" i="7" s="1"/>
  <c r="A2332" i="7" a="1"/>
  <c r="A2332" i="7" s="1"/>
  <c r="D2331" i="7" a="1"/>
  <c r="D2331" i="7" s="1"/>
  <c r="C2331" i="7" a="1"/>
  <c r="C2331" i="7" s="1"/>
  <c r="B2331" i="7" a="1"/>
  <c r="B2331" i="7" s="1"/>
  <c r="A2331" i="7" a="1"/>
  <c r="A2331" i="7" s="1"/>
  <c r="D2330" i="7" a="1"/>
  <c r="D2330" i="7" s="1"/>
  <c r="C2330" i="7" a="1"/>
  <c r="C2330" i="7" s="1"/>
  <c r="B2330" i="7" a="1"/>
  <c r="B2330" i="7" s="1"/>
  <c r="A2330" i="7" a="1"/>
  <c r="A2330" i="7" s="1"/>
  <c r="D2329" i="7" a="1"/>
  <c r="D2329" i="7" s="1"/>
  <c r="C2329" i="7" a="1"/>
  <c r="C2329" i="7" s="1"/>
  <c r="B2329" i="7" a="1"/>
  <c r="B2329" i="7" s="1"/>
  <c r="A2329" i="7" a="1"/>
  <c r="A2329" i="7" s="1"/>
  <c r="D2328" i="7" a="1"/>
  <c r="D2328" i="7" s="1"/>
  <c r="C2328" i="7" a="1"/>
  <c r="C2328" i="7" s="1"/>
  <c r="B2328" i="7" a="1"/>
  <c r="B2328" i="7" s="1"/>
  <c r="A2328" i="7" a="1"/>
  <c r="A2328" i="7" s="1"/>
  <c r="D2327" i="7" a="1"/>
  <c r="D2327" i="7" s="1"/>
  <c r="C2327" i="7" a="1"/>
  <c r="C2327" i="7" s="1"/>
  <c r="B2327" i="7" a="1"/>
  <c r="B2327" i="7" s="1"/>
  <c r="A2327" i="7" a="1"/>
  <c r="A2327" i="7" s="1"/>
  <c r="D2326" i="7" a="1"/>
  <c r="D2326" i="7" s="1"/>
  <c r="C2326" i="7" a="1"/>
  <c r="C2326" i="7" s="1"/>
  <c r="B2326" i="7" a="1"/>
  <c r="B2326" i="7" s="1"/>
  <c r="A2326" i="7" a="1"/>
  <c r="A2326" i="7" s="1"/>
  <c r="D2325" i="7" a="1"/>
  <c r="D2325" i="7" s="1"/>
  <c r="C2325" i="7" a="1"/>
  <c r="C2325" i="7" s="1"/>
  <c r="B2325" i="7" a="1"/>
  <c r="B2325" i="7" s="1"/>
  <c r="A2325" i="7" a="1"/>
  <c r="A2325" i="7" s="1"/>
  <c r="D2324" i="7" a="1"/>
  <c r="D2324" i="7" s="1"/>
  <c r="C2324" i="7" a="1"/>
  <c r="C2324" i="7" s="1"/>
  <c r="B2324" i="7" a="1"/>
  <c r="B2324" i="7" s="1"/>
  <c r="A2324" i="7" a="1"/>
  <c r="A2324" i="7" s="1"/>
  <c r="D2323" i="7" a="1"/>
  <c r="D2323" i="7" s="1"/>
  <c r="C2323" i="7" a="1"/>
  <c r="C2323" i="7" s="1"/>
  <c r="B2323" i="7" a="1"/>
  <c r="B2323" i="7" s="1"/>
  <c r="A2323" i="7" a="1"/>
  <c r="A2323" i="7" s="1"/>
  <c r="D2322" i="7" a="1"/>
  <c r="D2322" i="7" s="1"/>
  <c r="C2322" i="7" a="1"/>
  <c r="C2322" i="7" s="1"/>
  <c r="B2322" i="7" a="1"/>
  <c r="B2322" i="7" s="1"/>
  <c r="A2322" i="7" a="1"/>
  <c r="A2322" i="7" s="1"/>
  <c r="D2321" i="7" a="1"/>
  <c r="D2321" i="7" s="1"/>
  <c r="C2321" i="7" a="1"/>
  <c r="C2321" i="7" s="1"/>
  <c r="B2321" i="7" a="1"/>
  <c r="B2321" i="7" s="1"/>
  <c r="A2321" i="7" a="1"/>
  <c r="A2321" i="7" s="1"/>
  <c r="D2320" i="7" a="1"/>
  <c r="D2320" i="7" s="1"/>
  <c r="C2320" i="7" a="1"/>
  <c r="C2320" i="7" s="1"/>
  <c r="B2320" i="7" a="1"/>
  <c r="B2320" i="7" s="1"/>
  <c r="A2320" i="7" a="1"/>
  <c r="A2320" i="7" s="1"/>
  <c r="D2319" i="7" a="1"/>
  <c r="D2319" i="7" s="1"/>
  <c r="C2319" i="7" a="1"/>
  <c r="C2319" i="7" s="1"/>
  <c r="B2319" i="7" a="1"/>
  <c r="B2319" i="7" s="1"/>
  <c r="A2319" i="7" a="1"/>
  <c r="A2319" i="7" s="1"/>
  <c r="D2318" i="7" a="1"/>
  <c r="D2318" i="7" s="1"/>
  <c r="C2318" i="7" a="1"/>
  <c r="C2318" i="7" s="1"/>
  <c r="B2318" i="7" a="1"/>
  <c r="B2318" i="7" s="1"/>
  <c r="A2318" i="7" a="1"/>
  <c r="A2318" i="7" s="1"/>
  <c r="D2317" i="7" a="1"/>
  <c r="D2317" i="7" s="1"/>
  <c r="C2317" i="7" a="1"/>
  <c r="C2317" i="7" s="1"/>
  <c r="B2317" i="7" a="1"/>
  <c r="B2317" i="7" s="1"/>
  <c r="A2317" i="7" a="1"/>
  <c r="A2317" i="7" s="1"/>
  <c r="D2316" i="7" a="1"/>
  <c r="D2316" i="7" s="1"/>
  <c r="C2316" i="7" a="1"/>
  <c r="C2316" i="7" s="1"/>
  <c r="B2316" i="7" a="1"/>
  <c r="B2316" i="7" s="1"/>
  <c r="A2316" i="7" a="1"/>
  <c r="A2316" i="7" s="1"/>
  <c r="D2315" i="7" a="1"/>
  <c r="D2315" i="7" s="1"/>
  <c r="C2315" i="7" a="1"/>
  <c r="C2315" i="7" s="1"/>
  <c r="B2315" i="7" a="1"/>
  <c r="B2315" i="7" s="1"/>
  <c r="A2315" i="7" a="1"/>
  <c r="A2315" i="7" s="1"/>
  <c r="D2314" i="7" a="1"/>
  <c r="D2314" i="7" s="1"/>
  <c r="C2314" i="7" a="1"/>
  <c r="C2314" i="7" s="1"/>
  <c r="B2314" i="7" a="1"/>
  <c r="B2314" i="7" s="1"/>
  <c r="A2314" i="7" a="1"/>
  <c r="A2314" i="7" s="1"/>
  <c r="D2313" i="7" a="1"/>
  <c r="D2313" i="7" s="1"/>
  <c r="C2313" i="7" a="1"/>
  <c r="C2313" i="7" s="1"/>
  <c r="B2313" i="7" a="1"/>
  <c r="B2313" i="7" s="1"/>
  <c r="A2313" i="7" a="1"/>
  <c r="A2313" i="7" s="1"/>
  <c r="D2312" i="7" a="1"/>
  <c r="D2312" i="7" s="1"/>
  <c r="C2312" i="7" a="1"/>
  <c r="C2312" i="7" s="1"/>
  <c r="B2312" i="7" a="1"/>
  <c r="B2312" i="7" s="1"/>
  <c r="A2312" i="7" a="1"/>
  <c r="A2312" i="7" s="1"/>
  <c r="D2311" i="7" a="1"/>
  <c r="D2311" i="7" s="1"/>
  <c r="C2311" i="7" a="1"/>
  <c r="C2311" i="7" s="1"/>
  <c r="B2311" i="7" a="1"/>
  <c r="B2311" i="7" s="1"/>
  <c r="A2311" i="7" a="1"/>
  <c r="A2311" i="7" s="1"/>
  <c r="D2310" i="7" a="1"/>
  <c r="D2310" i="7" s="1"/>
  <c r="C2310" i="7" a="1"/>
  <c r="C2310" i="7" s="1"/>
  <c r="B2310" i="7" a="1"/>
  <c r="B2310" i="7" s="1"/>
  <c r="A2310" i="7" a="1"/>
  <c r="A2310" i="7" s="1"/>
  <c r="D2309" i="7" a="1"/>
  <c r="D2309" i="7" s="1"/>
  <c r="C2309" i="7" a="1"/>
  <c r="C2309" i="7" s="1"/>
  <c r="B2309" i="7" a="1"/>
  <c r="B2309" i="7" s="1"/>
  <c r="A2309" i="7" a="1"/>
  <c r="A2309" i="7" s="1"/>
  <c r="D2308" i="7" a="1"/>
  <c r="D2308" i="7" s="1"/>
  <c r="C2308" i="7" a="1"/>
  <c r="C2308" i="7" s="1"/>
  <c r="B2308" i="7" a="1"/>
  <c r="B2308" i="7" s="1"/>
  <c r="A2308" i="7" a="1"/>
  <c r="A2308" i="7" s="1"/>
  <c r="D2307" i="7" a="1"/>
  <c r="D2307" i="7" s="1"/>
  <c r="C2307" i="7" a="1"/>
  <c r="C2307" i="7" s="1"/>
  <c r="B2307" i="7" a="1"/>
  <c r="B2307" i="7" s="1"/>
  <c r="A2307" i="7" a="1"/>
  <c r="A2307" i="7" s="1"/>
  <c r="D2306" i="7" a="1"/>
  <c r="D2306" i="7" s="1"/>
  <c r="C2306" i="7" a="1"/>
  <c r="C2306" i="7" s="1"/>
  <c r="B2306" i="7" a="1"/>
  <c r="B2306" i="7" s="1"/>
  <c r="A2306" i="7" a="1"/>
  <c r="A2306" i="7" s="1"/>
  <c r="D2305" i="7" a="1"/>
  <c r="D2305" i="7" s="1"/>
  <c r="C2305" i="7" a="1"/>
  <c r="C2305" i="7" s="1"/>
  <c r="B2305" i="7" a="1"/>
  <c r="B2305" i="7" s="1"/>
  <c r="A2305" i="7" a="1"/>
  <c r="A2305" i="7" s="1"/>
  <c r="D2304" i="7" a="1"/>
  <c r="D2304" i="7" s="1"/>
  <c r="C2304" i="7" a="1"/>
  <c r="C2304" i="7" s="1"/>
  <c r="B2304" i="7" a="1"/>
  <c r="B2304" i="7" s="1"/>
  <c r="A2304" i="7" a="1"/>
  <c r="A2304" i="7" s="1"/>
  <c r="D2303" i="7" a="1"/>
  <c r="D2303" i="7" s="1"/>
  <c r="C2303" i="7" a="1"/>
  <c r="C2303" i="7" s="1"/>
  <c r="B2303" i="7" a="1"/>
  <c r="B2303" i="7" s="1"/>
  <c r="A2303" i="7" a="1"/>
  <c r="A2303" i="7" s="1"/>
  <c r="D2302" i="7" a="1"/>
  <c r="D2302" i="7" s="1"/>
  <c r="C2302" i="7" a="1"/>
  <c r="C2302" i="7" s="1"/>
  <c r="B2302" i="7" a="1"/>
  <c r="B2302" i="7" s="1"/>
  <c r="A2302" i="7" a="1"/>
  <c r="A2302" i="7" s="1"/>
  <c r="D2301" i="7" a="1"/>
  <c r="D2301" i="7" s="1"/>
  <c r="C2301" i="7" a="1"/>
  <c r="C2301" i="7" s="1"/>
  <c r="B2301" i="7" a="1"/>
  <c r="B2301" i="7" s="1"/>
  <c r="A2301" i="7" a="1"/>
  <c r="A2301" i="7" s="1"/>
  <c r="D2300" i="7" a="1"/>
  <c r="D2300" i="7" s="1"/>
  <c r="C2300" i="7" a="1"/>
  <c r="C2300" i="7" s="1"/>
  <c r="B2300" i="7" a="1"/>
  <c r="B2300" i="7" s="1"/>
  <c r="A2300" i="7" a="1"/>
  <c r="A2300" i="7" s="1"/>
  <c r="D2299" i="7" a="1"/>
  <c r="D2299" i="7" s="1"/>
  <c r="C2299" i="7" a="1"/>
  <c r="C2299" i="7" s="1"/>
  <c r="B2299" i="7" a="1"/>
  <c r="B2299" i="7" s="1"/>
  <c r="A2299" i="7" a="1"/>
  <c r="A2299" i="7" s="1"/>
  <c r="D2298" i="7" a="1"/>
  <c r="D2298" i="7" s="1"/>
  <c r="C2298" i="7" a="1"/>
  <c r="C2298" i="7" s="1"/>
  <c r="B2298" i="7" a="1"/>
  <c r="B2298" i="7" s="1"/>
  <c r="A2298" i="7" a="1"/>
  <c r="A2298" i="7" s="1"/>
  <c r="D2297" i="7" a="1"/>
  <c r="D2297" i="7" s="1"/>
  <c r="C2297" i="7" a="1"/>
  <c r="C2297" i="7" s="1"/>
  <c r="B2297" i="7" a="1"/>
  <c r="B2297" i="7" s="1"/>
  <c r="A2297" i="7" a="1"/>
  <c r="A2297" i="7" s="1"/>
  <c r="D2296" i="7" a="1"/>
  <c r="D2296" i="7" s="1"/>
  <c r="C2296" i="7" a="1"/>
  <c r="C2296" i="7" s="1"/>
  <c r="B2296" i="7" a="1"/>
  <c r="B2296" i="7" s="1"/>
  <c r="A2296" i="7" a="1"/>
  <c r="A2296" i="7" s="1"/>
  <c r="D2295" i="7" a="1"/>
  <c r="D2295" i="7" s="1"/>
  <c r="C2295" i="7" a="1"/>
  <c r="C2295" i="7" s="1"/>
  <c r="B2295" i="7" a="1"/>
  <c r="B2295" i="7" s="1"/>
  <c r="A2295" i="7" a="1"/>
  <c r="A2295" i="7" s="1"/>
  <c r="D2294" i="7" a="1"/>
  <c r="D2294" i="7" s="1"/>
  <c r="C2294" i="7" a="1"/>
  <c r="C2294" i="7" s="1"/>
  <c r="B2294" i="7" a="1"/>
  <c r="B2294" i="7" s="1"/>
  <c r="A2294" i="7" a="1"/>
  <c r="A2294" i="7" s="1"/>
  <c r="D2293" i="7" a="1"/>
  <c r="D2293" i="7" s="1"/>
  <c r="C2293" i="7" a="1"/>
  <c r="C2293" i="7" s="1"/>
  <c r="B2293" i="7" a="1"/>
  <c r="B2293" i="7" s="1"/>
  <c r="A2293" i="7" a="1"/>
  <c r="A2293" i="7" s="1"/>
  <c r="D2292" i="7" a="1"/>
  <c r="D2292" i="7" s="1"/>
  <c r="C2292" i="7" a="1"/>
  <c r="C2292" i="7" s="1"/>
  <c r="B2292" i="7" a="1"/>
  <c r="B2292" i="7" s="1"/>
  <c r="A2292" i="7" a="1"/>
  <c r="A2292" i="7" s="1"/>
  <c r="D2291" i="7" a="1"/>
  <c r="D2291" i="7" s="1"/>
  <c r="C2291" i="7" a="1"/>
  <c r="C2291" i="7" s="1"/>
  <c r="B2291" i="7" a="1"/>
  <c r="B2291" i="7" s="1"/>
  <c r="A2291" i="7" a="1"/>
  <c r="A2291" i="7" s="1"/>
  <c r="D2290" i="7" a="1"/>
  <c r="D2290" i="7" s="1"/>
  <c r="C2290" i="7" a="1"/>
  <c r="C2290" i="7" s="1"/>
  <c r="B2290" i="7" a="1"/>
  <c r="B2290" i="7" s="1"/>
  <c r="A2290" i="7" a="1"/>
  <c r="A2290" i="7" s="1"/>
  <c r="D2289" i="7" a="1"/>
  <c r="D2289" i="7" s="1"/>
  <c r="C2289" i="7" a="1"/>
  <c r="C2289" i="7" s="1"/>
  <c r="B2289" i="7" a="1"/>
  <c r="B2289" i="7" s="1"/>
  <c r="A2289" i="7" a="1"/>
  <c r="A2289" i="7" s="1"/>
  <c r="D2288" i="7" a="1"/>
  <c r="D2288" i="7" s="1"/>
  <c r="C2288" i="7" a="1"/>
  <c r="C2288" i="7" s="1"/>
  <c r="B2288" i="7" a="1"/>
  <c r="B2288" i="7" s="1"/>
  <c r="A2288" i="7" a="1"/>
  <c r="A2288" i="7" s="1"/>
  <c r="D2287" i="7" a="1"/>
  <c r="D2287" i="7" s="1"/>
  <c r="C2287" i="7" a="1"/>
  <c r="C2287" i="7" s="1"/>
  <c r="B2287" i="7" a="1"/>
  <c r="B2287" i="7" s="1"/>
  <c r="A2287" i="7" a="1"/>
  <c r="A2287" i="7" s="1"/>
  <c r="D2286" i="7" a="1"/>
  <c r="D2286" i="7" s="1"/>
  <c r="C2286" i="7" a="1"/>
  <c r="C2286" i="7" s="1"/>
  <c r="B2286" i="7" a="1"/>
  <c r="B2286" i="7" s="1"/>
  <c r="A2286" i="7" a="1"/>
  <c r="A2286" i="7" s="1"/>
  <c r="D2285" i="7" a="1"/>
  <c r="D2285" i="7" s="1"/>
  <c r="C2285" i="7" a="1"/>
  <c r="C2285" i="7" s="1"/>
  <c r="B2285" i="7" a="1"/>
  <c r="B2285" i="7" s="1"/>
  <c r="A2285" i="7" a="1"/>
  <c r="A2285" i="7" s="1"/>
  <c r="D2284" i="7" a="1"/>
  <c r="D2284" i="7" s="1"/>
  <c r="C2284" i="7" a="1"/>
  <c r="C2284" i="7" s="1"/>
  <c r="B2284" i="7" a="1"/>
  <c r="B2284" i="7" s="1"/>
  <c r="A2284" i="7" a="1"/>
  <c r="A2284" i="7" s="1"/>
  <c r="D2283" i="7" a="1"/>
  <c r="D2283" i="7" s="1"/>
  <c r="C2283" i="7" a="1"/>
  <c r="C2283" i="7" s="1"/>
  <c r="B2283" i="7" a="1"/>
  <c r="B2283" i="7" s="1"/>
  <c r="A2283" i="7" a="1"/>
  <c r="A2283" i="7" s="1"/>
  <c r="D2282" i="7" a="1"/>
  <c r="D2282" i="7" s="1"/>
  <c r="C2282" i="7" a="1"/>
  <c r="C2282" i="7" s="1"/>
  <c r="B2282" i="7" a="1"/>
  <c r="B2282" i="7" s="1"/>
  <c r="A2282" i="7" a="1"/>
  <c r="A2282" i="7" s="1"/>
  <c r="D2281" i="7" a="1"/>
  <c r="D2281" i="7" s="1"/>
  <c r="C2281" i="7" a="1"/>
  <c r="C2281" i="7" s="1"/>
  <c r="B2281" i="7" a="1"/>
  <c r="B2281" i="7" s="1"/>
  <c r="A2281" i="7" a="1"/>
  <c r="A2281" i="7" s="1"/>
  <c r="D2280" i="7" a="1"/>
  <c r="D2280" i="7" s="1"/>
  <c r="C2280" i="7" a="1"/>
  <c r="C2280" i="7" s="1"/>
  <c r="B2280" i="7" a="1"/>
  <c r="B2280" i="7" s="1"/>
  <c r="A2280" i="7" a="1"/>
  <c r="A2280" i="7" s="1"/>
  <c r="D2279" i="7" a="1"/>
  <c r="D2279" i="7" s="1"/>
  <c r="C2279" i="7" a="1"/>
  <c r="C2279" i="7" s="1"/>
  <c r="B2279" i="7" a="1"/>
  <c r="B2279" i="7" s="1"/>
  <c r="A2279" i="7" a="1"/>
  <c r="A2279" i="7" s="1"/>
  <c r="D2278" i="7" a="1"/>
  <c r="D2278" i="7" s="1"/>
  <c r="C2278" i="7" a="1"/>
  <c r="C2278" i="7" s="1"/>
  <c r="B2278" i="7" a="1"/>
  <c r="B2278" i="7" s="1"/>
  <c r="A2278" i="7" a="1"/>
  <c r="A2278" i="7" s="1"/>
  <c r="D2277" i="7" a="1"/>
  <c r="D2277" i="7" s="1"/>
  <c r="C2277" i="7" a="1"/>
  <c r="C2277" i="7" s="1"/>
  <c r="B2277" i="7" a="1"/>
  <c r="B2277" i="7" s="1"/>
  <c r="A2277" i="7" a="1"/>
  <c r="A2277" i="7" s="1"/>
  <c r="D2276" i="7" a="1"/>
  <c r="D2276" i="7" s="1"/>
  <c r="C2276" i="7" a="1"/>
  <c r="C2276" i="7" s="1"/>
  <c r="B2276" i="7" a="1"/>
  <c r="B2276" i="7" s="1"/>
  <c r="A2276" i="7" a="1"/>
  <c r="A2276" i="7" s="1"/>
  <c r="D2275" i="7" a="1"/>
  <c r="D2275" i="7" s="1"/>
  <c r="C2275" i="7" a="1"/>
  <c r="C2275" i="7" s="1"/>
  <c r="B2275" i="7" a="1"/>
  <c r="B2275" i="7" s="1"/>
  <c r="A2275" i="7" a="1"/>
  <c r="A2275" i="7" s="1"/>
  <c r="D2274" i="7" a="1"/>
  <c r="D2274" i="7" s="1"/>
  <c r="C2274" i="7" a="1"/>
  <c r="C2274" i="7" s="1"/>
  <c r="B2274" i="7" a="1"/>
  <c r="B2274" i="7" s="1"/>
  <c r="A2274" i="7" a="1"/>
  <c r="A2274" i="7" s="1"/>
  <c r="D2273" i="7" a="1"/>
  <c r="D2273" i="7" s="1"/>
  <c r="C2273" i="7" a="1"/>
  <c r="C2273" i="7" s="1"/>
  <c r="B2273" i="7" a="1"/>
  <c r="B2273" i="7" s="1"/>
  <c r="A2273" i="7" a="1"/>
  <c r="A2273" i="7" s="1"/>
  <c r="D2272" i="7" a="1"/>
  <c r="D2272" i="7" s="1"/>
  <c r="C2272" i="7" a="1"/>
  <c r="C2272" i="7" s="1"/>
  <c r="B2272" i="7" a="1"/>
  <c r="B2272" i="7" s="1"/>
  <c r="A2272" i="7" a="1"/>
  <c r="A2272" i="7" s="1"/>
  <c r="D2271" i="7" a="1"/>
  <c r="D2271" i="7" s="1"/>
  <c r="C2271" i="7" a="1"/>
  <c r="C2271" i="7" s="1"/>
  <c r="B2271" i="7" a="1"/>
  <c r="B2271" i="7" s="1"/>
  <c r="A2271" i="7" a="1"/>
  <c r="A2271" i="7" s="1"/>
  <c r="D2270" i="7" a="1"/>
  <c r="D2270" i="7" s="1"/>
  <c r="C2270" i="7" a="1"/>
  <c r="C2270" i="7" s="1"/>
  <c r="B2270" i="7" a="1"/>
  <c r="B2270" i="7" s="1"/>
  <c r="A2270" i="7" a="1"/>
  <c r="A2270" i="7" s="1"/>
  <c r="D2269" i="7" a="1"/>
  <c r="D2269" i="7" s="1"/>
  <c r="C2269" i="7" a="1"/>
  <c r="C2269" i="7" s="1"/>
  <c r="B2269" i="7" a="1"/>
  <c r="B2269" i="7" s="1"/>
  <c r="A2269" i="7" a="1"/>
  <c r="A2269" i="7" s="1"/>
  <c r="D2268" i="7" a="1"/>
  <c r="D2268" i="7" s="1"/>
  <c r="C2268" i="7" a="1"/>
  <c r="C2268" i="7" s="1"/>
  <c r="B2268" i="7" a="1"/>
  <c r="B2268" i="7" s="1"/>
  <c r="A2268" i="7" a="1"/>
  <c r="A2268" i="7" s="1"/>
  <c r="D2267" i="7" a="1"/>
  <c r="D2267" i="7" s="1"/>
  <c r="C2267" i="7" a="1"/>
  <c r="C2267" i="7" s="1"/>
  <c r="B2267" i="7" a="1"/>
  <c r="B2267" i="7" s="1"/>
  <c r="A2267" i="7" a="1"/>
  <c r="A2267" i="7" s="1"/>
  <c r="D2266" i="7" a="1"/>
  <c r="D2266" i="7" s="1"/>
  <c r="C2266" i="7" a="1"/>
  <c r="C2266" i="7" s="1"/>
  <c r="B2266" i="7" a="1"/>
  <c r="B2266" i="7" s="1"/>
  <c r="A2266" i="7" a="1"/>
  <c r="A2266" i="7" s="1"/>
  <c r="D2265" i="7" a="1"/>
  <c r="D2265" i="7" s="1"/>
  <c r="C2265" i="7" a="1"/>
  <c r="C2265" i="7" s="1"/>
  <c r="B2265" i="7" a="1"/>
  <c r="B2265" i="7" s="1"/>
  <c r="A2265" i="7" a="1"/>
  <c r="A2265" i="7" s="1"/>
  <c r="D2264" i="7" a="1"/>
  <c r="D2264" i="7" s="1"/>
  <c r="C2264" i="7" a="1"/>
  <c r="C2264" i="7" s="1"/>
  <c r="B2264" i="7" a="1"/>
  <c r="B2264" i="7" s="1"/>
  <c r="A2264" i="7" a="1"/>
  <c r="A2264" i="7" s="1"/>
  <c r="D2263" i="7" a="1"/>
  <c r="D2263" i="7" s="1"/>
  <c r="C2263" i="7" a="1"/>
  <c r="C2263" i="7" s="1"/>
  <c r="B2263" i="7" a="1"/>
  <c r="B2263" i="7" s="1"/>
  <c r="A2263" i="7" a="1"/>
  <c r="A2263" i="7" s="1"/>
  <c r="D2262" i="7" a="1"/>
  <c r="D2262" i="7" s="1"/>
  <c r="C2262" i="7" a="1"/>
  <c r="C2262" i="7" s="1"/>
  <c r="B2262" i="7" a="1"/>
  <c r="B2262" i="7" s="1"/>
  <c r="A2262" i="7" a="1"/>
  <c r="A2262" i="7" s="1"/>
  <c r="D2261" i="7" a="1"/>
  <c r="D2261" i="7" s="1"/>
  <c r="C2261" i="7" a="1"/>
  <c r="C2261" i="7" s="1"/>
  <c r="B2261" i="7" a="1"/>
  <c r="B2261" i="7" s="1"/>
  <c r="A2261" i="7" a="1"/>
  <c r="A2261" i="7" s="1"/>
  <c r="D2260" i="7" a="1"/>
  <c r="D2260" i="7" s="1"/>
  <c r="C2260" i="7" a="1"/>
  <c r="C2260" i="7" s="1"/>
  <c r="B2260" i="7" a="1"/>
  <c r="B2260" i="7" s="1"/>
  <c r="A2260" i="7" a="1"/>
  <c r="A2260" i="7" s="1"/>
  <c r="D2259" i="7" a="1"/>
  <c r="D2259" i="7" s="1"/>
  <c r="C2259" i="7" a="1"/>
  <c r="C2259" i="7" s="1"/>
  <c r="B2259" i="7" a="1"/>
  <c r="B2259" i="7" s="1"/>
  <c r="A2259" i="7" a="1"/>
  <c r="A2259" i="7" s="1"/>
  <c r="D2258" i="7" a="1"/>
  <c r="D2258" i="7" s="1"/>
  <c r="C2258" i="7" a="1"/>
  <c r="C2258" i="7" s="1"/>
  <c r="B2258" i="7" a="1"/>
  <c r="B2258" i="7" s="1"/>
  <c r="A2258" i="7" a="1"/>
  <c r="A2258" i="7" s="1"/>
  <c r="D2257" i="7" a="1"/>
  <c r="D2257" i="7" s="1"/>
  <c r="C2257" i="7" a="1"/>
  <c r="C2257" i="7" s="1"/>
  <c r="B2257" i="7" a="1"/>
  <c r="B2257" i="7" s="1"/>
  <c r="A2257" i="7" a="1"/>
  <c r="A2257" i="7" s="1"/>
  <c r="D2256" i="7" a="1"/>
  <c r="D2256" i="7" s="1"/>
  <c r="C2256" i="7" a="1"/>
  <c r="C2256" i="7" s="1"/>
  <c r="B2256" i="7" a="1"/>
  <c r="B2256" i="7" s="1"/>
  <c r="A2256" i="7" a="1"/>
  <c r="A2256" i="7" s="1"/>
  <c r="D2255" i="7" a="1"/>
  <c r="D2255" i="7" s="1"/>
  <c r="C2255" i="7" a="1"/>
  <c r="C2255" i="7" s="1"/>
  <c r="B2255" i="7" a="1"/>
  <c r="B2255" i="7" s="1"/>
  <c r="A2255" i="7" a="1"/>
  <c r="A2255" i="7" s="1"/>
  <c r="D2254" i="7" a="1"/>
  <c r="D2254" i="7" s="1"/>
  <c r="C2254" i="7" a="1"/>
  <c r="C2254" i="7" s="1"/>
  <c r="B2254" i="7" a="1"/>
  <c r="B2254" i="7" s="1"/>
  <c r="A2254" i="7" a="1"/>
  <c r="A2254" i="7" s="1"/>
  <c r="D2253" i="7" a="1"/>
  <c r="D2253" i="7" s="1"/>
  <c r="C2253" i="7" a="1"/>
  <c r="C2253" i="7" s="1"/>
  <c r="B2253" i="7" a="1"/>
  <c r="B2253" i="7" s="1"/>
  <c r="A2253" i="7" a="1"/>
  <c r="A2253" i="7" s="1"/>
  <c r="D2252" i="7" a="1"/>
  <c r="D2252" i="7" s="1"/>
  <c r="C2252" i="7" a="1"/>
  <c r="C2252" i="7" s="1"/>
  <c r="B2252" i="7" a="1"/>
  <c r="B2252" i="7" s="1"/>
  <c r="A2252" i="7" a="1"/>
  <c r="A2252" i="7" s="1"/>
  <c r="D2251" i="7" a="1"/>
  <c r="D2251" i="7" s="1"/>
  <c r="C2251" i="7" a="1"/>
  <c r="C2251" i="7" s="1"/>
  <c r="B2251" i="7" a="1"/>
  <c r="B2251" i="7" s="1"/>
  <c r="A2251" i="7" a="1"/>
  <c r="A2251" i="7" s="1"/>
  <c r="D2250" i="7" a="1"/>
  <c r="D2250" i="7" s="1"/>
  <c r="C2250" i="7" a="1"/>
  <c r="C2250" i="7" s="1"/>
  <c r="B2250" i="7" a="1"/>
  <c r="B2250" i="7" s="1"/>
  <c r="A2250" i="7" a="1"/>
  <c r="A2250" i="7" s="1"/>
  <c r="D2249" i="7" a="1"/>
  <c r="D2249" i="7" s="1"/>
  <c r="C2249" i="7" a="1"/>
  <c r="C2249" i="7" s="1"/>
  <c r="B2249" i="7" a="1"/>
  <c r="B2249" i="7" s="1"/>
  <c r="A2249" i="7" a="1"/>
  <c r="A2249" i="7" s="1"/>
  <c r="D2248" i="7" a="1"/>
  <c r="D2248" i="7" s="1"/>
  <c r="C2248" i="7" a="1"/>
  <c r="C2248" i="7" s="1"/>
  <c r="B2248" i="7" a="1"/>
  <c r="B2248" i="7" s="1"/>
  <c r="A2248" i="7" a="1"/>
  <c r="A2248" i="7" s="1"/>
  <c r="D2247" i="7" a="1"/>
  <c r="D2247" i="7" s="1"/>
  <c r="C2247" i="7" a="1"/>
  <c r="C2247" i="7" s="1"/>
  <c r="B2247" i="7" a="1"/>
  <c r="B2247" i="7" s="1"/>
  <c r="A2247" i="7" a="1"/>
  <c r="A2247" i="7" s="1"/>
  <c r="D2246" i="7" a="1"/>
  <c r="D2246" i="7" s="1"/>
  <c r="C2246" i="7" a="1"/>
  <c r="C2246" i="7" s="1"/>
  <c r="B2246" i="7" a="1"/>
  <c r="B2246" i="7" s="1"/>
  <c r="A2246" i="7" a="1"/>
  <c r="A2246" i="7" s="1"/>
  <c r="D2245" i="7" a="1"/>
  <c r="D2245" i="7" s="1"/>
  <c r="C2245" i="7" a="1"/>
  <c r="C2245" i="7" s="1"/>
  <c r="B2245" i="7" a="1"/>
  <c r="B2245" i="7" s="1"/>
  <c r="A2245" i="7" a="1"/>
  <c r="A2245" i="7" s="1"/>
  <c r="D2244" i="7" a="1"/>
  <c r="D2244" i="7" s="1"/>
  <c r="C2244" i="7" a="1"/>
  <c r="C2244" i="7" s="1"/>
  <c r="B2244" i="7" a="1"/>
  <c r="B2244" i="7" s="1"/>
  <c r="A2244" i="7" a="1"/>
  <c r="A2244" i="7" s="1"/>
  <c r="D2243" i="7" a="1"/>
  <c r="D2243" i="7" s="1"/>
  <c r="C2243" i="7" a="1"/>
  <c r="C2243" i="7" s="1"/>
  <c r="B2243" i="7" a="1"/>
  <c r="B2243" i="7" s="1"/>
  <c r="A2243" i="7" a="1"/>
  <c r="A2243" i="7" s="1"/>
  <c r="D2242" i="7" a="1"/>
  <c r="D2242" i="7" s="1"/>
  <c r="C2242" i="7" a="1"/>
  <c r="C2242" i="7" s="1"/>
  <c r="B2242" i="7" a="1"/>
  <c r="B2242" i="7" s="1"/>
  <c r="A2242" i="7" a="1"/>
  <c r="A2242" i="7" s="1"/>
  <c r="D2241" i="7" a="1"/>
  <c r="D2241" i="7" s="1"/>
  <c r="C2241" i="7" a="1"/>
  <c r="C2241" i="7" s="1"/>
  <c r="B2241" i="7" a="1"/>
  <c r="B2241" i="7" s="1"/>
  <c r="A2241" i="7" a="1"/>
  <c r="A2241" i="7" s="1"/>
  <c r="D2240" i="7" a="1"/>
  <c r="D2240" i="7" s="1"/>
  <c r="C2240" i="7" a="1"/>
  <c r="C2240" i="7" s="1"/>
  <c r="B2240" i="7" a="1"/>
  <c r="B2240" i="7" s="1"/>
  <c r="A2240" i="7" a="1"/>
  <c r="A2240" i="7" s="1"/>
  <c r="D2239" i="7" a="1"/>
  <c r="D2239" i="7" s="1"/>
  <c r="C2239" i="7" a="1"/>
  <c r="C2239" i="7" s="1"/>
  <c r="B2239" i="7" a="1"/>
  <c r="B2239" i="7" s="1"/>
  <c r="A2239" i="7" a="1"/>
  <c r="A2239" i="7" s="1"/>
  <c r="D2238" i="7" a="1"/>
  <c r="D2238" i="7" s="1"/>
  <c r="C2238" i="7" a="1"/>
  <c r="C2238" i="7" s="1"/>
  <c r="B2238" i="7" a="1"/>
  <c r="B2238" i="7" s="1"/>
  <c r="A2238" i="7" a="1"/>
  <c r="A2238" i="7" s="1"/>
  <c r="D2237" i="7" a="1"/>
  <c r="D2237" i="7" s="1"/>
  <c r="C2237" i="7" a="1"/>
  <c r="C2237" i="7" s="1"/>
  <c r="B2237" i="7" a="1"/>
  <c r="B2237" i="7" s="1"/>
  <c r="A2237" i="7" a="1"/>
  <c r="A2237" i="7" s="1"/>
  <c r="D2236" i="7" a="1"/>
  <c r="D2236" i="7" s="1"/>
  <c r="C2236" i="7" a="1"/>
  <c r="C2236" i="7" s="1"/>
  <c r="B2236" i="7" a="1"/>
  <c r="B2236" i="7" s="1"/>
  <c r="A2236" i="7" a="1"/>
  <c r="A2236" i="7" s="1"/>
  <c r="D2235" i="7" a="1"/>
  <c r="D2235" i="7" s="1"/>
  <c r="C2235" i="7" a="1"/>
  <c r="C2235" i="7" s="1"/>
  <c r="B2235" i="7" a="1"/>
  <c r="B2235" i="7" s="1"/>
  <c r="A2235" i="7" a="1"/>
  <c r="A2235" i="7" s="1"/>
  <c r="D2234" i="7" a="1"/>
  <c r="D2234" i="7" s="1"/>
  <c r="C2234" i="7" a="1"/>
  <c r="C2234" i="7" s="1"/>
  <c r="B2234" i="7" a="1"/>
  <c r="B2234" i="7" s="1"/>
  <c r="A2234" i="7" a="1"/>
  <c r="A2234" i="7" s="1"/>
  <c r="D2233" i="7" a="1"/>
  <c r="D2233" i="7" s="1"/>
  <c r="C2233" i="7" a="1"/>
  <c r="C2233" i="7" s="1"/>
  <c r="B2233" i="7" a="1"/>
  <c r="B2233" i="7" s="1"/>
  <c r="A2233" i="7" a="1"/>
  <c r="A2233" i="7" s="1"/>
  <c r="D2232" i="7" a="1"/>
  <c r="D2232" i="7" s="1"/>
  <c r="C2232" i="7" a="1"/>
  <c r="C2232" i="7" s="1"/>
  <c r="B2232" i="7" a="1"/>
  <c r="B2232" i="7" s="1"/>
  <c r="A2232" i="7" a="1"/>
  <c r="A2232" i="7" s="1"/>
  <c r="D2231" i="7" a="1"/>
  <c r="D2231" i="7" s="1"/>
  <c r="C2231" i="7" a="1"/>
  <c r="C2231" i="7" s="1"/>
  <c r="B2231" i="7" a="1"/>
  <c r="B2231" i="7" s="1"/>
  <c r="A2231" i="7" a="1"/>
  <c r="A2231" i="7" s="1"/>
  <c r="D2230" i="7" a="1"/>
  <c r="D2230" i="7" s="1"/>
  <c r="C2230" i="7" a="1"/>
  <c r="C2230" i="7" s="1"/>
  <c r="B2230" i="7" a="1"/>
  <c r="B2230" i="7" s="1"/>
  <c r="A2230" i="7" a="1"/>
  <c r="A2230" i="7" s="1"/>
  <c r="D2229" i="7" a="1"/>
  <c r="D2229" i="7" s="1"/>
  <c r="C2229" i="7" a="1"/>
  <c r="C2229" i="7" s="1"/>
  <c r="B2229" i="7" a="1"/>
  <c r="B2229" i="7" s="1"/>
  <c r="A2229" i="7" a="1"/>
  <c r="A2229" i="7" s="1"/>
  <c r="D2228" i="7" a="1"/>
  <c r="D2228" i="7" s="1"/>
  <c r="C2228" i="7" a="1"/>
  <c r="C2228" i="7" s="1"/>
  <c r="B2228" i="7" a="1"/>
  <c r="B2228" i="7" s="1"/>
  <c r="A2228" i="7" a="1"/>
  <c r="A2228" i="7" s="1"/>
  <c r="D2227" i="7" a="1"/>
  <c r="D2227" i="7" s="1"/>
  <c r="C2227" i="7" a="1"/>
  <c r="C2227" i="7" s="1"/>
  <c r="B2227" i="7" a="1"/>
  <c r="B2227" i="7" s="1"/>
  <c r="A2227" i="7" a="1"/>
  <c r="A2227" i="7" s="1"/>
  <c r="D2226" i="7" a="1"/>
  <c r="D2226" i="7" s="1"/>
  <c r="C2226" i="7" a="1"/>
  <c r="C2226" i="7" s="1"/>
  <c r="B2226" i="7" a="1"/>
  <c r="B2226" i="7" s="1"/>
  <c r="A2226" i="7" a="1"/>
  <c r="A2226" i="7" s="1"/>
  <c r="D2225" i="7" a="1"/>
  <c r="D2225" i="7" s="1"/>
  <c r="C2225" i="7" a="1"/>
  <c r="C2225" i="7" s="1"/>
  <c r="B2225" i="7" a="1"/>
  <c r="B2225" i="7" s="1"/>
  <c r="A2225" i="7" a="1"/>
  <c r="A2225" i="7" s="1"/>
  <c r="D2224" i="7" a="1"/>
  <c r="D2224" i="7" s="1"/>
  <c r="C2224" i="7" a="1"/>
  <c r="C2224" i="7" s="1"/>
  <c r="B2224" i="7" a="1"/>
  <c r="B2224" i="7" s="1"/>
  <c r="A2224" i="7" a="1"/>
  <c r="A2224" i="7" s="1"/>
  <c r="D2223" i="7" a="1"/>
  <c r="D2223" i="7" s="1"/>
  <c r="C2223" i="7" a="1"/>
  <c r="C2223" i="7" s="1"/>
  <c r="B2223" i="7" a="1"/>
  <c r="B2223" i="7" s="1"/>
  <c r="A2223" i="7" a="1"/>
  <c r="A2223" i="7" s="1"/>
  <c r="D2222" i="7" a="1"/>
  <c r="D2222" i="7" s="1"/>
  <c r="C2222" i="7" a="1"/>
  <c r="C2222" i="7" s="1"/>
  <c r="B2222" i="7" a="1"/>
  <c r="B2222" i="7" s="1"/>
  <c r="A2222" i="7" a="1"/>
  <c r="A2222" i="7" s="1"/>
  <c r="D2221" i="7" a="1"/>
  <c r="D2221" i="7" s="1"/>
  <c r="C2221" i="7" a="1"/>
  <c r="C2221" i="7" s="1"/>
  <c r="B2221" i="7" a="1"/>
  <c r="B2221" i="7" s="1"/>
  <c r="A2221" i="7" a="1"/>
  <c r="A2221" i="7" s="1"/>
  <c r="D2220" i="7" a="1"/>
  <c r="D2220" i="7" s="1"/>
  <c r="C2220" i="7" a="1"/>
  <c r="C2220" i="7" s="1"/>
  <c r="B2220" i="7" a="1"/>
  <c r="B2220" i="7" s="1"/>
  <c r="A2220" i="7" a="1"/>
  <c r="A2220" i="7" s="1"/>
  <c r="D2219" i="7" a="1"/>
  <c r="D2219" i="7" s="1"/>
  <c r="C2219" i="7" a="1"/>
  <c r="C2219" i="7" s="1"/>
  <c r="B2219" i="7" a="1"/>
  <c r="B2219" i="7" s="1"/>
  <c r="A2219" i="7" a="1"/>
  <c r="A2219" i="7" s="1"/>
  <c r="D2218" i="7" a="1"/>
  <c r="D2218" i="7" s="1"/>
  <c r="C2218" i="7" a="1"/>
  <c r="C2218" i="7" s="1"/>
  <c r="B2218" i="7" a="1"/>
  <c r="B2218" i="7" s="1"/>
  <c r="A2218" i="7" a="1"/>
  <c r="A2218" i="7" s="1"/>
  <c r="D2217" i="7" a="1"/>
  <c r="D2217" i="7" s="1"/>
  <c r="C2217" i="7" a="1"/>
  <c r="C2217" i="7" s="1"/>
  <c r="B2217" i="7" a="1"/>
  <c r="B2217" i="7" s="1"/>
  <c r="A2217" i="7" a="1"/>
  <c r="A2217" i="7" s="1"/>
  <c r="D2216" i="7" a="1"/>
  <c r="D2216" i="7" s="1"/>
  <c r="C2216" i="7" a="1"/>
  <c r="C2216" i="7" s="1"/>
  <c r="B2216" i="7" a="1"/>
  <c r="B2216" i="7" s="1"/>
  <c r="A2216" i="7" a="1"/>
  <c r="A2216" i="7" s="1"/>
  <c r="D2215" i="7" a="1"/>
  <c r="D2215" i="7" s="1"/>
  <c r="C2215" i="7" a="1"/>
  <c r="C2215" i="7" s="1"/>
  <c r="B2215" i="7" a="1"/>
  <c r="B2215" i="7" s="1"/>
  <c r="A2215" i="7" a="1"/>
  <c r="A2215" i="7" s="1"/>
  <c r="D2214" i="7" a="1"/>
  <c r="D2214" i="7" s="1"/>
  <c r="C2214" i="7" a="1"/>
  <c r="C2214" i="7" s="1"/>
  <c r="B2214" i="7" a="1"/>
  <c r="B2214" i="7" s="1"/>
  <c r="A2214" i="7" a="1"/>
  <c r="A2214" i="7" s="1"/>
  <c r="D2213" i="7" a="1"/>
  <c r="D2213" i="7" s="1"/>
  <c r="C2213" i="7" a="1"/>
  <c r="C2213" i="7" s="1"/>
  <c r="B2213" i="7" a="1"/>
  <c r="B2213" i="7" s="1"/>
  <c r="A2213" i="7" a="1"/>
  <c r="A2213" i="7" s="1"/>
  <c r="D2212" i="7" a="1"/>
  <c r="D2212" i="7" s="1"/>
  <c r="C2212" i="7" a="1"/>
  <c r="C2212" i="7" s="1"/>
  <c r="B2212" i="7" a="1"/>
  <c r="B2212" i="7" s="1"/>
  <c r="A2212" i="7" a="1"/>
  <c r="A2212" i="7" s="1"/>
  <c r="D2211" i="7" a="1"/>
  <c r="D2211" i="7" s="1"/>
  <c r="C2211" i="7" a="1"/>
  <c r="C2211" i="7" s="1"/>
  <c r="B2211" i="7" a="1"/>
  <c r="B2211" i="7" s="1"/>
  <c r="A2211" i="7" a="1"/>
  <c r="A2211" i="7" s="1"/>
  <c r="D2210" i="7" a="1"/>
  <c r="D2210" i="7" s="1"/>
  <c r="C2210" i="7" a="1"/>
  <c r="C2210" i="7" s="1"/>
  <c r="B2210" i="7" a="1"/>
  <c r="B2210" i="7" s="1"/>
  <c r="A2210" i="7" a="1"/>
  <c r="A2210" i="7" s="1"/>
  <c r="D2209" i="7" a="1"/>
  <c r="D2209" i="7" s="1"/>
  <c r="C2209" i="7" a="1"/>
  <c r="C2209" i="7" s="1"/>
  <c r="B2209" i="7" a="1"/>
  <c r="B2209" i="7" s="1"/>
  <c r="A2209" i="7" a="1"/>
  <c r="A2209" i="7" s="1"/>
  <c r="D2208" i="7" a="1"/>
  <c r="D2208" i="7" s="1"/>
  <c r="C2208" i="7" a="1"/>
  <c r="C2208" i="7" s="1"/>
  <c r="B2208" i="7" a="1"/>
  <c r="B2208" i="7" s="1"/>
  <c r="A2208" i="7" a="1"/>
  <c r="A2208" i="7" s="1"/>
  <c r="D2207" i="7" a="1"/>
  <c r="D2207" i="7" s="1"/>
  <c r="C2207" i="7" a="1"/>
  <c r="C2207" i="7" s="1"/>
  <c r="B2207" i="7" a="1"/>
  <c r="B2207" i="7" s="1"/>
  <c r="A2207" i="7" a="1"/>
  <c r="A2207" i="7" s="1"/>
  <c r="D2206" i="7" a="1"/>
  <c r="D2206" i="7" s="1"/>
  <c r="C2206" i="7" a="1"/>
  <c r="C2206" i="7" s="1"/>
  <c r="B2206" i="7" a="1"/>
  <c r="B2206" i="7" s="1"/>
  <c r="A2206" i="7" a="1"/>
  <c r="A2206" i="7" s="1"/>
  <c r="D2205" i="7" a="1"/>
  <c r="D2205" i="7" s="1"/>
  <c r="C2205" i="7" a="1"/>
  <c r="C2205" i="7" s="1"/>
  <c r="B2205" i="7" a="1"/>
  <c r="B2205" i="7" s="1"/>
  <c r="A2205" i="7" a="1"/>
  <c r="A2205" i="7" s="1"/>
  <c r="D2204" i="7" a="1"/>
  <c r="D2204" i="7" s="1"/>
  <c r="C2204" i="7" a="1"/>
  <c r="C2204" i="7" s="1"/>
  <c r="B2204" i="7" a="1"/>
  <c r="B2204" i="7" s="1"/>
  <c r="A2204" i="7" a="1"/>
  <c r="A2204" i="7" s="1"/>
  <c r="D2203" i="7" a="1"/>
  <c r="D2203" i="7" s="1"/>
  <c r="C2203" i="7" a="1"/>
  <c r="C2203" i="7" s="1"/>
  <c r="B2203" i="7" a="1"/>
  <c r="B2203" i="7" s="1"/>
  <c r="A2203" i="7" a="1"/>
  <c r="A2203" i="7" s="1"/>
  <c r="D2202" i="7" a="1"/>
  <c r="D2202" i="7" s="1"/>
  <c r="C2202" i="7" a="1"/>
  <c r="C2202" i="7" s="1"/>
  <c r="B2202" i="7" a="1"/>
  <c r="B2202" i="7" s="1"/>
  <c r="A2202" i="7" a="1"/>
  <c r="A2202" i="7" s="1"/>
  <c r="D2201" i="7" a="1"/>
  <c r="D2201" i="7" s="1"/>
  <c r="C2201" i="7" a="1"/>
  <c r="C2201" i="7" s="1"/>
  <c r="B2201" i="7" a="1"/>
  <c r="B2201" i="7" s="1"/>
  <c r="A2201" i="7" a="1"/>
  <c r="A2201" i="7" s="1"/>
  <c r="D2200" i="7" a="1"/>
  <c r="D2200" i="7" s="1"/>
  <c r="C2200" i="7" a="1"/>
  <c r="C2200" i="7" s="1"/>
  <c r="B2200" i="7" a="1"/>
  <c r="B2200" i="7" s="1"/>
  <c r="A2200" i="7" a="1"/>
  <c r="A2200" i="7" s="1"/>
  <c r="D2199" i="7" a="1"/>
  <c r="D2199" i="7" s="1"/>
  <c r="C2199" i="7" a="1"/>
  <c r="C2199" i="7" s="1"/>
  <c r="B2199" i="7" a="1"/>
  <c r="B2199" i="7" s="1"/>
  <c r="A2199" i="7" a="1"/>
  <c r="A2199" i="7" s="1"/>
  <c r="D2198" i="7" a="1"/>
  <c r="D2198" i="7" s="1"/>
  <c r="C2198" i="7" a="1"/>
  <c r="C2198" i="7" s="1"/>
  <c r="B2198" i="7" a="1"/>
  <c r="B2198" i="7" s="1"/>
  <c r="A2198" i="7" a="1"/>
  <c r="A2198" i="7" s="1"/>
  <c r="D2197" i="7" a="1"/>
  <c r="D2197" i="7" s="1"/>
  <c r="C2197" i="7" a="1"/>
  <c r="C2197" i="7" s="1"/>
  <c r="B2197" i="7" a="1"/>
  <c r="B2197" i="7" s="1"/>
  <c r="A2197" i="7" a="1"/>
  <c r="A2197" i="7" s="1"/>
  <c r="D2196" i="7" a="1"/>
  <c r="D2196" i="7" s="1"/>
  <c r="C2196" i="7" a="1"/>
  <c r="C2196" i="7" s="1"/>
  <c r="B2196" i="7" a="1"/>
  <c r="B2196" i="7" s="1"/>
  <c r="A2196" i="7" a="1"/>
  <c r="A2196" i="7" s="1"/>
  <c r="D2195" i="7" a="1"/>
  <c r="D2195" i="7" s="1"/>
  <c r="C2195" i="7" a="1"/>
  <c r="C2195" i="7" s="1"/>
  <c r="B2195" i="7" a="1"/>
  <c r="B2195" i="7" s="1"/>
  <c r="A2195" i="7" a="1"/>
  <c r="A2195" i="7" s="1"/>
  <c r="D2194" i="7" a="1"/>
  <c r="D2194" i="7" s="1"/>
  <c r="C2194" i="7" a="1"/>
  <c r="C2194" i="7" s="1"/>
  <c r="B2194" i="7" a="1"/>
  <c r="B2194" i="7" s="1"/>
  <c r="A2194" i="7" a="1"/>
  <c r="A2194" i="7" s="1"/>
  <c r="D2193" i="7" a="1"/>
  <c r="D2193" i="7" s="1"/>
  <c r="C2193" i="7" a="1"/>
  <c r="C2193" i="7" s="1"/>
  <c r="B2193" i="7" a="1"/>
  <c r="B2193" i="7" s="1"/>
  <c r="A2193" i="7" a="1"/>
  <c r="A2193" i="7" s="1"/>
  <c r="D2192" i="7" a="1"/>
  <c r="D2192" i="7" s="1"/>
  <c r="C2192" i="7" a="1"/>
  <c r="C2192" i="7" s="1"/>
  <c r="B2192" i="7" a="1"/>
  <c r="B2192" i="7" s="1"/>
  <c r="A2192" i="7" a="1"/>
  <c r="A2192" i="7" s="1"/>
  <c r="D2191" i="7" a="1"/>
  <c r="D2191" i="7" s="1"/>
  <c r="C2191" i="7" a="1"/>
  <c r="C2191" i="7" s="1"/>
  <c r="B2191" i="7" a="1"/>
  <c r="B2191" i="7" s="1"/>
  <c r="A2191" i="7" a="1"/>
  <c r="A2191" i="7" s="1"/>
  <c r="D2190" i="7" a="1"/>
  <c r="D2190" i="7" s="1"/>
  <c r="C2190" i="7" a="1"/>
  <c r="C2190" i="7" s="1"/>
  <c r="B2190" i="7" a="1"/>
  <c r="B2190" i="7" s="1"/>
  <c r="A2190" i="7" a="1"/>
  <c r="A2190" i="7" s="1"/>
  <c r="D2189" i="7" a="1"/>
  <c r="D2189" i="7" s="1"/>
  <c r="C2189" i="7" a="1"/>
  <c r="C2189" i="7" s="1"/>
  <c r="B2189" i="7" a="1"/>
  <c r="B2189" i="7" s="1"/>
  <c r="A2189" i="7" a="1"/>
  <c r="A2189" i="7" s="1"/>
  <c r="D2188" i="7" a="1"/>
  <c r="D2188" i="7" s="1"/>
  <c r="C2188" i="7" a="1"/>
  <c r="C2188" i="7" s="1"/>
  <c r="B2188" i="7" a="1"/>
  <c r="B2188" i="7" s="1"/>
  <c r="A2188" i="7" a="1"/>
  <c r="A2188" i="7" s="1"/>
  <c r="D2187" i="7" a="1"/>
  <c r="D2187" i="7" s="1"/>
  <c r="C2187" i="7" a="1"/>
  <c r="C2187" i="7" s="1"/>
  <c r="B2187" i="7" a="1"/>
  <c r="B2187" i="7" s="1"/>
  <c r="A2187" i="7" a="1"/>
  <c r="A2187" i="7" s="1"/>
  <c r="D2186" i="7" a="1"/>
  <c r="D2186" i="7" s="1"/>
  <c r="C2186" i="7" a="1"/>
  <c r="C2186" i="7" s="1"/>
  <c r="B2186" i="7" a="1"/>
  <c r="B2186" i="7" s="1"/>
  <c r="A2186" i="7" a="1"/>
  <c r="A2186" i="7" s="1"/>
  <c r="D2185" i="7" a="1"/>
  <c r="D2185" i="7" s="1"/>
  <c r="C2185" i="7" a="1"/>
  <c r="C2185" i="7" s="1"/>
  <c r="B2185" i="7" a="1"/>
  <c r="B2185" i="7" s="1"/>
  <c r="A2185" i="7" a="1"/>
  <c r="A2185" i="7" s="1"/>
  <c r="D2184" i="7" a="1"/>
  <c r="D2184" i="7" s="1"/>
  <c r="C2184" i="7" a="1"/>
  <c r="C2184" i="7" s="1"/>
  <c r="B2184" i="7" a="1"/>
  <c r="B2184" i="7" s="1"/>
  <c r="A2184" i="7" a="1"/>
  <c r="A2184" i="7" s="1"/>
  <c r="D2183" i="7" a="1"/>
  <c r="D2183" i="7" s="1"/>
  <c r="C2183" i="7" a="1"/>
  <c r="C2183" i="7" s="1"/>
  <c r="B2183" i="7" a="1"/>
  <c r="B2183" i="7" s="1"/>
  <c r="A2183" i="7" a="1"/>
  <c r="A2183" i="7" s="1"/>
  <c r="D2182" i="7" a="1"/>
  <c r="D2182" i="7" s="1"/>
  <c r="C2182" i="7" a="1"/>
  <c r="C2182" i="7" s="1"/>
  <c r="B2182" i="7" a="1"/>
  <c r="B2182" i="7" s="1"/>
  <c r="A2182" i="7" a="1"/>
  <c r="A2182" i="7" s="1"/>
  <c r="D2181" i="7" a="1"/>
  <c r="D2181" i="7" s="1"/>
  <c r="C2181" i="7" a="1"/>
  <c r="C2181" i="7" s="1"/>
  <c r="B2181" i="7" a="1"/>
  <c r="B2181" i="7" s="1"/>
  <c r="A2181" i="7" a="1"/>
  <c r="A2181" i="7" s="1"/>
  <c r="D2180" i="7" a="1"/>
  <c r="D2180" i="7" s="1"/>
  <c r="C2180" i="7" a="1"/>
  <c r="C2180" i="7" s="1"/>
  <c r="B2180" i="7" a="1"/>
  <c r="B2180" i="7" s="1"/>
  <c r="A2180" i="7" a="1"/>
  <c r="A2180" i="7" s="1"/>
  <c r="D2179" i="7" a="1"/>
  <c r="D2179" i="7" s="1"/>
  <c r="C2179" i="7" a="1"/>
  <c r="C2179" i="7" s="1"/>
  <c r="B2179" i="7" a="1"/>
  <c r="B2179" i="7" s="1"/>
  <c r="A2179" i="7" a="1"/>
  <c r="A2179" i="7" s="1"/>
  <c r="D2178" i="7" a="1"/>
  <c r="D2178" i="7" s="1"/>
  <c r="C2178" i="7" a="1"/>
  <c r="C2178" i="7" s="1"/>
  <c r="B2178" i="7" a="1"/>
  <c r="B2178" i="7" s="1"/>
  <c r="A2178" i="7" a="1"/>
  <c r="A2178" i="7" s="1"/>
  <c r="D2177" i="7" a="1"/>
  <c r="D2177" i="7" s="1"/>
  <c r="C2177" i="7" a="1"/>
  <c r="C2177" i="7" s="1"/>
  <c r="B2177" i="7" a="1"/>
  <c r="B2177" i="7" s="1"/>
  <c r="A2177" i="7" a="1"/>
  <c r="A2177" i="7" s="1"/>
  <c r="D2176" i="7" a="1"/>
  <c r="D2176" i="7" s="1"/>
  <c r="C2176" i="7" a="1"/>
  <c r="C2176" i="7" s="1"/>
  <c r="B2176" i="7" a="1"/>
  <c r="B2176" i="7" s="1"/>
  <c r="A2176" i="7" a="1"/>
  <c r="A2176" i="7" s="1"/>
  <c r="D2175" i="7" a="1"/>
  <c r="D2175" i="7" s="1"/>
  <c r="C2175" i="7" a="1"/>
  <c r="C2175" i="7" s="1"/>
  <c r="B2175" i="7" a="1"/>
  <c r="B2175" i="7" s="1"/>
  <c r="A2175" i="7" a="1"/>
  <c r="A2175" i="7" s="1"/>
  <c r="D2174" i="7" a="1"/>
  <c r="D2174" i="7" s="1"/>
  <c r="C2174" i="7" a="1"/>
  <c r="C2174" i="7" s="1"/>
  <c r="B2174" i="7" a="1"/>
  <c r="B2174" i="7" s="1"/>
  <c r="A2174" i="7" a="1"/>
  <c r="A2174" i="7" s="1"/>
  <c r="D2173" i="7" a="1"/>
  <c r="D2173" i="7" s="1"/>
  <c r="C2173" i="7" a="1"/>
  <c r="C2173" i="7" s="1"/>
  <c r="B2173" i="7" a="1"/>
  <c r="B2173" i="7" s="1"/>
  <c r="A2173" i="7" a="1"/>
  <c r="A2173" i="7" s="1"/>
  <c r="D2172" i="7" a="1"/>
  <c r="D2172" i="7" s="1"/>
  <c r="C2172" i="7" a="1"/>
  <c r="C2172" i="7" s="1"/>
  <c r="B2172" i="7" a="1"/>
  <c r="B2172" i="7" s="1"/>
  <c r="A2172" i="7" a="1"/>
  <c r="A2172" i="7" s="1"/>
  <c r="D2171" i="7" a="1"/>
  <c r="D2171" i="7" s="1"/>
  <c r="C2171" i="7" a="1"/>
  <c r="C2171" i="7" s="1"/>
  <c r="B2171" i="7" a="1"/>
  <c r="B2171" i="7" s="1"/>
  <c r="A2171" i="7" a="1"/>
  <c r="A2171" i="7" s="1"/>
  <c r="D2170" i="7" a="1"/>
  <c r="D2170" i="7" s="1"/>
  <c r="C2170" i="7" a="1"/>
  <c r="C2170" i="7" s="1"/>
  <c r="B2170" i="7" a="1"/>
  <c r="B2170" i="7" s="1"/>
  <c r="A2170" i="7" a="1"/>
  <c r="A2170" i="7" s="1"/>
  <c r="D2169" i="7" a="1"/>
  <c r="D2169" i="7" s="1"/>
  <c r="C2169" i="7" a="1"/>
  <c r="C2169" i="7" s="1"/>
  <c r="B2169" i="7" a="1"/>
  <c r="B2169" i="7" s="1"/>
  <c r="A2169" i="7" a="1"/>
  <c r="A2169" i="7" s="1"/>
  <c r="D2168" i="7" a="1"/>
  <c r="D2168" i="7" s="1"/>
  <c r="C2168" i="7" a="1"/>
  <c r="C2168" i="7" s="1"/>
  <c r="B2168" i="7" a="1"/>
  <c r="B2168" i="7" s="1"/>
  <c r="A2168" i="7" a="1"/>
  <c r="A2168" i="7" s="1"/>
  <c r="D2167" i="7" a="1"/>
  <c r="D2167" i="7" s="1"/>
  <c r="C2167" i="7" a="1"/>
  <c r="C2167" i="7" s="1"/>
  <c r="B2167" i="7" a="1"/>
  <c r="B2167" i="7" s="1"/>
  <c r="A2167" i="7" a="1"/>
  <c r="A2167" i="7" s="1"/>
  <c r="D2166" i="7" a="1"/>
  <c r="D2166" i="7" s="1"/>
  <c r="C2166" i="7" a="1"/>
  <c r="C2166" i="7" s="1"/>
  <c r="B2166" i="7" a="1"/>
  <c r="B2166" i="7" s="1"/>
  <c r="A2166" i="7" a="1"/>
  <c r="A2166" i="7" s="1"/>
  <c r="D2165" i="7" a="1"/>
  <c r="D2165" i="7" s="1"/>
  <c r="C2165" i="7" a="1"/>
  <c r="C2165" i="7" s="1"/>
  <c r="B2165" i="7" a="1"/>
  <c r="B2165" i="7" s="1"/>
  <c r="A2165" i="7" a="1"/>
  <c r="A2165" i="7" s="1"/>
  <c r="D2164" i="7" a="1"/>
  <c r="D2164" i="7" s="1"/>
  <c r="C2164" i="7" a="1"/>
  <c r="C2164" i="7" s="1"/>
  <c r="B2164" i="7" a="1"/>
  <c r="B2164" i="7" s="1"/>
  <c r="A2164" i="7" a="1"/>
  <c r="A2164" i="7" s="1"/>
  <c r="D2163" i="7" a="1"/>
  <c r="D2163" i="7" s="1"/>
  <c r="C2163" i="7" a="1"/>
  <c r="C2163" i="7" s="1"/>
  <c r="B2163" i="7" a="1"/>
  <c r="B2163" i="7" s="1"/>
  <c r="A2163" i="7" a="1"/>
  <c r="A2163" i="7" s="1"/>
  <c r="D2162" i="7" a="1"/>
  <c r="D2162" i="7" s="1"/>
  <c r="C2162" i="7" a="1"/>
  <c r="C2162" i="7" s="1"/>
  <c r="B2162" i="7" a="1"/>
  <c r="B2162" i="7" s="1"/>
  <c r="A2162" i="7" a="1"/>
  <c r="A2162" i="7" s="1"/>
  <c r="D2161" i="7" a="1"/>
  <c r="D2161" i="7" s="1"/>
  <c r="C2161" i="7" a="1"/>
  <c r="C2161" i="7" s="1"/>
  <c r="B2161" i="7" a="1"/>
  <c r="B2161" i="7" s="1"/>
  <c r="A2161" i="7" a="1"/>
  <c r="A2161" i="7" s="1"/>
  <c r="D2160" i="7" a="1"/>
  <c r="D2160" i="7" s="1"/>
  <c r="C2160" i="7" a="1"/>
  <c r="C2160" i="7" s="1"/>
  <c r="B2160" i="7" a="1"/>
  <c r="B2160" i="7" s="1"/>
  <c r="A2160" i="7" a="1"/>
  <c r="A2160" i="7" s="1"/>
  <c r="D2159" i="7" a="1"/>
  <c r="D2159" i="7" s="1"/>
  <c r="C2159" i="7" a="1"/>
  <c r="C2159" i="7" s="1"/>
  <c r="B2159" i="7" a="1"/>
  <c r="B2159" i="7" s="1"/>
  <c r="A2159" i="7" a="1"/>
  <c r="A2159" i="7" s="1"/>
  <c r="D2158" i="7" a="1"/>
  <c r="D2158" i="7" s="1"/>
  <c r="C2158" i="7" a="1"/>
  <c r="C2158" i="7" s="1"/>
  <c r="B2158" i="7" a="1"/>
  <c r="B2158" i="7" s="1"/>
  <c r="A2158" i="7" a="1"/>
  <c r="A2158" i="7" s="1"/>
  <c r="D2157" i="7" a="1"/>
  <c r="D2157" i="7" s="1"/>
  <c r="C2157" i="7" a="1"/>
  <c r="C2157" i="7" s="1"/>
  <c r="B2157" i="7" a="1"/>
  <c r="B2157" i="7" s="1"/>
  <c r="A2157" i="7" a="1"/>
  <c r="A2157" i="7" s="1"/>
  <c r="D2156" i="7" a="1"/>
  <c r="D2156" i="7" s="1"/>
  <c r="C2156" i="7" a="1"/>
  <c r="C2156" i="7" s="1"/>
  <c r="B2156" i="7" a="1"/>
  <c r="B2156" i="7" s="1"/>
  <c r="A2156" i="7" a="1"/>
  <c r="A2156" i="7" s="1"/>
  <c r="D2155" i="7" a="1"/>
  <c r="D2155" i="7" s="1"/>
  <c r="C2155" i="7" a="1"/>
  <c r="C2155" i="7" s="1"/>
  <c r="B2155" i="7" a="1"/>
  <c r="B2155" i="7" s="1"/>
  <c r="A2155" i="7" a="1"/>
  <c r="A2155" i="7" s="1"/>
  <c r="D2154" i="7" a="1"/>
  <c r="D2154" i="7" s="1"/>
  <c r="C2154" i="7" a="1"/>
  <c r="C2154" i="7" s="1"/>
  <c r="B2154" i="7" a="1"/>
  <c r="B2154" i="7" s="1"/>
  <c r="A2154" i="7" a="1"/>
  <c r="A2154" i="7" s="1"/>
  <c r="D2153" i="7" a="1"/>
  <c r="D2153" i="7" s="1"/>
  <c r="C2153" i="7" a="1"/>
  <c r="C2153" i="7" s="1"/>
  <c r="B2153" i="7" a="1"/>
  <c r="B2153" i="7" s="1"/>
  <c r="A2153" i="7" a="1"/>
  <c r="A2153" i="7" s="1"/>
  <c r="D2152" i="7" a="1"/>
  <c r="D2152" i="7" s="1"/>
  <c r="C2152" i="7" a="1"/>
  <c r="C2152" i="7" s="1"/>
  <c r="B2152" i="7" a="1"/>
  <c r="B2152" i="7" s="1"/>
  <c r="A2152" i="7" a="1"/>
  <c r="A2152" i="7" s="1"/>
  <c r="D2151" i="7" a="1"/>
  <c r="D2151" i="7" s="1"/>
  <c r="C2151" i="7" a="1"/>
  <c r="C2151" i="7" s="1"/>
  <c r="B2151" i="7" a="1"/>
  <c r="B2151" i="7" s="1"/>
  <c r="A2151" i="7" a="1"/>
  <c r="A2151" i="7" s="1"/>
  <c r="D2150" i="7" a="1"/>
  <c r="D2150" i="7" s="1"/>
  <c r="C2150" i="7" a="1"/>
  <c r="C2150" i="7" s="1"/>
  <c r="B2150" i="7" a="1"/>
  <c r="B2150" i="7" s="1"/>
  <c r="A2150" i="7" a="1"/>
  <c r="A2150" i="7" s="1"/>
  <c r="D2149" i="7" a="1"/>
  <c r="D2149" i="7" s="1"/>
  <c r="C2149" i="7" a="1"/>
  <c r="C2149" i="7" s="1"/>
  <c r="B2149" i="7" a="1"/>
  <c r="B2149" i="7" s="1"/>
  <c r="A2149" i="7" a="1"/>
  <c r="A2149" i="7" s="1"/>
  <c r="D2148" i="7" a="1"/>
  <c r="D2148" i="7" s="1"/>
  <c r="C2148" i="7" a="1"/>
  <c r="C2148" i="7" s="1"/>
  <c r="B2148" i="7" a="1"/>
  <c r="B2148" i="7" s="1"/>
  <c r="A2148" i="7" a="1"/>
  <c r="A2148" i="7" s="1"/>
  <c r="D2147" i="7" a="1"/>
  <c r="D2147" i="7" s="1"/>
  <c r="C2147" i="7" a="1"/>
  <c r="C2147" i="7" s="1"/>
  <c r="B2147" i="7" a="1"/>
  <c r="B2147" i="7" s="1"/>
  <c r="A2147" i="7" a="1"/>
  <c r="A2147" i="7" s="1"/>
  <c r="D2146" i="7" a="1"/>
  <c r="D2146" i="7" s="1"/>
  <c r="C2146" i="7" a="1"/>
  <c r="C2146" i="7" s="1"/>
  <c r="B2146" i="7" a="1"/>
  <c r="B2146" i="7" s="1"/>
  <c r="A2146" i="7" a="1"/>
  <c r="A2146" i="7" s="1"/>
  <c r="D2145" i="7" a="1"/>
  <c r="D2145" i="7" s="1"/>
  <c r="C2145" i="7" a="1"/>
  <c r="C2145" i="7" s="1"/>
  <c r="B2145" i="7" a="1"/>
  <c r="B2145" i="7" s="1"/>
  <c r="A2145" i="7" a="1"/>
  <c r="A2145" i="7" s="1"/>
  <c r="D2144" i="7" a="1"/>
  <c r="D2144" i="7" s="1"/>
  <c r="C2144" i="7" a="1"/>
  <c r="C2144" i="7" s="1"/>
  <c r="B2144" i="7" a="1"/>
  <c r="B2144" i="7" s="1"/>
  <c r="A2144" i="7" a="1"/>
  <c r="A2144" i="7" s="1"/>
  <c r="D2143" i="7" a="1"/>
  <c r="D2143" i="7" s="1"/>
  <c r="C2143" i="7" a="1"/>
  <c r="C2143" i="7" s="1"/>
  <c r="B2143" i="7" a="1"/>
  <c r="B2143" i="7" s="1"/>
  <c r="A2143" i="7" a="1"/>
  <c r="A2143" i="7" s="1"/>
  <c r="D2142" i="7" a="1"/>
  <c r="D2142" i="7" s="1"/>
  <c r="C2142" i="7" a="1"/>
  <c r="C2142" i="7" s="1"/>
  <c r="B2142" i="7" a="1"/>
  <c r="B2142" i="7" s="1"/>
  <c r="A2142" i="7" a="1"/>
  <c r="A2142" i="7" s="1"/>
  <c r="D2141" i="7" a="1"/>
  <c r="D2141" i="7" s="1"/>
  <c r="C2141" i="7" a="1"/>
  <c r="C2141" i="7" s="1"/>
  <c r="B2141" i="7" a="1"/>
  <c r="B2141" i="7" s="1"/>
  <c r="A2141" i="7" a="1"/>
  <c r="A2141" i="7" s="1"/>
  <c r="D2140" i="7" a="1"/>
  <c r="D2140" i="7" s="1"/>
  <c r="C2140" i="7" a="1"/>
  <c r="C2140" i="7" s="1"/>
  <c r="B2140" i="7" a="1"/>
  <c r="B2140" i="7" s="1"/>
  <c r="A2140" i="7" a="1"/>
  <c r="A2140" i="7" s="1"/>
  <c r="D2139" i="7" a="1"/>
  <c r="D2139" i="7" s="1"/>
  <c r="C2139" i="7" a="1"/>
  <c r="C2139" i="7" s="1"/>
  <c r="B2139" i="7" a="1"/>
  <c r="B2139" i="7" s="1"/>
  <c r="A2139" i="7" a="1"/>
  <c r="A2139" i="7" s="1"/>
  <c r="D2138" i="7" a="1"/>
  <c r="D2138" i="7" s="1"/>
  <c r="C2138" i="7" a="1"/>
  <c r="C2138" i="7" s="1"/>
  <c r="B2138" i="7" a="1"/>
  <c r="B2138" i="7" s="1"/>
  <c r="A2138" i="7" a="1"/>
  <c r="A2138" i="7" s="1"/>
  <c r="D2137" i="7" a="1"/>
  <c r="D2137" i="7" s="1"/>
  <c r="C2137" i="7" a="1"/>
  <c r="C2137" i="7" s="1"/>
  <c r="B2137" i="7" a="1"/>
  <c r="B2137" i="7" s="1"/>
  <c r="A2137" i="7" a="1"/>
  <c r="A2137" i="7" s="1"/>
  <c r="D2136" i="7" a="1"/>
  <c r="D2136" i="7" s="1"/>
  <c r="C2136" i="7" a="1"/>
  <c r="C2136" i="7" s="1"/>
  <c r="B2136" i="7" a="1"/>
  <c r="B2136" i="7" s="1"/>
  <c r="A2136" i="7" a="1"/>
  <c r="A2136" i="7" s="1"/>
  <c r="D2135" i="7" a="1"/>
  <c r="D2135" i="7" s="1"/>
  <c r="C2135" i="7" a="1"/>
  <c r="C2135" i="7" s="1"/>
  <c r="B2135" i="7" a="1"/>
  <c r="B2135" i="7" s="1"/>
  <c r="A2135" i="7" a="1"/>
  <c r="A2135" i="7" s="1"/>
  <c r="D2134" i="7" a="1"/>
  <c r="D2134" i="7" s="1"/>
  <c r="C2134" i="7" a="1"/>
  <c r="C2134" i="7" s="1"/>
  <c r="B2134" i="7" a="1"/>
  <c r="B2134" i="7" s="1"/>
  <c r="A2134" i="7" a="1"/>
  <c r="A2134" i="7" s="1"/>
  <c r="D2133" i="7" a="1"/>
  <c r="D2133" i="7" s="1"/>
  <c r="C2133" i="7" a="1"/>
  <c r="C2133" i="7" s="1"/>
  <c r="B2133" i="7" a="1"/>
  <c r="B2133" i="7" s="1"/>
  <c r="A2133" i="7" a="1"/>
  <c r="A2133" i="7" s="1"/>
  <c r="D2132" i="7" a="1"/>
  <c r="D2132" i="7" s="1"/>
  <c r="C2132" i="7" a="1"/>
  <c r="C2132" i="7" s="1"/>
  <c r="B2132" i="7" a="1"/>
  <c r="B2132" i="7" s="1"/>
  <c r="A2132" i="7" a="1"/>
  <c r="A2132" i="7" s="1"/>
  <c r="D2131" i="7" a="1"/>
  <c r="D2131" i="7" s="1"/>
  <c r="C2131" i="7" a="1"/>
  <c r="C2131" i="7" s="1"/>
  <c r="B2131" i="7" a="1"/>
  <c r="B2131" i="7" s="1"/>
  <c r="A2131" i="7" a="1"/>
  <c r="A2131" i="7" s="1"/>
  <c r="D2130" i="7" a="1"/>
  <c r="D2130" i="7" s="1"/>
  <c r="C2130" i="7" a="1"/>
  <c r="C2130" i="7" s="1"/>
  <c r="B2130" i="7" a="1"/>
  <c r="B2130" i="7" s="1"/>
  <c r="A2130" i="7" a="1"/>
  <c r="A2130" i="7" s="1"/>
  <c r="D2129" i="7" a="1"/>
  <c r="D2129" i="7" s="1"/>
  <c r="C2129" i="7" a="1"/>
  <c r="C2129" i="7" s="1"/>
  <c r="B2129" i="7" a="1"/>
  <c r="B2129" i="7" s="1"/>
  <c r="A2129" i="7" a="1"/>
  <c r="A2129" i="7" s="1"/>
  <c r="D2128" i="7" a="1"/>
  <c r="D2128" i="7" s="1"/>
  <c r="C2128" i="7" a="1"/>
  <c r="C2128" i="7" s="1"/>
  <c r="B2128" i="7" a="1"/>
  <c r="B2128" i="7" s="1"/>
  <c r="A2128" i="7" a="1"/>
  <c r="A2128" i="7" s="1"/>
  <c r="D2127" i="7" a="1"/>
  <c r="D2127" i="7" s="1"/>
  <c r="C2127" i="7" a="1"/>
  <c r="C2127" i="7" s="1"/>
  <c r="B2127" i="7" a="1"/>
  <c r="B2127" i="7" s="1"/>
  <c r="A2127" i="7" a="1"/>
  <c r="A2127" i="7" s="1"/>
  <c r="D2126" i="7" a="1"/>
  <c r="D2126" i="7" s="1"/>
  <c r="C2126" i="7" a="1"/>
  <c r="C2126" i="7" s="1"/>
  <c r="B2126" i="7" a="1"/>
  <c r="B2126" i="7" s="1"/>
  <c r="A2126" i="7" a="1"/>
  <c r="A2126" i="7" s="1"/>
  <c r="D2125" i="7" a="1"/>
  <c r="D2125" i="7" s="1"/>
  <c r="C2125" i="7" a="1"/>
  <c r="C2125" i="7" s="1"/>
  <c r="B2125" i="7" a="1"/>
  <c r="B2125" i="7" s="1"/>
  <c r="A2125" i="7" a="1"/>
  <c r="A2125" i="7" s="1"/>
  <c r="D2124" i="7" a="1"/>
  <c r="D2124" i="7" s="1"/>
  <c r="C2124" i="7" a="1"/>
  <c r="C2124" i="7" s="1"/>
  <c r="B2124" i="7" a="1"/>
  <c r="B2124" i="7" s="1"/>
  <c r="A2124" i="7" a="1"/>
  <c r="A2124" i="7" s="1"/>
  <c r="D2123" i="7" a="1"/>
  <c r="D2123" i="7" s="1"/>
  <c r="C2123" i="7" a="1"/>
  <c r="C2123" i="7" s="1"/>
  <c r="B2123" i="7" a="1"/>
  <c r="B2123" i="7" s="1"/>
  <c r="A2123" i="7" a="1"/>
  <c r="A2123" i="7" s="1"/>
  <c r="D2122" i="7" a="1"/>
  <c r="D2122" i="7" s="1"/>
  <c r="C2122" i="7" a="1"/>
  <c r="C2122" i="7" s="1"/>
  <c r="B2122" i="7" a="1"/>
  <c r="B2122" i="7" s="1"/>
  <c r="A2122" i="7" a="1"/>
  <c r="A2122" i="7" s="1"/>
  <c r="D2121" i="7" a="1"/>
  <c r="D2121" i="7" s="1"/>
  <c r="C2121" i="7" a="1"/>
  <c r="C2121" i="7" s="1"/>
  <c r="B2121" i="7" a="1"/>
  <c r="B2121" i="7" s="1"/>
  <c r="A2121" i="7" a="1"/>
  <c r="A2121" i="7" s="1"/>
  <c r="D2120" i="7" a="1"/>
  <c r="D2120" i="7" s="1"/>
  <c r="C2120" i="7" a="1"/>
  <c r="C2120" i="7" s="1"/>
  <c r="B2120" i="7" a="1"/>
  <c r="B2120" i="7" s="1"/>
  <c r="A2120" i="7" a="1"/>
  <c r="A2120" i="7" s="1"/>
  <c r="D2119" i="7" a="1"/>
  <c r="D2119" i="7" s="1"/>
  <c r="C2119" i="7" a="1"/>
  <c r="C2119" i="7" s="1"/>
  <c r="B2119" i="7" a="1"/>
  <c r="B2119" i="7" s="1"/>
  <c r="A2119" i="7" a="1"/>
  <c r="A2119" i="7" s="1"/>
  <c r="D2118" i="7" a="1"/>
  <c r="D2118" i="7" s="1"/>
  <c r="C2118" i="7" a="1"/>
  <c r="C2118" i="7" s="1"/>
  <c r="B2118" i="7" a="1"/>
  <c r="B2118" i="7" s="1"/>
  <c r="A2118" i="7" a="1"/>
  <c r="A2118" i="7" s="1"/>
  <c r="D2117" i="7" a="1"/>
  <c r="D2117" i="7" s="1"/>
  <c r="C2117" i="7" a="1"/>
  <c r="C2117" i="7" s="1"/>
  <c r="B2117" i="7" a="1"/>
  <c r="B2117" i="7" s="1"/>
  <c r="A2117" i="7" a="1"/>
  <c r="A2117" i="7" s="1"/>
  <c r="D2116" i="7" a="1"/>
  <c r="D2116" i="7" s="1"/>
  <c r="C2116" i="7" a="1"/>
  <c r="C2116" i="7" s="1"/>
  <c r="B2116" i="7" a="1"/>
  <c r="B2116" i="7" s="1"/>
  <c r="A2116" i="7" a="1"/>
  <c r="A2116" i="7" s="1"/>
  <c r="D2115" i="7" a="1"/>
  <c r="D2115" i="7" s="1"/>
  <c r="C2115" i="7" a="1"/>
  <c r="C2115" i="7" s="1"/>
  <c r="B2115" i="7" a="1"/>
  <c r="B2115" i="7" s="1"/>
  <c r="A2115" i="7" a="1"/>
  <c r="A2115" i="7" s="1"/>
  <c r="D2114" i="7" a="1"/>
  <c r="D2114" i="7" s="1"/>
  <c r="C2114" i="7" a="1"/>
  <c r="C2114" i="7" s="1"/>
  <c r="B2114" i="7" a="1"/>
  <c r="B2114" i="7" s="1"/>
  <c r="A2114" i="7" a="1"/>
  <c r="A2114" i="7" s="1"/>
  <c r="D2113" i="7" a="1"/>
  <c r="D2113" i="7" s="1"/>
  <c r="C2113" i="7" a="1"/>
  <c r="C2113" i="7" s="1"/>
  <c r="B2113" i="7" a="1"/>
  <c r="B2113" i="7" s="1"/>
  <c r="A2113" i="7" a="1"/>
  <c r="A2113" i="7" s="1"/>
  <c r="D2112" i="7" a="1"/>
  <c r="D2112" i="7" s="1"/>
  <c r="C2112" i="7" a="1"/>
  <c r="C2112" i="7" s="1"/>
  <c r="B2112" i="7" a="1"/>
  <c r="B2112" i="7" s="1"/>
  <c r="A2112" i="7" a="1"/>
  <c r="A2112" i="7" s="1"/>
  <c r="D2111" i="7" a="1"/>
  <c r="D2111" i="7" s="1"/>
  <c r="C2111" i="7" a="1"/>
  <c r="C2111" i="7" s="1"/>
  <c r="B2111" i="7" a="1"/>
  <c r="B2111" i="7" s="1"/>
  <c r="A2111" i="7" a="1"/>
  <c r="A2111" i="7" s="1"/>
  <c r="D2110" i="7" a="1"/>
  <c r="D2110" i="7" s="1"/>
  <c r="C2110" i="7" a="1"/>
  <c r="C2110" i="7" s="1"/>
  <c r="B2110" i="7" a="1"/>
  <c r="B2110" i="7" s="1"/>
  <c r="A2110" i="7" a="1"/>
  <c r="A2110" i="7" s="1"/>
  <c r="D2109" i="7" a="1"/>
  <c r="D2109" i="7" s="1"/>
  <c r="C2109" i="7" a="1"/>
  <c r="C2109" i="7" s="1"/>
  <c r="B2109" i="7" a="1"/>
  <c r="B2109" i="7" s="1"/>
  <c r="A2109" i="7" a="1"/>
  <c r="A2109" i="7" s="1"/>
  <c r="D2108" i="7" a="1"/>
  <c r="D2108" i="7" s="1"/>
  <c r="C2108" i="7" a="1"/>
  <c r="C2108" i="7" s="1"/>
  <c r="B2108" i="7" a="1"/>
  <c r="B2108" i="7" s="1"/>
  <c r="A2108" i="7" a="1"/>
  <c r="A2108" i="7" s="1"/>
  <c r="D2107" i="7" a="1"/>
  <c r="D2107" i="7" s="1"/>
  <c r="C2107" i="7" a="1"/>
  <c r="C2107" i="7" s="1"/>
  <c r="B2107" i="7" a="1"/>
  <c r="B2107" i="7" s="1"/>
  <c r="A2107" i="7" a="1"/>
  <c r="A2107" i="7" s="1"/>
  <c r="D2106" i="7" a="1"/>
  <c r="D2106" i="7" s="1"/>
  <c r="C2106" i="7" a="1"/>
  <c r="C2106" i="7" s="1"/>
  <c r="B2106" i="7" a="1"/>
  <c r="B2106" i="7" s="1"/>
  <c r="A2106" i="7" a="1"/>
  <c r="A2106" i="7" s="1"/>
  <c r="D2105" i="7" a="1"/>
  <c r="D2105" i="7" s="1"/>
  <c r="C2105" i="7" a="1"/>
  <c r="C2105" i="7" s="1"/>
  <c r="B2105" i="7" a="1"/>
  <c r="B2105" i="7" s="1"/>
  <c r="A2105" i="7" a="1"/>
  <c r="A2105" i="7" s="1"/>
  <c r="D2104" i="7" a="1"/>
  <c r="D2104" i="7" s="1"/>
  <c r="C2104" i="7" a="1"/>
  <c r="C2104" i="7" s="1"/>
  <c r="B2104" i="7" a="1"/>
  <c r="B2104" i="7" s="1"/>
  <c r="A2104" i="7" a="1"/>
  <c r="A2104" i="7" s="1"/>
  <c r="D2103" i="7" a="1"/>
  <c r="D2103" i="7" s="1"/>
  <c r="C2103" i="7" a="1"/>
  <c r="C2103" i="7" s="1"/>
  <c r="B2103" i="7" a="1"/>
  <c r="B2103" i="7" s="1"/>
  <c r="A2103" i="7" a="1"/>
  <c r="A2103" i="7" s="1"/>
  <c r="D2102" i="7" a="1"/>
  <c r="D2102" i="7" s="1"/>
  <c r="C2102" i="7" a="1"/>
  <c r="C2102" i="7" s="1"/>
  <c r="B2102" i="7" a="1"/>
  <c r="B2102" i="7" s="1"/>
  <c r="A2102" i="7" a="1"/>
  <c r="A2102" i="7" s="1"/>
  <c r="D2101" i="7" a="1"/>
  <c r="D2101" i="7" s="1"/>
  <c r="C2101" i="7" a="1"/>
  <c r="C2101" i="7" s="1"/>
  <c r="B2101" i="7" a="1"/>
  <c r="B2101" i="7" s="1"/>
  <c r="A2101" i="7" a="1"/>
  <c r="A2101" i="7" s="1"/>
  <c r="D2100" i="7" a="1"/>
  <c r="D2100" i="7" s="1"/>
  <c r="C2100" i="7" a="1"/>
  <c r="C2100" i="7" s="1"/>
  <c r="B2100" i="7" a="1"/>
  <c r="B2100" i="7" s="1"/>
  <c r="A2100" i="7" a="1"/>
  <c r="A2100" i="7" s="1"/>
  <c r="D2099" i="7" a="1"/>
  <c r="D2099" i="7" s="1"/>
  <c r="C2099" i="7" a="1"/>
  <c r="C2099" i="7" s="1"/>
  <c r="B2099" i="7" a="1"/>
  <c r="B2099" i="7" s="1"/>
  <c r="A2099" i="7" a="1"/>
  <c r="A2099" i="7" s="1"/>
  <c r="D2098" i="7" a="1"/>
  <c r="D2098" i="7" s="1"/>
  <c r="C2098" i="7" a="1"/>
  <c r="C2098" i="7" s="1"/>
  <c r="B2098" i="7" a="1"/>
  <c r="B2098" i="7" s="1"/>
  <c r="A2098" i="7" a="1"/>
  <c r="A2098" i="7" s="1"/>
  <c r="D2097" i="7" a="1"/>
  <c r="D2097" i="7" s="1"/>
  <c r="C2097" i="7" a="1"/>
  <c r="C2097" i="7" s="1"/>
  <c r="B2097" i="7" a="1"/>
  <c r="B2097" i="7" s="1"/>
  <c r="A2097" i="7" a="1"/>
  <c r="A2097" i="7" s="1"/>
  <c r="D2096" i="7" a="1"/>
  <c r="D2096" i="7" s="1"/>
  <c r="C2096" i="7" a="1"/>
  <c r="C2096" i="7" s="1"/>
  <c r="B2096" i="7" a="1"/>
  <c r="B2096" i="7" s="1"/>
  <c r="A2096" i="7" a="1"/>
  <c r="A2096" i="7" s="1"/>
  <c r="D2095" i="7" a="1"/>
  <c r="D2095" i="7" s="1"/>
  <c r="C2095" i="7" a="1"/>
  <c r="C2095" i="7" s="1"/>
  <c r="B2095" i="7" a="1"/>
  <c r="B2095" i="7" s="1"/>
  <c r="A2095" i="7" a="1"/>
  <c r="A2095" i="7" s="1"/>
  <c r="D2094" i="7" a="1"/>
  <c r="D2094" i="7" s="1"/>
  <c r="C2094" i="7" a="1"/>
  <c r="C2094" i="7" s="1"/>
  <c r="B2094" i="7" a="1"/>
  <c r="B2094" i="7" s="1"/>
  <c r="A2094" i="7" a="1"/>
  <c r="A2094" i="7" s="1"/>
  <c r="D2093" i="7" a="1"/>
  <c r="D2093" i="7" s="1"/>
  <c r="C2093" i="7" a="1"/>
  <c r="C2093" i="7" s="1"/>
  <c r="B2093" i="7" a="1"/>
  <c r="B2093" i="7" s="1"/>
  <c r="A2093" i="7" a="1"/>
  <c r="A2093" i="7" s="1"/>
  <c r="D2092" i="7" a="1"/>
  <c r="D2092" i="7" s="1"/>
  <c r="C2092" i="7" a="1"/>
  <c r="C2092" i="7" s="1"/>
  <c r="B2092" i="7" a="1"/>
  <c r="B2092" i="7" s="1"/>
  <c r="A2092" i="7" a="1"/>
  <c r="A2092" i="7" s="1"/>
  <c r="D2091" i="7" a="1"/>
  <c r="D2091" i="7" s="1"/>
  <c r="C2091" i="7" a="1"/>
  <c r="C2091" i="7" s="1"/>
  <c r="B2091" i="7" a="1"/>
  <c r="B2091" i="7" s="1"/>
  <c r="A2091" i="7" a="1"/>
  <c r="A2091" i="7" s="1"/>
  <c r="D2090" i="7" a="1"/>
  <c r="D2090" i="7" s="1"/>
  <c r="C2090" i="7" a="1"/>
  <c r="C2090" i="7" s="1"/>
  <c r="B2090" i="7" a="1"/>
  <c r="B2090" i="7" s="1"/>
  <c r="A2090" i="7" a="1"/>
  <c r="A2090" i="7" s="1"/>
  <c r="D2089" i="7" a="1"/>
  <c r="D2089" i="7" s="1"/>
  <c r="C2089" i="7" a="1"/>
  <c r="C2089" i="7" s="1"/>
  <c r="B2089" i="7" a="1"/>
  <c r="B2089" i="7" s="1"/>
  <c r="A2089" i="7" a="1"/>
  <c r="A2089" i="7" s="1"/>
  <c r="D2088" i="7" a="1"/>
  <c r="D2088" i="7" s="1"/>
  <c r="C2088" i="7" a="1"/>
  <c r="C2088" i="7" s="1"/>
  <c r="B2088" i="7" a="1"/>
  <c r="B2088" i="7" s="1"/>
  <c r="A2088" i="7" a="1"/>
  <c r="A2088" i="7" s="1"/>
  <c r="D2087" i="7" a="1"/>
  <c r="D2087" i="7" s="1"/>
  <c r="C2087" i="7" a="1"/>
  <c r="C2087" i="7" s="1"/>
  <c r="B2087" i="7" a="1"/>
  <c r="B2087" i="7" s="1"/>
  <c r="A2087" i="7" a="1"/>
  <c r="A2087" i="7" s="1"/>
  <c r="D2086" i="7" a="1"/>
  <c r="D2086" i="7" s="1"/>
  <c r="C2086" i="7" a="1"/>
  <c r="C2086" i="7" s="1"/>
  <c r="B2086" i="7" a="1"/>
  <c r="B2086" i="7" s="1"/>
  <c r="A2086" i="7" a="1"/>
  <c r="A2086" i="7" s="1"/>
  <c r="D2085" i="7" a="1"/>
  <c r="D2085" i="7" s="1"/>
  <c r="C2085" i="7" a="1"/>
  <c r="C2085" i="7" s="1"/>
  <c r="B2085" i="7" a="1"/>
  <c r="B2085" i="7" s="1"/>
  <c r="A2085" i="7" a="1"/>
  <c r="A2085" i="7" s="1"/>
  <c r="D2084" i="7" a="1"/>
  <c r="D2084" i="7" s="1"/>
  <c r="C2084" i="7" a="1"/>
  <c r="C2084" i="7" s="1"/>
  <c r="B2084" i="7" a="1"/>
  <c r="B2084" i="7" s="1"/>
  <c r="A2084" i="7" a="1"/>
  <c r="A2084" i="7" s="1"/>
  <c r="D2083" i="7" a="1"/>
  <c r="D2083" i="7" s="1"/>
  <c r="C2083" i="7" a="1"/>
  <c r="C2083" i="7" s="1"/>
  <c r="B2083" i="7" a="1"/>
  <c r="B2083" i="7" s="1"/>
  <c r="A2083" i="7" a="1"/>
  <c r="A2083" i="7" s="1"/>
  <c r="D2082" i="7" a="1"/>
  <c r="D2082" i="7" s="1"/>
  <c r="C2082" i="7" a="1"/>
  <c r="C2082" i="7" s="1"/>
  <c r="B2082" i="7" a="1"/>
  <c r="B2082" i="7" s="1"/>
  <c r="A2082" i="7" a="1"/>
  <c r="A2082" i="7" s="1"/>
  <c r="D2081" i="7" a="1"/>
  <c r="D2081" i="7" s="1"/>
  <c r="C2081" i="7" a="1"/>
  <c r="C2081" i="7" s="1"/>
  <c r="B2081" i="7" a="1"/>
  <c r="B2081" i="7" s="1"/>
  <c r="A2081" i="7" a="1"/>
  <c r="A2081" i="7" s="1"/>
  <c r="D2080" i="7" a="1"/>
  <c r="D2080" i="7" s="1"/>
  <c r="C2080" i="7" a="1"/>
  <c r="C2080" i="7" s="1"/>
  <c r="B2080" i="7" a="1"/>
  <c r="B2080" i="7" s="1"/>
  <c r="A2080" i="7" a="1"/>
  <c r="A2080" i="7" s="1"/>
  <c r="D2079" i="7" a="1"/>
  <c r="D2079" i="7" s="1"/>
  <c r="C2079" i="7" a="1"/>
  <c r="C2079" i="7" s="1"/>
  <c r="B2079" i="7" a="1"/>
  <c r="B2079" i="7" s="1"/>
  <c r="A2079" i="7" a="1"/>
  <c r="A2079" i="7" s="1"/>
  <c r="D2078" i="7" a="1"/>
  <c r="D2078" i="7" s="1"/>
  <c r="C2078" i="7" a="1"/>
  <c r="C2078" i="7" s="1"/>
  <c r="B2078" i="7" a="1"/>
  <c r="B2078" i="7" s="1"/>
  <c r="A2078" i="7" a="1"/>
  <c r="A2078" i="7" s="1"/>
  <c r="D2077" i="7" a="1"/>
  <c r="D2077" i="7" s="1"/>
  <c r="C2077" i="7" a="1"/>
  <c r="C2077" i="7" s="1"/>
  <c r="B2077" i="7" a="1"/>
  <c r="B2077" i="7" s="1"/>
  <c r="A2077" i="7" a="1"/>
  <c r="A2077" i="7" s="1"/>
  <c r="D2076" i="7" a="1"/>
  <c r="D2076" i="7" s="1"/>
  <c r="C2076" i="7" a="1"/>
  <c r="C2076" i="7" s="1"/>
  <c r="B2076" i="7" a="1"/>
  <c r="B2076" i="7" s="1"/>
  <c r="A2076" i="7" a="1"/>
  <c r="A2076" i="7" s="1"/>
  <c r="D2075" i="7" a="1"/>
  <c r="D2075" i="7" s="1"/>
  <c r="C2075" i="7" a="1"/>
  <c r="C2075" i="7" s="1"/>
  <c r="B2075" i="7" a="1"/>
  <c r="B2075" i="7" s="1"/>
  <c r="A2075" i="7" a="1"/>
  <c r="A2075" i="7" s="1"/>
  <c r="D2074" i="7" a="1"/>
  <c r="D2074" i="7" s="1"/>
  <c r="C2074" i="7" a="1"/>
  <c r="C2074" i="7" s="1"/>
  <c r="B2074" i="7" a="1"/>
  <c r="B2074" i="7" s="1"/>
  <c r="A2074" i="7" a="1"/>
  <c r="A2074" i="7" s="1"/>
  <c r="D2073" i="7" a="1"/>
  <c r="D2073" i="7" s="1"/>
  <c r="C2073" i="7" a="1"/>
  <c r="C2073" i="7" s="1"/>
  <c r="B2073" i="7" a="1"/>
  <c r="B2073" i="7" s="1"/>
  <c r="A2073" i="7" a="1"/>
  <c r="A2073" i="7" s="1"/>
  <c r="D2072" i="7" a="1"/>
  <c r="D2072" i="7" s="1"/>
  <c r="C2072" i="7" a="1"/>
  <c r="C2072" i="7" s="1"/>
  <c r="B2072" i="7" a="1"/>
  <c r="B2072" i="7" s="1"/>
  <c r="A2072" i="7" a="1"/>
  <c r="A2072" i="7" s="1"/>
  <c r="D2071" i="7" a="1"/>
  <c r="D2071" i="7" s="1"/>
  <c r="C2071" i="7" a="1"/>
  <c r="C2071" i="7" s="1"/>
  <c r="B2071" i="7" a="1"/>
  <c r="B2071" i="7" s="1"/>
  <c r="A2071" i="7" a="1"/>
  <c r="A2071" i="7" s="1"/>
  <c r="D2070" i="7" a="1"/>
  <c r="D2070" i="7" s="1"/>
  <c r="C2070" i="7" a="1"/>
  <c r="C2070" i="7" s="1"/>
  <c r="B2070" i="7" a="1"/>
  <c r="B2070" i="7" s="1"/>
  <c r="A2070" i="7" a="1"/>
  <c r="A2070" i="7" s="1"/>
  <c r="D2069" i="7" a="1"/>
  <c r="D2069" i="7" s="1"/>
  <c r="C2069" i="7" a="1"/>
  <c r="C2069" i="7" s="1"/>
  <c r="B2069" i="7" a="1"/>
  <c r="B2069" i="7" s="1"/>
  <c r="A2069" i="7" a="1"/>
  <c r="A2069" i="7" s="1"/>
  <c r="D2068" i="7" a="1"/>
  <c r="D2068" i="7" s="1"/>
  <c r="C2068" i="7" a="1"/>
  <c r="C2068" i="7" s="1"/>
  <c r="B2068" i="7" a="1"/>
  <c r="B2068" i="7" s="1"/>
  <c r="A2068" i="7" a="1"/>
  <c r="A2068" i="7" s="1"/>
  <c r="D2067" i="7" a="1"/>
  <c r="D2067" i="7" s="1"/>
  <c r="C2067" i="7" a="1"/>
  <c r="C2067" i="7" s="1"/>
  <c r="B2067" i="7" a="1"/>
  <c r="B2067" i="7" s="1"/>
  <c r="A2067" i="7" a="1"/>
  <c r="A2067" i="7" s="1"/>
  <c r="D2066" i="7" a="1"/>
  <c r="D2066" i="7" s="1"/>
  <c r="C2066" i="7" a="1"/>
  <c r="C2066" i="7" s="1"/>
  <c r="B2066" i="7" a="1"/>
  <c r="B2066" i="7" s="1"/>
  <c r="A2066" i="7" a="1"/>
  <c r="A2066" i="7" s="1"/>
  <c r="D2065" i="7" a="1"/>
  <c r="D2065" i="7" s="1"/>
  <c r="C2065" i="7" a="1"/>
  <c r="C2065" i="7" s="1"/>
  <c r="B2065" i="7" a="1"/>
  <c r="B2065" i="7" s="1"/>
  <c r="A2065" i="7" a="1"/>
  <c r="A2065" i="7" s="1"/>
  <c r="D2064" i="7" a="1"/>
  <c r="D2064" i="7" s="1"/>
  <c r="C2064" i="7" a="1"/>
  <c r="C2064" i="7" s="1"/>
  <c r="B2064" i="7" a="1"/>
  <c r="B2064" i="7" s="1"/>
  <c r="A2064" i="7" a="1"/>
  <c r="A2064" i="7" s="1"/>
  <c r="D2063" i="7" a="1"/>
  <c r="D2063" i="7" s="1"/>
  <c r="C2063" i="7" a="1"/>
  <c r="C2063" i="7" s="1"/>
  <c r="B2063" i="7" a="1"/>
  <c r="B2063" i="7" s="1"/>
  <c r="A2063" i="7" a="1"/>
  <c r="A2063" i="7" s="1"/>
  <c r="D2062" i="7" a="1"/>
  <c r="D2062" i="7" s="1"/>
  <c r="C2062" i="7" a="1"/>
  <c r="C2062" i="7" s="1"/>
  <c r="B2062" i="7" a="1"/>
  <c r="B2062" i="7" s="1"/>
  <c r="A2062" i="7" a="1"/>
  <c r="A2062" i="7" s="1"/>
  <c r="D2061" i="7" a="1"/>
  <c r="D2061" i="7" s="1"/>
  <c r="C2061" i="7" a="1"/>
  <c r="C2061" i="7" s="1"/>
  <c r="B2061" i="7" a="1"/>
  <c r="B2061" i="7" s="1"/>
  <c r="A2061" i="7" a="1"/>
  <c r="A2061" i="7" s="1"/>
  <c r="D2060" i="7" a="1"/>
  <c r="D2060" i="7" s="1"/>
  <c r="C2060" i="7" a="1"/>
  <c r="C2060" i="7" s="1"/>
  <c r="B2060" i="7" a="1"/>
  <c r="B2060" i="7" s="1"/>
  <c r="A2060" i="7" a="1"/>
  <c r="A2060" i="7" s="1"/>
  <c r="D2059" i="7" a="1"/>
  <c r="D2059" i="7" s="1"/>
  <c r="C2059" i="7" a="1"/>
  <c r="C2059" i="7" s="1"/>
  <c r="B2059" i="7" a="1"/>
  <c r="B2059" i="7" s="1"/>
  <c r="A2059" i="7" a="1"/>
  <c r="A2059" i="7" s="1"/>
  <c r="D2058" i="7" a="1"/>
  <c r="D2058" i="7" s="1"/>
  <c r="C2058" i="7" a="1"/>
  <c r="C2058" i="7" s="1"/>
  <c r="B2058" i="7" a="1"/>
  <c r="B2058" i="7" s="1"/>
  <c r="A2058" i="7" a="1"/>
  <c r="A2058" i="7" s="1"/>
  <c r="D2057" i="7" a="1"/>
  <c r="D2057" i="7" s="1"/>
  <c r="C2057" i="7" a="1"/>
  <c r="C2057" i="7" s="1"/>
  <c r="B2057" i="7" a="1"/>
  <c r="B2057" i="7" s="1"/>
  <c r="A2057" i="7" a="1"/>
  <c r="A2057" i="7" s="1"/>
  <c r="D2056" i="7" a="1"/>
  <c r="D2056" i="7" s="1"/>
  <c r="C2056" i="7" a="1"/>
  <c r="C2056" i="7" s="1"/>
  <c r="B2056" i="7" a="1"/>
  <c r="B2056" i="7" s="1"/>
  <c r="A2056" i="7" a="1"/>
  <c r="A2056" i="7" s="1"/>
  <c r="D2055" i="7" a="1"/>
  <c r="D2055" i="7" s="1"/>
  <c r="C2055" i="7" a="1"/>
  <c r="C2055" i="7" s="1"/>
  <c r="B2055" i="7" a="1"/>
  <c r="B2055" i="7" s="1"/>
  <c r="A2055" i="7" a="1"/>
  <c r="A2055" i="7" s="1"/>
  <c r="D2054" i="7" a="1"/>
  <c r="D2054" i="7" s="1"/>
  <c r="C2054" i="7" a="1"/>
  <c r="C2054" i="7" s="1"/>
  <c r="B2054" i="7" a="1"/>
  <c r="B2054" i="7" s="1"/>
  <c r="A2054" i="7" a="1"/>
  <c r="A2054" i="7" s="1"/>
  <c r="D2053" i="7" a="1"/>
  <c r="D2053" i="7" s="1"/>
  <c r="C2053" i="7" a="1"/>
  <c r="C2053" i="7" s="1"/>
  <c r="B2053" i="7" a="1"/>
  <c r="B2053" i="7" s="1"/>
  <c r="A2053" i="7" a="1"/>
  <c r="A2053" i="7" s="1"/>
  <c r="D2052" i="7" a="1"/>
  <c r="D2052" i="7" s="1"/>
  <c r="C2052" i="7" a="1"/>
  <c r="C2052" i="7" s="1"/>
  <c r="B2052" i="7" a="1"/>
  <c r="B2052" i="7" s="1"/>
  <c r="A2052" i="7" a="1"/>
  <c r="A2052" i="7" s="1"/>
  <c r="D2051" i="7" a="1"/>
  <c r="D2051" i="7" s="1"/>
  <c r="C2051" i="7" a="1"/>
  <c r="C2051" i="7" s="1"/>
  <c r="B2051" i="7" a="1"/>
  <c r="B2051" i="7" s="1"/>
  <c r="A2051" i="7" a="1"/>
  <c r="A2051" i="7" s="1"/>
  <c r="D2050" i="7" a="1"/>
  <c r="D2050" i="7" s="1"/>
  <c r="C2050" i="7" a="1"/>
  <c r="C2050" i="7" s="1"/>
  <c r="B2050" i="7" a="1"/>
  <c r="B2050" i="7" s="1"/>
  <c r="A2050" i="7" a="1"/>
  <c r="A2050" i="7" s="1"/>
  <c r="D2049" i="7" a="1"/>
  <c r="D2049" i="7" s="1"/>
  <c r="C2049" i="7" a="1"/>
  <c r="C2049" i="7" s="1"/>
  <c r="B2049" i="7" a="1"/>
  <c r="B2049" i="7" s="1"/>
  <c r="A2049" i="7" a="1"/>
  <c r="A2049" i="7" s="1"/>
  <c r="D2048" i="7" a="1"/>
  <c r="D2048" i="7" s="1"/>
  <c r="C2048" i="7" a="1"/>
  <c r="C2048" i="7" s="1"/>
  <c r="B2048" i="7" a="1"/>
  <c r="B2048" i="7" s="1"/>
  <c r="A2048" i="7" a="1"/>
  <c r="A2048" i="7" s="1"/>
  <c r="D2047" i="7" a="1"/>
  <c r="D2047" i="7" s="1"/>
  <c r="C2047" i="7" a="1"/>
  <c r="C2047" i="7" s="1"/>
  <c r="B2047" i="7" a="1"/>
  <c r="B2047" i="7" s="1"/>
  <c r="A2047" i="7" a="1"/>
  <c r="A2047" i="7" s="1"/>
  <c r="D2046" i="7" a="1"/>
  <c r="D2046" i="7" s="1"/>
  <c r="C2046" i="7" a="1"/>
  <c r="C2046" i="7" s="1"/>
  <c r="B2046" i="7" a="1"/>
  <c r="B2046" i="7" s="1"/>
  <c r="A2046" i="7" a="1"/>
  <c r="A2046" i="7" s="1"/>
  <c r="D2045" i="7" a="1"/>
  <c r="D2045" i="7" s="1"/>
  <c r="C2045" i="7" a="1"/>
  <c r="C2045" i="7" s="1"/>
  <c r="B2045" i="7" a="1"/>
  <c r="B2045" i="7" s="1"/>
  <c r="A2045" i="7" a="1"/>
  <c r="A2045" i="7" s="1"/>
  <c r="D2044" i="7" a="1"/>
  <c r="D2044" i="7" s="1"/>
  <c r="C2044" i="7" a="1"/>
  <c r="C2044" i="7" s="1"/>
  <c r="B2044" i="7" a="1"/>
  <c r="B2044" i="7" s="1"/>
  <c r="A2044" i="7" a="1"/>
  <c r="A2044" i="7" s="1"/>
  <c r="D2043" i="7" a="1"/>
  <c r="D2043" i="7" s="1"/>
  <c r="C2043" i="7" a="1"/>
  <c r="C2043" i="7" s="1"/>
  <c r="B2043" i="7" a="1"/>
  <c r="B2043" i="7" s="1"/>
  <c r="A2043" i="7" a="1"/>
  <c r="A2043" i="7" s="1"/>
  <c r="D2042" i="7" a="1"/>
  <c r="D2042" i="7" s="1"/>
  <c r="C2042" i="7" a="1"/>
  <c r="C2042" i="7" s="1"/>
  <c r="B2042" i="7" a="1"/>
  <c r="B2042" i="7" s="1"/>
  <c r="A2042" i="7" a="1"/>
  <c r="A2042" i="7" s="1"/>
  <c r="D2041" i="7" a="1"/>
  <c r="D2041" i="7" s="1"/>
  <c r="C2041" i="7" a="1"/>
  <c r="C2041" i="7" s="1"/>
  <c r="B2041" i="7" a="1"/>
  <c r="B2041" i="7" s="1"/>
  <c r="A2041" i="7" a="1"/>
  <c r="A2041" i="7" s="1"/>
  <c r="D2040" i="7" a="1"/>
  <c r="D2040" i="7" s="1"/>
  <c r="C2040" i="7" a="1"/>
  <c r="C2040" i="7" s="1"/>
  <c r="B2040" i="7" a="1"/>
  <c r="B2040" i="7" s="1"/>
  <c r="A2040" i="7" a="1"/>
  <c r="A2040" i="7" s="1"/>
  <c r="D2039" i="7" a="1"/>
  <c r="D2039" i="7" s="1"/>
  <c r="C2039" i="7" a="1"/>
  <c r="C2039" i="7" s="1"/>
  <c r="B2039" i="7" a="1"/>
  <c r="B2039" i="7" s="1"/>
  <c r="A2039" i="7" a="1"/>
  <c r="A2039" i="7" s="1"/>
  <c r="D2038" i="7" a="1"/>
  <c r="D2038" i="7" s="1"/>
  <c r="C2038" i="7" a="1"/>
  <c r="C2038" i="7" s="1"/>
  <c r="B2038" i="7" a="1"/>
  <c r="B2038" i="7" s="1"/>
  <c r="A2038" i="7" a="1"/>
  <c r="A2038" i="7" s="1"/>
  <c r="D2037" i="7" a="1"/>
  <c r="D2037" i="7" s="1"/>
  <c r="C2037" i="7" a="1"/>
  <c r="C2037" i="7" s="1"/>
  <c r="B2037" i="7" a="1"/>
  <c r="B2037" i="7" s="1"/>
  <c r="A2037" i="7" a="1"/>
  <c r="A2037" i="7" s="1"/>
  <c r="D2036" i="7" a="1"/>
  <c r="D2036" i="7" s="1"/>
  <c r="C2036" i="7" a="1"/>
  <c r="C2036" i="7" s="1"/>
  <c r="B2036" i="7" a="1"/>
  <c r="B2036" i="7" s="1"/>
  <c r="A2036" i="7" a="1"/>
  <c r="A2036" i="7" s="1"/>
  <c r="D2035" i="7" a="1"/>
  <c r="D2035" i="7" s="1"/>
  <c r="C2035" i="7" a="1"/>
  <c r="C2035" i="7" s="1"/>
  <c r="B2035" i="7" a="1"/>
  <c r="B2035" i="7" s="1"/>
  <c r="A2035" i="7" a="1"/>
  <c r="A2035" i="7" s="1"/>
  <c r="D2034" i="7" a="1"/>
  <c r="D2034" i="7" s="1"/>
  <c r="C2034" i="7" a="1"/>
  <c r="C2034" i="7" s="1"/>
  <c r="B2034" i="7" a="1"/>
  <c r="B2034" i="7" s="1"/>
  <c r="A2034" i="7" a="1"/>
  <c r="A2034" i="7" s="1"/>
  <c r="D2033" i="7" a="1"/>
  <c r="D2033" i="7" s="1"/>
  <c r="C2033" i="7" a="1"/>
  <c r="C2033" i="7" s="1"/>
  <c r="B2033" i="7" a="1"/>
  <c r="B2033" i="7" s="1"/>
  <c r="A2033" i="7" a="1"/>
  <c r="A2033" i="7" s="1"/>
  <c r="D2032" i="7" a="1"/>
  <c r="D2032" i="7" s="1"/>
  <c r="C2032" i="7" a="1"/>
  <c r="C2032" i="7" s="1"/>
  <c r="B2032" i="7" a="1"/>
  <c r="B2032" i="7" s="1"/>
  <c r="A2032" i="7" a="1"/>
  <c r="A2032" i="7" s="1"/>
  <c r="D2031" i="7" a="1"/>
  <c r="D2031" i="7" s="1"/>
  <c r="C2031" i="7" a="1"/>
  <c r="C2031" i="7" s="1"/>
  <c r="B2031" i="7" a="1"/>
  <c r="B2031" i="7" s="1"/>
  <c r="A2031" i="7" a="1"/>
  <c r="A2031" i="7" s="1"/>
  <c r="D2030" i="7" a="1"/>
  <c r="D2030" i="7" s="1"/>
  <c r="C2030" i="7" a="1"/>
  <c r="C2030" i="7" s="1"/>
  <c r="B2030" i="7" a="1"/>
  <c r="B2030" i="7" s="1"/>
  <c r="A2030" i="7" a="1"/>
  <c r="A2030" i="7" s="1"/>
  <c r="D2029" i="7" a="1"/>
  <c r="D2029" i="7" s="1"/>
  <c r="C2029" i="7" a="1"/>
  <c r="C2029" i="7" s="1"/>
  <c r="B2029" i="7" a="1"/>
  <c r="B2029" i="7" s="1"/>
  <c r="A2029" i="7" a="1"/>
  <c r="A2029" i="7" s="1"/>
  <c r="D2028" i="7" a="1"/>
  <c r="D2028" i="7" s="1"/>
  <c r="C2028" i="7" a="1"/>
  <c r="C2028" i="7" s="1"/>
  <c r="B2028" i="7" a="1"/>
  <c r="B2028" i="7" s="1"/>
  <c r="A2028" i="7" a="1"/>
  <c r="A2028" i="7" s="1"/>
  <c r="D2027" i="7" a="1"/>
  <c r="D2027" i="7" s="1"/>
  <c r="C2027" i="7" a="1"/>
  <c r="C2027" i="7" s="1"/>
  <c r="B2027" i="7" a="1"/>
  <c r="B2027" i="7" s="1"/>
  <c r="A2027" i="7" a="1"/>
  <c r="A2027" i="7" s="1"/>
  <c r="D2026" i="7" a="1"/>
  <c r="D2026" i="7" s="1"/>
  <c r="C2026" i="7" a="1"/>
  <c r="C2026" i="7" s="1"/>
  <c r="B2026" i="7" a="1"/>
  <c r="B2026" i="7" s="1"/>
  <c r="A2026" i="7" a="1"/>
  <c r="A2026" i="7" s="1"/>
  <c r="D2025" i="7" a="1"/>
  <c r="D2025" i="7" s="1"/>
  <c r="C2025" i="7" a="1"/>
  <c r="C2025" i="7" s="1"/>
  <c r="B2025" i="7" a="1"/>
  <c r="B2025" i="7" s="1"/>
  <c r="A2025" i="7" a="1"/>
  <c r="A2025" i="7" s="1"/>
  <c r="D2024" i="7" a="1"/>
  <c r="D2024" i="7" s="1"/>
  <c r="C2024" i="7" a="1"/>
  <c r="C2024" i="7" s="1"/>
  <c r="B2024" i="7" a="1"/>
  <c r="B2024" i="7" s="1"/>
  <c r="A2024" i="7" a="1"/>
  <c r="A2024" i="7" s="1"/>
  <c r="D2023" i="7" a="1"/>
  <c r="D2023" i="7" s="1"/>
  <c r="C2023" i="7" a="1"/>
  <c r="C2023" i="7" s="1"/>
  <c r="B2023" i="7" a="1"/>
  <c r="B2023" i="7" s="1"/>
  <c r="A2023" i="7" a="1"/>
  <c r="A2023" i="7" s="1"/>
  <c r="D2022" i="7" a="1"/>
  <c r="D2022" i="7" s="1"/>
  <c r="C2022" i="7" a="1"/>
  <c r="C2022" i="7" s="1"/>
  <c r="B2022" i="7" a="1"/>
  <c r="B2022" i="7" s="1"/>
  <c r="A2022" i="7" a="1"/>
  <c r="A2022" i="7" s="1"/>
  <c r="D2021" i="7" a="1"/>
  <c r="D2021" i="7" s="1"/>
  <c r="C2021" i="7" a="1"/>
  <c r="C2021" i="7" s="1"/>
  <c r="B2021" i="7" a="1"/>
  <c r="B2021" i="7" s="1"/>
  <c r="A2021" i="7" a="1"/>
  <c r="A2021" i="7" s="1"/>
  <c r="D2020" i="7" a="1"/>
  <c r="D2020" i="7" s="1"/>
  <c r="C2020" i="7" a="1"/>
  <c r="C2020" i="7" s="1"/>
  <c r="B2020" i="7" a="1"/>
  <c r="B2020" i="7" s="1"/>
  <c r="A2020" i="7" a="1"/>
  <c r="A2020" i="7" s="1"/>
  <c r="D2019" i="7" a="1"/>
  <c r="D2019" i="7" s="1"/>
  <c r="C2019" i="7" a="1"/>
  <c r="C2019" i="7" s="1"/>
  <c r="B2019" i="7" a="1"/>
  <c r="B2019" i="7" s="1"/>
  <c r="A2019" i="7" a="1"/>
  <c r="A2019" i="7" s="1"/>
  <c r="D2018" i="7" a="1"/>
  <c r="D2018" i="7" s="1"/>
  <c r="C2018" i="7" a="1"/>
  <c r="C2018" i="7" s="1"/>
  <c r="B2018" i="7" a="1"/>
  <c r="B2018" i="7" s="1"/>
  <c r="A2018" i="7" a="1"/>
  <c r="A2018" i="7" s="1"/>
  <c r="D2017" i="7" a="1"/>
  <c r="D2017" i="7" s="1"/>
  <c r="C2017" i="7" a="1"/>
  <c r="C2017" i="7" s="1"/>
  <c r="B2017" i="7" a="1"/>
  <c r="B2017" i="7" s="1"/>
  <c r="A2017" i="7" a="1"/>
  <c r="A2017" i="7" s="1"/>
  <c r="D2016" i="7" a="1"/>
  <c r="D2016" i="7" s="1"/>
  <c r="C2016" i="7" a="1"/>
  <c r="C2016" i="7" s="1"/>
  <c r="B2016" i="7" a="1"/>
  <c r="B2016" i="7" s="1"/>
  <c r="A2016" i="7" a="1"/>
  <c r="A2016" i="7" s="1"/>
  <c r="D2015" i="7" a="1"/>
  <c r="D2015" i="7" s="1"/>
  <c r="C2015" i="7" a="1"/>
  <c r="C2015" i="7" s="1"/>
  <c r="B2015" i="7" a="1"/>
  <c r="B2015" i="7" s="1"/>
  <c r="A2015" i="7" a="1"/>
  <c r="A2015" i="7" s="1"/>
  <c r="D2014" i="7" a="1"/>
  <c r="D2014" i="7" s="1"/>
  <c r="C2014" i="7" a="1"/>
  <c r="C2014" i="7" s="1"/>
  <c r="B2014" i="7" a="1"/>
  <c r="B2014" i="7" s="1"/>
  <c r="A2014" i="7" a="1"/>
  <c r="A2014" i="7" s="1"/>
  <c r="D2013" i="7" a="1"/>
  <c r="D2013" i="7" s="1"/>
  <c r="C2013" i="7" a="1"/>
  <c r="C2013" i="7" s="1"/>
  <c r="B2013" i="7" a="1"/>
  <c r="B2013" i="7" s="1"/>
  <c r="A2013" i="7" a="1"/>
  <c r="A2013" i="7" s="1"/>
  <c r="D2012" i="7" a="1"/>
  <c r="D2012" i="7" s="1"/>
  <c r="C2012" i="7" a="1"/>
  <c r="C2012" i="7" s="1"/>
  <c r="B2012" i="7" a="1"/>
  <c r="B2012" i="7" s="1"/>
  <c r="A2012" i="7" a="1"/>
  <c r="A2012" i="7" s="1"/>
  <c r="D2011" i="7" a="1"/>
  <c r="D2011" i="7" s="1"/>
  <c r="C2011" i="7" a="1"/>
  <c r="C2011" i="7" s="1"/>
  <c r="B2011" i="7" a="1"/>
  <c r="B2011" i="7" s="1"/>
  <c r="A2011" i="7" a="1"/>
  <c r="A2011" i="7" s="1"/>
  <c r="D2010" i="7" a="1"/>
  <c r="D2010" i="7" s="1"/>
  <c r="C2010" i="7" a="1"/>
  <c r="C2010" i="7" s="1"/>
  <c r="B2010" i="7" a="1"/>
  <c r="B2010" i="7" s="1"/>
  <c r="A2010" i="7" a="1"/>
  <c r="A2010" i="7" s="1"/>
  <c r="D2009" i="7" a="1"/>
  <c r="D2009" i="7" s="1"/>
  <c r="C2009" i="7" a="1"/>
  <c r="C2009" i="7" s="1"/>
  <c r="B2009" i="7" a="1"/>
  <c r="B2009" i="7" s="1"/>
  <c r="A2009" i="7" a="1"/>
  <c r="A2009" i="7" s="1"/>
  <c r="D2008" i="7" a="1"/>
  <c r="D2008" i="7" s="1"/>
  <c r="C2008" i="7" a="1"/>
  <c r="C2008" i="7" s="1"/>
  <c r="B2008" i="7" a="1"/>
  <c r="B2008" i="7" s="1"/>
  <c r="A2008" i="7" a="1"/>
  <c r="A2008" i="7" s="1"/>
  <c r="D2007" i="7" a="1"/>
  <c r="D2007" i="7" s="1"/>
  <c r="C2007" i="7" a="1"/>
  <c r="C2007" i="7" s="1"/>
  <c r="B2007" i="7" a="1"/>
  <c r="B2007" i="7" s="1"/>
  <c r="A2007" i="7" a="1"/>
  <c r="A2007" i="7" s="1"/>
  <c r="D2006" i="7" a="1"/>
  <c r="D2006" i="7" s="1"/>
  <c r="C2006" i="7" a="1"/>
  <c r="C2006" i="7" s="1"/>
  <c r="B2006" i="7" a="1"/>
  <c r="B2006" i="7" s="1"/>
  <c r="A2006" i="7" a="1"/>
  <c r="A2006" i="7" s="1"/>
  <c r="D2005" i="7" a="1"/>
  <c r="D2005" i="7" s="1"/>
  <c r="C2005" i="7" a="1"/>
  <c r="C2005" i="7" s="1"/>
  <c r="B2005" i="7" a="1"/>
  <c r="B2005" i="7" s="1"/>
  <c r="A2005" i="7" a="1"/>
  <c r="A2005" i="7" s="1"/>
  <c r="D2004" i="7" a="1"/>
  <c r="D2004" i="7" s="1"/>
  <c r="C2004" i="7" a="1"/>
  <c r="C2004" i="7" s="1"/>
  <c r="B2004" i="7" a="1"/>
  <c r="B2004" i="7" s="1"/>
  <c r="A2004" i="7" a="1"/>
  <c r="A2004" i="7" s="1"/>
  <c r="D2003" i="7" a="1"/>
  <c r="D2003" i="7" s="1"/>
  <c r="C2003" i="7" a="1"/>
  <c r="C2003" i="7" s="1"/>
  <c r="B2003" i="7" a="1"/>
  <c r="B2003" i="7" s="1"/>
  <c r="A2003" i="7" a="1"/>
  <c r="A2003" i="7" s="1"/>
  <c r="D2002" i="7" a="1"/>
  <c r="D2002" i="7" s="1"/>
  <c r="C2002" i="7" a="1"/>
  <c r="C2002" i="7" s="1"/>
  <c r="B2002" i="7" a="1"/>
  <c r="B2002" i="7" s="1"/>
  <c r="A2002" i="7" a="1"/>
  <c r="A2002" i="7" s="1"/>
  <c r="D2001" i="7" a="1"/>
  <c r="D2001" i="7" s="1"/>
  <c r="C2001" i="7" a="1"/>
  <c r="C2001" i="7" s="1"/>
  <c r="B2001" i="7" a="1"/>
  <c r="B2001" i="7" s="1"/>
  <c r="A2001" i="7" a="1"/>
  <c r="A2001" i="7" s="1"/>
  <c r="J11" i="7"/>
  <c r="J10" i="7"/>
  <c r="J9" i="7"/>
  <c r="J8" i="7"/>
  <c r="J7" i="7"/>
  <c r="J6" i="7"/>
  <c r="J5" i="7"/>
  <c r="J4" i="7"/>
  <c r="J3" i="7"/>
  <c r="J2" i="7"/>
  <c r="J4" i="6"/>
  <c r="J5" i="6"/>
  <c r="J6" i="6"/>
  <c r="J7" i="6"/>
  <c r="J8" i="6"/>
  <c r="J9" i="6"/>
  <c r="J10" i="6"/>
  <c r="J11" i="6"/>
  <c r="J3" i="6"/>
  <c r="J2" i="6"/>
  <c r="A3" i="6" a="1"/>
  <c r="A3" i="6" s="1"/>
  <c r="B3" i="6" a="1"/>
  <c r="B3" i="6" s="1"/>
  <c r="C3" i="6" a="1"/>
  <c r="C3" i="6" s="1"/>
  <c r="D3" i="6" a="1"/>
  <c r="D3" i="6" s="1"/>
  <c r="A4" i="6" a="1"/>
  <c r="A4" i="6" s="1"/>
  <c r="B4" i="6" a="1"/>
  <c r="B4" i="6" s="1"/>
  <c r="C4" i="6" a="1"/>
  <c r="C4" i="6" s="1"/>
  <c r="D4" i="6" a="1"/>
  <c r="D4" i="6" s="1"/>
  <c r="A5" i="6" a="1"/>
  <c r="A5" i="6" s="1"/>
  <c r="B5" i="6" a="1"/>
  <c r="B5" i="6" s="1"/>
  <c r="C5" i="6" a="1"/>
  <c r="C5" i="6" s="1"/>
  <c r="D5" i="6" a="1"/>
  <c r="D5" i="6" s="1"/>
  <c r="A6" i="6" a="1"/>
  <c r="A6" i="6" s="1"/>
  <c r="B6" i="6" a="1"/>
  <c r="B6" i="6" s="1"/>
  <c r="C6" i="6" a="1"/>
  <c r="C6" i="6" s="1"/>
  <c r="D6" i="6" a="1"/>
  <c r="D6" i="6" s="1"/>
  <c r="A7" i="6" a="1"/>
  <c r="A7" i="6" s="1"/>
  <c r="B7" i="6" a="1"/>
  <c r="B7" i="6" s="1"/>
  <c r="C7" i="6" a="1"/>
  <c r="C7" i="6" s="1"/>
  <c r="D7" i="6" a="1"/>
  <c r="D7" i="6" s="1"/>
  <c r="A8" i="6" a="1"/>
  <c r="A8" i="6" s="1"/>
  <c r="B8" i="6" a="1"/>
  <c r="B8" i="6" s="1"/>
  <c r="C8" i="6" a="1"/>
  <c r="C8" i="6" s="1"/>
  <c r="D8" i="6" a="1"/>
  <c r="D8" i="6" s="1"/>
  <c r="A9" i="6" a="1"/>
  <c r="A9" i="6" s="1"/>
  <c r="B9" i="6" a="1"/>
  <c r="B9" i="6" s="1"/>
  <c r="C9" i="6" a="1"/>
  <c r="C9" i="6" s="1"/>
  <c r="D9" i="6" a="1"/>
  <c r="D9" i="6" s="1"/>
  <c r="A10" i="6" a="1"/>
  <c r="A10" i="6" s="1"/>
  <c r="B10" i="6" a="1"/>
  <c r="B10" i="6" s="1"/>
  <c r="C10" i="6" a="1"/>
  <c r="C10" i="6" s="1"/>
  <c r="D10" i="6" a="1"/>
  <c r="D10" i="6" s="1"/>
  <c r="A11" i="6" a="1"/>
  <c r="A11" i="6" s="1"/>
  <c r="B11" i="6" a="1"/>
  <c r="B11" i="6" s="1"/>
  <c r="C11" i="6" a="1"/>
  <c r="C11" i="6" s="1"/>
  <c r="D11" i="6" a="1"/>
  <c r="D11" i="6" s="1"/>
  <c r="A12" i="6" a="1"/>
  <c r="A12" i="6" s="1"/>
  <c r="B12" i="6" a="1"/>
  <c r="B12" i="6" s="1"/>
  <c r="C12" i="6" a="1"/>
  <c r="C12" i="6" s="1"/>
  <c r="D12" i="6" a="1"/>
  <c r="D12" i="6" s="1"/>
  <c r="A13" i="6" a="1"/>
  <c r="A13" i="6" s="1"/>
  <c r="B13" i="6" a="1"/>
  <c r="B13" i="6" s="1"/>
  <c r="C13" i="6" a="1"/>
  <c r="C13" i="6" s="1"/>
  <c r="D13" i="6" a="1"/>
  <c r="D13" i="6" s="1"/>
  <c r="A14" i="6" a="1"/>
  <c r="A14" i="6" s="1"/>
  <c r="B14" i="6" a="1"/>
  <c r="B14" i="6" s="1"/>
  <c r="C14" i="6" a="1"/>
  <c r="C14" i="6" s="1"/>
  <c r="D14" i="6" a="1"/>
  <c r="D14" i="6" s="1"/>
  <c r="A15" i="6" a="1"/>
  <c r="A15" i="6" s="1"/>
  <c r="B15" i="6" a="1"/>
  <c r="B15" i="6" s="1"/>
  <c r="C15" i="6" a="1"/>
  <c r="C15" i="6" s="1"/>
  <c r="D15" i="6" a="1"/>
  <c r="D15" i="6" s="1"/>
  <c r="A16" i="6" a="1"/>
  <c r="A16" i="6" s="1"/>
  <c r="B16" i="6" a="1"/>
  <c r="B16" i="6" s="1"/>
  <c r="C16" i="6" a="1"/>
  <c r="C16" i="6" s="1"/>
  <c r="D16" i="6" a="1"/>
  <c r="D16" i="6" s="1"/>
  <c r="A17" i="6" a="1"/>
  <c r="A17" i="6" s="1"/>
  <c r="B17" i="6" a="1"/>
  <c r="B17" i="6" s="1"/>
  <c r="C17" i="6" a="1"/>
  <c r="C17" i="6" s="1"/>
  <c r="D17" i="6" a="1"/>
  <c r="D17" i="6" s="1"/>
  <c r="A18" i="6" a="1"/>
  <c r="A18" i="6" s="1"/>
  <c r="B18" i="6" a="1"/>
  <c r="B18" i="6" s="1"/>
  <c r="C18" i="6" a="1"/>
  <c r="C18" i="6" s="1"/>
  <c r="D18" i="6" a="1"/>
  <c r="D18" i="6" s="1"/>
  <c r="A19" i="6" a="1"/>
  <c r="A19" i="6" s="1"/>
  <c r="B19" i="6" a="1"/>
  <c r="B19" i="6" s="1"/>
  <c r="C19" i="6" a="1"/>
  <c r="C19" i="6" s="1"/>
  <c r="D19" i="6" a="1"/>
  <c r="D19" i="6" s="1"/>
  <c r="A20" i="6" a="1"/>
  <c r="A20" i="6" s="1"/>
  <c r="B20" i="6" a="1"/>
  <c r="B20" i="6" s="1"/>
  <c r="C20" i="6" a="1"/>
  <c r="C20" i="6" s="1"/>
  <c r="D20" i="6" a="1"/>
  <c r="D20" i="6" s="1"/>
  <c r="A21" i="6" a="1"/>
  <c r="A21" i="6" s="1"/>
  <c r="B21" i="6" a="1"/>
  <c r="B21" i="6" s="1"/>
  <c r="C21" i="6" a="1"/>
  <c r="C21" i="6" s="1"/>
  <c r="D21" i="6" a="1"/>
  <c r="D21" i="6" s="1"/>
  <c r="A22" i="6" a="1"/>
  <c r="A22" i="6" s="1"/>
  <c r="B22" i="6" a="1"/>
  <c r="B22" i="6" s="1"/>
  <c r="C22" i="6" a="1"/>
  <c r="C22" i="6" s="1"/>
  <c r="D22" i="6" a="1"/>
  <c r="D22" i="6" s="1"/>
  <c r="A23" i="6" a="1"/>
  <c r="A23" i="6" s="1"/>
  <c r="B23" i="6" a="1"/>
  <c r="B23" i="6" s="1"/>
  <c r="C23" i="6" a="1"/>
  <c r="C23" i="6" s="1"/>
  <c r="D23" i="6" a="1"/>
  <c r="D23" i="6" s="1"/>
  <c r="A24" i="6" a="1"/>
  <c r="A24" i="6" s="1"/>
  <c r="B24" i="6" a="1"/>
  <c r="B24" i="6" s="1"/>
  <c r="C24" i="6" a="1"/>
  <c r="C24" i="6" s="1"/>
  <c r="D24" i="6" a="1"/>
  <c r="D24" i="6" s="1"/>
  <c r="A25" i="6" a="1"/>
  <c r="A25" i="6" s="1"/>
  <c r="B25" i="6" a="1"/>
  <c r="B25" i="6" s="1"/>
  <c r="C25" i="6" a="1"/>
  <c r="C25" i="6" s="1"/>
  <c r="D25" i="6" a="1"/>
  <c r="D25" i="6" s="1"/>
  <c r="A26" i="6" a="1"/>
  <c r="A26" i="6" s="1"/>
  <c r="B26" i="6" a="1"/>
  <c r="B26" i="6" s="1"/>
  <c r="C26" i="6" a="1"/>
  <c r="C26" i="6" s="1"/>
  <c r="D26" i="6" a="1"/>
  <c r="D26" i="6" s="1"/>
  <c r="A27" i="6" a="1"/>
  <c r="A27" i="6" s="1"/>
  <c r="B27" i="6" a="1"/>
  <c r="B27" i="6" s="1"/>
  <c r="C27" i="6" a="1"/>
  <c r="C27" i="6" s="1"/>
  <c r="D27" i="6" a="1"/>
  <c r="D27" i="6" s="1"/>
  <c r="A28" i="6" a="1"/>
  <c r="A28" i="6" s="1"/>
  <c r="B28" i="6" a="1"/>
  <c r="B28" i="6" s="1"/>
  <c r="C28" i="6" a="1"/>
  <c r="C28" i="6" s="1"/>
  <c r="D28" i="6" a="1"/>
  <c r="D28" i="6" s="1"/>
  <c r="A29" i="6" a="1"/>
  <c r="A29" i="6" s="1"/>
  <c r="B29" i="6" a="1"/>
  <c r="B29" i="6" s="1"/>
  <c r="C29" i="6" a="1"/>
  <c r="C29" i="6" s="1"/>
  <c r="D29" i="6" a="1"/>
  <c r="D29" i="6" s="1"/>
  <c r="A30" i="6" a="1"/>
  <c r="A30" i="6" s="1"/>
  <c r="B30" i="6" a="1"/>
  <c r="B30" i="6" s="1"/>
  <c r="C30" i="6" a="1"/>
  <c r="C30" i="6" s="1"/>
  <c r="D30" i="6" a="1"/>
  <c r="D30" i="6" s="1"/>
  <c r="A31" i="6" a="1"/>
  <c r="A31" i="6" s="1"/>
  <c r="B31" i="6" a="1"/>
  <c r="B31" i="6" s="1"/>
  <c r="C31" i="6" a="1"/>
  <c r="C31" i="6" s="1"/>
  <c r="D31" i="6" a="1"/>
  <c r="D31" i="6" s="1"/>
  <c r="A32" i="6" a="1"/>
  <c r="A32" i="6" s="1"/>
  <c r="B32" i="6" a="1"/>
  <c r="B32" i="6" s="1"/>
  <c r="C32" i="6" a="1"/>
  <c r="C32" i="6" s="1"/>
  <c r="D32" i="6" a="1"/>
  <c r="D32" i="6" s="1"/>
  <c r="A33" i="6" a="1"/>
  <c r="A33" i="6" s="1"/>
  <c r="B33" i="6" a="1"/>
  <c r="B33" i="6" s="1"/>
  <c r="C33" i="6" a="1"/>
  <c r="C33" i="6" s="1"/>
  <c r="D33" i="6" a="1"/>
  <c r="D33" i="6" s="1"/>
  <c r="A34" i="6" a="1"/>
  <c r="A34" i="6" s="1"/>
  <c r="B34" i="6" a="1"/>
  <c r="B34" i="6" s="1"/>
  <c r="C34" i="6" a="1"/>
  <c r="C34" i="6" s="1"/>
  <c r="D34" i="6" a="1"/>
  <c r="D34" i="6" s="1"/>
  <c r="A35" i="6" a="1"/>
  <c r="A35" i="6" s="1"/>
  <c r="B35" i="6" a="1"/>
  <c r="B35" i="6" s="1"/>
  <c r="C35" i="6" a="1"/>
  <c r="C35" i="6" s="1"/>
  <c r="D35" i="6" a="1"/>
  <c r="D35" i="6" s="1"/>
  <c r="A36" i="6" a="1"/>
  <c r="A36" i="6" s="1"/>
  <c r="B36" i="6" a="1"/>
  <c r="B36" i="6" s="1"/>
  <c r="C36" i="6" a="1"/>
  <c r="C36" i="6" s="1"/>
  <c r="D36" i="6" a="1"/>
  <c r="D36" i="6" s="1"/>
  <c r="A37" i="6" a="1"/>
  <c r="A37" i="6" s="1"/>
  <c r="B37" i="6" a="1"/>
  <c r="B37" i="6" s="1"/>
  <c r="C37" i="6" a="1"/>
  <c r="C37" i="6" s="1"/>
  <c r="D37" i="6" a="1"/>
  <c r="D37" i="6" s="1"/>
  <c r="A38" i="6" a="1"/>
  <c r="A38" i="6" s="1"/>
  <c r="B38" i="6" a="1"/>
  <c r="B38" i="6" s="1"/>
  <c r="C38" i="6" a="1"/>
  <c r="C38" i="6" s="1"/>
  <c r="D38" i="6" a="1"/>
  <c r="D38" i="6" s="1"/>
  <c r="A39" i="6" a="1"/>
  <c r="A39" i="6" s="1"/>
  <c r="B39" i="6" a="1"/>
  <c r="B39" i="6" s="1"/>
  <c r="C39" i="6" a="1"/>
  <c r="C39" i="6" s="1"/>
  <c r="D39" i="6" a="1"/>
  <c r="D39" i="6" s="1"/>
  <c r="A40" i="6" a="1"/>
  <c r="A40" i="6" s="1"/>
  <c r="B40" i="6" a="1"/>
  <c r="B40" i="6" s="1"/>
  <c r="C40" i="6" a="1"/>
  <c r="C40" i="6" s="1"/>
  <c r="D40" i="6" a="1"/>
  <c r="D40" i="6" s="1"/>
  <c r="A41" i="6" a="1"/>
  <c r="A41" i="6" s="1"/>
  <c r="B41" i="6" a="1"/>
  <c r="B41" i="6" s="1"/>
  <c r="C41" i="6" a="1"/>
  <c r="C41" i="6" s="1"/>
  <c r="D41" i="6" a="1"/>
  <c r="D41" i="6" s="1"/>
  <c r="A42" i="6" a="1"/>
  <c r="A42" i="6" s="1"/>
  <c r="B42" i="6" a="1"/>
  <c r="B42" i="6" s="1"/>
  <c r="C42" i="6" a="1"/>
  <c r="C42" i="6" s="1"/>
  <c r="D42" i="6" a="1"/>
  <c r="D42" i="6" s="1"/>
  <c r="A43" i="6" a="1"/>
  <c r="A43" i="6" s="1"/>
  <c r="B43" i="6" a="1"/>
  <c r="B43" i="6" s="1"/>
  <c r="C43" i="6" a="1"/>
  <c r="C43" i="6" s="1"/>
  <c r="D43" i="6" a="1"/>
  <c r="D43" i="6" s="1"/>
  <c r="A44" i="6" a="1"/>
  <c r="A44" i="6" s="1"/>
  <c r="B44" i="6" a="1"/>
  <c r="B44" i="6" s="1"/>
  <c r="C44" i="6" a="1"/>
  <c r="C44" i="6" s="1"/>
  <c r="D44" i="6" a="1"/>
  <c r="D44" i="6" s="1"/>
  <c r="A45" i="6" a="1"/>
  <c r="A45" i="6" s="1"/>
  <c r="B45" i="6" a="1"/>
  <c r="B45" i="6" s="1"/>
  <c r="C45" i="6" a="1"/>
  <c r="C45" i="6" s="1"/>
  <c r="D45" i="6" a="1"/>
  <c r="D45" i="6" s="1"/>
  <c r="A46" i="6" a="1"/>
  <c r="A46" i="6" s="1"/>
  <c r="B46" i="6" a="1"/>
  <c r="B46" i="6" s="1"/>
  <c r="C46" i="6" a="1"/>
  <c r="C46" i="6" s="1"/>
  <c r="D46" i="6" a="1"/>
  <c r="D46" i="6" s="1"/>
  <c r="A47" i="6" a="1"/>
  <c r="A47" i="6" s="1"/>
  <c r="B47" i="6" a="1"/>
  <c r="B47" i="6" s="1"/>
  <c r="C47" i="6" a="1"/>
  <c r="C47" i="6" s="1"/>
  <c r="D47" i="6" a="1"/>
  <c r="D47" i="6" s="1"/>
  <c r="A48" i="6" a="1"/>
  <c r="A48" i="6" s="1"/>
  <c r="B48" i="6" a="1"/>
  <c r="B48" i="6" s="1"/>
  <c r="C48" i="6" a="1"/>
  <c r="C48" i="6" s="1"/>
  <c r="D48" i="6" a="1"/>
  <c r="D48" i="6" s="1"/>
  <c r="A49" i="6" a="1"/>
  <c r="A49" i="6" s="1"/>
  <c r="B49" i="6" a="1"/>
  <c r="B49" i="6" s="1"/>
  <c r="C49" i="6" a="1"/>
  <c r="C49" i="6" s="1"/>
  <c r="D49" i="6" a="1"/>
  <c r="D49" i="6" s="1"/>
  <c r="A50" i="6" a="1"/>
  <c r="A50" i="6" s="1"/>
  <c r="B50" i="6" a="1"/>
  <c r="B50" i="6" s="1"/>
  <c r="C50" i="6" a="1"/>
  <c r="C50" i="6" s="1"/>
  <c r="D50" i="6" a="1"/>
  <c r="D50" i="6" s="1"/>
  <c r="A51" i="6" a="1"/>
  <c r="A51" i="6" s="1"/>
  <c r="B51" i="6" a="1"/>
  <c r="B51" i="6" s="1"/>
  <c r="C51" i="6" a="1"/>
  <c r="C51" i="6" s="1"/>
  <c r="D51" i="6" a="1"/>
  <c r="D51" i="6" s="1"/>
  <c r="A52" i="6" a="1"/>
  <c r="A52" i="6" s="1"/>
  <c r="B52" i="6" a="1"/>
  <c r="B52" i="6" s="1"/>
  <c r="C52" i="6" a="1"/>
  <c r="C52" i="6" s="1"/>
  <c r="D52" i="6" a="1"/>
  <c r="D52" i="6" s="1"/>
  <c r="A53" i="6" a="1"/>
  <c r="A53" i="6" s="1"/>
  <c r="B53" i="6" a="1"/>
  <c r="B53" i="6" s="1"/>
  <c r="C53" i="6" a="1"/>
  <c r="C53" i="6" s="1"/>
  <c r="D53" i="6" a="1"/>
  <c r="D53" i="6" s="1"/>
  <c r="A54" i="6" a="1"/>
  <c r="A54" i="6" s="1"/>
  <c r="B54" i="6" a="1"/>
  <c r="B54" i="6" s="1"/>
  <c r="C54" i="6" a="1"/>
  <c r="C54" i="6" s="1"/>
  <c r="D54" i="6" a="1"/>
  <c r="D54" i="6" s="1"/>
  <c r="A55" i="6" a="1"/>
  <c r="A55" i="6" s="1"/>
  <c r="B55" i="6" a="1"/>
  <c r="B55" i="6" s="1"/>
  <c r="C55" i="6" a="1"/>
  <c r="C55" i="6" s="1"/>
  <c r="D55" i="6" a="1"/>
  <c r="D55" i="6" s="1"/>
  <c r="A56" i="6" a="1"/>
  <c r="A56" i="6" s="1"/>
  <c r="B56" i="6" a="1"/>
  <c r="B56" i="6" s="1"/>
  <c r="C56" i="6" a="1"/>
  <c r="C56" i="6" s="1"/>
  <c r="D56" i="6" a="1"/>
  <c r="D56" i="6" s="1"/>
  <c r="A57" i="6" a="1"/>
  <c r="A57" i="6" s="1"/>
  <c r="B57" i="6" a="1"/>
  <c r="B57" i="6" s="1"/>
  <c r="C57" i="6" a="1"/>
  <c r="C57" i="6" s="1"/>
  <c r="D57" i="6" a="1"/>
  <c r="D57" i="6" s="1"/>
  <c r="A58" i="6" a="1"/>
  <c r="A58" i="6" s="1"/>
  <c r="B58" i="6" a="1"/>
  <c r="B58" i="6" s="1"/>
  <c r="C58" i="6" a="1"/>
  <c r="C58" i="6" s="1"/>
  <c r="D58" i="6" a="1"/>
  <c r="D58" i="6" s="1"/>
  <c r="A59" i="6" a="1"/>
  <c r="A59" i="6" s="1"/>
  <c r="B59" i="6" a="1"/>
  <c r="B59" i="6" s="1"/>
  <c r="C59" i="6" a="1"/>
  <c r="C59" i="6" s="1"/>
  <c r="D59" i="6" a="1"/>
  <c r="D59" i="6" s="1"/>
  <c r="A60" i="6" a="1"/>
  <c r="A60" i="6" s="1"/>
  <c r="B60" i="6" a="1"/>
  <c r="B60" i="6" s="1"/>
  <c r="C60" i="6" a="1"/>
  <c r="C60" i="6" s="1"/>
  <c r="D60" i="6" a="1"/>
  <c r="D60" i="6" s="1"/>
  <c r="A61" i="6" a="1"/>
  <c r="A61" i="6" s="1"/>
  <c r="B61" i="6" a="1"/>
  <c r="B61" i="6" s="1"/>
  <c r="C61" i="6" a="1"/>
  <c r="C61" i="6" s="1"/>
  <c r="D61" i="6" a="1"/>
  <c r="D61" i="6" s="1"/>
  <c r="A62" i="6" a="1"/>
  <c r="A62" i="6" s="1"/>
  <c r="B62" i="6" a="1"/>
  <c r="B62" i="6" s="1"/>
  <c r="C62" i="6" a="1"/>
  <c r="C62" i="6" s="1"/>
  <c r="D62" i="6" a="1"/>
  <c r="D62" i="6" s="1"/>
  <c r="A63" i="6" a="1"/>
  <c r="A63" i="6" s="1"/>
  <c r="B63" i="6" a="1"/>
  <c r="B63" i="6" s="1"/>
  <c r="C63" i="6" a="1"/>
  <c r="C63" i="6" s="1"/>
  <c r="D63" i="6" a="1"/>
  <c r="D63" i="6" s="1"/>
  <c r="A64" i="6" a="1"/>
  <c r="A64" i="6" s="1"/>
  <c r="B64" i="6" a="1"/>
  <c r="B64" i="6" s="1"/>
  <c r="C64" i="6" a="1"/>
  <c r="C64" i="6" s="1"/>
  <c r="D64" i="6" a="1"/>
  <c r="D64" i="6" s="1"/>
  <c r="A65" i="6" a="1"/>
  <c r="A65" i="6" s="1"/>
  <c r="B65" i="6" a="1"/>
  <c r="B65" i="6" s="1"/>
  <c r="C65" i="6" a="1"/>
  <c r="C65" i="6" s="1"/>
  <c r="D65" i="6" a="1"/>
  <c r="D65" i="6" s="1"/>
  <c r="A66" i="6" a="1"/>
  <c r="A66" i="6" s="1"/>
  <c r="B66" i="6" a="1"/>
  <c r="B66" i="6" s="1"/>
  <c r="C66" i="6" a="1"/>
  <c r="C66" i="6" s="1"/>
  <c r="D66" i="6" a="1"/>
  <c r="D66" i="6" s="1"/>
  <c r="A67" i="6" a="1"/>
  <c r="A67" i="6" s="1"/>
  <c r="B67" i="6" a="1"/>
  <c r="B67" i="6" s="1"/>
  <c r="C67" i="6" a="1"/>
  <c r="C67" i="6" s="1"/>
  <c r="D67" i="6" a="1"/>
  <c r="D67" i="6" s="1"/>
  <c r="A68" i="6" a="1"/>
  <c r="A68" i="6" s="1"/>
  <c r="B68" i="6" a="1"/>
  <c r="B68" i="6" s="1"/>
  <c r="C68" i="6" a="1"/>
  <c r="C68" i="6" s="1"/>
  <c r="D68" i="6" a="1"/>
  <c r="D68" i="6" s="1"/>
  <c r="A69" i="6" a="1"/>
  <c r="A69" i="6" s="1"/>
  <c r="B69" i="6" a="1"/>
  <c r="B69" i="6" s="1"/>
  <c r="C69" i="6" a="1"/>
  <c r="C69" i="6" s="1"/>
  <c r="D69" i="6" a="1"/>
  <c r="D69" i="6" s="1"/>
  <c r="A70" i="6" a="1"/>
  <c r="A70" i="6" s="1"/>
  <c r="B70" i="6" a="1"/>
  <c r="B70" i="6" s="1"/>
  <c r="C70" i="6" a="1"/>
  <c r="C70" i="6" s="1"/>
  <c r="D70" i="6" a="1"/>
  <c r="D70" i="6" s="1"/>
  <c r="A71" i="6" a="1"/>
  <c r="A71" i="6" s="1"/>
  <c r="B71" i="6" a="1"/>
  <c r="B71" i="6" s="1"/>
  <c r="C71" i="6" a="1"/>
  <c r="C71" i="6" s="1"/>
  <c r="D71" i="6" a="1"/>
  <c r="D71" i="6" s="1"/>
  <c r="A72" i="6" a="1"/>
  <c r="A72" i="6" s="1"/>
  <c r="B72" i="6" a="1"/>
  <c r="B72" i="6" s="1"/>
  <c r="C72" i="6" a="1"/>
  <c r="C72" i="6" s="1"/>
  <c r="D72" i="6" a="1"/>
  <c r="D72" i="6" s="1"/>
  <c r="A73" i="6" a="1"/>
  <c r="A73" i="6" s="1"/>
  <c r="B73" i="6" a="1"/>
  <c r="B73" i="6" s="1"/>
  <c r="C73" i="6" a="1"/>
  <c r="C73" i="6" s="1"/>
  <c r="D73" i="6" a="1"/>
  <c r="D73" i="6" s="1"/>
  <c r="A74" i="6" a="1"/>
  <c r="A74" i="6" s="1"/>
  <c r="B74" i="6" a="1"/>
  <c r="B74" i="6" s="1"/>
  <c r="C74" i="6" a="1"/>
  <c r="C74" i="6" s="1"/>
  <c r="D74" i="6" a="1"/>
  <c r="D74" i="6" s="1"/>
  <c r="A75" i="6" a="1"/>
  <c r="A75" i="6" s="1"/>
  <c r="B75" i="6" a="1"/>
  <c r="B75" i="6" s="1"/>
  <c r="C75" i="6" a="1"/>
  <c r="C75" i="6" s="1"/>
  <c r="D75" i="6" a="1"/>
  <c r="D75" i="6" s="1"/>
  <c r="A76" i="6" a="1"/>
  <c r="A76" i="6" s="1"/>
  <c r="B76" i="6" a="1"/>
  <c r="B76" i="6" s="1"/>
  <c r="C76" i="6" a="1"/>
  <c r="C76" i="6" s="1"/>
  <c r="D76" i="6" a="1"/>
  <c r="D76" i="6" s="1"/>
  <c r="A77" i="6" a="1"/>
  <c r="A77" i="6" s="1"/>
  <c r="B77" i="6" a="1"/>
  <c r="B77" i="6" s="1"/>
  <c r="C77" i="6" a="1"/>
  <c r="C77" i="6" s="1"/>
  <c r="D77" i="6" a="1"/>
  <c r="D77" i="6" s="1"/>
  <c r="A78" i="6" a="1"/>
  <c r="A78" i="6" s="1"/>
  <c r="B78" i="6" a="1"/>
  <c r="B78" i="6" s="1"/>
  <c r="C78" i="6" a="1"/>
  <c r="C78" i="6" s="1"/>
  <c r="D78" i="6" a="1"/>
  <c r="D78" i="6" s="1"/>
  <c r="A79" i="6" a="1"/>
  <c r="A79" i="6" s="1"/>
  <c r="B79" i="6" a="1"/>
  <c r="B79" i="6" s="1"/>
  <c r="C79" i="6" a="1"/>
  <c r="C79" i="6" s="1"/>
  <c r="D79" i="6" a="1"/>
  <c r="D79" i="6" s="1"/>
  <c r="A80" i="6" a="1"/>
  <c r="A80" i="6" s="1"/>
  <c r="B80" i="6" a="1"/>
  <c r="B80" i="6" s="1"/>
  <c r="C80" i="6" a="1"/>
  <c r="C80" i="6" s="1"/>
  <c r="D80" i="6" a="1"/>
  <c r="D80" i="6" s="1"/>
  <c r="A81" i="6" a="1"/>
  <c r="A81" i="6" s="1"/>
  <c r="B81" i="6" a="1"/>
  <c r="B81" i="6" s="1"/>
  <c r="C81" i="6" a="1"/>
  <c r="C81" i="6" s="1"/>
  <c r="D81" i="6" a="1"/>
  <c r="D81" i="6" s="1"/>
  <c r="A82" i="6" a="1"/>
  <c r="A82" i="6" s="1"/>
  <c r="B82" i="6" a="1"/>
  <c r="B82" i="6" s="1"/>
  <c r="C82" i="6" a="1"/>
  <c r="C82" i="6" s="1"/>
  <c r="D82" i="6" a="1"/>
  <c r="D82" i="6" s="1"/>
  <c r="A83" i="6" a="1"/>
  <c r="A83" i="6" s="1"/>
  <c r="B83" i="6" a="1"/>
  <c r="B83" i="6" s="1"/>
  <c r="C83" i="6" a="1"/>
  <c r="C83" i="6" s="1"/>
  <c r="D83" i="6" a="1"/>
  <c r="D83" i="6" s="1"/>
  <c r="A84" i="6" a="1"/>
  <c r="A84" i="6" s="1"/>
  <c r="B84" i="6" a="1"/>
  <c r="B84" i="6" s="1"/>
  <c r="C84" i="6" a="1"/>
  <c r="C84" i="6" s="1"/>
  <c r="D84" i="6" a="1"/>
  <c r="D84" i="6" s="1"/>
  <c r="A85" i="6" a="1"/>
  <c r="A85" i="6" s="1"/>
  <c r="B85" i="6" a="1"/>
  <c r="B85" i="6" s="1"/>
  <c r="C85" i="6" a="1"/>
  <c r="C85" i="6" s="1"/>
  <c r="D85" i="6" a="1"/>
  <c r="D85" i="6" s="1"/>
  <c r="A86" i="6" a="1"/>
  <c r="A86" i="6" s="1"/>
  <c r="B86" i="6" a="1"/>
  <c r="B86" i="6" s="1"/>
  <c r="C86" i="6" a="1"/>
  <c r="C86" i="6" s="1"/>
  <c r="D86" i="6" a="1"/>
  <c r="D86" i="6" s="1"/>
  <c r="A87" i="6" a="1"/>
  <c r="A87" i="6" s="1"/>
  <c r="B87" i="6" a="1"/>
  <c r="B87" i="6" s="1"/>
  <c r="C87" i="6" a="1"/>
  <c r="C87" i="6" s="1"/>
  <c r="D87" i="6" a="1"/>
  <c r="D87" i="6" s="1"/>
  <c r="A88" i="6" a="1"/>
  <c r="A88" i="6" s="1"/>
  <c r="B88" i="6" a="1"/>
  <c r="B88" i="6" s="1"/>
  <c r="C88" i="6" a="1"/>
  <c r="C88" i="6" s="1"/>
  <c r="D88" i="6" a="1"/>
  <c r="D88" i="6" s="1"/>
  <c r="A89" i="6" a="1"/>
  <c r="A89" i="6" s="1"/>
  <c r="B89" i="6" a="1"/>
  <c r="B89" i="6" s="1"/>
  <c r="C89" i="6" a="1"/>
  <c r="C89" i="6" s="1"/>
  <c r="D89" i="6" a="1"/>
  <c r="D89" i="6" s="1"/>
  <c r="A90" i="6" a="1"/>
  <c r="A90" i="6" s="1"/>
  <c r="B90" i="6" a="1"/>
  <c r="B90" i="6" s="1"/>
  <c r="C90" i="6" a="1"/>
  <c r="C90" i="6" s="1"/>
  <c r="D90" i="6" a="1"/>
  <c r="D90" i="6" s="1"/>
  <c r="A91" i="6" a="1"/>
  <c r="A91" i="6" s="1"/>
  <c r="B91" i="6" a="1"/>
  <c r="B91" i="6" s="1"/>
  <c r="C91" i="6" a="1"/>
  <c r="C91" i="6" s="1"/>
  <c r="D91" i="6" a="1"/>
  <c r="D91" i="6" s="1"/>
  <c r="A92" i="6" a="1"/>
  <c r="A92" i="6" s="1"/>
  <c r="B92" i="6" a="1"/>
  <c r="B92" i="6" s="1"/>
  <c r="C92" i="6" a="1"/>
  <c r="C92" i="6" s="1"/>
  <c r="D92" i="6" a="1"/>
  <c r="D92" i="6" s="1"/>
  <c r="A93" i="6" a="1"/>
  <c r="A93" i="6" s="1"/>
  <c r="B93" i="6" a="1"/>
  <c r="B93" i="6" s="1"/>
  <c r="C93" i="6" a="1"/>
  <c r="C93" i="6" s="1"/>
  <c r="D93" i="6" a="1"/>
  <c r="D93" i="6" s="1"/>
  <c r="A94" i="6" a="1"/>
  <c r="A94" i="6" s="1"/>
  <c r="B94" i="6" a="1"/>
  <c r="B94" i="6" s="1"/>
  <c r="C94" i="6" a="1"/>
  <c r="C94" i="6" s="1"/>
  <c r="D94" i="6" a="1"/>
  <c r="D94" i="6" s="1"/>
  <c r="A95" i="6" a="1"/>
  <c r="A95" i="6" s="1"/>
  <c r="B95" i="6" a="1"/>
  <c r="B95" i="6" s="1"/>
  <c r="C95" i="6" a="1"/>
  <c r="C95" i="6" s="1"/>
  <c r="D95" i="6" a="1"/>
  <c r="D95" i="6" s="1"/>
  <c r="A96" i="6" a="1"/>
  <c r="A96" i="6" s="1"/>
  <c r="B96" i="6" a="1"/>
  <c r="B96" i="6" s="1"/>
  <c r="C96" i="6" a="1"/>
  <c r="C96" i="6" s="1"/>
  <c r="D96" i="6" a="1"/>
  <c r="D96" i="6" s="1"/>
  <c r="A97" i="6" a="1"/>
  <c r="A97" i="6" s="1"/>
  <c r="B97" i="6" a="1"/>
  <c r="B97" i="6" s="1"/>
  <c r="C97" i="6" a="1"/>
  <c r="C97" i="6" s="1"/>
  <c r="D97" i="6" a="1"/>
  <c r="D97" i="6" s="1"/>
  <c r="A98" i="6" a="1"/>
  <c r="A98" i="6" s="1"/>
  <c r="B98" i="6" a="1"/>
  <c r="B98" i="6" s="1"/>
  <c r="C98" i="6" a="1"/>
  <c r="C98" i="6" s="1"/>
  <c r="D98" i="6" a="1"/>
  <c r="D98" i="6" s="1"/>
  <c r="A99" i="6" a="1"/>
  <c r="A99" i="6" s="1"/>
  <c r="B99" i="6" a="1"/>
  <c r="B99" i="6" s="1"/>
  <c r="C99" i="6" a="1"/>
  <c r="C99" i="6" s="1"/>
  <c r="D99" i="6" a="1"/>
  <c r="D99" i="6" s="1"/>
  <c r="A100" i="6" a="1"/>
  <c r="A100" i="6" s="1"/>
  <c r="B100" i="6" a="1"/>
  <c r="B100" i="6" s="1"/>
  <c r="C100" i="6" a="1"/>
  <c r="C100" i="6" s="1"/>
  <c r="D100" i="6" a="1"/>
  <c r="D100" i="6" s="1"/>
  <c r="A101" i="6" a="1"/>
  <c r="A101" i="6" s="1"/>
  <c r="B101" i="6" a="1"/>
  <c r="B101" i="6" s="1"/>
  <c r="C101" i="6" a="1"/>
  <c r="C101" i="6" s="1"/>
  <c r="D101" i="6" a="1"/>
  <c r="D101" i="6" s="1"/>
  <c r="A102" i="6" a="1"/>
  <c r="A102" i="6" s="1"/>
  <c r="B102" i="6" a="1"/>
  <c r="B102" i="6" s="1"/>
  <c r="C102" i="6" a="1"/>
  <c r="C102" i="6" s="1"/>
  <c r="D102" i="6" a="1"/>
  <c r="D102" i="6" s="1"/>
  <c r="A103" i="6" a="1"/>
  <c r="A103" i="6" s="1"/>
  <c r="B103" i="6" a="1"/>
  <c r="B103" i="6" s="1"/>
  <c r="C103" i="6" a="1"/>
  <c r="C103" i="6" s="1"/>
  <c r="D103" i="6" a="1"/>
  <c r="D103" i="6" s="1"/>
  <c r="A104" i="6" a="1"/>
  <c r="A104" i="6" s="1"/>
  <c r="B104" i="6" a="1"/>
  <c r="B104" i="6" s="1"/>
  <c r="C104" i="6" a="1"/>
  <c r="C104" i="6" s="1"/>
  <c r="D104" i="6" a="1"/>
  <c r="D104" i="6" s="1"/>
  <c r="A105" i="6" a="1"/>
  <c r="A105" i="6" s="1"/>
  <c r="B105" i="6" a="1"/>
  <c r="B105" i="6" s="1"/>
  <c r="C105" i="6" a="1"/>
  <c r="C105" i="6" s="1"/>
  <c r="D105" i="6" a="1"/>
  <c r="D105" i="6" s="1"/>
  <c r="A106" i="6" a="1"/>
  <c r="A106" i="6" s="1"/>
  <c r="B106" i="6" a="1"/>
  <c r="B106" i="6" s="1"/>
  <c r="C106" i="6" a="1"/>
  <c r="C106" i="6" s="1"/>
  <c r="D106" i="6" a="1"/>
  <c r="D106" i="6" s="1"/>
  <c r="A107" i="6" a="1"/>
  <c r="A107" i="6" s="1"/>
  <c r="B107" i="6" a="1"/>
  <c r="B107" i="6" s="1"/>
  <c r="C107" i="6" a="1"/>
  <c r="C107" i="6" s="1"/>
  <c r="D107" i="6" a="1"/>
  <c r="D107" i="6" s="1"/>
  <c r="A108" i="6" a="1"/>
  <c r="A108" i="6" s="1"/>
  <c r="B108" i="6" a="1"/>
  <c r="B108" i="6" s="1"/>
  <c r="C108" i="6" a="1"/>
  <c r="C108" i="6" s="1"/>
  <c r="D108" i="6" a="1"/>
  <c r="D108" i="6" s="1"/>
  <c r="A109" i="6" a="1"/>
  <c r="A109" i="6" s="1"/>
  <c r="B109" i="6" a="1"/>
  <c r="B109" i="6" s="1"/>
  <c r="C109" i="6" a="1"/>
  <c r="C109" i="6" s="1"/>
  <c r="D109" i="6" a="1"/>
  <c r="D109" i="6" s="1"/>
  <c r="A110" i="6" a="1"/>
  <c r="A110" i="6" s="1"/>
  <c r="B110" i="6" a="1"/>
  <c r="B110" i="6" s="1"/>
  <c r="C110" i="6" a="1"/>
  <c r="C110" i="6" s="1"/>
  <c r="D110" i="6" a="1"/>
  <c r="D110" i="6" s="1"/>
  <c r="A111" i="6" a="1"/>
  <c r="A111" i="6" s="1"/>
  <c r="B111" i="6" a="1"/>
  <c r="B111" i="6" s="1"/>
  <c r="C111" i="6" a="1"/>
  <c r="C111" i="6" s="1"/>
  <c r="D111" i="6" a="1"/>
  <c r="D111" i="6" s="1"/>
  <c r="A112" i="6" a="1"/>
  <c r="A112" i="6" s="1"/>
  <c r="B112" i="6" a="1"/>
  <c r="B112" i="6" s="1"/>
  <c r="C112" i="6" a="1"/>
  <c r="C112" i="6" s="1"/>
  <c r="D112" i="6" a="1"/>
  <c r="D112" i="6" s="1"/>
  <c r="A113" i="6" a="1"/>
  <c r="A113" i="6" s="1"/>
  <c r="B113" i="6" a="1"/>
  <c r="B113" i="6" s="1"/>
  <c r="C113" i="6" a="1"/>
  <c r="C113" i="6" s="1"/>
  <c r="D113" i="6" a="1"/>
  <c r="D113" i="6" s="1"/>
  <c r="A114" i="6" a="1"/>
  <c r="A114" i="6" s="1"/>
  <c r="B114" i="6" a="1"/>
  <c r="B114" i="6" s="1"/>
  <c r="C114" i="6" a="1"/>
  <c r="C114" i="6" s="1"/>
  <c r="D114" i="6" a="1"/>
  <c r="D114" i="6" s="1"/>
  <c r="A115" i="6" a="1"/>
  <c r="A115" i="6" s="1"/>
  <c r="B115" i="6" a="1"/>
  <c r="B115" i="6" s="1"/>
  <c r="C115" i="6" a="1"/>
  <c r="C115" i="6" s="1"/>
  <c r="D115" i="6" a="1"/>
  <c r="D115" i="6" s="1"/>
  <c r="A116" i="6" a="1"/>
  <c r="A116" i="6" s="1"/>
  <c r="B116" i="6" a="1"/>
  <c r="B116" i="6" s="1"/>
  <c r="C116" i="6" a="1"/>
  <c r="C116" i="6" s="1"/>
  <c r="D116" i="6" a="1"/>
  <c r="D116" i="6" s="1"/>
  <c r="A117" i="6" a="1"/>
  <c r="A117" i="6" s="1"/>
  <c r="B117" i="6" a="1"/>
  <c r="B117" i="6" s="1"/>
  <c r="C117" i="6" a="1"/>
  <c r="C117" i="6" s="1"/>
  <c r="D117" i="6" a="1"/>
  <c r="D117" i="6" s="1"/>
  <c r="A118" i="6" a="1"/>
  <c r="A118" i="6" s="1"/>
  <c r="B118" i="6" a="1"/>
  <c r="B118" i="6" s="1"/>
  <c r="C118" i="6" a="1"/>
  <c r="C118" i="6" s="1"/>
  <c r="D118" i="6" a="1"/>
  <c r="D118" i="6" s="1"/>
  <c r="A119" i="6" a="1"/>
  <c r="A119" i="6" s="1"/>
  <c r="B119" i="6" a="1"/>
  <c r="B119" i="6" s="1"/>
  <c r="C119" i="6" a="1"/>
  <c r="C119" i="6" s="1"/>
  <c r="D119" i="6" a="1"/>
  <c r="D119" i="6" s="1"/>
  <c r="A120" i="6" a="1"/>
  <c r="A120" i="6" s="1"/>
  <c r="B120" i="6" a="1"/>
  <c r="B120" i="6" s="1"/>
  <c r="C120" i="6" a="1"/>
  <c r="C120" i="6" s="1"/>
  <c r="D120" i="6" a="1"/>
  <c r="D120" i="6" s="1"/>
  <c r="A121" i="6" a="1"/>
  <c r="A121" i="6" s="1"/>
  <c r="B121" i="6" a="1"/>
  <c r="B121" i="6" s="1"/>
  <c r="C121" i="6" a="1"/>
  <c r="C121" i="6" s="1"/>
  <c r="D121" i="6" a="1"/>
  <c r="D121" i="6" s="1"/>
  <c r="A122" i="6" a="1"/>
  <c r="A122" i="6" s="1"/>
  <c r="B122" i="6" a="1"/>
  <c r="B122" i="6" s="1"/>
  <c r="C122" i="6" a="1"/>
  <c r="C122" i="6" s="1"/>
  <c r="D122" i="6" a="1"/>
  <c r="D122" i="6" s="1"/>
  <c r="A123" i="6" a="1"/>
  <c r="A123" i="6" s="1"/>
  <c r="B123" i="6" a="1"/>
  <c r="B123" i="6" s="1"/>
  <c r="C123" i="6" a="1"/>
  <c r="C123" i="6" s="1"/>
  <c r="D123" i="6" a="1"/>
  <c r="D123" i="6" s="1"/>
  <c r="A124" i="6" a="1"/>
  <c r="A124" i="6" s="1"/>
  <c r="B124" i="6" a="1"/>
  <c r="B124" i="6" s="1"/>
  <c r="C124" i="6" a="1"/>
  <c r="C124" i="6" s="1"/>
  <c r="D124" i="6" a="1"/>
  <c r="D124" i="6" s="1"/>
  <c r="A125" i="6" a="1"/>
  <c r="A125" i="6" s="1"/>
  <c r="B125" i="6" a="1"/>
  <c r="B125" i="6" s="1"/>
  <c r="C125" i="6" a="1"/>
  <c r="C125" i="6" s="1"/>
  <c r="D125" i="6" a="1"/>
  <c r="D125" i="6" s="1"/>
  <c r="A126" i="6" a="1"/>
  <c r="A126" i="6" s="1"/>
  <c r="B126" i="6" a="1"/>
  <c r="B126" i="6" s="1"/>
  <c r="C126" i="6" a="1"/>
  <c r="C126" i="6" s="1"/>
  <c r="D126" i="6" a="1"/>
  <c r="D126" i="6" s="1"/>
  <c r="A127" i="6" a="1"/>
  <c r="A127" i="6" s="1"/>
  <c r="B127" i="6" a="1"/>
  <c r="B127" i="6" s="1"/>
  <c r="C127" i="6" a="1"/>
  <c r="C127" i="6" s="1"/>
  <c r="D127" i="6" a="1"/>
  <c r="D127" i="6" s="1"/>
  <c r="A128" i="6" a="1"/>
  <c r="A128" i="6" s="1"/>
  <c r="B128" i="6" a="1"/>
  <c r="B128" i="6" s="1"/>
  <c r="C128" i="6" a="1"/>
  <c r="C128" i="6" s="1"/>
  <c r="D128" i="6" a="1"/>
  <c r="D128" i="6" s="1"/>
  <c r="A129" i="6" a="1"/>
  <c r="A129" i="6" s="1"/>
  <c r="B129" i="6" a="1"/>
  <c r="B129" i="6" s="1"/>
  <c r="C129" i="6" a="1"/>
  <c r="C129" i="6" s="1"/>
  <c r="D129" i="6" a="1"/>
  <c r="D129" i="6" s="1"/>
  <c r="A130" i="6" a="1"/>
  <c r="A130" i="6" s="1"/>
  <c r="B130" i="6" a="1"/>
  <c r="B130" i="6" s="1"/>
  <c r="C130" i="6" a="1"/>
  <c r="C130" i="6" s="1"/>
  <c r="D130" i="6" a="1"/>
  <c r="D130" i="6" s="1"/>
  <c r="A131" i="6" a="1"/>
  <c r="A131" i="6" s="1"/>
  <c r="B131" i="6" a="1"/>
  <c r="B131" i="6" s="1"/>
  <c r="C131" i="6" a="1"/>
  <c r="C131" i="6" s="1"/>
  <c r="D131" i="6" a="1"/>
  <c r="D131" i="6" s="1"/>
  <c r="A132" i="6" a="1"/>
  <c r="A132" i="6" s="1"/>
  <c r="B132" i="6" a="1"/>
  <c r="B132" i="6" s="1"/>
  <c r="C132" i="6" a="1"/>
  <c r="C132" i="6" s="1"/>
  <c r="D132" i="6" a="1"/>
  <c r="D132" i="6" s="1"/>
  <c r="A133" i="6" a="1"/>
  <c r="A133" i="6" s="1"/>
  <c r="B133" i="6" a="1"/>
  <c r="B133" i="6" s="1"/>
  <c r="C133" i="6" a="1"/>
  <c r="C133" i="6" s="1"/>
  <c r="D133" i="6" a="1"/>
  <c r="D133" i="6" s="1"/>
  <c r="A134" i="6" a="1"/>
  <c r="A134" i="6" s="1"/>
  <c r="B134" i="6" a="1"/>
  <c r="B134" i="6" s="1"/>
  <c r="C134" i="6" a="1"/>
  <c r="C134" i="6" s="1"/>
  <c r="D134" i="6" a="1"/>
  <c r="D134" i="6" s="1"/>
  <c r="A135" i="6" a="1"/>
  <c r="A135" i="6" s="1"/>
  <c r="B135" i="6" a="1"/>
  <c r="B135" i="6" s="1"/>
  <c r="C135" i="6" a="1"/>
  <c r="C135" i="6" s="1"/>
  <c r="D135" i="6" a="1"/>
  <c r="D135" i="6" s="1"/>
  <c r="A136" i="6" a="1"/>
  <c r="A136" i="6" s="1"/>
  <c r="B136" i="6" a="1"/>
  <c r="B136" i="6" s="1"/>
  <c r="C136" i="6" a="1"/>
  <c r="C136" i="6" s="1"/>
  <c r="D136" i="6" a="1"/>
  <c r="D136" i="6" s="1"/>
  <c r="A137" i="6" a="1"/>
  <c r="A137" i="6" s="1"/>
  <c r="B137" i="6" a="1"/>
  <c r="B137" i="6" s="1"/>
  <c r="C137" i="6" a="1"/>
  <c r="C137" i="6" s="1"/>
  <c r="D137" i="6" a="1"/>
  <c r="D137" i="6" s="1"/>
  <c r="A138" i="6" a="1"/>
  <c r="A138" i="6" s="1"/>
  <c r="B138" i="6" a="1"/>
  <c r="B138" i="6" s="1"/>
  <c r="C138" i="6" a="1"/>
  <c r="C138" i="6" s="1"/>
  <c r="D138" i="6" a="1"/>
  <c r="D138" i="6" s="1"/>
  <c r="A139" i="6" a="1"/>
  <c r="A139" i="6" s="1"/>
  <c r="B139" i="6" a="1"/>
  <c r="B139" i="6" s="1"/>
  <c r="C139" i="6" a="1"/>
  <c r="C139" i="6" s="1"/>
  <c r="D139" i="6" a="1"/>
  <c r="D139" i="6" s="1"/>
  <c r="A140" i="6" a="1"/>
  <c r="A140" i="6" s="1"/>
  <c r="B140" i="6" a="1"/>
  <c r="B140" i="6" s="1"/>
  <c r="C140" i="6" a="1"/>
  <c r="C140" i="6" s="1"/>
  <c r="D140" i="6" a="1"/>
  <c r="D140" i="6" s="1"/>
  <c r="A141" i="6" a="1"/>
  <c r="A141" i="6" s="1"/>
  <c r="B141" i="6" a="1"/>
  <c r="B141" i="6" s="1"/>
  <c r="C141" i="6" a="1"/>
  <c r="C141" i="6" s="1"/>
  <c r="D141" i="6" a="1"/>
  <c r="D141" i="6" s="1"/>
  <c r="A142" i="6" a="1"/>
  <c r="A142" i="6" s="1"/>
  <c r="B142" i="6" a="1"/>
  <c r="B142" i="6" s="1"/>
  <c r="C142" i="6" a="1"/>
  <c r="C142" i="6" s="1"/>
  <c r="D142" i="6" a="1"/>
  <c r="D142" i="6" s="1"/>
  <c r="A143" i="6" a="1"/>
  <c r="A143" i="6" s="1"/>
  <c r="B143" i="6" a="1"/>
  <c r="B143" i="6" s="1"/>
  <c r="C143" i="6" a="1"/>
  <c r="C143" i="6" s="1"/>
  <c r="D143" i="6" a="1"/>
  <c r="D143" i="6" s="1"/>
  <c r="A144" i="6" a="1"/>
  <c r="A144" i="6" s="1"/>
  <c r="B144" i="6" a="1"/>
  <c r="B144" i="6" s="1"/>
  <c r="C144" i="6" a="1"/>
  <c r="C144" i="6" s="1"/>
  <c r="D144" i="6" a="1"/>
  <c r="D144" i="6" s="1"/>
  <c r="A145" i="6" a="1"/>
  <c r="A145" i="6" s="1"/>
  <c r="B145" i="6" a="1"/>
  <c r="B145" i="6" s="1"/>
  <c r="C145" i="6" a="1"/>
  <c r="C145" i="6" s="1"/>
  <c r="D145" i="6" a="1"/>
  <c r="D145" i="6" s="1"/>
  <c r="A146" i="6" a="1"/>
  <c r="A146" i="6" s="1"/>
  <c r="B146" i="6" a="1"/>
  <c r="B146" i="6" s="1"/>
  <c r="C146" i="6" a="1"/>
  <c r="C146" i="6" s="1"/>
  <c r="D146" i="6" a="1"/>
  <c r="D146" i="6" s="1"/>
  <c r="A147" i="6" a="1"/>
  <c r="A147" i="6" s="1"/>
  <c r="B147" i="6" a="1"/>
  <c r="B147" i="6" s="1"/>
  <c r="C147" i="6" a="1"/>
  <c r="C147" i="6" s="1"/>
  <c r="D147" i="6" a="1"/>
  <c r="D147" i="6" s="1"/>
  <c r="A148" i="6" a="1"/>
  <c r="A148" i="6" s="1"/>
  <c r="B148" i="6" a="1"/>
  <c r="B148" i="6" s="1"/>
  <c r="C148" i="6" a="1"/>
  <c r="C148" i="6" s="1"/>
  <c r="D148" i="6" a="1"/>
  <c r="D148" i="6" s="1"/>
  <c r="A149" i="6" a="1"/>
  <c r="A149" i="6" s="1"/>
  <c r="B149" i="6" a="1"/>
  <c r="B149" i="6" s="1"/>
  <c r="C149" i="6" a="1"/>
  <c r="C149" i="6" s="1"/>
  <c r="D149" i="6" a="1"/>
  <c r="D149" i="6" s="1"/>
  <c r="A150" i="6" a="1"/>
  <c r="A150" i="6" s="1"/>
  <c r="B150" i="6" a="1"/>
  <c r="B150" i="6" s="1"/>
  <c r="C150" i="6" a="1"/>
  <c r="C150" i="6" s="1"/>
  <c r="D150" i="6" a="1"/>
  <c r="D150" i="6" s="1"/>
  <c r="A151" i="6" a="1"/>
  <c r="A151" i="6" s="1"/>
  <c r="B151" i="6" a="1"/>
  <c r="B151" i="6" s="1"/>
  <c r="C151" i="6" a="1"/>
  <c r="C151" i="6" s="1"/>
  <c r="D151" i="6" a="1"/>
  <c r="D151" i="6" s="1"/>
  <c r="A152" i="6" a="1"/>
  <c r="A152" i="6" s="1"/>
  <c r="B152" i="6" a="1"/>
  <c r="B152" i="6" s="1"/>
  <c r="C152" i="6" a="1"/>
  <c r="C152" i="6" s="1"/>
  <c r="D152" i="6" a="1"/>
  <c r="D152" i="6" s="1"/>
  <c r="A153" i="6" a="1"/>
  <c r="A153" i="6" s="1"/>
  <c r="B153" i="6" a="1"/>
  <c r="B153" i="6" s="1"/>
  <c r="C153" i="6" a="1"/>
  <c r="C153" i="6" s="1"/>
  <c r="D153" i="6" a="1"/>
  <c r="D153" i="6" s="1"/>
  <c r="A154" i="6" a="1"/>
  <c r="A154" i="6" s="1"/>
  <c r="B154" i="6" a="1"/>
  <c r="B154" i="6" s="1"/>
  <c r="C154" i="6" a="1"/>
  <c r="C154" i="6" s="1"/>
  <c r="D154" i="6" a="1"/>
  <c r="D154" i="6" s="1"/>
  <c r="A155" i="6" a="1"/>
  <c r="A155" i="6" s="1"/>
  <c r="B155" i="6" a="1"/>
  <c r="B155" i="6" s="1"/>
  <c r="C155" i="6" a="1"/>
  <c r="C155" i="6" s="1"/>
  <c r="D155" i="6" a="1"/>
  <c r="D155" i="6" s="1"/>
  <c r="A156" i="6" a="1"/>
  <c r="A156" i="6" s="1"/>
  <c r="B156" i="6" a="1"/>
  <c r="B156" i="6" s="1"/>
  <c r="C156" i="6" a="1"/>
  <c r="C156" i="6" s="1"/>
  <c r="D156" i="6" a="1"/>
  <c r="D156" i="6" s="1"/>
  <c r="A157" i="6" a="1"/>
  <c r="A157" i="6" s="1"/>
  <c r="B157" i="6" a="1"/>
  <c r="B157" i="6" s="1"/>
  <c r="C157" i="6" a="1"/>
  <c r="C157" i="6" s="1"/>
  <c r="D157" i="6" a="1"/>
  <c r="D157" i="6" s="1"/>
  <c r="A158" i="6" a="1"/>
  <c r="A158" i="6" s="1"/>
  <c r="B158" i="6" a="1"/>
  <c r="B158" i="6" s="1"/>
  <c r="C158" i="6" a="1"/>
  <c r="C158" i="6" s="1"/>
  <c r="D158" i="6" a="1"/>
  <c r="D158" i="6" s="1"/>
  <c r="A159" i="6" a="1"/>
  <c r="A159" i="6" s="1"/>
  <c r="B159" i="6" a="1"/>
  <c r="B159" i="6" s="1"/>
  <c r="C159" i="6" a="1"/>
  <c r="C159" i="6" s="1"/>
  <c r="D159" i="6" a="1"/>
  <c r="D159" i="6" s="1"/>
  <c r="A160" i="6" a="1"/>
  <c r="A160" i="6" s="1"/>
  <c r="B160" i="6" a="1"/>
  <c r="B160" i="6" s="1"/>
  <c r="C160" i="6" a="1"/>
  <c r="C160" i="6" s="1"/>
  <c r="D160" i="6" a="1"/>
  <c r="D160" i="6" s="1"/>
  <c r="A161" i="6" a="1"/>
  <c r="A161" i="6" s="1"/>
  <c r="B161" i="6" a="1"/>
  <c r="B161" i="6" s="1"/>
  <c r="C161" i="6" a="1"/>
  <c r="C161" i="6" s="1"/>
  <c r="D161" i="6" a="1"/>
  <c r="D161" i="6" s="1"/>
  <c r="A162" i="6" a="1"/>
  <c r="A162" i="6" s="1"/>
  <c r="B162" i="6" a="1"/>
  <c r="B162" i="6" s="1"/>
  <c r="C162" i="6" a="1"/>
  <c r="C162" i="6" s="1"/>
  <c r="D162" i="6" a="1"/>
  <c r="D162" i="6" s="1"/>
  <c r="A163" i="6" a="1"/>
  <c r="A163" i="6" s="1"/>
  <c r="B163" i="6" a="1"/>
  <c r="B163" i="6" s="1"/>
  <c r="C163" i="6" a="1"/>
  <c r="C163" i="6" s="1"/>
  <c r="D163" i="6" a="1"/>
  <c r="D163" i="6" s="1"/>
  <c r="A164" i="6" a="1"/>
  <c r="A164" i="6" s="1"/>
  <c r="B164" i="6" a="1"/>
  <c r="B164" i="6" s="1"/>
  <c r="C164" i="6" a="1"/>
  <c r="C164" i="6" s="1"/>
  <c r="D164" i="6" a="1"/>
  <c r="D164" i="6" s="1"/>
  <c r="A165" i="6" a="1"/>
  <c r="A165" i="6" s="1"/>
  <c r="B165" i="6" a="1"/>
  <c r="B165" i="6" s="1"/>
  <c r="C165" i="6" a="1"/>
  <c r="C165" i="6" s="1"/>
  <c r="D165" i="6" a="1"/>
  <c r="D165" i="6" s="1"/>
  <c r="A166" i="6" a="1"/>
  <c r="A166" i="6" s="1"/>
  <c r="B166" i="6" a="1"/>
  <c r="B166" i="6" s="1"/>
  <c r="C166" i="6" a="1"/>
  <c r="C166" i="6" s="1"/>
  <c r="D166" i="6" a="1"/>
  <c r="D166" i="6" s="1"/>
  <c r="A167" i="6" a="1"/>
  <c r="A167" i="6" s="1"/>
  <c r="B167" i="6" a="1"/>
  <c r="B167" i="6" s="1"/>
  <c r="C167" i="6" a="1"/>
  <c r="C167" i="6" s="1"/>
  <c r="D167" i="6" a="1"/>
  <c r="D167" i="6" s="1"/>
  <c r="A168" i="6" a="1"/>
  <c r="A168" i="6" s="1"/>
  <c r="B168" i="6" a="1"/>
  <c r="B168" i="6" s="1"/>
  <c r="C168" i="6" a="1"/>
  <c r="C168" i="6" s="1"/>
  <c r="D168" i="6" a="1"/>
  <c r="D168" i="6" s="1"/>
  <c r="A169" i="6" a="1"/>
  <c r="A169" i="6" s="1"/>
  <c r="B169" i="6" a="1"/>
  <c r="B169" i="6" s="1"/>
  <c r="C169" i="6" a="1"/>
  <c r="C169" i="6" s="1"/>
  <c r="D169" i="6" a="1"/>
  <c r="D169" i="6" s="1"/>
  <c r="A170" i="6" a="1"/>
  <c r="A170" i="6" s="1"/>
  <c r="B170" i="6" a="1"/>
  <c r="B170" i="6" s="1"/>
  <c r="C170" i="6" a="1"/>
  <c r="C170" i="6" s="1"/>
  <c r="D170" i="6" a="1"/>
  <c r="D170" i="6" s="1"/>
  <c r="A171" i="6" a="1"/>
  <c r="A171" i="6" s="1"/>
  <c r="B171" i="6" a="1"/>
  <c r="B171" i="6" s="1"/>
  <c r="C171" i="6" a="1"/>
  <c r="C171" i="6" s="1"/>
  <c r="D171" i="6" a="1"/>
  <c r="D171" i="6" s="1"/>
  <c r="A172" i="6" a="1"/>
  <c r="A172" i="6" s="1"/>
  <c r="B172" i="6" a="1"/>
  <c r="B172" i="6" s="1"/>
  <c r="C172" i="6" a="1"/>
  <c r="C172" i="6" s="1"/>
  <c r="D172" i="6" a="1"/>
  <c r="D172" i="6" s="1"/>
  <c r="A173" i="6" a="1"/>
  <c r="A173" i="6" s="1"/>
  <c r="B173" i="6" a="1"/>
  <c r="B173" i="6" s="1"/>
  <c r="C173" i="6" a="1"/>
  <c r="C173" i="6" s="1"/>
  <c r="D173" i="6" a="1"/>
  <c r="D173" i="6" s="1"/>
  <c r="A174" i="6" a="1"/>
  <c r="A174" i="6" s="1"/>
  <c r="B174" i="6" a="1"/>
  <c r="B174" i="6" s="1"/>
  <c r="C174" i="6" a="1"/>
  <c r="C174" i="6" s="1"/>
  <c r="D174" i="6" a="1"/>
  <c r="D174" i="6" s="1"/>
  <c r="A175" i="6" a="1"/>
  <c r="A175" i="6" s="1"/>
  <c r="B175" i="6" a="1"/>
  <c r="B175" i="6" s="1"/>
  <c r="C175" i="6" a="1"/>
  <c r="C175" i="6" s="1"/>
  <c r="D175" i="6" a="1"/>
  <c r="D175" i="6" s="1"/>
  <c r="A176" i="6" a="1"/>
  <c r="A176" i="6" s="1"/>
  <c r="B176" i="6" a="1"/>
  <c r="B176" i="6" s="1"/>
  <c r="C176" i="6" a="1"/>
  <c r="C176" i="6" s="1"/>
  <c r="D176" i="6" a="1"/>
  <c r="D176" i="6" s="1"/>
  <c r="A177" i="6" a="1"/>
  <c r="A177" i="6" s="1"/>
  <c r="B177" i="6" a="1"/>
  <c r="B177" i="6" s="1"/>
  <c r="C177" i="6" a="1"/>
  <c r="C177" i="6" s="1"/>
  <c r="D177" i="6" a="1"/>
  <c r="D177" i="6" s="1"/>
  <c r="A178" i="6" a="1"/>
  <c r="A178" i="6" s="1"/>
  <c r="B178" i="6" a="1"/>
  <c r="B178" i="6" s="1"/>
  <c r="C178" i="6" a="1"/>
  <c r="C178" i="6" s="1"/>
  <c r="D178" i="6" a="1"/>
  <c r="D178" i="6" s="1"/>
  <c r="A179" i="6" a="1"/>
  <c r="A179" i="6" s="1"/>
  <c r="B179" i="6" a="1"/>
  <c r="B179" i="6" s="1"/>
  <c r="C179" i="6" a="1"/>
  <c r="C179" i="6" s="1"/>
  <c r="D179" i="6" a="1"/>
  <c r="D179" i="6" s="1"/>
  <c r="A180" i="6" a="1"/>
  <c r="A180" i="6" s="1"/>
  <c r="B180" i="6" a="1"/>
  <c r="B180" i="6" s="1"/>
  <c r="C180" i="6" a="1"/>
  <c r="C180" i="6" s="1"/>
  <c r="D180" i="6" a="1"/>
  <c r="D180" i="6" s="1"/>
  <c r="A181" i="6" a="1"/>
  <c r="A181" i="6" s="1"/>
  <c r="B181" i="6" a="1"/>
  <c r="B181" i="6" s="1"/>
  <c r="C181" i="6" a="1"/>
  <c r="C181" i="6" s="1"/>
  <c r="D181" i="6" a="1"/>
  <c r="D181" i="6" s="1"/>
  <c r="A182" i="6" a="1"/>
  <c r="A182" i="6" s="1"/>
  <c r="B182" i="6" a="1"/>
  <c r="B182" i="6" s="1"/>
  <c r="C182" i="6" a="1"/>
  <c r="C182" i="6" s="1"/>
  <c r="D182" i="6" a="1"/>
  <c r="D182" i="6" s="1"/>
  <c r="A183" i="6" a="1"/>
  <c r="A183" i="6" s="1"/>
  <c r="B183" i="6" a="1"/>
  <c r="B183" i="6" s="1"/>
  <c r="C183" i="6" a="1"/>
  <c r="C183" i="6" s="1"/>
  <c r="D183" i="6" a="1"/>
  <c r="D183" i="6" s="1"/>
  <c r="A184" i="6" a="1"/>
  <c r="A184" i="6" s="1"/>
  <c r="B184" i="6" a="1"/>
  <c r="B184" i="6" s="1"/>
  <c r="C184" i="6" a="1"/>
  <c r="C184" i="6" s="1"/>
  <c r="D184" i="6" a="1"/>
  <c r="D184" i="6" s="1"/>
  <c r="A185" i="6" a="1"/>
  <c r="A185" i="6" s="1"/>
  <c r="B185" i="6" a="1"/>
  <c r="B185" i="6" s="1"/>
  <c r="C185" i="6" a="1"/>
  <c r="C185" i="6" s="1"/>
  <c r="D185" i="6" a="1"/>
  <c r="D185" i="6" s="1"/>
  <c r="A186" i="6" a="1"/>
  <c r="A186" i="6" s="1"/>
  <c r="B186" i="6" a="1"/>
  <c r="B186" i="6" s="1"/>
  <c r="C186" i="6" a="1"/>
  <c r="C186" i="6" s="1"/>
  <c r="D186" i="6" a="1"/>
  <c r="D186" i="6" s="1"/>
  <c r="A187" i="6" a="1"/>
  <c r="A187" i="6" s="1"/>
  <c r="B187" i="6" a="1"/>
  <c r="B187" i="6" s="1"/>
  <c r="C187" i="6" a="1"/>
  <c r="C187" i="6" s="1"/>
  <c r="D187" i="6" a="1"/>
  <c r="D187" i="6" s="1"/>
  <c r="A188" i="6" a="1"/>
  <c r="A188" i="6" s="1"/>
  <c r="B188" i="6" a="1"/>
  <c r="B188" i="6" s="1"/>
  <c r="C188" i="6" a="1"/>
  <c r="C188" i="6" s="1"/>
  <c r="D188" i="6" a="1"/>
  <c r="D188" i="6" s="1"/>
  <c r="A189" i="6" a="1"/>
  <c r="A189" i="6" s="1"/>
  <c r="B189" i="6" a="1"/>
  <c r="B189" i="6" s="1"/>
  <c r="C189" i="6" a="1"/>
  <c r="C189" i="6" s="1"/>
  <c r="D189" i="6" a="1"/>
  <c r="D189" i="6" s="1"/>
  <c r="A190" i="6" a="1"/>
  <c r="A190" i="6" s="1"/>
  <c r="B190" i="6" a="1"/>
  <c r="B190" i="6" s="1"/>
  <c r="C190" i="6" a="1"/>
  <c r="C190" i="6" s="1"/>
  <c r="D190" i="6" a="1"/>
  <c r="D190" i="6" s="1"/>
  <c r="A191" i="6" a="1"/>
  <c r="A191" i="6" s="1"/>
  <c r="B191" i="6" a="1"/>
  <c r="B191" i="6" s="1"/>
  <c r="C191" i="6" a="1"/>
  <c r="C191" i="6" s="1"/>
  <c r="D191" i="6" a="1"/>
  <c r="D191" i="6" s="1"/>
  <c r="A192" i="6" a="1"/>
  <c r="A192" i="6" s="1"/>
  <c r="B192" i="6" a="1"/>
  <c r="B192" i="6" s="1"/>
  <c r="C192" i="6" a="1"/>
  <c r="C192" i="6" s="1"/>
  <c r="D192" i="6" a="1"/>
  <c r="D192" i="6" s="1"/>
  <c r="A193" i="6" a="1"/>
  <c r="A193" i="6" s="1"/>
  <c r="B193" i="6" a="1"/>
  <c r="B193" i="6" s="1"/>
  <c r="C193" i="6" a="1"/>
  <c r="C193" i="6" s="1"/>
  <c r="D193" i="6" a="1"/>
  <c r="D193" i="6" s="1"/>
  <c r="A194" i="6" a="1"/>
  <c r="A194" i="6" s="1"/>
  <c r="B194" i="6" a="1"/>
  <c r="B194" i="6" s="1"/>
  <c r="C194" i="6" a="1"/>
  <c r="C194" i="6" s="1"/>
  <c r="D194" i="6" a="1"/>
  <c r="D194" i="6" s="1"/>
  <c r="A195" i="6" a="1"/>
  <c r="A195" i="6" s="1"/>
  <c r="B195" i="6" a="1"/>
  <c r="B195" i="6" s="1"/>
  <c r="C195" i="6" a="1"/>
  <c r="C195" i="6" s="1"/>
  <c r="D195" i="6" a="1"/>
  <c r="D195" i="6" s="1"/>
  <c r="A196" i="6" a="1"/>
  <c r="A196" i="6" s="1"/>
  <c r="B196" i="6" a="1"/>
  <c r="B196" i="6" s="1"/>
  <c r="C196" i="6" a="1"/>
  <c r="C196" i="6" s="1"/>
  <c r="D196" i="6" a="1"/>
  <c r="D196" i="6" s="1"/>
  <c r="A197" i="6" a="1"/>
  <c r="A197" i="6" s="1"/>
  <c r="B197" i="6" a="1"/>
  <c r="B197" i="6" s="1"/>
  <c r="C197" i="6" a="1"/>
  <c r="C197" i="6" s="1"/>
  <c r="D197" i="6" a="1"/>
  <c r="D197" i="6" s="1"/>
  <c r="A198" i="6" a="1"/>
  <c r="A198" i="6" s="1"/>
  <c r="B198" i="6" a="1"/>
  <c r="B198" i="6" s="1"/>
  <c r="C198" i="6" a="1"/>
  <c r="C198" i="6" s="1"/>
  <c r="D198" i="6" a="1"/>
  <c r="D198" i="6" s="1"/>
  <c r="A199" i="6" a="1"/>
  <c r="A199" i="6" s="1"/>
  <c r="B199" i="6" a="1"/>
  <c r="B199" i="6" s="1"/>
  <c r="C199" i="6" a="1"/>
  <c r="C199" i="6" s="1"/>
  <c r="D199" i="6" a="1"/>
  <c r="D199" i="6" s="1"/>
  <c r="A200" i="6" a="1"/>
  <c r="A200" i="6" s="1"/>
  <c r="B200" i="6" a="1"/>
  <c r="B200" i="6" s="1"/>
  <c r="C200" i="6" a="1"/>
  <c r="C200" i="6" s="1"/>
  <c r="D200" i="6" a="1"/>
  <c r="D200" i="6" s="1"/>
  <c r="A201" i="6" a="1"/>
  <c r="A201" i="6" s="1"/>
  <c r="B201" i="6" a="1"/>
  <c r="B201" i="6" s="1"/>
  <c r="C201" i="6" a="1"/>
  <c r="C201" i="6" s="1"/>
  <c r="D201" i="6" a="1"/>
  <c r="D201" i="6" s="1"/>
  <c r="A202" i="6" a="1"/>
  <c r="A202" i="6" s="1"/>
  <c r="B202" i="6" a="1"/>
  <c r="B202" i="6" s="1"/>
  <c r="C202" i="6" a="1"/>
  <c r="C202" i="6" s="1"/>
  <c r="D202" i="6" a="1"/>
  <c r="D202" i="6" s="1"/>
  <c r="A203" i="6" a="1"/>
  <c r="A203" i="6" s="1"/>
  <c r="B203" i="6" a="1"/>
  <c r="B203" i="6" s="1"/>
  <c r="C203" i="6" a="1"/>
  <c r="C203" i="6" s="1"/>
  <c r="D203" i="6" a="1"/>
  <c r="D203" i="6" s="1"/>
  <c r="A204" i="6" a="1"/>
  <c r="A204" i="6" s="1"/>
  <c r="B204" i="6" a="1"/>
  <c r="B204" i="6" s="1"/>
  <c r="C204" i="6" a="1"/>
  <c r="C204" i="6" s="1"/>
  <c r="D204" i="6" a="1"/>
  <c r="D204" i="6" s="1"/>
  <c r="A205" i="6" a="1"/>
  <c r="A205" i="6" s="1"/>
  <c r="B205" i="6" a="1"/>
  <c r="B205" i="6" s="1"/>
  <c r="C205" i="6" a="1"/>
  <c r="C205" i="6" s="1"/>
  <c r="D205" i="6" a="1"/>
  <c r="D205" i="6" s="1"/>
  <c r="A206" i="6" a="1"/>
  <c r="A206" i="6" s="1"/>
  <c r="B206" i="6" a="1"/>
  <c r="B206" i="6" s="1"/>
  <c r="C206" i="6" a="1"/>
  <c r="C206" i="6" s="1"/>
  <c r="D206" i="6" a="1"/>
  <c r="D206" i="6" s="1"/>
  <c r="A207" i="6" a="1"/>
  <c r="A207" i="6" s="1"/>
  <c r="B207" i="6" a="1"/>
  <c r="B207" i="6" s="1"/>
  <c r="C207" i="6" a="1"/>
  <c r="C207" i="6" s="1"/>
  <c r="D207" i="6" a="1"/>
  <c r="D207" i="6" s="1"/>
  <c r="A208" i="6" a="1"/>
  <c r="A208" i="6" s="1"/>
  <c r="B208" i="6" a="1"/>
  <c r="B208" i="6" s="1"/>
  <c r="C208" i="6" a="1"/>
  <c r="C208" i="6" s="1"/>
  <c r="D208" i="6" a="1"/>
  <c r="D208" i="6" s="1"/>
  <c r="A209" i="6" a="1"/>
  <c r="A209" i="6" s="1"/>
  <c r="B209" i="6" a="1"/>
  <c r="B209" i="6" s="1"/>
  <c r="C209" i="6" a="1"/>
  <c r="C209" i="6" s="1"/>
  <c r="D209" i="6" a="1"/>
  <c r="D209" i="6" s="1"/>
  <c r="A210" i="6" a="1"/>
  <c r="A210" i="6" s="1"/>
  <c r="B210" i="6" a="1"/>
  <c r="B210" i="6" s="1"/>
  <c r="C210" i="6" a="1"/>
  <c r="C210" i="6" s="1"/>
  <c r="D210" i="6" a="1"/>
  <c r="D210" i="6" s="1"/>
  <c r="A211" i="6" a="1"/>
  <c r="A211" i="6" s="1"/>
  <c r="B211" i="6" a="1"/>
  <c r="B211" i="6" s="1"/>
  <c r="C211" i="6" a="1"/>
  <c r="C211" i="6" s="1"/>
  <c r="D211" i="6" a="1"/>
  <c r="D211" i="6" s="1"/>
  <c r="A212" i="6" a="1"/>
  <c r="A212" i="6" s="1"/>
  <c r="B212" i="6" a="1"/>
  <c r="B212" i="6" s="1"/>
  <c r="C212" i="6" a="1"/>
  <c r="C212" i="6" s="1"/>
  <c r="D212" i="6" a="1"/>
  <c r="D212" i="6" s="1"/>
  <c r="A213" i="6" a="1"/>
  <c r="A213" i="6" s="1"/>
  <c r="B213" i="6" a="1"/>
  <c r="B213" i="6" s="1"/>
  <c r="C213" i="6" a="1"/>
  <c r="C213" i="6" s="1"/>
  <c r="D213" i="6" a="1"/>
  <c r="D213" i="6" s="1"/>
  <c r="A214" i="6" a="1"/>
  <c r="A214" i="6" s="1"/>
  <c r="B214" i="6" a="1"/>
  <c r="B214" i="6" s="1"/>
  <c r="C214" i="6" a="1"/>
  <c r="C214" i="6" s="1"/>
  <c r="D214" i="6" a="1"/>
  <c r="D214" i="6" s="1"/>
  <c r="A215" i="6" a="1"/>
  <c r="A215" i="6" s="1"/>
  <c r="B215" i="6" a="1"/>
  <c r="B215" i="6" s="1"/>
  <c r="C215" i="6" a="1"/>
  <c r="C215" i="6" s="1"/>
  <c r="D215" i="6" a="1"/>
  <c r="D215" i="6" s="1"/>
  <c r="A216" i="6" a="1"/>
  <c r="A216" i="6" s="1"/>
  <c r="B216" i="6" a="1"/>
  <c r="B216" i="6" s="1"/>
  <c r="C216" i="6" a="1"/>
  <c r="C216" i="6" s="1"/>
  <c r="D216" i="6" a="1"/>
  <c r="D216" i="6" s="1"/>
  <c r="A217" i="6" a="1"/>
  <c r="A217" i="6" s="1"/>
  <c r="B217" i="6" a="1"/>
  <c r="B217" i="6" s="1"/>
  <c r="C217" i="6" a="1"/>
  <c r="C217" i="6" s="1"/>
  <c r="D217" i="6" a="1"/>
  <c r="D217" i="6" s="1"/>
  <c r="A218" i="6" a="1"/>
  <c r="A218" i="6" s="1"/>
  <c r="B218" i="6" a="1"/>
  <c r="B218" i="6" s="1"/>
  <c r="C218" i="6" a="1"/>
  <c r="C218" i="6" s="1"/>
  <c r="D218" i="6" a="1"/>
  <c r="D218" i="6" s="1"/>
  <c r="A219" i="6" a="1"/>
  <c r="A219" i="6" s="1"/>
  <c r="B219" i="6" a="1"/>
  <c r="B219" i="6" s="1"/>
  <c r="C219" i="6" a="1"/>
  <c r="C219" i="6" s="1"/>
  <c r="D219" i="6" a="1"/>
  <c r="D219" i="6" s="1"/>
  <c r="A220" i="6" a="1"/>
  <c r="A220" i="6" s="1"/>
  <c r="B220" i="6" a="1"/>
  <c r="B220" i="6" s="1"/>
  <c r="C220" i="6" a="1"/>
  <c r="C220" i="6" s="1"/>
  <c r="D220" i="6" a="1"/>
  <c r="D220" i="6" s="1"/>
  <c r="A221" i="6" a="1"/>
  <c r="A221" i="6" s="1"/>
  <c r="B221" i="6" a="1"/>
  <c r="B221" i="6" s="1"/>
  <c r="C221" i="6" a="1"/>
  <c r="C221" i="6" s="1"/>
  <c r="D221" i="6" a="1"/>
  <c r="D221" i="6" s="1"/>
  <c r="A222" i="6" a="1"/>
  <c r="A222" i="6" s="1"/>
  <c r="B222" i="6" a="1"/>
  <c r="B222" i="6" s="1"/>
  <c r="C222" i="6" a="1"/>
  <c r="C222" i="6" s="1"/>
  <c r="D222" i="6" a="1"/>
  <c r="D222" i="6" s="1"/>
  <c r="A223" i="6" a="1"/>
  <c r="A223" i="6" s="1"/>
  <c r="B223" i="6" a="1"/>
  <c r="B223" i="6" s="1"/>
  <c r="C223" i="6" a="1"/>
  <c r="C223" i="6" s="1"/>
  <c r="D223" i="6" a="1"/>
  <c r="D223" i="6" s="1"/>
  <c r="A224" i="6" a="1"/>
  <c r="A224" i="6" s="1"/>
  <c r="B224" i="6" a="1"/>
  <c r="B224" i="6" s="1"/>
  <c r="C224" i="6" a="1"/>
  <c r="C224" i="6" s="1"/>
  <c r="D224" i="6" a="1"/>
  <c r="D224" i="6" s="1"/>
  <c r="A225" i="6" a="1"/>
  <c r="A225" i="6" s="1"/>
  <c r="B225" i="6" a="1"/>
  <c r="B225" i="6" s="1"/>
  <c r="C225" i="6" a="1"/>
  <c r="C225" i="6" s="1"/>
  <c r="D225" i="6" a="1"/>
  <c r="D225" i="6" s="1"/>
  <c r="A226" i="6" a="1"/>
  <c r="A226" i="6" s="1"/>
  <c r="B226" i="6" a="1"/>
  <c r="B226" i="6" s="1"/>
  <c r="C226" i="6" a="1"/>
  <c r="C226" i="6" s="1"/>
  <c r="D226" i="6" a="1"/>
  <c r="D226" i="6" s="1"/>
  <c r="A227" i="6" a="1"/>
  <c r="A227" i="6" s="1"/>
  <c r="B227" i="6" a="1"/>
  <c r="B227" i="6" s="1"/>
  <c r="C227" i="6" a="1"/>
  <c r="C227" i="6" s="1"/>
  <c r="D227" i="6" a="1"/>
  <c r="D227" i="6" s="1"/>
  <c r="A228" i="6" a="1"/>
  <c r="A228" i="6" s="1"/>
  <c r="B228" i="6" a="1"/>
  <c r="B228" i="6" s="1"/>
  <c r="C228" i="6" a="1"/>
  <c r="C228" i="6" s="1"/>
  <c r="D228" i="6" a="1"/>
  <c r="D228" i="6" s="1"/>
  <c r="A229" i="6" a="1"/>
  <c r="A229" i="6" s="1"/>
  <c r="B229" i="6" a="1"/>
  <c r="B229" i="6" s="1"/>
  <c r="C229" i="6" a="1"/>
  <c r="C229" i="6" s="1"/>
  <c r="D229" i="6" a="1"/>
  <c r="D229" i="6" s="1"/>
  <c r="A230" i="6" a="1"/>
  <c r="A230" i="6" s="1"/>
  <c r="B230" i="6" a="1"/>
  <c r="B230" i="6" s="1"/>
  <c r="C230" i="6" a="1"/>
  <c r="C230" i="6" s="1"/>
  <c r="D230" i="6" a="1"/>
  <c r="D230" i="6" s="1"/>
  <c r="A231" i="6" a="1"/>
  <c r="A231" i="6" s="1"/>
  <c r="B231" i="6" a="1"/>
  <c r="B231" i="6" s="1"/>
  <c r="C231" i="6" a="1"/>
  <c r="C231" i="6" s="1"/>
  <c r="D231" i="6" a="1"/>
  <c r="D231" i="6" s="1"/>
  <c r="A232" i="6" a="1"/>
  <c r="A232" i="6" s="1"/>
  <c r="B232" i="6" a="1"/>
  <c r="B232" i="6" s="1"/>
  <c r="C232" i="6" a="1"/>
  <c r="C232" i="6" s="1"/>
  <c r="D232" i="6" a="1"/>
  <c r="D232" i="6" s="1"/>
  <c r="A233" i="6" a="1"/>
  <c r="A233" i="6" s="1"/>
  <c r="B233" i="6" a="1"/>
  <c r="B233" i="6" s="1"/>
  <c r="C233" i="6" a="1"/>
  <c r="C233" i="6" s="1"/>
  <c r="D233" i="6" a="1"/>
  <c r="D233" i="6" s="1"/>
  <c r="A234" i="6" a="1"/>
  <c r="A234" i="6" s="1"/>
  <c r="B234" i="6" a="1"/>
  <c r="B234" i="6" s="1"/>
  <c r="C234" i="6" a="1"/>
  <c r="C234" i="6" s="1"/>
  <c r="D234" i="6" a="1"/>
  <c r="D234" i="6" s="1"/>
  <c r="A235" i="6" a="1"/>
  <c r="A235" i="6" s="1"/>
  <c r="B235" i="6" a="1"/>
  <c r="B235" i="6" s="1"/>
  <c r="C235" i="6" a="1"/>
  <c r="C235" i="6" s="1"/>
  <c r="D235" i="6" a="1"/>
  <c r="D235" i="6" s="1"/>
  <c r="A236" i="6" a="1"/>
  <c r="A236" i="6" s="1"/>
  <c r="B236" i="6" a="1"/>
  <c r="B236" i="6" s="1"/>
  <c r="C236" i="6" a="1"/>
  <c r="C236" i="6" s="1"/>
  <c r="D236" i="6" a="1"/>
  <c r="D236" i="6" s="1"/>
  <c r="A237" i="6" a="1"/>
  <c r="A237" i="6" s="1"/>
  <c r="B237" i="6" a="1"/>
  <c r="B237" i="6" s="1"/>
  <c r="C237" i="6" a="1"/>
  <c r="C237" i="6" s="1"/>
  <c r="D237" i="6" a="1"/>
  <c r="D237" i="6" s="1"/>
  <c r="A238" i="6" a="1"/>
  <c r="A238" i="6" s="1"/>
  <c r="B238" i="6" a="1"/>
  <c r="B238" i="6" s="1"/>
  <c r="C238" i="6" a="1"/>
  <c r="C238" i="6" s="1"/>
  <c r="D238" i="6" a="1"/>
  <c r="D238" i="6" s="1"/>
  <c r="A239" i="6" a="1"/>
  <c r="A239" i="6" s="1"/>
  <c r="B239" i="6" a="1"/>
  <c r="B239" i="6" s="1"/>
  <c r="C239" i="6" a="1"/>
  <c r="C239" i="6" s="1"/>
  <c r="D239" i="6" a="1"/>
  <c r="D239" i="6" s="1"/>
  <c r="A240" i="6" a="1"/>
  <c r="A240" i="6" s="1"/>
  <c r="B240" i="6" a="1"/>
  <c r="B240" i="6" s="1"/>
  <c r="C240" i="6" a="1"/>
  <c r="C240" i="6" s="1"/>
  <c r="D240" i="6" a="1"/>
  <c r="D240" i="6" s="1"/>
  <c r="A241" i="6" a="1"/>
  <c r="A241" i="6" s="1"/>
  <c r="B241" i="6" a="1"/>
  <c r="B241" i="6" s="1"/>
  <c r="C241" i="6" a="1"/>
  <c r="C241" i="6" s="1"/>
  <c r="D241" i="6" a="1"/>
  <c r="D241" i="6" s="1"/>
  <c r="A242" i="6" a="1"/>
  <c r="A242" i="6" s="1"/>
  <c r="B242" i="6" a="1"/>
  <c r="B242" i="6" s="1"/>
  <c r="C242" i="6" a="1"/>
  <c r="C242" i="6" s="1"/>
  <c r="D242" i="6" a="1"/>
  <c r="D242" i="6" s="1"/>
  <c r="A243" i="6" a="1"/>
  <c r="A243" i="6" s="1"/>
  <c r="B243" i="6" a="1"/>
  <c r="B243" i="6" s="1"/>
  <c r="C243" i="6" a="1"/>
  <c r="C243" i="6" s="1"/>
  <c r="D243" i="6" a="1"/>
  <c r="D243" i="6" s="1"/>
  <c r="A244" i="6" a="1"/>
  <c r="A244" i="6" s="1"/>
  <c r="B244" i="6" a="1"/>
  <c r="B244" i="6" s="1"/>
  <c r="C244" i="6" a="1"/>
  <c r="C244" i="6" s="1"/>
  <c r="D244" i="6" a="1"/>
  <c r="D244" i="6" s="1"/>
  <c r="A245" i="6" a="1"/>
  <c r="A245" i="6" s="1"/>
  <c r="B245" i="6" a="1"/>
  <c r="B245" i="6" s="1"/>
  <c r="C245" i="6" a="1"/>
  <c r="C245" i="6" s="1"/>
  <c r="D245" i="6" a="1"/>
  <c r="D245" i="6" s="1"/>
  <c r="A246" i="6" a="1"/>
  <c r="A246" i="6" s="1"/>
  <c r="B246" i="6" a="1"/>
  <c r="B246" i="6" s="1"/>
  <c r="C246" i="6" a="1"/>
  <c r="C246" i="6" s="1"/>
  <c r="D246" i="6" a="1"/>
  <c r="D246" i="6" s="1"/>
  <c r="A247" i="6" a="1"/>
  <c r="A247" i="6" s="1"/>
  <c r="B247" i="6" a="1"/>
  <c r="B247" i="6" s="1"/>
  <c r="C247" i="6" a="1"/>
  <c r="C247" i="6" s="1"/>
  <c r="D247" i="6" a="1"/>
  <c r="D247" i="6" s="1"/>
  <c r="A248" i="6" a="1"/>
  <c r="A248" i="6" s="1"/>
  <c r="B248" i="6" a="1"/>
  <c r="B248" i="6" s="1"/>
  <c r="C248" i="6" a="1"/>
  <c r="C248" i="6" s="1"/>
  <c r="D248" i="6" a="1"/>
  <c r="D248" i="6" s="1"/>
  <c r="A249" i="6" a="1"/>
  <c r="A249" i="6" s="1"/>
  <c r="B249" i="6" a="1"/>
  <c r="B249" i="6" s="1"/>
  <c r="C249" i="6" a="1"/>
  <c r="C249" i="6" s="1"/>
  <c r="D249" i="6" a="1"/>
  <c r="D249" i="6" s="1"/>
  <c r="A250" i="6" a="1"/>
  <c r="A250" i="6" s="1"/>
  <c r="B250" i="6" a="1"/>
  <c r="B250" i="6" s="1"/>
  <c r="C250" i="6" a="1"/>
  <c r="C250" i="6" s="1"/>
  <c r="D250" i="6" a="1"/>
  <c r="D250" i="6" s="1"/>
  <c r="A251" i="6" a="1"/>
  <c r="A251" i="6" s="1"/>
  <c r="B251" i="6" a="1"/>
  <c r="B251" i="6" s="1"/>
  <c r="C251" i="6" a="1"/>
  <c r="C251" i="6" s="1"/>
  <c r="D251" i="6" a="1"/>
  <c r="D251" i="6" s="1"/>
  <c r="A252" i="6" a="1"/>
  <c r="A252" i="6" s="1"/>
  <c r="B252" i="6" a="1"/>
  <c r="B252" i="6" s="1"/>
  <c r="C252" i="6" a="1"/>
  <c r="C252" i="6" s="1"/>
  <c r="D252" i="6" a="1"/>
  <c r="D252" i="6" s="1"/>
  <c r="A253" i="6" a="1"/>
  <c r="A253" i="6" s="1"/>
  <c r="B253" i="6" a="1"/>
  <c r="B253" i="6" s="1"/>
  <c r="C253" i="6" a="1"/>
  <c r="C253" i="6" s="1"/>
  <c r="D253" i="6" a="1"/>
  <c r="D253" i="6" s="1"/>
  <c r="A254" i="6" a="1"/>
  <c r="A254" i="6" s="1"/>
  <c r="B254" i="6" a="1"/>
  <c r="B254" i="6" s="1"/>
  <c r="C254" i="6" a="1"/>
  <c r="C254" i="6" s="1"/>
  <c r="D254" i="6" a="1"/>
  <c r="D254" i="6" s="1"/>
  <c r="A255" i="6" a="1"/>
  <c r="A255" i="6" s="1"/>
  <c r="B255" i="6" a="1"/>
  <c r="B255" i="6" s="1"/>
  <c r="C255" i="6" a="1"/>
  <c r="C255" i="6" s="1"/>
  <c r="D255" i="6" a="1"/>
  <c r="D255" i="6" s="1"/>
  <c r="A256" i="6" a="1"/>
  <c r="A256" i="6" s="1"/>
  <c r="B256" i="6" a="1"/>
  <c r="B256" i="6" s="1"/>
  <c r="C256" i="6" a="1"/>
  <c r="C256" i="6" s="1"/>
  <c r="D256" i="6" a="1"/>
  <c r="D256" i="6" s="1"/>
  <c r="A257" i="6" a="1"/>
  <c r="A257" i="6" s="1"/>
  <c r="B257" i="6" a="1"/>
  <c r="B257" i="6" s="1"/>
  <c r="C257" i="6" a="1"/>
  <c r="C257" i="6" s="1"/>
  <c r="D257" i="6" a="1"/>
  <c r="D257" i="6" s="1"/>
  <c r="A258" i="6" a="1"/>
  <c r="A258" i="6" s="1"/>
  <c r="B258" i="6" a="1"/>
  <c r="B258" i="6" s="1"/>
  <c r="C258" i="6" a="1"/>
  <c r="C258" i="6" s="1"/>
  <c r="D258" i="6" a="1"/>
  <c r="D258" i="6" s="1"/>
  <c r="A259" i="6" a="1"/>
  <c r="A259" i="6" s="1"/>
  <c r="B259" i="6" a="1"/>
  <c r="B259" i="6" s="1"/>
  <c r="C259" i="6" a="1"/>
  <c r="C259" i="6" s="1"/>
  <c r="D259" i="6" a="1"/>
  <c r="D259" i="6" s="1"/>
  <c r="A260" i="6" a="1"/>
  <c r="A260" i="6" s="1"/>
  <c r="B260" i="6" a="1"/>
  <c r="B260" i="6" s="1"/>
  <c r="C260" i="6" a="1"/>
  <c r="C260" i="6" s="1"/>
  <c r="D260" i="6" a="1"/>
  <c r="D260" i="6" s="1"/>
  <c r="A261" i="6" a="1"/>
  <c r="A261" i="6" s="1"/>
  <c r="B261" i="6" a="1"/>
  <c r="B261" i="6" s="1"/>
  <c r="C261" i="6" a="1"/>
  <c r="C261" i="6" s="1"/>
  <c r="D261" i="6" a="1"/>
  <c r="D261" i="6" s="1"/>
  <c r="A262" i="6" a="1"/>
  <c r="A262" i="6" s="1"/>
  <c r="B262" i="6" a="1"/>
  <c r="B262" i="6" s="1"/>
  <c r="C262" i="6" a="1"/>
  <c r="C262" i="6" s="1"/>
  <c r="D262" i="6" a="1"/>
  <c r="D262" i="6" s="1"/>
  <c r="A263" i="6" a="1"/>
  <c r="A263" i="6" s="1"/>
  <c r="B263" i="6" a="1"/>
  <c r="B263" i="6" s="1"/>
  <c r="C263" i="6" a="1"/>
  <c r="C263" i="6" s="1"/>
  <c r="D263" i="6" a="1"/>
  <c r="D263" i="6" s="1"/>
  <c r="A264" i="6" a="1"/>
  <c r="A264" i="6" s="1"/>
  <c r="B264" i="6" a="1"/>
  <c r="B264" i="6" s="1"/>
  <c r="C264" i="6" a="1"/>
  <c r="C264" i="6" s="1"/>
  <c r="D264" i="6" a="1"/>
  <c r="D264" i="6" s="1"/>
  <c r="A265" i="6" a="1"/>
  <c r="A265" i="6" s="1"/>
  <c r="B265" i="6" a="1"/>
  <c r="B265" i="6" s="1"/>
  <c r="C265" i="6" a="1"/>
  <c r="C265" i="6" s="1"/>
  <c r="D265" i="6" a="1"/>
  <c r="D265" i="6" s="1"/>
  <c r="A266" i="6" a="1"/>
  <c r="A266" i="6" s="1"/>
  <c r="B266" i="6" a="1"/>
  <c r="B266" i="6" s="1"/>
  <c r="C266" i="6" a="1"/>
  <c r="C266" i="6" s="1"/>
  <c r="D266" i="6" a="1"/>
  <c r="D266" i="6" s="1"/>
  <c r="A267" i="6" a="1"/>
  <c r="A267" i="6" s="1"/>
  <c r="B267" i="6" a="1"/>
  <c r="B267" i="6" s="1"/>
  <c r="C267" i="6" a="1"/>
  <c r="C267" i="6" s="1"/>
  <c r="D267" i="6" a="1"/>
  <c r="D267" i="6" s="1"/>
  <c r="A268" i="6" a="1"/>
  <c r="A268" i="6" s="1"/>
  <c r="B268" i="6" a="1"/>
  <c r="B268" i="6" s="1"/>
  <c r="C268" i="6" a="1"/>
  <c r="C268" i="6" s="1"/>
  <c r="D268" i="6" a="1"/>
  <c r="D268" i="6" s="1"/>
  <c r="A269" i="6" a="1"/>
  <c r="A269" i="6" s="1"/>
  <c r="B269" i="6" a="1"/>
  <c r="B269" i="6" s="1"/>
  <c r="C269" i="6" a="1"/>
  <c r="C269" i="6" s="1"/>
  <c r="D269" i="6" a="1"/>
  <c r="D269" i="6" s="1"/>
  <c r="A270" i="6" a="1"/>
  <c r="A270" i="6" s="1"/>
  <c r="B270" i="6" a="1"/>
  <c r="B270" i="6" s="1"/>
  <c r="C270" i="6" a="1"/>
  <c r="C270" i="6" s="1"/>
  <c r="D270" i="6" a="1"/>
  <c r="D270" i="6" s="1"/>
  <c r="A271" i="6" a="1"/>
  <c r="A271" i="6" s="1"/>
  <c r="B271" i="6" a="1"/>
  <c r="B271" i="6" s="1"/>
  <c r="C271" i="6" a="1"/>
  <c r="C271" i="6" s="1"/>
  <c r="D271" i="6" a="1"/>
  <c r="D271" i="6" s="1"/>
  <c r="A272" i="6" a="1"/>
  <c r="A272" i="6" s="1"/>
  <c r="B272" i="6" a="1"/>
  <c r="B272" i="6" s="1"/>
  <c r="C272" i="6" a="1"/>
  <c r="C272" i="6" s="1"/>
  <c r="D272" i="6" a="1"/>
  <c r="D272" i="6" s="1"/>
  <c r="A273" i="6" a="1"/>
  <c r="A273" i="6" s="1"/>
  <c r="B273" i="6" a="1"/>
  <c r="B273" i="6" s="1"/>
  <c r="C273" i="6" a="1"/>
  <c r="C273" i="6" s="1"/>
  <c r="D273" i="6" a="1"/>
  <c r="D273" i="6" s="1"/>
  <c r="A274" i="6" a="1"/>
  <c r="A274" i="6" s="1"/>
  <c r="B274" i="6" a="1"/>
  <c r="B274" i="6" s="1"/>
  <c r="C274" i="6" a="1"/>
  <c r="C274" i="6" s="1"/>
  <c r="D274" i="6" a="1"/>
  <c r="D274" i="6" s="1"/>
  <c r="A275" i="6" a="1"/>
  <c r="A275" i="6" s="1"/>
  <c r="B275" i="6" a="1"/>
  <c r="B275" i="6" s="1"/>
  <c r="C275" i="6" a="1"/>
  <c r="C275" i="6" s="1"/>
  <c r="D275" i="6" a="1"/>
  <c r="D275" i="6" s="1"/>
  <c r="A276" i="6" a="1"/>
  <c r="A276" i="6" s="1"/>
  <c r="B276" i="6" a="1"/>
  <c r="B276" i="6" s="1"/>
  <c r="C276" i="6" a="1"/>
  <c r="C276" i="6" s="1"/>
  <c r="D276" i="6" a="1"/>
  <c r="D276" i="6" s="1"/>
  <c r="A277" i="6" a="1"/>
  <c r="A277" i="6" s="1"/>
  <c r="B277" i="6" a="1"/>
  <c r="B277" i="6" s="1"/>
  <c r="C277" i="6" a="1"/>
  <c r="C277" i="6" s="1"/>
  <c r="D277" i="6" a="1"/>
  <c r="D277" i="6" s="1"/>
  <c r="A278" i="6" a="1"/>
  <c r="A278" i="6" s="1"/>
  <c r="B278" i="6" a="1"/>
  <c r="B278" i="6" s="1"/>
  <c r="C278" i="6" a="1"/>
  <c r="C278" i="6" s="1"/>
  <c r="D278" i="6" a="1"/>
  <c r="D278" i="6" s="1"/>
  <c r="A279" i="6" a="1"/>
  <c r="A279" i="6" s="1"/>
  <c r="B279" i="6" a="1"/>
  <c r="B279" i="6" s="1"/>
  <c r="C279" i="6" a="1"/>
  <c r="C279" i="6" s="1"/>
  <c r="D279" i="6" a="1"/>
  <c r="D279" i="6" s="1"/>
  <c r="A280" i="6" a="1"/>
  <c r="A280" i="6" s="1"/>
  <c r="B280" i="6" a="1"/>
  <c r="B280" i="6" s="1"/>
  <c r="C280" i="6" a="1"/>
  <c r="C280" i="6" s="1"/>
  <c r="D280" i="6" a="1"/>
  <c r="D280" i="6" s="1"/>
  <c r="A281" i="6" a="1"/>
  <c r="A281" i="6" s="1"/>
  <c r="B281" i="6" a="1"/>
  <c r="B281" i="6" s="1"/>
  <c r="C281" i="6" a="1"/>
  <c r="C281" i="6" s="1"/>
  <c r="D281" i="6" a="1"/>
  <c r="D281" i="6" s="1"/>
  <c r="A282" i="6" a="1"/>
  <c r="A282" i="6" s="1"/>
  <c r="B282" i="6" a="1"/>
  <c r="B282" i="6" s="1"/>
  <c r="C282" i="6" a="1"/>
  <c r="C282" i="6" s="1"/>
  <c r="D282" i="6" a="1"/>
  <c r="D282" i="6" s="1"/>
  <c r="A283" i="6" a="1"/>
  <c r="A283" i="6" s="1"/>
  <c r="B283" i="6" a="1"/>
  <c r="B283" i="6" s="1"/>
  <c r="C283" i="6" a="1"/>
  <c r="C283" i="6" s="1"/>
  <c r="D283" i="6" a="1"/>
  <c r="D283" i="6" s="1"/>
  <c r="A284" i="6" a="1"/>
  <c r="A284" i="6" s="1"/>
  <c r="B284" i="6" a="1"/>
  <c r="B284" i="6" s="1"/>
  <c r="C284" i="6" a="1"/>
  <c r="C284" i="6" s="1"/>
  <c r="D284" i="6" a="1"/>
  <c r="D284" i="6" s="1"/>
  <c r="A285" i="6" a="1"/>
  <c r="A285" i="6" s="1"/>
  <c r="B285" i="6" a="1"/>
  <c r="B285" i="6" s="1"/>
  <c r="C285" i="6" a="1"/>
  <c r="C285" i="6" s="1"/>
  <c r="D285" i="6" a="1"/>
  <c r="D285" i="6" s="1"/>
  <c r="A286" i="6" a="1"/>
  <c r="A286" i="6" s="1"/>
  <c r="B286" i="6" a="1"/>
  <c r="B286" i="6" s="1"/>
  <c r="C286" i="6" a="1"/>
  <c r="C286" i="6" s="1"/>
  <c r="D286" i="6" a="1"/>
  <c r="D286" i="6" s="1"/>
  <c r="A287" i="6" a="1"/>
  <c r="A287" i="6" s="1"/>
  <c r="B287" i="6" a="1"/>
  <c r="B287" i="6" s="1"/>
  <c r="C287" i="6" a="1"/>
  <c r="C287" i="6" s="1"/>
  <c r="D287" i="6" a="1"/>
  <c r="D287" i="6" s="1"/>
  <c r="A288" i="6" a="1"/>
  <c r="A288" i="6" s="1"/>
  <c r="B288" i="6" a="1"/>
  <c r="B288" i="6" s="1"/>
  <c r="C288" i="6" a="1"/>
  <c r="C288" i="6" s="1"/>
  <c r="D288" i="6" a="1"/>
  <c r="D288" i="6" s="1"/>
  <c r="A289" i="6" a="1"/>
  <c r="A289" i="6" s="1"/>
  <c r="B289" i="6" a="1"/>
  <c r="B289" i="6" s="1"/>
  <c r="C289" i="6" a="1"/>
  <c r="C289" i="6" s="1"/>
  <c r="D289" i="6" a="1"/>
  <c r="D289" i="6" s="1"/>
  <c r="A290" i="6" a="1"/>
  <c r="A290" i="6" s="1"/>
  <c r="B290" i="6" a="1"/>
  <c r="B290" i="6" s="1"/>
  <c r="C290" i="6" a="1"/>
  <c r="C290" i="6" s="1"/>
  <c r="D290" i="6" a="1"/>
  <c r="D290" i="6" s="1"/>
  <c r="A291" i="6" a="1"/>
  <c r="A291" i="6" s="1"/>
  <c r="B291" i="6" a="1"/>
  <c r="B291" i="6" s="1"/>
  <c r="C291" i="6" a="1"/>
  <c r="C291" i="6" s="1"/>
  <c r="D291" i="6" a="1"/>
  <c r="D291" i="6" s="1"/>
  <c r="A292" i="6" a="1"/>
  <c r="A292" i="6" s="1"/>
  <c r="B292" i="6" a="1"/>
  <c r="B292" i="6" s="1"/>
  <c r="C292" i="6" a="1"/>
  <c r="C292" i="6" s="1"/>
  <c r="D292" i="6" a="1"/>
  <c r="D292" i="6" s="1"/>
  <c r="A293" i="6" a="1"/>
  <c r="A293" i="6" s="1"/>
  <c r="B293" i="6" a="1"/>
  <c r="B293" i="6" s="1"/>
  <c r="C293" i="6" a="1"/>
  <c r="C293" i="6" s="1"/>
  <c r="D293" i="6" a="1"/>
  <c r="D293" i="6" s="1"/>
  <c r="A294" i="6" a="1"/>
  <c r="A294" i="6" s="1"/>
  <c r="B294" i="6" a="1"/>
  <c r="B294" i="6" s="1"/>
  <c r="C294" i="6" a="1"/>
  <c r="C294" i="6" s="1"/>
  <c r="D294" i="6" a="1"/>
  <c r="D294" i="6" s="1"/>
  <c r="A295" i="6" a="1"/>
  <c r="A295" i="6" s="1"/>
  <c r="B295" i="6" a="1"/>
  <c r="B295" i="6" s="1"/>
  <c r="C295" i="6" a="1"/>
  <c r="C295" i="6" s="1"/>
  <c r="D295" i="6" a="1"/>
  <c r="D295" i="6" s="1"/>
  <c r="A296" i="6" a="1"/>
  <c r="A296" i="6" s="1"/>
  <c r="B296" i="6" a="1"/>
  <c r="B296" i="6" s="1"/>
  <c r="C296" i="6" a="1"/>
  <c r="C296" i="6" s="1"/>
  <c r="D296" i="6" a="1"/>
  <c r="D296" i="6" s="1"/>
  <c r="A297" i="6" a="1"/>
  <c r="A297" i="6" s="1"/>
  <c r="B297" i="6" a="1"/>
  <c r="B297" i="6" s="1"/>
  <c r="C297" i="6" a="1"/>
  <c r="C297" i="6" s="1"/>
  <c r="D297" i="6" a="1"/>
  <c r="D297" i="6" s="1"/>
  <c r="A298" i="6" a="1"/>
  <c r="A298" i="6" s="1"/>
  <c r="B298" i="6" a="1"/>
  <c r="B298" i="6" s="1"/>
  <c r="C298" i="6" a="1"/>
  <c r="C298" i="6" s="1"/>
  <c r="D298" i="6" a="1"/>
  <c r="D298" i="6" s="1"/>
  <c r="A299" i="6" a="1"/>
  <c r="A299" i="6" s="1"/>
  <c r="B299" i="6" a="1"/>
  <c r="B299" i="6" s="1"/>
  <c r="C299" i="6" a="1"/>
  <c r="C299" i="6" s="1"/>
  <c r="D299" i="6" a="1"/>
  <c r="D299" i="6" s="1"/>
  <c r="A300" i="6" a="1"/>
  <c r="A300" i="6" s="1"/>
  <c r="B300" i="6" a="1"/>
  <c r="B300" i="6" s="1"/>
  <c r="C300" i="6" a="1"/>
  <c r="C300" i="6" s="1"/>
  <c r="D300" i="6" a="1"/>
  <c r="D300" i="6" s="1"/>
  <c r="A301" i="6" a="1"/>
  <c r="A301" i="6" s="1"/>
  <c r="B301" i="6" a="1"/>
  <c r="B301" i="6" s="1"/>
  <c r="C301" i="6" a="1"/>
  <c r="C301" i="6" s="1"/>
  <c r="D301" i="6" a="1"/>
  <c r="D301" i="6" s="1"/>
  <c r="A302" i="6" a="1"/>
  <c r="A302" i="6" s="1"/>
  <c r="B302" i="6" a="1"/>
  <c r="B302" i="6" s="1"/>
  <c r="C302" i="6" a="1"/>
  <c r="C302" i="6" s="1"/>
  <c r="D302" i="6" a="1"/>
  <c r="D302" i="6" s="1"/>
  <c r="A303" i="6" a="1"/>
  <c r="A303" i="6" s="1"/>
  <c r="B303" i="6" a="1"/>
  <c r="B303" i="6" s="1"/>
  <c r="C303" i="6" a="1"/>
  <c r="C303" i="6" s="1"/>
  <c r="D303" i="6" a="1"/>
  <c r="D303" i="6" s="1"/>
  <c r="A304" i="6" a="1"/>
  <c r="A304" i="6" s="1"/>
  <c r="B304" i="6" a="1"/>
  <c r="B304" i="6" s="1"/>
  <c r="C304" i="6" a="1"/>
  <c r="C304" i="6" s="1"/>
  <c r="D304" i="6" a="1"/>
  <c r="D304" i="6" s="1"/>
  <c r="A305" i="6" a="1"/>
  <c r="A305" i="6" s="1"/>
  <c r="B305" i="6" a="1"/>
  <c r="B305" i="6" s="1"/>
  <c r="C305" i="6" a="1"/>
  <c r="C305" i="6" s="1"/>
  <c r="D305" i="6" a="1"/>
  <c r="D305" i="6" s="1"/>
  <c r="A306" i="6" a="1"/>
  <c r="A306" i="6" s="1"/>
  <c r="B306" i="6" a="1"/>
  <c r="B306" i="6" s="1"/>
  <c r="C306" i="6" a="1"/>
  <c r="C306" i="6" s="1"/>
  <c r="D306" i="6" a="1"/>
  <c r="D306" i="6" s="1"/>
  <c r="A307" i="6" a="1"/>
  <c r="A307" i="6" s="1"/>
  <c r="B307" i="6" a="1"/>
  <c r="B307" i="6" s="1"/>
  <c r="C307" i="6" a="1"/>
  <c r="C307" i="6" s="1"/>
  <c r="D307" i="6" a="1"/>
  <c r="D307" i="6" s="1"/>
  <c r="A308" i="6" a="1"/>
  <c r="A308" i="6" s="1"/>
  <c r="B308" i="6" a="1"/>
  <c r="B308" i="6" s="1"/>
  <c r="C308" i="6" a="1"/>
  <c r="C308" i="6" s="1"/>
  <c r="D308" i="6" a="1"/>
  <c r="D308" i="6" s="1"/>
  <c r="A309" i="6" a="1"/>
  <c r="A309" i="6" s="1"/>
  <c r="B309" i="6" a="1"/>
  <c r="B309" i="6" s="1"/>
  <c r="C309" i="6" a="1"/>
  <c r="C309" i="6" s="1"/>
  <c r="D309" i="6" a="1"/>
  <c r="D309" i="6" s="1"/>
  <c r="A310" i="6" a="1"/>
  <c r="A310" i="6" s="1"/>
  <c r="B310" i="6" a="1"/>
  <c r="B310" i="6" s="1"/>
  <c r="C310" i="6" a="1"/>
  <c r="C310" i="6" s="1"/>
  <c r="D310" i="6" a="1"/>
  <c r="D310" i="6" s="1"/>
  <c r="A311" i="6" a="1"/>
  <c r="A311" i="6" s="1"/>
  <c r="B311" i="6" a="1"/>
  <c r="B311" i="6" s="1"/>
  <c r="C311" i="6" a="1"/>
  <c r="C311" i="6" s="1"/>
  <c r="D311" i="6" a="1"/>
  <c r="D311" i="6" s="1"/>
  <c r="A312" i="6" a="1"/>
  <c r="A312" i="6" s="1"/>
  <c r="B312" i="6" a="1"/>
  <c r="B312" i="6" s="1"/>
  <c r="C312" i="6" a="1"/>
  <c r="C312" i="6" s="1"/>
  <c r="D312" i="6" a="1"/>
  <c r="D312" i="6" s="1"/>
  <c r="A313" i="6" a="1"/>
  <c r="A313" i="6" s="1"/>
  <c r="B313" i="6" a="1"/>
  <c r="B313" i="6" s="1"/>
  <c r="C313" i="6" a="1"/>
  <c r="C313" i="6" s="1"/>
  <c r="D313" i="6" a="1"/>
  <c r="D313" i="6" s="1"/>
  <c r="A314" i="6" a="1"/>
  <c r="A314" i="6" s="1"/>
  <c r="B314" i="6" a="1"/>
  <c r="B314" i="6" s="1"/>
  <c r="C314" i="6" a="1"/>
  <c r="C314" i="6" s="1"/>
  <c r="D314" i="6" a="1"/>
  <c r="D314" i="6" s="1"/>
  <c r="A315" i="6" a="1"/>
  <c r="A315" i="6" s="1"/>
  <c r="B315" i="6" a="1"/>
  <c r="B315" i="6" s="1"/>
  <c r="C315" i="6" a="1"/>
  <c r="C315" i="6" s="1"/>
  <c r="D315" i="6" a="1"/>
  <c r="D315" i="6" s="1"/>
  <c r="A316" i="6" a="1"/>
  <c r="A316" i="6" s="1"/>
  <c r="B316" i="6" a="1"/>
  <c r="B316" i="6" s="1"/>
  <c r="C316" i="6" a="1"/>
  <c r="C316" i="6" s="1"/>
  <c r="D316" i="6" a="1"/>
  <c r="D316" i="6" s="1"/>
  <c r="A317" i="6" a="1"/>
  <c r="A317" i="6" s="1"/>
  <c r="B317" i="6" a="1"/>
  <c r="B317" i="6" s="1"/>
  <c r="C317" i="6" a="1"/>
  <c r="C317" i="6" s="1"/>
  <c r="D317" i="6" a="1"/>
  <c r="D317" i="6" s="1"/>
  <c r="A318" i="6" a="1"/>
  <c r="A318" i="6" s="1"/>
  <c r="B318" i="6" a="1"/>
  <c r="B318" i="6" s="1"/>
  <c r="C318" i="6" a="1"/>
  <c r="C318" i="6" s="1"/>
  <c r="D318" i="6" a="1"/>
  <c r="D318" i="6" s="1"/>
  <c r="A319" i="6" a="1"/>
  <c r="A319" i="6" s="1"/>
  <c r="B319" i="6" a="1"/>
  <c r="B319" i="6" s="1"/>
  <c r="C319" i="6" a="1"/>
  <c r="C319" i="6" s="1"/>
  <c r="D319" i="6" a="1"/>
  <c r="D319" i="6" s="1"/>
  <c r="A320" i="6" a="1"/>
  <c r="A320" i="6" s="1"/>
  <c r="B320" i="6" a="1"/>
  <c r="B320" i="6" s="1"/>
  <c r="C320" i="6" a="1"/>
  <c r="C320" i="6" s="1"/>
  <c r="D320" i="6" a="1"/>
  <c r="D320" i="6" s="1"/>
  <c r="A321" i="6" a="1"/>
  <c r="A321" i="6" s="1"/>
  <c r="B321" i="6" a="1"/>
  <c r="B321" i="6" s="1"/>
  <c r="C321" i="6" a="1"/>
  <c r="C321" i="6" s="1"/>
  <c r="D321" i="6" a="1"/>
  <c r="D321" i="6" s="1"/>
  <c r="A322" i="6" a="1"/>
  <c r="A322" i="6" s="1"/>
  <c r="B322" i="6" a="1"/>
  <c r="B322" i="6" s="1"/>
  <c r="C322" i="6" a="1"/>
  <c r="C322" i="6" s="1"/>
  <c r="D322" i="6" a="1"/>
  <c r="D322" i="6" s="1"/>
  <c r="A323" i="6" a="1"/>
  <c r="A323" i="6" s="1"/>
  <c r="B323" i="6" a="1"/>
  <c r="B323" i="6" s="1"/>
  <c r="C323" i="6" a="1"/>
  <c r="C323" i="6" s="1"/>
  <c r="D323" i="6" a="1"/>
  <c r="D323" i="6" s="1"/>
  <c r="A324" i="6" a="1"/>
  <c r="A324" i="6" s="1"/>
  <c r="B324" i="6" a="1"/>
  <c r="B324" i="6" s="1"/>
  <c r="C324" i="6" a="1"/>
  <c r="C324" i="6" s="1"/>
  <c r="D324" i="6" a="1"/>
  <c r="D324" i="6" s="1"/>
  <c r="A325" i="6" a="1"/>
  <c r="A325" i="6" s="1"/>
  <c r="B325" i="6" a="1"/>
  <c r="B325" i="6" s="1"/>
  <c r="C325" i="6" a="1"/>
  <c r="C325" i="6" s="1"/>
  <c r="D325" i="6" a="1"/>
  <c r="D325" i="6" s="1"/>
  <c r="A326" i="6" a="1"/>
  <c r="A326" i="6" s="1"/>
  <c r="B326" i="6" a="1"/>
  <c r="B326" i="6" s="1"/>
  <c r="C326" i="6" a="1"/>
  <c r="C326" i="6" s="1"/>
  <c r="D326" i="6" a="1"/>
  <c r="D326" i="6" s="1"/>
  <c r="A327" i="6" a="1"/>
  <c r="A327" i="6" s="1"/>
  <c r="B327" i="6" a="1"/>
  <c r="B327" i="6" s="1"/>
  <c r="C327" i="6" a="1"/>
  <c r="C327" i="6" s="1"/>
  <c r="D327" i="6" a="1"/>
  <c r="D327" i="6" s="1"/>
  <c r="A328" i="6" a="1"/>
  <c r="A328" i="6" s="1"/>
  <c r="B328" i="6" a="1"/>
  <c r="B328" i="6" s="1"/>
  <c r="C328" i="6" a="1"/>
  <c r="C328" i="6" s="1"/>
  <c r="D328" i="6" a="1"/>
  <c r="D328" i="6" s="1"/>
  <c r="A329" i="6" a="1"/>
  <c r="A329" i="6" s="1"/>
  <c r="B329" i="6" a="1"/>
  <c r="B329" i="6" s="1"/>
  <c r="C329" i="6" a="1"/>
  <c r="C329" i="6" s="1"/>
  <c r="D329" i="6" a="1"/>
  <c r="D329" i="6" s="1"/>
  <c r="A330" i="6" a="1"/>
  <c r="A330" i="6" s="1"/>
  <c r="B330" i="6" a="1"/>
  <c r="B330" i="6" s="1"/>
  <c r="C330" i="6" a="1"/>
  <c r="C330" i="6" s="1"/>
  <c r="D330" i="6" a="1"/>
  <c r="D330" i="6" s="1"/>
  <c r="A331" i="6" a="1"/>
  <c r="A331" i="6" s="1"/>
  <c r="B331" i="6" a="1"/>
  <c r="B331" i="6" s="1"/>
  <c r="C331" i="6" a="1"/>
  <c r="C331" i="6" s="1"/>
  <c r="D331" i="6" a="1"/>
  <c r="D331" i="6" s="1"/>
  <c r="A332" i="6" a="1"/>
  <c r="A332" i="6" s="1"/>
  <c r="B332" i="6" a="1"/>
  <c r="B332" i="6" s="1"/>
  <c r="C332" i="6" a="1"/>
  <c r="C332" i="6" s="1"/>
  <c r="D332" i="6" a="1"/>
  <c r="D332" i="6" s="1"/>
  <c r="A333" i="6" a="1"/>
  <c r="A333" i="6" s="1"/>
  <c r="B333" i="6" a="1"/>
  <c r="B333" i="6" s="1"/>
  <c r="C333" i="6" a="1"/>
  <c r="C333" i="6" s="1"/>
  <c r="D333" i="6" a="1"/>
  <c r="D333" i="6" s="1"/>
  <c r="A334" i="6" a="1"/>
  <c r="A334" i="6" s="1"/>
  <c r="B334" i="6" a="1"/>
  <c r="B334" i="6" s="1"/>
  <c r="C334" i="6" a="1"/>
  <c r="C334" i="6" s="1"/>
  <c r="D334" i="6" a="1"/>
  <c r="D334" i="6" s="1"/>
  <c r="A335" i="6" a="1"/>
  <c r="A335" i="6" s="1"/>
  <c r="B335" i="6" a="1"/>
  <c r="B335" i="6" s="1"/>
  <c r="C335" i="6" a="1"/>
  <c r="C335" i="6" s="1"/>
  <c r="D335" i="6" a="1"/>
  <c r="D335" i="6" s="1"/>
  <c r="A336" i="6" a="1"/>
  <c r="A336" i="6" s="1"/>
  <c r="B336" i="6" a="1"/>
  <c r="B336" i="6" s="1"/>
  <c r="C336" i="6" a="1"/>
  <c r="C336" i="6" s="1"/>
  <c r="D336" i="6" a="1"/>
  <c r="D336" i="6" s="1"/>
  <c r="A337" i="6" a="1"/>
  <c r="A337" i="6" s="1"/>
  <c r="B337" i="6" a="1"/>
  <c r="B337" i="6" s="1"/>
  <c r="C337" i="6" a="1"/>
  <c r="C337" i="6" s="1"/>
  <c r="D337" i="6" a="1"/>
  <c r="D337" i="6" s="1"/>
  <c r="A338" i="6" a="1"/>
  <c r="A338" i="6" s="1"/>
  <c r="B338" i="6" a="1"/>
  <c r="B338" i="6" s="1"/>
  <c r="C338" i="6" a="1"/>
  <c r="C338" i="6" s="1"/>
  <c r="D338" i="6" a="1"/>
  <c r="D338" i="6" s="1"/>
  <c r="A339" i="6" a="1"/>
  <c r="A339" i="6" s="1"/>
  <c r="B339" i="6" a="1"/>
  <c r="B339" i="6" s="1"/>
  <c r="C339" i="6" a="1"/>
  <c r="C339" i="6" s="1"/>
  <c r="D339" i="6" a="1"/>
  <c r="D339" i="6" s="1"/>
  <c r="A340" i="6" a="1"/>
  <c r="A340" i="6" s="1"/>
  <c r="B340" i="6" a="1"/>
  <c r="B340" i="6" s="1"/>
  <c r="C340" i="6" a="1"/>
  <c r="C340" i="6" s="1"/>
  <c r="D340" i="6" a="1"/>
  <c r="D340" i="6" s="1"/>
  <c r="A341" i="6" a="1"/>
  <c r="A341" i="6" s="1"/>
  <c r="B341" i="6" a="1"/>
  <c r="B341" i="6" s="1"/>
  <c r="C341" i="6" a="1"/>
  <c r="C341" i="6" s="1"/>
  <c r="D341" i="6" a="1"/>
  <c r="D341" i="6" s="1"/>
  <c r="A342" i="6" a="1"/>
  <c r="A342" i="6" s="1"/>
  <c r="B342" i="6" a="1"/>
  <c r="B342" i="6" s="1"/>
  <c r="C342" i="6" a="1"/>
  <c r="C342" i="6" s="1"/>
  <c r="D342" i="6" a="1"/>
  <c r="D342" i="6" s="1"/>
  <c r="A343" i="6" a="1"/>
  <c r="A343" i="6" s="1"/>
  <c r="B343" i="6" a="1"/>
  <c r="B343" i="6" s="1"/>
  <c r="C343" i="6" a="1"/>
  <c r="C343" i="6" s="1"/>
  <c r="D343" i="6" a="1"/>
  <c r="D343" i="6" s="1"/>
  <c r="A344" i="6" a="1"/>
  <c r="A344" i="6" s="1"/>
  <c r="B344" i="6" a="1"/>
  <c r="B344" i="6" s="1"/>
  <c r="C344" i="6" a="1"/>
  <c r="C344" i="6" s="1"/>
  <c r="D344" i="6" a="1"/>
  <c r="D344" i="6" s="1"/>
  <c r="A345" i="6" a="1"/>
  <c r="A345" i="6" s="1"/>
  <c r="B345" i="6" a="1"/>
  <c r="B345" i="6" s="1"/>
  <c r="C345" i="6" a="1"/>
  <c r="C345" i="6" s="1"/>
  <c r="D345" i="6" a="1"/>
  <c r="D345" i="6" s="1"/>
  <c r="A346" i="6" a="1"/>
  <c r="A346" i="6" s="1"/>
  <c r="B346" i="6" a="1"/>
  <c r="B346" i="6" s="1"/>
  <c r="C346" i="6" a="1"/>
  <c r="C346" i="6" s="1"/>
  <c r="D346" i="6" a="1"/>
  <c r="D346" i="6" s="1"/>
  <c r="A347" i="6" a="1"/>
  <c r="A347" i="6" s="1"/>
  <c r="B347" i="6" a="1"/>
  <c r="B347" i="6" s="1"/>
  <c r="C347" i="6" a="1"/>
  <c r="C347" i="6" s="1"/>
  <c r="D347" i="6" a="1"/>
  <c r="D347" i="6" s="1"/>
  <c r="A348" i="6" a="1"/>
  <c r="A348" i="6" s="1"/>
  <c r="B348" i="6" a="1"/>
  <c r="B348" i="6" s="1"/>
  <c r="C348" i="6" a="1"/>
  <c r="C348" i="6" s="1"/>
  <c r="D348" i="6" a="1"/>
  <c r="D348" i="6" s="1"/>
  <c r="A349" i="6" a="1"/>
  <c r="A349" i="6" s="1"/>
  <c r="B349" i="6" a="1"/>
  <c r="B349" i="6" s="1"/>
  <c r="C349" i="6" a="1"/>
  <c r="C349" i="6" s="1"/>
  <c r="D349" i="6" a="1"/>
  <c r="D349" i="6" s="1"/>
  <c r="A350" i="6" a="1"/>
  <c r="A350" i="6" s="1"/>
  <c r="B350" i="6" a="1"/>
  <c r="B350" i="6" s="1"/>
  <c r="C350" i="6" a="1"/>
  <c r="C350" i="6" s="1"/>
  <c r="D350" i="6" a="1"/>
  <c r="D350" i="6" s="1"/>
  <c r="A351" i="6" a="1"/>
  <c r="A351" i="6" s="1"/>
  <c r="B351" i="6" a="1"/>
  <c r="B351" i="6" s="1"/>
  <c r="C351" i="6" a="1"/>
  <c r="C351" i="6" s="1"/>
  <c r="D351" i="6" a="1"/>
  <c r="D351" i="6" s="1"/>
  <c r="A352" i="6" a="1"/>
  <c r="A352" i="6" s="1"/>
  <c r="B352" i="6" a="1"/>
  <c r="B352" i="6" s="1"/>
  <c r="C352" i="6" a="1"/>
  <c r="C352" i="6" s="1"/>
  <c r="D352" i="6" a="1"/>
  <c r="D352" i="6" s="1"/>
  <c r="A353" i="6" a="1"/>
  <c r="A353" i="6" s="1"/>
  <c r="B353" i="6" a="1"/>
  <c r="B353" i="6" s="1"/>
  <c r="C353" i="6" a="1"/>
  <c r="C353" i="6" s="1"/>
  <c r="D353" i="6" a="1"/>
  <c r="D353" i="6" s="1"/>
  <c r="A354" i="6" a="1"/>
  <c r="A354" i="6" s="1"/>
  <c r="B354" i="6" a="1"/>
  <c r="B354" i="6" s="1"/>
  <c r="C354" i="6" a="1"/>
  <c r="C354" i="6" s="1"/>
  <c r="D354" i="6" a="1"/>
  <c r="D354" i="6" s="1"/>
  <c r="A355" i="6" a="1"/>
  <c r="A355" i="6" s="1"/>
  <c r="B355" i="6" a="1"/>
  <c r="B355" i="6" s="1"/>
  <c r="C355" i="6" a="1"/>
  <c r="C355" i="6" s="1"/>
  <c r="D355" i="6" a="1"/>
  <c r="D355" i="6" s="1"/>
  <c r="A356" i="6" a="1"/>
  <c r="A356" i="6" s="1"/>
  <c r="B356" i="6" a="1"/>
  <c r="B356" i="6" s="1"/>
  <c r="C356" i="6" a="1"/>
  <c r="C356" i="6" s="1"/>
  <c r="D356" i="6" a="1"/>
  <c r="D356" i="6" s="1"/>
  <c r="A357" i="6" a="1"/>
  <c r="A357" i="6" s="1"/>
  <c r="B357" i="6" a="1"/>
  <c r="B357" i="6" s="1"/>
  <c r="C357" i="6" a="1"/>
  <c r="C357" i="6" s="1"/>
  <c r="D357" i="6" a="1"/>
  <c r="D357" i="6" s="1"/>
  <c r="A358" i="6" a="1"/>
  <c r="A358" i="6" s="1"/>
  <c r="B358" i="6" a="1"/>
  <c r="B358" i="6" s="1"/>
  <c r="C358" i="6" a="1"/>
  <c r="C358" i="6" s="1"/>
  <c r="D358" i="6" a="1"/>
  <c r="D358" i="6" s="1"/>
  <c r="A359" i="6" a="1"/>
  <c r="A359" i="6" s="1"/>
  <c r="B359" i="6" a="1"/>
  <c r="B359" i="6" s="1"/>
  <c r="C359" i="6" a="1"/>
  <c r="C359" i="6" s="1"/>
  <c r="D359" i="6" a="1"/>
  <c r="D359" i="6" s="1"/>
  <c r="A360" i="6" a="1"/>
  <c r="A360" i="6" s="1"/>
  <c r="B360" i="6" a="1"/>
  <c r="B360" i="6" s="1"/>
  <c r="C360" i="6" a="1"/>
  <c r="C360" i="6" s="1"/>
  <c r="D360" i="6" a="1"/>
  <c r="D360" i="6" s="1"/>
  <c r="A361" i="6" a="1"/>
  <c r="A361" i="6" s="1"/>
  <c r="B361" i="6" a="1"/>
  <c r="B361" i="6" s="1"/>
  <c r="C361" i="6" a="1"/>
  <c r="C361" i="6" s="1"/>
  <c r="D361" i="6" a="1"/>
  <c r="D361" i="6" s="1"/>
  <c r="A362" i="6" a="1"/>
  <c r="A362" i="6" s="1"/>
  <c r="B362" i="6" a="1"/>
  <c r="B362" i="6" s="1"/>
  <c r="C362" i="6" a="1"/>
  <c r="C362" i="6" s="1"/>
  <c r="D362" i="6" a="1"/>
  <c r="D362" i="6" s="1"/>
  <c r="A363" i="6" a="1"/>
  <c r="A363" i="6" s="1"/>
  <c r="B363" i="6" a="1"/>
  <c r="B363" i="6" s="1"/>
  <c r="C363" i="6" a="1"/>
  <c r="C363" i="6" s="1"/>
  <c r="D363" i="6" a="1"/>
  <c r="D363" i="6" s="1"/>
  <c r="A364" i="6" a="1"/>
  <c r="A364" i="6" s="1"/>
  <c r="B364" i="6" a="1"/>
  <c r="B364" i="6" s="1"/>
  <c r="C364" i="6" a="1"/>
  <c r="C364" i="6" s="1"/>
  <c r="D364" i="6" a="1"/>
  <c r="D364" i="6" s="1"/>
  <c r="A365" i="6" a="1"/>
  <c r="A365" i="6" s="1"/>
  <c r="B365" i="6" a="1"/>
  <c r="B365" i="6" s="1"/>
  <c r="C365" i="6" a="1"/>
  <c r="C365" i="6" s="1"/>
  <c r="D365" i="6" a="1"/>
  <c r="D365" i="6" s="1"/>
  <c r="A366" i="6" a="1"/>
  <c r="A366" i="6" s="1"/>
  <c r="B366" i="6" a="1"/>
  <c r="B366" i="6" s="1"/>
  <c r="C366" i="6" a="1"/>
  <c r="C366" i="6" s="1"/>
  <c r="D366" i="6" a="1"/>
  <c r="D366" i="6" s="1"/>
  <c r="A367" i="6" a="1"/>
  <c r="A367" i="6" s="1"/>
  <c r="B367" i="6" a="1"/>
  <c r="B367" i="6" s="1"/>
  <c r="C367" i="6" a="1"/>
  <c r="C367" i="6" s="1"/>
  <c r="D367" i="6" a="1"/>
  <c r="D367" i="6" s="1"/>
  <c r="A368" i="6" a="1"/>
  <c r="A368" i="6" s="1"/>
  <c r="B368" i="6" a="1"/>
  <c r="B368" i="6" s="1"/>
  <c r="C368" i="6" a="1"/>
  <c r="C368" i="6" s="1"/>
  <c r="D368" i="6" a="1"/>
  <c r="D368" i="6" s="1"/>
  <c r="A369" i="6" a="1"/>
  <c r="A369" i="6" s="1"/>
  <c r="B369" i="6" a="1"/>
  <c r="B369" i="6" s="1"/>
  <c r="C369" i="6" a="1"/>
  <c r="C369" i="6" s="1"/>
  <c r="D369" i="6" a="1"/>
  <c r="D369" i="6" s="1"/>
  <c r="A370" i="6" a="1"/>
  <c r="A370" i="6" s="1"/>
  <c r="B370" i="6" a="1"/>
  <c r="B370" i="6" s="1"/>
  <c r="C370" i="6" a="1"/>
  <c r="C370" i="6" s="1"/>
  <c r="D370" i="6" a="1"/>
  <c r="D370" i="6" s="1"/>
  <c r="A371" i="6" a="1"/>
  <c r="A371" i="6" s="1"/>
  <c r="B371" i="6" a="1"/>
  <c r="B371" i="6" s="1"/>
  <c r="C371" i="6" a="1"/>
  <c r="C371" i="6" s="1"/>
  <c r="D371" i="6" a="1"/>
  <c r="D371" i="6" s="1"/>
  <c r="A372" i="6" a="1"/>
  <c r="A372" i="6" s="1"/>
  <c r="B372" i="6" a="1"/>
  <c r="B372" i="6" s="1"/>
  <c r="C372" i="6" a="1"/>
  <c r="C372" i="6" s="1"/>
  <c r="D372" i="6" a="1"/>
  <c r="D372" i="6" s="1"/>
  <c r="A373" i="6" a="1"/>
  <c r="A373" i="6" s="1"/>
  <c r="B373" i="6" a="1"/>
  <c r="B373" i="6" s="1"/>
  <c r="C373" i="6" a="1"/>
  <c r="C373" i="6" s="1"/>
  <c r="D373" i="6" a="1"/>
  <c r="D373" i="6" s="1"/>
  <c r="A374" i="6" a="1"/>
  <c r="A374" i="6" s="1"/>
  <c r="B374" i="6" a="1"/>
  <c r="B374" i="6" s="1"/>
  <c r="C374" i="6" a="1"/>
  <c r="C374" i="6" s="1"/>
  <c r="D374" i="6" a="1"/>
  <c r="D374" i="6" s="1"/>
  <c r="A375" i="6" a="1"/>
  <c r="A375" i="6" s="1"/>
  <c r="B375" i="6" a="1"/>
  <c r="B375" i="6" s="1"/>
  <c r="C375" i="6" a="1"/>
  <c r="C375" i="6" s="1"/>
  <c r="D375" i="6" a="1"/>
  <c r="D375" i="6" s="1"/>
  <c r="A376" i="6" a="1"/>
  <c r="A376" i="6" s="1"/>
  <c r="B376" i="6" a="1"/>
  <c r="B376" i="6" s="1"/>
  <c r="C376" i="6" a="1"/>
  <c r="C376" i="6" s="1"/>
  <c r="D376" i="6" a="1"/>
  <c r="D376" i="6" s="1"/>
  <c r="A377" i="6" a="1"/>
  <c r="A377" i="6" s="1"/>
  <c r="B377" i="6" a="1"/>
  <c r="B377" i="6" s="1"/>
  <c r="C377" i="6" a="1"/>
  <c r="C377" i="6" s="1"/>
  <c r="D377" i="6" a="1"/>
  <c r="D377" i="6" s="1"/>
  <c r="A378" i="6" a="1"/>
  <c r="A378" i="6" s="1"/>
  <c r="B378" i="6" a="1"/>
  <c r="B378" i="6" s="1"/>
  <c r="C378" i="6" a="1"/>
  <c r="C378" i="6" s="1"/>
  <c r="D378" i="6" a="1"/>
  <c r="D378" i="6" s="1"/>
  <c r="A379" i="6" a="1"/>
  <c r="A379" i="6" s="1"/>
  <c r="B379" i="6" a="1"/>
  <c r="B379" i="6" s="1"/>
  <c r="C379" i="6" a="1"/>
  <c r="C379" i="6" s="1"/>
  <c r="D379" i="6" a="1"/>
  <c r="D379" i="6" s="1"/>
  <c r="A380" i="6" a="1"/>
  <c r="A380" i="6" s="1"/>
  <c r="B380" i="6" a="1"/>
  <c r="B380" i="6" s="1"/>
  <c r="C380" i="6" a="1"/>
  <c r="C380" i="6" s="1"/>
  <c r="D380" i="6" a="1"/>
  <c r="D380" i="6" s="1"/>
  <c r="A381" i="6" a="1"/>
  <c r="A381" i="6" s="1"/>
  <c r="B381" i="6" a="1"/>
  <c r="B381" i="6" s="1"/>
  <c r="C381" i="6" a="1"/>
  <c r="C381" i="6" s="1"/>
  <c r="D381" i="6" a="1"/>
  <c r="D381" i="6" s="1"/>
  <c r="A382" i="6" a="1"/>
  <c r="A382" i="6" s="1"/>
  <c r="B382" i="6" a="1"/>
  <c r="B382" i="6" s="1"/>
  <c r="C382" i="6" a="1"/>
  <c r="C382" i="6" s="1"/>
  <c r="D382" i="6" a="1"/>
  <c r="D382" i="6" s="1"/>
  <c r="A383" i="6" a="1"/>
  <c r="A383" i="6" s="1"/>
  <c r="B383" i="6" a="1"/>
  <c r="B383" i="6" s="1"/>
  <c r="C383" i="6" a="1"/>
  <c r="C383" i="6" s="1"/>
  <c r="D383" i="6" a="1"/>
  <c r="D383" i="6" s="1"/>
  <c r="A384" i="6" a="1"/>
  <c r="A384" i="6" s="1"/>
  <c r="B384" i="6" a="1"/>
  <c r="B384" i="6" s="1"/>
  <c r="C384" i="6" a="1"/>
  <c r="C384" i="6" s="1"/>
  <c r="D384" i="6" a="1"/>
  <c r="D384" i="6" s="1"/>
  <c r="A385" i="6" a="1"/>
  <c r="A385" i="6" s="1"/>
  <c r="B385" i="6" a="1"/>
  <c r="B385" i="6" s="1"/>
  <c r="C385" i="6" a="1"/>
  <c r="C385" i="6" s="1"/>
  <c r="D385" i="6" a="1"/>
  <c r="D385" i="6" s="1"/>
  <c r="A386" i="6" a="1"/>
  <c r="A386" i="6" s="1"/>
  <c r="B386" i="6" a="1"/>
  <c r="B386" i="6" s="1"/>
  <c r="C386" i="6" a="1"/>
  <c r="C386" i="6" s="1"/>
  <c r="D386" i="6" a="1"/>
  <c r="D386" i="6" s="1"/>
  <c r="A387" i="6" a="1"/>
  <c r="A387" i="6" s="1"/>
  <c r="B387" i="6" a="1"/>
  <c r="B387" i="6" s="1"/>
  <c r="C387" i="6" a="1"/>
  <c r="C387" i="6" s="1"/>
  <c r="D387" i="6" a="1"/>
  <c r="D387" i="6" s="1"/>
  <c r="A388" i="6" a="1"/>
  <c r="A388" i="6" s="1"/>
  <c r="B388" i="6" a="1"/>
  <c r="B388" i="6" s="1"/>
  <c r="C388" i="6" a="1"/>
  <c r="C388" i="6" s="1"/>
  <c r="D388" i="6" a="1"/>
  <c r="D388" i="6" s="1"/>
  <c r="A389" i="6" a="1"/>
  <c r="A389" i="6" s="1"/>
  <c r="B389" i="6" a="1"/>
  <c r="B389" i="6" s="1"/>
  <c r="C389" i="6" a="1"/>
  <c r="C389" i="6" s="1"/>
  <c r="D389" i="6" a="1"/>
  <c r="D389" i="6" s="1"/>
  <c r="A390" i="6" a="1"/>
  <c r="A390" i="6" s="1"/>
  <c r="B390" i="6" a="1"/>
  <c r="B390" i="6" s="1"/>
  <c r="C390" i="6" a="1"/>
  <c r="C390" i="6" s="1"/>
  <c r="D390" i="6" a="1"/>
  <c r="D390" i="6" s="1"/>
  <c r="A391" i="6" a="1"/>
  <c r="A391" i="6" s="1"/>
  <c r="B391" i="6" a="1"/>
  <c r="B391" i="6" s="1"/>
  <c r="C391" i="6" a="1"/>
  <c r="C391" i="6" s="1"/>
  <c r="D391" i="6" a="1"/>
  <c r="D391" i="6" s="1"/>
  <c r="A392" i="6" a="1"/>
  <c r="A392" i="6" s="1"/>
  <c r="B392" i="6" a="1"/>
  <c r="B392" i="6" s="1"/>
  <c r="C392" i="6" a="1"/>
  <c r="C392" i="6" s="1"/>
  <c r="D392" i="6" a="1"/>
  <c r="D392" i="6" s="1"/>
  <c r="A393" i="6" a="1"/>
  <c r="A393" i="6" s="1"/>
  <c r="B393" i="6" a="1"/>
  <c r="B393" i="6" s="1"/>
  <c r="C393" i="6" a="1"/>
  <c r="C393" i="6" s="1"/>
  <c r="D393" i="6" a="1"/>
  <c r="D393" i="6" s="1"/>
  <c r="A394" i="6" a="1"/>
  <c r="A394" i="6" s="1"/>
  <c r="B394" i="6" a="1"/>
  <c r="B394" i="6" s="1"/>
  <c r="C394" i="6" a="1"/>
  <c r="C394" i="6" s="1"/>
  <c r="D394" i="6" a="1"/>
  <c r="D394" i="6" s="1"/>
  <c r="A395" i="6" a="1"/>
  <c r="A395" i="6" s="1"/>
  <c r="B395" i="6" a="1"/>
  <c r="B395" i="6" s="1"/>
  <c r="C395" i="6" a="1"/>
  <c r="C395" i="6" s="1"/>
  <c r="D395" i="6" a="1"/>
  <c r="D395" i="6" s="1"/>
  <c r="A396" i="6" a="1"/>
  <c r="A396" i="6" s="1"/>
  <c r="B396" i="6" a="1"/>
  <c r="B396" i="6" s="1"/>
  <c r="C396" i="6" a="1"/>
  <c r="C396" i="6" s="1"/>
  <c r="D396" i="6" a="1"/>
  <c r="D396" i="6" s="1"/>
  <c r="A397" i="6" a="1"/>
  <c r="A397" i="6" s="1"/>
  <c r="B397" i="6" a="1"/>
  <c r="B397" i="6" s="1"/>
  <c r="C397" i="6" a="1"/>
  <c r="C397" i="6" s="1"/>
  <c r="D397" i="6" a="1"/>
  <c r="D397" i="6" s="1"/>
  <c r="A398" i="6" a="1"/>
  <c r="A398" i="6" s="1"/>
  <c r="B398" i="6" a="1"/>
  <c r="B398" i="6" s="1"/>
  <c r="C398" i="6" a="1"/>
  <c r="C398" i="6" s="1"/>
  <c r="D398" i="6" a="1"/>
  <c r="D398" i="6" s="1"/>
  <c r="A399" i="6" a="1"/>
  <c r="A399" i="6" s="1"/>
  <c r="B399" i="6" a="1"/>
  <c r="B399" i="6" s="1"/>
  <c r="C399" i="6" a="1"/>
  <c r="C399" i="6" s="1"/>
  <c r="D399" i="6" a="1"/>
  <c r="D399" i="6" s="1"/>
  <c r="A400" i="6" a="1"/>
  <c r="A400" i="6" s="1"/>
  <c r="B400" i="6" a="1"/>
  <c r="B400" i="6" s="1"/>
  <c r="C400" i="6" a="1"/>
  <c r="C400" i="6" s="1"/>
  <c r="D400" i="6" a="1"/>
  <c r="D400" i="6" s="1"/>
  <c r="A401" i="6" a="1"/>
  <c r="A401" i="6" s="1"/>
  <c r="B401" i="6" a="1"/>
  <c r="B401" i="6" s="1"/>
  <c r="C401" i="6" a="1"/>
  <c r="C401" i="6" s="1"/>
  <c r="D401" i="6" a="1"/>
  <c r="D401" i="6" s="1"/>
  <c r="A402" i="6" a="1"/>
  <c r="A402" i="6" s="1"/>
  <c r="B402" i="6" a="1"/>
  <c r="B402" i="6" s="1"/>
  <c r="C402" i="6" a="1"/>
  <c r="C402" i="6" s="1"/>
  <c r="D402" i="6" a="1"/>
  <c r="D402" i="6" s="1"/>
  <c r="A403" i="6" a="1"/>
  <c r="A403" i="6" s="1"/>
  <c r="B403" i="6" a="1"/>
  <c r="B403" i="6" s="1"/>
  <c r="C403" i="6" a="1"/>
  <c r="C403" i="6" s="1"/>
  <c r="D403" i="6" a="1"/>
  <c r="D403" i="6" s="1"/>
  <c r="A404" i="6" a="1"/>
  <c r="A404" i="6" s="1"/>
  <c r="B404" i="6" a="1"/>
  <c r="B404" i="6" s="1"/>
  <c r="C404" i="6" a="1"/>
  <c r="C404" i="6" s="1"/>
  <c r="D404" i="6" a="1"/>
  <c r="D404" i="6" s="1"/>
  <c r="A405" i="6" a="1"/>
  <c r="A405" i="6" s="1"/>
  <c r="B405" i="6" a="1"/>
  <c r="B405" i="6" s="1"/>
  <c r="C405" i="6" a="1"/>
  <c r="C405" i="6" s="1"/>
  <c r="D405" i="6" a="1"/>
  <c r="D405" i="6" s="1"/>
  <c r="A406" i="6" a="1"/>
  <c r="A406" i="6" s="1"/>
  <c r="B406" i="6" a="1"/>
  <c r="B406" i="6" s="1"/>
  <c r="C406" i="6" a="1"/>
  <c r="C406" i="6" s="1"/>
  <c r="D406" i="6" a="1"/>
  <c r="D406" i="6" s="1"/>
  <c r="A407" i="6" a="1"/>
  <c r="A407" i="6" s="1"/>
  <c r="B407" i="6" a="1"/>
  <c r="B407" i="6" s="1"/>
  <c r="C407" i="6" a="1"/>
  <c r="C407" i="6" s="1"/>
  <c r="D407" i="6" a="1"/>
  <c r="D407" i="6" s="1"/>
  <c r="A408" i="6" a="1"/>
  <c r="A408" i="6" s="1"/>
  <c r="B408" i="6" a="1"/>
  <c r="B408" i="6" s="1"/>
  <c r="C408" i="6" a="1"/>
  <c r="C408" i="6" s="1"/>
  <c r="D408" i="6" a="1"/>
  <c r="D408" i="6" s="1"/>
  <c r="A409" i="6" a="1"/>
  <c r="A409" i="6" s="1"/>
  <c r="B409" i="6" a="1"/>
  <c r="B409" i="6" s="1"/>
  <c r="C409" i="6" a="1"/>
  <c r="C409" i="6" s="1"/>
  <c r="D409" i="6" a="1"/>
  <c r="D409" i="6" s="1"/>
  <c r="A410" i="6" a="1"/>
  <c r="A410" i="6" s="1"/>
  <c r="B410" i="6" a="1"/>
  <c r="B410" i="6" s="1"/>
  <c r="C410" i="6" a="1"/>
  <c r="C410" i="6" s="1"/>
  <c r="D410" i="6" a="1"/>
  <c r="D410" i="6" s="1"/>
  <c r="A411" i="6" a="1"/>
  <c r="A411" i="6" s="1"/>
  <c r="B411" i="6" a="1"/>
  <c r="B411" i="6" s="1"/>
  <c r="C411" i="6" a="1"/>
  <c r="C411" i="6" s="1"/>
  <c r="D411" i="6" a="1"/>
  <c r="D411" i="6" s="1"/>
  <c r="A412" i="6" a="1"/>
  <c r="A412" i="6" s="1"/>
  <c r="B412" i="6" a="1"/>
  <c r="B412" i="6" s="1"/>
  <c r="C412" i="6" a="1"/>
  <c r="C412" i="6" s="1"/>
  <c r="D412" i="6" a="1"/>
  <c r="D412" i="6" s="1"/>
  <c r="A413" i="6" a="1"/>
  <c r="A413" i="6" s="1"/>
  <c r="B413" i="6" a="1"/>
  <c r="B413" i="6" s="1"/>
  <c r="C413" i="6" a="1"/>
  <c r="C413" i="6" s="1"/>
  <c r="D413" i="6" a="1"/>
  <c r="D413" i="6" s="1"/>
  <c r="A414" i="6" a="1"/>
  <c r="A414" i="6" s="1"/>
  <c r="B414" i="6" a="1"/>
  <c r="B414" i="6" s="1"/>
  <c r="C414" i="6" a="1"/>
  <c r="C414" i="6" s="1"/>
  <c r="D414" i="6" a="1"/>
  <c r="D414" i="6" s="1"/>
  <c r="A415" i="6" a="1"/>
  <c r="A415" i="6" s="1"/>
  <c r="B415" i="6" a="1"/>
  <c r="B415" i="6" s="1"/>
  <c r="C415" i="6" a="1"/>
  <c r="C415" i="6" s="1"/>
  <c r="D415" i="6" a="1"/>
  <c r="D415" i="6" s="1"/>
  <c r="A416" i="6" a="1"/>
  <c r="A416" i="6" s="1"/>
  <c r="B416" i="6" a="1"/>
  <c r="B416" i="6" s="1"/>
  <c r="C416" i="6" a="1"/>
  <c r="C416" i="6" s="1"/>
  <c r="D416" i="6" a="1"/>
  <c r="D416" i="6" s="1"/>
  <c r="A417" i="6" a="1"/>
  <c r="A417" i="6" s="1"/>
  <c r="B417" i="6" a="1"/>
  <c r="B417" i="6" s="1"/>
  <c r="C417" i="6" a="1"/>
  <c r="C417" i="6" s="1"/>
  <c r="D417" i="6" a="1"/>
  <c r="D417" i="6" s="1"/>
  <c r="A418" i="6" a="1"/>
  <c r="A418" i="6" s="1"/>
  <c r="B418" i="6" a="1"/>
  <c r="B418" i="6" s="1"/>
  <c r="C418" i="6" a="1"/>
  <c r="C418" i="6" s="1"/>
  <c r="D418" i="6" a="1"/>
  <c r="D418" i="6" s="1"/>
  <c r="A419" i="6" a="1"/>
  <c r="A419" i="6" s="1"/>
  <c r="B419" i="6" a="1"/>
  <c r="B419" i="6" s="1"/>
  <c r="C419" i="6" a="1"/>
  <c r="C419" i="6" s="1"/>
  <c r="D419" i="6" a="1"/>
  <c r="D419" i="6" s="1"/>
  <c r="A420" i="6" a="1"/>
  <c r="A420" i="6" s="1"/>
  <c r="B420" i="6" a="1"/>
  <c r="B420" i="6" s="1"/>
  <c r="C420" i="6" a="1"/>
  <c r="C420" i="6" s="1"/>
  <c r="D420" i="6" a="1"/>
  <c r="D420" i="6" s="1"/>
  <c r="A421" i="6" a="1"/>
  <c r="A421" i="6" s="1"/>
  <c r="B421" i="6" a="1"/>
  <c r="B421" i="6" s="1"/>
  <c r="C421" i="6" a="1"/>
  <c r="C421" i="6" s="1"/>
  <c r="D421" i="6" a="1"/>
  <c r="D421" i="6" s="1"/>
  <c r="A422" i="6" a="1"/>
  <c r="A422" i="6" s="1"/>
  <c r="B422" i="6" a="1"/>
  <c r="B422" i="6" s="1"/>
  <c r="C422" i="6" a="1"/>
  <c r="C422" i="6" s="1"/>
  <c r="D422" i="6" a="1"/>
  <c r="D422" i="6" s="1"/>
  <c r="A423" i="6" a="1"/>
  <c r="A423" i="6" s="1"/>
  <c r="B423" i="6" a="1"/>
  <c r="B423" i="6" s="1"/>
  <c r="C423" i="6" a="1"/>
  <c r="C423" i="6" s="1"/>
  <c r="D423" i="6" a="1"/>
  <c r="D423" i="6" s="1"/>
  <c r="A424" i="6" a="1"/>
  <c r="A424" i="6" s="1"/>
  <c r="B424" i="6" a="1"/>
  <c r="B424" i="6" s="1"/>
  <c r="C424" i="6" a="1"/>
  <c r="C424" i="6" s="1"/>
  <c r="D424" i="6" a="1"/>
  <c r="D424" i="6" s="1"/>
  <c r="A425" i="6" a="1"/>
  <c r="A425" i="6" s="1"/>
  <c r="B425" i="6" a="1"/>
  <c r="B425" i="6" s="1"/>
  <c r="C425" i="6" a="1"/>
  <c r="C425" i="6" s="1"/>
  <c r="D425" i="6" a="1"/>
  <c r="D425" i="6" s="1"/>
  <c r="A426" i="6" a="1"/>
  <c r="A426" i="6" s="1"/>
  <c r="B426" i="6" a="1"/>
  <c r="B426" i="6" s="1"/>
  <c r="C426" i="6" a="1"/>
  <c r="C426" i="6" s="1"/>
  <c r="D426" i="6" a="1"/>
  <c r="D426" i="6" s="1"/>
  <c r="A427" i="6" a="1"/>
  <c r="A427" i="6" s="1"/>
  <c r="B427" i="6" a="1"/>
  <c r="B427" i="6" s="1"/>
  <c r="C427" i="6" a="1"/>
  <c r="C427" i="6" s="1"/>
  <c r="D427" i="6" a="1"/>
  <c r="D427" i="6" s="1"/>
  <c r="A428" i="6" a="1"/>
  <c r="A428" i="6" s="1"/>
  <c r="B428" i="6" a="1"/>
  <c r="B428" i="6" s="1"/>
  <c r="C428" i="6" a="1"/>
  <c r="C428" i="6" s="1"/>
  <c r="D428" i="6" a="1"/>
  <c r="D428" i="6" s="1"/>
  <c r="A429" i="6" a="1"/>
  <c r="A429" i="6" s="1"/>
  <c r="B429" i="6" a="1"/>
  <c r="B429" i="6" s="1"/>
  <c r="C429" i="6" a="1"/>
  <c r="C429" i="6" s="1"/>
  <c r="D429" i="6" a="1"/>
  <c r="D429" i="6" s="1"/>
  <c r="A430" i="6" a="1"/>
  <c r="A430" i="6" s="1"/>
  <c r="B430" i="6" a="1"/>
  <c r="B430" i="6" s="1"/>
  <c r="C430" i="6" a="1"/>
  <c r="C430" i="6" s="1"/>
  <c r="D430" i="6" a="1"/>
  <c r="D430" i="6" s="1"/>
  <c r="A431" i="6" a="1"/>
  <c r="A431" i="6" s="1"/>
  <c r="B431" i="6" a="1"/>
  <c r="B431" i="6" s="1"/>
  <c r="C431" i="6" a="1"/>
  <c r="C431" i="6" s="1"/>
  <c r="D431" i="6" a="1"/>
  <c r="D431" i="6" s="1"/>
  <c r="A432" i="6" a="1"/>
  <c r="A432" i="6" s="1"/>
  <c r="B432" i="6" a="1"/>
  <c r="B432" i="6" s="1"/>
  <c r="C432" i="6" a="1"/>
  <c r="C432" i="6" s="1"/>
  <c r="D432" i="6" a="1"/>
  <c r="D432" i="6" s="1"/>
  <c r="A433" i="6" a="1"/>
  <c r="A433" i="6" s="1"/>
  <c r="B433" i="6" a="1"/>
  <c r="B433" i="6" s="1"/>
  <c r="C433" i="6" a="1"/>
  <c r="C433" i="6" s="1"/>
  <c r="D433" i="6" a="1"/>
  <c r="D433" i="6" s="1"/>
  <c r="A434" i="6" a="1"/>
  <c r="A434" i="6" s="1"/>
  <c r="B434" i="6" a="1"/>
  <c r="B434" i="6" s="1"/>
  <c r="C434" i="6" a="1"/>
  <c r="C434" i="6" s="1"/>
  <c r="D434" i="6" a="1"/>
  <c r="D434" i="6" s="1"/>
  <c r="A435" i="6" a="1"/>
  <c r="A435" i="6" s="1"/>
  <c r="B435" i="6" a="1"/>
  <c r="B435" i="6" s="1"/>
  <c r="C435" i="6" a="1"/>
  <c r="C435" i="6" s="1"/>
  <c r="D435" i="6" a="1"/>
  <c r="D435" i="6" s="1"/>
  <c r="A436" i="6" a="1"/>
  <c r="A436" i="6" s="1"/>
  <c r="B436" i="6" a="1"/>
  <c r="B436" i="6" s="1"/>
  <c r="C436" i="6" a="1"/>
  <c r="C436" i="6" s="1"/>
  <c r="D436" i="6" a="1"/>
  <c r="D436" i="6" s="1"/>
  <c r="A437" i="6" a="1"/>
  <c r="A437" i="6" s="1"/>
  <c r="B437" i="6" a="1"/>
  <c r="B437" i="6" s="1"/>
  <c r="C437" i="6" a="1"/>
  <c r="C437" i="6" s="1"/>
  <c r="D437" i="6" a="1"/>
  <c r="D437" i="6" s="1"/>
  <c r="A438" i="6" a="1"/>
  <c r="A438" i="6" s="1"/>
  <c r="B438" i="6" a="1"/>
  <c r="B438" i="6" s="1"/>
  <c r="C438" i="6" a="1"/>
  <c r="C438" i="6" s="1"/>
  <c r="D438" i="6" a="1"/>
  <c r="D438" i="6" s="1"/>
  <c r="A439" i="6" a="1"/>
  <c r="A439" i="6" s="1"/>
  <c r="B439" i="6" a="1"/>
  <c r="B439" i="6" s="1"/>
  <c r="C439" i="6" a="1"/>
  <c r="C439" i="6" s="1"/>
  <c r="D439" i="6" a="1"/>
  <c r="D439" i="6" s="1"/>
  <c r="A440" i="6" a="1"/>
  <c r="A440" i="6" s="1"/>
  <c r="B440" i="6" a="1"/>
  <c r="B440" i="6" s="1"/>
  <c r="C440" i="6" a="1"/>
  <c r="C440" i="6" s="1"/>
  <c r="D440" i="6" a="1"/>
  <c r="D440" i="6" s="1"/>
  <c r="A441" i="6" a="1"/>
  <c r="A441" i="6" s="1"/>
  <c r="B441" i="6" a="1"/>
  <c r="B441" i="6" s="1"/>
  <c r="C441" i="6" a="1"/>
  <c r="C441" i="6" s="1"/>
  <c r="D441" i="6" a="1"/>
  <c r="D441" i="6" s="1"/>
  <c r="A442" i="6" a="1"/>
  <c r="A442" i="6" s="1"/>
  <c r="B442" i="6" a="1"/>
  <c r="B442" i="6" s="1"/>
  <c r="C442" i="6" a="1"/>
  <c r="C442" i="6" s="1"/>
  <c r="D442" i="6" a="1"/>
  <c r="D442" i="6" s="1"/>
  <c r="A443" i="6" a="1"/>
  <c r="A443" i="6" s="1"/>
  <c r="B443" i="6" a="1"/>
  <c r="B443" i="6" s="1"/>
  <c r="C443" i="6" a="1"/>
  <c r="C443" i="6" s="1"/>
  <c r="D443" i="6" a="1"/>
  <c r="D443" i="6" s="1"/>
  <c r="A444" i="6" a="1"/>
  <c r="A444" i="6" s="1"/>
  <c r="B444" i="6" a="1"/>
  <c r="B444" i="6" s="1"/>
  <c r="C444" i="6" a="1"/>
  <c r="C444" i="6" s="1"/>
  <c r="D444" i="6" a="1"/>
  <c r="D444" i="6" s="1"/>
  <c r="A445" i="6" a="1"/>
  <c r="A445" i="6" s="1"/>
  <c r="B445" i="6" a="1"/>
  <c r="B445" i="6" s="1"/>
  <c r="C445" i="6" a="1"/>
  <c r="C445" i="6" s="1"/>
  <c r="D445" i="6" a="1"/>
  <c r="D445" i="6" s="1"/>
  <c r="A446" i="6" a="1"/>
  <c r="A446" i="6" s="1"/>
  <c r="B446" i="6" a="1"/>
  <c r="B446" i="6" s="1"/>
  <c r="C446" i="6" a="1"/>
  <c r="C446" i="6" s="1"/>
  <c r="D446" i="6" a="1"/>
  <c r="D446" i="6" s="1"/>
  <c r="A447" i="6" a="1"/>
  <c r="A447" i="6" s="1"/>
  <c r="B447" i="6" a="1"/>
  <c r="B447" i="6" s="1"/>
  <c r="C447" i="6" a="1"/>
  <c r="C447" i="6" s="1"/>
  <c r="D447" i="6" a="1"/>
  <c r="D447" i="6" s="1"/>
  <c r="A448" i="6" a="1"/>
  <c r="A448" i="6" s="1"/>
  <c r="B448" i="6" a="1"/>
  <c r="B448" i="6" s="1"/>
  <c r="C448" i="6" a="1"/>
  <c r="C448" i="6" s="1"/>
  <c r="D448" i="6" a="1"/>
  <c r="D448" i="6" s="1"/>
  <c r="A449" i="6" a="1"/>
  <c r="A449" i="6" s="1"/>
  <c r="B449" i="6" a="1"/>
  <c r="B449" i="6" s="1"/>
  <c r="C449" i="6" a="1"/>
  <c r="C449" i="6" s="1"/>
  <c r="D449" i="6" a="1"/>
  <c r="D449" i="6" s="1"/>
  <c r="A450" i="6" a="1"/>
  <c r="A450" i="6" s="1"/>
  <c r="B450" i="6" a="1"/>
  <c r="B450" i="6" s="1"/>
  <c r="C450" i="6" a="1"/>
  <c r="C450" i="6" s="1"/>
  <c r="D450" i="6" a="1"/>
  <c r="D450" i="6" s="1"/>
  <c r="A451" i="6" a="1"/>
  <c r="A451" i="6" s="1"/>
  <c r="B451" i="6" a="1"/>
  <c r="B451" i="6" s="1"/>
  <c r="C451" i="6" a="1"/>
  <c r="C451" i="6" s="1"/>
  <c r="D451" i="6" a="1"/>
  <c r="D451" i="6" s="1"/>
  <c r="A452" i="6" a="1"/>
  <c r="A452" i="6" s="1"/>
  <c r="B452" i="6" a="1"/>
  <c r="B452" i="6" s="1"/>
  <c r="C452" i="6" a="1"/>
  <c r="C452" i="6" s="1"/>
  <c r="D452" i="6" a="1"/>
  <c r="D452" i="6" s="1"/>
  <c r="A453" i="6" a="1"/>
  <c r="A453" i="6" s="1"/>
  <c r="B453" i="6" a="1"/>
  <c r="B453" i="6" s="1"/>
  <c r="C453" i="6" a="1"/>
  <c r="C453" i="6" s="1"/>
  <c r="D453" i="6" a="1"/>
  <c r="D453" i="6" s="1"/>
  <c r="A454" i="6" a="1"/>
  <c r="A454" i="6" s="1"/>
  <c r="B454" i="6" a="1"/>
  <c r="B454" i="6" s="1"/>
  <c r="C454" i="6" a="1"/>
  <c r="C454" i="6" s="1"/>
  <c r="D454" i="6" a="1"/>
  <c r="D454" i="6" s="1"/>
  <c r="A455" i="6" a="1"/>
  <c r="A455" i="6" s="1"/>
  <c r="B455" i="6" a="1"/>
  <c r="B455" i="6" s="1"/>
  <c r="C455" i="6" a="1"/>
  <c r="C455" i="6" s="1"/>
  <c r="D455" i="6" a="1"/>
  <c r="D455" i="6" s="1"/>
  <c r="A456" i="6" a="1"/>
  <c r="A456" i="6" s="1"/>
  <c r="B456" i="6" a="1"/>
  <c r="B456" i="6" s="1"/>
  <c r="C456" i="6" a="1"/>
  <c r="C456" i="6" s="1"/>
  <c r="D456" i="6" a="1"/>
  <c r="D456" i="6" s="1"/>
  <c r="A457" i="6" a="1"/>
  <c r="A457" i="6" s="1"/>
  <c r="B457" i="6" a="1"/>
  <c r="B457" i="6" s="1"/>
  <c r="C457" i="6" a="1"/>
  <c r="C457" i="6" s="1"/>
  <c r="D457" i="6" a="1"/>
  <c r="D457" i="6" s="1"/>
  <c r="A458" i="6" a="1"/>
  <c r="A458" i="6" s="1"/>
  <c r="B458" i="6" a="1"/>
  <c r="B458" i="6" s="1"/>
  <c r="C458" i="6" a="1"/>
  <c r="C458" i="6" s="1"/>
  <c r="D458" i="6" a="1"/>
  <c r="D458" i="6" s="1"/>
  <c r="A459" i="6" a="1"/>
  <c r="A459" i="6" s="1"/>
  <c r="B459" i="6" a="1"/>
  <c r="B459" i="6" s="1"/>
  <c r="C459" i="6" a="1"/>
  <c r="C459" i="6" s="1"/>
  <c r="D459" i="6" a="1"/>
  <c r="D459" i="6" s="1"/>
  <c r="A460" i="6" a="1"/>
  <c r="A460" i="6" s="1"/>
  <c r="B460" i="6" a="1"/>
  <c r="B460" i="6" s="1"/>
  <c r="C460" i="6" a="1"/>
  <c r="C460" i="6" s="1"/>
  <c r="D460" i="6" a="1"/>
  <c r="D460" i="6" s="1"/>
  <c r="A461" i="6" a="1"/>
  <c r="A461" i="6" s="1"/>
  <c r="B461" i="6" a="1"/>
  <c r="B461" i="6" s="1"/>
  <c r="C461" i="6" a="1"/>
  <c r="C461" i="6" s="1"/>
  <c r="D461" i="6" a="1"/>
  <c r="D461" i="6" s="1"/>
  <c r="A462" i="6" a="1"/>
  <c r="A462" i="6" s="1"/>
  <c r="B462" i="6" a="1"/>
  <c r="B462" i="6" s="1"/>
  <c r="C462" i="6" a="1"/>
  <c r="C462" i="6" s="1"/>
  <c r="D462" i="6" a="1"/>
  <c r="D462" i="6" s="1"/>
  <c r="A463" i="6" a="1"/>
  <c r="A463" i="6" s="1"/>
  <c r="B463" i="6" a="1"/>
  <c r="B463" i="6" s="1"/>
  <c r="C463" i="6" a="1"/>
  <c r="C463" i="6" s="1"/>
  <c r="D463" i="6" a="1"/>
  <c r="D463" i="6" s="1"/>
  <c r="A464" i="6" a="1"/>
  <c r="A464" i="6" s="1"/>
  <c r="B464" i="6" a="1"/>
  <c r="B464" i="6" s="1"/>
  <c r="C464" i="6" a="1"/>
  <c r="C464" i="6" s="1"/>
  <c r="D464" i="6" a="1"/>
  <c r="D464" i="6" s="1"/>
  <c r="A465" i="6" a="1"/>
  <c r="A465" i="6" s="1"/>
  <c r="B465" i="6" a="1"/>
  <c r="B465" i="6" s="1"/>
  <c r="C465" i="6" a="1"/>
  <c r="C465" i="6" s="1"/>
  <c r="D465" i="6" a="1"/>
  <c r="D465" i="6" s="1"/>
  <c r="A466" i="6" a="1"/>
  <c r="A466" i="6" s="1"/>
  <c r="B466" i="6" a="1"/>
  <c r="B466" i="6" s="1"/>
  <c r="C466" i="6" a="1"/>
  <c r="C466" i="6" s="1"/>
  <c r="D466" i="6" a="1"/>
  <c r="D466" i="6" s="1"/>
  <c r="A467" i="6" a="1"/>
  <c r="A467" i="6" s="1"/>
  <c r="B467" i="6" a="1"/>
  <c r="B467" i="6" s="1"/>
  <c r="C467" i="6" a="1"/>
  <c r="C467" i="6" s="1"/>
  <c r="D467" i="6" a="1"/>
  <c r="D467" i="6" s="1"/>
  <c r="A468" i="6" a="1"/>
  <c r="A468" i="6" s="1"/>
  <c r="B468" i="6" a="1"/>
  <c r="B468" i="6" s="1"/>
  <c r="C468" i="6" a="1"/>
  <c r="C468" i="6" s="1"/>
  <c r="D468" i="6" a="1"/>
  <c r="D468" i="6" s="1"/>
  <c r="A469" i="6" a="1"/>
  <c r="A469" i="6" s="1"/>
  <c r="B469" i="6" a="1"/>
  <c r="B469" i="6" s="1"/>
  <c r="C469" i="6" a="1"/>
  <c r="C469" i="6" s="1"/>
  <c r="D469" i="6" a="1"/>
  <c r="D469" i="6" s="1"/>
  <c r="A470" i="6" a="1"/>
  <c r="A470" i="6" s="1"/>
  <c r="B470" i="6" a="1"/>
  <c r="B470" i="6" s="1"/>
  <c r="C470" i="6" a="1"/>
  <c r="C470" i="6" s="1"/>
  <c r="D470" i="6" a="1"/>
  <c r="D470" i="6" s="1"/>
  <c r="A471" i="6" a="1"/>
  <c r="A471" i="6" s="1"/>
  <c r="B471" i="6" a="1"/>
  <c r="B471" i="6" s="1"/>
  <c r="C471" i="6" a="1"/>
  <c r="C471" i="6" s="1"/>
  <c r="D471" i="6" a="1"/>
  <c r="D471" i="6" s="1"/>
  <c r="A472" i="6" a="1"/>
  <c r="A472" i="6" s="1"/>
  <c r="B472" i="6" a="1"/>
  <c r="B472" i="6" s="1"/>
  <c r="C472" i="6" a="1"/>
  <c r="C472" i="6" s="1"/>
  <c r="D472" i="6" a="1"/>
  <c r="D472" i="6" s="1"/>
  <c r="A473" i="6" a="1"/>
  <c r="A473" i="6" s="1"/>
  <c r="B473" i="6" a="1"/>
  <c r="B473" i="6" s="1"/>
  <c r="C473" i="6" a="1"/>
  <c r="C473" i="6" s="1"/>
  <c r="D473" i="6" a="1"/>
  <c r="D473" i="6" s="1"/>
  <c r="A474" i="6" a="1"/>
  <c r="A474" i="6" s="1"/>
  <c r="B474" i="6" a="1"/>
  <c r="B474" i="6" s="1"/>
  <c r="C474" i="6" a="1"/>
  <c r="C474" i="6" s="1"/>
  <c r="D474" i="6" a="1"/>
  <c r="D474" i="6" s="1"/>
  <c r="A475" i="6" a="1"/>
  <c r="A475" i="6" s="1"/>
  <c r="B475" i="6" a="1"/>
  <c r="B475" i="6" s="1"/>
  <c r="C475" i="6" a="1"/>
  <c r="C475" i="6" s="1"/>
  <c r="D475" i="6" a="1"/>
  <c r="D475" i="6" s="1"/>
  <c r="A476" i="6" a="1"/>
  <c r="A476" i="6" s="1"/>
  <c r="B476" i="6" a="1"/>
  <c r="B476" i="6" s="1"/>
  <c r="C476" i="6" a="1"/>
  <c r="C476" i="6" s="1"/>
  <c r="D476" i="6" a="1"/>
  <c r="D476" i="6" s="1"/>
  <c r="A477" i="6" a="1"/>
  <c r="A477" i="6" s="1"/>
  <c r="B477" i="6" a="1"/>
  <c r="B477" i="6" s="1"/>
  <c r="C477" i="6" a="1"/>
  <c r="C477" i="6" s="1"/>
  <c r="D477" i="6" a="1"/>
  <c r="D477" i="6" s="1"/>
  <c r="A478" i="6" a="1"/>
  <c r="A478" i="6" s="1"/>
  <c r="B478" i="6" a="1"/>
  <c r="B478" i="6" s="1"/>
  <c r="C478" i="6" a="1"/>
  <c r="C478" i="6" s="1"/>
  <c r="D478" i="6" a="1"/>
  <c r="D478" i="6" s="1"/>
  <c r="A479" i="6" a="1"/>
  <c r="A479" i="6" s="1"/>
  <c r="B479" i="6" a="1"/>
  <c r="B479" i="6" s="1"/>
  <c r="C479" i="6" a="1"/>
  <c r="C479" i="6" s="1"/>
  <c r="D479" i="6" a="1"/>
  <c r="D479" i="6" s="1"/>
  <c r="A480" i="6" a="1"/>
  <c r="A480" i="6" s="1"/>
  <c r="B480" i="6" a="1"/>
  <c r="B480" i="6" s="1"/>
  <c r="C480" i="6" a="1"/>
  <c r="C480" i="6" s="1"/>
  <c r="D480" i="6" a="1"/>
  <c r="D480" i="6" s="1"/>
  <c r="A481" i="6" a="1"/>
  <c r="A481" i="6" s="1"/>
  <c r="B481" i="6" a="1"/>
  <c r="B481" i="6" s="1"/>
  <c r="C481" i="6" a="1"/>
  <c r="C481" i="6" s="1"/>
  <c r="D481" i="6" a="1"/>
  <c r="D481" i="6" s="1"/>
  <c r="A482" i="6" a="1"/>
  <c r="A482" i="6" s="1"/>
  <c r="B482" i="6" a="1"/>
  <c r="B482" i="6" s="1"/>
  <c r="C482" i="6" a="1"/>
  <c r="C482" i="6" s="1"/>
  <c r="D482" i="6" a="1"/>
  <c r="D482" i="6" s="1"/>
  <c r="A483" i="6" a="1"/>
  <c r="A483" i="6" s="1"/>
  <c r="B483" i="6" a="1"/>
  <c r="B483" i="6" s="1"/>
  <c r="C483" i="6" a="1"/>
  <c r="C483" i="6" s="1"/>
  <c r="D483" i="6" a="1"/>
  <c r="D483" i="6" s="1"/>
  <c r="A484" i="6" a="1"/>
  <c r="A484" i="6" s="1"/>
  <c r="B484" i="6" a="1"/>
  <c r="B484" i="6" s="1"/>
  <c r="C484" i="6" a="1"/>
  <c r="C484" i="6" s="1"/>
  <c r="D484" i="6" a="1"/>
  <c r="D484" i="6" s="1"/>
  <c r="A485" i="6" a="1"/>
  <c r="A485" i="6" s="1"/>
  <c r="B485" i="6" a="1"/>
  <c r="B485" i="6" s="1"/>
  <c r="C485" i="6" a="1"/>
  <c r="C485" i="6" s="1"/>
  <c r="D485" i="6" a="1"/>
  <c r="D485" i="6" s="1"/>
  <c r="A486" i="6" a="1"/>
  <c r="A486" i="6" s="1"/>
  <c r="B486" i="6" a="1"/>
  <c r="B486" i="6" s="1"/>
  <c r="C486" i="6" a="1"/>
  <c r="C486" i="6" s="1"/>
  <c r="D486" i="6" a="1"/>
  <c r="D486" i="6" s="1"/>
  <c r="A487" i="6" a="1"/>
  <c r="A487" i="6" s="1"/>
  <c r="B487" i="6" a="1"/>
  <c r="B487" i="6" s="1"/>
  <c r="C487" i="6" a="1"/>
  <c r="C487" i="6" s="1"/>
  <c r="D487" i="6" a="1"/>
  <c r="D487" i="6" s="1"/>
  <c r="A488" i="6" a="1"/>
  <c r="A488" i="6" s="1"/>
  <c r="B488" i="6" a="1"/>
  <c r="B488" i="6" s="1"/>
  <c r="C488" i="6" a="1"/>
  <c r="C488" i="6" s="1"/>
  <c r="D488" i="6" a="1"/>
  <c r="D488" i="6" s="1"/>
  <c r="A489" i="6" a="1"/>
  <c r="A489" i="6" s="1"/>
  <c r="B489" i="6" a="1"/>
  <c r="B489" i="6" s="1"/>
  <c r="C489" i="6" a="1"/>
  <c r="C489" i="6" s="1"/>
  <c r="D489" i="6" a="1"/>
  <c r="D489" i="6" s="1"/>
  <c r="A490" i="6" a="1"/>
  <c r="A490" i="6" s="1"/>
  <c r="B490" i="6" a="1"/>
  <c r="B490" i="6" s="1"/>
  <c r="C490" i="6" a="1"/>
  <c r="C490" i="6" s="1"/>
  <c r="D490" i="6" a="1"/>
  <c r="D490" i="6" s="1"/>
  <c r="A491" i="6" a="1"/>
  <c r="A491" i="6" s="1"/>
  <c r="B491" i="6" a="1"/>
  <c r="B491" i="6" s="1"/>
  <c r="C491" i="6" a="1"/>
  <c r="C491" i="6" s="1"/>
  <c r="D491" i="6" a="1"/>
  <c r="D491" i="6" s="1"/>
  <c r="A492" i="6" a="1"/>
  <c r="A492" i="6" s="1"/>
  <c r="B492" i="6" a="1"/>
  <c r="B492" i="6" s="1"/>
  <c r="C492" i="6" a="1"/>
  <c r="C492" i="6" s="1"/>
  <c r="D492" i="6" a="1"/>
  <c r="D492" i="6" s="1"/>
  <c r="A493" i="6" a="1"/>
  <c r="A493" i="6" s="1"/>
  <c r="B493" i="6" a="1"/>
  <c r="B493" i="6" s="1"/>
  <c r="C493" i="6" a="1"/>
  <c r="C493" i="6" s="1"/>
  <c r="D493" i="6" a="1"/>
  <c r="D493" i="6" s="1"/>
  <c r="A494" i="6" a="1"/>
  <c r="A494" i="6" s="1"/>
  <c r="B494" i="6" a="1"/>
  <c r="B494" i="6" s="1"/>
  <c r="C494" i="6" a="1"/>
  <c r="C494" i="6" s="1"/>
  <c r="D494" i="6" a="1"/>
  <c r="D494" i="6" s="1"/>
  <c r="A495" i="6" a="1"/>
  <c r="A495" i="6" s="1"/>
  <c r="B495" i="6" a="1"/>
  <c r="B495" i="6" s="1"/>
  <c r="C495" i="6" a="1"/>
  <c r="C495" i="6" s="1"/>
  <c r="D495" i="6" a="1"/>
  <c r="D495" i="6" s="1"/>
  <c r="A496" i="6" a="1"/>
  <c r="A496" i="6" s="1"/>
  <c r="B496" i="6" a="1"/>
  <c r="B496" i="6" s="1"/>
  <c r="C496" i="6" a="1"/>
  <c r="C496" i="6" s="1"/>
  <c r="D496" i="6" a="1"/>
  <c r="D496" i="6" s="1"/>
  <c r="A497" i="6" a="1"/>
  <c r="A497" i="6" s="1"/>
  <c r="B497" i="6" a="1"/>
  <c r="B497" i="6" s="1"/>
  <c r="C497" i="6" a="1"/>
  <c r="C497" i="6" s="1"/>
  <c r="D497" i="6" a="1"/>
  <c r="D497" i="6" s="1"/>
  <c r="A498" i="6" a="1"/>
  <c r="A498" i="6" s="1"/>
  <c r="B498" i="6" a="1"/>
  <c r="B498" i="6" s="1"/>
  <c r="C498" i="6" a="1"/>
  <c r="C498" i="6" s="1"/>
  <c r="D498" i="6" a="1"/>
  <c r="D498" i="6" s="1"/>
  <c r="A499" i="6" a="1"/>
  <c r="A499" i="6" s="1"/>
  <c r="B499" i="6" a="1"/>
  <c r="B499" i="6" s="1"/>
  <c r="C499" i="6" a="1"/>
  <c r="C499" i="6" s="1"/>
  <c r="D499" i="6" a="1"/>
  <c r="D499" i="6" s="1"/>
  <c r="A500" i="6" a="1"/>
  <c r="A500" i="6" s="1"/>
  <c r="B500" i="6" a="1"/>
  <c r="B500" i="6" s="1"/>
  <c r="C500" i="6" a="1"/>
  <c r="C500" i="6" s="1"/>
  <c r="D500" i="6" a="1"/>
  <c r="D500" i="6" s="1"/>
  <c r="A501" i="6" a="1"/>
  <c r="A501" i="6" s="1"/>
  <c r="B501" i="6" a="1"/>
  <c r="B501" i="6" s="1"/>
  <c r="C501" i="6" a="1"/>
  <c r="C501" i="6" s="1"/>
  <c r="D501" i="6" a="1"/>
  <c r="D501" i="6" s="1"/>
  <c r="A502" i="6" a="1"/>
  <c r="A502" i="6" s="1"/>
  <c r="B502" i="6" a="1"/>
  <c r="B502" i="6" s="1"/>
  <c r="C502" i="6" a="1"/>
  <c r="C502" i="6" s="1"/>
  <c r="D502" i="6" a="1"/>
  <c r="D502" i="6" s="1"/>
  <c r="A503" i="6" a="1"/>
  <c r="A503" i="6" s="1"/>
  <c r="B503" i="6" a="1"/>
  <c r="B503" i="6" s="1"/>
  <c r="C503" i="6" a="1"/>
  <c r="C503" i="6" s="1"/>
  <c r="D503" i="6" a="1"/>
  <c r="D503" i="6" s="1"/>
  <c r="A504" i="6" a="1"/>
  <c r="A504" i="6" s="1"/>
  <c r="B504" i="6" a="1"/>
  <c r="B504" i="6" s="1"/>
  <c r="C504" i="6" a="1"/>
  <c r="C504" i="6" s="1"/>
  <c r="D504" i="6" a="1"/>
  <c r="D504" i="6" s="1"/>
  <c r="A505" i="6" a="1"/>
  <c r="A505" i="6" s="1"/>
  <c r="B505" i="6" a="1"/>
  <c r="B505" i="6" s="1"/>
  <c r="C505" i="6" a="1"/>
  <c r="C505" i="6" s="1"/>
  <c r="D505" i="6" a="1"/>
  <c r="D505" i="6" s="1"/>
  <c r="A506" i="6" a="1"/>
  <c r="A506" i="6" s="1"/>
  <c r="B506" i="6" a="1"/>
  <c r="B506" i="6" s="1"/>
  <c r="C506" i="6" a="1"/>
  <c r="C506" i="6" s="1"/>
  <c r="D506" i="6" a="1"/>
  <c r="D506" i="6" s="1"/>
  <c r="A507" i="6" a="1"/>
  <c r="A507" i="6" s="1"/>
  <c r="B507" i="6" a="1"/>
  <c r="B507" i="6" s="1"/>
  <c r="C507" i="6" a="1"/>
  <c r="C507" i="6" s="1"/>
  <c r="D507" i="6" a="1"/>
  <c r="D507" i="6" s="1"/>
  <c r="A508" i="6" a="1"/>
  <c r="A508" i="6" s="1"/>
  <c r="B508" i="6" a="1"/>
  <c r="B508" i="6" s="1"/>
  <c r="C508" i="6" a="1"/>
  <c r="C508" i="6" s="1"/>
  <c r="D508" i="6" a="1"/>
  <c r="D508" i="6" s="1"/>
  <c r="A509" i="6" a="1"/>
  <c r="A509" i="6" s="1"/>
  <c r="B509" i="6" a="1"/>
  <c r="B509" i="6" s="1"/>
  <c r="C509" i="6" a="1"/>
  <c r="C509" i="6" s="1"/>
  <c r="D509" i="6" a="1"/>
  <c r="D509" i="6" s="1"/>
  <c r="A510" i="6" a="1"/>
  <c r="A510" i="6" s="1"/>
  <c r="B510" i="6" a="1"/>
  <c r="B510" i="6" s="1"/>
  <c r="C510" i="6" a="1"/>
  <c r="C510" i="6" s="1"/>
  <c r="D510" i="6" a="1"/>
  <c r="D510" i="6" s="1"/>
  <c r="A511" i="6" a="1"/>
  <c r="A511" i="6" s="1"/>
  <c r="B511" i="6" a="1"/>
  <c r="B511" i="6" s="1"/>
  <c r="C511" i="6" a="1"/>
  <c r="C511" i="6" s="1"/>
  <c r="D511" i="6" a="1"/>
  <c r="D511" i="6" s="1"/>
  <c r="A512" i="6" a="1"/>
  <c r="A512" i="6" s="1"/>
  <c r="B512" i="6" a="1"/>
  <c r="B512" i="6" s="1"/>
  <c r="C512" i="6" a="1"/>
  <c r="C512" i="6" s="1"/>
  <c r="D512" i="6" a="1"/>
  <c r="D512" i="6" s="1"/>
  <c r="A513" i="6" a="1"/>
  <c r="A513" i="6" s="1"/>
  <c r="B513" i="6" a="1"/>
  <c r="B513" i="6" s="1"/>
  <c r="C513" i="6" a="1"/>
  <c r="C513" i="6" s="1"/>
  <c r="D513" i="6" a="1"/>
  <c r="D513" i="6" s="1"/>
  <c r="A514" i="6" a="1"/>
  <c r="A514" i="6" s="1"/>
  <c r="B514" i="6" a="1"/>
  <c r="B514" i="6" s="1"/>
  <c r="C514" i="6" a="1"/>
  <c r="C514" i="6" s="1"/>
  <c r="D514" i="6" a="1"/>
  <c r="D514" i="6" s="1"/>
  <c r="A515" i="6" a="1"/>
  <c r="A515" i="6" s="1"/>
  <c r="B515" i="6" a="1"/>
  <c r="B515" i="6" s="1"/>
  <c r="C515" i="6" a="1"/>
  <c r="C515" i="6" s="1"/>
  <c r="D515" i="6" a="1"/>
  <c r="D515" i="6" s="1"/>
  <c r="A516" i="6" a="1"/>
  <c r="A516" i="6" s="1"/>
  <c r="B516" i="6" a="1"/>
  <c r="B516" i="6" s="1"/>
  <c r="C516" i="6" a="1"/>
  <c r="C516" i="6" s="1"/>
  <c r="D516" i="6" a="1"/>
  <c r="D516" i="6" s="1"/>
  <c r="A517" i="6" a="1"/>
  <c r="A517" i="6" s="1"/>
  <c r="B517" i="6" a="1"/>
  <c r="B517" i="6" s="1"/>
  <c r="C517" i="6" a="1"/>
  <c r="C517" i="6" s="1"/>
  <c r="D517" i="6" a="1"/>
  <c r="D517" i="6" s="1"/>
  <c r="A518" i="6" a="1"/>
  <c r="A518" i="6" s="1"/>
  <c r="B518" i="6" a="1"/>
  <c r="B518" i="6" s="1"/>
  <c r="C518" i="6" a="1"/>
  <c r="C518" i="6" s="1"/>
  <c r="D518" i="6" a="1"/>
  <c r="D518" i="6" s="1"/>
  <c r="A519" i="6" a="1"/>
  <c r="A519" i="6" s="1"/>
  <c r="B519" i="6" a="1"/>
  <c r="B519" i="6" s="1"/>
  <c r="C519" i="6" a="1"/>
  <c r="C519" i="6" s="1"/>
  <c r="D519" i="6" a="1"/>
  <c r="D519" i="6" s="1"/>
  <c r="A520" i="6" a="1"/>
  <c r="A520" i="6" s="1"/>
  <c r="B520" i="6" a="1"/>
  <c r="B520" i="6" s="1"/>
  <c r="C520" i="6" a="1"/>
  <c r="C520" i="6" s="1"/>
  <c r="D520" i="6" a="1"/>
  <c r="D520" i="6" s="1"/>
  <c r="A521" i="6" a="1"/>
  <c r="A521" i="6" s="1"/>
  <c r="B521" i="6" a="1"/>
  <c r="B521" i="6" s="1"/>
  <c r="C521" i="6" a="1"/>
  <c r="C521" i="6" s="1"/>
  <c r="D521" i="6" a="1"/>
  <c r="D521" i="6" s="1"/>
  <c r="A522" i="6" a="1"/>
  <c r="A522" i="6" s="1"/>
  <c r="B522" i="6" a="1"/>
  <c r="B522" i="6" s="1"/>
  <c r="C522" i="6" a="1"/>
  <c r="C522" i="6" s="1"/>
  <c r="D522" i="6" a="1"/>
  <c r="D522" i="6" s="1"/>
  <c r="A523" i="6" a="1"/>
  <c r="A523" i="6" s="1"/>
  <c r="B523" i="6" a="1"/>
  <c r="B523" i="6" s="1"/>
  <c r="C523" i="6" a="1"/>
  <c r="C523" i="6" s="1"/>
  <c r="D523" i="6" a="1"/>
  <c r="D523" i="6" s="1"/>
  <c r="A524" i="6" a="1"/>
  <c r="A524" i="6" s="1"/>
  <c r="B524" i="6" a="1"/>
  <c r="B524" i="6" s="1"/>
  <c r="C524" i="6" a="1"/>
  <c r="C524" i="6" s="1"/>
  <c r="D524" i="6" a="1"/>
  <c r="D524" i="6" s="1"/>
  <c r="A525" i="6" a="1"/>
  <c r="A525" i="6" s="1"/>
  <c r="B525" i="6" a="1"/>
  <c r="B525" i="6" s="1"/>
  <c r="C525" i="6" a="1"/>
  <c r="C525" i="6" s="1"/>
  <c r="D525" i="6" a="1"/>
  <c r="D525" i="6" s="1"/>
  <c r="A526" i="6" a="1"/>
  <c r="A526" i="6" s="1"/>
  <c r="B526" i="6" a="1"/>
  <c r="B526" i="6" s="1"/>
  <c r="C526" i="6" a="1"/>
  <c r="C526" i="6" s="1"/>
  <c r="D526" i="6" a="1"/>
  <c r="D526" i="6" s="1"/>
  <c r="A527" i="6" a="1"/>
  <c r="A527" i="6" s="1"/>
  <c r="B527" i="6" a="1"/>
  <c r="B527" i="6" s="1"/>
  <c r="C527" i="6" a="1"/>
  <c r="C527" i="6" s="1"/>
  <c r="D527" i="6" a="1"/>
  <c r="D527" i="6" s="1"/>
  <c r="A528" i="6" a="1"/>
  <c r="A528" i="6" s="1"/>
  <c r="B528" i="6" a="1"/>
  <c r="B528" i="6" s="1"/>
  <c r="C528" i="6" a="1"/>
  <c r="C528" i="6" s="1"/>
  <c r="D528" i="6" a="1"/>
  <c r="D528" i="6" s="1"/>
  <c r="A529" i="6" a="1"/>
  <c r="A529" i="6" s="1"/>
  <c r="B529" i="6" a="1"/>
  <c r="B529" i="6" s="1"/>
  <c r="C529" i="6" a="1"/>
  <c r="C529" i="6" s="1"/>
  <c r="D529" i="6" a="1"/>
  <c r="D529" i="6" s="1"/>
  <c r="A530" i="6" a="1"/>
  <c r="A530" i="6" s="1"/>
  <c r="B530" i="6" a="1"/>
  <c r="B530" i="6" s="1"/>
  <c r="C530" i="6" a="1"/>
  <c r="C530" i="6" s="1"/>
  <c r="D530" i="6" a="1"/>
  <c r="D530" i="6" s="1"/>
  <c r="A531" i="6" a="1"/>
  <c r="A531" i="6" s="1"/>
  <c r="B531" i="6" a="1"/>
  <c r="B531" i="6" s="1"/>
  <c r="C531" i="6" a="1"/>
  <c r="C531" i="6" s="1"/>
  <c r="D531" i="6" a="1"/>
  <c r="D531" i="6" s="1"/>
  <c r="A532" i="6" a="1"/>
  <c r="A532" i="6" s="1"/>
  <c r="B532" i="6" a="1"/>
  <c r="B532" i="6" s="1"/>
  <c r="C532" i="6" a="1"/>
  <c r="C532" i="6" s="1"/>
  <c r="D532" i="6" a="1"/>
  <c r="D532" i="6" s="1"/>
  <c r="A533" i="6" a="1"/>
  <c r="A533" i="6" s="1"/>
  <c r="B533" i="6" a="1"/>
  <c r="B533" i="6" s="1"/>
  <c r="C533" i="6" a="1"/>
  <c r="C533" i="6" s="1"/>
  <c r="D533" i="6" a="1"/>
  <c r="D533" i="6" s="1"/>
  <c r="A534" i="6" a="1"/>
  <c r="A534" i="6" s="1"/>
  <c r="B534" i="6" a="1"/>
  <c r="B534" i="6" s="1"/>
  <c r="C534" i="6" a="1"/>
  <c r="C534" i="6" s="1"/>
  <c r="D534" i="6" a="1"/>
  <c r="D534" i="6" s="1"/>
  <c r="A535" i="6" a="1"/>
  <c r="A535" i="6" s="1"/>
  <c r="B535" i="6" a="1"/>
  <c r="B535" i="6" s="1"/>
  <c r="C535" i="6" a="1"/>
  <c r="C535" i="6" s="1"/>
  <c r="D535" i="6" a="1"/>
  <c r="D535" i="6" s="1"/>
  <c r="A536" i="6" a="1"/>
  <c r="A536" i="6" s="1"/>
  <c r="B536" i="6" a="1"/>
  <c r="B536" i="6" s="1"/>
  <c r="C536" i="6" a="1"/>
  <c r="C536" i="6" s="1"/>
  <c r="D536" i="6" a="1"/>
  <c r="D536" i="6" s="1"/>
  <c r="A537" i="6" a="1"/>
  <c r="A537" i="6" s="1"/>
  <c r="B537" i="6" a="1"/>
  <c r="B537" i="6" s="1"/>
  <c r="C537" i="6" a="1"/>
  <c r="C537" i="6" s="1"/>
  <c r="D537" i="6" a="1"/>
  <c r="D537" i="6" s="1"/>
  <c r="A538" i="6" a="1"/>
  <c r="A538" i="6" s="1"/>
  <c r="B538" i="6" a="1"/>
  <c r="B538" i="6" s="1"/>
  <c r="C538" i="6" a="1"/>
  <c r="C538" i="6" s="1"/>
  <c r="D538" i="6" a="1"/>
  <c r="D538" i="6" s="1"/>
  <c r="A539" i="6" a="1"/>
  <c r="A539" i="6" s="1"/>
  <c r="B539" i="6" a="1"/>
  <c r="B539" i="6" s="1"/>
  <c r="C539" i="6" a="1"/>
  <c r="C539" i="6" s="1"/>
  <c r="D539" i="6" a="1"/>
  <c r="D539" i="6" s="1"/>
  <c r="A540" i="6" a="1"/>
  <c r="A540" i="6" s="1"/>
  <c r="B540" i="6" a="1"/>
  <c r="B540" i="6" s="1"/>
  <c r="C540" i="6" a="1"/>
  <c r="C540" i="6" s="1"/>
  <c r="D540" i="6" a="1"/>
  <c r="D540" i="6" s="1"/>
  <c r="A541" i="6" a="1"/>
  <c r="A541" i="6" s="1"/>
  <c r="B541" i="6" a="1"/>
  <c r="B541" i="6" s="1"/>
  <c r="C541" i="6" a="1"/>
  <c r="C541" i="6" s="1"/>
  <c r="D541" i="6" a="1"/>
  <c r="D541" i="6" s="1"/>
  <c r="A542" i="6" a="1"/>
  <c r="A542" i="6" s="1"/>
  <c r="B542" i="6" a="1"/>
  <c r="B542" i="6" s="1"/>
  <c r="C542" i="6" a="1"/>
  <c r="C542" i="6" s="1"/>
  <c r="D542" i="6" a="1"/>
  <c r="D542" i="6" s="1"/>
  <c r="A543" i="6" a="1"/>
  <c r="A543" i="6" s="1"/>
  <c r="B543" i="6" a="1"/>
  <c r="B543" i="6" s="1"/>
  <c r="C543" i="6" a="1"/>
  <c r="C543" i="6" s="1"/>
  <c r="D543" i="6" a="1"/>
  <c r="D543" i="6" s="1"/>
  <c r="A544" i="6" a="1"/>
  <c r="A544" i="6" s="1"/>
  <c r="B544" i="6" a="1"/>
  <c r="B544" i="6" s="1"/>
  <c r="C544" i="6" a="1"/>
  <c r="C544" i="6" s="1"/>
  <c r="D544" i="6" a="1"/>
  <c r="D544" i="6" s="1"/>
  <c r="A545" i="6" a="1"/>
  <c r="A545" i="6" s="1"/>
  <c r="B545" i="6" a="1"/>
  <c r="B545" i="6" s="1"/>
  <c r="C545" i="6" a="1"/>
  <c r="C545" i="6" s="1"/>
  <c r="D545" i="6" a="1"/>
  <c r="D545" i="6" s="1"/>
  <c r="A546" i="6" a="1"/>
  <c r="A546" i="6" s="1"/>
  <c r="B546" i="6" a="1"/>
  <c r="B546" i="6" s="1"/>
  <c r="C546" i="6" a="1"/>
  <c r="C546" i="6" s="1"/>
  <c r="D546" i="6" a="1"/>
  <c r="D546" i="6" s="1"/>
  <c r="A547" i="6" a="1"/>
  <c r="A547" i="6" s="1"/>
  <c r="B547" i="6" a="1"/>
  <c r="B547" i="6" s="1"/>
  <c r="C547" i="6" a="1"/>
  <c r="C547" i="6" s="1"/>
  <c r="D547" i="6" a="1"/>
  <c r="D547" i="6" s="1"/>
  <c r="A548" i="6" a="1"/>
  <c r="A548" i="6" s="1"/>
  <c r="B548" i="6" a="1"/>
  <c r="B548" i="6" s="1"/>
  <c r="C548" i="6" a="1"/>
  <c r="C548" i="6" s="1"/>
  <c r="D548" i="6" a="1"/>
  <c r="D548" i="6" s="1"/>
  <c r="A549" i="6" a="1"/>
  <c r="A549" i="6" s="1"/>
  <c r="B549" i="6" a="1"/>
  <c r="B549" i="6" s="1"/>
  <c r="C549" i="6" a="1"/>
  <c r="C549" i="6" s="1"/>
  <c r="D549" i="6" a="1"/>
  <c r="D549" i="6" s="1"/>
  <c r="A550" i="6" a="1"/>
  <c r="A550" i="6" s="1"/>
  <c r="B550" i="6" a="1"/>
  <c r="B550" i="6" s="1"/>
  <c r="C550" i="6" a="1"/>
  <c r="C550" i="6" s="1"/>
  <c r="D550" i="6" a="1"/>
  <c r="D550" i="6" s="1"/>
  <c r="A551" i="6" a="1"/>
  <c r="A551" i="6" s="1"/>
  <c r="B551" i="6" a="1"/>
  <c r="B551" i="6" s="1"/>
  <c r="C551" i="6" a="1"/>
  <c r="C551" i="6" s="1"/>
  <c r="D551" i="6" a="1"/>
  <c r="D551" i="6" s="1"/>
  <c r="A552" i="6" a="1"/>
  <c r="A552" i="6" s="1"/>
  <c r="B552" i="6" a="1"/>
  <c r="B552" i="6" s="1"/>
  <c r="C552" i="6" a="1"/>
  <c r="C552" i="6" s="1"/>
  <c r="D552" i="6" a="1"/>
  <c r="D552" i="6" s="1"/>
  <c r="A553" i="6" a="1"/>
  <c r="A553" i="6" s="1"/>
  <c r="B553" i="6" a="1"/>
  <c r="B553" i="6" s="1"/>
  <c r="C553" i="6" a="1"/>
  <c r="C553" i="6" s="1"/>
  <c r="D553" i="6" a="1"/>
  <c r="D553" i="6" s="1"/>
  <c r="A554" i="6" a="1"/>
  <c r="A554" i="6" s="1"/>
  <c r="B554" i="6" a="1"/>
  <c r="B554" i="6" s="1"/>
  <c r="C554" i="6" a="1"/>
  <c r="C554" i="6" s="1"/>
  <c r="D554" i="6" a="1"/>
  <c r="D554" i="6" s="1"/>
  <c r="A555" i="6" a="1"/>
  <c r="A555" i="6" s="1"/>
  <c r="B555" i="6" a="1"/>
  <c r="B555" i="6" s="1"/>
  <c r="C555" i="6" a="1"/>
  <c r="C555" i="6" s="1"/>
  <c r="D555" i="6" a="1"/>
  <c r="D555" i="6" s="1"/>
  <c r="A556" i="6" a="1"/>
  <c r="A556" i="6" s="1"/>
  <c r="B556" i="6" a="1"/>
  <c r="B556" i="6" s="1"/>
  <c r="C556" i="6" a="1"/>
  <c r="C556" i="6" s="1"/>
  <c r="D556" i="6" a="1"/>
  <c r="D556" i="6" s="1"/>
  <c r="A557" i="6" a="1"/>
  <c r="A557" i="6" s="1"/>
  <c r="B557" i="6" a="1"/>
  <c r="B557" i="6" s="1"/>
  <c r="C557" i="6" a="1"/>
  <c r="C557" i="6" s="1"/>
  <c r="D557" i="6" a="1"/>
  <c r="D557" i="6" s="1"/>
  <c r="A558" i="6" a="1"/>
  <c r="A558" i="6" s="1"/>
  <c r="B558" i="6" a="1"/>
  <c r="B558" i="6" s="1"/>
  <c r="C558" i="6" a="1"/>
  <c r="C558" i="6" s="1"/>
  <c r="D558" i="6" a="1"/>
  <c r="D558" i="6" s="1"/>
  <c r="A559" i="6" a="1"/>
  <c r="A559" i="6" s="1"/>
  <c r="B559" i="6" a="1"/>
  <c r="B559" i="6" s="1"/>
  <c r="C559" i="6" a="1"/>
  <c r="C559" i="6" s="1"/>
  <c r="D559" i="6" a="1"/>
  <c r="D559" i="6" s="1"/>
  <c r="A560" i="6" a="1"/>
  <c r="A560" i="6" s="1"/>
  <c r="B560" i="6" a="1"/>
  <c r="B560" i="6" s="1"/>
  <c r="C560" i="6" a="1"/>
  <c r="C560" i="6" s="1"/>
  <c r="D560" i="6" a="1"/>
  <c r="D560" i="6" s="1"/>
  <c r="A561" i="6" a="1"/>
  <c r="A561" i="6" s="1"/>
  <c r="B561" i="6" a="1"/>
  <c r="B561" i="6" s="1"/>
  <c r="C561" i="6" a="1"/>
  <c r="C561" i="6" s="1"/>
  <c r="D561" i="6" a="1"/>
  <c r="D561" i="6" s="1"/>
  <c r="A562" i="6" a="1"/>
  <c r="A562" i="6" s="1"/>
  <c r="B562" i="6" a="1"/>
  <c r="B562" i="6" s="1"/>
  <c r="C562" i="6" a="1"/>
  <c r="C562" i="6" s="1"/>
  <c r="D562" i="6" a="1"/>
  <c r="D562" i="6" s="1"/>
  <c r="A563" i="6" a="1"/>
  <c r="A563" i="6" s="1"/>
  <c r="B563" i="6" a="1"/>
  <c r="B563" i="6" s="1"/>
  <c r="C563" i="6" a="1"/>
  <c r="C563" i="6" s="1"/>
  <c r="D563" i="6" a="1"/>
  <c r="D563" i="6" s="1"/>
  <c r="A564" i="6" a="1"/>
  <c r="A564" i="6" s="1"/>
  <c r="B564" i="6" a="1"/>
  <c r="B564" i="6" s="1"/>
  <c r="C564" i="6" a="1"/>
  <c r="C564" i="6" s="1"/>
  <c r="D564" i="6" a="1"/>
  <c r="D564" i="6" s="1"/>
  <c r="A565" i="6" a="1"/>
  <c r="A565" i="6" s="1"/>
  <c r="B565" i="6" a="1"/>
  <c r="B565" i="6" s="1"/>
  <c r="C565" i="6" a="1"/>
  <c r="C565" i="6" s="1"/>
  <c r="D565" i="6" a="1"/>
  <c r="D565" i="6" s="1"/>
  <c r="A566" i="6" a="1"/>
  <c r="A566" i="6" s="1"/>
  <c r="B566" i="6" a="1"/>
  <c r="B566" i="6" s="1"/>
  <c r="C566" i="6" a="1"/>
  <c r="C566" i="6" s="1"/>
  <c r="D566" i="6" a="1"/>
  <c r="D566" i="6" s="1"/>
  <c r="A567" i="6" a="1"/>
  <c r="A567" i="6" s="1"/>
  <c r="B567" i="6" a="1"/>
  <c r="B567" i="6" s="1"/>
  <c r="C567" i="6" a="1"/>
  <c r="C567" i="6" s="1"/>
  <c r="D567" i="6" a="1"/>
  <c r="D567" i="6" s="1"/>
  <c r="A568" i="6" a="1"/>
  <c r="A568" i="6" s="1"/>
  <c r="B568" i="6" a="1"/>
  <c r="B568" i="6" s="1"/>
  <c r="C568" i="6" a="1"/>
  <c r="C568" i="6" s="1"/>
  <c r="D568" i="6" a="1"/>
  <c r="D568" i="6" s="1"/>
  <c r="A569" i="6" a="1"/>
  <c r="A569" i="6" s="1"/>
  <c r="B569" i="6" a="1"/>
  <c r="B569" i="6" s="1"/>
  <c r="C569" i="6" a="1"/>
  <c r="C569" i="6" s="1"/>
  <c r="D569" i="6" a="1"/>
  <c r="D569" i="6" s="1"/>
  <c r="A570" i="6" a="1"/>
  <c r="A570" i="6" s="1"/>
  <c r="B570" i="6" a="1"/>
  <c r="B570" i="6" s="1"/>
  <c r="C570" i="6" a="1"/>
  <c r="C570" i="6" s="1"/>
  <c r="D570" i="6" a="1"/>
  <c r="D570" i="6" s="1"/>
  <c r="A571" i="6" a="1"/>
  <c r="A571" i="6" s="1"/>
  <c r="B571" i="6" a="1"/>
  <c r="B571" i="6" s="1"/>
  <c r="C571" i="6" a="1"/>
  <c r="C571" i="6" s="1"/>
  <c r="D571" i="6" a="1"/>
  <c r="D571" i="6" s="1"/>
  <c r="A572" i="6" a="1"/>
  <c r="A572" i="6" s="1"/>
  <c r="B572" i="6" a="1"/>
  <c r="B572" i="6" s="1"/>
  <c r="C572" i="6" a="1"/>
  <c r="C572" i="6" s="1"/>
  <c r="D572" i="6" a="1"/>
  <c r="D572" i="6" s="1"/>
  <c r="A573" i="6" a="1"/>
  <c r="A573" i="6" s="1"/>
  <c r="B573" i="6" a="1"/>
  <c r="B573" i="6" s="1"/>
  <c r="C573" i="6" a="1"/>
  <c r="C573" i="6" s="1"/>
  <c r="D573" i="6" a="1"/>
  <c r="D573" i="6" s="1"/>
  <c r="A574" i="6" a="1"/>
  <c r="A574" i="6" s="1"/>
  <c r="B574" i="6" a="1"/>
  <c r="B574" i="6" s="1"/>
  <c r="C574" i="6" a="1"/>
  <c r="C574" i="6" s="1"/>
  <c r="D574" i="6" a="1"/>
  <c r="D574" i="6" s="1"/>
  <c r="A575" i="6" a="1"/>
  <c r="A575" i="6" s="1"/>
  <c r="B575" i="6" a="1"/>
  <c r="B575" i="6" s="1"/>
  <c r="C575" i="6" a="1"/>
  <c r="C575" i="6" s="1"/>
  <c r="D575" i="6" a="1"/>
  <c r="D575" i="6" s="1"/>
  <c r="A576" i="6" a="1"/>
  <c r="A576" i="6" s="1"/>
  <c r="B576" i="6" a="1"/>
  <c r="B576" i="6" s="1"/>
  <c r="C576" i="6" a="1"/>
  <c r="C576" i="6" s="1"/>
  <c r="D576" i="6" a="1"/>
  <c r="D576" i="6" s="1"/>
  <c r="A577" i="6" a="1"/>
  <c r="A577" i="6" s="1"/>
  <c r="B577" i="6" a="1"/>
  <c r="B577" i="6" s="1"/>
  <c r="C577" i="6" a="1"/>
  <c r="C577" i="6" s="1"/>
  <c r="D577" i="6" a="1"/>
  <c r="D577" i="6" s="1"/>
  <c r="A578" i="6" a="1"/>
  <c r="A578" i="6" s="1"/>
  <c r="B578" i="6" a="1"/>
  <c r="B578" i="6" s="1"/>
  <c r="C578" i="6" a="1"/>
  <c r="C578" i="6" s="1"/>
  <c r="D578" i="6" a="1"/>
  <c r="D578" i="6" s="1"/>
  <c r="A579" i="6" a="1"/>
  <c r="A579" i="6" s="1"/>
  <c r="B579" i="6" a="1"/>
  <c r="B579" i="6" s="1"/>
  <c r="C579" i="6" a="1"/>
  <c r="C579" i="6" s="1"/>
  <c r="D579" i="6" a="1"/>
  <c r="D579" i="6" s="1"/>
  <c r="A580" i="6" a="1"/>
  <c r="A580" i="6" s="1"/>
  <c r="B580" i="6" a="1"/>
  <c r="B580" i="6" s="1"/>
  <c r="C580" i="6" a="1"/>
  <c r="C580" i="6" s="1"/>
  <c r="D580" i="6" a="1"/>
  <c r="D580" i="6" s="1"/>
  <c r="A581" i="6" a="1"/>
  <c r="A581" i="6" s="1"/>
  <c r="B581" i="6" a="1"/>
  <c r="B581" i="6" s="1"/>
  <c r="C581" i="6" a="1"/>
  <c r="C581" i="6" s="1"/>
  <c r="D581" i="6" a="1"/>
  <c r="D581" i="6" s="1"/>
  <c r="A582" i="6" a="1"/>
  <c r="A582" i="6" s="1"/>
  <c r="B582" i="6" a="1"/>
  <c r="B582" i="6" s="1"/>
  <c r="C582" i="6" a="1"/>
  <c r="C582" i="6" s="1"/>
  <c r="D582" i="6" a="1"/>
  <c r="D582" i="6" s="1"/>
  <c r="A583" i="6" a="1"/>
  <c r="A583" i="6" s="1"/>
  <c r="B583" i="6" a="1"/>
  <c r="B583" i="6" s="1"/>
  <c r="C583" i="6" a="1"/>
  <c r="C583" i="6" s="1"/>
  <c r="D583" i="6" a="1"/>
  <c r="D583" i="6" s="1"/>
  <c r="A584" i="6" a="1"/>
  <c r="A584" i="6" s="1"/>
  <c r="B584" i="6" a="1"/>
  <c r="B584" i="6" s="1"/>
  <c r="C584" i="6" a="1"/>
  <c r="C584" i="6" s="1"/>
  <c r="D584" i="6" a="1"/>
  <c r="D584" i="6" s="1"/>
  <c r="A585" i="6" a="1"/>
  <c r="A585" i="6" s="1"/>
  <c r="B585" i="6" a="1"/>
  <c r="B585" i="6" s="1"/>
  <c r="C585" i="6" a="1"/>
  <c r="C585" i="6" s="1"/>
  <c r="D585" i="6" a="1"/>
  <c r="D585" i="6" s="1"/>
  <c r="A586" i="6" a="1"/>
  <c r="A586" i="6" s="1"/>
  <c r="B586" i="6" a="1"/>
  <c r="B586" i="6" s="1"/>
  <c r="C586" i="6" a="1"/>
  <c r="C586" i="6" s="1"/>
  <c r="D586" i="6" a="1"/>
  <c r="D586" i="6" s="1"/>
  <c r="A587" i="6" a="1"/>
  <c r="A587" i="6" s="1"/>
  <c r="B587" i="6" a="1"/>
  <c r="B587" i="6" s="1"/>
  <c r="C587" i="6" a="1"/>
  <c r="C587" i="6" s="1"/>
  <c r="D587" i="6" a="1"/>
  <c r="D587" i="6" s="1"/>
  <c r="A588" i="6" a="1"/>
  <c r="A588" i="6" s="1"/>
  <c r="B588" i="6" a="1"/>
  <c r="B588" i="6" s="1"/>
  <c r="C588" i="6" a="1"/>
  <c r="C588" i="6" s="1"/>
  <c r="D588" i="6" a="1"/>
  <c r="D588" i="6" s="1"/>
  <c r="A589" i="6" a="1"/>
  <c r="A589" i="6" s="1"/>
  <c r="B589" i="6" a="1"/>
  <c r="B589" i="6" s="1"/>
  <c r="C589" i="6" a="1"/>
  <c r="C589" i="6" s="1"/>
  <c r="D589" i="6" a="1"/>
  <c r="D589" i="6" s="1"/>
  <c r="A590" i="6" a="1"/>
  <c r="A590" i="6" s="1"/>
  <c r="B590" i="6" a="1"/>
  <c r="B590" i="6" s="1"/>
  <c r="C590" i="6" a="1"/>
  <c r="C590" i="6" s="1"/>
  <c r="D590" i="6" a="1"/>
  <c r="D590" i="6" s="1"/>
  <c r="A591" i="6" a="1"/>
  <c r="A591" i="6" s="1"/>
  <c r="B591" i="6" a="1"/>
  <c r="B591" i="6" s="1"/>
  <c r="C591" i="6" a="1"/>
  <c r="C591" i="6" s="1"/>
  <c r="D591" i="6" a="1"/>
  <c r="D591" i="6" s="1"/>
  <c r="A592" i="6" a="1"/>
  <c r="A592" i="6" s="1"/>
  <c r="B592" i="6" a="1"/>
  <c r="B592" i="6" s="1"/>
  <c r="C592" i="6" a="1"/>
  <c r="C592" i="6" s="1"/>
  <c r="D592" i="6" a="1"/>
  <c r="D592" i="6" s="1"/>
  <c r="A593" i="6" a="1"/>
  <c r="A593" i="6" s="1"/>
  <c r="B593" i="6" a="1"/>
  <c r="B593" i="6" s="1"/>
  <c r="C593" i="6" a="1"/>
  <c r="C593" i="6" s="1"/>
  <c r="D593" i="6" a="1"/>
  <c r="D593" i="6" s="1"/>
  <c r="A594" i="6" a="1"/>
  <c r="A594" i="6" s="1"/>
  <c r="B594" i="6" a="1"/>
  <c r="B594" i="6" s="1"/>
  <c r="C594" i="6" a="1"/>
  <c r="C594" i="6" s="1"/>
  <c r="D594" i="6" a="1"/>
  <c r="D594" i="6" s="1"/>
  <c r="A595" i="6" a="1"/>
  <c r="A595" i="6" s="1"/>
  <c r="B595" i="6" a="1"/>
  <c r="B595" i="6" s="1"/>
  <c r="C595" i="6" a="1"/>
  <c r="C595" i="6" s="1"/>
  <c r="D595" i="6" a="1"/>
  <c r="D595" i="6" s="1"/>
  <c r="A596" i="6" a="1"/>
  <c r="A596" i="6" s="1"/>
  <c r="B596" i="6" a="1"/>
  <c r="B596" i="6" s="1"/>
  <c r="C596" i="6" a="1"/>
  <c r="C596" i="6" s="1"/>
  <c r="D596" i="6" a="1"/>
  <c r="D596" i="6" s="1"/>
  <c r="A597" i="6" a="1"/>
  <c r="A597" i="6" s="1"/>
  <c r="B597" i="6" a="1"/>
  <c r="B597" i="6" s="1"/>
  <c r="C597" i="6" a="1"/>
  <c r="C597" i="6" s="1"/>
  <c r="D597" i="6" a="1"/>
  <c r="D597" i="6" s="1"/>
  <c r="A598" i="6" a="1"/>
  <c r="A598" i="6" s="1"/>
  <c r="B598" i="6" a="1"/>
  <c r="B598" i="6" s="1"/>
  <c r="C598" i="6" a="1"/>
  <c r="C598" i="6" s="1"/>
  <c r="D598" i="6" a="1"/>
  <c r="D598" i="6" s="1"/>
  <c r="A599" i="6" a="1"/>
  <c r="A599" i="6" s="1"/>
  <c r="B599" i="6" a="1"/>
  <c r="B599" i="6" s="1"/>
  <c r="C599" i="6" a="1"/>
  <c r="C599" i="6" s="1"/>
  <c r="D599" i="6" a="1"/>
  <c r="D599" i="6" s="1"/>
  <c r="A600" i="6" a="1"/>
  <c r="A600" i="6" s="1"/>
  <c r="B600" i="6" a="1"/>
  <c r="B600" i="6" s="1"/>
  <c r="C600" i="6" a="1"/>
  <c r="C600" i="6" s="1"/>
  <c r="D600" i="6" a="1"/>
  <c r="D600" i="6" s="1"/>
  <c r="A601" i="6" a="1"/>
  <c r="A601" i="6" s="1"/>
  <c r="B601" i="6" a="1"/>
  <c r="B601" i="6" s="1"/>
  <c r="C601" i="6" a="1"/>
  <c r="C601" i="6" s="1"/>
  <c r="D601" i="6" a="1"/>
  <c r="D601" i="6" s="1"/>
  <c r="A602" i="6" a="1"/>
  <c r="A602" i="6" s="1"/>
  <c r="B602" i="6" a="1"/>
  <c r="B602" i="6" s="1"/>
  <c r="C602" i="6" a="1"/>
  <c r="C602" i="6" s="1"/>
  <c r="D602" i="6" a="1"/>
  <c r="D602" i="6" s="1"/>
  <c r="A603" i="6" a="1"/>
  <c r="A603" i="6" s="1"/>
  <c r="B603" i="6" a="1"/>
  <c r="B603" i="6" s="1"/>
  <c r="C603" i="6" a="1"/>
  <c r="C603" i="6" s="1"/>
  <c r="D603" i="6" a="1"/>
  <c r="D603" i="6" s="1"/>
  <c r="A604" i="6" a="1"/>
  <c r="A604" i="6" s="1"/>
  <c r="B604" i="6" a="1"/>
  <c r="B604" i="6" s="1"/>
  <c r="C604" i="6" a="1"/>
  <c r="C604" i="6" s="1"/>
  <c r="D604" i="6" a="1"/>
  <c r="D604" i="6" s="1"/>
  <c r="A605" i="6" a="1"/>
  <c r="A605" i="6" s="1"/>
  <c r="B605" i="6" a="1"/>
  <c r="B605" i="6" s="1"/>
  <c r="C605" i="6" a="1"/>
  <c r="C605" i="6" s="1"/>
  <c r="D605" i="6" a="1"/>
  <c r="D605" i="6" s="1"/>
  <c r="A606" i="6" a="1"/>
  <c r="A606" i="6" s="1"/>
  <c r="B606" i="6" a="1"/>
  <c r="B606" i="6" s="1"/>
  <c r="C606" i="6" a="1"/>
  <c r="C606" i="6" s="1"/>
  <c r="D606" i="6" a="1"/>
  <c r="D606" i="6" s="1"/>
  <c r="A607" i="6" a="1"/>
  <c r="A607" i="6" s="1"/>
  <c r="B607" i="6" a="1"/>
  <c r="B607" i="6" s="1"/>
  <c r="C607" i="6" a="1"/>
  <c r="C607" i="6" s="1"/>
  <c r="D607" i="6" a="1"/>
  <c r="D607" i="6" s="1"/>
  <c r="A608" i="6" a="1"/>
  <c r="A608" i="6" s="1"/>
  <c r="B608" i="6" a="1"/>
  <c r="B608" i="6" s="1"/>
  <c r="C608" i="6" a="1"/>
  <c r="C608" i="6" s="1"/>
  <c r="D608" i="6" a="1"/>
  <c r="D608" i="6" s="1"/>
  <c r="A609" i="6" a="1"/>
  <c r="A609" i="6" s="1"/>
  <c r="B609" i="6" a="1"/>
  <c r="B609" i="6" s="1"/>
  <c r="C609" i="6" a="1"/>
  <c r="C609" i="6" s="1"/>
  <c r="D609" i="6" a="1"/>
  <c r="D609" i="6" s="1"/>
  <c r="A610" i="6" a="1"/>
  <c r="A610" i="6" s="1"/>
  <c r="B610" i="6" a="1"/>
  <c r="B610" i="6" s="1"/>
  <c r="C610" i="6" a="1"/>
  <c r="C610" i="6" s="1"/>
  <c r="D610" i="6" a="1"/>
  <c r="D610" i="6" s="1"/>
  <c r="A611" i="6" a="1"/>
  <c r="A611" i="6" s="1"/>
  <c r="B611" i="6" a="1"/>
  <c r="B611" i="6" s="1"/>
  <c r="C611" i="6" a="1"/>
  <c r="C611" i="6" s="1"/>
  <c r="D611" i="6" a="1"/>
  <c r="D611" i="6" s="1"/>
  <c r="A612" i="6" a="1"/>
  <c r="A612" i="6" s="1"/>
  <c r="B612" i="6" a="1"/>
  <c r="B612" i="6" s="1"/>
  <c r="C612" i="6" a="1"/>
  <c r="C612" i="6" s="1"/>
  <c r="D612" i="6" a="1"/>
  <c r="D612" i="6" s="1"/>
  <c r="A613" i="6" a="1"/>
  <c r="A613" i="6" s="1"/>
  <c r="B613" i="6" a="1"/>
  <c r="B613" i="6" s="1"/>
  <c r="C613" i="6" a="1"/>
  <c r="C613" i="6" s="1"/>
  <c r="D613" i="6" a="1"/>
  <c r="D613" i="6" s="1"/>
  <c r="A614" i="6" a="1"/>
  <c r="A614" i="6" s="1"/>
  <c r="B614" i="6" a="1"/>
  <c r="B614" i="6" s="1"/>
  <c r="C614" i="6" a="1"/>
  <c r="C614" i="6" s="1"/>
  <c r="D614" i="6" a="1"/>
  <c r="D614" i="6" s="1"/>
  <c r="A615" i="6" a="1"/>
  <c r="A615" i="6" s="1"/>
  <c r="B615" i="6" a="1"/>
  <c r="B615" i="6" s="1"/>
  <c r="C615" i="6" a="1"/>
  <c r="C615" i="6" s="1"/>
  <c r="D615" i="6" a="1"/>
  <c r="D615" i="6" s="1"/>
  <c r="A616" i="6" a="1"/>
  <c r="A616" i="6" s="1"/>
  <c r="B616" i="6" a="1"/>
  <c r="B616" i="6" s="1"/>
  <c r="C616" i="6" a="1"/>
  <c r="C616" i="6" s="1"/>
  <c r="D616" i="6" a="1"/>
  <c r="D616" i="6" s="1"/>
  <c r="A617" i="6" a="1"/>
  <c r="A617" i="6" s="1"/>
  <c r="B617" i="6" a="1"/>
  <c r="B617" i="6" s="1"/>
  <c r="C617" i="6" a="1"/>
  <c r="C617" i="6" s="1"/>
  <c r="D617" i="6" a="1"/>
  <c r="D617" i="6" s="1"/>
  <c r="A618" i="6" a="1"/>
  <c r="A618" i="6" s="1"/>
  <c r="B618" i="6" a="1"/>
  <c r="B618" i="6" s="1"/>
  <c r="C618" i="6" a="1"/>
  <c r="C618" i="6" s="1"/>
  <c r="D618" i="6" a="1"/>
  <c r="D618" i="6" s="1"/>
  <c r="A619" i="6" a="1"/>
  <c r="A619" i="6" s="1"/>
  <c r="B619" i="6" a="1"/>
  <c r="B619" i="6" s="1"/>
  <c r="C619" i="6" a="1"/>
  <c r="C619" i="6" s="1"/>
  <c r="D619" i="6" a="1"/>
  <c r="D619" i="6" s="1"/>
  <c r="A620" i="6" a="1"/>
  <c r="A620" i="6" s="1"/>
  <c r="B620" i="6" a="1"/>
  <c r="B620" i="6" s="1"/>
  <c r="C620" i="6" a="1"/>
  <c r="C620" i="6" s="1"/>
  <c r="D620" i="6" a="1"/>
  <c r="D620" i="6" s="1"/>
  <c r="A621" i="6" a="1"/>
  <c r="A621" i="6" s="1"/>
  <c r="B621" i="6" a="1"/>
  <c r="B621" i="6" s="1"/>
  <c r="C621" i="6" a="1"/>
  <c r="C621" i="6" s="1"/>
  <c r="D621" i="6" a="1"/>
  <c r="D621" i="6" s="1"/>
  <c r="A622" i="6" a="1"/>
  <c r="A622" i="6" s="1"/>
  <c r="B622" i="6" a="1"/>
  <c r="B622" i="6" s="1"/>
  <c r="C622" i="6" a="1"/>
  <c r="C622" i="6" s="1"/>
  <c r="D622" i="6" a="1"/>
  <c r="D622" i="6" s="1"/>
  <c r="A623" i="6" a="1"/>
  <c r="A623" i="6" s="1"/>
  <c r="B623" i="6" a="1"/>
  <c r="B623" i="6" s="1"/>
  <c r="C623" i="6" a="1"/>
  <c r="C623" i="6" s="1"/>
  <c r="D623" i="6" a="1"/>
  <c r="D623" i="6" s="1"/>
  <c r="A624" i="6" a="1"/>
  <c r="A624" i="6" s="1"/>
  <c r="B624" i="6" a="1"/>
  <c r="B624" i="6" s="1"/>
  <c r="C624" i="6" a="1"/>
  <c r="C624" i="6" s="1"/>
  <c r="D624" i="6" a="1"/>
  <c r="D624" i="6" s="1"/>
  <c r="A625" i="6" a="1"/>
  <c r="A625" i="6" s="1"/>
  <c r="B625" i="6" a="1"/>
  <c r="B625" i="6" s="1"/>
  <c r="C625" i="6" a="1"/>
  <c r="C625" i="6" s="1"/>
  <c r="D625" i="6" a="1"/>
  <c r="D625" i="6" s="1"/>
  <c r="A626" i="6" a="1"/>
  <c r="A626" i="6" s="1"/>
  <c r="B626" i="6" a="1"/>
  <c r="B626" i="6" s="1"/>
  <c r="C626" i="6" a="1"/>
  <c r="C626" i="6" s="1"/>
  <c r="D626" i="6" a="1"/>
  <c r="D626" i="6" s="1"/>
  <c r="A627" i="6" a="1"/>
  <c r="A627" i="6" s="1"/>
  <c r="B627" i="6" a="1"/>
  <c r="B627" i="6" s="1"/>
  <c r="C627" i="6" a="1"/>
  <c r="C627" i="6" s="1"/>
  <c r="D627" i="6" a="1"/>
  <c r="D627" i="6" s="1"/>
  <c r="A628" i="6" a="1"/>
  <c r="A628" i="6" s="1"/>
  <c r="B628" i="6" a="1"/>
  <c r="B628" i="6" s="1"/>
  <c r="C628" i="6" a="1"/>
  <c r="C628" i="6" s="1"/>
  <c r="D628" i="6" a="1"/>
  <c r="D628" i="6" s="1"/>
  <c r="A629" i="6" a="1"/>
  <c r="A629" i="6" s="1"/>
  <c r="B629" i="6" a="1"/>
  <c r="B629" i="6" s="1"/>
  <c r="C629" i="6" a="1"/>
  <c r="C629" i="6" s="1"/>
  <c r="D629" i="6" a="1"/>
  <c r="D629" i="6" s="1"/>
  <c r="A630" i="6" a="1"/>
  <c r="A630" i="6" s="1"/>
  <c r="B630" i="6" a="1"/>
  <c r="B630" i="6" s="1"/>
  <c r="C630" i="6" a="1"/>
  <c r="C630" i="6" s="1"/>
  <c r="D630" i="6" a="1"/>
  <c r="D630" i="6" s="1"/>
  <c r="A631" i="6" a="1"/>
  <c r="A631" i="6" s="1"/>
  <c r="B631" i="6" a="1"/>
  <c r="B631" i="6" s="1"/>
  <c r="C631" i="6" a="1"/>
  <c r="C631" i="6" s="1"/>
  <c r="D631" i="6" a="1"/>
  <c r="D631" i="6" s="1"/>
  <c r="A632" i="6" a="1"/>
  <c r="A632" i="6" s="1"/>
  <c r="B632" i="6" a="1"/>
  <c r="B632" i="6" s="1"/>
  <c r="C632" i="6" a="1"/>
  <c r="C632" i="6" s="1"/>
  <c r="D632" i="6" a="1"/>
  <c r="D632" i="6" s="1"/>
  <c r="A633" i="6" a="1"/>
  <c r="A633" i="6" s="1"/>
  <c r="B633" i="6" a="1"/>
  <c r="B633" i="6" s="1"/>
  <c r="C633" i="6" a="1"/>
  <c r="C633" i="6" s="1"/>
  <c r="D633" i="6" a="1"/>
  <c r="D633" i="6" s="1"/>
  <c r="A634" i="6" a="1"/>
  <c r="A634" i="6" s="1"/>
  <c r="B634" i="6" a="1"/>
  <c r="B634" i="6" s="1"/>
  <c r="C634" i="6" a="1"/>
  <c r="C634" i="6" s="1"/>
  <c r="D634" i="6" a="1"/>
  <c r="D634" i="6" s="1"/>
  <c r="A635" i="6" a="1"/>
  <c r="A635" i="6" s="1"/>
  <c r="B635" i="6" a="1"/>
  <c r="B635" i="6" s="1"/>
  <c r="C635" i="6" a="1"/>
  <c r="C635" i="6" s="1"/>
  <c r="D635" i="6" a="1"/>
  <c r="D635" i="6" s="1"/>
  <c r="A636" i="6" a="1"/>
  <c r="A636" i="6" s="1"/>
  <c r="B636" i="6" a="1"/>
  <c r="B636" i="6" s="1"/>
  <c r="C636" i="6" a="1"/>
  <c r="C636" i="6" s="1"/>
  <c r="D636" i="6" a="1"/>
  <c r="D636" i="6" s="1"/>
  <c r="A637" i="6" a="1"/>
  <c r="A637" i="6" s="1"/>
  <c r="B637" i="6" a="1"/>
  <c r="B637" i="6" s="1"/>
  <c r="C637" i="6" a="1"/>
  <c r="C637" i="6" s="1"/>
  <c r="D637" i="6" a="1"/>
  <c r="D637" i="6" s="1"/>
  <c r="A638" i="6" a="1"/>
  <c r="A638" i="6" s="1"/>
  <c r="B638" i="6" a="1"/>
  <c r="B638" i="6" s="1"/>
  <c r="C638" i="6" a="1"/>
  <c r="C638" i="6" s="1"/>
  <c r="D638" i="6" a="1"/>
  <c r="D638" i="6" s="1"/>
  <c r="A639" i="6" a="1"/>
  <c r="A639" i="6" s="1"/>
  <c r="B639" i="6" a="1"/>
  <c r="B639" i="6" s="1"/>
  <c r="C639" i="6" a="1"/>
  <c r="C639" i="6" s="1"/>
  <c r="D639" i="6" a="1"/>
  <c r="D639" i="6" s="1"/>
  <c r="A640" i="6" a="1"/>
  <c r="A640" i="6" s="1"/>
  <c r="B640" i="6" a="1"/>
  <c r="B640" i="6" s="1"/>
  <c r="C640" i="6" a="1"/>
  <c r="C640" i="6" s="1"/>
  <c r="D640" i="6" a="1"/>
  <c r="D640" i="6" s="1"/>
  <c r="A641" i="6" a="1"/>
  <c r="A641" i="6" s="1"/>
  <c r="B641" i="6" a="1"/>
  <c r="B641" i="6" s="1"/>
  <c r="C641" i="6" a="1"/>
  <c r="C641" i="6" s="1"/>
  <c r="D641" i="6" a="1"/>
  <c r="D641" i="6" s="1"/>
  <c r="A642" i="6" a="1"/>
  <c r="A642" i="6" s="1"/>
  <c r="B642" i="6" a="1"/>
  <c r="B642" i="6" s="1"/>
  <c r="C642" i="6" a="1"/>
  <c r="C642" i="6" s="1"/>
  <c r="D642" i="6" a="1"/>
  <c r="D642" i="6" s="1"/>
  <c r="A643" i="6" a="1"/>
  <c r="A643" i="6" s="1"/>
  <c r="B643" i="6" a="1"/>
  <c r="B643" i="6" s="1"/>
  <c r="C643" i="6" a="1"/>
  <c r="C643" i="6" s="1"/>
  <c r="D643" i="6" a="1"/>
  <c r="D643" i="6" s="1"/>
  <c r="A644" i="6" a="1"/>
  <c r="A644" i="6" s="1"/>
  <c r="B644" i="6" a="1"/>
  <c r="B644" i="6" s="1"/>
  <c r="C644" i="6" a="1"/>
  <c r="C644" i="6" s="1"/>
  <c r="D644" i="6" a="1"/>
  <c r="D644" i="6" s="1"/>
  <c r="A645" i="6" a="1"/>
  <c r="A645" i="6" s="1"/>
  <c r="B645" i="6" a="1"/>
  <c r="B645" i="6" s="1"/>
  <c r="C645" i="6" a="1"/>
  <c r="C645" i="6" s="1"/>
  <c r="D645" i="6" a="1"/>
  <c r="D645" i="6" s="1"/>
  <c r="A646" i="6" a="1"/>
  <c r="A646" i="6" s="1"/>
  <c r="B646" i="6" a="1"/>
  <c r="B646" i="6" s="1"/>
  <c r="C646" i="6" a="1"/>
  <c r="C646" i="6" s="1"/>
  <c r="D646" i="6" a="1"/>
  <c r="D646" i="6" s="1"/>
  <c r="A647" i="6" a="1"/>
  <c r="A647" i="6" s="1"/>
  <c r="B647" i="6" a="1"/>
  <c r="B647" i="6" s="1"/>
  <c r="C647" i="6" a="1"/>
  <c r="C647" i="6" s="1"/>
  <c r="D647" i="6" a="1"/>
  <c r="D647" i="6" s="1"/>
  <c r="A648" i="6" a="1"/>
  <c r="A648" i="6" s="1"/>
  <c r="B648" i="6" a="1"/>
  <c r="B648" i="6" s="1"/>
  <c r="C648" i="6" a="1"/>
  <c r="C648" i="6" s="1"/>
  <c r="D648" i="6" a="1"/>
  <c r="D648" i="6" s="1"/>
  <c r="A649" i="6" a="1"/>
  <c r="A649" i="6" s="1"/>
  <c r="B649" i="6" a="1"/>
  <c r="B649" i="6" s="1"/>
  <c r="C649" i="6" a="1"/>
  <c r="C649" i="6" s="1"/>
  <c r="D649" i="6" a="1"/>
  <c r="D649" i="6" s="1"/>
  <c r="A650" i="6" a="1"/>
  <c r="A650" i="6" s="1"/>
  <c r="B650" i="6" a="1"/>
  <c r="B650" i="6" s="1"/>
  <c r="C650" i="6" a="1"/>
  <c r="C650" i="6" s="1"/>
  <c r="D650" i="6" a="1"/>
  <c r="D650" i="6" s="1"/>
  <c r="A651" i="6" a="1"/>
  <c r="A651" i="6" s="1"/>
  <c r="B651" i="6" a="1"/>
  <c r="B651" i="6" s="1"/>
  <c r="C651" i="6" a="1"/>
  <c r="C651" i="6" s="1"/>
  <c r="D651" i="6" a="1"/>
  <c r="D651" i="6" s="1"/>
  <c r="A652" i="6" a="1"/>
  <c r="A652" i="6" s="1"/>
  <c r="B652" i="6" a="1"/>
  <c r="B652" i="6" s="1"/>
  <c r="C652" i="6" a="1"/>
  <c r="C652" i="6" s="1"/>
  <c r="D652" i="6" a="1"/>
  <c r="D652" i="6" s="1"/>
  <c r="A653" i="6" a="1"/>
  <c r="A653" i="6" s="1"/>
  <c r="B653" i="6" a="1"/>
  <c r="B653" i="6" s="1"/>
  <c r="C653" i="6" a="1"/>
  <c r="C653" i="6" s="1"/>
  <c r="D653" i="6" a="1"/>
  <c r="D653" i="6" s="1"/>
  <c r="A654" i="6" a="1"/>
  <c r="A654" i="6" s="1"/>
  <c r="B654" i="6" a="1"/>
  <c r="B654" i="6" s="1"/>
  <c r="C654" i="6" a="1"/>
  <c r="C654" i="6" s="1"/>
  <c r="D654" i="6" a="1"/>
  <c r="D654" i="6" s="1"/>
  <c r="A655" i="6" a="1"/>
  <c r="A655" i="6" s="1"/>
  <c r="B655" i="6" a="1"/>
  <c r="B655" i="6" s="1"/>
  <c r="C655" i="6" a="1"/>
  <c r="C655" i="6" s="1"/>
  <c r="D655" i="6" a="1"/>
  <c r="D655" i="6" s="1"/>
  <c r="A656" i="6" a="1"/>
  <c r="A656" i="6" s="1"/>
  <c r="B656" i="6" a="1"/>
  <c r="B656" i="6" s="1"/>
  <c r="C656" i="6" a="1"/>
  <c r="C656" i="6" s="1"/>
  <c r="D656" i="6" a="1"/>
  <c r="D656" i="6" s="1"/>
  <c r="A657" i="6" a="1"/>
  <c r="A657" i="6" s="1"/>
  <c r="B657" i="6" a="1"/>
  <c r="B657" i="6" s="1"/>
  <c r="C657" i="6" a="1"/>
  <c r="C657" i="6" s="1"/>
  <c r="D657" i="6" a="1"/>
  <c r="D657" i="6" s="1"/>
  <c r="A658" i="6" a="1"/>
  <c r="A658" i="6" s="1"/>
  <c r="B658" i="6" a="1"/>
  <c r="B658" i="6" s="1"/>
  <c r="C658" i="6" a="1"/>
  <c r="C658" i="6" s="1"/>
  <c r="D658" i="6" a="1"/>
  <c r="D658" i="6" s="1"/>
  <c r="A659" i="6" a="1"/>
  <c r="A659" i="6" s="1"/>
  <c r="B659" i="6" a="1"/>
  <c r="B659" i="6" s="1"/>
  <c r="C659" i="6" a="1"/>
  <c r="C659" i="6" s="1"/>
  <c r="D659" i="6" a="1"/>
  <c r="D659" i="6" s="1"/>
  <c r="A660" i="6" a="1"/>
  <c r="A660" i="6" s="1"/>
  <c r="B660" i="6" a="1"/>
  <c r="B660" i="6" s="1"/>
  <c r="C660" i="6" a="1"/>
  <c r="C660" i="6" s="1"/>
  <c r="D660" i="6" a="1"/>
  <c r="D660" i="6" s="1"/>
  <c r="A661" i="6" a="1"/>
  <c r="A661" i="6" s="1"/>
  <c r="B661" i="6" a="1"/>
  <c r="B661" i="6" s="1"/>
  <c r="C661" i="6" a="1"/>
  <c r="C661" i="6" s="1"/>
  <c r="D661" i="6" a="1"/>
  <c r="D661" i="6" s="1"/>
  <c r="A662" i="6" a="1"/>
  <c r="A662" i="6" s="1"/>
  <c r="B662" i="6" a="1"/>
  <c r="B662" i="6" s="1"/>
  <c r="C662" i="6" a="1"/>
  <c r="C662" i="6" s="1"/>
  <c r="D662" i="6" a="1"/>
  <c r="D662" i="6" s="1"/>
  <c r="A663" i="6" a="1"/>
  <c r="A663" i="6" s="1"/>
  <c r="B663" i="6" a="1"/>
  <c r="B663" i="6" s="1"/>
  <c r="C663" i="6" a="1"/>
  <c r="C663" i="6" s="1"/>
  <c r="D663" i="6" a="1"/>
  <c r="D663" i="6" s="1"/>
  <c r="A664" i="6" a="1"/>
  <c r="A664" i="6" s="1"/>
  <c r="B664" i="6" a="1"/>
  <c r="B664" i="6" s="1"/>
  <c r="C664" i="6" a="1"/>
  <c r="C664" i="6" s="1"/>
  <c r="D664" i="6" a="1"/>
  <c r="D664" i="6" s="1"/>
  <c r="A665" i="6" a="1"/>
  <c r="A665" i="6" s="1"/>
  <c r="B665" i="6" a="1"/>
  <c r="B665" i="6" s="1"/>
  <c r="C665" i="6" a="1"/>
  <c r="C665" i="6" s="1"/>
  <c r="D665" i="6" a="1"/>
  <c r="D665" i="6" s="1"/>
  <c r="A666" i="6" a="1"/>
  <c r="A666" i="6" s="1"/>
  <c r="B666" i="6" a="1"/>
  <c r="B666" i="6" s="1"/>
  <c r="C666" i="6" a="1"/>
  <c r="C666" i="6" s="1"/>
  <c r="D666" i="6" a="1"/>
  <c r="D666" i="6" s="1"/>
  <c r="A667" i="6" a="1"/>
  <c r="A667" i="6" s="1"/>
  <c r="B667" i="6" a="1"/>
  <c r="B667" i="6" s="1"/>
  <c r="C667" i="6" a="1"/>
  <c r="C667" i="6" s="1"/>
  <c r="D667" i="6" a="1"/>
  <c r="D667" i="6" s="1"/>
  <c r="A668" i="6" a="1"/>
  <c r="A668" i="6" s="1"/>
  <c r="B668" i="6" a="1"/>
  <c r="B668" i="6" s="1"/>
  <c r="C668" i="6" a="1"/>
  <c r="C668" i="6" s="1"/>
  <c r="D668" i="6" a="1"/>
  <c r="D668" i="6" s="1"/>
  <c r="A669" i="6" a="1"/>
  <c r="A669" i="6" s="1"/>
  <c r="B669" i="6" a="1"/>
  <c r="B669" i="6" s="1"/>
  <c r="C669" i="6" a="1"/>
  <c r="C669" i="6" s="1"/>
  <c r="D669" i="6" a="1"/>
  <c r="D669" i="6" s="1"/>
  <c r="A670" i="6" a="1"/>
  <c r="A670" i="6" s="1"/>
  <c r="B670" i="6" a="1"/>
  <c r="B670" i="6" s="1"/>
  <c r="C670" i="6" a="1"/>
  <c r="C670" i="6" s="1"/>
  <c r="D670" i="6" a="1"/>
  <c r="D670" i="6" s="1"/>
  <c r="A671" i="6" a="1"/>
  <c r="A671" i="6" s="1"/>
  <c r="B671" i="6" a="1"/>
  <c r="B671" i="6" s="1"/>
  <c r="C671" i="6" a="1"/>
  <c r="C671" i="6" s="1"/>
  <c r="D671" i="6" a="1"/>
  <c r="D671" i="6" s="1"/>
  <c r="A672" i="6" a="1"/>
  <c r="A672" i="6" s="1"/>
  <c r="B672" i="6" a="1"/>
  <c r="B672" i="6" s="1"/>
  <c r="C672" i="6" a="1"/>
  <c r="C672" i="6" s="1"/>
  <c r="D672" i="6" a="1"/>
  <c r="D672" i="6" s="1"/>
  <c r="A673" i="6" a="1"/>
  <c r="A673" i="6" s="1"/>
  <c r="B673" i="6" a="1"/>
  <c r="B673" i="6" s="1"/>
  <c r="C673" i="6" a="1"/>
  <c r="C673" i="6" s="1"/>
  <c r="D673" i="6" a="1"/>
  <c r="D673" i="6" s="1"/>
  <c r="A674" i="6" a="1"/>
  <c r="A674" i="6" s="1"/>
  <c r="B674" i="6" a="1"/>
  <c r="B674" i="6" s="1"/>
  <c r="C674" i="6" a="1"/>
  <c r="C674" i="6" s="1"/>
  <c r="D674" i="6" a="1"/>
  <c r="D674" i="6" s="1"/>
  <c r="A675" i="6" a="1"/>
  <c r="A675" i="6" s="1"/>
  <c r="B675" i="6" a="1"/>
  <c r="B675" i="6" s="1"/>
  <c r="C675" i="6" a="1"/>
  <c r="C675" i="6" s="1"/>
  <c r="D675" i="6" a="1"/>
  <c r="D675" i="6" s="1"/>
  <c r="A676" i="6" a="1"/>
  <c r="A676" i="6" s="1"/>
  <c r="B676" i="6" a="1"/>
  <c r="B676" i="6" s="1"/>
  <c r="C676" i="6" a="1"/>
  <c r="C676" i="6" s="1"/>
  <c r="D676" i="6" a="1"/>
  <c r="D676" i="6" s="1"/>
  <c r="A677" i="6" a="1"/>
  <c r="A677" i="6" s="1"/>
  <c r="B677" i="6" a="1"/>
  <c r="B677" i="6" s="1"/>
  <c r="C677" i="6" a="1"/>
  <c r="C677" i="6" s="1"/>
  <c r="D677" i="6" a="1"/>
  <c r="D677" i="6" s="1"/>
  <c r="A678" i="6" a="1"/>
  <c r="A678" i="6" s="1"/>
  <c r="B678" i="6" a="1"/>
  <c r="B678" i="6" s="1"/>
  <c r="C678" i="6" a="1"/>
  <c r="C678" i="6" s="1"/>
  <c r="D678" i="6" a="1"/>
  <c r="D678" i="6" s="1"/>
  <c r="A679" i="6" a="1"/>
  <c r="A679" i="6" s="1"/>
  <c r="B679" i="6" a="1"/>
  <c r="B679" i="6" s="1"/>
  <c r="C679" i="6" a="1"/>
  <c r="C679" i="6" s="1"/>
  <c r="D679" i="6" a="1"/>
  <c r="D679" i="6" s="1"/>
  <c r="A680" i="6" a="1"/>
  <c r="A680" i="6" s="1"/>
  <c r="B680" i="6" a="1"/>
  <c r="B680" i="6" s="1"/>
  <c r="C680" i="6" a="1"/>
  <c r="C680" i="6" s="1"/>
  <c r="D680" i="6" a="1"/>
  <c r="D680" i="6" s="1"/>
  <c r="A681" i="6" a="1"/>
  <c r="A681" i="6" s="1"/>
  <c r="B681" i="6" a="1"/>
  <c r="B681" i="6" s="1"/>
  <c r="C681" i="6" a="1"/>
  <c r="C681" i="6" s="1"/>
  <c r="D681" i="6" a="1"/>
  <c r="D681" i="6" s="1"/>
  <c r="A682" i="6" a="1"/>
  <c r="A682" i="6" s="1"/>
  <c r="B682" i="6" a="1"/>
  <c r="B682" i="6" s="1"/>
  <c r="C682" i="6" a="1"/>
  <c r="C682" i="6" s="1"/>
  <c r="D682" i="6" a="1"/>
  <c r="D682" i="6" s="1"/>
  <c r="A683" i="6" a="1"/>
  <c r="A683" i="6" s="1"/>
  <c r="B683" i="6" a="1"/>
  <c r="B683" i="6" s="1"/>
  <c r="C683" i="6" a="1"/>
  <c r="C683" i="6" s="1"/>
  <c r="D683" i="6" a="1"/>
  <c r="D683" i="6" s="1"/>
  <c r="A684" i="6" a="1"/>
  <c r="A684" i="6" s="1"/>
  <c r="B684" i="6" a="1"/>
  <c r="B684" i="6" s="1"/>
  <c r="C684" i="6" a="1"/>
  <c r="C684" i="6" s="1"/>
  <c r="D684" i="6" a="1"/>
  <c r="D684" i="6" s="1"/>
  <c r="A685" i="6" a="1"/>
  <c r="A685" i="6" s="1"/>
  <c r="B685" i="6" a="1"/>
  <c r="B685" i="6" s="1"/>
  <c r="C685" i="6" a="1"/>
  <c r="C685" i="6" s="1"/>
  <c r="D685" i="6" a="1"/>
  <c r="D685" i="6" s="1"/>
  <c r="A686" i="6" a="1"/>
  <c r="A686" i="6" s="1"/>
  <c r="B686" i="6" a="1"/>
  <c r="B686" i="6" s="1"/>
  <c r="C686" i="6" a="1"/>
  <c r="C686" i="6" s="1"/>
  <c r="D686" i="6" a="1"/>
  <c r="D686" i="6" s="1"/>
  <c r="A687" i="6" a="1"/>
  <c r="A687" i="6" s="1"/>
  <c r="B687" i="6" a="1"/>
  <c r="B687" i="6" s="1"/>
  <c r="C687" i="6" a="1"/>
  <c r="C687" i="6" s="1"/>
  <c r="D687" i="6" a="1"/>
  <c r="D687" i="6" s="1"/>
  <c r="A688" i="6" a="1"/>
  <c r="A688" i="6" s="1"/>
  <c r="B688" i="6" a="1"/>
  <c r="B688" i="6" s="1"/>
  <c r="C688" i="6" a="1"/>
  <c r="C688" i="6" s="1"/>
  <c r="D688" i="6" a="1"/>
  <c r="D688" i="6" s="1"/>
  <c r="A689" i="6" a="1"/>
  <c r="A689" i="6" s="1"/>
  <c r="B689" i="6" a="1"/>
  <c r="B689" i="6" s="1"/>
  <c r="C689" i="6" a="1"/>
  <c r="C689" i="6" s="1"/>
  <c r="D689" i="6" a="1"/>
  <c r="D689" i="6" s="1"/>
  <c r="A690" i="6" a="1"/>
  <c r="A690" i="6" s="1"/>
  <c r="B690" i="6" a="1"/>
  <c r="B690" i="6" s="1"/>
  <c r="C690" i="6" a="1"/>
  <c r="C690" i="6" s="1"/>
  <c r="D690" i="6" a="1"/>
  <c r="D690" i="6" s="1"/>
  <c r="A691" i="6" a="1"/>
  <c r="A691" i="6" s="1"/>
  <c r="B691" i="6" a="1"/>
  <c r="B691" i="6" s="1"/>
  <c r="C691" i="6" a="1"/>
  <c r="C691" i="6" s="1"/>
  <c r="D691" i="6" a="1"/>
  <c r="D691" i="6" s="1"/>
  <c r="A692" i="6" a="1"/>
  <c r="A692" i="6" s="1"/>
  <c r="B692" i="6" a="1"/>
  <c r="B692" i="6" s="1"/>
  <c r="C692" i="6" a="1"/>
  <c r="C692" i="6" s="1"/>
  <c r="D692" i="6" a="1"/>
  <c r="D692" i="6" s="1"/>
  <c r="A693" i="6" a="1"/>
  <c r="A693" i="6" s="1"/>
  <c r="B693" i="6" a="1"/>
  <c r="B693" i="6" s="1"/>
  <c r="C693" i="6" a="1"/>
  <c r="C693" i="6" s="1"/>
  <c r="D693" i="6" a="1"/>
  <c r="D693" i="6" s="1"/>
  <c r="A694" i="6" a="1"/>
  <c r="A694" i="6" s="1"/>
  <c r="B694" i="6" a="1"/>
  <c r="B694" i="6" s="1"/>
  <c r="C694" i="6" a="1"/>
  <c r="C694" i="6" s="1"/>
  <c r="D694" i="6" a="1"/>
  <c r="D694" i="6" s="1"/>
  <c r="A695" i="6" a="1"/>
  <c r="A695" i="6" s="1"/>
  <c r="B695" i="6" a="1"/>
  <c r="B695" i="6" s="1"/>
  <c r="C695" i="6" a="1"/>
  <c r="C695" i="6" s="1"/>
  <c r="D695" i="6" a="1"/>
  <c r="D695" i="6" s="1"/>
  <c r="A696" i="6" a="1"/>
  <c r="A696" i="6" s="1"/>
  <c r="B696" i="6" a="1"/>
  <c r="B696" i="6" s="1"/>
  <c r="C696" i="6" a="1"/>
  <c r="C696" i="6" s="1"/>
  <c r="D696" i="6" a="1"/>
  <c r="D696" i="6" s="1"/>
  <c r="A697" i="6" a="1"/>
  <c r="A697" i="6" s="1"/>
  <c r="B697" i="6" a="1"/>
  <c r="B697" i="6" s="1"/>
  <c r="C697" i="6" a="1"/>
  <c r="C697" i="6" s="1"/>
  <c r="D697" i="6" a="1"/>
  <c r="D697" i="6" s="1"/>
  <c r="A698" i="6" a="1"/>
  <c r="A698" i="6" s="1"/>
  <c r="B698" i="6" a="1"/>
  <c r="B698" i="6" s="1"/>
  <c r="C698" i="6" a="1"/>
  <c r="C698" i="6" s="1"/>
  <c r="D698" i="6" a="1"/>
  <c r="D698" i="6" s="1"/>
  <c r="A699" i="6" a="1"/>
  <c r="A699" i="6" s="1"/>
  <c r="B699" i="6" a="1"/>
  <c r="B699" i="6" s="1"/>
  <c r="C699" i="6" a="1"/>
  <c r="C699" i="6" s="1"/>
  <c r="D699" i="6" a="1"/>
  <c r="D699" i="6" s="1"/>
  <c r="A700" i="6" a="1"/>
  <c r="A700" i="6" s="1"/>
  <c r="B700" i="6" a="1"/>
  <c r="B700" i="6" s="1"/>
  <c r="C700" i="6" a="1"/>
  <c r="C700" i="6" s="1"/>
  <c r="D700" i="6" a="1"/>
  <c r="D700" i="6" s="1"/>
  <c r="A701" i="6" a="1"/>
  <c r="A701" i="6" s="1"/>
  <c r="B701" i="6" a="1"/>
  <c r="B701" i="6" s="1"/>
  <c r="C701" i="6" a="1"/>
  <c r="C701" i="6" s="1"/>
  <c r="D701" i="6" a="1"/>
  <c r="D701" i="6" s="1"/>
  <c r="A702" i="6" a="1"/>
  <c r="A702" i="6" s="1"/>
  <c r="B702" i="6" a="1"/>
  <c r="B702" i="6" s="1"/>
  <c r="C702" i="6" a="1"/>
  <c r="C702" i="6" s="1"/>
  <c r="D702" i="6" a="1"/>
  <c r="D702" i="6" s="1"/>
  <c r="A703" i="6" a="1"/>
  <c r="A703" i="6" s="1"/>
  <c r="B703" i="6" a="1"/>
  <c r="B703" i="6" s="1"/>
  <c r="C703" i="6" a="1"/>
  <c r="C703" i="6" s="1"/>
  <c r="D703" i="6" a="1"/>
  <c r="D703" i="6" s="1"/>
  <c r="A704" i="6" a="1"/>
  <c r="A704" i="6" s="1"/>
  <c r="B704" i="6" a="1"/>
  <c r="B704" i="6" s="1"/>
  <c r="C704" i="6" a="1"/>
  <c r="C704" i="6" s="1"/>
  <c r="D704" i="6" a="1"/>
  <c r="D704" i="6" s="1"/>
  <c r="A705" i="6" a="1"/>
  <c r="A705" i="6" s="1"/>
  <c r="B705" i="6" a="1"/>
  <c r="B705" i="6" s="1"/>
  <c r="C705" i="6" a="1"/>
  <c r="C705" i="6" s="1"/>
  <c r="D705" i="6" a="1"/>
  <c r="D705" i="6" s="1"/>
  <c r="A706" i="6" a="1"/>
  <c r="A706" i="6" s="1"/>
  <c r="B706" i="6" a="1"/>
  <c r="B706" i="6" s="1"/>
  <c r="C706" i="6" a="1"/>
  <c r="C706" i="6" s="1"/>
  <c r="D706" i="6" a="1"/>
  <c r="D706" i="6" s="1"/>
  <c r="A707" i="6" a="1"/>
  <c r="A707" i="6" s="1"/>
  <c r="B707" i="6" a="1"/>
  <c r="B707" i="6" s="1"/>
  <c r="C707" i="6" a="1"/>
  <c r="C707" i="6" s="1"/>
  <c r="D707" i="6" a="1"/>
  <c r="D707" i="6" s="1"/>
  <c r="A708" i="6" a="1"/>
  <c r="A708" i="6" s="1"/>
  <c r="B708" i="6" a="1"/>
  <c r="B708" i="6" s="1"/>
  <c r="C708" i="6" a="1"/>
  <c r="C708" i="6" s="1"/>
  <c r="D708" i="6" a="1"/>
  <c r="D708" i="6" s="1"/>
  <c r="A709" i="6" a="1"/>
  <c r="A709" i="6" s="1"/>
  <c r="B709" i="6" a="1"/>
  <c r="B709" i="6" s="1"/>
  <c r="C709" i="6" a="1"/>
  <c r="C709" i="6" s="1"/>
  <c r="D709" i="6" a="1"/>
  <c r="D709" i="6" s="1"/>
  <c r="A710" i="6" a="1"/>
  <c r="A710" i="6" s="1"/>
  <c r="B710" i="6" a="1"/>
  <c r="B710" i="6" s="1"/>
  <c r="C710" i="6" a="1"/>
  <c r="C710" i="6" s="1"/>
  <c r="D710" i="6" a="1"/>
  <c r="D710" i="6" s="1"/>
  <c r="A711" i="6" a="1"/>
  <c r="A711" i="6" s="1"/>
  <c r="B711" i="6" a="1"/>
  <c r="B711" i="6" s="1"/>
  <c r="C711" i="6" a="1"/>
  <c r="C711" i="6" s="1"/>
  <c r="D711" i="6" a="1"/>
  <c r="D711" i="6" s="1"/>
  <c r="A712" i="6" a="1"/>
  <c r="A712" i="6" s="1"/>
  <c r="B712" i="6" a="1"/>
  <c r="B712" i="6" s="1"/>
  <c r="C712" i="6" a="1"/>
  <c r="C712" i="6" s="1"/>
  <c r="D712" i="6" a="1"/>
  <c r="D712" i="6" s="1"/>
  <c r="A713" i="6" a="1"/>
  <c r="A713" i="6" s="1"/>
  <c r="B713" i="6" a="1"/>
  <c r="B713" i="6" s="1"/>
  <c r="C713" i="6" a="1"/>
  <c r="C713" i="6" s="1"/>
  <c r="D713" i="6" a="1"/>
  <c r="D713" i="6" s="1"/>
  <c r="A714" i="6" a="1"/>
  <c r="A714" i="6" s="1"/>
  <c r="B714" i="6" a="1"/>
  <c r="B714" i="6" s="1"/>
  <c r="C714" i="6" a="1"/>
  <c r="C714" i="6" s="1"/>
  <c r="D714" i="6" a="1"/>
  <c r="D714" i="6" s="1"/>
  <c r="A715" i="6" a="1"/>
  <c r="A715" i="6" s="1"/>
  <c r="B715" i="6" a="1"/>
  <c r="B715" i="6" s="1"/>
  <c r="C715" i="6" a="1"/>
  <c r="C715" i="6" s="1"/>
  <c r="D715" i="6" a="1"/>
  <c r="D715" i="6" s="1"/>
  <c r="A716" i="6" a="1"/>
  <c r="A716" i="6" s="1"/>
  <c r="B716" i="6" a="1"/>
  <c r="B716" i="6" s="1"/>
  <c r="C716" i="6" a="1"/>
  <c r="C716" i="6" s="1"/>
  <c r="D716" i="6" a="1"/>
  <c r="D716" i="6" s="1"/>
  <c r="A717" i="6" a="1"/>
  <c r="A717" i="6" s="1"/>
  <c r="B717" i="6" a="1"/>
  <c r="B717" i="6" s="1"/>
  <c r="C717" i="6" a="1"/>
  <c r="C717" i="6" s="1"/>
  <c r="D717" i="6" a="1"/>
  <c r="D717" i="6" s="1"/>
  <c r="A718" i="6" a="1"/>
  <c r="A718" i="6" s="1"/>
  <c r="B718" i="6" a="1"/>
  <c r="B718" i="6" s="1"/>
  <c r="C718" i="6" a="1"/>
  <c r="C718" i="6" s="1"/>
  <c r="D718" i="6" a="1"/>
  <c r="D718" i="6" s="1"/>
  <c r="A719" i="6" a="1"/>
  <c r="A719" i="6" s="1"/>
  <c r="B719" i="6" a="1"/>
  <c r="B719" i="6" s="1"/>
  <c r="C719" i="6" a="1"/>
  <c r="C719" i="6" s="1"/>
  <c r="D719" i="6" a="1"/>
  <c r="D719" i="6" s="1"/>
  <c r="A720" i="6" a="1"/>
  <c r="A720" i="6" s="1"/>
  <c r="B720" i="6" a="1"/>
  <c r="B720" i="6" s="1"/>
  <c r="C720" i="6" a="1"/>
  <c r="C720" i="6" s="1"/>
  <c r="D720" i="6" a="1"/>
  <c r="D720" i="6" s="1"/>
  <c r="A721" i="6" a="1"/>
  <c r="A721" i="6" s="1"/>
  <c r="B721" i="6" a="1"/>
  <c r="B721" i="6" s="1"/>
  <c r="C721" i="6" a="1"/>
  <c r="C721" i="6" s="1"/>
  <c r="D721" i="6" a="1"/>
  <c r="D721" i="6" s="1"/>
  <c r="A722" i="6" a="1"/>
  <c r="A722" i="6" s="1"/>
  <c r="B722" i="6" a="1"/>
  <c r="B722" i="6" s="1"/>
  <c r="C722" i="6" a="1"/>
  <c r="C722" i="6" s="1"/>
  <c r="D722" i="6" a="1"/>
  <c r="D722" i="6" s="1"/>
  <c r="A723" i="6" a="1"/>
  <c r="A723" i="6" s="1"/>
  <c r="B723" i="6" a="1"/>
  <c r="B723" i="6" s="1"/>
  <c r="C723" i="6" a="1"/>
  <c r="C723" i="6" s="1"/>
  <c r="D723" i="6" a="1"/>
  <c r="D723" i="6" s="1"/>
  <c r="A724" i="6" a="1"/>
  <c r="A724" i="6" s="1"/>
  <c r="B724" i="6" a="1"/>
  <c r="B724" i="6" s="1"/>
  <c r="C724" i="6" a="1"/>
  <c r="C724" i="6" s="1"/>
  <c r="D724" i="6" a="1"/>
  <c r="D724" i="6" s="1"/>
  <c r="A725" i="6" a="1"/>
  <c r="A725" i="6" s="1"/>
  <c r="B725" i="6" a="1"/>
  <c r="B725" i="6" s="1"/>
  <c r="C725" i="6" a="1"/>
  <c r="C725" i="6" s="1"/>
  <c r="D725" i="6" a="1"/>
  <c r="D725" i="6" s="1"/>
  <c r="A726" i="6" a="1"/>
  <c r="A726" i="6" s="1"/>
  <c r="B726" i="6" a="1"/>
  <c r="B726" i="6" s="1"/>
  <c r="C726" i="6" a="1"/>
  <c r="C726" i="6" s="1"/>
  <c r="D726" i="6" a="1"/>
  <c r="D726" i="6" s="1"/>
  <c r="A727" i="6" a="1"/>
  <c r="A727" i="6" s="1"/>
  <c r="B727" i="6" a="1"/>
  <c r="B727" i="6" s="1"/>
  <c r="C727" i="6" a="1"/>
  <c r="C727" i="6" s="1"/>
  <c r="D727" i="6" a="1"/>
  <c r="D727" i="6" s="1"/>
  <c r="A728" i="6" a="1"/>
  <c r="A728" i="6" s="1"/>
  <c r="B728" i="6" a="1"/>
  <c r="B728" i="6" s="1"/>
  <c r="C728" i="6" a="1"/>
  <c r="C728" i="6" s="1"/>
  <c r="D728" i="6" a="1"/>
  <c r="D728" i="6" s="1"/>
  <c r="A729" i="6" a="1"/>
  <c r="A729" i="6" s="1"/>
  <c r="B729" i="6" a="1"/>
  <c r="B729" i="6" s="1"/>
  <c r="C729" i="6" a="1"/>
  <c r="C729" i="6" s="1"/>
  <c r="D729" i="6" a="1"/>
  <c r="D729" i="6" s="1"/>
  <c r="A730" i="6" a="1"/>
  <c r="A730" i="6" s="1"/>
  <c r="B730" i="6" a="1"/>
  <c r="B730" i="6" s="1"/>
  <c r="C730" i="6" a="1"/>
  <c r="C730" i="6" s="1"/>
  <c r="D730" i="6" a="1"/>
  <c r="D730" i="6" s="1"/>
  <c r="A731" i="6" a="1"/>
  <c r="A731" i="6" s="1"/>
  <c r="B731" i="6" a="1"/>
  <c r="B731" i="6" s="1"/>
  <c r="C731" i="6" a="1"/>
  <c r="C731" i="6" s="1"/>
  <c r="D731" i="6" a="1"/>
  <c r="D731" i="6" s="1"/>
  <c r="A732" i="6" a="1"/>
  <c r="A732" i="6" s="1"/>
  <c r="B732" i="6" a="1"/>
  <c r="B732" i="6" s="1"/>
  <c r="C732" i="6" a="1"/>
  <c r="C732" i="6" s="1"/>
  <c r="D732" i="6" a="1"/>
  <c r="D732" i="6" s="1"/>
  <c r="A733" i="6" a="1"/>
  <c r="A733" i="6" s="1"/>
  <c r="B733" i="6" a="1"/>
  <c r="B733" i="6" s="1"/>
  <c r="C733" i="6" a="1"/>
  <c r="C733" i="6" s="1"/>
  <c r="D733" i="6" a="1"/>
  <c r="D733" i="6" s="1"/>
  <c r="A734" i="6" a="1"/>
  <c r="A734" i="6" s="1"/>
  <c r="B734" i="6" a="1"/>
  <c r="B734" i="6" s="1"/>
  <c r="C734" i="6" a="1"/>
  <c r="C734" i="6" s="1"/>
  <c r="D734" i="6" a="1"/>
  <c r="D734" i="6" s="1"/>
  <c r="A735" i="6" a="1"/>
  <c r="A735" i="6" s="1"/>
  <c r="B735" i="6" a="1"/>
  <c r="B735" i="6" s="1"/>
  <c r="C735" i="6" a="1"/>
  <c r="C735" i="6" s="1"/>
  <c r="D735" i="6" a="1"/>
  <c r="D735" i="6" s="1"/>
  <c r="A736" i="6" a="1"/>
  <c r="A736" i="6" s="1"/>
  <c r="B736" i="6" a="1"/>
  <c r="B736" i="6" s="1"/>
  <c r="C736" i="6" a="1"/>
  <c r="C736" i="6" s="1"/>
  <c r="D736" i="6" a="1"/>
  <c r="D736" i="6" s="1"/>
  <c r="A737" i="6" a="1"/>
  <c r="A737" i="6" s="1"/>
  <c r="B737" i="6" a="1"/>
  <c r="B737" i="6" s="1"/>
  <c r="C737" i="6" a="1"/>
  <c r="C737" i="6" s="1"/>
  <c r="D737" i="6" a="1"/>
  <c r="D737" i="6" s="1"/>
  <c r="A738" i="6" a="1"/>
  <c r="A738" i="6" s="1"/>
  <c r="B738" i="6" a="1"/>
  <c r="B738" i="6" s="1"/>
  <c r="C738" i="6" a="1"/>
  <c r="C738" i="6" s="1"/>
  <c r="D738" i="6" a="1"/>
  <c r="D738" i="6" s="1"/>
  <c r="A739" i="6" a="1"/>
  <c r="A739" i="6" s="1"/>
  <c r="B739" i="6" a="1"/>
  <c r="B739" i="6" s="1"/>
  <c r="C739" i="6" a="1"/>
  <c r="C739" i="6" s="1"/>
  <c r="D739" i="6" a="1"/>
  <c r="D739" i="6" s="1"/>
  <c r="A740" i="6" a="1"/>
  <c r="A740" i="6" s="1"/>
  <c r="B740" i="6" a="1"/>
  <c r="B740" i="6" s="1"/>
  <c r="C740" i="6" a="1"/>
  <c r="C740" i="6" s="1"/>
  <c r="D740" i="6" a="1"/>
  <c r="D740" i="6" s="1"/>
  <c r="A741" i="6" a="1"/>
  <c r="A741" i="6" s="1"/>
  <c r="B741" i="6" a="1"/>
  <c r="B741" i="6" s="1"/>
  <c r="C741" i="6" a="1"/>
  <c r="C741" i="6" s="1"/>
  <c r="D741" i="6" a="1"/>
  <c r="D741" i="6" s="1"/>
  <c r="A742" i="6" a="1"/>
  <c r="A742" i="6" s="1"/>
  <c r="B742" i="6" a="1"/>
  <c r="B742" i="6" s="1"/>
  <c r="C742" i="6" a="1"/>
  <c r="C742" i="6" s="1"/>
  <c r="D742" i="6" a="1"/>
  <c r="D742" i="6" s="1"/>
  <c r="A743" i="6" a="1"/>
  <c r="A743" i="6" s="1"/>
  <c r="B743" i="6" a="1"/>
  <c r="B743" i="6" s="1"/>
  <c r="C743" i="6" a="1"/>
  <c r="C743" i="6" s="1"/>
  <c r="D743" i="6" a="1"/>
  <c r="D743" i="6" s="1"/>
  <c r="A744" i="6" a="1"/>
  <c r="A744" i="6" s="1"/>
  <c r="B744" i="6" a="1"/>
  <c r="B744" i="6" s="1"/>
  <c r="C744" i="6" a="1"/>
  <c r="C744" i="6" s="1"/>
  <c r="D744" i="6" a="1"/>
  <c r="D744" i="6" s="1"/>
  <c r="A745" i="6" a="1"/>
  <c r="A745" i="6" s="1"/>
  <c r="B745" i="6" a="1"/>
  <c r="B745" i="6" s="1"/>
  <c r="C745" i="6" a="1"/>
  <c r="C745" i="6" s="1"/>
  <c r="D745" i="6" a="1"/>
  <c r="D745" i="6" s="1"/>
  <c r="A746" i="6" a="1"/>
  <c r="A746" i="6" s="1"/>
  <c r="B746" i="6" a="1"/>
  <c r="B746" i="6" s="1"/>
  <c r="C746" i="6" a="1"/>
  <c r="C746" i="6" s="1"/>
  <c r="D746" i="6" a="1"/>
  <c r="D746" i="6" s="1"/>
  <c r="A747" i="6" a="1"/>
  <c r="A747" i="6" s="1"/>
  <c r="B747" i="6" a="1"/>
  <c r="B747" i="6" s="1"/>
  <c r="C747" i="6" a="1"/>
  <c r="C747" i="6" s="1"/>
  <c r="D747" i="6" a="1"/>
  <c r="D747" i="6" s="1"/>
  <c r="A748" i="6" a="1"/>
  <c r="A748" i="6" s="1"/>
  <c r="B748" i="6" a="1"/>
  <c r="B748" i="6" s="1"/>
  <c r="C748" i="6" a="1"/>
  <c r="C748" i="6" s="1"/>
  <c r="D748" i="6" a="1"/>
  <c r="D748" i="6" s="1"/>
  <c r="A749" i="6" a="1"/>
  <c r="A749" i="6" s="1"/>
  <c r="B749" i="6" a="1"/>
  <c r="B749" i="6" s="1"/>
  <c r="C749" i="6" a="1"/>
  <c r="C749" i="6" s="1"/>
  <c r="D749" i="6" a="1"/>
  <c r="D749" i="6" s="1"/>
  <c r="A750" i="6" a="1"/>
  <c r="A750" i="6" s="1"/>
  <c r="B750" i="6" a="1"/>
  <c r="B750" i="6" s="1"/>
  <c r="C750" i="6" a="1"/>
  <c r="C750" i="6" s="1"/>
  <c r="D750" i="6" a="1"/>
  <c r="D750" i="6" s="1"/>
  <c r="A751" i="6" a="1"/>
  <c r="A751" i="6" s="1"/>
  <c r="B751" i="6" a="1"/>
  <c r="B751" i="6" s="1"/>
  <c r="C751" i="6" a="1"/>
  <c r="C751" i="6" s="1"/>
  <c r="D751" i="6" a="1"/>
  <c r="D751" i="6" s="1"/>
  <c r="A752" i="6" a="1"/>
  <c r="A752" i="6" s="1"/>
  <c r="B752" i="6" a="1"/>
  <c r="B752" i="6" s="1"/>
  <c r="C752" i="6" a="1"/>
  <c r="C752" i="6" s="1"/>
  <c r="D752" i="6" a="1"/>
  <c r="D752" i="6" s="1"/>
  <c r="A753" i="6" a="1"/>
  <c r="A753" i="6" s="1"/>
  <c r="B753" i="6" a="1"/>
  <c r="B753" i="6" s="1"/>
  <c r="C753" i="6" a="1"/>
  <c r="C753" i="6" s="1"/>
  <c r="D753" i="6" a="1"/>
  <c r="D753" i="6" s="1"/>
  <c r="A754" i="6" a="1"/>
  <c r="A754" i="6" s="1"/>
  <c r="B754" i="6" a="1"/>
  <c r="B754" i="6" s="1"/>
  <c r="C754" i="6" a="1"/>
  <c r="C754" i="6" s="1"/>
  <c r="D754" i="6" a="1"/>
  <c r="D754" i="6" s="1"/>
  <c r="A755" i="6" a="1"/>
  <c r="A755" i="6" s="1"/>
  <c r="B755" i="6" a="1"/>
  <c r="B755" i="6" s="1"/>
  <c r="C755" i="6" a="1"/>
  <c r="C755" i="6" s="1"/>
  <c r="D755" i="6" a="1"/>
  <c r="D755" i="6" s="1"/>
  <c r="A756" i="6" a="1"/>
  <c r="A756" i="6" s="1"/>
  <c r="B756" i="6" a="1"/>
  <c r="B756" i="6" s="1"/>
  <c r="C756" i="6" a="1"/>
  <c r="C756" i="6" s="1"/>
  <c r="D756" i="6" a="1"/>
  <c r="D756" i="6" s="1"/>
  <c r="A757" i="6" a="1"/>
  <c r="A757" i="6" s="1"/>
  <c r="B757" i="6" a="1"/>
  <c r="B757" i="6" s="1"/>
  <c r="C757" i="6" a="1"/>
  <c r="C757" i="6" s="1"/>
  <c r="D757" i="6" a="1"/>
  <c r="D757" i="6" s="1"/>
  <c r="A758" i="6" a="1"/>
  <c r="A758" i="6" s="1"/>
  <c r="B758" i="6" a="1"/>
  <c r="B758" i="6" s="1"/>
  <c r="C758" i="6" a="1"/>
  <c r="C758" i="6" s="1"/>
  <c r="D758" i="6" a="1"/>
  <c r="D758" i="6" s="1"/>
  <c r="A759" i="6" a="1"/>
  <c r="A759" i="6" s="1"/>
  <c r="B759" i="6" a="1"/>
  <c r="B759" i="6" s="1"/>
  <c r="C759" i="6" a="1"/>
  <c r="C759" i="6" s="1"/>
  <c r="D759" i="6" a="1"/>
  <c r="D759" i="6" s="1"/>
  <c r="A760" i="6" a="1"/>
  <c r="A760" i="6" s="1"/>
  <c r="B760" i="6" a="1"/>
  <c r="B760" i="6" s="1"/>
  <c r="C760" i="6" a="1"/>
  <c r="C760" i="6" s="1"/>
  <c r="D760" i="6" a="1"/>
  <c r="D760" i="6" s="1"/>
  <c r="A761" i="6" a="1"/>
  <c r="A761" i="6" s="1"/>
  <c r="B761" i="6" a="1"/>
  <c r="B761" i="6" s="1"/>
  <c r="C761" i="6" a="1"/>
  <c r="C761" i="6" s="1"/>
  <c r="D761" i="6" a="1"/>
  <c r="D761" i="6" s="1"/>
  <c r="A762" i="6" a="1"/>
  <c r="A762" i="6" s="1"/>
  <c r="B762" i="6" a="1"/>
  <c r="B762" i="6" s="1"/>
  <c r="C762" i="6" a="1"/>
  <c r="C762" i="6" s="1"/>
  <c r="D762" i="6" a="1"/>
  <c r="D762" i="6" s="1"/>
  <c r="A763" i="6" a="1"/>
  <c r="A763" i="6" s="1"/>
  <c r="B763" i="6" a="1"/>
  <c r="B763" i="6" s="1"/>
  <c r="C763" i="6" a="1"/>
  <c r="C763" i="6" s="1"/>
  <c r="D763" i="6" a="1"/>
  <c r="D763" i="6" s="1"/>
  <c r="A764" i="6" a="1"/>
  <c r="A764" i="6" s="1"/>
  <c r="B764" i="6" a="1"/>
  <c r="B764" i="6" s="1"/>
  <c r="C764" i="6" a="1"/>
  <c r="C764" i="6" s="1"/>
  <c r="D764" i="6" a="1"/>
  <c r="D764" i="6" s="1"/>
  <c r="A765" i="6" a="1"/>
  <c r="A765" i="6" s="1"/>
  <c r="B765" i="6" a="1"/>
  <c r="B765" i="6" s="1"/>
  <c r="C765" i="6" a="1"/>
  <c r="C765" i="6" s="1"/>
  <c r="D765" i="6" a="1"/>
  <c r="D765" i="6" s="1"/>
  <c r="A766" i="6" a="1"/>
  <c r="A766" i="6" s="1"/>
  <c r="B766" i="6" a="1"/>
  <c r="B766" i="6" s="1"/>
  <c r="C766" i="6" a="1"/>
  <c r="C766" i="6" s="1"/>
  <c r="D766" i="6" a="1"/>
  <c r="D766" i="6" s="1"/>
  <c r="A767" i="6" a="1"/>
  <c r="A767" i="6" s="1"/>
  <c r="B767" i="6" a="1"/>
  <c r="B767" i="6" s="1"/>
  <c r="C767" i="6" a="1"/>
  <c r="C767" i="6" s="1"/>
  <c r="D767" i="6" a="1"/>
  <c r="D767" i="6" s="1"/>
  <c r="A768" i="6" a="1"/>
  <c r="A768" i="6" s="1"/>
  <c r="B768" i="6" a="1"/>
  <c r="B768" i="6" s="1"/>
  <c r="C768" i="6" a="1"/>
  <c r="C768" i="6" s="1"/>
  <c r="D768" i="6" a="1"/>
  <c r="D768" i="6" s="1"/>
  <c r="A769" i="6" a="1"/>
  <c r="A769" i="6" s="1"/>
  <c r="B769" i="6" a="1"/>
  <c r="B769" i="6" s="1"/>
  <c r="C769" i="6" a="1"/>
  <c r="C769" i="6" s="1"/>
  <c r="D769" i="6" a="1"/>
  <c r="D769" i="6" s="1"/>
  <c r="A770" i="6" a="1"/>
  <c r="A770" i="6" s="1"/>
  <c r="B770" i="6" a="1"/>
  <c r="B770" i="6" s="1"/>
  <c r="C770" i="6" a="1"/>
  <c r="C770" i="6" s="1"/>
  <c r="D770" i="6" a="1"/>
  <c r="D770" i="6" s="1"/>
  <c r="A771" i="6" a="1"/>
  <c r="A771" i="6" s="1"/>
  <c r="B771" i="6" a="1"/>
  <c r="B771" i="6" s="1"/>
  <c r="C771" i="6" a="1"/>
  <c r="C771" i="6" s="1"/>
  <c r="D771" i="6" a="1"/>
  <c r="D771" i="6" s="1"/>
  <c r="A772" i="6" a="1"/>
  <c r="A772" i="6" s="1"/>
  <c r="B772" i="6" a="1"/>
  <c r="B772" i="6" s="1"/>
  <c r="C772" i="6" a="1"/>
  <c r="C772" i="6" s="1"/>
  <c r="D772" i="6" a="1"/>
  <c r="D772" i="6" s="1"/>
  <c r="A773" i="6" a="1"/>
  <c r="A773" i="6" s="1"/>
  <c r="B773" i="6" a="1"/>
  <c r="B773" i="6" s="1"/>
  <c r="C773" i="6" a="1"/>
  <c r="C773" i="6" s="1"/>
  <c r="D773" i="6" a="1"/>
  <c r="D773" i="6" s="1"/>
  <c r="A774" i="6" a="1"/>
  <c r="A774" i="6" s="1"/>
  <c r="B774" i="6" a="1"/>
  <c r="B774" i="6" s="1"/>
  <c r="C774" i="6" a="1"/>
  <c r="C774" i="6" s="1"/>
  <c r="D774" i="6" a="1"/>
  <c r="D774" i="6" s="1"/>
  <c r="A775" i="6" a="1"/>
  <c r="A775" i="6" s="1"/>
  <c r="B775" i="6" a="1"/>
  <c r="B775" i="6" s="1"/>
  <c r="C775" i="6" a="1"/>
  <c r="C775" i="6" s="1"/>
  <c r="D775" i="6" a="1"/>
  <c r="D775" i="6" s="1"/>
  <c r="A776" i="6" a="1"/>
  <c r="A776" i="6" s="1"/>
  <c r="B776" i="6" a="1"/>
  <c r="B776" i="6" s="1"/>
  <c r="C776" i="6" a="1"/>
  <c r="C776" i="6" s="1"/>
  <c r="D776" i="6" a="1"/>
  <c r="D776" i="6" s="1"/>
  <c r="A777" i="6" a="1"/>
  <c r="A777" i="6" s="1"/>
  <c r="B777" i="6" a="1"/>
  <c r="B777" i="6" s="1"/>
  <c r="C777" i="6" a="1"/>
  <c r="C777" i="6" s="1"/>
  <c r="D777" i="6" a="1"/>
  <c r="D777" i="6" s="1"/>
  <c r="A778" i="6" a="1"/>
  <c r="A778" i="6" s="1"/>
  <c r="B778" i="6" a="1"/>
  <c r="B778" i="6" s="1"/>
  <c r="C778" i="6" a="1"/>
  <c r="C778" i="6" s="1"/>
  <c r="D778" i="6" a="1"/>
  <c r="D778" i="6" s="1"/>
  <c r="A779" i="6" a="1"/>
  <c r="A779" i="6" s="1"/>
  <c r="B779" i="6" a="1"/>
  <c r="B779" i="6" s="1"/>
  <c r="C779" i="6" a="1"/>
  <c r="C779" i="6" s="1"/>
  <c r="D779" i="6" a="1"/>
  <c r="D779" i="6" s="1"/>
  <c r="A780" i="6" a="1"/>
  <c r="A780" i="6" s="1"/>
  <c r="B780" i="6" a="1"/>
  <c r="B780" i="6" s="1"/>
  <c r="C780" i="6" a="1"/>
  <c r="C780" i="6" s="1"/>
  <c r="D780" i="6" a="1"/>
  <c r="D780" i="6" s="1"/>
  <c r="A781" i="6" a="1"/>
  <c r="A781" i="6" s="1"/>
  <c r="B781" i="6" a="1"/>
  <c r="B781" i="6" s="1"/>
  <c r="C781" i="6" a="1"/>
  <c r="C781" i="6" s="1"/>
  <c r="D781" i="6" a="1"/>
  <c r="D781" i="6" s="1"/>
  <c r="A782" i="6" a="1"/>
  <c r="A782" i="6" s="1"/>
  <c r="B782" i="6" a="1"/>
  <c r="B782" i="6" s="1"/>
  <c r="C782" i="6" a="1"/>
  <c r="C782" i="6" s="1"/>
  <c r="D782" i="6" a="1"/>
  <c r="D782" i="6" s="1"/>
  <c r="A783" i="6" a="1"/>
  <c r="A783" i="6" s="1"/>
  <c r="B783" i="6" a="1"/>
  <c r="B783" i="6" s="1"/>
  <c r="C783" i="6" a="1"/>
  <c r="C783" i="6" s="1"/>
  <c r="D783" i="6" a="1"/>
  <c r="D783" i="6" s="1"/>
  <c r="A784" i="6" a="1"/>
  <c r="A784" i="6" s="1"/>
  <c r="B784" i="6" a="1"/>
  <c r="B784" i="6" s="1"/>
  <c r="C784" i="6" a="1"/>
  <c r="C784" i="6" s="1"/>
  <c r="D784" i="6" a="1"/>
  <c r="D784" i="6" s="1"/>
  <c r="A785" i="6" a="1"/>
  <c r="A785" i="6" s="1"/>
  <c r="B785" i="6" a="1"/>
  <c r="B785" i="6" s="1"/>
  <c r="C785" i="6" a="1"/>
  <c r="C785" i="6" s="1"/>
  <c r="D785" i="6" a="1"/>
  <c r="D785" i="6" s="1"/>
  <c r="A786" i="6" a="1"/>
  <c r="A786" i="6" s="1"/>
  <c r="B786" i="6" a="1"/>
  <c r="B786" i="6" s="1"/>
  <c r="C786" i="6" a="1"/>
  <c r="C786" i="6" s="1"/>
  <c r="D786" i="6" a="1"/>
  <c r="D786" i="6" s="1"/>
  <c r="A787" i="6" a="1"/>
  <c r="A787" i="6" s="1"/>
  <c r="B787" i="6" a="1"/>
  <c r="B787" i="6" s="1"/>
  <c r="C787" i="6" a="1"/>
  <c r="C787" i="6" s="1"/>
  <c r="D787" i="6" a="1"/>
  <c r="D787" i="6" s="1"/>
  <c r="A788" i="6" a="1"/>
  <c r="A788" i="6" s="1"/>
  <c r="B788" i="6" a="1"/>
  <c r="B788" i="6" s="1"/>
  <c r="C788" i="6" a="1"/>
  <c r="C788" i="6" s="1"/>
  <c r="D788" i="6" a="1"/>
  <c r="D788" i="6" s="1"/>
  <c r="A789" i="6" a="1"/>
  <c r="A789" i="6" s="1"/>
  <c r="B789" i="6" a="1"/>
  <c r="B789" i="6" s="1"/>
  <c r="C789" i="6" a="1"/>
  <c r="C789" i="6" s="1"/>
  <c r="D789" i="6" a="1"/>
  <c r="D789" i="6" s="1"/>
  <c r="A790" i="6" a="1"/>
  <c r="A790" i="6" s="1"/>
  <c r="B790" i="6" a="1"/>
  <c r="B790" i="6" s="1"/>
  <c r="C790" i="6" a="1"/>
  <c r="C790" i="6" s="1"/>
  <c r="D790" i="6" a="1"/>
  <c r="D790" i="6" s="1"/>
  <c r="A791" i="6" a="1"/>
  <c r="A791" i="6" s="1"/>
  <c r="B791" i="6" a="1"/>
  <c r="B791" i="6" s="1"/>
  <c r="C791" i="6" a="1"/>
  <c r="C791" i="6" s="1"/>
  <c r="D791" i="6" a="1"/>
  <c r="D791" i="6" s="1"/>
  <c r="A792" i="6" a="1"/>
  <c r="A792" i="6" s="1"/>
  <c r="B792" i="6" a="1"/>
  <c r="B792" i="6" s="1"/>
  <c r="C792" i="6" a="1"/>
  <c r="C792" i="6" s="1"/>
  <c r="D792" i="6" a="1"/>
  <c r="D792" i="6" s="1"/>
  <c r="A793" i="6" a="1"/>
  <c r="A793" i="6" s="1"/>
  <c r="B793" i="6" a="1"/>
  <c r="B793" i="6" s="1"/>
  <c r="C793" i="6" a="1"/>
  <c r="C793" i="6" s="1"/>
  <c r="D793" i="6" a="1"/>
  <c r="D793" i="6" s="1"/>
  <c r="A794" i="6" a="1"/>
  <c r="A794" i="6" s="1"/>
  <c r="B794" i="6" a="1"/>
  <c r="B794" i="6" s="1"/>
  <c r="C794" i="6" a="1"/>
  <c r="C794" i="6" s="1"/>
  <c r="D794" i="6" a="1"/>
  <c r="D794" i="6" s="1"/>
  <c r="A795" i="6" a="1"/>
  <c r="A795" i="6" s="1"/>
  <c r="B795" i="6" a="1"/>
  <c r="B795" i="6" s="1"/>
  <c r="C795" i="6" a="1"/>
  <c r="C795" i="6" s="1"/>
  <c r="D795" i="6" a="1"/>
  <c r="D795" i="6" s="1"/>
  <c r="A796" i="6" a="1"/>
  <c r="A796" i="6" s="1"/>
  <c r="B796" i="6" a="1"/>
  <c r="B796" i="6" s="1"/>
  <c r="C796" i="6" a="1"/>
  <c r="C796" i="6" s="1"/>
  <c r="D796" i="6" a="1"/>
  <c r="D796" i="6" s="1"/>
  <c r="A797" i="6" a="1"/>
  <c r="A797" i="6" s="1"/>
  <c r="B797" i="6" a="1"/>
  <c r="B797" i="6" s="1"/>
  <c r="C797" i="6" a="1"/>
  <c r="C797" i="6" s="1"/>
  <c r="D797" i="6" a="1"/>
  <c r="D797" i="6" s="1"/>
  <c r="A798" i="6" a="1"/>
  <c r="A798" i="6" s="1"/>
  <c r="B798" i="6" a="1"/>
  <c r="B798" i="6" s="1"/>
  <c r="C798" i="6" a="1"/>
  <c r="C798" i="6" s="1"/>
  <c r="D798" i="6" a="1"/>
  <c r="D798" i="6" s="1"/>
  <c r="A799" i="6" a="1"/>
  <c r="A799" i="6" s="1"/>
  <c r="B799" i="6" a="1"/>
  <c r="B799" i="6" s="1"/>
  <c r="C799" i="6" a="1"/>
  <c r="C799" i="6" s="1"/>
  <c r="D799" i="6" a="1"/>
  <c r="D799" i="6" s="1"/>
  <c r="A800" i="6" a="1"/>
  <c r="A800" i="6" s="1"/>
  <c r="B800" i="6" a="1"/>
  <c r="B800" i="6" s="1"/>
  <c r="C800" i="6" a="1"/>
  <c r="C800" i="6" s="1"/>
  <c r="D800" i="6" a="1"/>
  <c r="D800" i="6" s="1"/>
  <c r="A801" i="6" a="1"/>
  <c r="A801" i="6" s="1"/>
  <c r="B801" i="6" a="1"/>
  <c r="B801" i="6" s="1"/>
  <c r="C801" i="6" a="1"/>
  <c r="C801" i="6" s="1"/>
  <c r="D801" i="6" a="1"/>
  <c r="D801" i="6" s="1"/>
  <c r="A802" i="6" a="1"/>
  <c r="A802" i="6" s="1"/>
  <c r="B802" i="6" a="1"/>
  <c r="B802" i="6" s="1"/>
  <c r="C802" i="6" a="1"/>
  <c r="C802" i="6" s="1"/>
  <c r="D802" i="6" a="1"/>
  <c r="D802" i="6" s="1"/>
  <c r="A803" i="6" a="1"/>
  <c r="A803" i="6" s="1"/>
  <c r="B803" i="6" a="1"/>
  <c r="B803" i="6" s="1"/>
  <c r="C803" i="6" a="1"/>
  <c r="C803" i="6" s="1"/>
  <c r="D803" i="6" a="1"/>
  <c r="D803" i="6" s="1"/>
  <c r="A804" i="6" a="1"/>
  <c r="A804" i="6" s="1"/>
  <c r="B804" i="6" a="1"/>
  <c r="B804" i="6" s="1"/>
  <c r="C804" i="6" a="1"/>
  <c r="C804" i="6" s="1"/>
  <c r="D804" i="6" a="1"/>
  <c r="D804" i="6" s="1"/>
  <c r="A805" i="6" a="1"/>
  <c r="A805" i="6" s="1"/>
  <c r="B805" i="6" a="1"/>
  <c r="B805" i="6" s="1"/>
  <c r="C805" i="6" a="1"/>
  <c r="C805" i="6" s="1"/>
  <c r="D805" i="6" a="1"/>
  <c r="D805" i="6" s="1"/>
  <c r="A806" i="6" a="1"/>
  <c r="A806" i="6" s="1"/>
  <c r="B806" i="6" a="1"/>
  <c r="B806" i="6" s="1"/>
  <c r="C806" i="6" a="1"/>
  <c r="C806" i="6" s="1"/>
  <c r="D806" i="6" a="1"/>
  <c r="D806" i="6" s="1"/>
  <c r="A807" i="6" a="1"/>
  <c r="A807" i="6" s="1"/>
  <c r="B807" i="6" a="1"/>
  <c r="B807" i="6" s="1"/>
  <c r="C807" i="6" a="1"/>
  <c r="C807" i="6" s="1"/>
  <c r="D807" i="6" a="1"/>
  <c r="D807" i="6" s="1"/>
  <c r="A808" i="6" a="1"/>
  <c r="A808" i="6" s="1"/>
  <c r="B808" i="6" a="1"/>
  <c r="B808" i="6" s="1"/>
  <c r="C808" i="6" a="1"/>
  <c r="C808" i="6" s="1"/>
  <c r="D808" i="6" a="1"/>
  <c r="D808" i="6" s="1"/>
  <c r="A809" i="6" a="1"/>
  <c r="A809" i="6" s="1"/>
  <c r="B809" i="6" a="1"/>
  <c r="B809" i="6" s="1"/>
  <c r="C809" i="6" a="1"/>
  <c r="C809" i="6" s="1"/>
  <c r="D809" i="6" a="1"/>
  <c r="D809" i="6" s="1"/>
  <c r="A810" i="6" a="1"/>
  <c r="A810" i="6" s="1"/>
  <c r="B810" i="6" a="1"/>
  <c r="B810" i="6" s="1"/>
  <c r="C810" i="6" a="1"/>
  <c r="C810" i="6" s="1"/>
  <c r="D810" i="6" a="1"/>
  <c r="D810" i="6" s="1"/>
  <c r="A811" i="6" a="1"/>
  <c r="A811" i="6" s="1"/>
  <c r="B811" i="6" a="1"/>
  <c r="B811" i="6" s="1"/>
  <c r="C811" i="6" a="1"/>
  <c r="C811" i="6" s="1"/>
  <c r="D811" i="6" a="1"/>
  <c r="D811" i="6" s="1"/>
  <c r="A812" i="6" a="1"/>
  <c r="A812" i="6" s="1"/>
  <c r="B812" i="6" a="1"/>
  <c r="B812" i="6" s="1"/>
  <c r="C812" i="6" a="1"/>
  <c r="C812" i="6" s="1"/>
  <c r="D812" i="6" a="1"/>
  <c r="D812" i="6" s="1"/>
  <c r="A813" i="6" a="1"/>
  <c r="A813" i="6" s="1"/>
  <c r="B813" i="6" a="1"/>
  <c r="B813" i="6" s="1"/>
  <c r="C813" i="6" a="1"/>
  <c r="C813" i="6" s="1"/>
  <c r="D813" i="6" a="1"/>
  <c r="D813" i="6" s="1"/>
  <c r="A814" i="6" a="1"/>
  <c r="A814" i="6" s="1"/>
  <c r="B814" i="6" a="1"/>
  <c r="B814" i="6" s="1"/>
  <c r="C814" i="6" a="1"/>
  <c r="C814" i="6" s="1"/>
  <c r="D814" i="6" a="1"/>
  <c r="D814" i="6" s="1"/>
  <c r="A815" i="6" a="1"/>
  <c r="A815" i="6" s="1"/>
  <c r="B815" i="6" a="1"/>
  <c r="B815" i="6" s="1"/>
  <c r="C815" i="6" a="1"/>
  <c r="C815" i="6" s="1"/>
  <c r="D815" i="6" a="1"/>
  <c r="D815" i="6" s="1"/>
  <c r="A816" i="6" a="1"/>
  <c r="A816" i="6" s="1"/>
  <c r="B816" i="6" a="1"/>
  <c r="B816" i="6" s="1"/>
  <c r="C816" i="6" a="1"/>
  <c r="C816" i="6" s="1"/>
  <c r="D816" i="6" a="1"/>
  <c r="D816" i="6" s="1"/>
  <c r="A817" i="6" a="1"/>
  <c r="A817" i="6" s="1"/>
  <c r="B817" i="6" a="1"/>
  <c r="B817" i="6" s="1"/>
  <c r="C817" i="6" a="1"/>
  <c r="C817" i="6" s="1"/>
  <c r="D817" i="6" a="1"/>
  <c r="D817" i="6" s="1"/>
  <c r="A818" i="6" a="1"/>
  <c r="A818" i="6" s="1"/>
  <c r="B818" i="6" a="1"/>
  <c r="B818" i="6" s="1"/>
  <c r="C818" i="6" a="1"/>
  <c r="C818" i="6" s="1"/>
  <c r="D818" i="6" a="1"/>
  <c r="D818" i="6" s="1"/>
  <c r="A819" i="6" a="1"/>
  <c r="A819" i="6" s="1"/>
  <c r="B819" i="6" a="1"/>
  <c r="B819" i="6" s="1"/>
  <c r="C819" i="6" a="1"/>
  <c r="C819" i="6" s="1"/>
  <c r="D819" i="6" a="1"/>
  <c r="D819" i="6" s="1"/>
  <c r="A820" i="6" a="1"/>
  <c r="A820" i="6" s="1"/>
  <c r="B820" i="6" a="1"/>
  <c r="B820" i="6" s="1"/>
  <c r="C820" i="6" a="1"/>
  <c r="C820" i="6" s="1"/>
  <c r="D820" i="6" a="1"/>
  <c r="D820" i="6" s="1"/>
  <c r="A821" i="6" a="1"/>
  <c r="A821" i="6" s="1"/>
  <c r="B821" i="6" a="1"/>
  <c r="B821" i="6" s="1"/>
  <c r="C821" i="6" a="1"/>
  <c r="C821" i="6" s="1"/>
  <c r="D821" i="6" a="1"/>
  <c r="D821" i="6" s="1"/>
  <c r="A822" i="6" a="1"/>
  <c r="A822" i="6" s="1"/>
  <c r="B822" i="6" a="1"/>
  <c r="B822" i="6" s="1"/>
  <c r="C822" i="6" a="1"/>
  <c r="C822" i="6" s="1"/>
  <c r="D822" i="6" a="1"/>
  <c r="D822" i="6" s="1"/>
  <c r="A823" i="6" a="1"/>
  <c r="A823" i="6" s="1"/>
  <c r="B823" i="6" a="1"/>
  <c r="B823" i="6" s="1"/>
  <c r="C823" i="6" a="1"/>
  <c r="C823" i="6" s="1"/>
  <c r="D823" i="6" a="1"/>
  <c r="D823" i="6" s="1"/>
  <c r="A824" i="6" a="1"/>
  <c r="A824" i="6" s="1"/>
  <c r="B824" i="6" a="1"/>
  <c r="B824" i="6" s="1"/>
  <c r="C824" i="6" a="1"/>
  <c r="C824" i="6" s="1"/>
  <c r="D824" i="6" a="1"/>
  <c r="D824" i="6" s="1"/>
  <c r="A825" i="6" a="1"/>
  <c r="A825" i="6" s="1"/>
  <c r="B825" i="6" a="1"/>
  <c r="B825" i="6" s="1"/>
  <c r="C825" i="6" a="1"/>
  <c r="C825" i="6" s="1"/>
  <c r="D825" i="6" a="1"/>
  <c r="D825" i="6" s="1"/>
  <c r="A826" i="6" a="1"/>
  <c r="A826" i="6" s="1"/>
  <c r="B826" i="6" a="1"/>
  <c r="B826" i="6" s="1"/>
  <c r="C826" i="6" a="1"/>
  <c r="C826" i="6" s="1"/>
  <c r="D826" i="6" a="1"/>
  <c r="D826" i="6" s="1"/>
  <c r="A827" i="6" a="1"/>
  <c r="A827" i="6" s="1"/>
  <c r="B827" i="6" a="1"/>
  <c r="B827" i="6" s="1"/>
  <c r="C827" i="6" a="1"/>
  <c r="C827" i="6" s="1"/>
  <c r="D827" i="6" a="1"/>
  <c r="D827" i="6" s="1"/>
  <c r="A828" i="6" a="1"/>
  <c r="A828" i="6" s="1"/>
  <c r="B828" i="6" a="1"/>
  <c r="B828" i="6" s="1"/>
  <c r="C828" i="6" a="1"/>
  <c r="C828" i="6" s="1"/>
  <c r="D828" i="6" a="1"/>
  <c r="D828" i="6" s="1"/>
  <c r="A829" i="6" a="1"/>
  <c r="A829" i="6" s="1"/>
  <c r="B829" i="6" a="1"/>
  <c r="B829" i="6" s="1"/>
  <c r="C829" i="6" a="1"/>
  <c r="C829" i="6" s="1"/>
  <c r="D829" i="6" a="1"/>
  <c r="D829" i="6" s="1"/>
  <c r="A830" i="6" a="1"/>
  <c r="A830" i="6" s="1"/>
  <c r="B830" i="6" a="1"/>
  <c r="B830" i="6" s="1"/>
  <c r="C830" i="6" a="1"/>
  <c r="C830" i="6" s="1"/>
  <c r="D830" i="6" a="1"/>
  <c r="D830" i="6" s="1"/>
  <c r="A831" i="6" a="1"/>
  <c r="A831" i="6" s="1"/>
  <c r="B831" i="6" a="1"/>
  <c r="B831" i="6" s="1"/>
  <c r="C831" i="6" a="1"/>
  <c r="C831" i="6" s="1"/>
  <c r="D831" i="6" a="1"/>
  <c r="D831" i="6" s="1"/>
  <c r="A832" i="6" a="1"/>
  <c r="A832" i="6" s="1"/>
  <c r="B832" i="6" a="1"/>
  <c r="B832" i="6" s="1"/>
  <c r="C832" i="6" a="1"/>
  <c r="C832" i="6" s="1"/>
  <c r="D832" i="6" a="1"/>
  <c r="D832" i="6" s="1"/>
  <c r="A833" i="6" a="1"/>
  <c r="A833" i="6" s="1"/>
  <c r="B833" i="6" a="1"/>
  <c r="B833" i="6" s="1"/>
  <c r="C833" i="6" a="1"/>
  <c r="C833" i="6" s="1"/>
  <c r="D833" i="6" a="1"/>
  <c r="D833" i="6" s="1"/>
  <c r="A834" i="6" a="1"/>
  <c r="A834" i="6" s="1"/>
  <c r="B834" i="6" a="1"/>
  <c r="B834" i="6" s="1"/>
  <c r="C834" i="6" a="1"/>
  <c r="C834" i="6" s="1"/>
  <c r="D834" i="6" a="1"/>
  <c r="D834" i="6" s="1"/>
  <c r="A835" i="6" a="1"/>
  <c r="A835" i="6" s="1"/>
  <c r="B835" i="6" a="1"/>
  <c r="B835" i="6" s="1"/>
  <c r="C835" i="6" a="1"/>
  <c r="C835" i="6" s="1"/>
  <c r="D835" i="6" a="1"/>
  <c r="D835" i="6" s="1"/>
  <c r="A836" i="6" a="1"/>
  <c r="A836" i="6" s="1"/>
  <c r="B836" i="6" a="1"/>
  <c r="B836" i="6" s="1"/>
  <c r="C836" i="6" a="1"/>
  <c r="C836" i="6" s="1"/>
  <c r="D836" i="6" a="1"/>
  <c r="D836" i="6" s="1"/>
  <c r="A837" i="6" a="1"/>
  <c r="A837" i="6" s="1"/>
  <c r="B837" i="6" a="1"/>
  <c r="B837" i="6" s="1"/>
  <c r="C837" i="6" a="1"/>
  <c r="C837" i="6" s="1"/>
  <c r="D837" i="6" a="1"/>
  <c r="D837" i="6" s="1"/>
  <c r="A838" i="6" a="1"/>
  <c r="A838" i="6" s="1"/>
  <c r="B838" i="6" a="1"/>
  <c r="B838" i="6" s="1"/>
  <c r="C838" i="6" a="1"/>
  <c r="C838" i="6" s="1"/>
  <c r="D838" i="6" a="1"/>
  <c r="D838" i="6" s="1"/>
  <c r="A839" i="6" a="1"/>
  <c r="A839" i="6" s="1"/>
  <c r="B839" i="6" a="1"/>
  <c r="B839" i="6" s="1"/>
  <c r="C839" i="6" a="1"/>
  <c r="C839" i="6" s="1"/>
  <c r="D839" i="6" a="1"/>
  <c r="D839" i="6" s="1"/>
  <c r="A840" i="6" a="1"/>
  <c r="A840" i="6" s="1"/>
  <c r="B840" i="6" a="1"/>
  <c r="B840" i="6" s="1"/>
  <c r="C840" i="6" a="1"/>
  <c r="C840" i="6" s="1"/>
  <c r="D840" i="6" a="1"/>
  <c r="D840" i="6" s="1"/>
  <c r="A841" i="6" a="1"/>
  <c r="A841" i="6" s="1"/>
  <c r="B841" i="6" a="1"/>
  <c r="B841" i="6" s="1"/>
  <c r="C841" i="6" a="1"/>
  <c r="C841" i="6" s="1"/>
  <c r="D841" i="6" a="1"/>
  <c r="D841" i="6" s="1"/>
  <c r="A842" i="6" a="1"/>
  <c r="A842" i="6" s="1"/>
  <c r="B842" i="6" a="1"/>
  <c r="B842" i="6" s="1"/>
  <c r="C842" i="6" a="1"/>
  <c r="C842" i="6" s="1"/>
  <c r="D842" i="6" a="1"/>
  <c r="D842" i="6" s="1"/>
  <c r="A843" i="6" a="1"/>
  <c r="A843" i="6" s="1"/>
  <c r="B843" i="6" a="1"/>
  <c r="B843" i="6" s="1"/>
  <c r="C843" i="6" a="1"/>
  <c r="C843" i="6" s="1"/>
  <c r="D843" i="6" a="1"/>
  <c r="D843" i="6" s="1"/>
  <c r="A844" i="6" a="1"/>
  <c r="A844" i="6" s="1"/>
  <c r="B844" i="6" a="1"/>
  <c r="B844" i="6" s="1"/>
  <c r="C844" i="6" a="1"/>
  <c r="C844" i="6" s="1"/>
  <c r="D844" i="6" a="1"/>
  <c r="D844" i="6" s="1"/>
  <c r="A845" i="6" a="1"/>
  <c r="A845" i="6" s="1"/>
  <c r="B845" i="6" a="1"/>
  <c r="B845" i="6" s="1"/>
  <c r="C845" i="6" a="1"/>
  <c r="C845" i="6" s="1"/>
  <c r="D845" i="6" a="1"/>
  <c r="D845" i="6" s="1"/>
  <c r="A846" i="6" a="1"/>
  <c r="A846" i="6" s="1"/>
  <c r="B846" i="6" a="1"/>
  <c r="B846" i="6" s="1"/>
  <c r="C846" i="6" a="1"/>
  <c r="C846" i="6" s="1"/>
  <c r="D846" i="6" a="1"/>
  <c r="D846" i="6" s="1"/>
  <c r="A847" i="6" a="1"/>
  <c r="A847" i="6" s="1"/>
  <c r="B847" i="6" a="1"/>
  <c r="B847" i="6" s="1"/>
  <c r="C847" i="6" a="1"/>
  <c r="C847" i="6" s="1"/>
  <c r="D847" i="6" a="1"/>
  <c r="D847" i="6" s="1"/>
  <c r="A848" i="6" a="1"/>
  <c r="A848" i="6" s="1"/>
  <c r="B848" i="6" a="1"/>
  <c r="B848" i="6" s="1"/>
  <c r="C848" i="6" a="1"/>
  <c r="C848" i="6" s="1"/>
  <c r="D848" i="6" a="1"/>
  <c r="D848" i="6" s="1"/>
  <c r="A849" i="6" a="1"/>
  <c r="A849" i="6" s="1"/>
  <c r="B849" i="6" a="1"/>
  <c r="B849" i="6" s="1"/>
  <c r="C849" i="6" a="1"/>
  <c r="C849" i="6" s="1"/>
  <c r="D849" i="6" a="1"/>
  <c r="D849" i="6" s="1"/>
  <c r="A850" i="6" a="1"/>
  <c r="A850" i="6" s="1"/>
  <c r="B850" i="6" a="1"/>
  <c r="B850" i="6" s="1"/>
  <c r="C850" i="6" a="1"/>
  <c r="C850" i="6" s="1"/>
  <c r="D850" i="6" a="1"/>
  <c r="D850" i="6" s="1"/>
  <c r="A851" i="6" a="1"/>
  <c r="A851" i="6" s="1"/>
  <c r="B851" i="6" a="1"/>
  <c r="B851" i="6" s="1"/>
  <c r="C851" i="6" a="1"/>
  <c r="C851" i="6" s="1"/>
  <c r="D851" i="6" a="1"/>
  <c r="D851" i="6" s="1"/>
  <c r="A852" i="6" a="1"/>
  <c r="A852" i="6" s="1"/>
  <c r="B852" i="6" a="1"/>
  <c r="B852" i="6" s="1"/>
  <c r="C852" i="6" a="1"/>
  <c r="C852" i="6" s="1"/>
  <c r="D852" i="6" a="1"/>
  <c r="D852" i="6" s="1"/>
  <c r="A853" i="6" a="1"/>
  <c r="A853" i="6" s="1"/>
  <c r="B853" i="6" a="1"/>
  <c r="B853" i="6" s="1"/>
  <c r="C853" i="6" a="1"/>
  <c r="C853" i="6" s="1"/>
  <c r="D853" i="6" a="1"/>
  <c r="D853" i="6" s="1"/>
  <c r="A854" i="6" a="1"/>
  <c r="A854" i="6" s="1"/>
  <c r="B854" i="6" a="1"/>
  <c r="B854" i="6" s="1"/>
  <c r="C854" i="6" a="1"/>
  <c r="C854" i="6" s="1"/>
  <c r="D854" i="6" a="1"/>
  <c r="D854" i="6" s="1"/>
  <c r="A855" i="6" a="1"/>
  <c r="A855" i="6" s="1"/>
  <c r="B855" i="6" a="1"/>
  <c r="B855" i="6" s="1"/>
  <c r="C855" i="6" a="1"/>
  <c r="C855" i="6" s="1"/>
  <c r="D855" i="6" a="1"/>
  <c r="D855" i="6" s="1"/>
  <c r="A856" i="6" a="1"/>
  <c r="A856" i="6" s="1"/>
  <c r="B856" i="6" a="1"/>
  <c r="B856" i="6" s="1"/>
  <c r="C856" i="6" a="1"/>
  <c r="C856" i="6" s="1"/>
  <c r="D856" i="6" a="1"/>
  <c r="D856" i="6" s="1"/>
  <c r="A857" i="6" a="1"/>
  <c r="A857" i="6" s="1"/>
  <c r="B857" i="6" a="1"/>
  <c r="B857" i="6" s="1"/>
  <c r="C857" i="6" a="1"/>
  <c r="C857" i="6" s="1"/>
  <c r="D857" i="6" a="1"/>
  <c r="D857" i="6" s="1"/>
  <c r="A858" i="6" a="1"/>
  <c r="A858" i="6" s="1"/>
  <c r="B858" i="6" a="1"/>
  <c r="B858" i="6" s="1"/>
  <c r="C858" i="6" a="1"/>
  <c r="C858" i="6" s="1"/>
  <c r="D858" i="6" a="1"/>
  <c r="D858" i="6" s="1"/>
  <c r="A859" i="6" a="1"/>
  <c r="A859" i="6" s="1"/>
  <c r="B859" i="6" a="1"/>
  <c r="B859" i="6" s="1"/>
  <c r="C859" i="6" a="1"/>
  <c r="C859" i="6" s="1"/>
  <c r="D859" i="6" a="1"/>
  <c r="D859" i="6" s="1"/>
  <c r="A860" i="6" a="1"/>
  <c r="A860" i="6" s="1"/>
  <c r="B860" i="6" a="1"/>
  <c r="B860" i="6" s="1"/>
  <c r="C860" i="6" a="1"/>
  <c r="C860" i="6" s="1"/>
  <c r="D860" i="6" a="1"/>
  <c r="D860" i="6" s="1"/>
  <c r="A861" i="6" a="1"/>
  <c r="A861" i="6" s="1"/>
  <c r="B861" i="6" a="1"/>
  <c r="B861" i="6" s="1"/>
  <c r="C861" i="6" a="1"/>
  <c r="C861" i="6" s="1"/>
  <c r="D861" i="6" a="1"/>
  <c r="D861" i="6" s="1"/>
  <c r="A862" i="6" a="1"/>
  <c r="A862" i="6" s="1"/>
  <c r="B862" i="6" a="1"/>
  <c r="B862" i="6" s="1"/>
  <c r="C862" i="6" a="1"/>
  <c r="C862" i="6" s="1"/>
  <c r="D862" i="6" a="1"/>
  <c r="D862" i="6" s="1"/>
  <c r="A863" i="6" a="1"/>
  <c r="A863" i="6" s="1"/>
  <c r="B863" i="6" a="1"/>
  <c r="B863" i="6" s="1"/>
  <c r="C863" i="6" a="1"/>
  <c r="C863" i="6" s="1"/>
  <c r="D863" i="6" a="1"/>
  <c r="D863" i="6" s="1"/>
  <c r="A864" i="6" a="1"/>
  <c r="A864" i="6" s="1"/>
  <c r="B864" i="6" a="1"/>
  <c r="B864" i="6" s="1"/>
  <c r="C864" i="6" a="1"/>
  <c r="C864" i="6" s="1"/>
  <c r="D864" i="6" a="1"/>
  <c r="D864" i="6" s="1"/>
  <c r="A865" i="6" a="1"/>
  <c r="A865" i="6" s="1"/>
  <c r="B865" i="6" a="1"/>
  <c r="B865" i="6" s="1"/>
  <c r="C865" i="6" a="1"/>
  <c r="C865" i="6" s="1"/>
  <c r="D865" i="6" a="1"/>
  <c r="D865" i="6" s="1"/>
  <c r="A866" i="6" a="1"/>
  <c r="A866" i="6" s="1"/>
  <c r="B866" i="6" a="1"/>
  <c r="B866" i="6" s="1"/>
  <c r="C866" i="6" a="1"/>
  <c r="C866" i="6" s="1"/>
  <c r="D866" i="6" a="1"/>
  <c r="D866" i="6" s="1"/>
  <c r="A867" i="6" a="1"/>
  <c r="A867" i="6" s="1"/>
  <c r="B867" i="6" a="1"/>
  <c r="B867" i="6" s="1"/>
  <c r="C867" i="6" a="1"/>
  <c r="C867" i="6" s="1"/>
  <c r="D867" i="6" a="1"/>
  <c r="D867" i="6" s="1"/>
  <c r="A868" i="6" a="1"/>
  <c r="A868" i="6" s="1"/>
  <c r="B868" i="6" a="1"/>
  <c r="B868" i="6" s="1"/>
  <c r="C868" i="6" a="1"/>
  <c r="C868" i="6" s="1"/>
  <c r="D868" i="6" a="1"/>
  <c r="D868" i="6" s="1"/>
  <c r="A869" i="6" a="1"/>
  <c r="A869" i="6" s="1"/>
  <c r="B869" i="6" a="1"/>
  <c r="B869" i="6" s="1"/>
  <c r="C869" i="6" a="1"/>
  <c r="C869" i="6" s="1"/>
  <c r="D869" i="6" a="1"/>
  <c r="D869" i="6" s="1"/>
  <c r="A870" i="6" a="1"/>
  <c r="A870" i="6" s="1"/>
  <c r="B870" i="6" a="1"/>
  <c r="B870" i="6" s="1"/>
  <c r="C870" i="6" a="1"/>
  <c r="C870" i="6" s="1"/>
  <c r="D870" i="6" a="1"/>
  <c r="D870" i="6" s="1"/>
  <c r="A871" i="6" a="1"/>
  <c r="A871" i="6" s="1"/>
  <c r="B871" i="6" a="1"/>
  <c r="B871" i="6" s="1"/>
  <c r="C871" i="6" a="1"/>
  <c r="C871" i="6" s="1"/>
  <c r="D871" i="6" a="1"/>
  <c r="D871" i="6" s="1"/>
  <c r="A872" i="6" a="1"/>
  <c r="A872" i="6" s="1"/>
  <c r="B872" i="6" a="1"/>
  <c r="B872" i="6" s="1"/>
  <c r="C872" i="6" a="1"/>
  <c r="C872" i="6" s="1"/>
  <c r="D872" i="6" a="1"/>
  <c r="D872" i="6" s="1"/>
  <c r="A873" i="6" a="1"/>
  <c r="A873" i="6" s="1"/>
  <c r="B873" i="6" a="1"/>
  <c r="B873" i="6" s="1"/>
  <c r="C873" i="6" a="1"/>
  <c r="C873" i="6" s="1"/>
  <c r="D873" i="6" a="1"/>
  <c r="D873" i="6" s="1"/>
  <c r="A874" i="6" a="1"/>
  <c r="A874" i="6" s="1"/>
  <c r="B874" i="6" a="1"/>
  <c r="B874" i="6" s="1"/>
  <c r="C874" i="6" a="1"/>
  <c r="C874" i="6" s="1"/>
  <c r="D874" i="6" a="1"/>
  <c r="D874" i="6" s="1"/>
  <c r="A875" i="6" a="1"/>
  <c r="A875" i="6" s="1"/>
  <c r="B875" i="6" a="1"/>
  <c r="B875" i="6" s="1"/>
  <c r="C875" i="6" a="1"/>
  <c r="C875" i="6" s="1"/>
  <c r="D875" i="6" a="1"/>
  <c r="D875" i="6" s="1"/>
  <c r="A876" i="6" a="1"/>
  <c r="A876" i="6" s="1"/>
  <c r="B876" i="6" a="1"/>
  <c r="B876" i="6" s="1"/>
  <c r="C876" i="6" a="1"/>
  <c r="C876" i="6" s="1"/>
  <c r="D876" i="6" a="1"/>
  <c r="D876" i="6" s="1"/>
  <c r="A877" i="6" a="1"/>
  <c r="A877" i="6" s="1"/>
  <c r="B877" i="6" a="1"/>
  <c r="B877" i="6" s="1"/>
  <c r="C877" i="6" a="1"/>
  <c r="C877" i="6" s="1"/>
  <c r="D877" i="6" a="1"/>
  <c r="D877" i="6" s="1"/>
  <c r="A878" i="6" a="1"/>
  <c r="A878" i="6" s="1"/>
  <c r="B878" i="6" a="1"/>
  <c r="B878" i="6" s="1"/>
  <c r="C878" i="6" a="1"/>
  <c r="C878" i="6" s="1"/>
  <c r="D878" i="6" a="1"/>
  <c r="D878" i="6" s="1"/>
  <c r="A879" i="6" a="1"/>
  <c r="A879" i="6" s="1"/>
  <c r="B879" i="6" a="1"/>
  <c r="B879" i="6" s="1"/>
  <c r="C879" i="6" a="1"/>
  <c r="C879" i="6" s="1"/>
  <c r="D879" i="6" a="1"/>
  <c r="D879" i="6" s="1"/>
  <c r="A880" i="6" a="1"/>
  <c r="A880" i="6" s="1"/>
  <c r="B880" i="6" a="1"/>
  <c r="B880" i="6" s="1"/>
  <c r="C880" i="6" a="1"/>
  <c r="C880" i="6" s="1"/>
  <c r="D880" i="6" a="1"/>
  <c r="D880" i="6" s="1"/>
  <c r="A881" i="6" a="1"/>
  <c r="A881" i="6" s="1"/>
  <c r="B881" i="6" a="1"/>
  <c r="B881" i="6" s="1"/>
  <c r="C881" i="6" a="1"/>
  <c r="C881" i="6" s="1"/>
  <c r="D881" i="6" a="1"/>
  <c r="D881" i="6" s="1"/>
  <c r="A882" i="6" a="1"/>
  <c r="A882" i="6" s="1"/>
  <c r="B882" i="6" a="1"/>
  <c r="B882" i="6" s="1"/>
  <c r="C882" i="6" a="1"/>
  <c r="C882" i="6" s="1"/>
  <c r="D882" i="6" a="1"/>
  <c r="D882" i="6" s="1"/>
  <c r="A883" i="6" a="1"/>
  <c r="A883" i="6" s="1"/>
  <c r="B883" i="6" a="1"/>
  <c r="B883" i="6" s="1"/>
  <c r="C883" i="6" a="1"/>
  <c r="C883" i="6" s="1"/>
  <c r="D883" i="6" a="1"/>
  <c r="D883" i="6" s="1"/>
  <c r="A884" i="6" a="1"/>
  <c r="A884" i="6" s="1"/>
  <c r="B884" i="6" a="1"/>
  <c r="B884" i="6" s="1"/>
  <c r="C884" i="6" a="1"/>
  <c r="C884" i="6" s="1"/>
  <c r="D884" i="6" a="1"/>
  <c r="D884" i="6" s="1"/>
  <c r="A885" i="6" a="1"/>
  <c r="A885" i="6" s="1"/>
  <c r="B885" i="6" a="1"/>
  <c r="B885" i="6" s="1"/>
  <c r="C885" i="6" a="1"/>
  <c r="C885" i="6" s="1"/>
  <c r="D885" i="6" a="1"/>
  <c r="D885" i="6" s="1"/>
  <c r="A886" i="6" a="1"/>
  <c r="A886" i="6" s="1"/>
  <c r="B886" i="6" a="1"/>
  <c r="B886" i="6" s="1"/>
  <c r="C886" i="6" a="1"/>
  <c r="C886" i="6" s="1"/>
  <c r="D886" i="6" a="1"/>
  <c r="D886" i="6" s="1"/>
  <c r="A887" i="6" a="1"/>
  <c r="A887" i="6" s="1"/>
  <c r="B887" i="6" a="1"/>
  <c r="B887" i="6" s="1"/>
  <c r="C887" i="6" a="1"/>
  <c r="C887" i="6" s="1"/>
  <c r="D887" i="6" a="1"/>
  <c r="D887" i="6" s="1"/>
  <c r="A888" i="6" a="1"/>
  <c r="A888" i="6" s="1"/>
  <c r="B888" i="6" a="1"/>
  <c r="B888" i="6" s="1"/>
  <c r="C888" i="6" a="1"/>
  <c r="C888" i="6" s="1"/>
  <c r="D888" i="6" a="1"/>
  <c r="D888" i="6" s="1"/>
  <c r="A889" i="6" a="1"/>
  <c r="A889" i="6" s="1"/>
  <c r="B889" i="6" a="1"/>
  <c r="B889" i="6" s="1"/>
  <c r="C889" i="6" a="1"/>
  <c r="C889" i="6" s="1"/>
  <c r="D889" i="6" a="1"/>
  <c r="D889" i="6" s="1"/>
  <c r="A890" i="6" a="1"/>
  <c r="A890" i="6" s="1"/>
  <c r="B890" i="6" a="1"/>
  <c r="B890" i="6" s="1"/>
  <c r="C890" i="6" a="1"/>
  <c r="C890" i="6" s="1"/>
  <c r="D890" i="6" a="1"/>
  <c r="D890" i="6" s="1"/>
  <c r="A891" i="6" a="1"/>
  <c r="A891" i="6" s="1"/>
  <c r="B891" i="6" a="1"/>
  <c r="B891" i="6" s="1"/>
  <c r="C891" i="6" a="1"/>
  <c r="C891" i="6" s="1"/>
  <c r="D891" i="6" a="1"/>
  <c r="D891" i="6" s="1"/>
  <c r="A892" i="6" a="1"/>
  <c r="A892" i="6" s="1"/>
  <c r="B892" i="6" a="1"/>
  <c r="B892" i="6" s="1"/>
  <c r="C892" i="6" a="1"/>
  <c r="C892" i="6" s="1"/>
  <c r="D892" i="6" a="1"/>
  <c r="D892" i="6" s="1"/>
  <c r="A893" i="6" a="1"/>
  <c r="A893" i="6" s="1"/>
  <c r="B893" i="6" a="1"/>
  <c r="B893" i="6" s="1"/>
  <c r="C893" i="6" a="1"/>
  <c r="C893" i="6" s="1"/>
  <c r="D893" i="6" a="1"/>
  <c r="D893" i="6" s="1"/>
  <c r="A894" i="6" a="1"/>
  <c r="A894" i="6" s="1"/>
  <c r="B894" i="6" a="1"/>
  <c r="B894" i="6" s="1"/>
  <c r="C894" i="6" a="1"/>
  <c r="C894" i="6" s="1"/>
  <c r="D894" i="6" a="1"/>
  <c r="D894" i="6" s="1"/>
  <c r="A895" i="6" a="1"/>
  <c r="A895" i="6" s="1"/>
  <c r="B895" i="6" a="1"/>
  <c r="B895" i="6" s="1"/>
  <c r="C895" i="6" a="1"/>
  <c r="C895" i="6" s="1"/>
  <c r="D895" i="6" a="1"/>
  <c r="D895" i="6" s="1"/>
  <c r="A896" i="6" a="1"/>
  <c r="A896" i="6" s="1"/>
  <c r="B896" i="6" a="1"/>
  <c r="B896" i="6" s="1"/>
  <c r="C896" i="6" a="1"/>
  <c r="C896" i="6" s="1"/>
  <c r="D896" i="6" a="1"/>
  <c r="D896" i="6" s="1"/>
  <c r="A897" i="6" a="1"/>
  <c r="A897" i="6" s="1"/>
  <c r="B897" i="6" a="1"/>
  <c r="B897" i="6" s="1"/>
  <c r="C897" i="6" a="1"/>
  <c r="C897" i="6" s="1"/>
  <c r="D897" i="6" a="1"/>
  <c r="D897" i="6" s="1"/>
  <c r="A898" i="6" a="1"/>
  <c r="A898" i="6" s="1"/>
  <c r="B898" i="6" a="1"/>
  <c r="B898" i="6" s="1"/>
  <c r="C898" i="6" a="1"/>
  <c r="C898" i="6" s="1"/>
  <c r="D898" i="6" a="1"/>
  <c r="D898" i="6" s="1"/>
  <c r="A899" i="6" a="1"/>
  <c r="A899" i="6" s="1"/>
  <c r="B899" i="6" a="1"/>
  <c r="B899" i="6" s="1"/>
  <c r="C899" i="6" a="1"/>
  <c r="C899" i="6" s="1"/>
  <c r="D899" i="6" a="1"/>
  <c r="D899" i="6" s="1"/>
  <c r="A900" i="6" a="1"/>
  <c r="A900" i="6" s="1"/>
  <c r="B900" i="6" a="1"/>
  <c r="B900" i="6" s="1"/>
  <c r="C900" i="6" a="1"/>
  <c r="C900" i="6" s="1"/>
  <c r="D900" i="6" a="1"/>
  <c r="D900" i="6" s="1"/>
  <c r="A901" i="6" a="1"/>
  <c r="A901" i="6" s="1"/>
  <c r="B901" i="6" a="1"/>
  <c r="B901" i="6" s="1"/>
  <c r="C901" i="6" a="1"/>
  <c r="C901" i="6" s="1"/>
  <c r="D901" i="6" a="1"/>
  <c r="D901" i="6" s="1"/>
  <c r="A902" i="6" a="1"/>
  <c r="A902" i="6" s="1"/>
  <c r="B902" i="6" a="1"/>
  <c r="B902" i="6" s="1"/>
  <c r="C902" i="6" a="1"/>
  <c r="C902" i="6" s="1"/>
  <c r="D902" i="6" a="1"/>
  <c r="D902" i="6" s="1"/>
  <c r="A903" i="6" a="1"/>
  <c r="A903" i="6" s="1"/>
  <c r="B903" i="6" a="1"/>
  <c r="B903" i="6" s="1"/>
  <c r="C903" i="6" a="1"/>
  <c r="C903" i="6" s="1"/>
  <c r="D903" i="6" a="1"/>
  <c r="D903" i="6" s="1"/>
  <c r="A904" i="6" a="1"/>
  <c r="A904" i="6" s="1"/>
  <c r="B904" i="6" a="1"/>
  <c r="B904" i="6" s="1"/>
  <c r="C904" i="6" a="1"/>
  <c r="C904" i="6" s="1"/>
  <c r="D904" i="6" a="1"/>
  <c r="D904" i="6" s="1"/>
  <c r="A905" i="6" a="1"/>
  <c r="A905" i="6" s="1"/>
  <c r="B905" i="6" a="1"/>
  <c r="B905" i="6" s="1"/>
  <c r="C905" i="6" a="1"/>
  <c r="C905" i="6" s="1"/>
  <c r="D905" i="6" a="1"/>
  <c r="D905" i="6" s="1"/>
  <c r="A906" i="6" a="1"/>
  <c r="A906" i="6" s="1"/>
  <c r="B906" i="6" a="1"/>
  <c r="B906" i="6" s="1"/>
  <c r="C906" i="6" a="1"/>
  <c r="C906" i="6" s="1"/>
  <c r="D906" i="6" a="1"/>
  <c r="D906" i="6" s="1"/>
  <c r="A907" i="6" a="1"/>
  <c r="A907" i="6" s="1"/>
  <c r="B907" i="6" a="1"/>
  <c r="B907" i="6" s="1"/>
  <c r="C907" i="6" a="1"/>
  <c r="C907" i="6" s="1"/>
  <c r="D907" i="6" a="1"/>
  <c r="D907" i="6" s="1"/>
  <c r="A908" i="6" a="1"/>
  <c r="A908" i="6" s="1"/>
  <c r="B908" i="6" a="1"/>
  <c r="B908" i="6" s="1"/>
  <c r="C908" i="6" a="1"/>
  <c r="C908" i="6" s="1"/>
  <c r="D908" i="6" a="1"/>
  <c r="D908" i="6" s="1"/>
  <c r="A909" i="6" a="1"/>
  <c r="A909" i="6" s="1"/>
  <c r="B909" i="6" a="1"/>
  <c r="B909" i="6" s="1"/>
  <c r="C909" i="6" a="1"/>
  <c r="C909" i="6" s="1"/>
  <c r="D909" i="6" a="1"/>
  <c r="D909" i="6" s="1"/>
  <c r="A910" i="6" a="1"/>
  <c r="A910" i="6" s="1"/>
  <c r="B910" i="6" a="1"/>
  <c r="B910" i="6" s="1"/>
  <c r="C910" i="6" a="1"/>
  <c r="C910" i="6" s="1"/>
  <c r="D910" i="6" a="1"/>
  <c r="D910" i="6" s="1"/>
  <c r="A911" i="6" a="1"/>
  <c r="A911" i="6" s="1"/>
  <c r="B911" i="6" a="1"/>
  <c r="B911" i="6" s="1"/>
  <c r="C911" i="6" a="1"/>
  <c r="C911" i="6" s="1"/>
  <c r="D911" i="6" a="1"/>
  <c r="D911" i="6" s="1"/>
  <c r="A912" i="6" a="1"/>
  <c r="A912" i="6" s="1"/>
  <c r="B912" i="6" a="1"/>
  <c r="B912" i="6" s="1"/>
  <c r="C912" i="6" a="1"/>
  <c r="C912" i="6" s="1"/>
  <c r="D912" i="6" a="1"/>
  <c r="D912" i="6" s="1"/>
  <c r="A913" i="6" a="1"/>
  <c r="A913" i="6" s="1"/>
  <c r="B913" i="6" a="1"/>
  <c r="B913" i="6" s="1"/>
  <c r="C913" i="6" a="1"/>
  <c r="C913" i="6" s="1"/>
  <c r="D913" i="6" a="1"/>
  <c r="D913" i="6" s="1"/>
  <c r="A914" i="6" a="1"/>
  <c r="A914" i="6" s="1"/>
  <c r="B914" i="6" a="1"/>
  <c r="B914" i="6" s="1"/>
  <c r="C914" i="6" a="1"/>
  <c r="C914" i="6" s="1"/>
  <c r="D914" i="6" a="1"/>
  <c r="D914" i="6" s="1"/>
  <c r="A915" i="6" a="1"/>
  <c r="A915" i="6" s="1"/>
  <c r="B915" i="6" a="1"/>
  <c r="B915" i="6" s="1"/>
  <c r="C915" i="6" a="1"/>
  <c r="C915" i="6" s="1"/>
  <c r="D915" i="6" a="1"/>
  <c r="D915" i="6" s="1"/>
  <c r="A916" i="6" a="1"/>
  <c r="A916" i="6" s="1"/>
  <c r="B916" i="6" a="1"/>
  <c r="B916" i="6" s="1"/>
  <c r="C916" i="6" a="1"/>
  <c r="C916" i="6" s="1"/>
  <c r="D916" i="6" a="1"/>
  <c r="D916" i="6" s="1"/>
  <c r="A917" i="6" a="1"/>
  <c r="A917" i="6" s="1"/>
  <c r="B917" i="6" a="1"/>
  <c r="B917" i="6" s="1"/>
  <c r="C917" i="6" a="1"/>
  <c r="C917" i="6" s="1"/>
  <c r="D917" i="6" a="1"/>
  <c r="D917" i="6" s="1"/>
  <c r="A918" i="6" a="1"/>
  <c r="A918" i="6" s="1"/>
  <c r="B918" i="6" a="1"/>
  <c r="B918" i="6" s="1"/>
  <c r="C918" i="6" a="1"/>
  <c r="C918" i="6" s="1"/>
  <c r="D918" i="6" a="1"/>
  <c r="D918" i="6" s="1"/>
  <c r="A919" i="6" a="1"/>
  <c r="A919" i="6" s="1"/>
  <c r="B919" i="6" a="1"/>
  <c r="B919" i="6" s="1"/>
  <c r="C919" i="6" a="1"/>
  <c r="C919" i="6" s="1"/>
  <c r="D919" i="6" a="1"/>
  <c r="D919" i="6" s="1"/>
  <c r="A920" i="6" a="1"/>
  <c r="A920" i="6" s="1"/>
  <c r="B920" i="6" a="1"/>
  <c r="B920" i="6" s="1"/>
  <c r="C920" i="6" a="1"/>
  <c r="C920" i="6" s="1"/>
  <c r="D920" i="6" a="1"/>
  <c r="D920" i="6" s="1"/>
  <c r="A921" i="6" a="1"/>
  <c r="A921" i="6" s="1"/>
  <c r="B921" i="6" a="1"/>
  <c r="B921" i="6" s="1"/>
  <c r="C921" i="6" a="1"/>
  <c r="C921" i="6" s="1"/>
  <c r="D921" i="6" a="1"/>
  <c r="D921" i="6" s="1"/>
  <c r="A922" i="6" a="1"/>
  <c r="A922" i="6" s="1"/>
  <c r="B922" i="6" a="1"/>
  <c r="B922" i="6" s="1"/>
  <c r="C922" i="6" a="1"/>
  <c r="C922" i="6" s="1"/>
  <c r="D922" i="6" a="1"/>
  <c r="D922" i="6" s="1"/>
  <c r="A923" i="6" a="1"/>
  <c r="A923" i="6" s="1"/>
  <c r="B923" i="6" a="1"/>
  <c r="B923" i="6" s="1"/>
  <c r="C923" i="6" a="1"/>
  <c r="C923" i="6" s="1"/>
  <c r="D923" i="6" a="1"/>
  <c r="D923" i="6" s="1"/>
  <c r="A924" i="6" a="1"/>
  <c r="A924" i="6" s="1"/>
  <c r="B924" i="6" a="1"/>
  <c r="B924" i="6" s="1"/>
  <c r="C924" i="6" a="1"/>
  <c r="C924" i="6" s="1"/>
  <c r="D924" i="6" a="1"/>
  <c r="D924" i="6" s="1"/>
  <c r="A925" i="6" a="1"/>
  <c r="A925" i="6" s="1"/>
  <c r="B925" i="6" a="1"/>
  <c r="B925" i="6" s="1"/>
  <c r="C925" i="6" a="1"/>
  <c r="C925" i="6" s="1"/>
  <c r="D925" i="6" a="1"/>
  <c r="D925" i="6" s="1"/>
  <c r="A926" i="6" a="1"/>
  <c r="A926" i="6" s="1"/>
  <c r="B926" i="6" a="1"/>
  <c r="B926" i="6" s="1"/>
  <c r="C926" i="6" a="1"/>
  <c r="C926" i="6" s="1"/>
  <c r="D926" i="6" a="1"/>
  <c r="D926" i="6" s="1"/>
  <c r="A927" i="6" a="1"/>
  <c r="A927" i="6" s="1"/>
  <c r="B927" i="6" a="1"/>
  <c r="B927" i="6" s="1"/>
  <c r="C927" i="6" a="1"/>
  <c r="C927" i="6" s="1"/>
  <c r="D927" i="6" a="1"/>
  <c r="D927" i="6" s="1"/>
  <c r="A928" i="6" a="1"/>
  <c r="A928" i="6" s="1"/>
  <c r="B928" i="6" a="1"/>
  <c r="B928" i="6" s="1"/>
  <c r="C928" i="6" a="1"/>
  <c r="C928" i="6" s="1"/>
  <c r="D928" i="6" a="1"/>
  <c r="D928" i="6" s="1"/>
  <c r="A929" i="6" a="1"/>
  <c r="A929" i="6" s="1"/>
  <c r="B929" i="6" a="1"/>
  <c r="B929" i="6" s="1"/>
  <c r="C929" i="6" a="1"/>
  <c r="C929" i="6" s="1"/>
  <c r="D929" i="6" a="1"/>
  <c r="D929" i="6" s="1"/>
  <c r="A930" i="6" a="1"/>
  <c r="A930" i="6" s="1"/>
  <c r="B930" i="6" a="1"/>
  <c r="B930" i="6" s="1"/>
  <c r="C930" i="6" a="1"/>
  <c r="C930" i="6" s="1"/>
  <c r="D930" i="6" a="1"/>
  <c r="D930" i="6" s="1"/>
  <c r="A931" i="6" a="1"/>
  <c r="A931" i="6" s="1"/>
  <c r="B931" i="6" a="1"/>
  <c r="B931" i="6" s="1"/>
  <c r="C931" i="6" a="1"/>
  <c r="C931" i="6" s="1"/>
  <c r="D931" i="6" a="1"/>
  <c r="D931" i="6" s="1"/>
  <c r="A932" i="6" a="1"/>
  <c r="A932" i="6" s="1"/>
  <c r="B932" i="6" a="1"/>
  <c r="B932" i="6" s="1"/>
  <c r="C932" i="6" a="1"/>
  <c r="C932" i="6" s="1"/>
  <c r="D932" i="6" a="1"/>
  <c r="D932" i="6" s="1"/>
  <c r="A933" i="6" a="1"/>
  <c r="A933" i="6" s="1"/>
  <c r="B933" i="6" a="1"/>
  <c r="B933" i="6" s="1"/>
  <c r="C933" i="6" a="1"/>
  <c r="C933" i="6" s="1"/>
  <c r="D933" i="6" a="1"/>
  <c r="D933" i="6" s="1"/>
  <c r="A934" i="6" a="1"/>
  <c r="A934" i="6" s="1"/>
  <c r="B934" i="6" a="1"/>
  <c r="B934" i="6" s="1"/>
  <c r="C934" i="6" a="1"/>
  <c r="C934" i="6" s="1"/>
  <c r="D934" i="6" a="1"/>
  <c r="D934" i="6" s="1"/>
  <c r="A935" i="6" a="1"/>
  <c r="A935" i="6" s="1"/>
  <c r="B935" i="6" a="1"/>
  <c r="B935" i="6" s="1"/>
  <c r="C935" i="6" a="1"/>
  <c r="C935" i="6" s="1"/>
  <c r="D935" i="6" a="1"/>
  <c r="D935" i="6" s="1"/>
  <c r="A936" i="6" a="1"/>
  <c r="A936" i="6" s="1"/>
  <c r="B936" i="6" a="1"/>
  <c r="B936" i="6" s="1"/>
  <c r="C936" i="6" a="1"/>
  <c r="C936" i="6" s="1"/>
  <c r="D936" i="6" a="1"/>
  <c r="D936" i="6" s="1"/>
  <c r="A937" i="6" a="1"/>
  <c r="A937" i="6" s="1"/>
  <c r="B937" i="6" a="1"/>
  <c r="B937" i="6" s="1"/>
  <c r="C937" i="6" a="1"/>
  <c r="C937" i="6" s="1"/>
  <c r="D937" i="6" a="1"/>
  <c r="D937" i="6" s="1"/>
  <c r="A938" i="6" a="1"/>
  <c r="A938" i="6" s="1"/>
  <c r="B938" i="6" a="1"/>
  <c r="B938" i="6" s="1"/>
  <c r="C938" i="6" a="1"/>
  <c r="C938" i="6" s="1"/>
  <c r="D938" i="6" a="1"/>
  <c r="D938" i="6" s="1"/>
  <c r="A939" i="6" a="1"/>
  <c r="A939" i="6" s="1"/>
  <c r="B939" i="6" a="1"/>
  <c r="B939" i="6" s="1"/>
  <c r="C939" i="6" a="1"/>
  <c r="C939" i="6" s="1"/>
  <c r="D939" i="6" a="1"/>
  <c r="D939" i="6" s="1"/>
  <c r="A940" i="6" a="1"/>
  <c r="A940" i="6" s="1"/>
  <c r="B940" i="6" a="1"/>
  <c r="B940" i="6" s="1"/>
  <c r="C940" i="6" a="1"/>
  <c r="C940" i="6" s="1"/>
  <c r="D940" i="6" a="1"/>
  <c r="D940" i="6" s="1"/>
  <c r="A941" i="6" a="1"/>
  <c r="A941" i="6" s="1"/>
  <c r="B941" i="6" a="1"/>
  <c r="B941" i="6" s="1"/>
  <c r="C941" i="6" a="1"/>
  <c r="C941" i="6" s="1"/>
  <c r="D941" i="6" a="1"/>
  <c r="D941" i="6" s="1"/>
  <c r="A942" i="6" a="1"/>
  <c r="A942" i="6" s="1"/>
  <c r="B942" i="6" a="1"/>
  <c r="B942" i="6" s="1"/>
  <c r="C942" i="6" a="1"/>
  <c r="C942" i="6" s="1"/>
  <c r="D942" i="6" a="1"/>
  <c r="D942" i="6" s="1"/>
  <c r="A943" i="6" a="1"/>
  <c r="A943" i="6" s="1"/>
  <c r="B943" i="6" a="1"/>
  <c r="B943" i="6" s="1"/>
  <c r="C943" i="6" a="1"/>
  <c r="C943" i="6" s="1"/>
  <c r="D943" i="6" a="1"/>
  <c r="D943" i="6" s="1"/>
  <c r="A944" i="6" a="1"/>
  <c r="A944" i="6" s="1"/>
  <c r="B944" i="6" a="1"/>
  <c r="B944" i="6" s="1"/>
  <c r="C944" i="6" a="1"/>
  <c r="C944" i="6" s="1"/>
  <c r="D944" i="6" a="1"/>
  <c r="D944" i="6" s="1"/>
  <c r="A945" i="6" a="1"/>
  <c r="A945" i="6" s="1"/>
  <c r="B945" i="6" a="1"/>
  <c r="B945" i="6" s="1"/>
  <c r="C945" i="6" a="1"/>
  <c r="C945" i="6" s="1"/>
  <c r="D945" i="6" a="1"/>
  <c r="D945" i="6" s="1"/>
  <c r="A946" i="6" a="1"/>
  <c r="A946" i="6" s="1"/>
  <c r="B946" i="6" a="1"/>
  <c r="B946" i="6" s="1"/>
  <c r="C946" i="6" a="1"/>
  <c r="C946" i="6" s="1"/>
  <c r="D946" i="6" a="1"/>
  <c r="D946" i="6" s="1"/>
  <c r="A947" i="6" a="1"/>
  <c r="A947" i="6" s="1"/>
  <c r="B947" i="6" a="1"/>
  <c r="B947" i="6" s="1"/>
  <c r="C947" i="6" a="1"/>
  <c r="C947" i="6" s="1"/>
  <c r="D947" i="6" a="1"/>
  <c r="D947" i="6" s="1"/>
  <c r="A948" i="6" a="1"/>
  <c r="A948" i="6" s="1"/>
  <c r="B948" i="6" a="1"/>
  <c r="B948" i="6" s="1"/>
  <c r="C948" i="6" a="1"/>
  <c r="C948" i="6" s="1"/>
  <c r="D948" i="6" a="1"/>
  <c r="D948" i="6" s="1"/>
  <c r="A949" i="6" a="1"/>
  <c r="A949" i="6" s="1"/>
  <c r="B949" i="6" a="1"/>
  <c r="B949" i="6" s="1"/>
  <c r="C949" i="6" a="1"/>
  <c r="C949" i="6" s="1"/>
  <c r="D949" i="6" a="1"/>
  <c r="D949" i="6" s="1"/>
  <c r="A950" i="6" a="1"/>
  <c r="A950" i="6" s="1"/>
  <c r="B950" i="6" a="1"/>
  <c r="B950" i="6" s="1"/>
  <c r="C950" i="6" a="1"/>
  <c r="C950" i="6" s="1"/>
  <c r="D950" i="6" a="1"/>
  <c r="D950" i="6" s="1"/>
  <c r="A951" i="6" a="1"/>
  <c r="A951" i="6" s="1"/>
  <c r="B951" i="6" a="1"/>
  <c r="B951" i="6" s="1"/>
  <c r="C951" i="6" a="1"/>
  <c r="C951" i="6" s="1"/>
  <c r="D951" i="6" a="1"/>
  <c r="D951" i="6" s="1"/>
  <c r="A952" i="6" a="1"/>
  <c r="A952" i="6" s="1"/>
  <c r="B952" i="6" a="1"/>
  <c r="B952" i="6" s="1"/>
  <c r="C952" i="6" a="1"/>
  <c r="C952" i="6" s="1"/>
  <c r="D952" i="6" a="1"/>
  <c r="D952" i="6" s="1"/>
  <c r="A953" i="6" a="1"/>
  <c r="A953" i="6" s="1"/>
  <c r="B953" i="6" a="1"/>
  <c r="B953" i="6" s="1"/>
  <c r="C953" i="6" a="1"/>
  <c r="C953" i="6" s="1"/>
  <c r="D953" i="6" a="1"/>
  <c r="D953" i="6" s="1"/>
  <c r="A954" i="6" a="1"/>
  <c r="A954" i="6" s="1"/>
  <c r="B954" i="6" a="1"/>
  <c r="B954" i="6" s="1"/>
  <c r="C954" i="6" a="1"/>
  <c r="C954" i="6" s="1"/>
  <c r="D954" i="6" a="1"/>
  <c r="D954" i="6" s="1"/>
  <c r="A955" i="6" a="1"/>
  <c r="A955" i="6" s="1"/>
  <c r="B955" i="6" a="1"/>
  <c r="B955" i="6" s="1"/>
  <c r="C955" i="6" a="1"/>
  <c r="C955" i="6" s="1"/>
  <c r="D955" i="6" a="1"/>
  <c r="D955" i="6" s="1"/>
  <c r="A956" i="6" a="1"/>
  <c r="A956" i="6" s="1"/>
  <c r="B956" i="6" a="1"/>
  <c r="B956" i="6" s="1"/>
  <c r="C956" i="6" a="1"/>
  <c r="C956" i="6" s="1"/>
  <c r="D956" i="6" a="1"/>
  <c r="D956" i="6" s="1"/>
  <c r="A957" i="6" a="1"/>
  <c r="A957" i="6" s="1"/>
  <c r="B957" i="6" a="1"/>
  <c r="B957" i="6" s="1"/>
  <c r="C957" i="6" a="1"/>
  <c r="C957" i="6" s="1"/>
  <c r="D957" i="6" a="1"/>
  <c r="D957" i="6" s="1"/>
  <c r="A958" i="6" a="1"/>
  <c r="A958" i="6" s="1"/>
  <c r="B958" i="6" a="1"/>
  <c r="B958" i="6" s="1"/>
  <c r="C958" i="6" a="1"/>
  <c r="C958" i="6" s="1"/>
  <c r="D958" i="6" a="1"/>
  <c r="D958" i="6" s="1"/>
  <c r="A959" i="6" a="1"/>
  <c r="A959" i="6" s="1"/>
  <c r="B959" i="6" a="1"/>
  <c r="B959" i="6" s="1"/>
  <c r="C959" i="6" a="1"/>
  <c r="C959" i="6" s="1"/>
  <c r="D959" i="6" a="1"/>
  <c r="D959" i="6" s="1"/>
  <c r="A960" i="6" a="1"/>
  <c r="A960" i="6" s="1"/>
  <c r="B960" i="6" a="1"/>
  <c r="B960" i="6" s="1"/>
  <c r="C960" i="6" a="1"/>
  <c r="C960" i="6" s="1"/>
  <c r="D960" i="6" a="1"/>
  <c r="D960" i="6" s="1"/>
  <c r="A961" i="6" a="1"/>
  <c r="A961" i="6" s="1"/>
  <c r="B961" i="6" a="1"/>
  <c r="B961" i="6" s="1"/>
  <c r="C961" i="6" a="1"/>
  <c r="C961" i="6" s="1"/>
  <c r="D961" i="6" a="1"/>
  <c r="D961" i="6" s="1"/>
  <c r="A962" i="6" a="1"/>
  <c r="A962" i="6" s="1"/>
  <c r="B962" i="6" a="1"/>
  <c r="B962" i="6" s="1"/>
  <c r="C962" i="6" a="1"/>
  <c r="C962" i="6" s="1"/>
  <c r="D962" i="6" a="1"/>
  <c r="D962" i="6" s="1"/>
  <c r="A963" i="6" a="1"/>
  <c r="A963" i="6" s="1"/>
  <c r="B963" i="6" a="1"/>
  <c r="B963" i="6" s="1"/>
  <c r="C963" i="6" a="1"/>
  <c r="C963" i="6" s="1"/>
  <c r="D963" i="6" a="1"/>
  <c r="D963" i="6" s="1"/>
  <c r="A964" i="6" a="1"/>
  <c r="A964" i="6" s="1"/>
  <c r="B964" i="6" a="1"/>
  <c r="B964" i="6" s="1"/>
  <c r="C964" i="6" a="1"/>
  <c r="C964" i="6" s="1"/>
  <c r="D964" i="6" a="1"/>
  <c r="D964" i="6" s="1"/>
  <c r="A965" i="6" a="1"/>
  <c r="A965" i="6" s="1"/>
  <c r="B965" i="6" a="1"/>
  <c r="B965" i="6" s="1"/>
  <c r="C965" i="6" a="1"/>
  <c r="C965" i="6" s="1"/>
  <c r="D965" i="6" a="1"/>
  <c r="D965" i="6" s="1"/>
  <c r="A966" i="6" a="1"/>
  <c r="A966" i="6" s="1"/>
  <c r="B966" i="6" a="1"/>
  <c r="B966" i="6" s="1"/>
  <c r="C966" i="6" a="1"/>
  <c r="C966" i="6" s="1"/>
  <c r="D966" i="6" a="1"/>
  <c r="D966" i="6" s="1"/>
  <c r="A967" i="6" a="1"/>
  <c r="A967" i="6" s="1"/>
  <c r="B967" i="6" a="1"/>
  <c r="B967" i="6" s="1"/>
  <c r="C967" i="6" a="1"/>
  <c r="C967" i="6" s="1"/>
  <c r="D967" i="6" a="1"/>
  <c r="D967" i="6" s="1"/>
  <c r="A968" i="6" a="1"/>
  <c r="A968" i="6" s="1"/>
  <c r="B968" i="6" a="1"/>
  <c r="B968" i="6" s="1"/>
  <c r="C968" i="6" a="1"/>
  <c r="C968" i="6" s="1"/>
  <c r="D968" i="6" a="1"/>
  <c r="D968" i="6" s="1"/>
  <c r="A969" i="6" a="1"/>
  <c r="A969" i="6" s="1"/>
  <c r="B969" i="6" a="1"/>
  <c r="B969" i="6" s="1"/>
  <c r="C969" i="6" a="1"/>
  <c r="C969" i="6" s="1"/>
  <c r="D969" i="6" a="1"/>
  <c r="D969" i="6" s="1"/>
  <c r="A970" i="6" a="1"/>
  <c r="A970" i="6" s="1"/>
  <c r="B970" i="6" a="1"/>
  <c r="B970" i="6" s="1"/>
  <c r="C970" i="6" a="1"/>
  <c r="C970" i="6" s="1"/>
  <c r="D970" i="6" a="1"/>
  <c r="D970" i="6" s="1"/>
  <c r="A971" i="6" a="1"/>
  <c r="A971" i="6" s="1"/>
  <c r="B971" i="6" a="1"/>
  <c r="B971" i="6" s="1"/>
  <c r="C971" i="6" a="1"/>
  <c r="C971" i="6" s="1"/>
  <c r="D971" i="6" a="1"/>
  <c r="D971" i="6" s="1"/>
  <c r="A972" i="6" a="1"/>
  <c r="A972" i="6" s="1"/>
  <c r="B972" i="6" a="1"/>
  <c r="B972" i="6" s="1"/>
  <c r="C972" i="6" a="1"/>
  <c r="C972" i="6" s="1"/>
  <c r="D972" i="6" a="1"/>
  <c r="D972" i="6" s="1"/>
  <c r="A973" i="6" a="1"/>
  <c r="A973" i="6" s="1"/>
  <c r="B973" i="6" a="1"/>
  <c r="B973" i="6" s="1"/>
  <c r="C973" i="6" a="1"/>
  <c r="C973" i="6" s="1"/>
  <c r="D973" i="6" a="1"/>
  <c r="D973" i="6" s="1"/>
  <c r="A974" i="6" a="1"/>
  <c r="A974" i="6" s="1"/>
  <c r="B974" i="6" a="1"/>
  <c r="B974" i="6" s="1"/>
  <c r="C974" i="6" a="1"/>
  <c r="C974" i="6" s="1"/>
  <c r="D974" i="6" a="1"/>
  <c r="D974" i="6" s="1"/>
  <c r="A975" i="6" a="1"/>
  <c r="A975" i="6" s="1"/>
  <c r="B975" i="6" a="1"/>
  <c r="B975" i="6" s="1"/>
  <c r="C975" i="6" a="1"/>
  <c r="C975" i="6" s="1"/>
  <c r="D975" i="6" a="1"/>
  <c r="D975" i="6" s="1"/>
  <c r="A976" i="6" a="1"/>
  <c r="A976" i="6" s="1"/>
  <c r="B976" i="6" a="1"/>
  <c r="B976" i="6" s="1"/>
  <c r="C976" i="6" a="1"/>
  <c r="C976" i="6" s="1"/>
  <c r="D976" i="6" a="1"/>
  <c r="D976" i="6" s="1"/>
  <c r="A977" i="6" a="1"/>
  <c r="A977" i="6" s="1"/>
  <c r="B977" i="6" a="1"/>
  <c r="B977" i="6" s="1"/>
  <c r="C977" i="6" a="1"/>
  <c r="C977" i="6" s="1"/>
  <c r="D977" i="6" a="1"/>
  <c r="D977" i="6" s="1"/>
  <c r="A978" i="6" a="1"/>
  <c r="A978" i="6" s="1"/>
  <c r="B978" i="6" a="1"/>
  <c r="B978" i="6" s="1"/>
  <c r="C978" i="6" a="1"/>
  <c r="C978" i="6" s="1"/>
  <c r="D978" i="6" a="1"/>
  <c r="D978" i="6" s="1"/>
  <c r="A979" i="6" a="1"/>
  <c r="A979" i="6" s="1"/>
  <c r="B979" i="6" a="1"/>
  <c r="B979" i="6" s="1"/>
  <c r="C979" i="6" a="1"/>
  <c r="C979" i="6" s="1"/>
  <c r="D979" i="6" a="1"/>
  <c r="D979" i="6" s="1"/>
  <c r="A980" i="6" a="1"/>
  <c r="A980" i="6" s="1"/>
  <c r="B980" i="6" a="1"/>
  <c r="B980" i="6" s="1"/>
  <c r="C980" i="6" a="1"/>
  <c r="C980" i="6" s="1"/>
  <c r="D980" i="6" a="1"/>
  <c r="D980" i="6" s="1"/>
  <c r="A981" i="6" a="1"/>
  <c r="A981" i="6" s="1"/>
  <c r="B981" i="6" a="1"/>
  <c r="B981" i="6" s="1"/>
  <c r="C981" i="6" a="1"/>
  <c r="C981" i="6" s="1"/>
  <c r="D981" i="6" a="1"/>
  <c r="D981" i="6" s="1"/>
  <c r="A982" i="6" a="1"/>
  <c r="A982" i="6" s="1"/>
  <c r="B982" i="6" a="1"/>
  <c r="B982" i="6" s="1"/>
  <c r="C982" i="6" a="1"/>
  <c r="C982" i="6" s="1"/>
  <c r="D982" i="6" a="1"/>
  <c r="D982" i="6" s="1"/>
  <c r="A983" i="6" a="1"/>
  <c r="A983" i="6" s="1"/>
  <c r="B983" i="6" a="1"/>
  <c r="B983" i="6" s="1"/>
  <c r="C983" i="6" a="1"/>
  <c r="C983" i="6" s="1"/>
  <c r="D983" i="6" a="1"/>
  <c r="D983" i="6" s="1"/>
  <c r="A984" i="6" a="1"/>
  <c r="A984" i="6" s="1"/>
  <c r="B984" i="6" a="1"/>
  <c r="B984" i="6" s="1"/>
  <c r="C984" i="6" a="1"/>
  <c r="C984" i="6" s="1"/>
  <c r="D984" i="6" a="1"/>
  <c r="D984" i="6" s="1"/>
  <c r="A985" i="6" a="1"/>
  <c r="A985" i="6" s="1"/>
  <c r="B985" i="6" a="1"/>
  <c r="B985" i="6" s="1"/>
  <c r="C985" i="6" a="1"/>
  <c r="C985" i="6" s="1"/>
  <c r="D985" i="6" a="1"/>
  <c r="D985" i="6" s="1"/>
  <c r="A986" i="6" a="1"/>
  <c r="A986" i="6" s="1"/>
  <c r="B986" i="6" a="1"/>
  <c r="B986" i="6" s="1"/>
  <c r="C986" i="6" a="1"/>
  <c r="C986" i="6" s="1"/>
  <c r="D986" i="6" a="1"/>
  <c r="D986" i="6" s="1"/>
  <c r="A987" i="6" a="1"/>
  <c r="A987" i="6" s="1"/>
  <c r="B987" i="6" a="1"/>
  <c r="B987" i="6" s="1"/>
  <c r="C987" i="6" a="1"/>
  <c r="C987" i="6" s="1"/>
  <c r="D987" i="6" a="1"/>
  <c r="D987" i="6" s="1"/>
  <c r="A988" i="6" a="1"/>
  <c r="A988" i="6" s="1"/>
  <c r="B988" i="6" a="1"/>
  <c r="B988" i="6" s="1"/>
  <c r="C988" i="6" a="1"/>
  <c r="C988" i="6" s="1"/>
  <c r="D988" i="6" a="1"/>
  <c r="D988" i="6" s="1"/>
  <c r="A989" i="6" a="1"/>
  <c r="A989" i="6" s="1"/>
  <c r="B989" i="6" a="1"/>
  <c r="B989" i="6" s="1"/>
  <c r="C989" i="6" a="1"/>
  <c r="C989" i="6" s="1"/>
  <c r="D989" i="6" a="1"/>
  <c r="D989" i="6" s="1"/>
  <c r="A990" i="6" a="1"/>
  <c r="A990" i="6" s="1"/>
  <c r="B990" i="6" a="1"/>
  <c r="B990" i="6" s="1"/>
  <c r="C990" i="6" a="1"/>
  <c r="C990" i="6" s="1"/>
  <c r="D990" i="6" a="1"/>
  <c r="D990" i="6" s="1"/>
  <c r="A991" i="6" a="1"/>
  <c r="A991" i="6" s="1"/>
  <c r="B991" i="6" a="1"/>
  <c r="B991" i="6" s="1"/>
  <c r="C991" i="6" a="1"/>
  <c r="C991" i="6" s="1"/>
  <c r="D991" i="6" a="1"/>
  <c r="D991" i="6" s="1"/>
  <c r="A992" i="6" a="1"/>
  <c r="A992" i="6" s="1"/>
  <c r="B992" i="6" a="1"/>
  <c r="B992" i="6" s="1"/>
  <c r="C992" i="6" a="1"/>
  <c r="C992" i="6" s="1"/>
  <c r="D992" i="6" a="1"/>
  <c r="D992" i="6" s="1"/>
  <c r="A993" i="6" a="1"/>
  <c r="A993" i="6" s="1"/>
  <c r="B993" i="6" a="1"/>
  <c r="B993" i="6" s="1"/>
  <c r="C993" i="6" a="1"/>
  <c r="C993" i="6" s="1"/>
  <c r="D993" i="6" a="1"/>
  <c r="D993" i="6" s="1"/>
  <c r="A994" i="6" a="1"/>
  <c r="A994" i="6" s="1"/>
  <c r="B994" i="6" a="1"/>
  <c r="B994" i="6" s="1"/>
  <c r="C994" i="6" a="1"/>
  <c r="C994" i="6" s="1"/>
  <c r="D994" i="6" a="1"/>
  <c r="D994" i="6" s="1"/>
  <c r="A995" i="6" a="1"/>
  <c r="A995" i="6" s="1"/>
  <c r="B995" i="6" a="1"/>
  <c r="B995" i="6" s="1"/>
  <c r="C995" i="6" a="1"/>
  <c r="C995" i="6" s="1"/>
  <c r="D995" i="6" a="1"/>
  <c r="D995" i="6" s="1"/>
  <c r="A996" i="6" a="1"/>
  <c r="A996" i="6" s="1"/>
  <c r="B996" i="6" a="1"/>
  <c r="B996" i="6" s="1"/>
  <c r="C996" i="6" a="1"/>
  <c r="C996" i="6" s="1"/>
  <c r="D996" i="6" a="1"/>
  <c r="D996" i="6" s="1"/>
  <c r="A997" i="6" a="1"/>
  <c r="A997" i="6" s="1"/>
  <c r="B997" i="6" a="1"/>
  <c r="B997" i="6" s="1"/>
  <c r="C997" i="6" a="1"/>
  <c r="C997" i="6" s="1"/>
  <c r="D997" i="6" a="1"/>
  <c r="D997" i="6" s="1"/>
  <c r="A998" i="6" a="1"/>
  <c r="A998" i="6" s="1"/>
  <c r="B998" i="6" a="1"/>
  <c r="B998" i="6" s="1"/>
  <c r="C998" i="6" a="1"/>
  <c r="C998" i="6" s="1"/>
  <c r="D998" i="6" a="1"/>
  <c r="D998" i="6" s="1"/>
  <c r="A999" i="6" a="1"/>
  <c r="A999" i="6" s="1"/>
  <c r="B999" i="6" a="1"/>
  <c r="B999" i="6" s="1"/>
  <c r="C999" i="6" a="1"/>
  <c r="C999" i="6" s="1"/>
  <c r="D999" i="6" a="1"/>
  <c r="D999" i="6" s="1"/>
  <c r="A1000" i="6" a="1"/>
  <c r="A1000" i="6" s="1"/>
  <c r="B1000" i="6" a="1"/>
  <c r="B1000" i="6" s="1"/>
  <c r="C1000" i="6" a="1"/>
  <c r="C1000" i="6" s="1"/>
  <c r="D1000" i="6" a="1"/>
  <c r="D1000" i="6" s="1"/>
  <c r="A1001" i="6" a="1"/>
  <c r="A1001" i="6" s="1"/>
  <c r="B1001" i="6" a="1"/>
  <c r="B1001" i="6" s="1"/>
  <c r="C1001" i="6" a="1"/>
  <c r="C1001" i="6" s="1"/>
  <c r="D1001" i="6" a="1"/>
  <c r="D1001" i="6" s="1"/>
  <c r="A1002" i="6" a="1"/>
  <c r="A1002" i="6" s="1"/>
  <c r="B1002" i="6" a="1"/>
  <c r="B1002" i="6" s="1"/>
  <c r="C1002" i="6" a="1"/>
  <c r="C1002" i="6" s="1"/>
  <c r="D1002" i="6" a="1"/>
  <c r="D1002" i="6" s="1"/>
  <c r="A1003" i="6" a="1"/>
  <c r="A1003" i="6" s="1"/>
  <c r="B1003" i="6" a="1"/>
  <c r="B1003" i="6" s="1"/>
  <c r="C1003" i="6" a="1"/>
  <c r="C1003" i="6" s="1"/>
  <c r="D1003" i="6" a="1"/>
  <c r="D1003" i="6" s="1"/>
  <c r="A1004" i="6" a="1"/>
  <c r="A1004" i="6" s="1"/>
  <c r="B1004" i="6" a="1"/>
  <c r="B1004" i="6" s="1"/>
  <c r="C1004" i="6" a="1"/>
  <c r="C1004" i="6" s="1"/>
  <c r="D1004" i="6" a="1"/>
  <c r="D1004" i="6" s="1"/>
  <c r="A1005" i="6" a="1"/>
  <c r="A1005" i="6" s="1"/>
  <c r="B1005" i="6" a="1"/>
  <c r="B1005" i="6" s="1"/>
  <c r="C1005" i="6" a="1"/>
  <c r="C1005" i="6" s="1"/>
  <c r="D1005" i="6" a="1"/>
  <c r="D1005" i="6" s="1"/>
  <c r="A1006" i="6" a="1"/>
  <c r="A1006" i="6" s="1"/>
  <c r="B1006" i="6" a="1"/>
  <c r="B1006" i="6" s="1"/>
  <c r="C1006" i="6" a="1"/>
  <c r="C1006" i="6" s="1"/>
  <c r="D1006" i="6" a="1"/>
  <c r="D1006" i="6" s="1"/>
  <c r="A1007" i="6" a="1"/>
  <c r="A1007" i="6" s="1"/>
  <c r="B1007" i="6" a="1"/>
  <c r="B1007" i="6" s="1"/>
  <c r="C1007" i="6" a="1"/>
  <c r="C1007" i="6" s="1"/>
  <c r="D1007" i="6" a="1"/>
  <c r="D1007" i="6" s="1"/>
  <c r="A1008" i="6" a="1"/>
  <c r="A1008" i="6" s="1"/>
  <c r="B1008" i="6" a="1"/>
  <c r="B1008" i="6" s="1"/>
  <c r="C1008" i="6" a="1"/>
  <c r="C1008" i="6" s="1"/>
  <c r="D1008" i="6" a="1"/>
  <c r="D1008" i="6" s="1"/>
  <c r="A1009" i="6" a="1"/>
  <c r="A1009" i="6" s="1"/>
  <c r="B1009" i="6" a="1"/>
  <c r="B1009" i="6" s="1"/>
  <c r="C1009" i="6" a="1"/>
  <c r="C1009" i="6" s="1"/>
  <c r="D1009" i="6" a="1"/>
  <c r="D1009" i="6" s="1"/>
  <c r="A1010" i="6" a="1"/>
  <c r="A1010" i="6" s="1"/>
  <c r="B1010" i="6" a="1"/>
  <c r="B1010" i="6" s="1"/>
  <c r="C1010" i="6" a="1"/>
  <c r="C1010" i="6" s="1"/>
  <c r="D1010" i="6" a="1"/>
  <c r="D1010" i="6" s="1"/>
  <c r="A1011" i="6" a="1"/>
  <c r="A1011" i="6" s="1"/>
  <c r="B1011" i="6" a="1"/>
  <c r="B1011" i="6" s="1"/>
  <c r="C1011" i="6" a="1"/>
  <c r="C1011" i="6" s="1"/>
  <c r="D1011" i="6" a="1"/>
  <c r="D1011" i="6" s="1"/>
  <c r="A1012" i="6" a="1"/>
  <c r="A1012" i="6" s="1"/>
  <c r="B1012" i="6" a="1"/>
  <c r="B1012" i="6" s="1"/>
  <c r="C1012" i="6" a="1"/>
  <c r="C1012" i="6" s="1"/>
  <c r="D1012" i="6" a="1"/>
  <c r="D1012" i="6" s="1"/>
  <c r="A1013" i="6" a="1"/>
  <c r="A1013" i="6" s="1"/>
  <c r="B1013" i="6" a="1"/>
  <c r="B1013" i="6" s="1"/>
  <c r="C1013" i="6" a="1"/>
  <c r="C1013" i="6" s="1"/>
  <c r="D1013" i="6" a="1"/>
  <c r="D1013" i="6" s="1"/>
  <c r="A1014" i="6" a="1"/>
  <c r="A1014" i="6" s="1"/>
  <c r="B1014" i="6" a="1"/>
  <c r="B1014" i="6" s="1"/>
  <c r="C1014" i="6" a="1"/>
  <c r="C1014" i="6" s="1"/>
  <c r="D1014" i="6" a="1"/>
  <c r="D1014" i="6" s="1"/>
  <c r="A1015" i="6" a="1"/>
  <c r="A1015" i="6" s="1"/>
  <c r="B1015" i="6" a="1"/>
  <c r="B1015" i="6" s="1"/>
  <c r="C1015" i="6" a="1"/>
  <c r="C1015" i="6" s="1"/>
  <c r="D1015" i="6" a="1"/>
  <c r="D1015" i="6" s="1"/>
  <c r="A1016" i="6" a="1"/>
  <c r="A1016" i="6" s="1"/>
  <c r="B1016" i="6" a="1"/>
  <c r="B1016" i="6" s="1"/>
  <c r="C1016" i="6" a="1"/>
  <c r="C1016" i="6" s="1"/>
  <c r="D1016" i="6" a="1"/>
  <c r="D1016" i="6" s="1"/>
  <c r="A1017" i="6" a="1"/>
  <c r="A1017" i="6" s="1"/>
  <c r="B1017" i="6" a="1"/>
  <c r="B1017" i="6" s="1"/>
  <c r="C1017" i="6" a="1"/>
  <c r="C1017" i="6" s="1"/>
  <c r="D1017" i="6" a="1"/>
  <c r="D1017" i="6" s="1"/>
  <c r="A1018" i="6" a="1"/>
  <c r="A1018" i="6" s="1"/>
  <c r="B1018" i="6" a="1"/>
  <c r="B1018" i="6" s="1"/>
  <c r="C1018" i="6" a="1"/>
  <c r="C1018" i="6" s="1"/>
  <c r="D1018" i="6" a="1"/>
  <c r="D1018" i="6" s="1"/>
  <c r="A1019" i="6" a="1"/>
  <c r="A1019" i="6" s="1"/>
  <c r="B1019" i="6" a="1"/>
  <c r="B1019" i="6" s="1"/>
  <c r="C1019" i="6" a="1"/>
  <c r="C1019" i="6" s="1"/>
  <c r="D1019" i="6" a="1"/>
  <c r="D1019" i="6" s="1"/>
  <c r="A1020" i="6" a="1"/>
  <c r="A1020" i="6" s="1"/>
  <c r="B1020" i="6" a="1"/>
  <c r="B1020" i="6" s="1"/>
  <c r="C1020" i="6" a="1"/>
  <c r="C1020" i="6" s="1"/>
  <c r="D1020" i="6" a="1"/>
  <c r="D1020" i="6" s="1"/>
  <c r="A1021" i="6" a="1"/>
  <c r="A1021" i="6" s="1"/>
  <c r="B1021" i="6" a="1"/>
  <c r="B1021" i="6" s="1"/>
  <c r="C1021" i="6" a="1"/>
  <c r="C1021" i="6" s="1"/>
  <c r="D1021" i="6" a="1"/>
  <c r="D1021" i="6" s="1"/>
  <c r="A1022" i="6" a="1"/>
  <c r="A1022" i="6" s="1"/>
  <c r="B1022" i="6" a="1"/>
  <c r="B1022" i="6" s="1"/>
  <c r="C1022" i="6" a="1"/>
  <c r="C1022" i="6" s="1"/>
  <c r="D1022" i="6" a="1"/>
  <c r="D1022" i="6" s="1"/>
  <c r="A1023" i="6" a="1"/>
  <c r="A1023" i="6" s="1"/>
  <c r="B1023" i="6" a="1"/>
  <c r="B1023" i="6" s="1"/>
  <c r="C1023" i="6" a="1"/>
  <c r="C1023" i="6" s="1"/>
  <c r="D1023" i="6" a="1"/>
  <c r="D1023" i="6" s="1"/>
  <c r="A1024" i="6" a="1"/>
  <c r="A1024" i="6" s="1"/>
  <c r="B1024" i="6" a="1"/>
  <c r="B1024" i="6" s="1"/>
  <c r="C1024" i="6" a="1"/>
  <c r="C1024" i="6" s="1"/>
  <c r="D1024" i="6" a="1"/>
  <c r="D1024" i="6" s="1"/>
  <c r="A1025" i="6" a="1"/>
  <c r="A1025" i="6" s="1"/>
  <c r="B1025" i="6" a="1"/>
  <c r="B1025" i="6" s="1"/>
  <c r="C1025" i="6" a="1"/>
  <c r="C1025" i="6" s="1"/>
  <c r="D1025" i="6" a="1"/>
  <c r="D1025" i="6" s="1"/>
  <c r="A1026" i="6" a="1"/>
  <c r="A1026" i="6" s="1"/>
  <c r="B1026" i="6" a="1"/>
  <c r="B1026" i="6" s="1"/>
  <c r="C1026" i="6" a="1"/>
  <c r="C1026" i="6" s="1"/>
  <c r="D1026" i="6" a="1"/>
  <c r="D1026" i="6" s="1"/>
  <c r="A1027" i="6" a="1"/>
  <c r="A1027" i="6" s="1"/>
  <c r="B1027" i="6" a="1"/>
  <c r="B1027" i="6" s="1"/>
  <c r="C1027" i="6" a="1"/>
  <c r="C1027" i="6" s="1"/>
  <c r="D1027" i="6" a="1"/>
  <c r="D1027" i="6" s="1"/>
  <c r="A1028" i="6" a="1"/>
  <c r="A1028" i="6" s="1"/>
  <c r="B1028" i="6" a="1"/>
  <c r="B1028" i="6" s="1"/>
  <c r="C1028" i="6" a="1"/>
  <c r="C1028" i="6" s="1"/>
  <c r="D1028" i="6" a="1"/>
  <c r="D1028" i="6" s="1"/>
  <c r="A1029" i="6" a="1"/>
  <c r="A1029" i="6" s="1"/>
  <c r="B1029" i="6" a="1"/>
  <c r="B1029" i="6" s="1"/>
  <c r="C1029" i="6" a="1"/>
  <c r="C1029" i="6" s="1"/>
  <c r="D1029" i="6" a="1"/>
  <c r="D1029" i="6" s="1"/>
  <c r="A1030" i="6" a="1"/>
  <c r="A1030" i="6" s="1"/>
  <c r="B1030" i="6" a="1"/>
  <c r="B1030" i="6" s="1"/>
  <c r="C1030" i="6" a="1"/>
  <c r="C1030" i="6" s="1"/>
  <c r="D1030" i="6" a="1"/>
  <c r="D1030" i="6" s="1"/>
  <c r="A1031" i="6" a="1"/>
  <c r="A1031" i="6" s="1"/>
  <c r="B1031" i="6" a="1"/>
  <c r="B1031" i="6" s="1"/>
  <c r="C1031" i="6" a="1"/>
  <c r="C1031" i="6" s="1"/>
  <c r="D1031" i="6" a="1"/>
  <c r="D1031" i="6" s="1"/>
  <c r="A1032" i="6" a="1"/>
  <c r="A1032" i="6" s="1"/>
  <c r="B1032" i="6" a="1"/>
  <c r="B1032" i="6" s="1"/>
  <c r="C1032" i="6" a="1"/>
  <c r="C1032" i="6" s="1"/>
  <c r="D1032" i="6" a="1"/>
  <c r="D1032" i="6" s="1"/>
  <c r="A1033" i="6" a="1"/>
  <c r="A1033" i="6" s="1"/>
  <c r="B1033" i="6" a="1"/>
  <c r="B1033" i="6" s="1"/>
  <c r="C1033" i="6" a="1"/>
  <c r="C1033" i="6" s="1"/>
  <c r="D1033" i="6" a="1"/>
  <c r="D1033" i="6" s="1"/>
  <c r="A1034" i="6" a="1"/>
  <c r="A1034" i="6" s="1"/>
  <c r="B1034" i="6" a="1"/>
  <c r="B1034" i="6" s="1"/>
  <c r="C1034" i="6" a="1"/>
  <c r="C1034" i="6" s="1"/>
  <c r="D1034" i="6" a="1"/>
  <c r="D1034" i="6" s="1"/>
  <c r="A1035" i="6" a="1"/>
  <c r="A1035" i="6" s="1"/>
  <c r="B1035" i="6" a="1"/>
  <c r="B1035" i="6" s="1"/>
  <c r="C1035" i="6" a="1"/>
  <c r="C1035" i="6" s="1"/>
  <c r="D1035" i="6" a="1"/>
  <c r="D1035" i="6" s="1"/>
  <c r="A1036" i="6" a="1"/>
  <c r="A1036" i="6" s="1"/>
  <c r="B1036" i="6" a="1"/>
  <c r="B1036" i="6" s="1"/>
  <c r="C1036" i="6" a="1"/>
  <c r="C1036" i="6" s="1"/>
  <c r="D1036" i="6" a="1"/>
  <c r="D1036" i="6" s="1"/>
  <c r="A1037" i="6" a="1"/>
  <c r="A1037" i="6" s="1"/>
  <c r="B1037" i="6" a="1"/>
  <c r="B1037" i="6" s="1"/>
  <c r="C1037" i="6" a="1"/>
  <c r="C1037" i="6" s="1"/>
  <c r="D1037" i="6" a="1"/>
  <c r="D1037" i="6" s="1"/>
  <c r="A1038" i="6" a="1"/>
  <c r="A1038" i="6" s="1"/>
  <c r="B1038" i="6" a="1"/>
  <c r="B1038" i="6" s="1"/>
  <c r="C1038" i="6" a="1"/>
  <c r="C1038" i="6" s="1"/>
  <c r="D1038" i="6" a="1"/>
  <c r="D1038" i="6" s="1"/>
  <c r="A1039" i="6" a="1"/>
  <c r="A1039" i="6" s="1"/>
  <c r="B1039" i="6" a="1"/>
  <c r="B1039" i="6" s="1"/>
  <c r="C1039" i="6" a="1"/>
  <c r="C1039" i="6" s="1"/>
  <c r="D1039" i="6" a="1"/>
  <c r="D1039" i="6" s="1"/>
  <c r="A1040" i="6" a="1"/>
  <c r="A1040" i="6" s="1"/>
  <c r="B1040" i="6" a="1"/>
  <c r="B1040" i="6" s="1"/>
  <c r="C1040" i="6" a="1"/>
  <c r="C1040" i="6" s="1"/>
  <c r="D1040" i="6" a="1"/>
  <c r="D1040" i="6" s="1"/>
  <c r="A1041" i="6" a="1"/>
  <c r="A1041" i="6" s="1"/>
  <c r="B1041" i="6" a="1"/>
  <c r="B1041" i="6" s="1"/>
  <c r="C1041" i="6" a="1"/>
  <c r="C1041" i="6" s="1"/>
  <c r="D1041" i="6" a="1"/>
  <c r="D1041" i="6" s="1"/>
  <c r="A1042" i="6" a="1"/>
  <c r="A1042" i="6" s="1"/>
  <c r="B1042" i="6" a="1"/>
  <c r="B1042" i="6" s="1"/>
  <c r="C1042" i="6" a="1"/>
  <c r="C1042" i="6" s="1"/>
  <c r="D1042" i="6" a="1"/>
  <c r="D1042" i="6" s="1"/>
  <c r="A1043" i="6" a="1"/>
  <c r="A1043" i="6" s="1"/>
  <c r="B1043" i="6" a="1"/>
  <c r="B1043" i="6" s="1"/>
  <c r="C1043" i="6" a="1"/>
  <c r="C1043" i="6" s="1"/>
  <c r="D1043" i="6" a="1"/>
  <c r="D1043" i="6" s="1"/>
  <c r="A1044" i="6" a="1"/>
  <c r="A1044" i="6" s="1"/>
  <c r="B1044" i="6" a="1"/>
  <c r="B1044" i="6" s="1"/>
  <c r="C1044" i="6" a="1"/>
  <c r="C1044" i="6" s="1"/>
  <c r="D1044" i="6" a="1"/>
  <c r="D1044" i="6" s="1"/>
  <c r="A1045" i="6" a="1"/>
  <c r="A1045" i="6" s="1"/>
  <c r="B1045" i="6" a="1"/>
  <c r="B1045" i="6" s="1"/>
  <c r="C1045" i="6" a="1"/>
  <c r="C1045" i="6" s="1"/>
  <c r="D1045" i="6" a="1"/>
  <c r="D1045" i="6" s="1"/>
  <c r="A1046" i="6" a="1"/>
  <c r="A1046" i="6" s="1"/>
  <c r="B1046" i="6" a="1"/>
  <c r="B1046" i="6" s="1"/>
  <c r="C1046" i="6" a="1"/>
  <c r="C1046" i="6" s="1"/>
  <c r="D1046" i="6" a="1"/>
  <c r="D1046" i="6" s="1"/>
  <c r="A1047" i="6" a="1"/>
  <c r="A1047" i="6" s="1"/>
  <c r="B1047" i="6" a="1"/>
  <c r="B1047" i="6" s="1"/>
  <c r="C1047" i="6" a="1"/>
  <c r="C1047" i="6" s="1"/>
  <c r="D1047" i="6" a="1"/>
  <c r="D1047" i="6" s="1"/>
  <c r="A1048" i="6" a="1"/>
  <c r="A1048" i="6" s="1"/>
  <c r="B1048" i="6" a="1"/>
  <c r="B1048" i="6" s="1"/>
  <c r="C1048" i="6" a="1"/>
  <c r="C1048" i="6" s="1"/>
  <c r="D1048" i="6" a="1"/>
  <c r="D1048" i="6" s="1"/>
  <c r="A1049" i="6" a="1"/>
  <c r="A1049" i="6" s="1"/>
  <c r="B1049" i="6" a="1"/>
  <c r="B1049" i="6" s="1"/>
  <c r="C1049" i="6" a="1"/>
  <c r="C1049" i="6" s="1"/>
  <c r="D1049" i="6" a="1"/>
  <c r="D1049" i="6" s="1"/>
  <c r="A1050" i="6" a="1"/>
  <c r="A1050" i="6" s="1"/>
  <c r="B1050" i="6" a="1"/>
  <c r="B1050" i="6" s="1"/>
  <c r="C1050" i="6" a="1"/>
  <c r="C1050" i="6" s="1"/>
  <c r="D1050" i="6" a="1"/>
  <c r="D1050" i="6" s="1"/>
  <c r="A1051" i="6" a="1"/>
  <c r="A1051" i="6" s="1"/>
  <c r="B1051" i="6" a="1"/>
  <c r="B1051" i="6" s="1"/>
  <c r="C1051" i="6" a="1"/>
  <c r="C1051" i="6" s="1"/>
  <c r="D1051" i="6" a="1"/>
  <c r="D1051" i="6" s="1"/>
  <c r="A1052" i="6" a="1"/>
  <c r="A1052" i="6" s="1"/>
  <c r="B1052" i="6" a="1"/>
  <c r="B1052" i="6" s="1"/>
  <c r="C1052" i="6" a="1"/>
  <c r="C1052" i="6" s="1"/>
  <c r="D1052" i="6" a="1"/>
  <c r="D1052" i="6" s="1"/>
  <c r="A1053" i="6" a="1"/>
  <c r="A1053" i="6" s="1"/>
  <c r="B1053" i="6" a="1"/>
  <c r="B1053" i="6" s="1"/>
  <c r="C1053" i="6" a="1"/>
  <c r="C1053" i="6" s="1"/>
  <c r="D1053" i="6" a="1"/>
  <c r="D1053" i="6" s="1"/>
  <c r="A1054" i="6" a="1"/>
  <c r="A1054" i="6" s="1"/>
  <c r="B1054" i="6" a="1"/>
  <c r="B1054" i="6" s="1"/>
  <c r="C1054" i="6" a="1"/>
  <c r="C1054" i="6" s="1"/>
  <c r="D1054" i="6" a="1"/>
  <c r="D1054" i="6" s="1"/>
  <c r="A1055" i="6" a="1"/>
  <c r="A1055" i="6" s="1"/>
  <c r="B1055" i="6" a="1"/>
  <c r="B1055" i="6" s="1"/>
  <c r="C1055" i="6" a="1"/>
  <c r="C1055" i="6" s="1"/>
  <c r="D1055" i="6" a="1"/>
  <c r="D1055" i="6" s="1"/>
  <c r="A1056" i="6" a="1"/>
  <c r="A1056" i="6" s="1"/>
  <c r="B1056" i="6" a="1"/>
  <c r="B1056" i="6" s="1"/>
  <c r="C1056" i="6" a="1"/>
  <c r="C1056" i="6" s="1"/>
  <c r="D1056" i="6" a="1"/>
  <c r="D1056" i="6" s="1"/>
  <c r="A1057" i="6" a="1"/>
  <c r="A1057" i="6" s="1"/>
  <c r="B1057" i="6" a="1"/>
  <c r="B1057" i="6" s="1"/>
  <c r="C1057" i="6" a="1"/>
  <c r="C1057" i="6" s="1"/>
  <c r="D1057" i="6" a="1"/>
  <c r="D1057" i="6" s="1"/>
  <c r="A1058" i="6" a="1"/>
  <c r="A1058" i="6" s="1"/>
  <c r="B1058" i="6" a="1"/>
  <c r="B1058" i="6" s="1"/>
  <c r="C1058" i="6" a="1"/>
  <c r="C1058" i="6" s="1"/>
  <c r="D1058" i="6" a="1"/>
  <c r="D1058" i="6" s="1"/>
  <c r="A1059" i="6" a="1"/>
  <c r="A1059" i="6" s="1"/>
  <c r="B1059" i="6" a="1"/>
  <c r="B1059" i="6" s="1"/>
  <c r="C1059" i="6" a="1"/>
  <c r="C1059" i="6" s="1"/>
  <c r="D1059" i="6" a="1"/>
  <c r="D1059" i="6" s="1"/>
  <c r="A1060" i="6" a="1"/>
  <c r="A1060" i="6" s="1"/>
  <c r="B1060" i="6" a="1"/>
  <c r="B1060" i="6" s="1"/>
  <c r="C1060" i="6" a="1"/>
  <c r="C1060" i="6" s="1"/>
  <c r="D1060" i="6" a="1"/>
  <c r="D1060" i="6" s="1"/>
  <c r="A1061" i="6" a="1"/>
  <c r="A1061" i="6" s="1"/>
  <c r="B1061" i="6" a="1"/>
  <c r="B1061" i="6" s="1"/>
  <c r="C1061" i="6" a="1"/>
  <c r="C1061" i="6" s="1"/>
  <c r="D1061" i="6" a="1"/>
  <c r="D1061" i="6" s="1"/>
  <c r="A1062" i="6" a="1"/>
  <c r="A1062" i="6" s="1"/>
  <c r="B1062" i="6" a="1"/>
  <c r="B1062" i="6" s="1"/>
  <c r="C1062" i="6" a="1"/>
  <c r="C1062" i="6" s="1"/>
  <c r="D1062" i="6" a="1"/>
  <c r="D1062" i="6" s="1"/>
  <c r="A1063" i="6" a="1"/>
  <c r="A1063" i="6" s="1"/>
  <c r="B1063" i="6" a="1"/>
  <c r="B1063" i="6" s="1"/>
  <c r="C1063" i="6" a="1"/>
  <c r="C1063" i="6" s="1"/>
  <c r="D1063" i="6" a="1"/>
  <c r="D1063" i="6" s="1"/>
  <c r="A1064" i="6" a="1"/>
  <c r="A1064" i="6" s="1"/>
  <c r="B1064" i="6" a="1"/>
  <c r="B1064" i="6" s="1"/>
  <c r="C1064" i="6" a="1"/>
  <c r="C1064" i="6" s="1"/>
  <c r="D1064" i="6" a="1"/>
  <c r="D1064" i="6" s="1"/>
  <c r="A1065" i="6" a="1"/>
  <c r="A1065" i="6" s="1"/>
  <c r="B1065" i="6" a="1"/>
  <c r="B1065" i="6" s="1"/>
  <c r="C1065" i="6" a="1"/>
  <c r="C1065" i="6" s="1"/>
  <c r="D1065" i="6" a="1"/>
  <c r="D1065" i="6" s="1"/>
  <c r="A1066" i="6" a="1"/>
  <c r="A1066" i="6" s="1"/>
  <c r="B1066" i="6" a="1"/>
  <c r="B1066" i="6" s="1"/>
  <c r="C1066" i="6" a="1"/>
  <c r="C1066" i="6" s="1"/>
  <c r="D1066" i="6" a="1"/>
  <c r="D1066" i="6" s="1"/>
  <c r="A1067" i="6" a="1"/>
  <c r="A1067" i="6" s="1"/>
  <c r="B1067" i="6" a="1"/>
  <c r="B1067" i="6" s="1"/>
  <c r="C1067" i="6" a="1"/>
  <c r="C1067" i="6" s="1"/>
  <c r="D1067" i="6" a="1"/>
  <c r="D1067" i="6" s="1"/>
  <c r="A1068" i="6" a="1"/>
  <c r="A1068" i="6" s="1"/>
  <c r="B1068" i="6" a="1"/>
  <c r="B1068" i="6" s="1"/>
  <c r="C1068" i="6" a="1"/>
  <c r="C1068" i="6" s="1"/>
  <c r="D1068" i="6" a="1"/>
  <c r="D1068" i="6" s="1"/>
  <c r="A1069" i="6" a="1"/>
  <c r="A1069" i="6" s="1"/>
  <c r="B1069" i="6" a="1"/>
  <c r="B1069" i="6" s="1"/>
  <c r="C1069" i="6" a="1"/>
  <c r="C1069" i="6" s="1"/>
  <c r="D1069" i="6" a="1"/>
  <c r="D1069" i="6" s="1"/>
  <c r="A1070" i="6" a="1"/>
  <c r="A1070" i="6" s="1"/>
  <c r="B1070" i="6" a="1"/>
  <c r="B1070" i="6" s="1"/>
  <c r="C1070" i="6" a="1"/>
  <c r="C1070" i="6" s="1"/>
  <c r="D1070" i="6" a="1"/>
  <c r="D1070" i="6" s="1"/>
  <c r="A1071" i="6" a="1"/>
  <c r="A1071" i="6" s="1"/>
  <c r="B1071" i="6" a="1"/>
  <c r="B1071" i="6" s="1"/>
  <c r="C1071" i="6" a="1"/>
  <c r="C1071" i="6" s="1"/>
  <c r="D1071" i="6" a="1"/>
  <c r="D1071" i="6" s="1"/>
  <c r="A1072" i="6" a="1"/>
  <c r="A1072" i="6" s="1"/>
  <c r="B1072" i="6" a="1"/>
  <c r="B1072" i="6" s="1"/>
  <c r="C1072" i="6" a="1"/>
  <c r="C1072" i="6" s="1"/>
  <c r="D1072" i="6" a="1"/>
  <c r="D1072" i="6" s="1"/>
  <c r="A1073" i="6" a="1"/>
  <c r="A1073" i="6" s="1"/>
  <c r="B1073" i="6" a="1"/>
  <c r="B1073" i="6" s="1"/>
  <c r="C1073" i="6" a="1"/>
  <c r="C1073" i="6" s="1"/>
  <c r="D1073" i="6" a="1"/>
  <c r="D1073" i="6" s="1"/>
  <c r="A1074" i="6" a="1"/>
  <c r="A1074" i="6" s="1"/>
  <c r="B1074" i="6" a="1"/>
  <c r="B1074" i="6" s="1"/>
  <c r="C1074" i="6" a="1"/>
  <c r="C1074" i="6" s="1"/>
  <c r="D1074" i="6" a="1"/>
  <c r="D1074" i="6" s="1"/>
  <c r="A1075" i="6" a="1"/>
  <c r="A1075" i="6" s="1"/>
  <c r="B1075" i="6" a="1"/>
  <c r="B1075" i="6" s="1"/>
  <c r="C1075" i="6" a="1"/>
  <c r="C1075" i="6" s="1"/>
  <c r="D1075" i="6" a="1"/>
  <c r="D1075" i="6" s="1"/>
  <c r="A1076" i="6" a="1"/>
  <c r="A1076" i="6" s="1"/>
  <c r="B1076" i="6" a="1"/>
  <c r="B1076" i="6" s="1"/>
  <c r="C1076" i="6" a="1"/>
  <c r="C1076" i="6" s="1"/>
  <c r="D1076" i="6" a="1"/>
  <c r="D1076" i="6" s="1"/>
  <c r="A1077" i="6" a="1"/>
  <c r="A1077" i="6" s="1"/>
  <c r="B1077" i="6" a="1"/>
  <c r="B1077" i="6" s="1"/>
  <c r="C1077" i="6" a="1"/>
  <c r="C1077" i="6" s="1"/>
  <c r="D1077" i="6" a="1"/>
  <c r="D1077" i="6" s="1"/>
  <c r="A1078" i="6" a="1"/>
  <c r="A1078" i="6" s="1"/>
  <c r="B1078" i="6" a="1"/>
  <c r="B1078" i="6" s="1"/>
  <c r="C1078" i="6" a="1"/>
  <c r="C1078" i="6" s="1"/>
  <c r="D1078" i="6" a="1"/>
  <c r="D1078" i="6" s="1"/>
  <c r="A1079" i="6" a="1"/>
  <c r="A1079" i="6" s="1"/>
  <c r="B1079" i="6" a="1"/>
  <c r="B1079" i="6" s="1"/>
  <c r="C1079" i="6" a="1"/>
  <c r="C1079" i="6" s="1"/>
  <c r="D1079" i="6" a="1"/>
  <c r="D1079" i="6" s="1"/>
  <c r="A1080" i="6" a="1"/>
  <c r="A1080" i="6" s="1"/>
  <c r="B1080" i="6" a="1"/>
  <c r="B1080" i="6" s="1"/>
  <c r="C1080" i="6" a="1"/>
  <c r="C1080" i="6" s="1"/>
  <c r="D1080" i="6" a="1"/>
  <c r="D1080" i="6" s="1"/>
  <c r="A1081" i="6" a="1"/>
  <c r="A1081" i="6" s="1"/>
  <c r="B1081" i="6" a="1"/>
  <c r="B1081" i="6" s="1"/>
  <c r="C1081" i="6" a="1"/>
  <c r="C1081" i="6" s="1"/>
  <c r="D1081" i="6" a="1"/>
  <c r="D1081" i="6" s="1"/>
  <c r="A1082" i="6" a="1"/>
  <c r="A1082" i="6" s="1"/>
  <c r="B1082" i="6" a="1"/>
  <c r="B1082" i="6" s="1"/>
  <c r="C1082" i="6" a="1"/>
  <c r="C1082" i="6" s="1"/>
  <c r="D1082" i="6" a="1"/>
  <c r="D1082" i="6" s="1"/>
  <c r="A1083" i="6" a="1"/>
  <c r="A1083" i="6" s="1"/>
  <c r="B1083" i="6" a="1"/>
  <c r="B1083" i="6" s="1"/>
  <c r="C1083" i="6" a="1"/>
  <c r="C1083" i="6" s="1"/>
  <c r="D1083" i="6" a="1"/>
  <c r="D1083" i="6" s="1"/>
  <c r="A1084" i="6" a="1"/>
  <c r="A1084" i="6" s="1"/>
  <c r="B1084" i="6" a="1"/>
  <c r="B1084" i="6" s="1"/>
  <c r="C1084" i="6" a="1"/>
  <c r="C1084" i="6" s="1"/>
  <c r="D1084" i="6" a="1"/>
  <c r="D1084" i="6" s="1"/>
  <c r="A1085" i="6" a="1"/>
  <c r="A1085" i="6" s="1"/>
  <c r="B1085" i="6" a="1"/>
  <c r="B1085" i="6" s="1"/>
  <c r="C1085" i="6" a="1"/>
  <c r="C1085" i="6" s="1"/>
  <c r="D1085" i="6" a="1"/>
  <c r="D1085" i="6" s="1"/>
  <c r="A1086" i="6" a="1"/>
  <c r="A1086" i="6" s="1"/>
  <c r="B1086" i="6" a="1"/>
  <c r="B1086" i="6" s="1"/>
  <c r="C1086" i="6" a="1"/>
  <c r="C1086" i="6" s="1"/>
  <c r="D1086" i="6" a="1"/>
  <c r="D1086" i="6" s="1"/>
  <c r="A1087" i="6" a="1"/>
  <c r="A1087" i="6" s="1"/>
  <c r="B1087" i="6" a="1"/>
  <c r="B1087" i="6" s="1"/>
  <c r="C1087" i="6" a="1"/>
  <c r="C1087" i="6" s="1"/>
  <c r="D1087" i="6" a="1"/>
  <c r="D1087" i="6" s="1"/>
  <c r="A1088" i="6" a="1"/>
  <c r="A1088" i="6" s="1"/>
  <c r="B1088" i="6" a="1"/>
  <c r="B1088" i="6" s="1"/>
  <c r="C1088" i="6" a="1"/>
  <c r="C1088" i="6" s="1"/>
  <c r="D1088" i="6" a="1"/>
  <c r="D1088" i="6" s="1"/>
  <c r="A1089" i="6" a="1"/>
  <c r="A1089" i="6" s="1"/>
  <c r="B1089" i="6" a="1"/>
  <c r="B1089" i="6" s="1"/>
  <c r="C1089" i="6" a="1"/>
  <c r="C1089" i="6" s="1"/>
  <c r="D1089" i="6" a="1"/>
  <c r="D1089" i="6" s="1"/>
  <c r="A1090" i="6" a="1"/>
  <c r="A1090" i="6" s="1"/>
  <c r="B1090" i="6" a="1"/>
  <c r="B1090" i="6" s="1"/>
  <c r="C1090" i="6" a="1"/>
  <c r="C1090" i="6" s="1"/>
  <c r="D1090" i="6" a="1"/>
  <c r="D1090" i="6" s="1"/>
  <c r="A1091" i="6" a="1"/>
  <c r="A1091" i="6" s="1"/>
  <c r="B1091" i="6" a="1"/>
  <c r="B1091" i="6" s="1"/>
  <c r="C1091" i="6" a="1"/>
  <c r="C1091" i="6" s="1"/>
  <c r="D1091" i="6" a="1"/>
  <c r="D1091" i="6" s="1"/>
  <c r="A1092" i="6" a="1"/>
  <c r="A1092" i="6" s="1"/>
  <c r="B1092" i="6" a="1"/>
  <c r="B1092" i="6" s="1"/>
  <c r="C1092" i="6" a="1"/>
  <c r="C1092" i="6" s="1"/>
  <c r="D1092" i="6" a="1"/>
  <c r="D1092" i="6" s="1"/>
  <c r="A1093" i="6" a="1"/>
  <c r="A1093" i="6" s="1"/>
  <c r="B1093" i="6" a="1"/>
  <c r="B1093" i="6" s="1"/>
  <c r="C1093" i="6" a="1"/>
  <c r="C1093" i="6" s="1"/>
  <c r="D1093" i="6" a="1"/>
  <c r="D1093" i="6" s="1"/>
  <c r="A1094" i="6" a="1"/>
  <c r="A1094" i="6" s="1"/>
  <c r="B1094" i="6" a="1"/>
  <c r="B1094" i="6" s="1"/>
  <c r="C1094" i="6" a="1"/>
  <c r="C1094" i="6" s="1"/>
  <c r="D1094" i="6" a="1"/>
  <c r="D1094" i="6" s="1"/>
  <c r="A1095" i="6" a="1"/>
  <c r="A1095" i="6" s="1"/>
  <c r="B1095" i="6" a="1"/>
  <c r="B1095" i="6" s="1"/>
  <c r="C1095" i="6" a="1"/>
  <c r="C1095" i="6" s="1"/>
  <c r="D1095" i="6" a="1"/>
  <c r="D1095" i="6" s="1"/>
  <c r="A1096" i="6" a="1"/>
  <c r="A1096" i="6" s="1"/>
  <c r="B1096" i="6" a="1"/>
  <c r="B1096" i="6" s="1"/>
  <c r="C1096" i="6" a="1"/>
  <c r="C1096" i="6" s="1"/>
  <c r="D1096" i="6" a="1"/>
  <c r="D1096" i="6" s="1"/>
  <c r="A1097" i="6" a="1"/>
  <c r="A1097" i="6" s="1"/>
  <c r="B1097" i="6" a="1"/>
  <c r="B1097" i="6" s="1"/>
  <c r="C1097" i="6" a="1"/>
  <c r="C1097" i="6" s="1"/>
  <c r="D1097" i="6" a="1"/>
  <c r="D1097" i="6" s="1"/>
  <c r="A1098" i="6" a="1"/>
  <c r="A1098" i="6" s="1"/>
  <c r="B1098" i="6" a="1"/>
  <c r="B1098" i="6" s="1"/>
  <c r="C1098" i="6" a="1"/>
  <c r="C1098" i="6" s="1"/>
  <c r="D1098" i="6" a="1"/>
  <c r="D1098" i="6" s="1"/>
  <c r="A1099" i="6" a="1"/>
  <c r="A1099" i="6" s="1"/>
  <c r="B1099" i="6" a="1"/>
  <c r="B1099" i="6" s="1"/>
  <c r="C1099" i="6" a="1"/>
  <c r="C1099" i="6" s="1"/>
  <c r="D1099" i="6" a="1"/>
  <c r="D1099" i="6" s="1"/>
  <c r="A1100" i="6" a="1"/>
  <c r="A1100" i="6" s="1"/>
  <c r="B1100" i="6" a="1"/>
  <c r="B1100" i="6" s="1"/>
  <c r="C1100" i="6" a="1"/>
  <c r="C1100" i="6" s="1"/>
  <c r="D1100" i="6" a="1"/>
  <c r="D1100" i="6" s="1"/>
  <c r="A1101" i="6" a="1"/>
  <c r="A1101" i="6" s="1"/>
  <c r="B1101" i="6" a="1"/>
  <c r="B1101" i="6" s="1"/>
  <c r="C1101" i="6" a="1"/>
  <c r="C1101" i="6" s="1"/>
  <c r="D1101" i="6" a="1"/>
  <c r="D1101" i="6" s="1"/>
  <c r="A1102" i="6" a="1"/>
  <c r="A1102" i="6" s="1"/>
  <c r="B1102" i="6" a="1"/>
  <c r="B1102" i="6" s="1"/>
  <c r="C1102" i="6" a="1"/>
  <c r="C1102" i="6" s="1"/>
  <c r="D1102" i="6" a="1"/>
  <c r="D1102" i="6" s="1"/>
  <c r="A1103" i="6" a="1"/>
  <c r="A1103" i="6" s="1"/>
  <c r="B1103" i="6" a="1"/>
  <c r="B1103" i="6" s="1"/>
  <c r="C1103" i="6" a="1"/>
  <c r="C1103" i="6" s="1"/>
  <c r="D1103" i="6" a="1"/>
  <c r="D1103" i="6" s="1"/>
  <c r="A1104" i="6" a="1"/>
  <c r="A1104" i="6" s="1"/>
  <c r="B1104" i="6" a="1"/>
  <c r="B1104" i="6" s="1"/>
  <c r="C1104" i="6" a="1"/>
  <c r="C1104" i="6" s="1"/>
  <c r="D1104" i="6" a="1"/>
  <c r="D1104" i="6" s="1"/>
  <c r="A1105" i="6" a="1"/>
  <c r="A1105" i="6" s="1"/>
  <c r="B1105" i="6" a="1"/>
  <c r="B1105" i="6" s="1"/>
  <c r="C1105" i="6" a="1"/>
  <c r="C1105" i="6" s="1"/>
  <c r="D1105" i="6" a="1"/>
  <c r="D1105" i="6" s="1"/>
  <c r="A1106" i="6" a="1"/>
  <c r="A1106" i="6" s="1"/>
  <c r="B1106" i="6" a="1"/>
  <c r="B1106" i="6" s="1"/>
  <c r="C1106" i="6" a="1"/>
  <c r="C1106" i="6" s="1"/>
  <c r="D1106" i="6" a="1"/>
  <c r="D1106" i="6" s="1"/>
  <c r="A1107" i="6" a="1"/>
  <c r="A1107" i="6" s="1"/>
  <c r="B1107" i="6" a="1"/>
  <c r="B1107" i="6" s="1"/>
  <c r="C1107" i="6" a="1"/>
  <c r="C1107" i="6" s="1"/>
  <c r="D1107" i="6" a="1"/>
  <c r="D1107" i="6" s="1"/>
  <c r="A1108" i="6" a="1"/>
  <c r="A1108" i="6" s="1"/>
  <c r="B1108" i="6" a="1"/>
  <c r="B1108" i="6" s="1"/>
  <c r="C1108" i="6" a="1"/>
  <c r="C1108" i="6" s="1"/>
  <c r="D1108" i="6" a="1"/>
  <c r="D1108" i="6" s="1"/>
  <c r="A1109" i="6" a="1"/>
  <c r="A1109" i="6" s="1"/>
  <c r="B1109" i="6" a="1"/>
  <c r="B1109" i="6" s="1"/>
  <c r="C1109" i="6" a="1"/>
  <c r="C1109" i="6" s="1"/>
  <c r="D1109" i="6" a="1"/>
  <c r="D1109" i="6" s="1"/>
  <c r="A1110" i="6" a="1"/>
  <c r="A1110" i="6" s="1"/>
  <c r="B1110" i="6" a="1"/>
  <c r="B1110" i="6" s="1"/>
  <c r="C1110" i="6" a="1"/>
  <c r="C1110" i="6" s="1"/>
  <c r="D1110" i="6" a="1"/>
  <c r="D1110" i="6" s="1"/>
  <c r="A1111" i="6" a="1"/>
  <c r="A1111" i="6" s="1"/>
  <c r="B1111" i="6" a="1"/>
  <c r="B1111" i="6" s="1"/>
  <c r="C1111" i="6" a="1"/>
  <c r="C1111" i="6" s="1"/>
  <c r="D1111" i="6" a="1"/>
  <c r="D1111" i="6" s="1"/>
  <c r="A1112" i="6" a="1"/>
  <c r="A1112" i="6" s="1"/>
  <c r="B1112" i="6" a="1"/>
  <c r="B1112" i="6" s="1"/>
  <c r="C1112" i="6" a="1"/>
  <c r="C1112" i="6" s="1"/>
  <c r="D1112" i="6" a="1"/>
  <c r="D1112" i="6" s="1"/>
  <c r="A1113" i="6" a="1"/>
  <c r="A1113" i="6" s="1"/>
  <c r="B1113" i="6" a="1"/>
  <c r="B1113" i="6" s="1"/>
  <c r="C1113" i="6" a="1"/>
  <c r="C1113" i="6" s="1"/>
  <c r="D1113" i="6" a="1"/>
  <c r="D1113" i="6" s="1"/>
  <c r="A1114" i="6" a="1"/>
  <c r="A1114" i="6" s="1"/>
  <c r="B1114" i="6" a="1"/>
  <c r="B1114" i="6" s="1"/>
  <c r="C1114" i="6" a="1"/>
  <c r="C1114" i="6" s="1"/>
  <c r="D1114" i="6" a="1"/>
  <c r="D1114" i="6" s="1"/>
  <c r="A1115" i="6" a="1"/>
  <c r="A1115" i="6" s="1"/>
  <c r="B1115" i="6" a="1"/>
  <c r="B1115" i="6" s="1"/>
  <c r="C1115" i="6" a="1"/>
  <c r="C1115" i="6" s="1"/>
  <c r="D1115" i="6" a="1"/>
  <c r="D1115" i="6" s="1"/>
  <c r="A1116" i="6" a="1"/>
  <c r="A1116" i="6" s="1"/>
  <c r="B1116" i="6" a="1"/>
  <c r="B1116" i="6" s="1"/>
  <c r="C1116" i="6" a="1"/>
  <c r="C1116" i="6" s="1"/>
  <c r="D1116" i="6" a="1"/>
  <c r="D1116" i="6" s="1"/>
  <c r="A1117" i="6" a="1"/>
  <c r="A1117" i="6" s="1"/>
  <c r="B1117" i="6" a="1"/>
  <c r="B1117" i="6" s="1"/>
  <c r="C1117" i="6" a="1"/>
  <c r="C1117" i="6" s="1"/>
  <c r="D1117" i="6" a="1"/>
  <c r="D1117" i="6" s="1"/>
  <c r="A1118" i="6" a="1"/>
  <c r="A1118" i="6" s="1"/>
  <c r="B1118" i="6" a="1"/>
  <c r="B1118" i="6" s="1"/>
  <c r="C1118" i="6" a="1"/>
  <c r="C1118" i="6" s="1"/>
  <c r="D1118" i="6" a="1"/>
  <c r="D1118" i="6" s="1"/>
  <c r="A1119" i="6" a="1"/>
  <c r="A1119" i="6" s="1"/>
  <c r="B1119" i="6" a="1"/>
  <c r="B1119" i="6" s="1"/>
  <c r="C1119" i="6" a="1"/>
  <c r="C1119" i="6" s="1"/>
  <c r="D1119" i="6" a="1"/>
  <c r="D1119" i="6" s="1"/>
  <c r="A1120" i="6" a="1"/>
  <c r="A1120" i="6" s="1"/>
  <c r="B1120" i="6" a="1"/>
  <c r="B1120" i="6" s="1"/>
  <c r="C1120" i="6" a="1"/>
  <c r="C1120" i="6" s="1"/>
  <c r="D1120" i="6" a="1"/>
  <c r="D1120" i="6" s="1"/>
  <c r="A1121" i="6" a="1"/>
  <c r="A1121" i="6" s="1"/>
  <c r="B1121" i="6" a="1"/>
  <c r="B1121" i="6" s="1"/>
  <c r="C1121" i="6" a="1"/>
  <c r="C1121" i="6" s="1"/>
  <c r="D1121" i="6" a="1"/>
  <c r="D1121" i="6" s="1"/>
  <c r="A1122" i="6" a="1"/>
  <c r="A1122" i="6" s="1"/>
  <c r="B1122" i="6" a="1"/>
  <c r="B1122" i="6" s="1"/>
  <c r="C1122" i="6" a="1"/>
  <c r="C1122" i="6" s="1"/>
  <c r="D1122" i="6" a="1"/>
  <c r="D1122" i="6" s="1"/>
  <c r="A1123" i="6" a="1"/>
  <c r="A1123" i="6" s="1"/>
  <c r="B1123" i="6" a="1"/>
  <c r="B1123" i="6" s="1"/>
  <c r="C1123" i="6" a="1"/>
  <c r="C1123" i="6" s="1"/>
  <c r="D1123" i="6" a="1"/>
  <c r="D1123" i="6" s="1"/>
  <c r="A1124" i="6" a="1"/>
  <c r="A1124" i="6" s="1"/>
  <c r="B1124" i="6" a="1"/>
  <c r="B1124" i="6" s="1"/>
  <c r="C1124" i="6" a="1"/>
  <c r="C1124" i="6" s="1"/>
  <c r="D1124" i="6" a="1"/>
  <c r="D1124" i="6" s="1"/>
  <c r="A1125" i="6" a="1"/>
  <c r="A1125" i="6" s="1"/>
  <c r="B1125" i="6" a="1"/>
  <c r="B1125" i="6" s="1"/>
  <c r="C1125" i="6" a="1"/>
  <c r="C1125" i="6" s="1"/>
  <c r="D1125" i="6" a="1"/>
  <c r="D1125" i="6" s="1"/>
  <c r="A1126" i="6" a="1"/>
  <c r="A1126" i="6" s="1"/>
  <c r="B1126" i="6" a="1"/>
  <c r="B1126" i="6" s="1"/>
  <c r="C1126" i="6" a="1"/>
  <c r="C1126" i="6" s="1"/>
  <c r="D1126" i="6" a="1"/>
  <c r="D1126" i="6" s="1"/>
  <c r="A1127" i="6" a="1"/>
  <c r="A1127" i="6" s="1"/>
  <c r="B1127" i="6" a="1"/>
  <c r="B1127" i="6" s="1"/>
  <c r="C1127" i="6" a="1"/>
  <c r="C1127" i="6" s="1"/>
  <c r="D1127" i="6" a="1"/>
  <c r="D1127" i="6" s="1"/>
  <c r="A1128" i="6" a="1"/>
  <c r="A1128" i="6" s="1"/>
  <c r="B1128" i="6" a="1"/>
  <c r="B1128" i="6" s="1"/>
  <c r="C1128" i="6" a="1"/>
  <c r="C1128" i="6" s="1"/>
  <c r="D1128" i="6" a="1"/>
  <c r="D1128" i="6" s="1"/>
  <c r="A1129" i="6" a="1"/>
  <c r="A1129" i="6" s="1"/>
  <c r="B1129" i="6" a="1"/>
  <c r="B1129" i="6" s="1"/>
  <c r="C1129" i="6" a="1"/>
  <c r="C1129" i="6" s="1"/>
  <c r="D1129" i="6" a="1"/>
  <c r="D1129" i="6" s="1"/>
  <c r="A1130" i="6" a="1"/>
  <c r="A1130" i="6" s="1"/>
  <c r="B1130" i="6" a="1"/>
  <c r="B1130" i="6" s="1"/>
  <c r="C1130" i="6" a="1"/>
  <c r="C1130" i="6" s="1"/>
  <c r="D1130" i="6" a="1"/>
  <c r="D1130" i="6" s="1"/>
  <c r="A1131" i="6" a="1"/>
  <c r="A1131" i="6" s="1"/>
  <c r="B1131" i="6" a="1"/>
  <c r="B1131" i="6" s="1"/>
  <c r="C1131" i="6" a="1"/>
  <c r="C1131" i="6" s="1"/>
  <c r="D1131" i="6" a="1"/>
  <c r="D1131" i="6" s="1"/>
  <c r="A1132" i="6" a="1"/>
  <c r="A1132" i="6" s="1"/>
  <c r="B1132" i="6" a="1"/>
  <c r="B1132" i="6" s="1"/>
  <c r="C1132" i="6" a="1"/>
  <c r="C1132" i="6" s="1"/>
  <c r="D1132" i="6" a="1"/>
  <c r="D1132" i="6" s="1"/>
  <c r="A1133" i="6" a="1"/>
  <c r="A1133" i="6" s="1"/>
  <c r="B1133" i="6" a="1"/>
  <c r="B1133" i="6" s="1"/>
  <c r="C1133" i="6" a="1"/>
  <c r="C1133" i="6" s="1"/>
  <c r="D1133" i="6" a="1"/>
  <c r="D1133" i="6" s="1"/>
  <c r="A1134" i="6" a="1"/>
  <c r="A1134" i="6" s="1"/>
  <c r="B1134" i="6" a="1"/>
  <c r="B1134" i="6" s="1"/>
  <c r="C1134" i="6" a="1"/>
  <c r="C1134" i="6" s="1"/>
  <c r="D1134" i="6" a="1"/>
  <c r="D1134" i="6" s="1"/>
  <c r="A1135" i="6" a="1"/>
  <c r="A1135" i="6" s="1"/>
  <c r="B1135" i="6" a="1"/>
  <c r="B1135" i="6" s="1"/>
  <c r="C1135" i="6" a="1"/>
  <c r="C1135" i="6" s="1"/>
  <c r="D1135" i="6" a="1"/>
  <c r="D1135" i="6" s="1"/>
  <c r="A1136" i="6" a="1"/>
  <c r="A1136" i="6" s="1"/>
  <c r="B1136" i="6" a="1"/>
  <c r="B1136" i="6" s="1"/>
  <c r="C1136" i="6" a="1"/>
  <c r="C1136" i="6" s="1"/>
  <c r="D1136" i="6" a="1"/>
  <c r="D1136" i="6" s="1"/>
  <c r="A1137" i="6" a="1"/>
  <c r="A1137" i="6" s="1"/>
  <c r="B1137" i="6" a="1"/>
  <c r="B1137" i="6" s="1"/>
  <c r="C1137" i="6" a="1"/>
  <c r="C1137" i="6" s="1"/>
  <c r="D1137" i="6" a="1"/>
  <c r="D1137" i="6" s="1"/>
  <c r="A1138" i="6" a="1"/>
  <c r="A1138" i="6" s="1"/>
  <c r="B1138" i="6" a="1"/>
  <c r="B1138" i="6" s="1"/>
  <c r="C1138" i="6" a="1"/>
  <c r="C1138" i="6" s="1"/>
  <c r="D1138" i="6" a="1"/>
  <c r="D1138" i="6" s="1"/>
  <c r="A1139" i="6" a="1"/>
  <c r="A1139" i="6" s="1"/>
  <c r="B1139" i="6" a="1"/>
  <c r="B1139" i="6" s="1"/>
  <c r="C1139" i="6" a="1"/>
  <c r="C1139" i="6" s="1"/>
  <c r="D1139" i="6" a="1"/>
  <c r="D1139" i="6" s="1"/>
  <c r="A1140" i="6" a="1"/>
  <c r="A1140" i="6" s="1"/>
  <c r="B1140" i="6" a="1"/>
  <c r="B1140" i="6" s="1"/>
  <c r="C1140" i="6" a="1"/>
  <c r="C1140" i="6" s="1"/>
  <c r="D1140" i="6" a="1"/>
  <c r="D1140" i="6" s="1"/>
  <c r="A1141" i="6" a="1"/>
  <c r="A1141" i="6" s="1"/>
  <c r="B1141" i="6" a="1"/>
  <c r="B1141" i="6" s="1"/>
  <c r="C1141" i="6" a="1"/>
  <c r="C1141" i="6" s="1"/>
  <c r="D1141" i="6" a="1"/>
  <c r="D1141" i="6" s="1"/>
  <c r="A1142" i="6" a="1"/>
  <c r="A1142" i="6" s="1"/>
  <c r="B1142" i="6" a="1"/>
  <c r="B1142" i="6" s="1"/>
  <c r="C1142" i="6" a="1"/>
  <c r="C1142" i="6" s="1"/>
  <c r="D1142" i="6" a="1"/>
  <c r="D1142" i="6" s="1"/>
  <c r="A1143" i="6" a="1"/>
  <c r="A1143" i="6" s="1"/>
  <c r="B1143" i="6" a="1"/>
  <c r="B1143" i="6" s="1"/>
  <c r="C1143" i="6" a="1"/>
  <c r="C1143" i="6" s="1"/>
  <c r="D1143" i="6" a="1"/>
  <c r="D1143" i="6" s="1"/>
  <c r="A1144" i="6" a="1"/>
  <c r="A1144" i="6" s="1"/>
  <c r="B1144" i="6" a="1"/>
  <c r="B1144" i="6" s="1"/>
  <c r="C1144" i="6" a="1"/>
  <c r="C1144" i="6" s="1"/>
  <c r="D1144" i="6" a="1"/>
  <c r="D1144" i="6" s="1"/>
  <c r="A1145" i="6" a="1"/>
  <c r="A1145" i="6" s="1"/>
  <c r="B1145" i="6" a="1"/>
  <c r="B1145" i="6" s="1"/>
  <c r="C1145" i="6" a="1"/>
  <c r="C1145" i="6" s="1"/>
  <c r="D1145" i="6" a="1"/>
  <c r="D1145" i="6" s="1"/>
  <c r="A1146" i="6" a="1"/>
  <c r="A1146" i="6" s="1"/>
  <c r="B1146" i="6" a="1"/>
  <c r="B1146" i="6" s="1"/>
  <c r="C1146" i="6" a="1"/>
  <c r="C1146" i="6" s="1"/>
  <c r="D1146" i="6" a="1"/>
  <c r="D1146" i="6" s="1"/>
  <c r="A1147" i="6" a="1"/>
  <c r="A1147" i="6" s="1"/>
  <c r="B1147" i="6" a="1"/>
  <c r="B1147" i="6" s="1"/>
  <c r="C1147" i="6" a="1"/>
  <c r="C1147" i="6" s="1"/>
  <c r="D1147" i="6" a="1"/>
  <c r="D1147" i="6" s="1"/>
  <c r="A1148" i="6" a="1"/>
  <c r="A1148" i="6" s="1"/>
  <c r="B1148" i="6" a="1"/>
  <c r="B1148" i="6" s="1"/>
  <c r="C1148" i="6" a="1"/>
  <c r="C1148" i="6" s="1"/>
  <c r="D1148" i="6" a="1"/>
  <c r="D1148" i="6" s="1"/>
  <c r="A1149" i="6" a="1"/>
  <c r="A1149" i="6" s="1"/>
  <c r="B1149" i="6" a="1"/>
  <c r="B1149" i="6" s="1"/>
  <c r="C1149" i="6" a="1"/>
  <c r="C1149" i="6" s="1"/>
  <c r="D1149" i="6" a="1"/>
  <c r="D1149" i="6" s="1"/>
  <c r="A1150" i="6" a="1"/>
  <c r="A1150" i="6" s="1"/>
  <c r="B1150" i="6" a="1"/>
  <c r="B1150" i="6" s="1"/>
  <c r="C1150" i="6" a="1"/>
  <c r="C1150" i="6" s="1"/>
  <c r="D1150" i="6" a="1"/>
  <c r="D1150" i="6" s="1"/>
  <c r="A1151" i="6" a="1"/>
  <c r="A1151" i="6" s="1"/>
  <c r="B1151" i="6" a="1"/>
  <c r="B1151" i="6" s="1"/>
  <c r="C1151" i="6" a="1"/>
  <c r="C1151" i="6" s="1"/>
  <c r="D1151" i="6" a="1"/>
  <c r="D1151" i="6" s="1"/>
  <c r="A1152" i="6" a="1"/>
  <c r="A1152" i="6" s="1"/>
  <c r="B1152" i="6" a="1"/>
  <c r="B1152" i="6" s="1"/>
  <c r="C1152" i="6" a="1"/>
  <c r="C1152" i="6" s="1"/>
  <c r="D1152" i="6" a="1"/>
  <c r="D1152" i="6" s="1"/>
  <c r="A1153" i="6" a="1"/>
  <c r="A1153" i="6" s="1"/>
  <c r="B1153" i="6" a="1"/>
  <c r="B1153" i="6" s="1"/>
  <c r="C1153" i="6" a="1"/>
  <c r="C1153" i="6" s="1"/>
  <c r="D1153" i="6" a="1"/>
  <c r="D1153" i="6" s="1"/>
  <c r="A1154" i="6" a="1"/>
  <c r="A1154" i="6" s="1"/>
  <c r="B1154" i="6" a="1"/>
  <c r="B1154" i="6" s="1"/>
  <c r="C1154" i="6" a="1"/>
  <c r="C1154" i="6" s="1"/>
  <c r="D1154" i="6" a="1"/>
  <c r="D1154" i="6" s="1"/>
  <c r="A1155" i="6" a="1"/>
  <c r="A1155" i="6" s="1"/>
  <c r="B1155" i="6" a="1"/>
  <c r="B1155" i="6" s="1"/>
  <c r="C1155" i="6" a="1"/>
  <c r="C1155" i="6" s="1"/>
  <c r="D1155" i="6" a="1"/>
  <c r="D1155" i="6" s="1"/>
  <c r="A1156" i="6" a="1"/>
  <c r="A1156" i="6" s="1"/>
  <c r="B1156" i="6" a="1"/>
  <c r="B1156" i="6" s="1"/>
  <c r="C1156" i="6" a="1"/>
  <c r="C1156" i="6" s="1"/>
  <c r="D1156" i="6" a="1"/>
  <c r="D1156" i="6" s="1"/>
  <c r="A1157" i="6" a="1"/>
  <c r="A1157" i="6" s="1"/>
  <c r="B1157" i="6" a="1"/>
  <c r="B1157" i="6" s="1"/>
  <c r="C1157" i="6" a="1"/>
  <c r="C1157" i="6" s="1"/>
  <c r="D1157" i="6" a="1"/>
  <c r="D1157" i="6" s="1"/>
  <c r="A1158" i="6" a="1"/>
  <c r="A1158" i="6" s="1"/>
  <c r="B1158" i="6" a="1"/>
  <c r="B1158" i="6" s="1"/>
  <c r="C1158" i="6" a="1"/>
  <c r="C1158" i="6" s="1"/>
  <c r="D1158" i="6" a="1"/>
  <c r="D1158" i="6" s="1"/>
  <c r="A1159" i="6" a="1"/>
  <c r="A1159" i="6" s="1"/>
  <c r="B1159" i="6" a="1"/>
  <c r="B1159" i="6" s="1"/>
  <c r="C1159" i="6" a="1"/>
  <c r="C1159" i="6" s="1"/>
  <c r="D1159" i="6" a="1"/>
  <c r="D1159" i="6" s="1"/>
  <c r="A1160" i="6" a="1"/>
  <c r="A1160" i="6" s="1"/>
  <c r="B1160" i="6" a="1"/>
  <c r="B1160" i="6" s="1"/>
  <c r="C1160" i="6" a="1"/>
  <c r="C1160" i="6" s="1"/>
  <c r="D1160" i="6" a="1"/>
  <c r="D1160" i="6" s="1"/>
  <c r="A1161" i="6" a="1"/>
  <c r="A1161" i="6" s="1"/>
  <c r="B1161" i="6" a="1"/>
  <c r="B1161" i="6" s="1"/>
  <c r="C1161" i="6" a="1"/>
  <c r="C1161" i="6" s="1"/>
  <c r="D1161" i="6" a="1"/>
  <c r="D1161" i="6" s="1"/>
  <c r="A1162" i="6" a="1"/>
  <c r="A1162" i="6" s="1"/>
  <c r="B1162" i="6" a="1"/>
  <c r="B1162" i="6" s="1"/>
  <c r="C1162" i="6" a="1"/>
  <c r="C1162" i="6" s="1"/>
  <c r="D1162" i="6" a="1"/>
  <c r="D1162" i="6" s="1"/>
  <c r="A1163" i="6" a="1"/>
  <c r="A1163" i="6" s="1"/>
  <c r="B1163" i="6" a="1"/>
  <c r="B1163" i="6" s="1"/>
  <c r="C1163" i="6" a="1"/>
  <c r="C1163" i="6" s="1"/>
  <c r="D1163" i="6" a="1"/>
  <c r="D1163" i="6" s="1"/>
  <c r="A1164" i="6" a="1"/>
  <c r="A1164" i="6" s="1"/>
  <c r="B1164" i="6" a="1"/>
  <c r="B1164" i="6" s="1"/>
  <c r="C1164" i="6" a="1"/>
  <c r="C1164" i="6" s="1"/>
  <c r="D1164" i="6" a="1"/>
  <c r="D1164" i="6" s="1"/>
  <c r="A1165" i="6" a="1"/>
  <c r="A1165" i="6" s="1"/>
  <c r="B1165" i="6" a="1"/>
  <c r="B1165" i="6" s="1"/>
  <c r="C1165" i="6" a="1"/>
  <c r="C1165" i="6" s="1"/>
  <c r="D1165" i="6" a="1"/>
  <c r="D1165" i="6" s="1"/>
  <c r="A1166" i="6" a="1"/>
  <c r="A1166" i="6" s="1"/>
  <c r="B1166" i="6" a="1"/>
  <c r="B1166" i="6" s="1"/>
  <c r="C1166" i="6" a="1"/>
  <c r="C1166" i="6" s="1"/>
  <c r="D1166" i="6" a="1"/>
  <c r="D1166" i="6" s="1"/>
  <c r="A1167" i="6" a="1"/>
  <c r="A1167" i="6" s="1"/>
  <c r="B1167" i="6" a="1"/>
  <c r="B1167" i="6" s="1"/>
  <c r="C1167" i="6" a="1"/>
  <c r="C1167" i="6" s="1"/>
  <c r="D1167" i="6" a="1"/>
  <c r="D1167" i="6" s="1"/>
  <c r="A1168" i="6" a="1"/>
  <c r="A1168" i="6" s="1"/>
  <c r="B1168" i="6" a="1"/>
  <c r="B1168" i="6" s="1"/>
  <c r="C1168" i="6" a="1"/>
  <c r="C1168" i="6" s="1"/>
  <c r="D1168" i="6" a="1"/>
  <c r="D1168" i="6" s="1"/>
  <c r="A1169" i="6" a="1"/>
  <c r="A1169" i="6" s="1"/>
  <c r="B1169" i="6" a="1"/>
  <c r="B1169" i="6" s="1"/>
  <c r="C1169" i="6" a="1"/>
  <c r="C1169" i="6" s="1"/>
  <c r="D1169" i="6" a="1"/>
  <c r="D1169" i="6" s="1"/>
  <c r="A1170" i="6" a="1"/>
  <c r="A1170" i="6" s="1"/>
  <c r="B1170" i="6" a="1"/>
  <c r="B1170" i="6" s="1"/>
  <c r="C1170" i="6" a="1"/>
  <c r="C1170" i="6" s="1"/>
  <c r="D1170" i="6" a="1"/>
  <c r="D1170" i="6" s="1"/>
  <c r="A1171" i="6" a="1"/>
  <c r="A1171" i="6" s="1"/>
  <c r="B1171" i="6" a="1"/>
  <c r="B1171" i="6" s="1"/>
  <c r="C1171" i="6" a="1"/>
  <c r="C1171" i="6" s="1"/>
  <c r="D1171" i="6" a="1"/>
  <c r="D1171" i="6" s="1"/>
  <c r="A1172" i="6" a="1"/>
  <c r="A1172" i="6" s="1"/>
  <c r="B1172" i="6" a="1"/>
  <c r="B1172" i="6" s="1"/>
  <c r="C1172" i="6" a="1"/>
  <c r="C1172" i="6" s="1"/>
  <c r="D1172" i="6" a="1"/>
  <c r="D1172" i="6" s="1"/>
  <c r="A1173" i="6" a="1"/>
  <c r="A1173" i="6" s="1"/>
  <c r="B1173" i="6" a="1"/>
  <c r="B1173" i="6" s="1"/>
  <c r="C1173" i="6" a="1"/>
  <c r="C1173" i="6" s="1"/>
  <c r="D1173" i="6" a="1"/>
  <c r="D1173" i="6" s="1"/>
  <c r="A1174" i="6" a="1"/>
  <c r="A1174" i="6" s="1"/>
  <c r="B1174" i="6" a="1"/>
  <c r="B1174" i="6" s="1"/>
  <c r="C1174" i="6" a="1"/>
  <c r="C1174" i="6" s="1"/>
  <c r="D1174" i="6" a="1"/>
  <c r="D1174" i="6" s="1"/>
  <c r="A1175" i="6" a="1"/>
  <c r="A1175" i="6" s="1"/>
  <c r="B1175" i="6" a="1"/>
  <c r="B1175" i="6" s="1"/>
  <c r="C1175" i="6" a="1"/>
  <c r="C1175" i="6" s="1"/>
  <c r="D1175" i="6" a="1"/>
  <c r="D1175" i="6" s="1"/>
  <c r="A1176" i="6" a="1"/>
  <c r="A1176" i="6" s="1"/>
  <c r="B1176" i="6" a="1"/>
  <c r="B1176" i="6" s="1"/>
  <c r="C1176" i="6" a="1"/>
  <c r="C1176" i="6" s="1"/>
  <c r="D1176" i="6" a="1"/>
  <c r="D1176" i="6" s="1"/>
  <c r="A1177" i="6" a="1"/>
  <c r="A1177" i="6" s="1"/>
  <c r="B1177" i="6" a="1"/>
  <c r="B1177" i="6" s="1"/>
  <c r="C1177" i="6" a="1"/>
  <c r="C1177" i="6" s="1"/>
  <c r="D1177" i="6" a="1"/>
  <c r="D1177" i="6" s="1"/>
  <c r="A1178" i="6" a="1"/>
  <c r="A1178" i="6" s="1"/>
  <c r="B1178" i="6" a="1"/>
  <c r="B1178" i="6" s="1"/>
  <c r="C1178" i="6" a="1"/>
  <c r="C1178" i="6" s="1"/>
  <c r="D1178" i="6" a="1"/>
  <c r="D1178" i="6" s="1"/>
  <c r="A1179" i="6" a="1"/>
  <c r="A1179" i="6" s="1"/>
  <c r="B1179" i="6" a="1"/>
  <c r="B1179" i="6" s="1"/>
  <c r="C1179" i="6" a="1"/>
  <c r="C1179" i="6" s="1"/>
  <c r="D1179" i="6" a="1"/>
  <c r="D1179" i="6" s="1"/>
  <c r="A1180" i="6" a="1"/>
  <c r="A1180" i="6" s="1"/>
  <c r="B1180" i="6" a="1"/>
  <c r="B1180" i="6" s="1"/>
  <c r="C1180" i="6" a="1"/>
  <c r="C1180" i="6" s="1"/>
  <c r="D1180" i="6" a="1"/>
  <c r="D1180" i="6" s="1"/>
  <c r="A1181" i="6" a="1"/>
  <c r="A1181" i="6" s="1"/>
  <c r="B1181" i="6" a="1"/>
  <c r="B1181" i="6" s="1"/>
  <c r="C1181" i="6" a="1"/>
  <c r="C1181" i="6" s="1"/>
  <c r="D1181" i="6" a="1"/>
  <c r="D1181" i="6" s="1"/>
  <c r="A1182" i="6" a="1"/>
  <c r="A1182" i="6" s="1"/>
  <c r="B1182" i="6" a="1"/>
  <c r="B1182" i="6" s="1"/>
  <c r="C1182" i="6" a="1"/>
  <c r="C1182" i="6" s="1"/>
  <c r="D1182" i="6" a="1"/>
  <c r="D1182" i="6" s="1"/>
  <c r="A1183" i="6" a="1"/>
  <c r="A1183" i="6" s="1"/>
  <c r="B1183" i="6" a="1"/>
  <c r="B1183" i="6" s="1"/>
  <c r="C1183" i="6" a="1"/>
  <c r="C1183" i="6" s="1"/>
  <c r="D1183" i="6" a="1"/>
  <c r="D1183" i="6" s="1"/>
  <c r="A1184" i="6" a="1"/>
  <c r="A1184" i="6" s="1"/>
  <c r="B1184" i="6" a="1"/>
  <c r="B1184" i="6" s="1"/>
  <c r="C1184" i="6" a="1"/>
  <c r="C1184" i="6" s="1"/>
  <c r="D1184" i="6" a="1"/>
  <c r="D1184" i="6" s="1"/>
  <c r="A1185" i="6" a="1"/>
  <c r="A1185" i="6" s="1"/>
  <c r="B1185" i="6" a="1"/>
  <c r="B1185" i="6" s="1"/>
  <c r="C1185" i="6" a="1"/>
  <c r="C1185" i="6" s="1"/>
  <c r="D1185" i="6" a="1"/>
  <c r="D1185" i="6" s="1"/>
  <c r="A1186" i="6" a="1"/>
  <c r="A1186" i="6" s="1"/>
  <c r="B1186" i="6" a="1"/>
  <c r="B1186" i="6" s="1"/>
  <c r="C1186" i="6" a="1"/>
  <c r="C1186" i="6" s="1"/>
  <c r="D1186" i="6" a="1"/>
  <c r="D1186" i="6" s="1"/>
  <c r="A1187" i="6" a="1"/>
  <c r="A1187" i="6" s="1"/>
  <c r="B1187" i="6" a="1"/>
  <c r="B1187" i="6" s="1"/>
  <c r="C1187" i="6" a="1"/>
  <c r="C1187" i="6" s="1"/>
  <c r="D1187" i="6" a="1"/>
  <c r="D1187" i="6" s="1"/>
  <c r="A1188" i="6" a="1"/>
  <c r="A1188" i="6" s="1"/>
  <c r="B1188" i="6" a="1"/>
  <c r="B1188" i="6" s="1"/>
  <c r="C1188" i="6" a="1"/>
  <c r="C1188" i="6" s="1"/>
  <c r="D1188" i="6" a="1"/>
  <c r="D1188" i="6" s="1"/>
  <c r="A1189" i="6" a="1"/>
  <c r="A1189" i="6" s="1"/>
  <c r="B1189" i="6" a="1"/>
  <c r="B1189" i="6" s="1"/>
  <c r="C1189" i="6" a="1"/>
  <c r="C1189" i="6" s="1"/>
  <c r="D1189" i="6" a="1"/>
  <c r="D1189" i="6" s="1"/>
  <c r="A1190" i="6" a="1"/>
  <c r="A1190" i="6" s="1"/>
  <c r="B1190" i="6" a="1"/>
  <c r="B1190" i="6" s="1"/>
  <c r="C1190" i="6" a="1"/>
  <c r="C1190" i="6" s="1"/>
  <c r="D1190" i="6" a="1"/>
  <c r="D1190" i="6" s="1"/>
  <c r="A1191" i="6" a="1"/>
  <c r="A1191" i="6" s="1"/>
  <c r="B1191" i="6" a="1"/>
  <c r="B1191" i="6" s="1"/>
  <c r="C1191" i="6" a="1"/>
  <c r="C1191" i="6" s="1"/>
  <c r="D1191" i="6" a="1"/>
  <c r="D1191" i="6" s="1"/>
  <c r="A1192" i="6" a="1"/>
  <c r="A1192" i="6" s="1"/>
  <c r="B1192" i="6" a="1"/>
  <c r="B1192" i="6" s="1"/>
  <c r="C1192" i="6" a="1"/>
  <c r="C1192" i="6" s="1"/>
  <c r="D1192" i="6" a="1"/>
  <c r="D1192" i="6" s="1"/>
  <c r="A1193" i="6" a="1"/>
  <c r="A1193" i="6" s="1"/>
  <c r="B1193" i="6" a="1"/>
  <c r="B1193" i="6" s="1"/>
  <c r="C1193" i="6" a="1"/>
  <c r="C1193" i="6" s="1"/>
  <c r="D1193" i="6" a="1"/>
  <c r="D1193" i="6" s="1"/>
  <c r="A1194" i="6" a="1"/>
  <c r="A1194" i="6" s="1"/>
  <c r="B1194" i="6" a="1"/>
  <c r="B1194" i="6" s="1"/>
  <c r="C1194" i="6" a="1"/>
  <c r="C1194" i="6" s="1"/>
  <c r="D1194" i="6" a="1"/>
  <c r="D1194" i="6" s="1"/>
  <c r="A1195" i="6" a="1"/>
  <c r="A1195" i="6" s="1"/>
  <c r="B1195" i="6" a="1"/>
  <c r="B1195" i="6" s="1"/>
  <c r="C1195" i="6" a="1"/>
  <c r="C1195" i="6" s="1"/>
  <c r="D1195" i="6" a="1"/>
  <c r="D1195" i="6" s="1"/>
  <c r="A1196" i="6" a="1"/>
  <c r="A1196" i="6" s="1"/>
  <c r="B1196" i="6" a="1"/>
  <c r="B1196" i="6" s="1"/>
  <c r="C1196" i="6" a="1"/>
  <c r="C1196" i="6" s="1"/>
  <c r="D1196" i="6" a="1"/>
  <c r="D1196" i="6" s="1"/>
  <c r="A1197" i="6" a="1"/>
  <c r="A1197" i="6" s="1"/>
  <c r="B1197" i="6" a="1"/>
  <c r="B1197" i="6" s="1"/>
  <c r="C1197" i="6" a="1"/>
  <c r="C1197" i="6" s="1"/>
  <c r="D1197" i="6" a="1"/>
  <c r="D1197" i="6" s="1"/>
  <c r="A1198" i="6" a="1"/>
  <c r="A1198" i="6" s="1"/>
  <c r="B1198" i="6" a="1"/>
  <c r="B1198" i="6" s="1"/>
  <c r="C1198" i="6" a="1"/>
  <c r="C1198" i="6" s="1"/>
  <c r="D1198" i="6" a="1"/>
  <c r="D1198" i="6" s="1"/>
  <c r="A1199" i="6" a="1"/>
  <c r="A1199" i="6" s="1"/>
  <c r="B1199" i="6" a="1"/>
  <c r="B1199" i="6" s="1"/>
  <c r="C1199" i="6" a="1"/>
  <c r="C1199" i="6" s="1"/>
  <c r="D1199" i="6" a="1"/>
  <c r="D1199" i="6" s="1"/>
  <c r="A1200" i="6" a="1"/>
  <c r="A1200" i="6" s="1"/>
  <c r="B1200" i="6" a="1"/>
  <c r="B1200" i="6" s="1"/>
  <c r="C1200" i="6" a="1"/>
  <c r="C1200" i="6" s="1"/>
  <c r="D1200" i="6" a="1"/>
  <c r="D1200" i="6" s="1"/>
  <c r="A1201" i="6" a="1"/>
  <c r="A1201" i="6" s="1"/>
  <c r="B1201" i="6" a="1"/>
  <c r="B1201" i="6" s="1"/>
  <c r="C1201" i="6" a="1"/>
  <c r="C1201" i="6" s="1"/>
  <c r="D1201" i="6" a="1"/>
  <c r="D1201" i="6" s="1"/>
  <c r="A1202" i="6" a="1"/>
  <c r="A1202" i="6" s="1"/>
  <c r="B1202" i="6" a="1"/>
  <c r="B1202" i="6" s="1"/>
  <c r="C1202" i="6" a="1"/>
  <c r="C1202" i="6" s="1"/>
  <c r="D1202" i="6" a="1"/>
  <c r="D1202" i="6" s="1"/>
  <c r="A1203" i="6" a="1"/>
  <c r="A1203" i="6" s="1"/>
  <c r="B1203" i="6" a="1"/>
  <c r="B1203" i="6" s="1"/>
  <c r="C1203" i="6" a="1"/>
  <c r="C1203" i="6" s="1"/>
  <c r="D1203" i="6" a="1"/>
  <c r="D1203" i="6" s="1"/>
  <c r="A1204" i="6" a="1"/>
  <c r="A1204" i="6" s="1"/>
  <c r="B1204" i="6" a="1"/>
  <c r="B1204" i="6" s="1"/>
  <c r="C1204" i="6" a="1"/>
  <c r="C1204" i="6" s="1"/>
  <c r="D1204" i="6" a="1"/>
  <c r="D1204" i="6" s="1"/>
  <c r="A1205" i="6" a="1"/>
  <c r="A1205" i="6" s="1"/>
  <c r="B1205" i="6" a="1"/>
  <c r="B1205" i="6" s="1"/>
  <c r="C1205" i="6" a="1"/>
  <c r="C1205" i="6" s="1"/>
  <c r="D1205" i="6" a="1"/>
  <c r="D1205" i="6" s="1"/>
  <c r="A1206" i="6" a="1"/>
  <c r="A1206" i="6" s="1"/>
  <c r="B1206" i="6" a="1"/>
  <c r="B1206" i="6" s="1"/>
  <c r="C1206" i="6" a="1"/>
  <c r="C1206" i="6" s="1"/>
  <c r="D1206" i="6" a="1"/>
  <c r="D1206" i="6" s="1"/>
  <c r="A1207" i="6" a="1"/>
  <c r="A1207" i="6" s="1"/>
  <c r="B1207" i="6" a="1"/>
  <c r="B1207" i="6" s="1"/>
  <c r="C1207" i="6" a="1"/>
  <c r="C1207" i="6" s="1"/>
  <c r="D1207" i="6" a="1"/>
  <c r="D1207" i="6" s="1"/>
  <c r="A1208" i="6" a="1"/>
  <c r="A1208" i="6" s="1"/>
  <c r="B1208" i="6" a="1"/>
  <c r="B1208" i="6" s="1"/>
  <c r="C1208" i="6" a="1"/>
  <c r="C1208" i="6" s="1"/>
  <c r="D1208" i="6" a="1"/>
  <c r="D1208" i="6" s="1"/>
  <c r="A1209" i="6" a="1"/>
  <c r="A1209" i="6" s="1"/>
  <c r="B1209" i="6" a="1"/>
  <c r="B1209" i="6" s="1"/>
  <c r="C1209" i="6" a="1"/>
  <c r="C1209" i="6" s="1"/>
  <c r="D1209" i="6" a="1"/>
  <c r="D1209" i="6" s="1"/>
  <c r="A1210" i="6" a="1"/>
  <c r="A1210" i="6" s="1"/>
  <c r="B1210" i="6" a="1"/>
  <c r="B1210" i="6" s="1"/>
  <c r="C1210" i="6" a="1"/>
  <c r="C1210" i="6" s="1"/>
  <c r="D1210" i="6" a="1"/>
  <c r="D1210" i="6" s="1"/>
  <c r="A1211" i="6" a="1"/>
  <c r="A1211" i="6" s="1"/>
  <c r="B1211" i="6" a="1"/>
  <c r="B1211" i="6" s="1"/>
  <c r="C1211" i="6" a="1"/>
  <c r="C1211" i="6" s="1"/>
  <c r="D1211" i="6" a="1"/>
  <c r="D1211" i="6" s="1"/>
  <c r="A1212" i="6" a="1"/>
  <c r="A1212" i="6" s="1"/>
  <c r="B1212" i="6" a="1"/>
  <c r="B1212" i="6" s="1"/>
  <c r="C1212" i="6" a="1"/>
  <c r="C1212" i="6" s="1"/>
  <c r="D1212" i="6" a="1"/>
  <c r="D1212" i="6" s="1"/>
  <c r="A1213" i="6" a="1"/>
  <c r="A1213" i="6" s="1"/>
  <c r="B1213" i="6" a="1"/>
  <c r="B1213" i="6" s="1"/>
  <c r="C1213" i="6" a="1"/>
  <c r="C1213" i="6" s="1"/>
  <c r="D1213" i="6" a="1"/>
  <c r="D1213" i="6" s="1"/>
  <c r="A1214" i="6" a="1"/>
  <c r="A1214" i="6" s="1"/>
  <c r="B1214" i="6" a="1"/>
  <c r="B1214" i="6" s="1"/>
  <c r="C1214" i="6" a="1"/>
  <c r="C1214" i="6" s="1"/>
  <c r="D1214" i="6" a="1"/>
  <c r="D1214" i="6" s="1"/>
  <c r="A1215" i="6" a="1"/>
  <c r="A1215" i="6" s="1"/>
  <c r="B1215" i="6" a="1"/>
  <c r="B1215" i="6" s="1"/>
  <c r="C1215" i="6" a="1"/>
  <c r="C1215" i="6" s="1"/>
  <c r="D1215" i="6" a="1"/>
  <c r="D1215" i="6" s="1"/>
  <c r="A1216" i="6" a="1"/>
  <c r="A1216" i="6" s="1"/>
  <c r="B1216" i="6" a="1"/>
  <c r="B1216" i="6" s="1"/>
  <c r="C1216" i="6" a="1"/>
  <c r="C1216" i="6" s="1"/>
  <c r="D1216" i="6" a="1"/>
  <c r="D1216" i="6" s="1"/>
  <c r="A1217" i="6" a="1"/>
  <c r="A1217" i="6" s="1"/>
  <c r="B1217" i="6" a="1"/>
  <c r="B1217" i="6" s="1"/>
  <c r="C1217" i="6" a="1"/>
  <c r="C1217" i="6" s="1"/>
  <c r="D1217" i="6" a="1"/>
  <c r="D1217" i="6" s="1"/>
  <c r="A1218" i="6" a="1"/>
  <c r="A1218" i="6" s="1"/>
  <c r="B1218" i="6" a="1"/>
  <c r="B1218" i="6" s="1"/>
  <c r="C1218" i="6" a="1"/>
  <c r="C1218" i="6" s="1"/>
  <c r="D1218" i="6" a="1"/>
  <c r="D1218" i="6" s="1"/>
  <c r="A1219" i="6" a="1"/>
  <c r="A1219" i="6" s="1"/>
  <c r="B1219" i="6" a="1"/>
  <c r="B1219" i="6" s="1"/>
  <c r="C1219" i="6" a="1"/>
  <c r="C1219" i="6" s="1"/>
  <c r="D1219" i="6" a="1"/>
  <c r="D1219" i="6" s="1"/>
  <c r="A1220" i="6" a="1"/>
  <c r="A1220" i="6" s="1"/>
  <c r="B1220" i="6" a="1"/>
  <c r="B1220" i="6" s="1"/>
  <c r="C1220" i="6" a="1"/>
  <c r="C1220" i="6" s="1"/>
  <c r="D1220" i="6" a="1"/>
  <c r="D1220" i="6" s="1"/>
  <c r="A1221" i="6" a="1"/>
  <c r="A1221" i="6" s="1"/>
  <c r="B1221" i="6" a="1"/>
  <c r="B1221" i="6" s="1"/>
  <c r="C1221" i="6" a="1"/>
  <c r="C1221" i="6" s="1"/>
  <c r="D1221" i="6" a="1"/>
  <c r="D1221" i="6" s="1"/>
  <c r="A1222" i="6" a="1"/>
  <c r="A1222" i="6" s="1"/>
  <c r="B1222" i="6" a="1"/>
  <c r="B1222" i="6" s="1"/>
  <c r="C1222" i="6" a="1"/>
  <c r="C1222" i="6" s="1"/>
  <c r="D1222" i="6" a="1"/>
  <c r="D1222" i="6" s="1"/>
  <c r="A1223" i="6" a="1"/>
  <c r="A1223" i="6" s="1"/>
  <c r="B1223" i="6" a="1"/>
  <c r="B1223" i="6" s="1"/>
  <c r="C1223" i="6" a="1"/>
  <c r="C1223" i="6" s="1"/>
  <c r="D1223" i="6" a="1"/>
  <c r="D1223" i="6" s="1"/>
  <c r="A1224" i="6" a="1"/>
  <c r="A1224" i="6" s="1"/>
  <c r="B1224" i="6" a="1"/>
  <c r="B1224" i="6" s="1"/>
  <c r="C1224" i="6" a="1"/>
  <c r="C1224" i="6" s="1"/>
  <c r="D1224" i="6" a="1"/>
  <c r="D1224" i="6" s="1"/>
  <c r="A1225" i="6" a="1"/>
  <c r="A1225" i="6" s="1"/>
  <c r="B1225" i="6" a="1"/>
  <c r="B1225" i="6" s="1"/>
  <c r="C1225" i="6" a="1"/>
  <c r="C1225" i="6" s="1"/>
  <c r="D1225" i="6" a="1"/>
  <c r="D1225" i="6" s="1"/>
  <c r="A1226" i="6" a="1"/>
  <c r="A1226" i="6" s="1"/>
  <c r="B1226" i="6" a="1"/>
  <c r="B1226" i="6" s="1"/>
  <c r="C1226" i="6" a="1"/>
  <c r="C1226" i="6" s="1"/>
  <c r="D1226" i="6" a="1"/>
  <c r="D1226" i="6" s="1"/>
  <c r="A1227" i="6" a="1"/>
  <c r="A1227" i="6" s="1"/>
  <c r="B1227" i="6" a="1"/>
  <c r="B1227" i="6" s="1"/>
  <c r="C1227" i="6" a="1"/>
  <c r="C1227" i="6" s="1"/>
  <c r="D1227" i="6" a="1"/>
  <c r="D1227" i="6" s="1"/>
  <c r="A1228" i="6" a="1"/>
  <c r="A1228" i="6" s="1"/>
  <c r="B1228" i="6" a="1"/>
  <c r="B1228" i="6" s="1"/>
  <c r="C1228" i="6" a="1"/>
  <c r="C1228" i="6" s="1"/>
  <c r="D1228" i="6" a="1"/>
  <c r="D1228" i="6" s="1"/>
  <c r="A1229" i="6" a="1"/>
  <c r="A1229" i="6" s="1"/>
  <c r="B1229" i="6" a="1"/>
  <c r="B1229" i="6" s="1"/>
  <c r="C1229" i="6" a="1"/>
  <c r="C1229" i="6" s="1"/>
  <c r="D1229" i="6" a="1"/>
  <c r="D1229" i="6" s="1"/>
  <c r="A1230" i="6" a="1"/>
  <c r="A1230" i="6" s="1"/>
  <c r="B1230" i="6" a="1"/>
  <c r="B1230" i="6" s="1"/>
  <c r="C1230" i="6" a="1"/>
  <c r="C1230" i="6" s="1"/>
  <c r="D1230" i="6" a="1"/>
  <c r="D1230" i="6" s="1"/>
  <c r="A1231" i="6" a="1"/>
  <c r="A1231" i="6" s="1"/>
  <c r="B1231" i="6" a="1"/>
  <c r="B1231" i="6" s="1"/>
  <c r="C1231" i="6" a="1"/>
  <c r="C1231" i="6" s="1"/>
  <c r="D1231" i="6" a="1"/>
  <c r="D1231" i="6" s="1"/>
  <c r="A1232" i="6" a="1"/>
  <c r="A1232" i="6" s="1"/>
  <c r="B1232" i="6" a="1"/>
  <c r="B1232" i="6" s="1"/>
  <c r="C1232" i="6" a="1"/>
  <c r="C1232" i="6" s="1"/>
  <c r="D1232" i="6" a="1"/>
  <c r="D1232" i="6" s="1"/>
  <c r="A1233" i="6" a="1"/>
  <c r="A1233" i="6" s="1"/>
  <c r="B1233" i="6" a="1"/>
  <c r="B1233" i="6" s="1"/>
  <c r="C1233" i="6" a="1"/>
  <c r="C1233" i="6" s="1"/>
  <c r="D1233" i="6" a="1"/>
  <c r="D1233" i="6" s="1"/>
  <c r="A1234" i="6" a="1"/>
  <c r="A1234" i="6" s="1"/>
  <c r="B1234" i="6" a="1"/>
  <c r="B1234" i="6" s="1"/>
  <c r="C1234" i="6" a="1"/>
  <c r="C1234" i="6" s="1"/>
  <c r="D1234" i="6" a="1"/>
  <c r="D1234" i="6" s="1"/>
  <c r="A1235" i="6" a="1"/>
  <c r="A1235" i="6" s="1"/>
  <c r="B1235" i="6" a="1"/>
  <c r="B1235" i="6" s="1"/>
  <c r="C1235" i="6" a="1"/>
  <c r="C1235" i="6" s="1"/>
  <c r="D1235" i="6" a="1"/>
  <c r="D1235" i="6" s="1"/>
  <c r="A1236" i="6" a="1"/>
  <c r="A1236" i="6" s="1"/>
  <c r="B1236" i="6" a="1"/>
  <c r="B1236" i="6" s="1"/>
  <c r="C1236" i="6" a="1"/>
  <c r="C1236" i="6" s="1"/>
  <c r="D1236" i="6" a="1"/>
  <c r="D1236" i="6" s="1"/>
  <c r="A1237" i="6" a="1"/>
  <c r="A1237" i="6" s="1"/>
  <c r="B1237" i="6" a="1"/>
  <c r="B1237" i="6" s="1"/>
  <c r="C1237" i="6" a="1"/>
  <c r="C1237" i="6" s="1"/>
  <c r="D1237" i="6" a="1"/>
  <c r="D1237" i="6" s="1"/>
  <c r="A1238" i="6" a="1"/>
  <c r="A1238" i="6" s="1"/>
  <c r="B1238" i="6" a="1"/>
  <c r="B1238" i="6" s="1"/>
  <c r="C1238" i="6" a="1"/>
  <c r="C1238" i="6" s="1"/>
  <c r="D1238" i="6" a="1"/>
  <c r="D1238" i="6" s="1"/>
  <c r="A1239" i="6" a="1"/>
  <c r="A1239" i="6" s="1"/>
  <c r="B1239" i="6" a="1"/>
  <c r="B1239" i="6" s="1"/>
  <c r="C1239" i="6" a="1"/>
  <c r="C1239" i="6" s="1"/>
  <c r="D1239" i="6" a="1"/>
  <c r="D1239" i="6" s="1"/>
  <c r="A1240" i="6" a="1"/>
  <c r="A1240" i="6" s="1"/>
  <c r="B1240" i="6" a="1"/>
  <c r="B1240" i="6" s="1"/>
  <c r="C1240" i="6" a="1"/>
  <c r="C1240" i="6" s="1"/>
  <c r="D1240" i="6" a="1"/>
  <c r="D1240" i="6" s="1"/>
  <c r="A1241" i="6" a="1"/>
  <c r="A1241" i="6" s="1"/>
  <c r="B1241" i="6" a="1"/>
  <c r="B1241" i="6" s="1"/>
  <c r="C1241" i="6" a="1"/>
  <c r="C1241" i="6" s="1"/>
  <c r="D1241" i="6" a="1"/>
  <c r="D1241" i="6" s="1"/>
  <c r="A1242" i="6" a="1"/>
  <c r="A1242" i="6" s="1"/>
  <c r="B1242" i="6" a="1"/>
  <c r="B1242" i="6" s="1"/>
  <c r="C1242" i="6" a="1"/>
  <c r="C1242" i="6" s="1"/>
  <c r="D1242" i="6" a="1"/>
  <c r="D1242" i="6" s="1"/>
  <c r="A1243" i="6" a="1"/>
  <c r="A1243" i="6" s="1"/>
  <c r="B1243" i="6" a="1"/>
  <c r="B1243" i="6" s="1"/>
  <c r="C1243" i="6" a="1"/>
  <c r="C1243" i="6" s="1"/>
  <c r="D1243" i="6" a="1"/>
  <c r="D1243" i="6" s="1"/>
  <c r="D2" i="6" a="1"/>
  <c r="D2" i="6" s="1"/>
  <c r="C2" i="6" a="1"/>
  <c r="C2" i="6" s="1"/>
  <c r="B2" i="6" a="1"/>
  <c r="B2" i="6" s="1"/>
  <c r="A2" i="6" a="1"/>
  <c r="A2" i="6" s="1"/>
  <c r="D2414" i="6" a="1"/>
  <c r="D2414" i="6" s="1"/>
  <c r="C2414" i="6" a="1"/>
  <c r="C2414" i="6" s="1"/>
  <c r="B2414" i="6" a="1"/>
  <c r="B2414" i="6" s="1"/>
  <c r="A2414" i="6" a="1"/>
  <c r="A2414" i="6" s="1"/>
  <c r="D2413" i="6" a="1"/>
  <c r="D2413" i="6" s="1"/>
  <c r="C2413" i="6" a="1"/>
  <c r="C2413" i="6" s="1"/>
  <c r="B2413" i="6" a="1"/>
  <c r="B2413" i="6" s="1"/>
  <c r="A2413" i="6" a="1"/>
  <c r="A2413" i="6" s="1"/>
  <c r="D2412" i="6" a="1"/>
  <c r="D2412" i="6" s="1"/>
  <c r="C2412" i="6" a="1"/>
  <c r="C2412" i="6" s="1"/>
  <c r="B2412" i="6" a="1"/>
  <c r="B2412" i="6" s="1"/>
  <c r="A2412" i="6" a="1"/>
  <c r="A2412" i="6" s="1"/>
  <c r="D2411" i="6" a="1"/>
  <c r="D2411" i="6" s="1"/>
  <c r="C2411" i="6" a="1"/>
  <c r="C2411" i="6" s="1"/>
  <c r="B2411" i="6" a="1"/>
  <c r="B2411" i="6" s="1"/>
  <c r="A2411" i="6" a="1"/>
  <c r="A2411" i="6" s="1"/>
  <c r="D2410" i="6" a="1"/>
  <c r="D2410" i="6" s="1"/>
  <c r="C2410" i="6" a="1"/>
  <c r="C2410" i="6" s="1"/>
  <c r="B2410" i="6" a="1"/>
  <c r="B2410" i="6" s="1"/>
  <c r="A2410" i="6" a="1"/>
  <c r="A2410" i="6" s="1"/>
  <c r="D2409" i="6" a="1"/>
  <c r="D2409" i="6" s="1"/>
  <c r="C2409" i="6" a="1"/>
  <c r="C2409" i="6" s="1"/>
  <c r="B2409" i="6" a="1"/>
  <c r="B2409" i="6" s="1"/>
  <c r="A2409" i="6" a="1"/>
  <c r="A2409" i="6" s="1"/>
  <c r="D2408" i="6" a="1"/>
  <c r="D2408" i="6" s="1"/>
  <c r="C2408" i="6" a="1"/>
  <c r="C2408" i="6" s="1"/>
  <c r="B2408" i="6" a="1"/>
  <c r="B2408" i="6" s="1"/>
  <c r="A2408" i="6" a="1"/>
  <c r="A2408" i="6" s="1"/>
  <c r="D2407" i="6" a="1"/>
  <c r="D2407" i="6" s="1"/>
  <c r="C2407" i="6" a="1"/>
  <c r="C2407" i="6" s="1"/>
  <c r="B2407" i="6" a="1"/>
  <c r="B2407" i="6" s="1"/>
  <c r="A2407" i="6" a="1"/>
  <c r="A2407" i="6" s="1"/>
  <c r="D2406" i="6" a="1"/>
  <c r="D2406" i="6" s="1"/>
  <c r="C2406" i="6" a="1"/>
  <c r="C2406" i="6" s="1"/>
  <c r="B2406" i="6" a="1"/>
  <c r="B2406" i="6" s="1"/>
  <c r="A2406" i="6" a="1"/>
  <c r="A2406" i="6" s="1"/>
  <c r="D2405" i="6" a="1"/>
  <c r="D2405" i="6" s="1"/>
  <c r="C2405" i="6" a="1"/>
  <c r="C2405" i="6" s="1"/>
  <c r="B2405" i="6" a="1"/>
  <c r="B2405" i="6" s="1"/>
  <c r="A2405" i="6" a="1"/>
  <c r="A2405" i="6" s="1"/>
  <c r="D2404" i="6" a="1"/>
  <c r="D2404" i="6" s="1"/>
  <c r="C2404" i="6" a="1"/>
  <c r="C2404" i="6" s="1"/>
  <c r="B2404" i="6" a="1"/>
  <c r="B2404" i="6" s="1"/>
  <c r="A2404" i="6" a="1"/>
  <c r="A2404" i="6" s="1"/>
  <c r="D2403" i="6" a="1"/>
  <c r="D2403" i="6" s="1"/>
  <c r="C2403" i="6" a="1"/>
  <c r="C2403" i="6" s="1"/>
  <c r="B2403" i="6" a="1"/>
  <c r="B2403" i="6" s="1"/>
  <c r="A2403" i="6" a="1"/>
  <c r="A2403" i="6" s="1"/>
  <c r="D2402" i="6" a="1"/>
  <c r="D2402" i="6" s="1"/>
  <c r="C2402" i="6" a="1"/>
  <c r="C2402" i="6" s="1"/>
  <c r="B2402" i="6" a="1"/>
  <c r="B2402" i="6" s="1"/>
  <c r="A2402" i="6" a="1"/>
  <c r="A2402" i="6" s="1"/>
  <c r="D2401" i="6" a="1"/>
  <c r="D2401" i="6" s="1"/>
  <c r="C2401" i="6" a="1"/>
  <c r="C2401" i="6" s="1"/>
  <c r="B2401" i="6" a="1"/>
  <c r="B2401" i="6" s="1"/>
  <c r="A2401" i="6" a="1"/>
  <c r="A2401" i="6" s="1"/>
  <c r="D2400" i="6" a="1"/>
  <c r="D2400" i="6" s="1"/>
  <c r="C2400" i="6" a="1"/>
  <c r="C2400" i="6" s="1"/>
  <c r="B2400" i="6" a="1"/>
  <c r="B2400" i="6" s="1"/>
  <c r="A2400" i="6" a="1"/>
  <c r="A2400" i="6" s="1"/>
  <c r="D2399" i="6" a="1"/>
  <c r="D2399" i="6" s="1"/>
  <c r="C2399" i="6" a="1"/>
  <c r="C2399" i="6" s="1"/>
  <c r="B2399" i="6" a="1"/>
  <c r="B2399" i="6" s="1"/>
  <c r="A2399" i="6" a="1"/>
  <c r="A2399" i="6" s="1"/>
  <c r="D2398" i="6" a="1"/>
  <c r="D2398" i="6" s="1"/>
  <c r="C2398" i="6" a="1"/>
  <c r="C2398" i="6" s="1"/>
  <c r="B2398" i="6" a="1"/>
  <c r="B2398" i="6" s="1"/>
  <c r="A2398" i="6" a="1"/>
  <c r="A2398" i="6" s="1"/>
  <c r="D2397" i="6" a="1"/>
  <c r="D2397" i="6" s="1"/>
  <c r="C2397" i="6" a="1"/>
  <c r="C2397" i="6" s="1"/>
  <c r="B2397" i="6" a="1"/>
  <c r="B2397" i="6" s="1"/>
  <c r="A2397" i="6" a="1"/>
  <c r="A2397" i="6" s="1"/>
  <c r="D2396" i="6" a="1"/>
  <c r="D2396" i="6" s="1"/>
  <c r="C2396" i="6" a="1"/>
  <c r="C2396" i="6" s="1"/>
  <c r="B2396" i="6" a="1"/>
  <c r="B2396" i="6" s="1"/>
  <c r="A2396" i="6" a="1"/>
  <c r="A2396" i="6" s="1"/>
  <c r="D2395" i="6" a="1"/>
  <c r="D2395" i="6" s="1"/>
  <c r="C2395" i="6" a="1"/>
  <c r="C2395" i="6" s="1"/>
  <c r="B2395" i="6" a="1"/>
  <c r="B2395" i="6" s="1"/>
  <c r="A2395" i="6" a="1"/>
  <c r="A2395" i="6" s="1"/>
  <c r="D2394" i="6" a="1"/>
  <c r="D2394" i="6" s="1"/>
  <c r="C2394" i="6" a="1"/>
  <c r="C2394" i="6" s="1"/>
  <c r="B2394" i="6" a="1"/>
  <c r="B2394" i="6" s="1"/>
  <c r="A2394" i="6" a="1"/>
  <c r="A2394" i="6" s="1"/>
  <c r="D2393" i="6" a="1"/>
  <c r="D2393" i="6" s="1"/>
  <c r="C2393" i="6" a="1"/>
  <c r="C2393" i="6" s="1"/>
  <c r="B2393" i="6" a="1"/>
  <c r="B2393" i="6" s="1"/>
  <c r="A2393" i="6" a="1"/>
  <c r="A2393" i="6" s="1"/>
  <c r="D2392" i="6" a="1"/>
  <c r="D2392" i="6" s="1"/>
  <c r="C2392" i="6" a="1"/>
  <c r="C2392" i="6" s="1"/>
  <c r="B2392" i="6" a="1"/>
  <c r="B2392" i="6" s="1"/>
  <c r="A2392" i="6" a="1"/>
  <c r="A2392" i="6" s="1"/>
  <c r="D2391" i="6" a="1"/>
  <c r="D2391" i="6" s="1"/>
  <c r="C2391" i="6" a="1"/>
  <c r="C2391" i="6" s="1"/>
  <c r="B2391" i="6" a="1"/>
  <c r="B2391" i="6" s="1"/>
  <c r="A2391" i="6" a="1"/>
  <c r="A2391" i="6" s="1"/>
  <c r="D2390" i="6" a="1"/>
  <c r="D2390" i="6" s="1"/>
  <c r="C2390" i="6" a="1"/>
  <c r="C2390" i="6" s="1"/>
  <c r="B2390" i="6" a="1"/>
  <c r="B2390" i="6" s="1"/>
  <c r="A2390" i="6" a="1"/>
  <c r="A2390" i="6" s="1"/>
  <c r="D2389" i="6" a="1"/>
  <c r="D2389" i="6" s="1"/>
  <c r="C2389" i="6" a="1"/>
  <c r="C2389" i="6" s="1"/>
  <c r="B2389" i="6" a="1"/>
  <c r="B2389" i="6" s="1"/>
  <c r="A2389" i="6" a="1"/>
  <c r="A2389" i="6" s="1"/>
  <c r="D2388" i="6" a="1"/>
  <c r="D2388" i="6" s="1"/>
  <c r="C2388" i="6" a="1"/>
  <c r="C2388" i="6" s="1"/>
  <c r="B2388" i="6" a="1"/>
  <c r="B2388" i="6" s="1"/>
  <c r="A2388" i="6" a="1"/>
  <c r="A2388" i="6" s="1"/>
  <c r="D2387" i="6" a="1"/>
  <c r="D2387" i="6" s="1"/>
  <c r="C2387" i="6" a="1"/>
  <c r="C2387" i="6" s="1"/>
  <c r="B2387" i="6" a="1"/>
  <c r="B2387" i="6" s="1"/>
  <c r="A2387" i="6" a="1"/>
  <c r="A2387" i="6" s="1"/>
  <c r="D2386" i="6" a="1"/>
  <c r="D2386" i="6" s="1"/>
  <c r="C2386" i="6" a="1"/>
  <c r="C2386" i="6" s="1"/>
  <c r="B2386" i="6" a="1"/>
  <c r="B2386" i="6" s="1"/>
  <c r="A2386" i="6" a="1"/>
  <c r="A2386" i="6" s="1"/>
  <c r="D2385" i="6" a="1"/>
  <c r="D2385" i="6" s="1"/>
  <c r="C2385" i="6" a="1"/>
  <c r="C2385" i="6" s="1"/>
  <c r="B2385" i="6" a="1"/>
  <c r="B2385" i="6" s="1"/>
  <c r="A2385" i="6" a="1"/>
  <c r="A2385" i="6" s="1"/>
  <c r="D2384" i="6" a="1"/>
  <c r="D2384" i="6" s="1"/>
  <c r="C2384" i="6" a="1"/>
  <c r="C2384" i="6" s="1"/>
  <c r="B2384" i="6" a="1"/>
  <c r="B2384" i="6" s="1"/>
  <c r="A2384" i="6" a="1"/>
  <c r="A2384" i="6" s="1"/>
  <c r="D2383" i="6" a="1"/>
  <c r="D2383" i="6" s="1"/>
  <c r="C2383" i="6" a="1"/>
  <c r="C2383" i="6" s="1"/>
  <c r="B2383" i="6" a="1"/>
  <c r="B2383" i="6" s="1"/>
  <c r="A2383" i="6" a="1"/>
  <c r="A2383" i="6" s="1"/>
  <c r="D2382" i="6" a="1"/>
  <c r="D2382" i="6" s="1"/>
  <c r="C2382" i="6" a="1"/>
  <c r="C2382" i="6" s="1"/>
  <c r="B2382" i="6" a="1"/>
  <c r="B2382" i="6" s="1"/>
  <c r="A2382" i="6" a="1"/>
  <c r="A2382" i="6" s="1"/>
  <c r="D2381" i="6" a="1"/>
  <c r="D2381" i="6" s="1"/>
  <c r="C2381" i="6" a="1"/>
  <c r="C2381" i="6" s="1"/>
  <c r="B2381" i="6" a="1"/>
  <c r="B2381" i="6" s="1"/>
  <c r="A2381" i="6" a="1"/>
  <c r="A2381" i="6" s="1"/>
  <c r="D2380" i="6" a="1"/>
  <c r="D2380" i="6" s="1"/>
  <c r="C2380" i="6" a="1"/>
  <c r="C2380" i="6" s="1"/>
  <c r="B2380" i="6" a="1"/>
  <c r="B2380" i="6" s="1"/>
  <c r="A2380" i="6" a="1"/>
  <c r="A2380" i="6" s="1"/>
  <c r="D2379" i="6" a="1"/>
  <c r="D2379" i="6" s="1"/>
  <c r="C2379" i="6" a="1"/>
  <c r="C2379" i="6" s="1"/>
  <c r="B2379" i="6" a="1"/>
  <c r="B2379" i="6" s="1"/>
  <c r="A2379" i="6" a="1"/>
  <c r="A2379" i="6" s="1"/>
  <c r="D2378" i="6" a="1"/>
  <c r="D2378" i="6" s="1"/>
  <c r="C2378" i="6" a="1"/>
  <c r="C2378" i="6" s="1"/>
  <c r="B2378" i="6" a="1"/>
  <c r="B2378" i="6" s="1"/>
  <c r="A2378" i="6" a="1"/>
  <c r="A2378" i="6" s="1"/>
  <c r="D2377" i="6" a="1"/>
  <c r="D2377" i="6" s="1"/>
  <c r="C2377" i="6" a="1"/>
  <c r="C2377" i="6" s="1"/>
  <c r="B2377" i="6" a="1"/>
  <c r="B2377" i="6" s="1"/>
  <c r="A2377" i="6" a="1"/>
  <c r="A2377" i="6" s="1"/>
  <c r="D2376" i="6" a="1"/>
  <c r="D2376" i="6" s="1"/>
  <c r="C2376" i="6" a="1"/>
  <c r="C2376" i="6" s="1"/>
  <c r="B2376" i="6" a="1"/>
  <c r="B2376" i="6" s="1"/>
  <c r="A2376" i="6" a="1"/>
  <c r="A2376" i="6" s="1"/>
  <c r="D2375" i="6" a="1"/>
  <c r="D2375" i="6" s="1"/>
  <c r="C2375" i="6" a="1"/>
  <c r="C2375" i="6" s="1"/>
  <c r="B2375" i="6" a="1"/>
  <c r="B2375" i="6" s="1"/>
  <c r="A2375" i="6" a="1"/>
  <c r="A2375" i="6" s="1"/>
  <c r="D2374" i="6" a="1"/>
  <c r="D2374" i="6" s="1"/>
  <c r="C2374" i="6" a="1"/>
  <c r="C2374" i="6" s="1"/>
  <c r="B2374" i="6" a="1"/>
  <c r="B2374" i="6" s="1"/>
  <c r="A2374" i="6" a="1"/>
  <c r="A2374" i="6" s="1"/>
  <c r="D2373" i="6" a="1"/>
  <c r="D2373" i="6" s="1"/>
  <c r="C2373" i="6" a="1"/>
  <c r="C2373" i="6" s="1"/>
  <c r="B2373" i="6" a="1"/>
  <c r="B2373" i="6" s="1"/>
  <c r="A2373" i="6" a="1"/>
  <c r="A2373" i="6" s="1"/>
  <c r="D2372" i="6" a="1"/>
  <c r="D2372" i="6" s="1"/>
  <c r="C2372" i="6" a="1"/>
  <c r="C2372" i="6" s="1"/>
  <c r="B2372" i="6" a="1"/>
  <c r="B2372" i="6" s="1"/>
  <c r="A2372" i="6" a="1"/>
  <c r="A2372" i="6" s="1"/>
  <c r="D2371" i="6" a="1"/>
  <c r="D2371" i="6" s="1"/>
  <c r="C2371" i="6" a="1"/>
  <c r="C2371" i="6" s="1"/>
  <c r="B2371" i="6" a="1"/>
  <c r="B2371" i="6" s="1"/>
  <c r="A2371" i="6" a="1"/>
  <c r="A2371" i="6" s="1"/>
  <c r="D2370" i="6" a="1"/>
  <c r="D2370" i="6" s="1"/>
  <c r="C2370" i="6" a="1"/>
  <c r="C2370" i="6" s="1"/>
  <c r="B2370" i="6" a="1"/>
  <c r="B2370" i="6" s="1"/>
  <c r="A2370" i="6" a="1"/>
  <c r="A2370" i="6" s="1"/>
  <c r="D2369" i="6" a="1"/>
  <c r="D2369" i="6" s="1"/>
  <c r="C2369" i="6" a="1"/>
  <c r="C2369" i="6" s="1"/>
  <c r="B2369" i="6" a="1"/>
  <c r="B2369" i="6" s="1"/>
  <c r="A2369" i="6" a="1"/>
  <c r="A2369" i="6" s="1"/>
  <c r="D2368" i="6" a="1"/>
  <c r="D2368" i="6" s="1"/>
  <c r="C2368" i="6" a="1"/>
  <c r="C2368" i="6" s="1"/>
  <c r="B2368" i="6" a="1"/>
  <c r="B2368" i="6" s="1"/>
  <c r="A2368" i="6" a="1"/>
  <c r="A2368" i="6" s="1"/>
  <c r="D2367" i="6" a="1"/>
  <c r="D2367" i="6" s="1"/>
  <c r="C2367" i="6" a="1"/>
  <c r="C2367" i="6" s="1"/>
  <c r="B2367" i="6" a="1"/>
  <c r="B2367" i="6" s="1"/>
  <c r="A2367" i="6" a="1"/>
  <c r="A2367" i="6" s="1"/>
  <c r="D2366" i="6" a="1"/>
  <c r="D2366" i="6" s="1"/>
  <c r="C2366" i="6" a="1"/>
  <c r="C2366" i="6" s="1"/>
  <c r="B2366" i="6" a="1"/>
  <c r="B2366" i="6" s="1"/>
  <c r="A2366" i="6" a="1"/>
  <c r="A2366" i="6" s="1"/>
  <c r="D2365" i="6" a="1"/>
  <c r="D2365" i="6" s="1"/>
  <c r="C2365" i="6" a="1"/>
  <c r="C2365" i="6" s="1"/>
  <c r="B2365" i="6" a="1"/>
  <c r="B2365" i="6" s="1"/>
  <c r="A2365" i="6" a="1"/>
  <c r="A2365" i="6" s="1"/>
  <c r="D2364" i="6" a="1"/>
  <c r="D2364" i="6" s="1"/>
  <c r="C2364" i="6" a="1"/>
  <c r="C2364" i="6" s="1"/>
  <c r="B2364" i="6" a="1"/>
  <c r="B2364" i="6" s="1"/>
  <c r="A2364" i="6" a="1"/>
  <c r="A2364" i="6" s="1"/>
  <c r="D2363" i="6" a="1"/>
  <c r="D2363" i="6" s="1"/>
  <c r="C2363" i="6" a="1"/>
  <c r="C2363" i="6" s="1"/>
  <c r="B2363" i="6" a="1"/>
  <c r="B2363" i="6" s="1"/>
  <c r="A2363" i="6" a="1"/>
  <c r="A2363" i="6" s="1"/>
  <c r="D2362" i="6" a="1"/>
  <c r="D2362" i="6" s="1"/>
  <c r="C2362" i="6" a="1"/>
  <c r="C2362" i="6" s="1"/>
  <c r="B2362" i="6" a="1"/>
  <c r="B2362" i="6" s="1"/>
  <c r="A2362" i="6" a="1"/>
  <c r="A2362" i="6" s="1"/>
  <c r="D2361" i="6" a="1"/>
  <c r="D2361" i="6" s="1"/>
  <c r="C2361" i="6" a="1"/>
  <c r="C2361" i="6" s="1"/>
  <c r="B2361" i="6" a="1"/>
  <c r="B2361" i="6" s="1"/>
  <c r="A2361" i="6" a="1"/>
  <c r="A2361" i="6" s="1"/>
  <c r="D2360" i="6" a="1"/>
  <c r="D2360" i="6" s="1"/>
  <c r="C2360" i="6" a="1"/>
  <c r="C2360" i="6" s="1"/>
  <c r="B2360" i="6" a="1"/>
  <c r="B2360" i="6" s="1"/>
  <c r="A2360" i="6" a="1"/>
  <c r="A2360" i="6" s="1"/>
  <c r="D2359" i="6" a="1"/>
  <c r="D2359" i="6" s="1"/>
  <c r="C2359" i="6" a="1"/>
  <c r="C2359" i="6" s="1"/>
  <c r="B2359" i="6" a="1"/>
  <c r="B2359" i="6" s="1"/>
  <c r="A2359" i="6" a="1"/>
  <c r="A2359" i="6" s="1"/>
  <c r="D2358" i="6" a="1"/>
  <c r="D2358" i="6" s="1"/>
  <c r="C2358" i="6" a="1"/>
  <c r="C2358" i="6" s="1"/>
  <c r="B2358" i="6" a="1"/>
  <c r="B2358" i="6" s="1"/>
  <c r="A2358" i="6" a="1"/>
  <c r="A2358" i="6" s="1"/>
  <c r="D2357" i="6" a="1"/>
  <c r="D2357" i="6" s="1"/>
  <c r="C2357" i="6" a="1"/>
  <c r="C2357" i="6" s="1"/>
  <c r="B2357" i="6" a="1"/>
  <c r="B2357" i="6" s="1"/>
  <c r="A2357" i="6" a="1"/>
  <c r="A2357" i="6" s="1"/>
  <c r="D2356" i="6" a="1"/>
  <c r="D2356" i="6" s="1"/>
  <c r="C2356" i="6" a="1"/>
  <c r="C2356" i="6" s="1"/>
  <c r="B2356" i="6" a="1"/>
  <c r="B2356" i="6" s="1"/>
  <c r="A2356" i="6" a="1"/>
  <c r="A2356" i="6" s="1"/>
  <c r="D2355" i="6" a="1"/>
  <c r="D2355" i="6" s="1"/>
  <c r="C2355" i="6" a="1"/>
  <c r="C2355" i="6" s="1"/>
  <c r="B2355" i="6" a="1"/>
  <c r="B2355" i="6" s="1"/>
  <c r="A2355" i="6" a="1"/>
  <c r="A2355" i="6" s="1"/>
  <c r="D2354" i="6" a="1"/>
  <c r="D2354" i="6" s="1"/>
  <c r="C2354" i="6" a="1"/>
  <c r="C2354" i="6" s="1"/>
  <c r="B2354" i="6" a="1"/>
  <c r="B2354" i="6" s="1"/>
  <c r="A2354" i="6" a="1"/>
  <c r="A2354" i="6" s="1"/>
  <c r="D2353" i="6" a="1"/>
  <c r="D2353" i="6" s="1"/>
  <c r="C2353" i="6" a="1"/>
  <c r="C2353" i="6" s="1"/>
  <c r="B2353" i="6" a="1"/>
  <c r="B2353" i="6" s="1"/>
  <c r="A2353" i="6" a="1"/>
  <c r="A2353" i="6" s="1"/>
  <c r="D2352" i="6" a="1"/>
  <c r="D2352" i="6" s="1"/>
  <c r="C2352" i="6" a="1"/>
  <c r="C2352" i="6" s="1"/>
  <c r="B2352" i="6" a="1"/>
  <c r="B2352" i="6" s="1"/>
  <c r="A2352" i="6" a="1"/>
  <c r="A2352" i="6" s="1"/>
  <c r="D2351" i="6" a="1"/>
  <c r="D2351" i="6" s="1"/>
  <c r="C2351" i="6" a="1"/>
  <c r="C2351" i="6" s="1"/>
  <c r="B2351" i="6" a="1"/>
  <c r="B2351" i="6" s="1"/>
  <c r="A2351" i="6" a="1"/>
  <c r="A2351" i="6" s="1"/>
  <c r="D2350" i="6" a="1"/>
  <c r="D2350" i="6" s="1"/>
  <c r="C2350" i="6" a="1"/>
  <c r="C2350" i="6" s="1"/>
  <c r="B2350" i="6" a="1"/>
  <c r="B2350" i="6" s="1"/>
  <c r="A2350" i="6" a="1"/>
  <c r="A2350" i="6" s="1"/>
  <c r="D2349" i="6" a="1"/>
  <c r="D2349" i="6" s="1"/>
  <c r="C2349" i="6" a="1"/>
  <c r="C2349" i="6" s="1"/>
  <c r="B2349" i="6" a="1"/>
  <c r="B2349" i="6" s="1"/>
  <c r="A2349" i="6" a="1"/>
  <c r="A2349" i="6" s="1"/>
  <c r="D2348" i="6" a="1"/>
  <c r="D2348" i="6" s="1"/>
  <c r="C2348" i="6" a="1"/>
  <c r="C2348" i="6" s="1"/>
  <c r="B2348" i="6" a="1"/>
  <c r="B2348" i="6" s="1"/>
  <c r="A2348" i="6" a="1"/>
  <c r="A2348" i="6" s="1"/>
  <c r="D2347" i="6" a="1"/>
  <c r="D2347" i="6" s="1"/>
  <c r="C2347" i="6" a="1"/>
  <c r="C2347" i="6" s="1"/>
  <c r="B2347" i="6" a="1"/>
  <c r="B2347" i="6" s="1"/>
  <c r="A2347" i="6" a="1"/>
  <c r="A2347" i="6" s="1"/>
  <c r="D2346" i="6" a="1"/>
  <c r="D2346" i="6" s="1"/>
  <c r="C2346" i="6" a="1"/>
  <c r="C2346" i="6" s="1"/>
  <c r="B2346" i="6" a="1"/>
  <c r="B2346" i="6" s="1"/>
  <c r="A2346" i="6" a="1"/>
  <c r="A2346" i="6" s="1"/>
  <c r="D2345" i="6" a="1"/>
  <c r="D2345" i="6" s="1"/>
  <c r="C2345" i="6" a="1"/>
  <c r="C2345" i="6" s="1"/>
  <c r="B2345" i="6" a="1"/>
  <c r="B2345" i="6" s="1"/>
  <c r="A2345" i="6" a="1"/>
  <c r="A2345" i="6" s="1"/>
  <c r="D2344" i="6" a="1"/>
  <c r="D2344" i="6" s="1"/>
  <c r="C2344" i="6" a="1"/>
  <c r="C2344" i="6" s="1"/>
  <c r="B2344" i="6" a="1"/>
  <c r="B2344" i="6" s="1"/>
  <c r="A2344" i="6" a="1"/>
  <c r="A2344" i="6" s="1"/>
  <c r="D2343" i="6" a="1"/>
  <c r="D2343" i="6" s="1"/>
  <c r="C2343" i="6" a="1"/>
  <c r="C2343" i="6" s="1"/>
  <c r="B2343" i="6" a="1"/>
  <c r="B2343" i="6" s="1"/>
  <c r="A2343" i="6" a="1"/>
  <c r="A2343" i="6" s="1"/>
  <c r="D2342" i="6" a="1"/>
  <c r="D2342" i="6" s="1"/>
  <c r="C2342" i="6" a="1"/>
  <c r="C2342" i="6" s="1"/>
  <c r="B2342" i="6" a="1"/>
  <c r="B2342" i="6" s="1"/>
  <c r="A2342" i="6" a="1"/>
  <c r="A2342" i="6" s="1"/>
  <c r="D2341" i="6" a="1"/>
  <c r="D2341" i="6" s="1"/>
  <c r="C2341" i="6" a="1"/>
  <c r="C2341" i="6" s="1"/>
  <c r="B2341" i="6" a="1"/>
  <c r="B2341" i="6" s="1"/>
  <c r="A2341" i="6" a="1"/>
  <c r="A2341" i="6" s="1"/>
  <c r="D2340" i="6" a="1"/>
  <c r="D2340" i="6" s="1"/>
  <c r="C2340" i="6" a="1"/>
  <c r="C2340" i="6" s="1"/>
  <c r="B2340" i="6" a="1"/>
  <c r="B2340" i="6" s="1"/>
  <c r="A2340" i="6" a="1"/>
  <c r="A2340" i="6" s="1"/>
  <c r="D2339" i="6" a="1"/>
  <c r="D2339" i="6" s="1"/>
  <c r="C2339" i="6" a="1"/>
  <c r="C2339" i="6" s="1"/>
  <c r="B2339" i="6" a="1"/>
  <c r="B2339" i="6" s="1"/>
  <c r="A2339" i="6" a="1"/>
  <c r="A2339" i="6" s="1"/>
  <c r="D2338" i="6" a="1"/>
  <c r="D2338" i="6" s="1"/>
  <c r="C2338" i="6" a="1"/>
  <c r="C2338" i="6" s="1"/>
  <c r="B2338" i="6" a="1"/>
  <c r="B2338" i="6" s="1"/>
  <c r="A2338" i="6" a="1"/>
  <c r="A2338" i="6" s="1"/>
  <c r="D2337" i="6" a="1"/>
  <c r="D2337" i="6" s="1"/>
  <c r="C2337" i="6" a="1"/>
  <c r="C2337" i="6" s="1"/>
  <c r="B2337" i="6" a="1"/>
  <c r="B2337" i="6" s="1"/>
  <c r="A2337" i="6" a="1"/>
  <c r="A2337" i="6" s="1"/>
  <c r="D2336" i="6" a="1"/>
  <c r="D2336" i="6" s="1"/>
  <c r="C2336" i="6" a="1"/>
  <c r="C2336" i="6" s="1"/>
  <c r="B2336" i="6" a="1"/>
  <c r="B2336" i="6" s="1"/>
  <c r="A2336" i="6" a="1"/>
  <c r="A2336" i="6" s="1"/>
  <c r="D2335" i="6" a="1"/>
  <c r="D2335" i="6" s="1"/>
  <c r="C2335" i="6" a="1"/>
  <c r="C2335" i="6" s="1"/>
  <c r="B2335" i="6" a="1"/>
  <c r="B2335" i="6" s="1"/>
  <c r="A2335" i="6" a="1"/>
  <c r="A2335" i="6" s="1"/>
  <c r="D2334" i="6" a="1"/>
  <c r="D2334" i="6" s="1"/>
  <c r="C2334" i="6" a="1"/>
  <c r="C2334" i="6" s="1"/>
  <c r="B2334" i="6" a="1"/>
  <c r="B2334" i="6" s="1"/>
  <c r="A2334" i="6" a="1"/>
  <c r="A2334" i="6" s="1"/>
  <c r="D2333" i="6" a="1"/>
  <c r="D2333" i="6" s="1"/>
  <c r="C2333" i="6" a="1"/>
  <c r="C2333" i="6" s="1"/>
  <c r="B2333" i="6" a="1"/>
  <c r="B2333" i="6" s="1"/>
  <c r="A2333" i="6" a="1"/>
  <c r="A2333" i="6" s="1"/>
  <c r="D2332" i="6" a="1"/>
  <c r="D2332" i="6" s="1"/>
  <c r="C2332" i="6" a="1"/>
  <c r="C2332" i="6" s="1"/>
  <c r="B2332" i="6" a="1"/>
  <c r="B2332" i="6" s="1"/>
  <c r="A2332" i="6" a="1"/>
  <c r="A2332" i="6" s="1"/>
  <c r="D2331" i="6" a="1"/>
  <c r="D2331" i="6" s="1"/>
  <c r="C2331" i="6" a="1"/>
  <c r="C2331" i="6" s="1"/>
  <c r="B2331" i="6" a="1"/>
  <c r="B2331" i="6" s="1"/>
  <c r="A2331" i="6" a="1"/>
  <c r="A2331" i="6" s="1"/>
  <c r="D2330" i="6" a="1"/>
  <c r="D2330" i="6" s="1"/>
  <c r="C2330" i="6" a="1"/>
  <c r="C2330" i="6" s="1"/>
  <c r="B2330" i="6" a="1"/>
  <c r="B2330" i="6" s="1"/>
  <c r="A2330" i="6" a="1"/>
  <c r="A2330" i="6" s="1"/>
  <c r="D2329" i="6" a="1"/>
  <c r="D2329" i="6" s="1"/>
  <c r="C2329" i="6" a="1"/>
  <c r="C2329" i="6" s="1"/>
  <c r="B2329" i="6" a="1"/>
  <c r="B2329" i="6" s="1"/>
  <c r="A2329" i="6" a="1"/>
  <c r="A2329" i="6" s="1"/>
  <c r="D2328" i="6" a="1"/>
  <c r="D2328" i="6" s="1"/>
  <c r="C2328" i="6" a="1"/>
  <c r="C2328" i="6" s="1"/>
  <c r="B2328" i="6" a="1"/>
  <c r="B2328" i="6" s="1"/>
  <c r="A2328" i="6" a="1"/>
  <c r="A2328" i="6" s="1"/>
  <c r="D2327" i="6" a="1"/>
  <c r="D2327" i="6" s="1"/>
  <c r="C2327" i="6" a="1"/>
  <c r="C2327" i="6" s="1"/>
  <c r="B2327" i="6" a="1"/>
  <c r="B2327" i="6" s="1"/>
  <c r="A2327" i="6" a="1"/>
  <c r="A2327" i="6" s="1"/>
  <c r="D2326" i="6" a="1"/>
  <c r="D2326" i="6" s="1"/>
  <c r="C2326" i="6" a="1"/>
  <c r="C2326" i="6" s="1"/>
  <c r="B2326" i="6" a="1"/>
  <c r="B2326" i="6" s="1"/>
  <c r="A2326" i="6" a="1"/>
  <c r="A2326" i="6" s="1"/>
  <c r="D2325" i="6" a="1"/>
  <c r="D2325" i="6" s="1"/>
  <c r="C2325" i="6" a="1"/>
  <c r="C2325" i="6" s="1"/>
  <c r="B2325" i="6" a="1"/>
  <c r="B2325" i="6" s="1"/>
  <c r="A2325" i="6" a="1"/>
  <c r="A2325" i="6" s="1"/>
  <c r="D2324" i="6" a="1"/>
  <c r="D2324" i="6" s="1"/>
  <c r="C2324" i="6" a="1"/>
  <c r="C2324" i="6" s="1"/>
  <c r="B2324" i="6" a="1"/>
  <c r="B2324" i="6" s="1"/>
  <c r="A2324" i="6" a="1"/>
  <c r="A2324" i="6" s="1"/>
  <c r="D2323" i="6" a="1"/>
  <c r="D2323" i="6" s="1"/>
  <c r="C2323" i="6" a="1"/>
  <c r="C2323" i="6" s="1"/>
  <c r="B2323" i="6" a="1"/>
  <c r="B2323" i="6" s="1"/>
  <c r="A2323" i="6" a="1"/>
  <c r="A2323" i="6" s="1"/>
  <c r="D2322" i="6" a="1"/>
  <c r="D2322" i="6" s="1"/>
  <c r="C2322" i="6" a="1"/>
  <c r="C2322" i="6" s="1"/>
  <c r="B2322" i="6" a="1"/>
  <c r="B2322" i="6" s="1"/>
  <c r="A2322" i="6" a="1"/>
  <c r="A2322" i="6" s="1"/>
  <c r="D2321" i="6" a="1"/>
  <c r="D2321" i="6" s="1"/>
  <c r="C2321" i="6" a="1"/>
  <c r="C2321" i="6" s="1"/>
  <c r="B2321" i="6" a="1"/>
  <c r="B2321" i="6" s="1"/>
  <c r="A2321" i="6" a="1"/>
  <c r="A2321" i="6" s="1"/>
  <c r="D2320" i="6" a="1"/>
  <c r="D2320" i="6" s="1"/>
  <c r="C2320" i="6" a="1"/>
  <c r="C2320" i="6" s="1"/>
  <c r="B2320" i="6" a="1"/>
  <c r="B2320" i="6" s="1"/>
  <c r="A2320" i="6" a="1"/>
  <c r="A2320" i="6" s="1"/>
  <c r="D2319" i="6" a="1"/>
  <c r="D2319" i="6" s="1"/>
  <c r="C2319" i="6" a="1"/>
  <c r="C2319" i="6" s="1"/>
  <c r="B2319" i="6" a="1"/>
  <c r="B2319" i="6" s="1"/>
  <c r="A2319" i="6" a="1"/>
  <c r="A2319" i="6" s="1"/>
  <c r="D2318" i="6" a="1"/>
  <c r="D2318" i="6" s="1"/>
  <c r="C2318" i="6" a="1"/>
  <c r="C2318" i="6" s="1"/>
  <c r="B2318" i="6" a="1"/>
  <c r="B2318" i="6" s="1"/>
  <c r="A2318" i="6" a="1"/>
  <c r="A2318" i="6" s="1"/>
  <c r="D2317" i="6" a="1"/>
  <c r="D2317" i="6" s="1"/>
  <c r="C2317" i="6" a="1"/>
  <c r="C2317" i="6" s="1"/>
  <c r="B2317" i="6" a="1"/>
  <c r="B2317" i="6" s="1"/>
  <c r="A2317" i="6" a="1"/>
  <c r="A2317" i="6" s="1"/>
  <c r="D2316" i="6" a="1"/>
  <c r="D2316" i="6" s="1"/>
  <c r="C2316" i="6" a="1"/>
  <c r="C2316" i="6" s="1"/>
  <c r="B2316" i="6" a="1"/>
  <c r="B2316" i="6" s="1"/>
  <c r="A2316" i="6" a="1"/>
  <c r="A2316" i="6" s="1"/>
  <c r="D2315" i="6" a="1"/>
  <c r="D2315" i="6" s="1"/>
  <c r="C2315" i="6" a="1"/>
  <c r="C2315" i="6" s="1"/>
  <c r="B2315" i="6" a="1"/>
  <c r="B2315" i="6" s="1"/>
  <c r="A2315" i="6" a="1"/>
  <c r="A2315" i="6" s="1"/>
  <c r="D2314" i="6" a="1"/>
  <c r="D2314" i="6" s="1"/>
  <c r="C2314" i="6" a="1"/>
  <c r="C2314" i="6" s="1"/>
  <c r="B2314" i="6" a="1"/>
  <c r="B2314" i="6" s="1"/>
  <c r="A2314" i="6" a="1"/>
  <c r="A2314" i="6" s="1"/>
  <c r="D2313" i="6" a="1"/>
  <c r="D2313" i="6" s="1"/>
  <c r="C2313" i="6" a="1"/>
  <c r="C2313" i="6" s="1"/>
  <c r="B2313" i="6" a="1"/>
  <c r="B2313" i="6" s="1"/>
  <c r="A2313" i="6" a="1"/>
  <c r="A2313" i="6" s="1"/>
  <c r="D2312" i="6" a="1"/>
  <c r="D2312" i="6" s="1"/>
  <c r="C2312" i="6" a="1"/>
  <c r="C2312" i="6" s="1"/>
  <c r="B2312" i="6" a="1"/>
  <c r="B2312" i="6" s="1"/>
  <c r="A2312" i="6" a="1"/>
  <c r="A2312" i="6" s="1"/>
  <c r="D2311" i="6" a="1"/>
  <c r="D2311" i="6" s="1"/>
  <c r="C2311" i="6" a="1"/>
  <c r="C2311" i="6" s="1"/>
  <c r="B2311" i="6" a="1"/>
  <c r="B2311" i="6" s="1"/>
  <c r="A2311" i="6" a="1"/>
  <c r="A2311" i="6" s="1"/>
  <c r="D2310" i="6" a="1"/>
  <c r="D2310" i="6" s="1"/>
  <c r="C2310" i="6" a="1"/>
  <c r="C2310" i="6" s="1"/>
  <c r="B2310" i="6" a="1"/>
  <c r="B2310" i="6" s="1"/>
  <c r="A2310" i="6" a="1"/>
  <c r="A2310" i="6" s="1"/>
  <c r="D2309" i="6" a="1"/>
  <c r="D2309" i="6" s="1"/>
  <c r="C2309" i="6" a="1"/>
  <c r="C2309" i="6" s="1"/>
  <c r="B2309" i="6" a="1"/>
  <c r="B2309" i="6" s="1"/>
  <c r="A2309" i="6" a="1"/>
  <c r="A2309" i="6" s="1"/>
  <c r="D2308" i="6" a="1"/>
  <c r="D2308" i="6" s="1"/>
  <c r="C2308" i="6" a="1"/>
  <c r="C2308" i="6" s="1"/>
  <c r="B2308" i="6" a="1"/>
  <c r="B2308" i="6" s="1"/>
  <c r="A2308" i="6" a="1"/>
  <c r="A2308" i="6" s="1"/>
  <c r="D2307" i="6" a="1"/>
  <c r="D2307" i="6" s="1"/>
  <c r="C2307" i="6" a="1"/>
  <c r="C2307" i="6" s="1"/>
  <c r="B2307" i="6" a="1"/>
  <c r="B2307" i="6" s="1"/>
  <c r="A2307" i="6" a="1"/>
  <c r="A2307" i="6" s="1"/>
  <c r="D2306" i="6" a="1"/>
  <c r="D2306" i="6" s="1"/>
  <c r="C2306" i="6" a="1"/>
  <c r="C2306" i="6" s="1"/>
  <c r="B2306" i="6" a="1"/>
  <c r="B2306" i="6" s="1"/>
  <c r="A2306" i="6" a="1"/>
  <c r="A2306" i="6" s="1"/>
  <c r="D2305" i="6" a="1"/>
  <c r="D2305" i="6" s="1"/>
  <c r="C2305" i="6" a="1"/>
  <c r="C2305" i="6" s="1"/>
  <c r="B2305" i="6" a="1"/>
  <c r="B2305" i="6" s="1"/>
  <c r="A2305" i="6" a="1"/>
  <c r="A2305" i="6" s="1"/>
  <c r="D2304" i="6" a="1"/>
  <c r="D2304" i="6" s="1"/>
  <c r="C2304" i="6" a="1"/>
  <c r="C2304" i="6" s="1"/>
  <c r="B2304" i="6" a="1"/>
  <c r="B2304" i="6" s="1"/>
  <c r="A2304" i="6" a="1"/>
  <c r="A2304" i="6" s="1"/>
  <c r="D2303" i="6" a="1"/>
  <c r="D2303" i="6" s="1"/>
  <c r="C2303" i="6" a="1"/>
  <c r="C2303" i="6" s="1"/>
  <c r="B2303" i="6" a="1"/>
  <c r="B2303" i="6" s="1"/>
  <c r="A2303" i="6" a="1"/>
  <c r="A2303" i="6" s="1"/>
  <c r="D2302" i="6" a="1"/>
  <c r="D2302" i="6" s="1"/>
  <c r="C2302" i="6" a="1"/>
  <c r="C2302" i="6" s="1"/>
  <c r="B2302" i="6" a="1"/>
  <c r="B2302" i="6" s="1"/>
  <c r="A2302" i="6" a="1"/>
  <c r="A2302" i="6" s="1"/>
  <c r="D2301" i="6" a="1"/>
  <c r="D2301" i="6" s="1"/>
  <c r="C2301" i="6" a="1"/>
  <c r="C2301" i="6" s="1"/>
  <c r="B2301" i="6" a="1"/>
  <c r="B2301" i="6" s="1"/>
  <c r="A2301" i="6" a="1"/>
  <c r="A2301" i="6" s="1"/>
  <c r="D2300" i="6" a="1"/>
  <c r="D2300" i="6" s="1"/>
  <c r="C2300" i="6" a="1"/>
  <c r="C2300" i="6" s="1"/>
  <c r="B2300" i="6" a="1"/>
  <c r="B2300" i="6" s="1"/>
  <c r="A2300" i="6" a="1"/>
  <c r="A2300" i="6" s="1"/>
  <c r="D2299" i="6" a="1"/>
  <c r="D2299" i="6" s="1"/>
  <c r="C2299" i="6" a="1"/>
  <c r="C2299" i="6" s="1"/>
  <c r="B2299" i="6" a="1"/>
  <c r="B2299" i="6" s="1"/>
  <c r="A2299" i="6" a="1"/>
  <c r="A2299" i="6" s="1"/>
  <c r="D2298" i="6" a="1"/>
  <c r="D2298" i="6" s="1"/>
  <c r="C2298" i="6" a="1"/>
  <c r="C2298" i="6" s="1"/>
  <c r="B2298" i="6" a="1"/>
  <c r="B2298" i="6" s="1"/>
  <c r="A2298" i="6" a="1"/>
  <c r="A2298" i="6" s="1"/>
  <c r="D2297" i="6" a="1"/>
  <c r="D2297" i="6" s="1"/>
  <c r="C2297" i="6" a="1"/>
  <c r="C2297" i="6" s="1"/>
  <c r="B2297" i="6" a="1"/>
  <c r="B2297" i="6" s="1"/>
  <c r="A2297" i="6" a="1"/>
  <c r="A2297" i="6" s="1"/>
  <c r="D2296" i="6" a="1"/>
  <c r="D2296" i="6" s="1"/>
  <c r="C2296" i="6" a="1"/>
  <c r="C2296" i="6" s="1"/>
  <c r="B2296" i="6" a="1"/>
  <c r="B2296" i="6" s="1"/>
  <c r="A2296" i="6" a="1"/>
  <c r="A2296" i="6" s="1"/>
  <c r="D2295" i="6" a="1"/>
  <c r="D2295" i="6" s="1"/>
  <c r="C2295" i="6" a="1"/>
  <c r="C2295" i="6" s="1"/>
  <c r="B2295" i="6" a="1"/>
  <c r="B2295" i="6" s="1"/>
  <c r="A2295" i="6" a="1"/>
  <c r="A2295" i="6" s="1"/>
  <c r="D2294" i="6" a="1"/>
  <c r="D2294" i="6" s="1"/>
  <c r="C2294" i="6" a="1"/>
  <c r="C2294" i="6" s="1"/>
  <c r="B2294" i="6" a="1"/>
  <c r="B2294" i="6" s="1"/>
  <c r="A2294" i="6" a="1"/>
  <c r="A2294" i="6" s="1"/>
  <c r="D2293" i="6" a="1"/>
  <c r="D2293" i="6" s="1"/>
  <c r="C2293" i="6" a="1"/>
  <c r="C2293" i="6" s="1"/>
  <c r="B2293" i="6" a="1"/>
  <c r="B2293" i="6" s="1"/>
  <c r="A2293" i="6" a="1"/>
  <c r="A2293" i="6" s="1"/>
  <c r="D2292" i="6" a="1"/>
  <c r="D2292" i="6" s="1"/>
  <c r="C2292" i="6" a="1"/>
  <c r="C2292" i="6" s="1"/>
  <c r="B2292" i="6" a="1"/>
  <c r="B2292" i="6" s="1"/>
  <c r="A2292" i="6" a="1"/>
  <c r="A2292" i="6" s="1"/>
  <c r="D2291" i="6" a="1"/>
  <c r="D2291" i="6" s="1"/>
  <c r="C2291" i="6" a="1"/>
  <c r="C2291" i="6" s="1"/>
  <c r="B2291" i="6" a="1"/>
  <c r="B2291" i="6" s="1"/>
  <c r="A2291" i="6" a="1"/>
  <c r="A2291" i="6" s="1"/>
  <c r="D2290" i="6" a="1"/>
  <c r="D2290" i="6" s="1"/>
  <c r="C2290" i="6" a="1"/>
  <c r="C2290" i="6" s="1"/>
  <c r="B2290" i="6" a="1"/>
  <c r="B2290" i="6" s="1"/>
  <c r="A2290" i="6" a="1"/>
  <c r="A2290" i="6" s="1"/>
  <c r="D2289" i="6" a="1"/>
  <c r="D2289" i="6" s="1"/>
  <c r="C2289" i="6" a="1"/>
  <c r="C2289" i="6" s="1"/>
  <c r="B2289" i="6" a="1"/>
  <c r="B2289" i="6" s="1"/>
  <c r="A2289" i="6" a="1"/>
  <c r="A2289" i="6" s="1"/>
  <c r="D2288" i="6" a="1"/>
  <c r="D2288" i="6" s="1"/>
  <c r="C2288" i="6" a="1"/>
  <c r="C2288" i="6" s="1"/>
  <c r="B2288" i="6" a="1"/>
  <c r="B2288" i="6" s="1"/>
  <c r="A2288" i="6" a="1"/>
  <c r="A2288" i="6" s="1"/>
  <c r="D2287" i="6" a="1"/>
  <c r="D2287" i="6" s="1"/>
  <c r="C2287" i="6" a="1"/>
  <c r="C2287" i="6" s="1"/>
  <c r="B2287" i="6" a="1"/>
  <c r="B2287" i="6" s="1"/>
  <c r="A2287" i="6" a="1"/>
  <c r="A2287" i="6" s="1"/>
  <c r="D2286" i="6" a="1"/>
  <c r="D2286" i="6" s="1"/>
  <c r="C2286" i="6" a="1"/>
  <c r="C2286" i="6" s="1"/>
  <c r="B2286" i="6" a="1"/>
  <c r="B2286" i="6" s="1"/>
  <c r="A2286" i="6" a="1"/>
  <c r="A2286" i="6" s="1"/>
  <c r="D2285" i="6" a="1"/>
  <c r="D2285" i="6" s="1"/>
  <c r="C2285" i="6" a="1"/>
  <c r="C2285" i="6" s="1"/>
  <c r="B2285" i="6" a="1"/>
  <c r="B2285" i="6" s="1"/>
  <c r="A2285" i="6" a="1"/>
  <c r="A2285" i="6" s="1"/>
  <c r="D2284" i="6" a="1"/>
  <c r="D2284" i="6" s="1"/>
  <c r="C2284" i="6" a="1"/>
  <c r="C2284" i="6" s="1"/>
  <c r="B2284" i="6" a="1"/>
  <c r="B2284" i="6" s="1"/>
  <c r="A2284" i="6" a="1"/>
  <c r="A2284" i="6" s="1"/>
  <c r="D2283" i="6" a="1"/>
  <c r="D2283" i="6" s="1"/>
  <c r="C2283" i="6" a="1"/>
  <c r="C2283" i="6" s="1"/>
  <c r="B2283" i="6" a="1"/>
  <c r="B2283" i="6" s="1"/>
  <c r="A2283" i="6" a="1"/>
  <c r="A2283" i="6" s="1"/>
  <c r="D2282" i="6" a="1"/>
  <c r="D2282" i="6" s="1"/>
  <c r="C2282" i="6" a="1"/>
  <c r="C2282" i="6" s="1"/>
  <c r="B2282" i="6" a="1"/>
  <c r="B2282" i="6" s="1"/>
  <c r="A2282" i="6" a="1"/>
  <c r="A2282" i="6" s="1"/>
  <c r="D2281" i="6" a="1"/>
  <c r="D2281" i="6" s="1"/>
  <c r="C2281" i="6" a="1"/>
  <c r="C2281" i="6" s="1"/>
  <c r="B2281" i="6" a="1"/>
  <c r="B2281" i="6" s="1"/>
  <c r="A2281" i="6" a="1"/>
  <c r="A2281" i="6" s="1"/>
  <c r="D2280" i="6" a="1"/>
  <c r="D2280" i="6" s="1"/>
  <c r="C2280" i="6" a="1"/>
  <c r="C2280" i="6" s="1"/>
  <c r="B2280" i="6" a="1"/>
  <c r="B2280" i="6" s="1"/>
  <c r="A2280" i="6" a="1"/>
  <c r="A2280" i="6" s="1"/>
  <c r="D2279" i="6" a="1"/>
  <c r="D2279" i="6" s="1"/>
  <c r="C2279" i="6" a="1"/>
  <c r="C2279" i="6" s="1"/>
  <c r="B2279" i="6" a="1"/>
  <c r="B2279" i="6" s="1"/>
  <c r="A2279" i="6" a="1"/>
  <c r="A2279" i="6" s="1"/>
  <c r="D2278" i="6" a="1"/>
  <c r="D2278" i="6" s="1"/>
  <c r="C2278" i="6" a="1"/>
  <c r="C2278" i="6" s="1"/>
  <c r="B2278" i="6" a="1"/>
  <c r="B2278" i="6" s="1"/>
  <c r="A2278" i="6" a="1"/>
  <c r="A2278" i="6" s="1"/>
  <c r="D2277" i="6" a="1"/>
  <c r="D2277" i="6" s="1"/>
  <c r="C2277" i="6" a="1"/>
  <c r="C2277" i="6" s="1"/>
  <c r="B2277" i="6" a="1"/>
  <c r="B2277" i="6" s="1"/>
  <c r="A2277" i="6" a="1"/>
  <c r="A2277" i="6" s="1"/>
  <c r="D2276" i="6" a="1"/>
  <c r="D2276" i="6" s="1"/>
  <c r="C2276" i="6" a="1"/>
  <c r="C2276" i="6" s="1"/>
  <c r="B2276" i="6" a="1"/>
  <c r="B2276" i="6" s="1"/>
  <c r="A2276" i="6" a="1"/>
  <c r="A2276" i="6" s="1"/>
  <c r="D2275" i="6" a="1"/>
  <c r="D2275" i="6" s="1"/>
  <c r="C2275" i="6" a="1"/>
  <c r="C2275" i="6" s="1"/>
  <c r="B2275" i="6" a="1"/>
  <c r="B2275" i="6" s="1"/>
  <c r="A2275" i="6" a="1"/>
  <c r="A2275" i="6" s="1"/>
  <c r="D2274" i="6" a="1"/>
  <c r="D2274" i="6" s="1"/>
  <c r="C2274" i="6" a="1"/>
  <c r="C2274" i="6" s="1"/>
  <c r="B2274" i="6" a="1"/>
  <c r="B2274" i="6" s="1"/>
  <c r="A2274" i="6" a="1"/>
  <c r="A2274" i="6" s="1"/>
  <c r="D2273" i="6" a="1"/>
  <c r="D2273" i="6" s="1"/>
  <c r="C2273" i="6" a="1"/>
  <c r="C2273" i="6" s="1"/>
  <c r="B2273" i="6" a="1"/>
  <c r="B2273" i="6" s="1"/>
  <c r="A2273" i="6" a="1"/>
  <c r="A2273" i="6" s="1"/>
  <c r="D2272" i="6" a="1"/>
  <c r="D2272" i="6" s="1"/>
  <c r="C2272" i="6" a="1"/>
  <c r="C2272" i="6" s="1"/>
  <c r="B2272" i="6" a="1"/>
  <c r="B2272" i="6" s="1"/>
  <c r="A2272" i="6" a="1"/>
  <c r="A2272" i="6" s="1"/>
  <c r="D2271" i="6" a="1"/>
  <c r="D2271" i="6" s="1"/>
  <c r="C2271" i="6" a="1"/>
  <c r="C2271" i="6" s="1"/>
  <c r="B2271" i="6" a="1"/>
  <c r="B2271" i="6" s="1"/>
  <c r="A2271" i="6" a="1"/>
  <c r="A2271" i="6" s="1"/>
  <c r="D2270" i="6" a="1"/>
  <c r="D2270" i="6" s="1"/>
  <c r="C2270" i="6" a="1"/>
  <c r="C2270" i="6" s="1"/>
  <c r="B2270" i="6" a="1"/>
  <c r="B2270" i="6" s="1"/>
  <c r="A2270" i="6" a="1"/>
  <c r="A2270" i="6" s="1"/>
  <c r="D2269" i="6" a="1"/>
  <c r="D2269" i="6" s="1"/>
  <c r="C2269" i="6" a="1"/>
  <c r="C2269" i="6" s="1"/>
  <c r="B2269" i="6" a="1"/>
  <c r="B2269" i="6" s="1"/>
  <c r="A2269" i="6" a="1"/>
  <c r="A2269" i="6" s="1"/>
  <c r="D2268" i="6" a="1"/>
  <c r="D2268" i="6" s="1"/>
  <c r="C2268" i="6" a="1"/>
  <c r="C2268" i="6" s="1"/>
  <c r="B2268" i="6" a="1"/>
  <c r="B2268" i="6" s="1"/>
  <c r="A2268" i="6" a="1"/>
  <c r="A2268" i="6" s="1"/>
  <c r="D2267" i="6" a="1"/>
  <c r="D2267" i="6" s="1"/>
  <c r="C2267" i="6" a="1"/>
  <c r="C2267" i="6" s="1"/>
  <c r="B2267" i="6" a="1"/>
  <c r="B2267" i="6" s="1"/>
  <c r="A2267" i="6" a="1"/>
  <c r="A2267" i="6" s="1"/>
  <c r="D2266" i="6" a="1"/>
  <c r="D2266" i="6" s="1"/>
  <c r="C2266" i="6" a="1"/>
  <c r="C2266" i="6" s="1"/>
  <c r="B2266" i="6" a="1"/>
  <c r="B2266" i="6" s="1"/>
  <c r="A2266" i="6" a="1"/>
  <c r="A2266" i="6" s="1"/>
  <c r="D2265" i="6" a="1"/>
  <c r="D2265" i="6" s="1"/>
  <c r="C2265" i="6" a="1"/>
  <c r="C2265" i="6" s="1"/>
  <c r="B2265" i="6" a="1"/>
  <c r="B2265" i="6" s="1"/>
  <c r="A2265" i="6" a="1"/>
  <c r="A2265" i="6" s="1"/>
  <c r="D2264" i="6" a="1"/>
  <c r="D2264" i="6" s="1"/>
  <c r="C2264" i="6" a="1"/>
  <c r="C2264" i="6" s="1"/>
  <c r="B2264" i="6" a="1"/>
  <c r="B2264" i="6" s="1"/>
  <c r="A2264" i="6" a="1"/>
  <c r="A2264" i="6" s="1"/>
  <c r="D2263" i="6" a="1"/>
  <c r="D2263" i="6" s="1"/>
  <c r="C2263" i="6" a="1"/>
  <c r="C2263" i="6" s="1"/>
  <c r="B2263" i="6" a="1"/>
  <c r="B2263" i="6" s="1"/>
  <c r="A2263" i="6" a="1"/>
  <c r="A2263" i="6" s="1"/>
  <c r="D2262" i="6" a="1"/>
  <c r="D2262" i="6" s="1"/>
  <c r="C2262" i="6" a="1"/>
  <c r="C2262" i="6" s="1"/>
  <c r="B2262" i="6" a="1"/>
  <c r="B2262" i="6" s="1"/>
  <c r="A2262" i="6" a="1"/>
  <c r="A2262" i="6" s="1"/>
  <c r="D2261" i="6" a="1"/>
  <c r="D2261" i="6" s="1"/>
  <c r="C2261" i="6" a="1"/>
  <c r="C2261" i="6" s="1"/>
  <c r="B2261" i="6" a="1"/>
  <c r="B2261" i="6" s="1"/>
  <c r="A2261" i="6" a="1"/>
  <c r="A2261" i="6" s="1"/>
  <c r="D2260" i="6" a="1"/>
  <c r="D2260" i="6" s="1"/>
  <c r="C2260" i="6" a="1"/>
  <c r="C2260" i="6" s="1"/>
  <c r="B2260" i="6" a="1"/>
  <c r="B2260" i="6" s="1"/>
  <c r="A2260" i="6" a="1"/>
  <c r="A2260" i="6" s="1"/>
  <c r="D2259" i="6" a="1"/>
  <c r="D2259" i="6" s="1"/>
  <c r="C2259" i="6" a="1"/>
  <c r="C2259" i="6" s="1"/>
  <c r="B2259" i="6" a="1"/>
  <c r="B2259" i="6" s="1"/>
  <c r="A2259" i="6" a="1"/>
  <c r="A2259" i="6" s="1"/>
  <c r="D2258" i="6" a="1"/>
  <c r="D2258" i="6" s="1"/>
  <c r="C2258" i="6" a="1"/>
  <c r="C2258" i="6" s="1"/>
  <c r="B2258" i="6" a="1"/>
  <c r="B2258" i="6" s="1"/>
  <c r="A2258" i="6" a="1"/>
  <c r="A2258" i="6" s="1"/>
  <c r="D2257" i="6" a="1"/>
  <c r="D2257" i="6" s="1"/>
  <c r="C2257" i="6" a="1"/>
  <c r="C2257" i="6" s="1"/>
  <c r="B2257" i="6" a="1"/>
  <c r="B2257" i="6" s="1"/>
  <c r="A2257" i="6" a="1"/>
  <c r="A2257" i="6" s="1"/>
  <c r="D2256" i="6" a="1"/>
  <c r="D2256" i="6" s="1"/>
  <c r="C2256" i="6" a="1"/>
  <c r="C2256" i="6" s="1"/>
  <c r="B2256" i="6" a="1"/>
  <c r="B2256" i="6" s="1"/>
  <c r="A2256" i="6" a="1"/>
  <c r="A2256" i="6" s="1"/>
  <c r="D2255" i="6" a="1"/>
  <c r="D2255" i="6" s="1"/>
  <c r="C2255" i="6" a="1"/>
  <c r="C2255" i="6" s="1"/>
  <c r="B2255" i="6" a="1"/>
  <c r="B2255" i="6" s="1"/>
  <c r="A2255" i="6" a="1"/>
  <c r="A2255" i="6" s="1"/>
  <c r="D2254" i="6" a="1"/>
  <c r="D2254" i="6" s="1"/>
  <c r="C2254" i="6" a="1"/>
  <c r="C2254" i="6" s="1"/>
  <c r="B2254" i="6" a="1"/>
  <c r="B2254" i="6" s="1"/>
  <c r="A2254" i="6" a="1"/>
  <c r="A2254" i="6" s="1"/>
  <c r="D2253" i="6" a="1"/>
  <c r="D2253" i="6" s="1"/>
  <c r="C2253" i="6" a="1"/>
  <c r="C2253" i="6" s="1"/>
  <c r="B2253" i="6" a="1"/>
  <c r="B2253" i="6" s="1"/>
  <c r="A2253" i="6" a="1"/>
  <c r="A2253" i="6" s="1"/>
  <c r="D2252" i="6" a="1"/>
  <c r="D2252" i="6" s="1"/>
  <c r="C2252" i="6" a="1"/>
  <c r="C2252" i="6" s="1"/>
  <c r="B2252" i="6" a="1"/>
  <c r="B2252" i="6" s="1"/>
  <c r="A2252" i="6" a="1"/>
  <c r="A2252" i="6" s="1"/>
  <c r="D2251" i="6" a="1"/>
  <c r="D2251" i="6" s="1"/>
  <c r="C2251" i="6" a="1"/>
  <c r="C2251" i="6" s="1"/>
  <c r="B2251" i="6" a="1"/>
  <c r="B2251" i="6" s="1"/>
  <c r="A2251" i="6" a="1"/>
  <c r="A2251" i="6" s="1"/>
  <c r="D2250" i="6" a="1"/>
  <c r="D2250" i="6" s="1"/>
  <c r="C2250" i="6" a="1"/>
  <c r="C2250" i="6" s="1"/>
  <c r="B2250" i="6" a="1"/>
  <c r="B2250" i="6" s="1"/>
  <c r="A2250" i="6" a="1"/>
  <c r="A2250" i="6" s="1"/>
  <c r="D2249" i="6" a="1"/>
  <c r="D2249" i="6" s="1"/>
  <c r="C2249" i="6" a="1"/>
  <c r="C2249" i="6" s="1"/>
  <c r="B2249" i="6" a="1"/>
  <c r="B2249" i="6" s="1"/>
  <c r="A2249" i="6" a="1"/>
  <c r="A2249" i="6" s="1"/>
  <c r="D2248" i="6" a="1"/>
  <c r="D2248" i="6" s="1"/>
  <c r="C2248" i="6" a="1"/>
  <c r="C2248" i="6" s="1"/>
  <c r="B2248" i="6" a="1"/>
  <c r="B2248" i="6" s="1"/>
  <c r="A2248" i="6" a="1"/>
  <c r="A2248" i="6" s="1"/>
  <c r="D2247" i="6" a="1"/>
  <c r="D2247" i="6" s="1"/>
  <c r="C2247" i="6" a="1"/>
  <c r="C2247" i="6" s="1"/>
  <c r="B2247" i="6" a="1"/>
  <c r="B2247" i="6" s="1"/>
  <c r="A2247" i="6" a="1"/>
  <c r="A2247" i="6" s="1"/>
  <c r="D2246" i="6" a="1"/>
  <c r="D2246" i="6" s="1"/>
  <c r="C2246" i="6" a="1"/>
  <c r="C2246" i="6" s="1"/>
  <c r="B2246" i="6" a="1"/>
  <c r="B2246" i="6" s="1"/>
  <c r="A2246" i="6" a="1"/>
  <c r="A2246" i="6" s="1"/>
  <c r="D2245" i="6" a="1"/>
  <c r="D2245" i="6" s="1"/>
  <c r="C2245" i="6" a="1"/>
  <c r="C2245" i="6" s="1"/>
  <c r="B2245" i="6" a="1"/>
  <c r="B2245" i="6" s="1"/>
  <c r="A2245" i="6" a="1"/>
  <c r="A2245" i="6" s="1"/>
  <c r="D2244" i="6" a="1"/>
  <c r="D2244" i="6" s="1"/>
  <c r="C2244" i="6" a="1"/>
  <c r="C2244" i="6" s="1"/>
  <c r="B2244" i="6" a="1"/>
  <c r="B2244" i="6" s="1"/>
  <c r="A2244" i="6" a="1"/>
  <c r="A2244" i="6" s="1"/>
  <c r="D2243" i="6" a="1"/>
  <c r="D2243" i="6" s="1"/>
  <c r="C2243" i="6" a="1"/>
  <c r="C2243" i="6" s="1"/>
  <c r="B2243" i="6" a="1"/>
  <c r="B2243" i="6" s="1"/>
  <c r="A2243" i="6" a="1"/>
  <c r="A2243" i="6" s="1"/>
  <c r="D2242" i="6" a="1"/>
  <c r="D2242" i="6" s="1"/>
  <c r="C2242" i="6" a="1"/>
  <c r="C2242" i="6" s="1"/>
  <c r="B2242" i="6" a="1"/>
  <c r="B2242" i="6" s="1"/>
  <c r="A2242" i="6" a="1"/>
  <c r="A2242" i="6" s="1"/>
  <c r="D2241" i="6" a="1"/>
  <c r="D2241" i="6" s="1"/>
  <c r="C2241" i="6" a="1"/>
  <c r="C2241" i="6" s="1"/>
  <c r="B2241" i="6" a="1"/>
  <c r="B2241" i="6" s="1"/>
  <c r="A2241" i="6" a="1"/>
  <c r="A2241" i="6" s="1"/>
  <c r="D2240" i="6" a="1"/>
  <c r="D2240" i="6" s="1"/>
  <c r="C2240" i="6" a="1"/>
  <c r="C2240" i="6" s="1"/>
  <c r="B2240" i="6" a="1"/>
  <c r="B2240" i="6" s="1"/>
  <c r="A2240" i="6" a="1"/>
  <c r="A2240" i="6" s="1"/>
  <c r="D2239" i="6" a="1"/>
  <c r="D2239" i="6" s="1"/>
  <c r="C2239" i="6" a="1"/>
  <c r="C2239" i="6" s="1"/>
  <c r="B2239" i="6" a="1"/>
  <c r="B2239" i="6" s="1"/>
  <c r="A2239" i="6" a="1"/>
  <c r="A2239" i="6" s="1"/>
  <c r="D2238" i="6" a="1"/>
  <c r="D2238" i="6" s="1"/>
  <c r="C2238" i="6" a="1"/>
  <c r="C2238" i="6" s="1"/>
  <c r="B2238" i="6" a="1"/>
  <c r="B2238" i="6" s="1"/>
  <c r="A2238" i="6" a="1"/>
  <c r="A2238" i="6" s="1"/>
  <c r="D2237" i="6" a="1"/>
  <c r="D2237" i="6" s="1"/>
  <c r="C2237" i="6" a="1"/>
  <c r="C2237" i="6" s="1"/>
  <c r="B2237" i="6" a="1"/>
  <c r="B2237" i="6" s="1"/>
  <c r="A2237" i="6" a="1"/>
  <c r="A2237" i="6" s="1"/>
  <c r="D2236" i="6" a="1"/>
  <c r="D2236" i="6" s="1"/>
  <c r="C2236" i="6" a="1"/>
  <c r="C2236" i="6" s="1"/>
  <c r="B2236" i="6" a="1"/>
  <c r="B2236" i="6" s="1"/>
  <c r="A2236" i="6" a="1"/>
  <c r="A2236" i="6" s="1"/>
  <c r="D2235" i="6" a="1"/>
  <c r="D2235" i="6" s="1"/>
  <c r="C2235" i="6" a="1"/>
  <c r="C2235" i="6" s="1"/>
  <c r="B2235" i="6" a="1"/>
  <c r="B2235" i="6" s="1"/>
  <c r="A2235" i="6" a="1"/>
  <c r="A2235" i="6" s="1"/>
  <c r="D2234" i="6" a="1"/>
  <c r="D2234" i="6" s="1"/>
  <c r="C2234" i="6" a="1"/>
  <c r="C2234" i="6" s="1"/>
  <c r="B2234" i="6" a="1"/>
  <c r="B2234" i="6" s="1"/>
  <c r="A2234" i="6" a="1"/>
  <c r="A2234" i="6" s="1"/>
  <c r="D2233" i="6" a="1"/>
  <c r="D2233" i="6" s="1"/>
  <c r="C2233" i="6" a="1"/>
  <c r="C2233" i="6" s="1"/>
  <c r="B2233" i="6" a="1"/>
  <c r="B2233" i="6" s="1"/>
  <c r="A2233" i="6" a="1"/>
  <c r="A2233" i="6" s="1"/>
  <c r="D2232" i="6" a="1"/>
  <c r="D2232" i="6" s="1"/>
  <c r="C2232" i="6" a="1"/>
  <c r="C2232" i="6" s="1"/>
  <c r="B2232" i="6" a="1"/>
  <c r="B2232" i="6" s="1"/>
  <c r="A2232" i="6" a="1"/>
  <c r="A2232" i="6" s="1"/>
  <c r="D2231" i="6" a="1"/>
  <c r="D2231" i="6" s="1"/>
  <c r="C2231" i="6" a="1"/>
  <c r="C2231" i="6" s="1"/>
  <c r="B2231" i="6" a="1"/>
  <c r="B2231" i="6" s="1"/>
  <c r="A2231" i="6" a="1"/>
  <c r="A2231" i="6" s="1"/>
  <c r="D2230" i="6" a="1"/>
  <c r="D2230" i="6" s="1"/>
  <c r="C2230" i="6" a="1"/>
  <c r="C2230" i="6" s="1"/>
  <c r="B2230" i="6" a="1"/>
  <c r="B2230" i="6" s="1"/>
  <c r="A2230" i="6" a="1"/>
  <c r="A2230" i="6" s="1"/>
  <c r="D2229" i="6" a="1"/>
  <c r="D2229" i="6" s="1"/>
  <c r="C2229" i="6" a="1"/>
  <c r="C2229" i="6" s="1"/>
  <c r="B2229" i="6" a="1"/>
  <c r="B2229" i="6" s="1"/>
  <c r="A2229" i="6" a="1"/>
  <c r="A2229" i="6" s="1"/>
  <c r="D2228" i="6" a="1"/>
  <c r="D2228" i="6" s="1"/>
  <c r="C2228" i="6" a="1"/>
  <c r="C2228" i="6" s="1"/>
  <c r="B2228" i="6" a="1"/>
  <c r="B2228" i="6" s="1"/>
  <c r="A2228" i="6" a="1"/>
  <c r="A2228" i="6" s="1"/>
  <c r="D2227" i="6" a="1"/>
  <c r="D2227" i="6" s="1"/>
  <c r="C2227" i="6" a="1"/>
  <c r="C2227" i="6" s="1"/>
  <c r="B2227" i="6" a="1"/>
  <c r="B2227" i="6" s="1"/>
  <c r="A2227" i="6" a="1"/>
  <c r="A2227" i="6" s="1"/>
  <c r="D2226" i="6" a="1"/>
  <c r="D2226" i="6" s="1"/>
  <c r="C2226" i="6" a="1"/>
  <c r="C2226" i="6" s="1"/>
  <c r="B2226" i="6" a="1"/>
  <c r="B2226" i="6" s="1"/>
  <c r="A2226" i="6" a="1"/>
  <c r="A2226" i="6" s="1"/>
  <c r="D2225" i="6" a="1"/>
  <c r="D2225" i="6" s="1"/>
  <c r="C2225" i="6" a="1"/>
  <c r="C2225" i="6" s="1"/>
  <c r="B2225" i="6" a="1"/>
  <c r="B2225" i="6" s="1"/>
  <c r="A2225" i="6" a="1"/>
  <c r="A2225" i="6" s="1"/>
  <c r="D2224" i="6" a="1"/>
  <c r="D2224" i="6" s="1"/>
  <c r="C2224" i="6" a="1"/>
  <c r="C2224" i="6" s="1"/>
  <c r="B2224" i="6" a="1"/>
  <c r="B2224" i="6" s="1"/>
  <c r="A2224" i="6" a="1"/>
  <c r="A2224" i="6" s="1"/>
  <c r="D2223" i="6" a="1"/>
  <c r="D2223" i="6" s="1"/>
  <c r="C2223" i="6" a="1"/>
  <c r="C2223" i="6" s="1"/>
  <c r="B2223" i="6" a="1"/>
  <c r="B2223" i="6" s="1"/>
  <c r="A2223" i="6" a="1"/>
  <c r="A2223" i="6" s="1"/>
  <c r="D2222" i="6" a="1"/>
  <c r="D2222" i="6" s="1"/>
  <c r="C2222" i="6" a="1"/>
  <c r="C2222" i="6" s="1"/>
  <c r="B2222" i="6" a="1"/>
  <c r="B2222" i="6" s="1"/>
  <c r="A2222" i="6" a="1"/>
  <c r="A2222" i="6" s="1"/>
  <c r="D2221" i="6" a="1"/>
  <c r="D2221" i="6" s="1"/>
  <c r="C2221" i="6" a="1"/>
  <c r="C2221" i="6" s="1"/>
  <c r="B2221" i="6" a="1"/>
  <c r="B2221" i="6" s="1"/>
  <c r="A2221" i="6" a="1"/>
  <c r="A2221" i="6" s="1"/>
  <c r="D2220" i="6" a="1"/>
  <c r="D2220" i="6" s="1"/>
  <c r="C2220" i="6" a="1"/>
  <c r="C2220" i="6" s="1"/>
  <c r="B2220" i="6" a="1"/>
  <c r="B2220" i="6" s="1"/>
  <c r="A2220" i="6" a="1"/>
  <c r="A2220" i="6" s="1"/>
  <c r="D2219" i="6" a="1"/>
  <c r="D2219" i="6" s="1"/>
  <c r="C2219" i="6" a="1"/>
  <c r="C2219" i="6" s="1"/>
  <c r="B2219" i="6" a="1"/>
  <c r="B2219" i="6" s="1"/>
  <c r="A2219" i="6" a="1"/>
  <c r="A2219" i="6" s="1"/>
  <c r="D2218" i="6" a="1"/>
  <c r="D2218" i="6" s="1"/>
  <c r="C2218" i="6" a="1"/>
  <c r="C2218" i="6" s="1"/>
  <c r="B2218" i="6" a="1"/>
  <c r="B2218" i="6" s="1"/>
  <c r="A2218" i="6" a="1"/>
  <c r="A2218" i="6" s="1"/>
  <c r="D2217" i="6" a="1"/>
  <c r="D2217" i="6" s="1"/>
  <c r="C2217" i="6" a="1"/>
  <c r="C2217" i="6" s="1"/>
  <c r="B2217" i="6" a="1"/>
  <c r="B2217" i="6" s="1"/>
  <c r="A2217" i="6" a="1"/>
  <c r="A2217" i="6" s="1"/>
  <c r="D2216" i="6" a="1"/>
  <c r="D2216" i="6" s="1"/>
  <c r="C2216" i="6" a="1"/>
  <c r="C2216" i="6" s="1"/>
  <c r="B2216" i="6" a="1"/>
  <c r="B2216" i="6" s="1"/>
  <c r="A2216" i="6" a="1"/>
  <c r="A2216" i="6" s="1"/>
  <c r="D2215" i="6" a="1"/>
  <c r="D2215" i="6" s="1"/>
  <c r="C2215" i="6" a="1"/>
  <c r="C2215" i="6" s="1"/>
  <c r="B2215" i="6" a="1"/>
  <c r="B2215" i="6" s="1"/>
  <c r="A2215" i="6" a="1"/>
  <c r="A2215" i="6" s="1"/>
  <c r="D2214" i="6" a="1"/>
  <c r="D2214" i="6" s="1"/>
  <c r="C2214" i="6" a="1"/>
  <c r="C2214" i="6" s="1"/>
  <c r="B2214" i="6" a="1"/>
  <c r="B2214" i="6" s="1"/>
  <c r="A2214" i="6" a="1"/>
  <c r="A2214" i="6" s="1"/>
  <c r="D2213" i="6" a="1"/>
  <c r="D2213" i="6" s="1"/>
  <c r="C2213" i="6" a="1"/>
  <c r="C2213" i="6" s="1"/>
  <c r="B2213" i="6" a="1"/>
  <c r="B2213" i="6" s="1"/>
  <c r="A2213" i="6" a="1"/>
  <c r="A2213" i="6" s="1"/>
  <c r="D2212" i="6" a="1"/>
  <c r="D2212" i="6" s="1"/>
  <c r="C2212" i="6" a="1"/>
  <c r="C2212" i="6" s="1"/>
  <c r="B2212" i="6" a="1"/>
  <c r="B2212" i="6" s="1"/>
  <c r="A2212" i="6" a="1"/>
  <c r="A2212" i="6" s="1"/>
  <c r="D2211" i="6" a="1"/>
  <c r="D2211" i="6" s="1"/>
  <c r="C2211" i="6" a="1"/>
  <c r="C2211" i="6" s="1"/>
  <c r="B2211" i="6" a="1"/>
  <c r="B2211" i="6" s="1"/>
  <c r="A2211" i="6" a="1"/>
  <c r="A2211" i="6" s="1"/>
  <c r="D2210" i="6" a="1"/>
  <c r="D2210" i="6" s="1"/>
  <c r="C2210" i="6" a="1"/>
  <c r="C2210" i="6" s="1"/>
  <c r="B2210" i="6" a="1"/>
  <c r="B2210" i="6" s="1"/>
  <c r="A2210" i="6" a="1"/>
  <c r="A2210" i="6" s="1"/>
  <c r="D2209" i="6" a="1"/>
  <c r="D2209" i="6" s="1"/>
  <c r="C2209" i="6" a="1"/>
  <c r="C2209" i="6" s="1"/>
  <c r="B2209" i="6" a="1"/>
  <c r="B2209" i="6" s="1"/>
  <c r="A2209" i="6" a="1"/>
  <c r="A2209" i="6" s="1"/>
  <c r="D2208" i="6" a="1"/>
  <c r="D2208" i="6" s="1"/>
  <c r="C2208" i="6" a="1"/>
  <c r="C2208" i="6" s="1"/>
  <c r="B2208" i="6" a="1"/>
  <c r="B2208" i="6" s="1"/>
  <c r="A2208" i="6" a="1"/>
  <c r="A2208" i="6" s="1"/>
  <c r="D2207" i="6" a="1"/>
  <c r="D2207" i="6" s="1"/>
  <c r="C2207" i="6" a="1"/>
  <c r="C2207" i="6" s="1"/>
  <c r="B2207" i="6" a="1"/>
  <c r="B2207" i="6" s="1"/>
  <c r="A2207" i="6" a="1"/>
  <c r="A2207" i="6" s="1"/>
  <c r="D2206" i="6" a="1"/>
  <c r="D2206" i="6" s="1"/>
  <c r="C2206" i="6" a="1"/>
  <c r="C2206" i="6" s="1"/>
  <c r="B2206" i="6" a="1"/>
  <c r="B2206" i="6" s="1"/>
  <c r="A2206" i="6" a="1"/>
  <c r="A2206" i="6" s="1"/>
  <c r="D2205" i="6" a="1"/>
  <c r="D2205" i="6" s="1"/>
  <c r="C2205" i="6" a="1"/>
  <c r="C2205" i="6" s="1"/>
  <c r="B2205" i="6" a="1"/>
  <c r="B2205" i="6" s="1"/>
  <c r="A2205" i="6" a="1"/>
  <c r="A2205" i="6" s="1"/>
  <c r="D2204" i="6" a="1"/>
  <c r="D2204" i="6" s="1"/>
  <c r="C2204" i="6" a="1"/>
  <c r="C2204" i="6" s="1"/>
  <c r="B2204" i="6" a="1"/>
  <c r="B2204" i="6" s="1"/>
  <c r="A2204" i="6" a="1"/>
  <c r="A2204" i="6" s="1"/>
  <c r="D2203" i="6" a="1"/>
  <c r="D2203" i="6" s="1"/>
  <c r="C2203" i="6" a="1"/>
  <c r="C2203" i="6" s="1"/>
  <c r="B2203" i="6" a="1"/>
  <c r="B2203" i="6" s="1"/>
  <c r="A2203" i="6" a="1"/>
  <c r="A2203" i="6" s="1"/>
  <c r="D2202" i="6" a="1"/>
  <c r="D2202" i="6" s="1"/>
  <c r="C2202" i="6" a="1"/>
  <c r="C2202" i="6" s="1"/>
  <c r="B2202" i="6" a="1"/>
  <c r="B2202" i="6" s="1"/>
  <c r="A2202" i="6" a="1"/>
  <c r="A2202" i="6" s="1"/>
  <c r="D2201" i="6" a="1"/>
  <c r="D2201" i="6" s="1"/>
  <c r="C2201" i="6" a="1"/>
  <c r="C2201" i="6" s="1"/>
  <c r="B2201" i="6" a="1"/>
  <c r="B2201" i="6" s="1"/>
  <c r="A2201" i="6" a="1"/>
  <c r="A2201" i="6" s="1"/>
  <c r="D2200" i="6" a="1"/>
  <c r="D2200" i="6" s="1"/>
  <c r="C2200" i="6" a="1"/>
  <c r="C2200" i="6" s="1"/>
  <c r="B2200" i="6" a="1"/>
  <c r="B2200" i="6" s="1"/>
  <c r="A2200" i="6" a="1"/>
  <c r="A2200" i="6" s="1"/>
  <c r="D2199" i="6" a="1"/>
  <c r="D2199" i="6" s="1"/>
  <c r="C2199" i="6" a="1"/>
  <c r="C2199" i="6" s="1"/>
  <c r="B2199" i="6" a="1"/>
  <c r="B2199" i="6" s="1"/>
  <c r="A2199" i="6" a="1"/>
  <c r="A2199" i="6" s="1"/>
  <c r="D2198" i="6" a="1"/>
  <c r="D2198" i="6" s="1"/>
  <c r="C2198" i="6" a="1"/>
  <c r="C2198" i="6" s="1"/>
  <c r="B2198" i="6" a="1"/>
  <c r="B2198" i="6" s="1"/>
  <c r="A2198" i="6" a="1"/>
  <c r="A2198" i="6" s="1"/>
  <c r="D2197" i="6" a="1"/>
  <c r="D2197" i="6" s="1"/>
  <c r="C2197" i="6" a="1"/>
  <c r="C2197" i="6" s="1"/>
  <c r="B2197" i="6" a="1"/>
  <c r="B2197" i="6" s="1"/>
  <c r="A2197" i="6" a="1"/>
  <c r="A2197" i="6" s="1"/>
  <c r="D2196" i="6" a="1"/>
  <c r="D2196" i="6" s="1"/>
  <c r="C2196" i="6" a="1"/>
  <c r="C2196" i="6" s="1"/>
  <c r="B2196" i="6" a="1"/>
  <c r="B2196" i="6" s="1"/>
  <c r="A2196" i="6" a="1"/>
  <c r="A2196" i="6" s="1"/>
  <c r="D2195" i="6" a="1"/>
  <c r="D2195" i="6" s="1"/>
  <c r="C2195" i="6" a="1"/>
  <c r="C2195" i="6" s="1"/>
  <c r="B2195" i="6" a="1"/>
  <c r="B2195" i="6" s="1"/>
  <c r="A2195" i="6" a="1"/>
  <c r="A2195" i="6" s="1"/>
  <c r="D2194" i="6" a="1"/>
  <c r="D2194" i="6" s="1"/>
  <c r="C2194" i="6" a="1"/>
  <c r="C2194" i="6" s="1"/>
  <c r="B2194" i="6" a="1"/>
  <c r="B2194" i="6" s="1"/>
  <c r="A2194" i="6" a="1"/>
  <c r="A2194" i="6" s="1"/>
  <c r="D2193" i="6" a="1"/>
  <c r="D2193" i="6" s="1"/>
  <c r="C2193" i="6" a="1"/>
  <c r="C2193" i="6" s="1"/>
  <c r="B2193" i="6" a="1"/>
  <c r="B2193" i="6" s="1"/>
  <c r="A2193" i="6" a="1"/>
  <c r="A2193" i="6" s="1"/>
  <c r="D2192" i="6" a="1"/>
  <c r="D2192" i="6" s="1"/>
  <c r="C2192" i="6" a="1"/>
  <c r="C2192" i="6" s="1"/>
  <c r="B2192" i="6" a="1"/>
  <c r="B2192" i="6" s="1"/>
  <c r="A2192" i="6" a="1"/>
  <c r="A2192" i="6" s="1"/>
  <c r="D2191" i="6" a="1"/>
  <c r="D2191" i="6" s="1"/>
  <c r="C2191" i="6" a="1"/>
  <c r="C2191" i="6" s="1"/>
  <c r="B2191" i="6" a="1"/>
  <c r="B2191" i="6" s="1"/>
  <c r="A2191" i="6" a="1"/>
  <c r="A2191" i="6" s="1"/>
  <c r="D2190" i="6" a="1"/>
  <c r="D2190" i="6" s="1"/>
  <c r="C2190" i="6" a="1"/>
  <c r="C2190" i="6" s="1"/>
  <c r="B2190" i="6" a="1"/>
  <c r="B2190" i="6" s="1"/>
  <c r="A2190" i="6" a="1"/>
  <c r="A2190" i="6" s="1"/>
  <c r="D2189" i="6" a="1"/>
  <c r="D2189" i="6" s="1"/>
  <c r="C2189" i="6" a="1"/>
  <c r="C2189" i="6" s="1"/>
  <c r="B2189" i="6" a="1"/>
  <c r="B2189" i="6" s="1"/>
  <c r="A2189" i="6" a="1"/>
  <c r="A2189" i="6" s="1"/>
  <c r="D2188" i="6" a="1"/>
  <c r="D2188" i="6" s="1"/>
  <c r="C2188" i="6" a="1"/>
  <c r="C2188" i="6" s="1"/>
  <c r="B2188" i="6" a="1"/>
  <c r="B2188" i="6" s="1"/>
  <c r="A2188" i="6" a="1"/>
  <c r="A2188" i="6" s="1"/>
  <c r="D2187" i="6" a="1"/>
  <c r="D2187" i="6" s="1"/>
  <c r="C2187" i="6" a="1"/>
  <c r="C2187" i="6" s="1"/>
  <c r="B2187" i="6" a="1"/>
  <c r="B2187" i="6" s="1"/>
  <c r="A2187" i="6" a="1"/>
  <c r="A2187" i="6" s="1"/>
  <c r="D2186" i="6" a="1"/>
  <c r="D2186" i="6" s="1"/>
  <c r="C2186" i="6" a="1"/>
  <c r="C2186" i="6" s="1"/>
  <c r="B2186" i="6" a="1"/>
  <c r="B2186" i="6" s="1"/>
  <c r="A2186" i="6" a="1"/>
  <c r="A2186" i="6" s="1"/>
  <c r="D2185" i="6" a="1"/>
  <c r="D2185" i="6" s="1"/>
  <c r="C2185" i="6" a="1"/>
  <c r="C2185" i="6" s="1"/>
  <c r="B2185" i="6" a="1"/>
  <c r="B2185" i="6" s="1"/>
  <c r="A2185" i="6" a="1"/>
  <c r="A2185" i="6" s="1"/>
  <c r="D2184" i="6" a="1"/>
  <c r="D2184" i="6" s="1"/>
  <c r="C2184" i="6" a="1"/>
  <c r="C2184" i="6" s="1"/>
  <c r="B2184" i="6" a="1"/>
  <c r="B2184" i="6" s="1"/>
  <c r="A2184" i="6" a="1"/>
  <c r="A2184" i="6" s="1"/>
  <c r="D2183" i="6" a="1"/>
  <c r="D2183" i="6" s="1"/>
  <c r="C2183" i="6" a="1"/>
  <c r="C2183" i="6" s="1"/>
  <c r="B2183" i="6" a="1"/>
  <c r="B2183" i="6" s="1"/>
  <c r="A2183" i="6" a="1"/>
  <c r="A2183" i="6" s="1"/>
  <c r="D2182" i="6" a="1"/>
  <c r="D2182" i="6" s="1"/>
  <c r="C2182" i="6" a="1"/>
  <c r="C2182" i="6" s="1"/>
  <c r="B2182" i="6" a="1"/>
  <c r="B2182" i="6" s="1"/>
  <c r="A2182" i="6" a="1"/>
  <c r="A2182" i="6" s="1"/>
  <c r="D2181" i="6" a="1"/>
  <c r="D2181" i="6" s="1"/>
  <c r="C2181" i="6" a="1"/>
  <c r="C2181" i="6" s="1"/>
  <c r="B2181" i="6" a="1"/>
  <c r="B2181" i="6" s="1"/>
  <c r="A2181" i="6" a="1"/>
  <c r="A2181" i="6" s="1"/>
  <c r="D2180" i="6" a="1"/>
  <c r="D2180" i="6" s="1"/>
  <c r="C2180" i="6" a="1"/>
  <c r="C2180" i="6" s="1"/>
  <c r="B2180" i="6" a="1"/>
  <c r="B2180" i="6" s="1"/>
  <c r="A2180" i="6" a="1"/>
  <c r="A2180" i="6" s="1"/>
  <c r="D2179" i="6" a="1"/>
  <c r="D2179" i="6" s="1"/>
  <c r="C2179" i="6" a="1"/>
  <c r="C2179" i="6" s="1"/>
  <c r="B2179" i="6" a="1"/>
  <c r="B2179" i="6" s="1"/>
  <c r="A2179" i="6" a="1"/>
  <c r="A2179" i="6" s="1"/>
  <c r="D2178" i="6" a="1"/>
  <c r="D2178" i="6" s="1"/>
  <c r="C2178" i="6" a="1"/>
  <c r="C2178" i="6" s="1"/>
  <c r="B2178" i="6" a="1"/>
  <c r="B2178" i="6" s="1"/>
  <c r="A2178" i="6" a="1"/>
  <c r="A2178" i="6" s="1"/>
  <c r="D2177" i="6" a="1"/>
  <c r="D2177" i="6" s="1"/>
  <c r="C2177" i="6" a="1"/>
  <c r="C2177" i="6" s="1"/>
  <c r="B2177" i="6" a="1"/>
  <c r="B2177" i="6" s="1"/>
  <c r="A2177" i="6" a="1"/>
  <c r="A2177" i="6" s="1"/>
  <c r="D2176" i="6" a="1"/>
  <c r="D2176" i="6" s="1"/>
  <c r="C2176" i="6" a="1"/>
  <c r="C2176" i="6" s="1"/>
  <c r="B2176" i="6" a="1"/>
  <c r="B2176" i="6" s="1"/>
  <c r="A2176" i="6" a="1"/>
  <c r="A2176" i="6" s="1"/>
  <c r="D2175" i="6" a="1"/>
  <c r="D2175" i="6" s="1"/>
  <c r="C2175" i="6" a="1"/>
  <c r="C2175" i="6" s="1"/>
  <c r="B2175" i="6" a="1"/>
  <c r="B2175" i="6" s="1"/>
  <c r="A2175" i="6" a="1"/>
  <c r="A2175" i="6" s="1"/>
  <c r="D2174" i="6" a="1"/>
  <c r="D2174" i="6" s="1"/>
  <c r="C2174" i="6" a="1"/>
  <c r="C2174" i="6" s="1"/>
  <c r="B2174" i="6" a="1"/>
  <c r="B2174" i="6" s="1"/>
  <c r="A2174" i="6" a="1"/>
  <c r="A2174" i="6" s="1"/>
  <c r="D2173" i="6" a="1"/>
  <c r="D2173" i="6" s="1"/>
  <c r="C2173" i="6" a="1"/>
  <c r="C2173" i="6" s="1"/>
  <c r="B2173" i="6" a="1"/>
  <c r="B2173" i="6" s="1"/>
  <c r="A2173" i="6" a="1"/>
  <c r="A2173" i="6" s="1"/>
  <c r="D2172" i="6" a="1"/>
  <c r="D2172" i="6" s="1"/>
  <c r="C2172" i="6" a="1"/>
  <c r="C2172" i="6" s="1"/>
  <c r="B2172" i="6" a="1"/>
  <c r="B2172" i="6" s="1"/>
  <c r="A2172" i="6" a="1"/>
  <c r="A2172" i="6" s="1"/>
  <c r="D2171" i="6" a="1"/>
  <c r="D2171" i="6" s="1"/>
  <c r="C2171" i="6" a="1"/>
  <c r="C2171" i="6" s="1"/>
  <c r="B2171" i="6" a="1"/>
  <c r="B2171" i="6" s="1"/>
  <c r="A2171" i="6" a="1"/>
  <c r="A2171" i="6" s="1"/>
  <c r="D2170" i="6" a="1"/>
  <c r="D2170" i="6" s="1"/>
  <c r="C2170" i="6" a="1"/>
  <c r="C2170" i="6" s="1"/>
  <c r="B2170" i="6" a="1"/>
  <c r="B2170" i="6" s="1"/>
  <c r="A2170" i="6" a="1"/>
  <c r="A2170" i="6" s="1"/>
  <c r="D2169" i="6" a="1"/>
  <c r="D2169" i="6" s="1"/>
  <c r="C2169" i="6" a="1"/>
  <c r="C2169" i="6" s="1"/>
  <c r="B2169" i="6" a="1"/>
  <c r="B2169" i="6" s="1"/>
  <c r="A2169" i="6" a="1"/>
  <c r="A2169" i="6" s="1"/>
  <c r="D2168" i="6" a="1"/>
  <c r="D2168" i="6" s="1"/>
  <c r="C2168" i="6" a="1"/>
  <c r="C2168" i="6" s="1"/>
  <c r="B2168" i="6" a="1"/>
  <c r="B2168" i="6" s="1"/>
  <c r="A2168" i="6" a="1"/>
  <c r="A2168" i="6" s="1"/>
  <c r="D2167" i="6" a="1"/>
  <c r="D2167" i="6" s="1"/>
  <c r="C2167" i="6" a="1"/>
  <c r="C2167" i="6" s="1"/>
  <c r="B2167" i="6" a="1"/>
  <c r="B2167" i="6" s="1"/>
  <c r="A2167" i="6" a="1"/>
  <c r="A2167" i="6" s="1"/>
  <c r="D2166" i="6" a="1"/>
  <c r="D2166" i="6" s="1"/>
  <c r="C2166" i="6" a="1"/>
  <c r="C2166" i="6" s="1"/>
  <c r="B2166" i="6" a="1"/>
  <c r="B2166" i="6" s="1"/>
  <c r="A2166" i="6" a="1"/>
  <c r="A2166" i="6" s="1"/>
  <c r="D2165" i="6" a="1"/>
  <c r="D2165" i="6" s="1"/>
  <c r="C2165" i="6" a="1"/>
  <c r="C2165" i="6" s="1"/>
  <c r="B2165" i="6" a="1"/>
  <c r="B2165" i="6" s="1"/>
  <c r="A2165" i="6" a="1"/>
  <c r="A2165" i="6" s="1"/>
  <c r="D2164" i="6" a="1"/>
  <c r="D2164" i="6" s="1"/>
  <c r="C2164" i="6" a="1"/>
  <c r="C2164" i="6" s="1"/>
  <c r="B2164" i="6" a="1"/>
  <c r="B2164" i="6" s="1"/>
  <c r="A2164" i="6" a="1"/>
  <c r="A2164" i="6" s="1"/>
  <c r="D2163" i="6" a="1"/>
  <c r="D2163" i="6" s="1"/>
  <c r="C2163" i="6" a="1"/>
  <c r="C2163" i="6" s="1"/>
  <c r="B2163" i="6" a="1"/>
  <c r="B2163" i="6" s="1"/>
  <c r="A2163" i="6" a="1"/>
  <c r="A2163" i="6" s="1"/>
  <c r="D2162" i="6" a="1"/>
  <c r="D2162" i="6" s="1"/>
  <c r="C2162" i="6" a="1"/>
  <c r="C2162" i="6" s="1"/>
  <c r="B2162" i="6" a="1"/>
  <c r="B2162" i="6" s="1"/>
  <c r="A2162" i="6" a="1"/>
  <c r="A2162" i="6" s="1"/>
  <c r="D2161" i="6" a="1"/>
  <c r="D2161" i="6" s="1"/>
  <c r="C2161" i="6" a="1"/>
  <c r="C2161" i="6" s="1"/>
  <c r="B2161" i="6" a="1"/>
  <c r="B2161" i="6" s="1"/>
  <c r="A2161" i="6" a="1"/>
  <c r="A2161" i="6" s="1"/>
  <c r="D2160" i="6" a="1"/>
  <c r="D2160" i="6" s="1"/>
  <c r="C2160" i="6" a="1"/>
  <c r="C2160" i="6" s="1"/>
  <c r="B2160" i="6" a="1"/>
  <c r="B2160" i="6" s="1"/>
  <c r="A2160" i="6" a="1"/>
  <c r="A2160" i="6" s="1"/>
  <c r="D2159" i="6" a="1"/>
  <c r="D2159" i="6" s="1"/>
  <c r="C2159" i="6" a="1"/>
  <c r="C2159" i="6" s="1"/>
  <c r="B2159" i="6" a="1"/>
  <c r="B2159" i="6" s="1"/>
  <c r="A2159" i="6" a="1"/>
  <c r="A2159" i="6" s="1"/>
  <c r="D2158" i="6" a="1"/>
  <c r="D2158" i="6" s="1"/>
  <c r="C2158" i="6" a="1"/>
  <c r="C2158" i="6" s="1"/>
  <c r="B2158" i="6" a="1"/>
  <c r="B2158" i="6" s="1"/>
  <c r="A2158" i="6" a="1"/>
  <c r="A2158" i="6" s="1"/>
  <c r="D2157" i="6" a="1"/>
  <c r="D2157" i="6" s="1"/>
  <c r="C2157" i="6" a="1"/>
  <c r="C2157" i="6" s="1"/>
  <c r="B2157" i="6" a="1"/>
  <c r="B2157" i="6" s="1"/>
  <c r="A2157" i="6" a="1"/>
  <c r="A2157" i="6" s="1"/>
  <c r="D2156" i="6" a="1"/>
  <c r="D2156" i="6" s="1"/>
  <c r="C2156" i="6" a="1"/>
  <c r="C2156" i="6" s="1"/>
  <c r="B2156" i="6" a="1"/>
  <c r="B2156" i="6" s="1"/>
  <c r="A2156" i="6" a="1"/>
  <c r="A2156" i="6" s="1"/>
  <c r="D2155" i="6" a="1"/>
  <c r="D2155" i="6" s="1"/>
  <c r="C2155" i="6" a="1"/>
  <c r="C2155" i="6" s="1"/>
  <c r="B2155" i="6" a="1"/>
  <c r="B2155" i="6" s="1"/>
  <c r="A2155" i="6" a="1"/>
  <c r="A2155" i="6" s="1"/>
  <c r="D2154" i="6" a="1"/>
  <c r="D2154" i="6" s="1"/>
  <c r="C2154" i="6" a="1"/>
  <c r="C2154" i="6" s="1"/>
  <c r="B2154" i="6" a="1"/>
  <c r="B2154" i="6" s="1"/>
  <c r="A2154" i="6" a="1"/>
  <c r="A2154" i="6" s="1"/>
  <c r="D2153" i="6" a="1"/>
  <c r="D2153" i="6" s="1"/>
  <c r="C2153" i="6" a="1"/>
  <c r="C2153" i="6" s="1"/>
  <c r="B2153" i="6" a="1"/>
  <c r="B2153" i="6" s="1"/>
  <c r="A2153" i="6" a="1"/>
  <c r="A2153" i="6" s="1"/>
  <c r="D2152" i="6" a="1"/>
  <c r="D2152" i="6" s="1"/>
  <c r="C2152" i="6" a="1"/>
  <c r="C2152" i="6" s="1"/>
  <c r="B2152" i="6" a="1"/>
  <c r="B2152" i="6" s="1"/>
  <c r="A2152" i="6" a="1"/>
  <c r="A2152" i="6" s="1"/>
  <c r="D2151" i="6" a="1"/>
  <c r="D2151" i="6" s="1"/>
  <c r="C2151" i="6" a="1"/>
  <c r="C2151" i="6" s="1"/>
  <c r="B2151" i="6" a="1"/>
  <c r="B2151" i="6" s="1"/>
  <c r="A2151" i="6" a="1"/>
  <c r="A2151" i="6" s="1"/>
  <c r="D2150" i="6" a="1"/>
  <c r="D2150" i="6" s="1"/>
  <c r="C2150" i="6" a="1"/>
  <c r="C2150" i="6" s="1"/>
  <c r="B2150" i="6" a="1"/>
  <c r="B2150" i="6" s="1"/>
  <c r="A2150" i="6" a="1"/>
  <c r="A2150" i="6" s="1"/>
  <c r="D2149" i="6" a="1"/>
  <c r="D2149" i="6" s="1"/>
  <c r="C2149" i="6" a="1"/>
  <c r="C2149" i="6" s="1"/>
  <c r="B2149" i="6" a="1"/>
  <c r="B2149" i="6" s="1"/>
  <c r="A2149" i="6" a="1"/>
  <c r="A2149" i="6" s="1"/>
  <c r="D2148" i="6" a="1"/>
  <c r="D2148" i="6" s="1"/>
  <c r="C2148" i="6" a="1"/>
  <c r="C2148" i="6" s="1"/>
  <c r="B2148" i="6" a="1"/>
  <c r="B2148" i="6" s="1"/>
  <c r="A2148" i="6" a="1"/>
  <c r="A2148" i="6" s="1"/>
  <c r="D2147" i="6" a="1"/>
  <c r="D2147" i="6" s="1"/>
  <c r="C2147" i="6" a="1"/>
  <c r="C2147" i="6" s="1"/>
  <c r="B2147" i="6" a="1"/>
  <c r="B2147" i="6" s="1"/>
  <c r="A2147" i="6" a="1"/>
  <c r="A2147" i="6" s="1"/>
  <c r="D2146" i="6" a="1"/>
  <c r="D2146" i="6" s="1"/>
  <c r="C2146" i="6" a="1"/>
  <c r="C2146" i="6" s="1"/>
  <c r="B2146" i="6" a="1"/>
  <c r="B2146" i="6" s="1"/>
  <c r="A2146" i="6" a="1"/>
  <c r="A2146" i="6" s="1"/>
  <c r="D2145" i="6" a="1"/>
  <c r="D2145" i="6" s="1"/>
  <c r="C2145" i="6" a="1"/>
  <c r="C2145" i="6" s="1"/>
  <c r="B2145" i="6" a="1"/>
  <c r="B2145" i="6" s="1"/>
  <c r="A2145" i="6" a="1"/>
  <c r="A2145" i="6" s="1"/>
  <c r="D2144" i="6" a="1"/>
  <c r="D2144" i="6" s="1"/>
  <c r="C2144" i="6" a="1"/>
  <c r="C2144" i="6" s="1"/>
  <c r="B2144" i="6" a="1"/>
  <c r="B2144" i="6" s="1"/>
  <c r="A2144" i="6" a="1"/>
  <c r="A2144" i="6" s="1"/>
  <c r="D2143" i="6" a="1"/>
  <c r="D2143" i="6" s="1"/>
  <c r="C2143" i="6" a="1"/>
  <c r="C2143" i="6" s="1"/>
  <c r="B2143" i="6" a="1"/>
  <c r="B2143" i="6" s="1"/>
  <c r="A2143" i="6" a="1"/>
  <c r="A2143" i="6" s="1"/>
  <c r="D2142" i="6" a="1"/>
  <c r="D2142" i="6" s="1"/>
  <c r="C2142" i="6" a="1"/>
  <c r="C2142" i="6" s="1"/>
  <c r="B2142" i="6" a="1"/>
  <c r="B2142" i="6" s="1"/>
  <c r="A2142" i="6" a="1"/>
  <c r="A2142" i="6" s="1"/>
  <c r="D2141" i="6" a="1"/>
  <c r="D2141" i="6" s="1"/>
  <c r="C2141" i="6" a="1"/>
  <c r="C2141" i="6" s="1"/>
  <c r="B2141" i="6" a="1"/>
  <c r="B2141" i="6" s="1"/>
  <c r="A2141" i="6" a="1"/>
  <c r="A2141" i="6" s="1"/>
  <c r="D2140" i="6" a="1"/>
  <c r="D2140" i="6" s="1"/>
  <c r="C2140" i="6" a="1"/>
  <c r="C2140" i="6" s="1"/>
  <c r="B2140" i="6" a="1"/>
  <c r="B2140" i="6" s="1"/>
  <c r="A2140" i="6" a="1"/>
  <c r="A2140" i="6" s="1"/>
  <c r="D2139" i="6" a="1"/>
  <c r="D2139" i="6" s="1"/>
  <c r="C2139" i="6" a="1"/>
  <c r="C2139" i="6" s="1"/>
  <c r="B2139" i="6" a="1"/>
  <c r="B2139" i="6" s="1"/>
  <c r="A2139" i="6" a="1"/>
  <c r="A2139" i="6" s="1"/>
  <c r="D2138" i="6" a="1"/>
  <c r="D2138" i="6" s="1"/>
  <c r="C2138" i="6" a="1"/>
  <c r="C2138" i="6" s="1"/>
  <c r="B2138" i="6" a="1"/>
  <c r="B2138" i="6" s="1"/>
  <c r="A2138" i="6" a="1"/>
  <c r="A2138" i="6" s="1"/>
  <c r="D2137" i="6" a="1"/>
  <c r="D2137" i="6" s="1"/>
  <c r="C2137" i="6" a="1"/>
  <c r="C2137" i="6" s="1"/>
  <c r="B2137" i="6" a="1"/>
  <c r="B2137" i="6" s="1"/>
  <c r="A2137" i="6" a="1"/>
  <c r="A2137" i="6" s="1"/>
  <c r="D2136" i="6" a="1"/>
  <c r="D2136" i="6" s="1"/>
  <c r="C2136" i="6" a="1"/>
  <c r="C2136" i="6" s="1"/>
  <c r="B2136" i="6" a="1"/>
  <c r="B2136" i="6" s="1"/>
  <c r="A2136" i="6" a="1"/>
  <c r="A2136" i="6" s="1"/>
  <c r="D2135" i="6" a="1"/>
  <c r="D2135" i="6" s="1"/>
  <c r="C2135" i="6" a="1"/>
  <c r="C2135" i="6" s="1"/>
  <c r="B2135" i="6" a="1"/>
  <c r="B2135" i="6" s="1"/>
  <c r="A2135" i="6" a="1"/>
  <c r="A2135" i="6" s="1"/>
  <c r="D2134" i="6" a="1"/>
  <c r="D2134" i="6" s="1"/>
  <c r="C2134" i="6" a="1"/>
  <c r="C2134" i="6" s="1"/>
  <c r="B2134" i="6" a="1"/>
  <c r="B2134" i="6" s="1"/>
  <c r="A2134" i="6" a="1"/>
  <c r="A2134" i="6" s="1"/>
  <c r="D2133" i="6" a="1"/>
  <c r="D2133" i="6" s="1"/>
  <c r="C2133" i="6" a="1"/>
  <c r="C2133" i="6" s="1"/>
  <c r="B2133" i="6" a="1"/>
  <c r="B2133" i="6" s="1"/>
  <c r="A2133" i="6" a="1"/>
  <c r="A2133" i="6" s="1"/>
  <c r="D2132" i="6" a="1"/>
  <c r="D2132" i="6" s="1"/>
  <c r="C2132" i="6" a="1"/>
  <c r="C2132" i="6" s="1"/>
  <c r="B2132" i="6" a="1"/>
  <c r="B2132" i="6" s="1"/>
  <c r="A2132" i="6" a="1"/>
  <c r="A2132" i="6" s="1"/>
  <c r="D2131" i="6" a="1"/>
  <c r="D2131" i="6" s="1"/>
  <c r="C2131" i="6" a="1"/>
  <c r="C2131" i="6" s="1"/>
  <c r="B2131" i="6" a="1"/>
  <c r="B2131" i="6" s="1"/>
  <c r="A2131" i="6" a="1"/>
  <c r="A2131" i="6" s="1"/>
  <c r="D2130" i="6" a="1"/>
  <c r="D2130" i="6" s="1"/>
  <c r="C2130" i="6" a="1"/>
  <c r="C2130" i="6" s="1"/>
  <c r="B2130" i="6" a="1"/>
  <c r="B2130" i="6" s="1"/>
  <c r="A2130" i="6" a="1"/>
  <c r="A2130" i="6" s="1"/>
  <c r="D2129" i="6" a="1"/>
  <c r="D2129" i="6" s="1"/>
  <c r="C2129" i="6" a="1"/>
  <c r="C2129" i="6" s="1"/>
  <c r="B2129" i="6" a="1"/>
  <c r="B2129" i="6" s="1"/>
  <c r="A2129" i="6" a="1"/>
  <c r="A2129" i="6" s="1"/>
  <c r="D2128" i="6" a="1"/>
  <c r="D2128" i="6" s="1"/>
  <c r="C2128" i="6" a="1"/>
  <c r="C2128" i="6" s="1"/>
  <c r="B2128" i="6" a="1"/>
  <c r="B2128" i="6" s="1"/>
  <c r="A2128" i="6" a="1"/>
  <c r="A2128" i="6" s="1"/>
  <c r="D2127" i="6" a="1"/>
  <c r="D2127" i="6" s="1"/>
  <c r="C2127" i="6" a="1"/>
  <c r="C2127" i="6" s="1"/>
  <c r="B2127" i="6" a="1"/>
  <c r="B2127" i="6" s="1"/>
  <c r="A2127" i="6" a="1"/>
  <c r="A2127" i="6" s="1"/>
  <c r="D2126" i="6" a="1"/>
  <c r="D2126" i="6" s="1"/>
  <c r="C2126" i="6" a="1"/>
  <c r="C2126" i="6" s="1"/>
  <c r="B2126" i="6" a="1"/>
  <c r="B2126" i="6" s="1"/>
  <c r="A2126" i="6" a="1"/>
  <c r="A2126" i="6" s="1"/>
  <c r="D2125" i="6" a="1"/>
  <c r="D2125" i="6" s="1"/>
  <c r="C2125" i="6" a="1"/>
  <c r="C2125" i="6" s="1"/>
  <c r="B2125" i="6" a="1"/>
  <c r="B2125" i="6" s="1"/>
  <c r="A2125" i="6" a="1"/>
  <c r="A2125" i="6" s="1"/>
  <c r="D2124" i="6" a="1"/>
  <c r="D2124" i="6" s="1"/>
  <c r="C2124" i="6" a="1"/>
  <c r="C2124" i="6" s="1"/>
  <c r="B2124" i="6" a="1"/>
  <c r="B2124" i="6" s="1"/>
  <c r="A2124" i="6" a="1"/>
  <c r="A2124" i="6" s="1"/>
  <c r="D2123" i="6" a="1"/>
  <c r="D2123" i="6" s="1"/>
  <c r="C2123" i="6" a="1"/>
  <c r="C2123" i="6" s="1"/>
  <c r="B2123" i="6" a="1"/>
  <c r="B2123" i="6" s="1"/>
  <c r="A2123" i="6" a="1"/>
  <c r="A2123" i="6" s="1"/>
  <c r="D2122" i="6" a="1"/>
  <c r="D2122" i="6" s="1"/>
  <c r="C2122" i="6" a="1"/>
  <c r="C2122" i="6" s="1"/>
  <c r="B2122" i="6" a="1"/>
  <c r="B2122" i="6" s="1"/>
  <c r="A2122" i="6" a="1"/>
  <c r="A2122" i="6" s="1"/>
  <c r="D2121" i="6" a="1"/>
  <c r="D2121" i="6" s="1"/>
  <c r="C2121" i="6" a="1"/>
  <c r="C2121" i="6" s="1"/>
  <c r="B2121" i="6" a="1"/>
  <c r="B2121" i="6" s="1"/>
  <c r="A2121" i="6" a="1"/>
  <c r="A2121" i="6" s="1"/>
  <c r="D2120" i="6" a="1"/>
  <c r="D2120" i="6" s="1"/>
  <c r="C2120" i="6" a="1"/>
  <c r="C2120" i="6" s="1"/>
  <c r="B2120" i="6" a="1"/>
  <c r="B2120" i="6" s="1"/>
  <c r="A2120" i="6" a="1"/>
  <c r="A2120" i="6" s="1"/>
  <c r="D2119" i="6" a="1"/>
  <c r="D2119" i="6" s="1"/>
  <c r="C2119" i="6" a="1"/>
  <c r="C2119" i="6" s="1"/>
  <c r="B2119" i="6" a="1"/>
  <c r="B2119" i="6" s="1"/>
  <c r="A2119" i="6" a="1"/>
  <c r="A2119" i="6" s="1"/>
  <c r="D2118" i="6" a="1"/>
  <c r="D2118" i="6" s="1"/>
  <c r="C2118" i="6" a="1"/>
  <c r="C2118" i="6" s="1"/>
  <c r="B2118" i="6" a="1"/>
  <c r="B2118" i="6" s="1"/>
  <c r="A2118" i="6" a="1"/>
  <c r="A2118" i="6" s="1"/>
  <c r="D2117" i="6" a="1"/>
  <c r="D2117" i="6" s="1"/>
  <c r="C2117" i="6" a="1"/>
  <c r="C2117" i="6" s="1"/>
  <c r="B2117" i="6" a="1"/>
  <c r="B2117" i="6" s="1"/>
  <c r="A2117" i="6" a="1"/>
  <c r="A2117" i="6" s="1"/>
  <c r="D2116" i="6" a="1"/>
  <c r="D2116" i="6" s="1"/>
  <c r="C2116" i="6" a="1"/>
  <c r="C2116" i="6" s="1"/>
  <c r="B2116" i="6" a="1"/>
  <c r="B2116" i="6" s="1"/>
  <c r="A2116" i="6" a="1"/>
  <c r="A2116" i="6" s="1"/>
  <c r="D2115" i="6" a="1"/>
  <c r="D2115" i="6" s="1"/>
  <c r="C2115" i="6" a="1"/>
  <c r="C2115" i="6" s="1"/>
  <c r="B2115" i="6" a="1"/>
  <c r="B2115" i="6" s="1"/>
  <c r="A2115" i="6" a="1"/>
  <c r="A2115" i="6" s="1"/>
  <c r="D2114" i="6" a="1"/>
  <c r="D2114" i="6" s="1"/>
  <c r="C2114" i="6" a="1"/>
  <c r="C2114" i="6" s="1"/>
  <c r="B2114" i="6" a="1"/>
  <c r="B2114" i="6" s="1"/>
  <c r="A2114" i="6" a="1"/>
  <c r="A2114" i="6" s="1"/>
  <c r="D2113" i="6" a="1"/>
  <c r="D2113" i="6" s="1"/>
  <c r="C2113" i="6" a="1"/>
  <c r="C2113" i="6" s="1"/>
  <c r="B2113" i="6" a="1"/>
  <c r="B2113" i="6" s="1"/>
  <c r="A2113" i="6" a="1"/>
  <c r="A2113" i="6" s="1"/>
  <c r="D2112" i="6" a="1"/>
  <c r="D2112" i="6" s="1"/>
  <c r="C2112" i="6" a="1"/>
  <c r="C2112" i="6" s="1"/>
  <c r="B2112" i="6" a="1"/>
  <c r="B2112" i="6" s="1"/>
  <c r="A2112" i="6" a="1"/>
  <c r="A2112" i="6" s="1"/>
  <c r="D2111" i="6" a="1"/>
  <c r="D2111" i="6" s="1"/>
  <c r="C2111" i="6" a="1"/>
  <c r="C2111" i="6" s="1"/>
  <c r="B2111" i="6" a="1"/>
  <c r="B2111" i="6" s="1"/>
  <c r="A2111" i="6" a="1"/>
  <c r="A2111" i="6" s="1"/>
  <c r="D2110" i="6" a="1"/>
  <c r="D2110" i="6" s="1"/>
  <c r="C2110" i="6" a="1"/>
  <c r="C2110" i="6" s="1"/>
  <c r="B2110" i="6" a="1"/>
  <c r="B2110" i="6" s="1"/>
  <c r="A2110" i="6" a="1"/>
  <c r="A2110" i="6" s="1"/>
  <c r="D2109" i="6" a="1"/>
  <c r="D2109" i="6" s="1"/>
  <c r="C2109" i="6" a="1"/>
  <c r="C2109" i="6" s="1"/>
  <c r="B2109" i="6" a="1"/>
  <c r="B2109" i="6" s="1"/>
  <c r="A2109" i="6" a="1"/>
  <c r="A2109" i="6" s="1"/>
  <c r="D2108" i="6" a="1"/>
  <c r="D2108" i="6" s="1"/>
  <c r="C2108" i="6" a="1"/>
  <c r="C2108" i="6" s="1"/>
  <c r="B2108" i="6" a="1"/>
  <c r="B2108" i="6" s="1"/>
  <c r="A2108" i="6" a="1"/>
  <c r="A2108" i="6" s="1"/>
  <c r="D2107" i="6" a="1"/>
  <c r="D2107" i="6" s="1"/>
  <c r="C2107" i="6" a="1"/>
  <c r="C2107" i="6" s="1"/>
  <c r="B2107" i="6" a="1"/>
  <c r="B2107" i="6" s="1"/>
  <c r="A2107" i="6" a="1"/>
  <c r="A2107" i="6" s="1"/>
  <c r="D2106" i="6" a="1"/>
  <c r="D2106" i="6" s="1"/>
  <c r="C2106" i="6" a="1"/>
  <c r="C2106" i="6" s="1"/>
  <c r="B2106" i="6" a="1"/>
  <c r="B2106" i="6" s="1"/>
  <c r="A2106" i="6" a="1"/>
  <c r="A2106" i="6" s="1"/>
  <c r="D2105" i="6" a="1"/>
  <c r="D2105" i="6" s="1"/>
  <c r="C2105" i="6" a="1"/>
  <c r="C2105" i="6" s="1"/>
  <c r="B2105" i="6" a="1"/>
  <c r="B2105" i="6" s="1"/>
  <c r="A2105" i="6" a="1"/>
  <c r="A2105" i="6" s="1"/>
  <c r="D2104" i="6" a="1"/>
  <c r="D2104" i="6" s="1"/>
  <c r="C2104" i="6" a="1"/>
  <c r="C2104" i="6" s="1"/>
  <c r="B2104" i="6" a="1"/>
  <c r="B2104" i="6" s="1"/>
  <c r="A2104" i="6" a="1"/>
  <c r="A2104" i="6" s="1"/>
  <c r="D2103" i="6" a="1"/>
  <c r="D2103" i="6" s="1"/>
  <c r="C2103" i="6" a="1"/>
  <c r="C2103" i="6" s="1"/>
  <c r="B2103" i="6" a="1"/>
  <c r="B2103" i="6" s="1"/>
  <c r="A2103" i="6" a="1"/>
  <c r="A2103" i="6" s="1"/>
  <c r="D2102" i="6" a="1"/>
  <c r="D2102" i="6" s="1"/>
  <c r="C2102" i="6" a="1"/>
  <c r="C2102" i="6" s="1"/>
  <c r="B2102" i="6" a="1"/>
  <c r="B2102" i="6" s="1"/>
  <c r="A2102" i="6" a="1"/>
  <c r="A2102" i="6" s="1"/>
  <c r="D2101" i="6" a="1"/>
  <c r="D2101" i="6" s="1"/>
  <c r="C2101" i="6" a="1"/>
  <c r="C2101" i="6" s="1"/>
  <c r="B2101" i="6" a="1"/>
  <c r="B2101" i="6" s="1"/>
  <c r="A2101" i="6" a="1"/>
  <c r="A2101" i="6" s="1"/>
  <c r="D2100" i="6" a="1"/>
  <c r="D2100" i="6" s="1"/>
  <c r="C2100" i="6" a="1"/>
  <c r="C2100" i="6" s="1"/>
  <c r="B2100" i="6" a="1"/>
  <c r="B2100" i="6" s="1"/>
  <c r="A2100" i="6" a="1"/>
  <c r="A2100" i="6" s="1"/>
  <c r="D2099" i="6" a="1"/>
  <c r="D2099" i="6" s="1"/>
  <c r="C2099" i="6" a="1"/>
  <c r="C2099" i="6" s="1"/>
  <c r="B2099" i="6" a="1"/>
  <c r="B2099" i="6" s="1"/>
  <c r="A2099" i="6" a="1"/>
  <c r="A2099" i="6" s="1"/>
  <c r="D2098" i="6" a="1"/>
  <c r="D2098" i="6" s="1"/>
  <c r="C2098" i="6" a="1"/>
  <c r="C2098" i="6" s="1"/>
  <c r="B2098" i="6" a="1"/>
  <c r="B2098" i="6" s="1"/>
  <c r="A2098" i="6" a="1"/>
  <c r="A2098" i="6" s="1"/>
  <c r="D2097" i="6" a="1"/>
  <c r="D2097" i="6" s="1"/>
  <c r="C2097" i="6" a="1"/>
  <c r="C2097" i="6" s="1"/>
  <c r="B2097" i="6" a="1"/>
  <c r="B2097" i="6" s="1"/>
  <c r="A2097" i="6" a="1"/>
  <c r="A2097" i="6" s="1"/>
  <c r="D2096" i="6" a="1"/>
  <c r="D2096" i="6" s="1"/>
  <c r="C2096" i="6" a="1"/>
  <c r="C2096" i="6" s="1"/>
  <c r="B2096" i="6" a="1"/>
  <c r="B2096" i="6" s="1"/>
  <c r="A2096" i="6" a="1"/>
  <c r="A2096" i="6" s="1"/>
  <c r="D2095" i="6" a="1"/>
  <c r="D2095" i="6" s="1"/>
  <c r="C2095" i="6" a="1"/>
  <c r="C2095" i="6" s="1"/>
  <c r="B2095" i="6" a="1"/>
  <c r="B2095" i="6" s="1"/>
  <c r="A2095" i="6" a="1"/>
  <c r="A2095" i="6" s="1"/>
  <c r="D2094" i="6" a="1"/>
  <c r="D2094" i="6" s="1"/>
  <c r="C2094" i="6" a="1"/>
  <c r="C2094" i="6" s="1"/>
  <c r="B2094" i="6" a="1"/>
  <c r="B2094" i="6" s="1"/>
  <c r="A2094" i="6" a="1"/>
  <c r="A2094" i="6" s="1"/>
  <c r="D2093" i="6" a="1"/>
  <c r="D2093" i="6" s="1"/>
  <c r="C2093" i="6" a="1"/>
  <c r="C2093" i="6" s="1"/>
  <c r="B2093" i="6" a="1"/>
  <c r="B2093" i="6" s="1"/>
  <c r="A2093" i="6" a="1"/>
  <c r="A2093" i="6" s="1"/>
  <c r="D2092" i="6" a="1"/>
  <c r="D2092" i="6" s="1"/>
  <c r="C2092" i="6" a="1"/>
  <c r="C2092" i="6" s="1"/>
  <c r="B2092" i="6" a="1"/>
  <c r="B2092" i="6" s="1"/>
  <c r="A2092" i="6" a="1"/>
  <c r="A2092" i="6" s="1"/>
  <c r="D2091" i="6" a="1"/>
  <c r="D2091" i="6" s="1"/>
  <c r="C2091" i="6" a="1"/>
  <c r="C2091" i="6" s="1"/>
  <c r="B2091" i="6" a="1"/>
  <c r="B2091" i="6" s="1"/>
  <c r="A2091" i="6" a="1"/>
  <c r="A2091" i="6" s="1"/>
  <c r="D2090" i="6" a="1"/>
  <c r="D2090" i="6" s="1"/>
  <c r="C2090" i="6" a="1"/>
  <c r="C2090" i="6" s="1"/>
  <c r="B2090" i="6" a="1"/>
  <c r="B2090" i="6" s="1"/>
  <c r="A2090" i="6" a="1"/>
  <c r="A2090" i="6" s="1"/>
  <c r="D2089" i="6" a="1"/>
  <c r="D2089" i="6" s="1"/>
  <c r="C2089" i="6" a="1"/>
  <c r="C2089" i="6" s="1"/>
  <c r="B2089" i="6" a="1"/>
  <c r="B2089" i="6" s="1"/>
  <c r="A2089" i="6" a="1"/>
  <c r="A2089" i="6" s="1"/>
  <c r="D2088" i="6" a="1"/>
  <c r="D2088" i="6" s="1"/>
  <c r="C2088" i="6" a="1"/>
  <c r="C2088" i="6" s="1"/>
  <c r="B2088" i="6" a="1"/>
  <c r="B2088" i="6" s="1"/>
  <c r="A2088" i="6" a="1"/>
  <c r="A2088" i="6" s="1"/>
  <c r="D2087" i="6" a="1"/>
  <c r="D2087" i="6" s="1"/>
  <c r="C2087" i="6" a="1"/>
  <c r="C2087" i="6" s="1"/>
  <c r="B2087" i="6" a="1"/>
  <c r="B2087" i="6" s="1"/>
  <c r="A2087" i="6" a="1"/>
  <c r="A2087" i="6" s="1"/>
  <c r="D2086" i="6" a="1"/>
  <c r="D2086" i="6" s="1"/>
  <c r="C2086" i="6" a="1"/>
  <c r="C2086" i="6" s="1"/>
  <c r="B2086" i="6" a="1"/>
  <c r="B2086" i="6" s="1"/>
  <c r="A2086" i="6" a="1"/>
  <c r="A2086" i="6" s="1"/>
  <c r="D2085" i="6" a="1"/>
  <c r="D2085" i="6" s="1"/>
  <c r="C2085" i="6" a="1"/>
  <c r="C2085" i="6" s="1"/>
  <c r="B2085" i="6" a="1"/>
  <c r="B2085" i="6" s="1"/>
  <c r="A2085" i="6" a="1"/>
  <c r="A2085" i="6" s="1"/>
  <c r="D2084" i="6" a="1"/>
  <c r="D2084" i="6" s="1"/>
  <c r="C2084" i="6" a="1"/>
  <c r="C2084" i="6" s="1"/>
  <c r="B2084" i="6" a="1"/>
  <c r="B2084" i="6" s="1"/>
  <c r="A2084" i="6" a="1"/>
  <c r="A2084" i="6" s="1"/>
  <c r="D2083" i="6" a="1"/>
  <c r="D2083" i="6" s="1"/>
  <c r="C2083" i="6" a="1"/>
  <c r="C2083" i="6" s="1"/>
  <c r="B2083" i="6" a="1"/>
  <c r="B2083" i="6" s="1"/>
  <c r="A2083" i="6" a="1"/>
  <c r="A2083" i="6" s="1"/>
  <c r="D2082" i="6" a="1"/>
  <c r="D2082" i="6" s="1"/>
  <c r="C2082" i="6" a="1"/>
  <c r="C2082" i="6" s="1"/>
  <c r="B2082" i="6" a="1"/>
  <c r="B2082" i="6" s="1"/>
  <c r="A2082" i="6" a="1"/>
  <c r="A2082" i="6" s="1"/>
  <c r="D2081" i="6" a="1"/>
  <c r="D2081" i="6" s="1"/>
  <c r="C2081" i="6" a="1"/>
  <c r="C2081" i="6" s="1"/>
  <c r="B2081" i="6" a="1"/>
  <c r="B2081" i="6" s="1"/>
  <c r="A2081" i="6" a="1"/>
  <c r="A2081" i="6" s="1"/>
  <c r="D2080" i="6" a="1"/>
  <c r="D2080" i="6" s="1"/>
  <c r="C2080" i="6" a="1"/>
  <c r="C2080" i="6" s="1"/>
  <c r="B2080" i="6" a="1"/>
  <c r="B2080" i="6" s="1"/>
  <c r="A2080" i="6" a="1"/>
  <c r="A2080" i="6" s="1"/>
  <c r="D2079" i="6" a="1"/>
  <c r="D2079" i="6" s="1"/>
  <c r="C2079" i="6" a="1"/>
  <c r="C2079" i="6" s="1"/>
  <c r="B2079" i="6" a="1"/>
  <c r="B2079" i="6" s="1"/>
  <c r="A2079" i="6" a="1"/>
  <c r="A2079" i="6" s="1"/>
  <c r="D2078" i="6" a="1"/>
  <c r="D2078" i="6" s="1"/>
  <c r="C2078" i="6" a="1"/>
  <c r="C2078" i="6" s="1"/>
  <c r="B2078" i="6" a="1"/>
  <c r="B2078" i="6" s="1"/>
  <c r="A2078" i="6" a="1"/>
  <c r="A2078" i="6" s="1"/>
  <c r="D2077" i="6" a="1"/>
  <c r="D2077" i="6" s="1"/>
  <c r="C2077" i="6" a="1"/>
  <c r="C2077" i="6" s="1"/>
  <c r="B2077" i="6" a="1"/>
  <c r="B2077" i="6" s="1"/>
  <c r="A2077" i="6" a="1"/>
  <c r="A2077" i="6" s="1"/>
  <c r="D2076" i="6" a="1"/>
  <c r="D2076" i="6" s="1"/>
  <c r="C2076" i="6" a="1"/>
  <c r="C2076" i="6" s="1"/>
  <c r="B2076" i="6" a="1"/>
  <c r="B2076" i="6" s="1"/>
  <c r="A2076" i="6" a="1"/>
  <c r="A2076" i="6" s="1"/>
  <c r="D2075" i="6" a="1"/>
  <c r="D2075" i="6" s="1"/>
  <c r="C2075" i="6" a="1"/>
  <c r="C2075" i="6" s="1"/>
  <c r="B2075" i="6" a="1"/>
  <c r="B2075" i="6" s="1"/>
  <c r="A2075" i="6" a="1"/>
  <c r="A2075" i="6" s="1"/>
  <c r="D2074" i="6" a="1"/>
  <c r="D2074" i="6" s="1"/>
  <c r="C2074" i="6" a="1"/>
  <c r="C2074" i="6" s="1"/>
  <c r="B2074" i="6" a="1"/>
  <c r="B2074" i="6" s="1"/>
  <c r="A2074" i="6" a="1"/>
  <c r="A2074" i="6" s="1"/>
  <c r="D2073" i="6" a="1"/>
  <c r="D2073" i="6" s="1"/>
  <c r="C2073" i="6" a="1"/>
  <c r="C2073" i="6" s="1"/>
  <c r="B2073" i="6" a="1"/>
  <c r="B2073" i="6" s="1"/>
  <c r="A2073" i="6" a="1"/>
  <c r="A2073" i="6" s="1"/>
  <c r="D2072" i="6" a="1"/>
  <c r="D2072" i="6" s="1"/>
  <c r="C2072" i="6" a="1"/>
  <c r="C2072" i="6" s="1"/>
  <c r="B2072" i="6" a="1"/>
  <c r="B2072" i="6" s="1"/>
  <c r="A2072" i="6" a="1"/>
  <c r="A2072" i="6" s="1"/>
  <c r="D2071" i="6" a="1"/>
  <c r="D2071" i="6" s="1"/>
  <c r="C2071" i="6" a="1"/>
  <c r="C2071" i="6" s="1"/>
  <c r="B2071" i="6" a="1"/>
  <c r="B2071" i="6" s="1"/>
  <c r="A2071" i="6" a="1"/>
  <c r="A2071" i="6" s="1"/>
  <c r="D2070" i="6" a="1"/>
  <c r="D2070" i="6" s="1"/>
  <c r="C2070" i="6" a="1"/>
  <c r="C2070" i="6" s="1"/>
  <c r="B2070" i="6" a="1"/>
  <c r="B2070" i="6" s="1"/>
  <c r="A2070" i="6" a="1"/>
  <c r="A2070" i="6" s="1"/>
  <c r="D2069" i="6" a="1"/>
  <c r="D2069" i="6" s="1"/>
  <c r="C2069" i="6" a="1"/>
  <c r="C2069" i="6" s="1"/>
  <c r="B2069" i="6" a="1"/>
  <c r="B2069" i="6" s="1"/>
  <c r="A2069" i="6" a="1"/>
  <c r="A2069" i="6" s="1"/>
  <c r="D2068" i="6" a="1"/>
  <c r="D2068" i="6" s="1"/>
  <c r="C2068" i="6" a="1"/>
  <c r="C2068" i="6" s="1"/>
  <c r="B2068" i="6" a="1"/>
  <c r="B2068" i="6" s="1"/>
  <c r="A2068" i="6" a="1"/>
  <c r="A2068" i="6" s="1"/>
  <c r="D2067" i="6" a="1"/>
  <c r="D2067" i="6" s="1"/>
  <c r="C2067" i="6" a="1"/>
  <c r="C2067" i="6" s="1"/>
  <c r="B2067" i="6" a="1"/>
  <c r="B2067" i="6" s="1"/>
  <c r="A2067" i="6" a="1"/>
  <c r="A2067" i="6" s="1"/>
  <c r="D2066" i="6" a="1"/>
  <c r="D2066" i="6" s="1"/>
  <c r="C2066" i="6" a="1"/>
  <c r="C2066" i="6" s="1"/>
  <c r="B2066" i="6" a="1"/>
  <c r="B2066" i="6" s="1"/>
  <c r="A2066" i="6" a="1"/>
  <c r="A2066" i="6" s="1"/>
  <c r="D2065" i="6" a="1"/>
  <c r="D2065" i="6" s="1"/>
  <c r="C2065" i="6" a="1"/>
  <c r="C2065" i="6" s="1"/>
  <c r="B2065" i="6" a="1"/>
  <c r="B2065" i="6" s="1"/>
  <c r="A2065" i="6" a="1"/>
  <c r="A2065" i="6" s="1"/>
  <c r="D2064" i="6" a="1"/>
  <c r="D2064" i="6" s="1"/>
  <c r="C2064" i="6" a="1"/>
  <c r="C2064" i="6" s="1"/>
  <c r="B2064" i="6" a="1"/>
  <c r="B2064" i="6" s="1"/>
  <c r="A2064" i="6" a="1"/>
  <c r="A2064" i="6" s="1"/>
  <c r="D2063" i="6" a="1"/>
  <c r="D2063" i="6" s="1"/>
  <c r="C2063" i="6" a="1"/>
  <c r="C2063" i="6" s="1"/>
  <c r="B2063" i="6" a="1"/>
  <c r="B2063" i="6" s="1"/>
  <c r="A2063" i="6" a="1"/>
  <c r="A2063" i="6" s="1"/>
  <c r="D2062" i="6" a="1"/>
  <c r="D2062" i="6" s="1"/>
  <c r="C2062" i="6" a="1"/>
  <c r="C2062" i="6" s="1"/>
  <c r="B2062" i="6" a="1"/>
  <c r="B2062" i="6" s="1"/>
  <c r="A2062" i="6" a="1"/>
  <c r="A2062" i="6" s="1"/>
  <c r="D2061" i="6" a="1"/>
  <c r="D2061" i="6" s="1"/>
  <c r="C2061" i="6" a="1"/>
  <c r="C2061" i="6" s="1"/>
  <c r="B2061" i="6" a="1"/>
  <c r="B2061" i="6" s="1"/>
  <c r="A2061" i="6" a="1"/>
  <c r="A2061" i="6" s="1"/>
  <c r="D2060" i="6" a="1"/>
  <c r="D2060" i="6" s="1"/>
  <c r="C2060" i="6" a="1"/>
  <c r="C2060" i="6" s="1"/>
  <c r="B2060" i="6" a="1"/>
  <c r="B2060" i="6" s="1"/>
  <c r="A2060" i="6" a="1"/>
  <c r="A2060" i="6" s="1"/>
  <c r="D2059" i="6" a="1"/>
  <c r="D2059" i="6" s="1"/>
  <c r="C2059" i="6" a="1"/>
  <c r="C2059" i="6" s="1"/>
  <c r="B2059" i="6" a="1"/>
  <c r="B2059" i="6" s="1"/>
  <c r="A2059" i="6" a="1"/>
  <c r="A2059" i="6" s="1"/>
  <c r="D2058" i="6" a="1"/>
  <c r="D2058" i="6" s="1"/>
  <c r="C2058" i="6" a="1"/>
  <c r="C2058" i="6" s="1"/>
  <c r="B2058" i="6" a="1"/>
  <c r="B2058" i="6" s="1"/>
  <c r="A2058" i="6" a="1"/>
  <c r="A2058" i="6" s="1"/>
  <c r="D2057" i="6" a="1"/>
  <c r="D2057" i="6" s="1"/>
  <c r="C2057" i="6" a="1"/>
  <c r="C2057" i="6" s="1"/>
  <c r="B2057" i="6" a="1"/>
  <c r="B2057" i="6" s="1"/>
  <c r="A2057" i="6" a="1"/>
  <c r="A2057" i="6" s="1"/>
  <c r="D2056" i="6" a="1"/>
  <c r="D2056" i="6" s="1"/>
  <c r="C2056" i="6" a="1"/>
  <c r="C2056" i="6" s="1"/>
  <c r="B2056" i="6" a="1"/>
  <c r="B2056" i="6" s="1"/>
  <c r="A2056" i="6" a="1"/>
  <c r="A2056" i="6" s="1"/>
  <c r="D2055" i="6" a="1"/>
  <c r="D2055" i="6" s="1"/>
  <c r="C2055" i="6" a="1"/>
  <c r="C2055" i="6" s="1"/>
  <c r="B2055" i="6" a="1"/>
  <c r="B2055" i="6" s="1"/>
  <c r="A2055" i="6" a="1"/>
  <c r="A2055" i="6" s="1"/>
  <c r="D2054" i="6" a="1"/>
  <c r="D2054" i="6" s="1"/>
  <c r="C2054" i="6" a="1"/>
  <c r="C2054" i="6" s="1"/>
  <c r="B2054" i="6" a="1"/>
  <c r="B2054" i="6" s="1"/>
  <c r="A2054" i="6" a="1"/>
  <c r="A2054" i="6" s="1"/>
  <c r="D2053" i="6" a="1"/>
  <c r="D2053" i="6" s="1"/>
  <c r="C2053" i="6" a="1"/>
  <c r="C2053" i="6" s="1"/>
  <c r="B2053" i="6" a="1"/>
  <c r="B2053" i="6" s="1"/>
  <c r="A2053" i="6" a="1"/>
  <c r="A2053" i="6" s="1"/>
  <c r="D2052" i="6" a="1"/>
  <c r="D2052" i="6" s="1"/>
  <c r="C2052" i="6" a="1"/>
  <c r="C2052" i="6" s="1"/>
  <c r="B2052" i="6" a="1"/>
  <c r="B2052" i="6" s="1"/>
  <c r="A2052" i="6" a="1"/>
  <c r="A2052" i="6" s="1"/>
  <c r="D2051" i="6" a="1"/>
  <c r="D2051" i="6" s="1"/>
  <c r="C2051" i="6" a="1"/>
  <c r="C2051" i="6" s="1"/>
  <c r="B2051" i="6" a="1"/>
  <c r="B2051" i="6" s="1"/>
  <c r="A2051" i="6" a="1"/>
  <c r="A2051" i="6" s="1"/>
  <c r="D2050" i="6" a="1"/>
  <c r="D2050" i="6" s="1"/>
  <c r="C2050" i="6" a="1"/>
  <c r="C2050" i="6" s="1"/>
  <c r="B2050" i="6" a="1"/>
  <c r="B2050" i="6" s="1"/>
  <c r="A2050" i="6" a="1"/>
  <c r="A2050" i="6" s="1"/>
  <c r="D2049" i="6" a="1"/>
  <c r="D2049" i="6" s="1"/>
  <c r="C2049" i="6" a="1"/>
  <c r="C2049" i="6" s="1"/>
  <c r="B2049" i="6" a="1"/>
  <c r="B2049" i="6" s="1"/>
  <c r="A2049" i="6" a="1"/>
  <c r="A2049" i="6" s="1"/>
  <c r="D2048" i="6" a="1"/>
  <c r="D2048" i="6" s="1"/>
  <c r="C2048" i="6" a="1"/>
  <c r="C2048" i="6" s="1"/>
  <c r="B2048" i="6" a="1"/>
  <c r="B2048" i="6" s="1"/>
  <c r="A2048" i="6" a="1"/>
  <c r="A2048" i="6" s="1"/>
  <c r="D2047" i="6" a="1"/>
  <c r="D2047" i="6" s="1"/>
  <c r="C2047" i="6" a="1"/>
  <c r="C2047" i="6" s="1"/>
  <c r="B2047" i="6" a="1"/>
  <c r="B2047" i="6" s="1"/>
  <c r="A2047" i="6" a="1"/>
  <c r="A2047" i="6" s="1"/>
  <c r="D2046" i="6" a="1"/>
  <c r="D2046" i="6" s="1"/>
  <c r="C2046" i="6" a="1"/>
  <c r="C2046" i="6" s="1"/>
  <c r="B2046" i="6" a="1"/>
  <c r="B2046" i="6" s="1"/>
  <c r="A2046" i="6" a="1"/>
  <c r="A2046" i="6" s="1"/>
  <c r="D2045" i="6" a="1"/>
  <c r="D2045" i="6" s="1"/>
  <c r="C2045" i="6" a="1"/>
  <c r="C2045" i="6" s="1"/>
  <c r="B2045" i="6" a="1"/>
  <c r="B2045" i="6" s="1"/>
  <c r="A2045" i="6" a="1"/>
  <c r="A2045" i="6" s="1"/>
  <c r="D2044" i="6" a="1"/>
  <c r="D2044" i="6" s="1"/>
  <c r="C2044" i="6" a="1"/>
  <c r="C2044" i="6" s="1"/>
  <c r="B2044" i="6" a="1"/>
  <c r="B2044" i="6" s="1"/>
  <c r="A2044" i="6" a="1"/>
  <c r="A2044" i="6" s="1"/>
  <c r="D2043" i="6" a="1"/>
  <c r="D2043" i="6" s="1"/>
  <c r="C2043" i="6" a="1"/>
  <c r="C2043" i="6" s="1"/>
  <c r="B2043" i="6" a="1"/>
  <c r="B2043" i="6" s="1"/>
  <c r="A2043" i="6" a="1"/>
  <c r="A2043" i="6" s="1"/>
  <c r="D2042" i="6" a="1"/>
  <c r="D2042" i="6" s="1"/>
  <c r="C2042" i="6" a="1"/>
  <c r="C2042" i="6" s="1"/>
  <c r="B2042" i="6" a="1"/>
  <c r="B2042" i="6" s="1"/>
  <c r="A2042" i="6" a="1"/>
  <c r="A2042" i="6" s="1"/>
  <c r="D2041" i="6" a="1"/>
  <c r="D2041" i="6" s="1"/>
  <c r="C2041" i="6" a="1"/>
  <c r="C2041" i="6" s="1"/>
  <c r="B2041" i="6" a="1"/>
  <c r="B2041" i="6" s="1"/>
  <c r="A2041" i="6" a="1"/>
  <c r="A2041" i="6" s="1"/>
  <c r="D2040" i="6" a="1"/>
  <c r="D2040" i="6" s="1"/>
  <c r="C2040" i="6" a="1"/>
  <c r="C2040" i="6" s="1"/>
  <c r="B2040" i="6" a="1"/>
  <c r="B2040" i="6" s="1"/>
  <c r="A2040" i="6" a="1"/>
  <c r="A2040" i="6" s="1"/>
  <c r="D2039" i="6" a="1"/>
  <c r="D2039" i="6" s="1"/>
  <c r="C2039" i="6" a="1"/>
  <c r="C2039" i="6" s="1"/>
  <c r="B2039" i="6" a="1"/>
  <c r="B2039" i="6" s="1"/>
  <c r="A2039" i="6" a="1"/>
  <c r="A2039" i="6" s="1"/>
  <c r="D2038" i="6" a="1"/>
  <c r="D2038" i="6" s="1"/>
  <c r="C2038" i="6" a="1"/>
  <c r="C2038" i="6" s="1"/>
  <c r="B2038" i="6" a="1"/>
  <c r="B2038" i="6" s="1"/>
  <c r="A2038" i="6" a="1"/>
  <c r="A2038" i="6" s="1"/>
  <c r="D2037" i="6" a="1"/>
  <c r="D2037" i="6" s="1"/>
  <c r="C2037" i="6" a="1"/>
  <c r="C2037" i="6" s="1"/>
  <c r="B2037" i="6" a="1"/>
  <c r="B2037" i="6" s="1"/>
  <c r="A2037" i="6" a="1"/>
  <c r="A2037" i="6" s="1"/>
  <c r="D2036" i="6" a="1"/>
  <c r="D2036" i="6" s="1"/>
  <c r="C2036" i="6" a="1"/>
  <c r="C2036" i="6" s="1"/>
  <c r="B2036" i="6" a="1"/>
  <c r="B2036" i="6" s="1"/>
  <c r="A2036" i="6" a="1"/>
  <c r="A2036" i="6" s="1"/>
  <c r="D2035" i="6" a="1"/>
  <c r="D2035" i="6" s="1"/>
  <c r="C2035" i="6" a="1"/>
  <c r="C2035" i="6" s="1"/>
  <c r="B2035" i="6" a="1"/>
  <c r="B2035" i="6" s="1"/>
  <c r="A2035" i="6" a="1"/>
  <c r="A2035" i="6" s="1"/>
  <c r="D2034" i="6" a="1"/>
  <c r="D2034" i="6" s="1"/>
  <c r="C2034" i="6" a="1"/>
  <c r="C2034" i="6" s="1"/>
  <c r="B2034" i="6" a="1"/>
  <c r="B2034" i="6" s="1"/>
  <c r="A2034" i="6" a="1"/>
  <c r="A2034" i="6" s="1"/>
  <c r="D2033" i="6" a="1"/>
  <c r="D2033" i="6" s="1"/>
  <c r="C2033" i="6" a="1"/>
  <c r="C2033" i="6" s="1"/>
  <c r="B2033" i="6" a="1"/>
  <c r="B2033" i="6" s="1"/>
  <c r="A2033" i="6" a="1"/>
  <c r="A2033" i="6" s="1"/>
  <c r="D2032" i="6" a="1"/>
  <c r="D2032" i="6" s="1"/>
  <c r="C2032" i="6" a="1"/>
  <c r="C2032" i="6" s="1"/>
  <c r="B2032" i="6" a="1"/>
  <c r="B2032" i="6" s="1"/>
  <c r="A2032" i="6" a="1"/>
  <c r="A2032" i="6" s="1"/>
  <c r="D2031" i="6" a="1"/>
  <c r="D2031" i="6" s="1"/>
  <c r="C2031" i="6" a="1"/>
  <c r="C2031" i="6" s="1"/>
  <c r="B2031" i="6" a="1"/>
  <c r="B2031" i="6" s="1"/>
  <c r="A2031" i="6" a="1"/>
  <c r="A2031" i="6" s="1"/>
  <c r="D2030" i="6" a="1"/>
  <c r="D2030" i="6" s="1"/>
  <c r="C2030" i="6" a="1"/>
  <c r="C2030" i="6" s="1"/>
  <c r="B2030" i="6" a="1"/>
  <c r="B2030" i="6" s="1"/>
  <c r="A2030" i="6" a="1"/>
  <c r="A2030" i="6" s="1"/>
  <c r="D2029" i="6" a="1"/>
  <c r="D2029" i="6" s="1"/>
  <c r="C2029" i="6" a="1"/>
  <c r="C2029" i="6" s="1"/>
  <c r="B2029" i="6" a="1"/>
  <c r="B2029" i="6" s="1"/>
  <c r="A2029" i="6" a="1"/>
  <c r="A2029" i="6" s="1"/>
  <c r="D2028" i="6" a="1"/>
  <c r="D2028" i="6" s="1"/>
  <c r="C2028" i="6" a="1"/>
  <c r="C2028" i="6" s="1"/>
  <c r="B2028" i="6" a="1"/>
  <c r="B2028" i="6" s="1"/>
  <c r="A2028" i="6" a="1"/>
  <c r="A2028" i="6" s="1"/>
  <c r="D2027" i="6" a="1"/>
  <c r="D2027" i="6" s="1"/>
  <c r="C2027" i="6" a="1"/>
  <c r="C2027" i="6" s="1"/>
  <c r="B2027" i="6" a="1"/>
  <c r="B2027" i="6" s="1"/>
  <c r="A2027" i="6" a="1"/>
  <c r="A2027" i="6" s="1"/>
  <c r="D2026" i="6" a="1"/>
  <c r="D2026" i="6" s="1"/>
  <c r="C2026" i="6" a="1"/>
  <c r="C2026" i="6" s="1"/>
  <c r="B2026" i="6" a="1"/>
  <c r="B2026" i="6" s="1"/>
  <c r="A2026" i="6" a="1"/>
  <c r="A2026" i="6" s="1"/>
  <c r="D2025" i="6" a="1"/>
  <c r="D2025" i="6" s="1"/>
  <c r="C2025" i="6" a="1"/>
  <c r="C2025" i="6" s="1"/>
  <c r="B2025" i="6" a="1"/>
  <c r="B2025" i="6" s="1"/>
  <c r="A2025" i="6" a="1"/>
  <c r="A2025" i="6" s="1"/>
  <c r="D2024" i="6" a="1"/>
  <c r="D2024" i="6" s="1"/>
  <c r="C2024" i="6" a="1"/>
  <c r="C2024" i="6" s="1"/>
  <c r="B2024" i="6" a="1"/>
  <c r="B2024" i="6" s="1"/>
  <c r="A2024" i="6" a="1"/>
  <c r="A2024" i="6" s="1"/>
  <c r="D2023" i="6" a="1"/>
  <c r="D2023" i="6" s="1"/>
  <c r="C2023" i="6" a="1"/>
  <c r="C2023" i="6" s="1"/>
  <c r="B2023" i="6" a="1"/>
  <c r="B2023" i="6" s="1"/>
  <c r="A2023" i="6" a="1"/>
  <c r="A2023" i="6" s="1"/>
  <c r="D2022" i="6" a="1"/>
  <c r="D2022" i="6" s="1"/>
  <c r="C2022" i="6" a="1"/>
  <c r="C2022" i="6" s="1"/>
  <c r="B2022" i="6" a="1"/>
  <c r="B2022" i="6" s="1"/>
  <c r="A2022" i="6" a="1"/>
  <c r="A2022" i="6" s="1"/>
  <c r="D2021" i="6" a="1"/>
  <c r="D2021" i="6" s="1"/>
  <c r="C2021" i="6" a="1"/>
  <c r="C2021" i="6" s="1"/>
  <c r="B2021" i="6" a="1"/>
  <c r="B2021" i="6" s="1"/>
  <c r="A2021" i="6" a="1"/>
  <c r="A2021" i="6" s="1"/>
  <c r="D2020" i="6" a="1"/>
  <c r="D2020" i="6" s="1"/>
  <c r="C2020" i="6" a="1"/>
  <c r="C2020" i="6" s="1"/>
  <c r="B2020" i="6" a="1"/>
  <c r="B2020" i="6" s="1"/>
  <c r="A2020" i="6" a="1"/>
  <c r="A2020" i="6" s="1"/>
  <c r="D2019" i="6" a="1"/>
  <c r="D2019" i="6" s="1"/>
  <c r="C2019" i="6" a="1"/>
  <c r="C2019" i="6" s="1"/>
  <c r="B2019" i="6" a="1"/>
  <c r="B2019" i="6" s="1"/>
  <c r="A2019" i="6" a="1"/>
  <c r="A2019" i="6" s="1"/>
  <c r="D2018" i="6" a="1"/>
  <c r="D2018" i="6" s="1"/>
  <c r="C2018" i="6" a="1"/>
  <c r="C2018" i="6" s="1"/>
  <c r="B2018" i="6" a="1"/>
  <c r="B2018" i="6" s="1"/>
  <c r="A2018" i="6" a="1"/>
  <c r="A2018" i="6" s="1"/>
  <c r="D2017" i="6" a="1"/>
  <c r="D2017" i="6" s="1"/>
  <c r="C2017" i="6" a="1"/>
  <c r="C2017" i="6" s="1"/>
  <c r="B2017" i="6" a="1"/>
  <c r="B2017" i="6" s="1"/>
  <c r="A2017" i="6" a="1"/>
  <c r="A2017" i="6" s="1"/>
  <c r="D2016" i="6" a="1"/>
  <c r="D2016" i="6" s="1"/>
  <c r="C2016" i="6" a="1"/>
  <c r="C2016" i="6" s="1"/>
  <c r="B2016" i="6" a="1"/>
  <c r="B2016" i="6" s="1"/>
  <c r="A2016" i="6" a="1"/>
  <c r="A2016" i="6" s="1"/>
  <c r="D2015" i="6" a="1"/>
  <c r="D2015" i="6" s="1"/>
  <c r="C2015" i="6" a="1"/>
  <c r="C2015" i="6" s="1"/>
  <c r="B2015" i="6" a="1"/>
  <c r="B2015" i="6" s="1"/>
  <c r="A2015" i="6" a="1"/>
  <c r="A2015" i="6" s="1"/>
  <c r="D2014" i="6" a="1"/>
  <c r="D2014" i="6" s="1"/>
  <c r="C2014" i="6" a="1"/>
  <c r="C2014" i="6" s="1"/>
  <c r="B2014" i="6" a="1"/>
  <c r="B2014" i="6" s="1"/>
  <c r="A2014" i="6" a="1"/>
  <c r="A2014" i="6" s="1"/>
  <c r="D2013" i="6" a="1"/>
  <c r="D2013" i="6" s="1"/>
  <c r="C2013" i="6" a="1"/>
  <c r="C2013" i="6" s="1"/>
  <c r="B2013" i="6" a="1"/>
  <c r="B2013" i="6" s="1"/>
  <c r="A2013" i="6" a="1"/>
  <c r="A2013" i="6" s="1"/>
  <c r="D2012" i="6" a="1"/>
  <c r="D2012" i="6" s="1"/>
  <c r="C2012" i="6" a="1"/>
  <c r="C2012" i="6" s="1"/>
  <c r="B2012" i="6" a="1"/>
  <c r="B2012" i="6" s="1"/>
  <c r="A2012" i="6" a="1"/>
  <c r="A2012" i="6" s="1"/>
  <c r="D2011" i="6" a="1"/>
  <c r="D2011" i="6" s="1"/>
  <c r="C2011" i="6" a="1"/>
  <c r="C2011" i="6" s="1"/>
  <c r="B2011" i="6" a="1"/>
  <c r="B2011" i="6" s="1"/>
  <c r="A2011" i="6" a="1"/>
  <c r="A2011" i="6" s="1"/>
  <c r="D2010" i="6" a="1"/>
  <c r="D2010" i="6" s="1"/>
  <c r="C2010" i="6" a="1"/>
  <c r="C2010" i="6" s="1"/>
  <c r="B2010" i="6" a="1"/>
  <c r="B2010" i="6" s="1"/>
  <c r="A2010" i="6" a="1"/>
  <c r="A2010" i="6" s="1"/>
  <c r="D2009" i="6" a="1"/>
  <c r="D2009" i="6" s="1"/>
  <c r="C2009" i="6" a="1"/>
  <c r="C2009" i="6" s="1"/>
  <c r="B2009" i="6" a="1"/>
  <c r="B2009" i="6" s="1"/>
  <c r="A2009" i="6" a="1"/>
  <c r="A2009" i="6" s="1"/>
  <c r="D2008" i="6" a="1"/>
  <c r="D2008" i="6" s="1"/>
  <c r="C2008" i="6" a="1"/>
  <c r="C2008" i="6" s="1"/>
  <c r="B2008" i="6" a="1"/>
  <c r="B2008" i="6" s="1"/>
  <c r="A2008" i="6" a="1"/>
  <c r="A2008" i="6" s="1"/>
  <c r="D2007" i="6" a="1"/>
  <c r="D2007" i="6" s="1"/>
  <c r="C2007" i="6" a="1"/>
  <c r="C2007" i="6" s="1"/>
  <c r="B2007" i="6" a="1"/>
  <c r="B2007" i="6" s="1"/>
  <c r="A2007" i="6" a="1"/>
  <c r="A2007" i="6" s="1"/>
  <c r="D2006" i="6" a="1"/>
  <c r="D2006" i="6" s="1"/>
  <c r="C2006" i="6" a="1"/>
  <c r="C2006" i="6" s="1"/>
  <c r="B2006" i="6" a="1"/>
  <c r="B2006" i="6" s="1"/>
  <c r="A2006" i="6" a="1"/>
  <c r="A2006" i="6" s="1"/>
  <c r="D2005" i="6" a="1"/>
  <c r="D2005" i="6" s="1"/>
  <c r="C2005" i="6" a="1"/>
  <c r="C2005" i="6" s="1"/>
  <c r="B2005" i="6" a="1"/>
  <c r="B2005" i="6" s="1"/>
  <c r="A2005" i="6" a="1"/>
  <c r="A2005" i="6" s="1"/>
  <c r="D2004" i="6" a="1"/>
  <c r="D2004" i="6" s="1"/>
  <c r="C2004" i="6" a="1"/>
  <c r="C2004" i="6" s="1"/>
  <c r="B2004" i="6" a="1"/>
  <c r="B2004" i="6" s="1"/>
  <c r="A2004" i="6" a="1"/>
  <c r="A2004" i="6" s="1"/>
  <c r="D2003" i="6" a="1"/>
  <c r="D2003" i="6" s="1"/>
  <c r="C2003" i="6" a="1"/>
  <c r="C2003" i="6" s="1"/>
  <c r="B2003" i="6" a="1"/>
  <c r="B2003" i="6" s="1"/>
  <c r="A2003" i="6" a="1"/>
  <c r="A2003" i="6" s="1"/>
  <c r="D2002" i="6" a="1"/>
  <c r="D2002" i="6" s="1"/>
  <c r="C2002" i="6" a="1"/>
  <c r="C2002" i="6" s="1"/>
  <c r="B2002" i="6" a="1"/>
  <c r="B2002" i="6" s="1"/>
  <c r="A2002" i="6" a="1"/>
  <c r="A2002" i="6" s="1"/>
  <c r="D2001" i="6" a="1"/>
  <c r="D2001" i="6" s="1"/>
  <c r="C2001" i="6" a="1"/>
  <c r="C2001" i="6" s="1"/>
  <c r="B2001" i="6" a="1"/>
  <c r="B2001" i="6" s="1"/>
  <c r="A2001" i="6" a="1"/>
  <c r="A2001" i="6" s="1"/>
  <c r="D2000" i="6" a="1"/>
  <c r="D2000" i="6" s="1"/>
  <c r="C2000" i="6" a="1"/>
  <c r="C2000" i="6" s="1"/>
  <c r="B2000" i="6" a="1"/>
  <c r="B2000" i="6" s="1"/>
  <c r="A2000" i="6" a="1"/>
  <c r="A2000" i="6" s="1"/>
  <c r="D1999" i="6" a="1"/>
  <c r="D1999" i="6" s="1"/>
  <c r="C1999" i="6" a="1"/>
  <c r="C1999" i="6" s="1"/>
  <c r="B1999" i="6" a="1"/>
  <c r="B1999" i="6" s="1"/>
  <c r="A1999" i="6" a="1"/>
  <c r="A1999" i="6" s="1"/>
  <c r="D1998" i="6" a="1"/>
  <c r="D1998" i="6" s="1"/>
  <c r="C1998" i="6" a="1"/>
  <c r="C1998" i="6" s="1"/>
  <c r="B1998" i="6" a="1"/>
  <c r="B1998" i="6" s="1"/>
  <c r="A1998" i="6" a="1"/>
  <c r="A1998" i="6" s="1"/>
  <c r="D1997" i="6" a="1"/>
  <c r="D1997" i="6" s="1"/>
  <c r="C1997" i="6" a="1"/>
  <c r="C1997" i="6" s="1"/>
  <c r="B1997" i="6" a="1"/>
  <c r="B1997" i="6" s="1"/>
  <c r="A1997" i="6" a="1"/>
  <c r="A1997" i="6" s="1"/>
  <c r="D1996" i="6" a="1"/>
  <c r="D1996" i="6" s="1"/>
  <c r="C1996" i="6" a="1"/>
  <c r="C1996" i="6" s="1"/>
  <c r="B1996" i="6" a="1"/>
  <c r="B1996" i="6" s="1"/>
  <c r="A1996" i="6" a="1"/>
  <c r="A1996" i="6" s="1"/>
  <c r="D1995" i="6" a="1"/>
  <c r="D1995" i="6" s="1"/>
  <c r="C1995" i="6" a="1"/>
  <c r="C1995" i="6" s="1"/>
  <c r="B1995" i="6" a="1"/>
  <c r="B1995" i="6" s="1"/>
  <c r="A1995" i="6" a="1"/>
  <c r="A1995" i="6" s="1"/>
  <c r="D1994" i="6" a="1"/>
  <c r="D1994" i="6" s="1"/>
  <c r="C1994" i="6" a="1"/>
  <c r="C1994" i="6" s="1"/>
  <c r="B1994" i="6" a="1"/>
  <c r="B1994" i="6" s="1"/>
  <c r="A1994" i="6" a="1"/>
  <c r="A1994" i="6" s="1"/>
  <c r="D1993" i="6" a="1"/>
  <c r="D1993" i="6" s="1"/>
  <c r="C1993" i="6" a="1"/>
  <c r="C1993" i="6" s="1"/>
  <c r="B1993" i="6" a="1"/>
  <c r="B1993" i="6" s="1"/>
  <c r="A1993" i="6" a="1"/>
  <c r="A1993" i="6" s="1"/>
  <c r="D1992" i="6" a="1"/>
  <c r="D1992" i="6" s="1"/>
  <c r="C1992" i="6" a="1"/>
  <c r="C1992" i="6" s="1"/>
  <c r="B1992" i="6" a="1"/>
  <c r="B1992" i="6" s="1"/>
  <c r="A1992" i="6" a="1"/>
  <c r="A1992" i="6" s="1"/>
  <c r="D1991" i="6" a="1"/>
  <c r="D1991" i="6" s="1"/>
  <c r="C1991" i="6" a="1"/>
  <c r="C1991" i="6" s="1"/>
  <c r="B1991" i="6" a="1"/>
  <c r="B1991" i="6" s="1"/>
  <c r="A1991" i="6" a="1"/>
  <c r="A1991" i="6" s="1"/>
  <c r="D1990" i="6" a="1"/>
  <c r="D1990" i="6" s="1"/>
  <c r="C1990" i="6" a="1"/>
  <c r="C1990" i="6" s="1"/>
  <c r="B1990" i="6" a="1"/>
  <c r="B1990" i="6" s="1"/>
  <c r="A1990" i="6" a="1"/>
  <c r="A1990" i="6" s="1"/>
  <c r="D1989" i="6" a="1"/>
  <c r="D1989" i="6" s="1"/>
  <c r="C1989" i="6" a="1"/>
  <c r="C1989" i="6" s="1"/>
  <c r="B1989" i="6" a="1"/>
  <c r="B1989" i="6" s="1"/>
  <c r="A1989" i="6" a="1"/>
  <c r="A1989" i="6" s="1"/>
  <c r="D1988" i="6" a="1"/>
  <c r="D1988" i="6" s="1"/>
  <c r="C1988" i="6" a="1"/>
  <c r="C1988" i="6" s="1"/>
  <c r="B1988" i="6" a="1"/>
  <c r="B1988" i="6" s="1"/>
  <c r="A1988" i="6" a="1"/>
  <c r="A1988" i="6" s="1"/>
  <c r="D1987" i="6" a="1"/>
  <c r="D1987" i="6" s="1"/>
  <c r="C1987" i="6" a="1"/>
  <c r="C1987" i="6" s="1"/>
  <c r="B1987" i="6" a="1"/>
  <c r="B1987" i="6" s="1"/>
  <c r="A1987" i="6" a="1"/>
  <c r="A1987" i="6" s="1"/>
  <c r="D1986" i="6" a="1"/>
  <c r="D1986" i="6" s="1"/>
  <c r="C1986" i="6" a="1"/>
  <c r="C1986" i="6" s="1"/>
  <c r="B1986" i="6" a="1"/>
  <c r="B1986" i="6" s="1"/>
  <c r="A1986" i="6" a="1"/>
  <c r="A1986" i="6" s="1"/>
  <c r="D1985" i="6" a="1"/>
  <c r="D1985" i="6" s="1"/>
  <c r="C1985" i="6" a="1"/>
  <c r="C1985" i="6" s="1"/>
  <c r="B1985" i="6" a="1"/>
  <c r="B1985" i="6" s="1"/>
  <c r="A1985" i="6" a="1"/>
  <c r="A1985" i="6" s="1"/>
  <c r="D1984" i="6" a="1"/>
  <c r="D1984" i="6" s="1"/>
  <c r="C1984" i="6" a="1"/>
  <c r="C1984" i="6" s="1"/>
  <c r="B1984" i="6" a="1"/>
  <c r="B1984" i="6" s="1"/>
  <c r="A1984" i="6" a="1"/>
  <c r="A1984" i="6" s="1"/>
  <c r="D1983" i="6" a="1"/>
  <c r="D1983" i="6" s="1"/>
  <c r="C1983" i="6" a="1"/>
  <c r="C1983" i="6" s="1"/>
  <c r="B1983" i="6" a="1"/>
  <c r="B1983" i="6" s="1"/>
  <c r="A1983" i="6" a="1"/>
  <c r="A1983" i="6" s="1"/>
  <c r="D1982" i="6" a="1"/>
  <c r="D1982" i="6" s="1"/>
  <c r="C1982" i="6" a="1"/>
  <c r="C1982" i="6" s="1"/>
  <c r="B1982" i="6" a="1"/>
  <c r="B1982" i="6" s="1"/>
  <c r="A1982" i="6" a="1"/>
  <c r="A1982" i="6" s="1"/>
  <c r="D1981" i="6" a="1"/>
  <c r="D1981" i="6" s="1"/>
  <c r="C1981" i="6" a="1"/>
  <c r="C1981" i="6" s="1"/>
  <c r="B1981" i="6" a="1"/>
  <c r="B1981" i="6" s="1"/>
  <c r="A1981" i="6" a="1"/>
  <c r="A1981" i="6" s="1"/>
  <c r="D1980" i="6" a="1"/>
  <c r="D1980" i="6" s="1"/>
  <c r="C1980" i="6" a="1"/>
  <c r="C1980" i="6" s="1"/>
  <c r="B1980" i="6" a="1"/>
  <c r="B1980" i="6" s="1"/>
  <c r="A1980" i="6" a="1"/>
  <c r="A1980" i="6" s="1"/>
  <c r="D1979" i="6" a="1"/>
  <c r="D1979" i="6" s="1"/>
  <c r="C1979" i="6" a="1"/>
  <c r="C1979" i="6" s="1"/>
  <c r="B1979" i="6" a="1"/>
  <c r="B1979" i="6" s="1"/>
  <c r="A1979" i="6" a="1"/>
  <c r="A1979" i="6" s="1"/>
  <c r="D1978" i="6" a="1"/>
  <c r="D1978" i="6" s="1"/>
  <c r="C1978" i="6" a="1"/>
  <c r="C1978" i="6" s="1"/>
  <c r="B1978" i="6" a="1"/>
  <c r="B1978" i="6" s="1"/>
  <c r="A1978" i="6" a="1"/>
  <c r="A1978" i="6" s="1"/>
  <c r="D1977" i="6" a="1"/>
  <c r="D1977" i="6" s="1"/>
  <c r="C1977" i="6" a="1"/>
  <c r="C1977" i="6" s="1"/>
  <c r="B1977" i="6" a="1"/>
  <c r="B1977" i="6" s="1"/>
  <c r="A1977" i="6" a="1"/>
  <c r="A1977" i="6" s="1"/>
  <c r="D1976" i="6" a="1"/>
  <c r="D1976" i="6" s="1"/>
  <c r="C1976" i="6" a="1"/>
  <c r="C1976" i="6" s="1"/>
  <c r="B1976" i="6" a="1"/>
  <c r="B1976" i="6" s="1"/>
  <c r="A1976" i="6" a="1"/>
  <c r="A1976" i="6" s="1"/>
  <c r="D1975" i="6" a="1"/>
  <c r="D1975" i="6" s="1"/>
  <c r="C1975" i="6" a="1"/>
  <c r="C1975" i="6" s="1"/>
  <c r="B1975" i="6" a="1"/>
  <c r="B1975" i="6" s="1"/>
  <c r="A1975" i="6" a="1"/>
  <c r="A1975" i="6" s="1"/>
  <c r="D1974" i="6" a="1"/>
  <c r="D1974" i="6" s="1"/>
  <c r="C1974" i="6" a="1"/>
  <c r="C1974" i="6" s="1"/>
  <c r="B1974" i="6" a="1"/>
  <c r="B1974" i="6" s="1"/>
  <c r="A1974" i="6" a="1"/>
  <c r="A1974" i="6" s="1"/>
  <c r="D1973" i="6" a="1"/>
  <c r="D1973" i="6" s="1"/>
  <c r="C1973" i="6" a="1"/>
  <c r="C1973" i="6" s="1"/>
  <c r="B1973" i="6" a="1"/>
  <c r="B1973" i="6" s="1"/>
  <c r="A1973" i="6" a="1"/>
  <c r="A1973" i="6" s="1"/>
  <c r="D1972" i="6" a="1"/>
  <c r="D1972" i="6" s="1"/>
  <c r="C1972" i="6" a="1"/>
  <c r="C1972" i="6" s="1"/>
  <c r="B1972" i="6" a="1"/>
  <c r="B1972" i="6" s="1"/>
  <c r="A1972" i="6" a="1"/>
  <c r="A1972" i="6" s="1"/>
  <c r="D1971" i="6" a="1"/>
  <c r="D1971" i="6" s="1"/>
  <c r="C1971" i="6" a="1"/>
  <c r="C1971" i="6" s="1"/>
  <c r="B1971" i="6" a="1"/>
  <c r="B1971" i="6" s="1"/>
  <c r="A1971" i="6" a="1"/>
  <c r="A1971" i="6" s="1"/>
  <c r="D1970" i="6" a="1"/>
  <c r="D1970" i="6" s="1"/>
  <c r="C1970" i="6" a="1"/>
  <c r="C1970" i="6" s="1"/>
  <c r="B1970" i="6" a="1"/>
  <c r="B1970" i="6" s="1"/>
  <c r="A1970" i="6" a="1"/>
  <c r="A1970" i="6" s="1"/>
  <c r="D1969" i="6" a="1"/>
  <c r="D1969" i="6" s="1"/>
  <c r="C1969" i="6" a="1"/>
  <c r="C1969" i="6" s="1"/>
  <c r="B1969" i="6" a="1"/>
  <c r="B1969" i="6" s="1"/>
  <c r="A1969" i="6" a="1"/>
  <c r="A1969" i="6" s="1"/>
  <c r="D1968" i="6" a="1"/>
  <c r="D1968" i="6" s="1"/>
  <c r="C1968" i="6" a="1"/>
  <c r="C1968" i="6" s="1"/>
  <c r="B1968" i="6" a="1"/>
  <c r="B1968" i="6" s="1"/>
  <c r="A1968" i="6" a="1"/>
  <c r="A1968" i="6" s="1"/>
  <c r="D1967" i="6" a="1"/>
  <c r="D1967" i="6" s="1"/>
  <c r="C1967" i="6" a="1"/>
  <c r="C1967" i="6" s="1"/>
  <c r="B1967" i="6" a="1"/>
  <c r="B1967" i="6" s="1"/>
  <c r="A1967" i="6" a="1"/>
  <c r="A1967" i="6" s="1"/>
  <c r="D1966" i="6" a="1"/>
  <c r="D1966" i="6" s="1"/>
  <c r="C1966" i="6" a="1"/>
  <c r="C1966" i="6" s="1"/>
  <c r="B1966" i="6" a="1"/>
  <c r="B1966" i="6" s="1"/>
  <c r="A1966" i="6" a="1"/>
  <c r="A1966" i="6" s="1"/>
  <c r="D1965" i="6" a="1"/>
  <c r="D1965" i="6" s="1"/>
  <c r="C1965" i="6" a="1"/>
  <c r="C1965" i="6" s="1"/>
  <c r="B1965" i="6" a="1"/>
  <c r="B1965" i="6" s="1"/>
  <c r="A1965" i="6" a="1"/>
  <c r="A1965" i="6" s="1"/>
  <c r="D1964" i="6" a="1"/>
  <c r="D1964" i="6" s="1"/>
  <c r="C1964" i="6" a="1"/>
  <c r="C1964" i="6" s="1"/>
  <c r="B1964" i="6" a="1"/>
  <c r="B1964" i="6" s="1"/>
  <c r="A1964" i="6" a="1"/>
  <c r="A1964" i="6" s="1"/>
  <c r="D1963" i="6" a="1"/>
  <c r="D1963" i="6" s="1"/>
  <c r="C1963" i="6" a="1"/>
  <c r="C1963" i="6" s="1"/>
  <c r="B1963" i="6" a="1"/>
  <c r="B1963" i="6" s="1"/>
  <c r="A1963" i="6" a="1"/>
  <c r="A1963" i="6" s="1"/>
  <c r="D1962" i="6" a="1"/>
  <c r="D1962" i="6" s="1"/>
  <c r="C1962" i="6" a="1"/>
  <c r="C1962" i="6" s="1"/>
  <c r="B1962" i="6" a="1"/>
  <c r="B1962" i="6" s="1"/>
  <c r="A1962" i="6" a="1"/>
  <c r="A1962" i="6" s="1"/>
  <c r="D1961" i="6" a="1"/>
  <c r="D1961" i="6" s="1"/>
  <c r="C1961" i="6" a="1"/>
  <c r="C1961" i="6" s="1"/>
  <c r="B1961" i="6" a="1"/>
  <c r="B1961" i="6" s="1"/>
  <c r="A1961" i="6" a="1"/>
  <c r="A1961" i="6" s="1"/>
  <c r="D1960" i="6" a="1"/>
  <c r="D1960" i="6" s="1"/>
  <c r="C1960" i="6" a="1"/>
  <c r="C1960" i="6" s="1"/>
  <c r="B1960" i="6" a="1"/>
  <c r="B1960" i="6" s="1"/>
  <c r="A1960" i="6" a="1"/>
  <c r="A1960" i="6" s="1"/>
  <c r="D1959" i="6" a="1"/>
  <c r="D1959" i="6" s="1"/>
  <c r="C1959" i="6" a="1"/>
  <c r="C1959" i="6" s="1"/>
  <c r="B1959" i="6" a="1"/>
  <c r="B1959" i="6" s="1"/>
  <c r="A1959" i="6" a="1"/>
  <c r="A1959" i="6" s="1"/>
  <c r="D1958" i="6" a="1"/>
  <c r="D1958" i="6" s="1"/>
  <c r="C1958" i="6" a="1"/>
  <c r="C1958" i="6" s="1"/>
  <c r="B1958" i="6" a="1"/>
  <c r="B1958" i="6" s="1"/>
  <c r="A1958" i="6" a="1"/>
  <c r="A1958" i="6" s="1"/>
  <c r="D1957" i="6" a="1"/>
  <c r="D1957" i="6" s="1"/>
  <c r="C1957" i="6" a="1"/>
  <c r="C1957" i="6" s="1"/>
  <c r="B1957" i="6" a="1"/>
  <c r="B1957" i="6" s="1"/>
  <c r="A1957" i="6" a="1"/>
  <c r="A1957" i="6" s="1"/>
  <c r="D1956" i="6" a="1"/>
  <c r="D1956" i="6" s="1"/>
  <c r="C1956" i="6" a="1"/>
  <c r="C1956" i="6" s="1"/>
  <c r="B1956" i="6" a="1"/>
  <c r="B1956" i="6" s="1"/>
  <c r="A1956" i="6" a="1"/>
  <c r="A1956" i="6" s="1"/>
  <c r="D1955" i="6" a="1"/>
  <c r="D1955" i="6" s="1"/>
  <c r="C1955" i="6" a="1"/>
  <c r="C1955" i="6" s="1"/>
  <c r="B1955" i="6" a="1"/>
  <c r="B1955" i="6" s="1"/>
  <c r="A1955" i="6" a="1"/>
  <c r="A1955" i="6" s="1"/>
  <c r="D1954" i="6" a="1"/>
  <c r="D1954" i="6" s="1"/>
  <c r="C1954" i="6" a="1"/>
  <c r="C1954" i="6" s="1"/>
  <c r="B1954" i="6" a="1"/>
  <c r="B1954" i="6" s="1"/>
  <c r="A1954" i="6" a="1"/>
  <c r="A1954" i="6" s="1"/>
  <c r="D1953" i="6" a="1"/>
  <c r="D1953" i="6" s="1"/>
  <c r="C1953" i="6" a="1"/>
  <c r="C1953" i="6" s="1"/>
  <c r="B1953" i="6" a="1"/>
  <c r="B1953" i="6" s="1"/>
  <c r="A1953" i="6" a="1"/>
  <c r="A1953" i="6" s="1"/>
  <c r="D1952" i="6" a="1"/>
  <c r="D1952" i="6" s="1"/>
  <c r="C1952" i="6" a="1"/>
  <c r="C1952" i="6" s="1"/>
  <c r="B1952" i="6" a="1"/>
  <c r="B1952" i="6" s="1"/>
  <c r="A1952" i="6" a="1"/>
  <c r="A1952" i="6" s="1"/>
  <c r="D1951" i="6" a="1"/>
  <c r="D1951" i="6" s="1"/>
  <c r="C1951" i="6" a="1"/>
  <c r="C1951" i="6" s="1"/>
  <c r="B1951" i="6" a="1"/>
  <c r="B1951" i="6" s="1"/>
  <c r="A1951" i="6" a="1"/>
  <c r="A1951" i="6" s="1"/>
  <c r="D1950" i="6" a="1"/>
  <c r="D1950" i="6" s="1"/>
  <c r="C1950" i="6" a="1"/>
  <c r="C1950" i="6" s="1"/>
  <c r="B1950" i="6" a="1"/>
  <c r="B1950" i="6" s="1"/>
  <c r="A1950" i="6" a="1"/>
  <c r="A1950" i="6" s="1"/>
  <c r="D1949" i="6" a="1"/>
  <c r="D1949" i="6" s="1"/>
  <c r="C1949" i="6" a="1"/>
  <c r="C1949" i="6" s="1"/>
  <c r="B1949" i="6" a="1"/>
  <c r="B1949" i="6" s="1"/>
  <c r="A1949" i="6" a="1"/>
  <c r="A1949" i="6" s="1"/>
  <c r="D1948" i="6" a="1"/>
  <c r="D1948" i="6" s="1"/>
  <c r="C1948" i="6" a="1"/>
  <c r="C1948" i="6" s="1"/>
  <c r="B1948" i="6" a="1"/>
  <c r="B1948" i="6" s="1"/>
  <c r="A1948" i="6" a="1"/>
  <c r="A1948" i="6" s="1"/>
  <c r="D1947" i="6" a="1"/>
  <c r="D1947" i="6" s="1"/>
  <c r="C1947" i="6" a="1"/>
  <c r="C1947" i="6" s="1"/>
  <c r="B1947" i="6" a="1"/>
  <c r="B1947" i="6" s="1"/>
  <c r="A1947" i="6" a="1"/>
  <c r="A1947" i="6" s="1"/>
  <c r="D1946" i="6" a="1"/>
  <c r="D1946" i="6" s="1"/>
  <c r="C1946" i="6" a="1"/>
  <c r="C1946" i="6" s="1"/>
  <c r="B1946" i="6" a="1"/>
  <c r="B1946" i="6" s="1"/>
  <c r="A1946" i="6" a="1"/>
  <c r="A1946" i="6" s="1"/>
  <c r="D1945" i="6" a="1"/>
  <c r="D1945" i="6" s="1"/>
  <c r="C1945" i="6" a="1"/>
  <c r="C1945" i="6" s="1"/>
  <c r="B1945" i="6" a="1"/>
  <c r="B1945" i="6" s="1"/>
  <c r="A1945" i="6" a="1"/>
  <c r="A1945" i="6" s="1"/>
  <c r="D1944" i="6" a="1"/>
  <c r="D1944" i="6" s="1"/>
  <c r="C1944" i="6" a="1"/>
  <c r="C1944" i="6" s="1"/>
  <c r="B1944" i="6" a="1"/>
  <c r="B1944" i="6" s="1"/>
  <c r="A1944" i="6" a="1"/>
  <c r="A1944" i="6" s="1"/>
  <c r="D1943" i="6" a="1"/>
  <c r="D1943" i="6" s="1"/>
  <c r="C1943" i="6" a="1"/>
  <c r="C1943" i="6" s="1"/>
  <c r="B1943" i="6" a="1"/>
  <c r="B1943" i="6" s="1"/>
  <c r="A1943" i="6" a="1"/>
  <c r="A1943" i="6" s="1"/>
  <c r="D1942" i="6" a="1"/>
  <c r="D1942" i="6" s="1"/>
  <c r="C1942" i="6" a="1"/>
  <c r="C1942" i="6" s="1"/>
  <c r="B1942" i="6" a="1"/>
  <c r="B1942" i="6" s="1"/>
  <c r="A1942" i="6" a="1"/>
  <c r="A1942" i="6" s="1"/>
  <c r="D1941" i="6" a="1"/>
  <c r="D1941" i="6" s="1"/>
  <c r="C1941" i="6" a="1"/>
  <c r="C1941" i="6" s="1"/>
  <c r="B1941" i="6" a="1"/>
  <c r="B1941" i="6" s="1"/>
  <c r="A1941" i="6" a="1"/>
  <c r="A1941" i="6" s="1"/>
  <c r="D1940" i="6" a="1"/>
  <c r="D1940" i="6" s="1"/>
  <c r="C1940" i="6" a="1"/>
  <c r="C1940" i="6" s="1"/>
  <c r="B1940" i="6" a="1"/>
  <c r="B1940" i="6" s="1"/>
  <c r="A1940" i="6" a="1"/>
  <c r="A1940" i="6" s="1"/>
  <c r="D1939" i="6" a="1"/>
  <c r="D1939" i="6" s="1"/>
  <c r="C1939" i="6" a="1"/>
  <c r="C1939" i="6" s="1"/>
  <c r="B1939" i="6" a="1"/>
  <c r="B1939" i="6" s="1"/>
  <c r="A1939" i="6" a="1"/>
  <c r="A1939" i="6" s="1"/>
  <c r="D1938" i="6" a="1"/>
  <c r="D1938" i="6" s="1"/>
  <c r="C1938" i="6" a="1"/>
  <c r="C1938" i="6" s="1"/>
  <c r="B1938" i="6" a="1"/>
  <c r="B1938" i="6" s="1"/>
  <c r="A1938" i="6" a="1"/>
  <c r="A1938" i="6" s="1"/>
  <c r="D1937" i="6" a="1"/>
  <c r="D1937" i="6" s="1"/>
  <c r="C1937" i="6" a="1"/>
  <c r="C1937" i="6" s="1"/>
  <c r="B1937" i="6" a="1"/>
  <c r="B1937" i="6" s="1"/>
  <c r="A1937" i="6" a="1"/>
  <c r="A1937" i="6" s="1"/>
  <c r="D1936" i="6" a="1"/>
  <c r="D1936" i="6" s="1"/>
  <c r="C1936" i="6" a="1"/>
  <c r="C1936" i="6" s="1"/>
  <c r="B1936" i="6" a="1"/>
  <c r="B1936" i="6" s="1"/>
  <c r="A1936" i="6" a="1"/>
  <c r="A1936" i="6" s="1"/>
  <c r="D1935" i="6" a="1"/>
  <c r="D1935" i="6" s="1"/>
  <c r="C1935" i="6" a="1"/>
  <c r="C1935" i="6" s="1"/>
  <c r="B1935" i="6" a="1"/>
  <c r="B1935" i="6" s="1"/>
  <c r="A1935" i="6" a="1"/>
  <c r="A1935" i="6" s="1"/>
  <c r="D1934" i="6" a="1"/>
  <c r="D1934" i="6" s="1"/>
  <c r="C1934" i="6" a="1"/>
  <c r="C1934" i="6" s="1"/>
  <c r="B1934" i="6" a="1"/>
  <c r="B1934" i="6" s="1"/>
  <c r="A1934" i="6" a="1"/>
  <c r="A1934" i="6" s="1"/>
  <c r="D1933" i="6" a="1"/>
  <c r="D1933" i="6" s="1"/>
  <c r="C1933" i="6" a="1"/>
  <c r="C1933" i="6" s="1"/>
  <c r="B1933" i="6" a="1"/>
  <c r="B1933" i="6" s="1"/>
  <c r="A1933" i="6" a="1"/>
  <c r="A1933" i="6" s="1"/>
  <c r="D1932" i="6" a="1"/>
  <c r="D1932" i="6" s="1"/>
  <c r="C1932" i="6" a="1"/>
  <c r="C1932" i="6" s="1"/>
  <c r="B1932" i="6" a="1"/>
  <c r="B1932" i="6" s="1"/>
  <c r="A1932" i="6" a="1"/>
  <c r="A1932" i="6" s="1"/>
  <c r="D1931" i="6" a="1"/>
  <c r="D1931" i="6" s="1"/>
  <c r="C1931" i="6" a="1"/>
  <c r="C1931" i="6" s="1"/>
  <c r="B1931" i="6" a="1"/>
  <c r="B1931" i="6" s="1"/>
  <c r="A1931" i="6" a="1"/>
  <c r="A1931" i="6" s="1"/>
  <c r="D1930" i="6" a="1"/>
  <c r="D1930" i="6" s="1"/>
  <c r="C1930" i="6" a="1"/>
  <c r="C1930" i="6" s="1"/>
  <c r="B1930" i="6" a="1"/>
  <c r="B1930" i="6" s="1"/>
  <c r="A1930" i="6" a="1"/>
  <c r="A1930" i="6" s="1"/>
  <c r="D1929" i="6" a="1"/>
  <c r="D1929" i="6" s="1"/>
  <c r="C1929" i="6" a="1"/>
  <c r="C1929" i="6" s="1"/>
  <c r="B1929" i="6" a="1"/>
  <c r="B1929" i="6" s="1"/>
  <c r="A1929" i="6" a="1"/>
  <c r="A1929" i="6" s="1"/>
  <c r="D1928" i="6" a="1"/>
  <c r="D1928" i="6" s="1"/>
  <c r="C1928" i="6" a="1"/>
  <c r="C1928" i="6" s="1"/>
  <c r="B1928" i="6" a="1"/>
  <c r="B1928" i="6" s="1"/>
  <c r="A1928" i="6" a="1"/>
  <c r="A1928" i="6" s="1"/>
  <c r="D1927" i="6" a="1"/>
  <c r="D1927" i="6" s="1"/>
  <c r="C1927" i="6" a="1"/>
  <c r="C1927" i="6" s="1"/>
  <c r="B1927" i="6" a="1"/>
  <c r="B1927" i="6" s="1"/>
  <c r="A1927" i="6" a="1"/>
  <c r="A1927" i="6" s="1"/>
  <c r="D1926" i="6" a="1"/>
  <c r="D1926" i="6" s="1"/>
  <c r="C1926" i="6" a="1"/>
  <c r="C1926" i="6" s="1"/>
  <c r="B1926" i="6" a="1"/>
  <c r="B1926" i="6" s="1"/>
  <c r="A1926" i="6" a="1"/>
  <c r="A1926" i="6" s="1"/>
  <c r="D1925" i="6" a="1"/>
  <c r="D1925" i="6" s="1"/>
  <c r="C1925" i="6" a="1"/>
  <c r="C1925" i="6" s="1"/>
  <c r="B1925" i="6" a="1"/>
  <c r="B1925" i="6" s="1"/>
  <c r="A1925" i="6" a="1"/>
  <c r="A1925" i="6" s="1"/>
  <c r="D1924" i="6" a="1"/>
  <c r="D1924" i="6" s="1"/>
  <c r="C1924" i="6" a="1"/>
  <c r="C1924" i="6" s="1"/>
  <c r="B1924" i="6" a="1"/>
  <c r="B1924" i="6" s="1"/>
  <c r="A1924" i="6" a="1"/>
  <c r="A1924" i="6" s="1"/>
  <c r="D1923" i="6" a="1"/>
  <c r="D1923" i="6" s="1"/>
  <c r="C1923" i="6" a="1"/>
  <c r="C1923" i="6" s="1"/>
  <c r="B1923" i="6" a="1"/>
  <c r="B1923" i="6" s="1"/>
  <c r="A1923" i="6" a="1"/>
  <c r="A1923" i="6" s="1"/>
  <c r="D1922" i="6" a="1"/>
  <c r="D1922" i="6" s="1"/>
  <c r="C1922" i="6" a="1"/>
  <c r="C1922" i="6" s="1"/>
  <c r="B1922" i="6" a="1"/>
  <c r="B1922" i="6" s="1"/>
  <c r="A1922" i="6" a="1"/>
  <c r="A1922" i="6" s="1"/>
  <c r="D1921" i="6" a="1"/>
  <c r="D1921" i="6" s="1"/>
  <c r="C1921" i="6" a="1"/>
  <c r="C1921" i="6" s="1"/>
  <c r="B1921" i="6" a="1"/>
  <c r="B1921" i="6" s="1"/>
  <c r="A1921" i="6" a="1"/>
  <c r="A1921" i="6" s="1"/>
  <c r="D1920" i="6" a="1"/>
  <c r="D1920" i="6" s="1"/>
  <c r="C1920" i="6" a="1"/>
  <c r="C1920" i="6" s="1"/>
  <c r="B1920" i="6" a="1"/>
  <c r="B1920" i="6" s="1"/>
  <c r="A1920" i="6" a="1"/>
  <c r="A1920" i="6" s="1"/>
  <c r="D1919" i="6" a="1"/>
  <c r="D1919" i="6" s="1"/>
  <c r="C1919" i="6" a="1"/>
  <c r="C1919" i="6" s="1"/>
  <c r="B1919" i="6" a="1"/>
  <c r="B1919" i="6" s="1"/>
  <c r="A1919" i="6" a="1"/>
  <c r="A1919" i="6" s="1"/>
  <c r="D1918" i="6" a="1"/>
  <c r="D1918" i="6" s="1"/>
  <c r="C1918" i="6" a="1"/>
  <c r="C1918" i="6" s="1"/>
  <c r="B1918" i="6" a="1"/>
  <c r="B1918" i="6" s="1"/>
  <c r="A1918" i="6" a="1"/>
  <c r="A1918" i="6" s="1"/>
  <c r="D1917" i="6" a="1"/>
  <c r="D1917" i="6" s="1"/>
  <c r="C1917" i="6" a="1"/>
  <c r="C1917" i="6" s="1"/>
  <c r="B1917" i="6" a="1"/>
  <c r="B1917" i="6" s="1"/>
  <c r="A1917" i="6" a="1"/>
  <c r="A1917" i="6" s="1"/>
  <c r="D1916" i="6" a="1"/>
  <c r="D1916" i="6" s="1"/>
  <c r="C1916" i="6" a="1"/>
  <c r="C1916" i="6" s="1"/>
  <c r="B1916" i="6" a="1"/>
  <c r="B1916" i="6" s="1"/>
  <c r="A1916" i="6" a="1"/>
  <c r="A1916" i="6" s="1"/>
  <c r="D1915" i="6" a="1"/>
  <c r="D1915" i="6" s="1"/>
  <c r="C1915" i="6" a="1"/>
  <c r="C1915" i="6" s="1"/>
  <c r="B1915" i="6" a="1"/>
  <c r="B1915" i="6" s="1"/>
  <c r="A1915" i="6" a="1"/>
  <c r="A1915" i="6" s="1"/>
  <c r="D1914" i="6" a="1"/>
  <c r="D1914" i="6" s="1"/>
  <c r="C1914" i="6" a="1"/>
  <c r="C1914" i="6" s="1"/>
  <c r="B1914" i="6" a="1"/>
  <c r="B1914" i="6" s="1"/>
  <c r="A1914" i="6" a="1"/>
  <c r="A1914" i="6" s="1"/>
  <c r="D1913" i="6" a="1"/>
  <c r="D1913" i="6" s="1"/>
  <c r="C1913" i="6" a="1"/>
  <c r="C1913" i="6" s="1"/>
  <c r="B1913" i="6" a="1"/>
  <c r="B1913" i="6" s="1"/>
  <c r="A1913" i="6" a="1"/>
  <c r="A1913" i="6" s="1"/>
  <c r="D1912" i="6" a="1"/>
  <c r="D1912" i="6" s="1"/>
  <c r="C1912" i="6" a="1"/>
  <c r="C1912" i="6" s="1"/>
  <c r="B1912" i="6" a="1"/>
  <c r="B1912" i="6" s="1"/>
  <c r="A1912" i="6" a="1"/>
  <c r="A1912" i="6" s="1"/>
  <c r="D1911" i="6" a="1"/>
  <c r="D1911" i="6" s="1"/>
  <c r="C1911" i="6" a="1"/>
  <c r="C1911" i="6" s="1"/>
  <c r="B1911" i="6" a="1"/>
  <c r="B1911" i="6" s="1"/>
  <c r="A1911" i="6" a="1"/>
  <c r="A1911" i="6" s="1"/>
  <c r="D1910" i="6" a="1"/>
  <c r="D1910" i="6" s="1"/>
  <c r="C1910" i="6" a="1"/>
  <c r="C1910" i="6" s="1"/>
  <c r="B1910" i="6" a="1"/>
  <c r="B1910" i="6" s="1"/>
  <c r="A1910" i="6" a="1"/>
  <c r="A1910" i="6" s="1"/>
  <c r="D1909" i="6" a="1"/>
  <c r="D1909" i="6" s="1"/>
  <c r="C1909" i="6" a="1"/>
  <c r="C1909" i="6" s="1"/>
  <c r="B1909" i="6" a="1"/>
  <c r="B1909" i="6" s="1"/>
  <c r="A1909" i="6" a="1"/>
  <c r="A1909" i="6" s="1"/>
  <c r="D1908" i="6" a="1"/>
  <c r="D1908" i="6" s="1"/>
  <c r="C1908" i="6" a="1"/>
  <c r="C1908" i="6" s="1"/>
  <c r="B1908" i="6" a="1"/>
  <c r="B1908" i="6" s="1"/>
  <c r="A1908" i="6" a="1"/>
  <c r="A1908" i="6" s="1"/>
  <c r="D1907" i="6" a="1"/>
  <c r="D1907" i="6" s="1"/>
  <c r="C1907" i="6" a="1"/>
  <c r="C1907" i="6" s="1"/>
  <c r="B1907" i="6" a="1"/>
  <c r="B1907" i="6" s="1"/>
  <c r="A1907" i="6" a="1"/>
  <c r="A1907" i="6" s="1"/>
  <c r="D1906" i="6" a="1"/>
  <c r="D1906" i="6" s="1"/>
  <c r="C1906" i="6" a="1"/>
  <c r="C1906" i="6" s="1"/>
  <c r="B1906" i="6" a="1"/>
  <c r="B1906" i="6" s="1"/>
  <c r="A1906" i="6" a="1"/>
  <c r="A1906" i="6" s="1"/>
  <c r="D1905" i="6" a="1"/>
  <c r="D1905" i="6" s="1"/>
  <c r="C1905" i="6" a="1"/>
  <c r="C1905" i="6" s="1"/>
  <c r="B1905" i="6" a="1"/>
  <c r="B1905" i="6" s="1"/>
  <c r="A1905" i="6" a="1"/>
  <c r="A1905" i="6" s="1"/>
  <c r="D1904" i="6" a="1"/>
  <c r="D1904" i="6" s="1"/>
  <c r="C1904" i="6" a="1"/>
  <c r="C1904" i="6" s="1"/>
  <c r="B1904" i="6" a="1"/>
  <c r="B1904" i="6" s="1"/>
  <c r="A1904" i="6" a="1"/>
  <c r="A1904" i="6" s="1"/>
  <c r="D1903" i="6" a="1"/>
  <c r="D1903" i="6" s="1"/>
  <c r="C1903" i="6" a="1"/>
  <c r="C1903" i="6" s="1"/>
  <c r="B1903" i="6" a="1"/>
  <c r="B1903" i="6" s="1"/>
  <c r="A1903" i="6" a="1"/>
  <c r="A1903" i="6" s="1"/>
  <c r="D1902" i="6" a="1"/>
  <c r="D1902" i="6" s="1"/>
  <c r="C1902" i="6" a="1"/>
  <c r="C1902" i="6" s="1"/>
  <c r="B1902" i="6" a="1"/>
  <c r="B1902" i="6" s="1"/>
  <c r="A1902" i="6" a="1"/>
  <c r="A1902" i="6" s="1"/>
  <c r="D1901" i="6" a="1"/>
  <c r="D1901" i="6" s="1"/>
  <c r="C1901" i="6" a="1"/>
  <c r="C1901" i="6" s="1"/>
  <c r="B1901" i="6" a="1"/>
  <c r="B1901" i="6" s="1"/>
  <c r="A1901" i="6" a="1"/>
  <c r="A1901" i="6" s="1"/>
  <c r="D1900" i="6" a="1"/>
  <c r="D1900" i="6" s="1"/>
  <c r="C1900" i="6" a="1"/>
  <c r="C1900" i="6" s="1"/>
  <c r="B1900" i="6" a="1"/>
  <c r="B1900" i="6" s="1"/>
  <c r="A1900" i="6" a="1"/>
  <c r="A1900" i="6" s="1"/>
  <c r="D1899" i="6" a="1"/>
  <c r="D1899" i="6" s="1"/>
  <c r="C1899" i="6" a="1"/>
  <c r="C1899" i="6" s="1"/>
  <c r="B1899" i="6" a="1"/>
  <c r="B1899" i="6" s="1"/>
  <c r="A1899" i="6" a="1"/>
  <c r="A1899" i="6" s="1"/>
  <c r="D1898" i="6" a="1"/>
  <c r="D1898" i="6" s="1"/>
  <c r="C1898" i="6" a="1"/>
  <c r="C1898" i="6" s="1"/>
  <c r="B1898" i="6" a="1"/>
  <c r="B1898" i="6" s="1"/>
  <c r="A1898" i="6" a="1"/>
  <c r="A1898" i="6" s="1"/>
  <c r="D1897" i="6" a="1"/>
  <c r="D1897" i="6" s="1"/>
  <c r="C1897" i="6" a="1"/>
  <c r="C1897" i="6" s="1"/>
  <c r="B1897" i="6" a="1"/>
  <c r="B1897" i="6" s="1"/>
  <c r="A1897" i="6" a="1"/>
  <c r="A1897" i="6" s="1"/>
  <c r="D1896" i="6" a="1"/>
  <c r="D1896" i="6" s="1"/>
  <c r="C1896" i="6" a="1"/>
  <c r="C1896" i="6" s="1"/>
  <c r="B1896" i="6" a="1"/>
  <c r="B1896" i="6" s="1"/>
  <c r="A1896" i="6" a="1"/>
  <c r="A1896" i="6" s="1"/>
  <c r="D1895" i="6" a="1"/>
  <c r="D1895" i="6" s="1"/>
  <c r="C1895" i="6" a="1"/>
  <c r="C1895" i="6" s="1"/>
  <c r="B1895" i="6" a="1"/>
  <c r="B1895" i="6" s="1"/>
  <c r="A1895" i="6" a="1"/>
  <c r="A1895" i="6" s="1"/>
  <c r="D1894" i="6" a="1"/>
  <c r="D1894" i="6" s="1"/>
  <c r="C1894" i="6" a="1"/>
  <c r="C1894" i="6" s="1"/>
  <c r="B1894" i="6" a="1"/>
  <c r="B1894" i="6" s="1"/>
  <c r="A1894" i="6" a="1"/>
  <c r="A1894" i="6" s="1"/>
  <c r="D1893" i="6" a="1"/>
  <c r="D1893" i="6" s="1"/>
  <c r="C1893" i="6" a="1"/>
  <c r="C1893" i="6" s="1"/>
  <c r="B1893" i="6" a="1"/>
  <c r="B1893" i="6" s="1"/>
  <c r="A1893" i="6" a="1"/>
  <c r="A1893" i="6" s="1"/>
  <c r="D1892" i="6" a="1"/>
  <c r="D1892" i="6" s="1"/>
  <c r="C1892" i="6" a="1"/>
  <c r="C1892" i="6" s="1"/>
  <c r="B1892" i="6" a="1"/>
  <c r="B1892" i="6" s="1"/>
  <c r="A1892" i="6" a="1"/>
  <c r="A1892" i="6" s="1"/>
  <c r="D1891" i="6" a="1"/>
  <c r="D1891" i="6" s="1"/>
  <c r="C1891" i="6" a="1"/>
  <c r="C1891" i="6" s="1"/>
  <c r="B1891" i="6" a="1"/>
  <c r="B1891" i="6" s="1"/>
  <c r="A1891" i="6" a="1"/>
  <c r="A1891" i="6" s="1"/>
  <c r="D1890" i="6" a="1"/>
  <c r="D1890" i="6" s="1"/>
  <c r="C1890" i="6" a="1"/>
  <c r="C1890" i="6" s="1"/>
  <c r="B1890" i="6" a="1"/>
  <c r="B1890" i="6" s="1"/>
  <c r="A1890" i="6" a="1"/>
  <c r="A1890" i="6" s="1"/>
  <c r="D1889" i="6" a="1"/>
  <c r="D1889" i="6" s="1"/>
  <c r="C1889" i="6" a="1"/>
  <c r="C1889" i="6" s="1"/>
  <c r="B1889" i="6" a="1"/>
  <c r="B1889" i="6" s="1"/>
  <c r="A1889" i="6" a="1"/>
  <c r="A1889" i="6" s="1"/>
  <c r="D1888" i="6" a="1"/>
  <c r="D1888" i="6" s="1"/>
  <c r="C1888" i="6" a="1"/>
  <c r="C1888" i="6" s="1"/>
  <c r="B1888" i="6" a="1"/>
  <c r="B1888" i="6" s="1"/>
  <c r="A1888" i="6" a="1"/>
  <c r="A1888" i="6" s="1"/>
  <c r="D1887" i="6" a="1"/>
  <c r="D1887" i="6" s="1"/>
  <c r="C1887" i="6" a="1"/>
  <c r="C1887" i="6" s="1"/>
  <c r="B1887" i="6" a="1"/>
  <c r="B1887" i="6" s="1"/>
  <c r="A1887" i="6" a="1"/>
  <c r="A1887" i="6" s="1"/>
  <c r="D1886" i="6" a="1"/>
  <c r="D1886" i="6" s="1"/>
  <c r="C1886" i="6" a="1"/>
  <c r="C1886" i="6" s="1"/>
  <c r="B1886" i="6" a="1"/>
  <c r="B1886" i="6" s="1"/>
  <c r="A1886" i="6" a="1"/>
  <c r="A1886" i="6" s="1"/>
  <c r="D1885" i="6" a="1"/>
  <c r="D1885" i="6" s="1"/>
  <c r="C1885" i="6" a="1"/>
  <c r="C1885" i="6" s="1"/>
  <c r="B1885" i="6" a="1"/>
  <c r="B1885" i="6" s="1"/>
  <c r="A1885" i="6" a="1"/>
  <c r="A1885" i="6" s="1"/>
  <c r="D1884" i="6" a="1"/>
  <c r="D1884" i="6" s="1"/>
  <c r="C1884" i="6" a="1"/>
  <c r="C1884" i="6" s="1"/>
  <c r="B1884" i="6" a="1"/>
  <c r="B1884" i="6" s="1"/>
  <c r="A1884" i="6" a="1"/>
  <c r="A1884" i="6" s="1"/>
  <c r="D1883" i="6" a="1"/>
  <c r="D1883" i="6" s="1"/>
  <c r="C1883" i="6" a="1"/>
  <c r="C1883" i="6" s="1"/>
  <c r="B1883" i="6" a="1"/>
  <c r="B1883" i="6" s="1"/>
  <c r="A1883" i="6" a="1"/>
  <c r="A1883" i="6" s="1"/>
  <c r="D1882" i="6" a="1"/>
  <c r="D1882" i="6" s="1"/>
  <c r="C1882" i="6" a="1"/>
  <c r="C1882" i="6" s="1"/>
  <c r="B1882" i="6" a="1"/>
  <c r="B1882" i="6" s="1"/>
  <c r="A1882" i="6" a="1"/>
  <c r="A1882" i="6" s="1"/>
  <c r="D1881" i="6" a="1"/>
  <c r="D1881" i="6" s="1"/>
  <c r="C1881" i="6" a="1"/>
  <c r="C1881" i="6" s="1"/>
  <c r="B1881" i="6" a="1"/>
  <c r="B1881" i="6" s="1"/>
  <c r="A1881" i="6" a="1"/>
  <c r="A1881" i="6" s="1"/>
  <c r="D1880" i="6" a="1"/>
  <c r="D1880" i="6" s="1"/>
  <c r="C1880" i="6" a="1"/>
  <c r="C1880" i="6" s="1"/>
  <c r="B1880" i="6" a="1"/>
  <c r="B1880" i="6" s="1"/>
  <c r="A1880" i="6" a="1"/>
  <c r="A1880" i="6" s="1"/>
  <c r="D1879" i="6" a="1"/>
  <c r="D1879" i="6" s="1"/>
  <c r="C1879" i="6" a="1"/>
  <c r="C1879" i="6" s="1"/>
  <c r="B1879" i="6" a="1"/>
  <c r="B1879" i="6" s="1"/>
  <c r="A1879" i="6" a="1"/>
  <c r="A1879" i="6" s="1"/>
  <c r="D1878" i="6" a="1"/>
  <c r="D1878" i="6" s="1"/>
  <c r="C1878" i="6" a="1"/>
  <c r="C1878" i="6" s="1"/>
  <c r="B1878" i="6" a="1"/>
  <c r="B1878" i="6" s="1"/>
  <c r="A1878" i="6" a="1"/>
  <c r="A1878" i="6" s="1"/>
  <c r="D1877" i="6" a="1"/>
  <c r="D1877" i="6" s="1"/>
  <c r="C1877" i="6" a="1"/>
  <c r="C1877" i="6" s="1"/>
  <c r="B1877" i="6" a="1"/>
  <c r="B1877" i="6" s="1"/>
  <c r="A1877" i="6" a="1"/>
  <c r="A1877" i="6" s="1"/>
  <c r="D1876" i="6" a="1"/>
  <c r="D1876" i="6" s="1"/>
  <c r="C1876" i="6" a="1"/>
  <c r="C1876" i="6" s="1"/>
  <c r="B1876" i="6" a="1"/>
  <c r="B1876" i="6" s="1"/>
  <c r="A1876" i="6" a="1"/>
  <c r="A1876" i="6" s="1"/>
  <c r="D1875" i="6" a="1"/>
  <c r="D1875" i="6" s="1"/>
  <c r="C1875" i="6" a="1"/>
  <c r="C1875" i="6" s="1"/>
  <c r="B1875" i="6" a="1"/>
  <c r="B1875" i="6" s="1"/>
  <c r="A1875" i="6" a="1"/>
  <c r="A1875" i="6" s="1"/>
  <c r="D1874" i="6" a="1"/>
  <c r="D1874" i="6" s="1"/>
  <c r="C1874" i="6" a="1"/>
  <c r="C1874" i="6" s="1"/>
  <c r="B1874" i="6" a="1"/>
  <c r="B1874" i="6" s="1"/>
  <c r="A1874" i="6" a="1"/>
  <c r="A1874" i="6" s="1"/>
  <c r="D1873" i="6" a="1"/>
  <c r="D1873" i="6" s="1"/>
  <c r="C1873" i="6" a="1"/>
  <c r="C1873" i="6" s="1"/>
  <c r="B1873" i="6" a="1"/>
  <c r="B1873" i="6" s="1"/>
  <c r="A1873" i="6" a="1"/>
  <c r="A1873" i="6" s="1"/>
  <c r="D1872" i="6" a="1"/>
  <c r="D1872" i="6" s="1"/>
  <c r="C1872" i="6" a="1"/>
  <c r="C1872" i="6" s="1"/>
  <c r="B1872" i="6" a="1"/>
  <c r="B1872" i="6" s="1"/>
  <c r="A1872" i="6" a="1"/>
  <c r="A1872" i="6" s="1"/>
  <c r="D1871" i="6" a="1"/>
  <c r="D1871" i="6" s="1"/>
  <c r="C1871" i="6" a="1"/>
  <c r="C1871" i="6" s="1"/>
  <c r="B1871" i="6" a="1"/>
  <c r="B1871" i="6" s="1"/>
  <c r="A1871" i="6" a="1"/>
  <c r="A1871" i="6" s="1"/>
  <c r="D1870" i="6" a="1"/>
  <c r="D1870" i="6" s="1"/>
  <c r="C1870" i="6" a="1"/>
  <c r="C1870" i="6" s="1"/>
  <c r="B1870" i="6" a="1"/>
  <c r="B1870" i="6" s="1"/>
  <c r="A1870" i="6" a="1"/>
  <c r="A1870" i="6" s="1"/>
  <c r="D1869" i="6" a="1"/>
  <c r="D1869" i="6" s="1"/>
  <c r="C1869" i="6" a="1"/>
  <c r="C1869" i="6" s="1"/>
  <c r="B1869" i="6" a="1"/>
  <c r="B1869" i="6" s="1"/>
  <c r="A1869" i="6" a="1"/>
  <c r="A1869" i="6" s="1"/>
  <c r="D1868" i="6" a="1"/>
  <c r="D1868" i="6" s="1"/>
  <c r="C1868" i="6" a="1"/>
  <c r="C1868" i="6" s="1"/>
  <c r="B1868" i="6" a="1"/>
  <c r="B1868" i="6" s="1"/>
  <c r="A1868" i="6" a="1"/>
  <c r="A1868" i="6" s="1"/>
  <c r="D1867" i="6" a="1"/>
  <c r="D1867" i="6" s="1"/>
  <c r="C1867" i="6" a="1"/>
  <c r="C1867" i="6" s="1"/>
  <c r="B1867" i="6" a="1"/>
  <c r="B1867" i="6" s="1"/>
  <c r="A1867" i="6" a="1"/>
  <c r="A1867" i="6" s="1"/>
  <c r="D1866" i="6" a="1"/>
  <c r="D1866" i="6" s="1"/>
  <c r="C1866" i="6" a="1"/>
  <c r="C1866" i="6" s="1"/>
  <c r="B1866" i="6" a="1"/>
  <c r="B1866" i="6" s="1"/>
  <c r="A1866" i="6" a="1"/>
  <c r="A1866" i="6" s="1"/>
  <c r="D1865" i="6" a="1"/>
  <c r="D1865" i="6" s="1"/>
  <c r="C1865" i="6" a="1"/>
  <c r="C1865" i="6" s="1"/>
  <c r="B1865" i="6" a="1"/>
  <c r="B1865" i="6" s="1"/>
  <c r="A1865" i="6" a="1"/>
  <c r="A1865" i="6" s="1"/>
  <c r="D1864" i="6" a="1"/>
  <c r="D1864" i="6" s="1"/>
  <c r="C1864" i="6" a="1"/>
  <c r="C1864" i="6" s="1"/>
  <c r="B1864" i="6" a="1"/>
  <c r="B1864" i="6" s="1"/>
  <c r="A1864" i="6" a="1"/>
  <c r="A1864" i="6" s="1"/>
  <c r="D1863" i="6" a="1"/>
  <c r="D1863" i="6" s="1"/>
  <c r="C1863" i="6" a="1"/>
  <c r="C1863" i="6" s="1"/>
  <c r="B1863" i="6" a="1"/>
  <c r="B1863" i="6" s="1"/>
  <c r="A1863" i="6" a="1"/>
  <c r="A1863" i="6" s="1"/>
  <c r="D1862" i="6" a="1"/>
  <c r="D1862" i="6" s="1"/>
  <c r="C1862" i="6" a="1"/>
  <c r="C1862" i="6" s="1"/>
  <c r="B1862" i="6" a="1"/>
  <c r="B1862" i="6" s="1"/>
  <c r="A1862" i="6" a="1"/>
  <c r="A1862" i="6" s="1"/>
  <c r="D1861" i="6" a="1"/>
  <c r="D1861" i="6" s="1"/>
  <c r="C1861" i="6" a="1"/>
  <c r="C1861" i="6" s="1"/>
  <c r="B1861" i="6" a="1"/>
  <c r="B1861" i="6" s="1"/>
  <c r="A1861" i="6" a="1"/>
  <c r="A1861" i="6" s="1"/>
  <c r="D1860" i="6" a="1"/>
  <c r="D1860" i="6" s="1"/>
  <c r="C1860" i="6" a="1"/>
  <c r="C1860" i="6" s="1"/>
  <c r="B1860" i="6" a="1"/>
  <c r="B1860" i="6" s="1"/>
  <c r="A1860" i="6" a="1"/>
  <c r="A1860" i="6" s="1"/>
  <c r="D1859" i="6" a="1"/>
  <c r="D1859" i="6" s="1"/>
  <c r="C1859" i="6" a="1"/>
  <c r="C1859" i="6" s="1"/>
  <c r="B1859" i="6" a="1"/>
  <c r="B1859" i="6" s="1"/>
  <c r="A1859" i="6" a="1"/>
  <c r="A1859" i="6" s="1"/>
  <c r="D1858" i="6" a="1"/>
  <c r="D1858" i="6" s="1"/>
  <c r="C1858" i="6" a="1"/>
  <c r="C1858" i="6" s="1"/>
  <c r="B1858" i="6" a="1"/>
  <c r="B1858" i="6" s="1"/>
  <c r="A1858" i="6" a="1"/>
  <c r="A1858" i="6" s="1"/>
  <c r="D1857" i="6" a="1"/>
  <c r="D1857" i="6" s="1"/>
  <c r="C1857" i="6" a="1"/>
  <c r="C1857" i="6" s="1"/>
  <c r="B1857" i="6" a="1"/>
  <c r="B1857" i="6" s="1"/>
  <c r="A1857" i="6" a="1"/>
  <c r="A1857" i="6" s="1"/>
  <c r="D1856" i="6" a="1"/>
  <c r="D1856" i="6" s="1"/>
  <c r="C1856" i="6" a="1"/>
  <c r="C1856" i="6" s="1"/>
  <c r="B1856" i="6" a="1"/>
  <c r="B1856" i="6" s="1"/>
  <c r="A1856" i="6" a="1"/>
  <c r="A1856" i="6" s="1"/>
  <c r="D1855" i="6" a="1"/>
  <c r="D1855" i="6" s="1"/>
  <c r="C1855" i="6" a="1"/>
  <c r="C1855" i="6" s="1"/>
  <c r="B1855" i="6" a="1"/>
  <c r="B1855" i="6" s="1"/>
  <c r="A1855" i="6" a="1"/>
  <c r="A1855" i="6" s="1"/>
  <c r="D1854" i="6" a="1"/>
  <c r="D1854" i="6" s="1"/>
  <c r="C1854" i="6" a="1"/>
  <c r="C1854" i="6" s="1"/>
  <c r="B1854" i="6" a="1"/>
  <c r="B1854" i="6" s="1"/>
  <c r="A1854" i="6" a="1"/>
  <c r="A1854" i="6" s="1"/>
  <c r="D1853" i="6" a="1"/>
  <c r="D1853" i="6" s="1"/>
  <c r="C1853" i="6" a="1"/>
  <c r="C1853" i="6" s="1"/>
  <c r="B1853" i="6" a="1"/>
  <c r="B1853" i="6" s="1"/>
  <c r="A1853" i="6" a="1"/>
  <c r="A1853" i="6" s="1"/>
  <c r="D1852" i="6" a="1"/>
  <c r="D1852" i="6" s="1"/>
  <c r="C1852" i="6" a="1"/>
  <c r="C1852" i="6" s="1"/>
  <c r="B1852" i="6" a="1"/>
  <c r="B1852" i="6" s="1"/>
  <c r="A1852" i="6" a="1"/>
  <c r="A1852" i="6" s="1"/>
  <c r="D1851" i="6" a="1"/>
  <c r="D1851" i="6" s="1"/>
  <c r="C1851" i="6" a="1"/>
  <c r="C1851" i="6" s="1"/>
  <c r="B1851" i="6" a="1"/>
  <c r="B1851" i="6" s="1"/>
  <c r="A1851" i="6" a="1"/>
  <c r="A1851" i="6" s="1"/>
  <c r="D1850" i="6" a="1"/>
  <c r="D1850" i="6" s="1"/>
  <c r="C1850" i="6" a="1"/>
  <c r="C1850" i="6" s="1"/>
  <c r="B1850" i="6" a="1"/>
  <c r="B1850" i="6" s="1"/>
  <c r="A1850" i="6" a="1"/>
  <c r="A1850" i="6" s="1"/>
  <c r="D1849" i="6" a="1"/>
  <c r="D1849" i="6" s="1"/>
  <c r="C1849" i="6" a="1"/>
  <c r="C1849" i="6" s="1"/>
  <c r="B1849" i="6" a="1"/>
  <c r="B1849" i="6" s="1"/>
  <c r="A1849" i="6" a="1"/>
  <c r="A1849" i="6" s="1"/>
  <c r="D1848" i="6" a="1"/>
  <c r="D1848" i="6" s="1"/>
  <c r="C1848" i="6" a="1"/>
  <c r="C1848" i="6" s="1"/>
  <c r="B1848" i="6" a="1"/>
  <c r="B1848" i="6" s="1"/>
  <c r="A1848" i="6" a="1"/>
  <c r="A1848" i="6" s="1"/>
  <c r="D1847" i="6" a="1"/>
  <c r="D1847" i="6" s="1"/>
  <c r="C1847" i="6" a="1"/>
  <c r="C1847" i="6" s="1"/>
  <c r="B1847" i="6" a="1"/>
  <c r="B1847" i="6" s="1"/>
  <c r="A1847" i="6" a="1"/>
  <c r="A1847" i="6" s="1"/>
  <c r="D1846" i="6" a="1"/>
  <c r="D1846" i="6" s="1"/>
  <c r="C1846" i="6" a="1"/>
  <c r="C1846" i="6" s="1"/>
  <c r="B1846" i="6" a="1"/>
  <c r="B1846" i="6" s="1"/>
  <c r="A1846" i="6" a="1"/>
  <c r="A1846" i="6" s="1"/>
  <c r="D1845" i="6" a="1"/>
  <c r="D1845" i="6" s="1"/>
  <c r="C1845" i="6" a="1"/>
  <c r="C1845" i="6" s="1"/>
  <c r="B1845" i="6" a="1"/>
  <c r="B1845" i="6" s="1"/>
  <c r="A1845" i="6" a="1"/>
  <c r="A1845" i="6" s="1"/>
  <c r="D1844" i="6" a="1"/>
  <c r="D1844" i="6" s="1"/>
  <c r="C1844" i="6" a="1"/>
  <c r="C1844" i="6" s="1"/>
  <c r="B1844" i="6" a="1"/>
  <c r="B1844" i="6" s="1"/>
  <c r="A1844" i="6" a="1"/>
  <c r="A1844" i="6" s="1"/>
  <c r="D1843" i="6" a="1"/>
  <c r="D1843" i="6" s="1"/>
  <c r="C1843" i="6" a="1"/>
  <c r="C1843" i="6" s="1"/>
  <c r="B1843" i="6" a="1"/>
  <c r="B1843" i="6" s="1"/>
  <c r="A1843" i="6" a="1"/>
  <c r="A1843" i="6" s="1"/>
  <c r="D1842" i="6" a="1"/>
  <c r="D1842" i="6" s="1"/>
  <c r="C1842" i="6" a="1"/>
  <c r="C1842" i="6" s="1"/>
  <c r="B1842" i="6" a="1"/>
  <c r="B1842" i="6" s="1"/>
  <c r="A1842" i="6" a="1"/>
  <c r="A1842" i="6" s="1"/>
  <c r="D1841" i="6" a="1"/>
  <c r="D1841" i="6" s="1"/>
  <c r="C1841" i="6" a="1"/>
  <c r="C1841" i="6" s="1"/>
  <c r="B1841" i="6" a="1"/>
  <c r="B1841" i="6" s="1"/>
  <c r="A1841" i="6" a="1"/>
  <c r="A1841" i="6" s="1"/>
  <c r="D1840" i="6" a="1"/>
  <c r="D1840" i="6" s="1"/>
  <c r="C1840" i="6" a="1"/>
  <c r="C1840" i="6" s="1"/>
  <c r="B1840" i="6" a="1"/>
  <c r="B1840" i="6" s="1"/>
  <c r="A1840" i="6" a="1"/>
  <c r="A1840" i="6" s="1"/>
  <c r="D1839" i="6" a="1"/>
  <c r="D1839" i="6" s="1"/>
  <c r="C1839" i="6" a="1"/>
  <c r="C1839" i="6" s="1"/>
  <c r="B1839" i="6" a="1"/>
  <c r="B1839" i="6" s="1"/>
  <c r="A1839" i="6" a="1"/>
  <c r="A1839" i="6" s="1"/>
  <c r="D1838" i="6" a="1"/>
  <c r="D1838" i="6" s="1"/>
  <c r="C1838" i="6" a="1"/>
  <c r="C1838" i="6" s="1"/>
  <c r="B1838" i="6" a="1"/>
  <c r="B1838" i="6" s="1"/>
  <c r="A1838" i="6" a="1"/>
  <c r="A1838" i="6" s="1"/>
  <c r="D1837" i="6" a="1"/>
  <c r="D1837" i="6" s="1"/>
  <c r="C1837" i="6" a="1"/>
  <c r="C1837" i="6" s="1"/>
  <c r="B1837" i="6" a="1"/>
  <c r="B1837" i="6" s="1"/>
  <c r="A1837" i="6" a="1"/>
  <c r="A1837" i="6" s="1"/>
  <c r="D1836" i="6" a="1"/>
  <c r="D1836" i="6" s="1"/>
  <c r="C1836" i="6" a="1"/>
  <c r="C1836" i="6" s="1"/>
  <c r="B1836" i="6" a="1"/>
  <c r="B1836" i="6" s="1"/>
  <c r="A1836" i="6" a="1"/>
  <c r="A1836" i="6" s="1"/>
  <c r="D1835" i="6" a="1"/>
  <c r="D1835" i="6" s="1"/>
  <c r="C1835" i="6" a="1"/>
  <c r="C1835" i="6" s="1"/>
  <c r="B1835" i="6" a="1"/>
  <c r="B1835" i="6" s="1"/>
  <c r="A1835" i="6" a="1"/>
  <c r="A1835" i="6" s="1"/>
  <c r="D1834" i="6" a="1"/>
  <c r="D1834" i="6" s="1"/>
  <c r="C1834" i="6" a="1"/>
  <c r="C1834" i="6" s="1"/>
  <c r="B1834" i="6" a="1"/>
  <c r="B1834" i="6" s="1"/>
  <c r="A1834" i="6" a="1"/>
  <c r="A1834" i="6" s="1"/>
  <c r="D1833" i="6" a="1"/>
  <c r="D1833" i="6" s="1"/>
  <c r="C1833" i="6" a="1"/>
  <c r="C1833" i="6" s="1"/>
  <c r="B1833" i="6" a="1"/>
  <c r="B1833" i="6" s="1"/>
  <c r="A1833" i="6" a="1"/>
  <c r="A1833" i="6" s="1"/>
  <c r="D1832" i="6" a="1"/>
  <c r="D1832" i="6" s="1"/>
  <c r="C1832" i="6" a="1"/>
  <c r="C1832" i="6" s="1"/>
  <c r="B1832" i="6" a="1"/>
  <c r="B1832" i="6" s="1"/>
  <c r="A1832" i="6" a="1"/>
  <c r="A1832" i="6" s="1"/>
  <c r="D1831" i="6" a="1"/>
  <c r="D1831" i="6" s="1"/>
  <c r="C1831" i="6" a="1"/>
  <c r="C1831" i="6" s="1"/>
  <c r="B1831" i="6" a="1"/>
  <c r="B1831" i="6" s="1"/>
  <c r="A1831" i="6" a="1"/>
  <c r="A1831" i="6" s="1"/>
  <c r="D1830" i="6" a="1"/>
  <c r="D1830" i="6" s="1"/>
  <c r="C1830" i="6" a="1"/>
  <c r="C1830" i="6" s="1"/>
  <c r="B1830" i="6" a="1"/>
  <c r="B1830" i="6" s="1"/>
  <c r="A1830" i="6" a="1"/>
  <c r="A1830" i="6" s="1"/>
  <c r="D1829" i="6" a="1"/>
  <c r="D1829" i="6" s="1"/>
  <c r="C1829" i="6" a="1"/>
  <c r="C1829" i="6" s="1"/>
  <c r="B1829" i="6" a="1"/>
  <c r="B1829" i="6" s="1"/>
  <c r="A1829" i="6" a="1"/>
  <c r="A1829" i="6" s="1"/>
  <c r="D1828" i="6" a="1"/>
  <c r="D1828" i="6" s="1"/>
  <c r="C1828" i="6" a="1"/>
  <c r="C1828" i="6" s="1"/>
  <c r="B1828" i="6" a="1"/>
  <c r="B1828" i="6" s="1"/>
  <c r="A1828" i="6" a="1"/>
  <c r="A1828" i="6" s="1"/>
  <c r="D1827" i="6" a="1"/>
  <c r="D1827" i="6" s="1"/>
  <c r="C1827" i="6" a="1"/>
  <c r="C1827" i="6" s="1"/>
  <c r="B1827" i="6" a="1"/>
  <c r="B1827" i="6" s="1"/>
  <c r="A1827" i="6" a="1"/>
  <c r="A1827" i="6" s="1"/>
  <c r="D1826" i="6" a="1"/>
  <c r="D1826" i="6" s="1"/>
  <c r="C1826" i="6" a="1"/>
  <c r="C1826" i="6" s="1"/>
  <c r="B1826" i="6" a="1"/>
  <c r="B1826" i="6" s="1"/>
  <c r="A1826" i="6" a="1"/>
  <c r="A1826" i="6" s="1"/>
  <c r="D1825" i="6" a="1"/>
  <c r="D1825" i="6" s="1"/>
  <c r="C1825" i="6" a="1"/>
  <c r="C1825" i="6" s="1"/>
  <c r="B1825" i="6" a="1"/>
  <c r="B1825" i="6" s="1"/>
  <c r="A1825" i="6" a="1"/>
  <c r="A1825" i="6" s="1"/>
  <c r="D1824" i="6" a="1"/>
  <c r="D1824" i="6" s="1"/>
  <c r="C1824" i="6" a="1"/>
  <c r="C1824" i="6" s="1"/>
  <c r="B1824" i="6" a="1"/>
  <c r="B1824" i="6" s="1"/>
  <c r="A1824" i="6" a="1"/>
  <c r="A1824" i="6" s="1"/>
  <c r="D1823" i="6" a="1"/>
  <c r="D1823" i="6" s="1"/>
  <c r="C1823" i="6" a="1"/>
  <c r="C1823" i="6" s="1"/>
  <c r="B1823" i="6" a="1"/>
  <c r="B1823" i="6" s="1"/>
  <c r="A1823" i="6" a="1"/>
  <c r="A1823" i="6" s="1"/>
  <c r="D1822" i="6" a="1"/>
  <c r="D1822" i="6" s="1"/>
  <c r="C1822" i="6" a="1"/>
  <c r="C1822" i="6" s="1"/>
  <c r="B1822" i="6" a="1"/>
  <c r="B1822" i="6" s="1"/>
  <c r="A1822" i="6" a="1"/>
  <c r="A1822" i="6" s="1"/>
  <c r="D1821" i="6" a="1"/>
  <c r="D1821" i="6" s="1"/>
  <c r="C1821" i="6" a="1"/>
  <c r="C1821" i="6" s="1"/>
  <c r="B1821" i="6" a="1"/>
  <c r="B1821" i="6" s="1"/>
  <c r="A1821" i="6" a="1"/>
  <c r="A1821" i="6" s="1"/>
  <c r="D1820" i="6" a="1"/>
  <c r="D1820" i="6" s="1"/>
  <c r="C1820" i="6" a="1"/>
  <c r="C1820" i="6" s="1"/>
  <c r="B1820" i="6" a="1"/>
  <c r="B1820" i="6" s="1"/>
  <c r="A1820" i="6" a="1"/>
  <c r="A1820" i="6" s="1"/>
  <c r="D1819" i="6" a="1"/>
  <c r="D1819" i="6" s="1"/>
  <c r="C1819" i="6" a="1"/>
  <c r="C1819" i="6" s="1"/>
  <c r="B1819" i="6" a="1"/>
  <c r="B1819" i="6" s="1"/>
  <c r="A1819" i="6" a="1"/>
  <c r="A1819" i="6" s="1"/>
  <c r="D1818" i="6" a="1"/>
  <c r="D1818" i="6" s="1"/>
  <c r="C1818" i="6" a="1"/>
  <c r="C1818" i="6" s="1"/>
  <c r="B1818" i="6" a="1"/>
  <c r="B1818" i="6" s="1"/>
  <c r="A1818" i="6" a="1"/>
  <c r="A1818" i="6" s="1"/>
  <c r="D1817" i="6" a="1"/>
  <c r="D1817" i="6" s="1"/>
  <c r="C1817" i="6" a="1"/>
  <c r="C1817" i="6" s="1"/>
  <c r="B1817" i="6" a="1"/>
  <c r="B1817" i="6" s="1"/>
  <c r="A1817" i="6" a="1"/>
  <c r="A1817" i="6" s="1"/>
  <c r="D1816" i="6" a="1"/>
  <c r="D1816" i="6" s="1"/>
  <c r="C1816" i="6" a="1"/>
  <c r="C1816" i="6" s="1"/>
  <c r="B1816" i="6" a="1"/>
  <c r="B1816" i="6" s="1"/>
  <c r="A1816" i="6" a="1"/>
  <c r="A1816" i="6" s="1"/>
  <c r="D1815" i="6" a="1"/>
  <c r="D1815" i="6" s="1"/>
  <c r="C1815" i="6" a="1"/>
  <c r="C1815" i="6" s="1"/>
  <c r="B1815" i="6" a="1"/>
  <c r="B1815" i="6" s="1"/>
  <c r="A1815" i="6" a="1"/>
  <c r="A1815" i="6" s="1"/>
  <c r="D1814" i="6" a="1"/>
  <c r="D1814" i="6" s="1"/>
  <c r="C1814" i="6" a="1"/>
  <c r="C1814" i="6" s="1"/>
  <c r="B1814" i="6" a="1"/>
  <c r="B1814" i="6" s="1"/>
  <c r="A1814" i="6" a="1"/>
  <c r="A1814" i="6" s="1"/>
  <c r="D1813" i="6" a="1"/>
  <c r="D1813" i="6" s="1"/>
  <c r="C1813" i="6" a="1"/>
  <c r="C1813" i="6" s="1"/>
  <c r="B1813" i="6" a="1"/>
  <c r="B1813" i="6" s="1"/>
  <c r="A1813" i="6" a="1"/>
  <c r="A1813" i="6" s="1"/>
  <c r="D1812" i="6" a="1"/>
  <c r="D1812" i="6" s="1"/>
  <c r="C1812" i="6" a="1"/>
  <c r="C1812" i="6" s="1"/>
  <c r="B1812" i="6" a="1"/>
  <c r="B1812" i="6" s="1"/>
  <c r="A1812" i="6" a="1"/>
  <c r="A1812" i="6" s="1"/>
  <c r="D1811" i="6" a="1"/>
  <c r="D1811" i="6" s="1"/>
  <c r="C1811" i="6" a="1"/>
  <c r="C1811" i="6" s="1"/>
  <c r="B1811" i="6" a="1"/>
  <c r="B1811" i="6" s="1"/>
  <c r="A1811" i="6" a="1"/>
  <c r="A1811" i="6" s="1"/>
  <c r="D1810" i="6" a="1"/>
  <c r="D1810" i="6" s="1"/>
  <c r="C1810" i="6" a="1"/>
  <c r="C1810" i="6" s="1"/>
  <c r="B1810" i="6" a="1"/>
  <c r="B1810" i="6" s="1"/>
  <c r="A1810" i="6" a="1"/>
  <c r="A1810" i="6" s="1"/>
  <c r="D1809" i="6" a="1"/>
  <c r="D1809" i="6" s="1"/>
  <c r="C1809" i="6" a="1"/>
  <c r="C1809" i="6" s="1"/>
  <c r="B1809" i="6" a="1"/>
  <c r="B1809" i="6" s="1"/>
  <c r="A1809" i="6" a="1"/>
  <c r="A1809" i="6" s="1"/>
  <c r="D1808" i="6" a="1"/>
  <c r="D1808" i="6" s="1"/>
  <c r="C1808" i="6" a="1"/>
  <c r="C1808" i="6" s="1"/>
  <c r="B1808" i="6" a="1"/>
  <c r="B1808" i="6" s="1"/>
  <c r="A1808" i="6" a="1"/>
  <c r="A1808" i="6" s="1"/>
  <c r="D1807" i="6" a="1"/>
  <c r="D1807" i="6" s="1"/>
  <c r="C1807" i="6" a="1"/>
  <c r="C1807" i="6" s="1"/>
  <c r="B1807" i="6" a="1"/>
  <c r="B1807" i="6" s="1"/>
  <c r="A1807" i="6" a="1"/>
  <c r="A1807" i="6" s="1"/>
  <c r="D1806" i="6" a="1"/>
  <c r="D1806" i="6" s="1"/>
  <c r="C1806" i="6" a="1"/>
  <c r="C1806" i="6" s="1"/>
  <c r="B1806" i="6" a="1"/>
  <c r="B1806" i="6" s="1"/>
  <c r="A1806" i="6" a="1"/>
  <c r="A1806" i="6" s="1"/>
  <c r="D1805" i="6" a="1"/>
  <c r="D1805" i="6" s="1"/>
  <c r="C1805" i="6" a="1"/>
  <c r="C1805" i="6" s="1"/>
  <c r="B1805" i="6" a="1"/>
  <c r="B1805" i="6" s="1"/>
  <c r="A1805" i="6" a="1"/>
  <c r="A1805" i="6" s="1"/>
  <c r="D1804" i="6" a="1"/>
  <c r="D1804" i="6" s="1"/>
  <c r="C1804" i="6" a="1"/>
  <c r="C1804" i="6" s="1"/>
  <c r="B1804" i="6" a="1"/>
  <c r="B1804" i="6" s="1"/>
  <c r="A1804" i="6" a="1"/>
  <c r="A1804" i="6" s="1"/>
  <c r="D1803" i="6" a="1"/>
  <c r="D1803" i="6" s="1"/>
  <c r="C1803" i="6" a="1"/>
  <c r="C1803" i="6" s="1"/>
  <c r="B1803" i="6" a="1"/>
  <c r="B1803" i="6" s="1"/>
  <c r="A1803" i="6" a="1"/>
  <c r="A1803" i="6" s="1"/>
  <c r="D1802" i="6" a="1"/>
  <c r="D1802" i="6" s="1"/>
  <c r="C1802" i="6" a="1"/>
  <c r="C1802" i="6" s="1"/>
  <c r="B1802" i="6" a="1"/>
  <c r="B1802" i="6" s="1"/>
  <c r="A1802" i="6" a="1"/>
  <c r="A1802" i="6" s="1"/>
  <c r="D1801" i="6" a="1"/>
  <c r="D1801" i="6" s="1"/>
  <c r="C1801" i="6" a="1"/>
  <c r="C1801" i="6" s="1"/>
  <c r="B1801" i="6" a="1"/>
  <c r="B1801" i="6" s="1"/>
  <c r="A1801" i="6" a="1"/>
  <c r="A1801" i="6" s="1"/>
  <c r="D1800" i="6" a="1"/>
  <c r="D1800" i="6" s="1"/>
  <c r="C1800" i="6" a="1"/>
  <c r="C1800" i="6" s="1"/>
  <c r="B1800" i="6" a="1"/>
  <c r="B1800" i="6" s="1"/>
  <c r="A1800" i="6" a="1"/>
  <c r="A1800" i="6" s="1"/>
  <c r="D1799" i="6" a="1"/>
  <c r="D1799" i="6" s="1"/>
  <c r="C1799" i="6" a="1"/>
  <c r="C1799" i="6" s="1"/>
  <c r="B1799" i="6" a="1"/>
  <c r="B1799" i="6" s="1"/>
  <c r="A1799" i="6" a="1"/>
  <c r="A1799" i="6" s="1"/>
  <c r="D1798" i="6" a="1"/>
  <c r="D1798" i="6" s="1"/>
  <c r="C1798" i="6" a="1"/>
  <c r="C1798" i="6" s="1"/>
  <c r="B1798" i="6" a="1"/>
  <c r="B1798" i="6" s="1"/>
  <c r="A1798" i="6" a="1"/>
  <c r="A1798" i="6" s="1"/>
  <c r="D1797" i="6" a="1"/>
  <c r="D1797" i="6" s="1"/>
  <c r="C1797" i="6" a="1"/>
  <c r="C1797" i="6" s="1"/>
  <c r="B1797" i="6" a="1"/>
  <c r="B1797" i="6" s="1"/>
  <c r="A1797" i="6" a="1"/>
  <c r="A1797" i="6" s="1"/>
  <c r="D1796" i="6" a="1"/>
  <c r="D1796" i="6" s="1"/>
  <c r="C1796" i="6" a="1"/>
  <c r="C1796" i="6" s="1"/>
  <c r="B1796" i="6" a="1"/>
  <c r="B1796" i="6" s="1"/>
  <c r="A1796" i="6" a="1"/>
  <c r="A1796" i="6" s="1"/>
  <c r="D1795" i="6" a="1"/>
  <c r="D1795" i="6" s="1"/>
  <c r="C1795" i="6" a="1"/>
  <c r="C1795" i="6" s="1"/>
  <c r="B1795" i="6" a="1"/>
  <c r="B1795" i="6" s="1"/>
  <c r="A1795" i="6" a="1"/>
  <c r="A1795" i="6" s="1"/>
  <c r="D1794" i="6" a="1"/>
  <c r="D1794" i="6" s="1"/>
  <c r="C1794" i="6" a="1"/>
  <c r="C1794" i="6" s="1"/>
  <c r="B1794" i="6" a="1"/>
  <c r="B1794" i="6" s="1"/>
  <c r="A1794" i="6" a="1"/>
  <c r="A1794" i="6" s="1"/>
  <c r="D1793" i="6" a="1"/>
  <c r="D1793" i="6" s="1"/>
  <c r="C1793" i="6" a="1"/>
  <c r="C1793" i="6" s="1"/>
  <c r="B1793" i="6" a="1"/>
  <c r="B1793" i="6" s="1"/>
  <c r="A1793" i="6" a="1"/>
  <c r="A1793" i="6" s="1"/>
  <c r="D1792" i="6" a="1"/>
  <c r="D1792" i="6" s="1"/>
  <c r="C1792" i="6" a="1"/>
  <c r="C1792" i="6" s="1"/>
  <c r="B1792" i="6" a="1"/>
  <c r="B1792" i="6" s="1"/>
  <c r="A1792" i="6" a="1"/>
  <c r="A1792" i="6" s="1"/>
  <c r="D1791" i="6" a="1"/>
  <c r="D1791" i="6" s="1"/>
  <c r="C1791" i="6" a="1"/>
  <c r="C1791" i="6" s="1"/>
  <c r="B1791" i="6" a="1"/>
  <c r="B1791" i="6" s="1"/>
  <c r="A1791" i="6" a="1"/>
  <c r="A1791" i="6" s="1"/>
  <c r="D1790" i="6" a="1"/>
  <c r="D1790" i="6" s="1"/>
  <c r="C1790" i="6" a="1"/>
  <c r="C1790" i="6" s="1"/>
  <c r="B1790" i="6" a="1"/>
  <c r="B1790" i="6" s="1"/>
  <c r="A1790" i="6" a="1"/>
  <c r="A1790" i="6" s="1"/>
  <c r="D1789" i="6" a="1"/>
  <c r="D1789" i="6" s="1"/>
  <c r="C1789" i="6" a="1"/>
  <c r="C1789" i="6" s="1"/>
  <c r="B1789" i="6" a="1"/>
  <c r="B1789" i="6" s="1"/>
  <c r="A1789" i="6" a="1"/>
  <c r="A1789" i="6" s="1"/>
  <c r="D1788" i="6" a="1"/>
  <c r="D1788" i="6" s="1"/>
  <c r="C1788" i="6" a="1"/>
  <c r="C1788" i="6" s="1"/>
  <c r="B1788" i="6" a="1"/>
  <c r="B1788" i="6" s="1"/>
  <c r="A1788" i="6" a="1"/>
  <c r="A1788" i="6" s="1"/>
  <c r="D1787" i="6" a="1"/>
  <c r="D1787" i="6" s="1"/>
  <c r="C1787" i="6" a="1"/>
  <c r="C1787" i="6" s="1"/>
  <c r="B1787" i="6" a="1"/>
  <c r="B1787" i="6" s="1"/>
  <c r="A1787" i="6" a="1"/>
  <c r="A1787" i="6" s="1"/>
  <c r="D1786" i="6" a="1"/>
  <c r="D1786" i="6" s="1"/>
  <c r="C1786" i="6" a="1"/>
  <c r="C1786" i="6" s="1"/>
  <c r="B1786" i="6" a="1"/>
  <c r="B1786" i="6" s="1"/>
  <c r="A1786" i="6" a="1"/>
  <c r="A1786" i="6" s="1"/>
  <c r="D1785" i="6" a="1"/>
  <c r="D1785" i="6" s="1"/>
  <c r="C1785" i="6" a="1"/>
  <c r="C1785" i="6" s="1"/>
  <c r="B1785" i="6" a="1"/>
  <c r="B1785" i="6" s="1"/>
  <c r="A1785" i="6" a="1"/>
  <c r="A1785" i="6" s="1"/>
  <c r="D1784" i="6" a="1"/>
  <c r="D1784" i="6" s="1"/>
  <c r="C1784" i="6" a="1"/>
  <c r="C1784" i="6" s="1"/>
  <c r="B1784" i="6" a="1"/>
  <c r="B1784" i="6" s="1"/>
  <c r="A1784" i="6" a="1"/>
  <c r="A1784" i="6" s="1"/>
  <c r="D1783" i="6" a="1"/>
  <c r="D1783" i="6" s="1"/>
  <c r="C1783" i="6" a="1"/>
  <c r="C1783" i="6" s="1"/>
  <c r="B1783" i="6" a="1"/>
  <c r="B1783" i="6" s="1"/>
  <c r="A1783" i="6" a="1"/>
  <c r="A1783" i="6" s="1"/>
  <c r="D1782" i="6" a="1"/>
  <c r="D1782" i="6" s="1"/>
  <c r="C1782" i="6" a="1"/>
  <c r="C1782" i="6" s="1"/>
  <c r="B1782" i="6" a="1"/>
  <c r="B1782" i="6" s="1"/>
  <c r="A1782" i="6" a="1"/>
  <c r="A1782" i="6" s="1"/>
  <c r="D1781" i="6" a="1"/>
  <c r="D1781" i="6" s="1"/>
  <c r="C1781" i="6" a="1"/>
  <c r="C1781" i="6" s="1"/>
  <c r="B1781" i="6" a="1"/>
  <c r="B1781" i="6" s="1"/>
  <c r="A1781" i="6" a="1"/>
  <c r="A1781" i="6" s="1"/>
  <c r="D1780" i="6" a="1"/>
  <c r="D1780" i="6" s="1"/>
  <c r="C1780" i="6" a="1"/>
  <c r="C1780" i="6" s="1"/>
  <c r="B1780" i="6" a="1"/>
  <c r="B1780" i="6" s="1"/>
  <c r="A1780" i="6" a="1"/>
  <c r="A1780" i="6" s="1"/>
  <c r="D1779" i="6" a="1"/>
  <c r="D1779" i="6" s="1"/>
  <c r="C1779" i="6" a="1"/>
  <c r="C1779" i="6" s="1"/>
  <c r="B1779" i="6" a="1"/>
  <c r="B1779" i="6" s="1"/>
  <c r="A1779" i="6" a="1"/>
  <c r="A1779" i="6" s="1"/>
  <c r="D1778" i="6" a="1"/>
  <c r="D1778" i="6" s="1"/>
  <c r="C1778" i="6" a="1"/>
  <c r="C1778" i="6" s="1"/>
  <c r="B1778" i="6" a="1"/>
  <c r="B1778" i="6" s="1"/>
  <c r="A1778" i="6" a="1"/>
  <c r="A1778" i="6" s="1"/>
  <c r="D1777" i="6" a="1"/>
  <c r="D1777" i="6" s="1"/>
  <c r="C1777" i="6" a="1"/>
  <c r="C1777" i="6" s="1"/>
  <c r="B1777" i="6" a="1"/>
  <c r="B1777" i="6" s="1"/>
  <c r="A1777" i="6" a="1"/>
  <c r="A1777" i="6" s="1"/>
  <c r="D1776" i="6" a="1"/>
  <c r="D1776" i="6" s="1"/>
  <c r="C1776" i="6" a="1"/>
  <c r="C1776" i="6" s="1"/>
  <c r="B1776" i="6" a="1"/>
  <c r="B1776" i="6" s="1"/>
  <c r="A1776" i="6" a="1"/>
  <c r="A1776" i="6" s="1"/>
  <c r="D1775" i="6" a="1"/>
  <c r="D1775" i="6" s="1"/>
  <c r="C1775" i="6" a="1"/>
  <c r="C1775" i="6" s="1"/>
  <c r="B1775" i="6" a="1"/>
  <c r="B1775" i="6" s="1"/>
  <c r="A1775" i="6" a="1"/>
  <c r="A1775" i="6" s="1"/>
  <c r="D1774" i="6" a="1"/>
  <c r="D1774" i="6" s="1"/>
  <c r="C1774" i="6" a="1"/>
  <c r="C1774" i="6" s="1"/>
  <c r="B1774" i="6" a="1"/>
  <c r="B1774" i="6" s="1"/>
  <c r="A1774" i="6" a="1"/>
  <c r="A1774" i="6" s="1"/>
  <c r="D1773" i="6" a="1"/>
  <c r="D1773" i="6" s="1"/>
  <c r="C1773" i="6" a="1"/>
  <c r="C1773" i="6" s="1"/>
  <c r="B1773" i="6" a="1"/>
  <c r="B1773" i="6" s="1"/>
  <c r="A1773" i="6" a="1"/>
  <c r="A1773" i="6" s="1"/>
  <c r="D1772" i="6" a="1"/>
  <c r="D1772" i="6" s="1"/>
  <c r="C1772" i="6" a="1"/>
  <c r="C1772" i="6" s="1"/>
  <c r="B1772" i="6" a="1"/>
  <c r="B1772" i="6" s="1"/>
  <c r="A1772" i="6" a="1"/>
  <c r="A1772" i="6" s="1"/>
  <c r="D1771" i="6" a="1"/>
  <c r="D1771" i="6" s="1"/>
  <c r="C1771" i="6" a="1"/>
  <c r="C1771" i="6" s="1"/>
  <c r="B1771" i="6" a="1"/>
  <c r="B1771" i="6" s="1"/>
  <c r="A1771" i="6" a="1"/>
  <c r="A1771" i="6" s="1"/>
  <c r="D1770" i="6" a="1"/>
  <c r="D1770" i="6" s="1"/>
  <c r="C1770" i="6" a="1"/>
  <c r="C1770" i="6" s="1"/>
  <c r="B1770" i="6" a="1"/>
  <c r="B1770" i="6" s="1"/>
  <c r="A1770" i="6" a="1"/>
  <c r="A1770" i="6" s="1"/>
  <c r="D1769" i="6" a="1"/>
  <c r="D1769" i="6" s="1"/>
  <c r="C1769" i="6" a="1"/>
  <c r="C1769" i="6" s="1"/>
  <c r="B1769" i="6" a="1"/>
  <c r="B1769" i="6" s="1"/>
  <c r="A1769" i="6" a="1"/>
  <c r="A1769" i="6" s="1"/>
  <c r="D1768" i="6" a="1"/>
  <c r="D1768" i="6" s="1"/>
  <c r="C1768" i="6" a="1"/>
  <c r="C1768" i="6" s="1"/>
  <c r="B1768" i="6" a="1"/>
  <c r="B1768" i="6" s="1"/>
  <c r="A1768" i="6" a="1"/>
  <c r="A1768" i="6" s="1"/>
  <c r="D1767" i="6" a="1"/>
  <c r="D1767" i="6" s="1"/>
  <c r="C1767" i="6" a="1"/>
  <c r="C1767" i="6" s="1"/>
  <c r="B1767" i="6" a="1"/>
  <c r="B1767" i="6" s="1"/>
  <c r="A1767" i="6" a="1"/>
  <c r="A1767" i="6" s="1"/>
  <c r="D1766" i="6" a="1"/>
  <c r="D1766" i="6" s="1"/>
  <c r="C1766" i="6" a="1"/>
  <c r="C1766" i="6" s="1"/>
  <c r="B1766" i="6" a="1"/>
  <c r="B1766" i="6" s="1"/>
  <c r="A1766" i="6" a="1"/>
  <c r="A1766" i="6" s="1"/>
  <c r="D1765" i="6" a="1"/>
  <c r="D1765" i="6" s="1"/>
  <c r="C1765" i="6" a="1"/>
  <c r="C1765" i="6" s="1"/>
  <c r="B1765" i="6" a="1"/>
  <c r="B1765" i="6" s="1"/>
  <c r="A1765" i="6" a="1"/>
  <c r="A1765" i="6" s="1"/>
  <c r="D1764" i="6" a="1"/>
  <c r="D1764" i="6" s="1"/>
  <c r="C1764" i="6" a="1"/>
  <c r="C1764" i="6" s="1"/>
  <c r="B1764" i="6" a="1"/>
  <c r="B1764" i="6" s="1"/>
  <c r="A1764" i="6" a="1"/>
  <c r="A1764" i="6" s="1"/>
  <c r="D1763" i="6" a="1"/>
  <c r="D1763" i="6" s="1"/>
  <c r="C1763" i="6" a="1"/>
  <c r="C1763" i="6" s="1"/>
  <c r="B1763" i="6" a="1"/>
  <c r="B1763" i="6" s="1"/>
  <c r="A1763" i="6" a="1"/>
  <c r="A1763" i="6" s="1"/>
  <c r="D1762" i="6" a="1"/>
  <c r="D1762" i="6" s="1"/>
  <c r="C1762" i="6" a="1"/>
  <c r="C1762" i="6" s="1"/>
  <c r="B1762" i="6" a="1"/>
  <c r="B1762" i="6" s="1"/>
  <c r="A1762" i="6" a="1"/>
  <c r="A1762" i="6" s="1"/>
  <c r="D1761" i="6" a="1"/>
  <c r="D1761" i="6" s="1"/>
  <c r="C1761" i="6" a="1"/>
  <c r="C1761" i="6" s="1"/>
  <c r="B1761" i="6" a="1"/>
  <c r="B1761" i="6" s="1"/>
  <c r="A1761" i="6" a="1"/>
  <c r="A1761" i="6" s="1"/>
  <c r="D1760" i="6" a="1"/>
  <c r="D1760" i="6" s="1"/>
  <c r="C1760" i="6" a="1"/>
  <c r="C1760" i="6" s="1"/>
  <c r="B1760" i="6" a="1"/>
  <c r="B1760" i="6" s="1"/>
  <c r="A1760" i="6" a="1"/>
  <c r="A1760" i="6" s="1"/>
  <c r="D1759" i="6" a="1"/>
  <c r="D1759" i="6" s="1"/>
  <c r="C1759" i="6" a="1"/>
  <c r="C1759" i="6" s="1"/>
  <c r="B1759" i="6" a="1"/>
  <c r="B1759" i="6" s="1"/>
  <c r="A1759" i="6" a="1"/>
  <c r="A1759" i="6" s="1"/>
  <c r="D1758" i="6" a="1"/>
  <c r="D1758" i="6" s="1"/>
  <c r="C1758" i="6" a="1"/>
  <c r="C1758" i="6" s="1"/>
  <c r="B1758" i="6" a="1"/>
  <c r="B1758" i="6" s="1"/>
  <c r="A1758" i="6" a="1"/>
  <c r="A1758" i="6" s="1"/>
  <c r="D1757" i="6" a="1"/>
  <c r="D1757" i="6" s="1"/>
  <c r="C1757" i="6" a="1"/>
  <c r="C1757" i="6" s="1"/>
  <c r="B1757" i="6" a="1"/>
  <c r="B1757" i="6" s="1"/>
  <c r="A1757" i="6" a="1"/>
  <c r="A1757" i="6" s="1"/>
  <c r="D1756" i="6" a="1"/>
  <c r="D1756" i="6" s="1"/>
  <c r="C1756" i="6" a="1"/>
  <c r="C1756" i="6" s="1"/>
  <c r="B1756" i="6" a="1"/>
  <c r="B1756" i="6" s="1"/>
  <c r="A1756" i="6" a="1"/>
  <c r="A1756" i="6" s="1"/>
  <c r="D1755" i="6" a="1"/>
  <c r="D1755" i="6" s="1"/>
  <c r="C1755" i="6" a="1"/>
  <c r="C1755" i="6" s="1"/>
  <c r="B1755" i="6" a="1"/>
  <c r="B1755" i="6" s="1"/>
  <c r="A1755" i="6" a="1"/>
  <c r="A1755" i="6" s="1"/>
  <c r="D1754" i="6" a="1"/>
  <c r="D1754" i="6" s="1"/>
  <c r="C1754" i="6" a="1"/>
  <c r="C1754" i="6" s="1"/>
  <c r="B1754" i="6" a="1"/>
  <c r="B1754" i="6" s="1"/>
  <c r="A1754" i="6" a="1"/>
  <c r="A1754" i="6" s="1"/>
  <c r="D1753" i="6" a="1"/>
  <c r="D1753" i="6" s="1"/>
  <c r="C1753" i="6" a="1"/>
  <c r="C1753" i="6" s="1"/>
  <c r="B1753" i="6" a="1"/>
  <c r="B1753" i="6" s="1"/>
  <c r="A1753" i="6" a="1"/>
  <c r="A1753" i="6" s="1"/>
  <c r="D1752" i="6" a="1"/>
  <c r="D1752" i="6" s="1"/>
  <c r="C1752" i="6" a="1"/>
  <c r="C1752" i="6" s="1"/>
  <c r="B1752" i="6" a="1"/>
  <c r="B1752" i="6" s="1"/>
  <c r="A1752" i="6" a="1"/>
  <c r="A1752" i="6" s="1"/>
  <c r="D1751" i="6" a="1"/>
  <c r="D1751" i="6" s="1"/>
  <c r="C1751" i="6" a="1"/>
  <c r="C1751" i="6" s="1"/>
  <c r="B1751" i="6" a="1"/>
  <c r="B1751" i="6" s="1"/>
  <c r="A1751" i="6" a="1"/>
  <c r="A1751" i="6" s="1"/>
  <c r="D1750" i="6" a="1"/>
  <c r="D1750" i="6" s="1"/>
  <c r="C1750" i="6" a="1"/>
  <c r="C1750" i="6" s="1"/>
  <c r="B1750" i="6" a="1"/>
  <c r="B1750" i="6" s="1"/>
  <c r="A1750" i="6" a="1"/>
  <c r="A1750" i="6" s="1"/>
  <c r="D1749" i="6" a="1"/>
  <c r="D1749" i="6" s="1"/>
  <c r="C1749" i="6" a="1"/>
  <c r="C1749" i="6" s="1"/>
  <c r="B1749" i="6" a="1"/>
  <c r="B1749" i="6" s="1"/>
  <c r="A1749" i="6" a="1"/>
  <c r="A1749" i="6" s="1"/>
  <c r="D1748" i="6" a="1"/>
  <c r="D1748" i="6" s="1"/>
  <c r="C1748" i="6" a="1"/>
  <c r="C1748" i="6" s="1"/>
  <c r="B1748" i="6" a="1"/>
  <c r="B1748" i="6" s="1"/>
  <c r="A1748" i="6" a="1"/>
  <c r="A1748" i="6" s="1"/>
  <c r="D1747" i="6" a="1"/>
  <c r="D1747" i="6" s="1"/>
  <c r="C1747" i="6" a="1"/>
  <c r="C1747" i="6" s="1"/>
  <c r="B1747" i="6" a="1"/>
  <c r="B1747" i="6" s="1"/>
  <c r="A1747" i="6" a="1"/>
  <c r="A1747" i="6" s="1"/>
  <c r="D1746" i="6" a="1"/>
  <c r="D1746" i="6" s="1"/>
  <c r="C1746" i="6" a="1"/>
  <c r="C1746" i="6" s="1"/>
  <c r="B1746" i="6" a="1"/>
  <c r="B1746" i="6" s="1"/>
  <c r="A1746" i="6" a="1"/>
  <c r="A1746" i="6" s="1"/>
  <c r="D1745" i="6" a="1"/>
  <c r="D1745" i="6" s="1"/>
  <c r="C1745" i="6" a="1"/>
  <c r="C1745" i="6" s="1"/>
  <c r="B1745" i="6" a="1"/>
  <c r="B1745" i="6" s="1"/>
  <c r="A1745" i="6" a="1"/>
  <c r="A1745" i="6" s="1"/>
  <c r="D1744" i="6" a="1"/>
  <c r="D1744" i="6" s="1"/>
  <c r="C1744" i="6" a="1"/>
  <c r="C1744" i="6" s="1"/>
  <c r="B1744" i="6" a="1"/>
  <c r="B1744" i="6" s="1"/>
  <c r="A1744" i="6" a="1"/>
  <c r="A1744" i="6" s="1"/>
  <c r="D1743" i="6" a="1"/>
  <c r="D1743" i="6" s="1"/>
  <c r="C1743" i="6" a="1"/>
  <c r="C1743" i="6" s="1"/>
  <c r="B1743" i="6" a="1"/>
  <c r="B1743" i="6" s="1"/>
  <c r="A1743" i="6" a="1"/>
  <c r="A1743" i="6" s="1"/>
  <c r="D1742" i="6" a="1"/>
  <c r="D1742" i="6" s="1"/>
  <c r="C1742" i="6" a="1"/>
  <c r="C1742" i="6" s="1"/>
  <c r="B1742" i="6" a="1"/>
  <c r="B1742" i="6" s="1"/>
  <c r="A1742" i="6" a="1"/>
  <c r="A1742" i="6" s="1"/>
  <c r="D1741" i="6" a="1"/>
  <c r="D1741" i="6" s="1"/>
  <c r="C1741" i="6" a="1"/>
  <c r="C1741" i="6" s="1"/>
  <c r="B1741" i="6" a="1"/>
  <c r="B1741" i="6" s="1"/>
  <c r="A1741" i="6" a="1"/>
  <c r="A1741" i="6" s="1"/>
  <c r="D1740" i="6" a="1"/>
  <c r="D1740" i="6" s="1"/>
  <c r="C1740" i="6" a="1"/>
  <c r="C1740" i="6" s="1"/>
  <c r="B1740" i="6" a="1"/>
  <c r="B1740" i="6" s="1"/>
  <c r="A1740" i="6" a="1"/>
  <c r="A1740" i="6" s="1"/>
  <c r="D1739" i="6" a="1"/>
  <c r="D1739" i="6" s="1"/>
  <c r="C1739" i="6" a="1"/>
  <c r="C1739" i="6" s="1"/>
  <c r="B1739" i="6" a="1"/>
  <c r="B1739" i="6" s="1"/>
  <c r="A1739" i="6" a="1"/>
  <c r="A1739" i="6" s="1"/>
  <c r="D1738" i="6" a="1"/>
  <c r="D1738" i="6" s="1"/>
  <c r="C1738" i="6" a="1"/>
  <c r="C1738" i="6" s="1"/>
  <c r="B1738" i="6" a="1"/>
  <c r="B1738" i="6" s="1"/>
  <c r="A1738" i="6" a="1"/>
  <c r="A1738" i="6" s="1"/>
  <c r="D1737" i="6" a="1"/>
  <c r="D1737" i="6" s="1"/>
  <c r="C1737" i="6" a="1"/>
  <c r="C1737" i="6" s="1"/>
  <c r="B1737" i="6" a="1"/>
  <c r="B1737" i="6" s="1"/>
  <c r="A1737" i="6" a="1"/>
  <c r="A1737" i="6" s="1"/>
  <c r="D1736" i="6" a="1"/>
  <c r="D1736" i="6" s="1"/>
  <c r="C1736" i="6" a="1"/>
  <c r="C1736" i="6" s="1"/>
  <c r="B1736" i="6" a="1"/>
  <c r="B1736" i="6" s="1"/>
  <c r="A1736" i="6" a="1"/>
  <c r="A1736" i="6" s="1"/>
  <c r="D1735" i="6" a="1"/>
  <c r="D1735" i="6" s="1"/>
  <c r="C1735" i="6" a="1"/>
  <c r="C1735" i="6" s="1"/>
  <c r="B1735" i="6" a="1"/>
  <c r="B1735" i="6" s="1"/>
  <c r="A1735" i="6" a="1"/>
  <c r="A1735" i="6" s="1"/>
  <c r="D1734" i="6" a="1"/>
  <c r="D1734" i="6" s="1"/>
  <c r="C1734" i="6" a="1"/>
  <c r="C1734" i="6" s="1"/>
  <c r="B1734" i="6" a="1"/>
  <c r="B1734" i="6" s="1"/>
  <c r="A1734" i="6" a="1"/>
  <c r="A1734" i="6" s="1"/>
  <c r="D1733" i="6" a="1"/>
  <c r="D1733" i="6" s="1"/>
  <c r="C1733" i="6" a="1"/>
  <c r="C1733" i="6" s="1"/>
  <c r="B1733" i="6" a="1"/>
  <c r="B1733" i="6" s="1"/>
  <c r="A1733" i="6" a="1"/>
  <c r="A1733" i="6" s="1"/>
  <c r="D1732" i="6" a="1"/>
  <c r="D1732" i="6" s="1"/>
  <c r="C1732" i="6" a="1"/>
  <c r="C1732" i="6" s="1"/>
  <c r="B1732" i="6" a="1"/>
  <c r="B1732" i="6" s="1"/>
  <c r="A1732" i="6" a="1"/>
  <c r="A1732" i="6" s="1"/>
  <c r="D1731" i="6" a="1"/>
  <c r="D1731" i="6" s="1"/>
  <c r="C1731" i="6" a="1"/>
  <c r="C1731" i="6" s="1"/>
  <c r="B1731" i="6" a="1"/>
  <c r="B1731" i="6" s="1"/>
  <c r="A1731" i="6" a="1"/>
  <c r="A1731" i="6" s="1"/>
  <c r="D1730" i="6" a="1"/>
  <c r="D1730" i="6" s="1"/>
  <c r="C1730" i="6" a="1"/>
  <c r="C1730" i="6" s="1"/>
  <c r="B1730" i="6" a="1"/>
  <c r="B1730" i="6" s="1"/>
  <c r="A1730" i="6" a="1"/>
  <c r="A1730" i="6" s="1"/>
  <c r="D1729" i="6" a="1"/>
  <c r="D1729" i="6" s="1"/>
  <c r="C1729" i="6" a="1"/>
  <c r="C1729" i="6" s="1"/>
  <c r="B1729" i="6" a="1"/>
  <c r="B1729" i="6" s="1"/>
  <c r="A1729" i="6" a="1"/>
  <c r="A1729" i="6" s="1"/>
  <c r="D1728" i="6" a="1"/>
  <c r="D1728" i="6" s="1"/>
  <c r="C1728" i="6" a="1"/>
  <c r="C1728" i="6" s="1"/>
  <c r="B1728" i="6" a="1"/>
  <c r="B1728" i="6" s="1"/>
  <c r="A1728" i="6" a="1"/>
  <c r="A1728" i="6" s="1"/>
  <c r="D1727" i="6" a="1"/>
  <c r="D1727" i="6" s="1"/>
  <c r="C1727" i="6" a="1"/>
  <c r="C1727" i="6" s="1"/>
  <c r="B1727" i="6" a="1"/>
  <c r="B1727" i="6" s="1"/>
  <c r="A1727" i="6" a="1"/>
  <c r="A1727" i="6" s="1"/>
  <c r="D1726" i="6" a="1"/>
  <c r="D1726" i="6" s="1"/>
  <c r="C1726" i="6" a="1"/>
  <c r="C1726" i="6" s="1"/>
  <c r="B1726" i="6" a="1"/>
  <c r="B1726" i="6" s="1"/>
  <c r="A1726" i="6" a="1"/>
  <c r="A1726" i="6" s="1"/>
  <c r="D1725" i="6" a="1"/>
  <c r="D1725" i="6" s="1"/>
  <c r="C1725" i="6" a="1"/>
  <c r="C1725" i="6" s="1"/>
  <c r="B1725" i="6" a="1"/>
  <c r="B1725" i="6" s="1"/>
  <c r="A1725" i="6" a="1"/>
  <c r="A1725" i="6" s="1"/>
  <c r="D1724" i="6" a="1"/>
  <c r="D1724" i="6" s="1"/>
  <c r="C1724" i="6" a="1"/>
  <c r="C1724" i="6" s="1"/>
  <c r="B1724" i="6" a="1"/>
  <c r="B1724" i="6" s="1"/>
  <c r="A1724" i="6" a="1"/>
  <c r="A1724" i="6" s="1"/>
  <c r="D1723" i="6" a="1"/>
  <c r="D1723" i="6" s="1"/>
  <c r="C1723" i="6" a="1"/>
  <c r="C1723" i="6" s="1"/>
  <c r="B1723" i="6" a="1"/>
  <c r="B1723" i="6" s="1"/>
  <c r="A1723" i="6" a="1"/>
  <c r="A1723" i="6" s="1"/>
  <c r="D1722" i="6" a="1"/>
  <c r="D1722" i="6" s="1"/>
  <c r="C1722" i="6" a="1"/>
  <c r="C1722" i="6" s="1"/>
  <c r="B1722" i="6" a="1"/>
  <c r="B1722" i="6" s="1"/>
  <c r="A1722" i="6" a="1"/>
  <c r="A1722" i="6" s="1"/>
  <c r="D1721" i="6" a="1"/>
  <c r="D1721" i="6" s="1"/>
  <c r="C1721" i="6" a="1"/>
  <c r="C1721" i="6" s="1"/>
  <c r="B1721" i="6" a="1"/>
  <c r="B1721" i="6" s="1"/>
  <c r="A1721" i="6" a="1"/>
  <c r="A1721" i="6" s="1"/>
  <c r="D1720" i="6" a="1"/>
  <c r="D1720" i="6" s="1"/>
  <c r="C1720" i="6" a="1"/>
  <c r="C1720" i="6" s="1"/>
  <c r="B1720" i="6" a="1"/>
  <c r="B1720" i="6" s="1"/>
  <c r="A1720" i="6" a="1"/>
  <c r="A1720" i="6" s="1"/>
  <c r="D1719" i="6" a="1"/>
  <c r="D1719" i="6" s="1"/>
  <c r="C1719" i="6" a="1"/>
  <c r="C1719" i="6" s="1"/>
  <c r="B1719" i="6" a="1"/>
  <c r="B1719" i="6" s="1"/>
  <c r="A1719" i="6" a="1"/>
  <c r="A1719" i="6" s="1"/>
  <c r="D1718" i="6" a="1"/>
  <c r="D1718" i="6" s="1"/>
  <c r="C1718" i="6" a="1"/>
  <c r="C1718" i="6" s="1"/>
  <c r="B1718" i="6" a="1"/>
  <c r="B1718" i="6" s="1"/>
  <c r="A1718" i="6" a="1"/>
  <c r="A1718" i="6" s="1"/>
  <c r="D1717" i="6" a="1"/>
  <c r="D1717" i="6" s="1"/>
  <c r="C1717" i="6" a="1"/>
  <c r="C1717" i="6" s="1"/>
  <c r="B1717" i="6" a="1"/>
  <c r="B1717" i="6" s="1"/>
  <c r="A1717" i="6" a="1"/>
  <c r="A1717" i="6" s="1"/>
  <c r="D1716" i="6" a="1"/>
  <c r="D1716" i="6" s="1"/>
  <c r="C1716" i="6" a="1"/>
  <c r="C1716" i="6" s="1"/>
  <c r="B1716" i="6" a="1"/>
  <c r="B1716" i="6" s="1"/>
  <c r="A1716" i="6" a="1"/>
  <c r="A1716" i="6" s="1"/>
  <c r="D1715" i="6" a="1"/>
  <c r="D1715" i="6" s="1"/>
  <c r="C1715" i="6" a="1"/>
  <c r="C1715" i="6" s="1"/>
  <c r="B1715" i="6" a="1"/>
  <c r="B1715" i="6" s="1"/>
  <c r="A1715" i="6" a="1"/>
  <c r="A1715" i="6" s="1"/>
  <c r="D1714" i="6" a="1"/>
  <c r="D1714" i="6" s="1"/>
  <c r="C1714" i="6" a="1"/>
  <c r="C1714" i="6" s="1"/>
  <c r="B1714" i="6" a="1"/>
  <c r="B1714" i="6" s="1"/>
  <c r="A1714" i="6" a="1"/>
  <c r="A1714" i="6" s="1"/>
  <c r="D1713" i="6" a="1"/>
  <c r="D1713" i="6" s="1"/>
  <c r="C1713" i="6" a="1"/>
  <c r="C1713" i="6" s="1"/>
  <c r="B1713" i="6" a="1"/>
  <c r="B1713" i="6" s="1"/>
  <c r="A1713" i="6" a="1"/>
  <c r="A1713" i="6" s="1"/>
  <c r="D1712" i="6" a="1"/>
  <c r="D1712" i="6" s="1"/>
  <c r="C1712" i="6" a="1"/>
  <c r="C1712" i="6" s="1"/>
  <c r="B1712" i="6" a="1"/>
  <c r="B1712" i="6" s="1"/>
  <c r="A1712" i="6" a="1"/>
  <c r="A1712" i="6" s="1"/>
  <c r="D1711" i="6" a="1"/>
  <c r="D1711" i="6" s="1"/>
  <c r="C1711" i="6" a="1"/>
  <c r="C1711" i="6" s="1"/>
  <c r="B1711" i="6" a="1"/>
  <c r="B1711" i="6" s="1"/>
  <c r="A1711" i="6" a="1"/>
  <c r="A1711" i="6" s="1"/>
  <c r="D1710" i="6" a="1"/>
  <c r="D1710" i="6" s="1"/>
  <c r="C1710" i="6" a="1"/>
  <c r="C1710" i="6" s="1"/>
  <c r="B1710" i="6" a="1"/>
  <c r="B1710" i="6" s="1"/>
  <c r="A1710" i="6" a="1"/>
  <c r="A1710" i="6" s="1"/>
  <c r="D1709" i="6" a="1"/>
  <c r="D1709" i="6" s="1"/>
  <c r="C1709" i="6" a="1"/>
  <c r="C1709" i="6" s="1"/>
  <c r="B1709" i="6" a="1"/>
  <c r="B1709" i="6" s="1"/>
  <c r="A1709" i="6" a="1"/>
  <c r="A1709" i="6" s="1"/>
  <c r="D1708" i="6" a="1"/>
  <c r="D1708" i="6" s="1"/>
  <c r="C1708" i="6" a="1"/>
  <c r="C1708" i="6" s="1"/>
  <c r="B1708" i="6" a="1"/>
  <c r="B1708" i="6" s="1"/>
  <c r="A1708" i="6" a="1"/>
  <c r="A1708" i="6" s="1"/>
  <c r="D1707" i="6" a="1"/>
  <c r="D1707" i="6" s="1"/>
  <c r="C1707" i="6" a="1"/>
  <c r="C1707" i="6" s="1"/>
  <c r="B1707" i="6" a="1"/>
  <c r="B1707" i="6" s="1"/>
  <c r="A1707" i="6" a="1"/>
  <c r="A1707" i="6" s="1"/>
  <c r="D1706" i="6" a="1"/>
  <c r="D1706" i="6" s="1"/>
  <c r="C1706" i="6" a="1"/>
  <c r="C1706" i="6" s="1"/>
  <c r="B1706" i="6" a="1"/>
  <c r="B1706" i="6" s="1"/>
  <c r="A1706" i="6" a="1"/>
  <c r="A1706" i="6" s="1"/>
  <c r="D1705" i="6" a="1"/>
  <c r="D1705" i="6" s="1"/>
  <c r="C1705" i="6" a="1"/>
  <c r="C1705" i="6" s="1"/>
  <c r="B1705" i="6" a="1"/>
  <c r="B1705" i="6" s="1"/>
  <c r="A1705" i="6" a="1"/>
  <c r="A1705" i="6" s="1"/>
  <c r="D1704" i="6" a="1"/>
  <c r="D1704" i="6" s="1"/>
  <c r="C1704" i="6" a="1"/>
  <c r="C1704" i="6" s="1"/>
  <c r="B1704" i="6" a="1"/>
  <c r="B1704" i="6" s="1"/>
  <c r="A1704" i="6" a="1"/>
  <c r="A1704" i="6" s="1"/>
  <c r="D1703" i="6" a="1"/>
  <c r="D1703" i="6" s="1"/>
  <c r="C1703" i="6" a="1"/>
  <c r="C1703" i="6" s="1"/>
  <c r="B1703" i="6" a="1"/>
  <c r="B1703" i="6" s="1"/>
  <c r="A1703" i="6" a="1"/>
  <c r="A1703" i="6" s="1"/>
  <c r="D1702" i="6" a="1"/>
  <c r="D1702" i="6" s="1"/>
  <c r="C1702" i="6" a="1"/>
  <c r="C1702" i="6" s="1"/>
  <c r="B1702" i="6" a="1"/>
  <c r="B1702" i="6" s="1"/>
  <c r="A1702" i="6" a="1"/>
  <c r="A1702" i="6" s="1"/>
  <c r="D1701" i="6" a="1"/>
  <c r="D1701" i="6" s="1"/>
  <c r="C1701" i="6" a="1"/>
  <c r="C1701" i="6" s="1"/>
  <c r="B1701" i="6" a="1"/>
  <c r="B1701" i="6" s="1"/>
  <c r="A1701" i="6" a="1"/>
  <c r="A1701" i="6" s="1"/>
  <c r="D1700" i="6" a="1"/>
  <c r="D1700" i="6" s="1"/>
  <c r="C1700" i="6" a="1"/>
  <c r="C1700" i="6" s="1"/>
  <c r="B1700" i="6" a="1"/>
  <c r="B1700" i="6" s="1"/>
  <c r="A1700" i="6" a="1"/>
  <c r="A1700" i="6" s="1"/>
  <c r="D1699" i="6" a="1"/>
  <c r="D1699" i="6" s="1"/>
  <c r="C1699" i="6" a="1"/>
  <c r="C1699" i="6" s="1"/>
  <c r="B1699" i="6" a="1"/>
  <c r="B1699" i="6" s="1"/>
  <c r="A1699" i="6" a="1"/>
  <c r="A1699" i="6" s="1"/>
  <c r="D1698" i="6" a="1"/>
  <c r="D1698" i="6" s="1"/>
  <c r="C1698" i="6" a="1"/>
  <c r="C1698" i="6" s="1"/>
  <c r="B1698" i="6" a="1"/>
  <c r="B1698" i="6" s="1"/>
  <c r="A1698" i="6" a="1"/>
  <c r="A1698" i="6" s="1"/>
  <c r="D1697" i="6" a="1"/>
  <c r="D1697" i="6" s="1"/>
  <c r="C1697" i="6" a="1"/>
  <c r="C1697" i="6" s="1"/>
  <c r="B1697" i="6" a="1"/>
  <c r="B1697" i="6" s="1"/>
  <c r="A1697" i="6" a="1"/>
  <c r="A1697" i="6" s="1"/>
  <c r="D1696" i="6" a="1"/>
  <c r="D1696" i="6" s="1"/>
  <c r="C1696" i="6" a="1"/>
  <c r="C1696" i="6" s="1"/>
  <c r="B1696" i="6" a="1"/>
  <c r="B1696" i="6" s="1"/>
  <c r="A1696" i="6" a="1"/>
  <c r="A1696" i="6" s="1"/>
  <c r="D1695" i="6" a="1"/>
  <c r="D1695" i="6" s="1"/>
  <c r="C1695" i="6" a="1"/>
  <c r="C1695" i="6" s="1"/>
  <c r="B1695" i="6" a="1"/>
  <c r="B1695" i="6" s="1"/>
  <c r="A1695" i="6" a="1"/>
  <c r="A1695" i="6" s="1"/>
  <c r="D1694" i="6" a="1"/>
  <c r="D1694" i="6" s="1"/>
  <c r="C1694" i="6" a="1"/>
  <c r="C1694" i="6" s="1"/>
  <c r="B1694" i="6" a="1"/>
  <c r="B1694" i="6" s="1"/>
  <c r="A1694" i="6" a="1"/>
  <c r="A1694" i="6" s="1"/>
  <c r="D1693" i="6" a="1"/>
  <c r="D1693" i="6" s="1"/>
  <c r="C1693" i="6" a="1"/>
  <c r="C1693" i="6" s="1"/>
  <c r="B1693" i="6" a="1"/>
  <c r="B1693" i="6" s="1"/>
  <c r="A1693" i="6" a="1"/>
  <c r="A1693" i="6" s="1"/>
  <c r="D1692" i="6" a="1"/>
  <c r="D1692" i="6" s="1"/>
  <c r="C1692" i="6" a="1"/>
  <c r="C1692" i="6" s="1"/>
  <c r="B1692" i="6" a="1"/>
  <c r="B1692" i="6" s="1"/>
  <c r="A1692" i="6" a="1"/>
  <c r="A1692" i="6" s="1"/>
  <c r="D1691" i="6" a="1"/>
  <c r="D1691" i="6" s="1"/>
  <c r="C1691" i="6" a="1"/>
  <c r="C1691" i="6" s="1"/>
  <c r="B1691" i="6" a="1"/>
  <c r="B1691" i="6" s="1"/>
  <c r="A1691" i="6" a="1"/>
  <c r="A1691" i="6" s="1"/>
  <c r="D1690" i="6" a="1"/>
  <c r="D1690" i="6" s="1"/>
  <c r="C1690" i="6" a="1"/>
  <c r="C1690" i="6" s="1"/>
  <c r="B1690" i="6" a="1"/>
  <c r="B1690" i="6" s="1"/>
  <c r="A1690" i="6" a="1"/>
  <c r="A1690" i="6" s="1"/>
  <c r="D1689" i="6" a="1"/>
  <c r="D1689" i="6" s="1"/>
  <c r="C1689" i="6" a="1"/>
  <c r="C1689" i="6" s="1"/>
  <c r="B1689" i="6" a="1"/>
  <c r="B1689" i="6" s="1"/>
  <c r="A1689" i="6" a="1"/>
  <c r="A1689" i="6" s="1"/>
  <c r="D1688" i="6" a="1"/>
  <c r="D1688" i="6" s="1"/>
  <c r="C1688" i="6" a="1"/>
  <c r="C1688" i="6" s="1"/>
  <c r="B1688" i="6" a="1"/>
  <c r="B1688" i="6" s="1"/>
  <c r="A1688" i="6" a="1"/>
  <c r="A1688" i="6" s="1"/>
  <c r="D1687" i="6" a="1"/>
  <c r="D1687" i="6" s="1"/>
  <c r="C1687" i="6" a="1"/>
  <c r="C1687" i="6" s="1"/>
  <c r="B1687" i="6" a="1"/>
  <c r="B1687" i="6" s="1"/>
  <c r="A1687" i="6" a="1"/>
  <c r="A1687" i="6" s="1"/>
  <c r="D1686" i="6" a="1"/>
  <c r="D1686" i="6" s="1"/>
  <c r="C1686" i="6" a="1"/>
  <c r="C1686" i="6" s="1"/>
  <c r="B1686" i="6" a="1"/>
  <c r="B1686" i="6" s="1"/>
  <c r="A1686" i="6" a="1"/>
  <c r="A1686" i="6" s="1"/>
  <c r="D1685" i="6" a="1"/>
  <c r="D1685" i="6" s="1"/>
  <c r="C1685" i="6" a="1"/>
  <c r="C1685" i="6" s="1"/>
  <c r="B1685" i="6" a="1"/>
  <c r="B1685" i="6" s="1"/>
  <c r="A1685" i="6" a="1"/>
  <c r="A1685" i="6" s="1"/>
  <c r="D1684" i="6" a="1"/>
  <c r="D1684" i="6" s="1"/>
  <c r="C1684" i="6" a="1"/>
  <c r="C1684" i="6" s="1"/>
  <c r="B1684" i="6" a="1"/>
  <c r="B1684" i="6" s="1"/>
  <c r="A1684" i="6" a="1"/>
  <c r="A1684" i="6" s="1"/>
  <c r="D1683" i="6" a="1"/>
  <c r="D1683" i="6" s="1"/>
  <c r="C1683" i="6" a="1"/>
  <c r="C1683" i="6" s="1"/>
  <c r="B1683" i="6" a="1"/>
  <c r="B1683" i="6" s="1"/>
  <c r="A1683" i="6" a="1"/>
  <c r="A1683" i="6" s="1"/>
  <c r="D1682" i="6" a="1"/>
  <c r="D1682" i="6" s="1"/>
  <c r="C1682" i="6" a="1"/>
  <c r="C1682" i="6" s="1"/>
  <c r="B1682" i="6" a="1"/>
  <c r="B1682" i="6" s="1"/>
  <c r="A1682" i="6" a="1"/>
  <c r="A1682" i="6" s="1"/>
  <c r="D1681" i="6" a="1"/>
  <c r="D1681" i="6" s="1"/>
  <c r="C1681" i="6" a="1"/>
  <c r="C1681" i="6" s="1"/>
  <c r="B1681" i="6" a="1"/>
  <c r="B1681" i="6" s="1"/>
  <c r="A1681" i="6" a="1"/>
  <c r="A1681" i="6" s="1"/>
  <c r="D1680" i="6" a="1"/>
  <c r="D1680" i="6" s="1"/>
  <c r="C1680" i="6" a="1"/>
  <c r="C1680" i="6" s="1"/>
  <c r="B1680" i="6" a="1"/>
  <c r="B1680" i="6" s="1"/>
  <c r="A1680" i="6" a="1"/>
  <c r="A1680" i="6" s="1"/>
  <c r="D1679" i="6" a="1"/>
  <c r="D1679" i="6" s="1"/>
  <c r="C1679" i="6" a="1"/>
  <c r="C1679" i="6" s="1"/>
  <c r="B1679" i="6" a="1"/>
  <c r="B1679" i="6" s="1"/>
  <c r="A1679" i="6" a="1"/>
  <c r="A1679" i="6" s="1"/>
  <c r="D1678" i="6" a="1"/>
  <c r="D1678" i="6" s="1"/>
  <c r="C1678" i="6" a="1"/>
  <c r="C1678" i="6" s="1"/>
  <c r="B1678" i="6" a="1"/>
  <c r="B1678" i="6" s="1"/>
  <c r="A1678" i="6" a="1"/>
  <c r="A1678" i="6" s="1"/>
  <c r="D1677" i="6" a="1"/>
  <c r="D1677" i="6" s="1"/>
  <c r="C1677" i="6" a="1"/>
  <c r="C1677" i="6" s="1"/>
  <c r="B1677" i="6" a="1"/>
  <c r="B1677" i="6" s="1"/>
  <c r="A1677" i="6" a="1"/>
  <c r="A1677" i="6" s="1"/>
  <c r="D1676" i="6" a="1"/>
  <c r="D1676" i="6" s="1"/>
  <c r="C1676" i="6" a="1"/>
  <c r="C1676" i="6" s="1"/>
  <c r="B1676" i="6" a="1"/>
  <c r="B1676" i="6" s="1"/>
  <c r="A1676" i="6" a="1"/>
  <c r="A1676" i="6" s="1"/>
  <c r="D1675" i="6" a="1"/>
  <c r="D1675" i="6" s="1"/>
  <c r="C1675" i="6" a="1"/>
  <c r="C1675" i="6" s="1"/>
  <c r="B1675" i="6" a="1"/>
  <c r="B1675" i="6" s="1"/>
  <c r="A1675" i="6" a="1"/>
  <c r="A1675" i="6" s="1"/>
  <c r="D1674" i="6" a="1"/>
  <c r="D1674" i="6" s="1"/>
  <c r="C1674" i="6" a="1"/>
  <c r="C1674" i="6" s="1"/>
  <c r="B1674" i="6" a="1"/>
  <c r="B1674" i="6" s="1"/>
  <c r="A1674" i="6" a="1"/>
  <c r="A1674" i="6" s="1"/>
  <c r="D1673" i="6" a="1"/>
  <c r="D1673" i="6" s="1"/>
  <c r="C1673" i="6" a="1"/>
  <c r="C1673" i="6" s="1"/>
  <c r="B1673" i="6" a="1"/>
  <c r="B1673" i="6" s="1"/>
  <c r="A1673" i="6" a="1"/>
  <c r="A1673" i="6" s="1"/>
  <c r="D1672" i="6" a="1"/>
  <c r="D1672" i="6" s="1"/>
  <c r="C1672" i="6" a="1"/>
  <c r="C1672" i="6" s="1"/>
  <c r="B1672" i="6" a="1"/>
  <c r="B1672" i="6" s="1"/>
  <c r="A1672" i="6" a="1"/>
  <c r="A1672" i="6" s="1"/>
  <c r="D1671" i="6" a="1"/>
  <c r="D1671" i="6" s="1"/>
  <c r="C1671" i="6" a="1"/>
  <c r="C1671" i="6" s="1"/>
  <c r="B1671" i="6" a="1"/>
  <c r="B1671" i="6" s="1"/>
  <c r="A1671" i="6" a="1"/>
  <c r="A1671" i="6" s="1"/>
  <c r="D1670" i="6" a="1"/>
  <c r="D1670" i="6" s="1"/>
  <c r="C1670" i="6" a="1"/>
  <c r="C1670" i="6" s="1"/>
  <c r="B1670" i="6" a="1"/>
  <c r="B1670" i="6" s="1"/>
  <c r="A1670" i="6" a="1"/>
  <c r="A1670" i="6" s="1"/>
  <c r="D1669" i="6" a="1"/>
  <c r="D1669" i="6" s="1"/>
  <c r="C1669" i="6" a="1"/>
  <c r="C1669" i="6" s="1"/>
  <c r="B1669" i="6" a="1"/>
  <c r="B1669" i="6" s="1"/>
  <c r="A1669" i="6" a="1"/>
  <c r="A1669" i="6" s="1"/>
  <c r="D1668" i="6" a="1"/>
  <c r="D1668" i="6" s="1"/>
  <c r="C1668" i="6" a="1"/>
  <c r="C1668" i="6" s="1"/>
  <c r="B1668" i="6" a="1"/>
  <c r="B1668" i="6" s="1"/>
  <c r="A1668" i="6" a="1"/>
  <c r="A1668" i="6" s="1"/>
  <c r="D1667" i="6" a="1"/>
  <c r="D1667" i="6" s="1"/>
  <c r="C1667" i="6" a="1"/>
  <c r="C1667" i="6" s="1"/>
  <c r="B1667" i="6" a="1"/>
  <c r="B1667" i="6" s="1"/>
  <c r="A1667" i="6" a="1"/>
  <c r="A1667" i="6" s="1"/>
  <c r="D1666" i="6" a="1"/>
  <c r="D1666" i="6" s="1"/>
  <c r="C1666" i="6" a="1"/>
  <c r="C1666" i="6" s="1"/>
  <c r="B1666" i="6" a="1"/>
  <c r="B1666" i="6" s="1"/>
  <c r="A1666" i="6" a="1"/>
  <c r="A1666" i="6" s="1"/>
  <c r="D1665" i="6" a="1"/>
  <c r="D1665" i="6" s="1"/>
  <c r="C1665" i="6" a="1"/>
  <c r="C1665" i="6" s="1"/>
  <c r="B1665" i="6" a="1"/>
  <c r="B1665" i="6" s="1"/>
  <c r="A1665" i="6" a="1"/>
  <c r="A1665" i="6" s="1"/>
  <c r="D1664" i="6" a="1"/>
  <c r="D1664" i="6" s="1"/>
  <c r="C1664" i="6" a="1"/>
  <c r="C1664" i="6" s="1"/>
  <c r="B1664" i="6" a="1"/>
  <c r="B1664" i="6" s="1"/>
  <c r="A1664" i="6" a="1"/>
  <c r="A1664" i="6" s="1"/>
  <c r="D1663" i="6" a="1"/>
  <c r="D1663" i="6" s="1"/>
  <c r="C1663" i="6" a="1"/>
  <c r="C1663" i="6" s="1"/>
  <c r="B1663" i="6" a="1"/>
  <c r="B1663" i="6" s="1"/>
  <c r="A1663" i="6" a="1"/>
  <c r="A1663" i="6" s="1"/>
  <c r="D1662" i="6" a="1"/>
  <c r="D1662" i="6" s="1"/>
  <c r="C1662" i="6" a="1"/>
  <c r="C1662" i="6" s="1"/>
  <c r="B1662" i="6" a="1"/>
  <c r="B1662" i="6" s="1"/>
  <c r="A1662" i="6" a="1"/>
  <c r="A1662" i="6" s="1"/>
  <c r="D1661" i="6" a="1"/>
  <c r="D1661" i="6" s="1"/>
  <c r="C1661" i="6" a="1"/>
  <c r="C1661" i="6" s="1"/>
  <c r="B1661" i="6" a="1"/>
  <c r="B1661" i="6" s="1"/>
  <c r="A1661" i="6" a="1"/>
  <c r="A1661" i="6" s="1"/>
  <c r="D1660" i="6" a="1"/>
  <c r="D1660" i="6" s="1"/>
  <c r="C1660" i="6" a="1"/>
  <c r="C1660" i="6" s="1"/>
  <c r="B1660" i="6" a="1"/>
  <c r="B1660" i="6" s="1"/>
  <c r="A1660" i="6" a="1"/>
  <c r="A1660" i="6" s="1"/>
  <c r="D1659" i="6" a="1"/>
  <c r="D1659" i="6" s="1"/>
  <c r="C1659" i="6" a="1"/>
  <c r="C1659" i="6" s="1"/>
  <c r="B1659" i="6" a="1"/>
  <c r="B1659" i="6" s="1"/>
  <c r="A1659" i="6" a="1"/>
  <c r="A1659" i="6" s="1"/>
  <c r="D1658" i="6" a="1"/>
  <c r="D1658" i="6" s="1"/>
  <c r="C1658" i="6" a="1"/>
  <c r="C1658" i="6" s="1"/>
  <c r="B1658" i="6" a="1"/>
  <c r="B1658" i="6" s="1"/>
  <c r="A1658" i="6" a="1"/>
  <c r="A1658" i="6" s="1"/>
  <c r="D1657" i="6" a="1"/>
  <c r="D1657" i="6" s="1"/>
  <c r="C1657" i="6" a="1"/>
  <c r="C1657" i="6" s="1"/>
  <c r="B1657" i="6" a="1"/>
  <c r="B1657" i="6" s="1"/>
  <c r="A1657" i="6" a="1"/>
  <c r="A1657" i="6" s="1"/>
  <c r="D1656" i="6" a="1"/>
  <c r="D1656" i="6" s="1"/>
  <c r="C1656" i="6" a="1"/>
  <c r="C1656" i="6" s="1"/>
  <c r="B1656" i="6" a="1"/>
  <c r="B1656" i="6" s="1"/>
  <c r="A1656" i="6" a="1"/>
  <c r="A1656" i="6" s="1"/>
  <c r="D1655" i="6" a="1"/>
  <c r="D1655" i="6" s="1"/>
  <c r="C1655" i="6" a="1"/>
  <c r="C1655" i="6" s="1"/>
  <c r="B1655" i="6" a="1"/>
  <c r="B1655" i="6" s="1"/>
  <c r="A1655" i="6" a="1"/>
  <c r="A1655" i="6" s="1"/>
  <c r="D1654" i="6" a="1"/>
  <c r="D1654" i="6" s="1"/>
  <c r="C1654" i="6" a="1"/>
  <c r="C1654" i="6" s="1"/>
  <c r="B1654" i="6" a="1"/>
  <c r="B1654" i="6" s="1"/>
  <c r="A1654" i="6" a="1"/>
  <c r="A1654" i="6" s="1"/>
  <c r="D1653" i="6" a="1"/>
  <c r="D1653" i="6" s="1"/>
  <c r="C1653" i="6" a="1"/>
  <c r="C1653" i="6" s="1"/>
  <c r="B1653" i="6" a="1"/>
  <c r="B1653" i="6" s="1"/>
  <c r="A1653" i="6" a="1"/>
  <c r="A1653" i="6" s="1"/>
  <c r="D1652" i="6" a="1"/>
  <c r="D1652" i="6" s="1"/>
  <c r="C1652" i="6" a="1"/>
  <c r="C1652" i="6" s="1"/>
  <c r="B1652" i="6" a="1"/>
  <c r="B1652" i="6" s="1"/>
  <c r="A1652" i="6" a="1"/>
  <c r="A1652" i="6" s="1"/>
  <c r="D1651" i="6" a="1"/>
  <c r="D1651" i="6" s="1"/>
  <c r="C1651" i="6" a="1"/>
  <c r="C1651" i="6" s="1"/>
  <c r="B1651" i="6" a="1"/>
  <c r="B1651" i="6" s="1"/>
  <c r="A1651" i="6" a="1"/>
  <c r="A1651" i="6" s="1"/>
  <c r="D1650" i="6" a="1"/>
  <c r="D1650" i="6" s="1"/>
  <c r="C1650" i="6" a="1"/>
  <c r="C1650" i="6" s="1"/>
  <c r="B1650" i="6" a="1"/>
  <c r="B1650" i="6" s="1"/>
  <c r="A1650" i="6" a="1"/>
  <c r="A1650" i="6" s="1"/>
  <c r="D1649" i="6" a="1"/>
  <c r="D1649" i="6" s="1"/>
  <c r="C1649" i="6" a="1"/>
  <c r="C1649" i="6" s="1"/>
  <c r="B1649" i="6" a="1"/>
  <c r="B1649" i="6" s="1"/>
  <c r="A1649" i="6" a="1"/>
  <c r="A1649" i="6" s="1"/>
  <c r="D1648" i="6" a="1"/>
  <c r="D1648" i="6" s="1"/>
  <c r="C1648" i="6" a="1"/>
  <c r="C1648" i="6" s="1"/>
  <c r="B1648" i="6" a="1"/>
  <c r="B1648" i="6" s="1"/>
  <c r="A1648" i="6" a="1"/>
  <c r="A1648" i="6" s="1"/>
  <c r="D1647" i="6" a="1"/>
  <c r="D1647" i="6" s="1"/>
  <c r="C1647" i="6" a="1"/>
  <c r="C1647" i="6" s="1"/>
  <c r="B1647" i="6" a="1"/>
  <c r="B1647" i="6" s="1"/>
  <c r="A1647" i="6" a="1"/>
  <c r="A1647" i="6" s="1"/>
  <c r="D1646" i="6" a="1"/>
  <c r="D1646" i="6" s="1"/>
  <c r="C1646" i="6" a="1"/>
  <c r="C1646" i="6" s="1"/>
  <c r="B1646" i="6" a="1"/>
  <c r="B1646" i="6" s="1"/>
  <c r="A1646" i="6" a="1"/>
  <c r="A1646" i="6" s="1"/>
  <c r="D1645" i="6" a="1"/>
  <c r="D1645" i="6" s="1"/>
  <c r="C1645" i="6" a="1"/>
  <c r="C1645" i="6" s="1"/>
  <c r="B1645" i="6" a="1"/>
  <c r="B1645" i="6" s="1"/>
  <c r="A1645" i="6" a="1"/>
  <c r="A1645" i="6" s="1"/>
  <c r="D1644" i="6" a="1"/>
  <c r="D1644" i="6" s="1"/>
  <c r="C1644" i="6" a="1"/>
  <c r="C1644" i="6" s="1"/>
  <c r="B1644" i="6" a="1"/>
  <c r="B1644" i="6" s="1"/>
  <c r="A1644" i="6" a="1"/>
  <c r="A1644" i="6" s="1"/>
  <c r="D1643" i="6" a="1"/>
  <c r="D1643" i="6" s="1"/>
  <c r="C1643" i="6" a="1"/>
  <c r="C1643" i="6" s="1"/>
  <c r="B1643" i="6" a="1"/>
  <c r="B1643" i="6" s="1"/>
  <c r="A1643" i="6" a="1"/>
  <c r="A1643" i="6" s="1"/>
  <c r="D1642" i="6" a="1"/>
  <c r="D1642" i="6" s="1"/>
  <c r="C1642" i="6" a="1"/>
  <c r="C1642" i="6" s="1"/>
  <c r="B1642" i="6" a="1"/>
  <c r="B1642" i="6" s="1"/>
  <c r="A1642" i="6" a="1"/>
  <c r="A1642" i="6" s="1"/>
  <c r="D1641" i="6" a="1"/>
  <c r="D1641" i="6" s="1"/>
  <c r="C1641" i="6" a="1"/>
  <c r="C1641" i="6" s="1"/>
  <c r="B1641" i="6" a="1"/>
  <c r="B1641" i="6" s="1"/>
  <c r="A1641" i="6" a="1"/>
  <c r="A1641" i="6" s="1"/>
  <c r="D1640" i="6" a="1"/>
  <c r="D1640" i="6" s="1"/>
  <c r="C1640" i="6" a="1"/>
  <c r="C1640" i="6" s="1"/>
  <c r="B1640" i="6" a="1"/>
  <c r="B1640" i="6" s="1"/>
  <c r="A1640" i="6" a="1"/>
  <c r="A1640" i="6" s="1"/>
  <c r="D1639" i="6" a="1"/>
  <c r="D1639" i="6" s="1"/>
  <c r="C1639" i="6" a="1"/>
  <c r="C1639" i="6" s="1"/>
  <c r="B1639" i="6" a="1"/>
  <c r="B1639" i="6" s="1"/>
  <c r="A1639" i="6" a="1"/>
  <c r="A1639" i="6" s="1"/>
  <c r="D1638" i="6" a="1"/>
  <c r="D1638" i="6" s="1"/>
  <c r="C1638" i="6" a="1"/>
  <c r="C1638" i="6" s="1"/>
  <c r="B1638" i="6" a="1"/>
  <c r="B1638" i="6" s="1"/>
  <c r="A1638" i="6" a="1"/>
  <c r="A1638" i="6" s="1"/>
  <c r="D1637" i="6" a="1"/>
  <c r="D1637" i="6" s="1"/>
  <c r="C1637" i="6" a="1"/>
  <c r="C1637" i="6" s="1"/>
  <c r="B1637" i="6" a="1"/>
  <c r="B1637" i="6" s="1"/>
  <c r="A1637" i="6" a="1"/>
  <c r="A1637" i="6" s="1"/>
  <c r="D1636" i="6" a="1"/>
  <c r="D1636" i="6" s="1"/>
  <c r="C1636" i="6" a="1"/>
  <c r="C1636" i="6" s="1"/>
  <c r="B1636" i="6" a="1"/>
  <c r="B1636" i="6" s="1"/>
  <c r="A1636" i="6" a="1"/>
  <c r="A1636" i="6" s="1"/>
  <c r="D1635" i="6" a="1"/>
  <c r="D1635" i="6" s="1"/>
  <c r="C1635" i="6" a="1"/>
  <c r="C1635" i="6" s="1"/>
  <c r="B1635" i="6" a="1"/>
  <c r="B1635" i="6" s="1"/>
  <c r="A1635" i="6" a="1"/>
  <c r="A1635" i="6" s="1"/>
  <c r="D1634" i="6" a="1"/>
  <c r="D1634" i="6" s="1"/>
  <c r="C1634" i="6" a="1"/>
  <c r="C1634" i="6" s="1"/>
  <c r="B1634" i="6" a="1"/>
  <c r="B1634" i="6" s="1"/>
  <c r="A1634" i="6" a="1"/>
  <c r="A1634" i="6" s="1"/>
  <c r="D1633" i="6" a="1"/>
  <c r="D1633" i="6" s="1"/>
  <c r="C1633" i="6" a="1"/>
  <c r="C1633" i="6" s="1"/>
  <c r="B1633" i="6" a="1"/>
  <c r="B1633" i="6" s="1"/>
  <c r="A1633" i="6" a="1"/>
  <c r="A1633" i="6" s="1"/>
  <c r="D1632" i="6" a="1"/>
  <c r="D1632" i="6" s="1"/>
  <c r="C1632" i="6" a="1"/>
  <c r="C1632" i="6" s="1"/>
  <c r="B1632" i="6" a="1"/>
  <c r="B1632" i="6" s="1"/>
  <c r="A1632" i="6" a="1"/>
  <c r="A1632" i="6" s="1"/>
  <c r="D1631" i="6" a="1"/>
  <c r="D1631" i="6" s="1"/>
  <c r="C1631" i="6" a="1"/>
  <c r="C1631" i="6" s="1"/>
  <c r="B1631" i="6" a="1"/>
  <c r="B1631" i="6" s="1"/>
  <c r="A1631" i="6" a="1"/>
  <c r="A1631" i="6" s="1"/>
  <c r="D1630" i="6" a="1"/>
  <c r="D1630" i="6" s="1"/>
  <c r="C1630" i="6" a="1"/>
  <c r="C1630" i="6" s="1"/>
  <c r="B1630" i="6" a="1"/>
  <c r="B1630" i="6" s="1"/>
  <c r="A1630" i="6" a="1"/>
  <c r="A1630" i="6" s="1"/>
  <c r="D1629" i="6" a="1"/>
  <c r="D1629" i="6" s="1"/>
  <c r="C1629" i="6" a="1"/>
  <c r="C1629" i="6" s="1"/>
  <c r="B1629" i="6" a="1"/>
  <c r="B1629" i="6" s="1"/>
  <c r="A1629" i="6" a="1"/>
  <c r="A1629" i="6" s="1"/>
  <c r="D1628" i="6" a="1"/>
  <c r="D1628" i="6" s="1"/>
  <c r="C1628" i="6" a="1"/>
  <c r="C1628" i="6" s="1"/>
  <c r="B1628" i="6" a="1"/>
  <c r="B1628" i="6" s="1"/>
  <c r="A1628" i="6" a="1"/>
  <c r="A1628" i="6" s="1"/>
  <c r="D1627" i="6" a="1"/>
  <c r="D1627" i="6" s="1"/>
  <c r="C1627" i="6" a="1"/>
  <c r="C1627" i="6" s="1"/>
  <c r="B1627" i="6" a="1"/>
  <c r="B1627" i="6" s="1"/>
  <c r="A1627" i="6" a="1"/>
  <c r="A1627" i="6" s="1"/>
  <c r="D1626" i="6" a="1"/>
  <c r="D1626" i="6" s="1"/>
  <c r="C1626" i="6" a="1"/>
  <c r="C1626" i="6" s="1"/>
  <c r="B1626" i="6" a="1"/>
  <c r="B1626" i="6" s="1"/>
  <c r="A1626" i="6" a="1"/>
  <c r="A1626" i="6" s="1"/>
  <c r="D1625" i="6" a="1"/>
  <c r="D1625" i="6" s="1"/>
  <c r="C1625" i="6" a="1"/>
  <c r="C1625" i="6" s="1"/>
  <c r="B1625" i="6" a="1"/>
  <c r="B1625" i="6" s="1"/>
  <c r="A1625" i="6" a="1"/>
  <c r="A1625" i="6" s="1"/>
  <c r="D1624" i="6" a="1"/>
  <c r="D1624" i="6" s="1"/>
  <c r="C1624" i="6" a="1"/>
  <c r="C1624" i="6" s="1"/>
  <c r="B1624" i="6" a="1"/>
  <c r="B1624" i="6" s="1"/>
  <c r="A1624" i="6" a="1"/>
  <c r="A1624" i="6" s="1"/>
  <c r="D1623" i="6" a="1"/>
  <c r="D1623" i="6" s="1"/>
  <c r="C1623" i="6" a="1"/>
  <c r="C1623" i="6" s="1"/>
  <c r="B1623" i="6" a="1"/>
  <c r="B1623" i="6" s="1"/>
  <c r="A1623" i="6" a="1"/>
  <c r="A1623" i="6" s="1"/>
  <c r="D1622" i="6" a="1"/>
  <c r="D1622" i="6" s="1"/>
  <c r="C1622" i="6" a="1"/>
  <c r="C1622" i="6" s="1"/>
  <c r="B1622" i="6" a="1"/>
  <c r="B1622" i="6" s="1"/>
  <c r="A1622" i="6" a="1"/>
  <c r="A1622" i="6" s="1"/>
  <c r="D1621" i="6" a="1"/>
  <c r="D1621" i="6" s="1"/>
  <c r="C1621" i="6" a="1"/>
  <c r="C1621" i="6" s="1"/>
  <c r="B1621" i="6" a="1"/>
  <c r="B1621" i="6" s="1"/>
  <c r="A1621" i="6" a="1"/>
  <c r="A1621" i="6" s="1"/>
  <c r="D1620" i="6" a="1"/>
  <c r="D1620" i="6" s="1"/>
  <c r="C1620" i="6" a="1"/>
  <c r="C1620" i="6" s="1"/>
  <c r="B1620" i="6" a="1"/>
  <c r="B1620" i="6" s="1"/>
  <c r="A1620" i="6" a="1"/>
  <c r="A1620" i="6" s="1"/>
  <c r="D1619" i="6" a="1"/>
  <c r="D1619" i="6" s="1"/>
  <c r="C1619" i="6" a="1"/>
  <c r="C1619" i="6" s="1"/>
  <c r="B1619" i="6" a="1"/>
  <c r="B1619" i="6" s="1"/>
  <c r="A1619" i="6" a="1"/>
  <c r="A1619" i="6" s="1"/>
  <c r="D1618" i="6" a="1"/>
  <c r="D1618" i="6" s="1"/>
  <c r="C1618" i="6" a="1"/>
  <c r="C1618" i="6" s="1"/>
  <c r="B1618" i="6" a="1"/>
  <c r="B1618" i="6" s="1"/>
  <c r="A1618" i="6" a="1"/>
  <c r="A1618" i="6" s="1"/>
  <c r="D1617" i="6" a="1"/>
  <c r="D1617" i="6" s="1"/>
  <c r="C1617" i="6" a="1"/>
  <c r="C1617" i="6" s="1"/>
  <c r="B1617" i="6" a="1"/>
  <c r="B1617" i="6" s="1"/>
  <c r="A1617" i="6" a="1"/>
  <c r="A1617" i="6" s="1"/>
  <c r="D1616" i="6" a="1"/>
  <c r="D1616" i="6" s="1"/>
  <c r="C1616" i="6" a="1"/>
  <c r="C1616" i="6" s="1"/>
  <c r="B1616" i="6" a="1"/>
  <c r="B1616" i="6" s="1"/>
  <c r="A1616" i="6" a="1"/>
  <c r="A1616" i="6" s="1"/>
  <c r="D1615" i="6" a="1"/>
  <c r="D1615" i="6" s="1"/>
  <c r="C1615" i="6" a="1"/>
  <c r="C1615" i="6" s="1"/>
  <c r="B1615" i="6" a="1"/>
  <c r="B1615" i="6" s="1"/>
  <c r="A1615" i="6" a="1"/>
  <c r="A1615" i="6" s="1"/>
  <c r="D1614" i="6" a="1"/>
  <c r="D1614" i="6" s="1"/>
  <c r="C1614" i="6" a="1"/>
  <c r="C1614" i="6" s="1"/>
  <c r="B1614" i="6" a="1"/>
  <c r="B1614" i="6" s="1"/>
  <c r="A1614" i="6" a="1"/>
  <c r="A1614" i="6" s="1"/>
  <c r="D1613" i="6" a="1"/>
  <c r="D1613" i="6" s="1"/>
  <c r="C1613" i="6" a="1"/>
  <c r="C1613" i="6" s="1"/>
  <c r="B1613" i="6" a="1"/>
  <c r="B1613" i="6" s="1"/>
  <c r="A1613" i="6" a="1"/>
  <c r="A1613" i="6" s="1"/>
  <c r="D1612" i="6" a="1"/>
  <c r="D1612" i="6" s="1"/>
  <c r="C1612" i="6" a="1"/>
  <c r="C1612" i="6" s="1"/>
  <c r="B1612" i="6" a="1"/>
  <c r="B1612" i="6" s="1"/>
  <c r="A1612" i="6" a="1"/>
  <c r="A1612" i="6" s="1"/>
  <c r="D1611" i="6" a="1"/>
  <c r="D1611" i="6" s="1"/>
  <c r="C1611" i="6" a="1"/>
  <c r="C1611" i="6" s="1"/>
  <c r="B1611" i="6" a="1"/>
  <c r="B1611" i="6" s="1"/>
  <c r="A1611" i="6" a="1"/>
  <c r="A1611" i="6" s="1"/>
  <c r="D1610" i="6" a="1"/>
  <c r="D1610" i="6" s="1"/>
  <c r="C1610" i="6" a="1"/>
  <c r="C1610" i="6" s="1"/>
  <c r="B1610" i="6" a="1"/>
  <c r="B1610" i="6" s="1"/>
  <c r="A1610" i="6" a="1"/>
  <c r="A1610" i="6" s="1"/>
  <c r="D1609" i="6" a="1"/>
  <c r="D1609" i="6" s="1"/>
  <c r="C1609" i="6" a="1"/>
  <c r="C1609" i="6" s="1"/>
  <c r="B1609" i="6" a="1"/>
  <c r="B1609" i="6" s="1"/>
  <c r="A1609" i="6" a="1"/>
  <c r="A1609" i="6" s="1"/>
  <c r="D1608" i="6" a="1"/>
  <c r="D1608" i="6" s="1"/>
  <c r="C1608" i="6" a="1"/>
  <c r="C1608" i="6" s="1"/>
  <c r="B1608" i="6" a="1"/>
  <c r="B1608" i="6" s="1"/>
  <c r="A1608" i="6" a="1"/>
  <c r="A1608" i="6" s="1"/>
  <c r="D1607" i="6" a="1"/>
  <c r="D1607" i="6" s="1"/>
  <c r="C1607" i="6" a="1"/>
  <c r="C1607" i="6" s="1"/>
  <c r="B1607" i="6" a="1"/>
  <c r="B1607" i="6" s="1"/>
  <c r="A1607" i="6" a="1"/>
  <c r="A1607" i="6" s="1"/>
  <c r="D1606" i="6" a="1"/>
  <c r="D1606" i="6" s="1"/>
  <c r="C1606" i="6" a="1"/>
  <c r="C1606" i="6" s="1"/>
  <c r="B1606" i="6" a="1"/>
  <c r="B1606" i="6" s="1"/>
  <c r="A1606" i="6" a="1"/>
  <c r="A1606" i="6" s="1"/>
  <c r="D1605" i="6" a="1"/>
  <c r="D1605" i="6" s="1"/>
  <c r="C1605" i="6" a="1"/>
  <c r="C1605" i="6" s="1"/>
  <c r="B1605" i="6" a="1"/>
  <c r="B1605" i="6" s="1"/>
  <c r="A1605" i="6" a="1"/>
  <c r="A1605" i="6" s="1"/>
  <c r="D1604" i="6" a="1"/>
  <c r="D1604" i="6" s="1"/>
  <c r="C1604" i="6" a="1"/>
  <c r="C1604" i="6" s="1"/>
  <c r="B1604" i="6" a="1"/>
  <c r="B1604" i="6" s="1"/>
  <c r="A1604" i="6" a="1"/>
  <c r="A1604" i="6" s="1"/>
  <c r="D1603" i="6" a="1"/>
  <c r="D1603" i="6" s="1"/>
  <c r="C1603" i="6" a="1"/>
  <c r="C1603" i="6" s="1"/>
  <c r="B1603" i="6" a="1"/>
  <c r="B1603" i="6" s="1"/>
  <c r="A1603" i="6" a="1"/>
  <c r="A1603" i="6" s="1"/>
  <c r="D1602" i="6" a="1"/>
  <c r="D1602" i="6" s="1"/>
  <c r="C1602" i="6" a="1"/>
  <c r="C1602" i="6" s="1"/>
  <c r="B1602" i="6" a="1"/>
  <c r="B1602" i="6" s="1"/>
  <c r="A1602" i="6" a="1"/>
  <c r="A1602" i="6" s="1"/>
  <c r="D1601" i="6" a="1"/>
  <c r="D1601" i="6" s="1"/>
  <c r="C1601" i="6" a="1"/>
  <c r="C1601" i="6" s="1"/>
  <c r="B1601" i="6" a="1"/>
  <c r="B1601" i="6" s="1"/>
  <c r="A1601" i="6" a="1"/>
  <c r="A1601" i="6" s="1"/>
  <c r="D1600" i="6" a="1"/>
  <c r="D1600" i="6" s="1"/>
  <c r="C1600" i="6" a="1"/>
  <c r="C1600" i="6" s="1"/>
  <c r="B1600" i="6" a="1"/>
  <c r="B1600" i="6" s="1"/>
  <c r="A1600" i="6" a="1"/>
  <c r="A1600" i="6" s="1"/>
  <c r="D1599" i="6" a="1"/>
  <c r="D1599" i="6" s="1"/>
  <c r="C1599" i="6" a="1"/>
  <c r="C1599" i="6" s="1"/>
  <c r="B1599" i="6" a="1"/>
  <c r="B1599" i="6" s="1"/>
  <c r="A1599" i="6" a="1"/>
  <c r="A1599" i="6" s="1"/>
  <c r="D1598" i="6" a="1"/>
  <c r="D1598" i="6" s="1"/>
  <c r="C1598" i="6" a="1"/>
  <c r="C1598" i="6" s="1"/>
  <c r="B1598" i="6" a="1"/>
  <c r="B1598" i="6" s="1"/>
  <c r="A1598" i="6" a="1"/>
  <c r="A1598" i="6" s="1"/>
  <c r="D1597" i="6" a="1"/>
  <c r="D1597" i="6" s="1"/>
  <c r="C1597" i="6" a="1"/>
  <c r="C1597" i="6" s="1"/>
  <c r="B1597" i="6" a="1"/>
  <c r="B1597" i="6" s="1"/>
  <c r="A1597" i="6" a="1"/>
  <c r="A1597" i="6" s="1"/>
  <c r="D1596" i="6" a="1"/>
  <c r="D1596" i="6" s="1"/>
  <c r="C1596" i="6" a="1"/>
  <c r="C1596" i="6" s="1"/>
  <c r="B1596" i="6" a="1"/>
  <c r="B1596" i="6" s="1"/>
  <c r="A1596" i="6" a="1"/>
  <c r="A1596" i="6" s="1"/>
  <c r="D1595" i="6" a="1"/>
  <c r="D1595" i="6" s="1"/>
  <c r="C1595" i="6" a="1"/>
  <c r="C1595" i="6" s="1"/>
  <c r="B1595" i="6" a="1"/>
  <c r="B1595" i="6" s="1"/>
  <c r="A1595" i="6" a="1"/>
  <c r="A1595" i="6" s="1"/>
  <c r="D1594" i="6" a="1"/>
  <c r="D1594" i="6" s="1"/>
  <c r="C1594" i="6" a="1"/>
  <c r="C1594" i="6" s="1"/>
  <c r="B1594" i="6" a="1"/>
  <c r="B1594" i="6" s="1"/>
  <c r="A1594" i="6" a="1"/>
  <c r="A1594" i="6" s="1"/>
  <c r="D1593" i="6" a="1"/>
  <c r="D1593" i="6" s="1"/>
  <c r="C1593" i="6" a="1"/>
  <c r="C1593" i="6" s="1"/>
  <c r="B1593" i="6" a="1"/>
  <c r="B1593" i="6" s="1"/>
  <c r="A1593" i="6" a="1"/>
  <c r="A1593" i="6" s="1"/>
  <c r="D1592" i="6" a="1"/>
  <c r="D1592" i="6" s="1"/>
  <c r="C1592" i="6" a="1"/>
  <c r="C1592" i="6" s="1"/>
  <c r="B1592" i="6" a="1"/>
  <c r="B1592" i="6" s="1"/>
  <c r="A1592" i="6" a="1"/>
  <c r="A1592" i="6" s="1"/>
  <c r="D1591" i="6" a="1"/>
  <c r="D1591" i="6" s="1"/>
  <c r="C1591" i="6" a="1"/>
  <c r="C1591" i="6" s="1"/>
  <c r="B1591" i="6" a="1"/>
  <c r="B1591" i="6" s="1"/>
  <c r="A1591" i="6" a="1"/>
  <c r="A1591" i="6" s="1"/>
  <c r="D1590" i="6" a="1"/>
  <c r="D1590" i="6" s="1"/>
  <c r="C1590" i="6" a="1"/>
  <c r="C1590" i="6" s="1"/>
  <c r="B1590" i="6" a="1"/>
  <c r="B1590" i="6" s="1"/>
  <c r="A1590" i="6" a="1"/>
  <c r="A1590" i="6" s="1"/>
  <c r="D1589" i="6" a="1"/>
  <c r="D1589" i="6" s="1"/>
  <c r="C1589" i="6" a="1"/>
  <c r="C1589" i="6" s="1"/>
  <c r="B1589" i="6" a="1"/>
  <c r="B1589" i="6" s="1"/>
  <c r="A1589" i="6" a="1"/>
  <c r="A1589" i="6" s="1"/>
  <c r="D1588" i="6" a="1"/>
  <c r="D1588" i="6" s="1"/>
  <c r="C1588" i="6" a="1"/>
  <c r="C1588" i="6" s="1"/>
  <c r="B1588" i="6" a="1"/>
  <c r="B1588" i="6" s="1"/>
  <c r="A1588" i="6" a="1"/>
  <c r="A1588" i="6" s="1"/>
  <c r="D1587" i="6" a="1"/>
  <c r="D1587" i="6" s="1"/>
  <c r="C1587" i="6" a="1"/>
  <c r="C1587" i="6" s="1"/>
  <c r="B1587" i="6" a="1"/>
  <c r="B1587" i="6" s="1"/>
  <c r="A1587" i="6" a="1"/>
  <c r="A1587" i="6" s="1"/>
  <c r="D1586" i="6" a="1"/>
  <c r="D1586" i="6" s="1"/>
  <c r="C1586" i="6" a="1"/>
  <c r="C1586" i="6" s="1"/>
  <c r="B1586" i="6" a="1"/>
  <c r="B1586" i="6" s="1"/>
  <c r="A1586" i="6" a="1"/>
  <c r="A1586" i="6" s="1"/>
  <c r="D1585" i="6" a="1"/>
  <c r="D1585" i="6" s="1"/>
  <c r="C1585" i="6" a="1"/>
  <c r="C1585" i="6" s="1"/>
  <c r="B1585" i="6" a="1"/>
  <c r="B1585" i="6" s="1"/>
  <c r="A1585" i="6" a="1"/>
  <c r="A1585" i="6" s="1"/>
  <c r="D1584" i="6" a="1"/>
  <c r="D1584" i="6" s="1"/>
  <c r="C1584" i="6" a="1"/>
  <c r="C1584" i="6" s="1"/>
  <c r="B1584" i="6" a="1"/>
  <c r="B1584" i="6" s="1"/>
  <c r="A1584" i="6" a="1"/>
  <c r="A1584" i="6" s="1"/>
  <c r="D1583" i="6" a="1"/>
  <c r="D1583" i="6" s="1"/>
  <c r="C1583" i="6" a="1"/>
  <c r="C1583" i="6" s="1"/>
  <c r="B1583" i="6" a="1"/>
  <c r="B1583" i="6" s="1"/>
  <c r="A1583" i="6" a="1"/>
  <c r="A1583" i="6" s="1"/>
  <c r="D1582" i="6" a="1"/>
  <c r="D1582" i="6" s="1"/>
  <c r="C1582" i="6" a="1"/>
  <c r="C1582" i="6" s="1"/>
  <c r="B1582" i="6" a="1"/>
  <c r="B1582" i="6" s="1"/>
  <c r="A1582" i="6" a="1"/>
  <c r="A1582" i="6" s="1"/>
  <c r="D1581" i="6" a="1"/>
  <c r="D1581" i="6" s="1"/>
  <c r="C1581" i="6" a="1"/>
  <c r="C1581" i="6" s="1"/>
  <c r="B1581" i="6" a="1"/>
  <c r="B1581" i="6" s="1"/>
  <c r="A1581" i="6" a="1"/>
  <c r="A1581" i="6" s="1"/>
  <c r="D1580" i="6" a="1"/>
  <c r="D1580" i="6" s="1"/>
  <c r="C1580" i="6" a="1"/>
  <c r="C1580" i="6" s="1"/>
  <c r="B1580" i="6" a="1"/>
  <c r="B1580" i="6" s="1"/>
  <c r="A1580" i="6" a="1"/>
  <c r="A1580" i="6" s="1"/>
  <c r="D1579" i="6" a="1"/>
  <c r="D1579" i="6" s="1"/>
  <c r="C1579" i="6" a="1"/>
  <c r="C1579" i="6" s="1"/>
  <c r="B1579" i="6" a="1"/>
  <c r="B1579" i="6" s="1"/>
  <c r="A1579" i="6" a="1"/>
  <c r="A1579" i="6" s="1"/>
  <c r="D1578" i="6" a="1"/>
  <c r="D1578" i="6" s="1"/>
  <c r="C1578" i="6" a="1"/>
  <c r="C1578" i="6" s="1"/>
  <c r="B1578" i="6" a="1"/>
  <c r="B1578" i="6" s="1"/>
  <c r="A1578" i="6" a="1"/>
  <c r="A1578" i="6" s="1"/>
  <c r="D1577" i="6" a="1"/>
  <c r="D1577" i="6" s="1"/>
  <c r="C1577" i="6" a="1"/>
  <c r="C1577" i="6" s="1"/>
  <c r="B1577" i="6" a="1"/>
  <c r="B1577" i="6" s="1"/>
  <c r="A1577" i="6" a="1"/>
  <c r="A1577" i="6" s="1"/>
  <c r="D1576" i="6" a="1"/>
  <c r="D1576" i="6" s="1"/>
  <c r="C1576" i="6" a="1"/>
  <c r="C1576" i="6" s="1"/>
  <c r="B1576" i="6" a="1"/>
  <c r="B1576" i="6" s="1"/>
  <c r="A1576" i="6" a="1"/>
  <c r="A1576" i="6" s="1"/>
  <c r="D1575" i="6" a="1"/>
  <c r="D1575" i="6" s="1"/>
  <c r="C1575" i="6" a="1"/>
  <c r="C1575" i="6" s="1"/>
  <c r="B1575" i="6" a="1"/>
  <c r="B1575" i="6" s="1"/>
  <c r="A1575" i="6" a="1"/>
  <c r="A1575" i="6" s="1"/>
  <c r="D1574" i="6" a="1"/>
  <c r="D1574" i="6" s="1"/>
  <c r="C1574" i="6" a="1"/>
  <c r="C1574" i="6" s="1"/>
  <c r="B1574" i="6" a="1"/>
  <c r="B1574" i="6" s="1"/>
  <c r="A1574" i="6" a="1"/>
  <c r="A1574" i="6" s="1"/>
  <c r="D1573" i="6" a="1"/>
  <c r="D1573" i="6" s="1"/>
  <c r="C1573" i="6" a="1"/>
  <c r="C1573" i="6" s="1"/>
  <c r="B1573" i="6" a="1"/>
  <c r="B1573" i="6" s="1"/>
  <c r="A1573" i="6" a="1"/>
  <c r="A1573" i="6" s="1"/>
  <c r="D1572" i="6" a="1"/>
  <c r="D1572" i="6" s="1"/>
  <c r="C1572" i="6" a="1"/>
  <c r="C1572" i="6" s="1"/>
  <c r="B1572" i="6" a="1"/>
  <c r="B1572" i="6" s="1"/>
  <c r="A1572" i="6" a="1"/>
  <c r="A1572" i="6" s="1"/>
  <c r="D1571" i="6" a="1"/>
  <c r="D1571" i="6" s="1"/>
  <c r="C1571" i="6" a="1"/>
  <c r="C1571" i="6" s="1"/>
  <c r="B1571" i="6" a="1"/>
  <c r="B1571" i="6" s="1"/>
  <c r="A1571" i="6" a="1"/>
  <c r="A1571" i="6" s="1"/>
  <c r="D1570" i="6" a="1"/>
  <c r="D1570" i="6" s="1"/>
  <c r="C1570" i="6" a="1"/>
  <c r="C1570" i="6" s="1"/>
  <c r="B1570" i="6" a="1"/>
  <c r="B1570" i="6" s="1"/>
  <c r="A1570" i="6" a="1"/>
  <c r="A1570" i="6" s="1"/>
  <c r="D1569" i="6" a="1"/>
  <c r="D1569" i="6" s="1"/>
  <c r="C1569" i="6" a="1"/>
  <c r="C1569" i="6" s="1"/>
  <c r="B1569" i="6" a="1"/>
  <c r="B1569" i="6" s="1"/>
  <c r="A1569" i="6" a="1"/>
  <c r="A1569" i="6" s="1"/>
  <c r="D1568" i="6" a="1"/>
  <c r="D1568" i="6" s="1"/>
  <c r="C1568" i="6" a="1"/>
  <c r="C1568" i="6" s="1"/>
  <c r="B1568" i="6" a="1"/>
  <c r="B1568" i="6" s="1"/>
  <c r="A1568" i="6" a="1"/>
  <c r="A1568" i="6" s="1"/>
  <c r="D1567" i="6" a="1"/>
  <c r="D1567" i="6" s="1"/>
  <c r="C1567" i="6" a="1"/>
  <c r="C1567" i="6" s="1"/>
  <c r="B1567" i="6" a="1"/>
  <c r="B1567" i="6" s="1"/>
  <c r="A1567" i="6" a="1"/>
  <c r="A1567" i="6" s="1"/>
  <c r="D1566" i="6" a="1"/>
  <c r="D1566" i="6" s="1"/>
  <c r="C1566" i="6" a="1"/>
  <c r="C1566" i="6" s="1"/>
  <c r="B1566" i="6" a="1"/>
  <c r="B1566" i="6" s="1"/>
  <c r="A1566" i="6" a="1"/>
  <c r="A1566" i="6" s="1"/>
  <c r="D1565" i="6" a="1"/>
  <c r="D1565" i="6" s="1"/>
  <c r="C1565" i="6" a="1"/>
  <c r="C1565" i="6" s="1"/>
  <c r="B1565" i="6" a="1"/>
  <c r="B1565" i="6" s="1"/>
  <c r="A1565" i="6" a="1"/>
  <c r="A1565" i="6" s="1"/>
  <c r="D1564" i="6" a="1"/>
  <c r="D1564" i="6" s="1"/>
  <c r="C1564" i="6" a="1"/>
  <c r="C1564" i="6" s="1"/>
  <c r="B1564" i="6" a="1"/>
  <c r="B1564" i="6" s="1"/>
  <c r="A1564" i="6" a="1"/>
  <c r="A1564" i="6" s="1"/>
  <c r="D1563" i="6" a="1"/>
  <c r="D1563" i="6" s="1"/>
  <c r="C1563" i="6" a="1"/>
  <c r="C1563" i="6" s="1"/>
  <c r="B1563" i="6" a="1"/>
  <c r="B1563" i="6" s="1"/>
  <c r="A1563" i="6" a="1"/>
  <c r="A1563" i="6" s="1"/>
  <c r="D1562" i="6" a="1"/>
  <c r="D1562" i="6" s="1"/>
  <c r="C1562" i="6" a="1"/>
  <c r="C1562" i="6" s="1"/>
  <c r="B1562" i="6" a="1"/>
  <c r="B1562" i="6" s="1"/>
  <c r="A1562" i="6" a="1"/>
  <c r="A1562" i="6" s="1"/>
  <c r="D1561" i="6" a="1"/>
  <c r="D1561" i="6" s="1"/>
  <c r="C1561" i="6" a="1"/>
  <c r="C1561" i="6" s="1"/>
  <c r="B1561" i="6" a="1"/>
  <c r="B1561" i="6" s="1"/>
  <c r="A1561" i="6" a="1"/>
  <c r="A1561" i="6" s="1"/>
  <c r="D1560" i="6" a="1"/>
  <c r="D1560" i="6" s="1"/>
  <c r="C1560" i="6" a="1"/>
  <c r="C1560" i="6" s="1"/>
  <c r="B1560" i="6" a="1"/>
  <c r="B1560" i="6" s="1"/>
  <c r="A1560" i="6" a="1"/>
  <c r="A1560" i="6" s="1"/>
  <c r="D1559" i="6" a="1"/>
  <c r="D1559" i="6" s="1"/>
  <c r="C1559" i="6" a="1"/>
  <c r="C1559" i="6" s="1"/>
  <c r="B1559" i="6" a="1"/>
  <c r="B1559" i="6" s="1"/>
  <c r="A1559" i="6" a="1"/>
  <c r="A1559" i="6" s="1"/>
  <c r="D1558" i="6" a="1"/>
  <c r="D1558" i="6" s="1"/>
  <c r="C1558" i="6" a="1"/>
  <c r="C1558" i="6" s="1"/>
  <c r="B1558" i="6" a="1"/>
  <c r="B1558" i="6" s="1"/>
  <c r="A1558" i="6" a="1"/>
  <c r="A1558" i="6" s="1"/>
  <c r="D1557" i="6" a="1"/>
  <c r="D1557" i="6" s="1"/>
  <c r="C1557" i="6" a="1"/>
  <c r="C1557" i="6" s="1"/>
  <c r="B1557" i="6" a="1"/>
  <c r="B1557" i="6" s="1"/>
  <c r="A1557" i="6" a="1"/>
  <c r="A1557" i="6" s="1"/>
  <c r="D1556" i="6" a="1"/>
  <c r="D1556" i="6" s="1"/>
  <c r="C1556" i="6" a="1"/>
  <c r="C1556" i="6" s="1"/>
  <c r="B1556" i="6" a="1"/>
  <c r="B1556" i="6" s="1"/>
  <c r="A1556" i="6" a="1"/>
  <c r="A1556" i="6" s="1"/>
  <c r="D1555" i="6" a="1"/>
  <c r="D1555" i="6" s="1"/>
  <c r="C1555" i="6" a="1"/>
  <c r="C1555" i="6" s="1"/>
  <c r="B1555" i="6" a="1"/>
  <c r="B1555" i="6" s="1"/>
  <c r="A1555" i="6" a="1"/>
  <c r="A1555" i="6" s="1"/>
  <c r="D1554" i="6" a="1"/>
  <c r="D1554" i="6" s="1"/>
  <c r="C1554" i="6" a="1"/>
  <c r="C1554" i="6" s="1"/>
  <c r="B1554" i="6" a="1"/>
  <c r="B1554" i="6" s="1"/>
  <c r="A1554" i="6" a="1"/>
  <c r="A1554" i="6" s="1"/>
  <c r="D1553" i="6" a="1"/>
  <c r="D1553" i="6" s="1"/>
  <c r="C1553" i="6" a="1"/>
  <c r="C1553" i="6" s="1"/>
  <c r="B1553" i="6" a="1"/>
  <c r="B1553" i="6" s="1"/>
  <c r="A1553" i="6" a="1"/>
  <c r="A1553" i="6" s="1"/>
  <c r="D1552" i="6" a="1"/>
  <c r="D1552" i="6" s="1"/>
  <c r="C1552" i="6" a="1"/>
  <c r="C1552" i="6" s="1"/>
  <c r="B1552" i="6" a="1"/>
  <c r="B1552" i="6" s="1"/>
  <c r="A1552" i="6" a="1"/>
  <c r="A1552" i="6" s="1"/>
  <c r="D1551" i="6" a="1"/>
  <c r="D1551" i="6" s="1"/>
  <c r="C1551" i="6" a="1"/>
  <c r="C1551" i="6" s="1"/>
  <c r="B1551" i="6" a="1"/>
  <c r="B1551" i="6" s="1"/>
  <c r="A1551" i="6" a="1"/>
  <c r="A1551" i="6" s="1"/>
  <c r="D1550" i="6" a="1"/>
  <c r="D1550" i="6" s="1"/>
  <c r="C1550" i="6" a="1"/>
  <c r="C1550" i="6" s="1"/>
  <c r="B1550" i="6" a="1"/>
  <c r="B1550" i="6" s="1"/>
  <c r="A1550" i="6" a="1"/>
  <c r="A1550" i="6" s="1"/>
  <c r="D1549" i="6" a="1"/>
  <c r="D1549" i="6" s="1"/>
  <c r="C1549" i="6" a="1"/>
  <c r="C1549" i="6" s="1"/>
  <c r="B1549" i="6" a="1"/>
  <c r="B1549" i="6" s="1"/>
  <c r="A1549" i="6" a="1"/>
  <c r="A1549" i="6" s="1"/>
  <c r="D1548" i="6" a="1"/>
  <c r="D1548" i="6" s="1"/>
  <c r="C1548" i="6" a="1"/>
  <c r="C1548" i="6" s="1"/>
  <c r="B1548" i="6" a="1"/>
  <c r="B1548" i="6" s="1"/>
  <c r="A1548" i="6" a="1"/>
  <c r="A1548" i="6" s="1"/>
  <c r="D1547" i="6" a="1"/>
  <c r="D1547" i="6" s="1"/>
  <c r="C1547" i="6" a="1"/>
  <c r="C1547" i="6" s="1"/>
  <c r="B1547" i="6" a="1"/>
  <c r="B1547" i="6" s="1"/>
  <c r="A1547" i="6" a="1"/>
  <c r="A1547" i="6" s="1"/>
  <c r="D1546" i="6" a="1"/>
  <c r="D1546" i="6" s="1"/>
  <c r="C1546" i="6" a="1"/>
  <c r="C1546" i="6" s="1"/>
  <c r="B1546" i="6" a="1"/>
  <c r="B1546" i="6" s="1"/>
  <c r="A1546" i="6" a="1"/>
  <c r="A1546" i="6" s="1"/>
  <c r="D1545" i="6" a="1"/>
  <c r="D1545" i="6" s="1"/>
  <c r="C1545" i="6" a="1"/>
  <c r="C1545" i="6" s="1"/>
  <c r="B1545" i="6" a="1"/>
  <c r="B1545" i="6" s="1"/>
  <c r="A1545" i="6" a="1"/>
  <c r="A1545" i="6" s="1"/>
  <c r="D1544" i="6" a="1"/>
  <c r="D1544" i="6" s="1"/>
  <c r="C1544" i="6" a="1"/>
  <c r="C1544" i="6" s="1"/>
  <c r="B1544" i="6" a="1"/>
  <c r="B1544" i="6" s="1"/>
  <c r="A1544" i="6" a="1"/>
  <c r="A1544" i="6" s="1"/>
  <c r="D1543" i="6" a="1"/>
  <c r="D1543" i="6" s="1"/>
  <c r="C1543" i="6" a="1"/>
  <c r="C1543" i="6" s="1"/>
  <c r="B1543" i="6" a="1"/>
  <c r="B1543" i="6" s="1"/>
  <c r="A1543" i="6" a="1"/>
  <c r="A1543" i="6" s="1"/>
  <c r="D1542" i="6" a="1"/>
  <c r="D1542" i="6" s="1"/>
  <c r="C1542" i="6" a="1"/>
  <c r="C1542" i="6" s="1"/>
  <c r="B1542" i="6" a="1"/>
  <c r="B1542" i="6" s="1"/>
  <c r="A1542" i="6" a="1"/>
  <c r="A1542" i="6" s="1"/>
  <c r="D1541" i="6" a="1"/>
  <c r="D1541" i="6" s="1"/>
  <c r="C1541" i="6" a="1"/>
  <c r="C1541" i="6" s="1"/>
  <c r="B1541" i="6" a="1"/>
  <c r="B1541" i="6" s="1"/>
  <c r="A1541" i="6" a="1"/>
  <c r="A1541" i="6" s="1"/>
  <c r="D1540" i="6" a="1"/>
  <c r="D1540" i="6" s="1"/>
  <c r="C1540" i="6" a="1"/>
  <c r="C1540" i="6" s="1"/>
  <c r="B1540" i="6" a="1"/>
  <c r="B1540" i="6" s="1"/>
  <c r="A1540" i="6" a="1"/>
  <c r="A1540" i="6" s="1"/>
  <c r="D1539" i="6" a="1"/>
  <c r="D1539" i="6" s="1"/>
  <c r="C1539" i="6" a="1"/>
  <c r="C1539" i="6" s="1"/>
  <c r="B1539" i="6" a="1"/>
  <c r="B1539" i="6" s="1"/>
  <c r="A1539" i="6" a="1"/>
  <c r="A1539" i="6" s="1"/>
  <c r="D1538" i="6" a="1"/>
  <c r="D1538" i="6" s="1"/>
  <c r="C1538" i="6" a="1"/>
  <c r="C1538" i="6" s="1"/>
  <c r="B1538" i="6" a="1"/>
  <c r="B1538" i="6" s="1"/>
  <c r="A1538" i="6" a="1"/>
  <c r="A1538" i="6" s="1"/>
  <c r="D1537" i="6" a="1"/>
  <c r="D1537" i="6" s="1"/>
  <c r="C1537" i="6" a="1"/>
  <c r="C1537" i="6" s="1"/>
  <c r="B1537" i="6" a="1"/>
  <c r="B1537" i="6" s="1"/>
  <c r="A1537" i="6" a="1"/>
  <c r="A1537" i="6" s="1"/>
  <c r="D1536" i="6" a="1"/>
  <c r="D1536" i="6" s="1"/>
  <c r="C1536" i="6" a="1"/>
  <c r="C1536" i="6" s="1"/>
  <c r="B1536" i="6" a="1"/>
  <c r="B1536" i="6" s="1"/>
  <c r="A1536" i="6" a="1"/>
  <c r="A1536" i="6" s="1"/>
  <c r="D1535" i="6" a="1"/>
  <c r="D1535" i="6" s="1"/>
  <c r="C1535" i="6" a="1"/>
  <c r="C1535" i="6" s="1"/>
  <c r="B1535" i="6" a="1"/>
  <c r="B1535" i="6" s="1"/>
  <c r="A1535" i="6" a="1"/>
  <c r="A1535" i="6" s="1"/>
  <c r="D1534" i="6" a="1"/>
  <c r="D1534" i="6" s="1"/>
  <c r="C1534" i="6" a="1"/>
  <c r="C1534" i="6" s="1"/>
  <c r="B1534" i="6" a="1"/>
  <c r="B1534" i="6" s="1"/>
  <c r="A1534" i="6" a="1"/>
  <c r="A1534" i="6" s="1"/>
  <c r="D1533" i="6" a="1"/>
  <c r="D1533" i="6" s="1"/>
  <c r="C1533" i="6" a="1"/>
  <c r="C1533" i="6" s="1"/>
  <c r="B1533" i="6" a="1"/>
  <c r="B1533" i="6" s="1"/>
  <c r="A1533" i="6" a="1"/>
  <c r="A1533" i="6" s="1"/>
  <c r="D1532" i="6" a="1"/>
  <c r="D1532" i="6" s="1"/>
  <c r="C1532" i="6" a="1"/>
  <c r="C1532" i="6" s="1"/>
  <c r="B1532" i="6" a="1"/>
  <c r="B1532" i="6" s="1"/>
  <c r="A1532" i="6" a="1"/>
  <c r="A1532" i="6" s="1"/>
  <c r="D1531" i="6" a="1"/>
  <c r="D1531" i="6" s="1"/>
  <c r="C1531" i="6" a="1"/>
  <c r="C1531" i="6" s="1"/>
  <c r="B1531" i="6" a="1"/>
  <c r="B1531" i="6" s="1"/>
  <c r="A1531" i="6" a="1"/>
  <c r="A1531" i="6" s="1"/>
  <c r="D1530" i="6" a="1"/>
  <c r="D1530" i="6" s="1"/>
  <c r="C1530" i="6" a="1"/>
  <c r="C1530" i="6" s="1"/>
  <c r="B1530" i="6" a="1"/>
  <c r="B1530" i="6" s="1"/>
  <c r="A1530" i="6" a="1"/>
  <c r="A1530" i="6" s="1"/>
  <c r="D1529" i="6" a="1"/>
  <c r="D1529" i="6" s="1"/>
  <c r="C1529" i="6" a="1"/>
  <c r="C1529" i="6" s="1"/>
  <c r="B1529" i="6" a="1"/>
  <c r="B1529" i="6" s="1"/>
  <c r="A1529" i="6" a="1"/>
  <c r="A1529" i="6" s="1"/>
  <c r="D1528" i="6" a="1"/>
  <c r="D1528" i="6" s="1"/>
  <c r="C1528" i="6" a="1"/>
  <c r="C1528" i="6" s="1"/>
  <c r="B1528" i="6" a="1"/>
  <c r="B1528" i="6" s="1"/>
  <c r="A1528" i="6" a="1"/>
  <c r="A1528" i="6" s="1"/>
  <c r="D1527" i="6" a="1"/>
  <c r="D1527" i="6" s="1"/>
  <c r="C1527" i="6" a="1"/>
  <c r="C1527" i="6" s="1"/>
  <c r="B1527" i="6" a="1"/>
  <c r="B1527" i="6" s="1"/>
  <c r="A1527" i="6" a="1"/>
  <c r="A1527" i="6" s="1"/>
  <c r="D1526" i="6" a="1"/>
  <c r="D1526" i="6" s="1"/>
  <c r="C1526" i="6" a="1"/>
  <c r="C1526" i="6" s="1"/>
  <c r="B1526" i="6" a="1"/>
  <c r="B1526" i="6" s="1"/>
  <c r="A1526" i="6" a="1"/>
  <c r="A1526" i="6" s="1"/>
  <c r="D1525" i="6" a="1"/>
  <c r="D1525" i="6" s="1"/>
  <c r="C1525" i="6" a="1"/>
  <c r="C1525" i="6" s="1"/>
  <c r="B1525" i="6" a="1"/>
  <c r="B1525" i="6" s="1"/>
  <c r="A1525" i="6" a="1"/>
  <c r="A1525" i="6" s="1"/>
  <c r="D1524" i="6" a="1"/>
  <c r="D1524" i="6" s="1"/>
  <c r="C1524" i="6" a="1"/>
  <c r="C1524" i="6" s="1"/>
  <c r="B1524" i="6" a="1"/>
  <c r="B1524" i="6" s="1"/>
  <c r="A1524" i="6" a="1"/>
  <c r="A1524" i="6" s="1"/>
  <c r="D1523" i="6" a="1"/>
  <c r="D1523" i="6" s="1"/>
  <c r="C1523" i="6" a="1"/>
  <c r="C1523" i="6" s="1"/>
  <c r="B1523" i="6" a="1"/>
  <c r="B1523" i="6" s="1"/>
  <c r="A1523" i="6" a="1"/>
  <c r="A1523" i="6" s="1"/>
  <c r="D1522" i="6" a="1"/>
  <c r="D1522" i="6" s="1"/>
  <c r="C1522" i="6" a="1"/>
  <c r="C1522" i="6" s="1"/>
  <c r="B1522" i="6" a="1"/>
  <c r="B1522" i="6" s="1"/>
  <c r="A1522" i="6" a="1"/>
  <c r="A1522" i="6" s="1"/>
  <c r="D1521" i="6" a="1"/>
  <c r="D1521" i="6" s="1"/>
  <c r="C1521" i="6" a="1"/>
  <c r="C1521" i="6" s="1"/>
  <c r="B1521" i="6" a="1"/>
  <c r="B1521" i="6" s="1"/>
  <c r="A1521" i="6" a="1"/>
  <c r="A1521" i="6" s="1"/>
  <c r="D1520" i="6" a="1"/>
  <c r="D1520" i="6" s="1"/>
  <c r="C1520" i="6" a="1"/>
  <c r="C1520" i="6" s="1"/>
  <c r="B1520" i="6" a="1"/>
  <c r="B1520" i="6" s="1"/>
  <c r="A1520" i="6" a="1"/>
  <c r="A1520" i="6" s="1"/>
  <c r="D1519" i="6" a="1"/>
  <c r="D1519" i="6" s="1"/>
  <c r="C1519" i="6" a="1"/>
  <c r="C1519" i="6" s="1"/>
  <c r="B1519" i="6" a="1"/>
  <c r="B1519" i="6" s="1"/>
  <c r="A1519" i="6" a="1"/>
  <c r="A1519" i="6" s="1"/>
  <c r="D1518" i="6" a="1"/>
  <c r="D1518" i="6" s="1"/>
  <c r="C1518" i="6" a="1"/>
  <c r="C1518" i="6" s="1"/>
  <c r="B1518" i="6" a="1"/>
  <c r="B1518" i="6" s="1"/>
  <c r="A1518" i="6" a="1"/>
  <c r="A1518" i="6" s="1"/>
  <c r="D1517" i="6" a="1"/>
  <c r="D1517" i="6" s="1"/>
  <c r="C1517" i="6" a="1"/>
  <c r="C1517" i="6" s="1"/>
  <c r="B1517" i="6" a="1"/>
  <c r="B1517" i="6" s="1"/>
  <c r="A1517" i="6" a="1"/>
  <c r="A1517" i="6" s="1"/>
  <c r="D1516" i="6" a="1"/>
  <c r="D1516" i="6" s="1"/>
  <c r="C1516" i="6" a="1"/>
  <c r="C1516" i="6" s="1"/>
  <c r="B1516" i="6" a="1"/>
  <c r="B1516" i="6" s="1"/>
  <c r="A1516" i="6" a="1"/>
  <c r="A1516" i="6" s="1"/>
  <c r="D1515" i="6" a="1"/>
  <c r="D1515" i="6" s="1"/>
  <c r="C1515" i="6" a="1"/>
  <c r="C1515" i="6" s="1"/>
  <c r="B1515" i="6" a="1"/>
  <c r="B1515" i="6" s="1"/>
  <c r="A1515" i="6" a="1"/>
  <c r="A1515" i="6" s="1"/>
  <c r="D1514" i="6" a="1"/>
  <c r="D1514" i="6" s="1"/>
  <c r="C1514" i="6" a="1"/>
  <c r="C1514" i="6" s="1"/>
  <c r="B1514" i="6" a="1"/>
  <c r="B1514" i="6" s="1"/>
  <c r="A1514" i="6" a="1"/>
  <c r="A1514" i="6" s="1"/>
  <c r="D1513" i="6" a="1"/>
  <c r="D1513" i="6" s="1"/>
  <c r="C1513" i="6" a="1"/>
  <c r="C1513" i="6" s="1"/>
  <c r="B1513" i="6" a="1"/>
  <c r="B1513" i="6" s="1"/>
  <c r="A1513" i="6" a="1"/>
  <c r="A1513" i="6" s="1"/>
  <c r="D1512" i="6" a="1"/>
  <c r="D1512" i="6" s="1"/>
  <c r="C1512" i="6" a="1"/>
  <c r="C1512" i="6" s="1"/>
  <c r="B1512" i="6" a="1"/>
  <c r="B1512" i="6" s="1"/>
  <c r="A1512" i="6" a="1"/>
  <c r="A1512" i="6" s="1"/>
  <c r="D1511" i="6" a="1"/>
  <c r="D1511" i="6" s="1"/>
  <c r="C1511" i="6" a="1"/>
  <c r="C1511" i="6" s="1"/>
  <c r="B1511" i="6" a="1"/>
  <c r="B1511" i="6" s="1"/>
  <c r="A1511" i="6" a="1"/>
  <c r="A1511" i="6" s="1"/>
  <c r="D1510" i="6" a="1"/>
  <c r="D1510" i="6" s="1"/>
  <c r="C1510" i="6" a="1"/>
  <c r="C1510" i="6" s="1"/>
  <c r="B1510" i="6" a="1"/>
  <c r="B1510" i="6" s="1"/>
  <c r="A1510" i="6" a="1"/>
  <c r="A1510" i="6" s="1"/>
  <c r="D1509" i="6" a="1"/>
  <c r="D1509" i="6" s="1"/>
  <c r="C1509" i="6" a="1"/>
  <c r="C1509" i="6" s="1"/>
  <c r="B1509" i="6" a="1"/>
  <c r="B1509" i="6" s="1"/>
  <c r="A1509" i="6" a="1"/>
  <c r="A1509" i="6" s="1"/>
  <c r="D1508" i="6" a="1"/>
  <c r="D1508" i="6" s="1"/>
  <c r="C1508" i="6" a="1"/>
  <c r="C1508" i="6" s="1"/>
  <c r="B1508" i="6" a="1"/>
  <c r="B1508" i="6" s="1"/>
  <c r="A1508" i="6" a="1"/>
  <c r="A1508" i="6" s="1"/>
  <c r="D1507" i="6" a="1"/>
  <c r="D1507" i="6" s="1"/>
  <c r="C1507" i="6" a="1"/>
  <c r="C1507" i="6" s="1"/>
  <c r="B1507" i="6" a="1"/>
  <c r="B1507" i="6" s="1"/>
  <c r="A1507" i="6" a="1"/>
  <c r="A1507" i="6" s="1"/>
  <c r="D1506" i="6" a="1"/>
  <c r="D1506" i="6" s="1"/>
  <c r="C1506" i="6" a="1"/>
  <c r="C1506" i="6" s="1"/>
  <c r="B1506" i="6" a="1"/>
  <c r="B1506" i="6" s="1"/>
  <c r="A1506" i="6" a="1"/>
  <c r="A1506" i="6" s="1"/>
  <c r="D1505" i="6" a="1"/>
  <c r="D1505" i="6" s="1"/>
  <c r="C1505" i="6" a="1"/>
  <c r="C1505" i="6" s="1"/>
  <c r="B1505" i="6" a="1"/>
  <c r="B1505" i="6" s="1"/>
  <c r="A1505" i="6" a="1"/>
  <c r="A1505" i="6" s="1"/>
  <c r="D1504" i="6" a="1"/>
  <c r="D1504" i="6" s="1"/>
  <c r="C1504" i="6" a="1"/>
  <c r="C1504" i="6" s="1"/>
  <c r="B1504" i="6" a="1"/>
  <c r="B1504" i="6" s="1"/>
  <c r="A1504" i="6" a="1"/>
  <c r="A1504" i="6" s="1"/>
  <c r="D1503" i="6" a="1"/>
  <c r="D1503" i="6" s="1"/>
  <c r="C1503" i="6" a="1"/>
  <c r="C1503" i="6" s="1"/>
  <c r="B1503" i="6" a="1"/>
  <c r="B1503" i="6" s="1"/>
  <c r="A1503" i="6" a="1"/>
  <c r="A1503" i="6" s="1"/>
  <c r="D1502" i="6" a="1"/>
  <c r="D1502" i="6" s="1"/>
  <c r="C1502" i="6" a="1"/>
  <c r="C1502" i="6" s="1"/>
  <c r="B1502" i="6" a="1"/>
  <c r="B1502" i="6" s="1"/>
  <c r="A1502" i="6" a="1"/>
  <c r="A1502" i="6" s="1"/>
  <c r="D1501" i="6" a="1"/>
  <c r="D1501" i="6" s="1"/>
  <c r="C1501" i="6" a="1"/>
  <c r="C1501" i="6" s="1"/>
  <c r="B1501" i="6" a="1"/>
  <c r="B1501" i="6" s="1"/>
  <c r="A1501" i="6" a="1"/>
  <c r="A1501" i="6" s="1"/>
  <c r="D1500" i="6" a="1"/>
  <c r="D1500" i="6" s="1"/>
  <c r="C1500" i="6" a="1"/>
  <c r="C1500" i="6" s="1"/>
  <c r="B1500" i="6" a="1"/>
  <c r="B1500" i="6" s="1"/>
  <c r="A1500" i="6" a="1"/>
  <c r="A1500" i="6" s="1"/>
  <c r="D1499" i="6" a="1"/>
  <c r="D1499" i="6" s="1"/>
  <c r="C1499" i="6" a="1"/>
  <c r="C1499" i="6" s="1"/>
  <c r="B1499" i="6" a="1"/>
  <c r="B1499" i="6" s="1"/>
  <c r="A1499" i="6" a="1"/>
  <c r="A1499" i="6" s="1"/>
  <c r="D1498" i="6" a="1"/>
  <c r="D1498" i="6" s="1"/>
  <c r="C1498" i="6" a="1"/>
  <c r="C1498" i="6" s="1"/>
  <c r="B1498" i="6" a="1"/>
  <c r="B1498" i="6" s="1"/>
  <c r="A1498" i="6" a="1"/>
  <c r="A1498" i="6" s="1"/>
  <c r="D1497" i="6" a="1"/>
  <c r="D1497" i="6" s="1"/>
  <c r="C1497" i="6" a="1"/>
  <c r="C1497" i="6" s="1"/>
  <c r="B1497" i="6" a="1"/>
  <c r="B1497" i="6" s="1"/>
  <c r="A1497" i="6" a="1"/>
  <c r="A1497" i="6" s="1"/>
  <c r="D1496" i="6" a="1"/>
  <c r="D1496" i="6" s="1"/>
  <c r="C1496" i="6" a="1"/>
  <c r="C1496" i="6" s="1"/>
  <c r="B1496" i="6" a="1"/>
  <c r="B1496" i="6" s="1"/>
  <c r="A1496" i="6" a="1"/>
  <c r="A1496" i="6" s="1"/>
  <c r="D1495" i="6" a="1"/>
  <c r="D1495" i="6" s="1"/>
  <c r="C1495" i="6" a="1"/>
  <c r="C1495" i="6" s="1"/>
  <c r="B1495" i="6" a="1"/>
  <c r="B1495" i="6" s="1"/>
  <c r="A1495" i="6" a="1"/>
  <c r="A1495" i="6" s="1"/>
  <c r="D1494" i="6" a="1"/>
  <c r="D1494" i="6" s="1"/>
  <c r="C1494" i="6" a="1"/>
  <c r="C1494" i="6" s="1"/>
  <c r="B1494" i="6" a="1"/>
  <c r="B1494" i="6" s="1"/>
  <c r="A1494" i="6" a="1"/>
  <c r="A1494" i="6" s="1"/>
  <c r="D1493" i="6" a="1"/>
  <c r="D1493" i="6" s="1"/>
  <c r="C1493" i="6" a="1"/>
  <c r="C1493" i="6" s="1"/>
  <c r="B1493" i="6" a="1"/>
  <c r="B1493" i="6" s="1"/>
  <c r="A1493" i="6" a="1"/>
  <c r="A1493" i="6" s="1"/>
  <c r="D1492" i="6" a="1"/>
  <c r="D1492" i="6" s="1"/>
  <c r="C1492" i="6" a="1"/>
  <c r="C1492" i="6" s="1"/>
  <c r="B1492" i="6" a="1"/>
  <c r="B1492" i="6" s="1"/>
  <c r="A1492" i="6" a="1"/>
  <c r="A1492" i="6" s="1"/>
  <c r="D1491" i="6" a="1"/>
  <c r="D1491" i="6" s="1"/>
  <c r="C1491" i="6" a="1"/>
  <c r="C1491" i="6" s="1"/>
  <c r="B1491" i="6" a="1"/>
  <c r="B1491" i="6" s="1"/>
  <c r="A1491" i="6" a="1"/>
  <c r="A1491" i="6" s="1"/>
  <c r="D1490" i="6" a="1"/>
  <c r="D1490" i="6" s="1"/>
  <c r="C1490" i="6" a="1"/>
  <c r="C1490" i="6" s="1"/>
  <c r="B1490" i="6" a="1"/>
  <c r="B1490" i="6" s="1"/>
  <c r="A1490" i="6" a="1"/>
  <c r="A1490" i="6" s="1"/>
  <c r="D1489" i="6" a="1"/>
  <c r="D1489" i="6" s="1"/>
  <c r="C1489" i="6" a="1"/>
  <c r="C1489" i="6" s="1"/>
  <c r="B1489" i="6" a="1"/>
  <c r="B1489" i="6" s="1"/>
  <c r="A1489" i="6" a="1"/>
  <c r="A1489" i="6" s="1"/>
  <c r="D1488" i="6" a="1"/>
  <c r="D1488" i="6" s="1"/>
  <c r="C1488" i="6" a="1"/>
  <c r="C1488" i="6" s="1"/>
  <c r="B1488" i="6" a="1"/>
  <c r="B1488" i="6" s="1"/>
  <c r="A1488" i="6" a="1"/>
  <c r="A1488" i="6" s="1"/>
  <c r="D1487" i="6" a="1"/>
  <c r="D1487" i="6" s="1"/>
  <c r="C1487" i="6" a="1"/>
  <c r="C1487" i="6" s="1"/>
  <c r="B1487" i="6" a="1"/>
  <c r="B1487" i="6" s="1"/>
  <c r="A1487" i="6" a="1"/>
  <c r="A1487" i="6" s="1"/>
  <c r="D1486" i="6" a="1"/>
  <c r="D1486" i="6" s="1"/>
  <c r="C1486" i="6" a="1"/>
  <c r="C1486" i="6" s="1"/>
  <c r="B1486" i="6" a="1"/>
  <c r="B1486" i="6" s="1"/>
  <c r="A1486" i="6" a="1"/>
  <c r="A1486" i="6" s="1"/>
  <c r="D1485" i="6" a="1"/>
  <c r="D1485" i="6" s="1"/>
  <c r="C1485" i="6" a="1"/>
  <c r="C1485" i="6" s="1"/>
  <c r="B1485" i="6" a="1"/>
  <c r="B1485" i="6" s="1"/>
  <c r="A1485" i="6" a="1"/>
  <c r="A1485" i="6" s="1"/>
  <c r="D1484" i="6" a="1"/>
  <c r="D1484" i="6" s="1"/>
  <c r="C1484" i="6" a="1"/>
  <c r="C1484" i="6" s="1"/>
  <c r="B1484" i="6" a="1"/>
  <c r="B1484" i="6" s="1"/>
  <c r="A1484" i="6" a="1"/>
  <c r="A1484" i="6" s="1"/>
  <c r="D1483" i="6" a="1"/>
  <c r="D1483" i="6" s="1"/>
  <c r="C1483" i="6" a="1"/>
  <c r="C1483" i="6" s="1"/>
  <c r="B1483" i="6" a="1"/>
  <c r="B1483" i="6" s="1"/>
  <c r="A1483" i="6" a="1"/>
  <c r="A1483" i="6" s="1"/>
  <c r="D1482" i="6" a="1"/>
  <c r="D1482" i="6" s="1"/>
  <c r="C1482" i="6" a="1"/>
  <c r="C1482" i="6" s="1"/>
  <c r="B1482" i="6" a="1"/>
  <c r="B1482" i="6" s="1"/>
  <c r="A1482" i="6" a="1"/>
  <c r="A1482" i="6" s="1"/>
  <c r="D1481" i="6" a="1"/>
  <c r="D1481" i="6" s="1"/>
  <c r="C1481" i="6" a="1"/>
  <c r="C1481" i="6" s="1"/>
  <c r="B1481" i="6" a="1"/>
  <c r="B1481" i="6" s="1"/>
  <c r="A1481" i="6" a="1"/>
  <c r="A1481" i="6" s="1"/>
  <c r="D1480" i="6" a="1"/>
  <c r="D1480" i="6" s="1"/>
  <c r="C1480" i="6" a="1"/>
  <c r="C1480" i="6" s="1"/>
  <c r="B1480" i="6" a="1"/>
  <c r="B1480" i="6" s="1"/>
  <c r="A1480" i="6" a="1"/>
  <c r="A1480" i="6" s="1"/>
  <c r="D1479" i="6" a="1"/>
  <c r="D1479" i="6" s="1"/>
  <c r="C1479" i="6" a="1"/>
  <c r="C1479" i="6" s="1"/>
  <c r="B1479" i="6" a="1"/>
  <c r="B1479" i="6" s="1"/>
  <c r="A1479" i="6" a="1"/>
  <c r="A1479" i="6" s="1"/>
  <c r="D1478" i="6" a="1"/>
  <c r="D1478" i="6" s="1"/>
  <c r="C1478" i="6" a="1"/>
  <c r="C1478" i="6" s="1"/>
  <c r="B1478" i="6" a="1"/>
  <c r="B1478" i="6" s="1"/>
  <c r="A1478" i="6" a="1"/>
  <c r="A1478" i="6" s="1"/>
  <c r="D1477" i="6" a="1"/>
  <c r="D1477" i="6" s="1"/>
  <c r="C1477" i="6" a="1"/>
  <c r="C1477" i="6" s="1"/>
  <c r="B1477" i="6" a="1"/>
  <c r="B1477" i="6" s="1"/>
  <c r="A1477" i="6" a="1"/>
  <c r="A1477" i="6" s="1"/>
  <c r="D1476" i="6" a="1"/>
  <c r="D1476" i="6" s="1"/>
  <c r="C1476" i="6" a="1"/>
  <c r="C1476" i="6" s="1"/>
  <c r="B1476" i="6" a="1"/>
  <c r="B1476" i="6" s="1"/>
  <c r="A1476" i="6" a="1"/>
  <c r="A1476" i="6" s="1"/>
  <c r="D1475" i="6" a="1"/>
  <c r="D1475" i="6" s="1"/>
  <c r="C1475" i="6" a="1"/>
  <c r="C1475" i="6" s="1"/>
  <c r="B1475" i="6" a="1"/>
  <c r="B1475" i="6" s="1"/>
  <c r="A1475" i="6" a="1"/>
  <c r="A1475" i="6" s="1"/>
  <c r="D1474" i="6" a="1"/>
  <c r="D1474" i="6" s="1"/>
  <c r="C1474" i="6" a="1"/>
  <c r="C1474" i="6" s="1"/>
  <c r="B1474" i="6" a="1"/>
  <c r="B1474" i="6" s="1"/>
  <c r="A1474" i="6" a="1"/>
  <c r="A1474" i="6" s="1"/>
  <c r="D1473" i="6" a="1"/>
  <c r="D1473" i="6" s="1"/>
  <c r="C1473" i="6" a="1"/>
  <c r="C1473" i="6" s="1"/>
  <c r="B1473" i="6" a="1"/>
  <c r="B1473" i="6" s="1"/>
  <c r="A1473" i="6" a="1"/>
  <c r="A1473" i="6" s="1"/>
  <c r="D1472" i="6" a="1"/>
  <c r="D1472" i="6" s="1"/>
  <c r="C1472" i="6" a="1"/>
  <c r="C1472" i="6" s="1"/>
  <c r="B1472" i="6" a="1"/>
  <c r="B1472" i="6" s="1"/>
  <c r="A1472" i="6" a="1"/>
  <c r="A1472" i="6" s="1"/>
  <c r="D1471" i="6" a="1"/>
  <c r="D1471" i="6" s="1"/>
  <c r="C1471" i="6" a="1"/>
  <c r="C1471" i="6" s="1"/>
  <c r="B1471" i="6" a="1"/>
  <c r="B1471" i="6" s="1"/>
  <c r="A1471" i="6" a="1"/>
  <c r="A1471" i="6" s="1"/>
  <c r="D1470" i="6" a="1"/>
  <c r="D1470" i="6" s="1"/>
  <c r="C1470" i="6" a="1"/>
  <c r="C1470" i="6" s="1"/>
  <c r="B1470" i="6" a="1"/>
  <c r="B1470" i="6" s="1"/>
  <c r="A1470" i="6" a="1"/>
  <c r="A1470" i="6" s="1"/>
  <c r="D1469" i="6" a="1"/>
  <c r="D1469" i="6" s="1"/>
  <c r="C1469" i="6" a="1"/>
  <c r="C1469" i="6" s="1"/>
  <c r="B1469" i="6" a="1"/>
  <c r="B1469" i="6" s="1"/>
  <c r="A1469" i="6" a="1"/>
  <c r="A1469" i="6" s="1"/>
  <c r="D1468" i="6" a="1"/>
  <c r="D1468" i="6" s="1"/>
  <c r="C1468" i="6" a="1"/>
  <c r="C1468" i="6" s="1"/>
  <c r="B1468" i="6" a="1"/>
  <c r="B1468" i="6" s="1"/>
  <c r="A1468" i="6" a="1"/>
  <c r="A1468" i="6" s="1"/>
  <c r="D1467" i="6" a="1"/>
  <c r="D1467" i="6" s="1"/>
  <c r="C1467" i="6" a="1"/>
  <c r="C1467" i="6" s="1"/>
  <c r="B1467" i="6" a="1"/>
  <c r="B1467" i="6" s="1"/>
  <c r="A1467" i="6" a="1"/>
  <c r="A1467" i="6" s="1"/>
  <c r="D1466" i="6" a="1"/>
  <c r="D1466" i="6" s="1"/>
  <c r="C1466" i="6" a="1"/>
  <c r="C1466" i="6" s="1"/>
  <c r="B1466" i="6" a="1"/>
  <c r="B1466" i="6" s="1"/>
  <c r="A1466" i="6" a="1"/>
  <c r="A1466" i="6" s="1"/>
  <c r="D1465" i="6" a="1"/>
  <c r="D1465" i="6" s="1"/>
  <c r="C1465" i="6" a="1"/>
  <c r="C1465" i="6" s="1"/>
  <c r="B1465" i="6" a="1"/>
  <c r="B1465" i="6" s="1"/>
  <c r="A1465" i="6" a="1"/>
  <c r="A1465" i="6" s="1"/>
  <c r="D1464" i="6" a="1"/>
  <c r="D1464" i="6" s="1"/>
  <c r="C1464" i="6" a="1"/>
  <c r="C1464" i="6" s="1"/>
  <c r="B1464" i="6" a="1"/>
  <c r="B1464" i="6" s="1"/>
  <c r="A1464" i="6" a="1"/>
  <c r="A1464" i="6" s="1"/>
  <c r="D1463" i="6" a="1"/>
  <c r="D1463" i="6" s="1"/>
  <c r="C1463" i="6" a="1"/>
  <c r="C1463" i="6" s="1"/>
  <c r="B1463" i="6" a="1"/>
  <c r="B1463" i="6" s="1"/>
  <c r="A1463" i="6" a="1"/>
  <c r="A1463" i="6" s="1"/>
  <c r="D1462" i="6" a="1"/>
  <c r="D1462" i="6" s="1"/>
  <c r="C1462" i="6" a="1"/>
  <c r="C1462" i="6" s="1"/>
  <c r="B1462" i="6" a="1"/>
  <c r="B1462" i="6" s="1"/>
  <c r="A1462" i="6" a="1"/>
  <c r="A1462" i="6" s="1"/>
  <c r="D1461" i="6" a="1"/>
  <c r="D1461" i="6" s="1"/>
  <c r="C1461" i="6" a="1"/>
  <c r="C1461" i="6" s="1"/>
  <c r="B1461" i="6" a="1"/>
  <c r="B1461" i="6" s="1"/>
  <c r="A1461" i="6" a="1"/>
  <c r="A1461" i="6" s="1"/>
  <c r="D1460" i="6" a="1"/>
  <c r="D1460" i="6" s="1"/>
  <c r="C1460" i="6" a="1"/>
  <c r="C1460" i="6" s="1"/>
  <c r="B1460" i="6" a="1"/>
  <c r="B1460" i="6" s="1"/>
  <c r="A1460" i="6" a="1"/>
  <c r="A1460" i="6" s="1"/>
  <c r="D1459" i="6" a="1"/>
  <c r="D1459" i="6" s="1"/>
  <c r="C1459" i="6" a="1"/>
  <c r="C1459" i="6" s="1"/>
  <c r="B1459" i="6" a="1"/>
  <c r="B1459" i="6" s="1"/>
  <c r="A1459" i="6" a="1"/>
  <c r="A1459" i="6" s="1"/>
  <c r="D1458" i="6" a="1"/>
  <c r="D1458" i="6" s="1"/>
  <c r="C1458" i="6" a="1"/>
  <c r="C1458" i="6" s="1"/>
  <c r="B1458" i="6" a="1"/>
  <c r="B1458" i="6" s="1"/>
  <c r="A1458" i="6" a="1"/>
  <c r="A1458" i="6" s="1"/>
  <c r="D1457" i="6" a="1"/>
  <c r="D1457" i="6" s="1"/>
  <c r="C1457" i="6" a="1"/>
  <c r="C1457" i="6" s="1"/>
  <c r="B1457" i="6" a="1"/>
  <c r="B1457" i="6" s="1"/>
  <c r="A1457" i="6" a="1"/>
  <c r="A1457" i="6" s="1"/>
  <c r="D1456" i="6" a="1"/>
  <c r="D1456" i="6" s="1"/>
  <c r="C1456" i="6" a="1"/>
  <c r="C1456" i="6" s="1"/>
  <c r="B1456" i="6" a="1"/>
  <c r="B1456" i="6" s="1"/>
  <c r="A1456" i="6" a="1"/>
  <c r="A1456" i="6" s="1"/>
  <c r="D1455" i="6" a="1"/>
  <c r="D1455" i="6" s="1"/>
  <c r="C1455" i="6" a="1"/>
  <c r="C1455" i="6" s="1"/>
  <c r="B1455" i="6" a="1"/>
  <c r="B1455" i="6" s="1"/>
  <c r="A1455" i="6" a="1"/>
  <c r="A1455" i="6" s="1"/>
  <c r="D1454" i="6" a="1"/>
  <c r="D1454" i="6" s="1"/>
  <c r="C1454" i="6" a="1"/>
  <c r="C1454" i="6" s="1"/>
  <c r="B1454" i="6" a="1"/>
  <c r="B1454" i="6" s="1"/>
  <c r="A1454" i="6" a="1"/>
  <c r="A1454" i="6" s="1"/>
  <c r="D1453" i="6" a="1"/>
  <c r="D1453" i="6" s="1"/>
  <c r="C1453" i="6" a="1"/>
  <c r="C1453" i="6" s="1"/>
  <c r="B1453" i="6" a="1"/>
  <c r="B1453" i="6" s="1"/>
  <c r="A1453" i="6" a="1"/>
  <c r="A1453" i="6" s="1"/>
  <c r="D1452" i="6" a="1"/>
  <c r="D1452" i="6" s="1"/>
  <c r="C1452" i="6" a="1"/>
  <c r="C1452" i="6" s="1"/>
  <c r="B1452" i="6" a="1"/>
  <c r="B1452" i="6" s="1"/>
  <c r="A1452" i="6" a="1"/>
  <c r="A1452" i="6" s="1"/>
  <c r="D1451" i="6" a="1"/>
  <c r="D1451" i="6" s="1"/>
  <c r="C1451" i="6" a="1"/>
  <c r="C1451" i="6" s="1"/>
  <c r="B1451" i="6" a="1"/>
  <c r="B1451" i="6" s="1"/>
  <c r="A1451" i="6" a="1"/>
  <c r="A1451" i="6" s="1"/>
  <c r="D1450" i="6" a="1"/>
  <c r="D1450" i="6" s="1"/>
  <c r="C1450" i="6" a="1"/>
  <c r="C1450" i="6" s="1"/>
  <c r="B1450" i="6" a="1"/>
  <c r="B1450" i="6" s="1"/>
  <c r="A1450" i="6" a="1"/>
  <c r="A1450" i="6" s="1"/>
  <c r="D1449" i="6" a="1"/>
  <c r="D1449" i="6" s="1"/>
  <c r="C1449" i="6" a="1"/>
  <c r="C1449" i="6" s="1"/>
  <c r="B1449" i="6" a="1"/>
  <c r="B1449" i="6" s="1"/>
  <c r="A1449" i="6" a="1"/>
  <c r="A1449" i="6" s="1"/>
  <c r="D1448" i="6" a="1"/>
  <c r="D1448" i="6" s="1"/>
  <c r="C1448" i="6" a="1"/>
  <c r="C1448" i="6" s="1"/>
  <c r="B1448" i="6" a="1"/>
  <c r="B1448" i="6" s="1"/>
  <c r="A1448" i="6" a="1"/>
  <c r="A1448" i="6" s="1"/>
  <c r="D1447" i="6" a="1"/>
  <c r="D1447" i="6" s="1"/>
  <c r="C1447" i="6" a="1"/>
  <c r="C1447" i="6" s="1"/>
  <c r="B1447" i="6" a="1"/>
  <c r="B1447" i="6" s="1"/>
  <c r="A1447" i="6" a="1"/>
  <c r="A1447" i="6" s="1"/>
  <c r="D1446" i="6" a="1"/>
  <c r="D1446" i="6" s="1"/>
  <c r="C1446" i="6" a="1"/>
  <c r="C1446" i="6" s="1"/>
  <c r="B1446" i="6" a="1"/>
  <c r="B1446" i="6" s="1"/>
  <c r="A1446" i="6" a="1"/>
  <c r="A1446" i="6" s="1"/>
  <c r="D1445" i="6" a="1"/>
  <c r="D1445" i="6" s="1"/>
  <c r="C1445" i="6" a="1"/>
  <c r="C1445" i="6" s="1"/>
  <c r="B1445" i="6" a="1"/>
  <c r="B1445" i="6" s="1"/>
  <c r="A1445" i="6" a="1"/>
  <c r="A1445" i="6" s="1"/>
  <c r="D1444" i="6" a="1"/>
  <c r="D1444" i="6" s="1"/>
  <c r="C1444" i="6" a="1"/>
  <c r="C1444" i="6" s="1"/>
  <c r="B1444" i="6" a="1"/>
  <c r="B1444" i="6" s="1"/>
  <c r="A1444" i="6" a="1"/>
  <c r="A1444" i="6" s="1"/>
  <c r="D1443" i="6" a="1"/>
  <c r="D1443" i="6" s="1"/>
  <c r="C1443" i="6" a="1"/>
  <c r="C1443" i="6" s="1"/>
  <c r="B1443" i="6" a="1"/>
  <c r="B1443" i="6" s="1"/>
  <c r="A1443" i="6" a="1"/>
  <c r="A1443" i="6" s="1"/>
  <c r="D1442" i="6" a="1"/>
  <c r="D1442" i="6" s="1"/>
  <c r="C1442" i="6" a="1"/>
  <c r="C1442" i="6" s="1"/>
  <c r="B1442" i="6" a="1"/>
  <c r="B1442" i="6" s="1"/>
  <c r="A1442" i="6" a="1"/>
  <c r="A1442" i="6" s="1"/>
  <c r="D1441" i="6" a="1"/>
  <c r="D1441" i="6" s="1"/>
  <c r="C1441" i="6" a="1"/>
  <c r="C1441" i="6" s="1"/>
  <c r="B1441" i="6" a="1"/>
  <c r="B1441" i="6" s="1"/>
  <c r="A1441" i="6" a="1"/>
  <c r="A1441" i="6" s="1"/>
  <c r="D1440" i="6" a="1"/>
  <c r="D1440" i="6" s="1"/>
  <c r="C1440" i="6" a="1"/>
  <c r="C1440" i="6" s="1"/>
  <c r="B1440" i="6" a="1"/>
  <c r="B1440" i="6" s="1"/>
  <c r="A1440" i="6" a="1"/>
  <c r="A1440" i="6" s="1"/>
  <c r="D1439" i="6" a="1"/>
  <c r="D1439" i="6" s="1"/>
  <c r="C1439" i="6" a="1"/>
  <c r="C1439" i="6" s="1"/>
  <c r="B1439" i="6" a="1"/>
  <c r="B1439" i="6" s="1"/>
  <c r="A1439" i="6" a="1"/>
  <c r="A1439" i="6" s="1"/>
  <c r="D1438" i="6" a="1"/>
  <c r="D1438" i="6" s="1"/>
  <c r="C1438" i="6" a="1"/>
  <c r="C1438" i="6" s="1"/>
  <c r="B1438" i="6" a="1"/>
  <c r="B1438" i="6" s="1"/>
  <c r="A1438" i="6" a="1"/>
  <c r="A1438" i="6" s="1"/>
  <c r="D1437" i="6" a="1"/>
  <c r="D1437" i="6" s="1"/>
  <c r="C1437" i="6" a="1"/>
  <c r="C1437" i="6" s="1"/>
  <c r="B1437" i="6" a="1"/>
  <c r="B1437" i="6" s="1"/>
  <c r="A1437" i="6" a="1"/>
  <c r="A1437" i="6" s="1"/>
  <c r="D1436" i="6" a="1"/>
  <c r="D1436" i="6" s="1"/>
  <c r="C1436" i="6" a="1"/>
  <c r="C1436" i="6" s="1"/>
  <c r="B1436" i="6" a="1"/>
  <c r="B1436" i="6" s="1"/>
  <c r="A1436" i="6" a="1"/>
  <c r="A1436" i="6" s="1"/>
  <c r="D1435" i="6" a="1"/>
  <c r="D1435" i="6" s="1"/>
  <c r="C1435" i="6" a="1"/>
  <c r="C1435" i="6" s="1"/>
  <c r="B1435" i="6" a="1"/>
  <c r="B1435" i="6" s="1"/>
  <c r="A1435" i="6" a="1"/>
  <c r="A1435" i="6" s="1"/>
  <c r="D1434" i="6" a="1"/>
  <c r="D1434" i="6" s="1"/>
  <c r="C1434" i="6" a="1"/>
  <c r="C1434" i="6" s="1"/>
  <c r="B1434" i="6" a="1"/>
  <c r="B1434" i="6" s="1"/>
  <c r="A1434" i="6" a="1"/>
  <c r="A1434" i="6" s="1"/>
  <c r="D1433" i="6" a="1"/>
  <c r="D1433" i="6" s="1"/>
  <c r="C1433" i="6" a="1"/>
  <c r="C1433" i="6" s="1"/>
  <c r="B1433" i="6" a="1"/>
  <c r="B1433" i="6" s="1"/>
  <c r="A1433" i="6" a="1"/>
  <c r="A1433" i="6" s="1"/>
  <c r="D1432" i="6" a="1"/>
  <c r="D1432" i="6" s="1"/>
  <c r="C1432" i="6" a="1"/>
  <c r="C1432" i="6" s="1"/>
  <c r="B1432" i="6" a="1"/>
  <c r="B1432" i="6" s="1"/>
  <c r="A1432" i="6" a="1"/>
  <c r="A1432" i="6" s="1"/>
  <c r="D1431" i="6" a="1"/>
  <c r="D1431" i="6" s="1"/>
  <c r="C1431" i="6" a="1"/>
  <c r="C1431" i="6" s="1"/>
  <c r="B1431" i="6" a="1"/>
  <c r="B1431" i="6" s="1"/>
  <c r="A1431" i="6" a="1"/>
  <c r="A1431" i="6" s="1"/>
  <c r="D1430" i="6" a="1"/>
  <c r="D1430" i="6" s="1"/>
  <c r="C1430" i="6" a="1"/>
  <c r="C1430" i="6" s="1"/>
  <c r="B1430" i="6" a="1"/>
  <c r="B1430" i="6" s="1"/>
  <c r="A1430" i="6" a="1"/>
  <c r="A1430" i="6" s="1"/>
  <c r="D1429" i="6" a="1"/>
  <c r="D1429" i="6" s="1"/>
  <c r="C1429" i="6" a="1"/>
  <c r="C1429" i="6" s="1"/>
  <c r="B1429" i="6" a="1"/>
  <c r="B1429" i="6" s="1"/>
  <c r="A1429" i="6" a="1"/>
  <c r="A1429" i="6" s="1"/>
  <c r="D1428" i="6" a="1"/>
  <c r="D1428" i="6" s="1"/>
  <c r="C1428" i="6" a="1"/>
  <c r="C1428" i="6" s="1"/>
  <c r="B1428" i="6" a="1"/>
  <c r="B1428" i="6" s="1"/>
  <c r="A1428" i="6" a="1"/>
  <c r="A1428" i="6" s="1"/>
  <c r="D1427" i="6" a="1"/>
  <c r="D1427" i="6" s="1"/>
  <c r="C1427" i="6" a="1"/>
  <c r="C1427" i="6" s="1"/>
  <c r="B1427" i="6" a="1"/>
  <c r="B1427" i="6" s="1"/>
  <c r="A1427" i="6" a="1"/>
  <c r="A1427" i="6" s="1"/>
  <c r="D1426" i="6" a="1"/>
  <c r="D1426" i="6" s="1"/>
  <c r="C1426" i="6" a="1"/>
  <c r="C1426" i="6" s="1"/>
  <c r="B1426" i="6" a="1"/>
  <c r="B1426" i="6" s="1"/>
  <c r="A1426" i="6" a="1"/>
  <c r="A1426" i="6" s="1"/>
  <c r="D1425" i="6" a="1"/>
  <c r="D1425" i="6" s="1"/>
  <c r="C1425" i="6" a="1"/>
  <c r="C1425" i="6" s="1"/>
  <c r="B1425" i="6" a="1"/>
  <c r="B1425" i="6" s="1"/>
  <c r="A1425" i="6" a="1"/>
  <c r="A1425" i="6" s="1"/>
  <c r="D1424" i="6" a="1"/>
  <c r="D1424" i="6" s="1"/>
  <c r="C1424" i="6" a="1"/>
  <c r="C1424" i="6" s="1"/>
  <c r="B1424" i="6" a="1"/>
  <c r="B1424" i="6" s="1"/>
  <c r="A1424" i="6" a="1"/>
  <c r="A1424" i="6" s="1"/>
  <c r="D1423" i="6" a="1"/>
  <c r="D1423" i="6" s="1"/>
  <c r="C1423" i="6" a="1"/>
  <c r="C1423" i="6" s="1"/>
  <c r="B1423" i="6" a="1"/>
  <c r="B1423" i="6" s="1"/>
  <c r="A1423" i="6" a="1"/>
  <c r="A1423" i="6" s="1"/>
  <c r="D1422" i="6" a="1"/>
  <c r="D1422" i="6" s="1"/>
  <c r="C1422" i="6" a="1"/>
  <c r="C1422" i="6" s="1"/>
  <c r="B1422" i="6" a="1"/>
  <c r="B1422" i="6" s="1"/>
  <c r="A1422" i="6" a="1"/>
  <c r="A1422" i="6" s="1"/>
  <c r="D1421" i="6" a="1"/>
  <c r="D1421" i="6" s="1"/>
  <c r="C1421" i="6" a="1"/>
  <c r="C1421" i="6" s="1"/>
  <c r="B1421" i="6" a="1"/>
  <c r="B1421" i="6" s="1"/>
  <c r="A1421" i="6" a="1"/>
  <c r="A1421" i="6" s="1"/>
  <c r="D1420" i="6" a="1"/>
  <c r="D1420" i="6" s="1"/>
  <c r="C1420" i="6" a="1"/>
  <c r="C1420" i="6" s="1"/>
  <c r="B1420" i="6" a="1"/>
  <c r="B1420" i="6" s="1"/>
  <c r="A1420" i="6" a="1"/>
  <c r="A1420" i="6" s="1"/>
  <c r="D1419" i="6" a="1"/>
  <c r="D1419" i="6" s="1"/>
  <c r="C1419" i="6" a="1"/>
  <c r="C1419" i="6" s="1"/>
  <c r="B1419" i="6" a="1"/>
  <c r="B1419" i="6" s="1"/>
  <c r="A1419" i="6" a="1"/>
  <c r="A1419" i="6" s="1"/>
  <c r="D1418" i="6" a="1"/>
  <c r="D1418" i="6" s="1"/>
  <c r="C1418" i="6" a="1"/>
  <c r="C1418" i="6" s="1"/>
  <c r="B1418" i="6" a="1"/>
  <c r="B1418" i="6" s="1"/>
  <c r="A1418" i="6" a="1"/>
  <c r="A1418" i="6" s="1"/>
  <c r="D1417" i="6" a="1"/>
  <c r="D1417" i="6" s="1"/>
  <c r="C1417" i="6" a="1"/>
  <c r="C1417" i="6" s="1"/>
  <c r="B1417" i="6" a="1"/>
  <c r="B1417" i="6" s="1"/>
  <c r="A1417" i="6" a="1"/>
  <c r="A1417" i="6" s="1"/>
  <c r="D1416" i="6" a="1"/>
  <c r="D1416" i="6" s="1"/>
  <c r="C1416" i="6" a="1"/>
  <c r="C1416" i="6" s="1"/>
  <c r="B1416" i="6" a="1"/>
  <c r="B1416" i="6" s="1"/>
  <c r="A1416" i="6" a="1"/>
  <c r="A1416" i="6" s="1"/>
  <c r="D1415" i="6" a="1"/>
  <c r="D1415" i="6" s="1"/>
  <c r="C1415" i="6" a="1"/>
  <c r="C1415" i="6" s="1"/>
  <c r="B1415" i="6" a="1"/>
  <c r="B1415" i="6" s="1"/>
  <c r="A1415" i="6" a="1"/>
  <c r="A1415" i="6" s="1"/>
  <c r="D1414" i="6" a="1"/>
  <c r="D1414" i="6" s="1"/>
  <c r="C1414" i="6" a="1"/>
  <c r="C1414" i="6" s="1"/>
  <c r="B1414" i="6" a="1"/>
  <c r="B1414" i="6" s="1"/>
  <c r="A1414" i="6" a="1"/>
  <c r="A1414" i="6" s="1"/>
  <c r="D1413" i="6" a="1"/>
  <c r="D1413" i="6" s="1"/>
  <c r="C1413" i="6" a="1"/>
  <c r="C1413" i="6" s="1"/>
  <c r="B1413" i="6" a="1"/>
  <c r="B1413" i="6" s="1"/>
  <c r="A1413" i="6" a="1"/>
  <c r="A1413" i="6" s="1"/>
  <c r="D1412" i="6" a="1"/>
  <c r="D1412" i="6" s="1"/>
  <c r="C1412" i="6" a="1"/>
  <c r="C1412" i="6" s="1"/>
  <c r="B1412" i="6" a="1"/>
  <c r="B1412" i="6" s="1"/>
  <c r="A1412" i="6" a="1"/>
  <c r="A1412" i="6" s="1"/>
  <c r="D1411" i="6" a="1"/>
  <c r="D1411" i="6" s="1"/>
  <c r="C1411" i="6" a="1"/>
  <c r="C1411" i="6" s="1"/>
  <c r="B1411" i="6" a="1"/>
  <c r="B1411" i="6" s="1"/>
  <c r="A1411" i="6" a="1"/>
  <c r="A1411" i="6" s="1"/>
  <c r="D1410" i="6" a="1"/>
  <c r="D1410" i="6" s="1"/>
  <c r="C1410" i="6" a="1"/>
  <c r="C1410" i="6" s="1"/>
  <c r="B1410" i="6" a="1"/>
  <c r="B1410" i="6" s="1"/>
  <c r="A1410" i="6" a="1"/>
  <c r="A1410" i="6" s="1"/>
  <c r="D1409" i="6" a="1"/>
  <c r="D1409" i="6" s="1"/>
  <c r="C1409" i="6" a="1"/>
  <c r="C1409" i="6" s="1"/>
  <c r="B1409" i="6" a="1"/>
  <c r="B1409" i="6" s="1"/>
  <c r="A1409" i="6" a="1"/>
  <c r="A1409" i="6" s="1"/>
  <c r="D1408" i="6" a="1"/>
  <c r="D1408" i="6" s="1"/>
  <c r="C1408" i="6" a="1"/>
  <c r="C1408" i="6" s="1"/>
  <c r="B1408" i="6" a="1"/>
  <c r="B1408" i="6" s="1"/>
  <c r="A1408" i="6" a="1"/>
  <c r="A1408" i="6" s="1"/>
  <c r="D1407" i="6" a="1"/>
  <c r="D1407" i="6" s="1"/>
  <c r="C1407" i="6" a="1"/>
  <c r="C1407" i="6" s="1"/>
  <c r="B1407" i="6" a="1"/>
  <c r="B1407" i="6" s="1"/>
  <c r="A1407" i="6" a="1"/>
  <c r="A1407" i="6" s="1"/>
  <c r="D1406" i="6" a="1"/>
  <c r="D1406" i="6" s="1"/>
  <c r="C1406" i="6" a="1"/>
  <c r="C1406" i="6" s="1"/>
  <c r="B1406" i="6" a="1"/>
  <c r="B1406" i="6" s="1"/>
  <c r="A1406" i="6" a="1"/>
  <c r="A1406" i="6" s="1"/>
  <c r="D1405" i="6" a="1"/>
  <c r="D1405" i="6" s="1"/>
  <c r="C1405" i="6" a="1"/>
  <c r="C1405" i="6" s="1"/>
  <c r="B1405" i="6" a="1"/>
  <c r="B1405" i="6" s="1"/>
  <c r="A1405" i="6" a="1"/>
  <c r="A1405" i="6" s="1"/>
  <c r="D1404" i="6" a="1"/>
  <c r="D1404" i="6" s="1"/>
  <c r="C1404" i="6" a="1"/>
  <c r="C1404" i="6" s="1"/>
  <c r="B1404" i="6" a="1"/>
  <c r="B1404" i="6" s="1"/>
  <c r="A1404" i="6" a="1"/>
  <c r="A1404" i="6" s="1"/>
  <c r="D1403" i="6" a="1"/>
  <c r="D1403" i="6" s="1"/>
  <c r="C1403" i="6" a="1"/>
  <c r="C1403" i="6" s="1"/>
  <c r="B1403" i="6" a="1"/>
  <c r="B1403" i="6" s="1"/>
  <c r="A1403" i="6" a="1"/>
  <c r="A1403" i="6" s="1"/>
  <c r="D1402" i="6" a="1"/>
  <c r="D1402" i="6" s="1"/>
  <c r="C1402" i="6" a="1"/>
  <c r="C1402" i="6" s="1"/>
  <c r="B1402" i="6" a="1"/>
  <c r="B1402" i="6" s="1"/>
  <c r="A1402" i="6" a="1"/>
  <c r="A1402" i="6" s="1"/>
  <c r="D1401" i="6" a="1"/>
  <c r="D1401" i="6" s="1"/>
  <c r="C1401" i="6" a="1"/>
  <c r="C1401" i="6" s="1"/>
  <c r="B1401" i="6" a="1"/>
  <c r="B1401" i="6" s="1"/>
  <c r="A1401" i="6" a="1"/>
  <c r="A1401" i="6" s="1"/>
  <c r="D1400" i="6" a="1"/>
  <c r="D1400" i="6" s="1"/>
  <c r="C1400" i="6" a="1"/>
  <c r="C1400" i="6" s="1"/>
  <c r="B1400" i="6" a="1"/>
  <c r="B1400" i="6" s="1"/>
  <c r="A1400" i="6" a="1"/>
  <c r="A1400" i="6" s="1"/>
  <c r="D1399" i="6" a="1"/>
  <c r="D1399" i="6" s="1"/>
  <c r="C1399" i="6" a="1"/>
  <c r="C1399" i="6" s="1"/>
  <c r="B1399" i="6" a="1"/>
  <c r="B1399" i="6" s="1"/>
  <c r="A1399" i="6" a="1"/>
  <c r="A1399" i="6" s="1"/>
  <c r="D1398" i="6" a="1"/>
  <c r="D1398" i="6" s="1"/>
  <c r="C1398" i="6" a="1"/>
  <c r="C1398" i="6" s="1"/>
  <c r="B1398" i="6" a="1"/>
  <c r="B1398" i="6" s="1"/>
  <c r="A1398" i="6" a="1"/>
  <c r="A1398" i="6" s="1"/>
  <c r="D1397" i="6" a="1"/>
  <c r="D1397" i="6" s="1"/>
  <c r="C1397" i="6" a="1"/>
  <c r="C1397" i="6" s="1"/>
  <c r="B1397" i="6" a="1"/>
  <c r="B1397" i="6" s="1"/>
  <c r="A1397" i="6" a="1"/>
  <c r="A1397" i="6" s="1"/>
  <c r="D1396" i="6" a="1"/>
  <c r="D1396" i="6" s="1"/>
  <c r="C1396" i="6" a="1"/>
  <c r="C1396" i="6" s="1"/>
  <c r="B1396" i="6" a="1"/>
  <c r="B1396" i="6" s="1"/>
  <c r="A1396" i="6" a="1"/>
  <c r="A1396" i="6" s="1"/>
  <c r="D1395" i="6" a="1"/>
  <c r="D1395" i="6" s="1"/>
  <c r="C1395" i="6" a="1"/>
  <c r="C1395" i="6" s="1"/>
  <c r="B1395" i="6" a="1"/>
  <c r="B1395" i="6" s="1"/>
  <c r="A1395" i="6" a="1"/>
  <c r="A1395" i="6" s="1"/>
  <c r="D1394" i="6" a="1"/>
  <c r="D1394" i="6" s="1"/>
  <c r="C1394" i="6" a="1"/>
  <c r="C1394" i="6" s="1"/>
  <c r="B1394" i="6" a="1"/>
  <c r="B1394" i="6" s="1"/>
  <c r="A1394" i="6" a="1"/>
  <c r="A1394" i="6" s="1"/>
  <c r="D1393" i="6" a="1"/>
  <c r="D1393" i="6" s="1"/>
  <c r="C1393" i="6" a="1"/>
  <c r="C1393" i="6" s="1"/>
  <c r="B1393" i="6" a="1"/>
  <c r="B1393" i="6" s="1"/>
  <c r="A1393" i="6" a="1"/>
  <c r="A1393" i="6" s="1"/>
  <c r="D1392" i="6" a="1"/>
  <c r="D1392" i="6" s="1"/>
  <c r="C1392" i="6" a="1"/>
  <c r="C1392" i="6" s="1"/>
  <c r="B1392" i="6" a="1"/>
  <c r="B1392" i="6" s="1"/>
  <c r="A1392" i="6" a="1"/>
  <c r="A1392" i="6" s="1"/>
  <c r="D1391" i="6" a="1"/>
  <c r="D1391" i="6" s="1"/>
  <c r="C1391" i="6" a="1"/>
  <c r="C1391" i="6" s="1"/>
  <c r="B1391" i="6" a="1"/>
  <c r="B1391" i="6" s="1"/>
  <c r="A1391" i="6" a="1"/>
  <c r="A1391" i="6" s="1"/>
  <c r="D1390" i="6" a="1"/>
  <c r="D1390" i="6" s="1"/>
  <c r="C1390" i="6" a="1"/>
  <c r="C1390" i="6" s="1"/>
  <c r="B1390" i="6" a="1"/>
  <c r="B1390" i="6" s="1"/>
  <c r="A1390" i="6" a="1"/>
  <c r="A1390" i="6" s="1"/>
  <c r="D1389" i="6" a="1"/>
  <c r="D1389" i="6" s="1"/>
  <c r="C1389" i="6" a="1"/>
  <c r="C1389" i="6" s="1"/>
  <c r="B1389" i="6" a="1"/>
  <c r="B1389" i="6" s="1"/>
  <c r="A1389" i="6" a="1"/>
  <c r="A1389" i="6" s="1"/>
  <c r="D1388" i="6" a="1"/>
  <c r="D1388" i="6" s="1"/>
  <c r="C1388" i="6" a="1"/>
  <c r="C1388" i="6" s="1"/>
  <c r="B1388" i="6" a="1"/>
  <c r="B1388" i="6" s="1"/>
  <c r="A1388" i="6" a="1"/>
  <c r="A1388" i="6" s="1"/>
  <c r="D1387" i="6" a="1"/>
  <c r="D1387" i="6" s="1"/>
  <c r="C1387" i="6" a="1"/>
  <c r="C1387" i="6" s="1"/>
  <c r="B1387" i="6" a="1"/>
  <c r="B1387" i="6" s="1"/>
  <c r="A1387" i="6" a="1"/>
  <c r="A1387" i="6" s="1"/>
  <c r="D1386" i="6" a="1"/>
  <c r="D1386" i="6" s="1"/>
  <c r="C1386" i="6" a="1"/>
  <c r="C1386" i="6" s="1"/>
  <c r="B1386" i="6" a="1"/>
  <c r="B1386" i="6" s="1"/>
  <c r="A1386" i="6" a="1"/>
  <c r="A1386" i="6" s="1"/>
  <c r="D1385" i="6" a="1"/>
  <c r="D1385" i="6" s="1"/>
  <c r="C1385" i="6" a="1"/>
  <c r="C1385" i="6" s="1"/>
  <c r="B1385" i="6" a="1"/>
  <c r="B1385" i="6" s="1"/>
  <c r="A1385" i="6" a="1"/>
  <c r="A1385" i="6" s="1"/>
  <c r="D1384" i="6" a="1"/>
  <c r="D1384" i="6" s="1"/>
  <c r="C1384" i="6" a="1"/>
  <c r="C1384" i="6" s="1"/>
  <c r="B1384" i="6" a="1"/>
  <c r="B1384" i="6" s="1"/>
  <c r="A1384" i="6" a="1"/>
  <c r="A1384" i="6" s="1"/>
  <c r="D1383" i="6" a="1"/>
  <c r="D1383" i="6" s="1"/>
  <c r="C1383" i="6" a="1"/>
  <c r="C1383" i="6" s="1"/>
  <c r="B1383" i="6" a="1"/>
  <c r="B1383" i="6" s="1"/>
  <c r="A1383" i="6" a="1"/>
  <c r="A1383" i="6" s="1"/>
  <c r="D1382" i="6" a="1"/>
  <c r="D1382" i="6" s="1"/>
  <c r="C1382" i="6" a="1"/>
  <c r="C1382" i="6" s="1"/>
  <c r="B1382" i="6" a="1"/>
  <c r="B1382" i="6" s="1"/>
  <c r="A1382" i="6" a="1"/>
  <c r="A1382" i="6" s="1"/>
  <c r="D1381" i="6" a="1"/>
  <c r="D1381" i="6" s="1"/>
  <c r="C1381" i="6" a="1"/>
  <c r="C1381" i="6" s="1"/>
  <c r="B1381" i="6" a="1"/>
  <c r="B1381" i="6" s="1"/>
  <c r="A1381" i="6" a="1"/>
  <c r="A1381" i="6" s="1"/>
  <c r="D1380" i="6" a="1"/>
  <c r="D1380" i="6" s="1"/>
  <c r="C1380" i="6" a="1"/>
  <c r="C1380" i="6" s="1"/>
  <c r="B1380" i="6" a="1"/>
  <c r="B1380" i="6" s="1"/>
  <c r="A1380" i="6" a="1"/>
  <c r="A1380" i="6" s="1"/>
  <c r="D1379" i="6" a="1"/>
  <c r="D1379" i="6" s="1"/>
  <c r="C1379" i="6" a="1"/>
  <c r="C1379" i="6" s="1"/>
  <c r="B1379" i="6" a="1"/>
  <c r="B1379" i="6" s="1"/>
  <c r="A1379" i="6" a="1"/>
  <c r="A1379" i="6" s="1"/>
  <c r="D1378" i="6" a="1"/>
  <c r="D1378" i="6" s="1"/>
  <c r="C1378" i="6" a="1"/>
  <c r="C1378" i="6" s="1"/>
  <c r="B1378" i="6" a="1"/>
  <c r="B1378" i="6" s="1"/>
  <c r="A1378" i="6" a="1"/>
  <c r="A1378" i="6" s="1"/>
  <c r="D1377" i="6" a="1"/>
  <c r="D1377" i="6" s="1"/>
  <c r="C1377" i="6" a="1"/>
  <c r="C1377" i="6" s="1"/>
  <c r="B1377" i="6" a="1"/>
  <c r="B1377" i="6" s="1"/>
  <c r="A1377" i="6" a="1"/>
  <c r="A1377" i="6" s="1"/>
  <c r="D1376" i="6" a="1"/>
  <c r="D1376" i="6" s="1"/>
  <c r="C1376" i="6" a="1"/>
  <c r="C1376" i="6" s="1"/>
  <c r="B1376" i="6" a="1"/>
  <c r="B1376" i="6" s="1"/>
  <c r="A1376" i="6" a="1"/>
  <c r="A1376" i="6" s="1"/>
  <c r="D1375" i="6" a="1"/>
  <c r="D1375" i="6" s="1"/>
  <c r="C1375" i="6" a="1"/>
  <c r="C1375" i="6" s="1"/>
  <c r="B1375" i="6" a="1"/>
  <c r="B1375" i="6" s="1"/>
  <c r="A1375" i="6" a="1"/>
  <c r="A1375" i="6" s="1"/>
  <c r="D1374" i="6" a="1"/>
  <c r="D1374" i="6" s="1"/>
  <c r="C1374" i="6" a="1"/>
  <c r="C1374" i="6" s="1"/>
  <c r="B1374" i="6" a="1"/>
  <c r="B1374" i="6" s="1"/>
  <c r="A1374" i="6" a="1"/>
  <c r="A1374" i="6" s="1"/>
  <c r="D1373" i="6" a="1"/>
  <c r="D1373" i="6" s="1"/>
  <c r="C1373" i="6" a="1"/>
  <c r="C1373" i="6" s="1"/>
  <c r="B1373" i="6" a="1"/>
  <c r="B1373" i="6" s="1"/>
  <c r="A1373" i="6" a="1"/>
  <c r="A1373" i="6" s="1"/>
  <c r="D1372" i="6" a="1"/>
  <c r="D1372" i="6" s="1"/>
  <c r="C1372" i="6" a="1"/>
  <c r="C1372" i="6" s="1"/>
  <c r="B1372" i="6" a="1"/>
  <c r="B1372" i="6" s="1"/>
  <c r="A1372" i="6" a="1"/>
  <c r="A1372" i="6" s="1"/>
  <c r="D1371" i="6" a="1"/>
  <c r="D1371" i="6" s="1"/>
  <c r="C1371" i="6" a="1"/>
  <c r="C1371" i="6" s="1"/>
  <c r="B1371" i="6" a="1"/>
  <c r="B1371" i="6" s="1"/>
  <c r="A1371" i="6" a="1"/>
  <c r="A1371" i="6" s="1"/>
  <c r="D1370" i="6" a="1"/>
  <c r="D1370" i="6" s="1"/>
  <c r="C1370" i="6" a="1"/>
  <c r="C1370" i="6" s="1"/>
  <c r="B1370" i="6" a="1"/>
  <c r="B1370" i="6" s="1"/>
  <c r="A1370" i="6" a="1"/>
  <c r="A1370" i="6" s="1"/>
  <c r="D1369" i="6" a="1"/>
  <c r="D1369" i="6" s="1"/>
  <c r="C1369" i="6" a="1"/>
  <c r="C1369" i="6" s="1"/>
  <c r="B1369" i="6" a="1"/>
  <c r="B1369" i="6" s="1"/>
  <c r="A1369" i="6" a="1"/>
  <c r="A1369" i="6" s="1"/>
  <c r="D1368" i="6" a="1"/>
  <c r="D1368" i="6" s="1"/>
  <c r="C1368" i="6" a="1"/>
  <c r="C1368" i="6" s="1"/>
  <c r="B1368" i="6" a="1"/>
  <c r="B1368" i="6" s="1"/>
  <c r="A1368" i="6" a="1"/>
  <c r="A1368" i="6" s="1"/>
  <c r="D1367" i="6" a="1"/>
  <c r="D1367" i="6" s="1"/>
  <c r="C1367" i="6" a="1"/>
  <c r="C1367" i="6" s="1"/>
  <c r="B1367" i="6" a="1"/>
  <c r="B1367" i="6" s="1"/>
  <c r="A1367" i="6" a="1"/>
  <c r="A1367" i="6" s="1"/>
  <c r="D1366" i="6" a="1"/>
  <c r="D1366" i="6" s="1"/>
  <c r="C1366" i="6" a="1"/>
  <c r="C1366" i="6" s="1"/>
  <c r="B1366" i="6" a="1"/>
  <c r="B1366" i="6" s="1"/>
  <c r="A1366" i="6" a="1"/>
  <c r="A1366" i="6" s="1"/>
  <c r="D1365" i="6" a="1"/>
  <c r="D1365" i="6" s="1"/>
  <c r="C1365" i="6" a="1"/>
  <c r="C1365" i="6" s="1"/>
  <c r="B1365" i="6" a="1"/>
  <c r="B1365" i="6" s="1"/>
  <c r="A1365" i="6" a="1"/>
  <c r="A1365" i="6" s="1"/>
  <c r="D1364" i="6" a="1"/>
  <c r="D1364" i="6" s="1"/>
  <c r="C1364" i="6" a="1"/>
  <c r="C1364" i="6" s="1"/>
  <c r="B1364" i="6" a="1"/>
  <c r="B1364" i="6" s="1"/>
  <c r="A1364" i="6" a="1"/>
  <c r="A1364" i="6" s="1"/>
  <c r="D1363" i="6" a="1"/>
  <c r="D1363" i="6" s="1"/>
  <c r="C1363" i="6" a="1"/>
  <c r="C1363" i="6" s="1"/>
  <c r="B1363" i="6" a="1"/>
  <c r="B1363" i="6" s="1"/>
  <c r="A1363" i="6" a="1"/>
  <c r="A1363" i="6" s="1"/>
  <c r="D1362" i="6" a="1"/>
  <c r="D1362" i="6" s="1"/>
  <c r="C1362" i="6" a="1"/>
  <c r="C1362" i="6" s="1"/>
  <c r="B1362" i="6" a="1"/>
  <c r="B1362" i="6" s="1"/>
  <c r="A1362" i="6" a="1"/>
  <c r="A1362" i="6" s="1"/>
  <c r="D1361" i="6" a="1"/>
  <c r="D1361" i="6" s="1"/>
  <c r="C1361" i="6" a="1"/>
  <c r="C1361" i="6" s="1"/>
  <c r="B1361" i="6" a="1"/>
  <c r="B1361" i="6" s="1"/>
  <c r="A1361" i="6" a="1"/>
  <c r="A1361" i="6" s="1"/>
  <c r="D1360" i="6" a="1"/>
  <c r="D1360" i="6" s="1"/>
  <c r="C1360" i="6" a="1"/>
  <c r="C1360" i="6" s="1"/>
  <c r="B1360" i="6" a="1"/>
  <c r="B1360" i="6" s="1"/>
  <c r="A1360" i="6" a="1"/>
  <c r="A1360" i="6" s="1"/>
  <c r="D1359" i="6" a="1"/>
  <c r="D1359" i="6" s="1"/>
  <c r="C1359" i="6" a="1"/>
  <c r="C1359" i="6" s="1"/>
  <c r="B1359" i="6" a="1"/>
  <c r="B1359" i="6" s="1"/>
  <c r="A1359" i="6" a="1"/>
  <c r="A1359" i="6" s="1"/>
  <c r="D1358" i="6" a="1"/>
  <c r="D1358" i="6" s="1"/>
  <c r="C1358" i="6" a="1"/>
  <c r="C1358" i="6" s="1"/>
  <c r="B1358" i="6" a="1"/>
  <c r="B1358" i="6" s="1"/>
  <c r="A1358" i="6" a="1"/>
  <c r="A1358" i="6" s="1"/>
  <c r="D1357" i="6" a="1"/>
  <c r="D1357" i="6" s="1"/>
  <c r="C1357" i="6" a="1"/>
  <c r="C1357" i="6" s="1"/>
  <c r="B1357" i="6" a="1"/>
  <c r="B1357" i="6" s="1"/>
  <c r="A1357" i="6" a="1"/>
  <c r="A1357" i="6" s="1"/>
  <c r="D1356" i="6" a="1"/>
  <c r="D1356" i="6" s="1"/>
  <c r="C1356" i="6" a="1"/>
  <c r="C1356" i="6" s="1"/>
  <c r="B1356" i="6" a="1"/>
  <c r="B1356" i="6" s="1"/>
  <c r="A1356" i="6" a="1"/>
  <c r="A1356" i="6" s="1"/>
  <c r="D1355" i="6" a="1"/>
  <c r="D1355" i="6" s="1"/>
  <c r="C1355" i="6" a="1"/>
  <c r="C1355" i="6" s="1"/>
  <c r="B1355" i="6" a="1"/>
  <c r="B1355" i="6" s="1"/>
  <c r="A1355" i="6" a="1"/>
  <c r="A1355" i="6" s="1"/>
  <c r="D1354" i="6" a="1"/>
  <c r="D1354" i="6" s="1"/>
  <c r="C1354" i="6" a="1"/>
  <c r="C1354" i="6" s="1"/>
  <c r="B1354" i="6" a="1"/>
  <c r="B1354" i="6" s="1"/>
  <c r="A1354" i="6" a="1"/>
  <c r="A1354" i="6" s="1"/>
  <c r="D1353" i="6" a="1"/>
  <c r="D1353" i="6" s="1"/>
  <c r="C1353" i="6" a="1"/>
  <c r="C1353" i="6" s="1"/>
  <c r="B1353" i="6" a="1"/>
  <c r="B1353" i="6" s="1"/>
  <c r="A1353" i="6" a="1"/>
  <c r="A1353" i="6" s="1"/>
  <c r="D1352" i="6" a="1"/>
  <c r="D1352" i="6" s="1"/>
  <c r="C1352" i="6" a="1"/>
  <c r="C1352" i="6" s="1"/>
  <c r="B1352" i="6" a="1"/>
  <c r="B1352" i="6" s="1"/>
  <c r="A1352" i="6" a="1"/>
  <c r="A1352" i="6" s="1"/>
  <c r="D1351" i="6" a="1"/>
  <c r="D1351" i="6" s="1"/>
  <c r="C1351" i="6" a="1"/>
  <c r="C1351" i="6" s="1"/>
  <c r="B1351" i="6" a="1"/>
  <c r="B1351" i="6" s="1"/>
  <c r="A1351" i="6" a="1"/>
  <c r="A1351" i="6" s="1"/>
  <c r="D1350" i="6" a="1"/>
  <c r="D1350" i="6" s="1"/>
  <c r="C1350" i="6" a="1"/>
  <c r="C1350" i="6" s="1"/>
  <c r="B1350" i="6" a="1"/>
  <c r="B1350" i="6" s="1"/>
  <c r="A1350" i="6" a="1"/>
  <c r="A1350" i="6" s="1"/>
  <c r="D1349" i="6" a="1"/>
  <c r="D1349" i="6" s="1"/>
  <c r="C1349" i="6" a="1"/>
  <c r="C1349" i="6" s="1"/>
  <c r="B1349" i="6" a="1"/>
  <c r="B1349" i="6" s="1"/>
  <c r="A1349" i="6" a="1"/>
  <c r="A1349" i="6" s="1"/>
  <c r="D1348" i="6" a="1"/>
  <c r="D1348" i="6" s="1"/>
  <c r="C1348" i="6" a="1"/>
  <c r="C1348" i="6" s="1"/>
  <c r="B1348" i="6" a="1"/>
  <c r="B1348" i="6" s="1"/>
  <c r="A1348" i="6" a="1"/>
  <c r="A1348" i="6" s="1"/>
  <c r="D1347" i="6" a="1"/>
  <c r="D1347" i="6" s="1"/>
  <c r="C1347" i="6" a="1"/>
  <c r="C1347" i="6" s="1"/>
  <c r="B1347" i="6" a="1"/>
  <c r="B1347" i="6" s="1"/>
  <c r="A1347" i="6" a="1"/>
  <c r="A1347" i="6" s="1"/>
  <c r="D1346" i="6" a="1"/>
  <c r="D1346" i="6" s="1"/>
  <c r="C1346" i="6" a="1"/>
  <c r="C1346" i="6" s="1"/>
  <c r="B1346" i="6" a="1"/>
  <c r="B1346" i="6" s="1"/>
  <c r="A1346" i="6" a="1"/>
  <c r="A1346" i="6" s="1"/>
  <c r="D1345" i="6" a="1"/>
  <c r="D1345" i="6" s="1"/>
  <c r="C1345" i="6" a="1"/>
  <c r="C1345" i="6" s="1"/>
  <c r="B1345" i="6" a="1"/>
  <c r="B1345" i="6" s="1"/>
  <c r="A1345" i="6" a="1"/>
  <c r="A1345" i="6" s="1"/>
  <c r="D1344" i="6" a="1"/>
  <c r="D1344" i="6" s="1"/>
  <c r="C1344" i="6" a="1"/>
  <c r="C1344" i="6" s="1"/>
  <c r="B1344" i="6" a="1"/>
  <c r="B1344" i="6" s="1"/>
  <c r="A1344" i="6" a="1"/>
  <c r="A1344" i="6" s="1"/>
  <c r="D1343" i="6" a="1"/>
  <c r="D1343" i="6" s="1"/>
  <c r="C1343" i="6" a="1"/>
  <c r="C1343" i="6" s="1"/>
  <c r="B1343" i="6" a="1"/>
  <c r="B1343" i="6" s="1"/>
  <c r="A1343" i="6" a="1"/>
  <c r="A1343" i="6" s="1"/>
  <c r="D1342" i="6" a="1"/>
  <c r="D1342" i="6" s="1"/>
  <c r="C1342" i="6" a="1"/>
  <c r="C1342" i="6" s="1"/>
  <c r="B1342" i="6" a="1"/>
  <c r="B1342" i="6" s="1"/>
  <c r="A1342" i="6" a="1"/>
  <c r="A1342" i="6" s="1"/>
  <c r="D1341" i="6" a="1"/>
  <c r="D1341" i="6" s="1"/>
  <c r="C1341" i="6" a="1"/>
  <c r="C1341" i="6" s="1"/>
  <c r="B1341" i="6" a="1"/>
  <c r="B1341" i="6" s="1"/>
  <c r="A1341" i="6" a="1"/>
  <c r="A1341" i="6" s="1"/>
  <c r="D1340" i="6" a="1"/>
  <c r="D1340" i="6" s="1"/>
  <c r="C1340" i="6" a="1"/>
  <c r="C1340" i="6" s="1"/>
  <c r="B1340" i="6" a="1"/>
  <c r="B1340" i="6" s="1"/>
  <c r="A1340" i="6" a="1"/>
  <c r="A1340" i="6" s="1"/>
  <c r="D1339" i="6" a="1"/>
  <c r="D1339" i="6" s="1"/>
  <c r="C1339" i="6" a="1"/>
  <c r="C1339" i="6" s="1"/>
  <c r="B1339" i="6" a="1"/>
  <c r="B1339" i="6" s="1"/>
  <c r="A1339" i="6" a="1"/>
  <c r="A1339" i="6" s="1"/>
  <c r="D1338" i="6" a="1"/>
  <c r="D1338" i="6" s="1"/>
  <c r="C1338" i="6" a="1"/>
  <c r="C1338" i="6" s="1"/>
  <c r="B1338" i="6" a="1"/>
  <c r="B1338" i="6" s="1"/>
  <c r="A1338" i="6" a="1"/>
  <c r="A1338" i="6" s="1"/>
  <c r="D1337" i="6" a="1"/>
  <c r="D1337" i="6" s="1"/>
  <c r="C1337" i="6" a="1"/>
  <c r="C1337" i="6" s="1"/>
  <c r="B1337" i="6" a="1"/>
  <c r="B1337" i="6" s="1"/>
  <c r="A1337" i="6" a="1"/>
  <c r="A1337" i="6" s="1"/>
  <c r="D1336" i="6" a="1"/>
  <c r="D1336" i="6" s="1"/>
  <c r="C1336" i="6" a="1"/>
  <c r="C1336" i="6" s="1"/>
  <c r="B1336" i="6" a="1"/>
  <c r="B1336" i="6" s="1"/>
  <c r="A1336" i="6" a="1"/>
  <c r="A1336" i="6" s="1"/>
  <c r="D1335" i="6" a="1"/>
  <c r="D1335" i="6" s="1"/>
  <c r="C1335" i="6" a="1"/>
  <c r="C1335" i="6" s="1"/>
  <c r="B1335" i="6" a="1"/>
  <c r="B1335" i="6" s="1"/>
  <c r="A1335" i="6" a="1"/>
  <c r="A1335" i="6" s="1"/>
  <c r="D1334" i="6" a="1"/>
  <c r="D1334" i="6" s="1"/>
  <c r="C1334" i="6" a="1"/>
  <c r="C1334" i="6" s="1"/>
  <c r="B1334" i="6" a="1"/>
  <c r="B1334" i="6" s="1"/>
  <c r="A1334" i="6" a="1"/>
  <c r="A1334" i="6" s="1"/>
  <c r="D1333" i="6" a="1"/>
  <c r="D1333" i="6" s="1"/>
  <c r="C1333" i="6" a="1"/>
  <c r="C1333" i="6" s="1"/>
  <c r="B1333" i="6" a="1"/>
  <c r="B1333" i="6" s="1"/>
  <c r="A1333" i="6" a="1"/>
  <c r="A1333" i="6" s="1"/>
  <c r="D1332" i="6" a="1"/>
  <c r="D1332" i="6" s="1"/>
  <c r="C1332" i="6" a="1"/>
  <c r="C1332" i="6" s="1"/>
  <c r="B1332" i="6" a="1"/>
  <c r="B1332" i="6" s="1"/>
  <c r="A1332" i="6" a="1"/>
  <c r="A1332" i="6" s="1"/>
  <c r="D1331" i="6" a="1"/>
  <c r="D1331" i="6" s="1"/>
  <c r="C1331" i="6" a="1"/>
  <c r="C1331" i="6" s="1"/>
  <c r="B1331" i="6" a="1"/>
  <c r="B1331" i="6" s="1"/>
  <c r="A1331" i="6" a="1"/>
  <c r="A1331" i="6" s="1"/>
  <c r="D1330" i="6" a="1"/>
  <c r="D1330" i="6" s="1"/>
  <c r="C1330" i="6" a="1"/>
  <c r="C1330" i="6" s="1"/>
  <c r="B1330" i="6" a="1"/>
  <c r="B1330" i="6" s="1"/>
  <c r="A1330" i="6" a="1"/>
  <c r="A1330" i="6" s="1"/>
  <c r="D1329" i="6" a="1"/>
  <c r="D1329" i="6" s="1"/>
  <c r="C1329" i="6" a="1"/>
  <c r="C1329" i="6" s="1"/>
  <c r="B1329" i="6" a="1"/>
  <c r="B1329" i="6" s="1"/>
  <c r="A1329" i="6" a="1"/>
  <c r="A1329" i="6" s="1"/>
  <c r="D1328" i="6" a="1"/>
  <c r="D1328" i="6" s="1"/>
  <c r="C1328" i="6" a="1"/>
  <c r="C1328" i="6" s="1"/>
  <c r="B1328" i="6" a="1"/>
  <c r="B1328" i="6" s="1"/>
  <c r="A1328" i="6" a="1"/>
  <c r="A1328" i="6" s="1"/>
  <c r="D1327" i="6" a="1"/>
  <c r="D1327" i="6" s="1"/>
  <c r="C1327" i="6" a="1"/>
  <c r="C1327" i="6" s="1"/>
  <c r="B1327" i="6" a="1"/>
  <c r="B1327" i="6" s="1"/>
  <c r="A1327" i="6" a="1"/>
  <c r="A1327" i="6" s="1"/>
  <c r="D1326" i="6" a="1"/>
  <c r="D1326" i="6" s="1"/>
  <c r="C1326" i="6" a="1"/>
  <c r="C1326" i="6" s="1"/>
  <c r="B1326" i="6" a="1"/>
  <c r="B1326" i="6" s="1"/>
  <c r="A1326" i="6" a="1"/>
  <c r="A1326" i="6" s="1"/>
  <c r="D1325" i="6" a="1"/>
  <c r="D1325" i="6" s="1"/>
  <c r="C1325" i="6" a="1"/>
  <c r="C1325" i="6" s="1"/>
  <c r="B1325" i="6" a="1"/>
  <c r="B1325" i="6" s="1"/>
  <c r="A1325" i="6" a="1"/>
  <c r="A1325" i="6" s="1"/>
  <c r="D1324" i="6" a="1"/>
  <c r="D1324" i="6" s="1"/>
  <c r="C1324" i="6" a="1"/>
  <c r="C1324" i="6" s="1"/>
  <c r="B1324" i="6" a="1"/>
  <c r="B1324" i="6" s="1"/>
  <c r="A1324" i="6" a="1"/>
  <c r="A1324" i="6" s="1"/>
  <c r="D1323" i="6" a="1"/>
  <c r="D1323" i="6" s="1"/>
  <c r="C1323" i="6" a="1"/>
  <c r="C1323" i="6" s="1"/>
  <c r="B1323" i="6" a="1"/>
  <c r="B1323" i="6" s="1"/>
  <c r="A1323" i="6" a="1"/>
  <c r="A1323" i="6" s="1"/>
  <c r="D1322" i="6" a="1"/>
  <c r="D1322" i="6" s="1"/>
  <c r="C1322" i="6" a="1"/>
  <c r="C1322" i="6" s="1"/>
  <c r="B1322" i="6" a="1"/>
  <c r="B1322" i="6" s="1"/>
  <c r="A1322" i="6" a="1"/>
  <c r="A1322" i="6" s="1"/>
  <c r="D1321" i="6" a="1"/>
  <c r="D1321" i="6" s="1"/>
  <c r="C1321" i="6" a="1"/>
  <c r="C1321" i="6" s="1"/>
  <c r="B1321" i="6" a="1"/>
  <c r="B1321" i="6" s="1"/>
  <c r="A1321" i="6" a="1"/>
  <c r="A1321" i="6" s="1"/>
  <c r="D1320" i="6" a="1"/>
  <c r="D1320" i="6" s="1"/>
  <c r="C1320" i="6" a="1"/>
  <c r="C1320" i="6" s="1"/>
  <c r="B1320" i="6" a="1"/>
  <c r="B1320" i="6" s="1"/>
  <c r="A1320" i="6" a="1"/>
  <c r="A1320" i="6" s="1"/>
  <c r="D1319" i="6" a="1"/>
  <c r="D1319" i="6" s="1"/>
  <c r="C1319" i="6" a="1"/>
  <c r="C1319" i="6" s="1"/>
  <c r="B1319" i="6" a="1"/>
  <c r="B1319" i="6" s="1"/>
  <c r="A1319" i="6" a="1"/>
  <c r="A1319" i="6" s="1"/>
  <c r="D1318" i="6" a="1"/>
  <c r="D1318" i="6" s="1"/>
  <c r="C1318" i="6" a="1"/>
  <c r="C1318" i="6" s="1"/>
  <c r="B1318" i="6" a="1"/>
  <c r="B1318" i="6" s="1"/>
  <c r="A1318" i="6" a="1"/>
  <c r="A1318" i="6" s="1"/>
  <c r="D1317" i="6" a="1"/>
  <c r="D1317" i="6" s="1"/>
  <c r="C1317" i="6" a="1"/>
  <c r="C1317" i="6" s="1"/>
  <c r="B1317" i="6" a="1"/>
  <c r="B1317" i="6" s="1"/>
  <c r="A1317" i="6" a="1"/>
  <c r="A1317" i="6" s="1"/>
  <c r="D1316" i="6" a="1"/>
  <c r="D1316" i="6" s="1"/>
  <c r="C1316" i="6" a="1"/>
  <c r="C1316" i="6" s="1"/>
  <c r="B1316" i="6" a="1"/>
  <c r="B1316" i="6" s="1"/>
  <c r="A1316" i="6" a="1"/>
  <c r="A1316" i="6" s="1"/>
  <c r="D1315" i="6" a="1"/>
  <c r="D1315" i="6" s="1"/>
  <c r="C1315" i="6" a="1"/>
  <c r="C1315" i="6" s="1"/>
  <c r="B1315" i="6" a="1"/>
  <c r="B1315" i="6" s="1"/>
  <c r="A1315" i="6" a="1"/>
  <c r="A1315" i="6" s="1"/>
  <c r="D1314" i="6" a="1"/>
  <c r="D1314" i="6" s="1"/>
  <c r="C1314" i="6" a="1"/>
  <c r="C1314" i="6" s="1"/>
  <c r="B1314" i="6" a="1"/>
  <c r="B1314" i="6" s="1"/>
  <c r="A1314" i="6" a="1"/>
  <c r="A1314" i="6" s="1"/>
  <c r="D1313" i="6" a="1"/>
  <c r="D1313" i="6" s="1"/>
  <c r="C1313" i="6" a="1"/>
  <c r="C1313" i="6" s="1"/>
  <c r="B1313" i="6" a="1"/>
  <c r="B1313" i="6" s="1"/>
  <c r="A1313" i="6" a="1"/>
  <c r="A1313" i="6" s="1"/>
  <c r="D1312" i="6" a="1"/>
  <c r="D1312" i="6" s="1"/>
  <c r="C1312" i="6" a="1"/>
  <c r="C1312" i="6" s="1"/>
  <c r="B1312" i="6" a="1"/>
  <c r="B1312" i="6" s="1"/>
  <c r="A1312" i="6" a="1"/>
  <c r="A1312" i="6" s="1"/>
  <c r="D1311" i="6" a="1"/>
  <c r="D1311" i="6" s="1"/>
  <c r="C1311" i="6" a="1"/>
  <c r="C1311" i="6" s="1"/>
  <c r="B1311" i="6" a="1"/>
  <c r="B1311" i="6" s="1"/>
  <c r="A1311" i="6" a="1"/>
  <c r="A1311" i="6" s="1"/>
  <c r="D1310" i="6" a="1"/>
  <c r="D1310" i="6" s="1"/>
  <c r="C1310" i="6" a="1"/>
  <c r="C1310" i="6" s="1"/>
  <c r="B1310" i="6" a="1"/>
  <c r="B1310" i="6" s="1"/>
  <c r="A1310" i="6" a="1"/>
  <c r="A1310" i="6" s="1"/>
  <c r="D1309" i="6" a="1"/>
  <c r="D1309" i="6" s="1"/>
  <c r="C1309" i="6" a="1"/>
  <c r="C1309" i="6" s="1"/>
  <c r="B1309" i="6" a="1"/>
  <c r="B1309" i="6" s="1"/>
  <c r="A1309" i="6" a="1"/>
  <c r="A1309" i="6" s="1"/>
  <c r="D1308" i="6" a="1"/>
  <c r="D1308" i="6" s="1"/>
  <c r="C1308" i="6" a="1"/>
  <c r="C1308" i="6" s="1"/>
  <c r="B1308" i="6" a="1"/>
  <c r="B1308" i="6" s="1"/>
  <c r="A1308" i="6" a="1"/>
  <c r="A1308" i="6" s="1"/>
  <c r="D1307" i="6" a="1"/>
  <c r="D1307" i="6" s="1"/>
  <c r="C1307" i="6" a="1"/>
  <c r="C1307" i="6" s="1"/>
  <c r="B1307" i="6" a="1"/>
  <c r="B1307" i="6" s="1"/>
  <c r="A1307" i="6" a="1"/>
  <c r="A1307" i="6" s="1"/>
  <c r="D1306" i="6" a="1"/>
  <c r="D1306" i="6" s="1"/>
  <c r="C1306" i="6" a="1"/>
  <c r="C1306" i="6" s="1"/>
  <c r="B1306" i="6" a="1"/>
  <c r="B1306" i="6" s="1"/>
  <c r="A1306" i="6" a="1"/>
  <c r="A1306" i="6" s="1"/>
  <c r="D1305" i="6" a="1"/>
  <c r="D1305" i="6" s="1"/>
  <c r="C1305" i="6" a="1"/>
  <c r="C1305" i="6" s="1"/>
  <c r="B1305" i="6" a="1"/>
  <c r="B1305" i="6" s="1"/>
  <c r="A1305" i="6" a="1"/>
  <c r="A1305" i="6" s="1"/>
  <c r="D1304" i="6" a="1"/>
  <c r="D1304" i="6" s="1"/>
  <c r="C1304" i="6" a="1"/>
  <c r="C1304" i="6" s="1"/>
  <c r="B1304" i="6" a="1"/>
  <c r="B1304" i="6" s="1"/>
  <c r="A1304" i="6" a="1"/>
  <c r="A1304" i="6" s="1"/>
  <c r="D1303" i="6" a="1"/>
  <c r="D1303" i="6" s="1"/>
  <c r="C1303" i="6" a="1"/>
  <c r="C1303" i="6" s="1"/>
  <c r="B1303" i="6" a="1"/>
  <c r="B1303" i="6" s="1"/>
  <c r="A1303" i="6" a="1"/>
  <c r="A1303" i="6" s="1"/>
  <c r="D1302" i="6" a="1"/>
  <c r="D1302" i="6" s="1"/>
  <c r="C1302" i="6" a="1"/>
  <c r="C1302" i="6" s="1"/>
  <c r="B1302" i="6" a="1"/>
  <c r="B1302" i="6" s="1"/>
  <c r="A1302" i="6" a="1"/>
  <c r="A1302" i="6" s="1"/>
  <c r="D1301" i="6" a="1"/>
  <c r="D1301" i="6" s="1"/>
  <c r="C1301" i="6" a="1"/>
  <c r="C1301" i="6" s="1"/>
  <c r="B1301" i="6" a="1"/>
  <c r="B1301" i="6" s="1"/>
  <c r="A1301" i="6" a="1"/>
  <c r="A1301" i="6" s="1"/>
  <c r="D1300" i="6" a="1"/>
  <c r="D1300" i="6" s="1"/>
  <c r="C1300" i="6" a="1"/>
  <c r="C1300" i="6" s="1"/>
  <c r="B1300" i="6" a="1"/>
  <c r="B1300" i="6" s="1"/>
  <c r="A1300" i="6" a="1"/>
  <c r="A1300" i="6" s="1"/>
  <c r="D1299" i="6" a="1"/>
  <c r="D1299" i="6" s="1"/>
  <c r="C1299" i="6" a="1"/>
  <c r="C1299" i="6" s="1"/>
  <c r="B1299" i="6" a="1"/>
  <c r="B1299" i="6" s="1"/>
  <c r="A1299" i="6" a="1"/>
  <c r="A1299" i="6" s="1"/>
  <c r="D1298" i="6" a="1"/>
  <c r="D1298" i="6" s="1"/>
  <c r="C1298" i="6" a="1"/>
  <c r="C1298" i="6" s="1"/>
  <c r="B1298" i="6" a="1"/>
  <c r="B1298" i="6" s="1"/>
  <c r="A1298" i="6" a="1"/>
  <c r="A1298" i="6" s="1"/>
  <c r="D1297" i="6" a="1"/>
  <c r="D1297" i="6" s="1"/>
  <c r="C1297" i="6" a="1"/>
  <c r="C1297" i="6" s="1"/>
  <c r="B1297" i="6" a="1"/>
  <c r="B1297" i="6" s="1"/>
  <c r="A1297" i="6" a="1"/>
  <c r="A1297" i="6" s="1"/>
  <c r="D1296" i="6" a="1"/>
  <c r="D1296" i="6" s="1"/>
  <c r="C1296" i="6" a="1"/>
  <c r="C1296" i="6" s="1"/>
  <c r="B1296" i="6" a="1"/>
  <c r="B1296" i="6" s="1"/>
  <c r="A1296" i="6" a="1"/>
  <c r="A1296" i="6" s="1"/>
  <c r="D1295" i="6" a="1"/>
  <c r="D1295" i="6" s="1"/>
  <c r="C1295" i="6" a="1"/>
  <c r="C1295" i="6" s="1"/>
  <c r="B1295" i="6" a="1"/>
  <c r="B1295" i="6" s="1"/>
  <c r="A1295" i="6" a="1"/>
  <c r="A1295" i="6" s="1"/>
  <c r="D1294" i="6" a="1"/>
  <c r="D1294" i="6" s="1"/>
  <c r="C1294" i="6" a="1"/>
  <c r="C1294" i="6" s="1"/>
  <c r="B1294" i="6" a="1"/>
  <c r="B1294" i="6" s="1"/>
  <c r="A1294" i="6" a="1"/>
  <c r="A1294" i="6" s="1"/>
  <c r="D1293" i="6" a="1"/>
  <c r="D1293" i="6" s="1"/>
  <c r="C1293" i="6" a="1"/>
  <c r="C1293" i="6" s="1"/>
  <c r="B1293" i="6" a="1"/>
  <c r="B1293" i="6" s="1"/>
  <c r="A1293" i="6" a="1"/>
  <c r="A1293" i="6" s="1"/>
  <c r="D1292" i="6" a="1"/>
  <c r="D1292" i="6" s="1"/>
  <c r="C1292" i="6" a="1"/>
  <c r="C1292" i="6" s="1"/>
  <c r="B1292" i="6" a="1"/>
  <c r="B1292" i="6" s="1"/>
  <c r="A1292" i="6" a="1"/>
  <c r="A1292" i="6" s="1"/>
  <c r="D1291" i="6" a="1"/>
  <c r="D1291" i="6" s="1"/>
  <c r="C1291" i="6" a="1"/>
  <c r="C1291" i="6" s="1"/>
  <c r="B1291" i="6" a="1"/>
  <c r="B1291" i="6" s="1"/>
  <c r="A1291" i="6" a="1"/>
  <c r="A1291" i="6" s="1"/>
  <c r="D1290" i="6" a="1"/>
  <c r="D1290" i="6" s="1"/>
  <c r="C1290" i="6" a="1"/>
  <c r="C1290" i="6" s="1"/>
  <c r="B1290" i="6" a="1"/>
  <c r="B1290" i="6" s="1"/>
  <c r="A1290" i="6" a="1"/>
  <c r="A1290" i="6" s="1"/>
  <c r="D1289" i="6" a="1"/>
  <c r="D1289" i="6" s="1"/>
  <c r="C1289" i="6" a="1"/>
  <c r="C1289" i="6" s="1"/>
  <c r="B1289" i="6" a="1"/>
  <c r="B1289" i="6" s="1"/>
  <c r="A1289" i="6" a="1"/>
  <c r="A1289" i="6" s="1"/>
  <c r="D1288" i="6" a="1"/>
  <c r="D1288" i="6" s="1"/>
  <c r="C1288" i="6" a="1"/>
  <c r="C1288" i="6" s="1"/>
  <c r="B1288" i="6" a="1"/>
  <c r="B1288" i="6" s="1"/>
  <c r="A1288" i="6" a="1"/>
  <c r="A1288" i="6" s="1"/>
  <c r="D1287" i="6" a="1"/>
  <c r="D1287" i="6" s="1"/>
  <c r="C1287" i="6" a="1"/>
  <c r="C1287" i="6" s="1"/>
  <c r="B1287" i="6" a="1"/>
  <c r="B1287" i="6" s="1"/>
  <c r="A1287" i="6" a="1"/>
  <c r="A1287" i="6" s="1"/>
  <c r="D1286" i="6" a="1"/>
  <c r="D1286" i="6" s="1"/>
  <c r="C1286" i="6" a="1"/>
  <c r="C1286" i="6" s="1"/>
  <c r="B1286" i="6" a="1"/>
  <c r="B1286" i="6" s="1"/>
  <c r="A1286" i="6" a="1"/>
  <c r="A1286" i="6" s="1"/>
  <c r="D1285" i="6" a="1"/>
  <c r="D1285" i="6" s="1"/>
  <c r="C1285" i="6" a="1"/>
  <c r="C1285" i="6" s="1"/>
  <c r="B1285" i="6" a="1"/>
  <c r="B1285" i="6" s="1"/>
  <c r="A1285" i="6" a="1"/>
  <c r="A1285" i="6" s="1"/>
  <c r="D1284" i="6" a="1"/>
  <c r="D1284" i="6" s="1"/>
  <c r="C1284" i="6" a="1"/>
  <c r="C1284" i="6" s="1"/>
  <c r="B1284" i="6" a="1"/>
  <c r="B1284" i="6" s="1"/>
  <c r="A1284" i="6" a="1"/>
  <c r="A1284" i="6" s="1"/>
  <c r="D1283" i="6" a="1"/>
  <c r="D1283" i="6" s="1"/>
  <c r="C1283" i="6" a="1"/>
  <c r="C1283" i="6" s="1"/>
  <c r="B1283" i="6" a="1"/>
  <c r="B1283" i="6" s="1"/>
  <c r="A1283" i="6" a="1"/>
  <c r="A1283" i="6" s="1"/>
  <c r="D1282" i="6" a="1"/>
  <c r="D1282" i="6" s="1"/>
  <c r="C1282" i="6" a="1"/>
  <c r="C1282" i="6" s="1"/>
  <c r="B1282" i="6" a="1"/>
  <c r="B1282" i="6" s="1"/>
  <c r="A1282" i="6" a="1"/>
  <c r="A1282" i="6" s="1"/>
  <c r="D1281" i="6" a="1"/>
  <c r="D1281" i="6" s="1"/>
  <c r="C1281" i="6" a="1"/>
  <c r="C1281" i="6" s="1"/>
  <c r="B1281" i="6" a="1"/>
  <c r="B1281" i="6" s="1"/>
  <c r="A1281" i="6" a="1"/>
  <c r="A1281" i="6" s="1"/>
  <c r="D1280" i="6" a="1"/>
  <c r="D1280" i="6" s="1"/>
  <c r="C1280" i="6" a="1"/>
  <c r="C1280" i="6" s="1"/>
  <c r="B1280" i="6" a="1"/>
  <c r="B1280" i="6" s="1"/>
  <c r="A1280" i="6" a="1"/>
  <c r="A1280" i="6" s="1"/>
  <c r="D1279" i="6" a="1"/>
  <c r="D1279" i="6" s="1"/>
  <c r="C1279" i="6" a="1"/>
  <c r="C1279" i="6" s="1"/>
  <c r="B1279" i="6" a="1"/>
  <c r="B1279" i="6" s="1"/>
  <c r="A1279" i="6" a="1"/>
  <c r="A1279" i="6" s="1"/>
  <c r="D1278" i="6" a="1"/>
  <c r="D1278" i="6" s="1"/>
  <c r="C1278" i="6" a="1"/>
  <c r="C1278" i="6" s="1"/>
  <c r="B1278" i="6" a="1"/>
  <c r="B1278" i="6" s="1"/>
  <c r="A1278" i="6" a="1"/>
  <c r="A1278" i="6" s="1"/>
  <c r="D1277" i="6" a="1"/>
  <c r="D1277" i="6" s="1"/>
  <c r="C1277" i="6" a="1"/>
  <c r="C1277" i="6" s="1"/>
  <c r="B1277" i="6" a="1"/>
  <c r="B1277" i="6" s="1"/>
  <c r="A1277" i="6" a="1"/>
  <c r="A1277" i="6" s="1"/>
  <c r="D1276" i="6" a="1"/>
  <c r="D1276" i="6" s="1"/>
  <c r="C1276" i="6" a="1"/>
  <c r="C1276" i="6" s="1"/>
  <c r="B1276" i="6" a="1"/>
  <c r="B1276" i="6" s="1"/>
  <c r="A1276" i="6" a="1"/>
  <c r="A1276" i="6" s="1"/>
  <c r="D1275" i="6" a="1"/>
  <c r="D1275" i="6" s="1"/>
  <c r="C1275" i="6" a="1"/>
  <c r="C1275" i="6" s="1"/>
  <c r="B1275" i="6" a="1"/>
  <c r="B1275" i="6" s="1"/>
  <c r="A1275" i="6" a="1"/>
  <c r="A1275" i="6" s="1"/>
  <c r="D1274" i="6" a="1"/>
  <c r="D1274" i="6" s="1"/>
  <c r="C1274" i="6" a="1"/>
  <c r="C1274" i="6" s="1"/>
  <c r="B1274" i="6" a="1"/>
  <c r="B1274" i="6" s="1"/>
  <c r="A1274" i="6" a="1"/>
  <c r="A1274" i="6" s="1"/>
  <c r="D1273" i="6" a="1"/>
  <c r="D1273" i="6" s="1"/>
  <c r="C1273" i="6" a="1"/>
  <c r="C1273" i="6" s="1"/>
  <c r="B1273" i="6" a="1"/>
  <c r="B1273" i="6" s="1"/>
  <c r="A1273" i="6" a="1"/>
  <c r="A1273" i="6" s="1"/>
  <c r="D1272" i="6" a="1"/>
  <c r="D1272" i="6" s="1"/>
  <c r="C1272" i="6" a="1"/>
  <c r="C1272" i="6" s="1"/>
  <c r="B1272" i="6" a="1"/>
  <c r="B1272" i="6" s="1"/>
  <c r="A1272" i="6" a="1"/>
  <c r="A1272" i="6" s="1"/>
  <c r="D1271" i="6" a="1"/>
  <c r="D1271" i="6" s="1"/>
  <c r="C1271" i="6" a="1"/>
  <c r="C1271" i="6" s="1"/>
  <c r="B1271" i="6" a="1"/>
  <c r="B1271" i="6" s="1"/>
  <c r="A1271" i="6" a="1"/>
  <c r="A1271" i="6" s="1"/>
  <c r="D1270" i="6" a="1"/>
  <c r="D1270" i="6" s="1"/>
  <c r="C1270" i="6" a="1"/>
  <c r="C1270" i="6" s="1"/>
  <c r="B1270" i="6" a="1"/>
  <c r="B1270" i="6" s="1"/>
  <c r="A1270" i="6" a="1"/>
  <c r="A1270" i="6" s="1"/>
  <c r="D1269" i="6" a="1"/>
  <c r="D1269" i="6" s="1"/>
  <c r="C1269" i="6" a="1"/>
  <c r="C1269" i="6" s="1"/>
  <c r="B1269" i="6" a="1"/>
  <c r="B1269" i="6" s="1"/>
  <c r="A1269" i="6" a="1"/>
  <c r="A1269" i="6" s="1"/>
  <c r="D1268" i="6" a="1"/>
  <c r="D1268" i="6" s="1"/>
  <c r="C1268" i="6" a="1"/>
  <c r="C1268" i="6" s="1"/>
  <c r="B1268" i="6" a="1"/>
  <c r="B1268" i="6" s="1"/>
  <c r="A1268" i="6" a="1"/>
  <c r="A1268" i="6" s="1"/>
  <c r="D1267" i="6" a="1"/>
  <c r="D1267" i="6" s="1"/>
  <c r="C1267" i="6" a="1"/>
  <c r="C1267" i="6" s="1"/>
  <c r="B1267" i="6" a="1"/>
  <c r="B1267" i="6" s="1"/>
  <c r="A1267" i="6" a="1"/>
  <c r="A1267" i="6" s="1"/>
  <c r="D1266" i="6" a="1"/>
  <c r="D1266" i="6" s="1"/>
  <c r="C1266" i="6" a="1"/>
  <c r="C1266" i="6" s="1"/>
  <c r="B1266" i="6" a="1"/>
  <c r="B1266" i="6" s="1"/>
  <c r="A1266" i="6" a="1"/>
  <c r="A1266" i="6" s="1"/>
  <c r="D1265" i="6" a="1"/>
  <c r="D1265" i="6" s="1"/>
  <c r="C1265" i="6" a="1"/>
  <c r="C1265" i="6" s="1"/>
  <c r="B1265" i="6" a="1"/>
  <c r="B1265" i="6" s="1"/>
  <c r="A1265" i="6" a="1"/>
  <c r="A1265" i="6" s="1"/>
  <c r="D1264" i="6" a="1"/>
  <c r="D1264" i="6" s="1"/>
  <c r="C1264" i="6" a="1"/>
  <c r="C1264" i="6" s="1"/>
  <c r="B1264" i="6" a="1"/>
  <c r="B1264" i="6" s="1"/>
  <c r="A1264" i="6" a="1"/>
  <c r="A1264" i="6" s="1"/>
  <c r="D1263" i="6" a="1"/>
  <c r="D1263" i="6" s="1"/>
  <c r="C1263" i="6" a="1"/>
  <c r="C1263" i="6" s="1"/>
  <c r="B1263" i="6" a="1"/>
  <c r="B1263" i="6" s="1"/>
  <c r="A1263" i="6" a="1"/>
  <c r="A1263" i="6" s="1"/>
  <c r="D1262" i="6" a="1"/>
  <c r="D1262" i="6" s="1"/>
  <c r="C1262" i="6" a="1"/>
  <c r="C1262" i="6" s="1"/>
  <c r="B1262" i="6" a="1"/>
  <c r="B1262" i="6" s="1"/>
  <c r="A1262" i="6" a="1"/>
  <c r="A1262" i="6" s="1"/>
  <c r="D1261" i="6" a="1"/>
  <c r="D1261" i="6" s="1"/>
  <c r="C1261" i="6" a="1"/>
  <c r="C1261" i="6" s="1"/>
  <c r="B1261" i="6" a="1"/>
  <c r="B1261" i="6" s="1"/>
  <c r="A1261" i="6" a="1"/>
  <c r="A1261" i="6" s="1"/>
  <c r="D1260" i="6" a="1"/>
  <c r="D1260" i="6" s="1"/>
  <c r="C1260" i="6" a="1"/>
  <c r="C1260" i="6" s="1"/>
  <c r="B1260" i="6" a="1"/>
  <c r="B1260" i="6" s="1"/>
  <c r="A1260" i="6" a="1"/>
  <c r="A1260" i="6" s="1"/>
  <c r="D1259" i="6" a="1"/>
  <c r="D1259" i="6" s="1"/>
  <c r="C1259" i="6" a="1"/>
  <c r="C1259" i="6" s="1"/>
  <c r="B1259" i="6" a="1"/>
  <c r="B1259" i="6" s="1"/>
  <c r="A1259" i="6" a="1"/>
  <c r="A1259" i="6" s="1"/>
  <c r="D1258" i="6" a="1"/>
  <c r="D1258" i="6" s="1"/>
  <c r="C1258" i="6" a="1"/>
  <c r="C1258" i="6" s="1"/>
  <c r="B1258" i="6" a="1"/>
  <c r="B1258" i="6" s="1"/>
  <c r="A1258" i="6" a="1"/>
  <c r="A1258" i="6" s="1"/>
  <c r="D1257" i="6" a="1"/>
  <c r="D1257" i="6" s="1"/>
  <c r="C1257" i="6" a="1"/>
  <c r="C1257" i="6" s="1"/>
  <c r="B1257" i="6" a="1"/>
  <c r="B1257" i="6" s="1"/>
  <c r="A1257" i="6" a="1"/>
  <c r="A1257" i="6" s="1"/>
  <c r="D1256" i="6" a="1"/>
  <c r="D1256" i="6" s="1"/>
  <c r="C1256" i="6" a="1"/>
  <c r="C1256" i="6" s="1"/>
  <c r="B1256" i="6" a="1"/>
  <c r="B1256" i="6" s="1"/>
  <c r="A1256" i="6" a="1"/>
  <c r="A1256" i="6" s="1"/>
  <c r="D1255" i="6" a="1"/>
  <c r="D1255" i="6" s="1"/>
  <c r="C1255" i="6" a="1"/>
  <c r="C1255" i="6" s="1"/>
  <c r="B1255" i="6" a="1"/>
  <c r="B1255" i="6" s="1"/>
  <c r="A1255" i="6" a="1"/>
  <c r="A1255" i="6" s="1"/>
  <c r="D1254" i="6" a="1"/>
  <c r="D1254" i="6" s="1"/>
  <c r="C1254" i="6" a="1"/>
  <c r="C1254" i="6" s="1"/>
  <c r="B1254" i="6" a="1"/>
  <c r="B1254" i="6" s="1"/>
  <c r="A1254" i="6" a="1"/>
  <c r="A1254" i="6" s="1"/>
  <c r="D1253" i="6" a="1"/>
  <c r="D1253" i="6" s="1"/>
  <c r="C1253" i="6" a="1"/>
  <c r="C1253" i="6" s="1"/>
  <c r="B1253" i="6" a="1"/>
  <c r="B1253" i="6" s="1"/>
  <c r="A1253" i="6" a="1"/>
  <c r="A1253" i="6" s="1"/>
  <c r="D1252" i="6" a="1"/>
  <c r="D1252" i="6" s="1"/>
  <c r="C1252" i="6" a="1"/>
  <c r="C1252" i="6" s="1"/>
  <c r="B1252" i="6" a="1"/>
  <c r="B1252" i="6" s="1"/>
  <c r="A1252" i="6" a="1"/>
  <c r="A1252" i="6" s="1"/>
  <c r="D1251" i="6" a="1"/>
  <c r="D1251" i="6" s="1"/>
  <c r="C1251" i="6" a="1"/>
  <c r="C1251" i="6" s="1"/>
  <c r="B1251" i="6" a="1"/>
  <c r="B1251" i="6" s="1"/>
  <c r="A1251" i="6" a="1"/>
  <c r="A1251" i="6" s="1"/>
  <c r="D1250" i="6" a="1"/>
  <c r="D1250" i="6" s="1"/>
  <c r="C1250" i="6" a="1"/>
  <c r="C1250" i="6" s="1"/>
  <c r="B1250" i="6" a="1"/>
  <c r="B1250" i="6" s="1"/>
  <c r="A1250" i="6" a="1"/>
  <c r="A1250" i="6" s="1"/>
  <c r="D1249" i="6" a="1"/>
  <c r="D1249" i="6" s="1"/>
  <c r="C1249" i="6" a="1"/>
  <c r="C1249" i="6" s="1"/>
  <c r="B1249" i="6" a="1"/>
  <c r="B1249" i="6" s="1"/>
  <c r="A1249" i="6" a="1"/>
  <c r="A1249" i="6" s="1"/>
  <c r="D1248" i="6" a="1"/>
  <c r="D1248" i="6" s="1"/>
  <c r="C1248" i="6" a="1"/>
  <c r="C1248" i="6" s="1"/>
  <c r="B1248" i="6" a="1"/>
  <c r="B1248" i="6" s="1"/>
  <c r="A1248" i="6" a="1"/>
  <c r="A1248" i="6" s="1"/>
  <c r="D1247" i="6" a="1"/>
  <c r="D1247" i="6" s="1"/>
  <c r="C1247" i="6" a="1"/>
  <c r="C1247" i="6" s="1"/>
  <c r="B1247" i="6" a="1"/>
  <c r="B1247" i="6" s="1"/>
  <c r="A1247" i="6" a="1"/>
  <c r="A1247" i="6" s="1"/>
  <c r="D1246" i="6" a="1"/>
  <c r="D1246" i="6" s="1"/>
  <c r="C1246" i="6" a="1"/>
  <c r="C1246" i="6" s="1"/>
  <c r="B1246" i="6" a="1"/>
  <c r="B1246" i="6" s="1"/>
  <c r="A1246" i="6" a="1"/>
  <c r="A1246" i="6" s="1"/>
  <c r="D1245" i="6" a="1"/>
  <c r="D1245" i="6" s="1"/>
  <c r="C1245" i="6" a="1"/>
  <c r="C1245" i="6" s="1"/>
  <c r="B1245" i="6" a="1"/>
  <c r="B1245" i="6" s="1"/>
  <c r="A1245" i="6" a="1"/>
  <c r="A1245" i="6" s="1"/>
  <c r="D1244" i="6" a="1"/>
  <c r="D1244" i="6" s="1"/>
  <c r="C1244" i="6" a="1"/>
  <c r="C1244" i="6" s="1"/>
  <c r="B1244" i="6" a="1"/>
  <c r="B1244" i="6" s="1"/>
  <c r="A1244" i="6" a="1"/>
  <c r="A1244" i="6" s="1"/>
  <c r="D2414" i="5" a="1"/>
  <c r="D2414" i="5" s="1"/>
  <c r="C2414" i="5" a="1"/>
  <c r="C2414" i="5" s="1"/>
  <c r="B2414" i="5" a="1"/>
  <c r="B2414" i="5" s="1"/>
  <c r="A2414" i="5" a="1"/>
  <c r="A2414" i="5" s="1"/>
  <c r="D2413" i="5" a="1"/>
  <c r="D2413" i="5" s="1"/>
  <c r="C2413" i="5" a="1"/>
  <c r="C2413" i="5" s="1"/>
  <c r="B2413" i="5" a="1"/>
  <c r="B2413" i="5" s="1"/>
  <c r="A2413" i="5" a="1"/>
  <c r="A2413" i="5" s="1"/>
  <c r="D2412" i="5" a="1"/>
  <c r="D2412" i="5" s="1"/>
  <c r="C2412" i="5" a="1"/>
  <c r="C2412" i="5" s="1"/>
  <c r="B2412" i="5" a="1"/>
  <c r="B2412" i="5" s="1"/>
  <c r="A2412" i="5" a="1"/>
  <c r="A2412" i="5" s="1"/>
  <c r="D2411" i="5" a="1"/>
  <c r="D2411" i="5" s="1"/>
  <c r="C2411" i="5" a="1"/>
  <c r="C2411" i="5" s="1"/>
  <c r="B2411" i="5" a="1"/>
  <c r="B2411" i="5" s="1"/>
  <c r="A2411" i="5" a="1"/>
  <c r="A2411" i="5" s="1"/>
  <c r="D2410" i="5" a="1"/>
  <c r="D2410" i="5" s="1"/>
  <c r="C2410" i="5" a="1"/>
  <c r="C2410" i="5" s="1"/>
  <c r="B2410" i="5" a="1"/>
  <c r="B2410" i="5" s="1"/>
  <c r="A2410" i="5" a="1"/>
  <c r="A2410" i="5" s="1"/>
  <c r="D2409" i="5" a="1"/>
  <c r="D2409" i="5" s="1"/>
  <c r="C2409" i="5" a="1"/>
  <c r="C2409" i="5" s="1"/>
  <c r="B2409" i="5" a="1"/>
  <c r="B2409" i="5" s="1"/>
  <c r="A2409" i="5" a="1"/>
  <c r="A2409" i="5" s="1"/>
  <c r="D2408" i="5" a="1"/>
  <c r="D2408" i="5" s="1"/>
  <c r="C2408" i="5" a="1"/>
  <c r="C2408" i="5" s="1"/>
  <c r="B2408" i="5" a="1"/>
  <c r="B2408" i="5" s="1"/>
  <c r="A2408" i="5" a="1"/>
  <c r="A2408" i="5" s="1"/>
  <c r="D2407" i="5" a="1"/>
  <c r="D2407" i="5" s="1"/>
  <c r="C2407" i="5" a="1"/>
  <c r="C2407" i="5" s="1"/>
  <c r="B2407" i="5" a="1"/>
  <c r="B2407" i="5" s="1"/>
  <c r="A2407" i="5" a="1"/>
  <c r="A2407" i="5" s="1"/>
  <c r="D2406" i="5" a="1"/>
  <c r="D2406" i="5" s="1"/>
  <c r="C2406" i="5" a="1"/>
  <c r="C2406" i="5" s="1"/>
  <c r="B2406" i="5" a="1"/>
  <c r="B2406" i="5" s="1"/>
  <c r="A2406" i="5" a="1"/>
  <c r="A2406" i="5" s="1"/>
  <c r="D2405" i="5" a="1"/>
  <c r="D2405" i="5" s="1"/>
  <c r="C2405" i="5" a="1"/>
  <c r="C2405" i="5" s="1"/>
  <c r="B2405" i="5" a="1"/>
  <c r="B2405" i="5" s="1"/>
  <c r="A2405" i="5" a="1"/>
  <c r="A2405" i="5" s="1"/>
  <c r="D2404" i="5" a="1"/>
  <c r="D2404" i="5" s="1"/>
  <c r="C2404" i="5" a="1"/>
  <c r="C2404" i="5" s="1"/>
  <c r="B2404" i="5" a="1"/>
  <c r="B2404" i="5" s="1"/>
  <c r="A2404" i="5" a="1"/>
  <c r="A2404" i="5" s="1"/>
  <c r="D2403" i="5" a="1"/>
  <c r="D2403" i="5" s="1"/>
  <c r="C2403" i="5" a="1"/>
  <c r="C2403" i="5" s="1"/>
  <c r="B2403" i="5" a="1"/>
  <c r="B2403" i="5" s="1"/>
  <c r="A2403" i="5" a="1"/>
  <c r="A2403" i="5" s="1"/>
  <c r="D2402" i="5" a="1"/>
  <c r="D2402" i="5" s="1"/>
  <c r="C2402" i="5" a="1"/>
  <c r="C2402" i="5" s="1"/>
  <c r="B2402" i="5" a="1"/>
  <c r="B2402" i="5" s="1"/>
  <c r="A2402" i="5" a="1"/>
  <c r="A2402" i="5" s="1"/>
  <c r="D2401" i="5" a="1"/>
  <c r="D2401" i="5" s="1"/>
  <c r="C2401" i="5" a="1"/>
  <c r="C2401" i="5" s="1"/>
  <c r="B2401" i="5" a="1"/>
  <c r="B2401" i="5" s="1"/>
  <c r="A2401" i="5" a="1"/>
  <c r="A2401" i="5" s="1"/>
  <c r="D2400" i="5" a="1"/>
  <c r="D2400" i="5" s="1"/>
  <c r="C2400" i="5" a="1"/>
  <c r="C2400" i="5" s="1"/>
  <c r="B2400" i="5" a="1"/>
  <c r="B2400" i="5" s="1"/>
  <c r="A2400" i="5" a="1"/>
  <c r="A2400" i="5" s="1"/>
  <c r="D2399" i="5" a="1"/>
  <c r="D2399" i="5" s="1"/>
  <c r="C2399" i="5" a="1"/>
  <c r="C2399" i="5" s="1"/>
  <c r="B2399" i="5" a="1"/>
  <c r="B2399" i="5" s="1"/>
  <c r="A2399" i="5" a="1"/>
  <c r="A2399" i="5" s="1"/>
  <c r="D2398" i="5" a="1"/>
  <c r="D2398" i="5" s="1"/>
  <c r="C2398" i="5" a="1"/>
  <c r="C2398" i="5" s="1"/>
  <c r="B2398" i="5" a="1"/>
  <c r="B2398" i="5" s="1"/>
  <c r="A2398" i="5" a="1"/>
  <c r="A2398" i="5" s="1"/>
  <c r="D2397" i="5" a="1"/>
  <c r="D2397" i="5" s="1"/>
  <c r="C2397" i="5" a="1"/>
  <c r="C2397" i="5" s="1"/>
  <c r="B2397" i="5" a="1"/>
  <c r="B2397" i="5" s="1"/>
  <c r="A2397" i="5" a="1"/>
  <c r="A2397" i="5" s="1"/>
  <c r="D2396" i="5" a="1"/>
  <c r="D2396" i="5" s="1"/>
  <c r="C2396" i="5" a="1"/>
  <c r="C2396" i="5" s="1"/>
  <c r="B2396" i="5" a="1"/>
  <c r="B2396" i="5" s="1"/>
  <c r="A2396" i="5" a="1"/>
  <c r="A2396" i="5" s="1"/>
  <c r="D2395" i="5" a="1"/>
  <c r="D2395" i="5" s="1"/>
  <c r="C2395" i="5" a="1"/>
  <c r="C2395" i="5" s="1"/>
  <c r="B2395" i="5" a="1"/>
  <c r="B2395" i="5" s="1"/>
  <c r="A2395" i="5" a="1"/>
  <c r="A2395" i="5" s="1"/>
  <c r="D2394" i="5" a="1"/>
  <c r="D2394" i="5" s="1"/>
  <c r="C2394" i="5" a="1"/>
  <c r="C2394" i="5" s="1"/>
  <c r="B2394" i="5" a="1"/>
  <c r="B2394" i="5" s="1"/>
  <c r="A2394" i="5" a="1"/>
  <c r="A2394" i="5" s="1"/>
  <c r="D2393" i="5" a="1"/>
  <c r="D2393" i="5" s="1"/>
  <c r="C2393" i="5" a="1"/>
  <c r="C2393" i="5" s="1"/>
  <c r="B2393" i="5" a="1"/>
  <c r="B2393" i="5" s="1"/>
  <c r="A2393" i="5" a="1"/>
  <c r="A2393" i="5" s="1"/>
  <c r="D2392" i="5" a="1"/>
  <c r="D2392" i="5" s="1"/>
  <c r="C2392" i="5" a="1"/>
  <c r="C2392" i="5" s="1"/>
  <c r="B2392" i="5" a="1"/>
  <c r="B2392" i="5" s="1"/>
  <c r="A2392" i="5" a="1"/>
  <c r="A2392" i="5" s="1"/>
  <c r="D2391" i="5" a="1"/>
  <c r="D2391" i="5" s="1"/>
  <c r="C2391" i="5" a="1"/>
  <c r="C2391" i="5" s="1"/>
  <c r="B2391" i="5" a="1"/>
  <c r="B2391" i="5" s="1"/>
  <c r="A2391" i="5" a="1"/>
  <c r="A2391" i="5" s="1"/>
  <c r="D2390" i="5" a="1"/>
  <c r="D2390" i="5" s="1"/>
  <c r="C2390" i="5" a="1"/>
  <c r="C2390" i="5" s="1"/>
  <c r="B2390" i="5" a="1"/>
  <c r="B2390" i="5" s="1"/>
  <c r="A2390" i="5" a="1"/>
  <c r="A2390" i="5" s="1"/>
  <c r="D2389" i="5" a="1"/>
  <c r="D2389" i="5" s="1"/>
  <c r="C2389" i="5" a="1"/>
  <c r="C2389" i="5" s="1"/>
  <c r="B2389" i="5" a="1"/>
  <c r="B2389" i="5" s="1"/>
  <c r="A2389" i="5" a="1"/>
  <c r="A2389" i="5" s="1"/>
  <c r="D2388" i="5" a="1"/>
  <c r="D2388" i="5" s="1"/>
  <c r="C2388" i="5" a="1"/>
  <c r="C2388" i="5" s="1"/>
  <c r="B2388" i="5" a="1"/>
  <c r="B2388" i="5" s="1"/>
  <c r="A2388" i="5" a="1"/>
  <c r="A2388" i="5" s="1"/>
  <c r="D2387" i="5" a="1"/>
  <c r="D2387" i="5" s="1"/>
  <c r="C2387" i="5" a="1"/>
  <c r="C2387" i="5" s="1"/>
  <c r="B2387" i="5" a="1"/>
  <c r="B2387" i="5" s="1"/>
  <c r="A2387" i="5" a="1"/>
  <c r="A2387" i="5" s="1"/>
  <c r="D2386" i="5" a="1"/>
  <c r="D2386" i="5" s="1"/>
  <c r="C2386" i="5" a="1"/>
  <c r="C2386" i="5" s="1"/>
  <c r="B2386" i="5" a="1"/>
  <c r="B2386" i="5" s="1"/>
  <c r="A2386" i="5" a="1"/>
  <c r="A2386" i="5" s="1"/>
  <c r="D2385" i="5" a="1"/>
  <c r="D2385" i="5" s="1"/>
  <c r="C2385" i="5" a="1"/>
  <c r="C2385" i="5" s="1"/>
  <c r="B2385" i="5" a="1"/>
  <c r="B2385" i="5" s="1"/>
  <c r="A2385" i="5" a="1"/>
  <c r="A2385" i="5" s="1"/>
  <c r="D2384" i="5" a="1"/>
  <c r="D2384" i="5" s="1"/>
  <c r="C2384" i="5" a="1"/>
  <c r="C2384" i="5" s="1"/>
  <c r="B2384" i="5" a="1"/>
  <c r="B2384" i="5" s="1"/>
  <c r="A2384" i="5" a="1"/>
  <c r="A2384" i="5" s="1"/>
  <c r="D2383" i="5" a="1"/>
  <c r="D2383" i="5" s="1"/>
  <c r="C2383" i="5" a="1"/>
  <c r="C2383" i="5" s="1"/>
  <c r="B2383" i="5" a="1"/>
  <c r="B2383" i="5" s="1"/>
  <c r="A2383" i="5" a="1"/>
  <c r="A2383" i="5" s="1"/>
  <c r="D2382" i="5" a="1"/>
  <c r="D2382" i="5" s="1"/>
  <c r="C2382" i="5" a="1"/>
  <c r="C2382" i="5" s="1"/>
  <c r="B2382" i="5" a="1"/>
  <c r="B2382" i="5" s="1"/>
  <c r="A2382" i="5" a="1"/>
  <c r="A2382" i="5" s="1"/>
  <c r="D2381" i="5" a="1"/>
  <c r="D2381" i="5" s="1"/>
  <c r="C2381" i="5" a="1"/>
  <c r="C2381" i="5" s="1"/>
  <c r="B2381" i="5" a="1"/>
  <c r="B2381" i="5" s="1"/>
  <c r="A2381" i="5" a="1"/>
  <c r="A2381" i="5" s="1"/>
  <c r="D2380" i="5" a="1"/>
  <c r="D2380" i="5" s="1"/>
  <c r="C2380" i="5" a="1"/>
  <c r="C2380" i="5" s="1"/>
  <c r="B2380" i="5" a="1"/>
  <c r="B2380" i="5" s="1"/>
  <c r="A2380" i="5" a="1"/>
  <c r="A2380" i="5" s="1"/>
  <c r="D2379" i="5" a="1"/>
  <c r="D2379" i="5" s="1"/>
  <c r="C2379" i="5" a="1"/>
  <c r="C2379" i="5" s="1"/>
  <c r="B2379" i="5" a="1"/>
  <c r="B2379" i="5" s="1"/>
  <c r="A2379" i="5" a="1"/>
  <c r="A2379" i="5" s="1"/>
  <c r="D2378" i="5" a="1"/>
  <c r="D2378" i="5" s="1"/>
  <c r="C2378" i="5" a="1"/>
  <c r="C2378" i="5" s="1"/>
  <c r="B2378" i="5" a="1"/>
  <c r="B2378" i="5" s="1"/>
  <c r="A2378" i="5" a="1"/>
  <c r="A2378" i="5" s="1"/>
  <c r="D2377" i="5" a="1"/>
  <c r="D2377" i="5" s="1"/>
  <c r="C2377" i="5" a="1"/>
  <c r="C2377" i="5" s="1"/>
  <c r="B2377" i="5" a="1"/>
  <c r="B2377" i="5" s="1"/>
  <c r="A2377" i="5" a="1"/>
  <c r="A2377" i="5" s="1"/>
  <c r="D2376" i="5" a="1"/>
  <c r="D2376" i="5" s="1"/>
  <c r="C2376" i="5" a="1"/>
  <c r="C2376" i="5" s="1"/>
  <c r="B2376" i="5" a="1"/>
  <c r="B2376" i="5" s="1"/>
  <c r="A2376" i="5" a="1"/>
  <c r="A2376" i="5" s="1"/>
  <c r="D2375" i="5" a="1"/>
  <c r="D2375" i="5" s="1"/>
  <c r="C2375" i="5" a="1"/>
  <c r="C2375" i="5" s="1"/>
  <c r="B2375" i="5" a="1"/>
  <c r="B2375" i="5" s="1"/>
  <c r="A2375" i="5" a="1"/>
  <c r="A2375" i="5" s="1"/>
  <c r="D2374" i="5" a="1"/>
  <c r="D2374" i="5" s="1"/>
  <c r="C2374" i="5" a="1"/>
  <c r="C2374" i="5" s="1"/>
  <c r="B2374" i="5" a="1"/>
  <c r="B2374" i="5" s="1"/>
  <c r="A2374" i="5" a="1"/>
  <c r="A2374" i="5" s="1"/>
  <c r="D2373" i="5" a="1"/>
  <c r="D2373" i="5" s="1"/>
  <c r="C2373" i="5" a="1"/>
  <c r="C2373" i="5" s="1"/>
  <c r="B2373" i="5" a="1"/>
  <c r="B2373" i="5" s="1"/>
  <c r="A2373" i="5" a="1"/>
  <c r="A2373" i="5" s="1"/>
  <c r="D2372" i="5" a="1"/>
  <c r="D2372" i="5" s="1"/>
  <c r="C2372" i="5" a="1"/>
  <c r="C2372" i="5" s="1"/>
  <c r="B2372" i="5" a="1"/>
  <c r="B2372" i="5" s="1"/>
  <c r="A2372" i="5" a="1"/>
  <c r="A2372" i="5" s="1"/>
  <c r="D2371" i="5" a="1"/>
  <c r="D2371" i="5" s="1"/>
  <c r="C2371" i="5" a="1"/>
  <c r="C2371" i="5" s="1"/>
  <c r="B2371" i="5" a="1"/>
  <c r="B2371" i="5" s="1"/>
  <c r="A2371" i="5" a="1"/>
  <c r="A2371" i="5" s="1"/>
  <c r="D2370" i="5" a="1"/>
  <c r="D2370" i="5" s="1"/>
  <c r="C2370" i="5" a="1"/>
  <c r="C2370" i="5" s="1"/>
  <c r="B2370" i="5" a="1"/>
  <c r="B2370" i="5" s="1"/>
  <c r="A2370" i="5" a="1"/>
  <c r="A2370" i="5" s="1"/>
  <c r="D2369" i="5" a="1"/>
  <c r="D2369" i="5" s="1"/>
  <c r="C2369" i="5" a="1"/>
  <c r="C2369" i="5" s="1"/>
  <c r="B2369" i="5" a="1"/>
  <c r="B2369" i="5" s="1"/>
  <c r="A2369" i="5" a="1"/>
  <c r="A2369" i="5" s="1"/>
  <c r="D2368" i="5" a="1"/>
  <c r="D2368" i="5" s="1"/>
  <c r="C2368" i="5" a="1"/>
  <c r="C2368" i="5" s="1"/>
  <c r="B2368" i="5" a="1"/>
  <c r="B2368" i="5" s="1"/>
  <c r="A2368" i="5" a="1"/>
  <c r="A2368" i="5" s="1"/>
  <c r="D2367" i="5" a="1"/>
  <c r="D2367" i="5" s="1"/>
  <c r="C2367" i="5" a="1"/>
  <c r="C2367" i="5" s="1"/>
  <c r="B2367" i="5" a="1"/>
  <c r="B2367" i="5" s="1"/>
  <c r="A2367" i="5" a="1"/>
  <c r="A2367" i="5" s="1"/>
  <c r="D2366" i="5" a="1"/>
  <c r="D2366" i="5" s="1"/>
  <c r="C2366" i="5" a="1"/>
  <c r="C2366" i="5" s="1"/>
  <c r="B2366" i="5" a="1"/>
  <c r="B2366" i="5" s="1"/>
  <c r="A2366" i="5" a="1"/>
  <c r="A2366" i="5" s="1"/>
  <c r="D2365" i="5" a="1"/>
  <c r="D2365" i="5" s="1"/>
  <c r="C2365" i="5" a="1"/>
  <c r="C2365" i="5" s="1"/>
  <c r="B2365" i="5" a="1"/>
  <c r="B2365" i="5" s="1"/>
  <c r="A2365" i="5" a="1"/>
  <c r="A2365" i="5" s="1"/>
  <c r="D2364" i="5" a="1"/>
  <c r="D2364" i="5" s="1"/>
  <c r="C2364" i="5" a="1"/>
  <c r="C2364" i="5" s="1"/>
  <c r="B2364" i="5" a="1"/>
  <c r="B2364" i="5" s="1"/>
  <c r="A2364" i="5" a="1"/>
  <c r="A2364" i="5" s="1"/>
  <c r="D2363" i="5" a="1"/>
  <c r="D2363" i="5" s="1"/>
  <c r="C2363" i="5" a="1"/>
  <c r="C2363" i="5" s="1"/>
  <c r="B2363" i="5" a="1"/>
  <c r="B2363" i="5" s="1"/>
  <c r="A2363" i="5" a="1"/>
  <c r="A2363" i="5" s="1"/>
  <c r="D2362" i="5" a="1"/>
  <c r="D2362" i="5" s="1"/>
  <c r="C2362" i="5" a="1"/>
  <c r="C2362" i="5" s="1"/>
  <c r="B2362" i="5" a="1"/>
  <c r="B2362" i="5" s="1"/>
  <c r="A2362" i="5" a="1"/>
  <c r="A2362" i="5" s="1"/>
  <c r="D2361" i="5" a="1"/>
  <c r="D2361" i="5" s="1"/>
  <c r="C2361" i="5" a="1"/>
  <c r="C2361" i="5" s="1"/>
  <c r="B2361" i="5" a="1"/>
  <c r="B2361" i="5" s="1"/>
  <c r="A2361" i="5" a="1"/>
  <c r="A2361" i="5" s="1"/>
  <c r="D2360" i="5" a="1"/>
  <c r="D2360" i="5" s="1"/>
  <c r="C2360" i="5" a="1"/>
  <c r="C2360" i="5" s="1"/>
  <c r="B2360" i="5" a="1"/>
  <c r="B2360" i="5" s="1"/>
  <c r="A2360" i="5" a="1"/>
  <c r="A2360" i="5" s="1"/>
  <c r="D2359" i="5" a="1"/>
  <c r="D2359" i="5" s="1"/>
  <c r="C2359" i="5" a="1"/>
  <c r="C2359" i="5" s="1"/>
  <c r="B2359" i="5" a="1"/>
  <c r="B2359" i="5" s="1"/>
  <c r="A2359" i="5" a="1"/>
  <c r="A2359" i="5" s="1"/>
  <c r="D2358" i="5" a="1"/>
  <c r="D2358" i="5" s="1"/>
  <c r="C2358" i="5" a="1"/>
  <c r="C2358" i="5" s="1"/>
  <c r="B2358" i="5" a="1"/>
  <c r="B2358" i="5" s="1"/>
  <c r="A2358" i="5" a="1"/>
  <c r="A2358" i="5" s="1"/>
  <c r="D2357" i="5" a="1"/>
  <c r="D2357" i="5" s="1"/>
  <c r="C2357" i="5" a="1"/>
  <c r="C2357" i="5" s="1"/>
  <c r="B2357" i="5" a="1"/>
  <c r="B2357" i="5" s="1"/>
  <c r="A2357" i="5" a="1"/>
  <c r="A2357" i="5" s="1"/>
  <c r="D2356" i="5" a="1"/>
  <c r="D2356" i="5" s="1"/>
  <c r="C2356" i="5" a="1"/>
  <c r="C2356" i="5" s="1"/>
  <c r="B2356" i="5" a="1"/>
  <c r="B2356" i="5" s="1"/>
  <c r="A2356" i="5" a="1"/>
  <c r="A2356" i="5" s="1"/>
  <c r="D2355" i="5" a="1"/>
  <c r="D2355" i="5" s="1"/>
  <c r="C2355" i="5" a="1"/>
  <c r="C2355" i="5" s="1"/>
  <c r="B2355" i="5" a="1"/>
  <c r="B2355" i="5" s="1"/>
  <c r="A2355" i="5" a="1"/>
  <c r="A2355" i="5" s="1"/>
  <c r="D2354" i="5" a="1"/>
  <c r="D2354" i="5" s="1"/>
  <c r="C2354" i="5" a="1"/>
  <c r="C2354" i="5" s="1"/>
  <c r="B2354" i="5" a="1"/>
  <c r="B2354" i="5" s="1"/>
  <c r="A2354" i="5" a="1"/>
  <c r="A2354" i="5" s="1"/>
  <c r="D2353" i="5" a="1"/>
  <c r="D2353" i="5" s="1"/>
  <c r="C2353" i="5" a="1"/>
  <c r="C2353" i="5" s="1"/>
  <c r="B2353" i="5" a="1"/>
  <c r="B2353" i="5" s="1"/>
  <c r="A2353" i="5" a="1"/>
  <c r="A2353" i="5" s="1"/>
  <c r="D2352" i="5" a="1"/>
  <c r="D2352" i="5" s="1"/>
  <c r="C2352" i="5" a="1"/>
  <c r="C2352" i="5" s="1"/>
  <c r="B2352" i="5" a="1"/>
  <c r="B2352" i="5" s="1"/>
  <c r="A2352" i="5" a="1"/>
  <c r="A2352" i="5" s="1"/>
  <c r="D2351" i="5" a="1"/>
  <c r="D2351" i="5" s="1"/>
  <c r="C2351" i="5" a="1"/>
  <c r="C2351" i="5" s="1"/>
  <c r="B2351" i="5" a="1"/>
  <c r="B2351" i="5" s="1"/>
  <c r="A2351" i="5" a="1"/>
  <c r="A2351" i="5" s="1"/>
  <c r="D2350" i="5" a="1"/>
  <c r="D2350" i="5" s="1"/>
  <c r="C2350" i="5" a="1"/>
  <c r="C2350" i="5" s="1"/>
  <c r="B2350" i="5" a="1"/>
  <c r="B2350" i="5" s="1"/>
  <c r="A2350" i="5" a="1"/>
  <c r="A2350" i="5" s="1"/>
  <c r="D2349" i="5" a="1"/>
  <c r="D2349" i="5" s="1"/>
  <c r="C2349" i="5" a="1"/>
  <c r="C2349" i="5" s="1"/>
  <c r="B2349" i="5" a="1"/>
  <c r="B2349" i="5" s="1"/>
  <c r="A2349" i="5" a="1"/>
  <c r="A2349" i="5" s="1"/>
  <c r="D2348" i="5" a="1"/>
  <c r="D2348" i="5" s="1"/>
  <c r="C2348" i="5" a="1"/>
  <c r="C2348" i="5" s="1"/>
  <c r="B2348" i="5" a="1"/>
  <c r="B2348" i="5" s="1"/>
  <c r="A2348" i="5" a="1"/>
  <c r="A2348" i="5" s="1"/>
  <c r="D2347" i="5" a="1"/>
  <c r="D2347" i="5" s="1"/>
  <c r="C2347" i="5" a="1"/>
  <c r="C2347" i="5" s="1"/>
  <c r="B2347" i="5" a="1"/>
  <c r="B2347" i="5" s="1"/>
  <c r="A2347" i="5" a="1"/>
  <c r="A2347" i="5" s="1"/>
  <c r="D2346" i="5" a="1"/>
  <c r="D2346" i="5" s="1"/>
  <c r="C2346" i="5" a="1"/>
  <c r="C2346" i="5" s="1"/>
  <c r="B2346" i="5" a="1"/>
  <c r="B2346" i="5" s="1"/>
  <c r="A2346" i="5" a="1"/>
  <c r="A2346" i="5" s="1"/>
  <c r="D2345" i="5" a="1"/>
  <c r="D2345" i="5" s="1"/>
  <c r="C2345" i="5" a="1"/>
  <c r="C2345" i="5" s="1"/>
  <c r="B2345" i="5" a="1"/>
  <c r="B2345" i="5" s="1"/>
  <c r="A2345" i="5" a="1"/>
  <c r="A2345" i="5" s="1"/>
  <c r="D2344" i="5" a="1"/>
  <c r="D2344" i="5" s="1"/>
  <c r="C2344" i="5" a="1"/>
  <c r="C2344" i="5" s="1"/>
  <c r="B2344" i="5" a="1"/>
  <c r="B2344" i="5" s="1"/>
  <c r="A2344" i="5" a="1"/>
  <c r="A2344" i="5" s="1"/>
  <c r="D2343" i="5" a="1"/>
  <c r="D2343" i="5" s="1"/>
  <c r="C2343" i="5" a="1"/>
  <c r="C2343" i="5" s="1"/>
  <c r="B2343" i="5" a="1"/>
  <c r="B2343" i="5" s="1"/>
  <c r="A2343" i="5" a="1"/>
  <c r="A2343" i="5" s="1"/>
  <c r="D2342" i="5" a="1"/>
  <c r="D2342" i="5" s="1"/>
  <c r="C2342" i="5" a="1"/>
  <c r="C2342" i="5" s="1"/>
  <c r="B2342" i="5" a="1"/>
  <c r="B2342" i="5" s="1"/>
  <c r="A2342" i="5" a="1"/>
  <c r="A2342" i="5" s="1"/>
  <c r="D2341" i="5" a="1"/>
  <c r="D2341" i="5" s="1"/>
  <c r="C2341" i="5" a="1"/>
  <c r="C2341" i="5" s="1"/>
  <c r="B2341" i="5" a="1"/>
  <c r="B2341" i="5" s="1"/>
  <c r="A2341" i="5" a="1"/>
  <c r="A2341" i="5" s="1"/>
  <c r="D2340" i="5" a="1"/>
  <c r="D2340" i="5" s="1"/>
  <c r="C2340" i="5" a="1"/>
  <c r="C2340" i="5" s="1"/>
  <c r="B2340" i="5" a="1"/>
  <c r="B2340" i="5" s="1"/>
  <c r="A2340" i="5" a="1"/>
  <c r="A2340" i="5" s="1"/>
  <c r="D2339" i="5" a="1"/>
  <c r="D2339" i="5" s="1"/>
  <c r="C2339" i="5" a="1"/>
  <c r="C2339" i="5" s="1"/>
  <c r="B2339" i="5" a="1"/>
  <c r="B2339" i="5" s="1"/>
  <c r="A2339" i="5" a="1"/>
  <c r="A2339" i="5" s="1"/>
  <c r="D2338" i="5" a="1"/>
  <c r="D2338" i="5" s="1"/>
  <c r="C2338" i="5" a="1"/>
  <c r="C2338" i="5" s="1"/>
  <c r="B2338" i="5" a="1"/>
  <c r="B2338" i="5" s="1"/>
  <c r="A2338" i="5" a="1"/>
  <c r="A2338" i="5" s="1"/>
  <c r="D2337" i="5" a="1"/>
  <c r="D2337" i="5" s="1"/>
  <c r="C2337" i="5" a="1"/>
  <c r="C2337" i="5" s="1"/>
  <c r="B2337" i="5" a="1"/>
  <c r="B2337" i="5" s="1"/>
  <c r="A2337" i="5" a="1"/>
  <c r="A2337" i="5" s="1"/>
  <c r="D2336" i="5" a="1"/>
  <c r="D2336" i="5" s="1"/>
  <c r="C2336" i="5" a="1"/>
  <c r="C2336" i="5" s="1"/>
  <c r="B2336" i="5" a="1"/>
  <c r="B2336" i="5" s="1"/>
  <c r="A2336" i="5" a="1"/>
  <c r="A2336" i="5" s="1"/>
  <c r="D2335" i="5" a="1"/>
  <c r="D2335" i="5" s="1"/>
  <c r="C2335" i="5" a="1"/>
  <c r="C2335" i="5" s="1"/>
  <c r="B2335" i="5" a="1"/>
  <c r="B2335" i="5" s="1"/>
  <c r="A2335" i="5" a="1"/>
  <c r="A2335" i="5" s="1"/>
  <c r="D2334" i="5" a="1"/>
  <c r="D2334" i="5" s="1"/>
  <c r="C2334" i="5" a="1"/>
  <c r="C2334" i="5" s="1"/>
  <c r="B2334" i="5" a="1"/>
  <c r="B2334" i="5" s="1"/>
  <c r="A2334" i="5" a="1"/>
  <c r="A2334" i="5" s="1"/>
  <c r="D2333" i="5" a="1"/>
  <c r="D2333" i="5" s="1"/>
  <c r="C2333" i="5" a="1"/>
  <c r="C2333" i="5" s="1"/>
  <c r="B2333" i="5" a="1"/>
  <c r="B2333" i="5" s="1"/>
  <c r="A2333" i="5" a="1"/>
  <c r="A2333" i="5" s="1"/>
  <c r="D2332" i="5" a="1"/>
  <c r="D2332" i="5" s="1"/>
  <c r="C2332" i="5" a="1"/>
  <c r="C2332" i="5" s="1"/>
  <c r="B2332" i="5" a="1"/>
  <c r="B2332" i="5" s="1"/>
  <c r="A2332" i="5" a="1"/>
  <c r="A2332" i="5" s="1"/>
  <c r="D2331" i="5" a="1"/>
  <c r="D2331" i="5" s="1"/>
  <c r="C2331" i="5" a="1"/>
  <c r="C2331" i="5" s="1"/>
  <c r="B2331" i="5" a="1"/>
  <c r="B2331" i="5" s="1"/>
  <c r="A2331" i="5" a="1"/>
  <c r="A2331" i="5" s="1"/>
  <c r="D2330" i="5" a="1"/>
  <c r="D2330" i="5" s="1"/>
  <c r="C2330" i="5" a="1"/>
  <c r="C2330" i="5" s="1"/>
  <c r="B2330" i="5" a="1"/>
  <c r="B2330" i="5" s="1"/>
  <c r="A2330" i="5" a="1"/>
  <c r="A2330" i="5" s="1"/>
  <c r="D2329" i="5" a="1"/>
  <c r="D2329" i="5" s="1"/>
  <c r="C2329" i="5" a="1"/>
  <c r="C2329" i="5" s="1"/>
  <c r="B2329" i="5" a="1"/>
  <c r="B2329" i="5" s="1"/>
  <c r="A2329" i="5" a="1"/>
  <c r="A2329" i="5" s="1"/>
  <c r="D2328" i="5" a="1"/>
  <c r="D2328" i="5" s="1"/>
  <c r="C2328" i="5" a="1"/>
  <c r="C2328" i="5" s="1"/>
  <c r="B2328" i="5" a="1"/>
  <c r="B2328" i="5" s="1"/>
  <c r="A2328" i="5" a="1"/>
  <c r="A2328" i="5" s="1"/>
  <c r="D2327" i="5" a="1"/>
  <c r="D2327" i="5" s="1"/>
  <c r="C2327" i="5" a="1"/>
  <c r="C2327" i="5" s="1"/>
  <c r="B2327" i="5" a="1"/>
  <c r="B2327" i="5" s="1"/>
  <c r="A2327" i="5" a="1"/>
  <c r="A2327" i="5" s="1"/>
  <c r="D2326" i="5" a="1"/>
  <c r="D2326" i="5" s="1"/>
  <c r="C2326" i="5" a="1"/>
  <c r="C2326" i="5" s="1"/>
  <c r="B2326" i="5" a="1"/>
  <c r="B2326" i="5" s="1"/>
  <c r="A2326" i="5" a="1"/>
  <c r="A2326" i="5" s="1"/>
  <c r="D2325" i="5" a="1"/>
  <c r="D2325" i="5" s="1"/>
  <c r="C2325" i="5" a="1"/>
  <c r="C2325" i="5" s="1"/>
  <c r="B2325" i="5" a="1"/>
  <c r="B2325" i="5" s="1"/>
  <c r="A2325" i="5" a="1"/>
  <c r="A2325" i="5" s="1"/>
  <c r="D2324" i="5" a="1"/>
  <c r="D2324" i="5" s="1"/>
  <c r="C2324" i="5" a="1"/>
  <c r="C2324" i="5" s="1"/>
  <c r="B2324" i="5" a="1"/>
  <c r="B2324" i="5" s="1"/>
  <c r="A2324" i="5" a="1"/>
  <c r="A2324" i="5" s="1"/>
  <c r="D2323" i="5" a="1"/>
  <c r="D2323" i="5" s="1"/>
  <c r="C2323" i="5" a="1"/>
  <c r="C2323" i="5" s="1"/>
  <c r="B2323" i="5" a="1"/>
  <c r="B2323" i="5" s="1"/>
  <c r="A2323" i="5" a="1"/>
  <c r="A2323" i="5" s="1"/>
  <c r="D2322" i="5" a="1"/>
  <c r="D2322" i="5" s="1"/>
  <c r="C2322" i="5" a="1"/>
  <c r="C2322" i="5" s="1"/>
  <c r="B2322" i="5" a="1"/>
  <c r="B2322" i="5" s="1"/>
  <c r="A2322" i="5" a="1"/>
  <c r="A2322" i="5" s="1"/>
  <c r="D2321" i="5" a="1"/>
  <c r="D2321" i="5" s="1"/>
  <c r="C2321" i="5" a="1"/>
  <c r="C2321" i="5" s="1"/>
  <c r="B2321" i="5" a="1"/>
  <c r="B2321" i="5" s="1"/>
  <c r="A2321" i="5" a="1"/>
  <c r="A2321" i="5" s="1"/>
  <c r="D2320" i="5" a="1"/>
  <c r="D2320" i="5" s="1"/>
  <c r="C2320" i="5" a="1"/>
  <c r="C2320" i="5" s="1"/>
  <c r="B2320" i="5" a="1"/>
  <c r="B2320" i="5" s="1"/>
  <c r="A2320" i="5" a="1"/>
  <c r="A2320" i="5" s="1"/>
  <c r="D2319" i="5" a="1"/>
  <c r="D2319" i="5" s="1"/>
  <c r="C2319" i="5" a="1"/>
  <c r="C2319" i="5" s="1"/>
  <c r="B2319" i="5" a="1"/>
  <c r="B2319" i="5" s="1"/>
  <c r="A2319" i="5" a="1"/>
  <c r="A2319" i="5" s="1"/>
  <c r="D2318" i="5" a="1"/>
  <c r="D2318" i="5" s="1"/>
  <c r="C2318" i="5" a="1"/>
  <c r="C2318" i="5" s="1"/>
  <c r="B2318" i="5" a="1"/>
  <c r="B2318" i="5" s="1"/>
  <c r="A2318" i="5" a="1"/>
  <c r="A2318" i="5" s="1"/>
  <c r="D2317" i="5" a="1"/>
  <c r="D2317" i="5" s="1"/>
  <c r="C2317" i="5" a="1"/>
  <c r="C2317" i="5" s="1"/>
  <c r="B2317" i="5" a="1"/>
  <c r="B2317" i="5" s="1"/>
  <c r="A2317" i="5" a="1"/>
  <c r="A2317" i="5" s="1"/>
  <c r="D2316" i="5" a="1"/>
  <c r="D2316" i="5" s="1"/>
  <c r="C2316" i="5" a="1"/>
  <c r="C2316" i="5" s="1"/>
  <c r="B2316" i="5" a="1"/>
  <c r="B2316" i="5" s="1"/>
  <c r="A2316" i="5" a="1"/>
  <c r="A2316" i="5" s="1"/>
  <c r="D2315" i="5" a="1"/>
  <c r="D2315" i="5" s="1"/>
  <c r="C2315" i="5" a="1"/>
  <c r="C2315" i="5" s="1"/>
  <c r="B2315" i="5" a="1"/>
  <c r="B2315" i="5" s="1"/>
  <c r="A2315" i="5" a="1"/>
  <c r="A2315" i="5" s="1"/>
  <c r="D2314" i="5" a="1"/>
  <c r="D2314" i="5" s="1"/>
  <c r="C2314" i="5" a="1"/>
  <c r="C2314" i="5" s="1"/>
  <c r="B2314" i="5" a="1"/>
  <c r="B2314" i="5" s="1"/>
  <c r="A2314" i="5" a="1"/>
  <c r="A2314" i="5" s="1"/>
  <c r="D2313" i="5" a="1"/>
  <c r="D2313" i="5" s="1"/>
  <c r="C2313" i="5" a="1"/>
  <c r="C2313" i="5" s="1"/>
  <c r="B2313" i="5" a="1"/>
  <c r="B2313" i="5" s="1"/>
  <c r="A2313" i="5" a="1"/>
  <c r="A2313" i="5" s="1"/>
  <c r="D2312" i="5" a="1"/>
  <c r="D2312" i="5" s="1"/>
  <c r="C2312" i="5" a="1"/>
  <c r="C2312" i="5" s="1"/>
  <c r="B2312" i="5" a="1"/>
  <c r="B2312" i="5" s="1"/>
  <c r="A2312" i="5" a="1"/>
  <c r="A2312" i="5" s="1"/>
  <c r="D2311" i="5" a="1"/>
  <c r="D2311" i="5" s="1"/>
  <c r="C2311" i="5" a="1"/>
  <c r="C2311" i="5" s="1"/>
  <c r="B2311" i="5" a="1"/>
  <c r="B2311" i="5" s="1"/>
  <c r="A2311" i="5" a="1"/>
  <c r="A2311" i="5" s="1"/>
  <c r="D2310" i="5" a="1"/>
  <c r="D2310" i="5" s="1"/>
  <c r="C2310" i="5" a="1"/>
  <c r="C2310" i="5" s="1"/>
  <c r="B2310" i="5" a="1"/>
  <c r="B2310" i="5" s="1"/>
  <c r="A2310" i="5" a="1"/>
  <c r="A2310" i="5" s="1"/>
  <c r="D2309" i="5" a="1"/>
  <c r="D2309" i="5" s="1"/>
  <c r="C2309" i="5" a="1"/>
  <c r="C2309" i="5" s="1"/>
  <c r="B2309" i="5" a="1"/>
  <c r="B2309" i="5" s="1"/>
  <c r="A2309" i="5" a="1"/>
  <c r="A2309" i="5" s="1"/>
  <c r="D2308" i="5" a="1"/>
  <c r="D2308" i="5" s="1"/>
  <c r="C2308" i="5" a="1"/>
  <c r="C2308" i="5" s="1"/>
  <c r="B2308" i="5" a="1"/>
  <c r="B2308" i="5" s="1"/>
  <c r="A2308" i="5" a="1"/>
  <c r="A2308" i="5" s="1"/>
  <c r="D2307" i="5" a="1"/>
  <c r="D2307" i="5" s="1"/>
  <c r="C2307" i="5" a="1"/>
  <c r="C2307" i="5" s="1"/>
  <c r="B2307" i="5" a="1"/>
  <c r="B2307" i="5" s="1"/>
  <c r="A2307" i="5" a="1"/>
  <c r="A2307" i="5" s="1"/>
  <c r="D2306" i="5" a="1"/>
  <c r="D2306" i="5" s="1"/>
  <c r="C2306" i="5" a="1"/>
  <c r="C2306" i="5" s="1"/>
  <c r="B2306" i="5" a="1"/>
  <c r="B2306" i="5" s="1"/>
  <c r="A2306" i="5" a="1"/>
  <c r="A2306" i="5" s="1"/>
  <c r="D2305" i="5" a="1"/>
  <c r="D2305" i="5" s="1"/>
  <c r="C2305" i="5" a="1"/>
  <c r="C2305" i="5" s="1"/>
  <c r="B2305" i="5" a="1"/>
  <c r="B2305" i="5" s="1"/>
  <c r="A2305" i="5" a="1"/>
  <c r="A2305" i="5" s="1"/>
  <c r="D2304" i="5" a="1"/>
  <c r="D2304" i="5" s="1"/>
  <c r="C2304" i="5" a="1"/>
  <c r="C2304" i="5" s="1"/>
  <c r="B2304" i="5" a="1"/>
  <c r="B2304" i="5" s="1"/>
  <c r="A2304" i="5" a="1"/>
  <c r="A2304" i="5" s="1"/>
  <c r="D2303" i="5" a="1"/>
  <c r="D2303" i="5" s="1"/>
  <c r="C2303" i="5" a="1"/>
  <c r="C2303" i="5" s="1"/>
  <c r="B2303" i="5" a="1"/>
  <c r="B2303" i="5" s="1"/>
  <c r="A2303" i="5" a="1"/>
  <c r="A2303" i="5" s="1"/>
  <c r="D2302" i="5" a="1"/>
  <c r="D2302" i="5" s="1"/>
  <c r="C2302" i="5" a="1"/>
  <c r="C2302" i="5" s="1"/>
  <c r="B2302" i="5" a="1"/>
  <c r="B2302" i="5" s="1"/>
  <c r="A2302" i="5" a="1"/>
  <c r="A2302" i="5" s="1"/>
  <c r="D2301" i="5" a="1"/>
  <c r="D2301" i="5" s="1"/>
  <c r="C2301" i="5" a="1"/>
  <c r="C2301" i="5" s="1"/>
  <c r="B2301" i="5" a="1"/>
  <c r="B2301" i="5" s="1"/>
  <c r="A2301" i="5" a="1"/>
  <c r="A2301" i="5" s="1"/>
  <c r="D2300" i="5" a="1"/>
  <c r="D2300" i="5" s="1"/>
  <c r="C2300" i="5" a="1"/>
  <c r="C2300" i="5" s="1"/>
  <c r="B2300" i="5" a="1"/>
  <c r="B2300" i="5" s="1"/>
  <c r="A2300" i="5" a="1"/>
  <c r="A2300" i="5" s="1"/>
  <c r="D2299" i="5" a="1"/>
  <c r="D2299" i="5" s="1"/>
  <c r="C2299" i="5" a="1"/>
  <c r="C2299" i="5" s="1"/>
  <c r="B2299" i="5" a="1"/>
  <c r="B2299" i="5" s="1"/>
  <c r="A2299" i="5" a="1"/>
  <c r="A2299" i="5" s="1"/>
  <c r="D2298" i="5" a="1"/>
  <c r="D2298" i="5" s="1"/>
  <c r="C2298" i="5" a="1"/>
  <c r="C2298" i="5" s="1"/>
  <c r="B2298" i="5" a="1"/>
  <c r="B2298" i="5" s="1"/>
  <c r="A2298" i="5" a="1"/>
  <c r="A2298" i="5" s="1"/>
  <c r="D2297" i="5" a="1"/>
  <c r="D2297" i="5" s="1"/>
  <c r="C2297" i="5" a="1"/>
  <c r="C2297" i="5" s="1"/>
  <c r="B2297" i="5" a="1"/>
  <c r="B2297" i="5" s="1"/>
  <c r="A2297" i="5" a="1"/>
  <c r="A2297" i="5" s="1"/>
  <c r="D2296" i="5" a="1"/>
  <c r="D2296" i="5" s="1"/>
  <c r="C2296" i="5" a="1"/>
  <c r="C2296" i="5" s="1"/>
  <c r="B2296" i="5" a="1"/>
  <c r="B2296" i="5" s="1"/>
  <c r="A2296" i="5" a="1"/>
  <c r="A2296" i="5" s="1"/>
  <c r="D2295" i="5" a="1"/>
  <c r="D2295" i="5" s="1"/>
  <c r="C2295" i="5" a="1"/>
  <c r="C2295" i="5" s="1"/>
  <c r="B2295" i="5" a="1"/>
  <c r="B2295" i="5" s="1"/>
  <c r="A2295" i="5" a="1"/>
  <c r="A2295" i="5" s="1"/>
  <c r="D2294" i="5" a="1"/>
  <c r="D2294" i="5" s="1"/>
  <c r="C2294" i="5" a="1"/>
  <c r="C2294" i="5" s="1"/>
  <c r="B2294" i="5" a="1"/>
  <c r="B2294" i="5" s="1"/>
  <c r="A2294" i="5" a="1"/>
  <c r="A2294" i="5" s="1"/>
  <c r="D2293" i="5" a="1"/>
  <c r="D2293" i="5" s="1"/>
  <c r="C2293" i="5" a="1"/>
  <c r="C2293" i="5" s="1"/>
  <c r="B2293" i="5" a="1"/>
  <c r="B2293" i="5" s="1"/>
  <c r="A2293" i="5" a="1"/>
  <c r="A2293" i="5" s="1"/>
  <c r="D2292" i="5" a="1"/>
  <c r="D2292" i="5" s="1"/>
  <c r="C2292" i="5" a="1"/>
  <c r="C2292" i="5" s="1"/>
  <c r="B2292" i="5" a="1"/>
  <c r="B2292" i="5" s="1"/>
  <c r="A2292" i="5" a="1"/>
  <c r="A2292" i="5" s="1"/>
  <c r="D2291" i="5" a="1"/>
  <c r="D2291" i="5" s="1"/>
  <c r="C2291" i="5" a="1"/>
  <c r="C2291" i="5" s="1"/>
  <c r="B2291" i="5" a="1"/>
  <c r="B2291" i="5" s="1"/>
  <c r="A2291" i="5" a="1"/>
  <c r="A2291" i="5" s="1"/>
  <c r="D2290" i="5" a="1"/>
  <c r="D2290" i="5" s="1"/>
  <c r="C2290" i="5" a="1"/>
  <c r="C2290" i="5" s="1"/>
  <c r="B2290" i="5" a="1"/>
  <c r="B2290" i="5" s="1"/>
  <c r="A2290" i="5" a="1"/>
  <c r="A2290" i="5" s="1"/>
  <c r="D2289" i="5" a="1"/>
  <c r="D2289" i="5" s="1"/>
  <c r="C2289" i="5" a="1"/>
  <c r="C2289" i="5" s="1"/>
  <c r="B2289" i="5" a="1"/>
  <c r="B2289" i="5" s="1"/>
  <c r="A2289" i="5" a="1"/>
  <c r="A2289" i="5" s="1"/>
  <c r="D2288" i="5" a="1"/>
  <c r="D2288" i="5" s="1"/>
  <c r="C2288" i="5" a="1"/>
  <c r="C2288" i="5" s="1"/>
  <c r="B2288" i="5" a="1"/>
  <c r="B2288" i="5" s="1"/>
  <c r="A2288" i="5" a="1"/>
  <c r="A2288" i="5" s="1"/>
  <c r="D2287" i="5" a="1"/>
  <c r="D2287" i="5" s="1"/>
  <c r="C2287" i="5" a="1"/>
  <c r="C2287" i="5" s="1"/>
  <c r="B2287" i="5" a="1"/>
  <c r="B2287" i="5" s="1"/>
  <c r="A2287" i="5" a="1"/>
  <c r="A2287" i="5" s="1"/>
  <c r="D2286" i="5" a="1"/>
  <c r="D2286" i="5" s="1"/>
  <c r="C2286" i="5" a="1"/>
  <c r="C2286" i="5" s="1"/>
  <c r="B2286" i="5" a="1"/>
  <c r="B2286" i="5" s="1"/>
  <c r="A2286" i="5" a="1"/>
  <c r="A2286" i="5" s="1"/>
  <c r="D2285" i="5" a="1"/>
  <c r="D2285" i="5" s="1"/>
  <c r="C2285" i="5" a="1"/>
  <c r="C2285" i="5" s="1"/>
  <c r="B2285" i="5" a="1"/>
  <c r="B2285" i="5" s="1"/>
  <c r="A2285" i="5" a="1"/>
  <c r="A2285" i="5" s="1"/>
  <c r="D2284" i="5" a="1"/>
  <c r="D2284" i="5" s="1"/>
  <c r="C2284" i="5" a="1"/>
  <c r="C2284" i="5" s="1"/>
  <c r="B2284" i="5" a="1"/>
  <c r="B2284" i="5" s="1"/>
  <c r="A2284" i="5" a="1"/>
  <c r="A2284" i="5" s="1"/>
  <c r="D2283" i="5" a="1"/>
  <c r="D2283" i="5" s="1"/>
  <c r="C2283" i="5" a="1"/>
  <c r="C2283" i="5" s="1"/>
  <c r="B2283" i="5" a="1"/>
  <c r="B2283" i="5" s="1"/>
  <c r="A2283" i="5" a="1"/>
  <c r="A2283" i="5" s="1"/>
  <c r="D2282" i="5" a="1"/>
  <c r="D2282" i="5" s="1"/>
  <c r="C2282" i="5" a="1"/>
  <c r="C2282" i="5" s="1"/>
  <c r="B2282" i="5" a="1"/>
  <c r="B2282" i="5" s="1"/>
  <c r="A2282" i="5" a="1"/>
  <c r="A2282" i="5" s="1"/>
  <c r="D2281" i="5" a="1"/>
  <c r="D2281" i="5" s="1"/>
  <c r="C2281" i="5" a="1"/>
  <c r="C2281" i="5" s="1"/>
  <c r="B2281" i="5" a="1"/>
  <c r="B2281" i="5" s="1"/>
  <c r="A2281" i="5" a="1"/>
  <c r="A2281" i="5" s="1"/>
  <c r="D2280" i="5" a="1"/>
  <c r="D2280" i="5" s="1"/>
  <c r="C2280" i="5" a="1"/>
  <c r="C2280" i="5" s="1"/>
  <c r="B2280" i="5" a="1"/>
  <c r="B2280" i="5" s="1"/>
  <c r="A2280" i="5" a="1"/>
  <c r="A2280" i="5" s="1"/>
  <c r="D2279" i="5" a="1"/>
  <c r="D2279" i="5" s="1"/>
  <c r="C2279" i="5" a="1"/>
  <c r="C2279" i="5" s="1"/>
  <c r="B2279" i="5" a="1"/>
  <c r="B2279" i="5" s="1"/>
  <c r="A2279" i="5" a="1"/>
  <c r="A2279" i="5" s="1"/>
  <c r="D2278" i="5" a="1"/>
  <c r="D2278" i="5" s="1"/>
  <c r="C2278" i="5" a="1"/>
  <c r="C2278" i="5" s="1"/>
  <c r="B2278" i="5" a="1"/>
  <c r="B2278" i="5" s="1"/>
  <c r="A2278" i="5" a="1"/>
  <c r="A2278" i="5" s="1"/>
  <c r="D2277" i="5" a="1"/>
  <c r="D2277" i="5" s="1"/>
  <c r="C2277" i="5" a="1"/>
  <c r="C2277" i="5" s="1"/>
  <c r="B2277" i="5" a="1"/>
  <c r="B2277" i="5" s="1"/>
  <c r="A2277" i="5" a="1"/>
  <c r="A2277" i="5" s="1"/>
  <c r="D2276" i="5" a="1"/>
  <c r="D2276" i="5" s="1"/>
  <c r="C2276" i="5" a="1"/>
  <c r="C2276" i="5" s="1"/>
  <c r="B2276" i="5" a="1"/>
  <c r="B2276" i="5" s="1"/>
  <c r="A2276" i="5" a="1"/>
  <c r="A2276" i="5" s="1"/>
  <c r="D2275" i="5" a="1"/>
  <c r="D2275" i="5" s="1"/>
  <c r="C2275" i="5" a="1"/>
  <c r="C2275" i="5" s="1"/>
  <c r="B2275" i="5" a="1"/>
  <c r="B2275" i="5" s="1"/>
  <c r="A2275" i="5" a="1"/>
  <c r="A2275" i="5" s="1"/>
  <c r="D2274" i="5" a="1"/>
  <c r="D2274" i="5" s="1"/>
  <c r="C2274" i="5" a="1"/>
  <c r="C2274" i="5" s="1"/>
  <c r="B2274" i="5" a="1"/>
  <c r="B2274" i="5" s="1"/>
  <c r="A2274" i="5" a="1"/>
  <c r="A2274" i="5" s="1"/>
  <c r="D2273" i="5" a="1"/>
  <c r="D2273" i="5" s="1"/>
  <c r="C2273" i="5" a="1"/>
  <c r="C2273" i="5" s="1"/>
  <c r="B2273" i="5" a="1"/>
  <c r="B2273" i="5" s="1"/>
  <c r="A2273" i="5" a="1"/>
  <c r="A2273" i="5" s="1"/>
  <c r="D2272" i="5" a="1"/>
  <c r="D2272" i="5" s="1"/>
  <c r="C2272" i="5" a="1"/>
  <c r="C2272" i="5" s="1"/>
  <c r="B2272" i="5" a="1"/>
  <c r="B2272" i="5" s="1"/>
  <c r="A2272" i="5" a="1"/>
  <c r="A2272" i="5" s="1"/>
  <c r="D2271" i="5" a="1"/>
  <c r="D2271" i="5" s="1"/>
  <c r="C2271" i="5" a="1"/>
  <c r="C2271" i="5" s="1"/>
  <c r="B2271" i="5" a="1"/>
  <c r="B2271" i="5" s="1"/>
  <c r="A2271" i="5" a="1"/>
  <c r="A2271" i="5" s="1"/>
  <c r="D2270" i="5" a="1"/>
  <c r="D2270" i="5" s="1"/>
  <c r="C2270" i="5" a="1"/>
  <c r="C2270" i="5" s="1"/>
  <c r="B2270" i="5" a="1"/>
  <c r="B2270" i="5" s="1"/>
  <c r="A2270" i="5" a="1"/>
  <c r="A2270" i="5" s="1"/>
  <c r="D2269" i="5" a="1"/>
  <c r="D2269" i="5" s="1"/>
  <c r="C2269" i="5" a="1"/>
  <c r="C2269" i="5" s="1"/>
  <c r="B2269" i="5" a="1"/>
  <c r="B2269" i="5" s="1"/>
  <c r="A2269" i="5" a="1"/>
  <c r="A2269" i="5" s="1"/>
  <c r="D2268" i="5" a="1"/>
  <c r="D2268" i="5" s="1"/>
  <c r="C2268" i="5" a="1"/>
  <c r="C2268" i="5" s="1"/>
  <c r="B2268" i="5" a="1"/>
  <c r="B2268" i="5" s="1"/>
  <c r="A2268" i="5" a="1"/>
  <c r="A2268" i="5" s="1"/>
  <c r="D2267" i="5" a="1"/>
  <c r="D2267" i="5" s="1"/>
  <c r="C2267" i="5" a="1"/>
  <c r="C2267" i="5" s="1"/>
  <c r="B2267" i="5" a="1"/>
  <c r="B2267" i="5" s="1"/>
  <c r="A2267" i="5" a="1"/>
  <c r="A2267" i="5" s="1"/>
  <c r="D2266" i="5" a="1"/>
  <c r="D2266" i="5" s="1"/>
  <c r="C2266" i="5" a="1"/>
  <c r="C2266" i="5" s="1"/>
  <c r="B2266" i="5" a="1"/>
  <c r="B2266" i="5" s="1"/>
  <c r="A2266" i="5" a="1"/>
  <c r="A2266" i="5" s="1"/>
  <c r="D2265" i="5" a="1"/>
  <c r="D2265" i="5" s="1"/>
  <c r="C2265" i="5" a="1"/>
  <c r="C2265" i="5" s="1"/>
  <c r="B2265" i="5" a="1"/>
  <c r="B2265" i="5" s="1"/>
  <c r="A2265" i="5" a="1"/>
  <c r="A2265" i="5" s="1"/>
  <c r="D2264" i="5" a="1"/>
  <c r="D2264" i="5" s="1"/>
  <c r="C2264" i="5" a="1"/>
  <c r="C2264" i="5" s="1"/>
  <c r="B2264" i="5" a="1"/>
  <c r="B2264" i="5" s="1"/>
  <c r="A2264" i="5" a="1"/>
  <c r="A2264" i="5" s="1"/>
  <c r="D2263" i="5" a="1"/>
  <c r="D2263" i="5" s="1"/>
  <c r="C2263" i="5" a="1"/>
  <c r="C2263" i="5" s="1"/>
  <c r="B2263" i="5" a="1"/>
  <c r="B2263" i="5" s="1"/>
  <c r="A2263" i="5" a="1"/>
  <c r="A2263" i="5" s="1"/>
  <c r="D2262" i="5" a="1"/>
  <c r="D2262" i="5" s="1"/>
  <c r="C2262" i="5" a="1"/>
  <c r="C2262" i="5" s="1"/>
  <c r="B2262" i="5" a="1"/>
  <c r="B2262" i="5" s="1"/>
  <c r="A2262" i="5" a="1"/>
  <c r="A2262" i="5" s="1"/>
  <c r="D2261" i="5" a="1"/>
  <c r="D2261" i="5" s="1"/>
  <c r="C2261" i="5" a="1"/>
  <c r="C2261" i="5" s="1"/>
  <c r="B2261" i="5" a="1"/>
  <c r="B2261" i="5" s="1"/>
  <c r="A2261" i="5" a="1"/>
  <c r="A2261" i="5" s="1"/>
  <c r="D2260" i="5" a="1"/>
  <c r="D2260" i="5" s="1"/>
  <c r="C2260" i="5" a="1"/>
  <c r="C2260" i="5" s="1"/>
  <c r="B2260" i="5" a="1"/>
  <c r="B2260" i="5" s="1"/>
  <c r="A2260" i="5" a="1"/>
  <c r="A2260" i="5" s="1"/>
  <c r="D2259" i="5" a="1"/>
  <c r="D2259" i="5" s="1"/>
  <c r="C2259" i="5" a="1"/>
  <c r="C2259" i="5" s="1"/>
  <c r="B2259" i="5" a="1"/>
  <c r="B2259" i="5" s="1"/>
  <c r="A2259" i="5" a="1"/>
  <c r="A2259" i="5" s="1"/>
  <c r="D2258" i="5" a="1"/>
  <c r="D2258" i="5" s="1"/>
  <c r="C2258" i="5" a="1"/>
  <c r="C2258" i="5" s="1"/>
  <c r="B2258" i="5" a="1"/>
  <c r="B2258" i="5" s="1"/>
  <c r="A2258" i="5" a="1"/>
  <c r="A2258" i="5" s="1"/>
  <c r="D2257" i="5" a="1"/>
  <c r="D2257" i="5" s="1"/>
  <c r="C2257" i="5" a="1"/>
  <c r="C2257" i="5" s="1"/>
  <c r="B2257" i="5" a="1"/>
  <c r="B2257" i="5" s="1"/>
  <c r="A2257" i="5" a="1"/>
  <c r="A2257" i="5" s="1"/>
  <c r="D2256" i="5" a="1"/>
  <c r="D2256" i="5" s="1"/>
  <c r="C2256" i="5" a="1"/>
  <c r="C2256" i="5" s="1"/>
  <c r="B2256" i="5" a="1"/>
  <c r="B2256" i="5" s="1"/>
  <c r="A2256" i="5" a="1"/>
  <c r="A2256" i="5" s="1"/>
  <c r="D2255" i="5" a="1"/>
  <c r="D2255" i="5" s="1"/>
  <c r="C2255" i="5" a="1"/>
  <c r="C2255" i="5" s="1"/>
  <c r="B2255" i="5" a="1"/>
  <c r="B2255" i="5" s="1"/>
  <c r="A2255" i="5" a="1"/>
  <c r="A2255" i="5" s="1"/>
  <c r="D2254" i="5" a="1"/>
  <c r="D2254" i="5" s="1"/>
  <c r="C2254" i="5" a="1"/>
  <c r="C2254" i="5" s="1"/>
  <c r="B2254" i="5" a="1"/>
  <c r="B2254" i="5" s="1"/>
  <c r="A2254" i="5" a="1"/>
  <c r="A2254" i="5" s="1"/>
  <c r="D2253" i="5" a="1"/>
  <c r="D2253" i="5" s="1"/>
  <c r="C2253" i="5" a="1"/>
  <c r="C2253" i="5" s="1"/>
  <c r="B2253" i="5" a="1"/>
  <c r="B2253" i="5" s="1"/>
  <c r="A2253" i="5" a="1"/>
  <c r="A2253" i="5" s="1"/>
  <c r="D2252" i="5" a="1"/>
  <c r="D2252" i="5" s="1"/>
  <c r="C2252" i="5" a="1"/>
  <c r="C2252" i="5" s="1"/>
  <c r="B2252" i="5" a="1"/>
  <c r="B2252" i="5" s="1"/>
  <c r="A2252" i="5" a="1"/>
  <c r="A2252" i="5" s="1"/>
  <c r="D2251" i="5" a="1"/>
  <c r="D2251" i="5" s="1"/>
  <c r="C2251" i="5" a="1"/>
  <c r="C2251" i="5" s="1"/>
  <c r="B2251" i="5" a="1"/>
  <c r="B2251" i="5" s="1"/>
  <c r="A2251" i="5" a="1"/>
  <c r="A2251" i="5" s="1"/>
  <c r="D2250" i="5" a="1"/>
  <c r="D2250" i="5" s="1"/>
  <c r="C2250" i="5" a="1"/>
  <c r="C2250" i="5" s="1"/>
  <c r="B2250" i="5" a="1"/>
  <c r="B2250" i="5" s="1"/>
  <c r="A2250" i="5" a="1"/>
  <c r="A2250" i="5" s="1"/>
  <c r="D2249" i="5" a="1"/>
  <c r="D2249" i="5" s="1"/>
  <c r="C2249" i="5" a="1"/>
  <c r="C2249" i="5" s="1"/>
  <c r="B2249" i="5" a="1"/>
  <c r="B2249" i="5" s="1"/>
  <c r="A2249" i="5" a="1"/>
  <c r="A2249" i="5" s="1"/>
  <c r="D2248" i="5" a="1"/>
  <c r="D2248" i="5" s="1"/>
  <c r="C2248" i="5" a="1"/>
  <c r="C2248" i="5" s="1"/>
  <c r="B2248" i="5" a="1"/>
  <c r="B2248" i="5" s="1"/>
  <c r="A2248" i="5" a="1"/>
  <c r="A2248" i="5" s="1"/>
  <c r="D2247" i="5" a="1"/>
  <c r="D2247" i="5" s="1"/>
  <c r="C2247" i="5" a="1"/>
  <c r="C2247" i="5" s="1"/>
  <c r="B2247" i="5" a="1"/>
  <c r="B2247" i="5" s="1"/>
  <c r="A2247" i="5" a="1"/>
  <c r="A2247" i="5" s="1"/>
  <c r="D2246" i="5" a="1"/>
  <c r="D2246" i="5" s="1"/>
  <c r="C2246" i="5" a="1"/>
  <c r="C2246" i="5" s="1"/>
  <c r="B2246" i="5" a="1"/>
  <c r="B2246" i="5" s="1"/>
  <c r="A2246" i="5" a="1"/>
  <c r="A2246" i="5" s="1"/>
  <c r="D2245" i="5" a="1"/>
  <c r="D2245" i="5" s="1"/>
  <c r="C2245" i="5" a="1"/>
  <c r="C2245" i="5" s="1"/>
  <c r="B2245" i="5" a="1"/>
  <c r="B2245" i="5" s="1"/>
  <c r="A2245" i="5" a="1"/>
  <c r="A2245" i="5" s="1"/>
  <c r="D2244" i="5" a="1"/>
  <c r="D2244" i="5" s="1"/>
  <c r="C2244" i="5" a="1"/>
  <c r="C2244" i="5" s="1"/>
  <c r="B2244" i="5" a="1"/>
  <c r="B2244" i="5" s="1"/>
  <c r="A2244" i="5" a="1"/>
  <c r="A2244" i="5" s="1"/>
  <c r="D2243" i="5" a="1"/>
  <c r="D2243" i="5" s="1"/>
  <c r="C2243" i="5" a="1"/>
  <c r="C2243" i="5" s="1"/>
  <c r="B2243" i="5" a="1"/>
  <c r="B2243" i="5" s="1"/>
  <c r="A2243" i="5" a="1"/>
  <c r="A2243" i="5" s="1"/>
  <c r="D2242" i="5" a="1"/>
  <c r="D2242" i="5" s="1"/>
  <c r="C2242" i="5" a="1"/>
  <c r="C2242" i="5" s="1"/>
  <c r="B2242" i="5" a="1"/>
  <c r="B2242" i="5" s="1"/>
  <c r="A2242" i="5" a="1"/>
  <c r="A2242" i="5" s="1"/>
  <c r="D2241" i="5" a="1"/>
  <c r="D2241" i="5" s="1"/>
  <c r="C2241" i="5" a="1"/>
  <c r="C2241" i="5" s="1"/>
  <c r="B2241" i="5" a="1"/>
  <c r="B2241" i="5" s="1"/>
  <c r="A2241" i="5" a="1"/>
  <c r="A2241" i="5" s="1"/>
  <c r="D2240" i="5" a="1"/>
  <c r="D2240" i="5" s="1"/>
  <c r="C2240" i="5" a="1"/>
  <c r="C2240" i="5" s="1"/>
  <c r="B2240" i="5" a="1"/>
  <c r="B2240" i="5" s="1"/>
  <c r="A2240" i="5" a="1"/>
  <c r="A2240" i="5" s="1"/>
  <c r="D2239" i="5" a="1"/>
  <c r="D2239" i="5" s="1"/>
  <c r="C2239" i="5" a="1"/>
  <c r="C2239" i="5" s="1"/>
  <c r="B2239" i="5" a="1"/>
  <c r="B2239" i="5" s="1"/>
  <c r="A2239" i="5" a="1"/>
  <c r="A2239" i="5" s="1"/>
  <c r="D2238" i="5" a="1"/>
  <c r="D2238" i="5" s="1"/>
  <c r="C2238" i="5" a="1"/>
  <c r="C2238" i="5" s="1"/>
  <c r="B2238" i="5" a="1"/>
  <c r="B2238" i="5" s="1"/>
  <c r="A2238" i="5" a="1"/>
  <c r="A2238" i="5" s="1"/>
  <c r="D2237" i="5" a="1"/>
  <c r="D2237" i="5" s="1"/>
  <c r="C2237" i="5" a="1"/>
  <c r="C2237" i="5" s="1"/>
  <c r="B2237" i="5" a="1"/>
  <c r="B2237" i="5" s="1"/>
  <c r="A2237" i="5" a="1"/>
  <c r="A2237" i="5" s="1"/>
  <c r="D2236" i="5" a="1"/>
  <c r="D2236" i="5" s="1"/>
  <c r="C2236" i="5" a="1"/>
  <c r="C2236" i="5" s="1"/>
  <c r="B2236" i="5" a="1"/>
  <c r="B2236" i="5" s="1"/>
  <c r="A2236" i="5" a="1"/>
  <c r="A2236" i="5" s="1"/>
  <c r="D2235" i="5" a="1"/>
  <c r="D2235" i="5" s="1"/>
  <c r="C2235" i="5" a="1"/>
  <c r="C2235" i="5" s="1"/>
  <c r="B2235" i="5" a="1"/>
  <c r="B2235" i="5" s="1"/>
  <c r="A2235" i="5" a="1"/>
  <c r="A2235" i="5" s="1"/>
  <c r="D2234" i="5" a="1"/>
  <c r="D2234" i="5" s="1"/>
  <c r="C2234" i="5" a="1"/>
  <c r="C2234" i="5" s="1"/>
  <c r="B2234" i="5" a="1"/>
  <c r="B2234" i="5" s="1"/>
  <c r="A2234" i="5" a="1"/>
  <c r="A2234" i="5" s="1"/>
  <c r="D2233" i="5" a="1"/>
  <c r="D2233" i="5" s="1"/>
  <c r="C2233" i="5" a="1"/>
  <c r="C2233" i="5" s="1"/>
  <c r="B2233" i="5" a="1"/>
  <c r="B2233" i="5" s="1"/>
  <c r="A2233" i="5" a="1"/>
  <c r="A2233" i="5" s="1"/>
  <c r="D2232" i="5" a="1"/>
  <c r="D2232" i="5" s="1"/>
  <c r="C2232" i="5" a="1"/>
  <c r="C2232" i="5" s="1"/>
  <c r="B2232" i="5" a="1"/>
  <c r="B2232" i="5" s="1"/>
  <c r="A2232" i="5" a="1"/>
  <c r="A2232" i="5" s="1"/>
  <c r="D2231" i="5" a="1"/>
  <c r="D2231" i="5" s="1"/>
  <c r="C2231" i="5" a="1"/>
  <c r="C2231" i="5" s="1"/>
  <c r="B2231" i="5" a="1"/>
  <c r="B2231" i="5" s="1"/>
  <c r="A2231" i="5" a="1"/>
  <c r="A2231" i="5" s="1"/>
  <c r="D2230" i="5" a="1"/>
  <c r="D2230" i="5" s="1"/>
  <c r="C2230" i="5" a="1"/>
  <c r="C2230" i="5" s="1"/>
  <c r="B2230" i="5" a="1"/>
  <c r="B2230" i="5" s="1"/>
  <c r="A2230" i="5" a="1"/>
  <c r="A2230" i="5" s="1"/>
  <c r="D2229" i="5" a="1"/>
  <c r="D2229" i="5" s="1"/>
  <c r="C2229" i="5" a="1"/>
  <c r="C2229" i="5" s="1"/>
  <c r="B2229" i="5" a="1"/>
  <c r="B2229" i="5" s="1"/>
  <c r="A2229" i="5" a="1"/>
  <c r="A2229" i="5" s="1"/>
  <c r="D2228" i="5" a="1"/>
  <c r="D2228" i="5" s="1"/>
  <c r="C2228" i="5" a="1"/>
  <c r="C2228" i="5" s="1"/>
  <c r="B2228" i="5" a="1"/>
  <c r="B2228" i="5" s="1"/>
  <c r="A2228" i="5" a="1"/>
  <c r="A2228" i="5" s="1"/>
  <c r="D2227" i="5" a="1"/>
  <c r="D2227" i="5" s="1"/>
  <c r="C2227" i="5" a="1"/>
  <c r="C2227" i="5" s="1"/>
  <c r="B2227" i="5" a="1"/>
  <c r="B2227" i="5" s="1"/>
  <c r="A2227" i="5" a="1"/>
  <c r="A2227" i="5" s="1"/>
  <c r="D2226" i="5" a="1"/>
  <c r="D2226" i="5" s="1"/>
  <c r="C2226" i="5" a="1"/>
  <c r="C2226" i="5" s="1"/>
  <c r="B2226" i="5" a="1"/>
  <c r="B2226" i="5" s="1"/>
  <c r="A2226" i="5" a="1"/>
  <c r="A2226" i="5" s="1"/>
  <c r="D2225" i="5" a="1"/>
  <c r="D2225" i="5" s="1"/>
  <c r="C2225" i="5" a="1"/>
  <c r="C2225" i="5" s="1"/>
  <c r="B2225" i="5" a="1"/>
  <c r="B2225" i="5" s="1"/>
  <c r="A2225" i="5" a="1"/>
  <c r="A2225" i="5" s="1"/>
  <c r="D2224" i="5" a="1"/>
  <c r="D2224" i="5" s="1"/>
  <c r="C2224" i="5" a="1"/>
  <c r="C2224" i="5" s="1"/>
  <c r="B2224" i="5" a="1"/>
  <c r="B2224" i="5" s="1"/>
  <c r="A2224" i="5" a="1"/>
  <c r="A2224" i="5" s="1"/>
  <c r="D2223" i="5" a="1"/>
  <c r="D2223" i="5" s="1"/>
  <c r="C2223" i="5" a="1"/>
  <c r="C2223" i="5" s="1"/>
  <c r="B2223" i="5" a="1"/>
  <c r="B2223" i="5" s="1"/>
  <c r="A2223" i="5" a="1"/>
  <c r="A2223" i="5" s="1"/>
  <c r="D2222" i="5" a="1"/>
  <c r="D2222" i="5" s="1"/>
  <c r="C2222" i="5" a="1"/>
  <c r="C2222" i="5" s="1"/>
  <c r="B2222" i="5" a="1"/>
  <c r="B2222" i="5" s="1"/>
  <c r="A2222" i="5" a="1"/>
  <c r="A2222" i="5" s="1"/>
  <c r="D2221" i="5" a="1"/>
  <c r="D2221" i="5" s="1"/>
  <c r="C2221" i="5" a="1"/>
  <c r="C2221" i="5" s="1"/>
  <c r="B2221" i="5" a="1"/>
  <c r="B2221" i="5" s="1"/>
  <c r="A2221" i="5" a="1"/>
  <c r="A2221" i="5" s="1"/>
  <c r="D2220" i="5" a="1"/>
  <c r="D2220" i="5" s="1"/>
  <c r="C2220" i="5" a="1"/>
  <c r="C2220" i="5" s="1"/>
  <c r="B2220" i="5" a="1"/>
  <c r="B2220" i="5" s="1"/>
  <c r="A2220" i="5" a="1"/>
  <c r="A2220" i="5" s="1"/>
  <c r="D2219" i="5" a="1"/>
  <c r="D2219" i="5" s="1"/>
  <c r="C2219" i="5" a="1"/>
  <c r="C2219" i="5" s="1"/>
  <c r="B2219" i="5" a="1"/>
  <c r="B2219" i="5" s="1"/>
  <c r="A2219" i="5" a="1"/>
  <c r="A2219" i="5" s="1"/>
  <c r="D2218" i="5" a="1"/>
  <c r="D2218" i="5" s="1"/>
  <c r="C2218" i="5" a="1"/>
  <c r="C2218" i="5" s="1"/>
  <c r="B2218" i="5" a="1"/>
  <c r="B2218" i="5" s="1"/>
  <c r="A2218" i="5" a="1"/>
  <c r="A2218" i="5" s="1"/>
  <c r="D2217" i="5" a="1"/>
  <c r="D2217" i="5" s="1"/>
  <c r="C2217" i="5" a="1"/>
  <c r="C2217" i="5" s="1"/>
  <c r="B2217" i="5" a="1"/>
  <c r="B2217" i="5" s="1"/>
  <c r="A2217" i="5" a="1"/>
  <c r="A2217" i="5" s="1"/>
  <c r="D2216" i="5" a="1"/>
  <c r="D2216" i="5" s="1"/>
  <c r="C2216" i="5" a="1"/>
  <c r="C2216" i="5" s="1"/>
  <c r="B2216" i="5" a="1"/>
  <c r="B2216" i="5" s="1"/>
  <c r="A2216" i="5" a="1"/>
  <c r="A2216" i="5" s="1"/>
  <c r="D2215" i="5" a="1"/>
  <c r="D2215" i="5" s="1"/>
  <c r="C2215" i="5" a="1"/>
  <c r="C2215" i="5" s="1"/>
  <c r="B2215" i="5" a="1"/>
  <c r="B2215" i="5" s="1"/>
  <c r="A2215" i="5" a="1"/>
  <c r="A2215" i="5" s="1"/>
  <c r="D2214" i="5" a="1"/>
  <c r="D2214" i="5" s="1"/>
  <c r="C2214" i="5" a="1"/>
  <c r="C2214" i="5" s="1"/>
  <c r="B2214" i="5" a="1"/>
  <c r="B2214" i="5" s="1"/>
  <c r="A2214" i="5" a="1"/>
  <c r="A2214" i="5" s="1"/>
  <c r="D2213" i="5" a="1"/>
  <c r="D2213" i="5" s="1"/>
  <c r="C2213" i="5" a="1"/>
  <c r="C2213" i="5" s="1"/>
  <c r="B2213" i="5" a="1"/>
  <c r="B2213" i="5" s="1"/>
  <c r="A2213" i="5" a="1"/>
  <c r="A2213" i="5" s="1"/>
  <c r="D2212" i="5" a="1"/>
  <c r="D2212" i="5" s="1"/>
  <c r="C2212" i="5" a="1"/>
  <c r="C2212" i="5" s="1"/>
  <c r="B2212" i="5" a="1"/>
  <c r="B2212" i="5" s="1"/>
  <c r="A2212" i="5" a="1"/>
  <c r="A2212" i="5" s="1"/>
  <c r="D2211" i="5" a="1"/>
  <c r="D2211" i="5" s="1"/>
  <c r="C2211" i="5" a="1"/>
  <c r="C2211" i="5" s="1"/>
  <c r="B2211" i="5" a="1"/>
  <c r="B2211" i="5" s="1"/>
  <c r="A2211" i="5" a="1"/>
  <c r="A2211" i="5" s="1"/>
  <c r="D2210" i="5" a="1"/>
  <c r="D2210" i="5" s="1"/>
  <c r="C2210" i="5" a="1"/>
  <c r="C2210" i="5" s="1"/>
  <c r="B2210" i="5" a="1"/>
  <c r="B2210" i="5" s="1"/>
  <c r="A2210" i="5" a="1"/>
  <c r="A2210" i="5" s="1"/>
  <c r="D2209" i="5" a="1"/>
  <c r="D2209" i="5" s="1"/>
  <c r="C2209" i="5" a="1"/>
  <c r="C2209" i="5" s="1"/>
  <c r="B2209" i="5" a="1"/>
  <c r="B2209" i="5" s="1"/>
  <c r="A2209" i="5" a="1"/>
  <c r="A2209" i="5" s="1"/>
  <c r="D2208" i="5" a="1"/>
  <c r="D2208" i="5" s="1"/>
  <c r="C2208" i="5" a="1"/>
  <c r="C2208" i="5" s="1"/>
  <c r="B2208" i="5" a="1"/>
  <c r="B2208" i="5" s="1"/>
  <c r="A2208" i="5" a="1"/>
  <c r="A2208" i="5" s="1"/>
  <c r="D2207" i="5" a="1"/>
  <c r="D2207" i="5" s="1"/>
  <c r="C2207" i="5" a="1"/>
  <c r="C2207" i="5" s="1"/>
  <c r="B2207" i="5" a="1"/>
  <c r="B2207" i="5" s="1"/>
  <c r="A2207" i="5" a="1"/>
  <c r="A2207" i="5" s="1"/>
  <c r="D2206" i="5" a="1"/>
  <c r="D2206" i="5" s="1"/>
  <c r="C2206" i="5" a="1"/>
  <c r="C2206" i="5" s="1"/>
  <c r="B2206" i="5" a="1"/>
  <c r="B2206" i="5" s="1"/>
  <c r="A2206" i="5" a="1"/>
  <c r="A2206" i="5" s="1"/>
  <c r="D2205" i="5" a="1"/>
  <c r="D2205" i="5" s="1"/>
  <c r="C2205" i="5" a="1"/>
  <c r="C2205" i="5" s="1"/>
  <c r="B2205" i="5" a="1"/>
  <c r="B2205" i="5" s="1"/>
  <c r="A2205" i="5" a="1"/>
  <c r="A2205" i="5" s="1"/>
  <c r="D2204" i="5" a="1"/>
  <c r="D2204" i="5" s="1"/>
  <c r="C2204" i="5" a="1"/>
  <c r="C2204" i="5" s="1"/>
  <c r="B2204" i="5" a="1"/>
  <c r="B2204" i="5" s="1"/>
  <c r="A2204" i="5" a="1"/>
  <c r="A2204" i="5" s="1"/>
  <c r="D2203" i="5" a="1"/>
  <c r="D2203" i="5" s="1"/>
  <c r="C2203" i="5" a="1"/>
  <c r="C2203" i="5" s="1"/>
  <c r="B2203" i="5" a="1"/>
  <c r="B2203" i="5" s="1"/>
  <c r="A2203" i="5" a="1"/>
  <c r="A2203" i="5" s="1"/>
  <c r="D2202" i="5" a="1"/>
  <c r="D2202" i="5" s="1"/>
  <c r="C2202" i="5" a="1"/>
  <c r="C2202" i="5" s="1"/>
  <c r="B2202" i="5" a="1"/>
  <c r="B2202" i="5" s="1"/>
  <c r="A2202" i="5" a="1"/>
  <c r="A2202" i="5" s="1"/>
  <c r="D2201" i="5" a="1"/>
  <c r="D2201" i="5" s="1"/>
  <c r="C2201" i="5" a="1"/>
  <c r="C2201" i="5" s="1"/>
  <c r="B2201" i="5" a="1"/>
  <c r="B2201" i="5" s="1"/>
  <c r="A2201" i="5" a="1"/>
  <c r="A2201" i="5" s="1"/>
  <c r="D2200" i="5" a="1"/>
  <c r="D2200" i="5" s="1"/>
  <c r="C2200" i="5" a="1"/>
  <c r="C2200" i="5" s="1"/>
  <c r="B2200" i="5" a="1"/>
  <c r="B2200" i="5" s="1"/>
  <c r="A2200" i="5" a="1"/>
  <c r="A2200" i="5" s="1"/>
  <c r="D2199" i="5" a="1"/>
  <c r="D2199" i="5" s="1"/>
  <c r="C2199" i="5" a="1"/>
  <c r="C2199" i="5" s="1"/>
  <c r="B2199" i="5" a="1"/>
  <c r="B2199" i="5" s="1"/>
  <c r="A2199" i="5" a="1"/>
  <c r="A2199" i="5" s="1"/>
  <c r="D2198" i="5" a="1"/>
  <c r="D2198" i="5" s="1"/>
  <c r="C2198" i="5" a="1"/>
  <c r="C2198" i="5" s="1"/>
  <c r="B2198" i="5" a="1"/>
  <c r="B2198" i="5" s="1"/>
  <c r="A2198" i="5" a="1"/>
  <c r="A2198" i="5" s="1"/>
  <c r="D2197" i="5" a="1"/>
  <c r="D2197" i="5" s="1"/>
  <c r="C2197" i="5" a="1"/>
  <c r="C2197" i="5" s="1"/>
  <c r="B2197" i="5" a="1"/>
  <c r="B2197" i="5" s="1"/>
  <c r="A2197" i="5" a="1"/>
  <c r="A2197" i="5" s="1"/>
  <c r="D2196" i="5" a="1"/>
  <c r="D2196" i="5" s="1"/>
  <c r="C2196" i="5" a="1"/>
  <c r="C2196" i="5" s="1"/>
  <c r="B2196" i="5" a="1"/>
  <c r="B2196" i="5" s="1"/>
  <c r="A2196" i="5" a="1"/>
  <c r="A2196" i="5" s="1"/>
  <c r="D2195" i="5" a="1"/>
  <c r="D2195" i="5" s="1"/>
  <c r="C2195" i="5" a="1"/>
  <c r="C2195" i="5" s="1"/>
  <c r="B2195" i="5" a="1"/>
  <c r="B2195" i="5" s="1"/>
  <c r="A2195" i="5" a="1"/>
  <c r="A2195" i="5" s="1"/>
  <c r="D2194" i="5" a="1"/>
  <c r="D2194" i="5" s="1"/>
  <c r="C2194" i="5" a="1"/>
  <c r="C2194" i="5" s="1"/>
  <c r="B2194" i="5" a="1"/>
  <c r="B2194" i="5" s="1"/>
  <c r="A2194" i="5" a="1"/>
  <c r="A2194" i="5" s="1"/>
  <c r="D2193" i="5" a="1"/>
  <c r="D2193" i="5" s="1"/>
  <c r="C2193" i="5" a="1"/>
  <c r="C2193" i="5" s="1"/>
  <c r="B2193" i="5" a="1"/>
  <c r="B2193" i="5" s="1"/>
  <c r="A2193" i="5" a="1"/>
  <c r="A2193" i="5" s="1"/>
  <c r="D2192" i="5" a="1"/>
  <c r="D2192" i="5" s="1"/>
  <c r="C2192" i="5" a="1"/>
  <c r="C2192" i="5" s="1"/>
  <c r="B2192" i="5" a="1"/>
  <c r="B2192" i="5" s="1"/>
  <c r="A2192" i="5" a="1"/>
  <c r="A2192" i="5" s="1"/>
  <c r="D2191" i="5" a="1"/>
  <c r="D2191" i="5" s="1"/>
  <c r="C2191" i="5" a="1"/>
  <c r="C2191" i="5" s="1"/>
  <c r="B2191" i="5" a="1"/>
  <c r="B2191" i="5" s="1"/>
  <c r="A2191" i="5" a="1"/>
  <c r="A2191" i="5" s="1"/>
  <c r="D2190" i="5" a="1"/>
  <c r="D2190" i="5" s="1"/>
  <c r="C2190" i="5" a="1"/>
  <c r="C2190" i="5" s="1"/>
  <c r="B2190" i="5" a="1"/>
  <c r="B2190" i="5" s="1"/>
  <c r="A2190" i="5" a="1"/>
  <c r="A2190" i="5" s="1"/>
  <c r="D2189" i="5" a="1"/>
  <c r="D2189" i="5" s="1"/>
  <c r="C2189" i="5" a="1"/>
  <c r="C2189" i="5" s="1"/>
  <c r="B2189" i="5" a="1"/>
  <c r="B2189" i="5" s="1"/>
  <c r="A2189" i="5" a="1"/>
  <c r="A2189" i="5" s="1"/>
  <c r="D2188" i="5" a="1"/>
  <c r="D2188" i="5" s="1"/>
  <c r="C2188" i="5" a="1"/>
  <c r="C2188" i="5" s="1"/>
  <c r="B2188" i="5" a="1"/>
  <c r="B2188" i="5" s="1"/>
  <c r="A2188" i="5" a="1"/>
  <c r="A2188" i="5" s="1"/>
  <c r="D2187" i="5" a="1"/>
  <c r="D2187" i="5" s="1"/>
  <c r="C2187" i="5" a="1"/>
  <c r="C2187" i="5" s="1"/>
  <c r="B2187" i="5" a="1"/>
  <c r="B2187" i="5" s="1"/>
  <c r="A2187" i="5" a="1"/>
  <c r="A2187" i="5" s="1"/>
  <c r="D2186" i="5" a="1"/>
  <c r="D2186" i="5" s="1"/>
  <c r="C2186" i="5" a="1"/>
  <c r="C2186" i="5" s="1"/>
  <c r="B2186" i="5" a="1"/>
  <c r="B2186" i="5" s="1"/>
  <c r="A2186" i="5" a="1"/>
  <c r="A2186" i="5" s="1"/>
  <c r="D2185" i="5" a="1"/>
  <c r="D2185" i="5" s="1"/>
  <c r="C2185" i="5" a="1"/>
  <c r="C2185" i="5" s="1"/>
  <c r="B2185" i="5" a="1"/>
  <c r="B2185" i="5" s="1"/>
  <c r="A2185" i="5" a="1"/>
  <c r="A2185" i="5" s="1"/>
  <c r="D2184" i="5" a="1"/>
  <c r="D2184" i="5" s="1"/>
  <c r="C2184" i="5" a="1"/>
  <c r="C2184" i="5" s="1"/>
  <c r="B2184" i="5" a="1"/>
  <c r="B2184" i="5" s="1"/>
  <c r="A2184" i="5" a="1"/>
  <c r="A2184" i="5" s="1"/>
  <c r="D2183" i="5" a="1"/>
  <c r="D2183" i="5" s="1"/>
  <c r="C2183" i="5" a="1"/>
  <c r="C2183" i="5" s="1"/>
  <c r="B2183" i="5" a="1"/>
  <c r="B2183" i="5" s="1"/>
  <c r="A2183" i="5" a="1"/>
  <c r="A2183" i="5" s="1"/>
  <c r="D2182" i="5" a="1"/>
  <c r="D2182" i="5" s="1"/>
  <c r="C2182" i="5" a="1"/>
  <c r="C2182" i="5" s="1"/>
  <c r="B2182" i="5" a="1"/>
  <c r="B2182" i="5" s="1"/>
  <c r="A2182" i="5" a="1"/>
  <c r="A2182" i="5" s="1"/>
  <c r="D2181" i="5" a="1"/>
  <c r="D2181" i="5" s="1"/>
  <c r="C2181" i="5" a="1"/>
  <c r="C2181" i="5" s="1"/>
  <c r="B2181" i="5" a="1"/>
  <c r="B2181" i="5" s="1"/>
  <c r="A2181" i="5" a="1"/>
  <c r="A2181" i="5" s="1"/>
  <c r="D2180" i="5" a="1"/>
  <c r="D2180" i="5" s="1"/>
  <c r="C2180" i="5" a="1"/>
  <c r="C2180" i="5" s="1"/>
  <c r="B2180" i="5" a="1"/>
  <c r="B2180" i="5" s="1"/>
  <c r="A2180" i="5" a="1"/>
  <c r="A2180" i="5" s="1"/>
  <c r="D2179" i="5" a="1"/>
  <c r="D2179" i="5" s="1"/>
  <c r="C2179" i="5" a="1"/>
  <c r="C2179" i="5" s="1"/>
  <c r="B2179" i="5" a="1"/>
  <c r="B2179" i="5" s="1"/>
  <c r="A2179" i="5" a="1"/>
  <c r="A2179" i="5" s="1"/>
  <c r="D2178" i="5" a="1"/>
  <c r="D2178" i="5" s="1"/>
  <c r="C2178" i="5" a="1"/>
  <c r="C2178" i="5" s="1"/>
  <c r="B2178" i="5" a="1"/>
  <c r="B2178" i="5" s="1"/>
  <c r="A2178" i="5" a="1"/>
  <c r="A2178" i="5" s="1"/>
  <c r="D2177" i="5" a="1"/>
  <c r="D2177" i="5" s="1"/>
  <c r="C2177" i="5" a="1"/>
  <c r="C2177" i="5" s="1"/>
  <c r="B2177" i="5" a="1"/>
  <c r="B2177" i="5" s="1"/>
  <c r="A2177" i="5" a="1"/>
  <c r="A2177" i="5" s="1"/>
  <c r="D2176" i="5" a="1"/>
  <c r="D2176" i="5" s="1"/>
  <c r="C2176" i="5" a="1"/>
  <c r="C2176" i="5" s="1"/>
  <c r="B2176" i="5" a="1"/>
  <c r="B2176" i="5" s="1"/>
  <c r="A2176" i="5" a="1"/>
  <c r="A2176" i="5" s="1"/>
  <c r="D2175" i="5" a="1"/>
  <c r="D2175" i="5" s="1"/>
  <c r="C2175" i="5" a="1"/>
  <c r="C2175" i="5" s="1"/>
  <c r="B2175" i="5" a="1"/>
  <c r="B2175" i="5" s="1"/>
  <c r="A2175" i="5" a="1"/>
  <c r="A2175" i="5" s="1"/>
  <c r="D2174" i="5" a="1"/>
  <c r="D2174" i="5" s="1"/>
  <c r="C2174" i="5" a="1"/>
  <c r="C2174" i="5" s="1"/>
  <c r="B2174" i="5" a="1"/>
  <c r="B2174" i="5" s="1"/>
  <c r="A2174" i="5" a="1"/>
  <c r="A2174" i="5" s="1"/>
  <c r="D2173" i="5" a="1"/>
  <c r="D2173" i="5" s="1"/>
  <c r="C2173" i="5" a="1"/>
  <c r="C2173" i="5" s="1"/>
  <c r="B2173" i="5" a="1"/>
  <c r="B2173" i="5" s="1"/>
  <c r="A2173" i="5" a="1"/>
  <c r="A2173" i="5" s="1"/>
  <c r="D2172" i="5" a="1"/>
  <c r="D2172" i="5" s="1"/>
  <c r="C2172" i="5" a="1"/>
  <c r="C2172" i="5" s="1"/>
  <c r="B2172" i="5" a="1"/>
  <c r="B2172" i="5" s="1"/>
  <c r="A2172" i="5" a="1"/>
  <c r="A2172" i="5" s="1"/>
  <c r="D2171" i="5" a="1"/>
  <c r="D2171" i="5" s="1"/>
  <c r="C2171" i="5" a="1"/>
  <c r="C2171" i="5" s="1"/>
  <c r="B2171" i="5" a="1"/>
  <c r="B2171" i="5" s="1"/>
  <c r="A2171" i="5" a="1"/>
  <c r="A2171" i="5" s="1"/>
  <c r="D2170" i="5" a="1"/>
  <c r="D2170" i="5" s="1"/>
  <c r="C2170" i="5" a="1"/>
  <c r="C2170" i="5" s="1"/>
  <c r="B2170" i="5" a="1"/>
  <c r="B2170" i="5" s="1"/>
  <c r="A2170" i="5" a="1"/>
  <c r="A2170" i="5" s="1"/>
  <c r="D2169" i="5" a="1"/>
  <c r="D2169" i="5" s="1"/>
  <c r="C2169" i="5" a="1"/>
  <c r="C2169" i="5" s="1"/>
  <c r="B2169" i="5" a="1"/>
  <c r="B2169" i="5" s="1"/>
  <c r="A2169" i="5" a="1"/>
  <c r="A2169" i="5" s="1"/>
  <c r="D2168" i="5" a="1"/>
  <c r="D2168" i="5" s="1"/>
  <c r="C2168" i="5" a="1"/>
  <c r="C2168" i="5" s="1"/>
  <c r="B2168" i="5" a="1"/>
  <c r="B2168" i="5" s="1"/>
  <c r="A2168" i="5" a="1"/>
  <c r="A2168" i="5" s="1"/>
  <c r="D2167" i="5" a="1"/>
  <c r="D2167" i="5" s="1"/>
  <c r="C2167" i="5" a="1"/>
  <c r="C2167" i="5" s="1"/>
  <c r="B2167" i="5" a="1"/>
  <c r="B2167" i="5" s="1"/>
  <c r="A2167" i="5" a="1"/>
  <c r="A2167" i="5" s="1"/>
  <c r="D2166" i="5" a="1"/>
  <c r="D2166" i="5" s="1"/>
  <c r="C2166" i="5" a="1"/>
  <c r="C2166" i="5" s="1"/>
  <c r="B2166" i="5" a="1"/>
  <c r="B2166" i="5" s="1"/>
  <c r="A2166" i="5" a="1"/>
  <c r="A2166" i="5" s="1"/>
  <c r="D2165" i="5" a="1"/>
  <c r="D2165" i="5" s="1"/>
  <c r="C2165" i="5" a="1"/>
  <c r="C2165" i="5" s="1"/>
  <c r="B2165" i="5" a="1"/>
  <c r="B2165" i="5" s="1"/>
  <c r="A2165" i="5" a="1"/>
  <c r="A2165" i="5" s="1"/>
  <c r="D2164" i="5" a="1"/>
  <c r="D2164" i="5" s="1"/>
  <c r="C2164" i="5" a="1"/>
  <c r="C2164" i="5" s="1"/>
  <c r="B2164" i="5" a="1"/>
  <c r="B2164" i="5" s="1"/>
  <c r="A2164" i="5" a="1"/>
  <c r="A2164" i="5" s="1"/>
  <c r="D2163" i="5" a="1"/>
  <c r="D2163" i="5" s="1"/>
  <c r="C2163" i="5" a="1"/>
  <c r="C2163" i="5" s="1"/>
  <c r="B2163" i="5" a="1"/>
  <c r="B2163" i="5" s="1"/>
  <c r="A2163" i="5" a="1"/>
  <c r="A2163" i="5" s="1"/>
  <c r="D2162" i="5" a="1"/>
  <c r="D2162" i="5" s="1"/>
  <c r="C2162" i="5" a="1"/>
  <c r="C2162" i="5" s="1"/>
  <c r="B2162" i="5" a="1"/>
  <c r="B2162" i="5" s="1"/>
  <c r="A2162" i="5" a="1"/>
  <c r="A2162" i="5" s="1"/>
  <c r="D2161" i="5" a="1"/>
  <c r="D2161" i="5" s="1"/>
  <c r="C2161" i="5" a="1"/>
  <c r="C2161" i="5" s="1"/>
  <c r="B2161" i="5" a="1"/>
  <c r="B2161" i="5" s="1"/>
  <c r="A2161" i="5" a="1"/>
  <c r="A2161" i="5" s="1"/>
  <c r="D2160" i="5" a="1"/>
  <c r="D2160" i="5" s="1"/>
  <c r="C2160" i="5" a="1"/>
  <c r="C2160" i="5" s="1"/>
  <c r="B2160" i="5" a="1"/>
  <c r="B2160" i="5" s="1"/>
  <c r="A2160" i="5" a="1"/>
  <c r="A2160" i="5" s="1"/>
  <c r="D2159" i="5" a="1"/>
  <c r="D2159" i="5" s="1"/>
  <c r="C2159" i="5" a="1"/>
  <c r="C2159" i="5" s="1"/>
  <c r="B2159" i="5" a="1"/>
  <c r="B2159" i="5" s="1"/>
  <c r="A2159" i="5" a="1"/>
  <c r="A2159" i="5" s="1"/>
  <c r="D2158" i="5" a="1"/>
  <c r="D2158" i="5" s="1"/>
  <c r="C2158" i="5" a="1"/>
  <c r="C2158" i="5" s="1"/>
  <c r="B2158" i="5" a="1"/>
  <c r="B2158" i="5" s="1"/>
  <c r="A2158" i="5" a="1"/>
  <c r="A2158" i="5" s="1"/>
  <c r="D2157" i="5" a="1"/>
  <c r="D2157" i="5" s="1"/>
  <c r="C2157" i="5" a="1"/>
  <c r="C2157" i="5" s="1"/>
  <c r="B2157" i="5" a="1"/>
  <c r="B2157" i="5" s="1"/>
  <c r="A2157" i="5" a="1"/>
  <c r="A2157" i="5" s="1"/>
  <c r="D2156" i="5" a="1"/>
  <c r="D2156" i="5" s="1"/>
  <c r="C2156" i="5" a="1"/>
  <c r="C2156" i="5" s="1"/>
  <c r="B2156" i="5" a="1"/>
  <c r="B2156" i="5" s="1"/>
  <c r="A2156" i="5" a="1"/>
  <c r="A2156" i="5" s="1"/>
  <c r="D2155" i="5" a="1"/>
  <c r="D2155" i="5" s="1"/>
  <c r="C2155" i="5" a="1"/>
  <c r="C2155" i="5" s="1"/>
  <c r="B2155" i="5" a="1"/>
  <c r="B2155" i="5" s="1"/>
  <c r="A2155" i="5" a="1"/>
  <c r="A2155" i="5" s="1"/>
  <c r="D2154" i="5" a="1"/>
  <c r="D2154" i="5" s="1"/>
  <c r="C2154" i="5" a="1"/>
  <c r="C2154" i="5" s="1"/>
  <c r="B2154" i="5" a="1"/>
  <c r="B2154" i="5" s="1"/>
  <c r="A2154" i="5" a="1"/>
  <c r="A2154" i="5" s="1"/>
  <c r="D2153" i="5" a="1"/>
  <c r="D2153" i="5" s="1"/>
  <c r="C2153" i="5" a="1"/>
  <c r="C2153" i="5" s="1"/>
  <c r="B2153" i="5" a="1"/>
  <c r="B2153" i="5" s="1"/>
  <c r="A2153" i="5" a="1"/>
  <c r="A2153" i="5" s="1"/>
  <c r="D2152" i="5" a="1"/>
  <c r="D2152" i="5" s="1"/>
  <c r="C2152" i="5" a="1"/>
  <c r="C2152" i="5" s="1"/>
  <c r="B2152" i="5" a="1"/>
  <c r="B2152" i="5" s="1"/>
  <c r="A2152" i="5" a="1"/>
  <c r="A2152" i="5" s="1"/>
  <c r="D2151" i="5" a="1"/>
  <c r="D2151" i="5" s="1"/>
  <c r="C2151" i="5" a="1"/>
  <c r="C2151" i="5" s="1"/>
  <c r="B2151" i="5" a="1"/>
  <c r="B2151" i="5" s="1"/>
  <c r="A2151" i="5" a="1"/>
  <c r="A2151" i="5" s="1"/>
  <c r="D2150" i="5" a="1"/>
  <c r="D2150" i="5" s="1"/>
  <c r="C2150" i="5" a="1"/>
  <c r="C2150" i="5" s="1"/>
  <c r="B2150" i="5" a="1"/>
  <c r="B2150" i="5" s="1"/>
  <c r="A2150" i="5" a="1"/>
  <c r="A2150" i="5" s="1"/>
  <c r="D2149" i="5" a="1"/>
  <c r="D2149" i="5" s="1"/>
  <c r="C2149" i="5" a="1"/>
  <c r="C2149" i="5" s="1"/>
  <c r="B2149" i="5" a="1"/>
  <c r="B2149" i="5" s="1"/>
  <c r="A2149" i="5" a="1"/>
  <c r="A2149" i="5" s="1"/>
  <c r="D2148" i="5" a="1"/>
  <c r="D2148" i="5" s="1"/>
  <c r="C2148" i="5" a="1"/>
  <c r="C2148" i="5" s="1"/>
  <c r="B2148" i="5" a="1"/>
  <c r="B2148" i="5" s="1"/>
  <c r="A2148" i="5" a="1"/>
  <c r="A2148" i="5" s="1"/>
  <c r="D2147" i="5" a="1"/>
  <c r="D2147" i="5" s="1"/>
  <c r="C2147" i="5" a="1"/>
  <c r="C2147" i="5" s="1"/>
  <c r="B2147" i="5" a="1"/>
  <c r="B2147" i="5" s="1"/>
  <c r="A2147" i="5" a="1"/>
  <c r="A2147" i="5" s="1"/>
  <c r="D2146" i="5" a="1"/>
  <c r="D2146" i="5" s="1"/>
  <c r="C2146" i="5" a="1"/>
  <c r="C2146" i="5" s="1"/>
  <c r="B2146" i="5" a="1"/>
  <c r="B2146" i="5" s="1"/>
  <c r="A2146" i="5" a="1"/>
  <c r="A2146" i="5" s="1"/>
  <c r="D2145" i="5" a="1"/>
  <c r="D2145" i="5" s="1"/>
  <c r="C2145" i="5" a="1"/>
  <c r="C2145" i="5" s="1"/>
  <c r="B2145" i="5" a="1"/>
  <c r="B2145" i="5" s="1"/>
  <c r="A2145" i="5" a="1"/>
  <c r="A2145" i="5" s="1"/>
  <c r="D2144" i="5" a="1"/>
  <c r="D2144" i="5" s="1"/>
  <c r="C2144" i="5" a="1"/>
  <c r="C2144" i="5" s="1"/>
  <c r="B2144" i="5" a="1"/>
  <c r="B2144" i="5" s="1"/>
  <c r="A2144" i="5" a="1"/>
  <c r="A2144" i="5" s="1"/>
  <c r="D2143" i="5" a="1"/>
  <c r="D2143" i="5" s="1"/>
  <c r="C2143" i="5" a="1"/>
  <c r="C2143" i="5" s="1"/>
  <c r="B2143" i="5" a="1"/>
  <c r="B2143" i="5" s="1"/>
  <c r="A2143" i="5" a="1"/>
  <c r="A2143" i="5" s="1"/>
  <c r="D2142" i="5" a="1"/>
  <c r="D2142" i="5" s="1"/>
  <c r="C2142" i="5" a="1"/>
  <c r="C2142" i="5" s="1"/>
  <c r="B2142" i="5" a="1"/>
  <c r="B2142" i="5" s="1"/>
  <c r="A2142" i="5" a="1"/>
  <c r="A2142" i="5" s="1"/>
  <c r="D2141" i="5" a="1"/>
  <c r="D2141" i="5" s="1"/>
  <c r="C2141" i="5" a="1"/>
  <c r="C2141" i="5" s="1"/>
  <c r="B2141" i="5" a="1"/>
  <c r="B2141" i="5" s="1"/>
  <c r="A2141" i="5" a="1"/>
  <c r="A2141" i="5" s="1"/>
  <c r="D2140" i="5" a="1"/>
  <c r="D2140" i="5" s="1"/>
  <c r="C2140" i="5" a="1"/>
  <c r="C2140" i="5" s="1"/>
  <c r="B2140" i="5" a="1"/>
  <c r="B2140" i="5" s="1"/>
  <c r="A2140" i="5" a="1"/>
  <c r="A2140" i="5" s="1"/>
  <c r="D2139" i="5" a="1"/>
  <c r="D2139" i="5" s="1"/>
  <c r="C2139" i="5" a="1"/>
  <c r="C2139" i="5" s="1"/>
  <c r="B2139" i="5" a="1"/>
  <c r="B2139" i="5" s="1"/>
  <c r="A2139" i="5" a="1"/>
  <c r="A2139" i="5" s="1"/>
  <c r="D2138" i="5" a="1"/>
  <c r="D2138" i="5" s="1"/>
  <c r="C2138" i="5" a="1"/>
  <c r="C2138" i="5" s="1"/>
  <c r="B2138" i="5" a="1"/>
  <c r="B2138" i="5" s="1"/>
  <c r="A2138" i="5" a="1"/>
  <c r="A2138" i="5" s="1"/>
  <c r="D2137" i="5" a="1"/>
  <c r="D2137" i="5" s="1"/>
  <c r="C2137" i="5" a="1"/>
  <c r="C2137" i="5" s="1"/>
  <c r="B2137" i="5" a="1"/>
  <c r="B2137" i="5" s="1"/>
  <c r="A2137" i="5" a="1"/>
  <c r="A2137" i="5" s="1"/>
  <c r="D2136" i="5" a="1"/>
  <c r="D2136" i="5" s="1"/>
  <c r="C2136" i="5" a="1"/>
  <c r="C2136" i="5" s="1"/>
  <c r="B2136" i="5" a="1"/>
  <c r="B2136" i="5" s="1"/>
  <c r="A2136" i="5" a="1"/>
  <c r="A2136" i="5" s="1"/>
  <c r="D2135" i="5" a="1"/>
  <c r="D2135" i="5" s="1"/>
  <c r="C2135" i="5" a="1"/>
  <c r="C2135" i="5" s="1"/>
  <c r="B2135" i="5" a="1"/>
  <c r="B2135" i="5" s="1"/>
  <c r="A2135" i="5" a="1"/>
  <c r="A2135" i="5" s="1"/>
  <c r="D2134" i="5" a="1"/>
  <c r="D2134" i="5" s="1"/>
  <c r="C2134" i="5" a="1"/>
  <c r="C2134" i="5" s="1"/>
  <c r="B2134" i="5" a="1"/>
  <c r="B2134" i="5" s="1"/>
  <c r="A2134" i="5" a="1"/>
  <c r="A2134" i="5" s="1"/>
  <c r="D2133" i="5" a="1"/>
  <c r="D2133" i="5" s="1"/>
  <c r="C2133" i="5" a="1"/>
  <c r="C2133" i="5" s="1"/>
  <c r="B2133" i="5" a="1"/>
  <c r="B2133" i="5" s="1"/>
  <c r="A2133" i="5" a="1"/>
  <c r="A2133" i="5" s="1"/>
  <c r="D2132" i="5" a="1"/>
  <c r="D2132" i="5" s="1"/>
  <c r="C2132" i="5" a="1"/>
  <c r="C2132" i="5" s="1"/>
  <c r="B2132" i="5" a="1"/>
  <c r="B2132" i="5" s="1"/>
  <c r="A2132" i="5" a="1"/>
  <c r="A2132" i="5" s="1"/>
  <c r="D2131" i="5" a="1"/>
  <c r="D2131" i="5" s="1"/>
  <c r="C2131" i="5" a="1"/>
  <c r="C2131" i="5" s="1"/>
  <c r="B2131" i="5" a="1"/>
  <c r="B2131" i="5" s="1"/>
  <c r="A2131" i="5" a="1"/>
  <c r="A2131" i="5" s="1"/>
  <c r="D2130" i="5" a="1"/>
  <c r="D2130" i="5" s="1"/>
  <c r="C2130" i="5" a="1"/>
  <c r="C2130" i="5" s="1"/>
  <c r="B2130" i="5" a="1"/>
  <c r="B2130" i="5" s="1"/>
  <c r="A2130" i="5" a="1"/>
  <c r="A2130" i="5" s="1"/>
  <c r="D2129" i="5" a="1"/>
  <c r="D2129" i="5" s="1"/>
  <c r="C2129" i="5" a="1"/>
  <c r="C2129" i="5" s="1"/>
  <c r="B2129" i="5" a="1"/>
  <c r="B2129" i="5" s="1"/>
  <c r="A2129" i="5" a="1"/>
  <c r="A2129" i="5" s="1"/>
  <c r="D2128" i="5" a="1"/>
  <c r="D2128" i="5" s="1"/>
  <c r="C2128" i="5" a="1"/>
  <c r="C2128" i="5" s="1"/>
  <c r="B2128" i="5" a="1"/>
  <c r="B2128" i="5" s="1"/>
  <c r="A2128" i="5" a="1"/>
  <c r="A2128" i="5" s="1"/>
  <c r="D2127" i="5" a="1"/>
  <c r="D2127" i="5" s="1"/>
  <c r="C2127" i="5" a="1"/>
  <c r="C2127" i="5" s="1"/>
  <c r="B2127" i="5" a="1"/>
  <c r="B2127" i="5" s="1"/>
  <c r="A2127" i="5" a="1"/>
  <c r="A2127" i="5" s="1"/>
  <c r="D2126" i="5" a="1"/>
  <c r="D2126" i="5" s="1"/>
  <c r="C2126" i="5" a="1"/>
  <c r="C2126" i="5" s="1"/>
  <c r="B2126" i="5" a="1"/>
  <c r="B2126" i="5" s="1"/>
  <c r="A2126" i="5" a="1"/>
  <c r="A2126" i="5" s="1"/>
  <c r="D2125" i="5" a="1"/>
  <c r="D2125" i="5" s="1"/>
  <c r="C2125" i="5" a="1"/>
  <c r="C2125" i="5" s="1"/>
  <c r="B2125" i="5" a="1"/>
  <c r="B2125" i="5" s="1"/>
  <c r="A2125" i="5" a="1"/>
  <c r="A2125" i="5" s="1"/>
  <c r="D2124" i="5" a="1"/>
  <c r="D2124" i="5" s="1"/>
  <c r="C2124" i="5" a="1"/>
  <c r="C2124" i="5" s="1"/>
  <c r="B2124" i="5" a="1"/>
  <c r="B2124" i="5" s="1"/>
  <c r="A2124" i="5" a="1"/>
  <c r="A2124" i="5" s="1"/>
  <c r="D2123" i="5" a="1"/>
  <c r="D2123" i="5" s="1"/>
  <c r="C2123" i="5" a="1"/>
  <c r="C2123" i="5" s="1"/>
  <c r="B2123" i="5" a="1"/>
  <c r="B2123" i="5" s="1"/>
  <c r="A2123" i="5" a="1"/>
  <c r="A2123" i="5" s="1"/>
  <c r="D2122" i="5" a="1"/>
  <c r="D2122" i="5" s="1"/>
  <c r="C2122" i="5" a="1"/>
  <c r="C2122" i="5" s="1"/>
  <c r="B2122" i="5" a="1"/>
  <c r="B2122" i="5" s="1"/>
  <c r="A2122" i="5" a="1"/>
  <c r="A2122" i="5" s="1"/>
  <c r="D2121" i="5" a="1"/>
  <c r="D2121" i="5" s="1"/>
  <c r="C2121" i="5" a="1"/>
  <c r="C2121" i="5" s="1"/>
  <c r="B2121" i="5" a="1"/>
  <c r="B2121" i="5" s="1"/>
  <c r="A2121" i="5" a="1"/>
  <c r="A2121" i="5" s="1"/>
  <c r="D2120" i="5" a="1"/>
  <c r="D2120" i="5" s="1"/>
  <c r="C2120" i="5" a="1"/>
  <c r="C2120" i="5" s="1"/>
  <c r="B2120" i="5" a="1"/>
  <c r="B2120" i="5" s="1"/>
  <c r="A2120" i="5" a="1"/>
  <c r="A2120" i="5" s="1"/>
  <c r="D2119" i="5" a="1"/>
  <c r="D2119" i="5" s="1"/>
  <c r="C2119" i="5" a="1"/>
  <c r="C2119" i="5" s="1"/>
  <c r="B2119" i="5" a="1"/>
  <c r="B2119" i="5" s="1"/>
  <c r="A2119" i="5" a="1"/>
  <c r="A2119" i="5" s="1"/>
  <c r="D2118" i="5" a="1"/>
  <c r="D2118" i="5" s="1"/>
  <c r="C2118" i="5" a="1"/>
  <c r="C2118" i="5" s="1"/>
  <c r="B2118" i="5" a="1"/>
  <c r="B2118" i="5" s="1"/>
  <c r="A2118" i="5" a="1"/>
  <c r="A2118" i="5" s="1"/>
  <c r="D2117" i="5" a="1"/>
  <c r="D2117" i="5" s="1"/>
  <c r="C2117" i="5" a="1"/>
  <c r="C2117" i="5" s="1"/>
  <c r="B2117" i="5" a="1"/>
  <c r="B2117" i="5" s="1"/>
  <c r="A2117" i="5" a="1"/>
  <c r="A2117" i="5" s="1"/>
  <c r="D2116" i="5" a="1"/>
  <c r="D2116" i="5" s="1"/>
  <c r="C2116" i="5" a="1"/>
  <c r="C2116" i="5" s="1"/>
  <c r="B2116" i="5" a="1"/>
  <c r="B2116" i="5" s="1"/>
  <c r="A2116" i="5" a="1"/>
  <c r="A2116" i="5" s="1"/>
  <c r="D2115" i="5" a="1"/>
  <c r="D2115" i="5" s="1"/>
  <c r="C2115" i="5" a="1"/>
  <c r="C2115" i="5" s="1"/>
  <c r="B2115" i="5" a="1"/>
  <c r="B2115" i="5" s="1"/>
  <c r="A2115" i="5" a="1"/>
  <c r="A2115" i="5" s="1"/>
  <c r="D2114" i="5" a="1"/>
  <c r="D2114" i="5" s="1"/>
  <c r="C2114" i="5" a="1"/>
  <c r="C2114" i="5" s="1"/>
  <c r="B2114" i="5" a="1"/>
  <c r="B2114" i="5" s="1"/>
  <c r="A2114" i="5" a="1"/>
  <c r="A2114" i="5" s="1"/>
  <c r="D2113" i="5" a="1"/>
  <c r="D2113" i="5" s="1"/>
  <c r="C2113" i="5" a="1"/>
  <c r="C2113" i="5" s="1"/>
  <c r="B2113" i="5" a="1"/>
  <c r="B2113" i="5" s="1"/>
  <c r="A2113" i="5" a="1"/>
  <c r="A2113" i="5" s="1"/>
  <c r="D2112" i="5" a="1"/>
  <c r="D2112" i="5" s="1"/>
  <c r="C2112" i="5" a="1"/>
  <c r="C2112" i="5" s="1"/>
  <c r="B2112" i="5" a="1"/>
  <c r="B2112" i="5" s="1"/>
  <c r="A2112" i="5" a="1"/>
  <c r="A2112" i="5" s="1"/>
  <c r="D2111" i="5" a="1"/>
  <c r="D2111" i="5" s="1"/>
  <c r="C2111" i="5" a="1"/>
  <c r="C2111" i="5" s="1"/>
  <c r="B2111" i="5" a="1"/>
  <c r="B2111" i="5" s="1"/>
  <c r="A2111" i="5" a="1"/>
  <c r="A2111" i="5" s="1"/>
  <c r="D2110" i="5" a="1"/>
  <c r="D2110" i="5" s="1"/>
  <c r="C2110" i="5" a="1"/>
  <c r="C2110" i="5" s="1"/>
  <c r="B2110" i="5" a="1"/>
  <c r="B2110" i="5" s="1"/>
  <c r="A2110" i="5" a="1"/>
  <c r="A2110" i="5" s="1"/>
  <c r="D2109" i="5" a="1"/>
  <c r="D2109" i="5" s="1"/>
  <c r="C2109" i="5" a="1"/>
  <c r="C2109" i="5" s="1"/>
  <c r="B2109" i="5" a="1"/>
  <c r="B2109" i="5" s="1"/>
  <c r="A2109" i="5" a="1"/>
  <c r="A2109" i="5" s="1"/>
  <c r="D2108" i="5" a="1"/>
  <c r="D2108" i="5" s="1"/>
  <c r="C2108" i="5" a="1"/>
  <c r="C2108" i="5" s="1"/>
  <c r="B2108" i="5" a="1"/>
  <c r="B2108" i="5" s="1"/>
  <c r="A2108" i="5" a="1"/>
  <c r="A2108" i="5" s="1"/>
  <c r="D2107" i="5" a="1"/>
  <c r="D2107" i="5" s="1"/>
  <c r="C2107" i="5" a="1"/>
  <c r="C2107" i="5" s="1"/>
  <c r="B2107" i="5" a="1"/>
  <c r="B2107" i="5" s="1"/>
  <c r="A2107" i="5" a="1"/>
  <c r="A2107" i="5" s="1"/>
  <c r="D2106" i="5" a="1"/>
  <c r="D2106" i="5" s="1"/>
  <c r="C2106" i="5" a="1"/>
  <c r="C2106" i="5" s="1"/>
  <c r="B2106" i="5" a="1"/>
  <c r="B2106" i="5" s="1"/>
  <c r="A2106" i="5" a="1"/>
  <c r="A2106" i="5" s="1"/>
  <c r="D2105" i="5" a="1"/>
  <c r="D2105" i="5" s="1"/>
  <c r="C2105" i="5" a="1"/>
  <c r="C2105" i="5" s="1"/>
  <c r="B2105" i="5" a="1"/>
  <c r="B2105" i="5" s="1"/>
  <c r="A2105" i="5" a="1"/>
  <c r="A2105" i="5" s="1"/>
  <c r="D2104" i="5" a="1"/>
  <c r="D2104" i="5" s="1"/>
  <c r="C2104" i="5" a="1"/>
  <c r="C2104" i="5" s="1"/>
  <c r="B2104" i="5" a="1"/>
  <c r="B2104" i="5" s="1"/>
  <c r="A2104" i="5" a="1"/>
  <c r="A2104" i="5" s="1"/>
  <c r="D2103" i="5" a="1"/>
  <c r="D2103" i="5" s="1"/>
  <c r="C2103" i="5" a="1"/>
  <c r="C2103" i="5" s="1"/>
  <c r="B2103" i="5" a="1"/>
  <c r="B2103" i="5" s="1"/>
  <c r="A2103" i="5" a="1"/>
  <c r="A2103" i="5" s="1"/>
  <c r="D2102" i="5" a="1"/>
  <c r="D2102" i="5" s="1"/>
  <c r="C2102" i="5" a="1"/>
  <c r="C2102" i="5" s="1"/>
  <c r="B2102" i="5" a="1"/>
  <c r="B2102" i="5" s="1"/>
  <c r="A2102" i="5" a="1"/>
  <c r="A2102" i="5" s="1"/>
  <c r="D2101" i="5" a="1"/>
  <c r="D2101" i="5" s="1"/>
  <c r="C2101" i="5" a="1"/>
  <c r="C2101" i="5" s="1"/>
  <c r="B2101" i="5" a="1"/>
  <c r="B2101" i="5" s="1"/>
  <c r="A2101" i="5" a="1"/>
  <c r="A2101" i="5" s="1"/>
  <c r="D2100" i="5" a="1"/>
  <c r="D2100" i="5" s="1"/>
  <c r="C2100" i="5" a="1"/>
  <c r="C2100" i="5" s="1"/>
  <c r="B2100" i="5" a="1"/>
  <c r="B2100" i="5" s="1"/>
  <c r="A2100" i="5" a="1"/>
  <c r="A2100" i="5" s="1"/>
  <c r="D2099" i="5" a="1"/>
  <c r="D2099" i="5" s="1"/>
  <c r="C2099" i="5" a="1"/>
  <c r="C2099" i="5" s="1"/>
  <c r="B2099" i="5" a="1"/>
  <c r="B2099" i="5" s="1"/>
  <c r="A2099" i="5" a="1"/>
  <c r="A2099" i="5" s="1"/>
  <c r="D2098" i="5" a="1"/>
  <c r="D2098" i="5" s="1"/>
  <c r="C2098" i="5" a="1"/>
  <c r="C2098" i="5" s="1"/>
  <c r="B2098" i="5" a="1"/>
  <c r="B2098" i="5" s="1"/>
  <c r="A2098" i="5" a="1"/>
  <c r="A2098" i="5" s="1"/>
  <c r="D2097" i="5" a="1"/>
  <c r="D2097" i="5" s="1"/>
  <c r="C2097" i="5" a="1"/>
  <c r="C2097" i="5" s="1"/>
  <c r="B2097" i="5" a="1"/>
  <c r="B2097" i="5" s="1"/>
  <c r="A2097" i="5" a="1"/>
  <c r="A2097" i="5" s="1"/>
  <c r="D2096" i="5" a="1"/>
  <c r="D2096" i="5" s="1"/>
  <c r="C2096" i="5" a="1"/>
  <c r="C2096" i="5" s="1"/>
  <c r="B2096" i="5" a="1"/>
  <c r="B2096" i="5" s="1"/>
  <c r="A2096" i="5" a="1"/>
  <c r="A2096" i="5" s="1"/>
  <c r="D2095" i="5" a="1"/>
  <c r="D2095" i="5" s="1"/>
  <c r="C2095" i="5" a="1"/>
  <c r="C2095" i="5" s="1"/>
  <c r="B2095" i="5" a="1"/>
  <c r="B2095" i="5" s="1"/>
  <c r="A2095" i="5" a="1"/>
  <c r="A2095" i="5" s="1"/>
  <c r="D2094" i="5" a="1"/>
  <c r="D2094" i="5" s="1"/>
  <c r="C2094" i="5" a="1"/>
  <c r="C2094" i="5" s="1"/>
  <c r="B2094" i="5" a="1"/>
  <c r="B2094" i="5" s="1"/>
  <c r="A2094" i="5" a="1"/>
  <c r="A2094" i="5" s="1"/>
  <c r="D2093" i="5" a="1"/>
  <c r="D2093" i="5" s="1"/>
  <c r="C2093" i="5" a="1"/>
  <c r="C2093" i="5" s="1"/>
  <c r="B2093" i="5" a="1"/>
  <c r="B2093" i="5" s="1"/>
  <c r="A2093" i="5" a="1"/>
  <c r="A2093" i="5" s="1"/>
  <c r="D2092" i="5" a="1"/>
  <c r="D2092" i="5" s="1"/>
  <c r="C2092" i="5" a="1"/>
  <c r="C2092" i="5" s="1"/>
  <c r="B2092" i="5" a="1"/>
  <c r="B2092" i="5" s="1"/>
  <c r="A2092" i="5" a="1"/>
  <c r="A2092" i="5" s="1"/>
  <c r="D2091" i="5" a="1"/>
  <c r="D2091" i="5" s="1"/>
  <c r="C2091" i="5" a="1"/>
  <c r="C2091" i="5" s="1"/>
  <c r="B2091" i="5" a="1"/>
  <c r="B2091" i="5" s="1"/>
  <c r="A2091" i="5" a="1"/>
  <c r="A2091" i="5" s="1"/>
  <c r="D2090" i="5" a="1"/>
  <c r="D2090" i="5" s="1"/>
  <c r="C2090" i="5" a="1"/>
  <c r="C2090" i="5" s="1"/>
  <c r="B2090" i="5" a="1"/>
  <c r="B2090" i="5" s="1"/>
  <c r="A2090" i="5" a="1"/>
  <c r="A2090" i="5" s="1"/>
  <c r="D2089" i="5" a="1"/>
  <c r="D2089" i="5" s="1"/>
  <c r="C2089" i="5" a="1"/>
  <c r="C2089" i="5" s="1"/>
  <c r="B2089" i="5" a="1"/>
  <c r="B2089" i="5" s="1"/>
  <c r="A2089" i="5" a="1"/>
  <c r="A2089" i="5" s="1"/>
  <c r="D2088" i="5" a="1"/>
  <c r="D2088" i="5" s="1"/>
  <c r="C2088" i="5" a="1"/>
  <c r="C2088" i="5" s="1"/>
  <c r="B2088" i="5" a="1"/>
  <c r="B2088" i="5" s="1"/>
  <c r="A2088" i="5" a="1"/>
  <c r="A2088" i="5" s="1"/>
  <c r="D2087" i="5" a="1"/>
  <c r="D2087" i="5" s="1"/>
  <c r="C2087" i="5" a="1"/>
  <c r="C2087" i="5" s="1"/>
  <c r="B2087" i="5" a="1"/>
  <c r="B2087" i="5" s="1"/>
  <c r="A2087" i="5" a="1"/>
  <c r="A2087" i="5" s="1"/>
  <c r="D2086" i="5" a="1"/>
  <c r="D2086" i="5" s="1"/>
  <c r="C2086" i="5" a="1"/>
  <c r="C2086" i="5" s="1"/>
  <c r="B2086" i="5" a="1"/>
  <c r="B2086" i="5" s="1"/>
  <c r="A2086" i="5" a="1"/>
  <c r="A2086" i="5" s="1"/>
  <c r="D2085" i="5" a="1"/>
  <c r="D2085" i="5" s="1"/>
  <c r="C2085" i="5" a="1"/>
  <c r="C2085" i="5" s="1"/>
  <c r="B2085" i="5" a="1"/>
  <c r="B2085" i="5" s="1"/>
  <c r="A2085" i="5" a="1"/>
  <c r="A2085" i="5" s="1"/>
  <c r="D2084" i="5" a="1"/>
  <c r="D2084" i="5" s="1"/>
  <c r="C2084" i="5" a="1"/>
  <c r="C2084" i="5" s="1"/>
  <c r="B2084" i="5" a="1"/>
  <c r="B2084" i="5" s="1"/>
  <c r="A2084" i="5" a="1"/>
  <c r="A2084" i="5" s="1"/>
  <c r="D2083" i="5" a="1"/>
  <c r="D2083" i="5" s="1"/>
  <c r="C2083" i="5" a="1"/>
  <c r="C2083" i="5" s="1"/>
  <c r="B2083" i="5" a="1"/>
  <c r="B2083" i="5" s="1"/>
  <c r="A2083" i="5" a="1"/>
  <c r="A2083" i="5" s="1"/>
  <c r="D2082" i="5" a="1"/>
  <c r="D2082" i="5" s="1"/>
  <c r="C2082" i="5" a="1"/>
  <c r="C2082" i="5" s="1"/>
  <c r="B2082" i="5" a="1"/>
  <c r="B2082" i="5" s="1"/>
  <c r="A2082" i="5" a="1"/>
  <c r="A2082" i="5" s="1"/>
  <c r="D2081" i="5" a="1"/>
  <c r="D2081" i="5" s="1"/>
  <c r="C2081" i="5" a="1"/>
  <c r="C2081" i="5" s="1"/>
  <c r="B2081" i="5" a="1"/>
  <c r="B2081" i="5" s="1"/>
  <c r="A2081" i="5" a="1"/>
  <c r="A2081" i="5" s="1"/>
  <c r="D2080" i="5" a="1"/>
  <c r="D2080" i="5" s="1"/>
  <c r="C2080" i="5" a="1"/>
  <c r="C2080" i="5" s="1"/>
  <c r="B2080" i="5" a="1"/>
  <c r="B2080" i="5" s="1"/>
  <c r="A2080" i="5" a="1"/>
  <c r="A2080" i="5" s="1"/>
  <c r="D2079" i="5" a="1"/>
  <c r="D2079" i="5" s="1"/>
  <c r="C2079" i="5" a="1"/>
  <c r="C2079" i="5" s="1"/>
  <c r="B2079" i="5" a="1"/>
  <c r="B2079" i="5" s="1"/>
  <c r="A2079" i="5" a="1"/>
  <c r="A2079" i="5" s="1"/>
  <c r="D2078" i="5" a="1"/>
  <c r="D2078" i="5" s="1"/>
  <c r="C2078" i="5" a="1"/>
  <c r="C2078" i="5" s="1"/>
  <c r="B2078" i="5" a="1"/>
  <c r="B2078" i="5" s="1"/>
  <c r="A2078" i="5" a="1"/>
  <c r="A2078" i="5" s="1"/>
  <c r="D2077" i="5" a="1"/>
  <c r="D2077" i="5" s="1"/>
  <c r="C2077" i="5" a="1"/>
  <c r="C2077" i="5" s="1"/>
  <c r="B2077" i="5" a="1"/>
  <c r="B2077" i="5" s="1"/>
  <c r="A2077" i="5" a="1"/>
  <c r="A2077" i="5" s="1"/>
  <c r="D2076" i="5" a="1"/>
  <c r="D2076" i="5" s="1"/>
  <c r="C2076" i="5" a="1"/>
  <c r="C2076" i="5" s="1"/>
  <c r="B2076" i="5" a="1"/>
  <c r="B2076" i="5" s="1"/>
  <c r="A2076" i="5" a="1"/>
  <c r="A2076" i="5" s="1"/>
  <c r="D2075" i="5" a="1"/>
  <c r="D2075" i="5" s="1"/>
  <c r="C2075" i="5" a="1"/>
  <c r="C2075" i="5" s="1"/>
  <c r="B2075" i="5" a="1"/>
  <c r="B2075" i="5" s="1"/>
  <c r="A2075" i="5" a="1"/>
  <c r="A2075" i="5" s="1"/>
  <c r="D2074" i="5" a="1"/>
  <c r="D2074" i="5" s="1"/>
  <c r="C2074" i="5" a="1"/>
  <c r="C2074" i="5" s="1"/>
  <c r="B2074" i="5" a="1"/>
  <c r="B2074" i="5" s="1"/>
  <c r="A2074" i="5" a="1"/>
  <c r="A2074" i="5" s="1"/>
  <c r="D2073" i="5" a="1"/>
  <c r="D2073" i="5" s="1"/>
  <c r="C2073" i="5" a="1"/>
  <c r="C2073" i="5" s="1"/>
  <c r="B2073" i="5" a="1"/>
  <c r="B2073" i="5" s="1"/>
  <c r="A2073" i="5" a="1"/>
  <c r="A2073" i="5" s="1"/>
  <c r="D2072" i="5" a="1"/>
  <c r="D2072" i="5" s="1"/>
  <c r="C2072" i="5" a="1"/>
  <c r="C2072" i="5" s="1"/>
  <c r="B2072" i="5" a="1"/>
  <c r="B2072" i="5" s="1"/>
  <c r="A2072" i="5" a="1"/>
  <c r="A2072" i="5" s="1"/>
  <c r="D2071" i="5" a="1"/>
  <c r="D2071" i="5" s="1"/>
  <c r="C2071" i="5" a="1"/>
  <c r="C2071" i="5" s="1"/>
  <c r="B2071" i="5" a="1"/>
  <c r="B2071" i="5" s="1"/>
  <c r="A2071" i="5" a="1"/>
  <c r="A2071" i="5" s="1"/>
  <c r="D2070" i="5" a="1"/>
  <c r="D2070" i="5" s="1"/>
  <c r="C2070" i="5" a="1"/>
  <c r="C2070" i="5" s="1"/>
  <c r="B2070" i="5" a="1"/>
  <c r="B2070" i="5" s="1"/>
  <c r="A2070" i="5" a="1"/>
  <c r="A2070" i="5" s="1"/>
  <c r="D2069" i="5" a="1"/>
  <c r="D2069" i="5" s="1"/>
  <c r="C2069" i="5" a="1"/>
  <c r="C2069" i="5" s="1"/>
  <c r="B2069" i="5" a="1"/>
  <c r="B2069" i="5" s="1"/>
  <c r="A2069" i="5" a="1"/>
  <c r="A2069" i="5" s="1"/>
  <c r="D2068" i="5" a="1"/>
  <c r="D2068" i="5" s="1"/>
  <c r="C2068" i="5" a="1"/>
  <c r="C2068" i="5" s="1"/>
  <c r="B2068" i="5" a="1"/>
  <c r="B2068" i="5" s="1"/>
  <c r="A2068" i="5" a="1"/>
  <c r="A2068" i="5" s="1"/>
  <c r="D2067" i="5" a="1"/>
  <c r="D2067" i="5" s="1"/>
  <c r="C2067" i="5" a="1"/>
  <c r="C2067" i="5" s="1"/>
  <c r="B2067" i="5" a="1"/>
  <c r="B2067" i="5" s="1"/>
  <c r="A2067" i="5" a="1"/>
  <c r="A2067" i="5" s="1"/>
  <c r="D2066" i="5" a="1"/>
  <c r="D2066" i="5" s="1"/>
  <c r="C2066" i="5" a="1"/>
  <c r="C2066" i="5" s="1"/>
  <c r="B2066" i="5" a="1"/>
  <c r="B2066" i="5" s="1"/>
  <c r="A2066" i="5" a="1"/>
  <c r="A2066" i="5" s="1"/>
  <c r="D2065" i="5" a="1"/>
  <c r="D2065" i="5" s="1"/>
  <c r="C2065" i="5" a="1"/>
  <c r="C2065" i="5" s="1"/>
  <c r="B2065" i="5" a="1"/>
  <c r="B2065" i="5" s="1"/>
  <c r="A2065" i="5" a="1"/>
  <c r="A2065" i="5" s="1"/>
  <c r="D2064" i="5" a="1"/>
  <c r="D2064" i="5" s="1"/>
  <c r="C2064" i="5" a="1"/>
  <c r="C2064" i="5" s="1"/>
  <c r="B2064" i="5" a="1"/>
  <c r="B2064" i="5" s="1"/>
  <c r="A2064" i="5" a="1"/>
  <c r="A2064" i="5" s="1"/>
  <c r="D2063" i="5" a="1"/>
  <c r="D2063" i="5" s="1"/>
  <c r="C2063" i="5" a="1"/>
  <c r="C2063" i="5" s="1"/>
  <c r="B2063" i="5" a="1"/>
  <c r="B2063" i="5" s="1"/>
  <c r="A2063" i="5" a="1"/>
  <c r="A2063" i="5" s="1"/>
  <c r="D2062" i="5" a="1"/>
  <c r="D2062" i="5" s="1"/>
  <c r="C2062" i="5" a="1"/>
  <c r="C2062" i="5" s="1"/>
  <c r="B2062" i="5" a="1"/>
  <c r="B2062" i="5" s="1"/>
  <c r="A2062" i="5" a="1"/>
  <c r="A2062" i="5" s="1"/>
  <c r="D2061" i="5" a="1"/>
  <c r="D2061" i="5" s="1"/>
  <c r="C2061" i="5" a="1"/>
  <c r="C2061" i="5" s="1"/>
  <c r="B2061" i="5" a="1"/>
  <c r="B2061" i="5" s="1"/>
  <c r="A2061" i="5" a="1"/>
  <c r="A2061" i="5" s="1"/>
  <c r="D2060" i="5" a="1"/>
  <c r="D2060" i="5" s="1"/>
  <c r="C2060" i="5" a="1"/>
  <c r="C2060" i="5" s="1"/>
  <c r="B2060" i="5" a="1"/>
  <c r="B2060" i="5" s="1"/>
  <c r="A2060" i="5" a="1"/>
  <c r="A2060" i="5" s="1"/>
  <c r="D2059" i="5" a="1"/>
  <c r="D2059" i="5" s="1"/>
  <c r="C2059" i="5" a="1"/>
  <c r="C2059" i="5" s="1"/>
  <c r="B2059" i="5" a="1"/>
  <c r="B2059" i="5" s="1"/>
  <c r="A2059" i="5" a="1"/>
  <c r="A2059" i="5" s="1"/>
  <c r="D2058" i="5" a="1"/>
  <c r="D2058" i="5" s="1"/>
  <c r="C2058" i="5" a="1"/>
  <c r="C2058" i="5" s="1"/>
  <c r="B2058" i="5" a="1"/>
  <c r="B2058" i="5" s="1"/>
  <c r="A2058" i="5" a="1"/>
  <c r="A2058" i="5" s="1"/>
  <c r="D2057" i="5" a="1"/>
  <c r="D2057" i="5" s="1"/>
  <c r="C2057" i="5" a="1"/>
  <c r="C2057" i="5" s="1"/>
  <c r="B2057" i="5" a="1"/>
  <c r="B2057" i="5" s="1"/>
  <c r="A2057" i="5" a="1"/>
  <c r="A2057" i="5" s="1"/>
  <c r="D2056" i="5" a="1"/>
  <c r="D2056" i="5" s="1"/>
  <c r="C2056" i="5" a="1"/>
  <c r="C2056" i="5" s="1"/>
  <c r="B2056" i="5" a="1"/>
  <c r="B2056" i="5" s="1"/>
  <c r="A2056" i="5" a="1"/>
  <c r="A2056" i="5" s="1"/>
  <c r="D2055" i="5" a="1"/>
  <c r="D2055" i="5" s="1"/>
  <c r="C2055" i="5" a="1"/>
  <c r="C2055" i="5" s="1"/>
  <c r="B2055" i="5" a="1"/>
  <c r="B2055" i="5" s="1"/>
  <c r="A2055" i="5" a="1"/>
  <c r="A2055" i="5" s="1"/>
  <c r="D2054" i="5" a="1"/>
  <c r="D2054" i="5" s="1"/>
  <c r="C2054" i="5" a="1"/>
  <c r="C2054" i="5" s="1"/>
  <c r="B2054" i="5" a="1"/>
  <c r="B2054" i="5" s="1"/>
  <c r="A2054" i="5" a="1"/>
  <c r="A2054" i="5" s="1"/>
  <c r="D2053" i="5" a="1"/>
  <c r="D2053" i="5" s="1"/>
  <c r="C2053" i="5" a="1"/>
  <c r="C2053" i="5" s="1"/>
  <c r="B2053" i="5" a="1"/>
  <c r="B2053" i="5" s="1"/>
  <c r="A2053" i="5" a="1"/>
  <c r="A2053" i="5" s="1"/>
  <c r="D2052" i="5" a="1"/>
  <c r="D2052" i="5" s="1"/>
  <c r="C2052" i="5" a="1"/>
  <c r="C2052" i="5" s="1"/>
  <c r="B2052" i="5" a="1"/>
  <c r="B2052" i="5" s="1"/>
  <c r="A2052" i="5" a="1"/>
  <c r="A2052" i="5" s="1"/>
  <c r="D2051" i="5" a="1"/>
  <c r="D2051" i="5" s="1"/>
  <c r="C2051" i="5" a="1"/>
  <c r="C2051" i="5" s="1"/>
  <c r="B2051" i="5" a="1"/>
  <c r="B2051" i="5" s="1"/>
  <c r="A2051" i="5" a="1"/>
  <c r="A2051" i="5" s="1"/>
  <c r="D2050" i="5" a="1"/>
  <c r="D2050" i="5" s="1"/>
  <c r="C2050" i="5" a="1"/>
  <c r="C2050" i="5" s="1"/>
  <c r="B2050" i="5" a="1"/>
  <c r="B2050" i="5" s="1"/>
  <c r="A2050" i="5" a="1"/>
  <c r="A2050" i="5" s="1"/>
  <c r="D2049" i="5" a="1"/>
  <c r="D2049" i="5" s="1"/>
  <c r="C2049" i="5" a="1"/>
  <c r="C2049" i="5" s="1"/>
  <c r="B2049" i="5" a="1"/>
  <c r="B2049" i="5" s="1"/>
  <c r="A2049" i="5" a="1"/>
  <c r="A2049" i="5" s="1"/>
  <c r="D2048" i="5" a="1"/>
  <c r="D2048" i="5" s="1"/>
  <c r="C2048" i="5" a="1"/>
  <c r="C2048" i="5" s="1"/>
  <c r="B2048" i="5" a="1"/>
  <c r="B2048" i="5" s="1"/>
  <c r="A2048" i="5" a="1"/>
  <c r="A2048" i="5" s="1"/>
  <c r="D2047" i="5" a="1"/>
  <c r="D2047" i="5" s="1"/>
  <c r="C2047" i="5" a="1"/>
  <c r="C2047" i="5" s="1"/>
  <c r="B2047" i="5" a="1"/>
  <c r="B2047" i="5" s="1"/>
  <c r="A2047" i="5" a="1"/>
  <c r="A2047" i="5" s="1"/>
  <c r="D2046" i="5" a="1"/>
  <c r="D2046" i="5" s="1"/>
  <c r="C2046" i="5" a="1"/>
  <c r="C2046" i="5" s="1"/>
  <c r="B2046" i="5" a="1"/>
  <c r="B2046" i="5" s="1"/>
  <c r="A2046" i="5" a="1"/>
  <c r="A2046" i="5" s="1"/>
  <c r="D2045" i="5" a="1"/>
  <c r="D2045" i="5" s="1"/>
  <c r="C2045" i="5" a="1"/>
  <c r="C2045" i="5" s="1"/>
  <c r="B2045" i="5" a="1"/>
  <c r="B2045" i="5" s="1"/>
  <c r="A2045" i="5" a="1"/>
  <c r="A2045" i="5" s="1"/>
  <c r="D2044" i="5" a="1"/>
  <c r="D2044" i="5" s="1"/>
  <c r="C2044" i="5" a="1"/>
  <c r="C2044" i="5" s="1"/>
  <c r="B2044" i="5" a="1"/>
  <c r="B2044" i="5" s="1"/>
  <c r="A2044" i="5" a="1"/>
  <c r="A2044" i="5" s="1"/>
  <c r="D2043" i="5" a="1"/>
  <c r="D2043" i="5" s="1"/>
  <c r="C2043" i="5" a="1"/>
  <c r="C2043" i="5" s="1"/>
  <c r="B2043" i="5" a="1"/>
  <c r="B2043" i="5" s="1"/>
  <c r="A2043" i="5" a="1"/>
  <c r="A2043" i="5" s="1"/>
  <c r="D2042" i="5" a="1"/>
  <c r="D2042" i="5" s="1"/>
  <c r="C2042" i="5" a="1"/>
  <c r="C2042" i="5" s="1"/>
  <c r="B2042" i="5" a="1"/>
  <c r="B2042" i="5" s="1"/>
  <c r="A2042" i="5" a="1"/>
  <c r="A2042" i="5" s="1"/>
  <c r="D2041" i="5" a="1"/>
  <c r="D2041" i="5" s="1"/>
  <c r="C2041" i="5" a="1"/>
  <c r="C2041" i="5" s="1"/>
  <c r="B2041" i="5" a="1"/>
  <c r="B2041" i="5" s="1"/>
  <c r="A2041" i="5" a="1"/>
  <c r="A2041" i="5" s="1"/>
  <c r="D2040" i="5" a="1"/>
  <c r="D2040" i="5" s="1"/>
  <c r="C2040" i="5" a="1"/>
  <c r="C2040" i="5" s="1"/>
  <c r="B2040" i="5" a="1"/>
  <c r="B2040" i="5" s="1"/>
  <c r="A2040" i="5" a="1"/>
  <c r="A2040" i="5" s="1"/>
  <c r="D2039" i="5" a="1"/>
  <c r="D2039" i="5" s="1"/>
  <c r="C2039" i="5" a="1"/>
  <c r="C2039" i="5" s="1"/>
  <c r="B2039" i="5" a="1"/>
  <c r="B2039" i="5" s="1"/>
  <c r="A2039" i="5" a="1"/>
  <c r="A2039" i="5" s="1"/>
  <c r="D2038" i="5" a="1"/>
  <c r="D2038" i="5" s="1"/>
  <c r="C2038" i="5" a="1"/>
  <c r="C2038" i="5" s="1"/>
  <c r="B2038" i="5" a="1"/>
  <c r="B2038" i="5" s="1"/>
  <c r="A2038" i="5" a="1"/>
  <c r="A2038" i="5" s="1"/>
  <c r="D2037" i="5" a="1"/>
  <c r="D2037" i="5" s="1"/>
  <c r="C2037" i="5" a="1"/>
  <c r="C2037" i="5" s="1"/>
  <c r="B2037" i="5" a="1"/>
  <c r="B2037" i="5" s="1"/>
  <c r="A2037" i="5" a="1"/>
  <c r="A2037" i="5" s="1"/>
  <c r="D2036" i="5" a="1"/>
  <c r="D2036" i="5" s="1"/>
  <c r="C2036" i="5" a="1"/>
  <c r="C2036" i="5" s="1"/>
  <c r="B2036" i="5" a="1"/>
  <c r="B2036" i="5" s="1"/>
  <c r="A2036" i="5" a="1"/>
  <c r="A2036" i="5" s="1"/>
  <c r="D2035" i="5" a="1"/>
  <c r="D2035" i="5" s="1"/>
  <c r="C2035" i="5" a="1"/>
  <c r="C2035" i="5" s="1"/>
  <c r="B2035" i="5" a="1"/>
  <c r="B2035" i="5" s="1"/>
  <c r="A2035" i="5" a="1"/>
  <c r="A2035" i="5" s="1"/>
  <c r="D2034" i="5" a="1"/>
  <c r="D2034" i="5" s="1"/>
  <c r="C2034" i="5" a="1"/>
  <c r="C2034" i="5" s="1"/>
  <c r="B2034" i="5" a="1"/>
  <c r="B2034" i="5" s="1"/>
  <c r="A2034" i="5" a="1"/>
  <c r="A2034" i="5" s="1"/>
  <c r="D2033" i="5" a="1"/>
  <c r="D2033" i="5" s="1"/>
  <c r="C2033" i="5" a="1"/>
  <c r="C2033" i="5" s="1"/>
  <c r="B2033" i="5" a="1"/>
  <c r="B2033" i="5" s="1"/>
  <c r="A2033" i="5" a="1"/>
  <c r="A2033" i="5" s="1"/>
  <c r="D2032" i="5" a="1"/>
  <c r="D2032" i="5" s="1"/>
  <c r="C2032" i="5" a="1"/>
  <c r="C2032" i="5" s="1"/>
  <c r="B2032" i="5" a="1"/>
  <c r="B2032" i="5" s="1"/>
  <c r="A2032" i="5" a="1"/>
  <c r="A2032" i="5" s="1"/>
  <c r="D2031" i="5" a="1"/>
  <c r="D2031" i="5" s="1"/>
  <c r="C2031" i="5" a="1"/>
  <c r="C2031" i="5" s="1"/>
  <c r="B2031" i="5" a="1"/>
  <c r="B2031" i="5" s="1"/>
  <c r="A2031" i="5" a="1"/>
  <c r="A2031" i="5" s="1"/>
  <c r="D2030" i="5" a="1"/>
  <c r="D2030" i="5" s="1"/>
  <c r="C2030" i="5" a="1"/>
  <c r="C2030" i="5" s="1"/>
  <c r="B2030" i="5" a="1"/>
  <c r="B2030" i="5" s="1"/>
  <c r="A2030" i="5" a="1"/>
  <c r="A2030" i="5" s="1"/>
  <c r="D2029" i="5" a="1"/>
  <c r="D2029" i="5" s="1"/>
  <c r="C2029" i="5" a="1"/>
  <c r="C2029" i="5" s="1"/>
  <c r="B2029" i="5" a="1"/>
  <c r="B2029" i="5" s="1"/>
  <c r="A2029" i="5" a="1"/>
  <c r="A2029" i="5" s="1"/>
  <c r="D2028" i="5" a="1"/>
  <c r="D2028" i="5" s="1"/>
  <c r="C2028" i="5" a="1"/>
  <c r="C2028" i="5" s="1"/>
  <c r="B2028" i="5" a="1"/>
  <c r="B2028" i="5" s="1"/>
  <c r="A2028" i="5" a="1"/>
  <c r="A2028" i="5" s="1"/>
  <c r="D2027" i="5" a="1"/>
  <c r="D2027" i="5" s="1"/>
  <c r="C2027" i="5" a="1"/>
  <c r="C2027" i="5" s="1"/>
  <c r="B2027" i="5" a="1"/>
  <c r="B2027" i="5" s="1"/>
  <c r="A2027" i="5" a="1"/>
  <c r="A2027" i="5" s="1"/>
  <c r="D2026" i="5" a="1"/>
  <c r="D2026" i="5" s="1"/>
  <c r="C2026" i="5" a="1"/>
  <c r="C2026" i="5" s="1"/>
  <c r="B2026" i="5" a="1"/>
  <c r="B2026" i="5" s="1"/>
  <c r="A2026" i="5" a="1"/>
  <c r="A2026" i="5" s="1"/>
  <c r="D2025" i="5" a="1"/>
  <c r="D2025" i="5" s="1"/>
  <c r="C2025" i="5" a="1"/>
  <c r="C2025" i="5" s="1"/>
  <c r="B2025" i="5" a="1"/>
  <c r="B2025" i="5" s="1"/>
  <c r="A2025" i="5" a="1"/>
  <c r="A2025" i="5" s="1"/>
  <c r="D2024" i="5" a="1"/>
  <c r="D2024" i="5" s="1"/>
  <c r="C2024" i="5" a="1"/>
  <c r="C2024" i="5" s="1"/>
  <c r="B2024" i="5" a="1"/>
  <c r="B2024" i="5" s="1"/>
  <c r="A2024" i="5" a="1"/>
  <c r="A2024" i="5" s="1"/>
  <c r="D2023" i="5" a="1"/>
  <c r="D2023" i="5" s="1"/>
  <c r="C2023" i="5" a="1"/>
  <c r="C2023" i="5" s="1"/>
  <c r="B2023" i="5" a="1"/>
  <c r="B2023" i="5" s="1"/>
  <c r="A2023" i="5" a="1"/>
  <c r="A2023" i="5" s="1"/>
  <c r="D2022" i="5" a="1"/>
  <c r="D2022" i="5" s="1"/>
  <c r="C2022" i="5" a="1"/>
  <c r="C2022" i="5" s="1"/>
  <c r="B2022" i="5" a="1"/>
  <c r="B2022" i="5" s="1"/>
  <c r="A2022" i="5" a="1"/>
  <c r="A2022" i="5" s="1"/>
  <c r="D2021" i="5" a="1"/>
  <c r="D2021" i="5" s="1"/>
  <c r="C2021" i="5" a="1"/>
  <c r="C2021" i="5" s="1"/>
  <c r="B2021" i="5" a="1"/>
  <c r="B2021" i="5" s="1"/>
  <c r="A2021" i="5" a="1"/>
  <c r="A2021" i="5" s="1"/>
  <c r="D2020" i="5" a="1"/>
  <c r="D2020" i="5" s="1"/>
  <c r="C2020" i="5" a="1"/>
  <c r="C2020" i="5" s="1"/>
  <c r="B2020" i="5" a="1"/>
  <c r="B2020" i="5" s="1"/>
  <c r="A2020" i="5" a="1"/>
  <c r="A2020" i="5" s="1"/>
  <c r="D2019" i="5" a="1"/>
  <c r="D2019" i="5" s="1"/>
  <c r="C2019" i="5" a="1"/>
  <c r="C2019" i="5" s="1"/>
  <c r="B2019" i="5" a="1"/>
  <c r="B2019" i="5" s="1"/>
  <c r="A2019" i="5" a="1"/>
  <c r="A2019" i="5" s="1"/>
  <c r="D2018" i="5" a="1"/>
  <c r="D2018" i="5" s="1"/>
  <c r="C2018" i="5" a="1"/>
  <c r="C2018" i="5" s="1"/>
  <c r="B2018" i="5" a="1"/>
  <c r="B2018" i="5" s="1"/>
  <c r="A2018" i="5" a="1"/>
  <c r="A2018" i="5" s="1"/>
  <c r="D2017" i="5" a="1"/>
  <c r="D2017" i="5" s="1"/>
  <c r="C2017" i="5" a="1"/>
  <c r="C2017" i="5" s="1"/>
  <c r="B2017" i="5" a="1"/>
  <c r="B2017" i="5" s="1"/>
  <c r="A2017" i="5" a="1"/>
  <c r="A2017" i="5" s="1"/>
  <c r="D2016" i="5" a="1"/>
  <c r="D2016" i="5" s="1"/>
  <c r="C2016" i="5" a="1"/>
  <c r="C2016" i="5" s="1"/>
  <c r="B2016" i="5" a="1"/>
  <c r="B2016" i="5" s="1"/>
  <c r="A2016" i="5" a="1"/>
  <c r="A2016" i="5" s="1"/>
  <c r="D2015" i="5" a="1"/>
  <c r="D2015" i="5" s="1"/>
  <c r="C2015" i="5" a="1"/>
  <c r="C2015" i="5" s="1"/>
  <c r="B2015" i="5" a="1"/>
  <c r="B2015" i="5" s="1"/>
  <c r="A2015" i="5" a="1"/>
  <c r="A2015" i="5" s="1"/>
  <c r="D2014" i="5" a="1"/>
  <c r="D2014" i="5" s="1"/>
  <c r="C2014" i="5" a="1"/>
  <c r="C2014" i="5" s="1"/>
  <c r="B2014" i="5" a="1"/>
  <c r="B2014" i="5" s="1"/>
  <c r="A2014" i="5" a="1"/>
  <c r="A2014" i="5" s="1"/>
  <c r="D2013" i="5" a="1"/>
  <c r="D2013" i="5" s="1"/>
  <c r="C2013" i="5" a="1"/>
  <c r="C2013" i="5" s="1"/>
  <c r="B2013" i="5" a="1"/>
  <c r="B2013" i="5" s="1"/>
  <c r="A2013" i="5" a="1"/>
  <c r="A2013" i="5" s="1"/>
  <c r="D2012" i="5" a="1"/>
  <c r="D2012" i="5" s="1"/>
  <c r="C2012" i="5" a="1"/>
  <c r="C2012" i="5" s="1"/>
  <c r="B2012" i="5" a="1"/>
  <c r="B2012" i="5" s="1"/>
  <c r="A2012" i="5" a="1"/>
  <c r="A2012" i="5" s="1"/>
  <c r="D2011" i="5" a="1"/>
  <c r="D2011" i="5" s="1"/>
  <c r="C2011" i="5" a="1"/>
  <c r="C2011" i="5" s="1"/>
  <c r="B2011" i="5" a="1"/>
  <c r="B2011" i="5" s="1"/>
  <c r="A2011" i="5" a="1"/>
  <c r="A2011" i="5" s="1"/>
  <c r="D2010" i="5" a="1"/>
  <c r="D2010" i="5" s="1"/>
  <c r="C2010" i="5" a="1"/>
  <c r="C2010" i="5" s="1"/>
  <c r="B2010" i="5" a="1"/>
  <c r="B2010" i="5" s="1"/>
  <c r="A2010" i="5" a="1"/>
  <c r="A2010" i="5" s="1"/>
  <c r="D2009" i="5" a="1"/>
  <c r="D2009" i="5" s="1"/>
  <c r="C2009" i="5" a="1"/>
  <c r="C2009" i="5" s="1"/>
  <c r="B2009" i="5" a="1"/>
  <c r="B2009" i="5" s="1"/>
  <c r="A2009" i="5" a="1"/>
  <c r="A2009" i="5" s="1"/>
  <c r="D2008" i="5" a="1"/>
  <c r="D2008" i="5" s="1"/>
  <c r="C2008" i="5" a="1"/>
  <c r="C2008" i="5" s="1"/>
  <c r="B2008" i="5" a="1"/>
  <c r="B2008" i="5" s="1"/>
  <c r="A2008" i="5" a="1"/>
  <c r="A2008" i="5" s="1"/>
  <c r="D2007" i="5" a="1"/>
  <c r="D2007" i="5" s="1"/>
  <c r="C2007" i="5" a="1"/>
  <c r="C2007" i="5" s="1"/>
  <c r="B2007" i="5" a="1"/>
  <c r="B2007" i="5" s="1"/>
  <c r="A2007" i="5" a="1"/>
  <c r="A2007" i="5" s="1"/>
  <c r="D2006" i="5" a="1"/>
  <c r="D2006" i="5" s="1"/>
  <c r="C2006" i="5" a="1"/>
  <c r="C2006" i="5" s="1"/>
  <c r="B2006" i="5" a="1"/>
  <c r="B2006" i="5" s="1"/>
  <c r="A2006" i="5" a="1"/>
  <c r="A2006" i="5" s="1"/>
  <c r="D2005" i="5" a="1"/>
  <c r="D2005" i="5" s="1"/>
  <c r="C2005" i="5" a="1"/>
  <c r="C2005" i="5" s="1"/>
  <c r="B2005" i="5" a="1"/>
  <c r="B2005" i="5" s="1"/>
  <c r="A2005" i="5" a="1"/>
  <c r="A2005" i="5" s="1"/>
  <c r="D2004" i="5" a="1"/>
  <c r="D2004" i="5" s="1"/>
  <c r="C2004" i="5" a="1"/>
  <c r="C2004" i="5" s="1"/>
  <c r="B2004" i="5" a="1"/>
  <c r="B2004" i="5" s="1"/>
  <c r="A2004" i="5" a="1"/>
  <c r="A2004" i="5" s="1"/>
  <c r="D2003" i="5" a="1"/>
  <c r="D2003" i="5" s="1"/>
  <c r="C2003" i="5" a="1"/>
  <c r="C2003" i="5" s="1"/>
  <c r="B2003" i="5" a="1"/>
  <c r="B2003" i="5" s="1"/>
  <c r="A2003" i="5" a="1"/>
  <c r="A2003" i="5" s="1"/>
  <c r="D2002" i="5" a="1"/>
  <c r="D2002" i="5" s="1"/>
  <c r="C2002" i="5" a="1"/>
  <c r="C2002" i="5" s="1"/>
  <c r="B2002" i="5" a="1"/>
  <c r="B2002" i="5" s="1"/>
  <c r="A2002" i="5" a="1"/>
  <c r="A2002" i="5" s="1"/>
  <c r="D2001" i="5" a="1"/>
  <c r="D2001" i="5" s="1"/>
  <c r="C2001" i="5" a="1"/>
  <c r="C2001" i="5" s="1"/>
  <c r="B2001" i="5" a="1"/>
  <c r="B2001" i="5" s="1"/>
  <c r="A2001" i="5" a="1"/>
  <c r="A2001" i="5" s="1"/>
  <c r="D2000" i="5" a="1"/>
  <c r="D2000" i="5" s="1"/>
  <c r="C2000" i="5" a="1"/>
  <c r="C2000" i="5" s="1"/>
  <c r="B2000" i="5" a="1"/>
  <c r="B2000" i="5" s="1"/>
  <c r="A2000" i="5" a="1"/>
  <c r="A2000" i="5" s="1"/>
  <c r="D1999" i="5" a="1"/>
  <c r="D1999" i="5" s="1"/>
  <c r="C1999" i="5" a="1"/>
  <c r="C1999" i="5" s="1"/>
  <c r="B1999" i="5" a="1"/>
  <c r="B1999" i="5" s="1"/>
  <c r="A1999" i="5" a="1"/>
  <c r="A1999" i="5" s="1"/>
  <c r="D1998" i="5" a="1"/>
  <c r="D1998" i="5" s="1"/>
  <c r="C1998" i="5" a="1"/>
  <c r="C1998" i="5" s="1"/>
  <c r="B1998" i="5" a="1"/>
  <c r="B1998" i="5" s="1"/>
  <c r="A1998" i="5" a="1"/>
  <c r="A1998" i="5" s="1"/>
  <c r="D1997" i="5" a="1"/>
  <c r="D1997" i="5" s="1"/>
  <c r="C1997" i="5" a="1"/>
  <c r="C1997" i="5" s="1"/>
  <c r="B1997" i="5" a="1"/>
  <c r="B1997" i="5" s="1"/>
  <c r="A1997" i="5" a="1"/>
  <c r="A1997" i="5" s="1"/>
  <c r="D1996" i="5" a="1"/>
  <c r="D1996" i="5" s="1"/>
  <c r="C1996" i="5" a="1"/>
  <c r="C1996" i="5" s="1"/>
  <c r="B1996" i="5" a="1"/>
  <c r="B1996" i="5" s="1"/>
  <c r="A1996" i="5" a="1"/>
  <c r="A1996" i="5" s="1"/>
  <c r="D1995" i="5" a="1"/>
  <c r="D1995" i="5" s="1"/>
  <c r="C1995" i="5" a="1"/>
  <c r="C1995" i="5" s="1"/>
  <c r="B1995" i="5" a="1"/>
  <c r="B1995" i="5" s="1"/>
  <c r="A1995" i="5" a="1"/>
  <c r="A1995" i="5" s="1"/>
  <c r="D1994" i="5" a="1"/>
  <c r="D1994" i="5" s="1"/>
  <c r="C1994" i="5" a="1"/>
  <c r="C1994" i="5" s="1"/>
  <c r="B1994" i="5" a="1"/>
  <c r="B1994" i="5" s="1"/>
  <c r="A1994" i="5" a="1"/>
  <c r="A1994" i="5" s="1"/>
  <c r="D1993" i="5" a="1"/>
  <c r="D1993" i="5" s="1"/>
  <c r="C1993" i="5" a="1"/>
  <c r="C1993" i="5" s="1"/>
  <c r="B1993" i="5" a="1"/>
  <c r="B1993" i="5" s="1"/>
  <c r="A1993" i="5" a="1"/>
  <c r="A1993" i="5" s="1"/>
  <c r="D1992" i="5" a="1"/>
  <c r="D1992" i="5" s="1"/>
  <c r="C1992" i="5" a="1"/>
  <c r="C1992" i="5" s="1"/>
  <c r="B1992" i="5" a="1"/>
  <c r="B1992" i="5" s="1"/>
  <c r="A1992" i="5" a="1"/>
  <c r="A1992" i="5" s="1"/>
  <c r="D1991" i="5" a="1"/>
  <c r="D1991" i="5" s="1"/>
  <c r="C1991" i="5" a="1"/>
  <c r="C1991" i="5" s="1"/>
  <c r="B1991" i="5" a="1"/>
  <c r="B1991" i="5" s="1"/>
  <c r="A1991" i="5" a="1"/>
  <c r="A1991" i="5" s="1"/>
  <c r="D1990" i="5" a="1"/>
  <c r="D1990" i="5" s="1"/>
  <c r="C1990" i="5" a="1"/>
  <c r="C1990" i="5" s="1"/>
  <c r="B1990" i="5" a="1"/>
  <c r="B1990" i="5" s="1"/>
  <c r="A1990" i="5" a="1"/>
  <c r="A1990" i="5" s="1"/>
  <c r="D1989" i="5" a="1"/>
  <c r="D1989" i="5" s="1"/>
  <c r="C1989" i="5" a="1"/>
  <c r="C1989" i="5" s="1"/>
  <c r="B1989" i="5" a="1"/>
  <c r="B1989" i="5" s="1"/>
  <c r="A1989" i="5" a="1"/>
  <c r="A1989" i="5" s="1"/>
  <c r="D1988" i="5" a="1"/>
  <c r="D1988" i="5" s="1"/>
  <c r="C1988" i="5" a="1"/>
  <c r="C1988" i="5" s="1"/>
  <c r="B1988" i="5" a="1"/>
  <c r="B1988" i="5" s="1"/>
  <c r="A1988" i="5" a="1"/>
  <c r="A1988" i="5" s="1"/>
  <c r="D1987" i="5" a="1"/>
  <c r="D1987" i="5" s="1"/>
  <c r="C1987" i="5" a="1"/>
  <c r="C1987" i="5" s="1"/>
  <c r="B1987" i="5" a="1"/>
  <c r="B1987" i="5" s="1"/>
  <c r="A1987" i="5" a="1"/>
  <c r="A1987" i="5" s="1"/>
  <c r="D1986" i="5" a="1"/>
  <c r="D1986" i="5" s="1"/>
  <c r="C1986" i="5" a="1"/>
  <c r="C1986" i="5" s="1"/>
  <c r="B1986" i="5" a="1"/>
  <c r="B1986" i="5" s="1"/>
  <c r="A1986" i="5" a="1"/>
  <c r="A1986" i="5" s="1"/>
  <c r="D1985" i="5" a="1"/>
  <c r="D1985" i="5" s="1"/>
  <c r="C1985" i="5" a="1"/>
  <c r="C1985" i="5" s="1"/>
  <c r="B1985" i="5" a="1"/>
  <c r="B1985" i="5" s="1"/>
  <c r="A1985" i="5" a="1"/>
  <c r="A1985" i="5" s="1"/>
  <c r="D1984" i="5" a="1"/>
  <c r="D1984" i="5" s="1"/>
  <c r="C1984" i="5" a="1"/>
  <c r="C1984" i="5" s="1"/>
  <c r="B1984" i="5" a="1"/>
  <c r="B1984" i="5" s="1"/>
  <c r="A1984" i="5" a="1"/>
  <c r="A1984" i="5" s="1"/>
  <c r="D1983" i="5" a="1"/>
  <c r="D1983" i="5" s="1"/>
  <c r="C1983" i="5" a="1"/>
  <c r="C1983" i="5" s="1"/>
  <c r="B1983" i="5" a="1"/>
  <c r="B1983" i="5" s="1"/>
  <c r="A1983" i="5" a="1"/>
  <c r="A1983" i="5" s="1"/>
  <c r="D1982" i="5" a="1"/>
  <c r="D1982" i="5" s="1"/>
  <c r="C1982" i="5" a="1"/>
  <c r="C1982" i="5" s="1"/>
  <c r="B1982" i="5" a="1"/>
  <c r="B1982" i="5" s="1"/>
  <c r="A1982" i="5" a="1"/>
  <c r="A1982" i="5" s="1"/>
  <c r="D1981" i="5" a="1"/>
  <c r="D1981" i="5" s="1"/>
  <c r="C1981" i="5" a="1"/>
  <c r="C1981" i="5" s="1"/>
  <c r="B1981" i="5" a="1"/>
  <c r="B1981" i="5" s="1"/>
  <c r="A1981" i="5" a="1"/>
  <c r="A1981" i="5" s="1"/>
  <c r="D1980" i="5" a="1"/>
  <c r="D1980" i="5" s="1"/>
  <c r="C1980" i="5" a="1"/>
  <c r="C1980" i="5" s="1"/>
  <c r="B1980" i="5" a="1"/>
  <c r="B1980" i="5" s="1"/>
  <c r="A1980" i="5" a="1"/>
  <c r="A1980" i="5" s="1"/>
  <c r="D1979" i="5" a="1"/>
  <c r="D1979" i="5" s="1"/>
  <c r="C1979" i="5" a="1"/>
  <c r="C1979" i="5" s="1"/>
  <c r="B1979" i="5" a="1"/>
  <c r="B1979" i="5" s="1"/>
  <c r="A1979" i="5" a="1"/>
  <c r="A1979" i="5" s="1"/>
  <c r="D1978" i="5" a="1"/>
  <c r="D1978" i="5" s="1"/>
  <c r="C1978" i="5" a="1"/>
  <c r="C1978" i="5" s="1"/>
  <c r="B1978" i="5" a="1"/>
  <c r="B1978" i="5" s="1"/>
  <c r="A1978" i="5" a="1"/>
  <c r="A1978" i="5" s="1"/>
  <c r="D1977" i="5" a="1"/>
  <c r="D1977" i="5" s="1"/>
  <c r="C1977" i="5" a="1"/>
  <c r="C1977" i="5" s="1"/>
  <c r="B1977" i="5" a="1"/>
  <c r="B1977" i="5" s="1"/>
  <c r="A1977" i="5" a="1"/>
  <c r="A1977" i="5" s="1"/>
  <c r="D1976" i="5" a="1"/>
  <c r="D1976" i="5" s="1"/>
  <c r="C1976" i="5" a="1"/>
  <c r="C1976" i="5" s="1"/>
  <c r="B1976" i="5" a="1"/>
  <c r="B1976" i="5" s="1"/>
  <c r="A1976" i="5" a="1"/>
  <c r="A1976" i="5" s="1"/>
  <c r="D1975" i="5" a="1"/>
  <c r="D1975" i="5" s="1"/>
  <c r="C1975" i="5" a="1"/>
  <c r="C1975" i="5" s="1"/>
  <c r="B1975" i="5" a="1"/>
  <c r="B1975" i="5" s="1"/>
  <c r="A1975" i="5" a="1"/>
  <c r="A1975" i="5" s="1"/>
  <c r="D1974" i="5" a="1"/>
  <c r="D1974" i="5" s="1"/>
  <c r="C1974" i="5" a="1"/>
  <c r="C1974" i="5" s="1"/>
  <c r="B1974" i="5" a="1"/>
  <c r="B1974" i="5" s="1"/>
  <c r="A1974" i="5" a="1"/>
  <c r="A1974" i="5" s="1"/>
  <c r="D1973" i="5" a="1"/>
  <c r="D1973" i="5" s="1"/>
  <c r="C1973" i="5" a="1"/>
  <c r="C1973" i="5" s="1"/>
  <c r="B1973" i="5" a="1"/>
  <c r="B1973" i="5" s="1"/>
  <c r="A1973" i="5" a="1"/>
  <c r="A1973" i="5" s="1"/>
  <c r="D1972" i="5" a="1"/>
  <c r="D1972" i="5" s="1"/>
  <c r="C1972" i="5" a="1"/>
  <c r="C1972" i="5" s="1"/>
  <c r="B1972" i="5" a="1"/>
  <c r="B1972" i="5" s="1"/>
  <c r="A1972" i="5" a="1"/>
  <c r="A1972" i="5" s="1"/>
  <c r="D1971" i="5" a="1"/>
  <c r="D1971" i="5" s="1"/>
  <c r="C1971" i="5" a="1"/>
  <c r="C1971" i="5" s="1"/>
  <c r="B1971" i="5" a="1"/>
  <c r="B1971" i="5" s="1"/>
  <c r="A1971" i="5" a="1"/>
  <c r="A1971" i="5" s="1"/>
  <c r="D1970" i="5" a="1"/>
  <c r="D1970" i="5" s="1"/>
  <c r="C1970" i="5" a="1"/>
  <c r="C1970" i="5" s="1"/>
  <c r="B1970" i="5" a="1"/>
  <c r="B1970" i="5" s="1"/>
  <c r="A1970" i="5" a="1"/>
  <c r="A1970" i="5" s="1"/>
  <c r="D1969" i="5" a="1"/>
  <c r="D1969" i="5" s="1"/>
  <c r="C1969" i="5" a="1"/>
  <c r="C1969" i="5" s="1"/>
  <c r="B1969" i="5" a="1"/>
  <c r="B1969" i="5" s="1"/>
  <c r="A1969" i="5" a="1"/>
  <c r="A1969" i="5" s="1"/>
  <c r="D1968" i="5" a="1"/>
  <c r="D1968" i="5" s="1"/>
  <c r="C1968" i="5" a="1"/>
  <c r="C1968" i="5" s="1"/>
  <c r="B1968" i="5" a="1"/>
  <c r="B1968" i="5" s="1"/>
  <c r="A1968" i="5" a="1"/>
  <c r="A1968" i="5" s="1"/>
  <c r="D1967" i="5" a="1"/>
  <c r="D1967" i="5" s="1"/>
  <c r="C1967" i="5" a="1"/>
  <c r="C1967" i="5" s="1"/>
  <c r="B1967" i="5" a="1"/>
  <c r="B1967" i="5" s="1"/>
  <c r="A1967" i="5" a="1"/>
  <c r="A1967" i="5" s="1"/>
  <c r="D1966" i="5" a="1"/>
  <c r="D1966" i="5" s="1"/>
  <c r="C1966" i="5" a="1"/>
  <c r="C1966" i="5" s="1"/>
  <c r="B1966" i="5" a="1"/>
  <c r="B1966" i="5" s="1"/>
  <c r="A1966" i="5" a="1"/>
  <c r="A1966" i="5" s="1"/>
  <c r="D1965" i="5" a="1"/>
  <c r="D1965" i="5" s="1"/>
  <c r="C1965" i="5" a="1"/>
  <c r="C1965" i="5" s="1"/>
  <c r="B1965" i="5" a="1"/>
  <c r="B1965" i="5" s="1"/>
  <c r="A1965" i="5" a="1"/>
  <c r="A1965" i="5" s="1"/>
  <c r="D1964" i="5" a="1"/>
  <c r="D1964" i="5" s="1"/>
  <c r="C1964" i="5" a="1"/>
  <c r="C1964" i="5" s="1"/>
  <c r="B1964" i="5" a="1"/>
  <c r="B1964" i="5" s="1"/>
  <c r="A1964" i="5" a="1"/>
  <c r="A1964" i="5" s="1"/>
  <c r="D1963" i="5" a="1"/>
  <c r="D1963" i="5" s="1"/>
  <c r="C1963" i="5" a="1"/>
  <c r="C1963" i="5" s="1"/>
  <c r="B1963" i="5" a="1"/>
  <c r="B1963" i="5" s="1"/>
  <c r="A1963" i="5" a="1"/>
  <c r="A1963" i="5" s="1"/>
  <c r="D1962" i="5" a="1"/>
  <c r="D1962" i="5" s="1"/>
  <c r="C1962" i="5" a="1"/>
  <c r="C1962" i="5" s="1"/>
  <c r="B1962" i="5" a="1"/>
  <c r="B1962" i="5" s="1"/>
  <c r="A1962" i="5" a="1"/>
  <c r="A1962" i="5" s="1"/>
  <c r="D1961" i="5" a="1"/>
  <c r="D1961" i="5" s="1"/>
  <c r="C1961" i="5" a="1"/>
  <c r="C1961" i="5" s="1"/>
  <c r="B1961" i="5" a="1"/>
  <c r="B1961" i="5" s="1"/>
  <c r="A1961" i="5" a="1"/>
  <c r="A1961" i="5" s="1"/>
  <c r="D1960" i="5" a="1"/>
  <c r="D1960" i="5" s="1"/>
  <c r="C1960" i="5" a="1"/>
  <c r="C1960" i="5" s="1"/>
  <c r="B1960" i="5" a="1"/>
  <c r="B1960" i="5" s="1"/>
  <c r="A1960" i="5" a="1"/>
  <c r="A1960" i="5" s="1"/>
  <c r="D1959" i="5" a="1"/>
  <c r="D1959" i="5" s="1"/>
  <c r="C1959" i="5" a="1"/>
  <c r="C1959" i="5" s="1"/>
  <c r="B1959" i="5" a="1"/>
  <c r="B1959" i="5" s="1"/>
  <c r="A1959" i="5" a="1"/>
  <c r="A1959" i="5" s="1"/>
  <c r="D1958" i="5" a="1"/>
  <c r="D1958" i="5" s="1"/>
  <c r="C1958" i="5" a="1"/>
  <c r="C1958" i="5" s="1"/>
  <c r="B1958" i="5" a="1"/>
  <c r="B1958" i="5" s="1"/>
  <c r="A1958" i="5" a="1"/>
  <c r="A1958" i="5" s="1"/>
  <c r="D1957" i="5" a="1"/>
  <c r="D1957" i="5" s="1"/>
  <c r="C1957" i="5" a="1"/>
  <c r="C1957" i="5" s="1"/>
  <c r="B1957" i="5" a="1"/>
  <c r="B1957" i="5" s="1"/>
  <c r="A1957" i="5" a="1"/>
  <c r="A1957" i="5" s="1"/>
  <c r="D1956" i="5" a="1"/>
  <c r="D1956" i="5" s="1"/>
  <c r="C1956" i="5" a="1"/>
  <c r="C1956" i="5" s="1"/>
  <c r="B1956" i="5" a="1"/>
  <c r="B1956" i="5" s="1"/>
  <c r="A1956" i="5" a="1"/>
  <c r="A1956" i="5" s="1"/>
  <c r="D1955" i="5" a="1"/>
  <c r="D1955" i="5" s="1"/>
  <c r="C1955" i="5" a="1"/>
  <c r="C1955" i="5" s="1"/>
  <c r="B1955" i="5" a="1"/>
  <c r="B1955" i="5" s="1"/>
  <c r="A1955" i="5" a="1"/>
  <c r="A1955" i="5" s="1"/>
  <c r="D1954" i="5" a="1"/>
  <c r="D1954" i="5" s="1"/>
  <c r="C1954" i="5" a="1"/>
  <c r="C1954" i="5" s="1"/>
  <c r="B1954" i="5" a="1"/>
  <c r="B1954" i="5" s="1"/>
  <c r="A1954" i="5" a="1"/>
  <c r="A1954" i="5" s="1"/>
  <c r="D1953" i="5" a="1"/>
  <c r="D1953" i="5" s="1"/>
  <c r="C1953" i="5" a="1"/>
  <c r="C1953" i="5" s="1"/>
  <c r="B1953" i="5" a="1"/>
  <c r="B1953" i="5" s="1"/>
  <c r="A1953" i="5" a="1"/>
  <c r="A1953" i="5" s="1"/>
  <c r="D1952" i="5" a="1"/>
  <c r="D1952" i="5" s="1"/>
  <c r="C1952" i="5" a="1"/>
  <c r="C1952" i="5" s="1"/>
  <c r="B1952" i="5" a="1"/>
  <c r="B1952" i="5" s="1"/>
  <c r="A1952" i="5" a="1"/>
  <c r="A1952" i="5" s="1"/>
  <c r="D1951" i="5" a="1"/>
  <c r="D1951" i="5" s="1"/>
  <c r="C1951" i="5" a="1"/>
  <c r="C1951" i="5" s="1"/>
  <c r="B1951" i="5" a="1"/>
  <c r="B1951" i="5" s="1"/>
  <c r="A1951" i="5" a="1"/>
  <c r="A1951" i="5" s="1"/>
  <c r="D1950" i="5" a="1"/>
  <c r="D1950" i="5" s="1"/>
  <c r="C1950" i="5" a="1"/>
  <c r="C1950" i="5" s="1"/>
  <c r="B1950" i="5" a="1"/>
  <c r="B1950" i="5" s="1"/>
  <c r="A1950" i="5" a="1"/>
  <c r="A1950" i="5" s="1"/>
  <c r="D1949" i="5" a="1"/>
  <c r="D1949" i="5" s="1"/>
  <c r="C1949" i="5" a="1"/>
  <c r="C1949" i="5" s="1"/>
  <c r="B1949" i="5" a="1"/>
  <c r="B1949" i="5" s="1"/>
  <c r="A1949" i="5" a="1"/>
  <c r="A1949" i="5" s="1"/>
  <c r="D1948" i="5" a="1"/>
  <c r="D1948" i="5" s="1"/>
  <c r="C1948" i="5" a="1"/>
  <c r="C1948" i="5" s="1"/>
  <c r="B1948" i="5" a="1"/>
  <c r="B1948" i="5" s="1"/>
  <c r="A1948" i="5" a="1"/>
  <c r="A1948" i="5" s="1"/>
  <c r="D1947" i="5" a="1"/>
  <c r="D1947" i="5" s="1"/>
  <c r="C1947" i="5" a="1"/>
  <c r="C1947" i="5" s="1"/>
  <c r="B1947" i="5" a="1"/>
  <c r="B1947" i="5" s="1"/>
  <c r="A1947" i="5" a="1"/>
  <c r="A1947" i="5" s="1"/>
  <c r="D1946" i="5" a="1"/>
  <c r="D1946" i="5" s="1"/>
  <c r="C1946" i="5" a="1"/>
  <c r="C1946" i="5" s="1"/>
  <c r="B1946" i="5" a="1"/>
  <c r="B1946" i="5" s="1"/>
  <c r="A1946" i="5" a="1"/>
  <c r="A1946" i="5" s="1"/>
  <c r="D1945" i="5" a="1"/>
  <c r="D1945" i="5" s="1"/>
  <c r="C1945" i="5" a="1"/>
  <c r="C1945" i="5" s="1"/>
  <c r="B1945" i="5" a="1"/>
  <c r="B1945" i="5" s="1"/>
  <c r="A1945" i="5" a="1"/>
  <c r="A1945" i="5" s="1"/>
  <c r="D1944" i="5" a="1"/>
  <c r="D1944" i="5" s="1"/>
  <c r="C1944" i="5" a="1"/>
  <c r="C1944" i="5" s="1"/>
  <c r="B1944" i="5" a="1"/>
  <c r="B1944" i="5" s="1"/>
  <c r="A1944" i="5" a="1"/>
  <c r="A1944" i="5" s="1"/>
  <c r="D1943" i="5" a="1"/>
  <c r="D1943" i="5" s="1"/>
  <c r="C1943" i="5" a="1"/>
  <c r="C1943" i="5" s="1"/>
  <c r="B1943" i="5" a="1"/>
  <c r="B1943" i="5" s="1"/>
  <c r="A1943" i="5" a="1"/>
  <c r="A1943" i="5" s="1"/>
  <c r="D1942" i="5" a="1"/>
  <c r="D1942" i="5" s="1"/>
  <c r="C1942" i="5" a="1"/>
  <c r="C1942" i="5" s="1"/>
  <c r="B1942" i="5" a="1"/>
  <c r="B1942" i="5" s="1"/>
  <c r="A1942" i="5" a="1"/>
  <c r="A1942" i="5" s="1"/>
  <c r="D1941" i="5" a="1"/>
  <c r="D1941" i="5" s="1"/>
  <c r="C1941" i="5" a="1"/>
  <c r="C1941" i="5" s="1"/>
  <c r="B1941" i="5" a="1"/>
  <c r="B1941" i="5" s="1"/>
  <c r="A1941" i="5" a="1"/>
  <c r="A1941" i="5" s="1"/>
  <c r="D1940" i="5" a="1"/>
  <c r="D1940" i="5" s="1"/>
  <c r="C1940" i="5" a="1"/>
  <c r="C1940" i="5" s="1"/>
  <c r="B1940" i="5" a="1"/>
  <c r="B1940" i="5" s="1"/>
  <c r="A1940" i="5" a="1"/>
  <c r="A1940" i="5" s="1"/>
  <c r="D1939" i="5" a="1"/>
  <c r="D1939" i="5" s="1"/>
  <c r="C1939" i="5" a="1"/>
  <c r="C1939" i="5" s="1"/>
  <c r="B1939" i="5" a="1"/>
  <c r="B1939" i="5" s="1"/>
  <c r="A1939" i="5" a="1"/>
  <c r="A1939" i="5" s="1"/>
  <c r="D1938" i="5" a="1"/>
  <c r="D1938" i="5" s="1"/>
  <c r="C1938" i="5" a="1"/>
  <c r="C1938" i="5" s="1"/>
  <c r="B1938" i="5" a="1"/>
  <c r="B1938" i="5" s="1"/>
  <c r="A1938" i="5" a="1"/>
  <c r="A1938" i="5" s="1"/>
  <c r="D1937" i="5" a="1"/>
  <c r="D1937" i="5" s="1"/>
  <c r="C1937" i="5" a="1"/>
  <c r="C1937" i="5" s="1"/>
  <c r="B1937" i="5" a="1"/>
  <c r="B1937" i="5" s="1"/>
  <c r="A1937" i="5" a="1"/>
  <c r="A1937" i="5" s="1"/>
  <c r="D1936" i="5" a="1"/>
  <c r="D1936" i="5" s="1"/>
  <c r="C1936" i="5" a="1"/>
  <c r="C1936" i="5" s="1"/>
  <c r="B1936" i="5" a="1"/>
  <c r="B1936" i="5" s="1"/>
  <c r="A1936" i="5" a="1"/>
  <c r="A1936" i="5" s="1"/>
  <c r="D1935" i="5" a="1"/>
  <c r="D1935" i="5" s="1"/>
  <c r="C1935" i="5" a="1"/>
  <c r="C1935" i="5" s="1"/>
  <c r="B1935" i="5" a="1"/>
  <c r="B1935" i="5" s="1"/>
  <c r="A1935" i="5" a="1"/>
  <c r="A1935" i="5" s="1"/>
  <c r="D1934" i="5" a="1"/>
  <c r="D1934" i="5" s="1"/>
  <c r="C1934" i="5" a="1"/>
  <c r="C1934" i="5" s="1"/>
  <c r="B1934" i="5" a="1"/>
  <c r="B1934" i="5" s="1"/>
  <c r="A1934" i="5" a="1"/>
  <c r="A1934" i="5" s="1"/>
  <c r="D1933" i="5" a="1"/>
  <c r="D1933" i="5" s="1"/>
  <c r="C1933" i="5" a="1"/>
  <c r="C1933" i="5" s="1"/>
  <c r="B1933" i="5" a="1"/>
  <c r="B1933" i="5" s="1"/>
  <c r="A1933" i="5" a="1"/>
  <c r="A1933" i="5" s="1"/>
  <c r="D1932" i="5" a="1"/>
  <c r="D1932" i="5" s="1"/>
  <c r="C1932" i="5" a="1"/>
  <c r="C1932" i="5" s="1"/>
  <c r="B1932" i="5" a="1"/>
  <c r="B1932" i="5" s="1"/>
  <c r="A1932" i="5" a="1"/>
  <c r="A1932" i="5" s="1"/>
  <c r="D1931" i="5" a="1"/>
  <c r="D1931" i="5" s="1"/>
  <c r="C1931" i="5" a="1"/>
  <c r="C1931" i="5" s="1"/>
  <c r="B1931" i="5" a="1"/>
  <c r="B1931" i="5" s="1"/>
  <c r="A1931" i="5" a="1"/>
  <c r="A1931" i="5" s="1"/>
  <c r="D1930" i="5" a="1"/>
  <c r="D1930" i="5" s="1"/>
  <c r="C1930" i="5" a="1"/>
  <c r="C1930" i="5" s="1"/>
  <c r="B1930" i="5" a="1"/>
  <c r="B1930" i="5" s="1"/>
  <c r="A1930" i="5" a="1"/>
  <c r="A1930" i="5" s="1"/>
  <c r="D1929" i="5" a="1"/>
  <c r="D1929" i="5" s="1"/>
  <c r="C1929" i="5" a="1"/>
  <c r="C1929" i="5" s="1"/>
  <c r="B1929" i="5" a="1"/>
  <c r="B1929" i="5" s="1"/>
  <c r="A1929" i="5" a="1"/>
  <c r="A1929" i="5" s="1"/>
  <c r="D1928" i="5" a="1"/>
  <c r="D1928" i="5" s="1"/>
  <c r="C1928" i="5" a="1"/>
  <c r="C1928" i="5" s="1"/>
  <c r="B1928" i="5" a="1"/>
  <c r="B1928" i="5" s="1"/>
  <c r="A1928" i="5" a="1"/>
  <c r="A1928" i="5" s="1"/>
  <c r="D1927" i="5" a="1"/>
  <c r="D1927" i="5" s="1"/>
  <c r="C1927" i="5" a="1"/>
  <c r="C1927" i="5" s="1"/>
  <c r="B1927" i="5" a="1"/>
  <c r="B1927" i="5" s="1"/>
  <c r="A1927" i="5" a="1"/>
  <c r="A1927" i="5" s="1"/>
  <c r="D1926" i="5" a="1"/>
  <c r="D1926" i="5" s="1"/>
  <c r="C1926" i="5" a="1"/>
  <c r="C1926" i="5" s="1"/>
  <c r="B1926" i="5" a="1"/>
  <c r="B1926" i="5" s="1"/>
  <c r="A1926" i="5" a="1"/>
  <c r="A1926" i="5" s="1"/>
  <c r="D1925" i="5" a="1"/>
  <c r="D1925" i="5" s="1"/>
  <c r="C1925" i="5" a="1"/>
  <c r="C1925" i="5" s="1"/>
  <c r="B1925" i="5" a="1"/>
  <c r="B1925" i="5" s="1"/>
  <c r="A1925" i="5" a="1"/>
  <c r="A1925" i="5" s="1"/>
  <c r="D1924" i="5" a="1"/>
  <c r="D1924" i="5" s="1"/>
  <c r="C1924" i="5" a="1"/>
  <c r="C1924" i="5" s="1"/>
  <c r="B1924" i="5" a="1"/>
  <c r="B1924" i="5" s="1"/>
  <c r="A1924" i="5" a="1"/>
  <c r="A1924" i="5" s="1"/>
  <c r="D1923" i="5" a="1"/>
  <c r="D1923" i="5" s="1"/>
  <c r="C1923" i="5" a="1"/>
  <c r="C1923" i="5" s="1"/>
  <c r="B1923" i="5" a="1"/>
  <c r="B1923" i="5" s="1"/>
  <c r="A1923" i="5" a="1"/>
  <c r="A1923" i="5" s="1"/>
  <c r="D1922" i="5" a="1"/>
  <c r="D1922" i="5" s="1"/>
  <c r="C1922" i="5" a="1"/>
  <c r="C1922" i="5" s="1"/>
  <c r="B1922" i="5" a="1"/>
  <c r="B1922" i="5" s="1"/>
  <c r="A1922" i="5" a="1"/>
  <c r="A1922" i="5" s="1"/>
  <c r="D1921" i="5" a="1"/>
  <c r="D1921" i="5" s="1"/>
  <c r="C1921" i="5" a="1"/>
  <c r="C1921" i="5" s="1"/>
  <c r="B1921" i="5" a="1"/>
  <c r="B1921" i="5" s="1"/>
  <c r="A1921" i="5" a="1"/>
  <c r="A1921" i="5" s="1"/>
  <c r="D1920" i="5" a="1"/>
  <c r="D1920" i="5" s="1"/>
  <c r="C1920" i="5" a="1"/>
  <c r="C1920" i="5" s="1"/>
  <c r="B1920" i="5" a="1"/>
  <c r="B1920" i="5" s="1"/>
  <c r="A1920" i="5" a="1"/>
  <c r="A1920" i="5" s="1"/>
  <c r="D1919" i="5" a="1"/>
  <c r="D1919" i="5" s="1"/>
  <c r="C1919" i="5" a="1"/>
  <c r="C1919" i="5" s="1"/>
  <c r="B1919" i="5" a="1"/>
  <c r="B1919" i="5" s="1"/>
  <c r="A1919" i="5" a="1"/>
  <c r="A1919" i="5" s="1"/>
  <c r="D1918" i="5" a="1"/>
  <c r="D1918" i="5" s="1"/>
  <c r="C1918" i="5" a="1"/>
  <c r="C1918" i="5" s="1"/>
  <c r="B1918" i="5" a="1"/>
  <c r="B1918" i="5" s="1"/>
  <c r="A1918" i="5" a="1"/>
  <c r="A1918" i="5" s="1"/>
  <c r="D1917" i="5" a="1"/>
  <c r="D1917" i="5" s="1"/>
  <c r="C1917" i="5" a="1"/>
  <c r="C1917" i="5" s="1"/>
  <c r="B1917" i="5" a="1"/>
  <c r="B1917" i="5" s="1"/>
  <c r="A1917" i="5" a="1"/>
  <c r="A1917" i="5" s="1"/>
  <c r="D1916" i="5" a="1"/>
  <c r="D1916" i="5" s="1"/>
  <c r="C1916" i="5" a="1"/>
  <c r="C1916" i="5" s="1"/>
  <c r="B1916" i="5" a="1"/>
  <c r="B1916" i="5" s="1"/>
  <c r="A1916" i="5" a="1"/>
  <c r="A1916" i="5" s="1"/>
  <c r="D1915" i="5" a="1"/>
  <c r="D1915" i="5" s="1"/>
  <c r="C1915" i="5" a="1"/>
  <c r="C1915" i="5" s="1"/>
  <c r="B1915" i="5" a="1"/>
  <c r="B1915" i="5" s="1"/>
  <c r="A1915" i="5" a="1"/>
  <c r="A1915" i="5" s="1"/>
  <c r="D1914" i="5" a="1"/>
  <c r="D1914" i="5" s="1"/>
  <c r="C1914" i="5" a="1"/>
  <c r="C1914" i="5" s="1"/>
  <c r="B1914" i="5" a="1"/>
  <c r="B1914" i="5" s="1"/>
  <c r="A1914" i="5" a="1"/>
  <c r="A1914" i="5" s="1"/>
  <c r="D1913" i="5" a="1"/>
  <c r="D1913" i="5" s="1"/>
  <c r="C1913" i="5" a="1"/>
  <c r="C1913" i="5" s="1"/>
  <c r="B1913" i="5" a="1"/>
  <c r="B1913" i="5" s="1"/>
  <c r="A1913" i="5" a="1"/>
  <c r="A1913" i="5" s="1"/>
  <c r="D1912" i="5" a="1"/>
  <c r="D1912" i="5" s="1"/>
  <c r="C1912" i="5" a="1"/>
  <c r="C1912" i="5" s="1"/>
  <c r="B1912" i="5" a="1"/>
  <c r="B1912" i="5" s="1"/>
  <c r="A1912" i="5" a="1"/>
  <c r="A1912" i="5" s="1"/>
  <c r="D1911" i="5" a="1"/>
  <c r="D1911" i="5" s="1"/>
  <c r="C1911" i="5" a="1"/>
  <c r="C1911" i="5" s="1"/>
  <c r="B1911" i="5" a="1"/>
  <c r="B1911" i="5" s="1"/>
  <c r="A1911" i="5" a="1"/>
  <c r="A1911" i="5" s="1"/>
  <c r="D1910" i="5" a="1"/>
  <c r="D1910" i="5" s="1"/>
  <c r="C1910" i="5" a="1"/>
  <c r="C1910" i="5" s="1"/>
  <c r="B1910" i="5" a="1"/>
  <c r="B1910" i="5" s="1"/>
  <c r="A1910" i="5" a="1"/>
  <c r="A1910" i="5" s="1"/>
  <c r="D1909" i="5" a="1"/>
  <c r="D1909" i="5" s="1"/>
  <c r="C1909" i="5" a="1"/>
  <c r="C1909" i="5" s="1"/>
  <c r="B1909" i="5" a="1"/>
  <c r="B1909" i="5" s="1"/>
  <c r="A1909" i="5" a="1"/>
  <c r="A1909" i="5" s="1"/>
  <c r="D1908" i="5" a="1"/>
  <c r="D1908" i="5" s="1"/>
  <c r="C1908" i="5" a="1"/>
  <c r="C1908" i="5" s="1"/>
  <c r="B1908" i="5" a="1"/>
  <c r="B1908" i="5" s="1"/>
  <c r="A1908" i="5" a="1"/>
  <c r="A1908" i="5" s="1"/>
  <c r="D1907" i="5" a="1"/>
  <c r="D1907" i="5" s="1"/>
  <c r="C1907" i="5" a="1"/>
  <c r="C1907" i="5" s="1"/>
  <c r="B1907" i="5" a="1"/>
  <c r="B1907" i="5" s="1"/>
  <c r="A1907" i="5" a="1"/>
  <c r="A1907" i="5" s="1"/>
  <c r="D1906" i="5" a="1"/>
  <c r="D1906" i="5" s="1"/>
  <c r="C1906" i="5" a="1"/>
  <c r="C1906" i="5" s="1"/>
  <c r="B1906" i="5" a="1"/>
  <c r="B1906" i="5" s="1"/>
  <c r="A1906" i="5" a="1"/>
  <c r="A1906" i="5" s="1"/>
  <c r="D1905" i="5" a="1"/>
  <c r="D1905" i="5" s="1"/>
  <c r="C1905" i="5" a="1"/>
  <c r="C1905" i="5" s="1"/>
  <c r="B1905" i="5" a="1"/>
  <c r="B1905" i="5" s="1"/>
  <c r="A1905" i="5" a="1"/>
  <c r="A1905" i="5" s="1"/>
  <c r="D1904" i="5" a="1"/>
  <c r="D1904" i="5" s="1"/>
  <c r="C1904" i="5" a="1"/>
  <c r="C1904" i="5" s="1"/>
  <c r="B1904" i="5" a="1"/>
  <c r="B1904" i="5" s="1"/>
  <c r="A1904" i="5" a="1"/>
  <c r="A1904" i="5" s="1"/>
  <c r="D1903" i="5" a="1"/>
  <c r="D1903" i="5" s="1"/>
  <c r="C1903" i="5" a="1"/>
  <c r="C1903" i="5" s="1"/>
  <c r="B1903" i="5" a="1"/>
  <c r="B1903" i="5" s="1"/>
  <c r="A1903" i="5" a="1"/>
  <c r="A1903" i="5" s="1"/>
  <c r="D1902" i="5" a="1"/>
  <c r="D1902" i="5" s="1"/>
  <c r="C1902" i="5" a="1"/>
  <c r="C1902" i="5" s="1"/>
  <c r="B1902" i="5" a="1"/>
  <c r="B1902" i="5" s="1"/>
  <c r="A1902" i="5" a="1"/>
  <c r="A1902" i="5" s="1"/>
  <c r="D1901" i="5" a="1"/>
  <c r="D1901" i="5" s="1"/>
  <c r="C1901" i="5" a="1"/>
  <c r="C1901" i="5" s="1"/>
  <c r="B1901" i="5" a="1"/>
  <c r="B1901" i="5" s="1"/>
  <c r="A1901" i="5" a="1"/>
  <c r="A1901" i="5" s="1"/>
  <c r="D1900" i="5" a="1"/>
  <c r="D1900" i="5" s="1"/>
  <c r="C1900" i="5" a="1"/>
  <c r="C1900" i="5" s="1"/>
  <c r="B1900" i="5" a="1"/>
  <c r="B1900" i="5" s="1"/>
  <c r="A1900" i="5" a="1"/>
  <c r="A1900" i="5" s="1"/>
  <c r="D1899" i="5" a="1"/>
  <c r="D1899" i="5" s="1"/>
  <c r="C1899" i="5" a="1"/>
  <c r="C1899" i="5" s="1"/>
  <c r="B1899" i="5" a="1"/>
  <c r="B1899" i="5" s="1"/>
  <c r="A1899" i="5" a="1"/>
  <c r="A1899" i="5" s="1"/>
  <c r="D1898" i="5" a="1"/>
  <c r="D1898" i="5" s="1"/>
  <c r="C1898" i="5" a="1"/>
  <c r="C1898" i="5" s="1"/>
  <c r="B1898" i="5" a="1"/>
  <c r="B1898" i="5" s="1"/>
  <c r="A1898" i="5" a="1"/>
  <c r="A1898" i="5" s="1"/>
  <c r="D1897" i="5" a="1"/>
  <c r="D1897" i="5" s="1"/>
  <c r="C1897" i="5" a="1"/>
  <c r="C1897" i="5" s="1"/>
  <c r="B1897" i="5" a="1"/>
  <c r="B1897" i="5" s="1"/>
  <c r="A1897" i="5" a="1"/>
  <c r="A1897" i="5" s="1"/>
  <c r="D1896" i="5" a="1"/>
  <c r="D1896" i="5" s="1"/>
  <c r="C1896" i="5" a="1"/>
  <c r="C1896" i="5" s="1"/>
  <c r="B1896" i="5" a="1"/>
  <c r="B1896" i="5" s="1"/>
  <c r="A1896" i="5" a="1"/>
  <c r="A1896" i="5" s="1"/>
  <c r="D1895" i="5" a="1"/>
  <c r="D1895" i="5" s="1"/>
  <c r="C1895" i="5" a="1"/>
  <c r="C1895" i="5" s="1"/>
  <c r="B1895" i="5" a="1"/>
  <c r="B1895" i="5" s="1"/>
  <c r="A1895" i="5" a="1"/>
  <c r="A1895" i="5" s="1"/>
  <c r="D1894" i="5" a="1"/>
  <c r="D1894" i="5" s="1"/>
  <c r="C1894" i="5" a="1"/>
  <c r="C1894" i="5" s="1"/>
  <c r="B1894" i="5" a="1"/>
  <c r="B1894" i="5" s="1"/>
  <c r="A1894" i="5" a="1"/>
  <c r="A1894" i="5" s="1"/>
  <c r="D1893" i="5" a="1"/>
  <c r="D1893" i="5" s="1"/>
  <c r="C1893" i="5" a="1"/>
  <c r="C1893" i="5" s="1"/>
  <c r="B1893" i="5" a="1"/>
  <c r="B1893" i="5" s="1"/>
  <c r="A1893" i="5" a="1"/>
  <c r="A1893" i="5" s="1"/>
  <c r="D1892" i="5" a="1"/>
  <c r="D1892" i="5" s="1"/>
  <c r="C1892" i="5" a="1"/>
  <c r="C1892" i="5" s="1"/>
  <c r="B1892" i="5" a="1"/>
  <c r="B1892" i="5" s="1"/>
  <c r="A1892" i="5" a="1"/>
  <c r="A1892" i="5" s="1"/>
  <c r="D1891" i="5" a="1"/>
  <c r="D1891" i="5" s="1"/>
  <c r="C1891" i="5" a="1"/>
  <c r="C1891" i="5" s="1"/>
  <c r="B1891" i="5" a="1"/>
  <c r="B1891" i="5" s="1"/>
  <c r="A1891" i="5" a="1"/>
  <c r="A1891" i="5" s="1"/>
  <c r="D1890" i="5" a="1"/>
  <c r="D1890" i="5" s="1"/>
  <c r="C1890" i="5" a="1"/>
  <c r="C1890" i="5" s="1"/>
  <c r="B1890" i="5" a="1"/>
  <c r="B1890" i="5" s="1"/>
  <c r="A1890" i="5" a="1"/>
  <c r="A1890" i="5" s="1"/>
  <c r="D1889" i="5" a="1"/>
  <c r="D1889" i="5" s="1"/>
  <c r="C1889" i="5" a="1"/>
  <c r="C1889" i="5" s="1"/>
  <c r="B1889" i="5" a="1"/>
  <c r="B1889" i="5" s="1"/>
  <c r="A1889" i="5" a="1"/>
  <c r="A1889" i="5" s="1"/>
  <c r="D1888" i="5" a="1"/>
  <c r="D1888" i="5" s="1"/>
  <c r="C1888" i="5" a="1"/>
  <c r="C1888" i="5" s="1"/>
  <c r="B1888" i="5" a="1"/>
  <c r="B1888" i="5" s="1"/>
  <c r="A1888" i="5" a="1"/>
  <c r="A1888" i="5" s="1"/>
  <c r="D1887" i="5" a="1"/>
  <c r="D1887" i="5" s="1"/>
  <c r="C1887" i="5" a="1"/>
  <c r="C1887" i="5" s="1"/>
  <c r="B1887" i="5" a="1"/>
  <c r="B1887" i="5" s="1"/>
  <c r="A1887" i="5" a="1"/>
  <c r="A1887" i="5" s="1"/>
  <c r="D1886" i="5" a="1"/>
  <c r="D1886" i="5" s="1"/>
  <c r="C1886" i="5" a="1"/>
  <c r="C1886" i="5" s="1"/>
  <c r="B1886" i="5" a="1"/>
  <c r="B1886" i="5" s="1"/>
  <c r="A1886" i="5" a="1"/>
  <c r="A1886" i="5" s="1"/>
  <c r="D1885" i="5" a="1"/>
  <c r="D1885" i="5" s="1"/>
  <c r="C1885" i="5" a="1"/>
  <c r="C1885" i="5" s="1"/>
  <c r="B1885" i="5" a="1"/>
  <c r="B1885" i="5" s="1"/>
  <c r="A1885" i="5" a="1"/>
  <c r="A1885" i="5" s="1"/>
  <c r="D1884" i="5" a="1"/>
  <c r="D1884" i="5" s="1"/>
  <c r="C1884" i="5" a="1"/>
  <c r="C1884" i="5" s="1"/>
  <c r="B1884" i="5" a="1"/>
  <c r="B1884" i="5" s="1"/>
  <c r="A1884" i="5" a="1"/>
  <c r="A1884" i="5" s="1"/>
  <c r="D1883" i="5" a="1"/>
  <c r="D1883" i="5" s="1"/>
  <c r="C1883" i="5" a="1"/>
  <c r="C1883" i="5" s="1"/>
  <c r="B1883" i="5" a="1"/>
  <c r="B1883" i="5" s="1"/>
  <c r="A1883" i="5" a="1"/>
  <c r="A1883" i="5" s="1"/>
  <c r="D1882" i="5" a="1"/>
  <c r="D1882" i="5" s="1"/>
  <c r="C1882" i="5" a="1"/>
  <c r="C1882" i="5" s="1"/>
  <c r="B1882" i="5" a="1"/>
  <c r="B1882" i="5" s="1"/>
  <c r="A1882" i="5" a="1"/>
  <c r="A1882" i="5" s="1"/>
  <c r="D1881" i="5" a="1"/>
  <c r="D1881" i="5" s="1"/>
  <c r="C1881" i="5" a="1"/>
  <c r="C1881" i="5" s="1"/>
  <c r="B1881" i="5" a="1"/>
  <c r="B1881" i="5" s="1"/>
  <c r="A1881" i="5" a="1"/>
  <c r="A1881" i="5" s="1"/>
  <c r="D1880" i="5" a="1"/>
  <c r="D1880" i="5" s="1"/>
  <c r="C1880" i="5" a="1"/>
  <c r="C1880" i="5" s="1"/>
  <c r="B1880" i="5" a="1"/>
  <c r="B1880" i="5" s="1"/>
  <c r="A1880" i="5" a="1"/>
  <c r="A1880" i="5" s="1"/>
  <c r="D1879" i="5" a="1"/>
  <c r="D1879" i="5" s="1"/>
  <c r="C1879" i="5" a="1"/>
  <c r="C1879" i="5" s="1"/>
  <c r="B1879" i="5" a="1"/>
  <c r="B1879" i="5" s="1"/>
  <c r="A1879" i="5" a="1"/>
  <c r="A1879" i="5" s="1"/>
  <c r="D1878" i="5" a="1"/>
  <c r="D1878" i="5" s="1"/>
  <c r="C1878" i="5" a="1"/>
  <c r="C1878" i="5" s="1"/>
  <c r="B1878" i="5" a="1"/>
  <c r="B1878" i="5" s="1"/>
  <c r="A1878" i="5" a="1"/>
  <c r="A1878" i="5" s="1"/>
  <c r="D1877" i="5" a="1"/>
  <c r="D1877" i="5" s="1"/>
  <c r="C1877" i="5" a="1"/>
  <c r="C1877" i="5" s="1"/>
  <c r="B1877" i="5" a="1"/>
  <c r="B1877" i="5" s="1"/>
  <c r="A1877" i="5" a="1"/>
  <c r="A1877" i="5" s="1"/>
  <c r="D1876" i="5" a="1"/>
  <c r="D1876" i="5" s="1"/>
  <c r="C1876" i="5" a="1"/>
  <c r="C1876" i="5" s="1"/>
  <c r="B1876" i="5" a="1"/>
  <c r="B1876" i="5" s="1"/>
  <c r="A1876" i="5" a="1"/>
  <c r="A1876" i="5" s="1"/>
  <c r="D1875" i="5" a="1"/>
  <c r="D1875" i="5" s="1"/>
  <c r="C1875" i="5" a="1"/>
  <c r="C1875" i="5" s="1"/>
  <c r="B1875" i="5" a="1"/>
  <c r="B1875" i="5" s="1"/>
  <c r="A1875" i="5" a="1"/>
  <c r="A1875" i="5" s="1"/>
  <c r="D1874" i="5" a="1"/>
  <c r="D1874" i="5" s="1"/>
  <c r="C1874" i="5" a="1"/>
  <c r="C1874" i="5" s="1"/>
  <c r="B1874" i="5" a="1"/>
  <c r="B1874" i="5" s="1"/>
  <c r="A1874" i="5" a="1"/>
  <c r="A1874" i="5" s="1"/>
  <c r="D1873" i="5" a="1"/>
  <c r="D1873" i="5" s="1"/>
  <c r="C1873" i="5" a="1"/>
  <c r="C1873" i="5" s="1"/>
  <c r="B1873" i="5" a="1"/>
  <c r="B1873" i="5" s="1"/>
  <c r="A1873" i="5" a="1"/>
  <c r="A1873" i="5" s="1"/>
  <c r="D1872" i="5" a="1"/>
  <c r="D1872" i="5" s="1"/>
  <c r="C1872" i="5" a="1"/>
  <c r="C1872" i="5" s="1"/>
  <c r="B1872" i="5" a="1"/>
  <c r="B1872" i="5" s="1"/>
  <c r="A1872" i="5" a="1"/>
  <c r="A1872" i="5" s="1"/>
  <c r="D1871" i="5" a="1"/>
  <c r="D1871" i="5" s="1"/>
  <c r="C1871" i="5" a="1"/>
  <c r="C1871" i="5" s="1"/>
  <c r="B1871" i="5" a="1"/>
  <c r="B1871" i="5" s="1"/>
  <c r="A1871" i="5" a="1"/>
  <c r="A1871" i="5" s="1"/>
  <c r="D1870" i="5" a="1"/>
  <c r="D1870" i="5" s="1"/>
  <c r="C1870" i="5" a="1"/>
  <c r="C1870" i="5" s="1"/>
  <c r="B1870" i="5" a="1"/>
  <c r="B1870" i="5" s="1"/>
  <c r="A1870" i="5" a="1"/>
  <c r="A1870" i="5" s="1"/>
  <c r="D1869" i="5" a="1"/>
  <c r="D1869" i="5" s="1"/>
  <c r="C1869" i="5" a="1"/>
  <c r="C1869" i="5" s="1"/>
  <c r="B1869" i="5" a="1"/>
  <c r="B1869" i="5" s="1"/>
  <c r="A1869" i="5" a="1"/>
  <c r="A1869" i="5" s="1"/>
  <c r="D1868" i="5" a="1"/>
  <c r="D1868" i="5" s="1"/>
  <c r="C1868" i="5" a="1"/>
  <c r="C1868" i="5" s="1"/>
  <c r="B1868" i="5" a="1"/>
  <c r="B1868" i="5" s="1"/>
  <c r="A1868" i="5" a="1"/>
  <c r="A1868" i="5" s="1"/>
  <c r="D1867" i="5" a="1"/>
  <c r="D1867" i="5" s="1"/>
  <c r="C1867" i="5" a="1"/>
  <c r="C1867" i="5" s="1"/>
  <c r="B1867" i="5" a="1"/>
  <c r="B1867" i="5" s="1"/>
  <c r="A1867" i="5" a="1"/>
  <c r="A1867" i="5" s="1"/>
  <c r="D1866" i="5" a="1"/>
  <c r="D1866" i="5" s="1"/>
  <c r="C1866" i="5" a="1"/>
  <c r="C1866" i="5" s="1"/>
  <c r="B1866" i="5" a="1"/>
  <c r="B1866" i="5" s="1"/>
  <c r="A1866" i="5" a="1"/>
  <c r="A1866" i="5" s="1"/>
  <c r="D1865" i="5" a="1"/>
  <c r="D1865" i="5" s="1"/>
  <c r="C1865" i="5" a="1"/>
  <c r="C1865" i="5" s="1"/>
  <c r="B1865" i="5" a="1"/>
  <c r="B1865" i="5" s="1"/>
  <c r="A1865" i="5" a="1"/>
  <c r="A1865" i="5" s="1"/>
  <c r="D1864" i="5" a="1"/>
  <c r="D1864" i="5" s="1"/>
  <c r="C1864" i="5" a="1"/>
  <c r="C1864" i="5" s="1"/>
  <c r="B1864" i="5" a="1"/>
  <c r="B1864" i="5" s="1"/>
  <c r="A1864" i="5" a="1"/>
  <c r="A1864" i="5" s="1"/>
  <c r="D1863" i="5" a="1"/>
  <c r="D1863" i="5" s="1"/>
  <c r="C1863" i="5" a="1"/>
  <c r="C1863" i="5" s="1"/>
  <c r="B1863" i="5" a="1"/>
  <c r="B1863" i="5" s="1"/>
  <c r="A1863" i="5" a="1"/>
  <c r="A1863" i="5" s="1"/>
  <c r="D1862" i="5" a="1"/>
  <c r="D1862" i="5" s="1"/>
  <c r="C1862" i="5" a="1"/>
  <c r="C1862" i="5" s="1"/>
  <c r="B1862" i="5" a="1"/>
  <c r="B1862" i="5" s="1"/>
  <c r="A1862" i="5" a="1"/>
  <c r="A1862" i="5" s="1"/>
  <c r="D1861" i="5" a="1"/>
  <c r="D1861" i="5" s="1"/>
  <c r="C1861" i="5" a="1"/>
  <c r="C1861" i="5" s="1"/>
  <c r="B1861" i="5" a="1"/>
  <c r="B1861" i="5" s="1"/>
  <c r="A1861" i="5" a="1"/>
  <c r="A1861" i="5" s="1"/>
  <c r="D1860" i="5" a="1"/>
  <c r="D1860" i="5" s="1"/>
  <c r="C1860" i="5" a="1"/>
  <c r="C1860" i="5" s="1"/>
  <c r="B1860" i="5" a="1"/>
  <c r="B1860" i="5" s="1"/>
  <c r="A1860" i="5" a="1"/>
  <c r="A1860" i="5" s="1"/>
  <c r="D1859" i="5" a="1"/>
  <c r="D1859" i="5" s="1"/>
  <c r="C1859" i="5" a="1"/>
  <c r="C1859" i="5" s="1"/>
  <c r="B1859" i="5" a="1"/>
  <c r="B1859" i="5" s="1"/>
  <c r="A1859" i="5" a="1"/>
  <c r="A1859" i="5" s="1"/>
  <c r="D1858" i="5" a="1"/>
  <c r="D1858" i="5" s="1"/>
  <c r="C1858" i="5" a="1"/>
  <c r="C1858" i="5" s="1"/>
  <c r="B1858" i="5" a="1"/>
  <c r="B1858" i="5" s="1"/>
  <c r="A1858" i="5" a="1"/>
  <c r="A1858" i="5" s="1"/>
  <c r="D1857" i="5" a="1"/>
  <c r="D1857" i="5" s="1"/>
  <c r="C1857" i="5" a="1"/>
  <c r="C1857" i="5" s="1"/>
  <c r="B1857" i="5" a="1"/>
  <c r="B1857" i="5" s="1"/>
  <c r="A1857" i="5" a="1"/>
  <c r="A1857" i="5" s="1"/>
  <c r="D1856" i="5" a="1"/>
  <c r="D1856" i="5" s="1"/>
  <c r="C1856" i="5" a="1"/>
  <c r="C1856" i="5" s="1"/>
  <c r="B1856" i="5" a="1"/>
  <c r="B1856" i="5" s="1"/>
  <c r="A1856" i="5" a="1"/>
  <c r="A1856" i="5" s="1"/>
  <c r="D1855" i="5" a="1"/>
  <c r="D1855" i="5" s="1"/>
  <c r="C1855" i="5" a="1"/>
  <c r="C1855" i="5" s="1"/>
  <c r="B1855" i="5" a="1"/>
  <c r="B1855" i="5" s="1"/>
  <c r="A1855" i="5" a="1"/>
  <c r="A1855" i="5" s="1"/>
  <c r="D1854" i="5" a="1"/>
  <c r="D1854" i="5" s="1"/>
  <c r="C1854" i="5" a="1"/>
  <c r="C1854" i="5" s="1"/>
  <c r="B1854" i="5" a="1"/>
  <c r="B1854" i="5" s="1"/>
  <c r="A1854" i="5" a="1"/>
  <c r="A1854" i="5" s="1"/>
  <c r="D1853" i="5" a="1"/>
  <c r="D1853" i="5" s="1"/>
  <c r="C1853" i="5" a="1"/>
  <c r="C1853" i="5" s="1"/>
  <c r="B1853" i="5" a="1"/>
  <c r="B1853" i="5" s="1"/>
  <c r="A1853" i="5" a="1"/>
  <c r="A1853" i="5" s="1"/>
  <c r="D1852" i="5" a="1"/>
  <c r="D1852" i="5" s="1"/>
  <c r="C1852" i="5" a="1"/>
  <c r="C1852" i="5" s="1"/>
  <c r="B1852" i="5" a="1"/>
  <c r="B1852" i="5" s="1"/>
  <c r="A1852" i="5" a="1"/>
  <c r="A1852" i="5" s="1"/>
  <c r="D1851" i="5" a="1"/>
  <c r="D1851" i="5" s="1"/>
  <c r="C1851" i="5" a="1"/>
  <c r="C1851" i="5" s="1"/>
  <c r="B1851" i="5" a="1"/>
  <c r="B1851" i="5" s="1"/>
  <c r="A1851" i="5" a="1"/>
  <c r="A1851" i="5" s="1"/>
  <c r="D1850" i="5" a="1"/>
  <c r="D1850" i="5" s="1"/>
  <c r="C1850" i="5" a="1"/>
  <c r="C1850" i="5" s="1"/>
  <c r="B1850" i="5" a="1"/>
  <c r="B1850" i="5" s="1"/>
  <c r="A1850" i="5" a="1"/>
  <c r="A1850" i="5" s="1"/>
  <c r="D1849" i="5" a="1"/>
  <c r="D1849" i="5" s="1"/>
  <c r="C1849" i="5" a="1"/>
  <c r="C1849" i="5" s="1"/>
  <c r="B1849" i="5" a="1"/>
  <c r="B1849" i="5" s="1"/>
  <c r="A1849" i="5" a="1"/>
  <c r="A1849" i="5" s="1"/>
  <c r="D1848" i="5" a="1"/>
  <c r="D1848" i="5" s="1"/>
  <c r="C1848" i="5" a="1"/>
  <c r="C1848" i="5" s="1"/>
  <c r="B1848" i="5" a="1"/>
  <c r="B1848" i="5" s="1"/>
  <c r="A1848" i="5" a="1"/>
  <c r="A1848" i="5" s="1"/>
  <c r="D1847" i="5" a="1"/>
  <c r="D1847" i="5" s="1"/>
  <c r="C1847" i="5" a="1"/>
  <c r="C1847" i="5" s="1"/>
  <c r="B1847" i="5" a="1"/>
  <c r="B1847" i="5" s="1"/>
  <c r="A1847" i="5" a="1"/>
  <c r="A1847" i="5" s="1"/>
  <c r="D1846" i="5" a="1"/>
  <c r="D1846" i="5" s="1"/>
  <c r="C1846" i="5" a="1"/>
  <c r="C1846" i="5" s="1"/>
  <c r="B1846" i="5" a="1"/>
  <c r="B1846" i="5" s="1"/>
  <c r="A1846" i="5" a="1"/>
  <c r="A1846" i="5" s="1"/>
  <c r="D1845" i="5" a="1"/>
  <c r="D1845" i="5" s="1"/>
  <c r="C1845" i="5" a="1"/>
  <c r="C1845" i="5" s="1"/>
  <c r="B1845" i="5" a="1"/>
  <c r="B1845" i="5" s="1"/>
  <c r="A1845" i="5" a="1"/>
  <c r="A1845" i="5" s="1"/>
  <c r="D1844" i="5" a="1"/>
  <c r="D1844" i="5" s="1"/>
  <c r="C1844" i="5" a="1"/>
  <c r="C1844" i="5" s="1"/>
  <c r="B1844" i="5" a="1"/>
  <c r="B1844" i="5" s="1"/>
  <c r="A1844" i="5" a="1"/>
  <c r="A1844" i="5" s="1"/>
  <c r="D1843" i="5" a="1"/>
  <c r="D1843" i="5" s="1"/>
  <c r="C1843" i="5" a="1"/>
  <c r="C1843" i="5" s="1"/>
  <c r="B1843" i="5" a="1"/>
  <c r="B1843" i="5" s="1"/>
  <c r="A1843" i="5" a="1"/>
  <c r="A1843" i="5" s="1"/>
  <c r="D1842" i="5" a="1"/>
  <c r="D1842" i="5" s="1"/>
  <c r="C1842" i="5" a="1"/>
  <c r="C1842" i="5" s="1"/>
  <c r="B1842" i="5" a="1"/>
  <c r="B1842" i="5" s="1"/>
  <c r="A1842" i="5" a="1"/>
  <c r="A1842" i="5" s="1"/>
  <c r="D1841" i="5" a="1"/>
  <c r="D1841" i="5" s="1"/>
  <c r="C1841" i="5" a="1"/>
  <c r="C1841" i="5" s="1"/>
  <c r="B1841" i="5" a="1"/>
  <c r="B1841" i="5" s="1"/>
  <c r="A1841" i="5" a="1"/>
  <c r="A1841" i="5" s="1"/>
  <c r="D1840" i="5" a="1"/>
  <c r="D1840" i="5" s="1"/>
  <c r="C1840" i="5" a="1"/>
  <c r="C1840" i="5" s="1"/>
  <c r="B1840" i="5" a="1"/>
  <c r="B1840" i="5" s="1"/>
  <c r="A1840" i="5" a="1"/>
  <c r="A1840" i="5" s="1"/>
  <c r="D1839" i="5" a="1"/>
  <c r="D1839" i="5" s="1"/>
  <c r="C1839" i="5" a="1"/>
  <c r="C1839" i="5" s="1"/>
  <c r="B1839" i="5" a="1"/>
  <c r="B1839" i="5" s="1"/>
  <c r="A1839" i="5" a="1"/>
  <c r="A1839" i="5" s="1"/>
  <c r="D1838" i="5" a="1"/>
  <c r="D1838" i="5" s="1"/>
  <c r="C1838" i="5" a="1"/>
  <c r="C1838" i="5" s="1"/>
  <c r="B1838" i="5" a="1"/>
  <c r="B1838" i="5" s="1"/>
  <c r="A1838" i="5" a="1"/>
  <c r="A1838" i="5" s="1"/>
  <c r="D1837" i="5" a="1"/>
  <c r="D1837" i="5" s="1"/>
  <c r="C1837" i="5" a="1"/>
  <c r="C1837" i="5" s="1"/>
  <c r="B1837" i="5" a="1"/>
  <c r="B1837" i="5" s="1"/>
  <c r="A1837" i="5" a="1"/>
  <c r="A1837" i="5" s="1"/>
  <c r="D1836" i="5" a="1"/>
  <c r="D1836" i="5" s="1"/>
  <c r="C1836" i="5" a="1"/>
  <c r="C1836" i="5" s="1"/>
  <c r="B1836" i="5" a="1"/>
  <c r="B1836" i="5" s="1"/>
  <c r="A1836" i="5" a="1"/>
  <c r="A1836" i="5" s="1"/>
  <c r="D1835" i="5" a="1"/>
  <c r="D1835" i="5" s="1"/>
  <c r="C1835" i="5" a="1"/>
  <c r="C1835" i="5" s="1"/>
  <c r="B1835" i="5" a="1"/>
  <c r="B1835" i="5" s="1"/>
  <c r="A1835" i="5" a="1"/>
  <c r="A1835" i="5" s="1"/>
  <c r="D1834" i="5" a="1"/>
  <c r="D1834" i="5" s="1"/>
  <c r="C1834" i="5" a="1"/>
  <c r="C1834" i="5" s="1"/>
  <c r="B1834" i="5" a="1"/>
  <c r="B1834" i="5" s="1"/>
  <c r="A1834" i="5" a="1"/>
  <c r="A1834" i="5" s="1"/>
  <c r="D1833" i="5" a="1"/>
  <c r="D1833" i="5" s="1"/>
  <c r="C1833" i="5" a="1"/>
  <c r="C1833" i="5" s="1"/>
  <c r="B1833" i="5" a="1"/>
  <c r="B1833" i="5" s="1"/>
  <c r="A1833" i="5" a="1"/>
  <c r="A1833" i="5" s="1"/>
  <c r="D1832" i="5" a="1"/>
  <c r="D1832" i="5" s="1"/>
  <c r="C1832" i="5" a="1"/>
  <c r="C1832" i="5" s="1"/>
  <c r="B1832" i="5" a="1"/>
  <c r="B1832" i="5" s="1"/>
  <c r="A1832" i="5" a="1"/>
  <c r="A1832" i="5" s="1"/>
  <c r="D1831" i="5" a="1"/>
  <c r="D1831" i="5" s="1"/>
  <c r="C1831" i="5" a="1"/>
  <c r="C1831" i="5" s="1"/>
  <c r="B1831" i="5" a="1"/>
  <c r="B1831" i="5" s="1"/>
  <c r="A1831" i="5" a="1"/>
  <c r="A1831" i="5" s="1"/>
  <c r="D1830" i="5" a="1"/>
  <c r="D1830" i="5" s="1"/>
  <c r="C1830" i="5" a="1"/>
  <c r="C1830" i="5" s="1"/>
  <c r="B1830" i="5" a="1"/>
  <c r="B1830" i="5" s="1"/>
  <c r="A1830" i="5" a="1"/>
  <c r="A1830" i="5" s="1"/>
  <c r="D1829" i="5" a="1"/>
  <c r="D1829" i="5" s="1"/>
  <c r="C1829" i="5" a="1"/>
  <c r="C1829" i="5" s="1"/>
  <c r="B1829" i="5" a="1"/>
  <c r="B1829" i="5" s="1"/>
  <c r="A1829" i="5" a="1"/>
  <c r="A1829" i="5" s="1"/>
  <c r="D1828" i="5" a="1"/>
  <c r="D1828" i="5" s="1"/>
  <c r="C1828" i="5" a="1"/>
  <c r="C1828" i="5" s="1"/>
  <c r="B1828" i="5" a="1"/>
  <c r="B1828" i="5" s="1"/>
  <c r="A1828" i="5" a="1"/>
  <c r="A1828" i="5" s="1"/>
  <c r="D1827" i="5" a="1"/>
  <c r="D1827" i="5" s="1"/>
  <c r="C1827" i="5" a="1"/>
  <c r="C1827" i="5" s="1"/>
  <c r="B1827" i="5" a="1"/>
  <c r="B1827" i="5" s="1"/>
  <c r="A1827" i="5" a="1"/>
  <c r="A1827" i="5" s="1"/>
  <c r="D1826" i="5" a="1"/>
  <c r="D1826" i="5" s="1"/>
  <c r="C1826" i="5" a="1"/>
  <c r="C1826" i="5" s="1"/>
  <c r="B1826" i="5" a="1"/>
  <c r="B1826" i="5" s="1"/>
  <c r="A1826" i="5" a="1"/>
  <c r="A1826" i="5" s="1"/>
  <c r="D1825" i="5" a="1"/>
  <c r="D1825" i="5" s="1"/>
  <c r="C1825" i="5" a="1"/>
  <c r="C1825" i="5" s="1"/>
  <c r="B1825" i="5" a="1"/>
  <c r="B1825" i="5" s="1"/>
  <c r="A1825" i="5" a="1"/>
  <c r="A1825" i="5" s="1"/>
  <c r="D1824" i="5" a="1"/>
  <c r="D1824" i="5" s="1"/>
  <c r="C1824" i="5" a="1"/>
  <c r="C1824" i="5" s="1"/>
  <c r="B1824" i="5" a="1"/>
  <c r="B1824" i="5" s="1"/>
  <c r="A1824" i="5" a="1"/>
  <c r="A1824" i="5" s="1"/>
  <c r="D1823" i="5" a="1"/>
  <c r="D1823" i="5" s="1"/>
  <c r="C1823" i="5" a="1"/>
  <c r="C1823" i="5" s="1"/>
  <c r="B1823" i="5" a="1"/>
  <c r="B1823" i="5" s="1"/>
  <c r="A1823" i="5" a="1"/>
  <c r="A1823" i="5" s="1"/>
  <c r="D1822" i="5" a="1"/>
  <c r="D1822" i="5" s="1"/>
  <c r="C1822" i="5" a="1"/>
  <c r="C1822" i="5" s="1"/>
  <c r="B1822" i="5" a="1"/>
  <c r="B1822" i="5" s="1"/>
  <c r="A1822" i="5" a="1"/>
  <c r="A1822" i="5" s="1"/>
  <c r="D1821" i="5" a="1"/>
  <c r="D1821" i="5" s="1"/>
  <c r="C1821" i="5" a="1"/>
  <c r="C1821" i="5" s="1"/>
  <c r="B1821" i="5" a="1"/>
  <c r="B1821" i="5" s="1"/>
  <c r="A1821" i="5" a="1"/>
  <c r="A1821" i="5" s="1"/>
  <c r="D1820" i="5" a="1"/>
  <c r="D1820" i="5" s="1"/>
  <c r="C1820" i="5" a="1"/>
  <c r="C1820" i="5" s="1"/>
  <c r="B1820" i="5" a="1"/>
  <c r="B1820" i="5" s="1"/>
  <c r="A1820" i="5" a="1"/>
  <c r="A1820" i="5" s="1"/>
  <c r="D1819" i="5" a="1"/>
  <c r="D1819" i="5" s="1"/>
  <c r="C1819" i="5" a="1"/>
  <c r="C1819" i="5" s="1"/>
  <c r="B1819" i="5" a="1"/>
  <c r="B1819" i="5" s="1"/>
  <c r="A1819" i="5" a="1"/>
  <c r="A1819" i="5" s="1"/>
  <c r="D1818" i="5" a="1"/>
  <c r="D1818" i="5" s="1"/>
  <c r="C1818" i="5" a="1"/>
  <c r="C1818" i="5" s="1"/>
  <c r="B1818" i="5" a="1"/>
  <c r="B1818" i="5" s="1"/>
  <c r="A1818" i="5" a="1"/>
  <c r="A1818" i="5" s="1"/>
  <c r="D1817" i="5" a="1"/>
  <c r="D1817" i="5" s="1"/>
  <c r="C1817" i="5" a="1"/>
  <c r="C1817" i="5" s="1"/>
  <c r="B1817" i="5" a="1"/>
  <c r="B1817" i="5" s="1"/>
  <c r="A1817" i="5" a="1"/>
  <c r="A1817" i="5" s="1"/>
  <c r="D1816" i="5" a="1"/>
  <c r="D1816" i="5" s="1"/>
  <c r="C1816" i="5" a="1"/>
  <c r="C1816" i="5" s="1"/>
  <c r="B1816" i="5" a="1"/>
  <c r="B1816" i="5" s="1"/>
  <c r="A1816" i="5" a="1"/>
  <c r="A1816" i="5" s="1"/>
  <c r="D1815" i="5" a="1"/>
  <c r="D1815" i="5" s="1"/>
  <c r="C1815" i="5" a="1"/>
  <c r="C1815" i="5" s="1"/>
  <c r="B1815" i="5" a="1"/>
  <c r="B1815" i="5" s="1"/>
  <c r="A1815" i="5" a="1"/>
  <c r="A1815" i="5" s="1"/>
  <c r="D1814" i="5" a="1"/>
  <c r="D1814" i="5" s="1"/>
  <c r="C1814" i="5" a="1"/>
  <c r="C1814" i="5" s="1"/>
  <c r="B1814" i="5" a="1"/>
  <c r="B1814" i="5" s="1"/>
  <c r="A1814" i="5" a="1"/>
  <c r="A1814" i="5" s="1"/>
  <c r="D1813" i="5" a="1"/>
  <c r="D1813" i="5" s="1"/>
  <c r="C1813" i="5" a="1"/>
  <c r="C1813" i="5" s="1"/>
  <c r="B1813" i="5" a="1"/>
  <c r="B1813" i="5" s="1"/>
  <c r="A1813" i="5" a="1"/>
  <c r="A1813" i="5" s="1"/>
  <c r="D1812" i="5" a="1"/>
  <c r="D1812" i="5" s="1"/>
  <c r="C1812" i="5" a="1"/>
  <c r="C1812" i="5" s="1"/>
  <c r="B1812" i="5" a="1"/>
  <c r="B1812" i="5" s="1"/>
  <c r="A1812" i="5" a="1"/>
  <c r="A1812" i="5" s="1"/>
  <c r="D1811" i="5" a="1"/>
  <c r="D1811" i="5" s="1"/>
  <c r="C1811" i="5" a="1"/>
  <c r="C1811" i="5" s="1"/>
  <c r="B1811" i="5" a="1"/>
  <c r="B1811" i="5" s="1"/>
  <c r="A1811" i="5" a="1"/>
  <c r="A1811" i="5" s="1"/>
  <c r="D1810" i="5" a="1"/>
  <c r="D1810" i="5" s="1"/>
  <c r="C1810" i="5" a="1"/>
  <c r="C1810" i="5" s="1"/>
  <c r="B1810" i="5" a="1"/>
  <c r="B1810" i="5" s="1"/>
  <c r="A1810" i="5" a="1"/>
  <c r="A1810" i="5" s="1"/>
  <c r="D1809" i="5" a="1"/>
  <c r="D1809" i="5" s="1"/>
  <c r="C1809" i="5" a="1"/>
  <c r="C1809" i="5" s="1"/>
  <c r="B1809" i="5" a="1"/>
  <c r="B1809" i="5" s="1"/>
  <c r="A1809" i="5" a="1"/>
  <c r="A1809" i="5" s="1"/>
  <c r="D1808" i="5" a="1"/>
  <c r="D1808" i="5" s="1"/>
  <c r="C1808" i="5" a="1"/>
  <c r="C1808" i="5" s="1"/>
  <c r="B1808" i="5" a="1"/>
  <c r="B1808" i="5" s="1"/>
  <c r="A1808" i="5" a="1"/>
  <c r="A1808" i="5" s="1"/>
  <c r="D1807" i="5" a="1"/>
  <c r="D1807" i="5" s="1"/>
  <c r="C1807" i="5" a="1"/>
  <c r="C1807" i="5" s="1"/>
  <c r="B1807" i="5" a="1"/>
  <c r="B1807" i="5" s="1"/>
  <c r="A1807" i="5" a="1"/>
  <c r="A1807" i="5" s="1"/>
  <c r="D1806" i="5" a="1"/>
  <c r="D1806" i="5" s="1"/>
  <c r="C1806" i="5" a="1"/>
  <c r="C1806" i="5" s="1"/>
  <c r="B1806" i="5" a="1"/>
  <c r="B1806" i="5" s="1"/>
  <c r="A1806" i="5" a="1"/>
  <c r="A1806" i="5" s="1"/>
  <c r="D1805" i="5" a="1"/>
  <c r="D1805" i="5" s="1"/>
  <c r="C1805" i="5" a="1"/>
  <c r="C1805" i="5" s="1"/>
  <c r="B1805" i="5" a="1"/>
  <c r="B1805" i="5" s="1"/>
  <c r="A1805" i="5" a="1"/>
  <c r="A1805" i="5" s="1"/>
  <c r="D1804" i="5" a="1"/>
  <c r="D1804" i="5" s="1"/>
  <c r="C1804" i="5" a="1"/>
  <c r="C1804" i="5" s="1"/>
  <c r="B1804" i="5" a="1"/>
  <c r="B1804" i="5" s="1"/>
  <c r="A1804" i="5" a="1"/>
  <c r="A1804" i="5" s="1"/>
  <c r="D1803" i="5" a="1"/>
  <c r="D1803" i="5" s="1"/>
  <c r="C1803" i="5" a="1"/>
  <c r="C1803" i="5" s="1"/>
  <c r="B1803" i="5" a="1"/>
  <c r="B1803" i="5" s="1"/>
  <c r="A1803" i="5" a="1"/>
  <c r="A1803" i="5" s="1"/>
  <c r="D1802" i="5" a="1"/>
  <c r="D1802" i="5" s="1"/>
  <c r="C1802" i="5" a="1"/>
  <c r="C1802" i="5" s="1"/>
  <c r="B1802" i="5" a="1"/>
  <c r="B1802" i="5" s="1"/>
  <c r="A1802" i="5" a="1"/>
  <c r="A1802" i="5" s="1"/>
  <c r="D1801" i="5" a="1"/>
  <c r="D1801" i="5" s="1"/>
  <c r="C1801" i="5" a="1"/>
  <c r="C1801" i="5" s="1"/>
  <c r="B1801" i="5" a="1"/>
  <c r="B1801" i="5" s="1"/>
  <c r="A1801" i="5" a="1"/>
  <c r="A1801" i="5" s="1"/>
  <c r="D1800" i="5" a="1"/>
  <c r="D1800" i="5" s="1"/>
  <c r="C1800" i="5" a="1"/>
  <c r="C1800" i="5" s="1"/>
  <c r="B1800" i="5" a="1"/>
  <c r="B1800" i="5" s="1"/>
  <c r="A1800" i="5" a="1"/>
  <c r="A1800" i="5" s="1"/>
  <c r="D1799" i="5" a="1"/>
  <c r="D1799" i="5" s="1"/>
  <c r="C1799" i="5" a="1"/>
  <c r="C1799" i="5" s="1"/>
  <c r="B1799" i="5" a="1"/>
  <c r="B1799" i="5" s="1"/>
  <c r="A1799" i="5" a="1"/>
  <c r="A1799" i="5" s="1"/>
  <c r="D1798" i="5" a="1"/>
  <c r="D1798" i="5" s="1"/>
  <c r="C1798" i="5" a="1"/>
  <c r="C1798" i="5" s="1"/>
  <c r="B1798" i="5" a="1"/>
  <c r="B1798" i="5" s="1"/>
  <c r="A1798" i="5" a="1"/>
  <c r="A1798" i="5" s="1"/>
  <c r="D1797" i="5" a="1"/>
  <c r="D1797" i="5" s="1"/>
  <c r="C1797" i="5" a="1"/>
  <c r="C1797" i="5" s="1"/>
  <c r="B1797" i="5" a="1"/>
  <c r="B1797" i="5" s="1"/>
  <c r="A1797" i="5" a="1"/>
  <c r="A1797" i="5" s="1"/>
  <c r="D1796" i="5" a="1"/>
  <c r="D1796" i="5" s="1"/>
  <c r="C1796" i="5" a="1"/>
  <c r="C1796" i="5" s="1"/>
  <c r="B1796" i="5" a="1"/>
  <c r="B1796" i="5" s="1"/>
  <c r="A1796" i="5" a="1"/>
  <c r="A1796" i="5" s="1"/>
  <c r="D1795" i="5" a="1"/>
  <c r="D1795" i="5" s="1"/>
  <c r="C1795" i="5" a="1"/>
  <c r="C1795" i="5" s="1"/>
  <c r="B1795" i="5" a="1"/>
  <c r="B1795" i="5" s="1"/>
  <c r="A1795" i="5" a="1"/>
  <c r="A1795" i="5" s="1"/>
  <c r="D1794" i="5" a="1"/>
  <c r="D1794" i="5" s="1"/>
  <c r="C1794" i="5" a="1"/>
  <c r="C1794" i="5" s="1"/>
  <c r="B1794" i="5" a="1"/>
  <c r="B1794" i="5" s="1"/>
  <c r="A1794" i="5" a="1"/>
  <c r="A1794" i="5" s="1"/>
  <c r="D1793" i="5" a="1"/>
  <c r="D1793" i="5" s="1"/>
  <c r="C1793" i="5" a="1"/>
  <c r="C1793" i="5" s="1"/>
  <c r="B1793" i="5" a="1"/>
  <c r="B1793" i="5" s="1"/>
  <c r="A1793" i="5" a="1"/>
  <c r="A1793" i="5" s="1"/>
  <c r="D1792" i="5" a="1"/>
  <c r="D1792" i="5" s="1"/>
  <c r="C1792" i="5" a="1"/>
  <c r="C1792" i="5" s="1"/>
  <c r="B1792" i="5" a="1"/>
  <c r="B1792" i="5" s="1"/>
  <c r="A1792" i="5" a="1"/>
  <c r="A1792" i="5" s="1"/>
  <c r="D1791" i="5" a="1"/>
  <c r="D1791" i="5" s="1"/>
  <c r="C1791" i="5" a="1"/>
  <c r="C1791" i="5" s="1"/>
  <c r="B1791" i="5" a="1"/>
  <c r="B1791" i="5" s="1"/>
  <c r="A1791" i="5" a="1"/>
  <c r="A1791" i="5" s="1"/>
  <c r="D1790" i="5" a="1"/>
  <c r="D1790" i="5" s="1"/>
  <c r="C1790" i="5" a="1"/>
  <c r="C1790" i="5" s="1"/>
  <c r="B1790" i="5" a="1"/>
  <c r="B1790" i="5" s="1"/>
  <c r="A1790" i="5" a="1"/>
  <c r="A1790" i="5" s="1"/>
  <c r="D1789" i="5" a="1"/>
  <c r="D1789" i="5" s="1"/>
  <c r="C1789" i="5" a="1"/>
  <c r="C1789" i="5" s="1"/>
  <c r="B1789" i="5" a="1"/>
  <c r="B1789" i="5" s="1"/>
  <c r="A1789" i="5" a="1"/>
  <c r="A1789" i="5" s="1"/>
  <c r="D1788" i="5" a="1"/>
  <c r="D1788" i="5" s="1"/>
  <c r="C1788" i="5" a="1"/>
  <c r="C1788" i="5" s="1"/>
  <c r="B1788" i="5" a="1"/>
  <c r="B1788" i="5" s="1"/>
  <c r="A1788" i="5" a="1"/>
  <c r="A1788" i="5" s="1"/>
  <c r="D1787" i="5" a="1"/>
  <c r="D1787" i="5" s="1"/>
  <c r="C1787" i="5" a="1"/>
  <c r="C1787" i="5" s="1"/>
  <c r="B1787" i="5" a="1"/>
  <c r="B1787" i="5" s="1"/>
  <c r="A1787" i="5" a="1"/>
  <c r="A1787" i="5" s="1"/>
  <c r="D1786" i="5" a="1"/>
  <c r="D1786" i="5" s="1"/>
  <c r="C1786" i="5" a="1"/>
  <c r="C1786" i="5" s="1"/>
  <c r="B1786" i="5" a="1"/>
  <c r="B1786" i="5" s="1"/>
  <c r="A1786" i="5" a="1"/>
  <c r="A1786" i="5" s="1"/>
  <c r="D1785" i="5" a="1"/>
  <c r="D1785" i="5" s="1"/>
  <c r="C1785" i="5" a="1"/>
  <c r="C1785" i="5" s="1"/>
  <c r="B1785" i="5" a="1"/>
  <c r="B1785" i="5" s="1"/>
  <c r="A1785" i="5" a="1"/>
  <c r="A1785" i="5" s="1"/>
  <c r="D1784" i="5" a="1"/>
  <c r="D1784" i="5" s="1"/>
  <c r="C1784" i="5" a="1"/>
  <c r="C1784" i="5" s="1"/>
  <c r="B1784" i="5" a="1"/>
  <c r="B1784" i="5" s="1"/>
  <c r="A1784" i="5" a="1"/>
  <c r="A1784" i="5" s="1"/>
  <c r="D1783" i="5" a="1"/>
  <c r="D1783" i="5" s="1"/>
  <c r="C1783" i="5" a="1"/>
  <c r="C1783" i="5" s="1"/>
  <c r="B1783" i="5" a="1"/>
  <c r="B1783" i="5" s="1"/>
  <c r="A1783" i="5" a="1"/>
  <c r="A1783" i="5" s="1"/>
  <c r="D1782" i="5" a="1"/>
  <c r="D1782" i="5" s="1"/>
  <c r="C1782" i="5" a="1"/>
  <c r="C1782" i="5" s="1"/>
  <c r="B1782" i="5" a="1"/>
  <c r="B1782" i="5" s="1"/>
  <c r="A1782" i="5" a="1"/>
  <c r="A1782" i="5" s="1"/>
  <c r="D1781" i="5" a="1"/>
  <c r="D1781" i="5" s="1"/>
  <c r="C1781" i="5" a="1"/>
  <c r="C1781" i="5" s="1"/>
  <c r="B1781" i="5" a="1"/>
  <c r="B1781" i="5" s="1"/>
  <c r="A1781" i="5" a="1"/>
  <c r="A1781" i="5" s="1"/>
  <c r="D1780" i="5" a="1"/>
  <c r="D1780" i="5" s="1"/>
  <c r="C1780" i="5" a="1"/>
  <c r="C1780" i="5" s="1"/>
  <c r="B1780" i="5" a="1"/>
  <c r="B1780" i="5" s="1"/>
  <c r="A1780" i="5" a="1"/>
  <c r="A1780" i="5" s="1"/>
  <c r="D1779" i="5" a="1"/>
  <c r="D1779" i="5" s="1"/>
  <c r="C1779" i="5" a="1"/>
  <c r="C1779" i="5" s="1"/>
  <c r="B1779" i="5" a="1"/>
  <c r="B1779" i="5" s="1"/>
  <c r="A1779" i="5" a="1"/>
  <c r="A1779" i="5" s="1"/>
  <c r="D1778" i="5" a="1"/>
  <c r="D1778" i="5" s="1"/>
  <c r="C1778" i="5" a="1"/>
  <c r="C1778" i="5" s="1"/>
  <c r="B1778" i="5" a="1"/>
  <c r="B1778" i="5" s="1"/>
  <c r="A1778" i="5" a="1"/>
  <c r="A1778" i="5" s="1"/>
  <c r="D1777" i="5" a="1"/>
  <c r="D1777" i="5" s="1"/>
  <c r="C1777" i="5" a="1"/>
  <c r="C1777" i="5" s="1"/>
  <c r="B1777" i="5" a="1"/>
  <c r="B1777" i="5" s="1"/>
  <c r="A1777" i="5" a="1"/>
  <c r="A1777" i="5" s="1"/>
  <c r="D1776" i="5" a="1"/>
  <c r="D1776" i="5" s="1"/>
  <c r="C1776" i="5" a="1"/>
  <c r="C1776" i="5" s="1"/>
  <c r="B1776" i="5" a="1"/>
  <c r="B1776" i="5" s="1"/>
  <c r="A1776" i="5" a="1"/>
  <c r="A1776" i="5" s="1"/>
  <c r="D1775" i="5" a="1"/>
  <c r="D1775" i="5" s="1"/>
  <c r="C1775" i="5" a="1"/>
  <c r="C1775" i="5" s="1"/>
  <c r="B1775" i="5" a="1"/>
  <c r="B1775" i="5" s="1"/>
  <c r="A1775" i="5" a="1"/>
  <c r="A1775" i="5" s="1"/>
  <c r="D1774" i="5" a="1"/>
  <c r="D1774" i="5" s="1"/>
  <c r="C1774" i="5" a="1"/>
  <c r="C1774" i="5" s="1"/>
  <c r="B1774" i="5" a="1"/>
  <c r="B1774" i="5" s="1"/>
  <c r="A1774" i="5" a="1"/>
  <c r="A1774" i="5" s="1"/>
  <c r="D1773" i="5" a="1"/>
  <c r="D1773" i="5" s="1"/>
  <c r="C1773" i="5" a="1"/>
  <c r="C1773" i="5" s="1"/>
  <c r="B1773" i="5" a="1"/>
  <c r="B1773" i="5" s="1"/>
  <c r="A1773" i="5" a="1"/>
  <c r="A1773" i="5" s="1"/>
  <c r="D1772" i="5" a="1"/>
  <c r="D1772" i="5" s="1"/>
  <c r="C1772" i="5" a="1"/>
  <c r="C1772" i="5" s="1"/>
  <c r="B1772" i="5" a="1"/>
  <c r="B1772" i="5" s="1"/>
  <c r="A1772" i="5" a="1"/>
  <c r="A1772" i="5" s="1"/>
  <c r="D1771" i="5" a="1"/>
  <c r="D1771" i="5" s="1"/>
  <c r="C1771" i="5" a="1"/>
  <c r="C1771" i="5" s="1"/>
  <c r="B1771" i="5" a="1"/>
  <c r="B1771" i="5" s="1"/>
  <c r="A1771" i="5" a="1"/>
  <c r="A1771" i="5" s="1"/>
  <c r="D1770" i="5" a="1"/>
  <c r="D1770" i="5" s="1"/>
  <c r="C1770" i="5" a="1"/>
  <c r="C1770" i="5" s="1"/>
  <c r="B1770" i="5" a="1"/>
  <c r="B1770" i="5" s="1"/>
  <c r="A1770" i="5" a="1"/>
  <c r="A1770" i="5" s="1"/>
  <c r="D1769" i="5" a="1"/>
  <c r="D1769" i="5" s="1"/>
  <c r="C1769" i="5" a="1"/>
  <c r="C1769" i="5" s="1"/>
  <c r="B1769" i="5" a="1"/>
  <c r="B1769" i="5" s="1"/>
  <c r="A1769" i="5" a="1"/>
  <c r="A1769" i="5" s="1"/>
  <c r="D1768" i="5" a="1"/>
  <c r="D1768" i="5" s="1"/>
  <c r="C1768" i="5" a="1"/>
  <c r="C1768" i="5" s="1"/>
  <c r="B1768" i="5" a="1"/>
  <c r="B1768" i="5" s="1"/>
  <c r="A1768" i="5" a="1"/>
  <c r="A1768" i="5" s="1"/>
  <c r="D1767" i="5" a="1"/>
  <c r="D1767" i="5" s="1"/>
  <c r="C1767" i="5" a="1"/>
  <c r="C1767" i="5" s="1"/>
  <c r="B1767" i="5" a="1"/>
  <c r="B1767" i="5" s="1"/>
  <c r="A1767" i="5" a="1"/>
  <c r="A1767" i="5" s="1"/>
  <c r="D1766" i="5" a="1"/>
  <c r="D1766" i="5" s="1"/>
  <c r="C1766" i="5" a="1"/>
  <c r="C1766" i="5" s="1"/>
  <c r="B1766" i="5" a="1"/>
  <c r="B1766" i="5" s="1"/>
  <c r="A1766" i="5" a="1"/>
  <c r="A1766" i="5" s="1"/>
  <c r="D1765" i="5" a="1"/>
  <c r="D1765" i="5" s="1"/>
  <c r="C1765" i="5" a="1"/>
  <c r="C1765" i="5" s="1"/>
  <c r="B1765" i="5" a="1"/>
  <c r="B1765" i="5" s="1"/>
  <c r="A1765" i="5" a="1"/>
  <c r="A1765" i="5" s="1"/>
  <c r="D1764" i="5" a="1"/>
  <c r="D1764" i="5" s="1"/>
  <c r="C1764" i="5" a="1"/>
  <c r="C1764" i="5" s="1"/>
  <c r="B1764" i="5" a="1"/>
  <c r="B1764" i="5" s="1"/>
  <c r="A1764" i="5" a="1"/>
  <c r="A1764" i="5" s="1"/>
  <c r="D1763" i="5" a="1"/>
  <c r="D1763" i="5" s="1"/>
  <c r="C1763" i="5" a="1"/>
  <c r="C1763" i="5" s="1"/>
  <c r="B1763" i="5" a="1"/>
  <c r="B1763" i="5" s="1"/>
  <c r="A1763" i="5" a="1"/>
  <c r="A1763" i="5" s="1"/>
  <c r="D1762" i="5" a="1"/>
  <c r="D1762" i="5" s="1"/>
  <c r="C1762" i="5" a="1"/>
  <c r="C1762" i="5" s="1"/>
  <c r="B1762" i="5" a="1"/>
  <c r="B1762" i="5" s="1"/>
  <c r="A1762" i="5" a="1"/>
  <c r="A1762" i="5" s="1"/>
  <c r="D1761" i="5" a="1"/>
  <c r="D1761" i="5" s="1"/>
  <c r="C1761" i="5" a="1"/>
  <c r="C1761" i="5" s="1"/>
  <c r="B1761" i="5" a="1"/>
  <c r="B1761" i="5" s="1"/>
  <c r="A1761" i="5" a="1"/>
  <c r="A1761" i="5" s="1"/>
  <c r="D1760" i="5" a="1"/>
  <c r="D1760" i="5" s="1"/>
  <c r="C1760" i="5" a="1"/>
  <c r="C1760" i="5" s="1"/>
  <c r="B1760" i="5" a="1"/>
  <c r="B1760" i="5" s="1"/>
  <c r="A1760" i="5" a="1"/>
  <c r="A1760" i="5" s="1"/>
  <c r="D1759" i="5" a="1"/>
  <c r="D1759" i="5" s="1"/>
  <c r="C1759" i="5" a="1"/>
  <c r="C1759" i="5" s="1"/>
  <c r="B1759" i="5" a="1"/>
  <c r="B1759" i="5" s="1"/>
  <c r="A1759" i="5" a="1"/>
  <c r="A1759" i="5" s="1"/>
  <c r="D1758" i="5" a="1"/>
  <c r="D1758" i="5" s="1"/>
  <c r="C1758" i="5" a="1"/>
  <c r="C1758" i="5" s="1"/>
  <c r="B1758" i="5" a="1"/>
  <c r="B1758" i="5" s="1"/>
  <c r="A1758" i="5" a="1"/>
  <c r="A1758" i="5" s="1"/>
  <c r="D1757" i="5" a="1"/>
  <c r="D1757" i="5" s="1"/>
  <c r="C1757" i="5" a="1"/>
  <c r="C1757" i="5" s="1"/>
  <c r="B1757" i="5" a="1"/>
  <c r="B1757" i="5" s="1"/>
  <c r="A1757" i="5" a="1"/>
  <c r="A1757" i="5" s="1"/>
  <c r="D1756" i="5" a="1"/>
  <c r="D1756" i="5" s="1"/>
  <c r="C1756" i="5" a="1"/>
  <c r="C1756" i="5" s="1"/>
  <c r="B1756" i="5" a="1"/>
  <c r="B1756" i="5" s="1"/>
  <c r="A1756" i="5" a="1"/>
  <c r="A1756" i="5" s="1"/>
  <c r="D1755" i="5" a="1"/>
  <c r="D1755" i="5" s="1"/>
  <c r="C1755" i="5" a="1"/>
  <c r="C1755" i="5" s="1"/>
  <c r="B1755" i="5" a="1"/>
  <c r="B1755" i="5" s="1"/>
  <c r="A1755" i="5" a="1"/>
  <c r="A1755" i="5" s="1"/>
  <c r="D1754" i="5" a="1"/>
  <c r="D1754" i="5" s="1"/>
  <c r="C1754" i="5" a="1"/>
  <c r="C1754" i="5" s="1"/>
  <c r="B1754" i="5" a="1"/>
  <c r="B1754" i="5" s="1"/>
  <c r="A1754" i="5" a="1"/>
  <c r="A1754" i="5" s="1"/>
  <c r="D1753" i="5" a="1"/>
  <c r="D1753" i="5" s="1"/>
  <c r="C1753" i="5" a="1"/>
  <c r="C1753" i="5" s="1"/>
  <c r="B1753" i="5" a="1"/>
  <c r="B1753" i="5" s="1"/>
  <c r="A1753" i="5" a="1"/>
  <c r="A1753" i="5" s="1"/>
  <c r="D1752" i="5" a="1"/>
  <c r="D1752" i="5" s="1"/>
  <c r="C1752" i="5" a="1"/>
  <c r="C1752" i="5" s="1"/>
  <c r="B1752" i="5" a="1"/>
  <c r="B1752" i="5" s="1"/>
  <c r="A1752" i="5" a="1"/>
  <c r="A1752" i="5" s="1"/>
  <c r="D1751" i="5" a="1"/>
  <c r="D1751" i="5" s="1"/>
  <c r="C1751" i="5" a="1"/>
  <c r="C1751" i="5" s="1"/>
  <c r="B1751" i="5" a="1"/>
  <c r="B1751" i="5" s="1"/>
  <c r="A1751" i="5" a="1"/>
  <c r="A1751" i="5" s="1"/>
  <c r="D1750" i="5" a="1"/>
  <c r="D1750" i="5" s="1"/>
  <c r="C1750" i="5" a="1"/>
  <c r="C1750" i="5" s="1"/>
  <c r="B1750" i="5" a="1"/>
  <c r="B1750" i="5" s="1"/>
  <c r="A1750" i="5" a="1"/>
  <c r="A1750" i="5" s="1"/>
  <c r="D1749" i="5" a="1"/>
  <c r="D1749" i="5" s="1"/>
  <c r="C1749" i="5" a="1"/>
  <c r="C1749" i="5" s="1"/>
  <c r="B1749" i="5" a="1"/>
  <c r="B1749" i="5" s="1"/>
  <c r="A1749" i="5" a="1"/>
  <c r="A1749" i="5" s="1"/>
  <c r="D1748" i="5" a="1"/>
  <c r="D1748" i="5" s="1"/>
  <c r="C1748" i="5" a="1"/>
  <c r="C1748" i="5" s="1"/>
  <c r="B1748" i="5" a="1"/>
  <c r="B1748" i="5" s="1"/>
  <c r="A1748" i="5" a="1"/>
  <c r="A1748" i="5" s="1"/>
  <c r="D1747" i="5" a="1"/>
  <c r="D1747" i="5" s="1"/>
  <c r="C1747" i="5" a="1"/>
  <c r="C1747" i="5" s="1"/>
  <c r="B1747" i="5" a="1"/>
  <c r="B1747" i="5" s="1"/>
  <c r="A1747" i="5" a="1"/>
  <c r="A1747" i="5" s="1"/>
  <c r="D1746" i="5" a="1"/>
  <c r="D1746" i="5" s="1"/>
  <c r="C1746" i="5" a="1"/>
  <c r="C1746" i="5" s="1"/>
  <c r="B1746" i="5" a="1"/>
  <c r="B1746" i="5" s="1"/>
  <c r="A1746" i="5" a="1"/>
  <c r="A1746" i="5" s="1"/>
  <c r="D1745" i="5" a="1"/>
  <c r="D1745" i="5" s="1"/>
  <c r="C1745" i="5" a="1"/>
  <c r="C1745" i="5" s="1"/>
  <c r="B1745" i="5" a="1"/>
  <c r="B1745" i="5" s="1"/>
  <c r="A1745" i="5" a="1"/>
  <c r="A1745" i="5" s="1"/>
  <c r="D1744" i="5" a="1"/>
  <c r="D1744" i="5" s="1"/>
  <c r="C1744" i="5" a="1"/>
  <c r="C1744" i="5" s="1"/>
  <c r="B1744" i="5" a="1"/>
  <c r="B1744" i="5" s="1"/>
  <c r="A1744" i="5" a="1"/>
  <c r="A1744" i="5" s="1"/>
  <c r="D1743" i="5" a="1"/>
  <c r="D1743" i="5" s="1"/>
  <c r="C1743" i="5" a="1"/>
  <c r="C1743" i="5" s="1"/>
  <c r="B1743" i="5" a="1"/>
  <c r="B1743" i="5" s="1"/>
  <c r="A1743" i="5" a="1"/>
  <c r="A1743" i="5" s="1"/>
  <c r="D1742" i="5" a="1"/>
  <c r="D1742" i="5" s="1"/>
  <c r="C1742" i="5" a="1"/>
  <c r="C1742" i="5" s="1"/>
  <c r="B1742" i="5" a="1"/>
  <c r="B1742" i="5" s="1"/>
  <c r="A1742" i="5" a="1"/>
  <c r="A1742" i="5" s="1"/>
  <c r="D1741" i="5" a="1"/>
  <c r="D1741" i="5" s="1"/>
  <c r="C1741" i="5" a="1"/>
  <c r="C1741" i="5" s="1"/>
  <c r="B1741" i="5" a="1"/>
  <c r="B1741" i="5" s="1"/>
  <c r="A1741" i="5" a="1"/>
  <c r="A1741" i="5" s="1"/>
  <c r="D1740" i="5" a="1"/>
  <c r="D1740" i="5" s="1"/>
  <c r="C1740" i="5" a="1"/>
  <c r="C1740" i="5" s="1"/>
  <c r="B1740" i="5" a="1"/>
  <c r="B1740" i="5" s="1"/>
  <c r="A1740" i="5" a="1"/>
  <c r="A1740" i="5" s="1"/>
  <c r="D1739" i="5" a="1"/>
  <c r="D1739" i="5" s="1"/>
  <c r="C1739" i="5" a="1"/>
  <c r="C1739" i="5" s="1"/>
  <c r="B1739" i="5" a="1"/>
  <c r="B1739" i="5" s="1"/>
  <c r="A1739" i="5" a="1"/>
  <c r="A1739" i="5" s="1"/>
  <c r="D1738" i="5" a="1"/>
  <c r="D1738" i="5" s="1"/>
  <c r="C1738" i="5" a="1"/>
  <c r="C1738" i="5" s="1"/>
  <c r="B1738" i="5" a="1"/>
  <c r="B1738" i="5" s="1"/>
  <c r="A1738" i="5" a="1"/>
  <c r="A1738" i="5" s="1"/>
  <c r="D1737" i="5" a="1"/>
  <c r="D1737" i="5" s="1"/>
  <c r="C1737" i="5" a="1"/>
  <c r="C1737" i="5" s="1"/>
  <c r="B1737" i="5" a="1"/>
  <c r="B1737" i="5" s="1"/>
  <c r="A1737" i="5" a="1"/>
  <c r="A1737" i="5" s="1"/>
  <c r="D1736" i="5" a="1"/>
  <c r="D1736" i="5" s="1"/>
  <c r="C1736" i="5" a="1"/>
  <c r="C1736" i="5" s="1"/>
  <c r="B1736" i="5" a="1"/>
  <c r="B1736" i="5" s="1"/>
  <c r="A1736" i="5" a="1"/>
  <c r="A1736" i="5" s="1"/>
  <c r="D1735" i="5" a="1"/>
  <c r="D1735" i="5" s="1"/>
  <c r="C1735" i="5" a="1"/>
  <c r="C1735" i="5" s="1"/>
  <c r="B1735" i="5" a="1"/>
  <c r="B1735" i="5" s="1"/>
  <c r="A1735" i="5" a="1"/>
  <c r="A1735" i="5" s="1"/>
  <c r="D1734" i="5" a="1"/>
  <c r="D1734" i="5" s="1"/>
  <c r="C1734" i="5" a="1"/>
  <c r="C1734" i="5" s="1"/>
  <c r="B1734" i="5" a="1"/>
  <c r="B1734" i="5" s="1"/>
  <c r="A1734" i="5" a="1"/>
  <c r="A1734" i="5" s="1"/>
  <c r="D1733" i="5" a="1"/>
  <c r="D1733" i="5" s="1"/>
  <c r="C1733" i="5" a="1"/>
  <c r="C1733" i="5" s="1"/>
  <c r="B1733" i="5" a="1"/>
  <c r="B1733" i="5" s="1"/>
  <c r="A1733" i="5" a="1"/>
  <c r="A1733" i="5" s="1"/>
  <c r="D1732" i="5" a="1"/>
  <c r="D1732" i="5" s="1"/>
  <c r="C1732" i="5" a="1"/>
  <c r="C1732" i="5" s="1"/>
  <c r="B1732" i="5" a="1"/>
  <c r="B1732" i="5" s="1"/>
  <c r="A1732" i="5" a="1"/>
  <c r="A1732" i="5" s="1"/>
  <c r="D1731" i="5" a="1"/>
  <c r="D1731" i="5" s="1"/>
  <c r="C1731" i="5" a="1"/>
  <c r="C1731" i="5" s="1"/>
  <c r="B1731" i="5" a="1"/>
  <c r="B1731" i="5" s="1"/>
  <c r="A1731" i="5" a="1"/>
  <c r="A1731" i="5" s="1"/>
  <c r="D1730" i="5" a="1"/>
  <c r="D1730" i="5" s="1"/>
  <c r="C1730" i="5" a="1"/>
  <c r="C1730" i="5" s="1"/>
  <c r="B1730" i="5" a="1"/>
  <c r="B1730" i="5" s="1"/>
  <c r="A1730" i="5" a="1"/>
  <c r="A1730" i="5" s="1"/>
  <c r="D1729" i="5" a="1"/>
  <c r="D1729" i="5" s="1"/>
  <c r="C1729" i="5" a="1"/>
  <c r="C1729" i="5" s="1"/>
  <c r="B1729" i="5" a="1"/>
  <c r="B1729" i="5" s="1"/>
  <c r="A1729" i="5" a="1"/>
  <c r="A1729" i="5" s="1"/>
  <c r="D1728" i="5" a="1"/>
  <c r="D1728" i="5" s="1"/>
  <c r="C1728" i="5" a="1"/>
  <c r="C1728" i="5" s="1"/>
  <c r="B1728" i="5" a="1"/>
  <c r="B1728" i="5" s="1"/>
  <c r="A1728" i="5" a="1"/>
  <c r="A1728" i="5" s="1"/>
  <c r="D1727" i="5" a="1"/>
  <c r="D1727" i="5" s="1"/>
  <c r="C1727" i="5" a="1"/>
  <c r="C1727" i="5" s="1"/>
  <c r="B1727" i="5" a="1"/>
  <c r="B1727" i="5" s="1"/>
  <c r="A1727" i="5" a="1"/>
  <c r="A1727" i="5" s="1"/>
  <c r="D1726" i="5" a="1"/>
  <c r="D1726" i="5" s="1"/>
  <c r="C1726" i="5" a="1"/>
  <c r="C1726" i="5" s="1"/>
  <c r="B1726" i="5" a="1"/>
  <c r="B1726" i="5" s="1"/>
  <c r="A1726" i="5" a="1"/>
  <c r="A1726" i="5" s="1"/>
  <c r="D1725" i="5" a="1"/>
  <c r="D1725" i="5" s="1"/>
  <c r="C1725" i="5" a="1"/>
  <c r="C1725" i="5" s="1"/>
  <c r="B1725" i="5" a="1"/>
  <c r="B1725" i="5" s="1"/>
  <c r="A1725" i="5" a="1"/>
  <c r="A1725" i="5" s="1"/>
  <c r="D1724" i="5" a="1"/>
  <c r="D1724" i="5" s="1"/>
  <c r="C1724" i="5" a="1"/>
  <c r="C1724" i="5" s="1"/>
  <c r="B1724" i="5" a="1"/>
  <c r="B1724" i="5" s="1"/>
  <c r="A1724" i="5" a="1"/>
  <c r="A1724" i="5" s="1"/>
  <c r="D1723" i="5" a="1"/>
  <c r="D1723" i="5" s="1"/>
  <c r="C1723" i="5" a="1"/>
  <c r="C1723" i="5" s="1"/>
  <c r="B1723" i="5" a="1"/>
  <c r="B1723" i="5" s="1"/>
  <c r="A1723" i="5" a="1"/>
  <c r="A1723" i="5" s="1"/>
  <c r="D1722" i="5" a="1"/>
  <c r="D1722" i="5" s="1"/>
  <c r="C1722" i="5" a="1"/>
  <c r="C1722" i="5" s="1"/>
  <c r="B1722" i="5" a="1"/>
  <c r="B1722" i="5" s="1"/>
  <c r="A1722" i="5" a="1"/>
  <c r="A1722" i="5" s="1"/>
  <c r="D1721" i="5" a="1"/>
  <c r="D1721" i="5" s="1"/>
  <c r="C1721" i="5" a="1"/>
  <c r="C1721" i="5" s="1"/>
  <c r="B1721" i="5" a="1"/>
  <c r="B1721" i="5" s="1"/>
  <c r="A1721" i="5" a="1"/>
  <c r="A1721" i="5" s="1"/>
  <c r="D1720" i="5" a="1"/>
  <c r="D1720" i="5" s="1"/>
  <c r="C1720" i="5" a="1"/>
  <c r="C1720" i="5" s="1"/>
  <c r="B1720" i="5" a="1"/>
  <c r="B1720" i="5" s="1"/>
  <c r="A1720" i="5" a="1"/>
  <c r="A1720" i="5" s="1"/>
  <c r="D1719" i="5" a="1"/>
  <c r="D1719" i="5" s="1"/>
  <c r="C1719" i="5" a="1"/>
  <c r="C1719" i="5" s="1"/>
  <c r="B1719" i="5" a="1"/>
  <c r="B1719" i="5" s="1"/>
  <c r="A1719" i="5" a="1"/>
  <c r="A1719" i="5" s="1"/>
  <c r="D1718" i="5" a="1"/>
  <c r="D1718" i="5" s="1"/>
  <c r="C1718" i="5" a="1"/>
  <c r="C1718" i="5" s="1"/>
  <c r="B1718" i="5" a="1"/>
  <c r="B1718" i="5" s="1"/>
  <c r="A1718" i="5" a="1"/>
  <c r="A1718" i="5" s="1"/>
  <c r="D1717" i="5" a="1"/>
  <c r="D1717" i="5" s="1"/>
  <c r="C1717" i="5" a="1"/>
  <c r="C1717" i="5" s="1"/>
  <c r="B1717" i="5" a="1"/>
  <c r="B1717" i="5" s="1"/>
  <c r="A1717" i="5" a="1"/>
  <c r="A1717" i="5" s="1"/>
  <c r="D1716" i="5" a="1"/>
  <c r="D1716" i="5" s="1"/>
  <c r="C1716" i="5" a="1"/>
  <c r="C1716" i="5" s="1"/>
  <c r="B1716" i="5" a="1"/>
  <c r="B1716" i="5" s="1"/>
  <c r="A1716" i="5" a="1"/>
  <c r="A1716" i="5" s="1"/>
  <c r="D1715" i="5" a="1"/>
  <c r="D1715" i="5" s="1"/>
  <c r="C1715" i="5" a="1"/>
  <c r="C1715" i="5" s="1"/>
  <c r="B1715" i="5" a="1"/>
  <c r="B1715" i="5" s="1"/>
  <c r="A1715" i="5" a="1"/>
  <c r="A1715" i="5" s="1"/>
  <c r="D1714" i="5" a="1"/>
  <c r="D1714" i="5" s="1"/>
  <c r="C1714" i="5" a="1"/>
  <c r="C1714" i="5" s="1"/>
  <c r="B1714" i="5" a="1"/>
  <c r="B1714" i="5" s="1"/>
  <c r="A1714" i="5" a="1"/>
  <c r="A1714" i="5" s="1"/>
  <c r="D1713" i="5" a="1"/>
  <c r="D1713" i="5" s="1"/>
  <c r="C1713" i="5" a="1"/>
  <c r="C1713" i="5" s="1"/>
  <c r="B1713" i="5" a="1"/>
  <c r="B1713" i="5" s="1"/>
  <c r="A1713" i="5" a="1"/>
  <c r="A1713" i="5" s="1"/>
  <c r="D1712" i="5" a="1"/>
  <c r="D1712" i="5" s="1"/>
  <c r="C1712" i="5" a="1"/>
  <c r="C1712" i="5" s="1"/>
  <c r="B1712" i="5" a="1"/>
  <c r="B1712" i="5" s="1"/>
  <c r="A1712" i="5" a="1"/>
  <c r="A1712" i="5" s="1"/>
  <c r="D1711" i="5" a="1"/>
  <c r="D1711" i="5" s="1"/>
  <c r="C1711" i="5" a="1"/>
  <c r="C1711" i="5" s="1"/>
  <c r="B1711" i="5" a="1"/>
  <c r="B1711" i="5" s="1"/>
  <c r="A1711" i="5" a="1"/>
  <c r="A1711" i="5" s="1"/>
  <c r="D1710" i="5" a="1"/>
  <c r="D1710" i="5" s="1"/>
  <c r="C1710" i="5" a="1"/>
  <c r="C1710" i="5" s="1"/>
  <c r="B1710" i="5" a="1"/>
  <c r="B1710" i="5" s="1"/>
  <c r="A1710" i="5" a="1"/>
  <c r="A1710" i="5" s="1"/>
  <c r="D1709" i="5" a="1"/>
  <c r="D1709" i="5" s="1"/>
  <c r="C1709" i="5" a="1"/>
  <c r="C1709" i="5" s="1"/>
  <c r="B1709" i="5" a="1"/>
  <c r="B1709" i="5" s="1"/>
  <c r="A1709" i="5" a="1"/>
  <c r="A1709" i="5" s="1"/>
  <c r="D1708" i="5" a="1"/>
  <c r="D1708" i="5" s="1"/>
  <c r="C1708" i="5" a="1"/>
  <c r="C1708" i="5" s="1"/>
  <c r="B1708" i="5" a="1"/>
  <c r="B1708" i="5" s="1"/>
  <c r="A1708" i="5" a="1"/>
  <c r="A1708" i="5" s="1"/>
  <c r="D1707" i="5" a="1"/>
  <c r="D1707" i="5" s="1"/>
  <c r="C1707" i="5" a="1"/>
  <c r="C1707" i="5" s="1"/>
  <c r="B1707" i="5" a="1"/>
  <c r="B1707" i="5" s="1"/>
  <c r="A1707" i="5" a="1"/>
  <c r="A1707" i="5" s="1"/>
  <c r="D1706" i="5" a="1"/>
  <c r="D1706" i="5" s="1"/>
  <c r="C1706" i="5" a="1"/>
  <c r="C1706" i="5" s="1"/>
  <c r="B1706" i="5" a="1"/>
  <c r="B1706" i="5" s="1"/>
  <c r="A1706" i="5" a="1"/>
  <c r="A1706" i="5" s="1"/>
  <c r="D1705" i="5" a="1"/>
  <c r="D1705" i="5" s="1"/>
  <c r="C1705" i="5" a="1"/>
  <c r="C1705" i="5" s="1"/>
  <c r="B1705" i="5" a="1"/>
  <c r="B1705" i="5" s="1"/>
  <c r="A1705" i="5" a="1"/>
  <c r="A1705" i="5" s="1"/>
  <c r="D1704" i="5" a="1"/>
  <c r="D1704" i="5" s="1"/>
  <c r="C1704" i="5" a="1"/>
  <c r="C1704" i="5" s="1"/>
  <c r="B1704" i="5" a="1"/>
  <c r="B1704" i="5" s="1"/>
  <c r="A1704" i="5" a="1"/>
  <c r="A1704" i="5" s="1"/>
  <c r="D1703" i="5" a="1"/>
  <c r="D1703" i="5" s="1"/>
  <c r="C1703" i="5" a="1"/>
  <c r="C1703" i="5" s="1"/>
  <c r="B1703" i="5" a="1"/>
  <c r="B1703" i="5" s="1"/>
  <c r="A1703" i="5" a="1"/>
  <c r="A1703" i="5" s="1"/>
  <c r="D1702" i="5" a="1"/>
  <c r="D1702" i="5" s="1"/>
  <c r="C1702" i="5" a="1"/>
  <c r="C1702" i="5" s="1"/>
  <c r="B1702" i="5" a="1"/>
  <c r="B1702" i="5" s="1"/>
  <c r="A1702" i="5" a="1"/>
  <c r="A1702" i="5" s="1"/>
  <c r="D1701" i="5" a="1"/>
  <c r="D1701" i="5" s="1"/>
  <c r="C1701" i="5" a="1"/>
  <c r="C1701" i="5" s="1"/>
  <c r="B1701" i="5" a="1"/>
  <c r="B1701" i="5" s="1"/>
  <c r="A1701" i="5" a="1"/>
  <c r="A1701" i="5" s="1"/>
  <c r="D1700" i="5" a="1"/>
  <c r="D1700" i="5" s="1"/>
  <c r="C1700" i="5" a="1"/>
  <c r="C1700" i="5" s="1"/>
  <c r="B1700" i="5" a="1"/>
  <c r="B1700" i="5" s="1"/>
  <c r="A1700" i="5" a="1"/>
  <c r="A1700" i="5" s="1"/>
  <c r="D1699" i="5" a="1"/>
  <c r="D1699" i="5" s="1"/>
  <c r="C1699" i="5" a="1"/>
  <c r="C1699" i="5" s="1"/>
  <c r="B1699" i="5" a="1"/>
  <c r="B1699" i="5" s="1"/>
  <c r="A1699" i="5" a="1"/>
  <c r="A1699" i="5" s="1"/>
  <c r="D1698" i="5" a="1"/>
  <c r="D1698" i="5" s="1"/>
  <c r="C1698" i="5" a="1"/>
  <c r="C1698" i="5" s="1"/>
  <c r="B1698" i="5" a="1"/>
  <c r="B1698" i="5" s="1"/>
  <c r="A1698" i="5" a="1"/>
  <c r="A1698" i="5" s="1"/>
  <c r="D1697" i="5" a="1"/>
  <c r="D1697" i="5" s="1"/>
  <c r="C1697" i="5" a="1"/>
  <c r="C1697" i="5" s="1"/>
  <c r="B1697" i="5" a="1"/>
  <c r="B1697" i="5" s="1"/>
  <c r="A1697" i="5" a="1"/>
  <c r="A1697" i="5" s="1"/>
  <c r="D1696" i="5" a="1"/>
  <c r="D1696" i="5" s="1"/>
  <c r="C1696" i="5" a="1"/>
  <c r="C1696" i="5" s="1"/>
  <c r="B1696" i="5" a="1"/>
  <c r="B1696" i="5" s="1"/>
  <c r="A1696" i="5" a="1"/>
  <c r="A1696" i="5" s="1"/>
  <c r="D1695" i="5" a="1"/>
  <c r="D1695" i="5" s="1"/>
  <c r="C1695" i="5" a="1"/>
  <c r="C1695" i="5" s="1"/>
  <c r="B1695" i="5" a="1"/>
  <c r="B1695" i="5" s="1"/>
  <c r="A1695" i="5" a="1"/>
  <c r="A1695" i="5" s="1"/>
  <c r="D1694" i="5" a="1"/>
  <c r="D1694" i="5" s="1"/>
  <c r="C1694" i="5" a="1"/>
  <c r="C1694" i="5" s="1"/>
  <c r="B1694" i="5" a="1"/>
  <c r="B1694" i="5" s="1"/>
  <c r="A1694" i="5" a="1"/>
  <c r="A1694" i="5" s="1"/>
  <c r="D1693" i="5" a="1"/>
  <c r="D1693" i="5" s="1"/>
  <c r="C1693" i="5" a="1"/>
  <c r="C1693" i="5" s="1"/>
  <c r="B1693" i="5" a="1"/>
  <c r="B1693" i="5" s="1"/>
  <c r="A1693" i="5" a="1"/>
  <c r="A1693" i="5" s="1"/>
  <c r="D1692" i="5" a="1"/>
  <c r="D1692" i="5" s="1"/>
  <c r="C1692" i="5" a="1"/>
  <c r="C1692" i="5" s="1"/>
  <c r="B1692" i="5" a="1"/>
  <c r="B1692" i="5" s="1"/>
  <c r="A1692" i="5" a="1"/>
  <c r="A1692" i="5" s="1"/>
  <c r="D1691" i="5" a="1"/>
  <c r="D1691" i="5" s="1"/>
  <c r="C1691" i="5" a="1"/>
  <c r="C1691" i="5" s="1"/>
  <c r="B1691" i="5" a="1"/>
  <c r="B1691" i="5" s="1"/>
  <c r="A1691" i="5" a="1"/>
  <c r="A1691" i="5" s="1"/>
  <c r="D1690" i="5" a="1"/>
  <c r="D1690" i="5" s="1"/>
  <c r="C1690" i="5" a="1"/>
  <c r="C1690" i="5" s="1"/>
  <c r="B1690" i="5" a="1"/>
  <c r="B1690" i="5" s="1"/>
  <c r="A1690" i="5" a="1"/>
  <c r="A1690" i="5" s="1"/>
  <c r="D1689" i="5" a="1"/>
  <c r="D1689" i="5" s="1"/>
  <c r="C1689" i="5" a="1"/>
  <c r="C1689" i="5" s="1"/>
  <c r="B1689" i="5" a="1"/>
  <c r="B1689" i="5" s="1"/>
  <c r="A1689" i="5" a="1"/>
  <c r="A1689" i="5" s="1"/>
  <c r="D1688" i="5" a="1"/>
  <c r="D1688" i="5" s="1"/>
  <c r="C1688" i="5" a="1"/>
  <c r="C1688" i="5" s="1"/>
  <c r="B1688" i="5" a="1"/>
  <c r="B1688" i="5" s="1"/>
  <c r="A1688" i="5" a="1"/>
  <c r="A1688" i="5" s="1"/>
  <c r="D1687" i="5" a="1"/>
  <c r="D1687" i="5" s="1"/>
  <c r="C1687" i="5" a="1"/>
  <c r="C1687" i="5" s="1"/>
  <c r="B1687" i="5" a="1"/>
  <c r="B1687" i="5" s="1"/>
  <c r="A1687" i="5" a="1"/>
  <c r="A1687" i="5" s="1"/>
  <c r="D1686" i="5" a="1"/>
  <c r="D1686" i="5" s="1"/>
  <c r="C1686" i="5" a="1"/>
  <c r="C1686" i="5" s="1"/>
  <c r="B1686" i="5" a="1"/>
  <c r="B1686" i="5" s="1"/>
  <c r="A1686" i="5" a="1"/>
  <c r="A1686" i="5" s="1"/>
  <c r="D1685" i="5" a="1"/>
  <c r="D1685" i="5" s="1"/>
  <c r="C1685" i="5" a="1"/>
  <c r="C1685" i="5" s="1"/>
  <c r="B1685" i="5" a="1"/>
  <c r="B1685" i="5" s="1"/>
  <c r="A1685" i="5" a="1"/>
  <c r="A1685" i="5" s="1"/>
  <c r="D1684" i="5" a="1"/>
  <c r="D1684" i="5" s="1"/>
  <c r="C1684" i="5" a="1"/>
  <c r="C1684" i="5" s="1"/>
  <c r="B1684" i="5" a="1"/>
  <c r="B1684" i="5" s="1"/>
  <c r="A1684" i="5" a="1"/>
  <c r="A1684" i="5" s="1"/>
  <c r="D1683" i="5" a="1"/>
  <c r="D1683" i="5" s="1"/>
  <c r="C1683" i="5" a="1"/>
  <c r="C1683" i="5" s="1"/>
  <c r="B1683" i="5" a="1"/>
  <c r="B1683" i="5" s="1"/>
  <c r="A1683" i="5" a="1"/>
  <c r="A1683" i="5" s="1"/>
  <c r="D1682" i="5" a="1"/>
  <c r="D1682" i="5" s="1"/>
  <c r="C1682" i="5" a="1"/>
  <c r="C1682" i="5" s="1"/>
  <c r="B1682" i="5" a="1"/>
  <c r="B1682" i="5" s="1"/>
  <c r="A1682" i="5" a="1"/>
  <c r="A1682" i="5" s="1"/>
  <c r="D1681" i="5" a="1"/>
  <c r="D1681" i="5" s="1"/>
  <c r="C1681" i="5" a="1"/>
  <c r="C1681" i="5" s="1"/>
  <c r="B1681" i="5" a="1"/>
  <c r="B1681" i="5" s="1"/>
  <c r="A1681" i="5" a="1"/>
  <c r="A1681" i="5" s="1"/>
  <c r="D1680" i="5" a="1"/>
  <c r="D1680" i="5" s="1"/>
  <c r="C1680" i="5" a="1"/>
  <c r="C1680" i="5" s="1"/>
  <c r="B1680" i="5" a="1"/>
  <c r="B1680" i="5" s="1"/>
  <c r="A1680" i="5" a="1"/>
  <c r="A1680" i="5" s="1"/>
  <c r="D1679" i="5" a="1"/>
  <c r="D1679" i="5" s="1"/>
  <c r="C1679" i="5" a="1"/>
  <c r="C1679" i="5" s="1"/>
  <c r="B1679" i="5" a="1"/>
  <c r="B1679" i="5" s="1"/>
  <c r="A1679" i="5" a="1"/>
  <c r="A1679" i="5" s="1"/>
  <c r="D1678" i="5" a="1"/>
  <c r="D1678" i="5" s="1"/>
  <c r="C1678" i="5" a="1"/>
  <c r="C1678" i="5" s="1"/>
  <c r="B1678" i="5" a="1"/>
  <c r="B1678" i="5" s="1"/>
  <c r="A1678" i="5" a="1"/>
  <c r="A1678" i="5" s="1"/>
  <c r="D1677" i="5" a="1"/>
  <c r="D1677" i="5" s="1"/>
  <c r="C1677" i="5" a="1"/>
  <c r="C1677" i="5" s="1"/>
  <c r="B1677" i="5" a="1"/>
  <c r="B1677" i="5" s="1"/>
  <c r="A1677" i="5" a="1"/>
  <c r="A1677" i="5" s="1"/>
  <c r="D1676" i="5" a="1"/>
  <c r="D1676" i="5" s="1"/>
  <c r="C1676" i="5" a="1"/>
  <c r="C1676" i="5" s="1"/>
  <c r="B1676" i="5" a="1"/>
  <c r="B1676" i="5" s="1"/>
  <c r="A1676" i="5" a="1"/>
  <c r="A1676" i="5" s="1"/>
  <c r="D1675" i="5" a="1"/>
  <c r="D1675" i="5" s="1"/>
  <c r="C1675" i="5" a="1"/>
  <c r="C1675" i="5" s="1"/>
  <c r="B1675" i="5" a="1"/>
  <c r="B1675" i="5" s="1"/>
  <c r="A1675" i="5" a="1"/>
  <c r="A1675" i="5" s="1"/>
  <c r="D1674" i="5" a="1"/>
  <c r="D1674" i="5" s="1"/>
  <c r="C1674" i="5" a="1"/>
  <c r="C1674" i="5" s="1"/>
  <c r="B1674" i="5" a="1"/>
  <c r="B1674" i="5" s="1"/>
  <c r="A1674" i="5" a="1"/>
  <c r="A1674" i="5" s="1"/>
  <c r="D1673" i="5" a="1"/>
  <c r="D1673" i="5" s="1"/>
  <c r="C1673" i="5" a="1"/>
  <c r="C1673" i="5" s="1"/>
  <c r="B1673" i="5" a="1"/>
  <c r="B1673" i="5" s="1"/>
  <c r="A1673" i="5" a="1"/>
  <c r="A1673" i="5" s="1"/>
  <c r="D1672" i="5" a="1"/>
  <c r="D1672" i="5" s="1"/>
  <c r="C1672" i="5" a="1"/>
  <c r="C1672" i="5" s="1"/>
  <c r="B1672" i="5" a="1"/>
  <c r="B1672" i="5" s="1"/>
  <c r="A1672" i="5" a="1"/>
  <c r="A1672" i="5" s="1"/>
  <c r="D1671" i="5" a="1"/>
  <c r="D1671" i="5" s="1"/>
  <c r="C1671" i="5" a="1"/>
  <c r="C1671" i="5" s="1"/>
  <c r="B1671" i="5" a="1"/>
  <c r="B1671" i="5" s="1"/>
  <c r="A1671" i="5" a="1"/>
  <c r="A1671" i="5" s="1"/>
  <c r="D1670" i="5" a="1"/>
  <c r="D1670" i="5" s="1"/>
  <c r="C1670" i="5" a="1"/>
  <c r="C1670" i="5" s="1"/>
  <c r="B1670" i="5" a="1"/>
  <c r="B1670" i="5" s="1"/>
  <c r="A1670" i="5" a="1"/>
  <c r="A1670" i="5" s="1"/>
  <c r="D1669" i="5" a="1"/>
  <c r="D1669" i="5" s="1"/>
  <c r="C1669" i="5" a="1"/>
  <c r="C1669" i="5" s="1"/>
  <c r="B1669" i="5" a="1"/>
  <c r="B1669" i="5" s="1"/>
  <c r="A1669" i="5" a="1"/>
  <c r="A1669" i="5" s="1"/>
  <c r="D1668" i="5" a="1"/>
  <c r="D1668" i="5" s="1"/>
  <c r="C1668" i="5" a="1"/>
  <c r="C1668" i="5" s="1"/>
  <c r="B1668" i="5" a="1"/>
  <c r="B1668" i="5" s="1"/>
  <c r="A1668" i="5" a="1"/>
  <c r="A1668" i="5" s="1"/>
  <c r="D1667" i="5" a="1"/>
  <c r="D1667" i="5" s="1"/>
  <c r="C1667" i="5" a="1"/>
  <c r="C1667" i="5" s="1"/>
  <c r="B1667" i="5" a="1"/>
  <c r="B1667" i="5" s="1"/>
  <c r="A1667" i="5" a="1"/>
  <c r="A1667" i="5" s="1"/>
  <c r="D1666" i="5" a="1"/>
  <c r="D1666" i="5" s="1"/>
  <c r="C1666" i="5" a="1"/>
  <c r="C1666" i="5" s="1"/>
  <c r="B1666" i="5" a="1"/>
  <c r="B1666" i="5" s="1"/>
  <c r="A1666" i="5" a="1"/>
  <c r="A1666" i="5" s="1"/>
  <c r="D1665" i="5" a="1"/>
  <c r="D1665" i="5" s="1"/>
  <c r="C1665" i="5" a="1"/>
  <c r="C1665" i="5" s="1"/>
  <c r="B1665" i="5" a="1"/>
  <c r="B1665" i="5" s="1"/>
  <c r="A1665" i="5" a="1"/>
  <c r="A1665" i="5" s="1"/>
  <c r="D1664" i="5" a="1"/>
  <c r="D1664" i="5" s="1"/>
  <c r="C1664" i="5" a="1"/>
  <c r="C1664" i="5" s="1"/>
  <c r="B1664" i="5" a="1"/>
  <c r="B1664" i="5" s="1"/>
  <c r="A1664" i="5" a="1"/>
  <c r="A1664" i="5" s="1"/>
  <c r="D1663" i="5" a="1"/>
  <c r="D1663" i="5" s="1"/>
  <c r="C1663" i="5" a="1"/>
  <c r="C1663" i="5" s="1"/>
  <c r="B1663" i="5" a="1"/>
  <c r="B1663" i="5" s="1"/>
  <c r="A1663" i="5" a="1"/>
  <c r="A1663" i="5" s="1"/>
  <c r="D1662" i="5" a="1"/>
  <c r="D1662" i="5" s="1"/>
  <c r="C1662" i="5" a="1"/>
  <c r="C1662" i="5" s="1"/>
  <c r="B1662" i="5" a="1"/>
  <c r="B1662" i="5" s="1"/>
  <c r="A1662" i="5" a="1"/>
  <c r="A1662" i="5" s="1"/>
  <c r="D1661" i="5" a="1"/>
  <c r="D1661" i="5" s="1"/>
  <c r="C1661" i="5" a="1"/>
  <c r="C1661" i="5" s="1"/>
  <c r="B1661" i="5" a="1"/>
  <c r="B1661" i="5" s="1"/>
  <c r="A1661" i="5" a="1"/>
  <c r="A1661" i="5" s="1"/>
  <c r="D1660" i="5" a="1"/>
  <c r="D1660" i="5" s="1"/>
  <c r="C1660" i="5" a="1"/>
  <c r="C1660" i="5" s="1"/>
  <c r="B1660" i="5" a="1"/>
  <c r="B1660" i="5" s="1"/>
  <c r="A1660" i="5" a="1"/>
  <c r="A1660" i="5" s="1"/>
  <c r="D1659" i="5" a="1"/>
  <c r="D1659" i="5" s="1"/>
  <c r="C1659" i="5" a="1"/>
  <c r="C1659" i="5" s="1"/>
  <c r="B1659" i="5" a="1"/>
  <c r="B1659" i="5" s="1"/>
  <c r="A1659" i="5" a="1"/>
  <c r="A1659" i="5" s="1"/>
  <c r="D1658" i="5" a="1"/>
  <c r="D1658" i="5" s="1"/>
  <c r="C1658" i="5" a="1"/>
  <c r="C1658" i="5" s="1"/>
  <c r="B1658" i="5" a="1"/>
  <c r="B1658" i="5" s="1"/>
  <c r="A1658" i="5" a="1"/>
  <c r="A1658" i="5" s="1"/>
  <c r="D1657" i="5" a="1"/>
  <c r="D1657" i="5" s="1"/>
  <c r="C1657" i="5" a="1"/>
  <c r="C1657" i="5" s="1"/>
  <c r="B1657" i="5" a="1"/>
  <c r="B1657" i="5" s="1"/>
  <c r="A1657" i="5" a="1"/>
  <c r="A1657" i="5" s="1"/>
  <c r="D1656" i="5" a="1"/>
  <c r="D1656" i="5" s="1"/>
  <c r="C1656" i="5" a="1"/>
  <c r="C1656" i="5" s="1"/>
  <c r="B1656" i="5" a="1"/>
  <c r="B1656" i="5" s="1"/>
  <c r="A1656" i="5" a="1"/>
  <c r="A1656" i="5" s="1"/>
  <c r="D1655" i="5" a="1"/>
  <c r="D1655" i="5" s="1"/>
  <c r="C1655" i="5" a="1"/>
  <c r="C1655" i="5" s="1"/>
  <c r="B1655" i="5" a="1"/>
  <c r="B1655" i="5" s="1"/>
  <c r="A1655" i="5" a="1"/>
  <c r="A1655" i="5" s="1"/>
  <c r="D1654" i="5" a="1"/>
  <c r="D1654" i="5" s="1"/>
  <c r="C1654" i="5" a="1"/>
  <c r="C1654" i="5" s="1"/>
  <c r="B1654" i="5" a="1"/>
  <c r="B1654" i="5" s="1"/>
  <c r="A1654" i="5" a="1"/>
  <c r="A1654" i="5" s="1"/>
  <c r="D1653" i="5" a="1"/>
  <c r="D1653" i="5" s="1"/>
  <c r="C1653" i="5" a="1"/>
  <c r="C1653" i="5" s="1"/>
  <c r="B1653" i="5" a="1"/>
  <c r="B1653" i="5" s="1"/>
  <c r="A1653" i="5" a="1"/>
  <c r="A1653" i="5" s="1"/>
  <c r="D1652" i="5" a="1"/>
  <c r="D1652" i="5" s="1"/>
  <c r="C1652" i="5" a="1"/>
  <c r="C1652" i="5" s="1"/>
  <c r="B1652" i="5" a="1"/>
  <c r="B1652" i="5" s="1"/>
  <c r="A1652" i="5" a="1"/>
  <c r="A1652" i="5" s="1"/>
  <c r="D1651" i="5" a="1"/>
  <c r="D1651" i="5" s="1"/>
  <c r="C1651" i="5" a="1"/>
  <c r="C1651" i="5" s="1"/>
  <c r="B1651" i="5" a="1"/>
  <c r="B1651" i="5" s="1"/>
  <c r="A1651" i="5" a="1"/>
  <c r="A1651" i="5" s="1"/>
  <c r="D1650" i="5" a="1"/>
  <c r="D1650" i="5" s="1"/>
  <c r="C1650" i="5" a="1"/>
  <c r="C1650" i="5" s="1"/>
  <c r="B1650" i="5" a="1"/>
  <c r="B1650" i="5" s="1"/>
  <c r="A1650" i="5" a="1"/>
  <c r="A1650" i="5" s="1"/>
  <c r="D1649" i="5" a="1"/>
  <c r="D1649" i="5" s="1"/>
  <c r="C1649" i="5" a="1"/>
  <c r="C1649" i="5" s="1"/>
  <c r="B1649" i="5" a="1"/>
  <c r="B1649" i="5" s="1"/>
  <c r="A1649" i="5" a="1"/>
  <c r="A1649" i="5" s="1"/>
  <c r="D1648" i="5" a="1"/>
  <c r="D1648" i="5" s="1"/>
  <c r="C1648" i="5" a="1"/>
  <c r="C1648" i="5" s="1"/>
  <c r="B1648" i="5" a="1"/>
  <c r="B1648" i="5" s="1"/>
  <c r="A1648" i="5" a="1"/>
  <c r="A1648" i="5" s="1"/>
  <c r="D1647" i="5" a="1"/>
  <c r="D1647" i="5" s="1"/>
  <c r="C1647" i="5" a="1"/>
  <c r="C1647" i="5" s="1"/>
  <c r="B1647" i="5" a="1"/>
  <c r="B1647" i="5" s="1"/>
  <c r="A1647" i="5" a="1"/>
  <c r="A1647" i="5" s="1"/>
  <c r="D1646" i="5" a="1"/>
  <c r="D1646" i="5" s="1"/>
  <c r="C1646" i="5" a="1"/>
  <c r="C1646" i="5" s="1"/>
  <c r="B1646" i="5" a="1"/>
  <c r="B1646" i="5" s="1"/>
  <c r="A1646" i="5" a="1"/>
  <c r="A1646" i="5" s="1"/>
  <c r="D1645" i="5" a="1"/>
  <c r="D1645" i="5" s="1"/>
  <c r="C1645" i="5" a="1"/>
  <c r="C1645" i="5" s="1"/>
  <c r="B1645" i="5" a="1"/>
  <c r="B1645" i="5" s="1"/>
  <c r="A1645" i="5" a="1"/>
  <c r="A1645" i="5" s="1"/>
  <c r="D1644" i="5" a="1"/>
  <c r="D1644" i="5" s="1"/>
  <c r="C1644" i="5" a="1"/>
  <c r="C1644" i="5" s="1"/>
  <c r="B1644" i="5" a="1"/>
  <c r="B1644" i="5" s="1"/>
  <c r="A1644" i="5" a="1"/>
  <c r="A1644" i="5" s="1"/>
  <c r="D1643" i="5" a="1"/>
  <c r="D1643" i="5" s="1"/>
  <c r="C1643" i="5" a="1"/>
  <c r="C1643" i="5" s="1"/>
  <c r="B1643" i="5" a="1"/>
  <c r="B1643" i="5" s="1"/>
  <c r="A1643" i="5" a="1"/>
  <c r="A1643" i="5" s="1"/>
  <c r="D1642" i="5" a="1"/>
  <c r="D1642" i="5" s="1"/>
  <c r="C1642" i="5" a="1"/>
  <c r="C1642" i="5" s="1"/>
  <c r="B1642" i="5" a="1"/>
  <c r="B1642" i="5" s="1"/>
  <c r="A1642" i="5" a="1"/>
  <c r="A1642" i="5" s="1"/>
  <c r="D1641" i="5" a="1"/>
  <c r="D1641" i="5" s="1"/>
  <c r="C1641" i="5" a="1"/>
  <c r="C1641" i="5" s="1"/>
  <c r="B1641" i="5" a="1"/>
  <c r="B1641" i="5" s="1"/>
  <c r="A1641" i="5" a="1"/>
  <c r="A1641" i="5" s="1"/>
  <c r="D1640" i="5" a="1"/>
  <c r="D1640" i="5" s="1"/>
  <c r="C1640" i="5" a="1"/>
  <c r="C1640" i="5" s="1"/>
  <c r="B1640" i="5" a="1"/>
  <c r="B1640" i="5" s="1"/>
  <c r="A1640" i="5" a="1"/>
  <c r="A1640" i="5" s="1"/>
  <c r="D1639" i="5" a="1"/>
  <c r="D1639" i="5" s="1"/>
  <c r="C1639" i="5" a="1"/>
  <c r="C1639" i="5" s="1"/>
  <c r="B1639" i="5" a="1"/>
  <c r="B1639" i="5" s="1"/>
  <c r="A1639" i="5" a="1"/>
  <c r="A1639" i="5" s="1"/>
  <c r="D1638" i="5" a="1"/>
  <c r="D1638" i="5" s="1"/>
  <c r="C1638" i="5" a="1"/>
  <c r="C1638" i="5" s="1"/>
  <c r="B1638" i="5" a="1"/>
  <c r="B1638" i="5" s="1"/>
  <c r="A1638" i="5" a="1"/>
  <c r="A1638" i="5" s="1"/>
  <c r="D1637" i="5" a="1"/>
  <c r="D1637" i="5" s="1"/>
  <c r="C1637" i="5" a="1"/>
  <c r="C1637" i="5" s="1"/>
  <c r="B1637" i="5" a="1"/>
  <c r="B1637" i="5" s="1"/>
  <c r="A1637" i="5" a="1"/>
  <c r="A1637" i="5" s="1"/>
  <c r="D1636" i="5" a="1"/>
  <c r="D1636" i="5" s="1"/>
  <c r="C1636" i="5" a="1"/>
  <c r="C1636" i="5" s="1"/>
  <c r="B1636" i="5" a="1"/>
  <c r="B1636" i="5" s="1"/>
  <c r="A1636" i="5" a="1"/>
  <c r="A1636" i="5" s="1"/>
  <c r="D1635" i="5" a="1"/>
  <c r="D1635" i="5" s="1"/>
  <c r="C1635" i="5" a="1"/>
  <c r="C1635" i="5" s="1"/>
  <c r="B1635" i="5" a="1"/>
  <c r="B1635" i="5" s="1"/>
  <c r="A1635" i="5" a="1"/>
  <c r="A1635" i="5" s="1"/>
  <c r="D1634" i="5" a="1"/>
  <c r="D1634" i="5" s="1"/>
  <c r="C1634" i="5" a="1"/>
  <c r="C1634" i="5" s="1"/>
  <c r="B1634" i="5" a="1"/>
  <c r="B1634" i="5" s="1"/>
  <c r="A1634" i="5" a="1"/>
  <c r="A1634" i="5" s="1"/>
  <c r="D1633" i="5" a="1"/>
  <c r="D1633" i="5" s="1"/>
  <c r="C1633" i="5" a="1"/>
  <c r="C1633" i="5" s="1"/>
  <c r="B1633" i="5" a="1"/>
  <c r="B1633" i="5" s="1"/>
  <c r="A1633" i="5" a="1"/>
  <c r="A1633" i="5" s="1"/>
  <c r="D1632" i="5" a="1"/>
  <c r="D1632" i="5" s="1"/>
  <c r="C1632" i="5" a="1"/>
  <c r="C1632" i="5" s="1"/>
  <c r="B1632" i="5" a="1"/>
  <c r="B1632" i="5" s="1"/>
  <c r="A1632" i="5" a="1"/>
  <c r="A1632" i="5" s="1"/>
  <c r="D1631" i="5" a="1"/>
  <c r="D1631" i="5" s="1"/>
  <c r="C1631" i="5" a="1"/>
  <c r="C1631" i="5" s="1"/>
  <c r="B1631" i="5" a="1"/>
  <c r="B1631" i="5" s="1"/>
  <c r="A1631" i="5" a="1"/>
  <c r="A1631" i="5" s="1"/>
  <c r="D1630" i="5" a="1"/>
  <c r="D1630" i="5" s="1"/>
  <c r="C1630" i="5" a="1"/>
  <c r="C1630" i="5" s="1"/>
  <c r="B1630" i="5" a="1"/>
  <c r="B1630" i="5" s="1"/>
  <c r="A1630" i="5" a="1"/>
  <c r="A1630" i="5" s="1"/>
  <c r="D1629" i="5" a="1"/>
  <c r="D1629" i="5" s="1"/>
  <c r="C1629" i="5" a="1"/>
  <c r="C1629" i="5" s="1"/>
  <c r="B1629" i="5" a="1"/>
  <c r="B1629" i="5" s="1"/>
  <c r="A1629" i="5" a="1"/>
  <c r="A1629" i="5" s="1"/>
  <c r="D1628" i="5" a="1"/>
  <c r="D1628" i="5" s="1"/>
  <c r="C1628" i="5" a="1"/>
  <c r="C1628" i="5" s="1"/>
  <c r="B1628" i="5" a="1"/>
  <c r="B1628" i="5" s="1"/>
  <c r="A1628" i="5" a="1"/>
  <c r="A1628" i="5" s="1"/>
  <c r="D1627" i="5" a="1"/>
  <c r="D1627" i="5" s="1"/>
  <c r="C1627" i="5" a="1"/>
  <c r="C1627" i="5" s="1"/>
  <c r="B1627" i="5" a="1"/>
  <c r="B1627" i="5" s="1"/>
  <c r="A1627" i="5" a="1"/>
  <c r="A1627" i="5" s="1"/>
  <c r="D1626" i="5" a="1"/>
  <c r="D1626" i="5" s="1"/>
  <c r="C1626" i="5" a="1"/>
  <c r="C1626" i="5" s="1"/>
  <c r="B1626" i="5" a="1"/>
  <c r="B1626" i="5" s="1"/>
  <c r="A1626" i="5" a="1"/>
  <c r="A1626" i="5" s="1"/>
  <c r="D1625" i="5" a="1"/>
  <c r="D1625" i="5" s="1"/>
  <c r="C1625" i="5" a="1"/>
  <c r="C1625" i="5" s="1"/>
  <c r="B1625" i="5" a="1"/>
  <c r="B1625" i="5" s="1"/>
  <c r="A1625" i="5" a="1"/>
  <c r="A1625" i="5" s="1"/>
  <c r="D1624" i="5" a="1"/>
  <c r="D1624" i="5" s="1"/>
  <c r="C1624" i="5" a="1"/>
  <c r="C1624" i="5" s="1"/>
  <c r="B1624" i="5" a="1"/>
  <c r="B1624" i="5" s="1"/>
  <c r="A1624" i="5" a="1"/>
  <c r="A1624" i="5" s="1"/>
  <c r="D1623" i="5" a="1"/>
  <c r="D1623" i="5" s="1"/>
  <c r="C1623" i="5" a="1"/>
  <c r="C1623" i="5" s="1"/>
  <c r="B1623" i="5" a="1"/>
  <c r="B1623" i="5" s="1"/>
  <c r="A1623" i="5" a="1"/>
  <c r="A1623" i="5" s="1"/>
  <c r="D1622" i="5" a="1"/>
  <c r="D1622" i="5" s="1"/>
  <c r="C1622" i="5" a="1"/>
  <c r="C1622" i="5" s="1"/>
  <c r="B1622" i="5" a="1"/>
  <c r="B1622" i="5" s="1"/>
  <c r="A1622" i="5" a="1"/>
  <c r="A1622" i="5" s="1"/>
  <c r="D1621" i="5" a="1"/>
  <c r="D1621" i="5" s="1"/>
  <c r="C1621" i="5" a="1"/>
  <c r="C1621" i="5" s="1"/>
  <c r="B1621" i="5" a="1"/>
  <c r="B1621" i="5" s="1"/>
  <c r="A1621" i="5" a="1"/>
  <c r="A1621" i="5" s="1"/>
  <c r="D1620" i="5" a="1"/>
  <c r="D1620" i="5" s="1"/>
  <c r="C1620" i="5" a="1"/>
  <c r="C1620" i="5" s="1"/>
  <c r="B1620" i="5" a="1"/>
  <c r="B1620" i="5" s="1"/>
  <c r="A1620" i="5" a="1"/>
  <c r="A1620" i="5" s="1"/>
  <c r="D1619" i="5" a="1"/>
  <c r="D1619" i="5" s="1"/>
  <c r="C1619" i="5" a="1"/>
  <c r="C1619" i="5" s="1"/>
  <c r="B1619" i="5" a="1"/>
  <c r="B1619" i="5" s="1"/>
  <c r="A1619" i="5" a="1"/>
  <c r="A1619" i="5" s="1"/>
  <c r="D1618" i="5" a="1"/>
  <c r="D1618" i="5" s="1"/>
  <c r="C1618" i="5" a="1"/>
  <c r="C1618" i="5" s="1"/>
  <c r="B1618" i="5" a="1"/>
  <c r="B1618" i="5" s="1"/>
  <c r="A1618" i="5" a="1"/>
  <c r="A1618" i="5" s="1"/>
  <c r="D1617" i="5" a="1"/>
  <c r="D1617" i="5" s="1"/>
  <c r="C1617" i="5" a="1"/>
  <c r="C1617" i="5" s="1"/>
  <c r="B1617" i="5" a="1"/>
  <c r="B1617" i="5" s="1"/>
  <c r="A1617" i="5" a="1"/>
  <c r="A1617" i="5" s="1"/>
  <c r="D1616" i="5" a="1"/>
  <c r="D1616" i="5" s="1"/>
  <c r="C1616" i="5" a="1"/>
  <c r="C1616" i="5" s="1"/>
  <c r="B1616" i="5" a="1"/>
  <c r="B1616" i="5" s="1"/>
  <c r="A1616" i="5" a="1"/>
  <c r="A1616" i="5" s="1"/>
  <c r="D1615" i="5" a="1"/>
  <c r="D1615" i="5" s="1"/>
  <c r="C1615" i="5" a="1"/>
  <c r="C1615" i="5" s="1"/>
  <c r="B1615" i="5" a="1"/>
  <c r="B1615" i="5" s="1"/>
  <c r="A1615" i="5" a="1"/>
  <c r="A1615" i="5" s="1"/>
  <c r="D1614" i="5" a="1"/>
  <c r="D1614" i="5" s="1"/>
  <c r="C1614" i="5" a="1"/>
  <c r="C1614" i="5" s="1"/>
  <c r="B1614" i="5" a="1"/>
  <c r="B1614" i="5" s="1"/>
  <c r="A1614" i="5" a="1"/>
  <c r="A1614" i="5" s="1"/>
  <c r="D1613" i="5" a="1"/>
  <c r="D1613" i="5" s="1"/>
  <c r="C1613" i="5" a="1"/>
  <c r="C1613" i="5" s="1"/>
  <c r="B1613" i="5" a="1"/>
  <c r="B1613" i="5" s="1"/>
  <c r="A1613" i="5" a="1"/>
  <c r="A1613" i="5" s="1"/>
  <c r="D1612" i="5" a="1"/>
  <c r="D1612" i="5" s="1"/>
  <c r="C1612" i="5" a="1"/>
  <c r="C1612" i="5" s="1"/>
  <c r="B1612" i="5" a="1"/>
  <c r="B1612" i="5" s="1"/>
  <c r="A1612" i="5" a="1"/>
  <c r="A1612" i="5" s="1"/>
  <c r="D1611" i="5" a="1"/>
  <c r="D1611" i="5" s="1"/>
  <c r="C1611" i="5" a="1"/>
  <c r="C1611" i="5" s="1"/>
  <c r="B1611" i="5" a="1"/>
  <c r="B1611" i="5" s="1"/>
  <c r="A1611" i="5" a="1"/>
  <c r="A1611" i="5" s="1"/>
  <c r="D1610" i="5" a="1"/>
  <c r="D1610" i="5" s="1"/>
  <c r="C1610" i="5" a="1"/>
  <c r="C1610" i="5" s="1"/>
  <c r="B1610" i="5" a="1"/>
  <c r="B1610" i="5" s="1"/>
  <c r="A1610" i="5" a="1"/>
  <c r="A1610" i="5" s="1"/>
  <c r="D1609" i="5" a="1"/>
  <c r="D1609" i="5" s="1"/>
  <c r="C1609" i="5" a="1"/>
  <c r="C1609" i="5" s="1"/>
  <c r="B1609" i="5" a="1"/>
  <c r="B1609" i="5" s="1"/>
  <c r="A1609" i="5" a="1"/>
  <c r="A1609" i="5" s="1"/>
  <c r="D1608" i="5" a="1"/>
  <c r="D1608" i="5" s="1"/>
  <c r="C1608" i="5" a="1"/>
  <c r="C1608" i="5" s="1"/>
  <c r="B1608" i="5" a="1"/>
  <c r="B1608" i="5" s="1"/>
  <c r="A1608" i="5" a="1"/>
  <c r="A1608" i="5" s="1"/>
  <c r="D1607" i="5" a="1"/>
  <c r="D1607" i="5" s="1"/>
  <c r="C1607" i="5" a="1"/>
  <c r="C1607" i="5" s="1"/>
  <c r="B1607" i="5" a="1"/>
  <c r="B1607" i="5" s="1"/>
  <c r="A1607" i="5" a="1"/>
  <c r="A1607" i="5" s="1"/>
  <c r="D1606" i="5" a="1"/>
  <c r="D1606" i="5" s="1"/>
  <c r="C1606" i="5" a="1"/>
  <c r="C1606" i="5" s="1"/>
  <c r="B1606" i="5" a="1"/>
  <c r="B1606" i="5" s="1"/>
  <c r="A1606" i="5" a="1"/>
  <c r="A1606" i="5" s="1"/>
  <c r="D1605" i="5" a="1"/>
  <c r="D1605" i="5" s="1"/>
  <c r="C1605" i="5" a="1"/>
  <c r="C1605" i="5" s="1"/>
  <c r="B1605" i="5" a="1"/>
  <c r="B1605" i="5" s="1"/>
  <c r="A1605" i="5" a="1"/>
  <c r="A1605" i="5" s="1"/>
  <c r="D1604" i="5" a="1"/>
  <c r="D1604" i="5" s="1"/>
  <c r="C1604" i="5" a="1"/>
  <c r="C1604" i="5" s="1"/>
  <c r="B1604" i="5" a="1"/>
  <c r="B1604" i="5" s="1"/>
  <c r="A1604" i="5" a="1"/>
  <c r="A1604" i="5" s="1"/>
  <c r="D1603" i="5" a="1"/>
  <c r="D1603" i="5" s="1"/>
  <c r="C1603" i="5" a="1"/>
  <c r="C1603" i="5" s="1"/>
  <c r="B1603" i="5" a="1"/>
  <c r="B1603" i="5" s="1"/>
  <c r="A1603" i="5" a="1"/>
  <c r="A1603" i="5" s="1"/>
  <c r="D1602" i="5" a="1"/>
  <c r="D1602" i="5" s="1"/>
  <c r="C1602" i="5" a="1"/>
  <c r="C1602" i="5" s="1"/>
  <c r="B1602" i="5" a="1"/>
  <c r="B1602" i="5" s="1"/>
  <c r="A1602" i="5" a="1"/>
  <c r="A1602" i="5" s="1"/>
  <c r="D1601" i="5" a="1"/>
  <c r="D1601" i="5" s="1"/>
  <c r="C1601" i="5" a="1"/>
  <c r="C1601" i="5" s="1"/>
  <c r="B1601" i="5" a="1"/>
  <c r="B1601" i="5" s="1"/>
  <c r="A1601" i="5" a="1"/>
  <c r="A1601" i="5" s="1"/>
  <c r="D1600" i="5" a="1"/>
  <c r="D1600" i="5" s="1"/>
  <c r="C1600" i="5" a="1"/>
  <c r="C1600" i="5" s="1"/>
  <c r="B1600" i="5" a="1"/>
  <c r="B1600" i="5" s="1"/>
  <c r="A1600" i="5" a="1"/>
  <c r="A1600" i="5" s="1"/>
  <c r="D1599" i="5" a="1"/>
  <c r="D1599" i="5" s="1"/>
  <c r="C1599" i="5" a="1"/>
  <c r="C1599" i="5" s="1"/>
  <c r="B1599" i="5" a="1"/>
  <c r="B1599" i="5" s="1"/>
  <c r="A1599" i="5" a="1"/>
  <c r="A1599" i="5" s="1"/>
  <c r="D1598" i="5" a="1"/>
  <c r="D1598" i="5" s="1"/>
  <c r="C1598" i="5" a="1"/>
  <c r="C1598" i="5" s="1"/>
  <c r="B1598" i="5" a="1"/>
  <c r="B1598" i="5" s="1"/>
  <c r="A1598" i="5" a="1"/>
  <c r="A1598" i="5" s="1"/>
  <c r="D1597" i="5" a="1"/>
  <c r="D1597" i="5" s="1"/>
  <c r="C1597" i="5" a="1"/>
  <c r="C1597" i="5" s="1"/>
  <c r="B1597" i="5" a="1"/>
  <c r="B1597" i="5" s="1"/>
  <c r="A1597" i="5" a="1"/>
  <c r="A1597" i="5" s="1"/>
  <c r="D1596" i="5" a="1"/>
  <c r="D1596" i="5" s="1"/>
  <c r="C1596" i="5" a="1"/>
  <c r="C1596" i="5" s="1"/>
  <c r="B1596" i="5" a="1"/>
  <c r="B1596" i="5" s="1"/>
  <c r="A1596" i="5" a="1"/>
  <c r="A1596" i="5" s="1"/>
  <c r="D1595" i="5" a="1"/>
  <c r="D1595" i="5" s="1"/>
  <c r="C1595" i="5" a="1"/>
  <c r="C1595" i="5" s="1"/>
  <c r="B1595" i="5" a="1"/>
  <c r="B1595" i="5" s="1"/>
  <c r="A1595" i="5" a="1"/>
  <c r="A1595" i="5" s="1"/>
  <c r="D1594" i="5" a="1"/>
  <c r="D1594" i="5" s="1"/>
  <c r="C1594" i="5" a="1"/>
  <c r="C1594" i="5" s="1"/>
  <c r="B1594" i="5" a="1"/>
  <c r="B1594" i="5" s="1"/>
  <c r="A1594" i="5" a="1"/>
  <c r="A1594" i="5" s="1"/>
  <c r="D1593" i="5" a="1"/>
  <c r="D1593" i="5" s="1"/>
  <c r="C1593" i="5" a="1"/>
  <c r="C1593" i="5" s="1"/>
  <c r="B1593" i="5" a="1"/>
  <c r="B1593" i="5" s="1"/>
  <c r="A1593" i="5" a="1"/>
  <c r="A1593" i="5" s="1"/>
  <c r="D1592" i="5" a="1"/>
  <c r="D1592" i="5" s="1"/>
  <c r="C1592" i="5" a="1"/>
  <c r="C1592" i="5" s="1"/>
  <c r="B1592" i="5" a="1"/>
  <c r="B1592" i="5" s="1"/>
  <c r="A1592" i="5" a="1"/>
  <c r="A1592" i="5" s="1"/>
  <c r="D1591" i="5" a="1"/>
  <c r="D1591" i="5" s="1"/>
  <c r="C1591" i="5" a="1"/>
  <c r="C1591" i="5" s="1"/>
  <c r="B1591" i="5" a="1"/>
  <c r="B1591" i="5" s="1"/>
  <c r="A1591" i="5" a="1"/>
  <c r="A1591" i="5" s="1"/>
  <c r="D1590" i="5" a="1"/>
  <c r="D1590" i="5" s="1"/>
  <c r="C1590" i="5" a="1"/>
  <c r="C1590" i="5" s="1"/>
  <c r="B1590" i="5" a="1"/>
  <c r="B1590" i="5" s="1"/>
  <c r="A1590" i="5" a="1"/>
  <c r="A1590" i="5" s="1"/>
  <c r="D1589" i="5" a="1"/>
  <c r="D1589" i="5" s="1"/>
  <c r="C1589" i="5" a="1"/>
  <c r="C1589" i="5" s="1"/>
  <c r="B1589" i="5" a="1"/>
  <c r="B1589" i="5" s="1"/>
  <c r="A1589" i="5" a="1"/>
  <c r="A1589" i="5" s="1"/>
  <c r="D1588" i="5" a="1"/>
  <c r="D1588" i="5" s="1"/>
  <c r="C1588" i="5" a="1"/>
  <c r="C1588" i="5" s="1"/>
  <c r="B1588" i="5" a="1"/>
  <c r="B1588" i="5" s="1"/>
  <c r="A1588" i="5" a="1"/>
  <c r="A1588" i="5" s="1"/>
  <c r="D1587" i="5" a="1"/>
  <c r="D1587" i="5" s="1"/>
  <c r="C1587" i="5" a="1"/>
  <c r="C1587" i="5" s="1"/>
  <c r="B1587" i="5" a="1"/>
  <c r="B1587" i="5" s="1"/>
  <c r="A1587" i="5" a="1"/>
  <c r="A1587" i="5" s="1"/>
  <c r="D1586" i="5" a="1"/>
  <c r="D1586" i="5" s="1"/>
  <c r="C1586" i="5" a="1"/>
  <c r="C1586" i="5" s="1"/>
  <c r="B1586" i="5" a="1"/>
  <c r="B1586" i="5" s="1"/>
  <c r="A1586" i="5" a="1"/>
  <c r="A1586" i="5" s="1"/>
  <c r="D1585" i="5" a="1"/>
  <c r="D1585" i="5" s="1"/>
  <c r="C1585" i="5" a="1"/>
  <c r="C1585" i="5" s="1"/>
  <c r="B1585" i="5" a="1"/>
  <c r="B1585" i="5" s="1"/>
  <c r="A1585" i="5" a="1"/>
  <c r="A1585" i="5" s="1"/>
  <c r="D1584" i="5" a="1"/>
  <c r="D1584" i="5" s="1"/>
  <c r="C1584" i="5" a="1"/>
  <c r="C1584" i="5" s="1"/>
  <c r="B1584" i="5" a="1"/>
  <c r="B1584" i="5" s="1"/>
  <c r="A1584" i="5" a="1"/>
  <c r="A1584" i="5" s="1"/>
  <c r="D1583" i="5" a="1"/>
  <c r="D1583" i="5" s="1"/>
  <c r="C1583" i="5" a="1"/>
  <c r="C1583" i="5" s="1"/>
  <c r="B1583" i="5" a="1"/>
  <c r="B1583" i="5" s="1"/>
  <c r="A1583" i="5" a="1"/>
  <c r="A1583" i="5" s="1"/>
  <c r="D1582" i="5" a="1"/>
  <c r="D1582" i="5" s="1"/>
  <c r="C1582" i="5" a="1"/>
  <c r="C1582" i="5" s="1"/>
  <c r="B1582" i="5" a="1"/>
  <c r="B1582" i="5" s="1"/>
  <c r="A1582" i="5" a="1"/>
  <c r="A1582" i="5" s="1"/>
  <c r="D1581" i="5" a="1"/>
  <c r="D1581" i="5" s="1"/>
  <c r="C1581" i="5" a="1"/>
  <c r="C1581" i="5" s="1"/>
  <c r="B1581" i="5" a="1"/>
  <c r="B1581" i="5" s="1"/>
  <c r="A1581" i="5" a="1"/>
  <c r="A1581" i="5" s="1"/>
  <c r="D1580" i="5" a="1"/>
  <c r="D1580" i="5" s="1"/>
  <c r="C1580" i="5" a="1"/>
  <c r="C1580" i="5" s="1"/>
  <c r="B1580" i="5" a="1"/>
  <c r="B1580" i="5" s="1"/>
  <c r="A1580" i="5" a="1"/>
  <c r="A1580" i="5" s="1"/>
  <c r="D1579" i="5" a="1"/>
  <c r="D1579" i="5" s="1"/>
  <c r="C1579" i="5" a="1"/>
  <c r="C1579" i="5" s="1"/>
  <c r="B1579" i="5" a="1"/>
  <c r="B1579" i="5" s="1"/>
  <c r="A1579" i="5" a="1"/>
  <c r="A1579" i="5" s="1"/>
  <c r="D1578" i="5" a="1"/>
  <c r="D1578" i="5" s="1"/>
  <c r="C1578" i="5" a="1"/>
  <c r="C1578" i="5" s="1"/>
  <c r="B1578" i="5" a="1"/>
  <c r="B1578" i="5" s="1"/>
  <c r="A1578" i="5" a="1"/>
  <c r="A1578" i="5" s="1"/>
  <c r="D1577" i="5" a="1"/>
  <c r="D1577" i="5" s="1"/>
  <c r="C1577" i="5" a="1"/>
  <c r="C1577" i="5" s="1"/>
  <c r="B1577" i="5" a="1"/>
  <c r="B1577" i="5" s="1"/>
  <c r="A1577" i="5" a="1"/>
  <c r="A1577" i="5" s="1"/>
  <c r="D1576" i="5" a="1"/>
  <c r="D1576" i="5" s="1"/>
  <c r="C1576" i="5" a="1"/>
  <c r="C1576" i="5" s="1"/>
  <c r="B1576" i="5" a="1"/>
  <c r="B1576" i="5" s="1"/>
  <c r="A1576" i="5" a="1"/>
  <c r="A1576" i="5" s="1"/>
  <c r="D1575" i="5" a="1"/>
  <c r="D1575" i="5" s="1"/>
  <c r="C1575" i="5" a="1"/>
  <c r="C1575" i="5" s="1"/>
  <c r="B1575" i="5" a="1"/>
  <c r="B1575" i="5" s="1"/>
  <c r="A1575" i="5" a="1"/>
  <c r="A1575" i="5" s="1"/>
  <c r="D1574" i="5" a="1"/>
  <c r="D1574" i="5" s="1"/>
  <c r="C1574" i="5" a="1"/>
  <c r="C1574" i="5" s="1"/>
  <c r="B1574" i="5" a="1"/>
  <c r="B1574" i="5" s="1"/>
  <c r="A1574" i="5" a="1"/>
  <c r="A1574" i="5" s="1"/>
  <c r="D1573" i="5" a="1"/>
  <c r="D1573" i="5" s="1"/>
  <c r="C1573" i="5" a="1"/>
  <c r="C1573" i="5" s="1"/>
  <c r="B1573" i="5" a="1"/>
  <c r="B1573" i="5" s="1"/>
  <c r="A1573" i="5" a="1"/>
  <c r="A1573" i="5" s="1"/>
  <c r="D1572" i="5" a="1"/>
  <c r="D1572" i="5" s="1"/>
  <c r="C1572" i="5" a="1"/>
  <c r="C1572" i="5" s="1"/>
  <c r="B1572" i="5" a="1"/>
  <c r="B1572" i="5" s="1"/>
  <c r="A1572" i="5" a="1"/>
  <c r="A1572" i="5" s="1"/>
  <c r="D1571" i="5" a="1"/>
  <c r="D1571" i="5" s="1"/>
  <c r="C1571" i="5" a="1"/>
  <c r="C1571" i="5" s="1"/>
  <c r="B1571" i="5" a="1"/>
  <c r="B1571" i="5" s="1"/>
  <c r="A1571" i="5" a="1"/>
  <c r="A1571" i="5" s="1"/>
  <c r="D1570" i="5" a="1"/>
  <c r="D1570" i="5" s="1"/>
  <c r="C1570" i="5" a="1"/>
  <c r="C1570" i="5" s="1"/>
  <c r="B1570" i="5" a="1"/>
  <c r="B1570" i="5" s="1"/>
  <c r="A1570" i="5" a="1"/>
  <c r="A1570" i="5" s="1"/>
  <c r="D1569" i="5" a="1"/>
  <c r="D1569" i="5" s="1"/>
  <c r="C1569" i="5" a="1"/>
  <c r="C1569" i="5" s="1"/>
  <c r="B1569" i="5" a="1"/>
  <c r="B1569" i="5" s="1"/>
  <c r="A1569" i="5" a="1"/>
  <c r="A1569" i="5" s="1"/>
  <c r="D1568" i="5" a="1"/>
  <c r="D1568" i="5" s="1"/>
  <c r="C1568" i="5" a="1"/>
  <c r="C1568" i="5" s="1"/>
  <c r="B1568" i="5" a="1"/>
  <c r="B1568" i="5" s="1"/>
  <c r="A1568" i="5" a="1"/>
  <c r="A1568" i="5" s="1"/>
  <c r="D1567" i="5" a="1"/>
  <c r="D1567" i="5" s="1"/>
  <c r="C1567" i="5" a="1"/>
  <c r="C1567" i="5" s="1"/>
  <c r="B1567" i="5" a="1"/>
  <c r="B1567" i="5" s="1"/>
  <c r="A1567" i="5" a="1"/>
  <c r="A1567" i="5" s="1"/>
  <c r="D1566" i="5" a="1"/>
  <c r="D1566" i="5" s="1"/>
  <c r="C1566" i="5" a="1"/>
  <c r="C1566" i="5" s="1"/>
  <c r="B1566" i="5" a="1"/>
  <c r="B1566" i="5" s="1"/>
  <c r="A1566" i="5" a="1"/>
  <c r="A1566" i="5" s="1"/>
  <c r="D1565" i="5" a="1"/>
  <c r="D1565" i="5" s="1"/>
  <c r="C1565" i="5" a="1"/>
  <c r="C1565" i="5" s="1"/>
  <c r="B1565" i="5" a="1"/>
  <c r="B1565" i="5" s="1"/>
  <c r="A1565" i="5" a="1"/>
  <c r="A1565" i="5" s="1"/>
  <c r="D1564" i="5" a="1"/>
  <c r="D1564" i="5" s="1"/>
  <c r="C1564" i="5" a="1"/>
  <c r="C1564" i="5" s="1"/>
  <c r="B1564" i="5" a="1"/>
  <c r="B1564" i="5" s="1"/>
  <c r="A1564" i="5" a="1"/>
  <c r="A1564" i="5" s="1"/>
  <c r="D1563" i="5" a="1"/>
  <c r="D1563" i="5" s="1"/>
  <c r="C1563" i="5" a="1"/>
  <c r="C1563" i="5" s="1"/>
  <c r="B1563" i="5" a="1"/>
  <c r="B1563" i="5" s="1"/>
  <c r="A1563" i="5" a="1"/>
  <c r="A1563" i="5" s="1"/>
  <c r="D1562" i="5" a="1"/>
  <c r="D1562" i="5" s="1"/>
  <c r="C1562" i="5" a="1"/>
  <c r="C1562" i="5" s="1"/>
  <c r="B1562" i="5" a="1"/>
  <c r="B1562" i="5" s="1"/>
  <c r="A1562" i="5" a="1"/>
  <c r="A1562" i="5" s="1"/>
  <c r="D1561" i="5" a="1"/>
  <c r="D1561" i="5" s="1"/>
  <c r="C1561" i="5" a="1"/>
  <c r="C1561" i="5" s="1"/>
  <c r="B1561" i="5" a="1"/>
  <c r="B1561" i="5" s="1"/>
  <c r="A1561" i="5" a="1"/>
  <c r="A1561" i="5" s="1"/>
  <c r="D1560" i="5" a="1"/>
  <c r="D1560" i="5" s="1"/>
  <c r="C1560" i="5" a="1"/>
  <c r="C1560" i="5" s="1"/>
  <c r="B1560" i="5" a="1"/>
  <c r="B1560" i="5" s="1"/>
  <c r="A1560" i="5" a="1"/>
  <c r="A1560" i="5" s="1"/>
  <c r="D1559" i="5" a="1"/>
  <c r="D1559" i="5" s="1"/>
  <c r="C1559" i="5" a="1"/>
  <c r="C1559" i="5" s="1"/>
  <c r="B1559" i="5" a="1"/>
  <c r="B1559" i="5" s="1"/>
  <c r="A1559" i="5" a="1"/>
  <c r="A1559" i="5" s="1"/>
  <c r="D1558" i="5" a="1"/>
  <c r="D1558" i="5" s="1"/>
  <c r="C1558" i="5" a="1"/>
  <c r="C1558" i="5" s="1"/>
  <c r="B1558" i="5" a="1"/>
  <c r="B1558" i="5" s="1"/>
  <c r="A1558" i="5" a="1"/>
  <c r="A1558" i="5" s="1"/>
  <c r="D1557" i="5" a="1"/>
  <c r="D1557" i="5" s="1"/>
  <c r="C1557" i="5" a="1"/>
  <c r="C1557" i="5" s="1"/>
  <c r="B1557" i="5" a="1"/>
  <c r="B1557" i="5" s="1"/>
  <c r="A1557" i="5" a="1"/>
  <c r="A1557" i="5" s="1"/>
  <c r="D1556" i="5" a="1"/>
  <c r="D1556" i="5" s="1"/>
  <c r="C1556" i="5" a="1"/>
  <c r="C1556" i="5" s="1"/>
  <c r="B1556" i="5" a="1"/>
  <c r="B1556" i="5" s="1"/>
  <c r="A1556" i="5" a="1"/>
  <c r="A1556" i="5" s="1"/>
  <c r="D1555" i="5" a="1"/>
  <c r="D1555" i="5" s="1"/>
  <c r="C1555" i="5" a="1"/>
  <c r="C1555" i="5" s="1"/>
  <c r="B1555" i="5" a="1"/>
  <c r="B1555" i="5" s="1"/>
  <c r="A1555" i="5" a="1"/>
  <c r="A1555" i="5" s="1"/>
  <c r="D1554" i="5" a="1"/>
  <c r="D1554" i="5" s="1"/>
  <c r="C1554" i="5" a="1"/>
  <c r="C1554" i="5" s="1"/>
  <c r="B1554" i="5" a="1"/>
  <c r="B1554" i="5" s="1"/>
  <c r="A1554" i="5" a="1"/>
  <c r="A1554" i="5" s="1"/>
  <c r="D1553" i="5" a="1"/>
  <c r="D1553" i="5" s="1"/>
  <c r="C1553" i="5" a="1"/>
  <c r="C1553" i="5" s="1"/>
  <c r="B1553" i="5" a="1"/>
  <c r="B1553" i="5" s="1"/>
  <c r="A1553" i="5" a="1"/>
  <c r="A1553" i="5" s="1"/>
  <c r="D1552" i="5" a="1"/>
  <c r="D1552" i="5" s="1"/>
  <c r="C1552" i="5" a="1"/>
  <c r="C1552" i="5" s="1"/>
  <c r="B1552" i="5" a="1"/>
  <c r="B1552" i="5" s="1"/>
  <c r="A1552" i="5" a="1"/>
  <c r="A1552" i="5" s="1"/>
  <c r="D1551" i="5" a="1"/>
  <c r="D1551" i="5" s="1"/>
  <c r="C1551" i="5" a="1"/>
  <c r="C1551" i="5" s="1"/>
  <c r="B1551" i="5" a="1"/>
  <c r="B1551" i="5" s="1"/>
  <c r="A1551" i="5" a="1"/>
  <c r="A1551" i="5" s="1"/>
  <c r="D1550" i="5" a="1"/>
  <c r="D1550" i="5" s="1"/>
  <c r="C1550" i="5" a="1"/>
  <c r="C1550" i="5" s="1"/>
  <c r="B1550" i="5" a="1"/>
  <c r="B1550" i="5" s="1"/>
  <c r="A1550" i="5" a="1"/>
  <c r="A1550" i="5" s="1"/>
  <c r="D1549" i="5" a="1"/>
  <c r="D1549" i="5" s="1"/>
  <c r="C1549" i="5" a="1"/>
  <c r="C1549" i="5" s="1"/>
  <c r="B1549" i="5" a="1"/>
  <c r="B1549" i="5" s="1"/>
  <c r="A1549" i="5" a="1"/>
  <c r="A1549" i="5" s="1"/>
  <c r="D1548" i="5" a="1"/>
  <c r="D1548" i="5" s="1"/>
  <c r="C1548" i="5" a="1"/>
  <c r="C1548" i="5" s="1"/>
  <c r="B1548" i="5" a="1"/>
  <c r="B1548" i="5" s="1"/>
  <c r="A1548" i="5" a="1"/>
  <c r="A1548" i="5" s="1"/>
  <c r="D1547" i="5" a="1"/>
  <c r="D1547" i="5" s="1"/>
  <c r="C1547" i="5" a="1"/>
  <c r="C1547" i="5" s="1"/>
  <c r="B1547" i="5" a="1"/>
  <c r="B1547" i="5" s="1"/>
  <c r="A1547" i="5" a="1"/>
  <c r="A1547" i="5" s="1"/>
  <c r="D1546" i="5" a="1"/>
  <c r="D1546" i="5" s="1"/>
  <c r="C1546" i="5" a="1"/>
  <c r="C1546" i="5" s="1"/>
  <c r="B1546" i="5" a="1"/>
  <c r="B1546" i="5" s="1"/>
  <c r="A1546" i="5" a="1"/>
  <c r="A1546" i="5" s="1"/>
  <c r="D1545" i="5" a="1"/>
  <c r="D1545" i="5" s="1"/>
  <c r="C1545" i="5" a="1"/>
  <c r="C1545" i="5" s="1"/>
  <c r="B1545" i="5" a="1"/>
  <c r="B1545" i="5" s="1"/>
  <c r="A1545" i="5" a="1"/>
  <c r="A1545" i="5" s="1"/>
  <c r="D1544" i="5" a="1"/>
  <c r="D1544" i="5" s="1"/>
  <c r="C1544" i="5" a="1"/>
  <c r="C1544" i="5" s="1"/>
  <c r="B1544" i="5" a="1"/>
  <c r="B1544" i="5" s="1"/>
  <c r="A1544" i="5" a="1"/>
  <c r="A1544" i="5" s="1"/>
  <c r="D1543" i="5" a="1"/>
  <c r="D1543" i="5" s="1"/>
  <c r="C1543" i="5" a="1"/>
  <c r="C1543" i="5" s="1"/>
  <c r="B1543" i="5" a="1"/>
  <c r="B1543" i="5" s="1"/>
  <c r="A1543" i="5" a="1"/>
  <c r="A1543" i="5" s="1"/>
  <c r="D1542" i="5" a="1"/>
  <c r="D1542" i="5" s="1"/>
  <c r="C1542" i="5" a="1"/>
  <c r="C1542" i="5" s="1"/>
  <c r="B1542" i="5" a="1"/>
  <c r="B1542" i="5" s="1"/>
  <c r="A1542" i="5" a="1"/>
  <c r="A1542" i="5" s="1"/>
  <c r="D1541" i="5" a="1"/>
  <c r="D1541" i="5" s="1"/>
  <c r="C1541" i="5" a="1"/>
  <c r="C1541" i="5" s="1"/>
  <c r="B1541" i="5" a="1"/>
  <c r="B1541" i="5" s="1"/>
  <c r="A1541" i="5" a="1"/>
  <c r="A1541" i="5" s="1"/>
  <c r="D1540" i="5" a="1"/>
  <c r="D1540" i="5" s="1"/>
  <c r="C1540" i="5" a="1"/>
  <c r="C1540" i="5" s="1"/>
  <c r="B1540" i="5" a="1"/>
  <c r="B1540" i="5" s="1"/>
  <c r="A1540" i="5" a="1"/>
  <c r="A1540" i="5" s="1"/>
  <c r="D1539" i="5" a="1"/>
  <c r="D1539" i="5" s="1"/>
  <c r="C1539" i="5" a="1"/>
  <c r="C1539" i="5" s="1"/>
  <c r="B1539" i="5" a="1"/>
  <c r="B1539" i="5" s="1"/>
  <c r="A1539" i="5" a="1"/>
  <c r="A1539" i="5" s="1"/>
  <c r="D1538" i="5" a="1"/>
  <c r="D1538" i="5" s="1"/>
  <c r="C1538" i="5" a="1"/>
  <c r="C1538" i="5" s="1"/>
  <c r="B1538" i="5" a="1"/>
  <c r="B1538" i="5" s="1"/>
  <c r="A1538" i="5" a="1"/>
  <c r="A1538" i="5" s="1"/>
  <c r="D1537" i="5" a="1"/>
  <c r="D1537" i="5" s="1"/>
  <c r="C1537" i="5" a="1"/>
  <c r="C1537" i="5" s="1"/>
  <c r="B1537" i="5" a="1"/>
  <c r="B1537" i="5" s="1"/>
  <c r="A1537" i="5" a="1"/>
  <c r="A1537" i="5" s="1"/>
  <c r="D1536" i="5" a="1"/>
  <c r="D1536" i="5" s="1"/>
  <c r="C1536" i="5" a="1"/>
  <c r="C1536" i="5" s="1"/>
  <c r="B1536" i="5" a="1"/>
  <c r="B1536" i="5" s="1"/>
  <c r="A1536" i="5" a="1"/>
  <c r="A1536" i="5" s="1"/>
  <c r="D1535" i="5" a="1"/>
  <c r="D1535" i="5" s="1"/>
  <c r="C1535" i="5" a="1"/>
  <c r="C1535" i="5" s="1"/>
  <c r="B1535" i="5" a="1"/>
  <c r="B1535" i="5" s="1"/>
  <c r="A1535" i="5" a="1"/>
  <c r="A1535" i="5" s="1"/>
  <c r="D1534" i="5" a="1"/>
  <c r="D1534" i="5" s="1"/>
  <c r="C1534" i="5" a="1"/>
  <c r="C1534" i="5" s="1"/>
  <c r="B1534" i="5" a="1"/>
  <c r="B1534" i="5" s="1"/>
  <c r="A1534" i="5" a="1"/>
  <c r="A1534" i="5" s="1"/>
  <c r="D1533" i="5" a="1"/>
  <c r="D1533" i="5" s="1"/>
  <c r="C1533" i="5" a="1"/>
  <c r="C1533" i="5" s="1"/>
  <c r="B1533" i="5" a="1"/>
  <c r="B1533" i="5" s="1"/>
  <c r="A1533" i="5" a="1"/>
  <c r="A1533" i="5" s="1"/>
  <c r="D1532" i="5" a="1"/>
  <c r="D1532" i="5" s="1"/>
  <c r="C1532" i="5" a="1"/>
  <c r="C1532" i="5" s="1"/>
  <c r="B1532" i="5" a="1"/>
  <c r="B1532" i="5" s="1"/>
  <c r="A1532" i="5" a="1"/>
  <c r="A1532" i="5" s="1"/>
  <c r="D1531" i="5" a="1"/>
  <c r="D1531" i="5" s="1"/>
  <c r="C1531" i="5" a="1"/>
  <c r="C1531" i="5" s="1"/>
  <c r="B1531" i="5" a="1"/>
  <c r="B1531" i="5" s="1"/>
  <c r="A1531" i="5" a="1"/>
  <c r="A1531" i="5" s="1"/>
  <c r="D1530" i="5" a="1"/>
  <c r="D1530" i="5" s="1"/>
  <c r="C1530" i="5" a="1"/>
  <c r="C1530" i="5" s="1"/>
  <c r="B1530" i="5" a="1"/>
  <c r="B1530" i="5" s="1"/>
  <c r="A1530" i="5" a="1"/>
  <c r="A1530" i="5" s="1"/>
  <c r="D1529" i="5" a="1"/>
  <c r="D1529" i="5" s="1"/>
  <c r="C1529" i="5" a="1"/>
  <c r="C1529" i="5" s="1"/>
  <c r="B1529" i="5" a="1"/>
  <c r="B1529" i="5" s="1"/>
  <c r="A1529" i="5" a="1"/>
  <c r="A1529" i="5" s="1"/>
  <c r="D1528" i="5" a="1"/>
  <c r="D1528" i="5" s="1"/>
  <c r="C1528" i="5" a="1"/>
  <c r="C1528" i="5" s="1"/>
  <c r="B1528" i="5" a="1"/>
  <c r="B1528" i="5" s="1"/>
  <c r="A1528" i="5" a="1"/>
  <c r="A1528" i="5" s="1"/>
  <c r="D1527" i="5" a="1"/>
  <c r="D1527" i="5" s="1"/>
  <c r="C1527" i="5" a="1"/>
  <c r="C1527" i="5" s="1"/>
  <c r="B1527" i="5" a="1"/>
  <c r="B1527" i="5" s="1"/>
  <c r="A1527" i="5" a="1"/>
  <c r="A1527" i="5" s="1"/>
  <c r="D1526" i="5" a="1"/>
  <c r="D1526" i="5" s="1"/>
  <c r="C1526" i="5" a="1"/>
  <c r="C1526" i="5" s="1"/>
  <c r="B1526" i="5" a="1"/>
  <c r="B1526" i="5" s="1"/>
  <c r="A1526" i="5" a="1"/>
  <c r="A1526" i="5" s="1"/>
  <c r="D1525" i="5" a="1"/>
  <c r="D1525" i="5" s="1"/>
  <c r="C1525" i="5" a="1"/>
  <c r="C1525" i="5" s="1"/>
  <c r="B1525" i="5" a="1"/>
  <c r="B1525" i="5" s="1"/>
  <c r="A1525" i="5" a="1"/>
  <c r="A1525" i="5" s="1"/>
  <c r="D1524" i="5" a="1"/>
  <c r="D1524" i="5" s="1"/>
  <c r="C1524" i="5" a="1"/>
  <c r="C1524" i="5" s="1"/>
  <c r="B1524" i="5" a="1"/>
  <c r="B1524" i="5" s="1"/>
  <c r="A1524" i="5" a="1"/>
  <c r="A1524" i="5" s="1"/>
  <c r="D1523" i="5" a="1"/>
  <c r="D1523" i="5" s="1"/>
  <c r="C1523" i="5" a="1"/>
  <c r="C1523" i="5" s="1"/>
  <c r="B1523" i="5" a="1"/>
  <c r="B1523" i="5" s="1"/>
  <c r="A1523" i="5" a="1"/>
  <c r="A1523" i="5" s="1"/>
  <c r="D1522" i="5" a="1"/>
  <c r="D1522" i="5" s="1"/>
  <c r="C1522" i="5" a="1"/>
  <c r="C1522" i="5" s="1"/>
  <c r="B1522" i="5" a="1"/>
  <c r="B1522" i="5" s="1"/>
  <c r="A1522" i="5" a="1"/>
  <c r="A1522" i="5" s="1"/>
  <c r="D1521" i="5" a="1"/>
  <c r="D1521" i="5" s="1"/>
  <c r="C1521" i="5" a="1"/>
  <c r="C1521" i="5" s="1"/>
  <c r="B1521" i="5" a="1"/>
  <c r="B1521" i="5" s="1"/>
  <c r="A1521" i="5" a="1"/>
  <c r="A1521" i="5" s="1"/>
  <c r="D1520" i="5" a="1"/>
  <c r="D1520" i="5" s="1"/>
  <c r="C1520" i="5" a="1"/>
  <c r="C1520" i="5" s="1"/>
  <c r="B1520" i="5" a="1"/>
  <c r="B1520" i="5" s="1"/>
  <c r="A1520" i="5" a="1"/>
  <c r="A1520" i="5" s="1"/>
  <c r="D1519" i="5" a="1"/>
  <c r="D1519" i="5" s="1"/>
  <c r="C1519" i="5" a="1"/>
  <c r="C1519" i="5" s="1"/>
  <c r="B1519" i="5" a="1"/>
  <c r="B1519" i="5" s="1"/>
  <c r="A1519" i="5" a="1"/>
  <c r="A1519" i="5" s="1"/>
  <c r="D1518" i="5" a="1"/>
  <c r="D1518" i="5" s="1"/>
  <c r="C1518" i="5" a="1"/>
  <c r="C1518" i="5" s="1"/>
  <c r="B1518" i="5" a="1"/>
  <c r="B1518" i="5" s="1"/>
  <c r="A1518" i="5" a="1"/>
  <c r="A1518" i="5" s="1"/>
  <c r="D1517" i="5" a="1"/>
  <c r="D1517" i="5" s="1"/>
  <c r="C1517" i="5" a="1"/>
  <c r="C1517" i="5" s="1"/>
  <c r="B1517" i="5" a="1"/>
  <c r="B1517" i="5" s="1"/>
  <c r="A1517" i="5" a="1"/>
  <c r="A1517" i="5" s="1"/>
  <c r="D1516" i="5" a="1"/>
  <c r="D1516" i="5" s="1"/>
  <c r="C1516" i="5" a="1"/>
  <c r="C1516" i="5" s="1"/>
  <c r="B1516" i="5" a="1"/>
  <c r="B1516" i="5" s="1"/>
  <c r="A1516" i="5" a="1"/>
  <c r="A1516" i="5" s="1"/>
  <c r="D1515" i="5" a="1"/>
  <c r="D1515" i="5" s="1"/>
  <c r="C1515" i="5" a="1"/>
  <c r="C1515" i="5" s="1"/>
  <c r="B1515" i="5" a="1"/>
  <c r="B1515" i="5" s="1"/>
  <c r="A1515" i="5" a="1"/>
  <c r="A1515" i="5" s="1"/>
  <c r="D1514" i="5" a="1"/>
  <c r="D1514" i="5" s="1"/>
  <c r="C1514" i="5" a="1"/>
  <c r="C1514" i="5" s="1"/>
  <c r="B1514" i="5" a="1"/>
  <c r="B1514" i="5" s="1"/>
  <c r="A1514" i="5" a="1"/>
  <c r="A1514" i="5" s="1"/>
  <c r="D1513" i="5" a="1"/>
  <c r="D1513" i="5" s="1"/>
  <c r="C1513" i="5" a="1"/>
  <c r="C1513" i="5" s="1"/>
  <c r="B1513" i="5" a="1"/>
  <c r="B1513" i="5" s="1"/>
  <c r="A1513" i="5" a="1"/>
  <c r="A1513" i="5" s="1"/>
  <c r="D1512" i="5" a="1"/>
  <c r="D1512" i="5" s="1"/>
  <c r="C1512" i="5" a="1"/>
  <c r="C1512" i="5" s="1"/>
  <c r="B1512" i="5" a="1"/>
  <c r="B1512" i="5" s="1"/>
  <c r="A1512" i="5" a="1"/>
  <c r="A1512" i="5" s="1"/>
  <c r="D1511" i="5" a="1"/>
  <c r="D1511" i="5" s="1"/>
  <c r="C1511" i="5" a="1"/>
  <c r="C1511" i="5" s="1"/>
  <c r="B1511" i="5" a="1"/>
  <c r="B1511" i="5" s="1"/>
  <c r="A1511" i="5" a="1"/>
  <c r="A1511" i="5" s="1"/>
  <c r="D1510" i="5" a="1"/>
  <c r="D1510" i="5" s="1"/>
  <c r="C1510" i="5" a="1"/>
  <c r="C1510" i="5" s="1"/>
  <c r="B1510" i="5" a="1"/>
  <c r="B1510" i="5" s="1"/>
  <c r="A1510" i="5" a="1"/>
  <c r="A1510" i="5" s="1"/>
  <c r="D1509" i="5" a="1"/>
  <c r="D1509" i="5" s="1"/>
  <c r="C1509" i="5" a="1"/>
  <c r="C1509" i="5" s="1"/>
  <c r="B1509" i="5" a="1"/>
  <c r="B1509" i="5" s="1"/>
  <c r="A1509" i="5" a="1"/>
  <c r="A1509" i="5" s="1"/>
  <c r="D1508" i="5" a="1"/>
  <c r="D1508" i="5" s="1"/>
  <c r="C1508" i="5" a="1"/>
  <c r="C1508" i="5" s="1"/>
  <c r="B1508" i="5" a="1"/>
  <c r="B1508" i="5" s="1"/>
  <c r="A1508" i="5" a="1"/>
  <c r="A1508" i="5" s="1"/>
  <c r="D1507" i="5" a="1"/>
  <c r="D1507" i="5" s="1"/>
  <c r="C1507" i="5" a="1"/>
  <c r="C1507" i="5" s="1"/>
  <c r="B1507" i="5" a="1"/>
  <c r="B1507" i="5" s="1"/>
  <c r="A1507" i="5" a="1"/>
  <c r="A1507" i="5" s="1"/>
  <c r="D1506" i="5" a="1"/>
  <c r="D1506" i="5" s="1"/>
  <c r="C1506" i="5" a="1"/>
  <c r="C1506" i="5" s="1"/>
  <c r="B1506" i="5" a="1"/>
  <c r="B1506" i="5" s="1"/>
  <c r="A1506" i="5" a="1"/>
  <c r="A1506" i="5" s="1"/>
  <c r="D1505" i="5" a="1"/>
  <c r="D1505" i="5" s="1"/>
  <c r="C1505" i="5" a="1"/>
  <c r="C1505" i="5" s="1"/>
  <c r="B1505" i="5" a="1"/>
  <c r="B1505" i="5" s="1"/>
  <c r="A1505" i="5" a="1"/>
  <c r="A1505" i="5" s="1"/>
  <c r="D1504" i="5" a="1"/>
  <c r="D1504" i="5" s="1"/>
  <c r="C1504" i="5" a="1"/>
  <c r="C1504" i="5" s="1"/>
  <c r="B1504" i="5" a="1"/>
  <c r="B1504" i="5" s="1"/>
  <c r="A1504" i="5" a="1"/>
  <c r="A1504" i="5" s="1"/>
  <c r="D1503" i="5" a="1"/>
  <c r="D1503" i="5" s="1"/>
  <c r="C1503" i="5" a="1"/>
  <c r="C1503" i="5" s="1"/>
  <c r="B1503" i="5" a="1"/>
  <c r="B1503" i="5" s="1"/>
  <c r="A1503" i="5" a="1"/>
  <c r="A1503" i="5" s="1"/>
  <c r="D1502" i="5" a="1"/>
  <c r="D1502" i="5" s="1"/>
  <c r="C1502" i="5" a="1"/>
  <c r="C1502" i="5" s="1"/>
  <c r="B1502" i="5" a="1"/>
  <c r="B1502" i="5" s="1"/>
  <c r="A1502" i="5" a="1"/>
  <c r="A1502" i="5" s="1"/>
  <c r="D1501" i="5" a="1"/>
  <c r="D1501" i="5" s="1"/>
  <c r="C1501" i="5" a="1"/>
  <c r="C1501" i="5" s="1"/>
  <c r="B1501" i="5" a="1"/>
  <c r="B1501" i="5" s="1"/>
  <c r="A1501" i="5" a="1"/>
  <c r="A1501" i="5" s="1"/>
  <c r="D1500" i="5" a="1"/>
  <c r="D1500" i="5" s="1"/>
  <c r="C1500" i="5" a="1"/>
  <c r="C1500" i="5" s="1"/>
  <c r="B1500" i="5" a="1"/>
  <c r="B1500" i="5" s="1"/>
  <c r="A1500" i="5" a="1"/>
  <c r="A1500" i="5" s="1"/>
  <c r="D1499" i="5" a="1"/>
  <c r="D1499" i="5" s="1"/>
  <c r="C1499" i="5" a="1"/>
  <c r="C1499" i="5" s="1"/>
  <c r="B1499" i="5" a="1"/>
  <c r="B1499" i="5" s="1"/>
  <c r="A1499" i="5" a="1"/>
  <c r="A1499" i="5" s="1"/>
  <c r="D1498" i="5" a="1"/>
  <c r="D1498" i="5" s="1"/>
  <c r="C1498" i="5" a="1"/>
  <c r="C1498" i="5" s="1"/>
  <c r="B1498" i="5" a="1"/>
  <c r="B1498" i="5" s="1"/>
  <c r="A1498" i="5" a="1"/>
  <c r="A1498" i="5" s="1"/>
  <c r="D1497" i="5" a="1"/>
  <c r="D1497" i="5" s="1"/>
  <c r="C1497" i="5" a="1"/>
  <c r="C1497" i="5" s="1"/>
  <c r="B1497" i="5" a="1"/>
  <c r="B1497" i="5" s="1"/>
  <c r="A1497" i="5" a="1"/>
  <c r="A1497" i="5" s="1"/>
  <c r="D1496" i="5" a="1"/>
  <c r="D1496" i="5" s="1"/>
  <c r="C1496" i="5" a="1"/>
  <c r="C1496" i="5" s="1"/>
  <c r="B1496" i="5" a="1"/>
  <c r="B1496" i="5" s="1"/>
  <c r="A1496" i="5" a="1"/>
  <c r="A1496" i="5" s="1"/>
  <c r="D1495" i="5" a="1"/>
  <c r="D1495" i="5" s="1"/>
  <c r="C1495" i="5" a="1"/>
  <c r="C1495" i="5" s="1"/>
  <c r="B1495" i="5" a="1"/>
  <c r="B1495" i="5" s="1"/>
  <c r="A1495" i="5" a="1"/>
  <c r="A1495" i="5" s="1"/>
  <c r="D1494" i="5" a="1"/>
  <c r="D1494" i="5" s="1"/>
  <c r="C1494" i="5" a="1"/>
  <c r="C1494" i="5" s="1"/>
  <c r="B1494" i="5" a="1"/>
  <c r="B1494" i="5" s="1"/>
  <c r="A1494" i="5" a="1"/>
  <c r="A1494" i="5" s="1"/>
  <c r="D1493" i="5" a="1"/>
  <c r="D1493" i="5" s="1"/>
  <c r="C1493" i="5" a="1"/>
  <c r="C1493" i="5" s="1"/>
  <c r="B1493" i="5" a="1"/>
  <c r="B1493" i="5" s="1"/>
  <c r="A1493" i="5" a="1"/>
  <c r="A1493" i="5" s="1"/>
  <c r="D1492" i="5" a="1"/>
  <c r="D1492" i="5" s="1"/>
  <c r="C1492" i="5" a="1"/>
  <c r="C1492" i="5" s="1"/>
  <c r="B1492" i="5" a="1"/>
  <c r="B1492" i="5" s="1"/>
  <c r="A1492" i="5" a="1"/>
  <c r="A1492" i="5" s="1"/>
  <c r="D1491" i="5" a="1"/>
  <c r="D1491" i="5" s="1"/>
  <c r="C1491" i="5" a="1"/>
  <c r="C1491" i="5" s="1"/>
  <c r="B1491" i="5" a="1"/>
  <c r="B1491" i="5" s="1"/>
  <c r="A1491" i="5" a="1"/>
  <c r="A1491" i="5" s="1"/>
  <c r="D1490" i="5" a="1"/>
  <c r="D1490" i="5" s="1"/>
  <c r="C1490" i="5" a="1"/>
  <c r="C1490" i="5" s="1"/>
  <c r="B1490" i="5" a="1"/>
  <c r="B1490" i="5" s="1"/>
  <c r="A1490" i="5" a="1"/>
  <c r="A1490" i="5" s="1"/>
  <c r="D1489" i="5" a="1"/>
  <c r="D1489" i="5" s="1"/>
  <c r="C1489" i="5" a="1"/>
  <c r="C1489" i="5" s="1"/>
  <c r="B1489" i="5" a="1"/>
  <c r="B1489" i="5" s="1"/>
  <c r="A1489" i="5" a="1"/>
  <c r="A1489" i="5" s="1"/>
  <c r="D1488" i="5" a="1"/>
  <c r="D1488" i="5" s="1"/>
  <c r="C1488" i="5" a="1"/>
  <c r="C1488" i="5" s="1"/>
  <c r="B1488" i="5" a="1"/>
  <c r="B1488" i="5" s="1"/>
  <c r="A1488" i="5" a="1"/>
  <c r="A1488" i="5" s="1"/>
  <c r="D1487" i="5" a="1"/>
  <c r="D1487" i="5" s="1"/>
  <c r="C1487" i="5" a="1"/>
  <c r="C1487" i="5" s="1"/>
  <c r="B1487" i="5" a="1"/>
  <c r="B1487" i="5" s="1"/>
  <c r="A1487" i="5" a="1"/>
  <c r="A1487" i="5" s="1"/>
  <c r="D1486" i="5" a="1"/>
  <c r="D1486" i="5" s="1"/>
  <c r="C1486" i="5" a="1"/>
  <c r="C1486" i="5" s="1"/>
  <c r="B1486" i="5" a="1"/>
  <c r="B1486" i="5" s="1"/>
  <c r="A1486" i="5" a="1"/>
  <c r="A1486" i="5" s="1"/>
  <c r="D1485" i="5" a="1"/>
  <c r="D1485" i="5" s="1"/>
  <c r="C1485" i="5" a="1"/>
  <c r="C1485" i="5" s="1"/>
  <c r="B1485" i="5" a="1"/>
  <c r="B1485" i="5" s="1"/>
  <c r="A1485" i="5" a="1"/>
  <c r="A1485" i="5" s="1"/>
  <c r="D1484" i="5" a="1"/>
  <c r="D1484" i="5" s="1"/>
  <c r="C1484" i="5" a="1"/>
  <c r="C1484" i="5" s="1"/>
  <c r="B1484" i="5" a="1"/>
  <c r="B1484" i="5" s="1"/>
  <c r="A1484" i="5" a="1"/>
  <c r="A1484" i="5" s="1"/>
  <c r="D1483" i="5" a="1"/>
  <c r="D1483" i="5" s="1"/>
  <c r="C1483" i="5" a="1"/>
  <c r="C1483" i="5" s="1"/>
  <c r="B1483" i="5" a="1"/>
  <c r="B1483" i="5" s="1"/>
  <c r="A1483" i="5" a="1"/>
  <c r="A1483" i="5" s="1"/>
  <c r="D1482" i="5" a="1"/>
  <c r="D1482" i="5" s="1"/>
  <c r="C1482" i="5" a="1"/>
  <c r="C1482" i="5" s="1"/>
  <c r="B1482" i="5" a="1"/>
  <c r="B1482" i="5" s="1"/>
  <c r="A1482" i="5" a="1"/>
  <c r="A1482" i="5" s="1"/>
  <c r="D1481" i="5" a="1"/>
  <c r="D1481" i="5" s="1"/>
  <c r="C1481" i="5" a="1"/>
  <c r="C1481" i="5" s="1"/>
  <c r="B1481" i="5" a="1"/>
  <c r="B1481" i="5" s="1"/>
  <c r="A1481" i="5" a="1"/>
  <c r="A1481" i="5" s="1"/>
  <c r="D1480" i="5" a="1"/>
  <c r="D1480" i="5" s="1"/>
  <c r="C1480" i="5" a="1"/>
  <c r="C1480" i="5" s="1"/>
  <c r="B1480" i="5" a="1"/>
  <c r="B1480" i="5" s="1"/>
  <c r="A1480" i="5" a="1"/>
  <c r="A1480" i="5" s="1"/>
  <c r="D1479" i="5" a="1"/>
  <c r="D1479" i="5" s="1"/>
  <c r="C1479" i="5" a="1"/>
  <c r="C1479" i="5" s="1"/>
  <c r="B1479" i="5" a="1"/>
  <c r="B1479" i="5" s="1"/>
  <c r="A1479" i="5" a="1"/>
  <c r="A1479" i="5" s="1"/>
  <c r="D1478" i="5" a="1"/>
  <c r="D1478" i="5" s="1"/>
  <c r="C1478" i="5" a="1"/>
  <c r="C1478" i="5" s="1"/>
  <c r="B1478" i="5" a="1"/>
  <c r="B1478" i="5" s="1"/>
  <c r="A1478" i="5" a="1"/>
  <c r="A1478" i="5" s="1"/>
  <c r="D1477" i="5" a="1"/>
  <c r="D1477" i="5" s="1"/>
  <c r="C1477" i="5" a="1"/>
  <c r="C1477" i="5" s="1"/>
  <c r="B1477" i="5" a="1"/>
  <c r="B1477" i="5" s="1"/>
  <c r="A1477" i="5" a="1"/>
  <c r="A1477" i="5" s="1"/>
  <c r="D1476" i="5" a="1"/>
  <c r="D1476" i="5" s="1"/>
  <c r="C1476" i="5" a="1"/>
  <c r="C1476" i="5" s="1"/>
  <c r="B1476" i="5" a="1"/>
  <c r="B1476" i="5" s="1"/>
  <c r="A1476" i="5" a="1"/>
  <c r="A1476" i="5" s="1"/>
  <c r="D1475" i="5" a="1"/>
  <c r="D1475" i="5" s="1"/>
  <c r="C1475" i="5" a="1"/>
  <c r="C1475" i="5" s="1"/>
  <c r="B1475" i="5" a="1"/>
  <c r="B1475" i="5" s="1"/>
  <c r="A1475" i="5" a="1"/>
  <c r="A1475" i="5" s="1"/>
  <c r="D1474" i="5" a="1"/>
  <c r="D1474" i="5" s="1"/>
  <c r="C1474" i="5" a="1"/>
  <c r="C1474" i="5" s="1"/>
  <c r="B1474" i="5" a="1"/>
  <c r="B1474" i="5" s="1"/>
  <c r="A1474" i="5" a="1"/>
  <c r="A1474" i="5" s="1"/>
  <c r="D1473" i="5" a="1"/>
  <c r="D1473" i="5" s="1"/>
  <c r="C1473" i="5" a="1"/>
  <c r="C1473" i="5" s="1"/>
  <c r="B1473" i="5" a="1"/>
  <c r="B1473" i="5" s="1"/>
  <c r="A1473" i="5" a="1"/>
  <c r="A1473" i="5" s="1"/>
  <c r="D1472" i="5" a="1"/>
  <c r="D1472" i="5" s="1"/>
  <c r="C1472" i="5" a="1"/>
  <c r="C1472" i="5" s="1"/>
  <c r="B1472" i="5" a="1"/>
  <c r="B1472" i="5" s="1"/>
  <c r="A1472" i="5" a="1"/>
  <c r="A1472" i="5" s="1"/>
  <c r="D1471" i="5" a="1"/>
  <c r="D1471" i="5" s="1"/>
  <c r="C1471" i="5" a="1"/>
  <c r="C1471" i="5" s="1"/>
  <c r="B1471" i="5" a="1"/>
  <c r="B1471" i="5" s="1"/>
  <c r="A1471" i="5" a="1"/>
  <c r="A1471" i="5" s="1"/>
  <c r="D1470" i="5" a="1"/>
  <c r="D1470" i="5" s="1"/>
  <c r="C1470" i="5" a="1"/>
  <c r="C1470" i="5" s="1"/>
  <c r="B1470" i="5" a="1"/>
  <c r="B1470" i="5" s="1"/>
  <c r="A1470" i="5" a="1"/>
  <c r="A1470" i="5" s="1"/>
  <c r="D1469" i="5" a="1"/>
  <c r="D1469" i="5" s="1"/>
  <c r="C1469" i="5" a="1"/>
  <c r="C1469" i="5" s="1"/>
  <c r="B1469" i="5" a="1"/>
  <c r="B1469" i="5" s="1"/>
  <c r="A1469" i="5" a="1"/>
  <c r="A1469" i="5" s="1"/>
  <c r="D1468" i="5" a="1"/>
  <c r="D1468" i="5" s="1"/>
  <c r="C1468" i="5" a="1"/>
  <c r="C1468" i="5" s="1"/>
  <c r="B1468" i="5" a="1"/>
  <c r="B1468" i="5" s="1"/>
  <c r="A1468" i="5" a="1"/>
  <c r="A1468" i="5" s="1"/>
  <c r="D1467" i="5" a="1"/>
  <c r="D1467" i="5" s="1"/>
  <c r="C1467" i="5" a="1"/>
  <c r="C1467" i="5" s="1"/>
  <c r="B1467" i="5" a="1"/>
  <c r="B1467" i="5" s="1"/>
  <c r="A1467" i="5" a="1"/>
  <c r="A1467" i="5" s="1"/>
  <c r="D1466" i="5" a="1"/>
  <c r="D1466" i="5" s="1"/>
  <c r="C1466" i="5" a="1"/>
  <c r="C1466" i="5" s="1"/>
  <c r="B1466" i="5" a="1"/>
  <c r="B1466" i="5" s="1"/>
  <c r="A1466" i="5" a="1"/>
  <c r="A1466" i="5" s="1"/>
  <c r="D1465" i="5" a="1"/>
  <c r="D1465" i="5" s="1"/>
  <c r="C1465" i="5" a="1"/>
  <c r="C1465" i="5" s="1"/>
  <c r="B1465" i="5" a="1"/>
  <c r="B1465" i="5" s="1"/>
  <c r="A1465" i="5" a="1"/>
  <c r="A1465" i="5" s="1"/>
  <c r="D1464" i="5" a="1"/>
  <c r="D1464" i="5" s="1"/>
  <c r="C1464" i="5" a="1"/>
  <c r="C1464" i="5" s="1"/>
  <c r="B1464" i="5" a="1"/>
  <c r="B1464" i="5" s="1"/>
  <c r="A1464" i="5" a="1"/>
  <c r="A1464" i="5" s="1"/>
  <c r="D1463" i="5" a="1"/>
  <c r="D1463" i="5" s="1"/>
  <c r="C1463" i="5" a="1"/>
  <c r="C1463" i="5" s="1"/>
  <c r="B1463" i="5" a="1"/>
  <c r="B1463" i="5" s="1"/>
  <c r="A1463" i="5" a="1"/>
  <c r="A1463" i="5" s="1"/>
  <c r="D1462" i="5" a="1"/>
  <c r="D1462" i="5" s="1"/>
  <c r="C1462" i="5" a="1"/>
  <c r="C1462" i="5" s="1"/>
  <c r="B1462" i="5" a="1"/>
  <c r="B1462" i="5" s="1"/>
  <c r="A1462" i="5" a="1"/>
  <c r="A1462" i="5" s="1"/>
  <c r="D1461" i="5" a="1"/>
  <c r="D1461" i="5" s="1"/>
  <c r="C1461" i="5" a="1"/>
  <c r="C1461" i="5" s="1"/>
  <c r="B1461" i="5" a="1"/>
  <c r="B1461" i="5" s="1"/>
  <c r="A1461" i="5" a="1"/>
  <c r="A1461" i="5" s="1"/>
  <c r="D1460" i="5" a="1"/>
  <c r="D1460" i="5" s="1"/>
  <c r="C1460" i="5" a="1"/>
  <c r="C1460" i="5" s="1"/>
  <c r="B1460" i="5" a="1"/>
  <c r="B1460" i="5" s="1"/>
  <c r="A1460" i="5" a="1"/>
  <c r="A1460" i="5" s="1"/>
  <c r="D1459" i="5" a="1"/>
  <c r="D1459" i="5" s="1"/>
  <c r="C1459" i="5" a="1"/>
  <c r="C1459" i="5" s="1"/>
  <c r="B1459" i="5" a="1"/>
  <c r="B1459" i="5" s="1"/>
  <c r="A1459" i="5" a="1"/>
  <c r="A1459" i="5" s="1"/>
  <c r="D1458" i="5" a="1"/>
  <c r="D1458" i="5" s="1"/>
  <c r="C1458" i="5" a="1"/>
  <c r="C1458" i="5" s="1"/>
  <c r="B1458" i="5" a="1"/>
  <c r="B1458" i="5" s="1"/>
  <c r="A1458" i="5" a="1"/>
  <c r="A1458" i="5" s="1"/>
  <c r="D1457" i="5" a="1"/>
  <c r="D1457" i="5" s="1"/>
  <c r="C1457" i="5" a="1"/>
  <c r="C1457" i="5" s="1"/>
  <c r="B1457" i="5" a="1"/>
  <c r="B1457" i="5" s="1"/>
  <c r="A1457" i="5" a="1"/>
  <c r="A1457" i="5" s="1"/>
  <c r="D1456" i="5" a="1"/>
  <c r="D1456" i="5" s="1"/>
  <c r="C1456" i="5" a="1"/>
  <c r="C1456" i="5" s="1"/>
  <c r="B1456" i="5" a="1"/>
  <c r="B1456" i="5" s="1"/>
  <c r="A1456" i="5" a="1"/>
  <c r="A1456" i="5" s="1"/>
  <c r="D1455" i="5" a="1"/>
  <c r="D1455" i="5" s="1"/>
  <c r="C1455" i="5" a="1"/>
  <c r="C1455" i="5" s="1"/>
  <c r="B1455" i="5" a="1"/>
  <c r="B1455" i="5" s="1"/>
  <c r="A1455" i="5" a="1"/>
  <c r="A1455" i="5" s="1"/>
  <c r="D1454" i="5" a="1"/>
  <c r="D1454" i="5" s="1"/>
  <c r="C1454" i="5" a="1"/>
  <c r="C1454" i="5" s="1"/>
  <c r="B1454" i="5" a="1"/>
  <c r="B1454" i="5" s="1"/>
  <c r="A1454" i="5" a="1"/>
  <c r="A1454" i="5" s="1"/>
  <c r="D1453" i="5" a="1"/>
  <c r="D1453" i="5" s="1"/>
  <c r="C1453" i="5" a="1"/>
  <c r="C1453" i="5" s="1"/>
  <c r="B1453" i="5" a="1"/>
  <c r="B1453" i="5" s="1"/>
  <c r="A1453" i="5" a="1"/>
  <c r="A1453" i="5" s="1"/>
  <c r="D1452" i="5" a="1"/>
  <c r="D1452" i="5" s="1"/>
  <c r="C1452" i="5" a="1"/>
  <c r="C1452" i="5" s="1"/>
  <c r="B1452" i="5" a="1"/>
  <c r="B1452" i="5" s="1"/>
  <c r="A1452" i="5" a="1"/>
  <c r="A1452" i="5" s="1"/>
  <c r="D1451" i="5" a="1"/>
  <c r="D1451" i="5" s="1"/>
  <c r="C1451" i="5" a="1"/>
  <c r="C1451" i="5" s="1"/>
  <c r="B1451" i="5" a="1"/>
  <c r="B1451" i="5" s="1"/>
  <c r="A1451" i="5" a="1"/>
  <c r="A1451" i="5" s="1"/>
  <c r="D1450" i="5" a="1"/>
  <c r="D1450" i="5" s="1"/>
  <c r="C1450" i="5" a="1"/>
  <c r="C1450" i="5" s="1"/>
  <c r="B1450" i="5" a="1"/>
  <c r="B1450" i="5" s="1"/>
  <c r="A1450" i="5" a="1"/>
  <c r="A1450" i="5" s="1"/>
  <c r="D1449" i="5" a="1"/>
  <c r="D1449" i="5" s="1"/>
  <c r="C1449" i="5" a="1"/>
  <c r="C1449" i="5" s="1"/>
  <c r="B1449" i="5" a="1"/>
  <c r="B1449" i="5" s="1"/>
  <c r="A1449" i="5" a="1"/>
  <c r="A1449" i="5" s="1"/>
  <c r="D1448" i="5" a="1"/>
  <c r="D1448" i="5" s="1"/>
  <c r="C1448" i="5" a="1"/>
  <c r="C1448" i="5" s="1"/>
  <c r="B1448" i="5" a="1"/>
  <c r="B1448" i="5" s="1"/>
  <c r="A1448" i="5" a="1"/>
  <c r="A1448" i="5" s="1"/>
  <c r="D1447" i="5" a="1"/>
  <c r="D1447" i="5" s="1"/>
  <c r="C1447" i="5" a="1"/>
  <c r="C1447" i="5" s="1"/>
  <c r="B1447" i="5" a="1"/>
  <c r="B1447" i="5" s="1"/>
  <c r="A1447" i="5" a="1"/>
  <c r="A1447" i="5" s="1"/>
  <c r="D1446" i="5" a="1"/>
  <c r="D1446" i="5" s="1"/>
  <c r="C1446" i="5" a="1"/>
  <c r="C1446" i="5" s="1"/>
  <c r="B1446" i="5" a="1"/>
  <c r="B1446" i="5" s="1"/>
  <c r="A1446" i="5" a="1"/>
  <c r="A1446" i="5" s="1"/>
  <c r="D1445" i="5" a="1"/>
  <c r="D1445" i="5" s="1"/>
  <c r="C1445" i="5" a="1"/>
  <c r="C1445" i="5" s="1"/>
  <c r="B1445" i="5" a="1"/>
  <c r="B1445" i="5" s="1"/>
  <c r="A1445" i="5" a="1"/>
  <c r="A1445" i="5" s="1"/>
  <c r="D1444" i="5" a="1"/>
  <c r="D1444" i="5" s="1"/>
  <c r="C1444" i="5" a="1"/>
  <c r="C1444" i="5" s="1"/>
  <c r="B1444" i="5" a="1"/>
  <c r="B1444" i="5" s="1"/>
  <c r="A1444" i="5" a="1"/>
  <c r="A1444" i="5" s="1"/>
  <c r="D1443" i="5" a="1"/>
  <c r="D1443" i="5" s="1"/>
  <c r="C1443" i="5" a="1"/>
  <c r="C1443" i="5" s="1"/>
  <c r="B1443" i="5" a="1"/>
  <c r="B1443" i="5" s="1"/>
  <c r="A1443" i="5" a="1"/>
  <c r="A1443" i="5" s="1"/>
  <c r="D1442" i="5" a="1"/>
  <c r="D1442" i="5" s="1"/>
  <c r="C1442" i="5" a="1"/>
  <c r="C1442" i="5" s="1"/>
  <c r="B1442" i="5" a="1"/>
  <c r="B1442" i="5" s="1"/>
  <c r="A1442" i="5" a="1"/>
  <c r="A1442" i="5" s="1"/>
  <c r="D1441" i="5" a="1"/>
  <c r="D1441" i="5" s="1"/>
  <c r="C1441" i="5" a="1"/>
  <c r="C1441" i="5" s="1"/>
  <c r="B1441" i="5" a="1"/>
  <c r="B1441" i="5" s="1"/>
  <c r="A1441" i="5" a="1"/>
  <c r="A1441" i="5" s="1"/>
  <c r="D1440" i="5" a="1"/>
  <c r="D1440" i="5" s="1"/>
  <c r="C1440" i="5" a="1"/>
  <c r="C1440" i="5" s="1"/>
  <c r="B1440" i="5" a="1"/>
  <c r="B1440" i="5" s="1"/>
  <c r="A1440" i="5" a="1"/>
  <c r="A1440" i="5" s="1"/>
  <c r="D1439" i="5" a="1"/>
  <c r="D1439" i="5" s="1"/>
  <c r="C1439" i="5" a="1"/>
  <c r="C1439" i="5" s="1"/>
  <c r="B1439" i="5" a="1"/>
  <c r="B1439" i="5" s="1"/>
  <c r="A1439" i="5" a="1"/>
  <c r="A1439" i="5" s="1"/>
  <c r="D1438" i="5" a="1"/>
  <c r="D1438" i="5" s="1"/>
  <c r="C1438" i="5" a="1"/>
  <c r="C1438" i="5" s="1"/>
  <c r="B1438" i="5" a="1"/>
  <c r="B1438" i="5" s="1"/>
  <c r="A1438" i="5" a="1"/>
  <c r="A1438" i="5" s="1"/>
  <c r="D1437" i="5" a="1"/>
  <c r="D1437" i="5" s="1"/>
  <c r="C1437" i="5" a="1"/>
  <c r="C1437" i="5" s="1"/>
  <c r="B1437" i="5" a="1"/>
  <c r="B1437" i="5" s="1"/>
  <c r="A1437" i="5" a="1"/>
  <c r="A1437" i="5" s="1"/>
  <c r="D1436" i="5" a="1"/>
  <c r="D1436" i="5" s="1"/>
  <c r="C1436" i="5" a="1"/>
  <c r="C1436" i="5" s="1"/>
  <c r="B1436" i="5" a="1"/>
  <c r="B1436" i="5" s="1"/>
  <c r="A1436" i="5" a="1"/>
  <c r="A1436" i="5" s="1"/>
  <c r="D1435" i="5" a="1"/>
  <c r="D1435" i="5" s="1"/>
  <c r="C1435" i="5" a="1"/>
  <c r="C1435" i="5" s="1"/>
  <c r="B1435" i="5" a="1"/>
  <c r="B1435" i="5" s="1"/>
  <c r="A1435" i="5" a="1"/>
  <c r="A1435" i="5" s="1"/>
  <c r="D1434" i="5" a="1"/>
  <c r="D1434" i="5" s="1"/>
  <c r="C1434" i="5" a="1"/>
  <c r="C1434" i="5" s="1"/>
  <c r="B1434" i="5" a="1"/>
  <c r="B1434" i="5" s="1"/>
  <c r="A1434" i="5" a="1"/>
  <c r="A1434" i="5" s="1"/>
  <c r="D1433" i="5" a="1"/>
  <c r="D1433" i="5" s="1"/>
  <c r="C1433" i="5" a="1"/>
  <c r="C1433" i="5" s="1"/>
  <c r="B1433" i="5" a="1"/>
  <c r="B1433" i="5" s="1"/>
  <c r="A1433" i="5" a="1"/>
  <c r="A1433" i="5" s="1"/>
  <c r="D1432" i="5" a="1"/>
  <c r="D1432" i="5" s="1"/>
  <c r="C1432" i="5" a="1"/>
  <c r="C1432" i="5" s="1"/>
  <c r="B1432" i="5" a="1"/>
  <c r="B1432" i="5" s="1"/>
  <c r="A1432" i="5" a="1"/>
  <c r="A1432" i="5" s="1"/>
  <c r="D1431" i="5" a="1"/>
  <c r="D1431" i="5" s="1"/>
  <c r="C1431" i="5" a="1"/>
  <c r="C1431" i="5" s="1"/>
  <c r="B1431" i="5" a="1"/>
  <c r="B1431" i="5" s="1"/>
  <c r="A1431" i="5" a="1"/>
  <c r="A1431" i="5" s="1"/>
  <c r="D1430" i="5" a="1"/>
  <c r="D1430" i="5" s="1"/>
  <c r="C1430" i="5" a="1"/>
  <c r="C1430" i="5" s="1"/>
  <c r="B1430" i="5" a="1"/>
  <c r="B1430" i="5" s="1"/>
  <c r="A1430" i="5" a="1"/>
  <c r="A1430" i="5" s="1"/>
  <c r="D1429" i="5" a="1"/>
  <c r="D1429" i="5" s="1"/>
  <c r="C1429" i="5" a="1"/>
  <c r="C1429" i="5" s="1"/>
  <c r="B1429" i="5" a="1"/>
  <c r="B1429" i="5" s="1"/>
  <c r="A1429" i="5" a="1"/>
  <c r="A1429" i="5" s="1"/>
  <c r="D1428" i="5" a="1"/>
  <c r="D1428" i="5" s="1"/>
  <c r="C1428" i="5" a="1"/>
  <c r="C1428" i="5" s="1"/>
  <c r="B1428" i="5" a="1"/>
  <c r="B1428" i="5" s="1"/>
  <c r="A1428" i="5" a="1"/>
  <c r="A1428" i="5" s="1"/>
  <c r="D1427" i="5" a="1"/>
  <c r="D1427" i="5" s="1"/>
  <c r="C1427" i="5" a="1"/>
  <c r="C1427" i="5" s="1"/>
  <c r="B1427" i="5" a="1"/>
  <c r="B1427" i="5" s="1"/>
  <c r="A1427" i="5" a="1"/>
  <c r="A1427" i="5" s="1"/>
  <c r="D1426" i="5" a="1"/>
  <c r="D1426" i="5" s="1"/>
  <c r="C1426" i="5" a="1"/>
  <c r="C1426" i="5" s="1"/>
  <c r="B1426" i="5" a="1"/>
  <c r="B1426" i="5" s="1"/>
  <c r="A1426" i="5" a="1"/>
  <c r="A1426" i="5" s="1"/>
  <c r="D1425" i="5" a="1"/>
  <c r="D1425" i="5" s="1"/>
  <c r="C1425" i="5" a="1"/>
  <c r="C1425" i="5" s="1"/>
  <c r="B1425" i="5" a="1"/>
  <c r="B1425" i="5" s="1"/>
  <c r="A1425" i="5" a="1"/>
  <c r="A1425" i="5" s="1"/>
  <c r="D1424" i="5" a="1"/>
  <c r="D1424" i="5" s="1"/>
  <c r="C1424" i="5" a="1"/>
  <c r="C1424" i="5" s="1"/>
  <c r="B1424" i="5" a="1"/>
  <c r="B1424" i="5" s="1"/>
  <c r="A1424" i="5" a="1"/>
  <c r="A1424" i="5" s="1"/>
  <c r="D1423" i="5" a="1"/>
  <c r="D1423" i="5" s="1"/>
  <c r="C1423" i="5" a="1"/>
  <c r="C1423" i="5" s="1"/>
  <c r="B1423" i="5" a="1"/>
  <c r="B1423" i="5" s="1"/>
  <c r="A1423" i="5" a="1"/>
  <c r="A1423" i="5" s="1"/>
  <c r="D1422" i="5" a="1"/>
  <c r="D1422" i="5" s="1"/>
  <c r="C1422" i="5" a="1"/>
  <c r="C1422" i="5" s="1"/>
  <c r="B1422" i="5" a="1"/>
  <c r="B1422" i="5" s="1"/>
  <c r="A1422" i="5" a="1"/>
  <c r="A1422" i="5" s="1"/>
  <c r="D1421" i="5" a="1"/>
  <c r="D1421" i="5" s="1"/>
  <c r="C1421" i="5" a="1"/>
  <c r="C1421" i="5" s="1"/>
  <c r="B1421" i="5" a="1"/>
  <c r="B1421" i="5" s="1"/>
  <c r="A1421" i="5" a="1"/>
  <c r="A1421" i="5" s="1"/>
  <c r="D1420" i="5" a="1"/>
  <c r="D1420" i="5" s="1"/>
  <c r="C1420" i="5" a="1"/>
  <c r="C1420" i="5" s="1"/>
  <c r="B1420" i="5" a="1"/>
  <c r="B1420" i="5" s="1"/>
  <c r="A1420" i="5" a="1"/>
  <c r="A1420" i="5" s="1"/>
  <c r="D1419" i="5" a="1"/>
  <c r="D1419" i="5" s="1"/>
  <c r="C1419" i="5" a="1"/>
  <c r="C1419" i="5" s="1"/>
  <c r="B1419" i="5" a="1"/>
  <c r="B1419" i="5" s="1"/>
  <c r="A1419" i="5" a="1"/>
  <c r="A1419" i="5" s="1"/>
  <c r="D1418" i="5" a="1"/>
  <c r="D1418" i="5" s="1"/>
  <c r="C1418" i="5" a="1"/>
  <c r="C1418" i="5" s="1"/>
  <c r="B1418" i="5" a="1"/>
  <c r="B1418" i="5" s="1"/>
  <c r="A1418" i="5" a="1"/>
  <c r="A1418" i="5" s="1"/>
  <c r="D1417" i="5" a="1"/>
  <c r="D1417" i="5" s="1"/>
  <c r="C1417" i="5" a="1"/>
  <c r="C1417" i="5" s="1"/>
  <c r="B1417" i="5" a="1"/>
  <c r="B1417" i="5" s="1"/>
  <c r="A1417" i="5" a="1"/>
  <c r="A1417" i="5" s="1"/>
  <c r="D1416" i="5" a="1"/>
  <c r="D1416" i="5" s="1"/>
  <c r="C1416" i="5" a="1"/>
  <c r="C1416" i="5" s="1"/>
  <c r="B1416" i="5" a="1"/>
  <c r="B1416" i="5" s="1"/>
  <c r="A1416" i="5" a="1"/>
  <c r="A1416" i="5" s="1"/>
  <c r="D1415" i="5" a="1"/>
  <c r="D1415" i="5" s="1"/>
  <c r="C1415" i="5" a="1"/>
  <c r="C1415" i="5" s="1"/>
  <c r="B1415" i="5" a="1"/>
  <c r="B1415" i="5" s="1"/>
  <c r="A1415" i="5" a="1"/>
  <c r="A1415" i="5" s="1"/>
  <c r="D1414" i="5" a="1"/>
  <c r="D1414" i="5" s="1"/>
  <c r="C1414" i="5" a="1"/>
  <c r="C1414" i="5" s="1"/>
  <c r="B1414" i="5" a="1"/>
  <c r="B1414" i="5" s="1"/>
  <c r="A1414" i="5" a="1"/>
  <c r="A1414" i="5" s="1"/>
  <c r="D1413" i="5" a="1"/>
  <c r="D1413" i="5" s="1"/>
  <c r="C1413" i="5" a="1"/>
  <c r="C1413" i="5" s="1"/>
  <c r="B1413" i="5" a="1"/>
  <c r="B1413" i="5" s="1"/>
  <c r="A1413" i="5" a="1"/>
  <c r="A1413" i="5" s="1"/>
  <c r="D1412" i="5" a="1"/>
  <c r="D1412" i="5" s="1"/>
  <c r="C1412" i="5" a="1"/>
  <c r="C1412" i="5" s="1"/>
  <c r="B1412" i="5" a="1"/>
  <c r="B1412" i="5" s="1"/>
  <c r="A1412" i="5" a="1"/>
  <c r="A1412" i="5" s="1"/>
  <c r="D1411" i="5" a="1"/>
  <c r="D1411" i="5" s="1"/>
  <c r="C1411" i="5" a="1"/>
  <c r="C1411" i="5" s="1"/>
  <c r="B1411" i="5" a="1"/>
  <c r="B1411" i="5" s="1"/>
  <c r="A1411" i="5" a="1"/>
  <c r="A1411" i="5" s="1"/>
  <c r="D1410" i="5" a="1"/>
  <c r="D1410" i="5" s="1"/>
  <c r="C1410" i="5" a="1"/>
  <c r="C1410" i="5" s="1"/>
  <c r="B1410" i="5" a="1"/>
  <c r="B1410" i="5" s="1"/>
  <c r="A1410" i="5" a="1"/>
  <c r="A1410" i="5" s="1"/>
  <c r="D1409" i="5" a="1"/>
  <c r="D1409" i="5" s="1"/>
  <c r="C1409" i="5" a="1"/>
  <c r="C1409" i="5" s="1"/>
  <c r="B1409" i="5" a="1"/>
  <c r="B1409" i="5" s="1"/>
  <c r="A1409" i="5" a="1"/>
  <c r="A1409" i="5" s="1"/>
  <c r="D1408" i="5" a="1"/>
  <c r="D1408" i="5" s="1"/>
  <c r="C1408" i="5" a="1"/>
  <c r="C1408" i="5" s="1"/>
  <c r="B1408" i="5" a="1"/>
  <c r="B1408" i="5" s="1"/>
  <c r="A1408" i="5" a="1"/>
  <c r="A1408" i="5" s="1"/>
  <c r="D1407" i="5" a="1"/>
  <c r="D1407" i="5" s="1"/>
  <c r="C1407" i="5" a="1"/>
  <c r="C1407" i="5" s="1"/>
  <c r="B1407" i="5" a="1"/>
  <c r="B1407" i="5" s="1"/>
  <c r="A1407" i="5" a="1"/>
  <c r="A1407" i="5" s="1"/>
  <c r="D1406" i="5" a="1"/>
  <c r="D1406" i="5" s="1"/>
  <c r="C1406" i="5" a="1"/>
  <c r="C1406" i="5" s="1"/>
  <c r="B1406" i="5" a="1"/>
  <c r="B1406" i="5" s="1"/>
  <c r="A1406" i="5" a="1"/>
  <c r="A1406" i="5" s="1"/>
  <c r="D1405" i="5" a="1"/>
  <c r="D1405" i="5" s="1"/>
  <c r="C1405" i="5" a="1"/>
  <c r="C1405" i="5" s="1"/>
  <c r="B1405" i="5" a="1"/>
  <c r="B1405" i="5" s="1"/>
  <c r="A1405" i="5" a="1"/>
  <c r="A1405" i="5" s="1"/>
  <c r="D1404" i="5" a="1"/>
  <c r="D1404" i="5" s="1"/>
  <c r="C1404" i="5" a="1"/>
  <c r="C1404" i="5" s="1"/>
  <c r="B1404" i="5" a="1"/>
  <c r="B1404" i="5" s="1"/>
  <c r="A1404" i="5" a="1"/>
  <c r="A1404" i="5" s="1"/>
  <c r="D1403" i="5" a="1"/>
  <c r="D1403" i="5" s="1"/>
  <c r="C1403" i="5" a="1"/>
  <c r="C1403" i="5" s="1"/>
  <c r="B1403" i="5" a="1"/>
  <c r="B1403" i="5" s="1"/>
  <c r="A1403" i="5" a="1"/>
  <c r="A1403" i="5" s="1"/>
  <c r="D1402" i="5" a="1"/>
  <c r="D1402" i="5" s="1"/>
  <c r="C1402" i="5" a="1"/>
  <c r="C1402" i="5" s="1"/>
  <c r="B1402" i="5" a="1"/>
  <c r="B1402" i="5" s="1"/>
  <c r="A1402" i="5" a="1"/>
  <c r="A1402" i="5" s="1"/>
  <c r="D1401" i="5" a="1"/>
  <c r="D1401" i="5" s="1"/>
  <c r="C1401" i="5" a="1"/>
  <c r="C1401" i="5" s="1"/>
  <c r="B1401" i="5" a="1"/>
  <c r="B1401" i="5" s="1"/>
  <c r="A1401" i="5" a="1"/>
  <c r="A1401" i="5" s="1"/>
  <c r="D1400" i="5" a="1"/>
  <c r="D1400" i="5" s="1"/>
  <c r="C1400" i="5" a="1"/>
  <c r="C1400" i="5" s="1"/>
  <c r="B1400" i="5" a="1"/>
  <c r="B1400" i="5" s="1"/>
  <c r="A1400" i="5" a="1"/>
  <c r="A1400" i="5" s="1"/>
  <c r="D1399" i="5" a="1"/>
  <c r="D1399" i="5" s="1"/>
  <c r="C1399" i="5" a="1"/>
  <c r="C1399" i="5" s="1"/>
  <c r="B1399" i="5" a="1"/>
  <c r="B1399" i="5" s="1"/>
  <c r="A1399" i="5" a="1"/>
  <c r="A1399" i="5" s="1"/>
  <c r="D1398" i="5" a="1"/>
  <c r="D1398" i="5" s="1"/>
  <c r="C1398" i="5" a="1"/>
  <c r="C1398" i="5" s="1"/>
  <c r="B1398" i="5" a="1"/>
  <c r="B1398" i="5" s="1"/>
  <c r="A1398" i="5" a="1"/>
  <c r="A1398" i="5" s="1"/>
  <c r="D1397" i="5" a="1"/>
  <c r="D1397" i="5" s="1"/>
  <c r="C1397" i="5" a="1"/>
  <c r="C1397" i="5" s="1"/>
  <c r="B1397" i="5" a="1"/>
  <c r="B1397" i="5" s="1"/>
  <c r="A1397" i="5" a="1"/>
  <c r="A1397" i="5" s="1"/>
  <c r="D1396" i="5" a="1"/>
  <c r="D1396" i="5" s="1"/>
  <c r="C1396" i="5" a="1"/>
  <c r="C1396" i="5" s="1"/>
  <c r="B1396" i="5" a="1"/>
  <c r="B1396" i="5" s="1"/>
  <c r="A1396" i="5" a="1"/>
  <c r="A1396" i="5" s="1"/>
  <c r="D1395" i="5" a="1"/>
  <c r="D1395" i="5" s="1"/>
  <c r="C1395" i="5" a="1"/>
  <c r="C1395" i="5" s="1"/>
  <c r="B1395" i="5" a="1"/>
  <c r="B1395" i="5" s="1"/>
  <c r="A1395" i="5" a="1"/>
  <c r="A1395" i="5" s="1"/>
  <c r="D1394" i="5" a="1"/>
  <c r="D1394" i="5" s="1"/>
  <c r="C1394" i="5" a="1"/>
  <c r="C1394" i="5" s="1"/>
  <c r="B1394" i="5" a="1"/>
  <c r="B1394" i="5" s="1"/>
  <c r="A1394" i="5" a="1"/>
  <c r="A1394" i="5" s="1"/>
  <c r="D1393" i="5" a="1"/>
  <c r="D1393" i="5" s="1"/>
  <c r="C1393" i="5" a="1"/>
  <c r="C1393" i="5" s="1"/>
  <c r="B1393" i="5" a="1"/>
  <c r="B1393" i="5" s="1"/>
  <c r="A1393" i="5" a="1"/>
  <c r="A1393" i="5" s="1"/>
  <c r="D1392" i="5" a="1"/>
  <c r="D1392" i="5" s="1"/>
  <c r="C1392" i="5" a="1"/>
  <c r="C1392" i="5" s="1"/>
  <c r="B1392" i="5" a="1"/>
  <c r="B1392" i="5" s="1"/>
  <c r="A1392" i="5" a="1"/>
  <c r="A1392" i="5" s="1"/>
  <c r="D1391" i="5" a="1"/>
  <c r="D1391" i="5" s="1"/>
  <c r="C1391" i="5" a="1"/>
  <c r="C1391" i="5" s="1"/>
  <c r="B1391" i="5" a="1"/>
  <c r="B1391" i="5" s="1"/>
  <c r="A1391" i="5" a="1"/>
  <c r="A1391" i="5" s="1"/>
  <c r="D1390" i="5" a="1"/>
  <c r="D1390" i="5" s="1"/>
  <c r="C1390" i="5" a="1"/>
  <c r="C1390" i="5" s="1"/>
  <c r="B1390" i="5" a="1"/>
  <c r="B1390" i="5" s="1"/>
  <c r="A1390" i="5" a="1"/>
  <c r="A1390" i="5" s="1"/>
  <c r="D1389" i="5" a="1"/>
  <c r="D1389" i="5" s="1"/>
  <c r="C1389" i="5" a="1"/>
  <c r="C1389" i="5" s="1"/>
  <c r="B1389" i="5" a="1"/>
  <c r="B1389" i="5" s="1"/>
  <c r="A1389" i="5" a="1"/>
  <c r="A1389" i="5" s="1"/>
  <c r="D1388" i="5" a="1"/>
  <c r="D1388" i="5" s="1"/>
  <c r="C1388" i="5" a="1"/>
  <c r="C1388" i="5" s="1"/>
  <c r="B1388" i="5" a="1"/>
  <c r="B1388" i="5" s="1"/>
  <c r="A1388" i="5" a="1"/>
  <c r="A1388" i="5" s="1"/>
  <c r="D1387" i="5" a="1"/>
  <c r="D1387" i="5" s="1"/>
  <c r="C1387" i="5" a="1"/>
  <c r="C1387" i="5" s="1"/>
  <c r="B1387" i="5" a="1"/>
  <c r="B1387" i="5" s="1"/>
  <c r="A1387" i="5" a="1"/>
  <c r="A1387" i="5" s="1"/>
  <c r="D1386" i="5" a="1"/>
  <c r="D1386" i="5" s="1"/>
  <c r="C1386" i="5" a="1"/>
  <c r="C1386" i="5" s="1"/>
  <c r="B1386" i="5" a="1"/>
  <c r="B1386" i="5" s="1"/>
  <c r="A1386" i="5" a="1"/>
  <c r="A1386" i="5" s="1"/>
  <c r="D1385" i="5" a="1"/>
  <c r="D1385" i="5" s="1"/>
  <c r="C1385" i="5" a="1"/>
  <c r="C1385" i="5" s="1"/>
  <c r="B1385" i="5" a="1"/>
  <c r="B1385" i="5" s="1"/>
  <c r="A1385" i="5" a="1"/>
  <c r="A1385" i="5" s="1"/>
  <c r="D1384" i="5" a="1"/>
  <c r="D1384" i="5" s="1"/>
  <c r="C1384" i="5" a="1"/>
  <c r="C1384" i="5" s="1"/>
  <c r="B1384" i="5" a="1"/>
  <c r="B1384" i="5" s="1"/>
  <c r="A1384" i="5" a="1"/>
  <c r="A1384" i="5" s="1"/>
  <c r="D1383" i="5" a="1"/>
  <c r="D1383" i="5" s="1"/>
  <c r="C1383" i="5" a="1"/>
  <c r="C1383" i="5" s="1"/>
  <c r="B1383" i="5" a="1"/>
  <c r="B1383" i="5" s="1"/>
  <c r="A1383" i="5" a="1"/>
  <c r="A1383" i="5" s="1"/>
  <c r="D1382" i="5" a="1"/>
  <c r="D1382" i="5" s="1"/>
  <c r="C1382" i="5" a="1"/>
  <c r="C1382" i="5" s="1"/>
  <c r="B1382" i="5" a="1"/>
  <c r="B1382" i="5" s="1"/>
  <c r="A1382" i="5" a="1"/>
  <c r="A1382" i="5" s="1"/>
  <c r="D1381" i="5" a="1"/>
  <c r="D1381" i="5" s="1"/>
  <c r="C1381" i="5" a="1"/>
  <c r="C1381" i="5" s="1"/>
  <c r="B1381" i="5" a="1"/>
  <c r="B1381" i="5" s="1"/>
  <c r="A1381" i="5" a="1"/>
  <c r="A1381" i="5" s="1"/>
  <c r="D1380" i="5" a="1"/>
  <c r="D1380" i="5" s="1"/>
  <c r="C1380" i="5" a="1"/>
  <c r="C1380" i="5" s="1"/>
  <c r="B1380" i="5" a="1"/>
  <c r="B1380" i="5" s="1"/>
  <c r="A1380" i="5" a="1"/>
  <c r="A1380" i="5" s="1"/>
  <c r="D1379" i="5" a="1"/>
  <c r="D1379" i="5" s="1"/>
  <c r="C1379" i="5" a="1"/>
  <c r="C1379" i="5" s="1"/>
  <c r="B1379" i="5" a="1"/>
  <c r="B1379" i="5" s="1"/>
  <c r="A1379" i="5" a="1"/>
  <c r="A1379" i="5" s="1"/>
  <c r="D1378" i="5" a="1"/>
  <c r="D1378" i="5" s="1"/>
  <c r="C1378" i="5" a="1"/>
  <c r="C1378" i="5" s="1"/>
  <c r="B1378" i="5" a="1"/>
  <c r="B1378" i="5" s="1"/>
  <c r="A1378" i="5" a="1"/>
  <c r="A1378" i="5" s="1"/>
  <c r="D1377" i="5" a="1"/>
  <c r="D1377" i="5" s="1"/>
  <c r="C1377" i="5" a="1"/>
  <c r="C1377" i="5" s="1"/>
  <c r="B1377" i="5" a="1"/>
  <c r="B1377" i="5" s="1"/>
  <c r="A1377" i="5" a="1"/>
  <c r="A1377" i="5" s="1"/>
  <c r="D1376" i="5" a="1"/>
  <c r="D1376" i="5" s="1"/>
  <c r="C1376" i="5" a="1"/>
  <c r="C1376" i="5" s="1"/>
  <c r="B1376" i="5" a="1"/>
  <c r="B1376" i="5" s="1"/>
  <c r="A1376" i="5" a="1"/>
  <c r="A1376" i="5" s="1"/>
  <c r="D1375" i="5" a="1"/>
  <c r="D1375" i="5" s="1"/>
  <c r="C1375" i="5" a="1"/>
  <c r="C1375" i="5" s="1"/>
  <c r="B1375" i="5" a="1"/>
  <c r="B1375" i="5" s="1"/>
  <c r="A1375" i="5" a="1"/>
  <c r="A1375" i="5" s="1"/>
  <c r="D1374" i="5" a="1"/>
  <c r="D1374" i="5" s="1"/>
  <c r="C1374" i="5" a="1"/>
  <c r="C1374" i="5" s="1"/>
  <c r="B1374" i="5" a="1"/>
  <c r="B1374" i="5" s="1"/>
  <c r="A1374" i="5" a="1"/>
  <c r="A1374" i="5" s="1"/>
  <c r="D1373" i="5" a="1"/>
  <c r="D1373" i="5" s="1"/>
  <c r="C1373" i="5" a="1"/>
  <c r="C1373" i="5" s="1"/>
  <c r="B1373" i="5" a="1"/>
  <c r="B1373" i="5" s="1"/>
  <c r="A1373" i="5" a="1"/>
  <c r="A1373" i="5" s="1"/>
  <c r="D1372" i="5" a="1"/>
  <c r="D1372" i="5" s="1"/>
  <c r="C1372" i="5" a="1"/>
  <c r="C1372" i="5" s="1"/>
  <c r="B1372" i="5" a="1"/>
  <c r="B1372" i="5" s="1"/>
  <c r="A1372" i="5" a="1"/>
  <c r="A1372" i="5" s="1"/>
  <c r="D1371" i="5" a="1"/>
  <c r="D1371" i="5" s="1"/>
  <c r="C1371" i="5" a="1"/>
  <c r="C1371" i="5" s="1"/>
  <c r="B1371" i="5" a="1"/>
  <c r="B1371" i="5" s="1"/>
  <c r="A1371" i="5" a="1"/>
  <c r="A1371" i="5" s="1"/>
  <c r="D1370" i="5" a="1"/>
  <c r="D1370" i="5" s="1"/>
  <c r="C1370" i="5" a="1"/>
  <c r="C1370" i="5" s="1"/>
  <c r="B1370" i="5" a="1"/>
  <c r="B1370" i="5" s="1"/>
  <c r="A1370" i="5" a="1"/>
  <c r="A1370" i="5" s="1"/>
  <c r="D1369" i="5" a="1"/>
  <c r="D1369" i="5" s="1"/>
  <c r="C1369" i="5" a="1"/>
  <c r="C1369" i="5" s="1"/>
  <c r="B1369" i="5" a="1"/>
  <c r="B1369" i="5" s="1"/>
  <c r="A1369" i="5" a="1"/>
  <c r="A1369" i="5" s="1"/>
  <c r="D1368" i="5" a="1"/>
  <c r="D1368" i="5" s="1"/>
  <c r="C1368" i="5" a="1"/>
  <c r="C1368" i="5" s="1"/>
  <c r="B1368" i="5" a="1"/>
  <c r="B1368" i="5" s="1"/>
  <c r="A1368" i="5" a="1"/>
  <c r="A1368" i="5" s="1"/>
  <c r="D1367" i="5" a="1"/>
  <c r="D1367" i="5" s="1"/>
  <c r="C1367" i="5" a="1"/>
  <c r="C1367" i="5" s="1"/>
  <c r="B1367" i="5" a="1"/>
  <c r="B1367" i="5" s="1"/>
  <c r="A1367" i="5" a="1"/>
  <c r="A1367" i="5" s="1"/>
  <c r="D1366" i="5" a="1"/>
  <c r="D1366" i="5" s="1"/>
  <c r="C1366" i="5" a="1"/>
  <c r="C1366" i="5" s="1"/>
  <c r="B1366" i="5" a="1"/>
  <c r="B1366" i="5" s="1"/>
  <c r="A1366" i="5" a="1"/>
  <c r="A1366" i="5" s="1"/>
  <c r="D1365" i="5" a="1"/>
  <c r="D1365" i="5" s="1"/>
  <c r="C1365" i="5" a="1"/>
  <c r="C1365" i="5" s="1"/>
  <c r="B1365" i="5" a="1"/>
  <c r="B1365" i="5" s="1"/>
  <c r="A1365" i="5" a="1"/>
  <c r="A1365" i="5" s="1"/>
  <c r="D1364" i="5" a="1"/>
  <c r="D1364" i="5" s="1"/>
  <c r="C1364" i="5" a="1"/>
  <c r="C1364" i="5" s="1"/>
  <c r="B1364" i="5" a="1"/>
  <c r="B1364" i="5" s="1"/>
  <c r="A1364" i="5" a="1"/>
  <c r="A1364" i="5" s="1"/>
  <c r="D1363" i="5" a="1"/>
  <c r="D1363" i="5" s="1"/>
  <c r="C1363" i="5" a="1"/>
  <c r="C1363" i="5" s="1"/>
  <c r="B1363" i="5" a="1"/>
  <c r="B1363" i="5" s="1"/>
  <c r="A1363" i="5" a="1"/>
  <c r="A1363" i="5" s="1"/>
  <c r="D1362" i="5" a="1"/>
  <c r="D1362" i="5" s="1"/>
  <c r="C1362" i="5" a="1"/>
  <c r="C1362" i="5" s="1"/>
  <c r="B1362" i="5" a="1"/>
  <c r="B1362" i="5" s="1"/>
  <c r="A1362" i="5" a="1"/>
  <c r="A1362" i="5" s="1"/>
  <c r="D1361" i="5" a="1"/>
  <c r="D1361" i="5" s="1"/>
  <c r="C1361" i="5" a="1"/>
  <c r="C1361" i="5" s="1"/>
  <c r="B1361" i="5" a="1"/>
  <c r="B1361" i="5" s="1"/>
  <c r="A1361" i="5" a="1"/>
  <c r="A1361" i="5" s="1"/>
  <c r="D1360" i="5" a="1"/>
  <c r="D1360" i="5" s="1"/>
  <c r="C1360" i="5" a="1"/>
  <c r="C1360" i="5" s="1"/>
  <c r="B1360" i="5" a="1"/>
  <c r="B1360" i="5" s="1"/>
  <c r="A1360" i="5" a="1"/>
  <c r="A1360" i="5" s="1"/>
  <c r="D1359" i="5" a="1"/>
  <c r="D1359" i="5" s="1"/>
  <c r="C1359" i="5" a="1"/>
  <c r="C1359" i="5" s="1"/>
  <c r="B1359" i="5" a="1"/>
  <c r="B1359" i="5" s="1"/>
  <c r="A1359" i="5" a="1"/>
  <c r="A1359" i="5" s="1"/>
  <c r="D1358" i="5" a="1"/>
  <c r="D1358" i="5" s="1"/>
  <c r="C1358" i="5" a="1"/>
  <c r="C1358" i="5" s="1"/>
  <c r="B1358" i="5" a="1"/>
  <c r="B1358" i="5" s="1"/>
  <c r="A1358" i="5" a="1"/>
  <c r="A1358" i="5" s="1"/>
  <c r="D1357" i="5" a="1"/>
  <c r="D1357" i="5" s="1"/>
  <c r="C1357" i="5" a="1"/>
  <c r="C1357" i="5" s="1"/>
  <c r="B1357" i="5" a="1"/>
  <c r="B1357" i="5" s="1"/>
  <c r="A1357" i="5" a="1"/>
  <c r="A1357" i="5" s="1"/>
  <c r="D1356" i="5" a="1"/>
  <c r="D1356" i="5" s="1"/>
  <c r="C1356" i="5" a="1"/>
  <c r="C1356" i="5" s="1"/>
  <c r="B1356" i="5" a="1"/>
  <c r="B1356" i="5" s="1"/>
  <c r="A1356" i="5" a="1"/>
  <c r="A1356" i="5" s="1"/>
  <c r="D1355" i="5" a="1"/>
  <c r="D1355" i="5" s="1"/>
  <c r="C1355" i="5" a="1"/>
  <c r="C1355" i="5" s="1"/>
  <c r="B1355" i="5" a="1"/>
  <c r="B1355" i="5" s="1"/>
  <c r="A1355" i="5" a="1"/>
  <c r="A1355" i="5" s="1"/>
  <c r="D1354" i="5" a="1"/>
  <c r="D1354" i="5" s="1"/>
  <c r="C1354" i="5" a="1"/>
  <c r="C1354" i="5" s="1"/>
  <c r="B1354" i="5" a="1"/>
  <c r="B1354" i="5" s="1"/>
  <c r="A1354" i="5" a="1"/>
  <c r="A1354" i="5" s="1"/>
  <c r="D1353" i="5" a="1"/>
  <c r="D1353" i="5" s="1"/>
  <c r="C1353" i="5" a="1"/>
  <c r="C1353" i="5" s="1"/>
  <c r="B1353" i="5" a="1"/>
  <c r="B1353" i="5" s="1"/>
  <c r="A1353" i="5" a="1"/>
  <c r="A1353" i="5" s="1"/>
  <c r="D1352" i="5" a="1"/>
  <c r="D1352" i="5" s="1"/>
  <c r="C1352" i="5" a="1"/>
  <c r="C1352" i="5" s="1"/>
  <c r="B1352" i="5" a="1"/>
  <c r="B1352" i="5" s="1"/>
  <c r="A1352" i="5" a="1"/>
  <c r="A1352" i="5" s="1"/>
  <c r="D1351" i="5" a="1"/>
  <c r="D1351" i="5" s="1"/>
  <c r="C1351" i="5" a="1"/>
  <c r="C1351" i="5" s="1"/>
  <c r="B1351" i="5" a="1"/>
  <c r="B1351" i="5" s="1"/>
  <c r="A1351" i="5" a="1"/>
  <c r="A1351" i="5" s="1"/>
  <c r="D1350" i="5" a="1"/>
  <c r="D1350" i="5" s="1"/>
  <c r="C1350" i="5" a="1"/>
  <c r="C1350" i="5" s="1"/>
  <c r="B1350" i="5" a="1"/>
  <c r="B1350" i="5" s="1"/>
  <c r="A1350" i="5" a="1"/>
  <c r="A1350" i="5" s="1"/>
  <c r="D1349" i="5" a="1"/>
  <c r="D1349" i="5" s="1"/>
  <c r="C1349" i="5" a="1"/>
  <c r="C1349" i="5" s="1"/>
  <c r="B1349" i="5" a="1"/>
  <c r="B1349" i="5" s="1"/>
  <c r="A1349" i="5" a="1"/>
  <c r="A1349" i="5" s="1"/>
  <c r="D1348" i="5" a="1"/>
  <c r="D1348" i="5" s="1"/>
  <c r="C1348" i="5" a="1"/>
  <c r="C1348" i="5" s="1"/>
  <c r="B1348" i="5" a="1"/>
  <c r="B1348" i="5" s="1"/>
  <c r="A1348" i="5" a="1"/>
  <c r="A1348" i="5" s="1"/>
  <c r="D1347" i="5" a="1"/>
  <c r="D1347" i="5" s="1"/>
  <c r="C1347" i="5" a="1"/>
  <c r="C1347" i="5" s="1"/>
  <c r="B1347" i="5" a="1"/>
  <c r="B1347" i="5" s="1"/>
  <c r="A1347" i="5" a="1"/>
  <c r="A1347" i="5" s="1"/>
  <c r="D1346" i="5" a="1"/>
  <c r="D1346" i="5" s="1"/>
  <c r="C1346" i="5" a="1"/>
  <c r="C1346" i="5" s="1"/>
  <c r="B1346" i="5" a="1"/>
  <c r="B1346" i="5" s="1"/>
  <c r="A1346" i="5" a="1"/>
  <c r="A1346" i="5" s="1"/>
  <c r="D1345" i="5" a="1"/>
  <c r="D1345" i="5" s="1"/>
  <c r="C1345" i="5" a="1"/>
  <c r="C1345" i="5" s="1"/>
  <c r="B1345" i="5" a="1"/>
  <c r="B1345" i="5" s="1"/>
  <c r="A1345" i="5" a="1"/>
  <c r="A1345" i="5" s="1"/>
  <c r="D1344" i="5" a="1"/>
  <c r="D1344" i="5" s="1"/>
  <c r="C1344" i="5" a="1"/>
  <c r="C1344" i="5" s="1"/>
  <c r="B1344" i="5" a="1"/>
  <c r="B1344" i="5" s="1"/>
  <c r="A1344" i="5" a="1"/>
  <c r="A1344" i="5" s="1"/>
  <c r="D1343" i="5" a="1"/>
  <c r="D1343" i="5" s="1"/>
  <c r="C1343" i="5" a="1"/>
  <c r="C1343" i="5" s="1"/>
  <c r="B1343" i="5" a="1"/>
  <c r="B1343" i="5" s="1"/>
  <c r="A1343" i="5" a="1"/>
  <c r="A1343" i="5" s="1"/>
  <c r="D1342" i="5" a="1"/>
  <c r="D1342" i="5" s="1"/>
  <c r="C1342" i="5" a="1"/>
  <c r="C1342" i="5" s="1"/>
  <c r="B1342" i="5" a="1"/>
  <c r="B1342" i="5" s="1"/>
  <c r="A1342" i="5" a="1"/>
  <c r="A1342" i="5" s="1"/>
  <c r="D1341" i="5" a="1"/>
  <c r="D1341" i="5" s="1"/>
  <c r="C1341" i="5" a="1"/>
  <c r="C1341" i="5" s="1"/>
  <c r="B1341" i="5" a="1"/>
  <c r="B1341" i="5" s="1"/>
  <c r="A1341" i="5" a="1"/>
  <c r="A1341" i="5" s="1"/>
  <c r="D1340" i="5" a="1"/>
  <c r="D1340" i="5" s="1"/>
  <c r="C1340" i="5" a="1"/>
  <c r="C1340" i="5" s="1"/>
  <c r="B1340" i="5" a="1"/>
  <c r="B1340" i="5" s="1"/>
  <c r="A1340" i="5" a="1"/>
  <c r="A1340" i="5" s="1"/>
  <c r="D1339" i="5" a="1"/>
  <c r="D1339" i="5" s="1"/>
  <c r="C1339" i="5" a="1"/>
  <c r="C1339" i="5" s="1"/>
  <c r="B1339" i="5" a="1"/>
  <c r="B1339" i="5" s="1"/>
  <c r="A1339" i="5" a="1"/>
  <c r="A1339" i="5" s="1"/>
  <c r="D1338" i="5" a="1"/>
  <c r="D1338" i="5" s="1"/>
  <c r="C1338" i="5" a="1"/>
  <c r="C1338" i="5" s="1"/>
  <c r="B1338" i="5" a="1"/>
  <c r="B1338" i="5" s="1"/>
  <c r="A1338" i="5" a="1"/>
  <c r="A1338" i="5" s="1"/>
  <c r="D1337" i="5" a="1"/>
  <c r="D1337" i="5" s="1"/>
  <c r="C1337" i="5" a="1"/>
  <c r="C1337" i="5" s="1"/>
  <c r="B1337" i="5" a="1"/>
  <c r="B1337" i="5" s="1"/>
  <c r="A1337" i="5" a="1"/>
  <c r="A1337" i="5" s="1"/>
  <c r="D1336" i="5" a="1"/>
  <c r="D1336" i="5" s="1"/>
  <c r="C1336" i="5" a="1"/>
  <c r="C1336" i="5" s="1"/>
  <c r="B1336" i="5" a="1"/>
  <c r="B1336" i="5" s="1"/>
  <c r="A1336" i="5" a="1"/>
  <c r="A1336" i="5" s="1"/>
  <c r="D1335" i="5" a="1"/>
  <c r="D1335" i="5" s="1"/>
  <c r="C1335" i="5" a="1"/>
  <c r="C1335" i="5" s="1"/>
  <c r="B1335" i="5" a="1"/>
  <c r="B1335" i="5" s="1"/>
  <c r="A1335" i="5" a="1"/>
  <c r="A1335" i="5" s="1"/>
  <c r="D1334" i="5" a="1"/>
  <c r="D1334" i="5" s="1"/>
  <c r="C1334" i="5" a="1"/>
  <c r="C1334" i="5" s="1"/>
  <c r="B1334" i="5" a="1"/>
  <c r="B1334" i="5" s="1"/>
  <c r="A1334" i="5" a="1"/>
  <c r="A1334" i="5" s="1"/>
  <c r="D1333" i="5" a="1"/>
  <c r="D1333" i="5" s="1"/>
  <c r="C1333" i="5" a="1"/>
  <c r="C1333" i="5" s="1"/>
  <c r="B1333" i="5" a="1"/>
  <c r="B1333" i="5" s="1"/>
  <c r="A1333" i="5" a="1"/>
  <c r="A1333" i="5" s="1"/>
  <c r="D1332" i="5" a="1"/>
  <c r="D1332" i="5" s="1"/>
  <c r="C1332" i="5" a="1"/>
  <c r="C1332" i="5" s="1"/>
  <c r="B1332" i="5" a="1"/>
  <c r="B1332" i="5" s="1"/>
  <c r="A1332" i="5" a="1"/>
  <c r="A1332" i="5" s="1"/>
  <c r="D1331" i="5" a="1"/>
  <c r="D1331" i="5" s="1"/>
  <c r="C1331" i="5" a="1"/>
  <c r="C1331" i="5" s="1"/>
  <c r="B1331" i="5" a="1"/>
  <c r="B1331" i="5" s="1"/>
  <c r="A1331" i="5" a="1"/>
  <c r="A1331" i="5" s="1"/>
  <c r="D1330" i="5" a="1"/>
  <c r="D1330" i="5" s="1"/>
  <c r="C1330" i="5" a="1"/>
  <c r="C1330" i="5" s="1"/>
  <c r="B1330" i="5" a="1"/>
  <c r="B1330" i="5" s="1"/>
  <c r="A1330" i="5" a="1"/>
  <c r="A1330" i="5" s="1"/>
  <c r="D1329" i="5" a="1"/>
  <c r="D1329" i="5" s="1"/>
  <c r="C1329" i="5" a="1"/>
  <c r="C1329" i="5" s="1"/>
  <c r="B1329" i="5" a="1"/>
  <c r="B1329" i="5" s="1"/>
  <c r="A1329" i="5" a="1"/>
  <c r="A1329" i="5" s="1"/>
  <c r="D1328" i="5" a="1"/>
  <c r="D1328" i="5" s="1"/>
  <c r="C1328" i="5" a="1"/>
  <c r="C1328" i="5" s="1"/>
  <c r="B1328" i="5" a="1"/>
  <c r="B1328" i="5" s="1"/>
  <c r="A1328" i="5" a="1"/>
  <c r="A1328" i="5" s="1"/>
  <c r="D1327" i="5" a="1"/>
  <c r="D1327" i="5" s="1"/>
  <c r="C1327" i="5" a="1"/>
  <c r="C1327" i="5" s="1"/>
  <c r="B1327" i="5" a="1"/>
  <c r="B1327" i="5" s="1"/>
  <c r="A1327" i="5" a="1"/>
  <c r="A1327" i="5" s="1"/>
  <c r="D1326" i="5" a="1"/>
  <c r="D1326" i="5" s="1"/>
  <c r="C1326" i="5" a="1"/>
  <c r="C1326" i="5" s="1"/>
  <c r="B1326" i="5" a="1"/>
  <c r="B1326" i="5" s="1"/>
  <c r="A1326" i="5" a="1"/>
  <c r="A1326" i="5" s="1"/>
  <c r="D1325" i="5" a="1"/>
  <c r="D1325" i="5" s="1"/>
  <c r="C1325" i="5" a="1"/>
  <c r="C1325" i="5" s="1"/>
  <c r="B1325" i="5" a="1"/>
  <c r="B1325" i="5" s="1"/>
  <c r="A1325" i="5" a="1"/>
  <c r="A1325" i="5" s="1"/>
  <c r="D1324" i="5" a="1"/>
  <c r="D1324" i="5" s="1"/>
  <c r="C1324" i="5" a="1"/>
  <c r="C1324" i="5" s="1"/>
  <c r="B1324" i="5" a="1"/>
  <c r="B1324" i="5" s="1"/>
  <c r="A1324" i="5" a="1"/>
  <c r="A1324" i="5" s="1"/>
  <c r="D1323" i="5" a="1"/>
  <c r="D1323" i="5" s="1"/>
  <c r="C1323" i="5" a="1"/>
  <c r="C1323" i="5" s="1"/>
  <c r="B1323" i="5" a="1"/>
  <c r="B1323" i="5" s="1"/>
  <c r="A1323" i="5" a="1"/>
  <c r="A1323" i="5" s="1"/>
  <c r="D1322" i="5" a="1"/>
  <c r="D1322" i="5" s="1"/>
  <c r="C1322" i="5" a="1"/>
  <c r="C1322" i="5" s="1"/>
  <c r="B1322" i="5" a="1"/>
  <c r="B1322" i="5" s="1"/>
  <c r="A1322" i="5" a="1"/>
  <c r="A1322" i="5" s="1"/>
  <c r="D1321" i="5" a="1"/>
  <c r="D1321" i="5" s="1"/>
  <c r="C1321" i="5" a="1"/>
  <c r="C1321" i="5" s="1"/>
  <c r="B1321" i="5" a="1"/>
  <c r="B1321" i="5" s="1"/>
  <c r="A1321" i="5" a="1"/>
  <c r="A1321" i="5" s="1"/>
  <c r="D1320" i="5" a="1"/>
  <c r="D1320" i="5" s="1"/>
  <c r="C1320" i="5" a="1"/>
  <c r="C1320" i="5" s="1"/>
  <c r="B1320" i="5" a="1"/>
  <c r="B1320" i="5" s="1"/>
  <c r="A1320" i="5" a="1"/>
  <c r="A1320" i="5" s="1"/>
  <c r="D1319" i="5" a="1"/>
  <c r="D1319" i="5" s="1"/>
  <c r="C1319" i="5" a="1"/>
  <c r="C1319" i="5" s="1"/>
  <c r="B1319" i="5" a="1"/>
  <c r="B1319" i="5" s="1"/>
  <c r="A1319" i="5" a="1"/>
  <c r="A1319" i="5" s="1"/>
  <c r="D1318" i="5" a="1"/>
  <c r="D1318" i="5" s="1"/>
  <c r="C1318" i="5" a="1"/>
  <c r="C1318" i="5" s="1"/>
  <c r="B1318" i="5" a="1"/>
  <c r="B1318" i="5" s="1"/>
  <c r="A1318" i="5" a="1"/>
  <c r="A1318" i="5" s="1"/>
  <c r="D1317" i="5" a="1"/>
  <c r="D1317" i="5" s="1"/>
  <c r="C1317" i="5" a="1"/>
  <c r="C1317" i="5" s="1"/>
  <c r="B1317" i="5" a="1"/>
  <c r="B1317" i="5" s="1"/>
  <c r="A1317" i="5" a="1"/>
  <c r="A1317" i="5" s="1"/>
  <c r="D1316" i="5" a="1"/>
  <c r="D1316" i="5" s="1"/>
  <c r="C1316" i="5" a="1"/>
  <c r="C1316" i="5" s="1"/>
  <c r="B1316" i="5" a="1"/>
  <c r="B1316" i="5" s="1"/>
  <c r="A1316" i="5" a="1"/>
  <c r="A1316" i="5" s="1"/>
  <c r="D1315" i="5" a="1"/>
  <c r="D1315" i="5" s="1"/>
  <c r="C1315" i="5" a="1"/>
  <c r="C1315" i="5" s="1"/>
  <c r="B1315" i="5" a="1"/>
  <c r="B1315" i="5" s="1"/>
  <c r="A1315" i="5" a="1"/>
  <c r="A1315" i="5" s="1"/>
  <c r="D1314" i="5" a="1"/>
  <c r="D1314" i="5" s="1"/>
  <c r="C1314" i="5" a="1"/>
  <c r="C1314" i="5" s="1"/>
  <c r="B1314" i="5" a="1"/>
  <c r="B1314" i="5" s="1"/>
  <c r="A1314" i="5" a="1"/>
  <c r="A1314" i="5" s="1"/>
  <c r="D1313" i="5" a="1"/>
  <c r="D1313" i="5" s="1"/>
  <c r="C1313" i="5" a="1"/>
  <c r="C1313" i="5" s="1"/>
  <c r="B1313" i="5" a="1"/>
  <c r="B1313" i="5" s="1"/>
  <c r="A1313" i="5" a="1"/>
  <c r="A1313" i="5" s="1"/>
  <c r="D1312" i="5" a="1"/>
  <c r="D1312" i="5" s="1"/>
  <c r="C1312" i="5" a="1"/>
  <c r="C1312" i="5" s="1"/>
  <c r="B1312" i="5" a="1"/>
  <c r="B1312" i="5" s="1"/>
  <c r="A1312" i="5" a="1"/>
  <c r="A1312" i="5" s="1"/>
  <c r="D1311" i="5" a="1"/>
  <c r="D1311" i="5" s="1"/>
  <c r="C1311" i="5" a="1"/>
  <c r="C1311" i="5" s="1"/>
  <c r="B1311" i="5" a="1"/>
  <c r="B1311" i="5" s="1"/>
  <c r="A1311" i="5" a="1"/>
  <c r="A1311" i="5" s="1"/>
  <c r="D1310" i="5" a="1"/>
  <c r="D1310" i="5" s="1"/>
  <c r="C1310" i="5" a="1"/>
  <c r="C1310" i="5" s="1"/>
  <c r="B1310" i="5" a="1"/>
  <c r="B1310" i="5" s="1"/>
  <c r="A1310" i="5" a="1"/>
  <c r="A1310" i="5" s="1"/>
  <c r="D1309" i="5" a="1"/>
  <c r="D1309" i="5" s="1"/>
  <c r="C1309" i="5" a="1"/>
  <c r="C1309" i="5" s="1"/>
  <c r="B1309" i="5" a="1"/>
  <c r="B1309" i="5" s="1"/>
  <c r="A1309" i="5" a="1"/>
  <c r="A1309" i="5" s="1"/>
  <c r="D1308" i="5" a="1"/>
  <c r="D1308" i="5" s="1"/>
  <c r="C1308" i="5" a="1"/>
  <c r="C1308" i="5" s="1"/>
  <c r="B1308" i="5" a="1"/>
  <c r="B1308" i="5" s="1"/>
  <c r="A1308" i="5" a="1"/>
  <c r="A1308" i="5" s="1"/>
  <c r="D1307" i="5" a="1"/>
  <c r="D1307" i="5" s="1"/>
  <c r="C1307" i="5" a="1"/>
  <c r="C1307" i="5" s="1"/>
  <c r="B1307" i="5" a="1"/>
  <c r="B1307" i="5" s="1"/>
  <c r="A1307" i="5" a="1"/>
  <c r="A1307" i="5" s="1"/>
  <c r="D1306" i="5" a="1"/>
  <c r="D1306" i="5" s="1"/>
  <c r="C1306" i="5" a="1"/>
  <c r="C1306" i="5" s="1"/>
  <c r="B1306" i="5" a="1"/>
  <c r="B1306" i="5" s="1"/>
  <c r="A1306" i="5" a="1"/>
  <c r="A1306" i="5" s="1"/>
  <c r="D1305" i="5" a="1"/>
  <c r="D1305" i="5" s="1"/>
  <c r="C1305" i="5" a="1"/>
  <c r="C1305" i="5" s="1"/>
  <c r="B1305" i="5" a="1"/>
  <c r="B1305" i="5" s="1"/>
  <c r="A1305" i="5" a="1"/>
  <c r="A1305" i="5" s="1"/>
  <c r="D1304" i="5" a="1"/>
  <c r="D1304" i="5" s="1"/>
  <c r="C1304" i="5" a="1"/>
  <c r="C1304" i="5" s="1"/>
  <c r="B1304" i="5" a="1"/>
  <c r="B1304" i="5" s="1"/>
  <c r="A1304" i="5" a="1"/>
  <c r="A1304" i="5" s="1"/>
  <c r="D1303" i="5" a="1"/>
  <c r="D1303" i="5" s="1"/>
  <c r="C1303" i="5" a="1"/>
  <c r="C1303" i="5" s="1"/>
  <c r="B1303" i="5" a="1"/>
  <c r="B1303" i="5" s="1"/>
  <c r="A1303" i="5" a="1"/>
  <c r="A1303" i="5" s="1"/>
  <c r="D1302" i="5" a="1"/>
  <c r="D1302" i="5" s="1"/>
  <c r="C1302" i="5" a="1"/>
  <c r="C1302" i="5" s="1"/>
  <c r="B1302" i="5" a="1"/>
  <c r="B1302" i="5" s="1"/>
  <c r="A1302" i="5" a="1"/>
  <c r="A1302" i="5" s="1"/>
  <c r="D1301" i="5" a="1"/>
  <c r="D1301" i="5" s="1"/>
  <c r="C1301" i="5" a="1"/>
  <c r="C1301" i="5" s="1"/>
  <c r="B1301" i="5" a="1"/>
  <c r="B1301" i="5" s="1"/>
  <c r="A1301" i="5" a="1"/>
  <c r="A1301" i="5" s="1"/>
  <c r="D1300" i="5" a="1"/>
  <c r="D1300" i="5" s="1"/>
  <c r="C1300" i="5" a="1"/>
  <c r="C1300" i="5" s="1"/>
  <c r="B1300" i="5" a="1"/>
  <c r="B1300" i="5" s="1"/>
  <c r="A1300" i="5" a="1"/>
  <c r="A1300" i="5" s="1"/>
  <c r="D1299" i="5" a="1"/>
  <c r="D1299" i="5" s="1"/>
  <c r="C1299" i="5" a="1"/>
  <c r="C1299" i="5" s="1"/>
  <c r="B1299" i="5" a="1"/>
  <c r="B1299" i="5" s="1"/>
  <c r="A1299" i="5" a="1"/>
  <c r="A1299" i="5" s="1"/>
  <c r="D1298" i="5" a="1"/>
  <c r="D1298" i="5" s="1"/>
  <c r="C1298" i="5" a="1"/>
  <c r="C1298" i="5" s="1"/>
  <c r="B1298" i="5" a="1"/>
  <c r="B1298" i="5" s="1"/>
  <c r="A1298" i="5" a="1"/>
  <c r="A1298" i="5" s="1"/>
  <c r="D1297" i="5" a="1"/>
  <c r="D1297" i="5" s="1"/>
  <c r="C1297" i="5" a="1"/>
  <c r="C1297" i="5" s="1"/>
  <c r="B1297" i="5" a="1"/>
  <c r="B1297" i="5" s="1"/>
  <c r="A1297" i="5" a="1"/>
  <c r="A1297" i="5" s="1"/>
  <c r="D1296" i="5" a="1"/>
  <c r="D1296" i="5" s="1"/>
  <c r="C1296" i="5" a="1"/>
  <c r="C1296" i="5" s="1"/>
  <c r="B1296" i="5" a="1"/>
  <c r="B1296" i="5" s="1"/>
  <c r="A1296" i="5" a="1"/>
  <c r="A1296" i="5" s="1"/>
  <c r="D1295" i="5" a="1"/>
  <c r="D1295" i="5" s="1"/>
  <c r="C1295" i="5" a="1"/>
  <c r="C1295" i="5" s="1"/>
  <c r="B1295" i="5" a="1"/>
  <c r="B1295" i="5" s="1"/>
  <c r="A1295" i="5" a="1"/>
  <c r="A1295" i="5" s="1"/>
  <c r="D1294" i="5" a="1"/>
  <c r="D1294" i="5" s="1"/>
  <c r="C1294" i="5" a="1"/>
  <c r="C1294" i="5" s="1"/>
  <c r="B1294" i="5" a="1"/>
  <c r="B1294" i="5" s="1"/>
  <c r="A1294" i="5" a="1"/>
  <c r="A1294" i="5" s="1"/>
  <c r="D1293" i="5" a="1"/>
  <c r="D1293" i="5" s="1"/>
  <c r="C1293" i="5" a="1"/>
  <c r="C1293" i="5" s="1"/>
  <c r="B1293" i="5" a="1"/>
  <c r="B1293" i="5" s="1"/>
  <c r="A1293" i="5" a="1"/>
  <c r="A1293" i="5" s="1"/>
  <c r="D1292" i="5" a="1"/>
  <c r="D1292" i="5" s="1"/>
  <c r="C1292" i="5" a="1"/>
  <c r="C1292" i="5" s="1"/>
  <c r="B1292" i="5" a="1"/>
  <c r="B1292" i="5" s="1"/>
  <c r="A1292" i="5" a="1"/>
  <c r="A1292" i="5" s="1"/>
  <c r="D1291" i="5" a="1"/>
  <c r="D1291" i="5" s="1"/>
  <c r="C1291" i="5" a="1"/>
  <c r="C1291" i="5" s="1"/>
  <c r="B1291" i="5" a="1"/>
  <c r="B1291" i="5" s="1"/>
  <c r="A1291" i="5" a="1"/>
  <c r="A1291" i="5" s="1"/>
  <c r="D1290" i="5" a="1"/>
  <c r="D1290" i="5" s="1"/>
  <c r="C1290" i="5" a="1"/>
  <c r="C1290" i="5" s="1"/>
  <c r="B1290" i="5" a="1"/>
  <c r="B1290" i="5" s="1"/>
  <c r="A1290" i="5" a="1"/>
  <c r="A1290" i="5" s="1"/>
  <c r="D1289" i="5" a="1"/>
  <c r="D1289" i="5" s="1"/>
  <c r="C1289" i="5" a="1"/>
  <c r="C1289" i="5" s="1"/>
  <c r="B1289" i="5" a="1"/>
  <c r="B1289" i="5" s="1"/>
  <c r="A1289" i="5" a="1"/>
  <c r="A1289" i="5" s="1"/>
  <c r="D1288" i="5" a="1"/>
  <c r="D1288" i="5" s="1"/>
  <c r="C1288" i="5" a="1"/>
  <c r="C1288" i="5" s="1"/>
  <c r="B1288" i="5" a="1"/>
  <c r="B1288" i="5" s="1"/>
  <c r="A1288" i="5" a="1"/>
  <c r="A1288" i="5" s="1"/>
  <c r="D1287" i="5" a="1"/>
  <c r="D1287" i="5" s="1"/>
  <c r="C1287" i="5" a="1"/>
  <c r="C1287" i="5" s="1"/>
  <c r="B1287" i="5" a="1"/>
  <c r="B1287" i="5" s="1"/>
  <c r="A1287" i="5" a="1"/>
  <c r="A1287" i="5" s="1"/>
  <c r="D1286" i="5" a="1"/>
  <c r="D1286" i="5" s="1"/>
  <c r="C1286" i="5" a="1"/>
  <c r="C1286" i="5" s="1"/>
  <c r="B1286" i="5" a="1"/>
  <c r="B1286" i="5" s="1"/>
  <c r="A1286" i="5" a="1"/>
  <c r="A1286" i="5" s="1"/>
  <c r="D1285" i="5" a="1"/>
  <c r="D1285" i="5" s="1"/>
  <c r="C1285" i="5" a="1"/>
  <c r="C1285" i="5" s="1"/>
  <c r="B1285" i="5" a="1"/>
  <c r="B1285" i="5" s="1"/>
  <c r="A1285" i="5" a="1"/>
  <c r="A1285" i="5" s="1"/>
  <c r="D1284" i="5" a="1"/>
  <c r="D1284" i="5" s="1"/>
  <c r="C1284" i="5" a="1"/>
  <c r="C1284" i="5" s="1"/>
  <c r="B1284" i="5" a="1"/>
  <c r="B1284" i="5" s="1"/>
  <c r="A1284" i="5" a="1"/>
  <c r="A1284" i="5" s="1"/>
  <c r="D1283" i="5" a="1"/>
  <c r="D1283" i="5" s="1"/>
  <c r="C1283" i="5" a="1"/>
  <c r="C1283" i="5" s="1"/>
  <c r="B1283" i="5" a="1"/>
  <c r="B1283" i="5" s="1"/>
  <c r="A1283" i="5" a="1"/>
  <c r="A1283" i="5" s="1"/>
  <c r="D1282" i="5" a="1"/>
  <c r="D1282" i="5" s="1"/>
  <c r="C1282" i="5" a="1"/>
  <c r="C1282" i="5" s="1"/>
  <c r="B1282" i="5" a="1"/>
  <c r="B1282" i="5" s="1"/>
  <c r="A1282" i="5" a="1"/>
  <c r="A1282" i="5" s="1"/>
  <c r="D1281" i="5" a="1"/>
  <c r="D1281" i="5" s="1"/>
  <c r="C1281" i="5" a="1"/>
  <c r="C1281" i="5" s="1"/>
  <c r="B1281" i="5" a="1"/>
  <c r="B1281" i="5" s="1"/>
  <c r="A1281" i="5" a="1"/>
  <c r="A1281" i="5" s="1"/>
  <c r="D1280" i="5" a="1"/>
  <c r="D1280" i="5" s="1"/>
  <c r="C1280" i="5" a="1"/>
  <c r="C1280" i="5" s="1"/>
  <c r="B1280" i="5" a="1"/>
  <c r="B1280" i="5" s="1"/>
  <c r="A1280" i="5" a="1"/>
  <c r="A1280" i="5" s="1"/>
  <c r="D1279" i="5" a="1"/>
  <c r="D1279" i="5" s="1"/>
  <c r="C1279" i="5" a="1"/>
  <c r="C1279" i="5" s="1"/>
  <c r="B1279" i="5" a="1"/>
  <c r="B1279" i="5" s="1"/>
  <c r="A1279" i="5" a="1"/>
  <c r="A1279" i="5" s="1"/>
  <c r="D1278" i="5" a="1"/>
  <c r="D1278" i="5" s="1"/>
  <c r="C1278" i="5" a="1"/>
  <c r="C1278" i="5" s="1"/>
  <c r="B1278" i="5" a="1"/>
  <c r="B1278" i="5" s="1"/>
  <c r="A1278" i="5" a="1"/>
  <c r="A1278" i="5" s="1"/>
  <c r="D1277" i="5" a="1"/>
  <c r="D1277" i="5" s="1"/>
  <c r="C1277" i="5" a="1"/>
  <c r="C1277" i="5" s="1"/>
  <c r="B1277" i="5" a="1"/>
  <c r="B1277" i="5" s="1"/>
  <c r="A1277" i="5" a="1"/>
  <c r="A1277" i="5" s="1"/>
  <c r="D1276" i="5" a="1"/>
  <c r="D1276" i="5" s="1"/>
  <c r="C1276" i="5" a="1"/>
  <c r="C1276" i="5" s="1"/>
  <c r="B1276" i="5" a="1"/>
  <c r="B1276" i="5" s="1"/>
  <c r="A1276" i="5" a="1"/>
  <c r="A1276" i="5" s="1"/>
  <c r="D1275" i="5" a="1"/>
  <c r="D1275" i="5" s="1"/>
  <c r="C1275" i="5" a="1"/>
  <c r="C1275" i="5" s="1"/>
  <c r="B1275" i="5" a="1"/>
  <c r="B1275" i="5" s="1"/>
  <c r="A1275" i="5" a="1"/>
  <c r="A1275" i="5" s="1"/>
  <c r="D1274" i="5" a="1"/>
  <c r="D1274" i="5" s="1"/>
  <c r="C1274" i="5" a="1"/>
  <c r="C1274" i="5" s="1"/>
  <c r="B1274" i="5" a="1"/>
  <c r="B1274" i="5" s="1"/>
  <c r="A1274" i="5" a="1"/>
  <c r="A1274" i="5" s="1"/>
  <c r="D1273" i="5" a="1"/>
  <c r="D1273" i="5" s="1"/>
  <c r="C1273" i="5" a="1"/>
  <c r="C1273" i="5" s="1"/>
  <c r="B1273" i="5" a="1"/>
  <c r="B1273" i="5" s="1"/>
  <c r="A1273" i="5" a="1"/>
  <c r="A1273" i="5" s="1"/>
  <c r="D1272" i="5" a="1"/>
  <c r="D1272" i="5" s="1"/>
  <c r="C1272" i="5" a="1"/>
  <c r="C1272" i="5" s="1"/>
  <c r="B1272" i="5" a="1"/>
  <c r="B1272" i="5" s="1"/>
  <c r="A1272" i="5" a="1"/>
  <c r="A1272" i="5" s="1"/>
  <c r="D1271" i="5" a="1"/>
  <c r="D1271" i="5" s="1"/>
  <c r="C1271" i="5" a="1"/>
  <c r="C1271" i="5" s="1"/>
  <c r="B1271" i="5" a="1"/>
  <c r="B1271" i="5" s="1"/>
  <c r="A1271" i="5" a="1"/>
  <c r="A1271" i="5" s="1"/>
  <c r="D1270" i="5" a="1"/>
  <c r="D1270" i="5" s="1"/>
  <c r="C1270" i="5" a="1"/>
  <c r="C1270" i="5" s="1"/>
  <c r="B1270" i="5" a="1"/>
  <c r="B1270" i="5" s="1"/>
  <c r="A1270" i="5" a="1"/>
  <c r="A1270" i="5" s="1"/>
  <c r="D1269" i="5" a="1"/>
  <c r="D1269" i="5" s="1"/>
  <c r="C1269" i="5" a="1"/>
  <c r="C1269" i="5" s="1"/>
  <c r="B1269" i="5" a="1"/>
  <c r="B1269" i="5" s="1"/>
  <c r="A1269" i="5" a="1"/>
  <c r="A1269" i="5" s="1"/>
  <c r="D1268" i="5" a="1"/>
  <c r="D1268" i="5" s="1"/>
  <c r="C1268" i="5" a="1"/>
  <c r="C1268" i="5" s="1"/>
  <c r="B1268" i="5" a="1"/>
  <c r="B1268" i="5" s="1"/>
  <c r="A1268" i="5" a="1"/>
  <c r="A1268" i="5" s="1"/>
  <c r="D1267" i="5" a="1"/>
  <c r="D1267" i="5" s="1"/>
  <c r="C1267" i="5" a="1"/>
  <c r="C1267" i="5" s="1"/>
  <c r="B1267" i="5" a="1"/>
  <c r="B1267" i="5" s="1"/>
  <c r="A1267" i="5" a="1"/>
  <c r="A1267" i="5" s="1"/>
  <c r="D1266" i="5" a="1"/>
  <c r="D1266" i="5" s="1"/>
  <c r="C1266" i="5" a="1"/>
  <c r="C1266" i="5" s="1"/>
  <c r="B1266" i="5" a="1"/>
  <c r="B1266" i="5" s="1"/>
  <c r="A1266" i="5" a="1"/>
  <c r="A1266" i="5" s="1"/>
  <c r="D1265" i="5" a="1"/>
  <c r="D1265" i="5" s="1"/>
  <c r="C1265" i="5" a="1"/>
  <c r="C1265" i="5" s="1"/>
  <c r="B1265" i="5" a="1"/>
  <c r="B1265" i="5" s="1"/>
  <c r="A1265" i="5" a="1"/>
  <c r="A1265" i="5" s="1"/>
  <c r="D1264" i="5" a="1"/>
  <c r="D1264" i="5" s="1"/>
  <c r="C1264" i="5" a="1"/>
  <c r="C1264" i="5" s="1"/>
  <c r="B1264" i="5" a="1"/>
  <c r="B1264" i="5" s="1"/>
  <c r="A1264" i="5" a="1"/>
  <c r="A1264" i="5" s="1"/>
  <c r="D1263" i="5" a="1"/>
  <c r="D1263" i="5" s="1"/>
  <c r="C1263" i="5" a="1"/>
  <c r="C1263" i="5" s="1"/>
  <c r="B1263" i="5" a="1"/>
  <c r="B1263" i="5" s="1"/>
  <c r="A1263" i="5" a="1"/>
  <c r="A1263" i="5" s="1"/>
  <c r="D1262" i="5" a="1"/>
  <c r="D1262" i="5" s="1"/>
  <c r="C1262" i="5" a="1"/>
  <c r="C1262" i="5" s="1"/>
  <c r="B1262" i="5" a="1"/>
  <c r="B1262" i="5" s="1"/>
  <c r="A1262" i="5" a="1"/>
  <c r="A1262" i="5" s="1"/>
  <c r="D1261" i="5" a="1"/>
  <c r="D1261" i="5" s="1"/>
  <c r="C1261" i="5" a="1"/>
  <c r="C1261" i="5" s="1"/>
  <c r="B1261" i="5" a="1"/>
  <c r="B1261" i="5" s="1"/>
  <c r="A1261" i="5" a="1"/>
  <c r="A1261" i="5" s="1"/>
  <c r="D1260" i="5" a="1"/>
  <c r="D1260" i="5" s="1"/>
  <c r="C1260" i="5" a="1"/>
  <c r="C1260" i="5" s="1"/>
  <c r="B1260" i="5" a="1"/>
  <c r="B1260" i="5" s="1"/>
  <c r="A1260" i="5" a="1"/>
  <c r="A1260" i="5" s="1"/>
  <c r="D1259" i="5" a="1"/>
  <c r="D1259" i="5" s="1"/>
  <c r="C1259" i="5" a="1"/>
  <c r="C1259" i="5" s="1"/>
  <c r="B1259" i="5" a="1"/>
  <c r="B1259" i="5" s="1"/>
  <c r="A1259" i="5" a="1"/>
  <c r="A1259" i="5" s="1"/>
  <c r="D1258" i="5" a="1"/>
  <c r="D1258" i="5" s="1"/>
  <c r="C1258" i="5" a="1"/>
  <c r="C1258" i="5" s="1"/>
  <c r="B1258" i="5" a="1"/>
  <c r="B1258" i="5" s="1"/>
  <c r="A1258" i="5" a="1"/>
  <c r="A1258" i="5" s="1"/>
  <c r="D1257" i="5" a="1"/>
  <c r="D1257" i="5" s="1"/>
  <c r="C1257" i="5" a="1"/>
  <c r="C1257" i="5" s="1"/>
  <c r="B1257" i="5" a="1"/>
  <c r="B1257" i="5" s="1"/>
  <c r="A1257" i="5" a="1"/>
  <c r="A1257" i="5" s="1"/>
  <c r="D1256" i="5" a="1"/>
  <c r="D1256" i="5" s="1"/>
  <c r="C1256" i="5" a="1"/>
  <c r="C1256" i="5" s="1"/>
  <c r="B1256" i="5" a="1"/>
  <c r="B1256" i="5" s="1"/>
  <c r="A1256" i="5" a="1"/>
  <c r="A1256" i="5" s="1"/>
  <c r="D1255" i="5" a="1"/>
  <c r="D1255" i="5" s="1"/>
  <c r="C1255" i="5" a="1"/>
  <c r="C1255" i="5" s="1"/>
  <c r="B1255" i="5" a="1"/>
  <c r="B1255" i="5" s="1"/>
  <c r="A1255" i="5" a="1"/>
  <c r="A1255" i="5" s="1"/>
  <c r="D1254" i="5" a="1"/>
  <c r="D1254" i="5" s="1"/>
  <c r="C1254" i="5" a="1"/>
  <c r="C1254" i="5" s="1"/>
  <c r="B1254" i="5" a="1"/>
  <c r="B1254" i="5" s="1"/>
  <c r="A1254" i="5" a="1"/>
  <c r="A1254" i="5" s="1"/>
  <c r="D1253" i="5" a="1"/>
  <c r="D1253" i="5" s="1"/>
  <c r="C1253" i="5" a="1"/>
  <c r="C1253" i="5" s="1"/>
  <c r="B1253" i="5" a="1"/>
  <c r="B1253" i="5" s="1"/>
  <c r="A1253" i="5" a="1"/>
  <c r="A1253" i="5" s="1"/>
  <c r="D1252" i="5" a="1"/>
  <c r="D1252" i="5" s="1"/>
  <c r="C1252" i="5" a="1"/>
  <c r="C1252" i="5" s="1"/>
  <c r="B1252" i="5" a="1"/>
  <c r="B1252" i="5" s="1"/>
  <c r="A1252" i="5" a="1"/>
  <c r="A1252" i="5" s="1"/>
  <c r="D1251" i="5" a="1"/>
  <c r="D1251" i="5" s="1"/>
  <c r="C1251" i="5" a="1"/>
  <c r="C1251" i="5" s="1"/>
  <c r="B1251" i="5" a="1"/>
  <c r="B1251" i="5" s="1"/>
  <c r="A1251" i="5" a="1"/>
  <c r="A1251" i="5" s="1"/>
  <c r="D1250" i="5" a="1"/>
  <c r="D1250" i="5" s="1"/>
  <c r="C1250" i="5" a="1"/>
  <c r="C1250" i="5" s="1"/>
  <c r="B1250" i="5" a="1"/>
  <c r="B1250" i="5" s="1"/>
  <c r="A1250" i="5" a="1"/>
  <c r="A1250" i="5" s="1"/>
  <c r="D1249" i="5" a="1"/>
  <c r="D1249" i="5" s="1"/>
  <c r="C1249" i="5" a="1"/>
  <c r="C1249" i="5" s="1"/>
  <c r="B1249" i="5" a="1"/>
  <c r="B1249" i="5" s="1"/>
  <c r="A1249" i="5" a="1"/>
  <c r="A1249" i="5" s="1"/>
  <c r="D1248" i="5" a="1"/>
  <c r="D1248" i="5" s="1"/>
  <c r="C1248" i="5" a="1"/>
  <c r="C1248" i="5" s="1"/>
  <c r="B1248" i="5" a="1"/>
  <c r="B1248" i="5" s="1"/>
  <c r="A1248" i="5" a="1"/>
  <c r="A1248" i="5" s="1"/>
  <c r="D1247" i="5" a="1"/>
  <c r="D1247" i="5" s="1"/>
  <c r="C1247" i="5" a="1"/>
  <c r="C1247" i="5" s="1"/>
  <c r="B1247" i="5" a="1"/>
  <c r="B1247" i="5" s="1"/>
  <c r="A1247" i="5" a="1"/>
  <c r="A1247" i="5" s="1"/>
  <c r="D1246" i="5" a="1"/>
  <c r="D1246" i="5" s="1"/>
  <c r="C1246" i="5" a="1"/>
  <c r="C1246" i="5" s="1"/>
  <c r="B1246" i="5" a="1"/>
  <c r="B1246" i="5" s="1"/>
  <c r="A1246" i="5" a="1"/>
  <c r="A1246" i="5" s="1"/>
  <c r="D1245" i="5" a="1"/>
  <c r="D1245" i="5" s="1"/>
  <c r="C1245" i="5" a="1"/>
  <c r="C1245" i="5" s="1"/>
  <c r="B1245" i="5" a="1"/>
  <c r="B1245" i="5" s="1"/>
  <c r="A1245" i="5" a="1"/>
  <c r="A1245" i="5" s="1"/>
  <c r="D1244" i="5" a="1"/>
  <c r="D1244" i="5" s="1"/>
  <c r="C1244" i="5" a="1"/>
  <c r="C1244" i="5" s="1"/>
  <c r="B1244" i="5" a="1"/>
  <c r="B1244" i="5" s="1"/>
  <c r="A1244" i="5" a="1"/>
  <c r="A1244" i="5" s="1"/>
  <c r="D1243" i="5" a="1"/>
  <c r="D1243" i="5" s="1"/>
  <c r="C1243" i="5" a="1"/>
  <c r="C1243" i="5" s="1"/>
  <c r="B1243" i="5" a="1"/>
  <c r="B1243" i="5" s="1"/>
  <c r="A1243" i="5" a="1"/>
  <c r="A1243" i="5" s="1"/>
  <c r="D1242" i="5" a="1"/>
  <c r="D1242" i="5" s="1"/>
  <c r="C1242" i="5" a="1"/>
  <c r="C1242" i="5" s="1"/>
  <c r="B1242" i="5" a="1"/>
  <c r="B1242" i="5" s="1"/>
  <c r="A1242" i="5" a="1"/>
  <c r="A1242" i="5" s="1"/>
  <c r="D1241" i="5" a="1"/>
  <c r="D1241" i="5" s="1"/>
  <c r="C1241" i="5" a="1"/>
  <c r="C1241" i="5" s="1"/>
  <c r="B1241" i="5" a="1"/>
  <c r="B1241" i="5" s="1"/>
  <c r="A1241" i="5" a="1"/>
  <c r="A1241" i="5" s="1"/>
  <c r="D1240" i="5" a="1"/>
  <c r="D1240" i="5" s="1"/>
  <c r="C1240" i="5" a="1"/>
  <c r="C1240" i="5" s="1"/>
  <c r="B1240" i="5" a="1"/>
  <c r="B1240" i="5" s="1"/>
  <c r="A1240" i="5" a="1"/>
  <c r="A1240" i="5" s="1"/>
  <c r="D1239" i="5" a="1"/>
  <c r="D1239" i="5" s="1"/>
  <c r="C1239" i="5" a="1"/>
  <c r="C1239" i="5" s="1"/>
  <c r="B1239" i="5" a="1"/>
  <c r="B1239" i="5" s="1"/>
  <c r="A1239" i="5" a="1"/>
  <c r="A1239" i="5" s="1"/>
  <c r="D1238" i="5" a="1"/>
  <c r="D1238" i="5" s="1"/>
  <c r="C1238" i="5" a="1"/>
  <c r="C1238" i="5" s="1"/>
  <c r="B1238" i="5" a="1"/>
  <c r="B1238" i="5" s="1"/>
  <c r="A1238" i="5" a="1"/>
  <c r="A1238" i="5" s="1"/>
  <c r="D1237" i="5" a="1"/>
  <c r="D1237" i="5" s="1"/>
  <c r="C1237" i="5" a="1"/>
  <c r="C1237" i="5" s="1"/>
  <c r="B1237" i="5" a="1"/>
  <c r="B1237" i="5" s="1"/>
  <c r="A1237" i="5" a="1"/>
  <c r="A1237" i="5" s="1"/>
  <c r="D1236" i="5" a="1"/>
  <c r="D1236" i="5" s="1"/>
  <c r="C1236" i="5" a="1"/>
  <c r="C1236" i="5" s="1"/>
  <c r="B1236" i="5" a="1"/>
  <c r="B1236" i="5" s="1"/>
  <c r="A1236" i="5" a="1"/>
  <c r="A1236" i="5" s="1"/>
  <c r="D1235" i="5" a="1"/>
  <c r="D1235" i="5" s="1"/>
  <c r="C1235" i="5" a="1"/>
  <c r="C1235" i="5" s="1"/>
  <c r="B1235" i="5" a="1"/>
  <c r="B1235" i="5" s="1"/>
  <c r="A1235" i="5" a="1"/>
  <c r="A1235" i="5" s="1"/>
  <c r="D1234" i="5" a="1"/>
  <c r="D1234" i="5" s="1"/>
  <c r="C1234" i="5" a="1"/>
  <c r="C1234" i="5" s="1"/>
  <c r="B1234" i="5" a="1"/>
  <c r="B1234" i="5" s="1"/>
  <c r="A1234" i="5" a="1"/>
  <c r="A1234" i="5" s="1"/>
  <c r="D1233" i="5" a="1"/>
  <c r="D1233" i="5" s="1"/>
  <c r="C1233" i="5" a="1"/>
  <c r="C1233" i="5" s="1"/>
  <c r="B1233" i="5" a="1"/>
  <c r="B1233" i="5" s="1"/>
  <c r="A1233" i="5" a="1"/>
  <c r="A1233" i="5" s="1"/>
  <c r="D1232" i="5" a="1"/>
  <c r="D1232" i="5" s="1"/>
  <c r="C1232" i="5" a="1"/>
  <c r="C1232" i="5" s="1"/>
  <c r="B1232" i="5" a="1"/>
  <c r="B1232" i="5" s="1"/>
  <c r="A1232" i="5" a="1"/>
  <c r="A1232" i="5" s="1"/>
  <c r="D1231" i="5" a="1"/>
  <c r="D1231" i="5" s="1"/>
  <c r="C1231" i="5" a="1"/>
  <c r="C1231" i="5" s="1"/>
  <c r="B1231" i="5" a="1"/>
  <c r="B1231" i="5" s="1"/>
  <c r="A1231" i="5" a="1"/>
  <c r="A1231" i="5" s="1"/>
  <c r="D1230" i="5" a="1"/>
  <c r="D1230" i="5" s="1"/>
  <c r="C1230" i="5" a="1"/>
  <c r="C1230" i="5" s="1"/>
  <c r="B1230" i="5" a="1"/>
  <c r="B1230" i="5" s="1"/>
  <c r="A1230" i="5" a="1"/>
  <c r="A1230" i="5" s="1"/>
  <c r="D1229" i="5" a="1"/>
  <c r="D1229" i="5" s="1"/>
  <c r="C1229" i="5" a="1"/>
  <c r="C1229" i="5" s="1"/>
  <c r="B1229" i="5" a="1"/>
  <c r="B1229" i="5" s="1"/>
  <c r="A1229" i="5" a="1"/>
  <c r="A1229" i="5" s="1"/>
  <c r="D1228" i="5" a="1"/>
  <c r="D1228" i="5" s="1"/>
  <c r="C1228" i="5" a="1"/>
  <c r="C1228" i="5" s="1"/>
  <c r="B1228" i="5" a="1"/>
  <c r="B1228" i="5" s="1"/>
  <c r="A1228" i="5" a="1"/>
  <c r="A1228" i="5" s="1"/>
  <c r="D1227" i="5" a="1"/>
  <c r="D1227" i="5" s="1"/>
  <c r="C1227" i="5" a="1"/>
  <c r="C1227" i="5" s="1"/>
  <c r="B1227" i="5" a="1"/>
  <c r="B1227" i="5" s="1"/>
  <c r="A1227" i="5" a="1"/>
  <c r="A1227" i="5" s="1"/>
  <c r="D1226" i="5" a="1"/>
  <c r="D1226" i="5" s="1"/>
  <c r="C1226" i="5" a="1"/>
  <c r="C1226" i="5" s="1"/>
  <c r="B1226" i="5" a="1"/>
  <c r="B1226" i="5" s="1"/>
  <c r="A1226" i="5" a="1"/>
  <c r="A1226" i="5" s="1"/>
  <c r="D1225" i="5" a="1"/>
  <c r="D1225" i="5" s="1"/>
  <c r="C1225" i="5" a="1"/>
  <c r="C1225" i="5" s="1"/>
  <c r="B1225" i="5" a="1"/>
  <c r="B1225" i="5" s="1"/>
  <c r="A1225" i="5" a="1"/>
  <c r="A1225" i="5" s="1"/>
  <c r="D1224" i="5" a="1"/>
  <c r="D1224" i="5" s="1"/>
  <c r="C1224" i="5" a="1"/>
  <c r="C1224" i="5" s="1"/>
  <c r="B1224" i="5" a="1"/>
  <c r="B1224" i="5" s="1"/>
  <c r="A1224" i="5" a="1"/>
  <c r="A1224" i="5" s="1"/>
  <c r="D1223" i="5" a="1"/>
  <c r="D1223" i="5" s="1"/>
  <c r="C1223" i="5" a="1"/>
  <c r="C1223" i="5" s="1"/>
  <c r="B1223" i="5" a="1"/>
  <c r="B1223" i="5" s="1"/>
  <c r="A1223" i="5" a="1"/>
  <c r="A1223" i="5" s="1"/>
  <c r="D1222" i="5" a="1"/>
  <c r="D1222" i="5" s="1"/>
  <c r="C1222" i="5" a="1"/>
  <c r="C1222" i="5" s="1"/>
  <c r="B1222" i="5" a="1"/>
  <c r="B1222" i="5" s="1"/>
  <c r="A1222" i="5" a="1"/>
  <c r="A1222" i="5" s="1"/>
  <c r="D1221" i="5" a="1"/>
  <c r="D1221" i="5" s="1"/>
  <c r="C1221" i="5" a="1"/>
  <c r="C1221" i="5" s="1"/>
  <c r="B1221" i="5" a="1"/>
  <c r="B1221" i="5" s="1"/>
  <c r="A1221" i="5" a="1"/>
  <c r="A1221" i="5" s="1"/>
  <c r="D1220" i="5" a="1"/>
  <c r="D1220" i="5" s="1"/>
  <c r="C1220" i="5" a="1"/>
  <c r="C1220" i="5" s="1"/>
  <c r="B1220" i="5" a="1"/>
  <c r="B1220" i="5" s="1"/>
  <c r="A1220" i="5" a="1"/>
  <c r="A1220" i="5" s="1"/>
  <c r="D1219" i="5" a="1"/>
  <c r="D1219" i="5" s="1"/>
  <c r="C1219" i="5" a="1"/>
  <c r="C1219" i="5" s="1"/>
  <c r="B1219" i="5" a="1"/>
  <c r="B1219" i="5" s="1"/>
  <c r="A1219" i="5" a="1"/>
  <c r="A1219" i="5" s="1"/>
  <c r="D1218" i="5" a="1"/>
  <c r="D1218" i="5" s="1"/>
  <c r="C1218" i="5" a="1"/>
  <c r="C1218" i="5" s="1"/>
  <c r="B1218" i="5" a="1"/>
  <c r="B1218" i="5" s="1"/>
  <c r="A1218" i="5" a="1"/>
  <c r="A1218" i="5" s="1"/>
  <c r="D1217" i="5" a="1"/>
  <c r="D1217" i="5" s="1"/>
  <c r="C1217" i="5" a="1"/>
  <c r="C1217" i="5" s="1"/>
  <c r="B1217" i="5" a="1"/>
  <c r="B1217" i="5" s="1"/>
  <c r="A1217" i="5" a="1"/>
  <c r="A1217" i="5" s="1"/>
  <c r="D1216" i="5" a="1"/>
  <c r="D1216" i="5" s="1"/>
  <c r="C1216" i="5" a="1"/>
  <c r="C1216" i="5" s="1"/>
  <c r="B1216" i="5" a="1"/>
  <c r="B1216" i="5" s="1"/>
  <c r="A1216" i="5" a="1"/>
  <c r="A1216" i="5" s="1"/>
  <c r="D1215" i="5" a="1"/>
  <c r="D1215" i="5" s="1"/>
  <c r="C1215" i="5" a="1"/>
  <c r="C1215" i="5" s="1"/>
  <c r="B1215" i="5" a="1"/>
  <c r="B1215" i="5" s="1"/>
  <c r="A1215" i="5" a="1"/>
  <c r="A1215" i="5" s="1"/>
  <c r="D1214" i="5" a="1"/>
  <c r="D1214" i="5" s="1"/>
  <c r="C1214" i="5" a="1"/>
  <c r="C1214" i="5" s="1"/>
  <c r="B1214" i="5" a="1"/>
  <c r="B1214" i="5" s="1"/>
  <c r="A1214" i="5" a="1"/>
  <c r="A1214" i="5" s="1"/>
  <c r="D1213" i="5" a="1"/>
  <c r="D1213" i="5" s="1"/>
  <c r="C1213" i="5" a="1"/>
  <c r="C1213" i="5" s="1"/>
  <c r="B1213" i="5" a="1"/>
  <c r="B1213" i="5" s="1"/>
  <c r="A1213" i="5" a="1"/>
  <c r="A1213" i="5" s="1"/>
  <c r="D1212" i="5" a="1"/>
  <c r="D1212" i="5" s="1"/>
  <c r="C1212" i="5" a="1"/>
  <c r="C1212" i="5" s="1"/>
  <c r="B1212" i="5" a="1"/>
  <c r="B1212" i="5" s="1"/>
  <c r="A1212" i="5" a="1"/>
  <c r="A1212" i="5" s="1"/>
  <c r="D1211" i="5" a="1"/>
  <c r="D1211" i="5" s="1"/>
  <c r="C1211" i="5" a="1"/>
  <c r="C1211" i="5" s="1"/>
  <c r="B1211" i="5" a="1"/>
  <c r="B1211" i="5" s="1"/>
  <c r="A1211" i="5" a="1"/>
  <c r="A1211" i="5" s="1"/>
  <c r="D1210" i="5" a="1"/>
  <c r="D1210" i="5" s="1"/>
  <c r="C1210" i="5" a="1"/>
  <c r="C1210" i="5" s="1"/>
  <c r="B1210" i="5" a="1"/>
  <c r="B1210" i="5" s="1"/>
  <c r="A1210" i="5" a="1"/>
  <c r="A1210" i="5" s="1"/>
  <c r="D1209" i="5" a="1"/>
  <c r="D1209" i="5" s="1"/>
  <c r="C1209" i="5" a="1"/>
  <c r="C1209" i="5" s="1"/>
  <c r="B1209" i="5" a="1"/>
  <c r="B1209" i="5" s="1"/>
  <c r="A1209" i="5" a="1"/>
  <c r="A1209" i="5" s="1"/>
  <c r="D1208" i="5" a="1"/>
  <c r="D1208" i="5" s="1"/>
  <c r="C1208" i="5" a="1"/>
  <c r="C1208" i="5" s="1"/>
  <c r="B1208" i="5" a="1"/>
  <c r="B1208" i="5" s="1"/>
  <c r="A1208" i="5" a="1"/>
  <c r="A1208" i="5" s="1"/>
  <c r="D1207" i="5" a="1"/>
  <c r="D1207" i="5" s="1"/>
  <c r="C1207" i="5" a="1"/>
  <c r="C1207" i="5" s="1"/>
  <c r="B1207" i="5" a="1"/>
  <c r="B1207" i="5" s="1"/>
  <c r="A1207" i="5" a="1"/>
  <c r="A1207" i="5" s="1"/>
  <c r="D1206" i="5" a="1"/>
  <c r="D1206" i="5" s="1"/>
  <c r="C1206" i="5" a="1"/>
  <c r="C1206" i="5" s="1"/>
  <c r="B1206" i="5" a="1"/>
  <c r="B1206" i="5" s="1"/>
  <c r="A1206" i="5" a="1"/>
  <c r="A1206" i="5" s="1"/>
  <c r="D1205" i="5" a="1"/>
  <c r="D1205" i="5" s="1"/>
  <c r="C1205" i="5" a="1"/>
  <c r="C1205" i="5" s="1"/>
  <c r="B1205" i="5" a="1"/>
  <c r="B1205" i="5" s="1"/>
  <c r="A1205" i="5" a="1"/>
  <c r="A1205" i="5" s="1"/>
  <c r="D1204" i="5" a="1"/>
  <c r="D1204" i="5" s="1"/>
  <c r="C1204" i="5" a="1"/>
  <c r="C1204" i="5" s="1"/>
  <c r="B1204" i="5" a="1"/>
  <c r="B1204" i="5" s="1"/>
  <c r="A1204" i="5" a="1"/>
  <c r="A1204" i="5" s="1"/>
  <c r="D1203" i="5" a="1"/>
  <c r="D1203" i="5" s="1"/>
  <c r="C1203" i="5" a="1"/>
  <c r="C1203" i="5" s="1"/>
  <c r="B1203" i="5" a="1"/>
  <c r="B1203" i="5" s="1"/>
  <c r="A1203" i="5" a="1"/>
  <c r="A1203" i="5" s="1"/>
  <c r="D1202" i="5" a="1"/>
  <c r="D1202" i="5" s="1"/>
  <c r="C1202" i="5" a="1"/>
  <c r="C1202" i="5" s="1"/>
  <c r="B1202" i="5" a="1"/>
  <c r="B1202" i="5" s="1"/>
  <c r="A1202" i="5" a="1"/>
  <c r="A1202" i="5" s="1"/>
  <c r="D1201" i="5" a="1"/>
  <c r="D1201" i="5" s="1"/>
  <c r="C1201" i="5" a="1"/>
  <c r="C1201" i="5" s="1"/>
  <c r="B1201" i="5" a="1"/>
  <c r="B1201" i="5" s="1"/>
  <c r="A1201" i="5" a="1"/>
  <c r="A1201" i="5" s="1"/>
  <c r="D1200" i="5" a="1"/>
  <c r="D1200" i="5" s="1"/>
  <c r="C1200" i="5" a="1"/>
  <c r="C1200" i="5" s="1"/>
  <c r="B1200" i="5" a="1"/>
  <c r="B1200" i="5" s="1"/>
  <c r="A1200" i="5" a="1"/>
  <c r="A1200" i="5" s="1"/>
  <c r="D1199" i="5" a="1"/>
  <c r="D1199" i="5" s="1"/>
  <c r="C1199" i="5" a="1"/>
  <c r="C1199" i="5" s="1"/>
  <c r="B1199" i="5" a="1"/>
  <c r="B1199" i="5" s="1"/>
  <c r="A1199" i="5" a="1"/>
  <c r="A1199" i="5" s="1"/>
  <c r="D1198" i="5" a="1"/>
  <c r="D1198" i="5" s="1"/>
  <c r="C1198" i="5" a="1"/>
  <c r="C1198" i="5" s="1"/>
  <c r="B1198" i="5" a="1"/>
  <c r="B1198" i="5" s="1"/>
  <c r="A1198" i="5" a="1"/>
  <c r="A1198" i="5" s="1"/>
  <c r="D1197" i="5" a="1"/>
  <c r="D1197" i="5" s="1"/>
  <c r="C1197" i="5" a="1"/>
  <c r="C1197" i="5" s="1"/>
  <c r="B1197" i="5" a="1"/>
  <c r="B1197" i="5" s="1"/>
  <c r="A1197" i="5" a="1"/>
  <c r="A1197" i="5" s="1"/>
  <c r="D1196" i="5" a="1"/>
  <c r="D1196" i="5" s="1"/>
  <c r="C1196" i="5" a="1"/>
  <c r="C1196" i="5" s="1"/>
  <c r="B1196" i="5" a="1"/>
  <c r="B1196" i="5" s="1"/>
  <c r="A1196" i="5" a="1"/>
  <c r="A1196" i="5" s="1"/>
  <c r="D1195" i="5" a="1"/>
  <c r="D1195" i="5" s="1"/>
  <c r="C1195" i="5" a="1"/>
  <c r="C1195" i="5" s="1"/>
  <c r="B1195" i="5" a="1"/>
  <c r="B1195" i="5" s="1"/>
  <c r="A1195" i="5" a="1"/>
  <c r="A1195" i="5" s="1"/>
  <c r="D1194" i="5" a="1"/>
  <c r="D1194" i="5" s="1"/>
  <c r="C1194" i="5" a="1"/>
  <c r="C1194" i="5" s="1"/>
  <c r="B1194" i="5" a="1"/>
  <c r="B1194" i="5" s="1"/>
  <c r="A1194" i="5" a="1"/>
  <c r="A1194" i="5" s="1"/>
  <c r="D1193" i="5" a="1"/>
  <c r="D1193" i="5" s="1"/>
  <c r="C1193" i="5" a="1"/>
  <c r="C1193" i="5" s="1"/>
  <c r="B1193" i="5" a="1"/>
  <c r="B1193" i="5" s="1"/>
  <c r="A1193" i="5" a="1"/>
  <c r="A1193" i="5" s="1"/>
  <c r="D1192" i="5" a="1"/>
  <c r="D1192" i="5" s="1"/>
  <c r="C1192" i="5" a="1"/>
  <c r="C1192" i="5" s="1"/>
  <c r="B1192" i="5" a="1"/>
  <c r="B1192" i="5" s="1"/>
  <c r="A1192" i="5" a="1"/>
  <c r="A1192" i="5" s="1"/>
  <c r="D1191" i="5" a="1"/>
  <c r="D1191" i="5" s="1"/>
  <c r="C1191" i="5" a="1"/>
  <c r="C1191" i="5" s="1"/>
  <c r="B1191" i="5" a="1"/>
  <c r="B1191" i="5" s="1"/>
  <c r="A1191" i="5" a="1"/>
  <c r="A1191" i="5" s="1"/>
  <c r="D1190" i="5" a="1"/>
  <c r="D1190" i="5" s="1"/>
  <c r="C1190" i="5" a="1"/>
  <c r="C1190" i="5" s="1"/>
  <c r="B1190" i="5" a="1"/>
  <c r="B1190" i="5" s="1"/>
  <c r="A1190" i="5" a="1"/>
  <c r="A1190" i="5" s="1"/>
  <c r="D1189" i="5" a="1"/>
  <c r="D1189" i="5" s="1"/>
  <c r="C1189" i="5" a="1"/>
  <c r="C1189" i="5" s="1"/>
  <c r="B1189" i="5" a="1"/>
  <c r="B1189" i="5" s="1"/>
  <c r="A1189" i="5" a="1"/>
  <c r="A1189" i="5" s="1"/>
  <c r="D1188" i="5" a="1"/>
  <c r="D1188" i="5" s="1"/>
  <c r="C1188" i="5" a="1"/>
  <c r="C1188" i="5" s="1"/>
  <c r="B1188" i="5" a="1"/>
  <c r="B1188" i="5" s="1"/>
  <c r="A1188" i="5" a="1"/>
  <c r="A1188" i="5" s="1"/>
  <c r="D1187" i="5" a="1"/>
  <c r="D1187" i="5" s="1"/>
  <c r="C1187" i="5" a="1"/>
  <c r="C1187" i="5" s="1"/>
  <c r="B1187" i="5" a="1"/>
  <c r="B1187" i="5" s="1"/>
  <c r="A1187" i="5" a="1"/>
  <c r="A1187" i="5" s="1"/>
  <c r="D1186" i="5" a="1"/>
  <c r="D1186" i="5" s="1"/>
  <c r="C1186" i="5" a="1"/>
  <c r="C1186" i="5" s="1"/>
  <c r="B1186" i="5" a="1"/>
  <c r="B1186" i="5" s="1"/>
  <c r="A1186" i="5" a="1"/>
  <c r="A1186" i="5" s="1"/>
  <c r="D1185" i="5" a="1"/>
  <c r="D1185" i="5" s="1"/>
  <c r="C1185" i="5" a="1"/>
  <c r="C1185" i="5" s="1"/>
  <c r="B1185" i="5" a="1"/>
  <c r="B1185" i="5" s="1"/>
  <c r="A1185" i="5" a="1"/>
  <c r="A1185" i="5" s="1"/>
  <c r="D1184" i="5" a="1"/>
  <c r="D1184" i="5" s="1"/>
  <c r="C1184" i="5" a="1"/>
  <c r="C1184" i="5" s="1"/>
  <c r="B1184" i="5" a="1"/>
  <c r="B1184" i="5" s="1"/>
  <c r="A1184" i="5" a="1"/>
  <c r="A1184" i="5" s="1"/>
  <c r="D1183" i="5" a="1"/>
  <c r="D1183" i="5" s="1"/>
  <c r="C1183" i="5" a="1"/>
  <c r="C1183" i="5" s="1"/>
  <c r="B1183" i="5" a="1"/>
  <c r="B1183" i="5" s="1"/>
  <c r="A1183" i="5" a="1"/>
  <c r="A1183" i="5" s="1"/>
  <c r="D1182" i="5" a="1"/>
  <c r="D1182" i="5" s="1"/>
  <c r="C1182" i="5" a="1"/>
  <c r="C1182" i="5" s="1"/>
  <c r="B1182" i="5" a="1"/>
  <c r="B1182" i="5" s="1"/>
  <c r="A1182" i="5" a="1"/>
  <c r="A1182" i="5" s="1"/>
  <c r="D1181" i="5" a="1"/>
  <c r="D1181" i="5" s="1"/>
  <c r="C1181" i="5" a="1"/>
  <c r="C1181" i="5" s="1"/>
  <c r="B1181" i="5" a="1"/>
  <c r="B1181" i="5" s="1"/>
  <c r="A1181" i="5" a="1"/>
  <c r="A1181" i="5" s="1"/>
  <c r="D1180" i="5" a="1"/>
  <c r="D1180" i="5" s="1"/>
  <c r="C1180" i="5" a="1"/>
  <c r="C1180" i="5" s="1"/>
  <c r="B1180" i="5" a="1"/>
  <c r="B1180" i="5" s="1"/>
  <c r="A1180" i="5" a="1"/>
  <c r="A1180" i="5" s="1"/>
  <c r="D1179" i="5" a="1"/>
  <c r="D1179" i="5" s="1"/>
  <c r="C1179" i="5" a="1"/>
  <c r="C1179" i="5" s="1"/>
  <c r="B1179" i="5" a="1"/>
  <c r="B1179" i="5" s="1"/>
  <c r="A1179" i="5" a="1"/>
  <c r="A1179" i="5" s="1"/>
  <c r="D1178" i="5" a="1"/>
  <c r="D1178" i="5" s="1"/>
  <c r="C1178" i="5" a="1"/>
  <c r="C1178" i="5" s="1"/>
  <c r="B1178" i="5" a="1"/>
  <c r="B1178" i="5" s="1"/>
  <c r="A1178" i="5" a="1"/>
  <c r="A1178" i="5" s="1"/>
  <c r="D1177" i="5" a="1"/>
  <c r="D1177" i="5" s="1"/>
  <c r="C1177" i="5" a="1"/>
  <c r="C1177" i="5" s="1"/>
  <c r="B1177" i="5" a="1"/>
  <c r="B1177" i="5" s="1"/>
  <c r="A1177" i="5" a="1"/>
  <c r="A1177" i="5" s="1"/>
  <c r="D1176" i="5" a="1"/>
  <c r="D1176" i="5" s="1"/>
  <c r="C1176" i="5" a="1"/>
  <c r="C1176" i="5" s="1"/>
  <c r="B1176" i="5" a="1"/>
  <c r="B1176" i="5" s="1"/>
  <c r="A1176" i="5" a="1"/>
  <c r="A1176" i="5" s="1"/>
  <c r="D1175" i="5" a="1"/>
  <c r="D1175" i="5" s="1"/>
  <c r="C1175" i="5" a="1"/>
  <c r="C1175" i="5" s="1"/>
  <c r="B1175" i="5" a="1"/>
  <c r="B1175" i="5" s="1"/>
  <c r="A1175" i="5" a="1"/>
  <c r="A1175" i="5" s="1"/>
  <c r="D1174" i="5" a="1"/>
  <c r="D1174" i="5" s="1"/>
  <c r="C1174" i="5" a="1"/>
  <c r="C1174" i="5" s="1"/>
  <c r="B1174" i="5" a="1"/>
  <c r="B1174" i="5" s="1"/>
  <c r="A1174" i="5" a="1"/>
  <c r="A1174" i="5" s="1"/>
  <c r="D1173" i="5" a="1"/>
  <c r="D1173" i="5" s="1"/>
  <c r="C1173" i="5" a="1"/>
  <c r="C1173" i="5" s="1"/>
  <c r="B1173" i="5" a="1"/>
  <c r="B1173" i="5" s="1"/>
  <c r="A1173" i="5" a="1"/>
  <c r="A1173" i="5" s="1"/>
  <c r="D1172" i="5" a="1"/>
  <c r="D1172" i="5" s="1"/>
  <c r="C1172" i="5" a="1"/>
  <c r="C1172" i="5" s="1"/>
  <c r="B1172" i="5" a="1"/>
  <c r="B1172" i="5" s="1"/>
  <c r="A1172" i="5" a="1"/>
  <c r="A1172" i="5" s="1"/>
  <c r="D1171" i="5" a="1"/>
  <c r="D1171" i="5" s="1"/>
  <c r="C1171" i="5" a="1"/>
  <c r="C1171" i="5" s="1"/>
  <c r="B1171" i="5" a="1"/>
  <c r="B1171" i="5" s="1"/>
  <c r="A1171" i="5" a="1"/>
  <c r="A1171" i="5" s="1"/>
  <c r="D1170" i="5" a="1"/>
  <c r="D1170" i="5" s="1"/>
  <c r="C1170" i="5" a="1"/>
  <c r="C1170" i="5" s="1"/>
  <c r="B1170" i="5" a="1"/>
  <c r="B1170" i="5" s="1"/>
  <c r="A1170" i="5" a="1"/>
  <c r="A1170" i="5" s="1"/>
  <c r="D1169" i="5" a="1"/>
  <c r="D1169" i="5" s="1"/>
  <c r="C1169" i="5" a="1"/>
  <c r="C1169" i="5" s="1"/>
  <c r="B1169" i="5" a="1"/>
  <c r="B1169" i="5" s="1"/>
  <c r="A1169" i="5" a="1"/>
  <c r="A1169" i="5" s="1"/>
  <c r="D1168" i="5" a="1"/>
  <c r="D1168" i="5" s="1"/>
  <c r="C1168" i="5" a="1"/>
  <c r="C1168" i="5" s="1"/>
  <c r="B1168" i="5" a="1"/>
  <c r="B1168" i="5" s="1"/>
  <c r="A1168" i="5" a="1"/>
  <c r="A1168" i="5" s="1"/>
  <c r="D1167" i="5" a="1"/>
  <c r="D1167" i="5" s="1"/>
  <c r="C1167" i="5" a="1"/>
  <c r="C1167" i="5" s="1"/>
  <c r="B1167" i="5" a="1"/>
  <c r="B1167" i="5" s="1"/>
  <c r="A1167" i="5" a="1"/>
  <c r="A1167" i="5" s="1"/>
  <c r="D1166" i="5" a="1"/>
  <c r="D1166" i="5" s="1"/>
  <c r="C1166" i="5" a="1"/>
  <c r="C1166" i="5" s="1"/>
  <c r="B1166" i="5" a="1"/>
  <c r="B1166" i="5" s="1"/>
  <c r="A1166" i="5" a="1"/>
  <c r="A1166" i="5" s="1"/>
  <c r="D1165" i="5" a="1"/>
  <c r="D1165" i="5" s="1"/>
  <c r="C1165" i="5" a="1"/>
  <c r="C1165" i="5" s="1"/>
  <c r="B1165" i="5" a="1"/>
  <c r="B1165" i="5" s="1"/>
  <c r="A1165" i="5" a="1"/>
  <c r="A1165" i="5" s="1"/>
  <c r="D1164" i="5" a="1"/>
  <c r="D1164" i="5" s="1"/>
  <c r="C1164" i="5" a="1"/>
  <c r="C1164" i="5" s="1"/>
  <c r="B1164" i="5" a="1"/>
  <c r="B1164" i="5" s="1"/>
  <c r="A1164" i="5" a="1"/>
  <c r="A1164" i="5" s="1"/>
  <c r="D1163" i="5" a="1"/>
  <c r="D1163" i="5" s="1"/>
  <c r="C1163" i="5" a="1"/>
  <c r="C1163" i="5" s="1"/>
  <c r="B1163" i="5" a="1"/>
  <c r="B1163" i="5" s="1"/>
  <c r="A1163" i="5" a="1"/>
  <c r="A1163" i="5" s="1"/>
  <c r="D1162" i="5" a="1"/>
  <c r="D1162" i="5" s="1"/>
  <c r="C1162" i="5" a="1"/>
  <c r="C1162" i="5" s="1"/>
  <c r="B1162" i="5" a="1"/>
  <c r="B1162" i="5" s="1"/>
  <c r="A1162" i="5" a="1"/>
  <c r="A1162" i="5" s="1"/>
  <c r="D1161" i="5" a="1"/>
  <c r="D1161" i="5" s="1"/>
  <c r="C1161" i="5" a="1"/>
  <c r="C1161" i="5" s="1"/>
  <c r="B1161" i="5" a="1"/>
  <c r="B1161" i="5" s="1"/>
  <c r="A1161" i="5" a="1"/>
  <c r="A1161" i="5" s="1"/>
  <c r="D1160" i="5" a="1"/>
  <c r="D1160" i="5" s="1"/>
  <c r="C1160" i="5" a="1"/>
  <c r="C1160" i="5" s="1"/>
  <c r="B1160" i="5" a="1"/>
  <c r="B1160" i="5" s="1"/>
  <c r="A1160" i="5" a="1"/>
  <c r="A1160" i="5" s="1"/>
  <c r="D1159" i="5" a="1"/>
  <c r="D1159" i="5" s="1"/>
  <c r="C1159" i="5" a="1"/>
  <c r="C1159" i="5" s="1"/>
  <c r="B1159" i="5" a="1"/>
  <c r="B1159" i="5" s="1"/>
  <c r="A1159" i="5" a="1"/>
  <c r="A1159" i="5" s="1"/>
  <c r="D1158" i="5" a="1"/>
  <c r="D1158" i="5" s="1"/>
  <c r="C1158" i="5" a="1"/>
  <c r="C1158" i="5" s="1"/>
  <c r="B1158" i="5" a="1"/>
  <c r="B1158" i="5" s="1"/>
  <c r="A1158" i="5" a="1"/>
  <c r="A1158" i="5" s="1"/>
  <c r="D1157" i="5" a="1"/>
  <c r="D1157" i="5" s="1"/>
  <c r="C1157" i="5" a="1"/>
  <c r="C1157" i="5" s="1"/>
  <c r="B1157" i="5" a="1"/>
  <c r="B1157" i="5" s="1"/>
  <c r="A1157" i="5" a="1"/>
  <c r="A1157" i="5" s="1"/>
  <c r="D1156" i="5" a="1"/>
  <c r="D1156" i="5" s="1"/>
  <c r="C1156" i="5" a="1"/>
  <c r="C1156" i="5" s="1"/>
  <c r="B1156" i="5" a="1"/>
  <c r="B1156" i="5" s="1"/>
  <c r="A1156" i="5" a="1"/>
  <c r="A1156" i="5" s="1"/>
  <c r="D1155" i="5" a="1"/>
  <c r="D1155" i="5" s="1"/>
  <c r="C1155" i="5" a="1"/>
  <c r="C1155" i="5" s="1"/>
  <c r="B1155" i="5" a="1"/>
  <c r="B1155" i="5" s="1"/>
  <c r="A1155" i="5" a="1"/>
  <c r="A1155" i="5" s="1"/>
  <c r="D1154" i="5" a="1"/>
  <c r="D1154" i="5" s="1"/>
  <c r="C1154" i="5" a="1"/>
  <c r="C1154" i="5" s="1"/>
  <c r="B1154" i="5" a="1"/>
  <c r="B1154" i="5" s="1"/>
  <c r="A1154" i="5" a="1"/>
  <c r="A1154" i="5" s="1"/>
  <c r="D1153" i="5" a="1"/>
  <c r="D1153" i="5" s="1"/>
  <c r="C1153" i="5" a="1"/>
  <c r="C1153" i="5" s="1"/>
  <c r="B1153" i="5" a="1"/>
  <c r="B1153" i="5" s="1"/>
  <c r="A1153" i="5" a="1"/>
  <c r="A1153" i="5" s="1"/>
  <c r="D1152" i="5" a="1"/>
  <c r="D1152" i="5" s="1"/>
  <c r="C1152" i="5" a="1"/>
  <c r="C1152" i="5" s="1"/>
  <c r="B1152" i="5" a="1"/>
  <c r="B1152" i="5" s="1"/>
  <c r="A1152" i="5" a="1"/>
  <c r="A1152" i="5" s="1"/>
  <c r="D1151" i="5" a="1"/>
  <c r="D1151" i="5" s="1"/>
  <c r="C1151" i="5" a="1"/>
  <c r="C1151" i="5" s="1"/>
  <c r="B1151" i="5" a="1"/>
  <c r="B1151" i="5" s="1"/>
  <c r="A1151" i="5" a="1"/>
  <c r="A1151" i="5" s="1"/>
  <c r="D1150" i="5" a="1"/>
  <c r="D1150" i="5" s="1"/>
  <c r="C1150" i="5" a="1"/>
  <c r="C1150" i="5" s="1"/>
  <c r="B1150" i="5" a="1"/>
  <c r="B1150" i="5" s="1"/>
  <c r="A1150" i="5" a="1"/>
  <c r="A1150" i="5" s="1"/>
  <c r="D1149" i="5" a="1"/>
  <c r="D1149" i="5" s="1"/>
  <c r="C1149" i="5" a="1"/>
  <c r="C1149" i="5" s="1"/>
  <c r="B1149" i="5" a="1"/>
  <c r="B1149" i="5" s="1"/>
  <c r="A1149" i="5" a="1"/>
  <c r="A1149" i="5" s="1"/>
  <c r="D1148" i="5" a="1"/>
  <c r="D1148" i="5" s="1"/>
  <c r="C1148" i="5" a="1"/>
  <c r="C1148" i="5" s="1"/>
  <c r="B1148" i="5" a="1"/>
  <c r="B1148" i="5" s="1"/>
  <c r="A1148" i="5" a="1"/>
  <c r="A1148" i="5" s="1"/>
  <c r="D1147" i="5" a="1"/>
  <c r="D1147" i="5" s="1"/>
  <c r="C1147" i="5" a="1"/>
  <c r="C1147" i="5" s="1"/>
  <c r="B1147" i="5" a="1"/>
  <c r="B1147" i="5" s="1"/>
  <c r="A1147" i="5" a="1"/>
  <c r="A1147" i="5" s="1"/>
  <c r="D1146" i="5" a="1"/>
  <c r="D1146" i="5" s="1"/>
  <c r="C1146" i="5" a="1"/>
  <c r="C1146" i="5" s="1"/>
  <c r="B1146" i="5" a="1"/>
  <c r="B1146" i="5" s="1"/>
  <c r="A1146" i="5" a="1"/>
  <c r="A1146" i="5" s="1"/>
  <c r="D1145" i="5" a="1"/>
  <c r="D1145" i="5" s="1"/>
  <c r="C1145" i="5" a="1"/>
  <c r="C1145" i="5" s="1"/>
  <c r="B1145" i="5" a="1"/>
  <c r="B1145" i="5" s="1"/>
  <c r="A1145" i="5" a="1"/>
  <c r="A1145" i="5" s="1"/>
  <c r="D1144" i="5" a="1"/>
  <c r="D1144" i="5" s="1"/>
  <c r="C1144" i="5" a="1"/>
  <c r="C1144" i="5" s="1"/>
  <c r="B1144" i="5" a="1"/>
  <c r="B1144" i="5" s="1"/>
  <c r="A1144" i="5" a="1"/>
  <c r="A1144" i="5" s="1"/>
  <c r="D1143" i="5" a="1"/>
  <c r="D1143" i="5" s="1"/>
  <c r="C1143" i="5" a="1"/>
  <c r="C1143" i="5" s="1"/>
  <c r="B1143" i="5" a="1"/>
  <c r="B1143" i="5" s="1"/>
  <c r="A1143" i="5" a="1"/>
  <c r="A1143" i="5" s="1"/>
  <c r="D1142" i="5" a="1"/>
  <c r="D1142" i="5" s="1"/>
  <c r="C1142" i="5" a="1"/>
  <c r="C1142" i="5" s="1"/>
  <c r="B1142" i="5" a="1"/>
  <c r="B1142" i="5" s="1"/>
  <c r="A1142" i="5" a="1"/>
  <c r="A1142" i="5" s="1"/>
  <c r="D1141" i="5" a="1"/>
  <c r="D1141" i="5" s="1"/>
  <c r="C1141" i="5" a="1"/>
  <c r="C1141" i="5" s="1"/>
  <c r="B1141" i="5" a="1"/>
  <c r="B1141" i="5" s="1"/>
  <c r="A1141" i="5" a="1"/>
  <c r="A1141" i="5" s="1"/>
  <c r="D1140" i="5" a="1"/>
  <c r="D1140" i="5" s="1"/>
  <c r="C1140" i="5" a="1"/>
  <c r="C1140" i="5" s="1"/>
  <c r="B1140" i="5" a="1"/>
  <c r="B1140" i="5" s="1"/>
  <c r="A1140" i="5" a="1"/>
  <c r="A1140" i="5" s="1"/>
  <c r="D1139" i="5" a="1"/>
  <c r="D1139" i="5" s="1"/>
  <c r="C1139" i="5" a="1"/>
  <c r="C1139" i="5" s="1"/>
  <c r="B1139" i="5" a="1"/>
  <c r="B1139" i="5" s="1"/>
  <c r="A1139" i="5" a="1"/>
  <c r="A1139" i="5" s="1"/>
  <c r="D1138" i="5" a="1"/>
  <c r="D1138" i="5" s="1"/>
  <c r="C1138" i="5" a="1"/>
  <c r="C1138" i="5" s="1"/>
  <c r="B1138" i="5" a="1"/>
  <c r="B1138" i="5" s="1"/>
  <c r="A1138" i="5" a="1"/>
  <c r="A1138" i="5" s="1"/>
  <c r="D1137" i="5" a="1"/>
  <c r="D1137" i="5" s="1"/>
  <c r="C1137" i="5" a="1"/>
  <c r="C1137" i="5" s="1"/>
  <c r="B1137" i="5" a="1"/>
  <c r="B1137" i="5" s="1"/>
  <c r="A1137" i="5" a="1"/>
  <c r="A1137" i="5" s="1"/>
  <c r="D1136" i="5" a="1"/>
  <c r="D1136" i="5" s="1"/>
  <c r="C1136" i="5" a="1"/>
  <c r="C1136" i="5" s="1"/>
  <c r="B1136" i="5" a="1"/>
  <c r="B1136" i="5" s="1"/>
  <c r="A1136" i="5" a="1"/>
  <c r="A1136" i="5" s="1"/>
  <c r="D1135" i="5" a="1"/>
  <c r="D1135" i="5" s="1"/>
  <c r="C1135" i="5" a="1"/>
  <c r="C1135" i="5" s="1"/>
  <c r="B1135" i="5" a="1"/>
  <c r="B1135" i="5" s="1"/>
  <c r="A1135" i="5" a="1"/>
  <c r="A1135" i="5" s="1"/>
  <c r="D1134" i="5" a="1"/>
  <c r="D1134" i="5" s="1"/>
  <c r="C1134" i="5" a="1"/>
  <c r="C1134" i="5" s="1"/>
  <c r="B1134" i="5" a="1"/>
  <c r="B1134" i="5" s="1"/>
  <c r="A1134" i="5" a="1"/>
  <c r="A1134" i="5" s="1"/>
  <c r="D1133" i="5" a="1"/>
  <c r="D1133" i="5" s="1"/>
  <c r="C1133" i="5" a="1"/>
  <c r="C1133" i="5" s="1"/>
  <c r="B1133" i="5" a="1"/>
  <c r="B1133" i="5" s="1"/>
  <c r="A1133" i="5" a="1"/>
  <c r="A1133" i="5" s="1"/>
  <c r="D1132" i="5" a="1"/>
  <c r="D1132" i="5" s="1"/>
  <c r="C1132" i="5" a="1"/>
  <c r="C1132" i="5" s="1"/>
  <c r="B1132" i="5" a="1"/>
  <c r="B1132" i="5" s="1"/>
  <c r="A1132" i="5" a="1"/>
  <c r="A1132" i="5" s="1"/>
  <c r="D1131" i="5" a="1"/>
  <c r="D1131" i="5" s="1"/>
  <c r="C1131" i="5" a="1"/>
  <c r="C1131" i="5" s="1"/>
  <c r="B1131" i="5" a="1"/>
  <c r="B1131" i="5" s="1"/>
  <c r="A1131" i="5" a="1"/>
  <c r="A1131" i="5" s="1"/>
  <c r="D1130" i="5" a="1"/>
  <c r="D1130" i="5" s="1"/>
  <c r="C1130" i="5" a="1"/>
  <c r="C1130" i="5" s="1"/>
  <c r="B1130" i="5" a="1"/>
  <c r="B1130" i="5" s="1"/>
  <c r="A1130" i="5" a="1"/>
  <c r="A1130" i="5" s="1"/>
  <c r="D1129" i="5" a="1"/>
  <c r="D1129" i="5" s="1"/>
  <c r="C1129" i="5" a="1"/>
  <c r="C1129" i="5" s="1"/>
  <c r="B1129" i="5" a="1"/>
  <c r="B1129" i="5" s="1"/>
  <c r="A1129" i="5" a="1"/>
  <c r="A1129" i="5" s="1"/>
  <c r="D1128" i="5" a="1"/>
  <c r="D1128" i="5" s="1"/>
  <c r="C1128" i="5" a="1"/>
  <c r="C1128" i="5" s="1"/>
  <c r="B1128" i="5" a="1"/>
  <c r="B1128" i="5" s="1"/>
  <c r="A1128" i="5" a="1"/>
  <c r="A1128" i="5" s="1"/>
  <c r="D1127" i="5" a="1"/>
  <c r="D1127" i="5" s="1"/>
  <c r="C1127" i="5" a="1"/>
  <c r="C1127" i="5" s="1"/>
  <c r="B1127" i="5" a="1"/>
  <c r="B1127" i="5" s="1"/>
  <c r="A1127" i="5" a="1"/>
  <c r="A1127" i="5" s="1"/>
  <c r="D1126" i="5" a="1"/>
  <c r="D1126" i="5" s="1"/>
  <c r="C1126" i="5" a="1"/>
  <c r="C1126" i="5" s="1"/>
  <c r="B1126" i="5" a="1"/>
  <c r="B1126" i="5" s="1"/>
  <c r="A1126" i="5" a="1"/>
  <c r="A1126" i="5" s="1"/>
  <c r="D1125" i="5" a="1"/>
  <c r="D1125" i="5" s="1"/>
  <c r="C1125" i="5" a="1"/>
  <c r="C1125" i="5" s="1"/>
  <c r="B1125" i="5" a="1"/>
  <c r="B1125" i="5" s="1"/>
  <c r="A1125" i="5" a="1"/>
  <c r="A1125" i="5" s="1"/>
  <c r="D1124" i="5" a="1"/>
  <c r="D1124" i="5" s="1"/>
  <c r="C1124" i="5" a="1"/>
  <c r="C1124" i="5" s="1"/>
  <c r="B1124" i="5" a="1"/>
  <c r="B1124" i="5" s="1"/>
  <c r="A1124" i="5" a="1"/>
  <c r="A1124" i="5" s="1"/>
  <c r="D1123" i="5" a="1"/>
  <c r="D1123" i="5" s="1"/>
  <c r="C1123" i="5" a="1"/>
  <c r="C1123" i="5" s="1"/>
  <c r="B1123" i="5" a="1"/>
  <c r="B1123" i="5" s="1"/>
  <c r="A1123" i="5" a="1"/>
  <c r="A1123" i="5" s="1"/>
  <c r="D1122" i="5" a="1"/>
  <c r="D1122" i="5" s="1"/>
  <c r="C1122" i="5" a="1"/>
  <c r="C1122" i="5" s="1"/>
  <c r="B1122" i="5" a="1"/>
  <c r="B1122" i="5" s="1"/>
  <c r="A1122" i="5" a="1"/>
  <c r="A1122" i="5" s="1"/>
  <c r="D1121" i="5" a="1"/>
  <c r="D1121" i="5" s="1"/>
  <c r="C1121" i="5" a="1"/>
  <c r="C1121" i="5" s="1"/>
  <c r="B1121" i="5" a="1"/>
  <c r="B1121" i="5" s="1"/>
  <c r="A1121" i="5" a="1"/>
  <c r="A1121" i="5" s="1"/>
  <c r="D1120" i="5" a="1"/>
  <c r="D1120" i="5" s="1"/>
  <c r="C1120" i="5" a="1"/>
  <c r="C1120" i="5" s="1"/>
  <c r="B1120" i="5" a="1"/>
  <c r="B1120" i="5" s="1"/>
  <c r="A1120" i="5" a="1"/>
  <c r="A1120" i="5" s="1"/>
  <c r="D1119" i="5" a="1"/>
  <c r="D1119" i="5" s="1"/>
  <c r="C1119" i="5" a="1"/>
  <c r="C1119" i="5" s="1"/>
  <c r="B1119" i="5" a="1"/>
  <c r="B1119" i="5" s="1"/>
  <c r="A1119" i="5" a="1"/>
  <c r="A1119" i="5" s="1"/>
  <c r="D1118" i="5" a="1"/>
  <c r="D1118" i="5" s="1"/>
  <c r="C1118" i="5" a="1"/>
  <c r="C1118" i="5" s="1"/>
  <c r="B1118" i="5" a="1"/>
  <c r="B1118" i="5" s="1"/>
  <c r="A1118" i="5" a="1"/>
  <c r="A1118" i="5" s="1"/>
  <c r="D1117" i="5" a="1"/>
  <c r="D1117" i="5" s="1"/>
  <c r="C1117" i="5" a="1"/>
  <c r="C1117" i="5" s="1"/>
  <c r="B1117" i="5" a="1"/>
  <c r="B1117" i="5" s="1"/>
  <c r="A1117" i="5" a="1"/>
  <c r="A1117" i="5" s="1"/>
  <c r="D1116" i="5" a="1"/>
  <c r="D1116" i="5" s="1"/>
  <c r="C1116" i="5" a="1"/>
  <c r="C1116" i="5" s="1"/>
  <c r="B1116" i="5" a="1"/>
  <c r="B1116" i="5" s="1"/>
  <c r="A1116" i="5" a="1"/>
  <c r="A1116" i="5" s="1"/>
  <c r="D1115" i="5" a="1"/>
  <c r="D1115" i="5" s="1"/>
  <c r="C1115" i="5" a="1"/>
  <c r="C1115" i="5" s="1"/>
  <c r="B1115" i="5" a="1"/>
  <c r="B1115" i="5" s="1"/>
  <c r="A1115" i="5" a="1"/>
  <c r="A1115" i="5" s="1"/>
  <c r="D1114" i="5" a="1"/>
  <c r="D1114" i="5" s="1"/>
  <c r="C1114" i="5" a="1"/>
  <c r="C1114" i="5" s="1"/>
  <c r="B1114" i="5" a="1"/>
  <c r="B1114" i="5" s="1"/>
  <c r="A1114" i="5" a="1"/>
  <c r="A1114" i="5" s="1"/>
  <c r="D1113" i="5" a="1"/>
  <c r="D1113" i="5" s="1"/>
  <c r="C1113" i="5" a="1"/>
  <c r="C1113" i="5" s="1"/>
  <c r="B1113" i="5" a="1"/>
  <c r="B1113" i="5" s="1"/>
  <c r="A1113" i="5" a="1"/>
  <c r="A1113" i="5" s="1"/>
  <c r="D1112" i="5" a="1"/>
  <c r="D1112" i="5" s="1"/>
  <c r="C1112" i="5" a="1"/>
  <c r="C1112" i="5" s="1"/>
  <c r="B1112" i="5" a="1"/>
  <c r="B1112" i="5" s="1"/>
  <c r="A1112" i="5" a="1"/>
  <c r="A1112" i="5" s="1"/>
  <c r="D1111" i="5" a="1"/>
  <c r="D1111" i="5" s="1"/>
  <c r="C1111" i="5" a="1"/>
  <c r="C1111" i="5" s="1"/>
  <c r="B1111" i="5" a="1"/>
  <c r="B1111" i="5" s="1"/>
  <c r="A1111" i="5" a="1"/>
  <c r="A1111" i="5" s="1"/>
  <c r="D1110" i="5" a="1"/>
  <c r="D1110" i="5" s="1"/>
  <c r="C1110" i="5" a="1"/>
  <c r="C1110" i="5" s="1"/>
  <c r="B1110" i="5" a="1"/>
  <c r="B1110" i="5" s="1"/>
  <c r="A1110" i="5" a="1"/>
  <c r="A1110" i="5" s="1"/>
  <c r="D1109" i="5" a="1"/>
  <c r="D1109" i="5" s="1"/>
  <c r="C1109" i="5" a="1"/>
  <c r="C1109" i="5" s="1"/>
  <c r="B1109" i="5" a="1"/>
  <c r="B1109" i="5" s="1"/>
  <c r="A1109" i="5" a="1"/>
  <c r="A1109" i="5" s="1"/>
  <c r="D1108" i="5" a="1"/>
  <c r="D1108" i="5" s="1"/>
  <c r="C1108" i="5" a="1"/>
  <c r="C1108" i="5" s="1"/>
  <c r="B1108" i="5" a="1"/>
  <c r="B1108" i="5" s="1"/>
  <c r="A1108" i="5" a="1"/>
  <c r="A1108" i="5" s="1"/>
  <c r="D1107" i="5" a="1"/>
  <c r="D1107" i="5" s="1"/>
  <c r="C1107" i="5" a="1"/>
  <c r="C1107" i="5" s="1"/>
  <c r="B1107" i="5" a="1"/>
  <c r="B1107" i="5" s="1"/>
  <c r="A1107" i="5" a="1"/>
  <c r="A1107" i="5" s="1"/>
  <c r="D1106" i="5" a="1"/>
  <c r="D1106" i="5" s="1"/>
  <c r="C1106" i="5" a="1"/>
  <c r="C1106" i="5" s="1"/>
  <c r="B1106" i="5" a="1"/>
  <c r="B1106" i="5" s="1"/>
  <c r="A1106" i="5" a="1"/>
  <c r="A1106" i="5" s="1"/>
  <c r="D1105" i="5" a="1"/>
  <c r="D1105" i="5" s="1"/>
  <c r="C1105" i="5" a="1"/>
  <c r="C1105" i="5" s="1"/>
  <c r="B1105" i="5" a="1"/>
  <c r="B1105" i="5" s="1"/>
  <c r="A1105" i="5" a="1"/>
  <c r="A1105" i="5" s="1"/>
  <c r="D1104" i="5" a="1"/>
  <c r="D1104" i="5" s="1"/>
  <c r="C1104" i="5" a="1"/>
  <c r="C1104" i="5" s="1"/>
  <c r="B1104" i="5" a="1"/>
  <c r="B1104" i="5" s="1"/>
  <c r="A1104" i="5" a="1"/>
  <c r="A1104" i="5" s="1"/>
  <c r="D1103" i="5" a="1"/>
  <c r="D1103" i="5" s="1"/>
  <c r="C1103" i="5" a="1"/>
  <c r="C1103" i="5" s="1"/>
  <c r="B1103" i="5" a="1"/>
  <c r="B1103" i="5" s="1"/>
  <c r="A1103" i="5" a="1"/>
  <c r="A1103" i="5" s="1"/>
  <c r="D1102" i="5" a="1"/>
  <c r="D1102" i="5" s="1"/>
  <c r="C1102" i="5" a="1"/>
  <c r="C1102" i="5" s="1"/>
  <c r="B1102" i="5" a="1"/>
  <c r="B1102" i="5" s="1"/>
  <c r="A1102" i="5" a="1"/>
  <c r="A1102" i="5" s="1"/>
  <c r="D1101" i="5" a="1"/>
  <c r="D1101" i="5" s="1"/>
  <c r="C1101" i="5" a="1"/>
  <c r="C1101" i="5" s="1"/>
  <c r="B1101" i="5" a="1"/>
  <c r="B1101" i="5" s="1"/>
  <c r="A1101" i="5" a="1"/>
  <c r="A1101" i="5" s="1"/>
  <c r="D1100" i="5" a="1"/>
  <c r="D1100" i="5" s="1"/>
  <c r="C1100" i="5" a="1"/>
  <c r="C1100" i="5" s="1"/>
  <c r="B1100" i="5" a="1"/>
  <c r="B1100" i="5" s="1"/>
  <c r="A1100" i="5" a="1"/>
  <c r="A1100" i="5" s="1"/>
  <c r="D1099" i="5" a="1"/>
  <c r="D1099" i="5" s="1"/>
  <c r="C1099" i="5" a="1"/>
  <c r="C1099" i="5" s="1"/>
  <c r="B1099" i="5" a="1"/>
  <c r="B1099" i="5" s="1"/>
  <c r="A1099" i="5" a="1"/>
  <c r="A1099" i="5" s="1"/>
  <c r="D1098" i="5" a="1"/>
  <c r="D1098" i="5" s="1"/>
  <c r="C1098" i="5" a="1"/>
  <c r="C1098" i="5" s="1"/>
  <c r="B1098" i="5" a="1"/>
  <c r="B1098" i="5" s="1"/>
  <c r="A1098" i="5" a="1"/>
  <c r="A1098" i="5" s="1"/>
  <c r="D1097" i="5" a="1"/>
  <c r="D1097" i="5" s="1"/>
  <c r="C1097" i="5" a="1"/>
  <c r="C1097" i="5" s="1"/>
  <c r="B1097" i="5" a="1"/>
  <c r="B1097" i="5" s="1"/>
  <c r="A1097" i="5" a="1"/>
  <c r="A1097" i="5" s="1"/>
  <c r="D1096" i="5" a="1"/>
  <c r="D1096" i="5" s="1"/>
  <c r="C1096" i="5" a="1"/>
  <c r="C1096" i="5" s="1"/>
  <c r="B1096" i="5" a="1"/>
  <c r="B1096" i="5" s="1"/>
  <c r="A1096" i="5" a="1"/>
  <c r="A1096" i="5" s="1"/>
  <c r="D1095" i="5" a="1"/>
  <c r="D1095" i="5" s="1"/>
  <c r="C1095" i="5" a="1"/>
  <c r="C1095" i="5" s="1"/>
  <c r="B1095" i="5" a="1"/>
  <c r="B1095" i="5" s="1"/>
  <c r="A1095" i="5" a="1"/>
  <c r="A1095" i="5" s="1"/>
  <c r="D1094" i="5" a="1"/>
  <c r="D1094" i="5" s="1"/>
  <c r="C1094" i="5" a="1"/>
  <c r="C1094" i="5" s="1"/>
  <c r="B1094" i="5" a="1"/>
  <c r="B1094" i="5" s="1"/>
  <c r="A1094" i="5" a="1"/>
  <c r="A1094" i="5" s="1"/>
  <c r="D1093" i="5" a="1"/>
  <c r="D1093" i="5" s="1"/>
  <c r="C1093" i="5" a="1"/>
  <c r="C1093" i="5" s="1"/>
  <c r="B1093" i="5" a="1"/>
  <c r="B1093" i="5" s="1"/>
  <c r="A1093" i="5" a="1"/>
  <c r="A1093" i="5" s="1"/>
  <c r="D1092" i="5" a="1"/>
  <c r="D1092" i="5" s="1"/>
  <c r="C1092" i="5" a="1"/>
  <c r="C1092" i="5" s="1"/>
  <c r="B1092" i="5" a="1"/>
  <c r="B1092" i="5" s="1"/>
  <c r="A1092" i="5" a="1"/>
  <c r="A1092" i="5" s="1"/>
  <c r="D1091" i="5" a="1"/>
  <c r="D1091" i="5" s="1"/>
  <c r="C1091" i="5" a="1"/>
  <c r="C1091" i="5" s="1"/>
  <c r="B1091" i="5" a="1"/>
  <c r="B1091" i="5" s="1"/>
  <c r="A1091" i="5" a="1"/>
  <c r="A1091" i="5" s="1"/>
  <c r="D1090" i="5" a="1"/>
  <c r="D1090" i="5" s="1"/>
  <c r="C1090" i="5" a="1"/>
  <c r="C1090" i="5" s="1"/>
  <c r="B1090" i="5" a="1"/>
  <c r="B1090" i="5" s="1"/>
  <c r="A1090" i="5" a="1"/>
  <c r="A1090" i="5" s="1"/>
  <c r="D1089" i="5" a="1"/>
  <c r="D1089" i="5" s="1"/>
  <c r="C1089" i="5" a="1"/>
  <c r="C1089" i="5" s="1"/>
  <c r="B1089" i="5" a="1"/>
  <c r="B1089" i="5" s="1"/>
  <c r="A1089" i="5" a="1"/>
  <c r="A1089" i="5" s="1"/>
  <c r="D1088" i="5" a="1"/>
  <c r="D1088" i="5" s="1"/>
  <c r="C1088" i="5" a="1"/>
  <c r="C1088" i="5" s="1"/>
  <c r="B1088" i="5" a="1"/>
  <c r="B1088" i="5" s="1"/>
  <c r="A1088" i="5" a="1"/>
  <c r="A1088" i="5" s="1"/>
  <c r="D1087" i="5" a="1"/>
  <c r="D1087" i="5" s="1"/>
  <c r="C1087" i="5" a="1"/>
  <c r="C1087" i="5" s="1"/>
  <c r="B1087" i="5" a="1"/>
  <c r="B1087" i="5" s="1"/>
  <c r="A1087" i="5" a="1"/>
  <c r="A1087" i="5" s="1"/>
  <c r="D1086" i="5" a="1"/>
  <c r="D1086" i="5" s="1"/>
  <c r="C1086" i="5" a="1"/>
  <c r="C1086" i="5" s="1"/>
  <c r="B1086" i="5" a="1"/>
  <c r="B1086" i="5" s="1"/>
  <c r="A1086" i="5" a="1"/>
  <c r="A1086" i="5" s="1"/>
  <c r="D1085" i="5" a="1"/>
  <c r="D1085" i="5" s="1"/>
  <c r="C1085" i="5" a="1"/>
  <c r="C1085" i="5" s="1"/>
  <c r="B1085" i="5" a="1"/>
  <c r="B1085" i="5" s="1"/>
  <c r="A1085" i="5" a="1"/>
  <c r="A1085" i="5" s="1"/>
  <c r="D1084" i="5" a="1"/>
  <c r="D1084" i="5" s="1"/>
  <c r="C1084" i="5" a="1"/>
  <c r="C1084" i="5" s="1"/>
  <c r="B1084" i="5" a="1"/>
  <c r="B1084" i="5" s="1"/>
  <c r="A1084" i="5" a="1"/>
  <c r="A1084" i="5" s="1"/>
  <c r="D1083" i="5" a="1"/>
  <c r="D1083" i="5" s="1"/>
  <c r="C1083" i="5" a="1"/>
  <c r="C1083" i="5" s="1"/>
  <c r="B1083" i="5" a="1"/>
  <c r="B1083" i="5" s="1"/>
  <c r="A1083" i="5" a="1"/>
  <c r="A1083" i="5" s="1"/>
  <c r="D1082" i="5" a="1"/>
  <c r="D1082" i="5" s="1"/>
  <c r="C1082" i="5" a="1"/>
  <c r="C1082" i="5" s="1"/>
  <c r="B1082" i="5" a="1"/>
  <c r="B1082" i="5" s="1"/>
  <c r="A1082" i="5" a="1"/>
  <c r="A1082" i="5" s="1"/>
  <c r="D1081" i="5" a="1"/>
  <c r="D1081" i="5" s="1"/>
  <c r="C1081" i="5" a="1"/>
  <c r="C1081" i="5" s="1"/>
  <c r="B1081" i="5" a="1"/>
  <c r="B1081" i="5" s="1"/>
  <c r="A1081" i="5" a="1"/>
  <c r="A1081" i="5" s="1"/>
  <c r="D1080" i="5" a="1"/>
  <c r="D1080" i="5" s="1"/>
  <c r="C1080" i="5" a="1"/>
  <c r="C1080" i="5" s="1"/>
  <c r="B1080" i="5" a="1"/>
  <c r="B1080" i="5" s="1"/>
  <c r="A1080" i="5" a="1"/>
  <c r="A1080" i="5" s="1"/>
  <c r="D1079" i="5" a="1"/>
  <c r="D1079" i="5" s="1"/>
  <c r="C1079" i="5" a="1"/>
  <c r="C1079" i="5" s="1"/>
  <c r="B1079" i="5" a="1"/>
  <c r="B1079" i="5" s="1"/>
  <c r="A1079" i="5" a="1"/>
  <c r="A1079" i="5" s="1"/>
  <c r="D1078" i="5" a="1"/>
  <c r="D1078" i="5" s="1"/>
  <c r="C1078" i="5" a="1"/>
  <c r="C1078" i="5" s="1"/>
  <c r="B1078" i="5" a="1"/>
  <c r="B1078" i="5" s="1"/>
  <c r="A1078" i="5" a="1"/>
  <c r="A1078" i="5" s="1"/>
  <c r="D1077" i="5" a="1"/>
  <c r="D1077" i="5" s="1"/>
  <c r="C1077" i="5" a="1"/>
  <c r="C1077" i="5" s="1"/>
  <c r="B1077" i="5" a="1"/>
  <c r="B1077" i="5" s="1"/>
  <c r="A1077" i="5" a="1"/>
  <c r="A1077" i="5" s="1"/>
  <c r="D1076" i="5" a="1"/>
  <c r="D1076" i="5" s="1"/>
  <c r="C1076" i="5" a="1"/>
  <c r="C1076" i="5" s="1"/>
  <c r="B1076" i="5" a="1"/>
  <c r="B1076" i="5" s="1"/>
  <c r="A1076" i="5" a="1"/>
  <c r="A1076" i="5" s="1"/>
  <c r="D1075" i="5" a="1"/>
  <c r="D1075" i="5" s="1"/>
  <c r="C1075" i="5" a="1"/>
  <c r="C1075" i="5" s="1"/>
  <c r="B1075" i="5" a="1"/>
  <c r="B1075" i="5" s="1"/>
  <c r="A1075" i="5" a="1"/>
  <c r="A1075" i="5" s="1"/>
  <c r="D1074" i="5" a="1"/>
  <c r="D1074" i="5" s="1"/>
  <c r="C1074" i="5" a="1"/>
  <c r="C1074" i="5" s="1"/>
  <c r="B1074" i="5" a="1"/>
  <c r="B1074" i="5" s="1"/>
  <c r="A1074" i="5" a="1"/>
  <c r="A1074" i="5" s="1"/>
  <c r="D1073" i="5" a="1"/>
  <c r="D1073" i="5" s="1"/>
  <c r="C1073" i="5" a="1"/>
  <c r="C1073" i="5" s="1"/>
  <c r="B1073" i="5" a="1"/>
  <c r="B1073" i="5" s="1"/>
  <c r="A1073" i="5" a="1"/>
  <c r="A1073" i="5" s="1"/>
  <c r="D1072" i="5" a="1"/>
  <c r="D1072" i="5" s="1"/>
  <c r="C1072" i="5" a="1"/>
  <c r="C1072" i="5" s="1"/>
  <c r="B1072" i="5" a="1"/>
  <c r="B1072" i="5" s="1"/>
  <c r="A1072" i="5" a="1"/>
  <c r="A1072" i="5" s="1"/>
  <c r="D1071" i="5" a="1"/>
  <c r="D1071" i="5" s="1"/>
  <c r="C1071" i="5" a="1"/>
  <c r="C1071" i="5" s="1"/>
  <c r="B1071" i="5" a="1"/>
  <c r="B1071" i="5" s="1"/>
  <c r="A1071" i="5" a="1"/>
  <c r="A1071" i="5" s="1"/>
  <c r="D1070" i="5" a="1"/>
  <c r="D1070" i="5" s="1"/>
  <c r="C1070" i="5" a="1"/>
  <c r="C1070" i="5" s="1"/>
  <c r="B1070" i="5" a="1"/>
  <c r="B1070" i="5" s="1"/>
  <c r="A1070" i="5" a="1"/>
  <c r="A1070" i="5" s="1"/>
  <c r="D1069" i="5" a="1"/>
  <c r="D1069" i="5" s="1"/>
  <c r="C1069" i="5" a="1"/>
  <c r="C1069" i="5" s="1"/>
  <c r="B1069" i="5" a="1"/>
  <c r="B1069" i="5" s="1"/>
  <c r="A1069" i="5" a="1"/>
  <c r="A1069" i="5" s="1"/>
  <c r="D1068" i="5" a="1"/>
  <c r="D1068" i="5" s="1"/>
  <c r="C1068" i="5" a="1"/>
  <c r="C1068" i="5" s="1"/>
  <c r="B1068" i="5" a="1"/>
  <c r="B1068" i="5" s="1"/>
  <c r="A1068" i="5" a="1"/>
  <c r="A1068" i="5" s="1"/>
  <c r="D1067" i="5" a="1"/>
  <c r="D1067" i="5" s="1"/>
  <c r="C1067" i="5" a="1"/>
  <c r="C1067" i="5" s="1"/>
  <c r="B1067" i="5" a="1"/>
  <c r="B1067" i="5" s="1"/>
  <c r="A1067" i="5" a="1"/>
  <c r="A1067" i="5" s="1"/>
  <c r="D1066" i="5" a="1"/>
  <c r="D1066" i="5" s="1"/>
  <c r="C1066" i="5" a="1"/>
  <c r="C1066" i="5" s="1"/>
  <c r="B1066" i="5" a="1"/>
  <c r="B1066" i="5" s="1"/>
  <c r="A1066" i="5" a="1"/>
  <c r="A1066" i="5" s="1"/>
  <c r="D1065" i="5" a="1"/>
  <c r="D1065" i="5" s="1"/>
  <c r="C1065" i="5" a="1"/>
  <c r="C1065" i="5" s="1"/>
  <c r="B1065" i="5" a="1"/>
  <c r="B1065" i="5" s="1"/>
  <c r="A1065" i="5" a="1"/>
  <c r="A1065" i="5" s="1"/>
  <c r="D1064" i="5" a="1"/>
  <c r="D1064" i="5" s="1"/>
  <c r="C1064" i="5" a="1"/>
  <c r="C1064" i="5" s="1"/>
  <c r="B1064" i="5" a="1"/>
  <c r="B1064" i="5" s="1"/>
  <c r="A1064" i="5" a="1"/>
  <c r="A1064" i="5" s="1"/>
  <c r="D1063" i="5" a="1"/>
  <c r="D1063" i="5" s="1"/>
  <c r="C1063" i="5" a="1"/>
  <c r="C1063" i="5" s="1"/>
  <c r="B1063" i="5" a="1"/>
  <c r="B1063" i="5" s="1"/>
  <c r="A1063" i="5" a="1"/>
  <c r="A1063" i="5" s="1"/>
  <c r="D1062" i="5" a="1"/>
  <c r="D1062" i="5" s="1"/>
  <c r="C1062" i="5" a="1"/>
  <c r="C1062" i="5" s="1"/>
  <c r="B1062" i="5" a="1"/>
  <c r="B1062" i="5" s="1"/>
  <c r="A1062" i="5" a="1"/>
  <c r="A1062" i="5" s="1"/>
  <c r="D1061" i="5" a="1"/>
  <c r="D1061" i="5" s="1"/>
  <c r="C1061" i="5" a="1"/>
  <c r="C1061" i="5" s="1"/>
  <c r="B1061" i="5" a="1"/>
  <c r="B1061" i="5" s="1"/>
  <c r="A1061" i="5" a="1"/>
  <c r="A1061" i="5" s="1"/>
  <c r="D1060" i="5" a="1"/>
  <c r="D1060" i="5" s="1"/>
  <c r="C1060" i="5" a="1"/>
  <c r="C1060" i="5" s="1"/>
  <c r="B1060" i="5" a="1"/>
  <c r="B1060" i="5" s="1"/>
  <c r="A1060" i="5" a="1"/>
  <c r="A1060" i="5" s="1"/>
  <c r="D1059" i="5" a="1"/>
  <c r="D1059" i="5" s="1"/>
  <c r="C1059" i="5" a="1"/>
  <c r="C1059" i="5" s="1"/>
  <c r="B1059" i="5" a="1"/>
  <c r="B1059" i="5" s="1"/>
  <c r="A1059" i="5" a="1"/>
  <c r="A1059" i="5" s="1"/>
  <c r="D1058" i="5" a="1"/>
  <c r="D1058" i="5" s="1"/>
  <c r="C1058" i="5" a="1"/>
  <c r="C1058" i="5" s="1"/>
  <c r="B1058" i="5" a="1"/>
  <c r="B1058" i="5" s="1"/>
  <c r="A1058" i="5" a="1"/>
  <c r="A1058" i="5" s="1"/>
  <c r="D1057" i="5" a="1"/>
  <c r="D1057" i="5" s="1"/>
  <c r="C1057" i="5" a="1"/>
  <c r="C1057" i="5" s="1"/>
  <c r="B1057" i="5" a="1"/>
  <c r="B1057" i="5" s="1"/>
  <c r="A1057" i="5" a="1"/>
  <c r="A1057" i="5" s="1"/>
  <c r="D1056" i="5" a="1"/>
  <c r="D1056" i="5" s="1"/>
  <c r="C1056" i="5" a="1"/>
  <c r="C1056" i="5" s="1"/>
  <c r="B1056" i="5" a="1"/>
  <c r="B1056" i="5" s="1"/>
  <c r="A1056" i="5" a="1"/>
  <c r="A1056" i="5" s="1"/>
  <c r="D1055" i="5" a="1"/>
  <c r="D1055" i="5" s="1"/>
  <c r="C1055" i="5" a="1"/>
  <c r="C1055" i="5" s="1"/>
  <c r="B1055" i="5" a="1"/>
  <c r="B1055" i="5" s="1"/>
  <c r="A1055" i="5" a="1"/>
  <c r="A1055" i="5" s="1"/>
  <c r="D1054" i="5" a="1"/>
  <c r="D1054" i="5" s="1"/>
  <c r="C1054" i="5" a="1"/>
  <c r="C1054" i="5" s="1"/>
  <c r="B1054" i="5" a="1"/>
  <c r="B1054" i="5" s="1"/>
  <c r="A1054" i="5" a="1"/>
  <c r="A1054" i="5" s="1"/>
  <c r="D1053" i="5" a="1"/>
  <c r="D1053" i="5" s="1"/>
  <c r="C1053" i="5" a="1"/>
  <c r="C1053" i="5" s="1"/>
  <c r="B1053" i="5" a="1"/>
  <c r="B1053" i="5" s="1"/>
  <c r="A1053" i="5" a="1"/>
  <c r="A1053" i="5" s="1"/>
  <c r="D1052" i="5" a="1"/>
  <c r="D1052" i="5" s="1"/>
  <c r="C1052" i="5" a="1"/>
  <c r="C1052" i="5" s="1"/>
  <c r="B1052" i="5" a="1"/>
  <c r="B1052" i="5" s="1"/>
  <c r="A1052" i="5" a="1"/>
  <c r="A1052" i="5" s="1"/>
  <c r="D1051" i="5" a="1"/>
  <c r="D1051" i="5" s="1"/>
  <c r="C1051" i="5" a="1"/>
  <c r="C1051" i="5" s="1"/>
  <c r="B1051" i="5" a="1"/>
  <c r="B1051" i="5" s="1"/>
  <c r="A1051" i="5" a="1"/>
  <c r="A1051" i="5" s="1"/>
  <c r="D1050" i="5" a="1"/>
  <c r="D1050" i="5" s="1"/>
  <c r="C1050" i="5" a="1"/>
  <c r="C1050" i="5" s="1"/>
  <c r="B1050" i="5" a="1"/>
  <c r="B1050" i="5" s="1"/>
  <c r="A1050" i="5" a="1"/>
  <c r="A1050" i="5" s="1"/>
  <c r="D1049" i="5" a="1"/>
  <c r="D1049" i="5" s="1"/>
  <c r="C1049" i="5" a="1"/>
  <c r="C1049" i="5" s="1"/>
  <c r="B1049" i="5" a="1"/>
  <c r="B1049" i="5" s="1"/>
  <c r="A1049" i="5" a="1"/>
  <c r="A1049" i="5" s="1"/>
  <c r="D1048" i="5" a="1"/>
  <c r="D1048" i="5" s="1"/>
  <c r="C1048" i="5" a="1"/>
  <c r="C1048" i="5" s="1"/>
  <c r="B1048" i="5" a="1"/>
  <c r="B1048" i="5" s="1"/>
  <c r="A1048" i="5" a="1"/>
  <c r="A1048" i="5" s="1"/>
  <c r="D1047" i="5" a="1"/>
  <c r="D1047" i="5" s="1"/>
  <c r="C1047" i="5" a="1"/>
  <c r="C1047" i="5" s="1"/>
  <c r="B1047" i="5" a="1"/>
  <c r="B1047" i="5" s="1"/>
  <c r="A1047" i="5" a="1"/>
  <c r="A1047" i="5" s="1"/>
  <c r="D1046" i="5" a="1"/>
  <c r="D1046" i="5" s="1"/>
  <c r="C1046" i="5" a="1"/>
  <c r="C1046" i="5" s="1"/>
  <c r="B1046" i="5" a="1"/>
  <c r="B1046" i="5" s="1"/>
  <c r="A1046" i="5" a="1"/>
  <c r="A1046" i="5" s="1"/>
  <c r="D1045" i="5" a="1"/>
  <c r="D1045" i="5" s="1"/>
  <c r="C1045" i="5" a="1"/>
  <c r="C1045" i="5" s="1"/>
  <c r="B1045" i="5" a="1"/>
  <c r="B1045" i="5" s="1"/>
  <c r="A1045" i="5" a="1"/>
  <c r="A1045" i="5" s="1"/>
  <c r="D1044" i="5" a="1"/>
  <c r="D1044" i="5" s="1"/>
  <c r="C1044" i="5" a="1"/>
  <c r="C1044" i="5" s="1"/>
  <c r="B1044" i="5" a="1"/>
  <c r="B1044" i="5" s="1"/>
  <c r="A1044" i="5" a="1"/>
  <c r="A1044" i="5" s="1"/>
  <c r="D1043" i="5" a="1"/>
  <c r="D1043" i="5" s="1"/>
  <c r="C1043" i="5" a="1"/>
  <c r="C1043" i="5" s="1"/>
  <c r="B1043" i="5" a="1"/>
  <c r="B1043" i="5" s="1"/>
  <c r="A1043" i="5" a="1"/>
  <c r="A1043" i="5" s="1"/>
  <c r="D1042" i="5" a="1"/>
  <c r="D1042" i="5" s="1"/>
  <c r="C1042" i="5" a="1"/>
  <c r="C1042" i="5" s="1"/>
  <c r="B1042" i="5" a="1"/>
  <c r="B1042" i="5" s="1"/>
  <c r="A1042" i="5" a="1"/>
  <c r="A1042" i="5" s="1"/>
  <c r="D1041" i="5" a="1"/>
  <c r="D1041" i="5" s="1"/>
  <c r="C1041" i="5" a="1"/>
  <c r="C1041" i="5" s="1"/>
  <c r="B1041" i="5" a="1"/>
  <c r="B1041" i="5" s="1"/>
  <c r="A1041" i="5" a="1"/>
  <c r="A1041" i="5" s="1"/>
  <c r="D1040" i="5" a="1"/>
  <c r="D1040" i="5" s="1"/>
  <c r="C1040" i="5" a="1"/>
  <c r="C1040" i="5" s="1"/>
  <c r="B1040" i="5" a="1"/>
  <c r="B1040" i="5" s="1"/>
  <c r="A1040" i="5" a="1"/>
  <c r="A1040" i="5" s="1"/>
  <c r="D1039" i="5" a="1"/>
  <c r="D1039" i="5" s="1"/>
  <c r="C1039" i="5" a="1"/>
  <c r="C1039" i="5" s="1"/>
  <c r="B1039" i="5" a="1"/>
  <c r="B1039" i="5" s="1"/>
  <c r="A1039" i="5" a="1"/>
  <c r="A1039" i="5" s="1"/>
  <c r="D1038" i="5" a="1"/>
  <c r="D1038" i="5" s="1"/>
  <c r="C1038" i="5" a="1"/>
  <c r="C1038" i="5" s="1"/>
  <c r="B1038" i="5" a="1"/>
  <c r="B1038" i="5" s="1"/>
  <c r="A1038" i="5" a="1"/>
  <c r="A1038" i="5" s="1"/>
  <c r="D1037" i="5" a="1"/>
  <c r="D1037" i="5" s="1"/>
  <c r="C1037" i="5" a="1"/>
  <c r="C1037" i="5" s="1"/>
  <c r="B1037" i="5" a="1"/>
  <c r="B1037" i="5" s="1"/>
  <c r="A1037" i="5" a="1"/>
  <c r="A1037" i="5" s="1"/>
  <c r="D1036" i="5" a="1"/>
  <c r="D1036" i="5" s="1"/>
  <c r="C1036" i="5" a="1"/>
  <c r="C1036" i="5" s="1"/>
  <c r="B1036" i="5" a="1"/>
  <c r="B1036" i="5" s="1"/>
  <c r="A1036" i="5" a="1"/>
  <c r="A1036" i="5" s="1"/>
  <c r="D1035" i="5" a="1"/>
  <c r="D1035" i="5" s="1"/>
  <c r="C1035" i="5" a="1"/>
  <c r="C1035" i="5" s="1"/>
  <c r="B1035" i="5" a="1"/>
  <c r="B1035" i="5" s="1"/>
  <c r="A1035" i="5" a="1"/>
  <c r="A1035" i="5" s="1"/>
  <c r="D1034" i="5" a="1"/>
  <c r="D1034" i="5" s="1"/>
  <c r="C1034" i="5" a="1"/>
  <c r="C1034" i="5" s="1"/>
  <c r="B1034" i="5" a="1"/>
  <c r="B1034" i="5" s="1"/>
  <c r="A1034" i="5" a="1"/>
  <c r="A1034" i="5" s="1"/>
  <c r="D1033" i="5" a="1"/>
  <c r="D1033" i="5" s="1"/>
  <c r="C1033" i="5" a="1"/>
  <c r="C1033" i="5" s="1"/>
  <c r="B1033" i="5" a="1"/>
  <c r="B1033" i="5" s="1"/>
  <c r="A1033" i="5" a="1"/>
  <c r="A1033" i="5" s="1"/>
  <c r="D1032" i="5" a="1"/>
  <c r="D1032" i="5" s="1"/>
  <c r="C1032" i="5" a="1"/>
  <c r="C1032" i="5" s="1"/>
  <c r="B1032" i="5" a="1"/>
  <c r="B1032" i="5" s="1"/>
  <c r="A1032" i="5" a="1"/>
  <c r="A1032" i="5" s="1"/>
  <c r="D1031" i="5" a="1"/>
  <c r="D1031" i="5" s="1"/>
  <c r="C1031" i="5" a="1"/>
  <c r="C1031" i="5" s="1"/>
  <c r="B1031" i="5" a="1"/>
  <c r="B1031" i="5" s="1"/>
  <c r="A1031" i="5" a="1"/>
  <c r="A1031" i="5" s="1"/>
  <c r="D1030" i="5" a="1"/>
  <c r="D1030" i="5" s="1"/>
  <c r="C1030" i="5" a="1"/>
  <c r="C1030" i="5" s="1"/>
  <c r="B1030" i="5" a="1"/>
  <c r="B1030" i="5" s="1"/>
  <c r="A1030" i="5" a="1"/>
  <c r="A1030" i="5" s="1"/>
  <c r="D1029" i="5" a="1"/>
  <c r="D1029" i="5" s="1"/>
  <c r="C1029" i="5" a="1"/>
  <c r="C1029" i="5" s="1"/>
  <c r="B1029" i="5" a="1"/>
  <c r="B1029" i="5" s="1"/>
  <c r="A1029" i="5" a="1"/>
  <c r="A1029" i="5" s="1"/>
  <c r="D1028" i="5" a="1"/>
  <c r="D1028" i="5" s="1"/>
  <c r="C1028" i="5" a="1"/>
  <c r="C1028" i="5" s="1"/>
  <c r="B1028" i="5" a="1"/>
  <c r="B1028" i="5" s="1"/>
  <c r="A1028" i="5" a="1"/>
  <c r="A1028" i="5" s="1"/>
  <c r="D1027" i="5" a="1"/>
  <c r="D1027" i="5" s="1"/>
  <c r="C1027" i="5" a="1"/>
  <c r="C1027" i="5" s="1"/>
  <c r="B1027" i="5" a="1"/>
  <c r="B1027" i="5" s="1"/>
  <c r="A1027" i="5" a="1"/>
  <c r="A1027" i="5" s="1"/>
  <c r="D1026" i="5" a="1"/>
  <c r="D1026" i="5" s="1"/>
  <c r="C1026" i="5" a="1"/>
  <c r="C1026" i="5" s="1"/>
  <c r="B1026" i="5" a="1"/>
  <c r="B1026" i="5" s="1"/>
  <c r="A1026" i="5" a="1"/>
  <c r="A1026" i="5" s="1"/>
  <c r="D1025" i="5" a="1"/>
  <c r="D1025" i="5" s="1"/>
  <c r="C1025" i="5" a="1"/>
  <c r="C1025" i="5" s="1"/>
  <c r="B1025" i="5" a="1"/>
  <c r="B1025" i="5" s="1"/>
  <c r="A1025" i="5" a="1"/>
  <c r="A1025" i="5" s="1"/>
  <c r="D1024" i="5" a="1"/>
  <c r="D1024" i="5" s="1"/>
  <c r="C1024" i="5" a="1"/>
  <c r="C1024" i="5" s="1"/>
  <c r="B1024" i="5" a="1"/>
  <c r="B1024" i="5" s="1"/>
  <c r="A1024" i="5" a="1"/>
  <c r="A1024" i="5" s="1"/>
  <c r="D1023" i="5" a="1"/>
  <c r="D1023" i="5" s="1"/>
  <c r="C1023" i="5" a="1"/>
  <c r="C1023" i="5" s="1"/>
  <c r="B1023" i="5" a="1"/>
  <c r="B1023" i="5" s="1"/>
  <c r="A1023" i="5" a="1"/>
  <c r="A1023" i="5" s="1"/>
  <c r="D1022" i="5" a="1"/>
  <c r="D1022" i="5" s="1"/>
  <c r="C1022" i="5" a="1"/>
  <c r="C1022" i="5" s="1"/>
  <c r="B1022" i="5" a="1"/>
  <c r="B1022" i="5" s="1"/>
  <c r="A1022" i="5" a="1"/>
  <c r="A1022" i="5" s="1"/>
  <c r="D1021" i="5" a="1"/>
  <c r="D1021" i="5" s="1"/>
  <c r="C1021" i="5" a="1"/>
  <c r="C1021" i="5" s="1"/>
  <c r="B1021" i="5" a="1"/>
  <c r="B1021" i="5" s="1"/>
  <c r="A1021" i="5" a="1"/>
  <c r="A1021" i="5" s="1"/>
  <c r="D1020" i="5" a="1"/>
  <c r="D1020" i="5" s="1"/>
  <c r="C1020" i="5" a="1"/>
  <c r="C1020" i="5" s="1"/>
  <c r="B1020" i="5" a="1"/>
  <c r="B1020" i="5" s="1"/>
  <c r="A1020" i="5" a="1"/>
  <c r="A1020" i="5" s="1"/>
  <c r="D1019" i="5" a="1"/>
  <c r="D1019" i="5" s="1"/>
  <c r="C1019" i="5" a="1"/>
  <c r="C1019" i="5" s="1"/>
  <c r="B1019" i="5" a="1"/>
  <c r="B1019" i="5" s="1"/>
  <c r="A1019" i="5" a="1"/>
  <c r="A1019" i="5" s="1"/>
  <c r="D1018" i="5" a="1"/>
  <c r="D1018" i="5" s="1"/>
  <c r="C1018" i="5" a="1"/>
  <c r="C1018" i="5" s="1"/>
  <c r="B1018" i="5" a="1"/>
  <c r="B1018" i="5" s="1"/>
  <c r="A1018" i="5" a="1"/>
  <c r="A1018" i="5" s="1"/>
  <c r="D1017" i="5" a="1"/>
  <c r="D1017" i="5" s="1"/>
  <c r="C1017" i="5" a="1"/>
  <c r="C1017" i="5" s="1"/>
  <c r="B1017" i="5" a="1"/>
  <c r="B1017" i="5" s="1"/>
  <c r="A1017" i="5" a="1"/>
  <c r="A1017" i="5" s="1"/>
  <c r="D1016" i="5" a="1"/>
  <c r="D1016" i="5" s="1"/>
  <c r="C1016" i="5" a="1"/>
  <c r="C1016" i="5" s="1"/>
  <c r="B1016" i="5" a="1"/>
  <c r="B1016" i="5" s="1"/>
  <c r="A1016" i="5" a="1"/>
  <c r="A1016" i="5" s="1"/>
  <c r="D1015" i="5" a="1"/>
  <c r="D1015" i="5" s="1"/>
  <c r="C1015" i="5" a="1"/>
  <c r="C1015" i="5" s="1"/>
  <c r="B1015" i="5" a="1"/>
  <c r="B1015" i="5" s="1"/>
  <c r="A1015" i="5" a="1"/>
  <c r="A1015" i="5" s="1"/>
  <c r="D1014" i="5" a="1"/>
  <c r="D1014" i="5" s="1"/>
  <c r="C1014" i="5" a="1"/>
  <c r="C1014" i="5" s="1"/>
  <c r="B1014" i="5" a="1"/>
  <c r="B1014" i="5" s="1"/>
  <c r="A1014" i="5" a="1"/>
  <c r="A1014" i="5" s="1"/>
  <c r="D1013" i="5" a="1"/>
  <c r="D1013" i="5" s="1"/>
  <c r="C1013" i="5" a="1"/>
  <c r="C1013" i="5" s="1"/>
  <c r="B1013" i="5" a="1"/>
  <c r="B1013" i="5" s="1"/>
  <c r="A1013" i="5" a="1"/>
  <c r="A1013" i="5" s="1"/>
  <c r="D1012" i="5" a="1"/>
  <c r="D1012" i="5" s="1"/>
  <c r="C1012" i="5" a="1"/>
  <c r="C1012" i="5" s="1"/>
  <c r="B1012" i="5" a="1"/>
  <c r="B1012" i="5" s="1"/>
  <c r="A1012" i="5" a="1"/>
  <c r="A1012" i="5" s="1"/>
  <c r="D1011" i="5" a="1"/>
  <c r="D1011" i="5" s="1"/>
  <c r="C1011" i="5" a="1"/>
  <c r="C1011" i="5" s="1"/>
  <c r="B1011" i="5" a="1"/>
  <c r="B1011" i="5" s="1"/>
  <c r="A1011" i="5" a="1"/>
  <c r="A1011" i="5" s="1"/>
  <c r="D1010" i="5" a="1"/>
  <c r="D1010" i="5" s="1"/>
  <c r="C1010" i="5" a="1"/>
  <c r="C1010" i="5" s="1"/>
  <c r="B1010" i="5" a="1"/>
  <c r="B1010" i="5" s="1"/>
  <c r="A1010" i="5" a="1"/>
  <c r="A1010" i="5" s="1"/>
  <c r="D1009" i="5" a="1"/>
  <c r="D1009" i="5" s="1"/>
  <c r="C1009" i="5" a="1"/>
  <c r="C1009" i="5" s="1"/>
  <c r="B1009" i="5" a="1"/>
  <c r="B1009" i="5" s="1"/>
  <c r="A1009" i="5" a="1"/>
  <c r="A1009" i="5" s="1"/>
  <c r="D1008" i="5" a="1"/>
  <c r="D1008" i="5" s="1"/>
  <c r="C1008" i="5" a="1"/>
  <c r="C1008" i="5" s="1"/>
  <c r="B1008" i="5" a="1"/>
  <c r="B1008" i="5" s="1"/>
  <c r="A1008" i="5" a="1"/>
  <c r="A1008" i="5" s="1"/>
  <c r="D1007" i="5" a="1"/>
  <c r="D1007" i="5" s="1"/>
  <c r="C1007" i="5" a="1"/>
  <c r="C1007" i="5" s="1"/>
  <c r="B1007" i="5" a="1"/>
  <c r="B1007" i="5" s="1"/>
  <c r="A1007" i="5" a="1"/>
  <c r="A1007" i="5" s="1"/>
  <c r="D1006" i="5" a="1"/>
  <c r="D1006" i="5" s="1"/>
  <c r="C1006" i="5" a="1"/>
  <c r="C1006" i="5" s="1"/>
  <c r="B1006" i="5" a="1"/>
  <c r="B1006" i="5" s="1"/>
  <c r="A1006" i="5" a="1"/>
  <c r="A1006" i="5" s="1"/>
  <c r="D1005" i="5" a="1"/>
  <c r="D1005" i="5" s="1"/>
  <c r="C1005" i="5" a="1"/>
  <c r="C1005" i="5" s="1"/>
  <c r="B1005" i="5" a="1"/>
  <c r="B1005" i="5" s="1"/>
  <c r="A1005" i="5" a="1"/>
  <c r="A1005" i="5" s="1"/>
  <c r="D1004" i="5" a="1"/>
  <c r="D1004" i="5" s="1"/>
  <c r="C1004" i="5" a="1"/>
  <c r="C1004" i="5" s="1"/>
  <c r="B1004" i="5" a="1"/>
  <c r="B1004" i="5" s="1"/>
  <c r="A1004" i="5" a="1"/>
  <c r="A1004" i="5" s="1"/>
  <c r="D1003" i="5" a="1"/>
  <c r="D1003" i="5" s="1"/>
  <c r="C1003" i="5" a="1"/>
  <c r="C1003" i="5" s="1"/>
  <c r="B1003" i="5" a="1"/>
  <c r="B1003" i="5" s="1"/>
  <c r="A1003" i="5" a="1"/>
  <c r="A1003" i="5" s="1"/>
  <c r="D1002" i="5" a="1"/>
  <c r="D1002" i="5" s="1"/>
  <c r="C1002" i="5" a="1"/>
  <c r="C1002" i="5" s="1"/>
  <c r="B1002" i="5" a="1"/>
  <c r="B1002" i="5" s="1"/>
  <c r="A1002" i="5" a="1"/>
  <c r="A1002" i="5" s="1"/>
  <c r="D1001" i="5" a="1"/>
  <c r="D1001" i="5" s="1"/>
  <c r="C1001" i="5" a="1"/>
  <c r="C1001" i="5" s="1"/>
  <c r="B1001" i="5" a="1"/>
  <c r="B1001" i="5" s="1"/>
  <c r="A1001" i="5" a="1"/>
  <c r="A1001" i="5" s="1"/>
  <c r="D1000" i="5" a="1"/>
  <c r="D1000" i="5" s="1"/>
  <c r="C1000" i="5" a="1"/>
  <c r="C1000" i="5" s="1"/>
  <c r="B1000" i="5" a="1"/>
  <c r="B1000" i="5" s="1"/>
  <c r="A1000" i="5" a="1"/>
  <c r="A1000" i="5" s="1"/>
  <c r="D999" i="5" a="1"/>
  <c r="D999" i="5" s="1"/>
  <c r="C999" i="5" a="1"/>
  <c r="C999" i="5" s="1"/>
  <c r="B999" i="5" a="1"/>
  <c r="B999" i="5" s="1"/>
  <c r="A999" i="5" a="1"/>
  <c r="A999" i="5" s="1"/>
  <c r="D998" i="5" a="1"/>
  <c r="D998" i="5" s="1"/>
  <c r="C998" i="5" a="1"/>
  <c r="C998" i="5" s="1"/>
  <c r="B998" i="5" a="1"/>
  <c r="B998" i="5" s="1"/>
  <c r="A998" i="5" a="1"/>
  <c r="A998" i="5" s="1"/>
  <c r="D997" i="5" a="1"/>
  <c r="D997" i="5" s="1"/>
  <c r="C997" i="5" a="1"/>
  <c r="C997" i="5" s="1"/>
  <c r="B997" i="5" a="1"/>
  <c r="B997" i="5" s="1"/>
  <c r="A997" i="5" a="1"/>
  <c r="A997" i="5" s="1"/>
  <c r="D996" i="5" a="1"/>
  <c r="D996" i="5" s="1"/>
  <c r="C996" i="5" a="1"/>
  <c r="C996" i="5" s="1"/>
  <c r="B996" i="5" a="1"/>
  <c r="B996" i="5" s="1"/>
  <c r="A996" i="5" a="1"/>
  <c r="A996" i="5" s="1"/>
  <c r="D995" i="5" a="1"/>
  <c r="D995" i="5" s="1"/>
  <c r="C995" i="5" a="1"/>
  <c r="C995" i="5" s="1"/>
  <c r="B995" i="5" a="1"/>
  <c r="B995" i="5" s="1"/>
  <c r="A995" i="5" a="1"/>
  <c r="A995" i="5" s="1"/>
  <c r="D994" i="5" a="1"/>
  <c r="D994" i="5" s="1"/>
  <c r="C994" i="5" a="1"/>
  <c r="C994" i="5" s="1"/>
  <c r="B994" i="5" a="1"/>
  <c r="B994" i="5" s="1"/>
  <c r="A994" i="5" a="1"/>
  <c r="A994" i="5" s="1"/>
  <c r="D993" i="5" a="1"/>
  <c r="D993" i="5" s="1"/>
  <c r="C993" i="5" a="1"/>
  <c r="C993" i="5" s="1"/>
  <c r="B993" i="5" a="1"/>
  <c r="B993" i="5" s="1"/>
  <c r="A993" i="5" a="1"/>
  <c r="A993" i="5" s="1"/>
  <c r="D992" i="5" a="1"/>
  <c r="D992" i="5" s="1"/>
  <c r="C992" i="5" a="1"/>
  <c r="C992" i="5" s="1"/>
  <c r="B992" i="5" a="1"/>
  <c r="B992" i="5" s="1"/>
  <c r="A992" i="5" a="1"/>
  <c r="A992" i="5" s="1"/>
  <c r="D991" i="5" a="1"/>
  <c r="D991" i="5" s="1"/>
  <c r="C991" i="5" a="1"/>
  <c r="C991" i="5" s="1"/>
  <c r="B991" i="5" a="1"/>
  <c r="B991" i="5" s="1"/>
  <c r="A991" i="5" a="1"/>
  <c r="A991" i="5" s="1"/>
  <c r="D990" i="5" a="1"/>
  <c r="D990" i="5" s="1"/>
  <c r="C990" i="5" a="1"/>
  <c r="C990" i="5" s="1"/>
  <c r="B990" i="5" a="1"/>
  <c r="B990" i="5" s="1"/>
  <c r="A990" i="5" a="1"/>
  <c r="A990" i="5" s="1"/>
  <c r="D989" i="5" a="1"/>
  <c r="D989" i="5" s="1"/>
  <c r="C989" i="5" a="1"/>
  <c r="C989" i="5" s="1"/>
  <c r="B989" i="5" a="1"/>
  <c r="B989" i="5" s="1"/>
  <c r="A989" i="5" a="1"/>
  <c r="A989" i="5" s="1"/>
  <c r="D988" i="5" a="1"/>
  <c r="D988" i="5" s="1"/>
  <c r="C988" i="5" a="1"/>
  <c r="C988" i="5" s="1"/>
  <c r="B988" i="5" a="1"/>
  <c r="B988" i="5" s="1"/>
  <c r="A988" i="5" a="1"/>
  <c r="A988" i="5" s="1"/>
  <c r="D987" i="5" a="1"/>
  <c r="D987" i="5" s="1"/>
  <c r="C987" i="5" a="1"/>
  <c r="C987" i="5" s="1"/>
  <c r="B987" i="5" a="1"/>
  <c r="B987" i="5" s="1"/>
  <c r="A987" i="5" a="1"/>
  <c r="A987" i="5" s="1"/>
  <c r="D986" i="5" a="1"/>
  <c r="D986" i="5" s="1"/>
  <c r="C986" i="5" a="1"/>
  <c r="C986" i="5" s="1"/>
  <c r="B986" i="5" a="1"/>
  <c r="B986" i="5" s="1"/>
  <c r="A986" i="5" a="1"/>
  <c r="A986" i="5" s="1"/>
  <c r="D985" i="5" a="1"/>
  <c r="D985" i="5" s="1"/>
  <c r="C985" i="5" a="1"/>
  <c r="C985" i="5" s="1"/>
  <c r="B985" i="5" a="1"/>
  <c r="B985" i="5" s="1"/>
  <c r="A985" i="5" a="1"/>
  <c r="A985" i="5" s="1"/>
  <c r="D984" i="5" a="1"/>
  <c r="D984" i="5" s="1"/>
  <c r="C984" i="5" a="1"/>
  <c r="C984" i="5" s="1"/>
  <c r="B984" i="5" a="1"/>
  <c r="B984" i="5" s="1"/>
  <c r="A984" i="5" a="1"/>
  <c r="A984" i="5" s="1"/>
  <c r="D983" i="5" a="1"/>
  <c r="D983" i="5" s="1"/>
  <c r="C983" i="5" a="1"/>
  <c r="C983" i="5" s="1"/>
  <c r="B983" i="5" a="1"/>
  <c r="B983" i="5" s="1"/>
  <c r="A983" i="5" a="1"/>
  <c r="A983" i="5" s="1"/>
  <c r="D982" i="5" a="1"/>
  <c r="D982" i="5" s="1"/>
  <c r="C982" i="5" a="1"/>
  <c r="C982" i="5" s="1"/>
  <c r="B982" i="5" a="1"/>
  <c r="B982" i="5" s="1"/>
  <c r="A982" i="5" a="1"/>
  <c r="A982" i="5" s="1"/>
  <c r="D981" i="5" a="1"/>
  <c r="D981" i="5" s="1"/>
  <c r="C981" i="5" a="1"/>
  <c r="C981" i="5" s="1"/>
  <c r="B981" i="5" a="1"/>
  <c r="B981" i="5" s="1"/>
  <c r="A981" i="5" a="1"/>
  <c r="A981" i="5" s="1"/>
  <c r="D980" i="5" a="1"/>
  <c r="D980" i="5" s="1"/>
  <c r="C980" i="5" a="1"/>
  <c r="C980" i="5" s="1"/>
  <c r="B980" i="5" a="1"/>
  <c r="B980" i="5" s="1"/>
  <c r="A980" i="5" a="1"/>
  <c r="A980" i="5" s="1"/>
  <c r="D979" i="5" a="1"/>
  <c r="D979" i="5" s="1"/>
  <c r="C979" i="5" a="1"/>
  <c r="C979" i="5" s="1"/>
  <c r="B979" i="5" a="1"/>
  <c r="B979" i="5" s="1"/>
  <c r="A979" i="5" a="1"/>
  <c r="A979" i="5" s="1"/>
  <c r="D978" i="5" a="1"/>
  <c r="D978" i="5" s="1"/>
  <c r="C978" i="5" a="1"/>
  <c r="C978" i="5" s="1"/>
  <c r="B978" i="5" a="1"/>
  <c r="B978" i="5" s="1"/>
  <c r="A978" i="5" a="1"/>
  <c r="A978" i="5" s="1"/>
  <c r="D977" i="5" a="1"/>
  <c r="D977" i="5" s="1"/>
  <c r="C977" i="5" a="1"/>
  <c r="C977" i="5" s="1"/>
  <c r="B977" i="5" a="1"/>
  <c r="B977" i="5" s="1"/>
  <c r="A977" i="5" a="1"/>
  <c r="A977" i="5" s="1"/>
  <c r="D976" i="5" a="1"/>
  <c r="D976" i="5" s="1"/>
  <c r="C976" i="5" a="1"/>
  <c r="C976" i="5" s="1"/>
  <c r="B976" i="5" a="1"/>
  <c r="B976" i="5" s="1"/>
  <c r="A976" i="5" a="1"/>
  <c r="A976" i="5" s="1"/>
  <c r="D975" i="5" a="1"/>
  <c r="D975" i="5" s="1"/>
  <c r="C975" i="5" a="1"/>
  <c r="C975" i="5" s="1"/>
  <c r="B975" i="5" a="1"/>
  <c r="B975" i="5" s="1"/>
  <c r="A975" i="5" a="1"/>
  <c r="A975" i="5" s="1"/>
  <c r="D974" i="5" a="1"/>
  <c r="D974" i="5" s="1"/>
  <c r="C974" i="5" a="1"/>
  <c r="C974" i="5" s="1"/>
  <c r="B974" i="5" a="1"/>
  <c r="B974" i="5" s="1"/>
  <c r="A974" i="5" a="1"/>
  <c r="A974" i="5" s="1"/>
  <c r="D973" i="5" a="1"/>
  <c r="D973" i="5" s="1"/>
  <c r="C973" i="5" a="1"/>
  <c r="C973" i="5" s="1"/>
  <c r="B973" i="5" a="1"/>
  <c r="B973" i="5" s="1"/>
  <c r="A973" i="5" a="1"/>
  <c r="A973" i="5" s="1"/>
  <c r="D972" i="5" a="1"/>
  <c r="D972" i="5" s="1"/>
  <c r="C972" i="5" a="1"/>
  <c r="C972" i="5" s="1"/>
  <c r="B972" i="5" a="1"/>
  <c r="B972" i="5" s="1"/>
  <c r="A972" i="5" a="1"/>
  <c r="A972" i="5" s="1"/>
  <c r="D971" i="5" a="1"/>
  <c r="D971" i="5" s="1"/>
  <c r="C971" i="5" a="1"/>
  <c r="C971" i="5" s="1"/>
  <c r="B971" i="5" a="1"/>
  <c r="B971" i="5" s="1"/>
  <c r="A971" i="5" a="1"/>
  <c r="A971" i="5" s="1"/>
  <c r="D970" i="5" a="1"/>
  <c r="D970" i="5" s="1"/>
  <c r="C970" i="5" a="1"/>
  <c r="C970" i="5" s="1"/>
  <c r="B970" i="5" a="1"/>
  <c r="B970" i="5" s="1"/>
  <c r="A970" i="5" a="1"/>
  <c r="A970" i="5" s="1"/>
  <c r="D969" i="5" a="1"/>
  <c r="D969" i="5" s="1"/>
  <c r="C969" i="5" a="1"/>
  <c r="C969" i="5" s="1"/>
  <c r="B969" i="5" a="1"/>
  <c r="B969" i="5" s="1"/>
  <c r="A969" i="5" a="1"/>
  <c r="A969" i="5" s="1"/>
  <c r="D968" i="5" a="1"/>
  <c r="D968" i="5" s="1"/>
  <c r="C968" i="5" a="1"/>
  <c r="C968" i="5" s="1"/>
  <c r="B968" i="5" a="1"/>
  <c r="B968" i="5" s="1"/>
  <c r="A968" i="5" a="1"/>
  <c r="A968" i="5" s="1"/>
  <c r="D967" i="5" a="1"/>
  <c r="D967" i="5" s="1"/>
  <c r="C967" i="5" a="1"/>
  <c r="C967" i="5" s="1"/>
  <c r="B967" i="5" a="1"/>
  <c r="B967" i="5" s="1"/>
  <c r="A967" i="5" a="1"/>
  <c r="A967" i="5" s="1"/>
  <c r="D966" i="5" a="1"/>
  <c r="D966" i="5" s="1"/>
  <c r="C966" i="5" a="1"/>
  <c r="C966" i="5" s="1"/>
  <c r="B966" i="5" a="1"/>
  <c r="B966" i="5" s="1"/>
  <c r="A966" i="5" a="1"/>
  <c r="A966" i="5" s="1"/>
  <c r="D965" i="5" a="1"/>
  <c r="D965" i="5" s="1"/>
  <c r="C965" i="5" a="1"/>
  <c r="C965" i="5" s="1"/>
  <c r="B965" i="5" a="1"/>
  <c r="B965" i="5" s="1"/>
  <c r="A965" i="5" a="1"/>
  <c r="A965" i="5" s="1"/>
  <c r="D964" i="5" a="1"/>
  <c r="D964" i="5" s="1"/>
  <c r="C964" i="5" a="1"/>
  <c r="C964" i="5" s="1"/>
  <c r="B964" i="5" a="1"/>
  <c r="B964" i="5" s="1"/>
  <c r="A964" i="5" a="1"/>
  <c r="A964" i="5" s="1"/>
  <c r="D963" i="5" a="1"/>
  <c r="D963" i="5" s="1"/>
  <c r="C963" i="5" a="1"/>
  <c r="C963" i="5" s="1"/>
  <c r="B963" i="5" a="1"/>
  <c r="B963" i="5" s="1"/>
  <c r="A963" i="5" a="1"/>
  <c r="A963" i="5" s="1"/>
  <c r="D962" i="5" a="1"/>
  <c r="D962" i="5" s="1"/>
  <c r="C962" i="5" a="1"/>
  <c r="C962" i="5" s="1"/>
  <c r="B962" i="5" a="1"/>
  <c r="B962" i="5" s="1"/>
  <c r="A962" i="5" a="1"/>
  <c r="A962" i="5" s="1"/>
  <c r="D961" i="5" a="1"/>
  <c r="D961" i="5" s="1"/>
  <c r="C961" i="5" a="1"/>
  <c r="C961" i="5" s="1"/>
  <c r="B961" i="5" a="1"/>
  <c r="B961" i="5" s="1"/>
  <c r="A961" i="5" a="1"/>
  <c r="A961" i="5" s="1"/>
  <c r="D960" i="5" a="1"/>
  <c r="D960" i="5" s="1"/>
  <c r="C960" i="5" a="1"/>
  <c r="C960" i="5" s="1"/>
  <c r="B960" i="5" a="1"/>
  <c r="B960" i="5" s="1"/>
  <c r="A960" i="5" a="1"/>
  <c r="A960" i="5" s="1"/>
  <c r="D959" i="5" a="1"/>
  <c r="D959" i="5" s="1"/>
  <c r="C959" i="5" a="1"/>
  <c r="C959" i="5" s="1"/>
  <c r="B959" i="5" a="1"/>
  <c r="B959" i="5" s="1"/>
  <c r="A959" i="5" a="1"/>
  <c r="A959" i="5" s="1"/>
  <c r="D958" i="5" a="1"/>
  <c r="D958" i="5" s="1"/>
  <c r="C958" i="5" a="1"/>
  <c r="C958" i="5" s="1"/>
  <c r="B958" i="5" a="1"/>
  <c r="B958" i="5" s="1"/>
  <c r="A958" i="5" a="1"/>
  <c r="A958" i="5" s="1"/>
  <c r="D957" i="5" a="1"/>
  <c r="D957" i="5" s="1"/>
  <c r="C957" i="5" a="1"/>
  <c r="C957" i="5" s="1"/>
  <c r="B957" i="5" a="1"/>
  <c r="B957" i="5" s="1"/>
  <c r="A957" i="5" a="1"/>
  <c r="A957" i="5" s="1"/>
  <c r="D956" i="5" a="1"/>
  <c r="D956" i="5" s="1"/>
  <c r="C956" i="5" a="1"/>
  <c r="C956" i="5" s="1"/>
  <c r="B956" i="5" a="1"/>
  <c r="B956" i="5" s="1"/>
  <c r="A956" i="5" a="1"/>
  <c r="A956" i="5" s="1"/>
  <c r="D955" i="5" a="1"/>
  <c r="D955" i="5" s="1"/>
  <c r="C955" i="5" a="1"/>
  <c r="C955" i="5" s="1"/>
  <c r="B955" i="5" a="1"/>
  <c r="B955" i="5" s="1"/>
  <c r="A955" i="5" a="1"/>
  <c r="A955" i="5" s="1"/>
  <c r="D954" i="5" a="1"/>
  <c r="D954" i="5" s="1"/>
  <c r="C954" i="5" a="1"/>
  <c r="C954" i="5" s="1"/>
  <c r="B954" i="5" a="1"/>
  <c r="B954" i="5" s="1"/>
  <c r="A954" i="5" a="1"/>
  <c r="A954" i="5" s="1"/>
  <c r="D953" i="5" a="1"/>
  <c r="D953" i="5" s="1"/>
  <c r="C953" i="5" a="1"/>
  <c r="C953" i="5" s="1"/>
  <c r="B953" i="5" a="1"/>
  <c r="B953" i="5" s="1"/>
  <c r="A953" i="5" a="1"/>
  <c r="A953" i="5" s="1"/>
  <c r="D952" i="5" a="1"/>
  <c r="D952" i="5" s="1"/>
  <c r="C952" i="5" a="1"/>
  <c r="C952" i="5" s="1"/>
  <c r="B952" i="5" a="1"/>
  <c r="B952" i="5" s="1"/>
  <c r="A952" i="5" a="1"/>
  <c r="A952" i="5" s="1"/>
  <c r="D951" i="5" a="1"/>
  <c r="D951" i="5" s="1"/>
  <c r="C951" i="5" a="1"/>
  <c r="C951" i="5" s="1"/>
  <c r="B951" i="5" a="1"/>
  <c r="B951" i="5" s="1"/>
  <c r="A951" i="5" a="1"/>
  <c r="A951" i="5" s="1"/>
  <c r="D950" i="5" a="1"/>
  <c r="D950" i="5" s="1"/>
  <c r="C950" i="5" a="1"/>
  <c r="C950" i="5" s="1"/>
  <c r="B950" i="5" a="1"/>
  <c r="B950" i="5" s="1"/>
  <c r="A950" i="5" a="1"/>
  <c r="A950" i="5" s="1"/>
  <c r="D949" i="5" a="1"/>
  <c r="D949" i="5" s="1"/>
  <c r="C949" i="5" a="1"/>
  <c r="C949" i="5" s="1"/>
  <c r="B949" i="5" a="1"/>
  <c r="B949" i="5" s="1"/>
  <c r="A949" i="5" a="1"/>
  <c r="A949" i="5" s="1"/>
  <c r="D948" i="5" a="1"/>
  <c r="D948" i="5" s="1"/>
  <c r="C948" i="5" a="1"/>
  <c r="C948" i="5" s="1"/>
  <c r="B948" i="5" a="1"/>
  <c r="B948" i="5" s="1"/>
  <c r="A948" i="5" a="1"/>
  <c r="A948" i="5" s="1"/>
  <c r="D947" i="5" a="1"/>
  <c r="D947" i="5" s="1"/>
  <c r="C947" i="5" a="1"/>
  <c r="C947" i="5" s="1"/>
  <c r="B947" i="5" a="1"/>
  <c r="B947" i="5" s="1"/>
  <c r="A947" i="5" a="1"/>
  <c r="A947" i="5" s="1"/>
  <c r="D946" i="5" a="1"/>
  <c r="D946" i="5" s="1"/>
  <c r="C946" i="5" a="1"/>
  <c r="C946" i="5" s="1"/>
  <c r="B946" i="5" a="1"/>
  <c r="B946" i="5" s="1"/>
  <c r="A946" i="5" a="1"/>
  <c r="A946" i="5" s="1"/>
  <c r="D945" i="5" a="1"/>
  <c r="D945" i="5" s="1"/>
  <c r="C945" i="5" a="1"/>
  <c r="C945" i="5" s="1"/>
  <c r="B945" i="5" a="1"/>
  <c r="B945" i="5" s="1"/>
  <c r="A945" i="5" a="1"/>
  <c r="A945" i="5" s="1"/>
  <c r="D944" i="5" a="1"/>
  <c r="D944" i="5" s="1"/>
  <c r="C944" i="5" a="1"/>
  <c r="C944" i="5" s="1"/>
  <c r="B944" i="5" a="1"/>
  <c r="B944" i="5" s="1"/>
  <c r="A944" i="5" a="1"/>
  <c r="A944" i="5" s="1"/>
  <c r="D943" i="5" a="1"/>
  <c r="D943" i="5" s="1"/>
  <c r="C943" i="5" a="1"/>
  <c r="C943" i="5" s="1"/>
  <c r="B943" i="5" a="1"/>
  <c r="B943" i="5" s="1"/>
  <c r="A943" i="5" a="1"/>
  <c r="A943" i="5" s="1"/>
  <c r="D942" i="5" a="1"/>
  <c r="D942" i="5" s="1"/>
  <c r="C942" i="5" a="1"/>
  <c r="C942" i="5" s="1"/>
  <c r="B942" i="5" a="1"/>
  <c r="B942" i="5" s="1"/>
  <c r="A942" i="5" a="1"/>
  <c r="A942" i="5" s="1"/>
  <c r="D941" i="5" a="1"/>
  <c r="D941" i="5" s="1"/>
  <c r="C941" i="5" a="1"/>
  <c r="C941" i="5" s="1"/>
  <c r="B941" i="5" a="1"/>
  <c r="B941" i="5" s="1"/>
  <c r="A941" i="5" a="1"/>
  <c r="A941" i="5" s="1"/>
  <c r="D940" i="5" a="1"/>
  <c r="D940" i="5" s="1"/>
  <c r="C940" i="5" a="1"/>
  <c r="C940" i="5" s="1"/>
  <c r="B940" i="5" a="1"/>
  <c r="B940" i="5" s="1"/>
  <c r="A940" i="5" a="1"/>
  <c r="A940" i="5" s="1"/>
  <c r="D939" i="5" a="1"/>
  <c r="D939" i="5" s="1"/>
  <c r="C939" i="5" a="1"/>
  <c r="C939" i="5" s="1"/>
  <c r="B939" i="5" a="1"/>
  <c r="B939" i="5" s="1"/>
  <c r="A939" i="5" a="1"/>
  <c r="A939" i="5" s="1"/>
  <c r="D938" i="5" a="1"/>
  <c r="D938" i="5" s="1"/>
  <c r="C938" i="5" a="1"/>
  <c r="C938" i="5" s="1"/>
  <c r="B938" i="5" a="1"/>
  <c r="B938" i="5" s="1"/>
  <c r="A938" i="5" a="1"/>
  <c r="A938" i="5" s="1"/>
  <c r="D937" i="5" a="1"/>
  <c r="D937" i="5" s="1"/>
  <c r="C937" i="5" a="1"/>
  <c r="C937" i="5" s="1"/>
  <c r="B937" i="5" a="1"/>
  <c r="B937" i="5" s="1"/>
  <c r="A937" i="5" a="1"/>
  <c r="A937" i="5" s="1"/>
  <c r="D936" i="5" a="1"/>
  <c r="D936" i="5" s="1"/>
  <c r="C936" i="5" a="1"/>
  <c r="C936" i="5" s="1"/>
  <c r="B936" i="5" a="1"/>
  <c r="B936" i="5" s="1"/>
  <c r="A936" i="5" a="1"/>
  <c r="A936" i="5" s="1"/>
  <c r="D935" i="5" a="1"/>
  <c r="D935" i="5" s="1"/>
  <c r="C935" i="5" a="1"/>
  <c r="C935" i="5" s="1"/>
  <c r="B935" i="5" a="1"/>
  <c r="B935" i="5" s="1"/>
  <c r="A935" i="5" a="1"/>
  <c r="A935" i="5" s="1"/>
  <c r="D934" i="5" a="1"/>
  <c r="D934" i="5" s="1"/>
  <c r="C934" i="5" a="1"/>
  <c r="C934" i="5" s="1"/>
  <c r="B934" i="5" a="1"/>
  <c r="B934" i="5" s="1"/>
  <c r="A934" i="5" a="1"/>
  <c r="A934" i="5" s="1"/>
  <c r="D933" i="5" a="1"/>
  <c r="D933" i="5" s="1"/>
  <c r="C933" i="5" a="1"/>
  <c r="C933" i="5" s="1"/>
  <c r="B933" i="5" a="1"/>
  <c r="B933" i="5" s="1"/>
  <c r="A933" i="5" a="1"/>
  <c r="A933" i="5" s="1"/>
  <c r="D932" i="5" a="1"/>
  <c r="D932" i="5" s="1"/>
  <c r="C932" i="5" a="1"/>
  <c r="C932" i="5" s="1"/>
  <c r="B932" i="5" a="1"/>
  <c r="B932" i="5" s="1"/>
  <c r="A932" i="5" a="1"/>
  <c r="A932" i="5" s="1"/>
  <c r="D931" i="5" a="1"/>
  <c r="D931" i="5" s="1"/>
  <c r="C931" i="5" a="1"/>
  <c r="C931" i="5" s="1"/>
  <c r="B931" i="5" a="1"/>
  <c r="B931" i="5" s="1"/>
  <c r="A931" i="5" a="1"/>
  <c r="A931" i="5" s="1"/>
  <c r="D930" i="5" a="1"/>
  <c r="D930" i="5" s="1"/>
  <c r="C930" i="5" a="1"/>
  <c r="C930" i="5" s="1"/>
  <c r="B930" i="5" a="1"/>
  <c r="B930" i="5" s="1"/>
  <c r="A930" i="5" a="1"/>
  <c r="A930" i="5" s="1"/>
  <c r="D929" i="5" a="1"/>
  <c r="D929" i="5" s="1"/>
  <c r="C929" i="5" a="1"/>
  <c r="C929" i="5" s="1"/>
  <c r="B929" i="5" a="1"/>
  <c r="B929" i="5" s="1"/>
  <c r="A929" i="5" a="1"/>
  <c r="A929" i="5" s="1"/>
  <c r="D928" i="5" a="1"/>
  <c r="D928" i="5" s="1"/>
  <c r="C928" i="5" a="1"/>
  <c r="C928" i="5" s="1"/>
  <c r="B928" i="5" a="1"/>
  <c r="B928" i="5" s="1"/>
  <c r="A928" i="5" a="1"/>
  <c r="A928" i="5" s="1"/>
  <c r="D927" i="5" a="1"/>
  <c r="D927" i="5" s="1"/>
  <c r="C927" i="5" a="1"/>
  <c r="C927" i="5" s="1"/>
  <c r="B927" i="5" a="1"/>
  <c r="B927" i="5" s="1"/>
  <c r="A927" i="5" a="1"/>
  <c r="A927" i="5" s="1"/>
  <c r="D926" i="5" a="1"/>
  <c r="D926" i="5" s="1"/>
  <c r="C926" i="5" a="1"/>
  <c r="C926" i="5" s="1"/>
  <c r="B926" i="5" a="1"/>
  <c r="B926" i="5" s="1"/>
  <c r="A926" i="5" a="1"/>
  <c r="A926" i="5" s="1"/>
  <c r="D925" i="5" a="1"/>
  <c r="D925" i="5" s="1"/>
  <c r="C925" i="5" a="1"/>
  <c r="C925" i="5" s="1"/>
  <c r="B925" i="5" a="1"/>
  <c r="B925" i="5" s="1"/>
  <c r="A925" i="5" a="1"/>
  <c r="A925" i="5" s="1"/>
  <c r="D924" i="5" a="1"/>
  <c r="D924" i="5" s="1"/>
  <c r="C924" i="5" a="1"/>
  <c r="C924" i="5" s="1"/>
  <c r="B924" i="5" a="1"/>
  <c r="B924" i="5" s="1"/>
  <c r="A924" i="5" a="1"/>
  <c r="A924" i="5" s="1"/>
  <c r="D923" i="5" a="1"/>
  <c r="D923" i="5" s="1"/>
  <c r="C923" i="5" a="1"/>
  <c r="C923" i="5" s="1"/>
  <c r="B923" i="5" a="1"/>
  <c r="B923" i="5" s="1"/>
  <c r="A923" i="5" a="1"/>
  <c r="A923" i="5" s="1"/>
  <c r="D922" i="5" a="1"/>
  <c r="D922" i="5" s="1"/>
  <c r="C922" i="5" a="1"/>
  <c r="C922" i="5" s="1"/>
  <c r="B922" i="5" a="1"/>
  <c r="B922" i="5" s="1"/>
  <c r="A922" i="5" a="1"/>
  <c r="A922" i="5" s="1"/>
  <c r="D921" i="5" a="1"/>
  <c r="D921" i="5" s="1"/>
  <c r="C921" i="5" a="1"/>
  <c r="C921" i="5" s="1"/>
  <c r="B921" i="5" a="1"/>
  <c r="B921" i="5" s="1"/>
  <c r="A921" i="5" a="1"/>
  <c r="A921" i="5" s="1"/>
  <c r="D920" i="5" a="1"/>
  <c r="D920" i="5" s="1"/>
  <c r="C920" i="5" a="1"/>
  <c r="C920" i="5" s="1"/>
  <c r="B920" i="5" a="1"/>
  <c r="B920" i="5" s="1"/>
  <c r="A920" i="5" a="1"/>
  <c r="A920" i="5" s="1"/>
  <c r="D919" i="5" a="1"/>
  <c r="D919" i="5" s="1"/>
  <c r="C919" i="5" a="1"/>
  <c r="C919" i="5" s="1"/>
  <c r="B919" i="5" a="1"/>
  <c r="B919" i="5" s="1"/>
  <c r="A919" i="5" a="1"/>
  <c r="A919" i="5" s="1"/>
  <c r="D918" i="5" a="1"/>
  <c r="D918" i="5" s="1"/>
  <c r="C918" i="5" a="1"/>
  <c r="C918" i="5" s="1"/>
  <c r="B918" i="5" a="1"/>
  <c r="B918" i="5" s="1"/>
  <c r="A918" i="5" a="1"/>
  <c r="A918" i="5" s="1"/>
  <c r="D917" i="5" a="1"/>
  <c r="D917" i="5" s="1"/>
  <c r="C917" i="5" a="1"/>
  <c r="C917" i="5" s="1"/>
  <c r="B917" i="5" a="1"/>
  <c r="B917" i="5" s="1"/>
  <c r="A917" i="5" a="1"/>
  <c r="A917" i="5" s="1"/>
  <c r="D916" i="5" a="1"/>
  <c r="D916" i="5" s="1"/>
  <c r="C916" i="5" a="1"/>
  <c r="C916" i="5" s="1"/>
  <c r="B916" i="5" a="1"/>
  <c r="B916" i="5" s="1"/>
  <c r="A916" i="5" a="1"/>
  <c r="A916" i="5" s="1"/>
  <c r="D915" i="5" a="1"/>
  <c r="D915" i="5" s="1"/>
  <c r="C915" i="5" a="1"/>
  <c r="C915" i="5" s="1"/>
  <c r="B915" i="5" a="1"/>
  <c r="B915" i="5" s="1"/>
  <c r="A915" i="5" a="1"/>
  <c r="A915" i="5" s="1"/>
  <c r="D914" i="5" a="1"/>
  <c r="D914" i="5" s="1"/>
  <c r="C914" i="5" a="1"/>
  <c r="C914" i="5" s="1"/>
  <c r="B914" i="5" a="1"/>
  <c r="B914" i="5" s="1"/>
  <c r="A914" i="5" a="1"/>
  <c r="A914" i="5" s="1"/>
  <c r="D913" i="5" a="1"/>
  <c r="D913" i="5" s="1"/>
  <c r="C913" i="5" a="1"/>
  <c r="C913" i="5" s="1"/>
  <c r="B913" i="5" a="1"/>
  <c r="B913" i="5" s="1"/>
  <c r="A913" i="5" a="1"/>
  <c r="A913" i="5" s="1"/>
  <c r="D912" i="5" a="1"/>
  <c r="D912" i="5" s="1"/>
  <c r="C912" i="5" a="1"/>
  <c r="C912" i="5" s="1"/>
  <c r="B912" i="5" a="1"/>
  <c r="B912" i="5" s="1"/>
  <c r="A912" i="5" a="1"/>
  <c r="A912" i="5" s="1"/>
  <c r="D911" i="5" a="1"/>
  <c r="D911" i="5" s="1"/>
  <c r="C911" i="5" a="1"/>
  <c r="C911" i="5" s="1"/>
  <c r="B911" i="5" a="1"/>
  <c r="B911" i="5" s="1"/>
  <c r="A911" i="5" a="1"/>
  <c r="A911" i="5" s="1"/>
  <c r="D910" i="5" a="1"/>
  <c r="D910" i="5" s="1"/>
  <c r="C910" i="5" a="1"/>
  <c r="C910" i="5" s="1"/>
  <c r="B910" i="5" a="1"/>
  <c r="B910" i="5" s="1"/>
  <c r="A910" i="5" a="1"/>
  <c r="A910" i="5" s="1"/>
  <c r="D909" i="5" a="1"/>
  <c r="D909" i="5" s="1"/>
  <c r="C909" i="5" a="1"/>
  <c r="C909" i="5" s="1"/>
  <c r="B909" i="5" a="1"/>
  <c r="B909" i="5" s="1"/>
  <c r="A909" i="5" a="1"/>
  <c r="A909" i="5" s="1"/>
  <c r="D908" i="5" a="1"/>
  <c r="D908" i="5" s="1"/>
  <c r="C908" i="5" a="1"/>
  <c r="C908" i="5" s="1"/>
  <c r="B908" i="5" a="1"/>
  <c r="B908" i="5" s="1"/>
  <c r="A908" i="5" a="1"/>
  <c r="A908" i="5" s="1"/>
  <c r="D907" i="5" a="1"/>
  <c r="D907" i="5" s="1"/>
  <c r="C907" i="5" a="1"/>
  <c r="C907" i="5" s="1"/>
  <c r="B907" i="5" a="1"/>
  <c r="B907" i="5" s="1"/>
  <c r="A907" i="5" a="1"/>
  <c r="A907" i="5" s="1"/>
  <c r="D906" i="5" a="1"/>
  <c r="D906" i="5" s="1"/>
  <c r="C906" i="5" a="1"/>
  <c r="C906" i="5" s="1"/>
  <c r="B906" i="5" a="1"/>
  <c r="B906" i="5" s="1"/>
  <c r="A906" i="5" a="1"/>
  <c r="A906" i="5" s="1"/>
  <c r="D905" i="5" a="1"/>
  <c r="D905" i="5" s="1"/>
  <c r="C905" i="5" a="1"/>
  <c r="C905" i="5" s="1"/>
  <c r="B905" i="5" a="1"/>
  <c r="B905" i="5" s="1"/>
  <c r="A905" i="5" a="1"/>
  <c r="A905" i="5" s="1"/>
  <c r="D904" i="5" a="1"/>
  <c r="D904" i="5" s="1"/>
  <c r="C904" i="5" a="1"/>
  <c r="C904" i="5" s="1"/>
  <c r="B904" i="5" a="1"/>
  <c r="B904" i="5" s="1"/>
  <c r="A904" i="5" a="1"/>
  <c r="A904" i="5" s="1"/>
  <c r="D903" i="5" a="1"/>
  <c r="D903" i="5" s="1"/>
  <c r="C903" i="5" a="1"/>
  <c r="C903" i="5" s="1"/>
  <c r="B903" i="5" a="1"/>
  <c r="B903" i="5" s="1"/>
  <c r="A903" i="5" a="1"/>
  <c r="A903" i="5" s="1"/>
  <c r="D902" i="5" a="1"/>
  <c r="D902" i="5" s="1"/>
  <c r="C902" i="5" a="1"/>
  <c r="C902" i="5" s="1"/>
  <c r="B902" i="5" a="1"/>
  <c r="B902" i="5" s="1"/>
  <c r="A902" i="5" a="1"/>
  <c r="A902" i="5" s="1"/>
  <c r="D901" i="5" a="1"/>
  <c r="D901" i="5" s="1"/>
  <c r="C901" i="5" a="1"/>
  <c r="C901" i="5" s="1"/>
  <c r="B901" i="5" a="1"/>
  <c r="B901" i="5" s="1"/>
  <c r="A901" i="5" a="1"/>
  <c r="A901" i="5" s="1"/>
  <c r="D900" i="5" a="1"/>
  <c r="D900" i="5" s="1"/>
  <c r="C900" i="5" a="1"/>
  <c r="C900" i="5" s="1"/>
  <c r="B900" i="5" a="1"/>
  <c r="B900" i="5" s="1"/>
  <c r="A900" i="5" a="1"/>
  <c r="A900" i="5" s="1"/>
  <c r="D899" i="5" a="1"/>
  <c r="D899" i="5" s="1"/>
  <c r="C899" i="5" a="1"/>
  <c r="C899" i="5" s="1"/>
  <c r="B899" i="5" a="1"/>
  <c r="B899" i="5" s="1"/>
  <c r="A899" i="5" a="1"/>
  <c r="A899" i="5" s="1"/>
  <c r="D898" i="5" a="1"/>
  <c r="D898" i="5" s="1"/>
  <c r="C898" i="5" a="1"/>
  <c r="C898" i="5" s="1"/>
  <c r="B898" i="5" a="1"/>
  <c r="B898" i="5" s="1"/>
  <c r="A898" i="5" a="1"/>
  <c r="A898" i="5" s="1"/>
  <c r="D897" i="5" a="1"/>
  <c r="D897" i="5" s="1"/>
  <c r="C897" i="5" a="1"/>
  <c r="C897" i="5" s="1"/>
  <c r="B897" i="5" a="1"/>
  <c r="B897" i="5" s="1"/>
  <c r="A897" i="5" a="1"/>
  <c r="A897" i="5" s="1"/>
  <c r="D896" i="5" a="1"/>
  <c r="D896" i="5" s="1"/>
  <c r="C896" i="5" a="1"/>
  <c r="C896" i="5" s="1"/>
  <c r="B896" i="5" a="1"/>
  <c r="B896" i="5" s="1"/>
  <c r="A896" i="5" a="1"/>
  <c r="A896" i="5" s="1"/>
  <c r="D895" i="5" a="1"/>
  <c r="D895" i="5" s="1"/>
  <c r="C895" i="5" a="1"/>
  <c r="C895" i="5" s="1"/>
  <c r="B895" i="5" a="1"/>
  <c r="B895" i="5" s="1"/>
  <c r="A895" i="5" a="1"/>
  <c r="A895" i="5" s="1"/>
  <c r="D894" i="5" a="1"/>
  <c r="D894" i="5" s="1"/>
  <c r="C894" i="5" a="1"/>
  <c r="C894" i="5" s="1"/>
  <c r="B894" i="5" a="1"/>
  <c r="B894" i="5" s="1"/>
  <c r="A894" i="5" a="1"/>
  <c r="A894" i="5" s="1"/>
  <c r="D893" i="5" a="1"/>
  <c r="D893" i="5" s="1"/>
  <c r="C893" i="5" a="1"/>
  <c r="C893" i="5" s="1"/>
  <c r="B893" i="5" a="1"/>
  <c r="B893" i="5" s="1"/>
  <c r="A893" i="5" a="1"/>
  <c r="A893" i="5" s="1"/>
  <c r="D892" i="5" a="1"/>
  <c r="D892" i="5" s="1"/>
  <c r="C892" i="5" a="1"/>
  <c r="C892" i="5" s="1"/>
  <c r="B892" i="5" a="1"/>
  <c r="B892" i="5" s="1"/>
  <c r="A892" i="5" a="1"/>
  <c r="A892" i="5" s="1"/>
  <c r="D891" i="5" a="1"/>
  <c r="D891" i="5" s="1"/>
  <c r="C891" i="5" a="1"/>
  <c r="C891" i="5" s="1"/>
  <c r="B891" i="5" a="1"/>
  <c r="B891" i="5" s="1"/>
  <c r="A891" i="5" a="1"/>
  <c r="A891" i="5" s="1"/>
  <c r="D890" i="5" a="1"/>
  <c r="D890" i="5" s="1"/>
  <c r="C890" i="5" a="1"/>
  <c r="C890" i="5" s="1"/>
  <c r="B890" i="5" a="1"/>
  <c r="B890" i="5" s="1"/>
  <c r="A890" i="5" a="1"/>
  <c r="A890" i="5" s="1"/>
  <c r="D889" i="5" a="1"/>
  <c r="D889" i="5" s="1"/>
  <c r="C889" i="5" a="1"/>
  <c r="C889" i="5" s="1"/>
  <c r="B889" i="5" a="1"/>
  <c r="B889" i="5" s="1"/>
  <c r="A889" i="5" a="1"/>
  <c r="A889" i="5" s="1"/>
  <c r="D888" i="5" a="1"/>
  <c r="D888" i="5" s="1"/>
  <c r="C888" i="5" a="1"/>
  <c r="C888" i="5" s="1"/>
  <c r="B888" i="5" a="1"/>
  <c r="B888" i="5" s="1"/>
  <c r="A888" i="5" a="1"/>
  <c r="A888" i="5" s="1"/>
  <c r="D887" i="5" a="1"/>
  <c r="D887" i="5" s="1"/>
  <c r="C887" i="5" a="1"/>
  <c r="C887" i="5" s="1"/>
  <c r="B887" i="5" a="1"/>
  <c r="B887" i="5" s="1"/>
  <c r="A887" i="5" a="1"/>
  <c r="A887" i="5" s="1"/>
  <c r="D886" i="5" a="1"/>
  <c r="D886" i="5" s="1"/>
  <c r="C886" i="5" a="1"/>
  <c r="C886" i="5" s="1"/>
  <c r="B886" i="5" a="1"/>
  <c r="B886" i="5" s="1"/>
  <c r="A886" i="5" a="1"/>
  <c r="A886" i="5" s="1"/>
  <c r="D885" i="5" a="1"/>
  <c r="D885" i="5" s="1"/>
  <c r="C885" i="5" a="1"/>
  <c r="C885" i="5" s="1"/>
  <c r="B885" i="5" a="1"/>
  <c r="B885" i="5" s="1"/>
  <c r="A885" i="5" a="1"/>
  <c r="A885" i="5" s="1"/>
  <c r="D884" i="5" a="1"/>
  <c r="D884" i="5" s="1"/>
  <c r="C884" i="5" a="1"/>
  <c r="C884" i="5" s="1"/>
  <c r="B884" i="5" a="1"/>
  <c r="B884" i="5" s="1"/>
  <c r="A884" i="5" a="1"/>
  <c r="A884" i="5" s="1"/>
  <c r="D883" i="5" a="1"/>
  <c r="D883" i="5" s="1"/>
  <c r="C883" i="5" a="1"/>
  <c r="C883" i="5" s="1"/>
  <c r="B883" i="5" a="1"/>
  <c r="B883" i="5" s="1"/>
  <c r="A883" i="5" a="1"/>
  <c r="A883" i="5" s="1"/>
  <c r="D882" i="5" a="1"/>
  <c r="D882" i="5" s="1"/>
  <c r="C882" i="5" a="1"/>
  <c r="C882" i="5" s="1"/>
  <c r="B882" i="5" a="1"/>
  <c r="B882" i="5" s="1"/>
  <c r="A882" i="5" a="1"/>
  <c r="A882" i="5" s="1"/>
  <c r="D881" i="5" a="1"/>
  <c r="D881" i="5" s="1"/>
  <c r="C881" i="5" a="1"/>
  <c r="C881" i="5" s="1"/>
  <c r="B881" i="5" a="1"/>
  <c r="B881" i="5" s="1"/>
  <c r="A881" i="5" a="1"/>
  <c r="A881" i="5" s="1"/>
  <c r="D880" i="5" a="1"/>
  <c r="D880" i="5" s="1"/>
  <c r="C880" i="5" a="1"/>
  <c r="C880" i="5" s="1"/>
  <c r="B880" i="5" a="1"/>
  <c r="B880" i="5" s="1"/>
  <c r="A880" i="5" a="1"/>
  <c r="A880" i="5" s="1"/>
  <c r="D879" i="5" a="1"/>
  <c r="D879" i="5" s="1"/>
  <c r="C879" i="5" a="1"/>
  <c r="C879" i="5" s="1"/>
  <c r="B879" i="5" a="1"/>
  <c r="B879" i="5" s="1"/>
  <c r="A879" i="5" a="1"/>
  <c r="A879" i="5" s="1"/>
  <c r="D878" i="5" a="1"/>
  <c r="D878" i="5" s="1"/>
  <c r="C878" i="5" a="1"/>
  <c r="C878" i="5" s="1"/>
  <c r="B878" i="5" a="1"/>
  <c r="B878" i="5" s="1"/>
  <c r="A878" i="5" a="1"/>
  <c r="A878" i="5" s="1"/>
  <c r="D877" i="5" a="1"/>
  <c r="D877" i="5" s="1"/>
  <c r="C877" i="5" a="1"/>
  <c r="C877" i="5" s="1"/>
  <c r="B877" i="5" a="1"/>
  <c r="B877" i="5" s="1"/>
  <c r="A877" i="5" a="1"/>
  <c r="A877" i="5" s="1"/>
  <c r="D876" i="5" a="1"/>
  <c r="D876" i="5" s="1"/>
  <c r="C876" i="5" a="1"/>
  <c r="C876" i="5" s="1"/>
  <c r="B876" i="5" a="1"/>
  <c r="B876" i="5" s="1"/>
  <c r="A876" i="5" a="1"/>
  <c r="A876" i="5" s="1"/>
  <c r="D875" i="5" a="1"/>
  <c r="D875" i="5" s="1"/>
  <c r="C875" i="5" a="1"/>
  <c r="C875" i="5" s="1"/>
  <c r="B875" i="5" a="1"/>
  <c r="B875" i="5" s="1"/>
  <c r="A875" i="5" a="1"/>
  <c r="A875" i="5" s="1"/>
  <c r="D874" i="5" a="1"/>
  <c r="D874" i="5" s="1"/>
  <c r="C874" i="5" a="1"/>
  <c r="C874" i="5" s="1"/>
  <c r="B874" i="5" a="1"/>
  <c r="B874" i="5" s="1"/>
  <c r="A874" i="5" a="1"/>
  <c r="A874" i="5" s="1"/>
  <c r="D873" i="5" a="1"/>
  <c r="D873" i="5" s="1"/>
  <c r="C873" i="5" a="1"/>
  <c r="C873" i="5" s="1"/>
  <c r="B873" i="5" a="1"/>
  <c r="B873" i="5" s="1"/>
  <c r="A873" i="5" a="1"/>
  <c r="A873" i="5" s="1"/>
  <c r="D872" i="5" a="1"/>
  <c r="D872" i="5" s="1"/>
  <c r="C872" i="5" a="1"/>
  <c r="C872" i="5" s="1"/>
  <c r="B872" i="5" a="1"/>
  <c r="B872" i="5" s="1"/>
  <c r="A872" i="5" a="1"/>
  <c r="A872" i="5" s="1"/>
  <c r="D871" i="5" a="1"/>
  <c r="D871" i="5" s="1"/>
  <c r="C871" i="5" a="1"/>
  <c r="C871" i="5" s="1"/>
  <c r="B871" i="5" a="1"/>
  <c r="B871" i="5" s="1"/>
  <c r="A871" i="5" a="1"/>
  <c r="A871" i="5" s="1"/>
  <c r="D870" i="5" a="1"/>
  <c r="D870" i="5" s="1"/>
  <c r="C870" i="5" a="1"/>
  <c r="C870" i="5" s="1"/>
  <c r="B870" i="5" a="1"/>
  <c r="B870" i="5" s="1"/>
  <c r="A870" i="5" a="1"/>
  <c r="A870" i="5" s="1"/>
  <c r="D869" i="5" a="1"/>
  <c r="D869" i="5" s="1"/>
  <c r="C869" i="5" a="1"/>
  <c r="C869" i="5" s="1"/>
  <c r="B869" i="5" a="1"/>
  <c r="B869" i="5" s="1"/>
  <c r="A869" i="5" a="1"/>
  <c r="A869" i="5" s="1"/>
  <c r="D868" i="5" a="1"/>
  <c r="D868" i="5" s="1"/>
  <c r="C868" i="5" a="1"/>
  <c r="C868" i="5" s="1"/>
  <c r="B868" i="5" a="1"/>
  <c r="B868" i="5" s="1"/>
  <c r="A868" i="5" a="1"/>
  <c r="A868" i="5" s="1"/>
  <c r="D867" i="5" a="1"/>
  <c r="D867" i="5" s="1"/>
  <c r="C867" i="5" a="1"/>
  <c r="C867" i="5" s="1"/>
  <c r="B867" i="5" a="1"/>
  <c r="B867" i="5" s="1"/>
  <c r="A867" i="5" a="1"/>
  <c r="A867" i="5" s="1"/>
  <c r="D866" i="5" a="1"/>
  <c r="D866" i="5" s="1"/>
  <c r="C866" i="5" a="1"/>
  <c r="C866" i="5" s="1"/>
  <c r="B866" i="5" a="1"/>
  <c r="B866" i="5" s="1"/>
  <c r="A866" i="5" a="1"/>
  <c r="A866" i="5" s="1"/>
  <c r="D865" i="5" a="1"/>
  <c r="D865" i="5" s="1"/>
  <c r="C865" i="5" a="1"/>
  <c r="C865" i="5" s="1"/>
  <c r="B865" i="5" a="1"/>
  <c r="B865" i="5" s="1"/>
  <c r="A865" i="5" a="1"/>
  <c r="A865" i="5" s="1"/>
  <c r="D864" i="5" a="1"/>
  <c r="D864" i="5" s="1"/>
  <c r="C864" i="5" a="1"/>
  <c r="C864" i="5" s="1"/>
  <c r="B864" i="5" a="1"/>
  <c r="B864" i="5" s="1"/>
  <c r="A864" i="5" a="1"/>
  <c r="A864" i="5" s="1"/>
  <c r="D863" i="5" a="1"/>
  <c r="D863" i="5" s="1"/>
  <c r="C863" i="5" a="1"/>
  <c r="C863" i="5" s="1"/>
  <c r="B863" i="5" a="1"/>
  <c r="B863" i="5" s="1"/>
  <c r="A863" i="5" a="1"/>
  <c r="A863" i="5" s="1"/>
  <c r="D862" i="5" a="1"/>
  <c r="D862" i="5" s="1"/>
  <c r="C862" i="5" a="1"/>
  <c r="C862" i="5" s="1"/>
  <c r="B862" i="5" a="1"/>
  <c r="B862" i="5" s="1"/>
  <c r="A862" i="5" a="1"/>
  <c r="A862" i="5" s="1"/>
  <c r="D861" i="5" a="1"/>
  <c r="D861" i="5" s="1"/>
  <c r="C861" i="5" a="1"/>
  <c r="C861" i="5" s="1"/>
  <c r="B861" i="5" a="1"/>
  <c r="B861" i="5" s="1"/>
  <c r="A861" i="5" a="1"/>
  <c r="A861" i="5" s="1"/>
  <c r="D860" i="5" a="1"/>
  <c r="D860" i="5" s="1"/>
  <c r="C860" i="5" a="1"/>
  <c r="C860" i="5" s="1"/>
  <c r="B860" i="5" a="1"/>
  <c r="B860" i="5" s="1"/>
  <c r="A860" i="5" a="1"/>
  <c r="A860" i="5" s="1"/>
  <c r="D859" i="5" a="1"/>
  <c r="D859" i="5" s="1"/>
  <c r="C859" i="5" a="1"/>
  <c r="C859" i="5" s="1"/>
  <c r="B859" i="5" a="1"/>
  <c r="B859" i="5" s="1"/>
  <c r="A859" i="5" a="1"/>
  <c r="A859" i="5" s="1"/>
  <c r="D858" i="5" a="1"/>
  <c r="D858" i="5" s="1"/>
  <c r="C858" i="5" a="1"/>
  <c r="C858" i="5" s="1"/>
  <c r="B858" i="5" a="1"/>
  <c r="B858" i="5" s="1"/>
  <c r="A858" i="5" a="1"/>
  <c r="A858" i="5" s="1"/>
  <c r="D857" i="5" a="1"/>
  <c r="D857" i="5" s="1"/>
  <c r="C857" i="5" a="1"/>
  <c r="C857" i="5" s="1"/>
  <c r="B857" i="5" a="1"/>
  <c r="B857" i="5" s="1"/>
  <c r="A857" i="5" a="1"/>
  <c r="A857" i="5" s="1"/>
  <c r="D856" i="5" a="1"/>
  <c r="D856" i="5" s="1"/>
  <c r="C856" i="5" a="1"/>
  <c r="C856" i="5" s="1"/>
  <c r="B856" i="5" a="1"/>
  <c r="B856" i="5" s="1"/>
  <c r="A856" i="5" a="1"/>
  <c r="A856" i="5" s="1"/>
  <c r="D855" i="5" a="1"/>
  <c r="D855" i="5" s="1"/>
  <c r="C855" i="5" a="1"/>
  <c r="C855" i="5" s="1"/>
  <c r="B855" i="5" a="1"/>
  <c r="B855" i="5" s="1"/>
  <c r="A855" i="5" a="1"/>
  <c r="A855" i="5" s="1"/>
  <c r="D854" i="5" a="1"/>
  <c r="D854" i="5" s="1"/>
  <c r="C854" i="5" a="1"/>
  <c r="C854" i="5" s="1"/>
  <c r="B854" i="5" a="1"/>
  <c r="B854" i="5" s="1"/>
  <c r="A854" i="5" a="1"/>
  <c r="A854" i="5" s="1"/>
  <c r="D853" i="5" a="1"/>
  <c r="D853" i="5" s="1"/>
  <c r="C853" i="5" a="1"/>
  <c r="C853" i="5" s="1"/>
  <c r="B853" i="5" a="1"/>
  <c r="B853" i="5" s="1"/>
  <c r="A853" i="5" a="1"/>
  <c r="A853" i="5" s="1"/>
  <c r="D852" i="5" a="1"/>
  <c r="D852" i="5" s="1"/>
  <c r="C852" i="5" a="1"/>
  <c r="C852" i="5" s="1"/>
  <c r="B852" i="5" a="1"/>
  <c r="B852" i="5" s="1"/>
  <c r="A852" i="5" a="1"/>
  <c r="A852" i="5" s="1"/>
  <c r="D851" i="5" a="1"/>
  <c r="D851" i="5" s="1"/>
  <c r="C851" i="5" a="1"/>
  <c r="C851" i="5" s="1"/>
  <c r="B851" i="5" a="1"/>
  <c r="B851" i="5" s="1"/>
  <c r="A851" i="5" a="1"/>
  <c r="A851" i="5" s="1"/>
  <c r="D850" i="5" a="1"/>
  <c r="D850" i="5" s="1"/>
  <c r="C850" i="5" a="1"/>
  <c r="C850" i="5" s="1"/>
  <c r="B850" i="5" a="1"/>
  <c r="B850" i="5" s="1"/>
  <c r="A850" i="5" a="1"/>
  <c r="A850" i="5" s="1"/>
  <c r="D849" i="5" a="1"/>
  <c r="D849" i="5" s="1"/>
  <c r="C849" i="5" a="1"/>
  <c r="C849" i="5" s="1"/>
  <c r="B849" i="5" a="1"/>
  <c r="B849" i="5" s="1"/>
  <c r="A849" i="5" a="1"/>
  <c r="A849" i="5" s="1"/>
  <c r="D848" i="5" a="1"/>
  <c r="D848" i="5" s="1"/>
  <c r="C848" i="5" a="1"/>
  <c r="C848" i="5" s="1"/>
  <c r="B848" i="5" a="1"/>
  <c r="B848" i="5" s="1"/>
  <c r="A848" i="5" a="1"/>
  <c r="A848" i="5" s="1"/>
  <c r="D847" i="5" a="1"/>
  <c r="D847" i="5" s="1"/>
  <c r="C847" i="5" a="1"/>
  <c r="C847" i="5" s="1"/>
  <c r="B847" i="5" a="1"/>
  <c r="B847" i="5" s="1"/>
  <c r="A847" i="5" a="1"/>
  <c r="A847" i="5" s="1"/>
  <c r="D846" i="5" a="1"/>
  <c r="D846" i="5" s="1"/>
  <c r="C846" i="5" a="1"/>
  <c r="C846" i="5" s="1"/>
  <c r="B846" i="5" a="1"/>
  <c r="B846" i="5" s="1"/>
  <c r="A846" i="5" a="1"/>
  <c r="A846" i="5" s="1"/>
  <c r="D845" i="5" a="1"/>
  <c r="D845" i="5" s="1"/>
  <c r="C845" i="5" a="1"/>
  <c r="C845" i="5" s="1"/>
  <c r="B845" i="5" a="1"/>
  <c r="B845" i="5" s="1"/>
  <c r="A845" i="5" a="1"/>
  <c r="A845" i="5" s="1"/>
  <c r="D844" i="5" a="1"/>
  <c r="D844" i="5" s="1"/>
  <c r="C844" i="5" a="1"/>
  <c r="C844" i="5" s="1"/>
  <c r="B844" i="5" a="1"/>
  <c r="B844" i="5" s="1"/>
  <c r="A844" i="5" a="1"/>
  <c r="A844" i="5" s="1"/>
  <c r="D843" i="5" a="1"/>
  <c r="D843" i="5" s="1"/>
  <c r="C843" i="5" a="1"/>
  <c r="C843" i="5" s="1"/>
  <c r="B843" i="5" a="1"/>
  <c r="B843" i="5" s="1"/>
  <c r="A843" i="5" a="1"/>
  <c r="A843" i="5" s="1"/>
  <c r="D842" i="5" a="1"/>
  <c r="D842" i="5" s="1"/>
  <c r="C842" i="5" a="1"/>
  <c r="C842" i="5" s="1"/>
  <c r="B842" i="5" a="1"/>
  <c r="B842" i="5" s="1"/>
  <c r="A842" i="5" a="1"/>
  <c r="A842" i="5" s="1"/>
  <c r="D841" i="5" a="1"/>
  <c r="D841" i="5" s="1"/>
  <c r="C841" i="5" a="1"/>
  <c r="C841" i="5" s="1"/>
  <c r="B841" i="5" a="1"/>
  <c r="B841" i="5" s="1"/>
  <c r="A841" i="5" a="1"/>
  <c r="A841" i="5" s="1"/>
  <c r="D840" i="5" a="1"/>
  <c r="D840" i="5" s="1"/>
  <c r="C840" i="5" a="1"/>
  <c r="C840" i="5" s="1"/>
  <c r="B840" i="5" a="1"/>
  <c r="B840" i="5" s="1"/>
  <c r="A840" i="5" a="1"/>
  <c r="A840" i="5" s="1"/>
  <c r="D839" i="5" a="1"/>
  <c r="D839" i="5" s="1"/>
  <c r="C839" i="5" a="1"/>
  <c r="C839" i="5" s="1"/>
  <c r="B839" i="5" a="1"/>
  <c r="B839" i="5" s="1"/>
  <c r="A839" i="5" a="1"/>
  <c r="A839" i="5" s="1"/>
  <c r="D838" i="5" a="1"/>
  <c r="D838" i="5" s="1"/>
  <c r="C838" i="5" a="1"/>
  <c r="C838" i="5" s="1"/>
  <c r="B838" i="5" a="1"/>
  <c r="B838" i="5" s="1"/>
  <c r="A838" i="5" a="1"/>
  <c r="A838" i="5" s="1"/>
  <c r="D837" i="5" a="1"/>
  <c r="D837" i="5" s="1"/>
  <c r="C837" i="5" a="1"/>
  <c r="C837" i="5" s="1"/>
  <c r="B837" i="5" a="1"/>
  <c r="B837" i="5" s="1"/>
  <c r="A837" i="5" a="1"/>
  <c r="A837" i="5" s="1"/>
  <c r="D836" i="5" a="1"/>
  <c r="D836" i="5" s="1"/>
  <c r="C836" i="5" a="1"/>
  <c r="C836" i="5" s="1"/>
  <c r="B836" i="5" a="1"/>
  <c r="B836" i="5" s="1"/>
  <c r="A836" i="5" a="1"/>
  <c r="A836" i="5" s="1"/>
  <c r="D835" i="5" a="1"/>
  <c r="D835" i="5" s="1"/>
  <c r="C835" i="5" a="1"/>
  <c r="C835" i="5" s="1"/>
  <c r="B835" i="5" a="1"/>
  <c r="B835" i="5" s="1"/>
  <c r="A835" i="5" a="1"/>
  <c r="A835" i="5" s="1"/>
  <c r="D834" i="5" a="1"/>
  <c r="D834" i="5" s="1"/>
  <c r="C834" i="5" a="1"/>
  <c r="C834" i="5" s="1"/>
  <c r="B834" i="5" a="1"/>
  <c r="B834" i="5" s="1"/>
  <c r="A834" i="5" a="1"/>
  <c r="A834" i="5" s="1"/>
  <c r="D833" i="5" a="1"/>
  <c r="D833" i="5" s="1"/>
  <c r="C833" i="5" a="1"/>
  <c r="C833" i="5" s="1"/>
  <c r="B833" i="5" a="1"/>
  <c r="B833" i="5" s="1"/>
  <c r="A833" i="5" a="1"/>
  <c r="A833" i="5" s="1"/>
  <c r="D832" i="5" a="1"/>
  <c r="D832" i="5" s="1"/>
  <c r="C832" i="5" a="1"/>
  <c r="C832" i="5" s="1"/>
  <c r="B832" i="5" a="1"/>
  <c r="B832" i="5" s="1"/>
  <c r="A832" i="5" a="1"/>
  <c r="A832" i="5" s="1"/>
  <c r="D831" i="5" a="1"/>
  <c r="D831" i="5" s="1"/>
  <c r="C831" i="5" a="1"/>
  <c r="C831" i="5" s="1"/>
  <c r="B831" i="5" a="1"/>
  <c r="B831" i="5" s="1"/>
  <c r="A831" i="5" a="1"/>
  <c r="A831" i="5" s="1"/>
  <c r="D830" i="5" a="1"/>
  <c r="D830" i="5" s="1"/>
  <c r="C830" i="5" a="1"/>
  <c r="C830" i="5" s="1"/>
  <c r="B830" i="5" a="1"/>
  <c r="B830" i="5" s="1"/>
  <c r="A830" i="5" a="1"/>
  <c r="A830" i="5" s="1"/>
  <c r="D829" i="5" a="1"/>
  <c r="D829" i="5" s="1"/>
  <c r="C829" i="5" a="1"/>
  <c r="C829" i="5" s="1"/>
  <c r="B829" i="5" a="1"/>
  <c r="B829" i="5" s="1"/>
  <c r="A829" i="5" a="1"/>
  <c r="A829" i="5" s="1"/>
  <c r="D828" i="5" a="1"/>
  <c r="D828" i="5" s="1"/>
  <c r="C828" i="5" a="1"/>
  <c r="C828" i="5" s="1"/>
  <c r="B828" i="5" a="1"/>
  <c r="B828" i="5" s="1"/>
  <c r="A828" i="5" a="1"/>
  <c r="A828" i="5" s="1"/>
  <c r="D827" i="5" a="1"/>
  <c r="D827" i="5" s="1"/>
  <c r="C827" i="5" a="1"/>
  <c r="C827" i="5" s="1"/>
  <c r="B827" i="5" a="1"/>
  <c r="B827" i="5" s="1"/>
  <c r="A827" i="5" a="1"/>
  <c r="A827" i="5" s="1"/>
  <c r="D826" i="5" a="1"/>
  <c r="D826" i="5" s="1"/>
  <c r="C826" i="5" a="1"/>
  <c r="C826" i="5" s="1"/>
  <c r="B826" i="5" a="1"/>
  <c r="B826" i="5" s="1"/>
  <c r="A826" i="5" a="1"/>
  <c r="A826" i="5" s="1"/>
  <c r="D825" i="5" a="1"/>
  <c r="D825" i="5" s="1"/>
  <c r="C825" i="5" a="1"/>
  <c r="C825" i="5" s="1"/>
  <c r="B825" i="5" a="1"/>
  <c r="B825" i="5" s="1"/>
  <c r="A825" i="5" a="1"/>
  <c r="A825" i="5" s="1"/>
  <c r="D824" i="5" a="1"/>
  <c r="D824" i="5" s="1"/>
  <c r="C824" i="5" a="1"/>
  <c r="C824" i="5" s="1"/>
  <c r="B824" i="5" a="1"/>
  <c r="B824" i="5" s="1"/>
  <c r="A824" i="5" a="1"/>
  <c r="A824" i="5" s="1"/>
  <c r="C823" i="5" a="1"/>
  <c r="C823" i="5" s="1"/>
  <c r="B823" i="5" a="1"/>
  <c r="B823" i="5" s="1"/>
  <c r="A823" i="5" a="1"/>
  <c r="A823" i="5" s="1"/>
  <c r="C822" i="5" a="1"/>
  <c r="C822" i="5" s="1"/>
  <c r="B822" i="5" a="1"/>
  <c r="B822" i="5" s="1"/>
  <c r="A822" i="5" a="1"/>
  <c r="A822" i="5" s="1"/>
  <c r="C821" i="5" a="1"/>
  <c r="C821" i="5" s="1"/>
  <c r="B821" i="5" a="1"/>
  <c r="B821" i="5" s="1"/>
  <c r="A821" i="5" a="1"/>
  <c r="A821" i="5" s="1"/>
  <c r="C820" i="5" a="1"/>
  <c r="C820" i="5" s="1"/>
  <c r="B820" i="5" a="1"/>
  <c r="B820" i="5" s="1"/>
  <c r="A820" i="5" a="1"/>
  <c r="A820" i="5" s="1"/>
  <c r="C819" i="5" a="1"/>
  <c r="C819" i="5" s="1"/>
  <c r="B819" i="5" a="1"/>
  <c r="B819" i="5" s="1"/>
  <c r="A819" i="5" a="1"/>
  <c r="A819" i="5" s="1"/>
  <c r="C818" i="5" a="1"/>
  <c r="C818" i="5" s="1"/>
  <c r="B818" i="5" a="1"/>
  <c r="B818" i="5" s="1"/>
  <c r="A818" i="5" a="1"/>
  <c r="A818" i="5" s="1"/>
  <c r="C817" i="5" a="1"/>
  <c r="C817" i="5" s="1"/>
  <c r="B817" i="5" a="1"/>
  <c r="B817" i="5" s="1"/>
  <c r="A817" i="5" a="1"/>
  <c r="A817" i="5" s="1"/>
  <c r="C816" i="5" a="1"/>
  <c r="C816" i="5" s="1"/>
  <c r="B816" i="5" a="1"/>
  <c r="B816" i="5" s="1"/>
  <c r="A816" i="5" a="1"/>
  <c r="A816" i="5" s="1"/>
  <c r="C815" i="5" a="1"/>
  <c r="C815" i="5" s="1"/>
  <c r="B815" i="5" a="1"/>
  <c r="B815" i="5" s="1"/>
  <c r="A815" i="5" a="1"/>
  <c r="A815" i="5" s="1"/>
  <c r="C814" i="5" a="1"/>
  <c r="C814" i="5" s="1"/>
  <c r="B814" i="5" a="1"/>
  <c r="B814" i="5" s="1"/>
  <c r="A814" i="5" a="1"/>
  <c r="A814" i="5" s="1"/>
  <c r="C813" i="5" a="1"/>
  <c r="C813" i="5" s="1"/>
  <c r="B813" i="5" a="1"/>
  <c r="B813" i="5" s="1"/>
  <c r="A813" i="5" a="1"/>
  <c r="A813" i="5" s="1"/>
  <c r="C812" i="5" a="1"/>
  <c r="C812" i="5" s="1"/>
  <c r="B812" i="5" a="1"/>
  <c r="B812" i="5" s="1"/>
  <c r="A812" i="5" a="1"/>
  <c r="A812" i="5" s="1"/>
  <c r="C811" i="5" a="1"/>
  <c r="C811" i="5" s="1"/>
  <c r="B811" i="5" a="1"/>
  <c r="B811" i="5" s="1"/>
  <c r="A811" i="5" a="1"/>
  <c r="A811" i="5" s="1"/>
  <c r="C810" i="5" a="1"/>
  <c r="C810" i="5" s="1"/>
  <c r="B810" i="5" a="1"/>
  <c r="B810" i="5" s="1"/>
  <c r="A810" i="5" a="1"/>
  <c r="A810" i="5" s="1"/>
  <c r="C809" i="5" a="1"/>
  <c r="C809" i="5" s="1"/>
  <c r="B809" i="5" a="1"/>
  <c r="B809" i="5" s="1"/>
  <c r="A809" i="5" a="1"/>
  <c r="A809" i="5" s="1"/>
  <c r="C808" i="5" a="1"/>
  <c r="C808" i="5" s="1"/>
  <c r="B808" i="5" a="1"/>
  <c r="B808" i="5" s="1"/>
  <c r="A808" i="5" a="1"/>
  <c r="A808" i="5" s="1"/>
  <c r="C807" i="5" a="1"/>
  <c r="C807" i="5" s="1"/>
  <c r="B807" i="5" a="1"/>
  <c r="B807" i="5" s="1"/>
  <c r="A807" i="5" a="1"/>
  <c r="A807" i="5" s="1"/>
  <c r="C806" i="5" a="1"/>
  <c r="C806" i="5" s="1"/>
  <c r="B806" i="5" a="1"/>
  <c r="B806" i="5" s="1"/>
  <c r="A806" i="5" a="1"/>
  <c r="A806" i="5" s="1"/>
  <c r="C805" i="5" a="1"/>
  <c r="C805" i="5" s="1"/>
  <c r="B805" i="5" a="1"/>
  <c r="B805" i="5" s="1"/>
  <c r="A805" i="5" a="1"/>
  <c r="A805" i="5" s="1"/>
  <c r="C804" i="5" a="1"/>
  <c r="C804" i="5" s="1"/>
  <c r="B804" i="5" a="1"/>
  <c r="B804" i="5" s="1"/>
  <c r="A804" i="5" a="1"/>
  <c r="A804" i="5" s="1"/>
  <c r="C803" i="5" a="1"/>
  <c r="C803" i="5" s="1"/>
  <c r="B803" i="5" a="1"/>
  <c r="B803" i="5" s="1"/>
  <c r="A803" i="5" a="1"/>
  <c r="A803" i="5" s="1"/>
  <c r="C802" i="5" a="1"/>
  <c r="C802" i="5" s="1"/>
  <c r="B802" i="5" a="1"/>
  <c r="B802" i="5" s="1"/>
  <c r="A802" i="5" a="1"/>
  <c r="A802" i="5" s="1"/>
  <c r="C801" i="5" a="1"/>
  <c r="C801" i="5" s="1"/>
  <c r="B801" i="5" a="1"/>
  <c r="B801" i="5" s="1"/>
  <c r="A801" i="5" a="1"/>
  <c r="A801" i="5" s="1"/>
  <c r="C800" i="5" a="1"/>
  <c r="C800" i="5" s="1"/>
  <c r="B800" i="5" a="1"/>
  <c r="B800" i="5" s="1"/>
  <c r="A800" i="5" a="1"/>
  <c r="A800" i="5" s="1"/>
  <c r="C799" i="5" a="1"/>
  <c r="C799" i="5" s="1"/>
  <c r="B799" i="5" a="1"/>
  <c r="B799" i="5" s="1"/>
  <c r="A799" i="5" a="1"/>
  <c r="A799" i="5" s="1"/>
  <c r="C798" i="5" a="1"/>
  <c r="C798" i="5" s="1"/>
  <c r="B798" i="5" a="1"/>
  <c r="B798" i="5" s="1"/>
  <c r="A798" i="5" a="1"/>
  <c r="A798" i="5" s="1"/>
  <c r="C797" i="5" a="1"/>
  <c r="C797" i="5" s="1"/>
  <c r="B797" i="5" a="1"/>
  <c r="B797" i="5" s="1"/>
  <c r="A797" i="5" a="1"/>
  <c r="A797" i="5" s="1"/>
  <c r="C796" i="5" a="1"/>
  <c r="C796" i="5" s="1"/>
  <c r="B796" i="5" a="1"/>
  <c r="B796" i="5" s="1"/>
  <c r="A796" i="5" a="1"/>
  <c r="A796" i="5" s="1"/>
  <c r="C795" i="5" a="1"/>
  <c r="C795" i="5" s="1"/>
  <c r="B795" i="5" a="1"/>
  <c r="B795" i="5" s="1"/>
  <c r="A795" i="5" a="1"/>
  <c r="A795" i="5" s="1"/>
  <c r="C794" i="5" a="1"/>
  <c r="C794" i="5" s="1"/>
  <c r="B794" i="5" a="1"/>
  <c r="B794" i="5" s="1"/>
  <c r="A794" i="5" a="1"/>
  <c r="A794" i="5" s="1"/>
  <c r="C793" i="5" a="1"/>
  <c r="C793" i="5" s="1"/>
  <c r="B793" i="5" a="1"/>
  <c r="B793" i="5" s="1"/>
  <c r="A793" i="5" a="1"/>
  <c r="A793" i="5" s="1"/>
  <c r="C792" i="5" a="1"/>
  <c r="C792" i="5" s="1"/>
  <c r="B792" i="5" a="1"/>
  <c r="B792" i="5" s="1"/>
  <c r="A792" i="5" a="1"/>
  <c r="A792" i="5" s="1"/>
  <c r="C791" i="5" a="1"/>
  <c r="C791" i="5" s="1"/>
  <c r="B791" i="5" a="1"/>
  <c r="B791" i="5" s="1"/>
  <c r="A791" i="5" a="1"/>
  <c r="A791" i="5" s="1"/>
  <c r="C790" i="5" a="1"/>
  <c r="C790" i="5" s="1"/>
  <c r="B790" i="5" a="1"/>
  <c r="B790" i="5" s="1"/>
  <c r="A790" i="5" a="1"/>
  <c r="A790" i="5" s="1"/>
  <c r="C789" i="5" a="1"/>
  <c r="C789" i="5" s="1"/>
  <c r="B789" i="5" a="1"/>
  <c r="B789" i="5" s="1"/>
  <c r="A789" i="5" a="1"/>
  <c r="A789" i="5" s="1"/>
  <c r="C788" i="5" a="1"/>
  <c r="C788" i="5" s="1"/>
  <c r="B788" i="5" a="1"/>
  <c r="B788" i="5" s="1"/>
  <c r="A788" i="5" a="1"/>
  <c r="A788" i="5" s="1"/>
  <c r="C787" i="5" a="1"/>
  <c r="C787" i="5" s="1"/>
  <c r="B787" i="5" a="1"/>
  <c r="B787" i="5" s="1"/>
  <c r="A787" i="5" a="1"/>
  <c r="A787" i="5" s="1"/>
  <c r="C786" i="5" a="1"/>
  <c r="C786" i="5" s="1"/>
  <c r="B786" i="5" a="1"/>
  <c r="B786" i="5" s="1"/>
  <c r="A786" i="5" a="1"/>
  <c r="A786" i="5" s="1"/>
  <c r="C785" i="5" a="1"/>
  <c r="C785" i="5" s="1"/>
  <c r="B785" i="5" a="1"/>
  <c r="B785" i="5" s="1"/>
  <c r="A785" i="5" a="1"/>
  <c r="A785" i="5" s="1"/>
  <c r="C784" i="5" a="1"/>
  <c r="C784" i="5" s="1"/>
  <c r="B784" i="5" a="1"/>
  <c r="B784" i="5" s="1"/>
  <c r="A784" i="5" a="1"/>
  <c r="A784" i="5" s="1"/>
  <c r="C783" i="5" a="1"/>
  <c r="C783" i="5" s="1"/>
  <c r="B783" i="5" a="1"/>
  <c r="B783" i="5" s="1"/>
  <c r="A783" i="5" a="1"/>
  <c r="A783" i="5" s="1"/>
  <c r="C782" i="5" a="1"/>
  <c r="C782" i="5" s="1"/>
  <c r="B782" i="5" a="1"/>
  <c r="B782" i="5" s="1"/>
  <c r="A782" i="5" a="1"/>
  <c r="A782" i="5" s="1"/>
  <c r="C781" i="5" a="1"/>
  <c r="C781" i="5" s="1"/>
  <c r="B781" i="5" a="1"/>
  <c r="B781" i="5" s="1"/>
  <c r="A781" i="5" a="1"/>
  <c r="A781" i="5" s="1"/>
  <c r="C780" i="5" a="1"/>
  <c r="C780" i="5" s="1"/>
  <c r="B780" i="5" a="1"/>
  <c r="B780" i="5" s="1"/>
  <c r="A780" i="5" a="1"/>
  <c r="A780" i="5" s="1"/>
  <c r="C779" i="5" a="1"/>
  <c r="C779" i="5" s="1"/>
  <c r="B779" i="5" a="1"/>
  <c r="B779" i="5" s="1"/>
  <c r="A779" i="5" a="1"/>
  <c r="A779" i="5" s="1"/>
  <c r="C778" i="5" a="1"/>
  <c r="C778" i="5" s="1"/>
  <c r="B778" i="5" a="1"/>
  <c r="B778" i="5" s="1"/>
  <c r="A778" i="5" a="1"/>
  <c r="A778" i="5" s="1"/>
  <c r="C777" i="5" a="1"/>
  <c r="C777" i="5" s="1"/>
  <c r="B777" i="5" a="1"/>
  <c r="B777" i="5" s="1"/>
  <c r="A777" i="5" a="1"/>
  <c r="A777" i="5" s="1"/>
  <c r="C776" i="5" a="1"/>
  <c r="C776" i="5" s="1"/>
  <c r="B776" i="5" a="1"/>
  <c r="B776" i="5" s="1"/>
  <c r="A776" i="5" a="1"/>
  <c r="A776" i="5" s="1"/>
  <c r="C775" i="5" a="1"/>
  <c r="C775" i="5" s="1"/>
  <c r="B775" i="5" a="1"/>
  <c r="B775" i="5" s="1"/>
  <c r="A775" i="5" a="1"/>
  <c r="A775" i="5" s="1"/>
  <c r="C774" i="5" a="1"/>
  <c r="C774" i="5" s="1"/>
  <c r="B774" i="5" a="1"/>
  <c r="B774" i="5" s="1"/>
  <c r="A774" i="5" a="1"/>
  <c r="A774" i="5" s="1"/>
  <c r="C773" i="5" a="1"/>
  <c r="C773" i="5" s="1"/>
  <c r="B773" i="5" a="1"/>
  <c r="B773" i="5" s="1"/>
  <c r="A773" i="5" a="1"/>
  <c r="A773" i="5" s="1"/>
  <c r="C772" i="5" a="1"/>
  <c r="C772" i="5" s="1"/>
  <c r="B772" i="5" a="1"/>
  <c r="B772" i="5" s="1"/>
  <c r="A772" i="5" a="1"/>
  <c r="A772" i="5" s="1"/>
  <c r="C771" i="5" a="1"/>
  <c r="C771" i="5" s="1"/>
  <c r="B771" i="5" a="1"/>
  <c r="B771" i="5" s="1"/>
  <c r="A771" i="5" a="1"/>
  <c r="A771" i="5" s="1"/>
  <c r="C770" i="5" a="1"/>
  <c r="C770" i="5" s="1"/>
  <c r="B770" i="5" a="1"/>
  <c r="B770" i="5" s="1"/>
  <c r="A770" i="5" a="1"/>
  <c r="A770" i="5" s="1"/>
  <c r="C769" i="5" a="1"/>
  <c r="C769" i="5" s="1"/>
  <c r="B769" i="5" a="1"/>
  <c r="B769" i="5" s="1"/>
  <c r="A769" i="5" a="1"/>
  <c r="A769" i="5" s="1"/>
  <c r="C768" i="5" a="1"/>
  <c r="C768" i="5" s="1"/>
  <c r="B768" i="5" a="1"/>
  <c r="B768" i="5" s="1"/>
  <c r="A768" i="5" a="1"/>
  <c r="A768" i="5" s="1"/>
  <c r="C767" i="5" a="1"/>
  <c r="C767" i="5" s="1"/>
  <c r="B767" i="5" a="1"/>
  <c r="B767" i="5" s="1"/>
  <c r="A767" i="5" a="1"/>
  <c r="A767" i="5" s="1"/>
  <c r="C766" i="5" a="1"/>
  <c r="C766" i="5" s="1"/>
  <c r="B766" i="5" a="1"/>
  <c r="B766" i="5" s="1"/>
  <c r="A766" i="5" a="1"/>
  <c r="A766" i="5" s="1"/>
  <c r="C765" i="5" a="1"/>
  <c r="C765" i="5" s="1"/>
  <c r="B765" i="5" a="1"/>
  <c r="B765" i="5" s="1"/>
  <c r="A765" i="5" a="1"/>
  <c r="A765" i="5" s="1"/>
  <c r="C764" i="5" a="1"/>
  <c r="C764" i="5" s="1"/>
  <c r="B764" i="5" a="1"/>
  <c r="B764" i="5" s="1"/>
  <c r="A764" i="5" a="1"/>
  <c r="A764" i="5" s="1"/>
  <c r="C763" i="5" a="1"/>
  <c r="C763" i="5" s="1"/>
  <c r="B763" i="5" a="1"/>
  <c r="B763" i="5" s="1"/>
  <c r="A763" i="5" a="1"/>
  <c r="A763" i="5" s="1"/>
  <c r="C762" i="5" a="1"/>
  <c r="C762" i="5" s="1"/>
  <c r="B762" i="5" a="1"/>
  <c r="B762" i="5" s="1"/>
  <c r="A762" i="5" a="1"/>
  <c r="A762" i="5" s="1"/>
  <c r="C761" i="5" a="1"/>
  <c r="C761" i="5" s="1"/>
  <c r="B761" i="5" a="1"/>
  <c r="B761" i="5" s="1"/>
  <c r="A761" i="5" a="1"/>
  <c r="A761" i="5" s="1"/>
  <c r="C760" i="5" a="1"/>
  <c r="C760" i="5" s="1"/>
  <c r="B760" i="5" a="1"/>
  <c r="B760" i="5" s="1"/>
  <c r="A760" i="5" a="1"/>
  <c r="A760" i="5" s="1"/>
  <c r="C759" i="5" a="1"/>
  <c r="C759" i="5" s="1"/>
  <c r="B759" i="5" a="1"/>
  <c r="B759" i="5" s="1"/>
  <c r="A759" i="5" a="1"/>
  <c r="A759" i="5" s="1"/>
  <c r="C758" i="5" a="1"/>
  <c r="C758" i="5" s="1"/>
  <c r="B758" i="5" a="1"/>
  <c r="B758" i="5" s="1"/>
  <c r="A758" i="5" a="1"/>
  <c r="A758" i="5" s="1"/>
  <c r="C757" i="5" a="1"/>
  <c r="C757" i="5" s="1"/>
  <c r="B757" i="5" a="1"/>
  <c r="B757" i="5" s="1"/>
  <c r="A757" i="5" a="1"/>
  <c r="A757" i="5" s="1"/>
  <c r="C756" i="5" a="1"/>
  <c r="C756" i="5" s="1"/>
  <c r="B756" i="5" a="1"/>
  <c r="B756" i="5" s="1"/>
  <c r="A756" i="5" a="1"/>
  <c r="A756" i="5" s="1"/>
  <c r="C755" i="5" a="1"/>
  <c r="C755" i="5" s="1"/>
  <c r="B755" i="5" a="1"/>
  <c r="B755" i="5" s="1"/>
  <c r="A755" i="5" a="1"/>
  <c r="A755" i="5" s="1"/>
  <c r="C754" i="5" a="1"/>
  <c r="C754" i="5" s="1"/>
  <c r="B754" i="5" a="1"/>
  <c r="B754" i="5" s="1"/>
  <c r="A754" i="5" a="1"/>
  <c r="A754" i="5" s="1"/>
  <c r="C753" i="5" a="1"/>
  <c r="C753" i="5" s="1"/>
  <c r="B753" i="5" a="1"/>
  <c r="B753" i="5" s="1"/>
  <c r="A753" i="5" a="1"/>
  <c r="A753" i="5" s="1"/>
  <c r="C752" i="5" a="1"/>
  <c r="C752" i="5" s="1"/>
  <c r="B752" i="5" a="1"/>
  <c r="B752" i="5" s="1"/>
  <c r="A752" i="5" a="1"/>
  <c r="A752" i="5" s="1"/>
  <c r="C751" i="5" a="1"/>
  <c r="C751" i="5" s="1"/>
  <c r="B751" i="5" a="1"/>
  <c r="B751" i="5" s="1"/>
  <c r="A751" i="5" a="1"/>
  <c r="A751" i="5" s="1"/>
  <c r="C750" i="5" a="1"/>
  <c r="C750" i="5" s="1"/>
  <c r="B750" i="5" a="1"/>
  <c r="B750" i="5" s="1"/>
  <c r="A750" i="5" a="1"/>
  <c r="A750" i="5" s="1"/>
  <c r="C749" i="5" a="1"/>
  <c r="C749" i="5" s="1"/>
  <c r="B749" i="5" a="1"/>
  <c r="B749" i="5" s="1"/>
  <c r="A749" i="5" a="1"/>
  <c r="A749" i="5" s="1"/>
  <c r="C748" i="5" a="1"/>
  <c r="C748" i="5" s="1"/>
  <c r="B748" i="5" a="1"/>
  <c r="B748" i="5" s="1"/>
  <c r="A748" i="5" a="1"/>
  <c r="A748" i="5" s="1"/>
  <c r="C747" i="5" a="1"/>
  <c r="C747" i="5" s="1"/>
  <c r="B747" i="5" a="1"/>
  <c r="B747" i="5" s="1"/>
  <c r="A747" i="5" a="1"/>
  <c r="A747" i="5" s="1"/>
  <c r="C746" i="5" a="1"/>
  <c r="C746" i="5" s="1"/>
  <c r="B746" i="5" a="1"/>
  <c r="B746" i="5" s="1"/>
  <c r="A746" i="5" a="1"/>
  <c r="A746" i="5" s="1"/>
  <c r="C745" i="5" a="1"/>
  <c r="C745" i="5" s="1"/>
  <c r="B745" i="5" a="1"/>
  <c r="B745" i="5" s="1"/>
  <c r="A745" i="5" a="1"/>
  <c r="A745" i="5" s="1"/>
  <c r="C744" i="5" a="1"/>
  <c r="C744" i="5" s="1"/>
  <c r="B744" i="5" a="1"/>
  <c r="B744" i="5" s="1"/>
  <c r="A744" i="5" a="1"/>
  <c r="A744" i="5" s="1"/>
  <c r="C743" i="5" a="1"/>
  <c r="C743" i="5" s="1"/>
  <c r="B743" i="5" a="1"/>
  <c r="B743" i="5" s="1"/>
  <c r="A743" i="5" a="1"/>
  <c r="A743" i="5" s="1"/>
  <c r="C742" i="5" a="1"/>
  <c r="C742" i="5" s="1"/>
  <c r="B742" i="5" a="1"/>
  <c r="B742" i="5" s="1"/>
  <c r="A742" i="5" a="1"/>
  <c r="A742" i="5" s="1"/>
  <c r="C741" i="5" a="1"/>
  <c r="C741" i="5" s="1"/>
  <c r="B741" i="5" a="1"/>
  <c r="B741" i="5" s="1"/>
  <c r="A741" i="5" a="1"/>
  <c r="A741" i="5" s="1"/>
  <c r="C740" i="5" a="1"/>
  <c r="C740" i="5" s="1"/>
  <c r="B740" i="5" a="1"/>
  <c r="B740" i="5" s="1"/>
  <c r="A740" i="5" a="1"/>
  <c r="A740" i="5" s="1"/>
  <c r="C739" i="5" a="1"/>
  <c r="C739" i="5" s="1"/>
  <c r="B739" i="5" a="1"/>
  <c r="B739" i="5" s="1"/>
  <c r="A739" i="5" a="1"/>
  <c r="A739" i="5" s="1"/>
  <c r="C738" i="5" a="1"/>
  <c r="C738" i="5" s="1"/>
  <c r="B738" i="5" a="1"/>
  <c r="B738" i="5" s="1"/>
  <c r="A738" i="5" a="1"/>
  <c r="A738" i="5" s="1"/>
  <c r="C737" i="5" a="1"/>
  <c r="C737" i="5" s="1"/>
  <c r="B737" i="5" a="1"/>
  <c r="B737" i="5" s="1"/>
  <c r="A737" i="5" a="1"/>
  <c r="A737" i="5" s="1"/>
  <c r="C736" i="5" a="1"/>
  <c r="C736" i="5" s="1"/>
  <c r="B736" i="5" a="1"/>
  <c r="B736" i="5" s="1"/>
  <c r="A736" i="5" a="1"/>
  <c r="A736" i="5" s="1"/>
  <c r="C735" i="5" a="1"/>
  <c r="C735" i="5" s="1"/>
  <c r="B735" i="5" a="1"/>
  <c r="B735" i="5" s="1"/>
  <c r="A735" i="5" a="1"/>
  <c r="A735" i="5" s="1"/>
  <c r="C734" i="5" a="1"/>
  <c r="C734" i="5" s="1"/>
  <c r="B734" i="5" a="1"/>
  <c r="B734" i="5" s="1"/>
  <c r="A734" i="5" a="1"/>
  <c r="A734" i="5" s="1"/>
  <c r="C733" i="5" a="1"/>
  <c r="C733" i="5" s="1"/>
  <c r="B733" i="5" a="1"/>
  <c r="B733" i="5" s="1"/>
  <c r="A733" i="5" a="1"/>
  <c r="A733" i="5" s="1"/>
  <c r="C732" i="5" a="1"/>
  <c r="C732" i="5" s="1"/>
  <c r="B732" i="5" a="1"/>
  <c r="B732" i="5" s="1"/>
  <c r="A732" i="5" a="1"/>
  <c r="A732" i="5" s="1"/>
  <c r="C731" i="5" a="1"/>
  <c r="C731" i="5" s="1"/>
  <c r="B731" i="5" a="1"/>
  <c r="B731" i="5" s="1"/>
  <c r="A731" i="5" a="1"/>
  <c r="A731" i="5" s="1"/>
  <c r="C730" i="5" a="1"/>
  <c r="C730" i="5" s="1"/>
  <c r="B730" i="5" a="1"/>
  <c r="B730" i="5" s="1"/>
  <c r="A730" i="5" a="1"/>
  <c r="A730" i="5" s="1"/>
  <c r="C729" i="5" a="1"/>
  <c r="C729" i="5" s="1"/>
  <c r="B729" i="5" a="1"/>
  <c r="B729" i="5" s="1"/>
  <c r="A729" i="5" a="1"/>
  <c r="A729" i="5" s="1"/>
  <c r="C728" i="5" a="1"/>
  <c r="C728" i="5" s="1"/>
  <c r="B728" i="5" a="1"/>
  <c r="B728" i="5" s="1"/>
  <c r="A728" i="5" a="1"/>
  <c r="A728" i="5" s="1"/>
  <c r="C727" i="5" a="1"/>
  <c r="C727" i="5" s="1"/>
  <c r="B727" i="5" a="1"/>
  <c r="B727" i="5" s="1"/>
  <c r="A727" i="5" a="1"/>
  <c r="A727" i="5" s="1"/>
  <c r="C726" i="5" a="1"/>
  <c r="C726" i="5" s="1"/>
  <c r="B726" i="5" a="1"/>
  <c r="B726" i="5" s="1"/>
  <c r="A726" i="5" a="1"/>
  <c r="A726" i="5" s="1"/>
  <c r="C725" i="5" a="1"/>
  <c r="C725" i="5" s="1"/>
  <c r="B725" i="5" a="1"/>
  <c r="B725" i="5" s="1"/>
  <c r="A725" i="5" a="1"/>
  <c r="A725" i="5" s="1"/>
  <c r="C724" i="5" a="1"/>
  <c r="C724" i="5" s="1"/>
  <c r="B724" i="5" a="1"/>
  <c r="B724" i="5" s="1"/>
  <c r="A724" i="5" a="1"/>
  <c r="A724" i="5" s="1"/>
  <c r="C723" i="5" a="1"/>
  <c r="C723" i="5" s="1"/>
  <c r="B723" i="5" a="1"/>
  <c r="B723" i="5" s="1"/>
  <c r="A723" i="5" a="1"/>
  <c r="A723" i="5" s="1"/>
  <c r="C722" i="5" a="1"/>
  <c r="C722" i="5" s="1"/>
  <c r="B722" i="5" a="1"/>
  <c r="B722" i="5" s="1"/>
  <c r="A722" i="5" a="1"/>
  <c r="A722" i="5" s="1"/>
  <c r="C721" i="5" a="1"/>
  <c r="C721" i="5" s="1"/>
  <c r="B721" i="5" a="1"/>
  <c r="B721" i="5" s="1"/>
  <c r="A721" i="5" a="1"/>
  <c r="A721" i="5" s="1"/>
  <c r="C720" i="5" a="1"/>
  <c r="C720" i="5" s="1"/>
  <c r="B720" i="5" a="1"/>
  <c r="B720" i="5" s="1"/>
  <c r="A720" i="5" a="1"/>
  <c r="A720" i="5" s="1"/>
  <c r="C719" i="5" a="1"/>
  <c r="C719" i="5" s="1"/>
  <c r="B719" i="5" a="1"/>
  <c r="B719" i="5" s="1"/>
  <c r="A719" i="5" a="1"/>
  <c r="A719" i="5" s="1"/>
  <c r="C718" i="5" a="1"/>
  <c r="C718" i="5" s="1"/>
  <c r="B718" i="5" a="1"/>
  <c r="B718" i="5" s="1"/>
  <c r="A718" i="5" a="1"/>
  <c r="A718" i="5" s="1"/>
  <c r="C717" i="5" a="1"/>
  <c r="C717" i="5" s="1"/>
  <c r="B717" i="5" a="1"/>
  <c r="B717" i="5" s="1"/>
  <c r="A717" i="5" a="1"/>
  <c r="A717" i="5" s="1"/>
  <c r="C716" i="5" a="1"/>
  <c r="C716" i="5" s="1"/>
  <c r="B716" i="5" a="1"/>
  <c r="B716" i="5" s="1"/>
  <c r="A716" i="5" a="1"/>
  <c r="A716" i="5" s="1"/>
  <c r="C715" i="5" a="1"/>
  <c r="C715" i="5" s="1"/>
  <c r="B715" i="5" a="1"/>
  <c r="B715" i="5" s="1"/>
  <c r="A715" i="5" a="1"/>
  <c r="A715" i="5" s="1"/>
  <c r="C714" i="5" a="1"/>
  <c r="C714" i="5" s="1"/>
  <c r="B714" i="5" a="1"/>
  <c r="B714" i="5" s="1"/>
  <c r="A714" i="5" a="1"/>
  <c r="A714" i="5" s="1"/>
  <c r="C713" i="5" a="1"/>
  <c r="C713" i="5" s="1"/>
  <c r="B713" i="5" a="1"/>
  <c r="B713" i="5" s="1"/>
  <c r="A713" i="5" a="1"/>
  <c r="A713" i="5" s="1"/>
  <c r="C712" i="5" a="1"/>
  <c r="C712" i="5" s="1"/>
  <c r="B712" i="5" a="1"/>
  <c r="B712" i="5" s="1"/>
  <c r="A712" i="5" a="1"/>
  <c r="A712" i="5" s="1"/>
  <c r="C711" i="5" a="1"/>
  <c r="C711" i="5" s="1"/>
  <c r="B711" i="5" a="1"/>
  <c r="B711" i="5" s="1"/>
  <c r="A711" i="5" a="1"/>
  <c r="A711" i="5" s="1"/>
  <c r="C710" i="5" a="1"/>
  <c r="C710" i="5" s="1"/>
  <c r="B710" i="5" a="1"/>
  <c r="B710" i="5" s="1"/>
  <c r="A710" i="5" a="1"/>
  <c r="A710" i="5" s="1"/>
  <c r="C709" i="5" a="1"/>
  <c r="C709" i="5" s="1"/>
  <c r="B709" i="5" a="1"/>
  <c r="B709" i="5" s="1"/>
  <c r="A709" i="5" a="1"/>
  <c r="A709" i="5" s="1"/>
  <c r="C708" i="5" a="1"/>
  <c r="C708" i="5" s="1"/>
  <c r="B708" i="5" a="1"/>
  <c r="B708" i="5" s="1"/>
  <c r="A708" i="5" a="1"/>
  <c r="A708" i="5" s="1"/>
  <c r="C707" i="5" a="1"/>
  <c r="C707" i="5" s="1"/>
  <c r="B707" i="5" a="1"/>
  <c r="B707" i="5" s="1"/>
  <c r="A707" i="5" a="1"/>
  <c r="A707" i="5" s="1"/>
  <c r="C706" i="5" a="1"/>
  <c r="C706" i="5" s="1"/>
  <c r="B706" i="5" a="1"/>
  <c r="B706" i="5" s="1"/>
  <c r="A706" i="5" a="1"/>
  <c r="A706" i="5" s="1"/>
  <c r="C705" i="5" a="1"/>
  <c r="C705" i="5" s="1"/>
  <c r="B705" i="5" a="1"/>
  <c r="B705" i="5" s="1"/>
  <c r="A705" i="5" a="1"/>
  <c r="A705" i="5" s="1"/>
  <c r="C704" i="5" a="1"/>
  <c r="C704" i="5" s="1"/>
  <c r="B704" i="5" a="1"/>
  <c r="B704" i="5" s="1"/>
  <c r="A704" i="5" a="1"/>
  <c r="A704" i="5" s="1"/>
  <c r="C703" i="5" a="1"/>
  <c r="C703" i="5" s="1"/>
  <c r="B703" i="5" a="1"/>
  <c r="B703" i="5" s="1"/>
  <c r="A703" i="5" a="1"/>
  <c r="A703" i="5" s="1"/>
  <c r="C702" i="5" a="1"/>
  <c r="C702" i="5" s="1"/>
  <c r="B702" i="5" a="1"/>
  <c r="B702" i="5" s="1"/>
  <c r="A702" i="5" a="1"/>
  <c r="A702" i="5" s="1"/>
  <c r="C701" i="5" a="1"/>
  <c r="C701" i="5" s="1"/>
  <c r="B701" i="5" a="1"/>
  <c r="B701" i="5" s="1"/>
  <c r="A701" i="5" a="1"/>
  <c r="A701" i="5" s="1"/>
  <c r="C700" i="5" a="1"/>
  <c r="C700" i="5" s="1"/>
  <c r="B700" i="5" a="1"/>
  <c r="B700" i="5" s="1"/>
  <c r="A700" i="5" a="1"/>
  <c r="A700" i="5" s="1"/>
  <c r="C699" i="5" a="1"/>
  <c r="C699" i="5" s="1"/>
  <c r="B699" i="5" a="1"/>
  <c r="B699" i="5" s="1"/>
  <c r="A699" i="5" a="1"/>
  <c r="A699" i="5" s="1"/>
  <c r="C698" i="5" a="1"/>
  <c r="C698" i="5" s="1"/>
  <c r="B698" i="5" a="1"/>
  <c r="B698" i="5" s="1"/>
  <c r="A698" i="5" a="1"/>
  <c r="A698" i="5" s="1"/>
  <c r="C697" i="5" a="1"/>
  <c r="C697" i="5" s="1"/>
  <c r="B697" i="5" a="1"/>
  <c r="B697" i="5" s="1"/>
  <c r="A697" i="5" a="1"/>
  <c r="A697" i="5" s="1"/>
  <c r="C696" i="5" a="1"/>
  <c r="C696" i="5" s="1"/>
  <c r="B696" i="5" a="1"/>
  <c r="B696" i="5" s="1"/>
  <c r="A696" i="5" a="1"/>
  <c r="A696" i="5" s="1"/>
  <c r="C695" i="5" a="1"/>
  <c r="C695" i="5" s="1"/>
  <c r="B695" i="5" a="1"/>
  <c r="B695" i="5" s="1"/>
  <c r="A695" i="5" a="1"/>
  <c r="A695" i="5" s="1"/>
  <c r="C694" i="5" a="1"/>
  <c r="C694" i="5" s="1"/>
  <c r="B694" i="5" a="1"/>
  <c r="B694" i="5" s="1"/>
  <c r="A694" i="5" a="1"/>
  <c r="A694" i="5" s="1"/>
  <c r="C693" i="5" a="1"/>
  <c r="C693" i="5" s="1"/>
  <c r="B693" i="5" a="1"/>
  <c r="B693" i="5" s="1"/>
  <c r="A693" i="5" a="1"/>
  <c r="A693" i="5" s="1"/>
  <c r="C692" i="5" a="1"/>
  <c r="C692" i="5" s="1"/>
  <c r="B692" i="5" a="1"/>
  <c r="B692" i="5" s="1"/>
  <c r="A692" i="5" a="1"/>
  <c r="A692" i="5" s="1"/>
  <c r="C691" i="5" a="1"/>
  <c r="C691" i="5" s="1"/>
  <c r="B691" i="5" a="1"/>
  <c r="B691" i="5" s="1"/>
  <c r="A691" i="5" a="1"/>
  <c r="A691" i="5" s="1"/>
  <c r="C690" i="5" a="1"/>
  <c r="C690" i="5" s="1"/>
  <c r="B690" i="5" a="1"/>
  <c r="B690" i="5" s="1"/>
  <c r="A690" i="5" a="1"/>
  <c r="A690" i="5" s="1"/>
  <c r="C689" i="5" a="1"/>
  <c r="C689" i="5" s="1"/>
  <c r="B689" i="5" a="1"/>
  <c r="B689" i="5" s="1"/>
  <c r="A689" i="5" a="1"/>
  <c r="A689" i="5" s="1"/>
  <c r="C688" i="5" a="1"/>
  <c r="C688" i="5" s="1"/>
  <c r="B688" i="5" a="1"/>
  <c r="B688" i="5" s="1"/>
  <c r="A688" i="5" a="1"/>
  <c r="A688" i="5" s="1"/>
  <c r="C687" i="5" a="1"/>
  <c r="C687" i="5" s="1"/>
  <c r="B687" i="5" a="1"/>
  <c r="B687" i="5" s="1"/>
  <c r="A687" i="5" a="1"/>
  <c r="A687" i="5" s="1"/>
  <c r="C686" i="5" a="1"/>
  <c r="C686" i="5" s="1"/>
  <c r="B686" i="5" a="1"/>
  <c r="B686" i="5" s="1"/>
  <c r="A686" i="5" a="1"/>
  <c r="A686" i="5" s="1"/>
  <c r="C685" i="5" a="1"/>
  <c r="C685" i="5" s="1"/>
  <c r="B685" i="5" a="1"/>
  <c r="B685" i="5" s="1"/>
  <c r="A685" i="5" a="1"/>
  <c r="A685" i="5" s="1"/>
  <c r="C684" i="5" a="1"/>
  <c r="C684" i="5" s="1"/>
  <c r="B684" i="5" a="1"/>
  <c r="B684" i="5" s="1"/>
  <c r="A684" i="5" a="1"/>
  <c r="A684" i="5" s="1"/>
  <c r="C683" i="5" a="1"/>
  <c r="C683" i="5" s="1"/>
  <c r="B683" i="5" a="1"/>
  <c r="B683" i="5" s="1"/>
  <c r="A683" i="5" a="1"/>
  <c r="A683" i="5" s="1"/>
  <c r="C682" i="5" a="1"/>
  <c r="C682" i="5" s="1"/>
  <c r="B682" i="5" a="1"/>
  <c r="B682" i="5" s="1"/>
  <c r="A682" i="5" a="1"/>
  <c r="A682" i="5" s="1"/>
  <c r="C681" i="5" a="1"/>
  <c r="C681" i="5" s="1"/>
  <c r="B681" i="5" a="1"/>
  <c r="B681" i="5" s="1"/>
  <c r="A681" i="5" a="1"/>
  <c r="A681" i="5" s="1"/>
  <c r="C680" i="5" a="1"/>
  <c r="C680" i="5" s="1"/>
  <c r="B680" i="5" a="1"/>
  <c r="B680" i="5" s="1"/>
  <c r="A680" i="5" a="1"/>
  <c r="A680" i="5" s="1"/>
  <c r="C679" i="5" a="1"/>
  <c r="C679" i="5" s="1"/>
  <c r="B679" i="5" a="1"/>
  <c r="B679" i="5" s="1"/>
  <c r="A679" i="5" a="1"/>
  <c r="A679" i="5" s="1"/>
  <c r="C678" i="5" a="1"/>
  <c r="C678" i="5" s="1"/>
  <c r="B678" i="5" a="1"/>
  <c r="B678" i="5" s="1"/>
  <c r="A678" i="5" a="1"/>
  <c r="A678" i="5" s="1"/>
  <c r="C677" i="5" a="1"/>
  <c r="C677" i="5" s="1"/>
  <c r="B677" i="5" a="1"/>
  <c r="B677" i="5" s="1"/>
  <c r="A677" i="5" a="1"/>
  <c r="A677" i="5" s="1"/>
  <c r="C676" i="5" a="1"/>
  <c r="C676" i="5" s="1"/>
  <c r="B676" i="5" a="1"/>
  <c r="B676" i="5" s="1"/>
  <c r="A676" i="5" a="1"/>
  <c r="A676" i="5" s="1"/>
  <c r="C675" i="5" a="1"/>
  <c r="C675" i="5" s="1"/>
  <c r="B675" i="5" a="1"/>
  <c r="B675" i="5" s="1"/>
  <c r="A675" i="5" a="1"/>
  <c r="A675" i="5" s="1"/>
  <c r="C674" i="5" a="1"/>
  <c r="C674" i="5" s="1"/>
  <c r="B674" i="5" a="1"/>
  <c r="B674" i="5" s="1"/>
  <c r="A674" i="5" a="1"/>
  <c r="A674" i="5" s="1"/>
  <c r="C673" i="5" a="1"/>
  <c r="C673" i="5" s="1"/>
  <c r="B673" i="5" a="1"/>
  <c r="B673" i="5" s="1"/>
  <c r="A673" i="5" a="1"/>
  <c r="A673" i="5" s="1"/>
  <c r="C672" i="5" a="1"/>
  <c r="C672" i="5" s="1"/>
  <c r="B672" i="5" a="1"/>
  <c r="B672" i="5" s="1"/>
  <c r="A672" i="5" a="1"/>
  <c r="A672" i="5" s="1"/>
  <c r="C671" i="5" a="1"/>
  <c r="C671" i="5" s="1"/>
  <c r="B671" i="5" a="1"/>
  <c r="B671" i="5" s="1"/>
  <c r="A671" i="5" a="1"/>
  <c r="A671" i="5" s="1"/>
  <c r="C670" i="5" a="1"/>
  <c r="C670" i="5" s="1"/>
  <c r="B670" i="5" a="1"/>
  <c r="B670" i="5" s="1"/>
  <c r="A670" i="5" a="1"/>
  <c r="A670" i="5" s="1"/>
  <c r="C669" i="5" a="1"/>
  <c r="C669" i="5" s="1"/>
  <c r="B669" i="5" a="1"/>
  <c r="B669" i="5" s="1"/>
  <c r="A669" i="5" a="1"/>
  <c r="A669" i="5" s="1"/>
  <c r="C668" i="5" a="1"/>
  <c r="C668" i="5" s="1"/>
  <c r="B668" i="5" a="1"/>
  <c r="B668" i="5" s="1"/>
  <c r="A668" i="5" a="1"/>
  <c r="A668" i="5" s="1"/>
  <c r="C667" i="5" a="1"/>
  <c r="C667" i="5" s="1"/>
  <c r="B667" i="5" a="1"/>
  <c r="B667" i="5" s="1"/>
  <c r="A667" i="5" a="1"/>
  <c r="A667" i="5" s="1"/>
  <c r="C666" i="5" a="1"/>
  <c r="C666" i="5" s="1"/>
  <c r="B666" i="5" a="1"/>
  <c r="B666" i="5" s="1"/>
  <c r="A666" i="5" a="1"/>
  <c r="A666" i="5" s="1"/>
  <c r="C665" i="5" a="1"/>
  <c r="C665" i="5" s="1"/>
  <c r="B665" i="5" a="1"/>
  <c r="B665" i="5" s="1"/>
  <c r="A665" i="5" a="1"/>
  <c r="A665" i="5" s="1"/>
  <c r="C664" i="5" a="1"/>
  <c r="C664" i="5" s="1"/>
  <c r="B664" i="5" a="1"/>
  <c r="B664" i="5" s="1"/>
  <c r="A664" i="5" a="1"/>
  <c r="A664" i="5" s="1"/>
  <c r="C663" i="5" a="1"/>
  <c r="C663" i="5" s="1"/>
  <c r="B663" i="5" a="1"/>
  <c r="B663" i="5" s="1"/>
  <c r="A663" i="5" a="1"/>
  <c r="A663" i="5" s="1"/>
  <c r="C662" i="5" a="1"/>
  <c r="C662" i="5" s="1"/>
  <c r="B662" i="5" a="1"/>
  <c r="B662" i="5" s="1"/>
  <c r="A662" i="5" a="1"/>
  <c r="A662" i="5" s="1"/>
  <c r="C661" i="5" a="1"/>
  <c r="C661" i="5" s="1"/>
  <c r="B661" i="5" a="1"/>
  <c r="B661" i="5" s="1"/>
  <c r="A661" i="5" a="1"/>
  <c r="A661" i="5" s="1"/>
  <c r="C660" i="5" a="1"/>
  <c r="C660" i="5" s="1"/>
  <c r="B660" i="5" a="1"/>
  <c r="B660" i="5" s="1"/>
  <c r="A660" i="5" a="1"/>
  <c r="A660" i="5" s="1"/>
  <c r="C659" i="5" a="1"/>
  <c r="C659" i="5" s="1"/>
  <c r="B659" i="5" a="1"/>
  <c r="B659" i="5" s="1"/>
  <c r="A659" i="5" a="1"/>
  <c r="A659" i="5" s="1"/>
  <c r="C658" i="5" a="1"/>
  <c r="C658" i="5" s="1"/>
  <c r="B658" i="5" a="1"/>
  <c r="B658" i="5" s="1"/>
  <c r="A658" i="5" a="1"/>
  <c r="A658" i="5" s="1"/>
  <c r="C657" i="5" a="1"/>
  <c r="C657" i="5" s="1"/>
  <c r="B657" i="5" a="1"/>
  <c r="B657" i="5" s="1"/>
  <c r="A657" i="5" a="1"/>
  <c r="A657" i="5" s="1"/>
  <c r="C656" i="5" a="1"/>
  <c r="C656" i="5" s="1"/>
  <c r="B656" i="5" a="1"/>
  <c r="B656" i="5" s="1"/>
  <c r="A656" i="5" a="1"/>
  <c r="A656" i="5" s="1"/>
  <c r="C655" i="5" a="1"/>
  <c r="C655" i="5" s="1"/>
  <c r="B655" i="5" a="1"/>
  <c r="B655" i="5" s="1"/>
  <c r="A655" i="5" a="1"/>
  <c r="A655" i="5" s="1"/>
  <c r="C654" i="5" a="1"/>
  <c r="C654" i="5" s="1"/>
  <c r="B654" i="5" a="1"/>
  <c r="B654" i="5" s="1"/>
  <c r="A654" i="5" a="1"/>
  <c r="A654" i="5" s="1"/>
  <c r="C653" i="5" a="1"/>
  <c r="C653" i="5" s="1"/>
  <c r="B653" i="5" a="1"/>
  <c r="B653" i="5" s="1"/>
  <c r="A653" i="5" a="1"/>
  <c r="A653" i="5" s="1"/>
  <c r="C652" i="5" a="1"/>
  <c r="C652" i="5" s="1"/>
  <c r="B652" i="5" a="1"/>
  <c r="B652" i="5" s="1"/>
  <c r="A652" i="5" a="1"/>
  <c r="A652" i="5" s="1"/>
  <c r="C651" i="5" a="1"/>
  <c r="C651" i="5" s="1"/>
  <c r="B651" i="5" a="1"/>
  <c r="B651" i="5" s="1"/>
  <c r="A651" i="5" a="1"/>
  <c r="A651" i="5" s="1"/>
  <c r="C650" i="5" a="1"/>
  <c r="C650" i="5" s="1"/>
  <c r="B650" i="5" a="1"/>
  <c r="B650" i="5" s="1"/>
  <c r="A650" i="5" a="1"/>
  <c r="A650" i="5" s="1"/>
  <c r="C649" i="5" a="1"/>
  <c r="C649" i="5" s="1"/>
  <c r="B649" i="5" a="1"/>
  <c r="B649" i="5" s="1"/>
  <c r="A649" i="5" a="1"/>
  <c r="A649" i="5" s="1"/>
  <c r="C648" i="5" a="1"/>
  <c r="C648" i="5" s="1"/>
  <c r="B648" i="5" a="1"/>
  <c r="B648" i="5" s="1"/>
  <c r="A648" i="5" a="1"/>
  <c r="A648" i="5" s="1"/>
  <c r="C647" i="5" a="1"/>
  <c r="C647" i="5" s="1"/>
  <c r="B647" i="5" a="1"/>
  <c r="B647" i="5" s="1"/>
  <c r="A647" i="5" a="1"/>
  <c r="A647" i="5" s="1"/>
  <c r="C646" i="5" a="1"/>
  <c r="C646" i="5" s="1"/>
  <c r="B646" i="5" a="1"/>
  <c r="B646" i="5" s="1"/>
  <c r="A646" i="5" a="1"/>
  <c r="A646" i="5" s="1"/>
  <c r="C645" i="5" a="1"/>
  <c r="C645" i="5" s="1"/>
  <c r="B645" i="5" a="1"/>
  <c r="B645" i="5" s="1"/>
  <c r="A645" i="5" a="1"/>
  <c r="A645" i="5" s="1"/>
  <c r="C644" i="5" a="1"/>
  <c r="C644" i="5" s="1"/>
  <c r="B644" i="5" a="1"/>
  <c r="B644" i="5" s="1"/>
  <c r="A644" i="5" a="1"/>
  <c r="A644" i="5" s="1"/>
  <c r="C643" i="5" a="1"/>
  <c r="C643" i="5" s="1"/>
  <c r="B643" i="5" a="1"/>
  <c r="B643" i="5" s="1"/>
  <c r="A643" i="5" a="1"/>
  <c r="A643" i="5" s="1"/>
  <c r="C642" i="5" a="1"/>
  <c r="C642" i="5" s="1"/>
  <c r="B642" i="5" a="1"/>
  <c r="B642" i="5" s="1"/>
  <c r="A642" i="5" a="1"/>
  <c r="A642" i="5" s="1"/>
  <c r="C641" i="5" a="1"/>
  <c r="C641" i="5" s="1"/>
  <c r="B641" i="5" a="1"/>
  <c r="B641" i="5" s="1"/>
  <c r="A641" i="5" a="1"/>
  <c r="A641" i="5" s="1"/>
  <c r="C640" i="5" a="1"/>
  <c r="C640" i="5" s="1"/>
  <c r="B640" i="5" a="1"/>
  <c r="B640" i="5" s="1"/>
  <c r="A640" i="5" a="1"/>
  <c r="A640" i="5" s="1"/>
  <c r="C639" i="5" a="1"/>
  <c r="C639" i="5" s="1"/>
  <c r="B639" i="5" a="1"/>
  <c r="B639" i="5" s="1"/>
  <c r="A639" i="5" a="1"/>
  <c r="A639" i="5" s="1"/>
  <c r="C638" i="5" a="1"/>
  <c r="C638" i="5" s="1"/>
  <c r="B638" i="5" a="1"/>
  <c r="B638" i="5" s="1"/>
  <c r="A638" i="5" a="1"/>
  <c r="A638" i="5" s="1"/>
  <c r="C637" i="5" a="1"/>
  <c r="C637" i="5" s="1"/>
  <c r="B637" i="5" a="1"/>
  <c r="B637" i="5" s="1"/>
  <c r="A637" i="5" a="1"/>
  <c r="A637" i="5" s="1"/>
  <c r="C636" i="5" a="1"/>
  <c r="C636" i="5" s="1"/>
  <c r="B636" i="5" a="1"/>
  <c r="B636" i="5" s="1"/>
  <c r="A636" i="5" a="1"/>
  <c r="A636" i="5" s="1"/>
  <c r="C635" i="5" a="1"/>
  <c r="C635" i="5" s="1"/>
  <c r="B635" i="5" a="1"/>
  <c r="B635" i="5" s="1"/>
  <c r="A635" i="5" a="1"/>
  <c r="A635" i="5" s="1"/>
  <c r="C634" i="5" a="1"/>
  <c r="C634" i="5" s="1"/>
  <c r="B634" i="5" a="1"/>
  <c r="B634" i="5" s="1"/>
  <c r="A634" i="5" a="1"/>
  <c r="A634" i="5" s="1"/>
  <c r="C633" i="5" a="1"/>
  <c r="C633" i="5" s="1"/>
  <c r="B633" i="5" a="1"/>
  <c r="B633" i="5" s="1"/>
  <c r="A633" i="5" a="1"/>
  <c r="A633" i="5" s="1"/>
  <c r="C632" i="5" a="1"/>
  <c r="C632" i="5" s="1"/>
  <c r="B632" i="5" a="1"/>
  <c r="B632" i="5" s="1"/>
  <c r="A632" i="5" a="1"/>
  <c r="A632" i="5" s="1"/>
  <c r="C631" i="5" a="1"/>
  <c r="C631" i="5" s="1"/>
  <c r="B631" i="5" a="1"/>
  <c r="B631" i="5" s="1"/>
  <c r="A631" i="5" a="1"/>
  <c r="A631" i="5" s="1"/>
  <c r="C630" i="5" a="1"/>
  <c r="C630" i="5" s="1"/>
  <c r="B630" i="5" a="1"/>
  <c r="B630" i="5" s="1"/>
  <c r="A630" i="5" a="1"/>
  <c r="A630" i="5" s="1"/>
  <c r="C629" i="5" a="1"/>
  <c r="C629" i="5" s="1"/>
  <c r="B629" i="5" a="1"/>
  <c r="B629" i="5" s="1"/>
  <c r="A629" i="5" a="1"/>
  <c r="A629" i="5" s="1"/>
  <c r="C628" i="5" a="1"/>
  <c r="C628" i="5" s="1"/>
  <c r="B628" i="5" a="1"/>
  <c r="B628" i="5" s="1"/>
  <c r="A628" i="5" a="1"/>
  <c r="A628" i="5" s="1"/>
  <c r="C627" i="5" a="1"/>
  <c r="C627" i="5" s="1"/>
  <c r="B627" i="5" a="1"/>
  <c r="B627" i="5" s="1"/>
  <c r="A627" i="5" a="1"/>
  <c r="A627" i="5" s="1"/>
  <c r="C626" i="5" a="1"/>
  <c r="C626" i="5" s="1"/>
  <c r="B626" i="5" a="1"/>
  <c r="B626" i="5" s="1"/>
  <c r="A626" i="5" a="1"/>
  <c r="A626" i="5" s="1"/>
  <c r="C625" i="5" a="1"/>
  <c r="C625" i="5" s="1"/>
  <c r="B625" i="5" a="1"/>
  <c r="B625" i="5" s="1"/>
  <c r="A625" i="5" a="1"/>
  <c r="A625" i="5" s="1"/>
  <c r="C624" i="5" a="1"/>
  <c r="C624" i="5" s="1"/>
  <c r="B624" i="5" a="1"/>
  <c r="B624" i="5" s="1"/>
  <c r="A624" i="5" a="1"/>
  <c r="A624" i="5" s="1"/>
  <c r="C623" i="5" a="1"/>
  <c r="C623" i="5" s="1"/>
  <c r="B623" i="5" a="1"/>
  <c r="B623" i="5" s="1"/>
  <c r="A623" i="5" a="1"/>
  <c r="A623" i="5" s="1"/>
  <c r="C622" i="5" a="1"/>
  <c r="C622" i="5" s="1"/>
  <c r="B622" i="5" a="1"/>
  <c r="B622" i="5" s="1"/>
  <c r="A622" i="5" a="1"/>
  <c r="A622" i="5" s="1"/>
  <c r="C621" i="5" a="1"/>
  <c r="C621" i="5" s="1"/>
  <c r="B621" i="5" a="1"/>
  <c r="B621" i="5" s="1"/>
  <c r="A621" i="5" a="1"/>
  <c r="A621" i="5" s="1"/>
  <c r="C620" i="5" a="1"/>
  <c r="C620" i="5" s="1"/>
  <c r="B620" i="5" a="1"/>
  <c r="B620" i="5" s="1"/>
  <c r="A620" i="5" a="1"/>
  <c r="A620" i="5" s="1"/>
  <c r="C619" i="5" a="1"/>
  <c r="C619" i="5" s="1"/>
  <c r="B619" i="5" a="1"/>
  <c r="B619" i="5" s="1"/>
  <c r="A619" i="5" a="1"/>
  <c r="A619" i="5" s="1"/>
  <c r="C618" i="5" a="1"/>
  <c r="C618" i="5" s="1"/>
  <c r="B618" i="5" a="1"/>
  <c r="B618" i="5" s="1"/>
  <c r="A618" i="5" a="1"/>
  <c r="A618" i="5" s="1"/>
  <c r="C617" i="5" a="1"/>
  <c r="C617" i="5" s="1"/>
  <c r="B617" i="5" a="1"/>
  <c r="B617" i="5" s="1"/>
  <c r="A617" i="5" a="1"/>
  <c r="A617" i="5" s="1"/>
  <c r="C616" i="5" a="1"/>
  <c r="C616" i="5" s="1"/>
  <c r="B616" i="5" a="1"/>
  <c r="B616" i="5" s="1"/>
  <c r="A616" i="5" a="1"/>
  <c r="A616" i="5" s="1"/>
  <c r="C615" i="5" a="1"/>
  <c r="C615" i="5" s="1"/>
  <c r="B615" i="5" a="1"/>
  <c r="B615" i="5" s="1"/>
  <c r="A615" i="5" a="1"/>
  <c r="A615" i="5" s="1"/>
  <c r="C614" i="5" a="1"/>
  <c r="C614" i="5" s="1"/>
  <c r="B614" i="5" a="1"/>
  <c r="B614" i="5" s="1"/>
  <c r="A614" i="5" a="1"/>
  <c r="A614" i="5" s="1"/>
  <c r="C613" i="5" a="1"/>
  <c r="C613" i="5" s="1"/>
  <c r="B613" i="5" a="1"/>
  <c r="B613" i="5" s="1"/>
  <c r="A613" i="5" a="1"/>
  <c r="A613" i="5" s="1"/>
  <c r="C612" i="5" a="1"/>
  <c r="C612" i="5" s="1"/>
  <c r="B612" i="5" a="1"/>
  <c r="B612" i="5" s="1"/>
  <c r="A612" i="5" a="1"/>
  <c r="A612" i="5" s="1"/>
  <c r="C611" i="5" a="1"/>
  <c r="C611" i="5" s="1"/>
  <c r="B611" i="5" a="1"/>
  <c r="B611" i="5" s="1"/>
  <c r="A611" i="5" a="1"/>
  <c r="A611" i="5" s="1"/>
  <c r="C610" i="5" a="1"/>
  <c r="C610" i="5" s="1"/>
  <c r="B610" i="5" a="1"/>
  <c r="B610" i="5" s="1"/>
  <c r="A610" i="5" a="1"/>
  <c r="A610" i="5" s="1"/>
  <c r="C609" i="5" a="1"/>
  <c r="C609" i="5" s="1"/>
  <c r="B609" i="5" a="1"/>
  <c r="B609" i="5" s="1"/>
  <c r="A609" i="5" a="1"/>
  <c r="A609" i="5" s="1"/>
  <c r="C608" i="5" a="1"/>
  <c r="C608" i="5" s="1"/>
  <c r="B608" i="5" a="1"/>
  <c r="B608" i="5" s="1"/>
  <c r="A608" i="5" a="1"/>
  <c r="A608" i="5" s="1"/>
  <c r="C607" i="5" a="1"/>
  <c r="C607" i="5" s="1"/>
  <c r="B607" i="5" a="1"/>
  <c r="B607" i="5" s="1"/>
  <c r="A607" i="5" a="1"/>
  <c r="A607" i="5" s="1"/>
  <c r="C606" i="5" a="1"/>
  <c r="C606" i="5" s="1"/>
  <c r="B606" i="5" a="1"/>
  <c r="B606" i="5" s="1"/>
  <c r="A606" i="5" a="1"/>
  <c r="A606" i="5" s="1"/>
  <c r="C605" i="5" a="1"/>
  <c r="C605" i="5" s="1"/>
  <c r="B605" i="5" a="1"/>
  <c r="B605" i="5" s="1"/>
  <c r="A605" i="5" a="1"/>
  <c r="A605" i="5" s="1"/>
  <c r="C604" i="5" a="1"/>
  <c r="C604" i="5" s="1"/>
  <c r="B604" i="5" a="1"/>
  <c r="B604" i="5" s="1"/>
  <c r="A604" i="5" a="1"/>
  <c r="A604" i="5" s="1"/>
  <c r="C603" i="5" a="1"/>
  <c r="C603" i="5" s="1"/>
  <c r="B603" i="5" a="1"/>
  <c r="B603" i="5" s="1"/>
  <c r="A603" i="5" a="1"/>
  <c r="A603" i="5" s="1"/>
  <c r="C602" i="5" a="1"/>
  <c r="C602" i="5" s="1"/>
  <c r="B602" i="5" a="1"/>
  <c r="B602" i="5" s="1"/>
  <c r="A602" i="5" a="1"/>
  <c r="A602" i="5" s="1"/>
  <c r="C601" i="5" a="1"/>
  <c r="C601" i="5" s="1"/>
  <c r="B601" i="5" a="1"/>
  <c r="B601" i="5" s="1"/>
  <c r="A601" i="5" a="1"/>
  <c r="A601" i="5" s="1"/>
  <c r="C600" i="5" a="1"/>
  <c r="C600" i="5" s="1"/>
  <c r="B600" i="5" a="1"/>
  <c r="B600" i="5" s="1"/>
  <c r="A600" i="5" a="1"/>
  <c r="A600" i="5" s="1"/>
  <c r="C599" i="5" a="1"/>
  <c r="C599" i="5" s="1"/>
  <c r="B599" i="5" a="1"/>
  <c r="B599" i="5" s="1"/>
  <c r="A599" i="5" a="1"/>
  <c r="A599" i="5" s="1"/>
  <c r="C598" i="5" a="1"/>
  <c r="C598" i="5" s="1"/>
  <c r="B598" i="5" a="1"/>
  <c r="B598" i="5" s="1"/>
  <c r="A598" i="5" a="1"/>
  <c r="A598" i="5" s="1"/>
  <c r="C597" i="5" a="1"/>
  <c r="C597" i="5" s="1"/>
  <c r="B597" i="5" a="1"/>
  <c r="B597" i="5" s="1"/>
  <c r="A597" i="5" a="1"/>
  <c r="A597" i="5" s="1"/>
  <c r="C596" i="5" a="1"/>
  <c r="C596" i="5" s="1"/>
  <c r="B596" i="5" a="1"/>
  <c r="B596" i="5" s="1"/>
  <c r="A596" i="5" a="1"/>
  <c r="A596" i="5" s="1"/>
  <c r="C595" i="5" a="1"/>
  <c r="C595" i="5" s="1"/>
  <c r="B595" i="5" a="1"/>
  <c r="B595" i="5" s="1"/>
  <c r="A595" i="5" a="1"/>
  <c r="A595" i="5" s="1"/>
  <c r="C594" i="5" a="1"/>
  <c r="C594" i="5" s="1"/>
  <c r="B594" i="5" a="1"/>
  <c r="B594" i="5" s="1"/>
  <c r="A594" i="5" a="1"/>
  <c r="A594" i="5" s="1"/>
  <c r="C593" i="5" a="1"/>
  <c r="C593" i="5" s="1"/>
  <c r="B593" i="5" a="1"/>
  <c r="B593" i="5" s="1"/>
  <c r="A593" i="5" a="1"/>
  <c r="A593" i="5" s="1"/>
  <c r="C592" i="5" a="1"/>
  <c r="C592" i="5" s="1"/>
  <c r="B592" i="5" a="1"/>
  <c r="B592" i="5" s="1"/>
  <c r="A592" i="5" a="1"/>
  <c r="A592" i="5" s="1"/>
  <c r="C591" i="5" a="1"/>
  <c r="C591" i="5" s="1"/>
  <c r="B591" i="5" a="1"/>
  <c r="B591" i="5" s="1"/>
  <c r="A591" i="5" a="1"/>
  <c r="A591" i="5" s="1"/>
  <c r="C590" i="5" a="1"/>
  <c r="C590" i="5" s="1"/>
  <c r="B590" i="5" a="1"/>
  <c r="B590" i="5" s="1"/>
  <c r="A590" i="5" a="1"/>
  <c r="A590" i="5" s="1"/>
  <c r="C589" i="5" a="1"/>
  <c r="C589" i="5" s="1"/>
  <c r="B589" i="5" a="1"/>
  <c r="B589" i="5" s="1"/>
  <c r="A589" i="5" a="1"/>
  <c r="A589" i="5" s="1"/>
  <c r="C588" i="5" a="1"/>
  <c r="C588" i="5" s="1"/>
  <c r="B588" i="5" a="1"/>
  <c r="B588" i="5" s="1"/>
  <c r="A588" i="5" a="1"/>
  <c r="A588" i="5" s="1"/>
  <c r="C587" i="5" a="1"/>
  <c r="C587" i="5" s="1"/>
  <c r="B587" i="5" a="1"/>
  <c r="B587" i="5" s="1"/>
  <c r="A587" i="5" a="1"/>
  <c r="A587" i="5" s="1"/>
  <c r="C586" i="5" a="1"/>
  <c r="C586" i="5" s="1"/>
  <c r="B586" i="5" a="1"/>
  <c r="B586" i="5" s="1"/>
  <c r="A586" i="5" a="1"/>
  <c r="A586" i="5" s="1"/>
  <c r="C585" i="5" a="1"/>
  <c r="C585" i="5" s="1"/>
  <c r="B585" i="5" a="1"/>
  <c r="B585" i="5" s="1"/>
  <c r="A585" i="5" a="1"/>
  <c r="A585" i="5" s="1"/>
  <c r="C584" i="5" a="1"/>
  <c r="C584" i="5" s="1"/>
  <c r="B584" i="5" a="1"/>
  <c r="B584" i="5" s="1"/>
  <c r="A584" i="5" a="1"/>
  <c r="A584" i="5" s="1"/>
  <c r="C583" i="5" a="1"/>
  <c r="C583" i="5" s="1"/>
  <c r="B583" i="5" a="1"/>
  <c r="B583" i="5" s="1"/>
  <c r="A583" i="5" a="1"/>
  <c r="A583" i="5" s="1"/>
  <c r="C582" i="5" a="1"/>
  <c r="C582" i="5" s="1"/>
  <c r="B582" i="5" a="1"/>
  <c r="B582" i="5" s="1"/>
  <c r="A582" i="5" a="1"/>
  <c r="A582" i="5" s="1"/>
  <c r="C581" i="5" a="1"/>
  <c r="C581" i="5" s="1"/>
  <c r="B581" i="5" a="1"/>
  <c r="B581" i="5" s="1"/>
  <c r="A581" i="5" a="1"/>
  <c r="A581" i="5" s="1"/>
  <c r="C580" i="5" a="1"/>
  <c r="C580" i="5" s="1"/>
  <c r="B580" i="5" a="1"/>
  <c r="B580" i="5" s="1"/>
  <c r="A580" i="5" a="1"/>
  <c r="A580" i="5" s="1"/>
  <c r="C579" i="5" a="1"/>
  <c r="C579" i="5" s="1"/>
  <c r="B579" i="5" a="1"/>
  <c r="B579" i="5" s="1"/>
  <c r="A579" i="5" a="1"/>
  <c r="A579" i="5" s="1"/>
  <c r="C578" i="5" a="1"/>
  <c r="C578" i="5" s="1"/>
  <c r="B578" i="5" a="1"/>
  <c r="B578" i="5" s="1"/>
  <c r="A578" i="5" a="1"/>
  <c r="A578" i="5" s="1"/>
  <c r="C577" i="5" a="1"/>
  <c r="C577" i="5" s="1"/>
  <c r="B577" i="5" a="1"/>
  <c r="B577" i="5" s="1"/>
  <c r="A577" i="5" a="1"/>
  <c r="A577" i="5" s="1"/>
  <c r="C576" i="5" a="1"/>
  <c r="C576" i="5" s="1"/>
  <c r="B576" i="5" a="1"/>
  <c r="B576" i="5" s="1"/>
  <c r="A576" i="5" a="1"/>
  <c r="A576" i="5" s="1"/>
  <c r="C575" i="5" a="1"/>
  <c r="C575" i="5" s="1"/>
  <c r="B575" i="5" a="1"/>
  <c r="B575" i="5" s="1"/>
  <c r="A575" i="5" a="1"/>
  <c r="A575" i="5" s="1"/>
  <c r="C574" i="5" a="1"/>
  <c r="C574" i="5" s="1"/>
  <c r="B574" i="5" a="1"/>
  <c r="B574" i="5" s="1"/>
  <c r="A574" i="5" a="1"/>
  <c r="A574" i="5" s="1"/>
  <c r="C573" i="5" a="1"/>
  <c r="C573" i="5" s="1"/>
  <c r="B573" i="5" a="1"/>
  <c r="B573" i="5" s="1"/>
  <c r="A573" i="5" a="1"/>
  <c r="A573" i="5" s="1"/>
  <c r="C572" i="5" a="1"/>
  <c r="C572" i="5" s="1"/>
  <c r="B572" i="5" a="1"/>
  <c r="B572" i="5" s="1"/>
  <c r="A572" i="5" a="1"/>
  <c r="A572" i="5" s="1"/>
  <c r="C571" i="5" a="1"/>
  <c r="C571" i="5" s="1"/>
  <c r="B571" i="5" a="1"/>
  <c r="B571" i="5" s="1"/>
  <c r="A571" i="5" a="1"/>
  <c r="A571" i="5" s="1"/>
  <c r="C570" i="5" a="1"/>
  <c r="C570" i="5" s="1"/>
  <c r="B570" i="5" a="1"/>
  <c r="B570" i="5" s="1"/>
  <c r="A570" i="5" a="1"/>
  <c r="A570" i="5" s="1"/>
  <c r="C569" i="5" a="1"/>
  <c r="C569" i="5" s="1"/>
  <c r="B569" i="5" a="1"/>
  <c r="B569" i="5" s="1"/>
  <c r="A569" i="5" a="1"/>
  <c r="A569" i="5" s="1"/>
  <c r="C568" i="5" a="1"/>
  <c r="C568" i="5" s="1"/>
  <c r="B568" i="5" a="1"/>
  <c r="B568" i="5" s="1"/>
  <c r="A568" i="5" a="1"/>
  <c r="A568" i="5" s="1"/>
  <c r="C567" i="5" a="1"/>
  <c r="C567" i="5" s="1"/>
  <c r="B567" i="5" a="1"/>
  <c r="B567" i="5" s="1"/>
  <c r="A567" i="5" a="1"/>
  <c r="A567" i="5" s="1"/>
  <c r="C566" i="5" a="1"/>
  <c r="C566" i="5" s="1"/>
  <c r="B566" i="5" a="1"/>
  <c r="B566" i="5" s="1"/>
  <c r="A566" i="5" a="1"/>
  <c r="A566" i="5" s="1"/>
  <c r="C565" i="5" a="1"/>
  <c r="C565" i="5" s="1"/>
  <c r="B565" i="5" a="1"/>
  <c r="B565" i="5" s="1"/>
  <c r="A565" i="5" a="1"/>
  <c r="A565" i="5" s="1"/>
  <c r="C564" i="5" a="1"/>
  <c r="C564" i="5" s="1"/>
  <c r="B564" i="5" a="1"/>
  <c r="B564" i="5" s="1"/>
  <c r="A564" i="5" a="1"/>
  <c r="A564" i="5" s="1"/>
  <c r="C563" i="5" a="1"/>
  <c r="C563" i="5" s="1"/>
  <c r="B563" i="5" a="1"/>
  <c r="B563" i="5" s="1"/>
  <c r="A563" i="5" a="1"/>
  <c r="A563" i="5" s="1"/>
  <c r="C562" i="5" a="1"/>
  <c r="C562" i="5" s="1"/>
  <c r="B562" i="5" a="1"/>
  <c r="B562" i="5" s="1"/>
  <c r="A562" i="5" a="1"/>
  <c r="A562" i="5" s="1"/>
  <c r="C561" i="5" a="1"/>
  <c r="C561" i="5" s="1"/>
  <c r="B561" i="5" a="1"/>
  <c r="B561" i="5" s="1"/>
  <c r="A561" i="5" a="1"/>
  <c r="A561" i="5" s="1"/>
  <c r="C560" i="5" a="1"/>
  <c r="C560" i="5" s="1"/>
  <c r="B560" i="5" a="1"/>
  <c r="B560" i="5" s="1"/>
  <c r="A560" i="5" a="1"/>
  <c r="A560" i="5" s="1"/>
  <c r="C559" i="5" a="1"/>
  <c r="C559" i="5" s="1"/>
  <c r="B559" i="5" a="1"/>
  <c r="B559" i="5" s="1"/>
  <c r="A559" i="5" a="1"/>
  <c r="A559" i="5" s="1"/>
  <c r="C558" i="5" a="1"/>
  <c r="C558" i="5" s="1"/>
  <c r="B558" i="5" a="1"/>
  <c r="B558" i="5" s="1"/>
  <c r="A558" i="5" a="1"/>
  <c r="A558" i="5" s="1"/>
  <c r="C557" i="5" a="1"/>
  <c r="C557" i="5" s="1"/>
  <c r="B557" i="5" a="1"/>
  <c r="B557" i="5" s="1"/>
  <c r="A557" i="5" a="1"/>
  <c r="A557" i="5" s="1"/>
  <c r="C556" i="5" a="1"/>
  <c r="C556" i="5" s="1"/>
  <c r="B556" i="5" a="1"/>
  <c r="B556" i="5" s="1"/>
  <c r="A556" i="5" a="1"/>
  <c r="A556" i="5" s="1"/>
  <c r="C555" i="5" a="1"/>
  <c r="C555" i="5" s="1"/>
  <c r="B555" i="5" a="1"/>
  <c r="B555" i="5" s="1"/>
  <c r="A555" i="5" a="1"/>
  <c r="A555" i="5" s="1"/>
  <c r="C554" i="5" a="1"/>
  <c r="C554" i="5" s="1"/>
  <c r="B554" i="5" a="1"/>
  <c r="B554" i="5" s="1"/>
  <c r="A554" i="5" a="1"/>
  <c r="A554" i="5" s="1"/>
  <c r="C553" i="5" a="1"/>
  <c r="C553" i="5" s="1"/>
  <c r="B553" i="5" a="1"/>
  <c r="B553" i="5" s="1"/>
  <c r="A553" i="5" a="1"/>
  <c r="A553" i="5" s="1"/>
  <c r="C552" i="5" a="1"/>
  <c r="C552" i="5" s="1"/>
  <c r="B552" i="5" a="1"/>
  <c r="B552" i="5" s="1"/>
  <c r="A552" i="5" a="1"/>
  <c r="A552" i="5" s="1"/>
  <c r="C551" i="5" a="1"/>
  <c r="C551" i="5" s="1"/>
  <c r="B551" i="5" a="1"/>
  <c r="B551" i="5" s="1"/>
  <c r="A551" i="5" a="1"/>
  <c r="A551" i="5" s="1"/>
  <c r="C550" i="5" a="1"/>
  <c r="C550" i="5" s="1"/>
  <c r="B550" i="5" a="1"/>
  <c r="B550" i="5" s="1"/>
  <c r="A550" i="5" a="1"/>
  <c r="A550" i="5" s="1"/>
  <c r="C549" i="5" a="1"/>
  <c r="C549" i="5" s="1"/>
  <c r="B549" i="5" a="1"/>
  <c r="B549" i="5" s="1"/>
  <c r="A549" i="5" a="1"/>
  <c r="A549" i="5" s="1"/>
  <c r="C548" i="5" a="1"/>
  <c r="C548" i="5" s="1"/>
  <c r="B548" i="5" a="1"/>
  <c r="B548" i="5" s="1"/>
  <c r="A548" i="5" a="1"/>
  <c r="A548" i="5" s="1"/>
  <c r="C547" i="5" a="1"/>
  <c r="C547" i="5" s="1"/>
  <c r="B547" i="5" a="1"/>
  <c r="B547" i="5" s="1"/>
  <c r="A547" i="5" a="1"/>
  <c r="A547" i="5" s="1"/>
  <c r="C546" i="5" a="1"/>
  <c r="C546" i="5" s="1"/>
  <c r="B546" i="5" a="1"/>
  <c r="B546" i="5" s="1"/>
  <c r="A546" i="5" a="1"/>
  <c r="A546" i="5" s="1"/>
  <c r="C545" i="5" a="1"/>
  <c r="C545" i="5" s="1"/>
  <c r="B545" i="5" a="1"/>
  <c r="B545" i="5" s="1"/>
  <c r="A545" i="5" a="1"/>
  <c r="A545" i="5" s="1"/>
  <c r="C544" i="5" a="1"/>
  <c r="C544" i="5" s="1"/>
  <c r="B544" i="5" a="1"/>
  <c r="B544" i="5" s="1"/>
  <c r="A544" i="5" a="1"/>
  <c r="A544" i="5" s="1"/>
  <c r="C543" i="5" a="1"/>
  <c r="C543" i="5" s="1"/>
  <c r="B543" i="5" a="1"/>
  <c r="B543" i="5" s="1"/>
  <c r="A543" i="5" a="1"/>
  <c r="A543" i="5" s="1"/>
  <c r="C542" i="5" a="1"/>
  <c r="C542" i="5" s="1"/>
  <c r="B542" i="5" a="1"/>
  <c r="B542" i="5" s="1"/>
  <c r="A542" i="5" a="1"/>
  <c r="A542" i="5" s="1"/>
  <c r="C541" i="5" a="1"/>
  <c r="C541" i="5" s="1"/>
  <c r="B541" i="5" a="1"/>
  <c r="B541" i="5" s="1"/>
  <c r="A541" i="5" a="1"/>
  <c r="A541" i="5" s="1"/>
  <c r="C540" i="5" a="1"/>
  <c r="C540" i="5" s="1"/>
  <c r="B540" i="5" a="1"/>
  <c r="B540" i="5" s="1"/>
  <c r="A540" i="5" a="1"/>
  <c r="A540" i="5" s="1"/>
  <c r="C539" i="5" a="1"/>
  <c r="C539" i="5" s="1"/>
  <c r="B539" i="5" a="1"/>
  <c r="B539" i="5" s="1"/>
  <c r="A539" i="5" a="1"/>
  <c r="A539" i="5" s="1"/>
  <c r="C538" i="5" a="1"/>
  <c r="C538" i="5" s="1"/>
  <c r="B538" i="5" a="1"/>
  <c r="B538" i="5" s="1"/>
  <c r="A538" i="5" a="1"/>
  <c r="A538" i="5" s="1"/>
  <c r="C537" i="5" a="1"/>
  <c r="C537" i="5" s="1"/>
  <c r="B537" i="5" a="1"/>
  <c r="B537" i="5" s="1"/>
  <c r="A537" i="5" a="1"/>
  <c r="A537" i="5" s="1"/>
  <c r="C536" i="5" a="1"/>
  <c r="C536" i="5" s="1"/>
  <c r="B536" i="5" a="1"/>
  <c r="B536" i="5" s="1"/>
  <c r="A536" i="5" a="1"/>
  <c r="A536" i="5" s="1"/>
  <c r="C535" i="5" a="1"/>
  <c r="C535" i="5" s="1"/>
  <c r="B535" i="5" a="1"/>
  <c r="B535" i="5" s="1"/>
  <c r="A535" i="5" a="1"/>
  <c r="A535" i="5" s="1"/>
  <c r="C534" i="5" a="1"/>
  <c r="C534" i="5" s="1"/>
  <c r="B534" i="5" a="1"/>
  <c r="B534" i="5" s="1"/>
  <c r="A534" i="5" a="1"/>
  <c r="A534" i="5" s="1"/>
  <c r="C533" i="5" a="1"/>
  <c r="C533" i="5" s="1"/>
  <c r="B533" i="5" a="1"/>
  <c r="B533" i="5" s="1"/>
  <c r="A533" i="5" a="1"/>
  <c r="A533" i="5" s="1"/>
  <c r="C532" i="5" a="1"/>
  <c r="C532" i="5" s="1"/>
  <c r="B532" i="5" a="1"/>
  <c r="B532" i="5" s="1"/>
  <c r="A532" i="5" a="1"/>
  <c r="A532" i="5" s="1"/>
  <c r="C531" i="5" a="1"/>
  <c r="C531" i="5" s="1"/>
  <c r="B531" i="5" a="1"/>
  <c r="B531" i="5" s="1"/>
  <c r="A531" i="5" a="1"/>
  <c r="A531" i="5" s="1"/>
  <c r="C530" i="5" a="1"/>
  <c r="C530" i="5" s="1"/>
  <c r="B530" i="5" a="1"/>
  <c r="B530" i="5" s="1"/>
  <c r="A530" i="5" a="1"/>
  <c r="A530" i="5" s="1"/>
  <c r="C529" i="5" a="1"/>
  <c r="C529" i="5" s="1"/>
  <c r="B529" i="5" a="1"/>
  <c r="B529" i="5" s="1"/>
  <c r="A529" i="5" a="1"/>
  <c r="A529" i="5" s="1"/>
  <c r="C528" i="5" a="1"/>
  <c r="C528" i="5" s="1"/>
  <c r="B528" i="5" a="1"/>
  <c r="B528" i="5" s="1"/>
  <c r="A528" i="5" a="1"/>
  <c r="A528" i="5" s="1"/>
  <c r="C527" i="5" a="1"/>
  <c r="C527" i="5" s="1"/>
  <c r="B527" i="5" a="1"/>
  <c r="B527" i="5" s="1"/>
  <c r="A527" i="5" a="1"/>
  <c r="A527" i="5" s="1"/>
  <c r="C526" i="5" a="1"/>
  <c r="C526" i="5" s="1"/>
  <c r="B526" i="5" a="1"/>
  <c r="B526" i="5" s="1"/>
  <c r="A526" i="5" a="1"/>
  <c r="A526" i="5" s="1"/>
  <c r="C525" i="5" a="1"/>
  <c r="C525" i="5" s="1"/>
  <c r="B525" i="5" a="1"/>
  <c r="B525" i="5" s="1"/>
  <c r="A525" i="5" a="1"/>
  <c r="A525" i="5" s="1"/>
  <c r="C524" i="5" a="1"/>
  <c r="C524" i="5" s="1"/>
  <c r="B524" i="5" a="1"/>
  <c r="B524" i="5" s="1"/>
  <c r="A524" i="5" a="1"/>
  <c r="A524" i="5" s="1"/>
  <c r="C523" i="5" a="1"/>
  <c r="C523" i="5" s="1"/>
  <c r="B523" i="5" a="1"/>
  <c r="B523" i="5" s="1"/>
  <c r="A523" i="5" a="1"/>
  <c r="A523" i="5" s="1"/>
  <c r="C522" i="5" a="1"/>
  <c r="C522" i="5" s="1"/>
  <c r="B522" i="5" a="1"/>
  <c r="B522" i="5" s="1"/>
  <c r="A522" i="5" a="1"/>
  <c r="A522" i="5" s="1"/>
  <c r="C521" i="5" a="1"/>
  <c r="C521" i="5" s="1"/>
  <c r="B521" i="5" a="1"/>
  <c r="B521" i="5" s="1"/>
  <c r="A521" i="5" a="1"/>
  <c r="A521" i="5" s="1"/>
  <c r="C520" i="5" a="1"/>
  <c r="C520" i="5" s="1"/>
  <c r="B520" i="5" a="1"/>
  <c r="B520" i="5" s="1"/>
  <c r="A520" i="5" a="1"/>
  <c r="A520" i="5" s="1"/>
  <c r="C519" i="5" a="1"/>
  <c r="C519" i="5" s="1"/>
  <c r="B519" i="5" a="1"/>
  <c r="B519" i="5" s="1"/>
  <c r="A519" i="5" a="1"/>
  <c r="A519" i="5" s="1"/>
  <c r="C518" i="5" a="1"/>
  <c r="C518" i="5" s="1"/>
  <c r="B518" i="5" a="1"/>
  <c r="B518" i="5" s="1"/>
  <c r="A518" i="5" a="1"/>
  <c r="A518" i="5" s="1"/>
  <c r="C517" i="5" a="1"/>
  <c r="C517" i="5" s="1"/>
  <c r="B517" i="5" a="1"/>
  <c r="B517" i="5" s="1"/>
  <c r="A517" i="5" a="1"/>
  <c r="A517" i="5" s="1"/>
  <c r="C516" i="5" a="1"/>
  <c r="C516" i="5" s="1"/>
  <c r="B516" i="5" a="1"/>
  <c r="B516" i="5" s="1"/>
  <c r="A516" i="5" a="1"/>
  <c r="A516" i="5" s="1"/>
  <c r="C515" i="5" a="1"/>
  <c r="C515" i="5" s="1"/>
  <c r="B515" i="5" a="1"/>
  <c r="B515" i="5" s="1"/>
  <c r="A515" i="5" a="1"/>
  <c r="A515" i="5" s="1"/>
  <c r="C514" i="5" a="1"/>
  <c r="C514" i="5" s="1"/>
  <c r="B514" i="5" a="1"/>
  <c r="B514" i="5" s="1"/>
  <c r="A514" i="5" a="1"/>
  <c r="A514" i="5" s="1"/>
  <c r="C513" i="5" a="1"/>
  <c r="C513" i="5" s="1"/>
  <c r="B513" i="5" a="1"/>
  <c r="B513" i="5" s="1"/>
  <c r="A513" i="5" a="1"/>
  <c r="A513" i="5" s="1"/>
  <c r="C512" i="5" a="1"/>
  <c r="C512" i="5" s="1"/>
  <c r="B512" i="5" a="1"/>
  <c r="B512" i="5" s="1"/>
  <c r="A512" i="5" a="1"/>
  <c r="A512" i="5" s="1"/>
  <c r="C511" i="5" a="1"/>
  <c r="C511" i="5" s="1"/>
  <c r="B511" i="5" a="1"/>
  <c r="B511" i="5" s="1"/>
  <c r="A511" i="5" a="1"/>
  <c r="A511" i="5" s="1"/>
  <c r="C510" i="5" a="1"/>
  <c r="C510" i="5" s="1"/>
  <c r="B510" i="5" a="1"/>
  <c r="B510" i="5" s="1"/>
  <c r="A510" i="5" a="1"/>
  <c r="A510" i="5" s="1"/>
  <c r="C509" i="5" a="1"/>
  <c r="C509" i="5" s="1"/>
  <c r="B509" i="5" a="1"/>
  <c r="B509" i="5" s="1"/>
  <c r="A509" i="5" a="1"/>
  <c r="A509" i="5" s="1"/>
  <c r="C508" i="5" a="1"/>
  <c r="C508" i="5" s="1"/>
  <c r="B508" i="5" a="1"/>
  <c r="B508" i="5" s="1"/>
  <c r="A508" i="5" a="1"/>
  <c r="A508" i="5" s="1"/>
  <c r="C507" i="5" a="1"/>
  <c r="C507" i="5" s="1"/>
  <c r="B507" i="5" a="1"/>
  <c r="B507" i="5" s="1"/>
  <c r="A507" i="5" a="1"/>
  <c r="A507" i="5" s="1"/>
  <c r="C506" i="5" a="1"/>
  <c r="C506" i="5" s="1"/>
  <c r="B506" i="5" a="1"/>
  <c r="B506" i="5" s="1"/>
  <c r="A506" i="5" a="1"/>
  <c r="A506" i="5" s="1"/>
  <c r="C505" i="5" a="1"/>
  <c r="C505" i="5" s="1"/>
  <c r="B505" i="5" a="1"/>
  <c r="B505" i="5" s="1"/>
  <c r="A505" i="5" a="1"/>
  <c r="A505" i="5" s="1"/>
  <c r="C504" i="5" a="1"/>
  <c r="C504" i="5" s="1"/>
  <c r="B504" i="5" a="1"/>
  <c r="B504" i="5" s="1"/>
  <c r="A504" i="5" a="1"/>
  <c r="A504" i="5" s="1"/>
  <c r="C503" i="5" a="1"/>
  <c r="C503" i="5" s="1"/>
  <c r="B503" i="5" a="1"/>
  <c r="B503" i="5" s="1"/>
  <c r="A503" i="5" a="1"/>
  <c r="A503" i="5" s="1"/>
  <c r="C502" i="5" a="1"/>
  <c r="C502" i="5" s="1"/>
  <c r="B502" i="5" a="1"/>
  <c r="B502" i="5" s="1"/>
  <c r="A502" i="5" a="1"/>
  <c r="A502" i="5" s="1"/>
  <c r="C501" i="5" a="1"/>
  <c r="C501" i="5" s="1"/>
  <c r="B501" i="5" a="1"/>
  <c r="B501" i="5" s="1"/>
  <c r="A501" i="5" a="1"/>
  <c r="A501" i="5" s="1"/>
  <c r="C500" i="5" a="1"/>
  <c r="C500" i="5" s="1"/>
  <c r="B500" i="5" a="1"/>
  <c r="B500" i="5" s="1"/>
  <c r="A500" i="5" a="1"/>
  <c r="A500" i="5" s="1"/>
  <c r="C499" i="5" a="1"/>
  <c r="C499" i="5" s="1"/>
  <c r="B499" i="5" a="1"/>
  <c r="B499" i="5" s="1"/>
  <c r="A499" i="5" a="1"/>
  <c r="A499" i="5" s="1"/>
  <c r="C498" i="5" a="1"/>
  <c r="C498" i="5" s="1"/>
  <c r="B498" i="5" a="1"/>
  <c r="B498" i="5" s="1"/>
  <c r="A498" i="5" a="1"/>
  <c r="A498" i="5" s="1"/>
  <c r="C497" i="5" a="1"/>
  <c r="C497" i="5" s="1"/>
  <c r="B497" i="5" a="1"/>
  <c r="B497" i="5" s="1"/>
  <c r="A497" i="5" a="1"/>
  <c r="A497" i="5" s="1"/>
  <c r="C496" i="5" a="1"/>
  <c r="C496" i="5" s="1"/>
  <c r="B496" i="5" a="1"/>
  <c r="B496" i="5" s="1"/>
  <c r="A496" i="5" a="1"/>
  <c r="A496" i="5" s="1"/>
  <c r="C495" i="5" a="1"/>
  <c r="C495" i="5" s="1"/>
  <c r="B495" i="5" a="1"/>
  <c r="B495" i="5" s="1"/>
  <c r="A495" i="5" a="1"/>
  <c r="A495" i="5" s="1"/>
  <c r="C494" i="5" a="1"/>
  <c r="C494" i="5" s="1"/>
  <c r="B494" i="5" a="1"/>
  <c r="B494" i="5" s="1"/>
  <c r="A494" i="5" a="1"/>
  <c r="A494" i="5" s="1"/>
  <c r="C493" i="5" a="1"/>
  <c r="C493" i="5" s="1"/>
  <c r="B493" i="5" a="1"/>
  <c r="B493" i="5" s="1"/>
  <c r="A493" i="5" a="1"/>
  <c r="A493" i="5" s="1"/>
  <c r="C492" i="5" a="1"/>
  <c r="C492" i="5" s="1"/>
  <c r="B492" i="5" a="1"/>
  <c r="B492" i="5" s="1"/>
  <c r="A492" i="5" a="1"/>
  <c r="A492" i="5" s="1"/>
  <c r="C491" i="5" a="1"/>
  <c r="C491" i="5" s="1"/>
  <c r="B491" i="5" a="1"/>
  <c r="B491" i="5" s="1"/>
  <c r="A491" i="5" a="1"/>
  <c r="A491" i="5" s="1"/>
  <c r="C490" i="5" a="1"/>
  <c r="C490" i="5" s="1"/>
  <c r="B490" i="5" a="1"/>
  <c r="B490" i="5" s="1"/>
  <c r="A490" i="5" a="1"/>
  <c r="A490" i="5" s="1"/>
  <c r="C489" i="5" a="1"/>
  <c r="C489" i="5" s="1"/>
  <c r="B489" i="5" a="1"/>
  <c r="B489" i="5" s="1"/>
  <c r="A489" i="5" a="1"/>
  <c r="A489" i="5" s="1"/>
  <c r="C488" i="5" a="1"/>
  <c r="C488" i="5" s="1"/>
  <c r="B488" i="5" a="1"/>
  <c r="B488" i="5" s="1"/>
  <c r="A488" i="5" a="1"/>
  <c r="A488" i="5" s="1"/>
  <c r="C487" i="5" a="1"/>
  <c r="C487" i="5" s="1"/>
  <c r="B487" i="5" a="1"/>
  <c r="B487" i="5" s="1"/>
  <c r="A487" i="5" a="1"/>
  <c r="A487" i="5" s="1"/>
  <c r="C486" i="5" a="1"/>
  <c r="C486" i="5" s="1"/>
  <c r="B486" i="5" a="1"/>
  <c r="B486" i="5" s="1"/>
  <c r="A486" i="5" a="1"/>
  <c r="A486" i="5" s="1"/>
  <c r="C485" i="5" a="1"/>
  <c r="C485" i="5" s="1"/>
  <c r="B485" i="5" a="1"/>
  <c r="B485" i="5" s="1"/>
  <c r="A485" i="5" a="1"/>
  <c r="A485" i="5" s="1"/>
  <c r="C484" i="5" a="1"/>
  <c r="C484" i="5" s="1"/>
  <c r="B484" i="5" a="1"/>
  <c r="B484" i="5" s="1"/>
  <c r="A484" i="5" a="1"/>
  <c r="A484" i="5" s="1"/>
  <c r="C483" i="5" a="1"/>
  <c r="C483" i="5" s="1"/>
  <c r="B483" i="5" a="1"/>
  <c r="B483" i="5" s="1"/>
  <c r="A483" i="5" a="1"/>
  <c r="A483" i="5" s="1"/>
  <c r="C482" i="5" a="1"/>
  <c r="C482" i="5" s="1"/>
  <c r="B482" i="5" a="1"/>
  <c r="B482" i="5" s="1"/>
  <c r="A482" i="5" a="1"/>
  <c r="A482" i="5" s="1"/>
  <c r="C481" i="5" a="1"/>
  <c r="C481" i="5" s="1"/>
  <c r="B481" i="5" a="1"/>
  <c r="B481" i="5" s="1"/>
  <c r="A481" i="5" a="1"/>
  <c r="A481" i="5" s="1"/>
  <c r="C480" i="5" a="1"/>
  <c r="C480" i="5" s="1"/>
  <c r="B480" i="5" a="1"/>
  <c r="B480" i="5" s="1"/>
  <c r="A480" i="5" a="1"/>
  <c r="A480" i="5" s="1"/>
  <c r="C479" i="5" a="1"/>
  <c r="C479" i="5" s="1"/>
  <c r="B479" i="5" a="1"/>
  <c r="B479" i="5" s="1"/>
  <c r="A479" i="5" a="1"/>
  <c r="A479" i="5" s="1"/>
  <c r="C478" i="5" a="1"/>
  <c r="C478" i="5" s="1"/>
  <c r="B478" i="5" a="1"/>
  <c r="B478" i="5" s="1"/>
  <c r="A478" i="5" a="1"/>
  <c r="A478" i="5" s="1"/>
  <c r="C477" i="5" a="1"/>
  <c r="C477" i="5" s="1"/>
  <c r="B477" i="5" a="1"/>
  <c r="B477" i="5" s="1"/>
  <c r="A477" i="5" a="1"/>
  <c r="A477" i="5" s="1"/>
  <c r="C476" i="5" a="1"/>
  <c r="C476" i="5" s="1"/>
  <c r="B476" i="5" a="1"/>
  <c r="B476" i="5" s="1"/>
  <c r="A476" i="5" a="1"/>
  <c r="A476" i="5" s="1"/>
  <c r="C475" i="5" a="1"/>
  <c r="C475" i="5" s="1"/>
  <c r="B475" i="5" a="1"/>
  <c r="B475" i="5" s="1"/>
  <c r="A475" i="5" a="1"/>
  <c r="A475" i="5" s="1"/>
  <c r="C474" i="5" a="1"/>
  <c r="C474" i="5" s="1"/>
  <c r="B474" i="5" a="1"/>
  <c r="B474" i="5" s="1"/>
  <c r="A474" i="5" a="1"/>
  <c r="A474" i="5" s="1"/>
  <c r="C473" i="5" a="1"/>
  <c r="C473" i="5" s="1"/>
  <c r="B473" i="5" a="1"/>
  <c r="B473" i="5" s="1"/>
  <c r="A473" i="5" a="1"/>
  <c r="A473" i="5" s="1"/>
  <c r="C472" i="5" a="1"/>
  <c r="C472" i="5" s="1"/>
  <c r="B472" i="5" a="1"/>
  <c r="B472" i="5" s="1"/>
  <c r="A472" i="5" a="1"/>
  <c r="A472" i="5" s="1"/>
  <c r="C471" i="5" a="1"/>
  <c r="C471" i="5" s="1"/>
  <c r="B471" i="5" a="1"/>
  <c r="B471" i="5" s="1"/>
  <c r="A471" i="5" a="1"/>
  <c r="A471" i="5" s="1"/>
  <c r="C470" i="5" a="1"/>
  <c r="C470" i="5" s="1"/>
  <c r="B470" i="5" a="1"/>
  <c r="B470" i="5" s="1"/>
  <c r="A470" i="5" a="1"/>
  <c r="A470" i="5" s="1"/>
  <c r="C469" i="5" a="1"/>
  <c r="C469" i="5" s="1"/>
  <c r="B469" i="5" a="1"/>
  <c r="B469" i="5" s="1"/>
  <c r="A469" i="5" a="1"/>
  <c r="A469" i="5" s="1"/>
  <c r="C468" i="5" a="1"/>
  <c r="C468" i="5" s="1"/>
  <c r="B468" i="5" a="1"/>
  <c r="B468" i="5" s="1"/>
  <c r="A468" i="5" a="1"/>
  <c r="A468" i="5" s="1"/>
  <c r="C467" i="5" a="1"/>
  <c r="C467" i="5" s="1"/>
  <c r="B467" i="5" a="1"/>
  <c r="B467" i="5" s="1"/>
  <c r="A467" i="5" a="1"/>
  <c r="A467" i="5" s="1"/>
  <c r="C466" i="5" a="1"/>
  <c r="C466" i="5" s="1"/>
  <c r="B466" i="5" a="1"/>
  <c r="B466" i="5" s="1"/>
  <c r="A466" i="5" a="1"/>
  <c r="A466" i="5" s="1"/>
  <c r="C465" i="5" a="1"/>
  <c r="C465" i="5" s="1"/>
  <c r="B465" i="5" a="1"/>
  <c r="B465" i="5" s="1"/>
  <c r="A465" i="5" a="1"/>
  <c r="A465" i="5" s="1"/>
  <c r="C464" i="5" a="1"/>
  <c r="C464" i="5" s="1"/>
  <c r="B464" i="5" a="1"/>
  <c r="B464" i="5" s="1"/>
  <c r="A464" i="5" a="1"/>
  <c r="A464" i="5" s="1"/>
  <c r="C463" i="5" a="1"/>
  <c r="C463" i="5" s="1"/>
  <c r="B463" i="5" a="1"/>
  <c r="B463" i="5" s="1"/>
  <c r="A463" i="5" a="1"/>
  <c r="A463" i="5" s="1"/>
  <c r="C462" i="5" a="1"/>
  <c r="C462" i="5" s="1"/>
  <c r="B462" i="5" a="1"/>
  <c r="B462" i="5" s="1"/>
  <c r="A462" i="5" a="1"/>
  <c r="A462" i="5" s="1"/>
  <c r="C461" i="5" a="1"/>
  <c r="C461" i="5" s="1"/>
  <c r="B461" i="5" a="1"/>
  <c r="B461" i="5" s="1"/>
  <c r="A461" i="5" a="1"/>
  <c r="A461" i="5" s="1"/>
  <c r="C460" i="5" a="1"/>
  <c r="C460" i="5" s="1"/>
  <c r="B460" i="5" a="1"/>
  <c r="B460" i="5" s="1"/>
  <c r="A460" i="5" a="1"/>
  <c r="A460" i="5" s="1"/>
  <c r="C459" i="5" a="1"/>
  <c r="C459" i="5" s="1"/>
  <c r="B459" i="5" a="1"/>
  <c r="B459" i="5" s="1"/>
  <c r="A459" i="5" a="1"/>
  <c r="A459" i="5" s="1"/>
  <c r="C458" i="5" a="1"/>
  <c r="C458" i="5" s="1"/>
  <c r="B458" i="5" a="1"/>
  <c r="B458" i="5" s="1"/>
  <c r="A458" i="5" a="1"/>
  <c r="A458" i="5" s="1"/>
  <c r="C457" i="5" a="1"/>
  <c r="C457" i="5" s="1"/>
  <c r="B457" i="5" a="1"/>
  <c r="B457" i="5" s="1"/>
  <c r="A457" i="5" a="1"/>
  <c r="A457" i="5" s="1"/>
  <c r="C456" i="5" a="1"/>
  <c r="C456" i="5" s="1"/>
  <c r="B456" i="5" a="1"/>
  <c r="B456" i="5" s="1"/>
  <c r="A456" i="5" a="1"/>
  <c r="A456" i="5" s="1"/>
  <c r="C455" i="5" a="1"/>
  <c r="C455" i="5" s="1"/>
  <c r="B455" i="5" a="1"/>
  <c r="B455" i="5" s="1"/>
  <c r="A455" i="5" a="1"/>
  <c r="A455" i="5" s="1"/>
  <c r="C454" i="5" a="1"/>
  <c r="C454" i="5" s="1"/>
  <c r="B454" i="5" a="1"/>
  <c r="B454" i="5" s="1"/>
  <c r="A454" i="5" a="1"/>
  <c r="A454" i="5" s="1"/>
  <c r="C453" i="5" a="1"/>
  <c r="C453" i="5" s="1"/>
  <c r="B453" i="5" a="1"/>
  <c r="B453" i="5" s="1"/>
  <c r="A453" i="5" a="1"/>
  <c r="A453" i="5" s="1"/>
  <c r="C452" i="5" a="1"/>
  <c r="C452" i="5" s="1"/>
  <c r="B452" i="5" a="1"/>
  <c r="B452" i="5" s="1"/>
  <c r="A452" i="5" a="1"/>
  <c r="A452" i="5" s="1"/>
  <c r="C451" i="5" a="1"/>
  <c r="C451" i="5" s="1"/>
  <c r="B451" i="5" a="1"/>
  <c r="B451" i="5" s="1"/>
  <c r="A451" i="5" a="1"/>
  <c r="A451" i="5" s="1"/>
  <c r="C450" i="5" a="1"/>
  <c r="C450" i="5" s="1"/>
  <c r="B450" i="5" a="1"/>
  <c r="B450" i="5" s="1"/>
  <c r="A450" i="5" a="1"/>
  <c r="A450" i="5" s="1"/>
  <c r="C449" i="5" a="1"/>
  <c r="C449" i="5" s="1"/>
  <c r="B449" i="5" a="1"/>
  <c r="B449" i="5" s="1"/>
  <c r="A449" i="5" a="1"/>
  <c r="A449" i="5" s="1"/>
  <c r="C448" i="5" a="1"/>
  <c r="C448" i="5" s="1"/>
  <c r="B448" i="5" a="1"/>
  <c r="B448" i="5" s="1"/>
  <c r="A448" i="5" a="1"/>
  <c r="A448" i="5" s="1"/>
  <c r="C447" i="5" a="1"/>
  <c r="C447" i="5" s="1"/>
  <c r="B447" i="5" a="1"/>
  <c r="B447" i="5" s="1"/>
  <c r="A447" i="5" a="1"/>
  <c r="A447" i="5" s="1"/>
  <c r="C446" i="5" a="1"/>
  <c r="C446" i="5" s="1"/>
  <c r="B446" i="5" a="1"/>
  <c r="B446" i="5" s="1"/>
  <c r="A446" i="5" a="1"/>
  <c r="A446" i="5" s="1"/>
  <c r="C445" i="5" a="1"/>
  <c r="C445" i="5" s="1"/>
  <c r="B445" i="5" a="1"/>
  <c r="B445" i="5" s="1"/>
  <c r="A445" i="5" a="1"/>
  <c r="A445" i="5" s="1"/>
  <c r="C444" i="5" a="1"/>
  <c r="C444" i="5" s="1"/>
  <c r="B444" i="5" a="1"/>
  <c r="B444" i="5" s="1"/>
  <c r="A444" i="5" a="1"/>
  <c r="A444" i="5" s="1"/>
  <c r="C443" i="5" a="1"/>
  <c r="C443" i="5" s="1"/>
  <c r="B443" i="5" a="1"/>
  <c r="B443" i="5" s="1"/>
  <c r="A443" i="5" a="1"/>
  <c r="A443" i="5" s="1"/>
  <c r="C442" i="5" a="1"/>
  <c r="C442" i="5" s="1"/>
  <c r="B442" i="5" a="1"/>
  <c r="B442" i="5" s="1"/>
  <c r="A442" i="5" a="1"/>
  <c r="A442" i="5" s="1"/>
  <c r="C441" i="5" a="1"/>
  <c r="C441" i="5" s="1"/>
  <c r="B441" i="5" a="1"/>
  <c r="B441" i="5" s="1"/>
  <c r="A441" i="5" a="1"/>
  <c r="A441" i="5" s="1"/>
  <c r="C440" i="5" a="1"/>
  <c r="C440" i="5" s="1"/>
  <c r="B440" i="5" a="1"/>
  <c r="B440" i="5" s="1"/>
  <c r="A440" i="5" a="1"/>
  <c r="A440" i="5" s="1"/>
  <c r="C439" i="5" a="1"/>
  <c r="C439" i="5" s="1"/>
  <c r="B439" i="5" a="1"/>
  <c r="B439" i="5" s="1"/>
  <c r="A439" i="5" a="1"/>
  <c r="A439" i="5" s="1"/>
  <c r="C438" i="5" a="1"/>
  <c r="C438" i="5" s="1"/>
  <c r="B438" i="5" a="1"/>
  <c r="B438" i="5" s="1"/>
  <c r="A438" i="5" a="1"/>
  <c r="A438" i="5" s="1"/>
  <c r="C437" i="5" a="1"/>
  <c r="C437" i="5" s="1"/>
  <c r="B437" i="5" a="1"/>
  <c r="B437" i="5" s="1"/>
  <c r="A437" i="5" a="1"/>
  <c r="A437" i="5" s="1"/>
  <c r="C436" i="5" a="1"/>
  <c r="C436" i="5" s="1"/>
  <c r="B436" i="5" a="1"/>
  <c r="B436" i="5" s="1"/>
  <c r="A436" i="5" a="1"/>
  <c r="A436" i="5" s="1"/>
  <c r="C435" i="5" a="1"/>
  <c r="C435" i="5" s="1"/>
  <c r="B435" i="5" a="1"/>
  <c r="B435" i="5" s="1"/>
  <c r="A435" i="5" a="1"/>
  <c r="A435" i="5" s="1"/>
  <c r="C434" i="5" a="1"/>
  <c r="C434" i="5" s="1"/>
  <c r="B434" i="5" a="1"/>
  <c r="B434" i="5" s="1"/>
  <c r="A434" i="5" a="1"/>
  <c r="A434" i="5" s="1"/>
  <c r="C433" i="5" a="1"/>
  <c r="C433" i="5" s="1"/>
  <c r="B433" i="5" a="1"/>
  <c r="B433" i="5" s="1"/>
  <c r="A433" i="5" a="1"/>
  <c r="A433" i="5" s="1"/>
  <c r="C432" i="5" a="1"/>
  <c r="C432" i="5" s="1"/>
  <c r="B432" i="5" a="1"/>
  <c r="B432" i="5" s="1"/>
  <c r="A432" i="5" a="1"/>
  <c r="A432" i="5" s="1"/>
  <c r="C431" i="5" a="1"/>
  <c r="C431" i="5" s="1"/>
  <c r="B431" i="5" a="1"/>
  <c r="B431" i="5" s="1"/>
  <c r="A431" i="5" a="1"/>
  <c r="A431" i="5" s="1"/>
  <c r="C430" i="5" a="1"/>
  <c r="C430" i="5" s="1"/>
  <c r="B430" i="5" a="1"/>
  <c r="B430" i="5" s="1"/>
  <c r="A430" i="5" a="1"/>
  <c r="A430" i="5" s="1"/>
  <c r="C429" i="5" a="1"/>
  <c r="C429" i="5" s="1"/>
  <c r="B429" i="5" a="1"/>
  <c r="B429" i="5" s="1"/>
  <c r="A429" i="5" a="1"/>
  <c r="A429" i="5" s="1"/>
  <c r="C428" i="5" a="1"/>
  <c r="C428" i="5" s="1"/>
  <c r="B428" i="5" a="1"/>
  <c r="B428" i="5" s="1"/>
  <c r="A428" i="5" a="1"/>
  <c r="A428" i="5" s="1"/>
  <c r="C427" i="5" a="1"/>
  <c r="C427" i="5" s="1"/>
  <c r="B427" i="5" a="1"/>
  <c r="B427" i="5" s="1"/>
  <c r="A427" i="5" a="1"/>
  <c r="A427" i="5" s="1"/>
  <c r="C426" i="5" a="1"/>
  <c r="C426" i="5" s="1"/>
  <c r="B426" i="5" a="1"/>
  <c r="B426" i="5" s="1"/>
  <c r="A426" i="5" a="1"/>
  <c r="A426" i="5" s="1"/>
  <c r="C425" i="5" a="1"/>
  <c r="C425" i="5" s="1"/>
  <c r="B425" i="5" a="1"/>
  <c r="B425" i="5" s="1"/>
  <c r="A425" i="5" a="1"/>
  <c r="A425" i="5" s="1"/>
  <c r="C424" i="5" a="1"/>
  <c r="C424" i="5" s="1"/>
  <c r="B424" i="5" a="1"/>
  <c r="B424" i="5" s="1"/>
  <c r="A424" i="5" a="1"/>
  <c r="A424" i="5" s="1"/>
  <c r="C423" i="5" a="1"/>
  <c r="C423" i="5" s="1"/>
  <c r="B423" i="5" a="1"/>
  <c r="B423" i="5" s="1"/>
  <c r="A423" i="5" a="1"/>
  <c r="A423" i="5" s="1"/>
  <c r="C422" i="5" a="1"/>
  <c r="C422" i="5" s="1"/>
  <c r="B422" i="5" a="1"/>
  <c r="B422" i="5" s="1"/>
  <c r="A422" i="5" a="1"/>
  <c r="A422" i="5" s="1"/>
  <c r="C421" i="5" a="1"/>
  <c r="C421" i="5" s="1"/>
  <c r="B421" i="5" a="1"/>
  <c r="B421" i="5" s="1"/>
  <c r="A421" i="5" a="1"/>
  <c r="A421" i="5" s="1"/>
  <c r="C420" i="5" a="1"/>
  <c r="C420" i="5" s="1"/>
  <c r="B420" i="5" a="1"/>
  <c r="B420" i="5" s="1"/>
  <c r="A420" i="5" a="1"/>
  <c r="A420" i="5" s="1"/>
  <c r="C419" i="5" a="1"/>
  <c r="C419" i="5" s="1"/>
  <c r="B419" i="5" a="1"/>
  <c r="B419" i="5" s="1"/>
  <c r="A419" i="5" a="1"/>
  <c r="A419" i="5" s="1"/>
  <c r="C418" i="5" a="1"/>
  <c r="C418" i="5" s="1"/>
  <c r="B418" i="5" a="1"/>
  <c r="B418" i="5" s="1"/>
  <c r="A418" i="5" a="1"/>
  <c r="A418" i="5" s="1"/>
  <c r="C417" i="5" a="1"/>
  <c r="C417" i="5" s="1"/>
  <c r="B417" i="5" a="1"/>
  <c r="B417" i="5" s="1"/>
  <c r="A417" i="5" a="1"/>
  <c r="A417" i="5" s="1"/>
  <c r="C416" i="5" a="1"/>
  <c r="C416" i="5" s="1"/>
  <c r="B416" i="5" a="1"/>
  <c r="B416" i="5" s="1"/>
  <c r="A416" i="5" a="1"/>
  <c r="A416" i="5" s="1"/>
  <c r="C415" i="5" a="1"/>
  <c r="C415" i="5" s="1"/>
  <c r="B415" i="5" a="1"/>
  <c r="B415" i="5" s="1"/>
  <c r="A415" i="5" a="1"/>
  <c r="A415" i="5" s="1"/>
  <c r="C414" i="5" a="1"/>
  <c r="C414" i="5" s="1"/>
  <c r="B414" i="5" a="1"/>
  <c r="B414" i="5" s="1"/>
  <c r="A414" i="5" a="1"/>
  <c r="A414" i="5" s="1"/>
  <c r="C413" i="5" a="1"/>
  <c r="C413" i="5" s="1"/>
  <c r="B413" i="5" a="1"/>
  <c r="B413" i="5" s="1"/>
  <c r="A413" i="5" a="1"/>
  <c r="A413" i="5" s="1"/>
  <c r="C412" i="5" a="1"/>
  <c r="C412" i="5" s="1"/>
  <c r="B412" i="5" a="1"/>
  <c r="B412" i="5" s="1"/>
  <c r="A412" i="5" a="1"/>
  <c r="A412" i="5" s="1"/>
  <c r="C411" i="5" a="1"/>
  <c r="C411" i="5" s="1"/>
  <c r="B411" i="5" a="1"/>
  <c r="B411" i="5" s="1"/>
  <c r="A411" i="5" a="1"/>
  <c r="A411" i="5" s="1"/>
  <c r="C410" i="5" a="1"/>
  <c r="C410" i="5" s="1"/>
  <c r="B410" i="5" a="1"/>
  <c r="B410" i="5" s="1"/>
  <c r="A410" i="5" a="1"/>
  <c r="A410" i="5" s="1"/>
  <c r="C409" i="5" a="1"/>
  <c r="C409" i="5" s="1"/>
  <c r="B409" i="5" a="1"/>
  <c r="B409" i="5" s="1"/>
  <c r="A409" i="5" a="1"/>
  <c r="A409" i="5" s="1"/>
  <c r="C408" i="5" a="1"/>
  <c r="C408" i="5" s="1"/>
  <c r="B408" i="5" a="1"/>
  <c r="B408" i="5" s="1"/>
  <c r="A408" i="5" a="1"/>
  <c r="A408" i="5" s="1"/>
  <c r="C407" i="5" a="1"/>
  <c r="C407" i="5" s="1"/>
  <c r="B407" i="5" a="1"/>
  <c r="B407" i="5" s="1"/>
  <c r="A407" i="5" a="1"/>
  <c r="A407" i="5" s="1"/>
  <c r="C406" i="5" a="1"/>
  <c r="C406" i="5" s="1"/>
  <c r="B406" i="5" a="1"/>
  <c r="B406" i="5" s="1"/>
  <c r="A406" i="5" a="1"/>
  <c r="A406" i="5" s="1"/>
  <c r="C405" i="5" a="1"/>
  <c r="C405" i="5" s="1"/>
  <c r="B405" i="5" a="1"/>
  <c r="B405" i="5" s="1"/>
  <c r="A405" i="5" a="1"/>
  <c r="A405" i="5" s="1"/>
  <c r="C404" i="5" a="1"/>
  <c r="C404" i="5" s="1"/>
  <c r="B404" i="5" a="1"/>
  <c r="B404" i="5" s="1"/>
  <c r="A404" i="5" a="1"/>
  <c r="A404" i="5" s="1"/>
  <c r="C403" i="5" a="1"/>
  <c r="C403" i="5" s="1"/>
  <c r="B403" i="5" a="1"/>
  <c r="B403" i="5" s="1"/>
  <c r="A403" i="5" a="1"/>
  <c r="A403" i="5" s="1"/>
  <c r="C402" i="5" a="1"/>
  <c r="C402" i="5" s="1"/>
  <c r="B402" i="5" a="1"/>
  <c r="B402" i="5" s="1"/>
  <c r="A402" i="5" a="1"/>
  <c r="A402" i="5" s="1"/>
  <c r="C401" i="5" a="1"/>
  <c r="C401" i="5" s="1"/>
  <c r="B401" i="5" a="1"/>
  <c r="B401" i="5" s="1"/>
  <c r="A401" i="5" a="1"/>
  <c r="A401" i="5" s="1"/>
  <c r="C400" i="5" a="1"/>
  <c r="C400" i="5" s="1"/>
  <c r="B400" i="5" a="1"/>
  <c r="B400" i="5" s="1"/>
  <c r="A400" i="5" a="1"/>
  <c r="A400" i="5" s="1"/>
  <c r="C399" i="5" a="1"/>
  <c r="C399" i="5" s="1"/>
  <c r="B399" i="5" a="1"/>
  <c r="B399" i="5" s="1"/>
  <c r="A399" i="5" a="1"/>
  <c r="A399" i="5" s="1"/>
  <c r="C398" i="5" a="1"/>
  <c r="C398" i="5" s="1"/>
  <c r="B398" i="5" a="1"/>
  <c r="B398" i="5" s="1"/>
  <c r="A398" i="5" a="1"/>
  <c r="A398" i="5" s="1"/>
  <c r="C397" i="5" a="1"/>
  <c r="C397" i="5" s="1"/>
  <c r="B397" i="5" a="1"/>
  <c r="B397" i="5" s="1"/>
  <c r="A397" i="5" a="1"/>
  <c r="A397" i="5" s="1"/>
  <c r="C396" i="5" a="1"/>
  <c r="C396" i="5" s="1"/>
  <c r="B396" i="5" a="1"/>
  <c r="B396" i="5" s="1"/>
  <c r="A396" i="5" a="1"/>
  <c r="A396" i="5" s="1"/>
  <c r="C395" i="5" a="1"/>
  <c r="C395" i="5" s="1"/>
  <c r="B395" i="5" a="1"/>
  <c r="B395" i="5" s="1"/>
  <c r="A395" i="5" a="1"/>
  <c r="A395" i="5" s="1"/>
  <c r="C394" i="5" a="1"/>
  <c r="C394" i="5" s="1"/>
  <c r="B394" i="5" a="1"/>
  <c r="B394" i="5" s="1"/>
  <c r="A394" i="5" a="1"/>
  <c r="A394" i="5" s="1"/>
  <c r="C393" i="5" a="1"/>
  <c r="C393" i="5" s="1"/>
  <c r="B393" i="5" a="1"/>
  <c r="B393" i="5" s="1"/>
  <c r="A393" i="5" a="1"/>
  <c r="A393" i="5" s="1"/>
  <c r="C392" i="5" a="1"/>
  <c r="C392" i="5" s="1"/>
  <c r="B392" i="5" a="1"/>
  <c r="B392" i="5" s="1"/>
  <c r="A392" i="5" a="1"/>
  <c r="A392" i="5" s="1"/>
  <c r="C391" i="5" a="1"/>
  <c r="C391" i="5" s="1"/>
  <c r="B391" i="5" a="1"/>
  <c r="B391" i="5" s="1"/>
  <c r="A391" i="5" a="1"/>
  <c r="A391" i="5" s="1"/>
  <c r="C390" i="5" a="1"/>
  <c r="C390" i="5" s="1"/>
  <c r="B390" i="5" a="1"/>
  <c r="B390" i="5" s="1"/>
  <c r="A390" i="5" a="1"/>
  <c r="A390" i="5" s="1"/>
  <c r="C389" i="5" a="1"/>
  <c r="C389" i="5" s="1"/>
  <c r="B389" i="5" a="1"/>
  <c r="B389" i="5" s="1"/>
  <c r="A389" i="5" a="1"/>
  <c r="A389" i="5" s="1"/>
  <c r="C388" i="5" a="1"/>
  <c r="C388" i="5" s="1"/>
  <c r="B388" i="5" a="1"/>
  <c r="B388" i="5" s="1"/>
  <c r="A388" i="5" a="1"/>
  <c r="A388" i="5" s="1"/>
  <c r="C387" i="5" a="1"/>
  <c r="C387" i="5" s="1"/>
  <c r="B387" i="5" a="1"/>
  <c r="B387" i="5" s="1"/>
  <c r="A387" i="5" a="1"/>
  <c r="A387" i="5" s="1"/>
  <c r="C386" i="5" a="1"/>
  <c r="C386" i="5" s="1"/>
  <c r="B386" i="5" a="1"/>
  <c r="B386" i="5" s="1"/>
  <c r="A386" i="5" a="1"/>
  <c r="A386" i="5" s="1"/>
  <c r="C385" i="5" a="1"/>
  <c r="C385" i="5" s="1"/>
  <c r="B385" i="5" a="1"/>
  <c r="B385" i="5" s="1"/>
  <c r="A385" i="5" a="1"/>
  <c r="A385" i="5" s="1"/>
  <c r="C384" i="5" a="1"/>
  <c r="C384" i="5" s="1"/>
  <c r="B384" i="5" a="1"/>
  <c r="B384" i="5" s="1"/>
  <c r="A384" i="5" a="1"/>
  <c r="A384" i="5" s="1"/>
  <c r="C383" i="5" a="1"/>
  <c r="C383" i="5" s="1"/>
  <c r="B383" i="5" a="1"/>
  <c r="B383" i="5" s="1"/>
  <c r="A383" i="5" a="1"/>
  <c r="A383" i="5" s="1"/>
  <c r="C382" i="5" a="1"/>
  <c r="C382" i="5" s="1"/>
  <c r="B382" i="5" a="1"/>
  <c r="B382" i="5" s="1"/>
  <c r="A382" i="5" a="1"/>
  <c r="A382" i="5" s="1"/>
  <c r="C381" i="5" a="1"/>
  <c r="C381" i="5" s="1"/>
  <c r="B381" i="5" a="1"/>
  <c r="B381" i="5" s="1"/>
  <c r="A381" i="5" a="1"/>
  <c r="A381" i="5" s="1"/>
  <c r="C380" i="5" a="1"/>
  <c r="C380" i="5" s="1"/>
  <c r="B380" i="5" a="1"/>
  <c r="B380" i="5" s="1"/>
  <c r="A380" i="5" a="1"/>
  <c r="A380" i="5" s="1"/>
  <c r="C379" i="5" a="1"/>
  <c r="C379" i="5" s="1"/>
  <c r="B379" i="5" a="1"/>
  <c r="B379" i="5" s="1"/>
  <c r="A379" i="5" a="1"/>
  <c r="A379" i="5" s="1"/>
  <c r="C378" i="5" a="1"/>
  <c r="C378" i="5" s="1"/>
  <c r="B378" i="5" a="1"/>
  <c r="B378" i="5" s="1"/>
  <c r="A378" i="5" a="1"/>
  <c r="A378" i="5" s="1"/>
  <c r="C377" i="5" a="1"/>
  <c r="C377" i="5" s="1"/>
  <c r="B377" i="5" a="1"/>
  <c r="B377" i="5" s="1"/>
  <c r="A377" i="5" a="1"/>
  <c r="A377" i="5" s="1"/>
  <c r="C376" i="5" a="1"/>
  <c r="C376" i="5" s="1"/>
  <c r="B376" i="5" a="1"/>
  <c r="B376" i="5" s="1"/>
  <c r="A376" i="5" a="1"/>
  <c r="A376" i="5" s="1"/>
  <c r="C375" i="5" a="1"/>
  <c r="C375" i="5" s="1"/>
  <c r="B375" i="5" a="1"/>
  <c r="B375" i="5" s="1"/>
  <c r="A375" i="5" a="1"/>
  <c r="A375" i="5" s="1"/>
  <c r="C374" i="5" a="1"/>
  <c r="C374" i="5" s="1"/>
  <c r="B374" i="5" a="1"/>
  <c r="B374" i="5" s="1"/>
  <c r="A374" i="5" a="1"/>
  <c r="A374" i="5" s="1"/>
  <c r="C373" i="5" a="1"/>
  <c r="C373" i="5" s="1"/>
  <c r="B373" i="5" a="1"/>
  <c r="B373" i="5" s="1"/>
  <c r="A373" i="5" a="1"/>
  <c r="A373" i="5" s="1"/>
  <c r="C372" i="5" a="1"/>
  <c r="C372" i="5" s="1"/>
  <c r="B372" i="5" a="1"/>
  <c r="B372" i="5" s="1"/>
  <c r="A372" i="5" a="1"/>
  <c r="A372" i="5" s="1"/>
  <c r="C371" i="5" a="1"/>
  <c r="C371" i="5" s="1"/>
  <c r="B371" i="5" a="1"/>
  <c r="B371" i="5" s="1"/>
  <c r="A371" i="5" a="1"/>
  <c r="A371" i="5" s="1"/>
  <c r="C370" i="5" a="1"/>
  <c r="C370" i="5" s="1"/>
  <c r="B370" i="5" a="1"/>
  <c r="B370" i="5" s="1"/>
  <c r="A370" i="5" a="1"/>
  <c r="A370" i="5" s="1"/>
  <c r="C369" i="5" a="1"/>
  <c r="C369" i="5" s="1"/>
  <c r="B369" i="5" a="1"/>
  <c r="B369" i="5" s="1"/>
  <c r="A369" i="5" a="1"/>
  <c r="A369" i="5" s="1"/>
  <c r="C368" i="5" a="1"/>
  <c r="C368" i="5" s="1"/>
  <c r="B368" i="5" a="1"/>
  <c r="B368" i="5" s="1"/>
  <c r="A368" i="5" a="1"/>
  <c r="A368" i="5" s="1"/>
  <c r="C367" i="5" a="1"/>
  <c r="C367" i="5" s="1"/>
  <c r="B367" i="5" a="1"/>
  <c r="B367" i="5" s="1"/>
  <c r="A367" i="5" a="1"/>
  <c r="A367" i="5" s="1"/>
  <c r="C366" i="5" a="1"/>
  <c r="C366" i="5" s="1"/>
  <c r="B366" i="5" a="1"/>
  <c r="B366" i="5" s="1"/>
  <c r="A366" i="5" a="1"/>
  <c r="A366" i="5" s="1"/>
  <c r="C365" i="5" a="1"/>
  <c r="C365" i="5" s="1"/>
  <c r="B365" i="5" a="1"/>
  <c r="B365" i="5" s="1"/>
  <c r="A365" i="5" a="1"/>
  <c r="A365" i="5" s="1"/>
  <c r="C364" i="5" a="1"/>
  <c r="C364" i="5" s="1"/>
  <c r="B364" i="5" a="1"/>
  <c r="B364" i="5" s="1"/>
  <c r="A364" i="5" a="1"/>
  <c r="A364" i="5" s="1"/>
  <c r="C363" i="5" a="1"/>
  <c r="C363" i="5" s="1"/>
  <c r="B363" i="5" a="1"/>
  <c r="B363" i="5" s="1"/>
  <c r="A363" i="5" a="1"/>
  <c r="A363" i="5" s="1"/>
  <c r="C362" i="5" a="1"/>
  <c r="C362" i="5" s="1"/>
  <c r="B362" i="5" a="1"/>
  <c r="B362" i="5" s="1"/>
  <c r="A362" i="5" a="1"/>
  <c r="A362" i="5" s="1"/>
  <c r="C361" i="5" a="1"/>
  <c r="C361" i="5" s="1"/>
  <c r="B361" i="5" a="1"/>
  <c r="B361" i="5" s="1"/>
  <c r="A361" i="5" a="1"/>
  <c r="A361" i="5" s="1"/>
  <c r="C360" i="5" a="1"/>
  <c r="C360" i="5" s="1"/>
  <c r="B360" i="5" a="1"/>
  <c r="B360" i="5" s="1"/>
  <c r="A360" i="5" a="1"/>
  <c r="A360" i="5" s="1"/>
  <c r="C359" i="5" a="1"/>
  <c r="C359" i="5" s="1"/>
  <c r="B359" i="5" a="1"/>
  <c r="B359" i="5" s="1"/>
  <c r="A359" i="5" a="1"/>
  <c r="A359" i="5" s="1"/>
  <c r="C358" i="5" a="1"/>
  <c r="C358" i="5" s="1"/>
  <c r="B358" i="5" a="1"/>
  <c r="B358" i="5" s="1"/>
  <c r="A358" i="5" a="1"/>
  <c r="A358" i="5" s="1"/>
  <c r="C357" i="5" a="1"/>
  <c r="C357" i="5" s="1"/>
  <c r="B357" i="5" a="1"/>
  <c r="B357" i="5" s="1"/>
  <c r="A357" i="5" a="1"/>
  <c r="A357" i="5" s="1"/>
  <c r="C356" i="5" a="1"/>
  <c r="C356" i="5" s="1"/>
  <c r="B356" i="5" a="1"/>
  <c r="B356" i="5" s="1"/>
  <c r="A356" i="5" a="1"/>
  <c r="A356" i="5" s="1"/>
  <c r="C355" i="5" a="1"/>
  <c r="C355" i="5" s="1"/>
  <c r="B355" i="5" a="1"/>
  <c r="B355" i="5" s="1"/>
  <c r="A355" i="5" a="1"/>
  <c r="A355" i="5" s="1"/>
  <c r="C354" i="5" a="1"/>
  <c r="C354" i="5" s="1"/>
  <c r="B354" i="5" a="1"/>
  <c r="B354" i="5" s="1"/>
  <c r="A354" i="5" a="1"/>
  <c r="A354" i="5" s="1"/>
  <c r="C353" i="5" a="1"/>
  <c r="C353" i="5" s="1"/>
  <c r="B353" i="5" a="1"/>
  <c r="B353" i="5" s="1"/>
  <c r="A353" i="5" a="1"/>
  <c r="A353" i="5" s="1"/>
  <c r="C352" i="5" a="1"/>
  <c r="C352" i="5" s="1"/>
  <c r="B352" i="5" a="1"/>
  <c r="B352" i="5" s="1"/>
  <c r="A352" i="5" a="1"/>
  <c r="A352" i="5" s="1"/>
  <c r="C351" i="5" a="1"/>
  <c r="C351" i="5" s="1"/>
  <c r="B351" i="5" a="1"/>
  <c r="B351" i="5" s="1"/>
  <c r="A351" i="5" a="1"/>
  <c r="A351" i="5" s="1"/>
  <c r="C350" i="5" a="1"/>
  <c r="C350" i="5" s="1"/>
  <c r="B350" i="5" a="1"/>
  <c r="B350" i="5" s="1"/>
  <c r="A350" i="5" a="1"/>
  <c r="A350" i="5" s="1"/>
  <c r="C349" i="5" a="1"/>
  <c r="C349" i="5" s="1"/>
  <c r="B349" i="5" a="1"/>
  <c r="B349" i="5" s="1"/>
  <c r="A349" i="5" a="1"/>
  <c r="A349" i="5" s="1"/>
  <c r="C348" i="5" a="1"/>
  <c r="C348" i="5" s="1"/>
  <c r="B348" i="5" a="1"/>
  <c r="B348" i="5" s="1"/>
  <c r="A348" i="5" a="1"/>
  <c r="A348" i="5" s="1"/>
  <c r="C347" i="5" a="1"/>
  <c r="C347" i="5" s="1"/>
  <c r="B347" i="5" a="1"/>
  <c r="B347" i="5" s="1"/>
  <c r="A347" i="5" a="1"/>
  <c r="A347" i="5" s="1"/>
  <c r="C346" i="5" a="1"/>
  <c r="C346" i="5" s="1"/>
  <c r="B346" i="5" a="1"/>
  <c r="B346" i="5" s="1"/>
  <c r="A346" i="5" a="1"/>
  <c r="A346" i="5" s="1"/>
  <c r="C345" i="5" a="1"/>
  <c r="C345" i="5" s="1"/>
  <c r="B345" i="5" a="1"/>
  <c r="B345" i="5" s="1"/>
  <c r="A345" i="5" a="1"/>
  <c r="A345" i="5" s="1"/>
  <c r="C344" i="5" a="1"/>
  <c r="C344" i="5" s="1"/>
  <c r="B344" i="5" a="1"/>
  <c r="B344" i="5" s="1"/>
  <c r="A344" i="5" a="1"/>
  <c r="A344" i="5" s="1"/>
  <c r="C343" i="5" a="1"/>
  <c r="C343" i="5" s="1"/>
  <c r="B343" i="5" a="1"/>
  <c r="B343" i="5" s="1"/>
  <c r="A343" i="5" a="1"/>
  <c r="A343" i="5" s="1"/>
  <c r="C342" i="5" a="1"/>
  <c r="C342" i="5" s="1"/>
  <c r="B342" i="5" a="1"/>
  <c r="B342" i="5" s="1"/>
  <c r="A342" i="5" a="1"/>
  <c r="A342" i="5" s="1"/>
  <c r="C341" i="5" a="1"/>
  <c r="C341" i="5" s="1"/>
  <c r="B341" i="5" a="1"/>
  <c r="B341" i="5" s="1"/>
  <c r="A341" i="5" a="1"/>
  <c r="A341" i="5" s="1"/>
  <c r="C340" i="5" a="1"/>
  <c r="C340" i="5" s="1"/>
  <c r="B340" i="5" a="1"/>
  <c r="B340" i="5" s="1"/>
  <c r="A340" i="5" a="1"/>
  <c r="A340" i="5" s="1"/>
  <c r="C339" i="5" a="1"/>
  <c r="C339" i="5" s="1"/>
  <c r="B339" i="5" a="1"/>
  <c r="B339" i="5" s="1"/>
  <c r="A339" i="5" a="1"/>
  <c r="A339" i="5" s="1"/>
  <c r="C338" i="5" a="1"/>
  <c r="C338" i="5" s="1"/>
  <c r="B338" i="5" a="1"/>
  <c r="B338" i="5" s="1"/>
  <c r="A338" i="5" a="1"/>
  <c r="A338" i="5" s="1"/>
  <c r="C337" i="5" a="1"/>
  <c r="C337" i="5" s="1"/>
  <c r="B337" i="5" a="1"/>
  <c r="B337" i="5" s="1"/>
  <c r="A337" i="5" a="1"/>
  <c r="A337" i="5" s="1"/>
  <c r="C336" i="5" a="1"/>
  <c r="C336" i="5" s="1"/>
  <c r="B336" i="5" a="1"/>
  <c r="B336" i="5" s="1"/>
  <c r="A336" i="5" a="1"/>
  <c r="A336" i="5" s="1"/>
  <c r="C335" i="5" a="1"/>
  <c r="C335" i="5" s="1"/>
  <c r="B335" i="5" a="1"/>
  <c r="B335" i="5" s="1"/>
  <c r="A335" i="5" a="1"/>
  <c r="A335" i="5" s="1"/>
  <c r="C334" i="5" a="1"/>
  <c r="C334" i="5" s="1"/>
  <c r="B334" i="5" a="1"/>
  <c r="B334" i="5" s="1"/>
  <c r="A334" i="5" a="1"/>
  <c r="A334" i="5" s="1"/>
  <c r="C333" i="5" a="1"/>
  <c r="C333" i="5" s="1"/>
  <c r="B333" i="5" a="1"/>
  <c r="B333" i="5" s="1"/>
  <c r="A333" i="5" a="1"/>
  <c r="A333" i="5" s="1"/>
  <c r="C332" i="5" a="1"/>
  <c r="C332" i="5" s="1"/>
  <c r="B332" i="5" a="1"/>
  <c r="B332" i="5" s="1"/>
  <c r="A332" i="5" a="1"/>
  <c r="A332" i="5" s="1"/>
  <c r="C331" i="5" a="1"/>
  <c r="C331" i="5" s="1"/>
  <c r="B331" i="5" a="1"/>
  <c r="B331" i="5" s="1"/>
  <c r="A331" i="5" a="1"/>
  <c r="A331" i="5" s="1"/>
  <c r="C330" i="5" a="1"/>
  <c r="C330" i="5" s="1"/>
  <c r="B330" i="5" a="1"/>
  <c r="B330" i="5" s="1"/>
  <c r="A330" i="5" a="1"/>
  <c r="A330" i="5" s="1"/>
  <c r="C329" i="5" a="1"/>
  <c r="C329" i="5" s="1"/>
  <c r="B329" i="5" a="1"/>
  <c r="B329" i="5" s="1"/>
  <c r="A329" i="5" a="1"/>
  <c r="A329" i="5" s="1"/>
  <c r="C328" i="5" a="1"/>
  <c r="C328" i="5" s="1"/>
  <c r="B328" i="5" a="1"/>
  <c r="B328" i="5" s="1"/>
  <c r="A328" i="5" a="1"/>
  <c r="A328" i="5" s="1"/>
  <c r="C327" i="5" a="1"/>
  <c r="C327" i="5" s="1"/>
  <c r="B327" i="5" a="1"/>
  <c r="B327" i="5" s="1"/>
  <c r="A327" i="5" a="1"/>
  <c r="A327" i="5" s="1"/>
  <c r="C326" i="5" a="1"/>
  <c r="C326" i="5" s="1"/>
  <c r="B326" i="5" a="1"/>
  <c r="B326" i="5" s="1"/>
  <c r="A326" i="5" a="1"/>
  <c r="A326" i="5" s="1"/>
  <c r="C325" i="5" a="1"/>
  <c r="C325" i="5" s="1"/>
  <c r="B325" i="5" a="1"/>
  <c r="B325" i="5" s="1"/>
  <c r="A325" i="5" a="1"/>
  <c r="A325" i="5" s="1"/>
  <c r="C324" i="5" a="1"/>
  <c r="C324" i="5" s="1"/>
  <c r="B324" i="5" a="1"/>
  <c r="B324" i="5" s="1"/>
  <c r="A324" i="5" a="1"/>
  <c r="A324" i="5" s="1"/>
  <c r="C323" i="5" a="1"/>
  <c r="C323" i="5" s="1"/>
  <c r="B323" i="5" a="1"/>
  <c r="B323" i="5" s="1"/>
  <c r="A323" i="5" a="1"/>
  <c r="A323" i="5" s="1"/>
  <c r="C322" i="5" a="1"/>
  <c r="C322" i="5" s="1"/>
  <c r="B322" i="5" a="1"/>
  <c r="B322" i="5" s="1"/>
  <c r="A322" i="5" a="1"/>
  <c r="A322" i="5" s="1"/>
  <c r="C321" i="5" a="1"/>
  <c r="C321" i="5" s="1"/>
  <c r="B321" i="5" a="1"/>
  <c r="B321" i="5" s="1"/>
  <c r="A321" i="5" a="1"/>
  <c r="A321" i="5" s="1"/>
  <c r="C320" i="5" a="1"/>
  <c r="C320" i="5" s="1"/>
  <c r="B320" i="5" a="1"/>
  <c r="B320" i="5" s="1"/>
  <c r="A320" i="5" a="1"/>
  <c r="A320" i="5" s="1"/>
  <c r="C319" i="5" a="1"/>
  <c r="C319" i="5" s="1"/>
  <c r="B319" i="5" a="1"/>
  <c r="B319" i="5" s="1"/>
  <c r="A319" i="5" a="1"/>
  <c r="A319" i="5" s="1"/>
  <c r="C318" i="5" a="1"/>
  <c r="C318" i="5" s="1"/>
  <c r="B318" i="5" a="1"/>
  <c r="B318" i="5" s="1"/>
  <c r="A318" i="5" a="1"/>
  <c r="A318" i="5" s="1"/>
  <c r="C317" i="5" a="1"/>
  <c r="C317" i="5" s="1"/>
  <c r="B317" i="5" a="1"/>
  <c r="B317" i="5" s="1"/>
  <c r="A317" i="5" a="1"/>
  <c r="A317" i="5" s="1"/>
  <c r="C316" i="5" a="1"/>
  <c r="C316" i="5" s="1"/>
  <c r="B316" i="5" a="1"/>
  <c r="B316" i="5" s="1"/>
  <c r="A316" i="5" a="1"/>
  <c r="A316" i="5" s="1"/>
  <c r="C315" i="5" a="1"/>
  <c r="C315" i="5" s="1"/>
  <c r="B315" i="5" a="1"/>
  <c r="B315" i="5" s="1"/>
  <c r="A315" i="5" a="1"/>
  <c r="A315" i="5" s="1"/>
  <c r="C314" i="5" a="1"/>
  <c r="C314" i="5" s="1"/>
  <c r="B314" i="5" a="1"/>
  <c r="B314" i="5" s="1"/>
  <c r="A314" i="5" a="1"/>
  <c r="A314" i="5" s="1"/>
  <c r="C313" i="5" a="1"/>
  <c r="C313" i="5" s="1"/>
  <c r="B313" i="5" a="1"/>
  <c r="B313" i="5" s="1"/>
  <c r="A313" i="5" a="1"/>
  <c r="A313" i="5" s="1"/>
  <c r="C312" i="5" a="1"/>
  <c r="C312" i="5" s="1"/>
  <c r="B312" i="5" a="1"/>
  <c r="B312" i="5" s="1"/>
  <c r="A312" i="5" a="1"/>
  <c r="A312" i="5" s="1"/>
  <c r="C311" i="5" a="1"/>
  <c r="C311" i="5" s="1"/>
  <c r="B311" i="5" a="1"/>
  <c r="B311" i="5" s="1"/>
  <c r="A311" i="5" a="1"/>
  <c r="A311" i="5" s="1"/>
  <c r="C310" i="5" a="1"/>
  <c r="C310" i="5" s="1"/>
  <c r="B310" i="5" a="1"/>
  <c r="B310" i="5" s="1"/>
  <c r="A310" i="5" a="1"/>
  <c r="A310" i="5" s="1"/>
  <c r="C309" i="5" a="1"/>
  <c r="C309" i="5" s="1"/>
  <c r="B309" i="5" a="1"/>
  <c r="B309" i="5" s="1"/>
  <c r="A309" i="5" a="1"/>
  <c r="A309" i="5" s="1"/>
  <c r="C308" i="5" a="1"/>
  <c r="C308" i="5" s="1"/>
  <c r="B308" i="5" a="1"/>
  <c r="B308" i="5" s="1"/>
  <c r="A308" i="5" a="1"/>
  <c r="A308" i="5" s="1"/>
  <c r="C307" i="5" a="1"/>
  <c r="C307" i="5" s="1"/>
  <c r="B307" i="5" a="1"/>
  <c r="B307" i="5" s="1"/>
  <c r="A307" i="5" a="1"/>
  <c r="A307" i="5" s="1"/>
  <c r="C306" i="5" a="1"/>
  <c r="C306" i="5" s="1"/>
  <c r="B306" i="5" a="1"/>
  <c r="B306" i="5" s="1"/>
  <c r="A306" i="5" a="1"/>
  <c r="A306" i="5" s="1"/>
  <c r="C305" i="5" a="1"/>
  <c r="C305" i="5" s="1"/>
  <c r="B305" i="5" a="1"/>
  <c r="B305" i="5" s="1"/>
  <c r="A305" i="5" a="1"/>
  <c r="A305" i="5" s="1"/>
  <c r="C304" i="5" a="1"/>
  <c r="C304" i="5" s="1"/>
  <c r="B304" i="5" a="1"/>
  <c r="B304" i="5" s="1"/>
  <c r="A304" i="5" a="1"/>
  <c r="A304" i="5" s="1"/>
  <c r="C303" i="5" a="1"/>
  <c r="C303" i="5" s="1"/>
  <c r="B303" i="5" a="1"/>
  <c r="B303" i="5" s="1"/>
  <c r="A303" i="5" a="1"/>
  <c r="A303" i="5" s="1"/>
  <c r="C302" i="5" a="1"/>
  <c r="C302" i="5" s="1"/>
  <c r="B302" i="5" a="1"/>
  <c r="B302" i="5" s="1"/>
  <c r="A302" i="5" a="1"/>
  <c r="A302" i="5" s="1"/>
  <c r="C301" i="5" a="1"/>
  <c r="C301" i="5" s="1"/>
  <c r="B301" i="5" a="1"/>
  <c r="B301" i="5" s="1"/>
  <c r="A301" i="5" a="1"/>
  <c r="A301" i="5" s="1"/>
  <c r="C300" i="5" a="1"/>
  <c r="C300" i="5" s="1"/>
  <c r="B300" i="5" a="1"/>
  <c r="B300" i="5" s="1"/>
  <c r="A300" i="5" a="1"/>
  <c r="A300" i="5" s="1"/>
  <c r="C299" i="5" a="1"/>
  <c r="C299" i="5" s="1"/>
  <c r="B299" i="5" a="1"/>
  <c r="B299" i="5" s="1"/>
  <c r="A299" i="5" a="1"/>
  <c r="A299" i="5" s="1"/>
  <c r="C298" i="5" a="1"/>
  <c r="C298" i="5" s="1"/>
  <c r="B298" i="5" a="1"/>
  <c r="B298" i="5" s="1"/>
  <c r="A298" i="5" a="1"/>
  <c r="A298" i="5" s="1"/>
  <c r="C297" i="5" a="1"/>
  <c r="C297" i="5" s="1"/>
  <c r="B297" i="5" a="1"/>
  <c r="B297" i="5" s="1"/>
  <c r="A297" i="5" a="1"/>
  <c r="A297" i="5" s="1"/>
  <c r="C296" i="5" a="1"/>
  <c r="C296" i="5" s="1"/>
  <c r="B296" i="5" a="1"/>
  <c r="B296" i="5" s="1"/>
  <c r="A296" i="5" a="1"/>
  <c r="A296" i="5" s="1"/>
  <c r="C295" i="5" a="1"/>
  <c r="C295" i="5" s="1"/>
  <c r="B295" i="5" a="1"/>
  <c r="B295" i="5" s="1"/>
  <c r="A295" i="5" a="1"/>
  <c r="A295" i="5" s="1"/>
  <c r="C294" i="5" a="1"/>
  <c r="C294" i="5" s="1"/>
  <c r="B294" i="5" a="1"/>
  <c r="B294" i="5" s="1"/>
  <c r="A294" i="5" a="1"/>
  <c r="A294" i="5" s="1"/>
  <c r="C293" i="5" a="1"/>
  <c r="C293" i="5" s="1"/>
  <c r="B293" i="5" a="1"/>
  <c r="B293" i="5" s="1"/>
  <c r="A293" i="5" a="1"/>
  <c r="A293" i="5" s="1"/>
  <c r="C292" i="5" a="1"/>
  <c r="C292" i="5" s="1"/>
  <c r="B292" i="5" a="1"/>
  <c r="B292" i="5" s="1"/>
  <c r="A292" i="5" a="1"/>
  <c r="A292" i="5" s="1"/>
  <c r="C291" i="5" a="1"/>
  <c r="C291" i="5" s="1"/>
  <c r="B291" i="5" a="1"/>
  <c r="B291" i="5" s="1"/>
  <c r="A291" i="5" a="1"/>
  <c r="A291" i="5" s="1"/>
  <c r="C290" i="5" a="1"/>
  <c r="C290" i="5" s="1"/>
  <c r="B290" i="5" a="1"/>
  <c r="B290" i="5" s="1"/>
  <c r="A290" i="5" a="1"/>
  <c r="A290" i="5" s="1"/>
  <c r="C289" i="5" a="1"/>
  <c r="C289" i="5" s="1"/>
  <c r="B289" i="5" a="1"/>
  <c r="B289" i="5" s="1"/>
  <c r="A289" i="5" a="1"/>
  <c r="A289" i="5" s="1"/>
  <c r="C288" i="5" a="1"/>
  <c r="C288" i="5" s="1"/>
  <c r="B288" i="5" a="1"/>
  <c r="B288" i="5" s="1"/>
  <c r="A288" i="5" a="1"/>
  <c r="A288" i="5" s="1"/>
  <c r="C287" i="5" a="1"/>
  <c r="C287" i="5" s="1"/>
  <c r="B287" i="5" a="1"/>
  <c r="B287" i="5" s="1"/>
  <c r="A287" i="5" a="1"/>
  <c r="A287" i="5" s="1"/>
  <c r="C286" i="5" a="1"/>
  <c r="C286" i="5" s="1"/>
  <c r="B286" i="5" a="1"/>
  <c r="B286" i="5" s="1"/>
  <c r="A286" i="5" a="1"/>
  <c r="A286" i="5" s="1"/>
  <c r="C285" i="5" a="1"/>
  <c r="C285" i="5" s="1"/>
  <c r="B285" i="5" a="1"/>
  <c r="B285" i="5" s="1"/>
  <c r="A285" i="5" a="1"/>
  <c r="A285" i="5" s="1"/>
  <c r="C284" i="5" a="1"/>
  <c r="C284" i="5" s="1"/>
  <c r="B284" i="5" a="1"/>
  <c r="B284" i="5" s="1"/>
  <c r="A284" i="5" a="1"/>
  <c r="A284" i="5" s="1"/>
  <c r="C283" i="5" a="1"/>
  <c r="C283" i="5" s="1"/>
  <c r="B283" i="5" a="1"/>
  <c r="B283" i="5" s="1"/>
  <c r="A283" i="5" a="1"/>
  <c r="A283" i="5" s="1"/>
  <c r="C282" i="5" a="1"/>
  <c r="C282" i="5" s="1"/>
  <c r="B282" i="5" a="1"/>
  <c r="B282" i="5" s="1"/>
  <c r="A282" i="5" a="1"/>
  <c r="A282" i="5" s="1"/>
  <c r="C281" i="5" a="1"/>
  <c r="C281" i="5" s="1"/>
  <c r="B281" i="5" a="1"/>
  <c r="B281" i="5" s="1"/>
  <c r="A281" i="5" a="1"/>
  <c r="A281" i="5" s="1"/>
  <c r="C280" i="5" a="1"/>
  <c r="C280" i="5" s="1"/>
  <c r="B280" i="5" a="1"/>
  <c r="B280" i="5" s="1"/>
  <c r="A280" i="5" a="1"/>
  <c r="A280" i="5" s="1"/>
  <c r="C279" i="5" a="1"/>
  <c r="C279" i="5" s="1"/>
  <c r="B279" i="5" a="1"/>
  <c r="B279" i="5" s="1"/>
  <c r="A279" i="5" a="1"/>
  <c r="A279" i="5" s="1"/>
  <c r="C278" i="5" a="1"/>
  <c r="C278" i="5" s="1"/>
  <c r="B278" i="5" a="1"/>
  <c r="B278" i="5" s="1"/>
  <c r="A278" i="5" a="1"/>
  <c r="A278" i="5" s="1"/>
  <c r="C277" i="5" a="1"/>
  <c r="C277" i="5" s="1"/>
  <c r="B277" i="5" a="1"/>
  <c r="B277" i="5" s="1"/>
  <c r="A277" i="5" a="1"/>
  <c r="A277" i="5" s="1"/>
  <c r="C276" i="5" a="1"/>
  <c r="C276" i="5" s="1"/>
  <c r="B276" i="5" a="1"/>
  <c r="B276" i="5" s="1"/>
  <c r="A276" i="5" a="1"/>
  <c r="A276" i="5" s="1"/>
  <c r="C275" i="5" a="1"/>
  <c r="C275" i="5" s="1"/>
  <c r="B275" i="5" a="1"/>
  <c r="B275" i="5" s="1"/>
  <c r="A275" i="5" a="1"/>
  <c r="A275" i="5" s="1"/>
  <c r="C274" i="5" a="1"/>
  <c r="C274" i="5" s="1"/>
  <c r="B274" i="5" a="1"/>
  <c r="B274" i="5" s="1"/>
  <c r="A274" i="5" a="1"/>
  <c r="A274" i="5" s="1"/>
  <c r="C273" i="5" a="1"/>
  <c r="C273" i="5" s="1"/>
  <c r="B273" i="5" a="1"/>
  <c r="B273" i="5" s="1"/>
  <c r="A273" i="5" a="1"/>
  <c r="A273" i="5" s="1"/>
  <c r="C272" i="5" a="1"/>
  <c r="C272" i="5" s="1"/>
  <c r="B272" i="5" a="1"/>
  <c r="B272" i="5" s="1"/>
  <c r="A272" i="5" a="1"/>
  <c r="A272" i="5" s="1"/>
  <c r="C271" i="5" a="1"/>
  <c r="C271" i="5" s="1"/>
  <c r="B271" i="5" a="1"/>
  <c r="B271" i="5" s="1"/>
  <c r="A271" i="5" a="1"/>
  <c r="A271" i="5" s="1"/>
  <c r="C270" i="5" a="1"/>
  <c r="C270" i="5" s="1"/>
  <c r="B270" i="5" a="1"/>
  <c r="B270" i="5" s="1"/>
  <c r="A270" i="5" a="1"/>
  <c r="A270" i="5" s="1"/>
  <c r="C269" i="5" a="1"/>
  <c r="C269" i="5" s="1"/>
  <c r="B269" i="5" a="1"/>
  <c r="B269" i="5" s="1"/>
  <c r="A269" i="5" a="1"/>
  <c r="A269" i="5" s="1"/>
  <c r="C268" i="5" a="1"/>
  <c r="C268" i="5" s="1"/>
  <c r="B268" i="5" a="1"/>
  <c r="B268" i="5" s="1"/>
  <c r="A268" i="5" a="1"/>
  <c r="A268" i="5" s="1"/>
  <c r="C267" i="5" a="1"/>
  <c r="C267" i="5" s="1"/>
  <c r="B267" i="5" a="1"/>
  <c r="B267" i="5" s="1"/>
  <c r="A267" i="5" a="1"/>
  <c r="A267" i="5" s="1"/>
  <c r="C266" i="5" a="1"/>
  <c r="C266" i="5" s="1"/>
  <c r="B266" i="5" a="1"/>
  <c r="B266" i="5" s="1"/>
  <c r="A266" i="5" a="1"/>
  <c r="A266" i="5" s="1"/>
  <c r="C265" i="5" a="1"/>
  <c r="C265" i="5" s="1"/>
  <c r="B265" i="5" a="1"/>
  <c r="B265" i="5" s="1"/>
  <c r="A265" i="5" a="1"/>
  <c r="A265" i="5" s="1"/>
  <c r="C264" i="5" a="1"/>
  <c r="C264" i="5" s="1"/>
  <c r="B264" i="5" a="1"/>
  <c r="B264" i="5" s="1"/>
  <c r="A264" i="5" a="1"/>
  <c r="A264" i="5" s="1"/>
  <c r="C263" i="5" a="1"/>
  <c r="C263" i="5" s="1"/>
  <c r="B263" i="5" a="1"/>
  <c r="B263" i="5" s="1"/>
  <c r="A263" i="5" a="1"/>
  <c r="A263" i="5" s="1"/>
  <c r="C262" i="5" a="1"/>
  <c r="C262" i="5" s="1"/>
  <c r="B262" i="5" a="1"/>
  <c r="B262" i="5" s="1"/>
  <c r="A262" i="5" a="1"/>
  <c r="A262" i="5" s="1"/>
  <c r="C261" i="5" a="1"/>
  <c r="C261" i="5" s="1"/>
  <c r="B261" i="5" a="1"/>
  <c r="B261" i="5" s="1"/>
  <c r="A261" i="5" a="1"/>
  <c r="A261" i="5" s="1"/>
  <c r="C260" i="5" a="1"/>
  <c r="C260" i="5" s="1"/>
  <c r="B260" i="5" a="1"/>
  <c r="B260" i="5" s="1"/>
  <c r="A260" i="5" a="1"/>
  <c r="A260" i="5" s="1"/>
  <c r="C259" i="5" a="1"/>
  <c r="C259" i="5" s="1"/>
  <c r="B259" i="5" a="1"/>
  <c r="B259" i="5" s="1"/>
  <c r="A259" i="5" a="1"/>
  <c r="A259" i="5" s="1"/>
  <c r="C258" i="5" a="1"/>
  <c r="C258" i="5" s="1"/>
  <c r="B258" i="5" a="1"/>
  <c r="B258" i="5" s="1"/>
  <c r="A258" i="5" a="1"/>
  <c r="A258" i="5" s="1"/>
  <c r="C257" i="5" a="1"/>
  <c r="C257" i="5" s="1"/>
  <c r="B257" i="5" a="1"/>
  <c r="B257" i="5" s="1"/>
  <c r="A257" i="5" a="1"/>
  <c r="A257" i="5" s="1"/>
  <c r="C256" i="5" a="1"/>
  <c r="C256" i="5" s="1"/>
  <c r="B256" i="5" a="1"/>
  <c r="B256" i="5" s="1"/>
  <c r="A256" i="5" a="1"/>
  <c r="A256" i="5" s="1"/>
  <c r="C255" i="5" a="1"/>
  <c r="C255" i="5" s="1"/>
  <c r="B255" i="5" a="1"/>
  <c r="B255" i="5" s="1"/>
  <c r="A255" i="5" a="1"/>
  <c r="A255" i="5" s="1"/>
  <c r="C254" i="5" a="1"/>
  <c r="C254" i="5" s="1"/>
  <c r="B254" i="5" a="1"/>
  <c r="B254" i="5" s="1"/>
  <c r="A254" i="5" a="1"/>
  <c r="A254" i="5" s="1"/>
  <c r="C253" i="5" a="1"/>
  <c r="C253" i="5" s="1"/>
  <c r="B253" i="5" a="1"/>
  <c r="B253" i="5" s="1"/>
  <c r="A253" i="5" a="1"/>
  <c r="A253" i="5" s="1"/>
  <c r="C252" i="5" a="1"/>
  <c r="C252" i="5" s="1"/>
  <c r="B252" i="5" a="1"/>
  <c r="B252" i="5" s="1"/>
  <c r="A252" i="5" a="1"/>
  <c r="A252" i="5" s="1"/>
  <c r="C251" i="5" a="1"/>
  <c r="C251" i="5" s="1"/>
  <c r="B251" i="5" a="1"/>
  <c r="B251" i="5" s="1"/>
  <c r="A251" i="5" a="1"/>
  <c r="A251" i="5" s="1"/>
  <c r="C250" i="5" a="1"/>
  <c r="C250" i="5" s="1"/>
  <c r="B250" i="5" a="1"/>
  <c r="B250" i="5" s="1"/>
  <c r="A250" i="5" a="1"/>
  <c r="A250" i="5" s="1"/>
  <c r="C249" i="5" a="1"/>
  <c r="C249" i="5" s="1"/>
  <c r="B249" i="5" a="1"/>
  <c r="B249" i="5" s="1"/>
  <c r="A249" i="5" a="1"/>
  <c r="A249" i="5" s="1"/>
  <c r="C248" i="5" a="1"/>
  <c r="C248" i="5" s="1"/>
  <c r="B248" i="5" a="1"/>
  <c r="B248" i="5" s="1"/>
  <c r="A248" i="5" a="1"/>
  <c r="A248" i="5" s="1"/>
  <c r="C247" i="5" a="1"/>
  <c r="C247" i="5" s="1"/>
  <c r="B247" i="5" a="1"/>
  <c r="B247" i="5" s="1"/>
  <c r="A247" i="5" a="1"/>
  <c r="A247" i="5" s="1"/>
  <c r="C246" i="5" a="1"/>
  <c r="C246" i="5" s="1"/>
  <c r="B246" i="5" a="1"/>
  <c r="B246" i="5" s="1"/>
  <c r="A246" i="5" a="1"/>
  <c r="A246" i="5" s="1"/>
  <c r="C245" i="5" a="1"/>
  <c r="C245" i="5" s="1"/>
  <c r="B245" i="5" a="1"/>
  <c r="B245" i="5" s="1"/>
  <c r="A245" i="5" a="1"/>
  <c r="A245" i="5" s="1"/>
  <c r="C244" i="5" a="1"/>
  <c r="C244" i="5" s="1"/>
  <c r="B244" i="5" a="1"/>
  <c r="B244" i="5" s="1"/>
  <c r="A244" i="5" a="1"/>
  <c r="A244" i="5" s="1"/>
  <c r="C243" i="5" a="1"/>
  <c r="C243" i="5" s="1"/>
  <c r="B243" i="5" a="1"/>
  <c r="B243" i="5" s="1"/>
  <c r="A243" i="5" a="1"/>
  <c r="A243" i="5" s="1"/>
  <c r="C242" i="5" a="1"/>
  <c r="C242" i="5" s="1"/>
  <c r="B242" i="5" a="1"/>
  <c r="B242" i="5" s="1"/>
  <c r="A242" i="5" a="1"/>
  <c r="A242" i="5" s="1"/>
  <c r="C241" i="5" a="1"/>
  <c r="C241" i="5" s="1"/>
  <c r="B241" i="5" a="1"/>
  <c r="B241" i="5" s="1"/>
  <c r="A241" i="5" a="1"/>
  <c r="A241" i="5" s="1"/>
  <c r="C240" i="5" a="1"/>
  <c r="C240" i="5" s="1"/>
  <c r="B240" i="5" a="1"/>
  <c r="B240" i="5" s="1"/>
  <c r="A240" i="5" a="1"/>
  <c r="A240" i="5" s="1"/>
  <c r="C239" i="5" a="1"/>
  <c r="C239" i="5" s="1"/>
  <c r="B239" i="5" a="1"/>
  <c r="B239" i="5" s="1"/>
  <c r="A239" i="5" a="1"/>
  <c r="A239" i="5" s="1"/>
  <c r="C238" i="5" a="1"/>
  <c r="C238" i="5" s="1"/>
  <c r="B238" i="5" a="1"/>
  <c r="B238" i="5" s="1"/>
  <c r="A238" i="5" a="1"/>
  <c r="A238" i="5" s="1"/>
  <c r="C237" i="5" a="1"/>
  <c r="C237" i="5" s="1"/>
  <c r="B237" i="5" a="1"/>
  <c r="B237" i="5" s="1"/>
  <c r="A237" i="5" a="1"/>
  <c r="A237" i="5" s="1"/>
  <c r="C236" i="5" a="1"/>
  <c r="C236" i="5" s="1"/>
  <c r="B236" i="5" a="1"/>
  <c r="B236" i="5" s="1"/>
  <c r="A236" i="5" a="1"/>
  <c r="A236" i="5" s="1"/>
  <c r="C235" i="5" a="1"/>
  <c r="C235" i="5" s="1"/>
  <c r="B235" i="5" a="1"/>
  <c r="B235" i="5" s="1"/>
  <c r="A235" i="5" a="1"/>
  <c r="A235" i="5" s="1"/>
  <c r="C234" i="5" a="1"/>
  <c r="C234" i="5" s="1"/>
  <c r="B234" i="5" a="1"/>
  <c r="B234" i="5" s="1"/>
  <c r="A234" i="5" a="1"/>
  <c r="A234" i="5" s="1"/>
  <c r="C233" i="5" a="1"/>
  <c r="C233" i="5" s="1"/>
  <c r="B233" i="5" a="1"/>
  <c r="B233" i="5" s="1"/>
  <c r="A233" i="5" a="1"/>
  <c r="A233" i="5" s="1"/>
  <c r="C232" i="5" a="1"/>
  <c r="C232" i="5" s="1"/>
  <c r="B232" i="5" a="1"/>
  <c r="B232" i="5" s="1"/>
  <c r="A232" i="5" a="1"/>
  <c r="A232" i="5" s="1"/>
  <c r="C231" i="5" a="1"/>
  <c r="C231" i="5" s="1"/>
  <c r="B231" i="5" a="1"/>
  <c r="B231" i="5" s="1"/>
  <c r="A231" i="5" a="1"/>
  <c r="A231" i="5" s="1"/>
  <c r="C230" i="5" a="1"/>
  <c r="C230" i="5" s="1"/>
  <c r="B230" i="5" a="1"/>
  <c r="B230" i="5" s="1"/>
  <c r="A230" i="5" a="1"/>
  <c r="A230" i="5" s="1"/>
  <c r="C229" i="5" a="1"/>
  <c r="C229" i="5" s="1"/>
  <c r="B229" i="5" a="1"/>
  <c r="B229" i="5" s="1"/>
  <c r="A229" i="5" a="1"/>
  <c r="A229" i="5" s="1"/>
  <c r="C228" i="5" a="1"/>
  <c r="C228" i="5" s="1"/>
  <c r="B228" i="5" a="1"/>
  <c r="B228" i="5" s="1"/>
  <c r="A228" i="5" a="1"/>
  <c r="A228" i="5" s="1"/>
  <c r="C227" i="5" a="1"/>
  <c r="C227" i="5" s="1"/>
  <c r="B227" i="5" a="1"/>
  <c r="B227" i="5" s="1"/>
  <c r="A227" i="5" a="1"/>
  <c r="A227" i="5" s="1"/>
  <c r="C226" i="5" a="1"/>
  <c r="C226" i="5" s="1"/>
  <c r="B226" i="5" a="1"/>
  <c r="B226" i="5" s="1"/>
  <c r="A226" i="5" a="1"/>
  <c r="A226" i="5" s="1"/>
  <c r="C225" i="5" a="1"/>
  <c r="C225" i="5" s="1"/>
  <c r="B225" i="5" a="1"/>
  <c r="B225" i="5" s="1"/>
  <c r="A225" i="5" a="1"/>
  <c r="A225" i="5" s="1"/>
  <c r="C224" i="5" a="1"/>
  <c r="C224" i="5" s="1"/>
  <c r="B224" i="5" a="1"/>
  <c r="B224" i="5" s="1"/>
  <c r="A224" i="5" a="1"/>
  <c r="A224" i="5" s="1"/>
  <c r="C223" i="5" a="1"/>
  <c r="C223" i="5" s="1"/>
  <c r="B223" i="5" a="1"/>
  <c r="B223" i="5" s="1"/>
  <c r="A223" i="5" a="1"/>
  <c r="A223" i="5" s="1"/>
  <c r="C222" i="5" a="1"/>
  <c r="C222" i="5" s="1"/>
  <c r="B222" i="5" a="1"/>
  <c r="B222" i="5" s="1"/>
  <c r="A222" i="5" a="1"/>
  <c r="A222" i="5" s="1"/>
  <c r="C221" i="5" a="1"/>
  <c r="C221" i="5" s="1"/>
  <c r="B221" i="5" a="1"/>
  <c r="B221" i="5" s="1"/>
  <c r="A221" i="5" a="1"/>
  <c r="A221" i="5" s="1"/>
  <c r="C220" i="5" a="1"/>
  <c r="C220" i="5" s="1"/>
  <c r="B220" i="5" a="1"/>
  <c r="B220" i="5" s="1"/>
  <c r="A220" i="5" a="1"/>
  <c r="A220" i="5" s="1"/>
  <c r="C219" i="5" a="1"/>
  <c r="C219" i="5" s="1"/>
  <c r="B219" i="5" a="1"/>
  <c r="B219" i="5" s="1"/>
  <c r="A219" i="5" a="1"/>
  <c r="A219" i="5" s="1"/>
  <c r="C218" i="5" a="1"/>
  <c r="C218" i="5" s="1"/>
  <c r="B218" i="5" a="1"/>
  <c r="B218" i="5" s="1"/>
  <c r="A218" i="5" a="1"/>
  <c r="A218" i="5" s="1"/>
  <c r="C217" i="5" a="1"/>
  <c r="C217" i="5" s="1"/>
  <c r="B217" i="5" a="1"/>
  <c r="B217" i="5" s="1"/>
  <c r="A217" i="5" a="1"/>
  <c r="A217" i="5" s="1"/>
  <c r="C216" i="5" a="1"/>
  <c r="C216" i="5" s="1"/>
  <c r="B216" i="5" a="1"/>
  <c r="B216" i="5" s="1"/>
  <c r="A216" i="5" a="1"/>
  <c r="A216" i="5" s="1"/>
  <c r="C215" i="5" a="1"/>
  <c r="C215" i="5" s="1"/>
  <c r="B215" i="5" a="1"/>
  <c r="B215" i="5" s="1"/>
  <c r="A215" i="5" a="1"/>
  <c r="A215" i="5" s="1"/>
  <c r="C214" i="5" a="1"/>
  <c r="C214" i="5" s="1"/>
  <c r="B214" i="5" a="1"/>
  <c r="B214" i="5" s="1"/>
  <c r="A214" i="5" a="1"/>
  <c r="A214" i="5" s="1"/>
  <c r="C213" i="5" a="1"/>
  <c r="C213" i="5" s="1"/>
  <c r="B213" i="5" a="1"/>
  <c r="B213" i="5" s="1"/>
  <c r="A213" i="5" a="1"/>
  <c r="A213" i="5" s="1"/>
  <c r="C212" i="5" a="1"/>
  <c r="C212" i="5" s="1"/>
  <c r="B212" i="5" a="1"/>
  <c r="B212" i="5" s="1"/>
  <c r="A212" i="5" a="1"/>
  <c r="A212" i="5" s="1"/>
  <c r="C211" i="5" a="1"/>
  <c r="C211" i="5" s="1"/>
  <c r="B211" i="5" a="1"/>
  <c r="B211" i="5" s="1"/>
  <c r="A211" i="5" a="1"/>
  <c r="A211" i="5" s="1"/>
  <c r="C210" i="5" a="1"/>
  <c r="C210" i="5" s="1"/>
  <c r="B210" i="5" a="1"/>
  <c r="B210" i="5" s="1"/>
  <c r="A210" i="5" a="1"/>
  <c r="A210" i="5" s="1"/>
  <c r="C209" i="5" a="1"/>
  <c r="C209" i="5" s="1"/>
  <c r="B209" i="5" a="1"/>
  <c r="B209" i="5" s="1"/>
  <c r="A209" i="5" a="1"/>
  <c r="A209" i="5" s="1"/>
  <c r="C208" i="5" a="1"/>
  <c r="C208" i="5" s="1"/>
  <c r="B208" i="5" a="1"/>
  <c r="B208" i="5" s="1"/>
  <c r="A208" i="5" a="1"/>
  <c r="A208" i="5" s="1"/>
  <c r="C207" i="5" a="1"/>
  <c r="C207" i="5" s="1"/>
  <c r="B207" i="5" a="1"/>
  <c r="B207" i="5" s="1"/>
  <c r="A207" i="5" a="1"/>
  <c r="A207" i="5" s="1"/>
  <c r="C206" i="5" a="1"/>
  <c r="C206" i="5" s="1"/>
  <c r="B206" i="5" a="1"/>
  <c r="B206" i="5" s="1"/>
  <c r="A206" i="5" a="1"/>
  <c r="A206" i="5" s="1"/>
  <c r="C205" i="5" a="1"/>
  <c r="C205" i="5" s="1"/>
  <c r="B205" i="5" a="1"/>
  <c r="B205" i="5" s="1"/>
  <c r="A205" i="5" a="1"/>
  <c r="A205" i="5" s="1"/>
  <c r="C204" i="5" a="1"/>
  <c r="C204" i="5" s="1"/>
  <c r="B204" i="5" a="1"/>
  <c r="B204" i="5" s="1"/>
  <c r="A204" i="5" a="1"/>
  <c r="A204" i="5" s="1"/>
  <c r="C203" i="5" a="1"/>
  <c r="C203" i="5" s="1"/>
  <c r="B203" i="5" a="1"/>
  <c r="B203" i="5" s="1"/>
  <c r="A203" i="5" a="1"/>
  <c r="A203" i="5" s="1"/>
  <c r="C202" i="5" a="1"/>
  <c r="C202" i="5" s="1"/>
  <c r="B202" i="5" a="1"/>
  <c r="B202" i="5" s="1"/>
  <c r="A202" i="5" a="1"/>
  <c r="A202" i="5" s="1"/>
  <c r="C201" i="5" a="1"/>
  <c r="C201" i="5" s="1"/>
  <c r="B201" i="5" a="1"/>
  <c r="B201" i="5" s="1"/>
  <c r="A201" i="5" a="1"/>
  <c r="A201" i="5" s="1"/>
  <c r="C200" i="5" a="1"/>
  <c r="C200" i="5" s="1"/>
  <c r="B200" i="5" a="1"/>
  <c r="B200" i="5" s="1"/>
  <c r="A200" i="5" a="1"/>
  <c r="A200" i="5" s="1"/>
  <c r="C199" i="5" a="1"/>
  <c r="C199" i="5" s="1"/>
  <c r="B199" i="5" a="1"/>
  <c r="B199" i="5" s="1"/>
  <c r="A199" i="5" a="1"/>
  <c r="A199" i="5" s="1"/>
  <c r="C198" i="5" a="1"/>
  <c r="C198" i="5" s="1"/>
  <c r="B198" i="5" a="1"/>
  <c r="B198" i="5" s="1"/>
  <c r="A198" i="5" a="1"/>
  <c r="A198" i="5" s="1"/>
  <c r="C197" i="5" a="1"/>
  <c r="C197" i="5" s="1"/>
  <c r="B197" i="5" a="1"/>
  <c r="B197" i="5" s="1"/>
  <c r="A197" i="5" a="1"/>
  <c r="A197" i="5" s="1"/>
  <c r="C196" i="5" a="1"/>
  <c r="C196" i="5" s="1"/>
  <c r="B196" i="5" a="1"/>
  <c r="B196" i="5" s="1"/>
  <c r="A196" i="5" a="1"/>
  <c r="A196" i="5" s="1"/>
  <c r="C195" i="5" a="1"/>
  <c r="C195" i="5" s="1"/>
  <c r="B195" i="5" a="1"/>
  <c r="B195" i="5" s="1"/>
  <c r="A195" i="5" a="1"/>
  <c r="A195" i="5" s="1"/>
  <c r="C194" i="5" a="1"/>
  <c r="C194" i="5" s="1"/>
  <c r="B194" i="5" a="1"/>
  <c r="B194" i="5" s="1"/>
  <c r="A194" i="5" a="1"/>
  <c r="A194" i="5" s="1"/>
  <c r="C193" i="5" a="1"/>
  <c r="C193" i="5" s="1"/>
  <c r="B193" i="5" a="1"/>
  <c r="B193" i="5" s="1"/>
  <c r="A193" i="5" a="1"/>
  <c r="A193" i="5" s="1"/>
  <c r="C192" i="5" a="1"/>
  <c r="C192" i="5" s="1"/>
  <c r="B192" i="5" a="1"/>
  <c r="B192" i="5" s="1"/>
  <c r="A192" i="5" a="1"/>
  <c r="A192" i="5" s="1"/>
  <c r="C191" i="5" a="1"/>
  <c r="C191" i="5" s="1"/>
  <c r="B191" i="5" a="1"/>
  <c r="B191" i="5" s="1"/>
  <c r="A191" i="5" a="1"/>
  <c r="A191" i="5" s="1"/>
  <c r="C190" i="5" a="1"/>
  <c r="C190" i="5" s="1"/>
  <c r="B190" i="5" a="1"/>
  <c r="B190" i="5" s="1"/>
  <c r="A190" i="5" a="1"/>
  <c r="A190" i="5" s="1"/>
  <c r="C189" i="5" a="1"/>
  <c r="C189" i="5" s="1"/>
  <c r="B189" i="5" a="1"/>
  <c r="B189" i="5" s="1"/>
  <c r="A189" i="5" a="1"/>
  <c r="A189" i="5" s="1"/>
  <c r="C188" i="5" a="1"/>
  <c r="C188" i="5" s="1"/>
  <c r="B188" i="5" a="1"/>
  <c r="B188" i="5" s="1"/>
  <c r="A188" i="5" a="1"/>
  <c r="A188" i="5" s="1"/>
  <c r="C187" i="5" a="1"/>
  <c r="C187" i="5" s="1"/>
  <c r="B187" i="5" a="1"/>
  <c r="B187" i="5" s="1"/>
  <c r="A187" i="5" a="1"/>
  <c r="A187" i="5" s="1"/>
  <c r="C186" i="5" a="1"/>
  <c r="C186" i="5" s="1"/>
  <c r="B186" i="5" a="1"/>
  <c r="B186" i="5" s="1"/>
  <c r="A186" i="5" a="1"/>
  <c r="A186" i="5" s="1"/>
  <c r="C185" i="5" a="1"/>
  <c r="C185" i="5" s="1"/>
  <c r="B185" i="5" a="1"/>
  <c r="B185" i="5" s="1"/>
  <c r="A185" i="5" a="1"/>
  <c r="A185" i="5" s="1"/>
  <c r="C184" i="5" a="1"/>
  <c r="C184" i="5" s="1"/>
  <c r="B184" i="5" a="1"/>
  <c r="B184" i="5" s="1"/>
  <c r="A184" i="5" a="1"/>
  <c r="A184" i="5" s="1"/>
  <c r="C183" i="5" a="1"/>
  <c r="C183" i="5" s="1"/>
  <c r="B183" i="5" a="1"/>
  <c r="B183" i="5" s="1"/>
  <c r="A183" i="5" a="1"/>
  <c r="A183" i="5" s="1"/>
  <c r="C182" i="5" a="1"/>
  <c r="C182" i="5" s="1"/>
  <c r="B182" i="5" a="1"/>
  <c r="B182" i="5" s="1"/>
  <c r="A182" i="5" a="1"/>
  <c r="A182" i="5" s="1"/>
  <c r="C181" i="5" a="1"/>
  <c r="C181" i="5" s="1"/>
  <c r="B181" i="5" a="1"/>
  <c r="B181" i="5" s="1"/>
  <c r="A181" i="5" a="1"/>
  <c r="A181" i="5" s="1"/>
  <c r="C180" i="5" a="1"/>
  <c r="C180" i="5" s="1"/>
  <c r="B180" i="5" a="1"/>
  <c r="B180" i="5" s="1"/>
  <c r="A180" i="5" a="1"/>
  <c r="A180" i="5" s="1"/>
  <c r="C179" i="5" a="1"/>
  <c r="C179" i="5" s="1"/>
  <c r="B179" i="5" a="1"/>
  <c r="B179" i="5" s="1"/>
  <c r="A179" i="5" a="1"/>
  <c r="A179" i="5" s="1"/>
  <c r="C178" i="5" a="1"/>
  <c r="C178" i="5" s="1"/>
  <c r="B178" i="5" a="1"/>
  <c r="B178" i="5" s="1"/>
  <c r="A178" i="5" a="1"/>
  <c r="A178" i="5" s="1"/>
  <c r="C177" i="5" a="1"/>
  <c r="C177" i="5" s="1"/>
  <c r="B177" i="5" a="1"/>
  <c r="B177" i="5" s="1"/>
  <c r="A177" i="5" a="1"/>
  <c r="A177" i="5" s="1"/>
  <c r="C176" i="5" a="1"/>
  <c r="C176" i="5" s="1"/>
  <c r="B176" i="5" a="1"/>
  <c r="B176" i="5" s="1"/>
  <c r="A176" i="5" a="1"/>
  <c r="A176" i="5" s="1"/>
  <c r="C175" i="5" a="1"/>
  <c r="C175" i="5" s="1"/>
  <c r="B175" i="5" a="1"/>
  <c r="B175" i="5" s="1"/>
  <c r="A175" i="5" a="1"/>
  <c r="A175" i="5" s="1"/>
  <c r="C174" i="5" a="1"/>
  <c r="C174" i="5" s="1"/>
  <c r="B174" i="5" a="1"/>
  <c r="B174" i="5" s="1"/>
  <c r="A174" i="5" a="1"/>
  <c r="A174" i="5" s="1"/>
  <c r="C173" i="5" a="1"/>
  <c r="C173" i="5" s="1"/>
  <c r="B173" i="5" a="1"/>
  <c r="B173" i="5" s="1"/>
  <c r="A173" i="5" a="1"/>
  <c r="A173" i="5" s="1"/>
  <c r="C172" i="5" a="1"/>
  <c r="C172" i="5" s="1"/>
  <c r="B172" i="5" a="1"/>
  <c r="B172" i="5" s="1"/>
  <c r="A172" i="5" a="1"/>
  <c r="A172" i="5" s="1"/>
  <c r="C171" i="5" a="1"/>
  <c r="C171" i="5" s="1"/>
  <c r="B171" i="5" a="1"/>
  <c r="B171" i="5" s="1"/>
  <c r="A171" i="5" a="1"/>
  <c r="A171" i="5" s="1"/>
  <c r="C170" i="5" a="1"/>
  <c r="C170" i="5" s="1"/>
  <c r="B170" i="5" a="1"/>
  <c r="B170" i="5" s="1"/>
  <c r="A170" i="5" a="1"/>
  <c r="A170" i="5" s="1"/>
  <c r="C169" i="5" a="1"/>
  <c r="C169" i="5" s="1"/>
  <c r="B169" i="5" a="1"/>
  <c r="B169" i="5" s="1"/>
  <c r="A169" i="5" a="1"/>
  <c r="A169" i="5" s="1"/>
  <c r="C168" i="5" a="1"/>
  <c r="C168" i="5" s="1"/>
  <c r="B168" i="5" a="1"/>
  <c r="B168" i="5" s="1"/>
  <c r="A168" i="5" a="1"/>
  <c r="A168" i="5" s="1"/>
  <c r="C167" i="5" a="1"/>
  <c r="C167" i="5" s="1"/>
  <c r="B167" i="5" a="1"/>
  <c r="B167" i="5" s="1"/>
  <c r="A167" i="5" a="1"/>
  <c r="A167" i="5" s="1"/>
  <c r="C166" i="5" a="1"/>
  <c r="C166" i="5" s="1"/>
  <c r="B166" i="5" a="1"/>
  <c r="B166" i="5" s="1"/>
  <c r="A166" i="5" a="1"/>
  <c r="A166" i="5" s="1"/>
  <c r="C165" i="5" a="1"/>
  <c r="C165" i="5" s="1"/>
  <c r="B165" i="5" a="1"/>
  <c r="B165" i="5" s="1"/>
  <c r="A165" i="5" a="1"/>
  <c r="A165" i="5" s="1"/>
  <c r="C164" i="5" a="1"/>
  <c r="C164" i="5" s="1"/>
  <c r="B164" i="5" a="1"/>
  <c r="B164" i="5" s="1"/>
  <c r="A164" i="5" a="1"/>
  <c r="A164" i="5" s="1"/>
  <c r="C163" i="5" a="1"/>
  <c r="C163" i="5" s="1"/>
  <c r="B163" i="5" a="1"/>
  <c r="B163" i="5" s="1"/>
  <c r="A163" i="5" a="1"/>
  <c r="A163" i="5" s="1"/>
  <c r="C162" i="5" a="1"/>
  <c r="C162" i="5" s="1"/>
  <c r="B162" i="5" a="1"/>
  <c r="B162" i="5" s="1"/>
  <c r="A162" i="5" a="1"/>
  <c r="A162" i="5" s="1"/>
  <c r="C161" i="5" a="1"/>
  <c r="C161" i="5" s="1"/>
  <c r="B161" i="5" a="1"/>
  <c r="B161" i="5" s="1"/>
  <c r="A161" i="5" a="1"/>
  <c r="A161" i="5" s="1"/>
  <c r="C160" i="5" a="1"/>
  <c r="C160" i="5" s="1"/>
  <c r="B160" i="5" a="1"/>
  <c r="B160" i="5" s="1"/>
  <c r="A160" i="5" a="1"/>
  <c r="A160" i="5" s="1"/>
  <c r="C159" i="5" a="1"/>
  <c r="C159" i="5" s="1"/>
  <c r="B159" i="5" a="1"/>
  <c r="B159" i="5" s="1"/>
  <c r="A159" i="5" a="1"/>
  <c r="A159" i="5" s="1"/>
  <c r="C158" i="5" a="1"/>
  <c r="C158" i="5" s="1"/>
  <c r="B158" i="5" a="1"/>
  <c r="B158" i="5" s="1"/>
  <c r="A158" i="5" a="1"/>
  <c r="A158" i="5" s="1"/>
  <c r="C157" i="5" a="1"/>
  <c r="C157" i="5" s="1"/>
  <c r="B157" i="5" a="1"/>
  <c r="B157" i="5" s="1"/>
  <c r="A157" i="5" a="1"/>
  <c r="A157" i="5" s="1"/>
  <c r="C156" i="5" a="1"/>
  <c r="C156" i="5" s="1"/>
  <c r="B156" i="5" a="1"/>
  <c r="B156" i="5" s="1"/>
  <c r="A156" i="5" a="1"/>
  <c r="A156" i="5" s="1"/>
  <c r="C155" i="5" a="1"/>
  <c r="C155" i="5" s="1"/>
  <c r="B155" i="5" a="1"/>
  <c r="B155" i="5" s="1"/>
  <c r="A155" i="5" a="1"/>
  <c r="A155" i="5" s="1"/>
  <c r="C154" i="5" a="1"/>
  <c r="C154" i="5" s="1"/>
  <c r="B154" i="5" a="1"/>
  <c r="B154" i="5" s="1"/>
  <c r="A154" i="5" a="1"/>
  <c r="A154" i="5" s="1"/>
  <c r="C153" i="5" a="1"/>
  <c r="C153" i="5" s="1"/>
  <c r="B153" i="5" a="1"/>
  <c r="B153" i="5" s="1"/>
  <c r="A153" i="5" a="1"/>
  <c r="A153" i="5" s="1"/>
  <c r="C152" i="5" a="1"/>
  <c r="C152" i="5" s="1"/>
  <c r="B152" i="5" a="1"/>
  <c r="B152" i="5" s="1"/>
  <c r="A152" i="5" a="1"/>
  <c r="A152" i="5" s="1"/>
  <c r="C151" i="5" a="1"/>
  <c r="C151" i="5" s="1"/>
  <c r="B151" i="5" a="1"/>
  <c r="B151" i="5" s="1"/>
  <c r="A151" i="5" a="1"/>
  <c r="A151" i="5" s="1"/>
  <c r="C150" i="5" a="1"/>
  <c r="C150" i="5" s="1"/>
  <c r="B150" i="5" a="1"/>
  <c r="B150" i="5" s="1"/>
  <c r="A150" i="5" a="1"/>
  <c r="A150" i="5" s="1"/>
  <c r="C149" i="5" a="1"/>
  <c r="C149" i="5" s="1"/>
  <c r="B149" i="5" a="1"/>
  <c r="B149" i="5" s="1"/>
  <c r="A149" i="5" a="1"/>
  <c r="A149" i="5" s="1"/>
  <c r="C148" i="5" a="1"/>
  <c r="C148" i="5" s="1"/>
  <c r="B148" i="5" a="1"/>
  <c r="B148" i="5" s="1"/>
  <c r="A148" i="5" a="1"/>
  <c r="A148" i="5" s="1"/>
  <c r="C147" i="5" a="1"/>
  <c r="C147" i="5" s="1"/>
  <c r="B147" i="5" a="1"/>
  <c r="B147" i="5" s="1"/>
  <c r="A147" i="5" a="1"/>
  <c r="A147" i="5" s="1"/>
  <c r="C146" i="5" a="1"/>
  <c r="C146" i="5" s="1"/>
  <c r="B146" i="5" a="1"/>
  <c r="B146" i="5" s="1"/>
  <c r="A146" i="5" a="1"/>
  <c r="A146" i="5" s="1"/>
  <c r="C145" i="5" a="1"/>
  <c r="C145" i="5" s="1"/>
  <c r="B145" i="5" a="1"/>
  <c r="B145" i="5" s="1"/>
  <c r="A145" i="5" a="1"/>
  <c r="A145" i="5" s="1"/>
  <c r="C144" i="5" a="1"/>
  <c r="C144" i="5" s="1"/>
  <c r="B144" i="5" a="1"/>
  <c r="B144" i="5" s="1"/>
  <c r="A144" i="5" a="1"/>
  <c r="A144" i="5" s="1"/>
  <c r="C143" i="5" a="1"/>
  <c r="C143" i="5" s="1"/>
  <c r="B143" i="5" a="1"/>
  <c r="B143" i="5" s="1"/>
  <c r="A143" i="5" a="1"/>
  <c r="A143" i="5" s="1"/>
  <c r="C142" i="5" a="1"/>
  <c r="C142" i="5" s="1"/>
  <c r="B142" i="5" a="1"/>
  <c r="B142" i="5" s="1"/>
  <c r="A142" i="5" a="1"/>
  <c r="A142" i="5" s="1"/>
  <c r="C141" i="5" a="1"/>
  <c r="C141" i="5" s="1"/>
  <c r="B141" i="5" a="1"/>
  <c r="B141" i="5" s="1"/>
  <c r="A141" i="5" a="1"/>
  <c r="A141" i="5" s="1"/>
  <c r="C140" i="5" a="1"/>
  <c r="C140" i="5" s="1"/>
  <c r="B140" i="5" a="1"/>
  <c r="B140" i="5" s="1"/>
  <c r="A140" i="5" a="1"/>
  <c r="A140" i="5" s="1"/>
  <c r="C139" i="5" a="1"/>
  <c r="C139" i="5" s="1"/>
  <c r="B139" i="5" a="1"/>
  <c r="B139" i="5" s="1"/>
  <c r="A139" i="5" a="1"/>
  <c r="A139" i="5" s="1"/>
  <c r="C138" i="5" a="1"/>
  <c r="C138" i="5" s="1"/>
  <c r="B138" i="5" a="1"/>
  <c r="B138" i="5" s="1"/>
  <c r="A138" i="5" a="1"/>
  <c r="A138" i="5" s="1"/>
  <c r="C137" i="5" a="1"/>
  <c r="C137" i="5" s="1"/>
  <c r="B137" i="5" a="1"/>
  <c r="B137" i="5" s="1"/>
  <c r="A137" i="5" a="1"/>
  <c r="A137" i="5" s="1"/>
  <c r="C136" i="5" a="1"/>
  <c r="C136" i="5" s="1"/>
  <c r="B136" i="5" a="1"/>
  <c r="B136" i="5" s="1"/>
  <c r="A136" i="5" a="1"/>
  <c r="A136" i="5" s="1"/>
  <c r="C135" i="5" a="1"/>
  <c r="C135" i="5" s="1"/>
  <c r="B135" i="5" a="1"/>
  <c r="B135" i="5" s="1"/>
  <c r="A135" i="5" a="1"/>
  <c r="A135" i="5" s="1"/>
  <c r="C134" i="5" a="1"/>
  <c r="C134" i="5" s="1"/>
  <c r="B134" i="5" a="1"/>
  <c r="B134" i="5" s="1"/>
  <c r="A134" i="5" a="1"/>
  <c r="A134" i="5" s="1"/>
  <c r="C133" i="5" a="1"/>
  <c r="C133" i="5" s="1"/>
  <c r="B133" i="5" a="1"/>
  <c r="B133" i="5" s="1"/>
  <c r="A133" i="5" a="1"/>
  <c r="A133" i="5" s="1"/>
  <c r="C132" i="5" a="1"/>
  <c r="C132" i="5" s="1"/>
  <c r="B132" i="5" a="1"/>
  <c r="B132" i="5" s="1"/>
  <c r="A132" i="5" a="1"/>
  <c r="A132" i="5" s="1"/>
  <c r="C131" i="5" a="1"/>
  <c r="C131" i="5" s="1"/>
  <c r="B131" i="5" a="1"/>
  <c r="B131" i="5" s="1"/>
  <c r="A131" i="5" a="1"/>
  <c r="A131" i="5" s="1"/>
  <c r="C130" i="5" a="1"/>
  <c r="C130" i="5" s="1"/>
  <c r="B130" i="5" a="1"/>
  <c r="B130" i="5" s="1"/>
  <c r="A130" i="5" a="1"/>
  <c r="A130" i="5" s="1"/>
  <c r="C129" i="5" a="1"/>
  <c r="C129" i="5" s="1"/>
  <c r="B129" i="5" a="1"/>
  <c r="B129" i="5" s="1"/>
  <c r="A129" i="5" a="1"/>
  <c r="A129" i="5" s="1"/>
  <c r="C128" i="5" a="1"/>
  <c r="C128" i="5" s="1"/>
  <c r="B128" i="5" a="1"/>
  <c r="B128" i="5" s="1"/>
  <c r="A128" i="5" a="1"/>
  <c r="A128" i="5" s="1"/>
  <c r="C127" i="5" a="1"/>
  <c r="C127" i="5" s="1"/>
  <c r="B127" i="5" a="1"/>
  <c r="B127" i="5" s="1"/>
  <c r="A127" i="5" a="1"/>
  <c r="A127" i="5" s="1"/>
  <c r="C126" i="5" a="1"/>
  <c r="C126" i="5" s="1"/>
  <c r="B126" i="5" a="1"/>
  <c r="B126" i="5" s="1"/>
  <c r="A126" i="5" a="1"/>
  <c r="A126" i="5" s="1"/>
  <c r="C125" i="5" a="1"/>
  <c r="C125" i="5" s="1"/>
  <c r="B125" i="5" a="1"/>
  <c r="B125" i="5" s="1"/>
  <c r="A125" i="5" a="1"/>
  <c r="A125" i="5" s="1"/>
  <c r="C124" i="5" a="1"/>
  <c r="C124" i="5" s="1"/>
  <c r="B124" i="5" a="1"/>
  <c r="B124" i="5" s="1"/>
  <c r="A124" i="5" a="1"/>
  <c r="A124" i="5" s="1"/>
  <c r="C123" i="5" a="1"/>
  <c r="C123" i="5" s="1"/>
  <c r="B123" i="5" a="1"/>
  <c r="B123" i="5" s="1"/>
  <c r="A123" i="5" a="1"/>
  <c r="A123" i="5" s="1"/>
  <c r="C122" i="5" a="1"/>
  <c r="C122" i="5" s="1"/>
  <c r="B122" i="5" a="1"/>
  <c r="B122" i="5" s="1"/>
  <c r="A122" i="5" a="1"/>
  <c r="A122" i="5" s="1"/>
  <c r="C121" i="5" a="1"/>
  <c r="C121" i="5" s="1"/>
  <c r="B121" i="5" a="1"/>
  <c r="B121" i="5" s="1"/>
  <c r="A121" i="5" a="1"/>
  <c r="A121" i="5" s="1"/>
  <c r="C120" i="5" a="1"/>
  <c r="C120" i="5" s="1"/>
  <c r="B120" i="5" a="1"/>
  <c r="B120" i="5" s="1"/>
  <c r="A120" i="5" a="1"/>
  <c r="A120" i="5" s="1"/>
  <c r="C119" i="5" a="1"/>
  <c r="C119" i="5" s="1"/>
  <c r="B119" i="5" a="1"/>
  <c r="B119" i="5" s="1"/>
  <c r="A119" i="5" a="1"/>
  <c r="A119" i="5" s="1"/>
  <c r="C118" i="5" a="1"/>
  <c r="C118" i="5" s="1"/>
  <c r="B118" i="5" a="1"/>
  <c r="B118" i="5" s="1"/>
  <c r="A118" i="5" a="1"/>
  <c r="A118" i="5" s="1"/>
  <c r="C117" i="5" a="1"/>
  <c r="C117" i="5" s="1"/>
  <c r="B117" i="5" a="1"/>
  <c r="B117" i="5" s="1"/>
  <c r="A117" i="5" a="1"/>
  <c r="A117" i="5" s="1"/>
  <c r="C116" i="5" a="1"/>
  <c r="C116" i="5" s="1"/>
  <c r="B116" i="5" a="1"/>
  <c r="B116" i="5" s="1"/>
  <c r="A116" i="5" a="1"/>
  <c r="A116" i="5" s="1"/>
  <c r="C115" i="5" a="1"/>
  <c r="C115" i="5" s="1"/>
  <c r="B115" i="5" a="1"/>
  <c r="B115" i="5" s="1"/>
  <c r="A115" i="5" a="1"/>
  <c r="A115" i="5" s="1"/>
  <c r="C114" i="5" a="1"/>
  <c r="C114" i="5" s="1"/>
  <c r="B114" i="5" a="1"/>
  <c r="B114" i="5" s="1"/>
  <c r="A114" i="5" a="1"/>
  <c r="A114" i="5" s="1"/>
  <c r="C113" i="5" a="1"/>
  <c r="C113" i="5" s="1"/>
  <c r="B113" i="5" a="1"/>
  <c r="B113" i="5" s="1"/>
  <c r="A113" i="5" a="1"/>
  <c r="A113" i="5" s="1"/>
  <c r="C112" i="5" a="1"/>
  <c r="C112" i="5" s="1"/>
  <c r="B112" i="5" a="1"/>
  <c r="B112" i="5" s="1"/>
  <c r="A112" i="5" a="1"/>
  <c r="A112" i="5" s="1"/>
  <c r="C111" i="5" a="1"/>
  <c r="C111" i="5" s="1"/>
  <c r="B111" i="5" a="1"/>
  <c r="B111" i="5" s="1"/>
  <c r="A111" i="5" a="1"/>
  <c r="A111" i="5" s="1"/>
  <c r="C110" i="5" a="1"/>
  <c r="C110" i="5" s="1"/>
  <c r="B110" i="5" a="1"/>
  <c r="B110" i="5" s="1"/>
  <c r="A110" i="5" a="1"/>
  <c r="A110" i="5" s="1"/>
  <c r="C109" i="5" a="1"/>
  <c r="C109" i="5" s="1"/>
  <c r="B109" i="5" a="1"/>
  <c r="B109" i="5" s="1"/>
  <c r="A109" i="5" a="1"/>
  <c r="A109" i="5" s="1"/>
  <c r="C108" i="5" a="1"/>
  <c r="C108" i="5" s="1"/>
  <c r="B108" i="5" a="1"/>
  <c r="B108" i="5" s="1"/>
  <c r="A108" i="5" a="1"/>
  <c r="A108" i="5" s="1"/>
  <c r="C107" i="5" a="1"/>
  <c r="C107" i="5" s="1"/>
  <c r="B107" i="5" a="1"/>
  <c r="B107" i="5" s="1"/>
  <c r="A107" i="5" a="1"/>
  <c r="A107" i="5" s="1"/>
  <c r="C106" i="5" a="1"/>
  <c r="C106" i="5" s="1"/>
  <c r="B106" i="5" a="1"/>
  <c r="B106" i="5" s="1"/>
  <c r="A106" i="5" a="1"/>
  <c r="A106" i="5" s="1"/>
  <c r="C105" i="5" a="1"/>
  <c r="C105" i="5" s="1"/>
  <c r="B105" i="5" a="1"/>
  <c r="B105" i="5" s="1"/>
  <c r="A105" i="5" a="1"/>
  <c r="A105" i="5" s="1"/>
  <c r="C104" i="5" a="1"/>
  <c r="C104" i="5" s="1"/>
  <c r="B104" i="5" a="1"/>
  <c r="B104" i="5" s="1"/>
  <c r="A104" i="5" a="1"/>
  <c r="A104" i="5" s="1"/>
  <c r="C103" i="5" a="1"/>
  <c r="C103" i="5" s="1"/>
  <c r="B103" i="5" a="1"/>
  <c r="B103" i="5" s="1"/>
  <c r="A103" i="5" a="1"/>
  <c r="A103" i="5" s="1"/>
  <c r="C102" i="5" a="1"/>
  <c r="C102" i="5" s="1"/>
  <c r="B102" i="5" a="1"/>
  <c r="B102" i="5" s="1"/>
  <c r="A102" i="5" a="1"/>
  <c r="A102" i="5" s="1"/>
  <c r="C101" i="5" a="1"/>
  <c r="C101" i="5" s="1"/>
  <c r="B101" i="5" a="1"/>
  <c r="B101" i="5" s="1"/>
  <c r="A101" i="5" a="1"/>
  <c r="A101" i="5" s="1"/>
  <c r="C100" i="5" a="1"/>
  <c r="C100" i="5" s="1"/>
  <c r="B100" i="5" a="1"/>
  <c r="B100" i="5" s="1"/>
  <c r="A100" i="5" a="1"/>
  <c r="A100" i="5" s="1"/>
  <c r="C99" i="5" a="1"/>
  <c r="C99" i="5" s="1"/>
  <c r="B99" i="5" a="1"/>
  <c r="B99" i="5" s="1"/>
  <c r="A99" i="5" a="1"/>
  <c r="A99" i="5" s="1"/>
  <c r="C98" i="5" a="1"/>
  <c r="C98" i="5" s="1"/>
  <c r="B98" i="5" a="1"/>
  <c r="B98" i="5" s="1"/>
  <c r="A98" i="5" a="1"/>
  <c r="A98" i="5" s="1"/>
  <c r="C97" i="5" a="1"/>
  <c r="C97" i="5" s="1"/>
  <c r="B97" i="5" a="1"/>
  <c r="B97" i="5" s="1"/>
  <c r="A97" i="5" a="1"/>
  <c r="A97" i="5" s="1"/>
  <c r="C96" i="5" a="1"/>
  <c r="C96" i="5" s="1"/>
  <c r="B96" i="5" a="1"/>
  <c r="B96" i="5" s="1"/>
  <c r="A96" i="5" a="1"/>
  <c r="A96" i="5" s="1"/>
  <c r="C95" i="5" a="1"/>
  <c r="C95" i="5" s="1"/>
  <c r="B95" i="5" a="1"/>
  <c r="B95" i="5" s="1"/>
  <c r="A95" i="5" a="1"/>
  <c r="A95" i="5" s="1"/>
  <c r="C94" i="5" a="1"/>
  <c r="C94" i="5" s="1"/>
  <c r="B94" i="5" a="1"/>
  <c r="B94" i="5" s="1"/>
  <c r="A94" i="5" a="1"/>
  <c r="A94" i="5" s="1"/>
  <c r="C93" i="5" a="1"/>
  <c r="C93" i="5" s="1"/>
  <c r="B93" i="5" a="1"/>
  <c r="B93" i="5" s="1"/>
  <c r="A93" i="5" a="1"/>
  <c r="A93" i="5" s="1"/>
  <c r="C92" i="5" a="1"/>
  <c r="C92" i="5" s="1"/>
  <c r="B92" i="5" a="1"/>
  <c r="B92" i="5" s="1"/>
  <c r="A92" i="5" a="1"/>
  <c r="A92" i="5" s="1"/>
  <c r="C91" i="5" a="1"/>
  <c r="C91" i="5" s="1"/>
  <c r="B91" i="5" a="1"/>
  <c r="B91" i="5" s="1"/>
  <c r="A91" i="5" a="1"/>
  <c r="A91" i="5" s="1"/>
  <c r="C90" i="5" a="1"/>
  <c r="C90" i="5" s="1"/>
  <c r="B90" i="5" a="1"/>
  <c r="B90" i="5" s="1"/>
  <c r="A90" i="5" a="1"/>
  <c r="A90" i="5" s="1"/>
  <c r="C89" i="5" a="1"/>
  <c r="C89" i="5" s="1"/>
  <c r="B89" i="5" a="1"/>
  <c r="B89" i="5" s="1"/>
  <c r="A89" i="5" a="1"/>
  <c r="A89" i="5" s="1"/>
  <c r="C88" i="5" a="1"/>
  <c r="C88" i="5" s="1"/>
  <c r="B88" i="5" a="1"/>
  <c r="B88" i="5" s="1"/>
  <c r="A88" i="5" a="1"/>
  <c r="A88" i="5" s="1"/>
  <c r="C87" i="5" a="1"/>
  <c r="C87" i="5" s="1"/>
  <c r="B87" i="5" a="1"/>
  <c r="B87" i="5" s="1"/>
  <c r="A87" i="5" a="1"/>
  <c r="A87" i="5" s="1"/>
  <c r="C86" i="5" a="1"/>
  <c r="C86" i="5" s="1"/>
  <c r="B86" i="5" a="1"/>
  <c r="B86" i="5" s="1"/>
  <c r="A86" i="5" a="1"/>
  <c r="A86" i="5" s="1"/>
  <c r="C85" i="5" a="1"/>
  <c r="C85" i="5" s="1"/>
  <c r="B85" i="5" a="1"/>
  <c r="B85" i="5" s="1"/>
  <c r="A85" i="5" a="1"/>
  <c r="A85" i="5" s="1"/>
  <c r="C84" i="5" a="1"/>
  <c r="C84" i="5" s="1"/>
  <c r="B84" i="5" a="1"/>
  <c r="B84" i="5" s="1"/>
  <c r="A84" i="5" a="1"/>
  <c r="A84" i="5" s="1"/>
  <c r="C83" i="5" a="1"/>
  <c r="C83" i="5" s="1"/>
  <c r="B83" i="5" a="1"/>
  <c r="B83" i="5" s="1"/>
  <c r="A83" i="5" a="1"/>
  <c r="A83" i="5" s="1"/>
  <c r="C82" i="5" a="1"/>
  <c r="C82" i="5" s="1"/>
  <c r="B82" i="5" a="1"/>
  <c r="B82" i="5" s="1"/>
  <c r="A82" i="5" a="1"/>
  <c r="A82" i="5" s="1"/>
  <c r="C81" i="5" a="1"/>
  <c r="C81" i="5" s="1"/>
  <c r="B81" i="5" a="1"/>
  <c r="B81" i="5" s="1"/>
  <c r="A81" i="5" a="1"/>
  <c r="A81" i="5" s="1"/>
  <c r="C80" i="5" a="1"/>
  <c r="C80" i="5" s="1"/>
  <c r="B80" i="5" a="1"/>
  <c r="B80" i="5" s="1"/>
  <c r="A80" i="5" a="1"/>
  <c r="A80" i="5" s="1"/>
  <c r="C79" i="5" a="1"/>
  <c r="C79" i="5" s="1"/>
  <c r="B79" i="5" a="1"/>
  <c r="B79" i="5" s="1"/>
  <c r="A79" i="5" a="1"/>
  <c r="A79" i="5" s="1"/>
  <c r="C78" i="5" a="1"/>
  <c r="C78" i="5" s="1"/>
  <c r="B78" i="5" a="1"/>
  <c r="B78" i="5" s="1"/>
  <c r="A78" i="5" a="1"/>
  <c r="A78" i="5" s="1"/>
  <c r="C77" i="5" a="1"/>
  <c r="C77" i="5" s="1"/>
  <c r="B77" i="5" a="1"/>
  <c r="B77" i="5" s="1"/>
  <c r="A77" i="5" a="1"/>
  <c r="A77" i="5" s="1"/>
  <c r="C76" i="5" a="1"/>
  <c r="C76" i="5" s="1"/>
  <c r="B76" i="5" a="1"/>
  <c r="B76" i="5" s="1"/>
  <c r="A76" i="5" a="1"/>
  <c r="A76" i="5" s="1"/>
  <c r="C75" i="5" a="1"/>
  <c r="C75" i="5" s="1"/>
  <c r="B75" i="5" a="1"/>
  <c r="B75" i="5" s="1"/>
  <c r="A75" i="5" a="1"/>
  <c r="A75" i="5" s="1"/>
  <c r="C74" i="5" a="1"/>
  <c r="C74" i="5" s="1"/>
  <c r="B74" i="5" a="1"/>
  <c r="B74" i="5" s="1"/>
  <c r="A74" i="5" a="1"/>
  <c r="A74" i="5" s="1"/>
  <c r="C73" i="5" a="1"/>
  <c r="C73" i="5" s="1"/>
  <c r="B73" i="5" a="1"/>
  <c r="B73" i="5" s="1"/>
  <c r="A73" i="5" a="1"/>
  <c r="A73" i="5" s="1"/>
  <c r="C72" i="5" a="1"/>
  <c r="C72" i="5" s="1"/>
  <c r="B72" i="5" a="1"/>
  <c r="B72" i="5" s="1"/>
  <c r="A72" i="5" a="1"/>
  <c r="A72" i="5" s="1"/>
  <c r="C71" i="5" a="1"/>
  <c r="C71" i="5" s="1"/>
  <c r="B71" i="5" a="1"/>
  <c r="B71" i="5" s="1"/>
  <c r="A71" i="5" a="1"/>
  <c r="A71" i="5" s="1"/>
  <c r="C70" i="5" a="1"/>
  <c r="C70" i="5" s="1"/>
  <c r="B70" i="5" a="1"/>
  <c r="B70" i="5" s="1"/>
  <c r="A70" i="5" a="1"/>
  <c r="A70" i="5" s="1"/>
  <c r="C69" i="5" a="1"/>
  <c r="C69" i="5" s="1"/>
  <c r="B69" i="5" a="1"/>
  <c r="B69" i="5" s="1"/>
  <c r="A69" i="5" a="1"/>
  <c r="A69" i="5" s="1"/>
  <c r="C68" i="5" a="1"/>
  <c r="C68" i="5" s="1"/>
  <c r="B68" i="5" a="1"/>
  <c r="B68" i="5" s="1"/>
  <c r="A68" i="5" a="1"/>
  <c r="A68" i="5" s="1"/>
  <c r="C67" i="5" a="1"/>
  <c r="C67" i="5" s="1"/>
  <c r="B67" i="5" a="1"/>
  <c r="B67" i="5" s="1"/>
  <c r="A67" i="5" a="1"/>
  <c r="A67" i="5" s="1"/>
  <c r="C66" i="5" a="1"/>
  <c r="C66" i="5" s="1"/>
  <c r="B66" i="5" a="1"/>
  <c r="B66" i="5" s="1"/>
  <c r="A66" i="5" a="1"/>
  <c r="A66" i="5" s="1"/>
  <c r="C65" i="5" a="1"/>
  <c r="C65" i="5" s="1"/>
  <c r="B65" i="5" a="1"/>
  <c r="B65" i="5" s="1"/>
  <c r="A65" i="5" a="1"/>
  <c r="A65" i="5" s="1"/>
  <c r="C64" i="5" a="1"/>
  <c r="C64" i="5" s="1"/>
  <c r="B64" i="5" a="1"/>
  <c r="B64" i="5" s="1"/>
  <c r="A64" i="5" a="1"/>
  <c r="A64" i="5" s="1"/>
  <c r="C63" i="5" a="1"/>
  <c r="C63" i="5" s="1"/>
  <c r="B63" i="5" a="1"/>
  <c r="B63" i="5" s="1"/>
  <c r="A63" i="5" a="1"/>
  <c r="A63" i="5" s="1"/>
  <c r="C62" i="5" a="1"/>
  <c r="C62" i="5" s="1"/>
  <c r="B62" i="5" a="1"/>
  <c r="B62" i="5" s="1"/>
  <c r="A62" i="5" a="1"/>
  <c r="A62" i="5" s="1"/>
  <c r="C61" i="5" a="1"/>
  <c r="C61" i="5" s="1"/>
  <c r="B61" i="5" a="1"/>
  <c r="B61" i="5" s="1"/>
  <c r="A61" i="5" a="1"/>
  <c r="A61" i="5" s="1"/>
  <c r="C60" i="5" a="1"/>
  <c r="C60" i="5" s="1"/>
  <c r="B60" i="5" a="1"/>
  <c r="B60" i="5" s="1"/>
  <c r="A60" i="5" a="1"/>
  <c r="A60" i="5" s="1"/>
  <c r="C59" i="5" a="1"/>
  <c r="C59" i="5" s="1"/>
  <c r="B59" i="5" a="1"/>
  <c r="B59" i="5" s="1"/>
  <c r="A59" i="5" a="1"/>
  <c r="A59" i="5" s="1"/>
  <c r="C58" i="5" a="1"/>
  <c r="C58" i="5" s="1"/>
  <c r="B58" i="5" a="1"/>
  <c r="B58" i="5" s="1"/>
  <c r="A58" i="5" a="1"/>
  <c r="A58" i="5" s="1"/>
  <c r="C57" i="5" a="1"/>
  <c r="C57" i="5" s="1"/>
  <c r="B57" i="5" a="1"/>
  <c r="B57" i="5" s="1"/>
  <c r="A57" i="5" a="1"/>
  <c r="A57" i="5" s="1"/>
  <c r="C56" i="5" a="1"/>
  <c r="C56" i="5" s="1"/>
  <c r="B56" i="5" a="1"/>
  <c r="B56" i="5" s="1"/>
  <c r="A56" i="5" a="1"/>
  <c r="A56" i="5" s="1"/>
  <c r="C55" i="5" a="1"/>
  <c r="C55" i="5" s="1"/>
  <c r="B55" i="5" a="1"/>
  <c r="B55" i="5" s="1"/>
  <c r="A55" i="5" a="1"/>
  <c r="A55" i="5" s="1"/>
  <c r="C54" i="5" a="1"/>
  <c r="C54" i="5" s="1"/>
  <c r="B54" i="5" a="1"/>
  <c r="B54" i="5" s="1"/>
  <c r="A54" i="5" a="1"/>
  <c r="A54" i="5" s="1"/>
  <c r="C53" i="5" a="1"/>
  <c r="C53" i="5" s="1"/>
  <c r="B53" i="5" a="1"/>
  <c r="B53" i="5" s="1"/>
  <c r="A53" i="5" a="1"/>
  <c r="A53" i="5" s="1"/>
  <c r="C52" i="5" a="1"/>
  <c r="C52" i="5" s="1"/>
  <c r="B52" i="5" a="1"/>
  <c r="B52" i="5" s="1"/>
  <c r="A52" i="5" a="1"/>
  <c r="A52" i="5" s="1"/>
  <c r="C51" i="5" a="1"/>
  <c r="C51" i="5" s="1"/>
  <c r="B51" i="5" a="1"/>
  <c r="B51" i="5" s="1"/>
  <c r="A51" i="5" a="1"/>
  <c r="A51" i="5" s="1"/>
  <c r="C50" i="5" a="1"/>
  <c r="C50" i="5" s="1"/>
  <c r="B50" i="5" a="1"/>
  <c r="B50" i="5" s="1"/>
  <c r="A50" i="5" a="1"/>
  <c r="A50" i="5" s="1"/>
  <c r="C49" i="5" a="1"/>
  <c r="C49" i="5" s="1"/>
  <c r="B49" i="5" a="1"/>
  <c r="B49" i="5" s="1"/>
  <c r="A49" i="5" a="1"/>
  <c r="A49" i="5" s="1"/>
  <c r="C48" i="5" a="1"/>
  <c r="C48" i="5" s="1"/>
  <c r="B48" i="5" a="1"/>
  <c r="B48" i="5" s="1"/>
  <c r="A48" i="5" a="1"/>
  <c r="A48" i="5" s="1"/>
  <c r="C47" i="5" a="1"/>
  <c r="C47" i="5" s="1"/>
  <c r="B47" i="5" a="1"/>
  <c r="B47" i="5" s="1"/>
  <c r="A47" i="5" a="1"/>
  <c r="A47" i="5" s="1"/>
  <c r="C46" i="5" a="1"/>
  <c r="C46" i="5" s="1"/>
  <c r="B46" i="5" a="1"/>
  <c r="B46" i="5" s="1"/>
  <c r="A46" i="5" a="1"/>
  <c r="A46" i="5" s="1"/>
  <c r="C45" i="5" a="1"/>
  <c r="C45" i="5" s="1"/>
  <c r="B45" i="5" a="1"/>
  <c r="B45" i="5" s="1"/>
  <c r="A45" i="5" a="1"/>
  <c r="A45" i="5" s="1"/>
  <c r="C44" i="5" a="1"/>
  <c r="C44" i="5" s="1"/>
  <c r="B44" i="5" a="1"/>
  <c r="B44" i="5" s="1"/>
  <c r="A44" i="5" a="1"/>
  <c r="A44" i="5" s="1"/>
  <c r="C43" i="5" a="1"/>
  <c r="C43" i="5" s="1"/>
  <c r="B43" i="5" a="1"/>
  <c r="B43" i="5" s="1"/>
  <c r="A43" i="5" a="1"/>
  <c r="A43" i="5" s="1"/>
  <c r="C42" i="5" a="1"/>
  <c r="C42" i="5" s="1"/>
  <c r="B42" i="5" a="1"/>
  <c r="B42" i="5" s="1"/>
  <c r="A42" i="5" a="1"/>
  <c r="A42" i="5" s="1"/>
  <c r="C41" i="5" a="1"/>
  <c r="C41" i="5" s="1"/>
  <c r="B41" i="5" a="1"/>
  <c r="B41" i="5" s="1"/>
  <c r="A41" i="5" a="1"/>
  <c r="A41" i="5" s="1"/>
  <c r="C40" i="5" a="1"/>
  <c r="C40" i="5" s="1"/>
  <c r="B40" i="5" a="1"/>
  <c r="B40" i="5" s="1"/>
  <c r="A40" i="5" a="1"/>
  <c r="A40" i="5" s="1"/>
  <c r="C39" i="5" a="1"/>
  <c r="C39" i="5" s="1"/>
  <c r="B39" i="5" a="1"/>
  <c r="B39" i="5" s="1"/>
  <c r="A39" i="5" a="1"/>
  <c r="A39" i="5" s="1"/>
  <c r="C38" i="5" a="1"/>
  <c r="C38" i="5" s="1"/>
  <c r="B38" i="5" a="1"/>
  <c r="B38" i="5" s="1"/>
  <c r="A38" i="5" a="1"/>
  <c r="A38" i="5" s="1"/>
  <c r="C37" i="5" a="1"/>
  <c r="C37" i="5" s="1"/>
  <c r="B37" i="5" a="1"/>
  <c r="B37" i="5" s="1"/>
  <c r="A37" i="5" a="1"/>
  <c r="A37" i="5" s="1"/>
  <c r="C36" i="5" a="1"/>
  <c r="C36" i="5" s="1"/>
  <c r="B36" i="5" a="1"/>
  <c r="B36" i="5" s="1"/>
  <c r="A36" i="5" a="1"/>
  <c r="A36" i="5" s="1"/>
  <c r="C35" i="5" a="1"/>
  <c r="C35" i="5" s="1"/>
  <c r="B35" i="5" a="1"/>
  <c r="B35" i="5" s="1"/>
  <c r="A35" i="5" a="1"/>
  <c r="A35" i="5" s="1"/>
  <c r="C34" i="5" a="1"/>
  <c r="C34" i="5" s="1"/>
  <c r="B34" i="5" a="1"/>
  <c r="B34" i="5" s="1"/>
  <c r="A34" i="5" a="1"/>
  <c r="A34" i="5" s="1"/>
  <c r="C33" i="5" a="1"/>
  <c r="C33" i="5" s="1"/>
  <c r="B33" i="5" a="1"/>
  <c r="B33" i="5" s="1"/>
  <c r="A33" i="5" a="1"/>
  <c r="A33" i="5" s="1"/>
  <c r="C32" i="5" a="1"/>
  <c r="C32" i="5" s="1"/>
  <c r="B32" i="5" a="1"/>
  <c r="B32" i="5" s="1"/>
  <c r="A32" i="5" a="1"/>
  <c r="A32" i="5" s="1"/>
  <c r="C31" i="5" a="1"/>
  <c r="C31" i="5" s="1"/>
  <c r="B31" i="5" a="1"/>
  <c r="B31" i="5" s="1"/>
  <c r="A31" i="5" a="1"/>
  <c r="A31" i="5" s="1"/>
  <c r="C30" i="5" a="1"/>
  <c r="C30" i="5" s="1"/>
  <c r="B30" i="5" a="1"/>
  <c r="B30" i="5" s="1"/>
  <c r="A30" i="5" a="1"/>
  <c r="A30" i="5" s="1"/>
  <c r="C29" i="5" a="1"/>
  <c r="C29" i="5" s="1"/>
  <c r="B29" i="5" a="1"/>
  <c r="B29" i="5" s="1"/>
  <c r="A29" i="5" a="1"/>
  <c r="A29" i="5" s="1"/>
  <c r="C28" i="5" a="1"/>
  <c r="C28" i="5" s="1"/>
  <c r="B28" i="5" a="1"/>
  <c r="B28" i="5" s="1"/>
  <c r="A28" i="5" a="1"/>
  <c r="A28" i="5" s="1"/>
  <c r="C27" i="5" a="1"/>
  <c r="C27" i="5" s="1"/>
  <c r="B27" i="5" a="1"/>
  <c r="B27" i="5" s="1"/>
  <c r="A27" i="5" a="1"/>
  <c r="A27" i="5" s="1"/>
  <c r="C26" i="5" a="1"/>
  <c r="C26" i="5" s="1"/>
  <c r="B26" i="5" a="1"/>
  <c r="B26" i="5" s="1"/>
  <c r="A26" i="5" a="1"/>
  <c r="A26" i="5" s="1"/>
  <c r="C25" i="5" a="1"/>
  <c r="C25" i="5" s="1"/>
  <c r="B25" i="5" a="1"/>
  <c r="B25" i="5" s="1"/>
  <c r="A25" i="5" a="1"/>
  <c r="A25" i="5" s="1"/>
  <c r="C24" i="5" a="1"/>
  <c r="C24" i="5" s="1"/>
  <c r="B24" i="5" a="1"/>
  <c r="B24" i="5" s="1"/>
  <c r="A24" i="5" a="1"/>
  <c r="A24" i="5" s="1"/>
  <c r="C23" i="5" a="1"/>
  <c r="C23" i="5" s="1"/>
  <c r="B23" i="5" a="1"/>
  <c r="B23" i="5" s="1"/>
  <c r="A23" i="5" a="1"/>
  <c r="A23" i="5" s="1"/>
  <c r="C22" i="5" a="1"/>
  <c r="C22" i="5" s="1"/>
  <c r="B22" i="5" a="1"/>
  <c r="B22" i="5" s="1"/>
  <c r="A22" i="5" a="1"/>
  <c r="A22" i="5" s="1"/>
  <c r="C21" i="5" a="1"/>
  <c r="C21" i="5" s="1"/>
  <c r="B21" i="5" a="1"/>
  <c r="B21" i="5" s="1"/>
  <c r="A21" i="5" a="1"/>
  <c r="A21" i="5" s="1"/>
  <c r="C20" i="5" a="1"/>
  <c r="C20" i="5" s="1"/>
  <c r="B20" i="5" a="1"/>
  <c r="B20" i="5" s="1"/>
  <c r="A20" i="5" a="1"/>
  <c r="A20" i="5" s="1"/>
  <c r="C19" i="5" a="1"/>
  <c r="C19" i="5" s="1"/>
  <c r="B19" i="5" a="1"/>
  <c r="B19" i="5" s="1"/>
  <c r="A19" i="5" a="1"/>
  <c r="A19" i="5" s="1"/>
  <c r="C18" i="5" a="1"/>
  <c r="C18" i="5" s="1"/>
  <c r="B18" i="5" a="1"/>
  <c r="B18" i="5" s="1"/>
  <c r="A18" i="5" a="1"/>
  <c r="A18" i="5" s="1"/>
  <c r="C17" i="5" a="1"/>
  <c r="C17" i="5" s="1"/>
  <c r="B17" i="5" a="1"/>
  <c r="B17" i="5" s="1"/>
  <c r="A17" i="5" a="1"/>
  <c r="A17" i="5" s="1"/>
  <c r="C16" i="5" a="1"/>
  <c r="C16" i="5" s="1"/>
  <c r="B16" i="5" a="1"/>
  <c r="B16" i="5" s="1"/>
  <c r="A16" i="5" a="1"/>
  <c r="A16" i="5" s="1"/>
  <c r="C15" i="5" a="1"/>
  <c r="C15" i="5" s="1"/>
  <c r="B15" i="5" a="1"/>
  <c r="B15" i="5" s="1"/>
  <c r="A15" i="5" a="1"/>
  <c r="A15" i="5" s="1"/>
  <c r="C14" i="5" a="1"/>
  <c r="C14" i="5" s="1"/>
  <c r="B14" i="5" a="1"/>
  <c r="B14" i="5" s="1"/>
  <c r="A14" i="5" a="1"/>
  <c r="A14" i="5" s="1"/>
  <c r="C13" i="5" a="1"/>
  <c r="C13" i="5" s="1"/>
  <c r="B13" i="5" a="1"/>
  <c r="B13" i="5" s="1"/>
  <c r="A13" i="5" a="1"/>
  <c r="A13" i="5" s="1"/>
  <c r="C12" i="5" a="1"/>
  <c r="C12" i="5" s="1"/>
  <c r="B12" i="5" a="1"/>
  <c r="B12" i="5" s="1"/>
  <c r="A12" i="5" a="1"/>
  <c r="A12" i="5" s="1"/>
  <c r="J11" i="5"/>
  <c r="C11" i="5" a="1"/>
  <c r="C11" i="5" s="1"/>
  <c r="B11" i="5" a="1"/>
  <c r="B11" i="5" s="1"/>
  <c r="A11" i="5" a="1"/>
  <c r="A11" i="5" s="1"/>
  <c r="J10" i="5"/>
  <c r="C10" i="5" a="1"/>
  <c r="C10" i="5" s="1"/>
  <c r="B10" i="5" a="1"/>
  <c r="B10" i="5" s="1"/>
  <c r="A10" i="5" a="1"/>
  <c r="A10" i="5" s="1"/>
  <c r="J9" i="5"/>
  <c r="C9" i="5" a="1"/>
  <c r="C9" i="5" s="1"/>
  <c r="B9" i="5" a="1"/>
  <c r="B9" i="5" s="1"/>
  <c r="A9" i="5" a="1"/>
  <c r="A9" i="5" s="1"/>
  <c r="J8" i="5"/>
  <c r="C8" i="5" a="1"/>
  <c r="C8" i="5" s="1"/>
  <c r="B8" i="5" a="1"/>
  <c r="B8" i="5" s="1"/>
  <c r="A8" i="5" a="1"/>
  <c r="A8" i="5" s="1"/>
  <c r="J7" i="5"/>
  <c r="C7" i="5" a="1"/>
  <c r="C7" i="5" s="1"/>
  <c r="B7" i="5" a="1"/>
  <c r="B7" i="5" s="1"/>
  <c r="A7" i="5" a="1"/>
  <c r="A7" i="5" s="1"/>
  <c r="J6" i="5"/>
  <c r="C6" i="5" a="1"/>
  <c r="C6" i="5" s="1"/>
  <c r="B6" i="5" a="1"/>
  <c r="B6" i="5" s="1"/>
  <c r="A6" i="5" a="1"/>
  <c r="A6" i="5" s="1"/>
  <c r="J5" i="5"/>
  <c r="C5" i="5" a="1"/>
  <c r="C5" i="5" s="1"/>
  <c r="B5" i="5" a="1"/>
  <c r="B5" i="5" s="1"/>
  <c r="A5" i="5" a="1"/>
  <c r="A5" i="5" s="1"/>
  <c r="J4" i="5"/>
  <c r="C4" i="5" a="1"/>
  <c r="C4" i="5" s="1"/>
  <c r="B4" i="5" a="1"/>
  <c r="B4" i="5" s="1"/>
  <c r="A4" i="5" a="1"/>
  <c r="A4" i="5" s="1"/>
  <c r="J3" i="5"/>
  <c r="C3" i="5" a="1"/>
  <c r="C3" i="5" s="1"/>
  <c r="B3" i="5" a="1"/>
  <c r="B3" i="5" s="1"/>
  <c r="A3" i="5" a="1"/>
  <c r="A3" i="5" s="1"/>
  <c r="C2" i="5" a="1"/>
  <c r="C2" i="5" s="1"/>
  <c r="B2" i="5" a="1"/>
  <c r="B2" i="5" s="1"/>
  <c r="A2" i="5" a="1"/>
  <c r="A2" i="5" s="1"/>
  <c r="D2414" i="4" a="1"/>
  <c r="D2414" i="4" s="1"/>
  <c r="C2414" i="4" a="1"/>
  <c r="C2414" i="4" s="1"/>
  <c r="B2414" i="4" a="1"/>
  <c r="B2414" i="4" s="1"/>
  <c r="A2414" i="4" a="1"/>
  <c r="A2414" i="4" s="1"/>
  <c r="D2413" i="4" a="1"/>
  <c r="D2413" i="4" s="1"/>
  <c r="C2413" i="4" a="1"/>
  <c r="C2413" i="4" s="1"/>
  <c r="B2413" i="4" a="1"/>
  <c r="B2413" i="4" s="1"/>
  <c r="A2413" i="4" a="1"/>
  <c r="A2413" i="4" s="1"/>
  <c r="D2412" i="4" a="1"/>
  <c r="D2412" i="4" s="1"/>
  <c r="C2412" i="4" a="1"/>
  <c r="C2412" i="4" s="1"/>
  <c r="B2412" i="4" a="1"/>
  <c r="B2412" i="4" s="1"/>
  <c r="A2412" i="4" a="1"/>
  <c r="A2412" i="4" s="1"/>
  <c r="D2411" i="4" a="1"/>
  <c r="D2411" i="4" s="1"/>
  <c r="C2411" i="4" a="1"/>
  <c r="C2411" i="4" s="1"/>
  <c r="B2411" i="4" a="1"/>
  <c r="B2411" i="4" s="1"/>
  <c r="A2411" i="4" a="1"/>
  <c r="A2411" i="4" s="1"/>
  <c r="D2410" i="4" a="1"/>
  <c r="D2410" i="4" s="1"/>
  <c r="C2410" i="4" a="1"/>
  <c r="C2410" i="4" s="1"/>
  <c r="B2410" i="4" a="1"/>
  <c r="B2410" i="4" s="1"/>
  <c r="A2410" i="4" a="1"/>
  <c r="A2410" i="4" s="1"/>
  <c r="D2409" i="4" a="1"/>
  <c r="D2409" i="4" s="1"/>
  <c r="C2409" i="4" a="1"/>
  <c r="C2409" i="4" s="1"/>
  <c r="B2409" i="4" a="1"/>
  <c r="B2409" i="4" s="1"/>
  <c r="A2409" i="4" a="1"/>
  <c r="A2409" i="4" s="1"/>
  <c r="D2408" i="4" a="1"/>
  <c r="D2408" i="4" s="1"/>
  <c r="C2408" i="4" a="1"/>
  <c r="C2408" i="4" s="1"/>
  <c r="B2408" i="4" a="1"/>
  <c r="B2408" i="4" s="1"/>
  <c r="A2408" i="4" a="1"/>
  <c r="A2408" i="4" s="1"/>
  <c r="D2407" i="4" a="1"/>
  <c r="D2407" i="4" s="1"/>
  <c r="C2407" i="4" a="1"/>
  <c r="C2407" i="4" s="1"/>
  <c r="B2407" i="4" a="1"/>
  <c r="B2407" i="4" s="1"/>
  <c r="A2407" i="4" a="1"/>
  <c r="A2407" i="4" s="1"/>
  <c r="D2406" i="4" a="1"/>
  <c r="D2406" i="4" s="1"/>
  <c r="C2406" i="4" a="1"/>
  <c r="C2406" i="4" s="1"/>
  <c r="B2406" i="4" a="1"/>
  <c r="B2406" i="4" s="1"/>
  <c r="A2406" i="4" a="1"/>
  <c r="A2406" i="4" s="1"/>
  <c r="D2405" i="4" a="1"/>
  <c r="D2405" i="4" s="1"/>
  <c r="C2405" i="4" a="1"/>
  <c r="C2405" i="4" s="1"/>
  <c r="B2405" i="4" a="1"/>
  <c r="B2405" i="4" s="1"/>
  <c r="A2405" i="4" a="1"/>
  <c r="A2405" i="4" s="1"/>
  <c r="D2404" i="4" a="1"/>
  <c r="D2404" i="4" s="1"/>
  <c r="C2404" i="4" a="1"/>
  <c r="C2404" i="4" s="1"/>
  <c r="B2404" i="4" a="1"/>
  <c r="B2404" i="4" s="1"/>
  <c r="A2404" i="4" a="1"/>
  <c r="A2404" i="4" s="1"/>
  <c r="D2403" i="4" a="1"/>
  <c r="D2403" i="4" s="1"/>
  <c r="C2403" i="4" a="1"/>
  <c r="C2403" i="4" s="1"/>
  <c r="B2403" i="4" a="1"/>
  <c r="B2403" i="4" s="1"/>
  <c r="A2403" i="4" a="1"/>
  <c r="A2403" i="4" s="1"/>
  <c r="D2402" i="4" a="1"/>
  <c r="D2402" i="4" s="1"/>
  <c r="C2402" i="4" a="1"/>
  <c r="C2402" i="4" s="1"/>
  <c r="B2402" i="4" a="1"/>
  <c r="B2402" i="4" s="1"/>
  <c r="A2402" i="4" a="1"/>
  <c r="A2402" i="4" s="1"/>
  <c r="D2401" i="4" a="1"/>
  <c r="D2401" i="4" s="1"/>
  <c r="C2401" i="4" a="1"/>
  <c r="C2401" i="4" s="1"/>
  <c r="B2401" i="4" a="1"/>
  <c r="B2401" i="4" s="1"/>
  <c r="A2401" i="4" a="1"/>
  <c r="A2401" i="4" s="1"/>
  <c r="D2400" i="4" a="1"/>
  <c r="D2400" i="4" s="1"/>
  <c r="C2400" i="4" a="1"/>
  <c r="C2400" i="4" s="1"/>
  <c r="B2400" i="4" a="1"/>
  <c r="B2400" i="4" s="1"/>
  <c r="A2400" i="4" a="1"/>
  <c r="A2400" i="4" s="1"/>
  <c r="D2399" i="4" a="1"/>
  <c r="D2399" i="4" s="1"/>
  <c r="C2399" i="4" a="1"/>
  <c r="C2399" i="4" s="1"/>
  <c r="B2399" i="4" a="1"/>
  <c r="B2399" i="4" s="1"/>
  <c r="A2399" i="4" a="1"/>
  <c r="A2399" i="4" s="1"/>
  <c r="D2398" i="4" a="1"/>
  <c r="D2398" i="4" s="1"/>
  <c r="C2398" i="4" a="1"/>
  <c r="C2398" i="4" s="1"/>
  <c r="B2398" i="4" a="1"/>
  <c r="B2398" i="4" s="1"/>
  <c r="A2398" i="4" a="1"/>
  <c r="A2398" i="4" s="1"/>
  <c r="D2397" i="4" a="1"/>
  <c r="D2397" i="4" s="1"/>
  <c r="C2397" i="4" a="1"/>
  <c r="C2397" i="4" s="1"/>
  <c r="B2397" i="4" a="1"/>
  <c r="B2397" i="4" s="1"/>
  <c r="A2397" i="4" a="1"/>
  <c r="A2397" i="4" s="1"/>
  <c r="D2396" i="4" a="1"/>
  <c r="D2396" i="4" s="1"/>
  <c r="C2396" i="4" a="1"/>
  <c r="C2396" i="4" s="1"/>
  <c r="B2396" i="4" a="1"/>
  <c r="B2396" i="4" s="1"/>
  <c r="A2396" i="4" a="1"/>
  <c r="A2396" i="4" s="1"/>
  <c r="D2395" i="4" a="1"/>
  <c r="D2395" i="4" s="1"/>
  <c r="C2395" i="4" a="1"/>
  <c r="C2395" i="4" s="1"/>
  <c r="B2395" i="4" a="1"/>
  <c r="B2395" i="4" s="1"/>
  <c r="A2395" i="4" a="1"/>
  <c r="A2395" i="4" s="1"/>
  <c r="D2394" i="4" a="1"/>
  <c r="D2394" i="4" s="1"/>
  <c r="C2394" i="4" a="1"/>
  <c r="C2394" i="4" s="1"/>
  <c r="B2394" i="4" a="1"/>
  <c r="B2394" i="4" s="1"/>
  <c r="A2394" i="4" a="1"/>
  <c r="A2394" i="4" s="1"/>
  <c r="D2393" i="4" a="1"/>
  <c r="D2393" i="4" s="1"/>
  <c r="C2393" i="4" a="1"/>
  <c r="C2393" i="4" s="1"/>
  <c r="B2393" i="4" a="1"/>
  <c r="B2393" i="4" s="1"/>
  <c r="A2393" i="4" a="1"/>
  <c r="A2393" i="4" s="1"/>
  <c r="D2392" i="4" a="1"/>
  <c r="D2392" i="4" s="1"/>
  <c r="C2392" i="4" a="1"/>
  <c r="C2392" i="4" s="1"/>
  <c r="B2392" i="4" a="1"/>
  <c r="B2392" i="4" s="1"/>
  <c r="A2392" i="4" a="1"/>
  <c r="A2392" i="4" s="1"/>
  <c r="D2391" i="4" a="1"/>
  <c r="D2391" i="4" s="1"/>
  <c r="C2391" i="4" a="1"/>
  <c r="C2391" i="4" s="1"/>
  <c r="B2391" i="4" a="1"/>
  <c r="B2391" i="4" s="1"/>
  <c r="A2391" i="4" a="1"/>
  <c r="A2391" i="4" s="1"/>
  <c r="D2390" i="4" a="1"/>
  <c r="D2390" i="4" s="1"/>
  <c r="C2390" i="4" a="1"/>
  <c r="C2390" i="4" s="1"/>
  <c r="B2390" i="4" a="1"/>
  <c r="B2390" i="4" s="1"/>
  <c r="A2390" i="4" a="1"/>
  <c r="A2390" i="4" s="1"/>
  <c r="D2389" i="4" a="1"/>
  <c r="D2389" i="4" s="1"/>
  <c r="C2389" i="4" a="1"/>
  <c r="C2389" i="4" s="1"/>
  <c r="B2389" i="4" a="1"/>
  <c r="B2389" i="4" s="1"/>
  <c r="A2389" i="4" a="1"/>
  <c r="A2389" i="4" s="1"/>
  <c r="D2388" i="4" a="1"/>
  <c r="D2388" i="4" s="1"/>
  <c r="C2388" i="4" a="1"/>
  <c r="C2388" i="4" s="1"/>
  <c r="B2388" i="4" a="1"/>
  <c r="B2388" i="4" s="1"/>
  <c r="A2388" i="4" a="1"/>
  <c r="A2388" i="4" s="1"/>
  <c r="D2387" i="4" a="1"/>
  <c r="D2387" i="4" s="1"/>
  <c r="C2387" i="4" a="1"/>
  <c r="C2387" i="4" s="1"/>
  <c r="B2387" i="4" a="1"/>
  <c r="B2387" i="4" s="1"/>
  <c r="A2387" i="4" a="1"/>
  <c r="A2387" i="4" s="1"/>
  <c r="D2386" i="4" a="1"/>
  <c r="D2386" i="4" s="1"/>
  <c r="C2386" i="4" a="1"/>
  <c r="C2386" i="4" s="1"/>
  <c r="B2386" i="4" a="1"/>
  <c r="B2386" i="4" s="1"/>
  <c r="A2386" i="4" a="1"/>
  <c r="A2386" i="4" s="1"/>
  <c r="D2385" i="4" a="1"/>
  <c r="D2385" i="4" s="1"/>
  <c r="C2385" i="4" a="1"/>
  <c r="C2385" i="4" s="1"/>
  <c r="B2385" i="4" a="1"/>
  <c r="B2385" i="4" s="1"/>
  <c r="A2385" i="4" a="1"/>
  <c r="A2385" i="4" s="1"/>
  <c r="D2384" i="4" a="1"/>
  <c r="D2384" i="4" s="1"/>
  <c r="C2384" i="4" a="1"/>
  <c r="C2384" i="4" s="1"/>
  <c r="B2384" i="4" a="1"/>
  <c r="B2384" i="4" s="1"/>
  <c r="A2384" i="4" a="1"/>
  <c r="A2384" i="4" s="1"/>
  <c r="D2383" i="4" a="1"/>
  <c r="D2383" i="4" s="1"/>
  <c r="C2383" i="4" a="1"/>
  <c r="C2383" i="4" s="1"/>
  <c r="B2383" i="4" a="1"/>
  <c r="B2383" i="4" s="1"/>
  <c r="A2383" i="4" a="1"/>
  <c r="A2383" i="4" s="1"/>
  <c r="D2382" i="4" a="1"/>
  <c r="D2382" i="4" s="1"/>
  <c r="C2382" i="4" a="1"/>
  <c r="C2382" i="4" s="1"/>
  <c r="B2382" i="4" a="1"/>
  <c r="B2382" i="4" s="1"/>
  <c r="A2382" i="4" a="1"/>
  <c r="A2382" i="4" s="1"/>
  <c r="D2381" i="4" a="1"/>
  <c r="D2381" i="4" s="1"/>
  <c r="C2381" i="4" a="1"/>
  <c r="C2381" i="4" s="1"/>
  <c r="B2381" i="4" a="1"/>
  <c r="B2381" i="4" s="1"/>
  <c r="A2381" i="4" a="1"/>
  <c r="A2381" i="4" s="1"/>
  <c r="D2380" i="4" a="1"/>
  <c r="D2380" i="4" s="1"/>
  <c r="C2380" i="4" a="1"/>
  <c r="C2380" i="4" s="1"/>
  <c r="B2380" i="4" a="1"/>
  <c r="B2380" i="4" s="1"/>
  <c r="A2380" i="4" a="1"/>
  <c r="A2380" i="4" s="1"/>
  <c r="D2379" i="4" a="1"/>
  <c r="D2379" i="4" s="1"/>
  <c r="C2379" i="4" a="1"/>
  <c r="C2379" i="4" s="1"/>
  <c r="B2379" i="4" a="1"/>
  <c r="B2379" i="4" s="1"/>
  <c r="A2379" i="4" a="1"/>
  <c r="A2379" i="4" s="1"/>
  <c r="D2378" i="4" a="1"/>
  <c r="D2378" i="4" s="1"/>
  <c r="C2378" i="4" a="1"/>
  <c r="C2378" i="4" s="1"/>
  <c r="B2378" i="4" a="1"/>
  <c r="B2378" i="4" s="1"/>
  <c r="A2378" i="4" a="1"/>
  <c r="A2378" i="4" s="1"/>
  <c r="D2377" i="4" a="1"/>
  <c r="D2377" i="4" s="1"/>
  <c r="C2377" i="4" a="1"/>
  <c r="C2377" i="4" s="1"/>
  <c r="B2377" i="4" a="1"/>
  <c r="B2377" i="4" s="1"/>
  <c r="A2377" i="4" a="1"/>
  <c r="A2377" i="4" s="1"/>
  <c r="D2376" i="4" a="1"/>
  <c r="D2376" i="4" s="1"/>
  <c r="C2376" i="4" a="1"/>
  <c r="C2376" i="4" s="1"/>
  <c r="B2376" i="4" a="1"/>
  <c r="B2376" i="4" s="1"/>
  <c r="A2376" i="4" a="1"/>
  <c r="A2376" i="4" s="1"/>
  <c r="D2375" i="4" a="1"/>
  <c r="D2375" i="4" s="1"/>
  <c r="C2375" i="4" a="1"/>
  <c r="C2375" i="4" s="1"/>
  <c r="B2375" i="4" a="1"/>
  <c r="B2375" i="4" s="1"/>
  <c r="A2375" i="4" a="1"/>
  <c r="A2375" i="4" s="1"/>
  <c r="D2374" i="4" a="1"/>
  <c r="D2374" i="4" s="1"/>
  <c r="C2374" i="4" a="1"/>
  <c r="C2374" i="4" s="1"/>
  <c r="B2374" i="4" a="1"/>
  <c r="B2374" i="4" s="1"/>
  <c r="A2374" i="4" a="1"/>
  <c r="A2374" i="4" s="1"/>
  <c r="D2373" i="4" a="1"/>
  <c r="D2373" i="4" s="1"/>
  <c r="C2373" i="4" a="1"/>
  <c r="C2373" i="4" s="1"/>
  <c r="B2373" i="4" a="1"/>
  <c r="B2373" i="4" s="1"/>
  <c r="A2373" i="4" a="1"/>
  <c r="A2373" i="4" s="1"/>
  <c r="D2372" i="4" a="1"/>
  <c r="D2372" i="4" s="1"/>
  <c r="C2372" i="4" a="1"/>
  <c r="C2372" i="4" s="1"/>
  <c r="B2372" i="4" a="1"/>
  <c r="B2372" i="4" s="1"/>
  <c r="A2372" i="4" a="1"/>
  <c r="A2372" i="4" s="1"/>
  <c r="D2371" i="4" a="1"/>
  <c r="D2371" i="4" s="1"/>
  <c r="C2371" i="4" a="1"/>
  <c r="C2371" i="4" s="1"/>
  <c r="B2371" i="4" a="1"/>
  <c r="B2371" i="4" s="1"/>
  <c r="A2371" i="4" a="1"/>
  <c r="A2371" i="4" s="1"/>
  <c r="D2370" i="4" a="1"/>
  <c r="D2370" i="4" s="1"/>
  <c r="C2370" i="4" a="1"/>
  <c r="C2370" i="4" s="1"/>
  <c r="B2370" i="4" a="1"/>
  <c r="B2370" i="4" s="1"/>
  <c r="A2370" i="4" a="1"/>
  <c r="A2370" i="4" s="1"/>
  <c r="D2369" i="4" a="1"/>
  <c r="D2369" i="4" s="1"/>
  <c r="C2369" i="4" a="1"/>
  <c r="C2369" i="4" s="1"/>
  <c r="B2369" i="4" a="1"/>
  <c r="B2369" i="4" s="1"/>
  <c r="A2369" i="4" a="1"/>
  <c r="A2369" i="4" s="1"/>
  <c r="D2368" i="4" a="1"/>
  <c r="D2368" i="4" s="1"/>
  <c r="C2368" i="4" a="1"/>
  <c r="C2368" i="4" s="1"/>
  <c r="B2368" i="4" a="1"/>
  <c r="B2368" i="4" s="1"/>
  <c r="A2368" i="4" a="1"/>
  <c r="A2368" i="4" s="1"/>
  <c r="D2367" i="4" a="1"/>
  <c r="D2367" i="4" s="1"/>
  <c r="C2367" i="4" a="1"/>
  <c r="C2367" i="4" s="1"/>
  <c r="B2367" i="4" a="1"/>
  <c r="B2367" i="4" s="1"/>
  <c r="A2367" i="4" a="1"/>
  <c r="A2367" i="4" s="1"/>
  <c r="D2366" i="4" a="1"/>
  <c r="D2366" i="4" s="1"/>
  <c r="C2366" i="4" a="1"/>
  <c r="C2366" i="4" s="1"/>
  <c r="B2366" i="4" a="1"/>
  <c r="B2366" i="4" s="1"/>
  <c r="A2366" i="4" a="1"/>
  <c r="A2366" i="4" s="1"/>
  <c r="D2365" i="4" a="1"/>
  <c r="D2365" i="4" s="1"/>
  <c r="C2365" i="4" a="1"/>
  <c r="C2365" i="4" s="1"/>
  <c r="B2365" i="4" a="1"/>
  <c r="B2365" i="4" s="1"/>
  <c r="A2365" i="4" a="1"/>
  <c r="A2365" i="4" s="1"/>
  <c r="D2364" i="4" a="1"/>
  <c r="D2364" i="4" s="1"/>
  <c r="C2364" i="4" a="1"/>
  <c r="C2364" i="4" s="1"/>
  <c r="B2364" i="4" a="1"/>
  <c r="B2364" i="4" s="1"/>
  <c r="A2364" i="4" a="1"/>
  <c r="A2364" i="4" s="1"/>
  <c r="D2363" i="4" a="1"/>
  <c r="D2363" i="4" s="1"/>
  <c r="C2363" i="4" a="1"/>
  <c r="C2363" i="4" s="1"/>
  <c r="B2363" i="4" a="1"/>
  <c r="B2363" i="4" s="1"/>
  <c r="A2363" i="4" a="1"/>
  <c r="A2363" i="4" s="1"/>
  <c r="D2362" i="4" a="1"/>
  <c r="D2362" i="4" s="1"/>
  <c r="C2362" i="4" a="1"/>
  <c r="C2362" i="4" s="1"/>
  <c r="B2362" i="4" a="1"/>
  <c r="B2362" i="4" s="1"/>
  <c r="A2362" i="4" a="1"/>
  <c r="A2362" i="4" s="1"/>
  <c r="D2361" i="4" a="1"/>
  <c r="D2361" i="4" s="1"/>
  <c r="C2361" i="4" a="1"/>
  <c r="C2361" i="4" s="1"/>
  <c r="B2361" i="4" a="1"/>
  <c r="B2361" i="4" s="1"/>
  <c r="A2361" i="4" a="1"/>
  <c r="A2361" i="4" s="1"/>
  <c r="D2360" i="4" a="1"/>
  <c r="D2360" i="4" s="1"/>
  <c r="C2360" i="4" a="1"/>
  <c r="C2360" i="4" s="1"/>
  <c r="B2360" i="4" a="1"/>
  <c r="B2360" i="4" s="1"/>
  <c r="A2360" i="4" a="1"/>
  <c r="A2360" i="4" s="1"/>
  <c r="D2359" i="4" a="1"/>
  <c r="D2359" i="4" s="1"/>
  <c r="C2359" i="4" a="1"/>
  <c r="C2359" i="4" s="1"/>
  <c r="B2359" i="4" a="1"/>
  <c r="B2359" i="4" s="1"/>
  <c r="A2359" i="4" a="1"/>
  <c r="A2359" i="4" s="1"/>
  <c r="D2358" i="4" a="1"/>
  <c r="D2358" i="4" s="1"/>
  <c r="C2358" i="4" a="1"/>
  <c r="C2358" i="4" s="1"/>
  <c r="B2358" i="4" a="1"/>
  <c r="B2358" i="4" s="1"/>
  <c r="A2358" i="4" a="1"/>
  <c r="A2358" i="4" s="1"/>
  <c r="D2357" i="4" a="1"/>
  <c r="D2357" i="4" s="1"/>
  <c r="C2357" i="4" a="1"/>
  <c r="C2357" i="4" s="1"/>
  <c r="B2357" i="4" a="1"/>
  <c r="B2357" i="4" s="1"/>
  <c r="A2357" i="4" a="1"/>
  <c r="A2357" i="4" s="1"/>
  <c r="D2356" i="4" a="1"/>
  <c r="D2356" i="4" s="1"/>
  <c r="C2356" i="4" a="1"/>
  <c r="C2356" i="4" s="1"/>
  <c r="B2356" i="4" a="1"/>
  <c r="B2356" i="4" s="1"/>
  <c r="A2356" i="4" a="1"/>
  <c r="A2356" i="4" s="1"/>
  <c r="D2355" i="4" a="1"/>
  <c r="D2355" i="4" s="1"/>
  <c r="C2355" i="4" a="1"/>
  <c r="C2355" i="4" s="1"/>
  <c r="B2355" i="4" a="1"/>
  <c r="B2355" i="4" s="1"/>
  <c r="A2355" i="4" a="1"/>
  <c r="A2355" i="4" s="1"/>
  <c r="D2354" i="4" a="1"/>
  <c r="D2354" i="4" s="1"/>
  <c r="C2354" i="4" a="1"/>
  <c r="C2354" i="4" s="1"/>
  <c r="B2354" i="4" a="1"/>
  <c r="B2354" i="4" s="1"/>
  <c r="A2354" i="4" a="1"/>
  <c r="A2354" i="4" s="1"/>
  <c r="D2353" i="4" a="1"/>
  <c r="D2353" i="4" s="1"/>
  <c r="C2353" i="4" a="1"/>
  <c r="C2353" i="4" s="1"/>
  <c r="B2353" i="4" a="1"/>
  <c r="B2353" i="4" s="1"/>
  <c r="A2353" i="4" a="1"/>
  <c r="A2353" i="4" s="1"/>
  <c r="D2352" i="4" a="1"/>
  <c r="D2352" i="4" s="1"/>
  <c r="C2352" i="4" a="1"/>
  <c r="C2352" i="4" s="1"/>
  <c r="B2352" i="4" a="1"/>
  <c r="B2352" i="4" s="1"/>
  <c r="A2352" i="4" a="1"/>
  <c r="A2352" i="4" s="1"/>
  <c r="D2351" i="4" a="1"/>
  <c r="D2351" i="4" s="1"/>
  <c r="C2351" i="4" a="1"/>
  <c r="C2351" i="4" s="1"/>
  <c r="B2351" i="4" a="1"/>
  <c r="B2351" i="4" s="1"/>
  <c r="A2351" i="4" a="1"/>
  <c r="A2351" i="4" s="1"/>
  <c r="D2350" i="4" a="1"/>
  <c r="D2350" i="4" s="1"/>
  <c r="C2350" i="4" a="1"/>
  <c r="C2350" i="4" s="1"/>
  <c r="B2350" i="4" a="1"/>
  <c r="B2350" i="4" s="1"/>
  <c r="A2350" i="4" a="1"/>
  <c r="A2350" i="4" s="1"/>
  <c r="D2349" i="4" a="1"/>
  <c r="D2349" i="4" s="1"/>
  <c r="C2349" i="4" a="1"/>
  <c r="C2349" i="4" s="1"/>
  <c r="B2349" i="4" a="1"/>
  <c r="B2349" i="4" s="1"/>
  <c r="A2349" i="4" a="1"/>
  <c r="A2349" i="4" s="1"/>
  <c r="D2348" i="4" a="1"/>
  <c r="D2348" i="4" s="1"/>
  <c r="C2348" i="4" a="1"/>
  <c r="C2348" i="4" s="1"/>
  <c r="B2348" i="4" a="1"/>
  <c r="B2348" i="4" s="1"/>
  <c r="A2348" i="4" a="1"/>
  <c r="A2348" i="4" s="1"/>
  <c r="D2347" i="4" a="1"/>
  <c r="D2347" i="4" s="1"/>
  <c r="C2347" i="4" a="1"/>
  <c r="C2347" i="4" s="1"/>
  <c r="B2347" i="4" a="1"/>
  <c r="B2347" i="4" s="1"/>
  <c r="A2347" i="4" a="1"/>
  <c r="A2347" i="4" s="1"/>
  <c r="D2346" i="4" a="1"/>
  <c r="D2346" i="4" s="1"/>
  <c r="C2346" i="4" a="1"/>
  <c r="C2346" i="4" s="1"/>
  <c r="B2346" i="4" a="1"/>
  <c r="B2346" i="4" s="1"/>
  <c r="A2346" i="4" a="1"/>
  <c r="A2346" i="4" s="1"/>
  <c r="D2345" i="4" a="1"/>
  <c r="D2345" i="4" s="1"/>
  <c r="C2345" i="4" a="1"/>
  <c r="C2345" i="4" s="1"/>
  <c r="B2345" i="4" a="1"/>
  <c r="B2345" i="4" s="1"/>
  <c r="A2345" i="4" a="1"/>
  <c r="A2345" i="4" s="1"/>
  <c r="D2344" i="4" a="1"/>
  <c r="D2344" i="4" s="1"/>
  <c r="C2344" i="4" a="1"/>
  <c r="C2344" i="4" s="1"/>
  <c r="B2344" i="4" a="1"/>
  <c r="B2344" i="4" s="1"/>
  <c r="A2344" i="4" a="1"/>
  <c r="A2344" i="4" s="1"/>
  <c r="D2343" i="4" a="1"/>
  <c r="D2343" i="4" s="1"/>
  <c r="C2343" i="4" a="1"/>
  <c r="C2343" i="4" s="1"/>
  <c r="B2343" i="4" a="1"/>
  <c r="B2343" i="4" s="1"/>
  <c r="A2343" i="4" a="1"/>
  <c r="A2343" i="4" s="1"/>
  <c r="D2342" i="4" a="1"/>
  <c r="D2342" i="4" s="1"/>
  <c r="C2342" i="4" a="1"/>
  <c r="C2342" i="4" s="1"/>
  <c r="B2342" i="4" a="1"/>
  <c r="B2342" i="4" s="1"/>
  <c r="A2342" i="4" a="1"/>
  <c r="A2342" i="4" s="1"/>
  <c r="D2341" i="4" a="1"/>
  <c r="D2341" i="4" s="1"/>
  <c r="C2341" i="4" a="1"/>
  <c r="C2341" i="4" s="1"/>
  <c r="B2341" i="4" a="1"/>
  <c r="B2341" i="4" s="1"/>
  <c r="A2341" i="4" a="1"/>
  <c r="A2341" i="4" s="1"/>
  <c r="D2340" i="4" a="1"/>
  <c r="D2340" i="4" s="1"/>
  <c r="C2340" i="4" a="1"/>
  <c r="C2340" i="4" s="1"/>
  <c r="B2340" i="4" a="1"/>
  <c r="B2340" i="4" s="1"/>
  <c r="A2340" i="4" a="1"/>
  <c r="A2340" i="4" s="1"/>
  <c r="D2339" i="4" a="1"/>
  <c r="D2339" i="4" s="1"/>
  <c r="C2339" i="4" a="1"/>
  <c r="C2339" i="4" s="1"/>
  <c r="B2339" i="4" a="1"/>
  <c r="B2339" i="4" s="1"/>
  <c r="A2339" i="4" a="1"/>
  <c r="A2339" i="4" s="1"/>
  <c r="D2338" i="4" a="1"/>
  <c r="D2338" i="4" s="1"/>
  <c r="C2338" i="4" a="1"/>
  <c r="C2338" i="4" s="1"/>
  <c r="B2338" i="4" a="1"/>
  <c r="B2338" i="4" s="1"/>
  <c r="A2338" i="4" a="1"/>
  <c r="A2338" i="4" s="1"/>
  <c r="D2337" i="4" a="1"/>
  <c r="D2337" i="4" s="1"/>
  <c r="C2337" i="4" a="1"/>
  <c r="C2337" i="4" s="1"/>
  <c r="B2337" i="4" a="1"/>
  <c r="B2337" i="4" s="1"/>
  <c r="A2337" i="4" a="1"/>
  <c r="A2337" i="4" s="1"/>
  <c r="D2336" i="4" a="1"/>
  <c r="D2336" i="4" s="1"/>
  <c r="C2336" i="4" a="1"/>
  <c r="C2336" i="4" s="1"/>
  <c r="B2336" i="4" a="1"/>
  <c r="B2336" i="4" s="1"/>
  <c r="A2336" i="4" a="1"/>
  <c r="A2336" i="4" s="1"/>
  <c r="D2335" i="4" a="1"/>
  <c r="D2335" i="4" s="1"/>
  <c r="C2335" i="4" a="1"/>
  <c r="C2335" i="4" s="1"/>
  <c r="B2335" i="4" a="1"/>
  <c r="B2335" i="4" s="1"/>
  <c r="A2335" i="4" a="1"/>
  <c r="A2335" i="4" s="1"/>
  <c r="D2334" i="4" a="1"/>
  <c r="D2334" i="4" s="1"/>
  <c r="C2334" i="4" a="1"/>
  <c r="C2334" i="4" s="1"/>
  <c r="B2334" i="4" a="1"/>
  <c r="B2334" i="4" s="1"/>
  <c r="A2334" i="4" a="1"/>
  <c r="A2334" i="4" s="1"/>
  <c r="D2333" i="4" a="1"/>
  <c r="D2333" i="4" s="1"/>
  <c r="C2333" i="4" a="1"/>
  <c r="C2333" i="4" s="1"/>
  <c r="B2333" i="4" a="1"/>
  <c r="B2333" i="4" s="1"/>
  <c r="A2333" i="4" a="1"/>
  <c r="A2333" i="4" s="1"/>
  <c r="D2332" i="4" a="1"/>
  <c r="D2332" i="4" s="1"/>
  <c r="C2332" i="4" a="1"/>
  <c r="C2332" i="4" s="1"/>
  <c r="B2332" i="4" a="1"/>
  <c r="B2332" i="4" s="1"/>
  <c r="A2332" i="4" a="1"/>
  <c r="A2332" i="4" s="1"/>
  <c r="D2331" i="4" a="1"/>
  <c r="D2331" i="4" s="1"/>
  <c r="C2331" i="4" a="1"/>
  <c r="C2331" i="4" s="1"/>
  <c r="B2331" i="4" a="1"/>
  <c r="B2331" i="4" s="1"/>
  <c r="A2331" i="4" a="1"/>
  <c r="A2331" i="4" s="1"/>
  <c r="D2330" i="4" a="1"/>
  <c r="D2330" i="4" s="1"/>
  <c r="C2330" i="4" a="1"/>
  <c r="C2330" i="4" s="1"/>
  <c r="B2330" i="4" a="1"/>
  <c r="B2330" i="4" s="1"/>
  <c r="A2330" i="4" a="1"/>
  <c r="A2330" i="4" s="1"/>
  <c r="D2329" i="4" a="1"/>
  <c r="D2329" i="4" s="1"/>
  <c r="C2329" i="4" a="1"/>
  <c r="C2329" i="4" s="1"/>
  <c r="B2329" i="4" a="1"/>
  <c r="B2329" i="4" s="1"/>
  <c r="A2329" i="4" a="1"/>
  <c r="A2329" i="4" s="1"/>
  <c r="D2328" i="4" a="1"/>
  <c r="D2328" i="4" s="1"/>
  <c r="C2328" i="4" a="1"/>
  <c r="C2328" i="4" s="1"/>
  <c r="B2328" i="4" a="1"/>
  <c r="B2328" i="4" s="1"/>
  <c r="A2328" i="4" a="1"/>
  <c r="A2328" i="4" s="1"/>
  <c r="D2327" i="4" a="1"/>
  <c r="D2327" i="4" s="1"/>
  <c r="C2327" i="4" a="1"/>
  <c r="C2327" i="4" s="1"/>
  <c r="B2327" i="4" a="1"/>
  <c r="B2327" i="4" s="1"/>
  <c r="A2327" i="4" a="1"/>
  <c r="A2327" i="4" s="1"/>
  <c r="D2326" i="4" a="1"/>
  <c r="D2326" i="4" s="1"/>
  <c r="C2326" i="4" a="1"/>
  <c r="C2326" i="4" s="1"/>
  <c r="B2326" i="4" a="1"/>
  <c r="B2326" i="4" s="1"/>
  <c r="A2326" i="4" a="1"/>
  <c r="A2326" i="4" s="1"/>
  <c r="D2325" i="4" a="1"/>
  <c r="D2325" i="4" s="1"/>
  <c r="C2325" i="4" a="1"/>
  <c r="C2325" i="4" s="1"/>
  <c r="B2325" i="4" a="1"/>
  <c r="B2325" i="4" s="1"/>
  <c r="A2325" i="4" a="1"/>
  <c r="A2325" i="4" s="1"/>
  <c r="D2324" i="4" a="1"/>
  <c r="D2324" i="4" s="1"/>
  <c r="C2324" i="4" a="1"/>
  <c r="C2324" i="4" s="1"/>
  <c r="B2324" i="4" a="1"/>
  <c r="B2324" i="4" s="1"/>
  <c r="A2324" i="4" a="1"/>
  <c r="A2324" i="4" s="1"/>
  <c r="D2323" i="4" a="1"/>
  <c r="D2323" i="4" s="1"/>
  <c r="C2323" i="4" a="1"/>
  <c r="C2323" i="4" s="1"/>
  <c r="B2323" i="4" a="1"/>
  <c r="B2323" i="4" s="1"/>
  <c r="A2323" i="4" a="1"/>
  <c r="A2323" i="4" s="1"/>
  <c r="D2322" i="4" a="1"/>
  <c r="D2322" i="4" s="1"/>
  <c r="C2322" i="4" a="1"/>
  <c r="C2322" i="4" s="1"/>
  <c r="B2322" i="4" a="1"/>
  <c r="B2322" i="4" s="1"/>
  <c r="A2322" i="4" a="1"/>
  <c r="A2322" i="4" s="1"/>
  <c r="D2321" i="4" a="1"/>
  <c r="D2321" i="4" s="1"/>
  <c r="C2321" i="4" a="1"/>
  <c r="C2321" i="4" s="1"/>
  <c r="B2321" i="4" a="1"/>
  <c r="B2321" i="4" s="1"/>
  <c r="A2321" i="4" a="1"/>
  <c r="A2321" i="4" s="1"/>
  <c r="D2320" i="4" a="1"/>
  <c r="D2320" i="4" s="1"/>
  <c r="C2320" i="4" a="1"/>
  <c r="C2320" i="4" s="1"/>
  <c r="B2320" i="4" a="1"/>
  <c r="B2320" i="4" s="1"/>
  <c r="A2320" i="4" a="1"/>
  <c r="A2320" i="4" s="1"/>
  <c r="D2319" i="4" a="1"/>
  <c r="D2319" i="4" s="1"/>
  <c r="C2319" i="4" a="1"/>
  <c r="C2319" i="4" s="1"/>
  <c r="B2319" i="4" a="1"/>
  <c r="B2319" i="4" s="1"/>
  <c r="A2319" i="4" a="1"/>
  <c r="A2319" i="4" s="1"/>
  <c r="D2318" i="4" a="1"/>
  <c r="D2318" i="4" s="1"/>
  <c r="C2318" i="4" a="1"/>
  <c r="C2318" i="4" s="1"/>
  <c r="B2318" i="4" a="1"/>
  <c r="B2318" i="4" s="1"/>
  <c r="A2318" i="4" a="1"/>
  <c r="A2318" i="4" s="1"/>
  <c r="D2317" i="4" a="1"/>
  <c r="D2317" i="4" s="1"/>
  <c r="C2317" i="4" a="1"/>
  <c r="C2317" i="4" s="1"/>
  <c r="B2317" i="4" a="1"/>
  <c r="B2317" i="4" s="1"/>
  <c r="A2317" i="4" a="1"/>
  <c r="A2317" i="4" s="1"/>
  <c r="D2316" i="4" a="1"/>
  <c r="D2316" i="4" s="1"/>
  <c r="C2316" i="4" a="1"/>
  <c r="C2316" i="4" s="1"/>
  <c r="B2316" i="4" a="1"/>
  <c r="B2316" i="4" s="1"/>
  <c r="A2316" i="4" a="1"/>
  <c r="A2316" i="4" s="1"/>
  <c r="D2315" i="4" a="1"/>
  <c r="D2315" i="4" s="1"/>
  <c r="C2315" i="4" a="1"/>
  <c r="C2315" i="4" s="1"/>
  <c r="B2315" i="4" a="1"/>
  <c r="B2315" i="4" s="1"/>
  <c r="A2315" i="4" a="1"/>
  <c r="A2315" i="4" s="1"/>
  <c r="D2314" i="4" a="1"/>
  <c r="D2314" i="4" s="1"/>
  <c r="C2314" i="4" a="1"/>
  <c r="C2314" i="4" s="1"/>
  <c r="B2314" i="4" a="1"/>
  <c r="B2314" i="4" s="1"/>
  <c r="A2314" i="4" a="1"/>
  <c r="A2314" i="4" s="1"/>
  <c r="D2313" i="4" a="1"/>
  <c r="D2313" i="4" s="1"/>
  <c r="C2313" i="4" a="1"/>
  <c r="C2313" i="4" s="1"/>
  <c r="B2313" i="4" a="1"/>
  <c r="B2313" i="4" s="1"/>
  <c r="A2313" i="4" a="1"/>
  <c r="A2313" i="4" s="1"/>
  <c r="D2312" i="4" a="1"/>
  <c r="D2312" i="4" s="1"/>
  <c r="C2312" i="4" a="1"/>
  <c r="C2312" i="4" s="1"/>
  <c r="B2312" i="4" a="1"/>
  <c r="B2312" i="4" s="1"/>
  <c r="A2312" i="4" a="1"/>
  <c r="A2312" i="4" s="1"/>
  <c r="D2311" i="4" a="1"/>
  <c r="D2311" i="4" s="1"/>
  <c r="C2311" i="4" a="1"/>
  <c r="C2311" i="4" s="1"/>
  <c r="B2311" i="4" a="1"/>
  <c r="B2311" i="4" s="1"/>
  <c r="A2311" i="4" a="1"/>
  <c r="A2311" i="4" s="1"/>
  <c r="D2310" i="4" a="1"/>
  <c r="D2310" i="4" s="1"/>
  <c r="C2310" i="4" a="1"/>
  <c r="C2310" i="4" s="1"/>
  <c r="B2310" i="4" a="1"/>
  <c r="B2310" i="4" s="1"/>
  <c r="A2310" i="4" a="1"/>
  <c r="A2310" i="4" s="1"/>
  <c r="D2309" i="4" a="1"/>
  <c r="D2309" i="4" s="1"/>
  <c r="C2309" i="4" a="1"/>
  <c r="C2309" i="4" s="1"/>
  <c r="B2309" i="4" a="1"/>
  <c r="B2309" i="4" s="1"/>
  <c r="A2309" i="4" a="1"/>
  <c r="A2309" i="4" s="1"/>
  <c r="D2308" i="4" a="1"/>
  <c r="D2308" i="4" s="1"/>
  <c r="C2308" i="4" a="1"/>
  <c r="C2308" i="4" s="1"/>
  <c r="B2308" i="4" a="1"/>
  <c r="B2308" i="4" s="1"/>
  <c r="A2308" i="4" a="1"/>
  <c r="A2308" i="4" s="1"/>
  <c r="D2307" i="4" a="1"/>
  <c r="D2307" i="4" s="1"/>
  <c r="C2307" i="4" a="1"/>
  <c r="C2307" i="4" s="1"/>
  <c r="B2307" i="4" a="1"/>
  <c r="B2307" i="4" s="1"/>
  <c r="A2307" i="4" a="1"/>
  <c r="A2307" i="4" s="1"/>
  <c r="D2306" i="4" a="1"/>
  <c r="D2306" i="4" s="1"/>
  <c r="C2306" i="4" a="1"/>
  <c r="C2306" i="4" s="1"/>
  <c r="B2306" i="4" a="1"/>
  <c r="B2306" i="4" s="1"/>
  <c r="A2306" i="4" a="1"/>
  <c r="A2306" i="4" s="1"/>
  <c r="D2305" i="4" a="1"/>
  <c r="D2305" i="4" s="1"/>
  <c r="C2305" i="4" a="1"/>
  <c r="C2305" i="4" s="1"/>
  <c r="B2305" i="4" a="1"/>
  <c r="B2305" i="4" s="1"/>
  <c r="A2305" i="4" a="1"/>
  <c r="A2305" i="4" s="1"/>
  <c r="D2304" i="4" a="1"/>
  <c r="D2304" i="4" s="1"/>
  <c r="C2304" i="4" a="1"/>
  <c r="C2304" i="4" s="1"/>
  <c r="B2304" i="4" a="1"/>
  <c r="B2304" i="4" s="1"/>
  <c r="A2304" i="4" a="1"/>
  <c r="A2304" i="4" s="1"/>
  <c r="D2303" i="4" a="1"/>
  <c r="D2303" i="4" s="1"/>
  <c r="C2303" i="4" a="1"/>
  <c r="C2303" i="4" s="1"/>
  <c r="B2303" i="4" a="1"/>
  <c r="B2303" i="4" s="1"/>
  <c r="A2303" i="4" a="1"/>
  <c r="A2303" i="4" s="1"/>
  <c r="D2302" i="4" a="1"/>
  <c r="D2302" i="4" s="1"/>
  <c r="C2302" i="4" a="1"/>
  <c r="C2302" i="4" s="1"/>
  <c r="B2302" i="4" a="1"/>
  <c r="B2302" i="4" s="1"/>
  <c r="A2302" i="4" a="1"/>
  <c r="A2302" i="4" s="1"/>
  <c r="D2301" i="4" a="1"/>
  <c r="D2301" i="4" s="1"/>
  <c r="C2301" i="4" a="1"/>
  <c r="C2301" i="4" s="1"/>
  <c r="B2301" i="4" a="1"/>
  <c r="B2301" i="4" s="1"/>
  <c r="A2301" i="4" a="1"/>
  <c r="A2301" i="4" s="1"/>
  <c r="D2300" i="4" a="1"/>
  <c r="D2300" i="4" s="1"/>
  <c r="C2300" i="4" a="1"/>
  <c r="C2300" i="4" s="1"/>
  <c r="B2300" i="4" a="1"/>
  <c r="B2300" i="4" s="1"/>
  <c r="A2300" i="4" a="1"/>
  <c r="A2300" i="4" s="1"/>
  <c r="D2299" i="4" a="1"/>
  <c r="D2299" i="4" s="1"/>
  <c r="C2299" i="4" a="1"/>
  <c r="C2299" i="4" s="1"/>
  <c r="B2299" i="4" a="1"/>
  <c r="B2299" i="4" s="1"/>
  <c r="A2299" i="4" a="1"/>
  <c r="A2299" i="4" s="1"/>
  <c r="D2298" i="4" a="1"/>
  <c r="D2298" i="4" s="1"/>
  <c r="C2298" i="4" a="1"/>
  <c r="C2298" i="4" s="1"/>
  <c r="B2298" i="4" a="1"/>
  <c r="B2298" i="4" s="1"/>
  <c r="A2298" i="4" a="1"/>
  <c r="A2298" i="4" s="1"/>
  <c r="D2297" i="4" a="1"/>
  <c r="D2297" i="4" s="1"/>
  <c r="C2297" i="4" a="1"/>
  <c r="C2297" i="4" s="1"/>
  <c r="B2297" i="4" a="1"/>
  <c r="B2297" i="4" s="1"/>
  <c r="A2297" i="4" a="1"/>
  <c r="A2297" i="4" s="1"/>
  <c r="D2296" i="4" a="1"/>
  <c r="D2296" i="4" s="1"/>
  <c r="C2296" i="4" a="1"/>
  <c r="C2296" i="4" s="1"/>
  <c r="B2296" i="4" a="1"/>
  <c r="B2296" i="4" s="1"/>
  <c r="A2296" i="4" a="1"/>
  <c r="A2296" i="4" s="1"/>
  <c r="D2295" i="4" a="1"/>
  <c r="D2295" i="4" s="1"/>
  <c r="C2295" i="4" a="1"/>
  <c r="C2295" i="4" s="1"/>
  <c r="B2295" i="4" a="1"/>
  <c r="B2295" i="4" s="1"/>
  <c r="A2295" i="4" a="1"/>
  <c r="A2295" i="4" s="1"/>
  <c r="D2294" i="4" a="1"/>
  <c r="D2294" i="4" s="1"/>
  <c r="C2294" i="4" a="1"/>
  <c r="C2294" i="4" s="1"/>
  <c r="B2294" i="4" a="1"/>
  <c r="B2294" i="4" s="1"/>
  <c r="A2294" i="4" a="1"/>
  <c r="A2294" i="4" s="1"/>
  <c r="D2293" i="4" a="1"/>
  <c r="D2293" i="4" s="1"/>
  <c r="C2293" i="4" a="1"/>
  <c r="C2293" i="4" s="1"/>
  <c r="B2293" i="4" a="1"/>
  <c r="B2293" i="4" s="1"/>
  <c r="A2293" i="4" a="1"/>
  <c r="A2293" i="4" s="1"/>
  <c r="D2292" i="4" a="1"/>
  <c r="D2292" i="4" s="1"/>
  <c r="C2292" i="4" a="1"/>
  <c r="C2292" i="4" s="1"/>
  <c r="B2292" i="4" a="1"/>
  <c r="B2292" i="4" s="1"/>
  <c r="A2292" i="4" a="1"/>
  <c r="A2292" i="4" s="1"/>
  <c r="D2291" i="4" a="1"/>
  <c r="D2291" i="4" s="1"/>
  <c r="C2291" i="4" a="1"/>
  <c r="C2291" i="4" s="1"/>
  <c r="B2291" i="4" a="1"/>
  <c r="B2291" i="4" s="1"/>
  <c r="A2291" i="4" a="1"/>
  <c r="A2291" i="4" s="1"/>
  <c r="D2290" i="4" a="1"/>
  <c r="D2290" i="4" s="1"/>
  <c r="C2290" i="4" a="1"/>
  <c r="C2290" i="4" s="1"/>
  <c r="B2290" i="4" a="1"/>
  <c r="B2290" i="4" s="1"/>
  <c r="A2290" i="4" a="1"/>
  <c r="A2290" i="4" s="1"/>
  <c r="D2289" i="4" a="1"/>
  <c r="D2289" i="4" s="1"/>
  <c r="C2289" i="4" a="1"/>
  <c r="C2289" i="4" s="1"/>
  <c r="B2289" i="4" a="1"/>
  <c r="B2289" i="4" s="1"/>
  <c r="A2289" i="4" a="1"/>
  <c r="A2289" i="4" s="1"/>
  <c r="D2288" i="4" a="1"/>
  <c r="D2288" i="4" s="1"/>
  <c r="C2288" i="4" a="1"/>
  <c r="C2288" i="4" s="1"/>
  <c r="B2288" i="4" a="1"/>
  <c r="B2288" i="4" s="1"/>
  <c r="A2288" i="4" a="1"/>
  <c r="A2288" i="4" s="1"/>
  <c r="D2287" i="4" a="1"/>
  <c r="D2287" i="4" s="1"/>
  <c r="C2287" i="4" a="1"/>
  <c r="C2287" i="4" s="1"/>
  <c r="B2287" i="4" a="1"/>
  <c r="B2287" i="4" s="1"/>
  <c r="A2287" i="4" a="1"/>
  <c r="A2287" i="4" s="1"/>
  <c r="D2286" i="4" a="1"/>
  <c r="D2286" i="4" s="1"/>
  <c r="C2286" i="4" a="1"/>
  <c r="C2286" i="4" s="1"/>
  <c r="B2286" i="4" a="1"/>
  <c r="B2286" i="4" s="1"/>
  <c r="A2286" i="4" a="1"/>
  <c r="A2286" i="4" s="1"/>
  <c r="D2285" i="4" a="1"/>
  <c r="D2285" i="4" s="1"/>
  <c r="C2285" i="4" a="1"/>
  <c r="C2285" i="4" s="1"/>
  <c r="B2285" i="4" a="1"/>
  <c r="B2285" i="4" s="1"/>
  <c r="A2285" i="4" a="1"/>
  <c r="A2285" i="4" s="1"/>
  <c r="D2284" i="4" a="1"/>
  <c r="D2284" i="4" s="1"/>
  <c r="C2284" i="4" a="1"/>
  <c r="C2284" i="4" s="1"/>
  <c r="B2284" i="4" a="1"/>
  <c r="B2284" i="4" s="1"/>
  <c r="A2284" i="4" a="1"/>
  <c r="A2284" i="4" s="1"/>
  <c r="D2283" i="4" a="1"/>
  <c r="D2283" i="4" s="1"/>
  <c r="C2283" i="4" a="1"/>
  <c r="C2283" i="4" s="1"/>
  <c r="B2283" i="4" a="1"/>
  <c r="B2283" i="4" s="1"/>
  <c r="A2283" i="4" a="1"/>
  <c r="A2283" i="4" s="1"/>
  <c r="D2282" i="4" a="1"/>
  <c r="D2282" i="4" s="1"/>
  <c r="C2282" i="4" a="1"/>
  <c r="C2282" i="4" s="1"/>
  <c r="B2282" i="4" a="1"/>
  <c r="B2282" i="4" s="1"/>
  <c r="A2282" i="4" a="1"/>
  <c r="A2282" i="4" s="1"/>
  <c r="D2281" i="4" a="1"/>
  <c r="D2281" i="4" s="1"/>
  <c r="C2281" i="4" a="1"/>
  <c r="C2281" i="4" s="1"/>
  <c r="B2281" i="4" a="1"/>
  <c r="B2281" i="4" s="1"/>
  <c r="A2281" i="4" a="1"/>
  <c r="A2281" i="4" s="1"/>
  <c r="D2280" i="4" a="1"/>
  <c r="D2280" i="4" s="1"/>
  <c r="C2280" i="4" a="1"/>
  <c r="C2280" i="4" s="1"/>
  <c r="B2280" i="4" a="1"/>
  <c r="B2280" i="4" s="1"/>
  <c r="A2280" i="4" a="1"/>
  <c r="A2280" i="4" s="1"/>
  <c r="D2279" i="4" a="1"/>
  <c r="D2279" i="4" s="1"/>
  <c r="C2279" i="4" a="1"/>
  <c r="C2279" i="4" s="1"/>
  <c r="B2279" i="4" a="1"/>
  <c r="B2279" i="4" s="1"/>
  <c r="A2279" i="4" a="1"/>
  <c r="A2279" i="4" s="1"/>
  <c r="D2278" i="4" a="1"/>
  <c r="D2278" i="4" s="1"/>
  <c r="C2278" i="4" a="1"/>
  <c r="C2278" i="4" s="1"/>
  <c r="B2278" i="4" a="1"/>
  <c r="B2278" i="4" s="1"/>
  <c r="A2278" i="4" a="1"/>
  <c r="A2278" i="4" s="1"/>
  <c r="D2277" i="4" a="1"/>
  <c r="D2277" i="4" s="1"/>
  <c r="C2277" i="4" a="1"/>
  <c r="C2277" i="4" s="1"/>
  <c r="B2277" i="4" a="1"/>
  <c r="B2277" i="4" s="1"/>
  <c r="A2277" i="4" a="1"/>
  <c r="A2277" i="4" s="1"/>
  <c r="D2276" i="4" a="1"/>
  <c r="D2276" i="4" s="1"/>
  <c r="C2276" i="4" a="1"/>
  <c r="C2276" i="4" s="1"/>
  <c r="B2276" i="4" a="1"/>
  <c r="B2276" i="4" s="1"/>
  <c r="A2276" i="4" a="1"/>
  <c r="A2276" i="4" s="1"/>
  <c r="D2275" i="4" a="1"/>
  <c r="D2275" i="4" s="1"/>
  <c r="C2275" i="4" a="1"/>
  <c r="C2275" i="4" s="1"/>
  <c r="B2275" i="4" a="1"/>
  <c r="B2275" i="4" s="1"/>
  <c r="A2275" i="4" a="1"/>
  <c r="A2275" i="4" s="1"/>
  <c r="D2274" i="4" a="1"/>
  <c r="D2274" i="4" s="1"/>
  <c r="C2274" i="4" a="1"/>
  <c r="C2274" i="4" s="1"/>
  <c r="B2274" i="4" a="1"/>
  <c r="B2274" i="4" s="1"/>
  <c r="A2274" i="4" a="1"/>
  <c r="A2274" i="4" s="1"/>
  <c r="D2273" i="4" a="1"/>
  <c r="D2273" i="4" s="1"/>
  <c r="C2273" i="4" a="1"/>
  <c r="C2273" i="4" s="1"/>
  <c r="B2273" i="4" a="1"/>
  <c r="B2273" i="4" s="1"/>
  <c r="A2273" i="4" a="1"/>
  <c r="A2273" i="4" s="1"/>
  <c r="D2272" i="4" a="1"/>
  <c r="D2272" i="4" s="1"/>
  <c r="C2272" i="4" a="1"/>
  <c r="C2272" i="4" s="1"/>
  <c r="B2272" i="4" a="1"/>
  <c r="B2272" i="4" s="1"/>
  <c r="A2272" i="4" a="1"/>
  <c r="A2272" i="4" s="1"/>
  <c r="D2271" i="4" a="1"/>
  <c r="D2271" i="4" s="1"/>
  <c r="C2271" i="4" a="1"/>
  <c r="C2271" i="4" s="1"/>
  <c r="B2271" i="4" a="1"/>
  <c r="B2271" i="4" s="1"/>
  <c r="A2271" i="4" a="1"/>
  <c r="A2271" i="4" s="1"/>
  <c r="D2270" i="4" a="1"/>
  <c r="D2270" i="4" s="1"/>
  <c r="C2270" i="4" a="1"/>
  <c r="C2270" i="4" s="1"/>
  <c r="B2270" i="4" a="1"/>
  <c r="B2270" i="4" s="1"/>
  <c r="A2270" i="4" a="1"/>
  <c r="A2270" i="4" s="1"/>
  <c r="D2269" i="4" a="1"/>
  <c r="D2269" i="4" s="1"/>
  <c r="C2269" i="4" a="1"/>
  <c r="C2269" i="4" s="1"/>
  <c r="B2269" i="4" a="1"/>
  <c r="B2269" i="4" s="1"/>
  <c r="A2269" i="4" a="1"/>
  <c r="A2269" i="4" s="1"/>
  <c r="D2268" i="4" a="1"/>
  <c r="D2268" i="4" s="1"/>
  <c r="C2268" i="4" a="1"/>
  <c r="C2268" i="4" s="1"/>
  <c r="B2268" i="4" a="1"/>
  <c r="B2268" i="4" s="1"/>
  <c r="A2268" i="4" a="1"/>
  <c r="A2268" i="4" s="1"/>
  <c r="D2267" i="4" a="1"/>
  <c r="D2267" i="4" s="1"/>
  <c r="C2267" i="4" a="1"/>
  <c r="C2267" i="4" s="1"/>
  <c r="B2267" i="4" a="1"/>
  <c r="B2267" i="4" s="1"/>
  <c r="A2267" i="4" a="1"/>
  <c r="A2267" i="4" s="1"/>
  <c r="D2266" i="4" a="1"/>
  <c r="D2266" i="4" s="1"/>
  <c r="C2266" i="4" a="1"/>
  <c r="C2266" i="4" s="1"/>
  <c r="B2266" i="4" a="1"/>
  <c r="B2266" i="4" s="1"/>
  <c r="A2266" i="4" a="1"/>
  <c r="A2266" i="4" s="1"/>
  <c r="D2265" i="4" a="1"/>
  <c r="D2265" i="4" s="1"/>
  <c r="C2265" i="4" a="1"/>
  <c r="C2265" i="4" s="1"/>
  <c r="B2265" i="4" a="1"/>
  <c r="B2265" i="4" s="1"/>
  <c r="A2265" i="4" a="1"/>
  <c r="A2265" i="4" s="1"/>
  <c r="D2264" i="4" a="1"/>
  <c r="D2264" i="4" s="1"/>
  <c r="C2264" i="4" a="1"/>
  <c r="C2264" i="4" s="1"/>
  <c r="B2264" i="4" a="1"/>
  <c r="B2264" i="4" s="1"/>
  <c r="A2264" i="4" a="1"/>
  <c r="A2264" i="4" s="1"/>
  <c r="D2263" i="4" a="1"/>
  <c r="D2263" i="4" s="1"/>
  <c r="C2263" i="4" a="1"/>
  <c r="C2263" i="4" s="1"/>
  <c r="B2263" i="4" a="1"/>
  <c r="B2263" i="4" s="1"/>
  <c r="A2263" i="4" a="1"/>
  <c r="A2263" i="4" s="1"/>
  <c r="D2262" i="4" a="1"/>
  <c r="D2262" i="4" s="1"/>
  <c r="C2262" i="4" a="1"/>
  <c r="C2262" i="4" s="1"/>
  <c r="B2262" i="4" a="1"/>
  <c r="B2262" i="4" s="1"/>
  <c r="A2262" i="4" a="1"/>
  <c r="A2262" i="4" s="1"/>
  <c r="D2261" i="4" a="1"/>
  <c r="D2261" i="4" s="1"/>
  <c r="C2261" i="4" a="1"/>
  <c r="C2261" i="4" s="1"/>
  <c r="B2261" i="4" a="1"/>
  <c r="B2261" i="4" s="1"/>
  <c r="A2261" i="4" a="1"/>
  <c r="A2261" i="4" s="1"/>
  <c r="D2260" i="4" a="1"/>
  <c r="D2260" i="4" s="1"/>
  <c r="C2260" i="4" a="1"/>
  <c r="C2260" i="4" s="1"/>
  <c r="B2260" i="4" a="1"/>
  <c r="B2260" i="4" s="1"/>
  <c r="A2260" i="4" a="1"/>
  <c r="A2260" i="4" s="1"/>
  <c r="D2259" i="4" a="1"/>
  <c r="D2259" i="4" s="1"/>
  <c r="C2259" i="4" a="1"/>
  <c r="C2259" i="4" s="1"/>
  <c r="B2259" i="4" a="1"/>
  <c r="B2259" i="4" s="1"/>
  <c r="A2259" i="4" a="1"/>
  <c r="A2259" i="4" s="1"/>
  <c r="D2258" i="4" a="1"/>
  <c r="D2258" i="4" s="1"/>
  <c r="C2258" i="4" a="1"/>
  <c r="C2258" i="4" s="1"/>
  <c r="B2258" i="4" a="1"/>
  <c r="B2258" i="4" s="1"/>
  <c r="A2258" i="4" a="1"/>
  <c r="A2258" i="4" s="1"/>
  <c r="D2257" i="4" a="1"/>
  <c r="D2257" i="4" s="1"/>
  <c r="C2257" i="4" a="1"/>
  <c r="C2257" i="4" s="1"/>
  <c r="B2257" i="4" a="1"/>
  <c r="B2257" i="4" s="1"/>
  <c r="A2257" i="4" a="1"/>
  <c r="A2257" i="4" s="1"/>
  <c r="D2256" i="4" a="1"/>
  <c r="D2256" i="4" s="1"/>
  <c r="C2256" i="4" a="1"/>
  <c r="C2256" i="4" s="1"/>
  <c r="B2256" i="4" a="1"/>
  <c r="B2256" i="4" s="1"/>
  <c r="A2256" i="4" a="1"/>
  <c r="A2256" i="4" s="1"/>
  <c r="D2255" i="4" a="1"/>
  <c r="D2255" i="4" s="1"/>
  <c r="C2255" i="4" a="1"/>
  <c r="C2255" i="4" s="1"/>
  <c r="B2255" i="4" a="1"/>
  <c r="B2255" i="4" s="1"/>
  <c r="A2255" i="4" a="1"/>
  <c r="A2255" i="4" s="1"/>
  <c r="D2254" i="4" a="1"/>
  <c r="D2254" i="4" s="1"/>
  <c r="C2254" i="4" a="1"/>
  <c r="C2254" i="4" s="1"/>
  <c r="B2254" i="4" a="1"/>
  <c r="B2254" i="4" s="1"/>
  <c r="A2254" i="4" a="1"/>
  <c r="A2254" i="4" s="1"/>
  <c r="D2253" i="4" a="1"/>
  <c r="D2253" i="4" s="1"/>
  <c r="C2253" i="4" a="1"/>
  <c r="C2253" i="4" s="1"/>
  <c r="B2253" i="4" a="1"/>
  <c r="B2253" i="4" s="1"/>
  <c r="A2253" i="4" a="1"/>
  <c r="A2253" i="4" s="1"/>
  <c r="D2252" i="4" a="1"/>
  <c r="D2252" i="4" s="1"/>
  <c r="C2252" i="4" a="1"/>
  <c r="C2252" i="4" s="1"/>
  <c r="B2252" i="4" a="1"/>
  <c r="B2252" i="4" s="1"/>
  <c r="A2252" i="4" a="1"/>
  <c r="A2252" i="4" s="1"/>
  <c r="D2251" i="4" a="1"/>
  <c r="D2251" i="4" s="1"/>
  <c r="C2251" i="4" a="1"/>
  <c r="C2251" i="4" s="1"/>
  <c r="B2251" i="4" a="1"/>
  <c r="B2251" i="4" s="1"/>
  <c r="A2251" i="4" a="1"/>
  <c r="A2251" i="4" s="1"/>
  <c r="D2250" i="4" a="1"/>
  <c r="D2250" i="4" s="1"/>
  <c r="C2250" i="4" a="1"/>
  <c r="C2250" i="4" s="1"/>
  <c r="B2250" i="4" a="1"/>
  <c r="B2250" i="4" s="1"/>
  <c r="A2250" i="4" a="1"/>
  <c r="A2250" i="4" s="1"/>
  <c r="D2249" i="4" a="1"/>
  <c r="D2249" i="4" s="1"/>
  <c r="C2249" i="4" a="1"/>
  <c r="C2249" i="4" s="1"/>
  <c r="B2249" i="4" a="1"/>
  <c r="B2249" i="4" s="1"/>
  <c r="A2249" i="4" a="1"/>
  <c r="A2249" i="4" s="1"/>
  <c r="D2248" i="4" a="1"/>
  <c r="D2248" i="4" s="1"/>
  <c r="C2248" i="4" a="1"/>
  <c r="C2248" i="4" s="1"/>
  <c r="B2248" i="4" a="1"/>
  <c r="B2248" i="4" s="1"/>
  <c r="A2248" i="4" a="1"/>
  <c r="A2248" i="4" s="1"/>
  <c r="D2247" i="4" a="1"/>
  <c r="D2247" i="4" s="1"/>
  <c r="C2247" i="4" a="1"/>
  <c r="C2247" i="4" s="1"/>
  <c r="B2247" i="4" a="1"/>
  <c r="B2247" i="4" s="1"/>
  <c r="A2247" i="4" a="1"/>
  <c r="A2247" i="4" s="1"/>
  <c r="D2246" i="4" a="1"/>
  <c r="D2246" i="4" s="1"/>
  <c r="C2246" i="4" a="1"/>
  <c r="C2246" i="4" s="1"/>
  <c r="B2246" i="4" a="1"/>
  <c r="B2246" i="4" s="1"/>
  <c r="A2246" i="4" a="1"/>
  <c r="A2246" i="4" s="1"/>
  <c r="D2245" i="4" a="1"/>
  <c r="D2245" i="4" s="1"/>
  <c r="C2245" i="4" a="1"/>
  <c r="C2245" i="4" s="1"/>
  <c r="B2245" i="4" a="1"/>
  <c r="B2245" i="4" s="1"/>
  <c r="A2245" i="4" a="1"/>
  <c r="A2245" i="4" s="1"/>
  <c r="D2244" i="4" a="1"/>
  <c r="D2244" i="4" s="1"/>
  <c r="C2244" i="4" a="1"/>
  <c r="C2244" i="4" s="1"/>
  <c r="B2244" i="4" a="1"/>
  <c r="B2244" i="4" s="1"/>
  <c r="A2244" i="4" a="1"/>
  <c r="A2244" i="4" s="1"/>
  <c r="D2243" i="4" a="1"/>
  <c r="D2243" i="4" s="1"/>
  <c r="C2243" i="4" a="1"/>
  <c r="C2243" i="4" s="1"/>
  <c r="B2243" i="4" a="1"/>
  <c r="B2243" i="4" s="1"/>
  <c r="A2243" i="4" a="1"/>
  <c r="A2243" i="4" s="1"/>
  <c r="D2242" i="4" a="1"/>
  <c r="D2242" i="4" s="1"/>
  <c r="C2242" i="4" a="1"/>
  <c r="C2242" i="4" s="1"/>
  <c r="B2242" i="4" a="1"/>
  <c r="B2242" i="4" s="1"/>
  <c r="A2242" i="4" a="1"/>
  <c r="A2242" i="4" s="1"/>
  <c r="D2241" i="4" a="1"/>
  <c r="D2241" i="4" s="1"/>
  <c r="C2241" i="4" a="1"/>
  <c r="C2241" i="4" s="1"/>
  <c r="B2241" i="4" a="1"/>
  <c r="B2241" i="4" s="1"/>
  <c r="A2241" i="4" a="1"/>
  <c r="A2241" i="4" s="1"/>
  <c r="D2240" i="4" a="1"/>
  <c r="D2240" i="4" s="1"/>
  <c r="C2240" i="4" a="1"/>
  <c r="C2240" i="4" s="1"/>
  <c r="B2240" i="4" a="1"/>
  <c r="B2240" i="4" s="1"/>
  <c r="A2240" i="4" a="1"/>
  <c r="A2240" i="4" s="1"/>
  <c r="D2239" i="4" a="1"/>
  <c r="D2239" i="4" s="1"/>
  <c r="C2239" i="4" a="1"/>
  <c r="C2239" i="4" s="1"/>
  <c r="B2239" i="4" a="1"/>
  <c r="B2239" i="4" s="1"/>
  <c r="A2239" i="4" a="1"/>
  <c r="A2239" i="4" s="1"/>
  <c r="D2238" i="4" a="1"/>
  <c r="D2238" i="4" s="1"/>
  <c r="C2238" i="4" a="1"/>
  <c r="C2238" i="4" s="1"/>
  <c r="B2238" i="4" a="1"/>
  <c r="B2238" i="4" s="1"/>
  <c r="A2238" i="4" a="1"/>
  <c r="A2238" i="4" s="1"/>
  <c r="D2237" i="4" a="1"/>
  <c r="D2237" i="4" s="1"/>
  <c r="C2237" i="4" a="1"/>
  <c r="C2237" i="4" s="1"/>
  <c r="B2237" i="4" a="1"/>
  <c r="B2237" i="4" s="1"/>
  <c r="A2237" i="4" a="1"/>
  <c r="A2237" i="4" s="1"/>
  <c r="D2236" i="4" a="1"/>
  <c r="D2236" i="4" s="1"/>
  <c r="C2236" i="4" a="1"/>
  <c r="C2236" i="4" s="1"/>
  <c r="B2236" i="4" a="1"/>
  <c r="B2236" i="4" s="1"/>
  <c r="A2236" i="4" a="1"/>
  <c r="A2236" i="4" s="1"/>
  <c r="D2235" i="4" a="1"/>
  <c r="D2235" i="4" s="1"/>
  <c r="C2235" i="4" a="1"/>
  <c r="C2235" i="4" s="1"/>
  <c r="B2235" i="4" a="1"/>
  <c r="B2235" i="4" s="1"/>
  <c r="A2235" i="4" a="1"/>
  <c r="A2235" i="4" s="1"/>
  <c r="D2234" i="4" a="1"/>
  <c r="D2234" i="4" s="1"/>
  <c r="C2234" i="4" a="1"/>
  <c r="C2234" i="4" s="1"/>
  <c r="B2234" i="4" a="1"/>
  <c r="B2234" i="4" s="1"/>
  <c r="A2234" i="4" a="1"/>
  <c r="A2234" i="4" s="1"/>
  <c r="D2233" i="4" a="1"/>
  <c r="D2233" i="4" s="1"/>
  <c r="C2233" i="4" a="1"/>
  <c r="C2233" i="4" s="1"/>
  <c r="B2233" i="4" a="1"/>
  <c r="B2233" i="4" s="1"/>
  <c r="A2233" i="4" a="1"/>
  <c r="A2233" i="4" s="1"/>
  <c r="D2232" i="4" a="1"/>
  <c r="D2232" i="4" s="1"/>
  <c r="C2232" i="4" a="1"/>
  <c r="C2232" i="4" s="1"/>
  <c r="B2232" i="4" a="1"/>
  <c r="B2232" i="4" s="1"/>
  <c r="A2232" i="4" a="1"/>
  <c r="A2232" i="4" s="1"/>
  <c r="D2231" i="4" a="1"/>
  <c r="D2231" i="4" s="1"/>
  <c r="C2231" i="4" a="1"/>
  <c r="C2231" i="4" s="1"/>
  <c r="B2231" i="4" a="1"/>
  <c r="B2231" i="4" s="1"/>
  <c r="A2231" i="4" a="1"/>
  <c r="A2231" i="4" s="1"/>
  <c r="D2230" i="4" a="1"/>
  <c r="D2230" i="4" s="1"/>
  <c r="C2230" i="4" a="1"/>
  <c r="C2230" i="4" s="1"/>
  <c r="B2230" i="4" a="1"/>
  <c r="B2230" i="4" s="1"/>
  <c r="A2230" i="4" a="1"/>
  <c r="A2230" i="4" s="1"/>
  <c r="D2229" i="4" a="1"/>
  <c r="D2229" i="4" s="1"/>
  <c r="C2229" i="4" a="1"/>
  <c r="C2229" i="4" s="1"/>
  <c r="B2229" i="4" a="1"/>
  <c r="B2229" i="4" s="1"/>
  <c r="A2229" i="4" a="1"/>
  <c r="A2229" i="4" s="1"/>
  <c r="D2228" i="4" a="1"/>
  <c r="D2228" i="4" s="1"/>
  <c r="C2228" i="4" a="1"/>
  <c r="C2228" i="4" s="1"/>
  <c r="B2228" i="4" a="1"/>
  <c r="B2228" i="4" s="1"/>
  <c r="A2228" i="4" a="1"/>
  <c r="A2228" i="4" s="1"/>
  <c r="D2227" i="4" a="1"/>
  <c r="D2227" i="4" s="1"/>
  <c r="C2227" i="4" a="1"/>
  <c r="C2227" i="4" s="1"/>
  <c r="B2227" i="4" a="1"/>
  <c r="B2227" i="4" s="1"/>
  <c r="A2227" i="4" a="1"/>
  <c r="A2227" i="4" s="1"/>
  <c r="D2226" i="4" a="1"/>
  <c r="D2226" i="4" s="1"/>
  <c r="C2226" i="4" a="1"/>
  <c r="C2226" i="4" s="1"/>
  <c r="B2226" i="4" a="1"/>
  <c r="B2226" i="4" s="1"/>
  <c r="A2226" i="4" a="1"/>
  <c r="A2226" i="4" s="1"/>
  <c r="D2225" i="4" a="1"/>
  <c r="D2225" i="4" s="1"/>
  <c r="C2225" i="4" a="1"/>
  <c r="C2225" i="4" s="1"/>
  <c r="B2225" i="4" a="1"/>
  <c r="B2225" i="4" s="1"/>
  <c r="A2225" i="4" a="1"/>
  <c r="A2225" i="4" s="1"/>
  <c r="D2224" i="4" a="1"/>
  <c r="D2224" i="4" s="1"/>
  <c r="C2224" i="4" a="1"/>
  <c r="C2224" i="4" s="1"/>
  <c r="B2224" i="4" a="1"/>
  <c r="B2224" i="4" s="1"/>
  <c r="A2224" i="4" a="1"/>
  <c r="A2224" i="4" s="1"/>
  <c r="D2223" i="4" a="1"/>
  <c r="D2223" i="4" s="1"/>
  <c r="C2223" i="4" a="1"/>
  <c r="C2223" i="4" s="1"/>
  <c r="B2223" i="4" a="1"/>
  <c r="B2223" i="4" s="1"/>
  <c r="A2223" i="4" a="1"/>
  <c r="A2223" i="4" s="1"/>
  <c r="D2222" i="4" a="1"/>
  <c r="D2222" i="4" s="1"/>
  <c r="C2222" i="4" a="1"/>
  <c r="C2222" i="4" s="1"/>
  <c r="B2222" i="4" a="1"/>
  <c r="B2222" i="4" s="1"/>
  <c r="A2222" i="4" a="1"/>
  <c r="A2222" i="4" s="1"/>
  <c r="D2221" i="4" a="1"/>
  <c r="D2221" i="4" s="1"/>
  <c r="C2221" i="4" a="1"/>
  <c r="C2221" i="4" s="1"/>
  <c r="B2221" i="4" a="1"/>
  <c r="B2221" i="4" s="1"/>
  <c r="A2221" i="4" a="1"/>
  <c r="A2221" i="4" s="1"/>
  <c r="D2220" i="4" a="1"/>
  <c r="D2220" i="4" s="1"/>
  <c r="C2220" i="4" a="1"/>
  <c r="C2220" i="4" s="1"/>
  <c r="B2220" i="4" a="1"/>
  <c r="B2220" i="4" s="1"/>
  <c r="A2220" i="4" a="1"/>
  <c r="A2220" i="4" s="1"/>
  <c r="D2219" i="4" a="1"/>
  <c r="D2219" i="4" s="1"/>
  <c r="C2219" i="4" a="1"/>
  <c r="C2219" i="4" s="1"/>
  <c r="B2219" i="4" a="1"/>
  <c r="B2219" i="4" s="1"/>
  <c r="A2219" i="4" a="1"/>
  <c r="A2219" i="4" s="1"/>
  <c r="D2218" i="4" a="1"/>
  <c r="D2218" i="4" s="1"/>
  <c r="C2218" i="4" a="1"/>
  <c r="C2218" i="4" s="1"/>
  <c r="B2218" i="4" a="1"/>
  <c r="B2218" i="4" s="1"/>
  <c r="A2218" i="4" a="1"/>
  <c r="A2218" i="4" s="1"/>
  <c r="D2217" i="4" a="1"/>
  <c r="D2217" i="4" s="1"/>
  <c r="C2217" i="4" a="1"/>
  <c r="C2217" i="4" s="1"/>
  <c r="B2217" i="4" a="1"/>
  <c r="B2217" i="4" s="1"/>
  <c r="A2217" i="4" a="1"/>
  <c r="A2217" i="4" s="1"/>
  <c r="D2216" i="4" a="1"/>
  <c r="D2216" i="4" s="1"/>
  <c r="C2216" i="4" a="1"/>
  <c r="C2216" i="4" s="1"/>
  <c r="B2216" i="4" a="1"/>
  <c r="B2216" i="4" s="1"/>
  <c r="A2216" i="4" a="1"/>
  <c r="A2216" i="4" s="1"/>
  <c r="D2215" i="4" a="1"/>
  <c r="D2215" i="4" s="1"/>
  <c r="C2215" i="4" a="1"/>
  <c r="C2215" i="4" s="1"/>
  <c r="B2215" i="4" a="1"/>
  <c r="B2215" i="4" s="1"/>
  <c r="A2215" i="4" a="1"/>
  <c r="A2215" i="4" s="1"/>
  <c r="D2214" i="4" a="1"/>
  <c r="D2214" i="4" s="1"/>
  <c r="C2214" i="4" a="1"/>
  <c r="C2214" i="4" s="1"/>
  <c r="B2214" i="4" a="1"/>
  <c r="B2214" i="4" s="1"/>
  <c r="A2214" i="4" a="1"/>
  <c r="A2214" i="4" s="1"/>
  <c r="D2213" i="4" a="1"/>
  <c r="D2213" i="4" s="1"/>
  <c r="C2213" i="4" a="1"/>
  <c r="C2213" i="4" s="1"/>
  <c r="B2213" i="4" a="1"/>
  <c r="B2213" i="4" s="1"/>
  <c r="A2213" i="4" a="1"/>
  <c r="A2213" i="4" s="1"/>
  <c r="D2212" i="4" a="1"/>
  <c r="D2212" i="4" s="1"/>
  <c r="C2212" i="4" a="1"/>
  <c r="C2212" i="4" s="1"/>
  <c r="B2212" i="4" a="1"/>
  <c r="B2212" i="4" s="1"/>
  <c r="A2212" i="4" a="1"/>
  <c r="A2212" i="4" s="1"/>
  <c r="D2211" i="4" a="1"/>
  <c r="D2211" i="4" s="1"/>
  <c r="C2211" i="4" a="1"/>
  <c r="C2211" i="4" s="1"/>
  <c r="B2211" i="4" a="1"/>
  <c r="B2211" i="4" s="1"/>
  <c r="A2211" i="4" a="1"/>
  <c r="A2211" i="4" s="1"/>
  <c r="D2210" i="4" a="1"/>
  <c r="D2210" i="4" s="1"/>
  <c r="C2210" i="4" a="1"/>
  <c r="C2210" i="4" s="1"/>
  <c r="B2210" i="4" a="1"/>
  <c r="B2210" i="4" s="1"/>
  <c r="A2210" i="4" a="1"/>
  <c r="A2210" i="4" s="1"/>
  <c r="D2209" i="4" a="1"/>
  <c r="D2209" i="4" s="1"/>
  <c r="C2209" i="4" a="1"/>
  <c r="C2209" i="4" s="1"/>
  <c r="B2209" i="4" a="1"/>
  <c r="B2209" i="4" s="1"/>
  <c r="A2209" i="4" a="1"/>
  <c r="A2209" i="4" s="1"/>
  <c r="D2208" i="4" a="1"/>
  <c r="D2208" i="4" s="1"/>
  <c r="C2208" i="4" a="1"/>
  <c r="C2208" i="4" s="1"/>
  <c r="B2208" i="4" a="1"/>
  <c r="B2208" i="4" s="1"/>
  <c r="A2208" i="4" a="1"/>
  <c r="A2208" i="4" s="1"/>
  <c r="D2207" i="4" a="1"/>
  <c r="D2207" i="4" s="1"/>
  <c r="C2207" i="4" a="1"/>
  <c r="C2207" i="4" s="1"/>
  <c r="B2207" i="4" a="1"/>
  <c r="B2207" i="4" s="1"/>
  <c r="A2207" i="4" a="1"/>
  <c r="A2207" i="4" s="1"/>
  <c r="D2206" i="4" a="1"/>
  <c r="D2206" i="4" s="1"/>
  <c r="C2206" i="4" a="1"/>
  <c r="C2206" i="4" s="1"/>
  <c r="B2206" i="4" a="1"/>
  <c r="B2206" i="4" s="1"/>
  <c r="A2206" i="4" a="1"/>
  <c r="A2206" i="4" s="1"/>
  <c r="D2205" i="4" a="1"/>
  <c r="D2205" i="4" s="1"/>
  <c r="C2205" i="4" a="1"/>
  <c r="C2205" i="4" s="1"/>
  <c r="B2205" i="4" a="1"/>
  <c r="B2205" i="4" s="1"/>
  <c r="A2205" i="4" a="1"/>
  <c r="A2205" i="4" s="1"/>
  <c r="D2204" i="4" a="1"/>
  <c r="D2204" i="4" s="1"/>
  <c r="C2204" i="4" a="1"/>
  <c r="C2204" i="4" s="1"/>
  <c r="B2204" i="4" a="1"/>
  <c r="B2204" i="4" s="1"/>
  <c r="A2204" i="4" a="1"/>
  <c r="A2204" i="4" s="1"/>
  <c r="D2203" i="4" a="1"/>
  <c r="D2203" i="4" s="1"/>
  <c r="C2203" i="4" a="1"/>
  <c r="C2203" i="4" s="1"/>
  <c r="B2203" i="4" a="1"/>
  <c r="B2203" i="4" s="1"/>
  <c r="A2203" i="4" a="1"/>
  <c r="A2203" i="4" s="1"/>
  <c r="D2202" i="4" a="1"/>
  <c r="D2202" i="4" s="1"/>
  <c r="C2202" i="4" a="1"/>
  <c r="C2202" i="4" s="1"/>
  <c r="B2202" i="4" a="1"/>
  <c r="B2202" i="4" s="1"/>
  <c r="A2202" i="4" a="1"/>
  <c r="A2202" i="4" s="1"/>
  <c r="D2201" i="4" a="1"/>
  <c r="D2201" i="4" s="1"/>
  <c r="C2201" i="4" a="1"/>
  <c r="C2201" i="4" s="1"/>
  <c r="B2201" i="4" a="1"/>
  <c r="B2201" i="4" s="1"/>
  <c r="A2201" i="4" a="1"/>
  <c r="A2201" i="4" s="1"/>
  <c r="D2200" i="4" a="1"/>
  <c r="D2200" i="4" s="1"/>
  <c r="C2200" i="4" a="1"/>
  <c r="C2200" i="4" s="1"/>
  <c r="B2200" i="4" a="1"/>
  <c r="B2200" i="4" s="1"/>
  <c r="A2200" i="4" a="1"/>
  <c r="A2200" i="4" s="1"/>
  <c r="D2199" i="4" a="1"/>
  <c r="D2199" i="4" s="1"/>
  <c r="C2199" i="4" a="1"/>
  <c r="C2199" i="4" s="1"/>
  <c r="B2199" i="4" a="1"/>
  <c r="B2199" i="4" s="1"/>
  <c r="A2199" i="4" a="1"/>
  <c r="A2199" i="4" s="1"/>
  <c r="D2198" i="4" a="1"/>
  <c r="D2198" i="4" s="1"/>
  <c r="C2198" i="4" a="1"/>
  <c r="C2198" i="4" s="1"/>
  <c r="B2198" i="4" a="1"/>
  <c r="B2198" i="4" s="1"/>
  <c r="A2198" i="4" a="1"/>
  <c r="A2198" i="4" s="1"/>
  <c r="D2197" i="4" a="1"/>
  <c r="D2197" i="4" s="1"/>
  <c r="C2197" i="4" a="1"/>
  <c r="C2197" i="4" s="1"/>
  <c r="B2197" i="4" a="1"/>
  <c r="B2197" i="4" s="1"/>
  <c r="A2197" i="4" a="1"/>
  <c r="A2197" i="4" s="1"/>
  <c r="D2196" i="4" a="1"/>
  <c r="D2196" i="4" s="1"/>
  <c r="C2196" i="4" a="1"/>
  <c r="C2196" i="4" s="1"/>
  <c r="B2196" i="4" a="1"/>
  <c r="B2196" i="4" s="1"/>
  <c r="A2196" i="4" a="1"/>
  <c r="A2196" i="4" s="1"/>
  <c r="D2195" i="4" a="1"/>
  <c r="D2195" i="4" s="1"/>
  <c r="C2195" i="4" a="1"/>
  <c r="C2195" i="4" s="1"/>
  <c r="B2195" i="4" a="1"/>
  <c r="B2195" i="4" s="1"/>
  <c r="A2195" i="4" a="1"/>
  <c r="A2195" i="4" s="1"/>
  <c r="D2194" i="4" a="1"/>
  <c r="D2194" i="4" s="1"/>
  <c r="C2194" i="4" a="1"/>
  <c r="C2194" i="4" s="1"/>
  <c r="B2194" i="4" a="1"/>
  <c r="B2194" i="4" s="1"/>
  <c r="A2194" i="4" a="1"/>
  <c r="A2194" i="4" s="1"/>
  <c r="D2193" i="4" a="1"/>
  <c r="D2193" i="4" s="1"/>
  <c r="C2193" i="4" a="1"/>
  <c r="C2193" i="4" s="1"/>
  <c r="B2193" i="4" a="1"/>
  <c r="B2193" i="4" s="1"/>
  <c r="A2193" i="4" a="1"/>
  <c r="A2193" i="4" s="1"/>
  <c r="D2192" i="4" a="1"/>
  <c r="D2192" i="4" s="1"/>
  <c r="C2192" i="4" a="1"/>
  <c r="C2192" i="4" s="1"/>
  <c r="B2192" i="4" a="1"/>
  <c r="B2192" i="4" s="1"/>
  <c r="A2192" i="4" a="1"/>
  <c r="A2192" i="4" s="1"/>
  <c r="D2191" i="4" a="1"/>
  <c r="D2191" i="4" s="1"/>
  <c r="C2191" i="4" a="1"/>
  <c r="C2191" i="4" s="1"/>
  <c r="B2191" i="4" a="1"/>
  <c r="B2191" i="4" s="1"/>
  <c r="A2191" i="4" a="1"/>
  <c r="A2191" i="4" s="1"/>
  <c r="D2190" i="4" a="1"/>
  <c r="D2190" i="4" s="1"/>
  <c r="C2190" i="4" a="1"/>
  <c r="C2190" i="4" s="1"/>
  <c r="B2190" i="4" a="1"/>
  <c r="B2190" i="4" s="1"/>
  <c r="A2190" i="4" a="1"/>
  <c r="A2190" i="4" s="1"/>
  <c r="D2189" i="4" a="1"/>
  <c r="D2189" i="4" s="1"/>
  <c r="C2189" i="4" a="1"/>
  <c r="C2189" i="4" s="1"/>
  <c r="B2189" i="4" a="1"/>
  <c r="B2189" i="4" s="1"/>
  <c r="A2189" i="4" a="1"/>
  <c r="A2189" i="4" s="1"/>
  <c r="D2188" i="4" a="1"/>
  <c r="D2188" i="4" s="1"/>
  <c r="C2188" i="4" a="1"/>
  <c r="C2188" i="4" s="1"/>
  <c r="B2188" i="4" a="1"/>
  <c r="B2188" i="4" s="1"/>
  <c r="A2188" i="4" a="1"/>
  <c r="A2188" i="4" s="1"/>
  <c r="D2187" i="4" a="1"/>
  <c r="D2187" i="4" s="1"/>
  <c r="C2187" i="4" a="1"/>
  <c r="C2187" i="4" s="1"/>
  <c r="B2187" i="4" a="1"/>
  <c r="B2187" i="4" s="1"/>
  <c r="A2187" i="4" a="1"/>
  <c r="A2187" i="4" s="1"/>
  <c r="D2186" i="4" a="1"/>
  <c r="D2186" i="4" s="1"/>
  <c r="C2186" i="4" a="1"/>
  <c r="C2186" i="4" s="1"/>
  <c r="B2186" i="4" a="1"/>
  <c r="B2186" i="4" s="1"/>
  <c r="A2186" i="4" a="1"/>
  <c r="A2186" i="4" s="1"/>
  <c r="D2185" i="4" a="1"/>
  <c r="D2185" i="4" s="1"/>
  <c r="C2185" i="4" a="1"/>
  <c r="C2185" i="4" s="1"/>
  <c r="B2185" i="4" a="1"/>
  <c r="B2185" i="4" s="1"/>
  <c r="A2185" i="4" a="1"/>
  <c r="A2185" i="4" s="1"/>
  <c r="D2184" i="4" a="1"/>
  <c r="D2184" i="4" s="1"/>
  <c r="C2184" i="4" a="1"/>
  <c r="C2184" i="4" s="1"/>
  <c r="B2184" i="4" a="1"/>
  <c r="B2184" i="4" s="1"/>
  <c r="A2184" i="4" a="1"/>
  <c r="A2184" i="4" s="1"/>
  <c r="D2183" i="4" a="1"/>
  <c r="D2183" i="4" s="1"/>
  <c r="C2183" i="4" a="1"/>
  <c r="C2183" i="4" s="1"/>
  <c r="B2183" i="4" a="1"/>
  <c r="B2183" i="4" s="1"/>
  <c r="A2183" i="4" a="1"/>
  <c r="A2183" i="4" s="1"/>
  <c r="D2182" i="4" a="1"/>
  <c r="D2182" i="4" s="1"/>
  <c r="C2182" i="4" a="1"/>
  <c r="C2182" i="4" s="1"/>
  <c r="B2182" i="4" a="1"/>
  <c r="B2182" i="4" s="1"/>
  <c r="A2182" i="4" a="1"/>
  <c r="A2182" i="4" s="1"/>
  <c r="D2181" i="4" a="1"/>
  <c r="D2181" i="4" s="1"/>
  <c r="C2181" i="4" a="1"/>
  <c r="C2181" i="4" s="1"/>
  <c r="B2181" i="4" a="1"/>
  <c r="B2181" i="4" s="1"/>
  <c r="A2181" i="4" a="1"/>
  <c r="A2181" i="4" s="1"/>
  <c r="D2180" i="4" a="1"/>
  <c r="D2180" i="4" s="1"/>
  <c r="C2180" i="4" a="1"/>
  <c r="C2180" i="4" s="1"/>
  <c r="B2180" i="4" a="1"/>
  <c r="B2180" i="4" s="1"/>
  <c r="A2180" i="4" a="1"/>
  <c r="A2180" i="4" s="1"/>
  <c r="D2179" i="4" a="1"/>
  <c r="D2179" i="4" s="1"/>
  <c r="C2179" i="4" a="1"/>
  <c r="C2179" i="4" s="1"/>
  <c r="B2179" i="4" a="1"/>
  <c r="B2179" i="4" s="1"/>
  <c r="A2179" i="4" a="1"/>
  <c r="A2179" i="4" s="1"/>
  <c r="D2178" i="4" a="1"/>
  <c r="D2178" i="4" s="1"/>
  <c r="C2178" i="4" a="1"/>
  <c r="C2178" i="4" s="1"/>
  <c r="B2178" i="4" a="1"/>
  <c r="B2178" i="4" s="1"/>
  <c r="A2178" i="4" a="1"/>
  <c r="A2178" i="4" s="1"/>
  <c r="D2177" i="4" a="1"/>
  <c r="D2177" i="4" s="1"/>
  <c r="C2177" i="4" a="1"/>
  <c r="C2177" i="4" s="1"/>
  <c r="B2177" i="4" a="1"/>
  <c r="B2177" i="4" s="1"/>
  <c r="A2177" i="4" a="1"/>
  <c r="A2177" i="4" s="1"/>
  <c r="D2176" i="4" a="1"/>
  <c r="D2176" i="4" s="1"/>
  <c r="C2176" i="4" a="1"/>
  <c r="C2176" i="4" s="1"/>
  <c r="B2176" i="4" a="1"/>
  <c r="B2176" i="4" s="1"/>
  <c r="A2176" i="4" a="1"/>
  <c r="A2176" i="4" s="1"/>
  <c r="D2175" i="4" a="1"/>
  <c r="D2175" i="4" s="1"/>
  <c r="C2175" i="4" a="1"/>
  <c r="C2175" i="4" s="1"/>
  <c r="B2175" i="4" a="1"/>
  <c r="B2175" i="4" s="1"/>
  <c r="A2175" i="4" a="1"/>
  <c r="A2175" i="4" s="1"/>
  <c r="D2174" i="4" a="1"/>
  <c r="D2174" i="4" s="1"/>
  <c r="C2174" i="4" a="1"/>
  <c r="C2174" i="4" s="1"/>
  <c r="B2174" i="4" a="1"/>
  <c r="B2174" i="4" s="1"/>
  <c r="A2174" i="4" a="1"/>
  <c r="A2174" i="4" s="1"/>
  <c r="D2173" i="4" a="1"/>
  <c r="D2173" i="4" s="1"/>
  <c r="C2173" i="4" a="1"/>
  <c r="C2173" i="4" s="1"/>
  <c r="B2173" i="4" a="1"/>
  <c r="B2173" i="4" s="1"/>
  <c r="A2173" i="4" a="1"/>
  <c r="A2173" i="4" s="1"/>
  <c r="D2172" i="4" a="1"/>
  <c r="D2172" i="4" s="1"/>
  <c r="C2172" i="4" a="1"/>
  <c r="C2172" i="4" s="1"/>
  <c r="B2172" i="4" a="1"/>
  <c r="B2172" i="4" s="1"/>
  <c r="A2172" i="4" a="1"/>
  <c r="A2172" i="4" s="1"/>
  <c r="D2171" i="4" a="1"/>
  <c r="D2171" i="4" s="1"/>
  <c r="C2171" i="4" a="1"/>
  <c r="C2171" i="4" s="1"/>
  <c r="B2171" i="4" a="1"/>
  <c r="B2171" i="4" s="1"/>
  <c r="A2171" i="4" a="1"/>
  <c r="A2171" i="4" s="1"/>
  <c r="D2170" i="4" a="1"/>
  <c r="D2170" i="4" s="1"/>
  <c r="C2170" i="4" a="1"/>
  <c r="C2170" i="4" s="1"/>
  <c r="B2170" i="4" a="1"/>
  <c r="B2170" i="4" s="1"/>
  <c r="A2170" i="4" a="1"/>
  <c r="A2170" i="4" s="1"/>
  <c r="D2169" i="4" a="1"/>
  <c r="D2169" i="4" s="1"/>
  <c r="C2169" i="4" a="1"/>
  <c r="C2169" i="4" s="1"/>
  <c r="B2169" i="4" a="1"/>
  <c r="B2169" i="4" s="1"/>
  <c r="A2169" i="4" a="1"/>
  <c r="A2169" i="4" s="1"/>
  <c r="D2168" i="4" a="1"/>
  <c r="D2168" i="4" s="1"/>
  <c r="C2168" i="4" a="1"/>
  <c r="C2168" i="4" s="1"/>
  <c r="B2168" i="4" a="1"/>
  <c r="B2168" i="4" s="1"/>
  <c r="A2168" i="4" a="1"/>
  <c r="A2168" i="4" s="1"/>
  <c r="D2167" i="4" a="1"/>
  <c r="D2167" i="4" s="1"/>
  <c r="C2167" i="4" a="1"/>
  <c r="C2167" i="4" s="1"/>
  <c r="B2167" i="4" a="1"/>
  <c r="B2167" i="4" s="1"/>
  <c r="A2167" i="4" a="1"/>
  <c r="A2167" i="4" s="1"/>
  <c r="D2166" i="4" a="1"/>
  <c r="D2166" i="4" s="1"/>
  <c r="C2166" i="4" a="1"/>
  <c r="C2166" i="4" s="1"/>
  <c r="B2166" i="4" a="1"/>
  <c r="B2166" i="4" s="1"/>
  <c r="A2166" i="4" a="1"/>
  <c r="A2166" i="4" s="1"/>
  <c r="D2165" i="4" a="1"/>
  <c r="D2165" i="4" s="1"/>
  <c r="C2165" i="4" a="1"/>
  <c r="C2165" i="4" s="1"/>
  <c r="B2165" i="4" a="1"/>
  <c r="B2165" i="4" s="1"/>
  <c r="A2165" i="4" a="1"/>
  <c r="A2165" i="4" s="1"/>
  <c r="D2164" i="4" a="1"/>
  <c r="D2164" i="4" s="1"/>
  <c r="C2164" i="4" a="1"/>
  <c r="C2164" i="4" s="1"/>
  <c r="B2164" i="4" a="1"/>
  <c r="B2164" i="4" s="1"/>
  <c r="A2164" i="4" a="1"/>
  <c r="A2164" i="4" s="1"/>
  <c r="D2163" i="4" a="1"/>
  <c r="D2163" i="4" s="1"/>
  <c r="C2163" i="4" a="1"/>
  <c r="C2163" i="4" s="1"/>
  <c r="B2163" i="4" a="1"/>
  <c r="B2163" i="4" s="1"/>
  <c r="A2163" i="4" a="1"/>
  <c r="A2163" i="4" s="1"/>
  <c r="D2162" i="4" a="1"/>
  <c r="D2162" i="4" s="1"/>
  <c r="C2162" i="4" a="1"/>
  <c r="C2162" i="4" s="1"/>
  <c r="B2162" i="4" a="1"/>
  <c r="B2162" i="4" s="1"/>
  <c r="A2162" i="4" a="1"/>
  <c r="A2162" i="4" s="1"/>
  <c r="D2161" i="4" a="1"/>
  <c r="D2161" i="4" s="1"/>
  <c r="C2161" i="4" a="1"/>
  <c r="C2161" i="4" s="1"/>
  <c r="B2161" i="4" a="1"/>
  <c r="B2161" i="4" s="1"/>
  <c r="A2161" i="4" a="1"/>
  <c r="A2161" i="4" s="1"/>
  <c r="D2160" i="4" a="1"/>
  <c r="D2160" i="4" s="1"/>
  <c r="C2160" i="4" a="1"/>
  <c r="C2160" i="4" s="1"/>
  <c r="B2160" i="4" a="1"/>
  <c r="B2160" i="4" s="1"/>
  <c r="A2160" i="4" a="1"/>
  <c r="A2160" i="4" s="1"/>
  <c r="D2159" i="4" a="1"/>
  <c r="D2159" i="4" s="1"/>
  <c r="C2159" i="4" a="1"/>
  <c r="C2159" i="4" s="1"/>
  <c r="B2159" i="4" a="1"/>
  <c r="B2159" i="4" s="1"/>
  <c r="A2159" i="4" a="1"/>
  <c r="A2159" i="4" s="1"/>
  <c r="D2158" i="4" a="1"/>
  <c r="D2158" i="4" s="1"/>
  <c r="C2158" i="4" a="1"/>
  <c r="C2158" i="4" s="1"/>
  <c r="B2158" i="4" a="1"/>
  <c r="B2158" i="4" s="1"/>
  <c r="A2158" i="4" a="1"/>
  <c r="A2158" i="4" s="1"/>
  <c r="D2157" i="4" a="1"/>
  <c r="D2157" i="4" s="1"/>
  <c r="C2157" i="4" a="1"/>
  <c r="C2157" i="4" s="1"/>
  <c r="B2157" i="4" a="1"/>
  <c r="B2157" i="4" s="1"/>
  <c r="A2157" i="4" a="1"/>
  <c r="A2157" i="4" s="1"/>
  <c r="D2156" i="4" a="1"/>
  <c r="D2156" i="4" s="1"/>
  <c r="C2156" i="4" a="1"/>
  <c r="C2156" i="4" s="1"/>
  <c r="B2156" i="4" a="1"/>
  <c r="B2156" i="4" s="1"/>
  <c r="A2156" i="4" a="1"/>
  <c r="A2156" i="4" s="1"/>
  <c r="D2155" i="4" a="1"/>
  <c r="D2155" i="4" s="1"/>
  <c r="C2155" i="4" a="1"/>
  <c r="C2155" i="4" s="1"/>
  <c r="B2155" i="4" a="1"/>
  <c r="B2155" i="4" s="1"/>
  <c r="A2155" i="4" a="1"/>
  <c r="A2155" i="4" s="1"/>
  <c r="D2154" i="4" a="1"/>
  <c r="D2154" i="4" s="1"/>
  <c r="C2154" i="4" a="1"/>
  <c r="C2154" i="4" s="1"/>
  <c r="B2154" i="4" a="1"/>
  <c r="B2154" i="4" s="1"/>
  <c r="A2154" i="4" a="1"/>
  <c r="A2154" i="4" s="1"/>
  <c r="D2153" i="4" a="1"/>
  <c r="D2153" i="4" s="1"/>
  <c r="C2153" i="4" a="1"/>
  <c r="C2153" i="4" s="1"/>
  <c r="B2153" i="4" a="1"/>
  <c r="B2153" i="4" s="1"/>
  <c r="A2153" i="4" a="1"/>
  <c r="A2153" i="4" s="1"/>
  <c r="D2152" i="4" a="1"/>
  <c r="D2152" i="4" s="1"/>
  <c r="C2152" i="4" a="1"/>
  <c r="C2152" i="4" s="1"/>
  <c r="B2152" i="4" a="1"/>
  <c r="B2152" i="4" s="1"/>
  <c r="A2152" i="4" a="1"/>
  <c r="A2152" i="4" s="1"/>
  <c r="D2151" i="4" a="1"/>
  <c r="D2151" i="4" s="1"/>
  <c r="C2151" i="4" a="1"/>
  <c r="C2151" i="4" s="1"/>
  <c r="B2151" i="4" a="1"/>
  <c r="B2151" i="4" s="1"/>
  <c r="A2151" i="4" a="1"/>
  <c r="A2151" i="4" s="1"/>
  <c r="D2150" i="4" a="1"/>
  <c r="D2150" i="4" s="1"/>
  <c r="C2150" i="4" a="1"/>
  <c r="C2150" i="4" s="1"/>
  <c r="B2150" i="4" a="1"/>
  <c r="B2150" i="4" s="1"/>
  <c r="A2150" i="4" a="1"/>
  <c r="A2150" i="4" s="1"/>
  <c r="D2149" i="4" a="1"/>
  <c r="D2149" i="4" s="1"/>
  <c r="C2149" i="4" a="1"/>
  <c r="C2149" i="4" s="1"/>
  <c r="B2149" i="4" a="1"/>
  <c r="B2149" i="4" s="1"/>
  <c r="A2149" i="4" a="1"/>
  <c r="A2149" i="4" s="1"/>
  <c r="D2148" i="4" a="1"/>
  <c r="D2148" i="4" s="1"/>
  <c r="C2148" i="4" a="1"/>
  <c r="C2148" i="4" s="1"/>
  <c r="B2148" i="4" a="1"/>
  <c r="B2148" i="4" s="1"/>
  <c r="A2148" i="4" a="1"/>
  <c r="A2148" i="4" s="1"/>
  <c r="D2147" i="4" a="1"/>
  <c r="D2147" i="4" s="1"/>
  <c r="C2147" i="4" a="1"/>
  <c r="C2147" i="4" s="1"/>
  <c r="B2147" i="4" a="1"/>
  <c r="B2147" i="4" s="1"/>
  <c r="A2147" i="4" a="1"/>
  <c r="A2147" i="4" s="1"/>
  <c r="D2146" i="4" a="1"/>
  <c r="D2146" i="4" s="1"/>
  <c r="C2146" i="4" a="1"/>
  <c r="C2146" i="4" s="1"/>
  <c r="B2146" i="4" a="1"/>
  <c r="B2146" i="4" s="1"/>
  <c r="A2146" i="4" a="1"/>
  <c r="A2146" i="4" s="1"/>
  <c r="D2145" i="4" a="1"/>
  <c r="D2145" i="4" s="1"/>
  <c r="C2145" i="4" a="1"/>
  <c r="C2145" i="4" s="1"/>
  <c r="B2145" i="4" a="1"/>
  <c r="B2145" i="4" s="1"/>
  <c r="A2145" i="4" a="1"/>
  <c r="A2145" i="4" s="1"/>
  <c r="D2144" i="4" a="1"/>
  <c r="D2144" i="4" s="1"/>
  <c r="C2144" i="4" a="1"/>
  <c r="C2144" i="4" s="1"/>
  <c r="B2144" i="4" a="1"/>
  <c r="B2144" i="4" s="1"/>
  <c r="A2144" i="4" a="1"/>
  <c r="A2144" i="4" s="1"/>
  <c r="D2143" i="4" a="1"/>
  <c r="D2143" i="4" s="1"/>
  <c r="C2143" i="4" a="1"/>
  <c r="C2143" i="4" s="1"/>
  <c r="B2143" i="4" a="1"/>
  <c r="B2143" i="4" s="1"/>
  <c r="A2143" i="4" a="1"/>
  <c r="A2143" i="4" s="1"/>
  <c r="D2142" i="4" a="1"/>
  <c r="D2142" i="4" s="1"/>
  <c r="C2142" i="4" a="1"/>
  <c r="C2142" i="4" s="1"/>
  <c r="B2142" i="4" a="1"/>
  <c r="B2142" i="4" s="1"/>
  <c r="A2142" i="4" a="1"/>
  <c r="A2142" i="4" s="1"/>
  <c r="D2141" i="4" a="1"/>
  <c r="D2141" i="4" s="1"/>
  <c r="C2141" i="4" a="1"/>
  <c r="C2141" i="4" s="1"/>
  <c r="B2141" i="4" a="1"/>
  <c r="B2141" i="4" s="1"/>
  <c r="A2141" i="4" a="1"/>
  <c r="A2141" i="4" s="1"/>
  <c r="D2140" i="4" a="1"/>
  <c r="D2140" i="4" s="1"/>
  <c r="C2140" i="4" a="1"/>
  <c r="C2140" i="4" s="1"/>
  <c r="B2140" i="4" a="1"/>
  <c r="B2140" i="4" s="1"/>
  <c r="A2140" i="4" a="1"/>
  <c r="A2140" i="4" s="1"/>
  <c r="D2139" i="4" a="1"/>
  <c r="D2139" i="4" s="1"/>
  <c r="C2139" i="4" a="1"/>
  <c r="C2139" i="4" s="1"/>
  <c r="B2139" i="4" a="1"/>
  <c r="B2139" i="4" s="1"/>
  <c r="A2139" i="4" a="1"/>
  <c r="A2139" i="4" s="1"/>
  <c r="D2138" i="4" a="1"/>
  <c r="D2138" i="4" s="1"/>
  <c r="C2138" i="4" a="1"/>
  <c r="C2138" i="4" s="1"/>
  <c r="B2138" i="4" a="1"/>
  <c r="B2138" i="4" s="1"/>
  <c r="A2138" i="4" a="1"/>
  <c r="A2138" i="4" s="1"/>
  <c r="D2137" i="4" a="1"/>
  <c r="D2137" i="4" s="1"/>
  <c r="C2137" i="4" a="1"/>
  <c r="C2137" i="4" s="1"/>
  <c r="B2137" i="4" a="1"/>
  <c r="B2137" i="4" s="1"/>
  <c r="A2137" i="4" a="1"/>
  <c r="A2137" i="4" s="1"/>
  <c r="D2136" i="4" a="1"/>
  <c r="D2136" i="4" s="1"/>
  <c r="C2136" i="4" a="1"/>
  <c r="C2136" i="4" s="1"/>
  <c r="B2136" i="4" a="1"/>
  <c r="B2136" i="4" s="1"/>
  <c r="A2136" i="4" a="1"/>
  <c r="A2136" i="4" s="1"/>
  <c r="D2135" i="4" a="1"/>
  <c r="D2135" i="4" s="1"/>
  <c r="C2135" i="4" a="1"/>
  <c r="C2135" i="4" s="1"/>
  <c r="B2135" i="4" a="1"/>
  <c r="B2135" i="4" s="1"/>
  <c r="A2135" i="4" a="1"/>
  <c r="A2135" i="4" s="1"/>
  <c r="D2134" i="4" a="1"/>
  <c r="D2134" i="4" s="1"/>
  <c r="C2134" i="4" a="1"/>
  <c r="C2134" i="4" s="1"/>
  <c r="B2134" i="4" a="1"/>
  <c r="B2134" i="4" s="1"/>
  <c r="A2134" i="4" a="1"/>
  <c r="A2134" i="4" s="1"/>
  <c r="D2133" i="4" a="1"/>
  <c r="D2133" i="4" s="1"/>
  <c r="C2133" i="4" a="1"/>
  <c r="C2133" i="4" s="1"/>
  <c r="B2133" i="4" a="1"/>
  <c r="B2133" i="4" s="1"/>
  <c r="A2133" i="4" a="1"/>
  <c r="A2133" i="4" s="1"/>
  <c r="D2132" i="4" a="1"/>
  <c r="D2132" i="4" s="1"/>
  <c r="C2132" i="4" a="1"/>
  <c r="C2132" i="4" s="1"/>
  <c r="B2132" i="4" a="1"/>
  <c r="B2132" i="4" s="1"/>
  <c r="A2132" i="4" a="1"/>
  <c r="A2132" i="4" s="1"/>
  <c r="D2131" i="4" a="1"/>
  <c r="D2131" i="4" s="1"/>
  <c r="C2131" i="4" a="1"/>
  <c r="C2131" i="4" s="1"/>
  <c r="B2131" i="4" a="1"/>
  <c r="B2131" i="4" s="1"/>
  <c r="A2131" i="4" a="1"/>
  <c r="A2131" i="4" s="1"/>
  <c r="D2130" i="4" a="1"/>
  <c r="D2130" i="4" s="1"/>
  <c r="C2130" i="4" a="1"/>
  <c r="C2130" i="4" s="1"/>
  <c r="B2130" i="4" a="1"/>
  <c r="B2130" i="4" s="1"/>
  <c r="A2130" i="4" a="1"/>
  <c r="A2130" i="4" s="1"/>
  <c r="D2129" i="4" a="1"/>
  <c r="D2129" i="4" s="1"/>
  <c r="C2129" i="4" a="1"/>
  <c r="C2129" i="4" s="1"/>
  <c r="B2129" i="4" a="1"/>
  <c r="B2129" i="4" s="1"/>
  <c r="A2129" i="4" a="1"/>
  <c r="A2129" i="4" s="1"/>
  <c r="D2128" i="4" a="1"/>
  <c r="D2128" i="4" s="1"/>
  <c r="C2128" i="4" a="1"/>
  <c r="C2128" i="4" s="1"/>
  <c r="B2128" i="4" a="1"/>
  <c r="B2128" i="4" s="1"/>
  <c r="A2128" i="4" a="1"/>
  <c r="A2128" i="4" s="1"/>
  <c r="D2127" i="4" a="1"/>
  <c r="D2127" i="4" s="1"/>
  <c r="C2127" i="4" a="1"/>
  <c r="C2127" i="4" s="1"/>
  <c r="B2127" i="4" a="1"/>
  <c r="B2127" i="4" s="1"/>
  <c r="A2127" i="4" a="1"/>
  <c r="A2127" i="4" s="1"/>
  <c r="D2126" i="4" a="1"/>
  <c r="D2126" i="4" s="1"/>
  <c r="C2126" i="4" a="1"/>
  <c r="C2126" i="4" s="1"/>
  <c r="B2126" i="4" a="1"/>
  <c r="B2126" i="4" s="1"/>
  <c r="A2126" i="4" a="1"/>
  <c r="A2126" i="4" s="1"/>
  <c r="D2125" i="4" a="1"/>
  <c r="D2125" i="4" s="1"/>
  <c r="C2125" i="4" a="1"/>
  <c r="C2125" i="4" s="1"/>
  <c r="B2125" i="4" a="1"/>
  <c r="B2125" i="4" s="1"/>
  <c r="A2125" i="4" a="1"/>
  <c r="A2125" i="4" s="1"/>
  <c r="D2124" i="4" a="1"/>
  <c r="D2124" i="4" s="1"/>
  <c r="C2124" i="4" a="1"/>
  <c r="C2124" i="4" s="1"/>
  <c r="B2124" i="4" a="1"/>
  <c r="B2124" i="4" s="1"/>
  <c r="A2124" i="4" a="1"/>
  <c r="A2124" i="4" s="1"/>
  <c r="D2123" i="4" a="1"/>
  <c r="D2123" i="4" s="1"/>
  <c r="C2123" i="4" a="1"/>
  <c r="C2123" i="4" s="1"/>
  <c r="B2123" i="4" a="1"/>
  <c r="B2123" i="4" s="1"/>
  <c r="A2123" i="4" a="1"/>
  <c r="A2123" i="4" s="1"/>
  <c r="D2122" i="4" a="1"/>
  <c r="D2122" i="4" s="1"/>
  <c r="C2122" i="4" a="1"/>
  <c r="C2122" i="4" s="1"/>
  <c r="B2122" i="4" a="1"/>
  <c r="B2122" i="4" s="1"/>
  <c r="A2122" i="4" a="1"/>
  <c r="A2122" i="4" s="1"/>
  <c r="D2121" i="4" a="1"/>
  <c r="D2121" i="4" s="1"/>
  <c r="C2121" i="4" a="1"/>
  <c r="C2121" i="4" s="1"/>
  <c r="B2121" i="4" a="1"/>
  <c r="B2121" i="4" s="1"/>
  <c r="A2121" i="4" a="1"/>
  <c r="A2121" i="4" s="1"/>
  <c r="D2120" i="4" a="1"/>
  <c r="D2120" i="4" s="1"/>
  <c r="C2120" i="4" a="1"/>
  <c r="C2120" i="4" s="1"/>
  <c r="B2120" i="4" a="1"/>
  <c r="B2120" i="4" s="1"/>
  <c r="A2120" i="4" a="1"/>
  <c r="A2120" i="4" s="1"/>
  <c r="D2119" i="4" a="1"/>
  <c r="D2119" i="4" s="1"/>
  <c r="C2119" i="4" a="1"/>
  <c r="C2119" i="4" s="1"/>
  <c r="B2119" i="4" a="1"/>
  <c r="B2119" i="4" s="1"/>
  <c r="A2119" i="4" a="1"/>
  <c r="A2119" i="4" s="1"/>
  <c r="D2118" i="4" a="1"/>
  <c r="D2118" i="4" s="1"/>
  <c r="C2118" i="4" a="1"/>
  <c r="C2118" i="4" s="1"/>
  <c r="B2118" i="4" a="1"/>
  <c r="B2118" i="4" s="1"/>
  <c r="A2118" i="4" a="1"/>
  <c r="A2118" i="4" s="1"/>
  <c r="D2117" i="4" a="1"/>
  <c r="D2117" i="4" s="1"/>
  <c r="C2117" i="4" a="1"/>
  <c r="C2117" i="4" s="1"/>
  <c r="B2117" i="4" a="1"/>
  <c r="B2117" i="4" s="1"/>
  <c r="A2117" i="4" a="1"/>
  <c r="A2117" i="4" s="1"/>
  <c r="D2116" i="4" a="1"/>
  <c r="D2116" i="4" s="1"/>
  <c r="C2116" i="4" a="1"/>
  <c r="C2116" i="4" s="1"/>
  <c r="B2116" i="4" a="1"/>
  <c r="B2116" i="4" s="1"/>
  <c r="A2116" i="4" a="1"/>
  <c r="A2116" i="4" s="1"/>
  <c r="D2115" i="4" a="1"/>
  <c r="D2115" i="4" s="1"/>
  <c r="C2115" i="4" a="1"/>
  <c r="C2115" i="4" s="1"/>
  <c r="B2115" i="4" a="1"/>
  <c r="B2115" i="4" s="1"/>
  <c r="A2115" i="4" a="1"/>
  <c r="A2115" i="4" s="1"/>
  <c r="D2114" i="4" a="1"/>
  <c r="D2114" i="4" s="1"/>
  <c r="C2114" i="4" a="1"/>
  <c r="C2114" i="4" s="1"/>
  <c r="B2114" i="4" a="1"/>
  <c r="B2114" i="4" s="1"/>
  <c r="A2114" i="4" a="1"/>
  <c r="A2114" i="4" s="1"/>
  <c r="D2113" i="4" a="1"/>
  <c r="D2113" i="4" s="1"/>
  <c r="C2113" i="4" a="1"/>
  <c r="C2113" i="4" s="1"/>
  <c r="B2113" i="4" a="1"/>
  <c r="B2113" i="4" s="1"/>
  <c r="A2113" i="4" a="1"/>
  <c r="A2113" i="4" s="1"/>
  <c r="D2112" i="4" a="1"/>
  <c r="D2112" i="4" s="1"/>
  <c r="C2112" i="4" a="1"/>
  <c r="C2112" i="4" s="1"/>
  <c r="B2112" i="4" a="1"/>
  <c r="B2112" i="4" s="1"/>
  <c r="A2112" i="4" a="1"/>
  <c r="A2112" i="4" s="1"/>
  <c r="D2111" i="4" a="1"/>
  <c r="D2111" i="4" s="1"/>
  <c r="C2111" i="4" a="1"/>
  <c r="C2111" i="4" s="1"/>
  <c r="B2111" i="4" a="1"/>
  <c r="B2111" i="4" s="1"/>
  <c r="A2111" i="4" a="1"/>
  <c r="A2111" i="4" s="1"/>
  <c r="D2110" i="4" a="1"/>
  <c r="D2110" i="4" s="1"/>
  <c r="C2110" i="4" a="1"/>
  <c r="C2110" i="4" s="1"/>
  <c r="B2110" i="4" a="1"/>
  <c r="B2110" i="4" s="1"/>
  <c r="A2110" i="4" a="1"/>
  <c r="A2110" i="4" s="1"/>
  <c r="D2109" i="4" a="1"/>
  <c r="D2109" i="4" s="1"/>
  <c r="C2109" i="4" a="1"/>
  <c r="C2109" i="4" s="1"/>
  <c r="B2109" i="4" a="1"/>
  <c r="B2109" i="4" s="1"/>
  <c r="A2109" i="4" a="1"/>
  <c r="A2109" i="4" s="1"/>
  <c r="D2108" i="4" a="1"/>
  <c r="D2108" i="4" s="1"/>
  <c r="C2108" i="4" a="1"/>
  <c r="C2108" i="4" s="1"/>
  <c r="B2108" i="4" a="1"/>
  <c r="B2108" i="4" s="1"/>
  <c r="A2108" i="4" a="1"/>
  <c r="A2108" i="4" s="1"/>
  <c r="D2107" i="4" a="1"/>
  <c r="D2107" i="4" s="1"/>
  <c r="C2107" i="4" a="1"/>
  <c r="C2107" i="4" s="1"/>
  <c r="B2107" i="4" a="1"/>
  <c r="B2107" i="4" s="1"/>
  <c r="A2107" i="4" a="1"/>
  <c r="A2107" i="4" s="1"/>
  <c r="D2106" i="4" a="1"/>
  <c r="D2106" i="4" s="1"/>
  <c r="C2106" i="4" a="1"/>
  <c r="C2106" i="4" s="1"/>
  <c r="B2106" i="4" a="1"/>
  <c r="B2106" i="4" s="1"/>
  <c r="A2106" i="4" a="1"/>
  <c r="A2106" i="4" s="1"/>
  <c r="D2105" i="4" a="1"/>
  <c r="D2105" i="4" s="1"/>
  <c r="C2105" i="4" a="1"/>
  <c r="C2105" i="4" s="1"/>
  <c r="B2105" i="4" a="1"/>
  <c r="B2105" i="4" s="1"/>
  <c r="A2105" i="4" a="1"/>
  <c r="A2105" i="4" s="1"/>
  <c r="D2104" i="4" a="1"/>
  <c r="D2104" i="4" s="1"/>
  <c r="C2104" i="4" a="1"/>
  <c r="C2104" i="4" s="1"/>
  <c r="B2104" i="4" a="1"/>
  <c r="B2104" i="4" s="1"/>
  <c r="A2104" i="4" a="1"/>
  <c r="A2104" i="4" s="1"/>
  <c r="D2103" i="4" a="1"/>
  <c r="D2103" i="4" s="1"/>
  <c r="C2103" i="4" a="1"/>
  <c r="C2103" i="4" s="1"/>
  <c r="B2103" i="4" a="1"/>
  <c r="B2103" i="4" s="1"/>
  <c r="A2103" i="4" a="1"/>
  <c r="A2103" i="4" s="1"/>
  <c r="D2102" i="4" a="1"/>
  <c r="D2102" i="4" s="1"/>
  <c r="C2102" i="4" a="1"/>
  <c r="C2102" i="4" s="1"/>
  <c r="B2102" i="4" a="1"/>
  <c r="B2102" i="4" s="1"/>
  <c r="A2102" i="4" a="1"/>
  <c r="A2102" i="4" s="1"/>
  <c r="D2101" i="4" a="1"/>
  <c r="D2101" i="4" s="1"/>
  <c r="C2101" i="4" a="1"/>
  <c r="C2101" i="4" s="1"/>
  <c r="B2101" i="4" a="1"/>
  <c r="B2101" i="4" s="1"/>
  <c r="A2101" i="4" a="1"/>
  <c r="A2101" i="4" s="1"/>
  <c r="D2100" i="4" a="1"/>
  <c r="D2100" i="4" s="1"/>
  <c r="C2100" i="4" a="1"/>
  <c r="C2100" i="4" s="1"/>
  <c r="B2100" i="4" a="1"/>
  <c r="B2100" i="4" s="1"/>
  <c r="A2100" i="4" a="1"/>
  <c r="A2100" i="4" s="1"/>
  <c r="D2099" i="4" a="1"/>
  <c r="D2099" i="4" s="1"/>
  <c r="C2099" i="4" a="1"/>
  <c r="C2099" i="4" s="1"/>
  <c r="B2099" i="4" a="1"/>
  <c r="B2099" i="4" s="1"/>
  <c r="A2099" i="4" a="1"/>
  <c r="A2099" i="4" s="1"/>
  <c r="D2098" i="4" a="1"/>
  <c r="D2098" i="4" s="1"/>
  <c r="C2098" i="4" a="1"/>
  <c r="C2098" i="4" s="1"/>
  <c r="B2098" i="4" a="1"/>
  <c r="B2098" i="4" s="1"/>
  <c r="A2098" i="4" a="1"/>
  <c r="A2098" i="4" s="1"/>
  <c r="D2097" i="4" a="1"/>
  <c r="D2097" i="4" s="1"/>
  <c r="C2097" i="4" a="1"/>
  <c r="C2097" i="4" s="1"/>
  <c r="B2097" i="4" a="1"/>
  <c r="B2097" i="4" s="1"/>
  <c r="A2097" i="4" a="1"/>
  <c r="A2097" i="4" s="1"/>
  <c r="D2096" i="4" a="1"/>
  <c r="D2096" i="4" s="1"/>
  <c r="C2096" i="4" a="1"/>
  <c r="C2096" i="4" s="1"/>
  <c r="B2096" i="4" a="1"/>
  <c r="B2096" i="4" s="1"/>
  <c r="A2096" i="4" a="1"/>
  <c r="A2096" i="4" s="1"/>
  <c r="D2095" i="4" a="1"/>
  <c r="D2095" i="4" s="1"/>
  <c r="C2095" i="4" a="1"/>
  <c r="C2095" i="4" s="1"/>
  <c r="B2095" i="4" a="1"/>
  <c r="B2095" i="4" s="1"/>
  <c r="A2095" i="4" a="1"/>
  <c r="A2095" i="4" s="1"/>
  <c r="D2094" i="4" a="1"/>
  <c r="D2094" i="4" s="1"/>
  <c r="C2094" i="4" a="1"/>
  <c r="C2094" i="4" s="1"/>
  <c r="B2094" i="4" a="1"/>
  <c r="B2094" i="4" s="1"/>
  <c r="A2094" i="4" a="1"/>
  <c r="A2094" i="4" s="1"/>
  <c r="D2093" i="4" a="1"/>
  <c r="D2093" i="4" s="1"/>
  <c r="C2093" i="4" a="1"/>
  <c r="C2093" i="4" s="1"/>
  <c r="B2093" i="4" a="1"/>
  <c r="B2093" i="4" s="1"/>
  <c r="A2093" i="4" a="1"/>
  <c r="A2093" i="4" s="1"/>
  <c r="D2092" i="4" a="1"/>
  <c r="D2092" i="4" s="1"/>
  <c r="C2092" i="4" a="1"/>
  <c r="C2092" i="4" s="1"/>
  <c r="B2092" i="4" a="1"/>
  <c r="B2092" i="4" s="1"/>
  <c r="A2092" i="4" a="1"/>
  <c r="A2092" i="4" s="1"/>
  <c r="D2091" i="4" a="1"/>
  <c r="D2091" i="4" s="1"/>
  <c r="C2091" i="4" a="1"/>
  <c r="C2091" i="4" s="1"/>
  <c r="B2091" i="4" a="1"/>
  <c r="B2091" i="4" s="1"/>
  <c r="A2091" i="4" a="1"/>
  <c r="A2091" i="4" s="1"/>
  <c r="D2090" i="4" a="1"/>
  <c r="D2090" i="4" s="1"/>
  <c r="C2090" i="4" a="1"/>
  <c r="C2090" i="4" s="1"/>
  <c r="B2090" i="4" a="1"/>
  <c r="B2090" i="4" s="1"/>
  <c r="A2090" i="4" a="1"/>
  <c r="A2090" i="4" s="1"/>
  <c r="D2089" i="4" a="1"/>
  <c r="D2089" i="4" s="1"/>
  <c r="C2089" i="4" a="1"/>
  <c r="C2089" i="4" s="1"/>
  <c r="B2089" i="4" a="1"/>
  <c r="B2089" i="4" s="1"/>
  <c r="A2089" i="4" a="1"/>
  <c r="A2089" i="4" s="1"/>
  <c r="D2088" i="4" a="1"/>
  <c r="D2088" i="4" s="1"/>
  <c r="C2088" i="4" a="1"/>
  <c r="C2088" i="4" s="1"/>
  <c r="B2088" i="4" a="1"/>
  <c r="B2088" i="4" s="1"/>
  <c r="A2088" i="4" a="1"/>
  <c r="A2088" i="4" s="1"/>
  <c r="D2087" i="4" a="1"/>
  <c r="D2087" i="4" s="1"/>
  <c r="C2087" i="4" a="1"/>
  <c r="C2087" i="4" s="1"/>
  <c r="B2087" i="4" a="1"/>
  <c r="B2087" i="4" s="1"/>
  <c r="A2087" i="4" a="1"/>
  <c r="A2087" i="4" s="1"/>
  <c r="D2086" i="4" a="1"/>
  <c r="D2086" i="4" s="1"/>
  <c r="C2086" i="4" a="1"/>
  <c r="C2086" i="4" s="1"/>
  <c r="B2086" i="4" a="1"/>
  <c r="B2086" i="4" s="1"/>
  <c r="A2086" i="4" a="1"/>
  <c r="A2086" i="4" s="1"/>
  <c r="D2085" i="4" a="1"/>
  <c r="D2085" i="4" s="1"/>
  <c r="C2085" i="4" a="1"/>
  <c r="C2085" i="4" s="1"/>
  <c r="B2085" i="4" a="1"/>
  <c r="B2085" i="4" s="1"/>
  <c r="A2085" i="4" a="1"/>
  <c r="A2085" i="4" s="1"/>
  <c r="D2084" i="4" a="1"/>
  <c r="D2084" i="4" s="1"/>
  <c r="C2084" i="4" a="1"/>
  <c r="C2084" i="4" s="1"/>
  <c r="B2084" i="4" a="1"/>
  <c r="B2084" i="4" s="1"/>
  <c r="A2084" i="4" a="1"/>
  <c r="A2084" i="4" s="1"/>
  <c r="D2083" i="4" a="1"/>
  <c r="D2083" i="4" s="1"/>
  <c r="C2083" i="4" a="1"/>
  <c r="C2083" i="4" s="1"/>
  <c r="B2083" i="4" a="1"/>
  <c r="B2083" i="4" s="1"/>
  <c r="A2083" i="4" a="1"/>
  <c r="A2083" i="4" s="1"/>
  <c r="D2082" i="4" a="1"/>
  <c r="D2082" i="4" s="1"/>
  <c r="C2082" i="4" a="1"/>
  <c r="C2082" i="4" s="1"/>
  <c r="B2082" i="4" a="1"/>
  <c r="B2082" i="4" s="1"/>
  <c r="A2082" i="4" a="1"/>
  <c r="A2082" i="4" s="1"/>
  <c r="D2081" i="4" a="1"/>
  <c r="D2081" i="4" s="1"/>
  <c r="C2081" i="4" a="1"/>
  <c r="C2081" i="4" s="1"/>
  <c r="B2081" i="4" a="1"/>
  <c r="B2081" i="4" s="1"/>
  <c r="A2081" i="4" a="1"/>
  <c r="A2081" i="4" s="1"/>
  <c r="D2080" i="4" a="1"/>
  <c r="D2080" i="4" s="1"/>
  <c r="C2080" i="4" a="1"/>
  <c r="C2080" i="4" s="1"/>
  <c r="B2080" i="4" a="1"/>
  <c r="B2080" i="4" s="1"/>
  <c r="A2080" i="4" a="1"/>
  <c r="A2080" i="4" s="1"/>
  <c r="D2079" i="4" a="1"/>
  <c r="D2079" i="4" s="1"/>
  <c r="C2079" i="4" a="1"/>
  <c r="C2079" i="4" s="1"/>
  <c r="B2079" i="4" a="1"/>
  <c r="B2079" i="4" s="1"/>
  <c r="A2079" i="4" a="1"/>
  <c r="A2079" i="4" s="1"/>
  <c r="D2078" i="4" a="1"/>
  <c r="D2078" i="4" s="1"/>
  <c r="C2078" i="4" a="1"/>
  <c r="C2078" i="4" s="1"/>
  <c r="B2078" i="4" a="1"/>
  <c r="B2078" i="4" s="1"/>
  <c r="A2078" i="4" a="1"/>
  <c r="A2078" i="4" s="1"/>
  <c r="D2077" i="4" a="1"/>
  <c r="D2077" i="4" s="1"/>
  <c r="C2077" i="4" a="1"/>
  <c r="C2077" i="4" s="1"/>
  <c r="B2077" i="4" a="1"/>
  <c r="B2077" i="4" s="1"/>
  <c r="A2077" i="4" a="1"/>
  <c r="A2077" i="4" s="1"/>
  <c r="D2076" i="4" a="1"/>
  <c r="D2076" i="4" s="1"/>
  <c r="C2076" i="4" a="1"/>
  <c r="C2076" i="4" s="1"/>
  <c r="B2076" i="4" a="1"/>
  <c r="B2076" i="4" s="1"/>
  <c r="A2076" i="4" a="1"/>
  <c r="A2076" i="4" s="1"/>
  <c r="D2075" i="4" a="1"/>
  <c r="D2075" i="4" s="1"/>
  <c r="C2075" i="4" a="1"/>
  <c r="C2075" i="4" s="1"/>
  <c r="B2075" i="4" a="1"/>
  <c r="B2075" i="4" s="1"/>
  <c r="A2075" i="4" a="1"/>
  <c r="A2075" i="4" s="1"/>
  <c r="D2074" i="4" a="1"/>
  <c r="D2074" i="4" s="1"/>
  <c r="C2074" i="4" a="1"/>
  <c r="C2074" i="4" s="1"/>
  <c r="B2074" i="4" a="1"/>
  <c r="B2074" i="4" s="1"/>
  <c r="A2074" i="4" a="1"/>
  <c r="A2074" i="4" s="1"/>
  <c r="D2073" i="4" a="1"/>
  <c r="D2073" i="4" s="1"/>
  <c r="C2073" i="4" a="1"/>
  <c r="C2073" i="4" s="1"/>
  <c r="B2073" i="4" a="1"/>
  <c r="B2073" i="4" s="1"/>
  <c r="A2073" i="4" a="1"/>
  <c r="A2073" i="4" s="1"/>
  <c r="D2072" i="4" a="1"/>
  <c r="D2072" i="4" s="1"/>
  <c r="C2072" i="4" a="1"/>
  <c r="C2072" i="4" s="1"/>
  <c r="B2072" i="4" a="1"/>
  <c r="B2072" i="4" s="1"/>
  <c r="A2072" i="4" a="1"/>
  <c r="A2072" i="4" s="1"/>
  <c r="D2071" i="4" a="1"/>
  <c r="D2071" i="4" s="1"/>
  <c r="C2071" i="4" a="1"/>
  <c r="C2071" i="4" s="1"/>
  <c r="B2071" i="4" a="1"/>
  <c r="B2071" i="4" s="1"/>
  <c r="A2071" i="4" a="1"/>
  <c r="A2071" i="4" s="1"/>
  <c r="D2070" i="4" a="1"/>
  <c r="D2070" i="4" s="1"/>
  <c r="C2070" i="4" a="1"/>
  <c r="C2070" i="4" s="1"/>
  <c r="B2070" i="4" a="1"/>
  <c r="B2070" i="4" s="1"/>
  <c r="A2070" i="4" a="1"/>
  <c r="A2070" i="4" s="1"/>
  <c r="D2069" i="4" a="1"/>
  <c r="D2069" i="4" s="1"/>
  <c r="C2069" i="4" a="1"/>
  <c r="C2069" i="4" s="1"/>
  <c r="B2069" i="4" a="1"/>
  <c r="B2069" i="4" s="1"/>
  <c r="A2069" i="4" a="1"/>
  <c r="A2069" i="4" s="1"/>
  <c r="D2068" i="4" a="1"/>
  <c r="D2068" i="4" s="1"/>
  <c r="C2068" i="4" a="1"/>
  <c r="C2068" i="4" s="1"/>
  <c r="B2068" i="4" a="1"/>
  <c r="B2068" i="4" s="1"/>
  <c r="A2068" i="4" a="1"/>
  <c r="A2068" i="4" s="1"/>
  <c r="D2067" i="4" a="1"/>
  <c r="D2067" i="4" s="1"/>
  <c r="C2067" i="4" a="1"/>
  <c r="C2067" i="4" s="1"/>
  <c r="B2067" i="4" a="1"/>
  <c r="B2067" i="4" s="1"/>
  <c r="A2067" i="4" a="1"/>
  <c r="A2067" i="4" s="1"/>
  <c r="D2066" i="4" a="1"/>
  <c r="D2066" i="4" s="1"/>
  <c r="C2066" i="4" a="1"/>
  <c r="C2066" i="4" s="1"/>
  <c r="B2066" i="4" a="1"/>
  <c r="B2066" i="4" s="1"/>
  <c r="A2066" i="4" a="1"/>
  <c r="A2066" i="4" s="1"/>
  <c r="D2065" i="4" a="1"/>
  <c r="D2065" i="4" s="1"/>
  <c r="C2065" i="4" a="1"/>
  <c r="C2065" i="4" s="1"/>
  <c r="B2065" i="4" a="1"/>
  <c r="B2065" i="4" s="1"/>
  <c r="A2065" i="4" a="1"/>
  <c r="A2065" i="4" s="1"/>
  <c r="D2064" i="4" a="1"/>
  <c r="D2064" i="4" s="1"/>
  <c r="C2064" i="4" a="1"/>
  <c r="C2064" i="4" s="1"/>
  <c r="B2064" i="4" a="1"/>
  <c r="B2064" i="4" s="1"/>
  <c r="A2064" i="4" a="1"/>
  <c r="A2064" i="4" s="1"/>
  <c r="D2063" i="4" a="1"/>
  <c r="D2063" i="4" s="1"/>
  <c r="C2063" i="4" a="1"/>
  <c r="C2063" i="4" s="1"/>
  <c r="B2063" i="4" a="1"/>
  <c r="B2063" i="4" s="1"/>
  <c r="A2063" i="4" a="1"/>
  <c r="A2063" i="4" s="1"/>
  <c r="D2062" i="4" a="1"/>
  <c r="D2062" i="4" s="1"/>
  <c r="C2062" i="4" a="1"/>
  <c r="C2062" i="4" s="1"/>
  <c r="B2062" i="4" a="1"/>
  <c r="B2062" i="4" s="1"/>
  <c r="A2062" i="4" a="1"/>
  <c r="A2062" i="4" s="1"/>
  <c r="D2061" i="4" a="1"/>
  <c r="D2061" i="4" s="1"/>
  <c r="C2061" i="4" a="1"/>
  <c r="C2061" i="4" s="1"/>
  <c r="B2061" i="4" a="1"/>
  <c r="B2061" i="4" s="1"/>
  <c r="A2061" i="4" a="1"/>
  <c r="A2061" i="4" s="1"/>
  <c r="D2060" i="4" a="1"/>
  <c r="D2060" i="4" s="1"/>
  <c r="C2060" i="4" a="1"/>
  <c r="C2060" i="4" s="1"/>
  <c r="B2060" i="4" a="1"/>
  <c r="B2060" i="4" s="1"/>
  <c r="A2060" i="4" a="1"/>
  <c r="A2060" i="4" s="1"/>
  <c r="D2059" i="4" a="1"/>
  <c r="D2059" i="4" s="1"/>
  <c r="C2059" i="4" a="1"/>
  <c r="C2059" i="4" s="1"/>
  <c r="B2059" i="4" a="1"/>
  <c r="B2059" i="4" s="1"/>
  <c r="A2059" i="4" a="1"/>
  <c r="A2059" i="4" s="1"/>
  <c r="D2058" i="4" a="1"/>
  <c r="D2058" i="4" s="1"/>
  <c r="C2058" i="4" a="1"/>
  <c r="C2058" i="4" s="1"/>
  <c r="B2058" i="4" a="1"/>
  <c r="B2058" i="4" s="1"/>
  <c r="A2058" i="4" a="1"/>
  <c r="A2058" i="4" s="1"/>
  <c r="D2057" i="4" a="1"/>
  <c r="D2057" i="4" s="1"/>
  <c r="C2057" i="4" a="1"/>
  <c r="C2057" i="4" s="1"/>
  <c r="B2057" i="4" a="1"/>
  <c r="B2057" i="4" s="1"/>
  <c r="A2057" i="4" a="1"/>
  <c r="A2057" i="4" s="1"/>
  <c r="D2056" i="4" a="1"/>
  <c r="D2056" i="4" s="1"/>
  <c r="C2056" i="4" a="1"/>
  <c r="C2056" i="4" s="1"/>
  <c r="B2056" i="4" a="1"/>
  <c r="B2056" i="4" s="1"/>
  <c r="A2056" i="4" a="1"/>
  <c r="A2056" i="4" s="1"/>
  <c r="D2055" i="4" a="1"/>
  <c r="D2055" i="4" s="1"/>
  <c r="C2055" i="4" a="1"/>
  <c r="C2055" i="4" s="1"/>
  <c r="B2055" i="4" a="1"/>
  <c r="B2055" i="4" s="1"/>
  <c r="A2055" i="4" a="1"/>
  <c r="A2055" i="4" s="1"/>
  <c r="D2054" i="4" a="1"/>
  <c r="D2054" i="4" s="1"/>
  <c r="C2054" i="4" a="1"/>
  <c r="C2054" i="4" s="1"/>
  <c r="B2054" i="4" a="1"/>
  <c r="B2054" i="4" s="1"/>
  <c r="A2054" i="4" a="1"/>
  <c r="A2054" i="4" s="1"/>
  <c r="D2053" i="4" a="1"/>
  <c r="D2053" i="4" s="1"/>
  <c r="C2053" i="4" a="1"/>
  <c r="C2053" i="4" s="1"/>
  <c r="B2053" i="4" a="1"/>
  <c r="B2053" i="4" s="1"/>
  <c r="A2053" i="4" a="1"/>
  <c r="A2053" i="4" s="1"/>
  <c r="D2052" i="4" a="1"/>
  <c r="D2052" i="4" s="1"/>
  <c r="C2052" i="4" a="1"/>
  <c r="C2052" i="4" s="1"/>
  <c r="B2052" i="4" a="1"/>
  <c r="B2052" i="4" s="1"/>
  <c r="A2052" i="4" a="1"/>
  <c r="A2052" i="4" s="1"/>
  <c r="D2051" i="4" a="1"/>
  <c r="D2051" i="4" s="1"/>
  <c r="C2051" i="4" a="1"/>
  <c r="C2051" i="4" s="1"/>
  <c r="B2051" i="4" a="1"/>
  <c r="B2051" i="4" s="1"/>
  <c r="A2051" i="4" a="1"/>
  <c r="A2051" i="4" s="1"/>
  <c r="D2050" i="4" a="1"/>
  <c r="D2050" i="4" s="1"/>
  <c r="C2050" i="4" a="1"/>
  <c r="C2050" i="4" s="1"/>
  <c r="B2050" i="4" a="1"/>
  <c r="B2050" i="4" s="1"/>
  <c r="A2050" i="4" a="1"/>
  <c r="A2050" i="4" s="1"/>
  <c r="D2049" i="4" a="1"/>
  <c r="D2049" i="4" s="1"/>
  <c r="C2049" i="4" a="1"/>
  <c r="C2049" i="4" s="1"/>
  <c r="B2049" i="4" a="1"/>
  <c r="B2049" i="4" s="1"/>
  <c r="A2049" i="4" a="1"/>
  <c r="A2049" i="4" s="1"/>
  <c r="D2048" i="4" a="1"/>
  <c r="D2048" i="4" s="1"/>
  <c r="C2048" i="4" a="1"/>
  <c r="C2048" i="4" s="1"/>
  <c r="B2048" i="4" a="1"/>
  <c r="B2048" i="4" s="1"/>
  <c r="A2048" i="4" a="1"/>
  <c r="A2048" i="4" s="1"/>
  <c r="D2047" i="4" a="1"/>
  <c r="D2047" i="4" s="1"/>
  <c r="C2047" i="4" a="1"/>
  <c r="C2047" i="4" s="1"/>
  <c r="B2047" i="4" a="1"/>
  <c r="B2047" i="4" s="1"/>
  <c r="A2047" i="4" a="1"/>
  <c r="A2047" i="4" s="1"/>
  <c r="D2046" i="4" a="1"/>
  <c r="D2046" i="4" s="1"/>
  <c r="C2046" i="4" a="1"/>
  <c r="C2046" i="4" s="1"/>
  <c r="B2046" i="4" a="1"/>
  <c r="B2046" i="4" s="1"/>
  <c r="A2046" i="4" a="1"/>
  <c r="A2046" i="4" s="1"/>
  <c r="D2045" i="4" a="1"/>
  <c r="D2045" i="4" s="1"/>
  <c r="C2045" i="4" a="1"/>
  <c r="C2045" i="4" s="1"/>
  <c r="B2045" i="4" a="1"/>
  <c r="B2045" i="4" s="1"/>
  <c r="A2045" i="4" a="1"/>
  <c r="A2045" i="4" s="1"/>
  <c r="D2044" i="4" a="1"/>
  <c r="D2044" i="4" s="1"/>
  <c r="C2044" i="4" a="1"/>
  <c r="C2044" i="4" s="1"/>
  <c r="B2044" i="4" a="1"/>
  <c r="B2044" i="4" s="1"/>
  <c r="A2044" i="4" a="1"/>
  <c r="A2044" i="4" s="1"/>
  <c r="D2043" i="4" a="1"/>
  <c r="D2043" i="4" s="1"/>
  <c r="C2043" i="4" a="1"/>
  <c r="C2043" i="4" s="1"/>
  <c r="B2043" i="4" a="1"/>
  <c r="B2043" i="4" s="1"/>
  <c r="A2043" i="4" a="1"/>
  <c r="A2043" i="4" s="1"/>
  <c r="D2042" i="4" a="1"/>
  <c r="D2042" i="4" s="1"/>
  <c r="C2042" i="4" a="1"/>
  <c r="C2042" i="4" s="1"/>
  <c r="B2042" i="4" a="1"/>
  <c r="B2042" i="4" s="1"/>
  <c r="A2042" i="4" a="1"/>
  <c r="A2042" i="4" s="1"/>
  <c r="D2041" i="4" a="1"/>
  <c r="D2041" i="4" s="1"/>
  <c r="C2041" i="4" a="1"/>
  <c r="C2041" i="4" s="1"/>
  <c r="B2041" i="4" a="1"/>
  <c r="B2041" i="4" s="1"/>
  <c r="A2041" i="4" a="1"/>
  <c r="A2041" i="4" s="1"/>
  <c r="D2040" i="4" a="1"/>
  <c r="D2040" i="4" s="1"/>
  <c r="C2040" i="4" a="1"/>
  <c r="C2040" i="4" s="1"/>
  <c r="B2040" i="4" a="1"/>
  <c r="B2040" i="4" s="1"/>
  <c r="A2040" i="4" a="1"/>
  <c r="A2040" i="4" s="1"/>
  <c r="D2039" i="4" a="1"/>
  <c r="D2039" i="4" s="1"/>
  <c r="C2039" i="4" a="1"/>
  <c r="C2039" i="4" s="1"/>
  <c r="B2039" i="4" a="1"/>
  <c r="B2039" i="4" s="1"/>
  <c r="A2039" i="4" a="1"/>
  <c r="A2039" i="4" s="1"/>
  <c r="D2038" i="4" a="1"/>
  <c r="D2038" i="4" s="1"/>
  <c r="C2038" i="4" a="1"/>
  <c r="C2038" i="4" s="1"/>
  <c r="B2038" i="4" a="1"/>
  <c r="B2038" i="4" s="1"/>
  <c r="A2038" i="4" a="1"/>
  <c r="A2038" i="4" s="1"/>
  <c r="D2037" i="4" a="1"/>
  <c r="D2037" i="4" s="1"/>
  <c r="C2037" i="4" a="1"/>
  <c r="C2037" i="4" s="1"/>
  <c r="B2037" i="4" a="1"/>
  <c r="B2037" i="4" s="1"/>
  <c r="A2037" i="4" a="1"/>
  <c r="A2037" i="4" s="1"/>
  <c r="D2036" i="4" a="1"/>
  <c r="D2036" i="4" s="1"/>
  <c r="C2036" i="4" a="1"/>
  <c r="C2036" i="4" s="1"/>
  <c r="B2036" i="4" a="1"/>
  <c r="B2036" i="4" s="1"/>
  <c r="A2036" i="4" a="1"/>
  <c r="A2036" i="4" s="1"/>
  <c r="D2035" i="4" a="1"/>
  <c r="D2035" i="4" s="1"/>
  <c r="C2035" i="4" a="1"/>
  <c r="C2035" i="4" s="1"/>
  <c r="B2035" i="4" a="1"/>
  <c r="B2035" i="4" s="1"/>
  <c r="A2035" i="4" a="1"/>
  <c r="A2035" i="4" s="1"/>
  <c r="D2034" i="4" a="1"/>
  <c r="D2034" i="4" s="1"/>
  <c r="C2034" i="4" a="1"/>
  <c r="C2034" i="4" s="1"/>
  <c r="B2034" i="4" a="1"/>
  <c r="B2034" i="4" s="1"/>
  <c r="A2034" i="4" a="1"/>
  <c r="A2034" i="4" s="1"/>
  <c r="D2033" i="4" a="1"/>
  <c r="D2033" i="4" s="1"/>
  <c r="C2033" i="4" a="1"/>
  <c r="C2033" i="4" s="1"/>
  <c r="B2033" i="4" a="1"/>
  <c r="B2033" i="4" s="1"/>
  <c r="A2033" i="4" a="1"/>
  <c r="A2033" i="4" s="1"/>
  <c r="D2032" i="4" a="1"/>
  <c r="D2032" i="4" s="1"/>
  <c r="C2032" i="4" a="1"/>
  <c r="C2032" i="4" s="1"/>
  <c r="B2032" i="4" a="1"/>
  <c r="B2032" i="4" s="1"/>
  <c r="A2032" i="4" a="1"/>
  <c r="A2032" i="4" s="1"/>
  <c r="D2031" i="4" a="1"/>
  <c r="D2031" i="4" s="1"/>
  <c r="C2031" i="4" a="1"/>
  <c r="C2031" i="4" s="1"/>
  <c r="B2031" i="4" a="1"/>
  <c r="B2031" i="4" s="1"/>
  <c r="A2031" i="4" a="1"/>
  <c r="A2031" i="4" s="1"/>
  <c r="D2030" i="4" a="1"/>
  <c r="D2030" i="4" s="1"/>
  <c r="C2030" i="4" a="1"/>
  <c r="C2030" i="4" s="1"/>
  <c r="B2030" i="4" a="1"/>
  <c r="B2030" i="4" s="1"/>
  <c r="A2030" i="4" a="1"/>
  <c r="A2030" i="4" s="1"/>
  <c r="D2029" i="4" a="1"/>
  <c r="D2029" i="4" s="1"/>
  <c r="C2029" i="4" a="1"/>
  <c r="C2029" i="4" s="1"/>
  <c r="B2029" i="4" a="1"/>
  <c r="B2029" i="4" s="1"/>
  <c r="A2029" i="4" a="1"/>
  <c r="A2029" i="4" s="1"/>
  <c r="D2028" i="4" a="1"/>
  <c r="D2028" i="4" s="1"/>
  <c r="C2028" i="4" a="1"/>
  <c r="C2028" i="4" s="1"/>
  <c r="B2028" i="4" a="1"/>
  <c r="B2028" i="4" s="1"/>
  <c r="A2028" i="4" a="1"/>
  <c r="A2028" i="4" s="1"/>
  <c r="D2027" i="4" a="1"/>
  <c r="D2027" i="4" s="1"/>
  <c r="C2027" i="4" a="1"/>
  <c r="C2027" i="4" s="1"/>
  <c r="B2027" i="4" a="1"/>
  <c r="B2027" i="4" s="1"/>
  <c r="A2027" i="4" a="1"/>
  <c r="A2027" i="4" s="1"/>
  <c r="D2026" i="4" a="1"/>
  <c r="D2026" i="4" s="1"/>
  <c r="C2026" i="4" a="1"/>
  <c r="C2026" i="4" s="1"/>
  <c r="B2026" i="4" a="1"/>
  <c r="B2026" i="4" s="1"/>
  <c r="A2026" i="4" a="1"/>
  <c r="A2026" i="4" s="1"/>
  <c r="D2025" i="4" a="1"/>
  <c r="D2025" i="4" s="1"/>
  <c r="C2025" i="4" a="1"/>
  <c r="C2025" i="4" s="1"/>
  <c r="B2025" i="4" a="1"/>
  <c r="B2025" i="4" s="1"/>
  <c r="A2025" i="4" a="1"/>
  <c r="A2025" i="4" s="1"/>
  <c r="D2024" i="4" a="1"/>
  <c r="D2024" i="4" s="1"/>
  <c r="C2024" i="4" a="1"/>
  <c r="C2024" i="4" s="1"/>
  <c r="B2024" i="4" a="1"/>
  <c r="B2024" i="4" s="1"/>
  <c r="A2024" i="4" a="1"/>
  <c r="A2024" i="4" s="1"/>
  <c r="D2023" i="4" a="1"/>
  <c r="D2023" i="4" s="1"/>
  <c r="C2023" i="4" a="1"/>
  <c r="C2023" i="4" s="1"/>
  <c r="B2023" i="4" a="1"/>
  <c r="B2023" i="4" s="1"/>
  <c r="A2023" i="4" a="1"/>
  <c r="A2023" i="4" s="1"/>
  <c r="D2022" i="4" a="1"/>
  <c r="D2022" i="4" s="1"/>
  <c r="C2022" i="4" a="1"/>
  <c r="C2022" i="4" s="1"/>
  <c r="B2022" i="4" a="1"/>
  <c r="B2022" i="4" s="1"/>
  <c r="A2022" i="4" a="1"/>
  <c r="A2022" i="4" s="1"/>
  <c r="D2021" i="4" a="1"/>
  <c r="D2021" i="4" s="1"/>
  <c r="C2021" i="4" a="1"/>
  <c r="C2021" i="4" s="1"/>
  <c r="B2021" i="4" a="1"/>
  <c r="B2021" i="4" s="1"/>
  <c r="A2021" i="4" a="1"/>
  <c r="A2021" i="4" s="1"/>
  <c r="D2020" i="4" a="1"/>
  <c r="D2020" i="4" s="1"/>
  <c r="C2020" i="4" a="1"/>
  <c r="C2020" i="4" s="1"/>
  <c r="B2020" i="4" a="1"/>
  <c r="B2020" i="4" s="1"/>
  <c r="A2020" i="4" a="1"/>
  <c r="A2020" i="4" s="1"/>
  <c r="D2019" i="4" a="1"/>
  <c r="D2019" i="4" s="1"/>
  <c r="C2019" i="4" a="1"/>
  <c r="C2019" i="4" s="1"/>
  <c r="B2019" i="4" a="1"/>
  <c r="B2019" i="4" s="1"/>
  <c r="A2019" i="4" a="1"/>
  <c r="A2019" i="4" s="1"/>
  <c r="D2018" i="4" a="1"/>
  <c r="D2018" i="4" s="1"/>
  <c r="C2018" i="4" a="1"/>
  <c r="C2018" i="4" s="1"/>
  <c r="B2018" i="4" a="1"/>
  <c r="B2018" i="4" s="1"/>
  <c r="A2018" i="4" a="1"/>
  <c r="A2018" i="4" s="1"/>
  <c r="D2017" i="4" a="1"/>
  <c r="D2017" i="4" s="1"/>
  <c r="C2017" i="4" a="1"/>
  <c r="C2017" i="4" s="1"/>
  <c r="B2017" i="4" a="1"/>
  <c r="B2017" i="4" s="1"/>
  <c r="A2017" i="4" a="1"/>
  <c r="A2017" i="4" s="1"/>
  <c r="D2016" i="4" a="1"/>
  <c r="D2016" i="4" s="1"/>
  <c r="C2016" i="4" a="1"/>
  <c r="C2016" i="4" s="1"/>
  <c r="B2016" i="4" a="1"/>
  <c r="B2016" i="4" s="1"/>
  <c r="A2016" i="4" a="1"/>
  <c r="A2016" i="4" s="1"/>
  <c r="D2015" i="4" a="1"/>
  <c r="D2015" i="4" s="1"/>
  <c r="C2015" i="4" a="1"/>
  <c r="C2015" i="4" s="1"/>
  <c r="B2015" i="4" a="1"/>
  <c r="B2015" i="4" s="1"/>
  <c r="A2015" i="4" a="1"/>
  <c r="A2015" i="4" s="1"/>
  <c r="D2014" i="4" a="1"/>
  <c r="D2014" i="4" s="1"/>
  <c r="C2014" i="4" a="1"/>
  <c r="C2014" i="4" s="1"/>
  <c r="B2014" i="4" a="1"/>
  <c r="B2014" i="4" s="1"/>
  <c r="A2014" i="4" a="1"/>
  <c r="A2014" i="4" s="1"/>
  <c r="D2013" i="4" a="1"/>
  <c r="D2013" i="4" s="1"/>
  <c r="C2013" i="4" a="1"/>
  <c r="C2013" i="4" s="1"/>
  <c r="B2013" i="4" a="1"/>
  <c r="B2013" i="4" s="1"/>
  <c r="A2013" i="4" a="1"/>
  <c r="A2013" i="4" s="1"/>
  <c r="D2012" i="4" a="1"/>
  <c r="D2012" i="4" s="1"/>
  <c r="C2012" i="4" a="1"/>
  <c r="C2012" i="4" s="1"/>
  <c r="B2012" i="4" a="1"/>
  <c r="B2012" i="4" s="1"/>
  <c r="A2012" i="4" a="1"/>
  <c r="A2012" i="4" s="1"/>
  <c r="D2011" i="4" a="1"/>
  <c r="D2011" i="4" s="1"/>
  <c r="C2011" i="4" a="1"/>
  <c r="C2011" i="4" s="1"/>
  <c r="B2011" i="4" a="1"/>
  <c r="B2011" i="4" s="1"/>
  <c r="A2011" i="4" a="1"/>
  <c r="A2011" i="4" s="1"/>
  <c r="D2010" i="4" a="1"/>
  <c r="D2010" i="4" s="1"/>
  <c r="C2010" i="4" a="1"/>
  <c r="C2010" i="4" s="1"/>
  <c r="B2010" i="4" a="1"/>
  <c r="B2010" i="4" s="1"/>
  <c r="A2010" i="4" a="1"/>
  <c r="A2010" i="4" s="1"/>
  <c r="D2009" i="4" a="1"/>
  <c r="D2009" i="4" s="1"/>
  <c r="C2009" i="4" a="1"/>
  <c r="C2009" i="4" s="1"/>
  <c r="B2009" i="4" a="1"/>
  <c r="B2009" i="4" s="1"/>
  <c r="A2009" i="4" a="1"/>
  <c r="A2009" i="4" s="1"/>
  <c r="D2008" i="4" a="1"/>
  <c r="D2008" i="4" s="1"/>
  <c r="C2008" i="4" a="1"/>
  <c r="C2008" i="4" s="1"/>
  <c r="B2008" i="4" a="1"/>
  <c r="B2008" i="4" s="1"/>
  <c r="A2008" i="4" a="1"/>
  <c r="A2008" i="4" s="1"/>
  <c r="D2007" i="4" a="1"/>
  <c r="D2007" i="4" s="1"/>
  <c r="C2007" i="4" a="1"/>
  <c r="C2007" i="4" s="1"/>
  <c r="B2007" i="4" a="1"/>
  <c r="B2007" i="4" s="1"/>
  <c r="A2007" i="4" a="1"/>
  <c r="A2007" i="4" s="1"/>
  <c r="D2006" i="4" a="1"/>
  <c r="D2006" i="4" s="1"/>
  <c r="C2006" i="4" a="1"/>
  <c r="C2006" i="4" s="1"/>
  <c r="B2006" i="4" a="1"/>
  <c r="B2006" i="4" s="1"/>
  <c r="A2006" i="4" a="1"/>
  <c r="A2006" i="4" s="1"/>
  <c r="D2005" i="4" a="1"/>
  <c r="D2005" i="4" s="1"/>
  <c r="C2005" i="4" a="1"/>
  <c r="C2005" i="4" s="1"/>
  <c r="B2005" i="4" a="1"/>
  <c r="B2005" i="4" s="1"/>
  <c r="A2005" i="4" a="1"/>
  <c r="A2005" i="4" s="1"/>
  <c r="D2004" i="4" a="1"/>
  <c r="D2004" i="4" s="1"/>
  <c r="C2004" i="4" a="1"/>
  <c r="C2004" i="4" s="1"/>
  <c r="B2004" i="4" a="1"/>
  <c r="B2004" i="4" s="1"/>
  <c r="A2004" i="4" a="1"/>
  <c r="A2004" i="4" s="1"/>
  <c r="D2003" i="4" a="1"/>
  <c r="D2003" i="4" s="1"/>
  <c r="C2003" i="4" a="1"/>
  <c r="C2003" i="4" s="1"/>
  <c r="B2003" i="4" a="1"/>
  <c r="B2003" i="4" s="1"/>
  <c r="A2003" i="4" a="1"/>
  <c r="A2003" i="4" s="1"/>
  <c r="D2002" i="4" a="1"/>
  <c r="D2002" i="4" s="1"/>
  <c r="C2002" i="4" a="1"/>
  <c r="C2002" i="4" s="1"/>
  <c r="B2002" i="4" a="1"/>
  <c r="B2002" i="4" s="1"/>
  <c r="A2002" i="4" a="1"/>
  <c r="A2002" i="4" s="1"/>
  <c r="D2001" i="4" a="1"/>
  <c r="D2001" i="4" s="1"/>
  <c r="C2001" i="4" a="1"/>
  <c r="C2001" i="4" s="1"/>
  <c r="B2001" i="4" a="1"/>
  <c r="B2001" i="4" s="1"/>
  <c r="A2001" i="4" a="1"/>
  <c r="A2001" i="4" s="1"/>
  <c r="D2000" i="4" a="1"/>
  <c r="D2000" i="4" s="1"/>
  <c r="C2000" i="4" a="1"/>
  <c r="C2000" i="4" s="1"/>
  <c r="B2000" i="4" a="1"/>
  <c r="B2000" i="4" s="1"/>
  <c r="A2000" i="4" a="1"/>
  <c r="A2000" i="4" s="1"/>
  <c r="D1999" i="4" a="1"/>
  <c r="D1999" i="4" s="1"/>
  <c r="C1999" i="4" a="1"/>
  <c r="C1999" i="4" s="1"/>
  <c r="B1999" i="4" a="1"/>
  <c r="B1999" i="4" s="1"/>
  <c r="A1999" i="4" a="1"/>
  <c r="A1999" i="4" s="1"/>
  <c r="D1998" i="4" a="1"/>
  <c r="D1998" i="4" s="1"/>
  <c r="C1998" i="4" a="1"/>
  <c r="C1998" i="4" s="1"/>
  <c r="B1998" i="4" a="1"/>
  <c r="B1998" i="4" s="1"/>
  <c r="A1998" i="4" a="1"/>
  <c r="A1998" i="4" s="1"/>
  <c r="D1997" i="4" a="1"/>
  <c r="D1997" i="4" s="1"/>
  <c r="C1997" i="4" a="1"/>
  <c r="C1997" i="4" s="1"/>
  <c r="B1997" i="4" a="1"/>
  <c r="B1997" i="4" s="1"/>
  <c r="A1997" i="4" a="1"/>
  <c r="A1997" i="4" s="1"/>
  <c r="D1996" i="4" a="1"/>
  <c r="D1996" i="4" s="1"/>
  <c r="C1996" i="4" a="1"/>
  <c r="C1996" i="4" s="1"/>
  <c r="B1996" i="4" a="1"/>
  <c r="B1996" i="4" s="1"/>
  <c r="A1996" i="4" a="1"/>
  <c r="A1996" i="4" s="1"/>
  <c r="D1995" i="4" a="1"/>
  <c r="D1995" i="4" s="1"/>
  <c r="C1995" i="4" a="1"/>
  <c r="C1995" i="4" s="1"/>
  <c r="B1995" i="4" a="1"/>
  <c r="B1995" i="4" s="1"/>
  <c r="A1995" i="4" a="1"/>
  <c r="A1995" i="4" s="1"/>
  <c r="D1994" i="4" a="1"/>
  <c r="D1994" i="4" s="1"/>
  <c r="C1994" i="4" a="1"/>
  <c r="C1994" i="4" s="1"/>
  <c r="B1994" i="4" a="1"/>
  <c r="B1994" i="4" s="1"/>
  <c r="A1994" i="4" a="1"/>
  <c r="A1994" i="4" s="1"/>
  <c r="D1993" i="4" a="1"/>
  <c r="D1993" i="4" s="1"/>
  <c r="C1993" i="4" a="1"/>
  <c r="C1993" i="4" s="1"/>
  <c r="B1993" i="4" a="1"/>
  <c r="B1993" i="4" s="1"/>
  <c r="A1993" i="4" a="1"/>
  <c r="A1993" i="4" s="1"/>
  <c r="D1992" i="4" a="1"/>
  <c r="D1992" i="4" s="1"/>
  <c r="C1992" i="4" a="1"/>
  <c r="C1992" i="4" s="1"/>
  <c r="B1992" i="4" a="1"/>
  <c r="B1992" i="4" s="1"/>
  <c r="A1992" i="4" a="1"/>
  <c r="A1992" i="4" s="1"/>
  <c r="D1991" i="4" a="1"/>
  <c r="D1991" i="4" s="1"/>
  <c r="C1991" i="4" a="1"/>
  <c r="C1991" i="4" s="1"/>
  <c r="B1991" i="4" a="1"/>
  <c r="B1991" i="4" s="1"/>
  <c r="A1991" i="4" a="1"/>
  <c r="A1991" i="4" s="1"/>
  <c r="D1990" i="4" a="1"/>
  <c r="D1990" i="4" s="1"/>
  <c r="C1990" i="4" a="1"/>
  <c r="C1990" i="4" s="1"/>
  <c r="B1990" i="4" a="1"/>
  <c r="B1990" i="4" s="1"/>
  <c r="A1990" i="4" a="1"/>
  <c r="A1990" i="4" s="1"/>
  <c r="D1989" i="4" a="1"/>
  <c r="D1989" i="4" s="1"/>
  <c r="C1989" i="4" a="1"/>
  <c r="C1989" i="4" s="1"/>
  <c r="B1989" i="4" a="1"/>
  <c r="B1989" i="4" s="1"/>
  <c r="A1989" i="4" a="1"/>
  <c r="A1989" i="4" s="1"/>
  <c r="D1988" i="4" a="1"/>
  <c r="D1988" i="4" s="1"/>
  <c r="C1988" i="4" a="1"/>
  <c r="C1988" i="4" s="1"/>
  <c r="B1988" i="4" a="1"/>
  <c r="B1988" i="4" s="1"/>
  <c r="A1988" i="4" a="1"/>
  <c r="A1988" i="4" s="1"/>
  <c r="D1987" i="4" a="1"/>
  <c r="D1987" i="4" s="1"/>
  <c r="C1987" i="4" a="1"/>
  <c r="C1987" i="4" s="1"/>
  <c r="B1987" i="4" a="1"/>
  <c r="B1987" i="4" s="1"/>
  <c r="A1987" i="4" a="1"/>
  <c r="A1987" i="4" s="1"/>
  <c r="D1986" i="4" a="1"/>
  <c r="D1986" i="4" s="1"/>
  <c r="C1986" i="4" a="1"/>
  <c r="C1986" i="4" s="1"/>
  <c r="B1986" i="4" a="1"/>
  <c r="B1986" i="4" s="1"/>
  <c r="A1986" i="4" a="1"/>
  <c r="A1986" i="4" s="1"/>
  <c r="D1985" i="4" a="1"/>
  <c r="D1985" i="4" s="1"/>
  <c r="C1985" i="4" a="1"/>
  <c r="C1985" i="4" s="1"/>
  <c r="B1985" i="4" a="1"/>
  <c r="B1985" i="4" s="1"/>
  <c r="A1985" i="4" a="1"/>
  <c r="A1985" i="4" s="1"/>
  <c r="D1984" i="4" a="1"/>
  <c r="D1984" i="4" s="1"/>
  <c r="C1984" i="4" a="1"/>
  <c r="C1984" i="4" s="1"/>
  <c r="B1984" i="4" a="1"/>
  <c r="B1984" i="4" s="1"/>
  <c r="A1984" i="4" a="1"/>
  <c r="A1984" i="4" s="1"/>
  <c r="D1983" i="4" a="1"/>
  <c r="D1983" i="4" s="1"/>
  <c r="C1983" i="4" a="1"/>
  <c r="C1983" i="4" s="1"/>
  <c r="B1983" i="4" a="1"/>
  <c r="B1983" i="4" s="1"/>
  <c r="A1983" i="4" a="1"/>
  <c r="A1983" i="4" s="1"/>
  <c r="D1982" i="4" a="1"/>
  <c r="D1982" i="4" s="1"/>
  <c r="C1982" i="4" a="1"/>
  <c r="C1982" i="4" s="1"/>
  <c r="B1982" i="4" a="1"/>
  <c r="B1982" i="4" s="1"/>
  <c r="A1982" i="4" a="1"/>
  <c r="A1982" i="4" s="1"/>
  <c r="D1981" i="4" a="1"/>
  <c r="D1981" i="4" s="1"/>
  <c r="C1981" i="4" a="1"/>
  <c r="C1981" i="4" s="1"/>
  <c r="B1981" i="4" a="1"/>
  <c r="B1981" i="4" s="1"/>
  <c r="A1981" i="4" a="1"/>
  <c r="A1981" i="4" s="1"/>
  <c r="D1980" i="4" a="1"/>
  <c r="D1980" i="4" s="1"/>
  <c r="C1980" i="4" a="1"/>
  <c r="C1980" i="4" s="1"/>
  <c r="B1980" i="4" a="1"/>
  <c r="B1980" i="4" s="1"/>
  <c r="A1980" i="4" a="1"/>
  <c r="A1980" i="4" s="1"/>
  <c r="D1979" i="4" a="1"/>
  <c r="D1979" i="4" s="1"/>
  <c r="C1979" i="4" a="1"/>
  <c r="C1979" i="4" s="1"/>
  <c r="B1979" i="4" a="1"/>
  <c r="B1979" i="4" s="1"/>
  <c r="A1979" i="4" a="1"/>
  <c r="A1979" i="4" s="1"/>
  <c r="D1978" i="4" a="1"/>
  <c r="D1978" i="4" s="1"/>
  <c r="C1978" i="4" a="1"/>
  <c r="C1978" i="4" s="1"/>
  <c r="B1978" i="4" a="1"/>
  <c r="B1978" i="4" s="1"/>
  <c r="A1978" i="4" a="1"/>
  <c r="A1978" i="4" s="1"/>
  <c r="D1977" i="4" a="1"/>
  <c r="D1977" i="4" s="1"/>
  <c r="C1977" i="4" a="1"/>
  <c r="C1977" i="4" s="1"/>
  <c r="B1977" i="4" a="1"/>
  <c r="B1977" i="4" s="1"/>
  <c r="A1977" i="4" a="1"/>
  <c r="A1977" i="4" s="1"/>
  <c r="D1976" i="4" a="1"/>
  <c r="D1976" i="4" s="1"/>
  <c r="C1976" i="4" a="1"/>
  <c r="C1976" i="4" s="1"/>
  <c r="B1976" i="4" a="1"/>
  <c r="B1976" i="4" s="1"/>
  <c r="A1976" i="4" a="1"/>
  <c r="A1976" i="4" s="1"/>
  <c r="D1975" i="4" a="1"/>
  <c r="D1975" i="4" s="1"/>
  <c r="C1975" i="4" a="1"/>
  <c r="C1975" i="4" s="1"/>
  <c r="B1975" i="4" a="1"/>
  <c r="B1975" i="4" s="1"/>
  <c r="A1975" i="4" a="1"/>
  <c r="A1975" i="4" s="1"/>
  <c r="D1974" i="4" a="1"/>
  <c r="D1974" i="4" s="1"/>
  <c r="C1974" i="4" a="1"/>
  <c r="C1974" i="4" s="1"/>
  <c r="B1974" i="4" a="1"/>
  <c r="B1974" i="4" s="1"/>
  <c r="A1974" i="4" a="1"/>
  <c r="A1974" i="4" s="1"/>
  <c r="D1973" i="4" a="1"/>
  <c r="D1973" i="4" s="1"/>
  <c r="C1973" i="4" a="1"/>
  <c r="C1973" i="4" s="1"/>
  <c r="B1973" i="4" a="1"/>
  <c r="B1973" i="4" s="1"/>
  <c r="A1973" i="4" a="1"/>
  <c r="A1973" i="4" s="1"/>
  <c r="D1972" i="4" a="1"/>
  <c r="D1972" i="4" s="1"/>
  <c r="C1972" i="4" a="1"/>
  <c r="C1972" i="4" s="1"/>
  <c r="B1972" i="4" a="1"/>
  <c r="B1972" i="4" s="1"/>
  <c r="A1972" i="4" a="1"/>
  <c r="A1972" i="4" s="1"/>
  <c r="D1971" i="4" a="1"/>
  <c r="D1971" i="4" s="1"/>
  <c r="C1971" i="4" a="1"/>
  <c r="C1971" i="4" s="1"/>
  <c r="B1971" i="4" a="1"/>
  <c r="B1971" i="4" s="1"/>
  <c r="A1971" i="4" a="1"/>
  <c r="A1971" i="4" s="1"/>
  <c r="D1970" i="4" a="1"/>
  <c r="D1970" i="4" s="1"/>
  <c r="C1970" i="4" a="1"/>
  <c r="C1970" i="4" s="1"/>
  <c r="B1970" i="4" a="1"/>
  <c r="B1970" i="4" s="1"/>
  <c r="A1970" i="4" a="1"/>
  <c r="A1970" i="4" s="1"/>
  <c r="D1969" i="4" a="1"/>
  <c r="D1969" i="4" s="1"/>
  <c r="C1969" i="4" a="1"/>
  <c r="C1969" i="4" s="1"/>
  <c r="B1969" i="4" a="1"/>
  <c r="B1969" i="4" s="1"/>
  <c r="A1969" i="4" a="1"/>
  <c r="A1969" i="4" s="1"/>
  <c r="D1968" i="4" a="1"/>
  <c r="D1968" i="4" s="1"/>
  <c r="C1968" i="4" a="1"/>
  <c r="C1968" i="4" s="1"/>
  <c r="B1968" i="4" a="1"/>
  <c r="B1968" i="4" s="1"/>
  <c r="A1968" i="4" a="1"/>
  <c r="A1968" i="4" s="1"/>
  <c r="D1967" i="4" a="1"/>
  <c r="D1967" i="4" s="1"/>
  <c r="C1967" i="4" a="1"/>
  <c r="C1967" i="4" s="1"/>
  <c r="B1967" i="4" a="1"/>
  <c r="B1967" i="4" s="1"/>
  <c r="A1967" i="4" a="1"/>
  <c r="A1967" i="4" s="1"/>
  <c r="D1966" i="4" a="1"/>
  <c r="D1966" i="4" s="1"/>
  <c r="C1966" i="4" a="1"/>
  <c r="C1966" i="4" s="1"/>
  <c r="B1966" i="4" a="1"/>
  <c r="B1966" i="4" s="1"/>
  <c r="A1966" i="4" a="1"/>
  <c r="A1966" i="4" s="1"/>
  <c r="D1965" i="4" a="1"/>
  <c r="D1965" i="4" s="1"/>
  <c r="C1965" i="4" a="1"/>
  <c r="C1965" i="4" s="1"/>
  <c r="B1965" i="4" a="1"/>
  <c r="B1965" i="4" s="1"/>
  <c r="A1965" i="4" a="1"/>
  <c r="A1965" i="4" s="1"/>
  <c r="D1964" i="4" a="1"/>
  <c r="D1964" i="4" s="1"/>
  <c r="C1964" i="4" a="1"/>
  <c r="C1964" i="4" s="1"/>
  <c r="B1964" i="4" a="1"/>
  <c r="B1964" i="4" s="1"/>
  <c r="A1964" i="4" a="1"/>
  <c r="A1964" i="4" s="1"/>
  <c r="D1963" i="4" a="1"/>
  <c r="D1963" i="4" s="1"/>
  <c r="C1963" i="4" a="1"/>
  <c r="C1963" i="4" s="1"/>
  <c r="B1963" i="4" a="1"/>
  <c r="B1963" i="4" s="1"/>
  <c r="A1963" i="4" a="1"/>
  <c r="A1963" i="4" s="1"/>
  <c r="D1962" i="4" a="1"/>
  <c r="D1962" i="4" s="1"/>
  <c r="C1962" i="4" a="1"/>
  <c r="C1962" i="4" s="1"/>
  <c r="B1962" i="4" a="1"/>
  <c r="B1962" i="4" s="1"/>
  <c r="A1962" i="4" a="1"/>
  <c r="A1962" i="4" s="1"/>
  <c r="D1961" i="4" a="1"/>
  <c r="D1961" i="4" s="1"/>
  <c r="C1961" i="4" a="1"/>
  <c r="C1961" i="4" s="1"/>
  <c r="B1961" i="4" a="1"/>
  <c r="B1961" i="4" s="1"/>
  <c r="A1961" i="4" a="1"/>
  <c r="A1961" i="4" s="1"/>
  <c r="D1960" i="4" a="1"/>
  <c r="D1960" i="4" s="1"/>
  <c r="C1960" i="4" a="1"/>
  <c r="C1960" i="4" s="1"/>
  <c r="B1960" i="4" a="1"/>
  <c r="B1960" i="4" s="1"/>
  <c r="A1960" i="4" a="1"/>
  <c r="A1960" i="4" s="1"/>
  <c r="D1959" i="4" a="1"/>
  <c r="D1959" i="4" s="1"/>
  <c r="C1959" i="4" a="1"/>
  <c r="C1959" i="4" s="1"/>
  <c r="B1959" i="4" a="1"/>
  <c r="B1959" i="4" s="1"/>
  <c r="A1959" i="4" a="1"/>
  <c r="A1959" i="4" s="1"/>
  <c r="D1958" i="4" a="1"/>
  <c r="D1958" i="4" s="1"/>
  <c r="C1958" i="4" a="1"/>
  <c r="C1958" i="4" s="1"/>
  <c r="B1958" i="4" a="1"/>
  <c r="B1958" i="4" s="1"/>
  <c r="A1958" i="4" a="1"/>
  <c r="A1958" i="4" s="1"/>
  <c r="D1957" i="4" a="1"/>
  <c r="D1957" i="4" s="1"/>
  <c r="C1957" i="4" a="1"/>
  <c r="C1957" i="4" s="1"/>
  <c r="B1957" i="4" a="1"/>
  <c r="B1957" i="4" s="1"/>
  <c r="A1957" i="4" a="1"/>
  <c r="A1957" i="4" s="1"/>
  <c r="D1956" i="4" a="1"/>
  <c r="D1956" i="4" s="1"/>
  <c r="C1956" i="4" a="1"/>
  <c r="C1956" i="4" s="1"/>
  <c r="B1956" i="4" a="1"/>
  <c r="B1956" i="4" s="1"/>
  <c r="A1956" i="4" a="1"/>
  <c r="A1956" i="4" s="1"/>
  <c r="D1955" i="4" a="1"/>
  <c r="D1955" i="4" s="1"/>
  <c r="C1955" i="4" a="1"/>
  <c r="C1955" i="4" s="1"/>
  <c r="B1955" i="4" a="1"/>
  <c r="B1955" i="4" s="1"/>
  <c r="A1955" i="4" a="1"/>
  <c r="A1955" i="4" s="1"/>
  <c r="D1954" i="4" a="1"/>
  <c r="D1954" i="4" s="1"/>
  <c r="C1954" i="4" a="1"/>
  <c r="C1954" i="4" s="1"/>
  <c r="B1954" i="4" a="1"/>
  <c r="B1954" i="4" s="1"/>
  <c r="A1954" i="4" a="1"/>
  <c r="A1954" i="4" s="1"/>
  <c r="D1953" i="4" a="1"/>
  <c r="D1953" i="4" s="1"/>
  <c r="C1953" i="4" a="1"/>
  <c r="C1953" i="4" s="1"/>
  <c r="B1953" i="4" a="1"/>
  <c r="B1953" i="4" s="1"/>
  <c r="A1953" i="4" a="1"/>
  <c r="A1953" i="4" s="1"/>
  <c r="D1952" i="4" a="1"/>
  <c r="D1952" i="4" s="1"/>
  <c r="C1952" i="4" a="1"/>
  <c r="C1952" i="4" s="1"/>
  <c r="B1952" i="4" a="1"/>
  <c r="B1952" i="4" s="1"/>
  <c r="A1952" i="4" a="1"/>
  <c r="A1952" i="4" s="1"/>
  <c r="D1951" i="4" a="1"/>
  <c r="D1951" i="4" s="1"/>
  <c r="C1951" i="4" a="1"/>
  <c r="C1951" i="4" s="1"/>
  <c r="B1951" i="4" a="1"/>
  <c r="B1951" i="4" s="1"/>
  <c r="A1951" i="4" a="1"/>
  <c r="A1951" i="4" s="1"/>
  <c r="D1950" i="4" a="1"/>
  <c r="D1950" i="4" s="1"/>
  <c r="C1950" i="4" a="1"/>
  <c r="C1950" i="4" s="1"/>
  <c r="B1950" i="4" a="1"/>
  <c r="B1950" i="4" s="1"/>
  <c r="A1950" i="4" a="1"/>
  <c r="A1950" i="4" s="1"/>
  <c r="D1949" i="4" a="1"/>
  <c r="D1949" i="4" s="1"/>
  <c r="C1949" i="4" a="1"/>
  <c r="C1949" i="4" s="1"/>
  <c r="B1949" i="4" a="1"/>
  <c r="B1949" i="4" s="1"/>
  <c r="A1949" i="4" a="1"/>
  <c r="A1949" i="4" s="1"/>
  <c r="D1948" i="4" a="1"/>
  <c r="D1948" i="4" s="1"/>
  <c r="C1948" i="4" a="1"/>
  <c r="C1948" i="4" s="1"/>
  <c r="B1948" i="4" a="1"/>
  <c r="B1948" i="4" s="1"/>
  <c r="A1948" i="4" a="1"/>
  <c r="A1948" i="4" s="1"/>
  <c r="D1947" i="4" a="1"/>
  <c r="D1947" i="4" s="1"/>
  <c r="C1947" i="4" a="1"/>
  <c r="C1947" i="4" s="1"/>
  <c r="B1947" i="4" a="1"/>
  <c r="B1947" i="4" s="1"/>
  <c r="A1947" i="4" a="1"/>
  <c r="A1947" i="4" s="1"/>
  <c r="D1946" i="4" a="1"/>
  <c r="D1946" i="4" s="1"/>
  <c r="C1946" i="4" a="1"/>
  <c r="C1946" i="4" s="1"/>
  <c r="B1946" i="4" a="1"/>
  <c r="B1946" i="4" s="1"/>
  <c r="A1946" i="4" a="1"/>
  <c r="A1946" i="4" s="1"/>
  <c r="D1945" i="4" a="1"/>
  <c r="D1945" i="4" s="1"/>
  <c r="C1945" i="4" a="1"/>
  <c r="C1945" i="4" s="1"/>
  <c r="B1945" i="4" a="1"/>
  <c r="B1945" i="4" s="1"/>
  <c r="A1945" i="4" a="1"/>
  <c r="A1945" i="4" s="1"/>
  <c r="D1944" i="4" a="1"/>
  <c r="D1944" i="4" s="1"/>
  <c r="C1944" i="4" a="1"/>
  <c r="C1944" i="4" s="1"/>
  <c r="B1944" i="4" a="1"/>
  <c r="B1944" i="4" s="1"/>
  <c r="A1944" i="4" a="1"/>
  <c r="A1944" i="4" s="1"/>
  <c r="D1943" i="4" a="1"/>
  <c r="D1943" i="4" s="1"/>
  <c r="C1943" i="4" a="1"/>
  <c r="C1943" i="4" s="1"/>
  <c r="B1943" i="4" a="1"/>
  <c r="B1943" i="4" s="1"/>
  <c r="A1943" i="4" a="1"/>
  <c r="A1943" i="4" s="1"/>
  <c r="D1942" i="4" a="1"/>
  <c r="D1942" i="4" s="1"/>
  <c r="C1942" i="4" a="1"/>
  <c r="C1942" i="4" s="1"/>
  <c r="B1942" i="4" a="1"/>
  <c r="B1942" i="4" s="1"/>
  <c r="A1942" i="4" a="1"/>
  <c r="A1942" i="4" s="1"/>
  <c r="D1941" i="4" a="1"/>
  <c r="D1941" i="4" s="1"/>
  <c r="C1941" i="4" a="1"/>
  <c r="C1941" i="4" s="1"/>
  <c r="B1941" i="4" a="1"/>
  <c r="B1941" i="4" s="1"/>
  <c r="A1941" i="4" a="1"/>
  <c r="A1941" i="4" s="1"/>
  <c r="D1940" i="4" a="1"/>
  <c r="D1940" i="4" s="1"/>
  <c r="C1940" i="4" a="1"/>
  <c r="C1940" i="4" s="1"/>
  <c r="B1940" i="4" a="1"/>
  <c r="B1940" i="4" s="1"/>
  <c r="A1940" i="4" a="1"/>
  <c r="A1940" i="4" s="1"/>
  <c r="D1939" i="4" a="1"/>
  <c r="D1939" i="4" s="1"/>
  <c r="C1939" i="4" a="1"/>
  <c r="C1939" i="4" s="1"/>
  <c r="B1939" i="4" a="1"/>
  <c r="B1939" i="4" s="1"/>
  <c r="A1939" i="4" a="1"/>
  <c r="A1939" i="4" s="1"/>
  <c r="D1938" i="4" a="1"/>
  <c r="D1938" i="4" s="1"/>
  <c r="C1938" i="4" a="1"/>
  <c r="C1938" i="4" s="1"/>
  <c r="B1938" i="4" a="1"/>
  <c r="B1938" i="4" s="1"/>
  <c r="A1938" i="4" a="1"/>
  <c r="A1938" i="4" s="1"/>
  <c r="D1937" i="4" a="1"/>
  <c r="D1937" i="4" s="1"/>
  <c r="C1937" i="4" a="1"/>
  <c r="C1937" i="4" s="1"/>
  <c r="B1937" i="4" a="1"/>
  <c r="B1937" i="4" s="1"/>
  <c r="A1937" i="4" a="1"/>
  <c r="A1937" i="4" s="1"/>
  <c r="D1936" i="4" a="1"/>
  <c r="D1936" i="4" s="1"/>
  <c r="C1936" i="4" a="1"/>
  <c r="C1936" i="4" s="1"/>
  <c r="B1936" i="4" a="1"/>
  <c r="B1936" i="4" s="1"/>
  <c r="A1936" i="4" a="1"/>
  <c r="A1936" i="4" s="1"/>
  <c r="D1935" i="4" a="1"/>
  <c r="D1935" i="4" s="1"/>
  <c r="C1935" i="4" a="1"/>
  <c r="C1935" i="4" s="1"/>
  <c r="B1935" i="4" a="1"/>
  <c r="B1935" i="4" s="1"/>
  <c r="A1935" i="4" a="1"/>
  <c r="A1935" i="4" s="1"/>
  <c r="D1934" i="4" a="1"/>
  <c r="D1934" i="4" s="1"/>
  <c r="C1934" i="4" a="1"/>
  <c r="C1934" i="4" s="1"/>
  <c r="B1934" i="4" a="1"/>
  <c r="B1934" i="4" s="1"/>
  <c r="A1934" i="4" a="1"/>
  <c r="A1934" i="4" s="1"/>
  <c r="D1933" i="4" a="1"/>
  <c r="D1933" i="4" s="1"/>
  <c r="C1933" i="4" a="1"/>
  <c r="C1933" i="4" s="1"/>
  <c r="B1933" i="4" a="1"/>
  <c r="B1933" i="4" s="1"/>
  <c r="A1933" i="4" a="1"/>
  <c r="A1933" i="4" s="1"/>
  <c r="D1932" i="4" a="1"/>
  <c r="D1932" i="4" s="1"/>
  <c r="C1932" i="4" a="1"/>
  <c r="C1932" i="4" s="1"/>
  <c r="B1932" i="4" a="1"/>
  <c r="B1932" i="4" s="1"/>
  <c r="A1932" i="4" a="1"/>
  <c r="A1932" i="4" s="1"/>
  <c r="D1931" i="4" a="1"/>
  <c r="D1931" i="4" s="1"/>
  <c r="C1931" i="4" a="1"/>
  <c r="C1931" i="4" s="1"/>
  <c r="B1931" i="4" a="1"/>
  <c r="B1931" i="4" s="1"/>
  <c r="A1931" i="4" a="1"/>
  <c r="A1931" i="4" s="1"/>
  <c r="D1930" i="4" a="1"/>
  <c r="D1930" i="4" s="1"/>
  <c r="C1930" i="4" a="1"/>
  <c r="C1930" i="4" s="1"/>
  <c r="B1930" i="4" a="1"/>
  <c r="B1930" i="4" s="1"/>
  <c r="A1930" i="4" a="1"/>
  <c r="A1930" i="4" s="1"/>
  <c r="D1929" i="4" a="1"/>
  <c r="D1929" i="4" s="1"/>
  <c r="C1929" i="4" a="1"/>
  <c r="C1929" i="4" s="1"/>
  <c r="B1929" i="4" a="1"/>
  <c r="B1929" i="4" s="1"/>
  <c r="A1929" i="4" a="1"/>
  <c r="A1929" i="4" s="1"/>
  <c r="D1928" i="4" a="1"/>
  <c r="D1928" i="4" s="1"/>
  <c r="C1928" i="4" a="1"/>
  <c r="C1928" i="4" s="1"/>
  <c r="B1928" i="4" a="1"/>
  <c r="B1928" i="4" s="1"/>
  <c r="A1928" i="4" a="1"/>
  <c r="A1928" i="4" s="1"/>
  <c r="D1927" i="4" a="1"/>
  <c r="D1927" i="4" s="1"/>
  <c r="C1927" i="4" a="1"/>
  <c r="C1927" i="4" s="1"/>
  <c r="B1927" i="4" a="1"/>
  <c r="B1927" i="4" s="1"/>
  <c r="A1927" i="4" a="1"/>
  <c r="A1927" i="4" s="1"/>
  <c r="D1926" i="4" a="1"/>
  <c r="D1926" i="4" s="1"/>
  <c r="C1926" i="4" a="1"/>
  <c r="C1926" i="4" s="1"/>
  <c r="B1926" i="4" a="1"/>
  <c r="B1926" i="4" s="1"/>
  <c r="A1926" i="4" a="1"/>
  <c r="A1926" i="4" s="1"/>
  <c r="D1925" i="4" a="1"/>
  <c r="D1925" i="4" s="1"/>
  <c r="C1925" i="4" a="1"/>
  <c r="C1925" i="4" s="1"/>
  <c r="B1925" i="4" a="1"/>
  <c r="B1925" i="4" s="1"/>
  <c r="A1925" i="4" a="1"/>
  <c r="A1925" i="4" s="1"/>
  <c r="D1924" i="4" a="1"/>
  <c r="D1924" i="4" s="1"/>
  <c r="C1924" i="4" a="1"/>
  <c r="C1924" i="4" s="1"/>
  <c r="B1924" i="4" a="1"/>
  <c r="B1924" i="4" s="1"/>
  <c r="A1924" i="4" a="1"/>
  <c r="A1924" i="4" s="1"/>
  <c r="D1923" i="4" a="1"/>
  <c r="D1923" i="4" s="1"/>
  <c r="C1923" i="4" a="1"/>
  <c r="C1923" i="4" s="1"/>
  <c r="B1923" i="4" a="1"/>
  <c r="B1923" i="4" s="1"/>
  <c r="A1923" i="4" a="1"/>
  <c r="A1923" i="4" s="1"/>
  <c r="D1922" i="4" a="1"/>
  <c r="D1922" i="4" s="1"/>
  <c r="C1922" i="4" a="1"/>
  <c r="C1922" i="4" s="1"/>
  <c r="B1922" i="4" a="1"/>
  <c r="B1922" i="4" s="1"/>
  <c r="A1922" i="4" a="1"/>
  <c r="A1922" i="4" s="1"/>
  <c r="D1921" i="4" a="1"/>
  <c r="D1921" i="4" s="1"/>
  <c r="C1921" i="4" a="1"/>
  <c r="C1921" i="4" s="1"/>
  <c r="B1921" i="4" a="1"/>
  <c r="B1921" i="4" s="1"/>
  <c r="A1921" i="4" a="1"/>
  <c r="A1921" i="4" s="1"/>
  <c r="D1920" i="4" a="1"/>
  <c r="D1920" i="4" s="1"/>
  <c r="C1920" i="4" a="1"/>
  <c r="C1920" i="4" s="1"/>
  <c r="B1920" i="4" a="1"/>
  <c r="B1920" i="4" s="1"/>
  <c r="A1920" i="4" a="1"/>
  <c r="A1920" i="4" s="1"/>
  <c r="D1919" i="4" a="1"/>
  <c r="D1919" i="4" s="1"/>
  <c r="C1919" i="4" a="1"/>
  <c r="C1919" i="4" s="1"/>
  <c r="B1919" i="4" a="1"/>
  <c r="B1919" i="4" s="1"/>
  <c r="A1919" i="4" a="1"/>
  <c r="A1919" i="4" s="1"/>
  <c r="D1918" i="4" a="1"/>
  <c r="D1918" i="4" s="1"/>
  <c r="C1918" i="4" a="1"/>
  <c r="C1918" i="4" s="1"/>
  <c r="B1918" i="4" a="1"/>
  <c r="B1918" i="4" s="1"/>
  <c r="A1918" i="4" a="1"/>
  <c r="A1918" i="4" s="1"/>
  <c r="D1917" i="4" a="1"/>
  <c r="D1917" i="4" s="1"/>
  <c r="C1917" i="4" a="1"/>
  <c r="C1917" i="4" s="1"/>
  <c r="B1917" i="4" a="1"/>
  <c r="B1917" i="4" s="1"/>
  <c r="A1917" i="4" a="1"/>
  <c r="A1917" i="4" s="1"/>
  <c r="D1916" i="4" a="1"/>
  <c r="D1916" i="4" s="1"/>
  <c r="C1916" i="4" a="1"/>
  <c r="C1916" i="4" s="1"/>
  <c r="B1916" i="4" a="1"/>
  <c r="B1916" i="4" s="1"/>
  <c r="A1916" i="4" a="1"/>
  <c r="A1916" i="4" s="1"/>
  <c r="D1915" i="4" a="1"/>
  <c r="D1915" i="4" s="1"/>
  <c r="C1915" i="4" a="1"/>
  <c r="C1915" i="4" s="1"/>
  <c r="B1915" i="4" a="1"/>
  <c r="B1915" i="4" s="1"/>
  <c r="A1915" i="4" a="1"/>
  <c r="A1915" i="4" s="1"/>
  <c r="D1914" i="4" a="1"/>
  <c r="D1914" i="4" s="1"/>
  <c r="C1914" i="4" a="1"/>
  <c r="C1914" i="4" s="1"/>
  <c r="B1914" i="4" a="1"/>
  <c r="B1914" i="4" s="1"/>
  <c r="A1914" i="4" a="1"/>
  <c r="A1914" i="4" s="1"/>
  <c r="D1913" i="4" a="1"/>
  <c r="D1913" i="4" s="1"/>
  <c r="C1913" i="4" a="1"/>
  <c r="C1913" i="4" s="1"/>
  <c r="B1913" i="4" a="1"/>
  <c r="B1913" i="4" s="1"/>
  <c r="A1913" i="4" a="1"/>
  <c r="A1913" i="4" s="1"/>
  <c r="D1912" i="4" a="1"/>
  <c r="D1912" i="4" s="1"/>
  <c r="C1912" i="4" a="1"/>
  <c r="C1912" i="4" s="1"/>
  <c r="B1912" i="4" a="1"/>
  <c r="B1912" i="4" s="1"/>
  <c r="A1912" i="4" a="1"/>
  <c r="A1912" i="4" s="1"/>
  <c r="D1911" i="4" a="1"/>
  <c r="D1911" i="4" s="1"/>
  <c r="C1911" i="4" a="1"/>
  <c r="C1911" i="4" s="1"/>
  <c r="B1911" i="4" a="1"/>
  <c r="B1911" i="4" s="1"/>
  <c r="A1911" i="4" a="1"/>
  <c r="A1911" i="4" s="1"/>
  <c r="D1910" i="4" a="1"/>
  <c r="D1910" i="4" s="1"/>
  <c r="C1910" i="4" a="1"/>
  <c r="C1910" i="4" s="1"/>
  <c r="B1910" i="4" a="1"/>
  <c r="B1910" i="4" s="1"/>
  <c r="A1910" i="4" a="1"/>
  <c r="A1910" i="4" s="1"/>
  <c r="D1909" i="4" a="1"/>
  <c r="D1909" i="4" s="1"/>
  <c r="C1909" i="4" a="1"/>
  <c r="C1909" i="4" s="1"/>
  <c r="B1909" i="4" a="1"/>
  <c r="B1909" i="4" s="1"/>
  <c r="A1909" i="4" a="1"/>
  <c r="A1909" i="4" s="1"/>
  <c r="D1908" i="4" a="1"/>
  <c r="D1908" i="4" s="1"/>
  <c r="C1908" i="4" a="1"/>
  <c r="C1908" i="4" s="1"/>
  <c r="B1908" i="4" a="1"/>
  <c r="B1908" i="4" s="1"/>
  <c r="A1908" i="4" a="1"/>
  <c r="A1908" i="4" s="1"/>
  <c r="D1907" i="4" a="1"/>
  <c r="D1907" i="4" s="1"/>
  <c r="C1907" i="4" a="1"/>
  <c r="C1907" i="4" s="1"/>
  <c r="B1907" i="4" a="1"/>
  <c r="B1907" i="4" s="1"/>
  <c r="A1907" i="4" a="1"/>
  <c r="A1907" i="4" s="1"/>
  <c r="D1906" i="4" a="1"/>
  <c r="D1906" i="4" s="1"/>
  <c r="C1906" i="4" a="1"/>
  <c r="C1906" i="4" s="1"/>
  <c r="B1906" i="4" a="1"/>
  <c r="B1906" i="4" s="1"/>
  <c r="A1906" i="4" a="1"/>
  <c r="A1906" i="4" s="1"/>
  <c r="D1905" i="4" a="1"/>
  <c r="D1905" i="4" s="1"/>
  <c r="C1905" i="4" a="1"/>
  <c r="C1905" i="4" s="1"/>
  <c r="B1905" i="4" a="1"/>
  <c r="B1905" i="4" s="1"/>
  <c r="A1905" i="4" a="1"/>
  <c r="A1905" i="4" s="1"/>
  <c r="D1904" i="4" a="1"/>
  <c r="D1904" i="4" s="1"/>
  <c r="C1904" i="4" a="1"/>
  <c r="C1904" i="4" s="1"/>
  <c r="B1904" i="4" a="1"/>
  <c r="B1904" i="4" s="1"/>
  <c r="A1904" i="4" a="1"/>
  <c r="A1904" i="4" s="1"/>
  <c r="D1903" i="4" a="1"/>
  <c r="D1903" i="4" s="1"/>
  <c r="C1903" i="4" a="1"/>
  <c r="C1903" i="4" s="1"/>
  <c r="B1903" i="4" a="1"/>
  <c r="B1903" i="4" s="1"/>
  <c r="A1903" i="4" a="1"/>
  <c r="A1903" i="4" s="1"/>
  <c r="D1902" i="4" a="1"/>
  <c r="D1902" i="4" s="1"/>
  <c r="C1902" i="4" a="1"/>
  <c r="C1902" i="4" s="1"/>
  <c r="B1902" i="4" a="1"/>
  <c r="B1902" i="4" s="1"/>
  <c r="A1902" i="4" a="1"/>
  <c r="A1902" i="4" s="1"/>
  <c r="D1901" i="4" a="1"/>
  <c r="D1901" i="4" s="1"/>
  <c r="C1901" i="4" a="1"/>
  <c r="C1901" i="4" s="1"/>
  <c r="B1901" i="4" a="1"/>
  <c r="B1901" i="4" s="1"/>
  <c r="A1901" i="4" a="1"/>
  <c r="A1901" i="4" s="1"/>
  <c r="D1900" i="4" a="1"/>
  <c r="D1900" i="4" s="1"/>
  <c r="C1900" i="4" a="1"/>
  <c r="C1900" i="4" s="1"/>
  <c r="B1900" i="4" a="1"/>
  <c r="B1900" i="4" s="1"/>
  <c r="A1900" i="4" a="1"/>
  <c r="A1900" i="4" s="1"/>
  <c r="D1899" i="4" a="1"/>
  <c r="D1899" i="4" s="1"/>
  <c r="C1899" i="4" a="1"/>
  <c r="C1899" i="4" s="1"/>
  <c r="B1899" i="4" a="1"/>
  <c r="B1899" i="4" s="1"/>
  <c r="A1899" i="4" a="1"/>
  <c r="A1899" i="4" s="1"/>
  <c r="D1898" i="4" a="1"/>
  <c r="D1898" i="4" s="1"/>
  <c r="C1898" i="4" a="1"/>
  <c r="C1898" i="4" s="1"/>
  <c r="B1898" i="4" a="1"/>
  <c r="B1898" i="4" s="1"/>
  <c r="A1898" i="4" a="1"/>
  <c r="A1898" i="4" s="1"/>
  <c r="D1897" i="4" a="1"/>
  <c r="D1897" i="4" s="1"/>
  <c r="C1897" i="4" a="1"/>
  <c r="C1897" i="4" s="1"/>
  <c r="B1897" i="4" a="1"/>
  <c r="B1897" i="4" s="1"/>
  <c r="A1897" i="4" a="1"/>
  <c r="A1897" i="4" s="1"/>
  <c r="D1896" i="4" a="1"/>
  <c r="D1896" i="4" s="1"/>
  <c r="C1896" i="4" a="1"/>
  <c r="C1896" i="4" s="1"/>
  <c r="B1896" i="4" a="1"/>
  <c r="B1896" i="4" s="1"/>
  <c r="A1896" i="4" a="1"/>
  <c r="A1896" i="4" s="1"/>
  <c r="D1895" i="4" a="1"/>
  <c r="D1895" i="4" s="1"/>
  <c r="C1895" i="4" a="1"/>
  <c r="C1895" i="4" s="1"/>
  <c r="B1895" i="4" a="1"/>
  <c r="B1895" i="4" s="1"/>
  <c r="A1895" i="4" a="1"/>
  <c r="A1895" i="4" s="1"/>
  <c r="D1894" i="4" a="1"/>
  <c r="D1894" i="4" s="1"/>
  <c r="C1894" i="4" a="1"/>
  <c r="C1894" i="4" s="1"/>
  <c r="B1894" i="4" a="1"/>
  <c r="B1894" i="4" s="1"/>
  <c r="A1894" i="4" a="1"/>
  <c r="A1894" i="4" s="1"/>
  <c r="D1893" i="4" a="1"/>
  <c r="D1893" i="4" s="1"/>
  <c r="C1893" i="4" a="1"/>
  <c r="C1893" i="4" s="1"/>
  <c r="B1893" i="4" a="1"/>
  <c r="B1893" i="4" s="1"/>
  <c r="A1893" i="4" a="1"/>
  <c r="A1893" i="4" s="1"/>
  <c r="D1892" i="4" a="1"/>
  <c r="D1892" i="4" s="1"/>
  <c r="C1892" i="4" a="1"/>
  <c r="C1892" i="4" s="1"/>
  <c r="B1892" i="4" a="1"/>
  <c r="B1892" i="4" s="1"/>
  <c r="A1892" i="4" a="1"/>
  <c r="A1892" i="4" s="1"/>
  <c r="D1891" i="4" a="1"/>
  <c r="D1891" i="4" s="1"/>
  <c r="C1891" i="4" a="1"/>
  <c r="C1891" i="4" s="1"/>
  <c r="B1891" i="4" a="1"/>
  <c r="B1891" i="4" s="1"/>
  <c r="A1891" i="4" a="1"/>
  <c r="A1891" i="4" s="1"/>
  <c r="D1890" i="4" a="1"/>
  <c r="D1890" i="4" s="1"/>
  <c r="C1890" i="4" a="1"/>
  <c r="C1890" i="4" s="1"/>
  <c r="B1890" i="4" a="1"/>
  <c r="B1890" i="4" s="1"/>
  <c r="A1890" i="4" a="1"/>
  <c r="A1890" i="4" s="1"/>
  <c r="D1889" i="4" a="1"/>
  <c r="D1889" i="4" s="1"/>
  <c r="C1889" i="4" a="1"/>
  <c r="C1889" i="4" s="1"/>
  <c r="B1889" i="4" a="1"/>
  <c r="B1889" i="4" s="1"/>
  <c r="A1889" i="4" a="1"/>
  <c r="A1889" i="4" s="1"/>
  <c r="D1888" i="4" a="1"/>
  <c r="D1888" i="4" s="1"/>
  <c r="C1888" i="4" a="1"/>
  <c r="C1888" i="4" s="1"/>
  <c r="B1888" i="4" a="1"/>
  <c r="B1888" i="4" s="1"/>
  <c r="A1888" i="4" a="1"/>
  <c r="A1888" i="4" s="1"/>
  <c r="D1887" i="4" a="1"/>
  <c r="D1887" i="4" s="1"/>
  <c r="C1887" i="4" a="1"/>
  <c r="C1887" i="4" s="1"/>
  <c r="B1887" i="4" a="1"/>
  <c r="B1887" i="4" s="1"/>
  <c r="A1887" i="4" a="1"/>
  <c r="A1887" i="4" s="1"/>
  <c r="D1886" i="4" a="1"/>
  <c r="D1886" i="4" s="1"/>
  <c r="C1886" i="4" a="1"/>
  <c r="C1886" i="4" s="1"/>
  <c r="B1886" i="4" a="1"/>
  <c r="B1886" i="4" s="1"/>
  <c r="A1886" i="4" a="1"/>
  <c r="A1886" i="4" s="1"/>
  <c r="D1885" i="4" a="1"/>
  <c r="D1885" i="4" s="1"/>
  <c r="C1885" i="4" a="1"/>
  <c r="C1885" i="4" s="1"/>
  <c r="B1885" i="4" a="1"/>
  <c r="B1885" i="4" s="1"/>
  <c r="A1885" i="4" a="1"/>
  <c r="A1885" i="4" s="1"/>
  <c r="D1884" i="4" a="1"/>
  <c r="D1884" i="4" s="1"/>
  <c r="C1884" i="4" a="1"/>
  <c r="C1884" i="4" s="1"/>
  <c r="B1884" i="4" a="1"/>
  <c r="B1884" i="4" s="1"/>
  <c r="A1884" i="4" a="1"/>
  <c r="A1884" i="4" s="1"/>
  <c r="D1883" i="4" a="1"/>
  <c r="D1883" i="4" s="1"/>
  <c r="C1883" i="4" a="1"/>
  <c r="C1883" i="4" s="1"/>
  <c r="B1883" i="4" a="1"/>
  <c r="B1883" i="4" s="1"/>
  <c r="A1883" i="4" a="1"/>
  <c r="A1883" i="4" s="1"/>
  <c r="D1882" i="4" a="1"/>
  <c r="D1882" i="4" s="1"/>
  <c r="C1882" i="4" a="1"/>
  <c r="C1882" i="4" s="1"/>
  <c r="B1882" i="4" a="1"/>
  <c r="B1882" i="4" s="1"/>
  <c r="A1882" i="4" a="1"/>
  <c r="A1882" i="4" s="1"/>
  <c r="D1881" i="4" a="1"/>
  <c r="D1881" i="4" s="1"/>
  <c r="C1881" i="4" a="1"/>
  <c r="C1881" i="4" s="1"/>
  <c r="B1881" i="4" a="1"/>
  <c r="B1881" i="4" s="1"/>
  <c r="A1881" i="4" a="1"/>
  <c r="A1881" i="4" s="1"/>
  <c r="D1880" i="4" a="1"/>
  <c r="D1880" i="4" s="1"/>
  <c r="C1880" i="4" a="1"/>
  <c r="C1880" i="4" s="1"/>
  <c r="B1880" i="4" a="1"/>
  <c r="B1880" i="4" s="1"/>
  <c r="A1880" i="4" a="1"/>
  <c r="A1880" i="4" s="1"/>
  <c r="D1879" i="4" a="1"/>
  <c r="D1879" i="4" s="1"/>
  <c r="C1879" i="4" a="1"/>
  <c r="C1879" i="4" s="1"/>
  <c r="B1879" i="4" a="1"/>
  <c r="B1879" i="4" s="1"/>
  <c r="A1879" i="4" a="1"/>
  <c r="A1879" i="4" s="1"/>
  <c r="D1878" i="4" a="1"/>
  <c r="D1878" i="4" s="1"/>
  <c r="C1878" i="4" a="1"/>
  <c r="C1878" i="4" s="1"/>
  <c r="B1878" i="4" a="1"/>
  <c r="B1878" i="4" s="1"/>
  <c r="A1878" i="4" a="1"/>
  <c r="A1878" i="4" s="1"/>
  <c r="D1877" i="4" a="1"/>
  <c r="D1877" i="4" s="1"/>
  <c r="C1877" i="4" a="1"/>
  <c r="C1877" i="4" s="1"/>
  <c r="B1877" i="4" a="1"/>
  <c r="B1877" i="4" s="1"/>
  <c r="A1877" i="4" a="1"/>
  <c r="A1877" i="4" s="1"/>
  <c r="D1876" i="4" a="1"/>
  <c r="D1876" i="4" s="1"/>
  <c r="C1876" i="4" a="1"/>
  <c r="C1876" i="4" s="1"/>
  <c r="B1876" i="4" a="1"/>
  <c r="B1876" i="4" s="1"/>
  <c r="A1876" i="4" a="1"/>
  <c r="A1876" i="4" s="1"/>
  <c r="D1875" i="4" a="1"/>
  <c r="D1875" i="4" s="1"/>
  <c r="C1875" i="4" a="1"/>
  <c r="C1875" i="4" s="1"/>
  <c r="B1875" i="4" a="1"/>
  <c r="B1875" i="4" s="1"/>
  <c r="A1875" i="4" a="1"/>
  <c r="A1875" i="4" s="1"/>
  <c r="D1874" i="4" a="1"/>
  <c r="D1874" i="4" s="1"/>
  <c r="C1874" i="4" a="1"/>
  <c r="C1874" i="4" s="1"/>
  <c r="B1874" i="4" a="1"/>
  <c r="B1874" i="4" s="1"/>
  <c r="A1874" i="4" a="1"/>
  <c r="A1874" i="4" s="1"/>
  <c r="D1873" i="4" a="1"/>
  <c r="D1873" i="4" s="1"/>
  <c r="C1873" i="4" a="1"/>
  <c r="C1873" i="4" s="1"/>
  <c r="B1873" i="4" a="1"/>
  <c r="B1873" i="4" s="1"/>
  <c r="A1873" i="4" a="1"/>
  <c r="A1873" i="4" s="1"/>
  <c r="D1872" i="4" a="1"/>
  <c r="D1872" i="4" s="1"/>
  <c r="C1872" i="4" a="1"/>
  <c r="C1872" i="4" s="1"/>
  <c r="B1872" i="4" a="1"/>
  <c r="B1872" i="4" s="1"/>
  <c r="A1872" i="4" a="1"/>
  <c r="A1872" i="4" s="1"/>
  <c r="D1871" i="4" a="1"/>
  <c r="D1871" i="4" s="1"/>
  <c r="C1871" i="4" a="1"/>
  <c r="C1871" i="4" s="1"/>
  <c r="B1871" i="4" a="1"/>
  <c r="B1871" i="4" s="1"/>
  <c r="A1871" i="4" a="1"/>
  <c r="A1871" i="4" s="1"/>
  <c r="D1870" i="4" a="1"/>
  <c r="D1870" i="4" s="1"/>
  <c r="C1870" i="4" a="1"/>
  <c r="C1870" i="4" s="1"/>
  <c r="B1870" i="4" a="1"/>
  <c r="B1870" i="4" s="1"/>
  <c r="A1870" i="4" a="1"/>
  <c r="A1870" i="4" s="1"/>
  <c r="D1869" i="4" a="1"/>
  <c r="D1869" i="4" s="1"/>
  <c r="C1869" i="4" a="1"/>
  <c r="C1869" i="4" s="1"/>
  <c r="B1869" i="4" a="1"/>
  <c r="B1869" i="4" s="1"/>
  <c r="A1869" i="4" a="1"/>
  <c r="A1869" i="4" s="1"/>
  <c r="D1868" i="4" a="1"/>
  <c r="D1868" i="4" s="1"/>
  <c r="C1868" i="4" a="1"/>
  <c r="C1868" i="4" s="1"/>
  <c r="B1868" i="4" a="1"/>
  <c r="B1868" i="4" s="1"/>
  <c r="A1868" i="4" a="1"/>
  <c r="A1868" i="4" s="1"/>
  <c r="D1867" i="4" a="1"/>
  <c r="D1867" i="4" s="1"/>
  <c r="C1867" i="4" a="1"/>
  <c r="C1867" i="4" s="1"/>
  <c r="B1867" i="4" a="1"/>
  <c r="B1867" i="4" s="1"/>
  <c r="A1867" i="4" a="1"/>
  <c r="A1867" i="4" s="1"/>
  <c r="D1866" i="4" a="1"/>
  <c r="D1866" i="4" s="1"/>
  <c r="C1866" i="4" a="1"/>
  <c r="C1866" i="4" s="1"/>
  <c r="B1866" i="4" a="1"/>
  <c r="B1866" i="4" s="1"/>
  <c r="A1866" i="4" a="1"/>
  <c r="A1866" i="4" s="1"/>
  <c r="D1865" i="4" a="1"/>
  <c r="D1865" i="4" s="1"/>
  <c r="C1865" i="4" a="1"/>
  <c r="C1865" i="4" s="1"/>
  <c r="B1865" i="4" a="1"/>
  <c r="B1865" i="4" s="1"/>
  <c r="A1865" i="4" a="1"/>
  <c r="A1865" i="4" s="1"/>
  <c r="D1864" i="4" a="1"/>
  <c r="D1864" i="4" s="1"/>
  <c r="C1864" i="4" a="1"/>
  <c r="C1864" i="4" s="1"/>
  <c r="B1864" i="4" a="1"/>
  <c r="B1864" i="4" s="1"/>
  <c r="A1864" i="4" a="1"/>
  <c r="A1864" i="4" s="1"/>
  <c r="D1863" i="4" a="1"/>
  <c r="D1863" i="4" s="1"/>
  <c r="C1863" i="4" a="1"/>
  <c r="C1863" i="4" s="1"/>
  <c r="B1863" i="4" a="1"/>
  <c r="B1863" i="4" s="1"/>
  <c r="A1863" i="4" a="1"/>
  <c r="A1863" i="4" s="1"/>
  <c r="D1862" i="4" a="1"/>
  <c r="D1862" i="4" s="1"/>
  <c r="C1862" i="4" a="1"/>
  <c r="C1862" i="4" s="1"/>
  <c r="B1862" i="4" a="1"/>
  <c r="B1862" i="4" s="1"/>
  <c r="A1862" i="4" a="1"/>
  <c r="A1862" i="4" s="1"/>
  <c r="D1861" i="4" a="1"/>
  <c r="D1861" i="4" s="1"/>
  <c r="C1861" i="4" a="1"/>
  <c r="C1861" i="4" s="1"/>
  <c r="B1861" i="4" a="1"/>
  <c r="B1861" i="4" s="1"/>
  <c r="A1861" i="4" a="1"/>
  <c r="A1861" i="4" s="1"/>
  <c r="D1860" i="4" a="1"/>
  <c r="D1860" i="4" s="1"/>
  <c r="C1860" i="4" a="1"/>
  <c r="C1860" i="4" s="1"/>
  <c r="B1860" i="4" a="1"/>
  <c r="B1860" i="4" s="1"/>
  <c r="A1860" i="4" a="1"/>
  <c r="A1860" i="4" s="1"/>
  <c r="D1859" i="4" a="1"/>
  <c r="D1859" i="4" s="1"/>
  <c r="C1859" i="4" a="1"/>
  <c r="C1859" i="4" s="1"/>
  <c r="B1859" i="4" a="1"/>
  <c r="B1859" i="4" s="1"/>
  <c r="A1859" i="4" a="1"/>
  <c r="A1859" i="4" s="1"/>
  <c r="D1858" i="4" a="1"/>
  <c r="D1858" i="4" s="1"/>
  <c r="C1858" i="4" a="1"/>
  <c r="C1858" i="4" s="1"/>
  <c r="B1858" i="4" a="1"/>
  <c r="B1858" i="4" s="1"/>
  <c r="A1858" i="4" a="1"/>
  <c r="A1858" i="4" s="1"/>
  <c r="D1857" i="4" a="1"/>
  <c r="D1857" i="4" s="1"/>
  <c r="C1857" i="4" a="1"/>
  <c r="C1857" i="4" s="1"/>
  <c r="B1857" i="4" a="1"/>
  <c r="B1857" i="4" s="1"/>
  <c r="A1857" i="4" a="1"/>
  <c r="A1857" i="4" s="1"/>
  <c r="D1856" i="4" a="1"/>
  <c r="D1856" i="4" s="1"/>
  <c r="C1856" i="4" a="1"/>
  <c r="C1856" i="4" s="1"/>
  <c r="B1856" i="4" a="1"/>
  <c r="B1856" i="4" s="1"/>
  <c r="A1856" i="4" a="1"/>
  <c r="A1856" i="4" s="1"/>
  <c r="D1855" i="4" a="1"/>
  <c r="D1855" i="4" s="1"/>
  <c r="C1855" i="4" a="1"/>
  <c r="C1855" i="4" s="1"/>
  <c r="B1855" i="4" a="1"/>
  <c r="B1855" i="4" s="1"/>
  <c r="A1855" i="4" a="1"/>
  <c r="A1855" i="4" s="1"/>
  <c r="D1854" i="4" a="1"/>
  <c r="D1854" i="4" s="1"/>
  <c r="C1854" i="4" a="1"/>
  <c r="C1854" i="4" s="1"/>
  <c r="B1854" i="4" a="1"/>
  <c r="B1854" i="4" s="1"/>
  <c r="A1854" i="4" a="1"/>
  <c r="A1854" i="4" s="1"/>
  <c r="D1853" i="4" a="1"/>
  <c r="D1853" i="4" s="1"/>
  <c r="C1853" i="4" a="1"/>
  <c r="C1853" i="4" s="1"/>
  <c r="B1853" i="4" a="1"/>
  <c r="B1853" i="4" s="1"/>
  <c r="A1853" i="4" a="1"/>
  <c r="A1853" i="4" s="1"/>
  <c r="D1852" i="4" a="1"/>
  <c r="D1852" i="4" s="1"/>
  <c r="C1852" i="4" a="1"/>
  <c r="C1852" i="4" s="1"/>
  <c r="B1852" i="4" a="1"/>
  <c r="B1852" i="4" s="1"/>
  <c r="A1852" i="4" a="1"/>
  <c r="A1852" i="4" s="1"/>
  <c r="D1851" i="4" a="1"/>
  <c r="D1851" i="4" s="1"/>
  <c r="C1851" i="4" a="1"/>
  <c r="C1851" i="4" s="1"/>
  <c r="B1851" i="4" a="1"/>
  <c r="B1851" i="4" s="1"/>
  <c r="A1851" i="4" a="1"/>
  <c r="A1851" i="4" s="1"/>
  <c r="D1850" i="4" a="1"/>
  <c r="D1850" i="4" s="1"/>
  <c r="C1850" i="4" a="1"/>
  <c r="C1850" i="4" s="1"/>
  <c r="B1850" i="4" a="1"/>
  <c r="B1850" i="4" s="1"/>
  <c r="A1850" i="4" a="1"/>
  <c r="A1850" i="4" s="1"/>
  <c r="D1849" i="4" a="1"/>
  <c r="D1849" i="4" s="1"/>
  <c r="C1849" i="4" a="1"/>
  <c r="C1849" i="4" s="1"/>
  <c r="B1849" i="4" a="1"/>
  <c r="B1849" i="4" s="1"/>
  <c r="A1849" i="4" a="1"/>
  <c r="A1849" i="4" s="1"/>
  <c r="D1848" i="4" a="1"/>
  <c r="D1848" i="4" s="1"/>
  <c r="C1848" i="4" a="1"/>
  <c r="C1848" i="4" s="1"/>
  <c r="B1848" i="4" a="1"/>
  <c r="B1848" i="4" s="1"/>
  <c r="A1848" i="4" a="1"/>
  <c r="A1848" i="4" s="1"/>
  <c r="D1847" i="4" a="1"/>
  <c r="D1847" i="4" s="1"/>
  <c r="C1847" i="4" a="1"/>
  <c r="C1847" i="4" s="1"/>
  <c r="B1847" i="4" a="1"/>
  <c r="B1847" i="4" s="1"/>
  <c r="A1847" i="4" a="1"/>
  <c r="A1847" i="4" s="1"/>
  <c r="D1846" i="4" a="1"/>
  <c r="D1846" i="4" s="1"/>
  <c r="C1846" i="4" a="1"/>
  <c r="C1846" i="4" s="1"/>
  <c r="B1846" i="4" a="1"/>
  <c r="B1846" i="4" s="1"/>
  <c r="A1846" i="4" a="1"/>
  <c r="A1846" i="4" s="1"/>
  <c r="D1845" i="4" a="1"/>
  <c r="D1845" i="4" s="1"/>
  <c r="C1845" i="4" a="1"/>
  <c r="C1845" i="4" s="1"/>
  <c r="B1845" i="4" a="1"/>
  <c r="B1845" i="4" s="1"/>
  <c r="A1845" i="4" a="1"/>
  <c r="A1845" i="4" s="1"/>
  <c r="D1844" i="4" a="1"/>
  <c r="D1844" i="4" s="1"/>
  <c r="C1844" i="4" a="1"/>
  <c r="C1844" i="4" s="1"/>
  <c r="B1844" i="4" a="1"/>
  <c r="B1844" i="4" s="1"/>
  <c r="A1844" i="4" a="1"/>
  <c r="A1844" i="4" s="1"/>
  <c r="D1843" i="4" a="1"/>
  <c r="D1843" i="4" s="1"/>
  <c r="C1843" i="4" a="1"/>
  <c r="C1843" i="4" s="1"/>
  <c r="B1843" i="4" a="1"/>
  <c r="B1843" i="4" s="1"/>
  <c r="A1843" i="4" a="1"/>
  <c r="A1843" i="4" s="1"/>
  <c r="D1842" i="4" a="1"/>
  <c r="D1842" i="4" s="1"/>
  <c r="C1842" i="4" a="1"/>
  <c r="C1842" i="4" s="1"/>
  <c r="B1842" i="4" a="1"/>
  <c r="B1842" i="4" s="1"/>
  <c r="A1842" i="4" a="1"/>
  <c r="A1842" i="4" s="1"/>
  <c r="D1841" i="4" a="1"/>
  <c r="D1841" i="4" s="1"/>
  <c r="C1841" i="4" a="1"/>
  <c r="C1841" i="4" s="1"/>
  <c r="B1841" i="4" a="1"/>
  <c r="B1841" i="4" s="1"/>
  <c r="A1841" i="4" a="1"/>
  <c r="A1841" i="4" s="1"/>
  <c r="D1840" i="4" a="1"/>
  <c r="D1840" i="4" s="1"/>
  <c r="C1840" i="4" a="1"/>
  <c r="C1840" i="4" s="1"/>
  <c r="B1840" i="4" a="1"/>
  <c r="B1840" i="4" s="1"/>
  <c r="A1840" i="4" a="1"/>
  <c r="A1840" i="4" s="1"/>
  <c r="D1839" i="4" a="1"/>
  <c r="D1839" i="4" s="1"/>
  <c r="C1839" i="4" a="1"/>
  <c r="C1839" i="4" s="1"/>
  <c r="B1839" i="4" a="1"/>
  <c r="B1839" i="4" s="1"/>
  <c r="A1839" i="4" a="1"/>
  <c r="A1839" i="4" s="1"/>
  <c r="D1838" i="4" a="1"/>
  <c r="D1838" i="4" s="1"/>
  <c r="C1838" i="4" a="1"/>
  <c r="C1838" i="4" s="1"/>
  <c r="B1838" i="4" a="1"/>
  <c r="B1838" i="4" s="1"/>
  <c r="A1838" i="4" a="1"/>
  <c r="A1838" i="4" s="1"/>
  <c r="D1837" i="4" a="1"/>
  <c r="D1837" i="4" s="1"/>
  <c r="C1837" i="4" a="1"/>
  <c r="C1837" i="4" s="1"/>
  <c r="B1837" i="4" a="1"/>
  <c r="B1837" i="4" s="1"/>
  <c r="A1837" i="4" a="1"/>
  <c r="A1837" i="4" s="1"/>
  <c r="D1836" i="4" a="1"/>
  <c r="D1836" i="4" s="1"/>
  <c r="C1836" i="4" a="1"/>
  <c r="C1836" i="4" s="1"/>
  <c r="B1836" i="4" a="1"/>
  <c r="B1836" i="4" s="1"/>
  <c r="A1836" i="4" a="1"/>
  <c r="A1836" i="4" s="1"/>
  <c r="D1835" i="4" a="1"/>
  <c r="D1835" i="4" s="1"/>
  <c r="C1835" i="4" a="1"/>
  <c r="C1835" i="4" s="1"/>
  <c r="B1835" i="4" a="1"/>
  <c r="B1835" i="4" s="1"/>
  <c r="A1835" i="4" a="1"/>
  <c r="A1835" i="4" s="1"/>
  <c r="D1834" i="4" a="1"/>
  <c r="D1834" i="4" s="1"/>
  <c r="C1834" i="4" a="1"/>
  <c r="C1834" i="4" s="1"/>
  <c r="B1834" i="4" a="1"/>
  <c r="B1834" i="4" s="1"/>
  <c r="A1834" i="4" a="1"/>
  <c r="A1834" i="4" s="1"/>
  <c r="D1833" i="4" a="1"/>
  <c r="D1833" i="4" s="1"/>
  <c r="C1833" i="4" a="1"/>
  <c r="C1833" i="4" s="1"/>
  <c r="B1833" i="4" a="1"/>
  <c r="B1833" i="4" s="1"/>
  <c r="A1833" i="4" a="1"/>
  <c r="A1833" i="4" s="1"/>
  <c r="D1832" i="4" a="1"/>
  <c r="D1832" i="4" s="1"/>
  <c r="C1832" i="4" a="1"/>
  <c r="C1832" i="4" s="1"/>
  <c r="B1832" i="4" a="1"/>
  <c r="B1832" i="4" s="1"/>
  <c r="A1832" i="4" a="1"/>
  <c r="A1832" i="4" s="1"/>
  <c r="D1831" i="4" a="1"/>
  <c r="D1831" i="4" s="1"/>
  <c r="C1831" i="4" a="1"/>
  <c r="C1831" i="4" s="1"/>
  <c r="B1831" i="4" a="1"/>
  <c r="B1831" i="4" s="1"/>
  <c r="A1831" i="4" a="1"/>
  <c r="A1831" i="4" s="1"/>
  <c r="D1830" i="4" a="1"/>
  <c r="D1830" i="4" s="1"/>
  <c r="C1830" i="4" a="1"/>
  <c r="C1830" i="4" s="1"/>
  <c r="B1830" i="4" a="1"/>
  <c r="B1830" i="4" s="1"/>
  <c r="A1830" i="4" a="1"/>
  <c r="A1830" i="4" s="1"/>
  <c r="D1829" i="4" a="1"/>
  <c r="D1829" i="4" s="1"/>
  <c r="C1829" i="4" a="1"/>
  <c r="C1829" i="4" s="1"/>
  <c r="B1829" i="4" a="1"/>
  <c r="B1829" i="4" s="1"/>
  <c r="A1829" i="4" a="1"/>
  <c r="A1829" i="4" s="1"/>
  <c r="D1828" i="4" a="1"/>
  <c r="D1828" i="4" s="1"/>
  <c r="C1828" i="4" a="1"/>
  <c r="C1828" i="4" s="1"/>
  <c r="B1828" i="4" a="1"/>
  <c r="B1828" i="4" s="1"/>
  <c r="A1828" i="4" a="1"/>
  <c r="A1828" i="4" s="1"/>
  <c r="D1827" i="4" a="1"/>
  <c r="D1827" i="4" s="1"/>
  <c r="C1827" i="4" a="1"/>
  <c r="C1827" i="4" s="1"/>
  <c r="B1827" i="4" a="1"/>
  <c r="B1827" i="4" s="1"/>
  <c r="A1827" i="4" a="1"/>
  <c r="A1827" i="4" s="1"/>
  <c r="D1826" i="4" a="1"/>
  <c r="D1826" i="4" s="1"/>
  <c r="C1826" i="4" a="1"/>
  <c r="C1826" i="4" s="1"/>
  <c r="B1826" i="4" a="1"/>
  <c r="B1826" i="4" s="1"/>
  <c r="A1826" i="4" a="1"/>
  <c r="A1826" i="4" s="1"/>
  <c r="D1825" i="4" a="1"/>
  <c r="D1825" i="4" s="1"/>
  <c r="C1825" i="4" a="1"/>
  <c r="C1825" i="4" s="1"/>
  <c r="B1825" i="4" a="1"/>
  <c r="B1825" i="4" s="1"/>
  <c r="A1825" i="4" a="1"/>
  <c r="A1825" i="4" s="1"/>
  <c r="D1824" i="4" a="1"/>
  <c r="D1824" i="4" s="1"/>
  <c r="C1824" i="4" a="1"/>
  <c r="C1824" i="4" s="1"/>
  <c r="B1824" i="4" a="1"/>
  <c r="B1824" i="4" s="1"/>
  <c r="A1824" i="4" a="1"/>
  <c r="A1824" i="4" s="1"/>
  <c r="D1823" i="4" a="1"/>
  <c r="D1823" i="4" s="1"/>
  <c r="C1823" i="4" a="1"/>
  <c r="C1823" i="4" s="1"/>
  <c r="B1823" i="4" a="1"/>
  <c r="B1823" i="4" s="1"/>
  <c r="A1823" i="4" a="1"/>
  <c r="A1823" i="4" s="1"/>
  <c r="D1822" i="4" a="1"/>
  <c r="D1822" i="4" s="1"/>
  <c r="C1822" i="4" a="1"/>
  <c r="C1822" i="4" s="1"/>
  <c r="B1822" i="4" a="1"/>
  <c r="B1822" i="4" s="1"/>
  <c r="A1822" i="4" a="1"/>
  <c r="A1822" i="4" s="1"/>
  <c r="D1821" i="4" a="1"/>
  <c r="D1821" i="4" s="1"/>
  <c r="C1821" i="4" a="1"/>
  <c r="C1821" i="4" s="1"/>
  <c r="B1821" i="4" a="1"/>
  <c r="B1821" i="4" s="1"/>
  <c r="A1821" i="4" a="1"/>
  <c r="A1821" i="4" s="1"/>
  <c r="D1820" i="4" a="1"/>
  <c r="D1820" i="4" s="1"/>
  <c r="C1820" i="4" a="1"/>
  <c r="C1820" i="4" s="1"/>
  <c r="B1820" i="4" a="1"/>
  <c r="B1820" i="4" s="1"/>
  <c r="A1820" i="4" a="1"/>
  <c r="A1820" i="4" s="1"/>
  <c r="D1819" i="4" a="1"/>
  <c r="D1819" i="4" s="1"/>
  <c r="C1819" i="4" a="1"/>
  <c r="C1819" i="4" s="1"/>
  <c r="B1819" i="4" a="1"/>
  <c r="B1819" i="4" s="1"/>
  <c r="A1819" i="4" a="1"/>
  <c r="A1819" i="4" s="1"/>
  <c r="D1818" i="4" a="1"/>
  <c r="D1818" i="4" s="1"/>
  <c r="C1818" i="4" a="1"/>
  <c r="C1818" i="4" s="1"/>
  <c r="B1818" i="4" a="1"/>
  <c r="B1818" i="4" s="1"/>
  <c r="A1818" i="4" a="1"/>
  <c r="A1818" i="4" s="1"/>
  <c r="D1817" i="4" a="1"/>
  <c r="D1817" i="4" s="1"/>
  <c r="C1817" i="4" a="1"/>
  <c r="C1817" i="4" s="1"/>
  <c r="B1817" i="4" a="1"/>
  <c r="B1817" i="4" s="1"/>
  <c r="A1817" i="4" a="1"/>
  <c r="A1817" i="4" s="1"/>
  <c r="D1816" i="4" a="1"/>
  <c r="D1816" i="4" s="1"/>
  <c r="C1816" i="4" a="1"/>
  <c r="C1816" i="4" s="1"/>
  <c r="B1816" i="4" a="1"/>
  <c r="B1816" i="4" s="1"/>
  <c r="A1816" i="4" a="1"/>
  <c r="A1816" i="4" s="1"/>
  <c r="D1815" i="4" a="1"/>
  <c r="D1815" i="4" s="1"/>
  <c r="C1815" i="4" a="1"/>
  <c r="C1815" i="4" s="1"/>
  <c r="B1815" i="4" a="1"/>
  <c r="B1815" i="4" s="1"/>
  <c r="A1815" i="4" a="1"/>
  <c r="A1815" i="4" s="1"/>
  <c r="D1814" i="4" a="1"/>
  <c r="D1814" i="4" s="1"/>
  <c r="C1814" i="4" a="1"/>
  <c r="C1814" i="4" s="1"/>
  <c r="B1814" i="4" a="1"/>
  <c r="B1814" i="4" s="1"/>
  <c r="A1814" i="4" a="1"/>
  <c r="A1814" i="4" s="1"/>
  <c r="D1813" i="4" a="1"/>
  <c r="D1813" i="4" s="1"/>
  <c r="C1813" i="4" a="1"/>
  <c r="C1813" i="4" s="1"/>
  <c r="B1813" i="4" a="1"/>
  <c r="B1813" i="4" s="1"/>
  <c r="A1813" i="4" a="1"/>
  <c r="A1813" i="4" s="1"/>
  <c r="D1812" i="4" a="1"/>
  <c r="D1812" i="4" s="1"/>
  <c r="C1812" i="4" a="1"/>
  <c r="C1812" i="4" s="1"/>
  <c r="B1812" i="4" a="1"/>
  <c r="B1812" i="4" s="1"/>
  <c r="A1812" i="4" a="1"/>
  <c r="A1812" i="4" s="1"/>
  <c r="D1811" i="4" a="1"/>
  <c r="D1811" i="4" s="1"/>
  <c r="C1811" i="4" a="1"/>
  <c r="C1811" i="4" s="1"/>
  <c r="B1811" i="4" a="1"/>
  <c r="B1811" i="4" s="1"/>
  <c r="A1811" i="4" a="1"/>
  <c r="A1811" i="4" s="1"/>
  <c r="D1810" i="4" a="1"/>
  <c r="D1810" i="4" s="1"/>
  <c r="C1810" i="4" a="1"/>
  <c r="C1810" i="4" s="1"/>
  <c r="B1810" i="4" a="1"/>
  <c r="B1810" i="4" s="1"/>
  <c r="A1810" i="4" a="1"/>
  <c r="A1810" i="4" s="1"/>
  <c r="D1809" i="4" a="1"/>
  <c r="D1809" i="4" s="1"/>
  <c r="C1809" i="4" a="1"/>
  <c r="C1809" i="4" s="1"/>
  <c r="B1809" i="4" a="1"/>
  <c r="B1809" i="4" s="1"/>
  <c r="A1809" i="4" a="1"/>
  <c r="A1809" i="4" s="1"/>
  <c r="D1808" i="4" a="1"/>
  <c r="D1808" i="4" s="1"/>
  <c r="C1808" i="4" a="1"/>
  <c r="C1808" i="4" s="1"/>
  <c r="B1808" i="4" a="1"/>
  <c r="B1808" i="4" s="1"/>
  <c r="A1808" i="4" a="1"/>
  <c r="A1808" i="4" s="1"/>
  <c r="D1807" i="4" a="1"/>
  <c r="D1807" i="4" s="1"/>
  <c r="C1807" i="4" a="1"/>
  <c r="C1807" i="4" s="1"/>
  <c r="B1807" i="4" a="1"/>
  <c r="B1807" i="4" s="1"/>
  <c r="A1807" i="4" a="1"/>
  <c r="A1807" i="4" s="1"/>
  <c r="D1806" i="4" a="1"/>
  <c r="D1806" i="4" s="1"/>
  <c r="C1806" i="4" a="1"/>
  <c r="C1806" i="4" s="1"/>
  <c r="B1806" i="4" a="1"/>
  <c r="B1806" i="4" s="1"/>
  <c r="A1806" i="4" a="1"/>
  <c r="A1806" i="4" s="1"/>
  <c r="D1805" i="4" a="1"/>
  <c r="D1805" i="4" s="1"/>
  <c r="C1805" i="4" a="1"/>
  <c r="C1805" i="4" s="1"/>
  <c r="B1805" i="4" a="1"/>
  <c r="B1805" i="4" s="1"/>
  <c r="A1805" i="4" a="1"/>
  <c r="A1805" i="4" s="1"/>
  <c r="D1804" i="4" a="1"/>
  <c r="D1804" i="4" s="1"/>
  <c r="C1804" i="4" a="1"/>
  <c r="C1804" i="4" s="1"/>
  <c r="B1804" i="4" a="1"/>
  <c r="B1804" i="4" s="1"/>
  <c r="A1804" i="4" a="1"/>
  <c r="A1804" i="4" s="1"/>
  <c r="D1803" i="4" a="1"/>
  <c r="D1803" i="4" s="1"/>
  <c r="C1803" i="4" a="1"/>
  <c r="C1803" i="4" s="1"/>
  <c r="B1803" i="4" a="1"/>
  <c r="B1803" i="4" s="1"/>
  <c r="A1803" i="4" a="1"/>
  <c r="A1803" i="4" s="1"/>
  <c r="D1802" i="4" a="1"/>
  <c r="D1802" i="4" s="1"/>
  <c r="C1802" i="4" a="1"/>
  <c r="C1802" i="4" s="1"/>
  <c r="B1802" i="4" a="1"/>
  <c r="B1802" i="4" s="1"/>
  <c r="A1802" i="4" a="1"/>
  <c r="A1802" i="4" s="1"/>
  <c r="D1801" i="4" a="1"/>
  <c r="D1801" i="4" s="1"/>
  <c r="C1801" i="4" a="1"/>
  <c r="C1801" i="4" s="1"/>
  <c r="B1801" i="4" a="1"/>
  <c r="B1801" i="4" s="1"/>
  <c r="A1801" i="4" a="1"/>
  <c r="A1801" i="4" s="1"/>
  <c r="D1800" i="4" a="1"/>
  <c r="D1800" i="4" s="1"/>
  <c r="C1800" i="4" a="1"/>
  <c r="C1800" i="4" s="1"/>
  <c r="B1800" i="4" a="1"/>
  <c r="B1800" i="4" s="1"/>
  <c r="A1800" i="4" a="1"/>
  <c r="A1800" i="4" s="1"/>
  <c r="D1799" i="4" a="1"/>
  <c r="D1799" i="4" s="1"/>
  <c r="C1799" i="4" a="1"/>
  <c r="C1799" i="4" s="1"/>
  <c r="B1799" i="4" a="1"/>
  <c r="B1799" i="4" s="1"/>
  <c r="A1799" i="4" a="1"/>
  <c r="A1799" i="4" s="1"/>
  <c r="D1798" i="4" a="1"/>
  <c r="D1798" i="4" s="1"/>
  <c r="C1798" i="4" a="1"/>
  <c r="C1798" i="4" s="1"/>
  <c r="B1798" i="4" a="1"/>
  <c r="B1798" i="4" s="1"/>
  <c r="A1798" i="4" a="1"/>
  <c r="A1798" i="4" s="1"/>
  <c r="D1797" i="4" a="1"/>
  <c r="D1797" i="4" s="1"/>
  <c r="C1797" i="4" a="1"/>
  <c r="C1797" i="4" s="1"/>
  <c r="B1797" i="4" a="1"/>
  <c r="B1797" i="4" s="1"/>
  <c r="A1797" i="4" a="1"/>
  <c r="A1797" i="4" s="1"/>
  <c r="D1796" i="4" a="1"/>
  <c r="D1796" i="4" s="1"/>
  <c r="C1796" i="4" a="1"/>
  <c r="C1796" i="4" s="1"/>
  <c r="B1796" i="4" a="1"/>
  <c r="B1796" i="4" s="1"/>
  <c r="A1796" i="4" a="1"/>
  <c r="A1796" i="4" s="1"/>
  <c r="D1795" i="4" a="1"/>
  <c r="D1795" i="4" s="1"/>
  <c r="C1795" i="4" a="1"/>
  <c r="C1795" i="4" s="1"/>
  <c r="B1795" i="4" a="1"/>
  <c r="B1795" i="4" s="1"/>
  <c r="A1795" i="4" a="1"/>
  <c r="A1795" i="4" s="1"/>
  <c r="D1794" i="4" a="1"/>
  <c r="D1794" i="4" s="1"/>
  <c r="C1794" i="4" a="1"/>
  <c r="C1794" i="4" s="1"/>
  <c r="B1794" i="4" a="1"/>
  <c r="B1794" i="4" s="1"/>
  <c r="A1794" i="4" a="1"/>
  <c r="A1794" i="4" s="1"/>
  <c r="D1793" i="4" a="1"/>
  <c r="D1793" i="4" s="1"/>
  <c r="C1793" i="4" a="1"/>
  <c r="C1793" i="4" s="1"/>
  <c r="B1793" i="4" a="1"/>
  <c r="B1793" i="4" s="1"/>
  <c r="A1793" i="4" a="1"/>
  <c r="A1793" i="4" s="1"/>
  <c r="D1792" i="4" a="1"/>
  <c r="D1792" i="4" s="1"/>
  <c r="C1792" i="4" a="1"/>
  <c r="C1792" i="4" s="1"/>
  <c r="B1792" i="4" a="1"/>
  <c r="B1792" i="4" s="1"/>
  <c r="A1792" i="4" a="1"/>
  <c r="A1792" i="4" s="1"/>
  <c r="D1791" i="4" a="1"/>
  <c r="D1791" i="4" s="1"/>
  <c r="C1791" i="4" a="1"/>
  <c r="C1791" i="4" s="1"/>
  <c r="B1791" i="4" a="1"/>
  <c r="B1791" i="4" s="1"/>
  <c r="A1791" i="4" a="1"/>
  <c r="A1791" i="4" s="1"/>
  <c r="D1790" i="4" a="1"/>
  <c r="D1790" i="4" s="1"/>
  <c r="C1790" i="4" a="1"/>
  <c r="C1790" i="4" s="1"/>
  <c r="B1790" i="4" a="1"/>
  <c r="B1790" i="4" s="1"/>
  <c r="A1790" i="4" a="1"/>
  <c r="A1790" i="4" s="1"/>
  <c r="D1789" i="4" a="1"/>
  <c r="D1789" i="4" s="1"/>
  <c r="C1789" i="4" a="1"/>
  <c r="C1789" i="4" s="1"/>
  <c r="B1789" i="4" a="1"/>
  <c r="B1789" i="4" s="1"/>
  <c r="A1789" i="4" a="1"/>
  <c r="A1789" i="4" s="1"/>
  <c r="D1788" i="4" a="1"/>
  <c r="D1788" i="4" s="1"/>
  <c r="C1788" i="4" a="1"/>
  <c r="C1788" i="4" s="1"/>
  <c r="B1788" i="4" a="1"/>
  <c r="B1788" i="4" s="1"/>
  <c r="A1788" i="4" a="1"/>
  <c r="A1788" i="4" s="1"/>
  <c r="D1787" i="4" a="1"/>
  <c r="D1787" i="4" s="1"/>
  <c r="C1787" i="4" a="1"/>
  <c r="C1787" i="4" s="1"/>
  <c r="B1787" i="4" a="1"/>
  <c r="B1787" i="4" s="1"/>
  <c r="A1787" i="4" a="1"/>
  <c r="A1787" i="4" s="1"/>
  <c r="D1786" i="4" a="1"/>
  <c r="D1786" i="4" s="1"/>
  <c r="C1786" i="4" a="1"/>
  <c r="C1786" i="4" s="1"/>
  <c r="B1786" i="4" a="1"/>
  <c r="B1786" i="4" s="1"/>
  <c r="A1786" i="4" a="1"/>
  <c r="A1786" i="4" s="1"/>
  <c r="D1785" i="4" a="1"/>
  <c r="D1785" i="4" s="1"/>
  <c r="C1785" i="4" a="1"/>
  <c r="C1785" i="4" s="1"/>
  <c r="B1785" i="4" a="1"/>
  <c r="B1785" i="4" s="1"/>
  <c r="A1785" i="4" a="1"/>
  <c r="A1785" i="4" s="1"/>
  <c r="D1784" i="4" a="1"/>
  <c r="D1784" i="4" s="1"/>
  <c r="C1784" i="4" a="1"/>
  <c r="C1784" i="4" s="1"/>
  <c r="B1784" i="4" a="1"/>
  <c r="B1784" i="4" s="1"/>
  <c r="A1784" i="4" a="1"/>
  <c r="A1784" i="4" s="1"/>
  <c r="D1783" i="4" a="1"/>
  <c r="D1783" i="4" s="1"/>
  <c r="C1783" i="4" a="1"/>
  <c r="C1783" i="4" s="1"/>
  <c r="B1783" i="4" a="1"/>
  <c r="B1783" i="4" s="1"/>
  <c r="A1783" i="4" a="1"/>
  <c r="A1783" i="4" s="1"/>
  <c r="D1782" i="4" a="1"/>
  <c r="D1782" i="4" s="1"/>
  <c r="C1782" i="4" a="1"/>
  <c r="C1782" i="4" s="1"/>
  <c r="B1782" i="4" a="1"/>
  <c r="B1782" i="4" s="1"/>
  <c r="A1782" i="4" a="1"/>
  <c r="A1782" i="4" s="1"/>
  <c r="D1781" i="4" a="1"/>
  <c r="D1781" i="4" s="1"/>
  <c r="C1781" i="4" a="1"/>
  <c r="C1781" i="4" s="1"/>
  <c r="B1781" i="4" a="1"/>
  <c r="B1781" i="4" s="1"/>
  <c r="A1781" i="4" a="1"/>
  <c r="A1781" i="4" s="1"/>
  <c r="D1780" i="4" a="1"/>
  <c r="D1780" i="4" s="1"/>
  <c r="C1780" i="4" a="1"/>
  <c r="C1780" i="4" s="1"/>
  <c r="B1780" i="4" a="1"/>
  <c r="B1780" i="4" s="1"/>
  <c r="A1780" i="4" a="1"/>
  <c r="A1780" i="4" s="1"/>
  <c r="D1779" i="4" a="1"/>
  <c r="D1779" i="4" s="1"/>
  <c r="C1779" i="4" a="1"/>
  <c r="C1779" i="4" s="1"/>
  <c r="B1779" i="4" a="1"/>
  <c r="B1779" i="4" s="1"/>
  <c r="A1779" i="4" a="1"/>
  <c r="A1779" i="4" s="1"/>
  <c r="D1778" i="4" a="1"/>
  <c r="D1778" i="4" s="1"/>
  <c r="C1778" i="4" a="1"/>
  <c r="C1778" i="4" s="1"/>
  <c r="B1778" i="4" a="1"/>
  <c r="B1778" i="4" s="1"/>
  <c r="A1778" i="4" a="1"/>
  <c r="A1778" i="4" s="1"/>
  <c r="D1777" i="4" a="1"/>
  <c r="D1777" i="4" s="1"/>
  <c r="C1777" i="4" a="1"/>
  <c r="C1777" i="4" s="1"/>
  <c r="B1777" i="4" a="1"/>
  <c r="B1777" i="4" s="1"/>
  <c r="A1777" i="4" a="1"/>
  <c r="A1777" i="4" s="1"/>
  <c r="D1776" i="4" a="1"/>
  <c r="D1776" i="4" s="1"/>
  <c r="C1776" i="4" a="1"/>
  <c r="C1776" i="4" s="1"/>
  <c r="B1776" i="4" a="1"/>
  <c r="B1776" i="4" s="1"/>
  <c r="A1776" i="4" a="1"/>
  <c r="A1776" i="4" s="1"/>
  <c r="D1775" i="4" a="1"/>
  <c r="D1775" i="4" s="1"/>
  <c r="C1775" i="4" a="1"/>
  <c r="C1775" i="4" s="1"/>
  <c r="B1775" i="4" a="1"/>
  <c r="B1775" i="4" s="1"/>
  <c r="A1775" i="4" a="1"/>
  <c r="A1775" i="4" s="1"/>
  <c r="D1774" i="4" a="1"/>
  <c r="D1774" i="4" s="1"/>
  <c r="C1774" i="4" a="1"/>
  <c r="C1774" i="4" s="1"/>
  <c r="B1774" i="4" a="1"/>
  <c r="B1774" i="4" s="1"/>
  <c r="A1774" i="4" a="1"/>
  <c r="A1774" i="4" s="1"/>
  <c r="D1773" i="4" a="1"/>
  <c r="D1773" i="4" s="1"/>
  <c r="C1773" i="4" a="1"/>
  <c r="C1773" i="4" s="1"/>
  <c r="B1773" i="4" a="1"/>
  <c r="B1773" i="4" s="1"/>
  <c r="A1773" i="4" a="1"/>
  <c r="A1773" i="4" s="1"/>
  <c r="D1772" i="4" a="1"/>
  <c r="D1772" i="4" s="1"/>
  <c r="C1772" i="4" a="1"/>
  <c r="C1772" i="4" s="1"/>
  <c r="B1772" i="4" a="1"/>
  <c r="B1772" i="4" s="1"/>
  <c r="A1772" i="4" a="1"/>
  <c r="A1772" i="4" s="1"/>
  <c r="D1771" i="4" a="1"/>
  <c r="D1771" i="4" s="1"/>
  <c r="C1771" i="4" a="1"/>
  <c r="C1771" i="4" s="1"/>
  <c r="B1771" i="4" a="1"/>
  <c r="B1771" i="4" s="1"/>
  <c r="A1771" i="4" a="1"/>
  <c r="A1771" i="4" s="1"/>
  <c r="D1770" i="4" a="1"/>
  <c r="D1770" i="4" s="1"/>
  <c r="C1770" i="4" a="1"/>
  <c r="C1770" i="4" s="1"/>
  <c r="B1770" i="4" a="1"/>
  <c r="B1770" i="4" s="1"/>
  <c r="A1770" i="4" a="1"/>
  <c r="A1770" i="4" s="1"/>
  <c r="D1769" i="4" a="1"/>
  <c r="D1769" i="4" s="1"/>
  <c r="C1769" i="4" a="1"/>
  <c r="C1769" i="4" s="1"/>
  <c r="B1769" i="4" a="1"/>
  <c r="B1769" i="4" s="1"/>
  <c r="A1769" i="4" a="1"/>
  <c r="A1769" i="4" s="1"/>
  <c r="D1768" i="4" a="1"/>
  <c r="D1768" i="4" s="1"/>
  <c r="C1768" i="4" a="1"/>
  <c r="C1768" i="4" s="1"/>
  <c r="B1768" i="4" a="1"/>
  <c r="B1768" i="4" s="1"/>
  <c r="A1768" i="4" a="1"/>
  <c r="A1768" i="4" s="1"/>
  <c r="D1767" i="4" a="1"/>
  <c r="D1767" i="4" s="1"/>
  <c r="C1767" i="4" a="1"/>
  <c r="C1767" i="4" s="1"/>
  <c r="B1767" i="4" a="1"/>
  <c r="B1767" i="4" s="1"/>
  <c r="A1767" i="4" a="1"/>
  <c r="A1767" i="4" s="1"/>
  <c r="D1766" i="4" a="1"/>
  <c r="D1766" i="4" s="1"/>
  <c r="C1766" i="4" a="1"/>
  <c r="C1766" i="4" s="1"/>
  <c r="B1766" i="4" a="1"/>
  <c r="B1766" i="4" s="1"/>
  <c r="A1766" i="4" a="1"/>
  <c r="A1766" i="4" s="1"/>
  <c r="D1765" i="4" a="1"/>
  <c r="D1765" i="4" s="1"/>
  <c r="C1765" i="4" a="1"/>
  <c r="C1765" i="4" s="1"/>
  <c r="B1765" i="4" a="1"/>
  <c r="B1765" i="4" s="1"/>
  <c r="A1765" i="4" a="1"/>
  <c r="A1765" i="4" s="1"/>
  <c r="D1764" i="4" a="1"/>
  <c r="D1764" i="4" s="1"/>
  <c r="C1764" i="4" a="1"/>
  <c r="C1764" i="4" s="1"/>
  <c r="B1764" i="4" a="1"/>
  <c r="B1764" i="4" s="1"/>
  <c r="A1764" i="4" a="1"/>
  <c r="A1764" i="4" s="1"/>
  <c r="D1763" i="4" a="1"/>
  <c r="D1763" i="4" s="1"/>
  <c r="C1763" i="4" a="1"/>
  <c r="C1763" i="4" s="1"/>
  <c r="B1763" i="4" a="1"/>
  <c r="B1763" i="4" s="1"/>
  <c r="A1763" i="4" a="1"/>
  <c r="A1763" i="4" s="1"/>
  <c r="D1762" i="4" a="1"/>
  <c r="D1762" i="4" s="1"/>
  <c r="C1762" i="4" a="1"/>
  <c r="C1762" i="4" s="1"/>
  <c r="B1762" i="4" a="1"/>
  <c r="B1762" i="4" s="1"/>
  <c r="A1762" i="4" a="1"/>
  <c r="A1762" i="4" s="1"/>
  <c r="D1761" i="4" a="1"/>
  <c r="D1761" i="4" s="1"/>
  <c r="C1761" i="4" a="1"/>
  <c r="C1761" i="4" s="1"/>
  <c r="B1761" i="4" a="1"/>
  <c r="B1761" i="4" s="1"/>
  <c r="A1761" i="4" a="1"/>
  <c r="A1761" i="4" s="1"/>
  <c r="D1760" i="4" a="1"/>
  <c r="D1760" i="4" s="1"/>
  <c r="C1760" i="4" a="1"/>
  <c r="C1760" i="4" s="1"/>
  <c r="B1760" i="4" a="1"/>
  <c r="B1760" i="4" s="1"/>
  <c r="A1760" i="4" a="1"/>
  <c r="A1760" i="4" s="1"/>
  <c r="D1759" i="4" a="1"/>
  <c r="D1759" i="4" s="1"/>
  <c r="C1759" i="4" a="1"/>
  <c r="C1759" i="4" s="1"/>
  <c r="B1759" i="4" a="1"/>
  <c r="B1759" i="4" s="1"/>
  <c r="A1759" i="4" a="1"/>
  <c r="A1759" i="4" s="1"/>
  <c r="D1758" i="4" a="1"/>
  <c r="D1758" i="4" s="1"/>
  <c r="C1758" i="4" a="1"/>
  <c r="C1758" i="4" s="1"/>
  <c r="B1758" i="4" a="1"/>
  <c r="B1758" i="4" s="1"/>
  <c r="A1758" i="4" a="1"/>
  <c r="A1758" i="4" s="1"/>
  <c r="D1757" i="4" a="1"/>
  <c r="D1757" i="4" s="1"/>
  <c r="C1757" i="4" a="1"/>
  <c r="C1757" i="4" s="1"/>
  <c r="B1757" i="4" a="1"/>
  <c r="B1757" i="4" s="1"/>
  <c r="A1757" i="4" a="1"/>
  <c r="A1757" i="4" s="1"/>
  <c r="D1756" i="4" a="1"/>
  <c r="D1756" i="4" s="1"/>
  <c r="C1756" i="4" a="1"/>
  <c r="C1756" i="4" s="1"/>
  <c r="B1756" i="4" a="1"/>
  <c r="B1756" i="4" s="1"/>
  <c r="A1756" i="4" a="1"/>
  <c r="A1756" i="4" s="1"/>
  <c r="D1755" i="4" a="1"/>
  <c r="D1755" i="4" s="1"/>
  <c r="C1755" i="4" a="1"/>
  <c r="C1755" i="4" s="1"/>
  <c r="B1755" i="4" a="1"/>
  <c r="B1755" i="4" s="1"/>
  <c r="A1755" i="4" a="1"/>
  <c r="A1755" i="4" s="1"/>
  <c r="D1754" i="4" a="1"/>
  <c r="D1754" i="4" s="1"/>
  <c r="C1754" i="4" a="1"/>
  <c r="C1754" i="4" s="1"/>
  <c r="B1754" i="4" a="1"/>
  <c r="B1754" i="4" s="1"/>
  <c r="A1754" i="4" a="1"/>
  <c r="A1754" i="4" s="1"/>
  <c r="D1753" i="4" a="1"/>
  <c r="D1753" i="4" s="1"/>
  <c r="C1753" i="4" a="1"/>
  <c r="C1753" i="4" s="1"/>
  <c r="B1753" i="4" a="1"/>
  <c r="B1753" i="4" s="1"/>
  <c r="A1753" i="4" a="1"/>
  <c r="A1753" i="4" s="1"/>
  <c r="D1752" i="4" a="1"/>
  <c r="D1752" i="4" s="1"/>
  <c r="C1752" i="4" a="1"/>
  <c r="C1752" i="4" s="1"/>
  <c r="B1752" i="4" a="1"/>
  <c r="B1752" i="4" s="1"/>
  <c r="A1752" i="4" a="1"/>
  <c r="A1752" i="4" s="1"/>
  <c r="D1751" i="4" a="1"/>
  <c r="D1751" i="4" s="1"/>
  <c r="C1751" i="4" a="1"/>
  <c r="C1751" i="4" s="1"/>
  <c r="B1751" i="4" a="1"/>
  <c r="B1751" i="4" s="1"/>
  <c r="A1751" i="4" a="1"/>
  <c r="A1751" i="4" s="1"/>
  <c r="D1750" i="4" a="1"/>
  <c r="D1750" i="4" s="1"/>
  <c r="C1750" i="4" a="1"/>
  <c r="C1750" i="4" s="1"/>
  <c r="B1750" i="4" a="1"/>
  <c r="B1750" i="4" s="1"/>
  <c r="A1750" i="4" a="1"/>
  <c r="A1750" i="4" s="1"/>
  <c r="D1749" i="4" a="1"/>
  <c r="D1749" i="4" s="1"/>
  <c r="C1749" i="4" a="1"/>
  <c r="C1749" i="4" s="1"/>
  <c r="B1749" i="4" a="1"/>
  <c r="B1749" i="4" s="1"/>
  <c r="A1749" i="4" a="1"/>
  <c r="A1749" i="4" s="1"/>
  <c r="D1748" i="4" a="1"/>
  <c r="D1748" i="4" s="1"/>
  <c r="C1748" i="4" a="1"/>
  <c r="C1748" i="4" s="1"/>
  <c r="B1748" i="4" a="1"/>
  <c r="B1748" i="4" s="1"/>
  <c r="A1748" i="4" a="1"/>
  <c r="A1748" i="4" s="1"/>
  <c r="D1747" i="4" a="1"/>
  <c r="D1747" i="4" s="1"/>
  <c r="C1747" i="4" a="1"/>
  <c r="C1747" i="4" s="1"/>
  <c r="B1747" i="4" a="1"/>
  <c r="B1747" i="4" s="1"/>
  <c r="A1747" i="4" a="1"/>
  <c r="A1747" i="4" s="1"/>
  <c r="D1746" i="4" a="1"/>
  <c r="D1746" i="4" s="1"/>
  <c r="C1746" i="4" a="1"/>
  <c r="C1746" i="4" s="1"/>
  <c r="B1746" i="4" a="1"/>
  <c r="B1746" i="4" s="1"/>
  <c r="A1746" i="4" a="1"/>
  <c r="A1746" i="4" s="1"/>
  <c r="D1745" i="4" a="1"/>
  <c r="D1745" i="4" s="1"/>
  <c r="C1745" i="4" a="1"/>
  <c r="C1745" i="4" s="1"/>
  <c r="B1745" i="4" a="1"/>
  <c r="B1745" i="4" s="1"/>
  <c r="A1745" i="4" a="1"/>
  <c r="A1745" i="4" s="1"/>
  <c r="D1744" i="4" a="1"/>
  <c r="D1744" i="4" s="1"/>
  <c r="C1744" i="4" a="1"/>
  <c r="C1744" i="4" s="1"/>
  <c r="B1744" i="4" a="1"/>
  <c r="B1744" i="4" s="1"/>
  <c r="A1744" i="4" a="1"/>
  <c r="A1744" i="4" s="1"/>
  <c r="D1743" i="4" a="1"/>
  <c r="D1743" i="4" s="1"/>
  <c r="C1743" i="4" a="1"/>
  <c r="C1743" i="4" s="1"/>
  <c r="B1743" i="4" a="1"/>
  <c r="B1743" i="4" s="1"/>
  <c r="A1743" i="4" a="1"/>
  <c r="A1743" i="4" s="1"/>
  <c r="D1742" i="4" a="1"/>
  <c r="D1742" i="4" s="1"/>
  <c r="C1742" i="4" a="1"/>
  <c r="C1742" i="4" s="1"/>
  <c r="B1742" i="4" a="1"/>
  <c r="B1742" i="4" s="1"/>
  <c r="A1742" i="4" a="1"/>
  <c r="A1742" i="4" s="1"/>
  <c r="D1741" i="4" a="1"/>
  <c r="D1741" i="4" s="1"/>
  <c r="C1741" i="4" a="1"/>
  <c r="C1741" i="4" s="1"/>
  <c r="B1741" i="4" a="1"/>
  <c r="B1741" i="4" s="1"/>
  <c r="A1741" i="4" a="1"/>
  <c r="A1741" i="4" s="1"/>
  <c r="D1740" i="4" a="1"/>
  <c r="D1740" i="4" s="1"/>
  <c r="C1740" i="4" a="1"/>
  <c r="C1740" i="4" s="1"/>
  <c r="B1740" i="4" a="1"/>
  <c r="B1740" i="4" s="1"/>
  <c r="A1740" i="4" a="1"/>
  <c r="A1740" i="4" s="1"/>
  <c r="D1739" i="4" a="1"/>
  <c r="D1739" i="4" s="1"/>
  <c r="C1739" i="4" a="1"/>
  <c r="C1739" i="4" s="1"/>
  <c r="B1739" i="4" a="1"/>
  <c r="B1739" i="4" s="1"/>
  <c r="A1739" i="4" a="1"/>
  <c r="A1739" i="4" s="1"/>
  <c r="D1738" i="4" a="1"/>
  <c r="D1738" i="4" s="1"/>
  <c r="C1738" i="4" a="1"/>
  <c r="C1738" i="4" s="1"/>
  <c r="B1738" i="4" a="1"/>
  <c r="B1738" i="4" s="1"/>
  <c r="A1738" i="4" a="1"/>
  <c r="A1738" i="4" s="1"/>
  <c r="D1737" i="4" a="1"/>
  <c r="D1737" i="4" s="1"/>
  <c r="C1737" i="4" a="1"/>
  <c r="C1737" i="4" s="1"/>
  <c r="B1737" i="4" a="1"/>
  <c r="B1737" i="4" s="1"/>
  <c r="A1737" i="4" a="1"/>
  <c r="A1737" i="4" s="1"/>
  <c r="D1736" i="4" a="1"/>
  <c r="D1736" i="4" s="1"/>
  <c r="C1736" i="4" a="1"/>
  <c r="C1736" i="4" s="1"/>
  <c r="B1736" i="4" a="1"/>
  <c r="B1736" i="4" s="1"/>
  <c r="A1736" i="4" a="1"/>
  <c r="A1736" i="4" s="1"/>
  <c r="D1735" i="4" a="1"/>
  <c r="D1735" i="4" s="1"/>
  <c r="C1735" i="4" a="1"/>
  <c r="C1735" i="4" s="1"/>
  <c r="B1735" i="4" a="1"/>
  <c r="B1735" i="4" s="1"/>
  <c r="A1735" i="4" a="1"/>
  <c r="A1735" i="4" s="1"/>
  <c r="D1734" i="4" a="1"/>
  <c r="D1734" i="4" s="1"/>
  <c r="C1734" i="4" a="1"/>
  <c r="C1734" i="4" s="1"/>
  <c r="B1734" i="4" a="1"/>
  <c r="B1734" i="4" s="1"/>
  <c r="A1734" i="4" a="1"/>
  <c r="A1734" i="4" s="1"/>
  <c r="D1733" i="4" a="1"/>
  <c r="D1733" i="4" s="1"/>
  <c r="C1733" i="4" a="1"/>
  <c r="C1733" i="4" s="1"/>
  <c r="B1733" i="4" a="1"/>
  <c r="B1733" i="4" s="1"/>
  <c r="A1733" i="4" a="1"/>
  <c r="A1733" i="4" s="1"/>
  <c r="D1732" i="4" a="1"/>
  <c r="D1732" i="4" s="1"/>
  <c r="C1732" i="4" a="1"/>
  <c r="C1732" i="4" s="1"/>
  <c r="B1732" i="4" a="1"/>
  <c r="B1732" i="4" s="1"/>
  <c r="A1732" i="4" a="1"/>
  <c r="A1732" i="4" s="1"/>
  <c r="D1731" i="4" a="1"/>
  <c r="D1731" i="4" s="1"/>
  <c r="C1731" i="4" a="1"/>
  <c r="C1731" i="4" s="1"/>
  <c r="B1731" i="4" a="1"/>
  <c r="B1731" i="4" s="1"/>
  <c r="A1731" i="4" a="1"/>
  <c r="A1731" i="4" s="1"/>
  <c r="D1730" i="4" a="1"/>
  <c r="D1730" i="4" s="1"/>
  <c r="C1730" i="4" a="1"/>
  <c r="C1730" i="4" s="1"/>
  <c r="B1730" i="4" a="1"/>
  <c r="B1730" i="4" s="1"/>
  <c r="A1730" i="4" a="1"/>
  <c r="A1730" i="4" s="1"/>
  <c r="D1729" i="4" a="1"/>
  <c r="D1729" i="4" s="1"/>
  <c r="C1729" i="4" a="1"/>
  <c r="C1729" i="4" s="1"/>
  <c r="B1729" i="4" a="1"/>
  <c r="B1729" i="4" s="1"/>
  <c r="A1729" i="4" a="1"/>
  <c r="A1729" i="4" s="1"/>
  <c r="D1728" i="4" a="1"/>
  <c r="D1728" i="4" s="1"/>
  <c r="C1728" i="4" a="1"/>
  <c r="C1728" i="4" s="1"/>
  <c r="B1728" i="4" a="1"/>
  <c r="B1728" i="4" s="1"/>
  <c r="A1728" i="4" a="1"/>
  <c r="A1728" i="4" s="1"/>
  <c r="D1727" i="4" a="1"/>
  <c r="D1727" i="4" s="1"/>
  <c r="C1727" i="4" a="1"/>
  <c r="C1727" i="4" s="1"/>
  <c r="B1727" i="4" a="1"/>
  <c r="B1727" i="4" s="1"/>
  <c r="A1727" i="4" a="1"/>
  <c r="A1727" i="4" s="1"/>
  <c r="D1726" i="4" a="1"/>
  <c r="D1726" i="4" s="1"/>
  <c r="C1726" i="4" a="1"/>
  <c r="C1726" i="4" s="1"/>
  <c r="B1726" i="4" a="1"/>
  <c r="B1726" i="4" s="1"/>
  <c r="A1726" i="4" a="1"/>
  <c r="A1726" i="4" s="1"/>
  <c r="D1725" i="4" a="1"/>
  <c r="D1725" i="4" s="1"/>
  <c r="C1725" i="4" a="1"/>
  <c r="C1725" i="4" s="1"/>
  <c r="B1725" i="4" a="1"/>
  <c r="B1725" i="4" s="1"/>
  <c r="A1725" i="4" a="1"/>
  <c r="A1725" i="4" s="1"/>
  <c r="D1724" i="4" a="1"/>
  <c r="D1724" i="4" s="1"/>
  <c r="C1724" i="4" a="1"/>
  <c r="C1724" i="4" s="1"/>
  <c r="B1724" i="4" a="1"/>
  <c r="B1724" i="4" s="1"/>
  <c r="A1724" i="4" a="1"/>
  <c r="A1724" i="4" s="1"/>
  <c r="D1723" i="4" a="1"/>
  <c r="D1723" i="4" s="1"/>
  <c r="C1723" i="4" a="1"/>
  <c r="C1723" i="4" s="1"/>
  <c r="B1723" i="4" a="1"/>
  <c r="B1723" i="4" s="1"/>
  <c r="A1723" i="4" a="1"/>
  <c r="A1723" i="4" s="1"/>
  <c r="D1722" i="4" a="1"/>
  <c r="D1722" i="4" s="1"/>
  <c r="C1722" i="4" a="1"/>
  <c r="C1722" i="4" s="1"/>
  <c r="B1722" i="4" a="1"/>
  <c r="B1722" i="4" s="1"/>
  <c r="A1722" i="4" a="1"/>
  <c r="A1722" i="4" s="1"/>
  <c r="D1721" i="4" a="1"/>
  <c r="D1721" i="4" s="1"/>
  <c r="C1721" i="4" a="1"/>
  <c r="C1721" i="4" s="1"/>
  <c r="B1721" i="4" a="1"/>
  <c r="B1721" i="4" s="1"/>
  <c r="A1721" i="4" a="1"/>
  <c r="A1721" i="4" s="1"/>
  <c r="D1720" i="4" a="1"/>
  <c r="D1720" i="4" s="1"/>
  <c r="C1720" i="4" a="1"/>
  <c r="C1720" i="4" s="1"/>
  <c r="B1720" i="4" a="1"/>
  <c r="B1720" i="4" s="1"/>
  <c r="A1720" i="4" a="1"/>
  <c r="A1720" i="4" s="1"/>
  <c r="D1719" i="4" a="1"/>
  <c r="D1719" i="4" s="1"/>
  <c r="C1719" i="4" a="1"/>
  <c r="C1719" i="4" s="1"/>
  <c r="B1719" i="4" a="1"/>
  <c r="B1719" i="4" s="1"/>
  <c r="A1719" i="4" a="1"/>
  <c r="A1719" i="4" s="1"/>
  <c r="D1718" i="4" a="1"/>
  <c r="D1718" i="4" s="1"/>
  <c r="C1718" i="4" a="1"/>
  <c r="C1718" i="4" s="1"/>
  <c r="B1718" i="4" a="1"/>
  <c r="B1718" i="4" s="1"/>
  <c r="A1718" i="4" a="1"/>
  <c r="A1718" i="4" s="1"/>
  <c r="D1717" i="4" a="1"/>
  <c r="D1717" i="4" s="1"/>
  <c r="C1717" i="4" a="1"/>
  <c r="C1717" i="4" s="1"/>
  <c r="B1717" i="4" a="1"/>
  <c r="B1717" i="4" s="1"/>
  <c r="A1717" i="4" a="1"/>
  <c r="A1717" i="4" s="1"/>
  <c r="D1716" i="4" a="1"/>
  <c r="D1716" i="4" s="1"/>
  <c r="C1716" i="4" a="1"/>
  <c r="C1716" i="4" s="1"/>
  <c r="B1716" i="4" a="1"/>
  <c r="B1716" i="4" s="1"/>
  <c r="A1716" i="4" a="1"/>
  <c r="A1716" i="4" s="1"/>
  <c r="D1715" i="4" a="1"/>
  <c r="D1715" i="4" s="1"/>
  <c r="C1715" i="4" a="1"/>
  <c r="C1715" i="4" s="1"/>
  <c r="B1715" i="4" a="1"/>
  <c r="B1715" i="4" s="1"/>
  <c r="A1715" i="4" a="1"/>
  <c r="A1715" i="4" s="1"/>
  <c r="D1714" i="4" a="1"/>
  <c r="D1714" i="4" s="1"/>
  <c r="C1714" i="4" a="1"/>
  <c r="C1714" i="4" s="1"/>
  <c r="B1714" i="4" a="1"/>
  <c r="B1714" i="4" s="1"/>
  <c r="A1714" i="4" a="1"/>
  <c r="A1714" i="4" s="1"/>
  <c r="D1713" i="4" a="1"/>
  <c r="D1713" i="4" s="1"/>
  <c r="C1713" i="4" a="1"/>
  <c r="C1713" i="4" s="1"/>
  <c r="B1713" i="4" a="1"/>
  <c r="B1713" i="4" s="1"/>
  <c r="A1713" i="4" a="1"/>
  <c r="A1713" i="4" s="1"/>
  <c r="D1712" i="4" a="1"/>
  <c r="D1712" i="4" s="1"/>
  <c r="C1712" i="4" a="1"/>
  <c r="C1712" i="4" s="1"/>
  <c r="B1712" i="4" a="1"/>
  <c r="B1712" i="4" s="1"/>
  <c r="A1712" i="4" a="1"/>
  <c r="A1712" i="4" s="1"/>
  <c r="D1711" i="4" a="1"/>
  <c r="D1711" i="4" s="1"/>
  <c r="C1711" i="4" a="1"/>
  <c r="C1711" i="4" s="1"/>
  <c r="B1711" i="4" a="1"/>
  <c r="B1711" i="4" s="1"/>
  <c r="A1711" i="4" a="1"/>
  <c r="A1711" i="4" s="1"/>
  <c r="D1710" i="4" a="1"/>
  <c r="D1710" i="4" s="1"/>
  <c r="C1710" i="4" a="1"/>
  <c r="C1710" i="4" s="1"/>
  <c r="B1710" i="4" a="1"/>
  <c r="B1710" i="4" s="1"/>
  <c r="A1710" i="4" a="1"/>
  <c r="A1710" i="4" s="1"/>
  <c r="D1709" i="4" a="1"/>
  <c r="D1709" i="4" s="1"/>
  <c r="C1709" i="4" a="1"/>
  <c r="C1709" i="4" s="1"/>
  <c r="B1709" i="4" a="1"/>
  <c r="B1709" i="4" s="1"/>
  <c r="A1709" i="4" a="1"/>
  <c r="A1709" i="4" s="1"/>
  <c r="D1708" i="4" a="1"/>
  <c r="D1708" i="4" s="1"/>
  <c r="C1708" i="4" a="1"/>
  <c r="C1708" i="4" s="1"/>
  <c r="B1708" i="4" a="1"/>
  <c r="B1708" i="4" s="1"/>
  <c r="A1708" i="4" a="1"/>
  <c r="A1708" i="4" s="1"/>
  <c r="D1707" i="4" a="1"/>
  <c r="D1707" i="4" s="1"/>
  <c r="C1707" i="4" a="1"/>
  <c r="C1707" i="4" s="1"/>
  <c r="B1707" i="4" a="1"/>
  <c r="B1707" i="4" s="1"/>
  <c r="A1707" i="4" a="1"/>
  <c r="A1707" i="4" s="1"/>
  <c r="D1706" i="4" a="1"/>
  <c r="D1706" i="4" s="1"/>
  <c r="C1706" i="4" a="1"/>
  <c r="C1706" i="4" s="1"/>
  <c r="B1706" i="4" a="1"/>
  <c r="B1706" i="4" s="1"/>
  <c r="A1706" i="4" a="1"/>
  <c r="A1706" i="4" s="1"/>
  <c r="D1705" i="4" a="1"/>
  <c r="D1705" i="4" s="1"/>
  <c r="C1705" i="4" a="1"/>
  <c r="C1705" i="4" s="1"/>
  <c r="B1705" i="4" a="1"/>
  <c r="B1705" i="4" s="1"/>
  <c r="A1705" i="4" a="1"/>
  <c r="A1705" i="4" s="1"/>
  <c r="D1704" i="4" a="1"/>
  <c r="D1704" i="4" s="1"/>
  <c r="C1704" i="4" a="1"/>
  <c r="C1704" i="4" s="1"/>
  <c r="B1704" i="4" a="1"/>
  <c r="B1704" i="4" s="1"/>
  <c r="A1704" i="4" a="1"/>
  <c r="A1704" i="4" s="1"/>
  <c r="D1703" i="4" a="1"/>
  <c r="D1703" i="4" s="1"/>
  <c r="C1703" i="4" a="1"/>
  <c r="C1703" i="4" s="1"/>
  <c r="B1703" i="4" a="1"/>
  <c r="B1703" i="4" s="1"/>
  <c r="A1703" i="4" a="1"/>
  <c r="A1703" i="4" s="1"/>
  <c r="D1702" i="4" a="1"/>
  <c r="D1702" i="4" s="1"/>
  <c r="C1702" i="4" a="1"/>
  <c r="C1702" i="4" s="1"/>
  <c r="B1702" i="4" a="1"/>
  <c r="B1702" i="4" s="1"/>
  <c r="A1702" i="4" a="1"/>
  <c r="A1702" i="4" s="1"/>
  <c r="D1701" i="4" a="1"/>
  <c r="D1701" i="4" s="1"/>
  <c r="C1701" i="4" a="1"/>
  <c r="C1701" i="4" s="1"/>
  <c r="B1701" i="4" a="1"/>
  <c r="B1701" i="4" s="1"/>
  <c r="A1701" i="4" a="1"/>
  <c r="A1701" i="4" s="1"/>
  <c r="D1700" i="4" a="1"/>
  <c r="D1700" i="4" s="1"/>
  <c r="C1700" i="4" a="1"/>
  <c r="C1700" i="4" s="1"/>
  <c r="B1700" i="4" a="1"/>
  <c r="B1700" i="4" s="1"/>
  <c r="A1700" i="4" a="1"/>
  <c r="A1700" i="4" s="1"/>
  <c r="D1699" i="4" a="1"/>
  <c r="D1699" i="4" s="1"/>
  <c r="C1699" i="4" a="1"/>
  <c r="C1699" i="4" s="1"/>
  <c r="B1699" i="4" a="1"/>
  <c r="B1699" i="4" s="1"/>
  <c r="A1699" i="4" a="1"/>
  <c r="A1699" i="4" s="1"/>
  <c r="D1698" i="4" a="1"/>
  <c r="D1698" i="4" s="1"/>
  <c r="C1698" i="4" a="1"/>
  <c r="C1698" i="4" s="1"/>
  <c r="B1698" i="4" a="1"/>
  <c r="B1698" i="4" s="1"/>
  <c r="A1698" i="4" a="1"/>
  <c r="A1698" i="4" s="1"/>
  <c r="D1697" i="4" a="1"/>
  <c r="D1697" i="4" s="1"/>
  <c r="C1697" i="4" a="1"/>
  <c r="C1697" i="4" s="1"/>
  <c r="B1697" i="4" a="1"/>
  <c r="B1697" i="4" s="1"/>
  <c r="A1697" i="4" a="1"/>
  <c r="A1697" i="4" s="1"/>
  <c r="D1696" i="4" a="1"/>
  <c r="D1696" i="4" s="1"/>
  <c r="C1696" i="4" a="1"/>
  <c r="C1696" i="4" s="1"/>
  <c r="B1696" i="4" a="1"/>
  <c r="B1696" i="4" s="1"/>
  <c r="A1696" i="4" a="1"/>
  <c r="A1696" i="4" s="1"/>
  <c r="D1695" i="4" a="1"/>
  <c r="D1695" i="4" s="1"/>
  <c r="C1695" i="4" a="1"/>
  <c r="C1695" i="4" s="1"/>
  <c r="B1695" i="4" a="1"/>
  <c r="B1695" i="4" s="1"/>
  <c r="A1695" i="4" a="1"/>
  <c r="A1695" i="4" s="1"/>
  <c r="D1694" i="4" a="1"/>
  <c r="D1694" i="4" s="1"/>
  <c r="C1694" i="4" a="1"/>
  <c r="C1694" i="4" s="1"/>
  <c r="B1694" i="4" a="1"/>
  <c r="B1694" i="4" s="1"/>
  <c r="A1694" i="4" a="1"/>
  <c r="A1694" i="4" s="1"/>
  <c r="D1693" i="4" a="1"/>
  <c r="D1693" i="4" s="1"/>
  <c r="C1693" i="4" a="1"/>
  <c r="C1693" i="4" s="1"/>
  <c r="B1693" i="4" a="1"/>
  <c r="B1693" i="4" s="1"/>
  <c r="A1693" i="4" a="1"/>
  <c r="A1693" i="4" s="1"/>
  <c r="D1692" i="4" a="1"/>
  <c r="D1692" i="4" s="1"/>
  <c r="C1692" i="4" a="1"/>
  <c r="C1692" i="4" s="1"/>
  <c r="B1692" i="4" a="1"/>
  <c r="B1692" i="4" s="1"/>
  <c r="A1692" i="4" a="1"/>
  <c r="A1692" i="4" s="1"/>
  <c r="D1691" i="4" a="1"/>
  <c r="D1691" i="4" s="1"/>
  <c r="C1691" i="4" a="1"/>
  <c r="C1691" i="4" s="1"/>
  <c r="B1691" i="4" a="1"/>
  <c r="B1691" i="4" s="1"/>
  <c r="A1691" i="4" a="1"/>
  <c r="A1691" i="4" s="1"/>
  <c r="D1690" i="4" a="1"/>
  <c r="D1690" i="4" s="1"/>
  <c r="C1690" i="4" a="1"/>
  <c r="C1690" i="4" s="1"/>
  <c r="B1690" i="4" a="1"/>
  <c r="B1690" i="4" s="1"/>
  <c r="A1690" i="4" a="1"/>
  <c r="A1690" i="4" s="1"/>
  <c r="D1689" i="4" a="1"/>
  <c r="D1689" i="4" s="1"/>
  <c r="C1689" i="4" a="1"/>
  <c r="C1689" i="4" s="1"/>
  <c r="B1689" i="4" a="1"/>
  <c r="B1689" i="4" s="1"/>
  <c r="A1689" i="4" a="1"/>
  <c r="A1689" i="4" s="1"/>
  <c r="D1688" i="4" a="1"/>
  <c r="D1688" i="4" s="1"/>
  <c r="C1688" i="4" a="1"/>
  <c r="C1688" i="4" s="1"/>
  <c r="B1688" i="4" a="1"/>
  <c r="B1688" i="4" s="1"/>
  <c r="A1688" i="4" a="1"/>
  <c r="A1688" i="4" s="1"/>
  <c r="D1687" i="4" a="1"/>
  <c r="D1687" i="4" s="1"/>
  <c r="C1687" i="4" a="1"/>
  <c r="C1687" i="4" s="1"/>
  <c r="B1687" i="4" a="1"/>
  <c r="B1687" i="4" s="1"/>
  <c r="A1687" i="4" a="1"/>
  <c r="A1687" i="4" s="1"/>
  <c r="D1686" i="4" a="1"/>
  <c r="D1686" i="4" s="1"/>
  <c r="C1686" i="4" a="1"/>
  <c r="C1686" i="4" s="1"/>
  <c r="B1686" i="4" a="1"/>
  <c r="B1686" i="4" s="1"/>
  <c r="A1686" i="4" a="1"/>
  <c r="A1686" i="4" s="1"/>
  <c r="D1685" i="4" a="1"/>
  <c r="D1685" i="4" s="1"/>
  <c r="C1685" i="4" a="1"/>
  <c r="C1685" i="4" s="1"/>
  <c r="B1685" i="4" a="1"/>
  <c r="B1685" i="4" s="1"/>
  <c r="A1685" i="4" a="1"/>
  <c r="A1685" i="4" s="1"/>
  <c r="D1684" i="4" a="1"/>
  <c r="D1684" i="4" s="1"/>
  <c r="C1684" i="4" a="1"/>
  <c r="C1684" i="4" s="1"/>
  <c r="B1684" i="4" a="1"/>
  <c r="B1684" i="4" s="1"/>
  <c r="A1684" i="4" a="1"/>
  <c r="A1684" i="4" s="1"/>
  <c r="D1683" i="4" a="1"/>
  <c r="D1683" i="4" s="1"/>
  <c r="C1683" i="4" a="1"/>
  <c r="C1683" i="4" s="1"/>
  <c r="B1683" i="4" a="1"/>
  <c r="B1683" i="4" s="1"/>
  <c r="A1683" i="4" a="1"/>
  <c r="A1683" i="4" s="1"/>
  <c r="D1682" i="4" a="1"/>
  <c r="D1682" i="4" s="1"/>
  <c r="C1682" i="4" a="1"/>
  <c r="C1682" i="4" s="1"/>
  <c r="B1682" i="4" a="1"/>
  <c r="B1682" i="4" s="1"/>
  <c r="A1682" i="4" a="1"/>
  <c r="A1682" i="4" s="1"/>
  <c r="D1681" i="4" a="1"/>
  <c r="D1681" i="4" s="1"/>
  <c r="C1681" i="4" a="1"/>
  <c r="C1681" i="4" s="1"/>
  <c r="B1681" i="4" a="1"/>
  <c r="B1681" i="4" s="1"/>
  <c r="A1681" i="4" a="1"/>
  <c r="A1681" i="4" s="1"/>
  <c r="D1680" i="4" a="1"/>
  <c r="D1680" i="4" s="1"/>
  <c r="C1680" i="4" a="1"/>
  <c r="C1680" i="4" s="1"/>
  <c r="B1680" i="4" a="1"/>
  <c r="B1680" i="4" s="1"/>
  <c r="A1680" i="4" a="1"/>
  <c r="A1680" i="4" s="1"/>
  <c r="D1679" i="4" a="1"/>
  <c r="D1679" i="4" s="1"/>
  <c r="C1679" i="4" a="1"/>
  <c r="C1679" i="4" s="1"/>
  <c r="B1679" i="4" a="1"/>
  <c r="B1679" i="4" s="1"/>
  <c r="A1679" i="4" a="1"/>
  <c r="A1679" i="4" s="1"/>
  <c r="D1678" i="4" a="1"/>
  <c r="D1678" i="4" s="1"/>
  <c r="C1678" i="4" a="1"/>
  <c r="C1678" i="4" s="1"/>
  <c r="B1678" i="4" a="1"/>
  <c r="B1678" i="4" s="1"/>
  <c r="A1678" i="4" a="1"/>
  <c r="A1678" i="4" s="1"/>
  <c r="D1677" i="4" a="1"/>
  <c r="D1677" i="4" s="1"/>
  <c r="C1677" i="4" a="1"/>
  <c r="C1677" i="4" s="1"/>
  <c r="B1677" i="4" a="1"/>
  <c r="B1677" i="4" s="1"/>
  <c r="A1677" i="4" a="1"/>
  <c r="A1677" i="4" s="1"/>
  <c r="D1676" i="4" a="1"/>
  <c r="D1676" i="4" s="1"/>
  <c r="C1676" i="4" a="1"/>
  <c r="C1676" i="4" s="1"/>
  <c r="B1676" i="4" a="1"/>
  <c r="B1676" i="4" s="1"/>
  <c r="A1676" i="4" a="1"/>
  <c r="A1676" i="4" s="1"/>
  <c r="D1675" i="4" a="1"/>
  <c r="D1675" i="4" s="1"/>
  <c r="C1675" i="4" a="1"/>
  <c r="C1675" i="4" s="1"/>
  <c r="B1675" i="4" a="1"/>
  <c r="B1675" i="4" s="1"/>
  <c r="A1675" i="4" a="1"/>
  <c r="A1675" i="4" s="1"/>
  <c r="D1674" i="4" a="1"/>
  <c r="D1674" i="4" s="1"/>
  <c r="C1674" i="4" a="1"/>
  <c r="C1674" i="4" s="1"/>
  <c r="B1674" i="4" a="1"/>
  <c r="B1674" i="4" s="1"/>
  <c r="A1674" i="4" a="1"/>
  <c r="A1674" i="4" s="1"/>
  <c r="D1673" i="4" a="1"/>
  <c r="D1673" i="4" s="1"/>
  <c r="C1673" i="4" a="1"/>
  <c r="C1673" i="4" s="1"/>
  <c r="B1673" i="4" a="1"/>
  <c r="B1673" i="4" s="1"/>
  <c r="A1673" i="4" a="1"/>
  <c r="A1673" i="4" s="1"/>
  <c r="D1672" i="4" a="1"/>
  <c r="D1672" i="4" s="1"/>
  <c r="C1672" i="4" a="1"/>
  <c r="C1672" i="4" s="1"/>
  <c r="B1672" i="4" a="1"/>
  <c r="B1672" i="4" s="1"/>
  <c r="A1672" i="4" a="1"/>
  <c r="A1672" i="4" s="1"/>
  <c r="D1671" i="4" a="1"/>
  <c r="D1671" i="4" s="1"/>
  <c r="C1671" i="4" a="1"/>
  <c r="C1671" i="4" s="1"/>
  <c r="B1671" i="4" a="1"/>
  <c r="B1671" i="4" s="1"/>
  <c r="A1671" i="4" a="1"/>
  <c r="A1671" i="4" s="1"/>
  <c r="D1670" i="4" a="1"/>
  <c r="D1670" i="4" s="1"/>
  <c r="C1670" i="4" a="1"/>
  <c r="C1670" i="4" s="1"/>
  <c r="B1670" i="4" a="1"/>
  <c r="B1670" i="4" s="1"/>
  <c r="A1670" i="4" a="1"/>
  <c r="A1670" i="4" s="1"/>
  <c r="D1669" i="4" a="1"/>
  <c r="D1669" i="4" s="1"/>
  <c r="C1669" i="4" a="1"/>
  <c r="C1669" i="4" s="1"/>
  <c r="B1669" i="4" a="1"/>
  <c r="B1669" i="4" s="1"/>
  <c r="A1669" i="4" a="1"/>
  <c r="A1669" i="4" s="1"/>
  <c r="D1668" i="4" a="1"/>
  <c r="D1668" i="4" s="1"/>
  <c r="C1668" i="4" a="1"/>
  <c r="C1668" i="4" s="1"/>
  <c r="B1668" i="4" a="1"/>
  <c r="B1668" i="4" s="1"/>
  <c r="A1668" i="4" a="1"/>
  <c r="A1668" i="4" s="1"/>
  <c r="D1667" i="4" a="1"/>
  <c r="D1667" i="4" s="1"/>
  <c r="C1667" i="4" a="1"/>
  <c r="C1667" i="4" s="1"/>
  <c r="B1667" i="4" a="1"/>
  <c r="B1667" i="4" s="1"/>
  <c r="A1667" i="4" a="1"/>
  <c r="A1667" i="4" s="1"/>
  <c r="D1666" i="4" a="1"/>
  <c r="D1666" i="4" s="1"/>
  <c r="C1666" i="4" a="1"/>
  <c r="C1666" i="4" s="1"/>
  <c r="B1666" i="4" a="1"/>
  <c r="B1666" i="4" s="1"/>
  <c r="A1666" i="4" a="1"/>
  <c r="A1666" i="4" s="1"/>
  <c r="D1665" i="4" a="1"/>
  <c r="D1665" i="4" s="1"/>
  <c r="C1665" i="4" a="1"/>
  <c r="C1665" i="4" s="1"/>
  <c r="B1665" i="4" a="1"/>
  <c r="B1665" i="4" s="1"/>
  <c r="A1665" i="4" a="1"/>
  <c r="A1665" i="4" s="1"/>
  <c r="D1664" i="4" a="1"/>
  <c r="D1664" i="4" s="1"/>
  <c r="C1664" i="4" a="1"/>
  <c r="C1664" i="4" s="1"/>
  <c r="B1664" i="4" a="1"/>
  <c r="B1664" i="4" s="1"/>
  <c r="A1664" i="4" a="1"/>
  <c r="A1664" i="4" s="1"/>
  <c r="D1663" i="4" a="1"/>
  <c r="D1663" i="4" s="1"/>
  <c r="C1663" i="4" a="1"/>
  <c r="C1663" i="4" s="1"/>
  <c r="B1663" i="4" a="1"/>
  <c r="B1663" i="4" s="1"/>
  <c r="A1663" i="4" a="1"/>
  <c r="A1663" i="4" s="1"/>
  <c r="D1662" i="4" a="1"/>
  <c r="D1662" i="4" s="1"/>
  <c r="C1662" i="4" a="1"/>
  <c r="C1662" i="4" s="1"/>
  <c r="B1662" i="4" a="1"/>
  <c r="B1662" i="4" s="1"/>
  <c r="A1662" i="4" a="1"/>
  <c r="A1662" i="4" s="1"/>
  <c r="D1661" i="4" a="1"/>
  <c r="D1661" i="4" s="1"/>
  <c r="C1661" i="4" a="1"/>
  <c r="C1661" i="4" s="1"/>
  <c r="B1661" i="4" a="1"/>
  <c r="B1661" i="4" s="1"/>
  <c r="A1661" i="4" a="1"/>
  <c r="A1661" i="4" s="1"/>
  <c r="D1660" i="4" a="1"/>
  <c r="D1660" i="4" s="1"/>
  <c r="C1660" i="4" a="1"/>
  <c r="C1660" i="4" s="1"/>
  <c r="B1660" i="4" a="1"/>
  <c r="B1660" i="4" s="1"/>
  <c r="A1660" i="4" a="1"/>
  <c r="A1660" i="4" s="1"/>
  <c r="D1659" i="4" a="1"/>
  <c r="D1659" i="4" s="1"/>
  <c r="C1659" i="4" a="1"/>
  <c r="C1659" i="4" s="1"/>
  <c r="B1659" i="4" a="1"/>
  <c r="B1659" i="4" s="1"/>
  <c r="A1659" i="4" a="1"/>
  <c r="A1659" i="4" s="1"/>
  <c r="D1658" i="4" a="1"/>
  <c r="D1658" i="4" s="1"/>
  <c r="C1658" i="4" a="1"/>
  <c r="C1658" i="4" s="1"/>
  <c r="B1658" i="4" a="1"/>
  <c r="B1658" i="4" s="1"/>
  <c r="A1658" i="4" a="1"/>
  <c r="A1658" i="4" s="1"/>
  <c r="D1657" i="4" a="1"/>
  <c r="D1657" i="4" s="1"/>
  <c r="C1657" i="4" a="1"/>
  <c r="C1657" i="4" s="1"/>
  <c r="B1657" i="4" a="1"/>
  <c r="B1657" i="4" s="1"/>
  <c r="A1657" i="4" a="1"/>
  <c r="A1657" i="4" s="1"/>
  <c r="D1656" i="4" a="1"/>
  <c r="D1656" i="4" s="1"/>
  <c r="C1656" i="4" a="1"/>
  <c r="C1656" i="4" s="1"/>
  <c r="B1656" i="4" a="1"/>
  <c r="B1656" i="4" s="1"/>
  <c r="A1656" i="4" a="1"/>
  <c r="A1656" i="4" s="1"/>
  <c r="D1655" i="4" a="1"/>
  <c r="D1655" i="4" s="1"/>
  <c r="C1655" i="4" a="1"/>
  <c r="C1655" i="4" s="1"/>
  <c r="B1655" i="4" a="1"/>
  <c r="B1655" i="4" s="1"/>
  <c r="A1655" i="4" a="1"/>
  <c r="A1655" i="4" s="1"/>
  <c r="D1654" i="4" a="1"/>
  <c r="D1654" i="4" s="1"/>
  <c r="C1654" i="4" a="1"/>
  <c r="C1654" i="4" s="1"/>
  <c r="B1654" i="4" a="1"/>
  <c r="B1654" i="4" s="1"/>
  <c r="A1654" i="4" a="1"/>
  <c r="A1654" i="4" s="1"/>
  <c r="D1653" i="4" a="1"/>
  <c r="D1653" i="4" s="1"/>
  <c r="C1653" i="4" a="1"/>
  <c r="C1653" i="4" s="1"/>
  <c r="B1653" i="4" a="1"/>
  <c r="B1653" i="4" s="1"/>
  <c r="A1653" i="4" a="1"/>
  <c r="A1653" i="4" s="1"/>
  <c r="D1652" i="4" a="1"/>
  <c r="D1652" i="4" s="1"/>
  <c r="C1652" i="4" a="1"/>
  <c r="C1652" i="4" s="1"/>
  <c r="B1652" i="4" a="1"/>
  <c r="B1652" i="4" s="1"/>
  <c r="A1652" i="4" a="1"/>
  <c r="A1652" i="4" s="1"/>
  <c r="D1651" i="4" a="1"/>
  <c r="D1651" i="4" s="1"/>
  <c r="C1651" i="4" a="1"/>
  <c r="C1651" i="4" s="1"/>
  <c r="B1651" i="4" a="1"/>
  <c r="B1651" i="4" s="1"/>
  <c r="A1651" i="4" a="1"/>
  <c r="A1651" i="4" s="1"/>
  <c r="D1650" i="4" a="1"/>
  <c r="D1650" i="4" s="1"/>
  <c r="C1650" i="4" a="1"/>
  <c r="C1650" i="4" s="1"/>
  <c r="B1650" i="4" a="1"/>
  <c r="B1650" i="4" s="1"/>
  <c r="A1650" i="4" a="1"/>
  <c r="A1650" i="4" s="1"/>
  <c r="D1649" i="4" a="1"/>
  <c r="D1649" i="4" s="1"/>
  <c r="C1649" i="4" a="1"/>
  <c r="C1649" i="4" s="1"/>
  <c r="B1649" i="4" a="1"/>
  <c r="B1649" i="4" s="1"/>
  <c r="A1649" i="4" a="1"/>
  <c r="A1649" i="4" s="1"/>
  <c r="D1648" i="4" a="1"/>
  <c r="D1648" i="4" s="1"/>
  <c r="C1648" i="4" a="1"/>
  <c r="C1648" i="4" s="1"/>
  <c r="B1648" i="4" a="1"/>
  <c r="B1648" i="4" s="1"/>
  <c r="A1648" i="4" a="1"/>
  <c r="A1648" i="4" s="1"/>
  <c r="D1647" i="4" a="1"/>
  <c r="D1647" i="4" s="1"/>
  <c r="C1647" i="4" a="1"/>
  <c r="C1647" i="4" s="1"/>
  <c r="B1647" i="4" a="1"/>
  <c r="B1647" i="4" s="1"/>
  <c r="A1647" i="4" a="1"/>
  <c r="A1647" i="4" s="1"/>
  <c r="D1646" i="4" a="1"/>
  <c r="D1646" i="4" s="1"/>
  <c r="C1646" i="4" a="1"/>
  <c r="C1646" i="4" s="1"/>
  <c r="B1646" i="4" a="1"/>
  <c r="B1646" i="4" s="1"/>
  <c r="A1646" i="4" a="1"/>
  <c r="A1646" i="4" s="1"/>
  <c r="D1645" i="4" a="1"/>
  <c r="D1645" i="4" s="1"/>
  <c r="C1645" i="4" a="1"/>
  <c r="C1645" i="4" s="1"/>
  <c r="B1645" i="4" a="1"/>
  <c r="B1645" i="4" s="1"/>
  <c r="A1645" i="4" a="1"/>
  <c r="A1645" i="4" s="1"/>
  <c r="D1644" i="4" a="1"/>
  <c r="D1644" i="4" s="1"/>
  <c r="C1644" i="4" a="1"/>
  <c r="C1644" i="4" s="1"/>
  <c r="B1644" i="4" a="1"/>
  <c r="B1644" i="4" s="1"/>
  <c r="A1644" i="4" a="1"/>
  <c r="A1644" i="4" s="1"/>
  <c r="D1643" i="4" a="1"/>
  <c r="D1643" i="4" s="1"/>
  <c r="C1643" i="4" a="1"/>
  <c r="C1643" i="4" s="1"/>
  <c r="B1643" i="4" a="1"/>
  <c r="B1643" i="4" s="1"/>
  <c r="A1643" i="4" a="1"/>
  <c r="A1643" i="4" s="1"/>
  <c r="D1642" i="4" a="1"/>
  <c r="D1642" i="4" s="1"/>
  <c r="C1642" i="4" a="1"/>
  <c r="C1642" i="4" s="1"/>
  <c r="B1642" i="4" a="1"/>
  <c r="B1642" i="4" s="1"/>
  <c r="A1642" i="4" a="1"/>
  <c r="A1642" i="4" s="1"/>
  <c r="D1641" i="4" a="1"/>
  <c r="D1641" i="4" s="1"/>
  <c r="C1641" i="4" a="1"/>
  <c r="C1641" i="4" s="1"/>
  <c r="B1641" i="4" a="1"/>
  <c r="B1641" i="4" s="1"/>
  <c r="A1641" i="4" a="1"/>
  <c r="A1641" i="4" s="1"/>
  <c r="D1640" i="4" a="1"/>
  <c r="D1640" i="4" s="1"/>
  <c r="C1640" i="4" a="1"/>
  <c r="C1640" i="4" s="1"/>
  <c r="B1640" i="4" a="1"/>
  <c r="B1640" i="4" s="1"/>
  <c r="A1640" i="4" a="1"/>
  <c r="A1640" i="4" s="1"/>
  <c r="D1639" i="4" a="1"/>
  <c r="D1639" i="4" s="1"/>
  <c r="C1639" i="4" a="1"/>
  <c r="C1639" i="4" s="1"/>
  <c r="B1639" i="4" a="1"/>
  <c r="B1639" i="4" s="1"/>
  <c r="A1639" i="4" a="1"/>
  <c r="A1639" i="4" s="1"/>
  <c r="D1638" i="4" a="1"/>
  <c r="D1638" i="4" s="1"/>
  <c r="C1638" i="4" a="1"/>
  <c r="C1638" i="4" s="1"/>
  <c r="B1638" i="4" a="1"/>
  <c r="B1638" i="4" s="1"/>
  <c r="A1638" i="4" a="1"/>
  <c r="A1638" i="4" s="1"/>
  <c r="D1637" i="4" a="1"/>
  <c r="D1637" i="4" s="1"/>
  <c r="C1637" i="4" a="1"/>
  <c r="C1637" i="4" s="1"/>
  <c r="B1637" i="4" a="1"/>
  <c r="B1637" i="4" s="1"/>
  <c r="A1637" i="4" a="1"/>
  <c r="A1637" i="4" s="1"/>
  <c r="D1636" i="4" a="1"/>
  <c r="D1636" i="4" s="1"/>
  <c r="C1636" i="4" a="1"/>
  <c r="C1636" i="4" s="1"/>
  <c r="B1636" i="4" a="1"/>
  <c r="B1636" i="4" s="1"/>
  <c r="A1636" i="4" a="1"/>
  <c r="A1636" i="4" s="1"/>
  <c r="D1635" i="4" a="1"/>
  <c r="D1635" i="4" s="1"/>
  <c r="C1635" i="4" a="1"/>
  <c r="C1635" i="4" s="1"/>
  <c r="B1635" i="4" a="1"/>
  <c r="B1635" i="4" s="1"/>
  <c r="A1635" i="4" a="1"/>
  <c r="A1635" i="4" s="1"/>
  <c r="D1634" i="4" a="1"/>
  <c r="D1634" i="4" s="1"/>
  <c r="C1634" i="4" a="1"/>
  <c r="C1634" i="4" s="1"/>
  <c r="B1634" i="4" a="1"/>
  <c r="B1634" i="4" s="1"/>
  <c r="A1634" i="4" a="1"/>
  <c r="A1634" i="4" s="1"/>
  <c r="D1633" i="4" a="1"/>
  <c r="D1633" i="4" s="1"/>
  <c r="C1633" i="4" a="1"/>
  <c r="C1633" i="4" s="1"/>
  <c r="B1633" i="4" a="1"/>
  <c r="B1633" i="4" s="1"/>
  <c r="A1633" i="4" a="1"/>
  <c r="A1633" i="4" s="1"/>
  <c r="D1632" i="4" a="1"/>
  <c r="D1632" i="4" s="1"/>
  <c r="C1632" i="4" a="1"/>
  <c r="C1632" i="4" s="1"/>
  <c r="B1632" i="4" a="1"/>
  <c r="B1632" i="4" s="1"/>
  <c r="A1632" i="4" a="1"/>
  <c r="A1632" i="4" s="1"/>
  <c r="D1631" i="4" a="1"/>
  <c r="D1631" i="4" s="1"/>
  <c r="C1631" i="4" a="1"/>
  <c r="C1631" i="4" s="1"/>
  <c r="B1631" i="4" a="1"/>
  <c r="B1631" i="4" s="1"/>
  <c r="A1631" i="4" a="1"/>
  <c r="A1631" i="4" s="1"/>
  <c r="D1630" i="4" a="1"/>
  <c r="D1630" i="4" s="1"/>
  <c r="C1630" i="4" a="1"/>
  <c r="C1630" i="4" s="1"/>
  <c r="B1630" i="4" a="1"/>
  <c r="B1630" i="4" s="1"/>
  <c r="A1630" i="4" a="1"/>
  <c r="A1630" i="4" s="1"/>
  <c r="D1629" i="4" a="1"/>
  <c r="D1629" i="4" s="1"/>
  <c r="C1629" i="4" a="1"/>
  <c r="C1629" i="4" s="1"/>
  <c r="B1629" i="4" a="1"/>
  <c r="B1629" i="4" s="1"/>
  <c r="A1629" i="4" a="1"/>
  <c r="A1629" i="4" s="1"/>
  <c r="D1628" i="4" a="1"/>
  <c r="D1628" i="4" s="1"/>
  <c r="C1628" i="4" a="1"/>
  <c r="C1628" i="4" s="1"/>
  <c r="B1628" i="4" a="1"/>
  <c r="B1628" i="4" s="1"/>
  <c r="A1628" i="4" a="1"/>
  <c r="A1628" i="4" s="1"/>
  <c r="D1627" i="4" a="1"/>
  <c r="D1627" i="4" s="1"/>
  <c r="C1627" i="4" a="1"/>
  <c r="C1627" i="4" s="1"/>
  <c r="B1627" i="4" a="1"/>
  <c r="B1627" i="4" s="1"/>
  <c r="A1627" i="4" a="1"/>
  <c r="A1627" i="4" s="1"/>
  <c r="D1626" i="4" a="1"/>
  <c r="D1626" i="4" s="1"/>
  <c r="C1626" i="4" a="1"/>
  <c r="C1626" i="4" s="1"/>
  <c r="B1626" i="4" a="1"/>
  <c r="B1626" i="4" s="1"/>
  <c r="A1626" i="4" a="1"/>
  <c r="A1626" i="4" s="1"/>
  <c r="D1625" i="4" a="1"/>
  <c r="D1625" i="4" s="1"/>
  <c r="C1625" i="4" a="1"/>
  <c r="C1625" i="4" s="1"/>
  <c r="B1625" i="4" a="1"/>
  <c r="B1625" i="4" s="1"/>
  <c r="A1625" i="4" a="1"/>
  <c r="A1625" i="4" s="1"/>
  <c r="D1624" i="4" a="1"/>
  <c r="D1624" i="4" s="1"/>
  <c r="C1624" i="4" a="1"/>
  <c r="C1624" i="4" s="1"/>
  <c r="B1624" i="4" a="1"/>
  <c r="B1624" i="4" s="1"/>
  <c r="A1624" i="4" a="1"/>
  <c r="A1624" i="4" s="1"/>
  <c r="D1623" i="4" a="1"/>
  <c r="D1623" i="4" s="1"/>
  <c r="C1623" i="4" a="1"/>
  <c r="C1623" i="4" s="1"/>
  <c r="B1623" i="4" a="1"/>
  <c r="B1623" i="4" s="1"/>
  <c r="A1623" i="4" a="1"/>
  <c r="A1623" i="4" s="1"/>
  <c r="D1622" i="4" a="1"/>
  <c r="D1622" i="4" s="1"/>
  <c r="C1622" i="4" a="1"/>
  <c r="C1622" i="4" s="1"/>
  <c r="B1622" i="4" a="1"/>
  <c r="B1622" i="4" s="1"/>
  <c r="A1622" i="4" a="1"/>
  <c r="A1622" i="4" s="1"/>
  <c r="D1621" i="4" a="1"/>
  <c r="D1621" i="4" s="1"/>
  <c r="C1621" i="4" a="1"/>
  <c r="C1621" i="4" s="1"/>
  <c r="B1621" i="4" a="1"/>
  <c r="B1621" i="4" s="1"/>
  <c r="A1621" i="4" a="1"/>
  <c r="A1621" i="4" s="1"/>
  <c r="D1620" i="4" a="1"/>
  <c r="D1620" i="4" s="1"/>
  <c r="C1620" i="4" a="1"/>
  <c r="C1620" i="4" s="1"/>
  <c r="B1620" i="4" a="1"/>
  <c r="B1620" i="4" s="1"/>
  <c r="A1620" i="4" a="1"/>
  <c r="A1620" i="4" s="1"/>
  <c r="D1619" i="4" a="1"/>
  <c r="D1619" i="4" s="1"/>
  <c r="C1619" i="4" a="1"/>
  <c r="C1619" i="4" s="1"/>
  <c r="B1619" i="4" a="1"/>
  <c r="B1619" i="4" s="1"/>
  <c r="A1619" i="4" a="1"/>
  <c r="A1619" i="4" s="1"/>
  <c r="D1618" i="4" a="1"/>
  <c r="D1618" i="4" s="1"/>
  <c r="C1618" i="4" a="1"/>
  <c r="C1618" i="4" s="1"/>
  <c r="B1618" i="4" a="1"/>
  <c r="B1618" i="4" s="1"/>
  <c r="A1618" i="4" a="1"/>
  <c r="A1618" i="4" s="1"/>
  <c r="D1617" i="4" a="1"/>
  <c r="D1617" i="4" s="1"/>
  <c r="C1617" i="4" a="1"/>
  <c r="C1617" i="4" s="1"/>
  <c r="B1617" i="4" a="1"/>
  <c r="B1617" i="4" s="1"/>
  <c r="A1617" i="4" a="1"/>
  <c r="A1617" i="4" s="1"/>
  <c r="D1616" i="4" a="1"/>
  <c r="D1616" i="4" s="1"/>
  <c r="C1616" i="4" a="1"/>
  <c r="C1616" i="4" s="1"/>
  <c r="B1616" i="4" a="1"/>
  <c r="B1616" i="4" s="1"/>
  <c r="A1616" i="4" a="1"/>
  <c r="A1616" i="4" s="1"/>
  <c r="D1615" i="4" a="1"/>
  <c r="D1615" i="4" s="1"/>
  <c r="C1615" i="4" a="1"/>
  <c r="C1615" i="4" s="1"/>
  <c r="B1615" i="4" a="1"/>
  <c r="B1615" i="4" s="1"/>
  <c r="A1615" i="4" a="1"/>
  <c r="A1615" i="4" s="1"/>
  <c r="D1614" i="4" a="1"/>
  <c r="D1614" i="4" s="1"/>
  <c r="C1614" i="4" a="1"/>
  <c r="C1614" i="4" s="1"/>
  <c r="B1614" i="4" a="1"/>
  <c r="B1614" i="4" s="1"/>
  <c r="A1614" i="4" a="1"/>
  <c r="A1614" i="4" s="1"/>
  <c r="D1613" i="4" a="1"/>
  <c r="D1613" i="4" s="1"/>
  <c r="C1613" i="4" a="1"/>
  <c r="C1613" i="4" s="1"/>
  <c r="B1613" i="4" a="1"/>
  <c r="B1613" i="4" s="1"/>
  <c r="A1613" i="4" a="1"/>
  <c r="A1613" i="4" s="1"/>
  <c r="D1612" i="4" a="1"/>
  <c r="D1612" i="4" s="1"/>
  <c r="C1612" i="4" a="1"/>
  <c r="C1612" i="4" s="1"/>
  <c r="B1612" i="4" a="1"/>
  <c r="B1612" i="4" s="1"/>
  <c r="A1612" i="4" a="1"/>
  <c r="A1612" i="4" s="1"/>
  <c r="D1611" i="4" a="1"/>
  <c r="D1611" i="4" s="1"/>
  <c r="C1611" i="4" a="1"/>
  <c r="C1611" i="4" s="1"/>
  <c r="B1611" i="4" a="1"/>
  <c r="B1611" i="4" s="1"/>
  <c r="A1611" i="4" a="1"/>
  <c r="A1611" i="4" s="1"/>
  <c r="D1610" i="4" a="1"/>
  <c r="D1610" i="4" s="1"/>
  <c r="C1610" i="4" a="1"/>
  <c r="C1610" i="4" s="1"/>
  <c r="B1610" i="4" a="1"/>
  <c r="B1610" i="4" s="1"/>
  <c r="A1610" i="4" a="1"/>
  <c r="A1610" i="4" s="1"/>
  <c r="D1609" i="4" a="1"/>
  <c r="D1609" i="4" s="1"/>
  <c r="C1609" i="4" a="1"/>
  <c r="C1609" i="4" s="1"/>
  <c r="B1609" i="4" a="1"/>
  <c r="B1609" i="4" s="1"/>
  <c r="A1609" i="4" a="1"/>
  <c r="A1609" i="4" s="1"/>
  <c r="D1608" i="4" a="1"/>
  <c r="D1608" i="4" s="1"/>
  <c r="C1608" i="4" a="1"/>
  <c r="C1608" i="4" s="1"/>
  <c r="B1608" i="4" a="1"/>
  <c r="B1608" i="4" s="1"/>
  <c r="A1608" i="4" a="1"/>
  <c r="A1608" i="4" s="1"/>
  <c r="D1607" i="4" a="1"/>
  <c r="D1607" i="4" s="1"/>
  <c r="C1607" i="4" a="1"/>
  <c r="C1607" i="4" s="1"/>
  <c r="B1607" i="4" a="1"/>
  <c r="B1607" i="4" s="1"/>
  <c r="A1607" i="4" a="1"/>
  <c r="A1607" i="4" s="1"/>
  <c r="D1606" i="4" a="1"/>
  <c r="D1606" i="4" s="1"/>
  <c r="C1606" i="4" a="1"/>
  <c r="C1606" i="4" s="1"/>
  <c r="B1606" i="4" a="1"/>
  <c r="B1606" i="4" s="1"/>
  <c r="A1606" i="4" a="1"/>
  <c r="A1606" i="4" s="1"/>
  <c r="D1605" i="4" a="1"/>
  <c r="D1605" i="4" s="1"/>
  <c r="C1605" i="4" a="1"/>
  <c r="C1605" i="4" s="1"/>
  <c r="B1605" i="4" a="1"/>
  <c r="B1605" i="4" s="1"/>
  <c r="A1605" i="4" a="1"/>
  <c r="A1605" i="4" s="1"/>
  <c r="D1604" i="4" a="1"/>
  <c r="D1604" i="4" s="1"/>
  <c r="C1604" i="4" a="1"/>
  <c r="C1604" i="4" s="1"/>
  <c r="B1604" i="4" a="1"/>
  <c r="B1604" i="4" s="1"/>
  <c r="A1604" i="4" a="1"/>
  <c r="A1604" i="4" s="1"/>
  <c r="D1603" i="4" a="1"/>
  <c r="D1603" i="4" s="1"/>
  <c r="C1603" i="4" a="1"/>
  <c r="C1603" i="4" s="1"/>
  <c r="B1603" i="4" a="1"/>
  <c r="B1603" i="4" s="1"/>
  <c r="A1603" i="4" a="1"/>
  <c r="A1603" i="4" s="1"/>
  <c r="D1602" i="4" a="1"/>
  <c r="D1602" i="4" s="1"/>
  <c r="C1602" i="4" a="1"/>
  <c r="C1602" i="4" s="1"/>
  <c r="B1602" i="4" a="1"/>
  <c r="B1602" i="4" s="1"/>
  <c r="A1602" i="4" a="1"/>
  <c r="A1602" i="4" s="1"/>
  <c r="D1601" i="4" a="1"/>
  <c r="D1601" i="4" s="1"/>
  <c r="C1601" i="4" a="1"/>
  <c r="C1601" i="4" s="1"/>
  <c r="B1601" i="4" a="1"/>
  <c r="B1601" i="4" s="1"/>
  <c r="A1601" i="4" a="1"/>
  <c r="A1601" i="4" s="1"/>
  <c r="D1600" i="4" a="1"/>
  <c r="D1600" i="4" s="1"/>
  <c r="C1600" i="4" a="1"/>
  <c r="C1600" i="4" s="1"/>
  <c r="B1600" i="4" a="1"/>
  <c r="B1600" i="4" s="1"/>
  <c r="A1600" i="4" a="1"/>
  <c r="A1600" i="4" s="1"/>
  <c r="D1599" i="4" a="1"/>
  <c r="D1599" i="4" s="1"/>
  <c r="C1599" i="4" a="1"/>
  <c r="C1599" i="4" s="1"/>
  <c r="B1599" i="4" a="1"/>
  <c r="B1599" i="4" s="1"/>
  <c r="A1599" i="4" a="1"/>
  <c r="A1599" i="4" s="1"/>
  <c r="D1598" i="4" a="1"/>
  <c r="D1598" i="4" s="1"/>
  <c r="C1598" i="4" a="1"/>
  <c r="C1598" i="4" s="1"/>
  <c r="B1598" i="4" a="1"/>
  <c r="B1598" i="4" s="1"/>
  <c r="A1598" i="4" a="1"/>
  <c r="A1598" i="4" s="1"/>
  <c r="D1597" i="4" a="1"/>
  <c r="D1597" i="4" s="1"/>
  <c r="C1597" i="4" a="1"/>
  <c r="C1597" i="4" s="1"/>
  <c r="B1597" i="4" a="1"/>
  <c r="B1597" i="4" s="1"/>
  <c r="A1597" i="4" a="1"/>
  <c r="A1597" i="4" s="1"/>
  <c r="D1596" i="4" a="1"/>
  <c r="D1596" i="4" s="1"/>
  <c r="C1596" i="4" a="1"/>
  <c r="C1596" i="4" s="1"/>
  <c r="B1596" i="4" a="1"/>
  <c r="B1596" i="4" s="1"/>
  <c r="A1596" i="4" a="1"/>
  <c r="A1596" i="4" s="1"/>
  <c r="D1595" i="4" a="1"/>
  <c r="D1595" i="4" s="1"/>
  <c r="C1595" i="4" a="1"/>
  <c r="C1595" i="4" s="1"/>
  <c r="B1595" i="4" a="1"/>
  <c r="B1595" i="4" s="1"/>
  <c r="A1595" i="4" a="1"/>
  <c r="A1595" i="4" s="1"/>
  <c r="D1594" i="4" a="1"/>
  <c r="D1594" i="4" s="1"/>
  <c r="C1594" i="4" a="1"/>
  <c r="C1594" i="4" s="1"/>
  <c r="B1594" i="4" a="1"/>
  <c r="B1594" i="4" s="1"/>
  <c r="A1594" i="4" a="1"/>
  <c r="A1594" i="4" s="1"/>
  <c r="D1593" i="4" a="1"/>
  <c r="D1593" i="4" s="1"/>
  <c r="C1593" i="4" a="1"/>
  <c r="C1593" i="4" s="1"/>
  <c r="B1593" i="4" a="1"/>
  <c r="B1593" i="4" s="1"/>
  <c r="A1593" i="4" a="1"/>
  <c r="A1593" i="4" s="1"/>
  <c r="D1592" i="4" a="1"/>
  <c r="D1592" i="4" s="1"/>
  <c r="C1592" i="4" a="1"/>
  <c r="C1592" i="4" s="1"/>
  <c r="B1592" i="4" a="1"/>
  <c r="B1592" i="4" s="1"/>
  <c r="A1592" i="4" a="1"/>
  <c r="A1592" i="4" s="1"/>
  <c r="D1591" i="4" a="1"/>
  <c r="D1591" i="4" s="1"/>
  <c r="C1591" i="4" a="1"/>
  <c r="C1591" i="4" s="1"/>
  <c r="B1591" i="4" a="1"/>
  <c r="B1591" i="4" s="1"/>
  <c r="A1591" i="4" a="1"/>
  <c r="A1591" i="4" s="1"/>
  <c r="D1590" i="4" a="1"/>
  <c r="D1590" i="4" s="1"/>
  <c r="C1590" i="4" a="1"/>
  <c r="C1590" i="4" s="1"/>
  <c r="B1590" i="4" a="1"/>
  <c r="B1590" i="4" s="1"/>
  <c r="A1590" i="4" a="1"/>
  <c r="A1590" i="4" s="1"/>
  <c r="D1589" i="4" a="1"/>
  <c r="D1589" i="4" s="1"/>
  <c r="C1589" i="4" a="1"/>
  <c r="C1589" i="4" s="1"/>
  <c r="B1589" i="4" a="1"/>
  <c r="B1589" i="4" s="1"/>
  <c r="A1589" i="4" a="1"/>
  <c r="A1589" i="4" s="1"/>
  <c r="D1588" i="4" a="1"/>
  <c r="D1588" i="4" s="1"/>
  <c r="C1588" i="4" a="1"/>
  <c r="C1588" i="4" s="1"/>
  <c r="B1588" i="4" a="1"/>
  <c r="B1588" i="4" s="1"/>
  <c r="A1588" i="4" a="1"/>
  <c r="A1588" i="4" s="1"/>
  <c r="D1587" i="4" a="1"/>
  <c r="D1587" i="4" s="1"/>
  <c r="C1587" i="4" a="1"/>
  <c r="C1587" i="4" s="1"/>
  <c r="B1587" i="4" a="1"/>
  <c r="B1587" i="4" s="1"/>
  <c r="A1587" i="4" a="1"/>
  <c r="A1587" i="4" s="1"/>
  <c r="D1586" i="4" a="1"/>
  <c r="D1586" i="4" s="1"/>
  <c r="C1586" i="4" a="1"/>
  <c r="C1586" i="4" s="1"/>
  <c r="B1586" i="4" a="1"/>
  <c r="B1586" i="4" s="1"/>
  <c r="A1586" i="4" a="1"/>
  <c r="A1586" i="4" s="1"/>
  <c r="D1585" i="4" a="1"/>
  <c r="D1585" i="4" s="1"/>
  <c r="C1585" i="4" a="1"/>
  <c r="C1585" i="4" s="1"/>
  <c r="B1585" i="4" a="1"/>
  <c r="B1585" i="4" s="1"/>
  <c r="A1585" i="4" a="1"/>
  <c r="A1585" i="4" s="1"/>
  <c r="D1584" i="4" a="1"/>
  <c r="D1584" i="4" s="1"/>
  <c r="C1584" i="4" a="1"/>
  <c r="C1584" i="4" s="1"/>
  <c r="B1584" i="4" a="1"/>
  <c r="B1584" i="4" s="1"/>
  <c r="A1584" i="4" a="1"/>
  <c r="A1584" i="4" s="1"/>
  <c r="D1583" i="4" a="1"/>
  <c r="D1583" i="4" s="1"/>
  <c r="C1583" i="4" a="1"/>
  <c r="C1583" i="4" s="1"/>
  <c r="B1583" i="4" a="1"/>
  <c r="B1583" i="4" s="1"/>
  <c r="A1583" i="4" a="1"/>
  <c r="A1583" i="4" s="1"/>
  <c r="D1582" i="4" a="1"/>
  <c r="D1582" i="4" s="1"/>
  <c r="C1582" i="4" a="1"/>
  <c r="C1582" i="4" s="1"/>
  <c r="B1582" i="4" a="1"/>
  <c r="B1582" i="4" s="1"/>
  <c r="A1582" i="4" a="1"/>
  <c r="A1582" i="4" s="1"/>
  <c r="D1581" i="4" a="1"/>
  <c r="D1581" i="4" s="1"/>
  <c r="C1581" i="4" a="1"/>
  <c r="C1581" i="4" s="1"/>
  <c r="B1581" i="4" a="1"/>
  <c r="B1581" i="4" s="1"/>
  <c r="A1581" i="4" a="1"/>
  <c r="A1581" i="4" s="1"/>
  <c r="D1580" i="4" a="1"/>
  <c r="D1580" i="4" s="1"/>
  <c r="C1580" i="4" a="1"/>
  <c r="C1580" i="4" s="1"/>
  <c r="B1580" i="4" a="1"/>
  <c r="B1580" i="4" s="1"/>
  <c r="A1580" i="4" a="1"/>
  <c r="A1580" i="4" s="1"/>
  <c r="D1579" i="4" a="1"/>
  <c r="D1579" i="4" s="1"/>
  <c r="C1579" i="4" a="1"/>
  <c r="C1579" i="4" s="1"/>
  <c r="B1579" i="4" a="1"/>
  <c r="B1579" i="4" s="1"/>
  <c r="A1579" i="4" a="1"/>
  <c r="A1579" i="4" s="1"/>
  <c r="D1578" i="4" a="1"/>
  <c r="D1578" i="4" s="1"/>
  <c r="C1578" i="4" a="1"/>
  <c r="C1578" i="4" s="1"/>
  <c r="B1578" i="4" a="1"/>
  <c r="B1578" i="4" s="1"/>
  <c r="A1578" i="4" a="1"/>
  <c r="A1578" i="4" s="1"/>
  <c r="D1577" i="4" a="1"/>
  <c r="D1577" i="4" s="1"/>
  <c r="C1577" i="4" a="1"/>
  <c r="C1577" i="4" s="1"/>
  <c r="B1577" i="4" a="1"/>
  <c r="B1577" i="4" s="1"/>
  <c r="A1577" i="4" a="1"/>
  <c r="A1577" i="4" s="1"/>
  <c r="D1576" i="4" a="1"/>
  <c r="D1576" i="4" s="1"/>
  <c r="C1576" i="4" a="1"/>
  <c r="C1576" i="4" s="1"/>
  <c r="B1576" i="4" a="1"/>
  <c r="B1576" i="4" s="1"/>
  <c r="A1576" i="4" a="1"/>
  <c r="A1576" i="4" s="1"/>
  <c r="D1575" i="4" a="1"/>
  <c r="D1575" i="4" s="1"/>
  <c r="C1575" i="4" a="1"/>
  <c r="C1575" i="4" s="1"/>
  <c r="B1575" i="4" a="1"/>
  <c r="B1575" i="4" s="1"/>
  <c r="A1575" i="4" a="1"/>
  <c r="A1575" i="4" s="1"/>
  <c r="D1574" i="4" a="1"/>
  <c r="D1574" i="4" s="1"/>
  <c r="C1574" i="4" a="1"/>
  <c r="C1574" i="4" s="1"/>
  <c r="B1574" i="4" a="1"/>
  <c r="B1574" i="4" s="1"/>
  <c r="A1574" i="4" a="1"/>
  <c r="A1574" i="4" s="1"/>
  <c r="D1573" i="4" a="1"/>
  <c r="D1573" i="4" s="1"/>
  <c r="C1573" i="4" a="1"/>
  <c r="C1573" i="4" s="1"/>
  <c r="B1573" i="4" a="1"/>
  <c r="B1573" i="4" s="1"/>
  <c r="A1573" i="4" a="1"/>
  <c r="A1573" i="4" s="1"/>
  <c r="D1572" i="4" a="1"/>
  <c r="D1572" i="4" s="1"/>
  <c r="C1572" i="4" a="1"/>
  <c r="C1572" i="4" s="1"/>
  <c r="B1572" i="4" a="1"/>
  <c r="B1572" i="4" s="1"/>
  <c r="A1572" i="4" a="1"/>
  <c r="A1572" i="4" s="1"/>
  <c r="D1571" i="4" a="1"/>
  <c r="D1571" i="4" s="1"/>
  <c r="C1571" i="4" a="1"/>
  <c r="C1571" i="4" s="1"/>
  <c r="B1571" i="4" a="1"/>
  <c r="B1571" i="4" s="1"/>
  <c r="A1571" i="4" a="1"/>
  <c r="A1571" i="4" s="1"/>
  <c r="D1570" i="4" a="1"/>
  <c r="D1570" i="4" s="1"/>
  <c r="C1570" i="4" a="1"/>
  <c r="C1570" i="4" s="1"/>
  <c r="B1570" i="4" a="1"/>
  <c r="B1570" i="4" s="1"/>
  <c r="A1570" i="4" a="1"/>
  <c r="A1570" i="4" s="1"/>
  <c r="D1569" i="4" a="1"/>
  <c r="D1569" i="4" s="1"/>
  <c r="C1569" i="4" a="1"/>
  <c r="C1569" i="4" s="1"/>
  <c r="B1569" i="4" a="1"/>
  <c r="B1569" i="4" s="1"/>
  <c r="A1569" i="4" a="1"/>
  <c r="A1569" i="4" s="1"/>
  <c r="D1568" i="4" a="1"/>
  <c r="D1568" i="4" s="1"/>
  <c r="C1568" i="4" a="1"/>
  <c r="C1568" i="4" s="1"/>
  <c r="B1568" i="4" a="1"/>
  <c r="B1568" i="4" s="1"/>
  <c r="A1568" i="4" a="1"/>
  <c r="A1568" i="4" s="1"/>
  <c r="D1567" i="4" a="1"/>
  <c r="D1567" i="4" s="1"/>
  <c r="C1567" i="4" a="1"/>
  <c r="C1567" i="4" s="1"/>
  <c r="B1567" i="4" a="1"/>
  <c r="B1567" i="4" s="1"/>
  <c r="A1567" i="4" a="1"/>
  <c r="A1567" i="4" s="1"/>
  <c r="D1566" i="4" a="1"/>
  <c r="D1566" i="4" s="1"/>
  <c r="C1566" i="4" a="1"/>
  <c r="C1566" i="4" s="1"/>
  <c r="B1566" i="4" a="1"/>
  <c r="B1566" i="4" s="1"/>
  <c r="A1566" i="4" a="1"/>
  <c r="A1566" i="4" s="1"/>
  <c r="D1565" i="4" a="1"/>
  <c r="D1565" i="4" s="1"/>
  <c r="C1565" i="4" a="1"/>
  <c r="C1565" i="4" s="1"/>
  <c r="B1565" i="4" a="1"/>
  <c r="B1565" i="4" s="1"/>
  <c r="A1565" i="4" a="1"/>
  <c r="A1565" i="4" s="1"/>
  <c r="D1564" i="4" a="1"/>
  <c r="D1564" i="4" s="1"/>
  <c r="C1564" i="4" a="1"/>
  <c r="C1564" i="4" s="1"/>
  <c r="B1564" i="4" a="1"/>
  <c r="B1564" i="4" s="1"/>
  <c r="A1564" i="4" a="1"/>
  <c r="A1564" i="4" s="1"/>
  <c r="D1563" i="4" a="1"/>
  <c r="D1563" i="4" s="1"/>
  <c r="C1563" i="4" a="1"/>
  <c r="C1563" i="4" s="1"/>
  <c r="B1563" i="4" a="1"/>
  <c r="B1563" i="4" s="1"/>
  <c r="A1563" i="4" a="1"/>
  <c r="A1563" i="4" s="1"/>
  <c r="D1562" i="4" a="1"/>
  <c r="D1562" i="4" s="1"/>
  <c r="C1562" i="4" a="1"/>
  <c r="C1562" i="4" s="1"/>
  <c r="B1562" i="4" a="1"/>
  <c r="B1562" i="4" s="1"/>
  <c r="A1562" i="4" a="1"/>
  <c r="A1562" i="4" s="1"/>
  <c r="D1561" i="4" a="1"/>
  <c r="D1561" i="4" s="1"/>
  <c r="C1561" i="4" a="1"/>
  <c r="C1561" i="4" s="1"/>
  <c r="B1561" i="4" a="1"/>
  <c r="B1561" i="4" s="1"/>
  <c r="A1561" i="4" a="1"/>
  <c r="A1561" i="4" s="1"/>
  <c r="D1560" i="4" a="1"/>
  <c r="D1560" i="4" s="1"/>
  <c r="C1560" i="4" a="1"/>
  <c r="C1560" i="4" s="1"/>
  <c r="B1560" i="4" a="1"/>
  <c r="B1560" i="4" s="1"/>
  <c r="A1560" i="4" a="1"/>
  <c r="A1560" i="4" s="1"/>
  <c r="D1559" i="4" a="1"/>
  <c r="D1559" i="4" s="1"/>
  <c r="C1559" i="4" a="1"/>
  <c r="C1559" i="4" s="1"/>
  <c r="B1559" i="4" a="1"/>
  <c r="B1559" i="4" s="1"/>
  <c r="A1559" i="4" a="1"/>
  <c r="A1559" i="4" s="1"/>
  <c r="D1558" i="4" a="1"/>
  <c r="D1558" i="4" s="1"/>
  <c r="C1558" i="4" a="1"/>
  <c r="C1558" i="4" s="1"/>
  <c r="B1558" i="4" a="1"/>
  <c r="B1558" i="4" s="1"/>
  <c r="A1558" i="4" a="1"/>
  <c r="A1558" i="4" s="1"/>
  <c r="D1557" i="4" a="1"/>
  <c r="D1557" i="4" s="1"/>
  <c r="C1557" i="4" a="1"/>
  <c r="C1557" i="4" s="1"/>
  <c r="B1557" i="4" a="1"/>
  <c r="B1557" i="4" s="1"/>
  <c r="A1557" i="4" a="1"/>
  <c r="A1557" i="4" s="1"/>
  <c r="D1556" i="4" a="1"/>
  <c r="D1556" i="4" s="1"/>
  <c r="C1556" i="4" a="1"/>
  <c r="C1556" i="4" s="1"/>
  <c r="B1556" i="4" a="1"/>
  <c r="B1556" i="4" s="1"/>
  <c r="A1556" i="4" a="1"/>
  <c r="A1556" i="4" s="1"/>
  <c r="D1555" i="4" a="1"/>
  <c r="D1555" i="4" s="1"/>
  <c r="C1555" i="4" a="1"/>
  <c r="C1555" i="4" s="1"/>
  <c r="B1555" i="4" a="1"/>
  <c r="B1555" i="4" s="1"/>
  <c r="A1555" i="4" a="1"/>
  <c r="A1555" i="4" s="1"/>
  <c r="D1554" i="4" a="1"/>
  <c r="D1554" i="4" s="1"/>
  <c r="C1554" i="4" a="1"/>
  <c r="C1554" i="4" s="1"/>
  <c r="B1554" i="4" a="1"/>
  <c r="B1554" i="4" s="1"/>
  <c r="A1554" i="4" a="1"/>
  <c r="A1554" i="4" s="1"/>
  <c r="D1553" i="4" a="1"/>
  <c r="D1553" i="4" s="1"/>
  <c r="C1553" i="4" a="1"/>
  <c r="C1553" i="4" s="1"/>
  <c r="B1553" i="4" a="1"/>
  <c r="B1553" i="4" s="1"/>
  <c r="A1553" i="4" a="1"/>
  <c r="A1553" i="4" s="1"/>
  <c r="D1552" i="4" a="1"/>
  <c r="D1552" i="4" s="1"/>
  <c r="C1552" i="4" a="1"/>
  <c r="C1552" i="4" s="1"/>
  <c r="B1552" i="4" a="1"/>
  <c r="B1552" i="4" s="1"/>
  <c r="A1552" i="4" a="1"/>
  <c r="A1552" i="4" s="1"/>
  <c r="D1551" i="4" a="1"/>
  <c r="D1551" i="4" s="1"/>
  <c r="C1551" i="4" a="1"/>
  <c r="C1551" i="4" s="1"/>
  <c r="B1551" i="4" a="1"/>
  <c r="B1551" i="4" s="1"/>
  <c r="A1551" i="4" a="1"/>
  <c r="A1551" i="4" s="1"/>
  <c r="D1550" i="4" a="1"/>
  <c r="D1550" i="4" s="1"/>
  <c r="C1550" i="4" a="1"/>
  <c r="C1550" i="4" s="1"/>
  <c r="B1550" i="4" a="1"/>
  <c r="B1550" i="4" s="1"/>
  <c r="A1550" i="4" a="1"/>
  <c r="A1550" i="4" s="1"/>
  <c r="D1549" i="4" a="1"/>
  <c r="D1549" i="4" s="1"/>
  <c r="C1549" i="4" a="1"/>
  <c r="C1549" i="4" s="1"/>
  <c r="B1549" i="4" a="1"/>
  <c r="B1549" i="4" s="1"/>
  <c r="A1549" i="4" a="1"/>
  <c r="A1549" i="4" s="1"/>
  <c r="D1548" i="4" a="1"/>
  <c r="D1548" i="4" s="1"/>
  <c r="C1548" i="4" a="1"/>
  <c r="C1548" i="4" s="1"/>
  <c r="B1548" i="4" a="1"/>
  <c r="B1548" i="4" s="1"/>
  <c r="A1548" i="4" a="1"/>
  <c r="A1548" i="4" s="1"/>
  <c r="D1547" i="4" a="1"/>
  <c r="D1547" i="4" s="1"/>
  <c r="C1547" i="4" a="1"/>
  <c r="C1547" i="4" s="1"/>
  <c r="B1547" i="4" a="1"/>
  <c r="B1547" i="4" s="1"/>
  <c r="A1547" i="4" a="1"/>
  <c r="A1547" i="4" s="1"/>
  <c r="D1546" i="4" a="1"/>
  <c r="D1546" i="4" s="1"/>
  <c r="C1546" i="4" a="1"/>
  <c r="C1546" i="4" s="1"/>
  <c r="B1546" i="4" a="1"/>
  <c r="B1546" i="4" s="1"/>
  <c r="A1546" i="4" a="1"/>
  <c r="A1546" i="4" s="1"/>
  <c r="D1545" i="4" a="1"/>
  <c r="D1545" i="4" s="1"/>
  <c r="C1545" i="4" a="1"/>
  <c r="C1545" i="4" s="1"/>
  <c r="B1545" i="4" a="1"/>
  <c r="B1545" i="4" s="1"/>
  <c r="A1545" i="4" a="1"/>
  <c r="A1545" i="4" s="1"/>
  <c r="D1544" i="4" a="1"/>
  <c r="D1544" i="4" s="1"/>
  <c r="C1544" i="4" a="1"/>
  <c r="C1544" i="4" s="1"/>
  <c r="B1544" i="4" a="1"/>
  <c r="B1544" i="4" s="1"/>
  <c r="A1544" i="4" a="1"/>
  <c r="A1544" i="4" s="1"/>
  <c r="D1543" i="4" a="1"/>
  <c r="D1543" i="4" s="1"/>
  <c r="C1543" i="4" a="1"/>
  <c r="C1543" i="4" s="1"/>
  <c r="B1543" i="4" a="1"/>
  <c r="B1543" i="4" s="1"/>
  <c r="A1543" i="4" a="1"/>
  <c r="A1543" i="4" s="1"/>
  <c r="D1542" i="4" a="1"/>
  <c r="D1542" i="4" s="1"/>
  <c r="C1542" i="4" a="1"/>
  <c r="C1542" i="4" s="1"/>
  <c r="B1542" i="4" a="1"/>
  <c r="B1542" i="4" s="1"/>
  <c r="A1542" i="4" a="1"/>
  <c r="A1542" i="4" s="1"/>
  <c r="D1541" i="4" a="1"/>
  <c r="D1541" i="4" s="1"/>
  <c r="C1541" i="4" a="1"/>
  <c r="C1541" i="4" s="1"/>
  <c r="B1541" i="4" a="1"/>
  <c r="B1541" i="4" s="1"/>
  <c r="A1541" i="4" a="1"/>
  <c r="A1541" i="4" s="1"/>
  <c r="D1540" i="4" a="1"/>
  <c r="D1540" i="4" s="1"/>
  <c r="C1540" i="4" a="1"/>
  <c r="C1540" i="4" s="1"/>
  <c r="B1540" i="4" a="1"/>
  <c r="B1540" i="4" s="1"/>
  <c r="A1540" i="4" a="1"/>
  <c r="A1540" i="4" s="1"/>
  <c r="D1539" i="4" a="1"/>
  <c r="D1539" i="4" s="1"/>
  <c r="C1539" i="4" a="1"/>
  <c r="C1539" i="4" s="1"/>
  <c r="B1539" i="4" a="1"/>
  <c r="B1539" i="4" s="1"/>
  <c r="A1539" i="4" a="1"/>
  <c r="A1539" i="4" s="1"/>
  <c r="D1538" i="4" a="1"/>
  <c r="D1538" i="4" s="1"/>
  <c r="C1538" i="4" a="1"/>
  <c r="C1538" i="4" s="1"/>
  <c r="B1538" i="4" a="1"/>
  <c r="B1538" i="4" s="1"/>
  <c r="A1538" i="4" a="1"/>
  <c r="A1538" i="4" s="1"/>
  <c r="D1537" i="4" a="1"/>
  <c r="D1537" i="4" s="1"/>
  <c r="C1537" i="4" a="1"/>
  <c r="C1537" i="4" s="1"/>
  <c r="B1537" i="4" a="1"/>
  <c r="B1537" i="4" s="1"/>
  <c r="A1537" i="4" a="1"/>
  <c r="A1537" i="4" s="1"/>
  <c r="D1536" i="4" a="1"/>
  <c r="D1536" i="4" s="1"/>
  <c r="C1536" i="4" a="1"/>
  <c r="C1536" i="4" s="1"/>
  <c r="B1536" i="4" a="1"/>
  <c r="B1536" i="4" s="1"/>
  <c r="A1536" i="4" a="1"/>
  <c r="A1536" i="4" s="1"/>
  <c r="D1535" i="4" a="1"/>
  <c r="D1535" i="4" s="1"/>
  <c r="C1535" i="4" a="1"/>
  <c r="C1535" i="4" s="1"/>
  <c r="B1535" i="4" a="1"/>
  <c r="B1535" i="4" s="1"/>
  <c r="A1535" i="4" a="1"/>
  <c r="A1535" i="4" s="1"/>
  <c r="D1534" i="4" a="1"/>
  <c r="D1534" i="4" s="1"/>
  <c r="C1534" i="4" a="1"/>
  <c r="C1534" i="4" s="1"/>
  <c r="B1534" i="4" a="1"/>
  <c r="B1534" i="4" s="1"/>
  <c r="A1534" i="4" a="1"/>
  <c r="A1534" i="4" s="1"/>
  <c r="D1533" i="4" a="1"/>
  <c r="D1533" i="4" s="1"/>
  <c r="C1533" i="4" a="1"/>
  <c r="C1533" i="4" s="1"/>
  <c r="B1533" i="4" a="1"/>
  <c r="B1533" i="4" s="1"/>
  <c r="A1533" i="4" a="1"/>
  <c r="A1533" i="4" s="1"/>
  <c r="D1532" i="4" a="1"/>
  <c r="D1532" i="4" s="1"/>
  <c r="C1532" i="4" a="1"/>
  <c r="C1532" i="4" s="1"/>
  <c r="B1532" i="4" a="1"/>
  <c r="B1532" i="4" s="1"/>
  <c r="A1532" i="4" a="1"/>
  <c r="A1532" i="4" s="1"/>
  <c r="D1531" i="4" a="1"/>
  <c r="D1531" i="4" s="1"/>
  <c r="C1531" i="4" a="1"/>
  <c r="C1531" i="4" s="1"/>
  <c r="B1531" i="4" a="1"/>
  <c r="B1531" i="4" s="1"/>
  <c r="A1531" i="4" a="1"/>
  <c r="A1531" i="4" s="1"/>
  <c r="D1530" i="4" a="1"/>
  <c r="D1530" i="4" s="1"/>
  <c r="C1530" i="4" a="1"/>
  <c r="C1530" i="4" s="1"/>
  <c r="B1530" i="4" a="1"/>
  <c r="B1530" i="4" s="1"/>
  <c r="A1530" i="4" a="1"/>
  <c r="A1530" i="4" s="1"/>
  <c r="D1529" i="4" a="1"/>
  <c r="D1529" i="4" s="1"/>
  <c r="C1529" i="4" a="1"/>
  <c r="C1529" i="4" s="1"/>
  <c r="B1529" i="4" a="1"/>
  <c r="B1529" i="4" s="1"/>
  <c r="A1529" i="4" a="1"/>
  <c r="A1529" i="4" s="1"/>
  <c r="D1528" i="4" a="1"/>
  <c r="D1528" i="4" s="1"/>
  <c r="C1528" i="4" a="1"/>
  <c r="C1528" i="4" s="1"/>
  <c r="B1528" i="4" a="1"/>
  <c r="B1528" i="4" s="1"/>
  <c r="A1528" i="4" a="1"/>
  <c r="A1528" i="4" s="1"/>
  <c r="D1527" i="4" a="1"/>
  <c r="D1527" i="4" s="1"/>
  <c r="C1527" i="4" a="1"/>
  <c r="C1527" i="4" s="1"/>
  <c r="B1527" i="4" a="1"/>
  <c r="B1527" i="4" s="1"/>
  <c r="A1527" i="4" a="1"/>
  <c r="A1527" i="4" s="1"/>
  <c r="D1526" i="4" a="1"/>
  <c r="D1526" i="4" s="1"/>
  <c r="C1526" i="4" a="1"/>
  <c r="C1526" i="4" s="1"/>
  <c r="B1526" i="4" a="1"/>
  <c r="B1526" i="4" s="1"/>
  <c r="A1526" i="4" a="1"/>
  <c r="A1526" i="4" s="1"/>
  <c r="D1525" i="4" a="1"/>
  <c r="D1525" i="4" s="1"/>
  <c r="C1525" i="4" a="1"/>
  <c r="C1525" i="4" s="1"/>
  <c r="B1525" i="4" a="1"/>
  <c r="B1525" i="4" s="1"/>
  <c r="A1525" i="4" a="1"/>
  <c r="A1525" i="4" s="1"/>
  <c r="D1524" i="4" a="1"/>
  <c r="D1524" i="4" s="1"/>
  <c r="C1524" i="4" a="1"/>
  <c r="C1524" i="4" s="1"/>
  <c r="B1524" i="4" a="1"/>
  <c r="B1524" i="4" s="1"/>
  <c r="A1524" i="4" a="1"/>
  <c r="A1524" i="4" s="1"/>
  <c r="D1523" i="4" a="1"/>
  <c r="D1523" i="4" s="1"/>
  <c r="C1523" i="4" a="1"/>
  <c r="C1523" i="4" s="1"/>
  <c r="B1523" i="4" a="1"/>
  <c r="B1523" i="4" s="1"/>
  <c r="A1523" i="4" a="1"/>
  <c r="A1523" i="4" s="1"/>
  <c r="D1522" i="4" a="1"/>
  <c r="D1522" i="4" s="1"/>
  <c r="C1522" i="4" a="1"/>
  <c r="C1522" i="4" s="1"/>
  <c r="B1522" i="4" a="1"/>
  <c r="B1522" i="4" s="1"/>
  <c r="A1522" i="4" a="1"/>
  <c r="A1522" i="4" s="1"/>
  <c r="D1521" i="4" a="1"/>
  <c r="D1521" i="4" s="1"/>
  <c r="C1521" i="4" a="1"/>
  <c r="C1521" i="4" s="1"/>
  <c r="B1521" i="4" a="1"/>
  <c r="B1521" i="4" s="1"/>
  <c r="A1521" i="4" a="1"/>
  <c r="A1521" i="4" s="1"/>
  <c r="D1520" i="4" a="1"/>
  <c r="D1520" i="4" s="1"/>
  <c r="C1520" i="4" a="1"/>
  <c r="C1520" i="4" s="1"/>
  <c r="B1520" i="4" a="1"/>
  <c r="B1520" i="4" s="1"/>
  <c r="A1520" i="4" a="1"/>
  <c r="A1520" i="4" s="1"/>
  <c r="D1519" i="4" a="1"/>
  <c r="D1519" i="4" s="1"/>
  <c r="C1519" i="4" a="1"/>
  <c r="C1519" i="4" s="1"/>
  <c r="B1519" i="4" a="1"/>
  <c r="B1519" i="4" s="1"/>
  <c r="A1519" i="4" a="1"/>
  <c r="A1519" i="4" s="1"/>
  <c r="D1518" i="4" a="1"/>
  <c r="D1518" i="4" s="1"/>
  <c r="C1518" i="4" a="1"/>
  <c r="C1518" i="4" s="1"/>
  <c r="B1518" i="4" a="1"/>
  <c r="B1518" i="4" s="1"/>
  <c r="A1518" i="4" a="1"/>
  <c r="A1518" i="4" s="1"/>
  <c r="D1517" i="4" a="1"/>
  <c r="D1517" i="4" s="1"/>
  <c r="C1517" i="4" a="1"/>
  <c r="C1517" i="4" s="1"/>
  <c r="B1517" i="4" a="1"/>
  <c r="B1517" i="4" s="1"/>
  <c r="A1517" i="4" a="1"/>
  <c r="A1517" i="4" s="1"/>
  <c r="D1516" i="4" a="1"/>
  <c r="D1516" i="4" s="1"/>
  <c r="C1516" i="4" a="1"/>
  <c r="C1516" i="4" s="1"/>
  <c r="B1516" i="4" a="1"/>
  <c r="B1516" i="4" s="1"/>
  <c r="A1516" i="4" a="1"/>
  <c r="A1516" i="4" s="1"/>
  <c r="D1515" i="4" a="1"/>
  <c r="D1515" i="4" s="1"/>
  <c r="C1515" i="4" a="1"/>
  <c r="C1515" i="4" s="1"/>
  <c r="B1515" i="4" a="1"/>
  <c r="B1515" i="4" s="1"/>
  <c r="A1515" i="4" a="1"/>
  <c r="A1515" i="4" s="1"/>
  <c r="D1514" i="4" a="1"/>
  <c r="D1514" i="4" s="1"/>
  <c r="C1514" i="4" a="1"/>
  <c r="C1514" i="4" s="1"/>
  <c r="B1514" i="4" a="1"/>
  <c r="B1514" i="4" s="1"/>
  <c r="A1514" i="4" a="1"/>
  <c r="A1514" i="4" s="1"/>
  <c r="D1513" i="4" a="1"/>
  <c r="D1513" i="4" s="1"/>
  <c r="C1513" i="4" a="1"/>
  <c r="C1513" i="4" s="1"/>
  <c r="B1513" i="4" a="1"/>
  <c r="B1513" i="4" s="1"/>
  <c r="A1513" i="4" a="1"/>
  <c r="A1513" i="4" s="1"/>
  <c r="D1512" i="4" a="1"/>
  <c r="D1512" i="4" s="1"/>
  <c r="C1512" i="4" a="1"/>
  <c r="C1512" i="4" s="1"/>
  <c r="B1512" i="4" a="1"/>
  <c r="B1512" i="4" s="1"/>
  <c r="A1512" i="4" a="1"/>
  <c r="A1512" i="4" s="1"/>
  <c r="D1511" i="4" a="1"/>
  <c r="D1511" i="4" s="1"/>
  <c r="C1511" i="4" a="1"/>
  <c r="C1511" i="4" s="1"/>
  <c r="B1511" i="4" a="1"/>
  <c r="B1511" i="4" s="1"/>
  <c r="A1511" i="4" a="1"/>
  <c r="A1511" i="4" s="1"/>
  <c r="D1510" i="4" a="1"/>
  <c r="D1510" i="4" s="1"/>
  <c r="C1510" i="4" a="1"/>
  <c r="C1510" i="4" s="1"/>
  <c r="B1510" i="4" a="1"/>
  <c r="B1510" i="4" s="1"/>
  <c r="A1510" i="4" a="1"/>
  <c r="A1510" i="4" s="1"/>
  <c r="D1509" i="4" a="1"/>
  <c r="D1509" i="4" s="1"/>
  <c r="C1509" i="4" a="1"/>
  <c r="C1509" i="4" s="1"/>
  <c r="B1509" i="4" a="1"/>
  <c r="B1509" i="4" s="1"/>
  <c r="A1509" i="4" a="1"/>
  <c r="A1509" i="4" s="1"/>
  <c r="D1508" i="4" a="1"/>
  <c r="D1508" i="4" s="1"/>
  <c r="C1508" i="4" a="1"/>
  <c r="C1508" i="4" s="1"/>
  <c r="B1508" i="4" a="1"/>
  <c r="B1508" i="4" s="1"/>
  <c r="A1508" i="4" a="1"/>
  <c r="A1508" i="4" s="1"/>
  <c r="D1507" i="4" a="1"/>
  <c r="D1507" i="4" s="1"/>
  <c r="C1507" i="4" a="1"/>
  <c r="C1507" i="4" s="1"/>
  <c r="B1507" i="4" a="1"/>
  <c r="B1507" i="4" s="1"/>
  <c r="A1507" i="4" a="1"/>
  <c r="A1507" i="4" s="1"/>
  <c r="D1506" i="4" a="1"/>
  <c r="D1506" i="4" s="1"/>
  <c r="C1506" i="4" a="1"/>
  <c r="C1506" i="4" s="1"/>
  <c r="B1506" i="4" a="1"/>
  <c r="B1506" i="4" s="1"/>
  <c r="A1506" i="4" a="1"/>
  <c r="A1506" i="4" s="1"/>
  <c r="D1505" i="4" a="1"/>
  <c r="D1505" i="4" s="1"/>
  <c r="C1505" i="4" a="1"/>
  <c r="C1505" i="4" s="1"/>
  <c r="B1505" i="4" a="1"/>
  <c r="B1505" i="4" s="1"/>
  <c r="A1505" i="4" a="1"/>
  <c r="A1505" i="4" s="1"/>
  <c r="D1504" i="4" a="1"/>
  <c r="D1504" i="4" s="1"/>
  <c r="C1504" i="4" a="1"/>
  <c r="C1504" i="4" s="1"/>
  <c r="B1504" i="4" a="1"/>
  <c r="B1504" i="4" s="1"/>
  <c r="A1504" i="4" a="1"/>
  <c r="A1504" i="4" s="1"/>
  <c r="D1503" i="4" a="1"/>
  <c r="D1503" i="4" s="1"/>
  <c r="C1503" i="4" a="1"/>
  <c r="C1503" i="4" s="1"/>
  <c r="B1503" i="4" a="1"/>
  <c r="B1503" i="4" s="1"/>
  <c r="A1503" i="4" a="1"/>
  <c r="A1503" i="4" s="1"/>
  <c r="D1502" i="4" a="1"/>
  <c r="D1502" i="4" s="1"/>
  <c r="C1502" i="4" a="1"/>
  <c r="C1502" i="4" s="1"/>
  <c r="B1502" i="4" a="1"/>
  <c r="B1502" i="4" s="1"/>
  <c r="A1502" i="4" a="1"/>
  <c r="A1502" i="4" s="1"/>
  <c r="D1501" i="4" a="1"/>
  <c r="D1501" i="4" s="1"/>
  <c r="C1501" i="4" a="1"/>
  <c r="C1501" i="4" s="1"/>
  <c r="B1501" i="4" a="1"/>
  <c r="B1501" i="4" s="1"/>
  <c r="A1501" i="4" a="1"/>
  <c r="A1501" i="4" s="1"/>
  <c r="D1500" i="4" a="1"/>
  <c r="D1500" i="4" s="1"/>
  <c r="C1500" i="4" a="1"/>
  <c r="C1500" i="4" s="1"/>
  <c r="B1500" i="4" a="1"/>
  <c r="B1500" i="4" s="1"/>
  <c r="A1500" i="4" a="1"/>
  <c r="A1500" i="4" s="1"/>
  <c r="D1499" i="4" a="1"/>
  <c r="D1499" i="4" s="1"/>
  <c r="C1499" i="4" a="1"/>
  <c r="C1499" i="4" s="1"/>
  <c r="B1499" i="4" a="1"/>
  <c r="B1499" i="4" s="1"/>
  <c r="A1499" i="4" a="1"/>
  <c r="A1499" i="4" s="1"/>
  <c r="D1498" i="4" a="1"/>
  <c r="D1498" i="4" s="1"/>
  <c r="C1498" i="4" a="1"/>
  <c r="C1498" i="4" s="1"/>
  <c r="B1498" i="4" a="1"/>
  <c r="B1498" i="4" s="1"/>
  <c r="A1498" i="4" a="1"/>
  <c r="A1498" i="4" s="1"/>
  <c r="D1497" i="4" a="1"/>
  <c r="D1497" i="4" s="1"/>
  <c r="C1497" i="4" a="1"/>
  <c r="C1497" i="4" s="1"/>
  <c r="B1497" i="4" a="1"/>
  <c r="B1497" i="4" s="1"/>
  <c r="A1497" i="4" a="1"/>
  <c r="A1497" i="4" s="1"/>
  <c r="D1496" i="4" a="1"/>
  <c r="D1496" i="4" s="1"/>
  <c r="C1496" i="4" a="1"/>
  <c r="C1496" i="4" s="1"/>
  <c r="B1496" i="4" a="1"/>
  <c r="B1496" i="4" s="1"/>
  <c r="A1496" i="4" a="1"/>
  <c r="A1496" i="4" s="1"/>
  <c r="D1495" i="4" a="1"/>
  <c r="D1495" i="4" s="1"/>
  <c r="C1495" i="4" a="1"/>
  <c r="C1495" i="4" s="1"/>
  <c r="B1495" i="4" a="1"/>
  <c r="B1495" i="4" s="1"/>
  <c r="A1495" i="4" a="1"/>
  <c r="A1495" i="4" s="1"/>
  <c r="D1494" i="4" a="1"/>
  <c r="D1494" i="4" s="1"/>
  <c r="C1494" i="4" a="1"/>
  <c r="C1494" i="4" s="1"/>
  <c r="B1494" i="4" a="1"/>
  <c r="B1494" i="4" s="1"/>
  <c r="A1494" i="4" a="1"/>
  <c r="A1494" i="4" s="1"/>
  <c r="D1493" i="4" a="1"/>
  <c r="D1493" i="4" s="1"/>
  <c r="C1493" i="4" a="1"/>
  <c r="C1493" i="4" s="1"/>
  <c r="B1493" i="4" a="1"/>
  <c r="B1493" i="4" s="1"/>
  <c r="A1493" i="4" a="1"/>
  <c r="A1493" i="4" s="1"/>
  <c r="D1492" i="4" a="1"/>
  <c r="D1492" i="4" s="1"/>
  <c r="C1492" i="4" a="1"/>
  <c r="C1492" i="4" s="1"/>
  <c r="B1492" i="4" a="1"/>
  <c r="B1492" i="4" s="1"/>
  <c r="A1492" i="4" a="1"/>
  <c r="A1492" i="4" s="1"/>
  <c r="D1491" i="4" a="1"/>
  <c r="D1491" i="4" s="1"/>
  <c r="C1491" i="4" a="1"/>
  <c r="C1491" i="4" s="1"/>
  <c r="B1491" i="4" a="1"/>
  <c r="B1491" i="4" s="1"/>
  <c r="A1491" i="4" a="1"/>
  <c r="A1491" i="4" s="1"/>
  <c r="D1490" i="4" a="1"/>
  <c r="D1490" i="4" s="1"/>
  <c r="C1490" i="4" a="1"/>
  <c r="C1490" i="4" s="1"/>
  <c r="B1490" i="4" a="1"/>
  <c r="B1490" i="4" s="1"/>
  <c r="A1490" i="4" a="1"/>
  <c r="A1490" i="4" s="1"/>
  <c r="D1489" i="4" a="1"/>
  <c r="D1489" i="4" s="1"/>
  <c r="C1489" i="4" a="1"/>
  <c r="C1489" i="4" s="1"/>
  <c r="B1489" i="4" a="1"/>
  <c r="B1489" i="4" s="1"/>
  <c r="A1489" i="4" a="1"/>
  <c r="A1489" i="4" s="1"/>
  <c r="D1488" i="4" a="1"/>
  <c r="D1488" i="4" s="1"/>
  <c r="C1488" i="4" a="1"/>
  <c r="C1488" i="4" s="1"/>
  <c r="B1488" i="4" a="1"/>
  <c r="B1488" i="4" s="1"/>
  <c r="A1488" i="4" a="1"/>
  <c r="A1488" i="4" s="1"/>
  <c r="D1487" i="4" a="1"/>
  <c r="D1487" i="4" s="1"/>
  <c r="C1487" i="4" a="1"/>
  <c r="C1487" i="4" s="1"/>
  <c r="B1487" i="4" a="1"/>
  <c r="B1487" i="4" s="1"/>
  <c r="A1487" i="4" a="1"/>
  <c r="A1487" i="4" s="1"/>
  <c r="D1486" i="4" a="1"/>
  <c r="D1486" i="4" s="1"/>
  <c r="C1486" i="4" a="1"/>
  <c r="C1486" i="4" s="1"/>
  <c r="B1486" i="4" a="1"/>
  <c r="B1486" i="4" s="1"/>
  <c r="A1486" i="4" a="1"/>
  <c r="A1486" i="4" s="1"/>
  <c r="D1485" i="4" a="1"/>
  <c r="D1485" i="4" s="1"/>
  <c r="C1485" i="4" a="1"/>
  <c r="C1485" i="4" s="1"/>
  <c r="B1485" i="4" a="1"/>
  <c r="B1485" i="4" s="1"/>
  <c r="A1485" i="4" a="1"/>
  <c r="A1485" i="4" s="1"/>
  <c r="D1484" i="4" a="1"/>
  <c r="D1484" i="4" s="1"/>
  <c r="C1484" i="4" a="1"/>
  <c r="C1484" i="4" s="1"/>
  <c r="B1484" i="4" a="1"/>
  <c r="B1484" i="4" s="1"/>
  <c r="A1484" i="4" a="1"/>
  <c r="A1484" i="4" s="1"/>
  <c r="D1483" i="4" a="1"/>
  <c r="D1483" i="4" s="1"/>
  <c r="C1483" i="4" a="1"/>
  <c r="C1483" i="4" s="1"/>
  <c r="B1483" i="4" a="1"/>
  <c r="B1483" i="4" s="1"/>
  <c r="A1483" i="4" a="1"/>
  <c r="A1483" i="4" s="1"/>
  <c r="D1482" i="4" a="1"/>
  <c r="D1482" i="4" s="1"/>
  <c r="C1482" i="4" a="1"/>
  <c r="C1482" i="4" s="1"/>
  <c r="B1482" i="4" a="1"/>
  <c r="B1482" i="4" s="1"/>
  <c r="A1482" i="4" a="1"/>
  <c r="A1482" i="4" s="1"/>
  <c r="D1481" i="4" a="1"/>
  <c r="D1481" i="4" s="1"/>
  <c r="C1481" i="4" a="1"/>
  <c r="C1481" i="4" s="1"/>
  <c r="B1481" i="4" a="1"/>
  <c r="B1481" i="4" s="1"/>
  <c r="A1481" i="4" a="1"/>
  <c r="A1481" i="4" s="1"/>
  <c r="D1480" i="4" a="1"/>
  <c r="D1480" i="4" s="1"/>
  <c r="C1480" i="4" a="1"/>
  <c r="C1480" i="4" s="1"/>
  <c r="B1480" i="4" a="1"/>
  <c r="B1480" i="4" s="1"/>
  <c r="A1480" i="4" a="1"/>
  <c r="A1480" i="4" s="1"/>
  <c r="D1479" i="4" a="1"/>
  <c r="D1479" i="4" s="1"/>
  <c r="C1479" i="4" a="1"/>
  <c r="C1479" i="4" s="1"/>
  <c r="B1479" i="4" a="1"/>
  <c r="B1479" i="4" s="1"/>
  <c r="A1479" i="4" a="1"/>
  <c r="A1479" i="4" s="1"/>
  <c r="D1478" i="4" a="1"/>
  <c r="D1478" i="4" s="1"/>
  <c r="C1478" i="4" a="1"/>
  <c r="C1478" i="4" s="1"/>
  <c r="B1478" i="4" a="1"/>
  <c r="B1478" i="4" s="1"/>
  <c r="A1478" i="4" a="1"/>
  <c r="A1478" i="4" s="1"/>
  <c r="D1477" i="4" a="1"/>
  <c r="D1477" i="4" s="1"/>
  <c r="C1477" i="4" a="1"/>
  <c r="C1477" i="4" s="1"/>
  <c r="B1477" i="4" a="1"/>
  <c r="B1477" i="4" s="1"/>
  <c r="A1477" i="4" a="1"/>
  <c r="A1477" i="4" s="1"/>
  <c r="D1476" i="4" a="1"/>
  <c r="D1476" i="4" s="1"/>
  <c r="C1476" i="4" a="1"/>
  <c r="C1476" i="4" s="1"/>
  <c r="B1476" i="4" a="1"/>
  <c r="B1476" i="4" s="1"/>
  <c r="A1476" i="4" a="1"/>
  <c r="A1476" i="4" s="1"/>
  <c r="D1475" i="4" a="1"/>
  <c r="D1475" i="4" s="1"/>
  <c r="C1475" i="4" a="1"/>
  <c r="C1475" i="4" s="1"/>
  <c r="B1475" i="4" a="1"/>
  <c r="B1475" i="4" s="1"/>
  <c r="A1475" i="4" a="1"/>
  <c r="A1475" i="4" s="1"/>
  <c r="D1474" i="4" a="1"/>
  <c r="D1474" i="4" s="1"/>
  <c r="C1474" i="4" a="1"/>
  <c r="C1474" i="4" s="1"/>
  <c r="B1474" i="4" a="1"/>
  <c r="B1474" i="4" s="1"/>
  <c r="A1474" i="4" a="1"/>
  <c r="A1474" i="4" s="1"/>
  <c r="D1473" i="4" a="1"/>
  <c r="D1473" i="4" s="1"/>
  <c r="C1473" i="4" a="1"/>
  <c r="C1473" i="4" s="1"/>
  <c r="B1473" i="4" a="1"/>
  <c r="B1473" i="4" s="1"/>
  <c r="A1473" i="4" a="1"/>
  <c r="A1473" i="4" s="1"/>
  <c r="D1472" i="4" a="1"/>
  <c r="D1472" i="4" s="1"/>
  <c r="C1472" i="4" a="1"/>
  <c r="C1472" i="4" s="1"/>
  <c r="B1472" i="4" a="1"/>
  <c r="B1472" i="4" s="1"/>
  <c r="A1472" i="4" a="1"/>
  <c r="A1472" i="4" s="1"/>
  <c r="D1471" i="4" a="1"/>
  <c r="D1471" i="4" s="1"/>
  <c r="C1471" i="4" a="1"/>
  <c r="C1471" i="4" s="1"/>
  <c r="B1471" i="4" a="1"/>
  <c r="B1471" i="4" s="1"/>
  <c r="A1471" i="4" a="1"/>
  <c r="A1471" i="4" s="1"/>
  <c r="D1470" i="4" a="1"/>
  <c r="D1470" i="4" s="1"/>
  <c r="C1470" i="4" a="1"/>
  <c r="C1470" i="4" s="1"/>
  <c r="B1470" i="4" a="1"/>
  <c r="B1470" i="4" s="1"/>
  <c r="A1470" i="4" a="1"/>
  <c r="A1470" i="4" s="1"/>
  <c r="D1469" i="4" a="1"/>
  <c r="D1469" i="4" s="1"/>
  <c r="C1469" i="4" a="1"/>
  <c r="C1469" i="4" s="1"/>
  <c r="B1469" i="4" a="1"/>
  <c r="B1469" i="4" s="1"/>
  <c r="A1469" i="4" a="1"/>
  <c r="A1469" i="4" s="1"/>
  <c r="D1468" i="4" a="1"/>
  <c r="D1468" i="4" s="1"/>
  <c r="C1468" i="4" a="1"/>
  <c r="C1468" i="4" s="1"/>
  <c r="B1468" i="4" a="1"/>
  <c r="B1468" i="4" s="1"/>
  <c r="A1468" i="4" a="1"/>
  <c r="A1468" i="4" s="1"/>
  <c r="D1467" i="4" a="1"/>
  <c r="D1467" i="4" s="1"/>
  <c r="C1467" i="4" a="1"/>
  <c r="C1467" i="4" s="1"/>
  <c r="B1467" i="4" a="1"/>
  <c r="B1467" i="4" s="1"/>
  <c r="A1467" i="4" a="1"/>
  <c r="A1467" i="4" s="1"/>
  <c r="D1466" i="4" a="1"/>
  <c r="D1466" i="4" s="1"/>
  <c r="C1466" i="4" a="1"/>
  <c r="C1466" i="4" s="1"/>
  <c r="B1466" i="4" a="1"/>
  <c r="B1466" i="4" s="1"/>
  <c r="A1466" i="4" a="1"/>
  <c r="A1466" i="4" s="1"/>
  <c r="D1465" i="4" a="1"/>
  <c r="D1465" i="4" s="1"/>
  <c r="C1465" i="4" a="1"/>
  <c r="C1465" i="4" s="1"/>
  <c r="B1465" i="4" a="1"/>
  <c r="B1465" i="4" s="1"/>
  <c r="A1465" i="4" a="1"/>
  <c r="A1465" i="4" s="1"/>
  <c r="D1464" i="4" a="1"/>
  <c r="D1464" i="4" s="1"/>
  <c r="C1464" i="4" a="1"/>
  <c r="C1464" i="4" s="1"/>
  <c r="B1464" i="4" a="1"/>
  <c r="B1464" i="4" s="1"/>
  <c r="A1464" i="4" a="1"/>
  <c r="A1464" i="4" s="1"/>
  <c r="D1463" i="4" a="1"/>
  <c r="D1463" i="4" s="1"/>
  <c r="C1463" i="4" a="1"/>
  <c r="C1463" i="4" s="1"/>
  <c r="B1463" i="4" a="1"/>
  <c r="B1463" i="4" s="1"/>
  <c r="A1463" i="4" a="1"/>
  <c r="A1463" i="4" s="1"/>
  <c r="D1462" i="4" a="1"/>
  <c r="D1462" i="4" s="1"/>
  <c r="C1462" i="4" a="1"/>
  <c r="C1462" i="4" s="1"/>
  <c r="B1462" i="4" a="1"/>
  <c r="B1462" i="4" s="1"/>
  <c r="A1462" i="4" a="1"/>
  <c r="A1462" i="4" s="1"/>
  <c r="D1461" i="4" a="1"/>
  <c r="D1461" i="4" s="1"/>
  <c r="C1461" i="4" a="1"/>
  <c r="C1461" i="4" s="1"/>
  <c r="B1461" i="4" a="1"/>
  <c r="B1461" i="4" s="1"/>
  <c r="A1461" i="4" a="1"/>
  <c r="A1461" i="4" s="1"/>
  <c r="D1460" i="4" a="1"/>
  <c r="D1460" i="4" s="1"/>
  <c r="C1460" i="4" a="1"/>
  <c r="C1460" i="4" s="1"/>
  <c r="B1460" i="4" a="1"/>
  <c r="B1460" i="4" s="1"/>
  <c r="A1460" i="4" a="1"/>
  <c r="A1460" i="4" s="1"/>
  <c r="D1459" i="4" a="1"/>
  <c r="D1459" i="4" s="1"/>
  <c r="C1459" i="4" a="1"/>
  <c r="C1459" i="4" s="1"/>
  <c r="B1459" i="4" a="1"/>
  <c r="B1459" i="4" s="1"/>
  <c r="A1459" i="4" a="1"/>
  <c r="A1459" i="4" s="1"/>
  <c r="D1458" i="4" a="1"/>
  <c r="D1458" i="4" s="1"/>
  <c r="C1458" i="4" a="1"/>
  <c r="C1458" i="4" s="1"/>
  <c r="B1458" i="4" a="1"/>
  <c r="B1458" i="4" s="1"/>
  <c r="A1458" i="4" a="1"/>
  <c r="A1458" i="4" s="1"/>
  <c r="D1457" i="4" a="1"/>
  <c r="D1457" i="4" s="1"/>
  <c r="C1457" i="4" a="1"/>
  <c r="C1457" i="4" s="1"/>
  <c r="B1457" i="4" a="1"/>
  <c r="B1457" i="4" s="1"/>
  <c r="A1457" i="4" a="1"/>
  <c r="A1457" i="4" s="1"/>
  <c r="D1456" i="4" a="1"/>
  <c r="D1456" i="4" s="1"/>
  <c r="C1456" i="4" a="1"/>
  <c r="C1456" i="4" s="1"/>
  <c r="B1456" i="4" a="1"/>
  <c r="B1456" i="4" s="1"/>
  <c r="A1456" i="4" a="1"/>
  <c r="A1456" i="4" s="1"/>
  <c r="D1455" i="4" a="1"/>
  <c r="D1455" i="4" s="1"/>
  <c r="C1455" i="4" a="1"/>
  <c r="C1455" i="4" s="1"/>
  <c r="B1455" i="4" a="1"/>
  <c r="B1455" i="4" s="1"/>
  <c r="A1455" i="4" a="1"/>
  <c r="A1455" i="4" s="1"/>
  <c r="D1454" i="4" a="1"/>
  <c r="D1454" i="4" s="1"/>
  <c r="C1454" i="4" a="1"/>
  <c r="C1454" i="4" s="1"/>
  <c r="B1454" i="4" a="1"/>
  <c r="B1454" i="4" s="1"/>
  <c r="A1454" i="4" a="1"/>
  <c r="A1454" i="4" s="1"/>
  <c r="D1453" i="4" a="1"/>
  <c r="D1453" i="4" s="1"/>
  <c r="C1453" i="4" a="1"/>
  <c r="C1453" i="4" s="1"/>
  <c r="B1453" i="4" a="1"/>
  <c r="B1453" i="4" s="1"/>
  <c r="A1453" i="4" a="1"/>
  <c r="A1453" i="4" s="1"/>
  <c r="D1452" i="4" a="1"/>
  <c r="D1452" i="4" s="1"/>
  <c r="C1452" i="4" a="1"/>
  <c r="C1452" i="4" s="1"/>
  <c r="B1452" i="4" a="1"/>
  <c r="B1452" i="4" s="1"/>
  <c r="A1452" i="4" a="1"/>
  <c r="A1452" i="4" s="1"/>
  <c r="D1451" i="4" a="1"/>
  <c r="D1451" i="4" s="1"/>
  <c r="C1451" i="4" a="1"/>
  <c r="C1451" i="4" s="1"/>
  <c r="B1451" i="4" a="1"/>
  <c r="B1451" i="4" s="1"/>
  <c r="A1451" i="4" a="1"/>
  <c r="A1451" i="4" s="1"/>
  <c r="D1450" i="4" a="1"/>
  <c r="D1450" i="4" s="1"/>
  <c r="C1450" i="4" a="1"/>
  <c r="C1450" i="4" s="1"/>
  <c r="B1450" i="4" a="1"/>
  <c r="B1450" i="4" s="1"/>
  <c r="A1450" i="4" a="1"/>
  <c r="A1450" i="4" s="1"/>
  <c r="D1449" i="4" a="1"/>
  <c r="D1449" i="4" s="1"/>
  <c r="C1449" i="4" a="1"/>
  <c r="C1449" i="4" s="1"/>
  <c r="B1449" i="4" a="1"/>
  <c r="B1449" i="4" s="1"/>
  <c r="A1449" i="4" a="1"/>
  <c r="A1449" i="4" s="1"/>
  <c r="D1448" i="4" a="1"/>
  <c r="D1448" i="4" s="1"/>
  <c r="C1448" i="4" a="1"/>
  <c r="C1448" i="4" s="1"/>
  <c r="B1448" i="4" a="1"/>
  <c r="B1448" i="4" s="1"/>
  <c r="A1448" i="4" a="1"/>
  <c r="A1448" i="4" s="1"/>
  <c r="D1447" i="4" a="1"/>
  <c r="D1447" i="4" s="1"/>
  <c r="C1447" i="4" a="1"/>
  <c r="C1447" i="4" s="1"/>
  <c r="B1447" i="4" a="1"/>
  <c r="B1447" i="4" s="1"/>
  <c r="A1447" i="4" a="1"/>
  <c r="A1447" i="4" s="1"/>
  <c r="D1446" i="4" a="1"/>
  <c r="D1446" i="4" s="1"/>
  <c r="C1446" i="4" a="1"/>
  <c r="C1446" i="4" s="1"/>
  <c r="B1446" i="4" a="1"/>
  <c r="B1446" i="4" s="1"/>
  <c r="A1446" i="4" a="1"/>
  <c r="A1446" i="4" s="1"/>
  <c r="D1445" i="4" a="1"/>
  <c r="D1445" i="4" s="1"/>
  <c r="C1445" i="4" a="1"/>
  <c r="C1445" i="4" s="1"/>
  <c r="B1445" i="4" a="1"/>
  <c r="B1445" i="4" s="1"/>
  <c r="A1445" i="4" a="1"/>
  <c r="A1445" i="4" s="1"/>
  <c r="D1444" i="4" a="1"/>
  <c r="D1444" i="4" s="1"/>
  <c r="C1444" i="4" a="1"/>
  <c r="C1444" i="4" s="1"/>
  <c r="B1444" i="4" a="1"/>
  <c r="B1444" i="4" s="1"/>
  <c r="A1444" i="4" a="1"/>
  <c r="A1444" i="4" s="1"/>
  <c r="D1443" i="4" a="1"/>
  <c r="D1443" i="4" s="1"/>
  <c r="C1443" i="4" a="1"/>
  <c r="C1443" i="4" s="1"/>
  <c r="B1443" i="4" a="1"/>
  <c r="B1443" i="4" s="1"/>
  <c r="A1443" i="4" a="1"/>
  <c r="A1443" i="4" s="1"/>
  <c r="D1442" i="4" a="1"/>
  <c r="D1442" i="4" s="1"/>
  <c r="C1442" i="4" a="1"/>
  <c r="C1442" i="4" s="1"/>
  <c r="B1442" i="4" a="1"/>
  <c r="B1442" i="4" s="1"/>
  <c r="A1442" i="4" a="1"/>
  <c r="A1442" i="4" s="1"/>
  <c r="D1441" i="4" a="1"/>
  <c r="D1441" i="4" s="1"/>
  <c r="C1441" i="4" a="1"/>
  <c r="C1441" i="4" s="1"/>
  <c r="B1441" i="4" a="1"/>
  <c r="B1441" i="4" s="1"/>
  <c r="A1441" i="4" a="1"/>
  <c r="A1441" i="4" s="1"/>
  <c r="D1440" i="4" a="1"/>
  <c r="D1440" i="4" s="1"/>
  <c r="C1440" i="4" a="1"/>
  <c r="C1440" i="4" s="1"/>
  <c r="B1440" i="4" a="1"/>
  <c r="B1440" i="4" s="1"/>
  <c r="A1440" i="4" a="1"/>
  <c r="A1440" i="4" s="1"/>
  <c r="D1439" i="4" a="1"/>
  <c r="D1439" i="4" s="1"/>
  <c r="C1439" i="4" a="1"/>
  <c r="C1439" i="4" s="1"/>
  <c r="B1439" i="4" a="1"/>
  <c r="B1439" i="4" s="1"/>
  <c r="A1439" i="4" a="1"/>
  <c r="A1439" i="4" s="1"/>
  <c r="D1438" i="4" a="1"/>
  <c r="D1438" i="4" s="1"/>
  <c r="C1438" i="4" a="1"/>
  <c r="C1438" i="4" s="1"/>
  <c r="B1438" i="4" a="1"/>
  <c r="B1438" i="4" s="1"/>
  <c r="A1438" i="4" a="1"/>
  <c r="A1438" i="4" s="1"/>
  <c r="D1437" i="4" a="1"/>
  <c r="D1437" i="4" s="1"/>
  <c r="C1437" i="4" a="1"/>
  <c r="C1437" i="4" s="1"/>
  <c r="B1437" i="4" a="1"/>
  <c r="B1437" i="4" s="1"/>
  <c r="A1437" i="4" a="1"/>
  <c r="A1437" i="4" s="1"/>
  <c r="D1436" i="4" a="1"/>
  <c r="D1436" i="4" s="1"/>
  <c r="C1436" i="4" a="1"/>
  <c r="C1436" i="4" s="1"/>
  <c r="B1436" i="4" a="1"/>
  <c r="B1436" i="4" s="1"/>
  <c r="A1436" i="4" a="1"/>
  <c r="A1436" i="4" s="1"/>
  <c r="D1435" i="4" a="1"/>
  <c r="D1435" i="4" s="1"/>
  <c r="C1435" i="4" a="1"/>
  <c r="C1435" i="4" s="1"/>
  <c r="B1435" i="4" a="1"/>
  <c r="B1435" i="4" s="1"/>
  <c r="A1435" i="4" a="1"/>
  <c r="A1435" i="4" s="1"/>
  <c r="D1434" i="4" a="1"/>
  <c r="D1434" i="4" s="1"/>
  <c r="C1434" i="4" a="1"/>
  <c r="C1434" i="4" s="1"/>
  <c r="B1434" i="4" a="1"/>
  <c r="B1434" i="4" s="1"/>
  <c r="A1434" i="4" a="1"/>
  <c r="A1434" i="4" s="1"/>
  <c r="D1433" i="4" a="1"/>
  <c r="D1433" i="4" s="1"/>
  <c r="C1433" i="4" a="1"/>
  <c r="C1433" i="4" s="1"/>
  <c r="B1433" i="4" a="1"/>
  <c r="B1433" i="4" s="1"/>
  <c r="A1433" i="4" a="1"/>
  <c r="A1433" i="4" s="1"/>
  <c r="D1432" i="4" a="1"/>
  <c r="D1432" i="4" s="1"/>
  <c r="C1432" i="4" a="1"/>
  <c r="C1432" i="4" s="1"/>
  <c r="B1432" i="4" a="1"/>
  <c r="B1432" i="4" s="1"/>
  <c r="A1432" i="4" a="1"/>
  <c r="A1432" i="4" s="1"/>
  <c r="D1431" i="4" a="1"/>
  <c r="D1431" i="4" s="1"/>
  <c r="C1431" i="4" a="1"/>
  <c r="C1431" i="4" s="1"/>
  <c r="B1431" i="4" a="1"/>
  <c r="B1431" i="4" s="1"/>
  <c r="A1431" i="4" a="1"/>
  <c r="A1431" i="4" s="1"/>
  <c r="D1430" i="4" a="1"/>
  <c r="D1430" i="4" s="1"/>
  <c r="C1430" i="4" a="1"/>
  <c r="C1430" i="4" s="1"/>
  <c r="B1430" i="4" a="1"/>
  <c r="B1430" i="4" s="1"/>
  <c r="A1430" i="4" a="1"/>
  <c r="A1430" i="4" s="1"/>
  <c r="D1429" i="4" a="1"/>
  <c r="D1429" i="4" s="1"/>
  <c r="C1429" i="4" a="1"/>
  <c r="C1429" i="4" s="1"/>
  <c r="B1429" i="4" a="1"/>
  <c r="B1429" i="4" s="1"/>
  <c r="A1429" i="4" a="1"/>
  <c r="A1429" i="4" s="1"/>
  <c r="D1428" i="4" a="1"/>
  <c r="D1428" i="4" s="1"/>
  <c r="C1428" i="4" a="1"/>
  <c r="C1428" i="4" s="1"/>
  <c r="B1428" i="4" a="1"/>
  <c r="B1428" i="4" s="1"/>
  <c r="A1428" i="4" a="1"/>
  <c r="A1428" i="4" s="1"/>
  <c r="D1427" i="4" a="1"/>
  <c r="D1427" i="4" s="1"/>
  <c r="C1427" i="4" a="1"/>
  <c r="C1427" i="4" s="1"/>
  <c r="B1427" i="4" a="1"/>
  <c r="B1427" i="4" s="1"/>
  <c r="A1427" i="4" a="1"/>
  <c r="A1427" i="4" s="1"/>
  <c r="D1426" i="4" a="1"/>
  <c r="D1426" i="4" s="1"/>
  <c r="C1426" i="4" a="1"/>
  <c r="C1426" i="4" s="1"/>
  <c r="B1426" i="4" a="1"/>
  <c r="B1426" i="4" s="1"/>
  <c r="A1426" i="4" a="1"/>
  <c r="A1426" i="4" s="1"/>
  <c r="D1425" i="4" a="1"/>
  <c r="D1425" i="4" s="1"/>
  <c r="C1425" i="4" a="1"/>
  <c r="C1425" i="4" s="1"/>
  <c r="B1425" i="4" a="1"/>
  <c r="B1425" i="4" s="1"/>
  <c r="A1425" i="4" a="1"/>
  <c r="A1425" i="4" s="1"/>
  <c r="D1424" i="4" a="1"/>
  <c r="D1424" i="4" s="1"/>
  <c r="C1424" i="4" a="1"/>
  <c r="C1424" i="4" s="1"/>
  <c r="B1424" i="4" a="1"/>
  <c r="B1424" i="4" s="1"/>
  <c r="A1424" i="4" a="1"/>
  <c r="A1424" i="4" s="1"/>
  <c r="D1423" i="4" a="1"/>
  <c r="D1423" i="4" s="1"/>
  <c r="C1423" i="4" a="1"/>
  <c r="C1423" i="4" s="1"/>
  <c r="B1423" i="4" a="1"/>
  <c r="B1423" i="4" s="1"/>
  <c r="A1423" i="4" a="1"/>
  <c r="A1423" i="4" s="1"/>
  <c r="D1422" i="4" a="1"/>
  <c r="D1422" i="4" s="1"/>
  <c r="C1422" i="4" a="1"/>
  <c r="C1422" i="4" s="1"/>
  <c r="B1422" i="4" a="1"/>
  <c r="B1422" i="4" s="1"/>
  <c r="A1422" i="4" a="1"/>
  <c r="A1422" i="4" s="1"/>
  <c r="D1421" i="4" a="1"/>
  <c r="D1421" i="4" s="1"/>
  <c r="C1421" i="4" a="1"/>
  <c r="C1421" i="4" s="1"/>
  <c r="B1421" i="4" a="1"/>
  <c r="B1421" i="4" s="1"/>
  <c r="A1421" i="4" a="1"/>
  <c r="A1421" i="4" s="1"/>
  <c r="D1420" i="4" a="1"/>
  <c r="D1420" i="4" s="1"/>
  <c r="C1420" i="4" a="1"/>
  <c r="C1420" i="4" s="1"/>
  <c r="B1420" i="4" a="1"/>
  <c r="B1420" i="4" s="1"/>
  <c r="A1420" i="4" a="1"/>
  <c r="A1420" i="4" s="1"/>
  <c r="D1419" i="4" a="1"/>
  <c r="D1419" i="4" s="1"/>
  <c r="C1419" i="4" a="1"/>
  <c r="C1419" i="4" s="1"/>
  <c r="B1419" i="4" a="1"/>
  <c r="B1419" i="4" s="1"/>
  <c r="A1419" i="4" a="1"/>
  <c r="A1419" i="4" s="1"/>
  <c r="D1418" i="4" a="1"/>
  <c r="D1418" i="4" s="1"/>
  <c r="C1418" i="4" a="1"/>
  <c r="C1418" i="4" s="1"/>
  <c r="B1418" i="4" a="1"/>
  <c r="B1418" i="4" s="1"/>
  <c r="A1418" i="4" a="1"/>
  <c r="A1418" i="4" s="1"/>
  <c r="D1417" i="4" a="1"/>
  <c r="D1417" i="4" s="1"/>
  <c r="C1417" i="4" a="1"/>
  <c r="C1417" i="4" s="1"/>
  <c r="B1417" i="4" a="1"/>
  <c r="B1417" i="4" s="1"/>
  <c r="A1417" i="4" a="1"/>
  <c r="A1417" i="4" s="1"/>
  <c r="D1416" i="4" a="1"/>
  <c r="D1416" i="4" s="1"/>
  <c r="C1416" i="4" a="1"/>
  <c r="C1416" i="4" s="1"/>
  <c r="B1416" i="4" a="1"/>
  <c r="B1416" i="4" s="1"/>
  <c r="A1416" i="4" a="1"/>
  <c r="A1416" i="4" s="1"/>
  <c r="D1415" i="4" a="1"/>
  <c r="D1415" i="4" s="1"/>
  <c r="C1415" i="4" a="1"/>
  <c r="C1415" i="4" s="1"/>
  <c r="B1415" i="4" a="1"/>
  <c r="B1415" i="4" s="1"/>
  <c r="A1415" i="4" a="1"/>
  <c r="A1415" i="4" s="1"/>
  <c r="D1414" i="4" a="1"/>
  <c r="D1414" i="4" s="1"/>
  <c r="C1414" i="4" a="1"/>
  <c r="C1414" i="4" s="1"/>
  <c r="B1414" i="4" a="1"/>
  <c r="B1414" i="4" s="1"/>
  <c r="A1414" i="4" a="1"/>
  <c r="A1414" i="4" s="1"/>
  <c r="D1413" i="4" a="1"/>
  <c r="D1413" i="4" s="1"/>
  <c r="C1413" i="4" a="1"/>
  <c r="C1413" i="4" s="1"/>
  <c r="B1413" i="4" a="1"/>
  <c r="B1413" i="4" s="1"/>
  <c r="A1413" i="4" a="1"/>
  <c r="A1413" i="4" s="1"/>
  <c r="D1412" i="4" a="1"/>
  <c r="D1412" i="4" s="1"/>
  <c r="C1412" i="4" a="1"/>
  <c r="C1412" i="4" s="1"/>
  <c r="B1412" i="4" a="1"/>
  <c r="B1412" i="4" s="1"/>
  <c r="A1412" i="4" a="1"/>
  <c r="A1412" i="4" s="1"/>
  <c r="D1411" i="4" a="1"/>
  <c r="D1411" i="4" s="1"/>
  <c r="C1411" i="4" a="1"/>
  <c r="C1411" i="4" s="1"/>
  <c r="B1411" i="4" a="1"/>
  <c r="B1411" i="4" s="1"/>
  <c r="A1411" i="4" a="1"/>
  <c r="A1411" i="4" s="1"/>
  <c r="D1410" i="4" a="1"/>
  <c r="D1410" i="4" s="1"/>
  <c r="C1410" i="4" a="1"/>
  <c r="C1410" i="4" s="1"/>
  <c r="B1410" i="4" a="1"/>
  <c r="B1410" i="4" s="1"/>
  <c r="A1410" i="4" a="1"/>
  <c r="A1410" i="4" s="1"/>
  <c r="D1409" i="4" a="1"/>
  <c r="D1409" i="4" s="1"/>
  <c r="C1409" i="4" a="1"/>
  <c r="C1409" i="4" s="1"/>
  <c r="B1409" i="4" a="1"/>
  <c r="B1409" i="4" s="1"/>
  <c r="A1409" i="4" a="1"/>
  <c r="A1409" i="4" s="1"/>
  <c r="D1408" i="4" a="1"/>
  <c r="D1408" i="4" s="1"/>
  <c r="C1408" i="4" a="1"/>
  <c r="C1408" i="4" s="1"/>
  <c r="B1408" i="4" a="1"/>
  <c r="B1408" i="4" s="1"/>
  <c r="A1408" i="4" a="1"/>
  <c r="A1408" i="4" s="1"/>
  <c r="D1407" i="4" a="1"/>
  <c r="D1407" i="4" s="1"/>
  <c r="C1407" i="4" a="1"/>
  <c r="C1407" i="4" s="1"/>
  <c r="B1407" i="4" a="1"/>
  <c r="B1407" i="4" s="1"/>
  <c r="A1407" i="4" a="1"/>
  <c r="A1407" i="4" s="1"/>
  <c r="D1406" i="4" a="1"/>
  <c r="D1406" i="4" s="1"/>
  <c r="C1406" i="4" a="1"/>
  <c r="C1406" i="4" s="1"/>
  <c r="B1406" i="4" a="1"/>
  <c r="B1406" i="4" s="1"/>
  <c r="A1406" i="4" a="1"/>
  <c r="A1406" i="4" s="1"/>
  <c r="D1405" i="4" a="1"/>
  <c r="D1405" i="4" s="1"/>
  <c r="C1405" i="4" a="1"/>
  <c r="C1405" i="4" s="1"/>
  <c r="B1405" i="4" a="1"/>
  <c r="B1405" i="4" s="1"/>
  <c r="A1405" i="4" a="1"/>
  <c r="A1405" i="4" s="1"/>
  <c r="D1404" i="4" a="1"/>
  <c r="D1404" i="4" s="1"/>
  <c r="C1404" i="4" a="1"/>
  <c r="C1404" i="4" s="1"/>
  <c r="B1404" i="4" a="1"/>
  <c r="B1404" i="4" s="1"/>
  <c r="A1404" i="4" a="1"/>
  <c r="A1404" i="4" s="1"/>
  <c r="D1403" i="4" a="1"/>
  <c r="D1403" i="4" s="1"/>
  <c r="C1403" i="4" a="1"/>
  <c r="C1403" i="4" s="1"/>
  <c r="B1403" i="4" a="1"/>
  <c r="B1403" i="4" s="1"/>
  <c r="A1403" i="4" a="1"/>
  <c r="A1403" i="4" s="1"/>
  <c r="D1402" i="4" a="1"/>
  <c r="D1402" i="4" s="1"/>
  <c r="C1402" i="4" a="1"/>
  <c r="C1402" i="4" s="1"/>
  <c r="B1402" i="4" a="1"/>
  <c r="B1402" i="4" s="1"/>
  <c r="A1402" i="4" a="1"/>
  <c r="A1402" i="4" s="1"/>
  <c r="D1401" i="4" a="1"/>
  <c r="D1401" i="4" s="1"/>
  <c r="C1401" i="4" a="1"/>
  <c r="C1401" i="4" s="1"/>
  <c r="B1401" i="4" a="1"/>
  <c r="B1401" i="4" s="1"/>
  <c r="A1401" i="4" a="1"/>
  <c r="A1401" i="4" s="1"/>
  <c r="D1400" i="4" a="1"/>
  <c r="D1400" i="4" s="1"/>
  <c r="C1400" i="4" a="1"/>
  <c r="C1400" i="4" s="1"/>
  <c r="B1400" i="4" a="1"/>
  <c r="B1400" i="4" s="1"/>
  <c r="A1400" i="4" a="1"/>
  <c r="A1400" i="4" s="1"/>
  <c r="D1399" i="4" a="1"/>
  <c r="D1399" i="4" s="1"/>
  <c r="C1399" i="4" a="1"/>
  <c r="C1399" i="4" s="1"/>
  <c r="B1399" i="4" a="1"/>
  <c r="B1399" i="4" s="1"/>
  <c r="A1399" i="4" a="1"/>
  <c r="A1399" i="4" s="1"/>
  <c r="D1398" i="4" a="1"/>
  <c r="D1398" i="4" s="1"/>
  <c r="C1398" i="4" a="1"/>
  <c r="C1398" i="4" s="1"/>
  <c r="B1398" i="4" a="1"/>
  <c r="B1398" i="4" s="1"/>
  <c r="A1398" i="4" a="1"/>
  <c r="A1398" i="4" s="1"/>
  <c r="D1397" i="4" a="1"/>
  <c r="D1397" i="4" s="1"/>
  <c r="C1397" i="4" a="1"/>
  <c r="C1397" i="4" s="1"/>
  <c r="B1397" i="4" a="1"/>
  <c r="B1397" i="4" s="1"/>
  <c r="A1397" i="4" a="1"/>
  <c r="A1397" i="4" s="1"/>
  <c r="D1396" i="4" a="1"/>
  <c r="D1396" i="4" s="1"/>
  <c r="C1396" i="4" a="1"/>
  <c r="C1396" i="4" s="1"/>
  <c r="B1396" i="4" a="1"/>
  <c r="B1396" i="4" s="1"/>
  <c r="A1396" i="4" a="1"/>
  <c r="A1396" i="4" s="1"/>
  <c r="D1395" i="4" a="1"/>
  <c r="D1395" i="4" s="1"/>
  <c r="C1395" i="4" a="1"/>
  <c r="C1395" i="4" s="1"/>
  <c r="B1395" i="4" a="1"/>
  <c r="B1395" i="4" s="1"/>
  <c r="A1395" i="4" a="1"/>
  <c r="A1395" i="4" s="1"/>
  <c r="D1394" i="4" a="1"/>
  <c r="D1394" i="4" s="1"/>
  <c r="C1394" i="4" a="1"/>
  <c r="C1394" i="4" s="1"/>
  <c r="B1394" i="4" a="1"/>
  <c r="B1394" i="4" s="1"/>
  <c r="A1394" i="4" a="1"/>
  <c r="A1394" i="4" s="1"/>
  <c r="D1393" i="4" a="1"/>
  <c r="D1393" i="4" s="1"/>
  <c r="C1393" i="4" a="1"/>
  <c r="C1393" i="4" s="1"/>
  <c r="B1393" i="4" a="1"/>
  <c r="B1393" i="4" s="1"/>
  <c r="A1393" i="4" a="1"/>
  <c r="A1393" i="4" s="1"/>
  <c r="D1392" i="4" a="1"/>
  <c r="D1392" i="4" s="1"/>
  <c r="C1392" i="4" a="1"/>
  <c r="C1392" i="4" s="1"/>
  <c r="B1392" i="4" a="1"/>
  <c r="B1392" i="4" s="1"/>
  <c r="A1392" i="4" a="1"/>
  <c r="A1392" i="4" s="1"/>
  <c r="D1391" i="4" a="1"/>
  <c r="D1391" i="4" s="1"/>
  <c r="C1391" i="4" a="1"/>
  <c r="C1391" i="4" s="1"/>
  <c r="B1391" i="4" a="1"/>
  <c r="B1391" i="4" s="1"/>
  <c r="A1391" i="4" a="1"/>
  <c r="A1391" i="4" s="1"/>
  <c r="D1390" i="4" a="1"/>
  <c r="D1390" i="4" s="1"/>
  <c r="C1390" i="4" a="1"/>
  <c r="C1390" i="4" s="1"/>
  <c r="B1390" i="4" a="1"/>
  <c r="B1390" i="4" s="1"/>
  <c r="A1390" i="4" a="1"/>
  <c r="A1390" i="4" s="1"/>
  <c r="D1389" i="4" a="1"/>
  <c r="D1389" i="4" s="1"/>
  <c r="C1389" i="4" a="1"/>
  <c r="C1389" i="4" s="1"/>
  <c r="B1389" i="4" a="1"/>
  <c r="B1389" i="4" s="1"/>
  <c r="A1389" i="4" a="1"/>
  <c r="A1389" i="4" s="1"/>
  <c r="D1388" i="4" a="1"/>
  <c r="D1388" i="4" s="1"/>
  <c r="C1388" i="4" a="1"/>
  <c r="C1388" i="4" s="1"/>
  <c r="B1388" i="4" a="1"/>
  <c r="B1388" i="4" s="1"/>
  <c r="A1388" i="4" a="1"/>
  <c r="A1388" i="4" s="1"/>
  <c r="D1387" i="4" a="1"/>
  <c r="D1387" i="4" s="1"/>
  <c r="C1387" i="4" a="1"/>
  <c r="C1387" i="4" s="1"/>
  <c r="B1387" i="4" a="1"/>
  <c r="B1387" i="4" s="1"/>
  <c r="A1387" i="4" a="1"/>
  <c r="A1387" i="4" s="1"/>
  <c r="D1386" i="4" a="1"/>
  <c r="D1386" i="4" s="1"/>
  <c r="C1386" i="4" a="1"/>
  <c r="C1386" i="4" s="1"/>
  <c r="B1386" i="4" a="1"/>
  <c r="B1386" i="4" s="1"/>
  <c r="A1386" i="4" a="1"/>
  <c r="A1386" i="4" s="1"/>
  <c r="D1385" i="4" a="1"/>
  <c r="D1385" i="4" s="1"/>
  <c r="C1385" i="4" a="1"/>
  <c r="C1385" i="4" s="1"/>
  <c r="B1385" i="4" a="1"/>
  <c r="B1385" i="4" s="1"/>
  <c r="A1385" i="4" a="1"/>
  <c r="A1385" i="4" s="1"/>
  <c r="D1384" i="4" a="1"/>
  <c r="D1384" i="4" s="1"/>
  <c r="C1384" i="4" a="1"/>
  <c r="C1384" i="4" s="1"/>
  <c r="B1384" i="4" a="1"/>
  <c r="B1384" i="4" s="1"/>
  <c r="A1384" i="4" a="1"/>
  <c r="A1384" i="4" s="1"/>
  <c r="D1383" i="4" a="1"/>
  <c r="D1383" i="4" s="1"/>
  <c r="C1383" i="4" a="1"/>
  <c r="C1383" i="4" s="1"/>
  <c r="B1383" i="4" a="1"/>
  <c r="B1383" i="4" s="1"/>
  <c r="A1383" i="4" a="1"/>
  <c r="A1383" i="4" s="1"/>
  <c r="D1382" i="4" a="1"/>
  <c r="D1382" i="4" s="1"/>
  <c r="C1382" i="4" a="1"/>
  <c r="C1382" i="4" s="1"/>
  <c r="B1382" i="4" a="1"/>
  <c r="B1382" i="4" s="1"/>
  <c r="A1382" i="4" a="1"/>
  <c r="A1382" i="4" s="1"/>
  <c r="D1381" i="4" a="1"/>
  <c r="D1381" i="4" s="1"/>
  <c r="C1381" i="4" a="1"/>
  <c r="C1381" i="4" s="1"/>
  <c r="B1381" i="4" a="1"/>
  <c r="B1381" i="4" s="1"/>
  <c r="A1381" i="4" a="1"/>
  <c r="A1381" i="4" s="1"/>
  <c r="D1380" i="4" a="1"/>
  <c r="D1380" i="4" s="1"/>
  <c r="C1380" i="4" a="1"/>
  <c r="C1380" i="4" s="1"/>
  <c r="B1380" i="4" a="1"/>
  <c r="B1380" i="4" s="1"/>
  <c r="A1380" i="4" a="1"/>
  <c r="A1380" i="4" s="1"/>
  <c r="D1379" i="4" a="1"/>
  <c r="D1379" i="4" s="1"/>
  <c r="C1379" i="4" a="1"/>
  <c r="C1379" i="4" s="1"/>
  <c r="B1379" i="4" a="1"/>
  <c r="B1379" i="4" s="1"/>
  <c r="A1379" i="4" a="1"/>
  <c r="A1379" i="4" s="1"/>
  <c r="D1378" i="4" a="1"/>
  <c r="D1378" i="4" s="1"/>
  <c r="C1378" i="4" a="1"/>
  <c r="C1378" i="4" s="1"/>
  <c r="B1378" i="4" a="1"/>
  <c r="B1378" i="4" s="1"/>
  <c r="A1378" i="4" a="1"/>
  <c r="A1378" i="4" s="1"/>
  <c r="D1377" i="4" a="1"/>
  <c r="D1377" i="4" s="1"/>
  <c r="C1377" i="4" a="1"/>
  <c r="C1377" i="4" s="1"/>
  <c r="B1377" i="4" a="1"/>
  <c r="B1377" i="4" s="1"/>
  <c r="A1377" i="4" a="1"/>
  <c r="A1377" i="4" s="1"/>
  <c r="D1376" i="4" a="1"/>
  <c r="D1376" i="4" s="1"/>
  <c r="C1376" i="4" a="1"/>
  <c r="C1376" i="4" s="1"/>
  <c r="B1376" i="4" a="1"/>
  <c r="B1376" i="4" s="1"/>
  <c r="A1376" i="4" a="1"/>
  <c r="A1376" i="4" s="1"/>
  <c r="D1375" i="4" a="1"/>
  <c r="D1375" i="4" s="1"/>
  <c r="C1375" i="4" a="1"/>
  <c r="C1375" i="4" s="1"/>
  <c r="B1375" i="4" a="1"/>
  <c r="B1375" i="4" s="1"/>
  <c r="A1375" i="4" a="1"/>
  <c r="A1375" i="4" s="1"/>
  <c r="D1374" i="4" a="1"/>
  <c r="D1374" i="4" s="1"/>
  <c r="C1374" i="4" a="1"/>
  <c r="C1374" i="4" s="1"/>
  <c r="B1374" i="4" a="1"/>
  <c r="B1374" i="4" s="1"/>
  <c r="A1374" i="4" a="1"/>
  <c r="A1374" i="4" s="1"/>
  <c r="D1373" i="4" a="1"/>
  <c r="D1373" i="4" s="1"/>
  <c r="C1373" i="4" a="1"/>
  <c r="C1373" i="4" s="1"/>
  <c r="B1373" i="4" a="1"/>
  <c r="B1373" i="4" s="1"/>
  <c r="A1373" i="4" a="1"/>
  <c r="A1373" i="4" s="1"/>
  <c r="D1372" i="4" a="1"/>
  <c r="D1372" i="4" s="1"/>
  <c r="C1372" i="4" a="1"/>
  <c r="C1372" i="4" s="1"/>
  <c r="B1372" i="4" a="1"/>
  <c r="B1372" i="4" s="1"/>
  <c r="A1372" i="4" a="1"/>
  <c r="A1372" i="4" s="1"/>
  <c r="D1371" i="4" a="1"/>
  <c r="D1371" i="4" s="1"/>
  <c r="C1371" i="4" a="1"/>
  <c r="C1371" i="4" s="1"/>
  <c r="B1371" i="4" a="1"/>
  <c r="B1371" i="4" s="1"/>
  <c r="A1371" i="4" a="1"/>
  <c r="A1371" i="4" s="1"/>
  <c r="D1370" i="4" a="1"/>
  <c r="D1370" i="4" s="1"/>
  <c r="C1370" i="4" a="1"/>
  <c r="C1370" i="4" s="1"/>
  <c r="B1370" i="4" a="1"/>
  <c r="B1370" i="4" s="1"/>
  <c r="A1370" i="4" a="1"/>
  <c r="A1370" i="4" s="1"/>
  <c r="D1369" i="4" a="1"/>
  <c r="D1369" i="4" s="1"/>
  <c r="C1369" i="4" a="1"/>
  <c r="C1369" i="4" s="1"/>
  <c r="B1369" i="4" a="1"/>
  <c r="B1369" i="4" s="1"/>
  <c r="A1369" i="4" a="1"/>
  <c r="A1369" i="4" s="1"/>
  <c r="D1368" i="4" a="1"/>
  <c r="D1368" i="4" s="1"/>
  <c r="C1368" i="4" a="1"/>
  <c r="C1368" i="4" s="1"/>
  <c r="B1368" i="4" a="1"/>
  <c r="B1368" i="4" s="1"/>
  <c r="A1368" i="4" a="1"/>
  <c r="A1368" i="4" s="1"/>
  <c r="D1367" i="4" a="1"/>
  <c r="D1367" i="4" s="1"/>
  <c r="C1367" i="4" a="1"/>
  <c r="C1367" i="4" s="1"/>
  <c r="B1367" i="4" a="1"/>
  <c r="B1367" i="4" s="1"/>
  <c r="A1367" i="4" a="1"/>
  <c r="A1367" i="4" s="1"/>
  <c r="D1366" i="4" a="1"/>
  <c r="D1366" i="4" s="1"/>
  <c r="C1366" i="4" a="1"/>
  <c r="C1366" i="4" s="1"/>
  <c r="B1366" i="4" a="1"/>
  <c r="B1366" i="4" s="1"/>
  <c r="A1366" i="4" a="1"/>
  <c r="A1366" i="4" s="1"/>
  <c r="D1365" i="4" a="1"/>
  <c r="D1365" i="4" s="1"/>
  <c r="C1365" i="4" a="1"/>
  <c r="C1365" i="4" s="1"/>
  <c r="B1365" i="4" a="1"/>
  <c r="B1365" i="4" s="1"/>
  <c r="A1365" i="4" a="1"/>
  <c r="A1365" i="4" s="1"/>
  <c r="D1364" i="4" a="1"/>
  <c r="D1364" i="4" s="1"/>
  <c r="C1364" i="4" a="1"/>
  <c r="C1364" i="4" s="1"/>
  <c r="B1364" i="4" a="1"/>
  <c r="B1364" i="4" s="1"/>
  <c r="A1364" i="4" a="1"/>
  <c r="A1364" i="4" s="1"/>
  <c r="D1363" i="4" a="1"/>
  <c r="D1363" i="4" s="1"/>
  <c r="C1363" i="4" a="1"/>
  <c r="C1363" i="4" s="1"/>
  <c r="B1363" i="4" a="1"/>
  <c r="B1363" i="4" s="1"/>
  <c r="A1363" i="4" a="1"/>
  <c r="A1363" i="4" s="1"/>
  <c r="D1362" i="4" a="1"/>
  <c r="D1362" i="4" s="1"/>
  <c r="C1362" i="4" a="1"/>
  <c r="C1362" i="4" s="1"/>
  <c r="B1362" i="4" a="1"/>
  <c r="B1362" i="4" s="1"/>
  <c r="A1362" i="4" a="1"/>
  <c r="A1362" i="4" s="1"/>
  <c r="D1361" i="4" a="1"/>
  <c r="D1361" i="4" s="1"/>
  <c r="C1361" i="4" a="1"/>
  <c r="C1361" i="4" s="1"/>
  <c r="B1361" i="4" a="1"/>
  <c r="B1361" i="4" s="1"/>
  <c r="A1361" i="4" a="1"/>
  <c r="A1361" i="4" s="1"/>
  <c r="D1360" i="4" a="1"/>
  <c r="D1360" i="4" s="1"/>
  <c r="C1360" i="4" a="1"/>
  <c r="C1360" i="4" s="1"/>
  <c r="B1360" i="4" a="1"/>
  <c r="B1360" i="4" s="1"/>
  <c r="A1360" i="4" a="1"/>
  <c r="A1360" i="4" s="1"/>
  <c r="D1359" i="4" a="1"/>
  <c r="D1359" i="4" s="1"/>
  <c r="C1359" i="4" a="1"/>
  <c r="C1359" i="4" s="1"/>
  <c r="B1359" i="4" a="1"/>
  <c r="B1359" i="4" s="1"/>
  <c r="A1359" i="4" a="1"/>
  <c r="A1359" i="4" s="1"/>
  <c r="D1358" i="4" a="1"/>
  <c r="D1358" i="4" s="1"/>
  <c r="C1358" i="4" a="1"/>
  <c r="C1358" i="4" s="1"/>
  <c r="B1358" i="4" a="1"/>
  <c r="B1358" i="4" s="1"/>
  <c r="A1358" i="4" a="1"/>
  <c r="A1358" i="4" s="1"/>
  <c r="D1357" i="4" a="1"/>
  <c r="D1357" i="4" s="1"/>
  <c r="C1357" i="4" a="1"/>
  <c r="C1357" i="4" s="1"/>
  <c r="B1357" i="4" a="1"/>
  <c r="B1357" i="4" s="1"/>
  <c r="A1357" i="4" a="1"/>
  <c r="A1357" i="4" s="1"/>
  <c r="D1356" i="4" a="1"/>
  <c r="D1356" i="4" s="1"/>
  <c r="C1356" i="4" a="1"/>
  <c r="C1356" i="4" s="1"/>
  <c r="B1356" i="4" a="1"/>
  <c r="B1356" i="4" s="1"/>
  <c r="A1356" i="4" a="1"/>
  <c r="A1356" i="4" s="1"/>
  <c r="D1355" i="4" a="1"/>
  <c r="D1355" i="4" s="1"/>
  <c r="C1355" i="4" a="1"/>
  <c r="C1355" i="4" s="1"/>
  <c r="B1355" i="4" a="1"/>
  <c r="B1355" i="4" s="1"/>
  <c r="A1355" i="4" a="1"/>
  <c r="A1355" i="4" s="1"/>
  <c r="D1354" i="4" a="1"/>
  <c r="D1354" i="4" s="1"/>
  <c r="C1354" i="4" a="1"/>
  <c r="C1354" i="4" s="1"/>
  <c r="B1354" i="4" a="1"/>
  <c r="B1354" i="4" s="1"/>
  <c r="A1354" i="4" a="1"/>
  <c r="A1354" i="4" s="1"/>
  <c r="D1353" i="4" a="1"/>
  <c r="D1353" i="4" s="1"/>
  <c r="C1353" i="4" a="1"/>
  <c r="C1353" i="4" s="1"/>
  <c r="B1353" i="4" a="1"/>
  <c r="B1353" i="4" s="1"/>
  <c r="A1353" i="4" a="1"/>
  <c r="A1353" i="4" s="1"/>
  <c r="D1352" i="4" a="1"/>
  <c r="D1352" i="4" s="1"/>
  <c r="C1352" i="4" a="1"/>
  <c r="C1352" i="4" s="1"/>
  <c r="B1352" i="4" a="1"/>
  <c r="B1352" i="4" s="1"/>
  <c r="A1352" i="4" a="1"/>
  <c r="A1352" i="4" s="1"/>
  <c r="D1351" i="4" a="1"/>
  <c r="D1351" i="4" s="1"/>
  <c r="C1351" i="4" a="1"/>
  <c r="C1351" i="4" s="1"/>
  <c r="B1351" i="4" a="1"/>
  <c r="B1351" i="4" s="1"/>
  <c r="A1351" i="4" a="1"/>
  <c r="A1351" i="4" s="1"/>
  <c r="D1350" i="4" a="1"/>
  <c r="D1350" i="4" s="1"/>
  <c r="C1350" i="4" a="1"/>
  <c r="C1350" i="4" s="1"/>
  <c r="B1350" i="4" a="1"/>
  <c r="B1350" i="4" s="1"/>
  <c r="A1350" i="4" a="1"/>
  <c r="A1350" i="4" s="1"/>
  <c r="D1349" i="4" a="1"/>
  <c r="D1349" i="4" s="1"/>
  <c r="C1349" i="4" a="1"/>
  <c r="C1349" i="4" s="1"/>
  <c r="B1349" i="4" a="1"/>
  <c r="B1349" i="4" s="1"/>
  <c r="A1349" i="4" a="1"/>
  <c r="A1349" i="4" s="1"/>
  <c r="D1348" i="4" a="1"/>
  <c r="D1348" i="4" s="1"/>
  <c r="C1348" i="4" a="1"/>
  <c r="C1348" i="4" s="1"/>
  <c r="B1348" i="4" a="1"/>
  <c r="B1348" i="4" s="1"/>
  <c r="A1348" i="4" a="1"/>
  <c r="A1348" i="4" s="1"/>
  <c r="D1347" i="4" a="1"/>
  <c r="D1347" i="4" s="1"/>
  <c r="C1347" i="4" a="1"/>
  <c r="C1347" i="4" s="1"/>
  <c r="B1347" i="4" a="1"/>
  <c r="B1347" i="4" s="1"/>
  <c r="A1347" i="4" a="1"/>
  <c r="A1347" i="4" s="1"/>
  <c r="D1346" i="4" a="1"/>
  <c r="D1346" i="4" s="1"/>
  <c r="C1346" i="4" a="1"/>
  <c r="C1346" i="4" s="1"/>
  <c r="B1346" i="4" a="1"/>
  <c r="B1346" i="4" s="1"/>
  <c r="A1346" i="4" a="1"/>
  <c r="A1346" i="4" s="1"/>
  <c r="D1345" i="4" a="1"/>
  <c r="D1345" i="4" s="1"/>
  <c r="C1345" i="4" a="1"/>
  <c r="C1345" i="4" s="1"/>
  <c r="B1345" i="4" a="1"/>
  <c r="B1345" i="4" s="1"/>
  <c r="A1345" i="4" a="1"/>
  <c r="A1345" i="4" s="1"/>
  <c r="D1344" i="4" a="1"/>
  <c r="D1344" i="4" s="1"/>
  <c r="C1344" i="4" a="1"/>
  <c r="C1344" i="4" s="1"/>
  <c r="B1344" i="4" a="1"/>
  <c r="B1344" i="4" s="1"/>
  <c r="A1344" i="4" a="1"/>
  <c r="A1344" i="4" s="1"/>
  <c r="D1343" i="4" a="1"/>
  <c r="D1343" i="4" s="1"/>
  <c r="C1343" i="4" a="1"/>
  <c r="C1343" i="4" s="1"/>
  <c r="B1343" i="4" a="1"/>
  <c r="B1343" i="4" s="1"/>
  <c r="A1343" i="4" a="1"/>
  <c r="A1343" i="4" s="1"/>
  <c r="D1342" i="4" a="1"/>
  <c r="D1342" i="4" s="1"/>
  <c r="C1342" i="4" a="1"/>
  <c r="C1342" i="4" s="1"/>
  <c r="B1342" i="4" a="1"/>
  <c r="B1342" i="4" s="1"/>
  <c r="A1342" i="4" a="1"/>
  <c r="A1342" i="4" s="1"/>
  <c r="D1341" i="4" a="1"/>
  <c r="D1341" i="4" s="1"/>
  <c r="C1341" i="4" a="1"/>
  <c r="C1341" i="4" s="1"/>
  <c r="B1341" i="4" a="1"/>
  <c r="B1341" i="4" s="1"/>
  <c r="A1341" i="4" a="1"/>
  <c r="A1341" i="4" s="1"/>
  <c r="D1340" i="4" a="1"/>
  <c r="D1340" i="4" s="1"/>
  <c r="C1340" i="4" a="1"/>
  <c r="C1340" i="4" s="1"/>
  <c r="B1340" i="4" a="1"/>
  <c r="B1340" i="4" s="1"/>
  <c r="A1340" i="4" a="1"/>
  <c r="A1340" i="4" s="1"/>
  <c r="D1339" i="4" a="1"/>
  <c r="D1339" i="4" s="1"/>
  <c r="C1339" i="4" a="1"/>
  <c r="C1339" i="4" s="1"/>
  <c r="B1339" i="4" a="1"/>
  <c r="B1339" i="4" s="1"/>
  <c r="A1339" i="4" a="1"/>
  <c r="A1339" i="4" s="1"/>
  <c r="D1338" i="4" a="1"/>
  <c r="D1338" i="4" s="1"/>
  <c r="C1338" i="4" a="1"/>
  <c r="C1338" i="4" s="1"/>
  <c r="B1338" i="4" a="1"/>
  <c r="B1338" i="4" s="1"/>
  <c r="A1338" i="4" a="1"/>
  <c r="A1338" i="4" s="1"/>
  <c r="D1337" i="4" a="1"/>
  <c r="D1337" i="4" s="1"/>
  <c r="C1337" i="4" a="1"/>
  <c r="C1337" i="4" s="1"/>
  <c r="B1337" i="4" a="1"/>
  <c r="B1337" i="4" s="1"/>
  <c r="A1337" i="4" a="1"/>
  <c r="A1337" i="4" s="1"/>
  <c r="D1336" i="4" a="1"/>
  <c r="D1336" i="4" s="1"/>
  <c r="C1336" i="4" a="1"/>
  <c r="C1336" i="4" s="1"/>
  <c r="B1336" i="4" a="1"/>
  <c r="B1336" i="4" s="1"/>
  <c r="A1336" i="4" a="1"/>
  <c r="A1336" i="4" s="1"/>
  <c r="D1335" i="4" a="1"/>
  <c r="D1335" i="4" s="1"/>
  <c r="C1335" i="4" a="1"/>
  <c r="C1335" i="4" s="1"/>
  <c r="B1335" i="4" a="1"/>
  <c r="B1335" i="4" s="1"/>
  <c r="A1335" i="4" a="1"/>
  <c r="A1335" i="4" s="1"/>
  <c r="D1334" i="4" a="1"/>
  <c r="D1334" i="4" s="1"/>
  <c r="C1334" i="4" a="1"/>
  <c r="C1334" i="4" s="1"/>
  <c r="B1334" i="4" a="1"/>
  <c r="B1334" i="4" s="1"/>
  <c r="A1334" i="4" a="1"/>
  <c r="A1334" i="4" s="1"/>
  <c r="D1333" i="4" a="1"/>
  <c r="D1333" i="4" s="1"/>
  <c r="C1333" i="4" a="1"/>
  <c r="C1333" i="4" s="1"/>
  <c r="B1333" i="4" a="1"/>
  <c r="B1333" i="4" s="1"/>
  <c r="A1333" i="4" a="1"/>
  <c r="A1333" i="4" s="1"/>
  <c r="D1332" i="4" a="1"/>
  <c r="D1332" i="4" s="1"/>
  <c r="C1332" i="4" a="1"/>
  <c r="C1332" i="4" s="1"/>
  <c r="B1332" i="4" a="1"/>
  <c r="B1332" i="4" s="1"/>
  <c r="A1332" i="4" a="1"/>
  <c r="A1332" i="4" s="1"/>
  <c r="D1331" i="4" a="1"/>
  <c r="D1331" i="4" s="1"/>
  <c r="C1331" i="4" a="1"/>
  <c r="C1331" i="4" s="1"/>
  <c r="B1331" i="4" a="1"/>
  <c r="B1331" i="4" s="1"/>
  <c r="A1331" i="4" a="1"/>
  <c r="A1331" i="4" s="1"/>
  <c r="D1330" i="4" a="1"/>
  <c r="D1330" i="4" s="1"/>
  <c r="C1330" i="4" a="1"/>
  <c r="C1330" i="4" s="1"/>
  <c r="B1330" i="4" a="1"/>
  <c r="B1330" i="4" s="1"/>
  <c r="A1330" i="4" a="1"/>
  <c r="A1330" i="4" s="1"/>
  <c r="D1329" i="4" a="1"/>
  <c r="D1329" i="4" s="1"/>
  <c r="C1329" i="4" a="1"/>
  <c r="C1329" i="4" s="1"/>
  <c r="B1329" i="4" a="1"/>
  <c r="B1329" i="4" s="1"/>
  <c r="A1329" i="4" a="1"/>
  <c r="A1329" i="4" s="1"/>
  <c r="D1328" i="4" a="1"/>
  <c r="D1328" i="4" s="1"/>
  <c r="C1328" i="4" a="1"/>
  <c r="C1328" i="4" s="1"/>
  <c r="B1328" i="4" a="1"/>
  <c r="B1328" i="4" s="1"/>
  <c r="A1328" i="4" a="1"/>
  <c r="A1328" i="4" s="1"/>
  <c r="D1327" i="4" a="1"/>
  <c r="D1327" i="4" s="1"/>
  <c r="C1327" i="4" a="1"/>
  <c r="C1327" i="4" s="1"/>
  <c r="B1327" i="4" a="1"/>
  <c r="B1327" i="4" s="1"/>
  <c r="A1327" i="4" a="1"/>
  <c r="A1327" i="4" s="1"/>
  <c r="D1326" i="4" a="1"/>
  <c r="D1326" i="4" s="1"/>
  <c r="C1326" i="4" a="1"/>
  <c r="C1326" i="4" s="1"/>
  <c r="B1326" i="4" a="1"/>
  <c r="B1326" i="4" s="1"/>
  <c r="A1326" i="4" a="1"/>
  <c r="A1326" i="4" s="1"/>
  <c r="D1325" i="4" a="1"/>
  <c r="D1325" i="4" s="1"/>
  <c r="C1325" i="4" a="1"/>
  <c r="C1325" i="4" s="1"/>
  <c r="B1325" i="4" a="1"/>
  <c r="B1325" i="4" s="1"/>
  <c r="A1325" i="4" a="1"/>
  <c r="A1325" i="4" s="1"/>
  <c r="D1324" i="4" a="1"/>
  <c r="D1324" i="4" s="1"/>
  <c r="C1324" i="4" a="1"/>
  <c r="C1324" i="4" s="1"/>
  <c r="B1324" i="4" a="1"/>
  <c r="B1324" i="4" s="1"/>
  <c r="A1324" i="4" a="1"/>
  <c r="A1324" i="4" s="1"/>
  <c r="D1323" i="4" a="1"/>
  <c r="D1323" i="4" s="1"/>
  <c r="C1323" i="4" a="1"/>
  <c r="C1323" i="4" s="1"/>
  <c r="B1323" i="4" a="1"/>
  <c r="B1323" i="4" s="1"/>
  <c r="A1323" i="4" a="1"/>
  <c r="A1323" i="4" s="1"/>
  <c r="D1322" i="4" a="1"/>
  <c r="D1322" i="4" s="1"/>
  <c r="C1322" i="4" a="1"/>
  <c r="C1322" i="4" s="1"/>
  <c r="B1322" i="4" a="1"/>
  <c r="B1322" i="4" s="1"/>
  <c r="A1322" i="4" a="1"/>
  <c r="A1322" i="4" s="1"/>
  <c r="D1321" i="4" a="1"/>
  <c r="D1321" i="4" s="1"/>
  <c r="C1321" i="4" a="1"/>
  <c r="C1321" i="4" s="1"/>
  <c r="B1321" i="4" a="1"/>
  <c r="B1321" i="4" s="1"/>
  <c r="A1321" i="4" a="1"/>
  <c r="A1321" i="4" s="1"/>
  <c r="D1320" i="4" a="1"/>
  <c r="D1320" i="4" s="1"/>
  <c r="C1320" i="4" a="1"/>
  <c r="C1320" i="4" s="1"/>
  <c r="B1320" i="4" a="1"/>
  <c r="B1320" i="4" s="1"/>
  <c r="A1320" i="4" a="1"/>
  <c r="A1320" i="4" s="1"/>
  <c r="D1319" i="4" a="1"/>
  <c r="D1319" i="4" s="1"/>
  <c r="C1319" i="4" a="1"/>
  <c r="C1319" i="4" s="1"/>
  <c r="B1319" i="4" a="1"/>
  <c r="B1319" i="4" s="1"/>
  <c r="A1319" i="4" a="1"/>
  <c r="A1319" i="4" s="1"/>
  <c r="D1318" i="4" a="1"/>
  <c r="D1318" i="4" s="1"/>
  <c r="C1318" i="4" a="1"/>
  <c r="C1318" i="4" s="1"/>
  <c r="B1318" i="4" a="1"/>
  <c r="B1318" i="4" s="1"/>
  <c r="A1318" i="4" a="1"/>
  <c r="A1318" i="4" s="1"/>
  <c r="D1317" i="4" a="1"/>
  <c r="D1317" i="4" s="1"/>
  <c r="C1317" i="4" a="1"/>
  <c r="C1317" i="4" s="1"/>
  <c r="B1317" i="4" a="1"/>
  <c r="B1317" i="4" s="1"/>
  <c r="A1317" i="4" a="1"/>
  <c r="A1317" i="4" s="1"/>
  <c r="D1316" i="4" a="1"/>
  <c r="D1316" i="4" s="1"/>
  <c r="C1316" i="4" a="1"/>
  <c r="C1316" i="4" s="1"/>
  <c r="B1316" i="4" a="1"/>
  <c r="B1316" i="4" s="1"/>
  <c r="A1316" i="4" a="1"/>
  <c r="A1316" i="4" s="1"/>
  <c r="D1315" i="4" a="1"/>
  <c r="D1315" i="4" s="1"/>
  <c r="C1315" i="4" a="1"/>
  <c r="C1315" i="4" s="1"/>
  <c r="B1315" i="4" a="1"/>
  <c r="B1315" i="4" s="1"/>
  <c r="A1315" i="4" a="1"/>
  <c r="A1315" i="4" s="1"/>
  <c r="D1314" i="4" a="1"/>
  <c r="D1314" i="4" s="1"/>
  <c r="C1314" i="4" a="1"/>
  <c r="C1314" i="4" s="1"/>
  <c r="B1314" i="4" a="1"/>
  <c r="B1314" i="4" s="1"/>
  <c r="A1314" i="4" a="1"/>
  <c r="A1314" i="4" s="1"/>
  <c r="D1313" i="4" a="1"/>
  <c r="D1313" i="4" s="1"/>
  <c r="C1313" i="4" a="1"/>
  <c r="C1313" i="4" s="1"/>
  <c r="B1313" i="4" a="1"/>
  <c r="B1313" i="4" s="1"/>
  <c r="A1313" i="4" a="1"/>
  <c r="A1313" i="4" s="1"/>
  <c r="D1312" i="4" a="1"/>
  <c r="D1312" i="4" s="1"/>
  <c r="C1312" i="4" a="1"/>
  <c r="C1312" i="4" s="1"/>
  <c r="B1312" i="4" a="1"/>
  <c r="B1312" i="4" s="1"/>
  <c r="A1312" i="4" a="1"/>
  <c r="A1312" i="4" s="1"/>
  <c r="D1311" i="4" a="1"/>
  <c r="D1311" i="4" s="1"/>
  <c r="C1311" i="4" a="1"/>
  <c r="C1311" i="4" s="1"/>
  <c r="B1311" i="4" a="1"/>
  <c r="B1311" i="4" s="1"/>
  <c r="A1311" i="4" a="1"/>
  <c r="A1311" i="4" s="1"/>
  <c r="D1310" i="4" a="1"/>
  <c r="D1310" i="4" s="1"/>
  <c r="C1310" i="4" a="1"/>
  <c r="C1310" i="4" s="1"/>
  <c r="B1310" i="4" a="1"/>
  <c r="B1310" i="4" s="1"/>
  <c r="A1310" i="4" a="1"/>
  <c r="A1310" i="4" s="1"/>
  <c r="D1309" i="4" a="1"/>
  <c r="D1309" i="4" s="1"/>
  <c r="C1309" i="4" a="1"/>
  <c r="C1309" i="4" s="1"/>
  <c r="B1309" i="4" a="1"/>
  <c r="B1309" i="4" s="1"/>
  <c r="A1309" i="4" a="1"/>
  <c r="A1309" i="4" s="1"/>
  <c r="D1308" i="4" a="1"/>
  <c r="D1308" i="4" s="1"/>
  <c r="C1308" i="4" a="1"/>
  <c r="C1308" i="4" s="1"/>
  <c r="B1308" i="4" a="1"/>
  <c r="B1308" i="4" s="1"/>
  <c r="A1308" i="4" a="1"/>
  <c r="A1308" i="4" s="1"/>
  <c r="D1307" i="4" a="1"/>
  <c r="D1307" i="4" s="1"/>
  <c r="C1307" i="4" a="1"/>
  <c r="C1307" i="4" s="1"/>
  <c r="B1307" i="4" a="1"/>
  <c r="B1307" i="4" s="1"/>
  <c r="A1307" i="4" a="1"/>
  <c r="A1307" i="4" s="1"/>
  <c r="D1306" i="4" a="1"/>
  <c r="D1306" i="4" s="1"/>
  <c r="C1306" i="4" a="1"/>
  <c r="C1306" i="4" s="1"/>
  <c r="B1306" i="4" a="1"/>
  <c r="B1306" i="4" s="1"/>
  <c r="A1306" i="4" a="1"/>
  <c r="A1306" i="4" s="1"/>
  <c r="D1305" i="4" a="1"/>
  <c r="D1305" i="4" s="1"/>
  <c r="C1305" i="4" a="1"/>
  <c r="C1305" i="4" s="1"/>
  <c r="B1305" i="4" a="1"/>
  <c r="B1305" i="4" s="1"/>
  <c r="A1305" i="4" a="1"/>
  <c r="A1305" i="4" s="1"/>
  <c r="D1304" i="4" a="1"/>
  <c r="D1304" i="4" s="1"/>
  <c r="C1304" i="4" a="1"/>
  <c r="C1304" i="4" s="1"/>
  <c r="B1304" i="4" a="1"/>
  <c r="B1304" i="4" s="1"/>
  <c r="A1304" i="4" a="1"/>
  <c r="A1304" i="4" s="1"/>
  <c r="D1303" i="4" a="1"/>
  <c r="D1303" i="4" s="1"/>
  <c r="C1303" i="4" a="1"/>
  <c r="C1303" i="4" s="1"/>
  <c r="B1303" i="4" a="1"/>
  <c r="B1303" i="4" s="1"/>
  <c r="A1303" i="4" a="1"/>
  <c r="A1303" i="4" s="1"/>
  <c r="D1302" i="4" a="1"/>
  <c r="D1302" i="4" s="1"/>
  <c r="C1302" i="4" a="1"/>
  <c r="C1302" i="4" s="1"/>
  <c r="B1302" i="4" a="1"/>
  <c r="B1302" i="4" s="1"/>
  <c r="A1302" i="4" a="1"/>
  <c r="A1302" i="4" s="1"/>
  <c r="D1301" i="4" a="1"/>
  <c r="D1301" i="4" s="1"/>
  <c r="C1301" i="4" a="1"/>
  <c r="C1301" i="4" s="1"/>
  <c r="B1301" i="4" a="1"/>
  <c r="B1301" i="4" s="1"/>
  <c r="A1301" i="4" a="1"/>
  <c r="A1301" i="4" s="1"/>
  <c r="D1300" i="4" a="1"/>
  <c r="D1300" i="4" s="1"/>
  <c r="C1300" i="4" a="1"/>
  <c r="C1300" i="4" s="1"/>
  <c r="B1300" i="4" a="1"/>
  <c r="B1300" i="4" s="1"/>
  <c r="A1300" i="4" a="1"/>
  <c r="A1300" i="4" s="1"/>
  <c r="D1299" i="4" a="1"/>
  <c r="D1299" i="4" s="1"/>
  <c r="C1299" i="4" a="1"/>
  <c r="C1299" i="4" s="1"/>
  <c r="B1299" i="4" a="1"/>
  <c r="B1299" i="4" s="1"/>
  <c r="A1299" i="4" a="1"/>
  <c r="A1299" i="4" s="1"/>
  <c r="D1298" i="4" a="1"/>
  <c r="D1298" i="4" s="1"/>
  <c r="C1298" i="4" a="1"/>
  <c r="C1298" i="4" s="1"/>
  <c r="B1298" i="4" a="1"/>
  <c r="B1298" i="4" s="1"/>
  <c r="A1298" i="4" a="1"/>
  <c r="A1298" i="4" s="1"/>
  <c r="D1297" i="4" a="1"/>
  <c r="D1297" i="4" s="1"/>
  <c r="C1297" i="4" a="1"/>
  <c r="C1297" i="4" s="1"/>
  <c r="B1297" i="4" a="1"/>
  <c r="B1297" i="4" s="1"/>
  <c r="A1297" i="4" a="1"/>
  <c r="A1297" i="4" s="1"/>
  <c r="D1296" i="4" a="1"/>
  <c r="D1296" i="4" s="1"/>
  <c r="C1296" i="4" a="1"/>
  <c r="C1296" i="4" s="1"/>
  <c r="B1296" i="4" a="1"/>
  <c r="B1296" i="4" s="1"/>
  <c r="A1296" i="4" a="1"/>
  <c r="A1296" i="4" s="1"/>
  <c r="D1295" i="4" a="1"/>
  <c r="D1295" i="4" s="1"/>
  <c r="C1295" i="4" a="1"/>
  <c r="C1295" i="4" s="1"/>
  <c r="B1295" i="4" a="1"/>
  <c r="B1295" i="4" s="1"/>
  <c r="A1295" i="4" a="1"/>
  <c r="A1295" i="4" s="1"/>
  <c r="D1294" i="4" a="1"/>
  <c r="D1294" i="4" s="1"/>
  <c r="C1294" i="4" a="1"/>
  <c r="C1294" i="4" s="1"/>
  <c r="B1294" i="4" a="1"/>
  <c r="B1294" i="4" s="1"/>
  <c r="A1294" i="4" a="1"/>
  <c r="A1294" i="4" s="1"/>
  <c r="D1293" i="4" a="1"/>
  <c r="D1293" i="4" s="1"/>
  <c r="C1293" i="4" a="1"/>
  <c r="C1293" i="4" s="1"/>
  <c r="B1293" i="4" a="1"/>
  <c r="B1293" i="4" s="1"/>
  <c r="A1293" i="4" a="1"/>
  <c r="A1293" i="4" s="1"/>
  <c r="D1292" i="4" a="1"/>
  <c r="D1292" i="4" s="1"/>
  <c r="C1292" i="4" a="1"/>
  <c r="C1292" i="4" s="1"/>
  <c r="B1292" i="4" a="1"/>
  <c r="B1292" i="4" s="1"/>
  <c r="A1292" i="4" a="1"/>
  <c r="A1292" i="4" s="1"/>
  <c r="D1291" i="4" a="1"/>
  <c r="D1291" i="4" s="1"/>
  <c r="C1291" i="4" a="1"/>
  <c r="C1291" i="4" s="1"/>
  <c r="B1291" i="4" a="1"/>
  <c r="B1291" i="4" s="1"/>
  <c r="A1291" i="4" a="1"/>
  <c r="A1291" i="4" s="1"/>
  <c r="D1290" i="4" a="1"/>
  <c r="D1290" i="4" s="1"/>
  <c r="C1290" i="4" a="1"/>
  <c r="C1290" i="4" s="1"/>
  <c r="B1290" i="4" a="1"/>
  <c r="B1290" i="4" s="1"/>
  <c r="A1290" i="4" a="1"/>
  <c r="A1290" i="4" s="1"/>
  <c r="D1289" i="4" a="1"/>
  <c r="D1289" i="4" s="1"/>
  <c r="C1289" i="4" a="1"/>
  <c r="C1289" i="4" s="1"/>
  <c r="B1289" i="4" a="1"/>
  <c r="B1289" i="4" s="1"/>
  <c r="A1289" i="4" a="1"/>
  <c r="A1289" i="4" s="1"/>
  <c r="D1288" i="4" a="1"/>
  <c r="D1288" i="4" s="1"/>
  <c r="C1288" i="4" a="1"/>
  <c r="C1288" i="4" s="1"/>
  <c r="B1288" i="4" a="1"/>
  <c r="B1288" i="4" s="1"/>
  <c r="A1288" i="4" a="1"/>
  <c r="A1288" i="4" s="1"/>
  <c r="D1287" i="4" a="1"/>
  <c r="D1287" i="4" s="1"/>
  <c r="C1287" i="4" a="1"/>
  <c r="C1287" i="4" s="1"/>
  <c r="B1287" i="4" a="1"/>
  <c r="B1287" i="4" s="1"/>
  <c r="A1287" i="4" a="1"/>
  <c r="A1287" i="4" s="1"/>
  <c r="D1286" i="4" a="1"/>
  <c r="D1286" i="4" s="1"/>
  <c r="C1286" i="4" a="1"/>
  <c r="C1286" i="4" s="1"/>
  <c r="B1286" i="4" a="1"/>
  <c r="B1286" i="4" s="1"/>
  <c r="A1286" i="4" a="1"/>
  <c r="A1286" i="4" s="1"/>
  <c r="D1285" i="4" a="1"/>
  <c r="D1285" i="4" s="1"/>
  <c r="C1285" i="4" a="1"/>
  <c r="C1285" i="4" s="1"/>
  <c r="B1285" i="4" a="1"/>
  <c r="B1285" i="4" s="1"/>
  <c r="A1285" i="4" a="1"/>
  <c r="A1285" i="4" s="1"/>
  <c r="D1284" i="4" a="1"/>
  <c r="D1284" i="4" s="1"/>
  <c r="C1284" i="4" a="1"/>
  <c r="C1284" i="4" s="1"/>
  <c r="B1284" i="4" a="1"/>
  <c r="B1284" i="4" s="1"/>
  <c r="A1284" i="4" a="1"/>
  <c r="A1284" i="4" s="1"/>
  <c r="D1283" i="4" a="1"/>
  <c r="D1283" i="4" s="1"/>
  <c r="C1283" i="4" a="1"/>
  <c r="C1283" i="4" s="1"/>
  <c r="B1283" i="4" a="1"/>
  <c r="B1283" i="4" s="1"/>
  <c r="A1283" i="4" a="1"/>
  <c r="A1283" i="4" s="1"/>
  <c r="D1282" i="4" a="1"/>
  <c r="D1282" i="4" s="1"/>
  <c r="C1282" i="4" a="1"/>
  <c r="C1282" i="4" s="1"/>
  <c r="B1282" i="4" a="1"/>
  <c r="B1282" i="4" s="1"/>
  <c r="A1282" i="4" a="1"/>
  <c r="A1282" i="4" s="1"/>
  <c r="D1281" i="4" a="1"/>
  <c r="D1281" i="4" s="1"/>
  <c r="C1281" i="4" a="1"/>
  <c r="C1281" i="4" s="1"/>
  <c r="B1281" i="4" a="1"/>
  <c r="B1281" i="4" s="1"/>
  <c r="A1281" i="4" a="1"/>
  <c r="A1281" i="4" s="1"/>
  <c r="D1280" i="4" a="1"/>
  <c r="D1280" i="4" s="1"/>
  <c r="C1280" i="4" a="1"/>
  <c r="C1280" i="4" s="1"/>
  <c r="B1280" i="4" a="1"/>
  <c r="B1280" i="4" s="1"/>
  <c r="A1280" i="4" a="1"/>
  <c r="A1280" i="4" s="1"/>
  <c r="D1279" i="4" a="1"/>
  <c r="D1279" i="4" s="1"/>
  <c r="C1279" i="4" a="1"/>
  <c r="C1279" i="4" s="1"/>
  <c r="B1279" i="4" a="1"/>
  <c r="B1279" i="4" s="1"/>
  <c r="A1279" i="4" a="1"/>
  <c r="A1279" i="4" s="1"/>
  <c r="D1278" i="4" a="1"/>
  <c r="D1278" i="4" s="1"/>
  <c r="C1278" i="4" a="1"/>
  <c r="C1278" i="4" s="1"/>
  <c r="B1278" i="4" a="1"/>
  <c r="B1278" i="4" s="1"/>
  <c r="A1278" i="4" a="1"/>
  <c r="A1278" i="4" s="1"/>
  <c r="D1277" i="4" a="1"/>
  <c r="D1277" i="4" s="1"/>
  <c r="C1277" i="4" a="1"/>
  <c r="C1277" i="4" s="1"/>
  <c r="B1277" i="4" a="1"/>
  <c r="B1277" i="4" s="1"/>
  <c r="A1277" i="4" a="1"/>
  <c r="A1277" i="4" s="1"/>
  <c r="D1276" i="4" a="1"/>
  <c r="D1276" i="4" s="1"/>
  <c r="C1276" i="4" a="1"/>
  <c r="C1276" i="4" s="1"/>
  <c r="B1276" i="4" a="1"/>
  <c r="B1276" i="4" s="1"/>
  <c r="A1276" i="4" a="1"/>
  <c r="A1276" i="4" s="1"/>
  <c r="D1275" i="4" a="1"/>
  <c r="D1275" i="4" s="1"/>
  <c r="C1275" i="4" a="1"/>
  <c r="C1275" i="4" s="1"/>
  <c r="B1275" i="4" a="1"/>
  <c r="B1275" i="4" s="1"/>
  <c r="A1275" i="4" a="1"/>
  <c r="A1275" i="4" s="1"/>
  <c r="D1274" i="4" a="1"/>
  <c r="D1274" i="4" s="1"/>
  <c r="C1274" i="4" a="1"/>
  <c r="C1274" i="4" s="1"/>
  <c r="B1274" i="4" a="1"/>
  <c r="B1274" i="4" s="1"/>
  <c r="A1274" i="4" a="1"/>
  <c r="A1274" i="4" s="1"/>
  <c r="D1273" i="4" a="1"/>
  <c r="D1273" i="4" s="1"/>
  <c r="C1273" i="4" a="1"/>
  <c r="C1273" i="4" s="1"/>
  <c r="B1273" i="4" a="1"/>
  <c r="B1273" i="4" s="1"/>
  <c r="A1273" i="4" a="1"/>
  <c r="A1273" i="4" s="1"/>
  <c r="D1272" i="4" a="1"/>
  <c r="D1272" i="4" s="1"/>
  <c r="C1272" i="4" a="1"/>
  <c r="C1272" i="4" s="1"/>
  <c r="B1272" i="4" a="1"/>
  <c r="B1272" i="4" s="1"/>
  <c r="A1272" i="4" a="1"/>
  <c r="A1272" i="4" s="1"/>
  <c r="D1271" i="4" a="1"/>
  <c r="D1271" i="4" s="1"/>
  <c r="C1271" i="4" a="1"/>
  <c r="C1271" i="4" s="1"/>
  <c r="B1271" i="4" a="1"/>
  <c r="B1271" i="4" s="1"/>
  <c r="A1271" i="4" a="1"/>
  <c r="A1271" i="4" s="1"/>
  <c r="D1270" i="4" a="1"/>
  <c r="D1270" i="4" s="1"/>
  <c r="C1270" i="4" a="1"/>
  <c r="C1270" i="4" s="1"/>
  <c r="B1270" i="4" a="1"/>
  <c r="B1270" i="4" s="1"/>
  <c r="A1270" i="4" a="1"/>
  <c r="A1270" i="4" s="1"/>
  <c r="D1269" i="4" a="1"/>
  <c r="D1269" i="4" s="1"/>
  <c r="C1269" i="4" a="1"/>
  <c r="C1269" i="4" s="1"/>
  <c r="B1269" i="4" a="1"/>
  <c r="B1269" i="4" s="1"/>
  <c r="A1269" i="4" a="1"/>
  <c r="A1269" i="4" s="1"/>
  <c r="D1268" i="4" a="1"/>
  <c r="D1268" i="4" s="1"/>
  <c r="C1268" i="4" a="1"/>
  <c r="C1268" i="4" s="1"/>
  <c r="B1268" i="4" a="1"/>
  <c r="B1268" i="4" s="1"/>
  <c r="A1268" i="4" a="1"/>
  <c r="A1268" i="4" s="1"/>
  <c r="D1267" i="4" a="1"/>
  <c r="D1267" i="4" s="1"/>
  <c r="C1267" i="4" a="1"/>
  <c r="C1267" i="4" s="1"/>
  <c r="B1267" i="4" a="1"/>
  <c r="B1267" i="4" s="1"/>
  <c r="A1267" i="4" a="1"/>
  <c r="A1267" i="4" s="1"/>
  <c r="D1266" i="4" a="1"/>
  <c r="D1266" i="4" s="1"/>
  <c r="C1266" i="4" a="1"/>
  <c r="C1266" i="4" s="1"/>
  <c r="B1266" i="4" a="1"/>
  <c r="B1266" i="4" s="1"/>
  <c r="A1266" i="4" a="1"/>
  <c r="A1266" i="4" s="1"/>
  <c r="D1265" i="4" a="1"/>
  <c r="D1265" i="4" s="1"/>
  <c r="C1265" i="4" a="1"/>
  <c r="C1265" i="4" s="1"/>
  <c r="B1265" i="4" a="1"/>
  <c r="B1265" i="4" s="1"/>
  <c r="A1265" i="4" a="1"/>
  <c r="A1265" i="4" s="1"/>
  <c r="D1264" i="4" a="1"/>
  <c r="D1264" i="4" s="1"/>
  <c r="C1264" i="4" a="1"/>
  <c r="C1264" i="4" s="1"/>
  <c r="B1264" i="4" a="1"/>
  <c r="B1264" i="4" s="1"/>
  <c r="A1264" i="4" a="1"/>
  <c r="A1264" i="4" s="1"/>
  <c r="D1263" i="4" a="1"/>
  <c r="D1263" i="4" s="1"/>
  <c r="C1263" i="4" a="1"/>
  <c r="C1263" i="4" s="1"/>
  <c r="B1263" i="4" a="1"/>
  <c r="B1263" i="4" s="1"/>
  <c r="A1263" i="4" a="1"/>
  <c r="A1263" i="4" s="1"/>
  <c r="D1262" i="4" a="1"/>
  <c r="D1262" i="4" s="1"/>
  <c r="C1262" i="4" a="1"/>
  <c r="C1262" i="4" s="1"/>
  <c r="B1262" i="4" a="1"/>
  <c r="B1262" i="4" s="1"/>
  <c r="A1262" i="4" a="1"/>
  <c r="A1262" i="4" s="1"/>
  <c r="D1261" i="4" a="1"/>
  <c r="D1261" i="4" s="1"/>
  <c r="C1261" i="4" a="1"/>
  <c r="C1261" i="4" s="1"/>
  <c r="B1261" i="4" a="1"/>
  <c r="B1261" i="4" s="1"/>
  <c r="A1261" i="4" a="1"/>
  <c r="A1261" i="4" s="1"/>
  <c r="D1260" i="4" a="1"/>
  <c r="D1260" i="4" s="1"/>
  <c r="C1260" i="4" a="1"/>
  <c r="C1260" i="4" s="1"/>
  <c r="B1260" i="4" a="1"/>
  <c r="B1260" i="4" s="1"/>
  <c r="A1260" i="4" a="1"/>
  <c r="A1260" i="4" s="1"/>
  <c r="D1259" i="4" a="1"/>
  <c r="D1259" i="4" s="1"/>
  <c r="C1259" i="4" a="1"/>
  <c r="C1259" i="4" s="1"/>
  <c r="B1259" i="4" a="1"/>
  <c r="B1259" i="4" s="1"/>
  <c r="A1259" i="4" a="1"/>
  <c r="A1259" i="4" s="1"/>
  <c r="D1258" i="4" a="1"/>
  <c r="D1258" i="4" s="1"/>
  <c r="C1258" i="4" a="1"/>
  <c r="C1258" i="4" s="1"/>
  <c r="B1258" i="4" a="1"/>
  <c r="B1258" i="4" s="1"/>
  <c r="A1258" i="4" a="1"/>
  <c r="A1258" i="4" s="1"/>
  <c r="D1257" i="4" a="1"/>
  <c r="D1257" i="4" s="1"/>
  <c r="C1257" i="4" a="1"/>
  <c r="C1257" i="4" s="1"/>
  <c r="B1257" i="4" a="1"/>
  <c r="B1257" i="4" s="1"/>
  <c r="A1257" i="4" a="1"/>
  <c r="A1257" i="4" s="1"/>
  <c r="D1256" i="4" a="1"/>
  <c r="D1256" i="4" s="1"/>
  <c r="C1256" i="4" a="1"/>
  <c r="C1256" i="4" s="1"/>
  <c r="B1256" i="4" a="1"/>
  <c r="B1256" i="4" s="1"/>
  <c r="A1256" i="4" a="1"/>
  <c r="A1256" i="4" s="1"/>
  <c r="D1255" i="4" a="1"/>
  <c r="D1255" i="4" s="1"/>
  <c r="C1255" i="4" a="1"/>
  <c r="C1255" i="4" s="1"/>
  <c r="B1255" i="4" a="1"/>
  <c r="B1255" i="4" s="1"/>
  <c r="A1255" i="4" a="1"/>
  <c r="A1255" i="4" s="1"/>
  <c r="D1254" i="4" a="1"/>
  <c r="D1254" i="4" s="1"/>
  <c r="C1254" i="4" a="1"/>
  <c r="C1254" i="4" s="1"/>
  <c r="B1254" i="4" a="1"/>
  <c r="B1254" i="4" s="1"/>
  <c r="A1254" i="4" a="1"/>
  <c r="A1254" i="4" s="1"/>
  <c r="D1253" i="4" a="1"/>
  <c r="D1253" i="4" s="1"/>
  <c r="C1253" i="4" a="1"/>
  <c r="C1253" i="4" s="1"/>
  <c r="B1253" i="4" a="1"/>
  <c r="B1253" i="4" s="1"/>
  <c r="A1253" i="4" a="1"/>
  <c r="A1253" i="4" s="1"/>
  <c r="D1252" i="4" a="1"/>
  <c r="D1252" i="4" s="1"/>
  <c r="C1252" i="4" a="1"/>
  <c r="C1252" i="4" s="1"/>
  <c r="B1252" i="4" a="1"/>
  <c r="B1252" i="4" s="1"/>
  <c r="A1252" i="4" a="1"/>
  <c r="A1252" i="4" s="1"/>
  <c r="D1251" i="4" a="1"/>
  <c r="D1251" i="4" s="1"/>
  <c r="C1251" i="4" a="1"/>
  <c r="C1251" i="4" s="1"/>
  <c r="B1251" i="4" a="1"/>
  <c r="B1251" i="4" s="1"/>
  <c r="A1251" i="4" a="1"/>
  <c r="A1251" i="4" s="1"/>
  <c r="D1250" i="4" a="1"/>
  <c r="D1250" i="4" s="1"/>
  <c r="C1250" i="4" a="1"/>
  <c r="C1250" i="4" s="1"/>
  <c r="B1250" i="4" a="1"/>
  <c r="B1250" i="4" s="1"/>
  <c r="A1250" i="4" a="1"/>
  <c r="A1250" i="4" s="1"/>
  <c r="D1249" i="4" a="1"/>
  <c r="D1249" i="4" s="1"/>
  <c r="C1249" i="4" a="1"/>
  <c r="C1249" i="4" s="1"/>
  <c r="B1249" i="4" a="1"/>
  <c r="B1249" i="4" s="1"/>
  <c r="A1249" i="4" a="1"/>
  <c r="A1249" i="4" s="1"/>
  <c r="D1248" i="4" a="1"/>
  <c r="D1248" i="4" s="1"/>
  <c r="C1248" i="4" a="1"/>
  <c r="C1248" i="4" s="1"/>
  <c r="B1248" i="4" a="1"/>
  <c r="B1248" i="4" s="1"/>
  <c r="A1248" i="4" a="1"/>
  <c r="A1248" i="4" s="1"/>
  <c r="D1247" i="4" a="1"/>
  <c r="D1247" i="4" s="1"/>
  <c r="C1247" i="4" a="1"/>
  <c r="C1247" i="4" s="1"/>
  <c r="B1247" i="4" a="1"/>
  <c r="B1247" i="4" s="1"/>
  <c r="A1247" i="4" a="1"/>
  <c r="A1247" i="4" s="1"/>
  <c r="D1246" i="4" a="1"/>
  <c r="D1246" i="4" s="1"/>
  <c r="C1246" i="4" a="1"/>
  <c r="C1246" i="4" s="1"/>
  <c r="B1246" i="4" a="1"/>
  <c r="B1246" i="4" s="1"/>
  <c r="A1246" i="4" a="1"/>
  <c r="A1246" i="4" s="1"/>
  <c r="D1245" i="4" a="1"/>
  <c r="D1245" i="4" s="1"/>
  <c r="C1245" i="4" a="1"/>
  <c r="C1245" i="4" s="1"/>
  <c r="B1245" i="4" a="1"/>
  <c r="B1245" i="4" s="1"/>
  <c r="A1245" i="4" a="1"/>
  <c r="A1245" i="4" s="1"/>
  <c r="D1244" i="4" a="1"/>
  <c r="D1244" i="4" s="1"/>
  <c r="C1244" i="4" a="1"/>
  <c r="C1244" i="4" s="1"/>
  <c r="B1244" i="4" a="1"/>
  <c r="B1244" i="4" s="1"/>
  <c r="A1244" i="4" a="1"/>
  <c r="A1244" i="4" s="1"/>
  <c r="D1243" i="4" a="1"/>
  <c r="D1243" i="4" s="1"/>
  <c r="C1243" i="4" a="1"/>
  <c r="C1243" i="4" s="1"/>
  <c r="B1243" i="4" a="1"/>
  <c r="B1243" i="4" s="1"/>
  <c r="A1243" i="4" a="1"/>
  <c r="A1243" i="4" s="1"/>
  <c r="D1242" i="4" a="1"/>
  <c r="D1242" i="4" s="1"/>
  <c r="C1242" i="4" a="1"/>
  <c r="C1242" i="4" s="1"/>
  <c r="B1242" i="4" a="1"/>
  <c r="B1242" i="4" s="1"/>
  <c r="A1242" i="4" a="1"/>
  <c r="A1242" i="4" s="1"/>
  <c r="D1241" i="4" a="1"/>
  <c r="D1241" i="4" s="1"/>
  <c r="C1241" i="4" a="1"/>
  <c r="C1241" i="4" s="1"/>
  <c r="B1241" i="4" a="1"/>
  <c r="B1241" i="4" s="1"/>
  <c r="A1241" i="4" a="1"/>
  <c r="A1241" i="4" s="1"/>
  <c r="D1240" i="4" a="1"/>
  <c r="D1240" i="4" s="1"/>
  <c r="C1240" i="4" a="1"/>
  <c r="C1240" i="4" s="1"/>
  <c r="B1240" i="4" a="1"/>
  <c r="B1240" i="4" s="1"/>
  <c r="A1240" i="4" a="1"/>
  <c r="A1240" i="4" s="1"/>
  <c r="D1239" i="4" a="1"/>
  <c r="D1239" i="4" s="1"/>
  <c r="C1239" i="4" a="1"/>
  <c r="C1239" i="4" s="1"/>
  <c r="B1239" i="4" a="1"/>
  <c r="B1239" i="4" s="1"/>
  <c r="A1239" i="4" a="1"/>
  <c r="A1239" i="4" s="1"/>
  <c r="D1238" i="4" a="1"/>
  <c r="D1238" i="4" s="1"/>
  <c r="C1238" i="4" a="1"/>
  <c r="C1238" i="4" s="1"/>
  <c r="B1238" i="4" a="1"/>
  <c r="B1238" i="4" s="1"/>
  <c r="A1238" i="4" a="1"/>
  <c r="A1238" i="4" s="1"/>
  <c r="D1237" i="4" a="1"/>
  <c r="D1237" i="4" s="1"/>
  <c r="C1237" i="4" a="1"/>
  <c r="C1237" i="4" s="1"/>
  <c r="B1237" i="4" a="1"/>
  <c r="B1237" i="4" s="1"/>
  <c r="A1237" i="4" a="1"/>
  <c r="A1237" i="4" s="1"/>
  <c r="D1236" i="4" a="1"/>
  <c r="D1236" i="4" s="1"/>
  <c r="C1236" i="4" a="1"/>
  <c r="C1236" i="4" s="1"/>
  <c r="B1236" i="4" a="1"/>
  <c r="B1236" i="4" s="1"/>
  <c r="A1236" i="4" a="1"/>
  <c r="A1236" i="4" s="1"/>
  <c r="D1235" i="4" a="1"/>
  <c r="D1235" i="4" s="1"/>
  <c r="C1235" i="4" a="1"/>
  <c r="C1235" i="4" s="1"/>
  <c r="B1235" i="4" a="1"/>
  <c r="B1235" i="4" s="1"/>
  <c r="A1235" i="4" a="1"/>
  <c r="A1235" i="4" s="1"/>
  <c r="D1234" i="4" a="1"/>
  <c r="D1234" i="4" s="1"/>
  <c r="C1234" i="4" a="1"/>
  <c r="C1234" i="4" s="1"/>
  <c r="B1234" i="4" a="1"/>
  <c r="B1234" i="4" s="1"/>
  <c r="A1234" i="4" a="1"/>
  <c r="A1234" i="4" s="1"/>
  <c r="D1233" i="4" a="1"/>
  <c r="D1233" i="4" s="1"/>
  <c r="C1233" i="4" a="1"/>
  <c r="C1233" i="4" s="1"/>
  <c r="B1233" i="4" a="1"/>
  <c r="B1233" i="4" s="1"/>
  <c r="A1233" i="4" a="1"/>
  <c r="A1233" i="4" s="1"/>
  <c r="D1232" i="4" a="1"/>
  <c r="D1232" i="4" s="1"/>
  <c r="C1232" i="4" a="1"/>
  <c r="C1232" i="4" s="1"/>
  <c r="B1232" i="4" a="1"/>
  <c r="B1232" i="4" s="1"/>
  <c r="A1232" i="4" a="1"/>
  <c r="A1232" i="4" s="1"/>
  <c r="D1231" i="4" a="1"/>
  <c r="D1231" i="4" s="1"/>
  <c r="C1231" i="4" a="1"/>
  <c r="C1231" i="4" s="1"/>
  <c r="B1231" i="4" a="1"/>
  <c r="B1231" i="4" s="1"/>
  <c r="A1231" i="4" a="1"/>
  <c r="A1231" i="4" s="1"/>
  <c r="D1230" i="4" a="1"/>
  <c r="D1230" i="4" s="1"/>
  <c r="C1230" i="4" a="1"/>
  <c r="C1230" i="4" s="1"/>
  <c r="B1230" i="4" a="1"/>
  <c r="B1230" i="4" s="1"/>
  <c r="A1230" i="4" a="1"/>
  <c r="A1230" i="4" s="1"/>
  <c r="D1229" i="4" a="1"/>
  <c r="D1229" i="4" s="1"/>
  <c r="C1229" i="4" a="1"/>
  <c r="C1229" i="4" s="1"/>
  <c r="B1229" i="4" a="1"/>
  <c r="B1229" i="4" s="1"/>
  <c r="A1229" i="4" a="1"/>
  <c r="A1229" i="4" s="1"/>
  <c r="D1228" i="4" a="1"/>
  <c r="D1228" i="4" s="1"/>
  <c r="C1228" i="4" a="1"/>
  <c r="C1228" i="4" s="1"/>
  <c r="B1228" i="4" a="1"/>
  <c r="B1228" i="4" s="1"/>
  <c r="A1228" i="4" a="1"/>
  <c r="A1228" i="4" s="1"/>
  <c r="D1227" i="4" a="1"/>
  <c r="D1227" i="4" s="1"/>
  <c r="C1227" i="4" a="1"/>
  <c r="C1227" i="4" s="1"/>
  <c r="B1227" i="4" a="1"/>
  <c r="B1227" i="4" s="1"/>
  <c r="A1227" i="4" a="1"/>
  <c r="A1227" i="4" s="1"/>
  <c r="D1226" i="4" a="1"/>
  <c r="D1226" i="4" s="1"/>
  <c r="C1226" i="4" a="1"/>
  <c r="C1226" i="4" s="1"/>
  <c r="B1226" i="4" a="1"/>
  <c r="B1226" i="4" s="1"/>
  <c r="A1226" i="4" a="1"/>
  <c r="A1226" i="4" s="1"/>
  <c r="D1225" i="4" a="1"/>
  <c r="D1225" i="4" s="1"/>
  <c r="C1225" i="4" a="1"/>
  <c r="C1225" i="4" s="1"/>
  <c r="B1225" i="4" a="1"/>
  <c r="B1225" i="4" s="1"/>
  <c r="A1225" i="4" a="1"/>
  <c r="A1225" i="4" s="1"/>
  <c r="D1224" i="4" a="1"/>
  <c r="D1224" i="4" s="1"/>
  <c r="C1224" i="4" a="1"/>
  <c r="C1224" i="4" s="1"/>
  <c r="B1224" i="4" a="1"/>
  <c r="B1224" i="4" s="1"/>
  <c r="A1224" i="4" a="1"/>
  <c r="A1224" i="4" s="1"/>
  <c r="D1223" i="4" a="1"/>
  <c r="D1223" i="4" s="1"/>
  <c r="C1223" i="4" a="1"/>
  <c r="C1223" i="4" s="1"/>
  <c r="B1223" i="4" a="1"/>
  <c r="B1223" i="4" s="1"/>
  <c r="A1223" i="4" a="1"/>
  <c r="A1223" i="4" s="1"/>
  <c r="D1222" i="4" a="1"/>
  <c r="D1222" i="4" s="1"/>
  <c r="C1222" i="4" a="1"/>
  <c r="C1222" i="4" s="1"/>
  <c r="B1222" i="4" a="1"/>
  <c r="B1222" i="4" s="1"/>
  <c r="A1222" i="4" a="1"/>
  <c r="A1222" i="4" s="1"/>
  <c r="D1221" i="4" a="1"/>
  <c r="D1221" i="4" s="1"/>
  <c r="C1221" i="4" a="1"/>
  <c r="C1221" i="4" s="1"/>
  <c r="B1221" i="4" a="1"/>
  <c r="B1221" i="4" s="1"/>
  <c r="A1221" i="4" a="1"/>
  <c r="A1221" i="4" s="1"/>
  <c r="D1220" i="4" a="1"/>
  <c r="D1220" i="4" s="1"/>
  <c r="C1220" i="4" a="1"/>
  <c r="C1220" i="4" s="1"/>
  <c r="B1220" i="4" a="1"/>
  <c r="B1220" i="4" s="1"/>
  <c r="A1220" i="4" a="1"/>
  <c r="A1220" i="4" s="1"/>
  <c r="D1219" i="4" a="1"/>
  <c r="D1219" i="4" s="1"/>
  <c r="C1219" i="4" a="1"/>
  <c r="C1219" i="4" s="1"/>
  <c r="B1219" i="4" a="1"/>
  <c r="B1219" i="4" s="1"/>
  <c r="A1219" i="4" a="1"/>
  <c r="A1219" i="4" s="1"/>
  <c r="D1218" i="4" a="1"/>
  <c r="D1218" i="4" s="1"/>
  <c r="C1218" i="4" a="1"/>
  <c r="C1218" i="4" s="1"/>
  <c r="B1218" i="4" a="1"/>
  <c r="B1218" i="4" s="1"/>
  <c r="A1218" i="4" a="1"/>
  <c r="A1218" i="4" s="1"/>
  <c r="D1217" i="4" a="1"/>
  <c r="D1217" i="4" s="1"/>
  <c r="C1217" i="4" a="1"/>
  <c r="C1217" i="4" s="1"/>
  <c r="B1217" i="4" a="1"/>
  <c r="B1217" i="4" s="1"/>
  <c r="A1217" i="4" a="1"/>
  <c r="A1217" i="4" s="1"/>
  <c r="D1216" i="4" a="1"/>
  <c r="D1216" i="4" s="1"/>
  <c r="C1216" i="4" a="1"/>
  <c r="C1216" i="4" s="1"/>
  <c r="B1216" i="4" a="1"/>
  <c r="B1216" i="4" s="1"/>
  <c r="A1216" i="4" a="1"/>
  <c r="A1216" i="4" s="1"/>
  <c r="D1215" i="4" a="1"/>
  <c r="D1215" i="4" s="1"/>
  <c r="C1215" i="4" a="1"/>
  <c r="C1215" i="4" s="1"/>
  <c r="B1215" i="4" a="1"/>
  <c r="B1215" i="4" s="1"/>
  <c r="A1215" i="4" a="1"/>
  <c r="A1215" i="4" s="1"/>
  <c r="D1214" i="4" a="1"/>
  <c r="D1214" i="4" s="1"/>
  <c r="C1214" i="4" a="1"/>
  <c r="C1214" i="4" s="1"/>
  <c r="B1214" i="4" a="1"/>
  <c r="B1214" i="4" s="1"/>
  <c r="A1214" i="4" a="1"/>
  <c r="A1214" i="4" s="1"/>
  <c r="D1213" i="4" a="1"/>
  <c r="D1213" i="4" s="1"/>
  <c r="C1213" i="4" a="1"/>
  <c r="C1213" i="4" s="1"/>
  <c r="B1213" i="4" a="1"/>
  <c r="B1213" i="4" s="1"/>
  <c r="A1213" i="4" a="1"/>
  <c r="A1213" i="4" s="1"/>
  <c r="D1212" i="4" a="1"/>
  <c r="D1212" i="4" s="1"/>
  <c r="C1212" i="4" a="1"/>
  <c r="C1212" i="4" s="1"/>
  <c r="B1212" i="4" a="1"/>
  <c r="B1212" i="4" s="1"/>
  <c r="A1212" i="4" a="1"/>
  <c r="A1212" i="4" s="1"/>
  <c r="D1211" i="4" a="1"/>
  <c r="D1211" i="4" s="1"/>
  <c r="C1211" i="4" a="1"/>
  <c r="C1211" i="4" s="1"/>
  <c r="B1211" i="4" a="1"/>
  <c r="B1211" i="4" s="1"/>
  <c r="A1211" i="4" a="1"/>
  <c r="A1211" i="4" s="1"/>
  <c r="D1210" i="4" a="1"/>
  <c r="D1210" i="4" s="1"/>
  <c r="C1210" i="4" a="1"/>
  <c r="C1210" i="4" s="1"/>
  <c r="B1210" i="4" a="1"/>
  <c r="B1210" i="4" s="1"/>
  <c r="A1210" i="4" a="1"/>
  <c r="A1210" i="4" s="1"/>
  <c r="D1209" i="4" a="1"/>
  <c r="D1209" i="4" s="1"/>
  <c r="C1209" i="4" a="1"/>
  <c r="C1209" i="4" s="1"/>
  <c r="B1209" i="4" a="1"/>
  <c r="B1209" i="4" s="1"/>
  <c r="A1209" i="4" a="1"/>
  <c r="A1209" i="4" s="1"/>
  <c r="D1208" i="4" a="1"/>
  <c r="D1208" i="4" s="1"/>
  <c r="C1208" i="4" a="1"/>
  <c r="C1208" i="4" s="1"/>
  <c r="B1208" i="4" a="1"/>
  <c r="B1208" i="4" s="1"/>
  <c r="A1208" i="4" a="1"/>
  <c r="A1208" i="4" s="1"/>
  <c r="D1207" i="4" a="1"/>
  <c r="D1207" i="4" s="1"/>
  <c r="C1207" i="4" a="1"/>
  <c r="C1207" i="4" s="1"/>
  <c r="B1207" i="4" a="1"/>
  <c r="B1207" i="4" s="1"/>
  <c r="A1207" i="4" a="1"/>
  <c r="A1207" i="4" s="1"/>
  <c r="D1206" i="4" a="1"/>
  <c r="D1206" i="4" s="1"/>
  <c r="C1206" i="4" a="1"/>
  <c r="C1206" i="4" s="1"/>
  <c r="B1206" i="4" a="1"/>
  <c r="B1206" i="4" s="1"/>
  <c r="A1206" i="4" a="1"/>
  <c r="A1206" i="4" s="1"/>
  <c r="D1205" i="4" a="1"/>
  <c r="D1205" i="4" s="1"/>
  <c r="C1205" i="4" a="1"/>
  <c r="C1205" i="4" s="1"/>
  <c r="B1205" i="4" a="1"/>
  <c r="B1205" i="4" s="1"/>
  <c r="A1205" i="4" a="1"/>
  <c r="A1205" i="4" s="1"/>
  <c r="D1204" i="4" a="1"/>
  <c r="D1204" i="4" s="1"/>
  <c r="C1204" i="4" a="1"/>
  <c r="C1204" i="4" s="1"/>
  <c r="B1204" i="4" a="1"/>
  <c r="B1204" i="4" s="1"/>
  <c r="A1204" i="4" a="1"/>
  <c r="A1204" i="4" s="1"/>
  <c r="D1203" i="4" a="1"/>
  <c r="D1203" i="4" s="1"/>
  <c r="C1203" i="4" a="1"/>
  <c r="C1203" i="4" s="1"/>
  <c r="B1203" i="4" a="1"/>
  <c r="B1203" i="4" s="1"/>
  <c r="A1203" i="4" a="1"/>
  <c r="A1203" i="4" s="1"/>
  <c r="D1202" i="4" a="1"/>
  <c r="D1202" i="4" s="1"/>
  <c r="C1202" i="4" a="1"/>
  <c r="C1202" i="4" s="1"/>
  <c r="B1202" i="4" a="1"/>
  <c r="B1202" i="4" s="1"/>
  <c r="A1202" i="4" a="1"/>
  <c r="A1202" i="4" s="1"/>
  <c r="D1201" i="4" a="1"/>
  <c r="D1201" i="4" s="1"/>
  <c r="C1201" i="4" a="1"/>
  <c r="C1201" i="4" s="1"/>
  <c r="B1201" i="4" a="1"/>
  <c r="B1201" i="4" s="1"/>
  <c r="A1201" i="4" a="1"/>
  <c r="A1201" i="4" s="1"/>
  <c r="D1200" i="4" a="1"/>
  <c r="D1200" i="4" s="1"/>
  <c r="C1200" i="4" a="1"/>
  <c r="C1200" i="4" s="1"/>
  <c r="B1200" i="4" a="1"/>
  <c r="B1200" i="4" s="1"/>
  <c r="A1200" i="4" a="1"/>
  <c r="A1200" i="4" s="1"/>
  <c r="D1199" i="4" a="1"/>
  <c r="D1199" i="4" s="1"/>
  <c r="C1199" i="4" a="1"/>
  <c r="C1199" i="4" s="1"/>
  <c r="B1199" i="4" a="1"/>
  <c r="B1199" i="4" s="1"/>
  <c r="A1199" i="4" a="1"/>
  <c r="A1199" i="4" s="1"/>
  <c r="D1198" i="4" a="1"/>
  <c r="D1198" i="4" s="1"/>
  <c r="C1198" i="4" a="1"/>
  <c r="C1198" i="4" s="1"/>
  <c r="B1198" i="4" a="1"/>
  <c r="B1198" i="4" s="1"/>
  <c r="A1198" i="4" a="1"/>
  <c r="A1198" i="4" s="1"/>
  <c r="D1197" i="4" a="1"/>
  <c r="D1197" i="4" s="1"/>
  <c r="C1197" i="4" a="1"/>
  <c r="C1197" i="4" s="1"/>
  <c r="B1197" i="4" a="1"/>
  <c r="B1197" i="4" s="1"/>
  <c r="A1197" i="4" a="1"/>
  <c r="A1197" i="4" s="1"/>
  <c r="D1196" i="4" a="1"/>
  <c r="D1196" i="4" s="1"/>
  <c r="C1196" i="4" a="1"/>
  <c r="C1196" i="4" s="1"/>
  <c r="B1196" i="4" a="1"/>
  <c r="B1196" i="4" s="1"/>
  <c r="A1196" i="4" a="1"/>
  <c r="A1196" i="4" s="1"/>
  <c r="D1195" i="4" a="1"/>
  <c r="D1195" i="4" s="1"/>
  <c r="C1195" i="4" a="1"/>
  <c r="C1195" i="4" s="1"/>
  <c r="B1195" i="4" a="1"/>
  <c r="B1195" i="4" s="1"/>
  <c r="A1195" i="4" a="1"/>
  <c r="A1195" i="4" s="1"/>
  <c r="D1194" i="4" a="1"/>
  <c r="D1194" i="4" s="1"/>
  <c r="C1194" i="4" a="1"/>
  <c r="C1194" i="4" s="1"/>
  <c r="B1194" i="4" a="1"/>
  <c r="B1194" i="4" s="1"/>
  <c r="A1194" i="4" a="1"/>
  <c r="A1194" i="4" s="1"/>
  <c r="D1193" i="4" a="1"/>
  <c r="D1193" i="4" s="1"/>
  <c r="C1193" i="4" a="1"/>
  <c r="C1193" i="4" s="1"/>
  <c r="B1193" i="4" a="1"/>
  <c r="B1193" i="4" s="1"/>
  <c r="A1193" i="4" a="1"/>
  <c r="A1193" i="4" s="1"/>
  <c r="D1192" i="4" a="1"/>
  <c r="D1192" i="4" s="1"/>
  <c r="C1192" i="4" a="1"/>
  <c r="C1192" i="4" s="1"/>
  <c r="B1192" i="4" a="1"/>
  <c r="B1192" i="4" s="1"/>
  <c r="A1192" i="4" a="1"/>
  <c r="A1192" i="4" s="1"/>
  <c r="D1191" i="4" a="1"/>
  <c r="D1191" i="4" s="1"/>
  <c r="C1191" i="4" a="1"/>
  <c r="C1191" i="4" s="1"/>
  <c r="B1191" i="4" a="1"/>
  <c r="B1191" i="4" s="1"/>
  <c r="A1191" i="4" a="1"/>
  <c r="A1191" i="4" s="1"/>
  <c r="D1190" i="4" a="1"/>
  <c r="D1190" i="4" s="1"/>
  <c r="C1190" i="4" a="1"/>
  <c r="C1190" i="4" s="1"/>
  <c r="B1190" i="4" a="1"/>
  <c r="B1190" i="4" s="1"/>
  <c r="A1190" i="4" a="1"/>
  <c r="A1190" i="4" s="1"/>
  <c r="D1189" i="4" a="1"/>
  <c r="D1189" i="4" s="1"/>
  <c r="C1189" i="4" a="1"/>
  <c r="C1189" i="4" s="1"/>
  <c r="B1189" i="4" a="1"/>
  <c r="B1189" i="4" s="1"/>
  <c r="A1189" i="4" a="1"/>
  <c r="A1189" i="4" s="1"/>
  <c r="D1188" i="4" a="1"/>
  <c r="D1188" i="4" s="1"/>
  <c r="C1188" i="4" a="1"/>
  <c r="C1188" i="4" s="1"/>
  <c r="B1188" i="4" a="1"/>
  <c r="B1188" i="4" s="1"/>
  <c r="A1188" i="4" a="1"/>
  <c r="A1188" i="4" s="1"/>
  <c r="D1187" i="4" a="1"/>
  <c r="D1187" i="4" s="1"/>
  <c r="C1187" i="4" a="1"/>
  <c r="C1187" i="4" s="1"/>
  <c r="B1187" i="4" a="1"/>
  <c r="B1187" i="4" s="1"/>
  <c r="A1187" i="4" a="1"/>
  <c r="A1187" i="4" s="1"/>
  <c r="D1186" i="4" a="1"/>
  <c r="D1186" i="4" s="1"/>
  <c r="C1186" i="4" a="1"/>
  <c r="C1186" i="4" s="1"/>
  <c r="B1186" i="4" a="1"/>
  <c r="B1186" i="4" s="1"/>
  <c r="A1186" i="4" a="1"/>
  <c r="A1186" i="4" s="1"/>
  <c r="D1185" i="4" a="1"/>
  <c r="D1185" i="4" s="1"/>
  <c r="C1185" i="4" a="1"/>
  <c r="C1185" i="4" s="1"/>
  <c r="B1185" i="4" a="1"/>
  <c r="B1185" i="4" s="1"/>
  <c r="A1185" i="4" a="1"/>
  <c r="A1185" i="4" s="1"/>
  <c r="D1184" i="4" a="1"/>
  <c r="D1184" i="4" s="1"/>
  <c r="C1184" i="4" a="1"/>
  <c r="C1184" i="4" s="1"/>
  <c r="B1184" i="4" a="1"/>
  <c r="B1184" i="4" s="1"/>
  <c r="A1184" i="4" a="1"/>
  <c r="A1184" i="4" s="1"/>
  <c r="D1183" i="4" a="1"/>
  <c r="D1183" i="4" s="1"/>
  <c r="C1183" i="4" a="1"/>
  <c r="C1183" i="4" s="1"/>
  <c r="B1183" i="4" a="1"/>
  <c r="B1183" i="4" s="1"/>
  <c r="A1183" i="4" a="1"/>
  <c r="A1183" i="4" s="1"/>
  <c r="D1182" i="4" a="1"/>
  <c r="D1182" i="4" s="1"/>
  <c r="C1182" i="4" a="1"/>
  <c r="C1182" i="4" s="1"/>
  <c r="B1182" i="4" a="1"/>
  <c r="B1182" i="4" s="1"/>
  <c r="A1182" i="4" a="1"/>
  <c r="A1182" i="4" s="1"/>
  <c r="D1181" i="4" a="1"/>
  <c r="D1181" i="4" s="1"/>
  <c r="C1181" i="4" a="1"/>
  <c r="C1181" i="4" s="1"/>
  <c r="B1181" i="4" a="1"/>
  <c r="B1181" i="4" s="1"/>
  <c r="A1181" i="4" a="1"/>
  <c r="A1181" i="4" s="1"/>
  <c r="D1180" i="4" a="1"/>
  <c r="D1180" i="4" s="1"/>
  <c r="C1180" i="4" a="1"/>
  <c r="C1180" i="4" s="1"/>
  <c r="B1180" i="4" a="1"/>
  <c r="B1180" i="4" s="1"/>
  <c r="A1180" i="4" a="1"/>
  <c r="A1180" i="4" s="1"/>
  <c r="D1179" i="4" a="1"/>
  <c r="D1179" i="4" s="1"/>
  <c r="C1179" i="4" a="1"/>
  <c r="C1179" i="4" s="1"/>
  <c r="B1179" i="4" a="1"/>
  <c r="B1179" i="4" s="1"/>
  <c r="A1179" i="4" a="1"/>
  <c r="A1179" i="4" s="1"/>
  <c r="D1178" i="4" a="1"/>
  <c r="D1178" i="4" s="1"/>
  <c r="C1178" i="4" a="1"/>
  <c r="C1178" i="4" s="1"/>
  <c r="B1178" i="4" a="1"/>
  <c r="B1178" i="4" s="1"/>
  <c r="A1178" i="4" a="1"/>
  <c r="A1178" i="4" s="1"/>
  <c r="D1177" i="4" a="1"/>
  <c r="D1177" i="4" s="1"/>
  <c r="C1177" i="4" a="1"/>
  <c r="C1177" i="4" s="1"/>
  <c r="B1177" i="4" a="1"/>
  <c r="B1177" i="4" s="1"/>
  <c r="A1177" i="4" a="1"/>
  <c r="A1177" i="4" s="1"/>
  <c r="D1176" i="4" a="1"/>
  <c r="D1176" i="4" s="1"/>
  <c r="C1176" i="4" a="1"/>
  <c r="C1176" i="4" s="1"/>
  <c r="B1176" i="4" a="1"/>
  <c r="B1176" i="4" s="1"/>
  <c r="A1176" i="4" a="1"/>
  <c r="A1176" i="4" s="1"/>
  <c r="D1175" i="4" a="1"/>
  <c r="D1175" i="4" s="1"/>
  <c r="C1175" i="4" a="1"/>
  <c r="C1175" i="4" s="1"/>
  <c r="B1175" i="4" a="1"/>
  <c r="B1175" i="4" s="1"/>
  <c r="A1175" i="4" a="1"/>
  <c r="A1175" i="4" s="1"/>
  <c r="D1174" i="4" a="1"/>
  <c r="D1174" i="4" s="1"/>
  <c r="C1174" i="4" a="1"/>
  <c r="C1174" i="4" s="1"/>
  <c r="B1174" i="4" a="1"/>
  <c r="B1174" i="4" s="1"/>
  <c r="A1174" i="4" a="1"/>
  <c r="A1174" i="4" s="1"/>
  <c r="D1173" i="4" a="1"/>
  <c r="D1173" i="4" s="1"/>
  <c r="C1173" i="4" a="1"/>
  <c r="C1173" i="4" s="1"/>
  <c r="B1173" i="4" a="1"/>
  <c r="B1173" i="4" s="1"/>
  <c r="A1173" i="4" a="1"/>
  <c r="A1173" i="4" s="1"/>
  <c r="D1172" i="4" a="1"/>
  <c r="D1172" i="4" s="1"/>
  <c r="C1172" i="4" a="1"/>
  <c r="C1172" i="4" s="1"/>
  <c r="B1172" i="4" a="1"/>
  <c r="B1172" i="4" s="1"/>
  <c r="A1172" i="4" a="1"/>
  <c r="A1172" i="4" s="1"/>
  <c r="D1171" i="4" a="1"/>
  <c r="D1171" i="4" s="1"/>
  <c r="C1171" i="4" a="1"/>
  <c r="C1171" i="4" s="1"/>
  <c r="B1171" i="4" a="1"/>
  <c r="B1171" i="4" s="1"/>
  <c r="A1171" i="4" a="1"/>
  <c r="A1171" i="4" s="1"/>
  <c r="D1170" i="4" a="1"/>
  <c r="D1170" i="4" s="1"/>
  <c r="C1170" i="4" a="1"/>
  <c r="C1170" i="4" s="1"/>
  <c r="B1170" i="4" a="1"/>
  <c r="B1170" i="4" s="1"/>
  <c r="A1170" i="4" a="1"/>
  <c r="A1170" i="4" s="1"/>
  <c r="D1169" i="4" a="1"/>
  <c r="D1169" i="4" s="1"/>
  <c r="C1169" i="4" a="1"/>
  <c r="C1169" i="4" s="1"/>
  <c r="B1169" i="4" a="1"/>
  <c r="B1169" i="4" s="1"/>
  <c r="A1169" i="4" a="1"/>
  <c r="A1169" i="4" s="1"/>
  <c r="D1168" i="4" a="1"/>
  <c r="D1168" i="4" s="1"/>
  <c r="C1168" i="4" a="1"/>
  <c r="C1168" i="4" s="1"/>
  <c r="B1168" i="4" a="1"/>
  <c r="B1168" i="4" s="1"/>
  <c r="A1168" i="4" a="1"/>
  <c r="A1168" i="4" s="1"/>
  <c r="D1167" i="4" a="1"/>
  <c r="D1167" i="4" s="1"/>
  <c r="C1167" i="4" a="1"/>
  <c r="C1167" i="4" s="1"/>
  <c r="B1167" i="4" a="1"/>
  <c r="B1167" i="4" s="1"/>
  <c r="A1167" i="4" a="1"/>
  <c r="A1167" i="4" s="1"/>
  <c r="D1166" i="4" a="1"/>
  <c r="D1166" i="4" s="1"/>
  <c r="C1166" i="4" a="1"/>
  <c r="C1166" i="4" s="1"/>
  <c r="B1166" i="4" a="1"/>
  <c r="B1166" i="4" s="1"/>
  <c r="A1166" i="4" a="1"/>
  <c r="A1166" i="4" s="1"/>
  <c r="D1165" i="4" a="1"/>
  <c r="D1165" i="4" s="1"/>
  <c r="C1165" i="4" a="1"/>
  <c r="C1165" i="4" s="1"/>
  <c r="B1165" i="4" a="1"/>
  <c r="B1165" i="4" s="1"/>
  <c r="A1165" i="4" a="1"/>
  <c r="A1165" i="4" s="1"/>
  <c r="D1164" i="4" a="1"/>
  <c r="D1164" i="4" s="1"/>
  <c r="C1164" i="4" a="1"/>
  <c r="C1164" i="4" s="1"/>
  <c r="B1164" i="4" a="1"/>
  <c r="B1164" i="4" s="1"/>
  <c r="A1164" i="4" a="1"/>
  <c r="A1164" i="4" s="1"/>
  <c r="D1163" i="4" a="1"/>
  <c r="D1163" i="4" s="1"/>
  <c r="C1163" i="4" a="1"/>
  <c r="C1163" i="4" s="1"/>
  <c r="B1163" i="4" a="1"/>
  <c r="B1163" i="4" s="1"/>
  <c r="A1163" i="4" a="1"/>
  <c r="A1163" i="4" s="1"/>
  <c r="D1162" i="4" a="1"/>
  <c r="D1162" i="4" s="1"/>
  <c r="C1162" i="4" a="1"/>
  <c r="C1162" i="4" s="1"/>
  <c r="B1162" i="4" a="1"/>
  <c r="B1162" i="4" s="1"/>
  <c r="A1162" i="4" a="1"/>
  <c r="A1162" i="4" s="1"/>
  <c r="D1161" i="4" a="1"/>
  <c r="D1161" i="4" s="1"/>
  <c r="C1161" i="4" a="1"/>
  <c r="C1161" i="4" s="1"/>
  <c r="B1161" i="4" a="1"/>
  <c r="B1161" i="4" s="1"/>
  <c r="A1161" i="4" a="1"/>
  <c r="A1161" i="4" s="1"/>
  <c r="D1160" i="4" a="1"/>
  <c r="D1160" i="4" s="1"/>
  <c r="C1160" i="4" a="1"/>
  <c r="C1160" i="4" s="1"/>
  <c r="B1160" i="4" a="1"/>
  <c r="B1160" i="4" s="1"/>
  <c r="A1160" i="4" a="1"/>
  <c r="A1160" i="4" s="1"/>
  <c r="D1159" i="4" a="1"/>
  <c r="D1159" i="4" s="1"/>
  <c r="C1159" i="4" a="1"/>
  <c r="C1159" i="4" s="1"/>
  <c r="B1159" i="4" a="1"/>
  <c r="B1159" i="4" s="1"/>
  <c r="A1159" i="4" a="1"/>
  <c r="A1159" i="4" s="1"/>
  <c r="D1158" i="4" a="1"/>
  <c r="D1158" i="4" s="1"/>
  <c r="C1158" i="4" a="1"/>
  <c r="C1158" i="4" s="1"/>
  <c r="B1158" i="4" a="1"/>
  <c r="B1158" i="4" s="1"/>
  <c r="A1158" i="4" a="1"/>
  <c r="A1158" i="4" s="1"/>
  <c r="D1157" i="4" a="1"/>
  <c r="D1157" i="4" s="1"/>
  <c r="C1157" i="4" a="1"/>
  <c r="C1157" i="4" s="1"/>
  <c r="B1157" i="4" a="1"/>
  <c r="B1157" i="4" s="1"/>
  <c r="A1157" i="4" a="1"/>
  <c r="A1157" i="4" s="1"/>
  <c r="D1156" i="4" a="1"/>
  <c r="D1156" i="4" s="1"/>
  <c r="C1156" i="4" a="1"/>
  <c r="C1156" i="4" s="1"/>
  <c r="B1156" i="4" a="1"/>
  <c r="B1156" i="4" s="1"/>
  <c r="A1156" i="4" a="1"/>
  <c r="A1156" i="4" s="1"/>
  <c r="D1155" i="4" a="1"/>
  <c r="D1155" i="4" s="1"/>
  <c r="C1155" i="4" a="1"/>
  <c r="C1155" i="4" s="1"/>
  <c r="B1155" i="4" a="1"/>
  <c r="B1155" i="4" s="1"/>
  <c r="A1155" i="4" a="1"/>
  <c r="A1155" i="4" s="1"/>
  <c r="D1154" i="4" a="1"/>
  <c r="D1154" i="4" s="1"/>
  <c r="C1154" i="4" a="1"/>
  <c r="C1154" i="4" s="1"/>
  <c r="B1154" i="4" a="1"/>
  <c r="B1154" i="4" s="1"/>
  <c r="A1154" i="4" a="1"/>
  <c r="A1154" i="4" s="1"/>
  <c r="D1153" i="4" a="1"/>
  <c r="D1153" i="4" s="1"/>
  <c r="C1153" i="4" a="1"/>
  <c r="C1153" i="4" s="1"/>
  <c r="B1153" i="4" a="1"/>
  <c r="B1153" i="4" s="1"/>
  <c r="A1153" i="4" a="1"/>
  <c r="A1153" i="4" s="1"/>
  <c r="D1152" i="4" a="1"/>
  <c r="D1152" i="4" s="1"/>
  <c r="C1152" i="4" a="1"/>
  <c r="C1152" i="4" s="1"/>
  <c r="B1152" i="4" a="1"/>
  <c r="B1152" i="4" s="1"/>
  <c r="A1152" i="4" a="1"/>
  <c r="A1152" i="4" s="1"/>
  <c r="D1151" i="4" a="1"/>
  <c r="D1151" i="4" s="1"/>
  <c r="C1151" i="4" a="1"/>
  <c r="C1151" i="4" s="1"/>
  <c r="B1151" i="4" a="1"/>
  <c r="B1151" i="4" s="1"/>
  <c r="A1151" i="4" a="1"/>
  <c r="A1151" i="4" s="1"/>
  <c r="D1150" i="4" a="1"/>
  <c r="D1150" i="4" s="1"/>
  <c r="C1150" i="4" a="1"/>
  <c r="C1150" i="4" s="1"/>
  <c r="B1150" i="4" a="1"/>
  <c r="B1150" i="4" s="1"/>
  <c r="A1150" i="4" a="1"/>
  <c r="A1150" i="4" s="1"/>
  <c r="D1149" i="4" a="1"/>
  <c r="D1149" i="4" s="1"/>
  <c r="C1149" i="4" a="1"/>
  <c r="C1149" i="4" s="1"/>
  <c r="B1149" i="4" a="1"/>
  <c r="B1149" i="4" s="1"/>
  <c r="A1149" i="4" a="1"/>
  <c r="A1149" i="4" s="1"/>
  <c r="D1148" i="4" a="1"/>
  <c r="D1148" i="4" s="1"/>
  <c r="C1148" i="4" a="1"/>
  <c r="C1148" i="4" s="1"/>
  <c r="B1148" i="4" a="1"/>
  <c r="B1148" i="4" s="1"/>
  <c r="A1148" i="4" a="1"/>
  <c r="A1148" i="4" s="1"/>
  <c r="D1147" i="4" a="1"/>
  <c r="D1147" i="4" s="1"/>
  <c r="C1147" i="4" a="1"/>
  <c r="C1147" i="4" s="1"/>
  <c r="B1147" i="4" a="1"/>
  <c r="B1147" i="4" s="1"/>
  <c r="A1147" i="4" a="1"/>
  <c r="A1147" i="4" s="1"/>
  <c r="D1146" i="4" a="1"/>
  <c r="D1146" i="4" s="1"/>
  <c r="C1146" i="4" a="1"/>
  <c r="C1146" i="4" s="1"/>
  <c r="B1146" i="4" a="1"/>
  <c r="B1146" i="4" s="1"/>
  <c r="A1146" i="4" a="1"/>
  <c r="A1146" i="4" s="1"/>
  <c r="D1145" i="4" a="1"/>
  <c r="D1145" i="4" s="1"/>
  <c r="C1145" i="4" a="1"/>
  <c r="C1145" i="4" s="1"/>
  <c r="B1145" i="4" a="1"/>
  <c r="B1145" i="4" s="1"/>
  <c r="A1145" i="4" a="1"/>
  <c r="A1145" i="4" s="1"/>
  <c r="D1144" i="4" a="1"/>
  <c r="D1144" i="4" s="1"/>
  <c r="C1144" i="4" a="1"/>
  <c r="C1144" i="4" s="1"/>
  <c r="B1144" i="4" a="1"/>
  <c r="B1144" i="4" s="1"/>
  <c r="A1144" i="4" a="1"/>
  <c r="A1144" i="4" s="1"/>
  <c r="D1143" i="4" a="1"/>
  <c r="D1143" i="4" s="1"/>
  <c r="C1143" i="4" a="1"/>
  <c r="C1143" i="4" s="1"/>
  <c r="B1143" i="4" a="1"/>
  <c r="B1143" i="4" s="1"/>
  <c r="A1143" i="4" a="1"/>
  <c r="A1143" i="4" s="1"/>
  <c r="D1142" i="4" a="1"/>
  <c r="D1142" i="4" s="1"/>
  <c r="C1142" i="4" a="1"/>
  <c r="C1142" i="4" s="1"/>
  <c r="B1142" i="4" a="1"/>
  <c r="B1142" i="4" s="1"/>
  <c r="A1142" i="4" a="1"/>
  <c r="A1142" i="4" s="1"/>
  <c r="D1141" i="4" a="1"/>
  <c r="D1141" i="4" s="1"/>
  <c r="C1141" i="4" a="1"/>
  <c r="C1141" i="4" s="1"/>
  <c r="B1141" i="4" a="1"/>
  <c r="B1141" i="4" s="1"/>
  <c r="A1141" i="4" a="1"/>
  <c r="A1141" i="4" s="1"/>
  <c r="D1140" i="4" a="1"/>
  <c r="D1140" i="4" s="1"/>
  <c r="C1140" i="4" a="1"/>
  <c r="C1140" i="4" s="1"/>
  <c r="B1140" i="4" a="1"/>
  <c r="B1140" i="4" s="1"/>
  <c r="A1140" i="4" a="1"/>
  <c r="A1140" i="4" s="1"/>
  <c r="D1139" i="4" a="1"/>
  <c r="D1139" i="4" s="1"/>
  <c r="C1139" i="4" a="1"/>
  <c r="C1139" i="4" s="1"/>
  <c r="B1139" i="4" a="1"/>
  <c r="B1139" i="4" s="1"/>
  <c r="A1139" i="4" a="1"/>
  <c r="A1139" i="4" s="1"/>
  <c r="D1138" i="4" a="1"/>
  <c r="D1138" i="4" s="1"/>
  <c r="C1138" i="4" a="1"/>
  <c r="C1138" i="4" s="1"/>
  <c r="B1138" i="4" a="1"/>
  <c r="B1138" i="4" s="1"/>
  <c r="A1138" i="4" a="1"/>
  <c r="A1138" i="4" s="1"/>
  <c r="D1137" i="4" a="1"/>
  <c r="D1137" i="4" s="1"/>
  <c r="C1137" i="4" a="1"/>
  <c r="C1137" i="4" s="1"/>
  <c r="B1137" i="4" a="1"/>
  <c r="B1137" i="4" s="1"/>
  <c r="A1137" i="4" a="1"/>
  <c r="A1137" i="4" s="1"/>
  <c r="D1136" i="4" a="1"/>
  <c r="D1136" i="4" s="1"/>
  <c r="C1136" i="4" a="1"/>
  <c r="C1136" i="4" s="1"/>
  <c r="B1136" i="4" a="1"/>
  <c r="B1136" i="4" s="1"/>
  <c r="A1136" i="4" a="1"/>
  <c r="A1136" i="4" s="1"/>
  <c r="D1135" i="4" a="1"/>
  <c r="D1135" i="4" s="1"/>
  <c r="C1135" i="4" a="1"/>
  <c r="C1135" i="4" s="1"/>
  <c r="B1135" i="4" a="1"/>
  <c r="B1135" i="4" s="1"/>
  <c r="A1135" i="4" a="1"/>
  <c r="A1135" i="4" s="1"/>
  <c r="D1134" i="4" a="1"/>
  <c r="D1134" i="4" s="1"/>
  <c r="C1134" i="4" a="1"/>
  <c r="C1134" i="4" s="1"/>
  <c r="B1134" i="4" a="1"/>
  <c r="B1134" i="4" s="1"/>
  <c r="A1134" i="4" a="1"/>
  <c r="A1134" i="4" s="1"/>
  <c r="D1133" i="4" a="1"/>
  <c r="D1133" i="4" s="1"/>
  <c r="C1133" i="4" a="1"/>
  <c r="C1133" i="4" s="1"/>
  <c r="B1133" i="4" a="1"/>
  <c r="B1133" i="4" s="1"/>
  <c r="A1133" i="4" a="1"/>
  <c r="A1133" i="4" s="1"/>
  <c r="D1132" i="4" a="1"/>
  <c r="D1132" i="4" s="1"/>
  <c r="C1132" i="4" a="1"/>
  <c r="C1132" i="4" s="1"/>
  <c r="B1132" i="4" a="1"/>
  <c r="B1132" i="4" s="1"/>
  <c r="A1132" i="4" a="1"/>
  <c r="A1132" i="4" s="1"/>
  <c r="D1131" i="4" a="1"/>
  <c r="D1131" i="4" s="1"/>
  <c r="C1131" i="4" a="1"/>
  <c r="C1131" i="4" s="1"/>
  <c r="B1131" i="4" a="1"/>
  <c r="B1131" i="4" s="1"/>
  <c r="A1131" i="4" a="1"/>
  <c r="A1131" i="4" s="1"/>
  <c r="D1130" i="4" a="1"/>
  <c r="D1130" i="4" s="1"/>
  <c r="C1130" i="4" a="1"/>
  <c r="C1130" i="4" s="1"/>
  <c r="B1130" i="4" a="1"/>
  <c r="B1130" i="4" s="1"/>
  <c r="A1130" i="4" a="1"/>
  <c r="A1130" i="4" s="1"/>
  <c r="D1129" i="4" a="1"/>
  <c r="D1129" i="4" s="1"/>
  <c r="C1129" i="4" a="1"/>
  <c r="C1129" i="4" s="1"/>
  <c r="B1129" i="4" a="1"/>
  <c r="B1129" i="4" s="1"/>
  <c r="A1129" i="4" a="1"/>
  <c r="A1129" i="4" s="1"/>
  <c r="D1128" i="4" a="1"/>
  <c r="D1128" i="4" s="1"/>
  <c r="C1128" i="4" a="1"/>
  <c r="C1128" i="4" s="1"/>
  <c r="B1128" i="4" a="1"/>
  <c r="B1128" i="4" s="1"/>
  <c r="A1128" i="4" a="1"/>
  <c r="A1128" i="4" s="1"/>
  <c r="D1127" i="4" a="1"/>
  <c r="D1127" i="4" s="1"/>
  <c r="C1127" i="4" a="1"/>
  <c r="C1127" i="4" s="1"/>
  <c r="B1127" i="4" a="1"/>
  <c r="B1127" i="4" s="1"/>
  <c r="A1127" i="4" a="1"/>
  <c r="A1127" i="4" s="1"/>
  <c r="D1126" i="4" a="1"/>
  <c r="D1126" i="4" s="1"/>
  <c r="C1126" i="4" a="1"/>
  <c r="C1126" i="4" s="1"/>
  <c r="B1126" i="4" a="1"/>
  <c r="B1126" i="4" s="1"/>
  <c r="A1126" i="4" a="1"/>
  <c r="A1126" i="4" s="1"/>
  <c r="D1125" i="4" a="1"/>
  <c r="D1125" i="4" s="1"/>
  <c r="C1125" i="4" a="1"/>
  <c r="C1125" i="4" s="1"/>
  <c r="B1125" i="4" a="1"/>
  <c r="B1125" i="4" s="1"/>
  <c r="A1125" i="4" a="1"/>
  <c r="A1125" i="4" s="1"/>
  <c r="D1124" i="4" a="1"/>
  <c r="D1124" i="4" s="1"/>
  <c r="C1124" i="4" a="1"/>
  <c r="C1124" i="4" s="1"/>
  <c r="B1124" i="4" a="1"/>
  <c r="B1124" i="4" s="1"/>
  <c r="A1124" i="4" a="1"/>
  <c r="A1124" i="4" s="1"/>
  <c r="D1123" i="4" a="1"/>
  <c r="D1123" i="4" s="1"/>
  <c r="C1123" i="4" a="1"/>
  <c r="C1123" i="4" s="1"/>
  <c r="B1123" i="4" a="1"/>
  <c r="B1123" i="4" s="1"/>
  <c r="A1123" i="4" a="1"/>
  <c r="A1123" i="4" s="1"/>
  <c r="D1122" i="4" a="1"/>
  <c r="D1122" i="4" s="1"/>
  <c r="C1122" i="4" a="1"/>
  <c r="C1122" i="4" s="1"/>
  <c r="B1122" i="4" a="1"/>
  <c r="B1122" i="4" s="1"/>
  <c r="A1122" i="4" a="1"/>
  <c r="A1122" i="4" s="1"/>
  <c r="D1121" i="4" a="1"/>
  <c r="D1121" i="4" s="1"/>
  <c r="C1121" i="4" a="1"/>
  <c r="C1121" i="4" s="1"/>
  <c r="B1121" i="4" a="1"/>
  <c r="B1121" i="4" s="1"/>
  <c r="A1121" i="4" a="1"/>
  <c r="A1121" i="4" s="1"/>
  <c r="D1120" i="4" a="1"/>
  <c r="D1120" i="4" s="1"/>
  <c r="C1120" i="4" a="1"/>
  <c r="C1120" i="4" s="1"/>
  <c r="B1120" i="4" a="1"/>
  <c r="B1120" i="4" s="1"/>
  <c r="A1120" i="4" a="1"/>
  <c r="A1120" i="4" s="1"/>
  <c r="D1119" i="4" a="1"/>
  <c r="D1119" i="4" s="1"/>
  <c r="C1119" i="4" a="1"/>
  <c r="C1119" i="4" s="1"/>
  <c r="B1119" i="4" a="1"/>
  <c r="B1119" i="4" s="1"/>
  <c r="A1119" i="4" a="1"/>
  <c r="A1119" i="4" s="1"/>
  <c r="D1118" i="4" a="1"/>
  <c r="D1118" i="4" s="1"/>
  <c r="C1118" i="4" a="1"/>
  <c r="C1118" i="4" s="1"/>
  <c r="B1118" i="4" a="1"/>
  <c r="B1118" i="4" s="1"/>
  <c r="A1118" i="4" a="1"/>
  <c r="A1118" i="4" s="1"/>
  <c r="D1117" i="4" a="1"/>
  <c r="D1117" i="4" s="1"/>
  <c r="C1117" i="4" a="1"/>
  <c r="C1117" i="4" s="1"/>
  <c r="B1117" i="4" a="1"/>
  <c r="B1117" i="4" s="1"/>
  <c r="A1117" i="4" a="1"/>
  <c r="A1117" i="4" s="1"/>
  <c r="D1116" i="4" a="1"/>
  <c r="D1116" i="4" s="1"/>
  <c r="C1116" i="4" a="1"/>
  <c r="C1116" i="4" s="1"/>
  <c r="B1116" i="4" a="1"/>
  <c r="B1116" i="4" s="1"/>
  <c r="A1116" i="4" a="1"/>
  <c r="A1116" i="4" s="1"/>
  <c r="D1115" i="4" a="1"/>
  <c r="D1115" i="4" s="1"/>
  <c r="C1115" i="4" a="1"/>
  <c r="C1115" i="4" s="1"/>
  <c r="B1115" i="4" a="1"/>
  <c r="B1115" i="4" s="1"/>
  <c r="A1115" i="4" a="1"/>
  <c r="A1115" i="4" s="1"/>
  <c r="D1114" i="4" a="1"/>
  <c r="D1114" i="4" s="1"/>
  <c r="C1114" i="4" a="1"/>
  <c r="C1114" i="4" s="1"/>
  <c r="B1114" i="4" a="1"/>
  <c r="B1114" i="4" s="1"/>
  <c r="A1114" i="4" a="1"/>
  <c r="A1114" i="4" s="1"/>
  <c r="D1113" i="4" a="1"/>
  <c r="D1113" i="4" s="1"/>
  <c r="C1113" i="4" a="1"/>
  <c r="C1113" i="4" s="1"/>
  <c r="B1113" i="4" a="1"/>
  <c r="B1113" i="4" s="1"/>
  <c r="A1113" i="4" a="1"/>
  <c r="A1113" i="4" s="1"/>
  <c r="D1112" i="4" a="1"/>
  <c r="D1112" i="4" s="1"/>
  <c r="C1112" i="4" a="1"/>
  <c r="C1112" i="4" s="1"/>
  <c r="B1112" i="4" a="1"/>
  <c r="B1112" i="4" s="1"/>
  <c r="A1112" i="4" a="1"/>
  <c r="A1112" i="4" s="1"/>
  <c r="D1111" i="4" a="1"/>
  <c r="D1111" i="4" s="1"/>
  <c r="C1111" i="4" a="1"/>
  <c r="C1111" i="4" s="1"/>
  <c r="B1111" i="4" a="1"/>
  <c r="B1111" i="4" s="1"/>
  <c r="A1111" i="4" a="1"/>
  <c r="A1111" i="4" s="1"/>
  <c r="D1110" i="4" a="1"/>
  <c r="D1110" i="4" s="1"/>
  <c r="C1110" i="4" a="1"/>
  <c r="C1110" i="4" s="1"/>
  <c r="B1110" i="4" a="1"/>
  <c r="B1110" i="4" s="1"/>
  <c r="A1110" i="4" a="1"/>
  <c r="A1110" i="4" s="1"/>
  <c r="D1109" i="4" a="1"/>
  <c r="D1109" i="4" s="1"/>
  <c r="C1109" i="4" a="1"/>
  <c r="C1109" i="4" s="1"/>
  <c r="B1109" i="4" a="1"/>
  <c r="B1109" i="4" s="1"/>
  <c r="A1109" i="4" a="1"/>
  <c r="A1109" i="4" s="1"/>
  <c r="D1108" i="4" a="1"/>
  <c r="D1108" i="4" s="1"/>
  <c r="C1108" i="4" a="1"/>
  <c r="C1108" i="4" s="1"/>
  <c r="B1108" i="4" a="1"/>
  <c r="B1108" i="4" s="1"/>
  <c r="A1108" i="4" a="1"/>
  <c r="A1108" i="4" s="1"/>
  <c r="D1107" i="4" a="1"/>
  <c r="D1107" i="4" s="1"/>
  <c r="C1107" i="4" a="1"/>
  <c r="C1107" i="4" s="1"/>
  <c r="B1107" i="4" a="1"/>
  <c r="B1107" i="4" s="1"/>
  <c r="A1107" i="4" a="1"/>
  <c r="A1107" i="4" s="1"/>
  <c r="D1106" i="4" a="1"/>
  <c r="D1106" i="4" s="1"/>
  <c r="C1106" i="4" a="1"/>
  <c r="C1106" i="4" s="1"/>
  <c r="B1106" i="4" a="1"/>
  <c r="B1106" i="4" s="1"/>
  <c r="A1106" i="4" a="1"/>
  <c r="A1106" i="4" s="1"/>
  <c r="D1105" i="4" a="1"/>
  <c r="D1105" i="4" s="1"/>
  <c r="C1105" i="4" a="1"/>
  <c r="C1105" i="4" s="1"/>
  <c r="B1105" i="4" a="1"/>
  <c r="B1105" i="4" s="1"/>
  <c r="A1105" i="4" a="1"/>
  <c r="A1105" i="4" s="1"/>
  <c r="D1104" i="4" a="1"/>
  <c r="D1104" i="4" s="1"/>
  <c r="C1104" i="4" a="1"/>
  <c r="C1104" i="4" s="1"/>
  <c r="B1104" i="4" a="1"/>
  <c r="B1104" i="4" s="1"/>
  <c r="A1104" i="4" a="1"/>
  <c r="A1104" i="4" s="1"/>
  <c r="D1103" i="4" a="1"/>
  <c r="D1103" i="4" s="1"/>
  <c r="C1103" i="4" a="1"/>
  <c r="C1103" i="4" s="1"/>
  <c r="B1103" i="4" a="1"/>
  <c r="B1103" i="4" s="1"/>
  <c r="A1103" i="4" a="1"/>
  <c r="A1103" i="4" s="1"/>
  <c r="D1102" i="4" a="1"/>
  <c r="D1102" i="4" s="1"/>
  <c r="C1102" i="4" a="1"/>
  <c r="C1102" i="4" s="1"/>
  <c r="B1102" i="4" a="1"/>
  <c r="B1102" i="4" s="1"/>
  <c r="A1102" i="4" a="1"/>
  <c r="A1102" i="4" s="1"/>
  <c r="D1101" i="4" a="1"/>
  <c r="D1101" i="4" s="1"/>
  <c r="C1101" i="4" a="1"/>
  <c r="C1101" i="4" s="1"/>
  <c r="B1101" i="4" a="1"/>
  <c r="B1101" i="4" s="1"/>
  <c r="A1101" i="4" a="1"/>
  <c r="A1101" i="4" s="1"/>
  <c r="D1100" i="4" a="1"/>
  <c r="D1100" i="4" s="1"/>
  <c r="C1100" i="4" a="1"/>
  <c r="C1100" i="4" s="1"/>
  <c r="B1100" i="4" a="1"/>
  <c r="B1100" i="4" s="1"/>
  <c r="A1100" i="4" a="1"/>
  <c r="A1100" i="4" s="1"/>
  <c r="D1099" i="4" a="1"/>
  <c r="D1099" i="4" s="1"/>
  <c r="C1099" i="4" a="1"/>
  <c r="C1099" i="4" s="1"/>
  <c r="B1099" i="4" a="1"/>
  <c r="B1099" i="4" s="1"/>
  <c r="A1099" i="4" a="1"/>
  <c r="A1099" i="4" s="1"/>
  <c r="D1098" i="4" a="1"/>
  <c r="D1098" i="4" s="1"/>
  <c r="C1098" i="4" a="1"/>
  <c r="C1098" i="4" s="1"/>
  <c r="B1098" i="4" a="1"/>
  <c r="B1098" i="4" s="1"/>
  <c r="A1098" i="4" a="1"/>
  <c r="A1098" i="4" s="1"/>
  <c r="D1097" i="4" a="1"/>
  <c r="D1097" i="4" s="1"/>
  <c r="C1097" i="4" a="1"/>
  <c r="C1097" i="4" s="1"/>
  <c r="B1097" i="4" a="1"/>
  <c r="B1097" i="4" s="1"/>
  <c r="A1097" i="4" a="1"/>
  <c r="A1097" i="4" s="1"/>
  <c r="D1096" i="4" a="1"/>
  <c r="D1096" i="4" s="1"/>
  <c r="C1096" i="4" a="1"/>
  <c r="C1096" i="4" s="1"/>
  <c r="B1096" i="4" a="1"/>
  <c r="B1096" i="4" s="1"/>
  <c r="A1096" i="4" a="1"/>
  <c r="A1096" i="4" s="1"/>
  <c r="D1095" i="4" a="1"/>
  <c r="D1095" i="4" s="1"/>
  <c r="C1095" i="4" a="1"/>
  <c r="C1095" i="4" s="1"/>
  <c r="B1095" i="4" a="1"/>
  <c r="B1095" i="4" s="1"/>
  <c r="A1095" i="4" a="1"/>
  <c r="A1095" i="4" s="1"/>
  <c r="D1094" i="4" a="1"/>
  <c r="D1094" i="4" s="1"/>
  <c r="C1094" i="4" a="1"/>
  <c r="C1094" i="4" s="1"/>
  <c r="B1094" i="4" a="1"/>
  <c r="B1094" i="4" s="1"/>
  <c r="A1094" i="4" a="1"/>
  <c r="A1094" i="4" s="1"/>
  <c r="D1093" i="4" a="1"/>
  <c r="D1093" i="4" s="1"/>
  <c r="C1093" i="4" a="1"/>
  <c r="C1093" i="4" s="1"/>
  <c r="B1093" i="4" a="1"/>
  <c r="B1093" i="4" s="1"/>
  <c r="A1093" i="4" a="1"/>
  <c r="A1093" i="4" s="1"/>
  <c r="D1092" i="4" a="1"/>
  <c r="D1092" i="4" s="1"/>
  <c r="C1092" i="4" a="1"/>
  <c r="C1092" i="4" s="1"/>
  <c r="B1092" i="4" a="1"/>
  <c r="B1092" i="4" s="1"/>
  <c r="A1092" i="4" a="1"/>
  <c r="A1092" i="4" s="1"/>
  <c r="D1091" i="4" a="1"/>
  <c r="D1091" i="4" s="1"/>
  <c r="C1091" i="4" a="1"/>
  <c r="C1091" i="4" s="1"/>
  <c r="B1091" i="4" a="1"/>
  <c r="B1091" i="4" s="1"/>
  <c r="A1091" i="4" a="1"/>
  <c r="A1091" i="4" s="1"/>
  <c r="D1090" i="4" a="1"/>
  <c r="D1090" i="4" s="1"/>
  <c r="C1090" i="4" a="1"/>
  <c r="C1090" i="4" s="1"/>
  <c r="B1090" i="4" a="1"/>
  <c r="B1090" i="4" s="1"/>
  <c r="A1090" i="4" a="1"/>
  <c r="A1090" i="4" s="1"/>
  <c r="D1089" i="4" a="1"/>
  <c r="D1089" i="4" s="1"/>
  <c r="C1089" i="4" a="1"/>
  <c r="C1089" i="4" s="1"/>
  <c r="B1089" i="4" a="1"/>
  <c r="B1089" i="4" s="1"/>
  <c r="A1089" i="4" a="1"/>
  <c r="A1089" i="4" s="1"/>
  <c r="D1088" i="4" a="1"/>
  <c r="D1088" i="4" s="1"/>
  <c r="C1088" i="4" a="1"/>
  <c r="C1088" i="4" s="1"/>
  <c r="B1088" i="4" a="1"/>
  <c r="B1088" i="4" s="1"/>
  <c r="A1088" i="4" a="1"/>
  <c r="A1088" i="4" s="1"/>
  <c r="D1087" i="4" a="1"/>
  <c r="D1087" i="4" s="1"/>
  <c r="C1087" i="4" a="1"/>
  <c r="C1087" i="4" s="1"/>
  <c r="B1087" i="4" a="1"/>
  <c r="B1087" i="4" s="1"/>
  <c r="A1087" i="4" a="1"/>
  <c r="A1087" i="4" s="1"/>
  <c r="D1086" i="4" a="1"/>
  <c r="D1086" i="4" s="1"/>
  <c r="C1086" i="4" a="1"/>
  <c r="C1086" i="4" s="1"/>
  <c r="B1086" i="4" a="1"/>
  <c r="B1086" i="4" s="1"/>
  <c r="A1086" i="4" a="1"/>
  <c r="A1086" i="4" s="1"/>
  <c r="D1085" i="4" a="1"/>
  <c r="D1085" i="4" s="1"/>
  <c r="C1085" i="4" a="1"/>
  <c r="C1085" i="4" s="1"/>
  <c r="B1085" i="4" a="1"/>
  <c r="B1085" i="4" s="1"/>
  <c r="A1085" i="4" a="1"/>
  <c r="A1085" i="4" s="1"/>
  <c r="D1084" i="4" a="1"/>
  <c r="D1084" i="4" s="1"/>
  <c r="C1084" i="4" a="1"/>
  <c r="C1084" i="4" s="1"/>
  <c r="B1084" i="4" a="1"/>
  <c r="B1084" i="4" s="1"/>
  <c r="A1084" i="4" a="1"/>
  <c r="A1084" i="4" s="1"/>
  <c r="D1083" i="4" a="1"/>
  <c r="D1083" i="4" s="1"/>
  <c r="C1083" i="4" a="1"/>
  <c r="C1083" i="4" s="1"/>
  <c r="B1083" i="4" a="1"/>
  <c r="B1083" i="4" s="1"/>
  <c r="A1083" i="4" a="1"/>
  <c r="A1083" i="4" s="1"/>
  <c r="D1082" i="4" a="1"/>
  <c r="D1082" i="4" s="1"/>
  <c r="C1082" i="4" a="1"/>
  <c r="C1082" i="4" s="1"/>
  <c r="B1082" i="4" a="1"/>
  <c r="B1082" i="4" s="1"/>
  <c r="A1082" i="4" a="1"/>
  <c r="A1082" i="4" s="1"/>
  <c r="D1081" i="4" a="1"/>
  <c r="D1081" i="4" s="1"/>
  <c r="C1081" i="4" a="1"/>
  <c r="C1081" i="4" s="1"/>
  <c r="B1081" i="4" a="1"/>
  <c r="B1081" i="4" s="1"/>
  <c r="A1081" i="4" a="1"/>
  <c r="A1081" i="4" s="1"/>
  <c r="D1080" i="4" a="1"/>
  <c r="D1080" i="4" s="1"/>
  <c r="C1080" i="4" a="1"/>
  <c r="C1080" i="4" s="1"/>
  <c r="B1080" i="4" a="1"/>
  <c r="B1080" i="4" s="1"/>
  <c r="A1080" i="4" a="1"/>
  <c r="A1080" i="4" s="1"/>
  <c r="D1079" i="4" a="1"/>
  <c r="D1079" i="4" s="1"/>
  <c r="C1079" i="4" a="1"/>
  <c r="C1079" i="4" s="1"/>
  <c r="B1079" i="4" a="1"/>
  <c r="B1079" i="4" s="1"/>
  <c r="A1079" i="4" a="1"/>
  <c r="A1079" i="4" s="1"/>
  <c r="D1078" i="4" a="1"/>
  <c r="D1078" i="4" s="1"/>
  <c r="C1078" i="4" a="1"/>
  <c r="C1078" i="4" s="1"/>
  <c r="B1078" i="4" a="1"/>
  <c r="B1078" i="4" s="1"/>
  <c r="A1078" i="4" a="1"/>
  <c r="A1078" i="4" s="1"/>
  <c r="D1077" i="4" a="1"/>
  <c r="D1077" i="4" s="1"/>
  <c r="C1077" i="4" a="1"/>
  <c r="C1077" i="4" s="1"/>
  <c r="B1077" i="4" a="1"/>
  <c r="B1077" i="4" s="1"/>
  <c r="A1077" i="4" a="1"/>
  <c r="A1077" i="4" s="1"/>
  <c r="D1076" i="4" a="1"/>
  <c r="D1076" i="4" s="1"/>
  <c r="C1076" i="4" a="1"/>
  <c r="C1076" i="4" s="1"/>
  <c r="B1076" i="4" a="1"/>
  <c r="B1076" i="4" s="1"/>
  <c r="A1076" i="4" a="1"/>
  <c r="A1076" i="4" s="1"/>
  <c r="D1075" i="4" a="1"/>
  <c r="D1075" i="4" s="1"/>
  <c r="C1075" i="4" a="1"/>
  <c r="C1075" i="4" s="1"/>
  <c r="B1075" i="4" a="1"/>
  <c r="B1075" i="4" s="1"/>
  <c r="A1075" i="4" a="1"/>
  <c r="A1075" i="4" s="1"/>
  <c r="D1074" i="4" a="1"/>
  <c r="D1074" i="4" s="1"/>
  <c r="C1074" i="4" a="1"/>
  <c r="C1074" i="4" s="1"/>
  <c r="B1074" i="4" a="1"/>
  <c r="B1074" i="4" s="1"/>
  <c r="A1074" i="4" a="1"/>
  <c r="A1074" i="4" s="1"/>
  <c r="D1073" i="4" a="1"/>
  <c r="D1073" i="4" s="1"/>
  <c r="C1073" i="4" a="1"/>
  <c r="C1073" i="4" s="1"/>
  <c r="B1073" i="4" a="1"/>
  <c r="B1073" i="4" s="1"/>
  <c r="A1073" i="4" a="1"/>
  <c r="A1073" i="4" s="1"/>
  <c r="D1072" i="4" a="1"/>
  <c r="D1072" i="4" s="1"/>
  <c r="C1072" i="4" a="1"/>
  <c r="C1072" i="4" s="1"/>
  <c r="B1072" i="4" a="1"/>
  <c r="B1072" i="4" s="1"/>
  <c r="A1072" i="4" a="1"/>
  <c r="A1072" i="4" s="1"/>
  <c r="D1071" i="4" a="1"/>
  <c r="D1071" i="4" s="1"/>
  <c r="C1071" i="4" a="1"/>
  <c r="C1071" i="4" s="1"/>
  <c r="B1071" i="4" a="1"/>
  <c r="B1071" i="4" s="1"/>
  <c r="A1071" i="4" a="1"/>
  <c r="A1071" i="4" s="1"/>
  <c r="D1070" i="4" a="1"/>
  <c r="D1070" i="4" s="1"/>
  <c r="C1070" i="4" a="1"/>
  <c r="C1070" i="4" s="1"/>
  <c r="B1070" i="4" a="1"/>
  <c r="B1070" i="4" s="1"/>
  <c r="A1070" i="4" a="1"/>
  <c r="A1070" i="4" s="1"/>
  <c r="D1069" i="4" a="1"/>
  <c r="D1069" i="4" s="1"/>
  <c r="C1069" i="4" a="1"/>
  <c r="C1069" i="4" s="1"/>
  <c r="B1069" i="4" a="1"/>
  <c r="B1069" i="4" s="1"/>
  <c r="A1069" i="4" a="1"/>
  <c r="A1069" i="4" s="1"/>
  <c r="D1068" i="4" a="1"/>
  <c r="D1068" i="4" s="1"/>
  <c r="C1068" i="4" a="1"/>
  <c r="C1068" i="4" s="1"/>
  <c r="B1068" i="4" a="1"/>
  <c r="B1068" i="4" s="1"/>
  <c r="A1068" i="4" a="1"/>
  <c r="A1068" i="4" s="1"/>
  <c r="D1067" i="4" a="1"/>
  <c r="D1067" i="4" s="1"/>
  <c r="C1067" i="4" a="1"/>
  <c r="C1067" i="4" s="1"/>
  <c r="B1067" i="4" a="1"/>
  <c r="B1067" i="4" s="1"/>
  <c r="A1067" i="4" a="1"/>
  <c r="A1067" i="4" s="1"/>
  <c r="D1066" i="4" a="1"/>
  <c r="D1066" i="4" s="1"/>
  <c r="C1066" i="4" a="1"/>
  <c r="C1066" i="4" s="1"/>
  <c r="B1066" i="4" a="1"/>
  <c r="B1066" i="4" s="1"/>
  <c r="A1066" i="4" a="1"/>
  <c r="A1066" i="4" s="1"/>
  <c r="D1065" i="4" a="1"/>
  <c r="D1065" i="4" s="1"/>
  <c r="C1065" i="4" a="1"/>
  <c r="C1065" i="4" s="1"/>
  <c r="B1065" i="4" a="1"/>
  <c r="B1065" i="4" s="1"/>
  <c r="A1065" i="4" a="1"/>
  <c r="A1065" i="4" s="1"/>
  <c r="D1064" i="4" a="1"/>
  <c r="D1064" i="4" s="1"/>
  <c r="C1064" i="4" a="1"/>
  <c r="C1064" i="4" s="1"/>
  <c r="B1064" i="4" a="1"/>
  <c r="B1064" i="4" s="1"/>
  <c r="A1064" i="4" a="1"/>
  <c r="A1064" i="4" s="1"/>
  <c r="D1063" i="4" a="1"/>
  <c r="D1063" i="4" s="1"/>
  <c r="C1063" i="4" a="1"/>
  <c r="C1063" i="4" s="1"/>
  <c r="B1063" i="4" a="1"/>
  <c r="B1063" i="4" s="1"/>
  <c r="A1063" i="4" a="1"/>
  <c r="A1063" i="4" s="1"/>
  <c r="D1062" i="4" a="1"/>
  <c r="D1062" i="4" s="1"/>
  <c r="C1062" i="4" a="1"/>
  <c r="C1062" i="4" s="1"/>
  <c r="B1062" i="4" a="1"/>
  <c r="B1062" i="4" s="1"/>
  <c r="A1062" i="4" a="1"/>
  <c r="A1062" i="4" s="1"/>
  <c r="D1061" i="4" a="1"/>
  <c r="D1061" i="4" s="1"/>
  <c r="C1061" i="4" a="1"/>
  <c r="C1061" i="4" s="1"/>
  <c r="B1061" i="4" a="1"/>
  <c r="B1061" i="4" s="1"/>
  <c r="A1061" i="4" a="1"/>
  <c r="A1061" i="4" s="1"/>
  <c r="D1060" i="4" a="1"/>
  <c r="D1060" i="4" s="1"/>
  <c r="C1060" i="4" a="1"/>
  <c r="C1060" i="4" s="1"/>
  <c r="B1060" i="4" a="1"/>
  <c r="B1060" i="4" s="1"/>
  <c r="A1060" i="4" a="1"/>
  <c r="A1060" i="4" s="1"/>
  <c r="D1059" i="4" a="1"/>
  <c r="D1059" i="4" s="1"/>
  <c r="C1059" i="4" a="1"/>
  <c r="C1059" i="4" s="1"/>
  <c r="B1059" i="4" a="1"/>
  <c r="B1059" i="4" s="1"/>
  <c r="A1059" i="4" a="1"/>
  <c r="A1059" i="4" s="1"/>
  <c r="D1058" i="4" a="1"/>
  <c r="D1058" i="4" s="1"/>
  <c r="C1058" i="4" a="1"/>
  <c r="C1058" i="4" s="1"/>
  <c r="B1058" i="4" a="1"/>
  <c r="B1058" i="4" s="1"/>
  <c r="A1058" i="4" a="1"/>
  <c r="A1058" i="4" s="1"/>
  <c r="D1057" i="4" a="1"/>
  <c r="D1057" i="4" s="1"/>
  <c r="C1057" i="4" a="1"/>
  <c r="C1057" i="4" s="1"/>
  <c r="B1057" i="4" a="1"/>
  <c r="B1057" i="4" s="1"/>
  <c r="A1057" i="4" a="1"/>
  <c r="A1057" i="4" s="1"/>
  <c r="D1056" i="4" a="1"/>
  <c r="D1056" i="4" s="1"/>
  <c r="C1056" i="4" a="1"/>
  <c r="C1056" i="4" s="1"/>
  <c r="B1056" i="4" a="1"/>
  <c r="B1056" i="4" s="1"/>
  <c r="A1056" i="4" a="1"/>
  <c r="A1056" i="4" s="1"/>
  <c r="D1055" i="4" a="1"/>
  <c r="D1055" i="4" s="1"/>
  <c r="C1055" i="4" a="1"/>
  <c r="C1055" i="4" s="1"/>
  <c r="B1055" i="4" a="1"/>
  <c r="B1055" i="4" s="1"/>
  <c r="A1055" i="4" a="1"/>
  <c r="A1055" i="4" s="1"/>
  <c r="D1054" i="4" a="1"/>
  <c r="D1054" i="4" s="1"/>
  <c r="C1054" i="4" a="1"/>
  <c r="C1054" i="4" s="1"/>
  <c r="B1054" i="4" a="1"/>
  <c r="B1054" i="4" s="1"/>
  <c r="A1054" i="4" a="1"/>
  <c r="A1054" i="4" s="1"/>
  <c r="D1053" i="4" a="1"/>
  <c r="D1053" i="4" s="1"/>
  <c r="C1053" i="4" a="1"/>
  <c r="C1053" i="4" s="1"/>
  <c r="B1053" i="4" a="1"/>
  <c r="B1053" i="4" s="1"/>
  <c r="A1053" i="4" a="1"/>
  <c r="A1053" i="4" s="1"/>
  <c r="D1052" i="4" a="1"/>
  <c r="D1052" i="4" s="1"/>
  <c r="C1052" i="4" a="1"/>
  <c r="C1052" i="4" s="1"/>
  <c r="B1052" i="4" a="1"/>
  <c r="B1052" i="4" s="1"/>
  <c r="A1052" i="4" a="1"/>
  <c r="A1052" i="4" s="1"/>
  <c r="D1051" i="4" a="1"/>
  <c r="D1051" i="4" s="1"/>
  <c r="C1051" i="4" a="1"/>
  <c r="C1051" i="4" s="1"/>
  <c r="B1051" i="4" a="1"/>
  <c r="B1051" i="4" s="1"/>
  <c r="A1051" i="4" a="1"/>
  <c r="A1051" i="4" s="1"/>
  <c r="D1050" i="4" a="1"/>
  <c r="D1050" i="4" s="1"/>
  <c r="C1050" i="4" a="1"/>
  <c r="C1050" i="4" s="1"/>
  <c r="B1050" i="4" a="1"/>
  <c r="B1050" i="4" s="1"/>
  <c r="A1050" i="4" a="1"/>
  <c r="A1050" i="4" s="1"/>
  <c r="D1049" i="4" a="1"/>
  <c r="D1049" i="4" s="1"/>
  <c r="C1049" i="4" a="1"/>
  <c r="C1049" i="4" s="1"/>
  <c r="B1049" i="4" a="1"/>
  <c r="B1049" i="4" s="1"/>
  <c r="A1049" i="4" a="1"/>
  <c r="A1049" i="4" s="1"/>
  <c r="D1048" i="4" a="1"/>
  <c r="D1048" i="4" s="1"/>
  <c r="C1048" i="4" a="1"/>
  <c r="C1048" i="4" s="1"/>
  <c r="B1048" i="4" a="1"/>
  <c r="B1048" i="4" s="1"/>
  <c r="A1048" i="4" a="1"/>
  <c r="A1048" i="4" s="1"/>
  <c r="D1047" i="4" a="1"/>
  <c r="D1047" i="4" s="1"/>
  <c r="C1047" i="4" a="1"/>
  <c r="C1047" i="4" s="1"/>
  <c r="B1047" i="4" a="1"/>
  <c r="B1047" i="4" s="1"/>
  <c r="A1047" i="4" a="1"/>
  <c r="A1047" i="4" s="1"/>
  <c r="D1046" i="4" a="1"/>
  <c r="D1046" i="4" s="1"/>
  <c r="C1046" i="4" a="1"/>
  <c r="C1046" i="4" s="1"/>
  <c r="B1046" i="4" a="1"/>
  <c r="B1046" i="4" s="1"/>
  <c r="A1046" i="4" a="1"/>
  <c r="A1046" i="4" s="1"/>
  <c r="D1045" i="4" a="1"/>
  <c r="D1045" i="4" s="1"/>
  <c r="C1045" i="4" a="1"/>
  <c r="C1045" i="4" s="1"/>
  <c r="B1045" i="4" a="1"/>
  <c r="B1045" i="4" s="1"/>
  <c r="A1045" i="4" a="1"/>
  <c r="A1045" i="4" s="1"/>
  <c r="D1044" i="4" a="1"/>
  <c r="D1044" i="4" s="1"/>
  <c r="C1044" i="4" a="1"/>
  <c r="C1044" i="4" s="1"/>
  <c r="B1044" i="4" a="1"/>
  <c r="B1044" i="4" s="1"/>
  <c r="A1044" i="4" a="1"/>
  <c r="A1044" i="4" s="1"/>
  <c r="D1043" i="4" a="1"/>
  <c r="D1043" i="4" s="1"/>
  <c r="C1043" i="4" a="1"/>
  <c r="C1043" i="4" s="1"/>
  <c r="B1043" i="4" a="1"/>
  <c r="B1043" i="4" s="1"/>
  <c r="A1043" i="4" a="1"/>
  <c r="A1043" i="4" s="1"/>
  <c r="D1042" i="4" a="1"/>
  <c r="D1042" i="4" s="1"/>
  <c r="C1042" i="4" a="1"/>
  <c r="C1042" i="4" s="1"/>
  <c r="B1042" i="4" a="1"/>
  <c r="B1042" i="4" s="1"/>
  <c r="A1042" i="4" a="1"/>
  <c r="A1042" i="4" s="1"/>
  <c r="D1041" i="4" a="1"/>
  <c r="D1041" i="4" s="1"/>
  <c r="C1041" i="4" a="1"/>
  <c r="C1041" i="4" s="1"/>
  <c r="B1041" i="4" a="1"/>
  <c r="B1041" i="4" s="1"/>
  <c r="A1041" i="4" a="1"/>
  <c r="A1041" i="4" s="1"/>
  <c r="D1040" i="4" a="1"/>
  <c r="D1040" i="4" s="1"/>
  <c r="C1040" i="4" a="1"/>
  <c r="C1040" i="4" s="1"/>
  <c r="B1040" i="4" a="1"/>
  <c r="B1040" i="4" s="1"/>
  <c r="A1040" i="4" a="1"/>
  <c r="A1040" i="4" s="1"/>
  <c r="D1039" i="4" a="1"/>
  <c r="D1039" i="4" s="1"/>
  <c r="C1039" i="4" a="1"/>
  <c r="C1039" i="4" s="1"/>
  <c r="B1039" i="4" a="1"/>
  <c r="B1039" i="4" s="1"/>
  <c r="A1039" i="4" a="1"/>
  <c r="A1039" i="4" s="1"/>
  <c r="D1038" i="4" a="1"/>
  <c r="D1038" i="4" s="1"/>
  <c r="C1038" i="4" a="1"/>
  <c r="C1038" i="4" s="1"/>
  <c r="B1038" i="4" a="1"/>
  <c r="B1038" i="4" s="1"/>
  <c r="A1038" i="4" a="1"/>
  <c r="A1038" i="4" s="1"/>
  <c r="D1037" i="4" a="1"/>
  <c r="D1037" i="4" s="1"/>
  <c r="C1037" i="4" a="1"/>
  <c r="C1037" i="4" s="1"/>
  <c r="B1037" i="4" a="1"/>
  <c r="B1037" i="4" s="1"/>
  <c r="A1037" i="4" a="1"/>
  <c r="A1037" i="4" s="1"/>
  <c r="D1036" i="4" a="1"/>
  <c r="D1036" i="4" s="1"/>
  <c r="C1036" i="4" a="1"/>
  <c r="C1036" i="4" s="1"/>
  <c r="B1036" i="4" a="1"/>
  <c r="B1036" i="4" s="1"/>
  <c r="A1036" i="4" a="1"/>
  <c r="A1036" i="4" s="1"/>
  <c r="D1035" i="4" a="1"/>
  <c r="D1035" i="4" s="1"/>
  <c r="C1035" i="4" a="1"/>
  <c r="C1035" i="4" s="1"/>
  <c r="B1035" i="4" a="1"/>
  <c r="B1035" i="4" s="1"/>
  <c r="A1035" i="4" a="1"/>
  <c r="A1035" i="4" s="1"/>
  <c r="D1034" i="4" a="1"/>
  <c r="D1034" i="4" s="1"/>
  <c r="C1034" i="4" a="1"/>
  <c r="C1034" i="4" s="1"/>
  <c r="B1034" i="4" a="1"/>
  <c r="B1034" i="4" s="1"/>
  <c r="A1034" i="4" a="1"/>
  <c r="A1034" i="4" s="1"/>
  <c r="D1033" i="4" a="1"/>
  <c r="D1033" i="4" s="1"/>
  <c r="C1033" i="4" a="1"/>
  <c r="C1033" i="4" s="1"/>
  <c r="B1033" i="4" a="1"/>
  <c r="B1033" i="4" s="1"/>
  <c r="A1033" i="4" a="1"/>
  <c r="A1033" i="4" s="1"/>
  <c r="D1032" i="4" a="1"/>
  <c r="D1032" i="4" s="1"/>
  <c r="C1032" i="4" a="1"/>
  <c r="C1032" i="4" s="1"/>
  <c r="B1032" i="4" a="1"/>
  <c r="B1032" i="4" s="1"/>
  <c r="A1032" i="4" a="1"/>
  <c r="A1032" i="4" s="1"/>
  <c r="D1031" i="4" a="1"/>
  <c r="D1031" i="4" s="1"/>
  <c r="C1031" i="4" a="1"/>
  <c r="C1031" i="4" s="1"/>
  <c r="B1031" i="4" a="1"/>
  <c r="B1031" i="4" s="1"/>
  <c r="A1031" i="4" a="1"/>
  <c r="A1031" i="4" s="1"/>
  <c r="D1030" i="4" a="1"/>
  <c r="D1030" i="4" s="1"/>
  <c r="C1030" i="4" a="1"/>
  <c r="C1030" i="4" s="1"/>
  <c r="B1030" i="4" a="1"/>
  <c r="B1030" i="4" s="1"/>
  <c r="A1030" i="4" a="1"/>
  <c r="A1030" i="4" s="1"/>
  <c r="D1029" i="4" a="1"/>
  <c r="D1029" i="4" s="1"/>
  <c r="C1029" i="4" a="1"/>
  <c r="C1029" i="4" s="1"/>
  <c r="B1029" i="4" a="1"/>
  <c r="B1029" i="4" s="1"/>
  <c r="A1029" i="4" a="1"/>
  <c r="A1029" i="4" s="1"/>
  <c r="D1028" i="4" a="1"/>
  <c r="D1028" i="4" s="1"/>
  <c r="C1028" i="4" a="1"/>
  <c r="C1028" i="4" s="1"/>
  <c r="B1028" i="4" a="1"/>
  <c r="B1028" i="4" s="1"/>
  <c r="A1028" i="4" a="1"/>
  <c r="A1028" i="4" s="1"/>
  <c r="D1027" i="4" a="1"/>
  <c r="D1027" i="4" s="1"/>
  <c r="C1027" i="4" a="1"/>
  <c r="C1027" i="4" s="1"/>
  <c r="B1027" i="4" a="1"/>
  <c r="B1027" i="4" s="1"/>
  <c r="A1027" i="4" a="1"/>
  <c r="A1027" i="4" s="1"/>
  <c r="D1026" i="4" a="1"/>
  <c r="D1026" i="4" s="1"/>
  <c r="C1026" i="4" a="1"/>
  <c r="C1026" i="4" s="1"/>
  <c r="B1026" i="4" a="1"/>
  <c r="B1026" i="4" s="1"/>
  <c r="A1026" i="4" a="1"/>
  <c r="A1026" i="4" s="1"/>
  <c r="D1025" i="4" a="1"/>
  <c r="D1025" i="4" s="1"/>
  <c r="C1025" i="4" a="1"/>
  <c r="C1025" i="4" s="1"/>
  <c r="B1025" i="4" a="1"/>
  <c r="B1025" i="4" s="1"/>
  <c r="A1025" i="4" a="1"/>
  <c r="A1025" i="4" s="1"/>
  <c r="D1024" i="4" a="1"/>
  <c r="D1024" i="4" s="1"/>
  <c r="C1024" i="4" a="1"/>
  <c r="C1024" i="4" s="1"/>
  <c r="B1024" i="4" a="1"/>
  <c r="B1024" i="4" s="1"/>
  <c r="A1024" i="4" a="1"/>
  <c r="A1024" i="4" s="1"/>
  <c r="D1023" i="4" a="1"/>
  <c r="D1023" i="4" s="1"/>
  <c r="C1023" i="4" a="1"/>
  <c r="C1023" i="4" s="1"/>
  <c r="B1023" i="4" a="1"/>
  <c r="B1023" i="4" s="1"/>
  <c r="A1023" i="4" a="1"/>
  <c r="A1023" i="4" s="1"/>
  <c r="D1022" i="4" a="1"/>
  <c r="D1022" i="4" s="1"/>
  <c r="C1022" i="4" a="1"/>
  <c r="C1022" i="4" s="1"/>
  <c r="B1022" i="4" a="1"/>
  <c r="B1022" i="4" s="1"/>
  <c r="A1022" i="4" a="1"/>
  <c r="A1022" i="4" s="1"/>
  <c r="D1021" i="4" a="1"/>
  <c r="D1021" i="4" s="1"/>
  <c r="C1021" i="4" a="1"/>
  <c r="C1021" i="4" s="1"/>
  <c r="B1021" i="4" a="1"/>
  <c r="B1021" i="4" s="1"/>
  <c r="A1021" i="4" a="1"/>
  <c r="A1021" i="4" s="1"/>
  <c r="D1020" i="4" a="1"/>
  <c r="D1020" i="4" s="1"/>
  <c r="C1020" i="4" a="1"/>
  <c r="C1020" i="4" s="1"/>
  <c r="B1020" i="4" a="1"/>
  <c r="B1020" i="4" s="1"/>
  <c r="A1020" i="4" a="1"/>
  <c r="A1020" i="4" s="1"/>
  <c r="D1019" i="4" a="1"/>
  <c r="D1019" i="4" s="1"/>
  <c r="C1019" i="4" a="1"/>
  <c r="C1019" i="4" s="1"/>
  <c r="B1019" i="4" a="1"/>
  <c r="B1019" i="4" s="1"/>
  <c r="A1019" i="4" a="1"/>
  <c r="A1019" i="4" s="1"/>
  <c r="D1018" i="4" a="1"/>
  <c r="D1018" i="4" s="1"/>
  <c r="C1018" i="4" a="1"/>
  <c r="C1018" i="4" s="1"/>
  <c r="B1018" i="4" a="1"/>
  <c r="B1018" i="4" s="1"/>
  <c r="A1018" i="4" a="1"/>
  <c r="A1018" i="4" s="1"/>
  <c r="D1017" i="4" a="1"/>
  <c r="D1017" i="4" s="1"/>
  <c r="C1017" i="4" a="1"/>
  <c r="C1017" i="4" s="1"/>
  <c r="B1017" i="4" a="1"/>
  <c r="B1017" i="4" s="1"/>
  <c r="A1017" i="4" a="1"/>
  <c r="A1017" i="4" s="1"/>
  <c r="D1016" i="4" a="1"/>
  <c r="D1016" i="4" s="1"/>
  <c r="C1016" i="4" a="1"/>
  <c r="C1016" i="4" s="1"/>
  <c r="B1016" i="4" a="1"/>
  <c r="B1016" i="4" s="1"/>
  <c r="A1016" i="4" a="1"/>
  <c r="A1016" i="4" s="1"/>
  <c r="D1015" i="4" a="1"/>
  <c r="D1015" i="4" s="1"/>
  <c r="C1015" i="4" a="1"/>
  <c r="C1015" i="4" s="1"/>
  <c r="B1015" i="4" a="1"/>
  <c r="B1015" i="4" s="1"/>
  <c r="A1015" i="4" a="1"/>
  <c r="A1015" i="4" s="1"/>
  <c r="D1014" i="4" a="1"/>
  <c r="D1014" i="4" s="1"/>
  <c r="C1014" i="4" a="1"/>
  <c r="C1014" i="4" s="1"/>
  <c r="B1014" i="4" a="1"/>
  <c r="B1014" i="4" s="1"/>
  <c r="A1014" i="4" a="1"/>
  <c r="A1014" i="4" s="1"/>
  <c r="D1013" i="4" a="1"/>
  <c r="D1013" i="4" s="1"/>
  <c r="C1013" i="4" a="1"/>
  <c r="C1013" i="4" s="1"/>
  <c r="B1013" i="4" a="1"/>
  <c r="B1013" i="4" s="1"/>
  <c r="A1013" i="4" a="1"/>
  <c r="A1013" i="4" s="1"/>
  <c r="D1012" i="4" a="1"/>
  <c r="D1012" i="4" s="1"/>
  <c r="C1012" i="4" a="1"/>
  <c r="C1012" i="4" s="1"/>
  <c r="B1012" i="4" a="1"/>
  <c r="B1012" i="4" s="1"/>
  <c r="A1012" i="4" a="1"/>
  <c r="A1012" i="4" s="1"/>
  <c r="D1011" i="4" a="1"/>
  <c r="D1011" i="4" s="1"/>
  <c r="C1011" i="4" a="1"/>
  <c r="C1011" i="4" s="1"/>
  <c r="B1011" i="4" a="1"/>
  <c r="B1011" i="4" s="1"/>
  <c r="A1011" i="4" a="1"/>
  <c r="A1011" i="4" s="1"/>
  <c r="D1010" i="4" a="1"/>
  <c r="D1010" i="4" s="1"/>
  <c r="C1010" i="4" a="1"/>
  <c r="C1010" i="4" s="1"/>
  <c r="B1010" i="4" a="1"/>
  <c r="B1010" i="4" s="1"/>
  <c r="A1010" i="4" a="1"/>
  <c r="A1010" i="4" s="1"/>
  <c r="D1009" i="4" a="1"/>
  <c r="D1009" i="4" s="1"/>
  <c r="C1009" i="4" a="1"/>
  <c r="C1009" i="4" s="1"/>
  <c r="B1009" i="4" a="1"/>
  <c r="B1009" i="4" s="1"/>
  <c r="A1009" i="4" a="1"/>
  <c r="A1009" i="4" s="1"/>
  <c r="D1008" i="4" a="1"/>
  <c r="D1008" i="4" s="1"/>
  <c r="C1008" i="4" a="1"/>
  <c r="C1008" i="4" s="1"/>
  <c r="B1008" i="4" a="1"/>
  <c r="B1008" i="4" s="1"/>
  <c r="A1008" i="4" a="1"/>
  <c r="A1008" i="4" s="1"/>
  <c r="D1007" i="4" a="1"/>
  <c r="D1007" i="4" s="1"/>
  <c r="C1007" i="4" a="1"/>
  <c r="C1007" i="4" s="1"/>
  <c r="B1007" i="4" a="1"/>
  <c r="B1007" i="4" s="1"/>
  <c r="A1007" i="4" a="1"/>
  <c r="A1007" i="4" s="1"/>
  <c r="D1006" i="4" a="1"/>
  <c r="D1006" i="4" s="1"/>
  <c r="C1006" i="4" a="1"/>
  <c r="C1006" i="4" s="1"/>
  <c r="B1006" i="4" a="1"/>
  <c r="B1006" i="4" s="1"/>
  <c r="A1006" i="4" a="1"/>
  <c r="A1006" i="4" s="1"/>
  <c r="D1005" i="4" a="1"/>
  <c r="D1005" i="4" s="1"/>
  <c r="C1005" i="4" a="1"/>
  <c r="C1005" i="4" s="1"/>
  <c r="B1005" i="4" a="1"/>
  <c r="B1005" i="4" s="1"/>
  <c r="A1005" i="4" a="1"/>
  <c r="A1005" i="4" s="1"/>
  <c r="D1004" i="4" a="1"/>
  <c r="D1004" i="4" s="1"/>
  <c r="C1004" i="4" a="1"/>
  <c r="C1004" i="4" s="1"/>
  <c r="B1004" i="4" a="1"/>
  <c r="B1004" i="4" s="1"/>
  <c r="A1004" i="4" a="1"/>
  <c r="A1004" i="4" s="1"/>
  <c r="D1003" i="4" a="1"/>
  <c r="D1003" i="4" s="1"/>
  <c r="C1003" i="4" a="1"/>
  <c r="C1003" i="4" s="1"/>
  <c r="B1003" i="4" a="1"/>
  <c r="B1003" i="4" s="1"/>
  <c r="A1003" i="4" a="1"/>
  <c r="A1003" i="4" s="1"/>
  <c r="D1002" i="4" a="1"/>
  <c r="D1002" i="4" s="1"/>
  <c r="C1002" i="4" a="1"/>
  <c r="C1002" i="4" s="1"/>
  <c r="B1002" i="4" a="1"/>
  <c r="B1002" i="4" s="1"/>
  <c r="A1002" i="4" a="1"/>
  <c r="A1002" i="4" s="1"/>
  <c r="D1001" i="4" a="1"/>
  <c r="D1001" i="4" s="1"/>
  <c r="C1001" i="4" a="1"/>
  <c r="C1001" i="4" s="1"/>
  <c r="B1001" i="4" a="1"/>
  <c r="B1001" i="4" s="1"/>
  <c r="A1001" i="4" a="1"/>
  <c r="A1001" i="4" s="1"/>
  <c r="D1000" i="4" a="1"/>
  <c r="D1000" i="4" s="1"/>
  <c r="C1000" i="4" a="1"/>
  <c r="C1000" i="4" s="1"/>
  <c r="B1000" i="4" a="1"/>
  <c r="B1000" i="4" s="1"/>
  <c r="A1000" i="4" a="1"/>
  <c r="A1000" i="4" s="1"/>
  <c r="D999" i="4" a="1"/>
  <c r="D999" i="4" s="1"/>
  <c r="C999" i="4" a="1"/>
  <c r="C999" i="4" s="1"/>
  <c r="B999" i="4" a="1"/>
  <c r="B999" i="4" s="1"/>
  <c r="A999" i="4" a="1"/>
  <c r="A999" i="4" s="1"/>
  <c r="D998" i="4" a="1"/>
  <c r="D998" i="4" s="1"/>
  <c r="C998" i="4" a="1"/>
  <c r="C998" i="4" s="1"/>
  <c r="B998" i="4" a="1"/>
  <c r="B998" i="4" s="1"/>
  <c r="A998" i="4" a="1"/>
  <c r="A998" i="4" s="1"/>
  <c r="D997" i="4" a="1"/>
  <c r="D997" i="4" s="1"/>
  <c r="C997" i="4" a="1"/>
  <c r="C997" i="4" s="1"/>
  <c r="B997" i="4" a="1"/>
  <c r="B997" i="4" s="1"/>
  <c r="A997" i="4" a="1"/>
  <c r="A997" i="4" s="1"/>
  <c r="D996" i="4" a="1"/>
  <c r="D996" i="4" s="1"/>
  <c r="C996" i="4" a="1"/>
  <c r="C996" i="4" s="1"/>
  <c r="B996" i="4" a="1"/>
  <c r="B996" i="4" s="1"/>
  <c r="A996" i="4" a="1"/>
  <c r="A996" i="4" s="1"/>
  <c r="D995" i="4" a="1"/>
  <c r="D995" i="4" s="1"/>
  <c r="C995" i="4" a="1"/>
  <c r="C995" i="4" s="1"/>
  <c r="B995" i="4" a="1"/>
  <c r="B995" i="4" s="1"/>
  <c r="A995" i="4" a="1"/>
  <c r="A995" i="4" s="1"/>
  <c r="D994" i="4" a="1"/>
  <c r="D994" i="4" s="1"/>
  <c r="C994" i="4" a="1"/>
  <c r="C994" i="4" s="1"/>
  <c r="B994" i="4" a="1"/>
  <c r="B994" i="4" s="1"/>
  <c r="A994" i="4" a="1"/>
  <c r="A994" i="4" s="1"/>
  <c r="D993" i="4" a="1"/>
  <c r="D993" i="4" s="1"/>
  <c r="C993" i="4" a="1"/>
  <c r="C993" i="4" s="1"/>
  <c r="B993" i="4" a="1"/>
  <c r="B993" i="4" s="1"/>
  <c r="A993" i="4" a="1"/>
  <c r="A993" i="4" s="1"/>
  <c r="D992" i="4" a="1"/>
  <c r="D992" i="4" s="1"/>
  <c r="C992" i="4" a="1"/>
  <c r="C992" i="4" s="1"/>
  <c r="B992" i="4" a="1"/>
  <c r="B992" i="4" s="1"/>
  <c r="A992" i="4" a="1"/>
  <c r="A992" i="4" s="1"/>
  <c r="D991" i="4" a="1"/>
  <c r="D991" i="4" s="1"/>
  <c r="C991" i="4" a="1"/>
  <c r="C991" i="4" s="1"/>
  <c r="B991" i="4" a="1"/>
  <c r="B991" i="4" s="1"/>
  <c r="A991" i="4" a="1"/>
  <c r="A991" i="4" s="1"/>
  <c r="D990" i="4" a="1"/>
  <c r="D990" i="4" s="1"/>
  <c r="C990" i="4" a="1"/>
  <c r="C990" i="4" s="1"/>
  <c r="B990" i="4" a="1"/>
  <c r="B990" i="4" s="1"/>
  <c r="A990" i="4" a="1"/>
  <c r="A990" i="4" s="1"/>
  <c r="D989" i="4" a="1"/>
  <c r="D989" i="4" s="1"/>
  <c r="C989" i="4" a="1"/>
  <c r="C989" i="4" s="1"/>
  <c r="B989" i="4" a="1"/>
  <c r="B989" i="4" s="1"/>
  <c r="A989" i="4" a="1"/>
  <c r="A989" i="4" s="1"/>
  <c r="D988" i="4" a="1"/>
  <c r="D988" i="4" s="1"/>
  <c r="C988" i="4" a="1"/>
  <c r="C988" i="4" s="1"/>
  <c r="B988" i="4" a="1"/>
  <c r="B988" i="4" s="1"/>
  <c r="A988" i="4" a="1"/>
  <c r="A988" i="4" s="1"/>
  <c r="D987" i="4" a="1"/>
  <c r="D987" i="4" s="1"/>
  <c r="C987" i="4" a="1"/>
  <c r="C987" i="4" s="1"/>
  <c r="B987" i="4" a="1"/>
  <c r="B987" i="4" s="1"/>
  <c r="A987" i="4" a="1"/>
  <c r="A987" i="4" s="1"/>
  <c r="D986" i="4" a="1"/>
  <c r="D986" i="4" s="1"/>
  <c r="C986" i="4" a="1"/>
  <c r="C986" i="4" s="1"/>
  <c r="B986" i="4" a="1"/>
  <c r="B986" i="4" s="1"/>
  <c r="A986" i="4" a="1"/>
  <c r="A986" i="4" s="1"/>
  <c r="D985" i="4" a="1"/>
  <c r="D985" i="4" s="1"/>
  <c r="C985" i="4" a="1"/>
  <c r="C985" i="4" s="1"/>
  <c r="B985" i="4" a="1"/>
  <c r="B985" i="4" s="1"/>
  <c r="A985" i="4" a="1"/>
  <c r="A985" i="4" s="1"/>
  <c r="D984" i="4" a="1"/>
  <c r="D984" i="4" s="1"/>
  <c r="C984" i="4" a="1"/>
  <c r="C984" i="4" s="1"/>
  <c r="B984" i="4" a="1"/>
  <c r="B984" i="4" s="1"/>
  <c r="A984" i="4" a="1"/>
  <c r="A984" i="4" s="1"/>
  <c r="D983" i="4" a="1"/>
  <c r="D983" i="4" s="1"/>
  <c r="C983" i="4" a="1"/>
  <c r="C983" i="4" s="1"/>
  <c r="B983" i="4" a="1"/>
  <c r="B983" i="4" s="1"/>
  <c r="A983" i="4" a="1"/>
  <c r="A983" i="4" s="1"/>
  <c r="D982" i="4" a="1"/>
  <c r="D982" i="4" s="1"/>
  <c r="C982" i="4" a="1"/>
  <c r="C982" i="4" s="1"/>
  <c r="B982" i="4" a="1"/>
  <c r="B982" i="4" s="1"/>
  <c r="A982" i="4" a="1"/>
  <c r="A982" i="4" s="1"/>
  <c r="D981" i="4" a="1"/>
  <c r="D981" i="4" s="1"/>
  <c r="C981" i="4" a="1"/>
  <c r="C981" i="4" s="1"/>
  <c r="B981" i="4" a="1"/>
  <c r="B981" i="4" s="1"/>
  <c r="A981" i="4" a="1"/>
  <c r="A981" i="4" s="1"/>
  <c r="D980" i="4" a="1"/>
  <c r="D980" i="4" s="1"/>
  <c r="C980" i="4" a="1"/>
  <c r="C980" i="4" s="1"/>
  <c r="B980" i="4" a="1"/>
  <c r="B980" i="4" s="1"/>
  <c r="A980" i="4" a="1"/>
  <c r="A980" i="4" s="1"/>
  <c r="D979" i="4" a="1"/>
  <c r="D979" i="4" s="1"/>
  <c r="C979" i="4" a="1"/>
  <c r="C979" i="4" s="1"/>
  <c r="B979" i="4" a="1"/>
  <c r="B979" i="4" s="1"/>
  <c r="A979" i="4" a="1"/>
  <c r="A979" i="4" s="1"/>
  <c r="D978" i="4" a="1"/>
  <c r="D978" i="4" s="1"/>
  <c r="C978" i="4" a="1"/>
  <c r="C978" i="4" s="1"/>
  <c r="B978" i="4" a="1"/>
  <c r="B978" i="4" s="1"/>
  <c r="A978" i="4" a="1"/>
  <c r="A978" i="4" s="1"/>
  <c r="D977" i="4" a="1"/>
  <c r="D977" i="4" s="1"/>
  <c r="C977" i="4" a="1"/>
  <c r="C977" i="4" s="1"/>
  <c r="B977" i="4" a="1"/>
  <c r="B977" i="4" s="1"/>
  <c r="A977" i="4" a="1"/>
  <c r="A977" i="4" s="1"/>
  <c r="D976" i="4" a="1"/>
  <c r="D976" i="4" s="1"/>
  <c r="C976" i="4" a="1"/>
  <c r="C976" i="4" s="1"/>
  <c r="B976" i="4" a="1"/>
  <c r="B976" i="4" s="1"/>
  <c r="A976" i="4" a="1"/>
  <c r="A976" i="4" s="1"/>
  <c r="D975" i="4" a="1"/>
  <c r="D975" i="4" s="1"/>
  <c r="C975" i="4" a="1"/>
  <c r="C975" i="4" s="1"/>
  <c r="B975" i="4" a="1"/>
  <c r="B975" i="4" s="1"/>
  <c r="A975" i="4" a="1"/>
  <c r="A975" i="4" s="1"/>
  <c r="D974" i="4" a="1"/>
  <c r="D974" i="4" s="1"/>
  <c r="C974" i="4" a="1"/>
  <c r="C974" i="4" s="1"/>
  <c r="B974" i="4" a="1"/>
  <c r="B974" i="4" s="1"/>
  <c r="A974" i="4" a="1"/>
  <c r="A974" i="4" s="1"/>
  <c r="D973" i="4" a="1"/>
  <c r="D973" i="4" s="1"/>
  <c r="C973" i="4" a="1"/>
  <c r="C973" i="4" s="1"/>
  <c r="B973" i="4" a="1"/>
  <c r="B973" i="4" s="1"/>
  <c r="A973" i="4" a="1"/>
  <c r="A973" i="4" s="1"/>
  <c r="D972" i="4" a="1"/>
  <c r="D972" i="4" s="1"/>
  <c r="C972" i="4" a="1"/>
  <c r="C972" i="4" s="1"/>
  <c r="B972" i="4" a="1"/>
  <c r="B972" i="4" s="1"/>
  <c r="A972" i="4" a="1"/>
  <c r="A972" i="4" s="1"/>
  <c r="D971" i="4" a="1"/>
  <c r="D971" i="4" s="1"/>
  <c r="C971" i="4" a="1"/>
  <c r="C971" i="4" s="1"/>
  <c r="B971" i="4" a="1"/>
  <c r="B971" i="4" s="1"/>
  <c r="A971" i="4" a="1"/>
  <c r="A971" i="4" s="1"/>
  <c r="D970" i="4" a="1"/>
  <c r="D970" i="4" s="1"/>
  <c r="C970" i="4" a="1"/>
  <c r="C970" i="4" s="1"/>
  <c r="B970" i="4" a="1"/>
  <c r="B970" i="4" s="1"/>
  <c r="A970" i="4" a="1"/>
  <c r="A970" i="4" s="1"/>
  <c r="D969" i="4" a="1"/>
  <c r="D969" i="4" s="1"/>
  <c r="C969" i="4" a="1"/>
  <c r="C969" i="4" s="1"/>
  <c r="B969" i="4" a="1"/>
  <c r="B969" i="4" s="1"/>
  <c r="A969" i="4" a="1"/>
  <c r="A969" i="4" s="1"/>
  <c r="D968" i="4" a="1"/>
  <c r="D968" i="4" s="1"/>
  <c r="C968" i="4" a="1"/>
  <c r="C968" i="4" s="1"/>
  <c r="B968" i="4" a="1"/>
  <c r="B968" i="4" s="1"/>
  <c r="A968" i="4" a="1"/>
  <c r="A968" i="4" s="1"/>
  <c r="D967" i="4" a="1"/>
  <c r="D967" i="4" s="1"/>
  <c r="C967" i="4" a="1"/>
  <c r="C967" i="4" s="1"/>
  <c r="B967" i="4" a="1"/>
  <c r="B967" i="4" s="1"/>
  <c r="A967" i="4" a="1"/>
  <c r="A967" i="4" s="1"/>
  <c r="D966" i="4" a="1"/>
  <c r="D966" i="4" s="1"/>
  <c r="C966" i="4" a="1"/>
  <c r="C966" i="4" s="1"/>
  <c r="B966" i="4" a="1"/>
  <c r="B966" i="4" s="1"/>
  <c r="A966" i="4" a="1"/>
  <c r="A966" i="4" s="1"/>
  <c r="D965" i="4" a="1"/>
  <c r="D965" i="4" s="1"/>
  <c r="C965" i="4" a="1"/>
  <c r="C965" i="4" s="1"/>
  <c r="B965" i="4" a="1"/>
  <c r="B965" i="4" s="1"/>
  <c r="A965" i="4" a="1"/>
  <c r="A965" i="4" s="1"/>
  <c r="D964" i="4" a="1"/>
  <c r="D964" i="4" s="1"/>
  <c r="C964" i="4" a="1"/>
  <c r="C964" i="4" s="1"/>
  <c r="B964" i="4" a="1"/>
  <c r="B964" i="4" s="1"/>
  <c r="A964" i="4" a="1"/>
  <c r="A964" i="4" s="1"/>
  <c r="D963" i="4" a="1"/>
  <c r="D963" i="4" s="1"/>
  <c r="C963" i="4" a="1"/>
  <c r="C963" i="4" s="1"/>
  <c r="B963" i="4" a="1"/>
  <c r="B963" i="4" s="1"/>
  <c r="A963" i="4" a="1"/>
  <c r="A963" i="4" s="1"/>
  <c r="D962" i="4" a="1"/>
  <c r="D962" i="4" s="1"/>
  <c r="C962" i="4" a="1"/>
  <c r="C962" i="4" s="1"/>
  <c r="B962" i="4" a="1"/>
  <c r="B962" i="4" s="1"/>
  <c r="A962" i="4" a="1"/>
  <c r="A962" i="4" s="1"/>
  <c r="D961" i="4" a="1"/>
  <c r="D961" i="4" s="1"/>
  <c r="C961" i="4" a="1"/>
  <c r="C961" i="4" s="1"/>
  <c r="B961" i="4" a="1"/>
  <c r="B961" i="4" s="1"/>
  <c r="A961" i="4" a="1"/>
  <c r="A961" i="4" s="1"/>
  <c r="D960" i="4" a="1"/>
  <c r="D960" i="4" s="1"/>
  <c r="C960" i="4" a="1"/>
  <c r="C960" i="4" s="1"/>
  <c r="B960" i="4" a="1"/>
  <c r="B960" i="4" s="1"/>
  <c r="A960" i="4" a="1"/>
  <c r="A960" i="4" s="1"/>
  <c r="D959" i="4" a="1"/>
  <c r="D959" i="4" s="1"/>
  <c r="C959" i="4" a="1"/>
  <c r="C959" i="4" s="1"/>
  <c r="B959" i="4" a="1"/>
  <c r="B959" i="4" s="1"/>
  <c r="A959" i="4" a="1"/>
  <c r="A959" i="4" s="1"/>
  <c r="D958" i="4" a="1"/>
  <c r="D958" i="4" s="1"/>
  <c r="C958" i="4" a="1"/>
  <c r="C958" i="4" s="1"/>
  <c r="B958" i="4" a="1"/>
  <c r="B958" i="4" s="1"/>
  <c r="A958" i="4" a="1"/>
  <c r="A958" i="4" s="1"/>
  <c r="D957" i="4" a="1"/>
  <c r="D957" i="4" s="1"/>
  <c r="C957" i="4" a="1"/>
  <c r="C957" i="4" s="1"/>
  <c r="B957" i="4" a="1"/>
  <c r="B957" i="4" s="1"/>
  <c r="A957" i="4" a="1"/>
  <c r="A957" i="4" s="1"/>
  <c r="D956" i="4" a="1"/>
  <c r="D956" i="4" s="1"/>
  <c r="C956" i="4" a="1"/>
  <c r="C956" i="4" s="1"/>
  <c r="B956" i="4" a="1"/>
  <c r="B956" i="4" s="1"/>
  <c r="A956" i="4" a="1"/>
  <c r="A956" i="4" s="1"/>
  <c r="D955" i="4" a="1"/>
  <c r="D955" i="4" s="1"/>
  <c r="C955" i="4" a="1"/>
  <c r="C955" i="4" s="1"/>
  <c r="B955" i="4" a="1"/>
  <c r="B955" i="4" s="1"/>
  <c r="A955" i="4" a="1"/>
  <c r="A955" i="4" s="1"/>
  <c r="D954" i="4" a="1"/>
  <c r="D954" i="4" s="1"/>
  <c r="C954" i="4" a="1"/>
  <c r="C954" i="4" s="1"/>
  <c r="B954" i="4" a="1"/>
  <c r="B954" i="4" s="1"/>
  <c r="A954" i="4" a="1"/>
  <c r="A954" i="4" s="1"/>
  <c r="D953" i="4" a="1"/>
  <c r="D953" i="4" s="1"/>
  <c r="C953" i="4" a="1"/>
  <c r="C953" i="4" s="1"/>
  <c r="B953" i="4" a="1"/>
  <c r="B953" i="4" s="1"/>
  <c r="A953" i="4" a="1"/>
  <c r="A953" i="4" s="1"/>
  <c r="D952" i="4" a="1"/>
  <c r="D952" i="4" s="1"/>
  <c r="C952" i="4" a="1"/>
  <c r="C952" i="4" s="1"/>
  <c r="B952" i="4" a="1"/>
  <c r="B952" i="4" s="1"/>
  <c r="A952" i="4" a="1"/>
  <c r="A952" i="4" s="1"/>
  <c r="D951" i="4" a="1"/>
  <c r="D951" i="4" s="1"/>
  <c r="C951" i="4" a="1"/>
  <c r="C951" i="4" s="1"/>
  <c r="B951" i="4" a="1"/>
  <c r="B951" i="4" s="1"/>
  <c r="A951" i="4" a="1"/>
  <c r="A951" i="4" s="1"/>
  <c r="D950" i="4" a="1"/>
  <c r="D950" i="4" s="1"/>
  <c r="C950" i="4" a="1"/>
  <c r="C950" i="4" s="1"/>
  <c r="B950" i="4" a="1"/>
  <c r="B950" i="4" s="1"/>
  <c r="A950" i="4" a="1"/>
  <c r="A950" i="4" s="1"/>
  <c r="D949" i="4" a="1"/>
  <c r="D949" i="4" s="1"/>
  <c r="C949" i="4" a="1"/>
  <c r="C949" i="4" s="1"/>
  <c r="B949" i="4" a="1"/>
  <c r="B949" i="4" s="1"/>
  <c r="A949" i="4" a="1"/>
  <c r="A949" i="4" s="1"/>
  <c r="D948" i="4" a="1"/>
  <c r="D948" i="4" s="1"/>
  <c r="C948" i="4" a="1"/>
  <c r="C948" i="4" s="1"/>
  <c r="B948" i="4" a="1"/>
  <c r="B948" i="4" s="1"/>
  <c r="A948" i="4" a="1"/>
  <c r="A948" i="4" s="1"/>
  <c r="D947" i="4" a="1"/>
  <c r="D947" i="4" s="1"/>
  <c r="C947" i="4" a="1"/>
  <c r="C947" i="4" s="1"/>
  <c r="B947" i="4" a="1"/>
  <c r="B947" i="4" s="1"/>
  <c r="A947" i="4" a="1"/>
  <c r="A947" i="4" s="1"/>
  <c r="D946" i="4" a="1"/>
  <c r="D946" i="4" s="1"/>
  <c r="C946" i="4" a="1"/>
  <c r="C946" i="4" s="1"/>
  <c r="B946" i="4" a="1"/>
  <c r="B946" i="4" s="1"/>
  <c r="A946" i="4" a="1"/>
  <c r="A946" i="4" s="1"/>
  <c r="D945" i="4" a="1"/>
  <c r="D945" i="4" s="1"/>
  <c r="C945" i="4" a="1"/>
  <c r="C945" i="4" s="1"/>
  <c r="B945" i="4" a="1"/>
  <c r="B945" i="4" s="1"/>
  <c r="A945" i="4" a="1"/>
  <c r="A945" i="4" s="1"/>
  <c r="D944" i="4" a="1"/>
  <c r="D944" i="4" s="1"/>
  <c r="C944" i="4" a="1"/>
  <c r="C944" i="4" s="1"/>
  <c r="B944" i="4" a="1"/>
  <c r="B944" i="4" s="1"/>
  <c r="A944" i="4" a="1"/>
  <c r="A944" i="4" s="1"/>
  <c r="D943" i="4" a="1"/>
  <c r="D943" i="4" s="1"/>
  <c r="C943" i="4" a="1"/>
  <c r="C943" i="4" s="1"/>
  <c r="B943" i="4" a="1"/>
  <c r="B943" i="4" s="1"/>
  <c r="A943" i="4" a="1"/>
  <c r="A943" i="4" s="1"/>
  <c r="D942" i="4" a="1"/>
  <c r="D942" i="4" s="1"/>
  <c r="C942" i="4" a="1"/>
  <c r="C942" i="4" s="1"/>
  <c r="B942" i="4" a="1"/>
  <c r="B942" i="4" s="1"/>
  <c r="A942" i="4" a="1"/>
  <c r="A942" i="4" s="1"/>
  <c r="D941" i="4" a="1"/>
  <c r="D941" i="4" s="1"/>
  <c r="C941" i="4" a="1"/>
  <c r="C941" i="4" s="1"/>
  <c r="B941" i="4" a="1"/>
  <c r="B941" i="4" s="1"/>
  <c r="A941" i="4" a="1"/>
  <c r="A941" i="4" s="1"/>
  <c r="D940" i="4" a="1"/>
  <c r="D940" i="4" s="1"/>
  <c r="C940" i="4" a="1"/>
  <c r="C940" i="4" s="1"/>
  <c r="B940" i="4" a="1"/>
  <c r="B940" i="4" s="1"/>
  <c r="A940" i="4" a="1"/>
  <c r="A940" i="4" s="1"/>
  <c r="D939" i="4" a="1"/>
  <c r="D939" i="4" s="1"/>
  <c r="C939" i="4" a="1"/>
  <c r="C939" i="4" s="1"/>
  <c r="B939" i="4" a="1"/>
  <c r="B939" i="4" s="1"/>
  <c r="A939" i="4" a="1"/>
  <c r="A939" i="4" s="1"/>
  <c r="D938" i="4" a="1"/>
  <c r="D938" i="4" s="1"/>
  <c r="C938" i="4" a="1"/>
  <c r="C938" i="4" s="1"/>
  <c r="B938" i="4" a="1"/>
  <c r="B938" i="4" s="1"/>
  <c r="A938" i="4" a="1"/>
  <c r="A938" i="4" s="1"/>
  <c r="D937" i="4" a="1"/>
  <c r="D937" i="4" s="1"/>
  <c r="C937" i="4" a="1"/>
  <c r="C937" i="4" s="1"/>
  <c r="B937" i="4" a="1"/>
  <c r="B937" i="4" s="1"/>
  <c r="A937" i="4" a="1"/>
  <c r="A937" i="4" s="1"/>
  <c r="D936" i="4" a="1"/>
  <c r="D936" i="4" s="1"/>
  <c r="C936" i="4" a="1"/>
  <c r="C936" i="4" s="1"/>
  <c r="B936" i="4" a="1"/>
  <c r="B936" i="4" s="1"/>
  <c r="A936" i="4" a="1"/>
  <c r="A936" i="4" s="1"/>
  <c r="D935" i="4" a="1"/>
  <c r="D935" i="4" s="1"/>
  <c r="C935" i="4" a="1"/>
  <c r="C935" i="4" s="1"/>
  <c r="B935" i="4" a="1"/>
  <c r="B935" i="4" s="1"/>
  <c r="A935" i="4" a="1"/>
  <c r="A935" i="4" s="1"/>
  <c r="D934" i="4" a="1"/>
  <c r="D934" i="4" s="1"/>
  <c r="C934" i="4" a="1"/>
  <c r="C934" i="4" s="1"/>
  <c r="B934" i="4" a="1"/>
  <c r="B934" i="4" s="1"/>
  <c r="A934" i="4" a="1"/>
  <c r="A934" i="4" s="1"/>
  <c r="D933" i="4" a="1"/>
  <c r="D933" i="4" s="1"/>
  <c r="C933" i="4" a="1"/>
  <c r="C933" i="4" s="1"/>
  <c r="B933" i="4" a="1"/>
  <c r="B933" i="4" s="1"/>
  <c r="A933" i="4" a="1"/>
  <c r="A933" i="4" s="1"/>
  <c r="D932" i="4" a="1"/>
  <c r="D932" i="4" s="1"/>
  <c r="C932" i="4" a="1"/>
  <c r="C932" i="4" s="1"/>
  <c r="B932" i="4" a="1"/>
  <c r="B932" i="4" s="1"/>
  <c r="A932" i="4" a="1"/>
  <c r="A932" i="4" s="1"/>
  <c r="D931" i="4" a="1"/>
  <c r="D931" i="4" s="1"/>
  <c r="C931" i="4" a="1"/>
  <c r="C931" i="4" s="1"/>
  <c r="B931" i="4" a="1"/>
  <c r="B931" i="4" s="1"/>
  <c r="A931" i="4" a="1"/>
  <c r="A931" i="4" s="1"/>
  <c r="D930" i="4" a="1"/>
  <c r="D930" i="4" s="1"/>
  <c r="C930" i="4" a="1"/>
  <c r="C930" i="4" s="1"/>
  <c r="B930" i="4" a="1"/>
  <c r="B930" i="4" s="1"/>
  <c r="A930" i="4" a="1"/>
  <c r="A930" i="4" s="1"/>
  <c r="D929" i="4" a="1"/>
  <c r="D929" i="4" s="1"/>
  <c r="C929" i="4" a="1"/>
  <c r="C929" i="4" s="1"/>
  <c r="B929" i="4" a="1"/>
  <c r="B929" i="4" s="1"/>
  <c r="A929" i="4" a="1"/>
  <c r="A929" i="4" s="1"/>
  <c r="D928" i="4" a="1"/>
  <c r="D928" i="4" s="1"/>
  <c r="C928" i="4" a="1"/>
  <c r="C928" i="4" s="1"/>
  <c r="B928" i="4" a="1"/>
  <c r="B928" i="4" s="1"/>
  <c r="A928" i="4" a="1"/>
  <c r="A928" i="4" s="1"/>
  <c r="D927" i="4" a="1"/>
  <c r="D927" i="4" s="1"/>
  <c r="C927" i="4" a="1"/>
  <c r="C927" i="4" s="1"/>
  <c r="B927" i="4" a="1"/>
  <c r="B927" i="4" s="1"/>
  <c r="A927" i="4" a="1"/>
  <c r="A927" i="4" s="1"/>
  <c r="D926" i="4" a="1"/>
  <c r="D926" i="4" s="1"/>
  <c r="C926" i="4" a="1"/>
  <c r="C926" i="4" s="1"/>
  <c r="B926" i="4" a="1"/>
  <c r="B926" i="4" s="1"/>
  <c r="A926" i="4" a="1"/>
  <c r="A926" i="4" s="1"/>
  <c r="D925" i="4" a="1"/>
  <c r="D925" i="4" s="1"/>
  <c r="C925" i="4" a="1"/>
  <c r="C925" i="4" s="1"/>
  <c r="B925" i="4" a="1"/>
  <c r="B925" i="4" s="1"/>
  <c r="A925" i="4" a="1"/>
  <c r="A925" i="4" s="1"/>
  <c r="D924" i="4" a="1"/>
  <c r="D924" i="4" s="1"/>
  <c r="C924" i="4" a="1"/>
  <c r="C924" i="4" s="1"/>
  <c r="B924" i="4" a="1"/>
  <c r="B924" i="4" s="1"/>
  <c r="A924" i="4" a="1"/>
  <c r="A924" i="4" s="1"/>
  <c r="D923" i="4" a="1"/>
  <c r="D923" i="4" s="1"/>
  <c r="C923" i="4" a="1"/>
  <c r="C923" i="4" s="1"/>
  <c r="B923" i="4" a="1"/>
  <c r="B923" i="4" s="1"/>
  <c r="A923" i="4" a="1"/>
  <c r="A923" i="4" s="1"/>
  <c r="D922" i="4" a="1"/>
  <c r="D922" i="4" s="1"/>
  <c r="C922" i="4" a="1"/>
  <c r="C922" i="4" s="1"/>
  <c r="B922" i="4" a="1"/>
  <c r="B922" i="4" s="1"/>
  <c r="A922" i="4" a="1"/>
  <c r="A922" i="4" s="1"/>
  <c r="D921" i="4" a="1"/>
  <c r="D921" i="4" s="1"/>
  <c r="C921" i="4" a="1"/>
  <c r="C921" i="4" s="1"/>
  <c r="B921" i="4" a="1"/>
  <c r="B921" i="4" s="1"/>
  <c r="A921" i="4" a="1"/>
  <c r="A921" i="4" s="1"/>
  <c r="D920" i="4" a="1"/>
  <c r="D920" i="4" s="1"/>
  <c r="C920" i="4" a="1"/>
  <c r="C920" i="4" s="1"/>
  <c r="B920" i="4" a="1"/>
  <c r="B920" i="4" s="1"/>
  <c r="A920" i="4" a="1"/>
  <c r="A920" i="4" s="1"/>
  <c r="D919" i="4" a="1"/>
  <c r="D919" i="4" s="1"/>
  <c r="C919" i="4" a="1"/>
  <c r="C919" i="4" s="1"/>
  <c r="B919" i="4" a="1"/>
  <c r="B919" i="4" s="1"/>
  <c r="A919" i="4" a="1"/>
  <c r="A919" i="4" s="1"/>
  <c r="D918" i="4" a="1"/>
  <c r="D918" i="4" s="1"/>
  <c r="C918" i="4" a="1"/>
  <c r="C918" i="4" s="1"/>
  <c r="B918" i="4" a="1"/>
  <c r="B918" i="4" s="1"/>
  <c r="A918" i="4" a="1"/>
  <c r="A918" i="4" s="1"/>
  <c r="D917" i="4" a="1"/>
  <c r="D917" i="4" s="1"/>
  <c r="C917" i="4" a="1"/>
  <c r="C917" i="4" s="1"/>
  <c r="B917" i="4" a="1"/>
  <c r="B917" i="4" s="1"/>
  <c r="A917" i="4" a="1"/>
  <c r="A917" i="4" s="1"/>
  <c r="D916" i="4" a="1"/>
  <c r="D916" i="4" s="1"/>
  <c r="C916" i="4" a="1"/>
  <c r="C916" i="4" s="1"/>
  <c r="B916" i="4" a="1"/>
  <c r="B916" i="4" s="1"/>
  <c r="A916" i="4" a="1"/>
  <c r="A916" i="4" s="1"/>
  <c r="D915" i="4" a="1"/>
  <c r="D915" i="4" s="1"/>
  <c r="C915" i="4" a="1"/>
  <c r="C915" i="4" s="1"/>
  <c r="B915" i="4" a="1"/>
  <c r="B915" i="4" s="1"/>
  <c r="A915" i="4" a="1"/>
  <c r="A915" i="4" s="1"/>
  <c r="D914" i="4" a="1"/>
  <c r="D914" i="4" s="1"/>
  <c r="C914" i="4" a="1"/>
  <c r="C914" i="4" s="1"/>
  <c r="B914" i="4" a="1"/>
  <c r="B914" i="4" s="1"/>
  <c r="A914" i="4" a="1"/>
  <c r="A914" i="4" s="1"/>
  <c r="D913" i="4" a="1"/>
  <c r="D913" i="4" s="1"/>
  <c r="C913" i="4" a="1"/>
  <c r="C913" i="4" s="1"/>
  <c r="B913" i="4" a="1"/>
  <c r="B913" i="4" s="1"/>
  <c r="A913" i="4" a="1"/>
  <c r="A913" i="4" s="1"/>
  <c r="D912" i="4" a="1"/>
  <c r="D912" i="4" s="1"/>
  <c r="C912" i="4" a="1"/>
  <c r="C912" i="4" s="1"/>
  <c r="B912" i="4" a="1"/>
  <c r="B912" i="4" s="1"/>
  <c r="A912" i="4" a="1"/>
  <c r="A912" i="4" s="1"/>
  <c r="D911" i="4" a="1"/>
  <c r="D911" i="4" s="1"/>
  <c r="C911" i="4" a="1"/>
  <c r="C911" i="4" s="1"/>
  <c r="B911" i="4" a="1"/>
  <c r="B911" i="4" s="1"/>
  <c r="A911" i="4" a="1"/>
  <c r="A911" i="4" s="1"/>
  <c r="D910" i="4" a="1"/>
  <c r="D910" i="4" s="1"/>
  <c r="C910" i="4" a="1"/>
  <c r="C910" i="4" s="1"/>
  <c r="B910" i="4" a="1"/>
  <c r="B910" i="4" s="1"/>
  <c r="A910" i="4" a="1"/>
  <c r="A910" i="4" s="1"/>
  <c r="D909" i="4" a="1"/>
  <c r="D909" i="4" s="1"/>
  <c r="C909" i="4" a="1"/>
  <c r="C909" i="4" s="1"/>
  <c r="B909" i="4" a="1"/>
  <c r="B909" i="4" s="1"/>
  <c r="A909" i="4" a="1"/>
  <c r="A909" i="4" s="1"/>
  <c r="D908" i="4" a="1"/>
  <c r="D908" i="4" s="1"/>
  <c r="C908" i="4" a="1"/>
  <c r="C908" i="4" s="1"/>
  <c r="B908" i="4" a="1"/>
  <c r="B908" i="4" s="1"/>
  <c r="A908" i="4" a="1"/>
  <c r="A908" i="4" s="1"/>
  <c r="D907" i="4" a="1"/>
  <c r="D907" i="4" s="1"/>
  <c r="C907" i="4" a="1"/>
  <c r="C907" i="4" s="1"/>
  <c r="B907" i="4" a="1"/>
  <c r="B907" i="4" s="1"/>
  <c r="A907" i="4" a="1"/>
  <c r="A907" i="4" s="1"/>
  <c r="D906" i="4" a="1"/>
  <c r="D906" i="4" s="1"/>
  <c r="C906" i="4" a="1"/>
  <c r="C906" i="4" s="1"/>
  <c r="B906" i="4" a="1"/>
  <c r="B906" i="4" s="1"/>
  <c r="A906" i="4" a="1"/>
  <c r="A906" i="4" s="1"/>
  <c r="D905" i="4" a="1"/>
  <c r="D905" i="4" s="1"/>
  <c r="C905" i="4" a="1"/>
  <c r="C905" i="4" s="1"/>
  <c r="B905" i="4" a="1"/>
  <c r="B905" i="4" s="1"/>
  <c r="A905" i="4" a="1"/>
  <c r="A905" i="4" s="1"/>
  <c r="D904" i="4" a="1"/>
  <c r="D904" i="4" s="1"/>
  <c r="C904" i="4" a="1"/>
  <c r="C904" i="4" s="1"/>
  <c r="B904" i="4" a="1"/>
  <c r="B904" i="4" s="1"/>
  <c r="A904" i="4" a="1"/>
  <c r="A904" i="4" s="1"/>
  <c r="D903" i="4" a="1"/>
  <c r="D903" i="4" s="1"/>
  <c r="C903" i="4" a="1"/>
  <c r="C903" i="4" s="1"/>
  <c r="B903" i="4" a="1"/>
  <c r="B903" i="4" s="1"/>
  <c r="A903" i="4" a="1"/>
  <c r="A903" i="4" s="1"/>
  <c r="D902" i="4" a="1"/>
  <c r="D902" i="4" s="1"/>
  <c r="C902" i="4" a="1"/>
  <c r="C902" i="4" s="1"/>
  <c r="B902" i="4" a="1"/>
  <c r="B902" i="4" s="1"/>
  <c r="A902" i="4" a="1"/>
  <c r="A902" i="4" s="1"/>
  <c r="D901" i="4" a="1"/>
  <c r="D901" i="4" s="1"/>
  <c r="C901" i="4" a="1"/>
  <c r="C901" i="4" s="1"/>
  <c r="B901" i="4" a="1"/>
  <c r="B901" i="4" s="1"/>
  <c r="A901" i="4" a="1"/>
  <c r="A901" i="4" s="1"/>
  <c r="D900" i="4" a="1"/>
  <c r="D900" i="4" s="1"/>
  <c r="C900" i="4" a="1"/>
  <c r="C900" i="4" s="1"/>
  <c r="B900" i="4" a="1"/>
  <c r="B900" i="4" s="1"/>
  <c r="A900" i="4" a="1"/>
  <c r="A900" i="4" s="1"/>
  <c r="D899" i="4" a="1"/>
  <c r="D899" i="4" s="1"/>
  <c r="C899" i="4" a="1"/>
  <c r="C899" i="4" s="1"/>
  <c r="B899" i="4" a="1"/>
  <c r="B899" i="4" s="1"/>
  <c r="A899" i="4" a="1"/>
  <c r="A899" i="4" s="1"/>
  <c r="D898" i="4" a="1"/>
  <c r="D898" i="4" s="1"/>
  <c r="C898" i="4" a="1"/>
  <c r="C898" i="4" s="1"/>
  <c r="B898" i="4" a="1"/>
  <c r="B898" i="4" s="1"/>
  <c r="A898" i="4" a="1"/>
  <c r="A898" i="4" s="1"/>
  <c r="D897" i="4" a="1"/>
  <c r="D897" i="4" s="1"/>
  <c r="C897" i="4" a="1"/>
  <c r="C897" i="4" s="1"/>
  <c r="B897" i="4" a="1"/>
  <c r="B897" i="4" s="1"/>
  <c r="A897" i="4" a="1"/>
  <c r="A897" i="4" s="1"/>
  <c r="D896" i="4" a="1"/>
  <c r="D896" i="4" s="1"/>
  <c r="C896" i="4" a="1"/>
  <c r="C896" i="4" s="1"/>
  <c r="B896" i="4" a="1"/>
  <c r="B896" i="4" s="1"/>
  <c r="A896" i="4" a="1"/>
  <c r="A896" i="4" s="1"/>
  <c r="D895" i="4" a="1"/>
  <c r="D895" i="4" s="1"/>
  <c r="C895" i="4" a="1"/>
  <c r="C895" i="4" s="1"/>
  <c r="B895" i="4" a="1"/>
  <c r="B895" i="4" s="1"/>
  <c r="A895" i="4" a="1"/>
  <c r="A895" i="4" s="1"/>
  <c r="D894" i="4" a="1"/>
  <c r="D894" i="4" s="1"/>
  <c r="C894" i="4" a="1"/>
  <c r="C894" i="4" s="1"/>
  <c r="B894" i="4" a="1"/>
  <c r="B894" i="4" s="1"/>
  <c r="A894" i="4" a="1"/>
  <c r="A894" i="4" s="1"/>
  <c r="D893" i="4" a="1"/>
  <c r="D893" i="4" s="1"/>
  <c r="C893" i="4" a="1"/>
  <c r="C893" i="4" s="1"/>
  <c r="B893" i="4" a="1"/>
  <c r="B893" i="4" s="1"/>
  <c r="A893" i="4" a="1"/>
  <c r="A893" i="4" s="1"/>
  <c r="D892" i="4" a="1"/>
  <c r="D892" i="4" s="1"/>
  <c r="C892" i="4" a="1"/>
  <c r="C892" i="4" s="1"/>
  <c r="B892" i="4" a="1"/>
  <c r="B892" i="4" s="1"/>
  <c r="A892" i="4" a="1"/>
  <c r="A892" i="4" s="1"/>
  <c r="D891" i="4" a="1"/>
  <c r="D891" i="4" s="1"/>
  <c r="C891" i="4" a="1"/>
  <c r="C891" i="4" s="1"/>
  <c r="B891" i="4" a="1"/>
  <c r="B891" i="4" s="1"/>
  <c r="A891" i="4" a="1"/>
  <c r="A891" i="4" s="1"/>
  <c r="D890" i="4" a="1"/>
  <c r="D890" i="4" s="1"/>
  <c r="C890" i="4" a="1"/>
  <c r="C890" i="4" s="1"/>
  <c r="B890" i="4" a="1"/>
  <c r="B890" i="4" s="1"/>
  <c r="A890" i="4" a="1"/>
  <c r="A890" i="4" s="1"/>
  <c r="D889" i="4" a="1"/>
  <c r="D889" i="4" s="1"/>
  <c r="C889" i="4" a="1"/>
  <c r="C889" i="4" s="1"/>
  <c r="B889" i="4" a="1"/>
  <c r="B889" i="4" s="1"/>
  <c r="A889" i="4" a="1"/>
  <c r="A889" i="4" s="1"/>
  <c r="D888" i="4" a="1"/>
  <c r="D888" i="4" s="1"/>
  <c r="C888" i="4" a="1"/>
  <c r="C888" i="4" s="1"/>
  <c r="B888" i="4" a="1"/>
  <c r="B888" i="4" s="1"/>
  <c r="A888" i="4" a="1"/>
  <c r="A888" i="4" s="1"/>
  <c r="D887" i="4" a="1"/>
  <c r="D887" i="4" s="1"/>
  <c r="C887" i="4" a="1"/>
  <c r="C887" i="4" s="1"/>
  <c r="B887" i="4" a="1"/>
  <c r="B887" i="4" s="1"/>
  <c r="A887" i="4" a="1"/>
  <c r="A887" i="4" s="1"/>
  <c r="D886" i="4" a="1"/>
  <c r="D886" i="4" s="1"/>
  <c r="C886" i="4" a="1"/>
  <c r="C886" i="4" s="1"/>
  <c r="B886" i="4" a="1"/>
  <c r="B886" i="4" s="1"/>
  <c r="A886" i="4" a="1"/>
  <c r="A886" i="4" s="1"/>
  <c r="D885" i="4" a="1"/>
  <c r="D885" i="4" s="1"/>
  <c r="C885" i="4" a="1"/>
  <c r="C885" i="4" s="1"/>
  <c r="B885" i="4" a="1"/>
  <c r="B885" i="4" s="1"/>
  <c r="A885" i="4" a="1"/>
  <c r="A885" i="4" s="1"/>
  <c r="D884" i="4" a="1"/>
  <c r="D884" i="4" s="1"/>
  <c r="C884" i="4" a="1"/>
  <c r="C884" i="4" s="1"/>
  <c r="B884" i="4" a="1"/>
  <c r="B884" i="4" s="1"/>
  <c r="A884" i="4" a="1"/>
  <c r="A884" i="4" s="1"/>
  <c r="D883" i="4" a="1"/>
  <c r="D883" i="4" s="1"/>
  <c r="C883" i="4" a="1"/>
  <c r="C883" i="4" s="1"/>
  <c r="B883" i="4" a="1"/>
  <c r="B883" i="4" s="1"/>
  <c r="A883" i="4" a="1"/>
  <c r="A883" i="4" s="1"/>
  <c r="D882" i="4" a="1"/>
  <c r="D882" i="4" s="1"/>
  <c r="C882" i="4" a="1"/>
  <c r="C882" i="4" s="1"/>
  <c r="B882" i="4" a="1"/>
  <c r="B882" i="4" s="1"/>
  <c r="A882" i="4" a="1"/>
  <c r="A882" i="4" s="1"/>
  <c r="D881" i="4" a="1"/>
  <c r="D881" i="4" s="1"/>
  <c r="C881" i="4" a="1"/>
  <c r="C881" i="4" s="1"/>
  <c r="B881" i="4" a="1"/>
  <c r="B881" i="4" s="1"/>
  <c r="A881" i="4" a="1"/>
  <c r="A881" i="4" s="1"/>
  <c r="D880" i="4" a="1"/>
  <c r="D880" i="4" s="1"/>
  <c r="C880" i="4" a="1"/>
  <c r="C880" i="4" s="1"/>
  <c r="B880" i="4" a="1"/>
  <c r="B880" i="4" s="1"/>
  <c r="A880" i="4" a="1"/>
  <c r="A880" i="4" s="1"/>
  <c r="D879" i="4" a="1"/>
  <c r="D879" i="4" s="1"/>
  <c r="C879" i="4" a="1"/>
  <c r="C879" i="4" s="1"/>
  <c r="B879" i="4" a="1"/>
  <c r="B879" i="4" s="1"/>
  <c r="A879" i="4" a="1"/>
  <c r="A879" i="4" s="1"/>
  <c r="D878" i="4" a="1"/>
  <c r="D878" i="4" s="1"/>
  <c r="C878" i="4" a="1"/>
  <c r="C878" i="4" s="1"/>
  <c r="B878" i="4" a="1"/>
  <c r="B878" i="4" s="1"/>
  <c r="A878" i="4" a="1"/>
  <c r="A878" i="4" s="1"/>
  <c r="D877" i="4" a="1"/>
  <c r="D877" i="4" s="1"/>
  <c r="C877" i="4" a="1"/>
  <c r="C877" i="4" s="1"/>
  <c r="B877" i="4" a="1"/>
  <c r="B877" i="4" s="1"/>
  <c r="A877" i="4" a="1"/>
  <c r="A877" i="4" s="1"/>
  <c r="D876" i="4" a="1"/>
  <c r="D876" i="4" s="1"/>
  <c r="C876" i="4" a="1"/>
  <c r="C876" i="4" s="1"/>
  <c r="B876" i="4" a="1"/>
  <c r="B876" i="4" s="1"/>
  <c r="A876" i="4" a="1"/>
  <c r="A876" i="4" s="1"/>
  <c r="D875" i="4" a="1"/>
  <c r="D875" i="4" s="1"/>
  <c r="C875" i="4" a="1"/>
  <c r="C875" i="4" s="1"/>
  <c r="B875" i="4" a="1"/>
  <c r="B875" i="4" s="1"/>
  <c r="A875" i="4" a="1"/>
  <c r="A875" i="4" s="1"/>
  <c r="D874" i="4" a="1"/>
  <c r="D874" i="4" s="1"/>
  <c r="C874" i="4" a="1"/>
  <c r="C874" i="4" s="1"/>
  <c r="B874" i="4" a="1"/>
  <c r="B874" i="4" s="1"/>
  <c r="A874" i="4" a="1"/>
  <c r="A874" i="4" s="1"/>
  <c r="D873" i="4" a="1"/>
  <c r="D873" i="4" s="1"/>
  <c r="C873" i="4" a="1"/>
  <c r="C873" i="4" s="1"/>
  <c r="B873" i="4" a="1"/>
  <c r="B873" i="4" s="1"/>
  <c r="A873" i="4" a="1"/>
  <c r="A873" i="4" s="1"/>
  <c r="D872" i="4" a="1"/>
  <c r="D872" i="4" s="1"/>
  <c r="C872" i="4" a="1"/>
  <c r="C872" i="4" s="1"/>
  <c r="B872" i="4" a="1"/>
  <c r="B872" i="4" s="1"/>
  <c r="A872" i="4" a="1"/>
  <c r="A872" i="4" s="1"/>
  <c r="D871" i="4" a="1"/>
  <c r="D871" i="4" s="1"/>
  <c r="C871" i="4" a="1"/>
  <c r="C871" i="4" s="1"/>
  <c r="B871" i="4" a="1"/>
  <c r="B871" i="4" s="1"/>
  <c r="A871" i="4" a="1"/>
  <c r="A871" i="4" s="1"/>
  <c r="D870" i="4" a="1"/>
  <c r="D870" i="4" s="1"/>
  <c r="C870" i="4" a="1"/>
  <c r="C870" i="4" s="1"/>
  <c r="B870" i="4" a="1"/>
  <c r="B870" i="4" s="1"/>
  <c r="A870" i="4" a="1"/>
  <c r="A870" i="4" s="1"/>
  <c r="D869" i="4" a="1"/>
  <c r="D869" i="4" s="1"/>
  <c r="C869" i="4" a="1"/>
  <c r="C869" i="4" s="1"/>
  <c r="B869" i="4" a="1"/>
  <c r="B869" i="4" s="1"/>
  <c r="A869" i="4" a="1"/>
  <c r="A869" i="4" s="1"/>
  <c r="D868" i="4" a="1"/>
  <c r="D868" i="4" s="1"/>
  <c r="C868" i="4" a="1"/>
  <c r="C868" i="4" s="1"/>
  <c r="B868" i="4" a="1"/>
  <c r="B868" i="4" s="1"/>
  <c r="A868" i="4" a="1"/>
  <c r="A868" i="4" s="1"/>
  <c r="D867" i="4" a="1"/>
  <c r="D867" i="4" s="1"/>
  <c r="C867" i="4" a="1"/>
  <c r="C867" i="4" s="1"/>
  <c r="B867" i="4" a="1"/>
  <c r="B867" i="4" s="1"/>
  <c r="A867" i="4" a="1"/>
  <c r="A867" i="4" s="1"/>
  <c r="D866" i="4" a="1"/>
  <c r="D866" i="4" s="1"/>
  <c r="C866" i="4" a="1"/>
  <c r="C866" i="4" s="1"/>
  <c r="B866" i="4" a="1"/>
  <c r="B866" i="4" s="1"/>
  <c r="A866" i="4" a="1"/>
  <c r="A866" i="4" s="1"/>
  <c r="D865" i="4" a="1"/>
  <c r="D865" i="4" s="1"/>
  <c r="C865" i="4" a="1"/>
  <c r="C865" i="4" s="1"/>
  <c r="B865" i="4" a="1"/>
  <c r="B865" i="4" s="1"/>
  <c r="A865" i="4" a="1"/>
  <c r="A865" i="4" s="1"/>
  <c r="D864" i="4" a="1"/>
  <c r="D864" i="4" s="1"/>
  <c r="C864" i="4" a="1"/>
  <c r="C864" i="4" s="1"/>
  <c r="B864" i="4" a="1"/>
  <c r="B864" i="4" s="1"/>
  <c r="A864" i="4" a="1"/>
  <c r="A864" i="4" s="1"/>
  <c r="D863" i="4" a="1"/>
  <c r="D863" i="4" s="1"/>
  <c r="C863" i="4" a="1"/>
  <c r="C863" i="4" s="1"/>
  <c r="B863" i="4" a="1"/>
  <c r="B863" i="4" s="1"/>
  <c r="A863" i="4" a="1"/>
  <c r="A863" i="4" s="1"/>
  <c r="D862" i="4" a="1"/>
  <c r="D862" i="4" s="1"/>
  <c r="C862" i="4" a="1"/>
  <c r="C862" i="4" s="1"/>
  <c r="B862" i="4" a="1"/>
  <c r="B862" i="4" s="1"/>
  <c r="A862" i="4" a="1"/>
  <c r="A862" i="4" s="1"/>
  <c r="D861" i="4" a="1"/>
  <c r="D861" i="4" s="1"/>
  <c r="C861" i="4" a="1"/>
  <c r="C861" i="4" s="1"/>
  <c r="B861" i="4" a="1"/>
  <c r="B861" i="4" s="1"/>
  <c r="A861" i="4" a="1"/>
  <c r="A861" i="4" s="1"/>
  <c r="D860" i="4" a="1"/>
  <c r="D860" i="4" s="1"/>
  <c r="C860" i="4" a="1"/>
  <c r="C860" i="4" s="1"/>
  <c r="B860" i="4" a="1"/>
  <c r="B860" i="4" s="1"/>
  <c r="A860" i="4" a="1"/>
  <c r="A860" i="4" s="1"/>
  <c r="D859" i="4" a="1"/>
  <c r="D859" i="4" s="1"/>
  <c r="C859" i="4" a="1"/>
  <c r="C859" i="4" s="1"/>
  <c r="B859" i="4" a="1"/>
  <c r="B859" i="4" s="1"/>
  <c r="A859" i="4" a="1"/>
  <c r="A859" i="4" s="1"/>
  <c r="D858" i="4" a="1"/>
  <c r="D858" i="4" s="1"/>
  <c r="C858" i="4" a="1"/>
  <c r="C858" i="4" s="1"/>
  <c r="B858" i="4" a="1"/>
  <c r="B858" i="4" s="1"/>
  <c r="A858" i="4" a="1"/>
  <c r="A858" i="4" s="1"/>
  <c r="D857" i="4" a="1"/>
  <c r="D857" i="4" s="1"/>
  <c r="C857" i="4" a="1"/>
  <c r="C857" i="4" s="1"/>
  <c r="B857" i="4" a="1"/>
  <c r="B857" i="4" s="1"/>
  <c r="A857" i="4" a="1"/>
  <c r="A857" i="4" s="1"/>
  <c r="D856" i="4" a="1"/>
  <c r="D856" i="4" s="1"/>
  <c r="C856" i="4" a="1"/>
  <c r="C856" i="4" s="1"/>
  <c r="B856" i="4" a="1"/>
  <c r="B856" i="4" s="1"/>
  <c r="A856" i="4" a="1"/>
  <c r="A856" i="4" s="1"/>
  <c r="D855" i="4" a="1"/>
  <c r="D855" i="4" s="1"/>
  <c r="C855" i="4" a="1"/>
  <c r="C855" i="4" s="1"/>
  <c r="B855" i="4" a="1"/>
  <c r="B855" i="4" s="1"/>
  <c r="A855" i="4" a="1"/>
  <c r="A855" i="4" s="1"/>
  <c r="D854" i="4" a="1"/>
  <c r="D854" i="4" s="1"/>
  <c r="C854" i="4" a="1"/>
  <c r="C854" i="4" s="1"/>
  <c r="B854" i="4" a="1"/>
  <c r="B854" i="4" s="1"/>
  <c r="A854" i="4" a="1"/>
  <c r="A854" i="4" s="1"/>
  <c r="D853" i="4" a="1"/>
  <c r="D853" i="4" s="1"/>
  <c r="C853" i="4" a="1"/>
  <c r="C853" i="4" s="1"/>
  <c r="B853" i="4" a="1"/>
  <c r="B853" i="4" s="1"/>
  <c r="A853" i="4" a="1"/>
  <c r="A853" i="4" s="1"/>
  <c r="D852" i="4" a="1"/>
  <c r="D852" i="4" s="1"/>
  <c r="C852" i="4" a="1"/>
  <c r="C852" i="4" s="1"/>
  <c r="B852" i="4" a="1"/>
  <c r="B852" i="4" s="1"/>
  <c r="A852" i="4" a="1"/>
  <c r="A852" i="4" s="1"/>
  <c r="D851" i="4" a="1"/>
  <c r="D851" i="4" s="1"/>
  <c r="C851" i="4" a="1"/>
  <c r="C851" i="4" s="1"/>
  <c r="B851" i="4" a="1"/>
  <c r="B851" i="4" s="1"/>
  <c r="A851" i="4" a="1"/>
  <c r="A851" i="4" s="1"/>
  <c r="D850" i="4" a="1"/>
  <c r="D850" i="4" s="1"/>
  <c r="C850" i="4" a="1"/>
  <c r="C850" i="4" s="1"/>
  <c r="B850" i="4" a="1"/>
  <c r="B850" i="4" s="1"/>
  <c r="A850" i="4" a="1"/>
  <c r="A850" i="4" s="1"/>
  <c r="D849" i="4" a="1"/>
  <c r="D849" i="4" s="1"/>
  <c r="C849" i="4" a="1"/>
  <c r="C849" i="4" s="1"/>
  <c r="B849" i="4" a="1"/>
  <c r="B849" i="4" s="1"/>
  <c r="A849" i="4" a="1"/>
  <c r="A849" i="4" s="1"/>
  <c r="D848" i="4" a="1"/>
  <c r="D848" i="4" s="1"/>
  <c r="C848" i="4" a="1"/>
  <c r="C848" i="4" s="1"/>
  <c r="B848" i="4" a="1"/>
  <c r="B848" i="4" s="1"/>
  <c r="A848" i="4" a="1"/>
  <c r="A848" i="4" s="1"/>
  <c r="D847" i="4" a="1"/>
  <c r="D847" i="4" s="1"/>
  <c r="C847" i="4" a="1"/>
  <c r="C847" i="4" s="1"/>
  <c r="B847" i="4" a="1"/>
  <c r="B847" i="4" s="1"/>
  <c r="A847" i="4" a="1"/>
  <c r="A847" i="4" s="1"/>
  <c r="D846" i="4" a="1"/>
  <c r="D846" i="4" s="1"/>
  <c r="C846" i="4" a="1"/>
  <c r="C846" i="4" s="1"/>
  <c r="B846" i="4" a="1"/>
  <c r="B846" i="4" s="1"/>
  <c r="A846" i="4" a="1"/>
  <c r="A846" i="4" s="1"/>
  <c r="D845" i="4" a="1"/>
  <c r="D845" i="4" s="1"/>
  <c r="C845" i="4" a="1"/>
  <c r="C845" i="4" s="1"/>
  <c r="B845" i="4" a="1"/>
  <c r="B845" i="4" s="1"/>
  <c r="A845" i="4" a="1"/>
  <c r="A845" i="4" s="1"/>
  <c r="D844" i="4" a="1"/>
  <c r="D844" i="4" s="1"/>
  <c r="C844" i="4" a="1"/>
  <c r="C844" i="4" s="1"/>
  <c r="B844" i="4" a="1"/>
  <c r="B844" i="4" s="1"/>
  <c r="A844" i="4" a="1"/>
  <c r="A844" i="4" s="1"/>
  <c r="D843" i="4" a="1"/>
  <c r="D843" i="4" s="1"/>
  <c r="C843" i="4" a="1"/>
  <c r="C843" i="4" s="1"/>
  <c r="B843" i="4" a="1"/>
  <c r="B843" i="4" s="1"/>
  <c r="A843" i="4" a="1"/>
  <c r="A843" i="4" s="1"/>
  <c r="D842" i="4" a="1"/>
  <c r="D842" i="4" s="1"/>
  <c r="C842" i="4" a="1"/>
  <c r="C842" i="4" s="1"/>
  <c r="B842" i="4" a="1"/>
  <c r="B842" i="4" s="1"/>
  <c r="A842" i="4" a="1"/>
  <c r="A842" i="4" s="1"/>
  <c r="D841" i="4" a="1"/>
  <c r="D841" i="4" s="1"/>
  <c r="C841" i="4" a="1"/>
  <c r="C841" i="4" s="1"/>
  <c r="B841" i="4" a="1"/>
  <c r="B841" i="4" s="1"/>
  <c r="A841" i="4" a="1"/>
  <c r="A841" i="4" s="1"/>
  <c r="D840" i="4" a="1"/>
  <c r="D840" i="4" s="1"/>
  <c r="C840" i="4" a="1"/>
  <c r="C840" i="4" s="1"/>
  <c r="B840" i="4" a="1"/>
  <c r="B840" i="4" s="1"/>
  <c r="A840" i="4" a="1"/>
  <c r="A840" i="4" s="1"/>
  <c r="D839" i="4" a="1"/>
  <c r="D839" i="4" s="1"/>
  <c r="C839" i="4" a="1"/>
  <c r="C839" i="4" s="1"/>
  <c r="B839" i="4" a="1"/>
  <c r="B839" i="4" s="1"/>
  <c r="A839" i="4" a="1"/>
  <c r="A839" i="4" s="1"/>
  <c r="D838" i="4" a="1"/>
  <c r="D838" i="4" s="1"/>
  <c r="C838" i="4" a="1"/>
  <c r="C838" i="4" s="1"/>
  <c r="B838" i="4" a="1"/>
  <c r="B838" i="4" s="1"/>
  <c r="A838" i="4" a="1"/>
  <c r="A838" i="4" s="1"/>
  <c r="D837" i="4" a="1"/>
  <c r="D837" i="4" s="1"/>
  <c r="C837" i="4" a="1"/>
  <c r="C837" i="4" s="1"/>
  <c r="B837" i="4" a="1"/>
  <c r="B837" i="4" s="1"/>
  <c r="A837" i="4" a="1"/>
  <c r="A837" i="4" s="1"/>
  <c r="D836" i="4" a="1"/>
  <c r="D836" i="4" s="1"/>
  <c r="C836" i="4" a="1"/>
  <c r="C836" i="4" s="1"/>
  <c r="B836" i="4" a="1"/>
  <c r="B836" i="4" s="1"/>
  <c r="A836" i="4" a="1"/>
  <c r="A836" i="4" s="1"/>
  <c r="D835" i="4" a="1"/>
  <c r="D835" i="4" s="1"/>
  <c r="C835" i="4" a="1"/>
  <c r="C835" i="4" s="1"/>
  <c r="B835" i="4" a="1"/>
  <c r="B835" i="4" s="1"/>
  <c r="A835" i="4" a="1"/>
  <c r="A835" i="4" s="1"/>
  <c r="D834" i="4" a="1"/>
  <c r="D834" i="4" s="1"/>
  <c r="C834" i="4" a="1"/>
  <c r="C834" i="4" s="1"/>
  <c r="B834" i="4" a="1"/>
  <c r="B834" i="4" s="1"/>
  <c r="A834" i="4" a="1"/>
  <c r="A834" i="4" s="1"/>
  <c r="D833" i="4" a="1"/>
  <c r="D833" i="4" s="1"/>
  <c r="C833" i="4" a="1"/>
  <c r="C833" i="4" s="1"/>
  <c r="B833" i="4" a="1"/>
  <c r="B833" i="4" s="1"/>
  <c r="A833" i="4" a="1"/>
  <c r="A833" i="4" s="1"/>
  <c r="D832" i="4" a="1"/>
  <c r="D832" i="4" s="1"/>
  <c r="C832" i="4" a="1"/>
  <c r="C832" i="4" s="1"/>
  <c r="B832" i="4" a="1"/>
  <c r="B832" i="4" s="1"/>
  <c r="A832" i="4" a="1"/>
  <c r="A832" i="4" s="1"/>
  <c r="D831" i="4" a="1"/>
  <c r="D831" i="4" s="1"/>
  <c r="C831" i="4" a="1"/>
  <c r="C831" i="4" s="1"/>
  <c r="B831" i="4" a="1"/>
  <c r="B831" i="4" s="1"/>
  <c r="A831" i="4" a="1"/>
  <c r="A831" i="4" s="1"/>
  <c r="D830" i="4" a="1"/>
  <c r="D830" i="4" s="1"/>
  <c r="C830" i="4" a="1"/>
  <c r="C830" i="4" s="1"/>
  <c r="B830" i="4" a="1"/>
  <c r="B830" i="4" s="1"/>
  <c r="A830" i="4" a="1"/>
  <c r="A830" i="4" s="1"/>
  <c r="D829" i="4" a="1"/>
  <c r="D829" i="4" s="1"/>
  <c r="C829" i="4" a="1"/>
  <c r="C829" i="4" s="1"/>
  <c r="B829" i="4" a="1"/>
  <c r="B829" i="4" s="1"/>
  <c r="A829" i="4" a="1"/>
  <c r="A829" i="4" s="1"/>
  <c r="D828" i="4" a="1"/>
  <c r="D828" i="4" s="1"/>
  <c r="C828" i="4" a="1"/>
  <c r="C828" i="4" s="1"/>
  <c r="B828" i="4" a="1"/>
  <c r="B828" i="4" s="1"/>
  <c r="A828" i="4" a="1"/>
  <c r="A828" i="4" s="1"/>
  <c r="D827" i="4" a="1"/>
  <c r="D827" i="4" s="1"/>
  <c r="C827" i="4" a="1"/>
  <c r="C827" i="4" s="1"/>
  <c r="B827" i="4" a="1"/>
  <c r="B827" i="4" s="1"/>
  <c r="A827" i="4" a="1"/>
  <c r="A827" i="4" s="1"/>
  <c r="D826" i="4" a="1"/>
  <c r="D826" i="4" s="1"/>
  <c r="C826" i="4" a="1"/>
  <c r="C826" i="4" s="1"/>
  <c r="B826" i="4" a="1"/>
  <c r="B826" i="4" s="1"/>
  <c r="A826" i="4" a="1"/>
  <c r="A826" i="4" s="1"/>
  <c r="D825" i="4" a="1"/>
  <c r="D825" i="4" s="1"/>
  <c r="C825" i="4" a="1"/>
  <c r="C825" i="4" s="1"/>
  <c r="B825" i="4" a="1"/>
  <c r="B825" i="4" s="1"/>
  <c r="A825" i="4" a="1"/>
  <c r="A825" i="4" s="1"/>
  <c r="D824" i="4" a="1"/>
  <c r="D824" i="4" s="1"/>
  <c r="C824" i="4" a="1"/>
  <c r="C824" i="4" s="1"/>
  <c r="B824" i="4" a="1"/>
  <c r="B824" i="4" s="1"/>
  <c r="A824" i="4" a="1"/>
  <c r="A824" i="4" s="1"/>
  <c r="D823" i="4" a="1"/>
  <c r="D823" i="4" s="1"/>
  <c r="C823" i="4" a="1"/>
  <c r="C823" i="4" s="1"/>
  <c r="B823" i="4" a="1"/>
  <c r="B823" i="4" s="1"/>
  <c r="A823" i="4" a="1"/>
  <c r="A823" i="4" s="1"/>
  <c r="D822" i="4" a="1"/>
  <c r="D822" i="4" s="1"/>
  <c r="C822" i="4" a="1"/>
  <c r="C822" i="4" s="1"/>
  <c r="B822" i="4" a="1"/>
  <c r="B822" i="4" s="1"/>
  <c r="A822" i="4" a="1"/>
  <c r="A822" i="4" s="1"/>
  <c r="D821" i="4" a="1"/>
  <c r="D821" i="4" s="1"/>
  <c r="C821" i="4" a="1"/>
  <c r="C821" i="4" s="1"/>
  <c r="B821" i="4" a="1"/>
  <c r="B821" i="4" s="1"/>
  <c r="A821" i="4" a="1"/>
  <c r="A821" i="4" s="1"/>
  <c r="D820" i="4" a="1"/>
  <c r="D820" i="4" s="1"/>
  <c r="C820" i="4" a="1"/>
  <c r="C820" i="4" s="1"/>
  <c r="B820" i="4" a="1"/>
  <c r="B820" i="4" s="1"/>
  <c r="A820" i="4" a="1"/>
  <c r="A820" i="4" s="1"/>
  <c r="D819" i="4" a="1"/>
  <c r="D819" i="4" s="1"/>
  <c r="C819" i="4" a="1"/>
  <c r="C819" i="4" s="1"/>
  <c r="B819" i="4" a="1"/>
  <c r="B819" i="4" s="1"/>
  <c r="A819" i="4" a="1"/>
  <c r="A819" i="4" s="1"/>
  <c r="D818" i="4" a="1"/>
  <c r="D818" i="4" s="1"/>
  <c r="C818" i="4" a="1"/>
  <c r="C818" i="4" s="1"/>
  <c r="B818" i="4" a="1"/>
  <c r="B818" i="4" s="1"/>
  <c r="A818" i="4" a="1"/>
  <c r="A818" i="4" s="1"/>
  <c r="D817" i="4" a="1"/>
  <c r="D817" i="4" s="1"/>
  <c r="C817" i="4" a="1"/>
  <c r="C817" i="4" s="1"/>
  <c r="B817" i="4" a="1"/>
  <c r="B817" i="4" s="1"/>
  <c r="A817" i="4" a="1"/>
  <c r="A817" i="4" s="1"/>
  <c r="D816" i="4" a="1"/>
  <c r="D816" i="4" s="1"/>
  <c r="C816" i="4" a="1"/>
  <c r="C816" i="4" s="1"/>
  <c r="B816" i="4" a="1"/>
  <c r="B816" i="4" s="1"/>
  <c r="A816" i="4" a="1"/>
  <c r="A816" i="4" s="1"/>
  <c r="D815" i="4" a="1"/>
  <c r="D815" i="4" s="1"/>
  <c r="C815" i="4" a="1"/>
  <c r="C815" i="4" s="1"/>
  <c r="B815" i="4" a="1"/>
  <c r="B815" i="4" s="1"/>
  <c r="A815" i="4" a="1"/>
  <c r="A815" i="4" s="1"/>
  <c r="D814" i="4" a="1"/>
  <c r="D814" i="4" s="1"/>
  <c r="C814" i="4" a="1"/>
  <c r="C814" i="4" s="1"/>
  <c r="B814" i="4" a="1"/>
  <c r="B814" i="4" s="1"/>
  <c r="A814" i="4" a="1"/>
  <c r="A814" i="4" s="1"/>
  <c r="D813" i="4" a="1"/>
  <c r="D813" i="4" s="1"/>
  <c r="C813" i="4" a="1"/>
  <c r="C813" i="4" s="1"/>
  <c r="B813" i="4" a="1"/>
  <c r="B813" i="4" s="1"/>
  <c r="A813" i="4" a="1"/>
  <c r="A813" i="4" s="1"/>
  <c r="D812" i="4" a="1"/>
  <c r="D812" i="4" s="1"/>
  <c r="C812" i="4" a="1"/>
  <c r="C812" i="4" s="1"/>
  <c r="B812" i="4" a="1"/>
  <c r="B812" i="4" s="1"/>
  <c r="A812" i="4" a="1"/>
  <c r="A812" i="4" s="1"/>
  <c r="D811" i="4" a="1"/>
  <c r="D811" i="4" s="1"/>
  <c r="C811" i="4" a="1"/>
  <c r="C811" i="4" s="1"/>
  <c r="B811" i="4" a="1"/>
  <c r="B811" i="4" s="1"/>
  <c r="A811" i="4" a="1"/>
  <c r="A811" i="4" s="1"/>
  <c r="D810" i="4" a="1"/>
  <c r="D810" i="4" s="1"/>
  <c r="C810" i="4" a="1"/>
  <c r="C810" i="4" s="1"/>
  <c r="B810" i="4" a="1"/>
  <c r="B810" i="4" s="1"/>
  <c r="A810" i="4" a="1"/>
  <c r="A810" i="4" s="1"/>
  <c r="D809" i="4" a="1"/>
  <c r="D809" i="4" s="1"/>
  <c r="C809" i="4" a="1"/>
  <c r="C809" i="4" s="1"/>
  <c r="B809" i="4" a="1"/>
  <c r="B809" i="4" s="1"/>
  <c r="A809" i="4" a="1"/>
  <c r="A809" i="4" s="1"/>
  <c r="D808" i="4" a="1"/>
  <c r="D808" i="4" s="1"/>
  <c r="C808" i="4" a="1"/>
  <c r="C808" i="4" s="1"/>
  <c r="B808" i="4" a="1"/>
  <c r="B808" i="4" s="1"/>
  <c r="A808" i="4" a="1"/>
  <c r="A808" i="4" s="1"/>
  <c r="D807" i="4" a="1"/>
  <c r="D807" i="4" s="1"/>
  <c r="C807" i="4" a="1"/>
  <c r="C807" i="4" s="1"/>
  <c r="B807" i="4" a="1"/>
  <c r="B807" i="4" s="1"/>
  <c r="A807" i="4" a="1"/>
  <c r="A807" i="4" s="1"/>
  <c r="D806" i="4" a="1"/>
  <c r="D806" i="4" s="1"/>
  <c r="C806" i="4" a="1"/>
  <c r="C806" i="4" s="1"/>
  <c r="B806" i="4" a="1"/>
  <c r="B806" i="4" s="1"/>
  <c r="A806" i="4" a="1"/>
  <c r="A806" i="4" s="1"/>
  <c r="D805" i="4" a="1"/>
  <c r="D805" i="4" s="1"/>
  <c r="C805" i="4" a="1"/>
  <c r="C805" i="4" s="1"/>
  <c r="B805" i="4" a="1"/>
  <c r="B805" i="4" s="1"/>
  <c r="A805" i="4" a="1"/>
  <c r="A805" i="4" s="1"/>
  <c r="D804" i="4" a="1"/>
  <c r="D804" i="4" s="1"/>
  <c r="C804" i="4" a="1"/>
  <c r="C804" i="4" s="1"/>
  <c r="B804" i="4" a="1"/>
  <c r="B804" i="4" s="1"/>
  <c r="A804" i="4" a="1"/>
  <c r="A804" i="4" s="1"/>
  <c r="D803" i="4" a="1"/>
  <c r="D803" i="4" s="1"/>
  <c r="C803" i="4" a="1"/>
  <c r="C803" i="4" s="1"/>
  <c r="B803" i="4" a="1"/>
  <c r="B803" i="4" s="1"/>
  <c r="A803" i="4" a="1"/>
  <c r="A803" i="4" s="1"/>
  <c r="D802" i="4" a="1"/>
  <c r="D802" i="4" s="1"/>
  <c r="C802" i="4" a="1"/>
  <c r="C802" i="4" s="1"/>
  <c r="B802" i="4" a="1"/>
  <c r="B802" i="4" s="1"/>
  <c r="A802" i="4" a="1"/>
  <c r="A802" i="4" s="1"/>
  <c r="D801" i="4" a="1"/>
  <c r="D801" i="4" s="1"/>
  <c r="C801" i="4" a="1"/>
  <c r="C801" i="4" s="1"/>
  <c r="B801" i="4" a="1"/>
  <c r="B801" i="4" s="1"/>
  <c r="A801" i="4" a="1"/>
  <c r="A801" i="4" s="1"/>
  <c r="D800" i="4" a="1"/>
  <c r="D800" i="4" s="1"/>
  <c r="C800" i="4" a="1"/>
  <c r="C800" i="4" s="1"/>
  <c r="B800" i="4" a="1"/>
  <c r="B800" i="4" s="1"/>
  <c r="A800" i="4" a="1"/>
  <c r="A800" i="4" s="1"/>
  <c r="D799" i="4" a="1"/>
  <c r="D799" i="4" s="1"/>
  <c r="C799" i="4" a="1"/>
  <c r="C799" i="4" s="1"/>
  <c r="B799" i="4" a="1"/>
  <c r="B799" i="4" s="1"/>
  <c r="A799" i="4" a="1"/>
  <c r="A799" i="4" s="1"/>
  <c r="D798" i="4" a="1"/>
  <c r="D798" i="4" s="1"/>
  <c r="C798" i="4" a="1"/>
  <c r="C798" i="4" s="1"/>
  <c r="B798" i="4" a="1"/>
  <c r="B798" i="4" s="1"/>
  <c r="A798" i="4" a="1"/>
  <c r="A798" i="4" s="1"/>
  <c r="D797" i="4" a="1"/>
  <c r="D797" i="4" s="1"/>
  <c r="C797" i="4" a="1"/>
  <c r="C797" i="4" s="1"/>
  <c r="B797" i="4" a="1"/>
  <c r="B797" i="4" s="1"/>
  <c r="A797" i="4" a="1"/>
  <c r="A797" i="4" s="1"/>
  <c r="D796" i="4" a="1"/>
  <c r="D796" i="4" s="1"/>
  <c r="C796" i="4" a="1"/>
  <c r="C796" i="4" s="1"/>
  <c r="B796" i="4" a="1"/>
  <c r="B796" i="4" s="1"/>
  <c r="A796" i="4" a="1"/>
  <c r="A796" i="4" s="1"/>
  <c r="D795" i="4" a="1"/>
  <c r="D795" i="4" s="1"/>
  <c r="C795" i="4" a="1"/>
  <c r="C795" i="4" s="1"/>
  <c r="B795" i="4" a="1"/>
  <c r="B795" i="4" s="1"/>
  <c r="A795" i="4" a="1"/>
  <c r="A795" i="4" s="1"/>
  <c r="D794" i="4" a="1"/>
  <c r="D794" i="4" s="1"/>
  <c r="C794" i="4" a="1"/>
  <c r="C794" i="4" s="1"/>
  <c r="B794" i="4" a="1"/>
  <c r="B794" i="4" s="1"/>
  <c r="A794" i="4" a="1"/>
  <c r="A794" i="4" s="1"/>
  <c r="D793" i="4" a="1"/>
  <c r="D793" i="4" s="1"/>
  <c r="C793" i="4" a="1"/>
  <c r="C793" i="4" s="1"/>
  <c r="B793" i="4" a="1"/>
  <c r="B793" i="4" s="1"/>
  <c r="A793" i="4" a="1"/>
  <c r="A793" i="4" s="1"/>
  <c r="D792" i="4" a="1"/>
  <c r="D792" i="4" s="1"/>
  <c r="C792" i="4" a="1"/>
  <c r="C792" i="4" s="1"/>
  <c r="B792" i="4" a="1"/>
  <c r="B792" i="4" s="1"/>
  <c r="A792" i="4" a="1"/>
  <c r="A792" i="4" s="1"/>
  <c r="D791" i="4" a="1"/>
  <c r="D791" i="4" s="1"/>
  <c r="C791" i="4" a="1"/>
  <c r="C791" i="4" s="1"/>
  <c r="B791" i="4" a="1"/>
  <c r="B791" i="4" s="1"/>
  <c r="A791" i="4" a="1"/>
  <c r="A791" i="4" s="1"/>
  <c r="D790" i="4" a="1"/>
  <c r="D790" i="4" s="1"/>
  <c r="C790" i="4" a="1"/>
  <c r="C790" i="4" s="1"/>
  <c r="B790" i="4" a="1"/>
  <c r="B790" i="4" s="1"/>
  <c r="A790" i="4" a="1"/>
  <c r="A790" i="4" s="1"/>
  <c r="D789" i="4" a="1"/>
  <c r="D789" i="4" s="1"/>
  <c r="C789" i="4" a="1"/>
  <c r="C789" i="4" s="1"/>
  <c r="B789" i="4" a="1"/>
  <c r="B789" i="4" s="1"/>
  <c r="A789" i="4" a="1"/>
  <c r="A789" i="4" s="1"/>
  <c r="D788" i="4" a="1"/>
  <c r="D788" i="4" s="1"/>
  <c r="C788" i="4" a="1"/>
  <c r="C788" i="4" s="1"/>
  <c r="B788" i="4" a="1"/>
  <c r="B788" i="4" s="1"/>
  <c r="A788" i="4" a="1"/>
  <c r="A788" i="4" s="1"/>
  <c r="D787" i="4" a="1"/>
  <c r="D787" i="4" s="1"/>
  <c r="C787" i="4" a="1"/>
  <c r="C787" i="4" s="1"/>
  <c r="B787" i="4" a="1"/>
  <c r="B787" i="4" s="1"/>
  <c r="A787" i="4" a="1"/>
  <c r="A787" i="4" s="1"/>
  <c r="D786" i="4" a="1"/>
  <c r="D786" i="4" s="1"/>
  <c r="C786" i="4" a="1"/>
  <c r="C786" i="4" s="1"/>
  <c r="B786" i="4" a="1"/>
  <c r="B786" i="4" s="1"/>
  <c r="A786" i="4" a="1"/>
  <c r="A786" i="4" s="1"/>
  <c r="D785" i="4" a="1"/>
  <c r="D785" i="4" s="1"/>
  <c r="C785" i="4" a="1"/>
  <c r="C785" i="4" s="1"/>
  <c r="B785" i="4" a="1"/>
  <c r="B785" i="4" s="1"/>
  <c r="A785" i="4" a="1"/>
  <c r="A785" i="4" s="1"/>
  <c r="D784" i="4" a="1"/>
  <c r="D784" i="4" s="1"/>
  <c r="C784" i="4" a="1"/>
  <c r="C784" i="4" s="1"/>
  <c r="B784" i="4" a="1"/>
  <c r="B784" i="4" s="1"/>
  <c r="A784" i="4" a="1"/>
  <c r="A784" i="4" s="1"/>
  <c r="D783" i="4" a="1"/>
  <c r="D783" i="4" s="1"/>
  <c r="C783" i="4" a="1"/>
  <c r="C783" i="4" s="1"/>
  <c r="B783" i="4" a="1"/>
  <c r="B783" i="4" s="1"/>
  <c r="A783" i="4" a="1"/>
  <c r="A783" i="4" s="1"/>
  <c r="D782" i="4" a="1"/>
  <c r="D782" i="4" s="1"/>
  <c r="C782" i="4" a="1"/>
  <c r="C782" i="4" s="1"/>
  <c r="B782" i="4" a="1"/>
  <c r="B782" i="4" s="1"/>
  <c r="A782" i="4" a="1"/>
  <c r="A782" i="4" s="1"/>
  <c r="D781" i="4" a="1"/>
  <c r="D781" i="4" s="1"/>
  <c r="C781" i="4" a="1"/>
  <c r="C781" i="4" s="1"/>
  <c r="B781" i="4" a="1"/>
  <c r="B781" i="4" s="1"/>
  <c r="A781" i="4" a="1"/>
  <c r="A781" i="4" s="1"/>
  <c r="D780" i="4" a="1"/>
  <c r="D780" i="4" s="1"/>
  <c r="C780" i="4" a="1"/>
  <c r="C780" i="4" s="1"/>
  <c r="B780" i="4" a="1"/>
  <c r="B780" i="4" s="1"/>
  <c r="A780" i="4" a="1"/>
  <c r="A780" i="4" s="1"/>
  <c r="D779" i="4" a="1"/>
  <c r="D779" i="4" s="1"/>
  <c r="C779" i="4" a="1"/>
  <c r="C779" i="4" s="1"/>
  <c r="B779" i="4" a="1"/>
  <c r="B779" i="4" s="1"/>
  <c r="A779" i="4" a="1"/>
  <c r="A779" i="4" s="1"/>
  <c r="D778" i="4" a="1"/>
  <c r="D778" i="4" s="1"/>
  <c r="C778" i="4" a="1"/>
  <c r="C778" i="4" s="1"/>
  <c r="B778" i="4" a="1"/>
  <c r="B778" i="4" s="1"/>
  <c r="A778" i="4" a="1"/>
  <c r="A778" i="4" s="1"/>
  <c r="D777" i="4" a="1"/>
  <c r="D777" i="4" s="1"/>
  <c r="C777" i="4" a="1"/>
  <c r="C777" i="4" s="1"/>
  <c r="B777" i="4" a="1"/>
  <c r="B777" i="4" s="1"/>
  <c r="A777" i="4" a="1"/>
  <c r="A777" i="4" s="1"/>
  <c r="D776" i="4" a="1"/>
  <c r="D776" i="4" s="1"/>
  <c r="C776" i="4" a="1"/>
  <c r="C776" i="4" s="1"/>
  <c r="B776" i="4" a="1"/>
  <c r="B776" i="4" s="1"/>
  <c r="A776" i="4" a="1"/>
  <c r="A776" i="4" s="1"/>
  <c r="D775" i="4" a="1"/>
  <c r="D775" i="4" s="1"/>
  <c r="C775" i="4" a="1"/>
  <c r="C775" i="4" s="1"/>
  <c r="B775" i="4" a="1"/>
  <c r="B775" i="4" s="1"/>
  <c r="A775" i="4" a="1"/>
  <c r="A775" i="4" s="1"/>
  <c r="D774" i="4" a="1"/>
  <c r="D774" i="4" s="1"/>
  <c r="C774" i="4" a="1"/>
  <c r="C774" i="4" s="1"/>
  <c r="B774" i="4" a="1"/>
  <c r="B774" i="4" s="1"/>
  <c r="A774" i="4" a="1"/>
  <c r="A774" i="4" s="1"/>
  <c r="D773" i="4" a="1"/>
  <c r="D773" i="4" s="1"/>
  <c r="C773" i="4" a="1"/>
  <c r="C773" i="4" s="1"/>
  <c r="B773" i="4" a="1"/>
  <c r="B773" i="4" s="1"/>
  <c r="A773" i="4" a="1"/>
  <c r="A773" i="4" s="1"/>
  <c r="D772" i="4" a="1"/>
  <c r="D772" i="4" s="1"/>
  <c r="C772" i="4" a="1"/>
  <c r="C772" i="4" s="1"/>
  <c r="B772" i="4" a="1"/>
  <c r="B772" i="4" s="1"/>
  <c r="A772" i="4" a="1"/>
  <c r="A772" i="4" s="1"/>
  <c r="D771" i="4" a="1"/>
  <c r="D771" i="4" s="1"/>
  <c r="C771" i="4" a="1"/>
  <c r="C771" i="4" s="1"/>
  <c r="B771" i="4" a="1"/>
  <c r="B771" i="4" s="1"/>
  <c r="A771" i="4" a="1"/>
  <c r="A771" i="4" s="1"/>
  <c r="D770" i="4" a="1"/>
  <c r="D770" i="4" s="1"/>
  <c r="C770" i="4" a="1"/>
  <c r="C770" i="4" s="1"/>
  <c r="B770" i="4" a="1"/>
  <c r="B770" i="4" s="1"/>
  <c r="A770" i="4" a="1"/>
  <c r="A770" i="4" s="1"/>
  <c r="D769" i="4" a="1"/>
  <c r="D769" i="4" s="1"/>
  <c r="C769" i="4" a="1"/>
  <c r="C769" i="4" s="1"/>
  <c r="B769" i="4" a="1"/>
  <c r="B769" i="4" s="1"/>
  <c r="A769" i="4" a="1"/>
  <c r="A769" i="4" s="1"/>
  <c r="D768" i="4" a="1"/>
  <c r="D768" i="4" s="1"/>
  <c r="C768" i="4" a="1"/>
  <c r="C768" i="4" s="1"/>
  <c r="B768" i="4" a="1"/>
  <c r="B768" i="4" s="1"/>
  <c r="A768" i="4" a="1"/>
  <c r="A768" i="4" s="1"/>
  <c r="D767" i="4" a="1"/>
  <c r="D767" i="4" s="1"/>
  <c r="C767" i="4" a="1"/>
  <c r="C767" i="4" s="1"/>
  <c r="B767" i="4" a="1"/>
  <c r="B767" i="4" s="1"/>
  <c r="A767" i="4" a="1"/>
  <c r="A767" i="4" s="1"/>
  <c r="D766" i="4" a="1"/>
  <c r="D766" i="4" s="1"/>
  <c r="C766" i="4" a="1"/>
  <c r="C766" i="4" s="1"/>
  <c r="B766" i="4" a="1"/>
  <c r="B766" i="4" s="1"/>
  <c r="A766" i="4" a="1"/>
  <c r="A766" i="4" s="1"/>
  <c r="D765" i="4" a="1"/>
  <c r="D765" i="4" s="1"/>
  <c r="C765" i="4" a="1"/>
  <c r="C765" i="4" s="1"/>
  <c r="B765" i="4" a="1"/>
  <c r="B765" i="4" s="1"/>
  <c r="A765" i="4" a="1"/>
  <c r="A765" i="4" s="1"/>
  <c r="D764" i="4" a="1"/>
  <c r="D764" i="4" s="1"/>
  <c r="C764" i="4" a="1"/>
  <c r="C764" i="4" s="1"/>
  <c r="B764" i="4" a="1"/>
  <c r="B764" i="4" s="1"/>
  <c r="A764" i="4" a="1"/>
  <c r="A764" i="4" s="1"/>
  <c r="D763" i="4" a="1"/>
  <c r="D763" i="4" s="1"/>
  <c r="C763" i="4" a="1"/>
  <c r="C763" i="4" s="1"/>
  <c r="B763" i="4" a="1"/>
  <c r="B763" i="4" s="1"/>
  <c r="A763" i="4" a="1"/>
  <c r="A763" i="4" s="1"/>
  <c r="D762" i="4" a="1"/>
  <c r="D762" i="4" s="1"/>
  <c r="C762" i="4" a="1"/>
  <c r="C762" i="4" s="1"/>
  <c r="B762" i="4" a="1"/>
  <c r="B762" i="4" s="1"/>
  <c r="A762" i="4" a="1"/>
  <c r="A762" i="4" s="1"/>
  <c r="D761" i="4" a="1"/>
  <c r="D761" i="4" s="1"/>
  <c r="C761" i="4" a="1"/>
  <c r="C761" i="4" s="1"/>
  <c r="B761" i="4" a="1"/>
  <c r="B761" i="4" s="1"/>
  <c r="A761" i="4" a="1"/>
  <c r="A761" i="4" s="1"/>
  <c r="D760" i="4" a="1"/>
  <c r="D760" i="4" s="1"/>
  <c r="C760" i="4" a="1"/>
  <c r="C760" i="4" s="1"/>
  <c r="B760" i="4" a="1"/>
  <c r="B760" i="4" s="1"/>
  <c r="A760" i="4" a="1"/>
  <c r="A760" i="4" s="1"/>
  <c r="D759" i="4" a="1"/>
  <c r="D759" i="4" s="1"/>
  <c r="C759" i="4" a="1"/>
  <c r="C759" i="4" s="1"/>
  <c r="B759" i="4" a="1"/>
  <c r="B759" i="4" s="1"/>
  <c r="A759" i="4" a="1"/>
  <c r="A759" i="4" s="1"/>
  <c r="D758" i="4" a="1"/>
  <c r="D758" i="4" s="1"/>
  <c r="C758" i="4" a="1"/>
  <c r="C758" i="4" s="1"/>
  <c r="B758" i="4" a="1"/>
  <c r="B758" i="4" s="1"/>
  <c r="A758" i="4" a="1"/>
  <c r="A758" i="4" s="1"/>
  <c r="D757" i="4" a="1"/>
  <c r="D757" i="4" s="1"/>
  <c r="C757" i="4" a="1"/>
  <c r="C757" i="4" s="1"/>
  <c r="B757" i="4" a="1"/>
  <c r="B757" i="4" s="1"/>
  <c r="A757" i="4" a="1"/>
  <c r="A757" i="4" s="1"/>
  <c r="D756" i="4" a="1"/>
  <c r="D756" i="4" s="1"/>
  <c r="C756" i="4" a="1"/>
  <c r="C756" i="4" s="1"/>
  <c r="B756" i="4" a="1"/>
  <c r="B756" i="4" s="1"/>
  <c r="A756" i="4" a="1"/>
  <c r="A756" i="4" s="1"/>
  <c r="D755" i="4" a="1"/>
  <c r="D755" i="4" s="1"/>
  <c r="C755" i="4" a="1"/>
  <c r="C755" i="4" s="1"/>
  <c r="B755" i="4" a="1"/>
  <c r="B755" i="4" s="1"/>
  <c r="A755" i="4" a="1"/>
  <c r="A755" i="4" s="1"/>
  <c r="D754" i="4" a="1"/>
  <c r="D754" i="4" s="1"/>
  <c r="C754" i="4" a="1"/>
  <c r="C754" i="4" s="1"/>
  <c r="B754" i="4" a="1"/>
  <c r="B754" i="4" s="1"/>
  <c r="A754" i="4" a="1"/>
  <c r="A754" i="4" s="1"/>
  <c r="D753" i="4" a="1"/>
  <c r="D753" i="4" s="1"/>
  <c r="C753" i="4" a="1"/>
  <c r="C753" i="4" s="1"/>
  <c r="B753" i="4" a="1"/>
  <c r="B753" i="4" s="1"/>
  <c r="A753" i="4" a="1"/>
  <c r="A753" i="4" s="1"/>
  <c r="D752" i="4" a="1"/>
  <c r="D752" i="4" s="1"/>
  <c r="C752" i="4" a="1"/>
  <c r="C752" i="4" s="1"/>
  <c r="B752" i="4" a="1"/>
  <c r="B752" i="4" s="1"/>
  <c r="A752" i="4" a="1"/>
  <c r="A752" i="4" s="1"/>
  <c r="D751" i="4" a="1"/>
  <c r="D751" i="4" s="1"/>
  <c r="C751" i="4" a="1"/>
  <c r="C751" i="4" s="1"/>
  <c r="B751" i="4" a="1"/>
  <c r="B751" i="4" s="1"/>
  <c r="A751" i="4" a="1"/>
  <c r="A751" i="4" s="1"/>
  <c r="D750" i="4" a="1"/>
  <c r="D750" i="4" s="1"/>
  <c r="C750" i="4" a="1"/>
  <c r="C750" i="4" s="1"/>
  <c r="B750" i="4" a="1"/>
  <c r="B750" i="4" s="1"/>
  <c r="A750" i="4" a="1"/>
  <c r="A750" i="4" s="1"/>
  <c r="D749" i="4" a="1"/>
  <c r="D749" i="4" s="1"/>
  <c r="C749" i="4" a="1"/>
  <c r="C749" i="4" s="1"/>
  <c r="B749" i="4" a="1"/>
  <c r="B749" i="4" s="1"/>
  <c r="A749" i="4" a="1"/>
  <c r="A749" i="4" s="1"/>
  <c r="D748" i="4" a="1"/>
  <c r="D748" i="4" s="1"/>
  <c r="C748" i="4" a="1"/>
  <c r="C748" i="4" s="1"/>
  <c r="B748" i="4" a="1"/>
  <c r="B748" i="4" s="1"/>
  <c r="A748" i="4" a="1"/>
  <c r="A748" i="4" s="1"/>
  <c r="D747" i="4" a="1"/>
  <c r="D747" i="4" s="1"/>
  <c r="C747" i="4" a="1"/>
  <c r="C747" i="4" s="1"/>
  <c r="B747" i="4" a="1"/>
  <c r="B747" i="4" s="1"/>
  <c r="A747" i="4" a="1"/>
  <c r="A747" i="4" s="1"/>
  <c r="D746" i="4" a="1"/>
  <c r="D746" i="4" s="1"/>
  <c r="C746" i="4" a="1"/>
  <c r="C746" i="4" s="1"/>
  <c r="B746" i="4" a="1"/>
  <c r="B746" i="4" s="1"/>
  <c r="A746" i="4" a="1"/>
  <c r="A746" i="4" s="1"/>
  <c r="D745" i="4" a="1"/>
  <c r="D745" i="4" s="1"/>
  <c r="C745" i="4" a="1"/>
  <c r="C745" i="4" s="1"/>
  <c r="B745" i="4" a="1"/>
  <c r="B745" i="4" s="1"/>
  <c r="A745" i="4" a="1"/>
  <c r="A745" i="4" s="1"/>
  <c r="D744" i="4" a="1"/>
  <c r="D744" i="4" s="1"/>
  <c r="C744" i="4" a="1"/>
  <c r="C744" i="4" s="1"/>
  <c r="B744" i="4" a="1"/>
  <c r="B744" i="4" s="1"/>
  <c r="A744" i="4" a="1"/>
  <c r="A744" i="4" s="1"/>
  <c r="D743" i="4" a="1"/>
  <c r="D743" i="4" s="1"/>
  <c r="C743" i="4" a="1"/>
  <c r="C743" i="4" s="1"/>
  <c r="B743" i="4" a="1"/>
  <c r="B743" i="4" s="1"/>
  <c r="A743" i="4" a="1"/>
  <c r="A743" i="4" s="1"/>
  <c r="D742" i="4" a="1"/>
  <c r="D742" i="4" s="1"/>
  <c r="C742" i="4" a="1"/>
  <c r="C742" i="4" s="1"/>
  <c r="B742" i="4" a="1"/>
  <c r="B742" i="4" s="1"/>
  <c r="A742" i="4" a="1"/>
  <c r="A742" i="4" s="1"/>
  <c r="D741" i="4" a="1"/>
  <c r="D741" i="4" s="1"/>
  <c r="C741" i="4" a="1"/>
  <c r="C741" i="4" s="1"/>
  <c r="B741" i="4" a="1"/>
  <c r="B741" i="4" s="1"/>
  <c r="A741" i="4" a="1"/>
  <c r="A741" i="4" s="1"/>
  <c r="D740" i="4" a="1"/>
  <c r="D740" i="4" s="1"/>
  <c r="C740" i="4" a="1"/>
  <c r="C740" i="4" s="1"/>
  <c r="B740" i="4" a="1"/>
  <c r="B740" i="4" s="1"/>
  <c r="A740" i="4" a="1"/>
  <c r="A740" i="4" s="1"/>
  <c r="D739" i="4" a="1"/>
  <c r="D739" i="4" s="1"/>
  <c r="C739" i="4" a="1"/>
  <c r="C739" i="4" s="1"/>
  <c r="B739" i="4" a="1"/>
  <c r="B739" i="4" s="1"/>
  <c r="A739" i="4" a="1"/>
  <c r="A739" i="4" s="1"/>
  <c r="D738" i="4" a="1"/>
  <c r="D738" i="4" s="1"/>
  <c r="C738" i="4" a="1"/>
  <c r="C738" i="4" s="1"/>
  <c r="B738" i="4" a="1"/>
  <c r="B738" i="4" s="1"/>
  <c r="A738" i="4" a="1"/>
  <c r="A738" i="4" s="1"/>
  <c r="D737" i="4" a="1"/>
  <c r="D737" i="4" s="1"/>
  <c r="C737" i="4" a="1"/>
  <c r="C737" i="4" s="1"/>
  <c r="B737" i="4" a="1"/>
  <c r="B737" i="4" s="1"/>
  <c r="A737" i="4" a="1"/>
  <c r="A737" i="4" s="1"/>
  <c r="D736" i="4" a="1"/>
  <c r="D736" i="4" s="1"/>
  <c r="C736" i="4" a="1"/>
  <c r="C736" i="4" s="1"/>
  <c r="B736" i="4" a="1"/>
  <c r="B736" i="4" s="1"/>
  <c r="A736" i="4" a="1"/>
  <c r="A736" i="4" s="1"/>
  <c r="D735" i="4" a="1"/>
  <c r="D735" i="4" s="1"/>
  <c r="C735" i="4" a="1"/>
  <c r="C735" i="4" s="1"/>
  <c r="B735" i="4" a="1"/>
  <c r="B735" i="4" s="1"/>
  <c r="A735" i="4" a="1"/>
  <c r="A735" i="4" s="1"/>
  <c r="D734" i="4" a="1"/>
  <c r="D734" i="4" s="1"/>
  <c r="C734" i="4" a="1"/>
  <c r="C734" i="4" s="1"/>
  <c r="B734" i="4" a="1"/>
  <c r="B734" i="4" s="1"/>
  <c r="A734" i="4" a="1"/>
  <c r="A734" i="4" s="1"/>
  <c r="D733" i="4" a="1"/>
  <c r="D733" i="4" s="1"/>
  <c r="C733" i="4" a="1"/>
  <c r="C733" i="4" s="1"/>
  <c r="B733" i="4" a="1"/>
  <c r="B733" i="4" s="1"/>
  <c r="A733" i="4" a="1"/>
  <c r="A733" i="4" s="1"/>
  <c r="D732" i="4" a="1"/>
  <c r="D732" i="4" s="1"/>
  <c r="C732" i="4" a="1"/>
  <c r="C732" i="4" s="1"/>
  <c r="B732" i="4" a="1"/>
  <c r="B732" i="4" s="1"/>
  <c r="A732" i="4" a="1"/>
  <c r="A732" i="4" s="1"/>
  <c r="D731" i="4" a="1"/>
  <c r="D731" i="4" s="1"/>
  <c r="C731" i="4" a="1"/>
  <c r="C731" i="4" s="1"/>
  <c r="B731" i="4" a="1"/>
  <c r="B731" i="4" s="1"/>
  <c r="A731" i="4" a="1"/>
  <c r="A731" i="4" s="1"/>
  <c r="D730" i="4" a="1"/>
  <c r="D730" i="4" s="1"/>
  <c r="C730" i="4" a="1"/>
  <c r="C730" i="4" s="1"/>
  <c r="B730" i="4" a="1"/>
  <c r="B730" i="4" s="1"/>
  <c r="A730" i="4" a="1"/>
  <c r="A730" i="4" s="1"/>
  <c r="D729" i="4" a="1"/>
  <c r="D729" i="4" s="1"/>
  <c r="C729" i="4" a="1"/>
  <c r="C729" i="4" s="1"/>
  <c r="B729" i="4" a="1"/>
  <c r="B729" i="4" s="1"/>
  <c r="A729" i="4" a="1"/>
  <c r="A729" i="4" s="1"/>
  <c r="D728" i="4" a="1"/>
  <c r="D728" i="4" s="1"/>
  <c r="C728" i="4" a="1"/>
  <c r="C728" i="4" s="1"/>
  <c r="B728" i="4" a="1"/>
  <c r="B728" i="4" s="1"/>
  <c r="A728" i="4" a="1"/>
  <c r="A728" i="4" s="1"/>
  <c r="D727" i="4" a="1"/>
  <c r="D727" i="4" s="1"/>
  <c r="C727" i="4" a="1"/>
  <c r="C727" i="4" s="1"/>
  <c r="B727" i="4" a="1"/>
  <c r="B727" i="4" s="1"/>
  <c r="A727" i="4" a="1"/>
  <c r="A727" i="4" s="1"/>
  <c r="D726" i="4" a="1"/>
  <c r="D726" i="4" s="1"/>
  <c r="C726" i="4" a="1"/>
  <c r="C726" i="4" s="1"/>
  <c r="B726" i="4" a="1"/>
  <c r="B726" i="4" s="1"/>
  <c r="A726" i="4" a="1"/>
  <c r="A726" i="4" s="1"/>
  <c r="D725" i="4" a="1"/>
  <c r="D725" i="4" s="1"/>
  <c r="C725" i="4" a="1"/>
  <c r="C725" i="4" s="1"/>
  <c r="B725" i="4" a="1"/>
  <c r="B725" i="4" s="1"/>
  <c r="A725" i="4" a="1"/>
  <c r="A725" i="4" s="1"/>
  <c r="D724" i="4" a="1"/>
  <c r="D724" i="4" s="1"/>
  <c r="C724" i="4" a="1"/>
  <c r="C724" i="4" s="1"/>
  <c r="B724" i="4" a="1"/>
  <c r="B724" i="4" s="1"/>
  <c r="A724" i="4" a="1"/>
  <c r="A724" i="4" s="1"/>
  <c r="D723" i="4" a="1"/>
  <c r="D723" i="4" s="1"/>
  <c r="C723" i="4" a="1"/>
  <c r="C723" i="4" s="1"/>
  <c r="B723" i="4" a="1"/>
  <c r="B723" i="4" s="1"/>
  <c r="A723" i="4" a="1"/>
  <c r="A723" i="4" s="1"/>
  <c r="D722" i="4" a="1"/>
  <c r="D722" i="4" s="1"/>
  <c r="C722" i="4" a="1"/>
  <c r="C722" i="4" s="1"/>
  <c r="B722" i="4" a="1"/>
  <c r="B722" i="4" s="1"/>
  <c r="A722" i="4" a="1"/>
  <c r="A722" i="4" s="1"/>
  <c r="D721" i="4" a="1"/>
  <c r="D721" i="4" s="1"/>
  <c r="C721" i="4" a="1"/>
  <c r="C721" i="4" s="1"/>
  <c r="B721" i="4" a="1"/>
  <c r="B721" i="4" s="1"/>
  <c r="A721" i="4" a="1"/>
  <c r="A721" i="4" s="1"/>
  <c r="D720" i="4" a="1"/>
  <c r="D720" i="4" s="1"/>
  <c r="C720" i="4" a="1"/>
  <c r="C720" i="4" s="1"/>
  <c r="B720" i="4" a="1"/>
  <c r="B720" i="4" s="1"/>
  <c r="A720" i="4" a="1"/>
  <c r="A720" i="4" s="1"/>
  <c r="D719" i="4" a="1"/>
  <c r="D719" i="4" s="1"/>
  <c r="C719" i="4" a="1"/>
  <c r="C719" i="4" s="1"/>
  <c r="B719" i="4" a="1"/>
  <c r="B719" i="4" s="1"/>
  <c r="A719" i="4" a="1"/>
  <c r="A719" i="4" s="1"/>
  <c r="D718" i="4" a="1"/>
  <c r="D718" i="4" s="1"/>
  <c r="C718" i="4" a="1"/>
  <c r="C718" i="4" s="1"/>
  <c r="B718" i="4" a="1"/>
  <c r="B718" i="4" s="1"/>
  <c r="A718" i="4" a="1"/>
  <c r="A718" i="4" s="1"/>
  <c r="D717" i="4" a="1"/>
  <c r="D717" i="4" s="1"/>
  <c r="C717" i="4" a="1"/>
  <c r="C717" i="4" s="1"/>
  <c r="B717" i="4" a="1"/>
  <c r="B717" i="4" s="1"/>
  <c r="A717" i="4" a="1"/>
  <c r="A717" i="4" s="1"/>
  <c r="D716" i="4" a="1"/>
  <c r="D716" i="4" s="1"/>
  <c r="C716" i="4" a="1"/>
  <c r="C716" i="4" s="1"/>
  <c r="B716" i="4" a="1"/>
  <c r="B716" i="4" s="1"/>
  <c r="A716" i="4" a="1"/>
  <c r="A716" i="4" s="1"/>
  <c r="D715" i="4" a="1"/>
  <c r="D715" i="4" s="1"/>
  <c r="C715" i="4" a="1"/>
  <c r="C715" i="4" s="1"/>
  <c r="B715" i="4" a="1"/>
  <c r="B715" i="4" s="1"/>
  <c r="A715" i="4" a="1"/>
  <c r="A715" i="4" s="1"/>
  <c r="D714" i="4" a="1"/>
  <c r="D714" i="4" s="1"/>
  <c r="C714" i="4" a="1"/>
  <c r="C714" i="4" s="1"/>
  <c r="B714" i="4" a="1"/>
  <c r="B714" i="4" s="1"/>
  <c r="A714" i="4" a="1"/>
  <c r="A714" i="4" s="1"/>
  <c r="D713" i="4" a="1"/>
  <c r="D713" i="4" s="1"/>
  <c r="C713" i="4" a="1"/>
  <c r="C713" i="4" s="1"/>
  <c r="B713" i="4" a="1"/>
  <c r="B713" i="4" s="1"/>
  <c r="A713" i="4" a="1"/>
  <c r="A713" i="4" s="1"/>
  <c r="D712" i="4" a="1"/>
  <c r="D712" i="4" s="1"/>
  <c r="C712" i="4" a="1"/>
  <c r="C712" i="4" s="1"/>
  <c r="B712" i="4" a="1"/>
  <c r="B712" i="4" s="1"/>
  <c r="A712" i="4" a="1"/>
  <c r="A712" i="4" s="1"/>
  <c r="D711" i="4" a="1"/>
  <c r="D711" i="4" s="1"/>
  <c r="C711" i="4" a="1"/>
  <c r="C711" i="4" s="1"/>
  <c r="B711" i="4" a="1"/>
  <c r="B711" i="4" s="1"/>
  <c r="A711" i="4" a="1"/>
  <c r="A711" i="4" s="1"/>
  <c r="D710" i="4" a="1"/>
  <c r="D710" i="4" s="1"/>
  <c r="C710" i="4" a="1"/>
  <c r="C710" i="4" s="1"/>
  <c r="B710" i="4" a="1"/>
  <c r="B710" i="4" s="1"/>
  <c r="A710" i="4" a="1"/>
  <c r="A710" i="4" s="1"/>
  <c r="D709" i="4" a="1"/>
  <c r="D709" i="4" s="1"/>
  <c r="C709" i="4" a="1"/>
  <c r="C709" i="4" s="1"/>
  <c r="B709" i="4" a="1"/>
  <c r="B709" i="4" s="1"/>
  <c r="A709" i="4" a="1"/>
  <c r="A709" i="4" s="1"/>
  <c r="D708" i="4" a="1"/>
  <c r="D708" i="4" s="1"/>
  <c r="C708" i="4" a="1"/>
  <c r="C708" i="4" s="1"/>
  <c r="B708" i="4" a="1"/>
  <c r="B708" i="4" s="1"/>
  <c r="A708" i="4" a="1"/>
  <c r="A708" i="4" s="1"/>
  <c r="D707" i="4" a="1"/>
  <c r="D707" i="4" s="1"/>
  <c r="C707" i="4" a="1"/>
  <c r="C707" i="4" s="1"/>
  <c r="B707" i="4" a="1"/>
  <c r="B707" i="4" s="1"/>
  <c r="A707" i="4" a="1"/>
  <c r="A707" i="4" s="1"/>
  <c r="D706" i="4" a="1"/>
  <c r="D706" i="4" s="1"/>
  <c r="C706" i="4" a="1"/>
  <c r="C706" i="4" s="1"/>
  <c r="B706" i="4" a="1"/>
  <c r="B706" i="4" s="1"/>
  <c r="A706" i="4" a="1"/>
  <c r="A706" i="4" s="1"/>
  <c r="D705" i="4" a="1"/>
  <c r="D705" i="4" s="1"/>
  <c r="C705" i="4" a="1"/>
  <c r="C705" i="4" s="1"/>
  <c r="B705" i="4" a="1"/>
  <c r="B705" i="4" s="1"/>
  <c r="A705" i="4" a="1"/>
  <c r="A705" i="4" s="1"/>
  <c r="D704" i="4" a="1"/>
  <c r="D704" i="4" s="1"/>
  <c r="C704" i="4" a="1"/>
  <c r="C704" i="4" s="1"/>
  <c r="B704" i="4" a="1"/>
  <c r="B704" i="4" s="1"/>
  <c r="A704" i="4" a="1"/>
  <c r="A704" i="4" s="1"/>
  <c r="D703" i="4" a="1"/>
  <c r="D703" i="4" s="1"/>
  <c r="C703" i="4" a="1"/>
  <c r="C703" i="4" s="1"/>
  <c r="B703" i="4" a="1"/>
  <c r="B703" i="4" s="1"/>
  <c r="A703" i="4" a="1"/>
  <c r="A703" i="4" s="1"/>
  <c r="D702" i="4" a="1"/>
  <c r="D702" i="4" s="1"/>
  <c r="C702" i="4" a="1"/>
  <c r="C702" i="4" s="1"/>
  <c r="B702" i="4" a="1"/>
  <c r="B702" i="4" s="1"/>
  <c r="A702" i="4" a="1"/>
  <c r="A702" i="4" s="1"/>
  <c r="D701" i="4" a="1"/>
  <c r="D701" i="4" s="1"/>
  <c r="C701" i="4" a="1"/>
  <c r="C701" i="4" s="1"/>
  <c r="B701" i="4" a="1"/>
  <c r="B701" i="4" s="1"/>
  <c r="A701" i="4" a="1"/>
  <c r="A701" i="4" s="1"/>
  <c r="D700" i="4" a="1"/>
  <c r="D700" i="4" s="1"/>
  <c r="C700" i="4" a="1"/>
  <c r="C700" i="4" s="1"/>
  <c r="B700" i="4" a="1"/>
  <c r="B700" i="4" s="1"/>
  <c r="A700" i="4" a="1"/>
  <c r="A700" i="4" s="1"/>
  <c r="D699" i="4" a="1"/>
  <c r="D699" i="4" s="1"/>
  <c r="C699" i="4" a="1"/>
  <c r="C699" i="4" s="1"/>
  <c r="B699" i="4" a="1"/>
  <c r="B699" i="4" s="1"/>
  <c r="A699" i="4" a="1"/>
  <c r="A699" i="4" s="1"/>
  <c r="D698" i="4" a="1"/>
  <c r="D698" i="4" s="1"/>
  <c r="C698" i="4" a="1"/>
  <c r="C698" i="4" s="1"/>
  <c r="B698" i="4" a="1"/>
  <c r="B698" i="4" s="1"/>
  <c r="A698" i="4" a="1"/>
  <c r="A698" i="4" s="1"/>
  <c r="D697" i="4" a="1"/>
  <c r="D697" i="4" s="1"/>
  <c r="C697" i="4" a="1"/>
  <c r="C697" i="4" s="1"/>
  <c r="B697" i="4" a="1"/>
  <c r="B697" i="4" s="1"/>
  <c r="A697" i="4" a="1"/>
  <c r="A697" i="4" s="1"/>
  <c r="D696" i="4" a="1"/>
  <c r="D696" i="4" s="1"/>
  <c r="C696" i="4" a="1"/>
  <c r="C696" i="4" s="1"/>
  <c r="B696" i="4" a="1"/>
  <c r="B696" i="4" s="1"/>
  <c r="A696" i="4" a="1"/>
  <c r="A696" i="4" s="1"/>
  <c r="D695" i="4" a="1"/>
  <c r="D695" i="4" s="1"/>
  <c r="C695" i="4" a="1"/>
  <c r="C695" i="4" s="1"/>
  <c r="B695" i="4" a="1"/>
  <c r="B695" i="4" s="1"/>
  <c r="A695" i="4" a="1"/>
  <c r="A695" i="4" s="1"/>
  <c r="D694" i="4" a="1"/>
  <c r="D694" i="4" s="1"/>
  <c r="C694" i="4" a="1"/>
  <c r="C694" i="4" s="1"/>
  <c r="B694" i="4" a="1"/>
  <c r="B694" i="4" s="1"/>
  <c r="A694" i="4" a="1"/>
  <c r="A694" i="4" s="1"/>
  <c r="D693" i="4" a="1"/>
  <c r="D693" i="4" s="1"/>
  <c r="C693" i="4" a="1"/>
  <c r="C693" i="4" s="1"/>
  <c r="B693" i="4" a="1"/>
  <c r="B693" i="4" s="1"/>
  <c r="A693" i="4" a="1"/>
  <c r="A693" i="4" s="1"/>
  <c r="D692" i="4" a="1"/>
  <c r="D692" i="4" s="1"/>
  <c r="C692" i="4" a="1"/>
  <c r="C692" i="4" s="1"/>
  <c r="B692" i="4" a="1"/>
  <c r="B692" i="4" s="1"/>
  <c r="A692" i="4" a="1"/>
  <c r="A692" i="4" s="1"/>
  <c r="D691" i="4" a="1"/>
  <c r="D691" i="4" s="1"/>
  <c r="C691" i="4" a="1"/>
  <c r="C691" i="4" s="1"/>
  <c r="B691" i="4" a="1"/>
  <c r="B691" i="4" s="1"/>
  <c r="A691" i="4" a="1"/>
  <c r="A691" i="4" s="1"/>
  <c r="D690" i="4" a="1"/>
  <c r="D690" i="4" s="1"/>
  <c r="C690" i="4" a="1"/>
  <c r="C690" i="4" s="1"/>
  <c r="B690" i="4" a="1"/>
  <c r="B690" i="4" s="1"/>
  <c r="A690" i="4" a="1"/>
  <c r="A690" i="4" s="1"/>
  <c r="D689" i="4" a="1"/>
  <c r="D689" i="4" s="1"/>
  <c r="C689" i="4" a="1"/>
  <c r="C689" i="4" s="1"/>
  <c r="B689" i="4" a="1"/>
  <c r="B689" i="4" s="1"/>
  <c r="A689" i="4" a="1"/>
  <c r="A689" i="4" s="1"/>
  <c r="D688" i="4" a="1"/>
  <c r="D688" i="4" s="1"/>
  <c r="C688" i="4" a="1"/>
  <c r="C688" i="4" s="1"/>
  <c r="B688" i="4" a="1"/>
  <c r="B688" i="4" s="1"/>
  <c r="A688" i="4" a="1"/>
  <c r="A688" i="4" s="1"/>
  <c r="D687" i="4" a="1"/>
  <c r="D687" i="4" s="1"/>
  <c r="C687" i="4" a="1"/>
  <c r="C687" i="4" s="1"/>
  <c r="B687" i="4" a="1"/>
  <c r="B687" i="4" s="1"/>
  <c r="A687" i="4" a="1"/>
  <c r="A687" i="4" s="1"/>
  <c r="D686" i="4" a="1"/>
  <c r="D686" i="4" s="1"/>
  <c r="C686" i="4" a="1"/>
  <c r="C686" i="4" s="1"/>
  <c r="B686" i="4" a="1"/>
  <c r="B686" i="4" s="1"/>
  <c r="A686" i="4" a="1"/>
  <c r="A686" i="4" s="1"/>
  <c r="D685" i="4" a="1"/>
  <c r="D685" i="4" s="1"/>
  <c r="C685" i="4" a="1"/>
  <c r="C685" i="4" s="1"/>
  <c r="B685" i="4" a="1"/>
  <c r="B685" i="4" s="1"/>
  <c r="A685" i="4" a="1"/>
  <c r="A685" i="4" s="1"/>
  <c r="D684" i="4" a="1"/>
  <c r="D684" i="4" s="1"/>
  <c r="C684" i="4" a="1"/>
  <c r="C684" i="4" s="1"/>
  <c r="B684" i="4" a="1"/>
  <c r="B684" i="4" s="1"/>
  <c r="A684" i="4" a="1"/>
  <c r="A684" i="4" s="1"/>
  <c r="D683" i="4" a="1"/>
  <c r="D683" i="4" s="1"/>
  <c r="C683" i="4" a="1"/>
  <c r="C683" i="4" s="1"/>
  <c r="B683" i="4" a="1"/>
  <c r="B683" i="4" s="1"/>
  <c r="A683" i="4" a="1"/>
  <c r="A683" i="4" s="1"/>
  <c r="D682" i="4" a="1"/>
  <c r="D682" i="4" s="1"/>
  <c r="C682" i="4" a="1"/>
  <c r="C682" i="4" s="1"/>
  <c r="B682" i="4" a="1"/>
  <c r="B682" i="4" s="1"/>
  <c r="A682" i="4" a="1"/>
  <c r="A682" i="4" s="1"/>
  <c r="D681" i="4" a="1"/>
  <c r="D681" i="4" s="1"/>
  <c r="C681" i="4" a="1"/>
  <c r="C681" i="4" s="1"/>
  <c r="B681" i="4" a="1"/>
  <c r="B681" i="4" s="1"/>
  <c r="A681" i="4" a="1"/>
  <c r="A681" i="4" s="1"/>
  <c r="D680" i="4" a="1"/>
  <c r="D680" i="4" s="1"/>
  <c r="C680" i="4" a="1"/>
  <c r="C680" i="4" s="1"/>
  <c r="B680" i="4" a="1"/>
  <c r="B680" i="4" s="1"/>
  <c r="A680" i="4" a="1"/>
  <c r="A680" i="4" s="1"/>
  <c r="D679" i="4" a="1"/>
  <c r="D679" i="4" s="1"/>
  <c r="C679" i="4" a="1"/>
  <c r="C679" i="4" s="1"/>
  <c r="B679" i="4" a="1"/>
  <c r="B679" i="4" s="1"/>
  <c r="A679" i="4" a="1"/>
  <c r="A679" i="4" s="1"/>
  <c r="D678" i="4" a="1"/>
  <c r="D678" i="4" s="1"/>
  <c r="C678" i="4" a="1"/>
  <c r="C678" i="4" s="1"/>
  <c r="B678" i="4" a="1"/>
  <c r="B678" i="4" s="1"/>
  <c r="A678" i="4" a="1"/>
  <c r="A678" i="4" s="1"/>
  <c r="D677" i="4" a="1"/>
  <c r="D677" i="4" s="1"/>
  <c r="C677" i="4" a="1"/>
  <c r="C677" i="4" s="1"/>
  <c r="B677" i="4" a="1"/>
  <c r="B677" i="4" s="1"/>
  <c r="A677" i="4" a="1"/>
  <c r="A677" i="4" s="1"/>
  <c r="D676" i="4" a="1"/>
  <c r="D676" i="4" s="1"/>
  <c r="C676" i="4" a="1"/>
  <c r="C676" i="4" s="1"/>
  <c r="B676" i="4" a="1"/>
  <c r="B676" i="4" s="1"/>
  <c r="A676" i="4" a="1"/>
  <c r="A676" i="4" s="1"/>
  <c r="D675" i="4" a="1"/>
  <c r="D675" i="4" s="1"/>
  <c r="C675" i="4" a="1"/>
  <c r="C675" i="4" s="1"/>
  <c r="B675" i="4" a="1"/>
  <c r="B675" i="4" s="1"/>
  <c r="A675" i="4" a="1"/>
  <c r="A675" i="4" s="1"/>
  <c r="D674" i="4" a="1"/>
  <c r="D674" i="4" s="1"/>
  <c r="C674" i="4" a="1"/>
  <c r="C674" i="4" s="1"/>
  <c r="B674" i="4" a="1"/>
  <c r="B674" i="4" s="1"/>
  <c r="A674" i="4" a="1"/>
  <c r="A674" i="4" s="1"/>
  <c r="D673" i="4" a="1"/>
  <c r="D673" i="4" s="1"/>
  <c r="C673" i="4" a="1"/>
  <c r="C673" i="4" s="1"/>
  <c r="B673" i="4" a="1"/>
  <c r="B673" i="4" s="1"/>
  <c r="A673" i="4" a="1"/>
  <c r="A673" i="4" s="1"/>
  <c r="D672" i="4" a="1"/>
  <c r="D672" i="4" s="1"/>
  <c r="C672" i="4" a="1"/>
  <c r="C672" i="4" s="1"/>
  <c r="B672" i="4" a="1"/>
  <c r="B672" i="4" s="1"/>
  <c r="A672" i="4" a="1"/>
  <c r="A672" i="4" s="1"/>
  <c r="D671" i="4" a="1"/>
  <c r="D671" i="4" s="1"/>
  <c r="C671" i="4" a="1"/>
  <c r="C671" i="4" s="1"/>
  <c r="B671" i="4" a="1"/>
  <c r="B671" i="4" s="1"/>
  <c r="A671" i="4" a="1"/>
  <c r="A671" i="4" s="1"/>
  <c r="D670" i="4" a="1"/>
  <c r="D670" i="4" s="1"/>
  <c r="C670" i="4" a="1"/>
  <c r="C670" i="4" s="1"/>
  <c r="B670" i="4" a="1"/>
  <c r="B670" i="4" s="1"/>
  <c r="A670" i="4" a="1"/>
  <c r="A670" i="4" s="1"/>
  <c r="D669" i="4" a="1"/>
  <c r="D669" i="4" s="1"/>
  <c r="C669" i="4" a="1"/>
  <c r="C669" i="4" s="1"/>
  <c r="B669" i="4" a="1"/>
  <c r="B669" i="4" s="1"/>
  <c r="A669" i="4" a="1"/>
  <c r="A669" i="4" s="1"/>
  <c r="D668" i="4" a="1"/>
  <c r="D668" i="4" s="1"/>
  <c r="C668" i="4" a="1"/>
  <c r="C668" i="4" s="1"/>
  <c r="B668" i="4" a="1"/>
  <c r="B668" i="4" s="1"/>
  <c r="A668" i="4" a="1"/>
  <c r="A668" i="4" s="1"/>
  <c r="D667" i="4" a="1"/>
  <c r="D667" i="4" s="1"/>
  <c r="C667" i="4" a="1"/>
  <c r="C667" i="4" s="1"/>
  <c r="B667" i="4" a="1"/>
  <c r="B667" i="4" s="1"/>
  <c r="A667" i="4" a="1"/>
  <c r="A667" i="4" s="1"/>
  <c r="D666" i="4" a="1"/>
  <c r="D666" i="4" s="1"/>
  <c r="C666" i="4" a="1"/>
  <c r="C666" i="4" s="1"/>
  <c r="B666" i="4" a="1"/>
  <c r="B666" i="4" s="1"/>
  <c r="A666" i="4" a="1"/>
  <c r="A666" i="4" s="1"/>
  <c r="D665" i="4" a="1"/>
  <c r="D665" i="4" s="1"/>
  <c r="C665" i="4" a="1"/>
  <c r="C665" i="4" s="1"/>
  <c r="B665" i="4" a="1"/>
  <c r="B665" i="4" s="1"/>
  <c r="A665" i="4" a="1"/>
  <c r="A665" i="4" s="1"/>
  <c r="D664" i="4" a="1"/>
  <c r="D664" i="4" s="1"/>
  <c r="C664" i="4" a="1"/>
  <c r="C664" i="4" s="1"/>
  <c r="B664" i="4" a="1"/>
  <c r="B664" i="4" s="1"/>
  <c r="A664" i="4" a="1"/>
  <c r="A664" i="4" s="1"/>
  <c r="D663" i="4" a="1"/>
  <c r="D663" i="4" s="1"/>
  <c r="C663" i="4" a="1"/>
  <c r="C663" i="4" s="1"/>
  <c r="B663" i="4" a="1"/>
  <c r="B663" i="4" s="1"/>
  <c r="A663" i="4" a="1"/>
  <c r="A663" i="4" s="1"/>
  <c r="D662" i="4" a="1"/>
  <c r="D662" i="4" s="1"/>
  <c r="C662" i="4" a="1"/>
  <c r="C662" i="4" s="1"/>
  <c r="B662" i="4" a="1"/>
  <c r="B662" i="4" s="1"/>
  <c r="A662" i="4" a="1"/>
  <c r="A662" i="4" s="1"/>
  <c r="D661" i="4" a="1"/>
  <c r="D661" i="4" s="1"/>
  <c r="C661" i="4" a="1"/>
  <c r="C661" i="4" s="1"/>
  <c r="B661" i="4" a="1"/>
  <c r="B661" i="4" s="1"/>
  <c r="A661" i="4" a="1"/>
  <c r="A661" i="4" s="1"/>
  <c r="D660" i="4" a="1"/>
  <c r="D660" i="4" s="1"/>
  <c r="C660" i="4" a="1"/>
  <c r="C660" i="4" s="1"/>
  <c r="B660" i="4" a="1"/>
  <c r="B660" i="4" s="1"/>
  <c r="A660" i="4" a="1"/>
  <c r="A660" i="4" s="1"/>
  <c r="D659" i="4" a="1"/>
  <c r="D659" i="4" s="1"/>
  <c r="C659" i="4" a="1"/>
  <c r="C659" i="4" s="1"/>
  <c r="B659" i="4" a="1"/>
  <c r="B659" i="4" s="1"/>
  <c r="A659" i="4" a="1"/>
  <c r="A659" i="4" s="1"/>
  <c r="D658" i="4" a="1"/>
  <c r="D658" i="4" s="1"/>
  <c r="C658" i="4" a="1"/>
  <c r="C658" i="4" s="1"/>
  <c r="B658" i="4" a="1"/>
  <c r="B658" i="4" s="1"/>
  <c r="A658" i="4" a="1"/>
  <c r="A658" i="4" s="1"/>
  <c r="D657" i="4" a="1"/>
  <c r="D657" i="4" s="1"/>
  <c r="C657" i="4" a="1"/>
  <c r="C657" i="4" s="1"/>
  <c r="B657" i="4" a="1"/>
  <c r="B657" i="4" s="1"/>
  <c r="A657" i="4" a="1"/>
  <c r="A657" i="4" s="1"/>
  <c r="D656" i="4" a="1"/>
  <c r="D656" i="4" s="1"/>
  <c r="C656" i="4" a="1"/>
  <c r="C656" i="4" s="1"/>
  <c r="B656" i="4" a="1"/>
  <c r="B656" i="4" s="1"/>
  <c r="A656" i="4" a="1"/>
  <c r="A656" i="4" s="1"/>
  <c r="D655" i="4" a="1"/>
  <c r="D655" i="4" s="1"/>
  <c r="C655" i="4" a="1"/>
  <c r="C655" i="4" s="1"/>
  <c r="B655" i="4" a="1"/>
  <c r="B655" i="4" s="1"/>
  <c r="A655" i="4" a="1"/>
  <c r="A655" i="4" s="1"/>
  <c r="D654" i="4" a="1"/>
  <c r="D654" i="4" s="1"/>
  <c r="C654" i="4" a="1"/>
  <c r="C654" i="4" s="1"/>
  <c r="B654" i="4" a="1"/>
  <c r="B654" i="4" s="1"/>
  <c r="A654" i="4" a="1"/>
  <c r="A654" i="4" s="1"/>
  <c r="D653" i="4" a="1"/>
  <c r="D653" i="4" s="1"/>
  <c r="C653" i="4" a="1"/>
  <c r="C653" i="4" s="1"/>
  <c r="B653" i="4" a="1"/>
  <c r="B653" i="4" s="1"/>
  <c r="A653" i="4" a="1"/>
  <c r="A653" i="4" s="1"/>
  <c r="D652" i="4" a="1"/>
  <c r="D652" i="4" s="1"/>
  <c r="C652" i="4" a="1"/>
  <c r="C652" i="4" s="1"/>
  <c r="B652" i="4" a="1"/>
  <c r="B652" i="4" s="1"/>
  <c r="A652" i="4" a="1"/>
  <c r="A652" i="4" s="1"/>
  <c r="D651" i="4" a="1"/>
  <c r="D651" i="4" s="1"/>
  <c r="C651" i="4" a="1"/>
  <c r="C651" i="4" s="1"/>
  <c r="B651" i="4" a="1"/>
  <c r="B651" i="4" s="1"/>
  <c r="A651" i="4" a="1"/>
  <c r="A651" i="4" s="1"/>
  <c r="D650" i="4" a="1"/>
  <c r="D650" i="4" s="1"/>
  <c r="C650" i="4" a="1"/>
  <c r="C650" i="4" s="1"/>
  <c r="B650" i="4" a="1"/>
  <c r="B650" i="4" s="1"/>
  <c r="A650" i="4" a="1"/>
  <c r="A650" i="4" s="1"/>
  <c r="D649" i="4" a="1"/>
  <c r="D649" i="4" s="1"/>
  <c r="C649" i="4" a="1"/>
  <c r="C649" i="4" s="1"/>
  <c r="B649" i="4" a="1"/>
  <c r="B649" i="4" s="1"/>
  <c r="A649" i="4" a="1"/>
  <c r="A649" i="4" s="1"/>
  <c r="D648" i="4" a="1"/>
  <c r="D648" i="4" s="1"/>
  <c r="C648" i="4" a="1"/>
  <c r="C648" i="4" s="1"/>
  <c r="B648" i="4" a="1"/>
  <c r="B648" i="4" s="1"/>
  <c r="A648" i="4" a="1"/>
  <c r="A648" i="4" s="1"/>
  <c r="D647" i="4" a="1"/>
  <c r="D647" i="4" s="1"/>
  <c r="C647" i="4" a="1"/>
  <c r="C647" i="4" s="1"/>
  <c r="B647" i="4" a="1"/>
  <c r="B647" i="4" s="1"/>
  <c r="A647" i="4" a="1"/>
  <c r="A647" i="4" s="1"/>
  <c r="D646" i="4" a="1"/>
  <c r="D646" i="4" s="1"/>
  <c r="C646" i="4" a="1"/>
  <c r="C646" i="4" s="1"/>
  <c r="B646" i="4" a="1"/>
  <c r="B646" i="4" s="1"/>
  <c r="A646" i="4" a="1"/>
  <c r="A646" i="4" s="1"/>
  <c r="D645" i="4" a="1"/>
  <c r="D645" i="4" s="1"/>
  <c r="C645" i="4" a="1"/>
  <c r="C645" i="4" s="1"/>
  <c r="B645" i="4" a="1"/>
  <c r="B645" i="4" s="1"/>
  <c r="A645" i="4" a="1"/>
  <c r="A645" i="4" s="1"/>
  <c r="D644" i="4" a="1"/>
  <c r="D644" i="4" s="1"/>
  <c r="C644" i="4" a="1"/>
  <c r="C644" i="4" s="1"/>
  <c r="B644" i="4" a="1"/>
  <c r="B644" i="4" s="1"/>
  <c r="A644" i="4" a="1"/>
  <c r="A644" i="4" s="1"/>
  <c r="D643" i="4" a="1"/>
  <c r="D643" i="4" s="1"/>
  <c r="C643" i="4" a="1"/>
  <c r="C643" i="4" s="1"/>
  <c r="B643" i="4" a="1"/>
  <c r="B643" i="4" s="1"/>
  <c r="A643" i="4" a="1"/>
  <c r="A643" i="4" s="1"/>
  <c r="D642" i="4" a="1"/>
  <c r="D642" i="4" s="1"/>
  <c r="C642" i="4" a="1"/>
  <c r="C642" i="4" s="1"/>
  <c r="B642" i="4" a="1"/>
  <c r="B642" i="4" s="1"/>
  <c r="A642" i="4" a="1"/>
  <c r="A642" i="4" s="1"/>
  <c r="D641" i="4" a="1"/>
  <c r="D641" i="4" s="1"/>
  <c r="C641" i="4" a="1"/>
  <c r="C641" i="4" s="1"/>
  <c r="B641" i="4" a="1"/>
  <c r="B641" i="4" s="1"/>
  <c r="A641" i="4" a="1"/>
  <c r="A641" i="4" s="1"/>
  <c r="D640" i="4" a="1"/>
  <c r="D640" i="4" s="1"/>
  <c r="C640" i="4" a="1"/>
  <c r="C640" i="4" s="1"/>
  <c r="B640" i="4" a="1"/>
  <c r="B640" i="4" s="1"/>
  <c r="A640" i="4" a="1"/>
  <c r="A640" i="4" s="1"/>
  <c r="D639" i="4" a="1"/>
  <c r="D639" i="4" s="1"/>
  <c r="C639" i="4" a="1"/>
  <c r="C639" i="4" s="1"/>
  <c r="B639" i="4" a="1"/>
  <c r="B639" i="4" s="1"/>
  <c r="A639" i="4" a="1"/>
  <c r="A639" i="4" s="1"/>
  <c r="D638" i="4" a="1"/>
  <c r="D638" i="4" s="1"/>
  <c r="C638" i="4" a="1"/>
  <c r="C638" i="4" s="1"/>
  <c r="B638" i="4" a="1"/>
  <c r="B638" i="4" s="1"/>
  <c r="A638" i="4" a="1"/>
  <c r="A638" i="4" s="1"/>
  <c r="D637" i="4" a="1"/>
  <c r="D637" i="4" s="1"/>
  <c r="C637" i="4" a="1"/>
  <c r="C637" i="4" s="1"/>
  <c r="B637" i="4" a="1"/>
  <c r="B637" i="4" s="1"/>
  <c r="A637" i="4" a="1"/>
  <c r="A637" i="4" s="1"/>
  <c r="D636" i="4" a="1"/>
  <c r="D636" i="4" s="1"/>
  <c r="C636" i="4" a="1"/>
  <c r="C636" i="4" s="1"/>
  <c r="B636" i="4" a="1"/>
  <c r="B636" i="4" s="1"/>
  <c r="A636" i="4" a="1"/>
  <c r="A636" i="4" s="1"/>
  <c r="D635" i="4" a="1"/>
  <c r="D635" i="4" s="1"/>
  <c r="C635" i="4" a="1"/>
  <c r="C635" i="4" s="1"/>
  <c r="B635" i="4" a="1"/>
  <c r="B635" i="4" s="1"/>
  <c r="A635" i="4" a="1"/>
  <c r="A635" i="4" s="1"/>
  <c r="D634" i="4" a="1"/>
  <c r="D634" i="4" s="1"/>
  <c r="C634" i="4" a="1"/>
  <c r="C634" i="4" s="1"/>
  <c r="B634" i="4" a="1"/>
  <c r="B634" i="4" s="1"/>
  <c r="A634" i="4" a="1"/>
  <c r="A634" i="4" s="1"/>
  <c r="D633" i="4" a="1"/>
  <c r="D633" i="4" s="1"/>
  <c r="C633" i="4" a="1"/>
  <c r="C633" i="4" s="1"/>
  <c r="B633" i="4" a="1"/>
  <c r="B633" i="4" s="1"/>
  <c r="A633" i="4" a="1"/>
  <c r="A633" i="4" s="1"/>
  <c r="D632" i="4" a="1"/>
  <c r="D632" i="4" s="1"/>
  <c r="C632" i="4" a="1"/>
  <c r="C632" i="4" s="1"/>
  <c r="B632" i="4" a="1"/>
  <c r="B632" i="4" s="1"/>
  <c r="A632" i="4" a="1"/>
  <c r="A632" i="4" s="1"/>
  <c r="D631" i="4" a="1"/>
  <c r="D631" i="4" s="1"/>
  <c r="C631" i="4" a="1"/>
  <c r="C631" i="4" s="1"/>
  <c r="B631" i="4" a="1"/>
  <c r="B631" i="4" s="1"/>
  <c r="A631" i="4" a="1"/>
  <c r="A631" i="4" s="1"/>
  <c r="D630" i="4" a="1"/>
  <c r="D630" i="4" s="1"/>
  <c r="C630" i="4" a="1"/>
  <c r="C630" i="4" s="1"/>
  <c r="B630" i="4" a="1"/>
  <c r="B630" i="4" s="1"/>
  <c r="A630" i="4" a="1"/>
  <c r="A630" i="4" s="1"/>
  <c r="D629" i="4" a="1"/>
  <c r="D629" i="4" s="1"/>
  <c r="C629" i="4" a="1"/>
  <c r="C629" i="4" s="1"/>
  <c r="B629" i="4" a="1"/>
  <c r="B629" i="4" s="1"/>
  <c r="A629" i="4" a="1"/>
  <c r="A629" i="4" s="1"/>
  <c r="D628" i="4" a="1"/>
  <c r="D628" i="4" s="1"/>
  <c r="C628" i="4" a="1"/>
  <c r="C628" i="4" s="1"/>
  <c r="B628" i="4" a="1"/>
  <c r="B628" i="4" s="1"/>
  <c r="A628" i="4" a="1"/>
  <c r="A628" i="4" s="1"/>
  <c r="D627" i="4" a="1"/>
  <c r="D627" i="4" s="1"/>
  <c r="C627" i="4" a="1"/>
  <c r="C627" i="4" s="1"/>
  <c r="B627" i="4" a="1"/>
  <c r="B627" i="4" s="1"/>
  <c r="A627" i="4" a="1"/>
  <c r="A627" i="4" s="1"/>
  <c r="D626" i="4" a="1"/>
  <c r="D626" i="4" s="1"/>
  <c r="C626" i="4" a="1"/>
  <c r="C626" i="4" s="1"/>
  <c r="B626" i="4" a="1"/>
  <c r="B626" i="4" s="1"/>
  <c r="A626" i="4" a="1"/>
  <c r="A626" i="4" s="1"/>
  <c r="D625" i="4" a="1"/>
  <c r="D625" i="4" s="1"/>
  <c r="C625" i="4" a="1"/>
  <c r="C625" i="4" s="1"/>
  <c r="B625" i="4" a="1"/>
  <c r="B625" i="4" s="1"/>
  <c r="A625" i="4" a="1"/>
  <c r="A625" i="4" s="1"/>
  <c r="D624" i="4" a="1"/>
  <c r="D624" i="4" s="1"/>
  <c r="C624" i="4" a="1"/>
  <c r="C624" i="4" s="1"/>
  <c r="B624" i="4" a="1"/>
  <c r="B624" i="4" s="1"/>
  <c r="A624" i="4" a="1"/>
  <c r="A624" i="4" s="1"/>
  <c r="D623" i="4" a="1"/>
  <c r="D623" i="4" s="1"/>
  <c r="C623" i="4" a="1"/>
  <c r="C623" i="4" s="1"/>
  <c r="B623" i="4" a="1"/>
  <c r="B623" i="4" s="1"/>
  <c r="A623" i="4" a="1"/>
  <c r="A623" i="4" s="1"/>
  <c r="D622" i="4" a="1"/>
  <c r="D622" i="4" s="1"/>
  <c r="C622" i="4" a="1"/>
  <c r="C622" i="4" s="1"/>
  <c r="B622" i="4" a="1"/>
  <c r="B622" i="4" s="1"/>
  <c r="A622" i="4" a="1"/>
  <c r="A622" i="4" s="1"/>
  <c r="D621" i="4" a="1"/>
  <c r="D621" i="4" s="1"/>
  <c r="C621" i="4" a="1"/>
  <c r="C621" i="4" s="1"/>
  <c r="B621" i="4" a="1"/>
  <c r="B621" i="4" s="1"/>
  <c r="A621" i="4" a="1"/>
  <c r="A621" i="4" s="1"/>
  <c r="D620" i="4" a="1"/>
  <c r="D620" i="4" s="1"/>
  <c r="C620" i="4" a="1"/>
  <c r="C620" i="4" s="1"/>
  <c r="B620" i="4" a="1"/>
  <c r="B620" i="4" s="1"/>
  <c r="A620" i="4" a="1"/>
  <c r="A620" i="4" s="1"/>
  <c r="D619" i="4" a="1"/>
  <c r="D619" i="4" s="1"/>
  <c r="C619" i="4" a="1"/>
  <c r="C619" i="4" s="1"/>
  <c r="B619" i="4" a="1"/>
  <c r="B619" i="4" s="1"/>
  <c r="A619" i="4" a="1"/>
  <c r="A619" i="4" s="1"/>
  <c r="D618" i="4" a="1"/>
  <c r="D618" i="4" s="1"/>
  <c r="C618" i="4" a="1"/>
  <c r="C618" i="4" s="1"/>
  <c r="B618" i="4" a="1"/>
  <c r="B618" i="4" s="1"/>
  <c r="A618" i="4" a="1"/>
  <c r="A618" i="4" s="1"/>
  <c r="D617" i="4" a="1"/>
  <c r="D617" i="4" s="1"/>
  <c r="C617" i="4" a="1"/>
  <c r="C617" i="4" s="1"/>
  <c r="B617" i="4" a="1"/>
  <c r="B617" i="4" s="1"/>
  <c r="A617" i="4" a="1"/>
  <c r="A617" i="4" s="1"/>
  <c r="D616" i="4" a="1"/>
  <c r="D616" i="4" s="1"/>
  <c r="C616" i="4" a="1"/>
  <c r="C616" i="4" s="1"/>
  <c r="B616" i="4" a="1"/>
  <c r="B616" i="4" s="1"/>
  <c r="A616" i="4" a="1"/>
  <c r="A616" i="4" s="1"/>
  <c r="D615" i="4" a="1"/>
  <c r="D615" i="4" s="1"/>
  <c r="C615" i="4" a="1"/>
  <c r="C615" i="4" s="1"/>
  <c r="B615" i="4" a="1"/>
  <c r="B615" i="4" s="1"/>
  <c r="A615" i="4" a="1"/>
  <c r="A615" i="4" s="1"/>
  <c r="D614" i="4" a="1"/>
  <c r="D614" i="4" s="1"/>
  <c r="C614" i="4" a="1"/>
  <c r="C614" i="4" s="1"/>
  <c r="B614" i="4" a="1"/>
  <c r="B614" i="4" s="1"/>
  <c r="A614" i="4" a="1"/>
  <c r="A614" i="4" s="1"/>
  <c r="D613" i="4" a="1"/>
  <c r="D613" i="4" s="1"/>
  <c r="C613" i="4" a="1"/>
  <c r="C613" i="4" s="1"/>
  <c r="B613" i="4" a="1"/>
  <c r="B613" i="4" s="1"/>
  <c r="A613" i="4" a="1"/>
  <c r="A613" i="4" s="1"/>
  <c r="D612" i="4" a="1"/>
  <c r="D612" i="4" s="1"/>
  <c r="C612" i="4" a="1"/>
  <c r="C612" i="4" s="1"/>
  <c r="B612" i="4" a="1"/>
  <c r="B612" i="4" s="1"/>
  <c r="A612" i="4" a="1"/>
  <c r="A612" i="4" s="1"/>
  <c r="D611" i="4" a="1"/>
  <c r="D611" i="4" s="1"/>
  <c r="C611" i="4" a="1"/>
  <c r="C611" i="4" s="1"/>
  <c r="B611" i="4" a="1"/>
  <c r="B611" i="4" s="1"/>
  <c r="A611" i="4" a="1"/>
  <c r="A611" i="4" s="1"/>
  <c r="D610" i="4" a="1"/>
  <c r="D610" i="4" s="1"/>
  <c r="C610" i="4" a="1"/>
  <c r="C610" i="4" s="1"/>
  <c r="B610" i="4" a="1"/>
  <c r="B610" i="4" s="1"/>
  <c r="A610" i="4" a="1"/>
  <c r="A610" i="4" s="1"/>
  <c r="D609" i="4" a="1"/>
  <c r="D609" i="4" s="1"/>
  <c r="C609" i="4" a="1"/>
  <c r="C609" i="4" s="1"/>
  <c r="B609" i="4" a="1"/>
  <c r="B609" i="4" s="1"/>
  <c r="A609" i="4" a="1"/>
  <c r="A609" i="4" s="1"/>
  <c r="D608" i="4" a="1"/>
  <c r="D608" i="4" s="1"/>
  <c r="C608" i="4" a="1"/>
  <c r="C608" i="4" s="1"/>
  <c r="B608" i="4" a="1"/>
  <c r="B608" i="4" s="1"/>
  <c r="A608" i="4" a="1"/>
  <c r="A608" i="4" s="1"/>
  <c r="D607" i="4" a="1"/>
  <c r="D607" i="4" s="1"/>
  <c r="C607" i="4" a="1"/>
  <c r="C607" i="4" s="1"/>
  <c r="B607" i="4" a="1"/>
  <c r="B607" i="4" s="1"/>
  <c r="A607" i="4" a="1"/>
  <c r="A607" i="4" s="1"/>
  <c r="D606" i="4" a="1"/>
  <c r="D606" i="4" s="1"/>
  <c r="C606" i="4" a="1"/>
  <c r="C606" i="4" s="1"/>
  <c r="B606" i="4" a="1"/>
  <c r="B606" i="4" s="1"/>
  <c r="A606" i="4" a="1"/>
  <c r="A606" i="4" s="1"/>
  <c r="D605" i="4" a="1"/>
  <c r="D605" i="4" s="1"/>
  <c r="C605" i="4" a="1"/>
  <c r="C605" i="4" s="1"/>
  <c r="B605" i="4" a="1"/>
  <c r="B605" i="4" s="1"/>
  <c r="A605" i="4" a="1"/>
  <c r="A605" i="4" s="1"/>
  <c r="D604" i="4" a="1"/>
  <c r="D604" i="4" s="1"/>
  <c r="C604" i="4" a="1"/>
  <c r="C604" i="4" s="1"/>
  <c r="B604" i="4" a="1"/>
  <c r="B604" i="4" s="1"/>
  <c r="A604" i="4" a="1"/>
  <c r="A604" i="4" s="1"/>
  <c r="D603" i="4" a="1"/>
  <c r="D603" i="4" s="1"/>
  <c r="C603" i="4" a="1"/>
  <c r="C603" i="4" s="1"/>
  <c r="B603" i="4" a="1"/>
  <c r="B603" i="4" s="1"/>
  <c r="A603" i="4" a="1"/>
  <c r="A603" i="4" s="1"/>
  <c r="D602" i="4" a="1"/>
  <c r="D602" i="4" s="1"/>
  <c r="C602" i="4" a="1"/>
  <c r="C602" i="4" s="1"/>
  <c r="B602" i="4" a="1"/>
  <c r="B602" i="4" s="1"/>
  <c r="A602" i="4" a="1"/>
  <c r="A602" i="4" s="1"/>
  <c r="D601" i="4" a="1"/>
  <c r="D601" i="4" s="1"/>
  <c r="C601" i="4" a="1"/>
  <c r="C601" i="4" s="1"/>
  <c r="B601" i="4" a="1"/>
  <c r="B601" i="4" s="1"/>
  <c r="A601" i="4" a="1"/>
  <c r="A601" i="4" s="1"/>
  <c r="D600" i="4" a="1"/>
  <c r="D600" i="4" s="1"/>
  <c r="C600" i="4" a="1"/>
  <c r="C600" i="4" s="1"/>
  <c r="B600" i="4" a="1"/>
  <c r="B600" i="4" s="1"/>
  <c r="A600" i="4" a="1"/>
  <c r="A600" i="4" s="1"/>
  <c r="D599" i="4" a="1"/>
  <c r="D599" i="4" s="1"/>
  <c r="C599" i="4" a="1"/>
  <c r="C599" i="4" s="1"/>
  <c r="B599" i="4" a="1"/>
  <c r="B599" i="4" s="1"/>
  <c r="A599" i="4" a="1"/>
  <c r="A599" i="4" s="1"/>
  <c r="D598" i="4" a="1"/>
  <c r="D598" i="4" s="1"/>
  <c r="C598" i="4" a="1"/>
  <c r="C598" i="4" s="1"/>
  <c r="B598" i="4" a="1"/>
  <c r="B598" i="4" s="1"/>
  <c r="A598" i="4" a="1"/>
  <c r="A598" i="4" s="1"/>
  <c r="D597" i="4" a="1"/>
  <c r="D597" i="4" s="1"/>
  <c r="C597" i="4" a="1"/>
  <c r="C597" i="4" s="1"/>
  <c r="B597" i="4" a="1"/>
  <c r="B597" i="4" s="1"/>
  <c r="A597" i="4" a="1"/>
  <c r="A597" i="4" s="1"/>
  <c r="D596" i="4" a="1"/>
  <c r="D596" i="4" s="1"/>
  <c r="C596" i="4" a="1"/>
  <c r="C596" i="4" s="1"/>
  <c r="B596" i="4" a="1"/>
  <c r="B596" i="4" s="1"/>
  <c r="A596" i="4" a="1"/>
  <c r="A596" i="4" s="1"/>
  <c r="D595" i="4" a="1"/>
  <c r="D595" i="4" s="1"/>
  <c r="C595" i="4" a="1"/>
  <c r="C595" i="4" s="1"/>
  <c r="B595" i="4" a="1"/>
  <c r="B595" i="4" s="1"/>
  <c r="A595" i="4" a="1"/>
  <c r="A595" i="4" s="1"/>
  <c r="D594" i="4" a="1"/>
  <c r="D594" i="4" s="1"/>
  <c r="C594" i="4" a="1"/>
  <c r="C594" i="4" s="1"/>
  <c r="B594" i="4" a="1"/>
  <c r="B594" i="4" s="1"/>
  <c r="A594" i="4" a="1"/>
  <c r="A594" i="4" s="1"/>
  <c r="D593" i="4" a="1"/>
  <c r="D593" i="4" s="1"/>
  <c r="C593" i="4" a="1"/>
  <c r="C593" i="4" s="1"/>
  <c r="B593" i="4" a="1"/>
  <c r="B593" i="4" s="1"/>
  <c r="A593" i="4" a="1"/>
  <c r="A593" i="4" s="1"/>
  <c r="D592" i="4" a="1"/>
  <c r="D592" i="4" s="1"/>
  <c r="C592" i="4" a="1"/>
  <c r="C592" i="4" s="1"/>
  <c r="B592" i="4" a="1"/>
  <c r="B592" i="4" s="1"/>
  <c r="A592" i="4" a="1"/>
  <c r="A592" i="4" s="1"/>
  <c r="D591" i="4" a="1"/>
  <c r="D591" i="4" s="1"/>
  <c r="C591" i="4" a="1"/>
  <c r="C591" i="4" s="1"/>
  <c r="B591" i="4" a="1"/>
  <c r="B591" i="4" s="1"/>
  <c r="A591" i="4" a="1"/>
  <c r="A591" i="4" s="1"/>
  <c r="D590" i="4" a="1"/>
  <c r="D590" i="4" s="1"/>
  <c r="C590" i="4" a="1"/>
  <c r="C590" i="4" s="1"/>
  <c r="B590" i="4" a="1"/>
  <c r="B590" i="4" s="1"/>
  <c r="A590" i="4" a="1"/>
  <c r="A590" i="4" s="1"/>
  <c r="D589" i="4" a="1"/>
  <c r="D589" i="4" s="1"/>
  <c r="C589" i="4" a="1"/>
  <c r="C589" i="4" s="1"/>
  <c r="B589" i="4" a="1"/>
  <c r="B589" i="4" s="1"/>
  <c r="A589" i="4" a="1"/>
  <c r="A589" i="4" s="1"/>
  <c r="D588" i="4" a="1"/>
  <c r="D588" i="4" s="1"/>
  <c r="C588" i="4" a="1"/>
  <c r="C588" i="4" s="1"/>
  <c r="B588" i="4" a="1"/>
  <c r="B588" i="4" s="1"/>
  <c r="A588" i="4" a="1"/>
  <c r="A588" i="4" s="1"/>
  <c r="D587" i="4" a="1"/>
  <c r="D587" i="4" s="1"/>
  <c r="C587" i="4" a="1"/>
  <c r="C587" i="4" s="1"/>
  <c r="B587" i="4" a="1"/>
  <c r="B587" i="4" s="1"/>
  <c r="A587" i="4" a="1"/>
  <c r="A587" i="4" s="1"/>
  <c r="D586" i="4" a="1"/>
  <c r="D586" i="4" s="1"/>
  <c r="C586" i="4" a="1"/>
  <c r="C586" i="4" s="1"/>
  <c r="B586" i="4" a="1"/>
  <c r="B586" i="4" s="1"/>
  <c r="A586" i="4" a="1"/>
  <c r="A586" i="4" s="1"/>
  <c r="D585" i="4" a="1"/>
  <c r="D585" i="4" s="1"/>
  <c r="C585" i="4" a="1"/>
  <c r="C585" i="4" s="1"/>
  <c r="B585" i="4" a="1"/>
  <c r="B585" i="4" s="1"/>
  <c r="A585" i="4" a="1"/>
  <c r="A585" i="4" s="1"/>
  <c r="D584" i="4" a="1"/>
  <c r="D584" i="4" s="1"/>
  <c r="C584" i="4" a="1"/>
  <c r="C584" i="4" s="1"/>
  <c r="B584" i="4" a="1"/>
  <c r="B584" i="4" s="1"/>
  <c r="A584" i="4" a="1"/>
  <c r="A584" i="4" s="1"/>
  <c r="D583" i="4" a="1"/>
  <c r="D583" i="4" s="1"/>
  <c r="C583" i="4" a="1"/>
  <c r="C583" i="4" s="1"/>
  <c r="B583" i="4" a="1"/>
  <c r="B583" i="4" s="1"/>
  <c r="A583" i="4" a="1"/>
  <c r="A583" i="4" s="1"/>
  <c r="D582" i="4" a="1"/>
  <c r="D582" i="4" s="1"/>
  <c r="C582" i="4" a="1"/>
  <c r="C582" i="4" s="1"/>
  <c r="B582" i="4" a="1"/>
  <c r="B582" i="4" s="1"/>
  <c r="A582" i="4" a="1"/>
  <c r="A582" i="4" s="1"/>
  <c r="D581" i="4" a="1"/>
  <c r="D581" i="4" s="1"/>
  <c r="C581" i="4" a="1"/>
  <c r="C581" i="4" s="1"/>
  <c r="B581" i="4" a="1"/>
  <c r="B581" i="4" s="1"/>
  <c r="A581" i="4" a="1"/>
  <c r="A581" i="4" s="1"/>
  <c r="D580" i="4" a="1"/>
  <c r="D580" i="4" s="1"/>
  <c r="C580" i="4" a="1"/>
  <c r="C580" i="4" s="1"/>
  <c r="B580" i="4" a="1"/>
  <c r="B580" i="4" s="1"/>
  <c r="A580" i="4" a="1"/>
  <c r="A580" i="4" s="1"/>
  <c r="D579" i="4" a="1"/>
  <c r="D579" i="4" s="1"/>
  <c r="C579" i="4" a="1"/>
  <c r="C579" i="4" s="1"/>
  <c r="B579" i="4" a="1"/>
  <c r="B579" i="4" s="1"/>
  <c r="A579" i="4" a="1"/>
  <c r="A579" i="4" s="1"/>
  <c r="D578" i="4" a="1"/>
  <c r="D578" i="4" s="1"/>
  <c r="C578" i="4" a="1"/>
  <c r="C578" i="4" s="1"/>
  <c r="B578" i="4" a="1"/>
  <c r="B578" i="4" s="1"/>
  <c r="A578" i="4" a="1"/>
  <c r="A578" i="4" s="1"/>
  <c r="D577" i="4" a="1"/>
  <c r="D577" i="4" s="1"/>
  <c r="C577" i="4" a="1"/>
  <c r="C577" i="4" s="1"/>
  <c r="B577" i="4" a="1"/>
  <c r="B577" i="4" s="1"/>
  <c r="A577" i="4" a="1"/>
  <c r="A577" i="4" s="1"/>
  <c r="D576" i="4" a="1"/>
  <c r="D576" i="4" s="1"/>
  <c r="C576" i="4" a="1"/>
  <c r="C576" i="4" s="1"/>
  <c r="B576" i="4" a="1"/>
  <c r="B576" i="4" s="1"/>
  <c r="A576" i="4" a="1"/>
  <c r="A576" i="4" s="1"/>
  <c r="D575" i="4" a="1"/>
  <c r="D575" i="4" s="1"/>
  <c r="C575" i="4" a="1"/>
  <c r="C575" i="4" s="1"/>
  <c r="B575" i="4" a="1"/>
  <c r="B575" i="4" s="1"/>
  <c r="A575" i="4" a="1"/>
  <c r="A575" i="4" s="1"/>
  <c r="D574" i="4" a="1"/>
  <c r="D574" i="4" s="1"/>
  <c r="C574" i="4" a="1"/>
  <c r="C574" i="4" s="1"/>
  <c r="B574" i="4" a="1"/>
  <c r="B574" i="4" s="1"/>
  <c r="A574" i="4" a="1"/>
  <c r="A574" i="4" s="1"/>
  <c r="D573" i="4" a="1"/>
  <c r="D573" i="4" s="1"/>
  <c r="C573" i="4" a="1"/>
  <c r="C573" i="4" s="1"/>
  <c r="B573" i="4" a="1"/>
  <c r="B573" i="4" s="1"/>
  <c r="A573" i="4" a="1"/>
  <c r="A573" i="4" s="1"/>
  <c r="D572" i="4" a="1"/>
  <c r="D572" i="4" s="1"/>
  <c r="C572" i="4" a="1"/>
  <c r="C572" i="4" s="1"/>
  <c r="B572" i="4" a="1"/>
  <c r="B572" i="4" s="1"/>
  <c r="A572" i="4" a="1"/>
  <c r="A572" i="4" s="1"/>
  <c r="D571" i="4" a="1"/>
  <c r="D571" i="4" s="1"/>
  <c r="C571" i="4" a="1"/>
  <c r="C571" i="4" s="1"/>
  <c r="B571" i="4" a="1"/>
  <c r="B571" i="4" s="1"/>
  <c r="A571" i="4" a="1"/>
  <c r="A571" i="4" s="1"/>
  <c r="D570" i="4" a="1"/>
  <c r="D570" i="4" s="1"/>
  <c r="C570" i="4" a="1"/>
  <c r="C570" i="4" s="1"/>
  <c r="B570" i="4" a="1"/>
  <c r="B570" i="4" s="1"/>
  <c r="A570" i="4" a="1"/>
  <c r="A570" i="4" s="1"/>
  <c r="D569" i="4" a="1"/>
  <c r="D569" i="4" s="1"/>
  <c r="C569" i="4" a="1"/>
  <c r="C569" i="4" s="1"/>
  <c r="B569" i="4" a="1"/>
  <c r="B569" i="4" s="1"/>
  <c r="A569" i="4" a="1"/>
  <c r="A569" i="4" s="1"/>
  <c r="D568" i="4" a="1"/>
  <c r="D568" i="4" s="1"/>
  <c r="C568" i="4" a="1"/>
  <c r="C568" i="4" s="1"/>
  <c r="B568" i="4" a="1"/>
  <c r="B568" i="4" s="1"/>
  <c r="A568" i="4" a="1"/>
  <c r="A568" i="4" s="1"/>
  <c r="D567" i="4" a="1"/>
  <c r="D567" i="4" s="1"/>
  <c r="C567" i="4" a="1"/>
  <c r="C567" i="4" s="1"/>
  <c r="B567" i="4" a="1"/>
  <c r="B567" i="4" s="1"/>
  <c r="A567" i="4" a="1"/>
  <c r="A567" i="4" s="1"/>
  <c r="D566" i="4" a="1"/>
  <c r="D566" i="4" s="1"/>
  <c r="C566" i="4" a="1"/>
  <c r="C566" i="4" s="1"/>
  <c r="B566" i="4" a="1"/>
  <c r="B566" i="4" s="1"/>
  <c r="A566" i="4" a="1"/>
  <c r="A566" i="4" s="1"/>
  <c r="D565" i="4" a="1"/>
  <c r="D565" i="4" s="1"/>
  <c r="C565" i="4" a="1"/>
  <c r="C565" i="4" s="1"/>
  <c r="B565" i="4" a="1"/>
  <c r="B565" i="4" s="1"/>
  <c r="A565" i="4" a="1"/>
  <c r="A565" i="4" s="1"/>
  <c r="D564" i="4" a="1"/>
  <c r="D564" i="4" s="1"/>
  <c r="C564" i="4" a="1"/>
  <c r="C564" i="4" s="1"/>
  <c r="B564" i="4" a="1"/>
  <c r="B564" i="4" s="1"/>
  <c r="A564" i="4" a="1"/>
  <c r="A564" i="4" s="1"/>
  <c r="D563" i="4" a="1"/>
  <c r="D563" i="4" s="1"/>
  <c r="C563" i="4" a="1"/>
  <c r="C563" i="4" s="1"/>
  <c r="B563" i="4" a="1"/>
  <c r="B563" i="4" s="1"/>
  <c r="A563" i="4" a="1"/>
  <c r="A563" i="4" s="1"/>
  <c r="D562" i="4" a="1"/>
  <c r="D562" i="4" s="1"/>
  <c r="C562" i="4" a="1"/>
  <c r="C562" i="4" s="1"/>
  <c r="B562" i="4" a="1"/>
  <c r="B562" i="4" s="1"/>
  <c r="A562" i="4" a="1"/>
  <c r="A562" i="4" s="1"/>
  <c r="D561" i="4" a="1"/>
  <c r="D561" i="4" s="1"/>
  <c r="C561" i="4" a="1"/>
  <c r="C561" i="4" s="1"/>
  <c r="B561" i="4" a="1"/>
  <c r="B561" i="4" s="1"/>
  <c r="A561" i="4" a="1"/>
  <c r="A561" i="4" s="1"/>
  <c r="D560" i="4" a="1"/>
  <c r="D560" i="4" s="1"/>
  <c r="C560" i="4" a="1"/>
  <c r="C560" i="4" s="1"/>
  <c r="B560" i="4" a="1"/>
  <c r="B560" i="4" s="1"/>
  <c r="A560" i="4" a="1"/>
  <c r="A560" i="4" s="1"/>
  <c r="D559" i="4" a="1"/>
  <c r="D559" i="4" s="1"/>
  <c r="C559" i="4" a="1"/>
  <c r="C559" i="4" s="1"/>
  <c r="B559" i="4" a="1"/>
  <c r="B559" i="4" s="1"/>
  <c r="A559" i="4" a="1"/>
  <c r="A559" i="4" s="1"/>
  <c r="D558" i="4" a="1"/>
  <c r="D558" i="4" s="1"/>
  <c r="C558" i="4" a="1"/>
  <c r="C558" i="4" s="1"/>
  <c r="B558" i="4" a="1"/>
  <c r="B558" i="4" s="1"/>
  <c r="A558" i="4" a="1"/>
  <c r="A558" i="4" s="1"/>
  <c r="D557" i="4" a="1"/>
  <c r="D557" i="4" s="1"/>
  <c r="C557" i="4" a="1"/>
  <c r="C557" i="4" s="1"/>
  <c r="B557" i="4" a="1"/>
  <c r="B557" i="4" s="1"/>
  <c r="A557" i="4" a="1"/>
  <c r="A557" i="4" s="1"/>
  <c r="D556" i="4" a="1"/>
  <c r="D556" i="4" s="1"/>
  <c r="C556" i="4" a="1"/>
  <c r="C556" i="4" s="1"/>
  <c r="B556" i="4" a="1"/>
  <c r="B556" i="4" s="1"/>
  <c r="A556" i="4" a="1"/>
  <c r="A556" i="4" s="1"/>
  <c r="D555" i="4" a="1"/>
  <c r="D555" i="4" s="1"/>
  <c r="C555" i="4" a="1"/>
  <c r="C555" i="4" s="1"/>
  <c r="B555" i="4" a="1"/>
  <c r="B555" i="4" s="1"/>
  <c r="A555" i="4" a="1"/>
  <c r="A555" i="4" s="1"/>
  <c r="D554" i="4" a="1"/>
  <c r="D554" i="4" s="1"/>
  <c r="C554" i="4" a="1"/>
  <c r="C554" i="4" s="1"/>
  <c r="B554" i="4" a="1"/>
  <c r="B554" i="4" s="1"/>
  <c r="A554" i="4" a="1"/>
  <c r="A554" i="4" s="1"/>
  <c r="D553" i="4" a="1"/>
  <c r="D553" i="4" s="1"/>
  <c r="C553" i="4" a="1"/>
  <c r="C553" i="4" s="1"/>
  <c r="B553" i="4" a="1"/>
  <c r="B553" i="4" s="1"/>
  <c r="A553" i="4" a="1"/>
  <c r="A553" i="4" s="1"/>
  <c r="D552" i="4" a="1"/>
  <c r="D552" i="4" s="1"/>
  <c r="C552" i="4" a="1"/>
  <c r="C552" i="4" s="1"/>
  <c r="B552" i="4" a="1"/>
  <c r="B552" i="4" s="1"/>
  <c r="A552" i="4" a="1"/>
  <c r="A552" i="4" s="1"/>
  <c r="D551" i="4" a="1"/>
  <c r="D551" i="4" s="1"/>
  <c r="C551" i="4" a="1"/>
  <c r="C551" i="4" s="1"/>
  <c r="B551" i="4" a="1"/>
  <c r="B551" i="4" s="1"/>
  <c r="A551" i="4" a="1"/>
  <c r="A551" i="4" s="1"/>
  <c r="D550" i="4" a="1"/>
  <c r="D550" i="4" s="1"/>
  <c r="C550" i="4" a="1"/>
  <c r="C550" i="4" s="1"/>
  <c r="B550" i="4" a="1"/>
  <c r="B550" i="4" s="1"/>
  <c r="A550" i="4" a="1"/>
  <c r="A550" i="4" s="1"/>
  <c r="D549" i="4" a="1"/>
  <c r="D549" i="4" s="1"/>
  <c r="C549" i="4" a="1"/>
  <c r="C549" i="4" s="1"/>
  <c r="B549" i="4" a="1"/>
  <c r="B549" i="4" s="1"/>
  <c r="A549" i="4" a="1"/>
  <c r="A549" i="4" s="1"/>
  <c r="D548" i="4" a="1"/>
  <c r="D548" i="4" s="1"/>
  <c r="C548" i="4" a="1"/>
  <c r="C548" i="4" s="1"/>
  <c r="B548" i="4" a="1"/>
  <c r="B548" i="4" s="1"/>
  <c r="A548" i="4" a="1"/>
  <c r="A548" i="4" s="1"/>
  <c r="D547" i="4" a="1"/>
  <c r="D547" i="4" s="1"/>
  <c r="C547" i="4" a="1"/>
  <c r="C547" i="4" s="1"/>
  <c r="B547" i="4" a="1"/>
  <c r="B547" i="4" s="1"/>
  <c r="A547" i="4" a="1"/>
  <c r="A547" i="4" s="1"/>
  <c r="D546" i="4" a="1"/>
  <c r="D546" i="4" s="1"/>
  <c r="C546" i="4" a="1"/>
  <c r="C546" i="4" s="1"/>
  <c r="B546" i="4" a="1"/>
  <c r="B546" i="4" s="1"/>
  <c r="A546" i="4" a="1"/>
  <c r="A546" i="4" s="1"/>
  <c r="D545" i="4" a="1"/>
  <c r="D545" i="4" s="1"/>
  <c r="C545" i="4" a="1"/>
  <c r="C545" i="4" s="1"/>
  <c r="B545" i="4" a="1"/>
  <c r="B545" i="4" s="1"/>
  <c r="A545" i="4" a="1"/>
  <c r="A545" i="4" s="1"/>
  <c r="D544" i="4" a="1"/>
  <c r="D544" i="4" s="1"/>
  <c r="C544" i="4" a="1"/>
  <c r="C544" i="4" s="1"/>
  <c r="B544" i="4" a="1"/>
  <c r="B544" i="4" s="1"/>
  <c r="A544" i="4" a="1"/>
  <c r="A544" i="4" s="1"/>
  <c r="D543" i="4" a="1"/>
  <c r="D543" i="4" s="1"/>
  <c r="C543" i="4" a="1"/>
  <c r="C543" i="4" s="1"/>
  <c r="B543" i="4" a="1"/>
  <c r="B543" i="4" s="1"/>
  <c r="A543" i="4" a="1"/>
  <c r="A543" i="4" s="1"/>
  <c r="D542" i="4" a="1"/>
  <c r="D542" i="4" s="1"/>
  <c r="C542" i="4" a="1"/>
  <c r="C542" i="4" s="1"/>
  <c r="B542" i="4" a="1"/>
  <c r="B542" i="4" s="1"/>
  <c r="A542" i="4" a="1"/>
  <c r="A542" i="4" s="1"/>
  <c r="D541" i="4" a="1"/>
  <c r="D541" i="4" s="1"/>
  <c r="C541" i="4" a="1"/>
  <c r="C541" i="4" s="1"/>
  <c r="B541" i="4" a="1"/>
  <c r="B541" i="4" s="1"/>
  <c r="A541" i="4" a="1"/>
  <c r="A541" i="4" s="1"/>
  <c r="D540" i="4" a="1"/>
  <c r="D540" i="4" s="1"/>
  <c r="C540" i="4" a="1"/>
  <c r="C540" i="4" s="1"/>
  <c r="B540" i="4" a="1"/>
  <c r="B540" i="4" s="1"/>
  <c r="A540" i="4" a="1"/>
  <c r="A540" i="4" s="1"/>
  <c r="D539" i="4" a="1"/>
  <c r="D539" i="4" s="1"/>
  <c r="C539" i="4" a="1"/>
  <c r="C539" i="4" s="1"/>
  <c r="B539" i="4" a="1"/>
  <c r="B539" i="4" s="1"/>
  <c r="A539" i="4" a="1"/>
  <c r="A539" i="4" s="1"/>
  <c r="D538" i="4" a="1"/>
  <c r="D538" i="4" s="1"/>
  <c r="C538" i="4" a="1"/>
  <c r="C538" i="4" s="1"/>
  <c r="B538" i="4" a="1"/>
  <c r="B538" i="4" s="1"/>
  <c r="A538" i="4" a="1"/>
  <c r="A538" i="4" s="1"/>
  <c r="D537" i="4" a="1"/>
  <c r="D537" i="4" s="1"/>
  <c r="C537" i="4" a="1"/>
  <c r="C537" i="4" s="1"/>
  <c r="B537" i="4" a="1"/>
  <c r="B537" i="4" s="1"/>
  <c r="A537" i="4" a="1"/>
  <c r="A537" i="4" s="1"/>
  <c r="D536" i="4" a="1"/>
  <c r="D536" i="4" s="1"/>
  <c r="C536" i="4" a="1"/>
  <c r="C536" i="4" s="1"/>
  <c r="B536" i="4" a="1"/>
  <c r="B536" i="4" s="1"/>
  <c r="A536" i="4" a="1"/>
  <c r="A536" i="4" s="1"/>
  <c r="D535" i="4" a="1"/>
  <c r="D535" i="4" s="1"/>
  <c r="C535" i="4" a="1"/>
  <c r="C535" i="4" s="1"/>
  <c r="B535" i="4" a="1"/>
  <c r="B535" i="4" s="1"/>
  <c r="A535" i="4" a="1"/>
  <c r="A535" i="4" s="1"/>
  <c r="D534" i="4" a="1"/>
  <c r="D534" i="4" s="1"/>
  <c r="C534" i="4" a="1"/>
  <c r="C534" i="4" s="1"/>
  <c r="B534" i="4" a="1"/>
  <c r="B534" i="4" s="1"/>
  <c r="A534" i="4" a="1"/>
  <c r="A534" i="4" s="1"/>
  <c r="D533" i="4" a="1"/>
  <c r="D533" i="4" s="1"/>
  <c r="C533" i="4" a="1"/>
  <c r="C533" i="4" s="1"/>
  <c r="B533" i="4" a="1"/>
  <c r="B533" i="4" s="1"/>
  <c r="A533" i="4" a="1"/>
  <c r="A533" i="4" s="1"/>
  <c r="D532" i="4" a="1"/>
  <c r="D532" i="4" s="1"/>
  <c r="C532" i="4" a="1"/>
  <c r="C532" i="4" s="1"/>
  <c r="B532" i="4" a="1"/>
  <c r="B532" i="4" s="1"/>
  <c r="A532" i="4" a="1"/>
  <c r="A532" i="4" s="1"/>
  <c r="D531" i="4" a="1"/>
  <c r="D531" i="4" s="1"/>
  <c r="C531" i="4" a="1"/>
  <c r="C531" i="4" s="1"/>
  <c r="B531" i="4" a="1"/>
  <c r="B531" i="4" s="1"/>
  <c r="A531" i="4" a="1"/>
  <c r="A531" i="4" s="1"/>
  <c r="D530" i="4" a="1"/>
  <c r="D530" i="4" s="1"/>
  <c r="C530" i="4" a="1"/>
  <c r="C530" i="4" s="1"/>
  <c r="B530" i="4" a="1"/>
  <c r="B530" i="4" s="1"/>
  <c r="A530" i="4" a="1"/>
  <c r="A530" i="4" s="1"/>
  <c r="D529" i="4" a="1"/>
  <c r="D529" i="4" s="1"/>
  <c r="C529" i="4" a="1"/>
  <c r="C529" i="4" s="1"/>
  <c r="B529" i="4" a="1"/>
  <c r="B529" i="4" s="1"/>
  <c r="A529" i="4" a="1"/>
  <c r="A529" i="4" s="1"/>
  <c r="D528" i="4" a="1"/>
  <c r="D528" i="4" s="1"/>
  <c r="C528" i="4" a="1"/>
  <c r="C528" i="4" s="1"/>
  <c r="B528" i="4" a="1"/>
  <c r="B528" i="4" s="1"/>
  <c r="A528" i="4" a="1"/>
  <c r="A528" i="4" s="1"/>
  <c r="D527" i="4" a="1"/>
  <c r="D527" i="4" s="1"/>
  <c r="C527" i="4" a="1"/>
  <c r="C527" i="4" s="1"/>
  <c r="B527" i="4" a="1"/>
  <c r="B527" i="4" s="1"/>
  <c r="A527" i="4" a="1"/>
  <c r="A527" i="4" s="1"/>
  <c r="D526" i="4" a="1"/>
  <c r="D526" i="4" s="1"/>
  <c r="C526" i="4" a="1"/>
  <c r="C526" i="4" s="1"/>
  <c r="B526" i="4" a="1"/>
  <c r="B526" i="4" s="1"/>
  <c r="A526" i="4" a="1"/>
  <c r="A526" i="4" s="1"/>
  <c r="D525" i="4" a="1"/>
  <c r="D525" i="4" s="1"/>
  <c r="C525" i="4" a="1"/>
  <c r="C525" i="4" s="1"/>
  <c r="B525" i="4" a="1"/>
  <c r="B525" i="4" s="1"/>
  <c r="A525" i="4" a="1"/>
  <c r="A525" i="4" s="1"/>
  <c r="D524" i="4" a="1"/>
  <c r="D524" i="4" s="1"/>
  <c r="C524" i="4" a="1"/>
  <c r="C524" i="4" s="1"/>
  <c r="B524" i="4" a="1"/>
  <c r="B524" i="4" s="1"/>
  <c r="A524" i="4" a="1"/>
  <c r="A524" i="4" s="1"/>
  <c r="D523" i="4" a="1"/>
  <c r="D523" i="4" s="1"/>
  <c r="C523" i="4" a="1"/>
  <c r="C523" i="4" s="1"/>
  <c r="B523" i="4" a="1"/>
  <c r="B523" i="4" s="1"/>
  <c r="A523" i="4" a="1"/>
  <c r="A523" i="4" s="1"/>
  <c r="D522" i="4" a="1"/>
  <c r="D522" i="4" s="1"/>
  <c r="C522" i="4" a="1"/>
  <c r="C522" i="4" s="1"/>
  <c r="B522" i="4" a="1"/>
  <c r="B522" i="4" s="1"/>
  <c r="A522" i="4" a="1"/>
  <c r="A522" i="4" s="1"/>
  <c r="D521" i="4" a="1"/>
  <c r="D521" i="4" s="1"/>
  <c r="C521" i="4" a="1"/>
  <c r="C521" i="4" s="1"/>
  <c r="B521" i="4" a="1"/>
  <c r="B521" i="4" s="1"/>
  <c r="A521" i="4" a="1"/>
  <c r="A521" i="4" s="1"/>
  <c r="D520" i="4" a="1"/>
  <c r="D520" i="4" s="1"/>
  <c r="C520" i="4" a="1"/>
  <c r="C520" i="4" s="1"/>
  <c r="B520" i="4" a="1"/>
  <c r="B520" i="4" s="1"/>
  <c r="A520" i="4" a="1"/>
  <c r="A520" i="4" s="1"/>
  <c r="D519" i="4" a="1"/>
  <c r="D519" i="4" s="1"/>
  <c r="C519" i="4" a="1"/>
  <c r="C519" i="4" s="1"/>
  <c r="B519" i="4" a="1"/>
  <c r="B519" i="4" s="1"/>
  <c r="A519" i="4" a="1"/>
  <c r="A519" i="4" s="1"/>
  <c r="D518" i="4" a="1"/>
  <c r="D518" i="4" s="1"/>
  <c r="C518" i="4" a="1"/>
  <c r="C518" i="4" s="1"/>
  <c r="B518" i="4" a="1"/>
  <c r="B518" i="4" s="1"/>
  <c r="A518" i="4" a="1"/>
  <c r="A518" i="4" s="1"/>
  <c r="D517" i="4" a="1"/>
  <c r="D517" i="4" s="1"/>
  <c r="C517" i="4" a="1"/>
  <c r="C517" i="4" s="1"/>
  <c r="B517" i="4" a="1"/>
  <c r="B517" i="4" s="1"/>
  <c r="A517" i="4" a="1"/>
  <c r="A517" i="4" s="1"/>
  <c r="D516" i="4" a="1"/>
  <c r="D516" i="4" s="1"/>
  <c r="C516" i="4" a="1"/>
  <c r="C516" i="4" s="1"/>
  <c r="B516" i="4" a="1"/>
  <c r="B516" i="4" s="1"/>
  <c r="A516" i="4" a="1"/>
  <c r="A516" i="4" s="1"/>
  <c r="D515" i="4" a="1"/>
  <c r="D515" i="4" s="1"/>
  <c r="C515" i="4" a="1"/>
  <c r="C515" i="4" s="1"/>
  <c r="B515" i="4" a="1"/>
  <c r="B515" i="4" s="1"/>
  <c r="A515" i="4" a="1"/>
  <c r="A515" i="4" s="1"/>
  <c r="D514" i="4" a="1"/>
  <c r="D514" i="4" s="1"/>
  <c r="C514" i="4" a="1"/>
  <c r="C514" i="4" s="1"/>
  <c r="B514" i="4" a="1"/>
  <c r="B514" i="4" s="1"/>
  <c r="A514" i="4" a="1"/>
  <c r="A514" i="4" s="1"/>
  <c r="D513" i="4" a="1"/>
  <c r="D513" i="4" s="1"/>
  <c r="C513" i="4" a="1"/>
  <c r="C513" i="4" s="1"/>
  <c r="B513" i="4" a="1"/>
  <c r="B513" i="4" s="1"/>
  <c r="A513" i="4" a="1"/>
  <c r="A513" i="4" s="1"/>
  <c r="D512" i="4" a="1"/>
  <c r="D512" i="4" s="1"/>
  <c r="C512" i="4" a="1"/>
  <c r="C512" i="4" s="1"/>
  <c r="B512" i="4" a="1"/>
  <c r="B512" i="4" s="1"/>
  <c r="A512" i="4" a="1"/>
  <c r="A512" i="4" s="1"/>
  <c r="D511" i="4" a="1"/>
  <c r="D511" i="4" s="1"/>
  <c r="C511" i="4" a="1"/>
  <c r="C511" i="4" s="1"/>
  <c r="B511" i="4" a="1"/>
  <c r="B511" i="4" s="1"/>
  <c r="A511" i="4" a="1"/>
  <c r="A511" i="4" s="1"/>
  <c r="D510" i="4" a="1"/>
  <c r="D510" i="4" s="1"/>
  <c r="C510" i="4" a="1"/>
  <c r="C510" i="4" s="1"/>
  <c r="B510" i="4" a="1"/>
  <c r="B510" i="4" s="1"/>
  <c r="A510" i="4" a="1"/>
  <c r="A510" i="4" s="1"/>
  <c r="D509" i="4" a="1"/>
  <c r="D509" i="4" s="1"/>
  <c r="C509" i="4" a="1"/>
  <c r="C509" i="4" s="1"/>
  <c r="B509" i="4" a="1"/>
  <c r="B509" i="4" s="1"/>
  <c r="A509" i="4" a="1"/>
  <c r="A509" i="4" s="1"/>
  <c r="D508" i="4" a="1"/>
  <c r="D508" i="4" s="1"/>
  <c r="C508" i="4" a="1"/>
  <c r="C508" i="4" s="1"/>
  <c r="B508" i="4" a="1"/>
  <c r="B508" i="4" s="1"/>
  <c r="A508" i="4" a="1"/>
  <c r="A508" i="4" s="1"/>
  <c r="D507" i="4" a="1"/>
  <c r="D507" i="4" s="1"/>
  <c r="C507" i="4" a="1"/>
  <c r="C507" i="4" s="1"/>
  <c r="B507" i="4" a="1"/>
  <c r="B507" i="4" s="1"/>
  <c r="A507" i="4" a="1"/>
  <c r="A507" i="4" s="1"/>
  <c r="D506" i="4" a="1"/>
  <c r="D506" i="4" s="1"/>
  <c r="C506" i="4" a="1"/>
  <c r="C506" i="4" s="1"/>
  <c r="B506" i="4" a="1"/>
  <c r="B506" i="4" s="1"/>
  <c r="A506" i="4" a="1"/>
  <c r="A506" i="4" s="1"/>
  <c r="D505" i="4" a="1"/>
  <c r="D505" i="4" s="1"/>
  <c r="C505" i="4" a="1"/>
  <c r="C505" i="4" s="1"/>
  <c r="B505" i="4" a="1"/>
  <c r="B505" i="4" s="1"/>
  <c r="A505" i="4" a="1"/>
  <c r="A505" i="4" s="1"/>
  <c r="D504" i="4" a="1"/>
  <c r="D504" i="4" s="1"/>
  <c r="C504" i="4" a="1"/>
  <c r="C504" i="4" s="1"/>
  <c r="B504" i="4" a="1"/>
  <c r="B504" i="4" s="1"/>
  <c r="A504" i="4" a="1"/>
  <c r="A504" i="4" s="1"/>
  <c r="D503" i="4" a="1"/>
  <c r="D503" i="4" s="1"/>
  <c r="C503" i="4" a="1"/>
  <c r="C503" i="4" s="1"/>
  <c r="B503" i="4" a="1"/>
  <c r="B503" i="4" s="1"/>
  <c r="A503" i="4" a="1"/>
  <c r="A503" i="4" s="1"/>
  <c r="D502" i="4" a="1"/>
  <c r="D502" i="4" s="1"/>
  <c r="C502" i="4" a="1"/>
  <c r="C502" i="4" s="1"/>
  <c r="B502" i="4" a="1"/>
  <c r="B502" i="4" s="1"/>
  <c r="A502" i="4" a="1"/>
  <c r="A502" i="4" s="1"/>
  <c r="D501" i="4" a="1"/>
  <c r="D501" i="4" s="1"/>
  <c r="C501" i="4" a="1"/>
  <c r="C501" i="4" s="1"/>
  <c r="B501" i="4" a="1"/>
  <c r="B501" i="4" s="1"/>
  <c r="A501" i="4" a="1"/>
  <c r="A501" i="4" s="1"/>
  <c r="D500" i="4" a="1"/>
  <c r="D500" i="4" s="1"/>
  <c r="C500" i="4" a="1"/>
  <c r="C500" i="4" s="1"/>
  <c r="B500" i="4" a="1"/>
  <c r="B500" i="4" s="1"/>
  <c r="A500" i="4" a="1"/>
  <c r="A500" i="4" s="1"/>
  <c r="D499" i="4" a="1"/>
  <c r="D499" i="4" s="1"/>
  <c r="C499" i="4" a="1"/>
  <c r="C499" i="4" s="1"/>
  <c r="B499" i="4" a="1"/>
  <c r="B499" i="4" s="1"/>
  <c r="A499" i="4" a="1"/>
  <c r="A499" i="4" s="1"/>
  <c r="D498" i="4" a="1"/>
  <c r="D498" i="4" s="1"/>
  <c r="C498" i="4" a="1"/>
  <c r="C498" i="4" s="1"/>
  <c r="B498" i="4" a="1"/>
  <c r="B498" i="4" s="1"/>
  <c r="A498" i="4" a="1"/>
  <c r="A498" i="4" s="1"/>
  <c r="D497" i="4" a="1"/>
  <c r="D497" i="4" s="1"/>
  <c r="C497" i="4" a="1"/>
  <c r="C497" i="4" s="1"/>
  <c r="B497" i="4" a="1"/>
  <c r="B497" i="4" s="1"/>
  <c r="A497" i="4" a="1"/>
  <c r="A497" i="4" s="1"/>
  <c r="D496" i="4" a="1"/>
  <c r="D496" i="4" s="1"/>
  <c r="C496" i="4" a="1"/>
  <c r="C496" i="4" s="1"/>
  <c r="B496" i="4" a="1"/>
  <c r="B496" i="4" s="1"/>
  <c r="A496" i="4" a="1"/>
  <c r="A496" i="4" s="1"/>
  <c r="D495" i="4" a="1"/>
  <c r="D495" i="4" s="1"/>
  <c r="C495" i="4" a="1"/>
  <c r="C495" i="4" s="1"/>
  <c r="B495" i="4" a="1"/>
  <c r="B495" i="4" s="1"/>
  <c r="A495" i="4" a="1"/>
  <c r="A495" i="4" s="1"/>
  <c r="D494" i="4" a="1"/>
  <c r="D494" i="4" s="1"/>
  <c r="C494" i="4" a="1"/>
  <c r="C494" i="4" s="1"/>
  <c r="B494" i="4" a="1"/>
  <c r="B494" i="4" s="1"/>
  <c r="A494" i="4" a="1"/>
  <c r="A494" i="4" s="1"/>
  <c r="D493" i="4" a="1"/>
  <c r="D493" i="4" s="1"/>
  <c r="C493" i="4" a="1"/>
  <c r="C493" i="4" s="1"/>
  <c r="B493" i="4" a="1"/>
  <c r="B493" i="4" s="1"/>
  <c r="A493" i="4" a="1"/>
  <c r="A493" i="4" s="1"/>
  <c r="D492" i="4" a="1"/>
  <c r="D492" i="4" s="1"/>
  <c r="C492" i="4" a="1"/>
  <c r="C492" i="4" s="1"/>
  <c r="B492" i="4" a="1"/>
  <c r="B492" i="4" s="1"/>
  <c r="A492" i="4" a="1"/>
  <c r="A492" i="4" s="1"/>
  <c r="D491" i="4" a="1"/>
  <c r="D491" i="4" s="1"/>
  <c r="C491" i="4" a="1"/>
  <c r="C491" i="4" s="1"/>
  <c r="B491" i="4" a="1"/>
  <c r="B491" i="4" s="1"/>
  <c r="A491" i="4" a="1"/>
  <c r="A491" i="4" s="1"/>
  <c r="D490" i="4" a="1"/>
  <c r="D490" i="4" s="1"/>
  <c r="C490" i="4" a="1"/>
  <c r="C490" i="4" s="1"/>
  <c r="B490" i="4" a="1"/>
  <c r="B490" i="4" s="1"/>
  <c r="A490" i="4" a="1"/>
  <c r="A490" i="4" s="1"/>
  <c r="D489" i="4" a="1"/>
  <c r="D489" i="4" s="1"/>
  <c r="C489" i="4" a="1"/>
  <c r="C489" i="4" s="1"/>
  <c r="B489" i="4" a="1"/>
  <c r="B489" i="4" s="1"/>
  <c r="A489" i="4" a="1"/>
  <c r="A489" i="4" s="1"/>
  <c r="D488" i="4" a="1"/>
  <c r="D488" i="4" s="1"/>
  <c r="C488" i="4" a="1"/>
  <c r="C488" i="4" s="1"/>
  <c r="B488" i="4" a="1"/>
  <c r="B488" i="4" s="1"/>
  <c r="A488" i="4" a="1"/>
  <c r="A488" i="4" s="1"/>
  <c r="D487" i="4" a="1"/>
  <c r="D487" i="4" s="1"/>
  <c r="C487" i="4" a="1"/>
  <c r="C487" i="4" s="1"/>
  <c r="B487" i="4" a="1"/>
  <c r="B487" i="4" s="1"/>
  <c r="A487" i="4" a="1"/>
  <c r="A487" i="4" s="1"/>
  <c r="D486" i="4" a="1"/>
  <c r="D486" i="4" s="1"/>
  <c r="C486" i="4" a="1"/>
  <c r="C486" i="4" s="1"/>
  <c r="B486" i="4" a="1"/>
  <c r="B486" i="4" s="1"/>
  <c r="A486" i="4" a="1"/>
  <c r="A486" i="4" s="1"/>
  <c r="D485" i="4" a="1"/>
  <c r="D485" i="4" s="1"/>
  <c r="C485" i="4" a="1"/>
  <c r="C485" i="4" s="1"/>
  <c r="B485" i="4" a="1"/>
  <c r="B485" i="4" s="1"/>
  <c r="A485" i="4" a="1"/>
  <c r="A485" i="4" s="1"/>
  <c r="D484" i="4" a="1"/>
  <c r="D484" i="4" s="1"/>
  <c r="C484" i="4" a="1"/>
  <c r="C484" i="4" s="1"/>
  <c r="B484" i="4" a="1"/>
  <c r="B484" i="4" s="1"/>
  <c r="A484" i="4" a="1"/>
  <c r="A484" i="4" s="1"/>
  <c r="D483" i="4" a="1"/>
  <c r="D483" i="4" s="1"/>
  <c r="C483" i="4" a="1"/>
  <c r="C483" i="4" s="1"/>
  <c r="B483" i="4" a="1"/>
  <c r="B483" i="4" s="1"/>
  <c r="A483" i="4" a="1"/>
  <c r="A483" i="4" s="1"/>
  <c r="D482" i="4" a="1"/>
  <c r="D482" i="4" s="1"/>
  <c r="C482" i="4" a="1"/>
  <c r="C482" i="4" s="1"/>
  <c r="B482" i="4" a="1"/>
  <c r="B482" i="4" s="1"/>
  <c r="A482" i="4" a="1"/>
  <c r="A482" i="4" s="1"/>
  <c r="D481" i="4" a="1"/>
  <c r="D481" i="4" s="1"/>
  <c r="C481" i="4" a="1"/>
  <c r="C481" i="4" s="1"/>
  <c r="B481" i="4" a="1"/>
  <c r="B481" i="4" s="1"/>
  <c r="A481" i="4" a="1"/>
  <c r="A481" i="4" s="1"/>
  <c r="D480" i="4" a="1"/>
  <c r="D480" i="4" s="1"/>
  <c r="C480" i="4" a="1"/>
  <c r="C480" i="4" s="1"/>
  <c r="B480" i="4" a="1"/>
  <c r="B480" i="4" s="1"/>
  <c r="A480" i="4" a="1"/>
  <c r="A480" i="4" s="1"/>
  <c r="D479" i="4" a="1"/>
  <c r="D479" i="4" s="1"/>
  <c r="C479" i="4" a="1"/>
  <c r="C479" i="4" s="1"/>
  <c r="B479" i="4" a="1"/>
  <c r="B479" i="4" s="1"/>
  <c r="A479" i="4" a="1"/>
  <c r="A479" i="4" s="1"/>
  <c r="D478" i="4" a="1"/>
  <c r="D478" i="4" s="1"/>
  <c r="C478" i="4" a="1"/>
  <c r="C478" i="4" s="1"/>
  <c r="B478" i="4" a="1"/>
  <c r="B478" i="4" s="1"/>
  <c r="A478" i="4" a="1"/>
  <c r="A478" i="4" s="1"/>
  <c r="D477" i="4" a="1"/>
  <c r="D477" i="4" s="1"/>
  <c r="C477" i="4" a="1"/>
  <c r="C477" i="4" s="1"/>
  <c r="B477" i="4" a="1"/>
  <c r="B477" i="4" s="1"/>
  <c r="A477" i="4" a="1"/>
  <c r="A477" i="4" s="1"/>
  <c r="D476" i="4" a="1"/>
  <c r="D476" i="4" s="1"/>
  <c r="C476" i="4" a="1"/>
  <c r="C476" i="4" s="1"/>
  <c r="B476" i="4" a="1"/>
  <c r="B476" i="4" s="1"/>
  <c r="A476" i="4" a="1"/>
  <c r="A476" i="4" s="1"/>
  <c r="D475" i="4" a="1"/>
  <c r="D475" i="4" s="1"/>
  <c r="C475" i="4" a="1"/>
  <c r="C475" i="4" s="1"/>
  <c r="B475" i="4" a="1"/>
  <c r="B475" i="4" s="1"/>
  <c r="A475" i="4" a="1"/>
  <c r="A475" i="4" s="1"/>
  <c r="D474" i="4" a="1"/>
  <c r="D474" i="4" s="1"/>
  <c r="C474" i="4" a="1"/>
  <c r="C474" i="4" s="1"/>
  <c r="B474" i="4" a="1"/>
  <c r="B474" i="4" s="1"/>
  <c r="A474" i="4" a="1"/>
  <c r="A474" i="4" s="1"/>
  <c r="D473" i="4" a="1"/>
  <c r="D473" i="4" s="1"/>
  <c r="C473" i="4" a="1"/>
  <c r="C473" i="4" s="1"/>
  <c r="B473" i="4" a="1"/>
  <c r="B473" i="4" s="1"/>
  <c r="A473" i="4" a="1"/>
  <c r="A473" i="4" s="1"/>
  <c r="D472" i="4" a="1"/>
  <c r="D472" i="4" s="1"/>
  <c r="C472" i="4" a="1"/>
  <c r="C472" i="4" s="1"/>
  <c r="B472" i="4" a="1"/>
  <c r="B472" i="4" s="1"/>
  <c r="A472" i="4" a="1"/>
  <c r="A472" i="4" s="1"/>
  <c r="D471" i="4" a="1"/>
  <c r="D471" i="4" s="1"/>
  <c r="C471" i="4" a="1"/>
  <c r="C471" i="4" s="1"/>
  <c r="B471" i="4" a="1"/>
  <c r="B471" i="4" s="1"/>
  <c r="A471" i="4" a="1"/>
  <c r="A471" i="4" s="1"/>
  <c r="D470" i="4" a="1"/>
  <c r="D470" i="4" s="1"/>
  <c r="C470" i="4" a="1"/>
  <c r="C470" i="4" s="1"/>
  <c r="B470" i="4" a="1"/>
  <c r="B470" i="4" s="1"/>
  <c r="A470" i="4" a="1"/>
  <c r="A470" i="4" s="1"/>
  <c r="D469" i="4" a="1"/>
  <c r="D469" i="4" s="1"/>
  <c r="C469" i="4" a="1"/>
  <c r="C469" i="4" s="1"/>
  <c r="B469" i="4" a="1"/>
  <c r="B469" i="4" s="1"/>
  <c r="A469" i="4" a="1"/>
  <c r="A469" i="4" s="1"/>
  <c r="D468" i="4" a="1"/>
  <c r="D468" i="4" s="1"/>
  <c r="C468" i="4" a="1"/>
  <c r="C468" i="4" s="1"/>
  <c r="B468" i="4" a="1"/>
  <c r="B468" i="4" s="1"/>
  <c r="A468" i="4" a="1"/>
  <c r="A468" i="4" s="1"/>
  <c r="D467" i="4" a="1"/>
  <c r="D467" i="4" s="1"/>
  <c r="C467" i="4" a="1"/>
  <c r="C467" i="4" s="1"/>
  <c r="B467" i="4" a="1"/>
  <c r="B467" i="4" s="1"/>
  <c r="A467" i="4" a="1"/>
  <c r="A467" i="4" s="1"/>
  <c r="D466" i="4" a="1"/>
  <c r="D466" i="4" s="1"/>
  <c r="C466" i="4" a="1"/>
  <c r="C466" i="4" s="1"/>
  <c r="B466" i="4" a="1"/>
  <c r="B466" i="4" s="1"/>
  <c r="A466" i="4" a="1"/>
  <c r="A466" i="4" s="1"/>
  <c r="D465" i="4" a="1"/>
  <c r="D465" i="4" s="1"/>
  <c r="C465" i="4" a="1"/>
  <c r="C465" i="4" s="1"/>
  <c r="B465" i="4" a="1"/>
  <c r="B465" i="4" s="1"/>
  <c r="A465" i="4" a="1"/>
  <c r="A465" i="4" s="1"/>
  <c r="D464" i="4" a="1"/>
  <c r="D464" i="4" s="1"/>
  <c r="C464" i="4" a="1"/>
  <c r="C464" i="4" s="1"/>
  <c r="B464" i="4" a="1"/>
  <c r="B464" i="4" s="1"/>
  <c r="A464" i="4" a="1"/>
  <c r="A464" i="4" s="1"/>
  <c r="D463" i="4" a="1"/>
  <c r="D463" i="4" s="1"/>
  <c r="C463" i="4" a="1"/>
  <c r="C463" i="4" s="1"/>
  <c r="B463" i="4" a="1"/>
  <c r="B463" i="4" s="1"/>
  <c r="A463" i="4" a="1"/>
  <c r="A463" i="4" s="1"/>
  <c r="D462" i="4" a="1"/>
  <c r="D462" i="4" s="1"/>
  <c r="C462" i="4" a="1"/>
  <c r="C462" i="4" s="1"/>
  <c r="B462" i="4" a="1"/>
  <c r="B462" i="4" s="1"/>
  <c r="A462" i="4" a="1"/>
  <c r="A462" i="4" s="1"/>
  <c r="D461" i="4" a="1"/>
  <c r="D461" i="4" s="1"/>
  <c r="C461" i="4" a="1"/>
  <c r="C461" i="4" s="1"/>
  <c r="B461" i="4" a="1"/>
  <c r="B461" i="4" s="1"/>
  <c r="A461" i="4" a="1"/>
  <c r="A461" i="4" s="1"/>
  <c r="D460" i="4" a="1"/>
  <c r="D460" i="4" s="1"/>
  <c r="C460" i="4" a="1"/>
  <c r="C460" i="4" s="1"/>
  <c r="B460" i="4" a="1"/>
  <c r="B460" i="4" s="1"/>
  <c r="A460" i="4" a="1"/>
  <c r="A460" i="4" s="1"/>
  <c r="D459" i="4" a="1"/>
  <c r="D459" i="4" s="1"/>
  <c r="C459" i="4" a="1"/>
  <c r="C459" i="4" s="1"/>
  <c r="B459" i="4" a="1"/>
  <c r="B459" i="4" s="1"/>
  <c r="A459" i="4" a="1"/>
  <c r="A459" i="4" s="1"/>
  <c r="D458" i="4" a="1"/>
  <c r="D458" i="4" s="1"/>
  <c r="C458" i="4" a="1"/>
  <c r="C458" i="4" s="1"/>
  <c r="B458" i="4" a="1"/>
  <c r="B458" i="4" s="1"/>
  <c r="A458" i="4" a="1"/>
  <c r="A458" i="4" s="1"/>
  <c r="D457" i="4" a="1"/>
  <c r="D457" i="4" s="1"/>
  <c r="C457" i="4" a="1"/>
  <c r="C457" i="4" s="1"/>
  <c r="B457" i="4" a="1"/>
  <c r="B457" i="4" s="1"/>
  <c r="A457" i="4" a="1"/>
  <c r="A457" i="4" s="1"/>
  <c r="D456" i="4" a="1"/>
  <c r="D456" i="4" s="1"/>
  <c r="C456" i="4" a="1"/>
  <c r="C456" i="4" s="1"/>
  <c r="B456" i="4" a="1"/>
  <c r="B456" i="4" s="1"/>
  <c r="A456" i="4" a="1"/>
  <c r="A456" i="4" s="1"/>
  <c r="D455" i="4" a="1"/>
  <c r="D455" i="4" s="1"/>
  <c r="C455" i="4" a="1"/>
  <c r="C455" i="4" s="1"/>
  <c r="B455" i="4" a="1"/>
  <c r="B455" i="4" s="1"/>
  <c r="A455" i="4" a="1"/>
  <c r="A455" i="4" s="1"/>
  <c r="D454" i="4" a="1"/>
  <c r="D454" i="4" s="1"/>
  <c r="C454" i="4" a="1"/>
  <c r="C454" i="4" s="1"/>
  <c r="B454" i="4" a="1"/>
  <c r="B454" i="4" s="1"/>
  <c r="A454" i="4" a="1"/>
  <c r="A454" i="4" s="1"/>
  <c r="D453" i="4" a="1"/>
  <c r="D453" i="4" s="1"/>
  <c r="C453" i="4" a="1"/>
  <c r="C453" i="4" s="1"/>
  <c r="B453" i="4" a="1"/>
  <c r="B453" i="4" s="1"/>
  <c r="A453" i="4" a="1"/>
  <c r="A453" i="4" s="1"/>
  <c r="D452" i="4" a="1"/>
  <c r="D452" i="4" s="1"/>
  <c r="C452" i="4" a="1"/>
  <c r="C452" i="4" s="1"/>
  <c r="B452" i="4" a="1"/>
  <c r="B452" i="4" s="1"/>
  <c r="A452" i="4" a="1"/>
  <c r="A452" i="4" s="1"/>
  <c r="D451" i="4" a="1"/>
  <c r="D451" i="4" s="1"/>
  <c r="C451" i="4" a="1"/>
  <c r="C451" i="4" s="1"/>
  <c r="B451" i="4" a="1"/>
  <c r="B451" i="4" s="1"/>
  <c r="A451" i="4" a="1"/>
  <c r="A451" i="4" s="1"/>
  <c r="D450" i="4" a="1"/>
  <c r="D450" i="4" s="1"/>
  <c r="C450" i="4" a="1"/>
  <c r="C450" i="4" s="1"/>
  <c r="B450" i="4" a="1"/>
  <c r="B450" i="4" s="1"/>
  <c r="A450" i="4" a="1"/>
  <c r="A450" i="4" s="1"/>
  <c r="D449" i="4" a="1"/>
  <c r="D449" i="4" s="1"/>
  <c r="C449" i="4" a="1"/>
  <c r="C449" i="4" s="1"/>
  <c r="B449" i="4" a="1"/>
  <c r="B449" i="4" s="1"/>
  <c r="A449" i="4" a="1"/>
  <c r="A449" i="4" s="1"/>
  <c r="D448" i="4" a="1"/>
  <c r="D448" i="4" s="1"/>
  <c r="C448" i="4" a="1"/>
  <c r="C448" i="4" s="1"/>
  <c r="B448" i="4" a="1"/>
  <c r="B448" i="4" s="1"/>
  <c r="A448" i="4" a="1"/>
  <c r="A448" i="4" s="1"/>
  <c r="D447" i="4" a="1"/>
  <c r="D447" i="4" s="1"/>
  <c r="C447" i="4" a="1"/>
  <c r="C447" i="4" s="1"/>
  <c r="B447" i="4" a="1"/>
  <c r="B447" i="4" s="1"/>
  <c r="A447" i="4" a="1"/>
  <c r="A447" i="4" s="1"/>
  <c r="D446" i="4" a="1"/>
  <c r="D446" i="4" s="1"/>
  <c r="C446" i="4" a="1"/>
  <c r="C446" i="4" s="1"/>
  <c r="B446" i="4" a="1"/>
  <c r="B446" i="4" s="1"/>
  <c r="A446" i="4" a="1"/>
  <c r="A446" i="4" s="1"/>
  <c r="D445" i="4" a="1"/>
  <c r="D445" i="4" s="1"/>
  <c r="C445" i="4" a="1"/>
  <c r="C445" i="4" s="1"/>
  <c r="B445" i="4" a="1"/>
  <c r="B445" i="4" s="1"/>
  <c r="A445" i="4" a="1"/>
  <c r="A445" i="4" s="1"/>
  <c r="D444" i="4" a="1"/>
  <c r="D444" i="4" s="1"/>
  <c r="C444" i="4" a="1"/>
  <c r="C444" i="4" s="1"/>
  <c r="B444" i="4" a="1"/>
  <c r="B444" i="4" s="1"/>
  <c r="A444" i="4" a="1"/>
  <c r="A444" i="4" s="1"/>
  <c r="D443" i="4" a="1"/>
  <c r="D443" i="4" s="1"/>
  <c r="C443" i="4" a="1"/>
  <c r="C443" i="4" s="1"/>
  <c r="B443" i="4" a="1"/>
  <c r="B443" i="4" s="1"/>
  <c r="A443" i="4" a="1"/>
  <c r="A443" i="4" s="1"/>
  <c r="D442" i="4" a="1"/>
  <c r="D442" i="4" s="1"/>
  <c r="C442" i="4" a="1"/>
  <c r="C442" i="4" s="1"/>
  <c r="B442" i="4" a="1"/>
  <c r="B442" i="4" s="1"/>
  <c r="A442" i="4" a="1"/>
  <c r="A442" i="4" s="1"/>
  <c r="D441" i="4" a="1"/>
  <c r="D441" i="4" s="1"/>
  <c r="C441" i="4" a="1"/>
  <c r="C441" i="4" s="1"/>
  <c r="B441" i="4" a="1"/>
  <c r="B441" i="4" s="1"/>
  <c r="A441" i="4" a="1"/>
  <c r="A441" i="4" s="1"/>
  <c r="D440" i="4" a="1"/>
  <c r="D440" i="4" s="1"/>
  <c r="C440" i="4" a="1"/>
  <c r="C440" i="4" s="1"/>
  <c r="B440" i="4" a="1"/>
  <c r="B440" i="4" s="1"/>
  <c r="A440" i="4" a="1"/>
  <c r="A440" i="4" s="1"/>
  <c r="D439" i="4" a="1"/>
  <c r="D439" i="4" s="1"/>
  <c r="C439" i="4" a="1"/>
  <c r="C439" i="4" s="1"/>
  <c r="B439" i="4" a="1"/>
  <c r="B439" i="4" s="1"/>
  <c r="A439" i="4" a="1"/>
  <c r="A439" i="4" s="1"/>
  <c r="D438" i="4" a="1"/>
  <c r="D438" i="4" s="1"/>
  <c r="C438" i="4" a="1"/>
  <c r="C438" i="4" s="1"/>
  <c r="B438" i="4" a="1"/>
  <c r="B438" i="4" s="1"/>
  <c r="A438" i="4" a="1"/>
  <c r="A438" i="4" s="1"/>
  <c r="D437" i="4" a="1"/>
  <c r="D437" i="4" s="1"/>
  <c r="C437" i="4" a="1"/>
  <c r="C437" i="4" s="1"/>
  <c r="B437" i="4" a="1"/>
  <c r="B437" i="4" s="1"/>
  <c r="A437" i="4" a="1"/>
  <c r="A437" i="4" s="1"/>
  <c r="D436" i="4" a="1"/>
  <c r="D436" i="4" s="1"/>
  <c r="C436" i="4" a="1"/>
  <c r="C436" i="4" s="1"/>
  <c r="B436" i="4" a="1"/>
  <c r="B436" i="4" s="1"/>
  <c r="A436" i="4" a="1"/>
  <c r="A436" i="4" s="1"/>
  <c r="D435" i="4" a="1"/>
  <c r="D435" i="4" s="1"/>
  <c r="C435" i="4" a="1"/>
  <c r="C435" i="4" s="1"/>
  <c r="B435" i="4" a="1"/>
  <c r="B435" i="4" s="1"/>
  <c r="A435" i="4" a="1"/>
  <c r="A435" i="4" s="1"/>
  <c r="D434" i="4" a="1"/>
  <c r="D434" i="4" s="1"/>
  <c r="C434" i="4" a="1"/>
  <c r="C434" i="4" s="1"/>
  <c r="B434" i="4" a="1"/>
  <c r="B434" i="4" s="1"/>
  <c r="A434" i="4" a="1"/>
  <c r="A434" i="4" s="1"/>
  <c r="D433" i="4" a="1"/>
  <c r="D433" i="4" s="1"/>
  <c r="C433" i="4" a="1"/>
  <c r="C433" i="4" s="1"/>
  <c r="B433" i="4" a="1"/>
  <c r="B433" i="4" s="1"/>
  <c r="A433" i="4" a="1"/>
  <c r="A433" i="4" s="1"/>
  <c r="D432" i="4" a="1"/>
  <c r="D432" i="4" s="1"/>
  <c r="C432" i="4" a="1"/>
  <c r="C432" i="4" s="1"/>
  <c r="B432" i="4" a="1"/>
  <c r="B432" i="4" s="1"/>
  <c r="A432" i="4" a="1"/>
  <c r="A432" i="4" s="1"/>
  <c r="D431" i="4" a="1"/>
  <c r="D431" i="4" s="1"/>
  <c r="C431" i="4" a="1"/>
  <c r="C431" i="4" s="1"/>
  <c r="B431" i="4" a="1"/>
  <c r="B431" i="4" s="1"/>
  <c r="A431" i="4" a="1"/>
  <c r="A431" i="4" s="1"/>
  <c r="D430" i="4" a="1"/>
  <c r="D430" i="4" s="1"/>
  <c r="C430" i="4" a="1"/>
  <c r="C430" i="4" s="1"/>
  <c r="B430" i="4" a="1"/>
  <c r="B430" i="4" s="1"/>
  <c r="A430" i="4" a="1"/>
  <c r="A430" i="4" s="1"/>
  <c r="D429" i="4" a="1"/>
  <c r="D429" i="4" s="1"/>
  <c r="C429" i="4" a="1"/>
  <c r="C429" i="4" s="1"/>
  <c r="B429" i="4" a="1"/>
  <c r="B429" i="4" s="1"/>
  <c r="A429" i="4" a="1"/>
  <c r="A429" i="4" s="1"/>
  <c r="D428" i="4" a="1"/>
  <c r="D428" i="4" s="1"/>
  <c r="C428" i="4" a="1"/>
  <c r="C428" i="4" s="1"/>
  <c r="B428" i="4" a="1"/>
  <c r="B428" i="4" s="1"/>
  <c r="A428" i="4" a="1"/>
  <c r="A428" i="4" s="1"/>
  <c r="D427" i="4" a="1"/>
  <c r="D427" i="4" s="1"/>
  <c r="C427" i="4" a="1"/>
  <c r="C427" i="4" s="1"/>
  <c r="B427" i="4" a="1"/>
  <c r="B427" i="4" s="1"/>
  <c r="A427" i="4" a="1"/>
  <c r="A427" i="4" s="1"/>
  <c r="D426" i="4" a="1"/>
  <c r="D426" i="4" s="1"/>
  <c r="C426" i="4" a="1"/>
  <c r="C426" i="4" s="1"/>
  <c r="B426" i="4" a="1"/>
  <c r="B426" i="4" s="1"/>
  <c r="A426" i="4" a="1"/>
  <c r="A426" i="4" s="1"/>
  <c r="D425" i="4" a="1"/>
  <c r="D425" i="4" s="1"/>
  <c r="C425" i="4" a="1"/>
  <c r="C425" i="4" s="1"/>
  <c r="B425" i="4" a="1"/>
  <c r="B425" i="4" s="1"/>
  <c r="A425" i="4" a="1"/>
  <c r="A425" i="4" s="1"/>
  <c r="D424" i="4" a="1"/>
  <c r="D424" i="4" s="1"/>
  <c r="C424" i="4" a="1"/>
  <c r="C424" i="4" s="1"/>
  <c r="B424" i="4" a="1"/>
  <c r="B424" i="4" s="1"/>
  <c r="A424" i="4" a="1"/>
  <c r="A424" i="4" s="1"/>
  <c r="D423" i="4" a="1"/>
  <c r="D423" i="4" s="1"/>
  <c r="C423" i="4" a="1"/>
  <c r="C423" i="4" s="1"/>
  <c r="B423" i="4" a="1"/>
  <c r="B423" i="4" s="1"/>
  <c r="A423" i="4" a="1"/>
  <c r="A423" i="4" s="1"/>
  <c r="D422" i="4" a="1"/>
  <c r="D422" i="4" s="1"/>
  <c r="C422" i="4" a="1"/>
  <c r="C422" i="4" s="1"/>
  <c r="B422" i="4" a="1"/>
  <c r="B422" i="4" s="1"/>
  <c r="A422" i="4" a="1"/>
  <c r="A422" i="4" s="1"/>
  <c r="D421" i="4" a="1"/>
  <c r="D421" i="4" s="1"/>
  <c r="C421" i="4" a="1"/>
  <c r="C421" i="4" s="1"/>
  <c r="B421" i="4" a="1"/>
  <c r="B421" i="4" s="1"/>
  <c r="A421" i="4" a="1"/>
  <c r="A421" i="4" s="1"/>
  <c r="D420" i="4" a="1"/>
  <c r="D420" i="4" s="1"/>
  <c r="C420" i="4" a="1"/>
  <c r="C420" i="4" s="1"/>
  <c r="B420" i="4" a="1"/>
  <c r="B420" i="4" s="1"/>
  <c r="A420" i="4" a="1"/>
  <c r="A420" i="4" s="1"/>
  <c r="D419" i="4" a="1"/>
  <c r="D419" i="4" s="1"/>
  <c r="C419" i="4" a="1"/>
  <c r="C419" i="4" s="1"/>
  <c r="B419" i="4" a="1"/>
  <c r="B419" i="4" s="1"/>
  <c r="A419" i="4" a="1"/>
  <c r="A419" i="4" s="1"/>
  <c r="D418" i="4" a="1"/>
  <c r="D418" i="4" s="1"/>
  <c r="C418" i="4" a="1"/>
  <c r="C418" i="4" s="1"/>
  <c r="B418" i="4" a="1"/>
  <c r="B418" i="4" s="1"/>
  <c r="A418" i="4" a="1"/>
  <c r="A418" i="4" s="1"/>
  <c r="D417" i="4" a="1"/>
  <c r="D417" i="4" s="1"/>
  <c r="C417" i="4" a="1"/>
  <c r="C417" i="4" s="1"/>
  <c r="B417" i="4" a="1"/>
  <c r="B417" i="4" s="1"/>
  <c r="A417" i="4" a="1"/>
  <c r="A417" i="4" s="1"/>
  <c r="D416" i="4" a="1"/>
  <c r="D416" i="4" s="1"/>
  <c r="C416" i="4" a="1"/>
  <c r="C416" i="4" s="1"/>
  <c r="B416" i="4" a="1"/>
  <c r="B416" i="4" s="1"/>
  <c r="A416" i="4" a="1"/>
  <c r="A416" i="4" s="1"/>
  <c r="D415" i="4" a="1"/>
  <c r="D415" i="4" s="1"/>
  <c r="C415" i="4" a="1"/>
  <c r="C415" i="4" s="1"/>
  <c r="B415" i="4" a="1"/>
  <c r="B415" i="4" s="1"/>
  <c r="A415" i="4" a="1"/>
  <c r="A415" i="4" s="1"/>
  <c r="D414" i="4" a="1"/>
  <c r="D414" i="4" s="1"/>
  <c r="C414" i="4" a="1"/>
  <c r="C414" i="4" s="1"/>
  <c r="B414" i="4" a="1"/>
  <c r="B414" i="4" s="1"/>
  <c r="A414" i="4" a="1"/>
  <c r="A414" i="4" s="1"/>
  <c r="D413" i="4" a="1"/>
  <c r="D413" i="4" s="1"/>
  <c r="C413" i="4" a="1"/>
  <c r="C413" i="4" s="1"/>
  <c r="B413" i="4" a="1"/>
  <c r="B413" i="4" s="1"/>
  <c r="A413" i="4" a="1"/>
  <c r="A413" i="4" s="1"/>
  <c r="D412" i="4" a="1"/>
  <c r="D412" i="4" s="1"/>
  <c r="C412" i="4" a="1"/>
  <c r="C412" i="4" s="1"/>
  <c r="B412" i="4" a="1"/>
  <c r="B412" i="4" s="1"/>
  <c r="A412" i="4" a="1"/>
  <c r="A412" i="4" s="1"/>
  <c r="D411" i="4" a="1"/>
  <c r="D411" i="4" s="1"/>
  <c r="C411" i="4" a="1"/>
  <c r="C411" i="4" s="1"/>
  <c r="B411" i="4" a="1"/>
  <c r="B411" i="4" s="1"/>
  <c r="A411" i="4" a="1"/>
  <c r="A411" i="4" s="1"/>
  <c r="D410" i="4" a="1"/>
  <c r="D410" i="4" s="1"/>
  <c r="C410" i="4" a="1"/>
  <c r="C410" i="4" s="1"/>
  <c r="B410" i="4" a="1"/>
  <c r="B410" i="4" s="1"/>
  <c r="A410" i="4" a="1"/>
  <c r="A410" i="4" s="1"/>
  <c r="D409" i="4" a="1"/>
  <c r="D409" i="4" s="1"/>
  <c r="C409" i="4" a="1"/>
  <c r="C409" i="4" s="1"/>
  <c r="B409" i="4" a="1"/>
  <c r="B409" i="4" s="1"/>
  <c r="A409" i="4" a="1"/>
  <c r="A409" i="4" s="1"/>
  <c r="D408" i="4" a="1"/>
  <c r="D408" i="4" s="1"/>
  <c r="C408" i="4" a="1"/>
  <c r="C408" i="4" s="1"/>
  <c r="B408" i="4" a="1"/>
  <c r="B408" i="4" s="1"/>
  <c r="A408" i="4" a="1"/>
  <c r="A408" i="4" s="1"/>
  <c r="D407" i="4" a="1"/>
  <c r="D407" i="4" s="1"/>
  <c r="C407" i="4" a="1"/>
  <c r="C407" i="4" s="1"/>
  <c r="B407" i="4" a="1"/>
  <c r="B407" i="4" s="1"/>
  <c r="A407" i="4" a="1"/>
  <c r="A407" i="4" s="1"/>
  <c r="D406" i="4" a="1"/>
  <c r="D406" i="4" s="1"/>
  <c r="C406" i="4" a="1"/>
  <c r="C406" i="4" s="1"/>
  <c r="B406" i="4" a="1"/>
  <c r="B406" i="4" s="1"/>
  <c r="A406" i="4" a="1"/>
  <c r="A406" i="4" s="1"/>
  <c r="D405" i="4" a="1"/>
  <c r="D405" i="4" s="1"/>
  <c r="C405" i="4" a="1"/>
  <c r="C405" i="4" s="1"/>
  <c r="B405" i="4" a="1"/>
  <c r="B405" i="4" s="1"/>
  <c r="A405" i="4" a="1"/>
  <c r="A405" i="4" s="1"/>
  <c r="D404" i="4" a="1"/>
  <c r="D404" i="4" s="1"/>
  <c r="C404" i="4" a="1"/>
  <c r="C404" i="4" s="1"/>
  <c r="B404" i="4" a="1"/>
  <c r="B404" i="4" s="1"/>
  <c r="A404" i="4" a="1"/>
  <c r="A404" i="4" s="1"/>
  <c r="D403" i="4" a="1"/>
  <c r="D403" i="4" s="1"/>
  <c r="C403" i="4" a="1"/>
  <c r="C403" i="4" s="1"/>
  <c r="B403" i="4" a="1"/>
  <c r="B403" i="4" s="1"/>
  <c r="A403" i="4" a="1"/>
  <c r="A403" i="4" s="1"/>
  <c r="D402" i="4" a="1"/>
  <c r="D402" i="4" s="1"/>
  <c r="C402" i="4" a="1"/>
  <c r="C402" i="4" s="1"/>
  <c r="B402" i="4" a="1"/>
  <c r="B402" i="4" s="1"/>
  <c r="A402" i="4" a="1"/>
  <c r="A402" i="4" s="1"/>
  <c r="D401" i="4" a="1"/>
  <c r="D401" i="4" s="1"/>
  <c r="C401" i="4" a="1"/>
  <c r="C401" i="4" s="1"/>
  <c r="B401" i="4" a="1"/>
  <c r="B401" i="4" s="1"/>
  <c r="A401" i="4" a="1"/>
  <c r="A401" i="4" s="1"/>
  <c r="D400" i="4" a="1"/>
  <c r="D400" i="4" s="1"/>
  <c r="C400" i="4" a="1"/>
  <c r="C400" i="4" s="1"/>
  <c r="B400" i="4" a="1"/>
  <c r="B400" i="4" s="1"/>
  <c r="A400" i="4" a="1"/>
  <c r="A400" i="4" s="1"/>
  <c r="D399" i="4" a="1"/>
  <c r="D399" i="4" s="1"/>
  <c r="C399" i="4" a="1"/>
  <c r="C399" i="4" s="1"/>
  <c r="B399" i="4" a="1"/>
  <c r="B399" i="4" s="1"/>
  <c r="A399" i="4" a="1"/>
  <c r="A399" i="4" s="1"/>
  <c r="D398" i="4" a="1"/>
  <c r="D398" i="4" s="1"/>
  <c r="C398" i="4" a="1"/>
  <c r="C398" i="4" s="1"/>
  <c r="B398" i="4" a="1"/>
  <c r="B398" i="4" s="1"/>
  <c r="A398" i="4" a="1"/>
  <c r="A398" i="4" s="1"/>
  <c r="D397" i="4" a="1"/>
  <c r="D397" i="4" s="1"/>
  <c r="C397" i="4" a="1"/>
  <c r="C397" i="4" s="1"/>
  <c r="B397" i="4" a="1"/>
  <c r="B397" i="4" s="1"/>
  <c r="A397" i="4" a="1"/>
  <c r="A397" i="4" s="1"/>
  <c r="D396" i="4" a="1"/>
  <c r="D396" i="4" s="1"/>
  <c r="C396" i="4" a="1"/>
  <c r="C396" i="4" s="1"/>
  <c r="B396" i="4" a="1"/>
  <c r="B396" i="4" s="1"/>
  <c r="A396" i="4" a="1"/>
  <c r="A396" i="4" s="1"/>
  <c r="D395" i="4" a="1"/>
  <c r="D395" i="4" s="1"/>
  <c r="C395" i="4" a="1"/>
  <c r="C395" i="4" s="1"/>
  <c r="B395" i="4" a="1"/>
  <c r="B395" i="4" s="1"/>
  <c r="A395" i="4" a="1"/>
  <c r="A395" i="4" s="1"/>
  <c r="D394" i="4" a="1"/>
  <c r="D394" i="4" s="1"/>
  <c r="C394" i="4" a="1"/>
  <c r="C394" i="4" s="1"/>
  <c r="B394" i="4" a="1"/>
  <c r="B394" i="4" s="1"/>
  <c r="A394" i="4" a="1"/>
  <c r="A394" i="4" s="1"/>
  <c r="D393" i="4" a="1"/>
  <c r="D393" i="4" s="1"/>
  <c r="C393" i="4" a="1"/>
  <c r="C393" i="4" s="1"/>
  <c r="B393" i="4" a="1"/>
  <c r="B393" i="4" s="1"/>
  <c r="A393" i="4" a="1"/>
  <c r="A393" i="4" s="1"/>
  <c r="D392" i="4" a="1"/>
  <c r="D392" i="4" s="1"/>
  <c r="C392" i="4" a="1"/>
  <c r="C392" i="4" s="1"/>
  <c r="B392" i="4" a="1"/>
  <c r="B392" i="4" s="1"/>
  <c r="A392" i="4" a="1"/>
  <c r="A392" i="4" s="1"/>
  <c r="D391" i="4" a="1"/>
  <c r="D391" i="4" s="1"/>
  <c r="C391" i="4" a="1"/>
  <c r="C391" i="4" s="1"/>
  <c r="B391" i="4" a="1"/>
  <c r="B391" i="4" s="1"/>
  <c r="A391" i="4" a="1"/>
  <c r="A391" i="4" s="1"/>
  <c r="D390" i="4" a="1"/>
  <c r="D390" i="4" s="1"/>
  <c r="C390" i="4" a="1"/>
  <c r="C390" i="4" s="1"/>
  <c r="B390" i="4" a="1"/>
  <c r="B390" i="4" s="1"/>
  <c r="A390" i="4" a="1"/>
  <c r="A390" i="4" s="1"/>
  <c r="D389" i="4" a="1"/>
  <c r="D389" i="4" s="1"/>
  <c r="C389" i="4" a="1"/>
  <c r="C389" i="4" s="1"/>
  <c r="B389" i="4" a="1"/>
  <c r="B389" i="4" s="1"/>
  <c r="A389" i="4" a="1"/>
  <c r="A389" i="4" s="1"/>
  <c r="D388" i="4" a="1"/>
  <c r="D388" i="4" s="1"/>
  <c r="C388" i="4" a="1"/>
  <c r="C388" i="4" s="1"/>
  <c r="B388" i="4" a="1"/>
  <c r="B388" i="4" s="1"/>
  <c r="A388" i="4" a="1"/>
  <c r="A388" i="4" s="1"/>
  <c r="D387" i="4" a="1"/>
  <c r="D387" i="4" s="1"/>
  <c r="C387" i="4" a="1"/>
  <c r="C387" i="4" s="1"/>
  <c r="B387" i="4" a="1"/>
  <c r="B387" i="4" s="1"/>
  <c r="A387" i="4" a="1"/>
  <c r="A387" i="4" s="1"/>
  <c r="D386" i="4" a="1"/>
  <c r="D386" i="4" s="1"/>
  <c r="C386" i="4" a="1"/>
  <c r="C386" i="4" s="1"/>
  <c r="B386" i="4" a="1"/>
  <c r="B386" i="4" s="1"/>
  <c r="A386" i="4" a="1"/>
  <c r="A386" i="4" s="1"/>
  <c r="D385" i="4" a="1"/>
  <c r="D385" i="4" s="1"/>
  <c r="C385" i="4" a="1"/>
  <c r="C385" i="4" s="1"/>
  <c r="B385" i="4" a="1"/>
  <c r="B385" i="4" s="1"/>
  <c r="A385" i="4" a="1"/>
  <c r="A385" i="4" s="1"/>
  <c r="D384" i="4" a="1"/>
  <c r="D384" i="4" s="1"/>
  <c r="C384" i="4" a="1"/>
  <c r="C384" i="4" s="1"/>
  <c r="B384" i="4" a="1"/>
  <c r="B384" i="4" s="1"/>
  <c r="A384" i="4" a="1"/>
  <c r="A384" i="4" s="1"/>
  <c r="D383" i="4" a="1"/>
  <c r="D383" i="4" s="1"/>
  <c r="C383" i="4" a="1"/>
  <c r="C383" i="4" s="1"/>
  <c r="B383" i="4" a="1"/>
  <c r="B383" i="4" s="1"/>
  <c r="A383" i="4" a="1"/>
  <c r="A383" i="4" s="1"/>
  <c r="D382" i="4" a="1"/>
  <c r="D382" i="4" s="1"/>
  <c r="C382" i="4" a="1"/>
  <c r="C382" i="4" s="1"/>
  <c r="B382" i="4" a="1"/>
  <c r="B382" i="4" s="1"/>
  <c r="A382" i="4" a="1"/>
  <c r="A382" i="4" s="1"/>
  <c r="D381" i="4" a="1"/>
  <c r="D381" i="4" s="1"/>
  <c r="C381" i="4" a="1"/>
  <c r="C381" i="4" s="1"/>
  <c r="B381" i="4" a="1"/>
  <c r="B381" i="4" s="1"/>
  <c r="A381" i="4" a="1"/>
  <c r="A381" i="4" s="1"/>
  <c r="D380" i="4" a="1"/>
  <c r="D380" i="4" s="1"/>
  <c r="C380" i="4" a="1"/>
  <c r="C380" i="4" s="1"/>
  <c r="B380" i="4" a="1"/>
  <c r="B380" i="4" s="1"/>
  <c r="A380" i="4" a="1"/>
  <c r="A380" i="4" s="1"/>
  <c r="D379" i="4" a="1"/>
  <c r="D379" i="4" s="1"/>
  <c r="C379" i="4" a="1"/>
  <c r="C379" i="4" s="1"/>
  <c r="B379" i="4" a="1"/>
  <c r="B379" i="4" s="1"/>
  <c r="A379" i="4" a="1"/>
  <c r="A379" i="4" s="1"/>
  <c r="D378" i="4" a="1"/>
  <c r="D378" i="4" s="1"/>
  <c r="C378" i="4" a="1"/>
  <c r="C378" i="4" s="1"/>
  <c r="B378" i="4" a="1"/>
  <c r="B378" i="4" s="1"/>
  <c r="A378" i="4" a="1"/>
  <c r="A378" i="4" s="1"/>
  <c r="D377" i="4" a="1"/>
  <c r="D377" i="4" s="1"/>
  <c r="C377" i="4" a="1"/>
  <c r="C377" i="4" s="1"/>
  <c r="B377" i="4" a="1"/>
  <c r="B377" i="4" s="1"/>
  <c r="A377" i="4" a="1"/>
  <c r="A377" i="4" s="1"/>
  <c r="D376" i="4" a="1"/>
  <c r="D376" i="4" s="1"/>
  <c r="C376" i="4" a="1"/>
  <c r="C376" i="4" s="1"/>
  <c r="B376" i="4" a="1"/>
  <c r="B376" i="4" s="1"/>
  <c r="A376" i="4" a="1"/>
  <c r="A376" i="4" s="1"/>
  <c r="D375" i="4" a="1"/>
  <c r="D375" i="4" s="1"/>
  <c r="C375" i="4" a="1"/>
  <c r="C375" i="4" s="1"/>
  <c r="B375" i="4" a="1"/>
  <c r="B375" i="4" s="1"/>
  <c r="A375" i="4" a="1"/>
  <c r="A375" i="4" s="1"/>
  <c r="D374" i="4" a="1"/>
  <c r="D374" i="4" s="1"/>
  <c r="C374" i="4" a="1"/>
  <c r="C374" i="4" s="1"/>
  <c r="B374" i="4" a="1"/>
  <c r="B374" i="4" s="1"/>
  <c r="A374" i="4" a="1"/>
  <c r="A374" i="4" s="1"/>
  <c r="D373" i="4" a="1"/>
  <c r="D373" i="4" s="1"/>
  <c r="C373" i="4" a="1"/>
  <c r="C373" i="4" s="1"/>
  <c r="B373" i="4" a="1"/>
  <c r="B373" i="4" s="1"/>
  <c r="A373" i="4" a="1"/>
  <c r="A373" i="4" s="1"/>
  <c r="D372" i="4" a="1"/>
  <c r="D372" i="4" s="1"/>
  <c r="C372" i="4" a="1"/>
  <c r="C372" i="4" s="1"/>
  <c r="B372" i="4" a="1"/>
  <c r="B372" i="4" s="1"/>
  <c r="A372" i="4" a="1"/>
  <c r="A372" i="4" s="1"/>
  <c r="D371" i="4" a="1"/>
  <c r="D371" i="4" s="1"/>
  <c r="C371" i="4" a="1"/>
  <c r="C371" i="4" s="1"/>
  <c r="B371" i="4" a="1"/>
  <c r="B371" i="4" s="1"/>
  <c r="A371" i="4" a="1"/>
  <c r="A371" i="4" s="1"/>
  <c r="D370" i="4" a="1"/>
  <c r="D370" i="4" s="1"/>
  <c r="C370" i="4" a="1"/>
  <c r="C370" i="4" s="1"/>
  <c r="B370" i="4" a="1"/>
  <c r="B370" i="4" s="1"/>
  <c r="A370" i="4" a="1"/>
  <c r="A370" i="4" s="1"/>
  <c r="D369" i="4" a="1"/>
  <c r="D369" i="4" s="1"/>
  <c r="C369" i="4" a="1"/>
  <c r="C369" i="4" s="1"/>
  <c r="B369" i="4" a="1"/>
  <c r="B369" i="4" s="1"/>
  <c r="A369" i="4" a="1"/>
  <c r="A369" i="4" s="1"/>
  <c r="D368" i="4" a="1"/>
  <c r="D368" i="4" s="1"/>
  <c r="C368" i="4" a="1"/>
  <c r="C368" i="4" s="1"/>
  <c r="B368" i="4" a="1"/>
  <c r="B368" i="4" s="1"/>
  <c r="A368" i="4" a="1"/>
  <c r="A368" i="4" s="1"/>
  <c r="D367" i="4" a="1"/>
  <c r="D367" i="4" s="1"/>
  <c r="C367" i="4" a="1"/>
  <c r="C367" i="4" s="1"/>
  <c r="B367" i="4" a="1"/>
  <c r="B367" i="4" s="1"/>
  <c r="A367" i="4" a="1"/>
  <c r="A367" i="4" s="1"/>
  <c r="D366" i="4" a="1"/>
  <c r="D366" i="4" s="1"/>
  <c r="C366" i="4" a="1"/>
  <c r="C366" i="4" s="1"/>
  <c r="B366" i="4" a="1"/>
  <c r="B366" i="4" s="1"/>
  <c r="A366" i="4" a="1"/>
  <c r="A366" i="4" s="1"/>
  <c r="D365" i="4" a="1"/>
  <c r="D365" i="4" s="1"/>
  <c r="C365" i="4" a="1"/>
  <c r="C365" i="4" s="1"/>
  <c r="B365" i="4" a="1"/>
  <c r="B365" i="4" s="1"/>
  <c r="A365" i="4" a="1"/>
  <c r="A365" i="4" s="1"/>
  <c r="D364" i="4" a="1"/>
  <c r="D364" i="4" s="1"/>
  <c r="C364" i="4" a="1"/>
  <c r="C364" i="4" s="1"/>
  <c r="B364" i="4" a="1"/>
  <c r="B364" i="4" s="1"/>
  <c r="A364" i="4" a="1"/>
  <c r="A364" i="4" s="1"/>
  <c r="D363" i="4" a="1"/>
  <c r="D363" i="4" s="1"/>
  <c r="C363" i="4" a="1"/>
  <c r="C363" i="4" s="1"/>
  <c r="B363" i="4" a="1"/>
  <c r="B363" i="4" s="1"/>
  <c r="A363" i="4" a="1"/>
  <c r="A363" i="4" s="1"/>
  <c r="D362" i="4" a="1"/>
  <c r="D362" i="4" s="1"/>
  <c r="C362" i="4" a="1"/>
  <c r="C362" i="4" s="1"/>
  <c r="B362" i="4" a="1"/>
  <c r="B362" i="4" s="1"/>
  <c r="A362" i="4" a="1"/>
  <c r="A362" i="4" s="1"/>
  <c r="D361" i="4" a="1"/>
  <c r="D361" i="4" s="1"/>
  <c r="C361" i="4" a="1"/>
  <c r="C361" i="4" s="1"/>
  <c r="B361" i="4" a="1"/>
  <c r="B361" i="4" s="1"/>
  <c r="A361" i="4" a="1"/>
  <c r="A361" i="4" s="1"/>
  <c r="D360" i="4" a="1"/>
  <c r="D360" i="4" s="1"/>
  <c r="C360" i="4" a="1"/>
  <c r="C360" i="4" s="1"/>
  <c r="B360" i="4" a="1"/>
  <c r="B360" i="4" s="1"/>
  <c r="A360" i="4" a="1"/>
  <c r="A360" i="4" s="1"/>
  <c r="D359" i="4" a="1"/>
  <c r="D359" i="4" s="1"/>
  <c r="C359" i="4" a="1"/>
  <c r="C359" i="4" s="1"/>
  <c r="B359" i="4" a="1"/>
  <c r="B359" i="4" s="1"/>
  <c r="A359" i="4" a="1"/>
  <c r="A359" i="4" s="1"/>
  <c r="D358" i="4" a="1"/>
  <c r="D358" i="4" s="1"/>
  <c r="C358" i="4" a="1"/>
  <c r="C358" i="4" s="1"/>
  <c r="B358" i="4" a="1"/>
  <c r="B358" i="4" s="1"/>
  <c r="A358" i="4" a="1"/>
  <c r="A358" i="4" s="1"/>
  <c r="D357" i="4" a="1"/>
  <c r="D357" i="4" s="1"/>
  <c r="C357" i="4" a="1"/>
  <c r="C357" i="4" s="1"/>
  <c r="B357" i="4" a="1"/>
  <c r="B357" i="4" s="1"/>
  <c r="A357" i="4" a="1"/>
  <c r="A357" i="4" s="1"/>
  <c r="D356" i="4" a="1"/>
  <c r="D356" i="4" s="1"/>
  <c r="C356" i="4" a="1"/>
  <c r="C356" i="4" s="1"/>
  <c r="B356" i="4" a="1"/>
  <c r="B356" i="4" s="1"/>
  <c r="A356" i="4" a="1"/>
  <c r="A356" i="4" s="1"/>
  <c r="D355" i="4" a="1"/>
  <c r="D355" i="4" s="1"/>
  <c r="C355" i="4" a="1"/>
  <c r="C355" i="4" s="1"/>
  <c r="B355" i="4" a="1"/>
  <c r="B355" i="4" s="1"/>
  <c r="A355" i="4" a="1"/>
  <c r="A355" i="4" s="1"/>
  <c r="D354" i="4" a="1"/>
  <c r="D354" i="4" s="1"/>
  <c r="C354" i="4" a="1"/>
  <c r="C354" i="4" s="1"/>
  <c r="B354" i="4" a="1"/>
  <c r="B354" i="4" s="1"/>
  <c r="A354" i="4" a="1"/>
  <c r="A354" i="4" s="1"/>
  <c r="D353" i="4" a="1"/>
  <c r="D353" i="4" s="1"/>
  <c r="C353" i="4" a="1"/>
  <c r="C353" i="4" s="1"/>
  <c r="B353" i="4" a="1"/>
  <c r="B353" i="4" s="1"/>
  <c r="A353" i="4" a="1"/>
  <c r="A353" i="4" s="1"/>
  <c r="D352" i="4" a="1"/>
  <c r="D352" i="4" s="1"/>
  <c r="C352" i="4" a="1"/>
  <c r="C352" i="4" s="1"/>
  <c r="B352" i="4" a="1"/>
  <c r="B352" i="4" s="1"/>
  <c r="A352" i="4" a="1"/>
  <c r="A352" i="4" s="1"/>
  <c r="D351" i="4" a="1"/>
  <c r="D351" i="4" s="1"/>
  <c r="C351" i="4" a="1"/>
  <c r="C351" i="4" s="1"/>
  <c r="B351" i="4" a="1"/>
  <c r="B351" i="4" s="1"/>
  <c r="A351" i="4" a="1"/>
  <c r="A351" i="4" s="1"/>
  <c r="D350" i="4" a="1"/>
  <c r="D350" i="4" s="1"/>
  <c r="C350" i="4" a="1"/>
  <c r="C350" i="4" s="1"/>
  <c r="B350" i="4" a="1"/>
  <c r="B350" i="4" s="1"/>
  <c r="A350" i="4" a="1"/>
  <c r="A350" i="4" s="1"/>
  <c r="D349" i="4" a="1"/>
  <c r="D349" i="4" s="1"/>
  <c r="C349" i="4" a="1"/>
  <c r="C349" i="4" s="1"/>
  <c r="B349" i="4" a="1"/>
  <c r="B349" i="4" s="1"/>
  <c r="A349" i="4" a="1"/>
  <c r="A349" i="4" s="1"/>
  <c r="D348" i="4" a="1"/>
  <c r="D348" i="4" s="1"/>
  <c r="C348" i="4" a="1"/>
  <c r="C348" i="4" s="1"/>
  <c r="B348" i="4" a="1"/>
  <c r="B348" i="4" s="1"/>
  <c r="A348" i="4" a="1"/>
  <c r="A348" i="4" s="1"/>
  <c r="D347" i="4" a="1"/>
  <c r="D347" i="4" s="1"/>
  <c r="C347" i="4" a="1"/>
  <c r="C347" i="4" s="1"/>
  <c r="B347" i="4" a="1"/>
  <c r="B347" i="4" s="1"/>
  <c r="A347" i="4" a="1"/>
  <c r="A347" i="4" s="1"/>
  <c r="D346" i="4" a="1"/>
  <c r="D346" i="4" s="1"/>
  <c r="C346" i="4" a="1"/>
  <c r="C346" i="4" s="1"/>
  <c r="B346" i="4" a="1"/>
  <c r="B346" i="4" s="1"/>
  <c r="A346" i="4" a="1"/>
  <c r="A346" i="4" s="1"/>
  <c r="D345" i="4" a="1"/>
  <c r="D345" i="4" s="1"/>
  <c r="C345" i="4" a="1"/>
  <c r="C345" i="4" s="1"/>
  <c r="B345" i="4" a="1"/>
  <c r="B345" i="4" s="1"/>
  <c r="A345" i="4" a="1"/>
  <c r="A345" i="4" s="1"/>
  <c r="D344" i="4" a="1"/>
  <c r="D344" i="4" s="1"/>
  <c r="C344" i="4" a="1"/>
  <c r="C344" i="4" s="1"/>
  <c r="B344" i="4" a="1"/>
  <c r="B344" i="4" s="1"/>
  <c r="A344" i="4" a="1"/>
  <c r="A344" i="4" s="1"/>
  <c r="D343" i="4" a="1"/>
  <c r="D343" i="4" s="1"/>
  <c r="C343" i="4" a="1"/>
  <c r="C343" i="4" s="1"/>
  <c r="B343" i="4" a="1"/>
  <c r="B343" i="4" s="1"/>
  <c r="A343" i="4" a="1"/>
  <c r="A343" i="4" s="1"/>
  <c r="D342" i="4" a="1"/>
  <c r="D342" i="4" s="1"/>
  <c r="C342" i="4" a="1"/>
  <c r="C342" i="4" s="1"/>
  <c r="B342" i="4" a="1"/>
  <c r="B342" i="4" s="1"/>
  <c r="A342" i="4" a="1"/>
  <c r="A342" i="4" s="1"/>
  <c r="D341" i="4" a="1"/>
  <c r="D341" i="4" s="1"/>
  <c r="C341" i="4" a="1"/>
  <c r="C341" i="4" s="1"/>
  <c r="B341" i="4" a="1"/>
  <c r="B341" i="4" s="1"/>
  <c r="A341" i="4" a="1"/>
  <c r="A341" i="4" s="1"/>
  <c r="D340" i="4" a="1"/>
  <c r="D340" i="4" s="1"/>
  <c r="C340" i="4" a="1"/>
  <c r="C340" i="4" s="1"/>
  <c r="B340" i="4" a="1"/>
  <c r="B340" i="4" s="1"/>
  <c r="A340" i="4" a="1"/>
  <c r="A340" i="4" s="1"/>
  <c r="D339" i="4" a="1"/>
  <c r="D339" i="4" s="1"/>
  <c r="C339" i="4" a="1"/>
  <c r="C339" i="4" s="1"/>
  <c r="B339" i="4" a="1"/>
  <c r="B339" i="4" s="1"/>
  <c r="A339" i="4" a="1"/>
  <c r="A339" i="4" s="1"/>
  <c r="D338" i="4" a="1"/>
  <c r="D338" i="4" s="1"/>
  <c r="C338" i="4" a="1"/>
  <c r="C338" i="4" s="1"/>
  <c r="B338" i="4" a="1"/>
  <c r="B338" i="4" s="1"/>
  <c r="A338" i="4" a="1"/>
  <c r="A338" i="4" s="1"/>
  <c r="D337" i="4" a="1"/>
  <c r="D337" i="4" s="1"/>
  <c r="C337" i="4" a="1"/>
  <c r="C337" i="4" s="1"/>
  <c r="B337" i="4" a="1"/>
  <c r="B337" i="4" s="1"/>
  <c r="A337" i="4" a="1"/>
  <c r="A337" i="4" s="1"/>
  <c r="D336" i="4" a="1"/>
  <c r="D336" i="4" s="1"/>
  <c r="C336" i="4" a="1"/>
  <c r="C336" i="4" s="1"/>
  <c r="B336" i="4" a="1"/>
  <c r="B336" i="4" s="1"/>
  <c r="A336" i="4" a="1"/>
  <c r="A336" i="4" s="1"/>
  <c r="D335" i="4" a="1"/>
  <c r="D335" i="4" s="1"/>
  <c r="C335" i="4" a="1"/>
  <c r="C335" i="4" s="1"/>
  <c r="B335" i="4" a="1"/>
  <c r="B335" i="4" s="1"/>
  <c r="A335" i="4" a="1"/>
  <c r="A335" i="4" s="1"/>
  <c r="D334" i="4" a="1"/>
  <c r="D334" i="4" s="1"/>
  <c r="C334" i="4" a="1"/>
  <c r="C334" i="4" s="1"/>
  <c r="B334" i="4" a="1"/>
  <c r="B334" i="4" s="1"/>
  <c r="A334" i="4" a="1"/>
  <c r="A334" i="4" s="1"/>
  <c r="D333" i="4" a="1"/>
  <c r="D333" i="4" s="1"/>
  <c r="C333" i="4" a="1"/>
  <c r="C333" i="4" s="1"/>
  <c r="B333" i="4" a="1"/>
  <c r="B333" i="4" s="1"/>
  <c r="A333" i="4" a="1"/>
  <c r="A333" i="4" s="1"/>
  <c r="D332" i="4" a="1"/>
  <c r="D332" i="4" s="1"/>
  <c r="C332" i="4" a="1"/>
  <c r="C332" i="4" s="1"/>
  <c r="B332" i="4" a="1"/>
  <c r="B332" i="4" s="1"/>
  <c r="A332" i="4" a="1"/>
  <c r="A332" i="4" s="1"/>
  <c r="D331" i="4" a="1"/>
  <c r="D331" i="4" s="1"/>
  <c r="C331" i="4" a="1"/>
  <c r="C331" i="4" s="1"/>
  <c r="B331" i="4" a="1"/>
  <c r="B331" i="4" s="1"/>
  <c r="A331" i="4" a="1"/>
  <c r="A331" i="4" s="1"/>
  <c r="D330" i="4" a="1"/>
  <c r="D330" i="4" s="1"/>
  <c r="C330" i="4" a="1"/>
  <c r="C330" i="4" s="1"/>
  <c r="B330" i="4" a="1"/>
  <c r="B330" i="4" s="1"/>
  <c r="A330" i="4" a="1"/>
  <c r="A330" i="4" s="1"/>
  <c r="D329" i="4" a="1"/>
  <c r="D329" i="4" s="1"/>
  <c r="C329" i="4" a="1"/>
  <c r="C329" i="4" s="1"/>
  <c r="B329" i="4" a="1"/>
  <c r="B329" i="4" s="1"/>
  <c r="A329" i="4" a="1"/>
  <c r="A329" i="4" s="1"/>
  <c r="D328" i="4" a="1"/>
  <c r="D328" i="4" s="1"/>
  <c r="C328" i="4" a="1"/>
  <c r="C328" i="4" s="1"/>
  <c r="B328" i="4" a="1"/>
  <c r="B328" i="4" s="1"/>
  <c r="A328" i="4" a="1"/>
  <c r="A328" i="4" s="1"/>
  <c r="D327" i="4" a="1"/>
  <c r="D327" i="4" s="1"/>
  <c r="C327" i="4" a="1"/>
  <c r="C327" i="4" s="1"/>
  <c r="B327" i="4" a="1"/>
  <c r="B327" i="4" s="1"/>
  <c r="A327" i="4" a="1"/>
  <c r="A327" i="4" s="1"/>
  <c r="D326" i="4" a="1"/>
  <c r="D326" i="4" s="1"/>
  <c r="C326" i="4" a="1"/>
  <c r="C326" i="4" s="1"/>
  <c r="B326" i="4" a="1"/>
  <c r="B326" i="4" s="1"/>
  <c r="A326" i="4" a="1"/>
  <c r="A326" i="4" s="1"/>
  <c r="D325" i="4" a="1"/>
  <c r="D325" i="4" s="1"/>
  <c r="C325" i="4" a="1"/>
  <c r="C325" i="4" s="1"/>
  <c r="B325" i="4" a="1"/>
  <c r="B325" i="4" s="1"/>
  <c r="A325" i="4" a="1"/>
  <c r="A325" i="4" s="1"/>
  <c r="D324" i="4" a="1"/>
  <c r="D324" i="4" s="1"/>
  <c r="C324" i="4" a="1"/>
  <c r="C324" i="4" s="1"/>
  <c r="B324" i="4" a="1"/>
  <c r="B324" i="4" s="1"/>
  <c r="A324" i="4" a="1"/>
  <c r="A324" i="4" s="1"/>
  <c r="D323" i="4" a="1"/>
  <c r="D323" i="4" s="1"/>
  <c r="C323" i="4" a="1"/>
  <c r="C323" i="4" s="1"/>
  <c r="B323" i="4" a="1"/>
  <c r="B323" i="4" s="1"/>
  <c r="A323" i="4" a="1"/>
  <c r="A323" i="4" s="1"/>
  <c r="D322" i="4" a="1"/>
  <c r="D322" i="4" s="1"/>
  <c r="C322" i="4" a="1"/>
  <c r="C322" i="4" s="1"/>
  <c r="B322" i="4" a="1"/>
  <c r="B322" i="4" s="1"/>
  <c r="A322" i="4" a="1"/>
  <c r="A322" i="4" s="1"/>
  <c r="D321" i="4" a="1"/>
  <c r="D321" i="4" s="1"/>
  <c r="C321" i="4" a="1"/>
  <c r="C321" i="4" s="1"/>
  <c r="B321" i="4" a="1"/>
  <c r="B321" i="4" s="1"/>
  <c r="A321" i="4" a="1"/>
  <c r="A321" i="4" s="1"/>
  <c r="D320" i="4" a="1"/>
  <c r="D320" i="4" s="1"/>
  <c r="C320" i="4" a="1"/>
  <c r="C320" i="4" s="1"/>
  <c r="B320" i="4" a="1"/>
  <c r="B320" i="4" s="1"/>
  <c r="A320" i="4" a="1"/>
  <c r="A320" i="4" s="1"/>
  <c r="D319" i="4" a="1"/>
  <c r="D319" i="4" s="1"/>
  <c r="C319" i="4" a="1"/>
  <c r="C319" i="4" s="1"/>
  <c r="B319" i="4" a="1"/>
  <c r="B319" i="4" s="1"/>
  <c r="A319" i="4" a="1"/>
  <c r="A319" i="4" s="1"/>
  <c r="D318" i="4" a="1"/>
  <c r="D318" i="4" s="1"/>
  <c r="C318" i="4" a="1"/>
  <c r="C318" i="4" s="1"/>
  <c r="B318" i="4" a="1"/>
  <c r="B318" i="4" s="1"/>
  <c r="A318" i="4" a="1"/>
  <c r="A318" i="4" s="1"/>
  <c r="D317" i="4" a="1"/>
  <c r="D317" i="4" s="1"/>
  <c r="C317" i="4" a="1"/>
  <c r="C317" i="4" s="1"/>
  <c r="B317" i="4" a="1"/>
  <c r="B317" i="4" s="1"/>
  <c r="A317" i="4" a="1"/>
  <c r="A317" i="4" s="1"/>
  <c r="D316" i="4" a="1"/>
  <c r="D316" i="4" s="1"/>
  <c r="C316" i="4" a="1"/>
  <c r="C316" i="4" s="1"/>
  <c r="B316" i="4" a="1"/>
  <c r="B316" i="4" s="1"/>
  <c r="A316" i="4" a="1"/>
  <c r="A316" i="4" s="1"/>
  <c r="D315" i="4" a="1"/>
  <c r="D315" i="4" s="1"/>
  <c r="C315" i="4" a="1"/>
  <c r="C315" i="4" s="1"/>
  <c r="B315" i="4" a="1"/>
  <c r="B315" i="4" s="1"/>
  <c r="A315" i="4" a="1"/>
  <c r="A315" i="4" s="1"/>
  <c r="D314" i="4" a="1"/>
  <c r="D314" i="4" s="1"/>
  <c r="C314" i="4" a="1"/>
  <c r="C314" i="4" s="1"/>
  <c r="B314" i="4" a="1"/>
  <c r="B314" i="4" s="1"/>
  <c r="A314" i="4" a="1"/>
  <c r="A314" i="4" s="1"/>
  <c r="D313" i="4" a="1"/>
  <c r="D313" i="4" s="1"/>
  <c r="C313" i="4" a="1"/>
  <c r="C313" i="4" s="1"/>
  <c r="B313" i="4" a="1"/>
  <c r="B313" i="4" s="1"/>
  <c r="A313" i="4" a="1"/>
  <c r="A313" i="4" s="1"/>
  <c r="D312" i="4" a="1"/>
  <c r="D312" i="4" s="1"/>
  <c r="C312" i="4" a="1"/>
  <c r="C312" i="4" s="1"/>
  <c r="B312" i="4" a="1"/>
  <c r="B312" i="4" s="1"/>
  <c r="A312" i="4" a="1"/>
  <c r="A312" i="4" s="1"/>
  <c r="D311" i="4" a="1"/>
  <c r="D311" i="4" s="1"/>
  <c r="C311" i="4" a="1"/>
  <c r="C311" i="4" s="1"/>
  <c r="B311" i="4" a="1"/>
  <c r="B311" i="4" s="1"/>
  <c r="A311" i="4" a="1"/>
  <c r="A311" i="4" s="1"/>
  <c r="D310" i="4" a="1"/>
  <c r="D310" i="4" s="1"/>
  <c r="C310" i="4" a="1"/>
  <c r="C310" i="4" s="1"/>
  <c r="B310" i="4" a="1"/>
  <c r="B310" i="4" s="1"/>
  <c r="A310" i="4" a="1"/>
  <c r="A310" i="4" s="1"/>
  <c r="D309" i="4" a="1"/>
  <c r="D309" i="4" s="1"/>
  <c r="C309" i="4" a="1"/>
  <c r="C309" i="4" s="1"/>
  <c r="B309" i="4" a="1"/>
  <c r="B309" i="4" s="1"/>
  <c r="A309" i="4" a="1"/>
  <c r="A309" i="4" s="1"/>
  <c r="D308" i="4" a="1"/>
  <c r="D308" i="4" s="1"/>
  <c r="C308" i="4" a="1"/>
  <c r="C308" i="4" s="1"/>
  <c r="B308" i="4" a="1"/>
  <c r="B308" i="4" s="1"/>
  <c r="A308" i="4" a="1"/>
  <c r="A308" i="4" s="1"/>
  <c r="D307" i="4" a="1"/>
  <c r="D307" i="4" s="1"/>
  <c r="C307" i="4" a="1"/>
  <c r="C307" i="4" s="1"/>
  <c r="B307" i="4" a="1"/>
  <c r="B307" i="4" s="1"/>
  <c r="A307" i="4" a="1"/>
  <c r="A307" i="4" s="1"/>
  <c r="D306" i="4" a="1"/>
  <c r="D306" i="4" s="1"/>
  <c r="C306" i="4" a="1"/>
  <c r="C306" i="4" s="1"/>
  <c r="B306" i="4" a="1"/>
  <c r="B306" i="4" s="1"/>
  <c r="A306" i="4" a="1"/>
  <c r="A306" i="4" s="1"/>
  <c r="D305" i="4" a="1"/>
  <c r="D305" i="4" s="1"/>
  <c r="C305" i="4" a="1"/>
  <c r="C305" i="4" s="1"/>
  <c r="B305" i="4" a="1"/>
  <c r="B305" i="4" s="1"/>
  <c r="A305" i="4" a="1"/>
  <c r="A305" i="4" s="1"/>
  <c r="D304" i="4" a="1"/>
  <c r="D304" i="4" s="1"/>
  <c r="C304" i="4" a="1"/>
  <c r="C304" i="4" s="1"/>
  <c r="B304" i="4" a="1"/>
  <c r="B304" i="4" s="1"/>
  <c r="A304" i="4" a="1"/>
  <c r="A304" i="4" s="1"/>
  <c r="D303" i="4" a="1"/>
  <c r="D303" i="4" s="1"/>
  <c r="C303" i="4" a="1"/>
  <c r="C303" i="4" s="1"/>
  <c r="B303" i="4" a="1"/>
  <c r="B303" i="4" s="1"/>
  <c r="A303" i="4" a="1"/>
  <c r="A303" i="4" s="1"/>
  <c r="D302" i="4" a="1"/>
  <c r="D302" i="4" s="1"/>
  <c r="C302" i="4" a="1"/>
  <c r="C302" i="4" s="1"/>
  <c r="B302" i="4" a="1"/>
  <c r="B302" i="4" s="1"/>
  <c r="A302" i="4" a="1"/>
  <c r="A302" i="4" s="1"/>
  <c r="D301" i="4" a="1"/>
  <c r="D301" i="4" s="1"/>
  <c r="C301" i="4" a="1"/>
  <c r="C301" i="4" s="1"/>
  <c r="B301" i="4" a="1"/>
  <c r="B301" i="4" s="1"/>
  <c r="A301" i="4" a="1"/>
  <c r="A301" i="4" s="1"/>
  <c r="D300" i="4" a="1"/>
  <c r="D300" i="4" s="1"/>
  <c r="C300" i="4" a="1"/>
  <c r="C300" i="4" s="1"/>
  <c r="B300" i="4" a="1"/>
  <c r="B300" i="4" s="1"/>
  <c r="A300" i="4" a="1"/>
  <c r="A300" i="4" s="1"/>
  <c r="D299" i="4" a="1"/>
  <c r="D299" i="4" s="1"/>
  <c r="C299" i="4" a="1"/>
  <c r="C299" i="4" s="1"/>
  <c r="B299" i="4" a="1"/>
  <c r="B299" i="4" s="1"/>
  <c r="A299" i="4" a="1"/>
  <c r="A299" i="4" s="1"/>
  <c r="D298" i="4" a="1"/>
  <c r="D298" i="4" s="1"/>
  <c r="C298" i="4" a="1"/>
  <c r="C298" i="4" s="1"/>
  <c r="B298" i="4" a="1"/>
  <c r="B298" i="4" s="1"/>
  <c r="A298" i="4" a="1"/>
  <c r="A298" i="4" s="1"/>
  <c r="D297" i="4" a="1"/>
  <c r="D297" i="4" s="1"/>
  <c r="C297" i="4" a="1"/>
  <c r="C297" i="4" s="1"/>
  <c r="B297" i="4" a="1"/>
  <c r="B297" i="4" s="1"/>
  <c r="A297" i="4" a="1"/>
  <c r="A297" i="4" s="1"/>
  <c r="D296" i="4" a="1"/>
  <c r="D296" i="4" s="1"/>
  <c r="C296" i="4" a="1"/>
  <c r="C296" i="4" s="1"/>
  <c r="B296" i="4" a="1"/>
  <c r="B296" i="4" s="1"/>
  <c r="A296" i="4" a="1"/>
  <c r="A296" i="4" s="1"/>
  <c r="D295" i="4" a="1"/>
  <c r="D295" i="4" s="1"/>
  <c r="C295" i="4" a="1"/>
  <c r="C295" i="4" s="1"/>
  <c r="B295" i="4" a="1"/>
  <c r="B295" i="4" s="1"/>
  <c r="A295" i="4" a="1"/>
  <c r="A295" i="4" s="1"/>
  <c r="D294" i="4" a="1"/>
  <c r="D294" i="4" s="1"/>
  <c r="C294" i="4" a="1"/>
  <c r="C294" i="4" s="1"/>
  <c r="B294" i="4" a="1"/>
  <c r="B294" i="4" s="1"/>
  <c r="A294" i="4" a="1"/>
  <c r="A294" i="4" s="1"/>
  <c r="D293" i="4" a="1"/>
  <c r="D293" i="4" s="1"/>
  <c r="C293" i="4" a="1"/>
  <c r="C293" i="4" s="1"/>
  <c r="B293" i="4" a="1"/>
  <c r="B293" i="4" s="1"/>
  <c r="A293" i="4" a="1"/>
  <c r="A293" i="4" s="1"/>
  <c r="D292" i="4" a="1"/>
  <c r="D292" i="4" s="1"/>
  <c r="C292" i="4" a="1"/>
  <c r="C292" i="4" s="1"/>
  <c r="B292" i="4" a="1"/>
  <c r="B292" i="4" s="1"/>
  <c r="A292" i="4" a="1"/>
  <c r="A292" i="4" s="1"/>
  <c r="D291" i="4" a="1"/>
  <c r="D291" i="4" s="1"/>
  <c r="C291" i="4" a="1"/>
  <c r="C291" i="4" s="1"/>
  <c r="B291" i="4" a="1"/>
  <c r="B291" i="4" s="1"/>
  <c r="A291" i="4" a="1"/>
  <c r="A291" i="4" s="1"/>
  <c r="D290" i="4" a="1"/>
  <c r="D290" i="4" s="1"/>
  <c r="C290" i="4" a="1"/>
  <c r="C290" i="4" s="1"/>
  <c r="B290" i="4" a="1"/>
  <c r="B290" i="4" s="1"/>
  <c r="A290" i="4" a="1"/>
  <c r="A290" i="4" s="1"/>
  <c r="D289" i="4" a="1"/>
  <c r="D289" i="4" s="1"/>
  <c r="C289" i="4" a="1"/>
  <c r="C289" i="4" s="1"/>
  <c r="B289" i="4" a="1"/>
  <c r="B289" i="4" s="1"/>
  <c r="A289" i="4" a="1"/>
  <c r="A289" i="4" s="1"/>
  <c r="D288" i="4" a="1"/>
  <c r="D288" i="4" s="1"/>
  <c r="C288" i="4" a="1"/>
  <c r="C288" i="4" s="1"/>
  <c r="B288" i="4" a="1"/>
  <c r="B288" i="4" s="1"/>
  <c r="A288" i="4" a="1"/>
  <c r="A288" i="4" s="1"/>
  <c r="D287" i="4" a="1"/>
  <c r="D287" i="4" s="1"/>
  <c r="C287" i="4" a="1"/>
  <c r="C287" i="4" s="1"/>
  <c r="B287" i="4" a="1"/>
  <c r="B287" i="4" s="1"/>
  <c r="A287" i="4" a="1"/>
  <c r="A287" i="4" s="1"/>
  <c r="D286" i="4" a="1"/>
  <c r="D286" i="4" s="1"/>
  <c r="C286" i="4" a="1"/>
  <c r="C286" i="4" s="1"/>
  <c r="B286" i="4" a="1"/>
  <c r="B286" i="4" s="1"/>
  <c r="A286" i="4" a="1"/>
  <c r="A286" i="4" s="1"/>
  <c r="D285" i="4" a="1"/>
  <c r="D285" i="4" s="1"/>
  <c r="C285" i="4" a="1"/>
  <c r="C285" i="4" s="1"/>
  <c r="B285" i="4" a="1"/>
  <c r="B285" i="4" s="1"/>
  <c r="A285" i="4" a="1"/>
  <c r="A285" i="4" s="1"/>
  <c r="D284" i="4" a="1"/>
  <c r="D284" i="4" s="1"/>
  <c r="C284" i="4" a="1"/>
  <c r="C284" i="4" s="1"/>
  <c r="B284" i="4" a="1"/>
  <c r="B284" i="4" s="1"/>
  <c r="A284" i="4" a="1"/>
  <c r="A284" i="4" s="1"/>
  <c r="D283" i="4" a="1"/>
  <c r="D283" i="4" s="1"/>
  <c r="C283" i="4" a="1"/>
  <c r="C283" i="4" s="1"/>
  <c r="B283" i="4" a="1"/>
  <c r="B283" i="4" s="1"/>
  <c r="A283" i="4" a="1"/>
  <c r="A283" i="4" s="1"/>
  <c r="D282" i="4" a="1"/>
  <c r="D282" i="4" s="1"/>
  <c r="C282" i="4" a="1"/>
  <c r="C282" i="4" s="1"/>
  <c r="B282" i="4" a="1"/>
  <c r="B282" i="4" s="1"/>
  <c r="A282" i="4" a="1"/>
  <c r="A282" i="4" s="1"/>
  <c r="D281" i="4" a="1"/>
  <c r="D281" i="4" s="1"/>
  <c r="C281" i="4" a="1"/>
  <c r="C281" i="4" s="1"/>
  <c r="B281" i="4" a="1"/>
  <c r="B281" i="4" s="1"/>
  <c r="A281" i="4" a="1"/>
  <c r="A281" i="4" s="1"/>
  <c r="D280" i="4" a="1"/>
  <c r="D280" i="4" s="1"/>
  <c r="C280" i="4" a="1"/>
  <c r="C280" i="4" s="1"/>
  <c r="B280" i="4" a="1"/>
  <c r="B280" i="4" s="1"/>
  <c r="A280" i="4" a="1"/>
  <c r="A280" i="4" s="1"/>
  <c r="D279" i="4" a="1"/>
  <c r="D279" i="4" s="1"/>
  <c r="C279" i="4" a="1"/>
  <c r="C279" i="4" s="1"/>
  <c r="B279" i="4" a="1"/>
  <c r="B279" i="4" s="1"/>
  <c r="A279" i="4" a="1"/>
  <c r="A279" i="4" s="1"/>
  <c r="D278" i="4" a="1"/>
  <c r="D278" i="4" s="1"/>
  <c r="C278" i="4" a="1"/>
  <c r="C278" i="4" s="1"/>
  <c r="B278" i="4" a="1"/>
  <c r="B278" i="4" s="1"/>
  <c r="A278" i="4" a="1"/>
  <c r="A278" i="4" s="1"/>
  <c r="D277" i="4" a="1"/>
  <c r="D277" i="4" s="1"/>
  <c r="C277" i="4" a="1"/>
  <c r="C277" i="4" s="1"/>
  <c r="B277" i="4" a="1"/>
  <c r="B277" i="4" s="1"/>
  <c r="A277" i="4" a="1"/>
  <c r="A277" i="4" s="1"/>
  <c r="D276" i="4" a="1"/>
  <c r="D276" i="4" s="1"/>
  <c r="C276" i="4" a="1"/>
  <c r="C276" i="4" s="1"/>
  <c r="B276" i="4" a="1"/>
  <c r="B276" i="4" s="1"/>
  <c r="A276" i="4" a="1"/>
  <c r="A276" i="4" s="1"/>
  <c r="D275" i="4" a="1"/>
  <c r="D275" i="4" s="1"/>
  <c r="C275" i="4" a="1"/>
  <c r="C275" i="4" s="1"/>
  <c r="B275" i="4" a="1"/>
  <c r="B275" i="4" s="1"/>
  <c r="A275" i="4" a="1"/>
  <c r="A275" i="4" s="1"/>
  <c r="D274" i="4" a="1"/>
  <c r="D274" i="4" s="1"/>
  <c r="C274" i="4" a="1"/>
  <c r="C274" i="4" s="1"/>
  <c r="B274" i="4" a="1"/>
  <c r="B274" i="4" s="1"/>
  <c r="A274" i="4" a="1"/>
  <c r="A274" i="4" s="1"/>
  <c r="D273" i="4" a="1"/>
  <c r="D273" i="4" s="1"/>
  <c r="C273" i="4" a="1"/>
  <c r="C273" i="4" s="1"/>
  <c r="B273" i="4" a="1"/>
  <c r="B273" i="4" s="1"/>
  <c r="A273" i="4" a="1"/>
  <c r="A273" i="4" s="1"/>
  <c r="D272" i="4" a="1"/>
  <c r="D272" i="4" s="1"/>
  <c r="C272" i="4" a="1"/>
  <c r="C272" i="4" s="1"/>
  <c r="B272" i="4" a="1"/>
  <c r="B272" i="4" s="1"/>
  <c r="A272" i="4" a="1"/>
  <c r="A272" i="4" s="1"/>
  <c r="D271" i="4" a="1"/>
  <c r="D271" i="4" s="1"/>
  <c r="C271" i="4" a="1"/>
  <c r="C271" i="4" s="1"/>
  <c r="B271" i="4" a="1"/>
  <c r="B271" i="4" s="1"/>
  <c r="A271" i="4" a="1"/>
  <c r="A271" i="4" s="1"/>
  <c r="D270" i="4" a="1"/>
  <c r="D270" i="4" s="1"/>
  <c r="C270" i="4" a="1"/>
  <c r="C270" i="4" s="1"/>
  <c r="B270" i="4" a="1"/>
  <c r="B270" i="4" s="1"/>
  <c r="A270" i="4" a="1"/>
  <c r="A270" i="4" s="1"/>
  <c r="D269" i="4" a="1"/>
  <c r="D269" i="4" s="1"/>
  <c r="C269" i="4" a="1"/>
  <c r="C269" i="4" s="1"/>
  <c r="B269" i="4" a="1"/>
  <c r="B269" i="4" s="1"/>
  <c r="A269" i="4" a="1"/>
  <c r="A269" i="4" s="1"/>
  <c r="D268" i="4" a="1"/>
  <c r="D268" i="4" s="1"/>
  <c r="C268" i="4" a="1"/>
  <c r="C268" i="4" s="1"/>
  <c r="B268" i="4" a="1"/>
  <c r="B268" i="4" s="1"/>
  <c r="A268" i="4" a="1"/>
  <c r="A268" i="4" s="1"/>
  <c r="D267" i="4" a="1"/>
  <c r="D267" i="4" s="1"/>
  <c r="C267" i="4" a="1"/>
  <c r="C267" i="4" s="1"/>
  <c r="B267" i="4" a="1"/>
  <c r="B267" i="4" s="1"/>
  <c r="A267" i="4" a="1"/>
  <c r="A267" i="4" s="1"/>
  <c r="D266" i="4" a="1"/>
  <c r="D266" i="4" s="1"/>
  <c r="C266" i="4" a="1"/>
  <c r="C266" i="4" s="1"/>
  <c r="B266" i="4" a="1"/>
  <c r="B266" i="4" s="1"/>
  <c r="A266" i="4" a="1"/>
  <c r="A266" i="4" s="1"/>
  <c r="D265" i="4" a="1"/>
  <c r="D265" i="4" s="1"/>
  <c r="C265" i="4" a="1"/>
  <c r="C265" i="4" s="1"/>
  <c r="B265" i="4" a="1"/>
  <c r="B265" i="4" s="1"/>
  <c r="A265" i="4" a="1"/>
  <c r="A265" i="4" s="1"/>
  <c r="D264" i="4" a="1"/>
  <c r="D264" i="4" s="1"/>
  <c r="C264" i="4" a="1"/>
  <c r="C264" i="4" s="1"/>
  <c r="B264" i="4" a="1"/>
  <c r="B264" i="4" s="1"/>
  <c r="A264" i="4" a="1"/>
  <c r="A264" i="4" s="1"/>
  <c r="D263" i="4" a="1"/>
  <c r="D263" i="4" s="1"/>
  <c r="C263" i="4" a="1"/>
  <c r="C263" i="4" s="1"/>
  <c r="B263" i="4" a="1"/>
  <c r="B263" i="4" s="1"/>
  <c r="A263" i="4" a="1"/>
  <c r="A263" i="4" s="1"/>
  <c r="D262" i="4" a="1"/>
  <c r="D262" i="4" s="1"/>
  <c r="C262" i="4" a="1"/>
  <c r="C262" i="4" s="1"/>
  <c r="B262" i="4" a="1"/>
  <c r="B262" i="4" s="1"/>
  <c r="A262" i="4" a="1"/>
  <c r="A262" i="4" s="1"/>
  <c r="D261" i="4" a="1"/>
  <c r="D261" i="4" s="1"/>
  <c r="C261" i="4" a="1"/>
  <c r="C261" i="4" s="1"/>
  <c r="B261" i="4" a="1"/>
  <c r="B261" i="4" s="1"/>
  <c r="A261" i="4" a="1"/>
  <c r="A261" i="4" s="1"/>
  <c r="D260" i="4" a="1"/>
  <c r="D260" i="4" s="1"/>
  <c r="C260" i="4" a="1"/>
  <c r="C260" i="4" s="1"/>
  <c r="B260" i="4" a="1"/>
  <c r="B260" i="4" s="1"/>
  <c r="A260" i="4" a="1"/>
  <c r="A260" i="4" s="1"/>
  <c r="D259" i="4" a="1"/>
  <c r="D259" i="4" s="1"/>
  <c r="C259" i="4" a="1"/>
  <c r="C259" i="4" s="1"/>
  <c r="B259" i="4" a="1"/>
  <c r="B259" i="4" s="1"/>
  <c r="A259" i="4" a="1"/>
  <c r="A259" i="4" s="1"/>
  <c r="D258" i="4" a="1"/>
  <c r="D258" i="4" s="1"/>
  <c r="C258" i="4" a="1"/>
  <c r="C258" i="4" s="1"/>
  <c r="B258" i="4" a="1"/>
  <c r="B258" i="4" s="1"/>
  <c r="A258" i="4" a="1"/>
  <c r="A258" i="4" s="1"/>
  <c r="D257" i="4" a="1"/>
  <c r="D257" i="4" s="1"/>
  <c r="C257" i="4" a="1"/>
  <c r="C257" i="4" s="1"/>
  <c r="B257" i="4" a="1"/>
  <c r="B257" i="4" s="1"/>
  <c r="A257" i="4" a="1"/>
  <c r="A257" i="4" s="1"/>
  <c r="D256" i="4" a="1"/>
  <c r="D256" i="4" s="1"/>
  <c r="C256" i="4" a="1"/>
  <c r="C256" i="4" s="1"/>
  <c r="B256" i="4" a="1"/>
  <c r="B256" i="4" s="1"/>
  <c r="A256" i="4" a="1"/>
  <c r="A256" i="4" s="1"/>
  <c r="D255" i="4" a="1"/>
  <c r="D255" i="4" s="1"/>
  <c r="C255" i="4" a="1"/>
  <c r="C255" i="4" s="1"/>
  <c r="B255" i="4" a="1"/>
  <c r="B255" i="4" s="1"/>
  <c r="A255" i="4" a="1"/>
  <c r="A255" i="4" s="1"/>
  <c r="D254" i="4" a="1"/>
  <c r="D254" i="4" s="1"/>
  <c r="C254" i="4" a="1"/>
  <c r="C254" i="4" s="1"/>
  <c r="B254" i="4" a="1"/>
  <c r="B254" i="4" s="1"/>
  <c r="A254" i="4" a="1"/>
  <c r="A254" i="4" s="1"/>
  <c r="D253" i="4" a="1"/>
  <c r="D253" i="4" s="1"/>
  <c r="C253" i="4" a="1"/>
  <c r="C253" i="4" s="1"/>
  <c r="B253" i="4" a="1"/>
  <c r="B253" i="4" s="1"/>
  <c r="A253" i="4" a="1"/>
  <c r="A253" i="4" s="1"/>
  <c r="D252" i="4" a="1"/>
  <c r="D252" i="4" s="1"/>
  <c r="C252" i="4" a="1"/>
  <c r="C252" i="4" s="1"/>
  <c r="B252" i="4" a="1"/>
  <c r="B252" i="4" s="1"/>
  <c r="A252" i="4" a="1"/>
  <c r="A252" i="4" s="1"/>
  <c r="D251" i="4" a="1"/>
  <c r="D251" i="4" s="1"/>
  <c r="C251" i="4" a="1"/>
  <c r="C251" i="4" s="1"/>
  <c r="B251" i="4" a="1"/>
  <c r="B251" i="4" s="1"/>
  <c r="A251" i="4" a="1"/>
  <c r="A251" i="4" s="1"/>
  <c r="D250" i="4" a="1"/>
  <c r="D250" i="4" s="1"/>
  <c r="C250" i="4" a="1"/>
  <c r="C250" i="4" s="1"/>
  <c r="B250" i="4" a="1"/>
  <c r="B250" i="4" s="1"/>
  <c r="A250" i="4" a="1"/>
  <c r="A250" i="4" s="1"/>
  <c r="D249" i="4" a="1"/>
  <c r="D249" i="4" s="1"/>
  <c r="C249" i="4" a="1"/>
  <c r="C249" i="4" s="1"/>
  <c r="B249" i="4" a="1"/>
  <c r="B249" i="4" s="1"/>
  <c r="A249" i="4" a="1"/>
  <c r="A249" i="4" s="1"/>
  <c r="D248" i="4" a="1"/>
  <c r="D248" i="4" s="1"/>
  <c r="C248" i="4" a="1"/>
  <c r="C248" i="4" s="1"/>
  <c r="B248" i="4" a="1"/>
  <c r="B248" i="4" s="1"/>
  <c r="A248" i="4" a="1"/>
  <c r="A248" i="4" s="1"/>
  <c r="D247" i="4" a="1"/>
  <c r="D247" i="4" s="1"/>
  <c r="C247" i="4" a="1"/>
  <c r="C247" i="4" s="1"/>
  <c r="B247" i="4" a="1"/>
  <c r="B247" i="4" s="1"/>
  <c r="A247" i="4" a="1"/>
  <c r="A247" i="4" s="1"/>
  <c r="D246" i="4" a="1"/>
  <c r="D246" i="4" s="1"/>
  <c r="C246" i="4" a="1"/>
  <c r="C246" i="4" s="1"/>
  <c r="B246" i="4" a="1"/>
  <c r="B246" i="4" s="1"/>
  <c r="A246" i="4" a="1"/>
  <c r="A246" i="4" s="1"/>
  <c r="D245" i="4" a="1"/>
  <c r="D245" i="4" s="1"/>
  <c r="C245" i="4" a="1"/>
  <c r="C245" i="4" s="1"/>
  <c r="B245" i="4" a="1"/>
  <c r="B245" i="4" s="1"/>
  <c r="A245" i="4" a="1"/>
  <c r="A245" i="4" s="1"/>
  <c r="D244" i="4" a="1"/>
  <c r="D244" i="4" s="1"/>
  <c r="C244" i="4" a="1"/>
  <c r="C244" i="4" s="1"/>
  <c r="B244" i="4" a="1"/>
  <c r="B244" i="4" s="1"/>
  <c r="A244" i="4" a="1"/>
  <c r="A244" i="4" s="1"/>
  <c r="D243" i="4" a="1"/>
  <c r="D243" i="4" s="1"/>
  <c r="C243" i="4" a="1"/>
  <c r="C243" i="4" s="1"/>
  <c r="B243" i="4" a="1"/>
  <c r="B243" i="4" s="1"/>
  <c r="A243" i="4" a="1"/>
  <c r="A243" i="4" s="1"/>
  <c r="D242" i="4" a="1"/>
  <c r="D242" i="4" s="1"/>
  <c r="C242" i="4" a="1"/>
  <c r="C242" i="4" s="1"/>
  <c r="B242" i="4" a="1"/>
  <c r="B242" i="4" s="1"/>
  <c r="A242" i="4" a="1"/>
  <c r="A242" i="4" s="1"/>
  <c r="D241" i="4" a="1"/>
  <c r="D241" i="4" s="1"/>
  <c r="C241" i="4" a="1"/>
  <c r="C241" i="4" s="1"/>
  <c r="B241" i="4" a="1"/>
  <c r="B241" i="4" s="1"/>
  <c r="A241" i="4" a="1"/>
  <c r="A241" i="4" s="1"/>
  <c r="D240" i="4" a="1"/>
  <c r="D240" i="4" s="1"/>
  <c r="C240" i="4" a="1"/>
  <c r="C240" i="4" s="1"/>
  <c r="B240" i="4" a="1"/>
  <c r="B240" i="4" s="1"/>
  <c r="A240" i="4" a="1"/>
  <c r="A240" i="4" s="1"/>
  <c r="D239" i="4" a="1"/>
  <c r="D239" i="4" s="1"/>
  <c r="C239" i="4" a="1"/>
  <c r="C239" i="4" s="1"/>
  <c r="B239" i="4" a="1"/>
  <c r="B239" i="4" s="1"/>
  <c r="A239" i="4" a="1"/>
  <c r="A239" i="4" s="1"/>
  <c r="D238" i="4" a="1"/>
  <c r="D238" i="4" s="1"/>
  <c r="C238" i="4" a="1"/>
  <c r="C238" i="4" s="1"/>
  <c r="B238" i="4" a="1"/>
  <c r="B238" i="4" s="1"/>
  <c r="A238" i="4" a="1"/>
  <c r="A238" i="4" s="1"/>
  <c r="D237" i="4" a="1"/>
  <c r="D237" i="4" s="1"/>
  <c r="C237" i="4" a="1"/>
  <c r="C237" i="4" s="1"/>
  <c r="B237" i="4" a="1"/>
  <c r="B237" i="4" s="1"/>
  <c r="A237" i="4" a="1"/>
  <c r="A237" i="4" s="1"/>
  <c r="D236" i="4" a="1"/>
  <c r="D236" i="4" s="1"/>
  <c r="C236" i="4" a="1"/>
  <c r="C236" i="4" s="1"/>
  <c r="B236" i="4" a="1"/>
  <c r="B236" i="4" s="1"/>
  <c r="A236" i="4" a="1"/>
  <c r="A236" i="4" s="1"/>
  <c r="D235" i="4" a="1"/>
  <c r="D235" i="4" s="1"/>
  <c r="C235" i="4" a="1"/>
  <c r="C235" i="4" s="1"/>
  <c r="B235" i="4" a="1"/>
  <c r="B235" i="4" s="1"/>
  <c r="A235" i="4" a="1"/>
  <c r="A235" i="4" s="1"/>
  <c r="D234" i="4" a="1"/>
  <c r="D234" i="4" s="1"/>
  <c r="C234" i="4" a="1"/>
  <c r="C234" i="4" s="1"/>
  <c r="B234" i="4" a="1"/>
  <c r="B234" i="4" s="1"/>
  <c r="A234" i="4" a="1"/>
  <c r="A234" i="4" s="1"/>
  <c r="D233" i="4" a="1"/>
  <c r="D233" i="4" s="1"/>
  <c r="C233" i="4" a="1"/>
  <c r="C233" i="4" s="1"/>
  <c r="B233" i="4" a="1"/>
  <c r="B233" i="4" s="1"/>
  <c r="A233" i="4" a="1"/>
  <c r="A233" i="4" s="1"/>
  <c r="D232" i="4" a="1"/>
  <c r="D232" i="4" s="1"/>
  <c r="C232" i="4" a="1"/>
  <c r="C232" i="4" s="1"/>
  <c r="B232" i="4" a="1"/>
  <c r="B232" i="4" s="1"/>
  <c r="A232" i="4" a="1"/>
  <c r="A232" i="4" s="1"/>
  <c r="D231" i="4" a="1"/>
  <c r="D231" i="4" s="1"/>
  <c r="C231" i="4" a="1"/>
  <c r="C231" i="4" s="1"/>
  <c r="B231" i="4" a="1"/>
  <c r="B231" i="4" s="1"/>
  <c r="A231" i="4" a="1"/>
  <c r="A231" i="4" s="1"/>
  <c r="D230" i="4" a="1"/>
  <c r="D230" i="4" s="1"/>
  <c r="C230" i="4" a="1"/>
  <c r="C230" i="4" s="1"/>
  <c r="B230" i="4" a="1"/>
  <c r="B230" i="4" s="1"/>
  <c r="A230" i="4" a="1"/>
  <c r="A230" i="4" s="1"/>
  <c r="D229" i="4" a="1"/>
  <c r="D229" i="4" s="1"/>
  <c r="C229" i="4" a="1"/>
  <c r="C229" i="4" s="1"/>
  <c r="B229" i="4" a="1"/>
  <c r="B229" i="4" s="1"/>
  <c r="A229" i="4" a="1"/>
  <c r="A229" i="4" s="1"/>
  <c r="D228" i="4" a="1"/>
  <c r="D228" i="4" s="1"/>
  <c r="C228" i="4" a="1"/>
  <c r="C228" i="4" s="1"/>
  <c r="B228" i="4" a="1"/>
  <c r="B228" i="4" s="1"/>
  <c r="A228" i="4" a="1"/>
  <c r="A228" i="4" s="1"/>
  <c r="D227" i="4" a="1"/>
  <c r="D227" i="4" s="1"/>
  <c r="C227" i="4" a="1"/>
  <c r="C227" i="4" s="1"/>
  <c r="B227" i="4" a="1"/>
  <c r="B227" i="4" s="1"/>
  <c r="A227" i="4" a="1"/>
  <c r="A227" i="4" s="1"/>
  <c r="D226" i="4" a="1"/>
  <c r="D226" i="4" s="1"/>
  <c r="C226" i="4" a="1"/>
  <c r="C226" i="4" s="1"/>
  <c r="B226" i="4" a="1"/>
  <c r="B226" i="4" s="1"/>
  <c r="A226" i="4" a="1"/>
  <c r="A226" i="4" s="1"/>
  <c r="D225" i="4" a="1"/>
  <c r="D225" i="4" s="1"/>
  <c r="C225" i="4" a="1"/>
  <c r="C225" i="4" s="1"/>
  <c r="B225" i="4" a="1"/>
  <c r="B225" i="4" s="1"/>
  <c r="A225" i="4" a="1"/>
  <c r="A225" i="4" s="1"/>
  <c r="D224" i="4" a="1"/>
  <c r="D224" i="4" s="1"/>
  <c r="C224" i="4" a="1"/>
  <c r="C224" i="4" s="1"/>
  <c r="B224" i="4" a="1"/>
  <c r="B224" i="4" s="1"/>
  <c r="A224" i="4" a="1"/>
  <c r="A224" i="4" s="1"/>
  <c r="D223" i="4" a="1"/>
  <c r="D223" i="4" s="1"/>
  <c r="C223" i="4" a="1"/>
  <c r="C223" i="4" s="1"/>
  <c r="B223" i="4" a="1"/>
  <c r="B223" i="4" s="1"/>
  <c r="A223" i="4" a="1"/>
  <c r="A223" i="4" s="1"/>
  <c r="D222" i="4" a="1"/>
  <c r="D222" i="4" s="1"/>
  <c r="C222" i="4" a="1"/>
  <c r="C222" i="4" s="1"/>
  <c r="B222" i="4" a="1"/>
  <c r="B222" i="4" s="1"/>
  <c r="A222" i="4" a="1"/>
  <c r="A222" i="4" s="1"/>
  <c r="D221" i="4" a="1"/>
  <c r="D221" i="4" s="1"/>
  <c r="C221" i="4" a="1"/>
  <c r="C221" i="4" s="1"/>
  <c r="B221" i="4" a="1"/>
  <c r="B221" i="4" s="1"/>
  <c r="A221" i="4" a="1"/>
  <c r="A221" i="4" s="1"/>
  <c r="D220" i="4" a="1"/>
  <c r="D220" i="4" s="1"/>
  <c r="C220" i="4" a="1"/>
  <c r="C220" i="4" s="1"/>
  <c r="B220" i="4" a="1"/>
  <c r="B220" i="4" s="1"/>
  <c r="A220" i="4" a="1"/>
  <c r="A220" i="4" s="1"/>
  <c r="D219" i="4" a="1"/>
  <c r="D219" i="4" s="1"/>
  <c r="C219" i="4" a="1"/>
  <c r="C219" i="4" s="1"/>
  <c r="B219" i="4" a="1"/>
  <c r="B219" i="4" s="1"/>
  <c r="A219" i="4" a="1"/>
  <c r="A219" i="4" s="1"/>
  <c r="D218" i="4" a="1"/>
  <c r="D218" i="4" s="1"/>
  <c r="C218" i="4" a="1"/>
  <c r="C218" i="4" s="1"/>
  <c r="B218" i="4" a="1"/>
  <c r="B218" i="4" s="1"/>
  <c r="A218" i="4" a="1"/>
  <c r="A218" i="4" s="1"/>
  <c r="D217" i="4" a="1"/>
  <c r="D217" i="4" s="1"/>
  <c r="C217" i="4" a="1"/>
  <c r="C217" i="4" s="1"/>
  <c r="B217" i="4" a="1"/>
  <c r="B217" i="4" s="1"/>
  <c r="A217" i="4" a="1"/>
  <c r="A217" i="4" s="1"/>
  <c r="D216" i="4" a="1"/>
  <c r="D216" i="4" s="1"/>
  <c r="C216" i="4" a="1"/>
  <c r="C216" i="4" s="1"/>
  <c r="B216" i="4" a="1"/>
  <c r="B216" i="4" s="1"/>
  <c r="A216" i="4" a="1"/>
  <c r="A216" i="4" s="1"/>
  <c r="D215" i="4" a="1"/>
  <c r="D215" i="4" s="1"/>
  <c r="C215" i="4" a="1"/>
  <c r="C215" i="4" s="1"/>
  <c r="B215" i="4" a="1"/>
  <c r="B215" i="4" s="1"/>
  <c r="A215" i="4" a="1"/>
  <c r="A215" i="4" s="1"/>
  <c r="D214" i="4" a="1"/>
  <c r="D214" i="4" s="1"/>
  <c r="C214" i="4" a="1"/>
  <c r="C214" i="4" s="1"/>
  <c r="B214" i="4" a="1"/>
  <c r="B214" i="4" s="1"/>
  <c r="A214" i="4" a="1"/>
  <c r="A214" i="4" s="1"/>
  <c r="D213" i="4" a="1"/>
  <c r="D213" i="4" s="1"/>
  <c r="C213" i="4" a="1"/>
  <c r="C213" i="4" s="1"/>
  <c r="B213" i="4" a="1"/>
  <c r="B213" i="4" s="1"/>
  <c r="A213" i="4" a="1"/>
  <c r="A213" i="4" s="1"/>
  <c r="D212" i="4" a="1"/>
  <c r="D212" i="4" s="1"/>
  <c r="C212" i="4" a="1"/>
  <c r="C212" i="4" s="1"/>
  <c r="B212" i="4" a="1"/>
  <c r="B212" i="4" s="1"/>
  <c r="A212" i="4" a="1"/>
  <c r="A212" i="4" s="1"/>
  <c r="D211" i="4" a="1"/>
  <c r="D211" i="4" s="1"/>
  <c r="C211" i="4" a="1"/>
  <c r="C211" i="4" s="1"/>
  <c r="B211" i="4" a="1"/>
  <c r="B211" i="4" s="1"/>
  <c r="A211" i="4" a="1"/>
  <c r="A211" i="4" s="1"/>
  <c r="D210" i="4" a="1"/>
  <c r="D210" i="4" s="1"/>
  <c r="C210" i="4" a="1"/>
  <c r="C210" i="4" s="1"/>
  <c r="B210" i="4" a="1"/>
  <c r="B210" i="4" s="1"/>
  <c r="A210" i="4" a="1"/>
  <c r="A210" i="4" s="1"/>
  <c r="D209" i="4" a="1"/>
  <c r="D209" i="4" s="1"/>
  <c r="C209" i="4" a="1"/>
  <c r="C209" i="4" s="1"/>
  <c r="B209" i="4" a="1"/>
  <c r="B209" i="4" s="1"/>
  <c r="A209" i="4" a="1"/>
  <c r="A209" i="4" s="1"/>
  <c r="D208" i="4" a="1"/>
  <c r="D208" i="4" s="1"/>
  <c r="C208" i="4" a="1"/>
  <c r="C208" i="4" s="1"/>
  <c r="B208" i="4" a="1"/>
  <c r="B208" i="4" s="1"/>
  <c r="A208" i="4" a="1"/>
  <c r="A208" i="4" s="1"/>
  <c r="D207" i="4" a="1"/>
  <c r="D207" i="4" s="1"/>
  <c r="C207" i="4" a="1"/>
  <c r="C207" i="4" s="1"/>
  <c r="B207" i="4" a="1"/>
  <c r="B207" i="4" s="1"/>
  <c r="A207" i="4" a="1"/>
  <c r="A207" i="4" s="1"/>
  <c r="D206" i="4" a="1"/>
  <c r="D206" i="4" s="1"/>
  <c r="C206" i="4" a="1"/>
  <c r="C206" i="4" s="1"/>
  <c r="B206" i="4" a="1"/>
  <c r="B206" i="4" s="1"/>
  <c r="A206" i="4" a="1"/>
  <c r="A206" i="4" s="1"/>
  <c r="D205" i="4" a="1"/>
  <c r="D205" i="4" s="1"/>
  <c r="C205" i="4" a="1"/>
  <c r="C205" i="4" s="1"/>
  <c r="B205" i="4" a="1"/>
  <c r="B205" i="4" s="1"/>
  <c r="A205" i="4" a="1"/>
  <c r="A205" i="4" s="1"/>
  <c r="D204" i="4" a="1"/>
  <c r="D204" i="4" s="1"/>
  <c r="C204" i="4" a="1"/>
  <c r="C204" i="4" s="1"/>
  <c r="B204" i="4" a="1"/>
  <c r="B204" i="4" s="1"/>
  <c r="A204" i="4" a="1"/>
  <c r="A204" i="4" s="1"/>
  <c r="D203" i="4" a="1"/>
  <c r="D203" i="4" s="1"/>
  <c r="C203" i="4" a="1"/>
  <c r="C203" i="4" s="1"/>
  <c r="B203" i="4" a="1"/>
  <c r="B203" i="4" s="1"/>
  <c r="A203" i="4" a="1"/>
  <c r="A203" i="4" s="1"/>
  <c r="D202" i="4" a="1"/>
  <c r="D202" i="4" s="1"/>
  <c r="C202" i="4" a="1"/>
  <c r="C202" i="4" s="1"/>
  <c r="B202" i="4" a="1"/>
  <c r="B202" i="4" s="1"/>
  <c r="A202" i="4" a="1"/>
  <c r="A202" i="4" s="1"/>
  <c r="D201" i="4" a="1"/>
  <c r="D201" i="4" s="1"/>
  <c r="C201" i="4" a="1"/>
  <c r="C201" i="4" s="1"/>
  <c r="B201" i="4" a="1"/>
  <c r="B201" i="4" s="1"/>
  <c r="A201" i="4" a="1"/>
  <c r="A201" i="4" s="1"/>
  <c r="D200" i="4" a="1"/>
  <c r="D200" i="4" s="1"/>
  <c r="C200" i="4" a="1"/>
  <c r="C200" i="4" s="1"/>
  <c r="B200" i="4" a="1"/>
  <c r="B200" i="4" s="1"/>
  <c r="A200" i="4" a="1"/>
  <c r="A200" i="4" s="1"/>
  <c r="D199" i="4" a="1"/>
  <c r="D199" i="4" s="1"/>
  <c r="C199" i="4" a="1"/>
  <c r="C199" i="4" s="1"/>
  <c r="B199" i="4" a="1"/>
  <c r="B199" i="4" s="1"/>
  <c r="A199" i="4" a="1"/>
  <c r="A199" i="4" s="1"/>
  <c r="D198" i="4" a="1"/>
  <c r="D198" i="4" s="1"/>
  <c r="C198" i="4" a="1"/>
  <c r="C198" i="4" s="1"/>
  <c r="B198" i="4" a="1"/>
  <c r="B198" i="4" s="1"/>
  <c r="A198" i="4" a="1"/>
  <c r="A198" i="4" s="1"/>
  <c r="D197" i="4" a="1"/>
  <c r="D197" i="4" s="1"/>
  <c r="C197" i="4" a="1"/>
  <c r="C197" i="4" s="1"/>
  <c r="B197" i="4" a="1"/>
  <c r="B197" i="4" s="1"/>
  <c r="A197" i="4" a="1"/>
  <c r="A197" i="4" s="1"/>
  <c r="D196" i="4" a="1"/>
  <c r="D196" i="4" s="1"/>
  <c r="C196" i="4" a="1"/>
  <c r="C196" i="4" s="1"/>
  <c r="B196" i="4" a="1"/>
  <c r="B196" i="4" s="1"/>
  <c r="A196" i="4" a="1"/>
  <c r="A196" i="4" s="1"/>
  <c r="D195" i="4" a="1"/>
  <c r="D195" i="4" s="1"/>
  <c r="C195" i="4" a="1"/>
  <c r="C195" i="4" s="1"/>
  <c r="B195" i="4" a="1"/>
  <c r="B195" i="4" s="1"/>
  <c r="A195" i="4" a="1"/>
  <c r="A195" i="4" s="1"/>
  <c r="D194" i="4" a="1"/>
  <c r="D194" i="4" s="1"/>
  <c r="C194" i="4" a="1"/>
  <c r="C194" i="4" s="1"/>
  <c r="B194" i="4" a="1"/>
  <c r="B194" i="4" s="1"/>
  <c r="A194" i="4" a="1"/>
  <c r="A194" i="4" s="1"/>
  <c r="D193" i="4" a="1"/>
  <c r="D193" i="4" s="1"/>
  <c r="C193" i="4" a="1"/>
  <c r="C193" i="4" s="1"/>
  <c r="B193" i="4" a="1"/>
  <c r="B193" i="4" s="1"/>
  <c r="A193" i="4" a="1"/>
  <c r="A193" i="4" s="1"/>
  <c r="D192" i="4" a="1"/>
  <c r="D192" i="4" s="1"/>
  <c r="C192" i="4" a="1"/>
  <c r="C192" i="4" s="1"/>
  <c r="B192" i="4" a="1"/>
  <c r="B192" i="4" s="1"/>
  <c r="A192" i="4" a="1"/>
  <c r="A192" i="4" s="1"/>
  <c r="D191" i="4" a="1"/>
  <c r="D191" i="4" s="1"/>
  <c r="C191" i="4" a="1"/>
  <c r="C191" i="4" s="1"/>
  <c r="B191" i="4" a="1"/>
  <c r="B191" i="4" s="1"/>
  <c r="A191" i="4" a="1"/>
  <c r="A191" i="4" s="1"/>
  <c r="D190" i="4" a="1"/>
  <c r="D190" i="4" s="1"/>
  <c r="C190" i="4" a="1"/>
  <c r="C190" i="4" s="1"/>
  <c r="B190" i="4" a="1"/>
  <c r="B190" i="4" s="1"/>
  <c r="A190" i="4" a="1"/>
  <c r="A190" i="4" s="1"/>
  <c r="D189" i="4" a="1"/>
  <c r="D189" i="4" s="1"/>
  <c r="C189" i="4" a="1"/>
  <c r="C189" i="4" s="1"/>
  <c r="B189" i="4" a="1"/>
  <c r="B189" i="4" s="1"/>
  <c r="A189" i="4" a="1"/>
  <c r="A189" i="4" s="1"/>
  <c r="D188" i="4" a="1"/>
  <c r="D188" i="4" s="1"/>
  <c r="C188" i="4" a="1"/>
  <c r="C188" i="4" s="1"/>
  <c r="B188" i="4" a="1"/>
  <c r="B188" i="4" s="1"/>
  <c r="A188" i="4" a="1"/>
  <c r="A188" i="4" s="1"/>
  <c r="D187" i="4" a="1"/>
  <c r="D187" i="4" s="1"/>
  <c r="C187" i="4" a="1"/>
  <c r="C187" i="4" s="1"/>
  <c r="B187" i="4" a="1"/>
  <c r="B187" i="4" s="1"/>
  <c r="A187" i="4" a="1"/>
  <c r="A187" i="4" s="1"/>
  <c r="D186" i="4" a="1"/>
  <c r="D186" i="4" s="1"/>
  <c r="C186" i="4" a="1"/>
  <c r="C186" i="4" s="1"/>
  <c r="B186" i="4" a="1"/>
  <c r="B186" i="4" s="1"/>
  <c r="A186" i="4" a="1"/>
  <c r="A186" i="4" s="1"/>
  <c r="D185" i="4" a="1"/>
  <c r="D185" i="4" s="1"/>
  <c r="C185" i="4" a="1"/>
  <c r="C185" i="4" s="1"/>
  <c r="B185" i="4" a="1"/>
  <c r="B185" i="4" s="1"/>
  <c r="A185" i="4" a="1"/>
  <c r="A185" i="4" s="1"/>
  <c r="D184" i="4" a="1"/>
  <c r="D184" i="4" s="1"/>
  <c r="C184" i="4" a="1"/>
  <c r="C184" i="4" s="1"/>
  <c r="B184" i="4" a="1"/>
  <c r="B184" i="4" s="1"/>
  <c r="A184" i="4" a="1"/>
  <c r="A184" i="4" s="1"/>
  <c r="D183" i="4" a="1"/>
  <c r="D183" i="4" s="1"/>
  <c r="C183" i="4" a="1"/>
  <c r="C183" i="4" s="1"/>
  <c r="B183" i="4" a="1"/>
  <c r="B183" i="4" s="1"/>
  <c r="A183" i="4" a="1"/>
  <c r="A183" i="4" s="1"/>
  <c r="D182" i="4" a="1"/>
  <c r="D182" i="4" s="1"/>
  <c r="C182" i="4" a="1"/>
  <c r="C182" i="4" s="1"/>
  <c r="B182" i="4" a="1"/>
  <c r="B182" i="4" s="1"/>
  <c r="A182" i="4" a="1"/>
  <c r="A182" i="4" s="1"/>
  <c r="D181" i="4" a="1"/>
  <c r="D181" i="4" s="1"/>
  <c r="C181" i="4" a="1"/>
  <c r="C181" i="4" s="1"/>
  <c r="B181" i="4" a="1"/>
  <c r="B181" i="4" s="1"/>
  <c r="A181" i="4" a="1"/>
  <c r="A181" i="4" s="1"/>
  <c r="D180" i="4" a="1"/>
  <c r="D180" i="4" s="1"/>
  <c r="C180" i="4" a="1"/>
  <c r="C180" i="4" s="1"/>
  <c r="B180" i="4" a="1"/>
  <c r="B180" i="4" s="1"/>
  <c r="A180" i="4" a="1"/>
  <c r="A180" i="4" s="1"/>
  <c r="D179" i="4" a="1"/>
  <c r="D179" i="4" s="1"/>
  <c r="C179" i="4" a="1"/>
  <c r="C179" i="4" s="1"/>
  <c r="B179" i="4" a="1"/>
  <c r="B179" i="4" s="1"/>
  <c r="A179" i="4" a="1"/>
  <c r="A179" i="4" s="1"/>
  <c r="D178" i="4" a="1"/>
  <c r="D178" i="4" s="1"/>
  <c r="C178" i="4" a="1"/>
  <c r="C178" i="4" s="1"/>
  <c r="B178" i="4" a="1"/>
  <c r="B178" i="4" s="1"/>
  <c r="A178" i="4" a="1"/>
  <c r="A178" i="4" s="1"/>
  <c r="D177" i="4" a="1"/>
  <c r="D177" i="4" s="1"/>
  <c r="C177" i="4" a="1"/>
  <c r="C177" i="4" s="1"/>
  <c r="B177" i="4" a="1"/>
  <c r="B177" i="4" s="1"/>
  <c r="A177" i="4" a="1"/>
  <c r="A177" i="4" s="1"/>
  <c r="D176" i="4" a="1"/>
  <c r="D176" i="4" s="1"/>
  <c r="C176" i="4" a="1"/>
  <c r="C176" i="4" s="1"/>
  <c r="B176" i="4" a="1"/>
  <c r="B176" i="4" s="1"/>
  <c r="A176" i="4" a="1"/>
  <c r="A176" i="4" s="1"/>
  <c r="D175" i="4" a="1"/>
  <c r="D175" i="4" s="1"/>
  <c r="C175" i="4" a="1"/>
  <c r="C175" i="4" s="1"/>
  <c r="B175" i="4" a="1"/>
  <c r="B175" i="4" s="1"/>
  <c r="A175" i="4" a="1"/>
  <c r="A175" i="4" s="1"/>
  <c r="D174" i="4" a="1"/>
  <c r="D174" i="4" s="1"/>
  <c r="C174" i="4" a="1"/>
  <c r="C174" i="4" s="1"/>
  <c r="B174" i="4" a="1"/>
  <c r="B174" i="4" s="1"/>
  <c r="A174" i="4" a="1"/>
  <c r="A174" i="4" s="1"/>
  <c r="D173" i="4" a="1"/>
  <c r="D173" i="4" s="1"/>
  <c r="C173" i="4" a="1"/>
  <c r="C173" i="4" s="1"/>
  <c r="B173" i="4" a="1"/>
  <c r="B173" i="4" s="1"/>
  <c r="A173" i="4" a="1"/>
  <c r="A173" i="4" s="1"/>
  <c r="D172" i="4" a="1"/>
  <c r="D172" i="4" s="1"/>
  <c r="C172" i="4" a="1"/>
  <c r="C172" i="4" s="1"/>
  <c r="B172" i="4" a="1"/>
  <c r="B172" i="4" s="1"/>
  <c r="A172" i="4" a="1"/>
  <c r="A172" i="4" s="1"/>
  <c r="D171" i="4" a="1"/>
  <c r="D171" i="4" s="1"/>
  <c r="C171" i="4" a="1"/>
  <c r="C171" i="4" s="1"/>
  <c r="B171" i="4" a="1"/>
  <c r="B171" i="4" s="1"/>
  <c r="A171" i="4" a="1"/>
  <c r="A171" i="4" s="1"/>
  <c r="D170" i="4" a="1"/>
  <c r="D170" i="4" s="1"/>
  <c r="C170" i="4" a="1"/>
  <c r="C170" i="4" s="1"/>
  <c r="B170" i="4" a="1"/>
  <c r="B170" i="4" s="1"/>
  <c r="A170" i="4" a="1"/>
  <c r="A170" i="4" s="1"/>
  <c r="D169" i="4" a="1"/>
  <c r="D169" i="4" s="1"/>
  <c r="C169" i="4" a="1"/>
  <c r="C169" i="4" s="1"/>
  <c r="B169" i="4" a="1"/>
  <c r="B169" i="4" s="1"/>
  <c r="A169" i="4" a="1"/>
  <c r="A169" i="4" s="1"/>
  <c r="D168" i="4" a="1"/>
  <c r="D168" i="4" s="1"/>
  <c r="C168" i="4" a="1"/>
  <c r="C168" i="4" s="1"/>
  <c r="B168" i="4" a="1"/>
  <c r="B168" i="4" s="1"/>
  <c r="A168" i="4" a="1"/>
  <c r="A168" i="4" s="1"/>
  <c r="D167" i="4" a="1"/>
  <c r="D167" i="4" s="1"/>
  <c r="C167" i="4" a="1"/>
  <c r="C167" i="4" s="1"/>
  <c r="B167" i="4" a="1"/>
  <c r="B167" i="4" s="1"/>
  <c r="A167" i="4" a="1"/>
  <c r="A167" i="4" s="1"/>
  <c r="D166" i="4" a="1"/>
  <c r="D166" i="4" s="1"/>
  <c r="C166" i="4" a="1"/>
  <c r="C166" i="4" s="1"/>
  <c r="B166" i="4" a="1"/>
  <c r="B166" i="4" s="1"/>
  <c r="A166" i="4" a="1"/>
  <c r="A166" i="4" s="1"/>
  <c r="D165" i="4" a="1"/>
  <c r="D165" i="4" s="1"/>
  <c r="C165" i="4" a="1"/>
  <c r="C165" i="4" s="1"/>
  <c r="B165" i="4" a="1"/>
  <c r="B165" i="4" s="1"/>
  <c r="A165" i="4" a="1"/>
  <c r="A165" i="4" s="1"/>
  <c r="D164" i="4" a="1"/>
  <c r="D164" i="4" s="1"/>
  <c r="C164" i="4" a="1"/>
  <c r="C164" i="4" s="1"/>
  <c r="B164" i="4" a="1"/>
  <c r="B164" i="4" s="1"/>
  <c r="A164" i="4" a="1"/>
  <c r="A164" i="4" s="1"/>
  <c r="D163" i="4" a="1"/>
  <c r="D163" i="4" s="1"/>
  <c r="C163" i="4" a="1"/>
  <c r="C163" i="4" s="1"/>
  <c r="B163" i="4" a="1"/>
  <c r="B163" i="4" s="1"/>
  <c r="A163" i="4" a="1"/>
  <c r="A163" i="4" s="1"/>
  <c r="D162" i="4" a="1"/>
  <c r="D162" i="4" s="1"/>
  <c r="C162" i="4" a="1"/>
  <c r="C162" i="4" s="1"/>
  <c r="B162" i="4" a="1"/>
  <c r="B162" i="4" s="1"/>
  <c r="A162" i="4" a="1"/>
  <c r="A162" i="4" s="1"/>
  <c r="D161" i="4" a="1"/>
  <c r="D161" i="4" s="1"/>
  <c r="C161" i="4" a="1"/>
  <c r="C161" i="4" s="1"/>
  <c r="B161" i="4" a="1"/>
  <c r="B161" i="4" s="1"/>
  <c r="A161" i="4" a="1"/>
  <c r="A161" i="4" s="1"/>
  <c r="D160" i="4" a="1"/>
  <c r="D160" i="4" s="1"/>
  <c r="C160" i="4" a="1"/>
  <c r="C160" i="4" s="1"/>
  <c r="B160" i="4" a="1"/>
  <c r="B160" i="4" s="1"/>
  <c r="A160" i="4" a="1"/>
  <c r="A160" i="4" s="1"/>
  <c r="D159" i="4" a="1"/>
  <c r="D159" i="4" s="1"/>
  <c r="C159" i="4" a="1"/>
  <c r="C159" i="4" s="1"/>
  <c r="B159" i="4" a="1"/>
  <c r="B159" i="4" s="1"/>
  <c r="A159" i="4" a="1"/>
  <c r="A159" i="4" s="1"/>
  <c r="D158" i="4" a="1"/>
  <c r="D158" i="4" s="1"/>
  <c r="C158" i="4" a="1"/>
  <c r="C158" i="4" s="1"/>
  <c r="B158" i="4" a="1"/>
  <c r="B158" i="4" s="1"/>
  <c r="A158" i="4" a="1"/>
  <c r="A158" i="4" s="1"/>
  <c r="D157" i="4" a="1"/>
  <c r="D157" i="4" s="1"/>
  <c r="C157" i="4" a="1"/>
  <c r="C157" i="4" s="1"/>
  <c r="B157" i="4" a="1"/>
  <c r="B157" i="4" s="1"/>
  <c r="A157" i="4" a="1"/>
  <c r="A157" i="4" s="1"/>
  <c r="D156" i="4" a="1"/>
  <c r="D156" i="4" s="1"/>
  <c r="C156" i="4" a="1"/>
  <c r="C156" i="4" s="1"/>
  <c r="B156" i="4" a="1"/>
  <c r="B156" i="4" s="1"/>
  <c r="A156" i="4" a="1"/>
  <c r="A156" i="4" s="1"/>
  <c r="D155" i="4" a="1"/>
  <c r="D155" i="4" s="1"/>
  <c r="C155" i="4" a="1"/>
  <c r="C155" i="4" s="1"/>
  <c r="B155" i="4" a="1"/>
  <c r="B155" i="4" s="1"/>
  <c r="A155" i="4" a="1"/>
  <c r="A155" i="4" s="1"/>
  <c r="D154" i="4" a="1"/>
  <c r="D154" i="4" s="1"/>
  <c r="C154" i="4" a="1"/>
  <c r="C154" i="4" s="1"/>
  <c r="B154" i="4" a="1"/>
  <c r="B154" i="4" s="1"/>
  <c r="A154" i="4" a="1"/>
  <c r="A154" i="4" s="1"/>
  <c r="D153" i="4" a="1"/>
  <c r="D153" i="4" s="1"/>
  <c r="C153" i="4" a="1"/>
  <c r="C153" i="4" s="1"/>
  <c r="B153" i="4" a="1"/>
  <c r="B153" i="4" s="1"/>
  <c r="A153" i="4" a="1"/>
  <c r="A153" i="4" s="1"/>
  <c r="D152" i="4" a="1"/>
  <c r="D152" i="4" s="1"/>
  <c r="C152" i="4" a="1"/>
  <c r="C152" i="4" s="1"/>
  <c r="B152" i="4" a="1"/>
  <c r="B152" i="4" s="1"/>
  <c r="A152" i="4" a="1"/>
  <c r="A152" i="4" s="1"/>
  <c r="D151" i="4" a="1"/>
  <c r="D151" i="4" s="1"/>
  <c r="C151" i="4" a="1"/>
  <c r="C151" i="4" s="1"/>
  <c r="B151" i="4" a="1"/>
  <c r="B151" i="4" s="1"/>
  <c r="A151" i="4" a="1"/>
  <c r="A151" i="4" s="1"/>
  <c r="D150" i="4" a="1"/>
  <c r="D150" i="4" s="1"/>
  <c r="C150" i="4" a="1"/>
  <c r="C150" i="4" s="1"/>
  <c r="B150" i="4" a="1"/>
  <c r="B150" i="4" s="1"/>
  <c r="A150" i="4" a="1"/>
  <c r="A150" i="4" s="1"/>
  <c r="D149" i="4" a="1"/>
  <c r="D149" i="4" s="1"/>
  <c r="C149" i="4" a="1"/>
  <c r="C149" i="4" s="1"/>
  <c r="B149" i="4" a="1"/>
  <c r="B149" i="4" s="1"/>
  <c r="A149" i="4" a="1"/>
  <c r="A149" i="4" s="1"/>
  <c r="D148" i="4" a="1"/>
  <c r="D148" i="4" s="1"/>
  <c r="C148" i="4" a="1"/>
  <c r="C148" i="4" s="1"/>
  <c r="B148" i="4" a="1"/>
  <c r="B148" i="4" s="1"/>
  <c r="A148" i="4" a="1"/>
  <c r="A148" i="4" s="1"/>
  <c r="D147" i="4" a="1"/>
  <c r="D147" i="4" s="1"/>
  <c r="C147" i="4" a="1"/>
  <c r="C147" i="4" s="1"/>
  <c r="B147" i="4" a="1"/>
  <c r="B147" i="4" s="1"/>
  <c r="A147" i="4" a="1"/>
  <c r="A147" i="4" s="1"/>
  <c r="D146" i="4" a="1"/>
  <c r="D146" i="4" s="1"/>
  <c r="C146" i="4" a="1"/>
  <c r="C146" i="4" s="1"/>
  <c r="B146" i="4" a="1"/>
  <c r="B146" i="4" s="1"/>
  <c r="A146" i="4" a="1"/>
  <c r="A146" i="4" s="1"/>
  <c r="D145" i="4" a="1"/>
  <c r="D145" i="4" s="1"/>
  <c r="C145" i="4" a="1"/>
  <c r="C145" i="4" s="1"/>
  <c r="B145" i="4" a="1"/>
  <c r="B145" i="4" s="1"/>
  <c r="A145" i="4" a="1"/>
  <c r="A145" i="4" s="1"/>
  <c r="D144" i="4" a="1"/>
  <c r="D144" i="4" s="1"/>
  <c r="C144" i="4" a="1"/>
  <c r="C144" i="4" s="1"/>
  <c r="B144" i="4" a="1"/>
  <c r="B144" i="4" s="1"/>
  <c r="A144" i="4" a="1"/>
  <c r="A144" i="4" s="1"/>
  <c r="D143" i="4" a="1"/>
  <c r="D143" i="4" s="1"/>
  <c r="C143" i="4" a="1"/>
  <c r="C143" i="4" s="1"/>
  <c r="B143" i="4" a="1"/>
  <c r="B143" i="4" s="1"/>
  <c r="A143" i="4" a="1"/>
  <c r="A143" i="4" s="1"/>
  <c r="D142" i="4" a="1"/>
  <c r="D142" i="4" s="1"/>
  <c r="C142" i="4" a="1"/>
  <c r="C142" i="4" s="1"/>
  <c r="B142" i="4" a="1"/>
  <c r="B142" i="4" s="1"/>
  <c r="A142" i="4" a="1"/>
  <c r="A142" i="4" s="1"/>
  <c r="D141" i="4" a="1"/>
  <c r="D141" i="4" s="1"/>
  <c r="C141" i="4" a="1"/>
  <c r="C141" i="4" s="1"/>
  <c r="B141" i="4" a="1"/>
  <c r="B141" i="4" s="1"/>
  <c r="A141" i="4" a="1"/>
  <c r="A141" i="4" s="1"/>
  <c r="D140" i="4" a="1"/>
  <c r="D140" i="4" s="1"/>
  <c r="C140" i="4" a="1"/>
  <c r="C140" i="4" s="1"/>
  <c r="B140" i="4" a="1"/>
  <c r="B140" i="4" s="1"/>
  <c r="A140" i="4" a="1"/>
  <c r="A140" i="4" s="1"/>
  <c r="D139" i="4" a="1"/>
  <c r="D139" i="4" s="1"/>
  <c r="C139" i="4" a="1"/>
  <c r="C139" i="4" s="1"/>
  <c r="B139" i="4" a="1"/>
  <c r="B139" i="4" s="1"/>
  <c r="A139" i="4" a="1"/>
  <c r="A139" i="4" s="1"/>
  <c r="D138" i="4" a="1"/>
  <c r="D138" i="4" s="1"/>
  <c r="C138" i="4" a="1"/>
  <c r="C138" i="4" s="1"/>
  <c r="B138" i="4" a="1"/>
  <c r="B138" i="4" s="1"/>
  <c r="A138" i="4" a="1"/>
  <c r="A138" i="4" s="1"/>
  <c r="D137" i="4" a="1"/>
  <c r="D137" i="4" s="1"/>
  <c r="C137" i="4" a="1"/>
  <c r="C137" i="4" s="1"/>
  <c r="B137" i="4" a="1"/>
  <c r="B137" i="4" s="1"/>
  <c r="A137" i="4" a="1"/>
  <c r="A137" i="4" s="1"/>
  <c r="D136" i="4" a="1"/>
  <c r="D136" i="4" s="1"/>
  <c r="C136" i="4" a="1"/>
  <c r="C136" i="4" s="1"/>
  <c r="B136" i="4" a="1"/>
  <c r="B136" i="4" s="1"/>
  <c r="A136" i="4" a="1"/>
  <c r="A136" i="4" s="1"/>
  <c r="D135" i="4" a="1"/>
  <c r="D135" i="4" s="1"/>
  <c r="C135" i="4" a="1"/>
  <c r="C135" i="4" s="1"/>
  <c r="B135" i="4" a="1"/>
  <c r="B135" i="4" s="1"/>
  <c r="A135" i="4" a="1"/>
  <c r="A135" i="4" s="1"/>
  <c r="D134" i="4" a="1"/>
  <c r="D134" i="4" s="1"/>
  <c r="C134" i="4" a="1"/>
  <c r="C134" i="4" s="1"/>
  <c r="B134" i="4" a="1"/>
  <c r="B134" i="4" s="1"/>
  <c r="A134" i="4" a="1"/>
  <c r="A134" i="4" s="1"/>
  <c r="D133" i="4" a="1"/>
  <c r="D133" i="4" s="1"/>
  <c r="C133" i="4" a="1"/>
  <c r="C133" i="4" s="1"/>
  <c r="B133" i="4" a="1"/>
  <c r="B133" i="4" s="1"/>
  <c r="A133" i="4" a="1"/>
  <c r="A133" i="4" s="1"/>
  <c r="D132" i="4" a="1"/>
  <c r="D132" i="4" s="1"/>
  <c r="C132" i="4" a="1"/>
  <c r="C132" i="4" s="1"/>
  <c r="B132" i="4" a="1"/>
  <c r="B132" i="4" s="1"/>
  <c r="A132" i="4" a="1"/>
  <c r="A132" i="4" s="1"/>
  <c r="D131" i="4" a="1"/>
  <c r="D131" i="4" s="1"/>
  <c r="C131" i="4" a="1"/>
  <c r="C131" i="4" s="1"/>
  <c r="B131" i="4" a="1"/>
  <c r="B131" i="4" s="1"/>
  <c r="A131" i="4" a="1"/>
  <c r="A131" i="4" s="1"/>
  <c r="D130" i="4" a="1"/>
  <c r="D130" i="4" s="1"/>
  <c r="C130" i="4" a="1"/>
  <c r="C130" i="4" s="1"/>
  <c r="B130" i="4" a="1"/>
  <c r="B130" i="4" s="1"/>
  <c r="A130" i="4" a="1"/>
  <c r="A130" i="4" s="1"/>
  <c r="D129" i="4" a="1"/>
  <c r="D129" i="4" s="1"/>
  <c r="C129" i="4" a="1"/>
  <c r="C129" i="4" s="1"/>
  <c r="B129" i="4" a="1"/>
  <c r="B129" i="4" s="1"/>
  <c r="A129" i="4" a="1"/>
  <c r="A129" i="4" s="1"/>
  <c r="D128" i="4" a="1"/>
  <c r="D128" i="4" s="1"/>
  <c r="C128" i="4" a="1"/>
  <c r="C128" i="4" s="1"/>
  <c r="B128" i="4" a="1"/>
  <c r="B128" i="4" s="1"/>
  <c r="A128" i="4" a="1"/>
  <c r="A128" i="4" s="1"/>
  <c r="D127" i="4" a="1"/>
  <c r="D127" i="4" s="1"/>
  <c r="C127" i="4" a="1"/>
  <c r="C127" i="4" s="1"/>
  <c r="B127" i="4" a="1"/>
  <c r="B127" i="4" s="1"/>
  <c r="A127" i="4" a="1"/>
  <c r="A127" i="4" s="1"/>
  <c r="D126" i="4" a="1"/>
  <c r="D126" i="4" s="1"/>
  <c r="C126" i="4" a="1"/>
  <c r="C126" i="4" s="1"/>
  <c r="B126" i="4" a="1"/>
  <c r="B126" i="4" s="1"/>
  <c r="A126" i="4" a="1"/>
  <c r="A126" i="4" s="1"/>
  <c r="D125" i="4" a="1"/>
  <c r="D125" i="4" s="1"/>
  <c r="C125" i="4" a="1"/>
  <c r="C125" i="4" s="1"/>
  <c r="B125" i="4" a="1"/>
  <c r="B125" i="4" s="1"/>
  <c r="A125" i="4" a="1"/>
  <c r="A125" i="4" s="1"/>
  <c r="D124" i="4" a="1"/>
  <c r="D124" i="4" s="1"/>
  <c r="C124" i="4" a="1"/>
  <c r="C124" i="4" s="1"/>
  <c r="B124" i="4" a="1"/>
  <c r="B124" i="4" s="1"/>
  <c r="A124" i="4" a="1"/>
  <c r="A124" i="4" s="1"/>
  <c r="D123" i="4" a="1"/>
  <c r="D123" i="4" s="1"/>
  <c r="C123" i="4" a="1"/>
  <c r="C123" i="4" s="1"/>
  <c r="B123" i="4" a="1"/>
  <c r="B123" i="4" s="1"/>
  <c r="A123" i="4" a="1"/>
  <c r="A123" i="4" s="1"/>
  <c r="D122" i="4" a="1"/>
  <c r="D122" i="4" s="1"/>
  <c r="C122" i="4" a="1"/>
  <c r="C122" i="4" s="1"/>
  <c r="B122" i="4" a="1"/>
  <c r="B122" i="4" s="1"/>
  <c r="A122" i="4" a="1"/>
  <c r="A122" i="4" s="1"/>
  <c r="D121" i="4" a="1"/>
  <c r="D121" i="4" s="1"/>
  <c r="C121" i="4" a="1"/>
  <c r="C121" i="4" s="1"/>
  <c r="B121" i="4" a="1"/>
  <c r="B121" i="4" s="1"/>
  <c r="A121" i="4" a="1"/>
  <c r="A121" i="4" s="1"/>
  <c r="D120" i="4" a="1"/>
  <c r="D120" i="4" s="1"/>
  <c r="C120" i="4" a="1"/>
  <c r="C120" i="4" s="1"/>
  <c r="B120" i="4" a="1"/>
  <c r="B120" i="4" s="1"/>
  <c r="A120" i="4" a="1"/>
  <c r="A120" i="4" s="1"/>
  <c r="D119" i="4" a="1"/>
  <c r="D119" i="4" s="1"/>
  <c r="C119" i="4" a="1"/>
  <c r="C119" i="4" s="1"/>
  <c r="B119" i="4" a="1"/>
  <c r="B119" i="4" s="1"/>
  <c r="A119" i="4" a="1"/>
  <c r="A119" i="4" s="1"/>
  <c r="D118" i="4" a="1"/>
  <c r="D118" i="4" s="1"/>
  <c r="C118" i="4" a="1"/>
  <c r="C118" i="4" s="1"/>
  <c r="B118" i="4" a="1"/>
  <c r="B118" i="4" s="1"/>
  <c r="A118" i="4" a="1"/>
  <c r="A118" i="4" s="1"/>
  <c r="D117" i="4" a="1"/>
  <c r="D117" i="4" s="1"/>
  <c r="C117" i="4" a="1"/>
  <c r="C117" i="4" s="1"/>
  <c r="B117" i="4" a="1"/>
  <c r="B117" i="4" s="1"/>
  <c r="A117" i="4" a="1"/>
  <c r="A117" i="4" s="1"/>
  <c r="D116" i="4" a="1"/>
  <c r="D116" i="4" s="1"/>
  <c r="C116" i="4" a="1"/>
  <c r="C116" i="4" s="1"/>
  <c r="B116" i="4" a="1"/>
  <c r="B116" i="4" s="1"/>
  <c r="A116" i="4" a="1"/>
  <c r="A116" i="4" s="1"/>
  <c r="D115" i="4" a="1"/>
  <c r="D115" i="4" s="1"/>
  <c r="C115" i="4" a="1"/>
  <c r="C115" i="4" s="1"/>
  <c r="B115" i="4" a="1"/>
  <c r="B115" i="4" s="1"/>
  <c r="A115" i="4" a="1"/>
  <c r="A115" i="4" s="1"/>
  <c r="D114" i="4" a="1"/>
  <c r="D114" i="4" s="1"/>
  <c r="C114" i="4" a="1"/>
  <c r="C114" i="4" s="1"/>
  <c r="B114" i="4" a="1"/>
  <c r="B114" i="4" s="1"/>
  <c r="A114" i="4" a="1"/>
  <c r="A114" i="4" s="1"/>
  <c r="D113" i="4" a="1"/>
  <c r="D113" i="4" s="1"/>
  <c r="C113" i="4" a="1"/>
  <c r="C113" i="4" s="1"/>
  <c r="B113" i="4" a="1"/>
  <c r="B113" i="4" s="1"/>
  <c r="A113" i="4" a="1"/>
  <c r="A113" i="4" s="1"/>
  <c r="D112" i="4" a="1"/>
  <c r="D112" i="4" s="1"/>
  <c r="C112" i="4" a="1"/>
  <c r="C112" i="4" s="1"/>
  <c r="B112" i="4" a="1"/>
  <c r="B112" i="4" s="1"/>
  <c r="A112" i="4" a="1"/>
  <c r="A112" i="4" s="1"/>
  <c r="D111" i="4" a="1"/>
  <c r="D111" i="4" s="1"/>
  <c r="C111" i="4" a="1"/>
  <c r="C111" i="4" s="1"/>
  <c r="B111" i="4" a="1"/>
  <c r="B111" i="4" s="1"/>
  <c r="A111" i="4" a="1"/>
  <c r="A111" i="4" s="1"/>
  <c r="D110" i="4" a="1"/>
  <c r="D110" i="4" s="1"/>
  <c r="C110" i="4" a="1"/>
  <c r="C110" i="4" s="1"/>
  <c r="B110" i="4" a="1"/>
  <c r="B110" i="4" s="1"/>
  <c r="A110" i="4" a="1"/>
  <c r="A110" i="4" s="1"/>
  <c r="D109" i="4" a="1"/>
  <c r="D109" i="4" s="1"/>
  <c r="C109" i="4" a="1"/>
  <c r="C109" i="4" s="1"/>
  <c r="B109" i="4" a="1"/>
  <c r="B109" i="4" s="1"/>
  <c r="A109" i="4" a="1"/>
  <c r="A109" i="4" s="1"/>
  <c r="D108" i="4" a="1"/>
  <c r="D108" i="4" s="1"/>
  <c r="C108" i="4" a="1"/>
  <c r="C108" i="4" s="1"/>
  <c r="B108" i="4" a="1"/>
  <c r="B108" i="4" s="1"/>
  <c r="A108" i="4" a="1"/>
  <c r="A108" i="4" s="1"/>
  <c r="D107" i="4" a="1"/>
  <c r="D107" i="4" s="1"/>
  <c r="C107" i="4" a="1"/>
  <c r="C107" i="4" s="1"/>
  <c r="B107" i="4" a="1"/>
  <c r="B107" i="4" s="1"/>
  <c r="A107" i="4" a="1"/>
  <c r="A107" i="4" s="1"/>
  <c r="D106" i="4" a="1"/>
  <c r="D106" i="4" s="1"/>
  <c r="C106" i="4" a="1"/>
  <c r="C106" i="4" s="1"/>
  <c r="B106" i="4" a="1"/>
  <c r="B106" i="4" s="1"/>
  <c r="A106" i="4" a="1"/>
  <c r="A106" i="4" s="1"/>
  <c r="D105" i="4" a="1"/>
  <c r="D105" i="4" s="1"/>
  <c r="C105" i="4" a="1"/>
  <c r="C105" i="4" s="1"/>
  <c r="B105" i="4" a="1"/>
  <c r="B105" i="4" s="1"/>
  <c r="A105" i="4" a="1"/>
  <c r="A105" i="4" s="1"/>
  <c r="D104" i="4" a="1"/>
  <c r="D104" i="4" s="1"/>
  <c r="C104" i="4" a="1"/>
  <c r="C104" i="4" s="1"/>
  <c r="B104" i="4" a="1"/>
  <c r="B104" i="4" s="1"/>
  <c r="A104" i="4" a="1"/>
  <c r="A104" i="4" s="1"/>
  <c r="D103" i="4" a="1"/>
  <c r="D103" i="4" s="1"/>
  <c r="C103" i="4" a="1"/>
  <c r="C103" i="4" s="1"/>
  <c r="B103" i="4" a="1"/>
  <c r="B103" i="4" s="1"/>
  <c r="A103" i="4" a="1"/>
  <c r="A103" i="4" s="1"/>
  <c r="D102" i="4" a="1"/>
  <c r="D102" i="4" s="1"/>
  <c r="C102" i="4" a="1"/>
  <c r="C102" i="4" s="1"/>
  <c r="B102" i="4" a="1"/>
  <c r="B102" i="4" s="1"/>
  <c r="A102" i="4" a="1"/>
  <c r="A102" i="4" s="1"/>
  <c r="D101" i="4" a="1"/>
  <c r="D101" i="4" s="1"/>
  <c r="C101" i="4" a="1"/>
  <c r="C101" i="4" s="1"/>
  <c r="B101" i="4" a="1"/>
  <c r="B101" i="4" s="1"/>
  <c r="A101" i="4" a="1"/>
  <c r="A101" i="4" s="1"/>
  <c r="D100" i="4" a="1"/>
  <c r="D100" i="4" s="1"/>
  <c r="C100" i="4" a="1"/>
  <c r="C100" i="4" s="1"/>
  <c r="B100" i="4" a="1"/>
  <c r="B100" i="4" s="1"/>
  <c r="A100" i="4" a="1"/>
  <c r="A100" i="4" s="1"/>
  <c r="D99" i="4" a="1"/>
  <c r="D99" i="4" s="1"/>
  <c r="C99" i="4" a="1"/>
  <c r="C99" i="4" s="1"/>
  <c r="B99" i="4" a="1"/>
  <c r="B99" i="4" s="1"/>
  <c r="A99" i="4" a="1"/>
  <c r="A99" i="4" s="1"/>
  <c r="D98" i="4" a="1"/>
  <c r="D98" i="4" s="1"/>
  <c r="C98" i="4" a="1"/>
  <c r="C98" i="4" s="1"/>
  <c r="B98" i="4" a="1"/>
  <c r="B98" i="4" s="1"/>
  <c r="A98" i="4" a="1"/>
  <c r="A98" i="4" s="1"/>
  <c r="D97" i="4" a="1"/>
  <c r="D97" i="4" s="1"/>
  <c r="C97" i="4" a="1"/>
  <c r="C97" i="4" s="1"/>
  <c r="B97" i="4" a="1"/>
  <c r="B97" i="4" s="1"/>
  <c r="A97" i="4" a="1"/>
  <c r="A97" i="4" s="1"/>
  <c r="D96" i="4" a="1"/>
  <c r="D96" i="4" s="1"/>
  <c r="C96" i="4" a="1"/>
  <c r="C96" i="4" s="1"/>
  <c r="B96" i="4" a="1"/>
  <c r="B96" i="4" s="1"/>
  <c r="A96" i="4" a="1"/>
  <c r="A96" i="4" s="1"/>
  <c r="D95" i="4" a="1"/>
  <c r="D95" i="4" s="1"/>
  <c r="C95" i="4" a="1"/>
  <c r="C95" i="4" s="1"/>
  <c r="B95" i="4" a="1"/>
  <c r="B95" i="4" s="1"/>
  <c r="A95" i="4" a="1"/>
  <c r="A95" i="4" s="1"/>
  <c r="D94" i="4" a="1"/>
  <c r="D94" i="4" s="1"/>
  <c r="C94" i="4" a="1"/>
  <c r="C94" i="4" s="1"/>
  <c r="B94" i="4" a="1"/>
  <c r="B94" i="4" s="1"/>
  <c r="A94" i="4" a="1"/>
  <c r="A94" i="4" s="1"/>
  <c r="D93" i="4" a="1"/>
  <c r="D93" i="4" s="1"/>
  <c r="C93" i="4" a="1"/>
  <c r="C93" i="4" s="1"/>
  <c r="B93" i="4" a="1"/>
  <c r="B93" i="4" s="1"/>
  <c r="A93" i="4" a="1"/>
  <c r="A93" i="4" s="1"/>
  <c r="D92" i="4" a="1"/>
  <c r="D92" i="4" s="1"/>
  <c r="C92" i="4" a="1"/>
  <c r="C92" i="4" s="1"/>
  <c r="B92" i="4" a="1"/>
  <c r="B92" i="4" s="1"/>
  <c r="A92" i="4" a="1"/>
  <c r="A92" i="4" s="1"/>
  <c r="D91" i="4" a="1"/>
  <c r="D91" i="4" s="1"/>
  <c r="C91" i="4" a="1"/>
  <c r="C91" i="4" s="1"/>
  <c r="B91" i="4" a="1"/>
  <c r="B91" i="4" s="1"/>
  <c r="A91" i="4" a="1"/>
  <c r="A91" i="4" s="1"/>
  <c r="D90" i="4" a="1"/>
  <c r="D90" i="4" s="1"/>
  <c r="C90" i="4" a="1"/>
  <c r="C90" i="4" s="1"/>
  <c r="B90" i="4" a="1"/>
  <c r="B90" i="4" s="1"/>
  <c r="A90" i="4" a="1"/>
  <c r="A90" i="4" s="1"/>
  <c r="D89" i="4" a="1"/>
  <c r="D89" i="4" s="1"/>
  <c r="C89" i="4" a="1"/>
  <c r="C89" i="4" s="1"/>
  <c r="B89" i="4" a="1"/>
  <c r="B89" i="4" s="1"/>
  <c r="A89" i="4" a="1"/>
  <c r="A89" i="4" s="1"/>
  <c r="D88" i="4" a="1"/>
  <c r="D88" i="4" s="1"/>
  <c r="C88" i="4" a="1"/>
  <c r="C88" i="4" s="1"/>
  <c r="B88" i="4" a="1"/>
  <c r="B88" i="4" s="1"/>
  <c r="A88" i="4" a="1"/>
  <c r="A88" i="4" s="1"/>
  <c r="D87" i="4" a="1"/>
  <c r="D87" i="4" s="1"/>
  <c r="C87" i="4" a="1"/>
  <c r="C87" i="4" s="1"/>
  <c r="B87" i="4" a="1"/>
  <c r="B87" i="4" s="1"/>
  <c r="A87" i="4" a="1"/>
  <c r="A87" i="4" s="1"/>
  <c r="D86" i="4" a="1"/>
  <c r="D86" i="4" s="1"/>
  <c r="C86" i="4" a="1"/>
  <c r="C86" i="4" s="1"/>
  <c r="B86" i="4" a="1"/>
  <c r="B86" i="4" s="1"/>
  <c r="A86" i="4" a="1"/>
  <c r="A86" i="4" s="1"/>
  <c r="D85" i="4" a="1"/>
  <c r="D85" i="4" s="1"/>
  <c r="C85" i="4" a="1"/>
  <c r="C85" i="4" s="1"/>
  <c r="B85" i="4" a="1"/>
  <c r="B85" i="4" s="1"/>
  <c r="A85" i="4" a="1"/>
  <c r="A85" i="4" s="1"/>
  <c r="D84" i="4" a="1"/>
  <c r="D84" i="4" s="1"/>
  <c r="C84" i="4" a="1"/>
  <c r="C84" i="4" s="1"/>
  <c r="B84" i="4" a="1"/>
  <c r="B84" i="4" s="1"/>
  <c r="A84" i="4" a="1"/>
  <c r="A84" i="4" s="1"/>
  <c r="D83" i="4" a="1"/>
  <c r="D83" i="4" s="1"/>
  <c r="C83" i="4" a="1"/>
  <c r="C83" i="4" s="1"/>
  <c r="B83" i="4" a="1"/>
  <c r="B83" i="4" s="1"/>
  <c r="A83" i="4" a="1"/>
  <c r="A83" i="4" s="1"/>
  <c r="D82" i="4" a="1"/>
  <c r="D82" i="4" s="1"/>
  <c r="C82" i="4" a="1"/>
  <c r="C82" i="4" s="1"/>
  <c r="B82" i="4" a="1"/>
  <c r="B82" i="4" s="1"/>
  <c r="A82" i="4" a="1"/>
  <c r="A82" i="4" s="1"/>
  <c r="D81" i="4" a="1"/>
  <c r="D81" i="4" s="1"/>
  <c r="C81" i="4" a="1"/>
  <c r="C81" i="4" s="1"/>
  <c r="B81" i="4" a="1"/>
  <c r="B81" i="4" s="1"/>
  <c r="A81" i="4" a="1"/>
  <c r="A81" i="4" s="1"/>
  <c r="D80" i="4" a="1"/>
  <c r="D80" i="4" s="1"/>
  <c r="C80" i="4" a="1"/>
  <c r="C80" i="4" s="1"/>
  <c r="B80" i="4" a="1"/>
  <c r="B80" i="4" s="1"/>
  <c r="A80" i="4" a="1"/>
  <c r="A80" i="4" s="1"/>
  <c r="D79" i="4" a="1"/>
  <c r="D79" i="4" s="1"/>
  <c r="C79" i="4" a="1"/>
  <c r="C79" i="4" s="1"/>
  <c r="B79" i="4" a="1"/>
  <c r="B79" i="4" s="1"/>
  <c r="A79" i="4" a="1"/>
  <c r="A79" i="4" s="1"/>
  <c r="D78" i="4" a="1"/>
  <c r="D78" i="4" s="1"/>
  <c r="C78" i="4" a="1"/>
  <c r="C78" i="4" s="1"/>
  <c r="B78" i="4" a="1"/>
  <c r="B78" i="4" s="1"/>
  <c r="A78" i="4" a="1"/>
  <c r="A78" i="4" s="1"/>
  <c r="D77" i="4" a="1"/>
  <c r="D77" i="4" s="1"/>
  <c r="C77" i="4" a="1"/>
  <c r="C77" i="4" s="1"/>
  <c r="B77" i="4" a="1"/>
  <c r="B77" i="4" s="1"/>
  <c r="A77" i="4" a="1"/>
  <c r="A77" i="4" s="1"/>
  <c r="D76" i="4" a="1"/>
  <c r="D76" i="4" s="1"/>
  <c r="C76" i="4" a="1"/>
  <c r="C76" i="4" s="1"/>
  <c r="B76" i="4" a="1"/>
  <c r="B76" i="4" s="1"/>
  <c r="A76" i="4" a="1"/>
  <c r="A76" i="4" s="1"/>
  <c r="D75" i="4" a="1"/>
  <c r="D75" i="4" s="1"/>
  <c r="C75" i="4" a="1"/>
  <c r="C75" i="4" s="1"/>
  <c r="B75" i="4" a="1"/>
  <c r="B75" i="4" s="1"/>
  <c r="A75" i="4" a="1"/>
  <c r="A75" i="4" s="1"/>
  <c r="D74" i="4" a="1"/>
  <c r="D74" i="4" s="1"/>
  <c r="C74" i="4" a="1"/>
  <c r="C74" i="4" s="1"/>
  <c r="B74" i="4" a="1"/>
  <c r="B74" i="4" s="1"/>
  <c r="A74" i="4" a="1"/>
  <c r="A74" i="4" s="1"/>
  <c r="D73" i="4" a="1"/>
  <c r="D73" i="4" s="1"/>
  <c r="C73" i="4" a="1"/>
  <c r="C73" i="4" s="1"/>
  <c r="B73" i="4" a="1"/>
  <c r="B73" i="4" s="1"/>
  <c r="A73" i="4" a="1"/>
  <c r="A73" i="4" s="1"/>
  <c r="D72" i="4" a="1"/>
  <c r="D72" i="4" s="1"/>
  <c r="C72" i="4" a="1"/>
  <c r="C72" i="4" s="1"/>
  <c r="B72" i="4" a="1"/>
  <c r="B72" i="4" s="1"/>
  <c r="A72" i="4" a="1"/>
  <c r="A72" i="4" s="1"/>
  <c r="D71" i="4" a="1"/>
  <c r="D71" i="4" s="1"/>
  <c r="C71" i="4" a="1"/>
  <c r="C71" i="4" s="1"/>
  <c r="B71" i="4" a="1"/>
  <c r="B71" i="4" s="1"/>
  <c r="A71" i="4" a="1"/>
  <c r="A71" i="4" s="1"/>
  <c r="D70" i="4" a="1"/>
  <c r="D70" i="4" s="1"/>
  <c r="C70" i="4" a="1"/>
  <c r="C70" i="4" s="1"/>
  <c r="B70" i="4" a="1"/>
  <c r="B70" i="4" s="1"/>
  <c r="A70" i="4" a="1"/>
  <c r="A70" i="4" s="1"/>
  <c r="D69" i="4" a="1"/>
  <c r="D69" i="4" s="1"/>
  <c r="C69" i="4" a="1"/>
  <c r="C69" i="4" s="1"/>
  <c r="B69" i="4" a="1"/>
  <c r="B69" i="4" s="1"/>
  <c r="A69" i="4" a="1"/>
  <c r="A69" i="4" s="1"/>
  <c r="D68" i="4" a="1"/>
  <c r="D68" i="4" s="1"/>
  <c r="C68" i="4" a="1"/>
  <c r="C68" i="4" s="1"/>
  <c r="B68" i="4" a="1"/>
  <c r="B68" i="4" s="1"/>
  <c r="A68" i="4" a="1"/>
  <c r="A68" i="4" s="1"/>
  <c r="D67" i="4" a="1"/>
  <c r="D67" i="4" s="1"/>
  <c r="C67" i="4" a="1"/>
  <c r="C67" i="4" s="1"/>
  <c r="B67" i="4" a="1"/>
  <c r="B67" i="4" s="1"/>
  <c r="A67" i="4" a="1"/>
  <c r="A67" i="4" s="1"/>
  <c r="D66" i="4" a="1"/>
  <c r="D66" i="4" s="1"/>
  <c r="C66" i="4" a="1"/>
  <c r="C66" i="4" s="1"/>
  <c r="B66" i="4" a="1"/>
  <c r="B66" i="4" s="1"/>
  <c r="A66" i="4" a="1"/>
  <c r="A66" i="4" s="1"/>
  <c r="D65" i="4" a="1"/>
  <c r="D65" i="4" s="1"/>
  <c r="C65" i="4" a="1"/>
  <c r="C65" i="4" s="1"/>
  <c r="B65" i="4" a="1"/>
  <c r="B65" i="4" s="1"/>
  <c r="A65" i="4" a="1"/>
  <c r="A65" i="4" s="1"/>
  <c r="D64" i="4" a="1"/>
  <c r="D64" i="4" s="1"/>
  <c r="C64" i="4" a="1"/>
  <c r="C64" i="4" s="1"/>
  <c r="B64" i="4" a="1"/>
  <c r="B64" i="4" s="1"/>
  <c r="A64" i="4" a="1"/>
  <c r="A64" i="4" s="1"/>
  <c r="D63" i="4" a="1"/>
  <c r="D63" i="4" s="1"/>
  <c r="C63" i="4" a="1"/>
  <c r="C63" i="4" s="1"/>
  <c r="B63" i="4" a="1"/>
  <c r="B63" i="4" s="1"/>
  <c r="A63" i="4" a="1"/>
  <c r="A63" i="4" s="1"/>
  <c r="D62" i="4" a="1"/>
  <c r="D62" i="4" s="1"/>
  <c r="C62" i="4" a="1"/>
  <c r="C62" i="4" s="1"/>
  <c r="B62" i="4" a="1"/>
  <c r="B62" i="4" s="1"/>
  <c r="A62" i="4" a="1"/>
  <c r="A62" i="4" s="1"/>
  <c r="D61" i="4" a="1"/>
  <c r="D61" i="4" s="1"/>
  <c r="C61" i="4" a="1"/>
  <c r="C61" i="4" s="1"/>
  <c r="B61" i="4" a="1"/>
  <c r="B61" i="4" s="1"/>
  <c r="A61" i="4" a="1"/>
  <c r="A61" i="4" s="1"/>
  <c r="D60" i="4" a="1"/>
  <c r="D60" i="4" s="1"/>
  <c r="C60" i="4" a="1"/>
  <c r="C60" i="4" s="1"/>
  <c r="B60" i="4" a="1"/>
  <c r="B60" i="4" s="1"/>
  <c r="A60" i="4" a="1"/>
  <c r="A60" i="4" s="1"/>
  <c r="D59" i="4" a="1"/>
  <c r="D59" i="4" s="1"/>
  <c r="C59" i="4" a="1"/>
  <c r="C59" i="4" s="1"/>
  <c r="B59" i="4" a="1"/>
  <c r="B59" i="4" s="1"/>
  <c r="A59" i="4" a="1"/>
  <c r="A59" i="4" s="1"/>
  <c r="D58" i="4" a="1"/>
  <c r="D58" i="4" s="1"/>
  <c r="C58" i="4" a="1"/>
  <c r="C58" i="4" s="1"/>
  <c r="B58" i="4" a="1"/>
  <c r="B58" i="4" s="1"/>
  <c r="A58" i="4" a="1"/>
  <c r="A58" i="4" s="1"/>
  <c r="D57" i="4" a="1"/>
  <c r="D57" i="4" s="1"/>
  <c r="C57" i="4" a="1"/>
  <c r="C57" i="4" s="1"/>
  <c r="B57" i="4" a="1"/>
  <c r="B57" i="4" s="1"/>
  <c r="A57" i="4" a="1"/>
  <c r="A57" i="4" s="1"/>
  <c r="D56" i="4" a="1"/>
  <c r="D56" i="4" s="1"/>
  <c r="C56" i="4" a="1"/>
  <c r="C56" i="4" s="1"/>
  <c r="B56" i="4" a="1"/>
  <c r="B56" i="4" s="1"/>
  <c r="A56" i="4" a="1"/>
  <c r="A56" i="4" s="1"/>
  <c r="D55" i="4" a="1"/>
  <c r="D55" i="4" s="1"/>
  <c r="C55" i="4" a="1"/>
  <c r="C55" i="4" s="1"/>
  <c r="B55" i="4" a="1"/>
  <c r="B55" i="4" s="1"/>
  <c r="A55" i="4" a="1"/>
  <c r="A55" i="4" s="1"/>
  <c r="D54" i="4" a="1"/>
  <c r="D54" i="4" s="1"/>
  <c r="C54" i="4" a="1"/>
  <c r="C54" i="4" s="1"/>
  <c r="B54" i="4" a="1"/>
  <c r="B54" i="4" s="1"/>
  <c r="A54" i="4" a="1"/>
  <c r="A54" i="4" s="1"/>
  <c r="D53" i="4" a="1"/>
  <c r="D53" i="4" s="1"/>
  <c r="C53" i="4" a="1"/>
  <c r="C53" i="4" s="1"/>
  <c r="B53" i="4" a="1"/>
  <c r="B53" i="4" s="1"/>
  <c r="A53" i="4" a="1"/>
  <c r="A53" i="4" s="1"/>
  <c r="D52" i="4" a="1"/>
  <c r="D52" i="4" s="1"/>
  <c r="C52" i="4" a="1"/>
  <c r="C52" i="4" s="1"/>
  <c r="B52" i="4" a="1"/>
  <c r="B52" i="4" s="1"/>
  <c r="A52" i="4" a="1"/>
  <c r="A52" i="4" s="1"/>
  <c r="D51" i="4" a="1"/>
  <c r="D51" i="4" s="1"/>
  <c r="C51" i="4" a="1"/>
  <c r="C51" i="4" s="1"/>
  <c r="B51" i="4" a="1"/>
  <c r="B51" i="4" s="1"/>
  <c r="A51" i="4" a="1"/>
  <c r="A51" i="4" s="1"/>
  <c r="D50" i="4" a="1"/>
  <c r="D50" i="4" s="1"/>
  <c r="C50" i="4" a="1"/>
  <c r="C50" i="4" s="1"/>
  <c r="B50" i="4" a="1"/>
  <c r="B50" i="4" s="1"/>
  <c r="A50" i="4" a="1"/>
  <c r="A50" i="4" s="1"/>
  <c r="D49" i="4" a="1"/>
  <c r="D49" i="4" s="1"/>
  <c r="C49" i="4" a="1"/>
  <c r="C49" i="4" s="1"/>
  <c r="B49" i="4" a="1"/>
  <c r="B49" i="4" s="1"/>
  <c r="A49" i="4" a="1"/>
  <c r="A49" i="4" s="1"/>
  <c r="D48" i="4" a="1"/>
  <c r="D48" i="4" s="1"/>
  <c r="C48" i="4" a="1"/>
  <c r="C48" i="4" s="1"/>
  <c r="B48" i="4" a="1"/>
  <c r="B48" i="4" s="1"/>
  <c r="A48" i="4" a="1"/>
  <c r="A48" i="4" s="1"/>
  <c r="D47" i="4" a="1"/>
  <c r="D47" i="4" s="1"/>
  <c r="C47" i="4" a="1"/>
  <c r="C47" i="4" s="1"/>
  <c r="B47" i="4" a="1"/>
  <c r="B47" i="4" s="1"/>
  <c r="A47" i="4" a="1"/>
  <c r="A47" i="4" s="1"/>
  <c r="D46" i="4" a="1"/>
  <c r="D46" i="4" s="1"/>
  <c r="C46" i="4" a="1"/>
  <c r="C46" i="4" s="1"/>
  <c r="B46" i="4" a="1"/>
  <c r="B46" i="4" s="1"/>
  <c r="A46" i="4" a="1"/>
  <c r="A46" i="4" s="1"/>
  <c r="D45" i="4" a="1"/>
  <c r="D45" i="4" s="1"/>
  <c r="C45" i="4" a="1"/>
  <c r="C45" i="4" s="1"/>
  <c r="B45" i="4" a="1"/>
  <c r="B45" i="4" s="1"/>
  <c r="A45" i="4" a="1"/>
  <c r="A45" i="4" s="1"/>
  <c r="D44" i="4" a="1"/>
  <c r="D44" i="4" s="1"/>
  <c r="C44" i="4" a="1"/>
  <c r="C44" i="4" s="1"/>
  <c r="B44" i="4" a="1"/>
  <c r="B44" i="4" s="1"/>
  <c r="A44" i="4" a="1"/>
  <c r="A44" i="4" s="1"/>
  <c r="D43" i="4" a="1"/>
  <c r="D43" i="4" s="1"/>
  <c r="C43" i="4" a="1"/>
  <c r="C43" i="4" s="1"/>
  <c r="B43" i="4" a="1"/>
  <c r="B43" i="4" s="1"/>
  <c r="A43" i="4" a="1"/>
  <c r="A43" i="4" s="1"/>
  <c r="D42" i="4" a="1"/>
  <c r="D42" i="4" s="1"/>
  <c r="C42" i="4" a="1"/>
  <c r="C42" i="4" s="1"/>
  <c r="B42" i="4" a="1"/>
  <c r="B42" i="4" s="1"/>
  <c r="A42" i="4" a="1"/>
  <c r="A42" i="4" s="1"/>
  <c r="D41" i="4" a="1"/>
  <c r="D41" i="4" s="1"/>
  <c r="C41" i="4" a="1"/>
  <c r="C41" i="4" s="1"/>
  <c r="B41" i="4" a="1"/>
  <c r="B41" i="4" s="1"/>
  <c r="A41" i="4" a="1"/>
  <c r="A41" i="4" s="1"/>
  <c r="D40" i="4" a="1"/>
  <c r="D40" i="4" s="1"/>
  <c r="C40" i="4" a="1"/>
  <c r="C40" i="4" s="1"/>
  <c r="B40" i="4" a="1"/>
  <c r="B40" i="4" s="1"/>
  <c r="A40" i="4" a="1"/>
  <c r="A40" i="4" s="1"/>
  <c r="D39" i="4" a="1"/>
  <c r="D39" i="4" s="1"/>
  <c r="C39" i="4" a="1"/>
  <c r="C39" i="4" s="1"/>
  <c r="B39" i="4" a="1"/>
  <c r="B39" i="4" s="1"/>
  <c r="A39" i="4" a="1"/>
  <c r="A39" i="4" s="1"/>
  <c r="D38" i="4" a="1"/>
  <c r="D38" i="4" s="1"/>
  <c r="C38" i="4" a="1"/>
  <c r="C38" i="4" s="1"/>
  <c r="B38" i="4" a="1"/>
  <c r="B38" i="4" s="1"/>
  <c r="A38" i="4" a="1"/>
  <c r="A38" i="4" s="1"/>
  <c r="D37" i="4" a="1"/>
  <c r="D37" i="4" s="1"/>
  <c r="C37" i="4" a="1"/>
  <c r="C37" i="4" s="1"/>
  <c r="B37" i="4" a="1"/>
  <c r="B37" i="4" s="1"/>
  <c r="A37" i="4" a="1"/>
  <c r="A37" i="4" s="1"/>
  <c r="D36" i="4" a="1"/>
  <c r="D36" i="4" s="1"/>
  <c r="C36" i="4" a="1"/>
  <c r="C36" i="4" s="1"/>
  <c r="B36" i="4" a="1"/>
  <c r="B36" i="4" s="1"/>
  <c r="A36" i="4" a="1"/>
  <c r="A36" i="4" s="1"/>
  <c r="D35" i="4" a="1"/>
  <c r="D35" i="4" s="1"/>
  <c r="C35" i="4" a="1"/>
  <c r="C35" i="4" s="1"/>
  <c r="B35" i="4" a="1"/>
  <c r="B35" i="4" s="1"/>
  <c r="A35" i="4" a="1"/>
  <c r="A35" i="4" s="1"/>
  <c r="D34" i="4" a="1"/>
  <c r="D34" i="4" s="1"/>
  <c r="C34" i="4" a="1"/>
  <c r="C34" i="4" s="1"/>
  <c r="B34" i="4" a="1"/>
  <c r="B34" i="4" s="1"/>
  <c r="A34" i="4" a="1"/>
  <c r="A34" i="4" s="1"/>
  <c r="D33" i="4" a="1"/>
  <c r="D33" i="4" s="1"/>
  <c r="C33" i="4" a="1"/>
  <c r="C33" i="4" s="1"/>
  <c r="B33" i="4" a="1"/>
  <c r="B33" i="4" s="1"/>
  <c r="A33" i="4" a="1"/>
  <c r="A33" i="4" s="1"/>
  <c r="D32" i="4" a="1"/>
  <c r="D32" i="4" s="1"/>
  <c r="C32" i="4" a="1"/>
  <c r="C32" i="4" s="1"/>
  <c r="B32" i="4" a="1"/>
  <c r="B32" i="4" s="1"/>
  <c r="A32" i="4" a="1"/>
  <c r="A32" i="4" s="1"/>
  <c r="D31" i="4" a="1"/>
  <c r="D31" i="4" s="1"/>
  <c r="C31" i="4" a="1"/>
  <c r="C31" i="4" s="1"/>
  <c r="B31" i="4" a="1"/>
  <c r="B31" i="4" s="1"/>
  <c r="A31" i="4" a="1"/>
  <c r="A31" i="4" s="1"/>
  <c r="D30" i="4" a="1"/>
  <c r="D30" i="4" s="1"/>
  <c r="C30" i="4" a="1"/>
  <c r="C30" i="4" s="1"/>
  <c r="B30" i="4" a="1"/>
  <c r="B30" i="4" s="1"/>
  <c r="A30" i="4" a="1"/>
  <c r="A30" i="4" s="1"/>
  <c r="D29" i="4" a="1"/>
  <c r="D29" i="4" s="1"/>
  <c r="C29" i="4" a="1"/>
  <c r="C29" i="4" s="1"/>
  <c r="B29" i="4" a="1"/>
  <c r="B29" i="4" s="1"/>
  <c r="A29" i="4" a="1"/>
  <c r="A29" i="4" s="1"/>
  <c r="D28" i="4" a="1"/>
  <c r="D28" i="4" s="1"/>
  <c r="C28" i="4" a="1"/>
  <c r="C28" i="4" s="1"/>
  <c r="B28" i="4" a="1"/>
  <c r="B28" i="4" s="1"/>
  <c r="A28" i="4" a="1"/>
  <c r="A28" i="4" s="1"/>
  <c r="D27" i="4" a="1"/>
  <c r="D27" i="4" s="1"/>
  <c r="C27" i="4" a="1"/>
  <c r="C27" i="4" s="1"/>
  <c r="B27" i="4" a="1"/>
  <c r="B27" i="4" s="1"/>
  <c r="A27" i="4" a="1"/>
  <c r="A27" i="4" s="1"/>
  <c r="D26" i="4" a="1"/>
  <c r="D26" i="4" s="1"/>
  <c r="C26" i="4" a="1"/>
  <c r="C26" i="4" s="1"/>
  <c r="B26" i="4" a="1"/>
  <c r="B26" i="4" s="1"/>
  <c r="A26" i="4" a="1"/>
  <c r="A26" i="4" s="1"/>
  <c r="D25" i="4" a="1"/>
  <c r="D25" i="4" s="1"/>
  <c r="C25" i="4" a="1"/>
  <c r="C25" i="4" s="1"/>
  <c r="B25" i="4" a="1"/>
  <c r="B25" i="4" s="1"/>
  <c r="A25" i="4" a="1"/>
  <c r="A25" i="4" s="1"/>
  <c r="D24" i="4" a="1"/>
  <c r="D24" i="4" s="1"/>
  <c r="C24" i="4" a="1"/>
  <c r="C24" i="4" s="1"/>
  <c r="B24" i="4" a="1"/>
  <c r="B24" i="4" s="1"/>
  <c r="A24" i="4" a="1"/>
  <c r="A24" i="4" s="1"/>
  <c r="D23" i="4" a="1"/>
  <c r="D23" i="4" s="1"/>
  <c r="C23" i="4" a="1"/>
  <c r="C23" i="4" s="1"/>
  <c r="B23" i="4" a="1"/>
  <c r="B23" i="4" s="1"/>
  <c r="A23" i="4" a="1"/>
  <c r="A23" i="4" s="1"/>
  <c r="D22" i="4" a="1"/>
  <c r="D22" i="4" s="1"/>
  <c r="C22" i="4" a="1"/>
  <c r="C22" i="4" s="1"/>
  <c r="B22" i="4" a="1"/>
  <c r="B22" i="4" s="1"/>
  <c r="A22" i="4" a="1"/>
  <c r="A22" i="4" s="1"/>
  <c r="D21" i="4" a="1"/>
  <c r="D21" i="4" s="1"/>
  <c r="C21" i="4" a="1"/>
  <c r="C21" i="4" s="1"/>
  <c r="B21" i="4" a="1"/>
  <c r="B21" i="4" s="1"/>
  <c r="A21" i="4" a="1"/>
  <c r="A21" i="4" s="1"/>
  <c r="D20" i="4" a="1"/>
  <c r="D20" i="4" s="1"/>
  <c r="C20" i="4" a="1"/>
  <c r="C20" i="4" s="1"/>
  <c r="B20" i="4" a="1"/>
  <c r="B20" i="4" s="1"/>
  <c r="A20" i="4" a="1"/>
  <c r="A20" i="4" s="1"/>
  <c r="D19" i="4" a="1"/>
  <c r="D19" i="4" s="1"/>
  <c r="C19" i="4" a="1"/>
  <c r="C19" i="4" s="1"/>
  <c r="B19" i="4" a="1"/>
  <c r="B19" i="4" s="1"/>
  <c r="A19" i="4" a="1"/>
  <c r="A19" i="4" s="1"/>
  <c r="D18" i="4" a="1"/>
  <c r="D18" i="4" s="1"/>
  <c r="C18" i="4" a="1"/>
  <c r="C18" i="4" s="1"/>
  <c r="B18" i="4" a="1"/>
  <c r="B18" i="4" s="1"/>
  <c r="A18" i="4" a="1"/>
  <c r="A18" i="4" s="1"/>
  <c r="D17" i="4" a="1"/>
  <c r="D17" i="4" s="1"/>
  <c r="C17" i="4" a="1"/>
  <c r="C17" i="4" s="1"/>
  <c r="B17" i="4" a="1"/>
  <c r="B17" i="4" s="1"/>
  <c r="A17" i="4" a="1"/>
  <c r="A17" i="4" s="1"/>
  <c r="D16" i="4" a="1"/>
  <c r="D16" i="4" s="1"/>
  <c r="C16" i="4" a="1"/>
  <c r="C16" i="4" s="1"/>
  <c r="B16" i="4" a="1"/>
  <c r="B16" i="4" s="1"/>
  <c r="A16" i="4" a="1"/>
  <c r="A16" i="4" s="1"/>
  <c r="D15" i="4" a="1"/>
  <c r="D15" i="4" s="1"/>
  <c r="C15" i="4" a="1"/>
  <c r="C15" i="4" s="1"/>
  <c r="B15" i="4" a="1"/>
  <c r="B15" i="4" s="1"/>
  <c r="A15" i="4" a="1"/>
  <c r="A15" i="4" s="1"/>
  <c r="D14" i="4" a="1"/>
  <c r="D14" i="4" s="1"/>
  <c r="C14" i="4" a="1"/>
  <c r="C14" i="4" s="1"/>
  <c r="B14" i="4" a="1"/>
  <c r="B14" i="4" s="1"/>
  <c r="A14" i="4" a="1"/>
  <c r="A14" i="4" s="1"/>
  <c r="D13" i="4" a="1"/>
  <c r="D13" i="4" s="1"/>
  <c r="C13" i="4" a="1"/>
  <c r="C13" i="4" s="1"/>
  <c r="B13" i="4" a="1"/>
  <c r="B13" i="4" s="1"/>
  <c r="A13" i="4" a="1"/>
  <c r="A13" i="4" s="1"/>
  <c r="D12" i="4" a="1"/>
  <c r="D12" i="4" s="1"/>
  <c r="C12" i="4" a="1"/>
  <c r="C12" i="4" s="1"/>
  <c r="B12" i="4" a="1"/>
  <c r="B12" i="4" s="1"/>
  <c r="A12" i="4" a="1"/>
  <c r="A12" i="4" s="1"/>
  <c r="D11" i="4" a="1"/>
  <c r="D11" i="4" s="1"/>
  <c r="C11" i="4" a="1"/>
  <c r="C11" i="4" s="1"/>
  <c r="B11" i="4" a="1"/>
  <c r="B11" i="4" s="1"/>
  <c r="A11" i="4" a="1"/>
  <c r="A11" i="4" s="1"/>
  <c r="D10" i="4" a="1"/>
  <c r="D10" i="4" s="1"/>
  <c r="C10" i="4" a="1"/>
  <c r="C10" i="4" s="1"/>
  <c r="B10" i="4" a="1"/>
  <c r="B10" i="4" s="1"/>
  <c r="A10" i="4" a="1"/>
  <c r="A10" i="4" s="1"/>
  <c r="D9" i="4" a="1"/>
  <c r="D9" i="4" s="1"/>
  <c r="C9" i="4" a="1"/>
  <c r="C9" i="4" s="1"/>
  <c r="B9" i="4" a="1"/>
  <c r="B9" i="4" s="1"/>
  <c r="A9" i="4" a="1"/>
  <c r="A9" i="4" s="1"/>
  <c r="D8" i="4" a="1"/>
  <c r="D8" i="4" s="1"/>
  <c r="C8" i="4" a="1"/>
  <c r="C8" i="4" s="1"/>
  <c r="B8" i="4" a="1"/>
  <c r="B8" i="4" s="1"/>
  <c r="A8" i="4" a="1"/>
  <c r="A8" i="4" s="1"/>
  <c r="D7" i="4" a="1"/>
  <c r="D7" i="4" s="1"/>
  <c r="C7" i="4" a="1"/>
  <c r="C7" i="4" s="1"/>
  <c r="B7" i="4" a="1"/>
  <c r="B7" i="4" s="1"/>
  <c r="A7" i="4" a="1"/>
  <c r="A7" i="4" s="1"/>
  <c r="D6" i="4" a="1"/>
  <c r="D6" i="4" s="1"/>
  <c r="C6" i="4" a="1"/>
  <c r="C6" i="4" s="1"/>
  <c r="B6" i="4" a="1"/>
  <c r="B6" i="4" s="1"/>
  <c r="A6" i="4" a="1"/>
  <c r="A6" i="4" s="1"/>
  <c r="D5" i="4" a="1"/>
  <c r="D5" i="4" s="1"/>
  <c r="C5" i="4" a="1"/>
  <c r="C5" i="4" s="1"/>
  <c r="B5" i="4" a="1"/>
  <c r="B5" i="4" s="1"/>
  <c r="A5" i="4" a="1"/>
  <c r="A5" i="4" s="1"/>
  <c r="D4" i="4" a="1"/>
  <c r="D4" i="4" s="1"/>
  <c r="C4" i="4" a="1"/>
  <c r="C4" i="4" s="1"/>
  <c r="B4" i="4" a="1"/>
  <c r="B4" i="4" s="1"/>
  <c r="A4" i="4" a="1"/>
  <c r="A4" i="4" s="1"/>
  <c r="D3" i="4" a="1"/>
  <c r="D3" i="4" s="1"/>
  <c r="C3" i="4" a="1"/>
  <c r="C3" i="4" s="1"/>
  <c r="B3" i="4" a="1"/>
  <c r="B3" i="4" s="1"/>
  <c r="A3" i="4" a="1"/>
  <c r="A3" i="4" s="1"/>
  <c r="D2" i="4" a="1"/>
  <c r="D2" i="4" s="1"/>
  <c r="C2" i="4" a="1"/>
  <c r="C2" i="4" s="1"/>
  <c r="B2" i="4" a="1"/>
  <c r="B2" i="4" s="1"/>
  <c r="A2" i="4" a="1"/>
  <c r="A2" i="4" s="1"/>
  <c r="C23" i="3"/>
  <c r="D23" i="3"/>
  <c r="E23" i="3"/>
  <c r="F23" i="3"/>
  <c r="G23" i="3"/>
  <c r="C24" i="3"/>
  <c r="D24" i="3"/>
  <c r="E24" i="3"/>
  <c r="F24" i="3"/>
  <c r="G24" i="3"/>
  <c r="C25" i="3"/>
  <c r="D25" i="3"/>
  <c r="E25" i="3"/>
  <c r="F25" i="3"/>
  <c r="G25" i="3"/>
  <c r="C26" i="3"/>
  <c r="D26" i="3"/>
  <c r="E26" i="3"/>
  <c r="F26" i="3"/>
  <c r="G26" i="3"/>
  <c r="G22" i="3"/>
  <c r="F22" i="3"/>
  <c r="E22" i="3"/>
  <c r="D22" i="3"/>
  <c r="C22" i="3"/>
  <c r="C18" i="3"/>
  <c r="D18" i="3"/>
  <c r="E18" i="3"/>
  <c r="F18" i="3"/>
  <c r="G18" i="3"/>
  <c r="C19" i="3"/>
  <c r="D19" i="3"/>
  <c r="E19" i="3"/>
  <c r="F19" i="3"/>
  <c r="G19" i="3"/>
  <c r="C20" i="3"/>
  <c r="D20" i="3"/>
  <c r="E20" i="3"/>
  <c r="F20" i="3"/>
  <c r="G20" i="3"/>
  <c r="G17" i="3"/>
  <c r="F17" i="3"/>
  <c r="E17" i="3"/>
  <c r="D17" i="3"/>
  <c r="C17" i="3"/>
  <c r="G15" i="3"/>
  <c r="F15" i="3"/>
  <c r="E15" i="3"/>
  <c r="D15" i="3"/>
  <c r="C15" i="3"/>
  <c r="G14" i="3"/>
  <c r="F14" i="3"/>
  <c r="E14" i="3"/>
  <c r="D14" i="3"/>
  <c r="C14" i="3"/>
  <c r="C13" i="3"/>
  <c r="G13" i="3"/>
  <c r="F13" i="3"/>
  <c r="E13" i="3"/>
  <c r="D13" i="3"/>
  <c r="C10" i="3"/>
  <c r="D10" i="3"/>
  <c r="E10" i="3"/>
  <c r="F10" i="3"/>
  <c r="G10" i="3"/>
  <c r="C11" i="3"/>
  <c r="D11" i="3"/>
  <c r="E11" i="3"/>
  <c r="F11" i="3"/>
  <c r="G11" i="3"/>
  <c r="E9" i="3"/>
  <c r="F9" i="3"/>
  <c r="G9" i="3"/>
  <c r="D9" i="3"/>
  <c r="C9" i="3"/>
  <c r="C5" i="3"/>
  <c r="D5" i="3"/>
  <c r="E5" i="3"/>
  <c r="F5" i="3"/>
  <c r="G5" i="3"/>
  <c r="C6" i="3"/>
  <c r="D6" i="3"/>
  <c r="E6" i="3"/>
  <c r="F6" i="3"/>
  <c r="G6" i="3"/>
  <c r="C7" i="3"/>
  <c r="D7" i="3"/>
  <c r="E7" i="3"/>
  <c r="F7" i="3"/>
  <c r="G7" i="3"/>
  <c r="G4" i="3"/>
  <c r="F4" i="3"/>
  <c r="E4" i="3"/>
  <c r="D4" i="3"/>
  <c r="C4" i="3"/>
  <c r="H7" i="3"/>
  <c r="I7" i="3"/>
  <c r="J7" i="3"/>
  <c r="K7" i="3"/>
  <c r="L7" i="3"/>
  <c r="M7" i="3"/>
  <c r="N7" i="3"/>
  <c r="O7" i="3"/>
  <c r="P7" i="3"/>
  <c r="Q7" i="3"/>
  <c r="H4" i="3"/>
  <c r="I4" i="3"/>
  <c r="J4" i="3"/>
  <c r="K4" i="3"/>
  <c r="L4" i="3"/>
  <c r="M4" i="3"/>
  <c r="N4" i="3"/>
  <c r="O4" i="3"/>
  <c r="P4" i="3"/>
  <c r="Q4" i="3"/>
  <c r="H5" i="3"/>
  <c r="I5" i="3"/>
  <c r="J5" i="3"/>
  <c r="K5" i="3"/>
  <c r="L5" i="3"/>
  <c r="M5" i="3"/>
  <c r="N5" i="3"/>
  <c r="O5" i="3"/>
  <c r="P5" i="3"/>
  <c r="Q5" i="3"/>
  <c r="H6" i="3"/>
  <c r="I6" i="3"/>
  <c r="J6" i="3"/>
  <c r="K6" i="3"/>
  <c r="L6" i="3"/>
  <c r="M6" i="3"/>
  <c r="N6" i="3"/>
  <c r="O6" i="3"/>
  <c r="P6" i="3"/>
  <c r="Q6" i="3"/>
  <c r="H9" i="3"/>
  <c r="I9" i="3"/>
  <c r="J9" i="3"/>
  <c r="K9" i="3"/>
  <c r="L9" i="3"/>
  <c r="M9" i="3"/>
  <c r="N9" i="3"/>
  <c r="O9" i="3"/>
  <c r="P9" i="3"/>
  <c r="Q9" i="3"/>
  <c r="H10" i="3"/>
  <c r="I10" i="3"/>
  <c r="J10" i="3"/>
  <c r="K10" i="3"/>
  <c r="L10" i="3"/>
  <c r="M10" i="3"/>
  <c r="N10" i="3"/>
  <c r="O10" i="3"/>
  <c r="P10" i="3"/>
  <c r="Q10" i="3"/>
  <c r="H11" i="3"/>
  <c r="I11" i="3"/>
  <c r="J11" i="3"/>
  <c r="K11" i="3"/>
  <c r="L11" i="3"/>
  <c r="M11" i="3"/>
  <c r="N11" i="3"/>
  <c r="O11" i="3"/>
  <c r="P11" i="3"/>
  <c r="Q11" i="3"/>
  <c r="H13" i="3"/>
  <c r="I13" i="3"/>
  <c r="J13" i="3"/>
  <c r="K13" i="3"/>
  <c r="L13" i="3"/>
  <c r="M13" i="3"/>
  <c r="N13" i="3"/>
  <c r="O13" i="3"/>
  <c r="P13" i="3"/>
  <c r="Q13" i="3"/>
  <c r="H14" i="3"/>
  <c r="I14" i="3"/>
  <c r="J14" i="3"/>
  <c r="K14" i="3"/>
  <c r="L14" i="3"/>
  <c r="M14" i="3"/>
  <c r="N14" i="3"/>
  <c r="O14" i="3"/>
  <c r="P14" i="3"/>
  <c r="Q14" i="3"/>
  <c r="H15" i="3"/>
  <c r="I15" i="3"/>
  <c r="J15" i="3"/>
  <c r="K15" i="3"/>
  <c r="L15" i="3"/>
  <c r="M15" i="3"/>
  <c r="N15" i="3"/>
  <c r="O15" i="3"/>
  <c r="P15" i="3"/>
  <c r="Q15" i="3"/>
  <c r="H17" i="3"/>
  <c r="I17" i="3"/>
  <c r="J17" i="3"/>
  <c r="K17" i="3"/>
  <c r="L17" i="3"/>
  <c r="M17" i="3"/>
  <c r="N17" i="3"/>
  <c r="O17" i="3"/>
  <c r="P17" i="3"/>
  <c r="Q17" i="3"/>
  <c r="H18" i="3"/>
  <c r="I18" i="3"/>
  <c r="J18" i="3"/>
  <c r="K18" i="3"/>
  <c r="L18" i="3"/>
  <c r="M18" i="3"/>
  <c r="N18" i="3"/>
  <c r="O18" i="3"/>
  <c r="P18" i="3"/>
  <c r="Q18" i="3"/>
  <c r="H19" i="3"/>
  <c r="I19" i="3"/>
  <c r="J19" i="3"/>
  <c r="K19" i="3"/>
  <c r="L19" i="3"/>
  <c r="M19" i="3"/>
  <c r="N19" i="3"/>
  <c r="O19" i="3"/>
  <c r="P19" i="3"/>
  <c r="Q19" i="3"/>
  <c r="H20" i="3"/>
  <c r="I20" i="3"/>
  <c r="J20" i="3"/>
  <c r="K20" i="3"/>
  <c r="L20" i="3"/>
  <c r="M20" i="3"/>
  <c r="N20" i="3"/>
  <c r="O20" i="3"/>
  <c r="P20" i="3"/>
  <c r="Q20" i="3"/>
  <c r="H22" i="3"/>
  <c r="I22" i="3"/>
  <c r="J22" i="3"/>
  <c r="K22" i="3"/>
  <c r="L22" i="3"/>
  <c r="M22" i="3"/>
  <c r="N22" i="3"/>
  <c r="O22" i="3"/>
  <c r="P22" i="3"/>
  <c r="Q22" i="3"/>
  <c r="H23" i="3"/>
  <c r="I23" i="3"/>
  <c r="J23" i="3"/>
  <c r="K23" i="3"/>
  <c r="L23" i="3"/>
  <c r="M23" i="3"/>
  <c r="N23" i="3"/>
  <c r="O23" i="3"/>
  <c r="P23" i="3"/>
  <c r="Q23" i="3"/>
  <c r="H24" i="3"/>
  <c r="I24" i="3"/>
  <c r="J24" i="3"/>
  <c r="K24" i="3"/>
  <c r="L24" i="3"/>
  <c r="M24" i="3"/>
  <c r="N24" i="3"/>
  <c r="O24" i="3"/>
  <c r="P24" i="3"/>
  <c r="Q24" i="3"/>
  <c r="H25" i="3"/>
  <c r="I25" i="3"/>
  <c r="J25" i="3"/>
  <c r="K25" i="3"/>
  <c r="L25" i="3"/>
  <c r="M25" i="3"/>
  <c r="N25" i="3"/>
  <c r="O25" i="3"/>
  <c r="P25" i="3"/>
  <c r="Q25" i="3"/>
  <c r="H26" i="3"/>
  <c r="I26" i="3"/>
  <c r="J26" i="3"/>
  <c r="K26" i="3"/>
  <c r="L26" i="3"/>
  <c r="M26" i="3"/>
  <c r="N26" i="3"/>
  <c r="O26" i="3"/>
  <c r="P26" i="3"/>
  <c r="Q26" i="3"/>
  <c r="F3" i="12" l="1"/>
  <c r="K2" i="13" a="1"/>
  <c r="K2" i="13" s="1"/>
  <c r="L2" i="13" a="1"/>
  <c r="L2" i="13" s="1"/>
  <c r="M2" i="13" a="1"/>
  <c r="M2" i="13" s="1"/>
  <c r="N2" i="13" a="1"/>
  <c r="N2" i="13" s="1"/>
  <c r="K2" i="12" a="1"/>
  <c r="K2" i="12" s="1"/>
  <c r="L2" i="12" a="1"/>
  <c r="L2" i="12" s="1"/>
  <c r="M2" i="12" a="1"/>
  <c r="M2" i="12" s="1"/>
  <c r="N2" i="12" a="1"/>
  <c r="N2" i="12" s="1"/>
  <c r="K2" i="10" a="1"/>
  <c r="K2" i="10" s="1"/>
  <c r="L2" i="10" a="1"/>
  <c r="L2" i="10" s="1"/>
  <c r="M2" i="10" a="1"/>
  <c r="M2" i="10" s="1"/>
  <c r="N2" i="10" a="1"/>
  <c r="N2" i="10" s="1"/>
  <c r="I2" i="9" a="1"/>
  <c r="I2" i="9" s="1"/>
  <c r="J2" i="9" a="1"/>
  <c r="J2" i="9" s="1"/>
  <c r="K2" i="9" a="1"/>
  <c r="K2" i="9" s="1"/>
  <c r="L2" i="9" a="1"/>
  <c r="L2" i="9" s="1"/>
  <c r="N2" i="5" a="1"/>
  <c r="N2" i="5" s="1"/>
  <c r="K2" i="7" a="1"/>
  <c r="K2" i="7" s="1"/>
  <c r="L2" i="7" a="1"/>
  <c r="L2" i="7" s="1"/>
  <c r="M2" i="7" a="1"/>
  <c r="M2" i="7" s="1"/>
  <c r="N2" i="7" a="1"/>
  <c r="N2" i="7" s="1"/>
  <c r="L2" i="6" a="1"/>
  <c r="L2" i="6" s="1"/>
  <c r="M2" i="6" a="1"/>
  <c r="M2" i="6" s="1"/>
  <c r="N2" i="6" a="1"/>
  <c r="N2" i="6" s="1"/>
  <c r="K2" i="6" a="1"/>
  <c r="K2" i="6" s="1"/>
  <c r="K2" i="5" a="1"/>
  <c r="K2" i="5" s="1"/>
  <c r="L2" i="5" a="1"/>
  <c r="L2" i="5" s="1"/>
  <c r="M2" i="5" a="1"/>
  <c r="M2" i="5" s="1"/>
  <c r="J2" i="4" a="1"/>
  <c r="J2" i="4" s="1"/>
  <c r="K2" i="4" a="1"/>
  <c r="K2" i="4" s="1"/>
  <c r="L2" i="4" a="1"/>
  <c r="L2" i="4" s="1"/>
  <c r="I2" i="4" a="1"/>
  <c r="I2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<sst xmlns="http://schemas.openxmlformats.org/spreadsheetml/2006/main" count="141" uniqueCount="45">
  <si>
    <t>Nodes</t>
  </si>
  <si>
    <t>Pesticide_Max_Node</t>
  </si>
  <si>
    <t>Refill_time</t>
  </si>
  <si>
    <t>Max_num_drones</t>
  </si>
  <si>
    <t>Seed</t>
  </si>
  <si>
    <t>Total_time</t>
  </si>
  <si>
    <t>Max_trips</t>
  </si>
  <si>
    <t>Cost</t>
  </si>
  <si>
    <t>Gap</t>
  </si>
  <si>
    <t>Refill time</t>
  </si>
  <si>
    <t>Maximum pesticide per node</t>
  </si>
  <si>
    <t>Maximum number of drones</t>
  </si>
  <si>
    <t>AVERAGES</t>
  </si>
  <si>
    <t>Variable</t>
  </si>
  <si>
    <t>Value</t>
  </si>
  <si>
    <t>MAXIMUMS</t>
  </si>
  <si>
    <t>MINIMUMS</t>
  </si>
  <si>
    <t>Solving_time</t>
  </si>
  <si>
    <t>5</t>
  </si>
  <si>
    <t>4</t>
  </si>
  <si>
    <t>6</t>
  </si>
  <si>
    <t>7</t>
  </si>
  <si>
    <t>BINS</t>
  </si>
  <si>
    <t>4 Nodes</t>
  </si>
  <si>
    <t>5 Nodes</t>
  </si>
  <si>
    <t>6 Nodes</t>
  </si>
  <si>
    <t>7 Nodes</t>
  </si>
  <si>
    <t>0%-10%</t>
  </si>
  <si>
    <t>10%-20%</t>
  </si>
  <si>
    <t>20%-30%</t>
  </si>
  <si>
    <t>30%-40%</t>
  </si>
  <si>
    <t>40%-50%</t>
  </si>
  <si>
    <t>50%-60%</t>
  </si>
  <si>
    <t>60%-70%</t>
  </si>
  <si>
    <t>70%-80%</t>
  </si>
  <si>
    <t>80%-90%</t>
  </si>
  <si>
    <t>90%-100%</t>
  </si>
  <si>
    <t>0s-150s</t>
  </si>
  <si>
    <t>2</t>
  </si>
  <si>
    <t>3</t>
  </si>
  <si>
    <t>2 Drones</t>
  </si>
  <si>
    <t>3 Drones</t>
  </si>
  <si>
    <t>4 Drones</t>
  </si>
  <si>
    <t>5 Drones</t>
  </si>
  <si>
    <t>0-500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</si>
</sst>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ck">
        <color indexed="64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1" fontId="0" fillId="0" borderId="0" xfId="0" applyNumberFormat="1"/>
    <xf numFmtId="0" fontId="13" fillId="33" borderId="10" xfId="0" applyFont="1" applyFill="1" applyBorder="1"/>
    <xf numFmtId="0" fontId="13" fillId="34" borderId="0" xfId="0" applyFont="1" applyFill="1"/>
    <xf numFmtId="0" fontId="13" fillId="33" borderId="13" xfId="0" applyFont="1" applyFill="1" applyBorder="1"/>
    <xf numFmtId="0" fontId="0" fillId="35" borderId="0" xfId="0" applyFill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3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2" fontId="0" fillId="35" borderId="12" xfId="0" applyNumberFormat="1" applyFill="1" applyBorder="1" applyAlignment="1">
      <alignment horizontal="right"/>
    </xf>
    <xf numFmtId="2" fontId="0" fillId="35" borderId="0" xfId="0" applyNumberFormat="1" applyFill="1" applyAlignment="1">
      <alignment horizontal="right"/>
    </xf>
    <xf numFmtId="165" fontId="0" fillId="0" borderId="12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165" fontId="0" fillId="35" borderId="12" xfId="0" applyNumberFormat="1" applyFill="1" applyBorder="1" applyAlignment="1">
      <alignment horizontal="right"/>
    </xf>
    <xf numFmtId="165" fontId="0" fillId="35" borderId="0" xfId="0" applyNumberFormat="1" applyFill="1" applyAlignment="1">
      <alignment horizontal="right"/>
    </xf>
    <xf numFmtId="0" fontId="13" fillId="33" borderId="0" xfId="0" applyFont="1" applyFill="1"/>
    <xf numFmtId="0" fontId="13" fillId="33" borderId="12" xfId="0" applyFont="1" applyFill="1" applyBorder="1"/>
    <xf numFmtId="0" fontId="13" fillId="33" borderId="15" xfId="0" applyFont="1" applyFill="1" applyBorder="1"/>
    <xf numFmtId="0" fontId="13" fillId="33" borderId="16" xfId="0" applyFont="1" applyFill="1" applyBorder="1"/>
    <xf numFmtId="0" fontId="18" fillId="0" borderId="0" xfId="0" applyFont="1" applyAlignment="1">
      <alignment horizontal="left" vertical="center"/>
    </xf>
    <xf numFmtId="0" fontId="13" fillId="34" borderId="12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13" fillId="34" borderId="14" xfId="0" applyFont="1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B3BEDF"/>
      <color rgb="FF7991CE"/>
      <color rgb="FF3F6AB7"/>
      <color rgb="FF335899"/>
      <color rgb="FF000000"/>
      <color rgb="FF4679A7"/>
      <color rgb="FFB8CDE8"/>
      <color rgb="FF84AEDC"/>
      <color rgb="FF5591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Gap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Data!$A$2:$A$721</c:f>
              <c:numCache>
                <c:formatCode>General</c:formatCode>
                <c:ptCount val="7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</c:numCache>
            </c:numRef>
          </c:xVal>
          <c:yVal>
            <c:numRef>
              <c:f>Data!$I$2:$I$721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 formatCode="0.00E+00">
                  <c:v>9.2897102072254E-7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 formatCode="0.00E+00">
                  <c:v>4.8826771331515696E-6</c:v>
                </c:pt>
                <c:pt idx="208" formatCode="0.00E+00">
                  <c:v>1.4465312360593E-6</c:v>
                </c:pt>
                <c:pt idx="209" formatCode="0.00E+00">
                  <c:v>3.18729307575514E-6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 formatCode="0.00E+00">
                  <c:v>1.32745513898855E-6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 formatCode="0.00E+00">
                  <c:v>1.4514222401036601E-6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9.3023233285989809E-3</c:v>
                </c:pt>
                <c:pt idx="274" formatCode="0.00E+00">
                  <c:v>1.90013346641359E-6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 formatCode="0.00E+00">
                  <c:v>1.3255233361472701E-7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 formatCode="0.00E+00">
                  <c:v>1.5645874353583901E-6</c:v>
                </c:pt>
                <c:pt idx="285">
                  <c:v>0</c:v>
                </c:pt>
                <c:pt idx="286">
                  <c:v>0</c:v>
                </c:pt>
                <c:pt idx="287" formatCode="0.00E+00">
                  <c:v>4.4838646883276097E-6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 formatCode="0.00E+00">
                  <c:v>4.0540149489230102E-7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26.387470129943299</c:v>
                </c:pt>
                <c:pt idx="311">
                  <c:v>0</c:v>
                </c:pt>
                <c:pt idx="312" formatCode="0.00E+00">
                  <c:v>8.9262375158322497E-7</c:v>
                </c:pt>
                <c:pt idx="313" formatCode="0.00E+00">
                  <c:v>3.9034546148016403E-6</c:v>
                </c:pt>
                <c:pt idx="314" formatCode="0.00E+00">
                  <c:v>1.35887101566998E-6</c:v>
                </c:pt>
                <c:pt idx="315">
                  <c:v>20.8704230585701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 formatCode="0.00E+00">
                  <c:v>5.1136412159350801E-7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 formatCode="0.00E+00">
                  <c:v>5.3263928006915195E-7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74.581360609738496</c:v>
                </c:pt>
                <c:pt idx="361">
                  <c:v>23.301425835020598</c:v>
                </c:pt>
                <c:pt idx="362">
                  <c:v>51.521213301087101</c:v>
                </c:pt>
                <c:pt idx="363">
                  <c:v>70.154099004471107</c:v>
                </c:pt>
                <c:pt idx="364">
                  <c:v>63.088678130385603</c:v>
                </c:pt>
                <c:pt idx="365">
                  <c:v>47.601382274415698</c:v>
                </c:pt>
                <c:pt idx="366">
                  <c:v>57.196013179723799</c:v>
                </c:pt>
                <c:pt idx="367">
                  <c:v>47.806352792561398</c:v>
                </c:pt>
                <c:pt idx="368">
                  <c:v>35.425504827569497</c:v>
                </c:pt>
                <c:pt idx="369">
                  <c:v>61.242124844137699</c:v>
                </c:pt>
                <c:pt idx="370">
                  <c:v>62.115403484664199</c:v>
                </c:pt>
                <c:pt idx="371">
                  <c:v>0</c:v>
                </c:pt>
                <c:pt idx="372">
                  <c:v>55.044753447454497</c:v>
                </c:pt>
                <c:pt idx="373">
                  <c:v>60.684084391148602</c:v>
                </c:pt>
                <c:pt idx="374">
                  <c:v>52.033981974121701</c:v>
                </c:pt>
                <c:pt idx="375">
                  <c:v>0</c:v>
                </c:pt>
                <c:pt idx="376" formatCode="0.00E+00">
                  <c:v>1.5930935292593E-6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65.483675133852998</c:v>
                </c:pt>
                <c:pt idx="381">
                  <c:v>45.099644067759002</c:v>
                </c:pt>
                <c:pt idx="382">
                  <c:v>53.147032163991597</c:v>
                </c:pt>
                <c:pt idx="383">
                  <c:v>69.604915478992993</c:v>
                </c:pt>
                <c:pt idx="384">
                  <c:v>56.020541080382898</c:v>
                </c:pt>
                <c:pt idx="385">
                  <c:v>34.730534805885803</c:v>
                </c:pt>
                <c:pt idx="386">
                  <c:v>50.549027754694301</c:v>
                </c:pt>
                <c:pt idx="387">
                  <c:v>46.683089683568198</c:v>
                </c:pt>
                <c:pt idx="388">
                  <c:v>50.170821867963497</c:v>
                </c:pt>
                <c:pt idx="389">
                  <c:v>48.941975809144502</c:v>
                </c:pt>
                <c:pt idx="390">
                  <c:v>53.691090027112097</c:v>
                </c:pt>
                <c:pt idx="391">
                  <c:v>0</c:v>
                </c:pt>
                <c:pt idx="392">
                  <c:v>37.962825298150101</c:v>
                </c:pt>
                <c:pt idx="393">
                  <c:v>54.778400128444297</c:v>
                </c:pt>
                <c:pt idx="394">
                  <c:v>57.705171707425301</c:v>
                </c:pt>
                <c:pt idx="395">
                  <c:v>0</c:v>
                </c:pt>
                <c:pt idx="396" formatCode="0.00E+00">
                  <c:v>1.5930935292593E-6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73.444107006199403</c:v>
                </c:pt>
                <c:pt idx="401">
                  <c:v>33.359874991815197</c:v>
                </c:pt>
                <c:pt idx="402">
                  <c:v>64.974206787056403</c:v>
                </c:pt>
                <c:pt idx="403">
                  <c:v>65.732317745219305</c:v>
                </c:pt>
                <c:pt idx="404">
                  <c:v>47.359028104159997</c:v>
                </c:pt>
                <c:pt idx="405">
                  <c:v>47.354478483142202</c:v>
                </c:pt>
                <c:pt idx="406">
                  <c:v>57.166137815137503</c:v>
                </c:pt>
                <c:pt idx="407">
                  <c:v>26.229079117924201</c:v>
                </c:pt>
                <c:pt idx="408">
                  <c:v>30.858534271186699</c:v>
                </c:pt>
                <c:pt idx="409">
                  <c:v>45.777633978601997</c:v>
                </c:pt>
                <c:pt idx="410">
                  <c:v>49.772229083725001</c:v>
                </c:pt>
                <c:pt idx="411">
                  <c:v>0</c:v>
                </c:pt>
                <c:pt idx="412">
                  <c:v>41.350119641644199</c:v>
                </c:pt>
                <c:pt idx="413">
                  <c:v>42.449330639703099</c:v>
                </c:pt>
                <c:pt idx="414">
                  <c:v>39.2373330490854</c:v>
                </c:pt>
                <c:pt idx="415">
                  <c:v>0</c:v>
                </c:pt>
                <c:pt idx="416" formatCode="0.00E+00">
                  <c:v>1.5930935292593E-6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54.318970278317202</c:v>
                </c:pt>
                <c:pt idx="421">
                  <c:v>0</c:v>
                </c:pt>
                <c:pt idx="422">
                  <c:v>50.749393906278399</c:v>
                </c:pt>
                <c:pt idx="423">
                  <c:v>67.408649941368296</c:v>
                </c:pt>
                <c:pt idx="424">
                  <c:v>54.450370697896098</c:v>
                </c:pt>
                <c:pt idx="425">
                  <c:v>28.9760761272289</c:v>
                </c:pt>
                <c:pt idx="426">
                  <c:v>45.426081171424698</c:v>
                </c:pt>
                <c:pt idx="427">
                  <c:v>57.085567367780399</c:v>
                </c:pt>
                <c:pt idx="428">
                  <c:v>41.9808596176835</c:v>
                </c:pt>
                <c:pt idx="429">
                  <c:v>36.3433359505552</c:v>
                </c:pt>
                <c:pt idx="430">
                  <c:v>60.523931805323699</c:v>
                </c:pt>
                <c:pt idx="431">
                  <c:v>0</c:v>
                </c:pt>
                <c:pt idx="432">
                  <c:v>57.343256715897098</c:v>
                </c:pt>
                <c:pt idx="433">
                  <c:v>55.443209409812397</c:v>
                </c:pt>
                <c:pt idx="434">
                  <c:v>46.164083492075903</c:v>
                </c:pt>
                <c:pt idx="435">
                  <c:v>62.7948852089703</c:v>
                </c:pt>
                <c:pt idx="436">
                  <c:v>0</c:v>
                </c:pt>
                <c:pt idx="437" formatCode="0.00E+00">
                  <c:v>2.1740081880363901E-6</c:v>
                </c:pt>
                <c:pt idx="438">
                  <c:v>61.436906432932602</c:v>
                </c:pt>
                <c:pt idx="439">
                  <c:v>35.519763002018998</c:v>
                </c:pt>
                <c:pt idx="440">
                  <c:v>46.113327273264197</c:v>
                </c:pt>
                <c:pt idx="441">
                  <c:v>24.5566352065728</c:v>
                </c:pt>
                <c:pt idx="442">
                  <c:v>60.489164245446503</c:v>
                </c:pt>
                <c:pt idx="443">
                  <c:v>61.525285627922003</c:v>
                </c:pt>
                <c:pt idx="444">
                  <c:v>59.625843417675803</c:v>
                </c:pt>
                <c:pt idx="445">
                  <c:v>28.3582791096234</c:v>
                </c:pt>
                <c:pt idx="446">
                  <c:v>37.657368114008101</c:v>
                </c:pt>
                <c:pt idx="447">
                  <c:v>50.869517769626697</c:v>
                </c:pt>
                <c:pt idx="448">
                  <c:v>37.600020940954501</c:v>
                </c:pt>
                <c:pt idx="449">
                  <c:v>43.724474138832598</c:v>
                </c:pt>
                <c:pt idx="450">
                  <c:v>61.655849843089399</c:v>
                </c:pt>
                <c:pt idx="451">
                  <c:v>0</c:v>
                </c:pt>
                <c:pt idx="452">
                  <c:v>33.364997898290298</c:v>
                </c:pt>
                <c:pt idx="453">
                  <c:v>57.404027770222797</c:v>
                </c:pt>
                <c:pt idx="454">
                  <c:v>57.853583158339603</c:v>
                </c:pt>
                <c:pt idx="455">
                  <c:v>54.517511751766897</c:v>
                </c:pt>
                <c:pt idx="456">
                  <c:v>0</c:v>
                </c:pt>
                <c:pt idx="457" formatCode="0.00E+00">
                  <c:v>2.1740081880363901E-6</c:v>
                </c:pt>
                <c:pt idx="458">
                  <c:v>49.131923811135003</c:v>
                </c:pt>
                <c:pt idx="459">
                  <c:v>35.774222163936301</c:v>
                </c:pt>
                <c:pt idx="460">
                  <c:v>37.6437280232578</c:v>
                </c:pt>
                <c:pt idx="461">
                  <c:v>0</c:v>
                </c:pt>
                <c:pt idx="462">
                  <c:v>71.173379433186099</c:v>
                </c:pt>
                <c:pt idx="463">
                  <c:v>54.356889954069501</c:v>
                </c:pt>
                <c:pt idx="464">
                  <c:v>28.651343881160599</c:v>
                </c:pt>
                <c:pt idx="465">
                  <c:v>29.428446842733202</c:v>
                </c:pt>
                <c:pt idx="466">
                  <c:v>49.709055580322499</c:v>
                </c:pt>
                <c:pt idx="467">
                  <c:v>0</c:v>
                </c:pt>
                <c:pt idx="468">
                  <c:v>44.387500461295403</c:v>
                </c:pt>
                <c:pt idx="469">
                  <c:v>41.503418490377001</c:v>
                </c:pt>
                <c:pt idx="470">
                  <c:v>55.312050046324401</c:v>
                </c:pt>
                <c:pt idx="471">
                  <c:v>0</c:v>
                </c:pt>
                <c:pt idx="472">
                  <c:v>50.198328578371203</c:v>
                </c:pt>
                <c:pt idx="473">
                  <c:v>51.625953635112701</c:v>
                </c:pt>
                <c:pt idx="474">
                  <c:v>48.141275282590001</c:v>
                </c:pt>
                <c:pt idx="475">
                  <c:v>44.770206838003404</c:v>
                </c:pt>
                <c:pt idx="476">
                  <c:v>0</c:v>
                </c:pt>
                <c:pt idx="477" formatCode="0.00E+00">
                  <c:v>2.1740081880363901E-6</c:v>
                </c:pt>
                <c:pt idx="478">
                  <c:v>46.399052627158198</c:v>
                </c:pt>
                <c:pt idx="479">
                  <c:v>48.2161783821577</c:v>
                </c:pt>
                <c:pt idx="480">
                  <c:v>83.6809459740211</c:v>
                </c:pt>
                <c:pt idx="481">
                  <c:v>46.421195193496601</c:v>
                </c:pt>
                <c:pt idx="482">
                  <c:v>65.865135799404698</c:v>
                </c:pt>
                <c:pt idx="483">
                  <c:v>74.918534442770607</c:v>
                </c:pt>
                <c:pt idx="484">
                  <c:v>81.118330176342596</c:v>
                </c:pt>
                <c:pt idx="485">
                  <c:v>70.794319671781693</c:v>
                </c:pt>
                <c:pt idx="486">
                  <c:v>43.495342268496699</c:v>
                </c:pt>
                <c:pt idx="487">
                  <c:v>32.804260943770601</c:v>
                </c:pt>
                <c:pt idx="488">
                  <c:v>70.921192230235604</c:v>
                </c:pt>
                <c:pt idx="489">
                  <c:v>64.596541827517797</c:v>
                </c:pt>
                <c:pt idx="490">
                  <c:v>58.263546375930602</c:v>
                </c:pt>
                <c:pt idx="491">
                  <c:v>48.583601093853098</c:v>
                </c:pt>
                <c:pt idx="492">
                  <c:v>65.984187544772894</c:v>
                </c:pt>
                <c:pt idx="493">
                  <c:v>59.708764634255203</c:v>
                </c:pt>
                <c:pt idx="494">
                  <c:v>46.866748853276</c:v>
                </c:pt>
                <c:pt idx="495">
                  <c:v>64.453020102090207</c:v>
                </c:pt>
                <c:pt idx="496" formatCode="0.00E+00">
                  <c:v>1.0947456039397401E-6</c:v>
                </c:pt>
                <c:pt idx="497">
                  <c:v>56.331993740183897</c:v>
                </c:pt>
                <c:pt idx="498">
                  <c:v>62.3853292087461</c:v>
                </c:pt>
                <c:pt idx="499">
                  <c:v>59.160892530547599</c:v>
                </c:pt>
                <c:pt idx="500">
                  <c:v>81.159193725083398</c:v>
                </c:pt>
                <c:pt idx="501">
                  <c:v>69.165554983415305</c:v>
                </c:pt>
                <c:pt idx="502">
                  <c:v>53.2454826182814</c:v>
                </c:pt>
                <c:pt idx="503">
                  <c:v>83.162424185675505</c:v>
                </c:pt>
                <c:pt idx="504">
                  <c:v>59.415675496882301</c:v>
                </c:pt>
                <c:pt idx="505">
                  <c:v>70.303086986817107</c:v>
                </c:pt>
                <c:pt idx="506">
                  <c:v>44.798505817084397</c:v>
                </c:pt>
                <c:pt idx="507">
                  <c:v>38.571637581005199</c:v>
                </c:pt>
                <c:pt idx="508">
                  <c:v>76.532365710782997</c:v>
                </c:pt>
                <c:pt idx="509">
                  <c:v>70.088544905281594</c:v>
                </c:pt>
                <c:pt idx="510">
                  <c:v>53.219012676991603</c:v>
                </c:pt>
                <c:pt idx="511">
                  <c:v>48.504878367276099</c:v>
                </c:pt>
                <c:pt idx="512">
                  <c:v>56.1535340947813</c:v>
                </c:pt>
                <c:pt idx="513">
                  <c:v>39.746584169197199</c:v>
                </c:pt>
                <c:pt idx="514">
                  <c:v>46.895052383868297</c:v>
                </c:pt>
                <c:pt idx="515">
                  <c:v>61.853994226704302</c:v>
                </c:pt>
                <c:pt idx="516" formatCode="0.00E+00">
                  <c:v>1.0947456039397401E-6</c:v>
                </c:pt>
                <c:pt idx="517">
                  <c:v>59.381849829779803</c:v>
                </c:pt>
                <c:pt idx="518">
                  <c:v>57.659861167475498</c:v>
                </c:pt>
                <c:pt idx="519">
                  <c:v>34.798019056798502</c:v>
                </c:pt>
                <c:pt idx="520">
                  <c:v>70.884426734235802</c:v>
                </c:pt>
                <c:pt idx="521">
                  <c:v>59.522558153639302</c:v>
                </c:pt>
                <c:pt idx="522">
                  <c:v>58.259377091181697</c:v>
                </c:pt>
                <c:pt idx="523">
                  <c:v>82.154045259699998</c:v>
                </c:pt>
                <c:pt idx="524">
                  <c:v>58.011033498783902</c:v>
                </c:pt>
                <c:pt idx="525">
                  <c:v>68.493501461012002</c:v>
                </c:pt>
                <c:pt idx="526">
                  <c:v>37.682100217657499</c:v>
                </c:pt>
                <c:pt idx="527">
                  <c:v>45.160692684968502</c:v>
                </c:pt>
                <c:pt idx="528">
                  <c:v>71.603798893202196</c:v>
                </c:pt>
                <c:pt idx="529">
                  <c:v>62.462008767394501</c:v>
                </c:pt>
                <c:pt idx="530">
                  <c:v>50.150669648829997</c:v>
                </c:pt>
                <c:pt idx="531">
                  <c:v>33.438400185775699</c:v>
                </c:pt>
                <c:pt idx="532">
                  <c:v>34.9390250663647</c:v>
                </c:pt>
                <c:pt idx="533">
                  <c:v>34.930783122805401</c:v>
                </c:pt>
                <c:pt idx="534">
                  <c:v>47.4591448942748</c:v>
                </c:pt>
                <c:pt idx="535">
                  <c:v>50.994214134730598</c:v>
                </c:pt>
                <c:pt idx="536" formatCode="0.00E+00">
                  <c:v>1.0947456039397401E-6</c:v>
                </c:pt>
                <c:pt idx="537">
                  <c:v>57.791359867014101</c:v>
                </c:pt>
                <c:pt idx="538">
                  <c:v>52.140954137963902</c:v>
                </c:pt>
                <c:pt idx="539">
                  <c:v>41.884351414123699</c:v>
                </c:pt>
                <c:pt idx="540">
                  <c:v>81.6221859189002</c:v>
                </c:pt>
                <c:pt idx="541">
                  <c:v>82.036002086746606</c:v>
                </c:pt>
                <c:pt idx="542">
                  <c:v>80.4261437130845</c:v>
                </c:pt>
                <c:pt idx="543">
                  <c:v>77.821360446462094</c:v>
                </c:pt>
                <c:pt idx="544">
                  <c:v>87.839593621912798</c:v>
                </c:pt>
                <c:pt idx="545">
                  <c:v>62.325191996145698</c:v>
                </c:pt>
                <c:pt idx="546">
                  <c:v>72.511188321901798</c:v>
                </c:pt>
                <c:pt idx="547">
                  <c:v>72.612337063778597</c:v>
                </c:pt>
                <c:pt idx="548">
                  <c:v>59.657418385398401</c:v>
                </c:pt>
                <c:pt idx="549">
                  <c:v>84.127290709869698</c:v>
                </c:pt>
                <c:pt idx="550">
                  <c:v>74.124922925898105</c:v>
                </c:pt>
                <c:pt idx="551">
                  <c:v>69.914772025884901</c:v>
                </c:pt>
                <c:pt idx="552">
                  <c:v>70.061125433918605</c:v>
                </c:pt>
                <c:pt idx="553">
                  <c:v>72.261096995715405</c:v>
                </c:pt>
                <c:pt idx="554">
                  <c:v>74.445438196854298</c:v>
                </c:pt>
                <c:pt idx="555">
                  <c:v>76.131354180804607</c:v>
                </c:pt>
                <c:pt idx="556">
                  <c:v>32.019759219488101</c:v>
                </c:pt>
                <c:pt idx="557">
                  <c:v>0</c:v>
                </c:pt>
                <c:pt idx="558">
                  <c:v>71.126740124929796</c:v>
                </c:pt>
                <c:pt idx="559">
                  <c:v>69.849129085828693</c:v>
                </c:pt>
                <c:pt idx="560">
                  <c:v>80.048906911736694</c:v>
                </c:pt>
                <c:pt idx="561">
                  <c:v>82.003662674814393</c:v>
                </c:pt>
                <c:pt idx="562">
                  <c:v>74.842920213544502</c:v>
                </c:pt>
                <c:pt idx="563">
                  <c:v>73.171649115235397</c:v>
                </c:pt>
                <c:pt idx="564">
                  <c:v>88.207576537749702</c:v>
                </c:pt>
                <c:pt idx="565">
                  <c:v>68.9455669399144</c:v>
                </c:pt>
                <c:pt idx="566">
                  <c:v>69.770070133718207</c:v>
                </c:pt>
                <c:pt idx="567">
                  <c:v>57.980103697318903</c:v>
                </c:pt>
                <c:pt idx="568">
                  <c:v>69.095289044658003</c:v>
                </c:pt>
                <c:pt idx="569">
                  <c:v>84.461566034761802</c:v>
                </c:pt>
                <c:pt idx="570">
                  <c:v>69.935312190681202</c:v>
                </c:pt>
                <c:pt idx="571">
                  <c:v>70.917703791525099</c:v>
                </c:pt>
                <c:pt idx="572">
                  <c:v>59.319445089714897</c:v>
                </c:pt>
                <c:pt idx="573">
                  <c:v>63.5191915684346</c:v>
                </c:pt>
                <c:pt idx="574">
                  <c:v>75.661129295755501</c:v>
                </c:pt>
                <c:pt idx="575">
                  <c:v>68.061013373629606</c:v>
                </c:pt>
                <c:pt idx="576">
                  <c:v>32.064777237616902</c:v>
                </c:pt>
                <c:pt idx="577">
                  <c:v>0</c:v>
                </c:pt>
                <c:pt idx="578">
                  <c:v>73.449619546441497</c:v>
                </c:pt>
                <c:pt idx="579">
                  <c:v>72.899141319249296</c:v>
                </c:pt>
                <c:pt idx="580">
                  <c:v>75.685820026072903</c:v>
                </c:pt>
                <c:pt idx="581">
                  <c:v>82.412355230971798</c:v>
                </c:pt>
                <c:pt idx="582">
                  <c:v>71.906754103695604</c:v>
                </c:pt>
                <c:pt idx="583">
                  <c:v>75.898737902466095</c:v>
                </c:pt>
                <c:pt idx="584">
                  <c:v>83.590422004952202</c:v>
                </c:pt>
                <c:pt idx="585">
                  <c:v>68.447860386390303</c:v>
                </c:pt>
                <c:pt idx="586">
                  <c:v>69.311722304537895</c:v>
                </c:pt>
                <c:pt idx="587">
                  <c:v>69.394965123472403</c:v>
                </c:pt>
                <c:pt idx="588">
                  <c:v>66.514925385431695</c:v>
                </c:pt>
                <c:pt idx="589">
                  <c:v>81.165725154232405</c:v>
                </c:pt>
                <c:pt idx="590">
                  <c:v>65.213856355896098</c:v>
                </c:pt>
                <c:pt idx="591">
                  <c:v>66.145529750621904</c:v>
                </c:pt>
                <c:pt idx="592">
                  <c:v>64.055244530170597</c:v>
                </c:pt>
                <c:pt idx="593">
                  <c:v>73.0062674427801</c:v>
                </c:pt>
                <c:pt idx="594">
                  <c:v>72.195401400853598</c:v>
                </c:pt>
                <c:pt idx="595">
                  <c:v>72.370197773875404</c:v>
                </c:pt>
                <c:pt idx="596">
                  <c:v>32.132437386941803</c:v>
                </c:pt>
                <c:pt idx="597">
                  <c:v>0</c:v>
                </c:pt>
                <c:pt idx="598">
                  <c:v>76.512251484120696</c:v>
                </c:pt>
                <c:pt idx="599">
                  <c:v>68.510001101659697</c:v>
                </c:pt>
                <c:pt idx="600">
                  <c:v>85.742240201438705</c:v>
                </c:pt>
                <c:pt idx="601">
                  <c:v>78.088237030083803</c:v>
                </c:pt>
                <c:pt idx="602">
                  <c:v>79.984046029593003</c:v>
                </c:pt>
                <c:pt idx="603">
                  <c:v>89.633089915972704</c:v>
                </c:pt>
                <c:pt idx="604">
                  <c:v>87.366140230932999</c:v>
                </c:pt>
                <c:pt idx="605">
                  <c:v>85.119097105494703</c:v>
                </c:pt>
                <c:pt idx="606">
                  <c:v>70.143956334478702</c:v>
                </c:pt>
                <c:pt idx="607">
                  <c:v>67.816304709271193</c:v>
                </c:pt>
                <c:pt idx="608">
                  <c:v>84.696192480920601</c:v>
                </c:pt>
                <c:pt idx="609">
                  <c:v>86.919814337457495</c:v>
                </c:pt>
                <c:pt idx="610">
                  <c:v>70.802671304918306</c:v>
                </c:pt>
                <c:pt idx="611">
                  <c:v>66.445872235299205</c:v>
                </c:pt>
                <c:pt idx="612">
                  <c:v>78.667170007400003</c:v>
                </c:pt>
                <c:pt idx="613">
                  <c:v>74.156697025045801</c:v>
                </c:pt>
                <c:pt idx="614">
                  <c:v>73.314227519000099</c:v>
                </c:pt>
                <c:pt idx="615">
                  <c:v>73.200351861193099</c:v>
                </c:pt>
                <c:pt idx="616">
                  <c:v>11.4602367957759</c:v>
                </c:pt>
                <c:pt idx="617">
                  <c:v>70.201510935904395</c:v>
                </c:pt>
                <c:pt idx="618">
                  <c:v>75.583422849146402</c:v>
                </c:pt>
                <c:pt idx="619">
                  <c:v>72.174959072515193</c:v>
                </c:pt>
                <c:pt idx="620">
                  <c:v>85.6964680958163</c:v>
                </c:pt>
                <c:pt idx="621">
                  <c:v>83.514846133040294</c:v>
                </c:pt>
                <c:pt idx="622">
                  <c:v>69.329488992873195</c:v>
                </c:pt>
                <c:pt idx="623">
                  <c:v>84.494994826457898</c:v>
                </c:pt>
                <c:pt idx="624">
                  <c:v>81.694827438927604</c:v>
                </c:pt>
                <c:pt idx="625">
                  <c:v>83.987099600914405</c:v>
                </c:pt>
                <c:pt idx="626">
                  <c:v>73.748981740045394</c:v>
                </c:pt>
                <c:pt idx="627">
                  <c:v>58.325348499534599</c:v>
                </c:pt>
                <c:pt idx="628">
                  <c:v>79.291292531473005</c:v>
                </c:pt>
                <c:pt idx="629">
                  <c:v>83.888607996891096</c:v>
                </c:pt>
                <c:pt idx="630">
                  <c:v>72.0597115383149</c:v>
                </c:pt>
                <c:pt idx="631">
                  <c:v>73.257962548840794</c:v>
                </c:pt>
                <c:pt idx="632">
                  <c:v>75.520046161876394</c:v>
                </c:pt>
                <c:pt idx="633">
                  <c:v>72.544451449213497</c:v>
                </c:pt>
                <c:pt idx="634">
                  <c:v>80.558603933710302</c:v>
                </c:pt>
                <c:pt idx="635">
                  <c:v>76.7962865324928</c:v>
                </c:pt>
                <c:pt idx="636">
                  <c:v>11.4934058005809</c:v>
                </c:pt>
                <c:pt idx="637">
                  <c:v>68.298745097042399</c:v>
                </c:pt>
                <c:pt idx="638">
                  <c:v>67.652077482040099</c:v>
                </c:pt>
                <c:pt idx="639">
                  <c:v>71.258846531977099</c:v>
                </c:pt>
                <c:pt idx="640">
                  <c:v>89.278401054062002</c:v>
                </c:pt>
                <c:pt idx="641">
                  <c:v>79.804918932052999</c:v>
                </c:pt>
                <c:pt idx="642">
                  <c:v>68.639482141129605</c:v>
                </c:pt>
                <c:pt idx="643">
                  <c:v>87.467466977852595</c:v>
                </c:pt>
                <c:pt idx="644">
                  <c:v>87.114573625961796</c:v>
                </c:pt>
                <c:pt idx="645">
                  <c:v>82.166170740286205</c:v>
                </c:pt>
                <c:pt idx="646">
                  <c:v>72.610799256169997</c:v>
                </c:pt>
                <c:pt idx="647">
                  <c:v>55.941814364304101</c:v>
                </c:pt>
                <c:pt idx="648">
                  <c:v>85.593798348739398</c:v>
                </c:pt>
                <c:pt idx="649">
                  <c:v>87.867603505236701</c:v>
                </c:pt>
                <c:pt idx="650">
                  <c:v>65.265986279235605</c:v>
                </c:pt>
                <c:pt idx="651">
                  <c:v>73.596994512045995</c:v>
                </c:pt>
                <c:pt idx="652">
                  <c:v>67.802465539238099</c:v>
                </c:pt>
                <c:pt idx="653">
                  <c:v>74.098965915793897</c:v>
                </c:pt>
                <c:pt idx="654">
                  <c:v>63.2809934047838</c:v>
                </c:pt>
                <c:pt idx="655">
                  <c:v>74.518097977852406</c:v>
                </c:pt>
                <c:pt idx="656">
                  <c:v>11.5508079241687</c:v>
                </c:pt>
                <c:pt idx="657">
                  <c:v>65.413871675701003</c:v>
                </c:pt>
                <c:pt idx="658">
                  <c:v>67.054084425222996</c:v>
                </c:pt>
                <c:pt idx="659">
                  <c:v>74.991608582160296</c:v>
                </c:pt>
                <c:pt idx="660">
                  <c:v>84.285089882082502</c:v>
                </c:pt>
                <c:pt idx="661">
                  <c:v>79.269177816563896</c:v>
                </c:pt>
                <c:pt idx="662">
                  <c:v>90.242461352971802</c:v>
                </c:pt>
                <c:pt idx="663">
                  <c:v>85.680362798485405</c:v>
                </c:pt>
                <c:pt idx="664">
                  <c:v>91.174432448511396</c:v>
                </c:pt>
                <c:pt idx="665">
                  <c:v>84.102925528918206</c:v>
                </c:pt>
                <c:pt idx="666">
                  <c:v>72.569724593721901</c:v>
                </c:pt>
                <c:pt idx="667">
                  <c:v>83.629780744618799</c:v>
                </c:pt>
                <c:pt idx="668">
                  <c:v>82.9524552790797</c:v>
                </c:pt>
                <c:pt idx="669">
                  <c:v>80.900350153667105</c:v>
                </c:pt>
                <c:pt idx="670">
                  <c:v>71.0162697735297</c:v>
                </c:pt>
                <c:pt idx="671">
                  <c:v>67.197527455845901</c:v>
                </c:pt>
                <c:pt idx="672">
                  <c:v>73.320036284196803</c:v>
                </c:pt>
                <c:pt idx="673">
                  <c:v>73.697292586503096</c:v>
                </c:pt>
                <c:pt idx="674">
                  <c:v>89.653531909944107</c:v>
                </c:pt>
                <c:pt idx="675">
                  <c:v>77.213097009180501</c:v>
                </c:pt>
                <c:pt idx="676">
                  <c:v>27.7453858744157</c:v>
                </c:pt>
                <c:pt idx="677">
                  <c:v>78.7509917503194</c:v>
                </c:pt>
                <c:pt idx="678">
                  <c:v>75.726751454870396</c:v>
                </c:pt>
                <c:pt idx="679">
                  <c:v>79.539733244437599</c:v>
                </c:pt>
                <c:pt idx="680">
                  <c:v>78.514802442454595</c:v>
                </c:pt>
                <c:pt idx="681">
                  <c:v>80.688443220980901</c:v>
                </c:pt>
                <c:pt idx="682">
                  <c:v>86.653040180162193</c:v>
                </c:pt>
                <c:pt idx="683">
                  <c:v>89.585930921286405</c:v>
                </c:pt>
                <c:pt idx="684">
                  <c:v>91.775906425519395</c:v>
                </c:pt>
                <c:pt idx="685">
                  <c:v>86.165880891261097</c:v>
                </c:pt>
                <c:pt idx="686">
                  <c:v>66.388709786172399</c:v>
                </c:pt>
                <c:pt idx="687">
                  <c:v>78.927375407268599</c:v>
                </c:pt>
                <c:pt idx="688">
                  <c:v>82.129191095527005</c:v>
                </c:pt>
                <c:pt idx="689">
                  <c:v>84.658800356938599</c:v>
                </c:pt>
                <c:pt idx="690">
                  <c:v>64.736720464218095</c:v>
                </c:pt>
                <c:pt idx="691">
                  <c:v>71.337181934115193</c:v>
                </c:pt>
                <c:pt idx="692">
                  <c:v>78.267405937031</c:v>
                </c:pt>
                <c:pt idx="693">
                  <c:v>69.977156874570795</c:v>
                </c:pt>
                <c:pt idx="694">
                  <c:v>84.524621538136699</c:v>
                </c:pt>
                <c:pt idx="695">
                  <c:v>74.152905465538595</c:v>
                </c:pt>
                <c:pt idx="696">
                  <c:v>27.675894380017901</c:v>
                </c:pt>
                <c:pt idx="697">
                  <c:v>74.585336783233103</c:v>
                </c:pt>
                <c:pt idx="698">
                  <c:v>69.858113138330395</c:v>
                </c:pt>
                <c:pt idx="699">
                  <c:v>79.247443918930699</c:v>
                </c:pt>
                <c:pt idx="700">
                  <c:v>84.832325306266597</c:v>
                </c:pt>
                <c:pt idx="701">
                  <c:v>82.660366380610299</c:v>
                </c:pt>
                <c:pt idx="702">
                  <c:v>85.863688564239297</c:v>
                </c:pt>
                <c:pt idx="703">
                  <c:v>88.501291071420994</c:v>
                </c:pt>
                <c:pt idx="704">
                  <c:v>91.5279847972471</c:v>
                </c:pt>
                <c:pt idx="705">
                  <c:v>85.389288649175498</c:v>
                </c:pt>
                <c:pt idx="706">
                  <c:v>73.350945156949095</c:v>
                </c:pt>
                <c:pt idx="707">
                  <c:v>83.408168451050003</c:v>
                </c:pt>
                <c:pt idx="708">
                  <c:v>82.484939963434101</c:v>
                </c:pt>
                <c:pt idx="709">
                  <c:v>82.634373151002293</c:v>
                </c:pt>
                <c:pt idx="710">
                  <c:v>74.616953428222999</c:v>
                </c:pt>
                <c:pt idx="711">
                  <c:v>61.535651526773101</c:v>
                </c:pt>
                <c:pt idx="712">
                  <c:v>74.543283301160201</c:v>
                </c:pt>
                <c:pt idx="713">
                  <c:v>69.294136290542298</c:v>
                </c:pt>
                <c:pt idx="714">
                  <c:v>86.014061344152495</c:v>
                </c:pt>
                <c:pt idx="715">
                  <c:v>75.871388023968507</c:v>
                </c:pt>
                <c:pt idx="716">
                  <c:v>27.631385947888901</c:v>
                </c:pt>
                <c:pt idx="717">
                  <c:v>82.470676952994395</c:v>
                </c:pt>
                <c:pt idx="718">
                  <c:v>76.167517729499096</c:v>
                </c:pt>
                <c:pt idx="719">
                  <c:v>78.159107171549806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4-4839-A22F-1C6DD77C5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56032"/>
        <c:axId val="1139253264"/>
      </c:scatterChart>
      <c:valAx>
        <c:axId val="1132956032"/>
        <c:scaling>
          <c:orientation val="minMax"/>
          <c:max val="7"/>
          <c:min val="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139253264"/>
        <c:crosses val="autoZero"/>
        <c:crossBetween val="midCat"/>
        <c:majorUnit val="1"/>
      </c:valAx>
      <c:valAx>
        <c:axId val="11392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13295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Gap optimality distribution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'Gap over nodes'!$I$1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nodes'!$I$2:$I$11</c:f>
              <c:numCache>
                <c:formatCode>General</c:formatCode>
                <c:ptCount val="10"/>
                <c:pt idx="0">
                  <c:v>180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E-43AB-9566-702543AADD17}"/>
            </c:ext>
          </c:extLst>
        </c:ser>
        <c:ser>
          <c:idx val="1"/>
          <c:order val="1"/>
          <c:tx>
            <c:strRef>
              <c:f>'Gap over nodes'!$J$1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nodes'!$J$2:$J$11</c:f>
              <c:numCache>
                <c:formatCode>General</c:formatCode>
                <c:ptCount val="10"/>
                <c:pt idx="0">
                  <c:v>178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E-43AB-9566-702543AADD17}"/>
            </c:ext>
          </c:extLst>
        </c:ser>
        <c:ser>
          <c:idx val="2"/>
          <c:order val="2"/>
          <c:tx>
            <c:strRef>
              <c:f>'Gap over nodes'!$K$1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nodes'!$K$2:$K$11</c:f>
              <c:numCache>
                <c:formatCode>General</c:formatCode>
                <c:ptCount val="10"/>
                <c:pt idx="0">
                  <c:v>33</c:v>
                </c:pt>
                <c:pt idx="1">
                  <c:v>0</c:v>
                </c:pt>
                <c:pt idx="2">
                  <c:v>7</c:v>
                </c:pt>
                <c:pt idx="3">
                  <c:v>21</c:v>
                </c:pt>
                <c:pt idx="4">
                  <c:v>34</c:v>
                </c:pt>
                <c:pt idx="5">
                  <c:v>44</c:v>
                </c:pt>
                <c:pt idx="6">
                  <c:v>24</c:v>
                </c:pt>
                <c:pt idx="7">
                  <c:v>12</c:v>
                </c:pt>
                <c:pt idx="8">
                  <c:v>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0E-43AB-9566-702543AADD17}"/>
            </c:ext>
          </c:extLst>
        </c:ser>
        <c:ser>
          <c:idx val="3"/>
          <c:order val="3"/>
          <c:tx>
            <c:strRef>
              <c:f>'Gap over nodes'!$L$1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nodes'!$H$2:$H$11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nodes'!$L$2:$L$11</c:f>
              <c:numCache>
                <c:formatCode>General</c:formatCode>
                <c:ptCount val="1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0</c:v>
                </c:pt>
                <c:pt idx="5">
                  <c:v>5</c:v>
                </c:pt>
                <c:pt idx="6">
                  <c:v>35</c:v>
                </c:pt>
                <c:pt idx="7">
                  <c:v>69</c:v>
                </c:pt>
                <c:pt idx="8">
                  <c:v>55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0E-43AB-9566-702543AADD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Total required time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over nodes'!$K$1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6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'Time over nodes'!$J$3:$J$11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nodes'!$K$2:$K$11</c:f>
              <c:numCache>
                <c:formatCode>General</c:formatCode>
                <c:ptCount val="10"/>
                <c:pt idx="0">
                  <c:v>0</c:v>
                </c:pt>
                <c:pt idx="1">
                  <c:v>87</c:v>
                </c:pt>
                <c:pt idx="2">
                  <c:v>49</c:v>
                </c:pt>
                <c:pt idx="3">
                  <c:v>34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D-4D09-8804-035A32F50C05}"/>
            </c:ext>
          </c:extLst>
        </c:ser>
        <c:ser>
          <c:idx val="1"/>
          <c:order val="1"/>
          <c:tx>
            <c:strRef>
              <c:f>'Time over nodes'!$L$1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4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'Time over nodes'!$J$3:$J$11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nodes'!$L$2:$L$11</c:f>
              <c:numCache>
                <c:formatCode>General</c:formatCode>
                <c:ptCount val="10"/>
                <c:pt idx="0">
                  <c:v>0</c:v>
                </c:pt>
                <c:pt idx="1">
                  <c:v>52</c:v>
                </c:pt>
                <c:pt idx="2">
                  <c:v>57</c:v>
                </c:pt>
                <c:pt idx="3">
                  <c:v>48</c:v>
                </c:pt>
                <c:pt idx="4">
                  <c:v>20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1D-4D09-8804-035A32F50C05}"/>
            </c:ext>
          </c:extLst>
        </c:ser>
        <c:ser>
          <c:idx val="2"/>
          <c:order val="2"/>
          <c:tx>
            <c:strRef>
              <c:f>'Time over nodes'!$M$1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nodes'!$J$3:$J$11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nodes'!$M$2:$M$11</c:f>
              <c:numCache>
                <c:formatCode>General</c:formatCode>
                <c:ptCount val="10"/>
                <c:pt idx="0">
                  <c:v>0</c:v>
                </c:pt>
                <c:pt idx="1">
                  <c:v>21</c:v>
                </c:pt>
                <c:pt idx="2">
                  <c:v>49</c:v>
                </c:pt>
                <c:pt idx="3">
                  <c:v>57</c:v>
                </c:pt>
                <c:pt idx="4">
                  <c:v>27</c:v>
                </c:pt>
                <c:pt idx="5">
                  <c:v>16</c:v>
                </c:pt>
                <c:pt idx="6">
                  <c:v>8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1D-4D09-8804-035A32F50C05}"/>
            </c:ext>
          </c:extLst>
        </c:ser>
        <c:ser>
          <c:idx val="3"/>
          <c:order val="3"/>
          <c:tx>
            <c:strRef>
              <c:f>'Time over nodes'!$N$1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nodes'!$J$3:$J$11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nodes'!$N$2:$N$11</c:f>
              <c:numCache>
                <c:formatCode>General</c:formatCode>
                <c:ptCount val="10"/>
                <c:pt idx="0">
                  <c:v>0</c:v>
                </c:pt>
                <c:pt idx="1">
                  <c:v>10</c:v>
                </c:pt>
                <c:pt idx="2">
                  <c:v>28</c:v>
                </c:pt>
                <c:pt idx="3">
                  <c:v>66</c:v>
                </c:pt>
                <c:pt idx="4">
                  <c:v>27</c:v>
                </c:pt>
                <c:pt idx="5">
                  <c:v>28</c:v>
                </c:pt>
                <c:pt idx="6">
                  <c:v>9</c:v>
                </c:pt>
                <c:pt idx="7">
                  <c:v>7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1D-4D09-8804-035A32F50C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Total required time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 over nodes'!$K$1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6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nodes'!$K$2:$K$13</c:f>
              <c:numCache>
                <c:formatCode>General</c:formatCode>
                <c:ptCount val="12"/>
                <c:pt idx="0">
                  <c:v>27</c:v>
                </c:pt>
                <c:pt idx="1">
                  <c:v>116</c:v>
                </c:pt>
                <c:pt idx="2">
                  <c:v>36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D-4EC2-A170-191B615C3E1B}"/>
            </c:ext>
          </c:extLst>
        </c:ser>
        <c:ser>
          <c:idx val="1"/>
          <c:order val="1"/>
          <c:tx>
            <c:strRef>
              <c:f>'Cost over nodes'!$L$1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>
                <a:solidFill>
                  <a:schemeClr val="accent4"/>
                </a:solidFill>
                <a:prstDash val="sysDot"/>
              </a:ln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nodes'!$L$2:$L$13</c:f>
              <c:numCache>
                <c:formatCode>General</c:formatCode>
                <c:ptCount val="12"/>
                <c:pt idx="0">
                  <c:v>0</c:v>
                </c:pt>
                <c:pt idx="1">
                  <c:v>90</c:v>
                </c:pt>
                <c:pt idx="2">
                  <c:v>51</c:v>
                </c:pt>
                <c:pt idx="3">
                  <c:v>36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ED-4EC2-A170-191B615C3E1B}"/>
            </c:ext>
          </c:extLst>
        </c:ser>
        <c:ser>
          <c:idx val="2"/>
          <c:order val="2"/>
          <c:tx>
            <c:strRef>
              <c:f>'Cost over nodes'!$M$1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nodes'!$M$2:$M$13</c:f>
              <c:numCache>
                <c:formatCode>General</c:formatCode>
                <c:ptCount val="12"/>
                <c:pt idx="0">
                  <c:v>0</c:v>
                </c:pt>
                <c:pt idx="1">
                  <c:v>15</c:v>
                </c:pt>
                <c:pt idx="2">
                  <c:v>68</c:v>
                </c:pt>
                <c:pt idx="3">
                  <c:v>42</c:v>
                </c:pt>
                <c:pt idx="4">
                  <c:v>26</c:v>
                </c:pt>
                <c:pt idx="5">
                  <c:v>17</c:v>
                </c:pt>
                <c:pt idx="6">
                  <c:v>11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ED-4EC2-A170-191B615C3E1B}"/>
            </c:ext>
          </c:extLst>
        </c:ser>
        <c:ser>
          <c:idx val="3"/>
          <c:order val="3"/>
          <c:tx>
            <c:strRef>
              <c:f>'Cost over nodes'!$N$1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  <a:alpha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nodes'!$J$2:$J$13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nodes'!$N$2:$N$13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23</c:v>
                </c:pt>
                <c:pt idx="3">
                  <c:v>52</c:v>
                </c:pt>
                <c:pt idx="4">
                  <c:v>32</c:v>
                </c:pt>
                <c:pt idx="5">
                  <c:v>23</c:v>
                </c:pt>
                <c:pt idx="6">
                  <c:v>17</c:v>
                </c:pt>
                <c:pt idx="7">
                  <c:v>17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ED-4EC2-A170-191B615C3E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Total solving time for different number of nodes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'Solving Time over nodes'!$K$1</c:f>
              <c:strCache>
                <c:ptCount val="1"/>
                <c:pt idx="0">
                  <c:v>4 Nodes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nodes'!$K$2:$K$11</c:f>
              <c:numCache>
                <c:formatCode>General</c:formatCode>
                <c:ptCount val="10"/>
                <c:pt idx="0">
                  <c:v>180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2-40D0-92B6-AE38F9F175D0}"/>
            </c:ext>
          </c:extLst>
        </c:ser>
        <c:ser>
          <c:idx val="1"/>
          <c:order val="1"/>
          <c:tx>
            <c:strRef>
              <c:f>'Solving Time over nodes'!$L$1</c:f>
              <c:strCache>
                <c:ptCount val="1"/>
                <c:pt idx="0">
                  <c:v>5 Nodes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nodes'!$L$2:$L$11</c:f>
              <c:numCache>
                <c:formatCode>General</c:formatCode>
                <c:ptCount val="10"/>
                <c:pt idx="0">
                  <c:v>141</c:v>
                </c:pt>
                <c:pt idx="1">
                  <c:v>21</c:v>
                </c:pt>
                <c:pt idx="2">
                  <c:v>10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2-40D0-92B6-AE38F9F175D0}"/>
            </c:ext>
          </c:extLst>
        </c:ser>
        <c:ser>
          <c:idx val="2"/>
          <c:order val="2"/>
          <c:tx>
            <c:strRef>
              <c:f>'Solving Time over nodes'!$M$1</c:f>
              <c:strCache>
                <c:ptCount val="1"/>
                <c:pt idx="0">
                  <c:v>6 Nodes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nodes'!$M$2:$M$11</c:f>
              <c:numCache>
                <c:formatCode>General</c:formatCode>
                <c:ptCount val="10"/>
                <c:pt idx="0">
                  <c:v>18</c:v>
                </c:pt>
                <c:pt idx="1">
                  <c:v>12</c:v>
                </c:pt>
                <c:pt idx="2">
                  <c:v>1</c:v>
                </c:pt>
                <c:pt idx="3">
                  <c:v>0</c:v>
                </c:pt>
                <c:pt idx="4">
                  <c:v>55</c:v>
                </c:pt>
                <c:pt idx="5">
                  <c:v>27</c:v>
                </c:pt>
                <c:pt idx="6">
                  <c:v>10</c:v>
                </c:pt>
                <c:pt idx="7">
                  <c:v>14</c:v>
                </c:pt>
                <c:pt idx="8">
                  <c:v>13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2-40D0-92B6-AE38F9F175D0}"/>
            </c:ext>
          </c:extLst>
        </c:ser>
        <c:ser>
          <c:idx val="3"/>
          <c:order val="3"/>
          <c:tx>
            <c:strRef>
              <c:f>'Solving Time over nodes'!$N$1</c:f>
              <c:strCache>
                <c:ptCount val="1"/>
                <c:pt idx="0">
                  <c:v>7 Nodes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nodes'!$J$2:$J$11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nodes'!$N$2:$N$11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40</c:v>
                </c:pt>
                <c:pt idx="5">
                  <c:v>29</c:v>
                </c:pt>
                <c:pt idx="6">
                  <c:v>26</c:v>
                </c:pt>
                <c:pt idx="7">
                  <c:v>13</c:v>
                </c:pt>
                <c:pt idx="8">
                  <c:v>18</c:v>
                </c:pt>
                <c:pt idx="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52-40D0-92B6-AE38F9F175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Gap optimality distribution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'Gap over drones'!$I$1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B3BEDF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drones'!$I$2:$I$11</c:f>
              <c:numCache>
                <c:formatCode>General</c:formatCode>
                <c:ptCount val="10"/>
                <c:pt idx="0">
                  <c:v>92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13</c:v>
                </c:pt>
                <c:pt idx="6">
                  <c:v>12</c:v>
                </c:pt>
                <c:pt idx="7">
                  <c:v>17</c:v>
                </c:pt>
                <c:pt idx="8">
                  <c:v>33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1-478C-BB76-7B6CEA12B1BA}"/>
            </c:ext>
          </c:extLst>
        </c:ser>
        <c:ser>
          <c:idx val="1"/>
          <c:order val="1"/>
          <c:tx>
            <c:strRef>
              <c:f>'Gap over drones'!$J$1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7991CE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drones'!$J$2:$J$11</c:f>
              <c:numCache>
                <c:formatCode>General</c:formatCode>
                <c:ptCount val="10"/>
                <c:pt idx="0">
                  <c:v>91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15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22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1-478C-BB76-7B6CEA12B1BA}"/>
            </c:ext>
          </c:extLst>
        </c:ser>
        <c:ser>
          <c:idx val="2"/>
          <c:order val="2"/>
          <c:tx>
            <c:strRef>
              <c:f>'Gap over drones'!$K$1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F6AB7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drones'!$K$2:$K$11</c:f>
              <c:numCache>
                <c:formatCode>General</c:formatCode>
                <c:ptCount val="10"/>
                <c:pt idx="0">
                  <c:v>95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10</c:v>
                </c:pt>
                <c:pt idx="5">
                  <c:v>18</c:v>
                </c:pt>
                <c:pt idx="6">
                  <c:v>20</c:v>
                </c:pt>
                <c:pt idx="7">
                  <c:v>25</c:v>
                </c:pt>
                <c:pt idx="8">
                  <c:v>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1-478C-BB76-7B6CEA12B1BA}"/>
            </c:ext>
          </c:extLst>
        </c:ser>
        <c:ser>
          <c:idx val="3"/>
          <c:order val="3"/>
          <c:tx>
            <c:strRef>
              <c:f>'Gap over drones'!$L$1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35899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'Gap over drones'!$H$2:$H$11</c:f>
              <c:strCache>
                <c:ptCount val="10"/>
                <c:pt idx="0">
                  <c:v>0%-10%</c:v>
                </c:pt>
                <c:pt idx="1">
                  <c:v>10%-20%</c:v>
                </c:pt>
                <c:pt idx="2">
                  <c:v>20%-30%</c:v>
                </c:pt>
                <c:pt idx="3">
                  <c:v>30%-40%</c:v>
                </c:pt>
                <c:pt idx="4">
                  <c:v>40%-50%</c:v>
                </c:pt>
                <c:pt idx="5">
                  <c:v>50%-60%</c:v>
                </c:pt>
                <c:pt idx="6">
                  <c:v>60%-70%</c:v>
                </c:pt>
                <c:pt idx="7">
                  <c:v>70%-80%</c:v>
                </c:pt>
                <c:pt idx="8">
                  <c:v>80%-90%</c:v>
                </c:pt>
                <c:pt idx="9">
                  <c:v>90%-100%</c:v>
                </c:pt>
              </c:strCache>
            </c:strRef>
          </c:cat>
          <c:val>
            <c:numRef>
              <c:f>'Gap over drones'!$L$2:$L$11</c:f>
              <c:numCache>
                <c:formatCode>General</c:formatCode>
                <c:ptCount val="10"/>
                <c:pt idx="0">
                  <c:v>116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8</c:v>
                </c:pt>
                <c:pt idx="6">
                  <c:v>13</c:v>
                </c:pt>
                <c:pt idx="7">
                  <c:v>24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F1-478C-BB76-7B6CEA12B1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Total required time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over drones'!$K$1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B3BEDF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drones'!$K$2:$K$11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55</c:v>
                </c:pt>
                <c:pt idx="4">
                  <c:v>50</c:v>
                </c:pt>
                <c:pt idx="5">
                  <c:v>37</c:v>
                </c:pt>
                <c:pt idx="6">
                  <c:v>16</c:v>
                </c:pt>
                <c:pt idx="7">
                  <c:v>9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9-4014-B98C-B94FFADBBC60}"/>
            </c:ext>
          </c:extLst>
        </c:ser>
        <c:ser>
          <c:idx val="1"/>
          <c:order val="1"/>
          <c:tx>
            <c:strRef>
              <c:f>'Time over drones'!$L$1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7991CE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drones'!$L$2:$L$11</c:f>
              <c:numCache>
                <c:formatCode>General</c:formatCode>
                <c:ptCount val="10"/>
                <c:pt idx="0">
                  <c:v>0</c:v>
                </c:pt>
                <c:pt idx="1">
                  <c:v>12</c:v>
                </c:pt>
                <c:pt idx="2">
                  <c:v>51</c:v>
                </c:pt>
                <c:pt idx="3">
                  <c:v>80</c:v>
                </c:pt>
                <c:pt idx="4">
                  <c:v>26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09-4014-B98C-B94FFADBBC60}"/>
            </c:ext>
          </c:extLst>
        </c:ser>
        <c:ser>
          <c:idx val="2"/>
          <c:order val="2"/>
          <c:tx>
            <c:strRef>
              <c:f>'Time over drones'!$M$1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F6AB7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drones'!$M$2:$M$11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70</c:v>
                </c:pt>
                <c:pt idx="3">
                  <c:v>49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09-4014-B98C-B94FFADBBC60}"/>
            </c:ext>
          </c:extLst>
        </c:ser>
        <c:ser>
          <c:idx val="3"/>
          <c:order val="3"/>
          <c:tx>
            <c:strRef>
              <c:f>'Time over drones'!$N$1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ED09-4014-B98C-B94FFADBBC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35899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'Time over drones'!$J$3:$J$11</c:f>
              <c:strCache>
                <c:ptCount val="9"/>
                <c:pt idx="0">
                  <c:v>150s-300s</c:v>
                </c:pt>
                <c:pt idx="1">
                  <c:v>300s-450s</c:v>
                </c:pt>
                <c:pt idx="2">
                  <c:v>450s-600s</c:v>
                </c:pt>
                <c:pt idx="3">
                  <c:v>600s-750s</c:v>
                </c:pt>
                <c:pt idx="4">
                  <c:v>750s-900s</c:v>
                </c:pt>
                <c:pt idx="5">
                  <c:v>900s-1050s</c:v>
                </c:pt>
                <c:pt idx="6">
                  <c:v>1050s-1200s</c:v>
                </c:pt>
                <c:pt idx="7">
                  <c:v>1200s-1350s</c:v>
                </c:pt>
                <c:pt idx="8">
                  <c:v>1350s-1500s</c:v>
                </c:pt>
              </c:strCache>
            </c:strRef>
          </c:cat>
          <c:val>
            <c:numRef>
              <c:f>'Time over drones'!$N$2:$N$11</c:f>
              <c:numCache>
                <c:formatCode>General</c:formatCode>
                <c:ptCount val="10"/>
                <c:pt idx="0">
                  <c:v>0</c:v>
                </c:pt>
                <c:pt idx="1">
                  <c:v>103</c:v>
                </c:pt>
                <c:pt idx="2">
                  <c:v>54</c:v>
                </c:pt>
                <c:pt idx="3">
                  <c:v>21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09-4014-B98C-B94FFADBBC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Cost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>
        <c:manualLayout>
          <c:layoutTarget val="inner"/>
          <c:xMode val="edge"/>
          <c:yMode val="edge"/>
          <c:x val="5.7542973062816603E-2"/>
          <c:y val="9.7756090267138454E-2"/>
          <c:w val="0.92575045084734575"/>
          <c:h val="0.7384063183369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'Cost over drones'!$K$1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rgbClr val="B3BED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B3BEDF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drones'!$K$2:$K$13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43</c:v>
                </c:pt>
                <c:pt idx="3">
                  <c:v>35</c:v>
                </c:pt>
                <c:pt idx="4">
                  <c:v>19</c:v>
                </c:pt>
                <c:pt idx="5">
                  <c:v>19</c:v>
                </c:pt>
                <c:pt idx="6">
                  <c:v>24</c:v>
                </c:pt>
                <c:pt idx="7">
                  <c:v>15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3-43E3-8B2B-C450E36351F5}"/>
            </c:ext>
          </c:extLst>
        </c:ser>
        <c:ser>
          <c:idx val="1"/>
          <c:order val="1"/>
          <c:tx>
            <c:strRef>
              <c:f>'Cost over drones'!$L$1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rgbClr val="7991C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7991CE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drones'!$L$2:$L$13</c:f>
              <c:numCache>
                <c:formatCode>General</c:formatCode>
                <c:ptCount val="12"/>
                <c:pt idx="0">
                  <c:v>0</c:v>
                </c:pt>
                <c:pt idx="1">
                  <c:v>50</c:v>
                </c:pt>
                <c:pt idx="2">
                  <c:v>44</c:v>
                </c:pt>
                <c:pt idx="3">
                  <c:v>34</c:v>
                </c:pt>
                <c:pt idx="4">
                  <c:v>29</c:v>
                </c:pt>
                <c:pt idx="5">
                  <c:v>16</c:v>
                </c:pt>
                <c:pt idx="6">
                  <c:v>4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33-43E3-8B2B-C450E36351F5}"/>
            </c:ext>
          </c:extLst>
        </c:ser>
        <c:ser>
          <c:idx val="2"/>
          <c:order val="2"/>
          <c:tx>
            <c:strRef>
              <c:f>'Cost over drones'!$M$1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rgbClr val="3F6AB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F6AB7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drones'!$M$2:$M$13</c:f>
              <c:numCache>
                <c:formatCode>General</c:formatCode>
                <c:ptCount val="12"/>
                <c:pt idx="0">
                  <c:v>9</c:v>
                </c:pt>
                <c:pt idx="1">
                  <c:v>75</c:v>
                </c:pt>
                <c:pt idx="2">
                  <c:v>39</c:v>
                </c:pt>
                <c:pt idx="3">
                  <c:v>43</c:v>
                </c:pt>
                <c:pt idx="4">
                  <c:v>9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33-43E3-8B2B-C450E36351F5}"/>
            </c:ext>
          </c:extLst>
        </c:ser>
        <c:ser>
          <c:idx val="3"/>
          <c:order val="3"/>
          <c:tx>
            <c:strRef>
              <c:f>'Cost over drones'!$N$1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3358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D33-43E3-8B2B-C450E36351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vert="horz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 algn="ctr">
                <a:solidFill>
                  <a:srgbClr val="335899"/>
                </a:solidFill>
                <a:prstDash val="sysDot"/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'Cost over drones'!$J$2:$J$13</c:f>
              <c:strCache>
                <c:ptCount val="12"/>
                <c:pt idx="0">
                  <c:v>0-500</c:v>
                </c:pt>
                <c:pt idx="1">
                  <c:v>500-1000</c:v>
                </c:pt>
                <c:pt idx="2">
                  <c:v>1000-1500</c:v>
                </c:pt>
                <c:pt idx="3">
                  <c:v>1500-2000</c:v>
                </c:pt>
                <c:pt idx="4">
                  <c:v>2000-2500</c:v>
                </c:pt>
                <c:pt idx="5">
                  <c:v>2500-3000</c:v>
                </c:pt>
                <c:pt idx="6">
                  <c:v>3000-3500</c:v>
                </c:pt>
                <c:pt idx="7">
                  <c:v>3500-4000</c:v>
                </c:pt>
                <c:pt idx="8">
                  <c:v>4000-4500</c:v>
                </c:pt>
                <c:pt idx="9">
                  <c:v>4500-5000</c:v>
                </c:pt>
                <c:pt idx="10">
                  <c:v>5000-5500</c:v>
                </c:pt>
                <c:pt idx="11">
                  <c:v>5500-6000</c:v>
                </c:pt>
              </c:strCache>
            </c:strRef>
          </c:cat>
          <c:val>
            <c:numRef>
              <c:f>'Cost over drones'!$N$2:$N$13</c:f>
              <c:numCache>
                <c:formatCode>General</c:formatCode>
                <c:ptCount val="12"/>
                <c:pt idx="0">
                  <c:v>18</c:v>
                </c:pt>
                <c:pt idx="1">
                  <c:v>87</c:v>
                </c:pt>
                <c:pt idx="2">
                  <c:v>52</c:v>
                </c:pt>
                <c:pt idx="3">
                  <c:v>19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33-43E3-8B2B-C450E36351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r>
              <a:rPr lang="en-US"/>
              <a:t>Total solving time for different number of drones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'Solving Time over drones'!$K$1</c:f>
              <c:strCache>
                <c:ptCount val="1"/>
                <c:pt idx="0">
                  <c:v>2 Drones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drones'!$K$2:$K$11</c:f>
              <c:numCache>
                <c:formatCode>General</c:formatCode>
                <c:ptCount val="10"/>
                <c:pt idx="0">
                  <c:v>74</c:v>
                </c:pt>
                <c:pt idx="1">
                  <c:v>8</c:v>
                </c:pt>
                <c:pt idx="2">
                  <c:v>5</c:v>
                </c:pt>
                <c:pt idx="3">
                  <c:v>3</c:v>
                </c:pt>
                <c:pt idx="4">
                  <c:v>28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14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8-4F01-8D88-D2268837529C}"/>
            </c:ext>
          </c:extLst>
        </c:ser>
        <c:ser>
          <c:idx val="1"/>
          <c:order val="1"/>
          <c:tx>
            <c:strRef>
              <c:f>'Solving Time over drones'!$L$1</c:f>
              <c:strCache>
                <c:ptCount val="1"/>
                <c:pt idx="0">
                  <c:v>3 Drones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drones'!$L$2:$L$11</c:f>
              <c:numCache>
                <c:formatCode>General</c:formatCode>
                <c:ptCount val="10"/>
                <c:pt idx="0">
                  <c:v>85</c:v>
                </c:pt>
                <c:pt idx="1">
                  <c:v>4</c:v>
                </c:pt>
                <c:pt idx="2">
                  <c:v>1</c:v>
                </c:pt>
                <c:pt idx="3">
                  <c:v>0</c:v>
                </c:pt>
                <c:pt idx="4">
                  <c:v>23</c:v>
                </c:pt>
                <c:pt idx="5">
                  <c:v>21</c:v>
                </c:pt>
                <c:pt idx="6">
                  <c:v>8</c:v>
                </c:pt>
                <c:pt idx="7">
                  <c:v>8</c:v>
                </c:pt>
                <c:pt idx="8">
                  <c:v>4</c:v>
                </c:pt>
                <c:pt idx="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48-4F01-8D88-D2268837529C}"/>
            </c:ext>
          </c:extLst>
        </c:ser>
        <c:ser>
          <c:idx val="2"/>
          <c:order val="2"/>
          <c:tx>
            <c:strRef>
              <c:f>'Solving Time over drones'!$M$1</c:f>
              <c:strCache>
                <c:ptCount val="1"/>
                <c:pt idx="0">
                  <c:v>4 Drones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drones'!$M$2:$M$11</c:f>
              <c:numCache>
                <c:formatCode>General</c:formatCode>
                <c:ptCount val="10"/>
                <c:pt idx="0">
                  <c:v>81</c:v>
                </c:pt>
                <c:pt idx="1">
                  <c:v>8</c:v>
                </c:pt>
                <c:pt idx="2">
                  <c:v>5</c:v>
                </c:pt>
                <c:pt idx="3">
                  <c:v>0</c:v>
                </c:pt>
                <c:pt idx="4">
                  <c:v>21</c:v>
                </c:pt>
                <c:pt idx="5">
                  <c:v>15</c:v>
                </c:pt>
                <c:pt idx="6">
                  <c:v>12</c:v>
                </c:pt>
                <c:pt idx="7">
                  <c:v>10</c:v>
                </c:pt>
                <c:pt idx="8">
                  <c:v>7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48-4F01-8D88-D2268837529C}"/>
            </c:ext>
          </c:extLst>
        </c:ser>
        <c:ser>
          <c:idx val="3"/>
          <c:order val="3"/>
          <c:tx>
            <c:strRef>
              <c:f>'Solving Time over drones'!$N$1</c:f>
              <c:strCache>
                <c:ptCount val="1"/>
                <c:pt idx="0">
                  <c:v>5 Drones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none" lIns="0" tIns="0" rIns="0" bIns="0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anose="020B0604020202020204" pitchFamily="34" charset="-128"/>
                    <a:ea typeface="Arial Unicode MS" panose="020B0604020202020204" pitchFamily="34" charset="-128"/>
                    <a:cs typeface="Arial Unicode MS" panose="020B0604020202020204" pitchFamily="34" charset="-128"/>
                  </a:defRPr>
                </a:pPr>
                <a:endParaRPr lang="en-150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'Solving Time over drones'!$J$2:$J$11</c:f>
              <c:strCache>
                <c:ptCount val="10"/>
                <c:pt idx="0">
                  <c:v>0s-30s</c:v>
                </c:pt>
                <c:pt idx="1">
                  <c:v>30s-60s</c:v>
                </c:pt>
                <c:pt idx="2">
                  <c:v>60s-90s</c:v>
                </c:pt>
                <c:pt idx="3">
                  <c:v>90s-120s</c:v>
                </c:pt>
                <c:pt idx="4">
                  <c:v>120s-150s</c:v>
                </c:pt>
                <c:pt idx="5">
                  <c:v>150s-180s</c:v>
                </c:pt>
                <c:pt idx="6">
                  <c:v>180s-210s</c:v>
                </c:pt>
                <c:pt idx="7">
                  <c:v>210s-240s</c:v>
                </c:pt>
                <c:pt idx="8">
                  <c:v>240s-270s</c:v>
                </c:pt>
                <c:pt idx="9">
                  <c:v>270s-300s</c:v>
                </c:pt>
              </c:strCache>
            </c:strRef>
          </c:cat>
          <c:val>
            <c:numRef>
              <c:f>'Solving Time over drones'!$N$2:$N$11</c:f>
              <c:numCache>
                <c:formatCode>General</c:formatCode>
                <c:ptCount val="10"/>
                <c:pt idx="0">
                  <c:v>99</c:v>
                </c:pt>
                <c:pt idx="1">
                  <c:v>13</c:v>
                </c:pt>
                <c:pt idx="2">
                  <c:v>0</c:v>
                </c:pt>
                <c:pt idx="3">
                  <c:v>2</c:v>
                </c:pt>
                <c:pt idx="4">
                  <c:v>27</c:v>
                </c:pt>
                <c:pt idx="5">
                  <c:v>8</c:v>
                </c:pt>
                <c:pt idx="6">
                  <c:v>8</c:v>
                </c:pt>
                <c:pt idx="7">
                  <c:v>5</c:v>
                </c:pt>
                <c:pt idx="8">
                  <c:v>6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48-4F01-8D88-D226883752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03826352"/>
        <c:axId val="1138451024"/>
      </c:barChart>
      <c:catAx>
        <c:axId val="11038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38451024"/>
        <c:crosses val="autoZero"/>
        <c:auto val="1"/>
        <c:lblAlgn val="ctr"/>
        <c:lblOffset val="100"/>
        <c:tickLblSkip val="1"/>
        <c:noMultiLvlLbl val="0"/>
      </c:catAx>
      <c:valAx>
        <c:axId val="1138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defRPr>
            </a:pPr>
            <a:endParaRPr lang="en-150"/>
          </a:p>
        </c:txPr>
        <c:crossAx val="11038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Unicode MS" panose="020B0604020202020204" pitchFamily="34" charset="-128"/>
              <a:ea typeface="Arial Unicode MS" panose="020B0604020202020204" pitchFamily="34" charset="-128"/>
              <a:cs typeface="Arial Unicode MS" panose="020B0604020202020204" pitchFamily="34" charset="-128"/>
            </a:defRPr>
          </a:pPr>
          <a:endParaRPr lang="en-150"/>
        </a:p>
      </c:txPr>
    </c:legend>
    <c:plotVisOnly val="1"/>
    <c:dispBlanksAs val="gap"/>
    <c:showDLblsOverMax val="0"/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sz="1000">
          <a:latin typeface="Arial Unicode MS" panose="020B0604020202020204" pitchFamily="34" charset="-128"/>
          <a:ea typeface="Arial Unicode MS" panose="020B0604020202020204" pitchFamily="34" charset="-128"/>
          <a:cs typeface="Arial Unicode MS" panose="020B0604020202020204" pitchFamily="34" charset="-128"/>
        </a:defRPr>
      </a:pPr>
      <a:endParaRPr lang="en-150"/>
    </a:p>
  </c:txPr>
  <c:printSettings>
    <c:headerFooter/>
    <c:pageMargins b="0" l="0" r="0" t="0" header="0" footer="0"/>
    <c:pageSetup paperSize="11" orientation="landscape" horizontalDpi="300"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Gap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Gap distribution</a:t>
          </a:r>
        </a:p>
      </cx:txPr>
    </cx:title>
    <cx:plotArea>
      <cx:plotAreaRegion>
        <cx:series layoutId="clusteredColumn" uniqueId="{0733ACAD-1857-4009-AB60-88396DD1D97D}">
          <cx:tx>
            <cx:txData>
              <cx:f>_xlchart.v1.0</cx:f>
              <cx:v>Gap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majorTickMarks type="out"/>
        <cx:tickLabels/>
      </cx:axis>
      <cx:axis id="1" hidden="1">
        <cx:valScaling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1751169</xdr:colOff>
      <xdr:row>29</xdr:row>
      <xdr:rowOff>25400</xdr:rowOff>
    </xdr:from>
    <xdr:to>
      <xdr:col>6</xdr:col>
      <xdr:colOff>623552</xdr:colOff>
      <xdr:row>44</xdr:row>
      <xdr:rowOff>57686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9D255-8F9A-4F66-8496-2E155E95F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330200</xdr:colOff>
      <xdr:row>29</xdr:row>
      <xdr:rowOff>25310</xdr:rowOff>
    </xdr:from>
    <xdr:to>
      <xdr:col>12</xdr:col>
      <xdr:colOff>763252</xdr:colOff>
      <xdr:row>44</xdr:row>
      <xdr:rowOff>61264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C346C79-ACAF-4D70-88C1-2E3999EF69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45300" y="5365660"/>
              <a:ext cx="4560552" cy="27982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150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599107</xdr:colOff>
      <xdr:row>12</xdr:row>
      <xdr:rowOff>22361</xdr:rowOff>
    </xdr:from>
    <xdr:to>
      <xdr:col>17</xdr:col>
      <xdr:colOff>183507</xdr:colOff>
      <xdr:row>41</xdr:row>
      <xdr:rowOff>10011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2DFF5-6D39-4383-802E-6A0B83ABB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21440</xdr:colOff>
      <xdr:row>12</xdr:row>
      <xdr:rowOff>168234</xdr:rowOff>
    </xdr:from>
    <xdr:to>
      <xdr:col>18</xdr:col>
      <xdr:colOff>272178</xdr:colOff>
      <xdr:row>41</xdr:row>
      <xdr:rowOff>155884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A5BFC-2A06-4449-8B92-88848FE98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551852</xdr:colOff>
      <xdr:row>16</xdr:row>
      <xdr:rowOff>130881</xdr:rowOff>
    </xdr:from>
    <xdr:to>
      <xdr:col>19</xdr:col>
      <xdr:colOff>190002</xdr:colOff>
      <xdr:row>45</xdr:row>
      <xdr:rowOff>118531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7D770-5858-4E3B-897C-81639D755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21440</xdr:colOff>
      <xdr:row>12</xdr:row>
      <xdr:rowOff>168234</xdr:rowOff>
    </xdr:from>
    <xdr:to>
      <xdr:col>18</xdr:col>
      <xdr:colOff>272178</xdr:colOff>
      <xdr:row>41</xdr:row>
      <xdr:rowOff>155884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A2D53-B70B-4861-B0CB-0ED13AA7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599107</xdr:colOff>
      <xdr:row>12</xdr:row>
      <xdr:rowOff>22361</xdr:rowOff>
    </xdr:from>
    <xdr:to>
      <xdr:col>17</xdr:col>
      <xdr:colOff>183507</xdr:colOff>
      <xdr:row>41</xdr:row>
      <xdr:rowOff>10011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3337E-A334-4150-9E80-F7FCD9DED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21440</xdr:colOff>
      <xdr:row>12</xdr:row>
      <xdr:rowOff>168234</xdr:rowOff>
    </xdr:from>
    <xdr:to>
      <xdr:col>18</xdr:col>
      <xdr:colOff>272178</xdr:colOff>
      <xdr:row>41</xdr:row>
      <xdr:rowOff>155884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201F2-C4F2-4B89-A356-8F823E54A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551852</xdr:colOff>
      <xdr:row>16</xdr:row>
      <xdr:rowOff>130881</xdr:rowOff>
    </xdr:from>
    <xdr:to>
      <xdr:col>19</xdr:col>
      <xdr:colOff>190002</xdr:colOff>
      <xdr:row>45</xdr:row>
      <xdr:rowOff>118531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2A2F2-777A-4F5D-9C9D-2348C8DFD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21440</xdr:colOff>
      <xdr:row>12</xdr:row>
      <xdr:rowOff>168234</xdr:rowOff>
    </xdr:from>
    <xdr:to>
      <xdr:col>18</xdr:col>
      <xdr:colOff>272178</xdr:colOff>
      <xdr:row>41</xdr:row>
      <xdr:rowOff>155884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E5EAF-0526-4976-B99A-DF6FD040C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227500-42E6-4C3A-927F-8320D669149D}" name="Table29" displayName="Table29" ref="A1:J1048576" totalsRowShown="0">
  <autoFilter ref="A1:J1048576" xr:uid="{00000000-0009-0000-0100-000002000000}">
    <filterColumn colId="0">
      <filters blank="1">
        <filter val="4"/>
        <filter val="5"/>
        <filter val="6"/>
      </filters>
    </filterColumn>
  </autoFilter>
  <sortState xmlns:xlrd2="http://schemas.microsoft.com/office/spreadsheetml/2017/richdata2" ref="A2:J725">
    <sortCondition ref="A1:A1048576"/>
  </sortState>
  <tableColumns count="10">
    <tableColumn id="1" xr3:uid="{04BD1517-7AE2-4886-A4FE-756044C55798}" name="Nodes"/>
    <tableColumn id="2" xr3:uid="{643E784F-7E2F-4FFD-88D6-68C06B44A373}" name="Pesticide_Max_Node"/>
    <tableColumn id="3" xr3:uid="{FBF7D0DE-EF4A-4886-884C-56ACCE3DE699}" name="Refill_time"/>
    <tableColumn id="4" xr3:uid="{FF7BA384-7330-48AA-B20A-E9190CB854A0}" name="Max_num_drones"/>
    <tableColumn id="5" xr3:uid="{A64C14FC-AC72-4ABC-899A-38504C38233F}" name="Seed"/>
    <tableColumn id="6" xr3:uid="{2C93F80C-F9F1-4935-906D-69080EB94196}" name="Total_time"/>
    <tableColumn id="7" xr3:uid="{1FFEC99C-4714-4F01-9A59-424EEB5EFCCE}" name="Max_trips"/>
    <tableColumn id="8" xr3:uid="{5511EB66-C31D-4E54-8AEA-757F99442AA6}" name="Cost"/>
    <tableColumn id="9" xr3:uid="{85F2DBB0-E284-453A-9A20-10D0E5EBC1A7}" name="Gap"/>
    <tableColumn id="10" xr3:uid="{06E84A53-214B-4FD9-8663-CD04E6CE5822}" name="Solving_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J1048576" totalsRowShown="0">
  <autoFilter ref="A1:J1048576" xr:uid="{00000000-0009-0000-0100-000002000000}"/>
  <sortState xmlns:xlrd2="http://schemas.microsoft.com/office/spreadsheetml/2017/richdata2" ref="A2:J725">
    <sortCondition ref="A1:A1048576"/>
  </sortState>
  <tableColumns count="10">
    <tableColumn id="1" xr3:uid="{00000000-0010-0000-0000-000001000000}" name="Nodes"/>
    <tableColumn id="2" xr3:uid="{00000000-0010-0000-0000-000002000000}" name="Pesticide_Max_Node"/>
    <tableColumn id="3" xr3:uid="{00000000-0010-0000-0000-000003000000}" name="Refill_time"/>
    <tableColumn id="4" xr3:uid="{00000000-0010-0000-0000-000004000000}" name="Max_num_drones"/>
    <tableColumn id="5" xr3:uid="{00000000-0010-0000-0000-000005000000}" name="Seed"/>
    <tableColumn id="6" xr3:uid="{00000000-0010-0000-0000-000006000000}" name="Total_time"/>
    <tableColumn id="7" xr3:uid="{00000000-0010-0000-0000-000007000000}" name="Max_trips"/>
    <tableColumn id="8" xr3:uid="{00000000-0010-0000-0000-000008000000}" name="Cost"/>
    <tableColumn id="9" xr3:uid="{00000000-0010-0000-0000-000009000000}" name="Gap"/>
    <tableColumn id="10" xr3:uid="{00000000-0010-0000-0000-00000A000000}" name="Solving_ti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DB8C64-9C5B-4299-B38F-95BB3C5D5BBE}" name="Table1" displayName="Table1" ref="A1:D1048576" totalsRowShown="0" headerRowDxfId="46" dataDxfId="45">
  <autoFilter ref="A1:D1048576" xr:uid="{0FDB8C64-9C5B-4299-B38F-95BB3C5D5BBE}"/>
  <tableColumns count="4">
    <tableColumn id="1" xr3:uid="{DD78222E-0AC5-45E4-B4D9-C9165EE1A5BF}" name="4" dataDxfId="44"/>
    <tableColumn id="2" xr3:uid="{673BC72A-1A9B-4DA3-B588-E5471EF33BAA}" name="5" dataDxfId="43"/>
    <tableColumn id="3" xr3:uid="{78AB4F32-7F22-42F4-9073-B2170394DA7A}" name="6" dataDxfId="42"/>
    <tableColumn id="4" xr3:uid="{91C1E266-5AF4-4886-A1B3-01E2BBE6E5C4}" name="7" dataDxfId="4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377360-439A-4CCC-B4DE-878D3054C254}" name="Table14" displayName="Table14" ref="A1:D1048576" totalsRowShown="0" headerRowDxfId="40" dataDxfId="39">
  <autoFilter ref="A1:D1048576" xr:uid="{66377360-439A-4CCC-B4DE-878D3054C254}"/>
  <tableColumns count="4">
    <tableColumn id="1" xr3:uid="{12137BA3-0452-457D-BC27-C58B3225C27A}" name="4" dataDxfId="38"/>
    <tableColumn id="2" xr3:uid="{2AD3B635-5FF8-4D4C-B3D1-C839125CBE2B}" name="5" dataDxfId="37"/>
    <tableColumn id="3" xr3:uid="{E8044AE8-97F9-4E5F-A247-CAC6909A7EF4}" name="6" dataDxfId="36"/>
    <tableColumn id="4" xr3:uid="{99A99A28-BBF0-4C9B-B71E-CEF69D95E59C}" name="7" data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2DDB4A-03DC-4909-A818-FADFB2792ADB}" name="Table1410" displayName="Table1410" ref="A1:D1048576" totalsRowShown="0" headerRowDxfId="11" dataDxfId="10">
  <autoFilter ref="A1:D1048576" xr:uid="{66377360-439A-4CCC-B4DE-878D3054C254}"/>
  <tableColumns count="4">
    <tableColumn id="1" xr3:uid="{80843F3D-3CA9-4D08-BFC9-957444E12BBB}" name="4" dataDxfId="9"/>
    <tableColumn id="2" xr3:uid="{94CD40C6-9951-4A85-8AC0-543EE9E3DDD4}" name="5" dataDxfId="8"/>
    <tableColumn id="3" xr3:uid="{74B15845-9402-4D33-8FEA-4123A927CB2F}" name="6" dataDxfId="7"/>
    <tableColumn id="4" xr3:uid="{343A20DB-75F2-45C3-8DC8-2E6B3F3EFECA}" name="7" dataDxf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9BDC9E-5692-42FF-A214-F2F82C88FE49}" name="Table145" displayName="Table145" ref="A1:D1048576" totalsRowShown="0" headerRowDxfId="34" dataDxfId="33">
  <autoFilter ref="A1:D1048576" xr:uid="{66377360-439A-4CCC-B4DE-878D3054C254}"/>
  <tableColumns count="4">
    <tableColumn id="1" xr3:uid="{CDC86E96-8DA0-41BB-B75C-BD1055437CE1}" name="4" dataDxfId="32"/>
    <tableColumn id="2" xr3:uid="{99A6EF4C-5152-41D6-A595-F45BAB6F5CA8}" name="5" dataDxfId="31"/>
    <tableColumn id="3" xr3:uid="{090C06D7-E18B-4325-9051-B4D2FE578F49}" name="6" dataDxfId="30"/>
    <tableColumn id="4" xr3:uid="{1A789588-E2B0-484A-91E8-7084D997C7E3}" name="7" dataDxfId="2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B270E6-7A16-46AB-9935-A125BBF2189B}" name="Table17" displayName="Table17" ref="A1:D1048576" totalsRowShown="0" dataDxfId="28">
  <autoFilter ref="A1:D1048576" xr:uid="{0FDB8C64-9C5B-4299-B38F-95BB3C5D5BBE}"/>
  <tableColumns count="4">
    <tableColumn id="1" xr3:uid="{52DCDD4F-006D-47A5-BC65-027E7889C7F8}" name="2" dataDxfId="27"/>
    <tableColumn id="2" xr3:uid="{14EBDB0E-DA67-4CE9-B874-2E4F9D42D62A}" name="3" dataDxfId="26"/>
    <tableColumn id="3" xr3:uid="{EB1E2318-7B0E-4F5B-8B88-2406798443B5}" name="4" dataDxfId="25"/>
    <tableColumn id="4" xr3:uid="{99FAACB6-C378-4515-B75E-352C02B40221}" name="5" dataDxfId="2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585D9E-EF9F-4CFA-8EF0-108A2435AAF5}" name="Table148" displayName="Table148" ref="A1:D1048576" totalsRowShown="0" headerRowDxfId="23" dataDxfId="22">
  <autoFilter ref="A1:D1048576" xr:uid="{66377360-439A-4CCC-B4DE-878D3054C254}"/>
  <tableColumns count="4">
    <tableColumn id="1" xr3:uid="{C62AB820-69D1-4FBE-9463-8DCEEAB3A476}" name="2" dataDxfId="21"/>
    <tableColumn id="2" xr3:uid="{1B16FB49-73EF-42B1-B75F-AD8C7BDAC6E0}" name="3" dataDxfId="20"/>
    <tableColumn id="3" xr3:uid="{B0C840D1-AE4E-4E77-A674-8CD45435E5BA}" name="4" dataDxfId="19"/>
    <tableColumn id="4" xr3:uid="{5B05C669-587B-4FCF-89E2-507E9029EEEF}" name="5" data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2D77515-E140-4E15-8DC4-E3FEC4EC36D9}" name="Table141011" displayName="Table141011" ref="A1:D1048576" totalsRowShown="0" headerRowDxfId="5" dataDxfId="4">
  <autoFilter ref="A1:D1048576" xr:uid="{66377360-439A-4CCC-B4DE-878D3054C254}"/>
  <tableColumns count="4">
    <tableColumn id="1" xr3:uid="{8E8866D2-5840-4462-8F5B-D25D6A87830A}" name="2" dataDxfId="3"/>
    <tableColumn id="2" xr3:uid="{164155EF-678A-40EF-8543-2573F00A29F9}" name="3" dataDxfId="2"/>
    <tableColumn id="3" xr3:uid="{730479C0-E3BD-4E92-9E8C-2EF4DD0D5674}" name="4" dataDxfId="1"/>
    <tableColumn id="4" xr3:uid="{E85039EF-A8AC-4935-81DE-0CAB6AC14F5F}" name="5" dataDxfId="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A8214-A0E0-470E-8B3F-10EFAE302251}" name="Table1456" displayName="Table1456" ref="A1:D1048576" totalsRowShown="0" headerRowDxfId="17" dataDxfId="16">
  <autoFilter ref="A1:D1048576" xr:uid="{66377360-439A-4CCC-B4DE-878D3054C254}"/>
  <tableColumns count="4">
    <tableColumn id="1" xr3:uid="{9F0CACE6-F784-495C-B44A-4453E9DAEDA4}" name="2" dataDxfId="15"/>
    <tableColumn id="2" xr3:uid="{467FD905-6E04-4B61-AFF8-E25C0A964617}" name="3" dataDxfId="14"/>
    <tableColumn id="3" xr3:uid="{AE8E6DD4-8A43-4445-8361-8868626EC59E}" name="4" dataDxfId="13"/>
    <tableColumn id="4" xr3:uid="{42CA6E0A-8C69-4606-9AAB-2253EF36DAFE}" name="5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7D2F-7C17-4678-B76E-ACCBC8374F4E}">
  <dimension ref="A1:J721"/>
  <sheetViews>
    <sheetView topLeftCell="A103" zoomScale="55" zoomScaleNormal="55" workbookViewId="0">
      <selection activeCell="L108" sqref="L108"/>
    </sheetView>
  </sheetViews>
  <sheetFormatPr defaultRowHeight="14.5"/>
  <cols>
    <col min="2" max="2" width="20.36328125" customWidth="1"/>
    <col min="3" max="3" width="11.7265625" customWidth="1"/>
    <col min="4" max="4" width="18.08984375" customWidth="1"/>
    <col min="6" max="6" width="11.90625" customWidth="1"/>
    <col min="7" max="7" width="11.26953125" customWidth="1"/>
    <col min="10" max="10" width="13.179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</row>
    <row r="2" spans="1:10">
      <c r="A2">
        <v>4</v>
      </c>
      <c r="B2">
        <v>10</v>
      </c>
      <c r="C2">
        <v>30</v>
      </c>
      <c r="D2">
        <v>2</v>
      </c>
      <c r="E2">
        <v>0</v>
      </c>
      <c r="F2">
        <v>456.82110080121402</v>
      </c>
      <c r="G2">
        <v>2</v>
      </c>
      <c r="H2">
        <v>907.43955713600201</v>
      </c>
      <c r="I2">
        <v>0</v>
      </c>
      <c r="J2">
        <v>0.29464411735534601</v>
      </c>
    </row>
    <row r="3" spans="1:10">
      <c r="A3">
        <v>4</v>
      </c>
      <c r="B3">
        <v>10</v>
      </c>
      <c r="C3">
        <v>30</v>
      </c>
      <c r="D3">
        <v>2</v>
      </c>
      <c r="E3">
        <v>1</v>
      </c>
      <c r="F3">
        <v>398.79573982085901</v>
      </c>
      <c r="G3">
        <v>2</v>
      </c>
      <c r="H3">
        <v>1028.0796920180501</v>
      </c>
      <c r="I3">
        <v>0</v>
      </c>
      <c r="J3">
        <v>0.24923753738403301</v>
      </c>
    </row>
    <row r="4" spans="1:10">
      <c r="A4">
        <v>4</v>
      </c>
      <c r="B4">
        <v>10</v>
      </c>
      <c r="C4">
        <v>30</v>
      </c>
      <c r="D4">
        <v>2</v>
      </c>
      <c r="E4">
        <v>2</v>
      </c>
      <c r="F4">
        <v>346.12088121865798</v>
      </c>
      <c r="G4">
        <v>2</v>
      </c>
      <c r="H4">
        <v>789.59153857871104</v>
      </c>
      <c r="I4">
        <v>0</v>
      </c>
      <c r="J4">
        <v>0.336575508117675</v>
      </c>
    </row>
    <row r="5" spans="1:10">
      <c r="A5">
        <v>4</v>
      </c>
      <c r="B5">
        <v>10</v>
      </c>
      <c r="C5">
        <v>30</v>
      </c>
      <c r="D5">
        <v>2</v>
      </c>
      <c r="E5">
        <v>3</v>
      </c>
      <c r="F5">
        <v>418.57962795276501</v>
      </c>
      <c r="G5">
        <v>2</v>
      </c>
      <c r="H5">
        <v>947.22315872383797</v>
      </c>
      <c r="I5">
        <v>0</v>
      </c>
      <c r="J5">
        <v>0.32558393478393499</v>
      </c>
    </row>
    <row r="6" spans="1:10">
      <c r="A6">
        <v>4</v>
      </c>
      <c r="B6">
        <v>10</v>
      </c>
      <c r="C6">
        <v>30</v>
      </c>
      <c r="D6">
        <v>2</v>
      </c>
      <c r="E6">
        <v>4</v>
      </c>
      <c r="F6">
        <v>502.02058579972402</v>
      </c>
      <c r="G6">
        <v>2</v>
      </c>
      <c r="H6">
        <v>1047.4696782855999</v>
      </c>
      <c r="I6">
        <v>0</v>
      </c>
      <c r="J6">
        <v>0.288350820541381</v>
      </c>
    </row>
    <row r="7" spans="1:10">
      <c r="A7">
        <v>4</v>
      </c>
      <c r="B7">
        <v>10</v>
      </c>
      <c r="C7">
        <v>30</v>
      </c>
      <c r="D7">
        <v>3</v>
      </c>
      <c r="E7">
        <v>0</v>
      </c>
      <c r="F7">
        <v>388.93127262010199</v>
      </c>
      <c r="G7">
        <v>2</v>
      </c>
      <c r="H7">
        <v>647.02541700261304</v>
      </c>
      <c r="I7">
        <v>0</v>
      </c>
      <c r="J7">
        <v>1.0615041255950901</v>
      </c>
    </row>
    <row r="8" spans="1:10">
      <c r="A8">
        <v>4</v>
      </c>
      <c r="B8">
        <v>10</v>
      </c>
      <c r="C8">
        <v>30</v>
      </c>
      <c r="D8">
        <v>3</v>
      </c>
      <c r="E8">
        <v>1</v>
      </c>
      <c r="F8">
        <v>262.35598560356601</v>
      </c>
      <c r="G8">
        <v>1</v>
      </c>
      <c r="H8">
        <v>744.08318202187695</v>
      </c>
      <c r="I8">
        <v>0</v>
      </c>
      <c r="J8">
        <v>9.5592737197875893E-2</v>
      </c>
    </row>
    <row r="9" spans="1:10">
      <c r="A9">
        <v>4</v>
      </c>
      <c r="B9">
        <v>10</v>
      </c>
      <c r="C9">
        <v>30</v>
      </c>
      <c r="D9">
        <v>3</v>
      </c>
      <c r="E9">
        <v>2</v>
      </c>
      <c r="F9">
        <v>249.971328058252</v>
      </c>
      <c r="G9">
        <v>1</v>
      </c>
      <c r="H9">
        <v>542.11086458825696</v>
      </c>
      <c r="I9">
        <v>0</v>
      </c>
      <c r="J9">
        <v>6.4564943313598605E-2</v>
      </c>
    </row>
    <row r="10" spans="1:10">
      <c r="A10">
        <v>4</v>
      </c>
      <c r="B10">
        <v>10</v>
      </c>
      <c r="C10">
        <v>30</v>
      </c>
      <c r="D10">
        <v>3</v>
      </c>
      <c r="E10">
        <v>3</v>
      </c>
      <c r="F10">
        <v>319.97640052009098</v>
      </c>
      <c r="G10">
        <v>1</v>
      </c>
      <c r="H10">
        <v>684.51816545164604</v>
      </c>
      <c r="I10">
        <v>0</v>
      </c>
      <c r="J10">
        <v>6.8062782287597601E-2</v>
      </c>
    </row>
    <row r="11" spans="1:10">
      <c r="A11">
        <v>4</v>
      </c>
      <c r="B11">
        <v>10</v>
      </c>
      <c r="C11">
        <v>30</v>
      </c>
      <c r="D11">
        <v>3</v>
      </c>
      <c r="E11">
        <v>4</v>
      </c>
      <c r="F11">
        <v>414.74298664182601</v>
      </c>
      <c r="G11">
        <v>1</v>
      </c>
      <c r="H11">
        <v>735.37119358753705</v>
      </c>
      <c r="I11">
        <v>0</v>
      </c>
      <c r="J11">
        <v>0.10910987854003899</v>
      </c>
    </row>
    <row r="12" spans="1:10">
      <c r="A12">
        <v>4</v>
      </c>
      <c r="B12">
        <v>10</v>
      </c>
      <c r="C12">
        <v>30</v>
      </c>
      <c r="D12">
        <v>4</v>
      </c>
      <c r="E12">
        <v>0</v>
      </c>
      <c r="F12">
        <v>264.53576818531201</v>
      </c>
      <c r="G12">
        <v>1</v>
      </c>
      <c r="H12">
        <v>490.76426685191899</v>
      </c>
      <c r="I12">
        <v>0</v>
      </c>
      <c r="J12">
        <v>0.15364408493041901</v>
      </c>
    </row>
    <row r="13" spans="1:10">
      <c r="A13">
        <v>4</v>
      </c>
      <c r="B13">
        <v>10</v>
      </c>
      <c r="C13">
        <v>30</v>
      </c>
      <c r="D13">
        <v>4</v>
      </c>
      <c r="E13">
        <v>1</v>
      </c>
      <c r="F13">
        <v>233.55571226593199</v>
      </c>
      <c r="G13">
        <v>1</v>
      </c>
      <c r="H13">
        <v>687.64562688897001</v>
      </c>
      <c r="I13">
        <v>0</v>
      </c>
      <c r="J13">
        <v>0.12570643424987701</v>
      </c>
    </row>
    <row r="14" spans="1:10">
      <c r="A14">
        <v>4</v>
      </c>
      <c r="B14">
        <v>10</v>
      </c>
      <c r="C14">
        <v>30</v>
      </c>
      <c r="D14">
        <v>4</v>
      </c>
      <c r="E14">
        <v>2</v>
      </c>
      <c r="F14">
        <v>230.613223062641</v>
      </c>
      <c r="G14">
        <v>1</v>
      </c>
      <c r="H14">
        <v>444.670883465614</v>
      </c>
      <c r="I14">
        <v>0</v>
      </c>
      <c r="J14">
        <v>0.11160540580749501</v>
      </c>
    </row>
    <row r="15" spans="1:10">
      <c r="A15">
        <v>4</v>
      </c>
      <c r="B15">
        <v>10</v>
      </c>
      <c r="C15">
        <v>30</v>
      </c>
      <c r="D15">
        <v>4</v>
      </c>
      <c r="E15">
        <v>3</v>
      </c>
      <c r="F15">
        <v>256.97185218598497</v>
      </c>
      <c r="G15">
        <v>1</v>
      </c>
      <c r="H15">
        <v>530.58675572549896</v>
      </c>
      <c r="I15">
        <v>0</v>
      </c>
      <c r="J15">
        <v>0.13062334060668901</v>
      </c>
    </row>
    <row r="16" spans="1:10">
      <c r="A16">
        <v>4</v>
      </c>
      <c r="B16">
        <v>10</v>
      </c>
      <c r="C16">
        <v>30</v>
      </c>
      <c r="D16">
        <v>4</v>
      </c>
      <c r="E16">
        <v>4</v>
      </c>
      <c r="F16">
        <v>279.68518486708803</v>
      </c>
      <c r="G16">
        <v>1</v>
      </c>
      <c r="H16">
        <v>562.77564628061702</v>
      </c>
      <c r="I16">
        <v>0</v>
      </c>
      <c r="J16">
        <v>8.95864963531494E-2</v>
      </c>
    </row>
    <row r="17" spans="1:10">
      <c r="A17">
        <v>4</v>
      </c>
      <c r="B17">
        <v>10</v>
      </c>
      <c r="C17">
        <v>30</v>
      </c>
      <c r="D17">
        <v>5</v>
      </c>
      <c r="E17">
        <v>0</v>
      </c>
      <c r="F17">
        <v>222.04571020728901</v>
      </c>
      <c r="G17">
        <v>1</v>
      </c>
      <c r="H17">
        <v>414.512475071994</v>
      </c>
      <c r="I17">
        <v>0</v>
      </c>
      <c r="J17">
        <v>0.160653591156005</v>
      </c>
    </row>
    <row r="18" spans="1:10">
      <c r="A18">
        <v>4</v>
      </c>
      <c r="B18">
        <v>10</v>
      </c>
      <c r="C18">
        <v>30</v>
      </c>
      <c r="D18">
        <v>5</v>
      </c>
      <c r="E18">
        <v>1</v>
      </c>
      <c r="F18">
        <v>230.596988727433</v>
      </c>
      <c r="G18">
        <v>1</v>
      </c>
      <c r="H18">
        <v>631.39004345965805</v>
      </c>
      <c r="I18">
        <v>0</v>
      </c>
      <c r="J18">
        <v>0.13820123672485299</v>
      </c>
    </row>
    <row r="19" spans="1:10">
      <c r="A19">
        <v>4</v>
      </c>
      <c r="B19">
        <v>10</v>
      </c>
      <c r="C19">
        <v>30</v>
      </c>
      <c r="D19">
        <v>5</v>
      </c>
      <c r="E19">
        <v>2</v>
      </c>
      <c r="F19">
        <v>230.61322306264</v>
      </c>
      <c r="G19">
        <v>1</v>
      </c>
      <c r="H19">
        <v>393.69096744441401</v>
      </c>
      <c r="I19">
        <v>0</v>
      </c>
      <c r="J19">
        <v>0.16872215270995999</v>
      </c>
    </row>
    <row r="20" spans="1:10">
      <c r="A20">
        <v>4</v>
      </c>
      <c r="B20">
        <v>10</v>
      </c>
      <c r="C20">
        <v>30</v>
      </c>
      <c r="D20">
        <v>5</v>
      </c>
      <c r="E20">
        <v>3</v>
      </c>
      <c r="F20">
        <v>212.23543050101301</v>
      </c>
      <c r="G20">
        <v>1</v>
      </c>
      <c r="H20">
        <v>473.87131771183601</v>
      </c>
      <c r="I20">
        <v>0</v>
      </c>
      <c r="J20">
        <v>0.15981340408325101</v>
      </c>
    </row>
    <row r="21" spans="1:10">
      <c r="A21">
        <v>4</v>
      </c>
      <c r="B21">
        <v>10</v>
      </c>
      <c r="C21">
        <v>30</v>
      </c>
      <c r="D21">
        <v>5</v>
      </c>
      <c r="E21">
        <v>4</v>
      </c>
      <c r="F21">
        <v>279.68518486708803</v>
      </c>
      <c r="G21">
        <v>1</v>
      </c>
      <c r="H21">
        <v>519.15967863728702</v>
      </c>
      <c r="I21">
        <v>0</v>
      </c>
      <c r="J21">
        <v>0.13313269615173301</v>
      </c>
    </row>
    <row r="22" spans="1:10">
      <c r="A22">
        <v>4</v>
      </c>
      <c r="B22">
        <v>10</v>
      </c>
      <c r="C22">
        <v>60</v>
      </c>
      <c r="D22">
        <v>2</v>
      </c>
      <c r="E22">
        <v>0</v>
      </c>
      <c r="F22">
        <v>486.82110080121299</v>
      </c>
      <c r="G22">
        <v>2</v>
      </c>
      <c r="H22">
        <v>984.071533608138</v>
      </c>
      <c r="I22">
        <v>0</v>
      </c>
      <c r="J22">
        <v>0.248995065689086</v>
      </c>
    </row>
    <row r="23" spans="1:10">
      <c r="A23">
        <v>4</v>
      </c>
      <c r="B23">
        <v>10</v>
      </c>
      <c r="C23">
        <v>60</v>
      </c>
      <c r="D23">
        <v>2</v>
      </c>
      <c r="E23">
        <v>1</v>
      </c>
      <c r="F23">
        <v>428.79573982085702</v>
      </c>
      <c r="G23">
        <v>2</v>
      </c>
      <c r="H23">
        <v>1081.33907998461</v>
      </c>
      <c r="I23">
        <v>0</v>
      </c>
      <c r="J23">
        <v>0.20719957351684501</v>
      </c>
    </row>
    <row r="24" spans="1:10">
      <c r="A24">
        <v>4</v>
      </c>
      <c r="B24">
        <v>10</v>
      </c>
      <c r="C24">
        <v>60</v>
      </c>
      <c r="D24">
        <v>2</v>
      </c>
      <c r="E24">
        <v>2</v>
      </c>
      <c r="F24">
        <v>451.36886942299799</v>
      </c>
      <c r="G24">
        <v>2</v>
      </c>
      <c r="H24">
        <v>832.75309139549699</v>
      </c>
      <c r="I24">
        <v>0</v>
      </c>
      <c r="J24">
        <v>0.23923230171203599</v>
      </c>
    </row>
    <row r="25" spans="1:10">
      <c r="A25">
        <v>4</v>
      </c>
      <c r="B25">
        <v>10</v>
      </c>
      <c r="C25">
        <v>60</v>
      </c>
      <c r="D25">
        <v>2</v>
      </c>
      <c r="E25">
        <v>3</v>
      </c>
      <c r="F25">
        <v>448.57962795276501</v>
      </c>
      <c r="G25">
        <v>2</v>
      </c>
      <c r="H25">
        <v>991.02242135536198</v>
      </c>
      <c r="I25">
        <v>0</v>
      </c>
      <c r="J25">
        <v>0.31149530410766602</v>
      </c>
    </row>
    <row r="26" spans="1:10">
      <c r="A26">
        <v>4</v>
      </c>
      <c r="B26">
        <v>10</v>
      </c>
      <c r="C26">
        <v>60</v>
      </c>
      <c r="D26">
        <v>2</v>
      </c>
      <c r="E26">
        <v>4</v>
      </c>
      <c r="F26">
        <v>507.75261568209402</v>
      </c>
      <c r="G26">
        <v>2</v>
      </c>
      <c r="H26">
        <v>1053.17160403554</v>
      </c>
      <c r="I26">
        <v>0</v>
      </c>
      <c r="J26">
        <v>0.23696255683898901</v>
      </c>
    </row>
    <row r="27" spans="1:10">
      <c r="A27">
        <v>4</v>
      </c>
      <c r="B27">
        <v>10</v>
      </c>
      <c r="C27">
        <v>60</v>
      </c>
      <c r="D27">
        <v>3</v>
      </c>
      <c r="E27">
        <v>0</v>
      </c>
      <c r="F27">
        <v>418.93127262010199</v>
      </c>
      <c r="G27">
        <v>2</v>
      </c>
      <c r="H27">
        <v>688.747871691667</v>
      </c>
      <c r="I27">
        <v>0</v>
      </c>
      <c r="J27">
        <v>1.07449102401733</v>
      </c>
    </row>
    <row r="28" spans="1:10">
      <c r="A28">
        <v>4</v>
      </c>
      <c r="B28">
        <v>10</v>
      </c>
      <c r="C28">
        <v>60</v>
      </c>
      <c r="D28">
        <v>3</v>
      </c>
      <c r="E28">
        <v>1</v>
      </c>
      <c r="F28">
        <v>262.35598560356601</v>
      </c>
      <c r="G28">
        <v>1</v>
      </c>
      <c r="H28">
        <v>744.08318202187695</v>
      </c>
      <c r="I28">
        <v>0</v>
      </c>
      <c r="J28">
        <v>9.0586900711059501E-2</v>
      </c>
    </row>
    <row r="29" spans="1:10">
      <c r="A29">
        <v>4</v>
      </c>
      <c r="B29">
        <v>10</v>
      </c>
      <c r="C29">
        <v>60</v>
      </c>
      <c r="D29">
        <v>3</v>
      </c>
      <c r="E29">
        <v>2</v>
      </c>
      <c r="F29">
        <v>249.971328058252</v>
      </c>
      <c r="G29">
        <v>1</v>
      </c>
      <c r="H29">
        <v>542.11086458825696</v>
      </c>
      <c r="I29">
        <v>0</v>
      </c>
      <c r="J29">
        <v>6.2531232833862305E-2</v>
      </c>
    </row>
    <row r="30" spans="1:10">
      <c r="A30">
        <v>4</v>
      </c>
      <c r="B30">
        <v>10</v>
      </c>
      <c r="C30">
        <v>60</v>
      </c>
      <c r="D30">
        <v>3</v>
      </c>
      <c r="E30">
        <v>3</v>
      </c>
      <c r="F30">
        <v>319.97640052009098</v>
      </c>
      <c r="G30">
        <v>1</v>
      </c>
      <c r="H30">
        <v>684.51816545164604</v>
      </c>
      <c r="I30">
        <v>0</v>
      </c>
      <c r="J30">
        <v>6.5061807632446206E-2</v>
      </c>
    </row>
    <row r="31" spans="1:10">
      <c r="A31">
        <v>4</v>
      </c>
      <c r="B31">
        <v>10</v>
      </c>
      <c r="C31">
        <v>60</v>
      </c>
      <c r="D31">
        <v>3</v>
      </c>
      <c r="E31">
        <v>4</v>
      </c>
      <c r="F31">
        <v>414.74298664182601</v>
      </c>
      <c r="G31">
        <v>1</v>
      </c>
      <c r="H31">
        <v>735.37119358753705</v>
      </c>
      <c r="I31">
        <v>0</v>
      </c>
      <c r="J31">
        <v>7.6573133468627902E-2</v>
      </c>
    </row>
    <row r="32" spans="1:10">
      <c r="A32">
        <v>4</v>
      </c>
      <c r="B32">
        <v>10</v>
      </c>
      <c r="C32">
        <v>60</v>
      </c>
      <c r="D32">
        <v>4</v>
      </c>
      <c r="E32">
        <v>0</v>
      </c>
      <c r="F32">
        <v>264.53576818531201</v>
      </c>
      <c r="G32">
        <v>1</v>
      </c>
      <c r="H32">
        <v>490.76426685191899</v>
      </c>
      <c r="I32">
        <v>0</v>
      </c>
      <c r="J32">
        <v>0.14705824851989699</v>
      </c>
    </row>
    <row r="33" spans="1:10">
      <c r="A33">
        <v>4</v>
      </c>
      <c r="B33">
        <v>10</v>
      </c>
      <c r="C33">
        <v>60</v>
      </c>
      <c r="D33">
        <v>4</v>
      </c>
      <c r="E33">
        <v>1</v>
      </c>
      <c r="F33">
        <v>233.55571226593199</v>
      </c>
      <c r="G33">
        <v>1</v>
      </c>
      <c r="H33">
        <v>687.64562688897001</v>
      </c>
      <c r="I33">
        <v>0</v>
      </c>
      <c r="J33">
        <v>0.117835044860839</v>
      </c>
    </row>
    <row r="34" spans="1:10">
      <c r="A34">
        <v>4</v>
      </c>
      <c r="B34">
        <v>10</v>
      </c>
      <c r="C34">
        <v>60</v>
      </c>
      <c r="D34">
        <v>4</v>
      </c>
      <c r="E34">
        <v>2</v>
      </c>
      <c r="F34">
        <v>230.613223062641</v>
      </c>
      <c r="G34">
        <v>1</v>
      </c>
      <c r="H34">
        <v>444.670883465614</v>
      </c>
      <c r="I34">
        <v>0</v>
      </c>
      <c r="J34">
        <v>0.11360883712768501</v>
      </c>
    </row>
    <row r="35" spans="1:10">
      <c r="A35">
        <v>4</v>
      </c>
      <c r="B35">
        <v>10</v>
      </c>
      <c r="C35">
        <v>60</v>
      </c>
      <c r="D35">
        <v>4</v>
      </c>
      <c r="E35">
        <v>3</v>
      </c>
      <c r="F35">
        <v>256.97185218598497</v>
      </c>
      <c r="G35">
        <v>1</v>
      </c>
      <c r="H35">
        <v>530.58675572549896</v>
      </c>
      <c r="I35">
        <v>0</v>
      </c>
      <c r="J35">
        <v>0.126123666763305</v>
      </c>
    </row>
    <row r="36" spans="1:10">
      <c r="A36">
        <v>4</v>
      </c>
      <c r="B36">
        <v>10</v>
      </c>
      <c r="C36">
        <v>60</v>
      </c>
      <c r="D36">
        <v>4</v>
      </c>
      <c r="E36">
        <v>4</v>
      </c>
      <c r="F36">
        <v>279.68518486708803</v>
      </c>
      <c r="G36">
        <v>1</v>
      </c>
      <c r="H36">
        <v>562.77564628061702</v>
      </c>
      <c r="I36">
        <v>0</v>
      </c>
      <c r="J36">
        <v>7.6070308685302707E-2</v>
      </c>
    </row>
    <row r="37" spans="1:10">
      <c r="A37">
        <v>4</v>
      </c>
      <c r="B37">
        <v>10</v>
      </c>
      <c r="C37">
        <v>60</v>
      </c>
      <c r="D37">
        <v>5</v>
      </c>
      <c r="E37">
        <v>0</v>
      </c>
      <c r="F37">
        <v>222.04571020728901</v>
      </c>
      <c r="G37">
        <v>1</v>
      </c>
      <c r="H37">
        <v>414.512475071994</v>
      </c>
      <c r="I37">
        <v>0</v>
      </c>
      <c r="J37">
        <v>0.15464615821838301</v>
      </c>
    </row>
    <row r="38" spans="1:10">
      <c r="A38">
        <v>4</v>
      </c>
      <c r="B38">
        <v>10</v>
      </c>
      <c r="C38">
        <v>60</v>
      </c>
      <c r="D38">
        <v>5</v>
      </c>
      <c r="E38">
        <v>1</v>
      </c>
      <c r="F38">
        <v>230.596988727433</v>
      </c>
      <c r="G38">
        <v>1</v>
      </c>
      <c r="H38">
        <v>631.39004345965805</v>
      </c>
      <c r="I38">
        <v>0</v>
      </c>
      <c r="J38">
        <v>0.14071965217590299</v>
      </c>
    </row>
    <row r="39" spans="1:10">
      <c r="A39">
        <v>4</v>
      </c>
      <c r="B39">
        <v>10</v>
      </c>
      <c r="C39">
        <v>60</v>
      </c>
      <c r="D39">
        <v>5</v>
      </c>
      <c r="E39">
        <v>2</v>
      </c>
      <c r="F39">
        <v>230.61322306264</v>
      </c>
      <c r="G39">
        <v>1</v>
      </c>
      <c r="H39">
        <v>393.69096744441401</v>
      </c>
      <c r="I39">
        <v>0</v>
      </c>
      <c r="J39">
        <v>0.16315793991088801</v>
      </c>
    </row>
    <row r="40" spans="1:10">
      <c r="A40">
        <v>4</v>
      </c>
      <c r="B40">
        <v>10</v>
      </c>
      <c r="C40">
        <v>60</v>
      </c>
      <c r="D40">
        <v>5</v>
      </c>
      <c r="E40">
        <v>3</v>
      </c>
      <c r="F40">
        <v>212.23543050101301</v>
      </c>
      <c r="G40">
        <v>1</v>
      </c>
      <c r="H40">
        <v>473.87131771183601</v>
      </c>
      <c r="I40">
        <v>0</v>
      </c>
      <c r="J40">
        <v>0.16916275024413999</v>
      </c>
    </row>
    <row r="41" spans="1:10">
      <c r="A41">
        <v>4</v>
      </c>
      <c r="B41">
        <v>10</v>
      </c>
      <c r="C41">
        <v>60</v>
      </c>
      <c r="D41">
        <v>5</v>
      </c>
      <c r="E41">
        <v>4</v>
      </c>
      <c r="F41">
        <v>279.68518486708803</v>
      </c>
      <c r="G41">
        <v>1</v>
      </c>
      <c r="H41">
        <v>519.15967863728702</v>
      </c>
      <c r="I41">
        <v>0</v>
      </c>
      <c r="J41">
        <v>0.126618862152099</v>
      </c>
    </row>
    <row r="42" spans="1:10">
      <c r="A42">
        <v>4</v>
      </c>
      <c r="B42">
        <v>10</v>
      </c>
      <c r="C42">
        <v>90</v>
      </c>
      <c r="D42">
        <v>2</v>
      </c>
      <c r="E42">
        <v>0</v>
      </c>
      <c r="F42">
        <v>516.82110080121402</v>
      </c>
      <c r="G42">
        <v>2</v>
      </c>
      <c r="H42">
        <v>1060.70351008027</v>
      </c>
      <c r="I42">
        <v>0</v>
      </c>
      <c r="J42">
        <v>0.22192120552062899</v>
      </c>
    </row>
    <row r="43" spans="1:10">
      <c r="A43">
        <v>4</v>
      </c>
      <c r="B43">
        <v>10</v>
      </c>
      <c r="C43">
        <v>90</v>
      </c>
      <c r="D43">
        <v>2</v>
      </c>
      <c r="E43">
        <v>1</v>
      </c>
      <c r="F43">
        <v>458.79573982085299</v>
      </c>
      <c r="G43">
        <v>2</v>
      </c>
      <c r="H43">
        <v>1134.59846795114</v>
      </c>
      <c r="I43">
        <v>0</v>
      </c>
      <c r="J43">
        <v>0.16816520690917899</v>
      </c>
    </row>
    <row r="44" spans="1:10">
      <c r="A44">
        <v>4</v>
      </c>
      <c r="B44">
        <v>10</v>
      </c>
      <c r="C44">
        <v>90</v>
      </c>
      <c r="D44">
        <v>2</v>
      </c>
      <c r="E44">
        <v>2</v>
      </c>
      <c r="F44">
        <v>481.36886981904797</v>
      </c>
      <c r="G44">
        <v>2</v>
      </c>
      <c r="H44">
        <v>874.234427208287</v>
      </c>
      <c r="I44">
        <v>0</v>
      </c>
      <c r="J44">
        <v>0.19462966918945299</v>
      </c>
    </row>
    <row r="45" spans="1:10">
      <c r="A45">
        <v>4</v>
      </c>
      <c r="B45">
        <v>10</v>
      </c>
      <c r="C45">
        <v>90</v>
      </c>
      <c r="D45">
        <v>2</v>
      </c>
      <c r="E45">
        <v>3</v>
      </c>
      <c r="F45">
        <v>478.57962795276501</v>
      </c>
      <c r="G45">
        <v>2</v>
      </c>
      <c r="H45">
        <v>1034.8216839868801</v>
      </c>
      <c r="I45">
        <v>0</v>
      </c>
      <c r="J45">
        <v>0.34769630432128901</v>
      </c>
    </row>
    <row r="46" spans="1:10">
      <c r="A46">
        <v>4</v>
      </c>
      <c r="B46">
        <v>10</v>
      </c>
      <c r="C46">
        <v>90</v>
      </c>
      <c r="D46">
        <v>2</v>
      </c>
      <c r="E46">
        <v>4</v>
      </c>
      <c r="F46">
        <v>537.75261568209396</v>
      </c>
      <c r="G46">
        <v>2</v>
      </c>
      <c r="H46">
        <v>1086.1027166955701</v>
      </c>
      <c r="I46">
        <v>0</v>
      </c>
      <c r="J46">
        <v>0.163187980651855</v>
      </c>
    </row>
    <row r="47" spans="1:10">
      <c r="A47">
        <v>4</v>
      </c>
      <c r="B47">
        <v>10</v>
      </c>
      <c r="C47">
        <v>90</v>
      </c>
      <c r="D47">
        <v>3</v>
      </c>
      <c r="E47">
        <v>0</v>
      </c>
      <c r="F47">
        <v>448.93127262010199</v>
      </c>
      <c r="G47">
        <v>2</v>
      </c>
      <c r="H47">
        <v>730.47032638072005</v>
      </c>
      <c r="I47">
        <v>0</v>
      </c>
      <c r="J47">
        <v>1.0918583869934</v>
      </c>
    </row>
    <row r="48" spans="1:10">
      <c r="A48">
        <v>4</v>
      </c>
      <c r="B48">
        <v>10</v>
      </c>
      <c r="C48">
        <v>90</v>
      </c>
      <c r="D48">
        <v>3</v>
      </c>
      <c r="E48">
        <v>1</v>
      </c>
      <c r="F48">
        <v>262.35598560356601</v>
      </c>
      <c r="G48">
        <v>1</v>
      </c>
      <c r="H48">
        <v>744.08318202187695</v>
      </c>
      <c r="I48">
        <v>0</v>
      </c>
      <c r="J48">
        <v>8.3580017089843694E-2</v>
      </c>
    </row>
    <row r="49" spans="1:10">
      <c r="A49">
        <v>4</v>
      </c>
      <c r="B49">
        <v>10</v>
      </c>
      <c r="C49">
        <v>90</v>
      </c>
      <c r="D49">
        <v>3</v>
      </c>
      <c r="E49">
        <v>2</v>
      </c>
      <c r="F49">
        <v>249.971328058252</v>
      </c>
      <c r="G49">
        <v>1</v>
      </c>
      <c r="H49">
        <v>542.11086458825696</v>
      </c>
      <c r="I49">
        <v>0</v>
      </c>
      <c r="J49">
        <v>6.1562061309814398E-2</v>
      </c>
    </row>
    <row r="50" spans="1:10">
      <c r="A50">
        <v>4</v>
      </c>
      <c r="B50">
        <v>10</v>
      </c>
      <c r="C50">
        <v>90</v>
      </c>
      <c r="D50">
        <v>3</v>
      </c>
      <c r="E50">
        <v>3</v>
      </c>
      <c r="F50">
        <v>319.97640052009098</v>
      </c>
      <c r="G50">
        <v>1</v>
      </c>
      <c r="H50">
        <v>684.51816545164604</v>
      </c>
      <c r="I50">
        <v>0</v>
      </c>
      <c r="J50">
        <v>6.4060449600219699E-2</v>
      </c>
    </row>
    <row r="51" spans="1:10">
      <c r="A51">
        <v>4</v>
      </c>
      <c r="B51">
        <v>10</v>
      </c>
      <c r="C51">
        <v>90</v>
      </c>
      <c r="D51">
        <v>3</v>
      </c>
      <c r="E51">
        <v>4</v>
      </c>
      <c r="F51">
        <v>414.74298664182601</v>
      </c>
      <c r="G51">
        <v>1</v>
      </c>
      <c r="H51">
        <v>735.37119358753705</v>
      </c>
      <c r="I51">
        <v>0</v>
      </c>
      <c r="J51">
        <v>7.4571609497070299E-2</v>
      </c>
    </row>
    <row r="52" spans="1:10">
      <c r="A52">
        <v>4</v>
      </c>
      <c r="B52">
        <v>10</v>
      </c>
      <c r="C52">
        <v>90</v>
      </c>
      <c r="D52">
        <v>4</v>
      </c>
      <c r="E52">
        <v>0</v>
      </c>
      <c r="F52">
        <v>264.53576818531201</v>
      </c>
      <c r="G52">
        <v>1</v>
      </c>
      <c r="H52">
        <v>490.76426685191899</v>
      </c>
      <c r="I52">
        <v>0</v>
      </c>
      <c r="J52">
        <v>0.14814591407775801</v>
      </c>
    </row>
    <row r="53" spans="1:10">
      <c r="A53">
        <v>4</v>
      </c>
      <c r="B53">
        <v>10</v>
      </c>
      <c r="C53">
        <v>90</v>
      </c>
      <c r="D53">
        <v>4</v>
      </c>
      <c r="E53">
        <v>1</v>
      </c>
      <c r="F53">
        <v>233.55571226593199</v>
      </c>
      <c r="G53">
        <v>1</v>
      </c>
      <c r="H53">
        <v>687.64562688897001</v>
      </c>
      <c r="I53">
        <v>0</v>
      </c>
      <c r="J53">
        <v>0.11118459701538</v>
      </c>
    </row>
    <row r="54" spans="1:10">
      <c r="A54">
        <v>4</v>
      </c>
      <c r="B54">
        <v>10</v>
      </c>
      <c r="C54">
        <v>90</v>
      </c>
      <c r="D54">
        <v>4</v>
      </c>
      <c r="E54">
        <v>2</v>
      </c>
      <c r="F54">
        <v>230.613223062641</v>
      </c>
      <c r="G54">
        <v>1</v>
      </c>
      <c r="H54">
        <v>444.670883465614</v>
      </c>
      <c r="I54">
        <v>0</v>
      </c>
      <c r="J54">
        <v>0.10960578918456999</v>
      </c>
    </row>
    <row r="55" spans="1:10">
      <c r="A55">
        <v>4</v>
      </c>
      <c r="B55">
        <v>10</v>
      </c>
      <c r="C55">
        <v>90</v>
      </c>
      <c r="D55">
        <v>4</v>
      </c>
      <c r="E55">
        <v>3</v>
      </c>
      <c r="F55">
        <v>256.97185218598497</v>
      </c>
      <c r="G55">
        <v>1</v>
      </c>
      <c r="H55">
        <v>530.58675572549896</v>
      </c>
      <c r="I55">
        <v>0</v>
      </c>
      <c r="J55">
        <v>0.149145603179931</v>
      </c>
    </row>
    <row r="56" spans="1:10">
      <c r="A56">
        <v>4</v>
      </c>
      <c r="B56">
        <v>10</v>
      </c>
      <c r="C56">
        <v>90</v>
      </c>
      <c r="D56">
        <v>4</v>
      </c>
      <c r="E56">
        <v>4</v>
      </c>
      <c r="F56">
        <v>279.68518486708803</v>
      </c>
      <c r="G56">
        <v>1</v>
      </c>
      <c r="H56">
        <v>562.77564628061702</v>
      </c>
      <c r="I56">
        <v>0</v>
      </c>
      <c r="J56">
        <v>8.5581064224243095E-2</v>
      </c>
    </row>
    <row r="57" spans="1:10">
      <c r="A57">
        <v>4</v>
      </c>
      <c r="B57">
        <v>10</v>
      </c>
      <c r="C57">
        <v>90</v>
      </c>
      <c r="D57">
        <v>5</v>
      </c>
      <c r="E57">
        <v>0</v>
      </c>
      <c r="F57">
        <v>222.04571020728901</v>
      </c>
      <c r="G57">
        <v>1</v>
      </c>
      <c r="H57">
        <v>414.512475071994</v>
      </c>
      <c r="I57">
        <v>0</v>
      </c>
      <c r="J57">
        <v>0.146643161773681</v>
      </c>
    </row>
    <row r="58" spans="1:10">
      <c r="A58">
        <v>4</v>
      </c>
      <c r="B58">
        <v>10</v>
      </c>
      <c r="C58">
        <v>90</v>
      </c>
      <c r="D58">
        <v>5</v>
      </c>
      <c r="E58">
        <v>1</v>
      </c>
      <c r="F58">
        <v>230.596988727433</v>
      </c>
      <c r="G58">
        <v>1</v>
      </c>
      <c r="H58">
        <v>631.39004345965805</v>
      </c>
      <c r="I58">
        <v>0</v>
      </c>
      <c r="J58">
        <v>0.140631914138793</v>
      </c>
    </row>
    <row r="59" spans="1:10">
      <c r="A59">
        <v>4</v>
      </c>
      <c r="B59">
        <v>10</v>
      </c>
      <c r="C59">
        <v>90</v>
      </c>
      <c r="D59">
        <v>5</v>
      </c>
      <c r="E59">
        <v>2</v>
      </c>
      <c r="F59">
        <v>230.61322306264</v>
      </c>
      <c r="G59">
        <v>1</v>
      </c>
      <c r="H59">
        <v>393.69096744441401</v>
      </c>
      <c r="I59">
        <v>0</v>
      </c>
      <c r="J59">
        <v>0.14013838768005299</v>
      </c>
    </row>
    <row r="60" spans="1:10">
      <c r="A60">
        <v>4</v>
      </c>
      <c r="B60">
        <v>10</v>
      </c>
      <c r="C60">
        <v>90</v>
      </c>
      <c r="D60">
        <v>5</v>
      </c>
      <c r="E60">
        <v>3</v>
      </c>
      <c r="F60">
        <v>212.23543050101301</v>
      </c>
      <c r="G60">
        <v>1</v>
      </c>
      <c r="H60">
        <v>473.87131771183601</v>
      </c>
      <c r="I60">
        <v>0</v>
      </c>
      <c r="J60">
        <v>0.15264105796813901</v>
      </c>
    </row>
    <row r="61" spans="1:10">
      <c r="A61">
        <v>4</v>
      </c>
      <c r="B61">
        <v>10</v>
      </c>
      <c r="C61">
        <v>90</v>
      </c>
      <c r="D61">
        <v>5</v>
      </c>
      <c r="E61">
        <v>4</v>
      </c>
      <c r="F61">
        <v>279.68518486708803</v>
      </c>
      <c r="G61">
        <v>1</v>
      </c>
      <c r="H61">
        <v>519.15967863728702</v>
      </c>
      <c r="I61">
        <v>0</v>
      </c>
      <c r="J61">
        <v>0.14514684677124001</v>
      </c>
    </row>
    <row r="62" spans="1:10">
      <c r="A62">
        <v>4</v>
      </c>
      <c r="B62">
        <v>12</v>
      </c>
      <c r="C62">
        <v>30</v>
      </c>
      <c r="D62">
        <v>2</v>
      </c>
      <c r="E62">
        <v>0</v>
      </c>
      <c r="F62">
        <v>539.78710172796696</v>
      </c>
      <c r="G62">
        <v>3</v>
      </c>
      <c r="H62">
        <v>1044.4614047110699</v>
      </c>
      <c r="I62">
        <v>0</v>
      </c>
      <c r="J62">
        <v>1.6928181648254299</v>
      </c>
    </row>
    <row r="63" spans="1:10">
      <c r="A63">
        <v>4</v>
      </c>
      <c r="B63">
        <v>12</v>
      </c>
      <c r="C63">
        <v>30</v>
      </c>
      <c r="D63">
        <v>2</v>
      </c>
      <c r="E63">
        <v>1</v>
      </c>
      <c r="F63">
        <v>454.09420818339299</v>
      </c>
      <c r="G63">
        <v>2</v>
      </c>
      <c r="H63">
        <v>1138.56284534581</v>
      </c>
      <c r="I63">
        <v>0</v>
      </c>
      <c r="J63">
        <v>0.277897119522094</v>
      </c>
    </row>
    <row r="64" spans="1:10">
      <c r="A64">
        <v>4</v>
      </c>
      <c r="B64">
        <v>12</v>
      </c>
      <c r="C64">
        <v>30</v>
      </c>
      <c r="D64">
        <v>2</v>
      </c>
      <c r="E64">
        <v>2</v>
      </c>
      <c r="F64">
        <v>364.34632243913899</v>
      </c>
      <c r="G64">
        <v>2</v>
      </c>
      <c r="H64">
        <v>858.02979671140895</v>
      </c>
      <c r="I64">
        <v>0</v>
      </c>
      <c r="J64">
        <v>0.276217460632324</v>
      </c>
    </row>
    <row r="65" spans="1:10">
      <c r="A65">
        <v>4</v>
      </c>
      <c r="B65">
        <v>12</v>
      </c>
      <c r="C65">
        <v>30</v>
      </c>
      <c r="D65">
        <v>2</v>
      </c>
      <c r="E65">
        <v>3</v>
      </c>
      <c r="F65">
        <v>502.764103657357</v>
      </c>
      <c r="G65">
        <v>2</v>
      </c>
      <c r="H65">
        <v>1254.6037952118099</v>
      </c>
      <c r="I65">
        <v>0</v>
      </c>
      <c r="J65">
        <v>0.37485408782958901</v>
      </c>
    </row>
    <row r="66" spans="1:10">
      <c r="A66">
        <v>4</v>
      </c>
      <c r="B66">
        <v>12</v>
      </c>
      <c r="C66">
        <v>30</v>
      </c>
      <c r="D66">
        <v>2</v>
      </c>
      <c r="E66">
        <v>4</v>
      </c>
      <c r="F66">
        <v>633.17143025922996</v>
      </c>
      <c r="G66">
        <v>2</v>
      </c>
      <c r="H66">
        <v>1170.4736416514399</v>
      </c>
      <c r="I66">
        <v>0</v>
      </c>
      <c r="J66">
        <v>0.30638146400451599</v>
      </c>
    </row>
    <row r="67" spans="1:10">
      <c r="A67">
        <v>4</v>
      </c>
      <c r="B67">
        <v>12</v>
      </c>
      <c r="C67">
        <v>30</v>
      </c>
      <c r="D67">
        <v>3</v>
      </c>
      <c r="E67">
        <v>0</v>
      </c>
      <c r="F67">
        <v>406.29848551804702</v>
      </c>
      <c r="G67">
        <v>2</v>
      </c>
      <c r="H67">
        <v>694.30843254788499</v>
      </c>
      <c r="I67">
        <v>0</v>
      </c>
      <c r="J67">
        <v>1.0671539306640601</v>
      </c>
    </row>
    <row r="68" spans="1:10">
      <c r="A68">
        <v>4</v>
      </c>
      <c r="B68">
        <v>12</v>
      </c>
      <c r="C68">
        <v>30</v>
      </c>
      <c r="D68">
        <v>3</v>
      </c>
      <c r="E68">
        <v>1</v>
      </c>
      <c r="F68">
        <v>269.78181157103802</v>
      </c>
      <c r="G68">
        <v>1</v>
      </c>
      <c r="H68">
        <v>769.049628717019</v>
      </c>
      <c r="I68">
        <v>0</v>
      </c>
      <c r="J68">
        <v>8.0579757690429604E-2</v>
      </c>
    </row>
    <row r="69" spans="1:10">
      <c r="A69">
        <v>4</v>
      </c>
      <c r="B69">
        <v>12</v>
      </c>
      <c r="C69">
        <v>30</v>
      </c>
      <c r="D69">
        <v>3</v>
      </c>
      <c r="E69">
        <v>2</v>
      </c>
      <c r="F69">
        <v>323.56950684172602</v>
      </c>
      <c r="G69">
        <v>2</v>
      </c>
      <c r="H69">
        <v>633.13731814180301</v>
      </c>
      <c r="I69">
        <v>0</v>
      </c>
      <c r="J69">
        <v>0.78581237792968694</v>
      </c>
    </row>
    <row r="70" spans="1:10">
      <c r="A70">
        <v>4</v>
      </c>
      <c r="B70">
        <v>12</v>
      </c>
      <c r="C70">
        <v>30</v>
      </c>
      <c r="D70">
        <v>3</v>
      </c>
      <c r="E70">
        <v>3</v>
      </c>
      <c r="F70">
        <v>370.06744063777001</v>
      </c>
      <c r="G70">
        <v>2</v>
      </c>
      <c r="H70">
        <v>776.37639098471504</v>
      </c>
      <c r="I70">
        <v>0</v>
      </c>
      <c r="J70">
        <v>0.78875565528869596</v>
      </c>
    </row>
    <row r="71" spans="1:10">
      <c r="A71">
        <v>4</v>
      </c>
      <c r="B71">
        <v>12</v>
      </c>
      <c r="C71">
        <v>30</v>
      </c>
      <c r="D71">
        <v>3</v>
      </c>
      <c r="E71">
        <v>4</v>
      </c>
      <c r="F71">
        <v>419.43451792346099</v>
      </c>
      <c r="G71">
        <v>2</v>
      </c>
      <c r="H71">
        <v>760.95491936159101</v>
      </c>
      <c r="I71">
        <v>0</v>
      </c>
      <c r="J71">
        <v>0.55178737640380804</v>
      </c>
    </row>
    <row r="72" spans="1:10">
      <c r="A72">
        <v>4</v>
      </c>
      <c r="B72">
        <v>12</v>
      </c>
      <c r="C72">
        <v>30</v>
      </c>
      <c r="D72">
        <v>4</v>
      </c>
      <c r="E72">
        <v>0</v>
      </c>
      <c r="F72">
        <v>349.717098730256</v>
      </c>
      <c r="G72">
        <v>2</v>
      </c>
      <c r="H72">
        <v>589.33530699227697</v>
      </c>
      <c r="I72">
        <v>0</v>
      </c>
      <c r="J72">
        <v>1.3742434978485101</v>
      </c>
    </row>
    <row r="73" spans="1:10">
      <c r="A73">
        <v>4</v>
      </c>
      <c r="B73">
        <v>12</v>
      </c>
      <c r="C73">
        <v>30</v>
      </c>
      <c r="D73">
        <v>4</v>
      </c>
      <c r="E73">
        <v>1</v>
      </c>
      <c r="F73">
        <v>269.78181157103802</v>
      </c>
      <c r="G73">
        <v>1</v>
      </c>
      <c r="H73">
        <v>707.03466624441205</v>
      </c>
      <c r="I73">
        <v>0</v>
      </c>
      <c r="J73">
        <v>0.12762069702148399</v>
      </c>
    </row>
    <row r="74" spans="1:10">
      <c r="A74">
        <v>4</v>
      </c>
      <c r="B74">
        <v>12</v>
      </c>
      <c r="C74">
        <v>30</v>
      </c>
      <c r="D74">
        <v>4</v>
      </c>
      <c r="E74">
        <v>2</v>
      </c>
      <c r="F74">
        <v>239.55231013120499</v>
      </c>
      <c r="G74">
        <v>1</v>
      </c>
      <c r="H74">
        <v>481.31132008847698</v>
      </c>
      <c r="I74">
        <v>0</v>
      </c>
      <c r="J74">
        <v>0.117148399353027</v>
      </c>
    </row>
    <row r="75" spans="1:10">
      <c r="A75">
        <v>4</v>
      </c>
      <c r="B75">
        <v>12</v>
      </c>
      <c r="C75">
        <v>30</v>
      </c>
      <c r="D75">
        <v>4</v>
      </c>
      <c r="E75">
        <v>3</v>
      </c>
      <c r="F75">
        <v>319.01288656485002</v>
      </c>
      <c r="G75">
        <v>1</v>
      </c>
      <c r="H75">
        <v>634.14550661974704</v>
      </c>
      <c r="I75">
        <v>0</v>
      </c>
      <c r="J75">
        <v>0.217441797256469</v>
      </c>
    </row>
    <row r="76" spans="1:10">
      <c r="A76">
        <v>4</v>
      </c>
      <c r="B76">
        <v>12</v>
      </c>
      <c r="C76">
        <v>30</v>
      </c>
      <c r="D76">
        <v>4</v>
      </c>
      <c r="E76">
        <v>4</v>
      </c>
      <c r="F76">
        <v>291.01438048424399</v>
      </c>
      <c r="G76">
        <v>1</v>
      </c>
      <c r="H76">
        <v>590.73934371056396</v>
      </c>
      <c r="I76">
        <v>0</v>
      </c>
      <c r="J76">
        <v>0.11160850524902299</v>
      </c>
    </row>
    <row r="77" spans="1:10">
      <c r="A77">
        <v>4</v>
      </c>
      <c r="B77">
        <v>12</v>
      </c>
      <c r="C77">
        <v>30</v>
      </c>
      <c r="D77">
        <v>5</v>
      </c>
      <c r="E77">
        <v>0</v>
      </c>
      <c r="F77">
        <v>231.022847486383</v>
      </c>
      <c r="G77">
        <v>1</v>
      </c>
      <c r="H77">
        <v>450.14143752702</v>
      </c>
      <c r="I77">
        <v>0</v>
      </c>
      <c r="J77">
        <v>0.17918014526367099</v>
      </c>
    </row>
    <row r="78" spans="1:10">
      <c r="A78">
        <v>4</v>
      </c>
      <c r="B78">
        <v>12</v>
      </c>
      <c r="C78">
        <v>30</v>
      </c>
      <c r="D78">
        <v>5</v>
      </c>
      <c r="E78">
        <v>1</v>
      </c>
      <c r="F78">
        <v>235.54753937241401</v>
      </c>
      <c r="G78">
        <v>1</v>
      </c>
      <c r="H78">
        <v>646.28589410539598</v>
      </c>
      <c r="I78">
        <v>0</v>
      </c>
      <c r="J78">
        <v>0.151642560958862</v>
      </c>
    </row>
    <row r="79" spans="1:10">
      <c r="A79">
        <v>4</v>
      </c>
      <c r="B79">
        <v>12</v>
      </c>
      <c r="C79">
        <v>30</v>
      </c>
      <c r="D79">
        <v>5</v>
      </c>
      <c r="E79">
        <v>2</v>
      </c>
      <c r="F79">
        <v>239.55231013120499</v>
      </c>
      <c r="G79">
        <v>1</v>
      </c>
      <c r="H79">
        <v>423.77388204671701</v>
      </c>
      <c r="I79">
        <v>0</v>
      </c>
      <c r="J79">
        <v>0.19672489166259699</v>
      </c>
    </row>
    <row r="80" spans="1:10">
      <c r="A80">
        <v>4</v>
      </c>
      <c r="B80">
        <v>12</v>
      </c>
      <c r="C80">
        <v>30</v>
      </c>
      <c r="D80">
        <v>5</v>
      </c>
      <c r="E80">
        <v>3</v>
      </c>
      <c r="F80">
        <v>217.88334738035499</v>
      </c>
      <c r="G80">
        <v>1</v>
      </c>
      <c r="H80">
        <v>505.60008741502003</v>
      </c>
      <c r="I80">
        <v>0</v>
      </c>
      <c r="J80">
        <v>0.234694719314575</v>
      </c>
    </row>
    <row r="81" spans="1:10">
      <c r="A81">
        <v>4</v>
      </c>
      <c r="B81">
        <v>12</v>
      </c>
      <c r="C81">
        <v>30</v>
      </c>
      <c r="D81">
        <v>5</v>
      </c>
      <c r="E81">
        <v>4</v>
      </c>
      <c r="F81">
        <v>291.01438048424399</v>
      </c>
      <c r="G81">
        <v>1</v>
      </c>
      <c r="H81">
        <v>543.51071875731304</v>
      </c>
      <c r="I81">
        <v>0</v>
      </c>
      <c r="J81">
        <v>0.159725666046142</v>
      </c>
    </row>
    <row r="82" spans="1:10">
      <c r="A82">
        <v>4</v>
      </c>
      <c r="B82">
        <v>12</v>
      </c>
      <c r="C82">
        <v>60</v>
      </c>
      <c r="D82">
        <v>2</v>
      </c>
      <c r="E82">
        <v>0</v>
      </c>
      <c r="F82">
        <v>599.78710172796696</v>
      </c>
      <c r="G82">
        <v>3</v>
      </c>
      <c r="H82">
        <v>1162.8158358722601</v>
      </c>
      <c r="I82">
        <v>0</v>
      </c>
      <c r="J82">
        <v>2.2576298713684002</v>
      </c>
    </row>
    <row r="83" spans="1:10">
      <c r="A83">
        <v>4</v>
      </c>
      <c r="B83">
        <v>12</v>
      </c>
      <c r="C83">
        <v>60</v>
      </c>
      <c r="D83">
        <v>2</v>
      </c>
      <c r="E83">
        <v>1</v>
      </c>
      <c r="F83">
        <v>484.09420818339299</v>
      </c>
      <c r="G83">
        <v>2</v>
      </c>
      <c r="H83">
        <v>1191.97223331238</v>
      </c>
      <c r="I83">
        <v>0</v>
      </c>
      <c r="J83">
        <v>0.20219182968139601</v>
      </c>
    </row>
    <row r="84" spans="1:10">
      <c r="A84">
        <v>4</v>
      </c>
      <c r="B84">
        <v>12</v>
      </c>
      <c r="C84">
        <v>60</v>
      </c>
      <c r="D84">
        <v>2</v>
      </c>
      <c r="E84">
        <v>2</v>
      </c>
      <c r="F84">
        <v>394.34632243913899</v>
      </c>
      <c r="G84">
        <v>2</v>
      </c>
      <c r="H84">
        <v>946.16499470062502</v>
      </c>
      <c r="I84">
        <v>0</v>
      </c>
      <c r="J84">
        <v>0.19657921791076599</v>
      </c>
    </row>
    <row r="85" spans="1:10">
      <c r="A85">
        <v>4</v>
      </c>
      <c r="B85">
        <v>12</v>
      </c>
      <c r="C85">
        <v>60</v>
      </c>
      <c r="D85">
        <v>2</v>
      </c>
      <c r="E85">
        <v>3</v>
      </c>
      <c r="F85">
        <v>532.76410365735501</v>
      </c>
      <c r="G85">
        <v>2</v>
      </c>
      <c r="H85">
        <v>1340.7312819332201</v>
      </c>
      <c r="I85">
        <v>0</v>
      </c>
      <c r="J85">
        <v>0.31079483032226501</v>
      </c>
    </row>
    <row r="86" spans="1:10">
      <c r="A86">
        <v>4</v>
      </c>
      <c r="B86">
        <v>12</v>
      </c>
      <c r="C86">
        <v>60</v>
      </c>
      <c r="D86">
        <v>2</v>
      </c>
      <c r="E86">
        <v>4</v>
      </c>
      <c r="F86">
        <v>663.17143025922906</v>
      </c>
      <c r="G86">
        <v>2</v>
      </c>
      <c r="H86">
        <v>1203.5547543114601</v>
      </c>
      <c r="I86">
        <v>0</v>
      </c>
      <c r="J86">
        <v>0.223999738693237</v>
      </c>
    </row>
    <row r="87" spans="1:10">
      <c r="A87">
        <v>4</v>
      </c>
      <c r="B87">
        <v>12</v>
      </c>
      <c r="C87">
        <v>60</v>
      </c>
      <c r="D87">
        <v>3</v>
      </c>
      <c r="E87">
        <v>0</v>
      </c>
      <c r="F87">
        <v>436.29848551804702</v>
      </c>
      <c r="G87">
        <v>2</v>
      </c>
      <c r="H87">
        <v>736.03088723693804</v>
      </c>
      <c r="I87">
        <v>0</v>
      </c>
      <c r="J87">
        <v>0.809828281402587</v>
      </c>
    </row>
    <row r="88" spans="1:10">
      <c r="A88">
        <v>4</v>
      </c>
      <c r="B88">
        <v>12</v>
      </c>
      <c r="C88">
        <v>60</v>
      </c>
      <c r="D88">
        <v>3</v>
      </c>
      <c r="E88">
        <v>1</v>
      </c>
      <c r="F88">
        <v>269.78181157103802</v>
      </c>
      <c r="G88">
        <v>1</v>
      </c>
      <c r="H88">
        <v>769.049628717019</v>
      </c>
      <c r="I88">
        <v>0</v>
      </c>
      <c r="J88">
        <v>8.0074787139892495E-2</v>
      </c>
    </row>
    <row r="89" spans="1:10">
      <c r="A89">
        <v>4</v>
      </c>
      <c r="B89">
        <v>12</v>
      </c>
      <c r="C89">
        <v>60</v>
      </c>
      <c r="D89">
        <v>3</v>
      </c>
      <c r="E89">
        <v>2</v>
      </c>
      <c r="F89">
        <v>351.900601381179</v>
      </c>
      <c r="G89">
        <v>2</v>
      </c>
      <c r="H89">
        <v>672.22772764877004</v>
      </c>
      <c r="I89">
        <v>0</v>
      </c>
      <c r="J89">
        <v>0.67724990844726496</v>
      </c>
    </row>
    <row r="90" spans="1:10">
      <c r="A90">
        <v>4</v>
      </c>
      <c r="B90">
        <v>12</v>
      </c>
      <c r="C90">
        <v>60</v>
      </c>
      <c r="D90">
        <v>3</v>
      </c>
      <c r="E90">
        <v>3</v>
      </c>
      <c r="F90">
        <v>400.06744063777001</v>
      </c>
      <c r="G90">
        <v>2</v>
      </c>
      <c r="H90">
        <v>818.904615074611</v>
      </c>
      <c r="I90">
        <v>0</v>
      </c>
      <c r="J90">
        <v>0.73771452903747503</v>
      </c>
    </row>
    <row r="91" spans="1:10">
      <c r="A91">
        <v>4</v>
      </c>
      <c r="B91">
        <v>12</v>
      </c>
      <c r="C91">
        <v>60</v>
      </c>
      <c r="D91">
        <v>3</v>
      </c>
      <c r="E91">
        <v>4</v>
      </c>
      <c r="F91">
        <v>449.36368283496802</v>
      </c>
      <c r="G91">
        <v>2</v>
      </c>
      <c r="H91">
        <v>793.85863025440904</v>
      </c>
      <c r="I91">
        <v>0</v>
      </c>
      <c r="J91">
        <v>0.48568964004516602</v>
      </c>
    </row>
    <row r="92" spans="1:10">
      <c r="A92">
        <v>4</v>
      </c>
      <c r="B92">
        <v>12</v>
      </c>
      <c r="C92">
        <v>60</v>
      </c>
      <c r="D92">
        <v>4</v>
      </c>
      <c r="E92">
        <v>0</v>
      </c>
      <c r="F92">
        <v>379.717098730256</v>
      </c>
      <c r="G92">
        <v>2</v>
      </c>
      <c r="H92">
        <v>630.83276168133102</v>
      </c>
      <c r="I92">
        <v>0</v>
      </c>
      <c r="J92">
        <v>1.65125679969787</v>
      </c>
    </row>
    <row r="93" spans="1:10">
      <c r="A93">
        <v>4</v>
      </c>
      <c r="B93">
        <v>12</v>
      </c>
      <c r="C93">
        <v>60</v>
      </c>
      <c r="D93">
        <v>4</v>
      </c>
      <c r="E93">
        <v>1</v>
      </c>
      <c r="F93">
        <v>269.78181157103802</v>
      </c>
      <c r="G93">
        <v>1</v>
      </c>
      <c r="H93">
        <v>707.03466624441205</v>
      </c>
      <c r="I93">
        <v>0</v>
      </c>
      <c r="J93">
        <v>0.12212181091308499</v>
      </c>
    </row>
    <row r="94" spans="1:10">
      <c r="A94">
        <v>4</v>
      </c>
      <c r="B94">
        <v>12</v>
      </c>
      <c r="C94">
        <v>60</v>
      </c>
      <c r="D94">
        <v>4</v>
      </c>
      <c r="E94">
        <v>2</v>
      </c>
      <c r="F94">
        <v>239.55231013120499</v>
      </c>
      <c r="G94">
        <v>1</v>
      </c>
      <c r="H94">
        <v>481.31132008847698</v>
      </c>
      <c r="I94">
        <v>0</v>
      </c>
      <c r="J94">
        <v>0.108600378036499</v>
      </c>
    </row>
    <row r="95" spans="1:10">
      <c r="A95">
        <v>4</v>
      </c>
      <c r="B95">
        <v>12</v>
      </c>
      <c r="C95">
        <v>60</v>
      </c>
      <c r="D95">
        <v>4</v>
      </c>
      <c r="E95">
        <v>3</v>
      </c>
      <c r="F95">
        <v>319.01288656485002</v>
      </c>
      <c r="G95">
        <v>1</v>
      </c>
      <c r="H95">
        <v>634.14550661974704</v>
      </c>
      <c r="I95">
        <v>0</v>
      </c>
      <c r="J95">
        <v>0.19819164276123</v>
      </c>
    </row>
    <row r="96" spans="1:10">
      <c r="A96">
        <v>4</v>
      </c>
      <c r="B96">
        <v>12</v>
      </c>
      <c r="C96">
        <v>60</v>
      </c>
      <c r="D96">
        <v>4</v>
      </c>
      <c r="E96">
        <v>4</v>
      </c>
      <c r="F96">
        <v>291.01438048424399</v>
      </c>
      <c r="G96">
        <v>1</v>
      </c>
      <c r="H96">
        <v>590.73934371056396</v>
      </c>
      <c r="I96">
        <v>0</v>
      </c>
      <c r="J96">
        <v>0.120617628097534</v>
      </c>
    </row>
    <row r="97" spans="1:10">
      <c r="A97">
        <v>4</v>
      </c>
      <c r="B97">
        <v>12</v>
      </c>
      <c r="C97">
        <v>60</v>
      </c>
      <c r="D97">
        <v>5</v>
      </c>
      <c r="E97">
        <v>0</v>
      </c>
      <c r="F97">
        <v>231.022847486383</v>
      </c>
      <c r="G97">
        <v>1</v>
      </c>
      <c r="H97">
        <v>450.14143752702</v>
      </c>
      <c r="I97">
        <v>0</v>
      </c>
      <c r="J97">
        <v>0.17466616630554199</v>
      </c>
    </row>
    <row r="98" spans="1:10">
      <c r="A98">
        <v>4</v>
      </c>
      <c r="B98">
        <v>12</v>
      </c>
      <c r="C98">
        <v>60</v>
      </c>
      <c r="D98">
        <v>5</v>
      </c>
      <c r="E98">
        <v>1</v>
      </c>
      <c r="F98">
        <v>235.54753937241401</v>
      </c>
      <c r="G98">
        <v>1</v>
      </c>
      <c r="H98">
        <v>646.28589410539598</v>
      </c>
      <c r="I98">
        <v>0</v>
      </c>
      <c r="J98">
        <v>0.150861501693725</v>
      </c>
    </row>
    <row r="99" spans="1:10">
      <c r="A99">
        <v>4</v>
      </c>
      <c r="B99">
        <v>12</v>
      </c>
      <c r="C99">
        <v>60</v>
      </c>
      <c r="D99">
        <v>5</v>
      </c>
      <c r="E99">
        <v>2</v>
      </c>
      <c r="F99">
        <v>239.55231013120499</v>
      </c>
      <c r="G99">
        <v>1</v>
      </c>
      <c r="H99">
        <v>423.77388204671701</v>
      </c>
      <c r="I99">
        <v>0</v>
      </c>
      <c r="J99">
        <v>0.185799360275268</v>
      </c>
    </row>
    <row r="100" spans="1:10">
      <c r="A100">
        <v>4</v>
      </c>
      <c r="B100">
        <v>12</v>
      </c>
      <c r="C100">
        <v>60</v>
      </c>
      <c r="D100">
        <v>5</v>
      </c>
      <c r="E100">
        <v>3</v>
      </c>
      <c r="F100">
        <v>217.88334738035499</v>
      </c>
      <c r="G100">
        <v>1</v>
      </c>
      <c r="H100">
        <v>505.60008741502003</v>
      </c>
      <c r="I100">
        <v>0</v>
      </c>
      <c r="J100">
        <v>0.23623275756835899</v>
      </c>
    </row>
    <row r="101" spans="1:10">
      <c r="A101">
        <v>4</v>
      </c>
      <c r="B101">
        <v>12</v>
      </c>
      <c r="C101">
        <v>60</v>
      </c>
      <c r="D101">
        <v>5</v>
      </c>
      <c r="E101">
        <v>4</v>
      </c>
      <c r="F101">
        <v>291.01438048424399</v>
      </c>
      <c r="G101">
        <v>1</v>
      </c>
      <c r="H101">
        <v>543.51071875731304</v>
      </c>
      <c r="I101">
        <v>0</v>
      </c>
      <c r="J101">
        <v>0.151266574859619</v>
      </c>
    </row>
    <row r="102" spans="1:10">
      <c r="A102">
        <v>4</v>
      </c>
      <c r="B102">
        <v>12</v>
      </c>
      <c r="C102">
        <v>90</v>
      </c>
      <c r="D102">
        <v>2</v>
      </c>
      <c r="E102">
        <v>0</v>
      </c>
      <c r="F102">
        <v>659.78710172796696</v>
      </c>
      <c r="G102">
        <v>3</v>
      </c>
      <c r="H102">
        <v>1281.17026703345</v>
      </c>
      <c r="I102">
        <v>0</v>
      </c>
      <c r="J102">
        <v>1.4193422794342001</v>
      </c>
    </row>
    <row r="103" spans="1:10">
      <c r="A103">
        <v>4</v>
      </c>
      <c r="B103">
        <v>12</v>
      </c>
      <c r="C103">
        <v>90</v>
      </c>
      <c r="D103">
        <v>2</v>
      </c>
      <c r="E103">
        <v>1</v>
      </c>
      <c r="F103">
        <v>514.09420818339299</v>
      </c>
      <c r="G103">
        <v>2</v>
      </c>
      <c r="H103">
        <v>1245.38162127894</v>
      </c>
      <c r="I103">
        <v>0</v>
      </c>
      <c r="J103">
        <v>0.27248334884643499</v>
      </c>
    </row>
    <row r="104" spans="1:10">
      <c r="A104">
        <v>4</v>
      </c>
      <c r="B104">
        <v>12</v>
      </c>
      <c r="C104">
        <v>90</v>
      </c>
      <c r="D104">
        <v>2</v>
      </c>
      <c r="E104">
        <v>2</v>
      </c>
      <c r="F104">
        <v>424.34632243913899</v>
      </c>
      <c r="G104">
        <v>2</v>
      </c>
      <c r="H104">
        <v>1034.3001926898401</v>
      </c>
      <c r="I104">
        <v>0</v>
      </c>
      <c r="J104">
        <v>0.15566158294677701</v>
      </c>
    </row>
    <row r="105" spans="1:10">
      <c r="A105">
        <v>4</v>
      </c>
      <c r="B105">
        <v>12</v>
      </c>
      <c r="C105">
        <v>90</v>
      </c>
      <c r="D105">
        <v>2</v>
      </c>
      <c r="E105">
        <v>3</v>
      </c>
      <c r="F105">
        <v>562.76410365735705</v>
      </c>
      <c r="G105">
        <v>2</v>
      </c>
      <c r="H105">
        <v>1426.85876865465</v>
      </c>
      <c r="I105">
        <v>0</v>
      </c>
      <c r="J105">
        <v>0.38036847114562899</v>
      </c>
    </row>
    <row r="106" spans="1:10">
      <c r="A106">
        <v>4</v>
      </c>
      <c r="B106">
        <v>12</v>
      </c>
      <c r="C106">
        <v>90</v>
      </c>
      <c r="D106">
        <v>2</v>
      </c>
      <c r="E106">
        <v>4</v>
      </c>
      <c r="F106">
        <v>693.17143025922996</v>
      </c>
      <c r="G106">
        <v>2</v>
      </c>
      <c r="H106">
        <v>1236.63586697149</v>
      </c>
      <c r="I106">
        <v>0</v>
      </c>
      <c r="J106">
        <v>0.16115736961364699</v>
      </c>
    </row>
    <row r="107" spans="1:10">
      <c r="A107">
        <v>4</v>
      </c>
      <c r="B107">
        <v>12</v>
      </c>
      <c r="C107">
        <v>90</v>
      </c>
      <c r="D107">
        <v>3</v>
      </c>
      <c r="E107">
        <v>0</v>
      </c>
      <c r="F107">
        <v>466.29848551804702</v>
      </c>
      <c r="G107">
        <v>2</v>
      </c>
      <c r="H107">
        <v>777.753341925992</v>
      </c>
      <c r="I107">
        <v>0</v>
      </c>
      <c r="J107">
        <v>0.58789467811584395</v>
      </c>
    </row>
    <row r="108" spans="1:10">
      <c r="A108">
        <v>4</v>
      </c>
      <c r="B108">
        <v>12</v>
      </c>
      <c r="C108">
        <v>90</v>
      </c>
      <c r="D108">
        <v>3</v>
      </c>
      <c r="E108">
        <v>1</v>
      </c>
      <c r="F108">
        <v>269.78181157103802</v>
      </c>
      <c r="G108">
        <v>1</v>
      </c>
      <c r="H108">
        <v>769.049628717019</v>
      </c>
      <c r="I108">
        <v>0</v>
      </c>
      <c r="J108">
        <v>8.1579446792602497E-2</v>
      </c>
    </row>
    <row r="109" spans="1:10">
      <c r="A109">
        <v>4</v>
      </c>
      <c r="B109">
        <v>12</v>
      </c>
      <c r="C109">
        <v>90</v>
      </c>
      <c r="D109">
        <v>3</v>
      </c>
      <c r="E109">
        <v>2</v>
      </c>
      <c r="F109">
        <v>381.900601381179</v>
      </c>
      <c r="G109">
        <v>2</v>
      </c>
      <c r="H109">
        <v>713.60906229802902</v>
      </c>
      <c r="I109">
        <v>0</v>
      </c>
      <c r="J109">
        <v>0.47045373916625899</v>
      </c>
    </row>
    <row r="110" spans="1:10">
      <c r="A110">
        <v>4</v>
      </c>
      <c r="B110">
        <v>12</v>
      </c>
      <c r="C110">
        <v>90</v>
      </c>
      <c r="D110">
        <v>3</v>
      </c>
      <c r="E110">
        <v>3</v>
      </c>
      <c r="F110">
        <v>430.06744063777001</v>
      </c>
      <c r="G110">
        <v>2</v>
      </c>
      <c r="H110">
        <v>861.43283916450798</v>
      </c>
      <c r="I110">
        <v>0</v>
      </c>
      <c r="J110">
        <v>0.73290657997131303</v>
      </c>
    </row>
    <row r="111" spans="1:10">
      <c r="A111">
        <v>4</v>
      </c>
      <c r="B111">
        <v>12</v>
      </c>
      <c r="C111">
        <v>90</v>
      </c>
      <c r="D111">
        <v>3</v>
      </c>
      <c r="E111">
        <v>4</v>
      </c>
      <c r="F111">
        <v>479.36368283496802</v>
      </c>
      <c r="G111">
        <v>2</v>
      </c>
      <c r="H111">
        <v>826.83974291443303</v>
      </c>
      <c r="I111">
        <v>0</v>
      </c>
      <c r="J111">
        <v>0.32581210136413502</v>
      </c>
    </row>
    <row r="112" spans="1:10">
      <c r="A112">
        <v>4</v>
      </c>
      <c r="B112">
        <v>12</v>
      </c>
      <c r="C112">
        <v>90</v>
      </c>
      <c r="D112">
        <v>4</v>
      </c>
      <c r="E112">
        <v>0</v>
      </c>
      <c r="F112">
        <v>324.492104683854</v>
      </c>
      <c r="G112">
        <v>2</v>
      </c>
      <c r="H112">
        <v>669.19392341351602</v>
      </c>
      <c r="I112">
        <v>0</v>
      </c>
      <c r="J112">
        <v>1.0783891677856401</v>
      </c>
    </row>
    <row r="113" spans="1:10">
      <c r="A113">
        <v>4</v>
      </c>
      <c r="B113">
        <v>12</v>
      </c>
      <c r="C113">
        <v>90</v>
      </c>
      <c r="D113">
        <v>4</v>
      </c>
      <c r="E113">
        <v>1</v>
      </c>
      <c r="F113">
        <v>269.78181157103802</v>
      </c>
      <c r="G113">
        <v>1</v>
      </c>
      <c r="H113">
        <v>707.03466624441205</v>
      </c>
      <c r="I113">
        <v>0</v>
      </c>
      <c r="J113">
        <v>0.123617649078369</v>
      </c>
    </row>
    <row r="114" spans="1:10">
      <c r="A114">
        <v>4</v>
      </c>
      <c r="B114">
        <v>12</v>
      </c>
      <c r="C114">
        <v>90</v>
      </c>
      <c r="D114">
        <v>4</v>
      </c>
      <c r="E114">
        <v>2</v>
      </c>
      <c r="F114">
        <v>239.55231013120499</v>
      </c>
      <c r="G114">
        <v>1</v>
      </c>
      <c r="H114">
        <v>481.31132008847698</v>
      </c>
      <c r="I114">
        <v>0</v>
      </c>
      <c r="J114">
        <v>0.101219177246093</v>
      </c>
    </row>
    <row r="115" spans="1:10">
      <c r="A115">
        <v>4</v>
      </c>
      <c r="B115">
        <v>12</v>
      </c>
      <c r="C115">
        <v>90</v>
      </c>
      <c r="D115">
        <v>4</v>
      </c>
      <c r="E115">
        <v>3</v>
      </c>
      <c r="F115">
        <v>319.01288656485002</v>
      </c>
      <c r="G115">
        <v>1</v>
      </c>
      <c r="H115">
        <v>634.14550661974704</v>
      </c>
      <c r="I115">
        <v>0</v>
      </c>
      <c r="J115">
        <v>0.20619797706604001</v>
      </c>
    </row>
    <row r="116" spans="1:10">
      <c r="A116">
        <v>4</v>
      </c>
      <c r="B116">
        <v>12</v>
      </c>
      <c r="C116">
        <v>90</v>
      </c>
      <c r="D116">
        <v>4</v>
      </c>
      <c r="E116">
        <v>4</v>
      </c>
      <c r="F116">
        <v>291.01438048424399</v>
      </c>
      <c r="G116">
        <v>1</v>
      </c>
      <c r="H116">
        <v>590.73934371056396</v>
      </c>
      <c r="I116">
        <v>0</v>
      </c>
      <c r="J116">
        <v>0.11360955238342201</v>
      </c>
    </row>
    <row r="117" spans="1:10">
      <c r="A117">
        <v>4</v>
      </c>
      <c r="B117">
        <v>12</v>
      </c>
      <c r="C117">
        <v>90</v>
      </c>
      <c r="D117">
        <v>5</v>
      </c>
      <c r="E117">
        <v>0</v>
      </c>
      <c r="F117">
        <v>231.022847486383</v>
      </c>
      <c r="G117">
        <v>1</v>
      </c>
      <c r="H117">
        <v>450.14143752702</v>
      </c>
      <c r="I117">
        <v>0</v>
      </c>
      <c r="J117">
        <v>0.18526434898376401</v>
      </c>
    </row>
    <row r="118" spans="1:10">
      <c r="A118">
        <v>4</v>
      </c>
      <c r="B118">
        <v>12</v>
      </c>
      <c r="C118">
        <v>90</v>
      </c>
      <c r="D118">
        <v>5</v>
      </c>
      <c r="E118">
        <v>1</v>
      </c>
      <c r="F118">
        <v>235.54753937241401</v>
      </c>
      <c r="G118">
        <v>1</v>
      </c>
      <c r="H118">
        <v>646.28589410539598</v>
      </c>
      <c r="I118">
        <v>0</v>
      </c>
      <c r="J118">
        <v>0.16297793388366699</v>
      </c>
    </row>
    <row r="119" spans="1:10">
      <c r="A119">
        <v>4</v>
      </c>
      <c r="B119">
        <v>12</v>
      </c>
      <c r="C119">
        <v>90</v>
      </c>
      <c r="D119">
        <v>5</v>
      </c>
      <c r="E119">
        <v>2</v>
      </c>
      <c r="F119">
        <v>239.55231013120499</v>
      </c>
      <c r="G119">
        <v>1</v>
      </c>
      <c r="H119">
        <v>423.77388204671701</v>
      </c>
      <c r="I119">
        <v>0</v>
      </c>
      <c r="J119">
        <v>0.197830915451049</v>
      </c>
    </row>
    <row r="120" spans="1:10">
      <c r="A120">
        <v>4</v>
      </c>
      <c r="B120">
        <v>12</v>
      </c>
      <c r="C120">
        <v>90</v>
      </c>
      <c r="D120">
        <v>5</v>
      </c>
      <c r="E120">
        <v>3</v>
      </c>
      <c r="F120">
        <v>217.88334738035499</v>
      </c>
      <c r="G120">
        <v>1</v>
      </c>
      <c r="H120">
        <v>505.60008741502003</v>
      </c>
      <c r="I120">
        <v>0</v>
      </c>
      <c r="J120">
        <v>0.23422956466674799</v>
      </c>
    </row>
    <row r="121" spans="1:10">
      <c r="A121">
        <v>4</v>
      </c>
      <c r="B121">
        <v>12</v>
      </c>
      <c r="C121">
        <v>90</v>
      </c>
      <c r="D121">
        <v>5</v>
      </c>
      <c r="E121">
        <v>4</v>
      </c>
      <c r="F121">
        <v>291.01438048424399</v>
      </c>
      <c r="G121">
        <v>1</v>
      </c>
      <c r="H121">
        <v>543.51071875731304</v>
      </c>
      <c r="I121">
        <v>0</v>
      </c>
      <c r="J121">
        <v>0.15215206146240201</v>
      </c>
    </row>
    <row r="122" spans="1:10">
      <c r="A122">
        <v>4</v>
      </c>
      <c r="B122">
        <v>14</v>
      </c>
      <c r="C122">
        <v>30</v>
      </c>
      <c r="D122">
        <v>2</v>
      </c>
      <c r="E122">
        <v>0</v>
      </c>
      <c r="F122">
        <v>565.837921074885</v>
      </c>
      <c r="G122">
        <v>3</v>
      </c>
      <c r="H122">
        <v>1115.3859280289701</v>
      </c>
      <c r="I122">
        <v>0</v>
      </c>
      <c r="J122">
        <v>1.5034494400024401</v>
      </c>
    </row>
    <row r="123" spans="1:10">
      <c r="A123">
        <v>4</v>
      </c>
      <c r="B123">
        <v>14</v>
      </c>
      <c r="C123">
        <v>30</v>
      </c>
      <c r="D123">
        <v>2</v>
      </c>
      <c r="E123">
        <v>1</v>
      </c>
      <c r="F123">
        <v>474.29572831581402</v>
      </c>
      <c r="G123">
        <v>2</v>
      </c>
      <c r="H123">
        <v>1186.6101451664999</v>
      </c>
      <c r="I123">
        <v>0</v>
      </c>
      <c r="J123">
        <v>0.223214626312255</v>
      </c>
    </row>
    <row r="124" spans="1:10">
      <c r="A124">
        <v>4</v>
      </c>
      <c r="B124">
        <v>14</v>
      </c>
      <c r="C124">
        <v>30</v>
      </c>
      <c r="D124">
        <v>2</v>
      </c>
      <c r="E124">
        <v>2</v>
      </c>
      <c r="F124">
        <v>461.70784658491698</v>
      </c>
      <c r="G124">
        <v>2</v>
      </c>
      <c r="H124">
        <v>1009.8151273704</v>
      </c>
      <c r="I124">
        <v>0</v>
      </c>
      <c r="J124">
        <v>0.16816401481628401</v>
      </c>
    </row>
    <row r="125" spans="1:10">
      <c r="A125">
        <v>4</v>
      </c>
      <c r="B125">
        <v>14</v>
      </c>
      <c r="C125">
        <v>30</v>
      </c>
      <c r="D125">
        <v>2</v>
      </c>
      <c r="E125">
        <v>3</v>
      </c>
      <c r="F125">
        <v>541.27294206172803</v>
      </c>
      <c r="G125">
        <v>2</v>
      </c>
      <c r="H125">
        <v>1343.71648631416</v>
      </c>
      <c r="I125">
        <v>0</v>
      </c>
      <c r="J125">
        <v>0.32911515235900801</v>
      </c>
    </row>
    <row r="126" spans="1:10">
      <c r="A126">
        <v>4</v>
      </c>
      <c r="B126">
        <v>14</v>
      </c>
      <c r="C126">
        <v>30</v>
      </c>
      <c r="D126">
        <v>2</v>
      </c>
      <c r="E126">
        <v>4</v>
      </c>
      <c r="F126">
        <v>656.39356456497705</v>
      </c>
      <c r="G126">
        <v>2</v>
      </c>
      <c r="H126">
        <v>1320.66696796983</v>
      </c>
      <c r="I126">
        <v>0</v>
      </c>
      <c r="J126">
        <v>0.21220278739929199</v>
      </c>
    </row>
    <row r="127" spans="1:10">
      <c r="A127">
        <v>4</v>
      </c>
      <c r="B127">
        <v>14</v>
      </c>
      <c r="C127">
        <v>30</v>
      </c>
      <c r="D127">
        <v>3</v>
      </c>
      <c r="E127">
        <v>0</v>
      </c>
      <c r="F127">
        <v>438.22503763878802</v>
      </c>
      <c r="G127">
        <v>2</v>
      </c>
      <c r="H127">
        <v>861.81147077177604</v>
      </c>
      <c r="I127">
        <v>0</v>
      </c>
      <c r="J127">
        <v>1.11103844642639</v>
      </c>
    </row>
    <row r="128" spans="1:10">
      <c r="A128">
        <v>4</v>
      </c>
      <c r="B128">
        <v>14</v>
      </c>
      <c r="C128">
        <v>30</v>
      </c>
      <c r="D128">
        <v>3</v>
      </c>
      <c r="E128">
        <v>1</v>
      </c>
      <c r="F128">
        <v>277.20763753851003</v>
      </c>
      <c r="G128">
        <v>1</v>
      </c>
      <c r="H128">
        <v>794.01607541216094</v>
      </c>
      <c r="I128">
        <v>0</v>
      </c>
      <c r="J128">
        <v>5.4554700851440402E-2</v>
      </c>
    </row>
    <row r="129" spans="1:10">
      <c r="A129">
        <v>4</v>
      </c>
      <c r="B129">
        <v>14</v>
      </c>
      <c r="C129">
        <v>30</v>
      </c>
      <c r="D129">
        <v>3</v>
      </c>
      <c r="E129">
        <v>2</v>
      </c>
      <c r="F129">
        <v>367.58466711712401</v>
      </c>
      <c r="G129">
        <v>2</v>
      </c>
      <c r="H129">
        <v>728.94722985656404</v>
      </c>
      <c r="I129">
        <v>0</v>
      </c>
      <c r="J129">
        <v>0.95638656616210904</v>
      </c>
    </row>
    <row r="130" spans="1:10">
      <c r="A130">
        <v>4</v>
      </c>
      <c r="B130">
        <v>14</v>
      </c>
      <c r="C130">
        <v>30</v>
      </c>
      <c r="D130">
        <v>3</v>
      </c>
      <c r="E130">
        <v>3</v>
      </c>
      <c r="F130">
        <v>390.01562270955799</v>
      </c>
      <c r="G130">
        <v>2</v>
      </c>
      <c r="H130">
        <v>825.50387579493099</v>
      </c>
      <c r="I130">
        <v>0</v>
      </c>
      <c r="J130">
        <v>0.95391726493835405</v>
      </c>
    </row>
    <row r="131" spans="1:10">
      <c r="A131">
        <v>4</v>
      </c>
      <c r="B131">
        <v>14</v>
      </c>
      <c r="C131">
        <v>30</v>
      </c>
      <c r="D131">
        <v>3</v>
      </c>
      <c r="E131">
        <v>4</v>
      </c>
      <c r="F131">
        <v>438.55814925853099</v>
      </c>
      <c r="G131">
        <v>2</v>
      </c>
      <c r="H131">
        <v>801.61828915611</v>
      </c>
      <c r="I131">
        <v>0</v>
      </c>
      <c r="J131">
        <v>0.48246932029724099</v>
      </c>
    </row>
    <row r="132" spans="1:10">
      <c r="A132">
        <v>4</v>
      </c>
      <c r="B132">
        <v>14</v>
      </c>
      <c r="C132">
        <v>30</v>
      </c>
      <c r="D132">
        <v>4</v>
      </c>
      <c r="E132">
        <v>0</v>
      </c>
      <c r="F132">
        <v>391.95668229356102</v>
      </c>
      <c r="G132">
        <v>2</v>
      </c>
      <c r="H132">
        <v>655.27902924007799</v>
      </c>
      <c r="I132">
        <v>0</v>
      </c>
      <c r="J132">
        <v>2.3364832401275599</v>
      </c>
    </row>
    <row r="133" spans="1:10">
      <c r="A133">
        <v>4</v>
      </c>
      <c r="B133">
        <v>14</v>
      </c>
      <c r="C133">
        <v>30</v>
      </c>
      <c r="D133">
        <v>4</v>
      </c>
      <c r="E133">
        <v>1</v>
      </c>
      <c r="F133">
        <v>277.20763753851003</v>
      </c>
      <c r="G133">
        <v>1</v>
      </c>
      <c r="H133">
        <v>726.32284572692299</v>
      </c>
      <c r="I133">
        <v>0</v>
      </c>
      <c r="J133">
        <v>0.13163709640502899</v>
      </c>
    </row>
    <row r="134" spans="1:10">
      <c r="A134">
        <v>4</v>
      </c>
      <c r="B134">
        <v>14</v>
      </c>
      <c r="C134">
        <v>30</v>
      </c>
      <c r="D134">
        <v>4</v>
      </c>
      <c r="E134">
        <v>2</v>
      </c>
      <c r="F134">
        <v>252.692898241482</v>
      </c>
      <c r="G134">
        <v>1</v>
      </c>
      <c r="H134">
        <v>520.53761605079501</v>
      </c>
      <c r="I134">
        <v>0</v>
      </c>
      <c r="J134">
        <v>0.12862348556518499</v>
      </c>
    </row>
    <row r="135" spans="1:10">
      <c r="A135">
        <v>4</v>
      </c>
      <c r="B135">
        <v>14</v>
      </c>
      <c r="C135">
        <v>30</v>
      </c>
      <c r="D135">
        <v>4</v>
      </c>
      <c r="E135">
        <v>3</v>
      </c>
      <c r="F135">
        <v>319.872764663667</v>
      </c>
      <c r="G135">
        <v>1</v>
      </c>
      <c r="H135">
        <v>682.97711175720701</v>
      </c>
      <c r="I135">
        <v>0</v>
      </c>
      <c r="J135">
        <v>0.12712335586547799</v>
      </c>
    </row>
    <row r="136" spans="1:10">
      <c r="A136">
        <v>4</v>
      </c>
      <c r="B136">
        <v>14</v>
      </c>
      <c r="C136">
        <v>30</v>
      </c>
      <c r="D136">
        <v>4</v>
      </c>
      <c r="E136">
        <v>4</v>
      </c>
      <c r="F136">
        <v>415.54852021826298</v>
      </c>
      <c r="G136">
        <v>1</v>
      </c>
      <c r="H136">
        <v>725.10100211689701</v>
      </c>
      <c r="I136">
        <v>0</v>
      </c>
      <c r="J136">
        <v>0.102597713470458</v>
      </c>
    </row>
    <row r="137" spans="1:10">
      <c r="A137">
        <v>4</v>
      </c>
      <c r="B137">
        <v>14</v>
      </c>
      <c r="C137">
        <v>30</v>
      </c>
      <c r="D137">
        <v>5</v>
      </c>
      <c r="E137">
        <v>0</v>
      </c>
      <c r="F137">
        <v>280.01719005709998</v>
      </c>
      <c r="G137">
        <v>1</v>
      </c>
      <c r="H137">
        <v>530.99629970525098</v>
      </c>
      <c r="I137">
        <v>0</v>
      </c>
      <c r="J137">
        <v>0.20520281791687001</v>
      </c>
    </row>
    <row r="138" spans="1:10">
      <c r="A138">
        <v>4</v>
      </c>
      <c r="B138">
        <v>14</v>
      </c>
      <c r="C138">
        <v>30</v>
      </c>
      <c r="D138">
        <v>5</v>
      </c>
      <c r="E138">
        <v>1</v>
      </c>
      <c r="F138">
        <v>240.49809001739601</v>
      </c>
      <c r="G138">
        <v>1</v>
      </c>
      <c r="H138">
        <v>661.18174475113403</v>
      </c>
      <c r="I138">
        <v>0</v>
      </c>
      <c r="J138">
        <v>0.12333250045776301</v>
      </c>
    </row>
    <row r="139" spans="1:10">
      <c r="A139">
        <v>4</v>
      </c>
      <c r="B139">
        <v>14</v>
      </c>
      <c r="C139">
        <v>30</v>
      </c>
      <c r="D139">
        <v>5</v>
      </c>
      <c r="E139">
        <v>2</v>
      </c>
      <c r="F139">
        <v>248.49139719977001</v>
      </c>
      <c r="G139">
        <v>1</v>
      </c>
      <c r="H139">
        <v>453.85679664901897</v>
      </c>
      <c r="I139">
        <v>0</v>
      </c>
      <c r="J139">
        <v>0.17084002494812001</v>
      </c>
    </row>
    <row r="140" spans="1:10">
      <c r="A140">
        <v>4</v>
      </c>
      <c r="B140">
        <v>14</v>
      </c>
      <c r="C140">
        <v>30</v>
      </c>
      <c r="D140">
        <v>5</v>
      </c>
      <c r="E140">
        <v>3</v>
      </c>
      <c r="F140">
        <v>223.53126425969799</v>
      </c>
      <c r="G140">
        <v>1</v>
      </c>
      <c r="H140">
        <v>537.32885711819904</v>
      </c>
      <c r="I140">
        <v>0</v>
      </c>
      <c r="J140">
        <v>0.156512260437011</v>
      </c>
    </row>
    <row r="141" spans="1:10">
      <c r="A141">
        <v>4</v>
      </c>
      <c r="B141">
        <v>14</v>
      </c>
      <c r="C141">
        <v>30</v>
      </c>
      <c r="D141">
        <v>5</v>
      </c>
      <c r="E141">
        <v>4</v>
      </c>
      <c r="F141">
        <v>281.515414913288</v>
      </c>
      <c r="G141">
        <v>1</v>
      </c>
      <c r="H141">
        <v>579.49775696883398</v>
      </c>
      <c r="I141">
        <v>0</v>
      </c>
      <c r="J141">
        <v>0.145636796951293</v>
      </c>
    </row>
    <row r="142" spans="1:10">
      <c r="A142">
        <v>4</v>
      </c>
      <c r="B142">
        <v>14</v>
      </c>
      <c r="C142">
        <v>60</v>
      </c>
      <c r="D142">
        <v>2</v>
      </c>
      <c r="E142">
        <v>0</v>
      </c>
      <c r="F142">
        <v>625.837921074885</v>
      </c>
      <c r="G142">
        <v>3</v>
      </c>
      <c r="H142">
        <v>1233.74035919016</v>
      </c>
      <c r="I142">
        <v>0</v>
      </c>
      <c r="J142">
        <v>1.53699254989624</v>
      </c>
    </row>
    <row r="143" spans="1:10">
      <c r="A143">
        <v>4</v>
      </c>
      <c r="B143">
        <v>14</v>
      </c>
      <c r="C143">
        <v>60</v>
      </c>
      <c r="D143">
        <v>2</v>
      </c>
      <c r="E143">
        <v>1</v>
      </c>
      <c r="F143">
        <v>504.29572831581402</v>
      </c>
      <c r="G143">
        <v>2</v>
      </c>
      <c r="H143">
        <v>1240.0195331330599</v>
      </c>
      <c r="I143">
        <v>0</v>
      </c>
      <c r="J143">
        <v>0.189833164215087</v>
      </c>
    </row>
    <row r="144" spans="1:10">
      <c r="A144">
        <v>4</v>
      </c>
      <c r="B144">
        <v>14</v>
      </c>
      <c r="C144">
        <v>60</v>
      </c>
      <c r="D144">
        <v>2</v>
      </c>
      <c r="E144">
        <v>2</v>
      </c>
      <c r="F144">
        <v>491.70784658491698</v>
      </c>
      <c r="G144">
        <v>2</v>
      </c>
      <c r="H144">
        <v>1097.9503253596099</v>
      </c>
      <c r="I144">
        <v>0</v>
      </c>
      <c r="J144">
        <v>0.223412275314331</v>
      </c>
    </row>
    <row r="145" spans="1:10">
      <c r="A145">
        <v>4</v>
      </c>
      <c r="B145">
        <v>14</v>
      </c>
      <c r="C145">
        <v>60</v>
      </c>
      <c r="D145">
        <v>2</v>
      </c>
      <c r="E145">
        <v>3</v>
      </c>
      <c r="F145">
        <v>571.27294206172803</v>
      </c>
      <c r="G145">
        <v>2</v>
      </c>
      <c r="H145">
        <v>1429.8439730355799</v>
      </c>
      <c r="I145">
        <v>0</v>
      </c>
      <c r="J145">
        <v>0.312978506088256</v>
      </c>
    </row>
    <row r="146" spans="1:10">
      <c r="A146">
        <v>4</v>
      </c>
      <c r="B146">
        <v>14</v>
      </c>
      <c r="C146">
        <v>60</v>
      </c>
      <c r="D146">
        <v>2</v>
      </c>
      <c r="E146">
        <v>4</v>
      </c>
      <c r="F146">
        <v>686.39356456497705</v>
      </c>
      <c r="G146">
        <v>2</v>
      </c>
      <c r="H146">
        <v>1402.73486122439</v>
      </c>
      <c r="I146">
        <v>0</v>
      </c>
      <c r="J146">
        <v>0.31158518791198703</v>
      </c>
    </row>
    <row r="147" spans="1:10">
      <c r="A147">
        <v>4</v>
      </c>
      <c r="B147">
        <v>14</v>
      </c>
      <c r="C147">
        <v>60</v>
      </c>
      <c r="D147">
        <v>3</v>
      </c>
      <c r="E147">
        <v>0</v>
      </c>
      <c r="F147">
        <v>468.22503763878802</v>
      </c>
      <c r="G147">
        <v>2</v>
      </c>
      <c r="H147">
        <v>938.44344724391203</v>
      </c>
      <c r="I147">
        <v>0</v>
      </c>
      <c r="J147">
        <v>1.28034996986389</v>
      </c>
    </row>
    <row r="148" spans="1:10">
      <c r="A148">
        <v>4</v>
      </c>
      <c r="B148">
        <v>14</v>
      </c>
      <c r="C148">
        <v>60</v>
      </c>
      <c r="D148">
        <v>3</v>
      </c>
      <c r="E148">
        <v>1</v>
      </c>
      <c r="F148">
        <v>277.20763753851003</v>
      </c>
      <c r="G148">
        <v>1</v>
      </c>
      <c r="H148">
        <v>794.01607541216094</v>
      </c>
      <c r="I148">
        <v>0</v>
      </c>
      <c r="J148">
        <v>6.3056707382202107E-2</v>
      </c>
    </row>
    <row r="149" spans="1:10">
      <c r="A149">
        <v>4</v>
      </c>
      <c r="B149">
        <v>14</v>
      </c>
      <c r="C149">
        <v>60</v>
      </c>
      <c r="D149">
        <v>3</v>
      </c>
      <c r="E149">
        <v>2</v>
      </c>
      <c r="F149">
        <v>397.58466711712401</v>
      </c>
      <c r="G149">
        <v>2</v>
      </c>
      <c r="H149">
        <v>770.22856450582196</v>
      </c>
      <c r="I149">
        <v>0</v>
      </c>
      <c r="J149">
        <v>0.68187212944030695</v>
      </c>
    </row>
    <row r="150" spans="1:10">
      <c r="A150">
        <v>4</v>
      </c>
      <c r="B150">
        <v>14</v>
      </c>
      <c r="C150">
        <v>60</v>
      </c>
      <c r="D150">
        <v>3</v>
      </c>
      <c r="E150">
        <v>3</v>
      </c>
      <c r="F150">
        <v>420.01562270955799</v>
      </c>
      <c r="G150">
        <v>2</v>
      </c>
      <c r="H150">
        <v>868.03209988482797</v>
      </c>
      <c r="I150">
        <v>0</v>
      </c>
      <c r="J150">
        <v>0.70378684997558505</v>
      </c>
    </row>
    <row r="151" spans="1:10">
      <c r="A151">
        <v>4</v>
      </c>
      <c r="B151">
        <v>14</v>
      </c>
      <c r="C151">
        <v>60</v>
      </c>
      <c r="D151">
        <v>3</v>
      </c>
      <c r="E151">
        <v>4</v>
      </c>
      <c r="F151">
        <v>468.55814925853099</v>
      </c>
      <c r="G151">
        <v>2</v>
      </c>
      <c r="H151">
        <v>834.59940181613604</v>
      </c>
      <c r="I151">
        <v>0</v>
      </c>
      <c r="J151">
        <v>0.32958245277404702</v>
      </c>
    </row>
    <row r="152" spans="1:10">
      <c r="A152">
        <v>4</v>
      </c>
      <c r="B152">
        <v>14</v>
      </c>
      <c r="C152">
        <v>60</v>
      </c>
      <c r="D152">
        <v>4</v>
      </c>
      <c r="E152">
        <v>0</v>
      </c>
      <c r="F152">
        <v>322.51751435731302</v>
      </c>
      <c r="G152">
        <v>2</v>
      </c>
      <c r="H152">
        <v>694.09819590432505</v>
      </c>
      <c r="I152">
        <v>0</v>
      </c>
      <c r="J152">
        <v>2.4146540164947501</v>
      </c>
    </row>
    <row r="153" spans="1:10">
      <c r="A153">
        <v>4</v>
      </c>
      <c r="B153">
        <v>14</v>
      </c>
      <c r="C153">
        <v>60</v>
      </c>
      <c r="D153">
        <v>4</v>
      </c>
      <c r="E153">
        <v>1</v>
      </c>
      <c r="F153">
        <v>277.20763753851003</v>
      </c>
      <c r="G153">
        <v>1</v>
      </c>
      <c r="H153">
        <v>726.32284572692299</v>
      </c>
      <c r="I153">
        <v>0</v>
      </c>
      <c r="J153">
        <v>0.127619743347167</v>
      </c>
    </row>
    <row r="154" spans="1:10">
      <c r="A154">
        <v>4</v>
      </c>
      <c r="B154">
        <v>14</v>
      </c>
      <c r="C154">
        <v>60</v>
      </c>
      <c r="D154">
        <v>4</v>
      </c>
      <c r="E154">
        <v>2</v>
      </c>
      <c r="F154">
        <v>252.692898241482</v>
      </c>
      <c r="G154">
        <v>1</v>
      </c>
      <c r="H154">
        <v>520.53761605079501</v>
      </c>
      <c r="I154">
        <v>0</v>
      </c>
      <c r="J154">
        <v>0.104600429534912</v>
      </c>
    </row>
    <row r="155" spans="1:10">
      <c r="A155">
        <v>4</v>
      </c>
      <c r="B155">
        <v>14</v>
      </c>
      <c r="C155">
        <v>60</v>
      </c>
      <c r="D155">
        <v>4</v>
      </c>
      <c r="E155">
        <v>3</v>
      </c>
      <c r="F155">
        <v>319.872764663667</v>
      </c>
      <c r="G155">
        <v>1</v>
      </c>
      <c r="H155">
        <v>682.97711175720701</v>
      </c>
      <c r="I155">
        <v>0</v>
      </c>
      <c r="J155">
        <v>0.12676882743835399</v>
      </c>
    </row>
    <row r="156" spans="1:10">
      <c r="A156">
        <v>4</v>
      </c>
      <c r="B156">
        <v>14</v>
      </c>
      <c r="C156">
        <v>60</v>
      </c>
      <c r="D156">
        <v>4</v>
      </c>
      <c r="E156">
        <v>4</v>
      </c>
      <c r="F156">
        <v>415.54852021826298</v>
      </c>
      <c r="G156">
        <v>1</v>
      </c>
      <c r="H156">
        <v>725.10100211689701</v>
      </c>
      <c r="I156">
        <v>0</v>
      </c>
      <c r="J156">
        <v>0.110569477081298</v>
      </c>
    </row>
    <row r="157" spans="1:10">
      <c r="A157">
        <v>4</v>
      </c>
      <c r="B157">
        <v>14</v>
      </c>
      <c r="C157">
        <v>60</v>
      </c>
      <c r="D157">
        <v>5</v>
      </c>
      <c r="E157">
        <v>0</v>
      </c>
      <c r="F157">
        <v>280.01719005709998</v>
      </c>
      <c r="G157">
        <v>1</v>
      </c>
      <c r="H157">
        <v>530.99629970525098</v>
      </c>
      <c r="I157">
        <v>0</v>
      </c>
      <c r="J157">
        <v>0.20619988441467199</v>
      </c>
    </row>
    <row r="158" spans="1:10">
      <c r="A158">
        <v>4</v>
      </c>
      <c r="B158">
        <v>14</v>
      </c>
      <c r="C158">
        <v>60</v>
      </c>
      <c r="D158">
        <v>5</v>
      </c>
      <c r="E158">
        <v>1</v>
      </c>
      <c r="F158">
        <v>240.49809001739601</v>
      </c>
      <c r="G158">
        <v>1</v>
      </c>
      <c r="H158">
        <v>661.18174475113403</v>
      </c>
      <c r="I158">
        <v>0</v>
      </c>
      <c r="J158">
        <v>0.139735221862792</v>
      </c>
    </row>
    <row r="159" spans="1:10">
      <c r="A159">
        <v>4</v>
      </c>
      <c r="B159">
        <v>14</v>
      </c>
      <c r="C159">
        <v>60</v>
      </c>
      <c r="D159">
        <v>5</v>
      </c>
      <c r="E159">
        <v>2</v>
      </c>
      <c r="F159">
        <v>248.49139719977001</v>
      </c>
      <c r="G159">
        <v>1</v>
      </c>
      <c r="H159">
        <v>453.85679664901897</v>
      </c>
      <c r="I159">
        <v>0</v>
      </c>
      <c r="J159">
        <v>0.16690182685852001</v>
      </c>
    </row>
    <row r="160" spans="1:10">
      <c r="A160">
        <v>4</v>
      </c>
      <c r="B160">
        <v>14</v>
      </c>
      <c r="C160">
        <v>60</v>
      </c>
      <c r="D160">
        <v>5</v>
      </c>
      <c r="E160">
        <v>3</v>
      </c>
      <c r="F160">
        <v>223.53126425969799</v>
      </c>
      <c r="G160">
        <v>1</v>
      </c>
      <c r="H160">
        <v>537.32885711819904</v>
      </c>
      <c r="I160">
        <v>0</v>
      </c>
      <c r="J160">
        <v>0.156653642654418</v>
      </c>
    </row>
    <row r="161" spans="1:10">
      <c r="A161">
        <v>4</v>
      </c>
      <c r="B161">
        <v>14</v>
      </c>
      <c r="C161">
        <v>60</v>
      </c>
      <c r="D161">
        <v>5</v>
      </c>
      <c r="E161">
        <v>4</v>
      </c>
      <c r="F161">
        <v>281.515414913288</v>
      </c>
      <c r="G161">
        <v>1</v>
      </c>
      <c r="H161">
        <v>579.49775696883398</v>
      </c>
      <c r="I161">
        <v>0</v>
      </c>
      <c r="J161">
        <v>0.143639326095581</v>
      </c>
    </row>
    <row r="162" spans="1:10">
      <c r="A162">
        <v>4</v>
      </c>
      <c r="B162">
        <v>14</v>
      </c>
      <c r="C162">
        <v>90</v>
      </c>
      <c r="D162">
        <v>2</v>
      </c>
      <c r="E162">
        <v>0</v>
      </c>
      <c r="F162">
        <v>685.837921074885</v>
      </c>
      <c r="G162">
        <v>3</v>
      </c>
      <c r="H162">
        <v>1352.09479035135</v>
      </c>
      <c r="I162">
        <v>0</v>
      </c>
      <c r="J162">
        <v>1.6510376930236801</v>
      </c>
    </row>
    <row r="163" spans="1:10">
      <c r="A163">
        <v>4</v>
      </c>
      <c r="B163">
        <v>14</v>
      </c>
      <c r="C163">
        <v>90</v>
      </c>
      <c r="D163">
        <v>2</v>
      </c>
      <c r="E163">
        <v>1</v>
      </c>
      <c r="F163">
        <v>534.29572831580003</v>
      </c>
      <c r="G163">
        <v>2</v>
      </c>
      <c r="H163">
        <v>1293.4289210996001</v>
      </c>
      <c r="I163">
        <v>0</v>
      </c>
      <c r="J163">
        <v>0.208874702453613</v>
      </c>
    </row>
    <row r="164" spans="1:10">
      <c r="A164">
        <v>4</v>
      </c>
      <c r="B164">
        <v>14</v>
      </c>
      <c r="C164">
        <v>90</v>
      </c>
      <c r="D164">
        <v>2</v>
      </c>
      <c r="E164">
        <v>2</v>
      </c>
      <c r="F164">
        <v>521.70784658491698</v>
      </c>
      <c r="G164">
        <v>2</v>
      </c>
      <c r="H164">
        <v>1186.0855233488301</v>
      </c>
      <c r="I164">
        <v>0</v>
      </c>
      <c r="J164">
        <v>0.21185469627380299</v>
      </c>
    </row>
    <row r="165" spans="1:10">
      <c r="A165">
        <v>4</v>
      </c>
      <c r="B165">
        <v>14</v>
      </c>
      <c r="C165">
        <v>90</v>
      </c>
      <c r="D165">
        <v>2</v>
      </c>
      <c r="E165">
        <v>3</v>
      </c>
      <c r="F165">
        <v>601.27294206172803</v>
      </c>
      <c r="G165">
        <v>2</v>
      </c>
      <c r="H165">
        <v>1515.971459757</v>
      </c>
      <c r="I165">
        <v>0</v>
      </c>
      <c r="J165">
        <v>0.31080508232116699</v>
      </c>
    </row>
    <row r="166" spans="1:10">
      <c r="A166">
        <v>4</v>
      </c>
      <c r="B166">
        <v>14</v>
      </c>
      <c r="C166">
        <v>90</v>
      </c>
      <c r="D166">
        <v>2</v>
      </c>
      <c r="E166">
        <v>4</v>
      </c>
      <c r="F166">
        <v>716.39356456497705</v>
      </c>
      <c r="G166">
        <v>2</v>
      </c>
      <c r="H166">
        <v>1484.80275447895</v>
      </c>
      <c r="I166">
        <v>0</v>
      </c>
      <c r="J166">
        <v>0.28519964218139598</v>
      </c>
    </row>
    <row r="167" spans="1:10">
      <c r="A167">
        <v>4</v>
      </c>
      <c r="B167">
        <v>14</v>
      </c>
      <c r="C167">
        <v>90</v>
      </c>
      <c r="D167">
        <v>3</v>
      </c>
      <c r="E167">
        <v>0</v>
      </c>
      <c r="F167">
        <v>498.22503763878598</v>
      </c>
      <c r="G167">
        <v>2</v>
      </c>
      <c r="H167">
        <v>1015.0754237160399</v>
      </c>
      <c r="I167">
        <v>0</v>
      </c>
      <c r="J167">
        <v>1.21139192581176</v>
      </c>
    </row>
    <row r="168" spans="1:10">
      <c r="A168">
        <v>4</v>
      </c>
      <c r="B168">
        <v>14</v>
      </c>
      <c r="C168">
        <v>90</v>
      </c>
      <c r="D168">
        <v>3</v>
      </c>
      <c r="E168">
        <v>1</v>
      </c>
      <c r="F168">
        <v>277.20763753851003</v>
      </c>
      <c r="G168">
        <v>1</v>
      </c>
      <c r="H168">
        <v>794.01607541216094</v>
      </c>
      <c r="I168">
        <v>0</v>
      </c>
      <c r="J168">
        <v>5.8556795120239202E-2</v>
      </c>
    </row>
    <row r="169" spans="1:10">
      <c r="A169">
        <v>4</v>
      </c>
      <c r="B169">
        <v>14</v>
      </c>
      <c r="C169">
        <v>90</v>
      </c>
      <c r="D169">
        <v>3</v>
      </c>
      <c r="E169">
        <v>2</v>
      </c>
      <c r="F169">
        <v>427.58466711712401</v>
      </c>
      <c r="G169">
        <v>2</v>
      </c>
      <c r="H169">
        <v>811.50989915508103</v>
      </c>
      <c r="I169">
        <v>0</v>
      </c>
      <c r="J169">
        <v>0.556013584136962</v>
      </c>
    </row>
    <row r="170" spans="1:10">
      <c r="A170">
        <v>4</v>
      </c>
      <c r="B170">
        <v>14</v>
      </c>
      <c r="C170">
        <v>90</v>
      </c>
      <c r="D170">
        <v>3</v>
      </c>
      <c r="E170">
        <v>3</v>
      </c>
      <c r="F170">
        <v>450.01562270955799</v>
      </c>
      <c r="G170">
        <v>2</v>
      </c>
      <c r="H170">
        <v>910.56032397472404</v>
      </c>
      <c r="I170">
        <v>0</v>
      </c>
      <c r="J170">
        <v>0.77728295326232899</v>
      </c>
    </row>
    <row r="171" spans="1:10">
      <c r="A171">
        <v>4</v>
      </c>
      <c r="B171">
        <v>14</v>
      </c>
      <c r="C171">
        <v>90</v>
      </c>
      <c r="D171">
        <v>3</v>
      </c>
      <c r="E171">
        <v>4</v>
      </c>
      <c r="F171">
        <v>498.55814925853099</v>
      </c>
      <c r="G171">
        <v>2</v>
      </c>
      <c r="H171">
        <v>867.58051447615901</v>
      </c>
      <c r="I171">
        <v>0</v>
      </c>
      <c r="J171">
        <v>0.29977989196777299</v>
      </c>
    </row>
    <row r="172" spans="1:10">
      <c r="A172">
        <v>4</v>
      </c>
      <c r="B172">
        <v>14</v>
      </c>
      <c r="C172">
        <v>90</v>
      </c>
      <c r="D172">
        <v>4</v>
      </c>
      <c r="E172">
        <v>0</v>
      </c>
      <c r="F172">
        <v>340.72362270487901</v>
      </c>
      <c r="G172">
        <v>2</v>
      </c>
      <c r="H172">
        <v>715.43374710247497</v>
      </c>
      <c r="I172">
        <v>0</v>
      </c>
      <c r="J172">
        <v>2.28677129745483</v>
      </c>
    </row>
    <row r="173" spans="1:10">
      <c r="A173">
        <v>4</v>
      </c>
      <c r="B173">
        <v>14</v>
      </c>
      <c r="C173">
        <v>90</v>
      </c>
      <c r="D173">
        <v>4</v>
      </c>
      <c r="E173">
        <v>1</v>
      </c>
      <c r="F173">
        <v>277.20763753851003</v>
      </c>
      <c r="G173">
        <v>1</v>
      </c>
      <c r="H173">
        <v>726.32284572692299</v>
      </c>
      <c r="I173">
        <v>0</v>
      </c>
      <c r="J173">
        <v>0.165162563323974</v>
      </c>
    </row>
    <row r="174" spans="1:10">
      <c r="A174">
        <v>4</v>
      </c>
      <c r="B174">
        <v>14</v>
      </c>
      <c r="C174">
        <v>90</v>
      </c>
      <c r="D174">
        <v>4</v>
      </c>
      <c r="E174">
        <v>2</v>
      </c>
      <c r="F174">
        <v>252.692898241482</v>
      </c>
      <c r="G174">
        <v>1</v>
      </c>
      <c r="H174">
        <v>520.53761605079501</v>
      </c>
      <c r="I174">
        <v>0</v>
      </c>
      <c r="J174">
        <v>0.118615865707397</v>
      </c>
    </row>
    <row r="175" spans="1:10">
      <c r="A175">
        <v>4</v>
      </c>
      <c r="B175">
        <v>14</v>
      </c>
      <c r="C175">
        <v>90</v>
      </c>
      <c r="D175">
        <v>4</v>
      </c>
      <c r="E175">
        <v>3</v>
      </c>
      <c r="F175">
        <v>319.872764663667</v>
      </c>
      <c r="G175">
        <v>1</v>
      </c>
      <c r="H175">
        <v>682.97711175720701</v>
      </c>
      <c r="I175">
        <v>0</v>
      </c>
      <c r="J175">
        <v>0.14934706687927199</v>
      </c>
    </row>
    <row r="176" spans="1:10">
      <c r="A176">
        <v>4</v>
      </c>
      <c r="B176">
        <v>14</v>
      </c>
      <c r="C176">
        <v>90</v>
      </c>
      <c r="D176">
        <v>4</v>
      </c>
      <c r="E176">
        <v>4</v>
      </c>
      <c r="F176">
        <v>415.54852021826298</v>
      </c>
      <c r="G176">
        <v>1</v>
      </c>
      <c r="H176">
        <v>725.10100211689701</v>
      </c>
      <c r="I176">
        <v>0</v>
      </c>
      <c r="J176">
        <v>0.106609106063842</v>
      </c>
    </row>
    <row r="177" spans="1:10">
      <c r="A177">
        <v>4</v>
      </c>
      <c r="B177">
        <v>14</v>
      </c>
      <c r="C177">
        <v>90</v>
      </c>
      <c r="D177">
        <v>5</v>
      </c>
      <c r="E177">
        <v>0</v>
      </c>
      <c r="F177">
        <v>280.01719005709998</v>
      </c>
      <c r="G177">
        <v>1</v>
      </c>
      <c r="H177">
        <v>530.99629970525098</v>
      </c>
      <c r="I177">
        <v>0</v>
      </c>
      <c r="J177">
        <v>0.20617651939392001</v>
      </c>
    </row>
    <row r="178" spans="1:10">
      <c r="A178">
        <v>4</v>
      </c>
      <c r="B178">
        <v>14</v>
      </c>
      <c r="C178">
        <v>90</v>
      </c>
      <c r="D178">
        <v>5</v>
      </c>
      <c r="E178">
        <v>1</v>
      </c>
      <c r="F178">
        <v>240.49809001739601</v>
      </c>
      <c r="G178">
        <v>1</v>
      </c>
      <c r="H178">
        <v>661.18174475113403</v>
      </c>
      <c r="I178">
        <v>0</v>
      </c>
      <c r="J178">
        <v>0.120738744735717</v>
      </c>
    </row>
    <row r="179" spans="1:10">
      <c r="A179">
        <v>4</v>
      </c>
      <c r="B179">
        <v>14</v>
      </c>
      <c r="C179">
        <v>90</v>
      </c>
      <c r="D179">
        <v>5</v>
      </c>
      <c r="E179">
        <v>2</v>
      </c>
      <c r="F179">
        <v>248.49139719977001</v>
      </c>
      <c r="G179">
        <v>1</v>
      </c>
      <c r="H179">
        <v>453.85679664901897</v>
      </c>
      <c r="I179">
        <v>0</v>
      </c>
      <c r="J179">
        <v>0.18017482757568301</v>
      </c>
    </row>
    <row r="180" spans="1:10">
      <c r="A180">
        <v>4</v>
      </c>
      <c r="B180">
        <v>14</v>
      </c>
      <c r="C180">
        <v>90</v>
      </c>
      <c r="D180">
        <v>5</v>
      </c>
      <c r="E180">
        <v>3</v>
      </c>
      <c r="F180">
        <v>223.53126425969799</v>
      </c>
      <c r="G180">
        <v>1</v>
      </c>
      <c r="H180">
        <v>537.32885711819904</v>
      </c>
      <c r="I180">
        <v>0</v>
      </c>
      <c r="J180">
        <v>0.15965080261230399</v>
      </c>
    </row>
    <row r="181" spans="1:10">
      <c r="A181">
        <v>4</v>
      </c>
      <c r="B181">
        <v>14</v>
      </c>
      <c r="C181">
        <v>90</v>
      </c>
      <c r="D181">
        <v>5</v>
      </c>
      <c r="E181">
        <v>4</v>
      </c>
      <c r="F181">
        <v>281.515414913288</v>
      </c>
      <c r="G181">
        <v>1</v>
      </c>
      <c r="H181">
        <v>579.49775696883398</v>
      </c>
      <c r="I181">
        <v>0</v>
      </c>
      <c r="J181">
        <v>0.14314293861389099</v>
      </c>
    </row>
    <row r="182" spans="1:10">
      <c r="A182">
        <v>5</v>
      </c>
      <c r="B182">
        <v>10</v>
      </c>
      <c r="C182">
        <v>30</v>
      </c>
      <c r="D182">
        <v>2</v>
      </c>
      <c r="E182">
        <v>0</v>
      </c>
      <c r="F182">
        <v>498.965942813173</v>
      </c>
      <c r="G182">
        <v>2</v>
      </c>
      <c r="H182">
        <v>1176.0765767943201</v>
      </c>
      <c r="I182">
        <v>0</v>
      </c>
      <c r="J182">
        <v>2.61318802833557</v>
      </c>
    </row>
    <row r="183" spans="1:10">
      <c r="A183">
        <v>5</v>
      </c>
      <c r="B183">
        <v>10</v>
      </c>
      <c r="C183">
        <v>30</v>
      </c>
      <c r="D183">
        <v>2</v>
      </c>
      <c r="E183">
        <v>1</v>
      </c>
      <c r="F183">
        <v>486.24805396701902</v>
      </c>
      <c r="G183">
        <v>2</v>
      </c>
      <c r="H183">
        <v>1526.38172910808</v>
      </c>
      <c r="I183">
        <v>0</v>
      </c>
      <c r="J183">
        <v>4.7319400310516304</v>
      </c>
    </row>
    <row r="184" spans="1:10">
      <c r="A184">
        <v>5</v>
      </c>
      <c r="B184">
        <v>10</v>
      </c>
      <c r="C184">
        <v>30</v>
      </c>
      <c r="D184">
        <v>2</v>
      </c>
      <c r="E184">
        <v>2</v>
      </c>
      <c r="F184">
        <v>457.42770065687699</v>
      </c>
      <c r="G184">
        <v>2</v>
      </c>
      <c r="H184">
        <v>1358.85660293757</v>
      </c>
      <c r="I184">
        <v>0</v>
      </c>
      <c r="J184">
        <v>2.8102331161499001</v>
      </c>
    </row>
    <row r="185" spans="1:10">
      <c r="A185">
        <v>5</v>
      </c>
      <c r="B185">
        <v>10</v>
      </c>
      <c r="C185">
        <v>30</v>
      </c>
      <c r="D185">
        <v>2</v>
      </c>
      <c r="E185">
        <v>3</v>
      </c>
      <c r="F185">
        <v>567.75255392807696</v>
      </c>
      <c r="G185">
        <v>2</v>
      </c>
      <c r="H185">
        <v>1724.7975472758701</v>
      </c>
      <c r="I185">
        <v>0</v>
      </c>
      <c r="J185">
        <v>5.72216725349426</v>
      </c>
    </row>
    <row r="186" spans="1:10">
      <c r="A186">
        <v>5</v>
      </c>
      <c r="B186">
        <v>10</v>
      </c>
      <c r="C186">
        <v>30</v>
      </c>
      <c r="D186">
        <v>2</v>
      </c>
      <c r="E186">
        <v>4</v>
      </c>
      <c r="F186">
        <v>651.56036310635602</v>
      </c>
      <c r="G186">
        <v>2</v>
      </c>
      <c r="H186">
        <v>1475.56575277358</v>
      </c>
      <c r="I186">
        <v>0</v>
      </c>
      <c r="J186">
        <v>3.5776796340942298</v>
      </c>
    </row>
    <row r="187" spans="1:10">
      <c r="A187">
        <v>5</v>
      </c>
      <c r="B187">
        <v>10</v>
      </c>
      <c r="C187">
        <v>30</v>
      </c>
      <c r="D187">
        <v>3</v>
      </c>
      <c r="E187">
        <v>0</v>
      </c>
      <c r="F187">
        <v>406.14889966098002</v>
      </c>
      <c r="G187">
        <v>2</v>
      </c>
      <c r="H187">
        <v>824.62761179517997</v>
      </c>
      <c r="I187">
        <v>0</v>
      </c>
      <c r="J187">
        <v>29.483076095581001</v>
      </c>
    </row>
    <row r="188" spans="1:10">
      <c r="A188">
        <v>5</v>
      </c>
      <c r="B188">
        <v>10</v>
      </c>
      <c r="C188">
        <v>30</v>
      </c>
      <c r="D188">
        <v>3</v>
      </c>
      <c r="E188">
        <v>1</v>
      </c>
      <c r="F188">
        <v>339.33370619339797</v>
      </c>
      <c r="G188">
        <v>1</v>
      </c>
      <c r="H188">
        <v>1081.61863358504</v>
      </c>
      <c r="I188">
        <v>0</v>
      </c>
      <c r="J188">
        <v>0.30933904647827098</v>
      </c>
    </row>
    <row r="189" spans="1:10">
      <c r="A189">
        <v>5</v>
      </c>
      <c r="B189">
        <v>10</v>
      </c>
      <c r="C189">
        <v>30</v>
      </c>
      <c r="D189">
        <v>3</v>
      </c>
      <c r="E189">
        <v>2</v>
      </c>
      <c r="F189">
        <v>347.39831650986099</v>
      </c>
      <c r="G189">
        <v>2</v>
      </c>
      <c r="H189">
        <v>948.46461823594996</v>
      </c>
      <c r="I189">
        <v>0</v>
      </c>
      <c r="J189">
        <v>17.243996620178201</v>
      </c>
    </row>
    <row r="190" spans="1:10">
      <c r="A190">
        <v>5</v>
      </c>
      <c r="B190">
        <v>10</v>
      </c>
      <c r="C190">
        <v>30</v>
      </c>
      <c r="D190">
        <v>3</v>
      </c>
      <c r="E190">
        <v>3</v>
      </c>
      <c r="F190">
        <v>403.226526577046</v>
      </c>
      <c r="G190">
        <v>2</v>
      </c>
      <c r="H190">
        <v>1214.6215415679601</v>
      </c>
      <c r="I190">
        <v>0</v>
      </c>
      <c r="J190">
        <v>19.471293926238999</v>
      </c>
    </row>
    <row r="191" spans="1:10">
      <c r="A191">
        <v>5</v>
      </c>
      <c r="B191">
        <v>10</v>
      </c>
      <c r="C191">
        <v>30</v>
      </c>
      <c r="D191">
        <v>3</v>
      </c>
      <c r="E191">
        <v>4</v>
      </c>
      <c r="F191">
        <v>459.41599691993798</v>
      </c>
      <c r="G191">
        <v>2</v>
      </c>
      <c r="H191">
        <v>1019.78516023859</v>
      </c>
      <c r="I191" s="1">
        <v>9.2897102072254E-7</v>
      </c>
      <c r="J191">
        <v>15.3701667785644</v>
      </c>
    </row>
    <row r="192" spans="1:10">
      <c r="A192">
        <v>5</v>
      </c>
      <c r="B192">
        <v>10</v>
      </c>
      <c r="C192">
        <v>30</v>
      </c>
      <c r="D192">
        <v>4</v>
      </c>
      <c r="E192">
        <v>0</v>
      </c>
      <c r="F192">
        <v>299.508996587919</v>
      </c>
      <c r="G192">
        <v>1</v>
      </c>
      <c r="H192">
        <v>648.62263463544696</v>
      </c>
      <c r="I192">
        <v>0</v>
      </c>
      <c r="J192">
        <v>0.69547533988952603</v>
      </c>
    </row>
    <row r="193" spans="1:10">
      <c r="A193">
        <v>5</v>
      </c>
      <c r="B193">
        <v>10</v>
      </c>
      <c r="C193">
        <v>30</v>
      </c>
      <c r="D193">
        <v>4</v>
      </c>
      <c r="E193">
        <v>1</v>
      </c>
      <c r="F193">
        <v>237.17367526038899</v>
      </c>
      <c r="G193">
        <v>1</v>
      </c>
      <c r="H193">
        <v>844.67223353163297</v>
      </c>
      <c r="I193">
        <v>0</v>
      </c>
      <c r="J193">
        <v>0.62026667594909601</v>
      </c>
    </row>
    <row r="194" spans="1:10">
      <c r="A194">
        <v>5</v>
      </c>
      <c r="B194">
        <v>10</v>
      </c>
      <c r="C194">
        <v>30</v>
      </c>
      <c r="D194">
        <v>4</v>
      </c>
      <c r="E194">
        <v>2</v>
      </c>
      <c r="F194">
        <v>249.01487610938599</v>
      </c>
      <c r="G194">
        <v>1</v>
      </c>
      <c r="H194">
        <v>746.08918085405401</v>
      </c>
      <c r="I194">
        <v>0</v>
      </c>
      <c r="J194">
        <v>0.430944204330444</v>
      </c>
    </row>
    <row r="195" spans="1:10">
      <c r="A195">
        <v>5</v>
      </c>
      <c r="B195">
        <v>10</v>
      </c>
      <c r="C195">
        <v>30</v>
      </c>
      <c r="D195">
        <v>4</v>
      </c>
      <c r="E195">
        <v>3</v>
      </c>
      <c r="F195">
        <v>319.97640052009001</v>
      </c>
      <c r="G195">
        <v>1</v>
      </c>
      <c r="H195">
        <v>975.62874653137806</v>
      </c>
      <c r="I195">
        <v>0</v>
      </c>
      <c r="J195">
        <v>1.00365185737609</v>
      </c>
    </row>
    <row r="196" spans="1:10">
      <c r="A196">
        <v>5</v>
      </c>
      <c r="B196">
        <v>10</v>
      </c>
      <c r="C196">
        <v>30</v>
      </c>
      <c r="D196">
        <v>4</v>
      </c>
      <c r="E196">
        <v>4</v>
      </c>
      <c r="F196">
        <v>306.73395857399998</v>
      </c>
      <c r="G196">
        <v>1</v>
      </c>
      <c r="H196">
        <v>753.19753694139001</v>
      </c>
      <c r="I196">
        <v>0</v>
      </c>
      <c r="J196">
        <v>0.48644232749938898</v>
      </c>
    </row>
    <row r="197" spans="1:10">
      <c r="A197">
        <v>5</v>
      </c>
      <c r="B197">
        <v>10</v>
      </c>
      <c r="C197">
        <v>30</v>
      </c>
      <c r="D197">
        <v>5</v>
      </c>
      <c r="E197">
        <v>0</v>
      </c>
      <c r="F197">
        <v>261.57197107615298</v>
      </c>
      <c r="G197">
        <v>1</v>
      </c>
      <c r="H197">
        <v>535.58906602771106</v>
      </c>
      <c r="I197">
        <v>0</v>
      </c>
      <c r="J197">
        <v>1.5042278766632</v>
      </c>
    </row>
    <row r="198" spans="1:10">
      <c r="A198">
        <v>5</v>
      </c>
      <c r="B198">
        <v>10</v>
      </c>
      <c r="C198">
        <v>30</v>
      </c>
      <c r="D198">
        <v>5</v>
      </c>
      <c r="E198">
        <v>1</v>
      </c>
      <c r="F198">
        <v>237.17367526038899</v>
      </c>
      <c r="G198">
        <v>1</v>
      </c>
      <c r="H198">
        <v>788.45481581792899</v>
      </c>
      <c r="I198">
        <v>0</v>
      </c>
      <c r="J198">
        <v>1.3283879756927399</v>
      </c>
    </row>
    <row r="199" spans="1:10">
      <c r="A199">
        <v>5</v>
      </c>
      <c r="B199">
        <v>10</v>
      </c>
      <c r="C199">
        <v>30</v>
      </c>
      <c r="D199">
        <v>5</v>
      </c>
      <c r="E199">
        <v>2</v>
      </c>
      <c r="F199">
        <v>230.61322306264</v>
      </c>
      <c r="G199">
        <v>1</v>
      </c>
      <c r="H199">
        <v>645.58066610886203</v>
      </c>
      <c r="I199">
        <v>0</v>
      </c>
      <c r="J199">
        <v>1.83660340309143</v>
      </c>
    </row>
    <row r="200" spans="1:10">
      <c r="A200">
        <v>5</v>
      </c>
      <c r="B200">
        <v>10</v>
      </c>
      <c r="C200">
        <v>30</v>
      </c>
      <c r="D200">
        <v>5</v>
      </c>
      <c r="E200">
        <v>3</v>
      </c>
      <c r="F200">
        <v>258.13642316133598</v>
      </c>
      <c r="G200">
        <v>1</v>
      </c>
      <c r="H200">
        <v>821.90579249463497</v>
      </c>
      <c r="I200">
        <v>0</v>
      </c>
      <c r="J200">
        <v>1.44293308258056</v>
      </c>
    </row>
    <row r="201" spans="1:10">
      <c r="A201">
        <v>5</v>
      </c>
      <c r="B201">
        <v>10</v>
      </c>
      <c r="C201">
        <v>30</v>
      </c>
      <c r="D201">
        <v>5</v>
      </c>
      <c r="E201">
        <v>4</v>
      </c>
      <c r="F201">
        <v>279.68518486708803</v>
      </c>
      <c r="G201">
        <v>1</v>
      </c>
      <c r="H201">
        <v>658.10597039128902</v>
      </c>
      <c r="I201">
        <v>0</v>
      </c>
      <c r="J201">
        <v>1.0256814956664999</v>
      </c>
    </row>
    <row r="202" spans="1:10">
      <c r="A202">
        <v>5</v>
      </c>
      <c r="B202">
        <v>10</v>
      </c>
      <c r="C202">
        <v>60</v>
      </c>
      <c r="D202">
        <v>2</v>
      </c>
      <c r="E202">
        <v>0</v>
      </c>
      <c r="F202">
        <v>528.965942813173</v>
      </c>
      <c r="G202">
        <v>2</v>
      </c>
      <c r="H202">
        <v>1252.7085532664501</v>
      </c>
      <c r="I202">
        <v>0</v>
      </c>
      <c r="J202">
        <v>2.9971177577972399</v>
      </c>
    </row>
    <row r="203" spans="1:10">
      <c r="A203">
        <v>5</v>
      </c>
      <c r="B203">
        <v>10</v>
      </c>
      <c r="C203">
        <v>60</v>
      </c>
      <c r="D203">
        <v>2</v>
      </c>
      <c r="E203">
        <v>1</v>
      </c>
      <c r="F203">
        <v>516.24805396701902</v>
      </c>
      <c r="G203">
        <v>2</v>
      </c>
      <c r="H203">
        <v>1616.0360809317799</v>
      </c>
      <c r="I203">
        <v>0</v>
      </c>
      <c r="J203">
        <v>3.1131341457366899</v>
      </c>
    </row>
    <row r="204" spans="1:10">
      <c r="A204">
        <v>5</v>
      </c>
      <c r="B204">
        <v>10</v>
      </c>
      <c r="C204">
        <v>60</v>
      </c>
      <c r="D204">
        <v>2</v>
      </c>
      <c r="E204">
        <v>2</v>
      </c>
      <c r="F204">
        <v>487.42770065687699</v>
      </c>
      <c r="G204">
        <v>2</v>
      </c>
      <c r="H204">
        <v>1454.65363986889</v>
      </c>
      <c r="I204">
        <v>0</v>
      </c>
      <c r="J204">
        <v>4.4930741786956698</v>
      </c>
    </row>
    <row r="205" spans="1:10">
      <c r="A205">
        <v>5</v>
      </c>
      <c r="B205">
        <v>10</v>
      </c>
      <c r="C205">
        <v>60</v>
      </c>
      <c r="D205">
        <v>2</v>
      </c>
      <c r="E205">
        <v>3</v>
      </c>
      <c r="F205">
        <v>597.75255392807696</v>
      </c>
      <c r="G205">
        <v>2</v>
      </c>
      <c r="H205">
        <v>1810.92503399729</v>
      </c>
      <c r="I205">
        <v>0</v>
      </c>
      <c r="J205">
        <v>7.9622092247009197</v>
      </c>
    </row>
    <row r="206" spans="1:10">
      <c r="A206">
        <v>5</v>
      </c>
      <c r="B206">
        <v>10</v>
      </c>
      <c r="C206">
        <v>60</v>
      </c>
      <c r="D206">
        <v>2</v>
      </c>
      <c r="E206">
        <v>4</v>
      </c>
      <c r="F206">
        <v>681.56036310635602</v>
      </c>
      <c r="G206">
        <v>2</v>
      </c>
      <c r="H206">
        <v>1543.05856327211</v>
      </c>
      <c r="I206">
        <v>0</v>
      </c>
      <c r="J206">
        <v>4.3613383769988996</v>
      </c>
    </row>
    <row r="207" spans="1:10">
      <c r="A207">
        <v>5</v>
      </c>
      <c r="B207">
        <v>10</v>
      </c>
      <c r="C207">
        <v>60</v>
      </c>
      <c r="D207">
        <v>3</v>
      </c>
      <c r="E207">
        <v>0</v>
      </c>
      <c r="F207">
        <v>436.14889966098002</v>
      </c>
      <c r="G207">
        <v>2</v>
      </c>
      <c r="H207">
        <v>866.35006648423405</v>
      </c>
      <c r="I207">
        <v>0</v>
      </c>
      <c r="J207">
        <v>7.9192159175872803</v>
      </c>
    </row>
    <row r="208" spans="1:10">
      <c r="A208">
        <v>5</v>
      </c>
      <c r="B208">
        <v>10</v>
      </c>
      <c r="C208">
        <v>60</v>
      </c>
      <c r="D208">
        <v>3</v>
      </c>
      <c r="E208">
        <v>1</v>
      </c>
      <c r="F208">
        <v>339.33370619339797</v>
      </c>
      <c r="G208">
        <v>1</v>
      </c>
      <c r="H208">
        <v>1081.61863358504</v>
      </c>
      <c r="I208">
        <v>0</v>
      </c>
      <c r="J208">
        <v>0.29931712150573703</v>
      </c>
    </row>
    <row r="209" spans="1:10">
      <c r="A209">
        <v>5</v>
      </c>
      <c r="B209">
        <v>10</v>
      </c>
      <c r="C209">
        <v>60</v>
      </c>
      <c r="D209">
        <v>3</v>
      </c>
      <c r="E209">
        <v>2</v>
      </c>
      <c r="F209">
        <v>377.39831650986099</v>
      </c>
      <c r="G209">
        <v>2</v>
      </c>
      <c r="H209">
        <v>989.745952885208</v>
      </c>
      <c r="I209" s="1">
        <v>4.8826771331515696E-6</v>
      </c>
      <c r="J209">
        <v>16.8736553192138</v>
      </c>
    </row>
    <row r="210" spans="1:10">
      <c r="A210">
        <v>5</v>
      </c>
      <c r="B210">
        <v>10</v>
      </c>
      <c r="C210">
        <v>60</v>
      </c>
      <c r="D210">
        <v>3</v>
      </c>
      <c r="E210">
        <v>3</v>
      </c>
      <c r="F210">
        <v>433.226526577046</v>
      </c>
      <c r="G210">
        <v>2</v>
      </c>
      <c r="H210">
        <v>1258.22080419948</v>
      </c>
      <c r="I210" s="1">
        <v>1.4465312360593E-6</v>
      </c>
      <c r="J210">
        <v>21.7288591861724</v>
      </c>
    </row>
    <row r="211" spans="1:10">
      <c r="A211">
        <v>5</v>
      </c>
      <c r="B211">
        <v>10</v>
      </c>
      <c r="C211">
        <v>60</v>
      </c>
      <c r="D211">
        <v>3</v>
      </c>
      <c r="E211">
        <v>4</v>
      </c>
      <c r="F211">
        <v>489.41599691993798</v>
      </c>
      <c r="G211">
        <v>2</v>
      </c>
      <c r="H211">
        <v>1052.66627289862</v>
      </c>
      <c r="I211" s="1">
        <v>3.18729307575514E-6</v>
      </c>
      <c r="J211">
        <v>17.051478385925201</v>
      </c>
    </row>
    <row r="212" spans="1:10">
      <c r="A212">
        <v>5</v>
      </c>
      <c r="B212">
        <v>10</v>
      </c>
      <c r="C212">
        <v>60</v>
      </c>
      <c r="D212">
        <v>4</v>
      </c>
      <c r="E212">
        <v>0</v>
      </c>
      <c r="F212">
        <v>299.508996587919</v>
      </c>
      <c r="G212">
        <v>1</v>
      </c>
      <c r="H212">
        <v>648.62263463544696</v>
      </c>
      <c r="I212">
        <v>0</v>
      </c>
      <c r="J212">
        <v>0.695603847503662</v>
      </c>
    </row>
    <row r="213" spans="1:10">
      <c r="A213">
        <v>5</v>
      </c>
      <c r="B213">
        <v>10</v>
      </c>
      <c r="C213">
        <v>60</v>
      </c>
      <c r="D213">
        <v>4</v>
      </c>
      <c r="E213">
        <v>1</v>
      </c>
      <c r="F213">
        <v>237.17367526038899</v>
      </c>
      <c r="G213">
        <v>1</v>
      </c>
      <c r="H213">
        <v>844.67223353163297</v>
      </c>
      <c r="I213">
        <v>0</v>
      </c>
      <c r="J213">
        <v>0.61058330535888605</v>
      </c>
    </row>
    <row r="214" spans="1:10">
      <c r="A214">
        <v>5</v>
      </c>
      <c r="B214">
        <v>10</v>
      </c>
      <c r="C214">
        <v>60</v>
      </c>
      <c r="D214">
        <v>4</v>
      </c>
      <c r="E214">
        <v>2</v>
      </c>
      <c r="F214">
        <v>249.01487610938599</v>
      </c>
      <c r="G214">
        <v>1</v>
      </c>
      <c r="H214">
        <v>746.08918085405401</v>
      </c>
      <c r="I214">
        <v>0</v>
      </c>
      <c r="J214">
        <v>0.43048262596130299</v>
      </c>
    </row>
    <row r="215" spans="1:10">
      <c r="A215">
        <v>5</v>
      </c>
      <c r="B215">
        <v>10</v>
      </c>
      <c r="C215">
        <v>60</v>
      </c>
      <c r="D215">
        <v>4</v>
      </c>
      <c r="E215">
        <v>3</v>
      </c>
      <c r="F215">
        <v>319.97640052009001</v>
      </c>
      <c r="G215">
        <v>1</v>
      </c>
      <c r="H215">
        <v>975.62874653137806</v>
      </c>
      <c r="I215">
        <v>0</v>
      </c>
      <c r="J215">
        <v>1.01443099975585</v>
      </c>
    </row>
    <row r="216" spans="1:10">
      <c r="A216">
        <v>5</v>
      </c>
      <c r="B216">
        <v>10</v>
      </c>
      <c r="C216">
        <v>60</v>
      </c>
      <c r="D216">
        <v>4</v>
      </c>
      <c r="E216">
        <v>4</v>
      </c>
      <c r="F216">
        <v>306.73395857399998</v>
      </c>
      <c r="G216">
        <v>1</v>
      </c>
      <c r="H216">
        <v>753.19753694139001</v>
      </c>
      <c r="I216">
        <v>0</v>
      </c>
      <c r="J216">
        <v>0.48844408988952598</v>
      </c>
    </row>
    <row r="217" spans="1:10">
      <c r="A217">
        <v>5</v>
      </c>
      <c r="B217">
        <v>10</v>
      </c>
      <c r="C217">
        <v>60</v>
      </c>
      <c r="D217">
        <v>5</v>
      </c>
      <c r="E217">
        <v>0</v>
      </c>
      <c r="F217">
        <v>261.57197107615298</v>
      </c>
      <c r="G217">
        <v>1</v>
      </c>
      <c r="H217">
        <v>535.58906602771106</v>
      </c>
      <c r="I217">
        <v>0</v>
      </c>
      <c r="J217">
        <v>1.53662705421447</v>
      </c>
    </row>
    <row r="218" spans="1:10">
      <c r="A218">
        <v>5</v>
      </c>
      <c r="B218">
        <v>10</v>
      </c>
      <c r="C218">
        <v>60</v>
      </c>
      <c r="D218">
        <v>5</v>
      </c>
      <c r="E218">
        <v>1</v>
      </c>
      <c r="F218">
        <v>237.17367526038899</v>
      </c>
      <c r="G218">
        <v>1</v>
      </c>
      <c r="H218">
        <v>788.45481581792899</v>
      </c>
      <c r="I218">
        <v>0</v>
      </c>
      <c r="J218">
        <v>1.3052864074707</v>
      </c>
    </row>
    <row r="219" spans="1:10">
      <c r="A219">
        <v>5</v>
      </c>
      <c r="B219">
        <v>10</v>
      </c>
      <c r="C219">
        <v>60</v>
      </c>
      <c r="D219">
        <v>5</v>
      </c>
      <c r="E219">
        <v>2</v>
      </c>
      <c r="F219">
        <v>230.61322306264</v>
      </c>
      <c r="G219">
        <v>1</v>
      </c>
      <c r="H219">
        <v>645.58066610886203</v>
      </c>
      <c r="I219">
        <v>0</v>
      </c>
      <c r="J219">
        <v>1.91859126091003</v>
      </c>
    </row>
    <row r="220" spans="1:10">
      <c r="A220">
        <v>5</v>
      </c>
      <c r="B220">
        <v>10</v>
      </c>
      <c r="C220">
        <v>60</v>
      </c>
      <c r="D220">
        <v>5</v>
      </c>
      <c r="E220">
        <v>3</v>
      </c>
      <c r="F220">
        <v>258.13642316133598</v>
      </c>
      <c r="G220">
        <v>1</v>
      </c>
      <c r="H220">
        <v>821.90579249463497</v>
      </c>
      <c r="I220">
        <v>0</v>
      </c>
      <c r="J220">
        <v>1.48954725265502</v>
      </c>
    </row>
    <row r="221" spans="1:10">
      <c r="A221">
        <v>5</v>
      </c>
      <c r="B221">
        <v>10</v>
      </c>
      <c r="C221">
        <v>60</v>
      </c>
      <c r="D221">
        <v>5</v>
      </c>
      <c r="E221">
        <v>4</v>
      </c>
      <c r="F221">
        <v>279.68518486708803</v>
      </c>
      <c r="G221">
        <v>1</v>
      </c>
      <c r="H221">
        <v>658.10597039128902</v>
      </c>
      <c r="I221">
        <v>0</v>
      </c>
      <c r="J221">
        <v>0.96911978721618597</v>
      </c>
    </row>
    <row r="222" spans="1:10">
      <c r="A222">
        <v>5</v>
      </c>
      <c r="B222">
        <v>10</v>
      </c>
      <c r="C222">
        <v>90</v>
      </c>
      <c r="D222">
        <v>2</v>
      </c>
      <c r="E222">
        <v>0</v>
      </c>
      <c r="F222">
        <v>558.965942813173</v>
      </c>
      <c r="G222">
        <v>2</v>
      </c>
      <c r="H222">
        <v>1329.34052973859</v>
      </c>
      <c r="I222">
        <v>0</v>
      </c>
      <c r="J222">
        <v>2.9068064689636199</v>
      </c>
    </row>
    <row r="223" spans="1:10">
      <c r="A223">
        <v>5</v>
      </c>
      <c r="B223">
        <v>10</v>
      </c>
      <c r="C223">
        <v>90</v>
      </c>
      <c r="D223">
        <v>2</v>
      </c>
      <c r="E223">
        <v>1</v>
      </c>
      <c r="F223">
        <v>578.62549538560404</v>
      </c>
      <c r="G223">
        <v>2</v>
      </c>
      <c r="H223">
        <v>1680.4525333847801</v>
      </c>
      <c r="I223">
        <v>0</v>
      </c>
      <c r="J223">
        <v>4.4022972583770699</v>
      </c>
    </row>
    <row r="224" spans="1:10">
      <c r="A224">
        <v>5</v>
      </c>
      <c r="B224">
        <v>10</v>
      </c>
      <c r="C224">
        <v>90</v>
      </c>
      <c r="D224">
        <v>2</v>
      </c>
      <c r="E224">
        <v>2</v>
      </c>
      <c r="F224">
        <v>517.42770065687705</v>
      </c>
      <c r="G224">
        <v>2</v>
      </c>
      <c r="H224">
        <v>1548.2350624584799</v>
      </c>
      <c r="I224">
        <v>0</v>
      </c>
      <c r="J224">
        <v>1.3441243171691799</v>
      </c>
    </row>
    <row r="225" spans="1:10">
      <c r="A225">
        <v>5</v>
      </c>
      <c r="B225">
        <v>10</v>
      </c>
      <c r="C225">
        <v>90</v>
      </c>
      <c r="D225">
        <v>2</v>
      </c>
      <c r="E225">
        <v>3</v>
      </c>
      <c r="F225">
        <v>627.75255392807696</v>
      </c>
      <c r="G225">
        <v>2</v>
      </c>
      <c r="H225">
        <v>1897.05252071871</v>
      </c>
      <c r="I225">
        <v>0</v>
      </c>
      <c r="J225">
        <v>6.1582534313201904</v>
      </c>
    </row>
    <row r="226" spans="1:10">
      <c r="A226">
        <v>5</v>
      </c>
      <c r="B226">
        <v>10</v>
      </c>
      <c r="C226">
        <v>90</v>
      </c>
      <c r="D226">
        <v>2</v>
      </c>
      <c r="E226">
        <v>4</v>
      </c>
      <c r="F226">
        <v>699.85155093388801</v>
      </c>
      <c r="G226">
        <v>2</v>
      </c>
      <c r="H226">
        <v>1614.9482640000499</v>
      </c>
      <c r="I226">
        <v>0</v>
      </c>
      <c r="J226">
        <v>4.3807213306427002</v>
      </c>
    </row>
    <row r="227" spans="1:10">
      <c r="A227">
        <v>5</v>
      </c>
      <c r="B227">
        <v>10</v>
      </c>
      <c r="C227">
        <v>90</v>
      </c>
      <c r="D227">
        <v>3</v>
      </c>
      <c r="E227">
        <v>0</v>
      </c>
      <c r="F227">
        <v>466.14889966098002</v>
      </c>
      <c r="G227">
        <v>2</v>
      </c>
      <c r="H227">
        <v>908.07252117328699</v>
      </c>
      <c r="I227">
        <v>0</v>
      </c>
      <c r="J227">
        <v>10.243410110473601</v>
      </c>
    </row>
    <row r="228" spans="1:10">
      <c r="A228">
        <v>5</v>
      </c>
      <c r="B228">
        <v>10</v>
      </c>
      <c r="C228">
        <v>90</v>
      </c>
      <c r="D228">
        <v>3</v>
      </c>
      <c r="E228">
        <v>1</v>
      </c>
      <c r="F228">
        <v>339.33370619339797</v>
      </c>
      <c r="G228">
        <v>1</v>
      </c>
      <c r="H228">
        <v>1081.61863358504</v>
      </c>
      <c r="I228">
        <v>0</v>
      </c>
      <c r="J228">
        <v>0.31628775596618602</v>
      </c>
    </row>
    <row r="229" spans="1:10">
      <c r="A229">
        <v>5</v>
      </c>
      <c r="B229">
        <v>10</v>
      </c>
      <c r="C229">
        <v>90</v>
      </c>
      <c r="D229">
        <v>3</v>
      </c>
      <c r="E229">
        <v>2</v>
      </c>
      <c r="F229">
        <v>407.39831650986099</v>
      </c>
      <c r="G229">
        <v>2</v>
      </c>
      <c r="H229">
        <v>1031.0272875344599</v>
      </c>
      <c r="I229">
        <v>0</v>
      </c>
      <c r="J229">
        <v>13.467794418334901</v>
      </c>
    </row>
    <row r="230" spans="1:10">
      <c r="A230">
        <v>5</v>
      </c>
      <c r="B230">
        <v>10</v>
      </c>
      <c r="C230">
        <v>90</v>
      </c>
      <c r="D230">
        <v>3</v>
      </c>
      <c r="E230">
        <v>3</v>
      </c>
      <c r="F230">
        <v>463.226526577046</v>
      </c>
      <c r="G230">
        <v>2</v>
      </c>
      <c r="H230">
        <v>1301.8200668310001</v>
      </c>
      <c r="I230">
        <v>0</v>
      </c>
      <c r="J230">
        <v>14.483928918838499</v>
      </c>
    </row>
    <row r="231" spans="1:10">
      <c r="A231">
        <v>5</v>
      </c>
      <c r="B231">
        <v>10</v>
      </c>
      <c r="C231">
        <v>90</v>
      </c>
      <c r="D231">
        <v>3</v>
      </c>
      <c r="E231">
        <v>4</v>
      </c>
      <c r="F231">
        <v>519.41599691993804</v>
      </c>
      <c r="G231">
        <v>2</v>
      </c>
      <c r="H231">
        <v>1085.5473855586399</v>
      </c>
      <c r="I231">
        <v>0</v>
      </c>
      <c r="J231">
        <v>9.2199780941009504</v>
      </c>
    </row>
    <row r="232" spans="1:10">
      <c r="A232">
        <v>5</v>
      </c>
      <c r="B232">
        <v>10</v>
      </c>
      <c r="C232">
        <v>90</v>
      </c>
      <c r="D232">
        <v>4</v>
      </c>
      <c r="E232">
        <v>0</v>
      </c>
      <c r="F232">
        <v>299.508996587919</v>
      </c>
      <c r="G232">
        <v>1</v>
      </c>
      <c r="H232">
        <v>648.62263463544696</v>
      </c>
      <c r="I232">
        <v>0</v>
      </c>
      <c r="J232">
        <v>0.69278717041015603</v>
      </c>
    </row>
    <row r="233" spans="1:10">
      <c r="A233">
        <v>5</v>
      </c>
      <c r="B233">
        <v>10</v>
      </c>
      <c r="C233">
        <v>90</v>
      </c>
      <c r="D233">
        <v>4</v>
      </c>
      <c r="E233">
        <v>1</v>
      </c>
      <c r="F233">
        <v>237.17367526038899</v>
      </c>
      <c r="G233">
        <v>1</v>
      </c>
      <c r="H233">
        <v>844.67223353163297</v>
      </c>
      <c r="I233">
        <v>0</v>
      </c>
      <c r="J233">
        <v>0.58380722999572698</v>
      </c>
    </row>
    <row r="234" spans="1:10">
      <c r="A234">
        <v>5</v>
      </c>
      <c r="B234">
        <v>10</v>
      </c>
      <c r="C234">
        <v>90</v>
      </c>
      <c r="D234">
        <v>4</v>
      </c>
      <c r="E234">
        <v>2</v>
      </c>
      <c r="F234">
        <v>249.01487610938599</v>
      </c>
      <c r="G234">
        <v>1</v>
      </c>
      <c r="H234">
        <v>746.08918085405401</v>
      </c>
      <c r="I234">
        <v>0</v>
      </c>
      <c r="J234">
        <v>0.446015834808349</v>
      </c>
    </row>
    <row r="235" spans="1:10">
      <c r="A235">
        <v>5</v>
      </c>
      <c r="B235">
        <v>10</v>
      </c>
      <c r="C235">
        <v>90</v>
      </c>
      <c r="D235">
        <v>4</v>
      </c>
      <c r="E235">
        <v>3</v>
      </c>
      <c r="F235">
        <v>319.97640052009001</v>
      </c>
      <c r="G235">
        <v>1</v>
      </c>
      <c r="H235">
        <v>975.62874653137806</v>
      </c>
      <c r="I235">
        <v>0</v>
      </c>
      <c r="J235">
        <v>0.99024748802185003</v>
      </c>
    </row>
    <row r="236" spans="1:10">
      <c r="A236">
        <v>5</v>
      </c>
      <c r="B236">
        <v>10</v>
      </c>
      <c r="C236">
        <v>90</v>
      </c>
      <c r="D236">
        <v>4</v>
      </c>
      <c r="E236">
        <v>4</v>
      </c>
      <c r="F236">
        <v>306.73395857399998</v>
      </c>
      <c r="G236">
        <v>1</v>
      </c>
      <c r="H236">
        <v>753.19753694139001</v>
      </c>
      <c r="I236">
        <v>0</v>
      </c>
      <c r="J236">
        <v>0.49486374855041498</v>
      </c>
    </row>
    <row r="237" spans="1:10">
      <c r="A237">
        <v>5</v>
      </c>
      <c r="B237">
        <v>10</v>
      </c>
      <c r="C237">
        <v>90</v>
      </c>
      <c r="D237">
        <v>5</v>
      </c>
      <c r="E237">
        <v>0</v>
      </c>
      <c r="F237">
        <v>261.57197107615298</v>
      </c>
      <c r="G237">
        <v>1</v>
      </c>
      <c r="H237">
        <v>535.58906602771106</v>
      </c>
      <c r="I237">
        <v>0</v>
      </c>
      <c r="J237">
        <v>1.5719411373138401</v>
      </c>
    </row>
    <row r="238" spans="1:10">
      <c r="A238">
        <v>5</v>
      </c>
      <c r="B238">
        <v>10</v>
      </c>
      <c r="C238">
        <v>90</v>
      </c>
      <c r="D238">
        <v>5</v>
      </c>
      <c r="E238">
        <v>1</v>
      </c>
      <c r="F238">
        <v>237.17367526038899</v>
      </c>
      <c r="G238">
        <v>1</v>
      </c>
      <c r="H238">
        <v>788.45481581792899</v>
      </c>
      <c r="I238">
        <v>0</v>
      </c>
      <c r="J238">
        <v>1.3358573913574201</v>
      </c>
    </row>
    <row r="239" spans="1:10">
      <c r="A239">
        <v>5</v>
      </c>
      <c r="B239">
        <v>10</v>
      </c>
      <c r="C239">
        <v>90</v>
      </c>
      <c r="D239">
        <v>5</v>
      </c>
      <c r="E239">
        <v>2</v>
      </c>
      <c r="F239">
        <v>230.61322306264</v>
      </c>
      <c r="G239">
        <v>1</v>
      </c>
      <c r="H239">
        <v>645.58066610886203</v>
      </c>
      <c r="I239">
        <v>0</v>
      </c>
      <c r="J239">
        <v>1.83620262145996</v>
      </c>
    </row>
    <row r="240" spans="1:10">
      <c r="A240">
        <v>5</v>
      </c>
      <c r="B240">
        <v>10</v>
      </c>
      <c r="C240">
        <v>90</v>
      </c>
      <c r="D240">
        <v>5</v>
      </c>
      <c r="E240">
        <v>3</v>
      </c>
      <c r="F240">
        <v>258.13642316133598</v>
      </c>
      <c r="G240">
        <v>1</v>
      </c>
      <c r="H240">
        <v>821.90579249463497</v>
      </c>
      <c r="I240">
        <v>0</v>
      </c>
      <c r="J240">
        <v>1.4570186138153001</v>
      </c>
    </row>
    <row r="241" spans="1:10">
      <c r="A241">
        <v>5</v>
      </c>
      <c r="B241">
        <v>10</v>
      </c>
      <c r="C241">
        <v>90</v>
      </c>
      <c r="D241">
        <v>5</v>
      </c>
      <c r="E241">
        <v>4</v>
      </c>
      <c r="F241">
        <v>279.68518486708803</v>
      </c>
      <c r="G241">
        <v>1</v>
      </c>
      <c r="H241">
        <v>658.10597039128902</v>
      </c>
      <c r="I241">
        <v>0</v>
      </c>
      <c r="J241">
        <v>1.0053069591522199</v>
      </c>
    </row>
    <row r="242" spans="1:10">
      <c r="A242">
        <v>5</v>
      </c>
      <c r="B242">
        <v>12</v>
      </c>
      <c r="C242">
        <v>30</v>
      </c>
      <c r="D242">
        <v>2</v>
      </c>
      <c r="E242">
        <v>0</v>
      </c>
      <c r="F242">
        <v>583.24661698019702</v>
      </c>
      <c r="G242">
        <v>3</v>
      </c>
      <c r="H242">
        <v>1294.7966449230801</v>
      </c>
      <c r="I242">
        <v>0</v>
      </c>
      <c r="J242">
        <v>71.706629753112793</v>
      </c>
    </row>
    <row r="243" spans="1:10">
      <c r="A243">
        <v>5</v>
      </c>
      <c r="B243">
        <v>12</v>
      </c>
      <c r="C243">
        <v>30</v>
      </c>
      <c r="D243">
        <v>2</v>
      </c>
      <c r="E243">
        <v>1</v>
      </c>
      <c r="F243">
        <v>510.56802940478798</v>
      </c>
      <c r="G243">
        <v>2</v>
      </c>
      <c r="H243">
        <v>1587.2386714807201</v>
      </c>
      <c r="I243">
        <v>0</v>
      </c>
      <c r="J243">
        <v>2.4040439128875701</v>
      </c>
    </row>
    <row r="244" spans="1:10">
      <c r="A244">
        <v>5</v>
      </c>
      <c r="B244">
        <v>12</v>
      </c>
      <c r="C244">
        <v>30</v>
      </c>
      <c r="D244">
        <v>2</v>
      </c>
      <c r="E244">
        <v>2</v>
      </c>
      <c r="F244">
        <v>467.06132189214497</v>
      </c>
      <c r="G244">
        <v>2</v>
      </c>
      <c r="H244">
        <v>1519.21918801369</v>
      </c>
      <c r="I244">
        <v>0</v>
      </c>
      <c r="J244">
        <v>3.7850251197814901</v>
      </c>
    </row>
    <row r="245" spans="1:10">
      <c r="A245">
        <v>5</v>
      </c>
      <c r="B245">
        <v>12</v>
      </c>
      <c r="C245">
        <v>30</v>
      </c>
      <c r="D245">
        <v>2</v>
      </c>
      <c r="E245">
        <v>3</v>
      </c>
      <c r="F245">
        <v>648.99194852053995</v>
      </c>
      <c r="G245">
        <v>3</v>
      </c>
      <c r="H245">
        <v>1864.6740238139901</v>
      </c>
      <c r="I245">
        <v>0</v>
      </c>
      <c r="J245">
        <v>69.818398237228394</v>
      </c>
    </row>
    <row r="246" spans="1:10">
      <c r="A246">
        <v>5</v>
      </c>
      <c r="B246">
        <v>12</v>
      </c>
      <c r="C246">
        <v>30</v>
      </c>
      <c r="D246">
        <v>2</v>
      </c>
      <c r="E246">
        <v>4</v>
      </c>
      <c r="F246">
        <v>641.443674320171</v>
      </c>
      <c r="G246">
        <v>3</v>
      </c>
      <c r="H246">
        <v>1506.3672821622499</v>
      </c>
      <c r="I246">
        <v>0</v>
      </c>
      <c r="J246">
        <v>31.3727254867553</v>
      </c>
    </row>
    <row r="247" spans="1:10">
      <c r="A247">
        <v>5</v>
      </c>
      <c r="B247">
        <v>12</v>
      </c>
      <c r="C247">
        <v>30</v>
      </c>
      <c r="D247">
        <v>3</v>
      </c>
      <c r="E247">
        <v>0</v>
      </c>
      <c r="F247">
        <v>424.900553774895</v>
      </c>
      <c r="G247">
        <v>2</v>
      </c>
      <c r="H247">
        <v>947.74588465140903</v>
      </c>
      <c r="I247">
        <v>0</v>
      </c>
      <c r="J247">
        <v>31.035725831985399</v>
      </c>
    </row>
    <row r="248" spans="1:10">
      <c r="A248">
        <v>5</v>
      </c>
      <c r="B248">
        <v>12</v>
      </c>
      <c r="C248">
        <v>30</v>
      </c>
      <c r="D248">
        <v>3</v>
      </c>
      <c r="E248">
        <v>1</v>
      </c>
      <c r="F248">
        <v>395.90340617299398</v>
      </c>
      <c r="G248">
        <v>2</v>
      </c>
      <c r="H248">
        <v>1175.79453724525</v>
      </c>
      <c r="I248">
        <v>0</v>
      </c>
      <c r="J248">
        <v>7.1293463706970197</v>
      </c>
    </row>
    <row r="249" spans="1:10">
      <c r="A249">
        <v>5</v>
      </c>
      <c r="B249">
        <v>12</v>
      </c>
      <c r="C249">
        <v>30</v>
      </c>
      <c r="D249">
        <v>3</v>
      </c>
      <c r="E249">
        <v>2</v>
      </c>
      <c r="F249">
        <v>364.34632243913899</v>
      </c>
      <c r="G249">
        <v>2</v>
      </c>
      <c r="H249">
        <v>1062.07252783281</v>
      </c>
      <c r="I249">
        <v>0</v>
      </c>
      <c r="J249">
        <v>45.614584684371899</v>
      </c>
    </row>
    <row r="250" spans="1:10">
      <c r="A250">
        <v>5</v>
      </c>
      <c r="B250">
        <v>12</v>
      </c>
      <c r="C250">
        <v>30</v>
      </c>
      <c r="D250">
        <v>3</v>
      </c>
      <c r="E250">
        <v>3</v>
      </c>
      <c r="F250">
        <v>427.48240564035399</v>
      </c>
      <c r="G250">
        <v>2</v>
      </c>
      <c r="H250">
        <v>1332.7417258524499</v>
      </c>
      <c r="I250">
        <v>0</v>
      </c>
      <c r="J250">
        <v>25.405818462371801</v>
      </c>
    </row>
    <row r="251" spans="1:10">
      <c r="A251">
        <v>5</v>
      </c>
      <c r="B251">
        <v>12</v>
      </c>
      <c r="C251">
        <v>30</v>
      </c>
      <c r="D251">
        <v>3</v>
      </c>
      <c r="E251">
        <v>4</v>
      </c>
      <c r="F251">
        <v>521.61167047251001</v>
      </c>
      <c r="G251">
        <v>2</v>
      </c>
      <c r="H251">
        <v>1082.1850754321899</v>
      </c>
      <c r="I251">
        <v>0</v>
      </c>
      <c r="J251">
        <v>29.877720355987499</v>
      </c>
    </row>
    <row r="252" spans="1:10">
      <c r="A252">
        <v>5</v>
      </c>
      <c r="B252">
        <v>12</v>
      </c>
      <c r="C252">
        <v>30</v>
      </c>
      <c r="D252">
        <v>4</v>
      </c>
      <c r="E252">
        <v>0</v>
      </c>
      <c r="F252">
        <v>278.76425424158401</v>
      </c>
      <c r="G252">
        <v>2</v>
      </c>
      <c r="H252">
        <v>737.60451992387095</v>
      </c>
      <c r="I252">
        <v>0</v>
      </c>
      <c r="J252">
        <v>77.967367172241197</v>
      </c>
    </row>
    <row r="253" spans="1:10">
      <c r="A253">
        <v>5</v>
      </c>
      <c r="B253">
        <v>12</v>
      </c>
      <c r="C253">
        <v>30</v>
      </c>
      <c r="D253">
        <v>4</v>
      </c>
      <c r="E253">
        <v>1</v>
      </c>
      <c r="F253">
        <v>244.89764681905899</v>
      </c>
      <c r="G253">
        <v>1</v>
      </c>
      <c r="H253">
        <v>873.32762524903501</v>
      </c>
      <c r="I253">
        <v>0</v>
      </c>
      <c r="J253">
        <v>0.67887234687805098</v>
      </c>
    </row>
    <row r="254" spans="1:10">
      <c r="A254">
        <v>5</v>
      </c>
      <c r="B254">
        <v>12</v>
      </c>
      <c r="C254">
        <v>30</v>
      </c>
      <c r="D254">
        <v>4</v>
      </c>
      <c r="E254">
        <v>2</v>
      </c>
      <c r="F254">
        <v>264.40543302088099</v>
      </c>
      <c r="G254">
        <v>1</v>
      </c>
      <c r="H254">
        <v>811.509535235817</v>
      </c>
      <c r="I254">
        <v>0</v>
      </c>
      <c r="J254">
        <v>0.52544999122619596</v>
      </c>
    </row>
    <row r="255" spans="1:10">
      <c r="A255">
        <v>5</v>
      </c>
      <c r="B255">
        <v>12</v>
      </c>
      <c r="C255">
        <v>30</v>
      </c>
      <c r="D255">
        <v>4</v>
      </c>
      <c r="E255">
        <v>3</v>
      </c>
      <c r="F255">
        <v>358.90925516823597</v>
      </c>
      <c r="G255">
        <v>2</v>
      </c>
      <c r="H255">
        <v>1060.1028747779999</v>
      </c>
      <c r="I255">
        <v>0</v>
      </c>
      <c r="J255">
        <v>48.318128824234002</v>
      </c>
    </row>
    <row r="256" spans="1:10">
      <c r="A256">
        <v>5</v>
      </c>
      <c r="B256">
        <v>12</v>
      </c>
      <c r="C256">
        <v>30</v>
      </c>
      <c r="D256">
        <v>4</v>
      </c>
      <c r="E256">
        <v>4</v>
      </c>
      <c r="F256">
        <v>420.00496584183401</v>
      </c>
      <c r="G256">
        <v>2</v>
      </c>
      <c r="H256">
        <v>862.905083212975</v>
      </c>
      <c r="I256">
        <v>0</v>
      </c>
      <c r="J256">
        <v>39.2494025230407</v>
      </c>
    </row>
    <row r="257" spans="1:10">
      <c r="A257">
        <v>5</v>
      </c>
      <c r="B257">
        <v>12</v>
      </c>
      <c r="C257">
        <v>30</v>
      </c>
      <c r="D257">
        <v>5</v>
      </c>
      <c r="E257">
        <v>0</v>
      </c>
      <c r="F257">
        <v>270.90800421141603</v>
      </c>
      <c r="G257">
        <v>1</v>
      </c>
      <c r="H257">
        <v>572.41938078911403</v>
      </c>
      <c r="I257">
        <v>0</v>
      </c>
      <c r="J257">
        <v>1.0471978187561</v>
      </c>
    </row>
    <row r="258" spans="1:10">
      <c r="A258">
        <v>5</v>
      </c>
      <c r="B258">
        <v>12</v>
      </c>
      <c r="C258">
        <v>30</v>
      </c>
      <c r="D258">
        <v>5</v>
      </c>
      <c r="E258">
        <v>1</v>
      </c>
      <c r="F258">
        <v>244.89764681905899</v>
      </c>
      <c r="G258">
        <v>1</v>
      </c>
      <c r="H258">
        <v>811.38662739429901</v>
      </c>
      <c r="I258">
        <v>0</v>
      </c>
      <c r="J258">
        <v>1.36482453346252</v>
      </c>
    </row>
    <row r="259" spans="1:10">
      <c r="A259">
        <v>5</v>
      </c>
      <c r="B259">
        <v>12</v>
      </c>
      <c r="C259">
        <v>30</v>
      </c>
      <c r="D259">
        <v>5</v>
      </c>
      <c r="E259">
        <v>2</v>
      </c>
      <c r="F259">
        <v>239.55231013120499</v>
      </c>
      <c r="G259">
        <v>1</v>
      </c>
      <c r="H259">
        <v>685.94628735450499</v>
      </c>
      <c r="I259">
        <v>0</v>
      </c>
      <c r="J259">
        <v>1.2621161937713601</v>
      </c>
    </row>
    <row r="260" spans="1:10">
      <c r="A260">
        <v>5</v>
      </c>
      <c r="B260">
        <v>12</v>
      </c>
      <c r="C260">
        <v>30</v>
      </c>
      <c r="D260">
        <v>5</v>
      </c>
      <c r="E260">
        <v>3</v>
      </c>
      <c r="F260">
        <v>305.291566726366</v>
      </c>
      <c r="G260">
        <v>1</v>
      </c>
      <c r="H260">
        <v>915.76932511994096</v>
      </c>
      <c r="I260">
        <v>0</v>
      </c>
      <c r="J260">
        <v>1.5693609714507999</v>
      </c>
    </row>
    <row r="261" spans="1:10">
      <c r="A261">
        <v>5</v>
      </c>
      <c r="B261">
        <v>12</v>
      </c>
      <c r="C261">
        <v>30</v>
      </c>
      <c r="D261">
        <v>5</v>
      </c>
      <c r="E261">
        <v>4</v>
      </c>
      <c r="F261">
        <v>291.01438048424399</v>
      </c>
      <c r="G261">
        <v>1</v>
      </c>
      <c r="H261">
        <v>692.02783289355898</v>
      </c>
      <c r="I261">
        <v>0</v>
      </c>
      <c r="J261">
        <v>0.98248171806335405</v>
      </c>
    </row>
    <row r="262" spans="1:10">
      <c r="A262">
        <v>5</v>
      </c>
      <c r="B262">
        <v>12</v>
      </c>
      <c r="C262">
        <v>60</v>
      </c>
      <c r="D262">
        <v>2</v>
      </c>
      <c r="E262">
        <v>0</v>
      </c>
      <c r="F262">
        <v>643.24661698019702</v>
      </c>
      <c r="G262">
        <v>3</v>
      </c>
      <c r="H262">
        <v>1413.15107608427</v>
      </c>
      <c r="I262">
        <v>0</v>
      </c>
      <c r="J262">
        <v>23.013751506805399</v>
      </c>
    </row>
    <row r="263" spans="1:10">
      <c r="A263">
        <v>5</v>
      </c>
      <c r="B263">
        <v>12</v>
      </c>
      <c r="C263">
        <v>60</v>
      </c>
      <c r="D263">
        <v>2</v>
      </c>
      <c r="E263">
        <v>1</v>
      </c>
      <c r="F263">
        <v>540.56802940478804</v>
      </c>
      <c r="G263">
        <v>2</v>
      </c>
      <c r="H263">
        <v>1676.89302330443</v>
      </c>
      <c r="I263">
        <v>0</v>
      </c>
      <c r="J263">
        <v>2.6488571166992099</v>
      </c>
    </row>
    <row r="264" spans="1:10">
      <c r="A264">
        <v>5</v>
      </c>
      <c r="B264">
        <v>12</v>
      </c>
      <c r="C264">
        <v>60</v>
      </c>
      <c r="D264">
        <v>2</v>
      </c>
      <c r="E264">
        <v>2</v>
      </c>
      <c r="F264">
        <v>497.06132189214497</v>
      </c>
      <c r="G264">
        <v>2</v>
      </c>
      <c r="H264">
        <v>1659.4544739432399</v>
      </c>
      <c r="I264">
        <v>0</v>
      </c>
      <c r="J264">
        <v>3.04124402999877</v>
      </c>
    </row>
    <row r="265" spans="1:10">
      <c r="A265">
        <v>5</v>
      </c>
      <c r="B265">
        <v>12</v>
      </c>
      <c r="C265">
        <v>60</v>
      </c>
      <c r="D265">
        <v>2</v>
      </c>
      <c r="E265">
        <v>3</v>
      </c>
      <c r="F265">
        <v>708.99194852053995</v>
      </c>
      <c r="G265">
        <v>3</v>
      </c>
      <c r="H265">
        <v>1993.4297346252999</v>
      </c>
      <c r="I265" s="1">
        <v>1.32745513898855E-6</v>
      </c>
      <c r="J265">
        <v>98.042686939239502</v>
      </c>
    </row>
    <row r="266" spans="1:10">
      <c r="A266">
        <v>5</v>
      </c>
      <c r="B266">
        <v>12</v>
      </c>
      <c r="C266">
        <v>60</v>
      </c>
      <c r="D266">
        <v>2</v>
      </c>
      <c r="E266">
        <v>4</v>
      </c>
      <c r="F266">
        <v>686.49378407536403</v>
      </c>
      <c r="G266">
        <v>3</v>
      </c>
      <c r="H266">
        <v>1609.4467200857</v>
      </c>
      <c r="I266">
        <v>0</v>
      </c>
      <c r="J266">
        <v>32.340833663940401</v>
      </c>
    </row>
    <row r="267" spans="1:10">
      <c r="A267">
        <v>5</v>
      </c>
      <c r="B267">
        <v>12</v>
      </c>
      <c r="C267">
        <v>60</v>
      </c>
      <c r="D267">
        <v>3</v>
      </c>
      <c r="E267">
        <v>0</v>
      </c>
      <c r="F267">
        <v>454.900553774895</v>
      </c>
      <c r="G267">
        <v>2</v>
      </c>
      <c r="H267">
        <v>1024.37786112354</v>
      </c>
      <c r="I267">
        <v>0</v>
      </c>
      <c r="J267">
        <v>7.5115413665771396</v>
      </c>
    </row>
    <row r="268" spans="1:10">
      <c r="A268">
        <v>5</v>
      </c>
      <c r="B268">
        <v>12</v>
      </c>
      <c r="C268">
        <v>60</v>
      </c>
      <c r="D268">
        <v>3</v>
      </c>
      <c r="E268">
        <v>1</v>
      </c>
      <c r="F268">
        <v>425.90340617299398</v>
      </c>
      <c r="G268">
        <v>2</v>
      </c>
      <c r="H268">
        <v>1229.0039252118199</v>
      </c>
      <c r="I268">
        <v>0</v>
      </c>
      <c r="J268">
        <v>8.7999541759490896</v>
      </c>
    </row>
    <row r="269" spans="1:10">
      <c r="A269">
        <v>5</v>
      </c>
      <c r="B269">
        <v>12</v>
      </c>
      <c r="C269">
        <v>60</v>
      </c>
      <c r="D269">
        <v>3</v>
      </c>
      <c r="E269">
        <v>2</v>
      </c>
      <c r="F269">
        <v>416.04956949407602</v>
      </c>
      <c r="G269">
        <v>2</v>
      </c>
      <c r="H269">
        <v>1111.16676540352</v>
      </c>
      <c r="I269">
        <v>0</v>
      </c>
      <c r="J269">
        <v>16.876242637634199</v>
      </c>
    </row>
    <row r="270" spans="1:10">
      <c r="A270">
        <v>5</v>
      </c>
      <c r="B270">
        <v>12</v>
      </c>
      <c r="C270">
        <v>60</v>
      </c>
      <c r="D270">
        <v>3</v>
      </c>
      <c r="E270">
        <v>3</v>
      </c>
      <c r="F270">
        <v>457.36962455501902</v>
      </c>
      <c r="G270">
        <v>2</v>
      </c>
      <c r="H270">
        <v>1376.2604692141599</v>
      </c>
      <c r="I270">
        <v>0</v>
      </c>
      <c r="J270">
        <v>17.139844417572</v>
      </c>
    </row>
    <row r="271" spans="1:10">
      <c r="A271">
        <v>5</v>
      </c>
      <c r="B271">
        <v>12</v>
      </c>
      <c r="C271">
        <v>60</v>
      </c>
      <c r="D271">
        <v>3</v>
      </c>
      <c r="E271">
        <v>4</v>
      </c>
      <c r="F271">
        <v>551.61167047251001</v>
      </c>
      <c r="G271">
        <v>2</v>
      </c>
      <c r="H271">
        <v>1115.2661880922201</v>
      </c>
      <c r="I271" s="1">
        <v>1.4514222401036601E-6</v>
      </c>
      <c r="J271">
        <v>12.981770992278999</v>
      </c>
    </row>
    <row r="272" spans="1:10">
      <c r="A272">
        <v>5</v>
      </c>
      <c r="B272">
        <v>12</v>
      </c>
      <c r="C272">
        <v>60</v>
      </c>
      <c r="D272">
        <v>4</v>
      </c>
      <c r="E272">
        <v>0</v>
      </c>
      <c r="F272">
        <v>308.76425424158401</v>
      </c>
      <c r="G272">
        <v>2</v>
      </c>
      <c r="H272">
        <v>772.66404170695296</v>
      </c>
      <c r="I272">
        <v>0</v>
      </c>
      <c r="J272">
        <v>52.066647768020601</v>
      </c>
    </row>
    <row r="273" spans="1:10">
      <c r="A273">
        <v>5</v>
      </c>
      <c r="B273">
        <v>12</v>
      </c>
      <c r="C273">
        <v>60</v>
      </c>
      <c r="D273">
        <v>4</v>
      </c>
      <c r="E273">
        <v>1</v>
      </c>
      <c r="F273">
        <v>244.89764681905899</v>
      </c>
      <c r="G273">
        <v>1</v>
      </c>
      <c r="H273">
        <v>873.32762524903501</v>
      </c>
      <c r="I273">
        <v>0</v>
      </c>
      <c r="J273">
        <v>0.68462419509887695</v>
      </c>
    </row>
    <row r="274" spans="1:10">
      <c r="A274">
        <v>5</v>
      </c>
      <c r="B274">
        <v>12</v>
      </c>
      <c r="C274">
        <v>60</v>
      </c>
      <c r="D274">
        <v>4</v>
      </c>
      <c r="E274">
        <v>2</v>
      </c>
      <c r="F274">
        <v>264.40543302088099</v>
      </c>
      <c r="G274">
        <v>1</v>
      </c>
      <c r="H274">
        <v>811.509535235817</v>
      </c>
      <c r="I274">
        <v>0</v>
      </c>
      <c r="J274">
        <v>0.54449510574340798</v>
      </c>
    </row>
    <row r="275" spans="1:10">
      <c r="A275">
        <v>5</v>
      </c>
      <c r="B275">
        <v>12</v>
      </c>
      <c r="C275">
        <v>60</v>
      </c>
      <c r="D275">
        <v>4</v>
      </c>
      <c r="E275">
        <v>3</v>
      </c>
      <c r="F275">
        <v>388.90925516823597</v>
      </c>
      <c r="G275">
        <v>2</v>
      </c>
      <c r="H275">
        <v>1102.58109886789</v>
      </c>
      <c r="I275">
        <v>9.3023233285989809E-3</v>
      </c>
      <c r="J275">
        <v>57.376351118087698</v>
      </c>
    </row>
    <row r="276" spans="1:10">
      <c r="A276">
        <v>5</v>
      </c>
      <c r="B276">
        <v>12</v>
      </c>
      <c r="C276">
        <v>60</v>
      </c>
      <c r="D276">
        <v>4</v>
      </c>
      <c r="E276">
        <v>4</v>
      </c>
      <c r="F276">
        <v>443.80593699353</v>
      </c>
      <c r="G276">
        <v>2</v>
      </c>
      <c r="H276">
        <v>889.06249377103404</v>
      </c>
      <c r="I276" s="1">
        <v>1.90013346641359E-6</v>
      </c>
      <c r="J276">
        <v>29.530407667159999</v>
      </c>
    </row>
    <row r="277" spans="1:10">
      <c r="A277">
        <v>5</v>
      </c>
      <c r="B277">
        <v>12</v>
      </c>
      <c r="C277">
        <v>60</v>
      </c>
      <c r="D277">
        <v>5</v>
      </c>
      <c r="E277">
        <v>0</v>
      </c>
      <c r="F277">
        <v>270.90800421141603</v>
      </c>
      <c r="G277">
        <v>1</v>
      </c>
      <c r="H277">
        <v>572.41938078911403</v>
      </c>
      <c r="I277">
        <v>0</v>
      </c>
      <c r="J277">
        <v>1.0462126731872501</v>
      </c>
    </row>
    <row r="278" spans="1:10">
      <c r="A278">
        <v>5</v>
      </c>
      <c r="B278">
        <v>12</v>
      </c>
      <c r="C278">
        <v>60</v>
      </c>
      <c r="D278">
        <v>5</v>
      </c>
      <c r="E278">
        <v>1</v>
      </c>
      <c r="F278">
        <v>244.89764681905899</v>
      </c>
      <c r="G278">
        <v>1</v>
      </c>
      <c r="H278">
        <v>811.38662739429901</v>
      </c>
      <c r="I278">
        <v>0</v>
      </c>
      <c r="J278">
        <v>1.3332824707031199</v>
      </c>
    </row>
    <row r="279" spans="1:10">
      <c r="A279">
        <v>5</v>
      </c>
      <c r="B279">
        <v>12</v>
      </c>
      <c r="C279">
        <v>60</v>
      </c>
      <c r="D279">
        <v>5</v>
      </c>
      <c r="E279">
        <v>2</v>
      </c>
      <c r="F279">
        <v>239.55231013120499</v>
      </c>
      <c r="G279">
        <v>1</v>
      </c>
      <c r="H279">
        <v>685.94628735450499</v>
      </c>
      <c r="I279">
        <v>0</v>
      </c>
      <c r="J279">
        <v>1.22562575340271</v>
      </c>
    </row>
    <row r="280" spans="1:10">
      <c r="A280">
        <v>5</v>
      </c>
      <c r="B280">
        <v>12</v>
      </c>
      <c r="C280">
        <v>60</v>
      </c>
      <c r="D280">
        <v>5</v>
      </c>
      <c r="E280">
        <v>3</v>
      </c>
      <c r="F280">
        <v>305.291566726366</v>
      </c>
      <c r="G280">
        <v>1</v>
      </c>
      <c r="H280">
        <v>915.76932511994096</v>
      </c>
      <c r="I280">
        <v>0</v>
      </c>
      <c r="J280">
        <v>1.6380381584167401</v>
      </c>
    </row>
    <row r="281" spans="1:10">
      <c r="A281">
        <v>5</v>
      </c>
      <c r="B281">
        <v>12</v>
      </c>
      <c r="C281">
        <v>60</v>
      </c>
      <c r="D281">
        <v>5</v>
      </c>
      <c r="E281">
        <v>4</v>
      </c>
      <c r="F281">
        <v>291.01438048424399</v>
      </c>
      <c r="G281">
        <v>1</v>
      </c>
      <c r="H281">
        <v>692.02783289355898</v>
      </c>
      <c r="I281">
        <v>0</v>
      </c>
      <c r="J281">
        <v>0.95863962173461903</v>
      </c>
    </row>
    <row r="282" spans="1:10">
      <c r="A282">
        <v>5</v>
      </c>
      <c r="B282">
        <v>12</v>
      </c>
      <c r="C282">
        <v>90</v>
      </c>
      <c r="D282">
        <v>2</v>
      </c>
      <c r="E282">
        <v>0</v>
      </c>
      <c r="F282">
        <v>703.24661698019702</v>
      </c>
      <c r="G282">
        <v>3</v>
      </c>
      <c r="H282">
        <v>1531.50550724546</v>
      </c>
      <c r="I282" s="1">
        <v>1.3255233361472701E-7</v>
      </c>
      <c r="J282">
        <v>29.8372094631195</v>
      </c>
    </row>
    <row r="283" spans="1:10">
      <c r="A283">
        <v>5</v>
      </c>
      <c r="B283">
        <v>12</v>
      </c>
      <c r="C283">
        <v>90</v>
      </c>
      <c r="D283">
        <v>2</v>
      </c>
      <c r="E283">
        <v>1</v>
      </c>
      <c r="F283">
        <v>570.56802940478804</v>
      </c>
      <c r="G283">
        <v>2</v>
      </c>
      <c r="H283">
        <v>1766.5473751281299</v>
      </c>
      <c r="I283">
        <v>0</v>
      </c>
      <c r="J283">
        <v>3.5859522819518999</v>
      </c>
    </row>
    <row r="284" spans="1:10">
      <c r="A284">
        <v>5</v>
      </c>
      <c r="B284">
        <v>12</v>
      </c>
      <c r="C284">
        <v>90</v>
      </c>
      <c r="D284">
        <v>2</v>
      </c>
      <c r="E284">
        <v>2</v>
      </c>
      <c r="F284">
        <v>527.06132189214497</v>
      </c>
      <c r="G284">
        <v>2</v>
      </c>
      <c r="H284">
        <v>1799.6897598727901</v>
      </c>
      <c r="I284">
        <v>0</v>
      </c>
      <c r="J284">
        <v>4.62713575363159</v>
      </c>
    </row>
    <row r="285" spans="1:10">
      <c r="A285">
        <v>5</v>
      </c>
      <c r="B285">
        <v>12</v>
      </c>
      <c r="C285">
        <v>90</v>
      </c>
      <c r="D285">
        <v>2</v>
      </c>
      <c r="E285">
        <v>3</v>
      </c>
      <c r="F285">
        <v>768.99194852053995</v>
      </c>
      <c r="G285">
        <v>3</v>
      </c>
      <c r="H285">
        <v>2122.1854454366198</v>
      </c>
      <c r="I285">
        <v>0</v>
      </c>
      <c r="J285">
        <v>93.064117908477698</v>
      </c>
    </row>
    <row r="286" spans="1:10">
      <c r="A286">
        <v>5</v>
      </c>
      <c r="B286">
        <v>12</v>
      </c>
      <c r="C286">
        <v>90</v>
      </c>
      <c r="D286">
        <v>2</v>
      </c>
      <c r="E286">
        <v>4</v>
      </c>
      <c r="F286">
        <v>746.49378407536403</v>
      </c>
      <c r="G286">
        <v>3</v>
      </c>
      <c r="H286">
        <v>1721.8209374732301</v>
      </c>
      <c r="I286" s="1">
        <v>1.5645874353583901E-6</v>
      </c>
      <c r="J286">
        <v>51.692971229553201</v>
      </c>
    </row>
    <row r="287" spans="1:10">
      <c r="A287">
        <v>5</v>
      </c>
      <c r="B287">
        <v>12</v>
      </c>
      <c r="C287">
        <v>90</v>
      </c>
      <c r="D287">
        <v>3</v>
      </c>
      <c r="E287">
        <v>0</v>
      </c>
      <c r="F287">
        <v>484.900553774895</v>
      </c>
      <c r="G287">
        <v>2</v>
      </c>
      <c r="H287">
        <v>1101.00983759568</v>
      </c>
      <c r="I287">
        <v>0</v>
      </c>
      <c r="J287">
        <v>23.254017591476401</v>
      </c>
    </row>
    <row r="288" spans="1:10">
      <c r="A288">
        <v>5</v>
      </c>
      <c r="B288">
        <v>12</v>
      </c>
      <c r="C288">
        <v>90</v>
      </c>
      <c r="D288">
        <v>3</v>
      </c>
      <c r="E288">
        <v>1</v>
      </c>
      <c r="F288">
        <v>455.90340617299398</v>
      </c>
      <c r="G288">
        <v>2</v>
      </c>
      <c r="H288">
        <v>1282.2133131783901</v>
      </c>
      <c r="I288">
        <v>0</v>
      </c>
      <c r="J288">
        <v>10.9019021987915</v>
      </c>
    </row>
    <row r="289" spans="1:10">
      <c r="A289">
        <v>5</v>
      </c>
      <c r="B289">
        <v>12</v>
      </c>
      <c r="C289">
        <v>90</v>
      </c>
      <c r="D289">
        <v>3</v>
      </c>
      <c r="E289">
        <v>2</v>
      </c>
      <c r="F289">
        <v>446.04956949407602</v>
      </c>
      <c r="G289">
        <v>2</v>
      </c>
      <c r="H289">
        <v>1152.4481000527801</v>
      </c>
      <c r="I289" s="1">
        <v>4.4838646883276097E-6</v>
      </c>
      <c r="J289">
        <v>13.1104750633239</v>
      </c>
    </row>
    <row r="290" spans="1:10">
      <c r="A290">
        <v>5</v>
      </c>
      <c r="B290">
        <v>12</v>
      </c>
      <c r="C290">
        <v>90</v>
      </c>
      <c r="D290">
        <v>3</v>
      </c>
      <c r="E290">
        <v>3</v>
      </c>
      <c r="F290">
        <v>487.36962455501902</v>
      </c>
      <c r="G290">
        <v>2</v>
      </c>
      <c r="H290">
        <v>1419.9597318456799</v>
      </c>
      <c r="I290">
        <v>0</v>
      </c>
      <c r="J290">
        <v>29.4178447723388</v>
      </c>
    </row>
    <row r="291" spans="1:10">
      <c r="A291">
        <v>5</v>
      </c>
      <c r="B291">
        <v>12</v>
      </c>
      <c r="C291">
        <v>90</v>
      </c>
      <c r="D291">
        <v>3</v>
      </c>
      <c r="E291">
        <v>4</v>
      </c>
      <c r="F291">
        <v>581.61167047251001</v>
      </c>
      <c r="G291">
        <v>2</v>
      </c>
      <c r="H291">
        <v>1148.34730075224</v>
      </c>
      <c r="I291">
        <v>0</v>
      </c>
      <c r="J291">
        <v>10.193454265594401</v>
      </c>
    </row>
    <row r="292" spans="1:10">
      <c r="A292">
        <v>5</v>
      </c>
      <c r="B292">
        <v>12</v>
      </c>
      <c r="C292">
        <v>90</v>
      </c>
      <c r="D292">
        <v>4</v>
      </c>
      <c r="E292">
        <v>0</v>
      </c>
      <c r="F292">
        <v>338.76425424158401</v>
      </c>
      <c r="G292">
        <v>2</v>
      </c>
      <c r="H292">
        <v>807.72356349003599</v>
      </c>
      <c r="I292">
        <v>0</v>
      </c>
      <c r="J292">
        <v>61.065548896789501</v>
      </c>
    </row>
    <row r="293" spans="1:10">
      <c r="A293">
        <v>5</v>
      </c>
      <c r="B293">
        <v>12</v>
      </c>
      <c r="C293">
        <v>90</v>
      </c>
      <c r="D293">
        <v>4</v>
      </c>
      <c r="E293">
        <v>1</v>
      </c>
      <c r="F293">
        <v>244.89764681905899</v>
      </c>
      <c r="G293">
        <v>1</v>
      </c>
      <c r="H293">
        <v>873.32762524903501</v>
      </c>
      <c r="I293">
        <v>0</v>
      </c>
      <c r="J293">
        <v>0.67961740493774403</v>
      </c>
    </row>
    <row r="294" spans="1:10">
      <c r="A294">
        <v>5</v>
      </c>
      <c r="B294">
        <v>12</v>
      </c>
      <c r="C294">
        <v>90</v>
      </c>
      <c r="D294">
        <v>4</v>
      </c>
      <c r="E294">
        <v>2</v>
      </c>
      <c r="F294">
        <v>264.40543302088099</v>
      </c>
      <c r="G294">
        <v>1</v>
      </c>
      <c r="H294">
        <v>811.509535235817</v>
      </c>
      <c r="I294">
        <v>0</v>
      </c>
      <c r="J294">
        <v>0.537769556045532</v>
      </c>
    </row>
    <row r="295" spans="1:10">
      <c r="A295">
        <v>5</v>
      </c>
      <c r="B295">
        <v>12</v>
      </c>
      <c r="C295">
        <v>90</v>
      </c>
      <c r="D295">
        <v>4</v>
      </c>
      <c r="E295">
        <v>3</v>
      </c>
      <c r="F295">
        <v>418.90925516823597</v>
      </c>
      <c r="G295">
        <v>2</v>
      </c>
      <c r="H295">
        <v>1145.0593229577901</v>
      </c>
      <c r="I295">
        <v>0</v>
      </c>
      <c r="J295">
        <v>48.778057336807201</v>
      </c>
    </row>
    <row r="296" spans="1:10">
      <c r="A296">
        <v>5</v>
      </c>
      <c r="B296">
        <v>12</v>
      </c>
      <c r="C296">
        <v>90</v>
      </c>
      <c r="D296">
        <v>4</v>
      </c>
      <c r="E296">
        <v>4</v>
      </c>
      <c r="F296">
        <v>473.80593699353</v>
      </c>
      <c r="G296">
        <v>2</v>
      </c>
      <c r="H296">
        <v>921.99360643105797</v>
      </c>
      <c r="I296">
        <v>0</v>
      </c>
      <c r="J296">
        <v>27.0052037239074</v>
      </c>
    </row>
    <row r="297" spans="1:10">
      <c r="A297">
        <v>5</v>
      </c>
      <c r="B297">
        <v>12</v>
      </c>
      <c r="C297">
        <v>90</v>
      </c>
      <c r="D297">
        <v>5</v>
      </c>
      <c r="E297">
        <v>0</v>
      </c>
      <c r="F297">
        <v>270.90800421141603</v>
      </c>
      <c r="G297">
        <v>1</v>
      </c>
      <c r="H297">
        <v>572.41938078911403</v>
      </c>
      <c r="I297">
        <v>0</v>
      </c>
      <c r="J297">
        <v>1.0728411674499501</v>
      </c>
    </row>
    <row r="298" spans="1:10">
      <c r="A298">
        <v>5</v>
      </c>
      <c r="B298">
        <v>12</v>
      </c>
      <c r="C298">
        <v>90</v>
      </c>
      <c r="D298">
        <v>5</v>
      </c>
      <c r="E298">
        <v>1</v>
      </c>
      <c r="F298">
        <v>244.89764681905899</v>
      </c>
      <c r="G298">
        <v>1</v>
      </c>
      <c r="H298">
        <v>811.38662739429901</v>
      </c>
      <c r="I298">
        <v>0</v>
      </c>
      <c r="J298">
        <v>1.3241946697235101</v>
      </c>
    </row>
    <row r="299" spans="1:10">
      <c r="A299">
        <v>5</v>
      </c>
      <c r="B299">
        <v>12</v>
      </c>
      <c r="C299">
        <v>90</v>
      </c>
      <c r="D299">
        <v>5</v>
      </c>
      <c r="E299">
        <v>2</v>
      </c>
      <c r="F299">
        <v>239.55231013120499</v>
      </c>
      <c r="G299">
        <v>1</v>
      </c>
      <c r="H299">
        <v>685.94628735450499</v>
      </c>
      <c r="I299">
        <v>0</v>
      </c>
      <c r="J299">
        <v>1.2505953311920099</v>
      </c>
    </row>
    <row r="300" spans="1:10">
      <c r="A300">
        <v>5</v>
      </c>
      <c r="B300">
        <v>12</v>
      </c>
      <c r="C300">
        <v>90</v>
      </c>
      <c r="D300">
        <v>5</v>
      </c>
      <c r="E300">
        <v>3</v>
      </c>
      <c r="F300">
        <v>305.291566726366</v>
      </c>
      <c r="G300">
        <v>1</v>
      </c>
      <c r="H300">
        <v>915.76932511994096</v>
      </c>
      <c r="I300">
        <v>0</v>
      </c>
      <c r="J300">
        <v>1.59929895401</v>
      </c>
    </row>
    <row r="301" spans="1:10">
      <c r="A301">
        <v>5</v>
      </c>
      <c r="B301">
        <v>12</v>
      </c>
      <c r="C301">
        <v>90</v>
      </c>
      <c r="D301">
        <v>5</v>
      </c>
      <c r="E301">
        <v>4</v>
      </c>
      <c r="F301">
        <v>291.01438048424399</v>
      </c>
      <c r="G301">
        <v>1</v>
      </c>
      <c r="H301">
        <v>692.02783289355898</v>
      </c>
      <c r="I301">
        <v>0</v>
      </c>
      <c r="J301">
        <v>0.980921030044555</v>
      </c>
    </row>
    <row r="302" spans="1:10">
      <c r="A302">
        <v>5</v>
      </c>
      <c r="B302">
        <v>14</v>
      </c>
      <c r="C302">
        <v>30</v>
      </c>
      <c r="D302">
        <v>2</v>
      </c>
      <c r="E302">
        <v>0</v>
      </c>
      <c r="F302">
        <v>602.36539385494405</v>
      </c>
      <c r="G302">
        <v>3</v>
      </c>
      <c r="H302">
        <v>1509.4061489118201</v>
      </c>
      <c r="I302">
        <v>0</v>
      </c>
      <c r="J302">
        <v>29.677343368530199</v>
      </c>
    </row>
    <row r="303" spans="1:10">
      <c r="A303">
        <v>5</v>
      </c>
      <c r="B303">
        <v>14</v>
      </c>
      <c r="C303">
        <v>30</v>
      </c>
      <c r="D303">
        <v>2</v>
      </c>
      <c r="E303">
        <v>1</v>
      </c>
      <c r="F303">
        <v>512.997118878008</v>
      </c>
      <c r="G303">
        <v>2</v>
      </c>
      <c r="H303">
        <v>1676.1551377296801</v>
      </c>
      <c r="I303">
        <v>0</v>
      </c>
      <c r="J303">
        <v>2.8926262855529701</v>
      </c>
    </row>
    <row r="304" spans="1:10">
      <c r="A304">
        <v>5</v>
      </c>
      <c r="B304">
        <v>14</v>
      </c>
      <c r="C304">
        <v>30</v>
      </c>
      <c r="D304">
        <v>2</v>
      </c>
      <c r="E304">
        <v>2</v>
      </c>
      <c r="F304">
        <v>552.35475137640003</v>
      </c>
      <c r="G304">
        <v>3</v>
      </c>
      <c r="H304">
        <v>1615.90726555063</v>
      </c>
      <c r="I304">
        <v>0</v>
      </c>
      <c r="J304">
        <v>132.05919623374899</v>
      </c>
    </row>
    <row r="305" spans="1:10">
      <c r="A305">
        <v>5</v>
      </c>
      <c r="B305">
        <v>14</v>
      </c>
      <c r="C305">
        <v>30</v>
      </c>
      <c r="D305">
        <v>2</v>
      </c>
      <c r="E305">
        <v>3</v>
      </c>
      <c r="F305">
        <v>671.15058422494496</v>
      </c>
      <c r="G305">
        <v>3</v>
      </c>
      <c r="H305">
        <v>1945.4187040868201</v>
      </c>
      <c r="I305">
        <v>0</v>
      </c>
      <c r="J305">
        <v>72.651444673538194</v>
      </c>
    </row>
    <row r="306" spans="1:10">
      <c r="A306">
        <v>5</v>
      </c>
      <c r="B306">
        <v>14</v>
      </c>
      <c r="C306">
        <v>30</v>
      </c>
      <c r="D306">
        <v>2</v>
      </c>
      <c r="E306">
        <v>4</v>
      </c>
      <c r="F306">
        <v>683.46675680829696</v>
      </c>
      <c r="G306">
        <v>3</v>
      </c>
      <c r="H306">
        <v>1633.0184459327299</v>
      </c>
      <c r="I306">
        <v>0</v>
      </c>
      <c r="J306">
        <v>22.153007507324201</v>
      </c>
    </row>
    <row r="307" spans="1:10">
      <c r="A307">
        <v>5</v>
      </c>
      <c r="B307">
        <v>14</v>
      </c>
      <c r="C307">
        <v>30</v>
      </c>
      <c r="D307">
        <v>3</v>
      </c>
      <c r="E307">
        <v>0</v>
      </c>
      <c r="F307">
        <v>463.73925214929199</v>
      </c>
      <c r="G307">
        <v>2</v>
      </c>
      <c r="H307">
        <v>1063.82065193622</v>
      </c>
      <c r="I307">
        <v>0</v>
      </c>
      <c r="J307">
        <v>26.751642704009999</v>
      </c>
    </row>
    <row r="308" spans="1:10">
      <c r="A308">
        <v>5</v>
      </c>
      <c r="B308">
        <v>14</v>
      </c>
      <c r="C308">
        <v>30</v>
      </c>
      <c r="D308">
        <v>3</v>
      </c>
      <c r="E308">
        <v>1</v>
      </c>
      <c r="F308">
        <v>409.224819581828</v>
      </c>
      <c r="G308">
        <v>2</v>
      </c>
      <c r="H308">
        <v>1217.1117654924401</v>
      </c>
      <c r="I308" s="1">
        <v>4.0540149489230102E-7</v>
      </c>
      <c r="J308">
        <v>28.0507297515869</v>
      </c>
    </row>
    <row r="309" spans="1:10">
      <c r="A309">
        <v>5</v>
      </c>
      <c r="B309">
        <v>14</v>
      </c>
      <c r="C309">
        <v>30</v>
      </c>
      <c r="D309">
        <v>3</v>
      </c>
      <c r="E309">
        <v>2</v>
      </c>
      <c r="F309">
        <v>437.85174462830798</v>
      </c>
      <c r="G309">
        <v>2</v>
      </c>
      <c r="H309">
        <v>1174.48683727497</v>
      </c>
      <c r="I309">
        <v>0</v>
      </c>
      <c r="J309">
        <v>36.569691896438599</v>
      </c>
    </row>
    <row r="310" spans="1:10">
      <c r="A310">
        <v>5</v>
      </c>
      <c r="B310">
        <v>14</v>
      </c>
      <c r="C310">
        <v>30</v>
      </c>
      <c r="D310">
        <v>3</v>
      </c>
      <c r="E310">
        <v>3</v>
      </c>
      <c r="F310">
        <v>477.05548336717601</v>
      </c>
      <c r="G310">
        <v>2</v>
      </c>
      <c r="H310">
        <v>1462.3430858782001</v>
      </c>
      <c r="I310">
        <v>0</v>
      </c>
      <c r="J310">
        <v>25.9114072322845</v>
      </c>
    </row>
    <row r="311" spans="1:10">
      <c r="A311">
        <v>5</v>
      </c>
      <c r="B311">
        <v>14</v>
      </c>
      <c r="C311">
        <v>30</v>
      </c>
      <c r="D311">
        <v>3</v>
      </c>
      <c r="E311">
        <v>4</v>
      </c>
      <c r="F311">
        <v>533.84286663384705</v>
      </c>
      <c r="G311">
        <v>2</v>
      </c>
      <c r="H311">
        <v>1162.2499848366599</v>
      </c>
      <c r="I311">
        <v>0</v>
      </c>
      <c r="J311">
        <v>15.3766365051269</v>
      </c>
    </row>
    <row r="312" spans="1:10">
      <c r="A312">
        <v>5</v>
      </c>
      <c r="B312">
        <v>14</v>
      </c>
      <c r="C312">
        <v>30</v>
      </c>
      <c r="D312">
        <v>4</v>
      </c>
      <c r="E312">
        <v>0</v>
      </c>
      <c r="F312">
        <v>398.72390243395603</v>
      </c>
      <c r="G312">
        <v>2</v>
      </c>
      <c r="H312">
        <v>811.37836554362195</v>
      </c>
      <c r="I312">
        <v>26.387470129943299</v>
      </c>
      <c r="J312">
        <v>128.55755186080901</v>
      </c>
    </row>
    <row r="313" spans="1:10">
      <c r="A313">
        <v>5</v>
      </c>
      <c r="B313">
        <v>14</v>
      </c>
      <c r="C313">
        <v>30</v>
      </c>
      <c r="D313">
        <v>4</v>
      </c>
      <c r="E313">
        <v>1</v>
      </c>
      <c r="F313">
        <v>254.92904390261299</v>
      </c>
      <c r="G313">
        <v>1</v>
      </c>
      <c r="H313">
        <v>905.81722396764701</v>
      </c>
      <c r="I313">
        <v>0</v>
      </c>
      <c r="J313">
        <v>0.39284086227416898</v>
      </c>
    </row>
    <row r="314" spans="1:10">
      <c r="A314">
        <v>5</v>
      </c>
      <c r="B314">
        <v>14</v>
      </c>
      <c r="C314">
        <v>30</v>
      </c>
      <c r="D314">
        <v>4</v>
      </c>
      <c r="E314">
        <v>2</v>
      </c>
      <c r="F314">
        <v>338.48771057145098</v>
      </c>
      <c r="G314">
        <v>2</v>
      </c>
      <c r="H314">
        <v>891.33308064281402</v>
      </c>
      <c r="I314" s="1">
        <v>8.9262375158322497E-7</v>
      </c>
      <c r="J314">
        <v>71.699291229248004</v>
      </c>
    </row>
    <row r="315" spans="1:10">
      <c r="A315">
        <v>5</v>
      </c>
      <c r="B315">
        <v>14</v>
      </c>
      <c r="C315">
        <v>30</v>
      </c>
      <c r="D315">
        <v>4</v>
      </c>
      <c r="E315">
        <v>3</v>
      </c>
      <c r="F315">
        <v>381.06789087264099</v>
      </c>
      <c r="G315">
        <v>2</v>
      </c>
      <c r="H315">
        <v>1120.5958299971201</v>
      </c>
      <c r="I315" s="1">
        <v>3.9034546148016403E-6</v>
      </c>
      <c r="J315">
        <v>204.31664824485699</v>
      </c>
    </row>
    <row r="316" spans="1:10">
      <c r="A316">
        <v>5</v>
      </c>
      <c r="B316">
        <v>14</v>
      </c>
      <c r="C316">
        <v>30</v>
      </c>
      <c r="D316">
        <v>4</v>
      </c>
      <c r="E316">
        <v>4</v>
      </c>
      <c r="F316">
        <v>436.61096695673399</v>
      </c>
      <c r="G316">
        <v>2</v>
      </c>
      <c r="H316">
        <v>906.76640833628903</v>
      </c>
      <c r="I316" s="1">
        <v>1.35887101566998E-6</v>
      </c>
      <c r="J316">
        <v>39.984595537185598</v>
      </c>
    </row>
    <row r="317" spans="1:10">
      <c r="A317">
        <v>5</v>
      </c>
      <c r="B317">
        <v>14</v>
      </c>
      <c r="C317">
        <v>30</v>
      </c>
      <c r="D317">
        <v>5</v>
      </c>
      <c r="E317">
        <v>0</v>
      </c>
      <c r="F317">
        <v>347.43309193559202</v>
      </c>
      <c r="G317">
        <v>2</v>
      </c>
      <c r="H317">
        <v>698.424820794281</v>
      </c>
      <c r="I317">
        <v>20.8704230585701</v>
      </c>
      <c r="J317">
        <v>137.17817711830099</v>
      </c>
    </row>
    <row r="318" spans="1:10">
      <c r="A318">
        <v>5</v>
      </c>
      <c r="B318">
        <v>14</v>
      </c>
      <c r="C318">
        <v>30</v>
      </c>
      <c r="D318">
        <v>5</v>
      </c>
      <c r="E318">
        <v>1</v>
      </c>
      <c r="F318">
        <v>245.12009865752401</v>
      </c>
      <c r="G318">
        <v>1</v>
      </c>
      <c r="H318">
        <v>834.63422458134801</v>
      </c>
      <c r="I318">
        <v>0</v>
      </c>
      <c r="J318">
        <v>0.85347723960876398</v>
      </c>
    </row>
    <row r="319" spans="1:10">
      <c r="A319">
        <v>5</v>
      </c>
      <c r="B319">
        <v>14</v>
      </c>
      <c r="C319">
        <v>30</v>
      </c>
      <c r="D319">
        <v>5</v>
      </c>
      <c r="E319">
        <v>2</v>
      </c>
      <c r="F319">
        <v>248.49139719977001</v>
      </c>
      <c r="G319">
        <v>1</v>
      </c>
      <c r="H319">
        <v>726.31192198262897</v>
      </c>
      <c r="I319">
        <v>0</v>
      </c>
      <c r="J319">
        <v>1.0330021381378101</v>
      </c>
    </row>
    <row r="320" spans="1:10">
      <c r="A320">
        <v>5</v>
      </c>
      <c r="B320">
        <v>14</v>
      </c>
      <c r="C320">
        <v>30</v>
      </c>
      <c r="D320">
        <v>5</v>
      </c>
      <c r="E320">
        <v>3</v>
      </c>
      <c r="F320">
        <v>330.013336799721</v>
      </c>
      <c r="G320">
        <v>1</v>
      </c>
      <c r="H320">
        <v>980.40479737451994</v>
      </c>
      <c r="I320">
        <v>0</v>
      </c>
      <c r="J320">
        <v>1.44352626800537</v>
      </c>
    </row>
    <row r="321" spans="1:10">
      <c r="A321">
        <v>5</v>
      </c>
      <c r="B321">
        <v>14</v>
      </c>
      <c r="C321">
        <v>30</v>
      </c>
      <c r="D321">
        <v>5</v>
      </c>
      <c r="E321">
        <v>4</v>
      </c>
      <c r="F321">
        <v>317.95407842681402</v>
      </c>
      <c r="G321">
        <v>1</v>
      </c>
      <c r="H321">
        <v>781.34430036569995</v>
      </c>
      <c r="I321">
        <v>0</v>
      </c>
      <c r="J321">
        <v>1.6341092586517301</v>
      </c>
    </row>
    <row r="322" spans="1:10">
      <c r="A322">
        <v>5</v>
      </c>
      <c r="B322">
        <v>14</v>
      </c>
      <c r="C322">
        <v>60</v>
      </c>
      <c r="D322">
        <v>2</v>
      </c>
      <c r="E322">
        <v>0</v>
      </c>
      <c r="F322">
        <v>662.36539385494405</v>
      </c>
      <c r="G322">
        <v>3</v>
      </c>
      <c r="H322">
        <v>1677.65201723308</v>
      </c>
      <c r="I322">
        <v>0</v>
      </c>
      <c r="J322">
        <v>56.5349473953247</v>
      </c>
    </row>
    <row r="323" spans="1:10">
      <c r="A323">
        <v>5</v>
      </c>
      <c r="B323">
        <v>14</v>
      </c>
      <c r="C323">
        <v>60</v>
      </c>
      <c r="D323">
        <v>2</v>
      </c>
      <c r="E323">
        <v>1</v>
      </c>
      <c r="F323">
        <v>542.997118878008</v>
      </c>
      <c r="G323">
        <v>2</v>
      </c>
      <c r="H323">
        <v>1765.80948955338</v>
      </c>
      <c r="I323">
        <v>0</v>
      </c>
      <c r="J323">
        <v>4.2545130252838099</v>
      </c>
    </row>
    <row r="324" spans="1:10">
      <c r="A324">
        <v>5</v>
      </c>
      <c r="B324">
        <v>14</v>
      </c>
      <c r="C324">
        <v>60</v>
      </c>
      <c r="D324">
        <v>2</v>
      </c>
      <c r="E324">
        <v>2</v>
      </c>
      <c r="F324">
        <v>612.35475137640003</v>
      </c>
      <c r="G324">
        <v>3</v>
      </c>
      <c r="H324">
        <v>1797.47388612944</v>
      </c>
      <c r="I324">
        <v>0</v>
      </c>
      <c r="J324">
        <v>56.2790367603302</v>
      </c>
    </row>
    <row r="325" spans="1:10">
      <c r="A325">
        <v>5</v>
      </c>
      <c r="B325">
        <v>14</v>
      </c>
      <c r="C325">
        <v>60</v>
      </c>
      <c r="D325">
        <v>2</v>
      </c>
      <c r="E325">
        <v>3</v>
      </c>
      <c r="F325">
        <v>731.15058422494496</v>
      </c>
      <c r="G325">
        <v>3</v>
      </c>
      <c r="H325">
        <v>2074.1744148981402</v>
      </c>
      <c r="I325">
        <v>0</v>
      </c>
      <c r="J325">
        <v>30.145602703094401</v>
      </c>
    </row>
    <row r="326" spans="1:10">
      <c r="A326">
        <v>5</v>
      </c>
      <c r="B326">
        <v>14</v>
      </c>
      <c r="C326">
        <v>60</v>
      </c>
      <c r="D326">
        <v>2</v>
      </c>
      <c r="E326">
        <v>4</v>
      </c>
      <c r="F326">
        <v>743.46675680829696</v>
      </c>
      <c r="G326">
        <v>3</v>
      </c>
      <c r="H326">
        <v>1752.58368506852</v>
      </c>
      <c r="I326" s="1">
        <v>5.1136412159350801E-7</v>
      </c>
      <c r="J326">
        <v>49.419841051101599</v>
      </c>
    </row>
    <row r="327" spans="1:10">
      <c r="A327">
        <v>5</v>
      </c>
      <c r="B327">
        <v>14</v>
      </c>
      <c r="C327">
        <v>60</v>
      </c>
      <c r="D327">
        <v>3</v>
      </c>
      <c r="E327">
        <v>0</v>
      </c>
      <c r="F327">
        <v>493.73925214929199</v>
      </c>
      <c r="G327">
        <v>2</v>
      </c>
      <c r="H327">
        <v>1140.4526284083499</v>
      </c>
      <c r="I327">
        <v>0</v>
      </c>
      <c r="J327">
        <v>38.377643108367899</v>
      </c>
    </row>
    <row r="328" spans="1:10">
      <c r="A328">
        <v>5</v>
      </c>
      <c r="B328">
        <v>14</v>
      </c>
      <c r="C328">
        <v>60</v>
      </c>
      <c r="D328">
        <v>3</v>
      </c>
      <c r="E328">
        <v>1</v>
      </c>
      <c r="F328">
        <v>439.224819581828</v>
      </c>
      <c r="G328">
        <v>2</v>
      </c>
      <c r="H328">
        <v>1270.4211534589999</v>
      </c>
      <c r="I328">
        <v>0</v>
      </c>
      <c r="J328">
        <v>16.527308702468801</v>
      </c>
    </row>
    <row r="329" spans="1:10">
      <c r="A329">
        <v>5</v>
      </c>
      <c r="B329">
        <v>14</v>
      </c>
      <c r="C329">
        <v>60</v>
      </c>
      <c r="D329">
        <v>3</v>
      </c>
      <c r="E329">
        <v>2</v>
      </c>
      <c r="F329">
        <v>415.309165048029</v>
      </c>
      <c r="G329">
        <v>2</v>
      </c>
      <c r="H329">
        <v>1237.15366047047</v>
      </c>
      <c r="I329">
        <v>0</v>
      </c>
      <c r="J329">
        <v>26.358354568481399</v>
      </c>
    </row>
    <row r="330" spans="1:10">
      <c r="A330">
        <v>5</v>
      </c>
      <c r="B330">
        <v>14</v>
      </c>
      <c r="C330">
        <v>60</v>
      </c>
      <c r="D330">
        <v>3</v>
      </c>
      <c r="E330">
        <v>3</v>
      </c>
      <c r="F330">
        <v>507.05548336717601</v>
      </c>
      <c r="G330">
        <v>2</v>
      </c>
      <c r="H330">
        <v>1542.7803006946999</v>
      </c>
      <c r="I330">
        <v>0</v>
      </c>
      <c r="J330">
        <v>74.261018991470294</v>
      </c>
    </row>
    <row r="331" spans="1:10">
      <c r="A331">
        <v>5</v>
      </c>
      <c r="B331">
        <v>14</v>
      </c>
      <c r="C331">
        <v>60</v>
      </c>
      <c r="D331">
        <v>3</v>
      </c>
      <c r="E331">
        <v>4</v>
      </c>
      <c r="F331">
        <v>563.84286663384705</v>
      </c>
      <c r="G331">
        <v>2</v>
      </c>
      <c r="H331">
        <v>1225.7478229462899</v>
      </c>
      <c r="I331">
        <v>0</v>
      </c>
      <c r="J331">
        <v>11.330020904541</v>
      </c>
    </row>
    <row r="332" spans="1:10">
      <c r="A332">
        <v>5</v>
      </c>
      <c r="B332">
        <v>14</v>
      </c>
      <c r="C332">
        <v>60</v>
      </c>
      <c r="D332">
        <v>4</v>
      </c>
      <c r="E332">
        <v>0</v>
      </c>
      <c r="F332">
        <v>343.53006789949899</v>
      </c>
      <c r="G332">
        <v>2</v>
      </c>
      <c r="H332">
        <v>852.58967503560496</v>
      </c>
      <c r="I332">
        <v>0</v>
      </c>
      <c r="J332">
        <v>86.307616710662799</v>
      </c>
    </row>
    <row r="333" spans="1:10">
      <c r="A333">
        <v>5</v>
      </c>
      <c r="B333">
        <v>14</v>
      </c>
      <c r="C333">
        <v>60</v>
      </c>
      <c r="D333">
        <v>4</v>
      </c>
      <c r="E333">
        <v>1</v>
      </c>
      <c r="F333">
        <v>254.92904390261299</v>
      </c>
      <c r="G333">
        <v>1</v>
      </c>
      <c r="H333">
        <v>905.81722396764701</v>
      </c>
      <c r="I333">
        <v>0</v>
      </c>
      <c r="J333">
        <v>0.385350942611694</v>
      </c>
    </row>
    <row r="334" spans="1:10">
      <c r="A334">
        <v>5</v>
      </c>
      <c r="B334">
        <v>14</v>
      </c>
      <c r="C334">
        <v>60</v>
      </c>
      <c r="D334">
        <v>4</v>
      </c>
      <c r="E334">
        <v>2</v>
      </c>
      <c r="F334">
        <v>368.48771057145098</v>
      </c>
      <c r="G334">
        <v>2</v>
      </c>
      <c r="H334">
        <v>932.66441529207304</v>
      </c>
      <c r="I334" s="1">
        <v>5.3263928006915195E-7</v>
      </c>
      <c r="J334">
        <v>36.368042945861802</v>
      </c>
    </row>
    <row r="335" spans="1:10">
      <c r="A335">
        <v>5</v>
      </c>
      <c r="B335">
        <v>14</v>
      </c>
      <c r="C335">
        <v>60</v>
      </c>
      <c r="D335">
        <v>4</v>
      </c>
      <c r="E335">
        <v>3</v>
      </c>
      <c r="F335">
        <v>411.06789087264099</v>
      </c>
      <c r="G335">
        <v>2</v>
      </c>
      <c r="H335">
        <v>1163.0740540870199</v>
      </c>
      <c r="I335">
        <v>0</v>
      </c>
      <c r="J335">
        <v>55.991570234298699</v>
      </c>
    </row>
    <row r="336" spans="1:10">
      <c r="A336">
        <v>5</v>
      </c>
      <c r="B336">
        <v>14</v>
      </c>
      <c r="C336">
        <v>60</v>
      </c>
      <c r="D336">
        <v>4</v>
      </c>
      <c r="E336">
        <v>4</v>
      </c>
      <c r="F336">
        <v>466.61096695673399</v>
      </c>
      <c r="G336">
        <v>2</v>
      </c>
      <c r="H336">
        <v>939.69752099631296</v>
      </c>
      <c r="I336">
        <v>0</v>
      </c>
      <c r="J336">
        <v>22.383608579635599</v>
      </c>
    </row>
    <row r="337" spans="1:10">
      <c r="A337">
        <v>5</v>
      </c>
      <c r="B337">
        <v>14</v>
      </c>
      <c r="C337">
        <v>60</v>
      </c>
      <c r="D337">
        <v>5</v>
      </c>
      <c r="E337">
        <v>0</v>
      </c>
      <c r="F337">
        <v>364.66471623858502</v>
      </c>
      <c r="G337">
        <v>2</v>
      </c>
      <c r="H337">
        <v>715.76204513069899</v>
      </c>
      <c r="I337">
        <v>0</v>
      </c>
      <c r="J337">
        <v>124.403232574462</v>
      </c>
    </row>
    <row r="338" spans="1:10">
      <c r="A338">
        <v>5</v>
      </c>
      <c r="B338">
        <v>14</v>
      </c>
      <c r="C338">
        <v>60</v>
      </c>
      <c r="D338">
        <v>5</v>
      </c>
      <c r="E338">
        <v>1</v>
      </c>
      <c r="F338">
        <v>245.12009865752401</v>
      </c>
      <c r="G338">
        <v>1</v>
      </c>
      <c r="H338">
        <v>834.63422458134801</v>
      </c>
      <c r="I338">
        <v>0</v>
      </c>
      <c r="J338">
        <v>1.12813019752502</v>
      </c>
    </row>
    <row r="339" spans="1:10">
      <c r="A339">
        <v>5</v>
      </c>
      <c r="B339">
        <v>14</v>
      </c>
      <c r="C339">
        <v>60</v>
      </c>
      <c r="D339">
        <v>5</v>
      </c>
      <c r="E339">
        <v>2</v>
      </c>
      <c r="F339">
        <v>248.49139719977001</v>
      </c>
      <c r="G339">
        <v>1</v>
      </c>
      <c r="H339">
        <v>726.31192198262897</v>
      </c>
      <c r="I339">
        <v>0</v>
      </c>
      <c r="J339">
        <v>1.08419513702392</v>
      </c>
    </row>
    <row r="340" spans="1:10">
      <c r="A340">
        <v>5</v>
      </c>
      <c r="B340">
        <v>14</v>
      </c>
      <c r="C340">
        <v>60</v>
      </c>
      <c r="D340">
        <v>5</v>
      </c>
      <c r="E340">
        <v>3</v>
      </c>
      <c r="F340">
        <v>330.013336799721</v>
      </c>
      <c r="G340">
        <v>1</v>
      </c>
      <c r="H340">
        <v>980.40479737451994</v>
      </c>
      <c r="I340">
        <v>0</v>
      </c>
      <c r="J340">
        <v>1.3681044578552199</v>
      </c>
    </row>
    <row r="341" spans="1:10">
      <c r="A341">
        <v>5</v>
      </c>
      <c r="B341">
        <v>14</v>
      </c>
      <c r="C341">
        <v>60</v>
      </c>
      <c r="D341">
        <v>5</v>
      </c>
      <c r="E341">
        <v>4</v>
      </c>
      <c r="F341">
        <v>317.95407842681402</v>
      </c>
      <c r="G341">
        <v>1</v>
      </c>
      <c r="H341">
        <v>781.34430036569995</v>
      </c>
      <c r="I341">
        <v>0</v>
      </c>
      <c r="J341">
        <v>1.63243961334228</v>
      </c>
    </row>
    <row r="342" spans="1:10">
      <c r="A342">
        <v>5</v>
      </c>
      <c r="B342">
        <v>14</v>
      </c>
      <c r="C342">
        <v>90</v>
      </c>
      <c r="D342">
        <v>2</v>
      </c>
      <c r="E342">
        <v>0</v>
      </c>
      <c r="F342">
        <v>722.36539385494405</v>
      </c>
      <c r="G342">
        <v>3</v>
      </c>
      <c r="H342">
        <v>1845.8978855543401</v>
      </c>
      <c r="I342">
        <v>0</v>
      </c>
      <c r="J342">
        <v>46.354326248168903</v>
      </c>
    </row>
    <row r="343" spans="1:10">
      <c r="A343">
        <v>5</v>
      </c>
      <c r="B343">
        <v>14</v>
      </c>
      <c r="C343">
        <v>90</v>
      </c>
      <c r="D343">
        <v>2</v>
      </c>
      <c r="E343">
        <v>1</v>
      </c>
      <c r="F343">
        <v>572.997118878008</v>
      </c>
      <c r="G343">
        <v>2</v>
      </c>
      <c r="H343">
        <v>1855.4638413770899</v>
      </c>
      <c r="I343">
        <v>0</v>
      </c>
      <c r="J343">
        <v>4.2801837921142498</v>
      </c>
    </row>
    <row r="344" spans="1:10">
      <c r="A344">
        <v>5</v>
      </c>
      <c r="B344">
        <v>14</v>
      </c>
      <c r="C344">
        <v>90</v>
      </c>
      <c r="D344">
        <v>2</v>
      </c>
      <c r="E344">
        <v>2</v>
      </c>
      <c r="F344">
        <v>672.35475137640003</v>
      </c>
      <c r="G344">
        <v>3</v>
      </c>
      <c r="H344">
        <v>1979.0405067082499</v>
      </c>
      <c r="I344">
        <v>0</v>
      </c>
      <c r="J344">
        <v>97.008497714996295</v>
      </c>
    </row>
    <row r="345" spans="1:10">
      <c r="A345">
        <v>5</v>
      </c>
      <c r="B345">
        <v>14</v>
      </c>
      <c r="C345">
        <v>90</v>
      </c>
      <c r="D345">
        <v>2</v>
      </c>
      <c r="E345">
        <v>3</v>
      </c>
      <c r="F345">
        <v>791.15058422494496</v>
      </c>
      <c r="G345">
        <v>3</v>
      </c>
      <c r="H345">
        <v>2202.9301257094498</v>
      </c>
      <c r="I345">
        <v>0</v>
      </c>
      <c r="J345">
        <v>65.874933958053504</v>
      </c>
    </row>
    <row r="346" spans="1:10">
      <c r="A346">
        <v>5</v>
      </c>
      <c r="B346">
        <v>14</v>
      </c>
      <c r="C346">
        <v>90</v>
      </c>
      <c r="D346">
        <v>2</v>
      </c>
      <c r="E346">
        <v>4</v>
      </c>
      <c r="F346">
        <v>803.46675680829696</v>
      </c>
      <c r="G346">
        <v>3</v>
      </c>
      <c r="H346">
        <v>1872.1489242043101</v>
      </c>
      <c r="I346">
        <v>0</v>
      </c>
      <c r="J346">
        <v>22.588197946548402</v>
      </c>
    </row>
    <row r="347" spans="1:10">
      <c r="A347">
        <v>5</v>
      </c>
      <c r="B347">
        <v>14</v>
      </c>
      <c r="C347">
        <v>90</v>
      </c>
      <c r="D347">
        <v>3</v>
      </c>
      <c r="E347">
        <v>0</v>
      </c>
      <c r="F347">
        <v>523.73925214929204</v>
      </c>
      <c r="G347">
        <v>2</v>
      </c>
      <c r="H347">
        <v>1217.0846048804899</v>
      </c>
      <c r="I347">
        <v>0</v>
      </c>
      <c r="J347">
        <v>21.948548555374099</v>
      </c>
    </row>
    <row r="348" spans="1:10">
      <c r="A348">
        <v>5</v>
      </c>
      <c r="B348">
        <v>14</v>
      </c>
      <c r="C348">
        <v>90</v>
      </c>
      <c r="D348">
        <v>3</v>
      </c>
      <c r="E348">
        <v>1</v>
      </c>
      <c r="F348">
        <v>469.224819581828</v>
      </c>
      <c r="G348">
        <v>2</v>
      </c>
      <c r="H348">
        <v>1323.73054142557</v>
      </c>
      <c r="I348">
        <v>0</v>
      </c>
      <c r="J348">
        <v>14.5781440734863</v>
      </c>
    </row>
    <row r="349" spans="1:10">
      <c r="A349">
        <v>5</v>
      </c>
      <c r="B349">
        <v>14</v>
      </c>
      <c r="C349">
        <v>90</v>
      </c>
      <c r="D349">
        <v>3</v>
      </c>
      <c r="E349">
        <v>2</v>
      </c>
      <c r="F349">
        <v>434.40365748328298</v>
      </c>
      <c r="G349">
        <v>2</v>
      </c>
      <c r="H349">
        <v>1310.21874657489</v>
      </c>
      <c r="I349">
        <v>0</v>
      </c>
      <c r="J349">
        <v>24.426309347152699</v>
      </c>
    </row>
    <row r="350" spans="1:10">
      <c r="A350">
        <v>5</v>
      </c>
      <c r="B350">
        <v>14</v>
      </c>
      <c r="C350">
        <v>90</v>
      </c>
      <c r="D350">
        <v>3</v>
      </c>
      <c r="E350">
        <v>3</v>
      </c>
      <c r="F350">
        <v>537.05548336717595</v>
      </c>
      <c r="G350">
        <v>2</v>
      </c>
      <c r="H350">
        <v>1623.21751551121</v>
      </c>
      <c r="I350">
        <v>0</v>
      </c>
      <c r="J350">
        <v>14.105387210845899</v>
      </c>
    </row>
    <row r="351" spans="1:10">
      <c r="A351">
        <v>5</v>
      </c>
      <c r="B351">
        <v>14</v>
      </c>
      <c r="C351">
        <v>90</v>
      </c>
      <c r="D351">
        <v>3</v>
      </c>
      <c r="E351">
        <v>4</v>
      </c>
      <c r="F351">
        <v>593.84286663384705</v>
      </c>
      <c r="G351">
        <v>2</v>
      </c>
      <c r="H351">
        <v>1289.24566105592</v>
      </c>
      <c r="I351">
        <v>0</v>
      </c>
      <c r="J351">
        <v>19.637139797210601</v>
      </c>
    </row>
    <row r="352" spans="1:10">
      <c r="A352">
        <v>5</v>
      </c>
      <c r="B352">
        <v>14</v>
      </c>
      <c r="C352">
        <v>90</v>
      </c>
      <c r="D352">
        <v>4</v>
      </c>
      <c r="E352">
        <v>0</v>
      </c>
      <c r="F352">
        <v>373.53006789949899</v>
      </c>
      <c r="G352">
        <v>2</v>
      </c>
      <c r="H352">
        <v>887.64919681868798</v>
      </c>
      <c r="I352">
        <v>0</v>
      </c>
      <c r="J352">
        <v>70.201537370681706</v>
      </c>
    </row>
    <row r="353" spans="1:10">
      <c r="A353">
        <v>5</v>
      </c>
      <c r="B353">
        <v>14</v>
      </c>
      <c r="C353">
        <v>90</v>
      </c>
      <c r="D353">
        <v>4</v>
      </c>
      <c r="E353">
        <v>1</v>
      </c>
      <c r="F353">
        <v>254.92904390261299</v>
      </c>
      <c r="G353">
        <v>1</v>
      </c>
      <c r="H353">
        <v>905.81722396764701</v>
      </c>
      <c r="I353">
        <v>0</v>
      </c>
      <c r="J353">
        <v>0.38420629501342701</v>
      </c>
    </row>
    <row r="354" spans="1:10">
      <c r="A354">
        <v>5</v>
      </c>
      <c r="B354">
        <v>14</v>
      </c>
      <c r="C354">
        <v>90</v>
      </c>
      <c r="D354">
        <v>4</v>
      </c>
      <c r="E354">
        <v>2</v>
      </c>
      <c r="F354">
        <v>390.64731871107398</v>
      </c>
      <c r="G354">
        <v>2</v>
      </c>
      <c r="H354">
        <v>963.954191931688</v>
      </c>
      <c r="I354">
        <v>0</v>
      </c>
      <c r="J354">
        <v>25.7353768348693</v>
      </c>
    </row>
    <row r="355" spans="1:10">
      <c r="A355">
        <v>5</v>
      </c>
      <c r="B355">
        <v>14</v>
      </c>
      <c r="C355">
        <v>90</v>
      </c>
      <c r="D355">
        <v>4</v>
      </c>
      <c r="E355">
        <v>3</v>
      </c>
      <c r="F355">
        <v>441.06789087264099</v>
      </c>
      <c r="G355">
        <v>2</v>
      </c>
      <c r="H355">
        <v>1205.55227817691</v>
      </c>
      <c r="I355">
        <v>0</v>
      </c>
      <c r="J355">
        <v>22.0327048301696</v>
      </c>
    </row>
    <row r="356" spans="1:10">
      <c r="A356">
        <v>5</v>
      </c>
      <c r="B356">
        <v>14</v>
      </c>
      <c r="C356">
        <v>90</v>
      </c>
      <c r="D356">
        <v>4</v>
      </c>
      <c r="E356">
        <v>4</v>
      </c>
      <c r="F356">
        <v>496.61096695673399</v>
      </c>
      <c r="G356">
        <v>2</v>
      </c>
      <c r="H356">
        <v>972.628633656337</v>
      </c>
      <c r="I356">
        <v>0</v>
      </c>
      <c r="J356">
        <v>16.134470939636198</v>
      </c>
    </row>
    <row r="357" spans="1:10">
      <c r="A357">
        <v>5</v>
      </c>
      <c r="B357">
        <v>14</v>
      </c>
      <c r="C357">
        <v>90</v>
      </c>
      <c r="D357">
        <v>5</v>
      </c>
      <c r="E357">
        <v>0</v>
      </c>
      <c r="F357">
        <v>394.66471623858502</v>
      </c>
      <c r="G357">
        <v>2</v>
      </c>
      <c r="H357">
        <v>757.24449981975204</v>
      </c>
      <c r="I357">
        <v>0</v>
      </c>
      <c r="J357">
        <v>53.569061279296797</v>
      </c>
    </row>
    <row r="358" spans="1:10">
      <c r="A358">
        <v>5</v>
      </c>
      <c r="B358">
        <v>14</v>
      </c>
      <c r="C358">
        <v>90</v>
      </c>
      <c r="D358">
        <v>5</v>
      </c>
      <c r="E358">
        <v>1</v>
      </c>
      <c r="F358">
        <v>245.12009865752401</v>
      </c>
      <c r="G358">
        <v>1</v>
      </c>
      <c r="H358">
        <v>834.63422458134801</v>
      </c>
      <c r="I358">
        <v>0</v>
      </c>
      <c r="J358">
        <v>0.86042857170104903</v>
      </c>
    </row>
    <row r="359" spans="1:10">
      <c r="A359">
        <v>5</v>
      </c>
      <c r="B359">
        <v>14</v>
      </c>
      <c r="C359">
        <v>90</v>
      </c>
      <c r="D359">
        <v>5</v>
      </c>
      <c r="E359">
        <v>2</v>
      </c>
      <c r="F359">
        <v>248.49139719977001</v>
      </c>
      <c r="G359">
        <v>1</v>
      </c>
      <c r="H359">
        <v>726.31192198262897</v>
      </c>
      <c r="I359">
        <v>0</v>
      </c>
      <c r="J359">
        <v>1.06089687347412</v>
      </c>
    </row>
    <row r="360" spans="1:10">
      <c r="A360">
        <v>5</v>
      </c>
      <c r="B360">
        <v>14</v>
      </c>
      <c r="C360">
        <v>90</v>
      </c>
      <c r="D360">
        <v>5</v>
      </c>
      <c r="E360">
        <v>3</v>
      </c>
      <c r="F360">
        <v>330.013336799721</v>
      </c>
      <c r="G360">
        <v>1</v>
      </c>
      <c r="H360">
        <v>980.40479737451994</v>
      </c>
      <c r="I360">
        <v>0</v>
      </c>
      <c r="J360">
        <v>1.4054696559905999</v>
      </c>
    </row>
    <row r="361" spans="1:10">
      <c r="A361">
        <v>5</v>
      </c>
      <c r="B361">
        <v>14</v>
      </c>
      <c r="C361">
        <v>90</v>
      </c>
      <c r="D361">
        <v>5</v>
      </c>
      <c r="E361">
        <v>4</v>
      </c>
      <c r="F361">
        <v>317.95407842681402</v>
      </c>
      <c r="G361">
        <v>1</v>
      </c>
      <c r="H361">
        <v>781.34430036569995</v>
      </c>
      <c r="I361">
        <v>0</v>
      </c>
      <c r="J361">
        <v>1.57759165763854</v>
      </c>
    </row>
    <row r="362" spans="1:10">
      <c r="A362">
        <v>6</v>
      </c>
      <c r="B362">
        <v>10</v>
      </c>
      <c r="C362">
        <v>30</v>
      </c>
      <c r="D362">
        <v>2</v>
      </c>
      <c r="E362">
        <v>0</v>
      </c>
      <c r="F362">
        <v>615.81939032245702</v>
      </c>
      <c r="G362">
        <v>3</v>
      </c>
      <c r="H362">
        <v>2046.4672763231799</v>
      </c>
      <c r="I362">
        <v>74.581360609738496</v>
      </c>
      <c r="J362">
        <v>121.7665579319</v>
      </c>
    </row>
    <row r="363" spans="1:10">
      <c r="A363">
        <v>6</v>
      </c>
      <c r="B363">
        <v>10</v>
      </c>
      <c r="C363">
        <v>30</v>
      </c>
      <c r="D363">
        <v>2</v>
      </c>
      <c r="E363">
        <v>1</v>
      </c>
      <c r="F363">
        <v>511.00142324917499</v>
      </c>
      <c r="G363">
        <v>2</v>
      </c>
      <c r="H363">
        <v>2056.3920123007501</v>
      </c>
      <c r="I363">
        <v>23.301425835020598</v>
      </c>
      <c r="J363">
        <v>123.98613286018301</v>
      </c>
    </row>
    <row r="364" spans="1:10">
      <c r="A364">
        <v>6</v>
      </c>
      <c r="B364">
        <v>10</v>
      </c>
      <c r="C364">
        <v>30</v>
      </c>
      <c r="D364">
        <v>2</v>
      </c>
      <c r="E364">
        <v>2</v>
      </c>
      <c r="F364">
        <v>593.955689552335</v>
      </c>
      <c r="G364">
        <v>3</v>
      </c>
      <c r="H364">
        <v>2174.30726349417</v>
      </c>
      <c r="I364">
        <v>51.521213301087101</v>
      </c>
      <c r="J364">
        <v>188.831549167633</v>
      </c>
    </row>
    <row r="365" spans="1:10">
      <c r="A365">
        <v>6</v>
      </c>
      <c r="B365">
        <v>10</v>
      </c>
      <c r="C365">
        <v>30</v>
      </c>
      <c r="D365">
        <v>2</v>
      </c>
      <c r="E365">
        <v>3</v>
      </c>
      <c r="F365">
        <v>710.03407322762303</v>
      </c>
      <c r="G365">
        <v>3</v>
      </c>
      <c r="H365">
        <v>2628.31808286671</v>
      </c>
      <c r="I365">
        <v>70.154099004471107</v>
      </c>
      <c r="J365">
        <v>146.20662403106601</v>
      </c>
    </row>
    <row r="366" spans="1:10">
      <c r="A366">
        <v>6</v>
      </c>
      <c r="B366">
        <v>10</v>
      </c>
      <c r="C366">
        <v>30</v>
      </c>
      <c r="D366">
        <v>2</v>
      </c>
      <c r="E366">
        <v>4</v>
      </c>
      <c r="F366">
        <v>791.29256098158396</v>
      </c>
      <c r="G366">
        <v>3</v>
      </c>
      <c r="H366">
        <v>2768.22148319898</v>
      </c>
      <c r="I366">
        <v>63.088678130385603</v>
      </c>
      <c r="J366">
        <v>300.04096937179497</v>
      </c>
    </row>
    <row r="367" spans="1:10">
      <c r="A367">
        <v>6</v>
      </c>
      <c r="B367">
        <v>10</v>
      </c>
      <c r="C367">
        <v>30</v>
      </c>
      <c r="D367">
        <v>3</v>
      </c>
      <c r="E367">
        <v>0</v>
      </c>
      <c r="F367">
        <v>433.58920448760199</v>
      </c>
      <c r="G367">
        <v>2</v>
      </c>
      <c r="H367">
        <v>1238.2790833553099</v>
      </c>
      <c r="I367">
        <v>47.601382274415698</v>
      </c>
      <c r="J367">
        <v>140.40833425521799</v>
      </c>
    </row>
    <row r="368" spans="1:10">
      <c r="A368">
        <v>6</v>
      </c>
      <c r="B368">
        <v>10</v>
      </c>
      <c r="C368">
        <v>30</v>
      </c>
      <c r="D368">
        <v>3</v>
      </c>
      <c r="E368">
        <v>1</v>
      </c>
      <c r="F368">
        <v>467.48980662066498</v>
      </c>
      <c r="G368">
        <v>2</v>
      </c>
      <c r="H368">
        <v>1510.32841983612</v>
      </c>
      <c r="I368">
        <v>57.196013179723799</v>
      </c>
      <c r="J368">
        <v>266.51571393013</v>
      </c>
    </row>
    <row r="369" spans="1:10">
      <c r="A369">
        <v>6</v>
      </c>
      <c r="B369">
        <v>10</v>
      </c>
      <c r="C369">
        <v>30</v>
      </c>
      <c r="D369">
        <v>3</v>
      </c>
      <c r="E369">
        <v>2</v>
      </c>
      <c r="F369">
        <v>460.82276555036299</v>
      </c>
      <c r="G369">
        <v>2</v>
      </c>
      <c r="H369">
        <v>1517.1585312178599</v>
      </c>
      <c r="I369">
        <v>47.806352792561398</v>
      </c>
      <c r="J369">
        <v>120.568038225173</v>
      </c>
    </row>
    <row r="370" spans="1:10">
      <c r="A370">
        <v>6</v>
      </c>
      <c r="B370">
        <v>10</v>
      </c>
      <c r="C370">
        <v>30</v>
      </c>
      <c r="D370">
        <v>3</v>
      </c>
      <c r="E370">
        <v>3</v>
      </c>
      <c r="F370">
        <v>499.79589037697099</v>
      </c>
      <c r="G370">
        <v>2</v>
      </c>
      <c r="H370">
        <v>1729.09952243015</v>
      </c>
      <c r="I370">
        <v>35.425504827569497</v>
      </c>
      <c r="J370">
        <v>300.00997376441899</v>
      </c>
    </row>
    <row r="371" spans="1:10">
      <c r="A371">
        <v>6</v>
      </c>
      <c r="B371">
        <v>10</v>
      </c>
      <c r="C371">
        <v>30</v>
      </c>
      <c r="D371">
        <v>3</v>
      </c>
      <c r="E371">
        <v>4</v>
      </c>
      <c r="F371">
        <v>600.77606153497595</v>
      </c>
      <c r="G371">
        <v>2</v>
      </c>
      <c r="H371">
        <v>1866.21377197739</v>
      </c>
      <c r="I371">
        <v>61.242124844137699</v>
      </c>
      <c r="J371">
        <v>161.18247485160799</v>
      </c>
    </row>
    <row r="372" spans="1:10">
      <c r="A372">
        <v>6</v>
      </c>
      <c r="B372">
        <v>10</v>
      </c>
      <c r="C372">
        <v>30</v>
      </c>
      <c r="D372">
        <v>4</v>
      </c>
      <c r="E372">
        <v>0</v>
      </c>
      <c r="F372">
        <v>395.73481941978599</v>
      </c>
      <c r="G372">
        <v>2</v>
      </c>
      <c r="H372">
        <v>1026.2699505826299</v>
      </c>
      <c r="I372">
        <v>62.115403484664199</v>
      </c>
      <c r="J372">
        <v>155.38536596298201</v>
      </c>
    </row>
    <row r="373" spans="1:10">
      <c r="A373">
        <v>6</v>
      </c>
      <c r="B373">
        <v>10</v>
      </c>
      <c r="C373">
        <v>30</v>
      </c>
      <c r="D373">
        <v>4</v>
      </c>
      <c r="E373">
        <v>1</v>
      </c>
      <c r="F373">
        <v>260.03522482375098</v>
      </c>
      <c r="G373">
        <v>1</v>
      </c>
      <c r="H373">
        <v>1024.4740315828701</v>
      </c>
      <c r="I373">
        <v>0</v>
      </c>
      <c r="J373">
        <v>11.788545608520501</v>
      </c>
    </row>
    <row r="374" spans="1:10">
      <c r="A374">
        <v>6</v>
      </c>
      <c r="B374">
        <v>10</v>
      </c>
      <c r="C374">
        <v>30</v>
      </c>
      <c r="D374">
        <v>4</v>
      </c>
      <c r="E374">
        <v>2</v>
      </c>
      <c r="F374">
        <v>327.73015414608</v>
      </c>
      <c r="G374">
        <v>2</v>
      </c>
      <c r="H374">
        <v>1167.79850795061</v>
      </c>
      <c r="I374">
        <v>55.044753447454497</v>
      </c>
      <c r="J374">
        <v>122.514201402664</v>
      </c>
    </row>
    <row r="375" spans="1:10">
      <c r="A375">
        <v>6</v>
      </c>
      <c r="B375">
        <v>10</v>
      </c>
      <c r="C375">
        <v>30</v>
      </c>
      <c r="D375">
        <v>4</v>
      </c>
      <c r="E375">
        <v>3</v>
      </c>
      <c r="F375">
        <v>411.98617184455901</v>
      </c>
      <c r="G375">
        <v>2</v>
      </c>
      <c r="H375">
        <v>1434.2163538127099</v>
      </c>
      <c r="I375">
        <v>60.684084391148602</v>
      </c>
      <c r="J375">
        <v>171.392529249191</v>
      </c>
    </row>
    <row r="376" spans="1:10">
      <c r="A376">
        <v>6</v>
      </c>
      <c r="B376">
        <v>10</v>
      </c>
      <c r="C376">
        <v>30</v>
      </c>
      <c r="D376">
        <v>4</v>
      </c>
      <c r="E376">
        <v>4</v>
      </c>
      <c r="F376">
        <v>509.99235398742599</v>
      </c>
      <c r="G376">
        <v>2</v>
      </c>
      <c r="H376">
        <v>1373.76735122532</v>
      </c>
      <c r="I376">
        <v>52.033981974121701</v>
      </c>
      <c r="J376">
        <v>124.342866420745</v>
      </c>
    </row>
    <row r="377" spans="1:10">
      <c r="A377">
        <v>6</v>
      </c>
      <c r="B377">
        <v>10</v>
      </c>
      <c r="C377">
        <v>30</v>
      </c>
      <c r="D377">
        <v>5</v>
      </c>
      <c r="E377">
        <v>0</v>
      </c>
      <c r="F377">
        <v>300.05411466096302</v>
      </c>
      <c r="G377">
        <v>1</v>
      </c>
      <c r="H377">
        <v>791.86110519668205</v>
      </c>
      <c r="I377">
        <v>0</v>
      </c>
      <c r="J377">
        <v>7.8125715255737296</v>
      </c>
    </row>
    <row r="378" spans="1:10">
      <c r="A378">
        <v>6</v>
      </c>
      <c r="B378">
        <v>10</v>
      </c>
      <c r="C378">
        <v>30</v>
      </c>
      <c r="D378">
        <v>5</v>
      </c>
      <c r="E378">
        <v>1</v>
      </c>
      <c r="F378">
        <v>233.55571226593199</v>
      </c>
      <c r="G378">
        <v>1</v>
      </c>
      <c r="H378">
        <v>948.37924538347499</v>
      </c>
      <c r="I378" s="1">
        <v>1.5930935292593E-6</v>
      </c>
      <c r="J378">
        <v>51.424601793289099</v>
      </c>
    </row>
    <row r="379" spans="1:10">
      <c r="A379">
        <v>6</v>
      </c>
      <c r="B379">
        <v>10</v>
      </c>
      <c r="C379">
        <v>30</v>
      </c>
      <c r="D379">
        <v>5</v>
      </c>
      <c r="E379">
        <v>2</v>
      </c>
      <c r="F379">
        <v>257.12929519028</v>
      </c>
      <c r="G379">
        <v>1</v>
      </c>
      <c r="H379">
        <v>964.72719023167895</v>
      </c>
      <c r="I379">
        <v>0</v>
      </c>
      <c r="J379">
        <v>35.4306192398071</v>
      </c>
    </row>
    <row r="380" spans="1:10">
      <c r="A380">
        <v>6</v>
      </c>
      <c r="B380">
        <v>10</v>
      </c>
      <c r="C380">
        <v>30</v>
      </c>
      <c r="D380">
        <v>5</v>
      </c>
      <c r="E380">
        <v>3</v>
      </c>
      <c r="F380">
        <v>326.720727411719</v>
      </c>
      <c r="G380">
        <v>1</v>
      </c>
      <c r="H380">
        <v>1130.77139193722</v>
      </c>
      <c r="I380">
        <v>0</v>
      </c>
      <c r="J380">
        <v>32.813445806503204</v>
      </c>
    </row>
    <row r="381" spans="1:10">
      <c r="A381">
        <v>6</v>
      </c>
      <c r="B381">
        <v>10</v>
      </c>
      <c r="C381">
        <v>30</v>
      </c>
      <c r="D381">
        <v>5</v>
      </c>
      <c r="E381">
        <v>4</v>
      </c>
      <c r="F381">
        <v>329.90377879477802</v>
      </c>
      <c r="G381">
        <v>1</v>
      </c>
      <c r="H381">
        <v>1104.56459842156</v>
      </c>
      <c r="I381">
        <v>0</v>
      </c>
      <c r="J381">
        <v>13.696440935134801</v>
      </c>
    </row>
    <row r="382" spans="1:10">
      <c r="A382">
        <v>6</v>
      </c>
      <c r="B382">
        <v>10</v>
      </c>
      <c r="C382">
        <v>60</v>
      </c>
      <c r="D382">
        <v>2</v>
      </c>
      <c r="E382">
        <v>0</v>
      </c>
      <c r="F382">
        <v>723.47430846743703</v>
      </c>
      <c r="G382">
        <v>3</v>
      </c>
      <c r="H382">
        <v>2053.0660118701098</v>
      </c>
      <c r="I382">
        <v>65.483675133852998</v>
      </c>
      <c r="J382">
        <v>142.45122814178399</v>
      </c>
    </row>
    <row r="383" spans="1:10">
      <c r="A383">
        <v>6</v>
      </c>
      <c r="B383">
        <v>10</v>
      </c>
      <c r="C383">
        <v>60</v>
      </c>
      <c r="D383">
        <v>2</v>
      </c>
      <c r="E383">
        <v>1</v>
      </c>
      <c r="F383">
        <v>541.00142324917704</v>
      </c>
      <c r="G383">
        <v>2</v>
      </c>
      <c r="H383">
        <v>2180.15387558977</v>
      </c>
      <c r="I383">
        <v>45.099644067759002</v>
      </c>
      <c r="J383">
        <v>122.36366534232999</v>
      </c>
    </row>
    <row r="384" spans="1:10">
      <c r="A384">
        <v>6</v>
      </c>
      <c r="B384">
        <v>10</v>
      </c>
      <c r="C384">
        <v>60</v>
      </c>
      <c r="D384">
        <v>2</v>
      </c>
      <c r="E384">
        <v>2</v>
      </c>
      <c r="F384">
        <v>648.33457576374803</v>
      </c>
      <c r="G384">
        <v>3</v>
      </c>
      <c r="H384">
        <v>2355.9899077733298</v>
      </c>
      <c r="I384">
        <v>53.147032163991597</v>
      </c>
      <c r="J384">
        <v>213.18479537963799</v>
      </c>
    </row>
    <row r="385" spans="1:10">
      <c r="A385">
        <v>6</v>
      </c>
      <c r="B385">
        <v>10</v>
      </c>
      <c r="C385">
        <v>60</v>
      </c>
      <c r="D385">
        <v>2</v>
      </c>
      <c r="E385">
        <v>3</v>
      </c>
      <c r="F385">
        <v>729.69152607829596</v>
      </c>
      <c r="G385">
        <v>3</v>
      </c>
      <c r="H385">
        <v>2816.59651920752</v>
      </c>
      <c r="I385">
        <v>69.604915478992993</v>
      </c>
      <c r="J385">
        <v>137.188200473785</v>
      </c>
    </row>
    <row r="386" spans="1:10">
      <c r="A386">
        <v>6</v>
      </c>
      <c r="B386">
        <v>10</v>
      </c>
      <c r="C386">
        <v>60</v>
      </c>
      <c r="D386">
        <v>2</v>
      </c>
      <c r="E386">
        <v>4</v>
      </c>
      <c r="F386">
        <v>841.87149266323399</v>
      </c>
      <c r="G386">
        <v>3</v>
      </c>
      <c r="H386">
        <v>2915.5766093622201</v>
      </c>
      <c r="I386">
        <v>56.020541080382898</v>
      </c>
      <c r="J386">
        <v>138.31341314315699</v>
      </c>
    </row>
    <row r="387" spans="1:10">
      <c r="A387">
        <v>6</v>
      </c>
      <c r="B387">
        <v>10</v>
      </c>
      <c r="C387">
        <v>60</v>
      </c>
      <c r="D387">
        <v>3</v>
      </c>
      <c r="E387">
        <v>0</v>
      </c>
      <c r="F387">
        <v>463.58920448760102</v>
      </c>
      <c r="G387">
        <v>2</v>
      </c>
      <c r="H387">
        <v>1320.40139325575</v>
      </c>
      <c r="I387">
        <v>34.730534805885803</v>
      </c>
      <c r="J387">
        <v>144.127782344818</v>
      </c>
    </row>
    <row r="388" spans="1:10">
      <c r="A388">
        <v>6</v>
      </c>
      <c r="B388">
        <v>10</v>
      </c>
      <c r="C388">
        <v>60</v>
      </c>
      <c r="D388">
        <v>3</v>
      </c>
      <c r="E388">
        <v>1</v>
      </c>
      <c r="F388">
        <v>482.47285795662702</v>
      </c>
      <c r="G388">
        <v>2</v>
      </c>
      <c r="H388">
        <v>1494.51769896465</v>
      </c>
      <c r="I388">
        <v>50.549027754694301</v>
      </c>
      <c r="J388">
        <v>155.53564763069099</v>
      </c>
    </row>
    <row r="389" spans="1:10">
      <c r="A389">
        <v>6</v>
      </c>
      <c r="B389">
        <v>10</v>
      </c>
      <c r="C389">
        <v>60</v>
      </c>
      <c r="D389">
        <v>3</v>
      </c>
      <c r="E389">
        <v>2</v>
      </c>
      <c r="F389">
        <v>440.52005999703601</v>
      </c>
      <c r="G389">
        <v>2</v>
      </c>
      <c r="H389">
        <v>1617.8771078611301</v>
      </c>
      <c r="I389">
        <v>46.683089683568198</v>
      </c>
      <c r="J389">
        <v>123.76143264770501</v>
      </c>
    </row>
    <row r="390" spans="1:10">
      <c r="A390">
        <v>6</v>
      </c>
      <c r="B390">
        <v>10</v>
      </c>
      <c r="C390">
        <v>60</v>
      </c>
      <c r="D390">
        <v>3</v>
      </c>
      <c r="E390">
        <v>3</v>
      </c>
      <c r="F390">
        <v>529.79590680741705</v>
      </c>
      <c r="G390">
        <v>2</v>
      </c>
      <c r="H390">
        <v>1808.35001723143</v>
      </c>
      <c r="I390">
        <v>50.170821867963497</v>
      </c>
      <c r="J390">
        <v>149.16442394256501</v>
      </c>
    </row>
    <row r="391" spans="1:10">
      <c r="A391">
        <v>6</v>
      </c>
      <c r="B391">
        <v>10</v>
      </c>
      <c r="C391">
        <v>60</v>
      </c>
      <c r="D391">
        <v>3</v>
      </c>
      <c r="E391">
        <v>4</v>
      </c>
      <c r="F391">
        <v>641.89416092685303</v>
      </c>
      <c r="G391">
        <v>2</v>
      </c>
      <c r="H391">
        <v>1907.03505605644</v>
      </c>
      <c r="I391">
        <v>48.941975809144502</v>
      </c>
      <c r="J391">
        <v>259.10664629936201</v>
      </c>
    </row>
    <row r="392" spans="1:10">
      <c r="A392">
        <v>6</v>
      </c>
      <c r="B392">
        <v>10</v>
      </c>
      <c r="C392">
        <v>60</v>
      </c>
      <c r="D392">
        <v>4</v>
      </c>
      <c r="E392">
        <v>0</v>
      </c>
      <c r="F392">
        <v>447.213175508701</v>
      </c>
      <c r="G392">
        <v>2</v>
      </c>
      <c r="H392">
        <v>1073.0673765650199</v>
      </c>
      <c r="I392">
        <v>53.691090027112097</v>
      </c>
      <c r="J392">
        <v>150.02430081367399</v>
      </c>
    </row>
    <row r="393" spans="1:10">
      <c r="A393">
        <v>6</v>
      </c>
      <c r="B393">
        <v>10</v>
      </c>
      <c r="C393">
        <v>60</v>
      </c>
      <c r="D393">
        <v>4</v>
      </c>
      <c r="E393">
        <v>1</v>
      </c>
      <c r="F393">
        <v>260.03522482375098</v>
      </c>
      <c r="G393">
        <v>1</v>
      </c>
      <c r="H393">
        <v>1024.4740315828701</v>
      </c>
      <c r="I393">
        <v>0</v>
      </c>
      <c r="J393">
        <v>11.101817369460999</v>
      </c>
    </row>
    <row r="394" spans="1:10">
      <c r="A394">
        <v>6</v>
      </c>
      <c r="B394">
        <v>10</v>
      </c>
      <c r="C394">
        <v>60</v>
      </c>
      <c r="D394">
        <v>4</v>
      </c>
      <c r="E394">
        <v>2</v>
      </c>
      <c r="F394">
        <v>357.73014460496699</v>
      </c>
      <c r="G394">
        <v>2</v>
      </c>
      <c r="H394">
        <v>1209.05476203594</v>
      </c>
      <c r="I394">
        <v>37.962825298150101</v>
      </c>
      <c r="J394">
        <v>300.04000949859602</v>
      </c>
    </row>
    <row r="395" spans="1:10">
      <c r="A395">
        <v>6</v>
      </c>
      <c r="B395">
        <v>10</v>
      </c>
      <c r="C395">
        <v>60</v>
      </c>
      <c r="D395">
        <v>4</v>
      </c>
      <c r="E395">
        <v>3</v>
      </c>
      <c r="F395">
        <v>437.72707606972699</v>
      </c>
      <c r="G395">
        <v>2</v>
      </c>
      <c r="H395">
        <v>1497.0766710590001</v>
      </c>
      <c r="I395">
        <v>54.778400128444297</v>
      </c>
      <c r="J395">
        <v>196.830849409103</v>
      </c>
    </row>
    <row r="396" spans="1:10">
      <c r="A396">
        <v>6</v>
      </c>
      <c r="B396">
        <v>10</v>
      </c>
      <c r="C396">
        <v>60</v>
      </c>
      <c r="D396">
        <v>4</v>
      </c>
      <c r="E396">
        <v>4</v>
      </c>
      <c r="F396">
        <v>543.070634213076</v>
      </c>
      <c r="G396">
        <v>2</v>
      </c>
      <c r="H396">
        <v>1490.7845579080599</v>
      </c>
      <c r="I396">
        <v>57.705171707425301</v>
      </c>
      <c r="J396">
        <v>162.62226533889699</v>
      </c>
    </row>
    <row r="397" spans="1:10">
      <c r="A397">
        <v>6</v>
      </c>
      <c r="B397">
        <v>10</v>
      </c>
      <c r="C397">
        <v>60</v>
      </c>
      <c r="D397">
        <v>5</v>
      </c>
      <c r="E397">
        <v>0</v>
      </c>
      <c r="F397">
        <v>300.05411466096302</v>
      </c>
      <c r="G397">
        <v>1</v>
      </c>
      <c r="H397">
        <v>791.86110519668205</v>
      </c>
      <c r="I397">
        <v>0</v>
      </c>
      <c r="J397">
        <v>7.8425416946411097</v>
      </c>
    </row>
    <row r="398" spans="1:10">
      <c r="A398">
        <v>6</v>
      </c>
      <c r="B398">
        <v>10</v>
      </c>
      <c r="C398">
        <v>60</v>
      </c>
      <c r="D398">
        <v>5</v>
      </c>
      <c r="E398">
        <v>1</v>
      </c>
      <c r="F398">
        <v>233.55571226593199</v>
      </c>
      <c r="G398">
        <v>1</v>
      </c>
      <c r="H398">
        <v>948.37924538347499</v>
      </c>
      <c r="I398" s="1">
        <v>1.5930935292593E-6</v>
      </c>
      <c r="J398">
        <v>51.535533666610696</v>
      </c>
    </row>
    <row r="399" spans="1:10">
      <c r="A399">
        <v>6</v>
      </c>
      <c r="B399">
        <v>10</v>
      </c>
      <c r="C399">
        <v>60</v>
      </c>
      <c r="D399">
        <v>5</v>
      </c>
      <c r="E399">
        <v>2</v>
      </c>
      <c r="F399">
        <v>257.12929519028</v>
      </c>
      <c r="G399">
        <v>1</v>
      </c>
      <c r="H399">
        <v>964.72719023167895</v>
      </c>
      <c r="I399">
        <v>0</v>
      </c>
      <c r="J399">
        <v>35.003982543945298</v>
      </c>
    </row>
    <row r="400" spans="1:10">
      <c r="A400">
        <v>6</v>
      </c>
      <c r="B400">
        <v>10</v>
      </c>
      <c r="C400">
        <v>60</v>
      </c>
      <c r="D400">
        <v>5</v>
      </c>
      <c r="E400">
        <v>3</v>
      </c>
      <c r="F400">
        <v>326.720727411719</v>
      </c>
      <c r="G400">
        <v>1</v>
      </c>
      <c r="H400">
        <v>1130.77139193722</v>
      </c>
      <c r="I400">
        <v>0</v>
      </c>
      <c r="J400">
        <v>32.568463563919003</v>
      </c>
    </row>
    <row r="401" spans="1:10">
      <c r="A401">
        <v>6</v>
      </c>
      <c r="B401">
        <v>10</v>
      </c>
      <c r="C401">
        <v>60</v>
      </c>
      <c r="D401">
        <v>5</v>
      </c>
      <c r="E401">
        <v>4</v>
      </c>
      <c r="F401">
        <v>329.90377879477802</v>
      </c>
      <c r="G401">
        <v>1</v>
      </c>
      <c r="H401">
        <v>1104.56459842156</v>
      </c>
      <c r="I401">
        <v>0</v>
      </c>
      <c r="J401">
        <v>13.724913358688299</v>
      </c>
    </row>
    <row r="402" spans="1:10">
      <c r="A402">
        <v>6</v>
      </c>
      <c r="B402">
        <v>10</v>
      </c>
      <c r="C402">
        <v>90</v>
      </c>
      <c r="D402">
        <v>2</v>
      </c>
      <c r="E402">
        <v>0</v>
      </c>
      <c r="F402">
        <v>783.49031922515405</v>
      </c>
      <c r="G402">
        <v>3</v>
      </c>
      <c r="H402">
        <v>2316.8723572377598</v>
      </c>
      <c r="I402">
        <v>73.444107006199403</v>
      </c>
      <c r="J402">
        <v>124.67486739158601</v>
      </c>
    </row>
    <row r="403" spans="1:10">
      <c r="A403">
        <v>6</v>
      </c>
      <c r="B403">
        <v>10</v>
      </c>
      <c r="C403">
        <v>90</v>
      </c>
      <c r="D403">
        <v>2</v>
      </c>
      <c r="E403">
        <v>1</v>
      </c>
      <c r="F403">
        <v>639.45909657023105</v>
      </c>
      <c r="G403">
        <v>2</v>
      </c>
      <c r="H403">
        <v>2299.1117157040999</v>
      </c>
      <c r="I403">
        <v>33.359874991815197</v>
      </c>
      <c r="J403">
        <v>245.047164440155</v>
      </c>
    </row>
    <row r="404" spans="1:10">
      <c r="A404">
        <v>6</v>
      </c>
      <c r="B404">
        <v>10</v>
      </c>
      <c r="C404">
        <v>90</v>
      </c>
      <c r="D404">
        <v>2</v>
      </c>
      <c r="E404">
        <v>2</v>
      </c>
      <c r="F404">
        <v>668.07348021244604</v>
      </c>
      <c r="G404">
        <v>3</v>
      </c>
      <c r="H404">
        <v>2500.06573988021</v>
      </c>
      <c r="I404">
        <v>64.974206787056403</v>
      </c>
      <c r="J404">
        <v>300.01475167274401</v>
      </c>
    </row>
    <row r="405" spans="1:10">
      <c r="A405">
        <v>6</v>
      </c>
      <c r="B405">
        <v>10</v>
      </c>
      <c r="C405">
        <v>90</v>
      </c>
      <c r="D405">
        <v>2</v>
      </c>
      <c r="E405">
        <v>3</v>
      </c>
      <c r="F405">
        <v>884.85850894699399</v>
      </c>
      <c r="G405">
        <v>3</v>
      </c>
      <c r="H405">
        <v>2959.0875407456701</v>
      </c>
      <c r="I405">
        <v>65.732317745219305</v>
      </c>
      <c r="J405">
        <v>147.810206890106</v>
      </c>
    </row>
    <row r="406" spans="1:10">
      <c r="A406">
        <v>6</v>
      </c>
      <c r="B406">
        <v>10</v>
      </c>
      <c r="C406">
        <v>90</v>
      </c>
      <c r="D406">
        <v>2</v>
      </c>
      <c r="E406">
        <v>4</v>
      </c>
      <c r="F406">
        <v>963.84155084939198</v>
      </c>
      <c r="G406">
        <v>3</v>
      </c>
      <c r="H406">
        <v>3016.9818496162102</v>
      </c>
      <c r="I406">
        <v>47.359028104159997</v>
      </c>
      <c r="J406">
        <v>268.93818569183298</v>
      </c>
    </row>
    <row r="407" spans="1:10">
      <c r="A407">
        <v>6</v>
      </c>
      <c r="B407">
        <v>10</v>
      </c>
      <c r="C407">
        <v>90</v>
      </c>
      <c r="D407">
        <v>3</v>
      </c>
      <c r="E407">
        <v>0</v>
      </c>
      <c r="F407">
        <v>493.58920448760102</v>
      </c>
      <c r="G407">
        <v>2</v>
      </c>
      <c r="H407">
        <v>1402.5237031562001</v>
      </c>
      <c r="I407">
        <v>47.354478483142202</v>
      </c>
      <c r="J407">
        <v>173.926303148269</v>
      </c>
    </row>
    <row r="408" spans="1:10">
      <c r="A408">
        <v>6</v>
      </c>
      <c r="B408">
        <v>10</v>
      </c>
      <c r="C408">
        <v>90</v>
      </c>
      <c r="D408">
        <v>3</v>
      </c>
      <c r="E408">
        <v>1</v>
      </c>
      <c r="F408">
        <v>510.62625584169501</v>
      </c>
      <c r="G408">
        <v>2</v>
      </c>
      <c r="H408">
        <v>1550.73937542933</v>
      </c>
      <c r="I408">
        <v>57.166137815137503</v>
      </c>
      <c r="J408">
        <v>143.423177242279</v>
      </c>
    </row>
    <row r="409" spans="1:10">
      <c r="A409">
        <v>6</v>
      </c>
      <c r="B409">
        <v>10</v>
      </c>
      <c r="C409">
        <v>90</v>
      </c>
      <c r="D409">
        <v>3</v>
      </c>
      <c r="E409">
        <v>2</v>
      </c>
      <c r="F409">
        <v>481.87442767974397</v>
      </c>
      <c r="G409">
        <v>2</v>
      </c>
      <c r="H409">
        <v>1713.32939359441</v>
      </c>
      <c r="I409">
        <v>26.229079117924201</v>
      </c>
      <c r="J409">
        <v>300.01911234855601</v>
      </c>
    </row>
    <row r="410" spans="1:10">
      <c r="A410">
        <v>6</v>
      </c>
      <c r="B410">
        <v>10</v>
      </c>
      <c r="C410">
        <v>90</v>
      </c>
      <c r="D410">
        <v>3</v>
      </c>
      <c r="E410">
        <v>3</v>
      </c>
      <c r="F410">
        <v>534.99952151300499</v>
      </c>
      <c r="G410">
        <v>2</v>
      </c>
      <c r="H410">
        <v>1888.4278995268101</v>
      </c>
      <c r="I410">
        <v>30.858534271186699</v>
      </c>
      <c r="J410">
        <v>300.04761791229203</v>
      </c>
    </row>
    <row r="411" spans="1:10">
      <c r="A411">
        <v>6</v>
      </c>
      <c r="B411">
        <v>10</v>
      </c>
      <c r="C411">
        <v>90</v>
      </c>
      <c r="D411">
        <v>3</v>
      </c>
      <c r="E411">
        <v>4</v>
      </c>
      <c r="F411">
        <v>671.894271263973</v>
      </c>
      <c r="G411">
        <v>2</v>
      </c>
      <c r="H411">
        <v>1970.53329175004</v>
      </c>
      <c r="I411">
        <v>45.777633978601997</v>
      </c>
      <c r="J411">
        <v>300.015070915222</v>
      </c>
    </row>
    <row r="412" spans="1:10">
      <c r="A412">
        <v>6</v>
      </c>
      <c r="B412">
        <v>10</v>
      </c>
      <c r="C412">
        <v>90</v>
      </c>
      <c r="D412">
        <v>4</v>
      </c>
      <c r="E412">
        <v>0</v>
      </c>
      <c r="F412">
        <v>390.43326518588799</v>
      </c>
      <c r="G412">
        <v>2</v>
      </c>
      <c r="H412">
        <v>1104.87323073418</v>
      </c>
      <c r="I412">
        <v>49.772229083725001</v>
      </c>
      <c r="J412">
        <v>217.214208126068</v>
      </c>
    </row>
    <row r="413" spans="1:10">
      <c r="A413">
        <v>6</v>
      </c>
      <c r="B413">
        <v>10</v>
      </c>
      <c r="C413">
        <v>90</v>
      </c>
      <c r="D413">
        <v>4</v>
      </c>
      <c r="E413">
        <v>1</v>
      </c>
      <c r="F413">
        <v>260.03522482375098</v>
      </c>
      <c r="G413">
        <v>1</v>
      </c>
      <c r="H413">
        <v>1024.4740315828701</v>
      </c>
      <c r="I413">
        <v>0</v>
      </c>
      <c r="J413">
        <v>10.5428121089935</v>
      </c>
    </row>
    <row r="414" spans="1:10">
      <c r="A414">
        <v>6</v>
      </c>
      <c r="B414">
        <v>10</v>
      </c>
      <c r="C414">
        <v>90</v>
      </c>
      <c r="D414">
        <v>4</v>
      </c>
      <c r="E414">
        <v>2</v>
      </c>
      <c r="F414">
        <v>387.73014460496</v>
      </c>
      <c r="G414">
        <v>2</v>
      </c>
      <c r="H414">
        <v>1250.3111306312801</v>
      </c>
      <c r="I414">
        <v>41.350119641644199</v>
      </c>
      <c r="J414">
        <v>247.98856949806199</v>
      </c>
    </row>
    <row r="415" spans="1:10">
      <c r="A415">
        <v>6</v>
      </c>
      <c r="B415">
        <v>10</v>
      </c>
      <c r="C415">
        <v>90</v>
      </c>
      <c r="D415">
        <v>4</v>
      </c>
      <c r="E415">
        <v>3</v>
      </c>
      <c r="F415">
        <v>468.79032596081299</v>
      </c>
      <c r="G415">
        <v>2</v>
      </c>
      <c r="H415">
        <v>1498.4959518477899</v>
      </c>
      <c r="I415">
        <v>42.449330639703099</v>
      </c>
      <c r="J415">
        <v>171.92679738998399</v>
      </c>
    </row>
    <row r="416" spans="1:10">
      <c r="A416">
        <v>6</v>
      </c>
      <c r="B416">
        <v>10</v>
      </c>
      <c r="C416">
        <v>90</v>
      </c>
      <c r="D416">
        <v>4</v>
      </c>
      <c r="E416">
        <v>4</v>
      </c>
      <c r="F416">
        <v>569.99235398742599</v>
      </c>
      <c r="G416">
        <v>2</v>
      </c>
      <c r="H416">
        <v>1439.7795568321301</v>
      </c>
      <c r="I416">
        <v>39.2373330490854</v>
      </c>
      <c r="J416">
        <v>213.74858689308101</v>
      </c>
    </row>
    <row r="417" spans="1:10">
      <c r="A417">
        <v>6</v>
      </c>
      <c r="B417">
        <v>10</v>
      </c>
      <c r="C417">
        <v>90</v>
      </c>
      <c r="D417">
        <v>5</v>
      </c>
      <c r="E417">
        <v>0</v>
      </c>
      <c r="F417">
        <v>300.05411466096302</v>
      </c>
      <c r="G417">
        <v>1</v>
      </c>
      <c r="H417">
        <v>791.86110519668205</v>
      </c>
      <c r="I417">
        <v>0</v>
      </c>
      <c r="J417">
        <v>7.8491673469543404</v>
      </c>
    </row>
    <row r="418" spans="1:10">
      <c r="A418">
        <v>6</v>
      </c>
      <c r="B418">
        <v>10</v>
      </c>
      <c r="C418">
        <v>90</v>
      </c>
      <c r="D418">
        <v>5</v>
      </c>
      <c r="E418">
        <v>1</v>
      </c>
      <c r="F418">
        <v>233.55571226593199</v>
      </c>
      <c r="G418">
        <v>1</v>
      </c>
      <c r="H418">
        <v>948.37924538347499</v>
      </c>
      <c r="I418" s="1">
        <v>1.5930935292593E-6</v>
      </c>
      <c r="J418">
        <v>52.145991563796997</v>
      </c>
    </row>
    <row r="419" spans="1:10">
      <c r="A419">
        <v>6</v>
      </c>
      <c r="B419">
        <v>10</v>
      </c>
      <c r="C419">
        <v>90</v>
      </c>
      <c r="D419">
        <v>5</v>
      </c>
      <c r="E419">
        <v>2</v>
      </c>
      <c r="F419">
        <v>257.12929519028</v>
      </c>
      <c r="G419">
        <v>1</v>
      </c>
      <c r="H419">
        <v>964.72719023167895</v>
      </c>
      <c r="I419">
        <v>0</v>
      </c>
      <c r="J419">
        <v>35.426588296890202</v>
      </c>
    </row>
    <row r="420" spans="1:10">
      <c r="A420">
        <v>6</v>
      </c>
      <c r="B420">
        <v>10</v>
      </c>
      <c r="C420">
        <v>90</v>
      </c>
      <c r="D420">
        <v>5</v>
      </c>
      <c r="E420">
        <v>3</v>
      </c>
      <c r="F420">
        <v>326.720727411719</v>
      </c>
      <c r="G420">
        <v>1</v>
      </c>
      <c r="H420">
        <v>1130.77139193722</v>
      </c>
      <c r="I420">
        <v>0</v>
      </c>
      <c r="J420">
        <v>32.675570726394596</v>
      </c>
    </row>
    <row r="421" spans="1:10">
      <c r="A421">
        <v>6</v>
      </c>
      <c r="B421">
        <v>10</v>
      </c>
      <c r="C421">
        <v>90</v>
      </c>
      <c r="D421">
        <v>5</v>
      </c>
      <c r="E421">
        <v>4</v>
      </c>
      <c r="F421">
        <v>329.90377879477802</v>
      </c>
      <c r="G421">
        <v>1</v>
      </c>
      <c r="H421">
        <v>1104.56459842156</v>
      </c>
      <c r="I421">
        <v>0</v>
      </c>
      <c r="J421">
        <v>13.6491079330444</v>
      </c>
    </row>
    <row r="422" spans="1:10">
      <c r="A422">
        <v>6</v>
      </c>
      <c r="B422">
        <v>12</v>
      </c>
      <c r="C422">
        <v>30</v>
      </c>
      <c r="D422">
        <v>2</v>
      </c>
      <c r="E422">
        <v>0</v>
      </c>
      <c r="F422">
        <v>724.64824421343997</v>
      </c>
      <c r="G422">
        <v>3</v>
      </c>
      <c r="H422">
        <v>2234.0898723323098</v>
      </c>
      <c r="I422">
        <v>54.318970278317202</v>
      </c>
      <c r="J422">
        <v>122.666265010833</v>
      </c>
    </row>
    <row r="423" spans="1:10">
      <c r="A423">
        <v>6</v>
      </c>
      <c r="B423">
        <v>12</v>
      </c>
      <c r="C423">
        <v>30</v>
      </c>
      <c r="D423">
        <v>2</v>
      </c>
      <c r="E423">
        <v>1</v>
      </c>
      <c r="F423">
        <v>524.56844661081095</v>
      </c>
      <c r="G423">
        <v>2</v>
      </c>
      <c r="H423">
        <v>2111.6549046723999</v>
      </c>
      <c r="I423">
        <v>0</v>
      </c>
      <c r="J423">
        <v>147.40017366409299</v>
      </c>
    </row>
    <row r="424" spans="1:10">
      <c r="A424">
        <v>6</v>
      </c>
      <c r="B424">
        <v>12</v>
      </c>
      <c r="C424">
        <v>30</v>
      </c>
      <c r="D424">
        <v>2</v>
      </c>
      <c r="E424">
        <v>2</v>
      </c>
      <c r="F424">
        <v>612.05989138143502</v>
      </c>
      <c r="G424">
        <v>3</v>
      </c>
      <c r="H424">
        <v>2400.9537719314799</v>
      </c>
      <c r="I424">
        <v>50.749393906278399</v>
      </c>
      <c r="J424">
        <v>269.24806070327702</v>
      </c>
    </row>
    <row r="425" spans="1:10">
      <c r="A425">
        <v>6</v>
      </c>
      <c r="B425">
        <v>12</v>
      </c>
      <c r="C425">
        <v>30</v>
      </c>
      <c r="D425">
        <v>2</v>
      </c>
      <c r="E425">
        <v>3</v>
      </c>
      <c r="F425">
        <v>788.16897415122503</v>
      </c>
      <c r="G425">
        <v>3</v>
      </c>
      <c r="H425">
        <v>2797.82815980654</v>
      </c>
      <c r="I425">
        <v>67.408649941368296</v>
      </c>
      <c r="J425">
        <v>151.587469816207</v>
      </c>
    </row>
    <row r="426" spans="1:10">
      <c r="A426">
        <v>6</v>
      </c>
      <c r="B426">
        <v>12</v>
      </c>
      <c r="C426">
        <v>30</v>
      </c>
      <c r="D426">
        <v>2</v>
      </c>
      <c r="E426">
        <v>4</v>
      </c>
      <c r="F426">
        <v>850.98950595562997</v>
      </c>
      <c r="G426">
        <v>3</v>
      </c>
      <c r="H426">
        <v>2772.4809240004902</v>
      </c>
      <c r="I426">
        <v>54.450370697896098</v>
      </c>
      <c r="J426">
        <v>136.867520570755</v>
      </c>
    </row>
    <row r="427" spans="1:10">
      <c r="A427">
        <v>6</v>
      </c>
      <c r="B427">
        <v>12</v>
      </c>
      <c r="C427">
        <v>30</v>
      </c>
      <c r="D427">
        <v>3</v>
      </c>
      <c r="E427">
        <v>0</v>
      </c>
      <c r="F427">
        <v>487.36577810272598</v>
      </c>
      <c r="G427">
        <v>2</v>
      </c>
      <c r="H427">
        <v>1478.94130123691</v>
      </c>
      <c r="I427">
        <v>28.9760761272289</v>
      </c>
      <c r="J427">
        <v>187.71149015426599</v>
      </c>
    </row>
    <row r="428" spans="1:10">
      <c r="A428">
        <v>6</v>
      </c>
      <c r="B428">
        <v>12</v>
      </c>
      <c r="C428">
        <v>30</v>
      </c>
      <c r="D428">
        <v>3</v>
      </c>
      <c r="E428">
        <v>1</v>
      </c>
      <c r="F428">
        <v>461.33387058630001</v>
      </c>
      <c r="G428">
        <v>2</v>
      </c>
      <c r="H428">
        <v>1480.6684223910499</v>
      </c>
      <c r="I428">
        <v>45.426081171424698</v>
      </c>
      <c r="J428">
        <v>294.35589432716301</v>
      </c>
    </row>
    <row r="429" spans="1:10">
      <c r="A429">
        <v>6</v>
      </c>
      <c r="B429">
        <v>12</v>
      </c>
      <c r="C429">
        <v>30</v>
      </c>
      <c r="D429">
        <v>3</v>
      </c>
      <c r="E429">
        <v>2</v>
      </c>
      <c r="F429">
        <v>427.02792737039999</v>
      </c>
      <c r="G429">
        <v>2</v>
      </c>
      <c r="H429">
        <v>1656.2186987443899</v>
      </c>
      <c r="I429">
        <v>57.085567367780399</v>
      </c>
      <c r="J429">
        <v>122.678457021713</v>
      </c>
    </row>
    <row r="430" spans="1:10">
      <c r="A430">
        <v>6</v>
      </c>
      <c r="B430">
        <v>12</v>
      </c>
      <c r="C430">
        <v>30</v>
      </c>
      <c r="D430">
        <v>3</v>
      </c>
      <c r="E430">
        <v>3</v>
      </c>
      <c r="F430">
        <v>525.69314731590896</v>
      </c>
      <c r="G430">
        <v>2</v>
      </c>
      <c r="H430">
        <v>1921.7262688933299</v>
      </c>
      <c r="I430">
        <v>41.9808596176835</v>
      </c>
      <c r="J430">
        <v>143.16890668868999</v>
      </c>
    </row>
    <row r="431" spans="1:10">
      <c r="A431">
        <v>6</v>
      </c>
      <c r="B431">
        <v>12</v>
      </c>
      <c r="C431">
        <v>30</v>
      </c>
      <c r="D431">
        <v>3</v>
      </c>
      <c r="E431">
        <v>4</v>
      </c>
      <c r="F431">
        <v>635.57022719164297</v>
      </c>
      <c r="G431">
        <v>2</v>
      </c>
      <c r="H431">
        <v>1983.61478426496</v>
      </c>
      <c r="I431">
        <v>36.3433359505552</v>
      </c>
      <c r="J431">
        <v>226.43934059143001</v>
      </c>
    </row>
    <row r="432" spans="1:10">
      <c r="A432">
        <v>6</v>
      </c>
      <c r="B432">
        <v>12</v>
      </c>
      <c r="C432">
        <v>30</v>
      </c>
      <c r="D432">
        <v>4</v>
      </c>
      <c r="E432">
        <v>0</v>
      </c>
      <c r="F432">
        <v>372.88032225027598</v>
      </c>
      <c r="G432">
        <v>2</v>
      </c>
      <c r="H432">
        <v>1162.49898105023</v>
      </c>
      <c r="I432">
        <v>60.523931805323699</v>
      </c>
      <c r="J432">
        <v>146.611363649368</v>
      </c>
    </row>
    <row r="433" spans="1:10">
      <c r="A433">
        <v>6</v>
      </c>
      <c r="B433">
        <v>12</v>
      </c>
      <c r="C433">
        <v>30</v>
      </c>
      <c r="D433">
        <v>4</v>
      </c>
      <c r="E433">
        <v>1</v>
      </c>
      <c r="F433">
        <v>280.02079719795103</v>
      </c>
      <c r="G433">
        <v>1</v>
      </c>
      <c r="H433">
        <v>1077.5065950483299</v>
      </c>
      <c r="I433">
        <v>0</v>
      </c>
      <c r="J433">
        <v>9.9984922409057599</v>
      </c>
    </row>
    <row r="434" spans="1:10">
      <c r="A434">
        <v>6</v>
      </c>
      <c r="B434">
        <v>12</v>
      </c>
      <c r="C434">
        <v>30</v>
      </c>
      <c r="D434">
        <v>4</v>
      </c>
      <c r="E434">
        <v>2</v>
      </c>
      <c r="F434">
        <v>373.158678654249</v>
      </c>
      <c r="G434">
        <v>2</v>
      </c>
      <c r="H434">
        <v>1312.4095615364099</v>
      </c>
      <c r="I434">
        <v>57.343256715897098</v>
      </c>
      <c r="J434">
        <v>157.54441857337901</v>
      </c>
    </row>
    <row r="435" spans="1:10">
      <c r="A435">
        <v>6</v>
      </c>
      <c r="B435">
        <v>12</v>
      </c>
      <c r="C435">
        <v>30</v>
      </c>
      <c r="D435">
        <v>4</v>
      </c>
      <c r="E435">
        <v>3</v>
      </c>
      <c r="F435">
        <v>433.22070554137798</v>
      </c>
      <c r="G435">
        <v>2</v>
      </c>
      <c r="H435">
        <v>1597.99455617796</v>
      </c>
      <c r="I435">
        <v>55.443209409812397</v>
      </c>
      <c r="J435">
        <v>211.14961600303599</v>
      </c>
    </row>
    <row r="436" spans="1:10">
      <c r="A436">
        <v>6</v>
      </c>
      <c r="B436">
        <v>12</v>
      </c>
      <c r="C436">
        <v>30</v>
      </c>
      <c r="D436">
        <v>4</v>
      </c>
      <c r="E436">
        <v>4</v>
      </c>
      <c r="F436">
        <v>522.79605530372999</v>
      </c>
      <c r="G436">
        <v>2</v>
      </c>
      <c r="H436">
        <v>1482.95228928027</v>
      </c>
      <c r="I436">
        <v>46.164083492075903</v>
      </c>
      <c r="J436">
        <v>246.188660144805</v>
      </c>
    </row>
    <row r="437" spans="1:10">
      <c r="A437">
        <v>6</v>
      </c>
      <c r="B437">
        <v>12</v>
      </c>
      <c r="C437">
        <v>30</v>
      </c>
      <c r="D437">
        <v>5</v>
      </c>
      <c r="E437">
        <v>0</v>
      </c>
      <c r="F437">
        <v>399.035743314733</v>
      </c>
      <c r="G437">
        <v>2</v>
      </c>
      <c r="H437">
        <v>940.09200383304801</v>
      </c>
      <c r="I437">
        <v>62.7948852089703</v>
      </c>
      <c r="J437">
        <v>129.004462957382</v>
      </c>
    </row>
    <row r="438" spans="1:10">
      <c r="A438">
        <v>6</v>
      </c>
      <c r="B438">
        <v>12</v>
      </c>
      <c r="C438">
        <v>30</v>
      </c>
      <c r="D438">
        <v>5</v>
      </c>
      <c r="E438">
        <v>1</v>
      </c>
      <c r="F438">
        <v>239.935256496992</v>
      </c>
      <c r="G438">
        <v>1</v>
      </c>
      <c r="H438">
        <v>975.75456044457803</v>
      </c>
      <c r="I438">
        <v>0</v>
      </c>
      <c r="J438">
        <v>8.0571131706237793</v>
      </c>
    </row>
    <row r="439" spans="1:10">
      <c r="A439">
        <v>6</v>
      </c>
      <c r="B439">
        <v>12</v>
      </c>
      <c r="C439">
        <v>30</v>
      </c>
      <c r="D439">
        <v>5</v>
      </c>
      <c r="E439">
        <v>2</v>
      </c>
      <c r="F439">
        <v>257.12929519028</v>
      </c>
      <c r="G439">
        <v>1</v>
      </c>
      <c r="H439">
        <v>1067.2027218005101</v>
      </c>
      <c r="I439" s="1">
        <v>2.1740081880363901E-6</v>
      </c>
      <c r="J439">
        <v>21.7589092254638</v>
      </c>
    </row>
    <row r="440" spans="1:10">
      <c r="A440">
        <v>6</v>
      </c>
      <c r="B440">
        <v>12</v>
      </c>
      <c r="C440">
        <v>30</v>
      </c>
      <c r="D440">
        <v>5</v>
      </c>
      <c r="E440">
        <v>3</v>
      </c>
      <c r="F440">
        <v>377.031462709045</v>
      </c>
      <c r="G440">
        <v>2</v>
      </c>
      <c r="H440">
        <v>1294.7759490549099</v>
      </c>
      <c r="I440">
        <v>61.436906432932602</v>
      </c>
      <c r="J440">
        <v>189.290170431137</v>
      </c>
    </row>
    <row r="441" spans="1:10">
      <c r="A441">
        <v>6</v>
      </c>
      <c r="B441">
        <v>12</v>
      </c>
      <c r="C441">
        <v>30</v>
      </c>
      <c r="D441">
        <v>5</v>
      </c>
      <c r="E441">
        <v>4</v>
      </c>
      <c r="F441">
        <v>443.27492920425402</v>
      </c>
      <c r="G441">
        <v>2</v>
      </c>
      <c r="H441">
        <v>1212.4924677341901</v>
      </c>
      <c r="I441">
        <v>35.519763002018998</v>
      </c>
      <c r="J441">
        <v>256.52643418311999</v>
      </c>
    </row>
    <row r="442" spans="1:10">
      <c r="A442">
        <v>6</v>
      </c>
      <c r="B442">
        <v>12</v>
      </c>
      <c r="C442">
        <v>60</v>
      </c>
      <c r="D442">
        <v>2</v>
      </c>
      <c r="E442">
        <v>0</v>
      </c>
      <c r="F442">
        <v>782.94572756106504</v>
      </c>
      <c r="G442">
        <v>3</v>
      </c>
      <c r="H442">
        <v>2344.5635797345799</v>
      </c>
      <c r="I442">
        <v>46.113327273264197</v>
      </c>
      <c r="J442">
        <v>246.20999693870499</v>
      </c>
    </row>
    <row r="443" spans="1:10">
      <c r="A443">
        <v>6</v>
      </c>
      <c r="B443">
        <v>12</v>
      </c>
      <c r="C443">
        <v>60</v>
      </c>
      <c r="D443">
        <v>2</v>
      </c>
      <c r="E443">
        <v>1</v>
      </c>
      <c r="F443">
        <v>554.56843726398699</v>
      </c>
      <c r="G443">
        <v>2</v>
      </c>
      <c r="H443">
        <v>2235.4166812366302</v>
      </c>
      <c r="I443">
        <v>24.5566352065728</v>
      </c>
      <c r="J443">
        <v>275.23142600059498</v>
      </c>
    </row>
    <row r="444" spans="1:10">
      <c r="A444">
        <v>6</v>
      </c>
      <c r="B444">
        <v>12</v>
      </c>
      <c r="C444">
        <v>60</v>
      </c>
      <c r="D444">
        <v>2</v>
      </c>
      <c r="E444">
        <v>2</v>
      </c>
      <c r="F444">
        <v>710.65241115136701</v>
      </c>
      <c r="G444">
        <v>3</v>
      </c>
      <c r="H444">
        <v>2652.3049903956298</v>
      </c>
      <c r="I444">
        <v>60.489164245446503</v>
      </c>
      <c r="J444">
        <v>300.03283715248102</v>
      </c>
    </row>
    <row r="445" spans="1:10">
      <c r="A445">
        <v>6</v>
      </c>
      <c r="B445">
        <v>12</v>
      </c>
      <c r="C445">
        <v>60</v>
      </c>
      <c r="D445">
        <v>2</v>
      </c>
      <c r="E445">
        <v>3</v>
      </c>
      <c r="F445">
        <v>845.40519003920895</v>
      </c>
      <c r="G445">
        <v>3</v>
      </c>
      <c r="H445">
        <v>3034.0809906715699</v>
      </c>
      <c r="I445">
        <v>61.525285627922003</v>
      </c>
      <c r="J445">
        <v>300.03407073020901</v>
      </c>
    </row>
    <row r="446" spans="1:10">
      <c r="A446">
        <v>6</v>
      </c>
      <c r="B446">
        <v>12</v>
      </c>
      <c r="C446">
        <v>60</v>
      </c>
      <c r="D446">
        <v>2</v>
      </c>
      <c r="E446">
        <v>4</v>
      </c>
      <c r="F446">
        <v>910.98950595563099</v>
      </c>
      <c r="G446">
        <v>3</v>
      </c>
      <c r="H446">
        <v>3008.2156753013701</v>
      </c>
      <c r="I446">
        <v>59.625843417675803</v>
      </c>
      <c r="J446">
        <v>129.64417195320101</v>
      </c>
    </row>
    <row r="447" spans="1:10">
      <c r="A447">
        <v>6</v>
      </c>
      <c r="B447">
        <v>12</v>
      </c>
      <c r="C447">
        <v>60</v>
      </c>
      <c r="D447">
        <v>3</v>
      </c>
      <c r="E447">
        <v>0</v>
      </c>
      <c r="F447">
        <v>517.36577810272604</v>
      </c>
      <c r="G447">
        <v>2</v>
      </c>
      <c r="H447">
        <v>1595.9731329204401</v>
      </c>
      <c r="I447">
        <v>28.3582791096234</v>
      </c>
      <c r="J447">
        <v>196.951328992843</v>
      </c>
    </row>
    <row r="448" spans="1:10">
      <c r="A448">
        <v>6</v>
      </c>
      <c r="B448">
        <v>12</v>
      </c>
      <c r="C448">
        <v>60</v>
      </c>
      <c r="D448">
        <v>3</v>
      </c>
      <c r="E448">
        <v>1</v>
      </c>
      <c r="F448">
        <v>491.33387058630001</v>
      </c>
      <c r="G448">
        <v>2</v>
      </c>
      <c r="H448">
        <v>1534.0778103576199</v>
      </c>
      <c r="I448">
        <v>37.657368114008101</v>
      </c>
      <c r="J448">
        <v>300.039085626602</v>
      </c>
    </row>
    <row r="449" spans="1:10">
      <c r="A449">
        <v>6</v>
      </c>
      <c r="B449">
        <v>12</v>
      </c>
      <c r="C449">
        <v>60</v>
      </c>
      <c r="D449">
        <v>3</v>
      </c>
      <c r="E449">
        <v>2</v>
      </c>
      <c r="F449">
        <v>484.17039263765798</v>
      </c>
      <c r="G449">
        <v>2</v>
      </c>
      <c r="H449">
        <v>1779.0202782415799</v>
      </c>
      <c r="I449">
        <v>50.869517769626697</v>
      </c>
      <c r="J449">
        <v>152.75791335105799</v>
      </c>
    </row>
    <row r="450" spans="1:10">
      <c r="A450">
        <v>6</v>
      </c>
      <c r="B450">
        <v>12</v>
      </c>
      <c r="C450">
        <v>60</v>
      </c>
      <c r="D450">
        <v>3</v>
      </c>
      <c r="E450">
        <v>3</v>
      </c>
      <c r="F450">
        <v>566.71688319232703</v>
      </c>
      <c r="G450">
        <v>2</v>
      </c>
      <c r="H450">
        <v>1983.8785486921399</v>
      </c>
      <c r="I450">
        <v>37.600020940954501</v>
      </c>
      <c r="J450">
        <v>191.614143371582</v>
      </c>
    </row>
    <row r="451" spans="1:10">
      <c r="A451">
        <v>6</v>
      </c>
      <c r="B451">
        <v>12</v>
      </c>
      <c r="C451">
        <v>60</v>
      </c>
      <c r="D451">
        <v>3</v>
      </c>
      <c r="E451">
        <v>4</v>
      </c>
      <c r="F451">
        <v>671.55033532262496</v>
      </c>
      <c r="G451">
        <v>2</v>
      </c>
      <c r="H451">
        <v>2101.2767132814802</v>
      </c>
      <c r="I451">
        <v>43.724474138832598</v>
      </c>
      <c r="J451">
        <v>124.28824949264499</v>
      </c>
    </row>
    <row r="452" spans="1:10">
      <c r="A452">
        <v>6</v>
      </c>
      <c r="B452">
        <v>12</v>
      </c>
      <c r="C452">
        <v>60</v>
      </c>
      <c r="D452">
        <v>4</v>
      </c>
      <c r="E452">
        <v>0</v>
      </c>
      <c r="F452">
        <v>427.18224593691099</v>
      </c>
      <c r="G452">
        <v>2</v>
      </c>
      <c r="H452">
        <v>1210.6935390651499</v>
      </c>
      <c r="I452">
        <v>61.655849843089399</v>
      </c>
      <c r="J452">
        <v>122.804404735565</v>
      </c>
    </row>
    <row r="453" spans="1:10">
      <c r="A453">
        <v>6</v>
      </c>
      <c r="B453">
        <v>12</v>
      </c>
      <c r="C453">
        <v>60</v>
      </c>
      <c r="D453">
        <v>4</v>
      </c>
      <c r="E453">
        <v>1</v>
      </c>
      <c r="F453">
        <v>280.02079719795103</v>
      </c>
      <c r="G453">
        <v>1</v>
      </c>
      <c r="H453">
        <v>1077.5065950483299</v>
      </c>
      <c r="I453">
        <v>0</v>
      </c>
      <c r="J453">
        <v>9.8619437217712402</v>
      </c>
    </row>
    <row r="454" spans="1:10">
      <c r="A454">
        <v>6</v>
      </c>
      <c r="B454">
        <v>12</v>
      </c>
      <c r="C454">
        <v>60</v>
      </c>
      <c r="D454">
        <v>4</v>
      </c>
      <c r="E454">
        <v>2</v>
      </c>
      <c r="F454">
        <v>403.158663278012</v>
      </c>
      <c r="G454">
        <v>2</v>
      </c>
      <c r="H454">
        <v>1353.66579370401</v>
      </c>
      <c r="I454">
        <v>33.364997898290298</v>
      </c>
      <c r="J454">
        <v>271.63444542884798</v>
      </c>
    </row>
    <row r="455" spans="1:10">
      <c r="A455">
        <v>6</v>
      </c>
      <c r="B455">
        <v>12</v>
      </c>
      <c r="C455">
        <v>60</v>
      </c>
      <c r="D455">
        <v>4</v>
      </c>
      <c r="E455">
        <v>3</v>
      </c>
      <c r="F455">
        <v>444.82115662430402</v>
      </c>
      <c r="G455">
        <v>2</v>
      </c>
      <c r="H455">
        <v>1630.57486415943</v>
      </c>
      <c r="I455">
        <v>57.404027770222797</v>
      </c>
      <c r="J455">
        <v>122.71651339530899</v>
      </c>
    </row>
    <row r="456" spans="1:10">
      <c r="A456">
        <v>6</v>
      </c>
      <c r="B456">
        <v>12</v>
      </c>
      <c r="C456">
        <v>60</v>
      </c>
      <c r="D456">
        <v>4</v>
      </c>
      <c r="E456">
        <v>4</v>
      </c>
      <c r="F456">
        <v>470.54380403494099</v>
      </c>
      <c r="G456">
        <v>2</v>
      </c>
      <c r="H456">
        <v>1643.84823305336</v>
      </c>
      <c r="I456">
        <v>57.853583158339603</v>
      </c>
      <c r="J456">
        <v>128.32598662376401</v>
      </c>
    </row>
    <row r="457" spans="1:10">
      <c r="A457">
        <v>6</v>
      </c>
      <c r="B457">
        <v>12</v>
      </c>
      <c r="C457">
        <v>60</v>
      </c>
      <c r="D457">
        <v>5</v>
      </c>
      <c r="E457">
        <v>0</v>
      </c>
      <c r="F457">
        <v>330.49401186769802</v>
      </c>
      <c r="G457">
        <v>2</v>
      </c>
      <c r="H457">
        <v>955.02288819785895</v>
      </c>
      <c r="I457">
        <v>54.517511751766897</v>
      </c>
      <c r="J457">
        <v>123.455739259719</v>
      </c>
    </row>
    <row r="458" spans="1:10">
      <c r="A458">
        <v>6</v>
      </c>
      <c r="B458">
        <v>12</v>
      </c>
      <c r="C458">
        <v>60</v>
      </c>
      <c r="D458">
        <v>5</v>
      </c>
      <c r="E458">
        <v>1</v>
      </c>
      <c r="F458">
        <v>239.935256496992</v>
      </c>
      <c r="G458">
        <v>1</v>
      </c>
      <c r="H458">
        <v>975.75456044457803</v>
      </c>
      <c r="I458">
        <v>0</v>
      </c>
      <c r="J458">
        <v>8.1430912017822195</v>
      </c>
    </row>
    <row r="459" spans="1:10">
      <c r="A459">
        <v>6</v>
      </c>
      <c r="B459">
        <v>12</v>
      </c>
      <c r="C459">
        <v>60</v>
      </c>
      <c r="D459">
        <v>5</v>
      </c>
      <c r="E459">
        <v>2</v>
      </c>
      <c r="F459">
        <v>257.12929519028</v>
      </c>
      <c r="G459">
        <v>1</v>
      </c>
      <c r="H459">
        <v>1067.2027218005101</v>
      </c>
      <c r="I459" s="1">
        <v>2.1740081880363901E-6</v>
      </c>
      <c r="J459">
        <v>21.913455963134702</v>
      </c>
    </row>
    <row r="460" spans="1:10">
      <c r="A460">
        <v>6</v>
      </c>
      <c r="B460">
        <v>12</v>
      </c>
      <c r="C460">
        <v>60</v>
      </c>
      <c r="D460">
        <v>5</v>
      </c>
      <c r="E460">
        <v>3</v>
      </c>
      <c r="F460">
        <v>406.995728371273</v>
      </c>
      <c r="G460">
        <v>2</v>
      </c>
      <c r="H460">
        <v>1320.42008770541</v>
      </c>
      <c r="I460">
        <v>49.131923811135003</v>
      </c>
      <c r="J460">
        <v>300.014873027801</v>
      </c>
    </row>
    <row r="461" spans="1:10">
      <c r="A461">
        <v>6</v>
      </c>
      <c r="B461">
        <v>12</v>
      </c>
      <c r="C461">
        <v>60</v>
      </c>
      <c r="D461">
        <v>5</v>
      </c>
      <c r="E461">
        <v>4</v>
      </c>
      <c r="F461">
        <v>452.930373172484</v>
      </c>
      <c r="G461">
        <v>2</v>
      </c>
      <c r="H461">
        <v>1254.33331025077</v>
      </c>
      <c r="I461">
        <v>35.774222163936301</v>
      </c>
      <c r="J461">
        <v>204.67164635658199</v>
      </c>
    </row>
    <row r="462" spans="1:10">
      <c r="A462">
        <v>6</v>
      </c>
      <c r="B462">
        <v>12</v>
      </c>
      <c r="C462">
        <v>90</v>
      </c>
      <c r="D462">
        <v>2</v>
      </c>
      <c r="E462">
        <v>0</v>
      </c>
      <c r="F462">
        <v>842.94572756106504</v>
      </c>
      <c r="G462">
        <v>3</v>
      </c>
      <c r="H462">
        <v>2543.7182493452101</v>
      </c>
      <c r="I462">
        <v>37.6437280232578</v>
      </c>
      <c r="J462">
        <v>121.707446336746</v>
      </c>
    </row>
    <row r="463" spans="1:10">
      <c r="A463">
        <v>6</v>
      </c>
      <c r="B463">
        <v>12</v>
      </c>
      <c r="C463">
        <v>90</v>
      </c>
      <c r="D463">
        <v>2</v>
      </c>
      <c r="E463">
        <v>1</v>
      </c>
      <c r="F463">
        <v>584.56844661081095</v>
      </c>
      <c r="G463">
        <v>2</v>
      </c>
      <c r="H463">
        <v>2359.1786312504501</v>
      </c>
      <c r="I463">
        <v>0</v>
      </c>
      <c r="J463">
        <v>79.276643753051701</v>
      </c>
    </row>
    <row r="464" spans="1:10">
      <c r="A464">
        <v>6</v>
      </c>
      <c r="B464">
        <v>12</v>
      </c>
      <c r="C464">
        <v>90</v>
      </c>
      <c r="D464">
        <v>2</v>
      </c>
      <c r="E464">
        <v>2</v>
      </c>
      <c r="F464">
        <v>770.65241806028996</v>
      </c>
      <c r="G464">
        <v>3</v>
      </c>
      <c r="H464">
        <v>2888.5077935668501</v>
      </c>
      <c r="I464">
        <v>71.173379433186099</v>
      </c>
      <c r="J464">
        <v>179.433772802352</v>
      </c>
    </row>
    <row r="465" spans="1:10">
      <c r="A465">
        <v>6</v>
      </c>
      <c r="B465">
        <v>12</v>
      </c>
      <c r="C465">
        <v>90</v>
      </c>
      <c r="D465">
        <v>2</v>
      </c>
      <c r="E465">
        <v>3</v>
      </c>
      <c r="F465">
        <v>926.62305237692499</v>
      </c>
      <c r="G465">
        <v>3</v>
      </c>
      <c r="H465">
        <v>3155.5876640127699</v>
      </c>
      <c r="I465">
        <v>54.356889954069501</v>
      </c>
      <c r="J465">
        <v>207.58623456954899</v>
      </c>
    </row>
    <row r="466" spans="1:10">
      <c r="A466">
        <v>6</v>
      </c>
      <c r="B466">
        <v>12</v>
      </c>
      <c r="C466">
        <v>90</v>
      </c>
      <c r="D466">
        <v>2</v>
      </c>
      <c r="E466">
        <v>4</v>
      </c>
      <c r="F466">
        <v>970.98947826650499</v>
      </c>
      <c r="G466">
        <v>3</v>
      </c>
      <c r="H466">
        <v>3243.9502872738199</v>
      </c>
      <c r="I466">
        <v>28.651343881160599</v>
      </c>
      <c r="J466">
        <v>300.01408290862997</v>
      </c>
    </row>
    <row r="467" spans="1:10">
      <c r="A467">
        <v>6</v>
      </c>
      <c r="B467">
        <v>12</v>
      </c>
      <c r="C467">
        <v>90</v>
      </c>
      <c r="D467">
        <v>3</v>
      </c>
      <c r="E467">
        <v>0</v>
      </c>
      <c r="F467">
        <v>547.36577810272604</v>
      </c>
      <c r="G467">
        <v>2</v>
      </c>
      <c r="H467">
        <v>1713.0049646039699</v>
      </c>
      <c r="I467">
        <v>29.428446842733202</v>
      </c>
      <c r="J467">
        <v>163.34164237976</v>
      </c>
    </row>
    <row r="468" spans="1:10">
      <c r="A468">
        <v>6</v>
      </c>
      <c r="B468">
        <v>12</v>
      </c>
      <c r="C468">
        <v>90</v>
      </c>
      <c r="D468">
        <v>3</v>
      </c>
      <c r="E468">
        <v>1</v>
      </c>
      <c r="F468">
        <v>521.33387058629899</v>
      </c>
      <c r="G468">
        <v>2</v>
      </c>
      <c r="H468">
        <v>1587.4871983241801</v>
      </c>
      <c r="I468">
        <v>49.709055580322499</v>
      </c>
      <c r="J468">
        <v>158.43396496772701</v>
      </c>
    </row>
    <row r="469" spans="1:10">
      <c r="A469">
        <v>6</v>
      </c>
      <c r="B469">
        <v>12</v>
      </c>
      <c r="C469">
        <v>90</v>
      </c>
      <c r="D469">
        <v>3</v>
      </c>
      <c r="E469">
        <v>2</v>
      </c>
      <c r="F469">
        <v>547.84635155089802</v>
      </c>
      <c r="G469">
        <v>2</v>
      </c>
      <c r="H469">
        <v>1859.5865862979001</v>
      </c>
      <c r="I469">
        <v>0</v>
      </c>
      <c r="J469">
        <v>264.36939358711197</v>
      </c>
    </row>
    <row r="470" spans="1:10">
      <c r="A470">
        <v>6</v>
      </c>
      <c r="B470">
        <v>12</v>
      </c>
      <c r="C470">
        <v>90</v>
      </c>
      <c r="D470">
        <v>3</v>
      </c>
      <c r="E470">
        <v>3</v>
      </c>
      <c r="F470">
        <v>585.69314731590896</v>
      </c>
      <c r="G470">
        <v>2</v>
      </c>
      <c r="H470">
        <v>2080.4271973141999</v>
      </c>
      <c r="I470">
        <v>44.387500461295403</v>
      </c>
      <c r="J470">
        <v>173.52067947387599</v>
      </c>
    </row>
    <row r="471" spans="1:10">
      <c r="A471">
        <v>6</v>
      </c>
      <c r="B471">
        <v>12</v>
      </c>
      <c r="C471">
        <v>90</v>
      </c>
      <c r="D471">
        <v>3</v>
      </c>
      <c r="E471">
        <v>4</v>
      </c>
      <c r="F471">
        <v>701.55031455578796</v>
      </c>
      <c r="G471">
        <v>2</v>
      </c>
      <c r="H471">
        <v>2192.4425088088201</v>
      </c>
      <c r="I471">
        <v>41.503418490377001</v>
      </c>
      <c r="J471">
        <v>142.332015037536</v>
      </c>
    </row>
    <row r="472" spans="1:10">
      <c r="A472">
        <v>6</v>
      </c>
      <c r="B472">
        <v>12</v>
      </c>
      <c r="C472">
        <v>90</v>
      </c>
      <c r="D472">
        <v>4</v>
      </c>
      <c r="E472">
        <v>0</v>
      </c>
      <c r="F472">
        <v>463.97707481560298</v>
      </c>
      <c r="G472">
        <v>2</v>
      </c>
      <c r="H472">
        <v>1291.5671583993501</v>
      </c>
      <c r="I472">
        <v>55.312050046324401</v>
      </c>
      <c r="J472">
        <v>127.146574735641</v>
      </c>
    </row>
    <row r="473" spans="1:10">
      <c r="A473">
        <v>6</v>
      </c>
      <c r="B473">
        <v>12</v>
      </c>
      <c r="C473">
        <v>90</v>
      </c>
      <c r="D473">
        <v>4</v>
      </c>
      <c r="E473">
        <v>1</v>
      </c>
      <c r="F473">
        <v>280.02079719795103</v>
      </c>
      <c r="G473">
        <v>1</v>
      </c>
      <c r="H473">
        <v>1077.5065950483299</v>
      </c>
      <c r="I473">
        <v>0</v>
      </c>
      <c r="J473">
        <v>9.7322866916656494</v>
      </c>
    </row>
    <row r="474" spans="1:10">
      <c r="A474">
        <v>6</v>
      </c>
      <c r="B474">
        <v>12</v>
      </c>
      <c r="C474">
        <v>90</v>
      </c>
      <c r="D474">
        <v>4</v>
      </c>
      <c r="E474">
        <v>2</v>
      </c>
      <c r="F474">
        <v>433.15867712181802</v>
      </c>
      <c r="G474">
        <v>2</v>
      </c>
      <c r="H474">
        <v>1390.14594469282</v>
      </c>
      <c r="I474">
        <v>50.198328578371203</v>
      </c>
      <c r="J474">
        <v>159.48130726814199</v>
      </c>
    </row>
    <row r="475" spans="1:10">
      <c r="A475">
        <v>6</v>
      </c>
      <c r="B475">
        <v>12</v>
      </c>
      <c r="C475">
        <v>90</v>
      </c>
      <c r="D475">
        <v>4</v>
      </c>
      <c r="E475">
        <v>3</v>
      </c>
      <c r="F475">
        <v>465.12508468771699</v>
      </c>
      <c r="G475">
        <v>2</v>
      </c>
      <c r="H475">
        <v>1680.25601736874</v>
      </c>
      <c r="I475">
        <v>51.625953635112701</v>
      </c>
      <c r="J475">
        <v>264.45310568809498</v>
      </c>
    </row>
    <row r="476" spans="1:10">
      <c r="A476">
        <v>6</v>
      </c>
      <c r="B476">
        <v>12</v>
      </c>
      <c r="C476">
        <v>90</v>
      </c>
      <c r="D476">
        <v>4</v>
      </c>
      <c r="E476">
        <v>4</v>
      </c>
      <c r="F476">
        <v>586.14356134902198</v>
      </c>
      <c r="G476">
        <v>2</v>
      </c>
      <c r="H476">
        <v>1606.6038568689401</v>
      </c>
      <c r="I476">
        <v>48.141275282590001</v>
      </c>
      <c r="J476">
        <v>216.56454110145501</v>
      </c>
    </row>
    <row r="477" spans="1:10">
      <c r="A477">
        <v>6</v>
      </c>
      <c r="B477">
        <v>12</v>
      </c>
      <c r="C477">
        <v>90</v>
      </c>
      <c r="D477">
        <v>5</v>
      </c>
      <c r="E477">
        <v>0</v>
      </c>
      <c r="F477">
        <v>354.79065225099799</v>
      </c>
      <c r="G477">
        <v>2</v>
      </c>
      <c r="H477">
        <v>983.57407536107803</v>
      </c>
      <c r="I477">
        <v>44.770206838003404</v>
      </c>
      <c r="J477">
        <v>216.368843078613</v>
      </c>
    </row>
    <row r="478" spans="1:10">
      <c r="A478">
        <v>6</v>
      </c>
      <c r="B478">
        <v>12</v>
      </c>
      <c r="C478">
        <v>90</v>
      </c>
      <c r="D478">
        <v>5</v>
      </c>
      <c r="E478">
        <v>1</v>
      </c>
      <c r="F478">
        <v>239.935256496992</v>
      </c>
      <c r="G478">
        <v>1</v>
      </c>
      <c r="H478">
        <v>975.75456044457803</v>
      </c>
      <c r="I478">
        <v>0</v>
      </c>
      <c r="J478">
        <v>8.1063961982726997</v>
      </c>
    </row>
    <row r="479" spans="1:10">
      <c r="A479">
        <v>6</v>
      </c>
      <c r="B479">
        <v>12</v>
      </c>
      <c r="C479">
        <v>90</v>
      </c>
      <c r="D479">
        <v>5</v>
      </c>
      <c r="E479">
        <v>2</v>
      </c>
      <c r="F479">
        <v>257.12929519028</v>
      </c>
      <c r="G479">
        <v>1</v>
      </c>
      <c r="H479">
        <v>1067.2027218005101</v>
      </c>
      <c r="I479" s="1">
        <v>2.1740081880363901E-6</v>
      </c>
      <c r="J479">
        <v>21.886256933212199</v>
      </c>
    </row>
    <row r="480" spans="1:10">
      <c r="A480">
        <v>6</v>
      </c>
      <c r="B480">
        <v>12</v>
      </c>
      <c r="C480">
        <v>90</v>
      </c>
      <c r="D480">
        <v>5</v>
      </c>
      <c r="E480">
        <v>3</v>
      </c>
      <c r="F480">
        <v>430.74861832323899</v>
      </c>
      <c r="G480">
        <v>2</v>
      </c>
      <c r="H480">
        <v>1348.6882106839801</v>
      </c>
      <c r="I480">
        <v>46.399052627158198</v>
      </c>
      <c r="J480">
        <v>221.26784229278499</v>
      </c>
    </row>
    <row r="481" spans="1:10">
      <c r="A481">
        <v>6</v>
      </c>
      <c r="B481">
        <v>12</v>
      </c>
      <c r="C481">
        <v>90</v>
      </c>
      <c r="D481">
        <v>5</v>
      </c>
      <c r="E481">
        <v>4</v>
      </c>
      <c r="F481">
        <v>482.93037663362401</v>
      </c>
      <c r="G481">
        <v>2</v>
      </c>
      <c r="H481">
        <v>1287.23443902899</v>
      </c>
      <c r="I481">
        <v>48.2161783821577</v>
      </c>
      <c r="J481">
        <v>136.35881328582701</v>
      </c>
    </row>
    <row r="482" spans="1:10">
      <c r="A482">
        <v>6</v>
      </c>
      <c r="B482">
        <v>14</v>
      </c>
      <c r="C482">
        <v>30</v>
      </c>
      <c r="D482">
        <v>2</v>
      </c>
      <c r="E482">
        <v>0</v>
      </c>
      <c r="F482">
        <v>786.22065272088003</v>
      </c>
      <c r="G482">
        <v>4</v>
      </c>
      <c r="H482">
        <v>2534.3292595899702</v>
      </c>
      <c r="I482">
        <v>83.6809459740211</v>
      </c>
      <c r="J482">
        <v>126.815947055816</v>
      </c>
    </row>
    <row r="483" spans="1:10">
      <c r="A483">
        <v>6</v>
      </c>
      <c r="B483">
        <v>14</v>
      </c>
      <c r="C483">
        <v>30</v>
      </c>
      <c r="D483">
        <v>2</v>
      </c>
      <c r="E483">
        <v>1</v>
      </c>
      <c r="F483">
        <v>627.53699655563105</v>
      </c>
      <c r="G483">
        <v>3</v>
      </c>
      <c r="H483">
        <v>2254.4155596901701</v>
      </c>
      <c r="I483">
        <v>46.421195193496601</v>
      </c>
      <c r="J483">
        <v>300.007714748382</v>
      </c>
    </row>
    <row r="484" spans="1:10">
      <c r="A484">
        <v>6</v>
      </c>
      <c r="B484">
        <v>14</v>
      </c>
      <c r="C484">
        <v>30</v>
      </c>
      <c r="D484">
        <v>2</v>
      </c>
      <c r="E484">
        <v>2</v>
      </c>
      <c r="F484">
        <v>704.60461060424905</v>
      </c>
      <c r="G484">
        <v>3</v>
      </c>
      <c r="H484">
        <v>2727.32555312159</v>
      </c>
      <c r="I484">
        <v>65.865135799404698</v>
      </c>
      <c r="J484">
        <v>126.995377540588</v>
      </c>
    </row>
    <row r="485" spans="1:10">
      <c r="A485">
        <v>6</v>
      </c>
      <c r="B485">
        <v>14</v>
      </c>
      <c r="C485">
        <v>30</v>
      </c>
      <c r="D485">
        <v>2</v>
      </c>
      <c r="E485">
        <v>3</v>
      </c>
      <c r="F485">
        <v>888.46761354381999</v>
      </c>
      <c r="G485">
        <v>4</v>
      </c>
      <c r="H485">
        <v>3045.1072624958401</v>
      </c>
      <c r="I485">
        <v>74.918534442770607</v>
      </c>
      <c r="J485">
        <v>128.16930437088001</v>
      </c>
    </row>
    <row r="486" spans="1:10">
      <c r="A486">
        <v>6</v>
      </c>
      <c r="B486">
        <v>14</v>
      </c>
      <c r="C486">
        <v>30</v>
      </c>
      <c r="D486">
        <v>2</v>
      </c>
      <c r="E486">
        <v>4</v>
      </c>
      <c r="F486">
        <v>933.58867223162997</v>
      </c>
      <c r="G486">
        <v>4</v>
      </c>
      <c r="H486">
        <v>3117.8854673022602</v>
      </c>
      <c r="I486">
        <v>81.118330176342596</v>
      </c>
      <c r="J486">
        <v>158.43199181556699</v>
      </c>
    </row>
    <row r="487" spans="1:10">
      <c r="A487">
        <v>6</v>
      </c>
      <c r="B487">
        <v>14</v>
      </c>
      <c r="C487">
        <v>30</v>
      </c>
      <c r="D487">
        <v>3</v>
      </c>
      <c r="E487">
        <v>0</v>
      </c>
      <c r="F487">
        <v>596.22461320914999</v>
      </c>
      <c r="G487">
        <v>3</v>
      </c>
      <c r="H487">
        <v>1719.81347494748</v>
      </c>
      <c r="I487">
        <v>70.794319671781693</v>
      </c>
      <c r="J487">
        <v>300.03581428527798</v>
      </c>
    </row>
    <row r="488" spans="1:10">
      <c r="A488">
        <v>6</v>
      </c>
      <c r="B488">
        <v>14</v>
      </c>
      <c r="C488">
        <v>30</v>
      </c>
      <c r="D488">
        <v>3</v>
      </c>
      <c r="E488">
        <v>1</v>
      </c>
      <c r="F488">
        <v>468.69205649620898</v>
      </c>
      <c r="G488">
        <v>2</v>
      </c>
      <c r="H488">
        <v>1516.5978006181299</v>
      </c>
      <c r="I488">
        <v>43.495342268496699</v>
      </c>
      <c r="J488">
        <v>287.53651618957502</v>
      </c>
    </row>
    <row r="489" spans="1:10">
      <c r="A489">
        <v>6</v>
      </c>
      <c r="B489">
        <v>14</v>
      </c>
      <c r="C489">
        <v>30</v>
      </c>
      <c r="D489">
        <v>3</v>
      </c>
      <c r="E489">
        <v>2</v>
      </c>
      <c r="F489">
        <v>506.65062251150903</v>
      </c>
      <c r="G489">
        <v>2</v>
      </c>
      <c r="H489">
        <v>1781.35735586541</v>
      </c>
      <c r="I489">
        <v>32.804260943770601</v>
      </c>
      <c r="J489">
        <v>266.90115189552301</v>
      </c>
    </row>
    <row r="490" spans="1:10">
      <c r="A490">
        <v>6</v>
      </c>
      <c r="B490">
        <v>14</v>
      </c>
      <c r="C490">
        <v>30</v>
      </c>
      <c r="D490">
        <v>3</v>
      </c>
      <c r="E490">
        <v>3</v>
      </c>
      <c r="F490">
        <v>630.58427294242495</v>
      </c>
      <c r="G490">
        <v>3</v>
      </c>
      <c r="H490">
        <v>2265.9319949568398</v>
      </c>
      <c r="I490">
        <v>70.921192230235604</v>
      </c>
      <c r="J490">
        <v>171.779814243316</v>
      </c>
    </row>
    <row r="491" spans="1:10">
      <c r="A491">
        <v>6</v>
      </c>
      <c r="B491">
        <v>14</v>
      </c>
      <c r="C491">
        <v>30</v>
      </c>
      <c r="D491">
        <v>3</v>
      </c>
      <c r="E491">
        <v>4</v>
      </c>
      <c r="F491">
        <v>702.35567469819205</v>
      </c>
      <c r="G491">
        <v>3</v>
      </c>
      <c r="H491">
        <v>2167.6765380972702</v>
      </c>
      <c r="I491">
        <v>64.596541827517797</v>
      </c>
      <c r="J491">
        <v>180.51532697677601</v>
      </c>
    </row>
    <row r="492" spans="1:10">
      <c r="A492">
        <v>6</v>
      </c>
      <c r="B492">
        <v>14</v>
      </c>
      <c r="C492">
        <v>30</v>
      </c>
      <c r="D492">
        <v>4</v>
      </c>
      <c r="E492">
        <v>0</v>
      </c>
      <c r="F492">
        <v>390.77276682411798</v>
      </c>
      <c r="G492">
        <v>2</v>
      </c>
      <c r="H492">
        <v>1230.66125527091</v>
      </c>
      <c r="I492">
        <v>58.263546375930602</v>
      </c>
      <c r="J492">
        <v>143.71836876869199</v>
      </c>
    </row>
    <row r="493" spans="1:10">
      <c r="A493">
        <v>6</v>
      </c>
      <c r="B493">
        <v>14</v>
      </c>
      <c r="C493">
        <v>30</v>
      </c>
      <c r="D493">
        <v>4</v>
      </c>
      <c r="E493">
        <v>1</v>
      </c>
      <c r="F493">
        <v>342.22288988399498</v>
      </c>
      <c r="G493">
        <v>2</v>
      </c>
      <c r="H493">
        <v>1224.2725803588701</v>
      </c>
      <c r="I493">
        <v>48.583601093853098</v>
      </c>
      <c r="J493">
        <v>236.410389661788</v>
      </c>
    </row>
    <row r="494" spans="1:10">
      <c r="A494">
        <v>6</v>
      </c>
      <c r="B494">
        <v>14</v>
      </c>
      <c r="C494">
        <v>30</v>
      </c>
      <c r="D494">
        <v>4</v>
      </c>
      <c r="E494">
        <v>2</v>
      </c>
      <c r="F494">
        <v>374.44640853370402</v>
      </c>
      <c r="G494">
        <v>2</v>
      </c>
      <c r="H494">
        <v>1436.98836408788</v>
      </c>
      <c r="I494">
        <v>65.984187544772894</v>
      </c>
      <c r="J494">
        <v>124.621161460876</v>
      </c>
    </row>
    <row r="495" spans="1:10">
      <c r="A495">
        <v>6</v>
      </c>
      <c r="B495">
        <v>14</v>
      </c>
      <c r="C495">
        <v>30</v>
      </c>
      <c r="D495">
        <v>4</v>
      </c>
      <c r="E495">
        <v>3</v>
      </c>
      <c r="F495">
        <v>461.95435532978098</v>
      </c>
      <c r="G495">
        <v>2</v>
      </c>
      <c r="H495">
        <v>1617.68643059749</v>
      </c>
      <c r="I495">
        <v>59.708764634255203</v>
      </c>
      <c r="J495">
        <v>134.909672260284</v>
      </c>
    </row>
    <row r="496" spans="1:10">
      <c r="A496">
        <v>6</v>
      </c>
      <c r="B496">
        <v>14</v>
      </c>
      <c r="C496">
        <v>30</v>
      </c>
      <c r="D496">
        <v>4</v>
      </c>
      <c r="E496">
        <v>4</v>
      </c>
      <c r="F496">
        <v>537.61341248947497</v>
      </c>
      <c r="G496">
        <v>2</v>
      </c>
      <c r="H496">
        <v>1587.6880411813399</v>
      </c>
      <c r="I496">
        <v>46.866748853276</v>
      </c>
      <c r="J496">
        <v>125.878272294998</v>
      </c>
    </row>
    <row r="497" spans="1:10">
      <c r="A497">
        <v>6</v>
      </c>
      <c r="B497">
        <v>14</v>
      </c>
      <c r="C497">
        <v>30</v>
      </c>
      <c r="D497">
        <v>5</v>
      </c>
      <c r="E497">
        <v>0</v>
      </c>
      <c r="F497">
        <v>331.309174455392</v>
      </c>
      <c r="G497">
        <v>2</v>
      </c>
      <c r="H497">
        <v>1072.7476201992599</v>
      </c>
      <c r="I497">
        <v>64.453020102090207</v>
      </c>
      <c r="J497">
        <v>173.652084350585</v>
      </c>
    </row>
    <row r="498" spans="1:10">
      <c r="A498">
        <v>6</v>
      </c>
      <c r="B498">
        <v>14</v>
      </c>
      <c r="C498">
        <v>30</v>
      </c>
      <c r="D498">
        <v>5</v>
      </c>
      <c r="E498">
        <v>1</v>
      </c>
      <c r="F498">
        <v>245.39978738990001</v>
      </c>
      <c r="G498">
        <v>1</v>
      </c>
      <c r="H498">
        <v>1001.46587624493</v>
      </c>
      <c r="I498" s="1">
        <v>1.0947456039397401E-6</v>
      </c>
      <c r="J498">
        <v>37.631685256958001</v>
      </c>
    </row>
    <row r="499" spans="1:10">
      <c r="A499">
        <v>6</v>
      </c>
      <c r="B499">
        <v>14</v>
      </c>
      <c r="C499">
        <v>30</v>
      </c>
      <c r="D499">
        <v>5</v>
      </c>
      <c r="E499">
        <v>2</v>
      </c>
      <c r="F499">
        <v>335.43090860163602</v>
      </c>
      <c r="G499">
        <v>2</v>
      </c>
      <c r="H499">
        <v>1158.11019580632</v>
      </c>
      <c r="I499">
        <v>56.331993740183897</v>
      </c>
      <c r="J499">
        <v>203.12403464317299</v>
      </c>
    </row>
    <row r="500" spans="1:10">
      <c r="A500">
        <v>6</v>
      </c>
      <c r="B500">
        <v>14</v>
      </c>
      <c r="C500">
        <v>30</v>
      </c>
      <c r="D500">
        <v>5</v>
      </c>
      <c r="E500">
        <v>3</v>
      </c>
      <c r="F500">
        <v>395.37899513451401</v>
      </c>
      <c r="G500">
        <v>2</v>
      </c>
      <c r="H500">
        <v>1420.68336685647</v>
      </c>
      <c r="I500">
        <v>62.3853292087461</v>
      </c>
      <c r="J500">
        <v>126.594290733337</v>
      </c>
    </row>
    <row r="501" spans="1:10">
      <c r="A501">
        <v>6</v>
      </c>
      <c r="B501">
        <v>14</v>
      </c>
      <c r="C501">
        <v>30</v>
      </c>
      <c r="D501">
        <v>5</v>
      </c>
      <c r="E501">
        <v>4</v>
      </c>
      <c r="F501">
        <v>453.13381649892199</v>
      </c>
      <c r="G501">
        <v>2</v>
      </c>
      <c r="H501">
        <v>1320.8639730186901</v>
      </c>
      <c r="I501">
        <v>59.160892530547599</v>
      </c>
      <c r="J501">
        <v>122.137638807296</v>
      </c>
    </row>
    <row r="502" spans="1:10">
      <c r="A502">
        <v>6</v>
      </c>
      <c r="B502">
        <v>14</v>
      </c>
      <c r="C502">
        <v>60</v>
      </c>
      <c r="D502">
        <v>2</v>
      </c>
      <c r="E502">
        <v>0</v>
      </c>
      <c r="F502">
        <v>880.781108487393</v>
      </c>
      <c r="G502">
        <v>4</v>
      </c>
      <c r="H502">
        <v>2693.61861031629</v>
      </c>
      <c r="I502">
        <v>81.159193725083398</v>
      </c>
      <c r="J502">
        <v>174.01164031028699</v>
      </c>
    </row>
    <row r="503" spans="1:10">
      <c r="A503">
        <v>6</v>
      </c>
      <c r="B503">
        <v>14</v>
      </c>
      <c r="C503">
        <v>60</v>
      </c>
      <c r="D503">
        <v>2</v>
      </c>
      <c r="E503">
        <v>1</v>
      </c>
      <c r="F503">
        <v>687.53699655563105</v>
      </c>
      <c r="G503">
        <v>3</v>
      </c>
      <c r="H503">
        <v>2431.4368252857798</v>
      </c>
      <c r="I503">
        <v>69.165554983415305</v>
      </c>
      <c r="J503">
        <v>156.049840927124</v>
      </c>
    </row>
    <row r="504" spans="1:10">
      <c r="A504">
        <v>6</v>
      </c>
      <c r="B504">
        <v>14</v>
      </c>
      <c r="C504">
        <v>60</v>
      </c>
      <c r="D504">
        <v>2</v>
      </c>
      <c r="E504">
        <v>2</v>
      </c>
      <c r="F504">
        <v>722.97495524132205</v>
      </c>
      <c r="G504">
        <v>3</v>
      </c>
      <c r="H504">
        <v>2961.7205966349102</v>
      </c>
      <c r="I504">
        <v>53.2454826182814</v>
      </c>
      <c r="J504">
        <v>125.692512750625</v>
      </c>
    </row>
    <row r="505" spans="1:10">
      <c r="A505">
        <v>6</v>
      </c>
      <c r="B505">
        <v>14</v>
      </c>
      <c r="C505">
        <v>60</v>
      </c>
      <c r="D505">
        <v>2</v>
      </c>
      <c r="E505">
        <v>3</v>
      </c>
      <c r="F505">
        <v>976.67634651220703</v>
      </c>
      <c r="G505">
        <v>4</v>
      </c>
      <c r="H505">
        <v>3250.2461742691798</v>
      </c>
      <c r="I505">
        <v>83.162424185675505</v>
      </c>
      <c r="J505">
        <v>142.90858101844699</v>
      </c>
    </row>
    <row r="506" spans="1:10">
      <c r="A506">
        <v>6</v>
      </c>
      <c r="B506">
        <v>14</v>
      </c>
      <c r="C506">
        <v>60</v>
      </c>
      <c r="D506">
        <v>2</v>
      </c>
      <c r="E506">
        <v>4</v>
      </c>
      <c r="F506">
        <v>1038.3124787387101</v>
      </c>
      <c r="G506">
        <v>4</v>
      </c>
      <c r="H506">
        <v>3275.0204471468601</v>
      </c>
      <c r="I506">
        <v>59.415675496882301</v>
      </c>
      <c r="J506">
        <v>247.328148841857</v>
      </c>
    </row>
    <row r="507" spans="1:10">
      <c r="A507">
        <v>6</v>
      </c>
      <c r="B507">
        <v>14</v>
      </c>
      <c r="C507">
        <v>60</v>
      </c>
      <c r="D507">
        <v>3</v>
      </c>
      <c r="E507">
        <v>0</v>
      </c>
      <c r="F507">
        <v>618.69854224545395</v>
      </c>
      <c r="G507">
        <v>3</v>
      </c>
      <c r="H507">
        <v>1811.6697441195299</v>
      </c>
      <c r="I507">
        <v>70.303086986817107</v>
      </c>
      <c r="J507">
        <v>235.990413427352</v>
      </c>
    </row>
    <row r="508" spans="1:10">
      <c r="A508">
        <v>6</v>
      </c>
      <c r="B508">
        <v>14</v>
      </c>
      <c r="C508">
        <v>60</v>
      </c>
      <c r="D508">
        <v>3</v>
      </c>
      <c r="E508">
        <v>1</v>
      </c>
      <c r="F508">
        <v>498.69205649620898</v>
      </c>
      <c r="G508">
        <v>2</v>
      </c>
      <c r="H508">
        <v>1570.0071885846901</v>
      </c>
      <c r="I508">
        <v>44.798505817084397</v>
      </c>
      <c r="J508">
        <v>300.02374005317603</v>
      </c>
    </row>
    <row r="509" spans="1:10">
      <c r="A509">
        <v>6</v>
      </c>
      <c r="B509">
        <v>14</v>
      </c>
      <c r="C509">
        <v>60</v>
      </c>
      <c r="D509">
        <v>3</v>
      </c>
      <c r="E509">
        <v>2</v>
      </c>
      <c r="F509">
        <v>547.367590644296</v>
      </c>
      <c r="G509">
        <v>2</v>
      </c>
      <c r="H509">
        <v>1945.3573302587199</v>
      </c>
      <c r="I509">
        <v>38.571637581005199</v>
      </c>
      <c r="J509">
        <v>153.14543962478601</v>
      </c>
    </row>
    <row r="510" spans="1:10">
      <c r="A510">
        <v>6</v>
      </c>
      <c r="B510">
        <v>14</v>
      </c>
      <c r="C510">
        <v>60</v>
      </c>
      <c r="D510">
        <v>3</v>
      </c>
      <c r="E510">
        <v>3</v>
      </c>
      <c r="F510">
        <v>678.47552943142603</v>
      </c>
      <c r="G510">
        <v>3</v>
      </c>
      <c r="H510">
        <v>2344.9165342111301</v>
      </c>
      <c r="I510">
        <v>76.532365710782997</v>
      </c>
      <c r="J510">
        <v>272.58086490631098</v>
      </c>
    </row>
    <row r="511" spans="1:10">
      <c r="A511">
        <v>6</v>
      </c>
      <c r="B511">
        <v>14</v>
      </c>
      <c r="C511">
        <v>60</v>
      </c>
      <c r="D511">
        <v>3</v>
      </c>
      <c r="E511">
        <v>4</v>
      </c>
      <c r="F511">
        <v>724.85396724191196</v>
      </c>
      <c r="G511">
        <v>3</v>
      </c>
      <c r="H511">
        <v>2330.5919967365799</v>
      </c>
      <c r="I511">
        <v>70.088544905281594</v>
      </c>
      <c r="J511">
        <v>238.16991877555799</v>
      </c>
    </row>
    <row r="512" spans="1:10">
      <c r="A512">
        <v>6</v>
      </c>
      <c r="B512">
        <v>14</v>
      </c>
      <c r="C512">
        <v>60</v>
      </c>
      <c r="D512">
        <v>4</v>
      </c>
      <c r="E512">
        <v>0</v>
      </c>
      <c r="F512">
        <v>462.99991568579799</v>
      </c>
      <c r="G512">
        <v>2</v>
      </c>
      <c r="H512">
        <v>1305.20606878903</v>
      </c>
      <c r="I512">
        <v>53.219012676991603</v>
      </c>
      <c r="J512">
        <v>157.70888280868499</v>
      </c>
    </row>
    <row r="513" spans="1:10">
      <c r="A513">
        <v>6</v>
      </c>
      <c r="B513">
        <v>14</v>
      </c>
      <c r="C513">
        <v>60</v>
      </c>
      <c r="D513">
        <v>4</v>
      </c>
      <c r="E513">
        <v>1</v>
      </c>
      <c r="F513">
        <v>369.36896618634103</v>
      </c>
      <c r="G513">
        <v>2</v>
      </c>
      <c r="H513">
        <v>1257.1445148730299</v>
      </c>
      <c r="I513">
        <v>48.504878367276099</v>
      </c>
      <c r="J513">
        <v>211.708555459976</v>
      </c>
    </row>
    <row r="514" spans="1:10">
      <c r="A514">
        <v>6</v>
      </c>
      <c r="B514">
        <v>14</v>
      </c>
      <c r="C514">
        <v>60</v>
      </c>
      <c r="D514">
        <v>4</v>
      </c>
      <c r="E514">
        <v>2</v>
      </c>
      <c r="F514">
        <v>440.58456100002201</v>
      </c>
      <c r="G514">
        <v>2</v>
      </c>
      <c r="H514">
        <v>1504.1092119066</v>
      </c>
      <c r="I514">
        <v>56.1535340947813</v>
      </c>
      <c r="J514">
        <v>161.529045581817</v>
      </c>
    </row>
    <row r="515" spans="1:10">
      <c r="A515">
        <v>6</v>
      </c>
      <c r="B515">
        <v>14</v>
      </c>
      <c r="C515">
        <v>60</v>
      </c>
      <c r="D515">
        <v>4</v>
      </c>
      <c r="E515">
        <v>3</v>
      </c>
      <c r="F515">
        <v>491.95434891596301</v>
      </c>
      <c r="G515">
        <v>2</v>
      </c>
      <c r="H515">
        <v>1696.96184466361</v>
      </c>
      <c r="I515">
        <v>39.746584169197199</v>
      </c>
      <c r="J515">
        <v>300.00811624526898</v>
      </c>
    </row>
    <row r="516" spans="1:10">
      <c r="A516">
        <v>6</v>
      </c>
      <c r="B516">
        <v>14</v>
      </c>
      <c r="C516">
        <v>60</v>
      </c>
      <c r="D516">
        <v>4</v>
      </c>
      <c r="E516">
        <v>4</v>
      </c>
      <c r="F516">
        <v>567.61341248947497</v>
      </c>
      <c r="G516">
        <v>2</v>
      </c>
      <c r="H516">
        <v>1651.18587929097</v>
      </c>
      <c r="I516">
        <v>46.895052383868297</v>
      </c>
      <c r="J516">
        <v>136.59454035758901</v>
      </c>
    </row>
    <row r="517" spans="1:10">
      <c r="A517">
        <v>6</v>
      </c>
      <c r="B517">
        <v>14</v>
      </c>
      <c r="C517">
        <v>60</v>
      </c>
      <c r="D517">
        <v>5</v>
      </c>
      <c r="E517">
        <v>0</v>
      </c>
      <c r="F517">
        <v>418.05423920603903</v>
      </c>
      <c r="G517">
        <v>2</v>
      </c>
      <c r="H517">
        <v>1146.24590733073</v>
      </c>
      <c r="I517">
        <v>61.853994226704302</v>
      </c>
      <c r="J517">
        <v>126.187262058258</v>
      </c>
    </row>
    <row r="518" spans="1:10">
      <c r="A518">
        <v>6</v>
      </c>
      <c r="B518">
        <v>14</v>
      </c>
      <c r="C518">
        <v>60</v>
      </c>
      <c r="D518">
        <v>5</v>
      </c>
      <c r="E518">
        <v>1</v>
      </c>
      <c r="F518">
        <v>245.39978738990001</v>
      </c>
      <c r="G518">
        <v>1</v>
      </c>
      <c r="H518">
        <v>1001.46587624493</v>
      </c>
      <c r="I518" s="1">
        <v>1.0947456039397401E-6</v>
      </c>
      <c r="J518">
        <v>37.263316154479902</v>
      </c>
    </row>
    <row r="519" spans="1:10">
      <c r="A519">
        <v>6</v>
      </c>
      <c r="B519">
        <v>14</v>
      </c>
      <c r="C519">
        <v>60</v>
      </c>
      <c r="D519">
        <v>5</v>
      </c>
      <c r="E519">
        <v>2</v>
      </c>
      <c r="F519">
        <v>385.80691125309397</v>
      </c>
      <c r="G519">
        <v>2</v>
      </c>
      <c r="H519">
        <v>1202.1020999894199</v>
      </c>
      <c r="I519">
        <v>59.381849829779803</v>
      </c>
      <c r="J519">
        <v>142.392160892486</v>
      </c>
    </row>
    <row r="520" spans="1:10">
      <c r="A520">
        <v>6</v>
      </c>
      <c r="B520">
        <v>14</v>
      </c>
      <c r="C520">
        <v>60</v>
      </c>
      <c r="D520">
        <v>5</v>
      </c>
      <c r="E520">
        <v>3</v>
      </c>
      <c r="F520">
        <v>425.37899513451202</v>
      </c>
      <c r="G520">
        <v>2</v>
      </c>
      <c r="H520">
        <v>1461.42947916046</v>
      </c>
      <c r="I520">
        <v>57.659861167475498</v>
      </c>
      <c r="J520">
        <v>156.02728915214499</v>
      </c>
    </row>
    <row r="521" spans="1:10">
      <c r="A521">
        <v>6</v>
      </c>
      <c r="B521">
        <v>14</v>
      </c>
      <c r="C521">
        <v>60</v>
      </c>
      <c r="D521">
        <v>5</v>
      </c>
      <c r="E521">
        <v>4</v>
      </c>
      <c r="F521">
        <v>483.13379777092098</v>
      </c>
      <c r="G521">
        <v>2</v>
      </c>
      <c r="H521">
        <v>1353.7650055561201</v>
      </c>
      <c r="I521">
        <v>34.798019056798502</v>
      </c>
      <c r="J521">
        <v>300.01547384262</v>
      </c>
    </row>
    <row r="522" spans="1:10">
      <c r="A522">
        <v>6</v>
      </c>
      <c r="B522">
        <v>14</v>
      </c>
      <c r="C522">
        <v>90</v>
      </c>
      <c r="D522">
        <v>2</v>
      </c>
      <c r="E522">
        <v>0</v>
      </c>
      <c r="F522">
        <v>970.78111043178103</v>
      </c>
      <c r="G522">
        <v>4</v>
      </c>
      <c r="H522">
        <v>2984.3866647978798</v>
      </c>
      <c r="I522">
        <v>70.884426734235802</v>
      </c>
      <c r="J522">
        <v>126.358147621154</v>
      </c>
    </row>
    <row r="523" spans="1:10">
      <c r="A523">
        <v>6</v>
      </c>
      <c r="B523">
        <v>14</v>
      </c>
      <c r="C523">
        <v>90</v>
      </c>
      <c r="D523">
        <v>2</v>
      </c>
      <c r="E523">
        <v>1</v>
      </c>
      <c r="F523">
        <v>807.61556799731102</v>
      </c>
      <c r="G523">
        <v>3</v>
      </c>
      <c r="H523">
        <v>2668.1677068290601</v>
      </c>
      <c r="I523">
        <v>59.522558153639302</v>
      </c>
      <c r="J523">
        <v>122.231983423233</v>
      </c>
    </row>
    <row r="524" spans="1:10">
      <c r="A524">
        <v>6</v>
      </c>
      <c r="B524">
        <v>14</v>
      </c>
      <c r="C524">
        <v>90</v>
      </c>
      <c r="D524">
        <v>2</v>
      </c>
      <c r="E524">
        <v>2</v>
      </c>
      <c r="F524">
        <v>782.97495524130102</v>
      </c>
      <c r="G524">
        <v>3</v>
      </c>
      <c r="H524">
        <v>3239.74853519105</v>
      </c>
      <c r="I524">
        <v>58.259377091181697</v>
      </c>
      <c r="J524">
        <v>130.221540212631</v>
      </c>
    </row>
    <row r="525" spans="1:10">
      <c r="A525">
        <v>6</v>
      </c>
      <c r="B525">
        <v>14</v>
      </c>
      <c r="C525">
        <v>90</v>
      </c>
      <c r="D525">
        <v>2</v>
      </c>
      <c r="E525">
        <v>3</v>
      </c>
      <c r="F525">
        <v>1068.46585225576</v>
      </c>
      <c r="G525">
        <v>4</v>
      </c>
      <c r="H525">
        <v>3485.1594084162198</v>
      </c>
      <c r="I525">
        <v>82.154045259699998</v>
      </c>
      <c r="J525">
        <v>234.222102880477</v>
      </c>
    </row>
    <row r="526" spans="1:10">
      <c r="A526">
        <v>6</v>
      </c>
      <c r="B526">
        <v>14</v>
      </c>
      <c r="C526">
        <v>90</v>
      </c>
      <c r="D526">
        <v>2</v>
      </c>
      <c r="E526">
        <v>4</v>
      </c>
      <c r="F526">
        <v>1095.5954025169401</v>
      </c>
      <c r="G526">
        <v>4</v>
      </c>
      <c r="H526">
        <v>3659.48578867169</v>
      </c>
      <c r="I526">
        <v>58.011033498783902</v>
      </c>
      <c r="J526">
        <v>300.00583338737403</v>
      </c>
    </row>
    <row r="527" spans="1:10">
      <c r="A527">
        <v>6</v>
      </c>
      <c r="B527">
        <v>14</v>
      </c>
      <c r="C527">
        <v>90</v>
      </c>
      <c r="D527">
        <v>3</v>
      </c>
      <c r="E527">
        <v>0</v>
      </c>
      <c r="F527">
        <v>676.62606812183105</v>
      </c>
      <c r="G527">
        <v>3</v>
      </c>
      <c r="H527">
        <v>1967.4624688443</v>
      </c>
      <c r="I527">
        <v>68.493501461012002</v>
      </c>
      <c r="J527">
        <v>300.01396775245598</v>
      </c>
    </row>
    <row r="528" spans="1:10">
      <c r="A528">
        <v>6</v>
      </c>
      <c r="B528">
        <v>14</v>
      </c>
      <c r="C528">
        <v>90</v>
      </c>
      <c r="D528">
        <v>3</v>
      </c>
      <c r="E528">
        <v>1</v>
      </c>
      <c r="F528">
        <v>528.69205649620903</v>
      </c>
      <c r="G528">
        <v>2</v>
      </c>
      <c r="H528">
        <v>1623.4165765512601</v>
      </c>
      <c r="I528">
        <v>37.682100217657499</v>
      </c>
      <c r="J528">
        <v>300.01740121841402</v>
      </c>
    </row>
    <row r="529" spans="1:10">
      <c r="A529">
        <v>6</v>
      </c>
      <c r="B529">
        <v>14</v>
      </c>
      <c r="C529">
        <v>90</v>
      </c>
      <c r="D529">
        <v>3</v>
      </c>
      <c r="E529">
        <v>2</v>
      </c>
      <c r="F529">
        <v>560.51029362675501</v>
      </c>
      <c r="G529">
        <v>2</v>
      </c>
      <c r="H529">
        <v>2052.0401556215902</v>
      </c>
      <c r="I529">
        <v>45.160692684968502</v>
      </c>
      <c r="J529">
        <v>122.449258327484</v>
      </c>
    </row>
    <row r="530" spans="1:10">
      <c r="A530">
        <v>6</v>
      </c>
      <c r="B530">
        <v>14</v>
      </c>
      <c r="C530">
        <v>90</v>
      </c>
      <c r="D530">
        <v>3</v>
      </c>
      <c r="E530">
        <v>3</v>
      </c>
      <c r="F530">
        <v>741.91707437676098</v>
      </c>
      <c r="G530">
        <v>3</v>
      </c>
      <c r="H530">
        <v>2454.5262119860899</v>
      </c>
      <c r="I530">
        <v>71.603798893202196</v>
      </c>
      <c r="J530">
        <v>300.08676528930602</v>
      </c>
    </row>
    <row r="531" spans="1:10">
      <c r="A531">
        <v>6</v>
      </c>
      <c r="B531">
        <v>14</v>
      </c>
      <c r="C531">
        <v>90</v>
      </c>
      <c r="D531">
        <v>3</v>
      </c>
      <c r="E531">
        <v>4</v>
      </c>
      <c r="F531">
        <v>818.93487722416398</v>
      </c>
      <c r="G531">
        <v>3</v>
      </c>
      <c r="H531">
        <v>2423.92818698459</v>
      </c>
      <c r="I531">
        <v>62.462008767394501</v>
      </c>
      <c r="J531">
        <v>210.52449345588599</v>
      </c>
    </row>
    <row r="532" spans="1:10">
      <c r="A532">
        <v>6</v>
      </c>
      <c r="B532">
        <v>14</v>
      </c>
      <c r="C532">
        <v>90</v>
      </c>
      <c r="D532">
        <v>4</v>
      </c>
      <c r="E532">
        <v>0</v>
      </c>
      <c r="F532">
        <v>450.77276682411798</v>
      </c>
      <c r="G532">
        <v>2</v>
      </c>
      <c r="H532">
        <v>1383.92520821518</v>
      </c>
      <c r="I532">
        <v>50.150669648829997</v>
      </c>
      <c r="J532">
        <v>143.37800621986301</v>
      </c>
    </row>
    <row r="533" spans="1:10">
      <c r="A533">
        <v>6</v>
      </c>
      <c r="B533">
        <v>14</v>
      </c>
      <c r="C533">
        <v>90</v>
      </c>
      <c r="D533">
        <v>4</v>
      </c>
      <c r="E533">
        <v>1</v>
      </c>
      <c r="F533">
        <v>399.36895748982101</v>
      </c>
      <c r="G533">
        <v>2</v>
      </c>
      <c r="H533">
        <v>1293.4644432032801</v>
      </c>
      <c r="I533">
        <v>33.438400185775699</v>
      </c>
      <c r="J533">
        <v>300.02353739738402</v>
      </c>
    </row>
    <row r="534" spans="1:10">
      <c r="A534">
        <v>6</v>
      </c>
      <c r="B534">
        <v>14</v>
      </c>
      <c r="C534">
        <v>90</v>
      </c>
      <c r="D534">
        <v>4</v>
      </c>
      <c r="E534">
        <v>2</v>
      </c>
      <c r="F534">
        <v>434.40365748328202</v>
      </c>
      <c r="G534">
        <v>2</v>
      </c>
      <c r="H534">
        <v>1571.43079251939</v>
      </c>
      <c r="I534">
        <v>34.9390250663647</v>
      </c>
      <c r="J534">
        <v>300.01373291015602</v>
      </c>
    </row>
    <row r="535" spans="1:10">
      <c r="A535">
        <v>6</v>
      </c>
      <c r="B535">
        <v>14</v>
      </c>
      <c r="C535">
        <v>90</v>
      </c>
      <c r="D535">
        <v>4</v>
      </c>
      <c r="E535">
        <v>3</v>
      </c>
      <c r="F535">
        <v>521.95435212287498</v>
      </c>
      <c r="G535">
        <v>2</v>
      </c>
      <c r="H535">
        <v>1776.23732269641</v>
      </c>
      <c r="I535">
        <v>34.930783122805401</v>
      </c>
      <c r="J535">
        <v>300.01013445854102</v>
      </c>
    </row>
    <row r="536" spans="1:10">
      <c r="A536">
        <v>6</v>
      </c>
      <c r="B536">
        <v>14</v>
      </c>
      <c r="C536">
        <v>90</v>
      </c>
      <c r="D536">
        <v>4</v>
      </c>
      <c r="E536">
        <v>4</v>
      </c>
      <c r="F536">
        <v>597.61341248947497</v>
      </c>
      <c r="G536">
        <v>2</v>
      </c>
      <c r="H536">
        <v>1714.6837174006</v>
      </c>
      <c r="I536">
        <v>47.4591448942748</v>
      </c>
      <c r="J536">
        <v>159.20863676071099</v>
      </c>
    </row>
    <row r="537" spans="1:10">
      <c r="A537">
        <v>6</v>
      </c>
      <c r="B537">
        <v>14</v>
      </c>
      <c r="C537">
        <v>90</v>
      </c>
      <c r="D537">
        <v>5</v>
      </c>
      <c r="E537">
        <v>0</v>
      </c>
      <c r="F537">
        <v>448.054237147425</v>
      </c>
      <c r="G537">
        <v>2</v>
      </c>
      <c r="H537">
        <v>1228.30819816335</v>
      </c>
      <c r="I537">
        <v>50.994214134730598</v>
      </c>
      <c r="J537">
        <v>300.02761650085398</v>
      </c>
    </row>
    <row r="538" spans="1:10">
      <c r="A538">
        <v>6</v>
      </c>
      <c r="B538">
        <v>14</v>
      </c>
      <c r="C538">
        <v>90</v>
      </c>
      <c r="D538">
        <v>5</v>
      </c>
      <c r="E538">
        <v>1</v>
      </c>
      <c r="F538">
        <v>245.39978738990001</v>
      </c>
      <c r="G538">
        <v>1</v>
      </c>
      <c r="H538">
        <v>1001.46587624493</v>
      </c>
      <c r="I538" s="1">
        <v>1.0947456039397401E-6</v>
      </c>
      <c r="J538">
        <v>37.287122726440401</v>
      </c>
    </row>
    <row r="539" spans="1:10">
      <c r="A539">
        <v>6</v>
      </c>
      <c r="B539">
        <v>14</v>
      </c>
      <c r="C539">
        <v>90</v>
      </c>
      <c r="D539">
        <v>5</v>
      </c>
      <c r="E539">
        <v>2</v>
      </c>
      <c r="F539">
        <v>302.07198421057399</v>
      </c>
      <c r="G539">
        <v>2</v>
      </c>
      <c r="H539">
        <v>1288.41350021178</v>
      </c>
      <c r="I539">
        <v>57.791359867014101</v>
      </c>
      <c r="J539">
        <v>123.90829658508299</v>
      </c>
    </row>
    <row r="540" spans="1:10">
      <c r="A540">
        <v>6</v>
      </c>
      <c r="B540">
        <v>14</v>
      </c>
      <c r="C540">
        <v>90</v>
      </c>
      <c r="D540">
        <v>5</v>
      </c>
      <c r="E540">
        <v>3</v>
      </c>
      <c r="F540">
        <v>455.37899513451299</v>
      </c>
      <c r="G540">
        <v>2</v>
      </c>
      <c r="H540">
        <v>1486.33043853346</v>
      </c>
      <c r="I540">
        <v>52.140954137963902</v>
      </c>
      <c r="J540">
        <v>151.93403911590499</v>
      </c>
    </row>
    <row r="541" spans="1:10">
      <c r="A541">
        <v>6</v>
      </c>
      <c r="B541">
        <v>14</v>
      </c>
      <c r="C541">
        <v>90</v>
      </c>
      <c r="D541">
        <v>5</v>
      </c>
      <c r="E541">
        <v>4</v>
      </c>
      <c r="F541">
        <v>513.13381649892199</v>
      </c>
      <c r="G541">
        <v>2</v>
      </c>
      <c r="H541">
        <v>1386.6661983387401</v>
      </c>
      <c r="I541">
        <v>41.884351414123699</v>
      </c>
      <c r="J541">
        <v>123.97334241867</v>
      </c>
    </row>
    <row r="542" spans="1:10" hidden="1">
      <c r="A542">
        <v>7</v>
      </c>
      <c r="B542">
        <v>10</v>
      </c>
      <c r="C542">
        <v>30</v>
      </c>
      <c r="D542">
        <v>2</v>
      </c>
      <c r="E542">
        <v>0</v>
      </c>
      <c r="F542">
        <v>743.56522317571296</v>
      </c>
      <c r="G542">
        <v>3</v>
      </c>
      <c r="H542">
        <v>2961.4261853473699</v>
      </c>
      <c r="I542">
        <v>81.6221859189002</v>
      </c>
      <c r="J542">
        <v>261.93332934379498</v>
      </c>
    </row>
    <row r="543" spans="1:10" hidden="1">
      <c r="A543">
        <v>7</v>
      </c>
      <c r="B543">
        <v>10</v>
      </c>
      <c r="C543">
        <v>30</v>
      </c>
      <c r="D543">
        <v>2</v>
      </c>
      <c r="E543">
        <v>1</v>
      </c>
      <c r="F543">
        <v>716.64294635592296</v>
      </c>
      <c r="G543">
        <v>3</v>
      </c>
      <c r="H543">
        <v>3148.1710190242302</v>
      </c>
      <c r="I543">
        <v>82.036002086746606</v>
      </c>
      <c r="J543">
        <v>208.52044534683199</v>
      </c>
    </row>
    <row r="544" spans="1:10" hidden="1">
      <c r="A544">
        <v>7</v>
      </c>
      <c r="B544">
        <v>10</v>
      </c>
      <c r="C544">
        <v>30</v>
      </c>
      <c r="D544">
        <v>2</v>
      </c>
      <c r="E544">
        <v>2</v>
      </c>
      <c r="F544">
        <v>651.24304537879095</v>
      </c>
      <c r="G544">
        <v>3</v>
      </c>
      <c r="H544">
        <v>2813.40506626768</v>
      </c>
      <c r="I544">
        <v>80.4261437130845</v>
      </c>
      <c r="J544">
        <v>300.03860187530501</v>
      </c>
    </row>
    <row r="545" spans="1:10" hidden="1">
      <c r="A545">
        <v>7</v>
      </c>
      <c r="B545">
        <v>10</v>
      </c>
      <c r="C545">
        <v>30</v>
      </c>
      <c r="D545">
        <v>2</v>
      </c>
      <c r="E545">
        <v>3</v>
      </c>
      <c r="F545">
        <v>769.89279406062997</v>
      </c>
      <c r="G545">
        <v>3</v>
      </c>
      <c r="H545">
        <v>3258.4952463376699</v>
      </c>
      <c r="I545">
        <v>77.821360446462094</v>
      </c>
      <c r="J545">
        <v>246.73441433906501</v>
      </c>
    </row>
    <row r="546" spans="1:10" hidden="1">
      <c r="A546">
        <v>7</v>
      </c>
      <c r="B546">
        <v>10</v>
      </c>
      <c r="C546">
        <v>30</v>
      </c>
      <c r="D546">
        <v>2</v>
      </c>
      <c r="E546">
        <v>4</v>
      </c>
      <c r="F546">
        <v>1035.7045886072699</v>
      </c>
      <c r="G546">
        <v>4</v>
      </c>
      <c r="H546">
        <v>4044.8690934669098</v>
      </c>
      <c r="I546">
        <v>87.839593621912798</v>
      </c>
      <c r="J546">
        <v>300.02993392944302</v>
      </c>
    </row>
    <row r="547" spans="1:10" hidden="1">
      <c r="A547">
        <v>7</v>
      </c>
      <c r="B547">
        <v>10</v>
      </c>
      <c r="C547">
        <v>30</v>
      </c>
      <c r="D547">
        <v>3</v>
      </c>
      <c r="E547">
        <v>0</v>
      </c>
      <c r="F547">
        <v>478.04708934040599</v>
      </c>
      <c r="G547">
        <v>2</v>
      </c>
      <c r="H547">
        <v>1898.8883476951401</v>
      </c>
      <c r="I547">
        <v>62.325191996145698</v>
      </c>
      <c r="J547">
        <v>123.479543924331</v>
      </c>
    </row>
    <row r="548" spans="1:10" hidden="1">
      <c r="A548">
        <v>7</v>
      </c>
      <c r="B548">
        <v>10</v>
      </c>
      <c r="C548">
        <v>30</v>
      </c>
      <c r="D548">
        <v>3</v>
      </c>
      <c r="E548">
        <v>1</v>
      </c>
      <c r="F548">
        <v>496.80571751404398</v>
      </c>
      <c r="G548">
        <v>2</v>
      </c>
      <c r="H548">
        <v>2187.6842579037998</v>
      </c>
      <c r="I548">
        <v>72.511188321901798</v>
      </c>
      <c r="J548">
        <v>170.44611978530801</v>
      </c>
    </row>
    <row r="549" spans="1:10" hidden="1">
      <c r="A549">
        <v>7</v>
      </c>
      <c r="B549">
        <v>10</v>
      </c>
      <c r="C549">
        <v>30</v>
      </c>
      <c r="D549">
        <v>3</v>
      </c>
      <c r="E549">
        <v>2</v>
      </c>
      <c r="F549">
        <v>493.299936832078</v>
      </c>
      <c r="G549">
        <v>2</v>
      </c>
      <c r="H549">
        <v>1961.72525002568</v>
      </c>
      <c r="I549">
        <v>72.612337063778597</v>
      </c>
      <c r="J549">
        <v>193.308696508407</v>
      </c>
    </row>
    <row r="550" spans="1:10" hidden="1">
      <c r="A550">
        <v>7</v>
      </c>
      <c r="B550">
        <v>10</v>
      </c>
      <c r="C550">
        <v>30</v>
      </c>
      <c r="D550">
        <v>3</v>
      </c>
      <c r="E550">
        <v>3</v>
      </c>
      <c r="F550">
        <v>552.04653935496799</v>
      </c>
      <c r="G550">
        <v>2</v>
      </c>
      <c r="H550">
        <v>2205.7253540356101</v>
      </c>
      <c r="I550">
        <v>59.657418385398401</v>
      </c>
      <c r="J550">
        <v>300.00467300414999</v>
      </c>
    </row>
    <row r="551" spans="1:10" hidden="1">
      <c r="A551">
        <v>7</v>
      </c>
      <c r="B551">
        <v>10</v>
      </c>
      <c r="C551">
        <v>30</v>
      </c>
      <c r="D551">
        <v>3</v>
      </c>
      <c r="E551">
        <v>4</v>
      </c>
      <c r="F551">
        <v>711.43786465903804</v>
      </c>
      <c r="G551">
        <v>3</v>
      </c>
      <c r="H551">
        <v>2722.3474051213998</v>
      </c>
      <c r="I551">
        <v>84.127290709869698</v>
      </c>
      <c r="J551">
        <v>300.05084419250397</v>
      </c>
    </row>
    <row r="552" spans="1:10" hidden="1">
      <c r="A552">
        <v>7</v>
      </c>
      <c r="B552">
        <v>10</v>
      </c>
      <c r="C552">
        <v>30</v>
      </c>
      <c r="D552">
        <v>4</v>
      </c>
      <c r="E552">
        <v>0</v>
      </c>
      <c r="F552">
        <v>430.27527860244697</v>
      </c>
      <c r="G552">
        <v>2</v>
      </c>
      <c r="H552">
        <v>1460.8872986373799</v>
      </c>
      <c r="I552">
        <v>74.124922925898105</v>
      </c>
      <c r="J552">
        <v>135.42721343040401</v>
      </c>
    </row>
    <row r="553" spans="1:10" hidden="1">
      <c r="A553">
        <v>7</v>
      </c>
      <c r="B553">
        <v>10</v>
      </c>
      <c r="C553">
        <v>30</v>
      </c>
      <c r="D553">
        <v>4</v>
      </c>
      <c r="E553">
        <v>1</v>
      </c>
      <c r="F553">
        <v>401.46394594385902</v>
      </c>
      <c r="G553">
        <v>2</v>
      </c>
      <c r="H553">
        <v>1715.3090014536899</v>
      </c>
      <c r="I553">
        <v>69.914772025884901</v>
      </c>
      <c r="J553">
        <v>205.38195681571901</v>
      </c>
    </row>
    <row r="554" spans="1:10" hidden="1">
      <c r="A554">
        <v>7</v>
      </c>
      <c r="B554">
        <v>10</v>
      </c>
      <c r="C554">
        <v>30</v>
      </c>
      <c r="D554">
        <v>4</v>
      </c>
      <c r="E554">
        <v>2</v>
      </c>
      <c r="F554">
        <v>393.079859364735</v>
      </c>
      <c r="G554">
        <v>2</v>
      </c>
      <c r="H554">
        <v>1546.29088821958</v>
      </c>
      <c r="I554">
        <v>70.061125433918605</v>
      </c>
      <c r="J554">
        <v>135.29885768890301</v>
      </c>
    </row>
    <row r="555" spans="1:10" hidden="1">
      <c r="A555">
        <v>7</v>
      </c>
      <c r="B555">
        <v>10</v>
      </c>
      <c r="C555">
        <v>30</v>
      </c>
      <c r="D555">
        <v>4</v>
      </c>
      <c r="E555">
        <v>3</v>
      </c>
      <c r="F555">
        <v>455.24278184798999</v>
      </c>
      <c r="G555">
        <v>2</v>
      </c>
      <c r="H555">
        <v>1751.73177433809</v>
      </c>
      <c r="I555">
        <v>72.261096995715405</v>
      </c>
      <c r="J555">
        <v>300.03433561324999</v>
      </c>
    </row>
    <row r="556" spans="1:10" hidden="1">
      <c r="A556">
        <v>7</v>
      </c>
      <c r="B556">
        <v>10</v>
      </c>
      <c r="C556">
        <v>30</v>
      </c>
      <c r="D556">
        <v>4</v>
      </c>
      <c r="E556">
        <v>4</v>
      </c>
      <c r="F556">
        <v>536.88758563418901</v>
      </c>
      <c r="G556">
        <v>2</v>
      </c>
      <c r="H556">
        <v>1991.0070976177101</v>
      </c>
      <c r="I556">
        <v>74.445438196854298</v>
      </c>
      <c r="J556">
        <v>200.462318897247</v>
      </c>
    </row>
    <row r="557" spans="1:10" hidden="1">
      <c r="A557">
        <v>7</v>
      </c>
      <c r="B557">
        <v>10</v>
      </c>
      <c r="C557">
        <v>30</v>
      </c>
      <c r="D557">
        <v>5</v>
      </c>
      <c r="E557">
        <v>0</v>
      </c>
      <c r="F557">
        <v>299.70882089876699</v>
      </c>
      <c r="G557">
        <v>2</v>
      </c>
      <c r="H557">
        <v>1272.4747013430699</v>
      </c>
      <c r="I557">
        <v>76.131354180804607</v>
      </c>
      <c r="J557">
        <v>148.03480696678099</v>
      </c>
    </row>
    <row r="558" spans="1:10" hidden="1">
      <c r="A558">
        <v>7</v>
      </c>
      <c r="B558">
        <v>10</v>
      </c>
      <c r="C558">
        <v>30</v>
      </c>
      <c r="D558">
        <v>5</v>
      </c>
      <c r="E558">
        <v>1</v>
      </c>
      <c r="F558">
        <v>251.30151572378799</v>
      </c>
      <c r="G558">
        <v>1</v>
      </c>
      <c r="H558">
        <v>1345.27009282156</v>
      </c>
      <c r="I558">
        <v>32.019759219488101</v>
      </c>
      <c r="J558">
        <v>124.92612504959099</v>
      </c>
    </row>
    <row r="559" spans="1:10" hidden="1">
      <c r="A559">
        <v>7</v>
      </c>
      <c r="B559">
        <v>10</v>
      </c>
      <c r="C559">
        <v>30</v>
      </c>
      <c r="D559">
        <v>5</v>
      </c>
      <c r="E559">
        <v>2</v>
      </c>
      <c r="F559">
        <v>262.79791230509198</v>
      </c>
      <c r="G559">
        <v>1</v>
      </c>
      <c r="H559">
        <v>1226.76108961464</v>
      </c>
      <c r="I559">
        <v>0</v>
      </c>
      <c r="J559">
        <v>119.196478843688</v>
      </c>
    </row>
    <row r="560" spans="1:10" hidden="1">
      <c r="A560">
        <v>7</v>
      </c>
      <c r="B560">
        <v>10</v>
      </c>
      <c r="C560">
        <v>30</v>
      </c>
      <c r="D560">
        <v>5</v>
      </c>
      <c r="E560">
        <v>3</v>
      </c>
      <c r="F560">
        <v>378.81867814681601</v>
      </c>
      <c r="G560">
        <v>2</v>
      </c>
      <c r="H560">
        <v>1475.98733396835</v>
      </c>
      <c r="I560">
        <v>71.126740124929796</v>
      </c>
      <c r="J560">
        <v>192.14761471748301</v>
      </c>
    </row>
    <row r="561" spans="1:10" hidden="1">
      <c r="A561">
        <v>7</v>
      </c>
      <c r="B561">
        <v>10</v>
      </c>
      <c r="C561">
        <v>30</v>
      </c>
      <c r="D561">
        <v>5</v>
      </c>
      <c r="E561">
        <v>4</v>
      </c>
      <c r="F561">
        <v>481.49476781972101</v>
      </c>
      <c r="G561">
        <v>2</v>
      </c>
      <c r="H561">
        <v>1644.7287280427299</v>
      </c>
      <c r="I561">
        <v>69.849129085828693</v>
      </c>
      <c r="J561">
        <v>300.02274799346901</v>
      </c>
    </row>
    <row r="562" spans="1:10" hidden="1">
      <c r="A562">
        <v>7</v>
      </c>
      <c r="B562">
        <v>10</v>
      </c>
      <c r="C562">
        <v>60</v>
      </c>
      <c r="D562">
        <v>2</v>
      </c>
      <c r="E562">
        <v>0</v>
      </c>
      <c r="F562">
        <v>756.98947896023799</v>
      </c>
      <c r="G562">
        <v>3</v>
      </c>
      <c r="H562">
        <v>3271.9533157709602</v>
      </c>
      <c r="I562">
        <v>80.048906911736694</v>
      </c>
      <c r="J562">
        <v>285.94949603080698</v>
      </c>
    </row>
    <row r="563" spans="1:10" hidden="1">
      <c r="A563">
        <v>7</v>
      </c>
      <c r="B563">
        <v>10</v>
      </c>
      <c r="C563">
        <v>60</v>
      </c>
      <c r="D563">
        <v>2</v>
      </c>
      <c r="E563">
        <v>1</v>
      </c>
      <c r="F563">
        <v>823.23477206541202</v>
      </c>
      <c r="G563">
        <v>3</v>
      </c>
      <c r="H563">
        <v>3569.7000730221798</v>
      </c>
      <c r="I563">
        <v>82.003662674814393</v>
      </c>
      <c r="J563">
        <v>253.91349315643299</v>
      </c>
    </row>
    <row r="564" spans="1:10" hidden="1">
      <c r="A564">
        <v>7</v>
      </c>
      <c r="B564">
        <v>10</v>
      </c>
      <c r="C564">
        <v>60</v>
      </c>
      <c r="D564">
        <v>2</v>
      </c>
      <c r="E564">
        <v>2</v>
      </c>
      <c r="F564">
        <v>711.24305491990594</v>
      </c>
      <c r="G564">
        <v>3</v>
      </c>
      <c r="H564">
        <v>3061.1869288388202</v>
      </c>
      <c r="I564">
        <v>74.842920213544502</v>
      </c>
      <c r="J564">
        <v>254.89032959938001</v>
      </c>
    </row>
    <row r="565" spans="1:10" hidden="1">
      <c r="A565">
        <v>7</v>
      </c>
      <c r="B565">
        <v>10</v>
      </c>
      <c r="C565">
        <v>60</v>
      </c>
      <c r="D565">
        <v>2</v>
      </c>
      <c r="E565">
        <v>3</v>
      </c>
      <c r="F565">
        <v>878.33918372787696</v>
      </c>
      <c r="G565">
        <v>3</v>
      </c>
      <c r="H565">
        <v>3732.05041325602</v>
      </c>
      <c r="I565">
        <v>73.171649115235397</v>
      </c>
      <c r="J565">
        <v>267.196084976196</v>
      </c>
    </row>
    <row r="566" spans="1:10" hidden="1">
      <c r="A566">
        <v>7</v>
      </c>
      <c r="B566">
        <v>10</v>
      </c>
      <c r="C566">
        <v>60</v>
      </c>
      <c r="D566">
        <v>2</v>
      </c>
      <c r="E566">
        <v>4</v>
      </c>
      <c r="F566">
        <v>1062.6261818323601</v>
      </c>
      <c r="G566">
        <v>4</v>
      </c>
      <c r="H566">
        <v>4511.0679392038301</v>
      </c>
      <c r="I566">
        <v>88.207576537749702</v>
      </c>
      <c r="J566">
        <v>300.03678846359202</v>
      </c>
    </row>
    <row r="567" spans="1:10" hidden="1">
      <c r="A567">
        <v>7</v>
      </c>
      <c r="B567">
        <v>10</v>
      </c>
      <c r="C567">
        <v>60</v>
      </c>
      <c r="D567">
        <v>3</v>
      </c>
      <c r="E567">
        <v>0</v>
      </c>
      <c r="F567">
        <v>492.97541288978402</v>
      </c>
      <c r="G567">
        <v>2</v>
      </c>
      <c r="H567">
        <v>1948.9278501075901</v>
      </c>
      <c r="I567">
        <v>68.9455669399144</v>
      </c>
      <c r="J567">
        <v>122.54988646507201</v>
      </c>
    </row>
    <row r="568" spans="1:10" hidden="1">
      <c r="A568">
        <v>7</v>
      </c>
      <c r="B568">
        <v>10</v>
      </c>
      <c r="C568">
        <v>60</v>
      </c>
      <c r="D568">
        <v>3</v>
      </c>
      <c r="E568">
        <v>1</v>
      </c>
      <c r="F568">
        <v>542.92122711837499</v>
      </c>
      <c r="G568">
        <v>2</v>
      </c>
      <c r="H568">
        <v>2452.4515230905599</v>
      </c>
      <c r="I568">
        <v>69.770070133718207</v>
      </c>
      <c r="J568">
        <v>139.52620673179601</v>
      </c>
    </row>
    <row r="569" spans="1:10" hidden="1">
      <c r="A569">
        <v>7</v>
      </c>
      <c r="B569">
        <v>10</v>
      </c>
      <c r="C569">
        <v>60</v>
      </c>
      <c r="D569">
        <v>3</v>
      </c>
      <c r="E569">
        <v>2</v>
      </c>
      <c r="F569">
        <v>505.03745122032302</v>
      </c>
      <c r="G569">
        <v>2</v>
      </c>
      <c r="H569">
        <v>2085.6398609972298</v>
      </c>
      <c r="I569">
        <v>57.980103697318903</v>
      </c>
      <c r="J569">
        <v>278.30037522315899</v>
      </c>
    </row>
    <row r="570" spans="1:10" hidden="1">
      <c r="A570">
        <v>7</v>
      </c>
      <c r="B570">
        <v>10</v>
      </c>
      <c r="C570">
        <v>60</v>
      </c>
      <c r="D570">
        <v>3</v>
      </c>
      <c r="E570">
        <v>3</v>
      </c>
      <c r="F570">
        <v>582.04695408822795</v>
      </c>
      <c r="G570">
        <v>2</v>
      </c>
      <c r="H570">
        <v>2315.6673852348999</v>
      </c>
      <c r="I570">
        <v>69.095289044658003</v>
      </c>
      <c r="J570">
        <v>157.58516097068701</v>
      </c>
    </row>
    <row r="571" spans="1:10" hidden="1">
      <c r="A571">
        <v>7</v>
      </c>
      <c r="B571">
        <v>10</v>
      </c>
      <c r="C571">
        <v>60</v>
      </c>
      <c r="D571">
        <v>3</v>
      </c>
      <c r="E571">
        <v>4</v>
      </c>
      <c r="F571">
        <v>753.24620039596596</v>
      </c>
      <c r="G571">
        <v>3</v>
      </c>
      <c r="H571">
        <v>3195.0688489598101</v>
      </c>
      <c r="I571">
        <v>84.461566034761802</v>
      </c>
      <c r="J571">
        <v>300.10645198821999</v>
      </c>
    </row>
    <row r="572" spans="1:10" hidden="1">
      <c r="A572">
        <v>7</v>
      </c>
      <c r="B572">
        <v>10</v>
      </c>
      <c r="C572">
        <v>60</v>
      </c>
      <c r="D572">
        <v>4</v>
      </c>
      <c r="E572">
        <v>0</v>
      </c>
      <c r="F572">
        <v>428.08849318136203</v>
      </c>
      <c r="G572">
        <v>2</v>
      </c>
      <c r="H572">
        <v>1530.5315914319201</v>
      </c>
      <c r="I572">
        <v>69.935312190681202</v>
      </c>
      <c r="J572">
        <v>277.94163537025401</v>
      </c>
    </row>
    <row r="573" spans="1:10" hidden="1">
      <c r="A573">
        <v>7</v>
      </c>
      <c r="B573">
        <v>10</v>
      </c>
      <c r="C573">
        <v>60</v>
      </c>
      <c r="D573">
        <v>4</v>
      </c>
      <c r="E573">
        <v>1</v>
      </c>
      <c r="F573">
        <v>431.46394239947898</v>
      </c>
      <c r="G573">
        <v>2</v>
      </c>
      <c r="H573">
        <v>1774.12715045393</v>
      </c>
      <c r="I573">
        <v>70.917703791525099</v>
      </c>
      <c r="J573">
        <v>283.24452853202803</v>
      </c>
    </row>
    <row r="574" spans="1:10" hidden="1">
      <c r="A574">
        <v>7</v>
      </c>
      <c r="B574">
        <v>10</v>
      </c>
      <c r="C574">
        <v>60</v>
      </c>
      <c r="D574">
        <v>4</v>
      </c>
      <c r="E574">
        <v>2</v>
      </c>
      <c r="F574">
        <v>419.19976550579099</v>
      </c>
      <c r="G574">
        <v>2</v>
      </c>
      <c r="H574">
        <v>1620.8127678618901</v>
      </c>
      <c r="I574">
        <v>59.319445089714897</v>
      </c>
      <c r="J574">
        <v>300.04919219017</v>
      </c>
    </row>
    <row r="575" spans="1:10" hidden="1">
      <c r="A575">
        <v>7</v>
      </c>
      <c r="B575">
        <v>10</v>
      </c>
      <c r="C575">
        <v>60</v>
      </c>
      <c r="D575">
        <v>4</v>
      </c>
      <c r="E575">
        <v>3</v>
      </c>
      <c r="F575">
        <v>480.47568932321798</v>
      </c>
      <c r="G575">
        <v>2</v>
      </c>
      <c r="H575">
        <v>1807.9284777011701</v>
      </c>
      <c r="I575">
        <v>63.5191915684346</v>
      </c>
      <c r="J575">
        <v>300.035554647445</v>
      </c>
    </row>
    <row r="576" spans="1:10" hidden="1">
      <c r="A576">
        <v>7</v>
      </c>
      <c r="B576">
        <v>10</v>
      </c>
      <c r="C576">
        <v>60</v>
      </c>
      <c r="D576">
        <v>4</v>
      </c>
      <c r="E576">
        <v>4</v>
      </c>
      <c r="F576">
        <v>591.171237326903</v>
      </c>
      <c r="G576">
        <v>2</v>
      </c>
      <c r="H576">
        <v>2396.4533825109802</v>
      </c>
      <c r="I576">
        <v>75.661129295755501</v>
      </c>
      <c r="J576">
        <v>174.46240377426099</v>
      </c>
    </row>
    <row r="577" spans="1:10" hidden="1">
      <c r="A577">
        <v>7</v>
      </c>
      <c r="B577">
        <v>10</v>
      </c>
      <c r="C577">
        <v>60</v>
      </c>
      <c r="D577">
        <v>5</v>
      </c>
      <c r="E577">
        <v>0</v>
      </c>
      <c r="F577">
        <v>335.10041642136599</v>
      </c>
      <c r="G577">
        <v>2</v>
      </c>
      <c r="H577">
        <v>1268.9973235741099</v>
      </c>
      <c r="I577">
        <v>68.061013373629606</v>
      </c>
      <c r="J577">
        <v>189.060971975326</v>
      </c>
    </row>
    <row r="578" spans="1:10" hidden="1">
      <c r="A578">
        <v>7</v>
      </c>
      <c r="B578">
        <v>10</v>
      </c>
      <c r="C578">
        <v>60</v>
      </c>
      <c r="D578">
        <v>5</v>
      </c>
      <c r="E578">
        <v>1</v>
      </c>
      <c r="F578">
        <v>251.30151572378799</v>
      </c>
      <c r="G578">
        <v>1</v>
      </c>
      <c r="H578">
        <v>1345.27009282156</v>
      </c>
      <c r="I578">
        <v>32.064777237616902</v>
      </c>
      <c r="J578">
        <v>125.075537443161</v>
      </c>
    </row>
    <row r="579" spans="1:10" hidden="1">
      <c r="A579">
        <v>7</v>
      </c>
      <c r="B579">
        <v>10</v>
      </c>
      <c r="C579">
        <v>60</v>
      </c>
      <c r="D579">
        <v>5</v>
      </c>
      <c r="E579">
        <v>2</v>
      </c>
      <c r="F579">
        <v>262.79791230509198</v>
      </c>
      <c r="G579">
        <v>1</v>
      </c>
      <c r="H579">
        <v>1226.76108961464</v>
      </c>
      <c r="I579">
        <v>0</v>
      </c>
      <c r="J579">
        <v>119.77594208717299</v>
      </c>
    </row>
    <row r="580" spans="1:10" hidden="1">
      <c r="A580">
        <v>7</v>
      </c>
      <c r="B580">
        <v>10</v>
      </c>
      <c r="C580">
        <v>60</v>
      </c>
      <c r="D580">
        <v>5</v>
      </c>
      <c r="E580">
        <v>3</v>
      </c>
      <c r="F580">
        <v>393.03873920326203</v>
      </c>
      <c r="G580">
        <v>2</v>
      </c>
      <c r="H580">
        <v>1534.8741974665099</v>
      </c>
      <c r="I580">
        <v>73.449619546441497</v>
      </c>
      <c r="J580">
        <v>172.06725358963001</v>
      </c>
    </row>
    <row r="581" spans="1:10" hidden="1">
      <c r="A581">
        <v>7</v>
      </c>
      <c r="B581">
        <v>10</v>
      </c>
      <c r="C581">
        <v>60</v>
      </c>
      <c r="D581">
        <v>5</v>
      </c>
      <c r="E581">
        <v>4</v>
      </c>
      <c r="F581">
        <v>551.51712813075801</v>
      </c>
      <c r="G581">
        <v>2</v>
      </c>
      <c r="H581">
        <v>1648.3125031091199</v>
      </c>
      <c r="I581">
        <v>72.899141319249296</v>
      </c>
      <c r="J581">
        <v>244.74547410011201</v>
      </c>
    </row>
    <row r="582" spans="1:10" hidden="1">
      <c r="A582">
        <v>7</v>
      </c>
      <c r="B582">
        <v>10</v>
      </c>
      <c r="C582">
        <v>90</v>
      </c>
      <c r="D582">
        <v>2</v>
      </c>
      <c r="E582">
        <v>0</v>
      </c>
      <c r="F582">
        <v>875.72853816030897</v>
      </c>
      <c r="G582">
        <v>3</v>
      </c>
      <c r="H582">
        <v>3308.83050826817</v>
      </c>
      <c r="I582">
        <v>75.685820026072903</v>
      </c>
      <c r="J582">
        <v>145.920133113861</v>
      </c>
    </row>
    <row r="583" spans="1:10" hidden="1">
      <c r="A583">
        <v>7</v>
      </c>
      <c r="B583">
        <v>10</v>
      </c>
      <c r="C583">
        <v>90</v>
      </c>
      <c r="D583">
        <v>2</v>
      </c>
      <c r="E583">
        <v>1</v>
      </c>
      <c r="F583">
        <v>854.38158278940796</v>
      </c>
      <c r="G583">
        <v>3</v>
      </c>
      <c r="H583">
        <v>3669.5045388839198</v>
      </c>
      <c r="I583">
        <v>82.412355230971798</v>
      </c>
      <c r="J583">
        <v>159.46922469139099</v>
      </c>
    </row>
    <row r="584" spans="1:10" hidden="1">
      <c r="A584">
        <v>7</v>
      </c>
      <c r="B584">
        <v>10</v>
      </c>
      <c r="C584">
        <v>90</v>
      </c>
      <c r="D584">
        <v>2</v>
      </c>
      <c r="E584">
        <v>2</v>
      </c>
      <c r="F584">
        <v>839.27824518480998</v>
      </c>
      <c r="G584">
        <v>3</v>
      </c>
      <c r="H584">
        <v>3334.5633375505799</v>
      </c>
      <c r="I584">
        <v>71.906754103695604</v>
      </c>
      <c r="J584">
        <v>300.019422769546</v>
      </c>
    </row>
    <row r="585" spans="1:10" hidden="1">
      <c r="A585">
        <v>7</v>
      </c>
      <c r="B585">
        <v>10</v>
      </c>
      <c r="C585">
        <v>90</v>
      </c>
      <c r="D585">
        <v>2</v>
      </c>
      <c r="E585">
        <v>3</v>
      </c>
      <c r="F585">
        <v>971.27420799903405</v>
      </c>
      <c r="G585">
        <v>3</v>
      </c>
      <c r="H585">
        <v>3778.37653062238</v>
      </c>
      <c r="I585">
        <v>75.898737902466095</v>
      </c>
      <c r="J585">
        <v>159.98627161979601</v>
      </c>
    </row>
    <row r="586" spans="1:10" hidden="1">
      <c r="A586">
        <v>7</v>
      </c>
      <c r="B586">
        <v>10</v>
      </c>
      <c r="C586">
        <v>90</v>
      </c>
      <c r="D586">
        <v>2</v>
      </c>
      <c r="E586">
        <v>4</v>
      </c>
      <c r="F586">
        <v>1140.2391013827</v>
      </c>
      <c r="G586">
        <v>4</v>
      </c>
      <c r="H586">
        <v>4919.3477686083897</v>
      </c>
      <c r="I586">
        <v>83.590422004952202</v>
      </c>
      <c r="J586">
        <v>300.025399208068</v>
      </c>
    </row>
    <row r="587" spans="1:10" hidden="1">
      <c r="A587">
        <v>7</v>
      </c>
      <c r="B587">
        <v>10</v>
      </c>
      <c r="C587">
        <v>90</v>
      </c>
      <c r="D587">
        <v>3</v>
      </c>
      <c r="E587">
        <v>0</v>
      </c>
      <c r="F587">
        <v>526.32913991189002</v>
      </c>
      <c r="G587">
        <v>2</v>
      </c>
      <c r="H587">
        <v>2355.7816292307298</v>
      </c>
      <c r="I587">
        <v>68.447860386390303</v>
      </c>
      <c r="J587">
        <v>124.04582810401899</v>
      </c>
    </row>
    <row r="588" spans="1:10" hidden="1">
      <c r="A588">
        <v>7</v>
      </c>
      <c r="B588">
        <v>10</v>
      </c>
      <c r="C588">
        <v>90</v>
      </c>
      <c r="D588">
        <v>3</v>
      </c>
      <c r="E588">
        <v>1</v>
      </c>
      <c r="F588">
        <v>556.37667518814499</v>
      </c>
      <c r="G588">
        <v>2</v>
      </c>
      <c r="H588">
        <v>2437.8354811200402</v>
      </c>
      <c r="I588">
        <v>69.311722304537895</v>
      </c>
      <c r="J588">
        <v>161.88760495185801</v>
      </c>
    </row>
    <row r="589" spans="1:10" hidden="1">
      <c r="A589">
        <v>7</v>
      </c>
      <c r="B589">
        <v>10</v>
      </c>
      <c r="C589">
        <v>90</v>
      </c>
      <c r="D589">
        <v>3</v>
      </c>
      <c r="E589">
        <v>2</v>
      </c>
      <c r="F589">
        <v>542.10499231832898</v>
      </c>
      <c r="G589">
        <v>2</v>
      </c>
      <c r="H589">
        <v>2220.56581674484</v>
      </c>
      <c r="I589">
        <v>69.394965123472403</v>
      </c>
      <c r="J589">
        <v>172.133371829986</v>
      </c>
    </row>
    <row r="590" spans="1:10" hidden="1">
      <c r="A590">
        <v>7</v>
      </c>
      <c r="B590">
        <v>10</v>
      </c>
      <c r="C590">
        <v>90</v>
      </c>
      <c r="D590">
        <v>3</v>
      </c>
      <c r="E590">
        <v>3</v>
      </c>
      <c r="F590">
        <v>616.66750548232005</v>
      </c>
      <c r="G590">
        <v>2</v>
      </c>
      <c r="H590">
        <v>2595.4241417128701</v>
      </c>
      <c r="I590">
        <v>66.514925385431695</v>
      </c>
      <c r="J590">
        <v>158.403220653533</v>
      </c>
    </row>
    <row r="591" spans="1:10" hidden="1">
      <c r="A591">
        <v>7</v>
      </c>
      <c r="B591">
        <v>10</v>
      </c>
      <c r="C591">
        <v>90</v>
      </c>
      <c r="D591">
        <v>3</v>
      </c>
      <c r="E591">
        <v>4</v>
      </c>
      <c r="F591">
        <v>885.12725787825605</v>
      </c>
      <c r="G591">
        <v>3</v>
      </c>
      <c r="H591">
        <v>3084.0821933554498</v>
      </c>
      <c r="I591">
        <v>81.165725154232405</v>
      </c>
      <c r="J591">
        <v>147.58379220962499</v>
      </c>
    </row>
    <row r="592" spans="1:10" hidden="1">
      <c r="A592">
        <v>7</v>
      </c>
      <c r="B592">
        <v>10</v>
      </c>
      <c r="C592">
        <v>90</v>
      </c>
      <c r="D592">
        <v>4</v>
      </c>
      <c r="E592">
        <v>0</v>
      </c>
      <c r="F592">
        <v>477.91200143257402</v>
      </c>
      <c r="G592">
        <v>2</v>
      </c>
      <c r="H592">
        <v>1597.4160702819499</v>
      </c>
      <c r="I592">
        <v>65.213856355896098</v>
      </c>
      <c r="J592">
        <v>253.794443368911</v>
      </c>
    </row>
    <row r="593" spans="1:10" hidden="1">
      <c r="A593">
        <v>7</v>
      </c>
      <c r="B593">
        <v>10</v>
      </c>
      <c r="C593">
        <v>90</v>
      </c>
      <c r="D593">
        <v>4</v>
      </c>
      <c r="E593">
        <v>1</v>
      </c>
      <c r="F593">
        <v>495.02022977049103</v>
      </c>
      <c r="G593">
        <v>2</v>
      </c>
      <c r="H593">
        <v>1817.4727724313</v>
      </c>
      <c r="I593">
        <v>66.145529750621904</v>
      </c>
      <c r="J593">
        <v>221.180528163909</v>
      </c>
    </row>
    <row r="594" spans="1:10" hidden="1">
      <c r="A594">
        <v>7</v>
      </c>
      <c r="B594">
        <v>10</v>
      </c>
      <c r="C594">
        <v>90</v>
      </c>
      <c r="D594">
        <v>4</v>
      </c>
      <c r="E594">
        <v>2</v>
      </c>
      <c r="F594">
        <v>453.079859364735</v>
      </c>
      <c r="G594">
        <v>2</v>
      </c>
      <c r="H594">
        <v>1695.01875113662</v>
      </c>
      <c r="I594">
        <v>64.055244530170597</v>
      </c>
      <c r="J594">
        <v>194.47026848793001</v>
      </c>
    </row>
    <row r="595" spans="1:10" hidden="1">
      <c r="A595">
        <v>7</v>
      </c>
      <c r="B595">
        <v>10</v>
      </c>
      <c r="C595">
        <v>90</v>
      </c>
      <c r="D595">
        <v>4</v>
      </c>
      <c r="E595">
        <v>3</v>
      </c>
      <c r="F595">
        <v>495.98495500341102</v>
      </c>
      <c r="G595">
        <v>2</v>
      </c>
      <c r="H595">
        <v>1975.21018321559</v>
      </c>
      <c r="I595">
        <v>73.0062674427801</v>
      </c>
      <c r="J595">
        <v>245.8701338768</v>
      </c>
    </row>
    <row r="596" spans="1:10" hidden="1">
      <c r="A596">
        <v>7</v>
      </c>
      <c r="B596">
        <v>10</v>
      </c>
      <c r="C596">
        <v>90</v>
      </c>
      <c r="D596">
        <v>4</v>
      </c>
      <c r="E596">
        <v>4</v>
      </c>
      <c r="F596">
        <v>618.98252064806604</v>
      </c>
      <c r="G596">
        <v>2</v>
      </c>
      <c r="H596">
        <v>2156.8691550837798</v>
      </c>
      <c r="I596">
        <v>72.195401400853598</v>
      </c>
      <c r="J596">
        <v>300.02852940559302</v>
      </c>
    </row>
    <row r="597" spans="1:10" hidden="1">
      <c r="A597">
        <v>7</v>
      </c>
      <c r="B597">
        <v>10</v>
      </c>
      <c r="C597">
        <v>90</v>
      </c>
      <c r="D597">
        <v>5</v>
      </c>
      <c r="E597">
        <v>0</v>
      </c>
      <c r="F597">
        <v>460.89100346959901</v>
      </c>
      <c r="G597">
        <v>2</v>
      </c>
      <c r="H597">
        <v>1278.3368661167699</v>
      </c>
      <c r="I597">
        <v>72.370197773875404</v>
      </c>
      <c r="J597">
        <v>223.50199007987899</v>
      </c>
    </row>
    <row r="598" spans="1:10" hidden="1">
      <c r="A598">
        <v>7</v>
      </c>
      <c r="B598">
        <v>10</v>
      </c>
      <c r="C598">
        <v>90</v>
      </c>
      <c r="D598">
        <v>5</v>
      </c>
      <c r="E598">
        <v>1</v>
      </c>
      <c r="F598">
        <v>251.30151572378799</v>
      </c>
      <c r="G598">
        <v>1</v>
      </c>
      <c r="H598">
        <v>1345.27009282156</v>
      </c>
      <c r="I598">
        <v>32.132437386941803</v>
      </c>
      <c r="J598">
        <v>125.055199623107</v>
      </c>
    </row>
    <row r="599" spans="1:10" hidden="1">
      <c r="A599">
        <v>7</v>
      </c>
      <c r="B599">
        <v>10</v>
      </c>
      <c r="C599">
        <v>90</v>
      </c>
      <c r="D599">
        <v>5</v>
      </c>
      <c r="E599">
        <v>2</v>
      </c>
      <c r="F599">
        <v>262.79791230509198</v>
      </c>
      <c r="G599">
        <v>1</v>
      </c>
      <c r="H599">
        <v>1226.76108961464</v>
      </c>
      <c r="I599">
        <v>0</v>
      </c>
      <c r="J599">
        <v>120.417728185653</v>
      </c>
    </row>
    <row r="600" spans="1:10" hidden="1">
      <c r="A600">
        <v>7</v>
      </c>
      <c r="B600">
        <v>10</v>
      </c>
      <c r="C600">
        <v>90</v>
      </c>
      <c r="D600">
        <v>5</v>
      </c>
      <c r="E600">
        <v>3</v>
      </c>
      <c r="F600">
        <v>435.80276605590399</v>
      </c>
      <c r="G600">
        <v>2</v>
      </c>
      <c r="H600">
        <v>1558.87886144809</v>
      </c>
      <c r="I600">
        <v>76.512251484120696</v>
      </c>
      <c r="J600">
        <v>128.06323814391999</v>
      </c>
    </row>
    <row r="601" spans="1:10" hidden="1">
      <c r="A601">
        <v>7</v>
      </c>
      <c r="B601">
        <v>10</v>
      </c>
      <c r="C601">
        <v>90</v>
      </c>
      <c r="D601">
        <v>5</v>
      </c>
      <c r="E601">
        <v>4</v>
      </c>
      <c r="F601">
        <v>582.04427616414603</v>
      </c>
      <c r="G601">
        <v>2</v>
      </c>
      <c r="H601">
        <v>1681.3892522897399</v>
      </c>
      <c r="I601">
        <v>68.510001101659697</v>
      </c>
      <c r="J601">
        <v>300.040041446685</v>
      </c>
    </row>
    <row r="602" spans="1:10" hidden="1">
      <c r="A602">
        <v>7</v>
      </c>
      <c r="B602">
        <v>12</v>
      </c>
      <c r="C602">
        <v>30</v>
      </c>
      <c r="D602">
        <v>2</v>
      </c>
      <c r="E602">
        <v>0</v>
      </c>
      <c r="F602">
        <v>805.27005170881603</v>
      </c>
      <c r="G602">
        <v>4</v>
      </c>
      <c r="H602">
        <v>3179.0312261803601</v>
      </c>
      <c r="I602">
        <v>85.742240201438705</v>
      </c>
      <c r="J602">
        <v>171.97176289558399</v>
      </c>
    </row>
    <row r="603" spans="1:10" hidden="1">
      <c r="A603">
        <v>7</v>
      </c>
      <c r="B603">
        <v>12</v>
      </c>
      <c r="C603">
        <v>30</v>
      </c>
      <c r="D603">
        <v>2</v>
      </c>
      <c r="E603">
        <v>1</v>
      </c>
      <c r="F603">
        <v>750.28818553885799</v>
      </c>
      <c r="G603">
        <v>3</v>
      </c>
      <c r="H603">
        <v>3294.4169597332202</v>
      </c>
      <c r="I603">
        <v>78.088237030083803</v>
      </c>
      <c r="J603">
        <v>300.03520727157502</v>
      </c>
    </row>
    <row r="604" spans="1:10" hidden="1">
      <c r="A604">
        <v>7</v>
      </c>
      <c r="B604">
        <v>12</v>
      </c>
      <c r="C604">
        <v>30</v>
      </c>
      <c r="D604">
        <v>2</v>
      </c>
      <c r="E604">
        <v>2</v>
      </c>
      <c r="F604">
        <v>685.72978823530298</v>
      </c>
      <c r="G604">
        <v>3</v>
      </c>
      <c r="H604">
        <v>3170.2638624197102</v>
      </c>
      <c r="I604">
        <v>79.984046029593003</v>
      </c>
      <c r="J604">
        <v>300.04094600677399</v>
      </c>
    </row>
    <row r="605" spans="1:10" hidden="1">
      <c r="A605">
        <v>7</v>
      </c>
      <c r="B605">
        <v>12</v>
      </c>
      <c r="C605">
        <v>30</v>
      </c>
      <c r="D605">
        <v>2</v>
      </c>
      <c r="E605">
        <v>3</v>
      </c>
      <c r="F605">
        <v>890.739155923829</v>
      </c>
      <c r="G605">
        <v>4</v>
      </c>
      <c r="H605">
        <v>3515.0217676054399</v>
      </c>
      <c r="I605">
        <v>89.633089915972704</v>
      </c>
      <c r="J605">
        <v>177.190142869949</v>
      </c>
    </row>
    <row r="606" spans="1:10" hidden="1">
      <c r="A606">
        <v>7</v>
      </c>
      <c r="B606">
        <v>12</v>
      </c>
      <c r="C606">
        <v>30</v>
      </c>
      <c r="D606">
        <v>2</v>
      </c>
      <c r="E606">
        <v>4</v>
      </c>
      <c r="F606">
        <v>1060.0708881426799</v>
      </c>
      <c r="G606">
        <v>4</v>
      </c>
      <c r="H606">
        <v>4334.3983610723899</v>
      </c>
      <c r="I606">
        <v>87.366140230932999</v>
      </c>
      <c r="J606">
        <v>141.47191810607899</v>
      </c>
    </row>
    <row r="607" spans="1:10" hidden="1">
      <c r="A607">
        <v>7</v>
      </c>
      <c r="B607">
        <v>12</v>
      </c>
      <c r="C607">
        <v>30</v>
      </c>
      <c r="D607">
        <v>3</v>
      </c>
      <c r="E607">
        <v>0</v>
      </c>
      <c r="F607">
        <v>527.01654177769296</v>
      </c>
      <c r="G607">
        <v>3</v>
      </c>
      <c r="H607">
        <v>2101.7156474806102</v>
      </c>
      <c r="I607">
        <v>85.119097105494703</v>
      </c>
      <c r="J607">
        <v>127.480941295623</v>
      </c>
    </row>
    <row r="608" spans="1:10" hidden="1">
      <c r="A608">
        <v>7</v>
      </c>
      <c r="B608">
        <v>12</v>
      </c>
      <c r="C608">
        <v>30</v>
      </c>
      <c r="D608">
        <v>3</v>
      </c>
      <c r="E608">
        <v>1</v>
      </c>
      <c r="F608">
        <v>516.58936958484105</v>
      </c>
      <c r="G608">
        <v>2</v>
      </c>
      <c r="H608">
        <v>2270.2718904241501</v>
      </c>
      <c r="I608">
        <v>70.143956334478702</v>
      </c>
      <c r="J608">
        <v>199.69045233726499</v>
      </c>
    </row>
    <row r="609" spans="1:10" hidden="1">
      <c r="A609">
        <v>7</v>
      </c>
      <c r="B609">
        <v>12</v>
      </c>
      <c r="C609">
        <v>30</v>
      </c>
      <c r="D609">
        <v>3</v>
      </c>
      <c r="E609">
        <v>2</v>
      </c>
      <c r="F609">
        <v>497.60879076752798</v>
      </c>
      <c r="G609">
        <v>2</v>
      </c>
      <c r="H609">
        <v>2140.6832103453298</v>
      </c>
      <c r="I609">
        <v>67.816304709271193</v>
      </c>
      <c r="J609">
        <v>132.68914532661401</v>
      </c>
    </row>
    <row r="610" spans="1:10" hidden="1">
      <c r="A610">
        <v>7</v>
      </c>
      <c r="B610">
        <v>12</v>
      </c>
      <c r="C610">
        <v>30</v>
      </c>
      <c r="D610">
        <v>3</v>
      </c>
      <c r="E610">
        <v>3</v>
      </c>
      <c r="F610">
        <v>640.730768293133</v>
      </c>
      <c r="G610">
        <v>3</v>
      </c>
      <c r="H610">
        <v>2563.8008727095498</v>
      </c>
      <c r="I610">
        <v>84.696192480920601</v>
      </c>
      <c r="J610">
        <v>205.45402383804301</v>
      </c>
    </row>
    <row r="611" spans="1:10" hidden="1">
      <c r="A611">
        <v>7</v>
      </c>
      <c r="B611">
        <v>12</v>
      </c>
      <c r="C611">
        <v>30</v>
      </c>
      <c r="D611">
        <v>3</v>
      </c>
      <c r="E611">
        <v>4</v>
      </c>
      <c r="F611">
        <v>755.68793530051005</v>
      </c>
      <c r="G611">
        <v>3</v>
      </c>
      <c r="H611">
        <v>2943.7632472229802</v>
      </c>
      <c r="I611">
        <v>86.919814337457495</v>
      </c>
      <c r="J611">
        <v>300.034293413162</v>
      </c>
    </row>
    <row r="612" spans="1:10" hidden="1">
      <c r="A612">
        <v>7</v>
      </c>
      <c r="B612">
        <v>12</v>
      </c>
      <c r="C612">
        <v>30</v>
      </c>
      <c r="D612">
        <v>4</v>
      </c>
      <c r="E612">
        <v>0</v>
      </c>
      <c r="F612">
        <v>438.801358884401</v>
      </c>
      <c r="G612">
        <v>2</v>
      </c>
      <c r="H612">
        <v>1594.3787442927801</v>
      </c>
      <c r="I612">
        <v>70.802671304918306</v>
      </c>
      <c r="J612">
        <v>300.02484297752301</v>
      </c>
    </row>
    <row r="613" spans="1:10" hidden="1">
      <c r="A613">
        <v>7</v>
      </c>
      <c r="B613">
        <v>12</v>
      </c>
      <c r="C613">
        <v>30</v>
      </c>
      <c r="D613">
        <v>4</v>
      </c>
      <c r="E613">
        <v>1</v>
      </c>
      <c r="F613">
        <v>470.80631104742201</v>
      </c>
      <c r="G613">
        <v>2</v>
      </c>
      <c r="H613">
        <v>1847.4371649494799</v>
      </c>
      <c r="I613">
        <v>66.445872235299205</v>
      </c>
      <c r="J613">
        <v>300.03253149986199</v>
      </c>
    </row>
    <row r="614" spans="1:10" hidden="1">
      <c r="A614">
        <v>7</v>
      </c>
      <c r="B614">
        <v>12</v>
      </c>
      <c r="C614">
        <v>30</v>
      </c>
      <c r="D614">
        <v>4</v>
      </c>
      <c r="E614">
        <v>2</v>
      </c>
      <c r="F614">
        <v>408.67054850807801</v>
      </c>
      <c r="G614">
        <v>2</v>
      </c>
      <c r="H614">
        <v>1697.93529952469</v>
      </c>
      <c r="I614">
        <v>78.667170007400003</v>
      </c>
      <c r="J614">
        <v>300.02155375480601</v>
      </c>
    </row>
    <row r="615" spans="1:10" hidden="1">
      <c r="A615">
        <v>7</v>
      </c>
      <c r="B615">
        <v>12</v>
      </c>
      <c r="C615">
        <v>30</v>
      </c>
      <c r="D615">
        <v>4</v>
      </c>
      <c r="E615">
        <v>3</v>
      </c>
      <c r="F615">
        <v>469.00136611906203</v>
      </c>
      <c r="G615">
        <v>2</v>
      </c>
      <c r="H615">
        <v>1965.45799366598</v>
      </c>
      <c r="I615">
        <v>74.156697025045801</v>
      </c>
      <c r="J615">
        <v>258.03732180595398</v>
      </c>
    </row>
    <row r="616" spans="1:10" hidden="1">
      <c r="A616">
        <v>7</v>
      </c>
      <c r="B616">
        <v>12</v>
      </c>
      <c r="C616">
        <v>30</v>
      </c>
      <c r="D616">
        <v>4</v>
      </c>
      <c r="E616">
        <v>4</v>
      </c>
      <c r="F616">
        <v>601.57570432531099</v>
      </c>
      <c r="G616">
        <v>2</v>
      </c>
      <c r="H616">
        <v>2142.8473035757702</v>
      </c>
      <c r="I616">
        <v>73.314227519000099</v>
      </c>
      <c r="J616">
        <v>196.020040750503</v>
      </c>
    </row>
    <row r="617" spans="1:10" hidden="1">
      <c r="A617">
        <v>7</v>
      </c>
      <c r="B617">
        <v>12</v>
      </c>
      <c r="C617">
        <v>30</v>
      </c>
      <c r="D617">
        <v>5</v>
      </c>
      <c r="E617">
        <v>0</v>
      </c>
      <c r="F617">
        <v>357.92922999863902</v>
      </c>
      <c r="G617">
        <v>2</v>
      </c>
      <c r="H617">
        <v>1372.73820014186</v>
      </c>
      <c r="I617">
        <v>73.200351861193099</v>
      </c>
      <c r="J617">
        <v>300.04288625717101</v>
      </c>
    </row>
    <row r="618" spans="1:10" hidden="1">
      <c r="A618">
        <v>7</v>
      </c>
      <c r="B618">
        <v>12</v>
      </c>
      <c r="C618">
        <v>30</v>
      </c>
      <c r="D618">
        <v>5</v>
      </c>
      <c r="E618">
        <v>1</v>
      </c>
      <c r="F618">
        <v>280.02078372433402</v>
      </c>
      <c r="G618">
        <v>1</v>
      </c>
      <c r="H618">
        <v>1384.3061956266299</v>
      </c>
      <c r="I618">
        <v>11.4602367957759</v>
      </c>
      <c r="J618">
        <v>300.00815081596301</v>
      </c>
    </row>
    <row r="619" spans="1:10" hidden="1">
      <c r="A619">
        <v>7</v>
      </c>
      <c r="B619">
        <v>12</v>
      </c>
      <c r="C619">
        <v>30</v>
      </c>
      <c r="D619">
        <v>5</v>
      </c>
      <c r="E619">
        <v>2</v>
      </c>
      <c r="F619">
        <v>380.41506619814402</v>
      </c>
      <c r="G619">
        <v>2</v>
      </c>
      <c r="H619">
        <v>1388.0299829160899</v>
      </c>
      <c r="I619">
        <v>70.201510935904395</v>
      </c>
      <c r="J619">
        <v>280.91189050674399</v>
      </c>
    </row>
    <row r="620" spans="1:10" hidden="1">
      <c r="A620">
        <v>7</v>
      </c>
      <c r="B620">
        <v>12</v>
      </c>
      <c r="C620">
        <v>30</v>
      </c>
      <c r="D620">
        <v>5</v>
      </c>
      <c r="E620">
        <v>3</v>
      </c>
      <c r="F620">
        <v>403.71703571067201</v>
      </c>
      <c r="G620">
        <v>2</v>
      </c>
      <c r="H620">
        <v>1628.67088111218</v>
      </c>
      <c r="I620">
        <v>75.583422849146402</v>
      </c>
      <c r="J620">
        <v>129.84869003295799</v>
      </c>
    </row>
    <row r="621" spans="1:10" hidden="1">
      <c r="A621">
        <v>7</v>
      </c>
      <c r="B621">
        <v>12</v>
      </c>
      <c r="C621">
        <v>30</v>
      </c>
      <c r="D621">
        <v>5</v>
      </c>
      <c r="E621">
        <v>4</v>
      </c>
      <c r="F621">
        <v>508.632446831425</v>
      </c>
      <c r="G621">
        <v>2</v>
      </c>
      <c r="H621">
        <v>1773.9649709007499</v>
      </c>
      <c r="I621">
        <v>72.174959072515193</v>
      </c>
      <c r="J621">
        <v>300.03979229927</v>
      </c>
    </row>
    <row r="622" spans="1:10" hidden="1">
      <c r="A622">
        <v>7</v>
      </c>
      <c r="B622">
        <v>12</v>
      </c>
      <c r="C622">
        <v>60</v>
      </c>
      <c r="D622">
        <v>2</v>
      </c>
      <c r="E622">
        <v>0</v>
      </c>
      <c r="F622">
        <v>890.78788685088296</v>
      </c>
      <c r="G622">
        <v>4</v>
      </c>
      <c r="H622">
        <v>3415.0513767711</v>
      </c>
      <c r="I622">
        <v>85.6964680958163</v>
      </c>
      <c r="J622">
        <v>228.30711483955301</v>
      </c>
    </row>
    <row r="623" spans="1:10" hidden="1">
      <c r="A623">
        <v>7</v>
      </c>
      <c r="B623">
        <v>12</v>
      </c>
      <c r="C623">
        <v>60</v>
      </c>
      <c r="D623">
        <v>2</v>
      </c>
      <c r="E623">
        <v>1</v>
      </c>
      <c r="F623">
        <v>766.93042766920803</v>
      </c>
      <c r="G623">
        <v>3</v>
      </c>
      <c r="H623">
        <v>3674.4501038486301</v>
      </c>
      <c r="I623">
        <v>83.514846133040294</v>
      </c>
      <c r="J623">
        <v>205.896984100341</v>
      </c>
    </row>
    <row r="624" spans="1:10" hidden="1">
      <c r="A624">
        <v>7</v>
      </c>
      <c r="B624">
        <v>12</v>
      </c>
      <c r="C624">
        <v>60</v>
      </c>
      <c r="D624">
        <v>2</v>
      </c>
      <c r="E624">
        <v>2</v>
      </c>
      <c r="F624">
        <v>745.72978548868605</v>
      </c>
      <c r="G624">
        <v>3</v>
      </c>
      <c r="H624">
        <v>3476.7154082269299</v>
      </c>
      <c r="I624">
        <v>69.329488992873195</v>
      </c>
      <c r="J624">
        <v>300.00660634040798</v>
      </c>
    </row>
    <row r="625" spans="1:10" hidden="1">
      <c r="A625">
        <v>7</v>
      </c>
      <c r="B625">
        <v>12</v>
      </c>
      <c r="C625">
        <v>60</v>
      </c>
      <c r="D625">
        <v>2</v>
      </c>
      <c r="E625">
        <v>3</v>
      </c>
      <c r="F625">
        <v>986.10259605003603</v>
      </c>
      <c r="G625">
        <v>4</v>
      </c>
      <c r="H625">
        <v>4119.3170552865204</v>
      </c>
      <c r="I625">
        <v>84.494994826457898</v>
      </c>
      <c r="J625">
        <v>196.07873106002799</v>
      </c>
    </row>
    <row r="626" spans="1:10" hidden="1">
      <c r="A626">
        <v>7</v>
      </c>
      <c r="B626">
        <v>12</v>
      </c>
      <c r="C626">
        <v>60</v>
      </c>
      <c r="D626">
        <v>2</v>
      </c>
      <c r="E626">
        <v>4</v>
      </c>
      <c r="F626">
        <v>1205.1413983877401</v>
      </c>
      <c r="G626">
        <v>4</v>
      </c>
      <c r="H626">
        <v>4738.5140546531602</v>
      </c>
      <c r="I626">
        <v>81.694827438927604</v>
      </c>
      <c r="J626">
        <v>300.06597685813898</v>
      </c>
    </row>
    <row r="627" spans="1:10" hidden="1">
      <c r="A627">
        <v>7</v>
      </c>
      <c r="B627">
        <v>12</v>
      </c>
      <c r="C627">
        <v>60</v>
      </c>
      <c r="D627">
        <v>3</v>
      </c>
      <c r="E627">
        <v>0</v>
      </c>
      <c r="F627">
        <v>675.80189161003204</v>
      </c>
      <c r="G627">
        <v>3</v>
      </c>
      <c r="H627">
        <v>2273.7522591269199</v>
      </c>
      <c r="I627">
        <v>83.987099600914405</v>
      </c>
      <c r="J627">
        <v>181.17466640472401</v>
      </c>
    </row>
    <row r="628" spans="1:10" hidden="1">
      <c r="A628">
        <v>7</v>
      </c>
      <c r="B628">
        <v>12</v>
      </c>
      <c r="C628">
        <v>60</v>
      </c>
      <c r="D628">
        <v>3</v>
      </c>
      <c r="E628">
        <v>1</v>
      </c>
      <c r="F628">
        <v>564.57885138352901</v>
      </c>
      <c r="G628">
        <v>2</v>
      </c>
      <c r="H628">
        <v>2525.9328702528801</v>
      </c>
      <c r="I628">
        <v>73.748981740045394</v>
      </c>
      <c r="J628">
        <v>157.02307152748099</v>
      </c>
    </row>
    <row r="629" spans="1:10" hidden="1">
      <c r="A629">
        <v>7</v>
      </c>
      <c r="B629">
        <v>12</v>
      </c>
      <c r="C629">
        <v>60</v>
      </c>
      <c r="D629">
        <v>3</v>
      </c>
      <c r="E629">
        <v>2</v>
      </c>
      <c r="F629">
        <v>563.02970061111796</v>
      </c>
      <c r="G629">
        <v>2</v>
      </c>
      <c r="H629">
        <v>2410.5497752441302</v>
      </c>
      <c r="I629">
        <v>58.325348499534599</v>
      </c>
      <c r="J629">
        <v>300.01315379142699</v>
      </c>
    </row>
    <row r="630" spans="1:10" hidden="1">
      <c r="A630">
        <v>7</v>
      </c>
      <c r="B630">
        <v>12</v>
      </c>
      <c r="C630">
        <v>60</v>
      </c>
      <c r="D630">
        <v>3</v>
      </c>
      <c r="E630">
        <v>3</v>
      </c>
      <c r="F630">
        <v>690.16798921577595</v>
      </c>
      <c r="G630">
        <v>3</v>
      </c>
      <c r="H630">
        <v>2712.9999582795299</v>
      </c>
      <c r="I630">
        <v>79.291292531473005</v>
      </c>
      <c r="J630">
        <v>274.68010640144303</v>
      </c>
    </row>
    <row r="631" spans="1:10" hidden="1">
      <c r="A631">
        <v>7</v>
      </c>
      <c r="B631">
        <v>12</v>
      </c>
      <c r="C631">
        <v>60</v>
      </c>
      <c r="D631">
        <v>3</v>
      </c>
      <c r="E631">
        <v>4</v>
      </c>
      <c r="F631">
        <v>831.89150402800794</v>
      </c>
      <c r="G631">
        <v>3</v>
      </c>
      <c r="H631">
        <v>3327.16055758938</v>
      </c>
      <c r="I631">
        <v>83.888607996891096</v>
      </c>
      <c r="J631">
        <v>300.03071212768498</v>
      </c>
    </row>
    <row r="632" spans="1:10" hidden="1">
      <c r="A632">
        <v>7</v>
      </c>
      <c r="B632">
        <v>12</v>
      </c>
      <c r="C632">
        <v>60</v>
      </c>
      <c r="D632">
        <v>4</v>
      </c>
      <c r="E632">
        <v>0</v>
      </c>
      <c r="F632">
        <v>468.801358310784</v>
      </c>
      <c r="G632">
        <v>2</v>
      </c>
      <c r="H632">
        <v>1711.41060240915</v>
      </c>
      <c r="I632">
        <v>72.0597115383149</v>
      </c>
      <c r="J632">
        <v>300.04070186614899</v>
      </c>
    </row>
    <row r="633" spans="1:10" hidden="1">
      <c r="A633">
        <v>7</v>
      </c>
      <c r="B633">
        <v>12</v>
      </c>
      <c r="C633">
        <v>60</v>
      </c>
      <c r="D633">
        <v>4</v>
      </c>
      <c r="E633">
        <v>1</v>
      </c>
      <c r="F633">
        <v>486.06112420762901</v>
      </c>
      <c r="G633">
        <v>2</v>
      </c>
      <c r="H633">
        <v>1831.1274072666599</v>
      </c>
      <c r="I633">
        <v>73.257962548840794</v>
      </c>
      <c r="J633">
        <v>154.077729940414</v>
      </c>
    </row>
    <row r="634" spans="1:10" hidden="1">
      <c r="A634">
        <v>7</v>
      </c>
      <c r="B634">
        <v>12</v>
      </c>
      <c r="C634">
        <v>60</v>
      </c>
      <c r="D634">
        <v>4</v>
      </c>
      <c r="E634">
        <v>2</v>
      </c>
      <c r="F634">
        <v>441.83202618436201</v>
      </c>
      <c r="G634">
        <v>2</v>
      </c>
      <c r="H634">
        <v>1774.60937505834</v>
      </c>
      <c r="I634">
        <v>75.520046161876394</v>
      </c>
      <c r="J634">
        <v>238.28405451774501</v>
      </c>
    </row>
    <row r="635" spans="1:10" hidden="1">
      <c r="A635">
        <v>7</v>
      </c>
      <c r="B635">
        <v>12</v>
      </c>
      <c r="C635">
        <v>60</v>
      </c>
      <c r="D635">
        <v>4</v>
      </c>
      <c r="E635">
        <v>3</v>
      </c>
      <c r="F635">
        <v>505.704278256267</v>
      </c>
      <c r="G635">
        <v>2</v>
      </c>
      <c r="H635">
        <v>1927.79111413704</v>
      </c>
      <c r="I635">
        <v>72.544451449213497</v>
      </c>
      <c r="J635">
        <v>139.34559249877901</v>
      </c>
    </row>
    <row r="636" spans="1:10" hidden="1">
      <c r="A636">
        <v>7</v>
      </c>
      <c r="B636">
        <v>12</v>
      </c>
      <c r="C636">
        <v>60</v>
      </c>
      <c r="D636">
        <v>4</v>
      </c>
      <c r="E636">
        <v>4</v>
      </c>
      <c r="F636">
        <v>577.70750676442697</v>
      </c>
      <c r="G636">
        <v>2</v>
      </c>
      <c r="H636">
        <v>2715.16551171844</v>
      </c>
      <c r="I636">
        <v>80.558603933710302</v>
      </c>
      <c r="J636">
        <v>133.14329648017801</v>
      </c>
    </row>
    <row r="637" spans="1:10" hidden="1">
      <c r="A637">
        <v>7</v>
      </c>
      <c r="B637">
        <v>12</v>
      </c>
      <c r="C637">
        <v>60</v>
      </c>
      <c r="D637">
        <v>5</v>
      </c>
      <c r="E637">
        <v>0</v>
      </c>
      <c r="F637">
        <v>451.48394099702199</v>
      </c>
      <c r="G637">
        <v>2</v>
      </c>
      <c r="H637">
        <v>1474.96235044534</v>
      </c>
      <c r="I637">
        <v>76.7962865324928</v>
      </c>
      <c r="J637">
        <v>130.26874971389699</v>
      </c>
    </row>
    <row r="638" spans="1:10" hidden="1">
      <c r="A638">
        <v>7</v>
      </c>
      <c r="B638">
        <v>12</v>
      </c>
      <c r="C638">
        <v>60</v>
      </c>
      <c r="D638">
        <v>5</v>
      </c>
      <c r="E638">
        <v>1</v>
      </c>
      <c r="F638">
        <v>280.02078372433402</v>
      </c>
      <c r="G638">
        <v>1</v>
      </c>
      <c r="H638">
        <v>1384.3061956266299</v>
      </c>
      <c r="I638">
        <v>11.4934058005809</v>
      </c>
      <c r="J638">
        <v>300.02898645401001</v>
      </c>
    </row>
    <row r="639" spans="1:10" hidden="1">
      <c r="A639">
        <v>7</v>
      </c>
      <c r="B639">
        <v>12</v>
      </c>
      <c r="C639">
        <v>60</v>
      </c>
      <c r="D639">
        <v>5</v>
      </c>
      <c r="E639">
        <v>2</v>
      </c>
      <c r="F639">
        <v>384.80128534450898</v>
      </c>
      <c r="G639">
        <v>2</v>
      </c>
      <c r="H639">
        <v>1435.56309468359</v>
      </c>
      <c r="I639">
        <v>68.298745097042399</v>
      </c>
      <c r="J639">
        <v>268.56380176544099</v>
      </c>
    </row>
    <row r="640" spans="1:10" hidden="1">
      <c r="A640">
        <v>7</v>
      </c>
      <c r="B640">
        <v>12</v>
      </c>
      <c r="C640">
        <v>60</v>
      </c>
      <c r="D640">
        <v>5</v>
      </c>
      <c r="E640">
        <v>3</v>
      </c>
      <c r="F640">
        <v>435.91227558343002</v>
      </c>
      <c r="G640">
        <v>2</v>
      </c>
      <c r="H640">
        <v>1635.4722395270701</v>
      </c>
      <c r="I640">
        <v>67.652077482040099</v>
      </c>
      <c r="J640">
        <v>203.69158506393401</v>
      </c>
    </row>
    <row r="641" spans="1:10" hidden="1">
      <c r="A641">
        <v>7</v>
      </c>
      <c r="B641">
        <v>12</v>
      </c>
      <c r="C641">
        <v>60</v>
      </c>
      <c r="D641">
        <v>5</v>
      </c>
      <c r="E641">
        <v>4</v>
      </c>
      <c r="F641">
        <v>541.87297610919995</v>
      </c>
      <c r="G641">
        <v>2</v>
      </c>
      <c r="H641">
        <v>1844.3183558184201</v>
      </c>
      <c r="I641">
        <v>71.258846531977099</v>
      </c>
      <c r="J641">
        <v>208.692071914672</v>
      </c>
    </row>
    <row r="642" spans="1:10" hidden="1">
      <c r="A642">
        <v>7</v>
      </c>
      <c r="B642">
        <v>12</v>
      </c>
      <c r="C642">
        <v>90</v>
      </c>
      <c r="D642">
        <v>2</v>
      </c>
      <c r="E642">
        <v>0</v>
      </c>
      <c r="F642">
        <v>997.47253193433198</v>
      </c>
      <c r="G642">
        <v>4</v>
      </c>
      <c r="H642">
        <v>3702.80240510677</v>
      </c>
      <c r="I642">
        <v>89.278401054062002</v>
      </c>
      <c r="J642">
        <v>295.17370367050103</v>
      </c>
    </row>
    <row r="643" spans="1:10" hidden="1">
      <c r="A643">
        <v>7</v>
      </c>
      <c r="B643">
        <v>12</v>
      </c>
      <c r="C643">
        <v>90</v>
      </c>
      <c r="D643">
        <v>2</v>
      </c>
      <c r="E643">
        <v>1</v>
      </c>
      <c r="F643">
        <v>899.12875767487105</v>
      </c>
      <c r="G643">
        <v>3</v>
      </c>
      <c r="H643">
        <v>3906.9393193871801</v>
      </c>
      <c r="I643">
        <v>79.804918932052999</v>
      </c>
      <c r="J643">
        <v>261.931708812713</v>
      </c>
    </row>
    <row r="644" spans="1:10" hidden="1">
      <c r="A644">
        <v>7</v>
      </c>
      <c r="B644">
        <v>12</v>
      </c>
      <c r="C644">
        <v>90</v>
      </c>
      <c r="D644">
        <v>2</v>
      </c>
      <c r="E644">
        <v>2</v>
      </c>
      <c r="F644">
        <v>888.18021793932303</v>
      </c>
      <c r="G644">
        <v>3</v>
      </c>
      <c r="H644">
        <v>3762.6651326470801</v>
      </c>
      <c r="I644">
        <v>68.639482141129605</v>
      </c>
      <c r="J644">
        <v>128.20870399475001</v>
      </c>
    </row>
    <row r="645" spans="1:10" hidden="1">
      <c r="A645">
        <v>7</v>
      </c>
      <c r="B645">
        <v>12</v>
      </c>
      <c r="C645">
        <v>90</v>
      </c>
      <c r="D645">
        <v>2</v>
      </c>
      <c r="E645">
        <v>3</v>
      </c>
      <c r="F645">
        <v>1089.09249709854</v>
      </c>
      <c r="G645">
        <v>4</v>
      </c>
      <c r="H645">
        <v>4439.9237472066798</v>
      </c>
      <c r="I645">
        <v>87.467466977852595</v>
      </c>
      <c r="J645">
        <v>181.91182112693701</v>
      </c>
    </row>
    <row r="646" spans="1:10" hidden="1">
      <c r="A646">
        <v>7</v>
      </c>
      <c r="B646">
        <v>12</v>
      </c>
      <c r="C646">
        <v>90</v>
      </c>
      <c r="D646">
        <v>2</v>
      </c>
      <c r="E646">
        <v>4</v>
      </c>
      <c r="F646">
        <v>1254.2492585886901</v>
      </c>
      <c r="G646">
        <v>4</v>
      </c>
      <c r="H646">
        <v>5685.5855344414404</v>
      </c>
      <c r="I646">
        <v>87.114573625961796</v>
      </c>
      <c r="J646">
        <v>256.73476576805098</v>
      </c>
    </row>
    <row r="647" spans="1:10" hidden="1">
      <c r="A647">
        <v>7</v>
      </c>
      <c r="B647">
        <v>12</v>
      </c>
      <c r="C647">
        <v>90</v>
      </c>
      <c r="D647">
        <v>3</v>
      </c>
      <c r="E647">
        <v>0</v>
      </c>
      <c r="F647">
        <v>650.91569162458495</v>
      </c>
      <c r="G647">
        <v>3</v>
      </c>
      <c r="H647">
        <v>2313.6954379180402</v>
      </c>
      <c r="I647">
        <v>82.166170740286205</v>
      </c>
      <c r="J647">
        <v>136.35244965553201</v>
      </c>
    </row>
    <row r="648" spans="1:10" hidden="1">
      <c r="A648">
        <v>7</v>
      </c>
      <c r="B648">
        <v>12</v>
      </c>
      <c r="C648">
        <v>90</v>
      </c>
      <c r="D648">
        <v>3</v>
      </c>
      <c r="E648">
        <v>1</v>
      </c>
      <c r="F648">
        <v>576.58937425824502</v>
      </c>
      <c r="G648">
        <v>2</v>
      </c>
      <c r="H648">
        <v>2449.3806473815298</v>
      </c>
      <c r="I648">
        <v>72.610799256169997</v>
      </c>
      <c r="J648">
        <v>300.01972341537402</v>
      </c>
    </row>
    <row r="649" spans="1:10" hidden="1">
      <c r="A649">
        <v>7</v>
      </c>
      <c r="B649">
        <v>12</v>
      </c>
      <c r="C649">
        <v>90</v>
      </c>
      <c r="D649">
        <v>3</v>
      </c>
      <c r="E649">
        <v>2</v>
      </c>
      <c r="F649">
        <v>577.12136419167598</v>
      </c>
      <c r="G649">
        <v>2</v>
      </c>
      <c r="H649">
        <v>2511.0247315667202</v>
      </c>
      <c r="I649">
        <v>55.941814364304101</v>
      </c>
      <c r="J649">
        <v>177.71542572975099</v>
      </c>
    </row>
    <row r="650" spans="1:10" hidden="1">
      <c r="A650">
        <v>7</v>
      </c>
      <c r="B650">
        <v>12</v>
      </c>
      <c r="C650">
        <v>90</v>
      </c>
      <c r="D650">
        <v>3</v>
      </c>
      <c r="E650">
        <v>3</v>
      </c>
      <c r="F650">
        <v>736.06148067073104</v>
      </c>
      <c r="G650">
        <v>3</v>
      </c>
      <c r="H650">
        <v>2752.9971057540902</v>
      </c>
      <c r="I650">
        <v>85.593798348739398</v>
      </c>
      <c r="J650">
        <v>231.990355014801</v>
      </c>
    </row>
    <row r="651" spans="1:10" hidden="1">
      <c r="A651">
        <v>7</v>
      </c>
      <c r="B651">
        <v>12</v>
      </c>
      <c r="C651">
        <v>90</v>
      </c>
      <c r="D651">
        <v>3</v>
      </c>
      <c r="E651">
        <v>4</v>
      </c>
      <c r="F651">
        <v>846.74166090810797</v>
      </c>
      <c r="G651">
        <v>3</v>
      </c>
      <c r="H651">
        <v>3500.0995876021002</v>
      </c>
      <c r="I651">
        <v>87.867603505236701</v>
      </c>
      <c r="J651">
        <v>160.90381789207399</v>
      </c>
    </row>
    <row r="652" spans="1:10" hidden="1">
      <c r="A652">
        <v>7</v>
      </c>
      <c r="B652">
        <v>12</v>
      </c>
      <c r="C652">
        <v>90</v>
      </c>
      <c r="D652">
        <v>4</v>
      </c>
      <c r="E652">
        <v>0</v>
      </c>
      <c r="F652">
        <v>498.80135992077498</v>
      </c>
      <c r="G652">
        <v>2</v>
      </c>
      <c r="H652">
        <v>1828.44245448061</v>
      </c>
      <c r="I652">
        <v>65.265986279235605</v>
      </c>
      <c r="J652">
        <v>300.00967431068398</v>
      </c>
    </row>
    <row r="653" spans="1:10" hidden="1">
      <c r="A653">
        <v>7</v>
      </c>
      <c r="B653">
        <v>12</v>
      </c>
      <c r="C653">
        <v>90</v>
      </c>
      <c r="D653">
        <v>4</v>
      </c>
      <c r="E653">
        <v>1</v>
      </c>
      <c r="F653">
        <v>505.304290694759</v>
      </c>
      <c r="G653">
        <v>2</v>
      </c>
      <c r="H653">
        <v>1885.4350716291699</v>
      </c>
      <c r="I653">
        <v>73.596994512045995</v>
      </c>
      <c r="J653">
        <v>202.70290851593001</v>
      </c>
    </row>
    <row r="654" spans="1:10" hidden="1">
      <c r="A654">
        <v>7</v>
      </c>
      <c r="B654">
        <v>12</v>
      </c>
      <c r="C654">
        <v>90</v>
      </c>
      <c r="D654">
        <v>4</v>
      </c>
      <c r="E654">
        <v>2</v>
      </c>
      <c r="F654">
        <v>483.29475188101202</v>
      </c>
      <c r="G654">
        <v>2</v>
      </c>
      <c r="H654">
        <v>1858.9549244545999</v>
      </c>
      <c r="I654">
        <v>67.802465539238099</v>
      </c>
      <c r="J654">
        <v>211.17106819152801</v>
      </c>
    </row>
    <row r="655" spans="1:10" hidden="1">
      <c r="A655">
        <v>7</v>
      </c>
      <c r="B655">
        <v>12</v>
      </c>
      <c r="C655">
        <v>90</v>
      </c>
      <c r="D655">
        <v>4</v>
      </c>
      <c r="E655">
        <v>3</v>
      </c>
      <c r="F655">
        <v>535.704277812589</v>
      </c>
      <c r="G655">
        <v>2</v>
      </c>
      <c r="H655">
        <v>2007.06656928964</v>
      </c>
      <c r="I655">
        <v>74.098965915793897</v>
      </c>
      <c r="J655">
        <v>209.64935874938899</v>
      </c>
    </row>
    <row r="656" spans="1:10" hidden="1">
      <c r="A656">
        <v>7</v>
      </c>
      <c r="B656">
        <v>12</v>
      </c>
      <c r="C656">
        <v>90</v>
      </c>
      <c r="D656">
        <v>4</v>
      </c>
      <c r="E656">
        <v>4</v>
      </c>
      <c r="F656">
        <v>640.88966401841697</v>
      </c>
      <c r="G656">
        <v>2</v>
      </c>
      <c r="H656">
        <v>2506.6186430493799</v>
      </c>
      <c r="I656">
        <v>63.2809934047838</v>
      </c>
      <c r="J656">
        <v>254.76228880882201</v>
      </c>
    </row>
    <row r="657" spans="1:10" hidden="1">
      <c r="A657">
        <v>7</v>
      </c>
      <c r="B657">
        <v>12</v>
      </c>
      <c r="C657">
        <v>90</v>
      </c>
      <c r="D657">
        <v>5</v>
      </c>
      <c r="E657">
        <v>0</v>
      </c>
      <c r="F657">
        <v>459.12431249581999</v>
      </c>
      <c r="G657">
        <v>2</v>
      </c>
      <c r="H657">
        <v>1520.18628450254</v>
      </c>
      <c r="I657">
        <v>74.518097977852406</v>
      </c>
      <c r="J657">
        <v>185.84474706649701</v>
      </c>
    </row>
    <row r="658" spans="1:10" hidden="1">
      <c r="A658">
        <v>7</v>
      </c>
      <c r="B658">
        <v>12</v>
      </c>
      <c r="C658">
        <v>90</v>
      </c>
      <c r="D658">
        <v>5</v>
      </c>
      <c r="E658">
        <v>1</v>
      </c>
      <c r="F658">
        <v>280.02078372433402</v>
      </c>
      <c r="G658">
        <v>1</v>
      </c>
      <c r="H658">
        <v>1384.3061956266299</v>
      </c>
      <c r="I658">
        <v>11.5508079241687</v>
      </c>
      <c r="J658">
        <v>300.01406383514399</v>
      </c>
    </row>
    <row r="659" spans="1:10" hidden="1">
      <c r="A659">
        <v>7</v>
      </c>
      <c r="B659">
        <v>12</v>
      </c>
      <c r="C659">
        <v>90</v>
      </c>
      <c r="D659">
        <v>5</v>
      </c>
      <c r="E659">
        <v>2</v>
      </c>
      <c r="F659">
        <v>318.28607867811002</v>
      </c>
      <c r="G659">
        <v>2</v>
      </c>
      <c r="H659">
        <v>1501.60510854527</v>
      </c>
      <c r="I659">
        <v>65.413871675701003</v>
      </c>
      <c r="J659">
        <v>170.730332136154</v>
      </c>
    </row>
    <row r="660" spans="1:10" hidden="1">
      <c r="A660">
        <v>7</v>
      </c>
      <c r="B660">
        <v>12</v>
      </c>
      <c r="C660">
        <v>90</v>
      </c>
      <c r="D660">
        <v>5</v>
      </c>
      <c r="E660">
        <v>3</v>
      </c>
      <c r="F660">
        <v>485.09553649512202</v>
      </c>
      <c r="G660">
        <v>2</v>
      </c>
      <c r="H660">
        <v>1771.3263220225999</v>
      </c>
      <c r="I660">
        <v>67.054084425222996</v>
      </c>
      <c r="J660">
        <v>300.03054022789001</v>
      </c>
    </row>
    <row r="661" spans="1:10" hidden="1">
      <c r="A661">
        <v>7</v>
      </c>
      <c r="B661">
        <v>12</v>
      </c>
      <c r="C661">
        <v>90</v>
      </c>
      <c r="D661">
        <v>5</v>
      </c>
      <c r="E661">
        <v>4</v>
      </c>
      <c r="F661">
        <v>606.79459625448806</v>
      </c>
      <c r="G661">
        <v>2</v>
      </c>
      <c r="H661">
        <v>2117.4185191695401</v>
      </c>
      <c r="I661">
        <v>74.991608582160296</v>
      </c>
      <c r="J661">
        <v>127.088124752044</v>
      </c>
    </row>
    <row r="662" spans="1:10" hidden="1">
      <c r="A662">
        <v>7</v>
      </c>
      <c r="B662">
        <v>14</v>
      </c>
      <c r="C662">
        <v>30</v>
      </c>
      <c r="D662">
        <v>2</v>
      </c>
      <c r="E662">
        <v>0</v>
      </c>
      <c r="F662">
        <v>835.28916241972001</v>
      </c>
      <c r="G662">
        <v>4</v>
      </c>
      <c r="H662">
        <v>3356.9201427467201</v>
      </c>
      <c r="I662">
        <v>84.285089882082502</v>
      </c>
      <c r="J662">
        <v>244.715069055557</v>
      </c>
    </row>
    <row r="663" spans="1:10" hidden="1">
      <c r="A663">
        <v>7</v>
      </c>
      <c r="B663">
        <v>14</v>
      </c>
      <c r="C663">
        <v>30</v>
      </c>
      <c r="D663">
        <v>2</v>
      </c>
      <c r="E663">
        <v>1</v>
      </c>
      <c r="F663">
        <v>766.19478499015304</v>
      </c>
      <c r="G663">
        <v>3</v>
      </c>
      <c r="H663">
        <v>3364.9556607147501</v>
      </c>
      <c r="I663">
        <v>79.269177816563896</v>
      </c>
      <c r="J663">
        <v>194.127266407012</v>
      </c>
    </row>
    <row r="664" spans="1:10" hidden="1">
      <c r="A664">
        <v>7</v>
      </c>
      <c r="B664">
        <v>14</v>
      </c>
      <c r="C664">
        <v>30</v>
      </c>
      <c r="D664">
        <v>2</v>
      </c>
      <c r="E664">
        <v>2</v>
      </c>
      <c r="F664">
        <v>768.74460343186399</v>
      </c>
      <c r="G664">
        <v>4</v>
      </c>
      <c r="H664">
        <v>3771.1574894923601</v>
      </c>
      <c r="I664">
        <v>90.242461352971802</v>
      </c>
      <c r="J664">
        <v>130.33002352714499</v>
      </c>
    </row>
    <row r="665" spans="1:10" hidden="1">
      <c r="A665">
        <v>7</v>
      </c>
      <c r="B665">
        <v>14</v>
      </c>
      <c r="C665">
        <v>30</v>
      </c>
      <c r="D665">
        <v>2</v>
      </c>
      <c r="E665">
        <v>3</v>
      </c>
      <c r="F665">
        <v>972.39049730878799</v>
      </c>
      <c r="G665">
        <v>4</v>
      </c>
      <c r="H665">
        <v>3741.4576223742101</v>
      </c>
      <c r="I665">
        <v>85.680362798485405</v>
      </c>
      <c r="J665">
        <v>297.45617055892899</v>
      </c>
    </row>
    <row r="666" spans="1:10" hidden="1">
      <c r="A666">
        <v>7</v>
      </c>
      <c r="B666">
        <v>14</v>
      </c>
      <c r="C666">
        <v>30</v>
      </c>
      <c r="D666">
        <v>2</v>
      </c>
      <c r="E666">
        <v>4</v>
      </c>
      <c r="F666">
        <v>1213.3206201221401</v>
      </c>
      <c r="G666">
        <v>5</v>
      </c>
      <c r="H666">
        <v>5241.4724463060402</v>
      </c>
      <c r="I666">
        <v>91.174432448511396</v>
      </c>
      <c r="J666">
        <v>198.76030588149999</v>
      </c>
    </row>
    <row r="667" spans="1:10" hidden="1">
      <c r="A667">
        <v>7</v>
      </c>
      <c r="B667">
        <v>14</v>
      </c>
      <c r="C667">
        <v>30</v>
      </c>
      <c r="D667">
        <v>3</v>
      </c>
      <c r="E667">
        <v>0</v>
      </c>
      <c r="F667">
        <v>629.35567069120304</v>
      </c>
      <c r="G667">
        <v>3</v>
      </c>
      <c r="H667">
        <v>2264.87828389572</v>
      </c>
      <c r="I667">
        <v>84.102925528918206</v>
      </c>
      <c r="J667">
        <v>271.27902007102898</v>
      </c>
    </row>
    <row r="668" spans="1:10" hidden="1">
      <c r="A668">
        <v>7</v>
      </c>
      <c r="B668">
        <v>14</v>
      </c>
      <c r="C668">
        <v>30</v>
      </c>
      <c r="D668">
        <v>3</v>
      </c>
      <c r="E668">
        <v>1</v>
      </c>
      <c r="F668">
        <v>511.465014786795</v>
      </c>
      <c r="G668">
        <v>2</v>
      </c>
      <c r="H668">
        <v>2414.3255632855298</v>
      </c>
      <c r="I668">
        <v>72.569724593721901</v>
      </c>
      <c r="J668">
        <v>160.33613586425699</v>
      </c>
    </row>
    <row r="669" spans="1:10" hidden="1">
      <c r="A669">
        <v>7</v>
      </c>
      <c r="B669">
        <v>14</v>
      </c>
      <c r="C669">
        <v>30</v>
      </c>
      <c r="D669">
        <v>3</v>
      </c>
      <c r="E669">
        <v>2</v>
      </c>
      <c r="F669">
        <v>566.10548549930695</v>
      </c>
      <c r="G669">
        <v>3</v>
      </c>
      <c r="H669">
        <v>2463.4123162487999</v>
      </c>
      <c r="I669">
        <v>83.629780744618799</v>
      </c>
      <c r="J669">
        <v>164.616469144821</v>
      </c>
    </row>
    <row r="670" spans="1:10" hidden="1">
      <c r="A670">
        <v>7</v>
      </c>
      <c r="B670">
        <v>14</v>
      </c>
      <c r="C670">
        <v>30</v>
      </c>
      <c r="D670">
        <v>3</v>
      </c>
      <c r="E670">
        <v>3</v>
      </c>
      <c r="F670">
        <v>662.89271673730195</v>
      </c>
      <c r="G670">
        <v>3</v>
      </c>
      <c r="H670">
        <v>2657.92954257371</v>
      </c>
      <c r="I670">
        <v>82.9524552790797</v>
      </c>
      <c r="J670">
        <v>211.29360485076899</v>
      </c>
    </row>
    <row r="671" spans="1:10" hidden="1">
      <c r="A671">
        <v>7</v>
      </c>
      <c r="B671">
        <v>14</v>
      </c>
      <c r="C671">
        <v>30</v>
      </c>
      <c r="D671">
        <v>3</v>
      </c>
      <c r="E671">
        <v>4</v>
      </c>
      <c r="F671">
        <v>829.09266852813005</v>
      </c>
      <c r="G671">
        <v>3</v>
      </c>
      <c r="H671">
        <v>3132.6689834317799</v>
      </c>
      <c r="I671">
        <v>80.900350153667105</v>
      </c>
      <c r="J671">
        <v>228.077837228775</v>
      </c>
    </row>
    <row r="672" spans="1:10" hidden="1">
      <c r="A672">
        <v>7</v>
      </c>
      <c r="B672">
        <v>14</v>
      </c>
      <c r="C672">
        <v>30</v>
      </c>
      <c r="D672">
        <v>4</v>
      </c>
      <c r="E672">
        <v>0</v>
      </c>
      <c r="F672">
        <v>465.78786350408598</v>
      </c>
      <c r="G672">
        <v>2</v>
      </c>
      <c r="H672">
        <v>1753.0408259002099</v>
      </c>
      <c r="I672">
        <v>71.0162697735297</v>
      </c>
      <c r="J672">
        <v>150.139814376831</v>
      </c>
    </row>
    <row r="673" spans="1:10" hidden="1">
      <c r="A673">
        <v>7</v>
      </c>
      <c r="B673">
        <v>14</v>
      </c>
      <c r="C673">
        <v>30</v>
      </c>
      <c r="D673">
        <v>4</v>
      </c>
      <c r="E673">
        <v>1</v>
      </c>
      <c r="F673">
        <v>465.43445219881602</v>
      </c>
      <c r="G673">
        <v>2</v>
      </c>
      <c r="H673">
        <v>1828.8234435363499</v>
      </c>
      <c r="I673">
        <v>67.197527455845901</v>
      </c>
      <c r="J673">
        <v>188.36425447463901</v>
      </c>
    </row>
    <row r="674" spans="1:10" hidden="1">
      <c r="A674">
        <v>7</v>
      </c>
      <c r="B674">
        <v>14</v>
      </c>
      <c r="C674">
        <v>30</v>
      </c>
      <c r="D674">
        <v>4</v>
      </c>
      <c r="E674">
        <v>2</v>
      </c>
      <c r="F674">
        <v>420.24481586002997</v>
      </c>
      <c r="G674">
        <v>2</v>
      </c>
      <c r="H674">
        <v>1777.12840516339</v>
      </c>
      <c r="I674">
        <v>73.320036284196803</v>
      </c>
      <c r="J674">
        <v>222.97069263458201</v>
      </c>
    </row>
    <row r="675" spans="1:10" hidden="1">
      <c r="A675">
        <v>7</v>
      </c>
      <c r="B675">
        <v>14</v>
      </c>
      <c r="C675">
        <v>30</v>
      </c>
      <c r="D675">
        <v>4</v>
      </c>
      <c r="E675">
        <v>3</v>
      </c>
      <c r="F675">
        <v>509.92156983897797</v>
      </c>
      <c r="G675">
        <v>2</v>
      </c>
      <c r="H675">
        <v>2051.5401106253898</v>
      </c>
      <c r="I675">
        <v>73.697292586503096</v>
      </c>
      <c r="J675">
        <v>200.19477844238199</v>
      </c>
    </row>
    <row r="676" spans="1:10" hidden="1">
      <c r="A676">
        <v>7</v>
      </c>
      <c r="B676">
        <v>14</v>
      </c>
      <c r="C676">
        <v>30</v>
      </c>
      <c r="D676">
        <v>4</v>
      </c>
      <c r="E676">
        <v>4</v>
      </c>
      <c r="F676">
        <v>665.47090802740399</v>
      </c>
      <c r="G676">
        <v>3</v>
      </c>
      <c r="H676">
        <v>2582.2847366446499</v>
      </c>
      <c r="I676">
        <v>89.653531909944107</v>
      </c>
      <c r="J676">
        <v>175.642315149307</v>
      </c>
    </row>
    <row r="677" spans="1:10" hidden="1">
      <c r="A677">
        <v>7</v>
      </c>
      <c r="B677">
        <v>14</v>
      </c>
      <c r="C677">
        <v>30</v>
      </c>
      <c r="D677">
        <v>5</v>
      </c>
      <c r="E677">
        <v>0</v>
      </c>
      <c r="F677">
        <v>421.25684583218401</v>
      </c>
      <c r="G677">
        <v>2</v>
      </c>
      <c r="H677">
        <v>1462.12643832207</v>
      </c>
      <c r="I677">
        <v>77.213097009180501</v>
      </c>
      <c r="J677">
        <v>147.287843465805</v>
      </c>
    </row>
    <row r="678" spans="1:10" hidden="1">
      <c r="A678">
        <v>7</v>
      </c>
      <c r="B678">
        <v>14</v>
      </c>
      <c r="C678">
        <v>30</v>
      </c>
      <c r="D678">
        <v>5</v>
      </c>
      <c r="E678">
        <v>1</v>
      </c>
      <c r="F678">
        <v>352.77088674047201</v>
      </c>
      <c r="G678">
        <v>1</v>
      </c>
      <c r="H678">
        <v>1493.2678188917</v>
      </c>
      <c r="I678">
        <v>27.7453858744157</v>
      </c>
      <c r="J678">
        <v>248.896933555603</v>
      </c>
    </row>
    <row r="679" spans="1:10" hidden="1">
      <c r="A679">
        <v>7</v>
      </c>
      <c r="B679">
        <v>14</v>
      </c>
      <c r="C679">
        <v>30</v>
      </c>
      <c r="D679">
        <v>5</v>
      </c>
      <c r="E679">
        <v>2</v>
      </c>
      <c r="F679">
        <v>393.11039271478302</v>
      </c>
      <c r="G679">
        <v>2</v>
      </c>
      <c r="H679">
        <v>1492.0834598772101</v>
      </c>
      <c r="I679">
        <v>78.7509917503194</v>
      </c>
      <c r="J679">
        <v>162.69016695022501</v>
      </c>
    </row>
    <row r="680" spans="1:10" hidden="1">
      <c r="A680">
        <v>7</v>
      </c>
      <c r="B680">
        <v>14</v>
      </c>
      <c r="C680">
        <v>30</v>
      </c>
      <c r="D680">
        <v>5</v>
      </c>
      <c r="E680">
        <v>3</v>
      </c>
      <c r="F680">
        <v>422.43462534877699</v>
      </c>
      <c r="G680">
        <v>2</v>
      </c>
      <c r="H680">
        <v>1675.2808902571101</v>
      </c>
      <c r="I680">
        <v>75.726751454870396</v>
      </c>
      <c r="J680">
        <v>128.61077117919899</v>
      </c>
    </row>
    <row r="681" spans="1:10" hidden="1">
      <c r="A681">
        <v>7</v>
      </c>
      <c r="B681">
        <v>14</v>
      </c>
      <c r="C681">
        <v>30</v>
      </c>
      <c r="D681">
        <v>5</v>
      </c>
      <c r="E681">
        <v>4</v>
      </c>
      <c r="F681">
        <v>489.87230401836598</v>
      </c>
      <c r="G681">
        <v>2</v>
      </c>
      <c r="H681">
        <v>1925.84417606644</v>
      </c>
      <c r="I681">
        <v>79.539733244437599</v>
      </c>
      <c r="J681">
        <v>129.12418341636601</v>
      </c>
    </row>
    <row r="682" spans="1:10" hidden="1">
      <c r="A682">
        <v>7</v>
      </c>
      <c r="B682">
        <v>14</v>
      </c>
      <c r="C682">
        <v>60</v>
      </c>
      <c r="D682">
        <v>2</v>
      </c>
      <c r="E682">
        <v>0</v>
      </c>
      <c r="F682">
        <v>940.38269884224405</v>
      </c>
      <c r="G682">
        <v>4</v>
      </c>
      <c r="H682">
        <v>3969.58257285944</v>
      </c>
      <c r="I682">
        <v>78.514802442454595</v>
      </c>
      <c r="J682">
        <v>212.39011311530999</v>
      </c>
    </row>
    <row r="683" spans="1:10" hidden="1">
      <c r="A683">
        <v>7</v>
      </c>
      <c r="B683">
        <v>14</v>
      </c>
      <c r="C683">
        <v>60</v>
      </c>
      <c r="D683">
        <v>2</v>
      </c>
      <c r="E683">
        <v>1</v>
      </c>
      <c r="F683">
        <v>853.61526491894006</v>
      </c>
      <c r="G683">
        <v>3</v>
      </c>
      <c r="H683">
        <v>3894.8395809538301</v>
      </c>
      <c r="I683">
        <v>80.688443220980901</v>
      </c>
      <c r="J683">
        <v>249.95623159408501</v>
      </c>
    </row>
    <row r="684" spans="1:10" hidden="1">
      <c r="A684">
        <v>7</v>
      </c>
      <c r="B684">
        <v>14</v>
      </c>
      <c r="C684">
        <v>60</v>
      </c>
      <c r="D684">
        <v>2</v>
      </c>
      <c r="E684">
        <v>2</v>
      </c>
      <c r="F684">
        <v>921.189098036833</v>
      </c>
      <c r="G684">
        <v>4</v>
      </c>
      <c r="H684">
        <v>4011.0656393151198</v>
      </c>
      <c r="I684">
        <v>86.653040180162193</v>
      </c>
      <c r="J684">
        <v>202.100290298461</v>
      </c>
    </row>
    <row r="685" spans="1:10" hidden="1">
      <c r="A685">
        <v>7</v>
      </c>
      <c r="B685">
        <v>14</v>
      </c>
      <c r="C685">
        <v>60</v>
      </c>
      <c r="D685">
        <v>2</v>
      </c>
      <c r="E685">
        <v>3</v>
      </c>
      <c r="F685">
        <v>1092.4435548817401</v>
      </c>
      <c r="G685">
        <v>4</v>
      </c>
      <c r="H685">
        <v>4637.71755658452</v>
      </c>
      <c r="I685">
        <v>89.585930921286405</v>
      </c>
      <c r="J685">
        <v>124.943446874618</v>
      </c>
    </row>
    <row r="686" spans="1:10" hidden="1">
      <c r="A686">
        <v>7</v>
      </c>
      <c r="B686">
        <v>14</v>
      </c>
      <c r="C686">
        <v>60</v>
      </c>
      <c r="D686">
        <v>2</v>
      </c>
      <c r="E686">
        <v>4</v>
      </c>
      <c r="F686">
        <v>1284.0593228845601</v>
      </c>
      <c r="G686">
        <v>5</v>
      </c>
      <c r="H686">
        <v>4981.8663970567104</v>
      </c>
      <c r="I686">
        <v>91.775906425519395</v>
      </c>
      <c r="J686">
        <v>169.39483642578099</v>
      </c>
    </row>
    <row r="687" spans="1:10" hidden="1">
      <c r="A687">
        <v>7</v>
      </c>
      <c r="B687">
        <v>14</v>
      </c>
      <c r="C687">
        <v>60</v>
      </c>
      <c r="D687">
        <v>3</v>
      </c>
      <c r="E687">
        <v>0</v>
      </c>
      <c r="F687">
        <v>737.209000083913</v>
      </c>
      <c r="G687">
        <v>3</v>
      </c>
      <c r="H687">
        <v>2594.5728784753601</v>
      </c>
      <c r="I687">
        <v>86.165880891261097</v>
      </c>
      <c r="J687">
        <v>130.24603009223901</v>
      </c>
    </row>
    <row r="688" spans="1:10" hidden="1">
      <c r="A688">
        <v>7</v>
      </c>
      <c r="B688">
        <v>14</v>
      </c>
      <c r="C688">
        <v>60</v>
      </c>
      <c r="D688">
        <v>3</v>
      </c>
      <c r="E688">
        <v>1</v>
      </c>
      <c r="F688">
        <v>550.47592611223001</v>
      </c>
      <c r="G688">
        <v>2</v>
      </c>
      <c r="H688">
        <v>2479.74606032461</v>
      </c>
      <c r="I688">
        <v>66.388709786172399</v>
      </c>
      <c r="J688">
        <v>300.03536272048899</v>
      </c>
    </row>
    <row r="689" spans="1:10" hidden="1">
      <c r="A689">
        <v>7</v>
      </c>
      <c r="B689">
        <v>14</v>
      </c>
      <c r="C689">
        <v>60</v>
      </c>
      <c r="D689">
        <v>3</v>
      </c>
      <c r="E689">
        <v>2</v>
      </c>
      <c r="F689">
        <v>606.48214088567397</v>
      </c>
      <c r="G689">
        <v>3</v>
      </c>
      <c r="H689">
        <v>2705.11626892197</v>
      </c>
      <c r="I689">
        <v>78.927375407268599</v>
      </c>
      <c r="J689">
        <v>300.04130077361998</v>
      </c>
    </row>
    <row r="690" spans="1:10" hidden="1">
      <c r="A690">
        <v>7</v>
      </c>
      <c r="B690">
        <v>14</v>
      </c>
      <c r="C690">
        <v>60</v>
      </c>
      <c r="D690">
        <v>3</v>
      </c>
      <c r="E690">
        <v>3</v>
      </c>
      <c r="F690">
        <v>738.16242172080399</v>
      </c>
      <c r="G690">
        <v>3</v>
      </c>
      <c r="H690">
        <v>2841.9041799995698</v>
      </c>
      <c r="I690">
        <v>82.129191095527005</v>
      </c>
      <c r="J690">
        <v>128.41390132903999</v>
      </c>
    </row>
    <row r="691" spans="1:10" hidden="1">
      <c r="A691">
        <v>7</v>
      </c>
      <c r="B691">
        <v>14</v>
      </c>
      <c r="C691">
        <v>60</v>
      </c>
      <c r="D691">
        <v>3</v>
      </c>
      <c r="E691">
        <v>4</v>
      </c>
      <c r="F691">
        <v>891.16149325515403</v>
      </c>
      <c r="G691">
        <v>3</v>
      </c>
      <c r="H691">
        <v>3636.61524437452</v>
      </c>
      <c r="I691">
        <v>84.658800356938599</v>
      </c>
      <c r="J691">
        <v>127.06174683570801</v>
      </c>
    </row>
    <row r="692" spans="1:10" hidden="1">
      <c r="A692">
        <v>7</v>
      </c>
      <c r="B692">
        <v>14</v>
      </c>
      <c r="C692">
        <v>60</v>
      </c>
      <c r="D692">
        <v>4</v>
      </c>
      <c r="E692">
        <v>0</v>
      </c>
      <c r="F692">
        <v>495.78786350408598</v>
      </c>
      <c r="G692">
        <v>2</v>
      </c>
      <c r="H692">
        <v>1870.07265758374</v>
      </c>
      <c r="I692">
        <v>64.736720464218095</v>
      </c>
      <c r="J692">
        <v>207.90478634834199</v>
      </c>
    </row>
    <row r="693" spans="1:10" hidden="1">
      <c r="A693">
        <v>7</v>
      </c>
      <c r="B693">
        <v>14</v>
      </c>
      <c r="C693">
        <v>60</v>
      </c>
      <c r="D693">
        <v>4</v>
      </c>
      <c r="E693">
        <v>1</v>
      </c>
      <c r="F693">
        <v>496.66552047510402</v>
      </c>
      <c r="G693">
        <v>2</v>
      </c>
      <c r="H693">
        <v>1885.00220835716</v>
      </c>
      <c r="I693">
        <v>71.337181934115193</v>
      </c>
      <c r="J693">
        <v>176.19949984550399</v>
      </c>
    </row>
    <row r="694" spans="1:10" hidden="1">
      <c r="A694">
        <v>7</v>
      </c>
      <c r="B694">
        <v>14</v>
      </c>
      <c r="C694">
        <v>60</v>
      </c>
      <c r="D694">
        <v>4</v>
      </c>
      <c r="E694">
        <v>2</v>
      </c>
      <c r="F694">
        <v>450.24482828120199</v>
      </c>
      <c r="G694">
        <v>2</v>
      </c>
      <c r="H694">
        <v>1900.3145529092401</v>
      </c>
      <c r="I694">
        <v>78.267405937031</v>
      </c>
      <c r="J694">
        <v>128.53821253776499</v>
      </c>
    </row>
    <row r="695" spans="1:10" hidden="1">
      <c r="A695">
        <v>7</v>
      </c>
      <c r="B695">
        <v>14</v>
      </c>
      <c r="C695">
        <v>60</v>
      </c>
      <c r="D695">
        <v>4</v>
      </c>
      <c r="E695">
        <v>3</v>
      </c>
      <c r="F695">
        <v>569.47033662792103</v>
      </c>
      <c r="G695">
        <v>2</v>
      </c>
      <c r="H695">
        <v>2295.50498313753</v>
      </c>
      <c r="I695">
        <v>69.977156874570795</v>
      </c>
      <c r="J695">
        <v>286.08633136749199</v>
      </c>
    </row>
    <row r="696" spans="1:10" hidden="1">
      <c r="A696">
        <v>7</v>
      </c>
      <c r="B696">
        <v>14</v>
      </c>
      <c r="C696">
        <v>60</v>
      </c>
      <c r="D696">
        <v>4</v>
      </c>
      <c r="E696">
        <v>4</v>
      </c>
      <c r="F696">
        <v>722.51573332992803</v>
      </c>
      <c r="G696">
        <v>3</v>
      </c>
      <c r="H696">
        <v>2664.2584390256302</v>
      </c>
      <c r="I696">
        <v>84.524621538136699</v>
      </c>
      <c r="J696">
        <v>300.04713630676201</v>
      </c>
    </row>
    <row r="697" spans="1:10" hidden="1">
      <c r="A697">
        <v>7</v>
      </c>
      <c r="B697">
        <v>14</v>
      </c>
      <c r="C697">
        <v>60</v>
      </c>
      <c r="D697">
        <v>5</v>
      </c>
      <c r="E697">
        <v>0</v>
      </c>
      <c r="F697">
        <v>451.25684583218299</v>
      </c>
      <c r="G697">
        <v>2</v>
      </c>
      <c r="H697">
        <v>1544.2487482225099</v>
      </c>
      <c r="I697">
        <v>74.152905465538595</v>
      </c>
      <c r="J697">
        <v>170.400967597961</v>
      </c>
    </row>
    <row r="698" spans="1:10" hidden="1">
      <c r="A698">
        <v>7</v>
      </c>
      <c r="B698">
        <v>14</v>
      </c>
      <c r="C698">
        <v>60</v>
      </c>
      <c r="D698">
        <v>5</v>
      </c>
      <c r="E698">
        <v>1</v>
      </c>
      <c r="F698">
        <v>352.77088674047201</v>
      </c>
      <c r="G698">
        <v>1</v>
      </c>
      <c r="H698">
        <v>1493.2678188917</v>
      </c>
      <c r="I698">
        <v>27.675894380017901</v>
      </c>
      <c r="J698">
        <v>248.92505168914701</v>
      </c>
    </row>
    <row r="699" spans="1:10" hidden="1">
      <c r="A699">
        <v>7</v>
      </c>
      <c r="B699">
        <v>14</v>
      </c>
      <c r="C699">
        <v>60</v>
      </c>
      <c r="D699">
        <v>5</v>
      </c>
      <c r="E699">
        <v>2</v>
      </c>
      <c r="F699">
        <v>392.72853912033702</v>
      </c>
      <c r="G699">
        <v>2</v>
      </c>
      <c r="H699">
        <v>1558.10161051043</v>
      </c>
      <c r="I699">
        <v>74.585336783233103</v>
      </c>
      <c r="J699">
        <v>126.78974699974</v>
      </c>
    </row>
    <row r="700" spans="1:10" hidden="1">
      <c r="A700">
        <v>7</v>
      </c>
      <c r="B700">
        <v>14</v>
      </c>
      <c r="C700">
        <v>60</v>
      </c>
      <c r="D700">
        <v>5</v>
      </c>
      <c r="E700">
        <v>3</v>
      </c>
      <c r="F700">
        <v>452.52687510260802</v>
      </c>
      <c r="G700">
        <v>2</v>
      </c>
      <c r="H700">
        <v>1773.8124514303599</v>
      </c>
      <c r="I700">
        <v>69.858113138330395</v>
      </c>
      <c r="J700">
        <v>239.98173713684</v>
      </c>
    </row>
    <row r="701" spans="1:10" hidden="1">
      <c r="A701">
        <v>7</v>
      </c>
      <c r="B701">
        <v>14</v>
      </c>
      <c r="C701">
        <v>60</v>
      </c>
      <c r="D701">
        <v>5</v>
      </c>
      <c r="E701">
        <v>4</v>
      </c>
      <c r="F701">
        <v>619.24153004780101</v>
      </c>
      <c r="G701">
        <v>2</v>
      </c>
      <c r="H701">
        <v>2201.7011308093101</v>
      </c>
      <c r="I701">
        <v>79.247443918930699</v>
      </c>
      <c r="J701">
        <v>210.92711472511201</v>
      </c>
    </row>
    <row r="702" spans="1:10" hidden="1">
      <c r="A702">
        <v>7</v>
      </c>
      <c r="B702">
        <v>14</v>
      </c>
      <c r="C702">
        <v>90</v>
      </c>
      <c r="D702">
        <v>2</v>
      </c>
      <c r="E702">
        <v>0</v>
      </c>
      <c r="F702">
        <v>1089.0111384120701</v>
      </c>
      <c r="G702">
        <v>4</v>
      </c>
      <c r="H702">
        <v>4486.9568950645898</v>
      </c>
      <c r="I702">
        <v>84.832325306266597</v>
      </c>
      <c r="J702">
        <v>300.04368019103998</v>
      </c>
    </row>
    <row r="703" spans="1:10" hidden="1">
      <c r="A703">
        <v>7</v>
      </c>
      <c r="B703">
        <v>14</v>
      </c>
      <c r="C703">
        <v>90</v>
      </c>
      <c r="D703">
        <v>2</v>
      </c>
      <c r="E703">
        <v>1</v>
      </c>
      <c r="F703">
        <v>888.04138861141098</v>
      </c>
      <c r="G703">
        <v>3</v>
      </c>
      <c r="H703">
        <v>3821.5732812008</v>
      </c>
      <c r="I703">
        <v>82.660366380610299</v>
      </c>
      <c r="J703">
        <v>156.14076280593801</v>
      </c>
    </row>
    <row r="704" spans="1:10" hidden="1">
      <c r="A704">
        <v>7</v>
      </c>
      <c r="B704">
        <v>14</v>
      </c>
      <c r="C704">
        <v>90</v>
      </c>
      <c r="D704">
        <v>2</v>
      </c>
      <c r="E704">
        <v>2</v>
      </c>
      <c r="F704">
        <v>956.8579884948</v>
      </c>
      <c r="G704">
        <v>4</v>
      </c>
      <c r="H704">
        <v>4261.8100584146996</v>
      </c>
      <c r="I704">
        <v>85.863688564239297</v>
      </c>
      <c r="J704">
        <v>300.05730533599802</v>
      </c>
    </row>
    <row r="705" spans="1:10" hidden="1">
      <c r="A705">
        <v>7</v>
      </c>
      <c r="B705">
        <v>14</v>
      </c>
      <c r="C705">
        <v>90</v>
      </c>
      <c r="D705">
        <v>2</v>
      </c>
      <c r="E705">
        <v>3</v>
      </c>
      <c r="F705">
        <v>1186.8886015870301</v>
      </c>
      <c r="G705">
        <v>4</v>
      </c>
      <c r="H705">
        <v>4475.4123038641401</v>
      </c>
      <c r="I705">
        <v>88.501291071420994</v>
      </c>
      <c r="J705">
        <v>172.199324131011</v>
      </c>
    </row>
    <row r="706" spans="1:10" hidden="1">
      <c r="A706">
        <v>7</v>
      </c>
      <c r="B706">
        <v>14</v>
      </c>
      <c r="C706">
        <v>90</v>
      </c>
      <c r="D706">
        <v>2</v>
      </c>
      <c r="E706">
        <v>4</v>
      </c>
      <c r="F706">
        <v>1446.9536044467</v>
      </c>
      <c r="G706">
        <v>5</v>
      </c>
      <c r="H706">
        <v>5485.5729992204397</v>
      </c>
      <c r="I706">
        <v>91.5279847972471</v>
      </c>
      <c r="J706">
        <v>300.10155487060501</v>
      </c>
    </row>
    <row r="707" spans="1:10" hidden="1">
      <c r="A707">
        <v>7</v>
      </c>
      <c r="B707">
        <v>14</v>
      </c>
      <c r="C707">
        <v>90</v>
      </c>
      <c r="D707">
        <v>3</v>
      </c>
      <c r="E707">
        <v>0</v>
      </c>
      <c r="F707">
        <v>775.10396357039099</v>
      </c>
      <c r="G707">
        <v>3</v>
      </c>
      <c r="H707">
        <v>2741.4767430051902</v>
      </c>
      <c r="I707">
        <v>85.389288649175498</v>
      </c>
      <c r="J707">
        <v>300.035121440887</v>
      </c>
    </row>
    <row r="708" spans="1:10" hidden="1">
      <c r="A708">
        <v>7</v>
      </c>
      <c r="B708">
        <v>14</v>
      </c>
      <c r="C708">
        <v>90</v>
      </c>
      <c r="D708">
        <v>3</v>
      </c>
      <c r="E708">
        <v>1</v>
      </c>
      <c r="F708">
        <v>575.89403429278605</v>
      </c>
      <c r="G708">
        <v>2</v>
      </c>
      <c r="H708">
        <v>2585.8514145711501</v>
      </c>
      <c r="I708">
        <v>73.350945156949095</v>
      </c>
      <c r="J708">
        <v>177.29318833351101</v>
      </c>
    </row>
    <row r="709" spans="1:10" hidden="1">
      <c r="A709">
        <v>7</v>
      </c>
      <c r="B709">
        <v>14</v>
      </c>
      <c r="C709">
        <v>90</v>
      </c>
      <c r="D709">
        <v>3</v>
      </c>
      <c r="E709">
        <v>2</v>
      </c>
      <c r="F709">
        <v>657.08357180001599</v>
      </c>
      <c r="G709">
        <v>3</v>
      </c>
      <c r="H709">
        <v>2694.56062392486</v>
      </c>
      <c r="I709">
        <v>83.408168451050003</v>
      </c>
      <c r="J709">
        <v>175.830326557159</v>
      </c>
    </row>
    <row r="710" spans="1:10" hidden="1">
      <c r="A710">
        <v>7</v>
      </c>
      <c r="B710">
        <v>14</v>
      </c>
      <c r="C710">
        <v>90</v>
      </c>
      <c r="D710">
        <v>3</v>
      </c>
      <c r="E710">
        <v>3</v>
      </c>
      <c r="F710">
        <v>809.50223036339105</v>
      </c>
      <c r="G710">
        <v>3</v>
      </c>
      <c r="H710">
        <v>2984.1416861699199</v>
      </c>
      <c r="I710">
        <v>82.484939963434101</v>
      </c>
      <c r="J710">
        <v>221.182629585266</v>
      </c>
    </row>
    <row r="711" spans="1:10" hidden="1">
      <c r="A711">
        <v>7</v>
      </c>
      <c r="B711">
        <v>14</v>
      </c>
      <c r="C711">
        <v>90</v>
      </c>
      <c r="D711">
        <v>3</v>
      </c>
      <c r="E711">
        <v>4</v>
      </c>
      <c r="F711">
        <v>989.22635553424595</v>
      </c>
      <c r="G711">
        <v>3</v>
      </c>
      <c r="H711">
        <v>3986.7138802958102</v>
      </c>
      <c r="I711">
        <v>82.634373151002293</v>
      </c>
      <c r="J711">
        <v>130.79220008850001</v>
      </c>
    </row>
    <row r="712" spans="1:10" hidden="1">
      <c r="A712">
        <v>7</v>
      </c>
      <c r="B712">
        <v>14</v>
      </c>
      <c r="C712">
        <v>90</v>
      </c>
      <c r="D712">
        <v>4</v>
      </c>
      <c r="E712">
        <v>0</v>
      </c>
      <c r="F712">
        <v>514.28320949097395</v>
      </c>
      <c r="G712">
        <v>2</v>
      </c>
      <c r="H712">
        <v>2175.02799958176</v>
      </c>
      <c r="I712">
        <v>74.616953428222999</v>
      </c>
      <c r="J712">
        <v>137.910710096359</v>
      </c>
    </row>
    <row r="713" spans="1:10" hidden="1">
      <c r="A713">
        <v>7</v>
      </c>
      <c r="B713">
        <v>14</v>
      </c>
      <c r="C713">
        <v>90</v>
      </c>
      <c r="D713">
        <v>4</v>
      </c>
      <c r="E713">
        <v>1</v>
      </c>
      <c r="F713">
        <v>525.434453419394</v>
      </c>
      <c r="G713">
        <v>2</v>
      </c>
      <c r="H713">
        <v>1935.49225000104</v>
      </c>
      <c r="I713">
        <v>61.535651526773101</v>
      </c>
      <c r="J713">
        <v>300.02890181541397</v>
      </c>
    </row>
    <row r="714" spans="1:10" hidden="1">
      <c r="A714">
        <v>7</v>
      </c>
      <c r="B714">
        <v>14</v>
      </c>
      <c r="C714">
        <v>90</v>
      </c>
      <c r="D714">
        <v>4</v>
      </c>
      <c r="E714">
        <v>2</v>
      </c>
      <c r="F714">
        <v>531.07680332756695</v>
      </c>
      <c r="G714">
        <v>2</v>
      </c>
      <c r="H714">
        <v>2062.7297726706402</v>
      </c>
      <c r="I714">
        <v>74.543283301160201</v>
      </c>
      <c r="J714">
        <v>180.74312829971299</v>
      </c>
    </row>
    <row r="715" spans="1:10" hidden="1">
      <c r="A715">
        <v>7</v>
      </c>
      <c r="B715">
        <v>14</v>
      </c>
      <c r="C715">
        <v>90</v>
      </c>
      <c r="D715">
        <v>4</v>
      </c>
      <c r="E715">
        <v>3</v>
      </c>
      <c r="F715">
        <v>596.571338097747</v>
      </c>
      <c r="G715">
        <v>2</v>
      </c>
      <c r="H715">
        <v>2302.8549945606401</v>
      </c>
      <c r="I715">
        <v>69.294136290542298</v>
      </c>
      <c r="J715">
        <v>293.02126979827801</v>
      </c>
    </row>
    <row r="716" spans="1:10" hidden="1">
      <c r="A716">
        <v>7</v>
      </c>
      <c r="B716">
        <v>14</v>
      </c>
      <c r="C716">
        <v>90</v>
      </c>
      <c r="D716">
        <v>4</v>
      </c>
      <c r="E716">
        <v>4</v>
      </c>
      <c r="F716">
        <v>725.73351553162502</v>
      </c>
      <c r="G716">
        <v>3</v>
      </c>
      <c r="H716">
        <v>2546.1488079751998</v>
      </c>
      <c r="I716">
        <v>86.014061344152495</v>
      </c>
      <c r="J716">
        <v>146.45386338233899</v>
      </c>
    </row>
    <row r="717" spans="1:10" hidden="1">
      <c r="A717">
        <v>7</v>
      </c>
      <c r="B717">
        <v>14</v>
      </c>
      <c r="C717">
        <v>90</v>
      </c>
      <c r="D717">
        <v>5</v>
      </c>
      <c r="E717">
        <v>0</v>
      </c>
      <c r="F717">
        <v>481.25684583218401</v>
      </c>
      <c r="G717">
        <v>2</v>
      </c>
      <c r="H717">
        <v>1626.37105812296</v>
      </c>
      <c r="I717">
        <v>75.871388023968507</v>
      </c>
      <c r="J717">
        <v>128.87165760993901</v>
      </c>
    </row>
    <row r="718" spans="1:10" hidden="1">
      <c r="A718">
        <v>7</v>
      </c>
      <c r="B718">
        <v>14</v>
      </c>
      <c r="C718">
        <v>90</v>
      </c>
      <c r="D718">
        <v>5</v>
      </c>
      <c r="E718">
        <v>1</v>
      </c>
      <c r="F718">
        <v>352.77088674047201</v>
      </c>
      <c r="G718">
        <v>1</v>
      </c>
      <c r="H718">
        <v>1493.2678188917</v>
      </c>
      <c r="I718">
        <v>27.631385947888901</v>
      </c>
      <c r="J718">
        <v>248.111734628677</v>
      </c>
    </row>
    <row r="719" spans="1:10" hidden="1">
      <c r="A719">
        <v>7</v>
      </c>
      <c r="B719">
        <v>14</v>
      </c>
      <c r="C719">
        <v>90</v>
      </c>
      <c r="D719">
        <v>5</v>
      </c>
      <c r="E719">
        <v>2</v>
      </c>
      <c r="F719">
        <v>423.51144304977299</v>
      </c>
      <c r="G719">
        <v>2</v>
      </c>
      <c r="H719">
        <v>1669.5172207954199</v>
      </c>
      <c r="I719">
        <v>82.470676952994395</v>
      </c>
      <c r="J719">
        <v>139.026628255844</v>
      </c>
    </row>
    <row r="720" spans="1:10" hidden="1">
      <c r="A720">
        <v>7</v>
      </c>
      <c r="B720">
        <v>14</v>
      </c>
      <c r="C720">
        <v>90</v>
      </c>
      <c r="D720">
        <v>5</v>
      </c>
      <c r="E720">
        <v>3</v>
      </c>
      <c r="F720">
        <v>529.57928143211802</v>
      </c>
      <c r="G720">
        <v>2</v>
      </c>
      <c r="H720">
        <v>2012.2099696524101</v>
      </c>
      <c r="I720">
        <v>76.167517729499096</v>
      </c>
      <c r="J720">
        <v>174.48733878135599</v>
      </c>
    </row>
    <row r="721" spans="1:10" hidden="1">
      <c r="A721">
        <v>7</v>
      </c>
      <c r="B721">
        <v>14</v>
      </c>
      <c r="C721">
        <v>90</v>
      </c>
      <c r="D721">
        <v>5</v>
      </c>
      <c r="E721">
        <v>4</v>
      </c>
      <c r="F721">
        <v>586.32484454654696</v>
      </c>
      <c r="G721">
        <v>2</v>
      </c>
      <c r="H721">
        <v>2397.3822721565398</v>
      </c>
      <c r="I721">
        <v>78.159107171549806</v>
      </c>
      <c r="J721">
        <v>136.26032066345201</v>
      </c>
    </row>
  </sheetData>
  <sheetProtection algorithmName="SHA-512" hashValue="rL7aLIFJRlglctggEVB9XuK79xro9sp8B2sNe2+lpaas9L1IoLB4JP3H4/SkeZ73ZrZ1np+IimoKRxAStmVgCw==" saltValue="XIk822TtXtAR4Jy96mM16g==" spinCount="100000" sheet="1" objects="1" scenarios="1" sort="0" autoFilter="0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21"/>
  <sheetViews>
    <sheetView tabSelected="1" zoomScale="55" zoomScaleNormal="55" workbookViewId="0">
      <selection activeCell="I14" sqref="I14"/>
    </sheetView>
  </sheetViews>
  <sheetFormatPr defaultRowHeight="14.5"/>
  <cols>
    <col min="2" max="2" width="20.36328125" customWidth="1"/>
    <col min="3" max="3" width="11.7265625" customWidth="1"/>
    <col min="4" max="4" width="18.08984375" customWidth="1"/>
    <col min="6" max="6" width="11.90625" customWidth="1"/>
    <col min="7" max="7" width="11.26953125" customWidth="1"/>
    <col min="10" max="10" width="13.179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</row>
    <row r="2" spans="1:10">
      <c r="A2">
        <v>4</v>
      </c>
      <c r="B2">
        <v>10</v>
      </c>
      <c r="C2">
        <v>30</v>
      </c>
      <c r="D2">
        <v>2</v>
      </c>
      <c r="E2">
        <v>0</v>
      </c>
      <c r="F2">
        <v>456.82110080121402</v>
      </c>
      <c r="G2">
        <v>2</v>
      </c>
      <c r="H2">
        <v>907.43955713600201</v>
      </c>
      <c r="I2">
        <v>0</v>
      </c>
      <c r="J2">
        <v>0.29464411735534601</v>
      </c>
    </row>
    <row r="3" spans="1:10">
      <c r="A3">
        <v>4</v>
      </c>
      <c r="B3">
        <v>10</v>
      </c>
      <c r="C3">
        <v>30</v>
      </c>
      <c r="D3">
        <v>2</v>
      </c>
      <c r="E3">
        <v>1</v>
      </c>
      <c r="F3">
        <v>398.79573982085901</v>
      </c>
      <c r="G3">
        <v>2</v>
      </c>
      <c r="H3">
        <v>1028.0796920180501</v>
      </c>
      <c r="I3">
        <v>0</v>
      </c>
      <c r="J3">
        <v>0.24923753738403301</v>
      </c>
    </row>
    <row r="4" spans="1:10">
      <c r="A4">
        <v>4</v>
      </c>
      <c r="B4">
        <v>10</v>
      </c>
      <c r="C4">
        <v>30</v>
      </c>
      <c r="D4">
        <v>2</v>
      </c>
      <c r="E4">
        <v>2</v>
      </c>
      <c r="F4">
        <v>346.12088121865798</v>
      </c>
      <c r="G4">
        <v>2</v>
      </c>
      <c r="H4">
        <v>789.59153857871104</v>
      </c>
      <c r="I4">
        <v>0</v>
      </c>
      <c r="J4">
        <v>0.336575508117675</v>
      </c>
    </row>
    <row r="5" spans="1:10">
      <c r="A5">
        <v>4</v>
      </c>
      <c r="B5">
        <v>10</v>
      </c>
      <c r="C5">
        <v>30</v>
      </c>
      <c r="D5">
        <v>2</v>
      </c>
      <c r="E5">
        <v>3</v>
      </c>
      <c r="F5">
        <v>418.57962795276501</v>
      </c>
      <c r="G5">
        <v>2</v>
      </c>
      <c r="H5">
        <v>947.22315872383797</v>
      </c>
      <c r="I5">
        <v>0</v>
      </c>
      <c r="J5">
        <v>0.32558393478393499</v>
      </c>
    </row>
    <row r="6" spans="1:10">
      <c r="A6">
        <v>4</v>
      </c>
      <c r="B6">
        <v>10</v>
      </c>
      <c r="C6">
        <v>30</v>
      </c>
      <c r="D6">
        <v>2</v>
      </c>
      <c r="E6">
        <v>4</v>
      </c>
      <c r="F6">
        <v>502.02058579972402</v>
      </c>
      <c r="G6">
        <v>2</v>
      </c>
      <c r="H6">
        <v>1047.4696782855999</v>
      </c>
      <c r="I6">
        <v>0</v>
      </c>
      <c r="J6">
        <v>0.288350820541381</v>
      </c>
    </row>
    <row r="7" spans="1:10">
      <c r="A7">
        <v>4</v>
      </c>
      <c r="B7">
        <v>10</v>
      </c>
      <c r="C7">
        <v>30</v>
      </c>
      <c r="D7">
        <v>3</v>
      </c>
      <c r="E7">
        <v>0</v>
      </c>
      <c r="F7">
        <v>388.93127262010199</v>
      </c>
      <c r="G7">
        <v>2</v>
      </c>
      <c r="H7">
        <v>647.02541700261304</v>
      </c>
      <c r="I7">
        <v>0</v>
      </c>
      <c r="J7">
        <v>1.0615041255950901</v>
      </c>
    </row>
    <row r="8" spans="1:10">
      <c r="A8">
        <v>4</v>
      </c>
      <c r="B8">
        <v>10</v>
      </c>
      <c r="C8">
        <v>30</v>
      </c>
      <c r="D8">
        <v>3</v>
      </c>
      <c r="E8">
        <v>1</v>
      </c>
      <c r="F8">
        <v>262.35598560356601</v>
      </c>
      <c r="G8">
        <v>1</v>
      </c>
      <c r="H8">
        <v>744.08318202187695</v>
      </c>
      <c r="I8">
        <v>0</v>
      </c>
      <c r="J8">
        <v>9.5592737197875893E-2</v>
      </c>
    </row>
    <row r="9" spans="1:10">
      <c r="A9">
        <v>4</v>
      </c>
      <c r="B9">
        <v>10</v>
      </c>
      <c r="C9">
        <v>30</v>
      </c>
      <c r="D9">
        <v>3</v>
      </c>
      <c r="E9">
        <v>2</v>
      </c>
      <c r="F9">
        <v>249.971328058252</v>
      </c>
      <c r="G9">
        <v>1</v>
      </c>
      <c r="H9">
        <v>542.11086458825696</v>
      </c>
      <c r="I9">
        <v>0</v>
      </c>
      <c r="J9">
        <v>6.4564943313598605E-2</v>
      </c>
    </row>
    <row r="10" spans="1:10">
      <c r="A10">
        <v>4</v>
      </c>
      <c r="B10">
        <v>10</v>
      </c>
      <c r="C10">
        <v>30</v>
      </c>
      <c r="D10">
        <v>3</v>
      </c>
      <c r="E10">
        <v>3</v>
      </c>
      <c r="F10">
        <v>319.97640052009098</v>
      </c>
      <c r="G10">
        <v>1</v>
      </c>
      <c r="H10">
        <v>684.51816545164604</v>
      </c>
      <c r="I10">
        <v>0</v>
      </c>
      <c r="J10">
        <v>6.8062782287597601E-2</v>
      </c>
    </row>
    <row r="11" spans="1:10">
      <c r="A11">
        <v>4</v>
      </c>
      <c r="B11">
        <v>10</v>
      </c>
      <c r="C11">
        <v>30</v>
      </c>
      <c r="D11">
        <v>3</v>
      </c>
      <c r="E11">
        <v>4</v>
      </c>
      <c r="F11">
        <v>414.74298664182601</v>
      </c>
      <c r="G11">
        <v>1</v>
      </c>
      <c r="H11">
        <v>735.37119358753705</v>
      </c>
      <c r="I11">
        <v>0</v>
      </c>
      <c r="J11">
        <v>0.10910987854003899</v>
      </c>
    </row>
    <row r="12" spans="1:10">
      <c r="A12">
        <v>4</v>
      </c>
      <c r="B12">
        <v>10</v>
      </c>
      <c r="C12">
        <v>30</v>
      </c>
      <c r="D12">
        <v>4</v>
      </c>
      <c r="E12">
        <v>0</v>
      </c>
      <c r="F12">
        <v>264.53576818531201</v>
      </c>
      <c r="G12">
        <v>1</v>
      </c>
      <c r="H12">
        <v>490.76426685191899</v>
      </c>
      <c r="I12">
        <v>0</v>
      </c>
      <c r="J12">
        <v>0.15364408493041901</v>
      </c>
    </row>
    <row r="13" spans="1:10">
      <c r="A13">
        <v>4</v>
      </c>
      <c r="B13">
        <v>10</v>
      </c>
      <c r="C13">
        <v>30</v>
      </c>
      <c r="D13">
        <v>4</v>
      </c>
      <c r="E13">
        <v>1</v>
      </c>
      <c r="F13">
        <v>233.55571226593199</v>
      </c>
      <c r="G13">
        <v>1</v>
      </c>
      <c r="H13">
        <v>687.64562688897001</v>
      </c>
      <c r="I13">
        <v>0</v>
      </c>
      <c r="J13">
        <v>0.12570643424987701</v>
      </c>
    </row>
    <row r="14" spans="1:10">
      <c r="A14">
        <v>4</v>
      </c>
      <c r="B14">
        <v>10</v>
      </c>
      <c r="C14">
        <v>30</v>
      </c>
      <c r="D14">
        <v>4</v>
      </c>
      <c r="E14">
        <v>2</v>
      </c>
      <c r="F14">
        <v>230.613223062641</v>
      </c>
      <c r="G14">
        <v>1</v>
      </c>
      <c r="H14">
        <v>444.670883465614</v>
      </c>
      <c r="I14">
        <v>0</v>
      </c>
      <c r="J14">
        <v>0.11160540580749501</v>
      </c>
    </row>
    <row r="15" spans="1:10">
      <c r="A15">
        <v>4</v>
      </c>
      <c r="B15">
        <v>10</v>
      </c>
      <c r="C15">
        <v>30</v>
      </c>
      <c r="D15">
        <v>4</v>
      </c>
      <c r="E15">
        <v>3</v>
      </c>
      <c r="F15">
        <v>256.97185218598497</v>
      </c>
      <c r="G15">
        <v>1</v>
      </c>
      <c r="H15">
        <v>530.58675572549896</v>
      </c>
      <c r="I15">
        <v>0</v>
      </c>
      <c r="J15">
        <v>0.13062334060668901</v>
      </c>
    </row>
    <row r="16" spans="1:10">
      <c r="A16">
        <v>4</v>
      </c>
      <c r="B16">
        <v>10</v>
      </c>
      <c r="C16">
        <v>30</v>
      </c>
      <c r="D16">
        <v>4</v>
      </c>
      <c r="E16">
        <v>4</v>
      </c>
      <c r="F16">
        <v>279.68518486708803</v>
      </c>
      <c r="G16">
        <v>1</v>
      </c>
      <c r="H16">
        <v>562.77564628061702</v>
      </c>
      <c r="I16">
        <v>0</v>
      </c>
      <c r="J16">
        <v>8.95864963531494E-2</v>
      </c>
    </row>
    <row r="17" spans="1:10">
      <c r="A17">
        <v>4</v>
      </c>
      <c r="B17">
        <v>10</v>
      </c>
      <c r="C17">
        <v>30</v>
      </c>
      <c r="D17">
        <v>5</v>
      </c>
      <c r="E17">
        <v>0</v>
      </c>
      <c r="F17">
        <v>222.04571020728901</v>
      </c>
      <c r="G17">
        <v>1</v>
      </c>
      <c r="H17">
        <v>414.512475071994</v>
      </c>
      <c r="I17">
        <v>0</v>
      </c>
      <c r="J17">
        <v>0.160653591156005</v>
      </c>
    </row>
    <row r="18" spans="1:10">
      <c r="A18">
        <v>4</v>
      </c>
      <c r="B18">
        <v>10</v>
      </c>
      <c r="C18">
        <v>30</v>
      </c>
      <c r="D18">
        <v>5</v>
      </c>
      <c r="E18">
        <v>1</v>
      </c>
      <c r="F18">
        <v>230.596988727433</v>
      </c>
      <c r="G18">
        <v>1</v>
      </c>
      <c r="H18">
        <v>631.39004345965805</v>
      </c>
      <c r="I18">
        <v>0</v>
      </c>
      <c r="J18">
        <v>0.13820123672485299</v>
      </c>
    </row>
    <row r="19" spans="1:10">
      <c r="A19">
        <v>4</v>
      </c>
      <c r="B19">
        <v>10</v>
      </c>
      <c r="C19">
        <v>30</v>
      </c>
      <c r="D19">
        <v>5</v>
      </c>
      <c r="E19">
        <v>2</v>
      </c>
      <c r="F19">
        <v>230.61322306264</v>
      </c>
      <c r="G19">
        <v>1</v>
      </c>
      <c r="H19">
        <v>393.69096744441401</v>
      </c>
      <c r="I19">
        <v>0</v>
      </c>
      <c r="J19">
        <v>0.16872215270995999</v>
      </c>
    </row>
    <row r="20" spans="1:10">
      <c r="A20">
        <v>4</v>
      </c>
      <c r="B20">
        <v>10</v>
      </c>
      <c r="C20">
        <v>30</v>
      </c>
      <c r="D20">
        <v>5</v>
      </c>
      <c r="E20">
        <v>3</v>
      </c>
      <c r="F20">
        <v>212.23543050101301</v>
      </c>
      <c r="G20">
        <v>1</v>
      </c>
      <c r="H20">
        <v>473.87131771183601</v>
      </c>
      <c r="I20">
        <v>0</v>
      </c>
      <c r="J20">
        <v>0.15981340408325101</v>
      </c>
    </row>
    <row r="21" spans="1:10">
      <c r="A21">
        <v>4</v>
      </c>
      <c r="B21">
        <v>10</v>
      </c>
      <c r="C21">
        <v>30</v>
      </c>
      <c r="D21">
        <v>5</v>
      </c>
      <c r="E21">
        <v>4</v>
      </c>
      <c r="F21">
        <v>279.68518486708803</v>
      </c>
      <c r="G21">
        <v>1</v>
      </c>
      <c r="H21">
        <v>519.15967863728702</v>
      </c>
      <c r="I21">
        <v>0</v>
      </c>
      <c r="J21">
        <v>0.13313269615173301</v>
      </c>
    </row>
    <row r="22" spans="1:10">
      <c r="A22">
        <v>4</v>
      </c>
      <c r="B22">
        <v>10</v>
      </c>
      <c r="C22">
        <v>60</v>
      </c>
      <c r="D22">
        <v>2</v>
      </c>
      <c r="E22">
        <v>0</v>
      </c>
      <c r="F22">
        <v>486.82110080121299</v>
      </c>
      <c r="G22">
        <v>2</v>
      </c>
      <c r="H22">
        <v>984.071533608138</v>
      </c>
      <c r="I22">
        <v>0</v>
      </c>
      <c r="J22">
        <v>0.248995065689086</v>
      </c>
    </row>
    <row r="23" spans="1:10">
      <c r="A23">
        <v>4</v>
      </c>
      <c r="B23">
        <v>10</v>
      </c>
      <c r="C23">
        <v>60</v>
      </c>
      <c r="D23">
        <v>2</v>
      </c>
      <c r="E23">
        <v>1</v>
      </c>
      <c r="F23">
        <v>428.79573982085702</v>
      </c>
      <c r="G23">
        <v>2</v>
      </c>
      <c r="H23">
        <v>1081.33907998461</v>
      </c>
      <c r="I23">
        <v>0</v>
      </c>
      <c r="J23">
        <v>0.20719957351684501</v>
      </c>
    </row>
    <row r="24" spans="1:10">
      <c r="A24">
        <v>4</v>
      </c>
      <c r="B24">
        <v>10</v>
      </c>
      <c r="C24">
        <v>60</v>
      </c>
      <c r="D24">
        <v>2</v>
      </c>
      <c r="E24">
        <v>2</v>
      </c>
      <c r="F24">
        <v>451.36886942299799</v>
      </c>
      <c r="G24">
        <v>2</v>
      </c>
      <c r="H24">
        <v>832.75309139549699</v>
      </c>
      <c r="I24">
        <v>0</v>
      </c>
      <c r="J24">
        <v>0.23923230171203599</v>
      </c>
    </row>
    <row r="25" spans="1:10">
      <c r="A25">
        <v>4</v>
      </c>
      <c r="B25">
        <v>10</v>
      </c>
      <c r="C25">
        <v>60</v>
      </c>
      <c r="D25">
        <v>2</v>
      </c>
      <c r="E25">
        <v>3</v>
      </c>
      <c r="F25">
        <v>448.57962795276501</v>
      </c>
      <c r="G25">
        <v>2</v>
      </c>
      <c r="H25">
        <v>991.02242135536198</v>
      </c>
      <c r="I25">
        <v>0</v>
      </c>
      <c r="J25">
        <v>0.31149530410766602</v>
      </c>
    </row>
    <row r="26" spans="1:10">
      <c r="A26">
        <v>4</v>
      </c>
      <c r="B26">
        <v>10</v>
      </c>
      <c r="C26">
        <v>60</v>
      </c>
      <c r="D26">
        <v>2</v>
      </c>
      <c r="E26">
        <v>4</v>
      </c>
      <c r="F26">
        <v>507.75261568209402</v>
      </c>
      <c r="G26">
        <v>2</v>
      </c>
      <c r="H26">
        <v>1053.17160403554</v>
      </c>
      <c r="I26">
        <v>0</v>
      </c>
      <c r="J26">
        <v>0.23696255683898901</v>
      </c>
    </row>
    <row r="27" spans="1:10">
      <c r="A27">
        <v>4</v>
      </c>
      <c r="B27">
        <v>10</v>
      </c>
      <c r="C27">
        <v>60</v>
      </c>
      <c r="D27">
        <v>3</v>
      </c>
      <c r="E27">
        <v>0</v>
      </c>
      <c r="F27">
        <v>418.93127262010199</v>
      </c>
      <c r="G27">
        <v>2</v>
      </c>
      <c r="H27">
        <v>688.747871691667</v>
      </c>
      <c r="I27">
        <v>0</v>
      </c>
      <c r="J27">
        <v>1.07449102401733</v>
      </c>
    </row>
    <row r="28" spans="1:10">
      <c r="A28">
        <v>4</v>
      </c>
      <c r="B28">
        <v>10</v>
      </c>
      <c r="C28">
        <v>60</v>
      </c>
      <c r="D28">
        <v>3</v>
      </c>
      <c r="E28">
        <v>1</v>
      </c>
      <c r="F28">
        <v>262.35598560356601</v>
      </c>
      <c r="G28">
        <v>1</v>
      </c>
      <c r="H28">
        <v>744.08318202187695</v>
      </c>
      <c r="I28">
        <v>0</v>
      </c>
      <c r="J28">
        <v>9.0586900711059501E-2</v>
      </c>
    </row>
    <row r="29" spans="1:10">
      <c r="A29">
        <v>4</v>
      </c>
      <c r="B29">
        <v>10</v>
      </c>
      <c r="C29">
        <v>60</v>
      </c>
      <c r="D29">
        <v>3</v>
      </c>
      <c r="E29">
        <v>2</v>
      </c>
      <c r="F29">
        <v>249.971328058252</v>
      </c>
      <c r="G29">
        <v>1</v>
      </c>
      <c r="H29">
        <v>542.11086458825696</v>
      </c>
      <c r="I29">
        <v>0</v>
      </c>
      <c r="J29">
        <v>6.2531232833862305E-2</v>
      </c>
    </row>
    <row r="30" spans="1:10">
      <c r="A30">
        <v>4</v>
      </c>
      <c r="B30">
        <v>10</v>
      </c>
      <c r="C30">
        <v>60</v>
      </c>
      <c r="D30">
        <v>3</v>
      </c>
      <c r="E30">
        <v>3</v>
      </c>
      <c r="F30">
        <v>319.97640052009098</v>
      </c>
      <c r="G30">
        <v>1</v>
      </c>
      <c r="H30">
        <v>684.51816545164604</v>
      </c>
      <c r="I30">
        <v>0</v>
      </c>
      <c r="J30">
        <v>6.5061807632446206E-2</v>
      </c>
    </row>
    <row r="31" spans="1:10">
      <c r="A31">
        <v>4</v>
      </c>
      <c r="B31">
        <v>10</v>
      </c>
      <c r="C31">
        <v>60</v>
      </c>
      <c r="D31">
        <v>3</v>
      </c>
      <c r="E31">
        <v>4</v>
      </c>
      <c r="F31">
        <v>414.74298664182601</v>
      </c>
      <c r="G31">
        <v>1</v>
      </c>
      <c r="H31">
        <v>735.37119358753705</v>
      </c>
      <c r="I31">
        <v>0</v>
      </c>
      <c r="J31">
        <v>7.6573133468627902E-2</v>
      </c>
    </row>
    <row r="32" spans="1:10">
      <c r="A32">
        <v>4</v>
      </c>
      <c r="B32">
        <v>10</v>
      </c>
      <c r="C32">
        <v>60</v>
      </c>
      <c r="D32">
        <v>4</v>
      </c>
      <c r="E32">
        <v>0</v>
      </c>
      <c r="F32">
        <v>264.53576818531201</v>
      </c>
      <c r="G32">
        <v>1</v>
      </c>
      <c r="H32">
        <v>490.76426685191899</v>
      </c>
      <c r="I32">
        <v>0</v>
      </c>
      <c r="J32">
        <v>0.14705824851989699</v>
      </c>
    </row>
    <row r="33" spans="1:10">
      <c r="A33">
        <v>4</v>
      </c>
      <c r="B33">
        <v>10</v>
      </c>
      <c r="C33">
        <v>60</v>
      </c>
      <c r="D33">
        <v>4</v>
      </c>
      <c r="E33">
        <v>1</v>
      </c>
      <c r="F33">
        <v>233.55571226593199</v>
      </c>
      <c r="G33">
        <v>1</v>
      </c>
      <c r="H33">
        <v>687.64562688897001</v>
      </c>
      <c r="I33">
        <v>0</v>
      </c>
      <c r="J33">
        <v>0.117835044860839</v>
      </c>
    </row>
    <row r="34" spans="1:10">
      <c r="A34">
        <v>4</v>
      </c>
      <c r="B34">
        <v>10</v>
      </c>
      <c r="C34">
        <v>60</v>
      </c>
      <c r="D34">
        <v>4</v>
      </c>
      <c r="E34">
        <v>2</v>
      </c>
      <c r="F34">
        <v>230.613223062641</v>
      </c>
      <c r="G34">
        <v>1</v>
      </c>
      <c r="H34">
        <v>444.670883465614</v>
      </c>
      <c r="I34">
        <v>0</v>
      </c>
      <c r="J34">
        <v>0.11360883712768501</v>
      </c>
    </row>
    <row r="35" spans="1:10">
      <c r="A35">
        <v>4</v>
      </c>
      <c r="B35">
        <v>10</v>
      </c>
      <c r="C35">
        <v>60</v>
      </c>
      <c r="D35">
        <v>4</v>
      </c>
      <c r="E35">
        <v>3</v>
      </c>
      <c r="F35">
        <v>256.97185218598497</v>
      </c>
      <c r="G35">
        <v>1</v>
      </c>
      <c r="H35">
        <v>530.58675572549896</v>
      </c>
      <c r="I35">
        <v>0</v>
      </c>
      <c r="J35">
        <v>0.126123666763305</v>
      </c>
    </row>
    <row r="36" spans="1:10">
      <c r="A36">
        <v>4</v>
      </c>
      <c r="B36">
        <v>10</v>
      </c>
      <c r="C36">
        <v>60</v>
      </c>
      <c r="D36">
        <v>4</v>
      </c>
      <c r="E36">
        <v>4</v>
      </c>
      <c r="F36">
        <v>279.68518486708803</v>
      </c>
      <c r="G36">
        <v>1</v>
      </c>
      <c r="H36">
        <v>562.77564628061702</v>
      </c>
      <c r="I36">
        <v>0</v>
      </c>
      <c r="J36">
        <v>7.6070308685302707E-2</v>
      </c>
    </row>
    <row r="37" spans="1:10">
      <c r="A37">
        <v>4</v>
      </c>
      <c r="B37">
        <v>10</v>
      </c>
      <c r="C37">
        <v>60</v>
      </c>
      <c r="D37">
        <v>5</v>
      </c>
      <c r="E37">
        <v>0</v>
      </c>
      <c r="F37">
        <v>222.04571020728901</v>
      </c>
      <c r="G37">
        <v>1</v>
      </c>
      <c r="H37">
        <v>414.512475071994</v>
      </c>
      <c r="I37">
        <v>0</v>
      </c>
      <c r="J37">
        <v>0.15464615821838301</v>
      </c>
    </row>
    <row r="38" spans="1:10">
      <c r="A38">
        <v>4</v>
      </c>
      <c r="B38">
        <v>10</v>
      </c>
      <c r="C38">
        <v>60</v>
      </c>
      <c r="D38">
        <v>5</v>
      </c>
      <c r="E38">
        <v>1</v>
      </c>
      <c r="F38">
        <v>230.596988727433</v>
      </c>
      <c r="G38">
        <v>1</v>
      </c>
      <c r="H38">
        <v>631.39004345965805</v>
      </c>
      <c r="I38">
        <v>0</v>
      </c>
      <c r="J38">
        <v>0.14071965217590299</v>
      </c>
    </row>
    <row r="39" spans="1:10">
      <c r="A39">
        <v>4</v>
      </c>
      <c r="B39">
        <v>10</v>
      </c>
      <c r="C39">
        <v>60</v>
      </c>
      <c r="D39">
        <v>5</v>
      </c>
      <c r="E39">
        <v>2</v>
      </c>
      <c r="F39">
        <v>230.61322306264</v>
      </c>
      <c r="G39">
        <v>1</v>
      </c>
      <c r="H39">
        <v>393.69096744441401</v>
      </c>
      <c r="I39">
        <v>0</v>
      </c>
      <c r="J39">
        <v>0.16315793991088801</v>
      </c>
    </row>
    <row r="40" spans="1:10">
      <c r="A40">
        <v>4</v>
      </c>
      <c r="B40">
        <v>10</v>
      </c>
      <c r="C40">
        <v>60</v>
      </c>
      <c r="D40">
        <v>5</v>
      </c>
      <c r="E40">
        <v>3</v>
      </c>
      <c r="F40">
        <v>212.23543050101301</v>
      </c>
      <c r="G40">
        <v>1</v>
      </c>
      <c r="H40">
        <v>473.87131771183601</v>
      </c>
      <c r="I40">
        <v>0</v>
      </c>
      <c r="J40">
        <v>0.16916275024413999</v>
      </c>
    </row>
    <row r="41" spans="1:10">
      <c r="A41">
        <v>4</v>
      </c>
      <c r="B41">
        <v>10</v>
      </c>
      <c r="C41">
        <v>60</v>
      </c>
      <c r="D41">
        <v>5</v>
      </c>
      <c r="E41">
        <v>4</v>
      </c>
      <c r="F41">
        <v>279.68518486708803</v>
      </c>
      <c r="G41">
        <v>1</v>
      </c>
      <c r="H41">
        <v>519.15967863728702</v>
      </c>
      <c r="I41">
        <v>0</v>
      </c>
      <c r="J41">
        <v>0.126618862152099</v>
      </c>
    </row>
    <row r="42" spans="1:10">
      <c r="A42">
        <v>4</v>
      </c>
      <c r="B42">
        <v>10</v>
      </c>
      <c r="C42">
        <v>90</v>
      </c>
      <c r="D42">
        <v>2</v>
      </c>
      <c r="E42">
        <v>0</v>
      </c>
      <c r="F42">
        <v>516.82110080121402</v>
      </c>
      <c r="G42">
        <v>2</v>
      </c>
      <c r="H42">
        <v>1060.70351008027</v>
      </c>
      <c r="I42">
        <v>0</v>
      </c>
      <c r="J42">
        <v>0.22192120552062899</v>
      </c>
    </row>
    <row r="43" spans="1:10">
      <c r="A43">
        <v>4</v>
      </c>
      <c r="B43">
        <v>10</v>
      </c>
      <c r="C43">
        <v>90</v>
      </c>
      <c r="D43">
        <v>2</v>
      </c>
      <c r="E43">
        <v>1</v>
      </c>
      <c r="F43">
        <v>458.79573982085299</v>
      </c>
      <c r="G43">
        <v>2</v>
      </c>
      <c r="H43">
        <v>1134.59846795114</v>
      </c>
      <c r="I43">
        <v>0</v>
      </c>
      <c r="J43">
        <v>0.16816520690917899</v>
      </c>
    </row>
    <row r="44" spans="1:10">
      <c r="A44">
        <v>4</v>
      </c>
      <c r="B44">
        <v>10</v>
      </c>
      <c r="C44">
        <v>90</v>
      </c>
      <c r="D44">
        <v>2</v>
      </c>
      <c r="E44">
        <v>2</v>
      </c>
      <c r="F44">
        <v>481.36886981904797</v>
      </c>
      <c r="G44">
        <v>2</v>
      </c>
      <c r="H44">
        <v>874.234427208287</v>
      </c>
      <c r="I44">
        <v>0</v>
      </c>
      <c r="J44">
        <v>0.19462966918945299</v>
      </c>
    </row>
    <row r="45" spans="1:10">
      <c r="A45">
        <v>4</v>
      </c>
      <c r="B45">
        <v>10</v>
      </c>
      <c r="C45">
        <v>90</v>
      </c>
      <c r="D45">
        <v>2</v>
      </c>
      <c r="E45">
        <v>3</v>
      </c>
      <c r="F45">
        <v>478.57962795276501</v>
      </c>
      <c r="G45">
        <v>2</v>
      </c>
      <c r="H45">
        <v>1034.8216839868801</v>
      </c>
      <c r="I45">
        <v>0</v>
      </c>
      <c r="J45">
        <v>0.34769630432128901</v>
      </c>
    </row>
    <row r="46" spans="1:10">
      <c r="A46">
        <v>4</v>
      </c>
      <c r="B46">
        <v>10</v>
      </c>
      <c r="C46">
        <v>90</v>
      </c>
      <c r="D46">
        <v>2</v>
      </c>
      <c r="E46">
        <v>4</v>
      </c>
      <c r="F46">
        <v>537.75261568209396</v>
      </c>
      <c r="G46">
        <v>2</v>
      </c>
      <c r="H46">
        <v>1086.1027166955701</v>
      </c>
      <c r="I46">
        <v>0</v>
      </c>
      <c r="J46">
        <v>0.163187980651855</v>
      </c>
    </row>
    <row r="47" spans="1:10">
      <c r="A47">
        <v>4</v>
      </c>
      <c r="B47">
        <v>10</v>
      </c>
      <c r="C47">
        <v>90</v>
      </c>
      <c r="D47">
        <v>3</v>
      </c>
      <c r="E47">
        <v>0</v>
      </c>
      <c r="F47">
        <v>448.93127262010199</v>
      </c>
      <c r="G47">
        <v>2</v>
      </c>
      <c r="H47">
        <v>730.47032638072005</v>
      </c>
      <c r="I47">
        <v>0</v>
      </c>
      <c r="J47">
        <v>1.0918583869934</v>
      </c>
    </row>
    <row r="48" spans="1:10">
      <c r="A48">
        <v>4</v>
      </c>
      <c r="B48">
        <v>10</v>
      </c>
      <c r="C48">
        <v>90</v>
      </c>
      <c r="D48">
        <v>3</v>
      </c>
      <c r="E48">
        <v>1</v>
      </c>
      <c r="F48">
        <v>262.35598560356601</v>
      </c>
      <c r="G48">
        <v>1</v>
      </c>
      <c r="H48">
        <v>744.08318202187695</v>
      </c>
      <c r="I48">
        <v>0</v>
      </c>
      <c r="J48">
        <v>8.3580017089843694E-2</v>
      </c>
    </row>
    <row r="49" spans="1:10">
      <c r="A49">
        <v>4</v>
      </c>
      <c r="B49">
        <v>10</v>
      </c>
      <c r="C49">
        <v>90</v>
      </c>
      <c r="D49">
        <v>3</v>
      </c>
      <c r="E49">
        <v>2</v>
      </c>
      <c r="F49">
        <v>249.971328058252</v>
      </c>
      <c r="G49">
        <v>1</v>
      </c>
      <c r="H49">
        <v>542.11086458825696</v>
      </c>
      <c r="I49">
        <v>0</v>
      </c>
      <c r="J49">
        <v>6.1562061309814398E-2</v>
      </c>
    </row>
    <row r="50" spans="1:10">
      <c r="A50">
        <v>4</v>
      </c>
      <c r="B50">
        <v>10</v>
      </c>
      <c r="C50">
        <v>90</v>
      </c>
      <c r="D50">
        <v>3</v>
      </c>
      <c r="E50">
        <v>3</v>
      </c>
      <c r="F50">
        <v>319.97640052009098</v>
      </c>
      <c r="G50">
        <v>1</v>
      </c>
      <c r="H50">
        <v>684.51816545164604</v>
      </c>
      <c r="I50">
        <v>0</v>
      </c>
      <c r="J50">
        <v>6.4060449600219699E-2</v>
      </c>
    </row>
    <row r="51" spans="1:10">
      <c r="A51">
        <v>4</v>
      </c>
      <c r="B51">
        <v>10</v>
      </c>
      <c r="C51">
        <v>90</v>
      </c>
      <c r="D51">
        <v>3</v>
      </c>
      <c r="E51">
        <v>4</v>
      </c>
      <c r="F51">
        <v>414.74298664182601</v>
      </c>
      <c r="G51">
        <v>1</v>
      </c>
      <c r="H51">
        <v>735.37119358753705</v>
      </c>
      <c r="I51">
        <v>0</v>
      </c>
      <c r="J51">
        <v>7.4571609497070299E-2</v>
      </c>
    </row>
    <row r="52" spans="1:10">
      <c r="A52">
        <v>4</v>
      </c>
      <c r="B52">
        <v>10</v>
      </c>
      <c r="C52">
        <v>90</v>
      </c>
      <c r="D52">
        <v>4</v>
      </c>
      <c r="E52">
        <v>0</v>
      </c>
      <c r="F52">
        <v>264.53576818531201</v>
      </c>
      <c r="G52">
        <v>1</v>
      </c>
      <c r="H52">
        <v>490.76426685191899</v>
      </c>
      <c r="I52">
        <v>0</v>
      </c>
      <c r="J52">
        <v>0.14814591407775801</v>
      </c>
    </row>
    <row r="53" spans="1:10">
      <c r="A53">
        <v>4</v>
      </c>
      <c r="B53">
        <v>10</v>
      </c>
      <c r="C53">
        <v>90</v>
      </c>
      <c r="D53">
        <v>4</v>
      </c>
      <c r="E53">
        <v>1</v>
      </c>
      <c r="F53">
        <v>233.55571226593199</v>
      </c>
      <c r="G53">
        <v>1</v>
      </c>
      <c r="H53">
        <v>687.64562688897001</v>
      </c>
      <c r="I53">
        <v>0</v>
      </c>
      <c r="J53">
        <v>0.11118459701538</v>
      </c>
    </row>
    <row r="54" spans="1:10">
      <c r="A54">
        <v>4</v>
      </c>
      <c r="B54">
        <v>10</v>
      </c>
      <c r="C54">
        <v>90</v>
      </c>
      <c r="D54">
        <v>4</v>
      </c>
      <c r="E54">
        <v>2</v>
      </c>
      <c r="F54">
        <v>230.613223062641</v>
      </c>
      <c r="G54">
        <v>1</v>
      </c>
      <c r="H54">
        <v>444.670883465614</v>
      </c>
      <c r="I54">
        <v>0</v>
      </c>
      <c r="J54">
        <v>0.10960578918456999</v>
      </c>
    </row>
    <row r="55" spans="1:10">
      <c r="A55">
        <v>4</v>
      </c>
      <c r="B55">
        <v>10</v>
      </c>
      <c r="C55">
        <v>90</v>
      </c>
      <c r="D55">
        <v>4</v>
      </c>
      <c r="E55">
        <v>3</v>
      </c>
      <c r="F55">
        <v>256.97185218598497</v>
      </c>
      <c r="G55">
        <v>1</v>
      </c>
      <c r="H55">
        <v>530.58675572549896</v>
      </c>
      <c r="I55">
        <v>0</v>
      </c>
      <c r="J55">
        <v>0.149145603179931</v>
      </c>
    </row>
    <row r="56" spans="1:10">
      <c r="A56">
        <v>4</v>
      </c>
      <c r="B56">
        <v>10</v>
      </c>
      <c r="C56">
        <v>90</v>
      </c>
      <c r="D56">
        <v>4</v>
      </c>
      <c r="E56">
        <v>4</v>
      </c>
      <c r="F56">
        <v>279.68518486708803</v>
      </c>
      <c r="G56">
        <v>1</v>
      </c>
      <c r="H56">
        <v>562.77564628061702</v>
      </c>
      <c r="I56">
        <v>0</v>
      </c>
      <c r="J56">
        <v>8.5581064224243095E-2</v>
      </c>
    </row>
    <row r="57" spans="1:10">
      <c r="A57">
        <v>4</v>
      </c>
      <c r="B57">
        <v>10</v>
      </c>
      <c r="C57">
        <v>90</v>
      </c>
      <c r="D57">
        <v>5</v>
      </c>
      <c r="E57">
        <v>0</v>
      </c>
      <c r="F57">
        <v>222.04571020728901</v>
      </c>
      <c r="G57">
        <v>1</v>
      </c>
      <c r="H57">
        <v>414.512475071994</v>
      </c>
      <c r="I57">
        <v>0</v>
      </c>
      <c r="J57">
        <v>0.146643161773681</v>
      </c>
    </row>
    <row r="58" spans="1:10">
      <c r="A58">
        <v>4</v>
      </c>
      <c r="B58">
        <v>10</v>
      </c>
      <c r="C58">
        <v>90</v>
      </c>
      <c r="D58">
        <v>5</v>
      </c>
      <c r="E58">
        <v>1</v>
      </c>
      <c r="F58">
        <v>230.596988727433</v>
      </c>
      <c r="G58">
        <v>1</v>
      </c>
      <c r="H58">
        <v>631.39004345965805</v>
      </c>
      <c r="I58">
        <v>0</v>
      </c>
      <c r="J58">
        <v>0.140631914138793</v>
      </c>
    </row>
    <row r="59" spans="1:10">
      <c r="A59">
        <v>4</v>
      </c>
      <c r="B59">
        <v>10</v>
      </c>
      <c r="C59">
        <v>90</v>
      </c>
      <c r="D59">
        <v>5</v>
      </c>
      <c r="E59">
        <v>2</v>
      </c>
      <c r="F59">
        <v>230.61322306264</v>
      </c>
      <c r="G59">
        <v>1</v>
      </c>
      <c r="H59">
        <v>393.69096744441401</v>
      </c>
      <c r="I59">
        <v>0</v>
      </c>
      <c r="J59">
        <v>0.14013838768005299</v>
      </c>
    </row>
    <row r="60" spans="1:10">
      <c r="A60">
        <v>4</v>
      </c>
      <c r="B60">
        <v>10</v>
      </c>
      <c r="C60">
        <v>90</v>
      </c>
      <c r="D60">
        <v>5</v>
      </c>
      <c r="E60">
        <v>3</v>
      </c>
      <c r="F60">
        <v>212.23543050101301</v>
      </c>
      <c r="G60">
        <v>1</v>
      </c>
      <c r="H60">
        <v>473.87131771183601</v>
      </c>
      <c r="I60">
        <v>0</v>
      </c>
      <c r="J60">
        <v>0.15264105796813901</v>
      </c>
    </row>
    <row r="61" spans="1:10">
      <c r="A61">
        <v>4</v>
      </c>
      <c r="B61">
        <v>10</v>
      </c>
      <c r="C61">
        <v>90</v>
      </c>
      <c r="D61">
        <v>5</v>
      </c>
      <c r="E61">
        <v>4</v>
      </c>
      <c r="F61">
        <v>279.68518486708803</v>
      </c>
      <c r="G61">
        <v>1</v>
      </c>
      <c r="H61">
        <v>519.15967863728702</v>
      </c>
      <c r="I61">
        <v>0</v>
      </c>
      <c r="J61">
        <v>0.14514684677124001</v>
      </c>
    </row>
    <row r="62" spans="1:10">
      <c r="A62">
        <v>4</v>
      </c>
      <c r="B62">
        <v>12</v>
      </c>
      <c r="C62">
        <v>30</v>
      </c>
      <c r="D62">
        <v>2</v>
      </c>
      <c r="E62">
        <v>0</v>
      </c>
      <c r="F62">
        <v>539.78710172796696</v>
      </c>
      <c r="G62">
        <v>3</v>
      </c>
      <c r="H62">
        <v>1044.4614047110699</v>
      </c>
      <c r="I62">
        <v>0</v>
      </c>
      <c r="J62">
        <v>1.6928181648254299</v>
      </c>
    </row>
    <row r="63" spans="1:10">
      <c r="A63">
        <v>4</v>
      </c>
      <c r="B63">
        <v>12</v>
      </c>
      <c r="C63">
        <v>30</v>
      </c>
      <c r="D63">
        <v>2</v>
      </c>
      <c r="E63">
        <v>1</v>
      </c>
      <c r="F63">
        <v>454.09420818339299</v>
      </c>
      <c r="G63">
        <v>2</v>
      </c>
      <c r="H63">
        <v>1138.56284534581</v>
      </c>
      <c r="I63">
        <v>0</v>
      </c>
      <c r="J63">
        <v>0.277897119522094</v>
      </c>
    </row>
    <row r="64" spans="1:10">
      <c r="A64">
        <v>4</v>
      </c>
      <c r="B64">
        <v>12</v>
      </c>
      <c r="C64">
        <v>30</v>
      </c>
      <c r="D64">
        <v>2</v>
      </c>
      <c r="E64">
        <v>2</v>
      </c>
      <c r="F64">
        <v>364.34632243913899</v>
      </c>
      <c r="G64">
        <v>2</v>
      </c>
      <c r="H64">
        <v>858.02979671140895</v>
      </c>
      <c r="I64">
        <v>0</v>
      </c>
      <c r="J64">
        <v>0.276217460632324</v>
      </c>
    </row>
    <row r="65" spans="1:10">
      <c r="A65">
        <v>4</v>
      </c>
      <c r="B65">
        <v>12</v>
      </c>
      <c r="C65">
        <v>30</v>
      </c>
      <c r="D65">
        <v>2</v>
      </c>
      <c r="E65">
        <v>3</v>
      </c>
      <c r="F65">
        <v>502.764103657357</v>
      </c>
      <c r="G65">
        <v>2</v>
      </c>
      <c r="H65">
        <v>1254.6037952118099</v>
      </c>
      <c r="I65">
        <v>0</v>
      </c>
      <c r="J65">
        <v>0.37485408782958901</v>
      </c>
    </row>
    <row r="66" spans="1:10">
      <c r="A66">
        <v>4</v>
      </c>
      <c r="B66">
        <v>12</v>
      </c>
      <c r="C66">
        <v>30</v>
      </c>
      <c r="D66">
        <v>2</v>
      </c>
      <c r="E66">
        <v>4</v>
      </c>
      <c r="F66">
        <v>633.17143025922996</v>
      </c>
      <c r="G66">
        <v>2</v>
      </c>
      <c r="H66">
        <v>1170.4736416514399</v>
      </c>
      <c r="I66">
        <v>0</v>
      </c>
      <c r="J66">
        <v>0.30638146400451599</v>
      </c>
    </row>
    <row r="67" spans="1:10">
      <c r="A67">
        <v>4</v>
      </c>
      <c r="B67">
        <v>12</v>
      </c>
      <c r="C67">
        <v>30</v>
      </c>
      <c r="D67">
        <v>3</v>
      </c>
      <c r="E67">
        <v>0</v>
      </c>
      <c r="F67">
        <v>406.29848551804702</v>
      </c>
      <c r="G67">
        <v>2</v>
      </c>
      <c r="H67">
        <v>694.30843254788499</v>
      </c>
      <c r="I67">
        <v>0</v>
      </c>
      <c r="J67">
        <v>1.0671539306640601</v>
      </c>
    </row>
    <row r="68" spans="1:10">
      <c r="A68">
        <v>4</v>
      </c>
      <c r="B68">
        <v>12</v>
      </c>
      <c r="C68">
        <v>30</v>
      </c>
      <c r="D68">
        <v>3</v>
      </c>
      <c r="E68">
        <v>1</v>
      </c>
      <c r="F68">
        <v>269.78181157103802</v>
      </c>
      <c r="G68">
        <v>1</v>
      </c>
      <c r="H68">
        <v>769.049628717019</v>
      </c>
      <c r="I68">
        <v>0</v>
      </c>
      <c r="J68">
        <v>8.0579757690429604E-2</v>
      </c>
    </row>
    <row r="69" spans="1:10">
      <c r="A69">
        <v>4</v>
      </c>
      <c r="B69">
        <v>12</v>
      </c>
      <c r="C69">
        <v>30</v>
      </c>
      <c r="D69">
        <v>3</v>
      </c>
      <c r="E69">
        <v>2</v>
      </c>
      <c r="F69">
        <v>323.56950684172602</v>
      </c>
      <c r="G69">
        <v>2</v>
      </c>
      <c r="H69">
        <v>633.13731814180301</v>
      </c>
      <c r="I69">
        <v>0</v>
      </c>
      <c r="J69">
        <v>0.78581237792968694</v>
      </c>
    </row>
    <row r="70" spans="1:10">
      <c r="A70">
        <v>4</v>
      </c>
      <c r="B70">
        <v>12</v>
      </c>
      <c r="C70">
        <v>30</v>
      </c>
      <c r="D70">
        <v>3</v>
      </c>
      <c r="E70">
        <v>3</v>
      </c>
      <c r="F70">
        <v>370.06744063777001</v>
      </c>
      <c r="G70">
        <v>2</v>
      </c>
      <c r="H70">
        <v>776.37639098471504</v>
      </c>
      <c r="I70">
        <v>0</v>
      </c>
      <c r="J70">
        <v>0.78875565528869596</v>
      </c>
    </row>
    <row r="71" spans="1:10">
      <c r="A71">
        <v>4</v>
      </c>
      <c r="B71">
        <v>12</v>
      </c>
      <c r="C71">
        <v>30</v>
      </c>
      <c r="D71">
        <v>3</v>
      </c>
      <c r="E71">
        <v>4</v>
      </c>
      <c r="F71">
        <v>419.43451792346099</v>
      </c>
      <c r="G71">
        <v>2</v>
      </c>
      <c r="H71">
        <v>760.95491936159101</v>
      </c>
      <c r="I71">
        <v>0</v>
      </c>
      <c r="J71">
        <v>0.55178737640380804</v>
      </c>
    </row>
    <row r="72" spans="1:10">
      <c r="A72">
        <v>4</v>
      </c>
      <c r="B72">
        <v>12</v>
      </c>
      <c r="C72">
        <v>30</v>
      </c>
      <c r="D72">
        <v>4</v>
      </c>
      <c r="E72">
        <v>0</v>
      </c>
      <c r="F72">
        <v>349.717098730256</v>
      </c>
      <c r="G72">
        <v>2</v>
      </c>
      <c r="H72">
        <v>589.33530699227697</v>
      </c>
      <c r="I72">
        <v>0</v>
      </c>
      <c r="J72">
        <v>1.3742434978485101</v>
      </c>
    </row>
    <row r="73" spans="1:10">
      <c r="A73">
        <v>4</v>
      </c>
      <c r="B73">
        <v>12</v>
      </c>
      <c r="C73">
        <v>30</v>
      </c>
      <c r="D73">
        <v>4</v>
      </c>
      <c r="E73">
        <v>1</v>
      </c>
      <c r="F73">
        <v>269.78181157103802</v>
      </c>
      <c r="G73">
        <v>1</v>
      </c>
      <c r="H73">
        <v>707.03466624441205</v>
      </c>
      <c r="I73">
        <v>0</v>
      </c>
      <c r="J73">
        <v>0.12762069702148399</v>
      </c>
    </row>
    <row r="74" spans="1:10">
      <c r="A74">
        <v>4</v>
      </c>
      <c r="B74">
        <v>12</v>
      </c>
      <c r="C74">
        <v>30</v>
      </c>
      <c r="D74">
        <v>4</v>
      </c>
      <c r="E74">
        <v>2</v>
      </c>
      <c r="F74">
        <v>239.55231013120499</v>
      </c>
      <c r="G74">
        <v>1</v>
      </c>
      <c r="H74">
        <v>481.31132008847698</v>
      </c>
      <c r="I74">
        <v>0</v>
      </c>
      <c r="J74">
        <v>0.117148399353027</v>
      </c>
    </row>
    <row r="75" spans="1:10">
      <c r="A75">
        <v>4</v>
      </c>
      <c r="B75">
        <v>12</v>
      </c>
      <c r="C75">
        <v>30</v>
      </c>
      <c r="D75">
        <v>4</v>
      </c>
      <c r="E75">
        <v>3</v>
      </c>
      <c r="F75">
        <v>319.01288656485002</v>
      </c>
      <c r="G75">
        <v>1</v>
      </c>
      <c r="H75">
        <v>634.14550661974704</v>
      </c>
      <c r="I75">
        <v>0</v>
      </c>
      <c r="J75">
        <v>0.217441797256469</v>
      </c>
    </row>
    <row r="76" spans="1:10">
      <c r="A76">
        <v>4</v>
      </c>
      <c r="B76">
        <v>12</v>
      </c>
      <c r="C76">
        <v>30</v>
      </c>
      <c r="D76">
        <v>4</v>
      </c>
      <c r="E76">
        <v>4</v>
      </c>
      <c r="F76">
        <v>291.01438048424399</v>
      </c>
      <c r="G76">
        <v>1</v>
      </c>
      <c r="H76">
        <v>590.73934371056396</v>
      </c>
      <c r="I76">
        <v>0</v>
      </c>
      <c r="J76">
        <v>0.11160850524902299</v>
      </c>
    </row>
    <row r="77" spans="1:10">
      <c r="A77">
        <v>4</v>
      </c>
      <c r="B77">
        <v>12</v>
      </c>
      <c r="C77">
        <v>30</v>
      </c>
      <c r="D77">
        <v>5</v>
      </c>
      <c r="E77">
        <v>0</v>
      </c>
      <c r="F77">
        <v>231.022847486383</v>
      </c>
      <c r="G77">
        <v>1</v>
      </c>
      <c r="H77">
        <v>450.14143752702</v>
      </c>
      <c r="I77">
        <v>0</v>
      </c>
      <c r="J77">
        <v>0.17918014526367099</v>
      </c>
    </row>
    <row r="78" spans="1:10">
      <c r="A78">
        <v>4</v>
      </c>
      <c r="B78">
        <v>12</v>
      </c>
      <c r="C78">
        <v>30</v>
      </c>
      <c r="D78">
        <v>5</v>
      </c>
      <c r="E78">
        <v>1</v>
      </c>
      <c r="F78">
        <v>235.54753937241401</v>
      </c>
      <c r="G78">
        <v>1</v>
      </c>
      <c r="H78">
        <v>646.28589410539598</v>
      </c>
      <c r="I78">
        <v>0</v>
      </c>
      <c r="J78">
        <v>0.151642560958862</v>
      </c>
    </row>
    <row r="79" spans="1:10">
      <c r="A79">
        <v>4</v>
      </c>
      <c r="B79">
        <v>12</v>
      </c>
      <c r="C79">
        <v>30</v>
      </c>
      <c r="D79">
        <v>5</v>
      </c>
      <c r="E79">
        <v>2</v>
      </c>
      <c r="F79">
        <v>239.55231013120499</v>
      </c>
      <c r="G79">
        <v>1</v>
      </c>
      <c r="H79">
        <v>423.77388204671701</v>
      </c>
      <c r="I79">
        <v>0</v>
      </c>
      <c r="J79">
        <v>0.19672489166259699</v>
      </c>
    </row>
    <row r="80" spans="1:10">
      <c r="A80">
        <v>4</v>
      </c>
      <c r="B80">
        <v>12</v>
      </c>
      <c r="C80">
        <v>30</v>
      </c>
      <c r="D80">
        <v>5</v>
      </c>
      <c r="E80">
        <v>3</v>
      </c>
      <c r="F80">
        <v>217.88334738035499</v>
      </c>
      <c r="G80">
        <v>1</v>
      </c>
      <c r="H80">
        <v>505.60008741502003</v>
      </c>
      <c r="I80">
        <v>0</v>
      </c>
      <c r="J80">
        <v>0.234694719314575</v>
      </c>
    </row>
    <row r="81" spans="1:10">
      <c r="A81">
        <v>4</v>
      </c>
      <c r="B81">
        <v>12</v>
      </c>
      <c r="C81">
        <v>30</v>
      </c>
      <c r="D81">
        <v>5</v>
      </c>
      <c r="E81">
        <v>4</v>
      </c>
      <c r="F81">
        <v>291.01438048424399</v>
      </c>
      <c r="G81">
        <v>1</v>
      </c>
      <c r="H81">
        <v>543.51071875731304</v>
      </c>
      <c r="I81">
        <v>0</v>
      </c>
      <c r="J81">
        <v>0.159725666046142</v>
      </c>
    </row>
    <row r="82" spans="1:10">
      <c r="A82">
        <v>4</v>
      </c>
      <c r="B82">
        <v>12</v>
      </c>
      <c r="C82">
        <v>60</v>
      </c>
      <c r="D82">
        <v>2</v>
      </c>
      <c r="E82">
        <v>0</v>
      </c>
      <c r="F82">
        <v>599.78710172796696</v>
      </c>
      <c r="G82">
        <v>3</v>
      </c>
      <c r="H82">
        <v>1162.8158358722601</v>
      </c>
      <c r="I82">
        <v>0</v>
      </c>
      <c r="J82">
        <v>2.2576298713684002</v>
      </c>
    </row>
    <row r="83" spans="1:10">
      <c r="A83">
        <v>4</v>
      </c>
      <c r="B83">
        <v>12</v>
      </c>
      <c r="C83">
        <v>60</v>
      </c>
      <c r="D83">
        <v>2</v>
      </c>
      <c r="E83">
        <v>1</v>
      </c>
      <c r="F83">
        <v>484.09420818339299</v>
      </c>
      <c r="G83">
        <v>2</v>
      </c>
      <c r="H83">
        <v>1191.97223331238</v>
      </c>
      <c r="I83">
        <v>0</v>
      </c>
      <c r="J83">
        <v>0.20219182968139601</v>
      </c>
    </row>
    <row r="84" spans="1:10">
      <c r="A84">
        <v>4</v>
      </c>
      <c r="B84">
        <v>12</v>
      </c>
      <c r="C84">
        <v>60</v>
      </c>
      <c r="D84">
        <v>2</v>
      </c>
      <c r="E84">
        <v>2</v>
      </c>
      <c r="F84">
        <v>394.34632243913899</v>
      </c>
      <c r="G84">
        <v>2</v>
      </c>
      <c r="H84">
        <v>946.16499470062502</v>
      </c>
      <c r="I84">
        <v>0</v>
      </c>
      <c r="J84">
        <v>0.19657921791076599</v>
      </c>
    </row>
    <row r="85" spans="1:10">
      <c r="A85">
        <v>4</v>
      </c>
      <c r="B85">
        <v>12</v>
      </c>
      <c r="C85">
        <v>60</v>
      </c>
      <c r="D85">
        <v>2</v>
      </c>
      <c r="E85">
        <v>3</v>
      </c>
      <c r="F85">
        <v>532.76410365735501</v>
      </c>
      <c r="G85">
        <v>2</v>
      </c>
      <c r="H85">
        <v>1340.7312819332201</v>
      </c>
      <c r="I85">
        <v>0</v>
      </c>
      <c r="J85">
        <v>0.31079483032226501</v>
      </c>
    </row>
    <row r="86" spans="1:10">
      <c r="A86">
        <v>4</v>
      </c>
      <c r="B86">
        <v>12</v>
      </c>
      <c r="C86">
        <v>60</v>
      </c>
      <c r="D86">
        <v>2</v>
      </c>
      <c r="E86">
        <v>4</v>
      </c>
      <c r="F86">
        <v>663.17143025922906</v>
      </c>
      <c r="G86">
        <v>2</v>
      </c>
      <c r="H86">
        <v>1203.5547543114601</v>
      </c>
      <c r="I86">
        <v>0</v>
      </c>
      <c r="J86">
        <v>0.223999738693237</v>
      </c>
    </row>
    <row r="87" spans="1:10">
      <c r="A87">
        <v>4</v>
      </c>
      <c r="B87">
        <v>12</v>
      </c>
      <c r="C87">
        <v>60</v>
      </c>
      <c r="D87">
        <v>3</v>
      </c>
      <c r="E87">
        <v>0</v>
      </c>
      <c r="F87">
        <v>436.29848551804702</v>
      </c>
      <c r="G87">
        <v>2</v>
      </c>
      <c r="H87">
        <v>736.03088723693804</v>
      </c>
      <c r="I87">
        <v>0</v>
      </c>
      <c r="J87">
        <v>0.809828281402587</v>
      </c>
    </row>
    <row r="88" spans="1:10">
      <c r="A88">
        <v>4</v>
      </c>
      <c r="B88">
        <v>12</v>
      </c>
      <c r="C88">
        <v>60</v>
      </c>
      <c r="D88">
        <v>3</v>
      </c>
      <c r="E88">
        <v>1</v>
      </c>
      <c r="F88">
        <v>269.78181157103802</v>
      </c>
      <c r="G88">
        <v>1</v>
      </c>
      <c r="H88">
        <v>769.049628717019</v>
      </c>
      <c r="I88">
        <v>0</v>
      </c>
      <c r="J88">
        <v>8.0074787139892495E-2</v>
      </c>
    </row>
    <row r="89" spans="1:10">
      <c r="A89">
        <v>4</v>
      </c>
      <c r="B89">
        <v>12</v>
      </c>
      <c r="C89">
        <v>60</v>
      </c>
      <c r="D89">
        <v>3</v>
      </c>
      <c r="E89">
        <v>2</v>
      </c>
      <c r="F89">
        <v>351.900601381179</v>
      </c>
      <c r="G89">
        <v>2</v>
      </c>
      <c r="H89">
        <v>672.22772764877004</v>
      </c>
      <c r="I89">
        <v>0</v>
      </c>
      <c r="J89">
        <v>0.67724990844726496</v>
      </c>
    </row>
    <row r="90" spans="1:10">
      <c r="A90">
        <v>4</v>
      </c>
      <c r="B90">
        <v>12</v>
      </c>
      <c r="C90">
        <v>60</v>
      </c>
      <c r="D90">
        <v>3</v>
      </c>
      <c r="E90">
        <v>3</v>
      </c>
      <c r="F90">
        <v>400.06744063777001</v>
      </c>
      <c r="G90">
        <v>2</v>
      </c>
      <c r="H90">
        <v>818.904615074611</v>
      </c>
      <c r="I90">
        <v>0</v>
      </c>
      <c r="J90">
        <v>0.73771452903747503</v>
      </c>
    </row>
    <row r="91" spans="1:10">
      <c r="A91">
        <v>4</v>
      </c>
      <c r="B91">
        <v>12</v>
      </c>
      <c r="C91">
        <v>60</v>
      </c>
      <c r="D91">
        <v>3</v>
      </c>
      <c r="E91">
        <v>4</v>
      </c>
      <c r="F91">
        <v>449.36368283496802</v>
      </c>
      <c r="G91">
        <v>2</v>
      </c>
      <c r="H91">
        <v>793.85863025440904</v>
      </c>
      <c r="I91">
        <v>0</v>
      </c>
      <c r="J91">
        <v>0.48568964004516602</v>
      </c>
    </row>
    <row r="92" spans="1:10">
      <c r="A92">
        <v>4</v>
      </c>
      <c r="B92">
        <v>12</v>
      </c>
      <c r="C92">
        <v>60</v>
      </c>
      <c r="D92">
        <v>4</v>
      </c>
      <c r="E92">
        <v>0</v>
      </c>
      <c r="F92">
        <v>379.717098730256</v>
      </c>
      <c r="G92">
        <v>2</v>
      </c>
      <c r="H92">
        <v>630.83276168133102</v>
      </c>
      <c r="I92">
        <v>0</v>
      </c>
      <c r="J92">
        <v>1.65125679969787</v>
      </c>
    </row>
    <row r="93" spans="1:10">
      <c r="A93">
        <v>4</v>
      </c>
      <c r="B93">
        <v>12</v>
      </c>
      <c r="C93">
        <v>60</v>
      </c>
      <c r="D93">
        <v>4</v>
      </c>
      <c r="E93">
        <v>1</v>
      </c>
      <c r="F93">
        <v>269.78181157103802</v>
      </c>
      <c r="G93">
        <v>1</v>
      </c>
      <c r="H93">
        <v>707.03466624441205</v>
      </c>
      <c r="I93">
        <v>0</v>
      </c>
      <c r="J93">
        <v>0.12212181091308499</v>
      </c>
    </row>
    <row r="94" spans="1:10">
      <c r="A94">
        <v>4</v>
      </c>
      <c r="B94">
        <v>12</v>
      </c>
      <c r="C94">
        <v>60</v>
      </c>
      <c r="D94">
        <v>4</v>
      </c>
      <c r="E94">
        <v>2</v>
      </c>
      <c r="F94">
        <v>239.55231013120499</v>
      </c>
      <c r="G94">
        <v>1</v>
      </c>
      <c r="H94">
        <v>481.31132008847698</v>
      </c>
      <c r="I94">
        <v>0</v>
      </c>
      <c r="J94">
        <v>0.108600378036499</v>
      </c>
    </row>
    <row r="95" spans="1:10">
      <c r="A95">
        <v>4</v>
      </c>
      <c r="B95">
        <v>12</v>
      </c>
      <c r="C95">
        <v>60</v>
      </c>
      <c r="D95">
        <v>4</v>
      </c>
      <c r="E95">
        <v>3</v>
      </c>
      <c r="F95">
        <v>319.01288656485002</v>
      </c>
      <c r="G95">
        <v>1</v>
      </c>
      <c r="H95">
        <v>634.14550661974704</v>
      </c>
      <c r="I95">
        <v>0</v>
      </c>
      <c r="J95">
        <v>0.19819164276123</v>
      </c>
    </row>
    <row r="96" spans="1:10">
      <c r="A96">
        <v>4</v>
      </c>
      <c r="B96">
        <v>12</v>
      </c>
      <c r="C96">
        <v>60</v>
      </c>
      <c r="D96">
        <v>4</v>
      </c>
      <c r="E96">
        <v>4</v>
      </c>
      <c r="F96">
        <v>291.01438048424399</v>
      </c>
      <c r="G96">
        <v>1</v>
      </c>
      <c r="H96">
        <v>590.73934371056396</v>
      </c>
      <c r="I96">
        <v>0</v>
      </c>
      <c r="J96">
        <v>0.120617628097534</v>
      </c>
    </row>
    <row r="97" spans="1:10">
      <c r="A97">
        <v>4</v>
      </c>
      <c r="B97">
        <v>12</v>
      </c>
      <c r="C97">
        <v>60</v>
      </c>
      <c r="D97">
        <v>5</v>
      </c>
      <c r="E97">
        <v>0</v>
      </c>
      <c r="F97">
        <v>231.022847486383</v>
      </c>
      <c r="G97">
        <v>1</v>
      </c>
      <c r="H97">
        <v>450.14143752702</v>
      </c>
      <c r="I97">
        <v>0</v>
      </c>
      <c r="J97">
        <v>0.17466616630554199</v>
      </c>
    </row>
    <row r="98" spans="1:10">
      <c r="A98">
        <v>4</v>
      </c>
      <c r="B98">
        <v>12</v>
      </c>
      <c r="C98">
        <v>60</v>
      </c>
      <c r="D98">
        <v>5</v>
      </c>
      <c r="E98">
        <v>1</v>
      </c>
      <c r="F98">
        <v>235.54753937241401</v>
      </c>
      <c r="G98">
        <v>1</v>
      </c>
      <c r="H98">
        <v>646.28589410539598</v>
      </c>
      <c r="I98">
        <v>0</v>
      </c>
      <c r="J98">
        <v>0.150861501693725</v>
      </c>
    </row>
    <row r="99" spans="1:10">
      <c r="A99">
        <v>4</v>
      </c>
      <c r="B99">
        <v>12</v>
      </c>
      <c r="C99">
        <v>60</v>
      </c>
      <c r="D99">
        <v>5</v>
      </c>
      <c r="E99">
        <v>2</v>
      </c>
      <c r="F99">
        <v>239.55231013120499</v>
      </c>
      <c r="G99">
        <v>1</v>
      </c>
      <c r="H99">
        <v>423.77388204671701</v>
      </c>
      <c r="I99">
        <v>0</v>
      </c>
      <c r="J99">
        <v>0.185799360275268</v>
      </c>
    </row>
    <row r="100" spans="1:10">
      <c r="A100">
        <v>4</v>
      </c>
      <c r="B100">
        <v>12</v>
      </c>
      <c r="C100">
        <v>60</v>
      </c>
      <c r="D100">
        <v>5</v>
      </c>
      <c r="E100">
        <v>3</v>
      </c>
      <c r="F100">
        <v>217.88334738035499</v>
      </c>
      <c r="G100">
        <v>1</v>
      </c>
      <c r="H100">
        <v>505.60008741502003</v>
      </c>
      <c r="I100">
        <v>0</v>
      </c>
      <c r="J100">
        <v>0.23623275756835899</v>
      </c>
    </row>
    <row r="101" spans="1:10">
      <c r="A101">
        <v>4</v>
      </c>
      <c r="B101">
        <v>12</v>
      </c>
      <c r="C101">
        <v>60</v>
      </c>
      <c r="D101">
        <v>5</v>
      </c>
      <c r="E101">
        <v>4</v>
      </c>
      <c r="F101">
        <v>291.01438048424399</v>
      </c>
      <c r="G101">
        <v>1</v>
      </c>
      <c r="H101">
        <v>543.51071875731304</v>
      </c>
      <c r="I101">
        <v>0</v>
      </c>
      <c r="J101">
        <v>0.151266574859619</v>
      </c>
    </row>
    <row r="102" spans="1:10">
      <c r="A102">
        <v>4</v>
      </c>
      <c r="B102">
        <v>12</v>
      </c>
      <c r="C102">
        <v>90</v>
      </c>
      <c r="D102">
        <v>2</v>
      </c>
      <c r="E102">
        <v>0</v>
      </c>
      <c r="F102">
        <v>659.78710172796696</v>
      </c>
      <c r="G102">
        <v>3</v>
      </c>
      <c r="H102">
        <v>1281.17026703345</v>
      </c>
      <c r="I102">
        <v>0</v>
      </c>
      <c r="J102">
        <v>1.4193422794342001</v>
      </c>
    </row>
    <row r="103" spans="1:10">
      <c r="A103">
        <v>4</v>
      </c>
      <c r="B103">
        <v>12</v>
      </c>
      <c r="C103">
        <v>90</v>
      </c>
      <c r="D103">
        <v>2</v>
      </c>
      <c r="E103">
        <v>1</v>
      </c>
      <c r="F103">
        <v>514.09420818339299</v>
      </c>
      <c r="G103">
        <v>2</v>
      </c>
      <c r="H103">
        <v>1245.38162127894</v>
      </c>
      <c r="I103">
        <v>0</v>
      </c>
      <c r="J103">
        <v>0.27248334884643499</v>
      </c>
    </row>
    <row r="104" spans="1:10">
      <c r="A104">
        <v>4</v>
      </c>
      <c r="B104">
        <v>12</v>
      </c>
      <c r="C104">
        <v>90</v>
      </c>
      <c r="D104">
        <v>2</v>
      </c>
      <c r="E104">
        <v>2</v>
      </c>
      <c r="F104">
        <v>424.34632243913899</v>
      </c>
      <c r="G104">
        <v>2</v>
      </c>
      <c r="H104">
        <v>1034.3001926898401</v>
      </c>
      <c r="I104">
        <v>0</v>
      </c>
      <c r="J104">
        <v>0.15566158294677701</v>
      </c>
    </row>
    <row r="105" spans="1:10">
      <c r="A105">
        <v>4</v>
      </c>
      <c r="B105">
        <v>12</v>
      </c>
      <c r="C105">
        <v>90</v>
      </c>
      <c r="D105">
        <v>2</v>
      </c>
      <c r="E105">
        <v>3</v>
      </c>
      <c r="F105">
        <v>562.76410365735705</v>
      </c>
      <c r="G105">
        <v>2</v>
      </c>
      <c r="H105">
        <v>1426.85876865465</v>
      </c>
      <c r="I105">
        <v>0</v>
      </c>
      <c r="J105">
        <v>0.38036847114562899</v>
      </c>
    </row>
    <row r="106" spans="1:10">
      <c r="A106">
        <v>4</v>
      </c>
      <c r="B106">
        <v>12</v>
      </c>
      <c r="C106">
        <v>90</v>
      </c>
      <c r="D106">
        <v>2</v>
      </c>
      <c r="E106">
        <v>4</v>
      </c>
      <c r="F106">
        <v>693.17143025922996</v>
      </c>
      <c r="G106">
        <v>2</v>
      </c>
      <c r="H106">
        <v>1236.63586697149</v>
      </c>
      <c r="I106">
        <v>0</v>
      </c>
      <c r="J106">
        <v>0.16115736961364699</v>
      </c>
    </row>
    <row r="107" spans="1:10">
      <c r="A107">
        <v>4</v>
      </c>
      <c r="B107">
        <v>12</v>
      </c>
      <c r="C107">
        <v>90</v>
      </c>
      <c r="D107">
        <v>3</v>
      </c>
      <c r="E107">
        <v>0</v>
      </c>
      <c r="F107">
        <v>466.29848551804702</v>
      </c>
      <c r="G107">
        <v>2</v>
      </c>
      <c r="H107">
        <v>777.753341925992</v>
      </c>
      <c r="I107">
        <v>0</v>
      </c>
      <c r="J107">
        <v>0.58789467811584395</v>
      </c>
    </row>
    <row r="108" spans="1:10">
      <c r="A108">
        <v>4</v>
      </c>
      <c r="B108">
        <v>12</v>
      </c>
      <c r="C108">
        <v>90</v>
      </c>
      <c r="D108">
        <v>3</v>
      </c>
      <c r="E108">
        <v>1</v>
      </c>
      <c r="F108">
        <v>269.78181157103802</v>
      </c>
      <c r="G108">
        <v>1</v>
      </c>
      <c r="H108">
        <v>769.049628717019</v>
      </c>
      <c r="I108">
        <v>0</v>
      </c>
      <c r="J108">
        <v>8.1579446792602497E-2</v>
      </c>
    </row>
    <row r="109" spans="1:10">
      <c r="A109">
        <v>4</v>
      </c>
      <c r="B109">
        <v>12</v>
      </c>
      <c r="C109">
        <v>90</v>
      </c>
      <c r="D109">
        <v>3</v>
      </c>
      <c r="E109">
        <v>2</v>
      </c>
      <c r="F109">
        <v>381.900601381179</v>
      </c>
      <c r="G109">
        <v>2</v>
      </c>
      <c r="H109">
        <v>713.60906229802902</v>
      </c>
      <c r="I109">
        <v>0</v>
      </c>
      <c r="J109">
        <v>0.47045373916625899</v>
      </c>
    </row>
    <row r="110" spans="1:10">
      <c r="A110">
        <v>4</v>
      </c>
      <c r="B110">
        <v>12</v>
      </c>
      <c r="C110">
        <v>90</v>
      </c>
      <c r="D110">
        <v>3</v>
      </c>
      <c r="E110">
        <v>3</v>
      </c>
      <c r="F110">
        <v>430.06744063777001</v>
      </c>
      <c r="G110">
        <v>2</v>
      </c>
      <c r="H110">
        <v>861.43283916450798</v>
      </c>
      <c r="I110">
        <v>0</v>
      </c>
      <c r="J110">
        <v>0.73290657997131303</v>
      </c>
    </row>
    <row r="111" spans="1:10">
      <c r="A111">
        <v>4</v>
      </c>
      <c r="B111">
        <v>12</v>
      </c>
      <c r="C111">
        <v>90</v>
      </c>
      <c r="D111">
        <v>3</v>
      </c>
      <c r="E111">
        <v>4</v>
      </c>
      <c r="F111">
        <v>479.36368283496802</v>
      </c>
      <c r="G111">
        <v>2</v>
      </c>
      <c r="H111">
        <v>826.83974291443303</v>
      </c>
      <c r="I111">
        <v>0</v>
      </c>
      <c r="J111">
        <v>0.32581210136413502</v>
      </c>
    </row>
    <row r="112" spans="1:10">
      <c r="A112">
        <v>4</v>
      </c>
      <c r="B112">
        <v>12</v>
      </c>
      <c r="C112">
        <v>90</v>
      </c>
      <c r="D112">
        <v>4</v>
      </c>
      <c r="E112">
        <v>0</v>
      </c>
      <c r="F112">
        <v>324.492104683854</v>
      </c>
      <c r="G112">
        <v>2</v>
      </c>
      <c r="H112">
        <v>669.19392341351602</v>
      </c>
      <c r="I112">
        <v>0</v>
      </c>
      <c r="J112">
        <v>1.0783891677856401</v>
      </c>
    </row>
    <row r="113" spans="1:10">
      <c r="A113">
        <v>4</v>
      </c>
      <c r="B113">
        <v>12</v>
      </c>
      <c r="C113">
        <v>90</v>
      </c>
      <c r="D113">
        <v>4</v>
      </c>
      <c r="E113">
        <v>1</v>
      </c>
      <c r="F113">
        <v>269.78181157103802</v>
      </c>
      <c r="G113">
        <v>1</v>
      </c>
      <c r="H113">
        <v>707.03466624441205</v>
      </c>
      <c r="I113">
        <v>0</v>
      </c>
      <c r="J113">
        <v>0.123617649078369</v>
      </c>
    </row>
    <row r="114" spans="1:10">
      <c r="A114">
        <v>4</v>
      </c>
      <c r="B114">
        <v>12</v>
      </c>
      <c r="C114">
        <v>90</v>
      </c>
      <c r="D114">
        <v>4</v>
      </c>
      <c r="E114">
        <v>2</v>
      </c>
      <c r="F114">
        <v>239.55231013120499</v>
      </c>
      <c r="G114">
        <v>1</v>
      </c>
      <c r="H114">
        <v>481.31132008847698</v>
      </c>
      <c r="I114">
        <v>0</v>
      </c>
      <c r="J114">
        <v>0.101219177246093</v>
      </c>
    </row>
    <row r="115" spans="1:10">
      <c r="A115">
        <v>4</v>
      </c>
      <c r="B115">
        <v>12</v>
      </c>
      <c r="C115">
        <v>90</v>
      </c>
      <c r="D115">
        <v>4</v>
      </c>
      <c r="E115">
        <v>3</v>
      </c>
      <c r="F115">
        <v>319.01288656485002</v>
      </c>
      <c r="G115">
        <v>1</v>
      </c>
      <c r="H115">
        <v>634.14550661974704</v>
      </c>
      <c r="I115">
        <v>0</v>
      </c>
      <c r="J115">
        <v>0.20619797706604001</v>
      </c>
    </row>
    <row r="116" spans="1:10">
      <c r="A116">
        <v>4</v>
      </c>
      <c r="B116">
        <v>12</v>
      </c>
      <c r="C116">
        <v>90</v>
      </c>
      <c r="D116">
        <v>4</v>
      </c>
      <c r="E116">
        <v>4</v>
      </c>
      <c r="F116">
        <v>291.01438048424399</v>
      </c>
      <c r="G116">
        <v>1</v>
      </c>
      <c r="H116">
        <v>590.73934371056396</v>
      </c>
      <c r="I116">
        <v>0</v>
      </c>
      <c r="J116">
        <v>0.11360955238342201</v>
      </c>
    </row>
    <row r="117" spans="1:10">
      <c r="A117">
        <v>4</v>
      </c>
      <c r="B117">
        <v>12</v>
      </c>
      <c r="C117">
        <v>90</v>
      </c>
      <c r="D117">
        <v>5</v>
      </c>
      <c r="E117">
        <v>0</v>
      </c>
      <c r="F117">
        <v>231.022847486383</v>
      </c>
      <c r="G117">
        <v>1</v>
      </c>
      <c r="H117">
        <v>450.14143752702</v>
      </c>
      <c r="I117">
        <v>0</v>
      </c>
      <c r="J117">
        <v>0.18526434898376401</v>
      </c>
    </row>
    <row r="118" spans="1:10">
      <c r="A118">
        <v>4</v>
      </c>
      <c r="B118">
        <v>12</v>
      </c>
      <c r="C118">
        <v>90</v>
      </c>
      <c r="D118">
        <v>5</v>
      </c>
      <c r="E118">
        <v>1</v>
      </c>
      <c r="F118">
        <v>235.54753937241401</v>
      </c>
      <c r="G118">
        <v>1</v>
      </c>
      <c r="H118">
        <v>646.28589410539598</v>
      </c>
      <c r="I118">
        <v>0</v>
      </c>
      <c r="J118">
        <v>0.16297793388366699</v>
      </c>
    </row>
    <row r="119" spans="1:10">
      <c r="A119">
        <v>4</v>
      </c>
      <c r="B119">
        <v>12</v>
      </c>
      <c r="C119">
        <v>90</v>
      </c>
      <c r="D119">
        <v>5</v>
      </c>
      <c r="E119">
        <v>2</v>
      </c>
      <c r="F119">
        <v>239.55231013120499</v>
      </c>
      <c r="G119">
        <v>1</v>
      </c>
      <c r="H119">
        <v>423.77388204671701</v>
      </c>
      <c r="I119">
        <v>0</v>
      </c>
      <c r="J119">
        <v>0.197830915451049</v>
      </c>
    </row>
    <row r="120" spans="1:10">
      <c r="A120">
        <v>4</v>
      </c>
      <c r="B120">
        <v>12</v>
      </c>
      <c r="C120">
        <v>90</v>
      </c>
      <c r="D120">
        <v>5</v>
      </c>
      <c r="E120">
        <v>3</v>
      </c>
      <c r="F120">
        <v>217.88334738035499</v>
      </c>
      <c r="G120">
        <v>1</v>
      </c>
      <c r="H120">
        <v>505.60008741502003</v>
      </c>
      <c r="I120">
        <v>0</v>
      </c>
      <c r="J120">
        <v>0.23422956466674799</v>
      </c>
    </row>
    <row r="121" spans="1:10">
      <c r="A121">
        <v>4</v>
      </c>
      <c r="B121">
        <v>12</v>
      </c>
      <c r="C121">
        <v>90</v>
      </c>
      <c r="D121">
        <v>5</v>
      </c>
      <c r="E121">
        <v>4</v>
      </c>
      <c r="F121">
        <v>291.01438048424399</v>
      </c>
      <c r="G121">
        <v>1</v>
      </c>
      <c r="H121">
        <v>543.51071875731304</v>
      </c>
      <c r="I121">
        <v>0</v>
      </c>
      <c r="J121">
        <v>0.15215206146240201</v>
      </c>
    </row>
    <row r="122" spans="1:10">
      <c r="A122">
        <v>4</v>
      </c>
      <c r="B122">
        <v>14</v>
      </c>
      <c r="C122">
        <v>30</v>
      </c>
      <c r="D122">
        <v>2</v>
      </c>
      <c r="E122">
        <v>0</v>
      </c>
      <c r="F122">
        <v>565.837921074885</v>
      </c>
      <c r="G122">
        <v>3</v>
      </c>
      <c r="H122">
        <v>1115.3859280289701</v>
      </c>
      <c r="I122">
        <v>0</v>
      </c>
      <c r="J122">
        <v>1.5034494400024401</v>
      </c>
    </row>
    <row r="123" spans="1:10">
      <c r="A123">
        <v>4</v>
      </c>
      <c r="B123">
        <v>14</v>
      </c>
      <c r="C123">
        <v>30</v>
      </c>
      <c r="D123">
        <v>2</v>
      </c>
      <c r="E123">
        <v>1</v>
      </c>
      <c r="F123">
        <v>474.29572831581402</v>
      </c>
      <c r="G123">
        <v>2</v>
      </c>
      <c r="H123">
        <v>1186.6101451664999</v>
      </c>
      <c r="I123">
        <v>0</v>
      </c>
      <c r="J123">
        <v>0.223214626312255</v>
      </c>
    </row>
    <row r="124" spans="1:10">
      <c r="A124">
        <v>4</v>
      </c>
      <c r="B124">
        <v>14</v>
      </c>
      <c r="C124">
        <v>30</v>
      </c>
      <c r="D124">
        <v>2</v>
      </c>
      <c r="E124">
        <v>2</v>
      </c>
      <c r="F124">
        <v>461.70784658491698</v>
      </c>
      <c r="G124">
        <v>2</v>
      </c>
      <c r="H124">
        <v>1009.8151273704</v>
      </c>
      <c r="I124">
        <v>0</v>
      </c>
      <c r="J124">
        <v>0.16816401481628401</v>
      </c>
    </row>
    <row r="125" spans="1:10">
      <c r="A125">
        <v>4</v>
      </c>
      <c r="B125">
        <v>14</v>
      </c>
      <c r="C125">
        <v>30</v>
      </c>
      <c r="D125">
        <v>2</v>
      </c>
      <c r="E125">
        <v>3</v>
      </c>
      <c r="F125">
        <v>541.27294206172803</v>
      </c>
      <c r="G125">
        <v>2</v>
      </c>
      <c r="H125">
        <v>1343.71648631416</v>
      </c>
      <c r="I125">
        <v>0</v>
      </c>
      <c r="J125">
        <v>0.32911515235900801</v>
      </c>
    </row>
    <row r="126" spans="1:10">
      <c r="A126">
        <v>4</v>
      </c>
      <c r="B126">
        <v>14</v>
      </c>
      <c r="C126">
        <v>30</v>
      </c>
      <c r="D126">
        <v>2</v>
      </c>
      <c r="E126">
        <v>4</v>
      </c>
      <c r="F126">
        <v>656.39356456497705</v>
      </c>
      <c r="G126">
        <v>2</v>
      </c>
      <c r="H126">
        <v>1320.66696796983</v>
      </c>
      <c r="I126">
        <v>0</v>
      </c>
      <c r="J126">
        <v>0.21220278739929199</v>
      </c>
    </row>
    <row r="127" spans="1:10">
      <c r="A127">
        <v>4</v>
      </c>
      <c r="B127">
        <v>14</v>
      </c>
      <c r="C127">
        <v>30</v>
      </c>
      <c r="D127">
        <v>3</v>
      </c>
      <c r="E127">
        <v>0</v>
      </c>
      <c r="F127">
        <v>438.22503763878802</v>
      </c>
      <c r="G127">
        <v>2</v>
      </c>
      <c r="H127">
        <v>861.81147077177604</v>
      </c>
      <c r="I127">
        <v>0</v>
      </c>
      <c r="J127">
        <v>1.11103844642639</v>
      </c>
    </row>
    <row r="128" spans="1:10">
      <c r="A128">
        <v>4</v>
      </c>
      <c r="B128">
        <v>14</v>
      </c>
      <c r="C128">
        <v>30</v>
      </c>
      <c r="D128">
        <v>3</v>
      </c>
      <c r="E128">
        <v>1</v>
      </c>
      <c r="F128">
        <v>277.20763753851003</v>
      </c>
      <c r="G128">
        <v>1</v>
      </c>
      <c r="H128">
        <v>794.01607541216094</v>
      </c>
      <c r="I128">
        <v>0</v>
      </c>
      <c r="J128">
        <v>5.4554700851440402E-2</v>
      </c>
    </row>
    <row r="129" spans="1:10">
      <c r="A129">
        <v>4</v>
      </c>
      <c r="B129">
        <v>14</v>
      </c>
      <c r="C129">
        <v>30</v>
      </c>
      <c r="D129">
        <v>3</v>
      </c>
      <c r="E129">
        <v>2</v>
      </c>
      <c r="F129">
        <v>367.58466711712401</v>
      </c>
      <c r="G129">
        <v>2</v>
      </c>
      <c r="H129">
        <v>728.94722985656404</v>
      </c>
      <c r="I129">
        <v>0</v>
      </c>
      <c r="J129">
        <v>0.95638656616210904</v>
      </c>
    </row>
    <row r="130" spans="1:10">
      <c r="A130">
        <v>4</v>
      </c>
      <c r="B130">
        <v>14</v>
      </c>
      <c r="C130">
        <v>30</v>
      </c>
      <c r="D130">
        <v>3</v>
      </c>
      <c r="E130">
        <v>3</v>
      </c>
      <c r="F130">
        <v>390.01562270955799</v>
      </c>
      <c r="G130">
        <v>2</v>
      </c>
      <c r="H130">
        <v>825.50387579493099</v>
      </c>
      <c r="I130">
        <v>0</v>
      </c>
      <c r="J130">
        <v>0.95391726493835405</v>
      </c>
    </row>
    <row r="131" spans="1:10">
      <c r="A131">
        <v>4</v>
      </c>
      <c r="B131">
        <v>14</v>
      </c>
      <c r="C131">
        <v>30</v>
      </c>
      <c r="D131">
        <v>3</v>
      </c>
      <c r="E131">
        <v>4</v>
      </c>
      <c r="F131">
        <v>438.55814925853099</v>
      </c>
      <c r="G131">
        <v>2</v>
      </c>
      <c r="H131">
        <v>801.61828915611</v>
      </c>
      <c r="I131">
        <v>0</v>
      </c>
      <c r="J131">
        <v>0.48246932029724099</v>
      </c>
    </row>
    <row r="132" spans="1:10">
      <c r="A132">
        <v>4</v>
      </c>
      <c r="B132">
        <v>14</v>
      </c>
      <c r="C132">
        <v>30</v>
      </c>
      <c r="D132">
        <v>4</v>
      </c>
      <c r="E132">
        <v>0</v>
      </c>
      <c r="F132">
        <v>391.95668229356102</v>
      </c>
      <c r="G132">
        <v>2</v>
      </c>
      <c r="H132">
        <v>655.27902924007799</v>
      </c>
      <c r="I132">
        <v>0</v>
      </c>
      <c r="J132">
        <v>2.3364832401275599</v>
      </c>
    </row>
    <row r="133" spans="1:10">
      <c r="A133">
        <v>4</v>
      </c>
      <c r="B133">
        <v>14</v>
      </c>
      <c r="C133">
        <v>30</v>
      </c>
      <c r="D133">
        <v>4</v>
      </c>
      <c r="E133">
        <v>1</v>
      </c>
      <c r="F133">
        <v>277.20763753851003</v>
      </c>
      <c r="G133">
        <v>1</v>
      </c>
      <c r="H133">
        <v>726.32284572692299</v>
      </c>
      <c r="I133">
        <v>0</v>
      </c>
      <c r="J133">
        <v>0.13163709640502899</v>
      </c>
    </row>
    <row r="134" spans="1:10">
      <c r="A134">
        <v>4</v>
      </c>
      <c r="B134">
        <v>14</v>
      </c>
      <c r="C134">
        <v>30</v>
      </c>
      <c r="D134">
        <v>4</v>
      </c>
      <c r="E134">
        <v>2</v>
      </c>
      <c r="F134">
        <v>252.692898241482</v>
      </c>
      <c r="G134">
        <v>1</v>
      </c>
      <c r="H134">
        <v>520.53761605079501</v>
      </c>
      <c r="I134">
        <v>0</v>
      </c>
      <c r="J134">
        <v>0.12862348556518499</v>
      </c>
    </row>
    <row r="135" spans="1:10">
      <c r="A135">
        <v>4</v>
      </c>
      <c r="B135">
        <v>14</v>
      </c>
      <c r="C135">
        <v>30</v>
      </c>
      <c r="D135">
        <v>4</v>
      </c>
      <c r="E135">
        <v>3</v>
      </c>
      <c r="F135">
        <v>319.872764663667</v>
      </c>
      <c r="G135">
        <v>1</v>
      </c>
      <c r="H135">
        <v>682.97711175720701</v>
      </c>
      <c r="I135">
        <v>0</v>
      </c>
      <c r="J135">
        <v>0.12712335586547799</v>
      </c>
    </row>
    <row r="136" spans="1:10">
      <c r="A136">
        <v>4</v>
      </c>
      <c r="B136">
        <v>14</v>
      </c>
      <c r="C136">
        <v>30</v>
      </c>
      <c r="D136">
        <v>4</v>
      </c>
      <c r="E136">
        <v>4</v>
      </c>
      <c r="F136">
        <v>415.54852021826298</v>
      </c>
      <c r="G136">
        <v>1</v>
      </c>
      <c r="H136">
        <v>725.10100211689701</v>
      </c>
      <c r="I136">
        <v>0</v>
      </c>
      <c r="J136">
        <v>0.102597713470458</v>
      </c>
    </row>
    <row r="137" spans="1:10">
      <c r="A137">
        <v>4</v>
      </c>
      <c r="B137">
        <v>14</v>
      </c>
      <c r="C137">
        <v>30</v>
      </c>
      <c r="D137">
        <v>5</v>
      </c>
      <c r="E137">
        <v>0</v>
      </c>
      <c r="F137">
        <v>280.01719005709998</v>
      </c>
      <c r="G137">
        <v>1</v>
      </c>
      <c r="H137">
        <v>530.99629970525098</v>
      </c>
      <c r="I137">
        <v>0</v>
      </c>
      <c r="J137">
        <v>0.20520281791687001</v>
      </c>
    </row>
    <row r="138" spans="1:10">
      <c r="A138">
        <v>4</v>
      </c>
      <c r="B138">
        <v>14</v>
      </c>
      <c r="C138">
        <v>30</v>
      </c>
      <c r="D138">
        <v>5</v>
      </c>
      <c r="E138">
        <v>1</v>
      </c>
      <c r="F138">
        <v>240.49809001739601</v>
      </c>
      <c r="G138">
        <v>1</v>
      </c>
      <c r="H138">
        <v>661.18174475113403</v>
      </c>
      <c r="I138">
        <v>0</v>
      </c>
      <c r="J138">
        <v>0.12333250045776301</v>
      </c>
    </row>
    <row r="139" spans="1:10">
      <c r="A139">
        <v>4</v>
      </c>
      <c r="B139">
        <v>14</v>
      </c>
      <c r="C139">
        <v>30</v>
      </c>
      <c r="D139">
        <v>5</v>
      </c>
      <c r="E139">
        <v>2</v>
      </c>
      <c r="F139">
        <v>248.49139719977001</v>
      </c>
      <c r="G139">
        <v>1</v>
      </c>
      <c r="H139">
        <v>453.85679664901897</v>
      </c>
      <c r="I139">
        <v>0</v>
      </c>
      <c r="J139">
        <v>0.17084002494812001</v>
      </c>
    </row>
    <row r="140" spans="1:10">
      <c r="A140">
        <v>4</v>
      </c>
      <c r="B140">
        <v>14</v>
      </c>
      <c r="C140">
        <v>30</v>
      </c>
      <c r="D140">
        <v>5</v>
      </c>
      <c r="E140">
        <v>3</v>
      </c>
      <c r="F140">
        <v>223.53126425969799</v>
      </c>
      <c r="G140">
        <v>1</v>
      </c>
      <c r="H140">
        <v>537.32885711819904</v>
      </c>
      <c r="I140">
        <v>0</v>
      </c>
      <c r="J140">
        <v>0.156512260437011</v>
      </c>
    </row>
    <row r="141" spans="1:10">
      <c r="A141">
        <v>4</v>
      </c>
      <c r="B141">
        <v>14</v>
      </c>
      <c r="C141">
        <v>30</v>
      </c>
      <c r="D141">
        <v>5</v>
      </c>
      <c r="E141">
        <v>4</v>
      </c>
      <c r="F141">
        <v>281.515414913288</v>
      </c>
      <c r="G141">
        <v>1</v>
      </c>
      <c r="H141">
        <v>579.49775696883398</v>
      </c>
      <c r="I141">
        <v>0</v>
      </c>
      <c r="J141">
        <v>0.145636796951293</v>
      </c>
    </row>
    <row r="142" spans="1:10">
      <c r="A142">
        <v>4</v>
      </c>
      <c r="B142">
        <v>14</v>
      </c>
      <c r="C142">
        <v>60</v>
      </c>
      <c r="D142">
        <v>2</v>
      </c>
      <c r="E142">
        <v>0</v>
      </c>
      <c r="F142">
        <v>625.837921074885</v>
      </c>
      <c r="G142">
        <v>3</v>
      </c>
      <c r="H142">
        <v>1233.74035919016</v>
      </c>
      <c r="I142">
        <v>0</v>
      </c>
      <c r="J142">
        <v>1.53699254989624</v>
      </c>
    </row>
    <row r="143" spans="1:10">
      <c r="A143">
        <v>4</v>
      </c>
      <c r="B143">
        <v>14</v>
      </c>
      <c r="C143">
        <v>60</v>
      </c>
      <c r="D143">
        <v>2</v>
      </c>
      <c r="E143">
        <v>1</v>
      </c>
      <c r="F143">
        <v>504.29572831581402</v>
      </c>
      <c r="G143">
        <v>2</v>
      </c>
      <c r="H143">
        <v>1240.0195331330599</v>
      </c>
      <c r="I143">
        <v>0</v>
      </c>
      <c r="J143">
        <v>0.189833164215087</v>
      </c>
    </row>
    <row r="144" spans="1:10">
      <c r="A144">
        <v>4</v>
      </c>
      <c r="B144">
        <v>14</v>
      </c>
      <c r="C144">
        <v>60</v>
      </c>
      <c r="D144">
        <v>2</v>
      </c>
      <c r="E144">
        <v>2</v>
      </c>
      <c r="F144">
        <v>491.70784658491698</v>
      </c>
      <c r="G144">
        <v>2</v>
      </c>
      <c r="H144">
        <v>1097.9503253596099</v>
      </c>
      <c r="I144">
        <v>0</v>
      </c>
      <c r="J144">
        <v>0.223412275314331</v>
      </c>
    </row>
    <row r="145" spans="1:10">
      <c r="A145">
        <v>4</v>
      </c>
      <c r="B145">
        <v>14</v>
      </c>
      <c r="C145">
        <v>60</v>
      </c>
      <c r="D145">
        <v>2</v>
      </c>
      <c r="E145">
        <v>3</v>
      </c>
      <c r="F145">
        <v>571.27294206172803</v>
      </c>
      <c r="G145">
        <v>2</v>
      </c>
      <c r="H145">
        <v>1429.8439730355799</v>
      </c>
      <c r="I145">
        <v>0</v>
      </c>
      <c r="J145">
        <v>0.312978506088256</v>
      </c>
    </row>
    <row r="146" spans="1:10">
      <c r="A146">
        <v>4</v>
      </c>
      <c r="B146">
        <v>14</v>
      </c>
      <c r="C146">
        <v>60</v>
      </c>
      <c r="D146">
        <v>2</v>
      </c>
      <c r="E146">
        <v>4</v>
      </c>
      <c r="F146">
        <v>686.39356456497705</v>
      </c>
      <c r="G146">
        <v>2</v>
      </c>
      <c r="H146">
        <v>1402.73486122439</v>
      </c>
      <c r="I146">
        <v>0</v>
      </c>
      <c r="J146">
        <v>0.31158518791198703</v>
      </c>
    </row>
    <row r="147" spans="1:10">
      <c r="A147">
        <v>4</v>
      </c>
      <c r="B147">
        <v>14</v>
      </c>
      <c r="C147">
        <v>60</v>
      </c>
      <c r="D147">
        <v>3</v>
      </c>
      <c r="E147">
        <v>0</v>
      </c>
      <c r="F147">
        <v>468.22503763878802</v>
      </c>
      <c r="G147">
        <v>2</v>
      </c>
      <c r="H147">
        <v>938.44344724391203</v>
      </c>
      <c r="I147">
        <v>0</v>
      </c>
      <c r="J147">
        <v>1.28034996986389</v>
      </c>
    </row>
    <row r="148" spans="1:10">
      <c r="A148">
        <v>4</v>
      </c>
      <c r="B148">
        <v>14</v>
      </c>
      <c r="C148">
        <v>60</v>
      </c>
      <c r="D148">
        <v>3</v>
      </c>
      <c r="E148">
        <v>1</v>
      </c>
      <c r="F148">
        <v>277.20763753851003</v>
      </c>
      <c r="G148">
        <v>1</v>
      </c>
      <c r="H148">
        <v>794.01607541216094</v>
      </c>
      <c r="I148">
        <v>0</v>
      </c>
      <c r="J148">
        <v>6.3056707382202107E-2</v>
      </c>
    </row>
    <row r="149" spans="1:10">
      <c r="A149">
        <v>4</v>
      </c>
      <c r="B149">
        <v>14</v>
      </c>
      <c r="C149">
        <v>60</v>
      </c>
      <c r="D149">
        <v>3</v>
      </c>
      <c r="E149">
        <v>2</v>
      </c>
      <c r="F149">
        <v>397.58466711712401</v>
      </c>
      <c r="G149">
        <v>2</v>
      </c>
      <c r="H149">
        <v>770.22856450582196</v>
      </c>
      <c r="I149">
        <v>0</v>
      </c>
      <c r="J149">
        <v>0.68187212944030695</v>
      </c>
    </row>
    <row r="150" spans="1:10">
      <c r="A150">
        <v>4</v>
      </c>
      <c r="B150">
        <v>14</v>
      </c>
      <c r="C150">
        <v>60</v>
      </c>
      <c r="D150">
        <v>3</v>
      </c>
      <c r="E150">
        <v>3</v>
      </c>
      <c r="F150">
        <v>420.01562270955799</v>
      </c>
      <c r="G150">
        <v>2</v>
      </c>
      <c r="H150">
        <v>868.03209988482797</v>
      </c>
      <c r="I150">
        <v>0</v>
      </c>
      <c r="J150">
        <v>0.70378684997558505</v>
      </c>
    </row>
    <row r="151" spans="1:10">
      <c r="A151">
        <v>4</v>
      </c>
      <c r="B151">
        <v>14</v>
      </c>
      <c r="C151">
        <v>60</v>
      </c>
      <c r="D151">
        <v>3</v>
      </c>
      <c r="E151">
        <v>4</v>
      </c>
      <c r="F151">
        <v>468.55814925853099</v>
      </c>
      <c r="G151">
        <v>2</v>
      </c>
      <c r="H151">
        <v>834.59940181613604</v>
      </c>
      <c r="I151">
        <v>0</v>
      </c>
      <c r="J151">
        <v>0.32958245277404702</v>
      </c>
    </row>
    <row r="152" spans="1:10">
      <c r="A152">
        <v>4</v>
      </c>
      <c r="B152">
        <v>14</v>
      </c>
      <c r="C152">
        <v>60</v>
      </c>
      <c r="D152">
        <v>4</v>
      </c>
      <c r="E152">
        <v>0</v>
      </c>
      <c r="F152">
        <v>322.51751435731302</v>
      </c>
      <c r="G152">
        <v>2</v>
      </c>
      <c r="H152">
        <v>694.09819590432505</v>
      </c>
      <c r="I152">
        <v>0</v>
      </c>
      <c r="J152">
        <v>2.4146540164947501</v>
      </c>
    </row>
    <row r="153" spans="1:10">
      <c r="A153">
        <v>4</v>
      </c>
      <c r="B153">
        <v>14</v>
      </c>
      <c r="C153">
        <v>60</v>
      </c>
      <c r="D153">
        <v>4</v>
      </c>
      <c r="E153">
        <v>1</v>
      </c>
      <c r="F153">
        <v>277.20763753851003</v>
      </c>
      <c r="G153">
        <v>1</v>
      </c>
      <c r="H153">
        <v>726.32284572692299</v>
      </c>
      <c r="I153">
        <v>0</v>
      </c>
      <c r="J153">
        <v>0.127619743347167</v>
      </c>
    </row>
    <row r="154" spans="1:10">
      <c r="A154">
        <v>4</v>
      </c>
      <c r="B154">
        <v>14</v>
      </c>
      <c r="C154">
        <v>60</v>
      </c>
      <c r="D154">
        <v>4</v>
      </c>
      <c r="E154">
        <v>2</v>
      </c>
      <c r="F154">
        <v>252.692898241482</v>
      </c>
      <c r="G154">
        <v>1</v>
      </c>
      <c r="H154">
        <v>520.53761605079501</v>
      </c>
      <c r="I154">
        <v>0</v>
      </c>
      <c r="J154">
        <v>0.104600429534912</v>
      </c>
    </row>
    <row r="155" spans="1:10">
      <c r="A155">
        <v>4</v>
      </c>
      <c r="B155">
        <v>14</v>
      </c>
      <c r="C155">
        <v>60</v>
      </c>
      <c r="D155">
        <v>4</v>
      </c>
      <c r="E155">
        <v>3</v>
      </c>
      <c r="F155">
        <v>319.872764663667</v>
      </c>
      <c r="G155">
        <v>1</v>
      </c>
      <c r="H155">
        <v>682.97711175720701</v>
      </c>
      <c r="I155">
        <v>0</v>
      </c>
      <c r="J155">
        <v>0.12676882743835399</v>
      </c>
    </row>
    <row r="156" spans="1:10">
      <c r="A156">
        <v>4</v>
      </c>
      <c r="B156">
        <v>14</v>
      </c>
      <c r="C156">
        <v>60</v>
      </c>
      <c r="D156">
        <v>4</v>
      </c>
      <c r="E156">
        <v>4</v>
      </c>
      <c r="F156">
        <v>415.54852021826298</v>
      </c>
      <c r="G156">
        <v>1</v>
      </c>
      <c r="H156">
        <v>725.10100211689701</v>
      </c>
      <c r="I156">
        <v>0</v>
      </c>
      <c r="J156">
        <v>0.110569477081298</v>
      </c>
    </row>
    <row r="157" spans="1:10">
      <c r="A157">
        <v>4</v>
      </c>
      <c r="B157">
        <v>14</v>
      </c>
      <c r="C157">
        <v>60</v>
      </c>
      <c r="D157">
        <v>5</v>
      </c>
      <c r="E157">
        <v>0</v>
      </c>
      <c r="F157">
        <v>280.01719005709998</v>
      </c>
      <c r="G157">
        <v>1</v>
      </c>
      <c r="H157">
        <v>530.99629970525098</v>
      </c>
      <c r="I157">
        <v>0</v>
      </c>
      <c r="J157">
        <v>0.20619988441467199</v>
      </c>
    </row>
    <row r="158" spans="1:10">
      <c r="A158">
        <v>4</v>
      </c>
      <c r="B158">
        <v>14</v>
      </c>
      <c r="C158">
        <v>60</v>
      </c>
      <c r="D158">
        <v>5</v>
      </c>
      <c r="E158">
        <v>1</v>
      </c>
      <c r="F158">
        <v>240.49809001739601</v>
      </c>
      <c r="G158">
        <v>1</v>
      </c>
      <c r="H158">
        <v>661.18174475113403</v>
      </c>
      <c r="I158">
        <v>0</v>
      </c>
      <c r="J158">
        <v>0.139735221862792</v>
      </c>
    </row>
    <row r="159" spans="1:10">
      <c r="A159">
        <v>4</v>
      </c>
      <c r="B159">
        <v>14</v>
      </c>
      <c r="C159">
        <v>60</v>
      </c>
      <c r="D159">
        <v>5</v>
      </c>
      <c r="E159">
        <v>2</v>
      </c>
      <c r="F159">
        <v>248.49139719977001</v>
      </c>
      <c r="G159">
        <v>1</v>
      </c>
      <c r="H159">
        <v>453.85679664901897</v>
      </c>
      <c r="I159">
        <v>0</v>
      </c>
      <c r="J159">
        <v>0.16690182685852001</v>
      </c>
    </row>
    <row r="160" spans="1:10">
      <c r="A160">
        <v>4</v>
      </c>
      <c r="B160">
        <v>14</v>
      </c>
      <c r="C160">
        <v>60</v>
      </c>
      <c r="D160">
        <v>5</v>
      </c>
      <c r="E160">
        <v>3</v>
      </c>
      <c r="F160">
        <v>223.53126425969799</v>
      </c>
      <c r="G160">
        <v>1</v>
      </c>
      <c r="H160">
        <v>537.32885711819904</v>
      </c>
      <c r="I160">
        <v>0</v>
      </c>
      <c r="J160">
        <v>0.156653642654418</v>
      </c>
    </row>
    <row r="161" spans="1:10">
      <c r="A161">
        <v>4</v>
      </c>
      <c r="B161">
        <v>14</v>
      </c>
      <c r="C161">
        <v>60</v>
      </c>
      <c r="D161">
        <v>5</v>
      </c>
      <c r="E161">
        <v>4</v>
      </c>
      <c r="F161">
        <v>281.515414913288</v>
      </c>
      <c r="G161">
        <v>1</v>
      </c>
      <c r="H161">
        <v>579.49775696883398</v>
      </c>
      <c r="I161">
        <v>0</v>
      </c>
      <c r="J161">
        <v>0.143639326095581</v>
      </c>
    </row>
    <row r="162" spans="1:10">
      <c r="A162">
        <v>4</v>
      </c>
      <c r="B162">
        <v>14</v>
      </c>
      <c r="C162">
        <v>90</v>
      </c>
      <c r="D162">
        <v>2</v>
      </c>
      <c r="E162">
        <v>0</v>
      </c>
      <c r="F162">
        <v>685.837921074885</v>
      </c>
      <c r="G162">
        <v>3</v>
      </c>
      <c r="H162">
        <v>1352.09479035135</v>
      </c>
      <c r="I162">
        <v>0</v>
      </c>
      <c r="J162">
        <v>1.6510376930236801</v>
      </c>
    </row>
    <row r="163" spans="1:10">
      <c r="A163">
        <v>4</v>
      </c>
      <c r="B163">
        <v>14</v>
      </c>
      <c r="C163">
        <v>90</v>
      </c>
      <c r="D163">
        <v>2</v>
      </c>
      <c r="E163">
        <v>1</v>
      </c>
      <c r="F163">
        <v>534.29572831580003</v>
      </c>
      <c r="G163">
        <v>2</v>
      </c>
      <c r="H163">
        <v>1293.4289210996001</v>
      </c>
      <c r="I163">
        <v>0</v>
      </c>
      <c r="J163">
        <v>0.208874702453613</v>
      </c>
    </row>
    <row r="164" spans="1:10">
      <c r="A164">
        <v>4</v>
      </c>
      <c r="B164">
        <v>14</v>
      </c>
      <c r="C164">
        <v>90</v>
      </c>
      <c r="D164">
        <v>2</v>
      </c>
      <c r="E164">
        <v>2</v>
      </c>
      <c r="F164">
        <v>521.70784658491698</v>
      </c>
      <c r="G164">
        <v>2</v>
      </c>
      <c r="H164">
        <v>1186.0855233488301</v>
      </c>
      <c r="I164">
        <v>0</v>
      </c>
      <c r="J164">
        <v>0.21185469627380299</v>
      </c>
    </row>
    <row r="165" spans="1:10">
      <c r="A165">
        <v>4</v>
      </c>
      <c r="B165">
        <v>14</v>
      </c>
      <c r="C165">
        <v>90</v>
      </c>
      <c r="D165">
        <v>2</v>
      </c>
      <c r="E165">
        <v>3</v>
      </c>
      <c r="F165">
        <v>601.27294206172803</v>
      </c>
      <c r="G165">
        <v>2</v>
      </c>
      <c r="H165">
        <v>1515.971459757</v>
      </c>
      <c r="I165">
        <v>0</v>
      </c>
      <c r="J165">
        <v>0.31080508232116699</v>
      </c>
    </row>
    <row r="166" spans="1:10">
      <c r="A166">
        <v>4</v>
      </c>
      <c r="B166">
        <v>14</v>
      </c>
      <c r="C166">
        <v>90</v>
      </c>
      <c r="D166">
        <v>2</v>
      </c>
      <c r="E166">
        <v>4</v>
      </c>
      <c r="F166">
        <v>716.39356456497705</v>
      </c>
      <c r="G166">
        <v>2</v>
      </c>
      <c r="H166">
        <v>1484.80275447895</v>
      </c>
      <c r="I166">
        <v>0</v>
      </c>
      <c r="J166">
        <v>0.28519964218139598</v>
      </c>
    </row>
    <row r="167" spans="1:10">
      <c r="A167">
        <v>4</v>
      </c>
      <c r="B167">
        <v>14</v>
      </c>
      <c r="C167">
        <v>90</v>
      </c>
      <c r="D167">
        <v>3</v>
      </c>
      <c r="E167">
        <v>0</v>
      </c>
      <c r="F167">
        <v>498.22503763878598</v>
      </c>
      <c r="G167">
        <v>2</v>
      </c>
      <c r="H167">
        <v>1015.0754237160399</v>
      </c>
      <c r="I167">
        <v>0</v>
      </c>
      <c r="J167">
        <v>1.21139192581176</v>
      </c>
    </row>
    <row r="168" spans="1:10">
      <c r="A168">
        <v>4</v>
      </c>
      <c r="B168">
        <v>14</v>
      </c>
      <c r="C168">
        <v>90</v>
      </c>
      <c r="D168">
        <v>3</v>
      </c>
      <c r="E168">
        <v>1</v>
      </c>
      <c r="F168">
        <v>277.20763753851003</v>
      </c>
      <c r="G168">
        <v>1</v>
      </c>
      <c r="H168">
        <v>794.01607541216094</v>
      </c>
      <c r="I168">
        <v>0</v>
      </c>
      <c r="J168">
        <v>5.8556795120239202E-2</v>
      </c>
    </row>
    <row r="169" spans="1:10">
      <c r="A169">
        <v>4</v>
      </c>
      <c r="B169">
        <v>14</v>
      </c>
      <c r="C169">
        <v>90</v>
      </c>
      <c r="D169">
        <v>3</v>
      </c>
      <c r="E169">
        <v>2</v>
      </c>
      <c r="F169">
        <v>427.58466711712401</v>
      </c>
      <c r="G169">
        <v>2</v>
      </c>
      <c r="H169">
        <v>811.50989915508103</v>
      </c>
      <c r="I169">
        <v>0</v>
      </c>
      <c r="J169">
        <v>0.556013584136962</v>
      </c>
    </row>
    <row r="170" spans="1:10">
      <c r="A170">
        <v>4</v>
      </c>
      <c r="B170">
        <v>14</v>
      </c>
      <c r="C170">
        <v>90</v>
      </c>
      <c r="D170">
        <v>3</v>
      </c>
      <c r="E170">
        <v>3</v>
      </c>
      <c r="F170">
        <v>450.01562270955799</v>
      </c>
      <c r="G170">
        <v>2</v>
      </c>
      <c r="H170">
        <v>910.56032397472404</v>
      </c>
      <c r="I170">
        <v>0</v>
      </c>
      <c r="J170">
        <v>0.77728295326232899</v>
      </c>
    </row>
    <row r="171" spans="1:10">
      <c r="A171">
        <v>4</v>
      </c>
      <c r="B171">
        <v>14</v>
      </c>
      <c r="C171">
        <v>90</v>
      </c>
      <c r="D171">
        <v>3</v>
      </c>
      <c r="E171">
        <v>4</v>
      </c>
      <c r="F171">
        <v>498.55814925853099</v>
      </c>
      <c r="G171">
        <v>2</v>
      </c>
      <c r="H171">
        <v>867.58051447615901</v>
      </c>
      <c r="I171">
        <v>0</v>
      </c>
      <c r="J171">
        <v>0.29977989196777299</v>
      </c>
    </row>
    <row r="172" spans="1:10">
      <c r="A172">
        <v>4</v>
      </c>
      <c r="B172">
        <v>14</v>
      </c>
      <c r="C172">
        <v>90</v>
      </c>
      <c r="D172">
        <v>4</v>
      </c>
      <c r="E172">
        <v>0</v>
      </c>
      <c r="F172">
        <v>340.72362270487901</v>
      </c>
      <c r="G172">
        <v>2</v>
      </c>
      <c r="H172">
        <v>715.43374710247497</v>
      </c>
      <c r="I172">
        <v>0</v>
      </c>
      <c r="J172">
        <v>2.28677129745483</v>
      </c>
    </row>
    <row r="173" spans="1:10">
      <c r="A173">
        <v>4</v>
      </c>
      <c r="B173">
        <v>14</v>
      </c>
      <c r="C173">
        <v>90</v>
      </c>
      <c r="D173">
        <v>4</v>
      </c>
      <c r="E173">
        <v>1</v>
      </c>
      <c r="F173">
        <v>277.20763753851003</v>
      </c>
      <c r="G173">
        <v>1</v>
      </c>
      <c r="H173">
        <v>726.32284572692299</v>
      </c>
      <c r="I173">
        <v>0</v>
      </c>
      <c r="J173">
        <v>0.165162563323974</v>
      </c>
    </row>
    <row r="174" spans="1:10">
      <c r="A174">
        <v>4</v>
      </c>
      <c r="B174">
        <v>14</v>
      </c>
      <c r="C174">
        <v>90</v>
      </c>
      <c r="D174">
        <v>4</v>
      </c>
      <c r="E174">
        <v>2</v>
      </c>
      <c r="F174">
        <v>252.692898241482</v>
      </c>
      <c r="G174">
        <v>1</v>
      </c>
      <c r="H174">
        <v>520.53761605079501</v>
      </c>
      <c r="I174">
        <v>0</v>
      </c>
      <c r="J174">
        <v>0.118615865707397</v>
      </c>
    </row>
    <row r="175" spans="1:10">
      <c r="A175">
        <v>4</v>
      </c>
      <c r="B175">
        <v>14</v>
      </c>
      <c r="C175">
        <v>90</v>
      </c>
      <c r="D175">
        <v>4</v>
      </c>
      <c r="E175">
        <v>3</v>
      </c>
      <c r="F175">
        <v>319.872764663667</v>
      </c>
      <c r="G175">
        <v>1</v>
      </c>
      <c r="H175">
        <v>682.97711175720701</v>
      </c>
      <c r="I175">
        <v>0</v>
      </c>
      <c r="J175">
        <v>0.14934706687927199</v>
      </c>
    </row>
    <row r="176" spans="1:10">
      <c r="A176">
        <v>4</v>
      </c>
      <c r="B176">
        <v>14</v>
      </c>
      <c r="C176">
        <v>90</v>
      </c>
      <c r="D176">
        <v>4</v>
      </c>
      <c r="E176">
        <v>4</v>
      </c>
      <c r="F176">
        <v>415.54852021826298</v>
      </c>
      <c r="G176">
        <v>1</v>
      </c>
      <c r="H176">
        <v>725.10100211689701</v>
      </c>
      <c r="I176">
        <v>0</v>
      </c>
      <c r="J176">
        <v>0.106609106063842</v>
      </c>
    </row>
    <row r="177" spans="1:10">
      <c r="A177">
        <v>4</v>
      </c>
      <c r="B177">
        <v>14</v>
      </c>
      <c r="C177">
        <v>90</v>
      </c>
      <c r="D177">
        <v>5</v>
      </c>
      <c r="E177">
        <v>0</v>
      </c>
      <c r="F177">
        <v>280.01719005709998</v>
      </c>
      <c r="G177">
        <v>1</v>
      </c>
      <c r="H177">
        <v>530.99629970525098</v>
      </c>
      <c r="I177">
        <v>0</v>
      </c>
      <c r="J177">
        <v>0.20617651939392001</v>
      </c>
    </row>
    <row r="178" spans="1:10">
      <c r="A178">
        <v>4</v>
      </c>
      <c r="B178">
        <v>14</v>
      </c>
      <c r="C178">
        <v>90</v>
      </c>
      <c r="D178">
        <v>5</v>
      </c>
      <c r="E178">
        <v>1</v>
      </c>
      <c r="F178">
        <v>240.49809001739601</v>
      </c>
      <c r="G178">
        <v>1</v>
      </c>
      <c r="H178">
        <v>661.18174475113403</v>
      </c>
      <c r="I178">
        <v>0</v>
      </c>
      <c r="J178">
        <v>0.120738744735717</v>
      </c>
    </row>
    <row r="179" spans="1:10">
      <c r="A179">
        <v>4</v>
      </c>
      <c r="B179">
        <v>14</v>
      </c>
      <c r="C179">
        <v>90</v>
      </c>
      <c r="D179">
        <v>5</v>
      </c>
      <c r="E179">
        <v>2</v>
      </c>
      <c r="F179">
        <v>248.49139719977001</v>
      </c>
      <c r="G179">
        <v>1</v>
      </c>
      <c r="H179">
        <v>453.85679664901897</v>
      </c>
      <c r="I179">
        <v>0</v>
      </c>
      <c r="J179">
        <v>0.18017482757568301</v>
      </c>
    </row>
    <row r="180" spans="1:10">
      <c r="A180">
        <v>4</v>
      </c>
      <c r="B180">
        <v>14</v>
      </c>
      <c r="C180">
        <v>90</v>
      </c>
      <c r="D180">
        <v>5</v>
      </c>
      <c r="E180">
        <v>3</v>
      </c>
      <c r="F180">
        <v>223.53126425969799</v>
      </c>
      <c r="G180">
        <v>1</v>
      </c>
      <c r="H180">
        <v>537.32885711819904</v>
      </c>
      <c r="I180">
        <v>0</v>
      </c>
      <c r="J180">
        <v>0.15965080261230399</v>
      </c>
    </row>
    <row r="181" spans="1:10">
      <c r="A181">
        <v>4</v>
      </c>
      <c r="B181">
        <v>14</v>
      </c>
      <c r="C181">
        <v>90</v>
      </c>
      <c r="D181">
        <v>5</v>
      </c>
      <c r="E181">
        <v>4</v>
      </c>
      <c r="F181">
        <v>281.515414913288</v>
      </c>
      <c r="G181">
        <v>1</v>
      </c>
      <c r="H181">
        <v>579.49775696883398</v>
      </c>
      <c r="I181">
        <v>0</v>
      </c>
      <c r="J181">
        <v>0.14314293861389099</v>
      </c>
    </row>
    <row r="182" spans="1:10">
      <c r="A182">
        <v>5</v>
      </c>
      <c r="B182">
        <v>10</v>
      </c>
      <c r="C182">
        <v>30</v>
      </c>
      <c r="D182">
        <v>2</v>
      </c>
      <c r="E182">
        <v>0</v>
      </c>
      <c r="F182">
        <v>498.965942813173</v>
      </c>
      <c r="G182">
        <v>2</v>
      </c>
      <c r="H182">
        <v>1176.0765767943201</v>
      </c>
      <c r="I182">
        <v>0</v>
      </c>
      <c r="J182">
        <v>2.61318802833557</v>
      </c>
    </row>
    <row r="183" spans="1:10">
      <c r="A183">
        <v>5</v>
      </c>
      <c r="B183">
        <v>10</v>
      </c>
      <c r="C183">
        <v>30</v>
      </c>
      <c r="D183">
        <v>2</v>
      </c>
      <c r="E183">
        <v>1</v>
      </c>
      <c r="F183">
        <v>486.24805396701902</v>
      </c>
      <c r="G183">
        <v>2</v>
      </c>
      <c r="H183">
        <v>1526.38172910808</v>
      </c>
      <c r="I183">
        <v>0</v>
      </c>
      <c r="J183">
        <v>4.7319400310516304</v>
      </c>
    </row>
    <row r="184" spans="1:10">
      <c r="A184">
        <v>5</v>
      </c>
      <c r="B184">
        <v>10</v>
      </c>
      <c r="C184">
        <v>30</v>
      </c>
      <c r="D184">
        <v>2</v>
      </c>
      <c r="E184">
        <v>2</v>
      </c>
      <c r="F184">
        <v>457.42770065687699</v>
      </c>
      <c r="G184">
        <v>2</v>
      </c>
      <c r="H184">
        <v>1358.85660293757</v>
      </c>
      <c r="I184">
        <v>0</v>
      </c>
      <c r="J184">
        <v>2.8102331161499001</v>
      </c>
    </row>
    <row r="185" spans="1:10">
      <c r="A185">
        <v>5</v>
      </c>
      <c r="B185">
        <v>10</v>
      </c>
      <c r="C185">
        <v>30</v>
      </c>
      <c r="D185">
        <v>2</v>
      </c>
      <c r="E185">
        <v>3</v>
      </c>
      <c r="F185">
        <v>567.75255392807696</v>
      </c>
      <c r="G185">
        <v>2</v>
      </c>
      <c r="H185">
        <v>1724.7975472758701</v>
      </c>
      <c r="I185">
        <v>0</v>
      </c>
      <c r="J185">
        <v>5.72216725349426</v>
      </c>
    </row>
    <row r="186" spans="1:10">
      <c r="A186">
        <v>5</v>
      </c>
      <c r="B186">
        <v>10</v>
      </c>
      <c r="C186">
        <v>30</v>
      </c>
      <c r="D186">
        <v>2</v>
      </c>
      <c r="E186">
        <v>4</v>
      </c>
      <c r="F186">
        <v>651.56036310635602</v>
      </c>
      <c r="G186">
        <v>2</v>
      </c>
      <c r="H186">
        <v>1475.56575277358</v>
      </c>
      <c r="I186">
        <v>0</v>
      </c>
      <c r="J186">
        <v>3.5776796340942298</v>
      </c>
    </row>
    <row r="187" spans="1:10">
      <c r="A187">
        <v>5</v>
      </c>
      <c r="B187">
        <v>10</v>
      </c>
      <c r="C187">
        <v>30</v>
      </c>
      <c r="D187">
        <v>3</v>
      </c>
      <c r="E187">
        <v>0</v>
      </c>
      <c r="F187">
        <v>406.14889966098002</v>
      </c>
      <c r="G187">
        <v>2</v>
      </c>
      <c r="H187">
        <v>824.62761179517997</v>
      </c>
      <c r="I187">
        <v>0</v>
      </c>
      <c r="J187">
        <v>29.483076095581001</v>
      </c>
    </row>
    <row r="188" spans="1:10">
      <c r="A188">
        <v>5</v>
      </c>
      <c r="B188">
        <v>10</v>
      </c>
      <c r="C188">
        <v>30</v>
      </c>
      <c r="D188">
        <v>3</v>
      </c>
      <c r="E188">
        <v>1</v>
      </c>
      <c r="F188">
        <v>339.33370619339797</v>
      </c>
      <c r="G188">
        <v>1</v>
      </c>
      <c r="H188">
        <v>1081.61863358504</v>
      </c>
      <c r="I188">
        <v>0</v>
      </c>
      <c r="J188">
        <v>0.30933904647827098</v>
      </c>
    </row>
    <row r="189" spans="1:10">
      <c r="A189">
        <v>5</v>
      </c>
      <c r="B189">
        <v>10</v>
      </c>
      <c r="C189">
        <v>30</v>
      </c>
      <c r="D189">
        <v>3</v>
      </c>
      <c r="E189">
        <v>2</v>
      </c>
      <c r="F189">
        <v>347.39831650986099</v>
      </c>
      <c r="G189">
        <v>2</v>
      </c>
      <c r="H189">
        <v>948.46461823594996</v>
      </c>
      <c r="I189">
        <v>0</v>
      </c>
      <c r="J189">
        <v>17.243996620178201</v>
      </c>
    </row>
    <row r="190" spans="1:10">
      <c r="A190">
        <v>5</v>
      </c>
      <c r="B190">
        <v>10</v>
      </c>
      <c r="C190">
        <v>30</v>
      </c>
      <c r="D190">
        <v>3</v>
      </c>
      <c r="E190">
        <v>3</v>
      </c>
      <c r="F190">
        <v>403.226526577046</v>
      </c>
      <c r="G190">
        <v>2</v>
      </c>
      <c r="H190">
        <v>1214.6215415679601</v>
      </c>
      <c r="I190">
        <v>0</v>
      </c>
      <c r="J190">
        <v>19.471293926238999</v>
      </c>
    </row>
    <row r="191" spans="1:10">
      <c r="A191">
        <v>5</v>
      </c>
      <c r="B191">
        <v>10</v>
      </c>
      <c r="C191">
        <v>30</v>
      </c>
      <c r="D191">
        <v>3</v>
      </c>
      <c r="E191">
        <v>4</v>
      </c>
      <c r="F191">
        <v>459.41599691993798</v>
      </c>
      <c r="G191">
        <v>2</v>
      </c>
      <c r="H191">
        <v>1019.78516023859</v>
      </c>
      <c r="I191" s="1">
        <v>9.2897102072254E-7</v>
      </c>
      <c r="J191">
        <v>15.3701667785644</v>
      </c>
    </row>
    <row r="192" spans="1:10">
      <c r="A192">
        <v>5</v>
      </c>
      <c r="B192">
        <v>10</v>
      </c>
      <c r="C192">
        <v>30</v>
      </c>
      <c r="D192">
        <v>4</v>
      </c>
      <c r="E192">
        <v>0</v>
      </c>
      <c r="F192">
        <v>299.508996587919</v>
      </c>
      <c r="G192">
        <v>1</v>
      </c>
      <c r="H192">
        <v>648.62263463544696</v>
      </c>
      <c r="I192">
        <v>0</v>
      </c>
      <c r="J192">
        <v>0.69547533988952603</v>
      </c>
    </row>
    <row r="193" spans="1:10">
      <c r="A193">
        <v>5</v>
      </c>
      <c r="B193">
        <v>10</v>
      </c>
      <c r="C193">
        <v>30</v>
      </c>
      <c r="D193">
        <v>4</v>
      </c>
      <c r="E193">
        <v>1</v>
      </c>
      <c r="F193">
        <v>237.17367526038899</v>
      </c>
      <c r="G193">
        <v>1</v>
      </c>
      <c r="H193">
        <v>844.67223353163297</v>
      </c>
      <c r="I193">
        <v>0</v>
      </c>
      <c r="J193">
        <v>0.62026667594909601</v>
      </c>
    </row>
    <row r="194" spans="1:10">
      <c r="A194">
        <v>5</v>
      </c>
      <c r="B194">
        <v>10</v>
      </c>
      <c r="C194">
        <v>30</v>
      </c>
      <c r="D194">
        <v>4</v>
      </c>
      <c r="E194">
        <v>2</v>
      </c>
      <c r="F194">
        <v>249.01487610938599</v>
      </c>
      <c r="G194">
        <v>1</v>
      </c>
      <c r="H194">
        <v>746.08918085405401</v>
      </c>
      <c r="I194">
        <v>0</v>
      </c>
      <c r="J194">
        <v>0.430944204330444</v>
      </c>
    </row>
    <row r="195" spans="1:10">
      <c r="A195">
        <v>5</v>
      </c>
      <c r="B195">
        <v>10</v>
      </c>
      <c r="C195">
        <v>30</v>
      </c>
      <c r="D195">
        <v>4</v>
      </c>
      <c r="E195">
        <v>3</v>
      </c>
      <c r="F195">
        <v>319.97640052009001</v>
      </c>
      <c r="G195">
        <v>1</v>
      </c>
      <c r="H195">
        <v>975.62874653137806</v>
      </c>
      <c r="I195">
        <v>0</v>
      </c>
      <c r="J195">
        <v>1.00365185737609</v>
      </c>
    </row>
    <row r="196" spans="1:10">
      <c r="A196">
        <v>5</v>
      </c>
      <c r="B196">
        <v>10</v>
      </c>
      <c r="C196">
        <v>30</v>
      </c>
      <c r="D196">
        <v>4</v>
      </c>
      <c r="E196">
        <v>4</v>
      </c>
      <c r="F196">
        <v>306.73395857399998</v>
      </c>
      <c r="G196">
        <v>1</v>
      </c>
      <c r="H196">
        <v>753.19753694139001</v>
      </c>
      <c r="I196">
        <v>0</v>
      </c>
      <c r="J196">
        <v>0.48644232749938898</v>
      </c>
    </row>
    <row r="197" spans="1:10">
      <c r="A197">
        <v>5</v>
      </c>
      <c r="B197">
        <v>10</v>
      </c>
      <c r="C197">
        <v>30</v>
      </c>
      <c r="D197">
        <v>5</v>
      </c>
      <c r="E197">
        <v>0</v>
      </c>
      <c r="F197">
        <v>261.57197107615298</v>
      </c>
      <c r="G197">
        <v>1</v>
      </c>
      <c r="H197">
        <v>535.58906602771106</v>
      </c>
      <c r="I197">
        <v>0</v>
      </c>
      <c r="J197">
        <v>1.5042278766632</v>
      </c>
    </row>
    <row r="198" spans="1:10">
      <c r="A198">
        <v>5</v>
      </c>
      <c r="B198">
        <v>10</v>
      </c>
      <c r="C198">
        <v>30</v>
      </c>
      <c r="D198">
        <v>5</v>
      </c>
      <c r="E198">
        <v>1</v>
      </c>
      <c r="F198">
        <v>237.17367526038899</v>
      </c>
      <c r="G198">
        <v>1</v>
      </c>
      <c r="H198">
        <v>788.45481581792899</v>
      </c>
      <c r="I198">
        <v>0</v>
      </c>
      <c r="J198">
        <v>1.3283879756927399</v>
      </c>
    </row>
    <row r="199" spans="1:10">
      <c r="A199">
        <v>5</v>
      </c>
      <c r="B199">
        <v>10</v>
      </c>
      <c r="C199">
        <v>30</v>
      </c>
      <c r="D199">
        <v>5</v>
      </c>
      <c r="E199">
        <v>2</v>
      </c>
      <c r="F199">
        <v>230.61322306264</v>
      </c>
      <c r="G199">
        <v>1</v>
      </c>
      <c r="H199">
        <v>645.58066610886203</v>
      </c>
      <c r="I199">
        <v>0</v>
      </c>
      <c r="J199">
        <v>1.83660340309143</v>
      </c>
    </row>
    <row r="200" spans="1:10">
      <c r="A200">
        <v>5</v>
      </c>
      <c r="B200">
        <v>10</v>
      </c>
      <c r="C200">
        <v>30</v>
      </c>
      <c r="D200">
        <v>5</v>
      </c>
      <c r="E200">
        <v>3</v>
      </c>
      <c r="F200">
        <v>258.13642316133598</v>
      </c>
      <c r="G200">
        <v>1</v>
      </c>
      <c r="H200">
        <v>821.90579249463497</v>
      </c>
      <c r="I200">
        <v>0</v>
      </c>
      <c r="J200">
        <v>1.44293308258056</v>
      </c>
    </row>
    <row r="201" spans="1:10">
      <c r="A201">
        <v>5</v>
      </c>
      <c r="B201">
        <v>10</v>
      </c>
      <c r="C201">
        <v>30</v>
      </c>
      <c r="D201">
        <v>5</v>
      </c>
      <c r="E201">
        <v>4</v>
      </c>
      <c r="F201">
        <v>279.68518486708803</v>
      </c>
      <c r="G201">
        <v>1</v>
      </c>
      <c r="H201">
        <v>658.10597039128902</v>
      </c>
      <c r="I201">
        <v>0</v>
      </c>
      <c r="J201">
        <v>1.0256814956664999</v>
      </c>
    </row>
    <row r="202" spans="1:10">
      <c r="A202">
        <v>5</v>
      </c>
      <c r="B202">
        <v>10</v>
      </c>
      <c r="C202">
        <v>60</v>
      </c>
      <c r="D202">
        <v>2</v>
      </c>
      <c r="E202">
        <v>0</v>
      </c>
      <c r="F202">
        <v>528.965942813173</v>
      </c>
      <c r="G202">
        <v>2</v>
      </c>
      <c r="H202">
        <v>1252.7085532664501</v>
      </c>
      <c r="I202">
        <v>0</v>
      </c>
      <c r="J202">
        <v>2.9971177577972399</v>
      </c>
    </row>
    <row r="203" spans="1:10">
      <c r="A203">
        <v>5</v>
      </c>
      <c r="B203">
        <v>10</v>
      </c>
      <c r="C203">
        <v>60</v>
      </c>
      <c r="D203">
        <v>2</v>
      </c>
      <c r="E203">
        <v>1</v>
      </c>
      <c r="F203">
        <v>516.24805396701902</v>
      </c>
      <c r="G203">
        <v>2</v>
      </c>
      <c r="H203">
        <v>1616.0360809317799</v>
      </c>
      <c r="I203">
        <v>0</v>
      </c>
      <c r="J203">
        <v>3.1131341457366899</v>
      </c>
    </row>
    <row r="204" spans="1:10">
      <c r="A204">
        <v>5</v>
      </c>
      <c r="B204">
        <v>10</v>
      </c>
      <c r="C204">
        <v>60</v>
      </c>
      <c r="D204">
        <v>2</v>
      </c>
      <c r="E204">
        <v>2</v>
      </c>
      <c r="F204">
        <v>487.42770065687699</v>
      </c>
      <c r="G204">
        <v>2</v>
      </c>
      <c r="H204">
        <v>1454.65363986889</v>
      </c>
      <c r="I204">
        <v>0</v>
      </c>
      <c r="J204">
        <v>4.4930741786956698</v>
      </c>
    </row>
    <row r="205" spans="1:10">
      <c r="A205">
        <v>5</v>
      </c>
      <c r="B205">
        <v>10</v>
      </c>
      <c r="C205">
        <v>60</v>
      </c>
      <c r="D205">
        <v>2</v>
      </c>
      <c r="E205">
        <v>3</v>
      </c>
      <c r="F205">
        <v>597.75255392807696</v>
      </c>
      <c r="G205">
        <v>2</v>
      </c>
      <c r="H205">
        <v>1810.92503399729</v>
      </c>
      <c r="I205">
        <v>0</v>
      </c>
      <c r="J205">
        <v>7.9622092247009197</v>
      </c>
    </row>
    <row r="206" spans="1:10">
      <c r="A206">
        <v>5</v>
      </c>
      <c r="B206">
        <v>10</v>
      </c>
      <c r="C206">
        <v>60</v>
      </c>
      <c r="D206">
        <v>2</v>
      </c>
      <c r="E206">
        <v>4</v>
      </c>
      <c r="F206">
        <v>681.56036310635602</v>
      </c>
      <c r="G206">
        <v>2</v>
      </c>
      <c r="H206">
        <v>1543.05856327211</v>
      </c>
      <c r="I206">
        <v>0</v>
      </c>
      <c r="J206">
        <v>4.3613383769988996</v>
      </c>
    </row>
    <row r="207" spans="1:10">
      <c r="A207">
        <v>5</v>
      </c>
      <c r="B207">
        <v>10</v>
      </c>
      <c r="C207">
        <v>60</v>
      </c>
      <c r="D207">
        <v>3</v>
      </c>
      <c r="E207">
        <v>0</v>
      </c>
      <c r="F207">
        <v>436.14889966098002</v>
      </c>
      <c r="G207">
        <v>2</v>
      </c>
      <c r="H207">
        <v>866.35006648423405</v>
      </c>
      <c r="I207">
        <v>0</v>
      </c>
      <c r="J207">
        <v>7.9192159175872803</v>
      </c>
    </row>
    <row r="208" spans="1:10">
      <c r="A208">
        <v>5</v>
      </c>
      <c r="B208">
        <v>10</v>
      </c>
      <c r="C208">
        <v>60</v>
      </c>
      <c r="D208">
        <v>3</v>
      </c>
      <c r="E208">
        <v>1</v>
      </c>
      <c r="F208">
        <v>339.33370619339797</v>
      </c>
      <c r="G208">
        <v>1</v>
      </c>
      <c r="H208">
        <v>1081.61863358504</v>
      </c>
      <c r="I208">
        <v>0</v>
      </c>
      <c r="J208">
        <v>0.29931712150573703</v>
      </c>
    </row>
    <row r="209" spans="1:10">
      <c r="A209">
        <v>5</v>
      </c>
      <c r="B209">
        <v>10</v>
      </c>
      <c r="C209">
        <v>60</v>
      </c>
      <c r="D209">
        <v>3</v>
      </c>
      <c r="E209">
        <v>2</v>
      </c>
      <c r="F209">
        <v>377.39831650986099</v>
      </c>
      <c r="G209">
        <v>2</v>
      </c>
      <c r="H209">
        <v>989.745952885208</v>
      </c>
      <c r="I209" s="1">
        <v>4.8826771331515696E-6</v>
      </c>
      <c r="J209">
        <v>16.8736553192138</v>
      </c>
    </row>
    <row r="210" spans="1:10">
      <c r="A210">
        <v>5</v>
      </c>
      <c r="B210">
        <v>10</v>
      </c>
      <c r="C210">
        <v>60</v>
      </c>
      <c r="D210">
        <v>3</v>
      </c>
      <c r="E210">
        <v>3</v>
      </c>
      <c r="F210">
        <v>433.226526577046</v>
      </c>
      <c r="G210">
        <v>2</v>
      </c>
      <c r="H210">
        <v>1258.22080419948</v>
      </c>
      <c r="I210" s="1">
        <v>1.4465312360593E-6</v>
      </c>
      <c r="J210">
        <v>21.7288591861724</v>
      </c>
    </row>
    <row r="211" spans="1:10">
      <c r="A211">
        <v>5</v>
      </c>
      <c r="B211">
        <v>10</v>
      </c>
      <c r="C211">
        <v>60</v>
      </c>
      <c r="D211">
        <v>3</v>
      </c>
      <c r="E211">
        <v>4</v>
      </c>
      <c r="F211">
        <v>489.41599691993798</v>
      </c>
      <c r="G211">
        <v>2</v>
      </c>
      <c r="H211">
        <v>1052.66627289862</v>
      </c>
      <c r="I211" s="1">
        <v>3.18729307575514E-6</v>
      </c>
      <c r="J211">
        <v>17.051478385925201</v>
      </c>
    </row>
    <row r="212" spans="1:10">
      <c r="A212">
        <v>5</v>
      </c>
      <c r="B212">
        <v>10</v>
      </c>
      <c r="C212">
        <v>60</v>
      </c>
      <c r="D212">
        <v>4</v>
      </c>
      <c r="E212">
        <v>0</v>
      </c>
      <c r="F212">
        <v>299.508996587919</v>
      </c>
      <c r="G212">
        <v>1</v>
      </c>
      <c r="H212">
        <v>648.62263463544696</v>
      </c>
      <c r="I212">
        <v>0</v>
      </c>
      <c r="J212">
        <v>0.695603847503662</v>
      </c>
    </row>
    <row r="213" spans="1:10">
      <c r="A213">
        <v>5</v>
      </c>
      <c r="B213">
        <v>10</v>
      </c>
      <c r="C213">
        <v>60</v>
      </c>
      <c r="D213">
        <v>4</v>
      </c>
      <c r="E213">
        <v>1</v>
      </c>
      <c r="F213">
        <v>237.17367526038899</v>
      </c>
      <c r="G213">
        <v>1</v>
      </c>
      <c r="H213">
        <v>844.67223353163297</v>
      </c>
      <c r="I213">
        <v>0</v>
      </c>
      <c r="J213">
        <v>0.61058330535888605</v>
      </c>
    </row>
    <row r="214" spans="1:10">
      <c r="A214">
        <v>5</v>
      </c>
      <c r="B214">
        <v>10</v>
      </c>
      <c r="C214">
        <v>60</v>
      </c>
      <c r="D214">
        <v>4</v>
      </c>
      <c r="E214">
        <v>2</v>
      </c>
      <c r="F214">
        <v>249.01487610938599</v>
      </c>
      <c r="G214">
        <v>1</v>
      </c>
      <c r="H214">
        <v>746.08918085405401</v>
      </c>
      <c r="I214">
        <v>0</v>
      </c>
      <c r="J214">
        <v>0.43048262596130299</v>
      </c>
    </row>
    <row r="215" spans="1:10">
      <c r="A215">
        <v>5</v>
      </c>
      <c r="B215">
        <v>10</v>
      </c>
      <c r="C215">
        <v>60</v>
      </c>
      <c r="D215">
        <v>4</v>
      </c>
      <c r="E215">
        <v>3</v>
      </c>
      <c r="F215">
        <v>319.97640052009001</v>
      </c>
      <c r="G215">
        <v>1</v>
      </c>
      <c r="H215">
        <v>975.62874653137806</v>
      </c>
      <c r="I215">
        <v>0</v>
      </c>
      <c r="J215">
        <v>1.01443099975585</v>
      </c>
    </row>
    <row r="216" spans="1:10">
      <c r="A216">
        <v>5</v>
      </c>
      <c r="B216">
        <v>10</v>
      </c>
      <c r="C216">
        <v>60</v>
      </c>
      <c r="D216">
        <v>4</v>
      </c>
      <c r="E216">
        <v>4</v>
      </c>
      <c r="F216">
        <v>306.73395857399998</v>
      </c>
      <c r="G216">
        <v>1</v>
      </c>
      <c r="H216">
        <v>753.19753694139001</v>
      </c>
      <c r="I216">
        <v>0</v>
      </c>
      <c r="J216">
        <v>0.48844408988952598</v>
      </c>
    </row>
    <row r="217" spans="1:10">
      <c r="A217">
        <v>5</v>
      </c>
      <c r="B217">
        <v>10</v>
      </c>
      <c r="C217">
        <v>60</v>
      </c>
      <c r="D217">
        <v>5</v>
      </c>
      <c r="E217">
        <v>0</v>
      </c>
      <c r="F217">
        <v>261.57197107615298</v>
      </c>
      <c r="G217">
        <v>1</v>
      </c>
      <c r="H217">
        <v>535.58906602771106</v>
      </c>
      <c r="I217">
        <v>0</v>
      </c>
      <c r="J217">
        <v>1.53662705421447</v>
      </c>
    </row>
    <row r="218" spans="1:10">
      <c r="A218">
        <v>5</v>
      </c>
      <c r="B218">
        <v>10</v>
      </c>
      <c r="C218">
        <v>60</v>
      </c>
      <c r="D218">
        <v>5</v>
      </c>
      <c r="E218">
        <v>1</v>
      </c>
      <c r="F218">
        <v>237.17367526038899</v>
      </c>
      <c r="G218">
        <v>1</v>
      </c>
      <c r="H218">
        <v>788.45481581792899</v>
      </c>
      <c r="I218">
        <v>0</v>
      </c>
      <c r="J218">
        <v>1.3052864074707</v>
      </c>
    </row>
    <row r="219" spans="1:10">
      <c r="A219">
        <v>5</v>
      </c>
      <c r="B219">
        <v>10</v>
      </c>
      <c r="C219">
        <v>60</v>
      </c>
      <c r="D219">
        <v>5</v>
      </c>
      <c r="E219">
        <v>2</v>
      </c>
      <c r="F219">
        <v>230.61322306264</v>
      </c>
      <c r="G219">
        <v>1</v>
      </c>
      <c r="H219">
        <v>645.58066610886203</v>
      </c>
      <c r="I219">
        <v>0</v>
      </c>
      <c r="J219">
        <v>1.91859126091003</v>
      </c>
    </row>
    <row r="220" spans="1:10">
      <c r="A220">
        <v>5</v>
      </c>
      <c r="B220">
        <v>10</v>
      </c>
      <c r="C220">
        <v>60</v>
      </c>
      <c r="D220">
        <v>5</v>
      </c>
      <c r="E220">
        <v>3</v>
      </c>
      <c r="F220">
        <v>258.13642316133598</v>
      </c>
      <c r="G220">
        <v>1</v>
      </c>
      <c r="H220">
        <v>821.90579249463497</v>
      </c>
      <c r="I220">
        <v>0</v>
      </c>
      <c r="J220">
        <v>1.48954725265502</v>
      </c>
    </row>
    <row r="221" spans="1:10">
      <c r="A221">
        <v>5</v>
      </c>
      <c r="B221">
        <v>10</v>
      </c>
      <c r="C221">
        <v>60</v>
      </c>
      <c r="D221">
        <v>5</v>
      </c>
      <c r="E221">
        <v>4</v>
      </c>
      <c r="F221">
        <v>279.68518486708803</v>
      </c>
      <c r="G221">
        <v>1</v>
      </c>
      <c r="H221">
        <v>658.10597039128902</v>
      </c>
      <c r="I221">
        <v>0</v>
      </c>
      <c r="J221">
        <v>0.96911978721618597</v>
      </c>
    </row>
    <row r="222" spans="1:10">
      <c r="A222">
        <v>5</v>
      </c>
      <c r="B222">
        <v>10</v>
      </c>
      <c r="C222">
        <v>90</v>
      </c>
      <c r="D222">
        <v>2</v>
      </c>
      <c r="E222">
        <v>0</v>
      </c>
      <c r="F222">
        <v>558.965942813173</v>
      </c>
      <c r="G222">
        <v>2</v>
      </c>
      <c r="H222">
        <v>1329.34052973859</v>
      </c>
      <c r="I222">
        <v>0</v>
      </c>
      <c r="J222">
        <v>2.9068064689636199</v>
      </c>
    </row>
    <row r="223" spans="1:10">
      <c r="A223">
        <v>5</v>
      </c>
      <c r="B223">
        <v>10</v>
      </c>
      <c r="C223">
        <v>90</v>
      </c>
      <c r="D223">
        <v>2</v>
      </c>
      <c r="E223">
        <v>1</v>
      </c>
      <c r="F223">
        <v>578.62549538560404</v>
      </c>
      <c r="G223">
        <v>2</v>
      </c>
      <c r="H223">
        <v>1680.4525333847801</v>
      </c>
      <c r="I223">
        <v>0</v>
      </c>
      <c r="J223">
        <v>4.4022972583770699</v>
      </c>
    </row>
    <row r="224" spans="1:10">
      <c r="A224">
        <v>5</v>
      </c>
      <c r="B224">
        <v>10</v>
      </c>
      <c r="C224">
        <v>90</v>
      </c>
      <c r="D224">
        <v>2</v>
      </c>
      <c r="E224">
        <v>2</v>
      </c>
      <c r="F224">
        <v>517.42770065687705</v>
      </c>
      <c r="G224">
        <v>2</v>
      </c>
      <c r="H224">
        <v>1548.2350624584799</v>
      </c>
      <c r="I224">
        <v>0</v>
      </c>
      <c r="J224">
        <v>1.3441243171691799</v>
      </c>
    </row>
    <row r="225" spans="1:10">
      <c r="A225">
        <v>5</v>
      </c>
      <c r="B225">
        <v>10</v>
      </c>
      <c r="C225">
        <v>90</v>
      </c>
      <c r="D225">
        <v>2</v>
      </c>
      <c r="E225">
        <v>3</v>
      </c>
      <c r="F225">
        <v>627.75255392807696</v>
      </c>
      <c r="G225">
        <v>2</v>
      </c>
      <c r="H225">
        <v>1897.05252071871</v>
      </c>
      <c r="I225">
        <v>0</v>
      </c>
      <c r="J225">
        <v>6.1582534313201904</v>
      </c>
    </row>
    <row r="226" spans="1:10">
      <c r="A226">
        <v>5</v>
      </c>
      <c r="B226">
        <v>10</v>
      </c>
      <c r="C226">
        <v>90</v>
      </c>
      <c r="D226">
        <v>2</v>
      </c>
      <c r="E226">
        <v>4</v>
      </c>
      <c r="F226">
        <v>699.85155093388801</v>
      </c>
      <c r="G226">
        <v>2</v>
      </c>
      <c r="H226">
        <v>1614.9482640000499</v>
      </c>
      <c r="I226">
        <v>0</v>
      </c>
      <c r="J226">
        <v>4.3807213306427002</v>
      </c>
    </row>
    <row r="227" spans="1:10">
      <c r="A227">
        <v>5</v>
      </c>
      <c r="B227">
        <v>10</v>
      </c>
      <c r="C227">
        <v>90</v>
      </c>
      <c r="D227">
        <v>3</v>
      </c>
      <c r="E227">
        <v>0</v>
      </c>
      <c r="F227">
        <v>466.14889966098002</v>
      </c>
      <c r="G227">
        <v>2</v>
      </c>
      <c r="H227">
        <v>908.07252117328699</v>
      </c>
      <c r="I227">
        <v>0</v>
      </c>
      <c r="J227">
        <v>10.243410110473601</v>
      </c>
    </row>
    <row r="228" spans="1:10">
      <c r="A228">
        <v>5</v>
      </c>
      <c r="B228">
        <v>10</v>
      </c>
      <c r="C228">
        <v>90</v>
      </c>
      <c r="D228">
        <v>3</v>
      </c>
      <c r="E228">
        <v>1</v>
      </c>
      <c r="F228">
        <v>339.33370619339797</v>
      </c>
      <c r="G228">
        <v>1</v>
      </c>
      <c r="H228">
        <v>1081.61863358504</v>
      </c>
      <c r="I228">
        <v>0</v>
      </c>
      <c r="J228">
        <v>0.31628775596618602</v>
      </c>
    </row>
    <row r="229" spans="1:10">
      <c r="A229">
        <v>5</v>
      </c>
      <c r="B229">
        <v>10</v>
      </c>
      <c r="C229">
        <v>90</v>
      </c>
      <c r="D229">
        <v>3</v>
      </c>
      <c r="E229">
        <v>2</v>
      </c>
      <c r="F229">
        <v>407.39831650986099</v>
      </c>
      <c r="G229">
        <v>2</v>
      </c>
      <c r="H229">
        <v>1031.0272875344599</v>
      </c>
      <c r="I229">
        <v>0</v>
      </c>
      <c r="J229">
        <v>13.467794418334901</v>
      </c>
    </row>
    <row r="230" spans="1:10">
      <c r="A230">
        <v>5</v>
      </c>
      <c r="B230">
        <v>10</v>
      </c>
      <c r="C230">
        <v>90</v>
      </c>
      <c r="D230">
        <v>3</v>
      </c>
      <c r="E230">
        <v>3</v>
      </c>
      <c r="F230">
        <v>463.226526577046</v>
      </c>
      <c r="G230">
        <v>2</v>
      </c>
      <c r="H230">
        <v>1301.8200668310001</v>
      </c>
      <c r="I230">
        <v>0</v>
      </c>
      <c r="J230">
        <v>14.483928918838499</v>
      </c>
    </row>
    <row r="231" spans="1:10">
      <c r="A231">
        <v>5</v>
      </c>
      <c r="B231">
        <v>10</v>
      </c>
      <c r="C231">
        <v>90</v>
      </c>
      <c r="D231">
        <v>3</v>
      </c>
      <c r="E231">
        <v>4</v>
      </c>
      <c r="F231">
        <v>519.41599691993804</v>
      </c>
      <c r="G231">
        <v>2</v>
      </c>
      <c r="H231">
        <v>1085.5473855586399</v>
      </c>
      <c r="I231">
        <v>0</v>
      </c>
      <c r="J231">
        <v>9.2199780941009504</v>
      </c>
    </row>
    <row r="232" spans="1:10">
      <c r="A232">
        <v>5</v>
      </c>
      <c r="B232">
        <v>10</v>
      </c>
      <c r="C232">
        <v>90</v>
      </c>
      <c r="D232">
        <v>4</v>
      </c>
      <c r="E232">
        <v>0</v>
      </c>
      <c r="F232">
        <v>299.508996587919</v>
      </c>
      <c r="G232">
        <v>1</v>
      </c>
      <c r="H232">
        <v>648.62263463544696</v>
      </c>
      <c r="I232">
        <v>0</v>
      </c>
      <c r="J232">
        <v>0.69278717041015603</v>
      </c>
    </row>
    <row r="233" spans="1:10">
      <c r="A233">
        <v>5</v>
      </c>
      <c r="B233">
        <v>10</v>
      </c>
      <c r="C233">
        <v>90</v>
      </c>
      <c r="D233">
        <v>4</v>
      </c>
      <c r="E233">
        <v>1</v>
      </c>
      <c r="F233">
        <v>237.17367526038899</v>
      </c>
      <c r="G233">
        <v>1</v>
      </c>
      <c r="H233">
        <v>844.67223353163297</v>
      </c>
      <c r="I233">
        <v>0</v>
      </c>
      <c r="J233">
        <v>0.58380722999572698</v>
      </c>
    </row>
    <row r="234" spans="1:10">
      <c r="A234">
        <v>5</v>
      </c>
      <c r="B234">
        <v>10</v>
      </c>
      <c r="C234">
        <v>90</v>
      </c>
      <c r="D234">
        <v>4</v>
      </c>
      <c r="E234">
        <v>2</v>
      </c>
      <c r="F234">
        <v>249.01487610938599</v>
      </c>
      <c r="G234">
        <v>1</v>
      </c>
      <c r="H234">
        <v>746.08918085405401</v>
      </c>
      <c r="I234">
        <v>0</v>
      </c>
      <c r="J234">
        <v>0.446015834808349</v>
      </c>
    </row>
    <row r="235" spans="1:10">
      <c r="A235">
        <v>5</v>
      </c>
      <c r="B235">
        <v>10</v>
      </c>
      <c r="C235">
        <v>90</v>
      </c>
      <c r="D235">
        <v>4</v>
      </c>
      <c r="E235">
        <v>3</v>
      </c>
      <c r="F235">
        <v>319.97640052009001</v>
      </c>
      <c r="G235">
        <v>1</v>
      </c>
      <c r="H235">
        <v>975.62874653137806</v>
      </c>
      <c r="I235">
        <v>0</v>
      </c>
      <c r="J235">
        <v>0.99024748802185003</v>
      </c>
    </row>
    <row r="236" spans="1:10">
      <c r="A236">
        <v>5</v>
      </c>
      <c r="B236">
        <v>10</v>
      </c>
      <c r="C236">
        <v>90</v>
      </c>
      <c r="D236">
        <v>4</v>
      </c>
      <c r="E236">
        <v>4</v>
      </c>
      <c r="F236">
        <v>306.73395857399998</v>
      </c>
      <c r="G236">
        <v>1</v>
      </c>
      <c r="H236">
        <v>753.19753694139001</v>
      </c>
      <c r="I236">
        <v>0</v>
      </c>
      <c r="J236">
        <v>0.49486374855041498</v>
      </c>
    </row>
    <row r="237" spans="1:10">
      <c r="A237">
        <v>5</v>
      </c>
      <c r="B237">
        <v>10</v>
      </c>
      <c r="C237">
        <v>90</v>
      </c>
      <c r="D237">
        <v>5</v>
      </c>
      <c r="E237">
        <v>0</v>
      </c>
      <c r="F237">
        <v>261.57197107615298</v>
      </c>
      <c r="G237">
        <v>1</v>
      </c>
      <c r="H237">
        <v>535.58906602771106</v>
      </c>
      <c r="I237">
        <v>0</v>
      </c>
      <c r="J237">
        <v>1.5719411373138401</v>
      </c>
    </row>
    <row r="238" spans="1:10">
      <c r="A238">
        <v>5</v>
      </c>
      <c r="B238">
        <v>10</v>
      </c>
      <c r="C238">
        <v>90</v>
      </c>
      <c r="D238">
        <v>5</v>
      </c>
      <c r="E238">
        <v>1</v>
      </c>
      <c r="F238">
        <v>237.17367526038899</v>
      </c>
      <c r="G238">
        <v>1</v>
      </c>
      <c r="H238">
        <v>788.45481581792899</v>
      </c>
      <c r="I238">
        <v>0</v>
      </c>
      <c r="J238">
        <v>1.3358573913574201</v>
      </c>
    </row>
    <row r="239" spans="1:10">
      <c r="A239">
        <v>5</v>
      </c>
      <c r="B239">
        <v>10</v>
      </c>
      <c r="C239">
        <v>90</v>
      </c>
      <c r="D239">
        <v>5</v>
      </c>
      <c r="E239">
        <v>2</v>
      </c>
      <c r="F239">
        <v>230.61322306264</v>
      </c>
      <c r="G239">
        <v>1</v>
      </c>
      <c r="H239">
        <v>645.58066610886203</v>
      </c>
      <c r="I239">
        <v>0</v>
      </c>
      <c r="J239">
        <v>1.83620262145996</v>
      </c>
    </row>
    <row r="240" spans="1:10">
      <c r="A240">
        <v>5</v>
      </c>
      <c r="B240">
        <v>10</v>
      </c>
      <c r="C240">
        <v>90</v>
      </c>
      <c r="D240">
        <v>5</v>
      </c>
      <c r="E240">
        <v>3</v>
      </c>
      <c r="F240">
        <v>258.13642316133598</v>
      </c>
      <c r="G240">
        <v>1</v>
      </c>
      <c r="H240">
        <v>821.90579249463497</v>
      </c>
      <c r="I240">
        <v>0</v>
      </c>
      <c r="J240">
        <v>1.4570186138153001</v>
      </c>
    </row>
    <row r="241" spans="1:10">
      <c r="A241">
        <v>5</v>
      </c>
      <c r="B241">
        <v>10</v>
      </c>
      <c r="C241">
        <v>90</v>
      </c>
      <c r="D241">
        <v>5</v>
      </c>
      <c r="E241">
        <v>4</v>
      </c>
      <c r="F241">
        <v>279.68518486708803</v>
      </c>
      <c r="G241">
        <v>1</v>
      </c>
      <c r="H241">
        <v>658.10597039128902</v>
      </c>
      <c r="I241">
        <v>0</v>
      </c>
      <c r="J241">
        <v>1.0053069591522199</v>
      </c>
    </row>
    <row r="242" spans="1:10">
      <c r="A242">
        <v>5</v>
      </c>
      <c r="B242">
        <v>12</v>
      </c>
      <c r="C242">
        <v>30</v>
      </c>
      <c r="D242">
        <v>2</v>
      </c>
      <c r="E242">
        <v>0</v>
      </c>
      <c r="F242">
        <v>583.24661698019702</v>
      </c>
      <c r="G242">
        <v>3</v>
      </c>
      <c r="H242">
        <v>1294.7966449230801</v>
      </c>
      <c r="I242">
        <v>0</v>
      </c>
      <c r="J242">
        <v>71.706629753112793</v>
      </c>
    </row>
    <row r="243" spans="1:10">
      <c r="A243">
        <v>5</v>
      </c>
      <c r="B243">
        <v>12</v>
      </c>
      <c r="C243">
        <v>30</v>
      </c>
      <c r="D243">
        <v>2</v>
      </c>
      <c r="E243">
        <v>1</v>
      </c>
      <c r="F243">
        <v>510.56802940478798</v>
      </c>
      <c r="G243">
        <v>2</v>
      </c>
      <c r="H243">
        <v>1587.2386714807201</v>
      </c>
      <c r="I243">
        <v>0</v>
      </c>
      <c r="J243">
        <v>2.4040439128875701</v>
      </c>
    </row>
    <row r="244" spans="1:10">
      <c r="A244">
        <v>5</v>
      </c>
      <c r="B244">
        <v>12</v>
      </c>
      <c r="C244">
        <v>30</v>
      </c>
      <c r="D244">
        <v>2</v>
      </c>
      <c r="E244">
        <v>2</v>
      </c>
      <c r="F244">
        <v>467.06132189214497</v>
      </c>
      <c r="G244">
        <v>2</v>
      </c>
      <c r="H244">
        <v>1519.21918801369</v>
      </c>
      <c r="I244">
        <v>0</v>
      </c>
      <c r="J244">
        <v>3.7850251197814901</v>
      </c>
    </row>
    <row r="245" spans="1:10">
      <c r="A245">
        <v>5</v>
      </c>
      <c r="B245">
        <v>12</v>
      </c>
      <c r="C245">
        <v>30</v>
      </c>
      <c r="D245">
        <v>2</v>
      </c>
      <c r="E245">
        <v>3</v>
      </c>
      <c r="F245">
        <v>648.99194852053995</v>
      </c>
      <c r="G245">
        <v>3</v>
      </c>
      <c r="H245">
        <v>1864.6740238139901</v>
      </c>
      <c r="I245">
        <v>0</v>
      </c>
      <c r="J245">
        <v>69.818398237228394</v>
      </c>
    </row>
    <row r="246" spans="1:10">
      <c r="A246">
        <v>5</v>
      </c>
      <c r="B246">
        <v>12</v>
      </c>
      <c r="C246">
        <v>30</v>
      </c>
      <c r="D246">
        <v>2</v>
      </c>
      <c r="E246">
        <v>4</v>
      </c>
      <c r="F246">
        <v>641.443674320171</v>
      </c>
      <c r="G246">
        <v>3</v>
      </c>
      <c r="H246">
        <v>1506.3672821622499</v>
      </c>
      <c r="I246">
        <v>0</v>
      </c>
      <c r="J246">
        <v>31.3727254867553</v>
      </c>
    </row>
    <row r="247" spans="1:10">
      <c r="A247">
        <v>5</v>
      </c>
      <c r="B247">
        <v>12</v>
      </c>
      <c r="C247">
        <v>30</v>
      </c>
      <c r="D247">
        <v>3</v>
      </c>
      <c r="E247">
        <v>0</v>
      </c>
      <c r="F247">
        <v>424.900553774895</v>
      </c>
      <c r="G247">
        <v>2</v>
      </c>
      <c r="H247">
        <v>947.74588465140903</v>
      </c>
      <c r="I247">
        <v>0</v>
      </c>
      <c r="J247">
        <v>31.035725831985399</v>
      </c>
    </row>
    <row r="248" spans="1:10">
      <c r="A248">
        <v>5</v>
      </c>
      <c r="B248">
        <v>12</v>
      </c>
      <c r="C248">
        <v>30</v>
      </c>
      <c r="D248">
        <v>3</v>
      </c>
      <c r="E248">
        <v>1</v>
      </c>
      <c r="F248">
        <v>395.90340617299398</v>
      </c>
      <c r="G248">
        <v>2</v>
      </c>
      <c r="H248">
        <v>1175.79453724525</v>
      </c>
      <c r="I248">
        <v>0</v>
      </c>
      <c r="J248">
        <v>7.1293463706970197</v>
      </c>
    </row>
    <row r="249" spans="1:10">
      <c r="A249">
        <v>5</v>
      </c>
      <c r="B249">
        <v>12</v>
      </c>
      <c r="C249">
        <v>30</v>
      </c>
      <c r="D249">
        <v>3</v>
      </c>
      <c r="E249">
        <v>2</v>
      </c>
      <c r="F249">
        <v>364.34632243913899</v>
      </c>
      <c r="G249">
        <v>2</v>
      </c>
      <c r="H249">
        <v>1062.07252783281</v>
      </c>
      <c r="I249">
        <v>0</v>
      </c>
      <c r="J249">
        <v>45.614584684371899</v>
      </c>
    </row>
    <row r="250" spans="1:10">
      <c r="A250">
        <v>5</v>
      </c>
      <c r="B250">
        <v>12</v>
      </c>
      <c r="C250">
        <v>30</v>
      </c>
      <c r="D250">
        <v>3</v>
      </c>
      <c r="E250">
        <v>3</v>
      </c>
      <c r="F250">
        <v>427.48240564035399</v>
      </c>
      <c r="G250">
        <v>2</v>
      </c>
      <c r="H250">
        <v>1332.7417258524499</v>
      </c>
      <c r="I250">
        <v>0</v>
      </c>
      <c r="J250">
        <v>25.405818462371801</v>
      </c>
    </row>
    <row r="251" spans="1:10">
      <c r="A251">
        <v>5</v>
      </c>
      <c r="B251">
        <v>12</v>
      </c>
      <c r="C251">
        <v>30</v>
      </c>
      <c r="D251">
        <v>3</v>
      </c>
      <c r="E251">
        <v>4</v>
      </c>
      <c r="F251">
        <v>521.61167047251001</v>
      </c>
      <c r="G251">
        <v>2</v>
      </c>
      <c r="H251">
        <v>1082.1850754321899</v>
      </c>
      <c r="I251">
        <v>0</v>
      </c>
      <c r="J251">
        <v>29.877720355987499</v>
      </c>
    </row>
    <row r="252" spans="1:10">
      <c r="A252">
        <v>5</v>
      </c>
      <c r="B252">
        <v>12</v>
      </c>
      <c r="C252">
        <v>30</v>
      </c>
      <c r="D252">
        <v>4</v>
      </c>
      <c r="E252">
        <v>0</v>
      </c>
      <c r="F252">
        <v>278.76425424158401</v>
      </c>
      <c r="G252">
        <v>2</v>
      </c>
      <c r="H252">
        <v>737.60451992387095</v>
      </c>
      <c r="I252">
        <v>0</v>
      </c>
      <c r="J252">
        <v>77.967367172241197</v>
      </c>
    </row>
    <row r="253" spans="1:10">
      <c r="A253">
        <v>5</v>
      </c>
      <c r="B253">
        <v>12</v>
      </c>
      <c r="C253">
        <v>30</v>
      </c>
      <c r="D253">
        <v>4</v>
      </c>
      <c r="E253">
        <v>1</v>
      </c>
      <c r="F253">
        <v>244.89764681905899</v>
      </c>
      <c r="G253">
        <v>1</v>
      </c>
      <c r="H253">
        <v>873.32762524903501</v>
      </c>
      <c r="I253">
        <v>0</v>
      </c>
      <c r="J253">
        <v>0.67887234687805098</v>
      </c>
    </row>
    <row r="254" spans="1:10">
      <c r="A254">
        <v>5</v>
      </c>
      <c r="B254">
        <v>12</v>
      </c>
      <c r="C254">
        <v>30</v>
      </c>
      <c r="D254">
        <v>4</v>
      </c>
      <c r="E254">
        <v>2</v>
      </c>
      <c r="F254">
        <v>264.40543302088099</v>
      </c>
      <c r="G254">
        <v>1</v>
      </c>
      <c r="H254">
        <v>811.509535235817</v>
      </c>
      <c r="I254">
        <v>0</v>
      </c>
      <c r="J254">
        <v>0.52544999122619596</v>
      </c>
    </row>
    <row r="255" spans="1:10">
      <c r="A255">
        <v>5</v>
      </c>
      <c r="B255">
        <v>12</v>
      </c>
      <c r="C255">
        <v>30</v>
      </c>
      <c r="D255">
        <v>4</v>
      </c>
      <c r="E255">
        <v>3</v>
      </c>
      <c r="F255">
        <v>358.90925516823597</v>
      </c>
      <c r="G255">
        <v>2</v>
      </c>
      <c r="H255">
        <v>1060.1028747779999</v>
      </c>
      <c r="I255">
        <v>0</v>
      </c>
      <c r="J255">
        <v>48.318128824234002</v>
      </c>
    </row>
    <row r="256" spans="1:10">
      <c r="A256">
        <v>5</v>
      </c>
      <c r="B256">
        <v>12</v>
      </c>
      <c r="C256">
        <v>30</v>
      </c>
      <c r="D256">
        <v>4</v>
      </c>
      <c r="E256">
        <v>4</v>
      </c>
      <c r="F256">
        <v>420.00496584183401</v>
      </c>
      <c r="G256">
        <v>2</v>
      </c>
      <c r="H256">
        <v>862.905083212975</v>
      </c>
      <c r="I256">
        <v>0</v>
      </c>
      <c r="J256">
        <v>39.2494025230407</v>
      </c>
    </row>
    <row r="257" spans="1:10">
      <c r="A257">
        <v>5</v>
      </c>
      <c r="B257">
        <v>12</v>
      </c>
      <c r="C257">
        <v>30</v>
      </c>
      <c r="D257">
        <v>5</v>
      </c>
      <c r="E257">
        <v>0</v>
      </c>
      <c r="F257">
        <v>270.90800421141603</v>
      </c>
      <c r="G257">
        <v>1</v>
      </c>
      <c r="H257">
        <v>572.41938078911403</v>
      </c>
      <c r="I257">
        <v>0</v>
      </c>
      <c r="J257">
        <v>1.0471978187561</v>
      </c>
    </row>
    <row r="258" spans="1:10">
      <c r="A258">
        <v>5</v>
      </c>
      <c r="B258">
        <v>12</v>
      </c>
      <c r="C258">
        <v>30</v>
      </c>
      <c r="D258">
        <v>5</v>
      </c>
      <c r="E258">
        <v>1</v>
      </c>
      <c r="F258">
        <v>244.89764681905899</v>
      </c>
      <c r="G258">
        <v>1</v>
      </c>
      <c r="H258">
        <v>811.38662739429901</v>
      </c>
      <c r="I258">
        <v>0</v>
      </c>
      <c r="J258">
        <v>1.36482453346252</v>
      </c>
    </row>
    <row r="259" spans="1:10">
      <c r="A259">
        <v>5</v>
      </c>
      <c r="B259">
        <v>12</v>
      </c>
      <c r="C259">
        <v>30</v>
      </c>
      <c r="D259">
        <v>5</v>
      </c>
      <c r="E259">
        <v>2</v>
      </c>
      <c r="F259">
        <v>239.55231013120499</v>
      </c>
      <c r="G259">
        <v>1</v>
      </c>
      <c r="H259">
        <v>685.94628735450499</v>
      </c>
      <c r="I259">
        <v>0</v>
      </c>
      <c r="J259">
        <v>1.2621161937713601</v>
      </c>
    </row>
    <row r="260" spans="1:10">
      <c r="A260">
        <v>5</v>
      </c>
      <c r="B260">
        <v>12</v>
      </c>
      <c r="C260">
        <v>30</v>
      </c>
      <c r="D260">
        <v>5</v>
      </c>
      <c r="E260">
        <v>3</v>
      </c>
      <c r="F260">
        <v>305.291566726366</v>
      </c>
      <c r="G260">
        <v>1</v>
      </c>
      <c r="H260">
        <v>915.76932511994096</v>
      </c>
      <c r="I260">
        <v>0</v>
      </c>
      <c r="J260">
        <v>1.5693609714507999</v>
      </c>
    </row>
    <row r="261" spans="1:10">
      <c r="A261">
        <v>5</v>
      </c>
      <c r="B261">
        <v>12</v>
      </c>
      <c r="C261">
        <v>30</v>
      </c>
      <c r="D261">
        <v>5</v>
      </c>
      <c r="E261">
        <v>4</v>
      </c>
      <c r="F261">
        <v>291.01438048424399</v>
      </c>
      <c r="G261">
        <v>1</v>
      </c>
      <c r="H261">
        <v>692.02783289355898</v>
      </c>
      <c r="I261">
        <v>0</v>
      </c>
      <c r="J261">
        <v>0.98248171806335405</v>
      </c>
    </row>
    <row r="262" spans="1:10">
      <c r="A262">
        <v>5</v>
      </c>
      <c r="B262">
        <v>12</v>
      </c>
      <c r="C262">
        <v>60</v>
      </c>
      <c r="D262">
        <v>2</v>
      </c>
      <c r="E262">
        <v>0</v>
      </c>
      <c r="F262">
        <v>643.24661698019702</v>
      </c>
      <c r="G262">
        <v>3</v>
      </c>
      <c r="H262">
        <v>1413.15107608427</v>
      </c>
      <c r="I262">
        <v>0</v>
      </c>
      <c r="J262">
        <v>23.013751506805399</v>
      </c>
    </row>
    <row r="263" spans="1:10">
      <c r="A263">
        <v>5</v>
      </c>
      <c r="B263">
        <v>12</v>
      </c>
      <c r="C263">
        <v>60</v>
      </c>
      <c r="D263">
        <v>2</v>
      </c>
      <c r="E263">
        <v>1</v>
      </c>
      <c r="F263">
        <v>540.56802940478804</v>
      </c>
      <c r="G263">
        <v>2</v>
      </c>
      <c r="H263">
        <v>1676.89302330443</v>
      </c>
      <c r="I263">
        <v>0</v>
      </c>
      <c r="J263">
        <v>2.6488571166992099</v>
      </c>
    </row>
    <row r="264" spans="1:10">
      <c r="A264">
        <v>5</v>
      </c>
      <c r="B264">
        <v>12</v>
      </c>
      <c r="C264">
        <v>60</v>
      </c>
      <c r="D264">
        <v>2</v>
      </c>
      <c r="E264">
        <v>2</v>
      </c>
      <c r="F264">
        <v>497.06132189214497</v>
      </c>
      <c r="G264">
        <v>2</v>
      </c>
      <c r="H264">
        <v>1659.4544739432399</v>
      </c>
      <c r="I264">
        <v>0</v>
      </c>
      <c r="J264">
        <v>3.04124402999877</v>
      </c>
    </row>
    <row r="265" spans="1:10">
      <c r="A265">
        <v>5</v>
      </c>
      <c r="B265">
        <v>12</v>
      </c>
      <c r="C265">
        <v>60</v>
      </c>
      <c r="D265">
        <v>2</v>
      </c>
      <c r="E265">
        <v>3</v>
      </c>
      <c r="F265">
        <v>708.99194852053995</v>
      </c>
      <c r="G265">
        <v>3</v>
      </c>
      <c r="H265">
        <v>1993.4297346252999</v>
      </c>
      <c r="I265" s="1">
        <v>1.32745513898855E-6</v>
      </c>
      <c r="J265">
        <v>98.042686939239502</v>
      </c>
    </row>
    <row r="266" spans="1:10">
      <c r="A266">
        <v>5</v>
      </c>
      <c r="B266">
        <v>12</v>
      </c>
      <c r="C266">
        <v>60</v>
      </c>
      <c r="D266">
        <v>2</v>
      </c>
      <c r="E266">
        <v>4</v>
      </c>
      <c r="F266">
        <v>686.49378407536403</v>
      </c>
      <c r="G266">
        <v>3</v>
      </c>
      <c r="H266">
        <v>1609.4467200857</v>
      </c>
      <c r="I266">
        <v>0</v>
      </c>
      <c r="J266">
        <v>32.340833663940401</v>
      </c>
    </row>
    <row r="267" spans="1:10">
      <c r="A267">
        <v>5</v>
      </c>
      <c r="B267">
        <v>12</v>
      </c>
      <c r="C267">
        <v>60</v>
      </c>
      <c r="D267">
        <v>3</v>
      </c>
      <c r="E267">
        <v>0</v>
      </c>
      <c r="F267">
        <v>454.900553774895</v>
      </c>
      <c r="G267">
        <v>2</v>
      </c>
      <c r="H267">
        <v>1024.37786112354</v>
      </c>
      <c r="I267">
        <v>0</v>
      </c>
      <c r="J267">
        <v>7.5115413665771396</v>
      </c>
    </row>
    <row r="268" spans="1:10">
      <c r="A268">
        <v>5</v>
      </c>
      <c r="B268">
        <v>12</v>
      </c>
      <c r="C268">
        <v>60</v>
      </c>
      <c r="D268">
        <v>3</v>
      </c>
      <c r="E268">
        <v>1</v>
      </c>
      <c r="F268">
        <v>425.90340617299398</v>
      </c>
      <c r="G268">
        <v>2</v>
      </c>
      <c r="H268">
        <v>1229.0039252118199</v>
      </c>
      <c r="I268">
        <v>0</v>
      </c>
      <c r="J268">
        <v>8.7999541759490896</v>
      </c>
    </row>
    <row r="269" spans="1:10">
      <c r="A269">
        <v>5</v>
      </c>
      <c r="B269">
        <v>12</v>
      </c>
      <c r="C269">
        <v>60</v>
      </c>
      <c r="D269">
        <v>3</v>
      </c>
      <c r="E269">
        <v>2</v>
      </c>
      <c r="F269">
        <v>416.04956949407602</v>
      </c>
      <c r="G269">
        <v>2</v>
      </c>
      <c r="H269">
        <v>1111.16676540352</v>
      </c>
      <c r="I269">
        <v>0</v>
      </c>
      <c r="J269">
        <v>16.876242637634199</v>
      </c>
    </row>
    <row r="270" spans="1:10">
      <c r="A270">
        <v>5</v>
      </c>
      <c r="B270">
        <v>12</v>
      </c>
      <c r="C270">
        <v>60</v>
      </c>
      <c r="D270">
        <v>3</v>
      </c>
      <c r="E270">
        <v>3</v>
      </c>
      <c r="F270">
        <v>457.36962455501902</v>
      </c>
      <c r="G270">
        <v>2</v>
      </c>
      <c r="H270">
        <v>1376.2604692141599</v>
      </c>
      <c r="I270">
        <v>0</v>
      </c>
      <c r="J270">
        <v>17.139844417572</v>
      </c>
    </row>
    <row r="271" spans="1:10">
      <c r="A271">
        <v>5</v>
      </c>
      <c r="B271">
        <v>12</v>
      </c>
      <c r="C271">
        <v>60</v>
      </c>
      <c r="D271">
        <v>3</v>
      </c>
      <c r="E271">
        <v>4</v>
      </c>
      <c r="F271">
        <v>551.61167047251001</v>
      </c>
      <c r="G271">
        <v>2</v>
      </c>
      <c r="H271">
        <v>1115.2661880922201</v>
      </c>
      <c r="I271" s="1">
        <v>1.4514222401036601E-6</v>
      </c>
      <c r="J271">
        <v>12.981770992278999</v>
      </c>
    </row>
    <row r="272" spans="1:10">
      <c r="A272">
        <v>5</v>
      </c>
      <c r="B272">
        <v>12</v>
      </c>
      <c r="C272">
        <v>60</v>
      </c>
      <c r="D272">
        <v>4</v>
      </c>
      <c r="E272">
        <v>0</v>
      </c>
      <c r="F272">
        <v>308.76425424158401</v>
      </c>
      <c r="G272">
        <v>2</v>
      </c>
      <c r="H272">
        <v>772.66404170695296</v>
      </c>
      <c r="I272">
        <v>0</v>
      </c>
      <c r="J272">
        <v>52.066647768020601</v>
      </c>
    </row>
    <row r="273" spans="1:10">
      <c r="A273">
        <v>5</v>
      </c>
      <c r="B273">
        <v>12</v>
      </c>
      <c r="C273">
        <v>60</v>
      </c>
      <c r="D273">
        <v>4</v>
      </c>
      <c r="E273">
        <v>1</v>
      </c>
      <c r="F273">
        <v>244.89764681905899</v>
      </c>
      <c r="G273">
        <v>1</v>
      </c>
      <c r="H273">
        <v>873.32762524903501</v>
      </c>
      <c r="I273">
        <v>0</v>
      </c>
      <c r="J273">
        <v>0.68462419509887695</v>
      </c>
    </row>
    <row r="274" spans="1:10">
      <c r="A274">
        <v>5</v>
      </c>
      <c r="B274">
        <v>12</v>
      </c>
      <c r="C274">
        <v>60</v>
      </c>
      <c r="D274">
        <v>4</v>
      </c>
      <c r="E274">
        <v>2</v>
      </c>
      <c r="F274">
        <v>264.40543302088099</v>
      </c>
      <c r="G274">
        <v>1</v>
      </c>
      <c r="H274">
        <v>811.509535235817</v>
      </c>
      <c r="I274">
        <v>0</v>
      </c>
      <c r="J274">
        <v>0.54449510574340798</v>
      </c>
    </row>
    <row r="275" spans="1:10">
      <c r="A275">
        <v>5</v>
      </c>
      <c r="B275">
        <v>12</v>
      </c>
      <c r="C275">
        <v>60</v>
      </c>
      <c r="D275">
        <v>4</v>
      </c>
      <c r="E275">
        <v>3</v>
      </c>
      <c r="F275">
        <v>388.90925516823597</v>
      </c>
      <c r="G275">
        <v>2</v>
      </c>
      <c r="H275">
        <v>1102.58109886789</v>
      </c>
      <c r="I275">
        <v>9.3023233285989809E-3</v>
      </c>
      <c r="J275">
        <v>57.376351118087698</v>
      </c>
    </row>
    <row r="276" spans="1:10">
      <c r="A276">
        <v>5</v>
      </c>
      <c r="B276">
        <v>12</v>
      </c>
      <c r="C276">
        <v>60</v>
      </c>
      <c r="D276">
        <v>4</v>
      </c>
      <c r="E276">
        <v>4</v>
      </c>
      <c r="F276">
        <v>443.80593699353</v>
      </c>
      <c r="G276">
        <v>2</v>
      </c>
      <c r="H276">
        <v>889.06249377103404</v>
      </c>
      <c r="I276" s="1">
        <v>1.90013346641359E-6</v>
      </c>
      <c r="J276">
        <v>29.530407667159999</v>
      </c>
    </row>
    <row r="277" spans="1:10">
      <c r="A277">
        <v>5</v>
      </c>
      <c r="B277">
        <v>12</v>
      </c>
      <c r="C277">
        <v>60</v>
      </c>
      <c r="D277">
        <v>5</v>
      </c>
      <c r="E277">
        <v>0</v>
      </c>
      <c r="F277">
        <v>270.90800421141603</v>
      </c>
      <c r="G277">
        <v>1</v>
      </c>
      <c r="H277">
        <v>572.41938078911403</v>
      </c>
      <c r="I277">
        <v>0</v>
      </c>
      <c r="J277">
        <v>1.0462126731872501</v>
      </c>
    </row>
    <row r="278" spans="1:10">
      <c r="A278">
        <v>5</v>
      </c>
      <c r="B278">
        <v>12</v>
      </c>
      <c r="C278">
        <v>60</v>
      </c>
      <c r="D278">
        <v>5</v>
      </c>
      <c r="E278">
        <v>1</v>
      </c>
      <c r="F278">
        <v>244.89764681905899</v>
      </c>
      <c r="G278">
        <v>1</v>
      </c>
      <c r="H278">
        <v>811.38662739429901</v>
      </c>
      <c r="I278">
        <v>0</v>
      </c>
      <c r="J278">
        <v>1.3332824707031199</v>
      </c>
    </row>
    <row r="279" spans="1:10">
      <c r="A279">
        <v>5</v>
      </c>
      <c r="B279">
        <v>12</v>
      </c>
      <c r="C279">
        <v>60</v>
      </c>
      <c r="D279">
        <v>5</v>
      </c>
      <c r="E279">
        <v>2</v>
      </c>
      <c r="F279">
        <v>239.55231013120499</v>
      </c>
      <c r="G279">
        <v>1</v>
      </c>
      <c r="H279">
        <v>685.94628735450499</v>
      </c>
      <c r="I279">
        <v>0</v>
      </c>
      <c r="J279">
        <v>1.22562575340271</v>
      </c>
    </row>
    <row r="280" spans="1:10">
      <c r="A280">
        <v>5</v>
      </c>
      <c r="B280">
        <v>12</v>
      </c>
      <c r="C280">
        <v>60</v>
      </c>
      <c r="D280">
        <v>5</v>
      </c>
      <c r="E280">
        <v>3</v>
      </c>
      <c r="F280">
        <v>305.291566726366</v>
      </c>
      <c r="G280">
        <v>1</v>
      </c>
      <c r="H280">
        <v>915.76932511994096</v>
      </c>
      <c r="I280">
        <v>0</v>
      </c>
      <c r="J280">
        <v>1.6380381584167401</v>
      </c>
    </row>
    <row r="281" spans="1:10">
      <c r="A281">
        <v>5</v>
      </c>
      <c r="B281">
        <v>12</v>
      </c>
      <c r="C281">
        <v>60</v>
      </c>
      <c r="D281">
        <v>5</v>
      </c>
      <c r="E281">
        <v>4</v>
      </c>
      <c r="F281">
        <v>291.01438048424399</v>
      </c>
      <c r="G281">
        <v>1</v>
      </c>
      <c r="H281">
        <v>692.02783289355898</v>
      </c>
      <c r="I281">
        <v>0</v>
      </c>
      <c r="J281">
        <v>0.95863962173461903</v>
      </c>
    </row>
    <row r="282" spans="1:10">
      <c r="A282">
        <v>5</v>
      </c>
      <c r="B282">
        <v>12</v>
      </c>
      <c r="C282">
        <v>90</v>
      </c>
      <c r="D282">
        <v>2</v>
      </c>
      <c r="E282">
        <v>0</v>
      </c>
      <c r="F282">
        <v>703.24661698019702</v>
      </c>
      <c r="G282">
        <v>3</v>
      </c>
      <c r="H282">
        <v>1531.50550724546</v>
      </c>
      <c r="I282" s="1">
        <v>1.3255233361472701E-7</v>
      </c>
      <c r="J282">
        <v>29.8372094631195</v>
      </c>
    </row>
    <row r="283" spans="1:10">
      <c r="A283">
        <v>5</v>
      </c>
      <c r="B283">
        <v>12</v>
      </c>
      <c r="C283">
        <v>90</v>
      </c>
      <c r="D283">
        <v>2</v>
      </c>
      <c r="E283">
        <v>1</v>
      </c>
      <c r="F283">
        <v>570.56802940478804</v>
      </c>
      <c r="G283">
        <v>2</v>
      </c>
      <c r="H283">
        <v>1766.5473751281299</v>
      </c>
      <c r="I283">
        <v>0</v>
      </c>
      <c r="J283">
        <v>3.5859522819518999</v>
      </c>
    </row>
    <row r="284" spans="1:10">
      <c r="A284">
        <v>5</v>
      </c>
      <c r="B284">
        <v>12</v>
      </c>
      <c r="C284">
        <v>90</v>
      </c>
      <c r="D284">
        <v>2</v>
      </c>
      <c r="E284">
        <v>2</v>
      </c>
      <c r="F284">
        <v>527.06132189214497</v>
      </c>
      <c r="G284">
        <v>2</v>
      </c>
      <c r="H284">
        <v>1799.6897598727901</v>
      </c>
      <c r="I284">
        <v>0</v>
      </c>
      <c r="J284">
        <v>4.62713575363159</v>
      </c>
    </row>
    <row r="285" spans="1:10">
      <c r="A285">
        <v>5</v>
      </c>
      <c r="B285">
        <v>12</v>
      </c>
      <c r="C285">
        <v>90</v>
      </c>
      <c r="D285">
        <v>2</v>
      </c>
      <c r="E285">
        <v>3</v>
      </c>
      <c r="F285">
        <v>768.99194852053995</v>
      </c>
      <c r="G285">
        <v>3</v>
      </c>
      <c r="H285">
        <v>2122.1854454366198</v>
      </c>
      <c r="I285">
        <v>0</v>
      </c>
      <c r="J285">
        <v>93.064117908477698</v>
      </c>
    </row>
    <row r="286" spans="1:10">
      <c r="A286">
        <v>5</v>
      </c>
      <c r="B286">
        <v>12</v>
      </c>
      <c r="C286">
        <v>90</v>
      </c>
      <c r="D286">
        <v>2</v>
      </c>
      <c r="E286">
        <v>4</v>
      </c>
      <c r="F286">
        <v>746.49378407536403</v>
      </c>
      <c r="G286">
        <v>3</v>
      </c>
      <c r="H286">
        <v>1721.8209374732301</v>
      </c>
      <c r="I286" s="1">
        <v>1.5645874353583901E-6</v>
      </c>
      <c r="J286">
        <v>51.692971229553201</v>
      </c>
    </row>
    <row r="287" spans="1:10">
      <c r="A287">
        <v>5</v>
      </c>
      <c r="B287">
        <v>12</v>
      </c>
      <c r="C287">
        <v>90</v>
      </c>
      <c r="D287">
        <v>3</v>
      </c>
      <c r="E287">
        <v>0</v>
      </c>
      <c r="F287">
        <v>484.900553774895</v>
      </c>
      <c r="G287">
        <v>2</v>
      </c>
      <c r="H287">
        <v>1101.00983759568</v>
      </c>
      <c r="I287">
        <v>0</v>
      </c>
      <c r="J287">
        <v>23.254017591476401</v>
      </c>
    </row>
    <row r="288" spans="1:10">
      <c r="A288">
        <v>5</v>
      </c>
      <c r="B288">
        <v>12</v>
      </c>
      <c r="C288">
        <v>90</v>
      </c>
      <c r="D288">
        <v>3</v>
      </c>
      <c r="E288">
        <v>1</v>
      </c>
      <c r="F288">
        <v>455.90340617299398</v>
      </c>
      <c r="G288">
        <v>2</v>
      </c>
      <c r="H288">
        <v>1282.2133131783901</v>
      </c>
      <c r="I288">
        <v>0</v>
      </c>
      <c r="J288">
        <v>10.9019021987915</v>
      </c>
    </row>
    <row r="289" spans="1:10">
      <c r="A289">
        <v>5</v>
      </c>
      <c r="B289">
        <v>12</v>
      </c>
      <c r="C289">
        <v>90</v>
      </c>
      <c r="D289">
        <v>3</v>
      </c>
      <c r="E289">
        <v>2</v>
      </c>
      <c r="F289">
        <v>446.04956949407602</v>
      </c>
      <c r="G289">
        <v>2</v>
      </c>
      <c r="H289">
        <v>1152.4481000527801</v>
      </c>
      <c r="I289" s="1">
        <v>4.4838646883276097E-6</v>
      </c>
      <c r="J289">
        <v>13.1104750633239</v>
      </c>
    </row>
    <row r="290" spans="1:10">
      <c r="A290">
        <v>5</v>
      </c>
      <c r="B290">
        <v>12</v>
      </c>
      <c r="C290">
        <v>90</v>
      </c>
      <c r="D290">
        <v>3</v>
      </c>
      <c r="E290">
        <v>3</v>
      </c>
      <c r="F290">
        <v>487.36962455501902</v>
      </c>
      <c r="G290">
        <v>2</v>
      </c>
      <c r="H290">
        <v>1419.9597318456799</v>
      </c>
      <c r="I290">
        <v>0</v>
      </c>
      <c r="J290">
        <v>29.4178447723388</v>
      </c>
    </row>
    <row r="291" spans="1:10">
      <c r="A291">
        <v>5</v>
      </c>
      <c r="B291">
        <v>12</v>
      </c>
      <c r="C291">
        <v>90</v>
      </c>
      <c r="D291">
        <v>3</v>
      </c>
      <c r="E291">
        <v>4</v>
      </c>
      <c r="F291">
        <v>581.61167047251001</v>
      </c>
      <c r="G291">
        <v>2</v>
      </c>
      <c r="H291">
        <v>1148.34730075224</v>
      </c>
      <c r="I291">
        <v>0</v>
      </c>
      <c r="J291">
        <v>10.193454265594401</v>
      </c>
    </row>
    <row r="292" spans="1:10">
      <c r="A292">
        <v>5</v>
      </c>
      <c r="B292">
        <v>12</v>
      </c>
      <c r="C292">
        <v>90</v>
      </c>
      <c r="D292">
        <v>4</v>
      </c>
      <c r="E292">
        <v>0</v>
      </c>
      <c r="F292">
        <v>338.76425424158401</v>
      </c>
      <c r="G292">
        <v>2</v>
      </c>
      <c r="H292">
        <v>807.72356349003599</v>
      </c>
      <c r="I292">
        <v>0</v>
      </c>
      <c r="J292">
        <v>61.065548896789501</v>
      </c>
    </row>
    <row r="293" spans="1:10">
      <c r="A293">
        <v>5</v>
      </c>
      <c r="B293">
        <v>12</v>
      </c>
      <c r="C293">
        <v>90</v>
      </c>
      <c r="D293">
        <v>4</v>
      </c>
      <c r="E293">
        <v>1</v>
      </c>
      <c r="F293">
        <v>244.89764681905899</v>
      </c>
      <c r="G293">
        <v>1</v>
      </c>
      <c r="H293">
        <v>873.32762524903501</v>
      </c>
      <c r="I293">
        <v>0</v>
      </c>
      <c r="J293">
        <v>0.67961740493774403</v>
      </c>
    </row>
    <row r="294" spans="1:10">
      <c r="A294">
        <v>5</v>
      </c>
      <c r="B294">
        <v>12</v>
      </c>
      <c r="C294">
        <v>90</v>
      </c>
      <c r="D294">
        <v>4</v>
      </c>
      <c r="E294">
        <v>2</v>
      </c>
      <c r="F294">
        <v>264.40543302088099</v>
      </c>
      <c r="G294">
        <v>1</v>
      </c>
      <c r="H294">
        <v>811.509535235817</v>
      </c>
      <c r="I294">
        <v>0</v>
      </c>
      <c r="J294">
        <v>0.537769556045532</v>
      </c>
    </row>
    <row r="295" spans="1:10">
      <c r="A295">
        <v>5</v>
      </c>
      <c r="B295">
        <v>12</v>
      </c>
      <c r="C295">
        <v>90</v>
      </c>
      <c r="D295">
        <v>4</v>
      </c>
      <c r="E295">
        <v>3</v>
      </c>
      <c r="F295">
        <v>418.90925516823597</v>
      </c>
      <c r="G295">
        <v>2</v>
      </c>
      <c r="H295">
        <v>1145.0593229577901</v>
      </c>
      <c r="I295">
        <v>0</v>
      </c>
      <c r="J295">
        <v>48.778057336807201</v>
      </c>
    </row>
    <row r="296" spans="1:10">
      <c r="A296">
        <v>5</v>
      </c>
      <c r="B296">
        <v>12</v>
      </c>
      <c r="C296">
        <v>90</v>
      </c>
      <c r="D296">
        <v>4</v>
      </c>
      <c r="E296">
        <v>4</v>
      </c>
      <c r="F296">
        <v>473.80593699353</v>
      </c>
      <c r="G296">
        <v>2</v>
      </c>
      <c r="H296">
        <v>921.99360643105797</v>
      </c>
      <c r="I296">
        <v>0</v>
      </c>
      <c r="J296">
        <v>27.0052037239074</v>
      </c>
    </row>
    <row r="297" spans="1:10">
      <c r="A297">
        <v>5</v>
      </c>
      <c r="B297">
        <v>12</v>
      </c>
      <c r="C297">
        <v>90</v>
      </c>
      <c r="D297">
        <v>5</v>
      </c>
      <c r="E297">
        <v>0</v>
      </c>
      <c r="F297">
        <v>270.90800421141603</v>
      </c>
      <c r="G297">
        <v>1</v>
      </c>
      <c r="H297">
        <v>572.41938078911403</v>
      </c>
      <c r="I297">
        <v>0</v>
      </c>
      <c r="J297">
        <v>1.0728411674499501</v>
      </c>
    </row>
    <row r="298" spans="1:10">
      <c r="A298">
        <v>5</v>
      </c>
      <c r="B298">
        <v>12</v>
      </c>
      <c r="C298">
        <v>90</v>
      </c>
      <c r="D298">
        <v>5</v>
      </c>
      <c r="E298">
        <v>1</v>
      </c>
      <c r="F298">
        <v>244.89764681905899</v>
      </c>
      <c r="G298">
        <v>1</v>
      </c>
      <c r="H298">
        <v>811.38662739429901</v>
      </c>
      <c r="I298">
        <v>0</v>
      </c>
      <c r="J298">
        <v>1.3241946697235101</v>
      </c>
    </row>
    <row r="299" spans="1:10">
      <c r="A299">
        <v>5</v>
      </c>
      <c r="B299">
        <v>12</v>
      </c>
      <c r="C299">
        <v>90</v>
      </c>
      <c r="D299">
        <v>5</v>
      </c>
      <c r="E299">
        <v>2</v>
      </c>
      <c r="F299">
        <v>239.55231013120499</v>
      </c>
      <c r="G299">
        <v>1</v>
      </c>
      <c r="H299">
        <v>685.94628735450499</v>
      </c>
      <c r="I299">
        <v>0</v>
      </c>
      <c r="J299">
        <v>1.2505953311920099</v>
      </c>
    </row>
    <row r="300" spans="1:10">
      <c r="A300">
        <v>5</v>
      </c>
      <c r="B300">
        <v>12</v>
      </c>
      <c r="C300">
        <v>90</v>
      </c>
      <c r="D300">
        <v>5</v>
      </c>
      <c r="E300">
        <v>3</v>
      </c>
      <c r="F300">
        <v>305.291566726366</v>
      </c>
      <c r="G300">
        <v>1</v>
      </c>
      <c r="H300">
        <v>915.76932511994096</v>
      </c>
      <c r="I300">
        <v>0</v>
      </c>
      <c r="J300">
        <v>1.59929895401</v>
      </c>
    </row>
    <row r="301" spans="1:10">
      <c r="A301">
        <v>5</v>
      </c>
      <c r="B301">
        <v>12</v>
      </c>
      <c r="C301">
        <v>90</v>
      </c>
      <c r="D301">
        <v>5</v>
      </c>
      <c r="E301">
        <v>4</v>
      </c>
      <c r="F301">
        <v>291.01438048424399</v>
      </c>
      <c r="G301">
        <v>1</v>
      </c>
      <c r="H301">
        <v>692.02783289355898</v>
      </c>
      <c r="I301">
        <v>0</v>
      </c>
      <c r="J301">
        <v>0.980921030044555</v>
      </c>
    </row>
    <row r="302" spans="1:10">
      <c r="A302">
        <v>5</v>
      </c>
      <c r="B302">
        <v>14</v>
      </c>
      <c r="C302">
        <v>30</v>
      </c>
      <c r="D302">
        <v>2</v>
      </c>
      <c r="E302">
        <v>0</v>
      </c>
      <c r="F302">
        <v>602.36539385494405</v>
      </c>
      <c r="G302">
        <v>3</v>
      </c>
      <c r="H302">
        <v>1509.4061489118201</v>
      </c>
      <c r="I302">
        <v>0</v>
      </c>
      <c r="J302">
        <v>29.677343368530199</v>
      </c>
    </row>
    <row r="303" spans="1:10">
      <c r="A303">
        <v>5</v>
      </c>
      <c r="B303">
        <v>14</v>
      </c>
      <c r="C303">
        <v>30</v>
      </c>
      <c r="D303">
        <v>2</v>
      </c>
      <c r="E303">
        <v>1</v>
      </c>
      <c r="F303">
        <v>512.997118878008</v>
      </c>
      <c r="G303">
        <v>2</v>
      </c>
      <c r="H303">
        <v>1676.1551377296801</v>
      </c>
      <c r="I303">
        <v>0</v>
      </c>
      <c r="J303">
        <v>2.8926262855529701</v>
      </c>
    </row>
    <row r="304" spans="1:10">
      <c r="A304">
        <v>5</v>
      </c>
      <c r="B304">
        <v>14</v>
      </c>
      <c r="C304">
        <v>30</v>
      </c>
      <c r="D304">
        <v>2</v>
      </c>
      <c r="E304">
        <v>2</v>
      </c>
      <c r="F304">
        <v>552.35475137640003</v>
      </c>
      <c r="G304">
        <v>3</v>
      </c>
      <c r="H304">
        <v>1615.90726555063</v>
      </c>
      <c r="I304">
        <v>0</v>
      </c>
      <c r="J304">
        <v>132.05919623374899</v>
      </c>
    </row>
    <row r="305" spans="1:10">
      <c r="A305">
        <v>5</v>
      </c>
      <c r="B305">
        <v>14</v>
      </c>
      <c r="C305">
        <v>30</v>
      </c>
      <c r="D305">
        <v>2</v>
      </c>
      <c r="E305">
        <v>3</v>
      </c>
      <c r="F305">
        <v>671.15058422494496</v>
      </c>
      <c r="G305">
        <v>3</v>
      </c>
      <c r="H305">
        <v>1945.4187040868201</v>
      </c>
      <c r="I305">
        <v>0</v>
      </c>
      <c r="J305">
        <v>72.651444673538194</v>
      </c>
    </row>
    <row r="306" spans="1:10">
      <c r="A306">
        <v>5</v>
      </c>
      <c r="B306">
        <v>14</v>
      </c>
      <c r="C306">
        <v>30</v>
      </c>
      <c r="D306">
        <v>2</v>
      </c>
      <c r="E306">
        <v>4</v>
      </c>
      <c r="F306">
        <v>683.46675680829696</v>
      </c>
      <c r="G306">
        <v>3</v>
      </c>
      <c r="H306">
        <v>1633.0184459327299</v>
      </c>
      <c r="I306">
        <v>0</v>
      </c>
      <c r="J306">
        <v>22.153007507324201</v>
      </c>
    </row>
    <row r="307" spans="1:10">
      <c r="A307">
        <v>5</v>
      </c>
      <c r="B307">
        <v>14</v>
      </c>
      <c r="C307">
        <v>30</v>
      </c>
      <c r="D307">
        <v>3</v>
      </c>
      <c r="E307">
        <v>0</v>
      </c>
      <c r="F307">
        <v>463.73925214929199</v>
      </c>
      <c r="G307">
        <v>2</v>
      </c>
      <c r="H307">
        <v>1063.82065193622</v>
      </c>
      <c r="I307">
        <v>0</v>
      </c>
      <c r="J307">
        <v>26.751642704009999</v>
      </c>
    </row>
    <row r="308" spans="1:10">
      <c r="A308">
        <v>5</v>
      </c>
      <c r="B308">
        <v>14</v>
      </c>
      <c r="C308">
        <v>30</v>
      </c>
      <c r="D308">
        <v>3</v>
      </c>
      <c r="E308">
        <v>1</v>
      </c>
      <c r="F308">
        <v>409.224819581828</v>
      </c>
      <c r="G308">
        <v>2</v>
      </c>
      <c r="H308">
        <v>1217.1117654924401</v>
      </c>
      <c r="I308" s="1">
        <v>4.0540149489230102E-7</v>
      </c>
      <c r="J308">
        <v>28.0507297515869</v>
      </c>
    </row>
    <row r="309" spans="1:10">
      <c r="A309">
        <v>5</v>
      </c>
      <c r="B309">
        <v>14</v>
      </c>
      <c r="C309">
        <v>30</v>
      </c>
      <c r="D309">
        <v>3</v>
      </c>
      <c r="E309">
        <v>2</v>
      </c>
      <c r="F309">
        <v>437.85174462830798</v>
      </c>
      <c r="G309">
        <v>2</v>
      </c>
      <c r="H309">
        <v>1174.48683727497</v>
      </c>
      <c r="I309">
        <v>0</v>
      </c>
      <c r="J309">
        <v>36.569691896438599</v>
      </c>
    </row>
    <row r="310" spans="1:10">
      <c r="A310">
        <v>5</v>
      </c>
      <c r="B310">
        <v>14</v>
      </c>
      <c r="C310">
        <v>30</v>
      </c>
      <c r="D310">
        <v>3</v>
      </c>
      <c r="E310">
        <v>3</v>
      </c>
      <c r="F310">
        <v>477.05548336717601</v>
      </c>
      <c r="G310">
        <v>2</v>
      </c>
      <c r="H310">
        <v>1462.3430858782001</v>
      </c>
      <c r="I310">
        <v>0</v>
      </c>
      <c r="J310">
        <v>25.9114072322845</v>
      </c>
    </row>
    <row r="311" spans="1:10">
      <c r="A311">
        <v>5</v>
      </c>
      <c r="B311">
        <v>14</v>
      </c>
      <c r="C311">
        <v>30</v>
      </c>
      <c r="D311">
        <v>3</v>
      </c>
      <c r="E311">
        <v>4</v>
      </c>
      <c r="F311">
        <v>533.84286663384705</v>
      </c>
      <c r="G311">
        <v>2</v>
      </c>
      <c r="H311">
        <v>1162.2499848366599</v>
      </c>
      <c r="I311">
        <v>0</v>
      </c>
      <c r="J311">
        <v>15.3766365051269</v>
      </c>
    </row>
    <row r="312" spans="1:10">
      <c r="A312">
        <v>5</v>
      </c>
      <c r="B312">
        <v>14</v>
      </c>
      <c r="C312">
        <v>30</v>
      </c>
      <c r="D312">
        <v>4</v>
      </c>
      <c r="E312">
        <v>0</v>
      </c>
      <c r="F312">
        <v>398.72390243395603</v>
      </c>
      <c r="G312">
        <v>2</v>
      </c>
      <c r="H312">
        <v>811.37836554362195</v>
      </c>
      <c r="I312">
        <v>26.387470129943299</v>
      </c>
      <c r="J312">
        <v>128.55755186080901</v>
      </c>
    </row>
    <row r="313" spans="1:10">
      <c r="A313">
        <v>5</v>
      </c>
      <c r="B313">
        <v>14</v>
      </c>
      <c r="C313">
        <v>30</v>
      </c>
      <c r="D313">
        <v>4</v>
      </c>
      <c r="E313">
        <v>1</v>
      </c>
      <c r="F313">
        <v>254.92904390261299</v>
      </c>
      <c r="G313">
        <v>1</v>
      </c>
      <c r="H313">
        <v>905.81722396764701</v>
      </c>
      <c r="I313">
        <v>0</v>
      </c>
      <c r="J313">
        <v>0.39284086227416898</v>
      </c>
    </row>
    <row r="314" spans="1:10">
      <c r="A314">
        <v>5</v>
      </c>
      <c r="B314">
        <v>14</v>
      </c>
      <c r="C314">
        <v>30</v>
      </c>
      <c r="D314">
        <v>4</v>
      </c>
      <c r="E314">
        <v>2</v>
      </c>
      <c r="F314">
        <v>338.48771057145098</v>
      </c>
      <c r="G314">
        <v>2</v>
      </c>
      <c r="H314">
        <v>891.33308064281402</v>
      </c>
      <c r="I314" s="1">
        <v>8.9262375158322497E-7</v>
      </c>
      <c r="J314">
        <v>71.699291229248004</v>
      </c>
    </row>
    <row r="315" spans="1:10">
      <c r="A315">
        <v>5</v>
      </c>
      <c r="B315">
        <v>14</v>
      </c>
      <c r="C315">
        <v>30</v>
      </c>
      <c r="D315">
        <v>4</v>
      </c>
      <c r="E315">
        <v>3</v>
      </c>
      <c r="F315">
        <v>381.06789087264099</v>
      </c>
      <c r="G315">
        <v>2</v>
      </c>
      <c r="H315">
        <v>1120.5958299971201</v>
      </c>
      <c r="I315" s="1">
        <v>3.9034546148016403E-6</v>
      </c>
      <c r="J315">
        <v>204.31664824485699</v>
      </c>
    </row>
    <row r="316" spans="1:10">
      <c r="A316">
        <v>5</v>
      </c>
      <c r="B316">
        <v>14</v>
      </c>
      <c r="C316">
        <v>30</v>
      </c>
      <c r="D316">
        <v>4</v>
      </c>
      <c r="E316">
        <v>4</v>
      </c>
      <c r="F316">
        <v>436.61096695673399</v>
      </c>
      <c r="G316">
        <v>2</v>
      </c>
      <c r="H316">
        <v>906.76640833628903</v>
      </c>
      <c r="I316" s="1">
        <v>1.35887101566998E-6</v>
      </c>
      <c r="J316">
        <v>39.984595537185598</v>
      </c>
    </row>
    <row r="317" spans="1:10">
      <c r="A317">
        <v>5</v>
      </c>
      <c r="B317">
        <v>14</v>
      </c>
      <c r="C317">
        <v>30</v>
      </c>
      <c r="D317">
        <v>5</v>
      </c>
      <c r="E317">
        <v>0</v>
      </c>
      <c r="F317">
        <v>347.43309193559202</v>
      </c>
      <c r="G317">
        <v>2</v>
      </c>
      <c r="H317">
        <v>698.424820794281</v>
      </c>
      <c r="I317">
        <v>20.8704230585701</v>
      </c>
      <c r="J317">
        <v>137.17817711830099</v>
      </c>
    </row>
    <row r="318" spans="1:10">
      <c r="A318">
        <v>5</v>
      </c>
      <c r="B318">
        <v>14</v>
      </c>
      <c r="C318">
        <v>30</v>
      </c>
      <c r="D318">
        <v>5</v>
      </c>
      <c r="E318">
        <v>1</v>
      </c>
      <c r="F318">
        <v>245.12009865752401</v>
      </c>
      <c r="G318">
        <v>1</v>
      </c>
      <c r="H318">
        <v>834.63422458134801</v>
      </c>
      <c r="I318">
        <v>0</v>
      </c>
      <c r="J318">
        <v>0.85347723960876398</v>
      </c>
    </row>
    <row r="319" spans="1:10">
      <c r="A319">
        <v>5</v>
      </c>
      <c r="B319">
        <v>14</v>
      </c>
      <c r="C319">
        <v>30</v>
      </c>
      <c r="D319">
        <v>5</v>
      </c>
      <c r="E319">
        <v>2</v>
      </c>
      <c r="F319">
        <v>248.49139719977001</v>
      </c>
      <c r="G319">
        <v>1</v>
      </c>
      <c r="H319">
        <v>726.31192198262897</v>
      </c>
      <c r="I319">
        <v>0</v>
      </c>
      <c r="J319">
        <v>1.0330021381378101</v>
      </c>
    </row>
    <row r="320" spans="1:10">
      <c r="A320">
        <v>5</v>
      </c>
      <c r="B320">
        <v>14</v>
      </c>
      <c r="C320">
        <v>30</v>
      </c>
      <c r="D320">
        <v>5</v>
      </c>
      <c r="E320">
        <v>3</v>
      </c>
      <c r="F320">
        <v>330.013336799721</v>
      </c>
      <c r="G320">
        <v>1</v>
      </c>
      <c r="H320">
        <v>980.40479737451994</v>
      </c>
      <c r="I320">
        <v>0</v>
      </c>
      <c r="J320">
        <v>1.44352626800537</v>
      </c>
    </row>
    <row r="321" spans="1:10">
      <c r="A321">
        <v>5</v>
      </c>
      <c r="B321">
        <v>14</v>
      </c>
      <c r="C321">
        <v>30</v>
      </c>
      <c r="D321">
        <v>5</v>
      </c>
      <c r="E321">
        <v>4</v>
      </c>
      <c r="F321">
        <v>317.95407842681402</v>
      </c>
      <c r="G321">
        <v>1</v>
      </c>
      <c r="H321">
        <v>781.34430036569995</v>
      </c>
      <c r="I321">
        <v>0</v>
      </c>
      <c r="J321">
        <v>1.6341092586517301</v>
      </c>
    </row>
    <row r="322" spans="1:10">
      <c r="A322">
        <v>5</v>
      </c>
      <c r="B322">
        <v>14</v>
      </c>
      <c r="C322">
        <v>60</v>
      </c>
      <c r="D322">
        <v>2</v>
      </c>
      <c r="E322">
        <v>0</v>
      </c>
      <c r="F322">
        <v>662.36539385494405</v>
      </c>
      <c r="G322">
        <v>3</v>
      </c>
      <c r="H322">
        <v>1677.65201723308</v>
      </c>
      <c r="I322">
        <v>0</v>
      </c>
      <c r="J322">
        <v>56.5349473953247</v>
      </c>
    </row>
    <row r="323" spans="1:10">
      <c r="A323">
        <v>5</v>
      </c>
      <c r="B323">
        <v>14</v>
      </c>
      <c r="C323">
        <v>60</v>
      </c>
      <c r="D323">
        <v>2</v>
      </c>
      <c r="E323">
        <v>1</v>
      </c>
      <c r="F323">
        <v>542.997118878008</v>
      </c>
      <c r="G323">
        <v>2</v>
      </c>
      <c r="H323">
        <v>1765.80948955338</v>
      </c>
      <c r="I323">
        <v>0</v>
      </c>
      <c r="J323">
        <v>4.2545130252838099</v>
      </c>
    </row>
    <row r="324" spans="1:10">
      <c r="A324">
        <v>5</v>
      </c>
      <c r="B324">
        <v>14</v>
      </c>
      <c r="C324">
        <v>60</v>
      </c>
      <c r="D324">
        <v>2</v>
      </c>
      <c r="E324">
        <v>2</v>
      </c>
      <c r="F324">
        <v>612.35475137640003</v>
      </c>
      <c r="G324">
        <v>3</v>
      </c>
      <c r="H324">
        <v>1797.47388612944</v>
      </c>
      <c r="I324">
        <v>0</v>
      </c>
      <c r="J324">
        <v>56.2790367603302</v>
      </c>
    </row>
    <row r="325" spans="1:10">
      <c r="A325">
        <v>5</v>
      </c>
      <c r="B325">
        <v>14</v>
      </c>
      <c r="C325">
        <v>60</v>
      </c>
      <c r="D325">
        <v>2</v>
      </c>
      <c r="E325">
        <v>3</v>
      </c>
      <c r="F325">
        <v>731.15058422494496</v>
      </c>
      <c r="G325">
        <v>3</v>
      </c>
      <c r="H325">
        <v>2074.1744148981402</v>
      </c>
      <c r="I325">
        <v>0</v>
      </c>
      <c r="J325">
        <v>30.145602703094401</v>
      </c>
    </row>
    <row r="326" spans="1:10">
      <c r="A326">
        <v>5</v>
      </c>
      <c r="B326">
        <v>14</v>
      </c>
      <c r="C326">
        <v>60</v>
      </c>
      <c r="D326">
        <v>2</v>
      </c>
      <c r="E326">
        <v>4</v>
      </c>
      <c r="F326">
        <v>743.46675680829696</v>
      </c>
      <c r="G326">
        <v>3</v>
      </c>
      <c r="H326">
        <v>1752.58368506852</v>
      </c>
      <c r="I326" s="1">
        <v>5.1136412159350801E-7</v>
      </c>
      <c r="J326">
        <v>49.419841051101599</v>
      </c>
    </row>
    <row r="327" spans="1:10">
      <c r="A327">
        <v>5</v>
      </c>
      <c r="B327">
        <v>14</v>
      </c>
      <c r="C327">
        <v>60</v>
      </c>
      <c r="D327">
        <v>3</v>
      </c>
      <c r="E327">
        <v>0</v>
      </c>
      <c r="F327">
        <v>493.73925214929199</v>
      </c>
      <c r="G327">
        <v>2</v>
      </c>
      <c r="H327">
        <v>1140.4526284083499</v>
      </c>
      <c r="I327">
        <v>0</v>
      </c>
      <c r="J327">
        <v>38.377643108367899</v>
      </c>
    </row>
    <row r="328" spans="1:10">
      <c r="A328">
        <v>5</v>
      </c>
      <c r="B328">
        <v>14</v>
      </c>
      <c r="C328">
        <v>60</v>
      </c>
      <c r="D328">
        <v>3</v>
      </c>
      <c r="E328">
        <v>1</v>
      </c>
      <c r="F328">
        <v>439.224819581828</v>
      </c>
      <c r="G328">
        <v>2</v>
      </c>
      <c r="H328">
        <v>1270.4211534589999</v>
      </c>
      <c r="I328">
        <v>0</v>
      </c>
      <c r="J328">
        <v>16.527308702468801</v>
      </c>
    </row>
    <row r="329" spans="1:10">
      <c r="A329">
        <v>5</v>
      </c>
      <c r="B329">
        <v>14</v>
      </c>
      <c r="C329">
        <v>60</v>
      </c>
      <c r="D329">
        <v>3</v>
      </c>
      <c r="E329">
        <v>2</v>
      </c>
      <c r="F329">
        <v>415.309165048029</v>
      </c>
      <c r="G329">
        <v>2</v>
      </c>
      <c r="H329">
        <v>1237.15366047047</v>
      </c>
      <c r="I329">
        <v>0</v>
      </c>
      <c r="J329">
        <v>26.358354568481399</v>
      </c>
    </row>
    <row r="330" spans="1:10">
      <c r="A330">
        <v>5</v>
      </c>
      <c r="B330">
        <v>14</v>
      </c>
      <c r="C330">
        <v>60</v>
      </c>
      <c r="D330">
        <v>3</v>
      </c>
      <c r="E330">
        <v>3</v>
      </c>
      <c r="F330">
        <v>507.05548336717601</v>
      </c>
      <c r="G330">
        <v>2</v>
      </c>
      <c r="H330">
        <v>1542.7803006946999</v>
      </c>
      <c r="I330">
        <v>0</v>
      </c>
      <c r="J330">
        <v>74.261018991470294</v>
      </c>
    </row>
    <row r="331" spans="1:10">
      <c r="A331">
        <v>5</v>
      </c>
      <c r="B331">
        <v>14</v>
      </c>
      <c r="C331">
        <v>60</v>
      </c>
      <c r="D331">
        <v>3</v>
      </c>
      <c r="E331">
        <v>4</v>
      </c>
      <c r="F331">
        <v>563.84286663384705</v>
      </c>
      <c r="G331">
        <v>2</v>
      </c>
      <c r="H331">
        <v>1225.7478229462899</v>
      </c>
      <c r="I331">
        <v>0</v>
      </c>
      <c r="J331">
        <v>11.330020904541</v>
      </c>
    </row>
    <row r="332" spans="1:10">
      <c r="A332">
        <v>5</v>
      </c>
      <c r="B332">
        <v>14</v>
      </c>
      <c r="C332">
        <v>60</v>
      </c>
      <c r="D332">
        <v>4</v>
      </c>
      <c r="E332">
        <v>0</v>
      </c>
      <c r="F332">
        <v>343.53006789949899</v>
      </c>
      <c r="G332">
        <v>2</v>
      </c>
      <c r="H332">
        <v>852.58967503560496</v>
      </c>
      <c r="I332">
        <v>0</v>
      </c>
      <c r="J332">
        <v>86.307616710662799</v>
      </c>
    </row>
    <row r="333" spans="1:10">
      <c r="A333">
        <v>5</v>
      </c>
      <c r="B333">
        <v>14</v>
      </c>
      <c r="C333">
        <v>60</v>
      </c>
      <c r="D333">
        <v>4</v>
      </c>
      <c r="E333">
        <v>1</v>
      </c>
      <c r="F333">
        <v>254.92904390261299</v>
      </c>
      <c r="G333">
        <v>1</v>
      </c>
      <c r="H333">
        <v>905.81722396764701</v>
      </c>
      <c r="I333">
        <v>0</v>
      </c>
      <c r="J333">
        <v>0.385350942611694</v>
      </c>
    </row>
    <row r="334" spans="1:10">
      <c r="A334">
        <v>5</v>
      </c>
      <c r="B334">
        <v>14</v>
      </c>
      <c r="C334">
        <v>60</v>
      </c>
      <c r="D334">
        <v>4</v>
      </c>
      <c r="E334">
        <v>2</v>
      </c>
      <c r="F334">
        <v>368.48771057145098</v>
      </c>
      <c r="G334">
        <v>2</v>
      </c>
      <c r="H334">
        <v>932.66441529207304</v>
      </c>
      <c r="I334" s="1">
        <v>5.3263928006915195E-7</v>
      </c>
      <c r="J334">
        <v>36.368042945861802</v>
      </c>
    </row>
    <row r="335" spans="1:10">
      <c r="A335">
        <v>5</v>
      </c>
      <c r="B335">
        <v>14</v>
      </c>
      <c r="C335">
        <v>60</v>
      </c>
      <c r="D335">
        <v>4</v>
      </c>
      <c r="E335">
        <v>3</v>
      </c>
      <c r="F335">
        <v>411.06789087264099</v>
      </c>
      <c r="G335">
        <v>2</v>
      </c>
      <c r="H335">
        <v>1163.0740540870199</v>
      </c>
      <c r="I335">
        <v>0</v>
      </c>
      <c r="J335">
        <v>55.991570234298699</v>
      </c>
    </row>
    <row r="336" spans="1:10">
      <c r="A336">
        <v>5</v>
      </c>
      <c r="B336">
        <v>14</v>
      </c>
      <c r="C336">
        <v>60</v>
      </c>
      <c r="D336">
        <v>4</v>
      </c>
      <c r="E336">
        <v>4</v>
      </c>
      <c r="F336">
        <v>466.61096695673399</v>
      </c>
      <c r="G336">
        <v>2</v>
      </c>
      <c r="H336">
        <v>939.69752099631296</v>
      </c>
      <c r="I336">
        <v>0</v>
      </c>
      <c r="J336">
        <v>22.383608579635599</v>
      </c>
    </row>
    <row r="337" spans="1:10">
      <c r="A337">
        <v>5</v>
      </c>
      <c r="B337">
        <v>14</v>
      </c>
      <c r="C337">
        <v>60</v>
      </c>
      <c r="D337">
        <v>5</v>
      </c>
      <c r="E337">
        <v>0</v>
      </c>
      <c r="F337">
        <v>364.66471623858502</v>
      </c>
      <c r="G337">
        <v>2</v>
      </c>
      <c r="H337">
        <v>715.76204513069899</v>
      </c>
      <c r="I337">
        <v>0</v>
      </c>
      <c r="J337">
        <v>124.403232574462</v>
      </c>
    </row>
    <row r="338" spans="1:10">
      <c r="A338">
        <v>5</v>
      </c>
      <c r="B338">
        <v>14</v>
      </c>
      <c r="C338">
        <v>60</v>
      </c>
      <c r="D338">
        <v>5</v>
      </c>
      <c r="E338">
        <v>1</v>
      </c>
      <c r="F338">
        <v>245.12009865752401</v>
      </c>
      <c r="G338">
        <v>1</v>
      </c>
      <c r="H338">
        <v>834.63422458134801</v>
      </c>
      <c r="I338">
        <v>0</v>
      </c>
      <c r="J338">
        <v>1.12813019752502</v>
      </c>
    </row>
    <row r="339" spans="1:10">
      <c r="A339">
        <v>5</v>
      </c>
      <c r="B339">
        <v>14</v>
      </c>
      <c r="C339">
        <v>60</v>
      </c>
      <c r="D339">
        <v>5</v>
      </c>
      <c r="E339">
        <v>2</v>
      </c>
      <c r="F339">
        <v>248.49139719977001</v>
      </c>
      <c r="G339">
        <v>1</v>
      </c>
      <c r="H339">
        <v>726.31192198262897</v>
      </c>
      <c r="I339">
        <v>0</v>
      </c>
      <c r="J339">
        <v>1.08419513702392</v>
      </c>
    </row>
    <row r="340" spans="1:10">
      <c r="A340">
        <v>5</v>
      </c>
      <c r="B340">
        <v>14</v>
      </c>
      <c r="C340">
        <v>60</v>
      </c>
      <c r="D340">
        <v>5</v>
      </c>
      <c r="E340">
        <v>3</v>
      </c>
      <c r="F340">
        <v>330.013336799721</v>
      </c>
      <c r="G340">
        <v>1</v>
      </c>
      <c r="H340">
        <v>980.40479737451994</v>
      </c>
      <c r="I340">
        <v>0</v>
      </c>
      <c r="J340">
        <v>1.3681044578552199</v>
      </c>
    </row>
    <row r="341" spans="1:10">
      <c r="A341">
        <v>5</v>
      </c>
      <c r="B341">
        <v>14</v>
      </c>
      <c r="C341">
        <v>60</v>
      </c>
      <c r="D341">
        <v>5</v>
      </c>
      <c r="E341">
        <v>4</v>
      </c>
      <c r="F341">
        <v>317.95407842681402</v>
      </c>
      <c r="G341">
        <v>1</v>
      </c>
      <c r="H341">
        <v>781.34430036569995</v>
      </c>
      <c r="I341">
        <v>0</v>
      </c>
      <c r="J341">
        <v>1.63243961334228</v>
      </c>
    </row>
    <row r="342" spans="1:10">
      <c r="A342">
        <v>5</v>
      </c>
      <c r="B342">
        <v>14</v>
      </c>
      <c r="C342">
        <v>90</v>
      </c>
      <c r="D342">
        <v>2</v>
      </c>
      <c r="E342">
        <v>0</v>
      </c>
      <c r="F342">
        <v>722.36539385494405</v>
      </c>
      <c r="G342">
        <v>3</v>
      </c>
      <c r="H342">
        <v>1845.8978855543401</v>
      </c>
      <c r="I342">
        <v>0</v>
      </c>
      <c r="J342">
        <v>46.354326248168903</v>
      </c>
    </row>
    <row r="343" spans="1:10">
      <c r="A343">
        <v>5</v>
      </c>
      <c r="B343">
        <v>14</v>
      </c>
      <c r="C343">
        <v>90</v>
      </c>
      <c r="D343">
        <v>2</v>
      </c>
      <c r="E343">
        <v>1</v>
      </c>
      <c r="F343">
        <v>572.997118878008</v>
      </c>
      <c r="G343">
        <v>2</v>
      </c>
      <c r="H343">
        <v>1855.4638413770899</v>
      </c>
      <c r="I343">
        <v>0</v>
      </c>
      <c r="J343">
        <v>4.2801837921142498</v>
      </c>
    </row>
    <row r="344" spans="1:10">
      <c r="A344">
        <v>5</v>
      </c>
      <c r="B344">
        <v>14</v>
      </c>
      <c r="C344">
        <v>90</v>
      </c>
      <c r="D344">
        <v>2</v>
      </c>
      <c r="E344">
        <v>2</v>
      </c>
      <c r="F344">
        <v>672.35475137640003</v>
      </c>
      <c r="G344">
        <v>3</v>
      </c>
      <c r="H344">
        <v>1979.0405067082499</v>
      </c>
      <c r="I344">
        <v>0</v>
      </c>
      <c r="J344">
        <v>97.008497714996295</v>
      </c>
    </row>
    <row r="345" spans="1:10">
      <c r="A345">
        <v>5</v>
      </c>
      <c r="B345">
        <v>14</v>
      </c>
      <c r="C345">
        <v>90</v>
      </c>
      <c r="D345">
        <v>2</v>
      </c>
      <c r="E345">
        <v>3</v>
      </c>
      <c r="F345">
        <v>791.15058422494496</v>
      </c>
      <c r="G345">
        <v>3</v>
      </c>
      <c r="H345">
        <v>2202.9301257094498</v>
      </c>
      <c r="I345">
        <v>0</v>
      </c>
      <c r="J345">
        <v>65.874933958053504</v>
      </c>
    </row>
    <row r="346" spans="1:10">
      <c r="A346">
        <v>5</v>
      </c>
      <c r="B346">
        <v>14</v>
      </c>
      <c r="C346">
        <v>90</v>
      </c>
      <c r="D346">
        <v>2</v>
      </c>
      <c r="E346">
        <v>4</v>
      </c>
      <c r="F346">
        <v>803.46675680829696</v>
      </c>
      <c r="G346">
        <v>3</v>
      </c>
      <c r="H346">
        <v>1872.1489242043101</v>
      </c>
      <c r="I346">
        <v>0</v>
      </c>
      <c r="J346">
        <v>22.588197946548402</v>
      </c>
    </row>
    <row r="347" spans="1:10">
      <c r="A347">
        <v>5</v>
      </c>
      <c r="B347">
        <v>14</v>
      </c>
      <c r="C347">
        <v>90</v>
      </c>
      <c r="D347">
        <v>3</v>
      </c>
      <c r="E347">
        <v>0</v>
      </c>
      <c r="F347">
        <v>523.73925214929204</v>
      </c>
      <c r="G347">
        <v>2</v>
      </c>
      <c r="H347">
        <v>1217.0846048804899</v>
      </c>
      <c r="I347">
        <v>0</v>
      </c>
      <c r="J347">
        <v>21.948548555374099</v>
      </c>
    </row>
    <row r="348" spans="1:10">
      <c r="A348">
        <v>5</v>
      </c>
      <c r="B348">
        <v>14</v>
      </c>
      <c r="C348">
        <v>90</v>
      </c>
      <c r="D348">
        <v>3</v>
      </c>
      <c r="E348">
        <v>1</v>
      </c>
      <c r="F348">
        <v>469.224819581828</v>
      </c>
      <c r="G348">
        <v>2</v>
      </c>
      <c r="H348">
        <v>1323.73054142557</v>
      </c>
      <c r="I348">
        <v>0</v>
      </c>
      <c r="J348">
        <v>14.5781440734863</v>
      </c>
    </row>
    <row r="349" spans="1:10">
      <c r="A349">
        <v>5</v>
      </c>
      <c r="B349">
        <v>14</v>
      </c>
      <c r="C349">
        <v>90</v>
      </c>
      <c r="D349">
        <v>3</v>
      </c>
      <c r="E349">
        <v>2</v>
      </c>
      <c r="F349">
        <v>434.40365748328298</v>
      </c>
      <c r="G349">
        <v>2</v>
      </c>
      <c r="H349">
        <v>1310.21874657489</v>
      </c>
      <c r="I349">
        <v>0</v>
      </c>
      <c r="J349">
        <v>24.426309347152699</v>
      </c>
    </row>
    <row r="350" spans="1:10">
      <c r="A350">
        <v>5</v>
      </c>
      <c r="B350">
        <v>14</v>
      </c>
      <c r="C350">
        <v>90</v>
      </c>
      <c r="D350">
        <v>3</v>
      </c>
      <c r="E350">
        <v>3</v>
      </c>
      <c r="F350">
        <v>537.05548336717595</v>
      </c>
      <c r="G350">
        <v>2</v>
      </c>
      <c r="H350">
        <v>1623.21751551121</v>
      </c>
      <c r="I350">
        <v>0</v>
      </c>
      <c r="J350">
        <v>14.105387210845899</v>
      </c>
    </row>
    <row r="351" spans="1:10">
      <c r="A351">
        <v>5</v>
      </c>
      <c r="B351">
        <v>14</v>
      </c>
      <c r="C351">
        <v>90</v>
      </c>
      <c r="D351">
        <v>3</v>
      </c>
      <c r="E351">
        <v>4</v>
      </c>
      <c r="F351">
        <v>593.84286663384705</v>
      </c>
      <c r="G351">
        <v>2</v>
      </c>
      <c r="H351">
        <v>1289.24566105592</v>
      </c>
      <c r="I351">
        <v>0</v>
      </c>
      <c r="J351">
        <v>19.637139797210601</v>
      </c>
    </row>
    <row r="352" spans="1:10">
      <c r="A352">
        <v>5</v>
      </c>
      <c r="B352">
        <v>14</v>
      </c>
      <c r="C352">
        <v>90</v>
      </c>
      <c r="D352">
        <v>4</v>
      </c>
      <c r="E352">
        <v>0</v>
      </c>
      <c r="F352">
        <v>373.53006789949899</v>
      </c>
      <c r="G352">
        <v>2</v>
      </c>
      <c r="H352">
        <v>887.64919681868798</v>
      </c>
      <c r="I352">
        <v>0</v>
      </c>
      <c r="J352">
        <v>70.201537370681706</v>
      </c>
    </row>
    <row r="353" spans="1:10">
      <c r="A353">
        <v>5</v>
      </c>
      <c r="B353">
        <v>14</v>
      </c>
      <c r="C353">
        <v>90</v>
      </c>
      <c r="D353">
        <v>4</v>
      </c>
      <c r="E353">
        <v>1</v>
      </c>
      <c r="F353">
        <v>254.92904390261299</v>
      </c>
      <c r="G353">
        <v>1</v>
      </c>
      <c r="H353">
        <v>905.81722396764701</v>
      </c>
      <c r="I353">
        <v>0</v>
      </c>
      <c r="J353">
        <v>0.38420629501342701</v>
      </c>
    </row>
    <row r="354" spans="1:10">
      <c r="A354">
        <v>5</v>
      </c>
      <c r="B354">
        <v>14</v>
      </c>
      <c r="C354">
        <v>90</v>
      </c>
      <c r="D354">
        <v>4</v>
      </c>
      <c r="E354">
        <v>2</v>
      </c>
      <c r="F354">
        <v>390.64731871107398</v>
      </c>
      <c r="G354">
        <v>2</v>
      </c>
      <c r="H354">
        <v>963.954191931688</v>
      </c>
      <c r="I354">
        <v>0</v>
      </c>
      <c r="J354">
        <v>25.7353768348693</v>
      </c>
    </row>
    <row r="355" spans="1:10">
      <c r="A355">
        <v>5</v>
      </c>
      <c r="B355">
        <v>14</v>
      </c>
      <c r="C355">
        <v>90</v>
      </c>
      <c r="D355">
        <v>4</v>
      </c>
      <c r="E355">
        <v>3</v>
      </c>
      <c r="F355">
        <v>441.06789087264099</v>
      </c>
      <c r="G355">
        <v>2</v>
      </c>
      <c r="H355">
        <v>1205.55227817691</v>
      </c>
      <c r="I355">
        <v>0</v>
      </c>
      <c r="J355">
        <v>22.0327048301696</v>
      </c>
    </row>
    <row r="356" spans="1:10">
      <c r="A356">
        <v>5</v>
      </c>
      <c r="B356">
        <v>14</v>
      </c>
      <c r="C356">
        <v>90</v>
      </c>
      <c r="D356">
        <v>4</v>
      </c>
      <c r="E356">
        <v>4</v>
      </c>
      <c r="F356">
        <v>496.61096695673399</v>
      </c>
      <c r="G356">
        <v>2</v>
      </c>
      <c r="H356">
        <v>972.628633656337</v>
      </c>
      <c r="I356">
        <v>0</v>
      </c>
      <c r="J356">
        <v>16.134470939636198</v>
      </c>
    </row>
    <row r="357" spans="1:10">
      <c r="A357">
        <v>5</v>
      </c>
      <c r="B357">
        <v>14</v>
      </c>
      <c r="C357">
        <v>90</v>
      </c>
      <c r="D357">
        <v>5</v>
      </c>
      <c r="E357">
        <v>0</v>
      </c>
      <c r="F357">
        <v>394.66471623858502</v>
      </c>
      <c r="G357">
        <v>2</v>
      </c>
      <c r="H357">
        <v>757.24449981975204</v>
      </c>
      <c r="I357">
        <v>0</v>
      </c>
      <c r="J357">
        <v>53.569061279296797</v>
      </c>
    </row>
    <row r="358" spans="1:10">
      <c r="A358">
        <v>5</v>
      </c>
      <c r="B358">
        <v>14</v>
      </c>
      <c r="C358">
        <v>90</v>
      </c>
      <c r="D358">
        <v>5</v>
      </c>
      <c r="E358">
        <v>1</v>
      </c>
      <c r="F358">
        <v>245.12009865752401</v>
      </c>
      <c r="G358">
        <v>1</v>
      </c>
      <c r="H358">
        <v>834.63422458134801</v>
      </c>
      <c r="I358">
        <v>0</v>
      </c>
      <c r="J358">
        <v>0.86042857170104903</v>
      </c>
    </row>
    <row r="359" spans="1:10">
      <c r="A359">
        <v>5</v>
      </c>
      <c r="B359">
        <v>14</v>
      </c>
      <c r="C359">
        <v>90</v>
      </c>
      <c r="D359">
        <v>5</v>
      </c>
      <c r="E359">
        <v>2</v>
      </c>
      <c r="F359">
        <v>248.49139719977001</v>
      </c>
      <c r="G359">
        <v>1</v>
      </c>
      <c r="H359">
        <v>726.31192198262897</v>
      </c>
      <c r="I359">
        <v>0</v>
      </c>
      <c r="J359">
        <v>1.06089687347412</v>
      </c>
    </row>
    <row r="360" spans="1:10">
      <c r="A360">
        <v>5</v>
      </c>
      <c r="B360">
        <v>14</v>
      </c>
      <c r="C360">
        <v>90</v>
      </c>
      <c r="D360">
        <v>5</v>
      </c>
      <c r="E360">
        <v>3</v>
      </c>
      <c r="F360">
        <v>330.013336799721</v>
      </c>
      <c r="G360">
        <v>1</v>
      </c>
      <c r="H360">
        <v>980.40479737451994</v>
      </c>
      <c r="I360">
        <v>0</v>
      </c>
      <c r="J360">
        <v>1.4054696559905999</v>
      </c>
    </row>
    <row r="361" spans="1:10">
      <c r="A361">
        <v>5</v>
      </c>
      <c r="B361">
        <v>14</v>
      </c>
      <c r="C361">
        <v>90</v>
      </c>
      <c r="D361">
        <v>5</v>
      </c>
      <c r="E361">
        <v>4</v>
      </c>
      <c r="F361">
        <v>317.95407842681402</v>
      </c>
      <c r="G361">
        <v>1</v>
      </c>
      <c r="H361">
        <v>781.34430036569995</v>
      </c>
      <c r="I361">
        <v>0</v>
      </c>
      <c r="J361">
        <v>1.57759165763854</v>
      </c>
    </row>
    <row r="362" spans="1:10">
      <c r="A362">
        <v>6</v>
      </c>
      <c r="B362">
        <v>10</v>
      </c>
      <c r="C362">
        <v>30</v>
      </c>
      <c r="D362">
        <v>2</v>
      </c>
      <c r="E362">
        <v>0</v>
      </c>
      <c r="F362">
        <v>615.81939032245702</v>
      </c>
      <c r="G362">
        <v>3</v>
      </c>
      <c r="H362">
        <v>2046.4672763231799</v>
      </c>
      <c r="I362">
        <v>74.581360609738496</v>
      </c>
      <c r="J362">
        <v>121.7665579319</v>
      </c>
    </row>
    <row r="363" spans="1:10">
      <c r="A363">
        <v>6</v>
      </c>
      <c r="B363">
        <v>10</v>
      </c>
      <c r="C363">
        <v>30</v>
      </c>
      <c r="D363">
        <v>2</v>
      </c>
      <c r="E363">
        <v>1</v>
      </c>
      <c r="F363">
        <v>511.00142324917499</v>
      </c>
      <c r="G363">
        <v>2</v>
      </c>
      <c r="H363">
        <v>2056.3920123007501</v>
      </c>
      <c r="I363">
        <v>23.301425835020598</v>
      </c>
      <c r="J363">
        <v>123.98613286018301</v>
      </c>
    </row>
    <row r="364" spans="1:10">
      <c r="A364">
        <v>6</v>
      </c>
      <c r="B364">
        <v>10</v>
      </c>
      <c r="C364">
        <v>30</v>
      </c>
      <c r="D364">
        <v>2</v>
      </c>
      <c r="E364">
        <v>2</v>
      </c>
      <c r="F364">
        <v>593.955689552335</v>
      </c>
      <c r="G364">
        <v>3</v>
      </c>
      <c r="H364">
        <v>2174.30726349417</v>
      </c>
      <c r="I364">
        <v>51.521213301087101</v>
      </c>
      <c r="J364">
        <v>188.831549167633</v>
      </c>
    </row>
    <row r="365" spans="1:10">
      <c r="A365">
        <v>6</v>
      </c>
      <c r="B365">
        <v>10</v>
      </c>
      <c r="C365">
        <v>30</v>
      </c>
      <c r="D365">
        <v>2</v>
      </c>
      <c r="E365">
        <v>3</v>
      </c>
      <c r="F365">
        <v>710.03407322762303</v>
      </c>
      <c r="G365">
        <v>3</v>
      </c>
      <c r="H365">
        <v>2628.31808286671</v>
      </c>
      <c r="I365">
        <v>70.154099004471107</v>
      </c>
      <c r="J365">
        <v>146.20662403106601</v>
      </c>
    </row>
    <row r="366" spans="1:10">
      <c r="A366">
        <v>6</v>
      </c>
      <c r="B366">
        <v>10</v>
      </c>
      <c r="C366">
        <v>30</v>
      </c>
      <c r="D366">
        <v>2</v>
      </c>
      <c r="E366">
        <v>4</v>
      </c>
      <c r="F366">
        <v>791.29256098158396</v>
      </c>
      <c r="G366">
        <v>3</v>
      </c>
      <c r="H366">
        <v>2768.22148319898</v>
      </c>
      <c r="I366">
        <v>63.088678130385603</v>
      </c>
      <c r="J366">
        <v>300.04096937179497</v>
      </c>
    </row>
    <row r="367" spans="1:10">
      <c r="A367">
        <v>6</v>
      </c>
      <c r="B367">
        <v>10</v>
      </c>
      <c r="C367">
        <v>30</v>
      </c>
      <c r="D367">
        <v>3</v>
      </c>
      <c r="E367">
        <v>0</v>
      </c>
      <c r="F367">
        <v>433.58920448760199</v>
      </c>
      <c r="G367">
        <v>2</v>
      </c>
      <c r="H367">
        <v>1238.2790833553099</v>
      </c>
      <c r="I367">
        <v>47.601382274415698</v>
      </c>
      <c r="J367">
        <v>140.40833425521799</v>
      </c>
    </row>
    <row r="368" spans="1:10">
      <c r="A368">
        <v>6</v>
      </c>
      <c r="B368">
        <v>10</v>
      </c>
      <c r="C368">
        <v>30</v>
      </c>
      <c r="D368">
        <v>3</v>
      </c>
      <c r="E368">
        <v>1</v>
      </c>
      <c r="F368">
        <v>467.48980662066498</v>
      </c>
      <c r="G368">
        <v>2</v>
      </c>
      <c r="H368">
        <v>1510.32841983612</v>
      </c>
      <c r="I368">
        <v>57.196013179723799</v>
      </c>
      <c r="J368">
        <v>266.51571393013</v>
      </c>
    </row>
    <row r="369" spans="1:10">
      <c r="A369">
        <v>6</v>
      </c>
      <c r="B369">
        <v>10</v>
      </c>
      <c r="C369">
        <v>30</v>
      </c>
      <c r="D369">
        <v>3</v>
      </c>
      <c r="E369">
        <v>2</v>
      </c>
      <c r="F369">
        <v>460.82276555036299</v>
      </c>
      <c r="G369">
        <v>2</v>
      </c>
      <c r="H369">
        <v>1517.1585312178599</v>
      </c>
      <c r="I369">
        <v>47.806352792561398</v>
      </c>
      <c r="J369">
        <v>120.568038225173</v>
      </c>
    </row>
    <row r="370" spans="1:10">
      <c r="A370">
        <v>6</v>
      </c>
      <c r="B370">
        <v>10</v>
      </c>
      <c r="C370">
        <v>30</v>
      </c>
      <c r="D370">
        <v>3</v>
      </c>
      <c r="E370">
        <v>3</v>
      </c>
      <c r="F370">
        <v>499.79589037697099</v>
      </c>
      <c r="G370">
        <v>2</v>
      </c>
      <c r="H370">
        <v>1729.09952243015</v>
      </c>
      <c r="I370">
        <v>35.425504827569497</v>
      </c>
      <c r="J370">
        <v>300.00997376441899</v>
      </c>
    </row>
    <row r="371" spans="1:10">
      <c r="A371">
        <v>6</v>
      </c>
      <c r="B371">
        <v>10</v>
      </c>
      <c r="C371">
        <v>30</v>
      </c>
      <c r="D371">
        <v>3</v>
      </c>
      <c r="E371">
        <v>4</v>
      </c>
      <c r="F371">
        <v>600.77606153497595</v>
      </c>
      <c r="G371">
        <v>2</v>
      </c>
      <c r="H371">
        <v>1866.21377197739</v>
      </c>
      <c r="I371">
        <v>61.242124844137699</v>
      </c>
      <c r="J371">
        <v>161.18247485160799</v>
      </c>
    </row>
    <row r="372" spans="1:10">
      <c r="A372">
        <v>6</v>
      </c>
      <c r="B372">
        <v>10</v>
      </c>
      <c r="C372">
        <v>30</v>
      </c>
      <c r="D372">
        <v>4</v>
      </c>
      <c r="E372">
        <v>0</v>
      </c>
      <c r="F372">
        <v>395.73481941978599</v>
      </c>
      <c r="G372">
        <v>2</v>
      </c>
      <c r="H372">
        <v>1026.2699505826299</v>
      </c>
      <c r="I372">
        <v>62.115403484664199</v>
      </c>
      <c r="J372">
        <v>155.38536596298201</v>
      </c>
    </row>
    <row r="373" spans="1:10">
      <c r="A373">
        <v>6</v>
      </c>
      <c r="B373">
        <v>10</v>
      </c>
      <c r="C373">
        <v>30</v>
      </c>
      <c r="D373">
        <v>4</v>
      </c>
      <c r="E373">
        <v>1</v>
      </c>
      <c r="F373">
        <v>260.03522482375098</v>
      </c>
      <c r="G373">
        <v>1</v>
      </c>
      <c r="H373">
        <v>1024.4740315828701</v>
      </c>
      <c r="I373">
        <v>0</v>
      </c>
      <c r="J373">
        <v>11.788545608520501</v>
      </c>
    </row>
    <row r="374" spans="1:10">
      <c r="A374">
        <v>6</v>
      </c>
      <c r="B374">
        <v>10</v>
      </c>
      <c r="C374">
        <v>30</v>
      </c>
      <c r="D374">
        <v>4</v>
      </c>
      <c r="E374">
        <v>2</v>
      </c>
      <c r="F374">
        <v>327.73015414608</v>
      </c>
      <c r="G374">
        <v>2</v>
      </c>
      <c r="H374">
        <v>1167.79850795061</v>
      </c>
      <c r="I374">
        <v>55.044753447454497</v>
      </c>
      <c r="J374">
        <v>122.514201402664</v>
      </c>
    </row>
    <row r="375" spans="1:10">
      <c r="A375">
        <v>6</v>
      </c>
      <c r="B375">
        <v>10</v>
      </c>
      <c r="C375">
        <v>30</v>
      </c>
      <c r="D375">
        <v>4</v>
      </c>
      <c r="E375">
        <v>3</v>
      </c>
      <c r="F375">
        <v>411.98617184455901</v>
      </c>
      <c r="G375">
        <v>2</v>
      </c>
      <c r="H375">
        <v>1434.2163538127099</v>
      </c>
      <c r="I375">
        <v>60.684084391148602</v>
      </c>
      <c r="J375">
        <v>171.392529249191</v>
      </c>
    </row>
    <row r="376" spans="1:10">
      <c r="A376">
        <v>6</v>
      </c>
      <c r="B376">
        <v>10</v>
      </c>
      <c r="C376">
        <v>30</v>
      </c>
      <c r="D376">
        <v>4</v>
      </c>
      <c r="E376">
        <v>4</v>
      </c>
      <c r="F376">
        <v>509.99235398742599</v>
      </c>
      <c r="G376">
        <v>2</v>
      </c>
      <c r="H376">
        <v>1373.76735122532</v>
      </c>
      <c r="I376">
        <v>52.033981974121701</v>
      </c>
      <c r="J376">
        <v>124.342866420745</v>
      </c>
    </row>
    <row r="377" spans="1:10">
      <c r="A377">
        <v>6</v>
      </c>
      <c r="B377">
        <v>10</v>
      </c>
      <c r="C377">
        <v>30</v>
      </c>
      <c r="D377">
        <v>5</v>
      </c>
      <c r="E377">
        <v>0</v>
      </c>
      <c r="F377">
        <v>300.05411466096302</v>
      </c>
      <c r="G377">
        <v>1</v>
      </c>
      <c r="H377">
        <v>791.86110519668205</v>
      </c>
      <c r="I377">
        <v>0</v>
      </c>
      <c r="J377">
        <v>7.8125715255737296</v>
      </c>
    </row>
    <row r="378" spans="1:10">
      <c r="A378">
        <v>6</v>
      </c>
      <c r="B378">
        <v>10</v>
      </c>
      <c r="C378">
        <v>30</v>
      </c>
      <c r="D378">
        <v>5</v>
      </c>
      <c r="E378">
        <v>1</v>
      </c>
      <c r="F378">
        <v>233.55571226593199</v>
      </c>
      <c r="G378">
        <v>1</v>
      </c>
      <c r="H378">
        <v>948.37924538347499</v>
      </c>
      <c r="I378" s="1">
        <v>1.5930935292593E-6</v>
      </c>
      <c r="J378">
        <v>51.424601793289099</v>
      </c>
    </row>
    <row r="379" spans="1:10">
      <c r="A379">
        <v>6</v>
      </c>
      <c r="B379">
        <v>10</v>
      </c>
      <c r="C379">
        <v>30</v>
      </c>
      <c r="D379">
        <v>5</v>
      </c>
      <c r="E379">
        <v>2</v>
      </c>
      <c r="F379">
        <v>257.12929519028</v>
      </c>
      <c r="G379">
        <v>1</v>
      </c>
      <c r="H379">
        <v>964.72719023167895</v>
      </c>
      <c r="I379">
        <v>0</v>
      </c>
      <c r="J379">
        <v>35.4306192398071</v>
      </c>
    </row>
    <row r="380" spans="1:10">
      <c r="A380">
        <v>6</v>
      </c>
      <c r="B380">
        <v>10</v>
      </c>
      <c r="C380">
        <v>30</v>
      </c>
      <c r="D380">
        <v>5</v>
      </c>
      <c r="E380">
        <v>3</v>
      </c>
      <c r="F380">
        <v>326.720727411719</v>
      </c>
      <c r="G380">
        <v>1</v>
      </c>
      <c r="H380">
        <v>1130.77139193722</v>
      </c>
      <c r="I380">
        <v>0</v>
      </c>
      <c r="J380">
        <v>32.813445806503204</v>
      </c>
    </row>
    <row r="381" spans="1:10">
      <c r="A381">
        <v>6</v>
      </c>
      <c r="B381">
        <v>10</v>
      </c>
      <c r="C381">
        <v>30</v>
      </c>
      <c r="D381">
        <v>5</v>
      </c>
      <c r="E381">
        <v>4</v>
      </c>
      <c r="F381">
        <v>329.90377879477802</v>
      </c>
      <c r="G381">
        <v>1</v>
      </c>
      <c r="H381">
        <v>1104.56459842156</v>
      </c>
      <c r="I381">
        <v>0</v>
      </c>
      <c r="J381">
        <v>13.696440935134801</v>
      </c>
    </row>
    <row r="382" spans="1:10">
      <c r="A382">
        <v>6</v>
      </c>
      <c r="B382">
        <v>10</v>
      </c>
      <c r="C382">
        <v>60</v>
      </c>
      <c r="D382">
        <v>2</v>
      </c>
      <c r="E382">
        <v>0</v>
      </c>
      <c r="F382">
        <v>723.47430846743703</v>
      </c>
      <c r="G382">
        <v>3</v>
      </c>
      <c r="H382">
        <v>2053.0660118701098</v>
      </c>
      <c r="I382">
        <v>65.483675133852998</v>
      </c>
      <c r="J382">
        <v>142.45122814178399</v>
      </c>
    </row>
    <row r="383" spans="1:10">
      <c r="A383">
        <v>6</v>
      </c>
      <c r="B383">
        <v>10</v>
      </c>
      <c r="C383">
        <v>60</v>
      </c>
      <c r="D383">
        <v>2</v>
      </c>
      <c r="E383">
        <v>1</v>
      </c>
      <c r="F383">
        <v>541.00142324917704</v>
      </c>
      <c r="G383">
        <v>2</v>
      </c>
      <c r="H383">
        <v>2180.15387558977</v>
      </c>
      <c r="I383">
        <v>45.099644067759002</v>
      </c>
      <c r="J383">
        <v>122.36366534232999</v>
      </c>
    </row>
    <row r="384" spans="1:10">
      <c r="A384">
        <v>6</v>
      </c>
      <c r="B384">
        <v>10</v>
      </c>
      <c r="C384">
        <v>60</v>
      </c>
      <c r="D384">
        <v>2</v>
      </c>
      <c r="E384">
        <v>2</v>
      </c>
      <c r="F384">
        <v>648.33457576374803</v>
      </c>
      <c r="G384">
        <v>3</v>
      </c>
      <c r="H384">
        <v>2355.9899077733298</v>
      </c>
      <c r="I384">
        <v>53.147032163991597</v>
      </c>
      <c r="J384">
        <v>213.18479537963799</v>
      </c>
    </row>
    <row r="385" spans="1:10">
      <c r="A385">
        <v>6</v>
      </c>
      <c r="B385">
        <v>10</v>
      </c>
      <c r="C385">
        <v>60</v>
      </c>
      <c r="D385">
        <v>2</v>
      </c>
      <c r="E385">
        <v>3</v>
      </c>
      <c r="F385">
        <v>729.69152607829596</v>
      </c>
      <c r="G385">
        <v>3</v>
      </c>
      <c r="H385">
        <v>2816.59651920752</v>
      </c>
      <c r="I385">
        <v>69.604915478992993</v>
      </c>
      <c r="J385">
        <v>137.188200473785</v>
      </c>
    </row>
    <row r="386" spans="1:10">
      <c r="A386">
        <v>6</v>
      </c>
      <c r="B386">
        <v>10</v>
      </c>
      <c r="C386">
        <v>60</v>
      </c>
      <c r="D386">
        <v>2</v>
      </c>
      <c r="E386">
        <v>4</v>
      </c>
      <c r="F386">
        <v>841.87149266323399</v>
      </c>
      <c r="G386">
        <v>3</v>
      </c>
      <c r="H386">
        <v>2915.5766093622201</v>
      </c>
      <c r="I386">
        <v>56.020541080382898</v>
      </c>
      <c r="J386">
        <v>138.31341314315699</v>
      </c>
    </row>
    <row r="387" spans="1:10">
      <c r="A387">
        <v>6</v>
      </c>
      <c r="B387">
        <v>10</v>
      </c>
      <c r="C387">
        <v>60</v>
      </c>
      <c r="D387">
        <v>3</v>
      </c>
      <c r="E387">
        <v>0</v>
      </c>
      <c r="F387">
        <v>463.58920448760102</v>
      </c>
      <c r="G387">
        <v>2</v>
      </c>
      <c r="H387">
        <v>1320.40139325575</v>
      </c>
      <c r="I387">
        <v>34.730534805885803</v>
      </c>
      <c r="J387">
        <v>144.127782344818</v>
      </c>
    </row>
    <row r="388" spans="1:10">
      <c r="A388">
        <v>6</v>
      </c>
      <c r="B388">
        <v>10</v>
      </c>
      <c r="C388">
        <v>60</v>
      </c>
      <c r="D388">
        <v>3</v>
      </c>
      <c r="E388">
        <v>1</v>
      </c>
      <c r="F388">
        <v>482.47285795662702</v>
      </c>
      <c r="G388">
        <v>2</v>
      </c>
      <c r="H388">
        <v>1494.51769896465</v>
      </c>
      <c r="I388">
        <v>50.549027754694301</v>
      </c>
      <c r="J388">
        <v>155.53564763069099</v>
      </c>
    </row>
    <row r="389" spans="1:10">
      <c r="A389">
        <v>6</v>
      </c>
      <c r="B389">
        <v>10</v>
      </c>
      <c r="C389">
        <v>60</v>
      </c>
      <c r="D389">
        <v>3</v>
      </c>
      <c r="E389">
        <v>2</v>
      </c>
      <c r="F389">
        <v>440.52005999703601</v>
      </c>
      <c r="G389">
        <v>2</v>
      </c>
      <c r="H389">
        <v>1617.8771078611301</v>
      </c>
      <c r="I389">
        <v>46.683089683568198</v>
      </c>
      <c r="J389">
        <v>123.76143264770501</v>
      </c>
    </row>
    <row r="390" spans="1:10">
      <c r="A390">
        <v>6</v>
      </c>
      <c r="B390">
        <v>10</v>
      </c>
      <c r="C390">
        <v>60</v>
      </c>
      <c r="D390">
        <v>3</v>
      </c>
      <c r="E390">
        <v>3</v>
      </c>
      <c r="F390">
        <v>529.79590680741705</v>
      </c>
      <c r="G390">
        <v>2</v>
      </c>
      <c r="H390">
        <v>1808.35001723143</v>
      </c>
      <c r="I390">
        <v>50.170821867963497</v>
      </c>
      <c r="J390">
        <v>149.16442394256501</v>
      </c>
    </row>
    <row r="391" spans="1:10">
      <c r="A391">
        <v>6</v>
      </c>
      <c r="B391">
        <v>10</v>
      </c>
      <c r="C391">
        <v>60</v>
      </c>
      <c r="D391">
        <v>3</v>
      </c>
      <c r="E391">
        <v>4</v>
      </c>
      <c r="F391">
        <v>641.89416092685303</v>
      </c>
      <c r="G391">
        <v>2</v>
      </c>
      <c r="H391">
        <v>1907.03505605644</v>
      </c>
      <c r="I391">
        <v>48.941975809144502</v>
      </c>
      <c r="J391">
        <v>259.10664629936201</v>
      </c>
    </row>
    <row r="392" spans="1:10">
      <c r="A392">
        <v>6</v>
      </c>
      <c r="B392">
        <v>10</v>
      </c>
      <c r="C392">
        <v>60</v>
      </c>
      <c r="D392">
        <v>4</v>
      </c>
      <c r="E392">
        <v>0</v>
      </c>
      <c r="F392">
        <v>447.213175508701</v>
      </c>
      <c r="G392">
        <v>2</v>
      </c>
      <c r="H392">
        <v>1073.0673765650199</v>
      </c>
      <c r="I392">
        <v>53.691090027112097</v>
      </c>
      <c r="J392">
        <v>150.02430081367399</v>
      </c>
    </row>
    <row r="393" spans="1:10">
      <c r="A393">
        <v>6</v>
      </c>
      <c r="B393">
        <v>10</v>
      </c>
      <c r="C393">
        <v>60</v>
      </c>
      <c r="D393">
        <v>4</v>
      </c>
      <c r="E393">
        <v>1</v>
      </c>
      <c r="F393">
        <v>260.03522482375098</v>
      </c>
      <c r="G393">
        <v>1</v>
      </c>
      <c r="H393">
        <v>1024.4740315828701</v>
      </c>
      <c r="I393">
        <v>0</v>
      </c>
      <c r="J393">
        <v>11.101817369460999</v>
      </c>
    </row>
    <row r="394" spans="1:10">
      <c r="A394">
        <v>6</v>
      </c>
      <c r="B394">
        <v>10</v>
      </c>
      <c r="C394">
        <v>60</v>
      </c>
      <c r="D394">
        <v>4</v>
      </c>
      <c r="E394">
        <v>2</v>
      </c>
      <c r="F394">
        <v>357.73014460496699</v>
      </c>
      <c r="G394">
        <v>2</v>
      </c>
      <c r="H394">
        <v>1209.05476203594</v>
      </c>
      <c r="I394">
        <v>37.962825298150101</v>
      </c>
      <c r="J394">
        <v>300.04000949859602</v>
      </c>
    </row>
    <row r="395" spans="1:10">
      <c r="A395">
        <v>6</v>
      </c>
      <c r="B395">
        <v>10</v>
      </c>
      <c r="C395">
        <v>60</v>
      </c>
      <c r="D395">
        <v>4</v>
      </c>
      <c r="E395">
        <v>3</v>
      </c>
      <c r="F395">
        <v>437.72707606972699</v>
      </c>
      <c r="G395">
        <v>2</v>
      </c>
      <c r="H395">
        <v>1497.0766710590001</v>
      </c>
      <c r="I395">
        <v>54.778400128444297</v>
      </c>
      <c r="J395">
        <v>196.830849409103</v>
      </c>
    </row>
    <row r="396" spans="1:10">
      <c r="A396">
        <v>6</v>
      </c>
      <c r="B396">
        <v>10</v>
      </c>
      <c r="C396">
        <v>60</v>
      </c>
      <c r="D396">
        <v>4</v>
      </c>
      <c r="E396">
        <v>4</v>
      </c>
      <c r="F396">
        <v>543.070634213076</v>
      </c>
      <c r="G396">
        <v>2</v>
      </c>
      <c r="H396">
        <v>1490.7845579080599</v>
      </c>
      <c r="I396">
        <v>57.705171707425301</v>
      </c>
      <c r="J396">
        <v>162.62226533889699</v>
      </c>
    </row>
    <row r="397" spans="1:10">
      <c r="A397">
        <v>6</v>
      </c>
      <c r="B397">
        <v>10</v>
      </c>
      <c r="C397">
        <v>60</v>
      </c>
      <c r="D397">
        <v>5</v>
      </c>
      <c r="E397">
        <v>0</v>
      </c>
      <c r="F397">
        <v>300.05411466096302</v>
      </c>
      <c r="G397">
        <v>1</v>
      </c>
      <c r="H397">
        <v>791.86110519668205</v>
      </c>
      <c r="I397">
        <v>0</v>
      </c>
      <c r="J397">
        <v>7.8425416946411097</v>
      </c>
    </row>
    <row r="398" spans="1:10">
      <c r="A398">
        <v>6</v>
      </c>
      <c r="B398">
        <v>10</v>
      </c>
      <c r="C398">
        <v>60</v>
      </c>
      <c r="D398">
        <v>5</v>
      </c>
      <c r="E398">
        <v>1</v>
      </c>
      <c r="F398">
        <v>233.55571226593199</v>
      </c>
      <c r="G398">
        <v>1</v>
      </c>
      <c r="H398">
        <v>948.37924538347499</v>
      </c>
      <c r="I398" s="1">
        <v>1.5930935292593E-6</v>
      </c>
      <c r="J398">
        <v>51.535533666610696</v>
      </c>
    </row>
    <row r="399" spans="1:10">
      <c r="A399">
        <v>6</v>
      </c>
      <c r="B399">
        <v>10</v>
      </c>
      <c r="C399">
        <v>60</v>
      </c>
      <c r="D399">
        <v>5</v>
      </c>
      <c r="E399">
        <v>2</v>
      </c>
      <c r="F399">
        <v>257.12929519028</v>
      </c>
      <c r="G399">
        <v>1</v>
      </c>
      <c r="H399">
        <v>964.72719023167895</v>
      </c>
      <c r="I399">
        <v>0</v>
      </c>
      <c r="J399">
        <v>35.003982543945298</v>
      </c>
    </row>
    <row r="400" spans="1:10">
      <c r="A400">
        <v>6</v>
      </c>
      <c r="B400">
        <v>10</v>
      </c>
      <c r="C400">
        <v>60</v>
      </c>
      <c r="D400">
        <v>5</v>
      </c>
      <c r="E400">
        <v>3</v>
      </c>
      <c r="F400">
        <v>326.720727411719</v>
      </c>
      <c r="G400">
        <v>1</v>
      </c>
      <c r="H400">
        <v>1130.77139193722</v>
      </c>
      <c r="I400">
        <v>0</v>
      </c>
      <c r="J400">
        <v>32.568463563919003</v>
      </c>
    </row>
    <row r="401" spans="1:10">
      <c r="A401">
        <v>6</v>
      </c>
      <c r="B401">
        <v>10</v>
      </c>
      <c r="C401">
        <v>60</v>
      </c>
      <c r="D401">
        <v>5</v>
      </c>
      <c r="E401">
        <v>4</v>
      </c>
      <c r="F401">
        <v>329.90377879477802</v>
      </c>
      <c r="G401">
        <v>1</v>
      </c>
      <c r="H401">
        <v>1104.56459842156</v>
      </c>
      <c r="I401">
        <v>0</v>
      </c>
      <c r="J401">
        <v>13.724913358688299</v>
      </c>
    </row>
    <row r="402" spans="1:10">
      <c r="A402">
        <v>6</v>
      </c>
      <c r="B402">
        <v>10</v>
      </c>
      <c r="C402">
        <v>90</v>
      </c>
      <c r="D402">
        <v>2</v>
      </c>
      <c r="E402">
        <v>0</v>
      </c>
      <c r="F402">
        <v>783.49031922515405</v>
      </c>
      <c r="G402">
        <v>3</v>
      </c>
      <c r="H402">
        <v>2316.8723572377598</v>
      </c>
      <c r="I402">
        <v>73.444107006199403</v>
      </c>
      <c r="J402">
        <v>124.67486739158601</v>
      </c>
    </row>
    <row r="403" spans="1:10">
      <c r="A403">
        <v>6</v>
      </c>
      <c r="B403">
        <v>10</v>
      </c>
      <c r="C403">
        <v>90</v>
      </c>
      <c r="D403">
        <v>2</v>
      </c>
      <c r="E403">
        <v>1</v>
      </c>
      <c r="F403">
        <v>639.45909657023105</v>
      </c>
      <c r="G403">
        <v>2</v>
      </c>
      <c r="H403">
        <v>2299.1117157040999</v>
      </c>
      <c r="I403">
        <v>33.359874991815197</v>
      </c>
      <c r="J403">
        <v>245.047164440155</v>
      </c>
    </row>
    <row r="404" spans="1:10">
      <c r="A404">
        <v>6</v>
      </c>
      <c r="B404">
        <v>10</v>
      </c>
      <c r="C404">
        <v>90</v>
      </c>
      <c r="D404">
        <v>2</v>
      </c>
      <c r="E404">
        <v>2</v>
      </c>
      <c r="F404">
        <v>668.07348021244604</v>
      </c>
      <c r="G404">
        <v>3</v>
      </c>
      <c r="H404">
        <v>2500.06573988021</v>
      </c>
      <c r="I404">
        <v>64.974206787056403</v>
      </c>
      <c r="J404">
        <v>300.01475167274401</v>
      </c>
    </row>
    <row r="405" spans="1:10">
      <c r="A405">
        <v>6</v>
      </c>
      <c r="B405">
        <v>10</v>
      </c>
      <c r="C405">
        <v>90</v>
      </c>
      <c r="D405">
        <v>2</v>
      </c>
      <c r="E405">
        <v>3</v>
      </c>
      <c r="F405">
        <v>884.85850894699399</v>
      </c>
      <c r="G405">
        <v>3</v>
      </c>
      <c r="H405">
        <v>2959.0875407456701</v>
      </c>
      <c r="I405">
        <v>65.732317745219305</v>
      </c>
      <c r="J405">
        <v>147.810206890106</v>
      </c>
    </row>
    <row r="406" spans="1:10">
      <c r="A406">
        <v>6</v>
      </c>
      <c r="B406">
        <v>10</v>
      </c>
      <c r="C406">
        <v>90</v>
      </c>
      <c r="D406">
        <v>2</v>
      </c>
      <c r="E406">
        <v>4</v>
      </c>
      <c r="F406">
        <v>963.84155084939198</v>
      </c>
      <c r="G406">
        <v>3</v>
      </c>
      <c r="H406">
        <v>3016.9818496162102</v>
      </c>
      <c r="I406">
        <v>47.359028104159997</v>
      </c>
      <c r="J406">
        <v>268.93818569183298</v>
      </c>
    </row>
    <row r="407" spans="1:10">
      <c r="A407">
        <v>6</v>
      </c>
      <c r="B407">
        <v>10</v>
      </c>
      <c r="C407">
        <v>90</v>
      </c>
      <c r="D407">
        <v>3</v>
      </c>
      <c r="E407">
        <v>0</v>
      </c>
      <c r="F407">
        <v>493.58920448760102</v>
      </c>
      <c r="G407">
        <v>2</v>
      </c>
      <c r="H407">
        <v>1402.5237031562001</v>
      </c>
      <c r="I407">
        <v>47.354478483142202</v>
      </c>
      <c r="J407">
        <v>173.926303148269</v>
      </c>
    </row>
    <row r="408" spans="1:10">
      <c r="A408">
        <v>6</v>
      </c>
      <c r="B408">
        <v>10</v>
      </c>
      <c r="C408">
        <v>90</v>
      </c>
      <c r="D408">
        <v>3</v>
      </c>
      <c r="E408">
        <v>1</v>
      </c>
      <c r="F408">
        <v>510.62625584169501</v>
      </c>
      <c r="G408">
        <v>2</v>
      </c>
      <c r="H408">
        <v>1550.73937542933</v>
      </c>
      <c r="I408">
        <v>57.166137815137503</v>
      </c>
      <c r="J408">
        <v>143.423177242279</v>
      </c>
    </row>
    <row r="409" spans="1:10">
      <c r="A409">
        <v>6</v>
      </c>
      <c r="B409">
        <v>10</v>
      </c>
      <c r="C409">
        <v>90</v>
      </c>
      <c r="D409">
        <v>3</v>
      </c>
      <c r="E409">
        <v>2</v>
      </c>
      <c r="F409">
        <v>481.87442767974397</v>
      </c>
      <c r="G409">
        <v>2</v>
      </c>
      <c r="H409">
        <v>1713.32939359441</v>
      </c>
      <c r="I409">
        <v>26.229079117924201</v>
      </c>
      <c r="J409">
        <v>300.01911234855601</v>
      </c>
    </row>
    <row r="410" spans="1:10">
      <c r="A410">
        <v>6</v>
      </c>
      <c r="B410">
        <v>10</v>
      </c>
      <c r="C410">
        <v>90</v>
      </c>
      <c r="D410">
        <v>3</v>
      </c>
      <c r="E410">
        <v>3</v>
      </c>
      <c r="F410">
        <v>534.99952151300499</v>
      </c>
      <c r="G410">
        <v>2</v>
      </c>
      <c r="H410">
        <v>1888.4278995268101</v>
      </c>
      <c r="I410">
        <v>30.858534271186699</v>
      </c>
      <c r="J410">
        <v>300.04761791229203</v>
      </c>
    </row>
    <row r="411" spans="1:10">
      <c r="A411">
        <v>6</v>
      </c>
      <c r="B411">
        <v>10</v>
      </c>
      <c r="C411">
        <v>90</v>
      </c>
      <c r="D411">
        <v>3</v>
      </c>
      <c r="E411">
        <v>4</v>
      </c>
      <c r="F411">
        <v>671.894271263973</v>
      </c>
      <c r="G411">
        <v>2</v>
      </c>
      <c r="H411">
        <v>1970.53329175004</v>
      </c>
      <c r="I411">
        <v>45.777633978601997</v>
      </c>
      <c r="J411">
        <v>300.015070915222</v>
      </c>
    </row>
    <row r="412" spans="1:10">
      <c r="A412">
        <v>6</v>
      </c>
      <c r="B412">
        <v>10</v>
      </c>
      <c r="C412">
        <v>90</v>
      </c>
      <c r="D412">
        <v>4</v>
      </c>
      <c r="E412">
        <v>0</v>
      </c>
      <c r="F412">
        <v>390.43326518588799</v>
      </c>
      <c r="G412">
        <v>2</v>
      </c>
      <c r="H412">
        <v>1104.87323073418</v>
      </c>
      <c r="I412">
        <v>49.772229083725001</v>
      </c>
      <c r="J412">
        <v>217.214208126068</v>
      </c>
    </row>
    <row r="413" spans="1:10">
      <c r="A413">
        <v>6</v>
      </c>
      <c r="B413">
        <v>10</v>
      </c>
      <c r="C413">
        <v>90</v>
      </c>
      <c r="D413">
        <v>4</v>
      </c>
      <c r="E413">
        <v>1</v>
      </c>
      <c r="F413">
        <v>260.03522482375098</v>
      </c>
      <c r="G413">
        <v>1</v>
      </c>
      <c r="H413">
        <v>1024.4740315828701</v>
      </c>
      <c r="I413">
        <v>0</v>
      </c>
      <c r="J413">
        <v>10.5428121089935</v>
      </c>
    </row>
    <row r="414" spans="1:10">
      <c r="A414">
        <v>6</v>
      </c>
      <c r="B414">
        <v>10</v>
      </c>
      <c r="C414">
        <v>90</v>
      </c>
      <c r="D414">
        <v>4</v>
      </c>
      <c r="E414">
        <v>2</v>
      </c>
      <c r="F414">
        <v>387.73014460496</v>
      </c>
      <c r="G414">
        <v>2</v>
      </c>
      <c r="H414">
        <v>1250.3111306312801</v>
      </c>
      <c r="I414">
        <v>41.350119641644199</v>
      </c>
      <c r="J414">
        <v>247.98856949806199</v>
      </c>
    </row>
    <row r="415" spans="1:10">
      <c r="A415">
        <v>6</v>
      </c>
      <c r="B415">
        <v>10</v>
      </c>
      <c r="C415">
        <v>90</v>
      </c>
      <c r="D415">
        <v>4</v>
      </c>
      <c r="E415">
        <v>3</v>
      </c>
      <c r="F415">
        <v>468.79032596081299</v>
      </c>
      <c r="G415">
        <v>2</v>
      </c>
      <c r="H415">
        <v>1498.4959518477899</v>
      </c>
      <c r="I415">
        <v>42.449330639703099</v>
      </c>
      <c r="J415">
        <v>171.92679738998399</v>
      </c>
    </row>
    <row r="416" spans="1:10">
      <c r="A416">
        <v>6</v>
      </c>
      <c r="B416">
        <v>10</v>
      </c>
      <c r="C416">
        <v>90</v>
      </c>
      <c r="D416">
        <v>4</v>
      </c>
      <c r="E416">
        <v>4</v>
      </c>
      <c r="F416">
        <v>569.99235398742599</v>
      </c>
      <c r="G416">
        <v>2</v>
      </c>
      <c r="H416">
        <v>1439.7795568321301</v>
      </c>
      <c r="I416">
        <v>39.2373330490854</v>
      </c>
      <c r="J416">
        <v>213.74858689308101</v>
      </c>
    </row>
    <row r="417" spans="1:10">
      <c r="A417">
        <v>6</v>
      </c>
      <c r="B417">
        <v>10</v>
      </c>
      <c r="C417">
        <v>90</v>
      </c>
      <c r="D417">
        <v>5</v>
      </c>
      <c r="E417">
        <v>0</v>
      </c>
      <c r="F417">
        <v>300.05411466096302</v>
      </c>
      <c r="G417">
        <v>1</v>
      </c>
      <c r="H417">
        <v>791.86110519668205</v>
      </c>
      <c r="I417">
        <v>0</v>
      </c>
      <c r="J417">
        <v>7.8491673469543404</v>
      </c>
    </row>
    <row r="418" spans="1:10">
      <c r="A418">
        <v>6</v>
      </c>
      <c r="B418">
        <v>10</v>
      </c>
      <c r="C418">
        <v>90</v>
      </c>
      <c r="D418">
        <v>5</v>
      </c>
      <c r="E418">
        <v>1</v>
      </c>
      <c r="F418">
        <v>233.55571226593199</v>
      </c>
      <c r="G418">
        <v>1</v>
      </c>
      <c r="H418">
        <v>948.37924538347499</v>
      </c>
      <c r="I418" s="1">
        <v>1.5930935292593E-6</v>
      </c>
      <c r="J418">
        <v>52.145991563796997</v>
      </c>
    </row>
    <row r="419" spans="1:10">
      <c r="A419">
        <v>6</v>
      </c>
      <c r="B419">
        <v>10</v>
      </c>
      <c r="C419">
        <v>90</v>
      </c>
      <c r="D419">
        <v>5</v>
      </c>
      <c r="E419">
        <v>2</v>
      </c>
      <c r="F419">
        <v>257.12929519028</v>
      </c>
      <c r="G419">
        <v>1</v>
      </c>
      <c r="H419">
        <v>964.72719023167895</v>
      </c>
      <c r="I419">
        <v>0</v>
      </c>
      <c r="J419">
        <v>35.426588296890202</v>
      </c>
    </row>
    <row r="420" spans="1:10">
      <c r="A420">
        <v>6</v>
      </c>
      <c r="B420">
        <v>10</v>
      </c>
      <c r="C420">
        <v>90</v>
      </c>
      <c r="D420">
        <v>5</v>
      </c>
      <c r="E420">
        <v>3</v>
      </c>
      <c r="F420">
        <v>326.720727411719</v>
      </c>
      <c r="G420">
        <v>1</v>
      </c>
      <c r="H420">
        <v>1130.77139193722</v>
      </c>
      <c r="I420">
        <v>0</v>
      </c>
      <c r="J420">
        <v>32.675570726394596</v>
      </c>
    </row>
    <row r="421" spans="1:10">
      <c r="A421">
        <v>6</v>
      </c>
      <c r="B421">
        <v>10</v>
      </c>
      <c r="C421">
        <v>90</v>
      </c>
      <c r="D421">
        <v>5</v>
      </c>
      <c r="E421">
        <v>4</v>
      </c>
      <c r="F421">
        <v>329.90377879477802</v>
      </c>
      <c r="G421">
        <v>1</v>
      </c>
      <c r="H421">
        <v>1104.56459842156</v>
      </c>
      <c r="I421">
        <v>0</v>
      </c>
      <c r="J421">
        <v>13.6491079330444</v>
      </c>
    </row>
    <row r="422" spans="1:10">
      <c r="A422">
        <v>6</v>
      </c>
      <c r="B422">
        <v>12</v>
      </c>
      <c r="C422">
        <v>30</v>
      </c>
      <c r="D422">
        <v>2</v>
      </c>
      <c r="E422">
        <v>0</v>
      </c>
      <c r="F422">
        <v>724.64824421343997</v>
      </c>
      <c r="G422">
        <v>3</v>
      </c>
      <c r="H422">
        <v>2234.0898723323098</v>
      </c>
      <c r="I422">
        <v>54.318970278317202</v>
      </c>
      <c r="J422">
        <v>122.666265010833</v>
      </c>
    </row>
    <row r="423" spans="1:10">
      <c r="A423">
        <v>6</v>
      </c>
      <c r="B423">
        <v>12</v>
      </c>
      <c r="C423">
        <v>30</v>
      </c>
      <c r="D423">
        <v>2</v>
      </c>
      <c r="E423">
        <v>1</v>
      </c>
      <c r="F423">
        <v>524.56844661081095</v>
      </c>
      <c r="G423">
        <v>2</v>
      </c>
      <c r="H423">
        <v>2111.6549046723999</v>
      </c>
      <c r="I423">
        <v>0</v>
      </c>
      <c r="J423">
        <v>147.40017366409299</v>
      </c>
    </row>
    <row r="424" spans="1:10">
      <c r="A424">
        <v>6</v>
      </c>
      <c r="B424">
        <v>12</v>
      </c>
      <c r="C424">
        <v>30</v>
      </c>
      <c r="D424">
        <v>2</v>
      </c>
      <c r="E424">
        <v>2</v>
      </c>
      <c r="F424">
        <v>612.05989138143502</v>
      </c>
      <c r="G424">
        <v>3</v>
      </c>
      <c r="H424">
        <v>2400.9537719314799</v>
      </c>
      <c r="I424">
        <v>50.749393906278399</v>
      </c>
      <c r="J424">
        <v>269.24806070327702</v>
      </c>
    </row>
    <row r="425" spans="1:10">
      <c r="A425">
        <v>6</v>
      </c>
      <c r="B425">
        <v>12</v>
      </c>
      <c r="C425">
        <v>30</v>
      </c>
      <c r="D425">
        <v>2</v>
      </c>
      <c r="E425">
        <v>3</v>
      </c>
      <c r="F425">
        <v>788.16897415122503</v>
      </c>
      <c r="G425">
        <v>3</v>
      </c>
      <c r="H425">
        <v>2797.82815980654</v>
      </c>
      <c r="I425">
        <v>67.408649941368296</v>
      </c>
      <c r="J425">
        <v>151.587469816207</v>
      </c>
    </row>
    <row r="426" spans="1:10">
      <c r="A426">
        <v>6</v>
      </c>
      <c r="B426">
        <v>12</v>
      </c>
      <c r="C426">
        <v>30</v>
      </c>
      <c r="D426">
        <v>2</v>
      </c>
      <c r="E426">
        <v>4</v>
      </c>
      <c r="F426">
        <v>850.98950595562997</v>
      </c>
      <c r="G426">
        <v>3</v>
      </c>
      <c r="H426">
        <v>2772.4809240004902</v>
      </c>
      <c r="I426">
        <v>54.450370697896098</v>
      </c>
      <c r="J426">
        <v>136.867520570755</v>
      </c>
    </row>
    <row r="427" spans="1:10">
      <c r="A427">
        <v>6</v>
      </c>
      <c r="B427">
        <v>12</v>
      </c>
      <c r="C427">
        <v>30</v>
      </c>
      <c r="D427">
        <v>3</v>
      </c>
      <c r="E427">
        <v>0</v>
      </c>
      <c r="F427">
        <v>487.36577810272598</v>
      </c>
      <c r="G427">
        <v>2</v>
      </c>
      <c r="H427">
        <v>1478.94130123691</v>
      </c>
      <c r="I427">
        <v>28.9760761272289</v>
      </c>
      <c r="J427">
        <v>187.71149015426599</v>
      </c>
    </row>
    <row r="428" spans="1:10">
      <c r="A428">
        <v>6</v>
      </c>
      <c r="B428">
        <v>12</v>
      </c>
      <c r="C428">
        <v>30</v>
      </c>
      <c r="D428">
        <v>3</v>
      </c>
      <c r="E428">
        <v>1</v>
      </c>
      <c r="F428">
        <v>461.33387058630001</v>
      </c>
      <c r="G428">
        <v>2</v>
      </c>
      <c r="H428">
        <v>1480.6684223910499</v>
      </c>
      <c r="I428">
        <v>45.426081171424698</v>
      </c>
      <c r="J428">
        <v>294.35589432716301</v>
      </c>
    </row>
    <row r="429" spans="1:10">
      <c r="A429">
        <v>6</v>
      </c>
      <c r="B429">
        <v>12</v>
      </c>
      <c r="C429">
        <v>30</v>
      </c>
      <c r="D429">
        <v>3</v>
      </c>
      <c r="E429">
        <v>2</v>
      </c>
      <c r="F429">
        <v>427.02792737039999</v>
      </c>
      <c r="G429">
        <v>2</v>
      </c>
      <c r="H429">
        <v>1656.2186987443899</v>
      </c>
      <c r="I429">
        <v>57.085567367780399</v>
      </c>
      <c r="J429">
        <v>122.678457021713</v>
      </c>
    </row>
    <row r="430" spans="1:10">
      <c r="A430">
        <v>6</v>
      </c>
      <c r="B430">
        <v>12</v>
      </c>
      <c r="C430">
        <v>30</v>
      </c>
      <c r="D430">
        <v>3</v>
      </c>
      <c r="E430">
        <v>3</v>
      </c>
      <c r="F430">
        <v>525.69314731590896</v>
      </c>
      <c r="G430">
        <v>2</v>
      </c>
      <c r="H430">
        <v>1921.7262688933299</v>
      </c>
      <c r="I430">
        <v>41.9808596176835</v>
      </c>
      <c r="J430">
        <v>143.16890668868999</v>
      </c>
    </row>
    <row r="431" spans="1:10">
      <c r="A431">
        <v>6</v>
      </c>
      <c r="B431">
        <v>12</v>
      </c>
      <c r="C431">
        <v>30</v>
      </c>
      <c r="D431">
        <v>3</v>
      </c>
      <c r="E431">
        <v>4</v>
      </c>
      <c r="F431">
        <v>635.57022719164297</v>
      </c>
      <c r="G431">
        <v>2</v>
      </c>
      <c r="H431">
        <v>1983.61478426496</v>
      </c>
      <c r="I431">
        <v>36.3433359505552</v>
      </c>
      <c r="J431">
        <v>226.43934059143001</v>
      </c>
    </row>
    <row r="432" spans="1:10">
      <c r="A432">
        <v>6</v>
      </c>
      <c r="B432">
        <v>12</v>
      </c>
      <c r="C432">
        <v>30</v>
      </c>
      <c r="D432">
        <v>4</v>
      </c>
      <c r="E432">
        <v>0</v>
      </c>
      <c r="F432">
        <v>372.88032225027598</v>
      </c>
      <c r="G432">
        <v>2</v>
      </c>
      <c r="H432">
        <v>1162.49898105023</v>
      </c>
      <c r="I432">
        <v>60.523931805323699</v>
      </c>
      <c r="J432">
        <v>146.611363649368</v>
      </c>
    </row>
    <row r="433" spans="1:10">
      <c r="A433">
        <v>6</v>
      </c>
      <c r="B433">
        <v>12</v>
      </c>
      <c r="C433">
        <v>30</v>
      </c>
      <c r="D433">
        <v>4</v>
      </c>
      <c r="E433">
        <v>1</v>
      </c>
      <c r="F433">
        <v>280.02079719795103</v>
      </c>
      <c r="G433">
        <v>1</v>
      </c>
      <c r="H433">
        <v>1077.5065950483299</v>
      </c>
      <c r="I433">
        <v>0</v>
      </c>
      <c r="J433">
        <v>9.9984922409057599</v>
      </c>
    </row>
    <row r="434" spans="1:10">
      <c r="A434">
        <v>6</v>
      </c>
      <c r="B434">
        <v>12</v>
      </c>
      <c r="C434">
        <v>30</v>
      </c>
      <c r="D434">
        <v>4</v>
      </c>
      <c r="E434">
        <v>2</v>
      </c>
      <c r="F434">
        <v>373.158678654249</v>
      </c>
      <c r="G434">
        <v>2</v>
      </c>
      <c r="H434">
        <v>1312.4095615364099</v>
      </c>
      <c r="I434">
        <v>57.343256715897098</v>
      </c>
      <c r="J434">
        <v>157.54441857337901</v>
      </c>
    </row>
    <row r="435" spans="1:10">
      <c r="A435">
        <v>6</v>
      </c>
      <c r="B435">
        <v>12</v>
      </c>
      <c r="C435">
        <v>30</v>
      </c>
      <c r="D435">
        <v>4</v>
      </c>
      <c r="E435">
        <v>3</v>
      </c>
      <c r="F435">
        <v>433.22070554137798</v>
      </c>
      <c r="G435">
        <v>2</v>
      </c>
      <c r="H435">
        <v>1597.99455617796</v>
      </c>
      <c r="I435">
        <v>55.443209409812397</v>
      </c>
      <c r="J435">
        <v>211.14961600303599</v>
      </c>
    </row>
    <row r="436" spans="1:10">
      <c r="A436">
        <v>6</v>
      </c>
      <c r="B436">
        <v>12</v>
      </c>
      <c r="C436">
        <v>30</v>
      </c>
      <c r="D436">
        <v>4</v>
      </c>
      <c r="E436">
        <v>4</v>
      </c>
      <c r="F436">
        <v>522.79605530372999</v>
      </c>
      <c r="G436">
        <v>2</v>
      </c>
      <c r="H436">
        <v>1482.95228928027</v>
      </c>
      <c r="I436">
        <v>46.164083492075903</v>
      </c>
      <c r="J436">
        <v>246.188660144805</v>
      </c>
    </row>
    <row r="437" spans="1:10">
      <c r="A437">
        <v>6</v>
      </c>
      <c r="B437">
        <v>12</v>
      </c>
      <c r="C437">
        <v>30</v>
      </c>
      <c r="D437">
        <v>5</v>
      </c>
      <c r="E437">
        <v>0</v>
      </c>
      <c r="F437">
        <v>399.035743314733</v>
      </c>
      <c r="G437">
        <v>2</v>
      </c>
      <c r="H437">
        <v>940.09200383304801</v>
      </c>
      <c r="I437">
        <v>62.7948852089703</v>
      </c>
      <c r="J437">
        <v>129.004462957382</v>
      </c>
    </row>
    <row r="438" spans="1:10">
      <c r="A438">
        <v>6</v>
      </c>
      <c r="B438">
        <v>12</v>
      </c>
      <c r="C438">
        <v>30</v>
      </c>
      <c r="D438">
        <v>5</v>
      </c>
      <c r="E438">
        <v>1</v>
      </c>
      <c r="F438">
        <v>239.935256496992</v>
      </c>
      <c r="G438">
        <v>1</v>
      </c>
      <c r="H438">
        <v>975.75456044457803</v>
      </c>
      <c r="I438">
        <v>0</v>
      </c>
      <c r="J438">
        <v>8.0571131706237793</v>
      </c>
    </row>
    <row r="439" spans="1:10">
      <c r="A439">
        <v>6</v>
      </c>
      <c r="B439">
        <v>12</v>
      </c>
      <c r="C439">
        <v>30</v>
      </c>
      <c r="D439">
        <v>5</v>
      </c>
      <c r="E439">
        <v>2</v>
      </c>
      <c r="F439">
        <v>257.12929519028</v>
      </c>
      <c r="G439">
        <v>1</v>
      </c>
      <c r="H439">
        <v>1067.2027218005101</v>
      </c>
      <c r="I439" s="1">
        <v>2.1740081880363901E-6</v>
      </c>
      <c r="J439">
        <v>21.7589092254638</v>
      </c>
    </row>
    <row r="440" spans="1:10">
      <c r="A440">
        <v>6</v>
      </c>
      <c r="B440">
        <v>12</v>
      </c>
      <c r="C440">
        <v>30</v>
      </c>
      <c r="D440">
        <v>5</v>
      </c>
      <c r="E440">
        <v>3</v>
      </c>
      <c r="F440">
        <v>377.031462709045</v>
      </c>
      <c r="G440">
        <v>2</v>
      </c>
      <c r="H440">
        <v>1294.7759490549099</v>
      </c>
      <c r="I440">
        <v>61.436906432932602</v>
      </c>
      <c r="J440">
        <v>189.290170431137</v>
      </c>
    </row>
    <row r="441" spans="1:10">
      <c r="A441">
        <v>6</v>
      </c>
      <c r="B441">
        <v>12</v>
      </c>
      <c r="C441">
        <v>30</v>
      </c>
      <c r="D441">
        <v>5</v>
      </c>
      <c r="E441">
        <v>4</v>
      </c>
      <c r="F441">
        <v>443.27492920425402</v>
      </c>
      <c r="G441">
        <v>2</v>
      </c>
      <c r="H441">
        <v>1212.4924677341901</v>
      </c>
      <c r="I441">
        <v>35.519763002018998</v>
      </c>
      <c r="J441">
        <v>256.52643418311999</v>
      </c>
    </row>
    <row r="442" spans="1:10">
      <c r="A442">
        <v>6</v>
      </c>
      <c r="B442">
        <v>12</v>
      </c>
      <c r="C442">
        <v>60</v>
      </c>
      <c r="D442">
        <v>2</v>
      </c>
      <c r="E442">
        <v>0</v>
      </c>
      <c r="F442">
        <v>782.94572756106504</v>
      </c>
      <c r="G442">
        <v>3</v>
      </c>
      <c r="H442">
        <v>2344.5635797345799</v>
      </c>
      <c r="I442">
        <v>46.113327273264197</v>
      </c>
      <c r="J442">
        <v>246.20999693870499</v>
      </c>
    </row>
    <row r="443" spans="1:10">
      <c r="A443">
        <v>6</v>
      </c>
      <c r="B443">
        <v>12</v>
      </c>
      <c r="C443">
        <v>60</v>
      </c>
      <c r="D443">
        <v>2</v>
      </c>
      <c r="E443">
        <v>1</v>
      </c>
      <c r="F443">
        <v>554.56843726398699</v>
      </c>
      <c r="G443">
        <v>2</v>
      </c>
      <c r="H443">
        <v>2235.4166812366302</v>
      </c>
      <c r="I443">
        <v>24.5566352065728</v>
      </c>
      <c r="J443">
        <v>275.23142600059498</v>
      </c>
    </row>
    <row r="444" spans="1:10">
      <c r="A444">
        <v>6</v>
      </c>
      <c r="B444">
        <v>12</v>
      </c>
      <c r="C444">
        <v>60</v>
      </c>
      <c r="D444">
        <v>2</v>
      </c>
      <c r="E444">
        <v>2</v>
      </c>
      <c r="F444">
        <v>710.65241115136701</v>
      </c>
      <c r="G444">
        <v>3</v>
      </c>
      <c r="H444">
        <v>2652.3049903956298</v>
      </c>
      <c r="I444">
        <v>60.489164245446503</v>
      </c>
      <c r="J444">
        <v>300.03283715248102</v>
      </c>
    </row>
    <row r="445" spans="1:10">
      <c r="A445">
        <v>6</v>
      </c>
      <c r="B445">
        <v>12</v>
      </c>
      <c r="C445">
        <v>60</v>
      </c>
      <c r="D445">
        <v>2</v>
      </c>
      <c r="E445">
        <v>3</v>
      </c>
      <c r="F445">
        <v>845.40519003920895</v>
      </c>
      <c r="G445">
        <v>3</v>
      </c>
      <c r="H445">
        <v>3034.0809906715699</v>
      </c>
      <c r="I445">
        <v>61.525285627922003</v>
      </c>
      <c r="J445">
        <v>300.03407073020901</v>
      </c>
    </row>
    <row r="446" spans="1:10">
      <c r="A446">
        <v>6</v>
      </c>
      <c r="B446">
        <v>12</v>
      </c>
      <c r="C446">
        <v>60</v>
      </c>
      <c r="D446">
        <v>2</v>
      </c>
      <c r="E446">
        <v>4</v>
      </c>
      <c r="F446">
        <v>910.98950595563099</v>
      </c>
      <c r="G446">
        <v>3</v>
      </c>
      <c r="H446">
        <v>3008.2156753013701</v>
      </c>
      <c r="I446">
        <v>59.625843417675803</v>
      </c>
      <c r="J446">
        <v>129.64417195320101</v>
      </c>
    </row>
    <row r="447" spans="1:10">
      <c r="A447">
        <v>6</v>
      </c>
      <c r="B447">
        <v>12</v>
      </c>
      <c r="C447">
        <v>60</v>
      </c>
      <c r="D447">
        <v>3</v>
      </c>
      <c r="E447">
        <v>0</v>
      </c>
      <c r="F447">
        <v>517.36577810272604</v>
      </c>
      <c r="G447">
        <v>2</v>
      </c>
      <c r="H447">
        <v>1595.9731329204401</v>
      </c>
      <c r="I447">
        <v>28.3582791096234</v>
      </c>
      <c r="J447">
        <v>196.951328992843</v>
      </c>
    </row>
    <row r="448" spans="1:10">
      <c r="A448">
        <v>6</v>
      </c>
      <c r="B448">
        <v>12</v>
      </c>
      <c r="C448">
        <v>60</v>
      </c>
      <c r="D448">
        <v>3</v>
      </c>
      <c r="E448">
        <v>1</v>
      </c>
      <c r="F448">
        <v>491.33387058630001</v>
      </c>
      <c r="G448">
        <v>2</v>
      </c>
      <c r="H448">
        <v>1534.0778103576199</v>
      </c>
      <c r="I448">
        <v>37.657368114008101</v>
      </c>
      <c r="J448">
        <v>300.039085626602</v>
      </c>
    </row>
    <row r="449" spans="1:10">
      <c r="A449">
        <v>6</v>
      </c>
      <c r="B449">
        <v>12</v>
      </c>
      <c r="C449">
        <v>60</v>
      </c>
      <c r="D449">
        <v>3</v>
      </c>
      <c r="E449">
        <v>2</v>
      </c>
      <c r="F449">
        <v>484.17039263765798</v>
      </c>
      <c r="G449">
        <v>2</v>
      </c>
      <c r="H449">
        <v>1779.0202782415799</v>
      </c>
      <c r="I449">
        <v>50.869517769626697</v>
      </c>
      <c r="J449">
        <v>152.75791335105799</v>
      </c>
    </row>
    <row r="450" spans="1:10">
      <c r="A450">
        <v>6</v>
      </c>
      <c r="B450">
        <v>12</v>
      </c>
      <c r="C450">
        <v>60</v>
      </c>
      <c r="D450">
        <v>3</v>
      </c>
      <c r="E450">
        <v>3</v>
      </c>
      <c r="F450">
        <v>566.71688319232703</v>
      </c>
      <c r="G450">
        <v>2</v>
      </c>
      <c r="H450">
        <v>1983.8785486921399</v>
      </c>
      <c r="I450">
        <v>37.600020940954501</v>
      </c>
      <c r="J450">
        <v>191.614143371582</v>
      </c>
    </row>
    <row r="451" spans="1:10">
      <c r="A451">
        <v>6</v>
      </c>
      <c r="B451">
        <v>12</v>
      </c>
      <c r="C451">
        <v>60</v>
      </c>
      <c r="D451">
        <v>3</v>
      </c>
      <c r="E451">
        <v>4</v>
      </c>
      <c r="F451">
        <v>671.55033532262496</v>
      </c>
      <c r="G451">
        <v>2</v>
      </c>
      <c r="H451">
        <v>2101.2767132814802</v>
      </c>
      <c r="I451">
        <v>43.724474138832598</v>
      </c>
      <c r="J451">
        <v>124.28824949264499</v>
      </c>
    </row>
    <row r="452" spans="1:10">
      <c r="A452">
        <v>6</v>
      </c>
      <c r="B452">
        <v>12</v>
      </c>
      <c r="C452">
        <v>60</v>
      </c>
      <c r="D452">
        <v>4</v>
      </c>
      <c r="E452">
        <v>0</v>
      </c>
      <c r="F452">
        <v>427.18224593691099</v>
      </c>
      <c r="G452">
        <v>2</v>
      </c>
      <c r="H452">
        <v>1210.6935390651499</v>
      </c>
      <c r="I452">
        <v>61.655849843089399</v>
      </c>
      <c r="J452">
        <v>122.804404735565</v>
      </c>
    </row>
    <row r="453" spans="1:10">
      <c r="A453">
        <v>6</v>
      </c>
      <c r="B453">
        <v>12</v>
      </c>
      <c r="C453">
        <v>60</v>
      </c>
      <c r="D453">
        <v>4</v>
      </c>
      <c r="E453">
        <v>1</v>
      </c>
      <c r="F453">
        <v>280.02079719795103</v>
      </c>
      <c r="G453">
        <v>1</v>
      </c>
      <c r="H453">
        <v>1077.5065950483299</v>
      </c>
      <c r="I453">
        <v>0</v>
      </c>
      <c r="J453">
        <v>9.8619437217712402</v>
      </c>
    </row>
    <row r="454" spans="1:10">
      <c r="A454">
        <v>6</v>
      </c>
      <c r="B454">
        <v>12</v>
      </c>
      <c r="C454">
        <v>60</v>
      </c>
      <c r="D454">
        <v>4</v>
      </c>
      <c r="E454">
        <v>2</v>
      </c>
      <c r="F454">
        <v>403.158663278012</v>
      </c>
      <c r="G454">
        <v>2</v>
      </c>
      <c r="H454">
        <v>1353.66579370401</v>
      </c>
      <c r="I454">
        <v>33.364997898290298</v>
      </c>
      <c r="J454">
        <v>271.63444542884798</v>
      </c>
    </row>
    <row r="455" spans="1:10">
      <c r="A455">
        <v>6</v>
      </c>
      <c r="B455">
        <v>12</v>
      </c>
      <c r="C455">
        <v>60</v>
      </c>
      <c r="D455">
        <v>4</v>
      </c>
      <c r="E455">
        <v>3</v>
      </c>
      <c r="F455">
        <v>444.82115662430402</v>
      </c>
      <c r="G455">
        <v>2</v>
      </c>
      <c r="H455">
        <v>1630.57486415943</v>
      </c>
      <c r="I455">
        <v>57.404027770222797</v>
      </c>
      <c r="J455">
        <v>122.71651339530899</v>
      </c>
    </row>
    <row r="456" spans="1:10">
      <c r="A456">
        <v>6</v>
      </c>
      <c r="B456">
        <v>12</v>
      </c>
      <c r="C456">
        <v>60</v>
      </c>
      <c r="D456">
        <v>4</v>
      </c>
      <c r="E456">
        <v>4</v>
      </c>
      <c r="F456">
        <v>470.54380403494099</v>
      </c>
      <c r="G456">
        <v>2</v>
      </c>
      <c r="H456">
        <v>1643.84823305336</v>
      </c>
      <c r="I456">
        <v>57.853583158339603</v>
      </c>
      <c r="J456">
        <v>128.32598662376401</v>
      </c>
    </row>
    <row r="457" spans="1:10">
      <c r="A457">
        <v>6</v>
      </c>
      <c r="B457">
        <v>12</v>
      </c>
      <c r="C457">
        <v>60</v>
      </c>
      <c r="D457">
        <v>5</v>
      </c>
      <c r="E457">
        <v>0</v>
      </c>
      <c r="F457">
        <v>330.49401186769802</v>
      </c>
      <c r="G457">
        <v>2</v>
      </c>
      <c r="H457">
        <v>955.02288819785895</v>
      </c>
      <c r="I457">
        <v>54.517511751766897</v>
      </c>
      <c r="J457">
        <v>123.455739259719</v>
      </c>
    </row>
    <row r="458" spans="1:10">
      <c r="A458">
        <v>6</v>
      </c>
      <c r="B458">
        <v>12</v>
      </c>
      <c r="C458">
        <v>60</v>
      </c>
      <c r="D458">
        <v>5</v>
      </c>
      <c r="E458">
        <v>1</v>
      </c>
      <c r="F458">
        <v>239.935256496992</v>
      </c>
      <c r="G458">
        <v>1</v>
      </c>
      <c r="H458">
        <v>975.75456044457803</v>
      </c>
      <c r="I458">
        <v>0</v>
      </c>
      <c r="J458">
        <v>8.1430912017822195</v>
      </c>
    </row>
    <row r="459" spans="1:10">
      <c r="A459">
        <v>6</v>
      </c>
      <c r="B459">
        <v>12</v>
      </c>
      <c r="C459">
        <v>60</v>
      </c>
      <c r="D459">
        <v>5</v>
      </c>
      <c r="E459">
        <v>2</v>
      </c>
      <c r="F459">
        <v>257.12929519028</v>
      </c>
      <c r="G459">
        <v>1</v>
      </c>
      <c r="H459">
        <v>1067.2027218005101</v>
      </c>
      <c r="I459" s="1">
        <v>2.1740081880363901E-6</v>
      </c>
      <c r="J459">
        <v>21.913455963134702</v>
      </c>
    </row>
    <row r="460" spans="1:10">
      <c r="A460">
        <v>6</v>
      </c>
      <c r="B460">
        <v>12</v>
      </c>
      <c r="C460">
        <v>60</v>
      </c>
      <c r="D460">
        <v>5</v>
      </c>
      <c r="E460">
        <v>3</v>
      </c>
      <c r="F460">
        <v>406.995728371273</v>
      </c>
      <c r="G460">
        <v>2</v>
      </c>
      <c r="H460">
        <v>1320.42008770541</v>
      </c>
      <c r="I460">
        <v>49.131923811135003</v>
      </c>
      <c r="J460">
        <v>300.014873027801</v>
      </c>
    </row>
    <row r="461" spans="1:10">
      <c r="A461">
        <v>6</v>
      </c>
      <c r="B461">
        <v>12</v>
      </c>
      <c r="C461">
        <v>60</v>
      </c>
      <c r="D461">
        <v>5</v>
      </c>
      <c r="E461">
        <v>4</v>
      </c>
      <c r="F461">
        <v>452.930373172484</v>
      </c>
      <c r="G461">
        <v>2</v>
      </c>
      <c r="H461">
        <v>1254.33331025077</v>
      </c>
      <c r="I461">
        <v>35.774222163936301</v>
      </c>
      <c r="J461">
        <v>204.67164635658199</v>
      </c>
    </row>
    <row r="462" spans="1:10">
      <c r="A462">
        <v>6</v>
      </c>
      <c r="B462">
        <v>12</v>
      </c>
      <c r="C462">
        <v>90</v>
      </c>
      <c r="D462">
        <v>2</v>
      </c>
      <c r="E462">
        <v>0</v>
      </c>
      <c r="F462">
        <v>842.94572756106504</v>
      </c>
      <c r="G462">
        <v>3</v>
      </c>
      <c r="H462">
        <v>2543.7182493452101</v>
      </c>
      <c r="I462">
        <v>37.6437280232578</v>
      </c>
      <c r="J462">
        <v>121.707446336746</v>
      </c>
    </row>
    <row r="463" spans="1:10">
      <c r="A463">
        <v>6</v>
      </c>
      <c r="B463">
        <v>12</v>
      </c>
      <c r="C463">
        <v>90</v>
      </c>
      <c r="D463">
        <v>2</v>
      </c>
      <c r="E463">
        <v>1</v>
      </c>
      <c r="F463">
        <v>584.56844661081095</v>
      </c>
      <c r="G463">
        <v>2</v>
      </c>
      <c r="H463">
        <v>2359.1786312504501</v>
      </c>
      <c r="I463">
        <v>0</v>
      </c>
      <c r="J463">
        <v>79.276643753051701</v>
      </c>
    </row>
    <row r="464" spans="1:10">
      <c r="A464">
        <v>6</v>
      </c>
      <c r="B464">
        <v>12</v>
      </c>
      <c r="C464">
        <v>90</v>
      </c>
      <c r="D464">
        <v>2</v>
      </c>
      <c r="E464">
        <v>2</v>
      </c>
      <c r="F464">
        <v>770.65241806028996</v>
      </c>
      <c r="G464">
        <v>3</v>
      </c>
      <c r="H464">
        <v>2888.5077935668501</v>
      </c>
      <c r="I464">
        <v>71.173379433186099</v>
      </c>
      <c r="J464">
        <v>179.433772802352</v>
      </c>
    </row>
    <row r="465" spans="1:10">
      <c r="A465">
        <v>6</v>
      </c>
      <c r="B465">
        <v>12</v>
      </c>
      <c r="C465">
        <v>90</v>
      </c>
      <c r="D465">
        <v>2</v>
      </c>
      <c r="E465">
        <v>3</v>
      </c>
      <c r="F465">
        <v>926.62305237692499</v>
      </c>
      <c r="G465">
        <v>3</v>
      </c>
      <c r="H465">
        <v>3155.5876640127699</v>
      </c>
      <c r="I465">
        <v>54.356889954069501</v>
      </c>
      <c r="J465">
        <v>207.58623456954899</v>
      </c>
    </row>
    <row r="466" spans="1:10">
      <c r="A466">
        <v>6</v>
      </c>
      <c r="B466">
        <v>12</v>
      </c>
      <c r="C466">
        <v>90</v>
      </c>
      <c r="D466">
        <v>2</v>
      </c>
      <c r="E466">
        <v>4</v>
      </c>
      <c r="F466">
        <v>970.98947826650499</v>
      </c>
      <c r="G466">
        <v>3</v>
      </c>
      <c r="H466">
        <v>3243.9502872738199</v>
      </c>
      <c r="I466">
        <v>28.651343881160599</v>
      </c>
      <c r="J466">
        <v>300.01408290862997</v>
      </c>
    </row>
    <row r="467" spans="1:10">
      <c r="A467">
        <v>6</v>
      </c>
      <c r="B467">
        <v>12</v>
      </c>
      <c r="C467">
        <v>90</v>
      </c>
      <c r="D467">
        <v>3</v>
      </c>
      <c r="E467">
        <v>0</v>
      </c>
      <c r="F467">
        <v>547.36577810272604</v>
      </c>
      <c r="G467">
        <v>2</v>
      </c>
      <c r="H467">
        <v>1713.0049646039699</v>
      </c>
      <c r="I467">
        <v>29.428446842733202</v>
      </c>
      <c r="J467">
        <v>163.34164237976</v>
      </c>
    </row>
    <row r="468" spans="1:10">
      <c r="A468">
        <v>6</v>
      </c>
      <c r="B468">
        <v>12</v>
      </c>
      <c r="C468">
        <v>90</v>
      </c>
      <c r="D468">
        <v>3</v>
      </c>
      <c r="E468">
        <v>1</v>
      </c>
      <c r="F468">
        <v>521.33387058629899</v>
      </c>
      <c r="G468">
        <v>2</v>
      </c>
      <c r="H468">
        <v>1587.4871983241801</v>
      </c>
      <c r="I468">
        <v>49.709055580322499</v>
      </c>
      <c r="J468">
        <v>158.43396496772701</v>
      </c>
    </row>
    <row r="469" spans="1:10">
      <c r="A469">
        <v>6</v>
      </c>
      <c r="B469">
        <v>12</v>
      </c>
      <c r="C469">
        <v>90</v>
      </c>
      <c r="D469">
        <v>3</v>
      </c>
      <c r="E469">
        <v>2</v>
      </c>
      <c r="F469">
        <v>547.84635155089802</v>
      </c>
      <c r="G469">
        <v>2</v>
      </c>
      <c r="H469">
        <v>1859.5865862979001</v>
      </c>
      <c r="I469">
        <v>0</v>
      </c>
      <c r="J469">
        <v>264.36939358711197</v>
      </c>
    </row>
    <row r="470" spans="1:10">
      <c r="A470">
        <v>6</v>
      </c>
      <c r="B470">
        <v>12</v>
      </c>
      <c r="C470">
        <v>90</v>
      </c>
      <c r="D470">
        <v>3</v>
      </c>
      <c r="E470">
        <v>3</v>
      </c>
      <c r="F470">
        <v>585.69314731590896</v>
      </c>
      <c r="G470">
        <v>2</v>
      </c>
      <c r="H470">
        <v>2080.4271973141999</v>
      </c>
      <c r="I470">
        <v>44.387500461295403</v>
      </c>
      <c r="J470">
        <v>173.52067947387599</v>
      </c>
    </row>
    <row r="471" spans="1:10">
      <c r="A471">
        <v>6</v>
      </c>
      <c r="B471">
        <v>12</v>
      </c>
      <c r="C471">
        <v>90</v>
      </c>
      <c r="D471">
        <v>3</v>
      </c>
      <c r="E471">
        <v>4</v>
      </c>
      <c r="F471">
        <v>701.55031455578796</v>
      </c>
      <c r="G471">
        <v>2</v>
      </c>
      <c r="H471">
        <v>2192.4425088088201</v>
      </c>
      <c r="I471">
        <v>41.503418490377001</v>
      </c>
      <c r="J471">
        <v>142.332015037536</v>
      </c>
    </row>
    <row r="472" spans="1:10">
      <c r="A472">
        <v>6</v>
      </c>
      <c r="B472">
        <v>12</v>
      </c>
      <c r="C472">
        <v>90</v>
      </c>
      <c r="D472">
        <v>4</v>
      </c>
      <c r="E472">
        <v>0</v>
      </c>
      <c r="F472">
        <v>463.97707481560298</v>
      </c>
      <c r="G472">
        <v>2</v>
      </c>
      <c r="H472">
        <v>1291.5671583993501</v>
      </c>
      <c r="I472">
        <v>55.312050046324401</v>
      </c>
      <c r="J472">
        <v>127.146574735641</v>
      </c>
    </row>
    <row r="473" spans="1:10">
      <c r="A473">
        <v>6</v>
      </c>
      <c r="B473">
        <v>12</v>
      </c>
      <c r="C473">
        <v>90</v>
      </c>
      <c r="D473">
        <v>4</v>
      </c>
      <c r="E473">
        <v>1</v>
      </c>
      <c r="F473">
        <v>280.02079719795103</v>
      </c>
      <c r="G473">
        <v>1</v>
      </c>
      <c r="H473">
        <v>1077.5065950483299</v>
      </c>
      <c r="I473">
        <v>0</v>
      </c>
      <c r="J473">
        <v>9.7322866916656494</v>
      </c>
    </row>
    <row r="474" spans="1:10">
      <c r="A474">
        <v>6</v>
      </c>
      <c r="B474">
        <v>12</v>
      </c>
      <c r="C474">
        <v>90</v>
      </c>
      <c r="D474">
        <v>4</v>
      </c>
      <c r="E474">
        <v>2</v>
      </c>
      <c r="F474">
        <v>433.15867712181802</v>
      </c>
      <c r="G474">
        <v>2</v>
      </c>
      <c r="H474">
        <v>1390.14594469282</v>
      </c>
      <c r="I474">
        <v>50.198328578371203</v>
      </c>
      <c r="J474">
        <v>159.48130726814199</v>
      </c>
    </row>
    <row r="475" spans="1:10">
      <c r="A475">
        <v>6</v>
      </c>
      <c r="B475">
        <v>12</v>
      </c>
      <c r="C475">
        <v>90</v>
      </c>
      <c r="D475">
        <v>4</v>
      </c>
      <c r="E475">
        <v>3</v>
      </c>
      <c r="F475">
        <v>465.12508468771699</v>
      </c>
      <c r="G475">
        <v>2</v>
      </c>
      <c r="H475">
        <v>1680.25601736874</v>
      </c>
      <c r="I475">
        <v>51.625953635112701</v>
      </c>
      <c r="J475">
        <v>264.45310568809498</v>
      </c>
    </row>
    <row r="476" spans="1:10">
      <c r="A476">
        <v>6</v>
      </c>
      <c r="B476">
        <v>12</v>
      </c>
      <c r="C476">
        <v>90</v>
      </c>
      <c r="D476">
        <v>4</v>
      </c>
      <c r="E476">
        <v>4</v>
      </c>
      <c r="F476">
        <v>586.14356134902198</v>
      </c>
      <c r="G476">
        <v>2</v>
      </c>
      <c r="H476">
        <v>1606.6038568689401</v>
      </c>
      <c r="I476">
        <v>48.141275282590001</v>
      </c>
      <c r="J476">
        <v>216.56454110145501</v>
      </c>
    </row>
    <row r="477" spans="1:10">
      <c r="A477">
        <v>6</v>
      </c>
      <c r="B477">
        <v>12</v>
      </c>
      <c r="C477">
        <v>90</v>
      </c>
      <c r="D477">
        <v>5</v>
      </c>
      <c r="E477">
        <v>0</v>
      </c>
      <c r="F477">
        <v>354.79065225099799</v>
      </c>
      <c r="G477">
        <v>2</v>
      </c>
      <c r="H477">
        <v>983.57407536107803</v>
      </c>
      <c r="I477">
        <v>44.770206838003404</v>
      </c>
      <c r="J477">
        <v>216.368843078613</v>
      </c>
    </row>
    <row r="478" spans="1:10">
      <c r="A478">
        <v>6</v>
      </c>
      <c r="B478">
        <v>12</v>
      </c>
      <c r="C478">
        <v>90</v>
      </c>
      <c r="D478">
        <v>5</v>
      </c>
      <c r="E478">
        <v>1</v>
      </c>
      <c r="F478">
        <v>239.935256496992</v>
      </c>
      <c r="G478">
        <v>1</v>
      </c>
      <c r="H478">
        <v>975.75456044457803</v>
      </c>
      <c r="I478">
        <v>0</v>
      </c>
      <c r="J478">
        <v>8.1063961982726997</v>
      </c>
    </row>
    <row r="479" spans="1:10">
      <c r="A479">
        <v>6</v>
      </c>
      <c r="B479">
        <v>12</v>
      </c>
      <c r="C479">
        <v>90</v>
      </c>
      <c r="D479">
        <v>5</v>
      </c>
      <c r="E479">
        <v>2</v>
      </c>
      <c r="F479">
        <v>257.12929519028</v>
      </c>
      <c r="G479">
        <v>1</v>
      </c>
      <c r="H479">
        <v>1067.2027218005101</v>
      </c>
      <c r="I479" s="1">
        <v>2.1740081880363901E-6</v>
      </c>
      <c r="J479">
        <v>21.886256933212199</v>
      </c>
    </row>
    <row r="480" spans="1:10">
      <c r="A480">
        <v>6</v>
      </c>
      <c r="B480">
        <v>12</v>
      </c>
      <c r="C480">
        <v>90</v>
      </c>
      <c r="D480">
        <v>5</v>
      </c>
      <c r="E480">
        <v>3</v>
      </c>
      <c r="F480">
        <v>430.74861832323899</v>
      </c>
      <c r="G480">
        <v>2</v>
      </c>
      <c r="H480">
        <v>1348.6882106839801</v>
      </c>
      <c r="I480">
        <v>46.399052627158198</v>
      </c>
      <c r="J480">
        <v>221.26784229278499</v>
      </c>
    </row>
    <row r="481" spans="1:10">
      <c r="A481">
        <v>6</v>
      </c>
      <c r="B481">
        <v>12</v>
      </c>
      <c r="C481">
        <v>90</v>
      </c>
      <c r="D481">
        <v>5</v>
      </c>
      <c r="E481">
        <v>4</v>
      </c>
      <c r="F481">
        <v>482.93037663362401</v>
      </c>
      <c r="G481">
        <v>2</v>
      </c>
      <c r="H481">
        <v>1287.23443902899</v>
      </c>
      <c r="I481">
        <v>48.2161783821577</v>
      </c>
      <c r="J481">
        <v>136.35881328582701</v>
      </c>
    </row>
    <row r="482" spans="1:10">
      <c r="A482">
        <v>6</v>
      </c>
      <c r="B482">
        <v>14</v>
      </c>
      <c r="C482">
        <v>30</v>
      </c>
      <c r="D482">
        <v>2</v>
      </c>
      <c r="E482">
        <v>0</v>
      </c>
      <c r="F482">
        <v>786.22065272088003</v>
      </c>
      <c r="G482">
        <v>4</v>
      </c>
      <c r="H482">
        <v>2534.3292595899702</v>
      </c>
      <c r="I482">
        <v>83.6809459740211</v>
      </c>
      <c r="J482">
        <v>126.815947055816</v>
      </c>
    </row>
    <row r="483" spans="1:10">
      <c r="A483">
        <v>6</v>
      </c>
      <c r="B483">
        <v>14</v>
      </c>
      <c r="C483">
        <v>30</v>
      </c>
      <c r="D483">
        <v>2</v>
      </c>
      <c r="E483">
        <v>1</v>
      </c>
      <c r="F483">
        <v>627.53699655563105</v>
      </c>
      <c r="G483">
        <v>3</v>
      </c>
      <c r="H483">
        <v>2254.4155596901701</v>
      </c>
      <c r="I483">
        <v>46.421195193496601</v>
      </c>
      <c r="J483">
        <v>300.007714748382</v>
      </c>
    </row>
    <row r="484" spans="1:10">
      <c r="A484">
        <v>6</v>
      </c>
      <c r="B484">
        <v>14</v>
      </c>
      <c r="C484">
        <v>30</v>
      </c>
      <c r="D484">
        <v>2</v>
      </c>
      <c r="E484">
        <v>2</v>
      </c>
      <c r="F484">
        <v>704.60461060424905</v>
      </c>
      <c r="G484">
        <v>3</v>
      </c>
      <c r="H484">
        <v>2727.32555312159</v>
      </c>
      <c r="I484">
        <v>65.865135799404698</v>
      </c>
      <c r="J484">
        <v>126.995377540588</v>
      </c>
    </row>
    <row r="485" spans="1:10">
      <c r="A485">
        <v>6</v>
      </c>
      <c r="B485">
        <v>14</v>
      </c>
      <c r="C485">
        <v>30</v>
      </c>
      <c r="D485">
        <v>2</v>
      </c>
      <c r="E485">
        <v>3</v>
      </c>
      <c r="F485">
        <v>888.46761354381999</v>
      </c>
      <c r="G485">
        <v>4</v>
      </c>
      <c r="H485">
        <v>3045.1072624958401</v>
      </c>
      <c r="I485">
        <v>74.918534442770607</v>
      </c>
      <c r="J485">
        <v>128.16930437088001</v>
      </c>
    </row>
    <row r="486" spans="1:10">
      <c r="A486">
        <v>6</v>
      </c>
      <c r="B486">
        <v>14</v>
      </c>
      <c r="C486">
        <v>30</v>
      </c>
      <c r="D486">
        <v>2</v>
      </c>
      <c r="E486">
        <v>4</v>
      </c>
      <c r="F486">
        <v>933.58867223162997</v>
      </c>
      <c r="G486">
        <v>4</v>
      </c>
      <c r="H486">
        <v>3117.8854673022602</v>
      </c>
      <c r="I486">
        <v>81.118330176342596</v>
      </c>
      <c r="J486">
        <v>158.43199181556699</v>
      </c>
    </row>
    <row r="487" spans="1:10">
      <c r="A487">
        <v>6</v>
      </c>
      <c r="B487">
        <v>14</v>
      </c>
      <c r="C487">
        <v>30</v>
      </c>
      <c r="D487">
        <v>3</v>
      </c>
      <c r="E487">
        <v>0</v>
      </c>
      <c r="F487">
        <v>596.22461320914999</v>
      </c>
      <c r="G487">
        <v>3</v>
      </c>
      <c r="H487">
        <v>1719.81347494748</v>
      </c>
      <c r="I487">
        <v>70.794319671781693</v>
      </c>
      <c r="J487">
        <v>300.03581428527798</v>
      </c>
    </row>
    <row r="488" spans="1:10">
      <c r="A488">
        <v>6</v>
      </c>
      <c r="B488">
        <v>14</v>
      </c>
      <c r="C488">
        <v>30</v>
      </c>
      <c r="D488">
        <v>3</v>
      </c>
      <c r="E488">
        <v>1</v>
      </c>
      <c r="F488">
        <v>468.69205649620898</v>
      </c>
      <c r="G488">
        <v>2</v>
      </c>
      <c r="H488">
        <v>1516.5978006181299</v>
      </c>
      <c r="I488">
        <v>43.495342268496699</v>
      </c>
      <c r="J488">
        <v>287.53651618957502</v>
      </c>
    </row>
    <row r="489" spans="1:10">
      <c r="A489">
        <v>6</v>
      </c>
      <c r="B489">
        <v>14</v>
      </c>
      <c r="C489">
        <v>30</v>
      </c>
      <c r="D489">
        <v>3</v>
      </c>
      <c r="E489">
        <v>2</v>
      </c>
      <c r="F489">
        <v>506.65062251150903</v>
      </c>
      <c r="G489">
        <v>2</v>
      </c>
      <c r="H489">
        <v>1781.35735586541</v>
      </c>
      <c r="I489">
        <v>32.804260943770601</v>
      </c>
      <c r="J489">
        <v>266.90115189552301</v>
      </c>
    </row>
    <row r="490" spans="1:10">
      <c r="A490">
        <v>6</v>
      </c>
      <c r="B490">
        <v>14</v>
      </c>
      <c r="C490">
        <v>30</v>
      </c>
      <c r="D490">
        <v>3</v>
      </c>
      <c r="E490">
        <v>3</v>
      </c>
      <c r="F490">
        <v>630.58427294242495</v>
      </c>
      <c r="G490">
        <v>3</v>
      </c>
      <c r="H490">
        <v>2265.9319949568398</v>
      </c>
      <c r="I490">
        <v>70.921192230235604</v>
      </c>
      <c r="J490">
        <v>171.779814243316</v>
      </c>
    </row>
    <row r="491" spans="1:10">
      <c r="A491">
        <v>6</v>
      </c>
      <c r="B491">
        <v>14</v>
      </c>
      <c r="C491">
        <v>30</v>
      </c>
      <c r="D491">
        <v>3</v>
      </c>
      <c r="E491">
        <v>4</v>
      </c>
      <c r="F491">
        <v>702.35567469819205</v>
      </c>
      <c r="G491">
        <v>3</v>
      </c>
      <c r="H491">
        <v>2167.6765380972702</v>
      </c>
      <c r="I491">
        <v>64.596541827517797</v>
      </c>
      <c r="J491">
        <v>180.51532697677601</v>
      </c>
    </row>
    <row r="492" spans="1:10">
      <c r="A492">
        <v>6</v>
      </c>
      <c r="B492">
        <v>14</v>
      </c>
      <c r="C492">
        <v>30</v>
      </c>
      <c r="D492">
        <v>4</v>
      </c>
      <c r="E492">
        <v>0</v>
      </c>
      <c r="F492">
        <v>390.77276682411798</v>
      </c>
      <c r="G492">
        <v>2</v>
      </c>
      <c r="H492">
        <v>1230.66125527091</v>
      </c>
      <c r="I492">
        <v>58.263546375930602</v>
      </c>
      <c r="J492">
        <v>143.71836876869199</v>
      </c>
    </row>
    <row r="493" spans="1:10">
      <c r="A493">
        <v>6</v>
      </c>
      <c r="B493">
        <v>14</v>
      </c>
      <c r="C493">
        <v>30</v>
      </c>
      <c r="D493">
        <v>4</v>
      </c>
      <c r="E493">
        <v>1</v>
      </c>
      <c r="F493">
        <v>342.22288988399498</v>
      </c>
      <c r="G493">
        <v>2</v>
      </c>
      <c r="H493">
        <v>1224.2725803588701</v>
      </c>
      <c r="I493">
        <v>48.583601093853098</v>
      </c>
      <c r="J493">
        <v>236.410389661788</v>
      </c>
    </row>
    <row r="494" spans="1:10">
      <c r="A494">
        <v>6</v>
      </c>
      <c r="B494">
        <v>14</v>
      </c>
      <c r="C494">
        <v>30</v>
      </c>
      <c r="D494">
        <v>4</v>
      </c>
      <c r="E494">
        <v>2</v>
      </c>
      <c r="F494">
        <v>374.44640853370402</v>
      </c>
      <c r="G494">
        <v>2</v>
      </c>
      <c r="H494">
        <v>1436.98836408788</v>
      </c>
      <c r="I494">
        <v>65.984187544772894</v>
      </c>
      <c r="J494">
        <v>124.621161460876</v>
      </c>
    </row>
    <row r="495" spans="1:10">
      <c r="A495">
        <v>6</v>
      </c>
      <c r="B495">
        <v>14</v>
      </c>
      <c r="C495">
        <v>30</v>
      </c>
      <c r="D495">
        <v>4</v>
      </c>
      <c r="E495">
        <v>3</v>
      </c>
      <c r="F495">
        <v>461.95435532978098</v>
      </c>
      <c r="G495">
        <v>2</v>
      </c>
      <c r="H495">
        <v>1617.68643059749</v>
      </c>
      <c r="I495">
        <v>59.708764634255203</v>
      </c>
      <c r="J495">
        <v>134.909672260284</v>
      </c>
    </row>
    <row r="496" spans="1:10">
      <c r="A496">
        <v>6</v>
      </c>
      <c r="B496">
        <v>14</v>
      </c>
      <c r="C496">
        <v>30</v>
      </c>
      <c r="D496">
        <v>4</v>
      </c>
      <c r="E496">
        <v>4</v>
      </c>
      <c r="F496">
        <v>537.61341248947497</v>
      </c>
      <c r="G496">
        <v>2</v>
      </c>
      <c r="H496">
        <v>1587.6880411813399</v>
      </c>
      <c r="I496">
        <v>46.866748853276</v>
      </c>
      <c r="J496">
        <v>125.878272294998</v>
      </c>
    </row>
    <row r="497" spans="1:10">
      <c r="A497">
        <v>6</v>
      </c>
      <c r="B497">
        <v>14</v>
      </c>
      <c r="C497">
        <v>30</v>
      </c>
      <c r="D497">
        <v>5</v>
      </c>
      <c r="E497">
        <v>0</v>
      </c>
      <c r="F497">
        <v>331.309174455392</v>
      </c>
      <c r="G497">
        <v>2</v>
      </c>
      <c r="H497">
        <v>1072.7476201992599</v>
      </c>
      <c r="I497">
        <v>64.453020102090207</v>
      </c>
      <c r="J497">
        <v>173.652084350585</v>
      </c>
    </row>
    <row r="498" spans="1:10">
      <c r="A498">
        <v>6</v>
      </c>
      <c r="B498">
        <v>14</v>
      </c>
      <c r="C498">
        <v>30</v>
      </c>
      <c r="D498">
        <v>5</v>
      </c>
      <c r="E498">
        <v>1</v>
      </c>
      <c r="F498">
        <v>245.39978738990001</v>
      </c>
      <c r="G498">
        <v>1</v>
      </c>
      <c r="H498">
        <v>1001.46587624493</v>
      </c>
      <c r="I498" s="1">
        <v>1.0947456039397401E-6</v>
      </c>
      <c r="J498">
        <v>37.631685256958001</v>
      </c>
    </row>
    <row r="499" spans="1:10">
      <c r="A499">
        <v>6</v>
      </c>
      <c r="B499">
        <v>14</v>
      </c>
      <c r="C499">
        <v>30</v>
      </c>
      <c r="D499">
        <v>5</v>
      </c>
      <c r="E499">
        <v>2</v>
      </c>
      <c r="F499">
        <v>335.43090860163602</v>
      </c>
      <c r="G499">
        <v>2</v>
      </c>
      <c r="H499">
        <v>1158.11019580632</v>
      </c>
      <c r="I499">
        <v>56.331993740183897</v>
      </c>
      <c r="J499">
        <v>203.12403464317299</v>
      </c>
    </row>
    <row r="500" spans="1:10">
      <c r="A500">
        <v>6</v>
      </c>
      <c r="B500">
        <v>14</v>
      </c>
      <c r="C500">
        <v>30</v>
      </c>
      <c r="D500">
        <v>5</v>
      </c>
      <c r="E500">
        <v>3</v>
      </c>
      <c r="F500">
        <v>395.37899513451401</v>
      </c>
      <c r="G500">
        <v>2</v>
      </c>
      <c r="H500">
        <v>1420.68336685647</v>
      </c>
      <c r="I500">
        <v>62.3853292087461</v>
      </c>
      <c r="J500">
        <v>126.594290733337</v>
      </c>
    </row>
    <row r="501" spans="1:10">
      <c r="A501">
        <v>6</v>
      </c>
      <c r="B501">
        <v>14</v>
      </c>
      <c r="C501">
        <v>30</v>
      </c>
      <c r="D501">
        <v>5</v>
      </c>
      <c r="E501">
        <v>4</v>
      </c>
      <c r="F501">
        <v>453.13381649892199</v>
      </c>
      <c r="G501">
        <v>2</v>
      </c>
      <c r="H501">
        <v>1320.8639730186901</v>
      </c>
      <c r="I501">
        <v>59.160892530547599</v>
      </c>
      <c r="J501">
        <v>122.137638807296</v>
      </c>
    </row>
    <row r="502" spans="1:10">
      <c r="A502">
        <v>6</v>
      </c>
      <c r="B502">
        <v>14</v>
      </c>
      <c r="C502">
        <v>60</v>
      </c>
      <c r="D502">
        <v>2</v>
      </c>
      <c r="E502">
        <v>0</v>
      </c>
      <c r="F502">
        <v>880.781108487393</v>
      </c>
      <c r="G502">
        <v>4</v>
      </c>
      <c r="H502">
        <v>2693.61861031629</v>
      </c>
      <c r="I502">
        <v>81.159193725083398</v>
      </c>
      <c r="J502">
        <v>174.01164031028699</v>
      </c>
    </row>
    <row r="503" spans="1:10">
      <c r="A503">
        <v>6</v>
      </c>
      <c r="B503">
        <v>14</v>
      </c>
      <c r="C503">
        <v>60</v>
      </c>
      <c r="D503">
        <v>2</v>
      </c>
      <c r="E503">
        <v>1</v>
      </c>
      <c r="F503">
        <v>687.53699655563105</v>
      </c>
      <c r="G503">
        <v>3</v>
      </c>
      <c r="H503">
        <v>2431.4368252857798</v>
      </c>
      <c r="I503">
        <v>69.165554983415305</v>
      </c>
      <c r="J503">
        <v>156.049840927124</v>
      </c>
    </row>
    <row r="504" spans="1:10">
      <c r="A504">
        <v>6</v>
      </c>
      <c r="B504">
        <v>14</v>
      </c>
      <c r="C504">
        <v>60</v>
      </c>
      <c r="D504">
        <v>2</v>
      </c>
      <c r="E504">
        <v>2</v>
      </c>
      <c r="F504">
        <v>722.97495524132205</v>
      </c>
      <c r="G504">
        <v>3</v>
      </c>
      <c r="H504">
        <v>2961.7205966349102</v>
      </c>
      <c r="I504">
        <v>53.2454826182814</v>
      </c>
      <c r="J504">
        <v>125.692512750625</v>
      </c>
    </row>
    <row r="505" spans="1:10">
      <c r="A505">
        <v>6</v>
      </c>
      <c r="B505">
        <v>14</v>
      </c>
      <c r="C505">
        <v>60</v>
      </c>
      <c r="D505">
        <v>2</v>
      </c>
      <c r="E505">
        <v>3</v>
      </c>
      <c r="F505">
        <v>976.67634651220703</v>
      </c>
      <c r="G505">
        <v>4</v>
      </c>
      <c r="H505">
        <v>3250.2461742691798</v>
      </c>
      <c r="I505">
        <v>83.162424185675505</v>
      </c>
      <c r="J505">
        <v>142.90858101844699</v>
      </c>
    </row>
    <row r="506" spans="1:10">
      <c r="A506">
        <v>6</v>
      </c>
      <c r="B506">
        <v>14</v>
      </c>
      <c r="C506">
        <v>60</v>
      </c>
      <c r="D506">
        <v>2</v>
      </c>
      <c r="E506">
        <v>4</v>
      </c>
      <c r="F506">
        <v>1038.3124787387101</v>
      </c>
      <c r="G506">
        <v>4</v>
      </c>
      <c r="H506">
        <v>3275.0204471468601</v>
      </c>
      <c r="I506">
        <v>59.415675496882301</v>
      </c>
      <c r="J506">
        <v>247.328148841857</v>
      </c>
    </row>
    <row r="507" spans="1:10">
      <c r="A507">
        <v>6</v>
      </c>
      <c r="B507">
        <v>14</v>
      </c>
      <c r="C507">
        <v>60</v>
      </c>
      <c r="D507">
        <v>3</v>
      </c>
      <c r="E507">
        <v>0</v>
      </c>
      <c r="F507">
        <v>618.69854224545395</v>
      </c>
      <c r="G507">
        <v>3</v>
      </c>
      <c r="H507">
        <v>1811.6697441195299</v>
      </c>
      <c r="I507">
        <v>70.303086986817107</v>
      </c>
      <c r="J507">
        <v>235.990413427352</v>
      </c>
    </row>
    <row r="508" spans="1:10">
      <c r="A508">
        <v>6</v>
      </c>
      <c r="B508">
        <v>14</v>
      </c>
      <c r="C508">
        <v>60</v>
      </c>
      <c r="D508">
        <v>3</v>
      </c>
      <c r="E508">
        <v>1</v>
      </c>
      <c r="F508">
        <v>498.69205649620898</v>
      </c>
      <c r="G508">
        <v>2</v>
      </c>
      <c r="H508">
        <v>1570.0071885846901</v>
      </c>
      <c r="I508">
        <v>44.798505817084397</v>
      </c>
      <c r="J508">
        <v>300.02374005317603</v>
      </c>
    </row>
    <row r="509" spans="1:10">
      <c r="A509">
        <v>6</v>
      </c>
      <c r="B509">
        <v>14</v>
      </c>
      <c r="C509">
        <v>60</v>
      </c>
      <c r="D509">
        <v>3</v>
      </c>
      <c r="E509">
        <v>2</v>
      </c>
      <c r="F509">
        <v>547.367590644296</v>
      </c>
      <c r="G509">
        <v>2</v>
      </c>
      <c r="H509">
        <v>1945.3573302587199</v>
      </c>
      <c r="I509">
        <v>38.571637581005199</v>
      </c>
      <c r="J509">
        <v>153.14543962478601</v>
      </c>
    </row>
    <row r="510" spans="1:10">
      <c r="A510">
        <v>6</v>
      </c>
      <c r="B510">
        <v>14</v>
      </c>
      <c r="C510">
        <v>60</v>
      </c>
      <c r="D510">
        <v>3</v>
      </c>
      <c r="E510">
        <v>3</v>
      </c>
      <c r="F510">
        <v>678.47552943142603</v>
      </c>
      <c r="G510">
        <v>3</v>
      </c>
      <c r="H510">
        <v>2344.9165342111301</v>
      </c>
      <c r="I510">
        <v>76.532365710782997</v>
      </c>
      <c r="J510">
        <v>272.58086490631098</v>
      </c>
    </row>
    <row r="511" spans="1:10">
      <c r="A511">
        <v>6</v>
      </c>
      <c r="B511">
        <v>14</v>
      </c>
      <c r="C511">
        <v>60</v>
      </c>
      <c r="D511">
        <v>3</v>
      </c>
      <c r="E511">
        <v>4</v>
      </c>
      <c r="F511">
        <v>724.85396724191196</v>
      </c>
      <c r="G511">
        <v>3</v>
      </c>
      <c r="H511">
        <v>2330.5919967365799</v>
      </c>
      <c r="I511">
        <v>70.088544905281594</v>
      </c>
      <c r="J511">
        <v>238.16991877555799</v>
      </c>
    </row>
    <row r="512" spans="1:10">
      <c r="A512">
        <v>6</v>
      </c>
      <c r="B512">
        <v>14</v>
      </c>
      <c r="C512">
        <v>60</v>
      </c>
      <c r="D512">
        <v>4</v>
      </c>
      <c r="E512">
        <v>0</v>
      </c>
      <c r="F512">
        <v>462.99991568579799</v>
      </c>
      <c r="G512">
        <v>2</v>
      </c>
      <c r="H512">
        <v>1305.20606878903</v>
      </c>
      <c r="I512">
        <v>53.219012676991603</v>
      </c>
      <c r="J512">
        <v>157.70888280868499</v>
      </c>
    </row>
    <row r="513" spans="1:10">
      <c r="A513">
        <v>6</v>
      </c>
      <c r="B513">
        <v>14</v>
      </c>
      <c r="C513">
        <v>60</v>
      </c>
      <c r="D513">
        <v>4</v>
      </c>
      <c r="E513">
        <v>1</v>
      </c>
      <c r="F513">
        <v>369.36896618634103</v>
      </c>
      <c r="G513">
        <v>2</v>
      </c>
      <c r="H513">
        <v>1257.1445148730299</v>
      </c>
      <c r="I513">
        <v>48.504878367276099</v>
      </c>
      <c r="J513">
        <v>211.708555459976</v>
      </c>
    </row>
    <row r="514" spans="1:10">
      <c r="A514">
        <v>6</v>
      </c>
      <c r="B514">
        <v>14</v>
      </c>
      <c r="C514">
        <v>60</v>
      </c>
      <c r="D514">
        <v>4</v>
      </c>
      <c r="E514">
        <v>2</v>
      </c>
      <c r="F514">
        <v>440.58456100002201</v>
      </c>
      <c r="G514">
        <v>2</v>
      </c>
      <c r="H514">
        <v>1504.1092119066</v>
      </c>
      <c r="I514">
        <v>56.1535340947813</v>
      </c>
      <c r="J514">
        <v>161.529045581817</v>
      </c>
    </row>
    <row r="515" spans="1:10">
      <c r="A515">
        <v>6</v>
      </c>
      <c r="B515">
        <v>14</v>
      </c>
      <c r="C515">
        <v>60</v>
      </c>
      <c r="D515">
        <v>4</v>
      </c>
      <c r="E515">
        <v>3</v>
      </c>
      <c r="F515">
        <v>491.95434891596301</v>
      </c>
      <c r="G515">
        <v>2</v>
      </c>
      <c r="H515">
        <v>1696.96184466361</v>
      </c>
      <c r="I515">
        <v>39.746584169197199</v>
      </c>
      <c r="J515">
        <v>300.00811624526898</v>
      </c>
    </row>
    <row r="516" spans="1:10">
      <c r="A516">
        <v>6</v>
      </c>
      <c r="B516">
        <v>14</v>
      </c>
      <c r="C516">
        <v>60</v>
      </c>
      <c r="D516">
        <v>4</v>
      </c>
      <c r="E516">
        <v>4</v>
      </c>
      <c r="F516">
        <v>567.61341248947497</v>
      </c>
      <c r="G516">
        <v>2</v>
      </c>
      <c r="H516">
        <v>1651.18587929097</v>
      </c>
      <c r="I516">
        <v>46.895052383868297</v>
      </c>
      <c r="J516">
        <v>136.59454035758901</v>
      </c>
    </row>
    <row r="517" spans="1:10">
      <c r="A517">
        <v>6</v>
      </c>
      <c r="B517">
        <v>14</v>
      </c>
      <c r="C517">
        <v>60</v>
      </c>
      <c r="D517">
        <v>5</v>
      </c>
      <c r="E517">
        <v>0</v>
      </c>
      <c r="F517">
        <v>418.05423920603903</v>
      </c>
      <c r="G517">
        <v>2</v>
      </c>
      <c r="H517">
        <v>1146.24590733073</v>
      </c>
      <c r="I517">
        <v>61.853994226704302</v>
      </c>
      <c r="J517">
        <v>126.187262058258</v>
      </c>
    </row>
    <row r="518" spans="1:10">
      <c r="A518">
        <v>6</v>
      </c>
      <c r="B518">
        <v>14</v>
      </c>
      <c r="C518">
        <v>60</v>
      </c>
      <c r="D518">
        <v>5</v>
      </c>
      <c r="E518">
        <v>1</v>
      </c>
      <c r="F518">
        <v>245.39978738990001</v>
      </c>
      <c r="G518">
        <v>1</v>
      </c>
      <c r="H518">
        <v>1001.46587624493</v>
      </c>
      <c r="I518" s="1">
        <v>1.0947456039397401E-6</v>
      </c>
      <c r="J518">
        <v>37.263316154479902</v>
      </c>
    </row>
    <row r="519" spans="1:10">
      <c r="A519">
        <v>6</v>
      </c>
      <c r="B519">
        <v>14</v>
      </c>
      <c r="C519">
        <v>60</v>
      </c>
      <c r="D519">
        <v>5</v>
      </c>
      <c r="E519">
        <v>2</v>
      </c>
      <c r="F519">
        <v>385.80691125309397</v>
      </c>
      <c r="G519">
        <v>2</v>
      </c>
      <c r="H519">
        <v>1202.1020999894199</v>
      </c>
      <c r="I519">
        <v>59.381849829779803</v>
      </c>
      <c r="J519">
        <v>142.392160892486</v>
      </c>
    </row>
    <row r="520" spans="1:10">
      <c r="A520">
        <v>6</v>
      </c>
      <c r="B520">
        <v>14</v>
      </c>
      <c r="C520">
        <v>60</v>
      </c>
      <c r="D520">
        <v>5</v>
      </c>
      <c r="E520">
        <v>3</v>
      </c>
      <c r="F520">
        <v>425.37899513451202</v>
      </c>
      <c r="G520">
        <v>2</v>
      </c>
      <c r="H520">
        <v>1461.42947916046</v>
      </c>
      <c r="I520">
        <v>57.659861167475498</v>
      </c>
      <c r="J520">
        <v>156.02728915214499</v>
      </c>
    </row>
    <row r="521" spans="1:10">
      <c r="A521">
        <v>6</v>
      </c>
      <c r="B521">
        <v>14</v>
      </c>
      <c r="C521">
        <v>60</v>
      </c>
      <c r="D521">
        <v>5</v>
      </c>
      <c r="E521">
        <v>4</v>
      </c>
      <c r="F521">
        <v>483.13379777092098</v>
      </c>
      <c r="G521">
        <v>2</v>
      </c>
      <c r="H521">
        <v>1353.7650055561201</v>
      </c>
      <c r="I521">
        <v>34.798019056798502</v>
      </c>
      <c r="J521">
        <v>300.01547384262</v>
      </c>
    </row>
    <row r="522" spans="1:10">
      <c r="A522">
        <v>6</v>
      </c>
      <c r="B522">
        <v>14</v>
      </c>
      <c r="C522">
        <v>90</v>
      </c>
      <c r="D522">
        <v>2</v>
      </c>
      <c r="E522">
        <v>0</v>
      </c>
      <c r="F522">
        <v>970.78111043178103</v>
      </c>
      <c r="G522">
        <v>4</v>
      </c>
      <c r="H522">
        <v>2984.3866647978798</v>
      </c>
      <c r="I522">
        <v>70.884426734235802</v>
      </c>
      <c r="J522">
        <v>126.358147621154</v>
      </c>
    </row>
    <row r="523" spans="1:10">
      <c r="A523">
        <v>6</v>
      </c>
      <c r="B523">
        <v>14</v>
      </c>
      <c r="C523">
        <v>90</v>
      </c>
      <c r="D523">
        <v>2</v>
      </c>
      <c r="E523">
        <v>1</v>
      </c>
      <c r="F523">
        <v>807.61556799731102</v>
      </c>
      <c r="G523">
        <v>3</v>
      </c>
      <c r="H523">
        <v>2668.1677068290601</v>
      </c>
      <c r="I523">
        <v>59.522558153639302</v>
      </c>
      <c r="J523">
        <v>122.231983423233</v>
      </c>
    </row>
    <row r="524" spans="1:10">
      <c r="A524">
        <v>6</v>
      </c>
      <c r="B524">
        <v>14</v>
      </c>
      <c r="C524">
        <v>90</v>
      </c>
      <c r="D524">
        <v>2</v>
      </c>
      <c r="E524">
        <v>2</v>
      </c>
      <c r="F524">
        <v>782.97495524130102</v>
      </c>
      <c r="G524">
        <v>3</v>
      </c>
      <c r="H524">
        <v>3239.74853519105</v>
      </c>
      <c r="I524">
        <v>58.259377091181697</v>
      </c>
      <c r="J524">
        <v>130.221540212631</v>
      </c>
    </row>
    <row r="525" spans="1:10">
      <c r="A525">
        <v>6</v>
      </c>
      <c r="B525">
        <v>14</v>
      </c>
      <c r="C525">
        <v>90</v>
      </c>
      <c r="D525">
        <v>2</v>
      </c>
      <c r="E525">
        <v>3</v>
      </c>
      <c r="F525">
        <v>1068.46585225576</v>
      </c>
      <c r="G525">
        <v>4</v>
      </c>
      <c r="H525">
        <v>3485.1594084162198</v>
      </c>
      <c r="I525">
        <v>82.154045259699998</v>
      </c>
      <c r="J525">
        <v>234.222102880477</v>
      </c>
    </row>
    <row r="526" spans="1:10">
      <c r="A526">
        <v>6</v>
      </c>
      <c r="B526">
        <v>14</v>
      </c>
      <c r="C526">
        <v>90</v>
      </c>
      <c r="D526">
        <v>2</v>
      </c>
      <c r="E526">
        <v>4</v>
      </c>
      <c r="F526">
        <v>1095.5954025169401</v>
      </c>
      <c r="G526">
        <v>4</v>
      </c>
      <c r="H526">
        <v>3659.48578867169</v>
      </c>
      <c r="I526">
        <v>58.011033498783902</v>
      </c>
      <c r="J526">
        <v>300.00583338737403</v>
      </c>
    </row>
    <row r="527" spans="1:10">
      <c r="A527">
        <v>6</v>
      </c>
      <c r="B527">
        <v>14</v>
      </c>
      <c r="C527">
        <v>90</v>
      </c>
      <c r="D527">
        <v>3</v>
      </c>
      <c r="E527">
        <v>0</v>
      </c>
      <c r="F527">
        <v>676.62606812183105</v>
      </c>
      <c r="G527">
        <v>3</v>
      </c>
      <c r="H527">
        <v>1967.4624688443</v>
      </c>
      <c r="I527">
        <v>68.493501461012002</v>
      </c>
      <c r="J527">
        <v>300.01396775245598</v>
      </c>
    </row>
    <row r="528" spans="1:10">
      <c r="A528">
        <v>6</v>
      </c>
      <c r="B528">
        <v>14</v>
      </c>
      <c r="C528">
        <v>90</v>
      </c>
      <c r="D528">
        <v>3</v>
      </c>
      <c r="E528">
        <v>1</v>
      </c>
      <c r="F528">
        <v>528.69205649620903</v>
      </c>
      <c r="G528">
        <v>2</v>
      </c>
      <c r="H528">
        <v>1623.4165765512601</v>
      </c>
      <c r="I528">
        <v>37.682100217657499</v>
      </c>
      <c r="J528">
        <v>300.01740121841402</v>
      </c>
    </row>
    <row r="529" spans="1:10">
      <c r="A529">
        <v>6</v>
      </c>
      <c r="B529">
        <v>14</v>
      </c>
      <c r="C529">
        <v>90</v>
      </c>
      <c r="D529">
        <v>3</v>
      </c>
      <c r="E529">
        <v>2</v>
      </c>
      <c r="F529">
        <v>560.51029362675501</v>
      </c>
      <c r="G529">
        <v>2</v>
      </c>
      <c r="H529">
        <v>2052.0401556215902</v>
      </c>
      <c r="I529">
        <v>45.160692684968502</v>
      </c>
      <c r="J529">
        <v>122.449258327484</v>
      </c>
    </row>
    <row r="530" spans="1:10">
      <c r="A530">
        <v>6</v>
      </c>
      <c r="B530">
        <v>14</v>
      </c>
      <c r="C530">
        <v>90</v>
      </c>
      <c r="D530">
        <v>3</v>
      </c>
      <c r="E530">
        <v>3</v>
      </c>
      <c r="F530">
        <v>741.91707437676098</v>
      </c>
      <c r="G530">
        <v>3</v>
      </c>
      <c r="H530">
        <v>2454.5262119860899</v>
      </c>
      <c r="I530">
        <v>71.603798893202196</v>
      </c>
      <c r="J530">
        <v>300.08676528930602</v>
      </c>
    </row>
    <row r="531" spans="1:10">
      <c r="A531">
        <v>6</v>
      </c>
      <c r="B531">
        <v>14</v>
      </c>
      <c r="C531">
        <v>90</v>
      </c>
      <c r="D531">
        <v>3</v>
      </c>
      <c r="E531">
        <v>4</v>
      </c>
      <c r="F531">
        <v>818.93487722416398</v>
      </c>
      <c r="G531">
        <v>3</v>
      </c>
      <c r="H531">
        <v>2423.92818698459</v>
      </c>
      <c r="I531">
        <v>62.462008767394501</v>
      </c>
      <c r="J531">
        <v>210.52449345588599</v>
      </c>
    </row>
    <row r="532" spans="1:10">
      <c r="A532">
        <v>6</v>
      </c>
      <c r="B532">
        <v>14</v>
      </c>
      <c r="C532">
        <v>90</v>
      </c>
      <c r="D532">
        <v>4</v>
      </c>
      <c r="E532">
        <v>0</v>
      </c>
      <c r="F532">
        <v>450.77276682411798</v>
      </c>
      <c r="G532">
        <v>2</v>
      </c>
      <c r="H532">
        <v>1383.92520821518</v>
      </c>
      <c r="I532">
        <v>50.150669648829997</v>
      </c>
      <c r="J532">
        <v>143.37800621986301</v>
      </c>
    </row>
    <row r="533" spans="1:10">
      <c r="A533">
        <v>6</v>
      </c>
      <c r="B533">
        <v>14</v>
      </c>
      <c r="C533">
        <v>90</v>
      </c>
      <c r="D533">
        <v>4</v>
      </c>
      <c r="E533">
        <v>1</v>
      </c>
      <c r="F533">
        <v>399.36895748982101</v>
      </c>
      <c r="G533">
        <v>2</v>
      </c>
      <c r="H533">
        <v>1293.4644432032801</v>
      </c>
      <c r="I533">
        <v>33.438400185775699</v>
      </c>
      <c r="J533">
        <v>300.02353739738402</v>
      </c>
    </row>
    <row r="534" spans="1:10">
      <c r="A534">
        <v>6</v>
      </c>
      <c r="B534">
        <v>14</v>
      </c>
      <c r="C534">
        <v>90</v>
      </c>
      <c r="D534">
        <v>4</v>
      </c>
      <c r="E534">
        <v>2</v>
      </c>
      <c r="F534">
        <v>434.40365748328202</v>
      </c>
      <c r="G534">
        <v>2</v>
      </c>
      <c r="H534">
        <v>1571.43079251939</v>
      </c>
      <c r="I534">
        <v>34.9390250663647</v>
      </c>
      <c r="J534">
        <v>300.01373291015602</v>
      </c>
    </row>
    <row r="535" spans="1:10">
      <c r="A535">
        <v>6</v>
      </c>
      <c r="B535">
        <v>14</v>
      </c>
      <c r="C535">
        <v>90</v>
      </c>
      <c r="D535">
        <v>4</v>
      </c>
      <c r="E535">
        <v>3</v>
      </c>
      <c r="F535">
        <v>521.95435212287498</v>
      </c>
      <c r="G535">
        <v>2</v>
      </c>
      <c r="H535">
        <v>1776.23732269641</v>
      </c>
      <c r="I535">
        <v>34.930783122805401</v>
      </c>
      <c r="J535">
        <v>300.01013445854102</v>
      </c>
    </row>
    <row r="536" spans="1:10">
      <c r="A536">
        <v>6</v>
      </c>
      <c r="B536">
        <v>14</v>
      </c>
      <c r="C536">
        <v>90</v>
      </c>
      <c r="D536">
        <v>4</v>
      </c>
      <c r="E536">
        <v>4</v>
      </c>
      <c r="F536">
        <v>597.61341248947497</v>
      </c>
      <c r="G536">
        <v>2</v>
      </c>
      <c r="H536">
        <v>1714.6837174006</v>
      </c>
      <c r="I536">
        <v>47.4591448942748</v>
      </c>
      <c r="J536">
        <v>159.20863676071099</v>
      </c>
    </row>
    <row r="537" spans="1:10">
      <c r="A537">
        <v>6</v>
      </c>
      <c r="B537">
        <v>14</v>
      </c>
      <c r="C537">
        <v>90</v>
      </c>
      <c r="D537">
        <v>5</v>
      </c>
      <c r="E537">
        <v>0</v>
      </c>
      <c r="F537">
        <v>448.054237147425</v>
      </c>
      <c r="G537">
        <v>2</v>
      </c>
      <c r="H537">
        <v>1228.30819816335</v>
      </c>
      <c r="I537">
        <v>50.994214134730598</v>
      </c>
      <c r="J537">
        <v>300.02761650085398</v>
      </c>
    </row>
    <row r="538" spans="1:10">
      <c r="A538">
        <v>6</v>
      </c>
      <c r="B538">
        <v>14</v>
      </c>
      <c r="C538">
        <v>90</v>
      </c>
      <c r="D538">
        <v>5</v>
      </c>
      <c r="E538">
        <v>1</v>
      </c>
      <c r="F538">
        <v>245.39978738990001</v>
      </c>
      <c r="G538">
        <v>1</v>
      </c>
      <c r="H538">
        <v>1001.46587624493</v>
      </c>
      <c r="I538" s="1">
        <v>1.0947456039397401E-6</v>
      </c>
      <c r="J538">
        <v>37.287122726440401</v>
      </c>
    </row>
    <row r="539" spans="1:10">
      <c r="A539">
        <v>6</v>
      </c>
      <c r="B539">
        <v>14</v>
      </c>
      <c r="C539">
        <v>90</v>
      </c>
      <c r="D539">
        <v>5</v>
      </c>
      <c r="E539">
        <v>2</v>
      </c>
      <c r="F539">
        <v>302.07198421057399</v>
      </c>
      <c r="G539">
        <v>2</v>
      </c>
      <c r="H539">
        <v>1288.41350021178</v>
      </c>
      <c r="I539">
        <v>57.791359867014101</v>
      </c>
      <c r="J539">
        <v>123.90829658508299</v>
      </c>
    </row>
    <row r="540" spans="1:10">
      <c r="A540">
        <v>6</v>
      </c>
      <c r="B540">
        <v>14</v>
      </c>
      <c r="C540">
        <v>90</v>
      </c>
      <c r="D540">
        <v>5</v>
      </c>
      <c r="E540">
        <v>3</v>
      </c>
      <c r="F540">
        <v>455.37899513451299</v>
      </c>
      <c r="G540">
        <v>2</v>
      </c>
      <c r="H540">
        <v>1486.33043853346</v>
      </c>
      <c r="I540">
        <v>52.140954137963902</v>
      </c>
      <c r="J540">
        <v>151.93403911590499</v>
      </c>
    </row>
    <row r="541" spans="1:10">
      <c r="A541">
        <v>6</v>
      </c>
      <c r="B541">
        <v>14</v>
      </c>
      <c r="C541">
        <v>90</v>
      </c>
      <c r="D541">
        <v>5</v>
      </c>
      <c r="E541">
        <v>4</v>
      </c>
      <c r="F541">
        <v>513.13381649892199</v>
      </c>
      <c r="G541">
        <v>2</v>
      </c>
      <c r="H541">
        <v>1386.6661983387401</v>
      </c>
      <c r="I541">
        <v>41.884351414123699</v>
      </c>
      <c r="J541">
        <v>123.97334241867</v>
      </c>
    </row>
    <row r="542" spans="1:10">
      <c r="A542">
        <v>7</v>
      </c>
      <c r="B542">
        <v>10</v>
      </c>
      <c r="C542">
        <v>30</v>
      </c>
      <c r="D542">
        <v>2</v>
      </c>
      <c r="E542">
        <v>0</v>
      </c>
      <c r="F542">
        <v>743.56522317571296</v>
      </c>
      <c r="G542">
        <v>3</v>
      </c>
      <c r="H542">
        <v>2961.4261853473699</v>
      </c>
      <c r="I542">
        <v>81.6221859189002</v>
      </c>
      <c r="J542">
        <v>261.93332934379498</v>
      </c>
    </row>
    <row r="543" spans="1:10">
      <c r="A543">
        <v>7</v>
      </c>
      <c r="B543">
        <v>10</v>
      </c>
      <c r="C543">
        <v>30</v>
      </c>
      <c r="D543">
        <v>2</v>
      </c>
      <c r="E543">
        <v>1</v>
      </c>
      <c r="F543">
        <v>716.64294635592296</v>
      </c>
      <c r="G543">
        <v>3</v>
      </c>
      <c r="H543">
        <v>3148.1710190242302</v>
      </c>
      <c r="I543">
        <v>82.036002086746606</v>
      </c>
      <c r="J543">
        <v>208.52044534683199</v>
      </c>
    </row>
    <row r="544" spans="1:10">
      <c r="A544">
        <v>7</v>
      </c>
      <c r="B544">
        <v>10</v>
      </c>
      <c r="C544">
        <v>30</v>
      </c>
      <c r="D544">
        <v>2</v>
      </c>
      <c r="E544">
        <v>2</v>
      </c>
      <c r="F544">
        <v>651.24304537879095</v>
      </c>
      <c r="G544">
        <v>3</v>
      </c>
      <c r="H544">
        <v>2813.40506626768</v>
      </c>
      <c r="I544">
        <v>80.4261437130845</v>
      </c>
      <c r="J544">
        <v>300.03860187530501</v>
      </c>
    </row>
    <row r="545" spans="1:10">
      <c r="A545">
        <v>7</v>
      </c>
      <c r="B545">
        <v>10</v>
      </c>
      <c r="C545">
        <v>30</v>
      </c>
      <c r="D545">
        <v>2</v>
      </c>
      <c r="E545">
        <v>3</v>
      </c>
      <c r="F545">
        <v>769.89279406062997</v>
      </c>
      <c r="G545">
        <v>3</v>
      </c>
      <c r="H545">
        <v>3258.4952463376699</v>
      </c>
      <c r="I545">
        <v>77.821360446462094</v>
      </c>
      <c r="J545">
        <v>246.73441433906501</v>
      </c>
    </row>
    <row r="546" spans="1:10">
      <c r="A546">
        <v>7</v>
      </c>
      <c r="B546">
        <v>10</v>
      </c>
      <c r="C546">
        <v>30</v>
      </c>
      <c r="D546">
        <v>2</v>
      </c>
      <c r="E546">
        <v>4</v>
      </c>
      <c r="F546">
        <v>1035.7045886072699</v>
      </c>
      <c r="G546">
        <v>4</v>
      </c>
      <c r="H546">
        <v>4044.8690934669098</v>
      </c>
      <c r="I546">
        <v>87.839593621912798</v>
      </c>
      <c r="J546">
        <v>300.02993392944302</v>
      </c>
    </row>
    <row r="547" spans="1:10">
      <c r="A547">
        <v>7</v>
      </c>
      <c r="B547">
        <v>10</v>
      </c>
      <c r="C547">
        <v>30</v>
      </c>
      <c r="D547">
        <v>3</v>
      </c>
      <c r="E547">
        <v>0</v>
      </c>
      <c r="F547">
        <v>478.04708934040599</v>
      </c>
      <c r="G547">
        <v>2</v>
      </c>
      <c r="H547">
        <v>1898.8883476951401</v>
      </c>
      <c r="I547">
        <v>62.325191996145698</v>
      </c>
      <c r="J547">
        <v>123.479543924331</v>
      </c>
    </row>
    <row r="548" spans="1:10">
      <c r="A548">
        <v>7</v>
      </c>
      <c r="B548">
        <v>10</v>
      </c>
      <c r="C548">
        <v>30</v>
      </c>
      <c r="D548">
        <v>3</v>
      </c>
      <c r="E548">
        <v>1</v>
      </c>
      <c r="F548">
        <v>496.80571751404398</v>
      </c>
      <c r="G548">
        <v>2</v>
      </c>
      <c r="H548">
        <v>2187.6842579037998</v>
      </c>
      <c r="I548">
        <v>72.511188321901798</v>
      </c>
      <c r="J548">
        <v>170.44611978530801</v>
      </c>
    </row>
    <row r="549" spans="1:10">
      <c r="A549">
        <v>7</v>
      </c>
      <c r="B549">
        <v>10</v>
      </c>
      <c r="C549">
        <v>30</v>
      </c>
      <c r="D549">
        <v>3</v>
      </c>
      <c r="E549">
        <v>2</v>
      </c>
      <c r="F549">
        <v>493.299936832078</v>
      </c>
      <c r="G549">
        <v>2</v>
      </c>
      <c r="H549">
        <v>1961.72525002568</v>
      </c>
      <c r="I549">
        <v>72.612337063778597</v>
      </c>
      <c r="J549">
        <v>193.308696508407</v>
      </c>
    </row>
    <row r="550" spans="1:10">
      <c r="A550">
        <v>7</v>
      </c>
      <c r="B550">
        <v>10</v>
      </c>
      <c r="C550">
        <v>30</v>
      </c>
      <c r="D550">
        <v>3</v>
      </c>
      <c r="E550">
        <v>3</v>
      </c>
      <c r="F550">
        <v>552.04653935496799</v>
      </c>
      <c r="G550">
        <v>2</v>
      </c>
      <c r="H550">
        <v>2205.7253540356101</v>
      </c>
      <c r="I550">
        <v>59.657418385398401</v>
      </c>
      <c r="J550">
        <v>300.00467300414999</v>
      </c>
    </row>
    <row r="551" spans="1:10">
      <c r="A551">
        <v>7</v>
      </c>
      <c r="B551">
        <v>10</v>
      </c>
      <c r="C551">
        <v>30</v>
      </c>
      <c r="D551">
        <v>3</v>
      </c>
      <c r="E551">
        <v>4</v>
      </c>
      <c r="F551">
        <v>711.43786465903804</v>
      </c>
      <c r="G551">
        <v>3</v>
      </c>
      <c r="H551">
        <v>2722.3474051213998</v>
      </c>
      <c r="I551">
        <v>84.127290709869698</v>
      </c>
      <c r="J551">
        <v>300.05084419250397</v>
      </c>
    </row>
    <row r="552" spans="1:10">
      <c r="A552">
        <v>7</v>
      </c>
      <c r="B552">
        <v>10</v>
      </c>
      <c r="C552">
        <v>30</v>
      </c>
      <c r="D552">
        <v>4</v>
      </c>
      <c r="E552">
        <v>0</v>
      </c>
      <c r="F552">
        <v>430.27527860244697</v>
      </c>
      <c r="G552">
        <v>2</v>
      </c>
      <c r="H552">
        <v>1460.8872986373799</v>
      </c>
      <c r="I552">
        <v>74.124922925898105</v>
      </c>
      <c r="J552">
        <v>135.42721343040401</v>
      </c>
    </row>
    <row r="553" spans="1:10">
      <c r="A553">
        <v>7</v>
      </c>
      <c r="B553">
        <v>10</v>
      </c>
      <c r="C553">
        <v>30</v>
      </c>
      <c r="D553">
        <v>4</v>
      </c>
      <c r="E553">
        <v>1</v>
      </c>
      <c r="F553">
        <v>401.46394594385902</v>
      </c>
      <c r="G553">
        <v>2</v>
      </c>
      <c r="H553">
        <v>1715.3090014536899</v>
      </c>
      <c r="I553">
        <v>69.914772025884901</v>
      </c>
      <c r="J553">
        <v>205.38195681571901</v>
      </c>
    </row>
    <row r="554" spans="1:10">
      <c r="A554">
        <v>7</v>
      </c>
      <c r="B554">
        <v>10</v>
      </c>
      <c r="C554">
        <v>30</v>
      </c>
      <c r="D554">
        <v>4</v>
      </c>
      <c r="E554">
        <v>2</v>
      </c>
      <c r="F554">
        <v>393.079859364735</v>
      </c>
      <c r="G554">
        <v>2</v>
      </c>
      <c r="H554">
        <v>1546.29088821958</v>
      </c>
      <c r="I554">
        <v>70.061125433918605</v>
      </c>
      <c r="J554">
        <v>135.29885768890301</v>
      </c>
    </row>
    <row r="555" spans="1:10">
      <c r="A555">
        <v>7</v>
      </c>
      <c r="B555">
        <v>10</v>
      </c>
      <c r="C555">
        <v>30</v>
      </c>
      <c r="D555">
        <v>4</v>
      </c>
      <c r="E555">
        <v>3</v>
      </c>
      <c r="F555">
        <v>455.24278184798999</v>
      </c>
      <c r="G555">
        <v>2</v>
      </c>
      <c r="H555">
        <v>1751.73177433809</v>
      </c>
      <c r="I555">
        <v>72.261096995715405</v>
      </c>
      <c r="J555">
        <v>300.03433561324999</v>
      </c>
    </row>
    <row r="556" spans="1:10">
      <c r="A556">
        <v>7</v>
      </c>
      <c r="B556">
        <v>10</v>
      </c>
      <c r="C556">
        <v>30</v>
      </c>
      <c r="D556">
        <v>4</v>
      </c>
      <c r="E556">
        <v>4</v>
      </c>
      <c r="F556">
        <v>536.88758563418901</v>
      </c>
      <c r="G556">
        <v>2</v>
      </c>
      <c r="H556">
        <v>1991.0070976177101</v>
      </c>
      <c r="I556">
        <v>74.445438196854298</v>
      </c>
      <c r="J556">
        <v>200.462318897247</v>
      </c>
    </row>
    <row r="557" spans="1:10">
      <c r="A557">
        <v>7</v>
      </c>
      <c r="B557">
        <v>10</v>
      </c>
      <c r="C557">
        <v>30</v>
      </c>
      <c r="D557">
        <v>5</v>
      </c>
      <c r="E557">
        <v>0</v>
      </c>
      <c r="F557">
        <v>299.70882089876699</v>
      </c>
      <c r="G557">
        <v>2</v>
      </c>
      <c r="H557">
        <v>1272.4747013430699</v>
      </c>
      <c r="I557">
        <v>76.131354180804607</v>
      </c>
      <c r="J557">
        <v>148.03480696678099</v>
      </c>
    </row>
    <row r="558" spans="1:10">
      <c r="A558">
        <v>7</v>
      </c>
      <c r="B558">
        <v>10</v>
      </c>
      <c r="C558">
        <v>30</v>
      </c>
      <c r="D558">
        <v>5</v>
      </c>
      <c r="E558">
        <v>1</v>
      </c>
      <c r="F558">
        <v>251.30151572378799</v>
      </c>
      <c r="G558">
        <v>1</v>
      </c>
      <c r="H558">
        <v>1345.27009282156</v>
      </c>
      <c r="I558">
        <v>32.019759219488101</v>
      </c>
      <c r="J558">
        <v>124.92612504959099</v>
      </c>
    </row>
    <row r="559" spans="1:10">
      <c r="A559">
        <v>7</v>
      </c>
      <c r="B559">
        <v>10</v>
      </c>
      <c r="C559">
        <v>30</v>
      </c>
      <c r="D559">
        <v>5</v>
      </c>
      <c r="E559">
        <v>2</v>
      </c>
      <c r="F559">
        <v>262.79791230509198</v>
      </c>
      <c r="G559">
        <v>1</v>
      </c>
      <c r="H559">
        <v>1226.76108961464</v>
      </c>
      <c r="I559">
        <v>0</v>
      </c>
      <c r="J559">
        <v>119.196478843688</v>
      </c>
    </row>
    <row r="560" spans="1:10">
      <c r="A560">
        <v>7</v>
      </c>
      <c r="B560">
        <v>10</v>
      </c>
      <c r="C560">
        <v>30</v>
      </c>
      <c r="D560">
        <v>5</v>
      </c>
      <c r="E560">
        <v>3</v>
      </c>
      <c r="F560">
        <v>378.81867814681601</v>
      </c>
      <c r="G560">
        <v>2</v>
      </c>
      <c r="H560">
        <v>1475.98733396835</v>
      </c>
      <c r="I560">
        <v>71.126740124929796</v>
      </c>
      <c r="J560">
        <v>192.14761471748301</v>
      </c>
    </row>
    <row r="561" spans="1:10">
      <c r="A561">
        <v>7</v>
      </c>
      <c r="B561">
        <v>10</v>
      </c>
      <c r="C561">
        <v>30</v>
      </c>
      <c r="D561">
        <v>5</v>
      </c>
      <c r="E561">
        <v>4</v>
      </c>
      <c r="F561">
        <v>481.49476781972101</v>
      </c>
      <c r="G561">
        <v>2</v>
      </c>
      <c r="H561">
        <v>1644.7287280427299</v>
      </c>
      <c r="I561">
        <v>69.849129085828693</v>
      </c>
      <c r="J561">
        <v>300.02274799346901</v>
      </c>
    </row>
    <row r="562" spans="1:10">
      <c r="A562">
        <v>7</v>
      </c>
      <c r="B562">
        <v>10</v>
      </c>
      <c r="C562">
        <v>60</v>
      </c>
      <c r="D562">
        <v>2</v>
      </c>
      <c r="E562">
        <v>0</v>
      </c>
      <c r="F562">
        <v>756.98947896023799</v>
      </c>
      <c r="G562">
        <v>3</v>
      </c>
      <c r="H562">
        <v>3271.9533157709602</v>
      </c>
      <c r="I562">
        <v>80.048906911736694</v>
      </c>
      <c r="J562">
        <v>285.94949603080698</v>
      </c>
    </row>
    <row r="563" spans="1:10">
      <c r="A563">
        <v>7</v>
      </c>
      <c r="B563">
        <v>10</v>
      </c>
      <c r="C563">
        <v>60</v>
      </c>
      <c r="D563">
        <v>2</v>
      </c>
      <c r="E563">
        <v>1</v>
      </c>
      <c r="F563">
        <v>823.23477206541202</v>
      </c>
      <c r="G563">
        <v>3</v>
      </c>
      <c r="H563">
        <v>3569.7000730221798</v>
      </c>
      <c r="I563">
        <v>82.003662674814393</v>
      </c>
      <c r="J563">
        <v>253.91349315643299</v>
      </c>
    </row>
    <row r="564" spans="1:10">
      <c r="A564">
        <v>7</v>
      </c>
      <c r="B564">
        <v>10</v>
      </c>
      <c r="C564">
        <v>60</v>
      </c>
      <c r="D564">
        <v>2</v>
      </c>
      <c r="E564">
        <v>2</v>
      </c>
      <c r="F564">
        <v>711.24305491990594</v>
      </c>
      <c r="G564">
        <v>3</v>
      </c>
      <c r="H564">
        <v>3061.1869288388202</v>
      </c>
      <c r="I564">
        <v>74.842920213544502</v>
      </c>
      <c r="J564">
        <v>254.89032959938001</v>
      </c>
    </row>
    <row r="565" spans="1:10">
      <c r="A565">
        <v>7</v>
      </c>
      <c r="B565">
        <v>10</v>
      </c>
      <c r="C565">
        <v>60</v>
      </c>
      <c r="D565">
        <v>2</v>
      </c>
      <c r="E565">
        <v>3</v>
      </c>
      <c r="F565">
        <v>878.33918372787696</v>
      </c>
      <c r="G565">
        <v>3</v>
      </c>
      <c r="H565">
        <v>3732.05041325602</v>
      </c>
      <c r="I565">
        <v>73.171649115235397</v>
      </c>
      <c r="J565">
        <v>267.196084976196</v>
      </c>
    </row>
    <row r="566" spans="1:10">
      <c r="A566">
        <v>7</v>
      </c>
      <c r="B566">
        <v>10</v>
      </c>
      <c r="C566">
        <v>60</v>
      </c>
      <c r="D566">
        <v>2</v>
      </c>
      <c r="E566">
        <v>4</v>
      </c>
      <c r="F566">
        <v>1062.6261818323601</v>
      </c>
      <c r="G566">
        <v>4</v>
      </c>
      <c r="H566">
        <v>4511.0679392038301</v>
      </c>
      <c r="I566">
        <v>88.207576537749702</v>
      </c>
      <c r="J566">
        <v>300.03678846359202</v>
      </c>
    </row>
    <row r="567" spans="1:10">
      <c r="A567">
        <v>7</v>
      </c>
      <c r="B567">
        <v>10</v>
      </c>
      <c r="C567">
        <v>60</v>
      </c>
      <c r="D567">
        <v>3</v>
      </c>
      <c r="E567">
        <v>0</v>
      </c>
      <c r="F567">
        <v>492.97541288978402</v>
      </c>
      <c r="G567">
        <v>2</v>
      </c>
      <c r="H567">
        <v>1948.9278501075901</v>
      </c>
      <c r="I567">
        <v>68.9455669399144</v>
      </c>
      <c r="J567">
        <v>122.54988646507201</v>
      </c>
    </row>
    <row r="568" spans="1:10">
      <c r="A568">
        <v>7</v>
      </c>
      <c r="B568">
        <v>10</v>
      </c>
      <c r="C568">
        <v>60</v>
      </c>
      <c r="D568">
        <v>3</v>
      </c>
      <c r="E568">
        <v>1</v>
      </c>
      <c r="F568">
        <v>542.92122711837499</v>
      </c>
      <c r="G568">
        <v>2</v>
      </c>
      <c r="H568">
        <v>2452.4515230905599</v>
      </c>
      <c r="I568">
        <v>69.770070133718207</v>
      </c>
      <c r="J568">
        <v>139.52620673179601</v>
      </c>
    </row>
    <row r="569" spans="1:10">
      <c r="A569">
        <v>7</v>
      </c>
      <c r="B569">
        <v>10</v>
      </c>
      <c r="C569">
        <v>60</v>
      </c>
      <c r="D569">
        <v>3</v>
      </c>
      <c r="E569">
        <v>2</v>
      </c>
      <c r="F569">
        <v>505.03745122032302</v>
      </c>
      <c r="G569">
        <v>2</v>
      </c>
      <c r="H569">
        <v>2085.6398609972298</v>
      </c>
      <c r="I569">
        <v>57.980103697318903</v>
      </c>
      <c r="J569">
        <v>278.30037522315899</v>
      </c>
    </row>
    <row r="570" spans="1:10">
      <c r="A570">
        <v>7</v>
      </c>
      <c r="B570">
        <v>10</v>
      </c>
      <c r="C570">
        <v>60</v>
      </c>
      <c r="D570">
        <v>3</v>
      </c>
      <c r="E570">
        <v>3</v>
      </c>
      <c r="F570">
        <v>582.04695408822795</v>
      </c>
      <c r="G570">
        <v>2</v>
      </c>
      <c r="H570">
        <v>2315.6673852348999</v>
      </c>
      <c r="I570">
        <v>69.095289044658003</v>
      </c>
      <c r="J570">
        <v>157.58516097068701</v>
      </c>
    </row>
    <row r="571" spans="1:10">
      <c r="A571">
        <v>7</v>
      </c>
      <c r="B571">
        <v>10</v>
      </c>
      <c r="C571">
        <v>60</v>
      </c>
      <c r="D571">
        <v>3</v>
      </c>
      <c r="E571">
        <v>4</v>
      </c>
      <c r="F571">
        <v>753.24620039596596</v>
      </c>
      <c r="G571">
        <v>3</v>
      </c>
      <c r="H571">
        <v>3195.0688489598101</v>
      </c>
      <c r="I571">
        <v>84.461566034761802</v>
      </c>
      <c r="J571">
        <v>300.10645198821999</v>
      </c>
    </row>
    <row r="572" spans="1:10">
      <c r="A572">
        <v>7</v>
      </c>
      <c r="B572">
        <v>10</v>
      </c>
      <c r="C572">
        <v>60</v>
      </c>
      <c r="D572">
        <v>4</v>
      </c>
      <c r="E572">
        <v>0</v>
      </c>
      <c r="F572">
        <v>428.08849318136203</v>
      </c>
      <c r="G572">
        <v>2</v>
      </c>
      <c r="H572">
        <v>1530.5315914319201</v>
      </c>
      <c r="I572">
        <v>69.935312190681202</v>
      </c>
      <c r="J572">
        <v>277.94163537025401</v>
      </c>
    </row>
    <row r="573" spans="1:10">
      <c r="A573">
        <v>7</v>
      </c>
      <c r="B573">
        <v>10</v>
      </c>
      <c r="C573">
        <v>60</v>
      </c>
      <c r="D573">
        <v>4</v>
      </c>
      <c r="E573">
        <v>1</v>
      </c>
      <c r="F573">
        <v>431.46394239947898</v>
      </c>
      <c r="G573">
        <v>2</v>
      </c>
      <c r="H573">
        <v>1774.12715045393</v>
      </c>
      <c r="I573">
        <v>70.917703791525099</v>
      </c>
      <c r="J573">
        <v>283.24452853202803</v>
      </c>
    </row>
    <row r="574" spans="1:10">
      <c r="A574">
        <v>7</v>
      </c>
      <c r="B574">
        <v>10</v>
      </c>
      <c r="C574">
        <v>60</v>
      </c>
      <c r="D574">
        <v>4</v>
      </c>
      <c r="E574">
        <v>2</v>
      </c>
      <c r="F574">
        <v>419.19976550579099</v>
      </c>
      <c r="G574">
        <v>2</v>
      </c>
      <c r="H574">
        <v>1620.8127678618901</v>
      </c>
      <c r="I574">
        <v>59.319445089714897</v>
      </c>
      <c r="J574">
        <v>300.04919219017</v>
      </c>
    </row>
    <row r="575" spans="1:10">
      <c r="A575">
        <v>7</v>
      </c>
      <c r="B575">
        <v>10</v>
      </c>
      <c r="C575">
        <v>60</v>
      </c>
      <c r="D575">
        <v>4</v>
      </c>
      <c r="E575">
        <v>3</v>
      </c>
      <c r="F575">
        <v>480.47568932321798</v>
      </c>
      <c r="G575">
        <v>2</v>
      </c>
      <c r="H575">
        <v>1807.9284777011701</v>
      </c>
      <c r="I575">
        <v>63.5191915684346</v>
      </c>
      <c r="J575">
        <v>300.035554647445</v>
      </c>
    </row>
    <row r="576" spans="1:10">
      <c r="A576">
        <v>7</v>
      </c>
      <c r="B576">
        <v>10</v>
      </c>
      <c r="C576">
        <v>60</v>
      </c>
      <c r="D576">
        <v>4</v>
      </c>
      <c r="E576">
        <v>4</v>
      </c>
      <c r="F576">
        <v>591.171237326903</v>
      </c>
      <c r="G576">
        <v>2</v>
      </c>
      <c r="H576">
        <v>2396.4533825109802</v>
      </c>
      <c r="I576">
        <v>75.661129295755501</v>
      </c>
      <c r="J576">
        <v>174.46240377426099</v>
      </c>
    </row>
    <row r="577" spans="1:10">
      <c r="A577">
        <v>7</v>
      </c>
      <c r="B577">
        <v>10</v>
      </c>
      <c r="C577">
        <v>60</v>
      </c>
      <c r="D577">
        <v>5</v>
      </c>
      <c r="E577">
        <v>0</v>
      </c>
      <c r="F577">
        <v>335.10041642136599</v>
      </c>
      <c r="G577">
        <v>2</v>
      </c>
      <c r="H577">
        <v>1268.9973235741099</v>
      </c>
      <c r="I577">
        <v>68.061013373629606</v>
      </c>
      <c r="J577">
        <v>189.060971975326</v>
      </c>
    </row>
    <row r="578" spans="1:10">
      <c r="A578">
        <v>7</v>
      </c>
      <c r="B578">
        <v>10</v>
      </c>
      <c r="C578">
        <v>60</v>
      </c>
      <c r="D578">
        <v>5</v>
      </c>
      <c r="E578">
        <v>1</v>
      </c>
      <c r="F578">
        <v>251.30151572378799</v>
      </c>
      <c r="G578">
        <v>1</v>
      </c>
      <c r="H578">
        <v>1345.27009282156</v>
      </c>
      <c r="I578">
        <v>32.064777237616902</v>
      </c>
      <c r="J578">
        <v>125.075537443161</v>
      </c>
    </row>
    <row r="579" spans="1:10">
      <c r="A579">
        <v>7</v>
      </c>
      <c r="B579">
        <v>10</v>
      </c>
      <c r="C579">
        <v>60</v>
      </c>
      <c r="D579">
        <v>5</v>
      </c>
      <c r="E579">
        <v>2</v>
      </c>
      <c r="F579">
        <v>262.79791230509198</v>
      </c>
      <c r="G579">
        <v>1</v>
      </c>
      <c r="H579">
        <v>1226.76108961464</v>
      </c>
      <c r="I579">
        <v>0</v>
      </c>
      <c r="J579">
        <v>119.77594208717299</v>
      </c>
    </row>
    <row r="580" spans="1:10">
      <c r="A580">
        <v>7</v>
      </c>
      <c r="B580">
        <v>10</v>
      </c>
      <c r="C580">
        <v>60</v>
      </c>
      <c r="D580">
        <v>5</v>
      </c>
      <c r="E580">
        <v>3</v>
      </c>
      <c r="F580">
        <v>393.03873920326203</v>
      </c>
      <c r="G580">
        <v>2</v>
      </c>
      <c r="H580">
        <v>1534.8741974665099</v>
      </c>
      <c r="I580">
        <v>73.449619546441497</v>
      </c>
      <c r="J580">
        <v>172.06725358963001</v>
      </c>
    </row>
    <row r="581" spans="1:10">
      <c r="A581">
        <v>7</v>
      </c>
      <c r="B581">
        <v>10</v>
      </c>
      <c r="C581">
        <v>60</v>
      </c>
      <c r="D581">
        <v>5</v>
      </c>
      <c r="E581">
        <v>4</v>
      </c>
      <c r="F581">
        <v>551.51712813075801</v>
      </c>
      <c r="G581">
        <v>2</v>
      </c>
      <c r="H581">
        <v>1648.3125031091199</v>
      </c>
      <c r="I581">
        <v>72.899141319249296</v>
      </c>
      <c r="J581">
        <v>244.74547410011201</v>
      </c>
    </row>
    <row r="582" spans="1:10">
      <c r="A582">
        <v>7</v>
      </c>
      <c r="B582">
        <v>10</v>
      </c>
      <c r="C582">
        <v>90</v>
      </c>
      <c r="D582">
        <v>2</v>
      </c>
      <c r="E582">
        <v>0</v>
      </c>
      <c r="F582">
        <v>875.72853816030897</v>
      </c>
      <c r="G582">
        <v>3</v>
      </c>
      <c r="H582">
        <v>3308.83050826817</v>
      </c>
      <c r="I582">
        <v>75.685820026072903</v>
      </c>
      <c r="J582">
        <v>145.920133113861</v>
      </c>
    </row>
    <row r="583" spans="1:10">
      <c r="A583">
        <v>7</v>
      </c>
      <c r="B583">
        <v>10</v>
      </c>
      <c r="C583">
        <v>90</v>
      </c>
      <c r="D583">
        <v>2</v>
      </c>
      <c r="E583">
        <v>1</v>
      </c>
      <c r="F583">
        <v>854.38158278940796</v>
      </c>
      <c r="G583">
        <v>3</v>
      </c>
      <c r="H583">
        <v>3669.5045388839198</v>
      </c>
      <c r="I583">
        <v>82.412355230971798</v>
      </c>
      <c r="J583">
        <v>159.46922469139099</v>
      </c>
    </row>
    <row r="584" spans="1:10">
      <c r="A584">
        <v>7</v>
      </c>
      <c r="B584">
        <v>10</v>
      </c>
      <c r="C584">
        <v>90</v>
      </c>
      <c r="D584">
        <v>2</v>
      </c>
      <c r="E584">
        <v>2</v>
      </c>
      <c r="F584">
        <v>839.27824518480998</v>
      </c>
      <c r="G584">
        <v>3</v>
      </c>
      <c r="H584">
        <v>3334.5633375505799</v>
      </c>
      <c r="I584">
        <v>71.906754103695604</v>
      </c>
      <c r="J584">
        <v>300.019422769546</v>
      </c>
    </row>
    <row r="585" spans="1:10">
      <c r="A585">
        <v>7</v>
      </c>
      <c r="B585">
        <v>10</v>
      </c>
      <c r="C585">
        <v>90</v>
      </c>
      <c r="D585">
        <v>2</v>
      </c>
      <c r="E585">
        <v>3</v>
      </c>
      <c r="F585">
        <v>971.27420799903405</v>
      </c>
      <c r="G585">
        <v>3</v>
      </c>
      <c r="H585">
        <v>3778.37653062238</v>
      </c>
      <c r="I585">
        <v>75.898737902466095</v>
      </c>
      <c r="J585">
        <v>159.98627161979601</v>
      </c>
    </row>
    <row r="586" spans="1:10">
      <c r="A586">
        <v>7</v>
      </c>
      <c r="B586">
        <v>10</v>
      </c>
      <c r="C586">
        <v>90</v>
      </c>
      <c r="D586">
        <v>2</v>
      </c>
      <c r="E586">
        <v>4</v>
      </c>
      <c r="F586">
        <v>1140.2391013827</v>
      </c>
      <c r="G586">
        <v>4</v>
      </c>
      <c r="H586">
        <v>4919.3477686083897</v>
      </c>
      <c r="I586">
        <v>83.590422004952202</v>
      </c>
      <c r="J586">
        <v>300.025399208068</v>
      </c>
    </row>
    <row r="587" spans="1:10">
      <c r="A587">
        <v>7</v>
      </c>
      <c r="B587">
        <v>10</v>
      </c>
      <c r="C587">
        <v>90</v>
      </c>
      <c r="D587">
        <v>3</v>
      </c>
      <c r="E587">
        <v>0</v>
      </c>
      <c r="F587">
        <v>526.32913991189002</v>
      </c>
      <c r="G587">
        <v>2</v>
      </c>
      <c r="H587">
        <v>2355.7816292307298</v>
      </c>
      <c r="I587">
        <v>68.447860386390303</v>
      </c>
      <c r="J587">
        <v>124.04582810401899</v>
      </c>
    </row>
    <row r="588" spans="1:10">
      <c r="A588">
        <v>7</v>
      </c>
      <c r="B588">
        <v>10</v>
      </c>
      <c r="C588">
        <v>90</v>
      </c>
      <c r="D588">
        <v>3</v>
      </c>
      <c r="E588">
        <v>1</v>
      </c>
      <c r="F588">
        <v>556.37667518814499</v>
      </c>
      <c r="G588">
        <v>2</v>
      </c>
      <c r="H588">
        <v>2437.8354811200402</v>
      </c>
      <c r="I588">
        <v>69.311722304537895</v>
      </c>
      <c r="J588">
        <v>161.88760495185801</v>
      </c>
    </row>
    <row r="589" spans="1:10">
      <c r="A589">
        <v>7</v>
      </c>
      <c r="B589">
        <v>10</v>
      </c>
      <c r="C589">
        <v>90</v>
      </c>
      <c r="D589">
        <v>3</v>
      </c>
      <c r="E589">
        <v>2</v>
      </c>
      <c r="F589">
        <v>542.10499231832898</v>
      </c>
      <c r="G589">
        <v>2</v>
      </c>
      <c r="H589">
        <v>2220.56581674484</v>
      </c>
      <c r="I589">
        <v>69.394965123472403</v>
      </c>
      <c r="J589">
        <v>172.133371829986</v>
      </c>
    </row>
    <row r="590" spans="1:10">
      <c r="A590">
        <v>7</v>
      </c>
      <c r="B590">
        <v>10</v>
      </c>
      <c r="C590">
        <v>90</v>
      </c>
      <c r="D590">
        <v>3</v>
      </c>
      <c r="E590">
        <v>3</v>
      </c>
      <c r="F590">
        <v>616.66750548232005</v>
      </c>
      <c r="G590">
        <v>2</v>
      </c>
      <c r="H590">
        <v>2595.4241417128701</v>
      </c>
      <c r="I590">
        <v>66.514925385431695</v>
      </c>
      <c r="J590">
        <v>158.403220653533</v>
      </c>
    </row>
    <row r="591" spans="1:10">
      <c r="A591">
        <v>7</v>
      </c>
      <c r="B591">
        <v>10</v>
      </c>
      <c r="C591">
        <v>90</v>
      </c>
      <c r="D591">
        <v>3</v>
      </c>
      <c r="E591">
        <v>4</v>
      </c>
      <c r="F591">
        <v>885.12725787825605</v>
      </c>
      <c r="G591">
        <v>3</v>
      </c>
      <c r="H591">
        <v>3084.0821933554498</v>
      </c>
      <c r="I591">
        <v>81.165725154232405</v>
      </c>
      <c r="J591">
        <v>147.58379220962499</v>
      </c>
    </row>
    <row r="592" spans="1:10">
      <c r="A592">
        <v>7</v>
      </c>
      <c r="B592">
        <v>10</v>
      </c>
      <c r="C592">
        <v>90</v>
      </c>
      <c r="D592">
        <v>4</v>
      </c>
      <c r="E592">
        <v>0</v>
      </c>
      <c r="F592">
        <v>477.91200143257402</v>
      </c>
      <c r="G592">
        <v>2</v>
      </c>
      <c r="H592">
        <v>1597.4160702819499</v>
      </c>
      <c r="I592">
        <v>65.213856355896098</v>
      </c>
      <c r="J592">
        <v>253.794443368911</v>
      </c>
    </row>
    <row r="593" spans="1:10">
      <c r="A593">
        <v>7</v>
      </c>
      <c r="B593">
        <v>10</v>
      </c>
      <c r="C593">
        <v>90</v>
      </c>
      <c r="D593">
        <v>4</v>
      </c>
      <c r="E593">
        <v>1</v>
      </c>
      <c r="F593">
        <v>495.02022977049103</v>
      </c>
      <c r="G593">
        <v>2</v>
      </c>
      <c r="H593">
        <v>1817.4727724313</v>
      </c>
      <c r="I593">
        <v>66.145529750621904</v>
      </c>
      <c r="J593">
        <v>221.180528163909</v>
      </c>
    </row>
    <row r="594" spans="1:10">
      <c r="A594">
        <v>7</v>
      </c>
      <c r="B594">
        <v>10</v>
      </c>
      <c r="C594">
        <v>90</v>
      </c>
      <c r="D594">
        <v>4</v>
      </c>
      <c r="E594">
        <v>2</v>
      </c>
      <c r="F594">
        <v>453.079859364735</v>
      </c>
      <c r="G594">
        <v>2</v>
      </c>
      <c r="H594">
        <v>1695.01875113662</v>
      </c>
      <c r="I594">
        <v>64.055244530170597</v>
      </c>
      <c r="J594">
        <v>194.47026848793001</v>
      </c>
    </row>
    <row r="595" spans="1:10">
      <c r="A595">
        <v>7</v>
      </c>
      <c r="B595">
        <v>10</v>
      </c>
      <c r="C595">
        <v>90</v>
      </c>
      <c r="D595">
        <v>4</v>
      </c>
      <c r="E595">
        <v>3</v>
      </c>
      <c r="F595">
        <v>495.98495500341102</v>
      </c>
      <c r="G595">
        <v>2</v>
      </c>
      <c r="H595">
        <v>1975.21018321559</v>
      </c>
      <c r="I595">
        <v>73.0062674427801</v>
      </c>
      <c r="J595">
        <v>245.8701338768</v>
      </c>
    </row>
    <row r="596" spans="1:10">
      <c r="A596">
        <v>7</v>
      </c>
      <c r="B596">
        <v>10</v>
      </c>
      <c r="C596">
        <v>90</v>
      </c>
      <c r="D596">
        <v>4</v>
      </c>
      <c r="E596">
        <v>4</v>
      </c>
      <c r="F596">
        <v>618.98252064806604</v>
      </c>
      <c r="G596">
        <v>2</v>
      </c>
      <c r="H596">
        <v>2156.8691550837798</v>
      </c>
      <c r="I596">
        <v>72.195401400853598</v>
      </c>
      <c r="J596">
        <v>300.02852940559302</v>
      </c>
    </row>
    <row r="597" spans="1:10">
      <c r="A597">
        <v>7</v>
      </c>
      <c r="B597">
        <v>10</v>
      </c>
      <c r="C597">
        <v>90</v>
      </c>
      <c r="D597">
        <v>5</v>
      </c>
      <c r="E597">
        <v>0</v>
      </c>
      <c r="F597">
        <v>460.89100346959901</v>
      </c>
      <c r="G597">
        <v>2</v>
      </c>
      <c r="H597">
        <v>1278.3368661167699</v>
      </c>
      <c r="I597">
        <v>72.370197773875404</v>
      </c>
      <c r="J597">
        <v>223.50199007987899</v>
      </c>
    </row>
    <row r="598" spans="1:10">
      <c r="A598">
        <v>7</v>
      </c>
      <c r="B598">
        <v>10</v>
      </c>
      <c r="C598">
        <v>90</v>
      </c>
      <c r="D598">
        <v>5</v>
      </c>
      <c r="E598">
        <v>1</v>
      </c>
      <c r="F598">
        <v>251.30151572378799</v>
      </c>
      <c r="G598">
        <v>1</v>
      </c>
      <c r="H598">
        <v>1345.27009282156</v>
      </c>
      <c r="I598">
        <v>32.132437386941803</v>
      </c>
      <c r="J598">
        <v>125.055199623107</v>
      </c>
    </row>
    <row r="599" spans="1:10">
      <c r="A599">
        <v>7</v>
      </c>
      <c r="B599">
        <v>10</v>
      </c>
      <c r="C599">
        <v>90</v>
      </c>
      <c r="D599">
        <v>5</v>
      </c>
      <c r="E599">
        <v>2</v>
      </c>
      <c r="F599">
        <v>262.79791230509198</v>
      </c>
      <c r="G599">
        <v>1</v>
      </c>
      <c r="H599">
        <v>1226.76108961464</v>
      </c>
      <c r="I599">
        <v>0</v>
      </c>
      <c r="J599">
        <v>120.417728185653</v>
      </c>
    </row>
    <row r="600" spans="1:10">
      <c r="A600">
        <v>7</v>
      </c>
      <c r="B600">
        <v>10</v>
      </c>
      <c r="C600">
        <v>90</v>
      </c>
      <c r="D600">
        <v>5</v>
      </c>
      <c r="E600">
        <v>3</v>
      </c>
      <c r="F600">
        <v>435.80276605590399</v>
      </c>
      <c r="G600">
        <v>2</v>
      </c>
      <c r="H600">
        <v>1558.87886144809</v>
      </c>
      <c r="I600">
        <v>76.512251484120696</v>
      </c>
      <c r="J600">
        <v>128.06323814391999</v>
      </c>
    </row>
    <row r="601" spans="1:10">
      <c r="A601">
        <v>7</v>
      </c>
      <c r="B601">
        <v>10</v>
      </c>
      <c r="C601">
        <v>90</v>
      </c>
      <c r="D601">
        <v>5</v>
      </c>
      <c r="E601">
        <v>4</v>
      </c>
      <c r="F601">
        <v>582.04427616414603</v>
      </c>
      <c r="G601">
        <v>2</v>
      </c>
      <c r="H601">
        <v>1681.3892522897399</v>
      </c>
      <c r="I601">
        <v>68.510001101659697</v>
      </c>
      <c r="J601">
        <v>300.040041446685</v>
      </c>
    </row>
    <row r="602" spans="1:10">
      <c r="A602">
        <v>7</v>
      </c>
      <c r="B602">
        <v>12</v>
      </c>
      <c r="C602">
        <v>30</v>
      </c>
      <c r="D602">
        <v>2</v>
      </c>
      <c r="E602">
        <v>0</v>
      </c>
      <c r="F602">
        <v>805.27005170881603</v>
      </c>
      <c r="G602">
        <v>4</v>
      </c>
      <c r="H602">
        <v>3179.0312261803601</v>
      </c>
      <c r="I602">
        <v>85.742240201438705</v>
      </c>
      <c r="J602">
        <v>171.97176289558399</v>
      </c>
    </row>
    <row r="603" spans="1:10">
      <c r="A603">
        <v>7</v>
      </c>
      <c r="B603">
        <v>12</v>
      </c>
      <c r="C603">
        <v>30</v>
      </c>
      <c r="D603">
        <v>2</v>
      </c>
      <c r="E603">
        <v>1</v>
      </c>
      <c r="F603">
        <v>750.28818553885799</v>
      </c>
      <c r="G603">
        <v>3</v>
      </c>
      <c r="H603">
        <v>3294.4169597332202</v>
      </c>
      <c r="I603">
        <v>78.088237030083803</v>
      </c>
      <c r="J603">
        <v>300.03520727157502</v>
      </c>
    </row>
    <row r="604" spans="1:10">
      <c r="A604">
        <v>7</v>
      </c>
      <c r="B604">
        <v>12</v>
      </c>
      <c r="C604">
        <v>30</v>
      </c>
      <c r="D604">
        <v>2</v>
      </c>
      <c r="E604">
        <v>2</v>
      </c>
      <c r="F604">
        <v>685.72978823530298</v>
      </c>
      <c r="G604">
        <v>3</v>
      </c>
      <c r="H604">
        <v>3170.2638624197102</v>
      </c>
      <c r="I604">
        <v>79.984046029593003</v>
      </c>
      <c r="J604">
        <v>300.04094600677399</v>
      </c>
    </row>
    <row r="605" spans="1:10">
      <c r="A605">
        <v>7</v>
      </c>
      <c r="B605">
        <v>12</v>
      </c>
      <c r="C605">
        <v>30</v>
      </c>
      <c r="D605">
        <v>2</v>
      </c>
      <c r="E605">
        <v>3</v>
      </c>
      <c r="F605">
        <v>890.739155923829</v>
      </c>
      <c r="G605">
        <v>4</v>
      </c>
      <c r="H605">
        <v>3515.0217676054399</v>
      </c>
      <c r="I605">
        <v>89.633089915972704</v>
      </c>
      <c r="J605">
        <v>177.190142869949</v>
      </c>
    </row>
    <row r="606" spans="1:10">
      <c r="A606">
        <v>7</v>
      </c>
      <c r="B606">
        <v>12</v>
      </c>
      <c r="C606">
        <v>30</v>
      </c>
      <c r="D606">
        <v>2</v>
      </c>
      <c r="E606">
        <v>4</v>
      </c>
      <c r="F606">
        <v>1060.0708881426799</v>
      </c>
      <c r="G606">
        <v>4</v>
      </c>
      <c r="H606">
        <v>4334.3983610723899</v>
      </c>
      <c r="I606">
        <v>87.366140230932999</v>
      </c>
      <c r="J606">
        <v>141.47191810607899</v>
      </c>
    </row>
    <row r="607" spans="1:10">
      <c r="A607">
        <v>7</v>
      </c>
      <c r="B607">
        <v>12</v>
      </c>
      <c r="C607">
        <v>30</v>
      </c>
      <c r="D607">
        <v>3</v>
      </c>
      <c r="E607">
        <v>0</v>
      </c>
      <c r="F607">
        <v>527.01654177769296</v>
      </c>
      <c r="G607">
        <v>3</v>
      </c>
      <c r="H607">
        <v>2101.7156474806102</v>
      </c>
      <c r="I607">
        <v>85.119097105494703</v>
      </c>
      <c r="J607">
        <v>127.480941295623</v>
      </c>
    </row>
    <row r="608" spans="1:10">
      <c r="A608">
        <v>7</v>
      </c>
      <c r="B608">
        <v>12</v>
      </c>
      <c r="C608">
        <v>30</v>
      </c>
      <c r="D608">
        <v>3</v>
      </c>
      <c r="E608">
        <v>1</v>
      </c>
      <c r="F608">
        <v>516.58936958484105</v>
      </c>
      <c r="G608">
        <v>2</v>
      </c>
      <c r="H608">
        <v>2270.2718904241501</v>
      </c>
      <c r="I608">
        <v>70.143956334478702</v>
      </c>
      <c r="J608">
        <v>199.69045233726499</v>
      </c>
    </row>
    <row r="609" spans="1:10">
      <c r="A609">
        <v>7</v>
      </c>
      <c r="B609">
        <v>12</v>
      </c>
      <c r="C609">
        <v>30</v>
      </c>
      <c r="D609">
        <v>3</v>
      </c>
      <c r="E609">
        <v>2</v>
      </c>
      <c r="F609">
        <v>497.60879076752798</v>
      </c>
      <c r="G609">
        <v>2</v>
      </c>
      <c r="H609">
        <v>2140.6832103453298</v>
      </c>
      <c r="I609">
        <v>67.816304709271193</v>
      </c>
      <c r="J609">
        <v>132.68914532661401</v>
      </c>
    </row>
    <row r="610" spans="1:10">
      <c r="A610">
        <v>7</v>
      </c>
      <c r="B610">
        <v>12</v>
      </c>
      <c r="C610">
        <v>30</v>
      </c>
      <c r="D610">
        <v>3</v>
      </c>
      <c r="E610">
        <v>3</v>
      </c>
      <c r="F610">
        <v>640.730768293133</v>
      </c>
      <c r="G610">
        <v>3</v>
      </c>
      <c r="H610">
        <v>2563.8008727095498</v>
      </c>
      <c r="I610">
        <v>84.696192480920601</v>
      </c>
      <c r="J610">
        <v>205.45402383804301</v>
      </c>
    </row>
    <row r="611" spans="1:10">
      <c r="A611">
        <v>7</v>
      </c>
      <c r="B611">
        <v>12</v>
      </c>
      <c r="C611">
        <v>30</v>
      </c>
      <c r="D611">
        <v>3</v>
      </c>
      <c r="E611">
        <v>4</v>
      </c>
      <c r="F611">
        <v>755.68793530051005</v>
      </c>
      <c r="G611">
        <v>3</v>
      </c>
      <c r="H611">
        <v>2943.7632472229802</v>
      </c>
      <c r="I611">
        <v>86.919814337457495</v>
      </c>
      <c r="J611">
        <v>300.034293413162</v>
      </c>
    </row>
    <row r="612" spans="1:10">
      <c r="A612">
        <v>7</v>
      </c>
      <c r="B612">
        <v>12</v>
      </c>
      <c r="C612">
        <v>30</v>
      </c>
      <c r="D612">
        <v>4</v>
      </c>
      <c r="E612">
        <v>0</v>
      </c>
      <c r="F612">
        <v>438.801358884401</v>
      </c>
      <c r="G612">
        <v>2</v>
      </c>
      <c r="H612">
        <v>1594.3787442927801</v>
      </c>
      <c r="I612">
        <v>70.802671304918306</v>
      </c>
      <c r="J612">
        <v>300.02484297752301</v>
      </c>
    </row>
    <row r="613" spans="1:10">
      <c r="A613">
        <v>7</v>
      </c>
      <c r="B613">
        <v>12</v>
      </c>
      <c r="C613">
        <v>30</v>
      </c>
      <c r="D613">
        <v>4</v>
      </c>
      <c r="E613">
        <v>1</v>
      </c>
      <c r="F613">
        <v>470.80631104742201</v>
      </c>
      <c r="G613">
        <v>2</v>
      </c>
      <c r="H613">
        <v>1847.4371649494799</v>
      </c>
      <c r="I613">
        <v>66.445872235299205</v>
      </c>
      <c r="J613">
        <v>300.03253149986199</v>
      </c>
    </row>
    <row r="614" spans="1:10">
      <c r="A614">
        <v>7</v>
      </c>
      <c r="B614">
        <v>12</v>
      </c>
      <c r="C614">
        <v>30</v>
      </c>
      <c r="D614">
        <v>4</v>
      </c>
      <c r="E614">
        <v>2</v>
      </c>
      <c r="F614">
        <v>408.67054850807801</v>
      </c>
      <c r="G614">
        <v>2</v>
      </c>
      <c r="H614">
        <v>1697.93529952469</v>
      </c>
      <c r="I614">
        <v>78.667170007400003</v>
      </c>
      <c r="J614">
        <v>300.02155375480601</v>
      </c>
    </row>
    <row r="615" spans="1:10">
      <c r="A615">
        <v>7</v>
      </c>
      <c r="B615">
        <v>12</v>
      </c>
      <c r="C615">
        <v>30</v>
      </c>
      <c r="D615">
        <v>4</v>
      </c>
      <c r="E615">
        <v>3</v>
      </c>
      <c r="F615">
        <v>469.00136611906203</v>
      </c>
      <c r="G615">
        <v>2</v>
      </c>
      <c r="H615">
        <v>1965.45799366598</v>
      </c>
      <c r="I615">
        <v>74.156697025045801</v>
      </c>
      <c r="J615">
        <v>258.03732180595398</v>
      </c>
    </row>
    <row r="616" spans="1:10">
      <c r="A616">
        <v>7</v>
      </c>
      <c r="B616">
        <v>12</v>
      </c>
      <c r="C616">
        <v>30</v>
      </c>
      <c r="D616">
        <v>4</v>
      </c>
      <c r="E616">
        <v>4</v>
      </c>
      <c r="F616">
        <v>601.57570432531099</v>
      </c>
      <c r="G616">
        <v>2</v>
      </c>
      <c r="H616">
        <v>2142.8473035757702</v>
      </c>
      <c r="I616">
        <v>73.314227519000099</v>
      </c>
      <c r="J616">
        <v>196.020040750503</v>
      </c>
    </row>
    <row r="617" spans="1:10">
      <c r="A617">
        <v>7</v>
      </c>
      <c r="B617">
        <v>12</v>
      </c>
      <c r="C617">
        <v>30</v>
      </c>
      <c r="D617">
        <v>5</v>
      </c>
      <c r="E617">
        <v>0</v>
      </c>
      <c r="F617">
        <v>357.92922999863902</v>
      </c>
      <c r="G617">
        <v>2</v>
      </c>
      <c r="H617">
        <v>1372.73820014186</v>
      </c>
      <c r="I617">
        <v>73.200351861193099</v>
      </c>
      <c r="J617">
        <v>300.04288625717101</v>
      </c>
    </row>
    <row r="618" spans="1:10">
      <c r="A618">
        <v>7</v>
      </c>
      <c r="B618">
        <v>12</v>
      </c>
      <c r="C618">
        <v>30</v>
      </c>
      <c r="D618">
        <v>5</v>
      </c>
      <c r="E618">
        <v>1</v>
      </c>
      <c r="F618">
        <v>280.02078372433402</v>
      </c>
      <c r="G618">
        <v>1</v>
      </c>
      <c r="H618">
        <v>1384.3061956266299</v>
      </c>
      <c r="I618">
        <v>11.4602367957759</v>
      </c>
      <c r="J618">
        <v>300.00815081596301</v>
      </c>
    </row>
    <row r="619" spans="1:10">
      <c r="A619">
        <v>7</v>
      </c>
      <c r="B619">
        <v>12</v>
      </c>
      <c r="C619">
        <v>30</v>
      </c>
      <c r="D619">
        <v>5</v>
      </c>
      <c r="E619">
        <v>2</v>
      </c>
      <c r="F619">
        <v>380.41506619814402</v>
      </c>
      <c r="G619">
        <v>2</v>
      </c>
      <c r="H619">
        <v>1388.0299829160899</v>
      </c>
      <c r="I619">
        <v>70.201510935904395</v>
      </c>
      <c r="J619">
        <v>280.91189050674399</v>
      </c>
    </row>
    <row r="620" spans="1:10">
      <c r="A620">
        <v>7</v>
      </c>
      <c r="B620">
        <v>12</v>
      </c>
      <c r="C620">
        <v>30</v>
      </c>
      <c r="D620">
        <v>5</v>
      </c>
      <c r="E620">
        <v>3</v>
      </c>
      <c r="F620">
        <v>403.71703571067201</v>
      </c>
      <c r="G620">
        <v>2</v>
      </c>
      <c r="H620">
        <v>1628.67088111218</v>
      </c>
      <c r="I620">
        <v>75.583422849146402</v>
      </c>
      <c r="J620">
        <v>129.84869003295799</v>
      </c>
    </row>
    <row r="621" spans="1:10">
      <c r="A621">
        <v>7</v>
      </c>
      <c r="B621">
        <v>12</v>
      </c>
      <c r="C621">
        <v>30</v>
      </c>
      <c r="D621">
        <v>5</v>
      </c>
      <c r="E621">
        <v>4</v>
      </c>
      <c r="F621">
        <v>508.632446831425</v>
      </c>
      <c r="G621">
        <v>2</v>
      </c>
      <c r="H621">
        <v>1773.9649709007499</v>
      </c>
      <c r="I621">
        <v>72.174959072515193</v>
      </c>
      <c r="J621">
        <v>300.03979229927</v>
      </c>
    </row>
    <row r="622" spans="1:10">
      <c r="A622">
        <v>7</v>
      </c>
      <c r="B622">
        <v>12</v>
      </c>
      <c r="C622">
        <v>60</v>
      </c>
      <c r="D622">
        <v>2</v>
      </c>
      <c r="E622">
        <v>0</v>
      </c>
      <c r="F622">
        <v>890.78788685088296</v>
      </c>
      <c r="G622">
        <v>4</v>
      </c>
      <c r="H622">
        <v>3415.0513767711</v>
      </c>
      <c r="I622">
        <v>85.6964680958163</v>
      </c>
      <c r="J622">
        <v>228.30711483955301</v>
      </c>
    </row>
    <row r="623" spans="1:10">
      <c r="A623">
        <v>7</v>
      </c>
      <c r="B623">
        <v>12</v>
      </c>
      <c r="C623">
        <v>60</v>
      </c>
      <c r="D623">
        <v>2</v>
      </c>
      <c r="E623">
        <v>1</v>
      </c>
      <c r="F623">
        <v>766.93042766920803</v>
      </c>
      <c r="G623">
        <v>3</v>
      </c>
      <c r="H623">
        <v>3674.4501038486301</v>
      </c>
      <c r="I623">
        <v>83.514846133040294</v>
      </c>
      <c r="J623">
        <v>205.896984100341</v>
      </c>
    </row>
    <row r="624" spans="1:10">
      <c r="A624">
        <v>7</v>
      </c>
      <c r="B624">
        <v>12</v>
      </c>
      <c r="C624">
        <v>60</v>
      </c>
      <c r="D624">
        <v>2</v>
      </c>
      <c r="E624">
        <v>2</v>
      </c>
      <c r="F624">
        <v>745.72978548868605</v>
      </c>
      <c r="G624">
        <v>3</v>
      </c>
      <c r="H624">
        <v>3476.7154082269299</v>
      </c>
      <c r="I624">
        <v>69.329488992873195</v>
      </c>
      <c r="J624">
        <v>300.00660634040798</v>
      </c>
    </row>
    <row r="625" spans="1:10">
      <c r="A625">
        <v>7</v>
      </c>
      <c r="B625">
        <v>12</v>
      </c>
      <c r="C625">
        <v>60</v>
      </c>
      <c r="D625">
        <v>2</v>
      </c>
      <c r="E625">
        <v>3</v>
      </c>
      <c r="F625">
        <v>986.10259605003603</v>
      </c>
      <c r="G625">
        <v>4</v>
      </c>
      <c r="H625">
        <v>4119.3170552865204</v>
      </c>
      <c r="I625">
        <v>84.494994826457898</v>
      </c>
      <c r="J625">
        <v>196.07873106002799</v>
      </c>
    </row>
    <row r="626" spans="1:10">
      <c r="A626">
        <v>7</v>
      </c>
      <c r="B626">
        <v>12</v>
      </c>
      <c r="C626">
        <v>60</v>
      </c>
      <c r="D626">
        <v>2</v>
      </c>
      <c r="E626">
        <v>4</v>
      </c>
      <c r="F626">
        <v>1205.1413983877401</v>
      </c>
      <c r="G626">
        <v>4</v>
      </c>
      <c r="H626">
        <v>4738.5140546531602</v>
      </c>
      <c r="I626">
        <v>81.694827438927604</v>
      </c>
      <c r="J626">
        <v>300.06597685813898</v>
      </c>
    </row>
    <row r="627" spans="1:10">
      <c r="A627">
        <v>7</v>
      </c>
      <c r="B627">
        <v>12</v>
      </c>
      <c r="C627">
        <v>60</v>
      </c>
      <c r="D627">
        <v>3</v>
      </c>
      <c r="E627">
        <v>0</v>
      </c>
      <c r="F627">
        <v>675.80189161003204</v>
      </c>
      <c r="G627">
        <v>3</v>
      </c>
      <c r="H627">
        <v>2273.7522591269199</v>
      </c>
      <c r="I627">
        <v>83.987099600914405</v>
      </c>
      <c r="J627">
        <v>181.17466640472401</v>
      </c>
    </row>
    <row r="628" spans="1:10">
      <c r="A628">
        <v>7</v>
      </c>
      <c r="B628">
        <v>12</v>
      </c>
      <c r="C628">
        <v>60</v>
      </c>
      <c r="D628">
        <v>3</v>
      </c>
      <c r="E628">
        <v>1</v>
      </c>
      <c r="F628">
        <v>564.57885138352901</v>
      </c>
      <c r="G628">
        <v>2</v>
      </c>
      <c r="H628">
        <v>2525.9328702528801</v>
      </c>
      <c r="I628">
        <v>73.748981740045394</v>
      </c>
      <c r="J628">
        <v>157.02307152748099</v>
      </c>
    </row>
    <row r="629" spans="1:10">
      <c r="A629">
        <v>7</v>
      </c>
      <c r="B629">
        <v>12</v>
      </c>
      <c r="C629">
        <v>60</v>
      </c>
      <c r="D629">
        <v>3</v>
      </c>
      <c r="E629">
        <v>2</v>
      </c>
      <c r="F629">
        <v>563.02970061111796</v>
      </c>
      <c r="G629">
        <v>2</v>
      </c>
      <c r="H629">
        <v>2410.5497752441302</v>
      </c>
      <c r="I629">
        <v>58.325348499534599</v>
      </c>
      <c r="J629">
        <v>300.01315379142699</v>
      </c>
    </row>
    <row r="630" spans="1:10">
      <c r="A630">
        <v>7</v>
      </c>
      <c r="B630">
        <v>12</v>
      </c>
      <c r="C630">
        <v>60</v>
      </c>
      <c r="D630">
        <v>3</v>
      </c>
      <c r="E630">
        <v>3</v>
      </c>
      <c r="F630">
        <v>690.16798921577595</v>
      </c>
      <c r="G630">
        <v>3</v>
      </c>
      <c r="H630">
        <v>2712.9999582795299</v>
      </c>
      <c r="I630">
        <v>79.291292531473005</v>
      </c>
      <c r="J630">
        <v>274.68010640144303</v>
      </c>
    </row>
    <row r="631" spans="1:10">
      <c r="A631">
        <v>7</v>
      </c>
      <c r="B631">
        <v>12</v>
      </c>
      <c r="C631">
        <v>60</v>
      </c>
      <c r="D631">
        <v>3</v>
      </c>
      <c r="E631">
        <v>4</v>
      </c>
      <c r="F631">
        <v>831.89150402800794</v>
      </c>
      <c r="G631">
        <v>3</v>
      </c>
      <c r="H631">
        <v>3327.16055758938</v>
      </c>
      <c r="I631">
        <v>83.888607996891096</v>
      </c>
      <c r="J631">
        <v>300.03071212768498</v>
      </c>
    </row>
    <row r="632" spans="1:10">
      <c r="A632">
        <v>7</v>
      </c>
      <c r="B632">
        <v>12</v>
      </c>
      <c r="C632">
        <v>60</v>
      </c>
      <c r="D632">
        <v>4</v>
      </c>
      <c r="E632">
        <v>0</v>
      </c>
      <c r="F632">
        <v>468.801358310784</v>
      </c>
      <c r="G632">
        <v>2</v>
      </c>
      <c r="H632">
        <v>1711.41060240915</v>
      </c>
      <c r="I632">
        <v>72.0597115383149</v>
      </c>
      <c r="J632">
        <v>300.04070186614899</v>
      </c>
    </row>
    <row r="633" spans="1:10">
      <c r="A633">
        <v>7</v>
      </c>
      <c r="B633">
        <v>12</v>
      </c>
      <c r="C633">
        <v>60</v>
      </c>
      <c r="D633">
        <v>4</v>
      </c>
      <c r="E633">
        <v>1</v>
      </c>
      <c r="F633">
        <v>486.06112420762901</v>
      </c>
      <c r="G633">
        <v>2</v>
      </c>
      <c r="H633">
        <v>1831.1274072666599</v>
      </c>
      <c r="I633">
        <v>73.257962548840794</v>
      </c>
      <c r="J633">
        <v>154.077729940414</v>
      </c>
    </row>
    <row r="634" spans="1:10">
      <c r="A634">
        <v>7</v>
      </c>
      <c r="B634">
        <v>12</v>
      </c>
      <c r="C634">
        <v>60</v>
      </c>
      <c r="D634">
        <v>4</v>
      </c>
      <c r="E634">
        <v>2</v>
      </c>
      <c r="F634">
        <v>441.83202618436201</v>
      </c>
      <c r="G634">
        <v>2</v>
      </c>
      <c r="H634">
        <v>1774.60937505834</v>
      </c>
      <c r="I634">
        <v>75.520046161876394</v>
      </c>
      <c r="J634">
        <v>238.28405451774501</v>
      </c>
    </row>
    <row r="635" spans="1:10">
      <c r="A635">
        <v>7</v>
      </c>
      <c r="B635">
        <v>12</v>
      </c>
      <c r="C635">
        <v>60</v>
      </c>
      <c r="D635">
        <v>4</v>
      </c>
      <c r="E635">
        <v>3</v>
      </c>
      <c r="F635">
        <v>505.704278256267</v>
      </c>
      <c r="G635">
        <v>2</v>
      </c>
      <c r="H635">
        <v>1927.79111413704</v>
      </c>
      <c r="I635">
        <v>72.544451449213497</v>
      </c>
      <c r="J635">
        <v>139.34559249877901</v>
      </c>
    </row>
    <row r="636" spans="1:10">
      <c r="A636">
        <v>7</v>
      </c>
      <c r="B636">
        <v>12</v>
      </c>
      <c r="C636">
        <v>60</v>
      </c>
      <c r="D636">
        <v>4</v>
      </c>
      <c r="E636">
        <v>4</v>
      </c>
      <c r="F636">
        <v>577.70750676442697</v>
      </c>
      <c r="G636">
        <v>2</v>
      </c>
      <c r="H636">
        <v>2715.16551171844</v>
      </c>
      <c r="I636">
        <v>80.558603933710302</v>
      </c>
      <c r="J636">
        <v>133.14329648017801</v>
      </c>
    </row>
    <row r="637" spans="1:10">
      <c r="A637">
        <v>7</v>
      </c>
      <c r="B637">
        <v>12</v>
      </c>
      <c r="C637">
        <v>60</v>
      </c>
      <c r="D637">
        <v>5</v>
      </c>
      <c r="E637">
        <v>0</v>
      </c>
      <c r="F637">
        <v>451.48394099702199</v>
      </c>
      <c r="G637">
        <v>2</v>
      </c>
      <c r="H637">
        <v>1474.96235044534</v>
      </c>
      <c r="I637">
        <v>76.7962865324928</v>
      </c>
      <c r="J637">
        <v>130.26874971389699</v>
      </c>
    </row>
    <row r="638" spans="1:10">
      <c r="A638">
        <v>7</v>
      </c>
      <c r="B638">
        <v>12</v>
      </c>
      <c r="C638">
        <v>60</v>
      </c>
      <c r="D638">
        <v>5</v>
      </c>
      <c r="E638">
        <v>1</v>
      </c>
      <c r="F638">
        <v>280.02078372433402</v>
      </c>
      <c r="G638">
        <v>1</v>
      </c>
      <c r="H638">
        <v>1384.3061956266299</v>
      </c>
      <c r="I638">
        <v>11.4934058005809</v>
      </c>
      <c r="J638">
        <v>300.02898645401001</v>
      </c>
    </row>
    <row r="639" spans="1:10">
      <c r="A639">
        <v>7</v>
      </c>
      <c r="B639">
        <v>12</v>
      </c>
      <c r="C639">
        <v>60</v>
      </c>
      <c r="D639">
        <v>5</v>
      </c>
      <c r="E639">
        <v>2</v>
      </c>
      <c r="F639">
        <v>384.80128534450898</v>
      </c>
      <c r="G639">
        <v>2</v>
      </c>
      <c r="H639">
        <v>1435.56309468359</v>
      </c>
      <c r="I639">
        <v>68.298745097042399</v>
      </c>
      <c r="J639">
        <v>268.56380176544099</v>
      </c>
    </row>
    <row r="640" spans="1:10">
      <c r="A640">
        <v>7</v>
      </c>
      <c r="B640">
        <v>12</v>
      </c>
      <c r="C640">
        <v>60</v>
      </c>
      <c r="D640">
        <v>5</v>
      </c>
      <c r="E640">
        <v>3</v>
      </c>
      <c r="F640">
        <v>435.91227558343002</v>
      </c>
      <c r="G640">
        <v>2</v>
      </c>
      <c r="H640">
        <v>1635.4722395270701</v>
      </c>
      <c r="I640">
        <v>67.652077482040099</v>
      </c>
      <c r="J640">
        <v>203.69158506393401</v>
      </c>
    </row>
    <row r="641" spans="1:10">
      <c r="A641">
        <v>7</v>
      </c>
      <c r="B641">
        <v>12</v>
      </c>
      <c r="C641">
        <v>60</v>
      </c>
      <c r="D641">
        <v>5</v>
      </c>
      <c r="E641">
        <v>4</v>
      </c>
      <c r="F641">
        <v>541.87297610919995</v>
      </c>
      <c r="G641">
        <v>2</v>
      </c>
      <c r="H641">
        <v>1844.3183558184201</v>
      </c>
      <c r="I641">
        <v>71.258846531977099</v>
      </c>
      <c r="J641">
        <v>208.692071914672</v>
      </c>
    </row>
    <row r="642" spans="1:10">
      <c r="A642">
        <v>7</v>
      </c>
      <c r="B642">
        <v>12</v>
      </c>
      <c r="C642">
        <v>90</v>
      </c>
      <c r="D642">
        <v>2</v>
      </c>
      <c r="E642">
        <v>0</v>
      </c>
      <c r="F642">
        <v>997.47253193433198</v>
      </c>
      <c r="G642">
        <v>4</v>
      </c>
      <c r="H642">
        <v>3702.80240510677</v>
      </c>
      <c r="I642">
        <v>89.278401054062002</v>
      </c>
      <c r="J642">
        <v>295.17370367050103</v>
      </c>
    </row>
    <row r="643" spans="1:10">
      <c r="A643">
        <v>7</v>
      </c>
      <c r="B643">
        <v>12</v>
      </c>
      <c r="C643">
        <v>90</v>
      </c>
      <c r="D643">
        <v>2</v>
      </c>
      <c r="E643">
        <v>1</v>
      </c>
      <c r="F643">
        <v>899.12875767487105</v>
      </c>
      <c r="G643">
        <v>3</v>
      </c>
      <c r="H643">
        <v>3906.9393193871801</v>
      </c>
      <c r="I643">
        <v>79.804918932052999</v>
      </c>
      <c r="J643">
        <v>261.931708812713</v>
      </c>
    </row>
    <row r="644" spans="1:10">
      <c r="A644">
        <v>7</v>
      </c>
      <c r="B644">
        <v>12</v>
      </c>
      <c r="C644">
        <v>90</v>
      </c>
      <c r="D644">
        <v>2</v>
      </c>
      <c r="E644">
        <v>2</v>
      </c>
      <c r="F644">
        <v>888.18021793932303</v>
      </c>
      <c r="G644">
        <v>3</v>
      </c>
      <c r="H644">
        <v>3762.6651326470801</v>
      </c>
      <c r="I644">
        <v>68.639482141129605</v>
      </c>
      <c r="J644">
        <v>128.20870399475001</v>
      </c>
    </row>
    <row r="645" spans="1:10">
      <c r="A645">
        <v>7</v>
      </c>
      <c r="B645">
        <v>12</v>
      </c>
      <c r="C645">
        <v>90</v>
      </c>
      <c r="D645">
        <v>2</v>
      </c>
      <c r="E645">
        <v>3</v>
      </c>
      <c r="F645">
        <v>1089.09249709854</v>
      </c>
      <c r="G645">
        <v>4</v>
      </c>
      <c r="H645">
        <v>4439.9237472066798</v>
      </c>
      <c r="I645">
        <v>87.467466977852595</v>
      </c>
      <c r="J645">
        <v>181.91182112693701</v>
      </c>
    </row>
    <row r="646" spans="1:10">
      <c r="A646">
        <v>7</v>
      </c>
      <c r="B646">
        <v>12</v>
      </c>
      <c r="C646">
        <v>90</v>
      </c>
      <c r="D646">
        <v>2</v>
      </c>
      <c r="E646">
        <v>4</v>
      </c>
      <c r="F646">
        <v>1254.2492585886901</v>
      </c>
      <c r="G646">
        <v>4</v>
      </c>
      <c r="H646">
        <v>5685.5855344414404</v>
      </c>
      <c r="I646">
        <v>87.114573625961796</v>
      </c>
      <c r="J646">
        <v>256.73476576805098</v>
      </c>
    </row>
    <row r="647" spans="1:10">
      <c r="A647">
        <v>7</v>
      </c>
      <c r="B647">
        <v>12</v>
      </c>
      <c r="C647">
        <v>90</v>
      </c>
      <c r="D647">
        <v>3</v>
      </c>
      <c r="E647">
        <v>0</v>
      </c>
      <c r="F647">
        <v>650.91569162458495</v>
      </c>
      <c r="G647">
        <v>3</v>
      </c>
      <c r="H647">
        <v>2313.6954379180402</v>
      </c>
      <c r="I647">
        <v>82.166170740286205</v>
      </c>
      <c r="J647">
        <v>136.35244965553201</v>
      </c>
    </row>
    <row r="648" spans="1:10">
      <c r="A648">
        <v>7</v>
      </c>
      <c r="B648">
        <v>12</v>
      </c>
      <c r="C648">
        <v>90</v>
      </c>
      <c r="D648">
        <v>3</v>
      </c>
      <c r="E648">
        <v>1</v>
      </c>
      <c r="F648">
        <v>576.58937425824502</v>
      </c>
      <c r="G648">
        <v>2</v>
      </c>
      <c r="H648">
        <v>2449.3806473815298</v>
      </c>
      <c r="I648">
        <v>72.610799256169997</v>
      </c>
      <c r="J648">
        <v>300.01972341537402</v>
      </c>
    </row>
    <row r="649" spans="1:10">
      <c r="A649">
        <v>7</v>
      </c>
      <c r="B649">
        <v>12</v>
      </c>
      <c r="C649">
        <v>90</v>
      </c>
      <c r="D649">
        <v>3</v>
      </c>
      <c r="E649">
        <v>2</v>
      </c>
      <c r="F649">
        <v>577.12136419167598</v>
      </c>
      <c r="G649">
        <v>2</v>
      </c>
      <c r="H649">
        <v>2511.0247315667202</v>
      </c>
      <c r="I649">
        <v>55.941814364304101</v>
      </c>
      <c r="J649">
        <v>177.71542572975099</v>
      </c>
    </row>
    <row r="650" spans="1:10">
      <c r="A650">
        <v>7</v>
      </c>
      <c r="B650">
        <v>12</v>
      </c>
      <c r="C650">
        <v>90</v>
      </c>
      <c r="D650">
        <v>3</v>
      </c>
      <c r="E650">
        <v>3</v>
      </c>
      <c r="F650">
        <v>736.06148067073104</v>
      </c>
      <c r="G650">
        <v>3</v>
      </c>
      <c r="H650">
        <v>2752.9971057540902</v>
      </c>
      <c r="I650">
        <v>85.593798348739398</v>
      </c>
      <c r="J650">
        <v>231.990355014801</v>
      </c>
    </row>
    <row r="651" spans="1:10">
      <c r="A651">
        <v>7</v>
      </c>
      <c r="B651">
        <v>12</v>
      </c>
      <c r="C651">
        <v>90</v>
      </c>
      <c r="D651">
        <v>3</v>
      </c>
      <c r="E651">
        <v>4</v>
      </c>
      <c r="F651">
        <v>846.74166090810797</v>
      </c>
      <c r="G651">
        <v>3</v>
      </c>
      <c r="H651">
        <v>3500.0995876021002</v>
      </c>
      <c r="I651">
        <v>87.867603505236701</v>
      </c>
      <c r="J651">
        <v>160.90381789207399</v>
      </c>
    </row>
    <row r="652" spans="1:10">
      <c r="A652">
        <v>7</v>
      </c>
      <c r="B652">
        <v>12</v>
      </c>
      <c r="C652">
        <v>90</v>
      </c>
      <c r="D652">
        <v>4</v>
      </c>
      <c r="E652">
        <v>0</v>
      </c>
      <c r="F652">
        <v>498.80135992077498</v>
      </c>
      <c r="G652">
        <v>2</v>
      </c>
      <c r="H652">
        <v>1828.44245448061</v>
      </c>
      <c r="I652">
        <v>65.265986279235605</v>
      </c>
      <c r="J652">
        <v>300.00967431068398</v>
      </c>
    </row>
    <row r="653" spans="1:10">
      <c r="A653">
        <v>7</v>
      </c>
      <c r="B653">
        <v>12</v>
      </c>
      <c r="C653">
        <v>90</v>
      </c>
      <c r="D653">
        <v>4</v>
      </c>
      <c r="E653">
        <v>1</v>
      </c>
      <c r="F653">
        <v>505.304290694759</v>
      </c>
      <c r="G653">
        <v>2</v>
      </c>
      <c r="H653">
        <v>1885.4350716291699</v>
      </c>
      <c r="I653">
        <v>73.596994512045995</v>
      </c>
      <c r="J653">
        <v>202.70290851593001</v>
      </c>
    </row>
    <row r="654" spans="1:10">
      <c r="A654">
        <v>7</v>
      </c>
      <c r="B654">
        <v>12</v>
      </c>
      <c r="C654">
        <v>90</v>
      </c>
      <c r="D654">
        <v>4</v>
      </c>
      <c r="E654">
        <v>2</v>
      </c>
      <c r="F654">
        <v>483.29475188101202</v>
      </c>
      <c r="G654">
        <v>2</v>
      </c>
      <c r="H654">
        <v>1858.9549244545999</v>
      </c>
      <c r="I654">
        <v>67.802465539238099</v>
      </c>
      <c r="J654">
        <v>211.17106819152801</v>
      </c>
    </row>
    <row r="655" spans="1:10">
      <c r="A655">
        <v>7</v>
      </c>
      <c r="B655">
        <v>12</v>
      </c>
      <c r="C655">
        <v>90</v>
      </c>
      <c r="D655">
        <v>4</v>
      </c>
      <c r="E655">
        <v>3</v>
      </c>
      <c r="F655">
        <v>535.704277812589</v>
      </c>
      <c r="G655">
        <v>2</v>
      </c>
      <c r="H655">
        <v>2007.06656928964</v>
      </c>
      <c r="I655">
        <v>74.098965915793897</v>
      </c>
      <c r="J655">
        <v>209.64935874938899</v>
      </c>
    </row>
    <row r="656" spans="1:10">
      <c r="A656">
        <v>7</v>
      </c>
      <c r="B656">
        <v>12</v>
      </c>
      <c r="C656">
        <v>90</v>
      </c>
      <c r="D656">
        <v>4</v>
      </c>
      <c r="E656">
        <v>4</v>
      </c>
      <c r="F656">
        <v>640.88966401841697</v>
      </c>
      <c r="G656">
        <v>2</v>
      </c>
      <c r="H656">
        <v>2506.6186430493799</v>
      </c>
      <c r="I656">
        <v>63.2809934047838</v>
      </c>
      <c r="J656">
        <v>254.76228880882201</v>
      </c>
    </row>
    <row r="657" spans="1:10">
      <c r="A657">
        <v>7</v>
      </c>
      <c r="B657">
        <v>12</v>
      </c>
      <c r="C657">
        <v>90</v>
      </c>
      <c r="D657">
        <v>5</v>
      </c>
      <c r="E657">
        <v>0</v>
      </c>
      <c r="F657">
        <v>459.12431249581999</v>
      </c>
      <c r="G657">
        <v>2</v>
      </c>
      <c r="H657">
        <v>1520.18628450254</v>
      </c>
      <c r="I657">
        <v>74.518097977852406</v>
      </c>
      <c r="J657">
        <v>185.84474706649701</v>
      </c>
    </row>
    <row r="658" spans="1:10">
      <c r="A658">
        <v>7</v>
      </c>
      <c r="B658">
        <v>12</v>
      </c>
      <c r="C658">
        <v>90</v>
      </c>
      <c r="D658">
        <v>5</v>
      </c>
      <c r="E658">
        <v>1</v>
      </c>
      <c r="F658">
        <v>280.02078372433402</v>
      </c>
      <c r="G658">
        <v>1</v>
      </c>
      <c r="H658">
        <v>1384.3061956266299</v>
      </c>
      <c r="I658">
        <v>11.5508079241687</v>
      </c>
      <c r="J658">
        <v>300.01406383514399</v>
      </c>
    </row>
    <row r="659" spans="1:10">
      <c r="A659">
        <v>7</v>
      </c>
      <c r="B659">
        <v>12</v>
      </c>
      <c r="C659">
        <v>90</v>
      </c>
      <c r="D659">
        <v>5</v>
      </c>
      <c r="E659">
        <v>2</v>
      </c>
      <c r="F659">
        <v>318.28607867811002</v>
      </c>
      <c r="G659">
        <v>2</v>
      </c>
      <c r="H659">
        <v>1501.60510854527</v>
      </c>
      <c r="I659">
        <v>65.413871675701003</v>
      </c>
      <c r="J659">
        <v>170.730332136154</v>
      </c>
    </row>
    <row r="660" spans="1:10">
      <c r="A660">
        <v>7</v>
      </c>
      <c r="B660">
        <v>12</v>
      </c>
      <c r="C660">
        <v>90</v>
      </c>
      <c r="D660">
        <v>5</v>
      </c>
      <c r="E660">
        <v>3</v>
      </c>
      <c r="F660">
        <v>485.09553649512202</v>
      </c>
      <c r="G660">
        <v>2</v>
      </c>
      <c r="H660">
        <v>1771.3263220225999</v>
      </c>
      <c r="I660">
        <v>67.054084425222996</v>
      </c>
      <c r="J660">
        <v>300.03054022789001</v>
      </c>
    </row>
    <row r="661" spans="1:10">
      <c r="A661">
        <v>7</v>
      </c>
      <c r="B661">
        <v>12</v>
      </c>
      <c r="C661">
        <v>90</v>
      </c>
      <c r="D661">
        <v>5</v>
      </c>
      <c r="E661">
        <v>4</v>
      </c>
      <c r="F661">
        <v>606.79459625448806</v>
      </c>
      <c r="G661">
        <v>2</v>
      </c>
      <c r="H661">
        <v>2117.4185191695401</v>
      </c>
      <c r="I661">
        <v>74.991608582160296</v>
      </c>
      <c r="J661">
        <v>127.088124752044</v>
      </c>
    </row>
    <row r="662" spans="1:10">
      <c r="A662">
        <v>7</v>
      </c>
      <c r="B662">
        <v>14</v>
      </c>
      <c r="C662">
        <v>30</v>
      </c>
      <c r="D662">
        <v>2</v>
      </c>
      <c r="E662">
        <v>0</v>
      </c>
      <c r="F662">
        <v>835.28916241972001</v>
      </c>
      <c r="G662">
        <v>4</v>
      </c>
      <c r="H662">
        <v>3356.9201427467201</v>
      </c>
      <c r="I662">
        <v>84.285089882082502</v>
      </c>
      <c r="J662">
        <v>244.715069055557</v>
      </c>
    </row>
    <row r="663" spans="1:10">
      <c r="A663">
        <v>7</v>
      </c>
      <c r="B663">
        <v>14</v>
      </c>
      <c r="C663">
        <v>30</v>
      </c>
      <c r="D663">
        <v>2</v>
      </c>
      <c r="E663">
        <v>1</v>
      </c>
      <c r="F663">
        <v>766.19478499015304</v>
      </c>
      <c r="G663">
        <v>3</v>
      </c>
      <c r="H663">
        <v>3364.9556607147501</v>
      </c>
      <c r="I663">
        <v>79.269177816563896</v>
      </c>
      <c r="J663">
        <v>194.127266407012</v>
      </c>
    </row>
    <row r="664" spans="1:10">
      <c r="A664">
        <v>7</v>
      </c>
      <c r="B664">
        <v>14</v>
      </c>
      <c r="C664">
        <v>30</v>
      </c>
      <c r="D664">
        <v>2</v>
      </c>
      <c r="E664">
        <v>2</v>
      </c>
      <c r="F664">
        <v>768.74460343186399</v>
      </c>
      <c r="G664">
        <v>4</v>
      </c>
      <c r="H664">
        <v>3771.1574894923601</v>
      </c>
      <c r="I664">
        <v>90.242461352971802</v>
      </c>
      <c r="J664">
        <v>130.33002352714499</v>
      </c>
    </row>
    <row r="665" spans="1:10">
      <c r="A665">
        <v>7</v>
      </c>
      <c r="B665">
        <v>14</v>
      </c>
      <c r="C665">
        <v>30</v>
      </c>
      <c r="D665">
        <v>2</v>
      </c>
      <c r="E665">
        <v>3</v>
      </c>
      <c r="F665">
        <v>972.39049730878799</v>
      </c>
      <c r="G665">
        <v>4</v>
      </c>
      <c r="H665">
        <v>3741.4576223742101</v>
      </c>
      <c r="I665">
        <v>85.680362798485405</v>
      </c>
      <c r="J665">
        <v>297.45617055892899</v>
      </c>
    </row>
    <row r="666" spans="1:10">
      <c r="A666">
        <v>7</v>
      </c>
      <c r="B666">
        <v>14</v>
      </c>
      <c r="C666">
        <v>30</v>
      </c>
      <c r="D666">
        <v>2</v>
      </c>
      <c r="E666">
        <v>4</v>
      </c>
      <c r="F666">
        <v>1213.3206201221401</v>
      </c>
      <c r="G666">
        <v>5</v>
      </c>
      <c r="H666">
        <v>5241.4724463060402</v>
      </c>
      <c r="I666">
        <v>91.174432448511396</v>
      </c>
      <c r="J666">
        <v>198.76030588149999</v>
      </c>
    </row>
    <row r="667" spans="1:10">
      <c r="A667">
        <v>7</v>
      </c>
      <c r="B667">
        <v>14</v>
      </c>
      <c r="C667">
        <v>30</v>
      </c>
      <c r="D667">
        <v>3</v>
      </c>
      <c r="E667">
        <v>0</v>
      </c>
      <c r="F667">
        <v>629.35567069120304</v>
      </c>
      <c r="G667">
        <v>3</v>
      </c>
      <c r="H667">
        <v>2264.87828389572</v>
      </c>
      <c r="I667">
        <v>84.102925528918206</v>
      </c>
      <c r="J667">
        <v>271.27902007102898</v>
      </c>
    </row>
    <row r="668" spans="1:10">
      <c r="A668">
        <v>7</v>
      </c>
      <c r="B668">
        <v>14</v>
      </c>
      <c r="C668">
        <v>30</v>
      </c>
      <c r="D668">
        <v>3</v>
      </c>
      <c r="E668">
        <v>1</v>
      </c>
      <c r="F668">
        <v>511.465014786795</v>
      </c>
      <c r="G668">
        <v>2</v>
      </c>
      <c r="H668">
        <v>2414.3255632855298</v>
      </c>
      <c r="I668">
        <v>72.569724593721901</v>
      </c>
      <c r="J668">
        <v>160.33613586425699</v>
      </c>
    </row>
    <row r="669" spans="1:10">
      <c r="A669">
        <v>7</v>
      </c>
      <c r="B669">
        <v>14</v>
      </c>
      <c r="C669">
        <v>30</v>
      </c>
      <c r="D669">
        <v>3</v>
      </c>
      <c r="E669">
        <v>2</v>
      </c>
      <c r="F669">
        <v>566.10548549930695</v>
      </c>
      <c r="G669">
        <v>3</v>
      </c>
      <c r="H669">
        <v>2463.4123162487999</v>
      </c>
      <c r="I669">
        <v>83.629780744618799</v>
      </c>
      <c r="J669">
        <v>164.616469144821</v>
      </c>
    </row>
    <row r="670" spans="1:10">
      <c r="A670">
        <v>7</v>
      </c>
      <c r="B670">
        <v>14</v>
      </c>
      <c r="C670">
        <v>30</v>
      </c>
      <c r="D670">
        <v>3</v>
      </c>
      <c r="E670">
        <v>3</v>
      </c>
      <c r="F670">
        <v>662.89271673730195</v>
      </c>
      <c r="G670">
        <v>3</v>
      </c>
      <c r="H670">
        <v>2657.92954257371</v>
      </c>
      <c r="I670">
        <v>82.9524552790797</v>
      </c>
      <c r="J670">
        <v>211.29360485076899</v>
      </c>
    </row>
    <row r="671" spans="1:10">
      <c r="A671">
        <v>7</v>
      </c>
      <c r="B671">
        <v>14</v>
      </c>
      <c r="C671">
        <v>30</v>
      </c>
      <c r="D671">
        <v>3</v>
      </c>
      <c r="E671">
        <v>4</v>
      </c>
      <c r="F671">
        <v>829.09266852813005</v>
      </c>
      <c r="G671">
        <v>3</v>
      </c>
      <c r="H671">
        <v>3132.6689834317799</v>
      </c>
      <c r="I671">
        <v>80.900350153667105</v>
      </c>
      <c r="J671">
        <v>228.077837228775</v>
      </c>
    </row>
    <row r="672" spans="1:10">
      <c r="A672">
        <v>7</v>
      </c>
      <c r="B672">
        <v>14</v>
      </c>
      <c r="C672">
        <v>30</v>
      </c>
      <c r="D672">
        <v>4</v>
      </c>
      <c r="E672">
        <v>0</v>
      </c>
      <c r="F672">
        <v>465.78786350408598</v>
      </c>
      <c r="G672">
        <v>2</v>
      </c>
      <c r="H672">
        <v>1753.0408259002099</v>
      </c>
      <c r="I672">
        <v>71.0162697735297</v>
      </c>
      <c r="J672">
        <v>150.139814376831</v>
      </c>
    </row>
    <row r="673" spans="1:10">
      <c r="A673">
        <v>7</v>
      </c>
      <c r="B673">
        <v>14</v>
      </c>
      <c r="C673">
        <v>30</v>
      </c>
      <c r="D673">
        <v>4</v>
      </c>
      <c r="E673">
        <v>1</v>
      </c>
      <c r="F673">
        <v>465.43445219881602</v>
      </c>
      <c r="G673">
        <v>2</v>
      </c>
      <c r="H673">
        <v>1828.8234435363499</v>
      </c>
      <c r="I673">
        <v>67.197527455845901</v>
      </c>
      <c r="J673">
        <v>188.36425447463901</v>
      </c>
    </row>
    <row r="674" spans="1:10">
      <c r="A674">
        <v>7</v>
      </c>
      <c r="B674">
        <v>14</v>
      </c>
      <c r="C674">
        <v>30</v>
      </c>
      <c r="D674">
        <v>4</v>
      </c>
      <c r="E674">
        <v>2</v>
      </c>
      <c r="F674">
        <v>420.24481586002997</v>
      </c>
      <c r="G674">
        <v>2</v>
      </c>
      <c r="H674">
        <v>1777.12840516339</v>
      </c>
      <c r="I674">
        <v>73.320036284196803</v>
      </c>
      <c r="J674">
        <v>222.97069263458201</v>
      </c>
    </row>
    <row r="675" spans="1:10">
      <c r="A675">
        <v>7</v>
      </c>
      <c r="B675">
        <v>14</v>
      </c>
      <c r="C675">
        <v>30</v>
      </c>
      <c r="D675">
        <v>4</v>
      </c>
      <c r="E675">
        <v>3</v>
      </c>
      <c r="F675">
        <v>509.92156983897797</v>
      </c>
      <c r="G675">
        <v>2</v>
      </c>
      <c r="H675">
        <v>2051.5401106253898</v>
      </c>
      <c r="I675">
        <v>73.697292586503096</v>
      </c>
      <c r="J675">
        <v>200.19477844238199</v>
      </c>
    </row>
    <row r="676" spans="1:10">
      <c r="A676">
        <v>7</v>
      </c>
      <c r="B676">
        <v>14</v>
      </c>
      <c r="C676">
        <v>30</v>
      </c>
      <c r="D676">
        <v>4</v>
      </c>
      <c r="E676">
        <v>4</v>
      </c>
      <c r="F676">
        <v>665.47090802740399</v>
      </c>
      <c r="G676">
        <v>3</v>
      </c>
      <c r="H676">
        <v>2582.2847366446499</v>
      </c>
      <c r="I676">
        <v>89.653531909944107</v>
      </c>
      <c r="J676">
        <v>175.642315149307</v>
      </c>
    </row>
    <row r="677" spans="1:10">
      <c r="A677">
        <v>7</v>
      </c>
      <c r="B677">
        <v>14</v>
      </c>
      <c r="C677">
        <v>30</v>
      </c>
      <c r="D677">
        <v>5</v>
      </c>
      <c r="E677">
        <v>0</v>
      </c>
      <c r="F677">
        <v>421.25684583218401</v>
      </c>
      <c r="G677">
        <v>2</v>
      </c>
      <c r="H677">
        <v>1462.12643832207</v>
      </c>
      <c r="I677">
        <v>77.213097009180501</v>
      </c>
      <c r="J677">
        <v>147.287843465805</v>
      </c>
    </row>
    <row r="678" spans="1:10">
      <c r="A678">
        <v>7</v>
      </c>
      <c r="B678">
        <v>14</v>
      </c>
      <c r="C678">
        <v>30</v>
      </c>
      <c r="D678">
        <v>5</v>
      </c>
      <c r="E678">
        <v>1</v>
      </c>
      <c r="F678">
        <v>352.77088674047201</v>
      </c>
      <c r="G678">
        <v>1</v>
      </c>
      <c r="H678">
        <v>1493.2678188917</v>
      </c>
      <c r="I678">
        <v>27.7453858744157</v>
      </c>
      <c r="J678">
        <v>248.896933555603</v>
      </c>
    </row>
    <row r="679" spans="1:10">
      <c r="A679">
        <v>7</v>
      </c>
      <c r="B679">
        <v>14</v>
      </c>
      <c r="C679">
        <v>30</v>
      </c>
      <c r="D679">
        <v>5</v>
      </c>
      <c r="E679">
        <v>2</v>
      </c>
      <c r="F679">
        <v>393.11039271478302</v>
      </c>
      <c r="G679">
        <v>2</v>
      </c>
      <c r="H679">
        <v>1492.0834598772101</v>
      </c>
      <c r="I679">
        <v>78.7509917503194</v>
      </c>
      <c r="J679">
        <v>162.69016695022501</v>
      </c>
    </row>
    <row r="680" spans="1:10">
      <c r="A680">
        <v>7</v>
      </c>
      <c r="B680">
        <v>14</v>
      </c>
      <c r="C680">
        <v>30</v>
      </c>
      <c r="D680">
        <v>5</v>
      </c>
      <c r="E680">
        <v>3</v>
      </c>
      <c r="F680">
        <v>422.43462534877699</v>
      </c>
      <c r="G680">
        <v>2</v>
      </c>
      <c r="H680">
        <v>1675.2808902571101</v>
      </c>
      <c r="I680">
        <v>75.726751454870396</v>
      </c>
      <c r="J680">
        <v>128.61077117919899</v>
      </c>
    </row>
    <row r="681" spans="1:10">
      <c r="A681">
        <v>7</v>
      </c>
      <c r="B681">
        <v>14</v>
      </c>
      <c r="C681">
        <v>30</v>
      </c>
      <c r="D681">
        <v>5</v>
      </c>
      <c r="E681">
        <v>4</v>
      </c>
      <c r="F681">
        <v>489.87230401836598</v>
      </c>
      <c r="G681">
        <v>2</v>
      </c>
      <c r="H681">
        <v>1925.84417606644</v>
      </c>
      <c r="I681">
        <v>79.539733244437599</v>
      </c>
      <c r="J681">
        <v>129.12418341636601</v>
      </c>
    </row>
    <row r="682" spans="1:10">
      <c r="A682">
        <v>7</v>
      </c>
      <c r="B682">
        <v>14</v>
      </c>
      <c r="C682">
        <v>60</v>
      </c>
      <c r="D682">
        <v>2</v>
      </c>
      <c r="E682">
        <v>0</v>
      </c>
      <c r="F682">
        <v>940.38269884224405</v>
      </c>
      <c r="G682">
        <v>4</v>
      </c>
      <c r="H682">
        <v>3969.58257285944</v>
      </c>
      <c r="I682">
        <v>78.514802442454595</v>
      </c>
      <c r="J682">
        <v>212.39011311530999</v>
      </c>
    </row>
    <row r="683" spans="1:10">
      <c r="A683">
        <v>7</v>
      </c>
      <c r="B683">
        <v>14</v>
      </c>
      <c r="C683">
        <v>60</v>
      </c>
      <c r="D683">
        <v>2</v>
      </c>
      <c r="E683">
        <v>1</v>
      </c>
      <c r="F683">
        <v>853.61526491894006</v>
      </c>
      <c r="G683">
        <v>3</v>
      </c>
      <c r="H683">
        <v>3894.8395809538301</v>
      </c>
      <c r="I683">
        <v>80.688443220980901</v>
      </c>
      <c r="J683">
        <v>249.95623159408501</v>
      </c>
    </row>
    <row r="684" spans="1:10">
      <c r="A684">
        <v>7</v>
      </c>
      <c r="B684">
        <v>14</v>
      </c>
      <c r="C684">
        <v>60</v>
      </c>
      <c r="D684">
        <v>2</v>
      </c>
      <c r="E684">
        <v>2</v>
      </c>
      <c r="F684">
        <v>921.189098036833</v>
      </c>
      <c r="G684">
        <v>4</v>
      </c>
      <c r="H684">
        <v>4011.0656393151198</v>
      </c>
      <c r="I684">
        <v>86.653040180162193</v>
      </c>
      <c r="J684">
        <v>202.100290298461</v>
      </c>
    </row>
    <row r="685" spans="1:10">
      <c r="A685">
        <v>7</v>
      </c>
      <c r="B685">
        <v>14</v>
      </c>
      <c r="C685">
        <v>60</v>
      </c>
      <c r="D685">
        <v>2</v>
      </c>
      <c r="E685">
        <v>3</v>
      </c>
      <c r="F685">
        <v>1092.4435548817401</v>
      </c>
      <c r="G685">
        <v>4</v>
      </c>
      <c r="H685">
        <v>4637.71755658452</v>
      </c>
      <c r="I685">
        <v>89.585930921286405</v>
      </c>
      <c r="J685">
        <v>124.943446874618</v>
      </c>
    </row>
    <row r="686" spans="1:10">
      <c r="A686">
        <v>7</v>
      </c>
      <c r="B686">
        <v>14</v>
      </c>
      <c r="C686">
        <v>60</v>
      </c>
      <c r="D686">
        <v>2</v>
      </c>
      <c r="E686">
        <v>4</v>
      </c>
      <c r="F686">
        <v>1284.0593228845601</v>
      </c>
      <c r="G686">
        <v>5</v>
      </c>
      <c r="H686">
        <v>4981.8663970567104</v>
      </c>
      <c r="I686">
        <v>91.775906425519395</v>
      </c>
      <c r="J686">
        <v>169.39483642578099</v>
      </c>
    </row>
    <row r="687" spans="1:10">
      <c r="A687">
        <v>7</v>
      </c>
      <c r="B687">
        <v>14</v>
      </c>
      <c r="C687">
        <v>60</v>
      </c>
      <c r="D687">
        <v>3</v>
      </c>
      <c r="E687">
        <v>0</v>
      </c>
      <c r="F687">
        <v>737.209000083913</v>
      </c>
      <c r="G687">
        <v>3</v>
      </c>
      <c r="H687">
        <v>2594.5728784753601</v>
      </c>
      <c r="I687">
        <v>86.165880891261097</v>
      </c>
      <c r="J687">
        <v>130.24603009223901</v>
      </c>
    </row>
    <row r="688" spans="1:10">
      <c r="A688">
        <v>7</v>
      </c>
      <c r="B688">
        <v>14</v>
      </c>
      <c r="C688">
        <v>60</v>
      </c>
      <c r="D688">
        <v>3</v>
      </c>
      <c r="E688">
        <v>1</v>
      </c>
      <c r="F688">
        <v>550.47592611223001</v>
      </c>
      <c r="G688">
        <v>2</v>
      </c>
      <c r="H688">
        <v>2479.74606032461</v>
      </c>
      <c r="I688">
        <v>66.388709786172399</v>
      </c>
      <c r="J688">
        <v>300.03536272048899</v>
      </c>
    </row>
    <row r="689" spans="1:10">
      <c r="A689">
        <v>7</v>
      </c>
      <c r="B689">
        <v>14</v>
      </c>
      <c r="C689">
        <v>60</v>
      </c>
      <c r="D689">
        <v>3</v>
      </c>
      <c r="E689">
        <v>2</v>
      </c>
      <c r="F689">
        <v>606.48214088567397</v>
      </c>
      <c r="G689">
        <v>3</v>
      </c>
      <c r="H689">
        <v>2705.11626892197</v>
      </c>
      <c r="I689">
        <v>78.927375407268599</v>
      </c>
      <c r="J689">
        <v>300.04130077361998</v>
      </c>
    </row>
    <row r="690" spans="1:10">
      <c r="A690">
        <v>7</v>
      </c>
      <c r="B690">
        <v>14</v>
      </c>
      <c r="C690">
        <v>60</v>
      </c>
      <c r="D690">
        <v>3</v>
      </c>
      <c r="E690">
        <v>3</v>
      </c>
      <c r="F690">
        <v>738.16242172080399</v>
      </c>
      <c r="G690">
        <v>3</v>
      </c>
      <c r="H690">
        <v>2841.9041799995698</v>
      </c>
      <c r="I690">
        <v>82.129191095527005</v>
      </c>
      <c r="J690">
        <v>128.41390132903999</v>
      </c>
    </row>
    <row r="691" spans="1:10">
      <c r="A691">
        <v>7</v>
      </c>
      <c r="B691">
        <v>14</v>
      </c>
      <c r="C691">
        <v>60</v>
      </c>
      <c r="D691">
        <v>3</v>
      </c>
      <c r="E691">
        <v>4</v>
      </c>
      <c r="F691">
        <v>891.16149325515403</v>
      </c>
      <c r="G691">
        <v>3</v>
      </c>
      <c r="H691">
        <v>3636.61524437452</v>
      </c>
      <c r="I691">
        <v>84.658800356938599</v>
      </c>
      <c r="J691">
        <v>127.06174683570801</v>
      </c>
    </row>
    <row r="692" spans="1:10">
      <c r="A692">
        <v>7</v>
      </c>
      <c r="B692">
        <v>14</v>
      </c>
      <c r="C692">
        <v>60</v>
      </c>
      <c r="D692">
        <v>4</v>
      </c>
      <c r="E692">
        <v>0</v>
      </c>
      <c r="F692">
        <v>495.78786350408598</v>
      </c>
      <c r="G692">
        <v>2</v>
      </c>
      <c r="H692">
        <v>1870.07265758374</v>
      </c>
      <c r="I692">
        <v>64.736720464218095</v>
      </c>
      <c r="J692">
        <v>207.90478634834199</v>
      </c>
    </row>
    <row r="693" spans="1:10">
      <c r="A693">
        <v>7</v>
      </c>
      <c r="B693">
        <v>14</v>
      </c>
      <c r="C693">
        <v>60</v>
      </c>
      <c r="D693">
        <v>4</v>
      </c>
      <c r="E693">
        <v>1</v>
      </c>
      <c r="F693">
        <v>496.66552047510402</v>
      </c>
      <c r="G693">
        <v>2</v>
      </c>
      <c r="H693">
        <v>1885.00220835716</v>
      </c>
      <c r="I693">
        <v>71.337181934115193</v>
      </c>
      <c r="J693">
        <v>176.19949984550399</v>
      </c>
    </row>
    <row r="694" spans="1:10">
      <c r="A694">
        <v>7</v>
      </c>
      <c r="B694">
        <v>14</v>
      </c>
      <c r="C694">
        <v>60</v>
      </c>
      <c r="D694">
        <v>4</v>
      </c>
      <c r="E694">
        <v>2</v>
      </c>
      <c r="F694">
        <v>450.24482828120199</v>
      </c>
      <c r="G694">
        <v>2</v>
      </c>
      <c r="H694">
        <v>1900.3145529092401</v>
      </c>
      <c r="I694">
        <v>78.267405937031</v>
      </c>
      <c r="J694">
        <v>128.53821253776499</v>
      </c>
    </row>
    <row r="695" spans="1:10">
      <c r="A695">
        <v>7</v>
      </c>
      <c r="B695">
        <v>14</v>
      </c>
      <c r="C695">
        <v>60</v>
      </c>
      <c r="D695">
        <v>4</v>
      </c>
      <c r="E695">
        <v>3</v>
      </c>
      <c r="F695">
        <v>569.47033662792103</v>
      </c>
      <c r="G695">
        <v>2</v>
      </c>
      <c r="H695">
        <v>2295.50498313753</v>
      </c>
      <c r="I695">
        <v>69.977156874570795</v>
      </c>
      <c r="J695">
        <v>286.08633136749199</v>
      </c>
    </row>
    <row r="696" spans="1:10">
      <c r="A696">
        <v>7</v>
      </c>
      <c r="B696">
        <v>14</v>
      </c>
      <c r="C696">
        <v>60</v>
      </c>
      <c r="D696">
        <v>4</v>
      </c>
      <c r="E696">
        <v>4</v>
      </c>
      <c r="F696">
        <v>722.51573332992803</v>
      </c>
      <c r="G696">
        <v>3</v>
      </c>
      <c r="H696">
        <v>2664.2584390256302</v>
      </c>
      <c r="I696">
        <v>84.524621538136699</v>
      </c>
      <c r="J696">
        <v>300.04713630676201</v>
      </c>
    </row>
    <row r="697" spans="1:10">
      <c r="A697">
        <v>7</v>
      </c>
      <c r="B697">
        <v>14</v>
      </c>
      <c r="C697">
        <v>60</v>
      </c>
      <c r="D697">
        <v>5</v>
      </c>
      <c r="E697">
        <v>0</v>
      </c>
      <c r="F697">
        <v>451.25684583218299</v>
      </c>
      <c r="G697">
        <v>2</v>
      </c>
      <c r="H697">
        <v>1544.2487482225099</v>
      </c>
      <c r="I697">
        <v>74.152905465538595</v>
      </c>
      <c r="J697">
        <v>170.400967597961</v>
      </c>
    </row>
    <row r="698" spans="1:10">
      <c r="A698">
        <v>7</v>
      </c>
      <c r="B698">
        <v>14</v>
      </c>
      <c r="C698">
        <v>60</v>
      </c>
      <c r="D698">
        <v>5</v>
      </c>
      <c r="E698">
        <v>1</v>
      </c>
      <c r="F698">
        <v>352.77088674047201</v>
      </c>
      <c r="G698">
        <v>1</v>
      </c>
      <c r="H698">
        <v>1493.2678188917</v>
      </c>
      <c r="I698">
        <v>27.675894380017901</v>
      </c>
      <c r="J698">
        <v>248.92505168914701</v>
      </c>
    </row>
    <row r="699" spans="1:10">
      <c r="A699">
        <v>7</v>
      </c>
      <c r="B699">
        <v>14</v>
      </c>
      <c r="C699">
        <v>60</v>
      </c>
      <c r="D699">
        <v>5</v>
      </c>
      <c r="E699">
        <v>2</v>
      </c>
      <c r="F699">
        <v>392.72853912033702</v>
      </c>
      <c r="G699">
        <v>2</v>
      </c>
      <c r="H699">
        <v>1558.10161051043</v>
      </c>
      <c r="I699">
        <v>74.585336783233103</v>
      </c>
      <c r="J699">
        <v>126.78974699974</v>
      </c>
    </row>
    <row r="700" spans="1:10">
      <c r="A700">
        <v>7</v>
      </c>
      <c r="B700">
        <v>14</v>
      </c>
      <c r="C700">
        <v>60</v>
      </c>
      <c r="D700">
        <v>5</v>
      </c>
      <c r="E700">
        <v>3</v>
      </c>
      <c r="F700">
        <v>452.52687510260802</v>
      </c>
      <c r="G700">
        <v>2</v>
      </c>
      <c r="H700">
        <v>1773.8124514303599</v>
      </c>
      <c r="I700">
        <v>69.858113138330395</v>
      </c>
      <c r="J700">
        <v>239.98173713684</v>
      </c>
    </row>
    <row r="701" spans="1:10">
      <c r="A701">
        <v>7</v>
      </c>
      <c r="B701">
        <v>14</v>
      </c>
      <c r="C701">
        <v>60</v>
      </c>
      <c r="D701">
        <v>5</v>
      </c>
      <c r="E701">
        <v>4</v>
      </c>
      <c r="F701">
        <v>619.24153004780101</v>
      </c>
      <c r="G701">
        <v>2</v>
      </c>
      <c r="H701">
        <v>2201.7011308093101</v>
      </c>
      <c r="I701">
        <v>79.247443918930699</v>
      </c>
      <c r="J701">
        <v>210.92711472511201</v>
      </c>
    </row>
    <row r="702" spans="1:10">
      <c r="A702">
        <v>7</v>
      </c>
      <c r="B702">
        <v>14</v>
      </c>
      <c r="C702">
        <v>90</v>
      </c>
      <c r="D702">
        <v>2</v>
      </c>
      <c r="E702">
        <v>0</v>
      </c>
      <c r="F702">
        <v>1089.0111384120701</v>
      </c>
      <c r="G702">
        <v>4</v>
      </c>
      <c r="H702">
        <v>4486.9568950645898</v>
      </c>
      <c r="I702">
        <v>84.832325306266597</v>
      </c>
      <c r="J702">
        <v>300.04368019103998</v>
      </c>
    </row>
    <row r="703" spans="1:10">
      <c r="A703">
        <v>7</v>
      </c>
      <c r="B703">
        <v>14</v>
      </c>
      <c r="C703">
        <v>90</v>
      </c>
      <c r="D703">
        <v>2</v>
      </c>
      <c r="E703">
        <v>1</v>
      </c>
      <c r="F703">
        <v>888.04138861141098</v>
      </c>
      <c r="G703">
        <v>3</v>
      </c>
      <c r="H703">
        <v>3821.5732812008</v>
      </c>
      <c r="I703">
        <v>82.660366380610299</v>
      </c>
      <c r="J703">
        <v>156.14076280593801</v>
      </c>
    </row>
    <row r="704" spans="1:10">
      <c r="A704">
        <v>7</v>
      </c>
      <c r="B704">
        <v>14</v>
      </c>
      <c r="C704">
        <v>90</v>
      </c>
      <c r="D704">
        <v>2</v>
      </c>
      <c r="E704">
        <v>2</v>
      </c>
      <c r="F704">
        <v>956.8579884948</v>
      </c>
      <c r="G704">
        <v>4</v>
      </c>
      <c r="H704">
        <v>4261.8100584146996</v>
      </c>
      <c r="I704">
        <v>85.863688564239297</v>
      </c>
      <c r="J704">
        <v>300.05730533599802</v>
      </c>
    </row>
    <row r="705" spans="1:10">
      <c r="A705">
        <v>7</v>
      </c>
      <c r="B705">
        <v>14</v>
      </c>
      <c r="C705">
        <v>90</v>
      </c>
      <c r="D705">
        <v>2</v>
      </c>
      <c r="E705">
        <v>3</v>
      </c>
      <c r="F705">
        <v>1186.8886015870301</v>
      </c>
      <c r="G705">
        <v>4</v>
      </c>
      <c r="H705">
        <v>4475.4123038641401</v>
      </c>
      <c r="I705">
        <v>88.501291071420994</v>
      </c>
      <c r="J705">
        <v>172.199324131011</v>
      </c>
    </row>
    <row r="706" spans="1:10">
      <c r="A706">
        <v>7</v>
      </c>
      <c r="B706">
        <v>14</v>
      </c>
      <c r="C706">
        <v>90</v>
      </c>
      <c r="D706">
        <v>2</v>
      </c>
      <c r="E706">
        <v>4</v>
      </c>
      <c r="F706">
        <v>1446.9536044467</v>
      </c>
      <c r="G706">
        <v>5</v>
      </c>
      <c r="H706">
        <v>5485.5729992204397</v>
      </c>
      <c r="I706">
        <v>91.5279847972471</v>
      </c>
      <c r="J706">
        <v>300.10155487060501</v>
      </c>
    </row>
    <row r="707" spans="1:10">
      <c r="A707">
        <v>7</v>
      </c>
      <c r="B707">
        <v>14</v>
      </c>
      <c r="C707">
        <v>90</v>
      </c>
      <c r="D707">
        <v>3</v>
      </c>
      <c r="E707">
        <v>0</v>
      </c>
      <c r="F707">
        <v>775.10396357039099</v>
      </c>
      <c r="G707">
        <v>3</v>
      </c>
      <c r="H707">
        <v>2741.4767430051902</v>
      </c>
      <c r="I707">
        <v>85.389288649175498</v>
      </c>
      <c r="J707">
        <v>300.035121440887</v>
      </c>
    </row>
    <row r="708" spans="1:10">
      <c r="A708">
        <v>7</v>
      </c>
      <c r="B708">
        <v>14</v>
      </c>
      <c r="C708">
        <v>90</v>
      </c>
      <c r="D708">
        <v>3</v>
      </c>
      <c r="E708">
        <v>1</v>
      </c>
      <c r="F708">
        <v>575.89403429278605</v>
      </c>
      <c r="G708">
        <v>2</v>
      </c>
      <c r="H708">
        <v>2585.8514145711501</v>
      </c>
      <c r="I708">
        <v>73.350945156949095</v>
      </c>
      <c r="J708">
        <v>177.29318833351101</v>
      </c>
    </row>
    <row r="709" spans="1:10">
      <c r="A709">
        <v>7</v>
      </c>
      <c r="B709">
        <v>14</v>
      </c>
      <c r="C709">
        <v>90</v>
      </c>
      <c r="D709">
        <v>3</v>
      </c>
      <c r="E709">
        <v>2</v>
      </c>
      <c r="F709">
        <v>657.08357180001599</v>
      </c>
      <c r="G709">
        <v>3</v>
      </c>
      <c r="H709">
        <v>2694.56062392486</v>
      </c>
      <c r="I709">
        <v>83.408168451050003</v>
      </c>
      <c r="J709">
        <v>175.830326557159</v>
      </c>
    </row>
    <row r="710" spans="1:10">
      <c r="A710">
        <v>7</v>
      </c>
      <c r="B710">
        <v>14</v>
      </c>
      <c r="C710">
        <v>90</v>
      </c>
      <c r="D710">
        <v>3</v>
      </c>
      <c r="E710">
        <v>3</v>
      </c>
      <c r="F710">
        <v>809.50223036339105</v>
      </c>
      <c r="G710">
        <v>3</v>
      </c>
      <c r="H710">
        <v>2984.1416861699199</v>
      </c>
      <c r="I710">
        <v>82.484939963434101</v>
      </c>
      <c r="J710">
        <v>221.182629585266</v>
      </c>
    </row>
    <row r="711" spans="1:10">
      <c r="A711">
        <v>7</v>
      </c>
      <c r="B711">
        <v>14</v>
      </c>
      <c r="C711">
        <v>90</v>
      </c>
      <c r="D711">
        <v>3</v>
      </c>
      <c r="E711">
        <v>4</v>
      </c>
      <c r="F711">
        <v>989.22635553424595</v>
      </c>
      <c r="G711">
        <v>3</v>
      </c>
      <c r="H711">
        <v>3986.7138802958102</v>
      </c>
      <c r="I711">
        <v>82.634373151002293</v>
      </c>
      <c r="J711">
        <v>130.79220008850001</v>
      </c>
    </row>
    <row r="712" spans="1:10">
      <c r="A712">
        <v>7</v>
      </c>
      <c r="B712">
        <v>14</v>
      </c>
      <c r="C712">
        <v>90</v>
      </c>
      <c r="D712">
        <v>4</v>
      </c>
      <c r="E712">
        <v>0</v>
      </c>
      <c r="F712">
        <v>514.28320949097395</v>
      </c>
      <c r="G712">
        <v>2</v>
      </c>
      <c r="H712">
        <v>2175.02799958176</v>
      </c>
      <c r="I712">
        <v>74.616953428222999</v>
      </c>
      <c r="J712">
        <v>137.910710096359</v>
      </c>
    </row>
    <row r="713" spans="1:10">
      <c r="A713">
        <v>7</v>
      </c>
      <c r="B713">
        <v>14</v>
      </c>
      <c r="C713">
        <v>90</v>
      </c>
      <c r="D713">
        <v>4</v>
      </c>
      <c r="E713">
        <v>1</v>
      </c>
      <c r="F713">
        <v>525.434453419394</v>
      </c>
      <c r="G713">
        <v>2</v>
      </c>
      <c r="H713">
        <v>1935.49225000104</v>
      </c>
      <c r="I713">
        <v>61.535651526773101</v>
      </c>
      <c r="J713">
        <v>300.02890181541397</v>
      </c>
    </row>
    <row r="714" spans="1:10">
      <c r="A714">
        <v>7</v>
      </c>
      <c r="B714">
        <v>14</v>
      </c>
      <c r="C714">
        <v>90</v>
      </c>
      <c r="D714">
        <v>4</v>
      </c>
      <c r="E714">
        <v>2</v>
      </c>
      <c r="F714">
        <v>531.07680332756695</v>
      </c>
      <c r="G714">
        <v>2</v>
      </c>
      <c r="H714">
        <v>2062.7297726706402</v>
      </c>
      <c r="I714">
        <v>74.543283301160201</v>
      </c>
      <c r="J714">
        <v>180.74312829971299</v>
      </c>
    </row>
    <row r="715" spans="1:10">
      <c r="A715">
        <v>7</v>
      </c>
      <c r="B715">
        <v>14</v>
      </c>
      <c r="C715">
        <v>90</v>
      </c>
      <c r="D715">
        <v>4</v>
      </c>
      <c r="E715">
        <v>3</v>
      </c>
      <c r="F715">
        <v>596.571338097747</v>
      </c>
      <c r="G715">
        <v>2</v>
      </c>
      <c r="H715">
        <v>2302.8549945606401</v>
      </c>
      <c r="I715">
        <v>69.294136290542298</v>
      </c>
      <c r="J715">
        <v>293.02126979827801</v>
      </c>
    </row>
    <row r="716" spans="1:10">
      <c r="A716">
        <v>7</v>
      </c>
      <c r="B716">
        <v>14</v>
      </c>
      <c r="C716">
        <v>90</v>
      </c>
      <c r="D716">
        <v>4</v>
      </c>
      <c r="E716">
        <v>4</v>
      </c>
      <c r="F716">
        <v>725.73351553162502</v>
      </c>
      <c r="G716">
        <v>3</v>
      </c>
      <c r="H716">
        <v>2546.1488079751998</v>
      </c>
      <c r="I716">
        <v>86.014061344152495</v>
      </c>
      <c r="J716">
        <v>146.45386338233899</v>
      </c>
    </row>
    <row r="717" spans="1:10">
      <c r="A717">
        <v>7</v>
      </c>
      <c r="B717">
        <v>14</v>
      </c>
      <c r="C717">
        <v>90</v>
      </c>
      <c r="D717">
        <v>5</v>
      </c>
      <c r="E717">
        <v>0</v>
      </c>
      <c r="F717">
        <v>481.25684583218401</v>
      </c>
      <c r="G717">
        <v>2</v>
      </c>
      <c r="H717">
        <v>1626.37105812296</v>
      </c>
      <c r="I717">
        <v>75.871388023968507</v>
      </c>
      <c r="J717">
        <v>128.87165760993901</v>
      </c>
    </row>
    <row r="718" spans="1:10">
      <c r="A718">
        <v>7</v>
      </c>
      <c r="B718">
        <v>14</v>
      </c>
      <c r="C718">
        <v>90</v>
      </c>
      <c r="D718">
        <v>5</v>
      </c>
      <c r="E718">
        <v>1</v>
      </c>
      <c r="F718">
        <v>352.77088674047201</v>
      </c>
      <c r="G718">
        <v>1</v>
      </c>
      <c r="H718">
        <v>1493.2678188917</v>
      </c>
      <c r="I718">
        <v>27.631385947888901</v>
      </c>
      <c r="J718">
        <v>248.111734628677</v>
      </c>
    </row>
    <row r="719" spans="1:10">
      <c r="A719">
        <v>7</v>
      </c>
      <c r="B719">
        <v>14</v>
      </c>
      <c r="C719">
        <v>90</v>
      </c>
      <c r="D719">
        <v>5</v>
      </c>
      <c r="E719">
        <v>2</v>
      </c>
      <c r="F719">
        <v>423.51144304977299</v>
      </c>
      <c r="G719">
        <v>2</v>
      </c>
      <c r="H719">
        <v>1669.5172207954199</v>
      </c>
      <c r="I719">
        <v>82.470676952994395</v>
      </c>
      <c r="J719">
        <v>139.026628255844</v>
      </c>
    </row>
    <row r="720" spans="1:10">
      <c r="A720">
        <v>7</v>
      </c>
      <c r="B720">
        <v>14</v>
      </c>
      <c r="C720">
        <v>90</v>
      </c>
      <c r="D720">
        <v>5</v>
      </c>
      <c r="E720">
        <v>3</v>
      </c>
      <c r="F720">
        <v>529.57928143211802</v>
      </c>
      <c r="G720">
        <v>2</v>
      </c>
      <c r="H720">
        <v>2012.2099696524101</v>
      </c>
      <c r="I720">
        <v>76.167517729499096</v>
      </c>
      <c r="J720">
        <v>174.48733878135599</v>
      </c>
    </row>
    <row r="721" spans="1:10">
      <c r="A721">
        <v>7</v>
      </c>
      <c r="B721">
        <v>14</v>
      </c>
      <c r="C721">
        <v>90</v>
      </c>
      <c r="D721">
        <v>5</v>
      </c>
      <c r="E721">
        <v>4</v>
      </c>
      <c r="F721">
        <v>586.32484454654696</v>
      </c>
      <c r="G721">
        <v>2</v>
      </c>
      <c r="H721">
        <v>2397.3822721565398</v>
      </c>
      <c r="I721">
        <v>78.159107171549806</v>
      </c>
      <c r="J721">
        <v>136.26032066345201</v>
      </c>
    </row>
  </sheetData>
  <sortState xmlns:xlrd2="http://schemas.microsoft.com/office/spreadsheetml/2017/richdata2" ref="A2:J545">
    <sortCondition ref="A1:A545"/>
  </sortState>
  <phoneticPr fontId="1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B80BD-C110-4631-BF71-63784C167F23}">
  <dimension ref="A2:Q26"/>
  <sheetViews>
    <sheetView topLeftCell="A16" workbookViewId="0">
      <selection activeCell="E29" sqref="E29"/>
    </sheetView>
  </sheetViews>
  <sheetFormatPr defaultRowHeight="14.5"/>
  <cols>
    <col min="1" max="1" width="25.453125" bestFit="1" customWidth="1"/>
    <col min="3" max="17" width="11.81640625" customWidth="1"/>
  </cols>
  <sheetData>
    <row r="2" spans="1:17">
      <c r="C2" s="23" t="s">
        <v>12</v>
      </c>
      <c r="D2" s="24"/>
      <c r="E2" s="24"/>
      <c r="F2" s="24"/>
      <c r="G2" s="24"/>
      <c r="H2" s="21" t="s">
        <v>15</v>
      </c>
      <c r="I2" s="22"/>
      <c r="J2" s="22"/>
      <c r="K2" s="22"/>
      <c r="L2" s="22"/>
      <c r="M2" s="21" t="s">
        <v>16</v>
      </c>
      <c r="N2" s="22"/>
      <c r="O2" s="22"/>
      <c r="P2" s="22"/>
      <c r="Q2" s="22"/>
    </row>
    <row r="3" spans="1:17">
      <c r="A3" s="3" t="s">
        <v>13</v>
      </c>
      <c r="B3" s="3" t="s">
        <v>14</v>
      </c>
      <c r="C3" s="4" t="s">
        <v>5</v>
      </c>
      <c r="D3" s="19" t="s">
        <v>6</v>
      </c>
      <c r="E3" s="2" t="s">
        <v>7</v>
      </c>
      <c r="F3" s="2" t="s">
        <v>8</v>
      </c>
      <c r="G3" s="18" t="s">
        <v>17</v>
      </c>
      <c r="H3" s="17" t="s">
        <v>5</v>
      </c>
      <c r="I3" s="16" t="s">
        <v>6</v>
      </c>
      <c r="J3" s="16" t="s">
        <v>7</v>
      </c>
      <c r="K3" s="16" t="s">
        <v>8</v>
      </c>
      <c r="L3" s="18" t="s">
        <v>17</v>
      </c>
      <c r="M3" s="17" t="s">
        <v>5</v>
      </c>
      <c r="N3" s="16" t="s">
        <v>6</v>
      </c>
      <c r="O3" s="16" t="s">
        <v>7</v>
      </c>
      <c r="P3" s="16" t="s">
        <v>8</v>
      </c>
      <c r="Q3" s="18" t="s">
        <v>17</v>
      </c>
    </row>
    <row r="4" spans="1:17">
      <c r="A4" s="26" t="s">
        <v>0</v>
      </c>
      <c r="B4" s="6">
        <v>4</v>
      </c>
      <c r="C4" s="12">
        <f>AVERAGEIFS(Table2[[#All],[Total_time]],Table2[[#All],[Nodes]:[Nodes]],Analysis!$B4)</f>
        <v>358.04822414942862</v>
      </c>
      <c r="D4" s="7">
        <f>AVERAGEIFS(Table2[[#All],[Max_trips]],Table2[[#All],[Nodes]:[Nodes]],Analysis!$B4)</f>
        <v>1.4666666666666666</v>
      </c>
      <c r="E4" s="13">
        <f>AVERAGEIFS(Table2[[#All],[Cost]],Table2[[#All],[Nodes]:[Nodes]],Analysis!$B4)</f>
        <v>757.64803678112401</v>
      </c>
      <c r="F4" s="9">
        <f>AVERAGEIFS(Table2[[#All],[Gap]],Table2[[#All],[Nodes]:[Nodes]],Analysis!$B4)</f>
        <v>0</v>
      </c>
      <c r="G4" s="9">
        <f>AVERAGEIFS(Table2[[#All],[Solving_time]],Table2[[#All],[Nodes]:[Nodes]],Analysis!$B4)</f>
        <v>0.36372459332148188</v>
      </c>
      <c r="H4" s="12">
        <f>_xlfn.MAXIFS(Table2[[#All],[Total_time]],Table2[[#All],[Nodes]:[Nodes]],Analysis!$B4)</f>
        <v>716.39356456497705</v>
      </c>
      <c r="I4" s="13">
        <f>_xlfn.MAXIFS(Table2[[#All],[Max_trips]],Table2[[#All],[Nodes]:[Nodes]],Analysis!$B4)</f>
        <v>3</v>
      </c>
      <c r="J4" s="13">
        <f>_xlfn.MAXIFS(Table2[[#All],[Cost]],Table2[[#All],[Nodes]:[Nodes]],Analysis!$B4)</f>
        <v>1515.971459757</v>
      </c>
      <c r="K4" s="13">
        <f>_xlfn.MAXIFS(Table2[[#All],[Gap]],Table2[[#All],[Nodes]:[Nodes]],Analysis!$B4)</f>
        <v>0</v>
      </c>
      <c r="L4" s="13">
        <f>_xlfn.MAXIFS(Table2[[#All],[Solving_time]],Table2[[#All],[Nodes]:[Nodes]],Analysis!$B4)</f>
        <v>2.4146540164947501</v>
      </c>
      <c r="M4" s="12">
        <f>_xlfn.MINIFS(Table2[[#All],[Total_time]],Table2[[#All],[Nodes]:[Nodes]],Analysis!$B4)</f>
        <v>212.23543050101301</v>
      </c>
      <c r="N4" s="13">
        <f>_xlfn.MINIFS(Table2[[#All],[Max_trips]],Table2[[#All],[Nodes]:[Nodes]],Analysis!$B4)</f>
        <v>1</v>
      </c>
      <c r="O4" s="13">
        <f>_xlfn.MINIFS(Table2[[#All],[Cost]],Table2[[#All],[Nodes]:[Nodes]],Analysis!$B4)</f>
        <v>393.69096744441401</v>
      </c>
      <c r="P4" s="13">
        <f>_xlfn.MINIFS(Table2[[#All],[Gap]],Table2[[#All],[Nodes]:[Nodes]],Analysis!$B4)</f>
        <v>0</v>
      </c>
      <c r="Q4" s="13">
        <f>_xlfn.MINIFS(Table2[[#All],[Solving_time]],Table2[[#All],[Nodes]:[Nodes]],Analysis!$B4)</f>
        <v>5.4554700851440402E-2</v>
      </c>
    </row>
    <row r="5" spans="1:17">
      <c r="A5" s="26"/>
      <c r="B5" s="6">
        <v>5</v>
      </c>
      <c r="C5" s="12">
        <f>AVERAGEIFS(Table2[[#All],[Total_time]],Table2[[#All],[Nodes]:[Nodes]],Analysis!$B5)</f>
        <v>417.74578158561786</v>
      </c>
      <c r="D5" s="7">
        <f>AVERAGEIFS(Table2[[#All],[Max_trips]],Table2[[#All],[Nodes]:[Nodes]],Analysis!$B5)</f>
        <v>1.7333333333333334</v>
      </c>
      <c r="E5" s="13">
        <f>AVERAGEIFS(Table2[[#All],[Cost]],Table2[[#All],[Nodes]:[Nodes]],Analysis!$B5)</f>
        <v>1116.6127862532255</v>
      </c>
      <c r="F5" s="9">
        <f>AVERAGEIFS(Table2[[#All],[Gap]],Table2[[#All],[Nodes]:[Nodes]],Analysis!$B5)</f>
        <v>0.262595691231578</v>
      </c>
      <c r="G5" s="9">
        <f>AVERAGEIFS(Table2[[#All],[Solving_time]],Table2[[#All],[Nodes]:[Nodes]],Analysis!$B5)</f>
        <v>20.876054439279745</v>
      </c>
      <c r="H5" s="12">
        <f>_xlfn.MAXIFS(Table2[[#All],[Total_time]],Table2[[#All],[Nodes]:[Nodes]],Analysis!$B5)</f>
        <v>803.46675680829696</v>
      </c>
      <c r="I5" s="13">
        <f>_xlfn.MAXIFS(Table2[[#All],[Max_trips]],Table2[[#All],[Nodes]:[Nodes]],Analysis!$B5)</f>
        <v>3</v>
      </c>
      <c r="J5" s="13">
        <f>_xlfn.MAXIFS(Table2[[#All],[Cost]],Table2[[#All],[Nodes]:[Nodes]],Analysis!$B5)</f>
        <v>2202.9301257094498</v>
      </c>
      <c r="K5" s="13">
        <f>_xlfn.MAXIFS(Table2[[#All],[Gap]],Table2[[#All],[Nodes]:[Nodes]],Analysis!$B5)</f>
        <v>26.387470129943299</v>
      </c>
      <c r="L5" s="13">
        <f>_xlfn.MAXIFS(Table2[[#All],[Solving_time]],Table2[[#All],[Nodes]:[Nodes]],Analysis!$B5)</f>
        <v>204.31664824485699</v>
      </c>
      <c r="M5" s="12">
        <f>_xlfn.MINIFS(Table2[[#All],[Total_time]],Table2[[#All],[Nodes]:[Nodes]],Analysis!$B5)</f>
        <v>230.61322306264</v>
      </c>
      <c r="N5" s="13">
        <f>_xlfn.MINIFS(Table2[[#All],[Max_trips]],Table2[[#All],[Nodes]:[Nodes]],Analysis!$B5)</f>
        <v>1</v>
      </c>
      <c r="O5" s="13">
        <f>_xlfn.MINIFS(Table2[[#All],[Cost]],Table2[[#All],[Nodes]:[Nodes]],Analysis!$B5)</f>
        <v>535.58906602771106</v>
      </c>
      <c r="P5" s="13">
        <f>_xlfn.MINIFS(Table2[[#All],[Gap]],Table2[[#All],[Nodes]:[Nodes]],Analysis!$B5)</f>
        <v>0</v>
      </c>
      <c r="Q5" s="13">
        <f>_xlfn.MINIFS(Table2[[#All],[Solving_time]],Table2[[#All],[Nodes]:[Nodes]],Analysis!$B5)</f>
        <v>0.29931712150573703</v>
      </c>
    </row>
    <row r="6" spans="1:17">
      <c r="A6" s="26"/>
      <c r="B6" s="6">
        <v>6</v>
      </c>
      <c r="C6" s="12">
        <f>AVERAGEIFS(Table2[[#All],[Total_time]],Table2[[#All],[Nodes]:[Nodes]],Analysis!$B6)</f>
        <v>525.034007400051</v>
      </c>
      <c r="D6" s="7">
        <f>AVERAGEIFS(Table2[[#All],[Max_trips]],Table2[[#All],[Nodes]:[Nodes]],Analysis!$B6)</f>
        <v>2.15</v>
      </c>
      <c r="E6" s="13">
        <f>AVERAGEIFS(Table2[[#All],[Cost]],Table2[[#All],[Nodes]:[Nodes]],Analysis!$B6)</f>
        <v>1745.6612208574877</v>
      </c>
      <c r="F6" s="9">
        <f>AVERAGEIFS(Table2[[#All],[Gap]],Table2[[#All],[Nodes]:[Nodes]],Analysis!$B6)</f>
        <v>43.045029531415182</v>
      </c>
      <c r="G6" s="9">
        <f>AVERAGEIFS(Table2[[#All],[Solving_time]],Table2[[#All],[Nodes]:[Nodes]],Analysis!$B6)</f>
        <v>164.81539984014287</v>
      </c>
      <c r="H6" s="12">
        <f>_xlfn.MAXIFS(Table2[[#All],[Total_time]],Table2[[#All],[Nodes]:[Nodes]],Analysis!$B6)</f>
        <v>1095.5954025169401</v>
      </c>
      <c r="I6" s="13">
        <f>_xlfn.MAXIFS(Table2[[#All],[Max_trips]],Table2[[#All],[Nodes]:[Nodes]],Analysis!$B6)</f>
        <v>4</v>
      </c>
      <c r="J6" s="13">
        <f>_xlfn.MAXIFS(Table2[[#All],[Cost]],Table2[[#All],[Nodes]:[Nodes]],Analysis!$B6)</f>
        <v>3659.48578867169</v>
      </c>
      <c r="K6" s="13">
        <f>_xlfn.MAXIFS(Table2[[#All],[Gap]],Table2[[#All],[Nodes]:[Nodes]],Analysis!$B6)</f>
        <v>83.6809459740211</v>
      </c>
      <c r="L6" s="13">
        <f>_xlfn.MAXIFS(Table2[[#All],[Solving_time]],Table2[[#All],[Nodes]:[Nodes]],Analysis!$B6)</f>
        <v>300.08676528930602</v>
      </c>
      <c r="M6" s="12">
        <f>_xlfn.MINIFS(Table2[[#All],[Total_time]],Table2[[#All],[Nodes]:[Nodes]],Analysis!$B6)</f>
        <v>233.55571226593199</v>
      </c>
      <c r="N6" s="13">
        <f>_xlfn.MINIFS(Table2[[#All],[Max_trips]],Table2[[#All],[Nodes]:[Nodes]],Analysis!$B6)</f>
        <v>1</v>
      </c>
      <c r="O6" s="13">
        <f>_xlfn.MINIFS(Table2[[#All],[Cost]],Table2[[#All],[Nodes]:[Nodes]],Analysis!$B6)</f>
        <v>791.86110519668205</v>
      </c>
      <c r="P6" s="13">
        <f>_xlfn.MINIFS(Table2[[#All],[Gap]],Table2[[#All],[Nodes]:[Nodes]],Analysis!$B6)</f>
        <v>0</v>
      </c>
      <c r="Q6" s="13">
        <f>_xlfn.MINIFS(Table2[[#All],[Solving_time]],Table2[[#All],[Nodes]:[Nodes]],Analysis!$B6)</f>
        <v>7.8125715255737296</v>
      </c>
    </row>
    <row r="7" spans="1:17">
      <c r="A7" s="26"/>
      <c r="B7" s="6">
        <v>7</v>
      </c>
      <c r="C7" s="12">
        <f>AVERAGEIFS(Table2[[#All],[Total_time]],Table2[[#All],[Nodes]:[Nodes]],Analysis!$B7)</f>
        <v>622.37264779258464</v>
      </c>
      <c r="D7" s="7">
        <f>AVERAGEIFS(Table2[[#All],[Max_trips]],Table2[[#All],[Nodes]:[Nodes]],Analysis!$B7)</f>
        <v>2.4833333333333334</v>
      </c>
      <c r="E7" s="13">
        <f>AVERAGEIFS(Table2[[#All],[Cost]],Table2[[#All],[Nodes]:[Nodes]],Analysis!$B7)</f>
        <v>2501.2647864596461</v>
      </c>
      <c r="F7" s="9">
        <f>AVERAGEIFS(Table2[[#All],[Gap]],Table2[[#All],[Nodes]:[Nodes]],Analysis!$B7)</f>
        <v>72.356673213482068</v>
      </c>
      <c r="G7" s="9">
        <f>AVERAGEIFS(Table2[[#All],[Solving_time]],Table2[[#All],[Nodes]:[Nodes]],Analysis!$B7)</f>
        <v>213.3399064024288</v>
      </c>
      <c r="H7" s="12">
        <f>_xlfn.MAXIFS(Table2[[#All],[Total_time]],Table2[[#All],[Nodes]:[Nodes]],Analysis!$B7)</f>
        <v>1446.9536044467</v>
      </c>
      <c r="I7" s="13">
        <f>_xlfn.MAXIFS(Table2[[#All],[Max_trips]],Table2[[#All],[Nodes]:[Nodes]],Analysis!$B7)</f>
        <v>5</v>
      </c>
      <c r="J7" s="13">
        <f>_xlfn.MAXIFS(Table2[[#All],[Cost]],Table2[[#All],[Nodes]:[Nodes]],Analysis!$B7)</f>
        <v>5685.5855344414404</v>
      </c>
      <c r="K7" s="13">
        <f>_xlfn.MAXIFS(Table2[[#All],[Gap]],Table2[[#All],[Nodes]:[Nodes]],Analysis!$B7)</f>
        <v>91.775906425519395</v>
      </c>
      <c r="L7" s="13">
        <f>_xlfn.MAXIFS(Table2[[#All],[Solving_time]],Table2[[#All],[Nodes]:[Nodes]],Analysis!$B7)</f>
        <v>300.10645198821999</v>
      </c>
      <c r="M7" s="12">
        <f>_xlfn.MINIFS(Table2[[#All],[Total_time]],Table2[[#All],[Nodes]:[Nodes]],Analysis!$B7)</f>
        <v>251.30151572378799</v>
      </c>
      <c r="N7" s="13">
        <f>_xlfn.MINIFS(Table2[[#All],[Max_trips]],Table2[[#All],[Nodes]:[Nodes]],Analysis!$B7)</f>
        <v>1</v>
      </c>
      <c r="O7" s="13">
        <f>_xlfn.MINIFS(Table2[[#All],[Cost]],Table2[[#All],[Nodes]:[Nodes]],Analysis!$B7)</f>
        <v>1226.76108961464</v>
      </c>
      <c r="P7" s="13">
        <f>_xlfn.MINIFS(Table2[[#All],[Gap]],Table2[[#All],[Nodes]:[Nodes]],Analysis!$B7)</f>
        <v>0</v>
      </c>
      <c r="Q7" s="13">
        <f>_xlfn.MINIFS(Table2[[#All],[Solving_time]],Table2[[#All],[Nodes]:[Nodes]],Analysis!$B7)</f>
        <v>119.196478843688</v>
      </c>
    </row>
    <row r="8" spans="1:17">
      <c r="A8" s="5"/>
      <c r="B8" s="5"/>
      <c r="C8" s="14"/>
      <c r="D8" s="8"/>
      <c r="E8" s="15"/>
      <c r="F8" s="11"/>
      <c r="G8" s="11"/>
      <c r="H8" s="10"/>
      <c r="I8" s="11"/>
      <c r="J8" s="11"/>
      <c r="K8" s="11"/>
      <c r="L8" s="11"/>
      <c r="M8" s="10"/>
      <c r="N8" s="11"/>
      <c r="O8" s="11"/>
      <c r="P8" s="11"/>
      <c r="Q8" s="11"/>
    </row>
    <row r="9" spans="1:17">
      <c r="A9" s="25" t="s">
        <v>10</v>
      </c>
      <c r="B9" s="6">
        <v>10</v>
      </c>
      <c r="C9" s="12">
        <f>AVERAGEIFS(Table2[[#All],[Total_time]],Table2[[#All],[Pesticide_Max_Node]:[Pesticide_Max_Node]],Analysis!$B9)</f>
        <v>436.76892788985896</v>
      </c>
      <c r="D9" s="7">
        <f>AVERAGEIFS(Table2[[#All],[Max_trips]],Table2[[#All],[Pesticide_Max_Node]:[Pesticide_Max_Node]],Analysis!$B9)</f>
        <v>1.7250000000000001</v>
      </c>
      <c r="E9" s="13">
        <f>AVERAGEIFS(Table2[[#All],[Cost]],Table2[[#All],[Pesticide_Max_Node]:[Pesticide_Max_Node]],Analysis!$B9)</f>
        <v>1389.7604444811388</v>
      </c>
      <c r="F9" s="9">
        <f>AVERAGEIFS(Table2[[#All],[Gap]],Table2[[#All],[Pesticide_Max_Node]:[Pesticide_Max_Node]],Analysis!$B9)</f>
        <v>25.796532162759952</v>
      </c>
      <c r="G9" s="9">
        <f>AVERAGEIFS(Table2[[#All],[Solving_time]],Table2[[#All],[Pesticide_Max_Node]:[Pesticide_Max_Node]],Analysis!$B9)</f>
        <v>89.591242192188801</v>
      </c>
      <c r="H9" s="12">
        <f>_xlfn.MAXIFS(Table2[[#All],[Total_time]],Table2[[#All],[Pesticide_Max_Node]:[Pesticide_Max_Node]],Analysis!$B9)</f>
        <v>1140.2391013827</v>
      </c>
      <c r="I9" s="13">
        <f>_xlfn.MAXIFS(Table2[[#All],[Max_trips]],Table2[[#All],[Pesticide_Max_Node]:[Pesticide_Max_Node]],Analysis!$B9)</f>
        <v>4</v>
      </c>
      <c r="J9" s="13">
        <f>_xlfn.MAXIFS(Table2[[#All],[Cost]],Table2[[#All],[Pesticide_Max_Node]:[Pesticide_Max_Node]],Analysis!$B9)</f>
        <v>4919.3477686083897</v>
      </c>
      <c r="K9" s="13">
        <f>_xlfn.MAXIFS(Table2[[#All],[Gap]],Table2[[#All],[Pesticide_Max_Node]:[Pesticide_Max_Node]],Analysis!$B9)</f>
        <v>88.207576537749702</v>
      </c>
      <c r="L9" s="13">
        <f>_xlfn.MAXIFS(Table2[[#All],[Solving_time]],Table2[[#All],[Pesticide_Max_Node]:[Pesticide_Max_Node]],Analysis!$B9)</f>
        <v>300.10645198821999</v>
      </c>
      <c r="M9" s="12">
        <f>_xlfn.MINIFS(Table2[[#All],[Total_time]],Table2[[#All],[Pesticide_Max_Node]:[Pesticide_Max_Node]],Analysis!$B9)</f>
        <v>212.23543050101301</v>
      </c>
      <c r="N9" s="13">
        <f>_xlfn.MINIFS(Table2[[#All],[Max_trips]],Table2[[#All],[Pesticide_Max_Node]:[Pesticide_Max_Node]],Analysis!$B9)</f>
        <v>1</v>
      </c>
      <c r="O9" s="13">
        <f>_xlfn.MINIFS(Table2[[#All],[Cost]],Table2[[#All],[Pesticide_Max_Node]:[Pesticide_Max_Node]],Analysis!$B9)</f>
        <v>393.69096744441401</v>
      </c>
      <c r="P9" s="13">
        <f>_xlfn.MINIFS(Table2[[#All],[Gap]],Table2[[#All],[Pesticide_Max_Node]:[Pesticide_Max_Node]],Analysis!$B9)</f>
        <v>0</v>
      </c>
      <c r="Q9" s="13">
        <f>_xlfn.MINIFS(Table2[[#All],[Solving_time]],Table2[[#All],[Pesticide_Max_Node]:[Pesticide_Max_Node]],Analysis!$B9)</f>
        <v>6.1562061309814398E-2</v>
      </c>
    </row>
    <row r="10" spans="1:17">
      <c r="A10" s="25"/>
      <c r="B10" s="6">
        <v>12</v>
      </c>
      <c r="C10" s="12">
        <f>AVERAGEIFS(Table2[[#All],[Total_time]],Table2[[#All],[Pesticide_Max_Node]:[Pesticide_Max_Node]],Analysis!$B10)</f>
        <v>480.03292034659171</v>
      </c>
      <c r="D10" s="7">
        <f>AVERAGEIFS(Table2[[#All],[Max_trips]],Table2[[#All],[Pesticide_Max_Node]:[Pesticide_Max_Node]],Analysis!$B10)</f>
        <v>1.9750000000000001</v>
      </c>
      <c r="E10" s="13">
        <f>AVERAGEIFS(Table2[[#All],[Cost]],Table2[[#All],[Pesticide_Max_Node]:[Pesticide_Max_Node]],Analysis!$B10)</f>
        <v>1528.9002077028961</v>
      </c>
      <c r="F10" s="9">
        <f>AVERAGEIFS(Table2[[#All],[Gap]],Table2[[#All],[Pesticide_Max_Node]:[Pesticide_Max_Node]],Analysis!$B10)</f>
        <v>27.861253071765255</v>
      </c>
      <c r="G10" s="9">
        <f>AVERAGEIFS(Table2[[#All],[Solving_time]],Table2[[#All],[Pesticide_Max_Node]:[Pesticide_Max_Node]],Analysis!$B10)</f>
        <v>103.38574332793544</v>
      </c>
      <c r="H10" s="12">
        <f>_xlfn.MAXIFS(Table2[[#All],[Total_time]],Table2[[#All],[Pesticide_Max_Node]:[Pesticide_Max_Node]],Analysis!$B10)</f>
        <v>1254.2492585886901</v>
      </c>
      <c r="I10" s="13">
        <f>_xlfn.MAXIFS(Table2[[#All],[Max_trips]],Table2[[#All],[Pesticide_Max_Node]:[Pesticide_Max_Node]],Analysis!$B10)</f>
        <v>4</v>
      </c>
      <c r="J10" s="13">
        <f>_xlfn.MAXIFS(Table2[[#All],[Cost]],Table2[[#All],[Pesticide_Max_Node]:[Pesticide_Max_Node]],Analysis!$B10)</f>
        <v>5685.5855344414404</v>
      </c>
      <c r="K10" s="13">
        <f>_xlfn.MAXIFS(Table2[[#All],[Gap]],Table2[[#All],[Pesticide_Max_Node]:[Pesticide_Max_Node]],Analysis!$B10)</f>
        <v>89.633089915972704</v>
      </c>
      <c r="L10" s="13">
        <f>_xlfn.MAXIFS(Table2[[#All],[Solving_time]],Table2[[#All],[Pesticide_Max_Node]:[Pesticide_Max_Node]],Analysis!$B10)</f>
        <v>300.06597685813898</v>
      </c>
      <c r="M10" s="12">
        <f>_xlfn.MINIFS(Table2[[#All],[Total_time]],Table2[[#All],[Pesticide_Max_Node]:[Pesticide_Max_Node]],Analysis!$B10)</f>
        <v>217.88334738035499</v>
      </c>
      <c r="N10" s="13">
        <f>_xlfn.MINIFS(Table2[[#All],[Max_trips]],Table2[[#All],[Pesticide_Max_Node]:[Pesticide_Max_Node]],Analysis!$B10)</f>
        <v>1</v>
      </c>
      <c r="O10" s="13">
        <f>_xlfn.MINIFS(Table2[[#All],[Cost]],Table2[[#All],[Pesticide_Max_Node]:[Pesticide_Max_Node]],Analysis!$B10)</f>
        <v>423.77388204671701</v>
      </c>
      <c r="P10" s="13">
        <f>_xlfn.MINIFS(Table2[[#All],[Gap]],Table2[[#All],[Pesticide_Max_Node]:[Pesticide_Max_Node]],Analysis!$B10)</f>
        <v>0</v>
      </c>
      <c r="Q10" s="13">
        <f>_xlfn.MINIFS(Table2[[#All],[Solving_time]],Table2[[#All],[Pesticide_Max_Node]:[Pesticide_Max_Node]],Analysis!$B10)</f>
        <v>8.0074787139892495E-2</v>
      </c>
    </row>
    <row r="11" spans="1:17">
      <c r="A11" s="25"/>
      <c r="B11" s="6">
        <v>14</v>
      </c>
      <c r="C11" s="12">
        <f>AVERAGEIFS(Table2[[#All],[Total_time]],Table2[[#All],[Pesticide_Max_Node]:[Pesticide_Max_Node]],Analysis!$B11)</f>
        <v>525.5986474593102</v>
      </c>
      <c r="D11" s="7">
        <f>AVERAGEIFS(Table2[[#All],[Max_trips]],Table2[[#All],[Pesticide_Max_Node]:[Pesticide_Max_Node]],Analysis!$B11)</f>
        <v>2.1749999999999998</v>
      </c>
      <c r="E11" s="13">
        <f>AVERAGEIFS(Table2[[#All],[Cost]],Table2[[#All],[Pesticide_Max_Node]:[Pesticide_Max_Node]],Analysis!$B11)</f>
        <v>1672.2294705795757</v>
      </c>
      <c r="F11" s="9">
        <f>AVERAGEIFS(Table2[[#All],[Gap]],Table2[[#All],[Pesticide_Max_Node]:[Pesticide_Max_Node]],Analysis!$B11)</f>
        <v>33.090438592571424</v>
      </c>
      <c r="G11" s="9">
        <f>AVERAGEIFS(Table2[[#All],[Solving_time]],Table2[[#All],[Pesticide_Max_Node]:[Pesticide_Max_Node]],Analysis!$B11)</f>
        <v>106.56932843625536</v>
      </c>
      <c r="H11" s="12">
        <f>_xlfn.MAXIFS(Table2[[#All],[Total_time]],Table2[[#All],[Pesticide_Max_Node]:[Pesticide_Max_Node]],Analysis!$B11)</f>
        <v>1446.9536044467</v>
      </c>
      <c r="I11" s="13">
        <f>_xlfn.MAXIFS(Table2[[#All],[Max_trips]],Table2[[#All],[Pesticide_Max_Node]:[Pesticide_Max_Node]],Analysis!$B11)</f>
        <v>5</v>
      </c>
      <c r="J11" s="13">
        <f>_xlfn.MAXIFS(Table2[[#All],[Cost]],Table2[[#All],[Pesticide_Max_Node]:[Pesticide_Max_Node]],Analysis!$B11)</f>
        <v>5485.5729992204397</v>
      </c>
      <c r="K11" s="13">
        <f>_xlfn.MAXIFS(Table2[[#All],[Gap]],Table2[[#All],[Pesticide_Max_Node]:[Pesticide_Max_Node]],Analysis!$B11)</f>
        <v>91.775906425519395</v>
      </c>
      <c r="L11" s="13">
        <f>_xlfn.MAXIFS(Table2[[#All],[Solving_time]],Table2[[#All],[Pesticide_Max_Node]:[Pesticide_Max_Node]],Analysis!$B11)</f>
        <v>300.10155487060501</v>
      </c>
      <c r="M11" s="12">
        <f>_xlfn.MINIFS(Table2[[#All],[Total_time]],Table2[[#All],[Pesticide_Max_Node]:[Pesticide_Max_Node]],Analysis!$B11)</f>
        <v>223.53126425969799</v>
      </c>
      <c r="N11" s="13">
        <f>_xlfn.MINIFS(Table2[[#All],[Max_trips]],Table2[[#All],[Pesticide_Max_Node]:[Pesticide_Max_Node]],Analysis!$B11)</f>
        <v>1</v>
      </c>
      <c r="O11" s="13">
        <f>_xlfn.MINIFS(Table2[[#All],[Cost]],Table2[[#All],[Pesticide_Max_Node]:[Pesticide_Max_Node]],Analysis!$B11)</f>
        <v>453.85679664901897</v>
      </c>
      <c r="P11" s="13">
        <f>_xlfn.MINIFS(Table2[[#All],[Gap]],Table2[[#All],[Pesticide_Max_Node]:[Pesticide_Max_Node]],Analysis!$B11)</f>
        <v>0</v>
      </c>
      <c r="Q11" s="13">
        <f>_xlfn.MINIFS(Table2[[#All],[Solving_time]],Table2[[#All],[Pesticide_Max_Node]:[Pesticide_Max_Node]],Analysis!$B11)</f>
        <v>5.4554700851440402E-2</v>
      </c>
    </row>
    <row r="12" spans="1:17">
      <c r="A12" s="5"/>
      <c r="B12" s="5"/>
      <c r="C12" s="14"/>
      <c r="D12" s="8"/>
      <c r="E12" s="15"/>
      <c r="F12" s="11"/>
      <c r="G12" s="11"/>
      <c r="H12" s="10"/>
      <c r="I12" s="11"/>
      <c r="J12" s="11"/>
      <c r="K12" s="11"/>
      <c r="L12" s="11"/>
      <c r="M12" s="10"/>
      <c r="N12" s="11"/>
      <c r="O12" s="11"/>
      <c r="P12" s="11"/>
      <c r="Q12" s="11"/>
    </row>
    <row r="13" spans="1:17">
      <c r="A13" s="25" t="s">
        <v>9</v>
      </c>
      <c r="B13" s="6">
        <v>30</v>
      </c>
      <c r="C13" s="12">
        <f>AVERAGEIFS(Table2[[#All],[Total_time]],Table2[[#All],[Refill_time]:[Refill_time]],Analysis!$B13)</f>
        <v>451.6207418171615</v>
      </c>
      <c r="D13" s="7">
        <f>AVERAGEIFS(Table2[[#All],[Max_trips]],Table2[[#All],[Refill_time]:[Refill_time]],Analysis!$B13)</f>
        <v>1.9583333333333333</v>
      </c>
      <c r="E13" s="13">
        <f>AVERAGEIFS(Table2[[#All],[Cost]],Table2[[#All],[Refill_time]:[Refill_time]],Analysis!$B13)</f>
        <v>1447.0599603390588</v>
      </c>
      <c r="F13" s="9">
        <f>AVERAGEIFS(Table2[[#All],[Gap]],Table2[[#All],[Refill_time]:[Refill_time]],Analysis!$B13)</f>
        <v>29.926959057293629</v>
      </c>
      <c r="G13" s="9">
        <f>AVERAGEIFS(Table2[[#All],[Solving_time]],Table2[[#All],[Refill_time]:[Refill_time]],Analysis!$B13)</f>
        <v>98.73602561453967</v>
      </c>
      <c r="H13" s="12">
        <f>_xlfn.MAXIFS(Table2[[#All],[Total_time]],Table2[[#All],[Refill_time]:[Refill_time]],Analysis!$B13)</f>
        <v>1213.3206201221401</v>
      </c>
      <c r="I13" s="13">
        <f>_xlfn.MAXIFS(Table2[[#All],[Max_trips]],Table2[[#All],[Refill_time]:[Refill_time]],Analysis!$B13)</f>
        <v>5</v>
      </c>
      <c r="J13" s="13">
        <f>_xlfn.MAXIFS(Table2[[#All],[Cost]],Table2[[#All],[Refill_time]:[Refill_time]],Analysis!$B13)</f>
        <v>5241.4724463060402</v>
      </c>
      <c r="K13" s="13">
        <f>_xlfn.MAXIFS(Table2[[#All],[Gap]],Table2[[#All],[Refill_time]:[Refill_time]],Analysis!$B13)</f>
        <v>91.174432448511396</v>
      </c>
      <c r="L13" s="13">
        <f>_xlfn.MAXIFS(Table2[[#All],[Solving_time]],Table2[[#All],[Refill_time]:[Refill_time]],Analysis!$B13)</f>
        <v>300.05084419250397</v>
      </c>
      <c r="M13" s="12">
        <f>_xlfn.MINIFS(Table2[[#All],[Total_time]],Table2[[#All],[Refill_time]:[Refill_time]],Analysis!$B13)</f>
        <v>212.23543050101301</v>
      </c>
      <c r="N13" s="13">
        <f>_xlfn.MINIFS(Table2[[#All],[Max_trips]],Table2[[#All],[Refill_time]:[Refill_time]],Analysis!$B13)</f>
        <v>1</v>
      </c>
      <c r="O13" s="13">
        <f>_xlfn.MINIFS(Table2[[#All],[Cost]],Table2[[#All],[Refill_time]:[Refill_time]],Analysis!$B13)</f>
        <v>393.69096744441401</v>
      </c>
      <c r="P13" s="13">
        <f>_xlfn.MINIFS(Table2[[#All],[Gap]],Table2[[#All],[Refill_time]:[Refill_time]],Analysis!$B13)</f>
        <v>0</v>
      </c>
      <c r="Q13" s="13">
        <f>_xlfn.MINIFS(Table2[[#All],[Solving_time]],Table2[[#All],[Refill_time]:[Refill_time]],Analysis!$B13)</f>
        <v>5.4554700851440402E-2</v>
      </c>
    </row>
    <row r="14" spans="1:17">
      <c r="A14" s="25"/>
      <c r="B14" s="6">
        <v>60</v>
      </c>
      <c r="C14" s="12">
        <f>AVERAGEIFS(Table2[[#All],[Total_time]],Table2[[#All],[Refill_time]:[Refill_time]],Analysis!$B14)</f>
        <v>480.53128755376656</v>
      </c>
      <c r="D14" s="7">
        <f>AVERAGEIFS(Table2[[#All],[Max_trips]],Table2[[#All],[Refill_time]:[Refill_time]],Analysis!$B14)</f>
        <v>1.9583333333333333</v>
      </c>
      <c r="E14" s="13">
        <f>AVERAGEIFS(Table2[[#All],[Cost]],Table2[[#All],[Refill_time]:[Refill_time]],Analysis!$B14)</f>
        <v>1536.4774772075179</v>
      </c>
      <c r="F14" s="9">
        <f>AVERAGEIFS(Table2[[#All],[Gap]],Table2[[#All],[Refill_time]:[Refill_time]],Analysis!$B14)</f>
        <v>28.904470651942521</v>
      </c>
      <c r="G14" s="9">
        <f>AVERAGEIFS(Table2[[#All],[Solving_time]],Table2[[#All],[Refill_time]:[Refill_time]],Analysis!$B14)</f>
        <v>100.58934716979654</v>
      </c>
      <c r="H14" s="12">
        <f>_xlfn.MAXIFS(Table2[[#All],[Total_time]],Table2[[#All],[Refill_time]:[Refill_time]],Analysis!$B14)</f>
        <v>1284.0593228845601</v>
      </c>
      <c r="I14" s="13">
        <f>_xlfn.MAXIFS(Table2[[#All],[Max_trips]],Table2[[#All],[Refill_time]:[Refill_time]],Analysis!$B14)</f>
        <v>5</v>
      </c>
      <c r="J14" s="13">
        <f>_xlfn.MAXIFS(Table2[[#All],[Cost]],Table2[[#All],[Refill_time]:[Refill_time]],Analysis!$B14)</f>
        <v>4981.8663970567104</v>
      </c>
      <c r="K14" s="13">
        <f>_xlfn.MAXIFS(Table2[[#All],[Gap]],Table2[[#All],[Refill_time]:[Refill_time]],Analysis!$B14)</f>
        <v>91.775906425519395</v>
      </c>
      <c r="L14" s="13">
        <f>_xlfn.MAXIFS(Table2[[#All],[Solving_time]],Table2[[#All],[Refill_time]:[Refill_time]],Analysis!$B14)</f>
        <v>300.10645198821999</v>
      </c>
      <c r="M14" s="12">
        <f>_xlfn.MINIFS(Table2[[#All],[Total_time]],Table2[[#All],[Refill_time]:[Refill_time]],Analysis!$B14)</f>
        <v>212.23543050101301</v>
      </c>
      <c r="N14" s="13">
        <f>_xlfn.MINIFS(Table2[[#All],[Max_trips]],Table2[[#All],[Refill_time]:[Refill_time]],Analysis!$B14)</f>
        <v>1</v>
      </c>
      <c r="O14" s="13">
        <f>_xlfn.MINIFS(Table2[[#All],[Cost]],Table2[[#All],[Refill_time]:[Refill_time]],Analysis!$B14)</f>
        <v>393.69096744441401</v>
      </c>
      <c r="P14" s="13">
        <f>_xlfn.MINIFS(Table2[[#All],[Gap]],Table2[[#All],[Refill_time]:[Refill_time]],Analysis!$B14)</f>
        <v>0</v>
      </c>
      <c r="Q14" s="13">
        <f>_xlfn.MINIFS(Table2[[#All],[Solving_time]],Table2[[#All],[Refill_time]:[Refill_time]],Analysis!$B14)</f>
        <v>6.2531232833862305E-2</v>
      </c>
    </row>
    <row r="15" spans="1:17">
      <c r="A15" s="25"/>
      <c r="B15" s="6">
        <v>90</v>
      </c>
      <c r="C15" s="12">
        <f>AVERAGEIFS(Table2[[#All],[Total_time]],Table2[[#All],[Refill_time]:[Refill_time]],Analysis!$B15)</f>
        <v>510.24846632483315</v>
      </c>
      <c r="D15" s="7">
        <f>AVERAGEIFS(Table2[[#All],[Max_trips]],Table2[[#All],[Refill_time]:[Refill_time]],Analysis!$B15)</f>
        <v>1.9583333333333333</v>
      </c>
      <c r="E15" s="13">
        <f>AVERAGEIFS(Table2[[#All],[Cost]],Table2[[#All],[Refill_time]:[Refill_time]],Analysis!$B15)</f>
        <v>1607.3526852170355</v>
      </c>
      <c r="F15" s="9">
        <f>AVERAGEIFS(Table2[[#All],[Gap]],Table2[[#All],[Refill_time]:[Refill_time]],Analysis!$B15)</f>
        <v>27.916794117860494</v>
      </c>
      <c r="G15" s="9">
        <f>AVERAGEIFS(Table2[[#All],[Solving_time]],Table2[[#All],[Refill_time]:[Refill_time]],Analysis!$B15)</f>
        <v>100.22094117204338</v>
      </c>
      <c r="H15" s="12">
        <f>_xlfn.MAXIFS(Table2[[#All],[Total_time]],Table2[[#All],[Refill_time]:[Refill_time]],Analysis!$B15)</f>
        <v>1446.9536044467</v>
      </c>
      <c r="I15" s="13">
        <f>_xlfn.MAXIFS(Table2[[#All],[Max_trips]],Table2[[#All],[Refill_time]:[Refill_time]],Analysis!$B15)</f>
        <v>5</v>
      </c>
      <c r="J15" s="13">
        <f>_xlfn.MAXIFS(Table2[[#All],[Cost]],Table2[[#All],[Refill_time]:[Refill_time]],Analysis!$B15)</f>
        <v>5685.5855344414404</v>
      </c>
      <c r="K15" s="13">
        <f>_xlfn.MAXIFS(Table2[[#All],[Gap]],Table2[[#All],[Refill_time]:[Refill_time]],Analysis!$B15)</f>
        <v>91.5279847972471</v>
      </c>
      <c r="L15" s="13">
        <f>_xlfn.MAXIFS(Table2[[#All],[Solving_time]],Table2[[#All],[Refill_time]:[Refill_time]],Analysis!$B15)</f>
        <v>300.10155487060501</v>
      </c>
      <c r="M15" s="12">
        <f>_xlfn.MINIFS(Table2[[#All],[Total_time]],Table2[[#All],[Refill_time]:[Refill_time]],Analysis!$B15)</f>
        <v>212.23543050101301</v>
      </c>
      <c r="N15" s="13">
        <f>_xlfn.MINIFS(Table2[[#All],[Max_trips]],Table2[[#All],[Refill_time]:[Refill_time]],Analysis!$B15)</f>
        <v>1</v>
      </c>
      <c r="O15" s="13">
        <f>_xlfn.MINIFS(Table2[[#All],[Cost]],Table2[[#All],[Refill_time]:[Refill_time]],Analysis!$B15)</f>
        <v>393.69096744441401</v>
      </c>
      <c r="P15" s="13">
        <f>_xlfn.MINIFS(Table2[[#All],[Gap]],Table2[[#All],[Refill_time]:[Refill_time]],Analysis!$B15)</f>
        <v>0</v>
      </c>
      <c r="Q15" s="13">
        <f>_xlfn.MINIFS(Table2[[#All],[Solving_time]],Table2[[#All],[Refill_time]:[Refill_time]],Analysis!$B15)</f>
        <v>5.8556795120239202E-2</v>
      </c>
    </row>
    <row r="16" spans="1:17">
      <c r="A16" s="5"/>
      <c r="B16" s="5"/>
      <c r="C16" s="14"/>
      <c r="D16" s="8"/>
      <c r="E16" s="15"/>
      <c r="F16" s="11"/>
      <c r="G16" s="11"/>
      <c r="H16" s="10"/>
      <c r="I16" s="11"/>
      <c r="J16" s="11"/>
      <c r="K16" s="11"/>
      <c r="L16" s="11"/>
      <c r="M16" s="10"/>
      <c r="N16" s="11"/>
      <c r="O16" s="11"/>
      <c r="P16" s="11"/>
      <c r="Q16" s="11"/>
    </row>
    <row r="17" spans="1:17">
      <c r="A17" s="25" t="s">
        <v>11</v>
      </c>
      <c r="B17" s="6">
        <v>2</v>
      </c>
      <c r="C17" s="12">
        <f>AVERAGEIFS(Table2[[#All],[Total_time]],Table2[[#All],[Max_num_drones]:[Max_num_drones]],Analysis!$B17)</f>
        <v>711.87414182379996</v>
      </c>
      <c r="D17" s="7">
        <f>AVERAGEIFS(Table2[[#All],[Max_trips]],Table2[[#All],[Max_num_drones]:[Max_num_drones]],Analysis!$B17)</f>
        <v>2.8166666666666669</v>
      </c>
      <c r="E17" s="13">
        <f>AVERAGEIFS(Table2[[#All],[Cost]],Table2[[#All],[Max_num_drones]:[Max_num_drones]],Analysis!$B17)</f>
        <v>2352.0999730873036</v>
      </c>
      <c r="F17" s="9">
        <f>AVERAGEIFS(Table2[[#All],[Gap]],Table2[[#All],[Max_num_drones]:[Max_num_drones]],Analysis!$B17)</f>
        <v>34.897431299659793</v>
      </c>
      <c r="G17" s="9">
        <f>AVERAGEIFS(Table2[[#All],[Solving_time]],Table2[[#All],[Max_num_drones]:[Max_num_drones]],Analysis!$B17)</f>
        <v>111.24647518926184</v>
      </c>
      <c r="H17" s="12">
        <f>_xlfn.MAXIFS(Table2[[#All],[Total_time]],Table2[[#All],[Max_num_drones]:[Max_num_drones]],Analysis!$B17)</f>
        <v>1446.9536044467</v>
      </c>
      <c r="I17" s="13">
        <f>_xlfn.MAXIFS(Table2[[#All],[Max_trips]],Table2[[#All],[Max_num_drones]:[Max_num_drones]],Analysis!$B17)</f>
        <v>5</v>
      </c>
      <c r="J17" s="13">
        <f>_xlfn.MAXIFS(Table2[[#All],[Cost]],Table2[[#All],[Max_num_drones]:[Max_num_drones]],Analysis!$B17)</f>
        <v>5685.5855344414404</v>
      </c>
      <c r="K17" s="13">
        <f>_xlfn.MAXIFS(Table2[[#All],[Gap]],Table2[[#All],[Max_num_drones]:[Max_num_drones]],Analysis!$B17)</f>
        <v>91.775906425519395</v>
      </c>
      <c r="L17" s="13">
        <f>_xlfn.MAXIFS(Table2[[#All],[Solving_time]],Table2[[#All],[Max_num_drones]:[Max_num_drones]],Analysis!$B17)</f>
        <v>300.10155487060501</v>
      </c>
      <c r="M17" s="12">
        <f>_xlfn.MINIFS(Table2[[#All],[Total_time]],Table2[[#All],[Max_num_drones]:[Max_num_drones]],Analysis!$B17)</f>
        <v>346.12088121865798</v>
      </c>
      <c r="N17" s="13">
        <f>_xlfn.MINIFS(Table2[[#All],[Max_trips]],Table2[[#All],[Max_num_drones]:[Max_num_drones]],Analysis!$B17)</f>
        <v>2</v>
      </c>
      <c r="O17" s="13">
        <f>_xlfn.MINIFS(Table2[[#All],[Cost]],Table2[[#All],[Max_num_drones]:[Max_num_drones]],Analysis!$B17)</f>
        <v>789.59153857871104</v>
      </c>
      <c r="P17" s="13">
        <f>_xlfn.MINIFS(Table2[[#All],[Gap]],Table2[[#All],[Max_num_drones]:[Max_num_drones]],Analysis!$B17)</f>
        <v>0</v>
      </c>
      <c r="Q17" s="13">
        <f>_xlfn.MINIFS(Table2[[#All],[Solving_time]],Table2[[#All],[Max_num_drones]:[Max_num_drones]],Analysis!$B17)</f>
        <v>0.15566158294677701</v>
      </c>
    </row>
    <row r="18" spans="1:17">
      <c r="A18" s="25"/>
      <c r="B18" s="6">
        <v>3</v>
      </c>
      <c r="C18" s="12">
        <f>AVERAGEIFS(Table2[[#All],[Total_time]],Table2[[#All],[Max_num_drones]:[Max_num_drones]],Analysis!$B18)</f>
        <v>507.43031881649745</v>
      </c>
      <c r="D18" s="7">
        <f>AVERAGEIFS(Table2[[#All],[Max_trips]],Table2[[#All],[Max_num_drones]:[Max_num_drones]],Analysis!$B18)</f>
        <v>2.0666666666666669</v>
      </c>
      <c r="E18" s="13">
        <f>AVERAGEIFS(Table2[[#All],[Cost]],Table2[[#All],[Max_num_drones]:[Max_num_drones]],Analysis!$B18)</f>
        <v>1582.4861546607519</v>
      </c>
      <c r="F18" s="9">
        <f>AVERAGEIFS(Table2[[#All],[Gap]],Table2[[#All],[Max_num_drones]:[Max_num_drones]],Analysis!$B18)</f>
        <v>30.851231229904478</v>
      </c>
      <c r="G18" s="9">
        <f>AVERAGEIFS(Table2[[#All],[Solving_time]],Table2[[#All],[Max_num_drones]:[Max_num_drones]],Analysis!$B18)</f>
        <v>108.22029554578981</v>
      </c>
      <c r="H18" s="12">
        <f>_xlfn.MAXIFS(Table2[[#All],[Total_time]],Table2[[#All],[Max_num_drones]:[Max_num_drones]],Analysis!$B18)</f>
        <v>989.22635553424595</v>
      </c>
      <c r="I18" s="13">
        <f>_xlfn.MAXIFS(Table2[[#All],[Max_trips]],Table2[[#All],[Max_num_drones]:[Max_num_drones]],Analysis!$B18)</f>
        <v>3</v>
      </c>
      <c r="J18" s="13">
        <f>_xlfn.MAXIFS(Table2[[#All],[Cost]],Table2[[#All],[Max_num_drones]:[Max_num_drones]],Analysis!$B18)</f>
        <v>3986.7138802958102</v>
      </c>
      <c r="K18" s="13">
        <f>_xlfn.MAXIFS(Table2[[#All],[Gap]],Table2[[#All],[Max_num_drones]:[Max_num_drones]],Analysis!$B18)</f>
        <v>87.867603505236701</v>
      </c>
      <c r="L18" s="13">
        <f>_xlfn.MAXIFS(Table2[[#All],[Solving_time]],Table2[[#All],[Max_num_drones]:[Max_num_drones]],Analysis!$B18)</f>
        <v>300.10645198821999</v>
      </c>
      <c r="M18" s="12">
        <f>_xlfn.MINIFS(Table2[[#All],[Total_time]],Table2[[#All],[Max_num_drones]:[Max_num_drones]],Analysis!$B18)</f>
        <v>249.971328058252</v>
      </c>
      <c r="N18" s="13">
        <f>_xlfn.MINIFS(Table2[[#All],[Max_trips]],Table2[[#All],[Max_num_drones]:[Max_num_drones]],Analysis!$B18)</f>
        <v>1</v>
      </c>
      <c r="O18" s="13">
        <f>_xlfn.MINIFS(Table2[[#All],[Cost]],Table2[[#All],[Max_num_drones]:[Max_num_drones]],Analysis!$B18)</f>
        <v>542.11086458825696</v>
      </c>
      <c r="P18" s="13">
        <f>_xlfn.MINIFS(Table2[[#All],[Gap]],Table2[[#All],[Max_num_drones]:[Max_num_drones]],Analysis!$B18)</f>
        <v>0</v>
      </c>
      <c r="Q18" s="13">
        <f>_xlfn.MINIFS(Table2[[#All],[Solving_time]],Table2[[#All],[Max_num_drones]:[Max_num_drones]],Analysis!$B18)</f>
        <v>5.4554700851440402E-2</v>
      </c>
    </row>
    <row r="19" spans="1:17">
      <c r="A19" s="25"/>
      <c r="B19" s="6">
        <v>4</v>
      </c>
      <c r="C19" s="12">
        <f>AVERAGEIFS(Table2[[#All],[Total_time]],Table2[[#All],[Max_num_drones]:[Max_num_drones]],Analysis!$B19)</f>
        <v>387.61275536778527</v>
      </c>
      <c r="D19" s="7">
        <f>AVERAGEIFS(Table2[[#All],[Max_trips]],Table2[[#All],[Max_num_drones]:[Max_num_drones]],Analysis!$B19)</f>
        <v>1.6333333333333333</v>
      </c>
      <c r="E19" s="13">
        <f>AVERAGEIFS(Table2[[#All],[Cost]],Table2[[#All],[Max_num_drones]:[Max_num_drones]],Analysis!$B19)</f>
        <v>1201.0024868136088</v>
      </c>
      <c r="F19" s="9">
        <f>AVERAGEIFS(Table2[[#All],[Gap]],Table2[[#All],[Max_num_drones]:[Max_num_drones]],Analysis!$B19)</f>
        <v>29.027650398220775</v>
      </c>
      <c r="G19" s="9">
        <f>AVERAGEIFS(Table2[[#All],[Solving_time]],Table2[[#All],[Max_num_drones]:[Max_num_drones]],Analysis!$B19)</f>
        <v>104.32400552299275</v>
      </c>
      <c r="H19" s="12">
        <f>_xlfn.MAXIFS(Table2[[#All],[Total_time]],Table2[[#All],[Max_num_drones]:[Max_num_drones]],Analysis!$B19)</f>
        <v>725.73351553162502</v>
      </c>
      <c r="I19" s="13">
        <f>_xlfn.MAXIFS(Table2[[#All],[Max_trips]],Table2[[#All],[Max_num_drones]:[Max_num_drones]],Analysis!$B19)</f>
        <v>3</v>
      </c>
      <c r="J19" s="13">
        <f>_xlfn.MAXIFS(Table2[[#All],[Cost]],Table2[[#All],[Max_num_drones]:[Max_num_drones]],Analysis!$B19)</f>
        <v>2715.16551171844</v>
      </c>
      <c r="K19" s="13">
        <f>_xlfn.MAXIFS(Table2[[#All],[Gap]],Table2[[#All],[Max_num_drones]:[Max_num_drones]],Analysis!$B19)</f>
        <v>89.653531909944107</v>
      </c>
      <c r="L19" s="13">
        <f>_xlfn.MAXIFS(Table2[[#All],[Solving_time]],Table2[[#All],[Max_num_drones]:[Max_num_drones]],Analysis!$B19)</f>
        <v>300.04919219017</v>
      </c>
      <c r="M19" s="12">
        <f>_xlfn.MINIFS(Table2[[#All],[Total_time]],Table2[[#All],[Max_num_drones]:[Max_num_drones]],Analysis!$B19)</f>
        <v>230.613223062641</v>
      </c>
      <c r="N19" s="13">
        <f>_xlfn.MINIFS(Table2[[#All],[Max_trips]],Table2[[#All],[Max_num_drones]:[Max_num_drones]],Analysis!$B19)</f>
        <v>1</v>
      </c>
      <c r="O19" s="13">
        <f>_xlfn.MINIFS(Table2[[#All],[Cost]],Table2[[#All],[Max_num_drones]:[Max_num_drones]],Analysis!$B19)</f>
        <v>444.670883465614</v>
      </c>
      <c r="P19" s="13">
        <f>_xlfn.MINIFS(Table2[[#All],[Gap]],Table2[[#All],[Max_num_drones]:[Max_num_drones]],Analysis!$B19)</f>
        <v>0</v>
      </c>
      <c r="Q19" s="13">
        <f>_xlfn.MINIFS(Table2[[#All],[Solving_time]],Table2[[#All],[Max_num_drones]:[Max_num_drones]],Analysis!$B19)</f>
        <v>7.6070308685302707E-2</v>
      </c>
    </row>
    <row r="20" spans="1:17">
      <c r="A20" s="25"/>
      <c r="B20" s="6">
        <v>5</v>
      </c>
      <c r="C20" s="12">
        <f>AVERAGEIFS(Table2[[#All],[Total_time]],Table2[[#All],[Max_num_drones]:[Max_num_drones]],Analysis!$B20)</f>
        <v>316.28344491959945</v>
      </c>
      <c r="D20" s="7">
        <f>AVERAGEIFS(Table2[[#All],[Max_trips]],Table2[[#All],[Max_num_drones]:[Max_num_drones]],Analysis!$B20)</f>
        <v>1.3166666666666667</v>
      </c>
      <c r="E20" s="13">
        <f>AVERAGEIFS(Table2[[#All],[Cost]],Table2[[#All],[Max_num_drones]:[Max_num_drones]],Analysis!$B20)</f>
        <v>985.59821578981746</v>
      </c>
      <c r="F20" s="9">
        <f>AVERAGEIFS(Table2[[#All],[Gap]],Table2[[#All],[Max_num_drones]:[Max_num_drones]],Analysis!$B20)</f>
        <v>20.887985508343803</v>
      </c>
      <c r="G20" s="9">
        <f>AVERAGEIFS(Table2[[#All],[Solving_time]],Table2[[#All],[Max_num_drones]:[Max_num_drones]],Analysis!$B20)</f>
        <v>75.60430901712823</v>
      </c>
      <c r="H20" s="12">
        <f>_xlfn.MAXIFS(Table2[[#All],[Total_time]],Table2[[#All],[Max_num_drones]:[Max_num_drones]],Analysis!$B20)</f>
        <v>619.24153004780101</v>
      </c>
      <c r="I20" s="13">
        <f>_xlfn.MAXIFS(Table2[[#All],[Max_trips]],Table2[[#All],[Max_num_drones]:[Max_num_drones]],Analysis!$B20)</f>
        <v>2</v>
      </c>
      <c r="J20" s="13">
        <f>_xlfn.MAXIFS(Table2[[#All],[Cost]],Table2[[#All],[Max_num_drones]:[Max_num_drones]],Analysis!$B20)</f>
        <v>2397.3822721565398</v>
      </c>
      <c r="K20" s="13">
        <f>_xlfn.MAXIFS(Table2[[#All],[Gap]],Table2[[#All],[Max_num_drones]:[Max_num_drones]],Analysis!$B20)</f>
        <v>82.470676952994395</v>
      </c>
      <c r="L20" s="13">
        <f>_xlfn.MAXIFS(Table2[[#All],[Solving_time]],Table2[[#All],[Max_num_drones]:[Max_num_drones]],Analysis!$B20)</f>
        <v>300.04288625717101</v>
      </c>
      <c r="M20" s="12">
        <f>_xlfn.MINIFS(Table2[[#All],[Total_time]],Table2[[#All],[Max_num_drones]:[Max_num_drones]],Analysis!$B20)</f>
        <v>212.23543050101301</v>
      </c>
      <c r="N20" s="13">
        <f>_xlfn.MINIFS(Table2[[#All],[Max_trips]],Table2[[#All],[Max_num_drones]:[Max_num_drones]],Analysis!$B20)</f>
        <v>1</v>
      </c>
      <c r="O20" s="13">
        <f>_xlfn.MINIFS(Table2[[#All],[Cost]],Table2[[#All],[Max_num_drones]:[Max_num_drones]],Analysis!$B20)</f>
        <v>393.69096744441401</v>
      </c>
      <c r="P20" s="13">
        <f>_xlfn.MINIFS(Table2[[#All],[Gap]],Table2[[#All],[Max_num_drones]:[Max_num_drones]],Analysis!$B20)</f>
        <v>0</v>
      </c>
      <c r="Q20" s="13">
        <f>_xlfn.MINIFS(Table2[[#All],[Solving_time]],Table2[[#All],[Max_num_drones]:[Max_num_drones]],Analysis!$B20)</f>
        <v>0.120738744735717</v>
      </c>
    </row>
    <row r="21" spans="1:17">
      <c r="A21" s="5"/>
      <c r="B21" s="5"/>
      <c r="C21" s="14"/>
      <c r="D21" s="8"/>
      <c r="E21" s="15"/>
      <c r="F21" s="11"/>
      <c r="G21" s="11"/>
      <c r="H21" s="10"/>
      <c r="I21" s="11"/>
      <c r="J21" s="11"/>
      <c r="K21" s="11"/>
      <c r="L21" s="11"/>
      <c r="M21" s="10"/>
      <c r="N21" s="11"/>
      <c r="O21" s="11"/>
      <c r="P21" s="11"/>
      <c r="Q21" s="11"/>
    </row>
    <row r="22" spans="1:17">
      <c r="A22" s="25" t="s">
        <v>4</v>
      </c>
      <c r="B22" s="6">
        <v>0</v>
      </c>
      <c r="C22" s="12">
        <f>AVERAGEIFS(Table2[[#All],[Total_time]],Table2[[#All],[Seed]:[Seed]],Analysis!$B22)</f>
        <v>484.76238417872696</v>
      </c>
      <c r="D22" s="7">
        <f>AVERAGEIFS(Table2[[#All],[Max_trips]],Table2[[#All],[Seed]:[Seed]],Analysis!$B22)</f>
        <v>2.1666666666666665</v>
      </c>
      <c r="E22" s="13">
        <f>AVERAGEIFS(Table2[[#All],[Cost]],Table2[[#All],[Seed]:[Seed]],Analysis!$B22)</f>
        <v>1369.8429766147754</v>
      </c>
      <c r="F22" s="9">
        <f>AVERAGEIFS(Table2[[#All],[Gap]],Table2[[#All],[Seed]:[Seed]],Analysis!$B22)</f>
        <v>32.313456716893846</v>
      </c>
      <c r="G22" s="9">
        <f>AVERAGEIFS(Table2[[#All],[Solving_time]],Table2[[#All],[Seed]:[Seed]],Analysis!$B22)</f>
        <v>98.969407548506879</v>
      </c>
      <c r="H22" s="12">
        <f>_xlfn.MAXIFS(Table2[[#All],[Total_time]],Table2[[#All],[Seed]:[Seed]],Analysis!$B22)</f>
        <v>1089.0111384120701</v>
      </c>
      <c r="I22" s="13">
        <f>_xlfn.MAXIFS(Table2[[#All],[Max_trips]],Table2[[#All],[Seed]:[Seed]],Analysis!$B22)</f>
        <v>4</v>
      </c>
      <c r="J22" s="13">
        <f>_xlfn.MAXIFS(Table2[[#All],[Cost]],Table2[[#All],[Seed]:[Seed]],Analysis!$B22)</f>
        <v>4486.9568950645898</v>
      </c>
      <c r="K22" s="13">
        <f>_xlfn.MAXIFS(Table2[[#All],[Gap]],Table2[[#All],[Seed]:[Seed]],Analysis!$B22)</f>
        <v>89.278401054062002</v>
      </c>
      <c r="L22" s="13">
        <f>_xlfn.MAXIFS(Table2[[#All],[Solving_time]],Table2[[#All],[Seed]:[Seed]],Analysis!$B22)</f>
        <v>300.04368019103998</v>
      </c>
      <c r="M22" s="12">
        <f>_xlfn.MINIFS(Table2[[#All],[Total_time]],Table2[[#All],[Seed]:[Seed]],Analysis!$B22)</f>
        <v>222.04571020728901</v>
      </c>
      <c r="N22" s="13">
        <f>_xlfn.MINIFS(Table2[[#All],[Max_trips]],Table2[[#All],[Seed]:[Seed]],Analysis!$B22)</f>
        <v>1</v>
      </c>
      <c r="O22" s="13">
        <f>_xlfn.MINIFS(Table2[[#All],[Cost]],Table2[[#All],[Seed]:[Seed]],Analysis!$B22)</f>
        <v>414.512475071994</v>
      </c>
      <c r="P22" s="13">
        <f>_xlfn.MINIFS(Table2[[#All],[Gap]],Table2[[#All],[Seed]:[Seed]],Analysis!$B22)</f>
        <v>0</v>
      </c>
      <c r="Q22" s="13">
        <f>_xlfn.MINIFS(Table2[[#All],[Solving_time]],Table2[[#All],[Seed]:[Seed]],Analysis!$B22)</f>
        <v>0.146643161773681</v>
      </c>
    </row>
    <row r="23" spans="1:17">
      <c r="A23" s="25"/>
      <c r="B23" s="6">
        <v>1</v>
      </c>
      <c r="C23" s="12">
        <f>AVERAGEIFS(Table2[[#All],[Total_time]],Table2[[#All],[Seed]:[Seed]],Analysis!$B23)</f>
        <v>402.18991451205829</v>
      </c>
      <c r="D23" s="7">
        <f>AVERAGEIFS(Table2[[#All],[Max_trips]],Table2[[#All],[Seed]:[Seed]],Analysis!$B23)</f>
        <v>1.5833333333333333</v>
      </c>
      <c r="E23" s="13">
        <f>AVERAGEIFS(Table2[[#All],[Cost]],Table2[[#All],[Seed]:[Seed]],Analysis!$B23)</f>
        <v>1440.0568669239535</v>
      </c>
      <c r="F23" s="9">
        <f>AVERAGEIFS(Table2[[#All],[Gap]],Table2[[#All],[Seed]:[Seed]],Analysis!$B23)</f>
        <v>21.254450013524298</v>
      </c>
      <c r="G23" s="9">
        <f>AVERAGEIFS(Table2[[#All],[Solving_time]],Table2[[#All],[Seed]:[Seed]],Analysis!$B23)</f>
        <v>89.089801753560579</v>
      </c>
      <c r="H23" s="12">
        <f>_xlfn.MAXIFS(Table2[[#All],[Total_time]],Table2[[#All],[Seed]:[Seed]],Analysis!$B23)</f>
        <v>899.12875767487105</v>
      </c>
      <c r="I23" s="13">
        <f>_xlfn.MAXIFS(Table2[[#All],[Max_trips]],Table2[[#All],[Seed]:[Seed]],Analysis!$B23)</f>
        <v>3</v>
      </c>
      <c r="J23" s="13">
        <f>_xlfn.MAXIFS(Table2[[#All],[Cost]],Table2[[#All],[Seed]:[Seed]],Analysis!$B23)</f>
        <v>3906.9393193871801</v>
      </c>
      <c r="K23" s="13">
        <f>_xlfn.MAXIFS(Table2[[#All],[Gap]],Table2[[#All],[Seed]:[Seed]],Analysis!$B23)</f>
        <v>83.514846133040294</v>
      </c>
      <c r="L23" s="13">
        <f>_xlfn.MAXIFS(Table2[[#All],[Solving_time]],Table2[[#All],[Seed]:[Seed]],Analysis!$B23)</f>
        <v>300.039085626602</v>
      </c>
      <c r="M23" s="12">
        <f>_xlfn.MINIFS(Table2[[#All],[Total_time]],Table2[[#All],[Seed]:[Seed]],Analysis!$B23)</f>
        <v>230.596988727433</v>
      </c>
      <c r="N23" s="13">
        <f>_xlfn.MINIFS(Table2[[#All],[Max_trips]],Table2[[#All],[Seed]:[Seed]],Analysis!$B23)</f>
        <v>1</v>
      </c>
      <c r="O23" s="13">
        <f>_xlfn.MINIFS(Table2[[#All],[Cost]],Table2[[#All],[Seed]:[Seed]],Analysis!$B23)</f>
        <v>631.39004345965805</v>
      </c>
      <c r="P23" s="13">
        <f>_xlfn.MINIFS(Table2[[#All],[Gap]],Table2[[#All],[Seed]:[Seed]],Analysis!$B23)</f>
        <v>0</v>
      </c>
      <c r="Q23" s="13">
        <f>_xlfn.MINIFS(Table2[[#All],[Solving_time]],Table2[[#All],[Seed]:[Seed]],Analysis!$B23)</f>
        <v>5.4554700851440402E-2</v>
      </c>
    </row>
    <row r="24" spans="1:17">
      <c r="A24" s="25"/>
      <c r="B24" s="6">
        <v>2</v>
      </c>
      <c r="C24" s="12">
        <f>AVERAGEIFS(Table2[[#All],[Total_time]],Table2[[#All],[Seed]:[Seed]],Analysis!$B24)</f>
        <v>420.27427646815505</v>
      </c>
      <c r="D24" s="7">
        <f>AVERAGEIFS(Table2[[#All],[Max_trips]],Table2[[#All],[Seed]:[Seed]],Analysis!$B24)</f>
        <v>1.875</v>
      </c>
      <c r="E24" s="13">
        <f>AVERAGEIFS(Table2[[#All],[Cost]],Table2[[#All],[Seed]:[Seed]],Analysis!$B24)</f>
        <v>1419.4465944820561</v>
      </c>
      <c r="F24" s="9">
        <f>AVERAGEIFS(Table2[[#All],[Gap]],Table2[[#All],[Seed]:[Seed]],Analysis!$B24)</f>
        <v>27.067238966357408</v>
      </c>
      <c r="G24" s="9">
        <f>AVERAGEIFS(Table2[[#All],[Solving_time]],Table2[[#All],[Seed]:[Seed]],Analysis!$B24)</f>
        <v>98.268221452832051</v>
      </c>
      <c r="H24" s="12">
        <f>_xlfn.MAXIFS(Table2[[#All],[Total_time]],Table2[[#All],[Seed]:[Seed]],Analysis!$B24)</f>
        <v>956.8579884948</v>
      </c>
      <c r="I24" s="13">
        <f>_xlfn.MAXIFS(Table2[[#All],[Max_trips]],Table2[[#All],[Seed]:[Seed]],Analysis!$B24)</f>
        <v>4</v>
      </c>
      <c r="J24" s="13">
        <f>_xlfn.MAXIFS(Table2[[#All],[Cost]],Table2[[#All],[Seed]:[Seed]],Analysis!$B24)</f>
        <v>4261.8100584146996</v>
      </c>
      <c r="K24" s="13">
        <f>_xlfn.MAXIFS(Table2[[#All],[Gap]],Table2[[#All],[Seed]:[Seed]],Analysis!$B24)</f>
        <v>90.242461352971802</v>
      </c>
      <c r="L24" s="13">
        <f>_xlfn.MAXIFS(Table2[[#All],[Solving_time]],Table2[[#All],[Seed]:[Seed]],Analysis!$B24)</f>
        <v>300.05730533599802</v>
      </c>
      <c r="M24" s="12">
        <f>_xlfn.MINIFS(Table2[[#All],[Total_time]],Table2[[#All],[Seed]:[Seed]],Analysis!$B24)</f>
        <v>230.61322306264</v>
      </c>
      <c r="N24" s="13">
        <f>_xlfn.MINIFS(Table2[[#All],[Max_trips]],Table2[[#All],[Seed]:[Seed]],Analysis!$B24)</f>
        <v>1</v>
      </c>
      <c r="O24" s="13">
        <f>_xlfn.MINIFS(Table2[[#All],[Cost]],Table2[[#All],[Seed]:[Seed]],Analysis!$B24)</f>
        <v>393.69096744441401</v>
      </c>
      <c r="P24" s="13">
        <f>_xlfn.MINIFS(Table2[[#All],[Gap]],Table2[[#All],[Seed]:[Seed]],Analysis!$B24)</f>
        <v>0</v>
      </c>
      <c r="Q24" s="13">
        <f>_xlfn.MINIFS(Table2[[#All],[Solving_time]],Table2[[#All],[Seed]:[Seed]],Analysis!$B24)</f>
        <v>6.1562061309814398E-2</v>
      </c>
    </row>
    <row r="25" spans="1:17">
      <c r="A25" s="25"/>
      <c r="B25" s="6">
        <v>3</v>
      </c>
      <c r="C25" s="12">
        <f>AVERAGEIFS(Table2[[#All],[Total_time]],Table2[[#All],[Seed]:[Seed]],Analysis!$B25)</f>
        <v>508.4347484635212</v>
      </c>
      <c r="D25" s="7">
        <f>AVERAGEIFS(Table2[[#All],[Max_trips]],Table2[[#All],[Seed]:[Seed]],Analysis!$B25)</f>
        <v>2.0416666666666665</v>
      </c>
      <c r="E25" s="13">
        <f>AVERAGEIFS(Table2[[#All],[Cost]],Table2[[#All],[Seed]:[Seed]],Analysis!$B25)</f>
        <v>1672.3731274299871</v>
      </c>
      <c r="F25" s="9">
        <f>AVERAGEIFS(Table2[[#All],[Gap]],Table2[[#All],[Seed]:[Seed]],Analysis!$B25)</f>
        <v>32.047142052926723</v>
      </c>
      <c r="G25" s="9">
        <f>AVERAGEIFS(Table2[[#All],[Solving_time]],Table2[[#All],[Seed]:[Seed]],Analysis!$B25)</f>
        <v>107.52613147762069</v>
      </c>
      <c r="H25" s="12">
        <f>_xlfn.MAXIFS(Table2[[#All],[Total_time]],Table2[[#All],[Seed]:[Seed]],Analysis!$B25)</f>
        <v>1186.8886015870301</v>
      </c>
      <c r="I25" s="13">
        <f>_xlfn.MAXIFS(Table2[[#All],[Max_trips]],Table2[[#All],[Seed]:[Seed]],Analysis!$B25)</f>
        <v>4</v>
      </c>
      <c r="J25" s="13">
        <f>_xlfn.MAXIFS(Table2[[#All],[Cost]],Table2[[#All],[Seed]:[Seed]],Analysis!$B25)</f>
        <v>4637.71755658452</v>
      </c>
      <c r="K25" s="13">
        <f>_xlfn.MAXIFS(Table2[[#All],[Gap]],Table2[[#All],[Seed]:[Seed]],Analysis!$B25)</f>
        <v>89.633089915972704</v>
      </c>
      <c r="L25" s="13">
        <f>_xlfn.MAXIFS(Table2[[#All],[Solving_time]],Table2[[#All],[Seed]:[Seed]],Analysis!$B25)</f>
        <v>300.08676528930602</v>
      </c>
      <c r="M25" s="12">
        <f>_xlfn.MINIFS(Table2[[#All],[Total_time]],Table2[[#All],[Seed]:[Seed]],Analysis!$B25)</f>
        <v>212.23543050101301</v>
      </c>
      <c r="N25" s="13">
        <f>_xlfn.MINIFS(Table2[[#All],[Max_trips]],Table2[[#All],[Seed]:[Seed]],Analysis!$B25)</f>
        <v>1</v>
      </c>
      <c r="O25" s="13">
        <f>_xlfn.MINIFS(Table2[[#All],[Cost]],Table2[[#All],[Seed]:[Seed]],Analysis!$B25)</f>
        <v>473.87131771183601</v>
      </c>
      <c r="P25" s="13">
        <f>_xlfn.MINIFS(Table2[[#All],[Gap]],Table2[[#All],[Seed]:[Seed]],Analysis!$B25)</f>
        <v>0</v>
      </c>
      <c r="Q25" s="13">
        <f>_xlfn.MINIFS(Table2[[#All],[Solving_time]],Table2[[#All],[Seed]:[Seed]],Analysis!$B25)</f>
        <v>6.4060449600219699E-2</v>
      </c>
    </row>
    <row r="26" spans="1:17">
      <c r="A26" s="25"/>
      <c r="B26" s="6">
        <v>4</v>
      </c>
      <c r="C26" s="12">
        <f>AVERAGEIFS(Table2[[#All],[Total_time]],Table2[[#All],[Seed]:[Seed]],Analysis!$B26)</f>
        <v>588.33950253714136</v>
      </c>
      <c r="D26" s="7">
        <f>AVERAGEIFS(Table2[[#All],[Max_trips]],Table2[[#All],[Seed]:[Seed]],Analysis!$B26)</f>
        <v>2.125</v>
      </c>
      <c r="E26" s="13">
        <f>AVERAGEIFS(Table2[[#All],[Cost]],Table2[[#All],[Seed]:[Seed]],Analysis!$B26)</f>
        <v>1749.7639724885782</v>
      </c>
      <c r="F26" s="9">
        <f>AVERAGEIFS(Table2[[#All],[Gap]],Table2[[#All],[Seed]:[Seed]],Analysis!$B26)</f>
        <v>31.898085295458802</v>
      </c>
      <c r="G26" s="9">
        <f>AVERAGEIFS(Table2[[#All],[Solving_time]],Table2[[#All],[Seed]:[Seed]],Analysis!$B26)</f>
        <v>105.39029436144547</v>
      </c>
      <c r="H26" s="12">
        <f>_xlfn.MAXIFS(Table2[[#All],[Total_time]],Table2[[#All],[Seed]:[Seed]],Analysis!$B26)</f>
        <v>1446.9536044467</v>
      </c>
      <c r="I26" s="13">
        <f>_xlfn.MAXIFS(Table2[[#All],[Max_trips]],Table2[[#All],[Seed]:[Seed]],Analysis!$B26)</f>
        <v>5</v>
      </c>
      <c r="J26" s="13">
        <f>_xlfn.MAXIFS(Table2[[#All],[Cost]],Table2[[#All],[Seed]:[Seed]],Analysis!$B26)</f>
        <v>5685.5855344414404</v>
      </c>
      <c r="K26" s="13">
        <f>_xlfn.MAXIFS(Table2[[#All],[Gap]],Table2[[#All],[Seed]:[Seed]],Analysis!$B26)</f>
        <v>91.775906425519395</v>
      </c>
      <c r="L26" s="13">
        <f>_xlfn.MAXIFS(Table2[[#All],[Solving_time]],Table2[[#All],[Seed]:[Seed]],Analysis!$B26)</f>
        <v>300.10645198821999</v>
      </c>
      <c r="M26" s="12">
        <f>_xlfn.MINIFS(Table2[[#All],[Total_time]],Table2[[#All],[Seed]:[Seed]],Analysis!$B26)</f>
        <v>279.68518486708803</v>
      </c>
      <c r="N26" s="13">
        <f>_xlfn.MINIFS(Table2[[#All],[Max_trips]],Table2[[#All],[Seed]:[Seed]],Analysis!$B26)</f>
        <v>1</v>
      </c>
      <c r="O26" s="13">
        <f>_xlfn.MINIFS(Table2[[#All],[Cost]],Table2[[#All],[Seed]:[Seed]],Analysis!$B26)</f>
        <v>519.15967863728702</v>
      </c>
      <c r="P26" s="13">
        <f>_xlfn.MINIFS(Table2[[#All],[Gap]],Table2[[#All],[Seed]:[Seed]],Analysis!$B26)</f>
        <v>0</v>
      </c>
      <c r="Q26" s="13">
        <f>_xlfn.MINIFS(Table2[[#All],[Solving_time]],Table2[[#All],[Seed]:[Seed]],Analysis!$B26)</f>
        <v>7.4571609497070299E-2</v>
      </c>
    </row>
  </sheetData>
  <mergeCells count="8">
    <mergeCell ref="H2:L2"/>
    <mergeCell ref="M2:Q2"/>
    <mergeCell ref="C2:G2"/>
    <mergeCell ref="A22:A26"/>
    <mergeCell ref="A17:A20"/>
    <mergeCell ref="A13:A15"/>
    <mergeCell ref="A9:A11"/>
    <mergeCell ref="A4:A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014AC-33D8-4E7B-93B6-EBDEDF8FF42F}">
  <dimension ref="A1:L2414"/>
  <sheetViews>
    <sheetView topLeftCell="A10" zoomScale="85" workbookViewId="0">
      <selection activeCell="X20" sqref="X20"/>
    </sheetView>
  </sheetViews>
  <sheetFormatPr defaultRowHeight="14.5"/>
  <cols>
    <col min="8" max="8" width="9.453125" bestFit="1" customWidth="1"/>
  </cols>
  <sheetData>
    <row r="1" spans="1:12">
      <c r="A1" t="s">
        <v>19</v>
      </c>
      <c r="B1" t="s">
        <v>18</v>
      </c>
      <c r="C1" t="s">
        <v>20</v>
      </c>
      <c r="D1" t="s">
        <v>21</v>
      </c>
      <c r="F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>
      <c r="A2" s="20" cm="1">
        <f t="array" ref="A2">IF(Table2[[#This Row],[Nodes]:[Nodes]]=4,Table2[[#This Row],[Gap]:[Gap]],"")</f>
        <v>0</v>
      </c>
      <c r="B2" s="20" t="str" cm="1">
        <f t="array" ref="B2">IF(Table2[[#This Row],[Nodes]:[Nodes]]=5,Table2[[#This Row],[Gap]:[Gap]],"")</f>
        <v/>
      </c>
      <c r="C2" s="20" t="str" cm="1">
        <f t="array" ref="C2">IF(Table2[[#This Row],[Nodes]:[Nodes]]=6,Table2[[#This Row],[Gap]:[Gap]],"")</f>
        <v/>
      </c>
      <c r="D2" s="20" t="str" cm="1">
        <f t="array" ref="D2">IF(Table2[[#This Row],[Nodes]:[Nodes]]=7,Table2[[#This Row],[Gap]:[Gap]],"")</f>
        <v/>
      </c>
      <c r="F2">
        <v>10</v>
      </c>
      <c r="H2" t="s">
        <v>27</v>
      </c>
      <c r="I2" cm="1">
        <f t="array" ref="I2:I11">FREQUENCY(Table1[[#All],[4]],$F:$F)</f>
        <v>180</v>
      </c>
      <c r="J2" cm="1">
        <f t="array" ref="J2:J11">FREQUENCY(Table1[[#All],[5]],$F:$F)</f>
        <v>178</v>
      </c>
      <c r="K2" cm="1">
        <f t="array" ref="K2:K11">FREQUENCY(Table1[[#All],[6]],$F:$F)</f>
        <v>33</v>
      </c>
      <c r="L2" cm="1">
        <f t="array" ref="L2:L11">FREQUENCY(Table1[[#All],[7]],$F:$F)</f>
        <v>3</v>
      </c>
    </row>
    <row r="3" spans="1:12">
      <c r="A3" s="20" cm="1">
        <f t="array" ref="A3">IF(Table2[[#This Row],[Nodes]:[Nodes]]=4,Table2[[#This Row],[Gap]:[Gap]],"")</f>
        <v>0</v>
      </c>
      <c r="B3" s="20" t="str" cm="1">
        <f t="array" ref="B3">IF(Table2[[#This Row],[Nodes]:[Nodes]]=5,Table2[[#This Row],[Gap]:[Gap]],"")</f>
        <v/>
      </c>
      <c r="C3" s="20" t="str" cm="1">
        <f t="array" ref="C3">IF(Table2[[#This Row],[Nodes]:[Nodes]]=6,Table2[[#This Row],[Gap]:[Gap]],"")</f>
        <v/>
      </c>
      <c r="D3" s="20" t="str" cm="1">
        <f t="array" ref="D3">IF(Table2[[#This Row],[Nodes]:[Nodes]]=7,Table2[[#This Row],[Gap]:[Gap]],"")</f>
        <v/>
      </c>
      <c r="F3">
        <v>20</v>
      </c>
      <c r="H3" t="s">
        <v>28</v>
      </c>
      <c r="I3">
        <v>0</v>
      </c>
      <c r="J3">
        <v>0</v>
      </c>
      <c r="K3">
        <v>0</v>
      </c>
      <c r="L3">
        <v>3</v>
      </c>
    </row>
    <row r="4" spans="1:12">
      <c r="A4" s="20" cm="1">
        <f t="array" ref="A4">IF(Table2[[#This Row],[Nodes]:[Nodes]]=4,Table2[[#This Row],[Gap]:[Gap]],"")</f>
        <v>0</v>
      </c>
      <c r="B4" s="20" t="str" cm="1">
        <f t="array" ref="B4">IF(Table2[[#This Row],[Nodes]:[Nodes]]=5,Table2[[#This Row],[Gap]:[Gap]],"")</f>
        <v/>
      </c>
      <c r="C4" s="20" t="str" cm="1">
        <f t="array" ref="C4">IF(Table2[[#This Row],[Nodes]:[Nodes]]=6,Table2[[#This Row],[Gap]:[Gap]],"")</f>
        <v/>
      </c>
      <c r="D4" s="20" t="str" cm="1">
        <f t="array" ref="D4">IF(Table2[[#This Row],[Nodes]:[Nodes]]=7,Table2[[#This Row],[Gap]:[Gap]],"")</f>
        <v/>
      </c>
      <c r="F4">
        <v>30</v>
      </c>
      <c r="H4" t="s">
        <v>29</v>
      </c>
      <c r="I4">
        <v>0</v>
      </c>
      <c r="J4">
        <v>2</v>
      </c>
      <c r="K4">
        <v>7</v>
      </c>
      <c r="L4">
        <v>3</v>
      </c>
    </row>
    <row r="5" spans="1:12">
      <c r="A5" s="20" cm="1">
        <f t="array" ref="A5">IF(Table2[[#This Row],[Nodes]:[Nodes]]=4,Table2[[#This Row],[Gap]:[Gap]],"")</f>
        <v>0</v>
      </c>
      <c r="B5" s="20" t="str" cm="1">
        <f t="array" ref="B5">IF(Table2[[#This Row],[Nodes]:[Nodes]]=5,Table2[[#This Row],[Gap]:[Gap]],"")</f>
        <v/>
      </c>
      <c r="C5" s="20" t="str" cm="1">
        <f t="array" ref="C5">IF(Table2[[#This Row],[Nodes]:[Nodes]]=6,Table2[[#This Row],[Gap]:[Gap]],"")</f>
        <v/>
      </c>
      <c r="D5" s="20" t="str" cm="1">
        <f t="array" ref="D5">IF(Table2[[#This Row],[Nodes]:[Nodes]]=7,Table2[[#This Row],[Gap]:[Gap]],"")</f>
        <v/>
      </c>
      <c r="F5">
        <v>40</v>
      </c>
      <c r="H5" t="s">
        <v>30</v>
      </c>
      <c r="I5">
        <v>0</v>
      </c>
      <c r="J5">
        <v>0</v>
      </c>
      <c r="K5">
        <v>21</v>
      </c>
      <c r="L5">
        <v>3</v>
      </c>
    </row>
    <row r="6" spans="1:12">
      <c r="A6" s="20" cm="1">
        <f t="array" ref="A6">IF(Table2[[#This Row],[Nodes]:[Nodes]]=4,Table2[[#This Row],[Gap]:[Gap]],"")</f>
        <v>0</v>
      </c>
      <c r="B6" s="20" t="str" cm="1">
        <f t="array" ref="B6">IF(Table2[[#This Row],[Nodes]:[Nodes]]=5,Table2[[#This Row],[Gap]:[Gap]],"")</f>
        <v/>
      </c>
      <c r="C6" s="20" t="str" cm="1">
        <f t="array" ref="C6">IF(Table2[[#This Row],[Nodes]:[Nodes]]=6,Table2[[#This Row],[Gap]:[Gap]],"")</f>
        <v/>
      </c>
      <c r="D6" s="20" t="str" cm="1">
        <f t="array" ref="D6">IF(Table2[[#This Row],[Nodes]:[Nodes]]=7,Table2[[#This Row],[Gap]:[Gap]],"")</f>
        <v/>
      </c>
      <c r="F6">
        <v>50</v>
      </c>
      <c r="H6" t="s">
        <v>31</v>
      </c>
      <c r="I6">
        <v>0</v>
      </c>
      <c r="J6">
        <v>0</v>
      </c>
      <c r="K6">
        <v>34</v>
      </c>
      <c r="L6">
        <v>0</v>
      </c>
    </row>
    <row r="7" spans="1:12">
      <c r="A7" s="20" cm="1">
        <f t="array" ref="A7">IF(Table2[[#This Row],[Nodes]:[Nodes]]=4,Table2[[#This Row],[Gap]:[Gap]],"")</f>
        <v>0</v>
      </c>
      <c r="B7" s="20" t="str" cm="1">
        <f t="array" ref="B7">IF(Table2[[#This Row],[Nodes]:[Nodes]]=5,Table2[[#This Row],[Gap]:[Gap]],"")</f>
        <v/>
      </c>
      <c r="C7" s="20" t="str" cm="1">
        <f t="array" ref="C7">IF(Table2[[#This Row],[Nodes]:[Nodes]]=6,Table2[[#This Row],[Gap]:[Gap]],"")</f>
        <v/>
      </c>
      <c r="D7" s="20" t="str" cm="1">
        <f t="array" ref="D7">IF(Table2[[#This Row],[Nodes]:[Nodes]]=7,Table2[[#This Row],[Gap]:[Gap]],"")</f>
        <v/>
      </c>
      <c r="F7">
        <v>60</v>
      </c>
      <c r="H7" t="s">
        <v>32</v>
      </c>
      <c r="I7">
        <v>0</v>
      </c>
      <c r="J7">
        <v>0</v>
      </c>
      <c r="K7">
        <v>44</v>
      </c>
      <c r="L7">
        <v>5</v>
      </c>
    </row>
    <row r="8" spans="1:12">
      <c r="A8" s="20" cm="1">
        <f t="array" ref="A8">IF(Table2[[#This Row],[Nodes]:[Nodes]]=4,Table2[[#This Row],[Gap]:[Gap]],"")</f>
        <v>0</v>
      </c>
      <c r="B8" s="20" t="str" cm="1">
        <f t="array" ref="B8">IF(Table2[[#This Row],[Nodes]:[Nodes]]=5,Table2[[#This Row],[Gap]:[Gap]],"")</f>
        <v/>
      </c>
      <c r="C8" s="20" t="str" cm="1">
        <f t="array" ref="C8">IF(Table2[[#This Row],[Nodes]:[Nodes]]=6,Table2[[#This Row],[Gap]:[Gap]],"")</f>
        <v/>
      </c>
      <c r="D8" s="20" t="str" cm="1">
        <f t="array" ref="D8">IF(Table2[[#This Row],[Nodes]:[Nodes]]=7,Table2[[#This Row],[Gap]:[Gap]],"")</f>
        <v/>
      </c>
      <c r="F8">
        <v>70</v>
      </c>
      <c r="H8" t="s">
        <v>33</v>
      </c>
      <c r="I8">
        <v>0</v>
      </c>
      <c r="J8">
        <v>0</v>
      </c>
      <c r="K8">
        <v>24</v>
      </c>
      <c r="L8">
        <v>35</v>
      </c>
    </row>
    <row r="9" spans="1:12">
      <c r="A9" s="20" cm="1">
        <f t="array" ref="A9">IF(Table2[[#This Row],[Nodes]:[Nodes]]=4,Table2[[#This Row],[Gap]:[Gap]],"")</f>
        <v>0</v>
      </c>
      <c r="B9" s="20" t="str" cm="1">
        <f t="array" ref="B9">IF(Table2[[#This Row],[Nodes]:[Nodes]]=5,Table2[[#This Row],[Gap]:[Gap]],"")</f>
        <v/>
      </c>
      <c r="C9" s="20" t="str" cm="1">
        <f t="array" ref="C9">IF(Table2[[#This Row],[Nodes]:[Nodes]]=6,Table2[[#This Row],[Gap]:[Gap]],"")</f>
        <v/>
      </c>
      <c r="D9" s="20" t="str" cm="1">
        <f t="array" ref="D9">IF(Table2[[#This Row],[Nodes]:[Nodes]]=7,Table2[[#This Row],[Gap]:[Gap]],"")</f>
        <v/>
      </c>
      <c r="F9">
        <v>80</v>
      </c>
      <c r="H9" t="s">
        <v>34</v>
      </c>
      <c r="I9">
        <v>0</v>
      </c>
      <c r="J9">
        <v>0</v>
      </c>
      <c r="K9">
        <v>12</v>
      </c>
      <c r="L9">
        <v>69</v>
      </c>
    </row>
    <row r="10" spans="1:12">
      <c r="A10" s="20" cm="1">
        <f t="array" ref="A10">IF(Table2[[#This Row],[Nodes]:[Nodes]]=4,Table2[[#This Row],[Gap]:[Gap]],"")</f>
        <v>0</v>
      </c>
      <c r="B10" s="20" t="str" cm="1">
        <f t="array" ref="B10">IF(Table2[[#This Row],[Nodes]:[Nodes]]=5,Table2[[#This Row],[Gap]:[Gap]],"")</f>
        <v/>
      </c>
      <c r="C10" s="20" t="str" cm="1">
        <f t="array" ref="C10">IF(Table2[[#This Row],[Nodes]:[Nodes]]=6,Table2[[#This Row],[Gap]:[Gap]],"")</f>
        <v/>
      </c>
      <c r="D10" s="20" t="str" cm="1">
        <f t="array" ref="D10">IF(Table2[[#This Row],[Nodes]:[Nodes]]=7,Table2[[#This Row],[Gap]:[Gap]],"")</f>
        <v/>
      </c>
      <c r="F10">
        <v>90</v>
      </c>
      <c r="H10" t="s">
        <v>35</v>
      </c>
      <c r="I10">
        <v>0</v>
      </c>
      <c r="J10">
        <v>0</v>
      </c>
      <c r="K10">
        <v>5</v>
      </c>
      <c r="L10">
        <v>55</v>
      </c>
    </row>
    <row r="11" spans="1:12">
      <c r="A11" s="20" cm="1">
        <f t="array" ref="A11">IF(Table2[[#This Row],[Nodes]:[Nodes]]=4,Table2[[#This Row],[Gap]:[Gap]],"")</f>
        <v>0</v>
      </c>
      <c r="B11" s="20" t="str" cm="1">
        <f t="array" ref="B11">IF(Table2[[#This Row],[Nodes]:[Nodes]]=5,Table2[[#This Row],[Gap]:[Gap]],"")</f>
        <v/>
      </c>
      <c r="C11" s="20" t="str" cm="1">
        <f t="array" ref="C11">IF(Table2[[#This Row],[Nodes]:[Nodes]]=6,Table2[[#This Row],[Gap]:[Gap]],"")</f>
        <v/>
      </c>
      <c r="D11" s="20" t="str" cm="1">
        <f t="array" ref="D11">IF(Table2[[#This Row],[Nodes]:[Nodes]]=7,Table2[[#This Row],[Gap]:[Gap]],"")</f>
        <v/>
      </c>
      <c r="H11" t="s">
        <v>36</v>
      </c>
      <c r="I11">
        <v>0</v>
      </c>
      <c r="J11">
        <v>0</v>
      </c>
      <c r="K11">
        <v>0</v>
      </c>
      <c r="L11">
        <v>4</v>
      </c>
    </row>
    <row r="12" spans="1:12">
      <c r="A12" s="20" cm="1">
        <f t="array" ref="A12">IF(Table2[[#This Row],[Nodes]:[Nodes]]=4,Table2[[#This Row],[Gap]:[Gap]],"")</f>
        <v>0</v>
      </c>
      <c r="B12" s="20" t="str" cm="1">
        <f t="array" ref="B12">IF(Table2[[#This Row],[Nodes]:[Nodes]]=5,Table2[[#This Row],[Gap]:[Gap]],"")</f>
        <v/>
      </c>
      <c r="C12" s="20" t="str" cm="1">
        <f t="array" ref="C12">IF(Table2[[#This Row],[Nodes]:[Nodes]]=6,Table2[[#This Row],[Gap]:[Gap]],"")</f>
        <v/>
      </c>
      <c r="D12" s="20" t="str" cm="1">
        <f t="array" ref="D12">IF(Table2[[#This Row],[Nodes]:[Nodes]]=7,Table2[[#This Row],[Gap]:[Gap]],"")</f>
        <v/>
      </c>
    </row>
    <row r="13" spans="1:12">
      <c r="A13" s="20" cm="1">
        <f t="array" ref="A13">IF(Table2[[#This Row],[Nodes]:[Nodes]]=4,Table2[[#This Row],[Gap]:[Gap]],"")</f>
        <v>0</v>
      </c>
      <c r="B13" s="20" t="str" cm="1">
        <f t="array" ref="B13">IF(Table2[[#This Row],[Nodes]:[Nodes]]=5,Table2[[#This Row],[Gap]:[Gap]],"")</f>
        <v/>
      </c>
      <c r="C13" s="20" t="str" cm="1">
        <f t="array" ref="C13">IF(Table2[[#This Row],[Nodes]:[Nodes]]=6,Table2[[#This Row],[Gap]:[Gap]],"")</f>
        <v/>
      </c>
      <c r="D13" s="20" t="str" cm="1">
        <f t="array" ref="D13">IF(Table2[[#This Row],[Nodes]:[Nodes]]=7,Table2[[#This Row],[Gap]:[Gap]],"")</f>
        <v/>
      </c>
    </row>
    <row r="14" spans="1:12">
      <c r="A14" s="20" cm="1">
        <f t="array" ref="A14">IF(Table2[[#This Row],[Nodes]:[Nodes]]=4,Table2[[#This Row],[Gap]:[Gap]],"")</f>
        <v>0</v>
      </c>
      <c r="B14" s="20" t="str" cm="1">
        <f t="array" ref="B14">IF(Table2[[#This Row],[Nodes]:[Nodes]]=5,Table2[[#This Row],[Gap]:[Gap]],"")</f>
        <v/>
      </c>
      <c r="C14" s="20" t="str" cm="1">
        <f t="array" ref="C14">IF(Table2[[#This Row],[Nodes]:[Nodes]]=6,Table2[[#This Row],[Gap]:[Gap]],"")</f>
        <v/>
      </c>
      <c r="D14" s="20" t="str" cm="1">
        <f t="array" ref="D14">IF(Table2[[#This Row],[Nodes]:[Nodes]]=7,Table2[[#This Row],[Gap]:[Gap]],"")</f>
        <v/>
      </c>
    </row>
    <row r="15" spans="1:12">
      <c r="A15" s="20" cm="1">
        <f t="array" ref="A15">IF(Table2[[#This Row],[Nodes]:[Nodes]]=4,Table2[[#This Row],[Gap]:[Gap]],"")</f>
        <v>0</v>
      </c>
      <c r="B15" s="20" t="str" cm="1">
        <f t="array" ref="B15">IF(Table2[[#This Row],[Nodes]:[Nodes]]=5,Table2[[#This Row],[Gap]:[Gap]],"")</f>
        <v/>
      </c>
      <c r="C15" s="20" t="str" cm="1">
        <f t="array" ref="C15">IF(Table2[[#This Row],[Nodes]:[Nodes]]=6,Table2[[#This Row],[Gap]:[Gap]],"")</f>
        <v/>
      </c>
      <c r="D15" s="20" t="str" cm="1">
        <f t="array" ref="D15">IF(Table2[[#This Row],[Nodes]:[Nodes]]=7,Table2[[#This Row],[Gap]:[Gap]],"")</f>
        <v/>
      </c>
    </row>
    <row r="16" spans="1:12">
      <c r="A16" s="20" cm="1">
        <f t="array" ref="A16">IF(Table2[[#This Row],[Nodes]:[Nodes]]=4,Table2[[#This Row],[Gap]:[Gap]],"")</f>
        <v>0</v>
      </c>
      <c r="B16" s="20" t="str" cm="1">
        <f t="array" ref="B16">IF(Table2[[#This Row],[Nodes]:[Nodes]]=5,Table2[[#This Row],[Gap]:[Gap]],"")</f>
        <v/>
      </c>
      <c r="C16" s="20" t="str" cm="1">
        <f t="array" ref="C16">IF(Table2[[#This Row],[Nodes]:[Nodes]]=6,Table2[[#This Row],[Gap]:[Gap]],"")</f>
        <v/>
      </c>
      <c r="D16" s="20" t="str" cm="1">
        <f t="array" ref="D16">IF(Table2[[#This Row],[Nodes]:[Nodes]]=7,Table2[[#This Row],[Gap]:[Gap]],"")</f>
        <v/>
      </c>
    </row>
    <row r="17" spans="1:4">
      <c r="A17" s="20" cm="1">
        <f t="array" ref="A17">IF(Table2[[#This Row],[Nodes]:[Nodes]]=4,Table2[[#This Row],[Gap]:[Gap]],"")</f>
        <v>0</v>
      </c>
      <c r="B17" s="20" t="str" cm="1">
        <f t="array" ref="B17">IF(Table2[[#This Row],[Nodes]:[Nodes]]=5,Table2[[#This Row],[Gap]:[Gap]],"")</f>
        <v/>
      </c>
      <c r="C17" s="20" t="str" cm="1">
        <f t="array" ref="C17">IF(Table2[[#This Row],[Nodes]:[Nodes]]=6,Table2[[#This Row],[Gap]:[Gap]],"")</f>
        <v/>
      </c>
      <c r="D17" s="20" t="str" cm="1">
        <f t="array" ref="D17">IF(Table2[[#This Row],[Nodes]:[Nodes]]=7,Table2[[#This Row],[Gap]:[Gap]],"")</f>
        <v/>
      </c>
    </row>
    <row r="18" spans="1:4">
      <c r="A18" s="20" cm="1">
        <f t="array" ref="A18">IF(Table2[[#This Row],[Nodes]:[Nodes]]=4,Table2[[#This Row],[Gap]:[Gap]],"")</f>
        <v>0</v>
      </c>
      <c r="B18" s="20" t="str" cm="1">
        <f t="array" ref="B18">IF(Table2[[#This Row],[Nodes]:[Nodes]]=5,Table2[[#This Row],[Gap]:[Gap]],"")</f>
        <v/>
      </c>
      <c r="C18" s="20" t="str" cm="1">
        <f t="array" ref="C18">IF(Table2[[#This Row],[Nodes]:[Nodes]]=6,Table2[[#This Row],[Gap]:[Gap]],"")</f>
        <v/>
      </c>
      <c r="D18" s="20" t="str" cm="1">
        <f t="array" ref="D18">IF(Table2[[#This Row],[Nodes]:[Nodes]]=7,Table2[[#This Row],[Gap]:[Gap]],"")</f>
        <v/>
      </c>
    </row>
    <row r="19" spans="1:4">
      <c r="A19" s="20" cm="1">
        <f t="array" ref="A19">IF(Table2[[#This Row],[Nodes]:[Nodes]]=4,Table2[[#This Row],[Gap]:[Gap]],"")</f>
        <v>0</v>
      </c>
      <c r="B19" s="20" t="str" cm="1">
        <f t="array" ref="B19">IF(Table2[[#This Row],[Nodes]:[Nodes]]=5,Table2[[#This Row],[Gap]:[Gap]],"")</f>
        <v/>
      </c>
      <c r="C19" s="20" t="str" cm="1">
        <f t="array" ref="C19">IF(Table2[[#This Row],[Nodes]:[Nodes]]=6,Table2[[#This Row],[Gap]:[Gap]],"")</f>
        <v/>
      </c>
      <c r="D19" s="20" t="str" cm="1">
        <f t="array" ref="D19">IF(Table2[[#This Row],[Nodes]:[Nodes]]=7,Table2[[#This Row],[Gap]:[Gap]],"")</f>
        <v/>
      </c>
    </row>
    <row r="20" spans="1:4">
      <c r="A20" s="20" cm="1">
        <f t="array" ref="A20">IF(Table2[[#This Row],[Nodes]:[Nodes]]=4,Table2[[#This Row],[Gap]:[Gap]],"")</f>
        <v>0</v>
      </c>
      <c r="B20" s="20" t="str" cm="1">
        <f t="array" ref="B20">IF(Table2[[#This Row],[Nodes]:[Nodes]]=5,Table2[[#This Row],[Gap]:[Gap]],"")</f>
        <v/>
      </c>
      <c r="C20" s="20" t="str" cm="1">
        <f t="array" ref="C20">IF(Table2[[#This Row],[Nodes]:[Nodes]]=6,Table2[[#This Row],[Gap]:[Gap]],"")</f>
        <v/>
      </c>
      <c r="D20" s="20" t="str" cm="1">
        <f t="array" ref="D20">IF(Table2[[#This Row],[Nodes]:[Nodes]]=7,Table2[[#This Row],[Gap]:[Gap]],"")</f>
        <v/>
      </c>
    </row>
    <row r="21" spans="1:4">
      <c r="A21" s="20" cm="1">
        <f t="array" ref="A21">IF(Table2[[#This Row],[Nodes]:[Nodes]]=4,Table2[[#This Row],[Gap]:[Gap]],"")</f>
        <v>0</v>
      </c>
      <c r="B21" s="20" t="str" cm="1">
        <f t="array" ref="B21">IF(Table2[[#This Row],[Nodes]:[Nodes]]=5,Table2[[#This Row],[Gap]:[Gap]],"")</f>
        <v/>
      </c>
      <c r="C21" s="20" t="str" cm="1">
        <f t="array" ref="C21">IF(Table2[[#This Row],[Nodes]:[Nodes]]=6,Table2[[#This Row],[Gap]:[Gap]],"")</f>
        <v/>
      </c>
      <c r="D21" s="20" t="str" cm="1">
        <f t="array" ref="D21">IF(Table2[[#This Row],[Nodes]:[Nodes]]=7,Table2[[#This Row],[Gap]:[Gap]],"")</f>
        <v/>
      </c>
    </row>
    <row r="22" spans="1:4">
      <c r="A22" s="20" cm="1">
        <f t="array" ref="A22">IF(Table2[[#This Row],[Nodes]:[Nodes]]=4,Table2[[#This Row],[Gap]:[Gap]],"")</f>
        <v>0</v>
      </c>
      <c r="B22" s="20" t="str" cm="1">
        <f t="array" ref="B22">IF(Table2[[#This Row],[Nodes]:[Nodes]]=5,Table2[[#This Row],[Gap]:[Gap]],"")</f>
        <v/>
      </c>
      <c r="C22" s="20" t="str" cm="1">
        <f t="array" ref="C22">IF(Table2[[#This Row],[Nodes]:[Nodes]]=6,Table2[[#This Row],[Gap]:[Gap]],"")</f>
        <v/>
      </c>
      <c r="D22" s="20" t="str" cm="1">
        <f t="array" ref="D22">IF(Table2[[#This Row],[Nodes]:[Nodes]]=7,Table2[[#This Row],[Gap]:[Gap]],"")</f>
        <v/>
      </c>
    </row>
    <row r="23" spans="1:4">
      <c r="A23" s="20" cm="1">
        <f t="array" ref="A23">IF(Table2[[#This Row],[Nodes]:[Nodes]]=4,Table2[[#This Row],[Gap]:[Gap]],"")</f>
        <v>0</v>
      </c>
      <c r="B23" s="20" t="str" cm="1">
        <f t="array" ref="B23">IF(Table2[[#This Row],[Nodes]:[Nodes]]=5,Table2[[#This Row],[Gap]:[Gap]],"")</f>
        <v/>
      </c>
      <c r="C23" s="20" t="str" cm="1">
        <f t="array" ref="C23">IF(Table2[[#This Row],[Nodes]:[Nodes]]=6,Table2[[#This Row],[Gap]:[Gap]],"")</f>
        <v/>
      </c>
      <c r="D23" s="20" t="str" cm="1">
        <f t="array" ref="D23">IF(Table2[[#This Row],[Nodes]:[Nodes]]=7,Table2[[#This Row],[Gap]:[Gap]],"")</f>
        <v/>
      </c>
    </row>
    <row r="24" spans="1:4">
      <c r="A24" s="20" cm="1">
        <f t="array" ref="A24">IF(Table2[[#This Row],[Nodes]:[Nodes]]=4,Table2[[#This Row],[Gap]:[Gap]],"")</f>
        <v>0</v>
      </c>
      <c r="B24" s="20" t="str" cm="1">
        <f t="array" ref="B24">IF(Table2[[#This Row],[Nodes]:[Nodes]]=5,Table2[[#This Row],[Gap]:[Gap]],"")</f>
        <v/>
      </c>
      <c r="C24" s="20" t="str" cm="1">
        <f t="array" ref="C24">IF(Table2[[#This Row],[Nodes]:[Nodes]]=6,Table2[[#This Row],[Gap]:[Gap]],"")</f>
        <v/>
      </c>
      <c r="D24" s="20" t="str" cm="1">
        <f t="array" ref="D24">IF(Table2[[#This Row],[Nodes]:[Nodes]]=7,Table2[[#This Row],[Gap]:[Gap]],"")</f>
        <v/>
      </c>
    </row>
    <row r="25" spans="1:4">
      <c r="A25" s="20" cm="1">
        <f t="array" ref="A25">IF(Table2[[#This Row],[Nodes]:[Nodes]]=4,Table2[[#This Row],[Gap]:[Gap]],"")</f>
        <v>0</v>
      </c>
      <c r="B25" s="20" t="str" cm="1">
        <f t="array" ref="B25">IF(Table2[[#This Row],[Nodes]:[Nodes]]=5,Table2[[#This Row],[Gap]:[Gap]],"")</f>
        <v/>
      </c>
      <c r="C25" s="20" t="str" cm="1">
        <f t="array" ref="C25">IF(Table2[[#This Row],[Nodes]:[Nodes]]=6,Table2[[#This Row],[Gap]:[Gap]],"")</f>
        <v/>
      </c>
      <c r="D25" s="20" t="str" cm="1">
        <f t="array" ref="D25">IF(Table2[[#This Row],[Nodes]:[Nodes]]=7,Table2[[#This Row],[Gap]:[Gap]],"")</f>
        <v/>
      </c>
    </row>
    <row r="26" spans="1:4">
      <c r="A26" s="20" cm="1">
        <f t="array" ref="A26">IF(Table2[[#This Row],[Nodes]:[Nodes]]=4,Table2[[#This Row],[Gap]:[Gap]],"")</f>
        <v>0</v>
      </c>
      <c r="B26" s="20" t="str" cm="1">
        <f t="array" ref="B26">IF(Table2[[#This Row],[Nodes]:[Nodes]]=5,Table2[[#This Row],[Gap]:[Gap]],"")</f>
        <v/>
      </c>
      <c r="C26" s="20" t="str" cm="1">
        <f t="array" ref="C26">IF(Table2[[#This Row],[Nodes]:[Nodes]]=6,Table2[[#This Row],[Gap]:[Gap]],"")</f>
        <v/>
      </c>
      <c r="D26" s="20" t="str" cm="1">
        <f t="array" ref="D26">IF(Table2[[#This Row],[Nodes]:[Nodes]]=7,Table2[[#This Row],[Gap]:[Gap]],"")</f>
        <v/>
      </c>
    </row>
    <row r="27" spans="1:4">
      <c r="A27" s="20" cm="1">
        <f t="array" ref="A27">IF(Table2[[#This Row],[Nodes]:[Nodes]]=4,Table2[[#This Row],[Gap]:[Gap]],"")</f>
        <v>0</v>
      </c>
      <c r="B27" s="20" t="str" cm="1">
        <f t="array" ref="B27">IF(Table2[[#This Row],[Nodes]:[Nodes]]=5,Table2[[#This Row],[Gap]:[Gap]],"")</f>
        <v/>
      </c>
      <c r="C27" s="20" t="str" cm="1">
        <f t="array" ref="C27">IF(Table2[[#This Row],[Nodes]:[Nodes]]=6,Table2[[#This Row],[Gap]:[Gap]],"")</f>
        <v/>
      </c>
      <c r="D27" s="20" t="str" cm="1">
        <f t="array" ref="D27">IF(Table2[[#This Row],[Nodes]:[Nodes]]=7,Table2[[#This Row],[Gap]:[Gap]],"")</f>
        <v/>
      </c>
    </row>
    <row r="28" spans="1:4">
      <c r="A28" s="20" cm="1">
        <f t="array" ref="A28">IF(Table2[[#This Row],[Nodes]:[Nodes]]=4,Table2[[#This Row],[Gap]:[Gap]],"")</f>
        <v>0</v>
      </c>
      <c r="B28" s="20" t="str" cm="1">
        <f t="array" ref="B28">IF(Table2[[#This Row],[Nodes]:[Nodes]]=5,Table2[[#This Row],[Gap]:[Gap]],"")</f>
        <v/>
      </c>
      <c r="C28" s="20" t="str" cm="1">
        <f t="array" ref="C28">IF(Table2[[#This Row],[Nodes]:[Nodes]]=6,Table2[[#This Row],[Gap]:[Gap]],"")</f>
        <v/>
      </c>
      <c r="D28" s="20" t="str" cm="1">
        <f t="array" ref="D28">IF(Table2[[#This Row],[Nodes]:[Nodes]]=7,Table2[[#This Row],[Gap]:[Gap]],"")</f>
        <v/>
      </c>
    </row>
    <row r="29" spans="1:4">
      <c r="A29" s="20" cm="1">
        <f t="array" ref="A29">IF(Table2[[#This Row],[Nodes]:[Nodes]]=4,Table2[[#This Row],[Gap]:[Gap]],"")</f>
        <v>0</v>
      </c>
      <c r="B29" s="20" t="str" cm="1">
        <f t="array" ref="B29">IF(Table2[[#This Row],[Nodes]:[Nodes]]=5,Table2[[#This Row],[Gap]:[Gap]],"")</f>
        <v/>
      </c>
      <c r="C29" s="20" t="str" cm="1">
        <f t="array" ref="C29">IF(Table2[[#This Row],[Nodes]:[Nodes]]=6,Table2[[#This Row],[Gap]:[Gap]],"")</f>
        <v/>
      </c>
      <c r="D29" s="20" t="str" cm="1">
        <f t="array" ref="D29">IF(Table2[[#This Row],[Nodes]:[Nodes]]=7,Table2[[#This Row],[Gap]:[Gap]],"")</f>
        <v/>
      </c>
    </row>
    <row r="30" spans="1:4">
      <c r="A30" s="20" cm="1">
        <f t="array" ref="A30">IF(Table2[[#This Row],[Nodes]:[Nodes]]=4,Table2[[#This Row],[Gap]:[Gap]],"")</f>
        <v>0</v>
      </c>
      <c r="B30" s="20" t="str" cm="1">
        <f t="array" ref="B30">IF(Table2[[#This Row],[Nodes]:[Nodes]]=5,Table2[[#This Row],[Gap]:[Gap]],"")</f>
        <v/>
      </c>
      <c r="C30" s="20" t="str" cm="1">
        <f t="array" ref="C30">IF(Table2[[#This Row],[Nodes]:[Nodes]]=6,Table2[[#This Row],[Gap]:[Gap]],"")</f>
        <v/>
      </c>
      <c r="D30" s="20" t="str" cm="1">
        <f t="array" ref="D30">IF(Table2[[#This Row],[Nodes]:[Nodes]]=7,Table2[[#This Row],[Gap]:[Gap]],"")</f>
        <v/>
      </c>
    </row>
    <row r="31" spans="1:4">
      <c r="A31" s="20" cm="1">
        <f t="array" ref="A31">IF(Table2[[#This Row],[Nodes]:[Nodes]]=4,Table2[[#This Row],[Gap]:[Gap]],"")</f>
        <v>0</v>
      </c>
      <c r="B31" s="20" t="str" cm="1">
        <f t="array" ref="B31">IF(Table2[[#This Row],[Nodes]:[Nodes]]=5,Table2[[#This Row],[Gap]:[Gap]],"")</f>
        <v/>
      </c>
      <c r="C31" s="20" t="str" cm="1">
        <f t="array" ref="C31">IF(Table2[[#This Row],[Nodes]:[Nodes]]=6,Table2[[#This Row],[Gap]:[Gap]],"")</f>
        <v/>
      </c>
      <c r="D31" s="20" t="str" cm="1">
        <f t="array" ref="D31">IF(Table2[[#This Row],[Nodes]:[Nodes]]=7,Table2[[#This Row],[Gap]:[Gap]],"")</f>
        <v/>
      </c>
    </row>
    <row r="32" spans="1:4">
      <c r="A32" s="20" cm="1">
        <f t="array" ref="A32">IF(Table2[[#This Row],[Nodes]:[Nodes]]=4,Table2[[#This Row],[Gap]:[Gap]],"")</f>
        <v>0</v>
      </c>
      <c r="B32" s="20" t="str" cm="1">
        <f t="array" ref="B32">IF(Table2[[#This Row],[Nodes]:[Nodes]]=5,Table2[[#This Row],[Gap]:[Gap]],"")</f>
        <v/>
      </c>
      <c r="C32" s="20" t="str" cm="1">
        <f t="array" ref="C32">IF(Table2[[#This Row],[Nodes]:[Nodes]]=6,Table2[[#This Row],[Gap]:[Gap]],"")</f>
        <v/>
      </c>
      <c r="D32" s="20" t="str" cm="1">
        <f t="array" ref="D32">IF(Table2[[#This Row],[Nodes]:[Nodes]]=7,Table2[[#This Row],[Gap]:[Gap]],"")</f>
        <v/>
      </c>
    </row>
    <row r="33" spans="1:4">
      <c r="A33" s="20" cm="1">
        <f t="array" ref="A33">IF(Table2[[#This Row],[Nodes]:[Nodes]]=4,Table2[[#This Row],[Gap]:[Gap]],"")</f>
        <v>0</v>
      </c>
      <c r="B33" s="20" t="str" cm="1">
        <f t="array" ref="B33">IF(Table2[[#This Row],[Nodes]:[Nodes]]=5,Table2[[#This Row],[Gap]:[Gap]],"")</f>
        <v/>
      </c>
      <c r="C33" s="20" t="str" cm="1">
        <f t="array" ref="C33">IF(Table2[[#This Row],[Nodes]:[Nodes]]=6,Table2[[#This Row],[Gap]:[Gap]],"")</f>
        <v/>
      </c>
      <c r="D33" s="20" t="str" cm="1">
        <f t="array" ref="D33">IF(Table2[[#This Row],[Nodes]:[Nodes]]=7,Table2[[#This Row],[Gap]:[Gap]],"")</f>
        <v/>
      </c>
    </row>
    <row r="34" spans="1:4">
      <c r="A34" s="20" cm="1">
        <f t="array" ref="A34">IF(Table2[[#This Row],[Nodes]:[Nodes]]=4,Table2[[#This Row],[Gap]:[Gap]],"")</f>
        <v>0</v>
      </c>
      <c r="B34" s="20" t="str" cm="1">
        <f t="array" ref="B34">IF(Table2[[#This Row],[Nodes]:[Nodes]]=5,Table2[[#This Row],[Gap]:[Gap]],"")</f>
        <v/>
      </c>
      <c r="C34" s="20" t="str" cm="1">
        <f t="array" ref="C34">IF(Table2[[#This Row],[Nodes]:[Nodes]]=6,Table2[[#This Row],[Gap]:[Gap]],"")</f>
        <v/>
      </c>
      <c r="D34" s="20" t="str" cm="1">
        <f t="array" ref="D34">IF(Table2[[#This Row],[Nodes]:[Nodes]]=7,Table2[[#This Row],[Gap]:[Gap]],"")</f>
        <v/>
      </c>
    </row>
    <row r="35" spans="1:4">
      <c r="A35" s="20" cm="1">
        <f t="array" ref="A35">IF(Table2[[#This Row],[Nodes]:[Nodes]]=4,Table2[[#This Row],[Gap]:[Gap]],"")</f>
        <v>0</v>
      </c>
      <c r="B35" s="20" t="str" cm="1">
        <f t="array" ref="B35">IF(Table2[[#This Row],[Nodes]:[Nodes]]=5,Table2[[#This Row],[Gap]:[Gap]],"")</f>
        <v/>
      </c>
      <c r="C35" s="20" t="str" cm="1">
        <f t="array" ref="C35">IF(Table2[[#This Row],[Nodes]:[Nodes]]=6,Table2[[#This Row],[Gap]:[Gap]],"")</f>
        <v/>
      </c>
      <c r="D35" s="20" t="str" cm="1">
        <f t="array" ref="D35">IF(Table2[[#This Row],[Nodes]:[Nodes]]=7,Table2[[#This Row],[Gap]:[Gap]],"")</f>
        <v/>
      </c>
    </row>
    <row r="36" spans="1:4">
      <c r="A36" s="20" cm="1">
        <f t="array" ref="A36">IF(Table2[[#This Row],[Nodes]:[Nodes]]=4,Table2[[#This Row],[Gap]:[Gap]],"")</f>
        <v>0</v>
      </c>
      <c r="B36" s="20" t="str" cm="1">
        <f t="array" ref="B36">IF(Table2[[#This Row],[Nodes]:[Nodes]]=5,Table2[[#This Row],[Gap]:[Gap]],"")</f>
        <v/>
      </c>
      <c r="C36" s="20" t="str" cm="1">
        <f t="array" ref="C36">IF(Table2[[#This Row],[Nodes]:[Nodes]]=6,Table2[[#This Row],[Gap]:[Gap]],"")</f>
        <v/>
      </c>
      <c r="D36" s="20" t="str" cm="1">
        <f t="array" ref="D36">IF(Table2[[#This Row],[Nodes]:[Nodes]]=7,Table2[[#This Row],[Gap]:[Gap]],"")</f>
        <v/>
      </c>
    </row>
    <row r="37" spans="1:4">
      <c r="A37" s="20" cm="1">
        <f t="array" ref="A37">IF(Table2[[#This Row],[Nodes]:[Nodes]]=4,Table2[[#This Row],[Gap]:[Gap]],"")</f>
        <v>0</v>
      </c>
      <c r="B37" s="20" t="str" cm="1">
        <f t="array" ref="B37">IF(Table2[[#This Row],[Nodes]:[Nodes]]=5,Table2[[#This Row],[Gap]:[Gap]],"")</f>
        <v/>
      </c>
      <c r="C37" s="20" t="str" cm="1">
        <f t="array" ref="C37">IF(Table2[[#This Row],[Nodes]:[Nodes]]=6,Table2[[#This Row],[Gap]:[Gap]],"")</f>
        <v/>
      </c>
      <c r="D37" s="20" t="str" cm="1">
        <f t="array" ref="D37">IF(Table2[[#This Row],[Nodes]:[Nodes]]=7,Table2[[#This Row],[Gap]:[Gap]],"")</f>
        <v/>
      </c>
    </row>
    <row r="38" spans="1:4">
      <c r="A38" s="20" cm="1">
        <f t="array" ref="A38">IF(Table2[[#This Row],[Nodes]:[Nodes]]=4,Table2[[#This Row],[Gap]:[Gap]],"")</f>
        <v>0</v>
      </c>
      <c r="B38" s="20" t="str" cm="1">
        <f t="array" ref="B38">IF(Table2[[#This Row],[Nodes]:[Nodes]]=5,Table2[[#This Row],[Gap]:[Gap]],"")</f>
        <v/>
      </c>
      <c r="C38" s="20" t="str" cm="1">
        <f t="array" ref="C38">IF(Table2[[#This Row],[Nodes]:[Nodes]]=6,Table2[[#This Row],[Gap]:[Gap]],"")</f>
        <v/>
      </c>
      <c r="D38" s="20" t="str" cm="1">
        <f t="array" ref="D38">IF(Table2[[#This Row],[Nodes]:[Nodes]]=7,Table2[[#This Row],[Gap]:[Gap]],"")</f>
        <v/>
      </c>
    </row>
    <row r="39" spans="1:4">
      <c r="A39" s="20" cm="1">
        <f t="array" ref="A39">IF(Table2[[#This Row],[Nodes]:[Nodes]]=4,Table2[[#This Row],[Gap]:[Gap]],"")</f>
        <v>0</v>
      </c>
      <c r="B39" s="20" t="str" cm="1">
        <f t="array" ref="B39">IF(Table2[[#This Row],[Nodes]:[Nodes]]=5,Table2[[#This Row],[Gap]:[Gap]],"")</f>
        <v/>
      </c>
      <c r="C39" s="20" t="str" cm="1">
        <f t="array" ref="C39">IF(Table2[[#This Row],[Nodes]:[Nodes]]=6,Table2[[#This Row],[Gap]:[Gap]],"")</f>
        <v/>
      </c>
      <c r="D39" s="20" t="str" cm="1">
        <f t="array" ref="D39">IF(Table2[[#This Row],[Nodes]:[Nodes]]=7,Table2[[#This Row],[Gap]:[Gap]],"")</f>
        <v/>
      </c>
    </row>
    <row r="40" spans="1:4">
      <c r="A40" s="20" cm="1">
        <f t="array" ref="A40">IF(Table2[[#This Row],[Nodes]:[Nodes]]=4,Table2[[#This Row],[Gap]:[Gap]],"")</f>
        <v>0</v>
      </c>
      <c r="B40" s="20" t="str" cm="1">
        <f t="array" ref="B40">IF(Table2[[#This Row],[Nodes]:[Nodes]]=5,Table2[[#This Row],[Gap]:[Gap]],"")</f>
        <v/>
      </c>
      <c r="C40" s="20" t="str" cm="1">
        <f t="array" ref="C40">IF(Table2[[#This Row],[Nodes]:[Nodes]]=6,Table2[[#This Row],[Gap]:[Gap]],"")</f>
        <v/>
      </c>
      <c r="D40" s="20" t="str" cm="1">
        <f t="array" ref="D40">IF(Table2[[#This Row],[Nodes]:[Nodes]]=7,Table2[[#This Row],[Gap]:[Gap]],"")</f>
        <v/>
      </c>
    </row>
    <row r="41" spans="1:4">
      <c r="A41" s="20" cm="1">
        <f t="array" ref="A41">IF(Table2[[#This Row],[Nodes]:[Nodes]]=4,Table2[[#This Row],[Gap]:[Gap]],"")</f>
        <v>0</v>
      </c>
      <c r="B41" s="20" t="str" cm="1">
        <f t="array" ref="B41">IF(Table2[[#This Row],[Nodes]:[Nodes]]=5,Table2[[#This Row],[Gap]:[Gap]],"")</f>
        <v/>
      </c>
      <c r="C41" s="20" t="str" cm="1">
        <f t="array" ref="C41">IF(Table2[[#This Row],[Nodes]:[Nodes]]=6,Table2[[#This Row],[Gap]:[Gap]],"")</f>
        <v/>
      </c>
      <c r="D41" s="20" t="str" cm="1">
        <f t="array" ref="D41">IF(Table2[[#This Row],[Nodes]:[Nodes]]=7,Table2[[#This Row],[Gap]:[Gap]],"")</f>
        <v/>
      </c>
    </row>
    <row r="42" spans="1:4">
      <c r="A42" s="20" cm="1">
        <f t="array" ref="A42">IF(Table2[[#This Row],[Nodes]:[Nodes]]=4,Table2[[#This Row],[Gap]:[Gap]],"")</f>
        <v>0</v>
      </c>
      <c r="B42" s="20" t="str" cm="1">
        <f t="array" ref="B42">IF(Table2[[#This Row],[Nodes]:[Nodes]]=5,Table2[[#This Row],[Gap]:[Gap]],"")</f>
        <v/>
      </c>
      <c r="C42" s="20" t="str" cm="1">
        <f t="array" ref="C42">IF(Table2[[#This Row],[Nodes]:[Nodes]]=6,Table2[[#This Row],[Gap]:[Gap]],"")</f>
        <v/>
      </c>
      <c r="D42" s="20" t="str" cm="1">
        <f t="array" ref="D42">IF(Table2[[#This Row],[Nodes]:[Nodes]]=7,Table2[[#This Row],[Gap]:[Gap]],"")</f>
        <v/>
      </c>
    </row>
    <row r="43" spans="1:4">
      <c r="A43" s="20" cm="1">
        <f t="array" ref="A43">IF(Table2[[#This Row],[Nodes]:[Nodes]]=4,Table2[[#This Row],[Gap]:[Gap]],"")</f>
        <v>0</v>
      </c>
      <c r="B43" s="20" t="str" cm="1">
        <f t="array" ref="B43">IF(Table2[[#This Row],[Nodes]:[Nodes]]=5,Table2[[#This Row],[Gap]:[Gap]],"")</f>
        <v/>
      </c>
      <c r="C43" s="20" t="str" cm="1">
        <f t="array" ref="C43">IF(Table2[[#This Row],[Nodes]:[Nodes]]=6,Table2[[#This Row],[Gap]:[Gap]],"")</f>
        <v/>
      </c>
      <c r="D43" s="20" t="str" cm="1">
        <f t="array" ref="D43">IF(Table2[[#This Row],[Nodes]:[Nodes]]=7,Table2[[#This Row],[Gap]:[Gap]],"")</f>
        <v/>
      </c>
    </row>
    <row r="44" spans="1:4">
      <c r="A44" s="20" cm="1">
        <f t="array" ref="A44">IF(Table2[[#This Row],[Nodes]:[Nodes]]=4,Table2[[#This Row],[Gap]:[Gap]],"")</f>
        <v>0</v>
      </c>
      <c r="B44" s="20" t="str" cm="1">
        <f t="array" ref="B44">IF(Table2[[#This Row],[Nodes]:[Nodes]]=5,Table2[[#This Row],[Gap]:[Gap]],"")</f>
        <v/>
      </c>
      <c r="C44" s="20" t="str" cm="1">
        <f t="array" ref="C44">IF(Table2[[#This Row],[Nodes]:[Nodes]]=6,Table2[[#This Row],[Gap]:[Gap]],"")</f>
        <v/>
      </c>
      <c r="D44" s="20" t="str" cm="1">
        <f t="array" ref="D44">IF(Table2[[#This Row],[Nodes]:[Nodes]]=7,Table2[[#This Row],[Gap]:[Gap]],"")</f>
        <v/>
      </c>
    </row>
    <row r="45" spans="1:4">
      <c r="A45" s="20" cm="1">
        <f t="array" ref="A45">IF(Table2[[#This Row],[Nodes]:[Nodes]]=4,Table2[[#This Row],[Gap]:[Gap]],"")</f>
        <v>0</v>
      </c>
      <c r="B45" s="20" t="str" cm="1">
        <f t="array" ref="B45">IF(Table2[[#This Row],[Nodes]:[Nodes]]=5,Table2[[#This Row],[Gap]:[Gap]],"")</f>
        <v/>
      </c>
      <c r="C45" s="20" t="str" cm="1">
        <f t="array" ref="C45">IF(Table2[[#This Row],[Nodes]:[Nodes]]=6,Table2[[#This Row],[Gap]:[Gap]],"")</f>
        <v/>
      </c>
      <c r="D45" s="20" t="str" cm="1">
        <f t="array" ref="D45">IF(Table2[[#This Row],[Nodes]:[Nodes]]=7,Table2[[#This Row],[Gap]:[Gap]],"")</f>
        <v/>
      </c>
    </row>
    <row r="46" spans="1:4">
      <c r="A46" s="20" cm="1">
        <f t="array" ref="A46">IF(Table2[[#This Row],[Nodes]:[Nodes]]=4,Table2[[#This Row],[Gap]:[Gap]],"")</f>
        <v>0</v>
      </c>
      <c r="B46" s="20" t="str" cm="1">
        <f t="array" ref="B46">IF(Table2[[#This Row],[Nodes]:[Nodes]]=5,Table2[[#This Row],[Gap]:[Gap]],"")</f>
        <v/>
      </c>
      <c r="C46" s="20" t="str" cm="1">
        <f t="array" ref="C46">IF(Table2[[#This Row],[Nodes]:[Nodes]]=6,Table2[[#This Row],[Gap]:[Gap]],"")</f>
        <v/>
      </c>
      <c r="D46" s="20" t="str" cm="1">
        <f t="array" ref="D46">IF(Table2[[#This Row],[Nodes]:[Nodes]]=7,Table2[[#This Row],[Gap]:[Gap]],"")</f>
        <v/>
      </c>
    </row>
    <row r="47" spans="1:4">
      <c r="A47" s="20" cm="1">
        <f t="array" ref="A47">IF(Table2[[#This Row],[Nodes]:[Nodes]]=4,Table2[[#This Row],[Gap]:[Gap]],"")</f>
        <v>0</v>
      </c>
      <c r="B47" s="20" t="str" cm="1">
        <f t="array" ref="B47">IF(Table2[[#This Row],[Nodes]:[Nodes]]=5,Table2[[#This Row],[Gap]:[Gap]],"")</f>
        <v/>
      </c>
      <c r="C47" s="20" t="str" cm="1">
        <f t="array" ref="C47">IF(Table2[[#This Row],[Nodes]:[Nodes]]=6,Table2[[#This Row],[Gap]:[Gap]],"")</f>
        <v/>
      </c>
      <c r="D47" s="20" t="str" cm="1">
        <f t="array" ref="D47">IF(Table2[[#This Row],[Nodes]:[Nodes]]=7,Table2[[#This Row],[Gap]:[Gap]],"")</f>
        <v/>
      </c>
    </row>
    <row r="48" spans="1:4">
      <c r="A48" s="20" cm="1">
        <f t="array" ref="A48">IF(Table2[[#This Row],[Nodes]:[Nodes]]=4,Table2[[#This Row],[Gap]:[Gap]],"")</f>
        <v>0</v>
      </c>
      <c r="B48" s="20" t="str" cm="1">
        <f t="array" ref="B48">IF(Table2[[#This Row],[Nodes]:[Nodes]]=5,Table2[[#This Row],[Gap]:[Gap]],"")</f>
        <v/>
      </c>
      <c r="C48" s="20" t="str" cm="1">
        <f t="array" ref="C48">IF(Table2[[#This Row],[Nodes]:[Nodes]]=6,Table2[[#This Row],[Gap]:[Gap]],"")</f>
        <v/>
      </c>
      <c r="D48" s="20" t="str" cm="1">
        <f t="array" ref="D48">IF(Table2[[#This Row],[Nodes]:[Nodes]]=7,Table2[[#This Row],[Gap]:[Gap]],"")</f>
        <v/>
      </c>
    </row>
    <row r="49" spans="1:4">
      <c r="A49" s="20" cm="1">
        <f t="array" ref="A49">IF(Table2[[#This Row],[Nodes]:[Nodes]]=4,Table2[[#This Row],[Gap]:[Gap]],"")</f>
        <v>0</v>
      </c>
      <c r="B49" s="20" t="str" cm="1">
        <f t="array" ref="B49">IF(Table2[[#This Row],[Nodes]:[Nodes]]=5,Table2[[#This Row],[Gap]:[Gap]],"")</f>
        <v/>
      </c>
      <c r="C49" s="20" t="str" cm="1">
        <f t="array" ref="C49">IF(Table2[[#This Row],[Nodes]:[Nodes]]=6,Table2[[#This Row],[Gap]:[Gap]],"")</f>
        <v/>
      </c>
      <c r="D49" s="20" t="str" cm="1">
        <f t="array" ref="D49">IF(Table2[[#This Row],[Nodes]:[Nodes]]=7,Table2[[#This Row],[Gap]:[Gap]],"")</f>
        <v/>
      </c>
    </row>
    <row r="50" spans="1:4">
      <c r="A50" s="20" cm="1">
        <f t="array" ref="A50">IF(Table2[[#This Row],[Nodes]:[Nodes]]=4,Table2[[#This Row],[Gap]:[Gap]],"")</f>
        <v>0</v>
      </c>
      <c r="B50" s="20" t="str" cm="1">
        <f t="array" ref="B50">IF(Table2[[#This Row],[Nodes]:[Nodes]]=5,Table2[[#This Row],[Gap]:[Gap]],"")</f>
        <v/>
      </c>
      <c r="C50" s="20" t="str" cm="1">
        <f t="array" ref="C50">IF(Table2[[#This Row],[Nodes]:[Nodes]]=6,Table2[[#This Row],[Gap]:[Gap]],"")</f>
        <v/>
      </c>
      <c r="D50" s="20" t="str" cm="1">
        <f t="array" ref="D50">IF(Table2[[#This Row],[Nodes]:[Nodes]]=7,Table2[[#This Row],[Gap]:[Gap]],"")</f>
        <v/>
      </c>
    </row>
    <row r="51" spans="1:4">
      <c r="A51" s="20" cm="1">
        <f t="array" ref="A51">IF(Table2[[#This Row],[Nodes]:[Nodes]]=4,Table2[[#This Row],[Gap]:[Gap]],"")</f>
        <v>0</v>
      </c>
      <c r="B51" s="20" t="str" cm="1">
        <f t="array" ref="B51">IF(Table2[[#This Row],[Nodes]:[Nodes]]=5,Table2[[#This Row],[Gap]:[Gap]],"")</f>
        <v/>
      </c>
      <c r="C51" s="20" t="str" cm="1">
        <f t="array" ref="C51">IF(Table2[[#This Row],[Nodes]:[Nodes]]=6,Table2[[#This Row],[Gap]:[Gap]],"")</f>
        <v/>
      </c>
      <c r="D51" s="20" t="str" cm="1">
        <f t="array" ref="D51">IF(Table2[[#This Row],[Nodes]:[Nodes]]=7,Table2[[#This Row],[Gap]:[Gap]],"")</f>
        <v/>
      </c>
    </row>
    <row r="52" spans="1:4">
      <c r="A52" s="20" cm="1">
        <f t="array" ref="A52">IF(Table2[[#This Row],[Nodes]:[Nodes]]=4,Table2[[#This Row],[Gap]:[Gap]],"")</f>
        <v>0</v>
      </c>
      <c r="B52" s="20" t="str" cm="1">
        <f t="array" ref="B52">IF(Table2[[#This Row],[Nodes]:[Nodes]]=5,Table2[[#This Row],[Gap]:[Gap]],"")</f>
        <v/>
      </c>
      <c r="C52" s="20" t="str" cm="1">
        <f t="array" ref="C52">IF(Table2[[#This Row],[Nodes]:[Nodes]]=6,Table2[[#This Row],[Gap]:[Gap]],"")</f>
        <v/>
      </c>
      <c r="D52" s="20" t="str" cm="1">
        <f t="array" ref="D52">IF(Table2[[#This Row],[Nodes]:[Nodes]]=7,Table2[[#This Row],[Gap]:[Gap]],"")</f>
        <v/>
      </c>
    </row>
    <row r="53" spans="1:4">
      <c r="A53" s="20" cm="1">
        <f t="array" ref="A53">IF(Table2[[#This Row],[Nodes]:[Nodes]]=4,Table2[[#This Row],[Gap]:[Gap]],"")</f>
        <v>0</v>
      </c>
      <c r="B53" s="20" t="str" cm="1">
        <f t="array" ref="B53">IF(Table2[[#This Row],[Nodes]:[Nodes]]=5,Table2[[#This Row],[Gap]:[Gap]],"")</f>
        <v/>
      </c>
      <c r="C53" s="20" t="str" cm="1">
        <f t="array" ref="C53">IF(Table2[[#This Row],[Nodes]:[Nodes]]=6,Table2[[#This Row],[Gap]:[Gap]],"")</f>
        <v/>
      </c>
      <c r="D53" s="20" t="str" cm="1">
        <f t="array" ref="D53">IF(Table2[[#This Row],[Nodes]:[Nodes]]=7,Table2[[#This Row],[Gap]:[Gap]],"")</f>
        <v/>
      </c>
    </row>
    <row r="54" spans="1:4">
      <c r="A54" s="20" cm="1">
        <f t="array" ref="A54">IF(Table2[[#This Row],[Nodes]:[Nodes]]=4,Table2[[#This Row],[Gap]:[Gap]],"")</f>
        <v>0</v>
      </c>
      <c r="B54" s="20" t="str" cm="1">
        <f t="array" ref="B54">IF(Table2[[#This Row],[Nodes]:[Nodes]]=5,Table2[[#This Row],[Gap]:[Gap]],"")</f>
        <v/>
      </c>
      <c r="C54" s="20" t="str" cm="1">
        <f t="array" ref="C54">IF(Table2[[#This Row],[Nodes]:[Nodes]]=6,Table2[[#This Row],[Gap]:[Gap]],"")</f>
        <v/>
      </c>
      <c r="D54" s="20" t="str" cm="1">
        <f t="array" ref="D54">IF(Table2[[#This Row],[Nodes]:[Nodes]]=7,Table2[[#This Row],[Gap]:[Gap]],"")</f>
        <v/>
      </c>
    </row>
    <row r="55" spans="1:4">
      <c r="A55" s="20" cm="1">
        <f t="array" ref="A55">IF(Table2[[#This Row],[Nodes]:[Nodes]]=4,Table2[[#This Row],[Gap]:[Gap]],"")</f>
        <v>0</v>
      </c>
      <c r="B55" s="20" t="str" cm="1">
        <f t="array" ref="B55">IF(Table2[[#This Row],[Nodes]:[Nodes]]=5,Table2[[#This Row],[Gap]:[Gap]],"")</f>
        <v/>
      </c>
      <c r="C55" s="20" t="str" cm="1">
        <f t="array" ref="C55">IF(Table2[[#This Row],[Nodes]:[Nodes]]=6,Table2[[#This Row],[Gap]:[Gap]],"")</f>
        <v/>
      </c>
      <c r="D55" s="20" t="str" cm="1">
        <f t="array" ref="D55">IF(Table2[[#This Row],[Nodes]:[Nodes]]=7,Table2[[#This Row],[Gap]:[Gap]],"")</f>
        <v/>
      </c>
    </row>
    <row r="56" spans="1:4">
      <c r="A56" s="20" cm="1">
        <f t="array" ref="A56">IF(Table2[[#This Row],[Nodes]:[Nodes]]=4,Table2[[#This Row],[Gap]:[Gap]],"")</f>
        <v>0</v>
      </c>
      <c r="B56" s="20" t="str" cm="1">
        <f t="array" ref="B56">IF(Table2[[#This Row],[Nodes]:[Nodes]]=5,Table2[[#This Row],[Gap]:[Gap]],"")</f>
        <v/>
      </c>
      <c r="C56" s="20" t="str" cm="1">
        <f t="array" ref="C56">IF(Table2[[#This Row],[Nodes]:[Nodes]]=6,Table2[[#This Row],[Gap]:[Gap]],"")</f>
        <v/>
      </c>
      <c r="D56" s="20" t="str" cm="1">
        <f t="array" ref="D56">IF(Table2[[#This Row],[Nodes]:[Nodes]]=7,Table2[[#This Row],[Gap]:[Gap]],"")</f>
        <v/>
      </c>
    </row>
    <row r="57" spans="1:4">
      <c r="A57" s="20" cm="1">
        <f t="array" ref="A57">IF(Table2[[#This Row],[Nodes]:[Nodes]]=4,Table2[[#This Row],[Gap]:[Gap]],"")</f>
        <v>0</v>
      </c>
      <c r="B57" s="20" t="str" cm="1">
        <f t="array" ref="B57">IF(Table2[[#This Row],[Nodes]:[Nodes]]=5,Table2[[#This Row],[Gap]:[Gap]],"")</f>
        <v/>
      </c>
      <c r="C57" s="20" t="str" cm="1">
        <f t="array" ref="C57">IF(Table2[[#This Row],[Nodes]:[Nodes]]=6,Table2[[#This Row],[Gap]:[Gap]],"")</f>
        <v/>
      </c>
      <c r="D57" s="20" t="str" cm="1">
        <f t="array" ref="D57">IF(Table2[[#This Row],[Nodes]:[Nodes]]=7,Table2[[#This Row],[Gap]:[Gap]],"")</f>
        <v/>
      </c>
    </row>
    <row r="58" spans="1:4">
      <c r="A58" s="20" cm="1">
        <f t="array" ref="A58">IF(Table2[[#This Row],[Nodes]:[Nodes]]=4,Table2[[#This Row],[Gap]:[Gap]],"")</f>
        <v>0</v>
      </c>
      <c r="B58" s="20" t="str" cm="1">
        <f t="array" ref="B58">IF(Table2[[#This Row],[Nodes]:[Nodes]]=5,Table2[[#This Row],[Gap]:[Gap]],"")</f>
        <v/>
      </c>
      <c r="C58" s="20" t="str" cm="1">
        <f t="array" ref="C58">IF(Table2[[#This Row],[Nodes]:[Nodes]]=6,Table2[[#This Row],[Gap]:[Gap]],"")</f>
        <v/>
      </c>
      <c r="D58" s="20" t="str" cm="1">
        <f t="array" ref="D58">IF(Table2[[#This Row],[Nodes]:[Nodes]]=7,Table2[[#This Row],[Gap]:[Gap]],"")</f>
        <v/>
      </c>
    </row>
    <row r="59" spans="1:4">
      <c r="A59" s="20" cm="1">
        <f t="array" ref="A59">IF(Table2[[#This Row],[Nodes]:[Nodes]]=4,Table2[[#This Row],[Gap]:[Gap]],"")</f>
        <v>0</v>
      </c>
      <c r="B59" s="20" t="str" cm="1">
        <f t="array" ref="B59">IF(Table2[[#This Row],[Nodes]:[Nodes]]=5,Table2[[#This Row],[Gap]:[Gap]],"")</f>
        <v/>
      </c>
      <c r="C59" s="20" t="str" cm="1">
        <f t="array" ref="C59">IF(Table2[[#This Row],[Nodes]:[Nodes]]=6,Table2[[#This Row],[Gap]:[Gap]],"")</f>
        <v/>
      </c>
      <c r="D59" s="20" t="str" cm="1">
        <f t="array" ref="D59">IF(Table2[[#This Row],[Nodes]:[Nodes]]=7,Table2[[#This Row],[Gap]:[Gap]],"")</f>
        <v/>
      </c>
    </row>
    <row r="60" spans="1:4">
      <c r="A60" s="20" cm="1">
        <f t="array" ref="A60">IF(Table2[[#This Row],[Nodes]:[Nodes]]=4,Table2[[#This Row],[Gap]:[Gap]],"")</f>
        <v>0</v>
      </c>
      <c r="B60" s="20" t="str" cm="1">
        <f t="array" ref="B60">IF(Table2[[#This Row],[Nodes]:[Nodes]]=5,Table2[[#This Row],[Gap]:[Gap]],"")</f>
        <v/>
      </c>
      <c r="C60" s="20" t="str" cm="1">
        <f t="array" ref="C60">IF(Table2[[#This Row],[Nodes]:[Nodes]]=6,Table2[[#This Row],[Gap]:[Gap]],"")</f>
        <v/>
      </c>
      <c r="D60" s="20" t="str" cm="1">
        <f t="array" ref="D60">IF(Table2[[#This Row],[Nodes]:[Nodes]]=7,Table2[[#This Row],[Gap]:[Gap]],"")</f>
        <v/>
      </c>
    </row>
    <row r="61" spans="1:4">
      <c r="A61" s="20" cm="1">
        <f t="array" ref="A61">IF(Table2[[#This Row],[Nodes]:[Nodes]]=4,Table2[[#This Row],[Gap]:[Gap]],"")</f>
        <v>0</v>
      </c>
      <c r="B61" s="20" t="str" cm="1">
        <f t="array" ref="B61">IF(Table2[[#This Row],[Nodes]:[Nodes]]=5,Table2[[#This Row],[Gap]:[Gap]],"")</f>
        <v/>
      </c>
      <c r="C61" s="20" t="str" cm="1">
        <f t="array" ref="C61">IF(Table2[[#This Row],[Nodes]:[Nodes]]=6,Table2[[#This Row],[Gap]:[Gap]],"")</f>
        <v/>
      </c>
      <c r="D61" s="20" t="str" cm="1">
        <f t="array" ref="D61">IF(Table2[[#This Row],[Nodes]:[Nodes]]=7,Table2[[#This Row],[Gap]:[Gap]],"")</f>
        <v/>
      </c>
    </row>
    <row r="62" spans="1:4">
      <c r="A62" s="20" cm="1">
        <f t="array" ref="A62">IF(Table2[[#This Row],[Nodes]:[Nodes]]=4,Table2[[#This Row],[Gap]:[Gap]],"")</f>
        <v>0</v>
      </c>
      <c r="B62" s="20" t="str" cm="1">
        <f t="array" ref="B62">IF(Table2[[#This Row],[Nodes]:[Nodes]]=5,Table2[[#This Row],[Gap]:[Gap]],"")</f>
        <v/>
      </c>
      <c r="C62" s="20" t="str" cm="1">
        <f t="array" ref="C62">IF(Table2[[#This Row],[Nodes]:[Nodes]]=6,Table2[[#This Row],[Gap]:[Gap]],"")</f>
        <v/>
      </c>
      <c r="D62" s="20" t="str" cm="1">
        <f t="array" ref="D62">IF(Table2[[#This Row],[Nodes]:[Nodes]]=7,Table2[[#This Row],[Gap]:[Gap]],"")</f>
        <v/>
      </c>
    </row>
    <row r="63" spans="1:4">
      <c r="A63" s="20" cm="1">
        <f t="array" ref="A63">IF(Table2[[#This Row],[Nodes]:[Nodes]]=4,Table2[[#This Row],[Gap]:[Gap]],"")</f>
        <v>0</v>
      </c>
      <c r="B63" s="20" t="str" cm="1">
        <f t="array" ref="B63">IF(Table2[[#This Row],[Nodes]:[Nodes]]=5,Table2[[#This Row],[Gap]:[Gap]],"")</f>
        <v/>
      </c>
      <c r="C63" s="20" t="str" cm="1">
        <f t="array" ref="C63">IF(Table2[[#This Row],[Nodes]:[Nodes]]=6,Table2[[#This Row],[Gap]:[Gap]],"")</f>
        <v/>
      </c>
      <c r="D63" s="20" t="str" cm="1">
        <f t="array" ref="D63">IF(Table2[[#This Row],[Nodes]:[Nodes]]=7,Table2[[#This Row],[Gap]:[Gap]],"")</f>
        <v/>
      </c>
    </row>
    <row r="64" spans="1:4">
      <c r="A64" s="20" cm="1">
        <f t="array" ref="A64">IF(Table2[[#This Row],[Nodes]:[Nodes]]=4,Table2[[#This Row],[Gap]:[Gap]],"")</f>
        <v>0</v>
      </c>
      <c r="B64" s="20" t="str" cm="1">
        <f t="array" ref="B64">IF(Table2[[#This Row],[Nodes]:[Nodes]]=5,Table2[[#This Row],[Gap]:[Gap]],"")</f>
        <v/>
      </c>
      <c r="C64" s="20" t="str" cm="1">
        <f t="array" ref="C64">IF(Table2[[#This Row],[Nodes]:[Nodes]]=6,Table2[[#This Row],[Gap]:[Gap]],"")</f>
        <v/>
      </c>
      <c r="D64" s="20" t="str" cm="1">
        <f t="array" ref="D64">IF(Table2[[#This Row],[Nodes]:[Nodes]]=7,Table2[[#This Row],[Gap]:[Gap]],"")</f>
        <v/>
      </c>
    </row>
    <row r="65" spans="1:4">
      <c r="A65" s="20" cm="1">
        <f t="array" ref="A65">IF(Table2[[#This Row],[Nodes]:[Nodes]]=4,Table2[[#This Row],[Gap]:[Gap]],"")</f>
        <v>0</v>
      </c>
      <c r="B65" s="20" t="str" cm="1">
        <f t="array" ref="B65">IF(Table2[[#This Row],[Nodes]:[Nodes]]=5,Table2[[#This Row],[Gap]:[Gap]],"")</f>
        <v/>
      </c>
      <c r="C65" s="20" t="str" cm="1">
        <f t="array" ref="C65">IF(Table2[[#This Row],[Nodes]:[Nodes]]=6,Table2[[#This Row],[Gap]:[Gap]],"")</f>
        <v/>
      </c>
      <c r="D65" s="20" t="str" cm="1">
        <f t="array" ref="D65">IF(Table2[[#This Row],[Nodes]:[Nodes]]=7,Table2[[#This Row],[Gap]:[Gap]],"")</f>
        <v/>
      </c>
    </row>
    <row r="66" spans="1:4">
      <c r="A66" s="20" cm="1">
        <f t="array" ref="A66">IF(Table2[[#This Row],[Nodes]:[Nodes]]=4,Table2[[#This Row],[Gap]:[Gap]],"")</f>
        <v>0</v>
      </c>
      <c r="B66" s="20" t="str" cm="1">
        <f t="array" ref="B66">IF(Table2[[#This Row],[Nodes]:[Nodes]]=5,Table2[[#This Row],[Gap]:[Gap]],"")</f>
        <v/>
      </c>
      <c r="C66" s="20" t="str" cm="1">
        <f t="array" ref="C66">IF(Table2[[#This Row],[Nodes]:[Nodes]]=6,Table2[[#This Row],[Gap]:[Gap]],"")</f>
        <v/>
      </c>
      <c r="D66" s="20" t="str" cm="1">
        <f t="array" ref="D66">IF(Table2[[#This Row],[Nodes]:[Nodes]]=7,Table2[[#This Row],[Gap]:[Gap]],"")</f>
        <v/>
      </c>
    </row>
    <row r="67" spans="1:4">
      <c r="A67" s="20" cm="1">
        <f t="array" ref="A67">IF(Table2[[#This Row],[Nodes]:[Nodes]]=4,Table2[[#This Row],[Gap]:[Gap]],"")</f>
        <v>0</v>
      </c>
      <c r="B67" s="20" t="str" cm="1">
        <f t="array" ref="B67">IF(Table2[[#This Row],[Nodes]:[Nodes]]=5,Table2[[#This Row],[Gap]:[Gap]],"")</f>
        <v/>
      </c>
      <c r="C67" s="20" t="str" cm="1">
        <f t="array" ref="C67">IF(Table2[[#This Row],[Nodes]:[Nodes]]=6,Table2[[#This Row],[Gap]:[Gap]],"")</f>
        <v/>
      </c>
      <c r="D67" s="20" t="str" cm="1">
        <f t="array" ref="D67">IF(Table2[[#This Row],[Nodes]:[Nodes]]=7,Table2[[#This Row],[Gap]:[Gap]],"")</f>
        <v/>
      </c>
    </row>
    <row r="68" spans="1:4">
      <c r="A68" s="20" cm="1">
        <f t="array" ref="A68">IF(Table2[[#This Row],[Nodes]:[Nodes]]=4,Table2[[#This Row],[Gap]:[Gap]],"")</f>
        <v>0</v>
      </c>
      <c r="B68" s="20" t="str" cm="1">
        <f t="array" ref="B68">IF(Table2[[#This Row],[Nodes]:[Nodes]]=5,Table2[[#This Row],[Gap]:[Gap]],"")</f>
        <v/>
      </c>
      <c r="C68" s="20" t="str" cm="1">
        <f t="array" ref="C68">IF(Table2[[#This Row],[Nodes]:[Nodes]]=6,Table2[[#This Row],[Gap]:[Gap]],"")</f>
        <v/>
      </c>
      <c r="D68" s="20" t="str" cm="1">
        <f t="array" ref="D68">IF(Table2[[#This Row],[Nodes]:[Nodes]]=7,Table2[[#This Row],[Gap]:[Gap]],"")</f>
        <v/>
      </c>
    </row>
    <row r="69" spans="1:4">
      <c r="A69" s="20" cm="1">
        <f t="array" ref="A69">IF(Table2[[#This Row],[Nodes]:[Nodes]]=4,Table2[[#This Row],[Gap]:[Gap]],"")</f>
        <v>0</v>
      </c>
      <c r="B69" s="20" t="str" cm="1">
        <f t="array" ref="B69">IF(Table2[[#This Row],[Nodes]:[Nodes]]=5,Table2[[#This Row],[Gap]:[Gap]],"")</f>
        <v/>
      </c>
      <c r="C69" s="20" t="str" cm="1">
        <f t="array" ref="C69">IF(Table2[[#This Row],[Nodes]:[Nodes]]=6,Table2[[#This Row],[Gap]:[Gap]],"")</f>
        <v/>
      </c>
      <c r="D69" s="20" t="str" cm="1">
        <f t="array" ref="D69">IF(Table2[[#This Row],[Nodes]:[Nodes]]=7,Table2[[#This Row],[Gap]:[Gap]],"")</f>
        <v/>
      </c>
    </row>
    <row r="70" spans="1:4">
      <c r="A70" s="20" cm="1">
        <f t="array" ref="A70">IF(Table2[[#This Row],[Nodes]:[Nodes]]=4,Table2[[#This Row],[Gap]:[Gap]],"")</f>
        <v>0</v>
      </c>
      <c r="B70" s="20" t="str" cm="1">
        <f t="array" ref="B70">IF(Table2[[#This Row],[Nodes]:[Nodes]]=5,Table2[[#This Row],[Gap]:[Gap]],"")</f>
        <v/>
      </c>
      <c r="C70" s="20" t="str" cm="1">
        <f t="array" ref="C70">IF(Table2[[#This Row],[Nodes]:[Nodes]]=6,Table2[[#This Row],[Gap]:[Gap]],"")</f>
        <v/>
      </c>
      <c r="D70" s="20" t="str" cm="1">
        <f t="array" ref="D70">IF(Table2[[#This Row],[Nodes]:[Nodes]]=7,Table2[[#This Row],[Gap]:[Gap]],"")</f>
        <v/>
      </c>
    </row>
    <row r="71" spans="1:4">
      <c r="A71" s="20" cm="1">
        <f t="array" ref="A71">IF(Table2[[#This Row],[Nodes]:[Nodes]]=4,Table2[[#This Row],[Gap]:[Gap]],"")</f>
        <v>0</v>
      </c>
      <c r="B71" s="20" t="str" cm="1">
        <f t="array" ref="B71">IF(Table2[[#This Row],[Nodes]:[Nodes]]=5,Table2[[#This Row],[Gap]:[Gap]],"")</f>
        <v/>
      </c>
      <c r="C71" s="20" t="str" cm="1">
        <f t="array" ref="C71">IF(Table2[[#This Row],[Nodes]:[Nodes]]=6,Table2[[#This Row],[Gap]:[Gap]],"")</f>
        <v/>
      </c>
      <c r="D71" s="20" t="str" cm="1">
        <f t="array" ref="D71">IF(Table2[[#This Row],[Nodes]:[Nodes]]=7,Table2[[#This Row],[Gap]:[Gap]],"")</f>
        <v/>
      </c>
    </row>
    <row r="72" spans="1:4">
      <c r="A72" s="20" cm="1">
        <f t="array" ref="A72">IF(Table2[[#This Row],[Nodes]:[Nodes]]=4,Table2[[#This Row],[Gap]:[Gap]],"")</f>
        <v>0</v>
      </c>
      <c r="B72" s="20" t="str" cm="1">
        <f t="array" ref="B72">IF(Table2[[#This Row],[Nodes]:[Nodes]]=5,Table2[[#This Row],[Gap]:[Gap]],"")</f>
        <v/>
      </c>
      <c r="C72" s="20" t="str" cm="1">
        <f t="array" ref="C72">IF(Table2[[#This Row],[Nodes]:[Nodes]]=6,Table2[[#This Row],[Gap]:[Gap]],"")</f>
        <v/>
      </c>
      <c r="D72" s="20" t="str" cm="1">
        <f t="array" ref="D72">IF(Table2[[#This Row],[Nodes]:[Nodes]]=7,Table2[[#This Row],[Gap]:[Gap]],"")</f>
        <v/>
      </c>
    </row>
    <row r="73" spans="1:4">
      <c r="A73" s="20" cm="1">
        <f t="array" ref="A73">IF(Table2[[#This Row],[Nodes]:[Nodes]]=4,Table2[[#This Row],[Gap]:[Gap]],"")</f>
        <v>0</v>
      </c>
      <c r="B73" s="20" t="str" cm="1">
        <f t="array" ref="B73">IF(Table2[[#This Row],[Nodes]:[Nodes]]=5,Table2[[#This Row],[Gap]:[Gap]],"")</f>
        <v/>
      </c>
      <c r="C73" s="20" t="str" cm="1">
        <f t="array" ref="C73">IF(Table2[[#This Row],[Nodes]:[Nodes]]=6,Table2[[#This Row],[Gap]:[Gap]],"")</f>
        <v/>
      </c>
      <c r="D73" s="20" t="str" cm="1">
        <f t="array" ref="D73">IF(Table2[[#This Row],[Nodes]:[Nodes]]=7,Table2[[#This Row],[Gap]:[Gap]],"")</f>
        <v/>
      </c>
    </row>
    <row r="74" spans="1:4">
      <c r="A74" s="20" cm="1">
        <f t="array" ref="A74">IF(Table2[[#This Row],[Nodes]:[Nodes]]=4,Table2[[#This Row],[Gap]:[Gap]],"")</f>
        <v>0</v>
      </c>
      <c r="B74" s="20" t="str" cm="1">
        <f t="array" ref="B74">IF(Table2[[#This Row],[Nodes]:[Nodes]]=5,Table2[[#This Row],[Gap]:[Gap]],"")</f>
        <v/>
      </c>
      <c r="C74" s="20" t="str" cm="1">
        <f t="array" ref="C74">IF(Table2[[#This Row],[Nodes]:[Nodes]]=6,Table2[[#This Row],[Gap]:[Gap]],"")</f>
        <v/>
      </c>
      <c r="D74" s="20" t="str" cm="1">
        <f t="array" ref="D74">IF(Table2[[#This Row],[Nodes]:[Nodes]]=7,Table2[[#This Row],[Gap]:[Gap]],"")</f>
        <v/>
      </c>
    </row>
    <row r="75" spans="1:4">
      <c r="A75" s="20" cm="1">
        <f t="array" ref="A75">IF(Table2[[#This Row],[Nodes]:[Nodes]]=4,Table2[[#This Row],[Gap]:[Gap]],"")</f>
        <v>0</v>
      </c>
      <c r="B75" s="20" t="str" cm="1">
        <f t="array" ref="B75">IF(Table2[[#This Row],[Nodes]:[Nodes]]=5,Table2[[#This Row],[Gap]:[Gap]],"")</f>
        <v/>
      </c>
      <c r="C75" s="20" t="str" cm="1">
        <f t="array" ref="C75">IF(Table2[[#This Row],[Nodes]:[Nodes]]=6,Table2[[#This Row],[Gap]:[Gap]],"")</f>
        <v/>
      </c>
      <c r="D75" s="20" t="str" cm="1">
        <f t="array" ref="D75">IF(Table2[[#This Row],[Nodes]:[Nodes]]=7,Table2[[#This Row],[Gap]:[Gap]],"")</f>
        <v/>
      </c>
    </row>
    <row r="76" spans="1:4">
      <c r="A76" s="20" cm="1">
        <f t="array" ref="A76">IF(Table2[[#This Row],[Nodes]:[Nodes]]=4,Table2[[#This Row],[Gap]:[Gap]],"")</f>
        <v>0</v>
      </c>
      <c r="B76" s="20" t="str" cm="1">
        <f t="array" ref="B76">IF(Table2[[#This Row],[Nodes]:[Nodes]]=5,Table2[[#This Row],[Gap]:[Gap]],"")</f>
        <v/>
      </c>
      <c r="C76" s="20" t="str" cm="1">
        <f t="array" ref="C76">IF(Table2[[#This Row],[Nodes]:[Nodes]]=6,Table2[[#This Row],[Gap]:[Gap]],"")</f>
        <v/>
      </c>
      <c r="D76" s="20" t="str" cm="1">
        <f t="array" ref="D76">IF(Table2[[#This Row],[Nodes]:[Nodes]]=7,Table2[[#This Row],[Gap]:[Gap]],"")</f>
        <v/>
      </c>
    </row>
    <row r="77" spans="1:4">
      <c r="A77" s="20" cm="1">
        <f t="array" ref="A77">IF(Table2[[#This Row],[Nodes]:[Nodes]]=4,Table2[[#This Row],[Gap]:[Gap]],"")</f>
        <v>0</v>
      </c>
      <c r="B77" s="20" t="str" cm="1">
        <f t="array" ref="B77">IF(Table2[[#This Row],[Nodes]:[Nodes]]=5,Table2[[#This Row],[Gap]:[Gap]],"")</f>
        <v/>
      </c>
      <c r="C77" s="20" t="str" cm="1">
        <f t="array" ref="C77">IF(Table2[[#This Row],[Nodes]:[Nodes]]=6,Table2[[#This Row],[Gap]:[Gap]],"")</f>
        <v/>
      </c>
      <c r="D77" s="20" t="str" cm="1">
        <f t="array" ref="D77">IF(Table2[[#This Row],[Nodes]:[Nodes]]=7,Table2[[#This Row],[Gap]:[Gap]],"")</f>
        <v/>
      </c>
    </row>
    <row r="78" spans="1:4">
      <c r="A78" s="20" cm="1">
        <f t="array" ref="A78">IF(Table2[[#This Row],[Nodes]:[Nodes]]=4,Table2[[#This Row],[Gap]:[Gap]],"")</f>
        <v>0</v>
      </c>
      <c r="B78" s="20" t="str" cm="1">
        <f t="array" ref="B78">IF(Table2[[#This Row],[Nodes]:[Nodes]]=5,Table2[[#This Row],[Gap]:[Gap]],"")</f>
        <v/>
      </c>
      <c r="C78" s="20" t="str" cm="1">
        <f t="array" ref="C78">IF(Table2[[#This Row],[Nodes]:[Nodes]]=6,Table2[[#This Row],[Gap]:[Gap]],"")</f>
        <v/>
      </c>
      <c r="D78" s="20" t="str" cm="1">
        <f t="array" ref="D78">IF(Table2[[#This Row],[Nodes]:[Nodes]]=7,Table2[[#This Row],[Gap]:[Gap]],"")</f>
        <v/>
      </c>
    </row>
    <row r="79" spans="1:4">
      <c r="A79" s="20" cm="1">
        <f t="array" ref="A79">IF(Table2[[#This Row],[Nodes]:[Nodes]]=4,Table2[[#This Row],[Gap]:[Gap]],"")</f>
        <v>0</v>
      </c>
      <c r="B79" s="20" t="str" cm="1">
        <f t="array" ref="B79">IF(Table2[[#This Row],[Nodes]:[Nodes]]=5,Table2[[#This Row],[Gap]:[Gap]],"")</f>
        <v/>
      </c>
      <c r="C79" s="20" t="str" cm="1">
        <f t="array" ref="C79">IF(Table2[[#This Row],[Nodes]:[Nodes]]=6,Table2[[#This Row],[Gap]:[Gap]],"")</f>
        <v/>
      </c>
      <c r="D79" s="20" t="str" cm="1">
        <f t="array" ref="D79">IF(Table2[[#This Row],[Nodes]:[Nodes]]=7,Table2[[#This Row],[Gap]:[Gap]],"")</f>
        <v/>
      </c>
    </row>
    <row r="80" spans="1:4">
      <c r="A80" s="20" cm="1">
        <f t="array" ref="A80">IF(Table2[[#This Row],[Nodes]:[Nodes]]=4,Table2[[#This Row],[Gap]:[Gap]],"")</f>
        <v>0</v>
      </c>
      <c r="B80" s="20" t="str" cm="1">
        <f t="array" ref="B80">IF(Table2[[#This Row],[Nodes]:[Nodes]]=5,Table2[[#This Row],[Gap]:[Gap]],"")</f>
        <v/>
      </c>
      <c r="C80" s="20" t="str" cm="1">
        <f t="array" ref="C80">IF(Table2[[#This Row],[Nodes]:[Nodes]]=6,Table2[[#This Row],[Gap]:[Gap]],"")</f>
        <v/>
      </c>
      <c r="D80" s="20" t="str" cm="1">
        <f t="array" ref="D80">IF(Table2[[#This Row],[Nodes]:[Nodes]]=7,Table2[[#This Row],[Gap]:[Gap]],"")</f>
        <v/>
      </c>
    </row>
    <row r="81" spans="1:4">
      <c r="A81" s="20" cm="1">
        <f t="array" ref="A81">IF(Table2[[#This Row],[Nodes]:[Nodes]]=4,Table2[[#This Row],[Gap]:[Gap]],"")</f>
        <v>0</v>
      </c>
      <c r="B81" s="20" t="str" cm="1">
        <f t="array" ref="B81">IF(Table2[[#This Row],[Nodes]:[Nodes]]=5,Table2[[#This Row],[Gap]:[Gap]],"")</f>
        <v/>
      </c>
      <c r="C81" s="20" t="str" cm="1">
        <f t="array" ref="C81">IF(Table2[[#This Row],[Nodes]:[Nodes]]=6,Table2[[#This Row],[Gap]:[Gap]],"")</f>
        <v/>
      </c>
      <c r="D81" s="20" t="str" cm="1">
        <f t="array" ref="D81">IF(Table2[[#This Row],[Nodes]:[Nodes]]=7,Table2[[#This Row],[Gap]:[Gap]],"")</f>
        <v/>
      </c>
    </row>
    <row r="82" spans="1:4">
      <c r="A82" s="20" cm="1">
        <f t="array" ref="A82">IF(Table2[[#This Row],[Nodes]:[Nodes]]=4,Table2[[#This Row],[Gap]:[Gap]],"")</f>
        <v>0</v>
      </c>
      <c r="B82" s="20" t="str" cm="1">
        <f t="array" ref="B82">IF(Table2[[#This Row],[Nodes]:[Nodes]]=5,Table2[[#This Row],[Gap]:[Gap]],"")</f>
        <v/>
      </c>
      <c r="C82" s="20" t="str" cm="1">
        <f t="array" ref="C82">IF(Table2[[#This Row],[Nodes]:[Nodes]]=6,Table2[[#This Row],[Gap]:[Gap]],"")</f>
        <v/>
      </c>
      <c r="D82" s="20" t="str" cm="1">
        <f t="array" ref="D82">IF(Table2[[#This Row],[Nodes]:[Nodes]]=7,Table2[[#This Row],[Gap]:[Gap]],"")</f>
        <v/>
      </c>
    </row>
    <row r="83" spans="1:4">
      <c r="A83" s="20" cm="1">
        <f t="array" ref="A83">IF(Table2[[#This Row],[Nodes]:[Nodes]]=4,Table2[[#This Row],[Gap]:[Gap]],"")</f>
        <v>0</v>
      </c>
      <c r="B83" s="20" t="str" cm="1">
        <f t="array" ref="B83">IF(Table2[[#This Row],[Nodes]:[Nodes]]=5,Table2[[#This Row],[Gap]:[Gap]],"")</f>
        <v/>
      </c>
      <c r="C83" s="20" t="str" cm="1">
        <f t="array" ref="C83">IF(Table2[[#This Row],[Nodes]:[Nodes]]=6,Table2[[#This Row],[Gap]:[Gap]],"")</f>
        <v/>
      </c>
      <c r="D83" s="20" t="str" cm="1">
        <f t="array" ref="D83">IF(Table2[[#This Row],[Nodes]:[Nodes]]=7,Table2[[#This Row],[Gap]:[Gap]],"")</f>
        <v/>
      </c>
    </row>
    <row r="84" spans="1:4">
      <c r="A84" s="20" cm="1">
        <f t="array" ref="A84">IF(Table2[[#This Row],[Nodes]:[Nodes]]=4,Table2[[#This Row],[Gap]:[Gap]],"")</f>
        <v>0</v>
      </c>
      <c r="B84" s="20" t="str" cm="1">
        <f t="array" ref="B84">IF(Table2[[#This Row],[Nodes]:[Nodes]]=5,Table2[[#This Row],[Gap]:[Gap]],"")</f>
        <v/>
      </c>
      <c r="C84" s="20" t="str" cm="1">
        <f t="array" ref="C84">IF(Table2[[#This Row],[Nodes]:[Nodes]]=6,Table2[[#This Row],[Gap]:[Gap]],"")</f>
        <v/>
      </c>
      <c r="D84" s="20" t="str" cm="1">
        <f t="array" ref="D84">IF(Table2[[#This Row],[Nodes]:[Nodes]]=7,Table2[[#This Row],[Gap]:[Gap]],"")</f>
        <v/>
      </c>
    </row>
    <row r="85" spans="1:4">
      <c r="A85" s="20" cm="1">
        <f t="array" ref="A85">IF(Table2[[#This Row],[Nodes]:[Nodes]]=4,Table2[[#This Row],[Gap]:[Gap]],"")</f>
        <v>0</v>
      </c>
      <c r="B85" s="20" t="str" cm="1">
        <f t="array" ref="B85">IF(Table2[[#This Row],[Nodes]:[Nodes]]=5,Table2[[#This Row],[Gap]:[Gap]],"")</f>
        <v/>
      </c>
      <c r="C85" s="20" t="str" cm="1">
        <f t="array" ref="C85">IF(Table2[[#This Row],[Nodes]:[Nodes]]=6,Table2[[#This Row],[Gap]:[Gap]],"")</f>
        <v/>
      </c>
      <c r="D85" s="20" t="str" cm="1">
        <f t="array" ref="D85">IF(Table2[[#This Row],[Nodes]:[Nodes]]=7,Table2[[#This Row],[Gap]:[Gap]],"")</f>
        <v/>
      </c>
    </row>
    <row r="86" spans="1:4">
      <c r="A86" s="20" cm="1">
        <f t="array" ref="A86">IF(Table2[[#This Row],[Nodes]:[Nodes]]=4,Table2[[#This Row],[Gap]:[Gap]],"")</f>
        <v>0</v>
      </c>
      <c r="B86" s="20" t="str" cm="1">
        <f t="array" ref="B86">IF(Table2[[#This Row],[Nodes]:[Nodes]]=5,Table2[[#This Row],[Gap]:[Gap]],"")</f>
        <v/>
      </c>
      <c r="C86" s="20" t="str" cm="1">
        <f t="array" ref="C86">IF(Table2[[#This Row],[Nodes]:[Nodes]]=6,Table2[[#This Row],[Gap]:[Gap]],"")</f>
        <v/>
      </c>
      <c r="D86" s="20" t="str" cm="1">
        <f t="array" ref="D86">IF(Table2[[#This Row],[Nodes]:[Nodes]]=7,Table2[[#This Row],[Gap]:[Gap]],"")</f>
        <v/>
      </c>
    </row>
    <row r="87" spans="1:4">
      <c r="A87" s="20" cm="1">
        <f t="array" ref="A87">IF(Table2[[#This Row],[Nodes]:[Nodes]]=4,Table2[[#This Row],[Gap]:[Gap]],"")</f>
        <v>0</v>
      </c>
      <c r="B87" s="20" t="str" cm="1">
        <f t="array" ref="B87">IF(Table2[[#This Row],[Nodes]:[Nodes]]=5,Table2[[#This Row],[Gap]:[Gap]],"")</f>
        <v/>
      </c>
      <c r="C87" s="20" t="str" cm="1">
        <f t="array" ref="C87">IF(Table2[[#This Row],[Nodes]:[Nodes]]=6,Table2[[#This Row],[Gap]:[Gap]],"")</f>
        <v/>
      </c>
      <c r="D87" s="20" t="str" cm="1">
        <f t="array" ref="D87">IF(Table2[[#This Row],[Nodes]:[Nodes]]=7,Table2[[#This Row],[Gap]:[Gap]],"")</f>
        <v/>
      </c>
    </row>
    <row r="88" spans="1:4">
      <c r="A88" s="20" cm="1">
        <f t="array" ref="A88">IF(Table2[[#This Row],[Nodes]:[Nodes]]=4,Table2[[#This Row],[Gap]:[Gap]],"")</f>
        <v>0</v>
      </c>
      <c r="B88" s="20" t="str" cm="1">
        <f t="array" ref="B88">IF(Table2[[#This Row],[Nodes]:[Nodes]]=5,Table2[[#This Row],[Gap]:[Gap]],"")</f>
        <v/>
      </c>
      <c r="C88" s="20" t="str" cm="1">
        <f t="array" ref="C88">IF(Table2[[#This Row],[Nodes]:[Nodes]]=6,Table2[[#This Row],[Gap]:[Gap]],"")</f>
        <v/>
      </c>
      <c r="D88" s="20" t="str" cm="1">
        <f t="array" ref="D88">IF(Table2[[#This Row],[Nodes]:[Nodes]]=7,Table2[[#This Row],[Gap]:[Gap]],"")</f>
        <v/>
      </c>
    </row>
    <row r="89" spans="1:4">
      <c r="A89" s="20" cm="1">
        <f t="array" ref="A89">IF(Table2[[#This Row],[Nodes]:[Nodes]]=4,Table2[[#This Row],[Gap]:[Gap]],"")</f>
        <v>0</v>
      </c>
      <c r="B89" s="20" t="str" cm="1">
        <f t="array" ref="B89">IF(Table2[[#This Row],[Nodes]:[Nodes]]=5,Table2[[#This Row],[Gap]:[Gap]],"")</f>
        <v/>
      </c>
      <c r="C89" s="20" t="str" cm="1">
        <f t="array" ref="C89">IF(Table2[[#This Row],[Nodes]:[Nodes]]=6,Table2[[#This Row],[Gap]:[Gap]],"")</f>
        <v/>
      </c>
      <c r="D89" s="20" t="str" cm="1">
        <f t="array" ref="D89">IF(Table2[[#This Row],[Nodes]:[Nodes]]=7,Table2[[#This Row],[Gap]:[Gap]],"")</f>
        <v/>
      </c>
    </row>
    <row r="90" spans="1:4">
      <c r="A90" s="20" cm="1">
        <f t="array" ref="A90">IF(Table2[[#This Row],[Nodes]:[Nodes]]=4,Table2[[#This Row],[Gap]:[Gap]],"")</f>
        <v>0</v>
      </c>
      <c r="B90" s="20" t="str" cm="1">
        <f t="array" ref="B90">IF(Table2[[#This Row],[Nodes]:[Nodes]]=5,Table2[[#This Row],[Gap]:[Gap]],"")</f>
        <v/>
      </c>
      <c r="C90" s="20" t="str" cm="1">
        <f t="array" ref="C90">IF(Table2[[#This Row],[Nodes]:[Nodes]]=6,Table2[[#This Row],[Gap]:[Gap]],"")</f>
        <v/>
      </c>
      <c r="D90" s="20" t="str" cm="1">
        <f t="array" ref="D90">IF(Table2[[#This Row],[Nodes]:[Nodes]]=7,Table2[[#This Row],[Gap]:[Gap]],"")</f>
        <v/>
      </c>
    </row>
    <row r="91" spans="1:4">
      <c r="A91" s="20" cm="1">
        <f t="array" ref="A91">IF(Table2[[#This Row],[Nodes]:[Nodes]]=4,Table2[[#This Row],[Gap]:[Gap]],"")</f>
        <v>0</v>
      </c>
      <c r="B91" s="20" t="str" cm="1">
        <f t="array" ref="B91">IF(Table2[[#This Row],[Nodes]:[Nodes]]=5,Table2[[#This Row],[Gap]:[Gap]],"")</f>
        <v/>
      </c>
      <c r="C91" s="20" t="str" cm="1">
        <f t="array" ref="C91">IF(Table2[[#This Row],[Nodes]:[Nodes]]=6,Table2[[#This Row],[Gap]:[Gap]],"")</f>
        <v/>
      </c>
      <c r="D91" s="20" t="str" cm="1">
        <f t="array" ref="D91">IF(Table2[[#This Row],[Nodes]:[Nodes]]=7,Table2[[#This Row],[Gap]:[Gap]],"")</f>
        <v/>
      </c>
    </row>
    <row r="92" spans="1:4">
      <c r="A92" s="20" cm="1">
        <f t="array" ref="A92">IF(Table2[[#This Row],[Nodes]:[Nodes]]=4,Table2[[#This Row],[Gap]:[Gap]],"")</f>
        <v>0</v>
      </c>
      <c r="B92" s="20" t="str" cm="1">
        <f t="array" ref="B92">IF(Table2[[#This Row],[Nodes]:[Nodes]]=5,Table2[[#This Row],[Gap]:[Gap]],"")</f>
        <v/>
      </c>
      <c r="C92" s="20" t="str" cm="1">
        <f t="array" ref="C92">IF(Table2[[#This Row],[Nodes]:[Nodes]]=6,Table2[[#This Row],[Gap]:[Gap]],"")</f>
        <v/>
      </c>
      <c r="D92" s="20" t="str" cm="1">
        <f t="array" ref="D92">IF(Table2[[#This Row],[Nodes]:[Nodes]]=7,Table2[[#This Row],[Gap]:[Gap]],"")</f>
        <v/>
      </c>
    </row>
    <row r="93" spans="1:4">
      <c r="A93" s="20" cm="1">
        <f t="array" ref="A93">IF(Table2[[#This Row],[Nodes]:[Nodes]]=4,Table2[[#This Row],[Gap]:[Gap]],"")</f>
        <v>0</v>
      </c>
      <c r="B93" s="20" t="str" cm="1">
        <f t="array" ref="B93">IF(Table2[[#This Row],[Nodes]:[Nodes]]=5,Table2[[#This Row],[Gap]:[Gap]],"")</f>
        <v/>
      </c>
      <c r="C93" s="20" t="str" cm="1">
        <f t="array" ref="C93">IF(Table2[[#This Row],[Nodes]:[Nodes]]=6,Table2[[#This Row],[Gap]:[Gap]],"")</f>
        <v/>
      </c>
      <c r="D93" s="20" t="str" cm="1">
        <f t="array" ref="D93">IF(Table2[[#This Row],[Nodes]:[Nodes]]=7,Table2[[#This Row],[Gap]:[Gap]],"")</f>
        <v/>
      </c>
    </row>
    <row r="94" spans="1:4">
      <c r="A94" s="20" cm="1">
        <f t="array" ref="A94">IF(Table2[[#This Row],[Nodes]:[Nodes]]=4,Table2[[#This Row],[Gap]:[Gap]],"")</f>
        <v>0</v>
      </c>
      <c r="B94" s="20" t="str" cm="1">
        <f t="array" ref="B94">IF(Table2[[#This Row],[Nodes]:[Nodes]]=5,Table2[[#This Row],[Gap]:[Gap]],"")</f>
        <v/>
      </c>
      <c r="C94" s="20" t="str" cm="1">
        <f t="array" ref="C94">IF(Table2[[#This Row],[Nodes]:[Nodes]]=6,Table2[[#This Row],[Gap]:[Gap]],"")</f>
        <v/>
      </c>
      <c r="D94" s="20" t="str" cm="1">
        <f t="array" ref="D94">IF(Table2[[#This Row],[Nodes]:[Nodes]]=7,Table2[[#This Row],[Gap]:[Gap]],"")</f>
        <v/>
      </c>
    </row>
    <row r="95" spans="1:4">
      <c r="A95" s="20" cm="1">
        <f t="array" ref="A95">IF(Table2[[#This Row],[Nodes]:[Nodes]]=4,Table2[[#This Row],[Gap]:[Gap]],"")</f>
        <v>0</v>
      </c>
      <c r="B95" s="20" t="str" cm="1">
        <f t="array" ref="B95">IF(Table2[[#This Row],[Nodes]:[Nodes]]=5,Table2[[#This Row],[Gap]:[Gap]],"")</f>
        <v/>
      </c>
      <c r="C95" s="20" t="str" cm="1">
        <f t="array" ref="C95">IF(Table2[[#This Row],[Nodes]:[Nodes]]=6,Table2[[#This Row],[Gap]:[Gap]],"")</f>
        <v/>
      </c>
      <c r="D95" s="20" t="str" cm="1">
        <f t="array" ref="D95">IF(Table2[[#This Row],[Nodes]:[Nodes]]=7,Table2[[#This Row],[Gap]:[Gap]],"")</f>
        <v/>
      </c>
    </row>
    <row r="96" spans="1:4">
      <c r="A96" s="20" cm="1">
        <f t="array" ref="A96">IF(Table2[[#This Row],[Nodes]:[Nodes]]=4,Table2[[#This Row],[Gap]:[Gap]],"")</f>
        <v>0</v>
      </c>
      <c r="B96" s="20" t="str" cm="1">
        <f t="array" ref="B96">IF(Table2[[#This Row],[Nodes]:[Nodes]]=5,Table2[[#This Row],[Gap]:[Gap]],"")</f>
        <v/>
      </c>
      <c r="C96" s="20" t="str" cm="1">
        <f t="array" ref="C96">IF(Table2[[#This Row],[Nodes]:[Nodes]]=6,Table2[[#This Row],[Gap]:[Gap]],"")</f>
        <v/>
      </c>
      <c r="D96" s="20" t="str" cm="1">
        <f t="array" ref="D96">IF(Table2[[#This Row],[Nodes]:[Nodes]]=7,Table2[[#This Row],[Gap]:[Gap]],"")</f>
        <v/>
      </c>
    </row>
    <row r="97" spans="1:4">
      <c r="A97" s="20" cm="1">
        <f t="array" ref="A97">IF(Table2[[#This Row],[Nodes]:[Nodes]]=4,Table2[[#This Row],[Gap]:[Gap]],"")</f>
        <v>0</v>
      </c>
      <c r="B97" s="20" t="str" cm="1">
        <f t="array" ref="B97">IF(Table2[[#This Row],[Nodes]:[Nodes]]=5,Table2[[#This Row],[Gap]:[Gap]],"")</f>
        <v/>
      </c>
      <c r="C97" s="20" t="str" cm="1">
        <f t="array" ref="C97">IF(Table2[[#This Row],[Nodes]:[Nodes]]=6,Table2[[#This Row],[Gap]:[Gap]],"")</f>
        <v/>
      </c>
      <c r="D97" s="20" t="str" cm="1">
        <f t="array" ref="D97">IF(Table2[[#This Row],[Nodes]:[Nodes]]=7,Table2[[#This Row],[Gap]:[Gap]],"")</f>
        <v/>
      </c>
    </row>
    <row r="98" spans="1:4">
      <c r="A98" s="20" cm="1">
        <f t="array" ref="A98">IF(Table2[[#This Row],[Nodes]:[Nodes]]=4,Table2[[#This Row],[Gap]:[Gap]],"")</f>
        <v>0</v>
      </c>
      <c r="B98" s="20" t="str" cm="1">
        <f t="array" ref="B98">IF(Table2[[#This Row],[Nodes]:[Nodes]]=5,Table2[[#This Row],[Gap]:[Gap]],"")</f>
        <v/>
      </c>
      <c r="C98" s="20" t="str" cm="1">
        <f t="array" ref="C98">IF(Table2[[#This Row],[Nodes]:[Nodes]]=6,Table2[[#This Row],[Gap]:[Gap]],"")</f>
        <v/>
      </c>
      <c r="D98" s="20" t="str" cm="1">
        <f t="array" ref="D98">IF(Table2[[#This Row],[Nodes]:[Nodes]]=7,Table2[[#This Row],[Gap]:[Gap]],"")</f>
        <v/>
      </c>
    </row>
    <row r="99" spans="1:4">
      <c r="A99" s="20" cm="1">
        <f t="array" ref="A99">IF(Table2[[#This Row],[Nodes]:[Nodes]]=4,Table2[[#This Row],[Gap]:[Gap]],"")</f>
        <v>0</v>
      </c>
      <c r="B99" s="20" t="str" cm="1">
        <f t="array" ref="B99">IF(Table2[[#This Row],[Nodes]:[Nodes]]=5,Table2[[#This Row],[Gap]:[Gap]],"")</f>
        <v/>
      </c>
      <c r="C99" s="20" t="str" cm="1">
        <f t="array" ref="C99">IF(Table2[[#This Row],[Nodes]:[Nodes]]=6,Table2[[#This Row],[Gap]:[Gap]],"")</f>
        <v/>
      </c>
      <c r="D99" s="20" t="str" cm="1">
        <f t="array" ref="D99">IF(Table2[[#This Row],[Nodes]:[Nodes]]=7,Table2[[#This Row],[Gap]:[Gap]],"")</f>
        <v/>
      </c>
    </row>
    <row r="100" spans="1:4">
      <c r="A100" s="20" cm="1">
        <f t="array" ref="A100">IF(Table2[[#This Row],[Nodes]:[Nodes]]=4,Table2[[#This Row],[Gap]:[Gap]],"")</f>
        <v>0</v>
      </c>
      <c r="B100" s="20" t="str" cm="1">
        <f t="array" ref="B100">IF(Table2[[#This Row],[Nodes]:[Nodes]]=5,Table2[[#This Row],[Gap]:[Gap]],"")</f>
        <v/>
      </c>
      <c r="C100" s="20" t="str" cm="1">
        <f t="array" ref="C100">IF(Table2[[#This Row],[Nodes]:[Nodes]]=6,Table2[[#This Row],[Gap]:[Gap]],"")</f>
        <v/>
      </c>
      <c r="D100" s="20" t="str" cm="1">
        <f t="array" ref="D100">IF(Table2[[#This Row],[Nodes]:[Nodes]]=7,Table2[[#This Row],[Gap]:[Gap]],"")</f>
        <v/>
      </c>
    </row>
    <row r="101" spans="1:4">
      <c r="A101" s="20" cm="1">
        <f t="array" ref="A101">IF(Table2[[#This Row],[Nodes]:[Nodes]]=4,Table2[[#This Row],[Gap]:[Gap]],"")</f>
        <v>0</v>
      </c>
      <c r="B101" s="20" t="str" cm="1">
        <f t="array" ref="B101">IF(Table2[[#This Row],[Nodes]:[Nodes]]=5,Table2[[#This Row],[Gap]:[Gap]],"")</f>
        <v/>
      </c>
      <c r="C101" s="20" t="str" cm="1">
        <f t="array" ref="C101">IF(Table2[[#This Row],[Nodes]:[Nodes]]=6,Table2[[#This Row],[Gap]:[Gap]],"")</f>
        <v/>
      </c>
      <c r="D101" s="20" t="str" cm="1">
        <f t="array" ref="D101">IF(Table2[[#This Row],[Nodes]:[Nodes]]=7,Table2[[#This Row],[Gap]:[Gap]],"")</f>
        <v/>
      </c>
    </row>
    <row r="102" spans="1:4">
      <c r="A102" s="20" cm="1">
        <f t="array" ref="A102">IF(Table2[[#This Row],[Nodes]:[Nodes]]=4,Table2[[#This Row],[Gap]:[Gap]],"")</f>
        <v>0</v>
      </c>
      <c r="B102" s="20" t="str" cm="1">
        <f t="array" ref="B102">IF(Table2[[#This Row],[Nodes]:[Nodes]]=5,Table2[[#This Row],[Gap]:[Gap]],"")</f>
        <v/>
      </c>
      <c r="C102" s="20" t="str" cm="1">
        <f t="array" ref="C102">IF(Table2[[#This Row],[Nodes]:[Nodes]]=6,Table2[[#This Row],[Gap]:[Gap]],"")</f>
        <v/>
      </c>
      <c r="D102" s="20" t="str" cm="1">
        <f t="array" ref="D102">IF(Table2[[#This Row],[Nodes]:[Nodes]]=7,Table2[[#This Row],[Gap]:[Gap]],"")</f>
        <v/>
      </c>
    </row>
    <row r="103" spans="1:4">
      <c r="A103" s="20" cm="1">
        <f t="array" ref="A103">IF(Table2[[#This Row],[Nodes]:[Nodes]]=4,Table2[[#This Row],[Gap]:[Gap]],"")</f>
        <v>0</v>
      </c>
      <c r="B103" s="20" t="str" cm="1">
        <f t="array" ref="B103">IF(Table2[[#This Row],[Nodes]:[Nodes]]=5,Table2[[#This Row],[Gap]:[Gap]],"")</f>
        <v/>
      </c>
      <c r="C103" s="20" t="str" cm="1">
        <f t="array" ref="C103">IF(Table2[[#This Row],[Nodes]:[Nodes]]=6,Table2[[#This Row],[Gap]:[Gap]],"")</f>
        <v/>
      </c>
      <c r="D103" s="20" t="str" cm="1">
        <f t="array" ref="D103">IF(Table2[[#This Row],[Nodes]:[Nodes]]=7,Table2[[#This Row],[Gap]:[Gap]],"")</f>
        <v/>
      </c>
    </row>
    <row r="104" spans="1:4">
      <c r="A104" s="20" cm="1">
        <f t="array" ref="A104">IF(Table2[[#This Row],[Nodes]:[Nodes]]=4,Table2[[#This Row],[Gap]:[Gap]],"")</f>
        <v>0</v>
      </c>
      <c r="B104" s="20" t="str" cm="1">
        <f t="array" ref="B104">IF(Table2[[#This Row],[Nodes]:[Nodes]]=5,Table2[[#This Row],[Gap]:[Gap]],"")</f>
        <v/>
      </c>
      <c r="C104" s="20" t="str" cm="1">
        <f t="array" ref="C104">IF(Table2[[#This Row],[Nodes]:[Nodes]]=6,Table2[[#This Row],[Gap]:[Gap]],"")</f>
        <v/>
      </c>
      <c r="D104" s="20" t="str" cm="1">
        <f t="array" ref="D104">IF(Table2[[#This Row],[Nodes]:[Nodes]]=7,Table2[[#This Row],[Gap]:[Gap]],"")</f>
        <v/>
      </c>
    </row>
    <row r="105" spans="1:4">
      <c r="A105" s="20" cm="1">
        <f t="array" ref="A105">IF(Table2[[#This Row],[Nodes]:[Nodes]]=4,Table2[[#This Row],[Gap]:[Gap]],"")</f>
        <v>0</v>
      </c>
      <c r="B105" s="20" t="str" cm="1">
        <f t="array" ref="B105">IF(Table2[[#This Row],[Nodes]:[Nodes]]=5,Table2[[#This Row],[Gap]:[Gap]],"")</f>
        <v/>
      </c>
      <c r="C105" s="20" t="str" cm="1">
        <f t="array" ref="C105">IF(Table2[[#This Row],[Nodes]:[Nodes]]=6,Table2[[#This Row],[Gap]:[Gap]],"")</f>
        <v/>
      </c>
      <c r="D105" s="20" t="str" cm="1">
        <f t="array" ref="D105">IF(Table2[[#This Row],[Nodes]:[Nodes]]=7,Table2[[#This Row],[Gap]:[Gap]],"")</f>
        <v/>
      </c>
    </row>
    <row r="106" spans="1:4">
      <c r="A106" s="20" cm="1">
        <f t="array" ref="A106">IF(Table2[[#This Row],[Nodes]:[Nodes]]=4,Table2[[#This Row],[Gap]:[Gap]],"")</f>
        <v>0</v>
      </c>
      <c r="B106" s="20" t="str" cm="1">
        <f t="array" ref="B106">IF(Table2[[#This Row],[Nodes]:[Nodes]]=5,Table2[[#This Row],[Gap]:[Gap]],"")</f>
        <v/>
      </c>
      <c r="C106" s="20" t="str" cm="1">
        <f t="array" ref="C106">IF(Table2[[#This Row],[Nodes]:[Nodes]]=6,Table2[[#This Row],[Gap]:[Gap]],"")</f>
        <v/>
      </c>
      <c r="D106" s="20" t="str" cm="1">
        <f t="array" ref="D106">IF(Table2[[#This Row],[Nodes]:[Nodes]]=7,Table2[[#This Row],[Gap]:[Gap]],"")</f>
        <v/>
      </c>
    </row>
    <row r="107" spans="1:4">
      <c r="A107" s="20" cm="1">
        <f t="array" ref="A107">IF(Table2[[#This Row],[Nodes]:[Nodes]]=4,Table2[[#This Row],[Gap]:[Gap]],"")</f>
        <v>0</v>
      </c>
      <c r="B107" s="20" t="str" cm="1">
        <f t="array" ref="B107">IF(Table2[[#This Row],[Nodes]:[Nodes]]=5,Table2[[#This Row],[Gap]:[Gap]],"")</f>
        <v/>
      </c>
      <c r="C107" s="20" t="str" cm="1">
        <f t="array" ref="C107">IF(Table2[[#This Row],[Nodes]:[Nodes]]=6,Table2[[#This Row],[Gap]:[Gap]],"")</f>
        <v/>
      </c>
      <c r="D107" s="20" t="str" cm="1">
        <f t="array" ref="D107">IF(Table2[[#This Row],[Nodes]:[Nodes]]=7,Table2[[#This Row],[Gap]:[Gap]],"")</f>
        <v/>
      </c>
    </row>
    <row r="108" spans="1:4">
      <c r="A108" s="20" cm="1">
        <f t="array" ref="A108">IF(Table2[[#This Row],[Nodes]:[Nodes]]=4,Table2[[#This Row],[Gap]:[Gap]],"")</f>
        <v>0</v>
      </c>
      <c r="B108" s="20" t="str" cm="1">
        <f t="array" ref="B108">IF(Table2[[#This Row],[Nodes]:[Nodes]]=5,Table2[[#This Row],[Gap]:[Gap]],"")</f>
        <v/>
      </c>
      <c r="C108" s="20" t="str" cm="1">
        <f t="array" ref="C108">IF(Table2[[#This Row],[Nodes]:[Nodes]]=6,Table2[[#This Row],[Gap]:[Gap]],"")</f>
        <v/>
      </c>
      <c r="D108" s="20" t="str" cm="1">
        <f t="array" ref="D108">IF(Table2[[#This Row],[Nodes]:[Nodes]]=7,Table2[[#This Row],[Gap]:[Gap]],"")</f>
        <v/>
      </c>
    </row>
    <row r="109" spans="1:4">
      <c r="A109" s="20" cm="1">
        <f t="array" ref="A109">IF(Table2[[#This Row],[Nodes]:[Nodes]]=4,Table2[[#This Row],[Gap]:[Gap]],"")</f>
        <v>0</v>
      </c>
      <c r="B109" s="20" t="str" cm="1">
        <f t="array" ref="B109">IF(Table2[[#This Row],[Nodes]:[Nodes]]=5,Table2[[#This Row],[Gap]:[Gap]],"")</f>
        <v/>
      </c>
      <c r="C109" s="20" t="str" cm="1">
        <f t="array" ref="C109">IF(Table2[[#This Row],[Nodes]:[Nodes]]=6,Table2[[#This Row],[Gap]:[Gap]],"")</f>
        <v/>
      </c>
      <c r="D109" s="20" t="str" cm="1">
        <f t="array" ref="D109">IF(Table2[[#This Row],[Nodes]:[Nodes]]=7,Table2[[#This Row],[Gap]:[Gap]],"")</f>
        <v/>
      </c>
    </row>
    <row r="110" spans="1:4">
      <c r="A110" s="20" cm="1">
        <f t="array" ref="A110">IF(Table2[[#This Row],[Nodes]:[Nodes]]=4,Table2[[#This Row],[Gap]:[Gap]],"")</f>
        <v>0</v>
      </c>
      <c r="B110" s="20" t="str" cm="1">
        <f t="array" ref="B110">IF(Table2[[#This Row],[Nodes]:[Nodes]]=5,Table2[[#This Row],[Gap]:[Gap]],"")</f>
        <v/>
      </c>
      <c r="C110" s="20" t="str" cm="1">
        <f t="array" ref="C110">IF(Table2[[#This Row],[Nodes]:[Nodes]]=6,Table2[[#This Row],[Gap]:[Gap]],"")</f>
        <v/>
      </c>
      <c r="D110" s="20" t="str" cm="1">
        <f t="array" ref="D110">IF(Table2[[#This Row],[Nodes]:[Nodes]]=7,Table2[[#This Row],[Gap]:[Gap]],"")</f>
        <v/>
      </c>
    </row>
    <row r="111" spans="1:4">
      <c r="A111" s="20" cm="1">
        <f t="array" ref="A111">IF(Table2[[#This Row],[Nodes]:[Nodes]]=4,Table2[[#This Row],[Gap]:[Gap]],"")</f>
        <v>0</v>
      </c>
      <c r="B111" s="20" t="str" cm="1">
        <f t="array" ref="B111">IF(Table2[[#This Row],[Nodes]:[Nodes]]=5,Table2[[#This Row],[Gap]:[Gap]],"")</f>
        <v/>
      </c>
      <c r="C111" s="20" t="str" cm="1">
        <f t="array" ref="C111">IF(Table2[[#This Row],[Nodes]:[Nodes]]=6,Table2[[#This Row],[Gap]:[Gap]],"")</f>
        <v/>
      </c>
      <c r="D111" s="20" t="str" cm="1">
        <f t="array" ref="D111">IF(Table2[[#This Row],[Nodes]:[Nodes]]=7,Table2[[#This Row],[Gap]:[Gap]],"")</f>
        <v/>
      </c>
    </row>
    <row r="112" spans="1:4">
      <c r="A112" s="20" cm="1">
        <f t="array" ref="A112">IF(Table2[[#This Row],[Nodes]:[Nodes]]=4,Table2[[#This Row],[Gap]:[Gap]],"")</f>
        <v>0</v>
      </c>
      <c r="B112" s="20" t="str" cm="1">
        <f t="array" ref="B112">IF(Table2[[#This Row],[Nodes]:[Nodes]]=5,Table2[[#This Row],[Gap]:[Gap]],"")</f>
        <v/>
      </c>
      <c r="C112" s="20" t="str" cm="1">
        <f t="array" ref="C112">IF(Table2[[#This Row],[Nodes]:[Nodes]]=6,Table2[[#This Row],[Gap]:[Gap]],"")</f>
        <v/>
      </c>
      <c r="D112" s="20" t="str" cm="1">
        <f t="array" ref="D112">IF(Table2[[#This Row],[Nodes]:[Nodes]]=7,Table2[[#This Row],[Gap]:[Gap]],"")</f>
        <v/>
      </c>
    </row>
    <row r="113" spans="1:4">
      <c r="A113" s="20" cm="1">
        <f t="array" ref="A113">IF(Table2[[#This Row],[Nodes]:[Nodes]]=4,Table2[[#This Row],[Gap]:[Gap]],"")</f>
        <v>0</v>
      </c>
      <c r="B113" s="20" t="str" cm="1">
        <f t="array" ref="B113">IF(Table2[[#This Row],[Nodes]:[Nodes]]=5,Table2[[#This Row],[Gap]:[Gap]],"")</f>
        <v/>
      </c>
      <c r="C113" s="20" t="str" cm="1">
        <f t="array" ref="C113">IF(Table2[[#This Row],[Nodes]:[Nodes]]=6,Table2[[#This Row],[Gap]:[Gap]],"")</f>
        <v/>
      </c>
      <c r="D113" s="20" t="str" cm="1">
        <f t="array" ref="D113">IF(Table2[[#This Row],[Nodes]:[Nodes]]=7,Table2[[#This Row],[Gap]:[Gap]],"")</f>
        <v/>
      </c>
    </row>
    <row r="114" spans="1:4">
      <c r="A114" s="20" cm="1">
        <f t="array" ref="A114">IF(Table2[[#This Row],[Nodes]:[Nodes]]=4,Table2[[#This Row],[Gap]:[Gap]],"")</f>
        <v>0</v>
      </c>
      <c r="B114" s="20" t="str" cm="1">
        <f t="array" ref="B114">IF(Table2[[#This Row],[Nodes]:[Nodes]]=5,Table2[[#This Row],[Gap]:[Gap]],"")</f>
        <v/>
      </c>
      <c r="C114" s="20" t="str" cm="1">
        <f t="array" ref="C114">IF(Table2[[#This Row],[Nodes]:[Nodes]]=6,Table2[[#This Row],[Gap]:[Gap]],"")</f>
        <v/>
      </c>
      <c r="D114" s="20" t="str" cm="1">
        <f t="array" ref="D114">IF(Table2[[#This Row],[Nodes]:[Nodes]]=7,Table2[[#This Row],[Gap]:[Gap]],"")</f>
        <v/>
      </c>
    </row>
    <row r="115" spans="1:4">
      <c r="A115" s="20" cm="1">
        <f t="array" ref="A115">IF(Table2[[#This Row],[Nodes]:[Nodes]]=4,Table2[[#This Row],[Gap]:[Gap]],"")</f>
        <v>0</v>
      </c>
      <c r="B115" s="20" t="str" cm="1">
        <f t="array" ref="B115">IF(Table2[[#This Row],[Nodes]:[Nodes]]=5,Table2[[#This Row],[Gap]:[Gap]],"")</f>
        <v/>
      </c>
      <c r="C115" s="20" t="str" cm="1">
        <f t="array" ref="C115">IF(Table2[[#This Row],[Nodes]:[Nodes]]=6,Table2[[#This Row],[Gap]:[Gap]],"")</f>
        <v/>
      </c>
      <c r="D115" s="20" t="str" cm="1">
        <f t="array" ref="D115">IF(Table2[[#This Row],[Nodes]:[Nodes]]=7,Table2[[#This Row],[Gap]:[Gap]],"")</f>
        <v/>
      </c>
    </row>
    <row r="116" spans="1:4">
      <c r="A116" s="20" cm="1">
        <f t="array" ref="A116">IF(Table2[[#This Row],[Nodes]:[Nodes]]=4,Table2[[#This Row],[Gap]:[Gap]],"")</f>
        <v>0</v>
      </c>
      <c r="B116" s="20" t="str" cm="1">
        <f t="array" ref="B116">IF(Table2[[#This Row],[Nodes]:[Nodes]]=5,Table2[[#This Row],[Gap]:[Gap]],"")</f>
        <v/>
      </c>
      <c r="C116" s="20" t="str" cm="1">
        <f t="array" ref="C116">IF(Table2[[#This Row],[Nodes]:[Nodes]]=6,Table2[[#This Row],[Gap]:[Gap]],"")</f>
        <v/>
      </c>
      <c r="D116" s="20" t="str" cm="1">
        <f t="array" ref="D116">IF(Table2[[#This Row],[Nodes]:[Nodes]]=7,Table2[[#This Row],[Gap]:[Gap]],"")</f>
        <v/>
      </c>
    </row>
    <row r="117" spans="1:4">
      <c r="A117" s="20" cm="1">
        <f t="array" ref="A117">IF(Table2[[#This Row],[Nodes]:[Nodes]]=4,Table2[[#This Row],[Gap]:[Gap]],"")</f>
        <v>0</v>
      </c>
      <c r="B117" s="20" t="str" cm="1">
        <f t="array" ref="B117">IF(Table2[[#This Row],[Nodes]:[Nodes]]=5,Table2[[#This Row],[Gap]:[Gap]],"")</f>
        <v/>
      </c>
      <c r="C117" s="20" t="str" cm="1">
        <f t="array" ref="C117">IF(Table2[[#This Row],[Nodes]:[Nodes]]=6,Table2[[#This Row],[Gap]:[Gap]],"")</f>
        <v/>
      </c>
      <c r="D117" s="20" t="str" cm="1">
        <f t="array" ref="D117">IF(Table2[[#This Row],[Nodes]:[Nodes]]=7,Table2[[#This Row],[Gap]:[Gap]],"")</f>
        <v/>
      </c>
    </row>
    <row r="118" spans="1:4">
      <c r="A118" s="20" cm="1">
        <f t="array" ref="A118">IF(Table2[[#This Row],[Nodes]:[Nodes]]=4,Table2[[#This Row],[Gap]:[Gap]],"")</f>
        <v>0</v>
      </c>
      <c r="B118" s="20" t="str" cm="1">
        <f t="array" ref="B118">IF(Table2[[#This Row],[Nodes]:[Nodes]]=5,Table2[[#This Row],[Gap]:[Gap]],"")</f>
        <v/>
      </c>
      <c r="C118" s="20" t="str" cm="1">
        <f t="array" ref="C118">IF(Table2[[#This Row],[Nodes]:[Nodes]]=6,Table2[[#This Row],[Gap]:[Gap]],"")</f>
        <v/>
      </c>
      <c r="D118" s="20" t="str" cm="1">
        <f t="array" ref="D118">IF(Table2[[#This Row],[Nodes]:[Nodes]]=7,Table2[[#This Row],[Gap]:[Gap]],"")</f>
        <v/>
      </c>
    </row>
    <row r="119" spans="1:4">
      <c r="A119" s="20" cm="1">
        <f t="array" ref="A119">IF(Table2[[#This Row],[Nodes]:[Nodes]]=4,Table2[[#This Row],[Gap]:[Gap]],"")</f>
        <v>0</v>
      </c>
      <c r="B119" s="20" t="str" cm="1">
        <f t="array" ref="B119">IF(Table2[[#This Row],[Nodes]:[Nodes]]=5,Table2[[#This Row],[Gap]:[Gap]],"")</f>
        <v/>
      </c>
      <c r="C119" s="20" t="str" cm="1">
        <f t="array" ref="C119">IF(Table2[[#This Row],[Nodes]:[Nodes]]=6,Table2[[#This Row],[Gap]:[Gap]],"")</f>
        <v/>
      </c>
      <c r="D119" s="20" t="str" cm="1">
        <f t="array" ref="D119">IF(Table2[[#This Row],[Nodes]:[Nodes]]=7,Table2[[#This Row],[Gap]:[Gap]],"")</f>
        <v/>
      </c>
    </row>
    <row r="120" spans="1:4">
      <c r="A120" s="20" cm="1">
        <f t="array" ref="A120">IF(Table2[[#This Row],[Nodes]:[Nodes]]=4,Table2[[#This Row],[Gap]:[Gap]],"")</f>
        <v>0</v>
      </c>
      <c r="B120" s="20" t="str" cm="1">
        <f t="array" ref="B120">IF(Table2[[#This Row],[Nodes]:[Nodes]]=5,Table2[[#This Row],[Gap]:[Gap]],"")</f>
        <v/>
      </c>
      <c r="C120" s="20" t="str" cm="1">
        <f t="array" ref="C120">IF(Table2[[#This Row],[Nodes]:[Nodes]]=6,Table2[[#This Row],[Gap]:[Gap]],"")</f>
        <v/>
      </c>
      <c r="D120" s="20" t="str" cm="1">
        <f t="array" ref="D120">IF(Table2[[#This Row],[Nodes]:[Nodes]]=7,Table2[[#This Row],[Gap]:[Gap]],"")</f>
        <v/>
      </c>
    </row>
    <row r="121" spans="1:4">
      <c r="A121" s="20" cm="1">
        <f t="array" ref="A121">IF(Table2[[#This Row],[Nodes]:[Nodes]]=4,Table2[[#This Row],[Gap]:[Gap]],"")</f>
        <v>0</v>
      </c>
      <c r="B121" s="20" t="str" cm="1">
        <f t="array" ref="B121">IF(Table2[[#This Row],[Nodes]:[Nodes]]=5,Table2[[#This Row],[Gap]:[Gap]],"")</f>
        <v/>
      </c>
      <c r="C121" s="20" t="str" cm="1">
        <f t="array" ref="C121">IF(Table2[[#This Row],[Nodes]:[Nodes]]=6,Table2[[#This Row],[Gap]:[Gap]],"")</f>
        <v/>
      </c>
      <c r="D121" s="20" t="str" cm="1">
        <f t="array" ref="D121">IF(Table2[[#This Row],[Nodes]:[Nodes]]=7,Table2[[#This Row],[Gap]:[Gap]],"")</f>
        <v/>
      </c>
    </row>
    <row r="122" spans="1:4">
      <c r="A122" s="20" cm="1">
        <f t="array" ref="A122">IF(Table2[[#This Row],[Nodes]:[Nodes]]=4,Table2[[#This Row],[Gap]:[Gap]],"")</f>
        <v>0</v>
      </c>
      <c r="B122" s="20" t="str" cm="1">
        <f t="array" ref="B122">IF(Table2[[#This Row],[Nodes]:[Nodes]]=5,Table2[[#This Row],[Gap]:[Gap]],"")</f>
        <v/>
      </c>
      <c r="C122" s="20" t="str" cm="1">
        <f t="array" ref="C122">IF(Table2[[#This Row],[Nodes]:[Nodes]]=6,Table2[[#This Row],[Gap]:[Gap]],"")</f>
        <v/>
      </c>
      <c r="D122" s="20" t="str" cm="1">
        <f t="array" ref="D122">IF(Table2[[#This Row],[Nodes]:[Nodes]]=7,Table2[[#This Row],[Gap]:[Gap]],"")</f>
        <v/>
      </c>
    </row>
    <row r="123" spans="1:4">
      <c r="A123" s="20" cm="1">
        <f t="array" ref="A123">IF(Table2[[#This Row],[Nodes]:[Nodes]]=4,Table2[[#This Row],[Gap]:[Gap]],"")</f>
        <v>0</v>
      </c>
      <c r="B123" s="20" t="str" cm="1">
        <f t="array" ref="B123">IF(Table2[[#This Row],[Nodes]:[Nodes]]=5,Table2[[#This Row],[Gap]:[Gap]],"")</f>
        <v/>
      </c>
      <c r="C123" s="20" t="str" cm="1">
        <f t="array" ref="C123">IF(Table2[[#This Row],[Nodes]:[Nodes]]=6,Table2[[#This Row],[Gap]:[Gap]],"")</f>
        <v/>
      </c>
      <c r="D123" s="20" t="str" cm="1">
        <f t="array" ref="D123">IF(Table2[[#This Row],[Nodes]:[Nodes]]=7,Table2[[#This Row],[Gap]:[Gap]],"")</f>
        <v/>
      </c>
    </row>
    <row r="124" spans="1:4">
      <c r="A124" s="20" cm="1">
        <f t="array" ref="A124">IF(Table2[[#This Row],[Nodes]:[Nodes]]=4,Table2[[#This Row],[Gap]:[Gap]],"")</f>
        <v>0</v>
      </c>
      <c r="B124" s="20" t="str" cm="1">
        <f t="array" ref="B124">IF(Table2[[#This Row],[Nodes]:[Nodes]]=5,Table2[[#This Row],[Gap]:[Gap]],"")</f>
        <v/>
      </c>
      <c r="C124" s="20" t="str" cm="1">
        <f t="array" ref="C124">IF(Table2[[#This Row],[Nodes]:[Nodes]]=6,Table2[[#This Row],[Gap]:[Gap]],"")</f>
        <v/>
      </c>
      <c r="D124" s="20" t="str" cm="1">
        <f t="array" ref="D124">IF(Table2[[#This Row],[Nodes]:[Nodes]]=7,Table2[[#This Row],[Gap]:[Gap]],"")</f>
        <v/>
      </c>
    </row>
    <row r="125" spans="1:4">
      <c r="A125" s="20" cm="1">
        <f t="array" ref="A125">IF(Table2[[#This Row],[Nodes]:[Nodes]]=4,Table2[[#This Row],[Gap]:[Gap]],"")</f>
        <v>0</v>
      </c>
      <c r="B125" s="20" t="str" cm="1">
        <f t="array" ref="B125">IF(Table2[[#This Row],[Nodes]:[Nodes]]=5,Table2[[#This Row],[Gap]:[Gap]],"")</f>
        <v/>
      </c>
      <c r="C125" s="20" t="str" cm="1">
        <f t="array" ref="C125">IF(Table2[[#This Row],[Nodes]:[Nodes]]=6,Table2[[#This Row],[Gap]:[Gap]],"")</f>
        <v/>
      </c>
      <c r="D125" s="20" t="str" cm="1">
        <f t="array" ref="D125">IF(Table2[[#This Row],[Nodes]:[Nodes]]=7,Table2[[#This Row],[Gap]:[Gap]],"")</f>
        <v/>
      </c>
    </row>
    <row r="126" spans="1:4">
      <c r="A126" s="20" cm="1">
        <f t="array" ref="A126">IF(Table2[[#This Row],[Nodes]:[Nodes]]=4,Table2[[#This Row],[Gap]:[Gap]],"")</f>
        <v>0</v>
      </c>
      <c r="B126" s="20" t="str" cm="1">
        <f t="array" ref="B126">IF(Table2[[#This Row],[Nodes]:[Nodes]]=5,Table2[[#This Row],[Gap]:[Gap]],"")</f>
        <v/>
      </c>
      <c r="C126" s="20" t="str" cm="1">
        <f t="array" ref="C126">IF(Table2[[#This Row],[Nodes]:[Nodes]]=6,Table2[[#This Row],[Gap]:[Gap]],"")</f>
        <v/>
      </c>
      <c r="D126" s="20" t="str" cm="1">
        <f t="array" ref="D126">IF(Table2[[#This Row],[Nodes]:[Nodes]]=7,Table2[[#This Row],[Gap]:[Gap]],"")</f>
        <v/>
      </c>
    </row>
    <row r="127" spans="1:4">
      <c r="A127" s="20" cm="1">
        <f t="array" ref="A127">IF(Table2[[#This Row],[Nodes]:[Nodes]]=4,Table2[[#This Row],[Gap]:[Gap]],"")</f>
        <v>0</v>
      </c>
      <c r="B127" s="20" t="str" cm="1">
        <f t="array" ref="B127">IF(Table2[[#This Row],[Nodes]:[Nodes]]=5,Table2[[#This Row],[Gap]:[Gap]],"")</f>
        <v/>
      </c>
      <c r="C127" s="20" t="str" cm="1">
        <f t="array" ref="C127">IF(Table2[[#This Row],[Nodes]:[Nodes]]=6,Table2[[#This Row],[Gap]:[Gap]],"")</f>
        <v/>
      </c>
      <c r="D127" s="20" t="str" cm="1">
        <f t="array" ref="D127">IF(Table2[[#This Row],[Nodes]:[Nodes]]=7,Table2[[#This Row],[Gap]:[Gap]],"")</f>
        <v/>
      </c>
    </row>
    <row r="128" spans="1:4">
      <c r="A128" s="20" cm="1">
        <f t="array" ref="A128">IF(Table2[[#This Row],[Nodes]:[Nodes]]=4,Table2[[#This Row],[Gap]:[Gap]],"")</f>
        <v>0</v>
      </c>
      <c r="B128" s="20" t="str" cm="1">
        <f t="array" ref="B128">IF(Table2[[#This Row],[Nodes]:[Nodes]]=5,Table2[[#This Row],[Gap]:[Gap]],"")</f>
        <v/>
      </c>
      <c r="C128" s="20" t="str" cm="1">
        <f t="array" ref="C128">IF(Table2[[#This Row],[Nodes]:[Nodes]]=6,Table2[[#This Row],[Gap]:[Gap]],"")</f>
        <v/>
      </c>
      <c r="D128" s="20" t="str" cm="1">
        <f t="array" ref="D128">IF(Table2[[#This Row],[Nodes]:[Nodes]]=7,Table2[[#This Row],[Gap]:[Gap]],"")</f>
        <v/>
      </c>
    </row>
    <row r="129" spans="1:4">
      <c r="A129" s="20" cm="1">
        <f t="array" ref="A129">IF(Table2[[#This Row],[Nodes]:[Nodes]]=4,Table2[[#This Row],[Gap]:[Gap]],"")</f>
        <v>0</v>
      </c>
      <c r="B129" s="20" t="str" cm="1">
        <f t="array" ref="B129">IF(Table2[[#This Row],[Nodes]:[Nodes]]=5,Table2[[#This Row],[Gap]:[Gap]],"")</f>
        <v/>
      </c>
      <c r="C129" s="20" t="str" cm="1">
        <f t="array" ref="C129">IF(Table2[[#This Row],[Nodes]:[Nodes]]=6,Table2[[#This Row],[Gap]:[Gap]],"")</f>
        <v/>
      </c>
      <c r="D129" s="20" t="str" cm="1">
        <f t="array" ref="D129">IF(Table2[[#This Row],[Nodes]:[Nodes]]=7,Table2[[#This Row],[Gap]:[Gap]],"")</f>
        <v/>
      </c>
    </row>
    <row r="130" spans="1:4">
      <c r="A130" s="20" cm="1">
        <f t="array" ref="A130">IF(Table2[[#This Row],[Nodes]:[Nodes]]=4,Table2[[#This Row],[Gap]:[Gap]],"")</f>
        <v>0</v>
      </c>
      <c r="B130" s="20" t="str" cm="1">
        <f t="array" ref="B130">IF(Table2[[#This Row],[Nodes]:[Nodes]]=5,Table2[[#This Row],[Gap]:[Gap]],"")</f>
        <v/>
      </c>
      <c r="C130" s="20" t="str" cm="1">
        <f t="array" ref="C130">IF(Table2[[#This Row],[Nodes]:[Nodes]]=6,Table2[[#This Row],[Gap]:[Gap]],"")</f>
        <v/>
      </c>
      <c r="D130" s="20" t="str" cm="1">
        <f t="array" ref="D130">IF(Table2[[#This Row],[Nodes]:[Nodes]]=7,Table2[[#This Row],[Gap]:[Gap]],"")</f>
        <v/>
      </c>
    </row>
    <row r="131" spans="1:4">
      <c r="A131" s="20" cm="1">
        <f t="array" ref="A131">IF(Table2[[#This Row],[Nodes]:[Nodes]]=4,Table2[[#This Row],[Gap]:[Gap]],"")</f>
        <v>0</v>
      </c>
      <c r="B131" s="20" t="str" cm="1">
        <f t="array" ref="B131">IF(Table2[[#This Row],[Nodes]:[Nodes]]=5,Table2[[#This Row],[Gap]:[Gap]],"")</f>
        <v/>
      </c>
      <c r="C131" s="20" t="str" cm="1">
        <f t="array" ref="C131">IF(Table2[[#This Row],[Nodes]:[Nodes]]=6,Table2[[#This Row],[Gap]:[Gap]],"")</f>
        <v/>
      </c>
      <c r="D131" s="20" t="str" cm="1">
        <f t="array" ref="D131">IF(Table2[[#This Row],[Nodes]:[Nodes]]=7,Table2[[#This Row],[Gap]:[Gap]],"")</f>
        <v/>
      </c>
    </row>
    <row r="132" spans="1:4">
      <c r="A132" s="20" cm="1">
        <f t="array" ref="A132">IF(Table2[[#This Row],[Nodes]:[Nodes]]=4,Table2[[#This Row],[Gap]:[Gap]],"")</f>
        <v>0</v>
      </c>
      <c r="B132" s="20" t="str" cm="1">
        <f t="array" ref="B132">IF(Table2[[#This Row],[Nodes]:[Nodes]]=5,Table2[[#This Row],[Gap]:[Gap]],"")</f>
        <v/>
      </c>
      <c r="C132" s="20" t="str" cm="1">
        <f t="array" ref="C132">IF(Table2[[#This Row],[Nodes]:[Nodes]]=6,Table2[[#This Row],[Gap]:[Gap]],"")</f>
        <v/>
      </c>
      <c r="D132" s="20" t="str" cm="1">
        <f t="array" ref="D132">IF(Table2[[#This Row],[Nodes]:[Nodes]]=7,Table2[[#This Row],[Gap]:[Gap]],"")</f>
        <v/>
      </c>
    </row>
    <row r="133" spans="1:4">
      <c r="A133" s="20" cm="1">
        <f t="array" ref="A133">IF(Table2[[#This Row],[Nodes]:[Nodes]]=4,Table2[[#This Row],[Gap]:[Gap]],"")</f>
        <v>0</v>
      </c>
      <c r="B133" s="20" t="str" cm="1">
        <f t="array" ref="B133">IF(Table2[[#This Row],[Nodes]:[Nodes]]=5,Table2[[#This Row],[Gap]:[Gap]],"")</f>
        <v/>
      </c>
      <c r="C133" s="20" t="str" cm="1">
        <f t="array" ref="C133">IF(Table2[[#This Row],[Nodes]:[Nodes]]=6,Table2[[#This Row],[Gap]:[Gap]],"")</f>
        <v/>
      </c>
      <c r="D133" s="20" t="str" cm="1">
        <f t="array" ref="D133">IF(Table2[[#This Row],[Nodes]:[Nodes]]=7,Table2[[#This Row],[Gap]:[Gap]],"")</f>
        <v/>
      </c>
    </row>
    <row r="134" spans="1:4">
      <c r="A134" s="20" cm="1">
        <f t="array" ref="A134">IF(Table2[[#This Row],[Nodes]:[Nodes]]=4,Table2[[#This Row],[Gap]:[Gap]],"")</f>
        <v>0</v>
      </c>
      <c r="B134" s="20" t="str" cm="1">
        <f t="array" ref="B134">IF(Table2[[#This Row],[Nodes]:[Nodes]]=5,Table2[[#This Row],[Gap]:[Gap]],"")</f>
        <v/>
      </c>
      <c r="C134" s="20" t="str" cm="1">
        <f t="array" ref="C134">IF(Table2[[#This Row],[Nodes]:[Nodes]]=6,Table2[[#This Row],[Gap]:[Gap]],"")</f>
        <v/>
      </c>
      <c r="D134" s="20" t="str" cm="1">
        <f t="array" ref="D134">IF(Table2[[#This Row],[Nodes]:[Nodes]]=7,Table2[[#This Row],[Gap]:[Gap]],"")</f>
        <v/>
      </c>
    </row>
    <row r="135" spans="1:4">
      <c r="A135" s="20" cm="1">
        <f t="array" ref="A135">IF(Table2[[#This Row],[Nodes]:[Nodes]]=4,Table2[[#This Row],[Gap]:[Gap]],"")</f>
        <v>0</v>
      </c>
      <c r="B135" s="20" t="str" cm="1">
        <f t="array" ref="B135">IF(Table2[[#This Row],[Nodes]:[Nodes]]=5,Table2[[#This Row],[Gap]:[Gap]],"")</f>
        <v/>
      </c>
      <c r="C135" s="20" t="str" cm="1">
        <f t="array" ref="C135">IF(Table2[[#This Row],[Nodes]:[Nodes]]=6,Table2[[#This Row],[Gap]:[Gap]],"")</f>
        <v/>
      </c>
      <c r="D135" s="20" t="str" cm="1">
        <f t="array" ref="D135">IF(Table2[[#This Row],[Nodes]:[Nodes]]=7,Table2[[#This Row],[Gap]:[Gap]],"")</f>
        <v/>
      </c>
    </row>
    <row r="136" spans="1:4">
      <c r="A136" s="20" cm="1">
        <f t="array" ref="A136">IF(Table2[[#This Row],[Nodes]:[Nodes]]=4,Table2[[#This Row],[Gap]:[Gap]],"")</f>
        <v>0</v>
      </c>
      <c r="B136" s="20" t="str" cm="1">
        <f t="array" ref="B136">IF(Table2[[#This Row],[Nodes]:[Nodes]]=5,Table2[[#This Row],[Gap]:[Gap]],"")</f>
        <v/>
      </c>
      <c r="C136" s="20" t="str" cm="1">
        <f t="array" ref="C136">IF(Table2[[#This Row],[Nodes]:[Nodes]]=6,Table2[[#This Row],[Gap]:[Gap]],"")</f>
        <v/>
      </c>
      <c r="D136" s="20" t="str" cm="1">
        <f t="array" ref="D136">IF(Table2[[#This Row],[Nodes]:[Nodes]]=7,Table2[[#This Row],[Gap]:[Gap]],"")</f>
        <v/>
      </c>
    </row>
    <row r="137" spans="1:4">
      <c r="A137" s="20" cm="1">
        <f t="array" ref="A137">IF(Table2[[#This Row],[Nodes]:[Nodes]]=4,Table2[[#This Row],[Gap]:[Gap]],"")</f>
        <v>0</v>
      </c>
      <c r="B137" s="20" t="str" cm="1">
        <f t="array" ref="B137">IF(Table2[[#This Row],[Nodes]:[Nodes]]=5,Table2[[#This Row],[Gap]:[Gap]],"")</f>
        <v/>
      </c>
      <c r="C137" s="20" t="str" cm="1">
        <f t="array" ref="C137">IF(Table2[[#This Row],[Nodes]:[Nodes]]=6,Table2[[#This Row],[Gap]:[Gap]],"")</f>
        <v/>
      </c>
      <c r="D137" s="20" t="str" cm="1">
        <f t="array" ref="D137">IF(Table2[[#This Row],[Nodes]:[Nodes]]=7,Table2[[#This Row],[Gap]:[Gap]],"")</f>
        <v/>
      </c>
    </row>
    <row r="138" spans="1:4">
      <c r="A138" s="20" cm="1">
        <f t="array" ref="A138">IF(Table2[[#This Row],[Nodes]:[Nodes]]=4,Table2[[#This Row],[Gap]:[Gap]],"")</f>
        <v>0</v>
      </c>
      <c r="B138" s="20" t="str" cm="1">
        <f t="array" ref="B138">IF(Table2[[#This Row],[Nodes]:[Nodes]]=5,Table2[[#This Row],[Gap]:[Gap]],"")</f>
        <v/>
      </c>
      <c r="C138" s="20" t="str" cm="1">
        <f t="array" ref="C138">IF(Table2[[#This Row],[Nodes]:[Nodes]]=6,Table2[[#This Row],[Gap]:[Gap]],"")</f>
        <v/>
      </c>
      <c r="D138" s="20" t="str" cm="1">
        <f t="array" ref="D138">IF(Table2[[#This Row],[Nodes]:[Nodes]]=7,Table2[[#This Row],[Gap]:[Gap]],"")</f>
        <v/>
      </c>
    </row>
    <row r="139" spans="1:4">
      <c r="A139" s="20" cm="1">
        <f t="array" ref="A139">IF(Table2[[#This Row],[Nodes]:[Nodes]]=4,Table2[[#This Row],[Gap]:[Gap]],"")</f>
        <v>0</v>
      </c>
      <c r="B139" s="20" t="str" cm="1">
        <f t="array" ref="B139">IF(Table2[[#This Row],[Nodes]:[Nodes]]=5,Table2[[#This Row],[Gap]:[Gap]],"")</f>
        <v/>
      </c>
      <c r="C139" s="20" t="str" cm="1">
        <f t="array" ref="C139">IF(Table2[[#This Row],[Nodes]:[Nodes]]=6,Table2[[#This Row],[Gap]:[Gap]],"")</f>
        <v/>
      </c>
      <c r="D139" s="20" t="str" cm="1">
        <f t="array" ref="D139">IF(Table2[[#This Row],[Nodes]:[Nodes]]=7,Table2[[#This Row],[Gap]:[Gap]],"")</f>
        <v/>
      </c>
    </row>
    <row r="140" spans="1:4">
      <c r="A140" s="20" cm="1">
        <f t="array" ref="A140">IF(Table2[[#This Row],[Nodes]:[Nodes]]=4,Table2[[#This Row],[Gap]:[Gap]],"")</f>
        <v>0</v>
      </c>
      <c r="B140" s="20" t="str" cm="1">
        <f t="array" ref="B140">IF(Table2[[#This Row],[Nodes]:[Nodes]]=5,Table2[[#This Row],[Gap]:[Gap]],"")</f>
        <v/>
      </c>
      <c r="C140" s="20" t="str" cm="1">
        <f t="array" ref="C140">IF(Table2[[#This Row],[Nodes]:[Nodes]]=6,Table2[[#This Row],[Gap]:[Gap]],"")</f>
        <v/>
      </c>
      <c r="D140" s="20" t="str" cm="1">
        <f t="array" ref="D140">IF(Table2[[#This Row],[Nodes]:[Nodes]]=7,Table2[[#This Row],[Gap]:[Gap]],"")</f>
        <v/>
      </c>
    </row>
    <row r="141" spans="1:4">
      <c r="A141" s="20" cm="1">
        <f t="array" ref="A141">IF(Table2[[#This Row],[Nodes]:[Nodes]]=4,Table2[[#This Row],[Gap]:[Gap]],"")</f>
        <v>0</v>
      </c>
      <c r="B141" s="20" t="str" cm="1">
        <f t="array" ref="B141">IF(Table2[[#This Row],[Nodes]:[Nodes]]=5,Table2[[#This Row],[Gap]:[Gap]],"")</f>
        <v/>
      </c>
      <c r="C141" s="20" t="str" cm="1">
        <f t="array" ref="C141">IF(Table2[[#This Row],[Nodes]:[Nodes]]=6,Table2[[#This Row],[Gap]:[Gap]],"")</f>
        <v/>
      </c>
      <c r="D141" s="20" t="str" cm="1">
        <f t="array" ref="D141">IF(Table2[[#This Row],[Nodes]:[Nodes]]=7,Table2[[#This Row],[Gap]:[Gap]],"")</f>
        <v/>
      </c>
    </row>
    <row r="142" spans="1:4">
      <c r="A142" s="20" cm="1">
        <f t="array" ref="A142">IF(Table2[[#This Row],[Nodes]:[Nodes]]=4,Table2[[#This Row],[Gap]:[Gap]],"")</f>
        <v>0</v>
      </c>
      <c r="B142" s="20" t="str" cm="1">
        <f t="array" ref="B142">IF(Table2[[#This Row],[Nodes]:[Nodes]]=5,Table2[[#This Row],[Gap]:[Gap]],"")</f>
        <v/>
      </c>
      <c r="C142" s="20" t="str" cm="1">
        <f t="array" ref="C142">IF(Table2[[#This Row],[Nodes]:[Nodes]]=6,Table2[[#This Row],[Gap]:[Gap]],"")</f>
        <v/>
      </c>
      <c r="D142" s="20" t="str" cm="1">
        <f t="array" ref="D142">IF(Table2[[#This Row],[Nodes]:[Nodes]]=7,Table2[[#This Row],[Gap]:[Gap]],"")</f>
        <v/>
      </c>
    </row>
    <row r="143" spans="1:4">
      <c r="A143" s="20" cm="1">
        <f t="array" ref="A143">IF(Table2[[#This Row],[Nodes]:[Nodes]]=4,Table2[[#This Row],[Gap]:[Gap]],"")</f>
        <v>0</v>
      </c>
      <c r="B143" s="20" t="str" cm="1">
        <f t="array" ref="B143">IF(Table2[[#This Row],[Nodes]:[Nodes]]=5,Table2[[#This Row],[Gap]:[Gap]],"")</f>
        <v/>
      </c>
      <c r="C143" s="20" t="str" cm="1">
        <f t="array" ref="C143">IF(Table2[[#This Row],[Nodes]:[Nodes]]=6,Table2[[#This Row],[Gap]:[Gap]],"")</f>
        <v/>
      </c>
      <c r="D143" s="20" t="str" cm="1">
        <f t="array" ref="D143">IF(Table2[[#This Row],[Nodes]:[Nodes]]=7,Table2[[#This Row],[Gap]:[Gap]],"")</f>
        <v/>
      </c>
    </row>
    <row r="144" spans="1:4">
      <c r="A144" s="20" cm="1">
        <f t="array" ref="A144">IF(Table2[[#This Row],[Nodes]:[Nodes]]=4,Table2[[#This Row],[Gap]:[Gap]],"")</f>
        <v>0</v>
      </c>
      <c r="B144" s="20" t="str" cm="1">
        <f t="array" ref="B144">IF(Table2[[#This Row],[Nodes]:[Nodes]]=5,Table2[[#This Row],[Gap]:[Gap]],"")</f>
        <v/>
      </c>
      <c r="C144" s="20" t="str" cm="1">
        <f t="array" ref="C144">IF(Table2[[#This Row],[Nodes]:[Nodes]]=6,Table2[[#This Row],[Gap]:[Gap]],"")</f>
        <v/>
      </c>
      <c r="D144" s="20" t="str" cm="1">
        <f t="array" ref="D144">IF(Table2[[#This Row],[Nodes]:[Nodes]]=7,Table2[[#This Row],[Gap]:[Gap]],"")</f>
        <v/>
      </c>
    </row>
    <row r="145" spans="1:4">
      <c r="A145" s="20" cm="1">
        <f t="array" ref="A145">IF(Table2[[#This Row],[Nodes]:[Nodes]]=4,Table2[[#This Row],[Gap]:[Gap]],"")</f>
        <v>0</v>
      </c>
      <c r="B145" s="20" t="str" cm="1">
        <f t="array" ref="B145">IF(Table2[[#This Row],[Nodes]:[Nodes]]=5,Table2[[#This Row],[Gap]:[Gap]],"")</f>
        <v/>
      </c>
      <c r="C145" s="20" t="str" cm="1">
        <f t="array" ref="C145">IF(Table2[[#This Row],[Nodes]:[Nodes]]=6,Table2[[#This Row],[Gap]:[Gap]],"")</f>
        <v/>
      </c>
      <c r="D145" s="20" t="str" cm="1">
        <f t="array" ref="D145">IF(Table2[[#This Row],[Nodes]:[Nodes]]=7,Table2[[#This Row],[Gap]:[Gap]],"")</f>
        <v/>
      </c>
    </row>
    <row r="146" spans="1:4">
      <c r="A146" s="20" cm="1">
        <f t="array" ref="A146">IF(Table2[[#This Row],[Nodes]:[Nodes]]=4,Table2[[#This Row],[Gap]:[Gap]],"")</f>
        <v>0</v>
      </c>
      <c r="B146" s="20" t="str" cm="1">
        <f t="array" ref="B146">IF(Table2[[#This Row],[Nodes]:[Nodes]]=5,Table2[[#This Row],[Gap]:[Gap]],"")</f>
        <v/>
      </c>
      <c r="C146" s="20" t="str" cm="1">
        <f t="array" ref="C146">IF(Table2[[#This Row],[Nodes]:[Nodes]]=6,Table2[[#This Row],[Gap]:[Gap]],"")</f>
        <v/>
      </c>
      <c r="D146" s="20" t="str" cm="1">
        <f t="array" ref="D146">IF(Table2[[#This Row],[Nodes]:[Nodes]]=7,Table2[[#This Row],[Gap]:[Gap]],"")</f>
        <v/>
      </c>
    </row>
    <row r="147" spans="1:4">
      <c r="A147" s="20" cm="1">
        <f t="array" ref="A147">IF(Table2[[#This Row],[Nodes]:[Nodes]]=4,Table2[[#This Row],[Gap]:[Gap]],"")</f>
        <v>0</v>
      </c>
      <c r="B147" s="20" t="str" cm="1">
        <f t="array" ref="B147">IF(Table2[[#This Row],[Nodes]:[Nodes]]=5,Table2[[#This Row],[Gap]:[Gap]],"")</f>
        <v/>
      </c>
      <c r="C147" s="20" t="str" cm="1">
        <f t="array" ref="C147">IF(Table2[[#This Row],[Nodes]:[Nodes]]=6,Table2[[#This Row],[Gap]:[Gap]],"")</f>
        <v/>
      </c>
      <c r="D147" s="20" t="str" cm="1">
        <f t="array" ref="D147">IF(Table2[[#This Row],[Nodes]:[Nodes]]=7,Table2[[#This Row],[Gap]:[Gap]],"")</f>
        <v/>
      </c>
    </row>
    <row r="148" spans="1:4">
      <c r="A148" s="20" cm="1">
        <f t="array" ref="A148">IF(Table2[[#This Row],[Nodes]:[Nodes]]=4,Table2[[#This Row],[Gap]:[Gap]],"")</f>
        <v>0</v>
      </c>
      <c r="B148" s="20" t="str" cm="1">
        <f t="array" ref="B148">IF(Table2[[#This Row],[Nodes]:[Nodes]]=5,Table2[[#This Row],[Gap]:[Gap]],"")</f>
        <v/>
      </c>
      <c r="C148" s="20" t="str" cm="1">
        <f t="array" ref="C148">IF(Table2[[#This Row],[Nodes]:[Nodes]]=6,Table2[[#This Row],[Gap]:[Gap]],"")</f>
        <v/>
      </c>
      <c r="D148" s="20" t="str" cm="1">
        <f t="array" ref="D148">IF(Table2[[#This Row],[Nodes]:[Nodes]]=7,Table2[[#This Row],[Gap]:[Gap]],"")</f>
        <v/>
      </c>
    </row>
    <row r="149" spans="1:4">
      <c r="A149" s="20" cm="1">
        <f t="array" ref="A149">IF(Table2[[#This Row],[Nodes]:[Nodes]]=4,Table2[[#This Row],[Gap]:[Gap]],"")</f>
        <v>0</v>
      </c>
      <c r="B149" s="20" t="str" cm="1">
        <f t="array" ref="B149">IF(Table2[[#This Row],[Nodes]:[Nodes]]=5,Table2[[#This Row],[Gap]:[Gap]],"")</f>
        <v/>
      </c>
      <c r="C149" s="20" t="str" cm="1">
        <f t="array" ref="C149">IF(Table2[[#This Row],[Nodes]:[Nodes]]=6,Table2[[#This Row],[Gap]:[Gap]],"")</f>
        <v/>
      </c>
      <c r="D149" s="20" t="str" cm="1">
        <f t="array" ref="D149">IF(Table2[[#This Row],[Nodes]:[Nodes]]=7,Table2[[#This Row],[Gap]:[Gap]],"")</f>
        <v/>
      </c>
    </row>
    <row r="150" spans="1:4">
      <c r="A150" s="20" cm="1">
        <f t="array" ref="A150">IF(Table2[[#This Row],[Nodes]:[Nodes]]=4,Table2[[#This Row],[Gap]:[Gap]],"")</f>
        <v>0</v>
      </c>
      <c r="B150" s="20" t="str" cm="1">
        <f t="array" ref="B150">IF(Table2[[#This Row],[Nodes]:[Nodes]]=5,Table2[[#This Row],[Gap]:[Gap]],"")</f>
        <v/>
      </c>
      <c r="C150" s="20" t="str" cm="1">
        <f t="array" ref="C150">IF(Table2[[#This Row],[Nodes]:[Nodes]]=6,Table2[[#This Row],[Gap]:[Gap]],"")</f>
        <v/>
      </c>
      <c r="D150" s="20" t="str" cm="1">
        <f t="array" ref="D150">IF(Table2[[#This Row],[Nodes]:[Nodes]]=7,Table2[[#This Row],[Gap]:[Gap]],"")</f>
        <v/>
      </c>
    </row>
    <row r="151" spans="1:4">
      <c r="A151" s="20" cm="1">
        <f t="array" ref="A151">IF(Table2[[#This Row],[Nodes]:[Nodes]]=4,Table2[[#This Row],[Gap]:[Gap]],"")</f>
        <v>0</v>
      </c>
      <c r="B151" s="20" t="str" cm="1">
        <f t="array" ref="B151">IF(Table2[[#This Row],[Nodes]:[Nodes]]=5,Table2[[#This Row],[Gap]:[Gap]],"")</f>
        <v/>
      </c>
      <c r="C151" s="20" t="str" cm="1">
        <f t="array" ref="C151">IF(Table2[[#This Row],[Nodes]:[Nodes]]=6,Table2[[#This Row],[Gap]:[Gap]],"")</f>
        <v/>
      </c>
      <c r="D151" s="20" t="str" cm="1">
        <f t="array" ref="D151">IF(Table2[[#This Row],[Nodes]:[Nodes]]=7,Table2[[#This Row],[Gap]:[Gap]],"")</f>
        <v/>
      </c>
    </row>
    <row r="152" spans="1:4">
      <c r="A152" s="20" cm="1">
        <f t="array" ref="A152">IF(Table2[[#This Row],[Nodes]:[Nodes]]=4,Table2[[#This Row],[Gap]:[Gap]],"")</f>
        <v>0</v>
      </c>
      <c r="B152" s="20" t="str" cm="1">
        <f t="array" ref="B152">IF(Table2[[#This Row],[Nodes]:[Nodes]]=5,Table2[[#This Row],[Gap]:[Gap]],"")</f>
        <v/>
      </c>
      <c r="C152" s="20" t="str" cm="1">
        <f t="array" ref="C152">IF(Table2[[#This Row],[Nodes]:[Nodes]]=6,Table2[[#This Row],[Gap]:[Gap]],"")</f>
        <v/>
      </c>
      <c r="D152" s="20" t="str" cm="1">
        <f t="array" ref="D152">IF(Table2[[#This Row],[Nodes]:[Nodes]]=7,Table2[[#This Row],[Gap]:[Gap]],"")</f>
        <v/>
      </c>
    </row>
    <row r="153" spans="1:4">
      <c r="A153" s="20" cm="1">
        <f t="array" ref="A153">IF(Table2[[#This Row],[Nodes]:[Nodes]]=4,Table2[[#This Row],[Gap]:[Gap]],"")</f>
        <v>0</v>
      </c>
      <c r="B153" s="20" t="str" cm="1">
        <f t="array" ref="B153">IF(Table2[[#This Row],[Nodes]:[Nodes]]=5,Table2[[#This Row],[Gap]:[Gap]],"")</f>
        <v/>
      </c>
      <c r="C153" s="20" t="str" cm="1">
        <f t="array" ref="C153">IF(Table2[[#This Row],[Nodes]:[Nodes]]=6,Table2[[#This Row],[Gap]:[Gap]],"")</f>
        <v/>
      </c>
      <c r="D153" s="20" t="str" cm="1">
        <f t="array" ref="D153">IF(Table2[[#This Row],[Nodes]:[Nodes]]=7,Table2[[#This Row],[Gap]:[Gap]],"")</f>
        <v/>
      </c>
    </row>
    <row r="154" spans="1:4">
      <c r="A154" s="20" cm="1">
        <f t="array" ref="A154">IF(Table2[[#This Row],[Nodes]:[Nodes]]=4,Table2[[#This Row],[Gap]:[Gap]],"")</f>
        <v>0</v>
      </c>
      <c r="B154" s="20" t="str" cm="1">
        <f t="array" ref="B154">IF(Table2[[#This Row],[Nodes]:[Nodes]]=5,Table2[[#This Row],[Gap]:[Gap]],"")</f>
        <v/>
      </c>
      <c r="C154" s="20" t="str" cm="1">
        <f t="array" ref="C154">IF(Table2[[#This Row],[Nodes]:[Nodes]]=6,Table2[[#This Row],[Gap]:[Gap]],"")</f>
        <v/>
      </c>
      <c r="D154" s="20" t="str" cm="1">
        <f t="array" ref="D154">IF(Table2[[#This Row],[Nodes]:[Nodes]]=7,Table2[[#This Row],[Gap]:[Gap]],"")</f>
        <v/>
      </c>
    </row>
    <row r="155" spans="1:4">
      <c r="A155" s="20" cm="1">
        <f t="array" ref="A155">IF(Table2[[#This Row],[Nodes]:[Nodes]]=4,Table2[[#This Row],[Gap]:[Gap]],"")</f>
        <v>0</v>
      </c>
      <c r="B155" s="20" t="str" cm="1">
        <f t="array" ref="B155">IF(Table2[[#This Row],[Nodes]:[Nodes]]=5,Table2[[#This Row],[Gap]:[Gap]],"")</f>
        <v/>
      </c>
      <c r="C155" s="20" t="str" cm="1">
        <f t="array" ref="C155">IF(Table2[[#This Row],[Nodes]:[Nodes]]=6,Table2[[#This Row],[Gap]:[Gap]],"")</f>
        <v/>
      </c>
      <c r="D155" s="20" t="str" cm="1">
        <f t="array" ref="D155">IF(Table2[[#This Row],[Nodes]:[Nodes]]=7,Table2[[#This Row],[Gap]:[Gap]],"")</f>
        <v/>
      </c>
    </row>
    <row r="156" spans="1:4">
      <c r="A156" s="20" cm="1">
        <f t="array" ref="A156">IF(Table2[[#This Row],[Nodes]:[Nodes]]=4,Table2[[#This Row],[Gap]:[Gap]],"")</f>
        <v>0</v>
      </c>
      <c r="B156" s="20" t="str" cm="1">
        <f t="array" ref="B156">IF(Table2[[#This Row],[Nodes]:[Nodes]]=5,Table2[[#This Row],[Gap]:[Gap]],"")</f>
        <v/>
      </c>
      <c r="C156" s="20" t="str" cm="1">
        <f t="array" ref="C156">IF(Table2[[#This Row],[Nodes]:[Nodes]]=6,Table2[[#This Row],[Gap]:[Gap]],"")</f>
        <v/>
      </c>
      <c r="D156" s="20" t="str" cm="1">
        <f t="array" ref="D156">IF(Table2[[#This Row],[Nodes]:[Nodes]]=7,Table2[[#This Row],[Gap]:[Gap]],"")</f>
        <v/>
      </c>
    </row>
    <row r="157" spans="1:4">
      <c r="A157" s="20" cm="1">
        <f t="array" ref="A157">IF(Table2[[#This Row],[Nodes]:[Nodes]]=4,Table2[[#This Row],[Gap]:[Gap]],"")</f>
        <v>0</v>
      </c>
      <c r="B157" s="20" t="str" cm="1">
        <f t="array" ref="B157">IF(Table2[[#This Row],[Nodes]:[Nodes]]=5,Table2[[#This Row],[Gap]:[Gap]],"")</f>
        <v/>
      </c>
      <c r="C157" s="20" t="str" cm="1">
        <f t="array" ref="C157">IF(Table2[[#This Row],[Nodes]:[Nodes]]=6,Table2[[#This Row],[Gap]:[Gap]],"")</f>
        <v/>
      </c>
      <c r="D157" s="20" t="str" cm="1">
        <f t="array" ref="D157">IF(Table2[[#This Row],[Nodes]:[Nodes]]=7,Table2[[#This Row],[Gap]:[Gap]],"")</f>
        <v/>
      </c>
    </row>
    <row r="158" spans="1:4">
      <c r="A158" s="20" cm="1">
        <f t="array" ref="A158">IF(Table2[[#This Row],[Nodes]:[Nodes]]=4,Table2[[#This Row],[Gap]:[Gap]],"")</f>
        <v>0</v>
      </c>
      <c r="B158" s="20" t="str" cm="1">
        <f t="array" ref="B158">IF(Table2[[#This Row],[Nodes]:[Nodes]]=5,Table2[[#This Row],[Gap]:[Gap]],"")</f>
        <v/>
      </c>
      <c r="C158" s="20" t="str" cm="1">
        <f t="array" ref="C158">IF(Table2[[#This Row],[Nodes]:[Nodes]]=6,Table2[[#This Row],[Gap]:[Gap]],"")</f>
        <v/>
      </c>
      <c r="D158" s="20" t="str" cm="1">
        <f t="array" ref="D158">IF(Table2[[#This Row],[Nodes]:[Nodes]]=7,Table2[[#This Row],[Gap]:[Gap]],"")</f>
        <v/>
      </c>
    </row>
    <row r="159" spans="1:4">
      <c r="A159" s="20" cm="1">
        <f t="array" ref="A159">IF(Table2[[#This Row],[Nodes]:[Nodes]]=4,Table2[[#This Row],[Gap]:[Gap]],"")</f>
        <v>0</v>
      </c>
      <c r="B159" s="20" t="str" cm="1">
        <f t="array" ref="B159">IF(Table2[[#This Row],[Nodes]:[Nodes]]=5,Table2[[#This Row],[Gap]:[Gap]],"")</f>
        <v/>
      </c>
      <c r="C159" s="20" t="str" cm="1">
        <f t="array" ref="C159">IF(Table2[[#This Row],[Nodes]:[Nodes]]=6,Table2[[#This Row],[Gap]:[Gap]],"")</f>
        <v/>
      </c>
      <c r="D159" s="20" t="str" cm="1">
        <f t="array" ref="D159">IF(Table2[[#This Row],[Nodes]:[Nodes]]=7,Table2[[#This Row],[Gap]:[Gap]],"")</f>
        <v/>
      </c>
    </row>
    <row r="160" spans="1:4">
      <c r="A160" s="20" cm="1">
        <f t="array" ref="A160">IF(Table2[[#This Row],[Nodes]:[Nodes]]=4,Table2[[#This Row],[Gap]:[Gap]],"")</f>
        <v>0</v>
      </c>
      <c r="B160" s="20" t="str" cm="1">
        <f t="array" ref="B160">IF(Table2[[#This Row],[Nodes]:[Nodes]]=5,Table2[[#This Row],[Gap]:[Gap]],"")</f>
        <v/>
      </c>
      <c r="C160" s="20" t="str" cm="1">
        <f t="array" ref="C160">IF(Table2[[#This Row],[Nodes]:[Nodes]]=6,Table2[[#This Row],[Gap]:[Gap]],"")</f>
        <v/>
      </c>
      <c r="D160" s="20" t="str" cm="1">
        <f t="array" ref="D160">IF(Table2[[#This Row],[Nodes]:[Nodes]]=7,Table2[[#This Row],[Gap]:[Gap]],"")</f>
        <v/>
      </c>
    </row>
    <row r="161" spans="1:4">
      <c r="A161" s="20" cm="1">
        <f t="array" ref="A161">IF(Table2[[#This Row],[Nodes]:[Nodes]]=4,Table2[[#This Row],[Gap]:[Gap]],"")</f>
        <v>0</v>
      </c>
      <c r="B161" s="20" t="str" cm="1">
        <f t="array" ref="B161">IF(Table2[[#This Row],[Nodes]:[Nodes]]=5,Table2[[#This Row],[Gap]:[Gap]],"")</f>
        <v/>
      </c>
      <c r="C161" s="20" t="str" cm="1">
        <f t="array" ref="C161">IF(Table2[[#This Row],[Nodes]:[Nodes]]=6,Table2[[#This Row],[Gap]:[Gap]],"")</f>
        <v/>
      </c>
      <c r="D161" s="20" t="str" cm="1">
        <f t="array" ref="D161">IF(Table2[[#This Row],[Nodes]:[Nodes]]=7,Table2[[#This Row],[Gap]:[Gap]],"")</f>
        <v/>
      </c>
    </row>
    <row r="162" spans="1:4">
      <c r="A162" s="20" cm="1">
        <f t="array" ref="A162">IF(Table2[[#This Row],[Nodes]:[Nodes]]=4,Table2[[#This Row],[Gap]:[Gap]],"")</f>
        <v>0</v>
      </c>
      <c r="B162" s="20" t="str" cm="1">
        <f t="array" ref="B162">IF(Table2[[#This Row],[Nodes]:[Nodes]]=5,Table2[[#This Row],[Gap]:[Gap]],"")</f>
        <v/>
      </c>
      <c r="C162" s="20" t="str" cm="1">
        <f t="array" ref="C162">IF(Table2[[#This Row],[Nodes]:[Nodes]]=6,Table2[[#This Row],[Gap]:[Gap]],"")</f>
        <v/>
      </c>
      <c r="D162" s="20" t="str" cm="1">
        <f t="array" ref="D162">IF(Table2[[#This Row],[Nodes]:[Nodes]]=7,Table2[[#This Row],[Gap]:[Gap]],"")</f>
        <v/>
      </c>
    </row>
    <row r="163" spans="1:4">
      <c r="A163" s="20" cm="1">
        <f t="array" ref="A163">IF(Table2[[#This Row],[Nodes]:[Nodes]]=4,Table2[[#This Row],[Gap]:[Gap]],"")</f>
        <v>0</v>
      </c>
      <c r="B163" s="20" t="str" cm="1">
        <f t="array" ref="B163">IF(Table2[[#This Row],[Nodes]:[Nodes]]=5,Table2[[#This Row],[Gap]:[Gap]],"")</f>
        <v/>
      </c>
      <c r="C163" s="20" t="str" cm="1">
        <f t="array" ref="C163">IF(Table2[[#This Row],[Nodes]:[Nodes]]=6,Table2[[#This Row],[Gap]:[Gap]],"")</f>
        <v/>
      </c>
      <c r="D163" s="20" t="str" cm="1">
        <f t="array" ref="D163">IF(Table2[[#This Row],[Nodes]:[Nodes]]=7,Table2[[#This Row],[Gap]:[Gap]],"")</f>
        <v/>
      </c>
    </row>
    <row r="164" spans="1:4">
      <c r="A164" s="20" cm="1">
        <f t="array" ref="A164">IF(Table2[[#This Row],[Nodes]:[Nodes]]=4,Table2[[#This Row],[Gap]:[Gap]],"")</f>
        <v>0</v>
      </c>
      <c r="B164" s="20" t="str" cm="1">
        <f t="array" ref="B164">IF(Table2[[#This Row],[Nodes]:[Nodes]]=5,Table2[[#This Row],[Gap]:[Gap]],"")</f>
        <v/>
      </c>
      <c r="C164" s="20" t="str" cm="1">
        <f t="array" ref="C164">IF(Table2[[#This Row],[Nodes]:[Nodes]]=6,Table2[[#This Row],[Gap]:[Gap]],"")</f>
        <v/>
      </c>
      <c r="D164" s="20" t="str" cm="1">
        <f t="array" ref="D164">IF(Table2[[#This Row],[Nodes]:[Nodes]]=7,Table2[[#This Row],[Gap]:[Gap]],"")</f>
        <v/>
      </c>
    </row>
    <row r="165" spans="1:4">
      <c r="A165" s="20" cm="1">
        <f t="array" ref="A165">IF(Table2[[#This Row],[Nodes]:[Nodes]]=4,Table2[[#This Row],[Gap]:[Gap]],"")</f>
        <v>0</v>
      </c>
      <c r="B165" s="20" t="str" cm="1">
        <f t="array" ref="B165">IF(Table2[[#This Row],[Nodes]:[Nodes]]=5,Table2[[#This Row],[Gap]:[Gap]],"")</f>
        <v/>
      </c>
      <c r="C165" s="20" t="str" cm="1">
        <f t="array" ref="C165">IF(Table2[[#This Row],[Nodes]:[Nodes]]=6,Table2[[#This Row],[Gap]:[Gap]],"")</f>
        <v/>
      </c>
      <c r="D165" s="20" t="str" cm="1">
        <f t="array" ref="D165">IF(Table2[[#This Row],[Nodes]:[Nodes]]=7,Table2[[#This Row],[Gap]:[Gap]],"")</f>
        <v/>
      </c>
    </row>
    <row r="166" spans="1:4">
      <c r="A166" s="20" cm="1">
        <f t="array" ref="A166">IF(Table2[[#This Row],[Nodes]:[Nodes]]=4,Table2[[#This Row],[Gap]:[Gap]],"")</f>
        <v>0</v>
      </c>
      <c r="B166" s="20" t="str" cm="1">
        <f t="array" ref="B166">IF(Table2[[#This Row],[Nodes]:[Nodes]]=5,Table2[[#This Row],[Gap]:[Gap]],"")</f>
        <v/>
      </c>
      <c r="C166" s="20" t="str" cm="1">
        <f t="array" ref="C166">IF(Table2[[#This Row],[Nodes]:[Nodes]]=6,Table2[[#This Row],[Gap]:[Gap]],"")</f>
        <v/>
      </c>
      <c r="D166" s="20" t="str" cm="1">
        <f t="array" ref="D166">IF(Table2[[#This Row],[Nodes]:[Nodes]]=7,Table2[[#This Row],[Gap]:[Gap]],"")</f>
        <v/>
      </c>
    </row>
    <row r="167" spans="1:4">
      <c r="A167" s="20" cm="1">
        <f t="array" ref="A167">IF(Table2[[#This Row],[Nodes]:[Nodes]]=4,Table2[[#This Row],[Gap]:[Gap]],"")</f>
        <v>0</v>
      </c>
      <c r="B167" s="20" t="str" cm="1">
        <f t="array" ref="B167">IF(Table2[[#This Row],[Nodes]:[Nodes]]=5,Table2[[#This Row],[Gap]:[Gap]],"")</f>
        <v/>
      </c>
      <c r="C167" s="20" t="str" cm="1">
        <f t="array" ref="C167">IF(Table2[[#This Row],[Nodes]:[Nodes]]=6,Table2[[#This Row],[Gap]:[Gap]],"")</f>
        <v/>
      </c>
      <c r="D167" s="20" t="str" cm="1">
        <f t="array" ref="D167">IF(Table2[[#This Row],[Nodes]:[Nodes]]=7,Table2[[#This Row],[Gap]:[Gap]],"")</f>
        <v/>
      </c>
    </row>
    <row r="168" spans="1:4">
      <c r="A168" s="20" cm="1">
        <f t="array" ref="A168">IF(Table2[[#This Row],[Nodes]:[Nodes]]=4,Table2[[#This Row],[Gap]:[Gap]],"")</f>
        <v>0</v>
      </c>
      <c r="B168" s="20" t="str" cm="1">
        <f t="array" ref="B168">IF(Table2[[#This Row],[Nodes]:[Nodes]]=5,Table2[[#This Row],[Gap]:[Gap]],"")</f>
        <v/>
      </c>
      <c r="C168" s="20" t="str" cm="1">
        <f t="array" ref="C168">IF(Table2[[#This Row],[Nodes]:[Nodes]]=6,Table2[[#This Row],[Gap]:[Gap]],"")</f>
        <v/>
      </c>
      <c r="D168" s="20" t="str" cm="1">
        <f t="array" ref="D168">IF(Table2[[#This Row],[Nodes]:[Nodes]]=7,Table2[[#This Row],[Gap]:[Gap]],"")</f>
        <v/>
      </c>
    </row>
    <row r="169" spans="1:4">
      <c r="A169" s="20" cm="1">
        <f t="array" ref="A169">IF(Table2[[#This Row],[Nodes]:[Nodes]]=4,Table2[[#This Row],[Gap]:[Gap]],"")</f>
        <v>0</v>
      </c>
      <c r="B169" s="20" t="str" cm="1">
        <f t="array" ref="B169">IF(Table2[[#This Row],[Nodes]:[Nodes]]=5,Table2[[#This Row],[Gap]:[Gap]],"")</f>
        <v/>
      </c>
      <c r="C169" s="20" t="str" cm="1">
        <f t="array" ref="C169">IF(Table2[[#This Row],[Nodes]:[Nodes]]=6,Table2[[#This Row],[Gap]:[Gap]],"")</f>
        <v/>
      </c>
      <c r="D169" s="20" t="str" cm="1">
        <f t="array" ref="D169">IF(Table2[[#This Row],[Nodes]:[Nodes]]=7,Table2[[#This Row],[Gap]:[Gap]],"")</f>
        <v/>
      </c>
    </row>
    <row r="170" spans="1:4">
      <c r="A170" s="20" cm="1">
        <f t="array" ref="A170">IF(Table2[[#This Row],[Nodes]:[Nodes]]=4,Table2[[#This Row],[Gap]:[Gap]],"")</f>
        <v>0</v>
      </c>
      <c r="B170" s="20" t="str" cm="1">
        <f t="array" ref="B170">IF(Table2[[#This Row],[Nodes]:[Nodes]]=5,Table2[[#This Row],[Gap]:[Gap]],"")</f>
        <v/>
      </c>
      <c r="C170" s="20" t="str" cm="1">
        <f t="array" ref="C170">IF(Table2[[#This Row],[Nodes]:[Nodes]]=6,Table2[[#This Row],[Gap]:[Gap]],"")</f>
        <v/>
      </c>
      <c r="D170" s="20" t="str" cm="1">
        <f t="array" ref="D170">IF(Table2[[#This Row],[Nodes]:[Nodes]]=7,Table2[[#This Row],[Gap]:[Gap]],"")</f>
        <v/>
      </c>
    </row>
    <row r="171" spans="1:4">
      <c r="A171" s="20" cm="1">
        <f t="array" ref="A171">IF(Table2[[#This Row],[Nodes]:[Nodes]]=4,Table2[[#This Row],[Gap]:[Gap]],"")</f>
        <v>0</v>
      </c>
      <c r="B171" s="20" t="str" cm="1">
        <f t="array" ref="B171">IF(Table2[[#This Row],[Nodes]:[Nodes]]=5,Table2[[#This Row],[Gap]:[Gap]],"")</f>
        <v/>
      </c>
      <c r="C171" s="20" t="str" cm="1">
        <f t="array" ref="C171">IF(Table2[[#This Row],[Nodes]:[Nodes]]=6,Table2[[#This Row],[Gap]:[Gap]],"")</f>
        <v/>
      </c>
      <c r="D171" s="20" t="str" cm="1">
        <f t="array" ref="D171">IF(Table2[[#This Row],[Nodes]:[Nodes]]=7,Table2[[#This Row],[Gap]:[Gap]],"")</f>
        <v/>
      </c>
    </row>
    <row r="172" spans="1:4">
      <c r="A172" s="20" cm="1">
        <f t="array" ref="A172">IF(Table2[[#This Row],[Nodes]:[Nodes]]=4,Table2[[#This Row],[Gap]:[Gap]],"")</f>
        <v>0</v>
      </c>
      <c r="B172" s="20" t="str" cm="1">
        <f t="array" ref="B172">IF(Table2[[#This Row],[Nodes]:[Nodes]]=5,Table2[[#This Row],[Gap]:[Gap]],"")</f>
        <v/>
      </c>
      <c r="C172" s="20" t="str" cm="1">
        <f t="array" ref="C172">IF(Table2[[#This Row],[Nodes]:[Nodes]]=6,Table2[[#This Row],[Gap]:[Gap]],"")</f>
        <v/>
      </c>
      <c r="D172" s="20" t="str" cm="1">
        <f t="array" ref="D172">IF(Table2[[#This Row],[Nodes]:[Nodes]]=7,Table2[[#This Row],[Gap]:[Gap]],"")</f>
        <v/>
      </c>
    </row>
    <row r="173" spans="1:4">
      <c r="A173" s="20" cm="1">
        <f t="array" ref="A173">IF(Table2[[#This Row],[Nodes]:[Nodes]]=4,Table2[[#This Row],[Gap]:[Gap]],"")</f>
        <v>0</v>
      </c>
      <c r="B173" s="20" t="str" cm="1">
        <f t="array" ref="B173">IF(Table2[[#This Row],[Nodes]:[Nodes]]=5,Table2[[#This Row],[Gap]:[Gap]],"")</f>
        <v/>
      </c>
      <c r="C173" s="20" t="str" cm="1">
        <f t="array" ref="C173">IF(Table2[[#This Row],[Nodes]:[Nodes]]=6,Table2[[#This Row],[Gap]:[Gap]],"")</f>
        <v/>
      </c>
      <c r="D173" s="20" t="str" cm="1">
        <f t="array" ref="D173">IF(Table2[[#This Row],[Nodes]:[Nodes]]=7,Table2[[#This Row],[Gap]:[Gap]],"")</f>
        <v/>
      </c>
    </row>
    <row r="174" spans="1:4">
      <c r="A174" s="20" cm="1">
        <f t="array" ref="A174">IF(Table2[[#This Row],[Nodes]:[Nodes]]=4,Table2[[#This Row],[Gap]:[Gap]],"")</f>
        <v>0</v>
      </c>
      <c r="B174" s="20" t="str" cm="1">
        <f t="array" ref="B174">IF(Table2[[#This Row],[Nodes]:[Nodes]]=5,Table2[[#This Row],[Gap]:[Gap]],"")</f>
        <v/>
      </c>
      <c r="C174" s="20" t="str" cm="1">
        <f t="array" ref="C174">IF(Table2[[#This Row],[Nodes]:[Nodes]]=6,Table2[[#This Row],[Gap]:[Gap]],"")</f>
        <v/>
      </c>
      <c r="D174" s="20" t="str" cm="1">
        <f t="array" ref="D174">IF(Table2[[#This Row],[Nodes]:[Nodes]]=7,Table2[[#This Row],[Gap]:[Gap]],"")</f>
        <v/>
      </c>
    </row>
    <row r="175" spans="1:4">
      <c r="A175" s="20" cm="1">
        <f t="array" ref="A175">IF(Table2[[#This Row],[Nodes]:[Nodes]]=4,Table2[[#This Row],[Gap]:[Gap]],"")</f>
        <v>0</v>
      </c>
      <c r="B175" s="20" t="str" cm="1">
        <f t="array" ref="B175">IF(Table2[[#This Row],[Nodes]:[Nodes]]=5,Table2[[#This Row],[Gap]:[Gap]],"")</f>
        <v/>
      </c>
      <c r="C175" s="20" t="str" cm="1">
        <f t="array" ref="C175">IF(Table2[[#This Row],[Nodes]:[Nodes]]=6,Table2[[#This Row],[Gap]:[Gap]],"")</f>
        <v/>
      </c>
      <c r="D175" s="20" t="str" cm="1">
        <f t="array" ref="D175">IF(Table2[[#This Row],[Nodes]:[Nodes]]=7,Table2[[#This Row],[Gap]:[Gap]],"")</f>
        <v/>
      </c>
    </row>
    <row r="176" spans="1:4">
      <c r="A176" s="20" cm="1">
        <f t="array" ref="A176">IF(Table2[[#This Row],[Nodes]:[Nodes]]=4,Table2[[#This Row],[Gap]:[Gap]],"")</f>
        <v>0</v>
      </c>
      <c r="B176" s="20" t="str" cm="1">
        <f t="array" ref="B176">IF(Table2[[#This Row],[Nodes]:[Nodes]]=5,Table2[[#This Row],[Gap]:[Gap]],"")</f>
        <v/>
      </c>
      <c r="C176" s="20" t="str" cm="1">
        <f t="array" ref="C176">IF(Table2[[#This Row],[Nodes]:[Nodes]]=6,Table2[[#This Row],[Gap]:[Gap]],"")</f>
        <v/>
      </c>
      <c r="D176" s="20" t="str" cm="1">
        <f t="array" ref="D176">IF(Table2[[#This Row],[Nodes]:[Nodes]]=7,Table2[[#This Row],[Gap]:[Gap]],"")</f>
        <v/>
      </c>
    </row>
    <row r="177" spans="1:4">
      <c r="A177" s="20" cm="1">
        <f t="array" ref="A177">IF(Table2[[#This Row],[Nodes]:[Nodes]]=4,Table2[[#This Row],[Gap]:[Gap]],"")</f>
        <v>0</v>
      </c>
      <c r="B177" s="20" t="str" cm="1">
        <f t="array" ref="B177">IF(Table2[[#This Row],[Nodes]:[Nodes]]=5,Table2[[#This Row],[Gap]:[Gap]],"")</f>
        <v/>
      </c>
      <c r="C177" s="20" t="str" cm="1">
        <f t="array" ref="C177">IF(Table2[[#This Row],[Nodes]:[Nodes]]=6,Table2[[#This Row],[Gap]:[Gap]],"")</f>
        <v/>
      </c>
      <c r="D177" s="20" t="str" cm="1">
        <f t="array" ref="D177">IF(Table2[[#This Row],[Nodes]:[Nodes]]=7,Table2[[#This Row],[Gap]:[Gap]],"")</f>
        <v/>
      </c>
    </row>
    <row r="178" spans="1:4">
      <c r="A178" s="20" cm="1">
        <f t="array" ref="A178">IF(Table2[[#This Row],[Nodes]:[Nodes]]=4,Table2[[#This Row],[Gap]:[Gap]],"")</f>
        <v>0</v>
      </c>
      <c r="B178" s="20" t="str" cm="1">
        <f t="array" ref="B178">IF(Table2[[#This Row],[Nodes]:[Nodes]]=5,Table2[[#This Row],[Gap]:[Gap]],"")</f>
        <v/>
      </c>
      <c r="C178" s="20" t="str" cm="1">
        <f t="array" ref="C178">IF(Table2[[#This Row],[Nodes]:[Nodes]]=6,Table2[[#This Row],[Gap]:[Gap]],"")</f>
        <v/>
      </c>
      <c r="D178" s="20" t="str" cm="1">
        <f t="array" ref="D178">IF(Table2[[#This Row],[Nodes]:[Nodes]]=7,Table2[[#This Row],[Gap]:[Gap]],"")</f>
        <v/>
      </c>
    </row>
    <row r="179" spans="1:4">
      <c r="A179" s="20" cm="1">
        <f t="array" ref="A179">IF(Table2[[#This Row],[Nodes]:[Nodes]]=4,Table2[[#This Row],[Gap]:[Gap]],"")</f>
        <v>0</v>
      </c>
      <c r="B179" s="20" t="str" cm="1">
        <f t="array" ref="B179">IF(Table2[[#This Row],[Nodes]:[Nodes]]=5,Table2[[#This Row],[Gap]:[Gap]],"")</f>
        <v/>
      </c>
      <c r="C179" s="20" t="str" cm="1">
        <f t="array" ref="C179">IF(Table2[[#This Row],[Nodes]:[Nodes]]=6,Table2[[#This Row],[Gap]:[Gap]],"")</f>
        <v/>
      </c>
      <c r="D179" s="20" t="str" cm="1">
        <f t="array" ref="D179">IF(Table2[[#This Row],[Nodes]:[Nodes]]=7,Table2[[#This Row],[Gap]:[Gap]],"")</f>
        <v/>
      </c>
    </row>
    <row r="180" spans="1:4">
      <c r="A180" s="20" cm="1">
        <f t="array" ref="A180">IF(Table2[[#This Row],[Nodes]:[Nodes]]=4,Table2[[#This Row],[Gap]:[Gap]],"")</f>
        <v>0</v>
      </c>
      <c r="B180" s="20" t="str" cm="1">
        <f t="array" ref="B180">IF(Table2[[#This Row],[Nodes]:[Nodes]]=5,Table2[[#This Row],[Gap]:[Gap]],"")</f>
        <v/>
      </c>
      <c r="C180" s="20" t="str" cm="1">
        <f t="array" ref="C180">IF(Table2[[#This Row],[Nodes]:[Nodes]]=6,Table2[[#This Row],[Gap]:[Gap]],"")</f>
        <v/>
      </c>
      <c r="D180" s="20" t="str" cm="1">
        <f t="array" ref="D180">IF(Table2[[#This Row],[Nodes]:[Nodes]]=7,Table2[[#This Row],[Gap]:[Gap]],"")</f>
        <v/>
      </c>
    </row>
    <row r="181" spans="1:4">
      <c r="A181" s="20" cm="1">
        <f t="array" ref="A181">IF(Table2[[#This Row],[Nodes]:[Nodes]]=4,Table2[[#This Row],[Gap]:[Gap]],"")</f>
        <v>0</v>
      </c>
      <c r="B181" s="20" t="str" cm="1">
        <f t="array" ref="B181">IF(Table2[[#This Row],[Nodes]:[Nodes]]=5,Table2[[#This Row],[Gap]:[Gap]],"")</f>
        <v/>
      </c>
      <c r="C181" s="20" t="str" cm="1">
        <f t="array" ref="C181">IF(Table2[[#This Row],[Nodes]:[Nodes]]=6,Table2[[#This Row],[Gap]:[Gap]],"")</f>
        <v/>
      </c>
      <c r="D181" s="20" t="str" cm="1">
        <f t="array" ref="D181">IF(Table2[[#This Row],[Nodes]:[Nodes]]=7,Table2[[#This Row],[Gap]:[Gap]],"")</f>
        <v/>
      </c>
    </row>
    <row r="182" spans="1:4">
      <c r="A182" s="20" t="str" cm="1">
        <f t="array" ref="A182">IF(Table2[[#This Row],[Nodes]:[Nodes]]=4,Table2[[#This Row],[Gap]:[Gap]],"")</f>
        <v/>
      </c>
      <c r="B182" s="20" cm="1">
        <f t="array" ref="B182">IF(Table2[[#This Row],[Nodes]:[Nodes]]=5,Table2[[#This Row],[Gap]:[Gap]],"")</f>
        <v>0</v>
      </c>
      <c r="C182" s="20" t="str" cm="1">
        <f t="array" ref="C182">IF(Table2[[#This Row],[Nodes]:[Nodes]]=6,Table2[[#This Row],[Gap]:[Gap]],"")</f>
        <v/>
      </c>
      <c r="D182" s="20" t="str" cm="1">
        <f t="array" ref="D182">IF(Table2[[#This Row],[Nodes]:[Nodes]]=7,Table2[[#This Row],[Gap]:[Gap]],"")</f>
        <v/>
      </c>
    </row>
    <row r="183" spans="1:4">
      <c r="A183" s="20" t="str" cm="1">
        <f t="array" ref="A183">IF(Table2[[#This Row],[Nodes]:[Nodes]]=4,Table2[[#This Row],[Gap]:[Gap]],"")</f>
        <v/>
      </c>
      <c r="B183" s="20" cm="1">
        <f t="array" ref="B183">IF(Table2[[#This Row],[Nodes]:[Nodes]]=5,Table2[[#This Row],[Gap]:[Gap]],"")</f>
        <v>0</v>
      </c>
      <c r="C183" s="20" t="str" cm="1">
        <f t="array" ref="C183">IF(Table2[[#This Row],[Nodes]:[Nodes]]=6,Table2[[#This Row],[Gap]:[Gap]],"")</f>
        <v/>
      </c>
      <c r="D183" s="20" t="str" cm="1">
        <f t="array" ref="D183">IF(Table2[[#This Row],[Nodes]:[Nodes]]=7,Table2[[#This Row],[Gap]:[Gap]],"")</f>
        <v/>
      </c>
    </row>
    <row r="184" spans="1:4">
      <c r="A184" s="20" t="str" cm="1">
        <f t="array" ref="A184">IF(Table2[[#This Row],[Nodes]:[Nodes]]=4,Table2[[#This Row],[Gap]:[Gap]],"")</f>
        <v/>
      </c>
      <c r="B184" s="20" cm="1">
        <f t="array" ref="B184">IF(Table2[[#This Row],[Nodes]:[Nodes]]=5,Table2[[#This Row],[Gap]:[Gap]],"")</f>
        <v>0</v>
      </c>
      <c r="C184" s="20" t="str" cm="1">
        <f t="array" ref="C184">IF(Table2[[#This Row],[Nodes]:[Nodes]]=6,Table2[[#This Row],[Gap]:[Gap]],"")</f>
        <v/>
      </c>
      <c r="D184" s="20" t="str" cm="1">
        <f t="array" ref="D184">IF(Table2[[#This Row],[Nodes]:[Nodes]]=7,Table2[[#This Row],[Gap]:[Gap]],"")</f>
        <v/>
      </c>
    </row>
    <row r="185" spans="1:4">
      <c r="A185" s="20" t="str" cm="1">
        <f t="array" ref="A185">IF(Table2[[#This Row],[Nodes]:[Nodes]]=4,Table2[[#This Row],[Gap]:[Gap]],"")</f>
        <v/>
      </c>
      <c r="B185" s="20" cm="1">
        <f t="array" ref="B185">IF(Table2[[#This Row],[Nodes]:[Nodes]]=5,Table2[[#This Row],[Gap]:[Gap]],"")</f>
        <v>0</v>
      </c>
      <c r="C185" s="20" t="str" cm="1">
        <f t="array" ref="C185">IF(Table2[[#This Row],[Nodes]:[Nodes]]=6,Table2[[#This Row],[Gap]:[Gap]],"")</f>
        <v/>
      </c>
      <c r="D185" s="20" t="str" cm="1">
        <f t="array" ref="D185">IF(Table2[[#This Row],[Nodes]:[Nodes]]=7,Table2[[#This Row],[Gap]:[Gap]],"")</f>
        <v/>
      </c>
    </row>
    <row r="186" spans="1:4">
      <c r="A186" s="20" t="str" cm="1">
        <f t="array" ref="A186">IF(Table2[[#This Row],[Nodes]:[Nodes]]=4,Table2[[#This Row],[Gap]:[Gap]],"")</f>
        <v/>
      </c>
      <c r="B186" s="20" cm="1">
        <f t="array" ref="B186">IF(Table2[[#This Row],[Nodes]:[Nodes]]=5,Table2[[#This Row],[Gap]:[Gap]],"")</f>
        <v>0</v>
      </c>
      <c r="C186" s="20" t="str" cm="1">
        <f t="array" ref="C186">IF(Table2[[#This Row],[Nodes]:[Nodes]]=6,Table2[[#This Row],[Gap]:[Gap]],"")</f>
        <v/>
      </c>
      <c r="D186" s="20" t="str" cm="1">
        <f t="array" ref="D186">IF(Table2[[#This Row],[Nodes]:[Nodes]]=7,Table2[[#This Row],[Gap]:[Gap]],"")</f>
        <v/>
      </c>
    </row>
    <row r="187" spans="1:4">
      <c r="A187" s="20" t="str" cm="1">
        <f t="array" ref="A187">IF(Table2[[#This Row],[Nodes]:[Nodes]]=4,Table2[[#This Row],[Gap]:[Gap]],"")</f>
        <v/>
      </c>
      <c r="B187" s="20" cm="1">
        <f t="array" ref="B187">IF(Table2[[#This Row],[Nodes]:[Nodes]]=5,Table2[[#This Row],[Gap]:[Gap]],"")</f>
        <v>0</v>
      </c>
      <c r="C187" s="20" t="str" cm="1">
        <f t="array" ref="C187">IF(Table2[[#This Row],[Nodes]:[Nodes]]=6,Table2[[#This Row],[Gap]:[Gap]],"")</f>
        <v/>
      </c>
      <c r="D187" s="20" t="str" cm="1">
        <f t="array" ref="D187">IF(Table2[[#This Row],[Nodes]:[Nodes]]=7,Table2[[#This Row],[Gap]:[Gap]],"")</f>
        <v/>
      </c>
    </row>
    <row r="188" spans="1:4">
      <c r="A188" s="20" t="str" cm="1">
        <f t="array" ref="A188">IF(Table2[[#This Row],[Nodes]:[Nodes]]=4,Table2[[#This Row],[Gap]:[Gap]],"")</f>
        <v/>
      </c>
      <c r="B188" s="20" cm="1">
        <f t="array" ref="B188">IF(Table2[[#This Row],[Nodes]:[Nodes]]=5,Table2[[#This Row],[Gap]:[Gap]],"")</f>
        <v>0</v>
      </c>
      <c r="C188" s="20" t="str" cm="1">
        <f t="array" ref="C188">IF(Table2[[#This Row],[Nodes]:[Nodes]]=6,Table2[[#This Row],[Gap]:[Gap]],"")</f>
        <v/>
      </c>
      <c r="D188" s="20" t="str" cm="1">
        <f t="array" ref="D188">IF(Table2[[#This Row],[Nodes]:[Nodes]]=7,Table2[[#This Row],[Gap]:[Gap]],"")</f>
        <v/>
      </c>
    </row>
    <row r="189" spans="1:4">
      <c r="A189" s="20" t="str" cm="1">
        <f t="array" ref="A189">IF(Table2[[#This Row],[Nodes]:[Nodes]]=4,Table2[[#This Row],[Gap]:[Gap]],"")</f>
        <v/>
      </c>
      <c r="B189" s="20" cm="1">
        <f t="array" ref="B189">IF(Table2[[#This Row],[Nodes]:[Nodes]]=5,Table2[[#This Row],[Gap]:[Gap]],"")</f>
        <v>0</v>
      </c>
      <c r="C189" s="20" t="str" cm="1">
        <f t="array" ref="C189">IF(Table2[[#This Row],[Nodes]:[Nodes]]=6,Table2[[#This Row],[Gap]:[Gap]],"")</f>
        <v/>
      </c>
      <c r="D189" s="20" t="str" cm="1">
        <f t="array" ref="D189">IF(Table2[[#This Row],[Nodes]:[Nodes]]=7,Table2[[#This Row],[Gap]:[Gap]],"")</f>
        <v/>
      </c>
    </row>
    <row r="190" spans="1:4">
      <c r="A190" s="20" t="str" cm="1">
        <f t="array" ref="A190">IF(Table2[[#This Row],[Nodes]:[Nodes]]=4,Table2[[#This Row],[Gap]:[Gap]],"")</f>
        <v/>
      </c>
      <c r="B190" s="20" cm="1">
        <f t="array" ref="B190">IF(Table2[[#This Row],[Nodes]:[Nodes]]=5,Table2[[#This Row],[Gap]:[Gap]],"")</f>
        <v>0</v>
      </c>
      <c r="C190" s="20" t="str" cm="1">
        <f t="array" ref="C190">IF(Table2[[#This Row],[Nodes]:[Nodes]]=6,Table2[[#This Row],[Gap]:[Gap]],"")</f>
        <v/>
      </c>
      <c r="D190" s="20" t="str" cm="1">
        <f t="array" ref="D190">IF(Table2[[#This Row],[Nodes]:[Nodes]]=7,Table2[[#This Row],[Gap]:[Gap]],"")</f>
        <v/>
      </c>
    </row>
    <row r="191" spans="1:4">
      <c r="A191" s="20" t="str" cm="1">
        <f t="array" ref="A191">IF(Table2[[#This Row],[Nodes]:[Nodes]]=4,Table2[[#This Row],[Gap]:[Gap]],"")</f>
        <v/>
      </c>
      <c r="B191" s="20" cm="1">
        <f t="array" ref="B191">IF(Table2[[#This Row],[Nodes]:[Nodes]]=5,Table2[[#This Row],[Gap]:[Gap]],"")</f>
        <v>9.2897102072254E-7</v>
      </c>
      <c r="C191" s="20" t="str" cm="1">
        <f t="array" ref="C191">IF(Table2[[#This Row],[Nodes]:[Nodes]]=6,Table2[[#This Row],[Gap]:[Gap]],"")</f>
        <v/>
      </c>
      <c r="D191" s="20" t="str" cm="1">
        <f t="array" ref="D191">IF(Table2[[#This Row],[Nodes]:[Nodes]]=7,Table2[[#This Row],[Gap]:[Gap]],"")</f>
        <v/>
      </c>
    </row>
    <row r="192" spans="1:4">
      <c r="A192" s="20" t="str" cm="1">
        <f t="array" ref="A192">IF(Table2[[#This Row],[Nodes]:[Nodes]]=4,Table2[[#This Row],[Gap]:[Gap]],"")</f>
        <v/>
      </c>
      <c r="B192" s="20" cm="1">
        <f t="array" ref="B192">IF(Table2[[#This Row],[Nodes]:[Nodes]]=5,Table2[[#This Row],[Gap]:[Gap]],"")</f>
        <v>0</v>
      </c>
      <c r="C192" s="20" t="str" cm="1">
        <f t="array" ref="C192">IF(Table2[[#This Row],[Nodes]:[Nodes]]=6,Table2[[#This Row],[Gap]:[Gap]],"")</f>
        <v/>
      </c>
      <c r="D192" s="20" t="str" cm="1">
        <f t="array" ref="D192">IF(Table2[[#This Row],[Nodes]:[Nodes]]=7,Table2[[#This Row],[Gap]:[Gap]],"")</f>
        <v/>
      </c>
    </row>
    <row r="193" spans="1:4">
      <c r="A193" s="20" t="str" cm="1">
        <f t="array" ref="A193">IF(Table2[[#This Row],[Nodes]:[Nodes]]=4,Table2[[#This Row],[Gap]:[Gap]],"")</f>
        <v/>
      </c>
      <c r="B193" s="20" cm="1">
        <f t="array" ref="B193">IF(Table2[[#This Row],[Nodes]:[Nodes]]=5,Table2[[#This Row],[Gap]:[Gap]],"")</f>
        <v>0</v>
      </c>
      <c r="C193" s="20" t="str" cm="1">
        <f t="array" ref="C193">IF(Table2[[#This Row],[Nodes]:[Nodes]]=6,Table2[[#This Row],[Gap]:[Gap]],"")</f>
        <v/>
      </c>
      <c r="D193" s="20" t="str" cm="1">
        <f t="array" ref="D193">IF(Table2[[#This Row],[Nodes]:[Nodes]]=7,Table2[[#This Row],[Gap]:[Gap]],"")</f>
        <v/>
      </c>
    </row>
    <row r="194" spans="1:4">
      <c r="A194" s="20" t="str" cm="1">
        <f t="array" ref="A194">IF(Table2[[#This Row],[Nodes]:[Nodes]]=4,Table2[[#This Row],[Gap]:[Gap]],"")</f>
        <v/>
      </c>
      <c r="B194" s="20" cm="1">
        <f t="array" ref="B194">IF(Table2[[#This Row],[Nodes]:[Nodes]]=5,Table2[[#This Row],[Gap]:[Gap]],"")</f>
        <v>0</v>
      </c>
      <c r="C194" s="20" t="str" cm="1">
        <f t="array" ref="C194">IF(Table2[[#This Row],[Nodes]:[Nodes]]=6,Table2[[#This Row],[Gap]:[Gap]],"")</f>
        <v/>
      </c>
      <c r="D194" s="20" t="str" cm="1">
        <f t="array" ref="D194">IF(Table2[[#This Row],[Nodes]:[Nodes]]=7,Table2[[#This Row],[Gap]:[Gap]],"")</f>
        <v/>
      </c>
    </row>
    <row r="195" spans="1:4">
      <c r="A195" s="20" t="str" cm="1">
        <f t="array" ref="A195">IF(Table2[[#This Row],[Nodes]:[Nodes]]=4,Table2[[#This Row],[Gap]:[Gap]],"")</f>
        <v/>
      </c>
      <c r="B195" s="20" cm="1">
        <f t="array" ref="B195">IF(Table2[[#This Row],[Nodes]:[Nodes]]=5,Table2[[#This Row],[Gap]:[Gap]],"")</f>
        <v>0</v>
      </c>
      <c r="C195" s="20" t="str" cm="1">
        <f t="array" ref="C195">IF(Table2[[#This Row],[Nodes]:[Nodes]]=6,Table2[[#This Row],[Gap]:[Gap]],"")</f>
        <v/>
      </c>
      <c r="D195" s="20" t="str" cm="1">
        <f t="array" ref="D195">IF(Table2[[#This Row],[Nodes]:[Nodes]]=7,Table2[[#This Row],[Gap]:[Gap]],"")</f>
        <v/>
      </c>
    </row>
    <row r="196" spans="1:4">
      <c r="A196" s="20" t="str" cm="1">
        <f t="array" ref="A196">IF(Table2[[#This Row],[Nodes]:[Nodes]]=4,Table2[[#This Row],[Gap]:[Gap]],"")</f>
        <v/>
      </c>
      <c r="B196" s="20" cm="1">
        <f t="array" ref="B196">IF(Table2[[#This Row],[Nodes]:[Nodes]]=5,Table2[[#This Row],[Gap]:[Gap]],"")</f>
        <v>0</v>
      </c>
      <c r="C196" s="20" t="str" cm="1">
        <f t="array" ref="C196">IF(Table2[[#This Row],[Nodes]:[Nodes]]=6,Table2[[#This Row],[Gap]:[Gap]],"")</f>
        <v/>
      </c>
      <c r="D196" s="20" t="str" cm="1">
        <f t="array" ref="D196">IF(Table2[[#This Row],[Nodes]:[Nodes]]=7,Table2[[#This Row],[Gap]:[Gap]],"")</f>
        <v/>
      </c>
    </row>
    <row r="197" spans="1:4">
      <c r="A197" s="20" t="str" cm="1">
        <f t="array" ref="A197">IF(Table2[[#This Row],[Nodes]:[Nodes]]=4,Table2[[#This Row],[Gap]:[Gap]],"")</f>
        <v/>
      </c>
      <c r="B197" s="20" cm="1">
        <f t="array" ref="B197">IF(Table2[[#This Row],[Nodes]:[Nodes]]=5,Table2[[#This Row],[Gap]:[Gap]],"")</f>
        <v>0</v>
      </c>
      <c r="C197" s="20" t="str" cm="1">
        <f t="array" ref="C197">IF(Table2[[#This Row],[Nodes]:[Nodes]]=6,Table2[[#This Row],[Gap]:[Gap]],"")</f>
        <v/>
      </c>
      <c r="D197" s="20" t="str" cm="1">
        <f t="array" ref="D197">IF(Table2[[#This Row],[Nodes]:[Nodes]]=7,Table2[[#This Row],[Gap]:[Gap]],"")</f>
        <v/>
      </c>
    </row>
    <row r="198" spans="1:4">
      <c r="A198" s="20" t="str" cm="1">
        <f t="array" ref="A198">IF(Table2[[#This Row],[Nodes]:[Nodes]]=4,Table2[[#This Row],[Gap]:[Gap]],"")</f>
        <v/>
      </c>
      <c r="B198" s="20" cm="1">
        <f t="array" ref="B198">IF(Table2[[#This Row],[Nodes]:[Nodes]]=5,Table2[[#This Row],[Gap]:[Gap]],"")</f>
        <v>0</v>
      </c>
      <c r="C198" s="20" t="str" cm="1">
        <f t="array" ref="C198">IF(Table2[[#This Row],[Nodes]:[Nodes]]=6,Table2[[#This Row],[Gap]:[Gap]],"")</f>
        <v/>
      </c>
      <c r="D198" s="20" t="str" cm="1">
        <f t="array" ref="D198">IF(Table2[[#This Row],[Nodes]:[Nodes]]=7,Table2[[#This Row],[Gap]:[Gap]],"")</f>
        <v/>
      </c>
    </row>
    <row r="199" spans="1:4">
      <c r="A199" s="20" t="str" cm="1">
        <f t="array" ref="A199">IF(Table2[[#This Row],[Nodes]:[Nodes]]=4,Table2[[#This Row],[Gap]:[Gap]],"")</f>
        <v/>
      </c>
      <c r="B199" s="20" cm="1">
        <f t="array" ref="B199">IF(Table2[[#This Row],[Nodes]:[Nodes]]=5,Table2[[#This Row],[Gap]:[Gap]],"")</f>
        <v>0</v>
      </c>
      <c r="C199" s="20" t="str" cm="1">
        <f t="array" ref="C199">IF(Table2[[#This Row],[Nodes]:[Nodes]]=6,Table2[[#This Row],[Gap]:[Gap]],"")</f>
        <v/>
      </c>
      <c r="D199" s="20" t="str" cm="1">
        <f t="array" ref="D199">IF(Table2[[#This Row],[Nodes]:[Nodes]]=7,Table2[[#This Row],[Gap]:[Gap]],"")</f>
        <v/>
      </c>
    </row>
    <row r="200" spans="1:4">
      <c r="A200" s="20" t="str" cm="1">
        <f t="array" ref="A200">IF(Table2[[#This Row],[Nodes]:[Nodes]]=4,Table2[[#This Row],[Gap]:[Gap]],"")</f>
        <v/>
      </c>
      <c r="B200" s="20" cm="1">
        <f t="array" ref="B200">IF(Table2[[#This Row],[Nodes]:[Nodes]]=5,Table2[[#This Row],[Gap]:[Gap]],"")</f>
        <v>0</v>
      </c>
      <c r="C200" s="20" t="str" cm="1">
        <f t="array" ref="C200">IF(Table2[[#This Row],[Nodes]:[Nodes]]=6,Table2[[#This Row],[Gap]:[Gap]],"")</f>
        <v/>
      </c>
      <c r="D200" s="20" t="str" cm="1">
        <f t="array" ref="D200">IF(Table2[[#This Row],[Nodes]:[Nodes]]=7,Table2[[#This Row],[Gap]:[Gap]],"")</f>
        <v/>
      </c>
    </row>
    <row r="201" spans="1:4">
      <c r="A201" s="20" t="str" cm="1">
        <f t="array" ref="A201">IF(Table2[[#This Row],[Nodes]:[Nodes]]=4,Table2[[#This Row],[Gap]:[Gap]],"")</f>
        <v/>
      </c>
      <c r="B201" s="20" cm="1">
        <f t="array" ref="B201">IF(Table2[[#This Row],[Nodes]:[Nodes]]=5,Table2[[#This Row],[Gap]:[Gap]],"")</f>
        <v>0</v>
      </c>
      <c r="C201" s="20" t="str" cm="1">
        <f t="array" ref="C201">IF(Table2[[#This Row],[Nodes]:[Nodes]]=6,Table2[[#This Row],[Gap]:[Gap]],"")</f>
        <v/>
      </c>
      <c r="D201" s="20" t="str" cm="1">
        <f t="array" ref="D201">IF(Table2[[#This Row],[Nodes]:[Nodes]]=7,Table2[[#This Row],[Gap]:[Gap]],"")</f>
        <v/>
      </c>
    </row>
    <row r="202" spans="1:4">
      <c r="A202" s="20" t="str" cm="1">
        <f t="array" ref="A202">IF(Table2[[#This Row],[Nodes]:[Nodes]]=4,Table2[[#This Row],[Gap]:[Gap]],"")</f>
        <v/>
      </c>
      <c r="B202" s="20" cm="1">
        <f t="array" ref="B202">IF(Table2[[#This Row],[Nodes]:[Nodes]]=5,Table2[[#This Row],[Gap]:[Gap]],"")</f>
        <v>0</v>
      </c>
      <c r="C202" s="20" t="str" cm="1">
        <f t="array" ref="C202">IF(Table2[[#This Row],[Nodes]:[Nodes]]=6,Table2[[#This Row],[Gap]:[Gap]],"")</f>
        <v/>
      </c>
      <c r="D202" s="20" t="str" cm="1">
        <f t="array" ref="D202">IF(Table2[[#This Row],[Nodes]:[Nodes]]=7,Table2[[#This Row],[Gap]:[Gap]],"")</f>
        <v/>
      </c>
    </row>
    <row r="203" spans="1:4">
      <c r="A203" s="20" t="str" cm="1">
        <f t="array" ref="A203">IF(Table2[[#This Row],[Nodes]:[Nodes]]=4,Table2[[#This Row],[Gap]:[Gap]],"")</f>
        <v/>
      </c>
      <c r="B203" s="20" cm="1">
        <f t="array" ref="B203">IF(Table2[[#This Row],[Nodes]:[Nodes]]=5,Table2[[#This Row],[Gap]:[Gap]],"")</f>
        <v>0</v>
      </c>
      <c r="C203" s="20" t="str" cm="1">
        <f t="array" ref="C203">IF(Table2[[#This Row],[Nodes]:[Nodes]]=6,Table2[[#This Row],[Gap]:[Gap]],"")</f>
        <v/>
      </c>
      <c r="D203" s="20" t="str" cm="1">
        <f t="array" ref="D203">IF(Table2[[#This Row],[Nodes]:[Nodes]]=7,Table2[[#This Row],[Gap]:[Gap]],"")</f>
        <v/>
      </c>
    </row>
    <row r="204" spans="1:4">
      <c r="A204" s="20" t="str" cm="1">
        <f t="array" ref="A204">IF(Table2[[#This Row],[Nodes]:[Nodes]]=4,Table2[[#This Row],[Gap]:[Gap]],"")</f>
        <v/>
      </c>
      <c r="B204" s="20" cm="1">
        <f t="array" ref="B204">IF(Table2[[#This Row],[Nodes]:[Nodes]]=5,Table2[[#This Row],[Gap]:[Gap]],"")</f>
        <v>0</v>
      </c>
      <c r="C204" s="20" t="str" cm="1">
        <f t="array" ref="C204">IF(Table2[[#This Row],[Nodes]:[Nodes]]=6,Table2[[#This Row],[Gap]:[Gap]],"")</f>
        <v/>
      </c>
      <c r="D204" s="20" t="str" cm="1">
        <f t="array" ref="D204">IF(Table2[[#This Row],[Nodes]:[Nodes]]=7,Table2[[#This Row],[Gap]:[Gap]],"")</f>
        <v/>
      </c>
    </row>
    <row r="205" spans="1:4">
      <c r="A205" s="20" t="str" cm="1">
        <f t="array" ref="A205">IF(Table2[[#This Row],[Nodes]:[Nodes]]=4,Table2[[#This Row],[Gap]:[Gap]],"")</f>
        <v/>
      </c>
      <c r="B205" s="20" cm="1">
        <f t="array" ref="B205">IF(Table2[[#This Row],[Nodes]:[Nodes]]=5,Table2[[#This Row],[Gap]:[Gap]],"")</f>
        <v>0</v>
      </c>
      <c r="C205" s="20" t="str" cm="1">
        <f t="array" ref="C205">IF(Table2[[#This Row],[Nodes]:[Nodes]]=6,Table2[[#This Row],[Gap]:[Gap]],"")</f>
        <v/>
      </c>
      <c r="D205" s="20" t="str" cm="1">
        <f t="array" ref="D205">IF(Table2[[#This Row],[Nodes]:[Nodes]]=7,Table2[[#This Row],[Gap]:[Gap]],"")</f>
        <v/>
      </c>
    </row>
    <row r="206" spans="1:4">
      <c r="A206" s="20" t="str" cm="1">
        <f t="array" ref="A206">IF(Table2[[#This Row],[Nodes]:[Nodes]]=4,Table2[[#This Row],[Gap]:[Gap]],"")</f>
        <v/>
      </c>
      <c r="B206" s="20" cm="1">
        <f t="array" ref="B206">IF(Table2[[#This Row],[Nodes]:[Nodes]]=5,Table2[[#This Row],[Gap]:[Gap]],"")</f>
        <v>0</v>
      </c>
      <c r="C206" s="20" t="str" cm="1">
        <f t="array" ref="C206">IF(Table2[[#This Row],[Nodes]:[Nodes]]=6,Table2[[#This Row],[Gap]:[Gap]],"")</f>
        <v/>
      </c>
      <c r="D206" s="20" t="str" cm="1">
        <f t="array" ref="D206">IF(Table2[[#This Row],[Nodes]:[Nodes]]=7,Table2[[#This Row],[Gap]:[Gap]],"")</f>
        <v/>
      </c>
    </row>
    <row r="207" spans="1:4">
      <c r="A207" s="20" t="str" cm="1">
        <f t="array" ref="A207">IF(Table2[[#This Row],[Nodes]:[Nodes]]=4,Table2[[#This Row],[Gap]:[Gap]],"")</f>
        <v/>
      </c>
      <c r="B207" s="20" cm="1">
        <f t="array" ref="B207">IF(Table2[[#This Row],[Nodes]:[Nodes]]=5,Table2[[#This Row],[Gap]:[Gap]],"")</f>
        <v>0</v>
      </c>
      <c r="C207" s="20" t="str" cm="1">
        <f t="array" ref="C207">IF(Table2[[#This Row],[Nodes]:[Nodes]]=6,Table2[[#This Row],[Gap]:[Gap]],"")</f>
        <v/>
      </c>
      <c r="D207" s="20" t="str" cm="1">
        <f t="array" ref="D207">IF(Table2[[#This Row],[Nodes]:[Nodes]]=7,Table2[[#This Row],[Gap]:[Gap]],"")</f>
        <v/>
      </c>
    </row>
    <row r="208" spans="1:4">
      <c r="A208" s="20" t="str" cm="1">
        <f t="array" ref="A208">IF(Table2[[#This Row],[Nodes]:[Nodes]]=4,Table2[[#This Row],[Gap]:[Gap]],"")</f>
        <v/>
      </c>
      <c r="B208" s="20" cm="1">
        <f t="array" ref="B208">IF(Table2[[#This Row],[Nodes]:[Nodes]]=5,Table2[[#This Row],[Gap]:[Gap]],"")</f>
        <v>0</v>
      </c>
      <c r="C208" s="20" t="str" cm="1">
        <f t="array" ref="C208">IF(Table2[[#This Row],[Nodes]:[Nodes]]=6,Table2[[#This Row],[Gap]:[Gap]],"")</f>
        <v/>
      </c>
      <c r="D208" s="20" t="str" cm="1">
        <f t="array" ref="D208">IF(Table2[[#This Row],[Nodes]:[Nodes]]=7,Table2[[#This Row],[Gap]:[Gap]],"")</f>
        <v/>
      </c>
    </row>
    <row r="209" spans="1:4">
      <c r="A209" s="20" t="str" cm="1">
        <f t="array" ref="A209">IF(Table2[[#This Row],[Nodes]:[Nodes]]=4,Table2[[#This Row],[Gap]:[Gap]],"")</f>
        <v/>
      </c>
      <c r="B209" s="20" cm="1">
        <f t="array" ref="B209">IF(Table2[[#This Row],[Nodes]:[Nodes]]=5,Table2[[#This Row],[Gap]:[Gap]],"")</f>
        <v>4.8826771331515696E-6</v>
      </c>
      <c r="C209" s="20" t="str" cm="1">
        <f t="array" ref="C209">IF(Table2[[#This Row],[Nodes]:[Nodes]]=6,Table2[[#This Row],[Gap]:[Gap]],"")</f>
        <v/>
      </c>
      <c r="D209" s="20" t="str" cm="1">
        <f t="array" ref="D209">IF(Table2[[#This Row],[Nodes]:[Nodes]]=7,Table2[[#This Row],[Gap]:[Gap]],"")</f>
        <v/>
      </c>
    </row>
    <row r="210" spans="1:4">
      <c r="A210" s="20" t="str" cm="1">
        <f t="array" ref="A210">IF(Table2[[#This Row],[Nodes]:[Nodes]]=4,Table2[[#This Row],[Gap]:[Gap]],"")</f>
        <v/>
      </c>
      <c r="B210" s="20" cm="1">
        <f t="array" ref="B210">IF(Table2[[#This Row],[Nodes]:[Nodes]]=5,Table2[[#This Row],[Gap]:[Gap]],"")</f>
        <v>1.4465312360593E-6</v>
      </c>
      <c r="C210" s="20" t="str" cm="1">
        <f t="array" ref="C210">IF(Table2[[#This Row],[Nodes]:[Nodes]]=6,Table2[[#This Row],[Gap]:[Gap]],"")</f>
        <v/>
      </c>
      <c r="D210" s="20" t="str" cm="1">
        <f t="array" ref="D210">IF(Table2[[#This Row],[Nodes]:[Nodes]]=7,Table2[[#This Row],[Gap]:[Gap]],"")</f>
        <v/>
      </c>
    </row>
    <row r="211" spans="1:4">
      <c r="A211" s="20" t="str" cm="1">
        <f t="array" ref="A211">IF(Table2[[#This Row],[Nodes]:[Nodes]]=4,Table2[[#This Row],[Gap]:[Gap]],"")</f>
        <v/>
      </c>
      <c r="B211" s="20" cm="1">
        <f t="array" ref="B211">IF(Table2[[#This Row],[Nodes]:[Nodes]]=5,Table2[[#This Row],[Gap]:[Gap]],"")</f>
        <v>3.18729307575514E-6</v>
      </c>
      <c r="C211" s="20" t="str" cm="1">
        <f t="array" ref="C211">IF(Table2[[#This Row],[Nodes]:[Nodes]]=6,Table2[[#This Row],[Gap]:[Gap]],"")</f>
        <v/>
      </c>
      <c r="D211" s="20" t="str" cm="1">
        <f t="array" ref="D211">IF(Table2[[#This Row],[Nodes]:[Nodes]]=7,Table2[[#This Row],[Gap]:[Gap]],"")</f>
        <v/>
      </c>
    </row>
    <row r="212" spans="1:4">
      <c r="A212" s="20" t="str" cm="1">
        <f t="array" ref="A212">IF(Table2[[#This Row],[Nodes]:[Nodes]]=4,Table2[[#This Row],[Gap]:[Gap]],"")</f>
        <v/>
      </c>
      <c r="B212" s="20" cm="1">
        <f t="array" ref="B212">IF(Table2[[#This Row],[Nodes]:[Nodes]]=5,Table2[[#This Row],[Gap]:[Gap]],"")</f>
        <v>0</v>
      </c>
      <c r="C212" s="20" t="str" cm="1">
        <f t="array" ref="C212">IF(Table2[[#This Row],[Nodes]:[Nodes]]=6,Table2[[#This Row],[Gap]:[Gap]],"")</f>
        <v/>
      </c>
      <c r="D212" s="20" t="str" cm="1">
        <f t="array" ref="D212">IF(Table2[[#This Row],[Nodes]:[Nodes]]=7,Table2[[#This Row],[Gap]:[Gap]],"")</f>
        <v/>
      </c>
    </row>
    <row r="213" spans="1:4">
      <c r="A213" s="20" t="str" cm="1">
        <f t="array" ref="A213">IF(Table2[[#This Row],[Nodes]:[Nodes]]=4,Table2[[#This Row],[Gap]:[Gap]],"")</f>
        <v/>
      </c>
      <c r="B213" s="20" cm="1">
        <f t="array" ref="B213">IF(Table2[[#This Row],[Nodes]:[Nodes]]=5,Table2[[#This Row],[Gap]:[Gap]],"")</f>
        <v>0</v>
      </c>
      <c r="C213" s="20" t="str" cm="1">
        <f t="array" ref="C213">IF(Table2[[#This Row],[Nodes]:[Nodes]]=6,Table2[[#This Row],[Gap]:[Gap]],"")</f>
        <v/>
      </c>
      <c r="D213" s="20" t="str" cm="1">
        <f t="array" ref="D213">IF(Table2[[#This Row],[Nodes]:[Nodes]]=7,Table2[[#This Row],[Gap]:[Gap]],"")</f>
        <v/>
      </c>
    </row>
    <row r="214" spans="1:4">
      <c r="A214" s="20" t="str" cm="1">
        <f t="array" ref="A214">IF(Table2[[#This Row],[Nodes]:[Nodes]]=4,Table2[[#This Row],[Gap]:[Gap]],"")</f>
        <v/>
      </c>
      <c r="B214" s="20" cm="1">
        <f t="array" ref="B214">IF(Table2[[#This Row],[Nodes]:[Nodes]]=5,Table2[[#This Row],[Gap]:[Gap]],"")</f>
        <v>0</v>
      </c>
      <c r="C214" s="20" t="str" cm="1">
        <f t="array" ref="C214">IF(Table2[[#This Row],[Nodes]:[Nodes]]=6,Table2[[#This Row],[Gap]:[Gap]],"")</f>
        <v/>
      </c>
      <c r="D214" s="20" t="str" cm="1">
        <f t="array" ref="D214">IF(Table2[[#This Row],[Nodes]:[Nodes]]=7,Table2[[#This Row],[Gap]:[Gap]],"")</f>
        <v/>
      </c>
    </row>
    <row r="215" spans="1:4">
      <c r="A215" s="20" t="str" cm="1">
        <f t="array" ref="A215">IF(Table2[[#This Row],[Nodes]:[Nodes]]=4,Table2[[#This Row],[Gap]:[Gap]],"")</f>
        <v/>
      </c>
      <c r="B215" s="20" cm="1">
        <f t="array" ref="B215">IF(Table2[[#This Row],[Nodes]:[Nodes]]=5,Table2[[#This Row],[Gap]:[Gap]],"")</f>
        <v>0</v>
      </c>
      <c r="C215" s="20" t="str" cm="1">
        <f t="array" ref="C215">IF(Table2[[#This Row],[Nodes]:[Nodes]]=6,Table2[[#This Row],[Gap]:[Gap]],"")</f>
        <v/>
      </c>
      <c r="D215" s="20" t="str" cm="1">
        <f t="array" ref="D215">IF(Table2[[#This Row],[Nodes]:[Nodes]]=7,Table2[[#This Row],[Gap]:[Gap]],"")</f>
        <v/>
      </c>
    </row>
    <row r="216" spans="1:4">
      <c r="A216" s="20" t="str" cm="1">
        <f t="array" ref="A216">IF(Table2[[#This Row],[Nodes]:[Nodes]]=4,Table2[[#This Row],[Gap]:[Gap]],"")</f>
        <v/>
      </c>
      <c r="B216" s="20" cm="1">
        <f t="array" ref="B216">IF(Table2[[#This Row],[Nodes]:[Nodes]]=5,Table2[[#This Row],[Gap]:[Gap]],"")</f>
        <v>0</v>
      </c>
      <c r="C216" s="20" t="str" cm="1">
        <f t="array" ref="C216">IF(Table2[[#This Row],[Nodes]:[Nodes]]=6,Table2[[#This Row],[Gap]:[Gap]],"")</f>
        <v/>
      </c>
      <c r="D216" s="20" t="str" cm="1">
        <f t="array" ref="D216">IF(Table2[[#This Row],[Nodes]:[Nodes]]=7,Table2[[#This Row],[Gap]:[Gap]],"")</f>
        <v/>
      </c>
    </row>
    <row r="217" spans="1:4">
      <c r="A217" s="20" t="str" cm="1">
        <f t="array" ref="A217">IF(Table2[[#This Row],[Nodes]:[Nodes]]=4,Table2[[#This Row],[Gap]:[Gap]],"")</f>
        <v/>
      </c>
      <c r="B217" s="20" cm="1">
        <f t="array" ref="B217">IF(Table2[[#This Row],[Nodes]:[Nodes]]=5,Table2[[#This Row],[Gap]:[Gap]],"")</f>
        <v>0</v>
      </c>
      <c r="C217" s="20" t="str" cm="1">
        <f t="array" ref="C217">IF(Table2[[#This Row],[Nodes]:[Nodes]]=6,Table2[[#This Row],[Gap]:[Gap]],"")</f>
        <v/>
      </c>
      <c r="D217" s="20" t="str" cm="1">
        <f t="array" ref="D217">IF(Table2[[#This Row],[Nodes]:[Nodes]]=7,Table2[[#This Row],[Gap]:[Gap]],"")</f>
        <v/>
      </c>
    </row>
    <row r="218" spans="1:4">
      <c r="A218" s="20" t="str" cm="1">
        <f t="array" ref="A218">IF(Table2[[#This Row],[Nodes]:[Nodes]]=4,Table2[[#This Row],[Gap]:[Gap]],"")</f>
        <v/>
      </c>
      <c r="B218" s="20" cm="1">
        <f t="array" ref="B218">IF(Table2[[#This Row],[Nodes]:[Nodes]]=5,Table2[[#This Row],[Gap]:[Gap]],"")</f>
        <v>0</v>
      </c>
      <c r="C218" s="20" t="str" cm="1">
        <f t="array" ref="C218">IF(Table2[[#This Row],[Nodes]:[Nodes]]=6,Table2[[#This Row],[Gap]:[Gap]],"")</f>
        <v/>
      </c>
      <c r="D218" s="20" t="str" cm="1">
        <f t="array" ref="D218">IF(Table2[[#This Row],[Nodes]:[Nodes]]=7,Table2[[#This Row],[Gap]:[Gap]],"")</f>
        <v/>
      </c>
    </row>
    <row r="219" spans="1:4">
      <c r="A219" s="20" t="str" cm="1">
        <f t="array" ref="A219">IF(Table2[[#This Row],[Nodes]:[Nodes]]=4,Table2[[#This Row],[Gap]:[Gap]],"")</f>
        <v/>
      </c>
      <c r="B219" s="20" cm="1">
        <f t="array" ref="B219">IF(Table2[[#This Row],[Nodes]:[Nodes]]=5,Table2[[#This Row],[Gap]:[Gap]],"")</f>
        <v>0</v>
      </c>
      <c r="C219" s="20" t="str" cm="1">
        <f t="array" ref="C219">IF(Table2[[#This Row],[Nodes]:[Nodes]]=6,Table2[[#This Row],[Gap]:[Gap]],"")</f>
        <v/>
      </c>
      <c r="D219" s="20" t="str" cm="1">
        <f t="array" ref="D219">IF(Table2[[#This Row],[Nodes]:[Nodes]]=7,Table2[[#This Row],[Gap]:[Gap]],"")</f>
        <v/>
      </c>
    </row>
    <row r="220" spans="1:4">
      <c r="A220" s="20" t="str" cm="1">
        <f t="array" ref="A220">IF(Table2[[#This Row],[Nodes]:[Nodes]]=4,Table2[[#This Row],[Gap]:[Gap]],"")</f>
        <v/>
      </c>
      <c r="B220" s="20" cm="1">
        <f t="array" ref="B220">IF(Table2[[#This Row],[Nodes]:[Nodes]]=5,Table2[[#This Row],[Gap]:[Gap]],"")</f>
        <v>0</v>
      </c>
      <c r="C220" s="20" t="str" cm="1">
        <f t="array" ref="C220">IF(Table2[[#This Row],[Nodes]:[Nodes]]=6,Table2[[#This Row],[Gap]:[Gap]],"")</f>
        <v/>
      </c>
      <c r="D220" s="20" t="str" cm="1">
        <f t="array" ref="D220">IF(Table2[[#This Row],[Nodes]:[Nodes]]=7,Table2[[#This Row],[Gap]:[Gap]],"")</f>
        <v/>
      </c>
    </row>
    <row r="221" spans="1:4">
      <c r="A221" s="20" t="str" cm="1">
        <f t="array" ref="A221">IF(Table2[[#This Row],[Nodes]:[Nodes]]=4,Table2[[#This Row],[Gap]:[Gap]],"")</f>
        <v/>
      </c>
      <c r="B221" s="20" cm="1">
        <f t="array" ref="B221">IF(Table2[[#This Row],[Nodes]:[Nodes]]=5,Table2[[#This Row],[Gap]:[Gap]],"")</f>
        <v>0</v>
      </c>
      <c r="C221" s="20" t="str" cm="1">
        <f t="array" ref="C221">IF(Table2[[#This Row],[Nodes]:[Nodes]]=6,Table2[[#This Row],[Gap]:[Gap]],"")</f>
        <v/>
      </c>
      <c r="D221" s="20" t="str" cm="1">
        <f t="array" ref="D221">IF(Table2[[#This Row],[Nodes]:[Nodes]]=7,Table2[[#This Row],[Gap]:[Gap]],"")</f>
        <v/>
      </c>
    </row>
    <row r="222" spans="1:4">
      <c r="A222" s="20" t="str" cm="1">
        <f t="array" ref="A222">IF(Table2[[#This Row],[Nodes]:[Nodes]]=4,Table2[[#This Row],[Gap]:[Gap]],"")</f>
        <v/>
      </c>
      <c r="B222" s="20" cm="1">
        <f t="array" ref="B222">IF(Table2[[#This Row],[Nodes]:[Nodes]]=5,Table2[[#This Row],[Gap]:[Gap]],"")</f>
        <v>0</v>
      </c>
      <c r="C222" s="20" t="str" cm="1">
        <f t="array" ref="C222">IF(Table2[[#This Row],[Nodes]:[Nodes]]=6,Table2[[#This Row],[Gap]:[Gap]],"")</f>
        <v/>
      </c>
      <c r="D222" s="20" t="str" cm="1">
        <f t="array" ref="D222">IF(Table2[[#This Row],[Nodes]:[Nodes]]=7,Table2[[#This Row],[Gap]:[Gap]],"")</f>
        <v/>
      </c>
    </row>
    <row r="223" spans="1:4">
      <c r="A223" s="20" t="str" cm="1">
        <f t="array" ref="A223">IF(Table2[[#This Row],[Nodes]:[Nodes]]=4,Table2[[#This Row],[Gap]:[Gap]],"")</f>
        <v/>
      </c>
      <c r="B223" s="20" cm="1">
        <f t="array" ref="B223">IF(Table2[[#This Row],[Nodes]:[Nodes]]=5,Table2[[#This Row],[Gap]:[Gap]],"")</f>
        <v>0</v>
      </c>
      <c r="C223" s="20" t="str" cm="1">
        <f t="array" ref="C223">IF(Table2[[#This Row],[Nodes]:[Nodes]]=6,Table2[[#This Row],[Gap]:[Gap]],"")</f>
        <v/>
      </c>
      <c r="D223" s="20" t="str" cm="1">
        <f t="array" ref="D223">IF(Table2[[#This Row],[Nodes]:[Nodes]]=7,Table2[[#This Row],[Gap]:[Gap]],"")</f>
        <v/>
      </c>
    </row>
    <row r="224" spans="1:4">
      <c r="A224" s="20" t="str" cm="1">
        <f t="array" ref="A224">IF(Table2[[#This Row],[Nodes]:[Nodes]]=4,Table2[[#This Row],[Gap]:[Gap]],"")</f>
        <v/>
      </c>
      <c r="B224" s="20" cm="1">
        <f t="array" ref="B224">IF(Table2[[#This Row],[Nodes]:[Nodes]]=5,Table2[[#This Row],[Gap]:[Gap]],"")</f>
        <v>0</v>
      </c>
      <c r="C224" s="20" t="str" cm="1">
        <f t="array" ref="C224">IF(Table2[[#This Row],[Nodes]:[Nodes]]=6,Table2[[#This Row],[Gap]:[Gap]],"")</f>
        <v/>
      </c>
      <c r="D224" s="20" t="str" cm="1">
        <f t="array" ref="D224">IF(Table2[[#This Row],[Nodes]:[Nodes]]=7,Table2[[#This Row],[Gap]:[Gap]],"")</f>
        <v/>
      </c>
    </row>
    <row r="225" spans="1:4">
      <c r="A225" s="20" t="str" cm="1">
        <f t="array" ref="A225">IF(Table2[[#This Row],[Nodes]:[Nodes]]=4,Table2[[#This Row],[Gap]:[Gap]],"")</f>
        <v/>
      </c>
      <c r="B225" s="20" cm="1">
        <f t="array" ref="B225">IF(Table2[[#This Row],[Nodes]:[Nodes]]=5,Table2[[#This Row],[Gap]:[Gap]],"")</f>
        <v>0</v>
      </c>
      <c r="C225" s="20" t="str" cm="1">
        <f t="array" ref="C225">IF(Table2[[#This Row],[Nodes]:[Nodes]]=6,Table2[[#This Row],[Gap]:[Gap]],"")</f>
        <v/>
      </c>
      <c r="D225" s="20" t="str" cm="1">
        <f t="array" ref="D225">IF(Table2[[#This Row],[Nodes]:[Nodes]]=7,Table2[[#This Row],[Gap]:[Gap]],"")</f>
        <v/>
      </c>
    </row>
    <row r="226" spans="1:4">
      <c r="A226" s="20" t="str" cm="1">
        <f t="array" ref="A226">IF(Table2[[#This Row],[Nodes]:[Nodes]]=4,Table2[[#This Row],[Gap]:[Gap]],"")</f>
        <v/>
      </c>
      <c r="B226" s="20" cm="1">
        <f t="array" ref="B226">IF(Table2[[#This Row],[Nodes]:[Nodes]]=5,Table2[[#This Row],[Gap]:[Gap]],"")</f>
        <v>0</v>
      </c>
      <c r="C226" s="20" t="str" cm="1">
        <f t="array" ref="C226">IF(Table2[[#This Row],[Nodes]:[Nodes]]=6,Table2[[#This Row],[Gap]:[Gap]],"")</f>
        <v/>
      </c>
      <c r="D226" s="20" t="str" cm="1">
        <f t="array" ref="D226">IF(Table2[[#This Row],[Nodes]:[Nodes]]=7,Table2[[#This Row],[Gap]:[Gap]],"")</f>
        <v/>
      </c>
    </row>
    <row r="227" spans="1:4">
      <c r="A227" s="20" t="str" cm="1">
        <f t="array" ref="A227">IF(Table2[[#This Row],[Nodes]:[Nodes]]=4,Table2[[#This Row],[Gap]:[Gap]],"")</f>
        <v/>
      </c>
      <c r="B227" s="20" cm="1">
        <f t="array" ref="B227">IF(Table2[[#This Row],[Nodes]:[Nodes]]=5,Table2[[#This Row],[Gap]:[Gap]],"")</f>
        <v>0</v>
      </c>
      <c r="C227" s="20" t="str" cm="1">
        <f t="array" ref="C227">IF(Table2[[#This Row],[Nodes]:[Nodes]]=6,Table2[[#This Row],[Gap]:[Gap]],"")</f>
        <v/>
      </c>
      <c r="D227" s="20" t="str" cm="1">
        <f t="array" ref="D227">IF(Table2[[#This Row],[Nodes]:[Nodes]]=7,Table2[[#This Row],[Gap]:[Gap]],"")</f>
        <v/>
      </c>
    </row>
    <row r="228" spans="1:4">
      <c r="A228" s="20" t="str" cm="1">
        <f t="array" ref="A228">IF(Table2[[#This Row],[Nodes]:[Nodes]]=4,Table2[[#This Row],[Gap]:[Gap]],"")</f>
        <v/>
      </c>
      <c r="B228" s="20" cm="1">
        <f t="array" ref="B228">IF(Table2[[#This Row],[Nodes]:[Nodes]]=5,Table2[[#This Row],[Gap]:[Gap]],"")</f>
        <v>0</v>
      </c>
      <c r="C228" s="20" t="str" cm="1">
        <f t="array" ref="C228">IF(Table2[[#This Row],[Nodes]:[Nodes]]=6,Table2[[#This Row],[Gap]:[Gap]],"")</f>
        <v/>
      </c>
      <c r="D228" s="20" t="str" cm="1">
        <f t="array" ref="D228">IF(Table2[[#This Row],[Nodes]:[Nodes]]=7,Table2[[#This Row],[Gap]:[Gap]],"")</f>
        <v/>
      </c>
    </row>
    <row r="229" spans="1:4">
      <c r="A229" s="20" t="str" cm="1">
        <f t="array" ref="A229">IF(Table2[[#This Row],[Nodes]:[Nodes]]=4,Table2[[#This Row],[Gap]:[Gap]],"")</f>
        <v/>
      </c>
      <c r="B229" s="20" cm="1">
        <f t="array" ref="B229">IF(Table2[[#This Row],[Nodes]:[Nodes]]=5,Table2[[#This Row],[Gap]:[Gap]],"")</f>
        <v>0</v>
      </c>
      <c r="C229" s="20" t="str" cm="1">
        <f t="array" ref="C229">IF(Table2[[#This Row],[Nodes]:[Nodes]]=6,Table2[[#This Row],[Gap]:[Gap]],"")</f>
        <v/>
      </c>
      <c r="D229" s="20" t="str" cm="1">
        <f t="array" ref="D229">IF(Table2[[#This Row],[Nodes]:[Nodes]]=7,Table2[[#This Row],[Gap]:[Gap]],"")</f>
        <v/>
      </c>
    </row>
    <row r="230" spans="1:4">
      <c r="A230" s="20" t="str" cm="1">
        <f t="array" ref="A230">IF(Table2[[#This Row],[Nodes]:[Nodes]]=4,Table2[[#This Row],[Gap]:[Gap]],"")</f>
        <v/>
      </c>
      <c r="B230" s="20" cm="1">
        <f t="array" ref="B230">IF(Table2[[#This Row],[Nodes]:[Nodes]]=5,Table2[[#This Row],[Gap]:[Gap]],"")</f>
        <v>0</v>
      </c>
      <c r="C230" s="20" t="str" cm="1">
        <f t="array" ref="C230">IF(Table2[[#This Row],[Nodes]:[Nodes]]=6,Table2[[#This Row],[Gap]:[Gap]],"")</f>
        <v/>
      </c>
      <c r="D230" s="20" t="str" cm="1">
        <f t="array" ref="D230">IF(Table2[[#This Row],[Nodes]:[Nodes]]=7,Table2[[#This Row],[Gap]:[Gap]],"")</f>
        <v/>
      </c>
    </row>
    <row r="231" spans="1:4">
      <c r="A231" s="20" t="str" cm="1">
        <f t="array" ref="A231">IF(Table2[[#This Row],[Nodes]:[Nodes]]=4,Table2[[#This Row],[Gap]:[Gap]],"")</f>
        <v/>
      </c>
      <c r="B231" s="20" cm="1">
        <f t="array" ref="B231">IF(Table2[[#This Row],[Nodes]:[Nodes]]=5,Table2[[#This Row],[Gap]:[Gap]],"")</f>
        <v>0</v>
      </c>
      <c r="C231" s="20" t="str" cm="1">
        <f t="array" ref="C231">IF(Table2[[#This Row],[Nodes]:[Nodes]]=6,Table2[[#This Row],[Gap]:[Gap]],"")</f>
        <v/>
      </c>
      <c r="D231" s="20" t="str" cm="1">
        <f t="array" ref="D231">IF(Table2[[#This Row],[Nodes]:[Nodes]]=7,Table2[[#This Row],[Gap]:[Gap]],"")</f>
        <v/>
      </c>
    </row>
    <row r="232" spans="1:4">
      <c r="A232" s="20" t="str" cm="1">
        <f t="array" ref="A232">IF(Table2[[#This Row],[Nodes]:[Nodes]]=4,Table2[[#This Row],[Gap]:[Gap]],"")</f>
        <v/>
      </c>
      <c r="B232" s="20" cm="1">
        <f t="array" ref="B232">IF(Table2[[#This Row],[Nodes]:[Nodes]]=5,Table2[[#This Row],[Gap]:[Gap]],"")</f>
        <v>0</v>
      </c>
      <c r="C232" s="20" t="str" cm="1">
        <f t="array" ref="C232">IF(Table2[[#This Row],[Nodes]:[Nodes]]=6,Table2[[#This Row],[Gap]:[Gap]],"")</f>
        <v/>
      </c>
      <c r="D232" s="20" t="str" cm="1">
        <f t="array" ref="D232">IF(Table2[[#This Row],[Nodes]:[Nodes]]=7,Table2[[#This Row],[Gap]:[Gap]],"")</f>
        <v/>
      </c>
    </row>
    <row r="233" spans="1:4">
      <c r="A233" s="20" t="str" cm="1">
        <f t="array" ref="A233">IF(Table2[[#This Row],[Nodes]:[Nodes]]=4,Table2[[#This Row],[Gap]:[Gap]],"")</f>
        <v/>
      </c>
      <c r="B233" s="20" cm="1">
        <f t="array" ref="B233">IF(Table2[[#This Row],[Nodes]:[Nodes]]=5,Table2[[#This Row],[Gap]:[Gap]],"")</f>
        <v>0</v>
      </c>
      <c r="C233" s="20" t="str" cm="1">
        <f t="array" ref="C233">IF(Table2[[#This Row],[Nodes]:[Nodes]]=6,Table2[[#This Row],[Gap]:[Gap]],"")</f>
        <v/>
      </c>
      <c r="D233" s="20" t="str" cm="1">
        <f t="array" ref="D233">IF(Table2[[#This Row],[Nodes]:[Nodes]]=7,Table2[[#This Row],[Gap]:[Gap]],"")</f>
        <v/>
      </c>
    </row>
    <row r="234" spans="1:4">
      <c r="A234" s="20" t="str" cm="1">
        <f t="array" ref="A234">IF(Table2[[#This Row],[Nodes]:[Nodes]]=4,Table2[[#This Row],[Gap]:[Gap]],"")</f>
        <v/>
      </c>
      <c r="B234" s="20" cm="1">
        <f t="array" ref="B234">IF(Table2[[#This Row],[Nodes]:[Nodes]]=5,Table2[[#This Row],[Gap]:[Gap]],"")</f>
        <v>0</v>
      </c>
      <c r="C234" s="20" t="str" cm="1">
        <f t="array" ref="C234">IF(Table2[[#This Row],[Nodes]:[Nodes]]=6,Table2[[#This Row],[Gap]:[Gap]],"")</f>
        <v/>
      </c>
      <c r="D234" s="20" t="str" cm="1">
        <f t="array" ref="D234">IF(Table2[[#This Row],[Nodes]:[Nodes]]=7,Table2[[#This Row],[Gap]:[Gap]],"")</f>
        <v/>
      </c>
    </row>
    <row r="235" spans="1:4">
      <c r="A235" s="20" t="str" cm="1">
        <f t="array" ref="A235">IF(Table2[[#This Row],[Nodes]:[Nodes]]=4,Table2[[#This Row],[Gap]:[Gap]],"")</f>
        <v/>
      </c>
      <c r="B235" s="20" cm="1">
        <f t="array" ref="B235">IF(Table2[[#This Row],[Nodes]:[Nodes]]=5,Table2[[#This Row],[Gap]:[Gap]],"")</f>
        <v>0</v>
      </c>
      <c r="C235" s="20" t="str" cm="1">
        <f t="array" ref="C235">IF(Table2[[#This Row],[Nodes]:[Nodes]]=6,Table2[[#This Row],[Gap]:[Gap]],"")</f>
        <v/>
      </c>
      <c r="D235" s="20" t="str" cm="1">
        <f t="array" ref="D235">IF(Table2[[#This Row],[Nodes]:[Nodes]]=7,Table2[[#This Row],[Gap]:[Gap]],"")</f>
        <v/>
      </c>
    </row>
    <row r="236" spans="1:4">
      <c r="A236" s="20" t="str" cm="1">
        <f t="array" ref="A236">IF(Table2[[#This Row],[Nodes]:[Nodes]]=4,Table2[[#This Row],[Gap]:[Gap]],"")</f>
        <v/>
      </c>
      <c r="B236" s="20" cm="1">
        <f t="array" ref="B236">IF(Table2[[#This Row],[Nodes]:[Nodes]]=5,Table2[[#This Row],[Gap]:[Gap]],"")</f>
        <v>0</v>
      </c>
      <c r="C236" s="20" t="str" cm="1">
        <f t="array" ref="C236">IF(Table2[[#This Row],[Nodes]:[Nodes]]=6,Table2[[#This Row],[Gap]:[Gap]],"")</f>
        <v/>
      </c>
      <c r="D236" s="20" t="str" cm="1">
        <f t="array" ref="D236">IF(Table2[[#This Row],[Nodes]:[Nodes]]=7,Table2[[#This Row],[Gap]:[Gap]],"")</f>
        <v/>
      </c>
    </row>
    <row r="237" spans="1:4">
      <c r="A237" s="20" t="str" cm="1">
        <f t="array" ref="A237">IF(Table2[[#This Row],[Nodes]:[Nodes]]=4,Table2[[#This Row],[Gap]:[Gap]],"")</f>
        <v/>
      </c>
      <c r="B237" s="20" cm="1">
        <f t="array" ref="B237">IF(Table2[[#This Row],[Nodes]:[Nodes]]=5,Table2[[#This Row],[Gap]:[Gap]],"")</f>
        <v>0</v>
      </c>
      <c r="C237" s="20" t="str" cm="1">
        <f t="array" ref="C237">IF(Table2[[#This Row],[Nodes]:[Nodes]]=6,Table2[[#This Row],[Gap]:[Gap]],"")</f>
        <v/>
      </c>
      <c r="D237" s="20" t="str" cm="1">
        <f t="array" ref="D237">IF(Table2[[#This Row],[Nodes]:[Nodes]]=7,Table2[[#This Row],[Gap]:[Gap]],"")</f>
        <v/>
      </c>
    </row>
    <row r="238" spans="1:4">
      <c r="A238" s="20" t="str" cm="1">
        <f t="array" ref="A238">IF(Table2[[#This Row],[Nodes]:[Nodes]]=4,Table2[[#This Row],[Gap]:[Gap]],"")</f>
        <v/>
      </c>
      <c r="B238" s="20" cm="1">
        <f t="array" ref="B238">IF(Table2[[#This Row],[Nodes]:[Nodes]]=5,Table2[[#This Row],[Gap]:[Gap]],"")</f>
        <v>0</v>
      </c>
      <c r="C238" s="20" t="str" cm="1">
        <f t="array" ref="C238">IF(Table2[[#This Row],[Nodes]:[Nodes]]=6,Table2[[#This Row],[Gap]:[Gap]],"")</f>
        <v/>
      </c>
      <c r="D238" s="20" t="str" cm="1">
        <f t="array" ref="D238">IF(Table2[[#This Row],[Nodes]:[Nodes]]=7,Table2[[#This Row],[Gap]:[Gap]],"")</f>
        <v/>
      </c>
    </row>
    <row r="239" spans="1:4">
      <c r="A239" s="20" t="str" cm="1">
        <f t="array" ref="A239">IF(Table2[[#This Row],[Nodes]:[Nodes]]=4,Table2[[#This Row],[Gap]:[Gap]],"")</f>
        <v/>
      </c>
      <c r="B239" s="20" cm="1">
        <f t="array" ref="B239">IF(Table2[[#This Row],[Nodes]:[Nodes]]=5,Table2[[#This Row],[Gap]:[Gap]],"")</f>
        <v>0</v>
      </c>
      <c r="C239" s="20" t="str" cm="1">
        <f t="array" ref="C239">IF(Table2[[#This Row],[Nodes]:[Nodes]]=6,Table2[[#This Row],[Gap]:[Gap]],"")</f>
        <v/>
      </c>
      <c r="D239" s="20" t="str" cm="1">
        <f t="array" ref="D239">IF(Table2[[#This Row],[Nodes]:[Nodes]]=7,Table2[[#This Row],[Gap]:[Gap]],"")</f>
        <v/>
      </c>
    </row>
    <row r="240" spans="1:4">
      <c r="A240" s="20" t="str" cm="1">
        <f t="array" ref="A240">IF(Table2[[#This Row],[Nodes]:[Nodes]]=4,Table2[[#This Row],[Gap]:[Gap]],"")</f>
        <v/>
      </c>
      <c r="B240" s="20" cm="1">
        <f t="array" ref="B240">IF(Table2[[#This Row],[Nodes]:[Nodes]]=5,Table2[[#This Row],[Gap]:[Gap]],"")</f>
        <v>0</v>
      </c>
      <c r="C240" s="20" t="str" cm="1">
        <f t="array" ref="C240">IF(Table2[[#This Row],[Nodes]:[Nodes]]=6,Table2[[#This Row],[Gap]:[Gap]],"")</f>
        <v/>
      </c>
      <c r="D240" s="20" t="str" cm="1">
        <f t="array" ref="D240">IF(Table2[[#This Row],[Nodes]:[Nodes]]=7,Table2[[#This Row],[Gap]:[Gap]],"")</f>
        <v/>
      </c>
    </row>
    <row r="241" spans="1:4">
      <c r="A241" s="20" t="str" cm="1">
        <f t="array" ref="A241">IF(Table2[[#This Row],[Nodes]:[Nodes]]=4,Table2[[#This Row],[Gap]:[Gap]],"")</f>
        <v/>
      </c>
      <c r="B241" s="20" cm="1">
        <f t="array" ref="B241">IF(Table2[[#This Row],[Nodes]:[Nodes]]=5,Table2[[#This Row],[Gap]:[Gap]],"")</f>
        <v>0</v>
      </c>
      <c r="C241" s="20" t="str" cm="1">
        <f t="array" ref="C241">IF(Table2[[#This Row],[Nodes]:[Nodes]]=6,Table2[[#This Row],[Gap]:[Gap]],"")</f>
        <v/>
      </c>
      <c r="D241" s="20" t="str" cm="1">
        <f t="array" ref="D241">IF(Table2[[#This Row],[Nodes]:[Nodes]]=7,Table2[[#This Row],[Gap]:[Gap]],"")</f>
        <v/>
      </c>
    </row>
    <row r="242" spans="1:4">
      <c r="A242" s="20" t="str" cm="1">
        <f t="array" ref="A242">IF(Table2[[#This Row],[Nodes]:[Nodes]]=4,Table2[[#This Row],[Gap]:[Gap]],"")</f>
        <v/>
      </c>
      <c r="B242" s="20" cm="1">
        <f t="array" ref="B242">IF(Table2[[#This Row],[Nodes]:[Nodes]]=5,Table2[[#This Row],[Gap]:[Gap]],"")</f>
        <v>0</v>
      </c>
      <c r="C242" s="20" t="str" cm="1">
        <f t="array" ref="C242">IF(Table2[[#This Row],[Nodes]:[Nodes]]=6,Table2[[#This Row],[Gap]:[Gap]],"")</f>
        <v/>
      </c>
      <c r="D242" s="20" t="str" cm="1">
        <f t="array" ref="D242">IF(Table2[[#This Row],[Nodes]:[Nodes]]=7,Table2[[#This Row],[Gap]:[Gap]],"")</f>
        <v/>
      </c>
    </row>
    <row r="243" spans="1:4">
      <c r="A243" s="20" t="str" cm="1">
        <f t="array" ref="A243">IF(Table2[[#This Row],[Nodes]:[Nodes]]=4,Table2[[#This Row],[Gap]:[Gap]],"")</f>
        <v/>
      </c>
      <c r="B243" s="20" cm="1">
        <f t="array" ref="B243">IF(Table2[[#This Row],[Nodes]:[Nodes]]=5,Table2[[#This Row],[Gap]:[Gap]],"")</f>
        <v>0</v>
      </c>
      <c r="C243" s="20" t="str" cm="1">
        <f t="array" ref="C243">IF(Table2[[#This Row],[Nodes]:[Nodes]]=6,Table2[[#This Row],[Gap]:[Gap]],"")</f>
        <v/>
      </c>
      <c r="D243" s="20" t="str" cm="1">
        <f t="array" ref="D243">IF(Table2[[#This Row],[Nodes]:[Nodes]]=7,Table2[[#This Row],[Gap]:[Gap]],"")</f>
        <v/>
      </c>
    </row>
    <row r="244" spans="1:4">
      <c r="A244" s="20" t="str" cm="1">
        <f t="array" ref="A244">IF(Table2[[#This Row],[Nodes]:[Nodes]]=4,Table2[[#This Row],[Gap]:[Gap]],"")</f>
        <v/>
      </c>
      <c r="B244" s="20" cm="1">
        <f t="array" ref="B244">IF(Table2[[#This Row],[Nodes]:[Nodes]]=5,Table2[[#This Row],[Gap]:[Gap]],"")</f>
        <v>0</v>
      </c>
      <c r="C244" s="20" t="str" cm="1">
        <f t="array" ref="C244">IF(Table2[[#This Row],[Nodes]:[Nodes]]=6,Table2[[#This Row],[Gap]:[Gap]],"")</f>
        <v/>
      </c>
      <c r="D244" s="20" t="str" cm="1">
        <f t="array" ref="D244">IF(Table2[[#This Row],[Nodes]:[Nodes]]=7,Table2[[#This Row],[Gap]:[Gap]],"")</f>
        <v/>
      </c>
    </row>
    <row r="245" spans="1:4">
      <c r="A245" s="20" t="str" cm="1">
        <f t="array" ref="A245">IF(Table2[[#This Row],[Nodes]:[Nodes]]=4,Table2[[#This Row],[Gap]:[Gap]],"")</f>
        <v/>
      </c>
      <c r="B245" s="20" cm="1">
        <f t="array" ref="B245">IF(Table2[[#This Row],[Nodes]:[Nodes]]=5,Table2[[#This Row],[Gap]:[Gap]],"")</f>
        <v>0</v>
      </c>
      <c r="C245" s="20" t="str" cm="1">
        <f t="array" ref="C245">IF(Table2[[#This Row],[Nodes]:[Nodes]]=6,Table2[[#This Row],[Gap]:[Gap]],"")</f>
        <v/>
      </c>
      <c r="D245" s="20" t="str" cm="1">
        <f t="array" ref="D245">IF(Table2[[#This Row],[Nodes]:[Nodes]]=7,Table2[[#This Row],[Gap]:[Gap]],"")</f>
        <v/>
      </c>
    </row>
    <row r="246" spans="1:4">
      <c r="A246" s="20" t="str" cm="1">
        <f t="array" ref="A246">IF(Table2[[#This Row],[Nodes]:[Nodes]]=4,Table2[[#This Row],[Gap]:[Gap]],"")</f>
        <v/>
      </c>
      <c r="B246" s="20" cm="1">
        <f t="array" ref="B246">IF(Table2[[#This Row],[Nodes]:[Nodes]]=5,Table2[[#This Row],[Gap]:[Gap]],"")</f>
        <v>0</v>
      </c>
      <c r="C246" s="20" t="str" cm="1">
        <f t="array" ref="C246">IF(Table2[[#This Row],[Nodes]:[Nodes]]=6,Table2[[#This Row],[Gap]:[Gap]],"")</f>
        <v/>
      </c>
      <c r="D246" s="20" t="str" cm="1">
        <f t="array" ref="D246">IF(Table2[[#This Row],[Nodes]:[Nodes]]=7,Table2[[#This Row],[Gap]:[Gap]],"")</f>
        <v/>
      </c>
    </row>
    <row r="247" spans="1:4">
      <c r="A247" s="20" t="str" cm="1">
        <f t="array" ref="A247">IF(Table2[[#This Row],[Nodes]:[Nodes]]=4,Table2[[#This Row],[Gap]:[Gap]],"")</f>
        <v/>
      </c>
      <c r="B247" s="20" cm="1">
        <f t="array" ref="B247">IF(Table2[[#This Row],[Nodes]:[Nodes]]=5,Table2[[#This Row],[Gap]:[Gap]],"")</f>
        <v>0</v>
      </c>
      <c r="C247" s="20" t="str" cm="1">
        <f t="array" ref="C247">IF(Table2[[#This Row],[Nodes]:[Nodes]]=6,Table2[[#This Row],[Gap]:[Gap]],"")</f>
        <v/>
      </c>
      <c r="D247" s="20" t="str" cm="1">
        <f t="array" ref="D247">IF(Table2[[#This Row],[Nodes]:[Nodes]]=7,Table2[[#This Row],[Gap]:[Gap]],"")</f>
        <v/>
      </c>
    </row>
    <row r="248" spans="1:4">
      <c r="A248" s="20" t="str" cm="1">
        <f t="array" ref="A248">IF(Table2[[#This Row],[Nodes]:[Nodes]]=4,Table2[[#This Row],[Gap]:[Gap]],"")</f>
        <v/>
      </c>
      <c r="B248" s="20" cm="1">
        <f t="array" ref="B248">IF(Table2[[#This Row],[Nodes]:[Nodes]]=5,Table2[[#This Row],[Gap]:[Gap]],"")</f>
        <v>0</v>
      </c>
      <c r="C248" s="20" t="str" cm="1">
        <f t="array" ref="C248">IF(Table2[[#This Row],[Nodes]:[Nodes]]=6,Table2[[#This Row],[Gap]:[Gap]],"")</f>
        <v/>
      </c>
      <c r="D248" s="20" t="str" cm="1">
        <f t="array" ref="D248">IF(Table2[[#This Row],[Nodes]:[Nodes]]=7,Table2[[#This Row],[Gap]:[Gap]],"")</f>
        <v/>
      </c>
    </row>
    <row r="249" spans="1:4">
      <c r="A249" s="20" t="str" cm="1">
        <f t="array" ref="A249">IF(Table2[[#This Row],[Nodes]:[Nodes]]=4,Table2[[#This Row],[Gap]:[Gap]],"")</f>
        <v/>
      </c>
      <c r="B249" s="20" cm="1">
        <f t="array" ref="B249">IF(Table2[[#This Row],[Nodes]:[Nodes]]=5,Table2[[#This Row],[Gap]:[Gap]],"")</f>
        <v>0</v>
      </c>
      <c r="C249" s="20" t="str" cm="1">
        <f t="array" ref="C249">IF(Table2[[#This Row],[Nodes]:[Nodes]]=6,Table2[[#This Row],[Gap]:[Gap]],"")</f>
        <v/>
      </c>
      <c r="D249" s="20" t="str" cm="1">
        <f t="array" ref="D249">IF(Table2[[#This Row],[Nodes]:[Nodes]]=7,Table2[[#This Row],[Gap]:[Gap]],"")</f>
        <v/>
      </c>
    </row>
    <row r="250" spans="1:4">
      <c r="A250" s="20" t="str" cm="1">
        <f t="array" ref="A250">IF(Table2[[#This Row],[Nodes]:[Nodes]]=4,Table2[[#This Row],[Gap]:[Gap]],"")</f>
        <v/>
      </c>
      <c r="B250" s="20" cm="1">
        <f t="array" ref="B250">IF(Table2[[#This Row],[Nodes]:[Nodes]]=5,Table2[[#This Row],[Gap]:[Gap]],"")</f>
        <v>0</v>
      </c>
      <c r="C250" s="20" t="str" cm="1">
        <f t="array" ref="C250">IF(Table2[[#This Row],[Nodes]:[Nodes]]=6,Table2[[#This Row],[Gap]:[Gap]],"")</f>
        <v/>
      </c>
      <c r="D250" s="20" t="str" cm="1">
        <f t="array" ref="D250">IF(Table2[[#This Row],[Nodes]:[Nodes]]=7,Table2[[#This Row],[Gap]:[Gap]],"")</f>
        <v/>
      </c>
    </row>
    <row r="251" spans="1:4">
      <c r="A251" s="20" t="str" cm="1">
        <f t="array" ref="A251">IF(Table2[[#This Row],[Nodes]:[Nodes]]=4,Table2[[#This Row],[Gap]:[Gap]],"")</f>
        <v/>
      </c>
      <c r="B251" s="20" cm="1">
        <f t="array" ref="B251">IF(Table2[[#This Row],[Nodes]:[Nodes]]=5,Table2[[#This Row],[Gap]:[Gap]],"")</f>
        <v>0</v>
      </c>
      <c r="C251" s="20" t="str" cm="1">
        <f t="array" ref="C251">IF(Table2[[#This Row],[Nodes]:[Nodes]]=6,Table2[[#This Row],[Gap]:[Gap]],"")</f>
        <v/>
      </c>
      <c r="D251" s="20" t="str" cm="1">
        <f t="array" ref="D251">IF(Table2[[#This Row],[Nodes]:[Nodes]]=7,Table2[[#This Row],[Gap]:[Gap]],"")</f>
        <v/>
      </c>
    </row>
    <row r="252" spans="1:4">
      <c r="A252" s="20" t="str" cm="1">
        <f t="array" ref="A252">IF(Table2[[#This Row],[Nodes]:[Nodes]]=4,Table2[[#This Row],[Gap]:[Gap]],"")</f>
        <v/>
      </c>
      <c r="B252" s="20" cm="1">
        <f t="array" ref="B252">IF(Table2[[#This Row],[Nodes]:[Nodes]]=5,Table2[[#This Row],[Gap]:[Gap]],"")</f>
        <v>0</v>
      </c>
      <c r="C252" s="20" t="str" cm="1">
        <f t="array" ref="C252">IF(Table2[[#This Row],[Nodes]:[Nodes]]=6,Table2[[#This Row],[Gap]:[Gap]],"")</f>
        <v/>
      </c>
      <c r="D252" s="20" t="str" cm="1">
        <f t="array" ref="D252">IF(Table2[[#This Row],[Nodes]:[Nodes]]=7,Table2[[#This Row],[Gap]:[Gap]],"")</f>
        <v/>
      </c>
    </row>
    <row r="253" spans="1:4">
      <c r="A253" s="20" t="str" cm="1">
        <f t="array" ref="A253">IF(Table2[[#This Row],[Nodes]:[Nodes]]=4,Table2[[#This Row],[Gap]:[Gap]],"")</f>
        <v/>
      </c>
      <c r="B253" s="20" cm="1">
        <f t="array" ref="B253">IF(Table2[[#This Row],[Nodes]:[Nodes]]=5,Table2[[#This Row],[Gap]:[Gap]],"")</f>
        <v>0</v>
      </c>
      <c r="C253" s="20" t="str" cm="1">
        <f t="array" ref="C253">IF(Table2[[#This Row],[Nodes]:[Nodes]]=6,Table2[[#This Row],[Gap]:[Gap]],"")</f>
        <v/>
      </c>
      <c r="D253" s="20" t="str" cm="1">
        <f t="array" ref="D253">IF(Table2[[#This Row],[Nodes]:[Nodes]]=7,Table2[[#This Row],[Gap]:[Gap]],"")</f>
        <v/>
      </c>
    </row>
    <row r="254" spans="1:4">
      <c r="A254" s="20" t="str" cm="1">
        <f t="array" ref="A254">IF(Table2[[#This Row],[Nodes]:[Nodes]]=4,Table2[[#This Row],[Gap]:[Gap]],"")</f>
        <v/>
      </c>
      <c r="B254" s="20" cm="1">
        <f t="array" ref="B254">IF(Table2[[#This Row],[Nodes]:[Nodes]]=5,Table2[[#This Row],[Gap]:[Gap]],"")</f>
        <v>0</v>
      </c>
      <c r="C254" s="20" t="str" cm="1">
        <f t="array" ref="C254">IF(Table2[[#This Row],[Nodes]:[Nodes]]=6,Table2[[#This Row],[Gap]:[Gap]],"")</f>
        <v/>
      </c>
      <c r="D254" s="20" t="str" cm="1">
        <f t="array" ref="D254">IF(Table2[[#This Row],[Nodes]:[Nodes]]=7,Table2[[#This Row],[Gap]:[Gap]],"")</f>
        <v/>
      </c>
    </row>
    <row r="255" spans="1:4">
      <c r="A255" s="20" t="str" cm="1">
        <f t="array" ref="A255">IF(Table2[[#This Row],[Nodes]:[Nodes]]=4,Table2[[#This Row],[Gap]:[Gap]],"")</f>
        <v/>
      </c>
      <c r="B255" s="20" cm="1">
        <f t="array" ref="B255">IF(Table2[[#This Row],[Nodes]:[Nodes]]=5,Table2[[#This Row],[Gap]:[Gap]],"")</f>
        <v>0</v>
      </c>
      <c r="C255" s="20" t="str" cm="1">
        <f t="array" ref="C255">IF(Table2[[#This Row],[Nodes]:[Nodes]]=6,Table2[[#This Row],[Gap]:[Gap]],"")</f>
        <v/>
      </c>
      <c r="D255" s="20" t="str" cm="1">
        <f t="array" ref="D255">IF(Table2[[#This Row],[Nodes]:[Nodes]]=7,Table2[[#This Row],[Gap]:[Gap]],"")</f>
        <v/>
      </c>
    </row>
    <row r="256" spans="1:4">
      <c r="A256" s="20" t="str" cm="1">
        <f t="array" ref="A256">IF(Table2[[#This Row],[Nodes]:[Nodes]]=4,Table2[[#This Row],[Gap]:[Gap]],"")</f>
        <v/>
      </c>
      <c r="B256" s="20" cm="1">
        <f t="array" ref="B256">IF(Table2[[#This Row],[Nodes]:[Nodes]]=5,Table2[[#This Row],[Gap]:[Gap]],"")</f>
        <v>0</v>
      </c>
      <c r="C256" s="20" t="str" cm="1">
        <f t="array" ref="C256">IF(Table2[[#This Row],[Nodes]:[Nodes]]=6,Table2[[#This Row],[Gap]:[Gap]],"")</f>
        <v/>
      </c>
      <c r="D256" s="20" t="str" cm="1">
        <f t="array" ref="D256">IF(Table2[[#This Row],[Nodes]:[Nodes]]=7,Table2[[#This Row],[Gap]:[Gap]],"")</f>
        <v/>
      </c>
    </row>
    <row r="257" spans="1:4">
      <c r="A257" s="20" t="str" cm="1">
        <f t="array" ref="A257">IF(Table2[[#This Row],[Nodes]:[Nodes]]=4,Table2[[#This Row],[Gap]:[Gap]],"")</f>
        <v/>
      </c>
      <c r="B257" s="20" cm="1">
        <f t="array" ref="B257">IF(Table2[[#This Row],[Nodes]:[Nodes]]=5,Table2[[#This Row],[Gap]:[Gap]],"")</f>
        <v>0</v>
      </c>
      <c r="C257" s="20" t="str" cm="1">
        <f t="array" ref="C257">IF(Table2[[#This Row],[Nodes]:[Nodes]]=6,Table2[[#This Row],[Gap]:[Gap]],"")</f>
        <v/>
      </c>
      <c r="D257" s="20" t="str" cm="1">
        <f t="array" ref="D257">IF(Table2[[#This Row],[Nodes]:[Nodes]]=7,Table2[[#This Row],[Gap]:[Gap]],"")</f>
        <v/>
      </c>
    </row>
    <row r="258" spans="1:4">
      <c r="A258" s="20" t="str" cm="1">
        <f t="array" ref="A258">IF(Table2[[#This Row],[Nodes]:[Nodes]]=4,Table2[[#This Row],[Gap]:[Gap]],"")</f>
        <v/>
      </c>
      <c r="B258" s="20" cm="1">
        <f t="array" ref="B258">IF(Table2[[#This Row],[Nodes]:[Nodes]]=5,Table2[[#This Row],[Gap]:[Gap]],"")</f>
        <v>0</v>
      </c>
      <c r="C258" s="20" t="str" cm="1">
        <f t="array" ref="C258">IF(Table2[[#This Row],[Nodes]:[Nodes]]=6,Table2[[#This Row],[Gap]:[Gap]],"")</f>
        <v/>
      </c>
      <c r="D258" s="20" t="str" cm="1">
        <f t="array" ref="D258">IF(Table2[[#This Row],[Nodes]:[Nodes]]=7,Table2[[#This Row],[Gap]:[Gap]],"")</f>
        <v/>
      </c>
    </row>
    <row r="259" spans="1:4">
      <c r="A259" s="20" t="str" cm="1">
        <f t="array" ref="A259">IF(Table2[[#This Row],[Nodes]:[Nodes]]=4,Table2[[#This Row],[Gap]:[Gap]],"")</f>
        <v/>
      </c>
      <c r="B259" s="20" cm="1">
        <f t="array" ref="B259">IF(Table2[[#This Row],[Nodes]:[Nodes]]=5,Table2[[#This Row],[Gap]:[Gap]],"")</f>
        <v>0</v>
      </c>
      <c r="C259" s="20" t="str" cm="1">
        <f t="array" ref="C259">IF(Table2[[#This Row],[Nodes]:[Nodes]]=6,Table2[[#This Row],[Gap]:[Gap]],"")</f>
        <v/>
      </c>
      <c r="D259" s="20" t="str" cm="1">
        <f t="array" ref="D259">IF(Table2[[#This Row],[Nodes]:[Nodes]]=7,Table2[[#This Row],[Gap]:[Gap]],"")</f>
        <v/>
      </c>
    </row>
    <row r="260" spans="1:4">
      <c r="A260" s="20" t="str" cm="1">
        <f t="array" ref="A260">IF(Table2[[#This Row],[Nodes]:[Nodes]]=4,Table2[[#This Row],[Gap]:[Gap]],"")</f>
        <v/>
      </c>
      <c r="B260" s="20" cm="1">
        <f t="array" ref="B260">IF(Table2[[#This Row],[Nodes]:[Nodes]]=5,Table2[[#This Row],[Gap]:[Gap]],"")</f>
        <v>0</v>
      </c>
      <c r="C260" s="20" t="str" cm="1">
        <f t="array" ref="C260">IF(Table2[[#This Row],[Nodes]:[Nodes]]=6,Table2[[#This Row],[Gap]:[Gap]],"")</f>
        <v/>
      </c>
      <c r="D260" s="20" t="str" cm="1">
        <f t="array" ref="D260">IF(Table2[[#This Row],[Nodes]:[Nodes]]=7,Table2[[#This Row],[Gap]:[Gap]],"")</f>
        <v/>
      </c>
    </row>
    <row r="261" spans="1:4">
      <c r="A261" s="20" t="str" cm="1">
        <f t="array" ref="A261">IF(Table2[[#This Row],[Nodes]:[Nodes]]=4,Table2[[#This Row],[Gap]:[Gap]],"")</f>
        <v/>
      </c>
      <c r="B261" s="20" cm="1">
        <f t="array" ref="B261">IF(Table2[[#This Row],[Nodes]:[Nodes]]=5,Table2[[#This Row],[Gap]:[Gap]],"")</f>
        <v>0</v>
      </c>
      <c r="C261" s="20" t="str" cm="1">
        <f t="array" ref="C261">IF(Table2[[#This Row],[Nodes]:[Nodes]]=6,Table2[[#This Row],[Gap]:[Gap]],"")</f>
        <v/>
      </c>
      <c r="D261" s="20" t="str" cm="1">
        <f t="array" ref="D261">IF(Table2[[#This Row],[Nodes]:[Nodes]]=7,Table2[[#This Row],[Gap]:[Gap]],"")</f>
        <v/>
      </c>
    </row>
    <row r="262" spans="1:4">
      <c r="A262" s="20" t="str" cm="1">
        <f t="array" ref="A262">IF(Table2[[#This Row],[Nodes]:[Nodes]]=4,Table2[[#This Row],[Gap]:[Gap]],"")</f>
        <v/>
      </c>
      <c r="B262" s="20" cm="1">
        <f t="array" ref="B262">IF(Table2[[#This Row],[Nodes]:[Nodes]]=5,Table2[[#This Row],[Gap]:[Gap]],"")</f>
        <v>0</v>
      </c>
      <c r="C262" s="20" t="str" cm="1">
        <f t="array" ref="C262">IF(Table2[[#This Row],[Nodes]:[Nodes]]=6,Table2[[#This Row],[Gap]:[Gap]],"")</f>
        <v/>
      </c>
      <c r="D262" s="20" t="str" cm="1">
        <f t="array" ref="D262">IF(Table2[[#This Row],[Nodes]:[Nodes]]=7,Table2[[#This Row],[Gap]:[Gap]],"")</f>
        <v/>
      </c>
    </row>
    <row r="263" spans="1:4">
      <c r="A263" s="20" t="str" cm="1">
        <f t="array" ref="A263">IF(Table2[[#This Row],[Nodes]:[Nodes]]=4,Table2[[#This Row],[Gap]:[Gap]],"")</f>
        <v/>
      </c>
      <c r="B263" s="20" cm="1">
        <f t="array" ref="B263">IF(Table2[[#This Row],[Nodes]:[Nodes]]=5,Table2[[#This Row],[Gap]:[Gap]],"")</f>
        <v>0</v>
      </c>
      <c r="C263" s="20" t="str" cm="1">
        <f t="array" ref="C263">IF(Table2[[#This Row],[Nodes]:[Nodes]]=6,Table2[[#This Row],[Gap]:[Gap]],"")</f>
        <v/>
      </c>
      <c r="D263" s="20" t="str" cm="1">
        <f t="array" ref="D263">IF(Table2[[#This Row],[Nodes]:[Nodes]]=7,Table2[[#This Row],[Gap]:[Gap]],"")</f>
        <v/>
      </c>
    </row>
    <row r="264" spans="1:4">
      <c r="A264" s="20" t="str" cm="1">
        <f t="array" ref="A264">IF(Table2[[#This Row],[Nodes]:[Nodes]]=4,Table2[[#This Row],[Gap]:[Gap]],"")</f>
        <v/>
      </c>
      <c r="B264" s="20" cm="1">
        <f t="array" ref="B264">IF(Table2[[#This Row],[Nodes]:[Nodes]]=5,Table2[[#This Row],[Gap]:[Gap]],"")</f>
        <v>0</v>
      </c>
      <c r="C264" s="20" t="str" cm="1">
        <f t="array" ref="C264">IF(Table2[[#This Row],[Nodes]:[Nodes]]=6,Table2[[#This Row],[Gap]:[Gap]],"")</f>
        <v/>
      </c>
      <c r="D264" s="20" t="str" cm="1">
        <f t="array" ref="D264">IF(Table2[[#This Row],[Nodes]:[Nodes]]=7,Table2[[#This Row],[Gap]:[Gap]],"")</f>
        <v/>
      </c>
    </row>
    <row r="265" spans="1:4">
      <c r="A265" s="20" t="str" cm="1">
        <f t="array" ref="A265">IF(Table2[[#This Row],[Nodes]:[Nodes]]=4,Table2[[#This Row],[Gap]:[Gap]],"")</f>
        <v/>
      </c>
      <c r="B265" s="20" cm="1">
        <f t="array" ref="B265">IF(Table2[[#This Row],[Nodes]:[Nodes]]=5,Table2[[#This Row],[Gap]:[Gap]],"")</f>
        <v>1.32745513898855E-6</v>
      </c>
      <c r="C265" s="20" t="str" cm="1">
        <f t="array" ref="C265">IF(Table2[[#This Row],[Nodes]:[Nodes]]=6,Table2[[#This Row],[Gap]:[Gap]],"")</f>
        <v/>
      </c>
      <c r="D265" s="20" t="str" cm="1">
        <f t="array" ref="D265">IF(Table2[[#This Row],[Nodes]:[Nodes]]=7,Table2[[#This Row],[Gap]:[Gap]],"")</f>
        <v/>
      </c>
    </row>
    <row r="266" spans="1:4">
      <c r="A266" s="20" t="str" cm="1">
        <f t="array" ref="A266">IF(Table2[[#This Row],[Nodes]:[Nodes]]=4,Table2[[#This Row],[Gap]:[Gap]],"")</f>
        <v/>
      </c>
      <c r="B266" s="20" cm="1">
        <f t="array" ref="B266">IF(Table2[[#This Row],[Nodes]:[Nodes]]=5,Table2[[#This Row],[Gap]:[Gap]],"")</f>
        <v>0</v>
      </c>
      <c r="C266" s="20" t="str" cm="1">
        <f t="array" ref="C266">IF(Table2[[#This Row],[Nodes]:[Nodes]]=6,Table2[[#This Row],[Gap]:[Gap]],"")</f>
        <v/>
      </c>
      <c r="D266" s="20" t="str" cm="1">
        <f t="array" ref="D266">IF(Table2[[#This Row],[Nodes]:[Nodes]]=7,Table2[[#This Row],[Gap]:[Gap]],"")</f>
        <v/>
      </c>
    </row>
    <row r="267" spans="1:4">
      <c r="A267" s="20" t="str" cm="1">
        <f t="array" ref="A267">IF(Table2[[#This Row],[Nodes]:[Nodes]]=4,Table2[[#This Row],[Gap]:[Gap]],"")</f>
        <v/>
      </c>
      <c r="B267" s="20" cm="1">
        <f t="array" ref="B267">IF(Table2[[#This Row],[Nodes]:[Nodes]]=5,Table2[[#This Row],[Gap]:[Gap]],"")</f>
        <v>0</v>
      </c>
      <c r="C267" s="20" t="str" cm="1">
        <f t="array" ref="C267">IF(Table2[[#This Row],[Nodes]:[Nodes]]=6,Table2[[#This Row],[Gap]:[Gap]],"")</f>
        <v/>
      </c>
      <c r="D267" s="20" t="str" cm="1">
        <f t="array" ref="D267">IF(Table2[[#This Row],[Nodes]:[Nodes]]=7,Table2[[#This Row],[Gap]:[Gap]],"")</f>
        <v/>
      </c>
    </row>
    <row r="268" spans="1:4">
      <c r="A268" s="20" t="str" cm="1">
        <f t="array" ref="A268">IF(Table2[[#This Row],[Nodes]:[Nodes]]=4,Table2[[#This Row],[Gap]:[Gap]],"")</f>
        <v/>
      </c>
      <c r="B268" s="20" cm="1">
        <f t="array" ref="B268">IF(Table2[[#This Row],[Nodes]:[Nodes]]=5,Table2[[#This Row],[Gap]:[Gap]],"")</f>
        <v>0</v>
      </c>
      <c r="C268" s="20" t="str" cm="1">
        <f t="array" ref="C268">IF(Table2[[#This Row],[Nodes]:[Nodes]]=6,Table2[[#This Row],[Gap]:[Gap]],"")</f>
        <v/>
      </c>
      <c r="D268" s="20" t="str" cm="1">
        <f t="array" ref="D268">IF(Table2[[#This Row],[Nodes]:[Nodes]]=7,Table2[[#This Row],[Gap]:[Gap]],"")</f>
        <v/>
      </c>
    </row>
    <row r="269" spans="1:4">
      <c r="A269" s="20" t="str" cm="1">
        <f t="array" ref="A269">IF(Table2[[#This Row],[Nodes]:[Nodes]]=4,Table2[[#This Row],[Gap]:[Gap]],"")</f>
        <v/>
      </c>
      <c r="B269" s="20" cm="1">
        <f t="array" ref="B269">IF(Table2[[#This Row],[Nodes]:[Nodes]]=5,Table2[[#This Row],[Gap]:[Gap]],"")</f>
        <v>0</v>
      </c>
      <c r="C269" s="20" t="str" cm="1">
        <f t="array" ref="C269">IF(Table2[[#This Row],[Nodes]:[Nodes]]=6,Table2[[#This Row],[Gap]:[Gap]],"")</f>
        <v/>
      </c>
      <c r="D269" s="20" t="str" cm="1">
        <f t="array" ref="D269">IF(Table2[[#This Row],[Nodes]:[Nodes]]=7,Table2[[#This Row],[Gap]:[Gap]],"")</f>
        <v/>
      </c>
    </row>
    <row r="270" spans="1:4">
      <c r="A270" s="20" t="str" cm="1">
        <f t="array" ref="A270">IF(Table2[[#This Row],[Nodes]:[Nodes]]=4,Table2[[#This Row],[Gap]:[Gap]],"")</f>
        <v/>
      </c>
      <c r="B270" s="20" cm="1">
        <f t="array" ref="B270">IF(Table2[[#This Row],[Nodes]:[Nodes]]=5,Table2[[#This Row],[Gap]:[Gap]],"")</f>
        <v>0</v>
      </c>
      <c r="C270" s="20" t="str" cm="1">
        <f t="array" ref="C270">IF(Table2[[#This Row],[Nodes]:[Nodes]]=6,Table2[[#This Row],[Gap]:[Gap]],"")</f>
        <v/>
      </c>
      <c r="D270" s="20" t="str" cm="1">
        <f t="array" ref="D270">IF(Table2[[#This Row],[Nodes]:[Nodes]]=7,Table2[[#This Row],[Gap]:[Gap]],"")</f>
        <v/>
      </c>
    </row>
    <row r="271" spans="1:4">
      <c r="A271" s="20" t="str" cm="1">
        <f t="array" ref="A271">IF(Table2[[#This Row],[Nodes]:[Nodes]]=4,Table2[[#This Row],[Gap]:[Gap]],"")</f>
        <v/>
      </c>
      <c r="B271" s="20" cm="1">
        <f t="array" ref="B271">IF(Table2[[#This Row],[Nodes]:[Nodes]]=5,Table2[[#This Row],[Gap]:[Gap]],"")</f>
        <v>1.4514222401036601E-6</v>
      </c>
      <c r="C271" s="20" t="str" cm="1">
        <f t="array" ref="C271">IF(Table2[[#This Row],[Nodes]:[Nodes]]=6,Table2[[#This Row],[Gap]:[Gap]],"")</f>
        <v/>
      </c>
      <c r="D271" s="20" t="str" cm="1">
        <f t="array" ref="D271">IF(Table2[[#This Row],[Nodes]:[Nodes]]=7,Table2[[#This Row],[Gap]:[Gap]],"")</f>
        <v/>
      </c>
    </row>
    <row r="272" spans="1:4">
      <c r="A272" s="20" t="str" cm="1">
        <f t="array" ref="A272">IF(Table2[[#This Row],[Nodes]:[Nodes]]=4,Table2[[#This Row],[Gap]:[Gap]],"")</f>
        <v/>
      </c>
      <c r="B272" s="20" cm="1">
        <f t="array" ref="B272">IF(Table2[[#This Row],[Nodes]:[Nodes]]=5,Table2[[#This Row],[Gap]:[Gap]],"")</f>
        <v>0</v>
      </c>
      <c r="C272" s="20" t="str" cm="1">
        <f t="array" ref="C272">IF(Table2[[#This Row],[Nodes]:[Nodes]]=6,Table2[[#This Row],[Gap]:[Gap]],"")</f>
        <v/>
      </c>
      <c r="D272" s="20" t="str" cm="1">
        <f t="array" ref="D272">IF(Table2[[#This Row],[Nodes]:[Nodes]]=7,Table2[[#This Row],[Gap]:[Gap]],"")</f>
        <v/>
      </c>
    </row>
    <row r="273" spans="1:4">
      <c r="A273" s="20" t="str" cm="1">
        <f t="array" ref="A273">IF(Table2[[#This Row],[Nodes]:[Nodes]]=4,Table2[[#This Row],[Gap]:[Gap]],"")</f>
        <v/>
      </c>
      <c r="B273" s="20" cm="1">
        <f t="array" ref="B273">IF(Table2[[#This Row],[Nodes]:[Nodes]]=5,Table2[[#This Row],[Gap]:[Gap]],"")</f>
        <v>0</v>
      </c>
      <c r="C273" s="20" t="str" cm="1">
        <f t="array" ref="C273">IF(Table2[[#This Row],[Nodes]:[Nodes]]=6,Table2[[#This Row],[Gap]:[Gap]],"")</f>
        <v/>
      </c>
      <c r="D273" s="20" t="str" cm="1">
        <f t="array" ref="D273">IF(Table2[[#This Row],[Nodes]:[Nodes]]=7,Table2[[#This Row],[Gap]:[Gap]],"")</f>
        <v/>
      </c>
    </row>
    <row r="274" spans="1:4">
      <c r="A274" s="20" t="str" cm="1">
        <f t="array" ref="A274">IF(Table2[[#This Row],[Nodes]:[Nodes]]=4,Table2[[#This Row],[Gap]:[Gap]],"")</f>
        <v/>
      </c>
      <c r="B274" s="20" cm="1">
        <f t="array" ref="B274">IF(Table2[[#This Row],[Nodes]:[Nodes]]=5,Table2[[#This Row],[Gap]:[Gap]],"")</f>
        <v>0</v>
      </c>
      <c r="C274" s="20" t="str" cm="1">
        <f t="array" ref="C274">IF(Table2[[#This Row],[Nodes]:[Nodes]]=6,Table2[[#This Row],[Gap]:[Gap]],"")</f>
        <v/>
      </c>
      <c r="D274" s="20" t="str" cm="1">
        <f t="array" ref="D274">IF(Table2[[#This Row],[Nodes]:[Nodes]]=7,Table2[[#This Row],[Gap]:[Gap]],"")</f>
        <v/>
      </c>
    </row>
    <row r="275" spans="1:4">
      <c r="A275" s="20" t="str" cm="1">
        <f t="array" ref="A275">IF(Table2[[#This Row],[Nodes]:[Nodes]]=4,Table2[[#This Row],[Gap]:[Gap]],"")</f>
        <v/>
      </c>
      <c r="B275" s="20" cm="1">
        <f t="array" ref="B275">IF(Table2[[#This Row],[Nodes]:[Nodes]]=5,Table2[[#This Row],[Gap]:[Gap]],"")</f>
        <v>9.3023233285989809E-3</v>
      </c>
      <c r="C275" s="20" t="str" cm="1">
        <f t="array" ref="C275">IF(Table2[[#This Row],[Nodes]:[Nodes]]=6,Table2[[#This Row],[Gap]:[Gap]],"")</f>
        <v/>
      </c>
      <c r="D275" s="20" t="str" cm="1">
        <f t="array" ref="D275">IF(Table2[[#This Row],[Nodes]:[Nodes]]=7,Table2[[#This Row],[Gap]:[Gap]],"")</f>
        <v/>
      </c>
    </row>
    <row r="276" spans="1:4">
      <c r="A276" s="20" t="str" cm="1">
        <f t="array" ref="A276">IF(Table2[[#This Row],[Nodes]:[Nodes]]=4,Table2[[#This Row],[Gap]:[Gap]],"")</f>
        <v/>
      </c>
      <c r="B276" s="20" cm="1">
        <f t="array" ref="B276">IF(Table2[[#This Row],[Nodes]:[Nodes]]=5,Table2[[#This Row],[Gap]:[Gap]],"")</f>
        <v>1.90013346641359E-6</v>
      </c>
      <c r="C276" s="20" t="str" cm="1">
        <f t="array" ref="C276">IF(Table2[[#This Row],[Nodes]:[Nodes]]=6,Table2[[#This Row],[Gap]:[Gap]],"")</f>
        <v/>
      </c>
      <c r="D276" s="20" t="str" cm="1">
        <f t="array" ref="D276">IF(Table2[[#This Row],[Nodes]:[Nodes]]=7,Table2[[#This Row],[Gap]:[Gap]],"")</f>
        <v/>
      </c>
    </row>
    <row r="277" spans="1:4">
      <c r="A277" s="20" t="str" cm="1">
        <f t="array" ref="A277">IF(Table2[[#This Row],[Nodes]:[Nodes]]=4,Table2[[#This Row],[Gap]:[Gap]],"")</f>
        <v/>
      </c>
      <c r="B277" s="20" cm="1">
        <f t="array" ref="B277">IF(Table2[[#This Row],[Nodes]:[Nodes]]=5,Table2[[#This Row],[Gap]:[Gap]],"")</f>
        <v>0</v>
      </c>
      <c r="C277" s="20" t="str" cm="1">
        <f t="array" ref="C277">IF(Table2[[#This Row],[Nodes]:[Nodes]]=6,Table2[[#This Row],[Gap]:[Gap]],"")</f>
        <v/>
      </c>
      <c r="D277" s="20" t="str" cm="1">
        <f t="array" ref="D277">IF(Table2[[#This Row],[Nodes]:[Nodes]]=7,Table2[[#This Row],[Gap]:[Gap]],"")</f>
        <v/>
      </c>
    </row>
    <row r="278" spans="1:4">
      <c r="A278" s="20" t="str" cm="1">
        <f t="array" ref="A278">IF(Table2[[#This Row],[Nodes]:[Nodes]]=4,Table2[[#This Row],[Gap]:[Gap]],"")</f>
        <v/>
      </c>
      <c r="B278" s="20" cm="1">
        <f t="array" ref="B278">IF(Table2[[#This Row],[Nodes]:[Nodes]]=5,Table2[[#This Row],[Gap]:[Gap]],"")</f>
        <v>0</v>
      </c>
      <c r="C278" s="20" t="str" cm="1">
        <f t="array" ref="C278">IF(Table2[[#This Row],[Nodes]:[Nodes]]=6,Table2[[#This Row],[Gap]:[Gap]],"")</f>
        <v/>
      </c>
      <c r="D278" s="20" t="str" cm="1">
        <f t="array" ref="D278">IF(Table2[[#This Row],[Nodes]:[Nodes]]=7,Table2[[#This Row],[Gap]:[Gap]],"")</f>
        <v/>
      </c>
    </row>
    <row r="279" spans="1:4">
      <c r="A279" s="20" t="str" cm="1">
        <f t="array" ref="A279">IF(Table2[[#This Row],[Nodes]:[Nodes]]=4,Table2[[#This Row],[Gap]:[Gap]],"")</f>
        <v/>
      </c>
      <c r="B279" s="20" cm="1">
        <f t="array" ref="B279">IF(Table2[[#This Row],[Nodes]:[Nodes]]=5,Table2[[#This Row],[Gap]:[Gap]],"")</f>
        <v>0</v>
      </c>
      <c r="C279" s="20" t="str" cm="1">
        <f t="array" ref="C279">IF(Table2[[#This Row],[Nodes]:[Nodes]]=6,Table2[[#This Row],[Gap]:[Gap]],"")</f>
        <v/>
      </c>
      <c r="D279" s="20" t="str" cm="1">
        <f t="array" ref="D279">IF(Table2[[#This Row],[Nodes]:[Nodes]]=7,Table2[[#This Row],[Gap]:[Gap]],"")</f>
        <v/>
      </c>
    </row>
    <row r="280" spans="1:4">
      <c r="A280" s="20" t="str" cm="1">
        <f t="array" ref="A280">IF(Table2[[#This Row],[Nodes]:[Nodes]]=4,Table2[[#This Row],[Gap]:[Gap]],"")</f>
        <v/>
      </c>
      <c r="B280" s="20" cm="1">
        <f t="array" ref="B280">IF(Table2[[#This Row],[Nodes]:[Nodes]]=5,Table2[[#This Row],[Gap]:[Gap]],"")</f>
        <v>0</v>
      </c>
      <c r="C280" s="20" t="str" cm="1">
        <f t="array" ref="C280">IF(Table2[[#This Row],[Nodes]:[Nodes]]=6,Table2[[#This Row],[Gap]:[Gap]],"")</f>
        <v/>
      </c>
      <c r="D280" s="20" t="str" cm="1">
        <f t="array" ref="D280">IF(Table2[[#This Row],[Nodes]:[Nodes]]=7,Table2[[#This Row],[Gap]:[Gap]],"")</f>
        <v/>
      </c>
    </row>
    <row r="281" spans="1:4">
      <c r="A281" s="20" t="str" cm="1">
        <f t="array" ref="A281">IF(Table2[[#This Row],[Nodes]:[Nodes]]=4,Table2[[#This Row],[Gap]:[Gap]],"")</f>
        <v/>
      </c>
      <c r="B281" s="20" cm="1">
        <f t="array" ref="B281">IF(Table2[[#This Row],[Nodes]:[Nodes]]=5,Table2[[#This Row],[Gap]:[Gap]],"")</f>
        <v>0</v>
      </c>
      <c r="C281" s="20" t="str" cm="1">
        <f t="array" ref="C281">IF(Table2[[#This Row],[Nodes]:[Nodes]]=6,Table2[[#This Row],[Gap]:[Gap]],"")</f>
        <v/>
      </c>
      <c r="D281" s="20" t="str" cm="1">
        <f t="array" ref="D281">IF(Table2[[#This Row],[Nodes]:[Nodes]]=7,Table2[[#This Row],[Gap]:[Gap]],"")</f>
        <v/>
      </c>
    </row>
    <row r="282" spans="1:4">
      <c r="A282" s="20" t="str" cm="1">
        <f t="array" ref="A282">IF(Table2[[#This Row],[Nodes]:[Nodes]]=4,Table2[[#This Row],[Gap]:[Gap]],"")</f>
        <v/>
      </c>
      <c r="B282" s="20" cm="1">
        <f t="array" ref="B282">IF(Table2[[#This Row],[Nodes]:[Nodes]]=5,Table2[[#This Row],[Gap]:[Gap]],"")</f>
        <v>1.3255233361472701E-7</v>
      </c>
      <c r="C282" s="20" t="str" cm="1">
        <f t="array" ref="C282">IF(Table2[[#This Row],[Nodes]:[Nodes]]=6,Table2[[#This Row],[Gap]:[Gap]],"")</f>
        <v/>
      </c>
      <c r="D282" s="20" t="str" cm="1">
        <f t="array" ref="D282">IF(Table2[[#This Row],[Nodes]:[Nodes]]=7,Table2[[#This Row],[Gap]:[Gap]],"")</f>
        <v/>
      </c>
    </row>
    <row r="283" spans="1:4">
      <c r="A283" s="20" t="str" cm="1">
        <f t="array" ref="A283">IF(Table2[[#This Row],[Nodes]:[Nodes]]=4,Table2[[#This Row],[Gap]:[Gap]],"")</f>
        <v/>
      </c>
      <c r="B283" s="20" cm="1">
        <f t="array" ref="B283">IF(Table2[[#This Row],[Nodes]:[Nodes]]=5,Table2[[#This Row],[Gap]:[Gap]],"")</f>
        <v>0</v>
      </c>
      <c r="C283" s="20" t="str" cm="1">
        <f t="array" ref="C283">IF(Table2[[#This Row],[Nodes]:[Nodes]]=6,Table2[[#This Row],[Gap]:[Gap]],"")</f>
        <v/>
      </c>
      <c r="D283" s="20" t="str" cm="1">
        <f t="array" ref="D283">IF(Table2[[#This Row],[Nodes]:[Nodes]]=7,Table2[[#This Row],[Gap]:[Gap]],"")</f>
        <v/>
      </c>
    </row>
    <row r="284" spans="1:4">
      <c r="A284" s="20" t="str" cm="1">
        <f t="array" ref="A284">IF(Table2[[#This Row],[Nodes]:[Nodes]]=4,Table2[[#This Row],[Gap]:[Gap]],"")</f>
        <v/>
      </c>
      <c r="B284" s="20" cm="1">
        <f t="array" ref="B284">IF(Table2[[#This Row],[Nodes]:[Nodes]]=5,Table2[[#This Row],[Gap]:[Gap]],"")</f>
        <v>0</v>
      </c>
      <c r="C284" s="20" t="str" cm="1">
        <f t="array" ref="C284">IF(Table2[[#This Row],[Nodes]:[Nodes]]=6,Table2[[#This Row],[Gap]:[Gap]],"")</f>
        <v/>
      </c>
      <c r="D284" s="20" t="str" cm="1">
        <f t="array" ref="D284">IF(Table2[[#This Row],[Nodes]:[Nodes]]=7,Table2[[#This Row],[Gap]:[Gap]],"")</f>
        <v/>
      </c>
    </row>
    <row r="285" spans="1:4">
      <c r="A285" s="20" t="str" cm="1">
        <f t="array" ref="A285">IF(Table2[[#This Row],[Nodes]:[Nodes]]=4,Table2[[#This Row],[Gap]:[Gap]],"")</f>
        <v/>
      </c>
      <c r="B285" s="20" cm="1">
        <f t="array" ref="B285">IF(Table2[[#This Row],[Nodes]:[Nodes]]=5,Table2[[#This Row],[Gap]:[Gap]],"")</f>
        <v>0</v>
      </c>
      <c r="C285" s="20" t="str" cm="1">
        <f t="array" ref="C285">IF(Table2[[#This Row],[Nodes]:[Nodes]]=6,Table2[[#This Row],[Gap]:[Gap]],"")</f>
        <v/>
      </c>
      <c r="D285" s="20" t="str" cm="1">
        <f t="array" ref="D285">IF(Table2[[#This Row],[Nodes]:[Nodes]]=7,Table2[[#This Row],[Gap]:[Gap]],"")</f>
        <v/>
      </c>
    </row>
    <row r="286" spans="1:4">
      <c r="A286" s="20" t="str" cm="1">
        <f t="array" ref="A286">IF(Table2[[#This Row],[Nodes]:[Nodes]]=4,Table2[[#This Row],[Gap]:[Gap]],"")</f>
        <v/>
      </c>
      <c r="B286" s="20" cm="1">
        <f t="array" ref="B286">IF(Table2[[#This Row],[Nodes]:[Nodes]]=5,Table2[[#This Row],[Gap]:[Gap]],"")</f>
        <v>1.5645874353583901E-6</v>
      </c>
      <c r="C286" s="20" t="str" cm="1">
        <f t="array" ref="C286">IF(Table2[[#This Row],[Nodes]:[Nodes]]=6,Table2[[#This Row],[Gap]:[Gap]],"")</f>
        <v/>
      </c>
      <c r="D286" s="20" t="str" cm="1">
        <f t="array" ref="D286">IF(Table2[[#This Row],[Nodes]:[Nodes]]=7,Table2[[#This Row],[Gap]:[Gap]],"")</f>
        <v/>
      </c>
    </row>
    <row r="287" spans="1:4">
      <c r="A287" s="20" t="str" cm="1">
        <f t="array" ref="A287">IF(Table2[[#This Row],[Nodes]:[Nodes]]=4,Table2[[#This Row],[Gap]:[Gap]],"")</f>
        <v/>
      </c>
      <c r="B287" s="20" cm="1">
        <f t="array" ref="B287">IF(Table2[[#This Row],[Nodes]:[Nodes]]=5,Table2[[#This Row],[Gap]:[Gap]],"")</f>
        <v>0</v>
      </c>
      <c r="C287" s="20" t="str" cm="1">
        <f t="array" ref="C287">IF(Table2[[#This Row],[Nodes]:[Nodes]]=6,Table2[[#This Row],[Gap]:[Gap]],"")</f>
        <v/>
      </c>
      <c r="D287" s="20" t="str" cm="1">
        <f t="array" ref="D287">IF(Table2[[#This Row],[Nodes]:[Nodes]]=7,Table2[[#This Row],[Gap]:[Gap]],"")</f>
        <v/>
      </c>
    </row>
    <row r="288" spans="1:4">
      <c r="A288" s="20" t="str" cm="1">
        <f t="array" ref="A288">IF(Table2[[#This Row],[Nodes]:[Nodes]]=4,Table2[[#This Row],[Gap]:[Gap]],"")</f>
        <v/>
      </c>
      <c r="B288" s="20" cm="1">
        <f t="array" ref="B288">IF(Table2[[#This Row],[Nodes]:[Nodes]]=5,Table2[[#This Row],[Gap]:[Gap]],"")</f>
        <v>0</v>
      </c>
      <c r="C288" s="20" t="str" cm="1">
        <f t="array" ref="C288">IF(Table2[[#This Row],[Nodes]:[Nodes]]=6,Table2[[#This Row],[Gap]:[Gap]],"")</f>
        <v/>
      </c>
      <c r="D288" s="20" t="str" cm="1">
        <f t="array" ref="D288">IF(Table2[[#This Row],[Nodes]:[Nodes]]=7,Table2[[#This Row],[Gap]:[Gap]],"")</f>
        <v/>
      </c>
    </row>
    <row r="289" spans="1:4">
      <c r="A289" s="20" t="str" cm="1">
        <f t="array" ref="A289">IF(Table2[[#This Row],[Nodes]:[Nodes]]=4,Table2[[#This Row],[Gap]:[Gap]],"")</f>
        <v/>
      </c>
      <c r="B289" s="20" cm="1">
        <f t="array" ref="B289">IF(Table2[[#This Row],[Nodes]:[Nodes]]=5,Table2[[#This Row],[Gap]:[Gap]],"")</f>
        <v>4.4838646883276097E-6</v>
      </c>
      <c r="C289" s="20" t="str" cm="1">
        <f t="array" ref="C289">IF(Table2[[#This Row],[Nodes]:[Nodes]]=6,Table2[[#This Row],[Gap]:[Gap]],"")</f>
        <v/>
      </c>
      <c r="D289" s="20" t="str" cm="1">
        <f t="array" ref="D289">IF(Table2[[#This Row],[Nodes]:[Nodes]]=7,Table2[[#This Row],[Gap]:[Gap]],"")</f>
        <v/>
      </c>
    </row>
    <row r="290" spans="1:4">
      <c r="A290" s="20" t="str" cm="1">
        <f t="array" ref="A290">IF(Table2[[#This Row],[Nodes]:[Nodes]]=4,Table2[[#This Row],[Gap]:[Gap]],"")</f>
        <v/>
      </c>
      <c r="B290" s="20" cm="1">
        <f t="array" ref="B290">IF(Table2[[#This Row],[Nodes]:[Nodes]]=5,Table2[[#This Row],[Gap]:[Gap]],"")</f>
        <v>0</v>
      </c>
      <c r="C290" s="20" t="str" cm="1">
        <f t="array" ref="C290">IF(Table2[[#This Row],[Nodes]:[Nodes]]=6,Table2[[#This Row],[Gap]:[Gap]],"")</f>
        <v/>
      </c>
      <c r="D290" s="20" t="str" cm="1">
        <f t="array" ref="D290">IF(Table2[[#This Row],[Nodes]:[Nodes]]=7,Table2[[#This Row],[Gap]:[Gap]],"")</f>
        <v/>
      </c>
    </row>
    <row r="291" spans="1:4">
      <c r="A291" s="20" t="str" cm="1">
        <f t="array" ref="A291">IF(Table2[[#This Row],[Nodes]:[Nodes]]=4,Table2[[#This Row],[Gap]:[Gap]],"")</f>
        <v/>
      </c>
      <c r="B291" s="20" cm="1">
        <f t="array" ref="B291">IF(Table2[[#This Row],[Nodes]:[Nodes]]=5,Table2[[#This Row],[Gap]:[Gap]],"")</f>
        <v>0</v>
      </c>
      <c r="C291" s="20" t="str" cm="1">
        <f t="array" ref="C291">IF(Table2[[#This Row],[Nodes]:[Nodes]]=6,Table2[[#This Row],[Gap]:[Gap]],"")</f>
        <v/>
      </c>
      <c r="D291" s="20" t="str" cm="1">
        <f t="array" ref="D291">IF(Table2[[#This Row],[Nodes]:[Nodes]]=7,Table2[[#This Row],[Gap]:[Gap]],"")</f>
        <v/>
      </c>
    </row>
    <row r="292" spans="1:4">
      <c r="A292" s="20" t="str" cm="1">
        <f t="array" ref="A292">IF(Table2[[#This Row],[Nodes]:[Nodes]]=4,Table2[[#This Row],[Gap]:[Gap]],"")</f>
        <v/>
      </c>
      <c r="B292" s="20" cm="1">
        <f t="array" ref="B292">IF(Table2[[#This Row],[Nodes]:[Nodes]]=5,Table2[[#This Row],[Gap]:[Gap]],"")</f>
        <v>0</v>
      </c>
      <c r="C292" s="20" t="str" cm="1">
        <f t="array" ref="C292">IF(Table2[[#This Row],[Nodes]:[Nodes]]=6,Table2[[#This Row],[Gap]:[Gap]],"")</f>
        <v/>
      </c>
      <c r="D292" s="20" t="str" cm="1">
        <f t="array" ref="D292">IF(Table2[[#This Row],[Nodes]:[Nodes]]=7,Table2[[#This Row],[Gap]:[Gap]],"")</f>
        <v/>
      </c>
    </row>
    <row r="293" spans="1:4">
      <c r="A293" s="20" t="str" cm="1">
        <f t="array" ref="A293">IF(Table2[[#This Row],[Nodes]:[Nodes]]=4,Table2[[#This Row],[Gap]:[Gap]],"")</f>
        <v/>
      </c>
      <c r="B293" s="20" cm="1">
        <f t="array" ref="B293">IF(Table2[[#This Row],[Nodes]:[Nodes]]=5,Table2[[#This Row],[Gap]:[Gap]],"")</f>
        <v>0</v>
      </c>
      <c r="C293" s="20" t="str" cm="1">
        <f t="array" ref="C293">IF(Table2[[#This Row],[Nodes]:[Nodes]]=6,Table2[[#This Row],[Gap]:[Gap]],"")</f>
        <v/>
      </c>
      <c r="D293" s="20" t="str" cm="1">
        <f t="array" ref="D293">IF(Table2[[#This Row],[Nodes]:[Nodes]]=7,Table2[[#This Row],[Gap]:[Gap]],"")</f>
        <v/>
      </c>
    </row>
    <row r="294" spans="1:4">
      <c r="A294" s="20" t="str" cm="1">
        <f t="array" ref="A294">IF(Table2[[#This Row],[Nodes]:[Nodes]]=4,Table2[[#This Row],[Gap]:[Gap]],"")</f>
        <v/>
      </c>
      <c r="B294" s="20" cm="1">
        <f t="array" ref="B294">IF(Table2[[#This Row],[Nodes]:[Nodes]]=5,Table2[[#This Row],[Gap]:[Gap]],"")</f>
        <v>0</v>
      </c>
      <c r="C294" s="20" t="str" cm="1">
        <f t="array" ref="C294">IF(Table2[[#This Row],[Nodes]:[Nodes]]=6,Table2[[#This Row],[Gap]:[Gap]],"")</f>
        <v/>
      </c>
      <c r="D294" s="20" t="str" cm="1">
        <f t="array" ref="D294">IF(Table2[[#This Row],[Nodes]:[Nodes]]=7,Table2[[#This Row],[Gap]:[Gap]],"")</f>
        <v/>
      </c>
    </row>
    <row r="295" spans="1:4">
      <c r="A295" s="20" t="str" cm="1">
        <f t="array" ref="A295">IF(Table2[[#This Row],[Nodes]:[Nodes]]=4,Table2[[#This Row],[Gap]:[Gap]],"")</f>
        <v/>
      </c>
      <c r="B295" s="20" cm="1">
        <f t="array" ref="B295">IF(Table2[[#This Row],[Nodes]:[Nodes]]=5,Table2[[#This Row],[Gap]:[Gap]],"")</f>
        <v>0</v>
      </c>
      <c r="C295" s="20" t="str" cm="1">
        <f t="array" ref="C295">IF(Table2[[#This Row],[Nodes]:[Nodes]]=6,Table2[[#This Row],[Gap]:[Gap]],"")</f>
        <v/>
      </c>
      <c r="D295" s="20" t="str" cm="1">
        <f t="array" ref="D295">IF(Table2[[#This Row],[Nodes]:[Nodes]]=7,Table2[[#This Row],[Gap]:[Gap]],"")</f>
        <v/>
      </c>
    </row>
    <row r="296" spans="1:4">
      <c r="A296" s="20" t="str" cm="1">
        <f t="array" ref="A296">IF(Table2[[#This Row],[Nodes]:[Nodes]]=4,Table2[[#This Row],[Gap]:[Gap]],"")</f>
        <v/>
      </c>
      <c r="B296" s="20" cm="1">
        <f t="array" ref="B296">IF(Table2[[#This Row],[Nodes]:[Nodes]]=5,Table2[[#This Row],[Gap]:[Gap]],"")</f>
        <v>0</v>
      </c>
      <c r="C296" s="20" t="str" cm="1">
        <f t="array" ref="C296">IF(Table2[[#This Row],[Nodes]:[Nodes]]=6,Table2[[#This Row],[Gap]:[Gap]],"")</f>
        <v/>
      </c>
      <c r="D296" s="20" t="str" cm="1">
        <f t="array" ref="D296">IF(Table2[[#This Row],[Nodes]:[Nodes]]=7,Table2[[#This Row],[Gap]:[Gap]],"")</f>
        <v/>
      </c>
    </row>
    <row r="297" spans="1:4">
      <c r="A297" s="20" t="str" cm="1">
        <f t="array" ref="A297">IF(Table2[[#This Row],[Nodes]:[Nodes]]=4,Table2[[#This Row],[Gap]:[Gap]],"")</f>
        <v/>
      </c>
      <c r="B297" s="20" cm="1">
        <f t="array" ref="B297">IF(Table2[[#This Row],[Nodes]:[Nodes]]=5,Table2[[#This Row],[Gap]:[Gap]],"")</f>
        <v>0</v>
      </c>
      <c r="C297" s="20" t="str" cm="1">
        <f t="array" ref="C297">IF(Table2[[#This Row],[Nodes]:[Nodes]]=6,Table2[[#This Row],[Gap]:[Gap]],"")</f>
        <v/>
      </c>
      <c r="D297" s="20" t="str" cm="1">
        <f t="array" ref="D297">IF(Table2[[#This Row],[Nodes]:[Nodes]]=7,Table2[[#This Row],[Gap]:[Gap]],"")</f>
        <v/>
      </c>
    </row>
    <row r="298" spans="1:4">
      <c r="A298" s="20" t="str" cm="1">
        <f t="array" ref="A298">IF(Table2[[#This Row],[Nodes]:[Nodes]]=4,Table2[[#This Row],[Gap]:[Gap]],"")</f>
        <v/>
      </c>
      <c r="B298" s="20" cm="1">
        <f t="array" ref="B298">IF(Table2[[#This Row],[Nodes]:[Nodes]]=5,Table2[[#This Row],[Gap]:[Gap]],"")</f>
        <v>0</v>
      </c>
      <c r="C298" s="20" t="str" cm="1">
        <f t="array" ref="C298">IF(Table2[[#This Row],[Nodes]:[Nodes]]=6,Table2[[#This Row],[Gap]:[Gap]],"")</f>
        <v/>
      </c>
      <c r="D298" s="20" t="str" cm="1">
        <f t="array" ref="D298">IF(Table2[[#This Row],[Nodes]:[Nodes]]=7,Table2[[#This Row],[Gap]:[Gap]],"")</f>
        <v/>
      </c>
    </row>
    <row r="299" spans="1:4">
      <c r="A299" s="20" t="str" cm="1">
        <f t="array" ref="A299">IF(Table2[[#This Row],[Nodes]:[Nodes]]=4,Table2[[#This Row],[Gap]:[Gap]],"")</f>
        <v/>
      </c>
      <c r="B299" s="20" cm="1">
        <f t="array" ref="B299">IF(Table2[[#This Row],[Nodes]:[Nodes]]=5,Table2[[#This Row],[Gap]:[Gap]],"")</f>
        <v>0</v>
      </c>
      <c r="C299" s="20" t="str" cm="1">
        <f t="array" ref="C299">IF(Table2[[#This Row],[Nodes]:[Nodes]]=6,Table2[[#This Row],[Gap]:[Gap]],"")</f>
        <v/>
      </c>
      <c r="D299" s="20" t="str" cm="1">
        <f t="array" ref="D299">IF(Table2[[#This Row],[Nodes]:[Nodes]]=7,Table2[[#This Row],[Gap]:[Gap]],"")</f>
        <v/>
      </c>
    </row>
    <row r="300" spans="1:4">
      <c r="A300" s="20" t="str" cm="1">
        <f t="array" ref="A300">IF(Table2[[#This Row],[Nodes]:[Nodes]]=4,Table2[[#This Row],[Gap]:[Gap]],"")</f>
        <v/>
      </c>
      <c r="B300" s="20" cm="1">
        <f t="array" ref="B300">IF(Table2[[#This Row],[Nodes]:[Nodes]]=5,Table2[[#This Row],[Gap]:[Gap]],"")</f>
        <v>0</v>
      </c>
      <c r="C300" s="20" t="str" cm="1">
        <f t="array" ref="C300">IF(Table2[[#This Row],[Nodes]:[Nodes]]=6,Table2[[#This Row],[Gap]:[Gap]],"")</f>
        <v/>
      </c>
      <c r="D300" s="20" t="str" cm="1">
        <f t="array" ref="D300">IF(Table2[[#This Row],[Nodes]:[Nodes]]=7,Table2[[#This Row],[Gap]:[Gap]],"")</f>
        <v/>
      </c>
    </row>
    <row r="301" spans="1:4">
      <c r="A301" s="20" t="str" cm="1">
        <f t="array" ref="A301">IF(Table2[[#This Row],[Nodes]:[Nodes]]=4,Table2[[#This Row],[Gap]:[Gap]],"")</f>
        <v/>
      </c>
      <c r="B301" s="20" cm="1">
        <f t="array" ref="B301">IF(Table2[[#This Row],[Nodes]:[Nodes]]=5,Table2[[#This Row],[Gap]:[Gap]],"")</f>
        <v>0</v>
      </c>
      <c r="C301" s="20" t="str" cm="1">
        <f t="array" ref="C301">IF(Table2[[#This Row],[Nodes]:[Nodes]]=6,Table2[[#This Row],[Gap]:[Gap]],"")</f>
        <v/>
      </c>
      <c r="D301" s="20" t="str" cm="1">
        <f t="array" ref="D301">IF(Table2[[#This Row],[Nodes]:[Nodes]]=7,Table2[[#This Row],[Gap]:[Gap]],"")</f>
        <v/>
      </c>
    </row>
    <row r="302" spans="1:4">
      <c r="A302" s="20" t="str" cm="1">
        <f t="array" ref="A302">IF(Table2[[#This Row],[Nodes]:[Nodes]]=4,Table2[[#This Row],[Gap]:[Gap]],"")</f>
        <v/>
      </c>
      <c r="B302" s="20" cm="1">
        <f t="array" ref="B302">IF(Table2[[#This Row],[Nodes]:[Nodes]]=5,Table2[[#This Row],[Gap]:[Gap]],"")</f>
        <v>0</v>
      </c>
      <c r="C302" s="20" t="str" cm="1">
        <f t="array" ref="C302">IF(Table2[[#This Row],[Nodes]:[Nodes]]=6,Table2[[#This Row],[Gap]:[Gap]],"")</f>
        <v/>
      </c>
      <c r="D302" s="20" t="str" cm="1">
        <f t="array" ref="D302">IF(Table2[[#This Row],[Nodes]:[Nodes]]=7,Table2[[#This Row],[Gap]:[Gap]],"")</f>
        <v/>
      </c>
    </row>
    <row r="303" spans="1:4">
      <c r="A303" s="20" t="str" cm="1">
        <f t="array" ref="A303">IF(Table2[[#This Row],[Nodes]:[Nodes]]=4,Table2[[#This Row],[Gap]:[Gap]],"")</f>
        <v/>
      </c>
      <c r="B303" s="20" cm="1">
        <f t="array" ref="B303">IF(Table2[[#This Row],[Nodes]:[Nodes]]=5,Table2[[#This Row],[Gap]:[Gap]],"")</f>
        <v>0</v>
      </c>
      <c r="C303" s="20" t="str" cm="1">
        <f t="array" ref="C303">IF(Table2[[#This Row],[Nodes]:[Nodes]]=6,Table2[[#This Row],[Gap]:[Gap]],"")</f>
        <v/>
      </c>
      <c r="D303" s="20" t="str" cm="1">
        <f t="array" ref="D303">IF(Table2[[#This Row],[Nodes]:[Nodes]]=7,Table2[[#This Row],[Gap]:[Gap]],"")</f>
        <v/>
      </c>
    </row>
    <row r="304" spans="1:4">
      <c r="A304" s="20" t="str" cm="1">
        <f t="array" ref="A304">IF(Table2[[#This Row],[Nodes]:[Nodes]]=4,Table2[[#This Row],[Gap]:[Gap]],"")</f>
        <v/>
      </c>
      <c r="B304" s="20" cm="1">
        <f t="array" ref="B304">IF(Table2[[#This Row],[Nodes]:[Nodes]]=5,Table2[[#This Row],[Gap]:[Gap]],"")</f>
        <v>0</v>
      </c>
      <c r="C304" s="20" t="str" cm="1">
        <f t="array" ref="C304">IF(Table2[[#This Row],[Nodes]:[Nodes]]=6,Table2[[#This Row],[Gap]:[Gap]],"")</f>
        <v/>
      </c>
      <c r="D304" s="20" t="str" cm="1">
        <f t="array" ref="D304">IF(Table2[[#This Row],[Nodes]:[Nodes]]=7,Table2[[#This Row],[Gap]:[Gap]],"")</f>
        <v/>
      </c>
    </row>
    <row r="305" spans="1:4">
      <c r="A305" s="20" t="str" cm="1">
        <f t="array" ref="A305">IF(Table2[[#This Row],[Nodes]:[Nodes]]=4,Table2[[#This Row],[Gap]:[Gap]],"")</f>
        <v/>
      </c>
      <c r="B305" s="20" cm="1">
        <f t="array" ref="B305">IF(Table2[[#This Row],[Nodes]:[Nodes]]=5,Table2[[#This Row],[Gap]:[Gap]],"")</f>
        <v>0</v>
      </c>
      <c r="C305" s="20" t="str" cm="1">
        <f t="array" ref="C305">IF(Table2[[#This Row],[Nodes]:[Nodes]]=6,Table2[[#This Row],[Gap]:[Gap]],"")</f>
        <v/>
      </c>
      <c r="D305" s="20" t="str" cm="1">
        <f t="array" ref="D305">IF(Table2[[#This Row],[Nodes]:[Nodes]]=7,Table2[[#This Row],[Gap]:[Gap]],"")</f>
        <v/>
      </c>
    </row>
    <row r="306" spans="1:4">
      <c r="A306" s="20" t="str" cm="1">
        <f t="array" ref="A306">IF(Table2[[#This Row],[Nodes]:[Nodes]]=4,Table2[[#This Row],[Gap]:[Gap]],"")</f>
        <v/>
      </c>
      <c r="B306" s="20" cm="1">
        <f t="array" ref="B306">IF(Table2[[#This Row],[Nodes]:[Nodes]]=5,Table2[[#This Row],[Gap]:[Gap]],"")</f>
        <v>0</v>
      </c>
      <c r="C306" s="20" t="str" cm="1">
        <f t="array" ref="C306">IF(Table2[[#This Row],[Nodes]:[Nodes]]=6,Table2[[#This Row],[Gap]:[Gap]],"")</f>
        <v/>
      </c>
      <c r="D306" s="20" t="str" cm="1">
        <f t="array" ref="D306">IF(Table2[[#This Row],[Nodes]:[Nodes]]=7,Table2[[#This Row],[Gap]:[Gap]],"")</f>
        <v/>
      </c>
    </row>
    <row r="307" spans="1:4">
      <c r="A307" s="20" t="str" cm="1">
        <f t="array" ref="A307">IF(Table2[[#This Row],[Nodes]:[Nodes]]=4,Table2[[#This Row],[Gap]:[Gap]],"")</f>
        <v/>
      </c>
      <c r="B307" s="20" cm="1">
        <f t="array" ref="B307">IF(Table2[[#This Row],[Nodes]:[Nodes]]=5,Table2[[#This Row],[Gap]:[Gap]],"")</f>
        <v>0</v>
      </c>
      <c r="C307" s="20" t="str" cm="1">
        <f t="array" ref="C307">IF(Table2[[#This Row],[Nodes]:[Nodes]]=6,Table2[[#This Row],[Gap]:[Gap]],"")</f>
        <v/>
      </c>
      <c r="D307" s="20" t="str" cm="1">
        <f t="array" ref="D307">IF(Table2[[#This Row],[Nodes]:[Nodes]]=7,Table2[[#This Row],[Gap]:[Gap]],"")</f>
        <v/>
      </c>
    </row>
    <row r="308" spans="1:4">
      <c r="A308" s="20" t="str" cm="1">
        <f t="array" ref="A308">IF(Table2[[#This Row],[Nodes]:[Nodes]]=4,Table2[[#This Row],[Gap]:[Gap]],"")</f>
        <v/>
      </c>
      <c r="B308" s="20" cm="1">
        <f t="array" ref="B308">IF(Table2[[#This Row],[Nodes]:[Nodes]]=5,Table2[[#This Row],[Gap]:[Gap]],"")</f>
        <v>4.0540149489230102E-7</v>
      </c>
      <c r="C308" s="20" t="str" cm="1">
        <f t="array" ref="C308">IF(Table2[[#This Row],[Nodes]:[Nodes]]=6,Table2[[#This Row],[Gap]:[Gap]],"")</f>
        <v/>
      </c>
      <c r="D308" s="20" t="str" cm="1">
        <f t="array" ref="D308">IF(Table2[[#This Row],[Nodes]:[Nodes]]=7,Table2[[#This Row],[Gap]:[Gap]],"")</f>
        <v/>
      </c>
    </row>
    <row r="309" spans="1:4">
      <c r="A309" s="20" t="str" cm="1">
        <f t="array" ref="A309">IF(Table2[[#This Row],[Nodes]:[Nodes]]=4,Table2[[#This Row],[Gap]:[Gap]],"")</f>
        <v/>
      </c>
      <c r="B309" s="20" cm="1">
        <f t="array" ref="B309">IF(Table2[[#This Row],[Nodes]:[Nodes]]=5,Table2[[#This Row],[Gap]:[Gap]],"")</f>
        <v>0</v>
      </c>
      <c r="C309" s="20" t="str" cm="1">
        <f t="array" ref="C309">IF(Table2[[#This Row],[Nodes]:[Nodes]]=6,Table2[[#This Row],[Gap]:[Gap]],"")</f>
        <v/>
      </c>
      <c r="D309" s="20" t="str" cm="1">
        <f t="array" ref="D309">IF(Table2[[#This Row],[Nodes]:[Nodes]]=7,Table2[[#This Row],[Gap]:[Gap]],"")</f>
        <v/>
      </c>
    </row>
    <row r="310" spans="1:4">
      <c r="A310" s="20" t="str" cm="1">
        <f t="array" ref="A310">IF(Table2[[#This Row],[Nodes]:[Nodes]]=4,Table2[[#This Row],[Gap]:[Gap]],"")</f>
        <v/>
      </c>
      <c r="B310" s="20" cm="1">
        <f t="array" ref="B310">IF(Table2[[#This Row],[Nodes]:[Nodes]]=5,Table2[[#This Row],[Gap]:[Gap]],"")</f>
        <v>0</v>
      </c>
      <c r="C310" s="20" t="str" cm="1">
        <f t="array" ref="C310">IF(Table2[[#This Row],[Nodes]:[Nodes]]=6,Table2[[#This Row],[Gap]:[Gap]],"")</f>
        <v/>
      </c>
      <c r="D310" s="20" t="str" cm="1">
        <f t="array" ref="D310">IF(Table2[[#This Row],[Nodes]:[Nodes]]=7,Table2[[#This Row],[Gap]:[Gap]],"")</f>
        <v/>
      </c>
    </row>
    <row r="311" spans="1:4">
      <c r="A311" s="20" t="str" cm="1">
        <f t="array" ref="A311">IF(Table2[[#This Row],[Nodes]:[Nodes]]=4,Table2[[#This Row],[Gap]:[Gap]],"")</f>
        <v/>
      </c>
      <c r="B311" s="20" cm="1">
        <f t="array" ref="B311">IF(Table2[[#This Row],[Nodes]:[Nodes]]=5,Table2[[#This Row],[Gap]:[Gap]],"")</f>
        <v>0</v>
      </c>
      <c r="C311" s="20" t="str" cm="1">
        <f t="array" ref="C311">IF(Table2[[#This Row],[Nodes]:[Nodes]]=6,Table2[[#This Row],[Gap]:[Gap]],"")</f>
        <v/>
      </c>
      <c r="D311" s="20" t="str" cm="1">
        <f t="array" ref="D311">IF(Table2[[#This Row],[Nodes]:[Nodes]]=7,Table2[[#This Row],[Gap]:[Gap]],"")</f>
        <v/>
      </c>
    </row>
    <row r="312" spans="1:4">
      <c r="A312" s="20" t="str" cm="1">
        <f t="array" ref="A312">IF(Table2[[#This Row],[Nodes]:[Nodes]]=4,Table2[[#This Row],[Gap]:[Gap]],"")</f>
        <v/>
      </c>
      <c r="B312" s="20" cm="1">
        <f t="array" ref="B312">IF(Table2[[#This Row],[Nodes]:[Nodes]]=5,Table2[[#This Row],[Gap]:[Gap]],"")</f>
        <v>26.387470129943299</v>
      </c>
      <c r="C312" s="20" t="str" cm="1">
        <f t="array" ref="C312">IF(Table2[[#This Row],[Nodes]:[Nodes]]=6,Table2[[#This Row],[Gap]:[Gap]],"")</f>
        <v/>
      </c>
      <c r="D312" s="20" t="str" cm="1">
        <f t="array" ref="D312">IF(Table2[[#This Row],[Nodes]:[Nodes]]=7,Table2[[#This Row],[Gap]:[Gap]],"")</f>
        <v/>
      </c>
    </row>
    <row r="313" spans="1:4">
      <c r="A313" s="20" t="str" cm="1">
        <f t="array" ref="A313">IF(Table2[[#This Row],[Nodes]:[Nodes]]=4,Table2[[#This Row],[Gap]:[Gap]],"")</f>
        <v/>
      </c>
      <c r="B313" s="20" cm="1">
        <f t="array" ref="B313">IF(Table2[[#This Row],[Nodes]:[Nodes]]=5,Table2[[#This Row],[Gap]:[Gap]],"")</f>
        <v>0</v>
      </c>
      <c r="C313" s="20" t="str" cm="1">
        <f t="array" ref="C313">IF(Table2[[#This Row],[Nodes]:[Nodes]]=6,Table2[[#This Row],[Gap]:[Gap]],"")</f>
        <v/>
      </c>
      <c r="D313" s="20" t="str" cm="1">
        <f t="array" ref="D313">IF(Table2[[#This Row],[Nodes]:[Nodes]]=7,Table2[[#This Row],[Gap]:[Gap]],"")</f>
        <v/>
      </c>
    </row>
    <row r="314" spans="1:4">
      <c r="A314" s="20" t="str" cm="1">
        <f t="array" ref="A314">IF(Table2[[#This Row],[Nodes]:[Nodes]]=4,Table2[[#This Row],[Gap]:[Gap]],"")</f>
        <v/>
      </c>
      <c r="B314" s="20" cm="1">
        <f t="array" ref="B314">IF(Table2[[#This Row],[Nodes]:[Nodes]]=5,Table2[[#This Row],[Gap]:[Gap]],"")</f>
        <v>8.9262375158322497E-7</v>
      </c>
      <c r="C314" s="20" t="str" cm="1">
        <f t="array" ref="C314">IF(Table2[[#This Row],[Nodes]:[Nodes]]=6,Table2[[#This Row],[Gap]:[Gap]],"")</f>
        <v/>
      </c>
      <c r="D314" s="20" t="str" cm="1">
        <f t="array" ref="D314">IF(Table2[[#This Row],[Nodes]:[Nodes]]=7,Table2[[#This Row],[Gap]:[Gap]],"")</f>
        <v/>
      </c>
    </row>
    <row r="315" spans="1:4">
      <c r="A315" s="20" t="str" cm="1">
        <f t="array" ref="A315">IF(Table2[[#This Row],[Nodes]:[Nodes]]=4,Table2[[#This Row],[Gap]:[Gap]],"")</f>
        <v/>
      </c>
      <c r="B315" s="20" cm="1">
        <f t="array" ref="B315">IF(Table2[[#This Row],[Nodes]:[Nodes]]=5,Table2[[#This Row],[Gap]:[Gap]],"")</f>
        <v>3.9034546148016403E-6</v>
      </c>
      <c r="C315" s="20" t="str" cm="1">
        <f t="array" ref="C315">IF(Table2[[#This Row],[Nodes]:[Nodes]]=6,Table2[[#This Row],[Gap]:[Gap]],"")</f>
        <v/>
      </c>
      <c r="D315" s="20" t="str" cm="1">
        <f t="array" ref="D315">IF(Table2[[#This Row],[Nodes]:[Nodes]]=7,Table2[[#This Row],[Gap]:[Gap]],"")</f>
        <v/>
      </c>
    </row>
    <row r="316" spans="1:4">
      <c r="A316" s="20" t="str" cm="1">
        <f t="array" ref="A316">IF(Table2[[#This Row],[Nodes]:[Nodes]]=4,Table2[[#This Row],[Gap]:[Gap]],"")</f>
        <v/>
      </c>
      <c r="B316" s="20" cm="1">
        <f t="array" ref="B316">IF(Table2[[#This Row],[Nodes]:[Nodes]]=5,Table2[[#This Row],[Gap]:[Gap]],"")</f>
        <v>1.35887101566998E-6</v>
      </c>
      <c r="C316" s="20" t="str" cm="1">
        <f t="array" ref="C316">IF(Table2[[#This Row],[Nodes]:[Nodes]]=6,Table2[[#This Row],[Gap]:[Gap]],"")</f>
        <v/>
      </c>
      <c r="D316" s="20" t="str" cm="1">
        <f t="array" ref="D316">IF(Table2[[#This Row],[Nodes]:[Nodes]]=7,Table2[[#This Row],[Gap]:[Gap]],"")</f>
        <v/>
      </c>
    </row>
    <row r="317" spans="1:4">
      <c r="A317" s="20" t="str" cm="1">
        <f t="array" ref="A317">IF(Table2[[#This Row],[Nodes]:[Nodes]]=4,Table2[[#This Row],[Gap]:[Gap]],"")</f>
        <v/>
      </c>
      <c r="B317" s="20" cm="1">
        <f t="array" ref="B317">IF(Table2[[#This Row],[Nodes]:[Nodes]]=5,Table2[[#This Row],[Gap]:[Gap]],"")</f>
        <v>20.8704230585701</v>
      </c>
      <c r="C317" s="20" t="str" cm="1">
        <f t="array" ref="C317">IF(Table2[[#This Row],[Nodes]:[Nodes]]=6,Table2[[#This Row],[Gap]:[Gap]],"")</f>
        <v/>
      </c>
      <c r="D317" s="20" t="str" cm="1">
        <f t="array" ref="D317">IF(Table2[[#This Row],[Nodes]:[Nodes]]=7,Table2[[#This Row],[Gap]:[Gap]],"")</f>
        <v/>
      </c>
    </row>
    <row r="318" spans="1:4">
      <c r="A318" s="20" t="str" cm="1">
        <f t="array" ref="A318">IF(Table2[[#This Row],[Nodes]:[Nodes]]=4,Table2[[#This Row],[Gap]:[Gap]],"")</f>
        <v/>
      </c>
      <c r="B318" s="20" cm="1">
        <f t="array" ref="B318">IF(Table2[[#This Row],[Nodes]:[Nodes]]=5,Table2[[#This Row],[Gap]:[Gap]],"")</f>
        <v>0</v>
      </c>
      <c r="C318" s="20" t="str" cm="1">
        <f t="array" ref="C318">IF(Table2[[#This Row],[Nodes]:[Nodes]]=6,Table2[[#This Row],[Gap]:[Gap]],"")</f>
        <v/>
      </c>
      <c r="D318" s="20" t="str" cm="1">
        <f t="array" ref="D318">IF(Table2[[#This Row],[Nodes]:[Nodes]]=7,Table2[[#This Row],[Gap]:[Gap]],"")</f>
        <v/>
      </c>
    </row>
    <row r="319" spans="1:4">
      <c r="A319" s="20" t="str" cm="1">
        <f t="array" ref="A319">IF(Table2[[#This Row],[Nodes]:[Nodes]]=4,Table2[[#This Row],[Gap]:[Gap]],"")</f>
        <v/>
      </c>
      <c r="B319" s="20" cm="1">
        <f t="array" ref="B319">IF(Table2[[#This Row],[Nodes]:[Nodes]]=5,Table2[[#This Row],[Gap]:[Gap]],"")</f>
        <v>0</v>
      </c>
      <c r="C319" s="20" t="str" cm="1">
        <f t="array" ref="C319">IF(Table2[[#This Row],[Nodes]:[Nodes]]=6,Table2[[#This Row],[Gap]:[Gap]],"")</f>
        <v/>
      </c>
      <c r="D319" s="20" t="str" cm="1">
        <f t="array" ref="D319">IF(Table2[[#This Row],[Nodes]:[Nodes]]=7,Table2[[#This Row],[Gap]:[Gap]],"")</f>
        <v/>
      </c>
    </row>
    <row r="320" spans="1:4">
      <c r="A320" s="20" t="str" cm="1">
        <f t="array" ref="A320">IF(Table2[[#This Row],[Nodes]:[Nodes]]=4,Table2[[#This Row],[Gap]:[Gap]],"")</f>
        <v/>
      </c>
      <c r="B320" s="20" cm="1">
        <f t="array" ref="B320">IF(Table2[[#This Row],[Nodes]:[Nodes]]=5,Table2[[#This Row],[Gap]:[Gap]],"")</f>
        <v>0</v>
      </c>
      <c r="C320" s="20" t="str" cm="1">
        <f t="array" ref="C320">IF(Table2[[#This Row],[Nodes]:[Nodes]]=6,Table2[[#This Row],[Gap]:[Gap]],"")</f>
        <v/>
      </c>
      <c r="D320" s="20" t="str" cm="1">
        <f t="array" ref="D320">IF(Table2[[#This Row],[Nodes]:[Nodes]]=7,Table2[[#This Row],[Gap]:[Gap]],"")</f>
        <v/>
      </c>
    </row>
    <row r="321" spans="1:4">
      <c r="A321" s="20" t="str" cm="1">
        <f t="array" ref="A321">IF(Table2[[#This Row],[Nodes]:[Nodes]]=4,Table2[[#This Row],[Gap]:[Gap]],"")</f>
        <v/>
      </c>
      <c r="B321" s="20" cm="1">
        <f t="array" ref="B321">IF(Table2[[#This Row],[Nodes]:[Nodes]]=5,Table2[[#This Row],[Gap]:[Gap]],"")</f>
        <v>0</v>
      </c>
      <c r="C321" s="20" t="str" cm="1">
        <f t="array" ref="C321">IF(Table2[[#This Row],[Nodes]:[Nodes]]=6,Table2[[#This Row],[Gap]:[Gap]],"")</f>
        <v/>
      </c>
      <c r="D321" s="20" t="str" cm="1">
        <f t="array" ref="D321">IF(Table2[[#This Row],[Nodes]:[Nodes]]=7,Table2[[#This Row],[Gap]:[Gap]],"")</f>
        <v/>
      </c>
    </row>
    <row r="322" spans="1:4">
      <c r="A322" s="20" t="str" cm="1">
        <f t="array" ref="A322">IF(Table2[[#This Row],[Nodes]:[Nodes]]=4,Table2[[#This Row],[Gap]:[Gap]],"")</f>
        <v/>
      </c>
      <c r="B322" s="20" cm="1">
        <f t="array" ref="B322">IF(Table2[[#This Row],[Nodes]:[Nodes]]=5,Table2[[#This Row],[Gap]:[Gap]],"")</f>
        <v>0</v>
      </c>
      <c r="C322" s="20" t="str" cm="1">
        <f t="array" ref="C322">IF(Table2[[#This Row],[Nodes]:[Nodes]]=6,Table2[[#This Row],[Gap]:[Gap]],"")</f>
        <v/>
      </c>
      <c r="D322" s="20" t="str" cm="1">
        <f t="array" ref="D322">IF(Table2[[#This Row],[Nodes]:[Nodes]]=7,Table2[[#This Row],[Gap]:[Gap]],"")</f>
        <v/>
      </c>
    </row>
    <row r="323" spans="1:4">
      <c r="A323" s="20" t="str" cm="1">
        <f t="array" ref="A323">IF(Table2[[#This Row],[Nodes]:[Nodes]]=4,Table2[[#This Row],[Gap]:[Gap]],"")</f>
        <v/>
      </c>
      <c r="B323" s="20" cm="1">
        <f t="array" ref="B323">IF(Table2[[#This Row],[Nodes]:[Nodes]]=5,Table2[[#This Row],[Gap]:[Gap]],"")</f>
        <v>0</v>
      </c>
      <c r="C323" s="20" t="str" cm="1">
        <f t="array" ref="C323">IF(Table2[[#This Row],[Nodes]:[Nodes]]=6,Table2[[#This Row],[Gap]:[Gap]],"")</f>
        <v/>
      </c>
      <c r="D323" s="20" t="str" cm="1">
        <f t="array" ref="D323">IF(Table2[[#This Row],[Nodes]:[Nodes]]=7,Table2[[#This Row],[Gap]:[Gap]],"")</f>
        <v/>
      </c>
    </row>
    <row r="324" spans="1:4">
      <c r="A324" s="20" t="str" cm="1">
        <f t="array" ref="A324">IF(Table2[[#This Row],[Nodes]:[Nodes]]=4,Table2[[#This Row],[Gap]:[Gap]],"")</f>
        <v/>
      </c>
      <c r="B324" s="20" cm="1">
        <f t="array" ref="B324">IF(Table2[[#This Row],[Nodes]:[Nodes]]=5,Table2[[#This Row],[Gap]:[Gap]],"")</f>
        <v>0</v>
      </c>
      <c r="C324" s="20" t="str" cm="1">
        <f t="array" ref="C324">IF(Table2[[#This Row],[Nodes]:[Nodes]]=6,Table2[[#This Row],[Gap]:[Gap]],"")</f>
        <v/>
      </c>
      <c r="D324" s="20" t="str" cm="1">
        <f t="array" ref="D324">IF(Table2[[#This Row],[Nodes]:[Nodes]]=7,Table2[[#This Row],[Gap]:[Gap]],"")</f>
        <v/>
      </c>
    </row>
    <row r="325" spans="1:4">
      <c r="A325" s="20" t="str" cm="1">
        <f t="array" ref="A325">IF(Table2[[#This Row],[Nodes]:[Nodes]]=4,Table2[[#This Row],[Gap]:[Gap]],"")</f>
        <v/>
      </c>
      <c r="B325" s="20" cm="1">
        <f t="array" ref="B325">IF(Table2[[#This Row],[Nodes]:[Nodes]]=5,Table2[[#This Row],[Gap]:[Gap]],"")</f>
        <v>0</v>
      </c>
      <c r="C325" s="20" t="str" cm="1">
        <f t="array" ref="C325">IF(Table2[[#This Row],[Nodes]:[Nodes]]=6,Table2[[#This Row],[Gap]:[Gap]],"")</f>
        <v/>
      </c>
      <c r="D325" s="20" t="str" cm="1">
        <f t="array" ref="D325">IF(Table2[[#This Row],[Nodes]:[Nodes]]=7,Table2[[#This Row],[Gap]:[Gap]],"")</f>
        <v/>
      </c>
    </row>
    <row r="326" spans="1:4">
      <c r="A326" s="20" t="str" cm="1">
        <f t="array" ref="A326">IF(Table2[[#This Row],[Nodes]:[Nodes]]=4,Table2[[#This Row],[Gap]:[Gap]],"")</f>
        <v/>
      </c>
      <c r="B326" s="20" cm="1">
        <f t="array" ref="B326">IF(Table2[[#This Row],[Nodes]:[Nodes]]=5,Table2[[#This Row],[Gap]:[Gap]],"")</f>
        <v>5.1136412159350801E-7</v>
      </c>
      <c r="C326" s="20" t="str" cm="1">
        <f t="array" ref="C326">IF(Table2[[#This Row],[Nodes]:[Nodes]]=6,Table2[[#This Row],[Gap]:[Gap]],"")</f>
        <v/>
      </c>
      <c r="D326" s="20" t="str" cm="1">
        <f t="array" ref="D326">IF(Table2[[#This Row],[Nodes]:[Nodes]]=7,Table2[[#This Row],[Gap]:[Gap]],"")</f>
        <v/>
      </c>
    </row>
    <row r="327" spans="1:4">
      <c r="A327" s="20" t="str" cm="1">
        <f t="array" ref="A327">IF(Table2[[#This Row],[Nodes]:[Nodes]]=4,Table2[[#This Row],[Gap]:[Gap]],"")</f>
        <v/>
      </c>
      <c r="B327" s="20" cm="1">
        <f t="array" ref="B327">IF(Table2[[#This Row],[Nodes]:[Nodes]]=5,Table2[[#This Row],[Gap]:[Gap]],"")</f>
        <v>0</v>
      </c>
      <c r="C327" s="20" t="str" cm="1">
        <f t="array" ref="C327">IF(Table2[[#This Row],[Nodes]:[Nodes]]=6,Table2[[#This Row],[Gap]:[Gap]],"")</f>
        <v/>
      </c>
      <c r="D327" s="20" t="str" cm="1">
        <f t="array" ref="D327">IF(Table2[[#This Row],[Nodes]:[Nodes]]=7,Table2[[#This Row],[Gap]:[Gap]],"")</f>
        <v/>
      </c>
    </row>
    <row r="328" spans="1:4">
      <c r="A328" s="20" t="str" cm="1">
        <f t="array" ref="A328">IF(Table2[[#This Row],[Nodes]:[Nodes]]=4,Table2[[#This Row],[Gap]:[Gap]],"")</f>
        <v/>
      </c>
      <c r="B328" s="20" cm="1">
        <f t="array" ref="B328">IF(Table2[[#This Row],[Nodes]:[Nodes]]=5,Table2[[#This Row],[Gap]:[Gap]],"")</f>
        <v>0</v>
      </c>
      <c r="C328" s="20" t="str" cm="1">
        <f t="array" ref="C328">IF(Table2[[#This Row],[Nodes]:[Nodes]]=6,Table2[[#This Row],[Gap]:[Gap]],"")</f>
        <v/>
      </c>
      <c r="D328" s="20" t="str" cm="1">
        <f t="array" ref="D328">IF(Table2[[#This Row],[Nodes]:[Nodes]]=7,Table2[[#This Row],[Gap]:[Gap]],"")</f>
        <v/>
      </c>
    </row>
    <row r="329" spans="1:4">
      <c r="A329" s="20" t="str" cm="1">
        <f t="array" ref="A329">IF(Table2[[#This Row],[Nodes]:[Nodes]]=4,Table2[[#This Row],[Gap]:[Gap]],"")</f>
        <v/>
      </c>
      <c r="B329" s="20" cm="1">
        <f t="array" ref="B329">IF(Table2[[#This Row],[Nodes]:[Nodes]]=5,Table2[[#This Row],[Gap]:[Gap]],"")</f>
        <v>0</v>
      </c>
      <c r="C329" s="20" t="str" cm="1">
        <f t="array" ref="C329">IF(Table2[[#This Row],[Nodes]:[Nodes]]=6,Table2[[#This Row],[Gap]:[Gap]],"")</f>
        <v/>
      </c>
      <c r="D329" s="20" t="str" cm="1">
        <f t="array" ref="D329">IF(Table2[[#This Row],[Nodes]:[Nodes]]=7,Table2[[#This Row],[Gap]:[Gap]],"")</f>
        <v/>
      </c>
    </row>
    <row r="330" spans="1:4">
      <c r="A330" s="20" t="str" cm="1">
        <f t="array" ref="A330">IF(Table2[[#This Row],[Nodes]:[Nodes]]=4,Table2[[#This Row],[Gap]:[Gap]],"")</f>
        <v/>
      </c>
      <c r="B330" s="20" cm="1">
        <f t="array" ref="B330">IF(Table2[[#This Row],[Nodes]:[Nodes]]=5,Table2[[#This Row],[Gap]:[Gap]],"")</f>
        <v>0</v>
      </c>
      <c r="C330" s="20" t="str" cm="1">
        <f t="array" ref="C330">IF(Table2[[#This Row],[Nodes]:[Nodes]]=6,Table2[[#This Row],[Gap]:[Gap]],"")</f>
        <v/>
      </c>
      <c r="D330" s="20" t="str" cm="1">
        <f t="array" ref="D330">IF(Table2[[#This Row],[Nodes]:[Nodes]]=7,Table2[[#This Row],[Gap]:[Gap]],"")</f>
        <v/>
      </c>
    </row>
    <row r="331" spans="1:4">
      <c r="A331" s="20" t="str" cm="1">
        <f t="array" ref="A331">IF(Table2[[#This Row],[Nodes]:[Nodes]]=4,Table2[[#This Row],[Gap]:[Gap]],"")</f>
        <v/>
      </c>
      <c r="B331" s="20" cm="1">
        <f t="array" ref="B331">IF(Table2[[#This Row],[Nodes]:[Nodes]]=5,Table2[[#This Row],[Gap]:[Gap]],"")</f>
        <v>0</v>
      </c>
      <c r="C331" s="20" t="str" cm="1">
        <f t="array" ref="C331">IF(Table2[[#This Row],[Nodes]:[Nodes]]=6,Table2[[#This Row],[Gap]:[Gap]],"")</f>
        <v/>
      </c>
      <c r="D331" s="20" t="str" cm="1">
        <f t="array" ref="D331">IF(Table2[[#This Row],[Nodes]:[Nodes]]=7,Table2[[#This Row],[Gap]:[Gap]],"")</f>
        <v/>
      </c>
    </row>
    <row r="332" spans="1:4">
      <c r="A332" s="20" t="str" cm="1">
        <f t="array" ref="A332">IF(Table2[[#This Row],[Nodes]:[Nodes]]=4,Table2[[#This Row],[Gap]:[Gap]],"")</f>
        <v/>
      </c>
      <c r="B332" s="20" cm="1">
        <f t="array" ref="B332">IF(Table2[[#This Row],[Nodes]:[Nodes]]=5,Table2[[#This Row],[Gap]:[Gap]],"")</f>
        <v>0</v>
      </c>
      <c r="C332" s="20" t="str" cm="1">
        <f t="array" ref="C332">IF(Table2[[#This Row],[Nodes]:[Nodes]]=6,Table2[[#This Row],[Gap]:[Gap]],"")</f>
        <v/>
      </c>
      <c r="D332" s="20" t="str" cm="1">
        <f t="array" ref="D332">IF(Table2[[#This Row],[Nodes]:[Nodes]]=7,Table2[[#This Row],[Gap]:[Gap]],"")</f>
        <v/>
      </c>
    </row>
    <row r="333" spans="1:4">
      <c r="A333" s="20" t="str" cm="1">
        <f t="array" ref="A333">IF(Table2[[#This Row],[Nodes]:[Nodes]]=4,Table2[[#This Row],[Gap]:[Gap]],"")</f>
        <v/>
      </c>
      <c r="B333" s="20" cm="1">
        <f t="array" ref="B333">IF(Table2[[#This Row],[Nodes]:[Nodes]]=5,Table2[[#This Row],[Gap]:[Gap]],"")</f>
        <v>0</v>
      </c>
      <c r="C333" s="20" t="str" cm="1">
        <f t="array" ref="C333">IF(Table2[[#This Row],[Nodes]:[Nodes]]=6,Table2[[#This Row],[Gap]:[Gap]],"")</f>
        <v/>
      </c>
      <c r="D333" s="20" t="str" cm="1">
        <f t="array" ref="D333">IF(Table2[[#This Row],[Nodes]:[Nodes]]=7,Table2[[#This Row],[Gap]:[Gap]],"")</f>
        <v/>
      </c>
    </row>
    <row r="334" spans="1:4">
      <c r="A334" s="20" t="str" cm="1">
        <f t="array" ref="A334">IF(Table2[[#This Row],[Nodes]:[Nodes]]=4,Table2[[#This Row],[Gap]:[Gap]],"")</f>
        <v/>
      </c>
      <c r="B334" s="20" cm="1">
        <f t="array" ref="B334">IF(Table2[[#This Row],[Nodes]:[Nodes]]=5,Table2[[#This Row],[Gap]:[Gap]],"")</f>
        <v>5.3263928006915195E-7</v>
      </c>
      <c r="C334" s="20" t="str" cm="1">
        <f t="array" ref="C334">IF(Table2[[#This Row],[Nodes]:[Nodes]]=6,Table2[[#This Row],[Gap]:[Gap]],"")</f>
        <v/>
      </c>
      <c r="D334" s="20" t="str" cm="1">
        <f t="array" ref="D334">IF(Table2[[#This Row],[Nodes]:[Nodes]]=7,Table2[[#This Row],[Gap]:[Gap]],"")</f>
        <v/>
      </c>
    </row>
    <row r="335" spans="1:4">
      <c r="A335" s="20" t="str" cm="1">
        <f t="array" ref="A335">IF(Table2[[#This Row],[Nodes]:[Nodes]]=4,Table2[[#This Row],[Gap]:[Gap]],"")</f>
        <v/>
      </c>
      <c r="B335" s="20" cm="1">
        <f t="array" ref="B335">IF(Table2[[#This Row],[Nodes]:[Nodes]]=5,Table2[[#This Row],[Gap]:[Gap]],"")</f>
        <v>0</v>
      </c>
      <c r="C335" s="20" t="str" cm="1">
        <f t="array" ref="C335">IF(Table2[[#This Row],[Nodes]:[Nodes]]=6,Table2[[#This Row],[Gap]:[Gap]],"")</f>
        <v/>
      </c>
      <c r="D335" s="20" t="str" cm="1">
        <f t="array" ref="D335">IF(Table2[[#This Row],[Nodes]:[Nodes]]=7,Table2[[#This Row],[Gap]:[Gap]],"")</f>
        <v/>
      </c>
    </row>
    <row r="336" spans="1:4">
      <c r="A336" s="20" t="str" cm="1">
        <f t="array" ref="A336">IF(Table2[[#This Row],[Nodes]:[Nodes]]=4,Table2[[#This Row],[Gap]:[Gap]],"")</f>
        <v/>
      </c>
      <c r="B336" s="20" cm="1">
        <f t="array" ref="B336">IF(Table2[[#This Row],[Nodes]:[Nodes]]=5,Table2[[#This Row],[Gap]:[Gap]],"")</f>
        <v>0</v>
      </c>
      <c r="C336" s="20" t="str" cm="1">
        <f t="array" ref="C336">IF(Table2[[#This Row],[Nodes]:[Nodes]]=6,Table2[[#This Row],[Gap]:[Gap]],"")</f>
        <v/>
      </c>
      <c r="D336" s="20" t="str" cm="1">
        <f t="array" ref="D336">IF(Table2[[#This Row],[Nodes]:[Nodes]]=7,Table2[[#This Row],[Gap]:[Gap]],"")</f>
        <v/>
      </c>
    </row>
    <row r="337" spans="1:4">
      <c r="A337" s="20" t="str" cm="1">
        <f t="array" ref="A337">IF(Table2[[#This Row],[Nodes]:[Nodes]]=4,Table2[[#This Row],[Gap]:[Gap]],"")</f>
        <v/>
      </c>
      <c r="B337" s="20" cm="1">
        <f t="array" ref="B337">IF(Table2[[#This Row],[Nodes]:[Nodes]]=5,Table2[[#This Row],[Gap]:[Gap]],"")</f>
        <v>0</v>
      </c>
      <c r="C337" s="20" t="str" cm="1">
        <f t="array" ref="C337">IF(Table2[[#This Row],[Nodes]:[Nodes]]=6,Table2[[#This Row],[Gap]:[Gap]],"")</f>
        <v/>
      </c>
      <c r="D337" s="20" t="str" cm="1">
        <f t="array" ref="D337">IF(Table2[[#This Row],[Nodes]:[Nodes]]=7,Table2[[#This Row],[Gap]:[Gap]],"")</f>
        <v/>
      </c>
    </row>
    <row r="338" spans="1:4">
      <c r="A338" s="20" t="str" cm="1">
        <f t="array" ref="A338">IF(Table2[[#This Row],[Nodes]:[Nodes]]=4,Table2[[#This Row],[Gap]:[Gap]],"")</f>
        <v/>
      </c>
      <c r="B338" s="20" cm="1">
        <f t="array" ref="B338">IF(Table2[[#This Row],[Nodes]:[Nodes]]=5,Table2[[#This Row],[Gap]:[Gap]],"")</f>
        <v>0</v>
      </c>
      <c r="C338" s="20" t="str" cm="1">
        <f t="array" ref="C338">IF(Table2[[#This Row],[Nodes]:[Nodes]]=6,Table2[[#This Row],[Gap]:[Gap]],"")</f>
        <v/>
      </c>
      <c r="D338" s="20" t="str" cm="1">
        <f t="array" ref="D338">IF(Table2[[#This Row],[Nodes]:[Nodes]]=7,Table2[[#This Row],[Gap]:[Gap]],"")</f>
        <v/>
      </c>
    </row>
    <row r="339" spans="1:4">
      <c r="A339" s="20" t="str" cm="1">
        <f t="array" ref="A339">IF(Table2[[#This Row],[Nodes]:[Nodes]]=4,Table2[[#This Row],[Gap]:[Gap]],"")</f>
        <v/>
      </c>
      <c r="B339" s="20" cm="1">
        <f t="array" ref="B339">IF(Table2[[#This Row],[Nodes]:[Nodes]]=5,Table2[[#This Row],[Gap]:[Gap]],"")</f>
        <v>0</v>
      </c>
      <c r="C339" s="20" t="str" cm="1">
        <f t="array" ref="C339">IF(Table2[[#This Row],[Nodes]:[Nodes]]=6,Table2[[#This Row],[Gap]:[Gap]],"")</f>
        <v/>
      </c>
      <c r="D339" s="20" t="str" cm="1">
        <f t="array" ref="D339">IF(Table2[[#This Row],[Nodes]:[Nodes]]=7,Table2[[#This Row],[Gap]:[Gap]],"")</f>
        <v/>
      </c>
    </row>
    <row r="340" spans="1:4">
      <c r="A340" s="20" t="str" cm="1">
        <f t="array" ref="A340">IF(Table2[[#This Row],[Nodes]:[Nodes]]=4,Table2[[#This Row],[Gap]:[Gap]],"")</f>
        <v/>
      </c>
      <c r="B340" s="20" cm="1">
        <f t="array" ref="B340">IF(Table2[[#This Row],[Nodes]:[Nodes]]=5,Table2[[#This Row],[Gap]:[Gap]],"")</f>
        <v>0</v>
      </c>
      <c r="C340" s="20" t="str" cm="1">
        <f t="array" ref="C340">IF(Table2[[#This Row],[Nodes]:[Nodes]]=6,Table2[[#This Row],[Gap]:[Gap]],"")</f>
        <v/>
      </c>
      <c r="D340" s="20" t="str" cm="1">
        <f t="array" ref="D340">IF(Table2[[#This Row],[Nodes]:[Nodes]]=7,Table2[[#This Row],[Gap]:[Gap]],"")</f>
        <v/>
      </c>
    </row>
    <row r="341" spans="1:4">
      <c r="A341" s="20" t="str" cm="1">
        <f t="array" ref="A341">IF(Table2[[#This Row],[Nodes]:[Nodes]]=4,Table2[[#This Row],[Gap]:[Gap]],"")</f>
        <v/>
      </c>
      <c r="B341" s="20" cm="1">
        <f t="array" ref="B341">IF(Table2[[#This Row],[Nodes]:[Nodes]]=5,Table2[[#This Row],[Gap]:[Gap]],"")</f>
        <v>0</v>
      </c>
      <c r="C341" s="20" t="str" cm="1">
        <f t="array" ref="C341">IF(Table2[[#This Row],[Nodes]:[Nodes]]=6,Table2[[#This Row],[Gap]:[Gap]],"")</f>
        <v/>
      </c>
      <c r="D341" s="20" t="str" cm="1">
        <f t="array" ref="D341">IF(Table2[[#This Row],[Nodes]:[Nodes]]=7,Table2[[#This Row],[Gap]:[Gap]],"")</f>
        <v/>
      </c>
    </row>
    <row r="342" spans="1:4">
      <c r="A342" s="20" t="str" cm="1">
        <f t="array" ref="A342">IF(Table2[[#This Row],[Nodes]:[Nodes]]=4,Table2[[#This Row],[Gap]:[Gap]],"")</f>
        <v/>
      </c>
      <c r="B342" s="20" cm="1">
        <f t="array" ref="B342">IF(Table2[[#This Row],[Nodes]:[Nodes]]=5,Table2[[#This Row],[Gap]:[Gap]],"")</f>
        <v>0</v>
      </c>
      <c r="C342" s="20" t="str" cm="1">
        <f t="array" ref="C342">IF(Table2[[#This Row],[Nodes]:[Nodes]]=6,Table2[[#This Row],[Gap]:[Gap]],"")</f>
        <v/>
      </c>
      <c r="D342" s="20" t="str" cm="1">
        <f t="array" ref="D342">IF(Table2[[#This Row],[Nodes]:[Nodes]]=7,Table2[[#This Row],[Gap]:[Gap]],"")</f>
        <v/>
      </c>
    </row>
    <row r="343" spans="1:4">
      <c r="A343" s="20" t="str" cm="1">
        <f t="array" ref="A343">IF(Table2[[#This Row],[Nodes]:[Nodes]]=4,Table2[[#This Row],[Gap]:[Gap]],"")</f>
        <v/>
      </c>
      <c r="B343" s="20" cm="1">
        <f t="array" ref="B343">IF(Table2[[#This Row],[Nodes]:[Nodes]]=5,Table2[[#This Row],[Gap]:[Gap]],"")</f>
        <v>0</v>
      </c>
      <c r="C343" s="20" t="str" cm="1">
        <f t="array" ref="C343">IF(Table2[[#This Row],[Nodes]:[Nodes]]=6,Table2[[#This Row],[Gap]:[Gap]],"")</f>
        <v/>
      </c>
      <c r="D343" s="20" t="str" cm="1">
        <f t="array" ref="D343">IF(Table2[[#This Row],[Nodes]:[Nodes]]=7,Table2[[#This Row],[Gap]:[Gap]],"")</f>
        <v/>
      </c>
    </row>
    <row r="344" spans="1:4">
      <c r="A344" s="20" t="str" cm="1">
        <f t="array" ref="A344">IF(Table2[[#This Row],[Nodes]:[Nodes]]=4,Table2[[#This Row],[Gap]:[Gap]],"")</f>
        <v/>
      </c>
      <c r="B344" s="20" cm="1">
        <f t="array" ref="B344">IF(Table2[[#This Row],[Nodes]:[Nodes]]=5,Table2[[#This Row],[Gap]:[Gap]],"")</f>
        <v>0</v>
      </c>
      <c r="C344" s="20" t="str" cm="1">
        <f t="array" ref="C344">IF(Table2[[#This Row],[Nodes]:[Nodes]]=6,Table2[[#This Row],[Gap]:[Gap]],"")</f>
        <v/>
      </c>
      <c r="D344" s="20" t="str" cm="1">
        <f t="array" ref="D344">IF(Table2[[#This Row],[Nodes]:[Nodes]]=7,Table2[[#This Row],[Gap]:[Gap]],"")</f>
        <v/>
      </c>
    </row>
    <row r="345" spans="1:4">
      <c r="A345" s="20" t="str" cm="1">
        <f t="array" ref="A345">IF(Table2[[#This Row],[Nodes]:[Nodes]]=4,Table2[[#This Row],[Gap]:[Gap]],"")</f>
        <v/>
      </c>
      <c r="B345" s="20" cm="1">
        <f t="array" ref="B345">IF(Table2[[#This Row],[Nodes]:[Nodes]]=5,Table2[[#This Row],[Gap]:[Gap]],"")</f>
        <v>0</v>
      </c>
      <c r="C345" s="20" t="str" cm="1">
        <f t="array" ref="C345">IF(Table2[[#This Row],[Nodes]:[Nodes]]=6,Table2[[#This Row],[Gap]:[Gap]],"")</f>
        <v/>
      </c>
      <c r="D345" s="20" t="str" cm="1">
        <f t="array" ref="D345">IF(Table2[[#This Row],[Nodes]:[Nodes]]=7,Table2[[#This Row],[Gap]:[Gap]],"")</f>
        <v/>
      </c>
    </row>
    <row r="346" spans="1:4">
      <c r="A346" s="20" t="str" cm="1">
        <f t="array" ref="A346">IF(Table2[[#This Row],[Nodes]:[Nodes]]=4,Table2[[#This Row],[Gap]:[Gap]],"")</f>
        <v/>
      </c>
      <c r="B346" s="20" cm="1">
        <f t="array" ref="B346">IF(Table2[[#This Row],[Nodes]:[Nodes]]=5,Table2[[#This Row],[Gap]:[Gap]],"")</f>
        <v>0</v>
      </c>
      <c r="C346" s="20" t="str" cm="1">
        <f t="array" ref="C346">IF(Table2[[#This Row],[Nodes]:[Nodes]]=6,Table2[[#This Row],[Gap]:[Gap]],"")</f>
        <v/>
      </c>
      <c r="D346" s="20" t="str" cm="1">
        <f t="array" ref="D346">IF(Table2[[#This Row],[Nodes]:[Nodes]]=7,Table2[[#This Row],[Gap]:[Gap]],"")</f>
        <v/>
      </c>
    </row>
    <row r="347" spans="1:4">
      <c r="A347" s="20" t="str" cm="1">
        <f t="array" ref="A347">IF(Table2[[#This Row],[Nodes]:[Nodes]]=4,Table2[[#This Row],[Gap]:[Gap]],"")</f>
        <v/>
      </c>
      <c r="B347" s="20" cm="1">
        <f t="array" ref="B347">IF(Table2[[#This Row],[Nodes]:[Nodes]]=5,Table2[[#This Row],[Gap]:[Gap]],"")</f>
        <v>0</v>
      </c>
      <c r="C347" s="20" t="str" cm="1">
        <f t="array" ref="C347">IF(Table2[[#This Row],[Nodes]:[Nodes]]=6,Table2[[#This Row],[Gap]:[Gap]],"")</f>
        <v/>
      </c>
      <c r="D347" s="20" t="str" cm="1">
        <f t="array" ref="D347">IF(Table2[[#This Row],[Nodes]:[Nodes]]=7,Table2[[#This Row],[Gap]:[Gap]],"")</f>
        <v/>
      </c>
    </row>
    <row r="348" spans="1:4">
      <c r="A348" s="20" t="str" cm="1">
        <f t="array" ref="A348">IF(Table2[[#This Row],[Nodes]:[Nodes]]=4,Table2[[#This Row],[Gap]:[Gap]],"")</f>
        <v/>
      </c>
      <c r="B348" s="20" cm="1">
        <f t="array" ref="B348">IF(Table2[[#This Row],[Nodes]:[Nodes]]=5,Table2[[#This Row],[Gap]:[Gap]],"")</f>
        <v>0</v>
      </c>
      <c r="C348" s="20" t="str" cm="1">
        <f t="array" ref="C348">IF(Table2[[#This Row],[Nodes]:[Nodes]]=6,Table2[[#This Row],[Gap]:[Gap]],"")</f>
        <v/>
      </c>
      <c r="D348" s="20" t="str" cm="1">
        <f t="array" ref="D348">IF(Table2[[#This Row],[Nodes]:[Nodes]]=7,Table2[[#This Row],[Gap]:[Gap]],"")</f>
        <v/>
      </c>
    </row>
    <row r="349" spans="1:4">
      <c r="A349" s="20" t="str" cm="1">
        <f t="array" ref="A349">IF(Table2[[#This Row],[Nodes]:[Nodes]]=4,Table2[[#This Row],[Gap]:[Gap]],"")</f>
        <v/>
      </c>
      <c r="B349" s="20" cm="1">
        <f t="array" ref="B349">IF(Table2[[#This Row],[Nodes]:[Nodes]]=5,Table2[[#This Row],[Gap]:[Gap]],"")</f>
        <v>0</v>
      </c>
      <c r="C349" s="20" t="str" cm="1">
        <f t="array" ref="C349">IF(Table2[[#This Row],[Nodes]:[Nodes]]=6,Table2[[#This Row],[Gap]:[Gap]],"")</f>
        <v/>
      </c>
      <c r="D349" s="20" t="str" cm="1">
        <f t="array" ref="D349">IF(Table2[[#This Row],[Nodes]:[Nodes]]=7,Table2[[#This Row],[Gap]:[Gap]],"")</f>
        <v/>
      </c>
    </row>
    <row r="350" spans="1:4">
      <c r="A350" s="20" t="str" cm="1">
        <f t="array" ref="A350">IF(Table2[[#This Row],[Nodes]:[Nodes]]=4,Table2[[#This Row],[Gap]:[Gap]],"")</f>
        <v/>
      </c>
      <c r="B350" s="20" cm="1">
        <f t="array" ref="B350">IF(Table2[[#This Row],[Nodes]:[Nodes]]=5,Table2[[#This Row],[Gap]:[Gap]],"")</f>
        <v>0</v>
      </c>
      <c r="C350" s="20" t="str" cm="1">
        <f t="array" ref="C350">IF(Table2[[#This Row],[Nodes]:[Nodes]]=6,Table2[[#This Row],[Gap]:[Gap]],"")</f>
        <v/>
      </c>
      <c r="D350" s="20" t="str" cm="1">
        <f t="array" ref="D350">IF(Table2[[#This Row],[Nodes]:[Nodes]]=7,Table2[[#This Row],[Gap]:[Gap]],"")</f>
        <v/>
      </c>
    </row>
    <row r="351" spans="1:4">
      <c r="A351" s="20" t="str" cm="1">
        <f t="array" ref="A351">IF(Table2[[#This Row],[Nodes]:[Nodes]]=4,Table2[[#This Row],[Gap]:[Gap]],"")</f>
        <v/>
      </c>
      <c r="B351" s="20" cm="1">
        <f t="array" ref="B351">IF(Table2[[#This Row],[Nodes]:[Nodes]]=5,Table2[[#This Row],[Gap]:[Gap]],"")</f>
        <v>0</v>
      </c>
      <c r="C351" s="20" t="str" cm="1">
        <f t="array" ref="C351">IF(Table2[[#This Row],[Nodes]:[Nodes]]=6,Table2[[#This Row],[Gap]:[Gap]],"")</f>
        <v/>
      </c>
      <c r="D351" s="20" t="str" cm="1">
        <f t="array" ref="D351">IF(Table2[[#This Row],[Nodes]:[Nodes]]=7,Table2[[#This Row],[Gap]:[Gap]],"")</f>
        <v/>
      </c>
    </row>
    <row r="352" spans="1:4">
      <c r="A352" s="20" t="str" cm="1">
        <f t="array" ref="A352">IF(Table2[[#This Row],[Nodes]:[Nodes]]=4,Table2[[#This Row],[Gap]:[Gap]],"")</f>
        <v/>
      </c>
      <c r="B352" s="20" cm="1">
        <f t="array" ref="B352">IF(Table2[[#This Row],[Nodes]:[Nodes]]=5,Table2[[#This Row],[Gap]:[Gap]],"")</f>
        <v>0</v>
      </c>
      <c r="C352" s="20" t="str" cm="1">
        <f t="array" ref="C352">IF(Table2[[#This Row],[Nodes]:[Nodes]]=6,Table2[[#This Row],[Gap]:[Gap]],"")</f>
        <v/>
      </c>
      <c r="D352" s="20" t="str" cm="1">
        <f t="array" ref="D352">IF(Table2[[#This Row],[Nodes]:[Nodes]]=7,Table2[[#This Row],[Gap]:[Gap]],"")</f>
        <v/>
      </c>
    </row>
    <row r="353" spans="1:4">
      <c r="A353" s="20" t="str" cm="1">
        <f t="array" ref="A353">IF(Table2[[#This Row],[Nodes]:[Nodes]]=4,Table2[[#This Row],[Gap]:[Gap]],"")</f>
        <v/>
      </c>
      <c r="B353" s="20" cm="1">
        <f t="array" ref="B353">IF(Table2[[#This Row],[Nodes]:[Nodes]]=5,Table2[[#This Row],[Gap]:[Gap]],"")</f>
        <v>0</v>
      </c>
      <c r="C353" s="20" t="str" cm="1">
        <f t="array" ref="C353">IF(Table2[[#This Row],[Nodes]:[Nodes]]=6,Table2[[#This Row],[Gap]:[Gap]],"")</f>
        <v/>
      </c>
      <c r="D353" s="20" t="str" cm="1">
        <f t="array" ref="D353">IF(Table2[[#This Row],[Nodes]:[Nodes]]=7,Table2[[#This Row],[Gap]:[Gap]],"")</f>
        <v/>
      </c>
    </row>
    <row r="354" spans="1:4">
      <c r="A354" s="20" t="str" cm="1">
        <f t="array" ref="A354">IF(Table2[[#This Row],[Nodes]:[Nodes]]=4,Table2[[#This Row],[Gap]:[Gap]],"")</f>
        <v/>
      </c>
      <c r="B354" s="20" cm="1">
        <f t="array" ref="B354">IF(Table2[[#This Row],[Nodes]:[Nodes]]=5,Table2[[#This Row],[Gap]:[Gap]],"")</f>
        <v>0</v>
      </c>
      <c r="C354" s="20" t="str" cm="1">
        <f t="array" ref="C354">IF(Table2[[#This Row],[Nodes]:[Nodes]]=6,Table2[[#This Row],[Gap]:[Gap]],"")</f>
        <v/>
      </c>
      <c r="D354" s="20" t="str" cm="1">
        <f t="array" ref="D354">IF(Table2[[#This Row],[Nodes]:[Nodes]]=7,Table2[[#This Row],[Gap]:[Gap]],"")</f>
        <v/>
      </c>
    </row>
    <row r="355" spans="1:4">
      <c r="A355" s="20" t="str" cm="1">
        <f t="array" ref="A355">IF(Table2[[#This Row],[Nodes]:[Nodes]]=4,Table2[[#This Row],[Gap]:[Gap]],"")</f>
        <v/>
      </c>
      <c r="B355" s="20" cm="1">
        <f t="array" ref="B355">IF(Table2[[#This Row],[Nodes]:[Nodes]]=5,Table2[[#This Row],[Gap]:[Gap]],"")</f>
        <v>0</v>
      </c>
      <c r="C355" s="20" t="str" cm="1">
        <f t="array" ref="C355">IF(Table2[[#This Row],[Nodes]:[Nodes]]=6,Table2[[#This Row],[Gap]:[Gap]],"")</f>
        <v/>
      </c>
      <c r="D355" s="20" t="str" cm="1">
        <f t="array" ref="D355">IF(Table2[[#This Row],[Nodes]:[Nodes]]=7,Table2[[#This Row],[Gap]:[Gap]],"")</f>
        <v/>
      </c>
    </row>
    <row r="356" spans="1:4">
      <c r="A356" s="20" t="str" cm="1">
        <f t="array" ref="A356">IF(Table2[[#This Row],[Nodes]:[Nodes]]=4,Table2[[#This Row],[Gap]:[Gap]],"")</f>
        <v/>
      </c>
      <c r="B356" s="20" cm="1">
        <f t="array" ref="B356">IF(Table2[[#This Row],[Nodes]:[Nodes]]=5,Table2[[#This Row],[Gap]:[Gap]],"")</f>
        <v>0</v>
      </c>
      <c r="C356" s="20" t="str" cm="1">
        <f t="array" ref="C356">IF(Table2[[#This Row],[Nodes]:[Nodes]]=6,Table2[[#This Row],[Gap]:[Gap]],"")</f>
        <v/>
      </c>
      <c r="D356" s="20" t="str" cm="1">
        <f t="array" ref="D356">IF(Table2[[#This Row],[Nodes]:[Nodes]]=7,Table2[[#This Row],[Gap]:[Gap]],"")</f>
        <v/>
      </c>
    </row>
    <row r="357" spans="1:4">
      <c r="A357" s="20" t="str" cm="1">
        <f t="array" ref="A357">IF(Table2[[#This Row],[Nodes]:[Nodes]]=4,Table2[[#This Row],[Gap]:[Gap]],"")</f>
        <v/>
      </c>
      <c r="B357" s="20" cm="1">
        <f t="array" ref="B357">IF(Table2[[#This Row],[Nodes]:[Nodes]]=5,Table2[[#This Row],[Gap]:[Gap]],"")</f>
        <v>0</v>
      </c>
      <c r="C357" s="20" t="str" cm="1">
        <f t="array" ref="C357">IF(Table2[[#This Row],[Nodes]:[Nodes]]=6,Table2[[#This Row],[Gap]:[Gap]],"")</f>
        <v/>
      </c>
      <c r="D357" s="20" t="str" cm="1">
        <f t="array" ref="D357">IF(Table2[[#This Row],[Nodes]:[Nodes]]=7,Table2[[#This Row],[Gap]:[Gap]],"")</f>
        <v/>
      </c>
    </row>
    <row r="358" spans="1:4">
      <c r="A358" s="20" t="str" cm="1">
        <f t="array" ref="A358">IF(Table2[[#This Row],[Nodes]:[Nodes]]=4,Table2[[#This Row],[Gap]:[Gap]],"")</f>
        <v/>
      </c>
      <c r="B358" s="20" cm="1">
        <f t="array" ref="B358">IF(Table2[[#This Row],[Nodes]:[Nodes]]=5,Table2[[#This Row],[Gap]:[Gap]],"")</f>
        <v>0</v>
      </c>
      <c r="C358" s="20" t="str" cm="1">
        <f t="array" ref="C358">IF(Table2[[#This Row],[Nodes]:[Nodes]]=6,Table2[[#This Row],[Gap]:[Gap]],"")</f>
        <v/>
      </c>
      <c r="D358" s="20" t="str" cm="1">
        <f t="array" ref="D358">IF(Table2[[#This Row],[Nodes]:[Nodes]]=7,Table2[[#This Row],[Gap]:[Gap]],"")</f>
        <v/>
      </c>
    </row>
    <row r="359" spans="1:4">
      <c r="A359" s="20" t="str" cm="1">
        <f t="array" ref="A359">IF(Table2[[#This Row],[Nodes]:[Nodes]]=4,Table2[[#This Row],[Gap]:[Gap]],"")</f>
        <v/>
      </c>
      <c r="B359" s="20" cm="1">
        <f t="array" ref="B359">IF(Table2[[#This Row],[Nodes]:[Nodes]]=5,Table2[[#This Row],[Gap]:[Gap]],"")</f>
        <v>0</v>
      </c>
      <c r="C359" s="20" t="str" cm="1">
        <f t="array" ref="C359">IF(Table2[[#This Row],[Nodes]:[Nodes]]=6,Table2[[#This Row],[Gap]:[Gap]],"")</f>
        <v/>
      </c>
      <c r="D359" s="20" t="str" cm="1">
        <f t="array" ref="D359">IF(Table2[[#This Row],[Nodes]:[Nodes]]=7,Table2[[#This Row],[Gap]:[Gap]],"")</f>
        <v/>
      </c>
    </row>
    <row r="360" spans="1:4">
      <c r="A360" s="20" t="str" cm="1">
        <f t="array" ref="A360">IF(Table2[[#This Row],[Nodes]:[Nodes]]=4,Table2[[#This Row],[Gap]:[Gap]],"")</f>
        <v/>
      </c>
      <c r="B360" s="20" cm="1">
        <f t="array" ref="B360">IF(Table2[[#This Row],[Nodes]:[Nodes]]=5,Table2[[#This Row],[Gap]:[Gap]],"")</f>
        <v>0</v>
      </c>
      <c r="C360" s="20" t="str" cm="1">
        <f t="array" ref="C360">IF(Table2[[#This Row],[Nodes]:[Nodes]]=6,Table2[[#This Row],[Gap]:[Gap]],"")</f>
        <v/>
      </c>
      <c r="D360" s="20" t="str" cm="1">
        <f t="array" ref="D360">IF(Table2[[#This Row],[Nodes]:[Nodes]]=7,Table2[[#This Row],[Gap]:[Gap]],"")</f>
        <v/>
      </c>
    </row>
    <row r="361" spans="1:4">
      <c r="A361" s="20" t="str" cm="1">
        <f t="array" ref="A361">IF(Table2[[#This Row],[Nodes]:[Nodes]]=4,Table2[[#This Row],[Gap]:[Gap]],"")</f>
        <v/>
      </c>
      <c r="B361" s="20" cm="1">
        <f t="array" ref="B361">IF(Table2[[#This Row],[Nodes]:[Nodes]]=5,Table2[[#This Row],[Gap]:[Gap]],"")</f>
        <v>0</v>
      </c>
      <c r="C361" s="20" t="str" cm="1">
        <f t="array" ref="C361">IF(Table2[[#This Row],[Nodes]:[Nodes]]=6,Table2[[#This Row],[Gap]:[Gap]],"")</f>
        <v/>
      </c>
      <c r="D361" s="20" t="str" cm="1">
        <f t="array" ref="D361">IF(Table2[[#This Row],[Nodes]:[Nodes]]=7,Table2[[#This Row],[Gap]:[Gap]],"")</f>
        <v/>
      </c>
    </row>
    <row r="362" spans="1:4">
      <c r="A362" s="20" t="str" cm="1">
        <f t="array" ref="A362">IF(Table2[[#This Row],[Nodes]:[Nodes]]=4,Table2[[#This Row],[Gap]:[Gap]],"")</f>
        <v/>
      </c>
      <c r="B362" s="20" t="str" cm="1">
        <f t="array" ref="B362">IF(Table2[[#This Row],[Nodes]:[Nodes]]=5,Table2[[#This Row],[Gap]:[Gap]],"")</f>
        <v/>
      </c>
      <c r="C362" s="20" cm="1">
        <f t="array" ref="C362">IF(Table2[[#This Row],[Nodes]:[Nodes]]=6,Table2[[#This Row],[Gap]:[Gap]],"")</f>
        <v>74.581360609738496</v>
      </c>
      <c r="D362" s="20" t="str" cm="1">
        <f t="array" ref="D362">IF(Table2[[#This Row],[Nodes]:[Nodes]]=7,Table2[[#This Row],[Gap]:[Gap]],"")</f>
        <v/>
      </c>
    </row>
    <row r="363" spans="1:4">
      <c r="A363" s="20" t="str" cm="1">
        <f t="array" ref="A363">IF(Table2[[#This Row],[Nodes]:[Nodes]]=4,Table2[[#This Row],[Gap]:[Gap]],"")</f>
        <v/>
      </c>
      <c r="B363" s="20" t="str" cm="1">
        <f t="array" ref="B363">IF(Table2[[#This Row],[Nodes]:[Nodes]]=5,Table2[[#This Row],[Gap]:[Gap]],"")</f>
        <v/>
      </c>
      <c r="C363" s="20" cm="1">
        <f t="array" ref="C363">IF(Table2[[#This Row],[Nodes]:[Nodes]]=6,Table2[[#This Row],[Gap]:[Gap]],"")</f>
        <v>23.301425835020598</v>
      </c>
      <c r="D363" s="20" t="str" cm="1">
        <f t="array" ref="D363">IF(Table2[[#This Row],[Nodes]:[Nodes]]=7,Table2[[#This Row],[Gap]:[Gap]],"")</f>
        <v/>
      </c>
    </row>
    <row r="364" spans="1:4">
      <c r="A364" s="20" t="str" cm="1">
        <f t="array" ref="A364">IF(Table2[[#This Row],[Nodes]:[Nodes]]=4,Table2[[#This Row],[Gap]:[Gap]],"")</f>
        <v/>
      </c>
      <c r="B364" s="20" t="str" cm="1">
        <f t="array" ref="B364">IF(Table2[[#This Row],[Nodes]:[Nodes]]=5,Table2[[#This Row],[Gap]:[Gap]],"")</f>
        <v/>
      </c>
      <c r="C364" s="20" cm="1">
        <f t="array" ref="C364">IF(Table2[[#This Row],[Nodes]:[Nodes]]=6,Table2[[#This Row],[Gap]:[Gap]],"")</f>
        <v>51.521213301087101</v>
      </c>
      <c r="D364" s="20" t="str" cm="1">
        <f t="array" ref="D364">IF(Table2[[#This Row],[Nodes]:[Nodes]]=7,Table2[[#This Row],[Gap]:[Gap]],"")</f>
        <v/>
      </c>
    </row>
    <row r="365" spans="1:4">
      <c r="A365" s="20" t="str" cm="1">
        <f t="array" ref="A365">IF(Table2[[#This Row],[Nodes]:[Nodes]]=4,Table2[[#This Row],[Gap]:[Gap]],"")</f>
        <v/>
      </c>
      <c r="B365" s="20" t="str" cm="1">
        <f t="array" ref="B365">IF(Table2[[#This Row],[Nodes]:[Nodes]]=5,Table2[[#This Row],[Gap]:[Gap]],"")</f>
        <v/>
      </c>
      <c r="C365" s="20" cm="1">
        <f t="array" ref="C365">IF(Table2[[#This Row],[Nodes]:[Nodes]]=6,Table2[[#This Row],[Gap]:[Gap]],"")</f>
        <v>70.154099004471107</v>
      </c>
      <c r="D365" s="20" t="str" cm="1">
        <f t="array" ref="D365">IF(Table2[[#This Row],[Nodes]:[Nodes]]=7,Table2[[#This Row],[Gap]:[Gap]],"")</f>
        <v/>
      </c>
    </row>
    <row r="366" spans="1:4">
      <c r="A366" s="20" t="str" cm="1">
        <f t="array" ref="A366">IF(Table2[[#This Row],[Nodes]:[Nodes]]=4,Table2[[#This Row],[Gap]:[Gap]],"")</f>
        <v/>
      </c>
      <c r="B366" s="20" t="str" cm="1">
        <f t="array" ref="B366">IF(Table2[[#This Row],[Nodes]:[Nodes]]=5,Table2[[#This Row],[Gap]:[Gap]],"")</f>
        <v/>
      </c>
      <c r="C366" s="20" cm="1">
        <f t="array" ref="C366">IF(Table2[[#This Row],[Nodes]:[Nodes]]=6,Table2[[#This Row],[Gap]:[Gap]],"")</f>
        <v>63.088678130385603</v>
      </c>
      <c r="D366" s="20" t="str" cm="1">
        <f t="array" ref="D366">IF(Table2[[#This Row],[Nodes]:[Nodes]]=7,Table2[[#This Row],[Gap]:[Gap]],"")</f>
        <v/>
      </c>
    </row>
    <row r="367" spans="1:4">
      <c r="A367" s="20" t="str" cm="1">
        <f t="array" ref="A367">IF(Table2[[#This Row],[Nodes]:[Nodes]]=4,Table2[[#This Row],[Gap]:[Gap]],"")</f>
        <v/>
      </c>
      <c r="B367" s="20" t="str" cm="1">
        <f t="array" ref="B367">IF(Table2[[#This Row],[Nodes]:[Nodes]]=5,Table2[[#This Row],[Gap]:[Gap]],"")</f>
        <v/>
      </c>
      <c r="C367" s="20" cm="1">
        <f t="array" ref="C367">IF(Table2[[#This Row],[Nodes]:[Nodes]]=6,Table2[[#This Row],[Gap]:[Gap]],"")</f>
        <v>47.601382274415698</v>
      </c>
      <c r="D367" s="20" t="str" cm="1">
        <f t="array" ref="D367">IF(Table2[[#This Row],[Nodes]:[Nodes]]=7,Table2[[#This Row],[Gap]:[Gap]],"")</f>
        <v/>
      </c>
    </row>
    <row r="368" spans="1:4">
      <c r="A368" s="20" t="str" cm="1">
        <f t="array" ref="A368">IF(Table2[[#This Row],[Nodes]:[Nodes]]=4,Table2[[#This Row],[Gap]:[Gap]],"")</f>
        <v/>
      </c>
      <c r="B368" s="20" t="str" cm="1">
        <f t="array" ref="B368">IF(Table2[[#This Row],[Nodes]:[Nodes]]=5,Table2[[#This Row],[Gap]:[Gap]],"")</f>
        <v/>
      </c>
      <c r="C368" s="20" cm="1">
        <f t="array" ref="C368">IF(Table2[[#This Row],[Nodes]:[Nodes]]=6,Table2[[#This Row],[Gap]:[Gap]],"")</f>
        <v>57.196013179723799</v>
      </c>
      <c r="D368" s="20" t="str" cm="1">
        <f t="array" ref="D368">IF(Table2[[#This Row],[Nodes]:[Nodes]]=7,Table2[[#This Row],[Gap]:[Gap]],"")</f>
        <v/>
      </c>
    </row>
    <row r="369" spans="1:4">
      <c r="A369" s="20" t="str" cm="1">
        <f t="array" ref="A369">IF(Table2[[#This Row],[Nodes]:[Nodes]]=4,Table2[[#This Row],[Gap]:[Gap]],"")</f>
        <v/>
      </c>
      <c r="B369" s="20" t="str" cm="1">
        <f t="array" ref="B369">IF(Table2[[#This Row],[Nodes]:[Nodes]]=5,Table2[[#This Row],[Gap]:[Gap]],"")</f>
        <v/>
      </c>
      <c r="C369" s="20" cm="1">
        <f t="array" ref="C369">IF(Table2[[#This Row],[Nodes]:[Nodes]]=6,Table2[[#This Row],[Gap]:[Gap]],"")</f>
        <v>47.806352792561398</v>
      </c>
      <c r="D369" s="20" t="str" cm="1">
        <f t="array" ref="D369">IF(Table2[[#This Row],[Nodes]:[Nodes]]=7,Table2[[#This Row],[Gap]:[Gap]],"")</f>
        <v/>
      </c>
    </row>
    <row r="370" spans="1:4">
      <c r="A370" s="20" t="str" cm="1">
        <f t="array" ref="A370">IF(Table2[[#This Row],[Nodes]:[Nodes]]=4,Table2[[#This Row],[Gap]:[Gap]],"")</f>
        <v/>
      </c>
      <c r="B370" s="20" t="str" cm="1">
        <f t="array" ref="B370">IF(Table2[[#This Row],[Nodes]:[Nodes]]=5,Table2[[#This Row],[Gap]:[Gap]],"")</f>
        <v/>
      </c>
      <c r="C370" s="20" cm="1">
        <f t="array" ref="C370">IF(Table2[[#This Row],[Nodes]:[Nodes]]=6,Table2[[#This Row],[Gap]:[Gap]],"")</f>
        <v>35.425504827569497</v>
      </c>
      <c r="D370" s="20" t="str" cm="1">
        <f t="array" ref="D370">IF(Table2[[#This Row],[Nodes]:[Nodes]]=7,Table2[[#This Row],[Gap]:[Gap]],"")</f>
        <v/>
      </c>
    </row>
    <row r="371" spans="1:4">
      <c r="A371" s="20" t="str" cm="1">
        <f t="array" ref="A371">IF(Table2[[#This Row],[Nodes]:[Nodes]]=4,Table2[[#This Row],[Gap]:[Gap]],"")</f>
        <v/>
      </c>
      <c r="B371" s="20" t="str" cm="1">
        <f t="array" ref="B371">IF(Table2[[#This Row],[Nodes]:[Nodes]]=5,Table2[[#This Row],[Gap]:[Gap]],"")</f>
        <v/>
      </c>
      <c r="C371" s="20" cm="1">
        <f t="array" ref="C371">IF(Table2[[#This Row],[Nodes]:[Nodes]]=6,Table2[[#This Row],[Gap]:[Gap]],"")</f>
        <v>61.242124844137699</v>
      </c>
      <c r="D371" s="20" t="str" cm="1">
        <f t="array" ref="D371">IF(Table2[[#This Row],[Nodes]:[Nodes]]=7,Table2[[#This Row],[Gap]:[Gap]],"")</f>
        <v/>
      </c>
    </row>
    <row r="372" spans="1:4">
      <c r="A372" s="20" t="str" cm="1">
        <f t="array" ref="A372">IF(Table2[[#This Row],[Nodes]:[Nodes]]=4,Table2[[#This Row],[Gap]:[Gap]],"")</f>
        <v/>
      </c>
      <c r="B372" s="20" t="str" cm="1">
        <f t="array" ref="B372">IF(Table2[[#This Row],[Nodes]:[Nodes]]=5,Table2[[#This Row],[Gap]:[Gap]],"")</f>
        <v/>
      </c>
      <c r="C372" s="20" cm="1">
        <f t="array" ref="C372">IF(Table2[[#This Row],[Nodes]:[Nodes]]=6,Table2[[#This Row],[Gap]:[Gap]],"")</f>
        <v>62.115403484664199</v>
      </c>
      <c r="D372" s="20" t="str" cm="1">
        <f t="array" ref="D372">IF(Table2[[#This Row],[Nodes]:[Nodes]]=7,Table2[[#This Row],[Gap]:[Gap]],"")</f>
        <v/>
      </c>
    </row>
    <row r="373" spans="1:4">
      <c r="A373" s="20" t="str" cm="1">
        <f t="array" ref="A373">IF(Table2[[#This Row],[Nodes]:[Nodes]]=4,Table2[[#This Row],[Gap]:[Gap]],"")</f>
        <v/>
      </c>
      <c r="B373" s="20" t="str" cm="1">
        <f t="array" ref="B373">IF(Table2[[#This Row],[Nodes]:[Nodes]]=5,Table2[[#This Row],[Gap]:[Gap]],"")</f>
        <v/>
      </c>
      <c r="C373" s="20" cm="1">
        <f t="array" ref="C373">IF(Table2[[#This Row],[Nodes]:[Nodes]]=6,Table2[[#This Row],[Gap]:[Gap]],"")</f>
        <v>0</v>
      </c>
      <c r="D373" s="20" t="str" cm="1">
        <f t="array" ref="D373">IF(Table2[[#This Row],[Nodes]:[Nodes]]=7,Table2[[#This Row],[Gap]:[Gap]],"")</f>
        <v/>
      </c>
    </row>
    <row r="374" spans="1:4">
      <c r="A374" s="20" t="str" cm="1">
        <f t="array" ref="A374">IF(Table2[[#This Row],[Nodes]:[Nodes]]=4,Table2[[#This Row],[Gap]:[Gap]],"")</f>
        <v/>
      </c>
      <c r="B374" s="20" t="str" cm="1">
        <f t="array" ref="B374">IF(Table2[[#This Row],[Nodes]:[Nodes]]=5,Table2[[#This Row],[Gap]:[Gap]],"")</f>
        <v/>
      </c>
      <c r="C374" s="20" cm="1">
        <f t="array" ref="C374">IF(Table2[[#This Row],[Nodes]:[Nodes]]=6,Table2[[#This Row],[Gap]:[Gap]],"")</f>
        <v>55.044753447454497</v>
      </c>
      <c r="D374" s="20" t="str" cm="1">
        <f t="array" ref="D374">IF(Table2[[#This Row],[Nodes]:[Nodes]]=7,Table2[[#This Row],[Gap]:[Gap]],"")</f>
        <v/>
      </c>
    </row>
    <row r="375" spans="1:4">
      <c r="A375" s="20" t="str" cm="1">
        <f t="array" ref="A375">IF(Table2[[#This Row],[Nodes]:[Nodes]]=4,Table2[[#This Row],[Gap]:[Gap]],"")</f>
        <v/>
      </c>
      <c r="B375" s="20" t="str" cm="1">
        <f t="array" ref="B375">IF(Table2[[#This Row],[Nodes]:[Nodes]]=5,Table2[[#This Row],[Gap]:[Gap]],"")</f>
        <v/>
      </c>
      <c r="C375" s="20" cm="1">
        <f t="array" ref="C375">IF(Table2[[#This Row],[Nodes]:[Nodes]]=6,Table2[[#This Row],[Gap]:[Gap]],"")</f>
        <v>60.684084391148602</v>
      </c>
      <c r="D375" s="20" t="str" cm="1">
        <f t="array" ref="D375">IF(Table2[[#This Row],[Nodes]:[Nodes]]=7,Table2[[#This Row],[Gap]:[Gap]],"")</f>
        <v/>
      </c>
    </row>
    <row r="376" spans="1:4">
      <c r="A376" s="20" t="str" cm="1">
        <f t="array" ref="A376">IF(Table2[[#This Row],[Nodes]:[Nodes]]=4,Table2[[#This Row],[Gap]:[Gap]],"")</f>
        <v/>
      </c>
      <c r="B376" s="20" t="str" cm="1">
        <f t="array" ref="B376">IF(Table2[[#This Row],[Nodes]:[Nodes]]=5,Table2[[#This Row],[Gap]:[Gap]],"")</f>
        <v/>
      </c>
      <c r="C376" s="20" cm="1">
        <f t="array" ref="C376">IF(Table2[[#This Row],[Nodes]:[Nodes]]=6,Table2[[#This Row],[Gap]:[Gap]],"")</f>
        <v>52.033981974121701</v>
      </c>
      <c r="D376" s="20" t="str" cm="1">
        <f t="array" ref="D376">IF(Table2[[#This Row],[Nodes]:[Nodes]]=7,Table2[[#This Row],[Gap]:[Gap]],"")</f>
        <v/>
      </c>
    </row>
    <row r="377" spans="1:4">
      <c r="A377" s="20" t="str" cm="1">
        <f t="array" ref="A377">IF(Table2[[#This Row],[Nodes]:[Nodes]]=4,Table2[[#This Row],[Gap]:[Gap]],"")</f>
        <v/>
      </c>
      <c r="B377" s="20" t="str" cm="1">
        <f t="array" ref="B377">IF(Table2[[#This Row],[Nodes]:[Nodes]]=5,Table2[[#This Row],[Gap]:[Gap]],"")</f>
        <v/>
      </c>
      <c r="C377" s="20" cm="1">
        <f t="array" ref="C377">IF(Table2[[#This Row],[Nodes]:[Nodes]]=6,Table2[[#This Row],[Gap]:[Gap]],"")</f>
        <v>0</v>
      </c>
      <c r="D377" s="20" t="str" cm="1">
        <f t="array" ref="D377">IF(Table2[[#This Row],[Nodes]:[Nodes]]=7,Table2[[#This Row],[Gap]:[Gap]],"")</f>
        <v/>
      </c>
    </row>
    <row r="378" spans="1:4">
      <c r="A378" s="20" t="str" cm="1">
        <f t="array" ref="A378">IF(Table2[[#This Row],[Nodes]:[Nodes]]=4,Table2[[#This Row],[Gap]:[Gap]],"")</f>
        <v/>
      </c>
      <c r="B378" s="20" t="str" cm="1">
        <f t="array" ref="B378">IF(Table2[[#This Row],[Nodes]:[Nodes]]=5,Table2[[#This Row],[Gap]:[Gap]],"")</f>
        <v/>
      </c>
      <c r="C378" s="20" cm="1">
        <f t="array" ref="C378">IF(Table2[[#This Row],[Nodes]:[Nodes]]=6,Table2[[#This Row],[Gap]:[Gap]],"")</f>
        <v>1.5930935292593E-6</v>
      </c>
      <c r="D378" s="20" t="str" cm="1">
        <f t="array" ref="D378">IF(Table2[[#This Row],[Nodes]:[Nodes]]=7,Table2[[#This Row],[Gap]:[Gap]],"")</f>
        <v/>
      </c>
    </row>
    <row r="379" spans="1:4">
      <c r="A379" s="20" t="str" cm="1">
        <f t="array" ref="A379">IF(Table2[[#This Row],[Nodes]:[Nodes]]=4,Table2[[#This Row],[Gap]:[Gap]],"")</f>
        <v/>
      </c>
      <c r="B379" s="20" t="str" cm="1">
        <f t="array" ref="B379">IF(Table2[[#This Row],[Nodes]:[Nodes]]=5,Table2[[#This Row],[Gap]:[Gap]],"")</f>
        <v/>
      </c>
      <c r="C379" s="20" cm="1">
        <f t="array" ref="C379">IF(Table2[[#This Row],[Nodes]:[Nodes]]=6,Table2[[#This Row],[Gap]:[Gap]],"")</f>
        <v>0</v>
      </c>
      <c r="D379" s="20" t="str" cm="1">
        <f t="array" ref="D379">IF(Table2[[#This Row],[Nodes]:[Nodes]]=7,Table2[[#This Row],[Gap]:[Gap]],"")</f>
        <v/>
      </c>
    </row>
    <row r="380" spans="1:4">
      <c r="A380" s="20" t="str" cm="1">
        <f t="array" ref="A380">IF(Table2[[#This Row],[Nodes]:[Nodes]]=4,Table2[[#This Row],[Gap]:[Gap]],"")</f>
        <v/>
      </c>
      <c r="B380" s="20" t="str" cm="1">
        <f t="array" ref="B380">IF(Table2[[#This Row],[Nodes]:[Nodes]]=5,Table2[[#This Row],[Gap]:[Gap]],"")</f>
        <v/>
      </c>
      <c r="C380" s="20" cm="1">
        <f t="array" ref="C380">IF(Table2[[#This Row],[Nodes]:[Nodes]]=6,Table2[[#This Row],[Gap]:[Gap]],"")</f>
        <v>0</v>
      </c>
      <c r="D380" s="20" t="str" cm="1">
        <f t="array" ref="D380">IF(Table2[[#This Row],[Nodes]:[Nodes]]=7,Table2[[#This Row],[Gap]:[Gap]],"")</f>
        <v/>
      </c>
    </row>
    <row r="381" spans="1:4">
      <c r="A381" s="20" t="str" cm="1">
        <f t="array" ref="A381">IF(Table2[[#This Row],[Nodes]:[Nodes]]=4,Table2[[#This Row],[Gap]:[Gap]],"")</f>
        <v/>
      </c>
      <c r="B381" s="20" t="str" cm="1">
        <f t="array" ref="B381">IF(Table2[[#This Row],[Nodes]:[Nodes]]=5,Table2[[#This Row],[Gap]:[Gap]],"")</f>
        <v/>
      </c>
      <c r="C381" s="20" cm="1">
        <f t="array" ref="C381">IF(Table2[[#This Row],[Nodes]:[Nodes]]=6,Table2[[#This Row],[Gap]:[Gap]],"")</f>
        <v>0</v>
      </c>
      <c r="D381" s="20" t="str" cm="1">
        <f t="array" ref="D381">IF(Table2[[#This Row],[Nodes]:[Nodes]]=7,Table2[[#This Row],[Gap]:[Gap]],"")</f>
        <v/>
      </c>
    </row>
    <row r="382" spans="1:4">
      <c r="A382" s="20" t="str" cm="1">
        <f t="array" ref="A382">IF(Table2[[#This Row],[Nodes]:[Nodes]]=4,Table2[[#This Row],[Gap]:[Gap]],"")</f>
        <v/>
      </c>
      <c r="B382" s="20" t="str" cm="1">
        <f t="array" ref="B382">IF(Table2[[#This Row],[Nodes]:[Nodes]]=5,Table2[[#This Row],[Gap]:[Gap]],"")</f>
        <v/>
      </c>
      <c r="C382" s="20" cm="1">
        <f t="array" ref="C382">IF(Table2[[#This Row],[Nodes]:[Nodes]]=6,Table2[[#This Row],[Gap]:[Gap]],"")</f>
        <v>65.483675133852998</v>
      </c>
      <c r="D382" s="20" t="str" cm="1">
        <f t="array" ref="D382">IF(Table2[[#This Row],[Nodes]:[Nodes]]=7,Table2[[#This Row],[Gap]:[Gap]],"")</f>
        <v/>
      </c>
    </row>
    <row r="383" spans="1:4">
      <c r="A383" s="20" t="str" cm="1">
        <f t="array" ref="A383">IF(Table2[[#This Row],[Nodes]:[Nodes]]=4,Table2[[#This Row],[Gap]:[Gap]],"")</f>
        <v/>
      </c>
      <c r="B383" s="20" t="str" cm="1">
        <f t="array" ref="B383">IF(Table2[[#This Row],[Nodes]:[Nodes]]=5,Table2[[#This Row],[Gap]:[Gap]],"")</f>
        <v/>
      </c>
      <c r="C383" s="20" cm="1">
        <f t="array" ref="C383">IF(Table2[[#This Row],[Nodes]:[Nodes]]=6,Table2[[#This Row],[Gap]:[Gap]],"")</f>
        <v>45.099644067759002</v>
      </c>
      <c r="D383" s="20" t="str" cm="1">
        <f t="array" ref="D383">IF(Table2[[#This Row],[Nodes]:[Nodes]]=7,Table2[[#This Row],[Gap]:[Gap]],"")</f>
        <v/>
      </c>
    </row>
    <row r="384" spans="1:4">
      <c r="A384" s="20" t="str" cm="1">
        <f t="array" ref="A384">IF(Table2[[#This Row],[Nodes]:[Nodes]]=4,Table2[[#This Row],[Gap]:[Gap]],"")</f>
        <v/>
      </c>
      <c r="B384" s="20" t="str" cm="1">
        <f t="array" ref="B384">IF(Table2[[#This Row],[Nodes]:[Nodes]]=5,Table2[[#This Row],[Gap]:[Gap]],"")</f>
        <v/>
      </c>
      <c r="C384" s="20" cm="1">
        <f t="array" ref="C384">IF(Table2[[#This Row],[Nodes]:[Nodes]]=6,Table2[[#This Row],[Gap]:[Gap]],"")</f>
        <v>53.147032163991597</v>
      </c>
      <c r="D384" s="20" t="str" cm="1">
        <f t="array" ref="D384">IF(Table2[[#This Row],[Nodes]:[Nodes]]=7,Table2[[#This Row],[Gap]:[Gap]],"")</f>
        <v/>
      </c>
    </row>
    <row r="385" spans="1:4">
      <c r="A385" s="20" t="str" cm="1">
        <f t="array" ref="A385">IF(Table2[[#This Row],[Nodes]:[Nodes]]=4,Table2[[#This Row],[Gap]:[Gap]],"")</f>
        <v/>
      </c>
      <c r="B385" s="20" t="str" cm="1">
        <f t="array" ref="B385">IF(Table2[[#This Row],[Nodes]:[Nodes]]=5,Table2[[#This Row],[Gap]:[Gap]],"")</f>
        <v/>
      </c>
      <c r="C385" s="20" cm="1">
        <f t="array" ref="C385">IF(Table2[[#This Row],[Nodes]:[Nodes]]=6,Table2[[#This Row],[Gap]:[Gap]],"")</f>
        <v>69.604915478992993</v>
      </c>
      <c r="D385" s="20" t="str" cm="1">
        <f t="array" ref="D385">IF(Table2[[#This Row],[Nodes]:[Nodes]]=7,Table2[[#This Row],[Gap]:[Gap]],"")</f>
        <v/>
      </c>
    </row>
    <row r="386" spans="1:4">
      <c r="A386" s="20" t="str" cm="1">
        <f t="array" ref="A386">IF(Table2[[#This Row],[Nodes]:[Nodes]]=4,Table2[[#This Row],[Gap]:[Gap]],"")</f>
        <v/>
      </c>
      <c r="B386" s="20" t="str" cm="1">
        <f t="array" ref="B386">IF(Table2[[#This Row],[Nodes]:[Nodes]]=5,Table2[[#This Row],[Gap]:[Gap]],"")</f>
        <v/>
      </c>
      <c r="C386" s="20" cm="1">
        <f t="array" ref="C386">IF(Table2[[#This Row],[Nodes]:[Nodes]]=6,Table2[[#This Row],[Gap]:[Gap]],"")</f>
        <v>56.020541080382898</v>
      </c>
      <c r="D386" s="20" t="str" cm="1">
        <f t="array" ref="D386">IF(Table2[[#This Row],[Nodes]:[Nodes]]=7,Table2[[#This Row],[Gap]:[Gap]],"")</f>
        <v/>
      </c>
    </row>
    <row r="387" spans="1:4">
      <c r="A387" s="20" t="str" cm="1">
        <f t="array" ref="A387">IF(Table2[[#This Row],[Nodes]:[Nodes]]=4,Table2[[#This Row],[Gap]:[Gap]],"")</f>
        <v/>
      </c>
      <c r="B387" s="20" t="str" cm="1">
        <f t="array" ref="B387">IF(Table2[[#This Row],[Nodes]:[Nodes]]=5,Table2[[#This Row],[Gap]:[Gap]],"")</f>
        <v/>
      </c>
      <c r="C387" s="20" cm="1">
        <f t="array" ref="C387">IF(Table2[[#This Row],[Nodes]:[Nodes]]=6,Table2[[#This Row],[Gap]:[Gap]],"")</f>
        <v>34.730534805885803</v>
      </c>
      <c r="D387" s="20" t="str" cm="1">
        <f t="array" ref="D387">IF(Table2[[#This Row],[Nodes]:[Nodes]]=7,Table2[[#This Row],[Gap]:[Gap]],"")</f>
        <v/>
      </c>
    </row>
    <row r="388" spans="1:4">
      <c r="A388" s="20" t="str" cm="1">
        <f t="array" ref="A388">IF(Table2[[#This Row],[Nodes]:[Nodes]]=4,Table2[[#This Row],[Gap]:[Gap]],"")</f>
        <v/>
      </c>
      <c r="B388" s="20" t="str" cm="1">
        <f t="array" ref="B388">IF(Table2[[#This Row],[Nodes]:[Nodes]]=5,Table2[[#This Row],[Gap]:[Gap]],"")</f>
        <v/>
      </c>
      <c r="C388" s="20" cm="1">
        <f t="array" ref="C388">IF(Table2[[#This Row],[Nodes]:[Nodes]]=6,Table2[[#This Row],[Gap]:[Gap]],"")</f>
        <v>50.549027754694301</v>
      </c>
      <c r="D388" s="20" t="str" cm="1">
        <f t="array" ref="D388">IF(Table2[[#This Row],[Nodes]:[Nodes]]=7,Table2[[#This Row],[Gap]:[Gap]],"")</f>
        <v/>
      </c>
    </row>
    <row r="389" spans="1:4">
      <c r="A389" s="20" t="str" cm="1">
        <f t="array" ref="A389">IF(Table2[[#This Row],[Nodes]:[Nodes]]=4,Table2[[#This Row],[Gap]:[Gap]],"")</f>
        <v/>
      </c>
      <c r="B389" s="20" t="str" cm="1">
        <f t="array" ref="B389">IF(Table2[[#This Row],[Nodes]:[Nodes]]=5,Table2[[#This Row],[Gap]:[Gap]],"")</f>
        <v/>
      </c>
      <c r="C389" s="20" cm="1">
        <f t="array" ref="C389">IF(Table2[[#This Row],[Nodes]:[Nodes]]=6,Table2[[#This Row],[Gap]:[Gap]],"")</f>
        <v>46.683089683568198</v>
      </c>
      <c r="D389" s="20" t="str" cm="1">
        <f t="array" ref="D389">IF(Table2[[#This Row],[Nodes]:[Nodes]]=7,Table2[[#This Row],[Gap]:[Gap]],"")</f>
        <v/>
      </c>
    </row>
    <row r="390" spans="1:4">
      <c r="A390" s="20" t="str" cm="1">
        <f t="array" ref="A390">IF(Table2[[#This Row],[Nodes]:[Nodes]]=4,Table2[[#This Row],[Gap]:[Gap]],"")</f>
        <v/>
      </c>
      <c r="B390" s="20" t="str" cm="1">
        <f t="array" ref="B390">IF(Table2[[#This Row],[Nodes]:[Nodes]]=5,Table2[[#This Row],[Gap]:[Gap]],"")</f>
        <v/>
      </c>
      <c r="C390" s="20" cm="1">
        <f t="array" ref="C390">IF(Table2[[#This Row],[Nodes]:[Nodes]]=6,Table2[[#This Row],[Gap]:[Gap]],"")</f>
        <v>50.170821867963497</v>
      </c>
      <c r="D390" s="20" t="str" cm="1">
        <f t="array" ref="D390">IF(Table2[[#This Row],[Nodes]:[Nodes]]=7,Table2[[#This Row],[Gap]:[Gap]],"")</f>
        <v/>
      </c>
    </row>
    <row r="391" spans="1:4">
      <c r="A391" s="20" t="str" cm="1">
        <f t="array" ref="A391">IF(Table2[[#This Row],[Nodes]:[Nodes]]=4,Table2[[#This Row],[Gap]:[Gap]],"")</f>
        <v/>
      </c>
      <c r="B391" s="20" t="str" cm="1">
        <f t="array" ref="B391">IF(Table2[[#This Row],[Nodes]:[Nodes]]=5,Table2[[#This Row],[Gap]:[Gap]],"")</f>
        <v/>
      </c>
      <c r="C391" s="20" cm="1">
        <f t="array" ref="C391">IF(Table2[[#This Row],[Nodes]:[Nodes]]=6,Table2[[#This Row],[Gap]:[Gap]],"")</f>
        <v>48.941975809144502</v>
      </c>
      <c r="D391" s="20" t="str" cm="1">
        <f t="array" ref="D391">IF(Table2[[#This Row],[Nodes]:[Nodes]]=7,Table2[[#This Row],[Gap]:[Gap]],"")</f>
        <v/>
      </c>
    </row>
    <row r="392" spans="1:4">
      <c r="A392" s="20" t="str" cm="1">
        <f t="array" ref="A392">IF(Table2[[#This Row],[Nodes]:[Nodes]]=4,Table2[[#This Row],[Gap]:[Gap]],"")</f>
        <v/>
      </c>
      <c r="B392" s="20" t="str" cm="1">
        <f t="array" ref="B392">IF(Table2[[#This Row],[Nodes]:[Nodes]]=5,Table2[[#This Row],[Gap]:[Gap]],"")</f>
        <v/>
      </c>
      <c r="C392" s="20" cm="1">
        <f t="array" ref="C392">IF(Table2[[#This Row],[Nodes]:[Nodes]]=6,Table2[[#This Row],[Gap]:[Gap]],"")</f>
        <v>53.691090027112097</v>
      </c>
      <c r="D392" s="20" t="str" cm="1">
        <f t="array" ref="D392">IF(Table2[[#This Row],[Nodes]:[Nodes]]=7,Table2[[#This Row],[Gap]:[Gap]],"")</f>
        <v/>
      </c>
    </row>
    <row r="393" spans="1:4">
      <c r="A393" s="20" t="str" cm="1">
        <f t="array" ref="A393">IF(Table2[[#This Row],[Nodes]:[Nodes]]=4,Table2[[#This Row],[Gap]:[Gap]],"")</f>
        <v/>
      </c>
      <c r="B393" s="20" t="str" cm="1">
        <f t="array" ref="B393">IF(Table2[[#This Row],[Nodes]:[Nodes]]=5,Table2[[#This Row],[Gap]:[Gap]],"")</f>
        <v/>
      </c>
      <c r="C393" s="20" cm="1">
        <f t="array" ref="C393">IF(Table2[[#This Row],[Nodes]:[Nodes]]=6,Table2[[#This Row],[Gap]:[Gap]],"")</f>
        <v>0</v>
      </c>
      <c r="D393" s="20" t="str" cm="1">
        <f t="array" ref="D393">IF(Table2[[#This Row],[Nodes]:[Nodes]]=7,Table2[[#This Row],[Gap]:[Gap]],"")</f>
        <v/>
      </c>
    </row>
    <row r="394" spans="1:4">
      <c r="A394" s="20" t="str" cm="1">
        <f t="array" ref="A394">IF(Table2[[#This Row],[Nodes]:[Nodes]]=4,Table2[[#This Row],[Gap]:[Gap]],"")</f>
        <v/>
      </c>
      <c r="B394" s="20" t="str" cm="1">
        <f t="array" ref="B394">IF(Table2[[#This Row],[Nodes]:[Nodes]]=5,Table2[[#This Row],[Gap]:[Gap]],"")</f>
        <v/>
      </c>
      <c r="C394" s="20" cm="1">
        <f t="array" ref="C394">IF(Table2[[#This Row],[Nodes]:[Nodes]]=6,Table2[[#This Row],[Gap]:[Gap]],"")</f>
        <v>37.962825298150101</v>
      </c>
      <c r="D394" s="20" t="str" cm="1">
        <f t="array" ref="D394">IF(Table2[[#This Row],[Nodes]:[Nodes]]=7,Table2[[#This Row],[Gap]:[Gap]],"")</f>
        <v/>
      </c>
    </row>
    <row r="395" spans="1:4">
      <c r="A395" s="20" t="str" cm="1">
        <f t="array" ref="A395">IF(Table2[[#This Row],[Nodes]:[Nodes]]=4,Table2[[#This Row],[Gap]:[Gap]],"")</f>
        <v/>
      </c>
      <c r="B395" s="20" t="str" cm="1">
        <f t="array" ref="B395">IF(Table2[[#This Row],[Nodes]:[Nodes]]=5,Table2[[#This Row],[Gap]:[Gap]],"")</f>
        <v/>
      </c>
      <c r="C395" s="20" cm="1">
        <f t="array" ref="C395">IF(Table2[[#This Row],[Nodes]:[Nodes]]=6,Table2[[#This Row],[Gap]:[Gap]],"")</f>
        <v>54.778400128444297</v>
      </c>
      <c r="D395" s="20" t="str" cm="1">
        <f t="array" ref="D395">IF(Table2[[#This Row],[Nodes]:[Nodes]]=7,Table2[[#This Row],[Gap]:[Gap]],"")</f>
        <v/>
      </c>
    </row>
    <row r="396" spans="1:4">
      <c r="A396" s="20" t="str" cm="1">
        <f t="array" ref="A396">IF(Table2[[#This Row],[Nodes]:[Nodes]]=4,Table2[[#This Row],[Gap]:[Gap]],"")</f>
        <v/>
      </c>
      <c r="B396" s="20" t="str" cm="1">
        <f t="array" ref="B396">IF(Table2[[#This Row],[Nodes]:[Nodes]]=5,Table2[[#This Row],[Gap]:[Gap]],"")</f>
        <v/>
      </c>
      <c r="C396" s="20" cm="1">
        <f t="array" ref="C396">IF(Table2[[#This Row],[Nodes]:[Nodes]]=6,Table2[[#This Row],[Gap]:[Gap]],"")</f>
        <v>57.705171707425301</v>
      </c>
      <c r="D396" s="20" t="str" cm="1">
        <f t="array" ref="D396">IF(Table2[[#This Row],[Nodes]:[Nodes]]=7,Table2[[#This Row],[Gap]:[Gap]],"")</f>
        <v/>
      </c>
    </row>
    <row r="397" spans="1:4">
      <c r="A397" s="20" t="str" cm="1">
        <f t="array" ref="A397">IF(Table2[[#This Row],[Nodes]:[Nodes]]=4,Table2[[#This Row],[Gap]:[Gap]],"")</f>
        <v/>
      </c>
      <c r="B397" s="20" t="str" cm="1">
        <f t="array" ref="B397">IF(Table2[[#This Row],[Nodes]:[Nodes]]=5,Table2[[#This Row],[Gap]:[Gap]],"")</f>
        <v/>
      </c>
      <c r="C397" s="20" cm="1">
        <f t="array" ref="C397">IF(Table2[[#This Row],[Nodes]:[Nodes]]=6,Table2[[#This Row],[Gap]:[Gap]],"")</f>
        <v>0</v>
      </c>
      <c r="D397" s="20" t="str" cm="1">
        <f t="array" ref="D397">IF(Table2[[#This Row],[Nodes]:[Nodes]]=7,Table2[[#This Row],[Gap]:[Gap]],"")</f>
        <v/>
      </c>
    </row>
    <row r="398" spans="1:4">
      <c r="A398" s="20" t="str" cm="1">
        <f t="array" ref="A398">IF(Table2[[#This Row],[Nodes]:[Nodes]]=4,Table2[[#This Row],[Gap]:[Gap]],"")</f>
        <v/>
      </c>
      <c r="B398" s="20" t="str" cm="1">
        <f t="array" ref="B398">IF(Table2[[#This Row],[Nodes]:[Nodes]]=5,Table2[[#This Row],[Gap]:[Gap]],"")</f>
        <v/>
      </c>
      <c r="C398" s="20" cm="1">
        <f t="array" ref="C398">IF(Table2[[#This Row],[Nodes]:[Nodes]]=6,Table2[[#This Row],[Gap]:[Gap]],"")</f>
        <v>1.5930935292593E-6</v>
      </c>
      <c r="D398" s="20" t="str" cm="1">
        <f t="array" ref="D398">IF(Table2[[#This Row],[Nodes]:[Nodes]]=7,Table2[[#This Row],[Gap]:[Gap]],"")</f>
        <v/>
      </c>
    </row>
    <row r="399" spans="1:4">
      <c r="A399" s="20" t="str" cm="1">
        <f t="array" ref="A399">IF(Table2[[#This Row],[Nodes]:[Nodes]]=4,Table2[[#This Row],[Gap]:[Gap]],"")</f>
        <v/>
      </c>
      <c r="B399" s="20" t="str" cm="1">
        <f t="array" ref="B399">IF(Table2[[#This Row],[Nodes]:[Nodes]]=5,Table2[[#This Row],[Gap]:[Gap]],"")</f>
        <v/>
      </c>
      <c r="C399" s="20" cm="1">
        <f t="array" ref="C399">IF(Table2[[#This Row],[Nodes]:[Nodes]]=6,Table2[[#This Row],[Gap]:[Gap]],"")</f>
        <v>0</v>
      </c>
      <c r="D399" s="20" t="str" cm="1">
        <f t="array" ref="D399">IF(Table2[[#This Row],[Nodes]:[Nodes]]=7,Table2[[#This Row],[Gap]:[Gap]],"")</f>
        <v/>
      </c>
    </row>
    <row r="400" spans="1:4">
      <c r="A400" s="20" t="str" cm="1">
        <f t="array" ref="A400">IF(Table2[[#This Row],[Nodes]:[Nodes]]=4,Table2[[#This Row],[Gap]:[Gap]],"")</f>
        <v/>
      </c>
      <c r="B400" s="20" t="str" cm="1">
        <f t="array" ref="B400">IF(Table2[[#This Row],[Nodes]:[Nodes]]=5,Table2[[#This Row],[Gap]:[Gap]],"")</f>
        <v/>
      </c>
      <c r="C400" s="20" cm="1">
        <f t="array" ref="C400">IF(Table2[[#This Row],[Nodes]:[Nodes]]=6,Table2[[#This Row],[Gap]:[Gap]],"")</f>
        <v>0</v>
      </c>
      <c r="D400" s="20" t="str" cm="1">
        <f t="array" ref="D400">IF(Table2[[#This Row],[Nodes]:[Nodes]]=7,Table2[[#This Row],[Gap]:[Gap]],"")</f>
        <v/>
      </c>
    </row>
    <row r="401" spans="1:4">
      <c r="A401" s="20" t="str" cm="1">
        <f t="array" ref="A401">IF(Table2[[#This Row],[Nodes]:[Nodes]]=4,Table2[[#This Row],[Gap]:[Gap]],"")</f>
        <v/>
      </c>
      <c r="B401" s="20" t="str" cm="1">
        <f t="array" ref="B401">IF(Table2[[#This Row],[Nodes]:[Nodes]]=5,Table2[[#This Row],[Gap]:[Gap]],"")</f>
        <v/>
      </c>
      <c r="C401" s="20" cm="1">
        <f t="array" ref="C401">IF(Table2[[#This Row],[Nodes]:[Nodes]]=6,Table2[[#This Row],[Gap]:[Gap]],"")</f>
        <v>0</v>
      </c>
      <c r="D401" s="20" t="str" cm="1">
        <f t="array" ref="D401">IF(Table2[[#This Row],[Nodes]:[Nodes]]=7,Table2[[#This Row],[Gap]:[Gap]],"")</f>
        <v/>
      </c>
    </row>
    <row r="402" spans="1:4">
      <c r="A402" s="20" t="str" cm="1">
        <f t="array" ref="A402">IF(Table2[[#This Row],[Nodes]:[Nodes]]=4,Table2[[#This Row],[Gap]:[Gap]],"")</f>
        <v/>
      </c>
      <c r="B402" s="20" t="str" cm="1">
        <f t="array" ref="B402">IF(Table2[[#This Row],[Nodes]:[Nodes]]=5,Table2[[#This Row],[Gap]:[Gap]],"")</f>
        <v/>
      </c>
      <c r="C402" s="20" cm="1">
        <f t="array" ref="C402">IF(Table2[[#This Row],[Nodes]:[Nodes]]=6,Table2[[#This Row],[Gap]:[Gap]],"")</f>
        <v>73.444107006199403</v>
      </c>
      <c r="D402" s="20" t="str" cm="1">
        <f t="array" ref="D402">IF(Table2[[#This Row],[Nodes]:[Nodes]]=7,Table2[[#This Row],[Gap]:[Gap]],"")</f>
        <v/>
      </c>
    </row>
    <row r="403" spans="1:4">
      <c r="A403" s="20" t="str" cm="1">
        <f t="array" ref="A403">IF(Table2[[#This Row],[Nodes]:[Nodes]]=4,Table2[[#This Row],[Gap]:[Gap]],"")</f>
        <v/>
      </c>
      <c r="B403" s="20" t="str" cm="1">
        <f t="array" ref="B403">IF(Table2[[#This Row],[Nodes]:[Nodes]]=5,Table2[[#This Row],[Gap]:[Gap]],"")</f>
        <v/>
      </c>
      <c r="C403" s="20" cm="1">
        <f t="array" ref="C403">IF(Table2[[#This Row],[Nodes]:[Nodes]]=6,Table2[[#This Row],[Gap]:[Gap]],"")</f>
        <v>33.359874991815197</v>
      </c>
      <c r="D403" s="20" t="str" cm="1">
        <f t="array" ref="D403">IF(Table2[[#This Row],[Nodes]:[Nodes]]=7,Table2[[#This Row],[Gap]:[Gap]],"")</f>
        <v/>
      </c>
    </row>
    <row r="404" spans="1:4">
      <c r="A404" s="20" t="str" cm="1">
        <f t="array" ref="A404">IF(Table2[[#This Row],[Nodes]:[Nodes]]=4,Table2[[#This Row],[Gap]:[Gap]],"")</f>
        <v/>
      </c>
      <c r="B404" s="20" t="str" cm="1">
        <f t="array" ref="B404">IF(Table2[[#This Row],[Nodes]:[Nodes]]=5,Table2[[#This Row],[Gap]:[Gap]],"")</f>
        <v/>
      </c>
      <c r="C404" s="20" cm="1">
        <f t="array" ref="C404">IF(Table2[[#This Row],[Nodes]:[Nodes]]=6,Table2[[#This Row],[Gap]:[Gap]],"")</f>
        <v>64.974206787056403</v>
      </c>
      <c r="D404" s="20" t="str" cm="1">
        <f t="array" ref="D404">IF(Table2[[#This Row],[Nodes]:[Nodes]]=7,Table2[[#This Row],[Gap]:[Gap]],"")</f>
        <v/>
      </c>
    </row>
    <row r="405" spans="1:4">
      <c r="A405" s="20" t="str" cm="1">
        <f t="array" ref="A405">IF(Table2[[#This Row],[Nodes]:[Nodes]]=4,Table2[[#This Row],[Gap]:[Gap]],"")</f>
        <v/>
      </c>
      <c r="B405" s="20" t="str" cm="1">
        <f t="array" ref="B405">IF(Table2[[#This Row],[Nodes]:[Nodes]]=5,Table2[[#This Row],[Gap]:[Gap]],"")</f>
        <v/>
      </c>
      <c r="C405" s="20" cm="1">
        <f t="array" ref="C405">IF(Table2[[#This Row],[Nodes]:[Nodes]]=6,Table2[[#This Row],[Gap]:[Gap]],"")</f>
        <v>65.732317745219305</v>
      </c>
      <c r="D405" s="20" t="str" cm="1">
        <f t="array" ref="D405">IF(Table2[[#This Row],[Nodes]:[Nodes]]=7,Table2[[#This Row],[Gap]:[Gap]],"")</f>
        <v/>
      </c>
    </row>
    <row r="406" spans="1:4">
      <c r="A406" s="20" t="str" cm="1">
        <f t="array" ref="A406">IF(Table2[[#This Row],[Nodes]:[Nodes]]=4,Table2[[#This Row],[Gap]:[Gap]],"")</f>
        <v/>
      </c>
      <c r="B406" s="20" t="str" cm="1">
        <f t="array" ref="B406">IF(Table2[[#This Row],[Nodes]:[Nodes]]=5,Table2[[#This Row],[Gap]:[Gap]],"")</f>
        <v/>
      </c>
      <c r="C406" s="20" cm="1">
        <f t="array" ref="C406">IF(Table2[[#This Row],[Nodes]:[Nodes]]=6,Table2[[#This Row],[Gap]:[Gap]],"")</f>
        <v>47.359028104159997</v>
      </c>
      <c r="D406" s="20" t="str" cm="1">
        <f t="array" ref="D406">IF(Table2[[#This Row],[Nodes]:[Nodes]]=7,Table2[[#This Row],[Gap]:[Gap]],"")</f>
        <v/>
      </c>
    </row>
    <row r="407" spans="1:4">
      <c r="A407" s="20" t="str" cm="1">
        <f t="array" ref="A407">IF(Table2[[#This Row],[Nodes]:[Nodes]]=4,Table2[[#This Row],[Gap]:[Gap]],"")</f>
        <v/>
      </c>
      <c r="B407" s="20" t="str" cm="1">
        <f t="array" ref="B407">IF(Table2[[#This Row],[Nodes]:[Nodes]]=5,Table2[[#This Row],[Gap]:[Gap]],"")</f>
        <v/>
      </c>
      <c r="C407" s="20" cm="1">
        <f t="array" ref="C407">IF(Table2[[#This Row],[Nodes]:[Nodes]]=6,Table2[[#This Row],[Gap]:[Gap]],"")</f>
        <v>47.354478483142202</v>
      </c>
      <c r="D407" s="20" t="str" cm="1">
        <f t="array" ref="D407">IF(Table2[[#This Row],[Nodes]:[Nodes]]=7,Table2[[#This Row],[Gap]:[Gap]],"")</f>
        <v/>
      </c>
    </row>
    <row r="408" spans="1:4">
      <c r="A408" s="20" t="str" cm="1">
        <f t="array" ref="A408">IF(Table2[[#This Row],[Nodes]:[Nodes]]=4,Table2[[#This Row],[Gap]:[Gap]],"")</f>
        <v/>
      </c>
      <c r="B408" s="20" t="str" cm="1">
        <f t="array" ref="B408">IF(Table2[[#This Row],[Nodes]:[Nodes]]=5,Table2[[#This Row],[Gap]:[Gap]],"")</f>
        <v/>
      </c>
      <c r="C408" s="20" cm="1">
        <f t="array" ref="C408">IF(Table2[[#This Row],[Nodes]:[Nodes]]=6,Table2[[#This Row],[Gap]:[Gap]],"")</f>
        <v>57.166137815137503</v>
      </c>
      <c r="D408" s="20" t="str" cm="1">
        <f t="array" ref="D408">IF(Table2[[#This Row],[Nodes]:[Nodes]]=7,Table2[[#This Row],[Gap]:[Gap]],"")</f>
        <v/>
      </c>
    </row>
    <row r="409" spans="1:4">
      <c r="A409" s="20" t="str" cm="1">
        <f t="array" ref="A409">IF(Table2[[#This Row],[Nodes]:[Nodes]]=4,Table2[[#This Row],[Gap]:[Gap]],"")</f>
        <v/>
      </c>
      <c r="B409" s="20" t="str" cm="1">
        <f t="array" ref="B409">IF(Table2[[#This Row],[Nodes]:[Nodes]]=5,Table2[[#This Row],[Gap]:[Gap]],"")</f>
        <v/>
      </c>
      <c r="C409" s="20" cm="1">
        <f t="array" ref="C409">IF(Table2[[#This Row],[Nodes]:[Nodes]]=6,Table2[[#This Row],[Gap]:[Gap]],"")</f>
        <v>26.229079117924201</v>
      </c>
      <c r="D409" s="20" t="str" cm="1">
        <f t="array" ref="D409">IF(Table2[[#This Row],[Nodes]:[Nodes]]=7,Table2[[#This Row],[Gap]:[Gap]],"")</f>
        <v/>
      </c>
    </row>
    <row r="410" spans="1:4">
      <c r="A410" s="20" t="str" cm="1">
        <f t="array" ref="A410">IF(Table2[[#This Row],[Nodes]:[Nodes]]=4,Table2[[#This Row],[Gap]:[Gap]],"")</f>
        <v/>
      </c>
      <c r="B410" s="20" t="str" cm="1">
        <f t="array" ref="B410">IF(Table2[[#This Row],[Nodes]:[Nodes]]=5,Table2[[#This Row],[Gap]:[Gap]],"")</f>
        <v/>
      </c>
      <c r="C410" s="20" cm="1">
        <f t="array" ref="C410">IF(Table2[[#This Row],[Nodes]:[Nodes]]=6,Table2[[#This Row],[Gap]:[Gap]],"")</f>
        <v>30.858534271186699</v>
      </c>
      <c r="D410" s="20" t="str" cm="1">
        <f t="array" ref="D410">IF(Table2[[#This Row],[Nodes]:[Nodes]]=7,Table2[[#This Row],[Gap]:[Gap]],"")</f>
        <v/>
      </c>
    </row>
    <row r="411" spans="1:4">
      <c r="A411" s="20" t="str" cm="1">
        <f t="array" ref="A411">IF(Table2[[#This Row],[Nodes]:[Nodes]]=4,Table2[[#This Row],[Gap]:[Gap]],"")</f>
        <v/>
      </c>
      <c r="B411" s="20" t="str" cm="1">
        <f t="array" ref="B411">IF(Table2[[#This Row],[Nodes]:[Nodes]]=5,Table2[[#This Row],[Gap]:[Gap]],"")</f>
        <v/>
      </c>
      <c r="C411" s="20" cm="1">
        <f t="array" ref="C411">IF(Table2[[#This Row],[Nodes]:[Nodes]]=6,Table2[[#This Row],[Gap]:[Gap]],"")</f>
        <v>45.777633978601997</v>
      </c>
      <c r="D411" s="20" t="str" cm="1">
        <f t="array" ref="D411">IF(Table2[[#This Row],[Nodes]:[Nodes]]=7,Table2[[#This Row],[Gap]:[Gap]],"")</f>
        <v/>
      </c>
    </row>
    <row r="412" spans="1:4">
      <c r="A412" s="20" t="str" cm="1">
        <f t="array" ref="A412">IF(Table2[[#This Row],[Nodes]:[Nodes]]=4,Table2[[#This Row],[Gap]:[Gap]],"")</f>
        <v/>
      </c>
      <c r="B412" s="20" t="str" cm="1">
        <f t="array" ref="B412">IF(Table2[[#This Row],[Nodes]:[Nodes]]=5,Table2[[#This Row],[Gap]:[Gap]],"")</f>
        <v/>
      </c>
      <c r="C412" s="20" cm="1">
        <f t="array" ref="C412">IF(Table2[[#This Row],[Nodes]:[Nodes]]=6,Table2[[#This Row],[Gap]:[Gap]],"")</f>
        <v>49.772229083725001</v>
      </c>
      <c r="D412" s="20" t="str" cm="1">
        <f t="array" ref="D412">IF(Table2[[#This Row],[Nodes]:[Nodes]]=7,Table2[[#This Row],[Gap]:[Gap]],"")</f>
        <v/>
      </c>
    </row>
    <row r="413" spans="1:4">
      <c r="A413" s="20" t="str" cm="1">
        <f t="array" ref="A413">IF(Table2[[#This Row],[Nodes]:[Nodes]]=4,Table2[[#This Row],[Gap]:[Gap]],"")</f>
        <v/>
      </c>
      <c r="B413" s="20" t="str" cm="1">
        <f t="array" ref="B413">IF(Table2[[#This Row],[Nodes]:[Nodes]]=5,Table2[[#This Row],[Gap]:[Gap]],"")</f>
        <v/>
      </c>
      <c r="C413" s="20" cm="1">
        <f t="array" ref="C413">IF(Table2[[#This Row],[Nodes]:[Nodes]]=6,Table2[[#This Row],[Gap]:[Gap]],"")</f>
        <v>0</v>
      </c>
      <c r="D413" s="20" t="str" cm="1">
        <f t="array" ref="D413">IF(Table2[[#This Row],[Nodes]:[Nodes]]=7,Table2[[#This Row],[Gap]:[Gap]],"")</f>
        <v/>
      </c>
    </row>
    <row r="414" spans="1:4">
      <c r="A414" s="20" t="str" cm="1">
        <f t="array" ref="A414">IF(Table2[[#This Row],[Nodes]:[Nodes]]=4,Table2[[#This Row],[Gap]:[Gap]],"")</f>
        <v/>
      </c>
      <c r="B414" s="20" t="str" cm="1">
        <f t="array" ref="B414">IF(Table2[[#This Row],[Nodes]:[Nodes]]=5,Table2[[#This Row],[Gap]:[Gap]],"")</f>
        <v/>
      </c>
      <c r="C414" s="20" cm="1">
        <f t="array" ref="C414">IF(Table2[[#This Row],[Nodes]:[Nodes]]=6,Table2[[#This Row],[Gap]:[Gap]],"")</f>
        <v>41.350119641644199</v>
      </c>
      <c r="D414" s="20" t="str" cm="1">
        <f t="array" ref="D414">IF(Table2[[#This Row],[Nodes]:[Nodes]]=7,Table2[[#This Row],[Gap]:[Gap]],"")</f>
        <v/>
      </c>
    </row>
    <row r="415" spans="1:4">
      <c r="A415" s="20" t="str" cm="1">
        <f t="array" ref="A415">IF(Table2[[#This Row],[Nodes]:[Nodes]]=4,Table2[[#This Row],[Gap]:[Gap]],"")</f>
        <v/>
      </c>
      <c r="B415" s="20" t="str" cm="1">
        <f t="array" ref="B415">IF(Table2[[#This Row],[Nodes]:[Nodes]]=5,Table2[[#This Row],[Gap]:[Gap]],"")</f>
        <v/>
      </c>
      <c r="C415" s="20" cm="1">
        <f t="array" ref="C415">IF(Table2[[#This Row],[Nodes]:[Nodes]]=6,Table2[[#This Row],[Gap]:[Gap]],"")</f>
        <v>42.449330639703099</v>
      </c>
      <c r="D415" s="20" t="str" cm="1">
        <f t="array" ref="D415">IF(Table2[[#This Row],[Nodes]:[Nodes]]=7,Table2[[#This Row],[Gap]:[Gap]],"")</f>
        <v/>
      </c>
    </row>
    <row r="416" spans="1:4">
      <c r="A416" s="20" t="str" cm="1">
        <f t="array" ref="A416">IF(Table2[[#This Row],[Nodes]:[Nodes]]=4,Table2[[#This Row],[Gap]:[Gap]],"")</f>
        <v/>
      </c>
      <c r="B416" s="20" t="str" cm="1">
        <f t="array" ref="B416">IF(Table2[[#This Row],[Nodes]:[Nodes]]=5,Table2[[#This Row],[Gap]:[Gap]],"")</f>
        <v/>
      </c>
      <c r="C416" s="20" cm="1">
        <f t="array" ref="C416">IF(Table2[[#This Row],[Nodes]:[Nodes]]=6,Table2[[#This Row],[Gap]:[Gap]],"")</f>
        <v>39.2373330490854</v>
      </c>
      <c r="D416" s="20" t="str" cm="1">
        <f t="array" ref="D416">IF(Table2[[#This Row],[Nodes]:[Nodes]]=7,Table2[[#This Row],[Gap]:[Gap]],"")</f>
        <v/>
      </c>
    </row>
    <row r="417" spans="1:4">
      <c r="A417" s="20" t="str" cm="1">
        <f t="array" ref="A417">IF(Table2[[#This Row],[Nodes]:[Nodes]]=4,Table2[[#This Row],[Gap]:[Gap]],"")</f>
        <v/>
      </c>
      <c r="B417" s="20" t="str" cm="1">
        <f t="array" ref="B417">IF(Table2[[#This Row],[Nodes]:[Nodes]]=5,Table2[[#This Row],[Gap]:[Gap]],"")</f>
        <v/>
      </c>
      <c r="C417" s="20" cm="1">
        <f t="array" ref="C417">IF(Table2[[#This Row],[Nodes]:[Nodes]]=6,Table2[[#This Row],[Gap]:[Gap]],"")</f>
        <v>0</v>
      </c>
      <c r="D417" s="20" t="str" cm="1">
        <f t="array" ref="D417">IF(Table2[[#This Row],[Nodes]:[Nodes]]=7,Table2[[#This Row],[Gap]:[Gap]],"")</f>
        <v/>
      </c>
    </row>
    <row r="418" spans="1:4">
      <c r="A418" s="20" t="str" cm="1">
        <f t="array" ref="A418">IF(Table2[[#This Row],[Nodes]:[Nodes]]=4,Table2[[#This Row],[Gap]:[Gap]],"")</f>
        <v/>
      </c>
      <c r="B418" s="20" t="str" cm="1">
        <f t="array" ref="B418">IF(Table2[[#This Row],[Nodes]:[Nodes]]=5,Table2[[#This Row],[Gap]:[Gap]],"")</f>
        <v/>
      </c>
      <c r="C418" s="20" cm="1">
        <f t="array" ref="C418">IF(Table2[[#This Row],[Nodes]:[Nodes]]=6,Table2[[#This Row],[Gap]:[Gap]],"")</f>
        <v>1.5930935292593E-6</v>
      </c>
      <c r="D418" s="20" t="str" cm="1">
        <f t="array" ref="D418">IF(Table2[[#This Row],[Nodes]:[Nodes]]=7,Table2[[#This Row],[Gap]:[Gap]],"")</f>
        <v/>
      </c>
    </row>
    <row r="419" spans="1:4">
      <c r="A419" s="20" t="str" cm="1">
        <f t="array" ref="A419">IF(Table2[[#This Row],[Nodes]:[Nodes]]=4,Table2[[#This Row],[Gap]:[Gap]],"")</f>
        <v/>
      </c>
      <c r="B419" s="20" t="str" cm="1">
        <f t="array" ref="B419">IF(Table2[[#This Row],[Nodes]:[Nodes]]=5,Table2[[#This Row],[Gap]:[Gap]],"")</f>
        <v/>
      </c>
      <c r="C419" s="20" cm="1">
        <f t="array" ref="C419">IF(Table2[[#This Row],[Nodes]:[Nodes]]=6,Table2[[#This Row],[Gap]:[Gap]],"")</f>
        <v>0</v>
      </c>
      <c r="D419" s="20" t="str" cm="1">
        <f t="array" ref="D419">IF(Table2[[#This Row],[Nodes]:[Nodes]]=7,Table2[[#This Row],[Gap]:[Gap]],"")</f>
        <v/>
      </c>
    </row>
    <row r="420" spans="1:4">
      <c r="A420" s="20" t="str" cm="1">
        <f t="array" ref="A420">IF(Table2[[#This Row],[Nodes]:[Nodes]]=4,Table2[[#This Row],[Gap]:[Gap]],"")</f>
        <v/>
      </c>
      <c r="B420" s="20" t="str" cm="1">
        <f t="array" ref="B420">IF(Table2[[#This Row],[Nodes]:[Nodes]]=5,Table2[[#This Row],[Gap]:[Gap]],"")</f>
        <v/>
      </c>
      <c r="C420" s="20" cm="1">
        <f t="array" ref="C420">IF(Table2[[#This Row],[Nodes]:[Nodes]]=6,Table2[[#This Row],[Gap]:[Gap]],"")</f>
        <v>0</v>
      </c>
      <c r="D420" s="20" t="str" cm="1">
        <f t="array" ref="D420">IF(Table2[[#This Row],[Nodes]:[Nodes]]=7,Table2[[#This Row],[Gap]:[Gap]],"")</f>
        <v/>
      </c>
    </row>
    <row r="421" spans="1:4">
      <c r="A421" s="20" t="str" cm="1">
        <f t="array" ref="A421">IF(Table2[[#This Row],[Nodes]:[Nodes]]=4,Table2[[#This Row],[Gap]:[Gap]],"")</f>
        <v/>
      </c>
      <c r="B421" s="20" t="str" cm="1">
        <f t="array" ref="B421">IF(Table2[[#This Row],[Nodes]:[Nodes]]=5,Table2[[#This Row],[Gap]:[Gap]],"")</f>
        <v/>
      </c>
      <c r="C421" s="20" cm="1">
        <f t="array" ref="C421">IF(Table2[[#This Row],[Nodes]:[Nodes]]=6,Table2[[#This Row],[Gap]:[Gap]],"")</f>
        <v>0</v>
      </c>
      <c r="D421" s="20" t="str" cm="1">
        <f t="array" ref="D421">IF(Table2[[#This Row],[Nodes]:[Nodes]]=7,Table2[[#This Row],[Gap]:[Gap]],"")</f>
        <v/>
      </c>
    </row>
    <row r="422" spans="1:4">
      <c r="A422" s="20" t="str" cm="1">
        <f t="array" ref="A422">IF(Table2[[#This Row],[Nodes]:[Nodes]]=4,Table2[[#This Row],[Gap]:[Gap]],"")</f>
        <v/>
      </c>
      <c r="B422" s="20" t="str" cm="1">
        <f t="array" ref="B422">IF(Table2[[#This Row],[Nodes]:[Nodes]]=5,Table2[[#This Row],[Gap]:[Gap]],"")</f>
        <v/>
      </c>
      <c r="C422" s="20" cm="1">
        <f t="array" ref="C422">IF(Table2[[#This Row],[Nodes]:[Nodes]]=6,Table2[[#This Row],[Gap]:[Gap]],"")</f>
        <v>54.318970278317202</v>
      </c>
      <c r="D422" s="20" t="str" cm="1">
        <f t="array" ref="D422">IF(Table2[[#This Row],[Nodes]:[Nodes]]=7,Table2[[#This Row],[Gap]:[Gap]],"")</f>
        <v/>
      </c>
    </row>
    <row r="423" spans="1:4">
      <c r="A423" s="20" t="str" cm="1">
        <f t="array" ref="A423">IF(Table2[[#This Row],[Nodes]:[Nodes]]=4,Table2[[#This Row],[Gap]:[Gap]],"")</f>
        <v/>
      </c>
      <c r="B423" s="20" t="str" cm="1">
        <f t="array" ref="B423">IF(Table2[[#This Row],[Nodes]:[Nodes]]=5,Table2[[#This Row],[Gap]:[Gap]],"")</f>
        <v/>
      </c>
      <c r="C423" s="20" cm="1">
        <f t="array" ref="C423">IF(Table2[[#This Row],[Nodes]:[Nodes]]=6,Table2[[#This Row],[Gap]:[Gap]],"")</f>
        <v>0</v>
      </c>
      <c r="D423" s="20" t="str" cm="1">
        <f t="array" ref="D423">IF(Table2[[#This Row],[Nodes]:[Nodes]]=7,Table2[[#This Row],[Gap]:[Gap]],"")</f>
        <v/>
      </c>
    </row>
    <row r="424" spans="1:4">
      <c r="A424" s="20" t="str" cm="1">
        <f t="array" ref="A424">IF(Table2[[#This Row],[Nodes]:[Nodes]]=4,Table2[[#This Row],[Gap]:[Gap]],"")</f>
        <v/>
      </c>
      <c r="B424" s="20" t="str" cm="1">
        <f t="array" ref="B424">IF(Table2[[#This Row],[Nodes]:[Nodes]]=5,Table2[[#This Row],[Gap]:[Gap]],"")</f>
        <v/>
      </c>
      <c r="C424" s="20" cm="1">
        <f t="array" ref="C424">IF(Table2[[#This Row],[Nodes]:[Nodes]]=6,Table2[[#This Row],[Gap]:[Gap]],"")</f>
        <v>50.749393906278399</v>
      </c>
      <c r="D424" s="20" t="str" cm="1">
        <f t="array" ref="D424">IF(Table2[[#This Row],[Nodes]:[Nodes]]=7,Table2[[#This Row],[Gap]:[Gap]],"")</f>
        <v/>
      </c>
    </row>
    <row r="425" spans="1:4">
      <c r="A425" s="20" t="str" cm="1">
        <f t="array" ref="A425">IF(Table2[[#This Row],[Nodes]:[Nodes]]=4,Table2[[#This Row],[Gap]:[Gap]],"")</f>
        <v/>
      </c>
      <c r="B425" s="20" t="str" cm="1">
        <f t="array" ref="B425">IF(Table2[[#This Row],[Nodes]:[Nodes]]=5,Table2[[#This Row],[Gap]:[Gap]],"")</f>
        <v/>
      </c>
      <c r="C425" s="20" cm="1">
        <f t="array" ref="C425">IF(Table2[[#This Row],[Nodes]:[Nodes]]=6,Table2[[#This Row],[Gap]:[Gap]],"")</f>
        <v>67.408649941368296</v>
      </c>
      <c r="D425" s="20" t="str" cm="1">
        <f t="array" ref="D425">IF(Table2[[#This Row],[Nodes]:[Nodes]]=7,Table2[[#This Row],[Gap]:[Gap]],"")</f>
        <v/>
      </c>
    </row>
    <row r="426" spans="1:4">
      <c r="A426" s="20" t="str" cm="1">
        <f t="array" ref="A426">IF(Table2[[#This Row],[Nodes]:[Nodes]]=4,Table2[[#This Row],[Gap]:[Gap]],"")</f>
        <v/>
      </c>
      <c r="B426" s="20" t="str" cm="1">
        <f t="array" ref="B426">IF(Table2[[#This Row],[Nodes]:[Nodes]]=5,Table2[[#This Row],[Gap]:[Gap]],"")</f>
        <v/>
      </c>
      <c r="C426" s="20" cm="1">
        <f t="array" ref="C426">IF(Table2[[#This Row],[Nodes]:[Nodes]]=6,Table2[[#This Row],[Gap]:[Gap]],"")</f>
        <v>54.450370697896098</v>
      </c>
      <c r="D426" s="20" t="str" cm="1">
        <f t="array" ref="D426">IF(Table2[[#This Row],[Nodes]:[Nodes]]=7,Table2[[#This Row],[Gap]:[Gap]],"")</f>
        <v/>
      </c>
    </row>
    <row r="427" spans="1:4">
      <c r="A427" s="20" t="str" cm="1">
        <f t="array" ref="A427">IF(Table2[[#This Row],[Nodes]:[Nodes]]=4,Table2[[#This Row],[Gap]:[Gap]],"")</f>
        <v/>
      </c>
      <c r="B427" s="20" t="str" cm="1">
        <f t="array" ref="B427">IF(Table2[[#This Row],[Nodes]:[Nodes]]=5,Table2[[#This Row],[Gap]:[Gap]],"")</f>
        <v/>
      </c>
      <c r="C427" s="20" cm="1">
        <f t="array" ref="C427">IF(Table2[[#This Row],[Nodes]:[Nodes]]=6,Table2[[#This Row],[Gap]:[Gap]],"")</f>
        <v>28.9760761272289</v>
      </c>
      <c r="D427" s="20" t="str" cm="1">
        <f t="array" ref="D427">IF(Table2[[#This Row],[Nodes]:[Nodes]]=7,Table2[[#This Row],[Gap]:[Gap]],"")</f>
        <v/>
      </c>
    </row>
    <row r="428" spans="1:4">
      <c r="A428" s="20" t="str" cm="1">
        <f t="array" ref="A428">IF(Table2[[#This Row],[Nodes]:[Nodes]]=4,Table2[[#This Row],[Gap]:[Gap]],"")</f>
        <v/>
      </c>
      <c r="B428" s="20" t="str" cm="1">
        <f t="array" ref="B428">IF(Table2[[#This Row],[Nodes]:[Nodes]]=5,Table2[[#This Row],[Gap]:[Gap]],"")</f>
        <v/>
      </c>
      <c r="C428" s="20" cm="1">
        <f t="array" ref="C428">IF(Table2[[#This Row],[Nodes]:[Nodes]]=6,Table2[[#This Row],[Gap]:[Gap]],"")</f>
        <v>45.426081171424698</v>
      </c>
      <c r="D428" s="20" t="str" cm="1">
        <f t="array" ref="D428">IF(Table2[[#This Row],[Nodes]:[Nodes]]=7,Table2[[#This Row],[Gap]:[Gap]],"")</f>
        <v/>
      </c>
    </row>
    <row r="429" spans="1:4">
      <c r="A429" s="20" t="str" cm="1">
        <f t="array" ref="A429">IF(Table2[[#This Row],[Nodes]:[Nodes]]=4,Table2[[#This Row],[Gap]:[Gap]],"")</f>
        <v/>
      </c>
      <c r="B429" s="20" t="str" cm="1">
        <f t="array" ref="B429">IF(Table2[[#This Row],[Nodes]:[Nodes]]=5,Table2[[#This Row],[Gap]:[Gap]],"")</f>
        <v/>
      </c>
      <c r="C429" s="20" cm="1">
        <f t="array" ref="C429">IF(Table2[[#This Row],[Nodes]:[Nodes]]=6,Table2[[#This Row],[Gap]:[Gap]],"")</f>
        <v>57.085567367780399</v>
      </c>
      <c r="D429" s="20" t="str" cm="1">
        <f t="array" ref="D429">IF(Table2[[#This Row],[Nodes]:[Nodes]]=7,Table2[[#This Row],[Gap]:[Gap]],"")</f>
        <v/>
      </c>
    </row>
    <row r="430" spans="1:4">
      <c r="A430" s="20" t="str" cm="1">
        <f t="array" ref="A430">IF(Table2[[#This Row],[Nodes]:[Nodes]]=4,Table2[[#This Row],[Gap]:[Gap]],"")</f>
        <v/>
      </c>
      <c r="B430" s="20" t="str" cm="1">
        <f t="array" ref="B430">IF(Table2[[#This Row],[Nodes]:[Nodes]]=5,Table2[[#This Row],[Gap]:[Gap]],"")</f>
        <v/>
      </c>
      <c r="C430" s="20" cm="1">
        <f t="array" ref="C430">IF(Table2[[#This Row],[Nodes]:[Nodes]]=6,Table2[[#This Row],[Gap]:[Gap]],"")</f>
        <v>41.9808596176835</v>
      </c>
      <c r="D430" s="20" t="str" cm="1">
        <f t="array" ref="D430">IF(Table2[[#This Row],[Nodes]:[Nodes]]=7,Table2[[#This Row],[Gap]:[Gap]],"")</f>
        <v/>
      </c>
    </row>
    <row r="431" spans="1:4">
      <c r="A431" s="20" t="str" cm="1">
        <f t="array" ref="A431">IF(Table2[[#This Row],[Nodes]:[Nodes]]=4,Table2[[#This Row],[Gap]:[Gap]],"")</f>
        <v/>
      </c>
      <c r="B431" s="20" t="str" cm="1">
        <f t="array" ref="B431">IF(Table2[[#This Row],[Nodes]:[Nodes]]=5,Table2[[#This Row],[Gap]:[Gap]],"")</f>
        <v/>
      </c>
      <c r="C431" s="20" cm="1">
        <f t="array" ref="C431">IF(Table2[[#This Row],[Nodes]:[Nodes]]=6,Table2[[#This Row],[Gap]:[Gap]],"")</f>
        <v>36.3433359505552</v>
      </c>
      <c r="D431" s="20" t="str" cm="1">
        <f t="array" ref="D431">IF(Table2[[#This Row],[Nodes]:[Nodes]]=7,Table2[[#This Row],[Gap]:[Gap]],"")</f>
        <v/>
      </c>
    </row>
    <row r="432" spans="1:4">
      <c r="A432" s="20" t="str" cm="1">
        <f t="array" ref="A432">IF(Table2[[#This Row],[Nodes]:[Nodes]]=4,Table2[[#This Row],[Gap]:[Gap]],"")</f>
        <v/>
      </c>
      <c r="B432" s="20" t="str" cm="1">
        <f t="array" ref="B432">IF(Table2[[#This Row],[Nodes]:[Nodes]]=5,Table2[[#This Row],[Gap]:[Gap]],"")</f>
        <v/>
      </c>
      <c r="C432" s="20" cm="1">
        <f t="array" ref="C432">IF(Table2[[#This Row],[Nodes]:[Nodes]]=6,Table2[[#This Row],[Gap]:[Gap]],"")</f>
        <v>60.523931805323699</v>
      </c>
      <c r="D432" s="20" t="str" cm="1">
        <f t="array" ref="D432">IF(Table2[[#This Row],[Nodes]:[Nodes]]=7,Table2[[#This Row],[Gap]:[Gap]],"")</f>
        <v/>
      </c>
    </row>
    <row r="433" spans="1:4">
      <c r="A433" s="20" t="str" cm="1">
        <f t="array" ref="A433">IF(Table2[[#This Row],[Nodes]:[Nodes]]=4,Table2[[#This Row],[Gap]:[Gap]],"")</f>
        <v/>
      </c>
      <c r="B433" s="20" t="str" cm="1">
        <f t="array" ref="B433">IF(Table2[[#This Row],[Nodes]:[Nodes]]=5,Table2[[#This Row],[Gap]:[Gap]],"")</f>
        <v/>
      </c>
      <c r="C433" s="20" cm="1">
        <f t="array" ref="C433">IF(Table2[[#This Row],[Nodes]:[Nodes]]=6,Table2[[#This Row],[Gap]:[Gap]],"")</f>
        <v>0</v>
      </c>
      <c r="D433" s="20" t="str" cm="1">
        <f t="array" ref="D433">IF(Table2[[#This Row],[Nodes]:[Nodes]]=7,Table2[[#This Row],[Gap]:[Gap]],"")</f>
        <v/>
      </c>
    </row>
    <row r="434" spans="1:4">
      <c r="A434" s="20" t="str" cm="1">
        <f t="array" ref="A434">IF(Table2[[#This Row],[Nodes]:[Nodes]]=4,Table2[[#This Row],[Gap]:[Gap]],"")</f>
        <v/>
      </c>
      <c r="B434" s="20" t="str" cm="1">
        <f t="array" ref="B434">IF(Table2[[#This Row],[Nodes]:[Nodes]]=5,Table2[[#This Row],[Gap]:[Gap]],"")</f>
        <v/>
      </c>
      <c r="C434" s="20" cm="1">
        <f t="array" ref="C434">IF(Table2[[#This Row],[Nodes]:[Nodes]]=6,Table2[[#This Row],[Gap]:[Gap]],"")</f>
        <v>57.343256715897098</v>
      </c>
      <c r="D434" s="20" t="str" cm="1">
        <f t="array" ref="D434">IF(Table2[[#This Row],[Nodes]:[Nodes]]=7,Table2[[#This Row],[Gap]:[Gap]],"")</f>
        <v/>
      </c>
    </row>
    <row r="435" spans="1:4">
      <c r="A435" s="20" t="str" cm="1">
        <f t="array" ref="A435">IF(Table2[[#This Row],[Nodes]:[Nodes]]=4,Table2[[#This Row],[Gap]:[Gap]],"")</f>
        <v/>
      </c>
      <c r="B435" s="20" t="str" cm="1">
        <f t="array" ref="B435">IF(Table2[[#This Row],[Nodes]:[Nodes]]=5,Table2[[#This Row],[Gap]:[Gap]],"")</f>
        <v/>
      </c>
      <c r="C435" s="20" cm="1">
        <f t="array" ref="C435">IF(Table2[[#This Row],[Nodes]:[Nodes]]=6,Table2[[#This Row],[Gap]:[Gap]],"")</f>
        <v>55.443209409812397</v>
      </c>
      <c r="D435" s="20" t="str" cm="1">
        <f t="array" ref="D435">IF(Table2[[#This Row],[Nodes]:[Nodes]]=7,Table2[[#This Row],[Gap]:[Gap]],"")</f>
        <v/>
      </c>
    </row>
    <row r="436" spans="1:4">
      <c r="A436" s="20" t="str" cm="1">
        <f t="array" ref="A436">IF(Table2[[#This Row],[Nodes]:[Nodes]]=4,Table2[[#This Row],[Gap]:[Gap]],"")</f>
        <v/>
      </c>
      <c r="B436" s="20" t="str" cm="1">
        <f t="array" ref="B436">IF(Table2[[#This Row],[Nodes]:[Nodes]]=5,Table2[[#This Row],[Gap]:[Gap]],"")</f>
        <v/>
      </c>
      <c r="C436" s="20" cm="1">
        <f t="array" ref="C436">IF(Table2[[#This Row],[Nodes]:[Nodes]]=6,Table2[[#This Row],[Gap]:[Gap]],"")</f>
        <v>46.164083492075903</v>
      </c>
      <c r="D436" s="20" t="str" cm="1">
        <f t="array" ref="D436">IF(Table2[[#This Row],[Nodes]:[Nodes]]=7,Table2[[#This Row],[Gap]:[Gap]],"")</f>
        <v/>
      </c>
    </row>
    <row r="437" spans="1:4">
      <c r="A437" s="20" t="str" cm="1">
        <f t="array" ref="A437">IF(Table2[[#This Row],[Nodes]:[Nodes]]=4,Table2[[#This Row],[Gap]:[Gap]],"")</f>
        <v/>
      </c>
      <c r="B437" s="20" t="str" cm="1">
        <f t="array" ref="B437">IF(Table2[[#This Row],[Nodes]:[Nodes]]=5,Table2[[#This Row],[Gap]:[Gap]],"")</f>
        <v/>
      </c>
      <c r="C437" s="20" cm="1">
        <f t="array" ref="C437">IF(Table2[[#This Row],[Nodes]:[Nodes]]=6,Table2[[#This Row],[Gap]:[Gap]],"")</f>
        <v>62.7948852089703</v>
      </c>
      <c r="D437" s="20" t="str" cm="1">
        <f t="array" ref="D437">IF(Table2[[#This Row],[Nodes]:[Nodes]]=7,Table2[[#This Row],[Gap]:[Gap]],"")</f>
        <v/>
      </c>
    </row>
    <row r="438" spans="1:4">
      <c r="A438" s="20" t="str" cm="1">
        <f t="array" ref="A438">IF(Table2[[#This Row],[Nodes]:[Nodes]]=4,Table2[[#This Row],[Gap]:[Gap]],"")</f>
        <v/>
      </c>
      <c r="B438" s="20" t="str" cm="1">
        <f t="array" ref="B438">IF(Table2[[#This Row],[Nodes]:[Nodes]]=5,Table2[[#This Row],[Gap]:[Gap]],"")</f>
        <v/>
      </c>
      <c r="C438" s="20" cm="1">
        <f t="array" ref="C438">IF(Table2[[#This Row],[Nodes]:[Nodes]]=6,Table2[[#This Row],[Gap]:[Gap]],"")</f>
        <v>0</v>
      </c>
      <c r="D438" s="20" t="str" cm="1">
        <f t="array" ref="D438">IF(Table2[[#This Row],[Nodes]:[Nodes]]=7,Table2[[#This Row],[Gap]:[Gap]],"")</f>
        <v/>
      </c>
    </row>
    <row r="439" spans="1:4">
      <c r="A439" s="20" t="str" cm="1">
        <f t="array" ref="A439">IF(Table2[[#This Row],[Nodes]:[Nodes]]=4,Table2[[#This Row],[Gap]:[Gap]],"")</f>
        <v/>
      </c>
      <c r="B439" s="20" t="str" cm="1">
        <f t="array" ref="B439">IF(Table2[[#This Row],[Nodes]:[Nodes]]=5,Table2[[#This Row],[Gap]:[Gap]],"")</f>
        <v/>
      </c>
      <c r="C439" s="20" cm="1">
        <f t="array" ref="C439">IF(Table2[[#This Row],[Nodes]:[Nodes]]=6,Table2[[#This Row],[Gap]:[Gap]],"")</f>
        <v>2.1740081880363901E-6</v>
      </c>
      <c r="D439" s="20" t="str" cm="1">
        <f t="array" ref="D439">IF(Table2[[#This Row],[Nodes]:[Nodes]]=7,Table2[[#This Row],[Gap]:[Gap]],"")</f>
        <v/>
      </c>
    </row>
    <row r="440" spans="1:4">
      <c r="A440" s="20" t="str" cm="1">
        <f t="array" ref="A440">IF(Table2[[#This Row],[Nodes]:[Nodes]]=4,Table2[[#This Row],[Gap]:[Gap]],"")</f>
        <v/>
      </c>
      <c r="B440" s="20" t="str" cm="1">
        <f t="array" ref="B440">IF(Table2[[#This Row],[Nodes]:[Nodes]]=5,Table2[[#This Row],[Gap]:[Gap]],"")</f>
        <v/>
      </c>
      <c r="C440" s="20" cm="1">
        <f t="array" ref="C440">IF(Table2[[#This Row],[Nodes]:[Nodes]]=6,Table2[[#This Row],[Gap]:[Gap]],"")</f>
        <v>61.436906432932602</v>
      </c>
      <c r="D440" s="20" t="str" cm="1">
        <f t="array" ref="D440">IF(Table2[[#This Row],[Nodes]:[Nodes]]=7,Table2[[#This Row],[Gap]:[Gap]],"")</f>
        <v/>
      </c>
    </row>
    <row r="441" spans="1:4">
      <c r="A441" s="20" t="str" cm="1">
        <f t="array" ref="A441">IF(Table2[[#This Row],[Nodes]:[Nodes]]=4,Table2[[#This Row],[Gap]:[Gap]],"")</f>
        <v/>
      </c>
      <c r="B441" s="20" t="str" cm="1">
        <f t="array" ref="B441">IF(Table2[[#This Row],[Nodes]:[Nodes]]=5,Table2[[#This Row],[Gap]:[Gap]],"")</f>
        <v/>
      </c>
      <c r="C441" s="20" cm="1">
        <f t="array" ref="C441">IF(Table2[[#This Row],[Nodes]:[Nodes]]=6,Table2[[#This Row],[Gap]:[Gap]],"")</f>
        <v>35.519763002018998</v>
      </c>
      <c r="D441" s="20" t="str" cm="1">
        <f t="array" ref="D441">IF(Table2[[#This Row],[Nodes]:[Nodes]]=7,Table2[[#This Row],[Gap]:[Gap]],"")</f>
        <v/>
      </c>
    </row>
    <row r="442" spans="1:4">
      <c r="A442" s="20" t="str" cm="1">
        <f t="array" ref="A442">IF(Table2[[#This Row],[Nodes]:[Nodes]]=4,Table2[[#This Row],[Gap]:[Gap]],"")</f>
        <v/>
      </c>
      <c r="B442" s="20" t="str" cm="1">
        <f t="array" ref="B442">IF(Table2[[#This Row],[Nodes]:[Nodes]]=5,Table2[[#This Row],[Gap]:[Gap]],"")</f>
        <v/>
      </c>
      <c r="C442" s="20" cm="1">
        <f t="array" ref="C442">IF(Table2[[#This Row],[Nodes]:[Nodes]]=6,Table2[[#This Row],[Gap]:[Gap]],"")</f>
        <v>46.113327273264197</v>
      </c>
      <c r="D442" s="20" t="str" cm="1">
        <f t="array" ref="D442">IF(Table2[[#This Row],[Nodes]:[Nodes]]=7,Table2[[#This Row],[Gap]:[Gap]],"")</f>
        <v/>
      </c>
    </row>
    <row r="443" spans="1:4">
      <c r="A443" s="20" t="str" cm="1">
        <f t="array" ref="A443">IF(Table2[[#This Row],[Nodes]:[Nodes]]=4,Table2[[#This Row],[Gap]:[Gap]],"")</f>
        <v/>
      </c>
      <c r="B443" s="20" t="str" cm="1">
        <f t="array" ref="B443">IF(Table2[[#This Row],[Nodes]:[Nodes]]=5,Table2[[#This Row],[Gap]:[Gap]],"")</f>
        <v/>
      </c>
      <c r="C443" s="20" cm="1">
        <f t="array" ref="C443">IF(Table2[[#This Row],[Nodes]:[Nodes]]=6,Table2[[#This Row],[Gap]:[Gap]],"")</f>
        <v>24.5566352065728</v>
      </c>
      <c r="D443" s="20" t="str" cm="1">
        <f t="array" ref="D443">IF(Table2[[#This Row],[Nodes]:[Nodes]]=7,Table2[[#This Row],[Gap]:[Gap]],"")</f>
        <v/>
      </c>
    </row>
    <row r="444" spans="1:4">
      <c r="A444" s="20" t="str" cm="1">
        <f t="array" ref="A444">IF(Table2[[#This Row],[Nodes]:[Nodes]]=4,Table2[[#This Row],[Gap]:[Gap]],"")</f>
        <v/>
      </c>
      <c r="B444" s="20" t="str" cm="1">
        <f t="array" ref="B444">IF(Table2[[#This Row],[Nodes]:[Nodes]]=5,Table2[[#This Row],[Gap]:[Gap]],"")</f>
        <v/>
      </c>
      <c r="C444" s="20" cm="1">
        <f t="array" ref="C444">IF(Table2[[#This Row],[Nodes]:[Nodes]]=6,Table2[[#This Row],[Gap]:[Gap]],"")</f>
        <v>60.489164245446503</v>
      </c>
      <c r="D444" s="20" t="str" cm="1">
        <f t="array" ref="D444">IF(Table2[[#This Row],[Nodes]:[Nodes]]=7,Table2[[#This Row],[Gap]:[Gap]],"")</f>
        <v/>
      </c>
    </row>
    <row r="445" spans="1:4">
      <c r="A445" s="20" t="str" cm="1">
        <f t="array" ref="A445">IF(Table2[[#This Row],[Nodes]:[Nodes]]=4,Table2[[#This Row],[Gap]:[Gap]],"")</f>
        <v/>
      </c>
      <c r="B445" s="20" t="str" cm="1">
        <f t="array" ref="B445">IF(Table2[[#This Row],[Nodes]:[Nodes]]=5,Table2[[#This Row],[Gap]:[Gap]],"")</f>
        <v/>
      </c>
      <c r="C445" s="20" cm="1">
        <f t="array" ref="C445">IF(Table2[[#This Row],[Nodes]:[Nodes]]=6,Table2[[#This Row],[Gap]:[Gap]],"")</f>
        <v>61.525285627922003</v>
      </c>
      <c r="D445" s="20" t="str" cm="1">
        <f t="array" ref="D445">IF(Table2[[#This Row],[Nodes]:[Nodes]]=7,Table2[[#This Row],[Gap]:[Gap]],"")</f>
        <v/>
      </c>
    </row>
    <row r="446" spans="1:4">
      <c r="A446" s="20" t="str" cm="1">
        <f t="array" ref="A446">IF(Table2[[#This Row],[Nodes]:[Nodes]]=4,Table2[[#This Row],[Gap]:[Gap]],"")</f>
        <v/>
      </c>
      <c r="B446" s="20" t="str" cm="1">
        <f t="array" ref="B446">IF(Table2[[#This Row],[Nodes]:[Nodes]]=5,Table2[[#This Row],[Gap]:[Gap]],"")</f>
        <v/>
      </c>
      <c r="C446" s="20" cm="1">
        <f t="array" ref="C446">IF(Table2[[#This Row],[Nodes]:[Nodes]]=6,Table2[[#This Row],[Gap]:[Gap]],"")</f>
        <v>59.625843417675803</v>
      </c>
      <c r="D446" s="20" t="str" cm="1">
        <f t="array" ref="D446">IF(Table2[[#This Row],[Nodes]:[Nodes]]=7,Table2[[#This Row],[Gap]:[Gap]],"")</f>
        <v/>
      </c>
    </row>
    <row r="447" spans="1:4">
      <c r="A447" s="20" t="str" cm="1">
        <f t="array" ref="A447">IF(Table2[[#This Row],[Nodes]:[Nodes]]=4,Table2[[#This Row],[Gap]:[Gap]],"")</f>
        <v/>
      </c>
      <c r="B447" s="20" t="str" cm="1">
        <f t="array" ref="B447">IF(Table2[[#This Row],[Nodes]:[Nodes]]=5,Table2[[#This Row],[Gap]:[Gap]],"")</f>
        <v/>
      </c>
      <c r="C447" s="20" cm="1">
        <f t="array" ref="C447">IF(Table2[[#This Row],[Nodes]:[Nodes]]=6,Table2[[#This Row],[Gap]:[Gap]],"")</f>
        <v>28.3582791096234</v>
      </c>
      <c r="D447" s="20" t="str" cm="1">
        <f t="array" ref="D447">IF(Table2[[#This Row],[Nodes]:[Nodes]]=7,Table2[[#This Row],[Gap]:[Gap]],"")</f>
        <v/>
      </c>
    </row>
    <row r="448" spans="1:4">
      <c r="A448" s="20" t="str" cm="1">
        <f t="array" ref="A448">IF(Table2[[#This Row],[Nodes]:[Nodes]]=4,Table2[[#This Row],[Gap]:[Gap]],"")</f>
        <v/>
      </c>
      <c r="B448" s="20" t="str" cm="1">
        <f t="array" ref="B448">IF(Table2[[#This Row],[Nodes]:[Nodes]]=5,Table2[[#This Row],[Gap]:[Gap]],"")</f>
        <v/>
      </c>
      <c r="C448" s="20" cm="1">
        <f t="array" ref="C448">IF(Table2[[#This Row],[Nodes]:[Nodes]]=6,Table2[[#This Row],[Gap]:[Gap]],"")</f>
        <v>37.657368114008101</v>
      </c>
      <c r="D448" s="20" t="str" cm="1">
        <f t="array" ref="D448">IF(Table2[[#This Row],[Nodes]:[Nodes]]=7,Table2[[#This Row],[Gap]:[Gap]],"")</f>
        <v/>
      </c>
    </row>
    <row r="449" spans="1:4">
      <c r="A449" s="20" t="str" cm="1">
        <f t="array" ref="A449">IF(Table2[[#This Row],[Nodes]:[Nodes]]=4,Table2[[#This Row],[Gap]:[Gap]],"")</f>
        <v/>
      </c>
      <c r="B449" s="20" t="str" cm="1">
        <f t="array" ref="B449">IF(Table2[[#This Row],[Nodes]:[Nodes]]=5,Table2[[#This Row],[Gap]:[Gap]],"")</f>
        <v/>
      </c>
      <c r="C449" s="20" cm="1">
        <f t="array" ref="C449">IF(Table2[[#This Row],[Nodes]:[Nodes]]=6,Table2[[#This Row],[Gap]:[Gap]],"")</f>
        <v>50.869517769626697</v>
      </c>
      <c r="D449" s="20" t="str" cm="1">
        <f t="array" ref="D449">IF(Table2[[#This Row],[Nodes]:[Nodes]]=7,Table2[[#This Row],[Gap]:[Gap]],"")</f>
        <v/>
      </c>
    </row>
    <row r="450" spans="1:4">
      <c r="A450" s="20" t="str" cm="1">
        <f t="array" ref="A450">IF(Table2[[#This Row],[Nodes]:[Nodes]]=4,Table2[[#This Row],[Gap]:[Gap]],"")</f>
        <v/>
      </c>
      <c r="B450" s="20" t="str" cm="1">
        <f t="array" ref="B450">IF(Table2[[#This Row],[Nodes]:[Nodes]]=5,Table2[[#This Row],[Gap]:[Gap]],"")</f>
        <v/>
      </c>
      <c r="C450" s="20" cm="1">
        <f t="array" ref="C450">IF(Table2[[#This Row],[Nodes]:[Nodes]]=6,Table2[[#This Row],[Gap]:[Gap]],"")</f>
        <v>37.600020940954501</v>
      </c>
      <c r="D450" s="20" t="str" cm="1">
        <f t="array" ref="D450">IF(Table2[[#This Row],[Nodes]:[Nodes]]=7,Table2[[#This Row],[Gap]:[Gap]],"")</f>
        <v/>
      </c>
    </row>
    <row r="451" spans="1:4">
      <c r="A451" s="20" t="str" cm="1">
        <f t="array" ref="A451">IF(Table2[[#This Row],[Nodes]:[Nodes]]=4,Table2[[#This Row],[Gap]:[Gap]],"")</f>
        <v/>
      </c>
      <c r="B451" s="20" t="str" cm="1">
        <f t="array" ref="B451">IF(Table2[[#This Row],[Nodes]:[Nodes]]=5,Table2[[#This Row],[Gap]:[Gap]],"")</f>
        <v/>
      </c>
      <c r="C451" s="20" cm="1">
        <f t="array" ref="C451">IF(Table2[[#This Row],[Nodes]:[Nodes]]=6,Table2[[#This Row],[Gap]:[Gap]],"")</f>
        <v>43.724474138832598</v>
      </c>
      <c r="D451" s="20" t="str" cm="1">
        <f t="array" ref="D451">IF(Table2[[#This Row],[Nodes]:[Nodes]]=7,Table2[[#This Row],[Gap]:[Gap]],"")</f>
        <v/>
      </c>
    </row>
    <row r="452" spans="1:4">
      <c r="A452" s="20" t="str" cm="1">
        <f t="array" ref="A452">IF(Table2[[#This Row],[Nodes]:[Nodes]]=4,Table2[[#This Row],[Gap]:[Gap]],"")</f>
        <v/>
      </c>
      <c r="B452" s="20" t="str" cm="1">
        <f t="array" ref="B452">IF(Table2[[#This Row],[Nodes]:[Nodes]]=5,Table2[[#This Row],[Gap]:[Gap]],"")</f>
        <v/>
      </c>
      <c r="C452" s="20" cm="1">
        <f t="array" ref="C452">IF(Table2[[#This Row],[Nodes]:[Nodes]]=6,Table2[[#This Row],[Gap]:[Gap]],"")</f>
        <v>61.655849843089399</v>
      </c>
      <c r="D452" s="20" t="str" cm="1">
        <f t="array" ref="D452">IF(Table2[[#This Row],[Nodes]:[Nodes]]=7,Table2[[#This Row],[Gap]:[Gap]],"")</f>
        <v/>
      </c>
    </row>
    <row r="453" spans="1:4">
      <c r="A453" s="20" t="str" cm="1">
        <f t="array" ref="A453">IF(Table2[[#This Row],[Nodes]:[Nodes]]=4,Table2[[#This Row],[Gap]:[Gap]],"")</f>
        <v/>
      </c>
      <c r="B453" s="20" t="str" cm="1">
        <f t="array" ref="B453">IF(Table2[[#This Row],[Nodes]:[Nodes]]=5,Table2[[#This Row],[Gap]:[Gap]],"")</f>
        <v/>
      </c>
      <c r="C453" s="20" cm="1">
        <f t="array" ref="C453">IF(Table2[[#This Row],[Nodes]:[Nodes]]=6,Table2[[#This Row],[Gap]:[Gap]],"")</f>
        <v>0</v>
      </c>
      <c r="D453" s="20" t="str" cm="1">
        <f t="array" ref="D453">IF(Table2[[#This Row],[Nodes]:[Nodes]]=7,Table2[[#This Row],[Gap]:[Gap]],"")</f>
        <v/>
      </c>
    </row>
    <row r="454" spans="1:4">
      <c r="A454" s="20" t="str" cm="1">
        <f t="array" ref="A454">IF(Table2[[#This Row],[Nodes]:[Nodes]]=4,Table2[[#This Row],[Gap]:[Gap]],"")</f>
        <v/>
      </c>
      <c r="B454" s="20" t="str" cm="1">
        <f t="array" ref="B454">IF(Table2[[#This Row],[Nodes]:[Nodes]]=5,Table2[[#This Row],[Gap]:[Gap]],"")</f>
        <v/>
      </c>
      <c r="C454" s="20" cm="1">
        <f t="array" ref="C454">IF(Table2[[#This Row],[Nodes]:[Nodes]]=6,Table2[[#This Row],[Gap]:[Gap]],"")</f>
        <v>33.364997898290298</v>
      </c>
      <c r="D454" s="20" t="str" cm="1">
        <f t="array" ref="D454">IF(Table2[[#This Row],[Nodes]:[Nodes]]=7,Table2[[#This Row],[Gap]:[Gap]],"")</f>
        <v/>
      </c>
    </row>
    <row r="455" spans="1:4">
      <c r="A455" s="20" t="str" cm="1">
        <f t="array" ref="A455">IF(Table2[[#This Row],[Nodes]:[Nodes]]=4,Table2[[#This Row],[Gap]:[Gap]],"")</f>
        <v/>
      </c>
      <c r="B455" s="20" t="str" cm="1">
        <f t="array" ref="B455">IF(Table2[[#This Row],[Nodes]:[Nodes]]=5,Table2[[#This Row],[Gap]:[Gap]],"")</f>
        <v/>
      </c>
      <c r="C455" s="20" cm="1">
        <f t="array" ref="C455">IF(Table2[[#This Row],[Nodes]:[Nodes]]=6,Table2[[#This Row],[Gap]:[Gap]],"")</f>
        <v>57.404027770222797</v>
      </c>
      <c r="D455" s="20" t="str" cm="1">
        <f t="array" ref="D455">IF(Table2[[#This Row],[Nodes]:[Nodes]]=7,Table2[[#This Row],[Gap]:[Gap]],"")</f>
        <v/>
      </c>
    </row>
    <row r="456" spans="1:4">
      <c r="A456" s="20" t="str" cm="1">
        <f t="array" ref="A456">IF(Table2[[#This Row],[Nodes]:[Nodes]]=4,Table2[[#This Row],[Gap]:[Gap]],"")</f>
        <v/>
      </c>
      <c r="B456" s="20" t="str" cm="1">
        <f t="array" ref="B456">IF(Table2[[#This Row],[Nodes]:[Nodes]]=5,Table2[[#This Row],[Gap]:[Gap]],"")</f>
        <v/>
      </c>
      <c r="C456" s="20" cm="1">
        <f t="array" ref="C456">IF(Table2[[#This Row],[Nodes]:[Nodes]]=6,Table2[[#This Row],[Gap]:[Gap]],"")</f>
        <v>57.853583158339603</v>
      </c>
      <c r="D456" s="20" t="str" cm="1">
        <f t="array" ref="D456">IF(Table2[[#This Row],[Nodes]:[Nodes]]=7,Table2[[#This Row],[Gap]:[Gap]],"")</f>
        <v/>
      </c>
    </row>
    <row r="457" spans="1:4">
      <c r="A457" s="20" t="str" cm="1">
        <f t="array" ref="A457">IF(Table2[[#This Row],[Nodes]:[Nodes]]=4,Table2[[#This Row],[Gap]:[Gap]],"")</f>
        <v/>
      </c>
      <c r="B457" s="20" t="str" cm="1">
        <f t="array" ref="B457">IF(Table2[[#This Row],[Nodes]:[Nodes]]=5,Table2[[#This Row],[Gap]:[Gap]],"")</f>
        <v/>
      </c>
      <c r="C457" s="20" cm="1">
        <f t="array" ref="C457">IF(Table2[[#This Row],[Nodes]:[Nodes]]=6,Table2[[#This Row],[Gap]:[Gap]],"")</f>
        <v>54.517511751766897</v>
      </c>
      <c r="D457" s="20" t="str" cm="1">
        <f t="array" ref="D457">IF(Table2[[#This Row],[Nodes]:[Nodes]]=7,Table2[[#This Row],[Gap]:[Gap]],"")</f>
        <v/>
      </c>
    </row>
    <row r="458" spans="1:4">
      <c r="A458" s="20" t="str" cm="1">
        <f t="array" ref="A458">IF(Table2[[#This Row],[Nodes]:[Nodes]]=4,Table2[[#This Row],[Gap]:[Gap]],"")</f>
        <v/>
      </c>
      <c r="B458" s="20" t="str" cm="1">
        <f t="array" ref="B458">IF(Table2[[#This Row],[Nodes]:[Nodes]]=5,Table2[[#This Row],[Gap]:[Gap]],"")</f>
        <v/>
      </c>
      <c r="C458" s="20" cm="1">
        <f t="array" ref="C458">IF(Table2[[#This Row],[Nodes]:[Nodes]]=6,Table2[[#This Row],[Gap]:[Gap]],"")</f>
        <v>0</v>
      </c>
      <c r="D458" s="20" t="str" cm="1">
        <f t="array" ref="D458">IF(Table2[[#This Row],[Nodes]:[Nodes]]=7,Table2[[#This Row],[Gap]:[Gap]],"")</f>
        <v/>
      </c>
    </row>
    <row r="459" spans="1:4">
      <c r="A459" s="20" t="str" cm="1">
        <f t="array" ref="A459">IF(Table2[[#This Row],[Nodes]:[Nodes]]=4,Table2[[#This Row],[Gap]:[Gap]],"")</f>
        <v/>
      </c>
      <c r="B459" s="20" t="str" cm="1">
        <f t="array" ref="B459">IF(Table2[[#This Row],[Nodes]:[Nodes]]=5,Table2[[#This Row],[Gap]:[Gap]],"")</f>
        <v/>
      </c>
      <c r="C459" s="20" cm="1">
        <f t="array" ref="C459">IF(Table2[[#This Row],[Nodes]:[Nodes]]=6,Table2[[#This Row],[Gap]:[Gap]],"")</f>
        <v>2.1740081880363901E-6</v>
      </c>
      <c r="D459" s="20" t="str" cm="1">
        <f t="array" ref="D459">IF(Table2[[#This Row],[Nodes]:[Nodes]]=7,Table2[[#This Row],[Gap]:[Gap]],"")</f>
        <v/>
      </c>
    </row>
    <row r="460" spans="1:4">
      <c r="A460" s="20" t="str" cm="1">
        <f t="array" ref="A460">IF(Table2[[#This Row],[Nodes]:[Nodes]]=4,Table2[[#This Row],[Gap]:[Gap]],"")</f>
        <v/>
      </c>
      <c r="B460" s="20" t="str" cm="1">
        <f t="array" ref="B460">IF(Table2[[#This Row],[Nodes]:[Nodes]]=5,Table2[[#This Row],[Gap]:[Gap]],"")</f>
        <v/>
      </c>
      <c r="C460" s="20" cm="1">
        <f t="array" ref="C460">IF(Table2[[#This Row],[Nodes]:[Nodes]]=6,Table2[[#This Row],[Gap]:[Gap]],"")</f>
        <v>49.131923811135003</v>
      </c>
      <c r="D460" s="20" t="str" cm="1">
        <f t="array" ref="D460">IF(Table2[[#This Row],[Nodes]:[Nodes]]=7,Table2[[#This Row],[Gap]:[Gap]],"")</f>
        <v/>
      </c>
    </row>
    <row r="461" spans="1:4">
      <c r="A461" s="20" t="str" cm="1">
        <f t="array" ref="A461">IF(Table2[[#This Row],[Nodes]:[Nodes]]=4,Table2[[#This Row],[Gap]:[Gap]],"")</f>
        <v/>
      </c>
      <c r="B461" s="20" t="str" cm="1">
        <f t="array" ref="B461">IF(Table2[[#This Row],[Nodes]:[Nodes]]=5,Table2[[#This Row],[Gap]:[Gap]],"")</f>
        <v/>
      </c>
      <c r="C461" s="20" cm="1">
        <f t="array" ref="C461">IF(Table2[[#This Row],[Nodes]:[Nodes]]=6,Table2[[#This Row],[Gap]:[Gap]],"")</f>
        <v>35.774222163936301</v>
      </c>
      <c r="D461" s="20" t="str" cm="1">
        <f t="array" ref="D461">IF(Table2[[#This Row],[Nodes]:[Nodes]]=7,Table2[[#This Row],[Gap]:[Gap]],"")</f>
        <v/>
      </c>
    </row>
    <row r="462" spans="1:4">
      <c r="A462" s="20" t="str" cm="1">
        <f t="array" ref="A462">IF(Table2[[#This Row],[Nodes]:[Nodes]]=4,Table2[[#This Row],[Gap]:[Gap]],"")</f>
        <v/>
      </c>
      <c r="B462" s="20" t="str" cm="1">
        <f t="array" ref="B462">IF(Table2[[#This Row],[Nodes]:[Nodes]]=5,Table2[[#This Row],[Gap]:[Gap]],"")</f>
        <v/>
      </c>
      <c r="C462" s="20" cm="1">
        <f t="array" ref="C462">IF(Table2[[#This Row],[Nodes]:[Nodes]]=6,Table2[[#This Row],[Gap]:[Gap]],"")</f>
        <v>37.6437280232578</v>
      </c>
      <c r="D462" s="20" t="str" cm="1">
        <f t="array" ref="D462">IF(Table2[[#This Row],[Nodes]:[Nodes]]=7,Table2[[#This Row],[Gap]:[Gap]],"")</f>
        <v/>
      </c>
    </row>
    <row r="463" spans="1:4">
      <c r="A463" s="20" t="str" cm="1">
        <f t="array" ref="A463">IF(Table2[[#This Row],[Nodes]:[Nodes]]=4,Table2[[#This Row],[Gap]:[Gap]],"")</f>
        <v/>
      </c>
      <c r="B463" s="20" t="str" cm="1">
        <f t="array" ref="B463">IF(Table2[[#This Row],[Nodes]:[Nodes]]=5,Table2[[#This Row],[Gap]:[Gap]],"")</f>
        <v/>
      </c>
      <c r="C463" s="20" cm="1">
        <f t="array" ref="C463">IF(Table2[[#This Row],[Nodes]:[Nodes]]=6,Table2[[#This Row],[Gap]:[Gap]],"")</f>
        <v>0</v>
      </c>
      <c r="D463" s="20" t="str" cm="1">
        <f t="array" ref="D463">IF(Table2[[#This Row],[Nodes]:[Nodes]]=7,Table2[[#This Row],[Gap]:[Gap]],"")</f>
        <v/>
      </c>
    </row>
    <row r="464" spans="1:4">
      <c r="A464" s="20" t="str" cm="1">
        <f t="array" ref="A464">IF(Table2[[#This Row],[Nodes]:[Nodes]]=4,Table2[[#This Row],[Gap]:[Gap]],"")</f>
        <v/>
      </c>
      <c r="B464" s="20" t="str" cm="1">
        <f t="array" ref="B464">IF(Table2[[#This Row],[Nodes]:[Nodes]]=5,Table2[[#This Row],[Gap]:[Gap]],"")</f>
        <v/>
      </c>
      <c r="C464" s="20" cm="1">
        <f t="array" ref="C464">IF(Table2[[#This Row],[Nodes]:[Nodes]]=6,Table2[[#This Row],[Gap]:[Gap]],"")</f>
        <v>71.173379433186099</v>
      </c>
      <c r="D464" s="20" t="str" cm="1">
        <f t="array" ref="D464">IF(Table2[[#This Row],[Nodes]:[Nodes]]=7,Table2[[#This Row],[Gap]:[Gap]],"")</f>
        <v/>
      </c>
    </row>
    <row r="465" spans="1:4">
      <c r="A465" s="20" t="str" cm="1">
        <f t="array" ref="A465">IF(Table2[[#This Row],[Nodes]:[Nodes]]=4,Table2[[#This Row],[Gap]:[Gap]],"")</f>
        <v/>
      </c>
      <c r="B465" s="20" t="str" cm="1">
        <f t="array" ref="B465">IF(Table2[[#This Row],[Nodes]:[Nodes]]=5,Table2[[#This Row],[Gap]:[Gap]],"")</f>
        <v/>
      </c>
      <c r="C465" s="20" cm="1">
        <f t="array" ref="C465">IF(Table2[[#This Row],[Nodes]:[Nodes]]=6,Table2[[#This Row],[Gap]:[Gap]],"")</f>
        <v>54.356889954069501</v>
      </c>
      <c r="D465" s="20" t="str" cm="1">
        <f t="array" ref="D465">IF(Table2[[#This Row],[Nodes]:[Nodes]]=7,Table2[[#This Row],[Gap]:[Gap]],"")</f>
        <v/>
      </c>
    </row>
    <row r="466" spans="1:4">
      <c r="A466" s="20" t="str" cm="1">
        <f t="array" ref="A466">IF(Table2[[#This Row],[Nodes]:[Nodes]]=4,Table2[[#This Row],[Gap]:[Gap]],"")</f>
        <v/>
      </c>
      <c r="B466" s="20" t="str" cm="1">
        <f t="array" ref="B466">IF(Table2[[#This Row],[Nodes]:[Nodes]]=5,Table2[[#This Row],[Gap]:[Gap]],"")</f>
        <v/>
      </c>
      <c r="C466" s="20" cm="1">
        <f t="array" ref="C466">IF(Table2[[#This Row],[Nodes]:[Nodes]]=6,Table2[[#This Row],[Gap]:[Gap]],"")</f>
        <v>28.651343881160599</v>
      </c>
      <c r="D466" s="20" t="str" cm="1">
        <f t="array" ref="D466">IF(Table2[[#This Row],[Nodes]:[Nodes]]=7,Table2[[#This Row],[Gap]:[Gap]],"")</f>
        <v/>
      </c>
    </row>
    <row r="467" spans="1:4">
      <c r="A467" s="20" t="str" cm="1">
        <f t="array" ref="A467">IF(Table2[[#This Row],[Nodes]:[Nodes]]=4,Table2[[#This Row],[Gap]:[Gap]],"")</f>
        <v/>
      </c>
      <c r="B467" s="20" t="str" cm="1">
        <f t="array" ref="B467">IF(Table2[[#This Row],[Nodes]:[Nodes]]=5,Table2[[#This Row],[Gap]:[Gap]],"")</f>
        <v/>
      </c>
      <c r="C467" s="20" cm="1">
        <f t="array" ref="C467">IF(Table2[[#This Row],[Nodes]:[Nodes]]=6,Table2[[#This Row],[Gap]:[Gap]],"")</f>
        <v>29.428446842733202</v>
      </c>
      <c r="D467" s="20" t="str" cm="1">
        <f t="array" ref="D467">IF(Table2[[#This Row],[Nodes]:[Nodes]]=7,Table2[[#This Row],[Gap]:[Gap]],"")</f>
        <v/>
      </c>
    </row>
    <row r="468" spans="1:4">
      <c r="A468" s="20" t="str" cm="1">
        <f t="array" ref="A468">IF(Table2[[#This Row],[Nodes]:[Nodes]]=4,Table2[[#This Row],[Gap]:[Gap]],"")</f>
        <v/>
      </c>
      <c r="B468" s="20" t="str" cm="1">
        <f t="array" ref="B468">IF(Table2[[#This Row],[Nodes]:[Nodes]]=5,Table2[[#This Row],[Gap]:[Gap]],"")</f>
        <v/>
      </c>
      <c r="C468" s="20" cm="1">
        <f t="array" ref="C468">IF(Table2[[#This Row],[Nodes]:[Nodes]]=6,Table2[[#This Row],[Gap]:[Gap]],"")</f>
        <v>49.709055580322499</v>
      </c>
      <c r="D468" s="20" t="str" cm="1">
        <f t="array" ref="D468">IF(Table2[[#This Row],[Nodes]:[Nodes]]=7,Table2[[#This Row],[Gap]:[Gap]],"")</f>
        <v/>
      </c>
    </row>
    <row r="469" spans="1:4">
      <c r="A469" s="20" t="str" cm="1">
        <f t="array" ref="A469">IF(Table2[[#This Row],[Nodes]:[Nodes]]=4,Table2[[#This Row],[Gap]:[Gap]],"")</f>
        <v/>
      </c>
      <c r="B469" s="20" t="str" cm="1">
        <f t="array" ref="B469">IF(Table2[[#This Row],[Nodes]:[Nodes]]=5,Table2[[#This Row],[Gap]:[Gap]],"")</f>
        <v/>
      </c>
      <c r="C469" s="20" cm="1">
        <f t="array" ref="C469">IF(Table2[[#This Row],[Nodes]:[Nodes]]=6,Table2[[#This Row],[Gap]:[Gap]],"")</f>
        <v>0</v>
      </c>
      <c r="D469" s="20" t="str" cm="1">
        <f t="array" ref="D469">IF(Table2[[#This Row],[Nodes]:[Nodes]]=7,Table2[[#This Row],[Gap]:[Gap]],"")</f>
        <v/>
      </c>
    </row>
    <row r="470" spans="1:4">
      <c r="A470" s="20" t="str" cm="1">
        <f t="array" ref="A470">IF(Table2[[#This Row],[Nodes]:[Nodes]]=4,Table2[[#This Row],[Gap]:[Gap]],"")</f>
        <v/>
      </c>
      <c r="B470" s="20" t="str" cm="1">
        <f t="array" ref="B470">IF(Table2[[#This Row],[Nodes]:[Nodes]]=5,Table2[[#This Row],[Gap]:[Gap]],"")</f>
        <v/>
      </c>
      <c r="C470" s="20" cm="1">
        <f t="array" ref="C470">IF(Table2[[#This Row],[Nodes]:[Nodes]]=6,Table2[[#This Row],[Gap]:[Gap]],"")</f>
        <v>44.387500461295403</v>
      </c>
      <c r="D470" s="20" t="str" cm="1">
        <f t="array" ref="D470">IF(Table2[[#This Row],[Nodes]:[Nodes]]=7,Table2[[#This Row],[Gap]:[Gap]],"")</f>
        <v/>
      </c>
    </row>
    <row r="471" spans="1:4">
      <c r="A471" s="20" t="str" cm="1">
        <f t="array" ref="A471">IF(Table2[[#This Row],[Nodes]:[Nodes]]=4,Table2[[#This Row],[Gap]:[Gap]],"")</f>
        <v/>
      </c>
      <c r="B471" s="20" t="str" cm="1">
        <f t="array" ref="B471">IF(Table2[[#This Row],[Nodes]:[Nodes]]=5,Table2[[#This Row],[Gap]:[Gap]],"")</f>
        <v/>
      </c>
      <c r="C471" s="20" cm="1">
        <f t="array" ref="C471">IF(Table2[[#This Row],[Nodes]:[Nodes]]=6,Table2[[#This Row],[Gap]:[Gap]],"")</f>
        <v>41.503418490377001</v>
      </c>
      <c r="D471" s="20" t="str" cm="1">
        <f t="array" ref="D471">IF(Table2[[#This Row],[Nodes]:[Nodes]]=7,Table2[[#This Row],[Gap]:[Gap]],"")</f>
        <v/>
      </c>
    </row>
    <row r="472" spans="1:4">
      <c r="A472" s="20" t="str" cm="1">
        <f t="array" ref="A472">IF(Table2[[#This Row],[Nodes]:[Nodes]]=4,Table2[[#This Row],[Gap]:[Gap]],"")</f>
        <v/>
      </c>
      <c r="B472" s="20" t="str" cm="1">
        <f t="array" ref="B472">IF(Table2[[#This Row],[Nodes]:[Nodes]]=5,Table2[[#This Row],[Gap]:[Gap]],"")</f>
        <v/>
      </c>
      <c r="C472" s="20" cm="1">
        <f t="array" ref="C472">IF(Table2[[#This Row],[Nodes]:[Nodes]]=6,Table2[[#This Row],[Gap]:[Gap]],"")</f>
        <v>55.312050046324401</v>
      </c>
      <c r="D472" s="20" t="str" cm="1">
        <f t="array" ref="D472">IF(Table2[[#This Row],[Nodes]:[Nodes]]=7,Table2[[#This Row],[Gap]:[Gap]],"")</f>
        <v/>
      </c>
    </row>
    <row r="473" spans="1:4">
      <c r="A473" s="20" t="str" cm="1">
        <f t="array" ref="A473">IF(Table2[[#This Row],[Nodes]:[Nodes]]=4,Table2[[#This Row],[Gap]:[Gap]],"")</f>
        <v/>
      </c>
      <c r="B473" s="20" t="str" cm="1">
        <f t="array" ref="B473">IF(Table2[[#This Row],[Nodes]:[Nodes]]=5,Table2[[#This Row],[Gap]:[Gap]],"")</f>
        <v/>
      </c>
      <c r="C473" s="20" cm="1">
        <f t="array" ref="C473">IF(Table2[[#This Row],[Nodes]:[Nodes]]=6,Table2[[#This Row],[Gap]:[Gap]],"")</f>
        <v>0</v>
      </c>
      <c r="D473" s="20" t="str" cm="1">
        <f t="array" ref="D473">IF(Table2[[#This Row],[Nodes]:[Nodes]]=7,Table2[[#This Row],[Gap]:[Gap]],"")</f>
        <v/>
      </c>
    </row>
    <row r="474" spans="1:4">
      <c r="A474" s="20" t="str" cm="1">
        <f t="array" ref="A474">IF(Table2[[#This Row],[Nodes]:[Nodes]]=4,Table2[[#This Row],[Gap]:[Gap]],"")</f>
        <v/>
      </c>
      <c r="B474" s="20" t="str" cm="1">
        <f t="array" ref="B474">IF(Table2[[#This Row],[Nodes]:[Nodes]]=5,Table2[[#This Row],[Gap]:[Gap]],"")</f>
        <v/>
      </c>
      <c r="C474" s="20" cm="1">
        <f t="array" ref="C474">IF(Table2[[#This Row],[Nodes]:[Nodes]]=6,Table2[[#This Row],[Gap]:[Gap]],"")</f>
        <v>50.198328578371203</v>
      </c>
      <c r="D474" s="20" t="str" cm="1">
        <f t="array" ref="D474">IF(Table2[[#This Row],[Nodes]:[Nodes]]=7,Table2[[#This Row],[Gap]:[Gap]],"")</f>
        <v/>
      </c>
    </row>
    <row r="475" spans="1:4">
      <c r="A475" s="20" t="str" cm="1">
        <f t="array" ref="A475">IF(Table2[[#This Row],[Nodes]:[Nodes]]=4,Table2[[#This Row],[Gap]:[Gap]],"")</f>
        <v/>
      </c>
      <c r="B475" s="20" t="str" cm="1">
        <f t="array" ref="B475">IF(Table2[[#This Row],[Nodes]:[Nodes]]=5,Table2[[#This Row],[Gap]:[Gap]],"")</f>
        <v/>
      </c>
      <c r="C475" s="20" cm="1">
        <f t="array" ref="C475">IF(Table2[[#This Row],[Nodes]:[Nodes]]=6,Table2[[#This Row],[Gap]:[Gap]],"")</f>
        <v>51.625953635112701</v>
      </c>
      <c r="D475" s="20" t="str" cm="1">
        <f t="array" ref="D475">IF(Table2[[#This Row],[Nodes]:[Nodes]]=7,Table2[[#This Row],[Gap]:[Gap]],"")</f>
        <v/>
      </c>
    </row>
    <row r="476" spans="1:4">
      <c r="A476" s="20" t="str" cm="1">
        <f t="array" ref="A476">IF(Table2[[#This Row],[Nodes]:[Nodes]]=4,Table2[[#This Row],[Gap]:[Gap]],"")</f>
        <v/>
      </c>
      <c r="B476" s="20" t="str" cm="1">
        <f t="array" ref="B476">IF(Table2[[#This Row],[Nodes]:[Nodes]]=5,Table2[[#This Row],[Gap]:[Gap]],"")</f>
        <v/>
      </c>
      <c r="C476" s="20" cm="1">
        <f t="array" ref="C476">IF(Table2[[#This Row],[Nodes]:[Nodes]]=6,Table2[[#This Row],[Gap]:[Gap]],"")</f>
        <v>48.141275282590001</v>
      </c>
      <c r="D476" s="20" t="str" cm="1">
        <f t="array" ref="D476">IF(Table2[[#This Row],[Nodes]:[Nodes]]=7,Table2[[#This Row],[Gap]:[Gap]],"")</f>
        <v/>
      </c>
    </row>
    <row r="477" spans="1:4">
      <c r="A477" s="20" t="str" cm="1">
        <f t="array" ref="A477">IF(Table2[[#This Row],[Nodes]:[Nodes]]=4,Table2[[#This Row],[Gap]:[Gap]],"")</f>
        <v/>
      </c>
      <c r="B477" s="20" t="str" cm="1">
        <f t="array" ref="B477">IF(Table2[[#This Row],[Nodes]:[Nodes]]=5,Table2[[#This Row],[Gap]:[Gap]],"")</f>
        <v/>
      </c>
      <c r="C477" s="20" cm="1">
        <f t="array" ref="C477">IF(Table2[[#This Row],[Nodes]:[Nodes]]=6,Table2[[#This Row],[Gap]:[Gap]],"")</f>
        <v>44.770206838003404</v>
      </c>
      <c r="D477" s="20" t="str" cm="1">
        <f t="array" ref="D477">IF(Table2[[#This Row],[Nodes]:[Nodes]]=7,Table2[[#This Row],[Gap]:[Gap]],"")</f>
        <v/>
      </c>
    </row>
    <row r="478" spans="1:4">
      <c r="A478" s="20" t="str" cm="1">
        <f t="array" ref="A478">IF(Table2[[#This Row],[Nodes]:[Nodes]]=4,Table2[[#This Row],[Gap]:[Gap]],"")</f>
        <v/>
      </c>
      <c r="B478" s="20" t="str" cm="1">
        <f t="array" ref="B478">IF(Table2[[#This Row],[Nodes]:[Nodes]]=5,Table2[[#This Row],[Gap]:[Gap]],"")</f>
        <v/>
      </c>
      <c r="C478" s="20" cm="1">
        <f t="array" ref="C478">IF(Table2[[#This Row],[Nodes]:[Nodes]]=6,Table2[[#This Row],[Gap]:[Gap]],"")</f>
        <v>0</v>
      </c>
      <c r="D478" s="20" t="str" cm="1">
        <f t="array" ref="D478">IF(Table2[[#This Row],[Nodes]:[Nodes]]=7,Table2[[#This Row],[Gap]:[Gap]],"")</f>
        <v/>
      </c>
    </row>
    <row r="479" spans="1:4">
      <c r="A479" s="20" t="str" cm="1">
        <f t="array" ref="A479">IF(Table2[[#This Row],[Nodes]:[Nodes]]=4,Table2[[#This Row],[Gap]:[Gap]],"")</f>
        <v/>
      </c>
      <c r="B479" s="20" t="str" cm="1">
        <f t="array" ref="B479">IF(Table2[[#This Row],[Nodes]:[Nodes]]=5,Table2[[#This Row],[Gap]:[Gap]],"")</f>
        <v/>
      </c>
      <c r="C479" s="20" cm="1">
        <f t="array" ref="C479">IF(Table2[[#This Row],[Nodes]:[Nodes]]=6,Table2[[#This Row],[Gap]:[Gap]],"")</f>
        <v>2.1740081880363901E-6</v>
      </c>
      <c r="D479" s="20" t="str" cm="1">
        <f t="array" ref="D479">IF(Table2[[#This Row],[Nodes]:[Nodes]]=7,Table2[[#This Row],[Gap]:[Gap]],"")</f>
        <v/>
      </c>
    </row>
    <row r="480" spans="1:4">
      <c r="A480" s="20" t="str" cm="1">
        <f t="array" ref="A480">IF(Table2[[#This Row],[Nodes]:[Nodes]]=4,Table2[[#This Row],[Gap]:[Gap]],"")</f>
        <v/>
      </c>
      <c r="B480" s="20" t="str" cm="1">
        <f t="array" ref="B480">IF(Table2[[#This Row],[Nodes]:[Nodes]]=5,Table2[[#This Row],[Gap]:[Gap]],"")</f>
        <v/>
      </c>
      <c r="C480" s="20" cm="1">
        <f t="array" ref="C480">IF(Table2[[#This Row],[Nodes]:[Nodes]]=6,Table2[[#This Row],[Gap]:[Gap]],"")</f>
        <v>46.399052627158198</v>
      </c>
      <c r="D480" s="20" t="str" cm="1">
        <f t="array" ref="D480">IF(Table2[[#This Row],[Nodes]:[Nodes]]=7,Table2[[#This Row],[Gap]:[Gap]],"")</f>
        <v/>
      </c>
    </row>
    <row r="481" spans="1:4">
      <c r="A481" s="20" t="str" cm="1">
        <f t="array" ref="A481">IF(Table2[[#This Row],[Nodes]:[Nodes]]=4,Table2[[#This Row],[Gap]:[Gap]],"")</f>
        <v/>
      </c>
      <c r="B481" s="20" t="str" cm="1">
        <f t="array" ref="B481">IF(Table2[[#This Row],[Nodes]:[Nodes]]=5,Table2[[#This Row],[Gap]:[Gap]],"")</f>
        <v/>
      </c>
      <c r="C481" s="20" cm="1">
        <f t="array" ref="C481">IF(Table2[[#This Row],[Nodes]:[Nodes]]=6,Table2[[#This Row],[Gap]:[Gap]],"")</f>
        <v>48.2161783821577</v>
      </c>
      <c r="D481" s="20" t="str" cm="1">
        <f t="array" ref="D481">IF(Table2[[#This Row],[Nodes]:[Nodes]]=7,Table2[[#This Row],[Gap]:[Gap]],"")</f>
        <v/>
      </c>
    </row>
    <row r="482" spans="1:4">
      <c r="A482" s="20" t="str" cm="1">
        <f t="array" ref="A482">IF(Table2[[#This Row],[Nodes]:[Nodes]]=4,Table2[[#This Row],[Gap]:[Gap]],"")</f>
        <v/>
      </c>
      <c r="B482" s="20" t="str" cm="1">
        <f t="array" ref="B482">IF(Table2[[#This Row],[Nodes]:[Nodes]]=5,Table2[[#This Row],[Gap]:[Gap]],"")</f>
        <v/>
      </c>
      <c r="C482" s="20" cm="1">
        <f t="array" ref="C482">IF(Table2[[#This Row],[Nodes]:[Nodes]]=6,Table2[[#This Row],[Gap]:[Gap]],"")</f>
        <v>83.6809459740211</v>
      </c>
      <c r="D482" s="20" t="str" cm="1">
        <f t="array" ref="D482">IF(Table2[[#This Row],[Nodes]:[Nodes]]=7,Table2[[#This Row],[Gap]:[Gap]],"")</f>
        <v/>
      </c>
    </row>
    <row r="483" spans="1:4">
      <c r="A483" s="20" t="str" cm="1">
        <f t="array" ref="A483">IF(Table2[[#This Row],[Nodes]:[Nodes]]=4,Table2[[#This Row],[Gap]:[Gap]],"")</f>
        <v/>
      </c>
      <c r="B483" s="20" t="str" cm="1">
        <f t="array" ref="B483">IF(Table2[[#This Row],[Nodes]:[Nodes]]=5,Table2[[#This Row],[Gap]:[Gap]],"")</f>
        <v/>
      </c>
      <c r="C483" s="20" cm="1">
        <f t="array" ref="C483">IF(Table2[[#This Row],[Nodes]:[Nodes]]=6,Table2[[#This Row],[Gap]:[Gap]],"")</f>
        <v>46.421195193496601</v>
      </c>
      <c r="D483" s="20" t="str" cm="1">
        <f t="array" ref="D483">IF(Table2[[#This Row],[Nodes]:[Nodes]]=7,Table2[[#This Row],[Gap]:[Gap]],"")</f>
        <v/>
      </c>
    </row>
    <row r="484" spans="1:4">
      <c r="A484" s="20" t="str" cm="1">
        <f t="array" ref="A484">IF(Table2[[#This Row],[Nodes]:[Nodes]]=4,Table2[[#This Row],[Gap]:[Gap]],"")</f>
        <v/>
      </c>
      <c r="B484" s="20" t="str" cm="1">
        <f t="array" ref="B484">IF(Table2[[#This Row],[Nodes]:[Nodes]]=5,Table2[[#This Row],[Gap]:[Gap]],"")</f>
        <v/>
      </c>
      <c r="C484" s="20" cm="1">
        <f t="array" ref="C484">IF(Table2[[#This Row],[Nodes]:[Nodes]]=6,Table2[[#This Row],[Gap]:[Gap]],"")</f>
        <v>65.865135799404698</v>
      </c>
      <c r="D484" s="20" t="str" cm="1">
        <f t="array" ref="D484">IF(Table2[[#This Row],[Nodes]:[Nodes]]=7,Table2[[#This Row],[Gap]:[Gap]],"")</f>
        <v/>
      </c>
    </row>
    <row r="485" spans="1:4">
      <c r="A485" s="20" t="str" cm="1">
        <f t="array" ref="A485">IF(Table2[[#This Row],[Nodes]:[Nodes]]=4,Table2[[#This Row],[Gap]:[Gap]],"")</f>
        <v/>
      </c>
      <c r="B485" s="20" t="str" cm="1">
        <f t="array" ref="B485">IF(Table2[[#This Row],[Nodes]:[Nodes]]=5,Table2[[#This Row],[Gap]:[Gap]],"")</f>
        <v/>
      </c>
      <c r="C485" s="20" cm="1">
        <f t="array" ref="C485">IF(Table2[[#This Row],[Nodes]:[Nodes]]=6,Table2[[#This Row],[Gap]:[Gap]],"")</f>
        <v>74.918534442770607</v>
      </c>
      <c r="D485" s="20" t="str" cm="1">
        <f t="array" ref="D485">IF(Table2[[#This Row],[Nodes]:[Nodes]]=7,Table2[[#This Row],[Gap]:[Gap]],"")</f>
        <v/>
      </c>
    </row>
    <row r="486" spans="1:4">
      <c r="A486" s="20" t="str" cm="1">
        <f t="array" ref="A486">IF(Table2[[#This Row],[Nodes]:[Nodes]]=4,Table2[[#This Row],[Gap]:[Gap]],"")</f>
        <v/>
      </c>
      <c r="B486" s="20" t="str" cm="1">
        <f t="array" ref="B486">IF(Table2[[#This Row],[Nodes]:[Nodes]]=5,Table2[[#This Row],[Gap]:[Gap]],"")</f>
        <v/>
      </c>
      <c r="C486" s="20" cm="1">
        <f t="array" ref="C486">IF(Table2[[#This Row],[Nodes]:[Nodes]]=6,Table2[[#This Row],[Gap]:[Gap]],"")</f>
        <v>81.118330176342596</v>
      </c>
      <c r="D486" s="20" t="str" cm="1">
        <f t="array" ref="D486">IF(Table2[[#This Row],[Nodes]:[Nodes]]=7,Table2[[#This Row],[Gap]:[Gap]],"")</f>
        <v/>
      </c>
    </row>
    <row r="487" spans="1:4">
      <c r="A487" s="20" t="str" cm="1">
        <f t="array" ref="A487">IF(Table2[[#This Row],[Nodes]:[Nodes]]=4,Table2[[#This Row],[Gap]:[Gap]],"")</f>
        <v/>
      </c>
      <c r="B487" s="20" t="str" cm="1">
        <f t="array" ref="B487">IF(Table2[[#This Row],[Nodes]:[Nodes]]=5,Table2[[#This Row],[Gap]:[Gap]],"")</f>
        <v/>
      </c>
      <c r="C487" s="20" cm="1">
        <f t="array" ref="C487">IF(Table2[[#This Row],[Nodes]:[Nodes]]=6,Table2[[#This Row],[Gap]:[Gap]],"")</f>
        <v>70.794319671781693</v>
      </c>
      <c r="D487" s="20" t="str" cm="1">
        <f t="array" ref="D487">IF(Table2[[#This Row],[Nodes]:[Nodes]]=7,Table2[[#This Row],[Gap]:[Gap]],"")</f>
        <v/>
      </c>
    </row>
    <row r="488" spans="1:4">
      <c r="A488" s="20" t="str" cm="1">
        <f t="array" ref="A488">IF(Table2[[#This Row],[Nodes]:[Nodes]]=4,Table2[[#This Row],[Gap]:[Gap]],"")</f>
        <v/>
      </c>
      <c r="B488" s="20" t="str" cm="1">
        <f t="array" ref="B488">IF(Table2[[#This Row],[Nodes]:[Nodes]]=5,Table2[[#This Row],[Gap]:[Gap]],"")</f>
        <v/>
      </c>
      <c r="C488" s="20" cm="1">
        <f t="array" ref="C488">IF(Table2[[#This Row],[Nodes]:[Nodes]]=6,Table2[[#This Row],[Gap]:[Gap]],"")</f>
        <v>43.495342268496699</v>
      </c>
      <c r="D488" s="20" t="str" cm="1">
        <f t="array" ref="D488">IF(Table2[[#This Row],[Nodes]:[Nodes]]=7,Table2[[#This Row],[Gap]:[Gap]],"")</f>
        <v/>
      </c>
    </row>
    <row r="489" spans="1:4">
      <c r="A489" s="20" t="str" cm="1">
        <f t="array" ref="A489">IF(Table2[[#This Row],[Nodes]:[Nodes]]=4,Table2[[#This Row],[Gap]:[Gap]],"")</f>
        <v/>
      </c>
      <c r="B489" s="20" t="str" cm="1">
        <f t="array" ref="B489">IF(Table2[[#This Row],[Nodes]:[Nodes]]=5,Table2[[#This Row],[Gap]:[Gap]],"")</f>
        <v/>
      </c>
      <c r="C489" s="20" cm="1">
        <f t="array" ref="C489">IF(Table2[[#This Row],[Nodes]:[Nodes]]=6,Table2[[#This Row],[Gap]:[Gap]],"")</f>
        <v>32.804260943770601</v>
      </c>
      <c r="D489" s="20" t="str" cm="1">
        <f t="array" ref="D489">IF(Table2[[#This Row],[Nodes]:[Nodes]]=7,Table2[[#This Row],[Gap]:[Gap]],"")</f>
        <v/>
      </c>
    </row>
    <row r="490" spans="1:4">
      <c r="A490" s="20" t="str" cm="1">
        <f t="array" ref="A490">IF(Table2[[#This Row],[Nodes]:[Nodes]]=4,Table2[[#This Row],[Gap]:[Gap]],"")</f>
        <v/>
      </c>
      <c r="B490" s="20" t="str" cm="1">
        <f t="array" ref="B490">IF(Table2[[#This Row],[Nodes]:[Nodes]]=5,Table2[[#This Row],[Gap]:[Gap]],"")</f>
        <v/>
      </c>
      <c r="C490" s="20" cm="1">
        <f t="array" ref="C490">IF(Table2[[#This Row],[Nodes]:[Nodes]]=6,Table2[[#This Row],[Gap]:[Gap]],"")</f>
        <v>70.921192230235604</v>
      </c>
      <c r="D490" s="20" t="str" cm="1">
        <f t="array" ref="D490">IF(Table2[[#This Row],[Nodes]:[Nodes]]=7,Table2[[#This Row],[Gap]:[Gap]],"")</f>
        <v/>
      </c>
    </row>
    <row r="491" spans="1:4">
      <c r="A491" s="20" t="str" cm="1">
        <f t="array" ref="A491">IF(Table2[[#This Row],[Nodes]:[Nodes]]=4,Table2[[#This Row],[Gap]:[Gap]],"")</f>
        <v/>
      </c>
      <c r="B491" s="20" t="str" cm="1">
        <f t="array" ref="B491">IF(Table2[[#This Row],[Nodes]:[Nodes]]=5,Table2[[#This Row],[Gap]:[Gap]],"")</f>
        <v/>
      </c>
      <c r="C491" s="20" cm="1">
        <f t="array" ref="C491">IF(Table2[[#This Row],[Nodes]:[Nodes]]=6,Table2[[#This Row],[Gap]:[Gap]],"")</f>
        <v>64.596541827517797</v>
      </c>
      <c r="D491" s="20" t="str" cm="1">
        <f t="array" ref="D491">IF(Table2[[#This Row],[Nodes]:[Nodes]]=7,Table2[[#This Row],[Gap]:[Gap]],"")</f>
        <v/>
      </c>
    </row>
    <row r="492" spans="1:4">
      <c r="A492" s="20" t="str" cm="1">
        <f t="array" ref="A492">IF(Table2[[#This Row],[Nodes]:[Nodes]]=4,Table2[[#This Row],[Gap]:[Gap]],"")</f>
        <v/>
      </c>
      <c r="B492" s="20" t="str" cm="1">
        <f t="array" ref="B492">IF(Table2[[#This Row],[Nodes]:[Nodes]]=5,Table2[[#This Row],[Gap]:[Gap]],"")</f>
        <v/>
      </c>
      <c r="C492" s="20" cm="1">
        <f t="array" ref="C492">IF(Table2[[#This Row],[Nodes]:[Nodes]]=6,Table2[[#This Row],[Gap]:[Gap]],"")</f>
        <v>58.263546375930602</v>
      </c>
      <c r="D492" s="20" t="str" cm="1">
        <f t="array" ref="D492">IF(Table2[[#This Row],[Nodes]:[Nodes]]=7,Table2[[#This Row],[Gap]:[Gap]],"")</f>
        <v/>
      </c>
    </row>
    <row r="493" spans="1:4">
      <c r="A493" s="20" t="str" cm="1">
        <f t="array" ref="A493">IF(Table2[[#This Row],[Nodes]:[Nodes]]=4,Table2[[#This Row],[Gap]:[Gap]],"")</f>
        <v/>
      </c>
      <c r="B493" s="20" t="str" cm="1">
        <f t="array" ref="B493">IF(Table2[[#This Row],[Nodes]:[Nodes]]=5,Table2[[#This Row],[Gap]:[Gap]],"")</f>
        <v/>
      </c>
      <c r="C493" s="20" cm="1">
        <f t="array" ref="C493">IF(Table2[[#This Row],[Nodes]:[Nodes]]=6,Table2[[#This Row],[Gap]:[Gap]],"")</f>
        <v>48.583601093853098</v>
      </c>
      <c r="D493" s="20" t="str" cm="1">
        <f t="array" ref="D493">IF(Table2[[#This Row],[Nodes]:[Nodes]]=7,Table2[[#This Row],[Gap]:[Gap]],"")</f>
        <v/>
      </c>
    </row>
    <row r="494" spans="1:4">
      <c r="A494" s="20" t="str" cm="1">
        <f t="array" ref="A494">IF(Table2[[#This Row],[Nodes]:[Nodes]]=4,Table2[[#This Row],[Gap]:[Gap]],"")</f>
        <v/>
      </c>
      <c r="B494" s="20" t="str" cm="1">
        <f t="array" ref="B494">IF(Table2[[#This Row],[Nodes]:[Nodes]]=5,Table2[[#This Row],[Gap]:[Gap]],"")</f>
        <v/>
      </c>
      <c r="C494" s="20" cm="1">
        <f t="array" ref="C494">IF(Table2[[#This Row],[Nodes]:[Nodes]]=6,Table2[[#This Row],[Gap]:[Gap]],"")</f>
        <v>65.984187544772894</v>
      </c>
      <c r="D494" s="20" t="str" cm="1">
        <f t="array" ref="D494">IF(Table2[[#This Row],[Nodes]:[Nodes]]=7,Table2[[#This Row],[Gap]:[Gap]],"")</f>
        <v/>
      </c>
    </row>
    <row r="495" spans="1:4">
      <c r="A495" s="20" t="str" cm="1">
        <f t="array" ref="A495">IF(Table2[[#This Row],[Nodes]:[Nodes]]=4,Table2[[#This Row],[Gap]:[Gap]],"")</f>
        <v/>
      </c>
      <c r="B495" s="20" t="str" cm="1">
        <f t="array" ref="B495">IF(Table2[[#This Row],[Nodes]:[Nodes]]=5,Table2[[#This Row],[Gap]:[Gap]],"")</f>
        <v/>
      </c>
      <c r="C495" s="20" cm="1">
        <f t="array" ref="C495">IF(Table2[[#This Row],[Nodes]:[Nodes]]=6,Table2[[#This Row],[Gap]:[Gap]],"")</f>
        <v>59.708764634255203</v>
      </c>
      <c r="D495" s="20" t="str" cm="1">
        <f t="array" ref="D495">IF(Table2[[#This Row],[Nodes]:[Nodes]]=7,Table2[[#This Row],[Gap]:[Gap]],"")</f>
        <v/>
      </c>
    </row>
    <row r="496" spans="1:4">
      <c r="A496" s="20" t="str" cm="1">
        <f t="array" ref="A496">IF(Table2[[#This Row],[Nodes]:[Nodes]]=4,Table2[[#This Row],[Gap]:[Gap]],"")</f>
        <v/>
      </c>
      <c r="B496" s="20" t="str" cm="1">
        <f t="array" ref="B496">IF(Table2[[#This Row],[Nodes]:[Nodes]]=5,Table2[[#This Row],[Gap]:[Gap]],"")</f>
        <v/>
      </c>
      <c r="C496" s="20" cm="1">
        <f t="array" ref="C496">IF(Table2[[#This Row],[Nodes]:[Nodes]]=6,Table2[[#This Row],[Gap]:[Gap]],"")</f>
        <v>46.866748853276</v>
      </c>
      <c r="D496" s="20" t="str" cm="1">
        <f t="array" ref="D496">IF(Table2[[#This Row],[Nodes]:[Nodes]]=7,Table2[[#This Row],[Gap]:[Gap]],"")</f>
        <v/>
      </c>
    </row>
    <row r="497" spans="1:4">
      <c r="A497" s="20" t="str" cm="1">
        <f t="array" ref="A497">IF(Table2[[#This Row],[Nodes]:[Nodes]]=4,Table2[[#This Row],[Gap]:[Gap]],"")</f>
        <v/>
      </c>
      <c r="B497" s="20" t="str" cm="1">
        <f t="array" ref="B497">IF(Table2[[#This Row],[Nodes]:[Nodes]]=5,Table2[[#This Row],[Gap]:[Gap]],"")</f>
        <v/>
      </c>
      <c r="C497" s="20" cm="1">
        <f t="array" ref="C497">IF(Table2[[#This Row],[Nodes]:[Nodes]]=6,Table2[[#This Row],[Gap]:[Gap]],"")</f>
        <v>64.453020102090207</v>
      </c>
      <c r="D497" s="20" t="str" cm="1">
        <f t="array" ref="D497">IF(Table2[[#This Row],[Nodes]:[Nodes]]=7,Table2[[#This Row],[Gap]:[Gap]],"")</f>
        <v/>
      </c>
    </row>
    <row r="498" spans="1:4">
      <c r="A498" s="20" t="str" cm="1">
        <f t="array" ref="A498">IF(Table2[[#This Row],[Nodes]:[Nodes]]=4,Table2[[#This Row],[Gap]:[Gap]],"")</f>
        <v/>
      </c>
      <c r="B498" s="20" t="str" cm="1">
        <f t="array" ref="B498">IF(Table2[[#This Row],[Nodes]:[Nodes]]=5,Table2[[#This Row],[Gap]:[Gap]],"")</f>
        <v/>
      </c>
      <c r="C498" s="20" cm="1">
        <f t="array" ref="C498">IF(Table2[[#This Row],[Nodes]:[Nodes]]=6,Table2[[#This Row],[Gap]:[Gap]],"")</f>
        <v>1.0947456039397401E-6</v>
      </c>
      <c r="D498" s="20" t="str" cm="1">
        <f t="array" ref="D498">IF(Table2[[#This Row],[Nodes]:[Nodes]]=7,Table2[[#This Row],[Gap]:[Gap]],"")</f>
        <v/>
      </c>
    </row>
    <row r="499" spans="1:4">
      <c r="A499" s="20" t="str" cm="1">
        <f t="array" ref="A499">IF(Table2[[#This Row],[Nodes]:[Nodes]]=4,Table2[[#This Row],[Gap]:[Gap]],"")</f>
        <v/>
      </c>
      <c r="B499" s="20" t="str" cm="1">
        <f t="array" ref="B499">IF(Table2[[#This Row],[Nodes]:[Nodes]]=5,Table2[[#This Row],[Gap]:[Gap]],"")</f>
        <v/>
      </c>
      <c r="C499" s="20" cm="1">
        <f t="array" ref="C499">IF(Table2[[#This Row],[Nodes]:[Nodes]]=6,Table2[[#This Row],[Gap]:[Gap]],"")</f>
        <v>56.331993740183897</v>
      </c>
      <c r="D499" s="20" t="str" cm="1">
        <f t="array" ref="D499">IF(Table2[[#This Row],[Nodes]:[Nodes]]=7,Table2[[#This Row],[Gap]:[Gap]],"")</f>
        <v/>
      </c>
    </row>
    <row r="500" spans="1:4">
      <c r="A500" s="20" t="str" cm="1">
        <f t="array" ref="A500">IF(Table2[[#This Row],[Nodes]:[Nodes]]=4,Table2[[#This Row],[Gap]:[Gap]],"")</f>
        <v/>
      </c>
      <c r="B500" s="20" t="str" cm="1">
        <f t="array" ref="B500">IF(Table2[[#This Row],[Nodes]:[Nodes]]=5,Table2[[#This Row],[Gap]:[Gap]],"")</f>
        <v/>
      </c>
      <c r="C500" s="20" cm="1">
        <f t="array" ref="C500">IF(Table2[[#This Row],[Nodes]:[Nodes]]=6,Table2[[#This Row],[Gap]:[Gap]],"")</f>
        <v>62.3853292087461</v>
      </c>
      <c r="D500" s="20" t="str" cm="1">
        <f t="array" ref="D500">IF(Table2[[#This Row],[Nodes]:[Nodes]]=7,Table2[[#This Row],[Gap]:[Gap]],"")</f>
        <v/>
      </c>
    </row>
    <row r="501" spans="1:4">
      <c r="A501" s="20" t="str" cm="1">
        <f t="array" ref="A501">IF(Table2[[#This Row],[Nodes]:[Nodes]]=4,Table2[[#This Row],[Gap]:[Gap]],"")</f>
        <v/>
      </c>
      <c r="B501" s="20" t="str" cm="1">
        <f t="array" ref="B501">IF(Table2[[#This Row],[Nodes]:[Nodes]]=5,Table2[[#This Row],[Gap]:[Gap]],"")</f>
        <v/>
      </c>
      <c r="C501" s="20" cm="1">
        <f t="array" ref="C501">IF(Table2[[#This Row],[Nodes]:[Nodes]]=6,Table2[[#This Row],[Gap]:[Gap]],"")</f>
        <v>59.160892530547599</v>
      </c>
      <c r="D501" s="20" t="str" cm="1">
        <f t="array" ref="D501">IF(Table2[[#This Row],[Nodes]:[Nodes]]=7,Table2[[#This Row],[Gap]:[Gap]],"")</f>
        <v/>
      </c>
    </row>
    <row r="502" spans="1:4">
      <c r="A502" s="20" t="str" cm="1">
        <f t="array" ref="A502">IF(Table2[[#This Row],[Nodes]:[Nodes]]=4,Table2[[#This Row],[Gap]:[Gap]],"")</f>
        <v/>
      </c>
      <c r="B502" s="20" t="str" cm="1">
        <f t="array" ref="B502">IF(Table2[[#This Row],[Nodes]:[Nodes]]=5,Table2[[#This Row],[Gap]:[Gap]],"")</f>
        <v/>
      </c>
      <c r="C502" s="20" cm="1">
        <f t="array" ref="C502">IF(Table2[[#This Row],[Nodes]:[Nodes]]=6,Table2[[#This Row],[Gap]:[Gap]],"")</f>
        <v>81.159193725083398</v>
      </c>
      <c r="D502" s="20" t="str" cm="1">
        <f t="array" ref="D502">IF(Table2[[#This Row],[Nodes]:[Nodes]]=7,Table2[[#This Row],[Gap]:[Gap]],"")</f>
        <v/>
      </c>
    </row>
    <row r="503" spans="1:4">
      <c r="A503" s="20" t="str" cm="1">
        <f t="array" ref="A503">IF(Table2[[#This Row],[Nodes]:[Nodes]]=4,Table2[[#This Row],[Gap]:[Gap]],"")</f>
        <v/>
      </c>
      <c r="B503" s="20" t="str" cm="1">
        <f t="array" ref="B503">IF(Table2[[#This Row],[Nodes]:[Nodes]]=5,Table2[[#This Row],[Gap]:[Gap]],"")</f>
        <v/>
      </c>
      <c r="C503" s="20" cm="1">
        <f t="array" ref="C503">IF(Table2[[#This Row],[Nodes]:[Nodes]]=6,Table2[[#This Row],[Gap]:[Gap]],"")</f>
        <v>69.165554983415305</v>
      </c>
      <c r="D503" s="20" t="str" cm="1">
        <f t="array" ref="D503">IF(Table2[[#This Row],[Nodes]:[Nodes]]=7,Table2[[#This Row],[Gap]:[Gap]],"")</f>
        <v/>
      </c>
    </row>
    <row r="504" spans="1:4">
      <c r="A504" s="20" t="str" cm="1">
        <f t="array" ref="A504">IF(Table2[[#This Row],[Nodes]:[Nodes]]=4,Table2[[#This Row],[Gap]:[Gap]],"")</f>
        <v/>
      </c>
      <c r="B504" s="20" t="str" cm="1">
        <f t="array" ref="B504">IF(Table2[[#This Row],[Nodes]:[Nodes]]=5,Table2[[#This Row],[Gap]:[Gap]],"")</f>
        <v/>
      </c>
      <c r="C504" s="20" cm="1">
        <f t="array" ref="C504">IF(Table2[[#This Row],[Nodes]:[Nodes]]=6,Table2[[#This Row],[Gap]:[Gap]],"")</f>
        <v>53.2454826182814</v>
      </c>
      <c r="D504" s="20" t="str" cm="1">
        <f t="array" ref="D504">IF(Table2[[#This Row],[Nodes]:[Nodes]]=7,Table2[[#This Row],[Gap]:[Gap]],"")</f>
        <v/>
      </c>
    </row>
    <row r="505" spans="1:4">
      <c r="A505" s="20" t="str" cm="1">
        <f t="array" ref="A505">IF(Table2[[#This Row],[Nodes]:[Nodes]]=4,Table2[[#This Row],[Gap]:[Gap]],"")</f>
        <v/>
      </c>
      <c r="B505" s="20" t="str" cm="1">
        <f t="array" ref="B505">IF(Table2[[#This Row],[Nodes]:[Nodes]]=5,Table2[[#This Row],[Gap]:[Gap]],"")</f>
        <v/>
      </c>
      <c r="C505" s="20" cm="1">
        <f t="array" ref="C505">IF(Table2[[#This Row],[Nodes]:[Nodes]]=6,Table2[[#This Row],[Gap]:[Gap]],"")</f>
        <v>83.162424185675505</v>
      </c>
      <c r="D505" s="20" t="str" cm="1">
        <f t="array" ref="D505">IF(Table2[[#This Row],[Nodes]:[Nodes]]=7,Table2[[#This Row],[Gap]:[Gap]],"")</f>
        <v/>
      </c>
    </row>
    <row r="506" spans="1:4">
      <c r="A506" s="20" t="str" cm="1">
        <f t="array" ref="A506">IF(Table2[[#This Row],[Nodes]:[Nodes]]=4,Table2[[#This Row],[Gap]:[Gap]],"")</f>
        <v/>
      </c>
      <c r="B506" s="20" t="str" cm="1">
        <f t="array" ref="B506">IF(Table2[[#This Row],[Nodes]:[Nodes]]=5,Table2[[#This Row],[Gap]:[Gap]],"")</f>
        <v/>
      </c>
      <c r="C506" s="20" cm="1">
        <f t="array" ref="C506">IF(Table2[[#This Row],[Nodes]:[Nodes]]=6,Table2[[#This Row],[Gap]:[Gap]],"")</f>
        <v>59.415675496882301</v>
      </c>
      <c r="D506" s="20" t="str" cm="1">
        <f t="array" ref="D506">IF(Table2[[#This Row],[Nodes]:[Nodes]]=7,Table2[[#This Row],[Gap]:[Gap]],"")</f>
        <v/>
      </c>
    </row>
    <row r="507" spans="1:4">
      <c r="A507" s="20" t="str" cm="1">
        <f t="array" ref="A507">IF(Table2[[#This Row],[Nodes]:[Nodes]]=4,Table2[[#This Row],[Gap]:[Gap]],"")</f>
        <v/>
      </c>
      <c r="B507" s="20" t="str" cm="1">
        <f t="array" ref="B507">IF(Table2[[#This Row],[Nodes]:[Nodes]]=5,Table2[[#This Row],[Gap]:[Gap]],"")</f>
        <v/>
      </c>
      <c r="C507" s="20" cm="1">
        <f t="array" ref="C507">IF(Table2[[#This Row],[Nodes]:[Nodes]]=6,Table2[[#This Row],[Gap]:[Gap]],"")</f>
        <v>70.303086986817107</v>
      </c>
      <c r="D507" s="20" t="str" cm="1">
        <f t="array" ref="D507">IF(Table2[[#This Row],[Nodes]:[Nodes]]=7,Table2[[#This Row],[Gap]:[Gap]],"")</f>
        <v/>
      </c>
    </row>
    <row r="508" spans="1:4">
      <c r="A508" s="20" t="str" cm="1">
        <f t="array" ref="A508">IF(Table2[[#This Row],[Nodes]:[Nodes]]=4,Table2[[#This Row],[Gap]:[Gap]],"")</f>
        <v/>
      </c>
      <c r="B508" s="20" t="str" cm="1">
        <f t="array" ref="B508">IF(Table2[[#This Row],[Nodes]:[Nodes]]=5,Table2[[#This Row],[Gap]:[Gap]],"")</f>
        <v/>
      </c>
      <c r="C508" s="20" cm="1">
        <f t="array" ref="C508">IF(Table2[[#This Row],[Nodes]:[Nodes]]=6,Table2[[#This Row],[Gap]:[Gap]],"")</f>
        <v>44.798505817084397</v>
      </c>
      <c r="D508" s="20" t="str" cm="1">
        <f t="array" ref="D508">IF(Table2[[#This Row],[Nodes]:[Nodes]]=7,Table2[[#This Row],[Gap]:[Gap]],"")</f>
        <v/>
      </c>
    </row>
    <row r="509" spans="1:4">
      <c r="A509" s="20" t="str" cm="1">
        <f t="array" ref="A509">IF(Table2[[#This Row],[Nodes]:[Nodes]]=4,Table2[[#This Row],[Gap]:[Gap]],"")</f>
        <v/>
      </c>
      <c r="B509" s="20" t="str" cm="1">
        <f t="array" ref="B509">IF(Table2[[#This Row],[Nodes]:[Nodes]]=5,Table2[[#This Row],[Gap]:[Gap]],"")</f>
        <v/>
      </c>
      <c r="C509" s="20" cm="1">
        <f t="array" ref="C509">IF(Table2[[#This Row],[Nodes]:[Nodes]]=6,Table2[[#This Row],[Gap]:[Gap]],"")</f>
        <v>38.571637581005199</v>
      </c>
      <c r="D509" s="20" t="str" cm="1">
        <f t="array" ref="D509">IF(Table2[[#This Row],[Nodes]:[Nodes]]=7,Table2[[#This Row],[Gap]:[Gap]],"")</f>
        <v/>
      </c>
    </row>
    <row r="510" spans="1:4">
      <c r="A510" s="20" t="str" cm="1">
        <f t="array" ref="A510">IF(Table2[[#This Row],[Nodes]:[Nodes]]=4,Table2[[#This Row],[Gap]:[Gap]],"")</f>
        <v/>
      </c>
      <c r="B510" s="20" t="str" cm="1">
        <f t="array" ref="B510">IF(Table2[[#This Row],[Nodes]:[Nodes]]=5,Table2[[#This Row],[Gap]:[Gap]],"")</f>
        <v/>
      </c>
      <c r="C510" s="20" cm="1">
        <f t="array" ref="C510">IF(Table2[[#This Row],[Nodes]:[Nodes]]=6,Table2[[#This Row],[Gap]:[Gap]],"")</f>
        <v>76.532365710782997</v>
      </c>
      <c r="D510" s="20" t="str" cm="1">
        <f t="array" ref="D510">IF(Table2[[#This Row],[Nodes]:[Nodes]]=7,Table2[[#This Row],[Gap]:[Gap]],"")</f>
        <v/>
      </c>
    </row>
    <row r="511" spans="1:4">
      <c r="A511" s="20" t="str" cm="1">
        <f t="array" ref="A511">IF(Table2[[#This Row],[Nodes]:[Nodes]]=4,Table2[[#This Row],[Gap]:[Gap]],"")</f>
        <v/>
      </c>
      <c r="B511" s="20" t="str" cm="1">
        <f t="array" ref="B511">IF(Table2[[#This Row],[Nodes]:[Nodes]]=5,Table2[[#This Row],[Gap]:[Gap]],"")</f>
        <v/>
      </c>
      <c r="C511" s="20" cm="1">
        <f t="array" ref="C511">IF(Table2[[#This Row],[Nodes]:[Nodes]]=6,Table2[[#This Row],[Gap]:[Gap]],"")</f>
        <v>70.088544905281594</v>
      </c>
      <c r="D511" s="20" t="str" cm="1">
        <f t="array" ref="D511">IF(Table2[[#This Row],[Nodes]:[Nodes]]=7,Table2[[#This Row],[Gap]:[Gap]],"")</f>
        <v/>
      </c>
    </row>
    <row r="512" spans="1:4">
      <c r="A512" s="20" t="str" cm="1">
        <f t="array" ref="A512">IF(Table2[[#This Row],[Nodes]:[Nodes]]=4,Table2[[#This Row],[Gap]:[Gap]],"")</f>
        <v/>
      </c>
      <c r="B512" s="20" t="str" cm="1">
        <f t="array" ref="B512">IF(Table2[[#This Row],[Nodes]:[Nodes]]=5,Table2[[#This Row],[Gap]:[Gap]],"")</f>
        <v/>
      </c>
      <c r="C512" s="20" cm="1">
        <f t="array" ref="C512">IF(Table2[[#This Row],[Nodes]:[Nodes]]=6,Table2[[#This Row],[Gap]:[Gap]],"")</f>
        <v>53.219012676991603</v>
      </c>
      <c r="D512" s="20" t="str" cm="1">
        <f t="array" ref="D512">IF(Table2[[#This Row],[Nodes]:[Nodes]]=7,Table2[[#This Row],[Gap]:[Gap]],"")</f>
        <v/>
      </c>
    </row>
    <row r="513" spans="1:4">
      <c r="A513" s="20" t="str" cm="1">
        <f t="array" ref="A513">IF(Table2[[#This Row],[Nodes]:[Nodes]]=4,Table2[[#This Row],[Gap]:[Gap]],"")</f>
        <v/>
      </c>
      <c r="B513" s="20" t="str" cm="1">
        <f t="array" ref="B513">IF(Table2[[#This Row],[Nodes]:[Nodes]]=5,Table2[[#This Row],[Gap]:[Gap]],"")</f>
        <v/>
      </c>
      <c r="C513" s="20" cm="1">
        <f t="array" ref="C513">IF(Table2[[#This Row],[Nodes]:[Nodes]]=6,Table2[[#This Row],[Gap]:[Gap]],"")</f>
        <v>48.504878367276099</v>
      </c>
      <c r="D513" s="20" t="str" cm="1">
        <f t="array" ref="D513">IF(Table2[[#This Row],[Nodes]:[Nodes]]=7,Table2[[#This Row],[Gap]:[Gap]],"")</f>
        <v/>
      </c>
    </row>
    <row r="514" spans="1:4">
      <c r="A514" s="20" t="str" cm="1">
        <f t="array" ref="A514">IF(Table2[[#This Row],[Nodes]:[Nodes]]=4,Table2[[#This Row],[Gap]:[Gap]],"")</f>
        <v/>
      </c>
      <c r="B514" s="20" t="str" cm="1">
        <f t="array" ref="B514">IF(Table2[[#This Row],[Nodes]:[Nodes]]=5,Table2[[#This Row],[Gap]:[Gap]],"")</f>
        <v/>
      </c>
      <c r="C514" s="20" cm="1">
        <f t="array" ref="C514">IF(Table2[[#This Row],[Nodes]:[Nodes]]=6,Table2[[#This Row],[Gap]:[Gap]],"")</f>
        <v>56.1535340947813</v>
      </c>
      <c r="D514" s="20" t="str" cm="1">
        <f t="array" ref="D514">IF(Table2[[#This Row],[Nodes]:[Nodes]]=7,Table2[[#This Row],[Gap]:[Gap]],"")</f>
        <v/>
      </c>
    </row>
    <row r="515" spans="1:4">
      <c r="A515" s="20" t="str" cm="1">
        <f t="array" ref="A515">IF(Table2[[#This Row],[Nodes]:[Nodes]]=4,Table2[[#This Row],[Gap]:[Gap]],"")</f>
        <v/>
      </c>
      <c r="B515" s="20" t="str" cm="1">
        <f t="array" ref="B515">IF(Table2[[#This Row],[Nodes]:[Nodes]]=5,Table2[[#This Row],[Gap]:[Gap]],"")</f>
        <v/>
      </c>
      <c r="C515" s="20" cm="1">
        <f t="array" ref="C515">IF(Table2[[#This Row],[Nodes]:[Nodes]]=6,Table2[[#This Row],[Gap]:[Gap]],"")</f>
        <v>39.746584169197199</v>
      </c>
      <c r="D515" s="20" t="str" cm="1">
        <f t="array" ref="D515">IF(Table2[[#This Row],[Nodes]:[Nodes]]=7,Table2[[#This Row],[Gap]:[Gap]],"")</f>
        <v/>
      </c>
    </row>
    <row r="516" spans="1:4">
      <c r="A516" s="20" t="str" cm="1">
        <f t="array" ref="A516">IF(Table2[[#This Row],[Nodes]:[Nodes]]=4,Table2[[#This Row],[Gap]:[Gap]],"")</f>
        <v/>
      </c>
      <c r="B516" s="20" t="str" cm="1">
        <f t="array" ref="B516">IF(Table2[[#This Row],[Nodes]:[Nodes]]=5,Table2[[#This Row],[Gap]:[Gap]],"")</f>
        <v/>
      </c>
      <c r="C516" s="20" cm="1">
        <f t="array" ref="C516">IF(Table2[[#This Row],[Nodes]:[Nodes]]=6,Table2[[#This Row],[Gap]:[Gap]],"")</f>
        <v>46.895052383868297</v>
      </c>
      <c r="D516" s="20" t="str" cm="1">
        <f t="array" ref="D516">IF(Table2[[#This Row],[Nodes]:[Nodes]]=7,Table2[[#This Row],[Gap]:[Gap]],"")</f>
        <v/>
      </c>
    </row>
    <row r="517" spans="1:4">
      <c r="A517" s="20" t="str" cm="1">
        <f t="array" ref="A517">IF(Table2[[#This Row],[Nodes]:[Nodes]]=4,Table2[[#This Row],[Gap]:[Gap]],"")</f>
        <v/>
      </c>
      <c r="B517" s="20" t="str" cm="1">
        <f t="array" ref="B517">IF(Table2[[#This Row],[Nodes]:[Nodes]]=5,Table2[[#This Row],[Gap]:[Gap]],"")</f>
        <v/>
      </c>
      <c r="C517" s="20" cm="1">
        <f t="array" ref="C517">IF(Table2[[#This Row],[Nodes]:[Nodes]]=6,Table2[[#This Row],[Gap]:[Gap]],"")</f>
        <v>61.853994226704302</v>
      </c>
      <c r="D517" s="20" t="str" cm="1">
        <f t="array" ref="D517">IF(Table2[[#This Row],[Nodes]:[Nodes]]=7,Table2[[#This Row],[Gap]:[Gap]],"")</f>
        <v/>
      </c>
    </row>
    <row r="518" spans="1:4">
      <c r="A518" s="20" t="str" cm="1">
        <f t="array" ref="A518">IF(Table2[[#This Row],[Nodes]:[Nodes]]=4,Table2[[#This Row],[Gap]:[Gap]],"")</f>
        <v/>
      </c>
      <c r="B518" s="20" t="str" cm="1">
        <f t="array" ref="B518">IF(Table2[[#This Row],[Nodes]:[Nodes]]=5,Table2[[#This Row],[Gap]:[Gap]],"")</f>
        <v/>
      </c>
      <c r="C518" s="20" cm="1">
        <f t="array" ref="C518">IF(Table2[[#This Row],[Nodes]:[Nodes]]=6,Table2[[#This Row],[Gap]:[Gap]],"")</f>
        <v>1.0947456039397401E-6</v>
      </c>
      <c r="D518" s="20" t="str" cm="1">
        <f t="array" ref="D518">IF(Table2[[#This Row],[Nodes]:[Nodes]]=7,Table2[[#This Row],[Gap]:[Gap]],"")</f>
        <v/>
      </c>
    </row>
    <row r="519" spans="1:4">
      <c r="A519" s="20" t="str" cm="1">
        <f t="array" ref="A519">IF(Table2[[#This Row],[Nodes]:[Nodes]]=4,Table2[[#This Row],[Gap]:[Gap]],"")</f>
        <v/>
      </c>
      <c r="B519" s="20" t="str" cm="1">
        <f t="array" ref="B519">IF(Table2[[#This Row],[Nodes]:[Nodes]]=5,Table2[[#This Row],[Gap]:[Gap]],"")</f>
        <v/>
      </c>
      <c r="C519" s="20" cm="1">
        <f t="array" ref="C519">IF(Table2[[#This Row],[Nodes]:[Nodes]]=6,Table2[[#This Row],[Gap]:[Gap]],"")</f>
        <v>59.381849829779803</v>
      </c>
      <c r="D519" s="20" t="str" cm="1">
        <f t="array" ref="D519">IF(Table2[[#This Row],[Nodes]:[Nodes]]=7,Table2[[#This Row],[Gap]:[Gap]],"")</f>
        <v/>
      </c>
    </row>
    <row r="520" spans="1:4">
      <c r="A520" s="20" t="str" cm="1">
        <f t="array" ref="A520">IF(Table2[[#This Row],[Nodes]:[Nodes]]=4,Table2[[#This Row],[Gap]:[Gap]],"")</f>
        <v/>
      </c>
      <c r="B520" s="20" t="str" cm="1">
        <f t="array" ref="B520">IF(Table2[[#This Row],[Nodes]:[Nodes]]=5,Table2[[#This Row],[Gap]:[Gap]],"")</f>
        <v/>
      </c>
      <c r="C520" s="20" cm="1">
        <f t="array" ref="C520">IF(Table2[[#This Row],[Nodes]:[Nodes]]=6,Table2[[#This Row],[Gap]:[Gap]],"")</f>
        <v>57.659861167475498</v>
      </c>
      <c r="D520" s="20" t="str" cm="1">
        <f t="array" ref="D520">IF(Table2[[#This Row],[Nodes]:[Nodes]]=7,Table2[[#This Row],[Gap]:[Gap]],"")</f>
        <v/>
      </c>
    </row>
    <row r="521" spans="1:4">
      <c r="A521" s="20" t="str" cm="1">
        <f t="array" ref="A521">IF(Table2[[#This Row],[Nodes]:[Nodes]]=4,Table2[[#This Row],[Gap]:[Gap]],"")</f>
        <v/>
      </c>
      <c r="B521" s="20" t="str" cm="1">
        <f t="array" ref="B521">IF(Table2[[#This Row],[Nodes]:[Nodes]]=5,Table2[[#This Row],[Gap]:[Gap]],"")</f>
        <v/>
      </c>
      <c r="C521" s="20" cm="1">
        <f t="array" ref="C521">IF(Table2[[#This Row],[Nodes]:[Nodes]]=6,Table2[[#This Row],[Gap]:[Gap]],"")</f>
        <v>34.798019056798502</v>
      </c>
      <c r="D521" s="20" t="str" cm="1">
        <f t="array" ref="D521">IF(Table2[[#This Row],[Nodes]:[Nodes]]=7,Table2[[#This Row],[Gap]:[Gap]],"")</f>
        <v/>
      </c>
    </row>
    <row r="522" spans="1:4">
      <c r="A522" s="20" t="str" cm="1">
        <f t="array" ref="A522">IF(Table2[[#This Row],[Nodes]:[Nodes]]=4,Table2[[#This Row],[Gap]:[Gap]],"")</f>
        <v/>
      </c>
      <c r="B522" s="20" t="str" cm="1">
        <f t="array" ref="B522">IF(Table2[[#This Row],[Nodes]:[Nodes]]=5,Table2[[#This Row],[Gap]:[Gap]],"")</f>
        <v/>
      </c>
      <c r="C522" s="20" cm="1">
        <f t="array" ref="C522">IF(Table2[[#This Row],[Nodes]:[Nodes]]=6,Table2[[#This Row],[Gap]:[Gap]],"")</f>
        <v>70.884426734235802</v>
      </c>
      <c r="D522" s="20" t="str" cm="1">
        <f t="array" ref="D522">IF(Table2[[#This Row],[Nodes]:[Nodes]]=7,Table2[[#This Row],[Gap]:[Gap]],"")</f>
        <v/>
      </c>
    </row>
    <row r="523" spans="1:4">
      <c r="A523" s="20" t="str" cm="1">
        <f t="array" ref="A523">IF(Table2[[#This Row],[Nodes]:[Nodes]]=4,Table2[[#This Row],[Gap]:[Gap]],"")</f>
        <v/>
      </c>
      <c r="B523" s="20" t="str" cm="1">
        <f t="array" ref="B523">IF(Table2[[#This Row],[Nodes]:[Nodes]]=5,Table2[[#This Row],[Gap]:[Gap]],"")</f>
        <v/>
      </c>
      <c r="C523" s="20" cm="1">
        <f t="array" ref="C523">IF(Table2[[#This Row],[Nodes]:[Nodes]]=6,Table2[[#This Row],[Gap]:[Gap]],"")</f>
        <v>59.522558153639302</v>
      </c>
      <c r="D523" s="20" t="str" cm="1">
        <f t="array" ref="D523">IF(Table2[[#This Row],[Nodes]:[Nodes]]=7,Table2[[#This Row],[Gap]:[Gap]],"")</f>
        <v/>
      </c>
    </row>
    <row r="524" spans="1:4">
      <c r="A524" s="20" t="str" cm="1">
        <f t="array" ref="A524">IF(Table2[[#This Row],[Nodes]:[Nodes]]=4,Table2[[#This Row],[Gap]:[Gap]],"")</f>
        <v/>
      </c>
      <c r="B524" s="20" t="str" cm="1">
        <f t="array" ref="B524">IF(Table2[[#This Row],[Nodes]:[Nodes]]=5,Table2[[#This Row],[Gap]:[Gap]],"")</f>
        <v/>
      </c>
      <c r="C524" s="20" cm="1">
        <f t="array" ref="C524">IF(Table2[[#This Row],[Nodes]:[Nodes]]=6,Table2[[#This Row],[Gap]:[Gap]],"")</f>
        <v>58.259377091181697</v>
      </c>
      <c r="D524" s="20" t="str" cm="1">
        <f t="array" ref="D524">IF(Table2[[#This Row],[Nodes]:[Nodes]]=7,Table2[[#This Row],[Gap]:[Gap]],"")</f>
        <v/>
      </c>
    </row>
    <row r="525" spans="1:4">
      <c r="A525" s="20" t="str" cm="1">
        <f t="array" ref="A525">IF(Table2[[#This Row],[Nodes]:[Nodes]]=4,Table2[[#This Row],[Gap]:[Gap]],"")</f>
        <v/>
      </c>
      <c r="B525" s="20" t="str" cm="1">
        <f t="array" ref="B525">IF(Table2[[#This Row],[Nodes]:[Nodes]]=5,Table2[[#This Row],[Gap]:[Gap]],"")</f>
        <v/>
      </c>
      <c r="C525" s="20" cm="1">
        <f t="array" ref="C525">IF(Table2[[#This Row],[Nodes]:[Nodes]]=6,Table2[[#This Row],[Gap]:[Gap]],"")</f>
        <v>82.154045259699998</v>
      </c>
      <c r="D525" s="20" t="str" cm="1">
        <f t="array" ref="D525">IF(Table2[[#This Row],[Nodes]:[Nodes]]=7,Table2[[#This Row],[Gap]:[Gap]],"")</f>
        <v/>
      </c>
    </row>
    <row r="526" spans="1:4">
      <c r="A526" s="20" t="str" cm="1">
        <f t="array" ref="A526">IF(Table2[[#This Row],[Nodes]:[Nodes]]=4,Table2[[#This Row],[Gap]:[Gap]],"")</f>
        <v/>
      </c>
      <c r="B526" s="20" t="str" cm="1">
        <f t="array" ref="B526">IF(Table2[[#This Row],[Nodes]:[Nodes]]=5,Table2[[#This Row],[Gap]:[Gap]],"")</f>
        <v/>
      </c>
      <c r="C526" s="20" cm="1">
        <f t="array" ref="C526">IF(Table2[[#This Row],[Nodes]:[Nodes]]=6,Table2[[#This Row],[Gap]:[Gap]],"")</f>
        <v>58.011033498783902</v>
      </c>
      <c r="D526" s="20" t="str" cm="1">
        <f t="array" ref="D526">IF(Table2[[#This Row],[Nodes]:[Nodes]]=7,Table2[[#This Row],[Gap]:[Gap]],"")</f>
        <v/>
      </c>
    </row>
    <row r="527" spans="1:4">
      <c r="A527" s="20" t="str" cm="1">
        <f t="array" ref="A527">IF(Table2[[#This Row],[Nodes]:[Nodes]]=4,Table2[[#This Row],[Gap]:[Gap]],"")</f>
        <v/>
      </c>
      <c r="B527" s="20" t="str" cm="1">
        <f t="array" ref="B527">IF(Table2[[#This Row],[Nodes]:[Nodes]]=5,Table2[[#This Row],[Gap]:[Gap]],"")</f>
        <v/>
      </c>
      <c r="C527" s="20" cm="1">
        <f t="array" ref="C527">IF(Table2[[#This Row],[Nodes]:[Nodes]]=6,Table2[[#This Row],[Gap]:[Gap]],"")</f>
        <v>68.493501461012002</v>
      </c>
      <c r="D527" s="20" t="str" cm="1">
        <f t="array" ref="D527">IF(Table2[[#This Row],[Nodes]:[Nodes]]=7,Table2[[#This Row],[Gap]:[Gap]],"")</f>
        <v/>
      </c>
    </row>
    <row r="528" spans="1:4">
      <c r="A528" s="20" t="str" cm="1">
        <f t="array" ref="A528">IF(Table2[[#This Row],[Nodes]:[Nodes]]=4,Table2[[#This Row],[Gap]:[Gap]],"")</f>
        <v/>
      </c>
      <c r="B528" s="20" t="str" cm="1">
        <f t="array" ref="B528">IF(Table2[[#This Row],[Nodes]:[Nodes]]=5,Table2[[#This Row],[Gap]:[Gap]],"")</f>
        <v/>
      </c>
      <c r="C528" s="20" cm="1">
        <f t="array" ref="C528">IF(Table2[[#This Row],[Nodes]:[Nodes]]=6,Table2[[#This Row],[Gap]:[Gap]],"")</f>
        <v>37.682100217657499</v>
      </c>
      <c r="D528" s="20" t="str" cm="1">
        <f t="array" ref="D528">IF(Table2[[#This Row],[Nodes]:[Nodes]]=7,Table2[[#This Row],[Gap]:[Gap]],"")</f>
        <v/>
      </c>
    </row>
    <row r="529" spans="1:4">
      <c r="A529" s="20" t="str" cm="1">
        <f t="array" ref="A529">IF(Table2[[#This Row],[Nodes]:[Nodes]]=4,Table2[[#This Row],[Gap]:[Gap]],"")</f>
        <v/>
      </c>
      <c r="B529" s="20" t="str" cm="1">
        <f t="array" ref="B529">IF(Table2[[#This Row],[Nodes]:[Nodes]]=5,Table2[[#This Row],[Gap]:[Gap]],"")</f>
        <v/>
      </c>
      <c r="C529" s="20" cm="1">
        <f t="array" ref="C529">IF(Table2[[#This Row],[Nodes]:[Nodes]]=6,Table2[[#This Row],[Gap]:[Gap]],"")</f>
        <v>45.160692684968502</v>
      </c>
      <c r="D529" s="20" t="str" cm="1">
        <f t="array" ref="D529">IF(Table2[[#This Row],[Nodes]:[Nodes]]=7,Table2[[#This Row],[Gap]:[Gap]],"")</f>
        <v/>
      </c>
    </row>
    <row r="530" spans="1:4">
      <c r="A530" s="20" t="str" cm="1">
        <f t="array" ref="A530">IF(Table2[[#This Row],[Nodes]:[Nodes]]=4,Table2[[#This Row],[Gap]:[Gap]],"")</f>
        <v/>
      </c>
      <c r="B530" s="20" t="str" cm="1">
        <f t="array" ref="B530">IF(Table2[[#This Row],[Nodes]:[Nodes]]=5,Table2[[#This Row],[Gap]:[Gap]],"")</f>
        <v/>
      </c>
      <c r="C530" s="20" cm="1">
        <f t="array" ref="C530">IF(Table2[[#This Row],[Nodes]:[Nodes]]=6,Table2[[#This Row],[Gap]:[Gap]],"")</f>
        <v>71.603798893202196</v>
      </c>
      <c r="D530" s="20" t="str" cm="1">
        <f t="array" ref="D530">IF(Table2[[#This Row],[Nodes]:[Nodes]]=7,Table2[[#This Row],[Gap]:[Gap]],"")</f>
        <v/>
      </c>
    </row>
    <row r="531" spans="1:4">
      <c r="A531" s="20" t="str" cm="1">
        <f t="array" ref="A531">IF(Table2[[#This Row],[Nodes]:[Nodes]]=4,Table2[[#This Row],[Gap]:[Gap]],"")</f>
        <v/>
      </c>
      <c r="B531" s="20" t="str" cm="1">
        <f t="array" ref="B531">IF(Table2[[#This Row],[Nodes]:[Nodes]]=5,Table2[[#This Row],[Gap]:[Gap]],"")</f>
        <v/>
      </c>
      <c r="C531" s="20" cm="1">
        <f t="array" ref="C531">IF(Table2[[#This Row],[Nodes]:[Nodes]]=6,Table2[[#This Row],[Gap]:[Gap]],"")</f>
        <v>62.462008767394501</v>
      </c>
      <c r="D531" s="20" t="str" cm="1">
        <f t="array" ref="D531">IF(Table2[[#This Row],[Nodes]:[Nodes]]=7,Table2[[#This Row],[Gap]:[Gap]],"")</f>
        <v/>
      </c>
    </row>
    <row r="532" spans="1:4">
      <c r="A532" s="20" t="str" cm="1">
        <f t="array" ref="A532">IF(Table2[[#This Row],[Nodes]:[Nodes]]=4,Table2[[#This Row],[Gap]:[Gap]],"")</f>
        <v/>
      </c>
      <c r="B532" s="20" t="str" cm="1">
        <f t="array" ref="B532">IF(Table2[[#This Row],[Nodes]:[Nodes]]=5,Table2[[#This Row],[Gap]:[Gap]],"")</f>
        <v/>
      </c>
      <c r="C532" s="20" cm="1">
        <f t="array" ref="C532">IF(Table2[[#This Row],[Nodes]:[Nodes]]=6,Table2[[#This Row],[Gap]:[Gap]],"")</f>
        <v>50.150669648829997</v>
      </c>
      <c r="D532" s="20" t="str" cm="1">
        <f t="array" ref="D532">IF(Table2[[#This Row],[Nodes]:[Nodes]]=7,Table2[[#This Row],[Gap]:[Gap]],"")</f>
        <v/>
      </c>
    </row>
    <row r="533" spans="1:4">
      <c r="A533" s="20" t="str" cm="1">
        <f t="array" ref="A533">IF(Table2[[#This Row],[Nodes]:[Nodes]]=4,Table2[[#This Row],[Gap]:[Gap]],"")</f>
        <v/>
      </c>
      <c r="B533" s="20" t="str" cm="1">
        <f t="array" ref="B533">IF(Table2[[#This Row],[Nodes]:[Nodes]]=5,Table2[[#This Row],[Gap]:[Gap]],"")</f>
        <v/>
      </c>
      <c r="C533" s="20" cm="1">
        <f t="array" ref="C533">IF(Table2[[#This Row],[Nodes]:[Nodes]]=6,Table2[[#This Row],[Gap]:[Gap]],"")</f>
        <v>33.438400185775699</v>
      </c>
      <c r="D533" s="20" t="str" cm="1">
        <f t="array" ref="D533">IF(Table2[[#This Row],[Nodes]:[Nodes]]=7,Table2[[#This Row],[Gap]:[Gap]],"")</f>
        <v/>
      </c>
    </row>
    <row r="534" spans="1:4">
      <c r="A534" s="20" t="str" cm="1">
        <f t="array" ref="A534">IF(Table2[[#This Row],[Nodes]:[Nodes]]=4,Table2[[#This Row],[Gap]:[Gap]],"")</f>
        <v/>
      </c>
      <c r="B534" s="20" t="str" cm="1">
        <f t="array" ref="B534">IF(Table2[[#This Row],[Nodes]:[Nodes]]=5,Table2[[#This Row],[Gap]:[Gap]],"")</f>
        <v/>
      </c>
      <c r="C534" s="20" cm="1">
        <f t="array" ref="C534">IF(Table2[[#This Row],[Nodes]:[Nodes]]=6,Table2[[#This Row],[Gap]:[Gap]],"")</f>
        <v>34.9390250663647</v>
      </c>
      <c r="D534" s="20" t="str" cm="1">
        <f t="array" ref="D534">IF(Table2[[#This Row],[Nodes]:[Nodes]]=7,Table2[[#This Row],[Gap]:[Gap]],"")</f>
        <v/>
      </c>
    </row>
    <row r="535" spans="1:4">
      <c r="A535" s="20" t="str" cm="1">
        <f t="array" ref="A535">IF(Table2[[#This Row],[Nodes]:[Nodes]]=4,Table2[[#This Row],[Gap]:[Gap]],"")</f>
        <v/>
      </c>
      <c r="B535" s="20" t="str" cm="1">
        <f t="array" ref="B535">IF(Table2[[#This Row],[Nodes]:[Nodes]]=5,Table2[[#This Row],[Gap]:[Gap]],"")</f>
        <v/>
      </c>
      <c r="C535" s="20" cm="1">
        <f t="array" ref="C535">IF(Table2[[#This Row],[Nodes]:[Nodes]]=6,Table2[[#This Row],[Gap]:[Gap]],"")</f>
        <v>34.930783122805401</v>
      </c>
      <c r="D535" s="20" t="str" cm="1">
        <f t="array" ref="D535">IF(Table2[[#This Row],[Nodes]:[Nodes]]=7,Table2[[#This Row],[Gap]:[Gap]],"")</f>
        <v/>
      </c>
    </row>
    <row r="536" spans="1:4">
      <c r="A536" s="20" t="str" cm="1">
        <f t="array" ref="A536">IF(Table2[[#This Row],[Nodes]:[Nodes]]=4,Table2[[#This Row],[Gap]:[Gap]],"")</f>
        <v/>
      </c>
      <c r="B536" s="20" t="str" cm="1">
        <f t="array" ref="B536">IF(Table2[[#This Row],[Nodes]:[Nodes]]=5,Table2[[#This Row],[Gap]:[Gap]],"")</f>
        <v/>
      </c>
      <c r="C536" s="20" cm="1">
        <f t="array" ref="C536">IF(Table2[[#This Row],[Nodes]:[Nodes]]=6,Table2[[#This Row],[Gap]:[Gap]],"")</f>
        <v>47.4591448942748</v>
      </c>
      <c r="D536" s="20" t="str" cm="1">
        <f t="array" ref="D536">IF(Table2[[#This Row],[Nodes]:[Nodes]]=7,Table2[[#This Row],[Gap]:[Gap]],"")</f>
        <v/>
      </c>
    </row>
    <row r="537" spans="1:4">
      <c r="A537" s="20" t="str" cm="1">
        <f t="array" ref="A537">IF(Table2[[#This Row],[Nodes]:[Nodes]]=4,Table2[[#This Row],[Gap]:[Gap]],"")</f>
        <v/>
      </c>
      <c r="B537" s="20" t="str" cm="1">
        <f t="array" ref="B537">IF(Table2[[#This Row],[Nodes]:[Nodes]]=5,Table2[[#This Row],[Gap]:[Gap]],"")</f>
        <v/>
      </c>
      <c r="C537" s="20" cm="1">
        <f t="array" ref="C537">IF(Table2[[#This Row],[Nodes]:[Nodes]]=6,Table2[[#This Row],[Gap]:[Gap]],"")</f>
        <v>50.994214134730598</v>
      </c>
      <c r="D537" s="20" t="str" cm="1">
        <f t="array" ref="D537">IF(Table2[[#This Row],[Nodes]:[Nodes]]=7,Table2[[#This Row],[Gap]:[Gap]],"")</f>
        <v/>
      </c>
    </row>
    <row r="538" spans="1:4">
      <c r="A538" s="20" t="str" cm="1">
        <f t="array" ref="A538">IF(Table2[[#This Row],[Nodes]:[Nodes]]=4,Table2[[#This Row],[Gap]:[Gap]],"")</f>
        <v/>
      </c>
      <c r="B538" s="20" t="str" cm="1">
        <f t="array" ref="B538">IF(Table2[[#This Row],[Nodes]:[Nodes]]=5,Table2[[#This Row],[Gap]:[Gap]],"")</f>
        <v/>
      </c>
      <c r="C538" s="20" cm="1">
        <f t="array" ref="C538">IF(Table2[[#This Row],[Nodes]:[Nodes]]=6,Table2[[#This Row],[Gap]:[Gap]],"")</f>
        <v>1.0947456039397401E-6</v>
      </c>
      <c r="D538" s="20" t="str" cm="1">
        <f t="array" ref="D538">IF(Table2[[#This Row],[Nodes]:[Nodes]]=7,Table2[[#This Row],[Gap]:[Gap]],"")</f>
        <v/>
      </c>
    </row>
    <row r="539" spans="1:4">
      <c r="A539" s="20" t="str" cm="1">
        <f t="array" ref="A539">IF(Table2[[#This Row],[Nodes]:[Nodes]]=4,Table2[[#This Row],[Gap]:[Gap]],"")</f>
        <v/>
      </c>
      <c r="B539" s="20" t="str" cm="1">
        <f t="array" ref="B539">IF(Table2[[#This Row],[Nodes]:[Nodes]]=5,Table2[[#This Row],[Gap]:[Gap]],"")</f>
        <v/>
      </c>
      <c r="C539" s="20" cm="1">
        <f t="array" ref="C539">IF(Table2[[#This Row],[Nodes]:[Nodes]]=6,Table2[[#This Row],[Gap]:[Gap]],"")</f>
        <v>57.791359867014101</v>
      </c>
      <c r="D539" s="20" t="str" cm="1">
        <f t="array" ref="D539">IF(Table2[[#This Row],[Nodes]:[Nodes]]=7,Table2[[#This Row],[Gap]:[Gap]],"")</f>
        <v/>
      </c>
    </row>
    <row r="540" spans="1:4">
      <c r="A540" s="20" t="str" cm="1">
        <f t="array" ref="A540">IF(Table2[[#This Row],[Nodes]:[Nodes]]=4,Table2[[#This Row],[Gap]:[Gap]],"")</f>
        <v/>
      </c>
      <c r="B540" s="20" t="str" cm="1">
        <f t="array" ref="B540">IF(Table2[[#This Row],[Nodes]:[Nodes]]=5,Table2[[#This Row],[Gap]:[Gap]],"")</f>
        <v/>
      </c>
      <c r="C540" s="20" cm="1">
        <f t="array" ref="C540">IF(Table2[[#This Row],[Nodes]:[Nodes]]=6,Table2[[#This Row],[Gap]:[Gap]],"")</f>
        <v>52.140954137963902</v>
      </c>
      <c r="D540" s="20" t="str" cm="1">
        <f t="array" ref="D540">IF(Table2[[#This Row],[Nodes]:[Nodes]]=7,Table2[[#This Row],[Gap]:[Gap]],"")</f>
        <v/>
      </c>
    </row>
    <row r="541" spans="1:4">
      <c r="A541" s="20" t="str" cm="1">
        <f t="array" ref="A541">IF(Table2[[#This Row],[Nodes]:[Nodes]]=4,Table2[[#This Row],[Gap]:[Gap]],"")</f>
        <v/>
      </c>
      <c r="B541" s="20" t="str" cm="1">
        <f t="array" ref="B541">IF(Table2[[#This Row],[Nodes]:[Nodes]]=5,Table2[[#This Row],[Gap]:[Gap]],"")</f>
        <v/>
      </c>
      <c r="C541" s="20" cm="1">
        <f t="array" ref="C541">IF(Table2[[#This Row],[Nodes]:[Nodes]]=6,Table2[[#This Row],[Gap]:[Gap]],"")</f>
        <v>41.884351414123699</v>
      </c>
      <c r="D541" s="20" t="str" cm="1">
        <f t="array" ref="D541">IF(Table2[[#This Row],[Nodes]:[Nodes]]=7,Table2[[#This Row],[Gap]:[Gap]],"")</f>
        <v/>
      </c>
    </row>
    <row r="542" spans="1:4">
      <c r="A542" s="20" t="str" cm="1">
        <f t="array" ref="A542">IF(Table2[[#This Row],[Nodes]:[Nodes]]=4,Table2[[#This Row],[Gap]:[Gap]],"")</f>
        <v/>
      </c>
      <c r="B542" s="20" t="str" cm="1">
        <f t="array" ref="B542">IF(Table2[[#This Row],[Nodes]:[Nodes]]=5,Table2[[#This Row],[Gap]:[Gap]],"")</f>
        <v/>
      </c>
      <c r="C542" s="20" t="str" cm="1">
        <f t="array" ref="C542">IF(Table2[[#This Row],[Nodes]:[Nodes]]=6,Table2[[#This Row],[Gap]:[Gap]],"")</f>
        <v/>
      </c>
      <c r="D542" s="20" cm="1">
        <f t="array" ref="D542">IF(Table2[[#This Row],[Nodes]:[Nodes]]=7,Table2[[#This Row],[Gap]:[Gap]],"")</f>
        <v>81.6221859189002</v>
      </c>
    </row>
    <row r="543" spans="1:4">
      <c r="A543" s="20" t="str" cm="1">
        <f t="array" ref="A543">IF(Table2[[#This Row],[Nodes]:[Nodes]]=4,Table2[[#This Row],[Gap]:[Gap]],"")</f>
        <v/>
      </c>
      <c r="B543" s="20" t="str" cm="1">
        <f t="array" ref="B543">IF(Table2[[#This Row],[Nodes]:[Nodes]]=5,Table2[[#This Row],[Gap]:[Gap]],"")</f>
        <v/>
      </c>
      <c r="C543" s="20" t="str" cm="1">
        <f t="array" ref="C543">IF(Table2[[#This Row],[Nodes]:[Nodes]]=6,Table2[[#This Row],[Gap]:[Gap]],"")</f>
        <v/>
      </c>
      <c r="D543" s="20" cm="1">
        <f t="array" ref="D543">IF(Table2[[#This Row],[Nodes]:[Nodes]]=7,Table2[[#This Row],[Gap]:[Gap]],"")</f>
        <v>82.036002086746606</v>
      </c>
    </row>
    <row r="544" spans="1:4">
      <c r="A544" s="20" t="str" cm="1">
        <f t="array" ref="A544">IF(Table2[[#This Row],[Nodes]:[Nodes]]=4,Table2[[#This Row],[Gap]:[Gap]],"")</f>
        <v/>
      </c>
      <c r="B544" s="20" t="str" cm="1">
        <f t="array" ref="B544">IF(Table2[[#This Row],[Nodes]:[Nodes]]=5,Table2[[#This Row],[Gap]:[Gap]],"")</f>
        <v/>
      </c>
      <c r="C544" s="20" t="str" cm="1">
        <f t="array" ref="C544">IF(Table2[[#This Row],[Nodes]:[Nodes]]=6,Table2[[#This Row],[Gap]:[Gap]],"")</f>
        <v/>
      </c>
      <c r="D544" s="20" cm="1">
        <f t="array" ref="D544">IF(Table2[[#This Row],[Nodes]:[Nodes]]=7,Table2[[#This Row],[Gap]:[Gap]],"")</f>
        <v>80.4261437130845</v>
      </c>
    </row>
    <row r="545" spans="1:4">
      <c r="A545" s="20" t="str" cm="1">
        <f t="array" ref="A545">IF(Table2[[#This Row],[Nodes]:[Nodes]]=4,Table2[[#This Row],[Gap]:[Gap]],"")</f>
        <v/>
      </c>
      <c r="B545" s="20" t="str" cm="1">
        <f t="array" ref="B545">IF(Table2[[#This Row],[Nodes]:[Nodes]]=5,Table2[[#This Row],[Gap]:[Gap]],"")</f>
        <v/>
      </c>
      <c r="C545" s="20" t="str" cm="1">
        <f t="array" ref="C545">IF(Table2[[#This Row],[Nodes]:[Nodes]]=6,Table2[[#This Row],[Gap]:[Gap]],"")</f>
        <v/>
      </c>
      <c r="D545" s="20" cm="1">
        <f t="array" ref="D545">IF(Table2[[#This Row],[Nodes]:[Nodes]]=7,Table2[[#This Row],[Gap]:[Gap]],"")</f>
        <v>77.821360446462094</v>
      </c>
    </row>
    <row r="546" spans="1:4">
      <c r="A546" s="20" t="str" cm="1">
        <f t="array" ref="A546">IF(Table2[[#This Row],[Nodes]:[Nodes]]=4,Table2[[#This Row],[Gap]:[Gap]],"")</f>
        <v/>
      </c>
      <c r="B546" s="20" t="str" cm="1">
        <f t="array" ref="B546">IF(Table2[[#This Row],[Nodes]:[Nodes]]=5,Table2[[#This Row],[Gap]:[Gap]],"")</f>
        <v/>
      </c>
      <c r="C546" s="20" t="str" cm="1">
        <f t="array" ref="C546">IF(Table2[[#This Row],[Nodes]:[Nodes]]=6,Table2[[#This Row],[Gap]:[Gap]],"")</f>
        <v/>
      </c>
      <c r="D546" s="20" cm="1">
        <f t="array" ref="D546">IF(Table2[[#This Row],[Nodes]:[Nodes]]=7,Table2[[#This Row],[Gap]:[Gap]],"")</f>
        <v>87.839593621912798</v>
      </c>
    </row>
    <row r="547" spans="1:4">
      <c r="A547" s="20" t="str" cm="1">
        <f t="array" ref="A547">IF(Table2[[#This Row],[Nodes]:[Nodes]]=4,Table2[[#This Row],[Gap]:[Gap]],"")</f>
        <v/>
      </c>
      <c r="B547" s="20" t="str" cm="1">
        <f t="array" ref="B547">IF(Table2[[#This Row],[Nodes]:[Nodes]]=5,Table2[[#This Row],[Gap]:[Gap]],"")</f>
        <v/>
      </c>
      <c r="C547" s="20" t="str" cm="1">
        <f t="array" ref="C547">IF(Table2[[#This Row],[Nodes]:[Nodes]]=6,Table2[[#This Row],[Gap]:[Gap]],"")</f>
        <v/>
      </c>
      <c r="D547" s="20" cm="1">
        <f t="array" ref="D547">IF(Table2[[#This Row],[Nodes]:[Nodes]]=7,Table2[[#This Row],[Gap]:[Gap]],"")</f>
        <v>62.325191996145698</v>
      </c>
    </row>
    <row r="548" spans="1:4">
      <c r="A548" s="20" t="str" cm="1">
        <f t="array" ref="A548">IF(Table2[[#This Row],[Nodes]:[Nodes]]=4,Table2[[#This Row],[Gap]:[Gap]],"")</f>
        <v/>
      </c>
      <c r="B548" s="20" t="str" cm="1">
        <f t="array" ref="B548">IF(Table2[[#This Row],[Nodes]:[Nodes]]=5,Table2[[#This Row],[Gap]:[Gap]],"")</f>
        <v/>
      </c>
      <c r="C548" s="20" t="str" cm="1">
        <f t="array" ref="C548">IF(Table2[[#This Row],[Nodes]:[Nodes]]=6,Table2[[#This Row],[Gap]:[Gap]],"")</f>
        <v/>
      </c>
      <c r="D548" s="20" cm="1">
        <f t="array" ref="D548">IF(Table2[[#This Row],[Nodes]:[Nodes]]=7,Table2[[#This Row],[Gap]:[Gap]],"")</f>
        <v>72.511188321901798</v>
      </c>
    </row>
    <row r="549" spans="1:4">
      <c r="A549" s="20" t="str" cm="1">
        <f t="array" ref="A549">IF(Table2[[#This Row],[Nodes]:[Nodes]]=4,Table2[[#This Row],[Gap]:[Gap]],"")</f>
        <v/>
      </c>
      <c r="B549" s="20" t="str" cm="1">
        <f t="array" ref="B549">IF(Table2[[#This Row],[Nodes]:[Nodes]]=5,Table2[[#This Row],[Gap]:[Gap]],"")</f>
        <v/>
      </c>
      <c r="C549" s="20" t="str" cm="1">
        <f t="array" ref="C549">IF(Table2[[#This Row],[Nodes]:[Nodes]]=6,Table2[[#This Row],[Gap]:[Gap]],"")</f>
        <v/>
      </c>
      <c r="D549" s="20" cm="1">
        <f t="array" ref="D549">IF(Table2[[#This Row],[Nodes]:[Nodes]]=7,Table2[[#This Row],[Gap]:[Gap]],"")</f>
        <v>72.612337063778597</v>
      </c>
    </row>
    <row r="550" spans="1:4">
      <c r="A550" s="20" t="str" cm="1">
        <f t="array" ref="A550">IF(Table2[[#This Row],[Nodes]:[Nodes]]=4,Table2[[#This Row],[Gap]:[Gap]],"")</f>
        <v/>
      </c>
      <c r="B550" s="20" t="str" cm="1">
        <f t="array" ref="B550">IF(Table2[[#This Row],[Nodes]:[Nodes]]=5,Table2[[#This Row],[Gap]:[Gap]],"")</f>
        <v/>
      </c>
      <c r="C550" s="20" t="str" cm="1">
        <f t="array" ref="C550">IF(Table2[[#This Row],[Nodes]:[Nodes]]=6,Table2[[#This Row],[Gap]:[Gap]],"")</f>
        <v/>
      </c>
      <c r="D550" s="20" cm="1">
        <f t="array" ref="D550">IF(Table2[[#This Row],[Nodes]:[Nodes]]=7,Table2[[#This Row],[Gap]:[Gap]],"")</f>
        <v>59.657418385398401</v>
      </c>
    </row>
    <row r="551" spans="1:4">
      <c r="A551" s="20" t="str" cm="1">
        <f t="array" ref="A551">IF(Table2[[#This Row],[Nodes]:[Nodes]]=4,Table2[[#This Row],[Gap]:[Gap]],"")</f>
        <v/>
      </c>
      <c r="B551" s="20" t="str" cm="1">
        <f t="array" ref="B551">IF(Table2[[#This Row],[Nodes]:[Nodes]]=5,Table2[[#This Row],[Gap]:[Gap]],"")</f>
        <v/>
      </c>
      <c r="C551" s="20" t="str" cm="1">
        <f t="array" ref="C551">IF(Table2[[#This Row],[Nodes]:[Nodes]]=6,Table2[[#This Row],[Gap]:[Gap]],"")</f>
        <v/>
      </c>
      <c r="D551" s="20" cm="1">
        <f t="array" ref="D551">IF(Table2[[#This Row],[Nodes]:[Nodes]]=7,Table2[[#This Row],[Gap]:[Gap]],"")</f>
        <v>84.127290709869698</v>
      </c>
    </row>
    <row r="552" spans="1:4">
      <c r="A552" s="20" t="str" cm="1">
        <f t="array" ref="A552">IF(Table2[[#This Row],[Nodes]:[Nodes]]=4,Table2[[#This Row],[Gap]:[Gap]],"")</f>
        <v/>
      </c>
      <c r="B552" s="20" t="str" cm="1">
        <f t="array" ref="B552">IF(Table2[[#This Row],[Nodes]:[Nodes]]=5,Table2[[#This Row],[Gap]:[Gap]],"")</f>
        <v/>
      </c>
      <c r="C552" s="20" t="str" cm="1">
        <f t="array" ref="C552">IF(Table2[[#This Row],[Nodes]:[Nodes]]=6,Table2[[#This Row],[Gap]:[Gap]],"")</f>
        <v/>
      </c>
      <c r="D552" s="20" cm="1">
        <f t="array" ref="D552">IF(Table2[[#This Row],[Nodes]:[Nodes]]=7,Table2[[#This Row],[Gap]:[Gap]],"")</f>
        <v>74.124922925898105</v>
      </c>
    </row>
    <row r="553" spans="1:4">
      <c r="A553" s="20" t="str" cm="1">
        <f t="array" ref="A553">IF(Table2[[#This Row],[Nodes]:[Nodes]]=4,Table2[[#This Row],[Gap]:[Gap]],"")</f>
        <v/>
      </c>
      <c r="B553" s="20" t="str" cm="1">
        <f t="array" ref="B553">IF(Table2[[#This Row],[Nodes]:[Nodes]]=5,Table2[[#This Row],[Gap]:[Gap]],"")</f>
        <v/>
      </c>
      <c r="C553" s="20" t="str" cm="1">
        <f t="array" ref="C553">IF(Table2[[#This Row],[Nodes]:[Nodes]]=6,Table2[[#This Row],[Gap]:[Gap]],"")</f>
        <v/>
      </c>
      <c r="D553" s="20" cm="1">
        <f t="array" ref="D553">IF(Table2[[#This Row],[Nodes]:[Nodes]]=7,Table2[[#This Row],[Gap]:[Gap]],"")</f>
        <v>69.914772025884901</v>
      </c>
    </row>
    <row r="554" spans="1:4">
      <c r="A554" s="20" t="str" cm="1">
        <f t="array" ref="A554">IF(Table2[[#This Row],[Nodes]:[Nodes]]=4,Table2[[#This Row],[Gap]:[Gap]],"")</f>
        <v/>
      </c>
      <c r="B554" s="20" t="str" cm="1">
        <f t="array" ref="B554">IF(Table2[[#This Row],[Nodes]:[Nodes]]=5,Table2[[#This Row],[Gap]:[Gap]],"")</f>
        <v/>
      </c>
      <c r="C554" s="20" t="str" cm="1">
        <f t="array" ref="C554">IF(Table2[[#This Row],[Nodes]:[Nodes]]=6,Table2[[#This Row],[Gap]:[Gap]],"")</f>
        <v/>
      </c>
      <c r="D554" s="20" cm="1">
        <f t="array" ref="D554">IF(Table2[[#This Row],[Nodes]:[Nodes]]=7,Table2[[#This Row],[Gap]:[Gap]],"")</f>
        <v>70.061125433918605</v>
      </c>
    </row>
    <row r="555" spans="1:4">
      <c r="A555" s="20" t="str" cm="1">
        <f t="array" ref="A555">IF(Table2[[#This Row],[Nodes]:[Nodes]]=4,Table2[[#This Row],[Gap]:[Gap]],"")</f>
        <v/>
      </c>
      <c r="B555" s="20" t="str" cm="1">
        <f t="array" ref="B555">IF(Table2[[#This Row],[Nodes]:[Nodes]]=5,Table2[[#This Row],[Gap]:[Gap]],"")</f>
        <v/>
      </c>
      <c r="C555" s="20" t="str" cm="1">
        <f t="array" ref="C555">IF(Table2[[#This Row],[Nodes]:[Nodes]]=6,Table2[[#This Row],[Gap]:[Gap]],"")</f>
        <v/>
      </c>
      <c r="D555" s="20" cm="1">
        <f t="array" ref="D555">IF(Table2[[#This Row],[Nodes]:[Nodes]]=7,Table2[[#This Row],[Gap]:[Gap]],"")</f>
        <v>72.261096995715405</v>
      </c>
    </row>
    <row r="556" spans="1:4">
      <c r="A556" s="20" t="str" cm="1">
        <f t="array" ref="A556">IF(Table2[[#This Row],[Nodes]:[Nodes]]=4,Table2[[#This Row],[Gap]:[Gap]],"")</f>
        <v/>
      </c>
      <c r="B556" s="20" t="str" cm="1">
        <f t="array" ref="B556">IF(Table2[[#This Row],[Nodes]:[Nodes]]=5,Table2[[#This Row],[Gap]:[Gap]],"")</f>
        <v/>
      </c>
      <c r="C556" s="20" t="str" cm="1">
        <f t="array" ref="C556">IF(Table2[[#This Row],[Nodes]:[Nodes]]=6,Table2[[#This Row],[Gap]:[Gap]],"")</f>
        <v/>
      </c>
      <c r="D556" s="20" cm="1">
        <f t="array" ref="D556">IF(Table2[[#This Row],[Nodes]:[Nodes]]=7,Table2[[#This Row],[Gap]:[Gap]],"")</f>
        <v>74.445438196854298</v>
      </c>
    </row>
    <row r="557" spans="1:4">
      <c r="A557" s="20" t="str" cm="1">
        <f t="array" ref="A557">IF(Table2[[#This Row],[Nodes]:[Nodes]]=4,Table2[[#This Row],[Gap]:[Gap]],"")</f>
        <v/>
      </c>
      <c r="B557" s="20" t="str" cm="1">
        <f t="array" ref="B557">IF(Table2[[#This Row],[Nodes]:[Nodes]]=5,Table2[[#This Row],[Gap]:[Gap]],"")</f>
        <v/>
      </c>
      <c r="C557" s="20" t="str" cm="1">
        <f t="array" ref="C557">IF(Table2[[#This Row],[Nodes]:[Nodes]]=6,Table2[[#This Row],[Gap]:[Gap]],"")</f>
        <v/>
      </c>
      <c r="D557" s="20" cm="1">
        <f t="array" ref="D557">IF(Table2[[#This Row],[Nodes]:[Nodes]]=7,Table2[[#This Row],[Gap]:[Gap]],"")</f>
        <v>76.131354180804607</v>
      </c>
    </row>
    <row r="558" spans="1:4">
      <c r="A558" s="20" t="str" cm="1">
        <f t="array" ref="A558">IF(Table2[[#This Row],[Nodes]:[Nodes]]=4,Table2[[#This Row],[Gap]:[Gap]],"")</f>
        <v/>
      </c>
      <c r="B558" s="20" t="str" cm="1">
        <f t="array" ref="B558">IF(Table2[[#This Row],[Nodes]:[Nodes]]=5,Table2[[#This Row],[Gap]:[Gap]],"")</f>
        <v/>
      </c>
      <c r="C558" s="20" t="str" cm="1">
        <f t="array" ref="C558">IF(Table2[[#This Row],[Nodes]:[Nodes]]=6,Table2[[#This Row],[Gap]:[Gap]],"")</f>
        <v/>
      </c>
      <c r="D558" s="20" cm="1">
        <f t="array" ref="D558">IF(Table2[[#This Row],[Nodes]:[Nodes]]=7,Table2[[#This Row],[Gap]:[Gap]],"")</f>
        <v>32.019759219488101</v>
      </c>
    </row>
    <row r="559" spans="1:4">
      <c r="A559" s="20" t="str" cm="1">
        <f t="array" ref="A559">IF(Table2[[#This Row],[Nodes]:[Nodes]]=4,Table2[[#This Row],[Gap]:[Gap]],"")</f>
        <v/>
      </c>
      <c r="B559" s="20" t="str" cm="1">
        <f t="array" ref="B559">IF(Table2[[#This Row],[Nodes]:[Nodes]]=5,Table2[[#This Row],[Gap]:[Gap]],"")</f>
        <v/>
      </c>
      <c r="C559" s="20" t="str" cm="1">
        <f t="array" ref="C559">IF(Table2[[#This Row],[Nodes]:[Nodes]]=6,Table2[[#This Row],[Gap]:[Gap]],"")</f>
        <v/>
      </c>
      <c r="D559" s="20" cm="1">
        <f t="array" ref="D559">IF(Table2[[#This Row],[Nodes]:[Nodes]]=7,Table2[[#This Row],[Gap]:[Gap]],"")</f>
        <v>0</v>
      </c>
    </row>
    <row r="560" spans="1:4">
      <c r="A560" s="20" t="str" cm="1">
        <f t="array" ref="A560">IF(Table2[[#This Row],[Nodes]:[Nodes]]=4,Table2[[#This Row],[Gap]:[Gap]],"")</f>
        <v/>
      </c>
      <c r="B560" s="20" t="str" cm="1">
        <f t="array" ref="B560">IF(Table2[[#This Row],[Nodes]:[Nodes]]=5,Table2[[#This Row],[Gap]:[Gap]],"")</f>
        <v/>
      </c>
      <c r="C560" s="20" t="str" cm="1">
        <f t="array" ref="C560">IF(Table2[[#This Row],[Nodes]:[Nodes]]=6,Table2[[#This Row],[Gap]:[Gap]],"")</f>
        <v/>
      </c>
      <c r="D560" s="20" cm="1">
        <f t="array" ref="D560">IF(Table2[[#This Row],[Nodes]:[Nodes]]=7,Table2[[#This Row],[Gap]:[Gap]],"")</f>
        <v>71.126740124929796</v>
      </c>
    </row>
    <row r="561" spans="1:4">
      <c r="A561" s="20" t="str" cm="1">
        <f t="array" ref="A561">IF(Table2[[#This Row],[Nodes]:[Nodes]]=4,Table2[[#This Row],[Gap]:[Gap]],"")</f>
        <v/>
      </c>
      <c r="B561" s="20" t="str" cm="1">
        <f t="array" ref="B561">IF(Table2[[#This Row],[Nodes]:[Nodes]]=5,Table2[[#This Row],[Gap]:[Gap]],"")</f>
        <v/>
      </c>
      <c r="C561" s="20" t="str" cm="1">
        <f t="array" ref="C561">IF(Table2[[#This Row],[Nodes]:[Nodes]]=6,Table2[[#This Row],[Gap]:[Gap]],"")</f>
        <v/>
      </c>
      <c r="D561" s="20" cm="1">
        <f t="array" ref="D561">IF(Table2[[#This Row],[Nodes]:[Nodes]]=7,Table2[[#This Row],[Gap]:[Gap]],"")</f>
        <v>69.849129085828693</v>
      </c>
    </row>
    <row r="562" spans="1:4">
      <c r="A562" s="20" t="str" cm="1">
        <f t="array" ref="A562">IF(Table2[[#This Row],[Nodes]:[Nodes]]=4,Table2[[#This Row],[Gap]:[Gap]],"")</f>
        <v/>
      </c>
      <c r="B562" s="20" t="str" cm="1">
        <f t="array" ref="B562">IF(Table2[[#This Row],[Nodes]:[Nodes]]=5,Table2[[#This Row],[Gap]:[Gap]],"")</f>
        <v/>
      </c>
      <c r="C562" s="20" t="str" cm="1">
        <f t="array" ref="C562">IF(Table2[[#This Row],[Nodes]:[Nodes]]=6,Table2[[#This Row],[Gap]:[Gap]],"")</f>
        <v/>
      </c>
      <c r="D562" s="20" cm="1">
        <f t="array" ref="D562">IF(Table2[[#This Row],[Nodes]:[Nodes]]=7,Table2[[#This Row],[Gap]:[Gap]],"")</f>
        <v>80.048906911736694</v>
      </c>
    </row>
    <row r="563" spans="1:4">
      <c r="A563" s="20" t="str" cm="1">
        <f t="array" ref="A563">IF(Table2[[#This Row],[Nodes]:[Nodes]]=4,Table2[[#This Row],[Gap]:[Gap]],"")</f>
        <v/>
      </c>
      <c r="B563" s="20" t="str" cm="1">
        <f t="array" ref="B563">IF(Table2[[#This Row],[Nodes]:[Nodes]]=5,Table2[[#This Row],[Gap]:[Gap]],"")</f>
        <v/>
      </c>
      <c r="C563" s="20" t="str" cm="1">
        <f t="array" ref="C563">IF(Table2[[#This Row],[Nodes]:[Nodes]]=6,Table2[[#This Row],[Gap]:[Gap]],"")</f>
        <v/>
      </c>
      <c r="D563" s="20" cm="1">
        <f t="array" ref="D563">IF(Table2[[#This Row],[Nodes]:[Nodes]]=7,Table2[[#This Row],[Gap]:[Gap]],"")</f>
        <v>82.003662674814393</v>
      </c>
    </row>
    <row r="564" spans="1:4">
      <c r="A564" s="20" t="str" cm="1">
        <f t="array" ref="A564">IF(Table2[[#This Row],[Nodes]:[Nodes]]=4,Table2[[#This Row],[Gap]:[Gap]],"")</f>
        <v/>
      </c>
      <c r="B564" s="20" t="str" cm="1">
        <f t="array" ref="B564">IF(Table2[[#This Row],[Nodes]:[Nodes]]=5,Table2[[#This Row],[Gap]:[Gap]],"")</f>
        <v/>
      </c>
      <c r="C564" s="20" t="str" cm="1">
        <f t="array" ref="C564">IF(Table2[[#This Row],[Nodes]:[Nodes]]=6,Table2[[#This Row],[Gap]:[Gap]],"")</f>
        <v/>
      </c>
      <c r="D564" s="20" cm="1">
        <f t="array" ref="D564">IF(Table2[[#This Row],[Nodes]:[Nodes]]=7,Table2[[#This Row],[Gap]:[Gap]],"")</f>
        <v>74.842920213544502</v>
      </c>
    </row>
    <row r="565" spans="1:4">
      <c r="A565" s="20" t="str" cm="1">
        <f t="array" ref="A565">IF(Table2[[#This Row],[Nodes]:[Nodes]]=4,Table2[[#This Row],[Gap]:[Gap]],"")</f>
        <v/>
      </c>
      <c r="B565" s="20" t="str" cm="1">
        <f t="array" ref="B565">IF(Table2[[#This Row],[Nodes]:[Nodes]]=5,Table2[[#This Row],[Gap]:[Gap]],"")</f>
        <v/>
      </c>
      <c r="C565" s="20" t="str" cm="1">
        <f t="array" ref="C565">IF(Table2[[#This Row],[Nodes]:[Nodes]]=6,Table2[[#This Row],[Gap]:[Gap]],"")</f>
        <v/>
      </c>
      <c r="D565" s="20" cm="1">
        <f t="array" ref="D565">IF(Table2[[#This Row],[Nodes]:[Nodes]]=7,Table2[[#This Row],[Gap]:[Gap]],"")</f>
        <v>73.171649115235397</v>
      </c>
    </row>
    <row r="566" spans="1:4">
      <c r="A566" s="20" t="str" cm="1">
        <f t="array" ref="A566">IF(Table2[[#This Row],[Nodes]:[Nodes]]=4,Table2[[#This Row],[Gap]:[Gap]],"")</f>
        <v/>
      </c>
      <c r="B566" s="20" t="str" cm="1">
        <f t="array" ref="B566">IF(Table2[[#This Row],[Nodes]:[Nodes]]=5,Table2[[#This Row],[Gap]:[Gap]],"")</f>
        <v/>
      </c>
      <c r="C566" s="20" t="str" cm="1">
        <f t="array" ref="C566">IF(Table2[[#This Row],[Nodes]:[Nodes]]=6,Table2[[#This Row],[Gap]:[Gap]],"")</f>
        <v/>
      </c>
      <c r="D566" s="20" cm="1">
        <f t="array" ref="D566">IF(Table2[[#This Row],[Nodes]:[Nodes]]=7,Table2[[#This Row],[Gap]:[Gap]],"")</f>
        <v>88.207576537749702</v>
      </c>
    </row>
    <row r="567" spans="1:4">
      <c r="A567" s="20" t="str" cm="1">
        <f t="array" ref="A567">IF(Table2[[#This Row],[Nodes]:[Nodes]]=4,Table2[[#This Row],[Gap]:[Gap]],"")</f>
        <v/>
      </c>
      <c r="B567" s="20" t="str" cm="1">
        <f t="array" ref="B567">IF(Table2[[#This Row],[Nodes]:[Nodes]]=5,Table2[[#This Row],[Gap]:[Gap]],"")</f>
        <v/>
      </c>
      <c r="C567" s="20" t="str" cm="1">
        <f t="array" ref="C567">IF(Table2[[#This Row],[Nodes]:[Nodes]]=6,Table2[[#This Row],[Gap]:[Gap]],"")</f>
        <v/>
      </c>
      <c r="D567" s="20" cm="1">
        <f t="array" ref="D567">IF(Table2[[#This Row],[Nodes]:[Nodes]]=7,Table2[[#This Row],[Gap]:[Gap]],"")</f>
        <v>68.9455669399144</v>
      </c>
    </row>
    <row r="568" spans="1:4">
      <c r="A568" s="20" t="str" cm="1">
        <f t="array" ref="A568">IF(Table2[[#This Row],[Nodes]:[Nodes]]=4,Table2[[#This Row],[Gap]:[Gap]],"")</f>
        <v/>
      </c>
      <c r="B568" s="20" t="str" cm="1">
        <f t="array" ref="B568">IF(Table2[[#This Row],[Nodes]:[Nodes]]=5,Table2[[#This Row],[Gap]:[Gap]],"")</f>
        <v/>
      </c>
      <c r="C568" s="20" t="str" cm="1">
        <f t="array" ref="C568">IF(Table2[[#This Row],[Nodes]:[Nodes]]=6,Table2[[#This Row],[Gap]:[Gap]],"")</f>
        <v/>
      </c>
      <c r="D568" s="20" cm="1">
        <f t="array" ref="D568">IF(Table2[[#This Row],[Nodes]:[Nodes]]=7,Table2[[#This Row],[Gap]:[Gap]],"")</f>
        <v>69.770070133718207</v>
      </c>
    </row>
    <row r="569" spans="1:4">
      <c r="A569" s="20" t="str" cm="1">
        <f t="array" ref="A569">IF(Table2[[#This Row],[Nodes]:[Nodes]]=4,Table2[[#This Row],[Gap]:[Gap]],"")</f>
        <v/>
      </c>
      <c r="B569" s="20" t="str" cm="1">
        <f t="array" ref="B569">IF(Table2[[#This Row],[Nodes]:[Nodes]]=5,Table2[[#This Row],[Gap]:[Gap]],"")</f>
        <v/>
      </c>
      <c r="C569" s="20" t="str" cm="1">
        <f t="array" ref="C569">IF(Table2[[#This Row],[Nodes]:[Nodes]]=6,Table2[[#This Row],[Gap]:[Gap]],"")</f>
        <v/>
      </c>
      <c r="D569" s="20" cm="1">
        <f t="array" ref="D569">IF(Table2[[#This Row],[Nodes]:[Nodes]]=7,Table2[[#This Row],[Gap]:[Gap]],"")</f>
        <v>57.980103697318903</v>
      </c>
    </row>
    <row r="570" spans="1:4">
      <c r="A570" s="20" t="str" cm="1">
        <f t="array" ref="A570">IF(Table2[[#This Row],[Nodes]:[Nodes]]=4,Table2[[#This Row],[Gap]:[Gap]],"")</f>
        <v/>
      </c>
      <c r="B570" s="20" t="str" cm="1">
        <f t="array" ref="B570">IF(Table2[[#This Row],[Nodes]:[Nodes]]=5,Table2[[#This Row],[Gap]:[Gap]],"")</f>
        <v/>
      </c>
      <c r="C570" s="20" t="str" cm="1">
        <f t="array" ref="C570">IF(Table2[[#This Row],[Nodes]:[Nodes]]=6,Table2[[#This Row],[Gap]:[Gap]],"")</f>
        <v/>
      </c>
      <c r="D570" s="20" cm="1">
        <f t="array" ref="D570">IF(Table2[[#This Row],[Nodes]:[Nodes]]=7,Table2[[#This Row],[Gap]:[Gap]],"")</f>
        <v>69.095289044658003</v>
      </c>
    </row>
    <row r="571" spans="1:4">
      <c r="A571" s="20" t="str" cm="1">
        <f t="array" ref="A571">IF(Table2[[#This Row],[Nodes]:[Nodes]]=4,Table2[[#This Row],[Gap]:[Gap]],"")</f>
        <v/>
      </c>
      <c r="B571" s="20" t="str" cm="1">
        <f t="array" ref="B571">IF(Table2[[#This Row],[Nodes]:[Nodes]]=5,Table2[[#This Row],[Gap]:[Gap]],"")</f>
        <v/>
      </c>
      <c r="C571" s="20" t="str" cm="1">
        <f t="array" ref="C571">IF(Table2[[#This Row],[Nodes]:[Nodes]]=6,Table2[[#This Row],[Gap]:[Gap]],"")</f>
        <v/>
      </c>
      <c r="D571" s="20" cm="1">
        <f t="array" ref="D571">IF(Table2[[#This Row],[Nodes]:[Nodes]]=7,Table2[[#This Row],[Gap]:[Gap]],"")</f>
        <v>84.461566034761802</v>
      </c>
    </row>
    <row r="572" spans="1:4">
      <c r="A572" s="20" t="str" cm="1">
        <f t="array" ref="A572">IF(Table2[[#This Row],[Nodes]:[Nodes]]=4,Table2[[#This Row],[Gap]:[Gap]],"")</f>
        <v/>
      </c>
      <c r="B572" s="20" t="str" cm="1">
        <f t="array" ref="B572">IF(Table2[[#This Row],[Nodes]:[Nodes]]=5,Table2[[#This Row],[Gap]:[Gap]],"")</f>
        <v/>
      </c>
      <c r="C572" s="20" t="str" cm="1">
        <f t="array" ref="C572">IF(Table2[[#This Row],[Nodes]:[Nodes]]=6,Table2[[#This Row],[Gap]:[Gap]],"")</f>
        <v/>
      </c>
      <c r="D572" s="20" cm="1">
        <f t="array" ref="D572">IF(Table2[[#This Row],[Nodes]:[Nodes]]=7,Table2[[#This Row],[Gap]:[Gap]],"")</f>
        <v>69.935312190681202</v>
      </c>
    </row>
    <row r="573" spans="1:4">
      <c r="A573" s="20" t="str" cm="1">
        <f t="array" ref="A573">IF(Table2[[#This Row],[Nodes]:[Nodes]]=4,Table2[[#This Row],[Gap]:[Gap]],"")</f>
        <v/>
      </c>
      <c r="B573" s="20" t="str" cm="1">
        <f t="array" ref="B573">IF(Table2[[#This Row],[Nodes]:[Nodes]]=5,Table2[[#This Row],[Gap]:[Gap]],"")</f>
        <v/>
      </c>
      <c r="C573" s="20" t="str" cm="1">
        <f t="array" ref="C573">IF(Table2[[#This Row],[Nodes]:[Nodes]]=6,Table2[[#This Row],[Gap]:[Gap]],"")</f>
        <v/>
      </c>
      <c r="D573" s="20" cm="1">
        <f t="array" ref="D573">IF(Table2[[#This Row],[Nodes]:[Nodes]]=7,Table2[[#This Row],[Gap]:[Gap]],"")</f>
        <v>70.917703791525099</v>
      </c>
    </row>
    <row r="574" spans="1:4">
      <c r="A574" s="20" t="str" cm="1">
        <f t="array" ref="A574">IF(Table2[[#This Row],[Nodes]:[Nodes]]=4,Table2[[#This Row],[Gap]:[Gap]],"")</f>
        <v/>
      </c>
      <c r="B574" s="20" t="str" cm="1">
        <f t="array" ref="B574">IF(Table2[[#This Row],[Nodes]:[Nodes]]=5,Table2[[#This Row],[Gap]:[Gap]],"")</f>
        <v/>
      </c>
      <c r="C574" s="20" t="str" cm="1">
        <f t="array" ref="C574">IF(Table2[[#This Row],[Nodes]:[Nodes]]=6,Table2[[#This Row],[Gap]:[Gap]],"")</f>
        <v/>
      </c>
      <c r="D574" s="20" cm="1">
        <f t="array" ref="D574">IF(Table2[[#This Row],[Nodes]:[Nodes]]=7,Table2[[#This Row],[Gap]:[Gap]],"")</f>
        <v>59.319445089714897</v>
      </c>
    </row>
    <row r="575" spans="1:4">
      <c r="A575" s="20" t="str" cm="1">
        <f t="array" ref="A575">IF(Table2[[#This Row],[Nodes]:[Nodes]]=4,Table2[[#This Row],[Gap]:[Gap]],"")</f>
        <v/>
      </c>
      <c r="B575" s="20" t="str" cm="1">
        <f t="array" ref="B575">IF(Table2[[#This Row],[Nodes]:[Nodes]]=5,Table2[[#This Row],[Gap]:[Gap]],"")</f>
        <v/>
      </c>
      <c r="C575" s="20" t="str" cm="1">
        <f t="array" ref="C575">IF(Table2[[#This Row],[Nodes]:[Nodes]]=6,Table2[[#This Row],[Gap]:[Gap]],"")</f>
        <v/>
      </c>
      <c r="D575" s="20" cm="1">
        <f t="array" ref="D575">IF(Table2[[#This Row],[Nodes]:[Nodes]]=7,Table2[[#This Row],[Gap]:[Gap]],"")</f>
        <v>63.5191915684346</v>
      </c>
    </row>
    <row r="576" spans="1:4">
      <c r="A576" s="20" t="str" cm="1">
        <f t="array" ref="A576">IF(Table2[[#This Row],[Nodes]:[Nodes]]=4,Table2[[#This Row],[Gap]:[Gap]],"")</f>
        <v/>
      </c>
      <c r="B576" s="20" t="str" cm="1">
        <f t="array" ref="B576">IF(Table2[[#This Row],[Nodes]:[Nodes]]=5,Table2[[#This Row],[Gap]:[Gap]],"")</f>
        <v/>
      </c>
      <c r="C576" s="20" t="str" cm="1">
        <f t="array" ref="C576">IF(Table2[[#This Row],[Nodes]:[Nodes]]=6,Table2[[#This Row],[Gap]:[Gap]],"")</f>
        <v/>
      </c>
      <c r="D576" s="20" cm="1">
        <f t="array" ref="D576">IF(Table2[[#This Row],[Nodes]:[Nodes]]=7,Table2[[#This Row],[Gap]:[Gap]],"")</f>
        <v>75.661129295755501</v>
      </c>
    </row>
    <row r="577" spans="1:4">
      <c r="A577" s="20" t="str" cm="1">
        <f t="array" ref="A577">IF(Table2[[#This Row],[Nodes]:[Nodes]]=4,Table2[[#This Row],[Gap]:[Gap]],"")</f>
        <v/>
      </c>
      <c r="B577" s="20" t="str" cm="1">
        <f t="array" ref="B577">IF(Table2[[#This Row],[Nodes]:[Nodes]]=5,Table2[[#This Row],[Gap]:[Gap]],"")</f>
        <v/>
      </c>
      <c r="C577" s="20" t="str" cm="1">
        <f t="array" ref="C577">IF(Table2[[#This Row],[Nodes]:[Nodes]]=6,Table2[[#This Row],[Gap]:[Gap]],"")</f>
        <v/>
      </c>
      <c r="D577" s="20" cm="1">
        <f t="array" ref="D577">IF(Table2[[#This Row],[Nodes]:[Nodes]]=7,Table2[[#This Row],[Gap]:[Gap]],"")</f>
        <v>68.061013373629606</v>
      </c>
    </row>
    <row r="578" spans="1:4">
      <c r="A578" s="20" t="str" cm="1">
        <f t="array" ref="A578">IF(Table2[[#This Row],[Nodes]:[Nodes]]=4,Table2[[#This Row],[Gap]:[Gap]],"")</f>
        <v/>
      </c>
      <c r="B578" s="20" t="str" cm="1">
        <f t="array" ref="B578">IF(Table2[[#This Row],[Nodes]:[Nodes]]=5,Table2[[#This Row],[Gap]:[Gap]],"")</f>
        <v/>
      </c>
      <c r="C578" s="20" t="str" cm="1">
        <f t="array" ref="C578">IF(Table2[[#This Row],[Nodes]:[Nodes]]=6,Table2[[#This Row],[Gap]:[Gap]],"")</f>
        <v/>
      </c>
      <c r="D578" s="20" cm="1">
        <f t="array" ref="D578">IF(Table2[[#This Row],[Nodes]:[Nodes]]=7,Table2[[#This Row],[Gap]:[Gap]],"")</f>
        <v>32.064777237616902</v>
      </c>
    </row>
    <row r="579" spans="1:4">
      <c r="A579" s="20" t="str" cm="1">
        <f t="array" ref="A579">IF(Table2[[#This Row],[Nodes]:[Nodes]]=4,Table2[[#This Row],[Gap]:[Gap]],"")</f>
        <v/>
      </c>
      <c r="B579" s="20" t="str" cm="1">
        <f t="array" ref="B579">IF(Table2[[#This Row],[Nodes]:[Nodes]]=5,Table2[[#This Row],[Gap]:[Gap]],"")</f>
        <v/>
      </c>
      <c r="C579" s="20" t="str" cm="1">
        <f t="array" ref="C579">IF(Table2[[#This Row],[Nodes]:[Nodes]]=6,Table2[[#This Row],[Gap]:[Gap]],"")</f>
        <v/>
      </c>
      <c r="D579" s="20" cm="1">
        <f t="array" ref="D579">IF(Table2[[#This Row],[Nodes]:[Nodes]]=7,Table2[[#This Row],[Gap]:[Gap]],"")</f>
        <v>0</v>
      </c>
    </row>
    <row r="580" spans="1:4">
      <c r="A580" s="20" t="str" cm="1">
        <f t="array" ref="A580">IF(Table2[[#This Row],[Nodes]:[Nodes]]=4,Table2[[#This Row],[Gap]:[Gap]],"")</f>
        <v/>
      </c>
      <c r="B580" s="20" t="str" cm="1">
        <f t="array" ref="B580">IF(Table2[[#This Row],[Nodes]:[Nodes]]=5,Table2[[#This Row],[Gap]:[Gap]],"")</f>
        <v/>
      </c>
      <c r="C580" s="20" t="str" cm="1">
        <f t="array" ref="C580">IF(Table2[[#This Row],[Nodes]:[Nodes]]=6,Table2[[#This Row],[Gap]:[Gap]],"")</f>
        <v/>
      </c>
      <c r="D580" s="20" cm="1">
        <f t="array" ref="D580">IF(Table2[[#This Row],[Nodes]:[Nodes]]=7,Table2[[#This Row],[Gap]:[Gap]],"")</f>
        <v>73.449619546441497</v>
      </c>
    </row>
    <row r="581" spans="1:4">
      <c r="A581" s="20" t="str" cm="1">
        <f t="array" ref="A581">IF(Table2[[#This Row],[Nodes]:[Nodes]]=4,Table2[[#This Row],[Gap]:[Gap]],"")</f>
        <v/>
      </c>
      <c r="B581" s="20" t="str" cm="1">
        <f t="array" ref="B581">IF(Table2[[#This Row],[Nodes]:[Nodes]]=5,Table2[[#This Row],[Gap]:[Gap]],"")</f>
        <v/>
      </c>
      <c r="C581" s="20" t="str" cm="1">
        <f t="array" ref="C581">IF(Table2[[#This Row],[Nodes]:[Nodes]]=6,Table2[[#This Row],[Gap]:[Gap]],"")</f>
        <v/>
      </c>
      <c r="D581" s="20" cm="1">
        <f t="array" ref="D581">IF(Table2[[#This Row],[Nodes]:[Nodes]]=7,Table2[[#This Row],[Gap]:[Gap]],"")</f>
        <v>72.899141319249296</v>
      </c>
    </row>
    <row r="582" spans="1:4">
      <c r="A582" s="20" t="str" cm="1">
        <f t="array" ref="A582">IF(Table2[[#This Row],[Nodes]:[Nodes]]=4,Table2[[#This Row],[Gap]:[Gap]],"")</f>
        <v/>
      </c>
      <c r="B582" s="20" t="str" cm="1">
        <f t="array" ref="B582">IF(Table2[[#This Row],[Nodes]:[Nodes]]=5,Table2[[#This Row],[Gap]:[Gap]],"")</f>
        <v/>
      </c>
      <c r="C582" s="20" t="str" cm="1">
        <f t="array" ref="C582">IF(Table2[[#This Row],[Nodes]:[Nodes]]=6,Table2[[#This Row],[Gap]:[Gap]],"")</f>
        <v/>
      </c>
      <c r="D582" s="20" cm="1">
        <f t="array" ref="D582">IF(Table2[[#This Row],[Nodes]:[Nodes]]=7,Table2[[#This Row],[Gap]:[Gap]],"")</f>
        <v>75.685820026072903</v>
      </c>
    </row>
    <row r="583" spans="1:4">
      <c r="A583" s="20" t="str" cm="1">
        <f t="array" ref="A583">IF(Table2[[#This Row],[Nodes]:[Nodes]]=4,Table2[[#This Row],[Gap]:[Gap]],"")</f>
        <v/>
      </c>
      <c r="B583" s="20" t="str" cm="1">
        <f t="array" ref="B583">IF(Table2[[#This Row],[Nodes]:[Nodes]]=5,Table2[[#This Row],[Gap]:[Gap]],"")</f>
        <v/>
      </c>
      <c r="C583" s="20" t="str" cm="1">
        <f t="array" ref="C583">IF(Table2[[#This Row],[Nodes]:[Nodes]]=6,Table2[[#This Row],[Gap]:[Gap]],"")</f>
        <v/>
      </c>
      <c r="D583" s="20" cm="1">
        <f t="array" ref="D583">IF(Table2[[#This Row],[Nodes]:[Nodes]]=7,Table2[[#This Row],[Gap]:[Gap]],"")</f>
        <v>82.412355230971798</v>
      </c>
    </row>
    <row r="584" spans="1:4">
      <c r="A584" s="20" t="str" cm="1">
        <f t="array" ref="A584">IF(Table2[[#This Row],[Nodes]:[Nodes]]=4,Table2[[#This Row],[Gap]:[Gap]],"")</f>
        <v/>
      </c>
      <c r="B584" s="20" t="str" cm="1">
        <f t="array" ref="B584">IF(Table2[[#This Row],[Nodes]:[Nodes]]=5,Table2[[#This Row],[Gap]:[Gap]],"")</f>
        <v/>
      </c>
      <c r="C584" s="20" t="str" cm="1">
        <f t="array" ref="C584">IF(Table2[[#This Row],[Nodes]:[Nodes]]=6,Table2[[#This Row],[Gap]:[Gap]],"")</f>
        <v/>
      </c>
      <c r="D584" s="20" cm="1">
        <f t="array" ref="D584">IF(Table2[[#This Row],[Nodes]:[Nodes]]=7,Table2[[#This Row],[Gap]:[Gap]],"")</f>
        <v>71.906754103695604</v>
      </c>
    </row>
    <row r="585" spans="1:4">
      <c r="A585" s="20" t="str" cm="1">
        <f t="array" ref="A585">IF(Table2[[#This Row],[Nodes]:[Nodes]]=4,Table2[[#This Row],[Gap]:[Gap]],"")</f>
        <v/>
      </c>
      <c r="B585" s="20" t="str" cm="1">
        <f t="array" ref="B585">IF(Table2[[#This Row],[Nodes]:[Nodes]]=5,Table2[[#This Row],[Gap]:[Gap]],"")</f>
        <v/>
      </c>
      <c r="C585" s="20" t="str" cm="1">
        <f t="array" ref="C585">IF(Table2[[#This Row],[Nodes]:[Nodes]]=6,Table2[[#This Row],[Gap]:[Gap]],"")</f>
        <v/>
      </c>
      <c r="D585" s="20" cm="1">
        <f t="array" ref="D585">IF(Table2[[#This Row],[Nodes]:[Nodes]]=7,Table2[[#This Row],[Gap]:[Gap]],"")</f>
        <v>75.898737902466095</v>
      </c>
    </row>
    <row r="586" spans="1:4">
      <c r="A586" s="20" t="str" cm="1">
        <f t="array" ref="A586">IF(Table2[[#This Row],[Nodes]:[Nodes]]=4,Table2[[#This Row],[Gap]:[Gap]],"")</f>
        <v/>
      </c>
      <c r="B586" s="20" t="str" cm="1">
        <f t="array" ref="B586">IF(Table2[[#This Row],[Nodes]:[Nodes]]=5,Table2[[#This Row],[Gap]:[Gap]],"")</f>
        <v/>
      </c>
      <c r="C586" s="20" t="str" cm="1">
        <f t="array" ref="C586">IF(Table2[[#This Row],[Nodes]:[Nodes]]=6,Table2[[#This Row],[Gap]:[Gap]],"")</f>
        <v/>
      </c>
      <c r="D586" s="20" cm="1">
        <f t="array" ref="D586">IF(Table2[[#This Row],[Nodes]:[Nodes]]=7,Table2[[#This Row],[Gap]:[Gap]],"")</f>
        <v>83.590422004952202</v>
      </c>
    </row>
    <row r="587" spans="1:4">
      <c r="A587" s="20" t="str" cm="1">
        <f t="array" ref="A587">IF(Table2[[#This Row],[Nodes]:[Nodes]]=4,Table2[[#This Row],[Gap]:[Gap]],"")</f>
        <v/>
      </c>
      <c r="B587" s="20" t="str" cm="1">
        <f t="array" ref="B587">IF(Table2[[#This Row],[Nodes]:[Nodes]]=5,Table2[[#This Row],[Gap]:[Gap]],"")</f>
        <v/>
      </c>
      <c r="C587" s="20" t="str" cm="1">
        <f t="array" ref="C587">IF(Table2[[#This Row],[Nodes]:[Nodes]]=6,Table2[[#This Row],[Gap]:[Gap]],"")</f>
        <v/>
      </c>
      <c r="D587" s="20" cm="1">
        <f t="array" ref="D587">IF(Table2[[#This Row],[Nodes]:[Nodes]]=7,Table2[[#This Row],[Gap]:[Gap]],"")</f>
        <v>68.447860386390303</v>
      </c>
    </row>
    <row r="588" spans="1:4">
      <c r="A588" s="20" t="str" cm="1">
        <f t="array" ref="A588">IF(Table2[[#This Row],[Nodes]:[Nodes]]=4,Table2[[#This Row],[Gap]:[Gap]],"")</f>
        <v/>
      </c>
      <c r="B588" s="20" t="str" cm="1">
        <f t="array" ref="B588">IF(Table2[[#This Row],[Nodes]:[Nodes]]=5,Table2[[#This Row],[Gap]:[Gap]],"")</f>
        <v/>
      </c>
      <c r="C588" s="20" t="str" cm="1">
        <f t="array" ref="C588">IF(Table2[[#This Row],[Nodes]:[Nodes]]=6,Table2[[#This Row],[Gap]:[Gap]],"")</f>
        <v/>
      </c>
      <c r="D588" s="20" cm="1">
        <f t="array" ref="D588">IF(Table2[[#This Row],[Nodes]:[Nodes]]=7,Table2[[#This Row],[Gap]:[Gap]],"")</f>
        <v>69.311722304537895</v>
      </c>
    </row>
    <row r="589" spans="1:4">
      <c r="A589" s="20" t="str" cm="1">
        <f t="array" ref="A589">IF(Table2[[#This Row],[Nodes]:[Nodes]]=4,Table2[[#This Row],[Gap]:[Gap]],"")</f>
        <v/>
      </c>
      <c r="B589" s="20" t="str" cm="1">
        <f t="array" ref="B589">IF(Table2[[#This Row],[Nodes]:[Nodes]]=5,Table2[[#This Row],[Gap]:[Gap]],"")</f>
        <v/>
      </c>
      <c r="C589" s="20" t="str" cm="1">
        <f t="array" ref="C589">IF(Table2[[#This Row],[Nodes]:[Nodes]]=6,Table2[[#This Row],[Gap]:[Gap]],"")</f>
        <v/>
      </c>
      <c r="D589" s="20" cm="1">
        <f t="array" ref="D589">IF(Table2[[#This Row],[Nodes]:[Nodes]]=7,Table2[[#This Row],[Gap]:[Gap]],"")</f>
        <v>69.394965123472403</v>
      </c>
    </row>
    <row r="590" spans="1:4">
      <c r="A590" s="20" t="str" cm="1">
        <f t="array" ref="A590">IF(Table2[[#This Row],[Nodes]:[Nodes]]=4,Table2[[#This Row],[Gap]:[Gap]],"")</f>
        <v/>
      </c>
      <c r="B590" s="20" t="str" cm="1">
        <f t="array" ref="B590">IF(Table2[[#This Row],[Nodes]:[Nodes]]=5,Table2[[#This Row],[Gap]:[Gap]],"")</f>
        <v/>
      </c>
      <c r="C590" s="20" t="str" cm="1">
        <f t="array" ref="C590">IF(Table2[[#This Row],[Nodes]:[Nodes]]=6,Table2[[#This Row],[Gap]:[Gap]],"")</f>
        <v/>
      </c>
      <c r="D590" s="20" cm="1">
        <f t="array" ref="D590">IF(Table2[[#This Row],[Nodes]:[Nodes]]=7,Table2[[#This Row],[Gap]:[Gap]],"")</f>
        <v>66.514925385431695</v>
      </c>
    </row>
    <row r="591" spans="1:4">
      <c r="A591" s="20" t="str" cm="1">
        <f t="array" ref="A591">IF(Table2[[#This Row],[Nodes]:[Nodes]]=4,Table2[[#This Row],[Gap]:[Gap]],"")</f>
        <v/>
      </c>
      <c r="B591" s="20" t="str" cm="1">
        <f t="array" ref="B591">IF(Table2[[#This Row],[Nodes]:[Nodes]]=5,Table2[[#This Row],[Gap]:[Gap]],"")</f>
        <v/>
      </c>
      <c r="C591" s="20" t="str" cm="1">
        <f t="array" ref="C591">IF(Table2[[#This Row],[Nodes]:[Nodes]]=6,Table2[[#This Row],[Gap]:[Gap]],"")</f>
        <v/>
      </c>
      <c r="D591" s="20" cm="1">
        <f t="array" ref="D591">IF(Table2[[#This Row],[Nodes]:[Nodes]]=7,Table2[[#This Row],[Gap]:[Gap]],"")</f>
        <v>81.165725154232405</v>
      </c>
    </row>
    <row r="592" spans="1:4">
      <c r="A592" s="20" t="str" cm="1">
        <f t="array" ref="A592">IF(Table2[[#This Row],[Nodes]:[Nodes]]=4,Table2[[#This Row],[Gap]:[Gap]],"")</f>
        <v/>
      </c>
      <c r="B592" s="20" t="str" cm="1">
        <f t="array" ref="B592">IF(Table2[[#This Row],[Nodes]:[Nodes]]=5,Table2[[#This Row],[Gap]:[Gap]],"")</f>
        <v/>
      </c>
      <c r="C592" s="20" t="str" cm="1">
        <f t="array" ref="C592">IF(Table2[[#This Row],[Nodes]:[Nodes]]=6,Table2[[#This Row],[Gap]:[Gap]],"")</f>
        <v/>
      </c>
      <c r="D592" s="20" cm="1">
        <f t="array" ref="D592">IF(Table2[[#This Row],[Nodes]:[Nodes]]=7,Table2[[#This Row],[Gap]:[Gap]],"")</f>
        <v>65.213856355896098</v>
      </c>
    </row>
    <row r="593" spans="1:4">
      <c r="A593" s="20" t="str" cm="1">
        <f t="array" ref="A593">IF(Table2[[#This Row],[Nodes]:[Nodes]]=4,Table2[[#This Row],[Gap]:[Gap]],"")</f>
        <v/>
      </c>
      <c r="B593" s="20" t="str" cm="1">
        <f t="array" ref="B593">IF(Table2[[#This Row],[Nodes]:[Nodes]]=5,Table2[[#This Row],[Gap]:[Gap]],"")</f>
        <v/>
      </c>
      <c r="C593" s="20" t="str" cm="1">
        <f t="array" ref="C593">IF(Table2[[#This Row],[Nodes]:[Nodes]]=6,Table2[[#This Row],[Gap]:[Gap]],"")</f>
        <v/>
      </c>
      <c r="D593" s="20" cm="1">
        <f t="array" ref="D593">IF(Table2[[#This Row],[Nodes]:[Nodes]]=7,Table2[[#This Row],[Gap]:[Gap]],"")</f>
        <v>66.145529750621904</v>
      </c>
    </row>
    <row r="594" spans="1:4">
      <c r="A594" s="20" t="str" cm="1">
        <f t="array" ref="A594">IF(Table2[[#This Row],[Nodes]:[Nodes]]=4,Table2[[#This Row],[Gap]:[Gap]],"")</f>
        <v/>
      </c>
      <c r="B594" s="20" t="str" cm="1">
        <f t="array" ref="B594">IF(Table2[[#This Row],[Nodes]:[Nodes]]=5,Table2[[#This Row],[Gap]:[Gap]],"")</f>
        <v/>
      </c>
      <c r="C594" s="20" t="str" cm="1">
        <f t="array" ref="C594">IF(Table2[[#This Row],[Nodes]:[Nodes]]=6,Table2[[#This Row],[Gap]:[Gap]],"")</f>
        <v/>
      </c>
      <c r="D594" s="20" cm="1">
        <f t="array" ref="D594">IF(Table2[[#This Row],[Nodes]:[Nodes]]=7,Table2[[#This Row],[Gap]:[Gap]],"")</f>
        <v>64.055244530170597</v>
      </c>
    </row>
    <row r="595" spans="1:4">
      <c r="A595" s="20" t="str" cm="1">
        <f t="array" ref="A595">IF(Table2[[#This Row],[Nodes]:[Nodes]]=4,Table2[[#This Row],[Gap]:[Gap]],"")</f>
        <v/>
      </c>
      <c r="B595" s="20" t="str" cm="1">
        <f t="array" ref="B595">IF(Table2[[#This Row],[Nodes]:[Nodes]]=5,Table2[[#This Row],[Gap]:[Gap]],"")</f>
        <v/>
      </c>
      <c r="C595" s="20" t="str" cm="1">
        <f t="array" ref="C595">IF(Table2[[#This Row],[Nodes]:[Nodes]]=6,Table2[[#This Row],[Gap]:[Gap]],"")</f>
        <v/>
      </c>
      <c r="D595" s="20" cm="1">
        <f t="array" ref="D595">IF(Table2[[#This Row],[Nodes]:[Nodes]]=7,Table2[[#This Row],[Gap]:[Gap]],"")</f>
        <v>73.0062674427801</v>
      </c>
    </row>
    <row r="596" spans="1:4">
      <c r="A596" s="20" t="str" cm="1">
        <f t="array" ref="A596">IF(Table2[[#This Row],[Nodes]:[Nodes]]=4,Table2[[#This Row],[Gap]:[Gap]],"")</f>
        <v/>
      </c>
      <c r="B596" s="20" t="str" cm="1">
        <f t="array" ref="B596">IF(Table2[[#This Row],[Nodes]:[Nodes]]=5,Table2[[#This Row],[Gap]:[Gap]],"")</f>
        <v/>
      </c>
      <c r="C596" s="20" t="str" cm="1">
        <f t="array" ref="C596">IF(Table2[[#This Row],[Nodes]:[Nodes]]=6,Table2[[#This Row],[Gap]:[Gap]],"")</f>
        <v/>
      </c>
      <c r="D596" s="20" cm="1">
        <f t="array" ref="D596">IF(Table2[[#This Row],[Nodes]:[Nodes]]=7,Table2[[#This Row],[Gap]:[Gap]],"")</f>
        <v>72.195401400853598</v>
      </c>
    </row>
    <row r="597" spans="1:4">
      <c r="A597" s="20" t="str" cm="1">
        <f t="array" ref="A597">IF(Table2[[#This Row],[Nodes]:[Nodes]]=4,Table2[[#This Row],[Gap]:[Gap]],"")</f>
        <v/>
      </c>
      <c r="B597" s="20" t="str" cm="1">
        <f t="array" ref="B597">IF(Table2[[#This Row],[Nodes]:[Nodes]]=5,Table2[[#This Row],[Gap]:[Gap]],"")</f>
        <v/>
      </c>
      <c r="C597" s="20" t="str" cm="1">
        <f t="array" ref="C597">IF(Table2[[#This Row],[Nodes]:[Nodes]]=6,Table2[[#This Row],[Gap]:[Gap]],"")</f>
        <v/>
      </c>
      <c r="D597" s="20" cm="1">
        <f t="array" ref="D597">IF(Table2[[#This Row],[Nodes]:[Nodes]]=7,Table2[[#This Row],[Gap]:[Gap]],"")</f>
        <v>72.370197773875404</v>
      </c>
    </row>
    <row r="598" spans="1:4">
      <c r="A598" s="20" t="str" cm="1">
        <f t="array" ref="A598">IF(Table2[[#This Row],[Nodes]:[Nodes]]=4,Table2[[#This Row],[Gap]:[Gap]],"")</f>
        <v/>
      </c>
      <c r="B598" s="20" t="str" cm="1">
        <f t="array" ref="B598">IF(Table2[[#This Row],[Nodes]:[Nodes]]=5,Table2[[#This Row],[Gap]:[Gap]],"")</f>
        <v/>
      </c>
      <c r="C598" s="20" t="str" cm="1">
        <f t="array" ref="C598">IF(Table2[[#This Row],[Nodes]:[Nodes]]=6,Table2[[#This Row],[Gap]:[Gap]],"")</f>
        <v/>
      </c>
      <c r="D598" s="20" cm="1">
        <f t="array" ref="D598">IF(Table2[[#This Row],[Nodes]:[Nodes]]=7,Table2[[#This Row],[Gap]:[Gap]],"")</f>
        <v>32.132437386941803</v>
      </c>
    </row>
    <row r="599" spans="1:4">
      <c r="A599" s="20" t="str" cm="1">
        <f t="array" ref="A599">IF(Table2[[#This Row],[Nodes]:[Nodes]]=4,Table2[[#This Row],[Gap]:[Gap]],"")</f>
        <v/>
      </c>
      <c r="B599" s="20" t="str" cm="1">
        <f t="array" ref="B599">IF(Table2[[#This Row],[Nodes]:[Nodes]]=5,Table2[[#This Row],[Gap]:[Gap]],"")</f>
        <v/>
      </c>
      <c r="C599" s="20" t="str" cm="1">
        <f t="array" ref="C599">IF(Table2[[#This Row],[Nodes]:[Nodes]]=6,Table2[[#This Row],[Gap]:[Gap]],"")</f>
        <v/>
      </c>
      <c r="D599" s="20" cm="1">
        <f t="array" ref="D599">IF(Table2[[#This Row],[Nodes]:[Nodes]]=7,Table2[[#This Row],[Gap]:[Gap]],"")</f>
        <v>0</v>
      </c>
    </row>
    <row r="600" spans="1:4">
      <c r="A600" s="20" t="str" cm="1">
        <f t="array" ref="A600">IF(Table2[[#This Row],[Nodes]:[Nodes]]=4,Table2[[#This Row],[Gap]:[Gap]],"")</f>
        <v/>
      </c>
      <c r="B600" s="20" t="str" cm="1">
        <f t="array" ref="B600">IF(Table2[[#This Row],[Nodes]:[Nodes]]=5,Table2[[#This Row],[Gap]:[Gap]],"")</f>
        <v/>
      </c>
      <c r="C600" s="20" t="str" cm="1">
        <f t="array" ref="C600">IF(Table2[[#This Row],[Nodes]:[Nodes]]=6,Table2[[#This Row],[Gap]:[Gap]],"")</f>
        <v/>
      </c>
      <c r="D600" s="20" cm="1">
        <f t="array" ref="D600">IF(Table2[[#This Row],[Nodes]:[Nodes]]=7,Table2[[#This Row],[Gap]:[Gap]],"")</f>
        <v>76.512251484120696</v>
      </c>
    </row>
    <row r="601" spans="1:4">
      <c r="A601" s="20" t="str" cm="1">
        <f t="array" ref="A601">IF(Table2[[#This Row],[Nodes]:[Nodes]]=4,Table2[[#This Row],[Gap]:[Gap]],"")</f>
        <v/>
      </c>
      <c r="B601" s="20" t="str" cm="1">
        <f t="array" ref="B601">IF(Table2[[#This Row],[Nodes]:[Nodes]]=5,Table2[[#This Row],[Gap]:[Gap]],"")</f>
        <v/>
      </c>
      <c r="C601" s="20" t="str" cm="1">
        <f t="array" ref="C601">IF(Table2[[#This Row],[Nodes]:[Nodes]]=6,Table2[[#This Row],[Gap]:[Gap]],"")</f>
        <v/>
      </c>
      <c r="D601" s="20" cm="1">
        <f t="array" ref="D601">IF(Table2[[#This Row],[Nodes]:[Nodes]]=7,Table2[[#This Row],[Gap]:[Gap]],"")</f>
        <v>68.510001101659697</v>
      </c>
    </row>
    <row r="602" spans="1:4">
      <c r="A602" s="20" t="str" cm="1">
        <f t="array" ref="A602">IF(Table2[[#This Row],[Nodes]:[Nodes]]=4,Table2[[#This Row],[Gap]:[Gap]],"")</f>
        <v/>
      </c>
      <c r="B602" s="20" t="str" cm="1">
        <f t="array" ref="B602">IF(Table2[[#This Row],[Nodes]:[Nodes]]=5,Table2[[#This Row],[Gap]:[Gap]],"")</f>
        <v/>
      </c>
      <c r="C602" s="20" t="str" cm="1">
        <f t="array" ref="C602">IF(Table2[[#This Row],[Nodes]:[Nodes]]=6,Table2[[#This Row],[Gap]:[Gap]],"")</f>
        <v/>
      </c>
      <c r="D602" s="20" cm="1">
        <f t="array" ref="D602">IF(Table2[[#This Row],[Nodes]:[Nodes]]=7,Table2[[#This Row],[Gap]:[Gap]],"")</f>
        <v>85.742240201438705</v>
      </c>
    </row>
    <row r="603" spans="1:4">
      <c r="A603" s="20" t="str" cm="1">
        <f t="array" ref="A603">IF(Table2[[#This Row],[Nodes]:[Nodes]]=4,Table2[[#This Row],[Gap]:[Gap]],"")</f>
        <v/>
      </c>
      <c r="B603" s="20" t="str" cm="1">
        <f t="array" ref="B603">IF(Table2[[#This Row],[Nodes]:[Nodes]]=5,Table2[[#This Row],[Gap]:[Gap]],"")</f>
        <v/>
      </c>
      <c r="C603" s="20" t="str" cm="1">
        <f t="array" ref="C603">IF(Table2[[#This Row],[Nodes]:[Nodes]]=6,Table2[[#This Row],[Gap]:[Gap]],"")</f>
        <v/>
      </c>
      <c r="D603" s="20" cm="1">
        <f t="array" ref="D603">IF(Table2[[#This Row],[Nodes]:[Nodes]]=7,Table2[[#This Row],[Gap]:[Gap]],"")</f>
        <v>78.088237030083803</v>
      </c>
    </row>
    <row r="604" spans="1:4">
      <c r="A604" s="20" t="str" cm="1">
        <f t="array" ref="A604">IF(Table2[[#This Row],[Nodes]:[Nodes]]=4,Table2[[#This Row],[Gap]:[Gap]],"")</f>
        <v/>
      </c>
      <c r="B604" s="20" t="str" cm="1">
        <f t="array" ref="B604">IF(Table2[[#This Row],[Nodes]:[Nodes]]=5,Table2[[#This Row],[Gap]:[Gap]],"")</f>
        <v/>
      </c>
      <c r="C604" s="20" t="str" cm="1">
        <f t="array" ref="C604">IF(Table2[[#This Row],[Nodes]:[Nodes]]=6,Table2[[#This Row],[Gap]:[Gap]],"")</f>
        <v/>
      </c>
      <c r="D604" s="20" cm="1">
        <f t="array" ref="D604">IF(Table2[[#This Row],[Nodes]:[Nodes]]=7,Table2[[#This Row],[Gap]:[Gap]],"")</f>
        <v>79.984046029593003</v>
      </c>
    </row>
    <row r="605" spans="1:4">
      <c r="A605" s="20" t="str" cm="1">
        <f t="array" ref="A605">IF(Table2[[#This Row],[Nodes]:[Nodes]]=4,Table2[[#This Row],[Gap]:[Gap]],"")</f>
        <v/>
      </c>
      <c r="B605" s="20" t="str" cm="1">
        <f t="array" ref="B605">IF(Table2[[#This Row],[Nodes]:[Nodes]]=5,Table2[[#This Row],[Gap]:[Gap]],"")</f>
        <v/>
      </c>
      <c r="C605" s="20" t="str" cm="1">
        <f t="array" ref="C605">IF(Table2[[#This Row],[Nodes]:[Nodes]]=6,Table2[[#This Row],[Gap]:[Gap]],"")</f>
        <v/>
      </c>
      <c r="D605" s="20" cm="1">
        <f t="array" ref="D605">IF(Table2[[#This Row],[Nodes]:[Nodes]]=7,Table2[[#This Row],[Gap]:[Gap]],"")</f>
        <v>89.633089915972704</v>
      </c>
    </row>
    <row r="606" spans="1:4">
      <c r="A606" s="20" t="str" cm="1">
        <f t="array" ref="A606">IF(Table2[[#This Row],[Nodes]:[Nodes]]=4,Table2[[#This Row],[Gap]:[Gap]],"")</f>
        <v/>
      </c>
      <c r="B606" s="20" t="str" cm="1">
        <f t="array" ref="B606">IF(Table2[[#This Row],[Nodes]:[Nodes]]=5,Table2[[#This Row],[Gap]:[Gap]],"")</f>
        <v/>
      </c>
      <c r="C606" s="20" t="str" cm="1">
        <f t="array" ref="C606">IF(Table2[[#This Row],[Nodes]:[Nodes]]=6,Table2[[#This Row],[Gap]:[Gap]],"")</f>
        <v/>
      </c>
      <c r="D606" s="20" cm="1">
        <f t="array" ref="D606">IF(Table2[[#This Row],[Nodes]:[Nodes]]=7,Table2[[#This Row],[Gap]:[Gap]],"")</f>
        <v>87.366140230932999</v>
      </c>
    </row>
    <row r="607" spans="1:4">
      <c r="A607" s="20" t="str" cm="1">
        <f t="array" ref="A607">IF(Table2[[#This Row],[Nodes]:[Nodes]]=4,Table2[[#This Row],[Gap]:[Gap]],"")</f>
        <v/>
      </c>
      <c r="B607" s="20" t="str" cm="1">
        <f t="array" ref="B607">IF(Table2[[#This Row],[Nodes]:[Nodes]]=5,Table2[[#This Row],[Gap]:[Gap]],"")</f>
        <v/>
      </c>
      <c r="C607" s="20" t="str" cm="1">
        <f t="array" ref="C607">IF(Table2[[#This Row],[Nodes]:[Nodes]]=6,Table2[[#This Row],[Gap]:[Gap]],"")</f>
        <v/>
      </c>
      <c r="D607" s="20" cm="1">
        <f t="array" ref="D607">IF(Table2[[#This Row],[Nodes]:[Nodes]]=7,Table2[[#This Row],[Gap]:[Gap]],"")</f>
        <v>85.119097105494703</v>
      </c>
    </row>
    <row r="608" spans="1:4">
      <c r="A608" s="20" t="str" cm="1">
        <f t="array" ref="A608">IF(Table2[[#This Row],[Nodes]:[Nodes]]=4,Table2[[#This Row],[Gap]:[Gap]],"")</f>
        <v/>
      </c>
      <c r="B608" s="20" t="str" cm="1">
        <f t="array" ref="B608">IF(Table2[[#This Row],[Nodes]:[Nodes]]=5,Table2[[#This Row],[Gap]:[Gap]],"")</f>
        <v/>
      </c>
      <c r="C608" s="20" t="str" cm="1">
        <f t="array" ref="C608">IF(Table2[[#This Row],[Nodes]:[Nodes]]=6,Table2[[#This Row],[Gap]:[Gap]],"")</f>
        <v/>
      </c>
      <c r="D608" s="20" cm="1">
        <f t="array" ref="D608">IF(Table2[[#This Row],[Nodes]:[Nodes]]=7,Table2[[#This Row],[Gap]:[Gap]],"")</f>
        <v>70.143956334478702</v>
      </c>
    </row>
    <row r="609" spans="1:4">
      <c r="A609" s="20" t="str" cm="1">
        <f t="array" ref="A609">IF(Table2[[#This Row],[Nodes]:[Nodes]]=4,Table2[[#This Row],[Gap]:[Gap]],"")</f>
        <v/>
      </c>
      <c r="B609" s="20" t="str" cm="1">
        <f t="array" ref="B609">IF(Table2[[#This Row],[Nodes]:[Nodes]]=5,Table2[[#This Row],[Gap]:[Gap]],"")</f>
        <v/>
      </c>
      <c r="C609" s="20" t="str" cm="1">
        <f t="array" ref="C609">IF(Table2[[#This Row],[Nodes]:[Nodes]]=6,Table2[[#This Row],[Gap]:[Gap]],"")</f>
        <v/>
      </c>
      <c r="D609" s="20" cm="1">
        <f t="array" ref="D609">IF(Table2[[#This Row],[Nodes]:[Nodes]]=7,Table2[[#This Row],[Gap]:[Gap]],"")</f>
        <v>67.816304709271193</v>
      </c>
    </row>
    <row r="610" spans="1:4">
      <c r="A610" s="20" t="str" cm="1">
        <f t="array" ref="A610">IF(Table2[[#This Row],[Nodes]:[Nodes]]=4,Table2[[#This Row],[Gap]:[Gap]],"")</f>
        <v/>
      </c>
      <c r="B610" s="20" t="str" cm="1">
        <f t="array" ref="B610">IF(Table2[[#This Row],[Nodes]:[Nodes]]=5,Table2[[#This Row],[Gap]:[Gap]],"")</f>
        <v/>
      </c>
      <c r="C610" s="20" t="str" cm="1">
        <f t="array" ref="C610">IF(Table2[[#This Row],[Nodes]:[Nodes]]=6,Table2[[#This Row],[Gap]:[Gap]],"")</f>
        <v/>
      </c>
      <c r="D610" s="20" cm="1">
        <f t="array" ref="D610">IF(Table2[[#This Row],[Nodes]:[Nodes]]=7,Table2[[#This Row],[Gap]:[Gap]],"")</f>
        <v>84.696192480920601</v>
      </c>
    </row>
    <row r="611" spans="1:4">
      <c r="A611" s="20" t="str" cm="1">
        <f t="array" ref="A611">IF(Table2[[#This Row],[Nodes]:[Nodes]]=4,Table2[[#This Row],[Gap]:[Gap]],"")</f>
        <v/>
      </c>
      <c r="B611" s="20" t="str" cm="1">
        <f t="array" ref="B611">IF(Table2[[#This Row],[Nodes]:[Nodes]]=5,Table2[[#This Row],[Gap]:[Gap]],"")</f>
        <v/>
      </c>
      <c r="C611" s="20" t="str" cm="1">
        <f t="array" ref="C611">IF(Table2[[#This Row],[Nodes]:[Nodes]]=6,Table2[[#This Row],[Gap]:[Gap]],"")</f>
        <v/>
      </c>
      <c r="D611" s="20" cm="1">
        <f t="array" ref="D611">IF(Table2[[#This Row],[Nodes]:[Nodes]]=7,Table2[[#This Row],[Gap]:[Gap]],"")</f>
        <v>86.919814337457495</v>
      </c>
    </row>
    <row r="612" spans="1:4">
      <c r="A612" s="20" t="str" cm="1">
        <f t="array" ref="A612">IF(Table2[[#This Row],[Nodes]:[Nodes]]=4,Table2[[#This Row],[Gap]:[Gap]],"")</f>
        <v/>
      </c>
      <c r="B612" s="20" t="str" cm="1">
        <f t="array" ref="B612">IF(Table2[[#This Row],[Nodes]:[Nodes]]=5,Table2[[#This Row],[Gap]:[Gap]],"")</f>
        <v/>
      </c>
      <c r="C612" s="20" t="str" cm="1">
        <f t="array" ref="C612">IF(Table2[[#This Row],[Nodes]:[Nodes]]=6,Table2[[#This Row],[Gap]:[Gap]],"")</f>
        <v/>
      </c>
      <c r="D612" s="20" cm="1">
        <f t="array" ref="D612">IF(Table2[[#This Row],[Nodes]:[Nodes]]=7,Table2[[#This Row],[Gap]:[Gap]],"")</f>
        <v>70.802671304918306</v>
      </c>
    </row>
    <row r="613" spans="1:4">
      <c r="A613" s="20" t="str" cm="1">
        <f t="array" ref="A613">IF(Table2[[#This Row],[Nodes]:[Nodes]]=4,Table2[[#This Row],[Gap]:[Gap]],"")</f>
        <v/>
      </c>
      <c r="B613" s="20" t="str" cm="1">
        <f t="array" ref="B613">IF(Table2[[#This Row],[Nodes]:[Nodes]]=5,Table2[[#This Row],[Gap]:[Gap]],"")</f>
        <v/>
      </c>
      <c r="C613" s="20" t="str" cm="1">
        <f t="array" ref="C613">IF(Table2[[#This Row],[Nodes]:[Nodes]]=6,Table2[[#This Row],[Gap]:[Gap]],"")</f>
        <v/>
      </c>
      <c r="D613" s="20" cm="1">
        <f t="array" ref="D613">IF(Table2[[#This Row],[Nodes]:[Nodes]]=7,Table2[[#This Row],[Gap]:[Gap]],"")</f>
        <v>66.445872235299205</v>
      </c>
    </row>
    <row r="614" spans="1:4">
      <c r="A614" s="20" t="str" cm="1">
        <f t="array" ref="A614">IF(Table2[[#This Row],[Nodes]:[Nodes]]=4,Table2[[#This Row],[Gap]:[Gap]],"")</f>
        <v/>
      </c>
      <c r="B614" s="20" t="str" cm="1">
        <f t="array" ref="B614">IF(Table2[[#This Row],[Nodes]:[Nodes]]=5,Table2[[#This Row],[Gap]:[Gap]],"")</f>
        <v/>
      </c>
      <c r="C614" s="20" t="str" cm="1">
        <f t="array" ref="C614">IF(Table2[[#This Row],[Nodes]:[Nodes]]=6,Table2[[#This Row],[Gap]:[Gap]],"")</f>
        <v/>
      </c>
      <c r="D614" s="20" cm="1">
        <f t="array" ref="D614">IF(Table2[[#This Row],[Nodes]:[Nodes]]=7,Table2[[#This Row],[Gap]:[Gap]],"")</f>
        <v>78.667170007400003</v>
      </c>
    </row>
    <row r="615" spans="1:4">
      <c r="A615" s="20" t="str" cm="1">
        <f t="array" ref="A615">IF(Table2[[#This Row],[Nodes]:[Nodes]]=4,Table2[[#This Row],[Gap]:[Gap]],"")</f>
        <v/>
      </c>
      <c r="B615" s="20" t="str" cm="1">
        <f t="array" ref="B615">IF(Table2[[#This Row],[Nodes]:[Nodes]]=5,Table2[[#This Row],[Gap]:[Gap]],"")</f>
        <v/>
      </c>
      <c r="C615" s="20" t="str" cm="1">
        <f t="array" ref="C615">IF(Table2[[#This Row],[Nodes]:[Nodes]]=6,Table2[[#This Row],[Gap]:[Gap]],"")</f>
        <v/>
      </c>
      <c r="D615" s="20" cm="1">
        <f t="array" ref="D615">IF(Table2[[#This Row],[Nodes]:[Nodes]]=7,Table2[[#This Row],[Gap]:[Gap]],"")</f>
        <v>74.156697025045801</v>
      </c>
    </row>
    <row r="616" spans="1:4">
      <c r="A616" s="20" t="str" cm="1">
        <f t="array" ref="A616">IF(Table2[[#This Row],[Nodes]:[Nodes]]=4,Table2[[#This Row],[Gap]:[Gap]],"")</f>
        <v/>
      </c>
      <c r="B616" s="20" t="str" cm="1">
        <f t="array" ref="B616">IF(Table2[[#This Row],[Nodes]:[Nodes]]=5,Table2[[#This Row],[Gap]:[Gap]],"")</f>
        <v/>
      </c>
      <c r="C616" s="20" t="str" cm="1">
        <f t="array" ref="C616">IF(Table2[[#This Row],[Nodes]:[Nodes]]=6,Table2[[#This Row],[Gap]:[Gap]],"")</f>
        <v/>
      </c>
      <c r="D616" s="20" cm="1">
        <f t="array" ref="D616">IF(Table2[[#This Row],[Nodes]:[Nodes]]=7,Table2[[#This Row],[Gap]:[Gap]],"")</f>
        <v>73.314227519000099</v>
      </c>
    </row>
    <row r="617" spans="1:4">
      <c r="A617" s="20" t="str" cm="1">
        <f t="array" ref="A617">IF(Table2[[#This Row],[Nodes]:[Nodes]]=4,Table2[[#This Row],[Gap]:[Gap]],"")</f>
        <v/>
      </c>
      <c r="B617" s="20" t="str" cm="1">
        <f t="array" ref="B617">IF(Table2[[#This Row],[Nodes]:[Nodes]]=5,Table2[[#This Row],[Gap]:[Gap]],"")</f>
        <v/>
      </c>
      <c r="C617" s="20" t="str" cm="1">
        <f t="array" ref="C617">IF(Table2[[#This Row],[Nodes]:[Nodes]]=6,Table2[[#This Row],[Gap]:[Gap]],"")</f>
        <v/>
      </c>
      <c r="D617" s="20" cm="1">
        <f t="array" ref="D617">IF(Table2[[#This Row],[Nodes]:[Nodes]]=7,Table2[[#This Row],[Gap]:[Gap]],"")</f>
        <v>73.200351861193099</v>
      </c>
    </row>
    <row r="618" spans="1:4">
      <c r="A618" s="20" t="str" cm="1">
        <f t="array" ref="A618">IF(Table2[[#This Row],[Nodes]:[Nodes]]=4,Table2[[#This Row],[Gap]:[Gap]],"")</f>
        <v/>
      </c>
      <c r="B618" s="20" t="str" cm="1">
        <f t="array" ref="B618">IF(Table2[[#This Row],[Nodes]:[Nodes]]=5,Table2[[#This Row],[Gap]:[Gap]],"")</f>
        <v/>
      </c>
      <c r="C618" s="20" t="str" cm="1">
        <f t="array" ref="C618">IF(Table2[[#This Row],[Nodes]:[Nodes]]=6,Table2[[#This Row],[Gap]:[Gap]],"")</f>
        <v/>
      </c>
      <c r="D618" s="20" cm="1">
        <f t="array" ref="D618">IF(Table2[[#This Row],[Nodes]:[Nodes]]=7,Table2[[#This Row],[Gap]:[Gap]],"")</f>
        <v>11.4602367957759</v>
      </c>
    </row>
    <row r="619" spans="1:4">
      <c r="A619" s="20" t="str" cm="1">
        <f t="array" ref="A619">IF(Table2[[#This Row],[Nodes]:[Nodes]]=4,Table2[[#This Row],[Gap]:[Gap]],"")</f>
        <v/>
      </c>
      <c r="B619" s="20" t="str" cm="1">
        <f t="array" ref="B619">IF(Table2[[#This Row],[Nodes]:[Nodes]]=5,Table2[[#This Row],[Gap]:[Gap]],"")</f>
        <v/>
      </c>
      <c r="C619" s="20" t="str" cm="1">
        <f t="array" ref="C619">IF(Table2[[#This Row],[Nodes]:[Nodes]]=6,Table2[[#This Row],[Gap]:[Gap]],"")</f>
        <v/>
      </c>
      <c r="D619" s="20" cm="1">
        <f t="array" ref="D619">IF(Table2[[#This Row],[Nodes]:[Nodes]]=7,Table2[[#This Row],[Gap]:[Gap]],"")</f>
        <v>70.201510935904395</v>
      </c>
    </row>
    <row r="620" spans="1:4">
      <c r="A620" s="20" t="str" cm="1">
        <f t="array" ref="A620">IF(Table2[[#This Row],[Nodes]:[Nodes]]=4,Table2[[#This Row],[Gap]:[Gap]],"")</f>
        <v/>
      </c>
      <c r="B620" s="20" t="str" cm="1">
        <f t="array" ref="B620">IF(Table2[[#This Row],[Nodes]:[Nodes]]=5,Table2[[#This Row],[Gap]:[Gap]],"")</f>
        <v/>
      </c>
      <c r="C620" s="20" t="str" cm="1">
        <f t="array" ref="C620">IF(Table2[[#This Row],[Nodes]:[Nodes]]=6,Table2[[#This Row],[Gap]:[Gap]],"")</f>
        <v/>
      </c>
      <c r="D620" s="20" cm="1">
        <f t="array" ref="D620">IF(Table2[[#This Row],[Nodes]:[Nodes]]=7,Table2[[#This Row],[Gap]:[Gap]],"")</f>
        <v>75.583422849146402</v>
      </c>
    </row>
    <row r="621" spans="1:4">
      <c r="A621" s="20" t="str" cm="1">
        <f t="array" ref="A621">IF(Table2[[#This Row],[Nodes]:[Nodes]]=4,Table2[[#This Row],[Gap]:[Gap]],"")</f>
        <v/>
      </c>
      <c r="B621" s="20" t="str" cm="1">
        <f t="array" ref="B621">IF(Table2[[#This Row],[Nodes]:[Nodes]]=5,Table2[[#This Row],[Gap]:[Gap]],"")</f>
        <v/>
      </c>
      <c r="C621" s="20" t="str" cm="1">
        <f t="array" ref="C621">IF(Table2[[#This Row],[Nodes]:[Nodes]]=6,Table2[[#This Row],[Gap]:[Gap]],"")</f>
        <v/>
      </c>
      <c r="D621" s="20" cm="1">
        <f t="array" ref="D621">IF(Table2[[#This Row],[Nodes]:[Nodes]]=7,Table2[[#This Row],[Gap]:[Gap]],"")</f>
        <v>72.174959072515193</v>
      </c>
    </row>
    <row r="622" spans="1:4">
      <c r="A622" s="20" t="str" cm="1">
        <f t="array" ref="A622">IF(Table2[[#This Row],[Nodes]:[Nodes]]=4,Table2[[#This Row],[Gap]:[Gap]],"")</f>
        <v/>
      </c>
      <c r="B622" s="20" t="str" cm="1">
        <f t="array" ref="B622">IF(Table2[[#This Row],[Nodes]:[Nodes]]=5,Table2[[#This Row],[Gap]:[Gap]],"")</f>
        <v/>
      </c>
      <c r="C622" s="20" t="str" cm="1">
        <f t="array" ref="C622">IF(Table2[[#This Row],[Nodes]:[Nodes]]=6,Table2[[#This Row],[Gap]:[Gap]],"")</f>
        <v/>
      </c>
      <c r="D622" s="20" cm="1">
        <f t="array" ref="D622">IF(Table2[[#This Row],[Nodes]:[Nodes]]=7,Table2[[#This Row],[Gap]:[Gap]],"")</f>
        <v>85.6964680958163</v>
      </c>
    </row>
    <row r="623" spans="1:4">
      <c r="A623" s="20" t="str" cm="1">
        <f t="array" ref="A623">IF(Table2[[#This Row],[Nodes]:[Nodes]]=4,Table2[[#This Row],[Gap]:[Gap]],"")</f>
        <v/>
      </c>
      <c r="B623" s="20" t="str" cm="1">
        <f t="array" ref="B623">IF(Table2[[#This Row],[Nodes]:[Nodes]]=5,Table2[[#This Row],[Gap]:[Gap]],"")</f>
        <v/>
      </c>
      <c r="C623" s="20" t="str" cm="1">
        <f t="array" ref="C623">IF(Table2[[#This Row],[Nodes]:[Nodes]]=6,Table2[[#This Row],[Gap]:[Gap]],"")</f>
        <v/>
      </c>
      <c r="D623" s="20" cm="1">
        <f t="array" ref="D623">IF(Table2[[#This Row],[Nodes]:[Nodes]]=7,Table2[[#This Row],[Gap]:[Gap]],"")</f>
        <v>83.514846133040294</v>
      </c>
    </row>
    <row r="624" spans="1:4">
      <c r="A624" s="20" t="str" cm="1">
        <f t="array" ref="A624">IF(Table2[[#This Row],[Nodes]:[Nodes]]=4,Table2[[#This Row],[Gap]:[Gap]],"")</f>
        <v/>
      </c>
      <c r="B624" s="20" t="str" cm="1">
        <f t="array" ref="B624">IF(Table2[[#This Row],[Nodes]:[Nodes]]=5,Table2[[#This Row],[Gap]:[Gap]],"")</f>
        <v/>
      </c>
      <c r="C624" s="20" t="str" cm="1">
        <f t="array" ref="C624">IF(Table2[[#This Row],[Nodes]:[Nodes]]=6,Table2[[#This Row],[Gap]:[Gap]],"")</f>
        <v/>
      </c>
      <c r="D624" s="20" cm="1">
        <f t="array" ref="D624">IF(Table2[[#This Row],[Nodes]:[Nodes]]=7,Table2[[#This Row],[Gap]:[Gap]],"")</f>
        <v>69.329488992873195</v>
      </c>
    </row>
    <row r="625" spans="1:4">
      <c r="A625" s="20" t="str" cm="1">
        <f t="array" ref="A625">IF(Table2[[#This Row],[Nodes]:[Nodes]]=4,Table2[[#This Row],[Gap]:[Gap]],"")</f>
        <v/>
      </c>
      <c r="B625" s="20" t="str" cm="1">
        <f t="array" ref="B625">IF(Table2[[#This Row],[Nodes]:[Nodes]]=5,Table2[[#This Row],[Gap]:[Gap]],"")</f>
        <v/>
      </c>
      <c r="C625" s="20" t="str" cm="1">
        <f t="array" ref="C625">IF(Table2[[#This Row],[Nodes]:[Nodes]]=6,Table2[[#This Row],[Gap]:[Gap]],"")</f>
        <v/>
      </c>
      <c r="D625" s="20" cm="1">
        <f t="array" ref="D625">IF(Table2[[#This Row],[Nodes]:[Nodes]]=7,Table2[[#This Row],[Gap]:[Gap]],"")</f>
        <v>84.494994826457898</v>
      </c>
    </row>
    <row r="626" spans="1:4">
      <c r="A626" s="20" t="str" cm="1">
        <f t="array" ref="A626">IF(Table2[[#This Row],[Nodes]:[Nodes]]=4,Table2[[#This Row],[Gap]:[Gap]],"")</f>
        <v/>
      </c>
      <c r="B626" s="20" t="str" cm="1">
        <f t="array" ref="B626">IF(Table2[[#This Row],[Nodes]:[Nodes]]=5,Table2[[#This Row],[Gap]:[Gap]],"")</f>
        <v/>
      </c>
      <c r="C626" s="20" t="str" cm="1">
        <f t="array" ref="C626">IF(Table2[[#This Row],[Nodes]:[Nodes]]=6,Table2[[#This Row],[Gap]:[Gap]],"")</f>
        <v/>
      </c>
      <c r="D626" s="20" cm="1">
        <f t="array" ref="D626">IF(Table2[[#This Row],[Nodes]:[Nodes]]=7,Table2[[#This Row],[Gap]:[Gap]],"")</f>
        <v>81.694827438927604</v>
      </c>
    </row>
    <row r="627" spans="1:4">
      <c r="A627" s="20" t="str" cm="1">
        <f t="array" ref="A627">IF(Table2[[#This Row],[Nodes]:[Nodes]]=4,Table2[[#This Row],[Gap]:[Gap]],"")</f>
        <v/>
      </c>
      <c r="B627" s="20" t="str" cm="1">
        <f t="array" ref="B627">IF(Table2[[#This Row],[Nodes]:[Nodes]]=5,Table2[[#This Row],[Gap]:[Gap]],"")</f>
        <v/>
      </c>
      <c r="C627" s="20" t="str" cm="1">
        <f t="array" ref="C627">IF(Table2[[#This Row],[Nodes]:[Nodes]]=6,Table2[[#This Row],[Gap]:[Gap]],"")</f>
        <v/>
      </c>
      <c r="D627" s="20" cm="1">
        <f t="array" ref="D627">IF(Table2[[#This Row],[Nodes]:[Nodes]]=7,Table2[[#This Row],[Gap]:[Gap]],"")</f>
        <v>83.987099600914405</v>
      </c>
    </row>
    <row r="628" spans="1:4">
      <c r="A628" s="20" t="str" cm="1">
        <f t="array" ref="A628">IF(Table2[[#This Row],[Nodes]:[Nodes]]=4,Table2[[#This Row],[Gap]:[Gap]],"")</f>
        <v/>
      </c>
      <c r="B628" s="20" t="str" cm="1">
        <f t="array" ref="B628">IF(Table2[[#This Row],[Nodes]:[Nodes]]=5,Table2[[#This Row],[Gap]:[Gap]],"")</f>
        <v/>
      </c>
      <c r="C628" s="20" t="str" cm="1">
        <f t="array" ref="C628">IF(Table2[[#This Row],[Nodes]:[Nodes]]=6,Table2[[#This Row],[Gap]:[Gap]],"")</f>
        <v/>
      </c>
      <c r="D628" s="20" cm="1">
        <f t="array" ref="D628">IF(Table2[[#This Row],[Nodes]:[Nodes]]=7,Table2[[#This Row],[Gap]:[Gap]],"")</f>
        <v>73.748981740045394</v>
      </c>
    </row>
    <row r="629" spans="1:4">
      <c r="A629" s="20" t="str" cm="1">
        <f t="array" ref="A629">IF(Table2[[#This Row],[Nodes]:[Nodes]]=4,Table2[[#This Row],[Gap]:[Gap]],"")</f>
        <v/>
      </c>
      <c r="B629" s="20" t="str" cm="1">
        <f t="array" ref="B629">IF(Table2[[#This Row],[Nodes]:[Nodes]]=5,Table2[[#This Row],[Gap]:[Gap]],"")</f>
        <v/>
      </c>
      <c r="C629" s="20" t="str" cm="1">
        <f t="array" ref="C629">IF(Table2[[#This Row],[Nodes]:[Nodes]]=6,Table2[[#This Row],[Gap]:[Gap]],"")</f>
        <v/>
      </c>
      <c r="D629" s="20" cm="1">
        <f t="array" ref="D629">IF(Table2[[#This Row],[Nodes]:[Nodes]]=7,Table2[[#This Row],[Gap]:[Gap]],"")</f>
        <v>58.325348499534599</v>
      </c>
    </row>
    <row r="630" spans="1:4">
      <c r="A630" s="20" t="str" cm="1">
        <f t="array" ref="A630">IF(Table2[[#This Row],[Nodes]:[Nodes]]=4,Table2[[#This Row],[Gap]:[Gap]],"")</f>
        <v/>
      </c>
      <c r="B630" s="20" t="str" cm="1">
        <f t="array" ref="B630">IF(Table2[[#This Row],[Nodes]:[Nodes]]=5,Table2[[#This Row],[Gap]:[Gap]],"")</f>
        <v/>
      </c>
      <c r="C630" s="20" t="str" cm="1">
        <f t="array" ref="C630">IF(Table2[[#This Row],[Nodes]:[Nodes]]=6,Table2[[#This Row],[Gap]:[Gap]],"")</f>
        <v/>
      </c>
      <c r="D630" s="20" cm="1">
        <f t="array" ref="D630">IF(Table2[[#This Row],[Nodes]:[Nodes]]=7,Table2[[#This Row],[Gap]:[Gap]],"")</f>
        <v>79.291292531473005</v>
      </c>
    </row>
    <row r="631" spans="1:4">
      <c r="A631" s="20" t="str" cm="1">
        <f t="array" ref="A631">IF(Table2[[#This Row],[Nodes]:[Nodes]]=4,Table2[[#This Row],[Gap]:[Gap]],"")</f>
        <v/>
      </c>
      <c r="B631" s="20" t="str" cm="1">
        <f t="array" ref="B631">IF(Table2[[#This Row],[Nodes]:[Nodes]]=5,Table2[[#This Row],[Gap]:[Gap]],"")</f>
        <v/>
      </c>
      <c r="C631" s="20" t="str" cm="1">
        <f t="array" ref="C631">IF(Table2[[#This Row],[Nodes]:[Nodes]]=6,Table2[[#This Row],[Gap]:[Gap]],"")</f>
        <v/>
      </c>
      <c r="D631" s="20" cm="1">
        <f t="array" ref="D631">IF(Table2[[#This Row],[Nodes]:[Nodes]]=7,Table2[[#This Row],[Gap]:[Gap]],"")</f>
        <v>83.888607996891096</v>
      </c>
    </row>
    <row r="632" spans="1:4">
      <c r="A632" s="20" t="str" cm="1">
        <f t="array" ref="A632">IF(Table2[[#This Row],[Nodes]:[Nodes]]=4,Table2[[#This Row],[Gap]:[Gap]],"")</f>
        <v/>
      </c>
      <c r="B632" s="20" t="str" cm="1">
        <f t="array" ref="B632">IF(Table2[[#This Row],[Nodes]:[Nodes]]=5,Table2[[#This Row],[Gap]:[Gap]],"")</f>
        <v/>
      </c>
      <c r="C632" s="20" t="str" cm="1">
        <f t="array" ref="C632">IF(Table2[[#This Row],[Nodes]:[Nodes]]=6,Table2[[#This Row],[Gap]:[Gap]],"")</f>
        <v/>
      </c>
      <c r="D632" s="20" cm="1">
        <f t="array" ref="D632">IF(Table2[[#This Row],[Nodes]:[Nodes]]=7,Table2[[#This Row],[Gap]:[Gap]],"")</f>
        <v>72.0597115383149</v>
      </c>
    </row>
    <row r="633" spans="1:4">
      <c r="A633" s="20" t="str" cm="1">
        <f t="array" ref="A633">IF(Table2[[#This Row],[Nodes]:[Nodes]]=4,Table2[[#This Row],[Gap]:[Gap]],"")</f>
        <v/>
      </c>
      <c r="B633" s="20" t="str" cm="1">
        <f t="array" ref="B633">IF(Table2[[#This Row],[Nodes]:[Nodes]]=5,Table2[[#This Row],[Gap]:[Gap]],"")</f>
        <v/>
      </c>
      <c r="C633" s="20" t="str" cm="1">
        <f t="array" ref="C633">IF(Table2[[#This Row],[Nodes]:[Nodes]]=6,Table2[[#This Row],[Gap]:[Gap]],"")</f>
        <v/>
      </c>
      <c r="D633" s="20" cm="1">
        <f t="array" ref="D633">IF(Table2[[#This Row],[Nodes]:[Nodes]]=7,Table2[[#This Row],[Gap]:[Gap]],"")</f>
        <v>73.257962548840794</v>
      </c>
    </row>
    <row r="634" spans="1:4">
      <c r="A634" s="20" t="str" cm="1">
        <f t="array" ref="A634">IF(Table2[[#This Row],[Nodes]:[Nodes]]=4,Table2[[#This Row],[Gap]:[Gap]],"")</f>
        <v/>
      </c>
      <c r="B634" s="20" t="str" cm="1">
        <f t="array" ref="B634">IF(Table2[[#This Row],[Nodes]:[Nodes]]=5,Table2[[#This Row],[Gap]:[Gap]],"")</f>
        <v/>
      </c>
      <c r="C634" s="20" t="str" cm="1">
        <f t="array" ref="C634">IF(Table2[[#This Row],[Nodes]:[Nodes]]=6,Table2[[#This Row],[Gap]:[Gap]],"")</f>
        <v/>
      </c>
      <c r="D634" s="20" cm="1">
        <f t="array" ref="D634">IF(Table2[[#This Row],[Nodes]:[Nodes]]=7,Table2[[#This Row],[Gap]:[Gap]],"")</f>
        <v>75.520046161876394</v>
      </c>
    </row>
    <row r="635" spans="1:4">
      <c r="A635" s="20" t="str" cm="1">
        <f t="array" ref="A635">IF(Table2[[#This Row],[Nodes]:[Nodes]]=4,Table2[[#This Row],[Gap]:[Gap]],"")</f>
        <v/>
      </c>
      <c r="B635" s="20" t="str" cm="1">
        <f t="array" ref="B635">IF(Table2[[#This Row],[Nodes]:[Nodes]]=5,Table2[[#This Row],[Gap]:[Gap]],"")</f>
        <v/>
      </c>
      <c r="C635" s="20" t="str" cm="1">
        <f t="array" ref="C635">IF(Table2[[#This Row],[Nodes]:[Nodes]]=6,Table2[[#This Row],[Gap]:[Gap]],"")</f>
        <v/>
      </c>
      <c r="D635" s="20" cm="1">
        <f t="array" ref="D635">IF(Table2[[#This Row],[Nodes]:[Nodes]]=7,Table2[[#This Row],[Gap]:[Gap]],"")</f>
        <v>72.544451449213497</v>
      </c>
    </row>
    <row r="636" spans="1:4">
      <c r="A636" s="20" t="str" cm="1">
        <f t="array" ref="A636">IF(Table2[[#This Row],[Nodes]:[Nodes]]=4,Table2[[#This Row],[Gap]:[Gap]],"")</f>
        <v/>
      </c>
      <c r="B636" s="20" t="str" cm="1">
        <f t="array" ref="B636">IF(Table2[[#This Row],[Nodes]:[Nodes]]=5,Table2[[#This Row],[Gap]:[Gap]],"")</f>
        <v/>
      </c>
      <c r="C636" s="20" t="str" cm="1">
        <f t="array" ref="C636">IF(Table2[[#This Row],[Nodes]:[Nodes]]=6,Table2[[#This Row],[Gap]:[Gap]],"")</f>
        <v/>
      </c>
      <c r="D636" s="20" cm="1">
        <f t="array" ref="D636">IF(Table2[[#This Row],[Nodes]:[Nodes]]=7,Table2[[#This Row],[Gap]:[Gap]],"")</f>
        <v>80.558603933710302</v>
      </c>
    </row>
    <row r="637" spans="1:4">
      <c r="A637" s="20" t="str" cm="1">
        <f t="array" ref="A637">IF(Table2[[#This Row],[Nodes]:[Nodes]]=4,Table2[[#This Row],[Gap]:[Gap]],"")</f>
        <v/>
      </c>
      <c r="B637" s="20" t="str" cm="1">
        <f t="array" ref="B637">IF(Table2[[#This Row],[Nodes]:[Nodes]]=5,Table2[[#This Row],[Gap]:[Gap]],"")</f>
        <v/>
      </c>
      <c r="C637" s="20" t="str" cm="1">
        <f t="array" ref="C637">IF(Table2[[#This Row],[Nodes]:[Nodes]]=6,Table2[[#This Row],[Gap]:[Gap]],"")</f>
        <v/>
      </c>
      <c r="D637" s="20" cm="1">
        <f t="array" ref="D637">IF(Table2[[#This Row],[Nodes]:[Nodes]]=7,Table2[[#This Row],[Gap]:[Gap]],"")</f>
        <v>76.7962865324928</v>
      </c>
    </row>
    <row r="638" spans="1:4">
      <c r="A638" s="20" t="str" cm="1">
        <f t="array" ref="A638">IF(Table2[[#This Row],[Nodes]:[Nodes]]=4,Table2[[#This Row],[Gap]:[Gap]],"")</f>
        <v/>
      </c>
      <c r="B638" s="20" t="str" cm="1">
        <f t="array" ref="B638">IF(Table2[[#This Row],[Nodes]:[Nodes]]=5,Table2[[#This Row],[Gap]:[Gap]],"")</f>
        <v/>
      </c>
      <c r="C638" s="20" t="str" cm="1">
        <f t="array" ref="C638">IF(Table2[[#This Row],[Nodes]:[Nodes]]=6,Table2[[#This Row],[Gap]:[Gap]],"")</f>
        <v/>
      </c>
      <c r="D638" s="20" cm="1">
        <f t="array" ref="D638">IF(Table2[[#This Row],[Nodes]:[Nodes]]=7,Table2[[#This Row],[Gap]:[Gap]],"")</f>
        <v>11.4934058005809</v>
      </c>
    </row>
    <row r="639" spans="1:4">
      <c r="A639" s="20" t="str" cm="1">
        <f t="array" ref="A639">IF(Table2[[#This Row],[Nodes]:[Nodes]]=4,Table2[[#This Row],[Gap]:[Gap]],"")</f>
        <v/>
      </c>
      <c r="B639" s="20" t="str" cm="1">
        <f t="array" ref="B639">IF(Table2[[#This Row],[Nodes]:[Nodes]]=5,Table2[[#This Row],[Gap]:[Gap]],"")</f>
        <v/>
      </c>
      <c r="C639" s="20" t="str" cm="1">
        <f t="array" ref="C639">IF(Table2[[#This Row],[Nodes]:[Nodes]]=6,Table2[[#This Row],[Gap]:[Gap]],"")</f>
        <v/>
      </c>
      <c r="D639" s="20" cm="1">
        <f t="array" ref="D639">IF(Table2[[#This Row],[Nodes]:[Nodes]]=7,Table2[[#This Row],[Gap]:[Gap]],"")</f>
        <v>68.298745097042399</v>
      </c>
    </row>
    <row r="640" spans="1:4">
      <c r="A640" s="20" t="str" cm="1">
        <f t="array" ref="A640">IF(Table2[[#This Row],[Nodes]:[Nodes]]=4,Table2[[#This Row],[Gap]:[Gap]],"")</f>
        <v/>
      </c>
      <c r="B640" s="20" t="str" cm="1">
        <f t="array" ref="B640">IF(Table2[[#This Row],[Nodes]:[Nodes]]=5,Table2[[#This Row],[Gap]:[Gap]],"")</f>
        <v/>
      </c>
      <c r="C640" s="20" t="str" cm="1">
        <f t="array" ref="C640">IF(Table2[[#This Row],[Nodes]:[Nodes]]=6,Table2[[#This Row],[Gap]:[Gap]],"")</f>
        <v/>
      </c>
      <c r="D640" s="20" cm="1">
        <f t="array" ref="D640">IF(Table2[[#This Row],[Nodes]:[Nodes]]=7,Table2[[#This Row],[Gap]:[Gap]],"")</f>
        <v>67.652077482040099</v>
      </c>
    </row>
    <row r="641" spans="1:4">
      <c r="A641" s="20" t="str" cm="1">
        <f t="array" ref="A641">IF(Table2[[#This Row],[Nodes]:[Nodes]]=4,Table2[[#This Row],[Gap]:[Gap]],"")</f>
        <v/>
      </c>
      <c r="B641" s="20" t="str" cm="1">
        <f t="array" ref="B641">IF(Table2[[#This Row],[Nodes]:[Nodes]]=5,Table2[[#This Row],[Gap]:[Gap]],"")</f>
        <v/>
      </c>
      <c r="C641" s="20" t="str" cm="1">
        <f t="array" ref="C641">IF(Table2[[#This Row],[Nodes]:[Nodes]]=6,Table2[[#This Row],[Gap]:[Gap]],"")</f>
        <v/>
      </c>
      <c r="D641" s="20" cm="1">
        <f t="array" ref="D641">IF(Table2[[#This Row],[Nodes]:[Nodes]]=7,Table2[[#This Row],[Gap]:[Gap]],"")</f>
        <v>71.258846531977099</v>
      </c>
    </row>
    <row r="642" spans="1:4">
      <c r="A642" s="20" t="str" cm="1">
        <f t="array" ref="A642">IF(Table2[[#This Row],[Nodes]:[Nodes]]=4,Table2[[#This Row],[Gap]:[Gap]],"")</f>
        <v/>
      </c>
      <c r="B642" s="20" t="str" cm="1">
        <f t="array" ref="B642">IF(Table2[[#This Row],[Nodes]:[Nodes]]=5,Table2[[#This Row],[Gap]:[Gap]],"")</f>
        <v/>
      </c>
      <c r="C642" s="20" t="str" cm="1">
        <f t="array" ref="C642">IF(Table2[[#This Row],[Nodes]:[Nodes]]=6,Table2[[#This Row],[Gap]:[Gap]],"")</f>
        <v/>
      </c>
      <c r="D642" s="20" cm="1">
        <f t="array" ref="D642">IF(Table2[[#This Row],[Nodes]:[Nodes]]=7,Table2[[#This Row],[Gap]:[Gap]],"")</f>
        <v>89.278401054062002</v>
      </c>
    </row>
    <row r="643" spans="1:4">
      <c r="A643" s="20" t="str" cm="1">
        <f t="array" ref="A643">IF(Table2[[#This Row],[Nodes]:[Nodes]]=4,Table2[[#This Row],[Gap]:[Gap]],"")</f>
        <v/>
      </c>
      <c r="B643" s="20" t="str" cm="1">
        <f t="array" ref="B643">IF(Table2[[#This Row],[Nodes]:[Nodes]]=5,Table2[[#This Row],[Gap]:[Gap]],"")</f>
        <v/>
      </c>
      <c r="C643" s="20" t="str" cm="1">
        <f t="array" ref="C643">IF(Table2[[#This Row],[Nodes]:[Nodes]]=6,Table2[[#This Row],[Gap]:[Gap]],"")</f>
        <v/>
      </c>
      <c r="D643" s="20" cm="1">
        <f t="array" ref="D643">IF(Table2[[#This Row],[Nodes]:[Nodes]]=7,Table2[[#This Row],[Gap]:[Gap]],"")</f>
        <v>79.804918932052999</v>
      </c>
    </row>
    <row r="644" spans="1:4">
      <c r="A644" s="20" t="str" cm="1">
        <f t="array" ref="A644">IF(Table2[[#This Row],[Nodes]:[Nodes]]=4,Table2[[#This Row],[Gap]:[Gap]],"")</f>
        <v/>
      </c>
      <c r="B644" s="20" t="str" cm="1">
        <f t="array" ref="B644">IF(Table2[[#This Row],[Nodes]:[Nodes]]=5,Table2[[#This Row],[Gap]:[Gap]],"")</f>
        <v/>
      </c>
      <c r="C644" s="20" t="str" cm="1">
        <f t="array" ref="C644">IF(Table2[[#This Row],[Nodes]:[Nodes]]=6,Table2[[#This Row],[Gap]:[Gap]],"")</f>
        <v/>
      </c>
      <c r="D644" s="20" cm="1">
        <f t="array" ref="D644">IF(Table2[[#This Row],[Nodes]:[Nodes]]=7,Table2[[#This Row],[Gap]:[Gap]],"")</f>
        <v>68.639482141129605</v>
      </c>
    </row>
    <row r="645" spans="1:4">
      <c r="A645" s="20" t="str" cm="1">
        <f t="array" ref="A645">IF(Table2[[#This Row],[Nodes]:[Nodes]]=4,Table2[[#This Row],[Gap]:[Gap]],"")</f>
        <v/>
      </c>
      <c r="B645" s="20" t="str" cm="1">
        <f t="array" ref="B645">IF(Table2[[#This Row],[Nodes]:[Nodes]]=5,Table2[[#This Row],[Gap]:[Gap]],"")</f>
        <v/>
      </c>
      <c r="C645" s="20" t="str" cm="1">
        <f t="array" ref="C645">IF(Table2[[#This Row],[Nodes]:[Nodes]]=6,Table2[[#This Row],[Gap]:[Gap]],"")</f>
        <v/>
      </c>
      <c r="D645" s="20" cm="1">
        <f t="array" ref="D645">IF(Table2[[#This Row],[Nodes]:[Nodes]]=7,Table2[[#This Row],[Gap]:[Gap]],"")</f>
        <v>87.467466977852595</v>
      </c>
    </row>
    <row r="646" spans="1:4">
      <c r="A646" s="20" t="str" cm="1">
        <f t="array" ref="A646">IF(Table2[[#This Row],[Nodes]:[Nodes]]=4,Table2[[#This Row],[Gap]:[Gap]],"")</f>
        <v/>
      </c>
      <c r="B646" s="20" t="str" cm="1">
        <f t="array" ref="B646">IF(Table2[[#This Row],[Nodes]:[Nodes]]=5,Table2[[#This Row],[Gap]:[Gap]],"")</f>
        <v/>
      </c>
      <c r="C646" s="20" t="str" cm="1">
        <f t="array" ref="C646">IF(Table2[[#This Row],[Nodes]:[Nodes]]=6,Table2[[#This Row],[Gap]:[Gap]],"")</f>
        <v/>
      </c>
      <c r="D646" s="20" cm="1">
        <f t="array" ref="D646">IF(Table2[[#This Row],[Nodes]:[Nodes]]=7,Table2[[#This Row],[Gap]:[Gap]],"")</f>
        <v>87.114573625961796</v>
      </c>
    </row>
    <row r="647" spans="1:4">
      <c r="A647" s="20" t="str" cm="1">
        <f t="array" ref="A647">IF(Table2[[#This Row],[Nodes]:[Nodes]]=4,Table2[[#This Row],[Gap]:[Gap]],"")</f>
        <v/>
      </c>
      <c r="B647" s="20" t="str" cm="1">
        <f t="array" ref="B647">IF(Table2[[#This Row],[Nodes]:[Nodes]]=5,Table2[[#This Row],[Gap]:[Gap]],"")</f>
        <v/>
      </c>
      <c r="C647" s="20" t="str" cm="1">
        <f t="array" ref="C647">IF(Table2[[#This Row],[Nodes]:[Nodes]]=6,Table2[[#This Row],[Gap]:[Gap]],"")</f>
        <v/>
      </c>
      <c r="D647" s="20" cm="1">
        <f t="array" ref="D647">IF(Table2[[#This Row],[Nodes]:[Nodes]]=7,Table2[[#This Row],[Gap]:[Gap]],"")</f>
        <v>82.166170740286205</v>
      </c>
    </row>
    <row r="648" spans="1:4">
      <c r="A648" s="20" t="str" cm="1">
        <f t="array" ref="A648">IF(Table2[[#This Row],[Nodes]:[Nodes]]=4,Table2[[#This Row],[Gap]:[Gap]],"")</f>
        <v/>
      </c>
      <c r="B648" s="20" t="str" cm="1">
        <f t="array" ref="B648">IF(Table2[[#This Row],[Nodes]:[Nodes]]=5,Table2[[#This Row],[Gap]:[Gap]],"")</f>
        <v/>
      </c>
      <c r="C648" s="20" t="str" cm="1">
        <f t="array" ref="C648">IF(Table2[[#This Row],[Nodes]:[Nodes]]=6,Table2[[#This Row],[Gap]:[Gap]],"")</f>
        <v/>
      </c>
      <c r="D648" s="20" cm="1">
        <f t="array" ref="D648">IF(Table2[[#This Row],[Nodes]:[Nodes]]=7,Table2[[#This Row],[Gap]:[Gap]],"")</f>
        <v>72.610799256169997</v>
      </c>
    </row>
    <row r="649" spans="1:4">
      <c r="A649" s="20" t="str" cm="1">
        <f t="array" ref="A649">IF(Table2[[#This Row],[Nodes]:[Nodes]]=4,Table2[[#This Row],[Gap]:[Gap]],"")</f>
        <v/>
      </c>
      <c r="B649" s="20" t="str" cm="1">
        <f t="array" ref="B649">IF(Table2[[#This Row],[Nodes]:[Nodes]]=5,Table2[[#This Row],[Gap]:[Gap]],"")</f>
        <v/>
      </c>
      <c r="C649" s="20" t="str" cm="1">
        <f t="array" ref="C649">IF(Table2[[#This Row],[Nodes]:[Nodes]]=6,Table2[[#This Row],[Gap]:[Gap]],"")</f>
        <v/>
      </c>
      <c r="D649" s="20" cm="1">
        <f t="array" ref="D649">IF(Table2[[#This Row],[Nodes]:[Nodes]]=7,Table2[[#This Row],[Gap]:[Gap]],"")</f>
        <v>55.941814364304101</v>
      </c>
    </row>
    <row r="650" spans="1:4">
      <c r="A650" s="20" t="str" cm="1">
        <f t="array" ref="A650">IF(Table2[[#This Row],[Nodes]:[Nodes]]=4,Table2[[#This Row],[Gap]:[Gap]],"")</f>
        <v/>
      </c>
      <c r="B650" s="20" t="str" cm="1">
        <f t="array" ref="B650">IF(Table2[[#This Row],[Nodes]:[Nodes]]=5,Table2[[#This Row],[Gap]:[Gap]],"")</f>
        <v/>
      </c>
      <c r="C650" s="20" t="str" cm="1">
        <f t="array" ref="C650">IF(Table2[[#This Row],[Nodes]:[Nodes]]=6,Table2[[#This Row],[Gap]:[Gap]],"")</f>
        <v/>
      </c>
      <c r="D650" s="20" cm="1">
        <f t="array" ref="D650">IF(Table2[[#This Row],[Nodes]:[Nodes]]=7,Table2[[#This Row],[Gap]:[Gap]],"")</f>
        <v>85.593798348739398</v>
      </c>
    </row>
    <row r="651" spans="1:4">
      <c r="A651" s="20" t="str" cm="1">
        <f t="array" ref="A651">IF(Table2[[#This Row],[Nodes]:[Nodes]]=4,Table2[[#This Row],[Gap]:[Gap]],"")</f>
        <v/>
      </c>
      <c r="B651" s="20" t="str" cm="1">
        <f t="array" ref="B651">IF(Table2[[#This Row],[Nodes]:[Nodes]]=5,Table2[[#This Row],[Gap]:[Gap]],"")</f>
        <v/>
      </c>
      <c r="C651" s="20" t="str" cm="1">
        <f t="array" ref="C651">IF(Table2[[#This Row],[Nodes]:[Nodes]]=6,Table2[[#This Row],[Gap]:[Gap]],"")</f>
        <v/>
      </c>
      <c r="D651" s="20" cm="1">
        <f t="array" ref="D651">IF(Table2[[#This Row],[Nodes]:[Nodes]]=7,Table2[[#This Row],[Gap]:[Gap]],"")</f>
        <v>87.867603505236701</v>
      </c>
    </row>
    <row r="652" spans="1:4">
      <c r="A652" s="20" t="str" cm="1">
        <f t="array" ref="A652">IF(Table2[[#This Row],[Nodes]:[Nodes]]=4,Table2[[#This Row],[Gap]:[Gap]],"")</f>
        <v/>
      </c>
      <c r="B652" s="20" t="str" cm="1">
        <f t="array" ref="B652">IF(Table2[[#This Row],[Nodes]:[Nodes]]=5,Table2[[#This Row],[Gap]:[Gap]],"")</f>
        <v/>
      </c>
      <c r="C652" s="20" t="str" cm="1">
        <f t="array" ref="C652">IF(Table2[[#This Row],[Nodes]:[Nodes]]=6,Table2[[#This Row],[Gap]:[Gap]],"")</f>
        <v/>
      </c>
      <c r="D652" s="20" cm="1">
        <f t="array" ref="D652">IF(Table2[[#This Row],[Nodes]:[Nodes]]=7,Table2[[#This Row],[Gap]:[Gap]],"")</f>
        <v>65.265986279235605</v>
      </c>
    </row>
    <row r="653" spans="1:4">
      <c r="A653" s="20" t="str" cm="1">
        <f t="array" ref="A653">IF(Table2[[#This Row],[Nodes]:[Nodes]]=4,Table2[[#This Row],[Gap]:[Gap]],"")</f>
        <v/>
      </c>
      <c r="B653" s="20" t="str" cm="1">
        <f t="array" ref="B653">IF(Table2[[#This Row],[Nodes]:[Nodes]]=5,Table2[[#This Row],[Gap]:[Gap]],"")</f>
        <v/>
      </c>
      <c r="C653" s="20" t="str" cm="1">
        <f t="array" ref="C653">IF(Table2[[#This Row],[Nodes]:[Nodes]]=6,Table2[[#This Row],[Gap]:[Gap]],"")</f>
        <v/>
      </c>
      <c r="D653" s="20" cm="1">
        <f t="array" ref="D653">IF(Table2[[#This Row],[Nodes]:[Nodes]]=7,Table2[[#This Row],[Gap]:[Gap]],"")</f>
        <v>73.596994512045995</v>
      </c>
    </row>
    <row r="654" spans="1:4">
      <c r="A654" s="20" t="str" cm="1">
        <f t="array" ref="A654">IF(Table2[[#This Row],[Nodes]:[Nodes]]=4,Table2[[#This Row],[Gap]:[Gap]],"")</f>
        <v/>
      </c>
      <c r="B654" s="20" t="str" cm="1">
        <f t="array" ref="B654">IF(Table2[[#This Row],[Nodes]:[Nodes]]=5,Table2[[#This Row],[Gap]:[Gap]],"")</f>
        <v/>
      </c>
      <c r="C654" s="20" t="str" cm="1">
        <f t="array" ref="C654">IF(Table2[[#This Row],[Nodes]:[Nodes]]=6,Table2[[#This Row],[Gap]:[Gap]],"")</f>
        <v/>
      </c>
      <c r="D654" s="20" cm="1">
        <f t="array" ref="D654">IF(Table2[[#This Row],[Nodes]:[Nodes]]=7,Table2[[#This Row],[Gap]:[Gap]],"")</f>
        <v>67.802465539238099</v>
      </c>
    </row>
    <row r="655" spans="1:4">
      <c r="A655" s="20" t="str" cm="1">
        <f t="array" ref="A655">IF(Table2[[#This Row],[Nodes]:[Nodes]]=4,Table2[[#This Row],[Gap]:[Gap]],"")</f>
        <v/>
      </c>
      <c r="B655" s="20" t="str" cm="1">
        <f t="array" ref="B655">IF(Table2[[#This Row],[Nodes]:[Nodes]]=5,Table2[[#This Row],[Gap]:[Gap]],"")</f>
        <v/>
      </c>
      <c r="C655" s="20" t="str" cm="1">
        <f t="array" ref="C655">IF(Table2[[#This Row],[Nodes]:[Nodes]]=6,Table2[[#This Row],[Gap]:[Gap]],"")</f>
        <v/>
      </c>
      <c r="D655" s="20" cm="1">
        <f t="array" ref="D655">IF(Table2[[#This Row],[Nodes]:[Nodes]]=7,Table2[[#This Row],[Gap]:[Gap]],"")</f>
        <v>74.098965915793897</v>
      </c>
    </row>
    <row r="656" spans="1:4">
      <c r="A656" s="20" t="str" cm="1">
        <f t="array" ref="A656">IF(Table2[[#This Row],[Nodes]:[Nodes]]=4,Table2[[#This Row],[Gap]:[Gap]],"")</f>
        <v/>
      </c>
      <c r="B656" s="20" t="str" cm="1">
        <f t="array" ref="B656">IF(Table2[[#This Row],[Nodes]:[Nodes]]=5,Table2[[#This Row],[Gap]:[Gap]],"")</f>
        <v/>
      </c>
      <c r="C656" s="20" t="str" cm="1">
        <f t="array" ref="C656">IF(Table2[[#This Row],[Nodes]:[Nodes]]=6,Table2[[#This Row],[Gap]:[Gap]],"")</f>
        <v/>
      </c>
      <c r="D656" s="20" cm="1">
        <f t="array" ref="D656">IF(Table2[[#This Row],[Nodes]:[Nodes]]=7,Table2[[#This Row],[Gap]:[Gap]],"")</f>
        <v>63.2809934047838</v>
      </c>
    </row>
    <row r="657" spans="1:4">
      <c r="A657" s="20" t="str" cm="1">
        <f t="array" ref="A657">IF(Table2[[#This Row],[Nodes]:[Nodes]]=4,Table2[[#This Row],[Gap]:[Gap]],"")</f>
        <v/>
      </c>
      <c r="B657" s="20" t="str" cm="1">
        <f t="array" ref="B657">IF(Table2[[#This Row],[Nodes]:[Nodes]]=5,Table2[[#This Row],[Gap]:[Gap]],"")</f>
        <v/>
      </c>
      <c r="C657" s="20" t="str" cm="1">
        <f t="array" ref="C657">IF(Table2[[#This Row],[Nodes]:[Nodes]]=6,Table2[[#This Row],[Gap]:[Gap]],"")</f>
        <v/>
      </c>
      <c r="D657" s="20" cm="1">
        <f t="array" ref="D657">IF(Table2[[#This Row],[Nodes]:[Nodes]]=7,Table2[[#This Row],[Gap]:[Gap]],"")</f>
        <v>74.518097977852406</v>
      </c>
    </row>
    <row r="658" spans="1:4">
      <c r="A658" s="20" t="str" cm="1">
        <f t="array" ref="A658">IF(Table2[[#This Row],[Nodes]:[Nodes]]=4,Table2[[#This Row],[Gap]:[Gap]],"")</f>
        <v/>
      </c>
      <c r="B658" s="20" t="str" cm="1">
        <f t="array" ref="B658">IF(Table2[[#This Row],[Nodes]:[Nodes]]=5,Table2[[#This Row],[Gap]:[Gap]],"")</f>
        <v/>
      </c>
      <c r="C658" s="20" t="str" cm="1">
        <f t="array" ref="C658">IF(Table2[[#This Row],[Nodes]:[Nodes]]=6,Table2[[#This Row],[Gap]:[Gap]],"")</f>
        <v/>
      </c>
      <c r="D658" s="20" cm="1">
        <f t="array" ref="D658">IF(Table2[[#This Row],[Nodes]:[Nodes]]=7,Table2[[#This Row],[Gap]:[Gap]],"")</f>
        <v>11.5508079241687</v>
      </c>
    </row>
    <row r="659" spans="1:4">
      <c r="A659" s="20" t="str" cm="1">
        <f t="array" ref="A659">IF(Table2[[#This Row],[Nodes]:[Nodes]]=4,Table2[[#This Row],[Gap]:[Gap]],"")</f>
        <v/>
      </c>
      <c r="B659" s="20" t="str" cm="1">
        <f t="array" ref="B659">IF(Table2[[#This Row],[Nodes]:[Nodes]]=5,Table2[[#This Row],[Gap]:[Gap]],"")</f>
        <v/>
      </c>
      <c r="C659" s="20" t="str" cm="1">
        <f t="array" ref="C659">IF(Table2[[#This Row],[Nodes]:[Nodes]]=6,Table2[[#This Row],[Gap]:[Gap]],"")</f>
        <v/>
      </c>
      <c r="D659" s="20" cm="1">
        <f t="array" ref="D659">IF(Table2[[#This Row],[Nodes]:[Nodes]]=7,Table2[[#This Row],[Gap]:[Gap]],"")</f>
        <v>65.413871675701003</v>
      </c>
    </row>
    <row r="660" spans="1:4">
      <c r="A660" s="20" t="str" cm="1">
        <f t="array" ref="A660">IF(Table2[[#This Row],[Nodes]:[Nodes]]=4,Table2[[#This Row],[Gap]:[Gap]],"")</f>
        <v/>
      </c>
      <c r="B660" s="20" t="str" cm="1">
        <f t="array" ref="B660">IF(Table2[[#This Row],[Nodes]:[Nodes]]=5,Table2[[#This Row],[Gap]:[Gap]],"")</f>
        <v/>
      </c>
      <c r="C660" s="20" t="str" cm="1">
        <f t="array" ref="C660">IF(Table2[[#This Row],[Nodes]:[Nodes]]=6,Table2[[#This Row],[Gap]:[Gap]],"")</f>
        <v/>
      </c>
      <c r="D660" s="20" cm="1">
        <f t="array" ref="D660">IF(Table2[[#This Row],[Nodes]:[Nodes]]=7,Table2[[#This Row],[Gap]:[Gap]],"")</f>
        <v>67.054084425222996</v>
      </c>
    </row>
    <row r="661" spans="1:4">
      <c r="A661" s="20" t="str" cm="1">
        <f t="array" ref="A661">IF(Table2[[#This Row],[Nodes]:[Nodes]]=4,Table2[[#This Row],[Gap]:[Gap]],"")</f>
        <v/>
      </c>
      <c r="B661" s="20" t="str" cm="1">
        <f t="array" ref="B661">IF(Table2[[#This Row],[Nodes]:[Nodes]]=5,Table2[[#This Row],[Gap]:[Gap]],"")</f>
        <v/>
      </c>
      <c r="C661" s="20" t="str" cm="1">
        <f t="array" ref="C661">IF(Table2[[#This Row],[Nodes]:[Nodes]]=6,Table2[[#This Row],[Gap]:[Gap]],"")</f>
        <v/>
      </c>
      <c r="D661" s="20" cm="1">
        <f t="array" ref="D661">IF(Table2[[#This Row],[Nodes]:[Nodes]]=7,Table2[[#This Row],[Gap]:[Gap]],"")</f>
        <v>74.991608582160296</v>
      </c>
    </row>
    <row r="662" spans="1:4">
      <c r="A662" s="20" t="str" cm="1">
        <f t="array" ref="A662">IF(Table2[[#This Row],[Nodes]:[Nodes]]=4,Table2[[#This Row],[Gap]:[Gap]],"")</f>
        <v/>
      </c>
      <c r="B662" s="20" t="str" cm="1">
        <f t="array" ref="B662">IF(Table2[[#This Row],[Nodes]:[Nodes]]=5,Table2[[#This Row],[Gap]:[Gap]],"")</f>
        <v/>
      </c>
      <c r="C662" s="20" t="str" cm="1">
        <f t="array" ref="C662">IF(Table2[[#This Row],[Nodes]:[Nodes]]=6,Table2[[#This Row],[Gap]:[Gap]],"")</f>
        <v/>
      </c>
      <c r="D662" s="20" cm="1">
        <f t="array" ref="D662">IF(Table2[[#This Row],[Nodes]:[Nodes]]=7,Table2[[#This Row],[Gap]:[Gap]],"")</f>
        <v>84.285089882082502</v>
      </c>
    </row>
    <row r="663" spans="1:4">
      <c r="A663" s="20" t="str" cm="1">
        <f t="array" ref="A663">IF(Table2[[#This Row],[Nodes]:[Nodes]]=4,Table2[[#This Row],[Gap]:[Gap]],"")</f>
        <v/>
      </c>
      <c r="B663" s="20" t="str" cm="1">
        <f t="array" ref="B663">IF(Table2[[#This Row],[Nodes]:[Nodes]]=5,Table2[[#This Row],[Gap]:[Gap]],"")</f>
        <v/>
      </c>
      <c r="C663" s="20" t="str" cm="1">
        <f t="array" ref="C663">IF(Table2[[#This Row],[Nodes]:[Nodes]]=6,Table2[[#This Row],[Gap]:[Gap]],"")</f>
        <v/>
      </c>
      <c r="D663" s="20" cm="1">
        <f t="array" ref="D663">IF(Table2[[#This Row],[Nodes]:[Nodes]]=7,Table2[[#This Row],[Gap]:[Gap]],"")</f>
        <v>79.269177816563896</v>
      </c>
    </row>
    <row r="664" spans="1:4">
      <c r="A664" s="20" t="str" cm="1">
        <f t="array" ref="A664">IF(Table2[[#This Row],[Nodes]:[Nodes]]=4,Table2[[#This Row],[Gap]:[Gap]],"")</f>
        <v/>
      </c>
      <c r="B664" s="20" t="str" cm="1">
        <f t="array" ref="B664">IF(Table2[[#This Row],[Nodes]:[Nodes]]=5,Table2[[#This Row],[Gap]:[Gap]],"")</f>
        <v/>
      </c>
      <c r="C664" s="20" t="str" cm="1">
        <f t="array" ref="C664">IF(Table2[[#This Row],[Nodes]:[Nodes]]=6,Table2[[#This Row],[Gap]:[Gap]],"")</f>
        <v/>
      </c>
      <c r="D664" s="20" cm="1">
        <f t="array" ref="D664">IF(Table2[[#This Row],[Nodes]:[Nodes]]=7,Table2[[#This Row],[Gap]:[Gap]],"")</f>
        <v>90.242461352971802</v>
      </c>
    </row>
    <row r="665" spans="1:4">
      <c r="A665" s="20" t="str" cm="1">
        <f t="array" ref="A665">IF(Table2[[#This Row],[Nodes]:[Nodes]]=4,Table2[[#This Row],[Gap]:[Gap]],"")</f>
        <v/>
      </c>
      <c r="B665" s="20" t="str" cm="1">
        <f t="array" ref="B665">IF(Table2[[#This Row],[Nodes]:[Nodes]]=5,Table2[[#This Row],[Gap]:[Gap]],"")</f>
        <v/>
      </c>
      <c r="C665" s="20" t="str" cm="1">
        <f t="array" ref="C665">IF(Table2[[#This Row],[Nodes]:[Nodes]]=6,Table2[[#This Row],[Gap]:[Gap]],"")</f>
        <v/>
      </c>
      <c r="D665" s="20" cm="1">
        <f t="array" ref="D665">IF(Table2[[#This Row],[Nodes]:[Nodes]]=7,Table2[[#This Row],[Gap]:[Gap]],"")</f>
        <v>85.680362798485405</v>
      </c>
    </row>
    <row r="666" spans="1:4">
      <c r="A666" s="20" t="str" cm="1">
        <f t="array" ref="A666">IF(Table2[[#This Row],[Nodes]:[Nodes]]=4,Table2[[#This Row],[Gap]:[Gap]],"")</f>
        <v/>
      </c>
      <c r="B666" s="20" t="str" cm="1">
        <f t="array" ref="B666">IF(Table2[[#This Row],[Nodes]:[Nodes]]=5,Table2[[#This Row],[Gap]:[Gap]],"")</f>
        <v/>
      </c>
      <c r="C666" s="20" t="str" cm="1">
        <f t="array" ref="C666">IF(Table2[[#This Row],[Nodes]:[Nodes]]=6,Table2[[#This Row],[Gap]:[Gap]],"")</f>
        <v/>
      </c>
      <c r="D666" s="20" cm="1">
        <f t="array" ref="D666">IF(Table2[[#This Row],[Nodes]:[Nodes]]=7,Table2[[#This Row],[Gap]:[Gap]],"")</f>
        <v>91.174432448511396</v>
      </c>
    </row>
    <row r="667" spans="1:4">
      <c r="A667" s="20" t="str" cm="1">
        <f t="array" ref="A667">IF(Table2[[#This Row],[Nodes]:[Nodes]]=4,Table2[[#This Row],[Gap]:[Gap]],"")</f>
        <v/>
      </c>
      <c r="B667" s="20" t="str" cm="1">
        <f t="array" ref="B667">IF(Table2[[#This Row],[Nodes]:[Nodes]]=5,Table2[[#This Row],[Gap]:[Gap]],"")</f>
        <v/>
      </c>
      <c r="C667" s="20" t="str" cm="1">
        <f t="array" ref="C667">IF(Table2[[#This Row],[Nodes]:[Nodes]]=6,Table2[[#This Row],[Gap]:[Gap]],"")</f>
        <v/>
      </c>
      <c r="D667" s="20" cm="1">
        <f t="array" ref="D667">IF(Table2[[#This Row],[Nodes]:[Nodes]]=7,Table2[[#This Row],[Gap]:[Gap]],"")</f>
        <v>84.102925528918206</v>
      </c>
    </row>
    <row r="668" spans="1:4">
      <c r="A668" s="20" t="str" cm="1">
        <f t="array" ref="A668">IF(Table2[[#This Row],[Nodes]:[Nodes]]=4,Table2[[#This Row],[Gap]:[Gap]],"")</f>
        <v/>
      </c>
      <c r="B668" s="20" t="str" cm="1">
        <f t="array" ref="B668">IF(Table2[[#This Row],[Nodes]:[Nodes]]=5,Table2[[#This Row],[Gap]:[Gap]],"")</f>
        <v/>
      </c>
      <c r="C668" s="20" t="str" cm="1">
        <f t="array" ref="C668">IF(Table2[[#This Row],[Nodes]:[Nodes]]=6,Table2[[#This Row],[Gap]:[Gap]],"")</f>
        <v/>
      </c>
      <c r="D668" s="20" cm="1">
        <f t="array" ref="D668">IF(Table2[[#This Row],[Nodes]:[Nodes]]=7,Table2[[#This Row],[Gap]:[Gap]],"")</f>
        <v>72.569724593721901</v>
      </c>
    </row>
    <row r="669" spans="1:4">
      <c r="A669" s="20" t="str" cm="1">
        <f t="array" ref="A669">IF(Table2[[#This Row],[Nodes]:[Nodes]]=4,Table2[[#This Row],[Gap]:[Gap]],"")</f>
        <v/>
      </c>
      <c r="B669" s="20" t="str" cm="1">
        <f t="array" ref="B669">IF(Table2[[#This Row],[Nodes]:[Nodes]]=5,Table2[[#This Row],[Gap]:[Gap]],"")</f>
        <v/>
      </c>
      <c r="C669" s="20" t="str" cm="1">
        <f t="array" ref="C669">IF(Table2[[#This Row],[Nodes]:[Nodes]]=6,Table2[[#This Row],[Gap]:[Gap]],"")</f>
        <v/>
      </c>
      <c r="D669" s="20" cm="1">
        <f t="array" ref="D669">IF(Table2[[#This Row],[Nodes]:[Nodes]]=7,Table2[[#This Row],[Gap]:[Gap]],"")</f>
        <v>83.629780744618799</v>
      </c>
    </row>
    <row r="670" spans="1:4">
      <c r="A670" s="20" t="str" cm="1">
        <f t="array" ref="A670">IF(Table2[[#This Row],[Nodes]:[Nodes]]=4,Table2[[#This Row],[Gap]:[Gap]],"")</f>
        <v/>
      </c>
      <c r="B670" s="20" t="str" cm="1">
        <f t="array" ref="B670">IF(Table2[[#This Row],[Nodes]:[Nodes]]=5,Table2[[#This Row],[Gap]:[Gap]],"")</f>
        <v/>
      </c>
      <c r="C670" s="20" t="str" cm="1">
        <f t="array" ref="C670">IF(Table2[[#This Row],[Nodes]:[Nodes]]=6,Table2[[#This Row],[Gap]:[Gap]],"")</f>
        <v/>
      </c>
      <c r="D670" s="20" cm="1">
        <f t="array" ref="D670">IF(Table2[[#This Row],[Nodes]:[Nodes]]=7,Table2[[#This Row],[Gap]:[Gap]],"")</f>
        <v>82.9524552790797</v>
      </c>
    </row>
    <row r="671" spans="1:4">
      <c r="A671" s="20" t="str" cm="1">
        <f t="array" ref="A671">IF(Table2[[#This Row],[Nodes]:[Nodes]]=4,Table2[[#This Row],[Gap]:[Gap]],"")</f>
        <v/>
      </c>
      <c r="B671" s="20" t="str" cm="1">
        <f t="array" ref="B671">IF(Table2[[#This Row],[Nodes]:[Nodes]]=5,Table2[[#This Row],[Gap]:[Gap]],"")</f>
        <v/>
      </c>
      <c r="C671" s="20" t="str" cm="1">
        <f t="array" ref="C671">IF(Table2[[#This Row],[Nodes]:[Nodes]]=6,Table2[[#This Row],[Gap]:[Gap]],"")</f>
        <v/>
      </c>
      <c r="D671" s="20" cm="1">
        <f t="array" ref="D671">IF(Table2[[#This Row],[Nodes]:[Nodes]]=7,Table2[[#This Row],[Gap]:[Gap]],"")</f>
        <v>80.900350153667105</v>
      </c>
    </row>
    <row r="672" spans="1:4">
      <c r="A672" s="20" t="str" cm="1">
        <f t="array" ref="A672">IF(Table2[[#This Row],[Nodes]:[Nodes]]=4,Table2[[#This Row],[Gap]:[Gap]],"")</f>
        <v/>
      </c>
      <c r="B672" s="20" t="str" cm="1">
        <f t="array" ref="B672">IF(Table2[[#This Row],[Nodes]:[Nodes]]=5,Table2[[#This Row],[Gap]:[Gap]],"")</f>
        <v/>
      </c>
      <c r="C672" s="20" t="str" cm="1">
        <f t="array" ref="C672">IF(Table2[[#This Row],[Nodes]:[Nodes]]=6,Table2[[#This Row],[Gap]:[Gap]],"")</f>
        <v/>
      </c>
      <c r="D672" s="20" cm="1">
        <f t="array" ref="D672">IF(Table2[[#This Row],[Nodes]:[Nodes]]=7,Table2[[#This Row],[Gap]:[Gap]],"")</f>
        <v>71.0162697735297</v>
      </c>
    </row>
    <row r="673" spans="1:4">
      <c r="A673" s="20" t="str" cm="1">
        <f t="array" ref="A673">IF(Table2[[#This Row],[Nodes]:[Nodes]]=4,Table2[[#This Row],[Gap]:[Gap]],"")</f>
        <v/>
      </c>
      <c r="B673" s="20" t="str" cm="1">
        <f t="array" ref="B673">IF(Table2[[#This Row],[Nodes]:[Nodes]]=5,Table2[[#This Row],[Gap]:[Gap]],"")</f>
        <v/>
      </c>
      <c r="C673" s="20" t="str" cm="1">
        <f t="array" ref="C673">IF(Table2[[#This Row],[Nodes]:[Nodes]]=6,Table2[[#This Row],[Gap]:[Gap]],"")</f>
        <v/>
      </c>
      <c r="D673" s="20" cm="1">
        <f t="array" ref="D673">IF(Table2[[#This Row],[Nodes]:[Nodes]]=7,Table2[[#This Row],[Gap]:[Gap]],"")</f>
        <v>67.197527455845901</v>
      </c>
    </row>
    <row r="674" spans="1:4">
      <c r="A674" s="20" t="str" cm="1">
        <f t="array" ref="A674">IF(Table2[[#This Row],[Nodes]:[Nodes]]=4,Table2[[#This Row],[Gap]:[Gap]],"")</f>
        <v/>
      </c>
      <c r="B674" s="20" t="str" cm="1">
        <f t="array" ref="B674">IF(Table2[[#This Row],[Nodes]:[Nodes]]=5,Table2[[#This Row],[Gap]:[Gap]],"")</f>
        <v/>
      </c>
      <c r="C674" s="20" t="str" cm="1">
        <f t="array" ref="C674">IF(Table2[[#This Row],[Nodes]:[Nodes]]=6,Table2[[#This Row],[Gap]:[Gap]],"")</f>
        <v/>
      </c>
      <c r="D674" s="20" cm="1">
        <f t="array" ref="D674">IF(Table2[[#This Row],[Nodes]:[Nodes]]=7,Table2[[#This Row],[Gap]:[Gap]],"")</f>
        <v>73.320036284196803</v>
      </c>
    </row>
    <row r="675" spans="1:4">
      <c r="A675" s="20" t="str" cm="1">
        <f t="array" ref="A675">IF(Table2[[#This Row],[Nodes]:[Nodes]]=4,Table2[[#This Row],[Gap]:[Gap]],"")</f>
        <v/>
      </c>
      <c r="B675" s="20" t="str" cm="1">
        <f t="array" ref="B675">IF(Table2[[#This Row],[Nodes]:[Nodes]]=5,Table2[[#This Row],[Gap]:[Gap]],"")</f>
        <v/>
      </c>
      <c r="C675" s="20" t="str" cm="1">
        <f t="array" ref="C675">IF(Table2[[#This Row],[Nodes]:[Nodes]]=6,Table2[[#This Row],[Gap]:[Gap]],"")</f>
        <v/>
      </c>
      <c r="D675" s="20" cm="1">
        <f t="array" ref="D675">IF(Table2[[#This Row],[Nodes]:[Nodes]]=7,Table2[[#This Row],[Gap]:[Gap]],"")</f>
        <v>73.697292586503096</v>
      </c>
    </row>
    <row r="676" spans="1:4">
      <c r="A676" s="20" t="str" cm="1">
        <f t="array" ref="A676">IF(Table2[[#This Row],[Nodes]:[Nodes]]=4,Table2[[#This Row],[Gap]:[Gap]],"")</f>
        <v/>
      </c>
      <c r="B676" s="20" t="str" cm="1">
        <f t="array" ref="B676">IF(Table2[[#This Row],[Nodes]:[Nodes]]=5,Table2[[#This Row],[Gap]:[Gap]],"")</f>
        <v/>
      </c>
      <c r="C676" s="20" t="str" cm="1">
        <f t="array" ref="C676">IF(Table2[[#This Row],[Nodes]:[Nodes]]=6,Table2[[#This Row],[Gap]:[Gap]],"")</f>
        <v/>
      </c>
      <c r="D676" s="20" cm="1">
        <f t="array" ref="D676">IF(Table2[[#This Row],[Nodes]:[Nodes]]=7,Table2[[#This Row],[Gap]:[Gap]],"")</f>
        <v>89.653531909944107</v>
      </c>
    </row>
    <row r="677" spans="1:4">
      <c r="A677" s="20" t="str" cm="1">
        <f t="array" ref="A677">IF(Table2[[#This Row],[Nodes]:[Nodes]]=4,Table2[[#This Row],[Gap]:[Gap]],"")</f>
        <v/>
      </c>
      <c r="B677" s="20" t="str" cm="1">
        <f t="array" ref="B677">IF(Table2[[#This Row],[Nodes]:[Nodes]]=5,Table2[[#This Row],[Gap]:[Gap]],"")</f>
        <v/>
      </c>
      <c r="C677" s="20" t="str" cm="1">
        <f t="array" ref="C677">IF(Table2[[#This Row],[Nodes]:[Nodes]]=6,Table2[[#This Row],[Gap]:[Gap]],"")</f>
        <v/>
      </c>
      <c r="D677" s="20" cm="1">
        <f t="array" ref="D677">IF(Table2[[#This Row],[Nodes]:[Nodes]]=7,Table2[[#This Row],[Gap]:[Gap]],"")</f>
        <v>77.213097009180501</v>
      </c>
    </row>
    <row r="678" spans="1:4">
      <c r="A678" s="20" t="str" cm="1">
        <f t="array" ref="A678">IF(Table2[[#This Row],[Nodes]:[Nodes]]=4,Table2[[#This Row],[Gap]:[Gap]],"")</f>
        <v/>
      </c>
      <c r="B678" s="20" t="str" cm="1">
        <f t="array" ref="B678">IF(Table2[[#This Row],[Nodes]:[Nodes]]=5,Table2[[#This Row],[Gap]:[Gap]],"")</f>
        <v/>
      </c>
      <c r="C678" s="20" t="str" cm="1">
        <f t="array" ref="C678">IF(Table2[[#This Row],[Nodes]:[Nodes]]=6,Table2[[#This Row],[Gap]:[Gap]],"")</f>
        <v/>
      </c>
      <c r="D678" s="20" cm="1">
        <f t="array" ref="D678">IF(Table2[[#This Row],[Nodes]:[Nodes]]=7,Table2[[#This Row],[Gap]:[Gap]],"")</f>
        <v>27.7453858744157</v>
      </c>
    </row>
    <row r="679" spans="1:4">
      <c r="A679" s="20" t="str" cm="1">
        <f t="array" ref="A679">IF(Table2[[#This Row],[Nodes]:[Nodes]]=4,Table2[[#This Row],[Gap]:[Gap]],"")</f>
        <v/>
      </c>
      <c r="B679" s="20" t="str" cm="1">
        <f t="array" ref="B679">IF(Table2[[#This Row],[Nodes]:[Nodes]]=5,Table2[[#This Row],[Gap]:[Gap]],"")</f>
        <v/>
      </c>
      <c r="C679" s="20" t="str" cm="1">
        <f t="array" ref="C679">IF(Table2[[#This Row],[Nodes]:[Nodes]]=6,Table2[[#This Row],[Gap]:[Gap]],"")</f>
        <v/>
      </c>
      <c r="D679" s="20" cm="1">
        <f t="array" ref="D679">IF(Table2[[#This Row],[Nodes]:[Nodes]]=7,Table2[[#This Row],[Gap]:[Gap]],"")</f>
        <v>78.7509917503194</v>
      </c>
    </row>
    <row r="680" spans="1:4">
      <c r="A680" s="20" t="str" cm="1">
        <f t="array" ref="A680">IF(Table2[[#This Row],[Nodes]:[Nodes]]=4,Table2[[#This Row],[Gap]:[Gap]],"")</f>
        <v/>
      </c>
      <c r="B680" s="20" t="str" cm="1">
        <f t="array" ref="B680">IF(Table2[[#This Row],[Nodes]:[Nodes]]=5,Table2[[#This Row],[Gap]:[Gap]],"")</f>
        <v/>
      </c>
      <c r="C680" s="20" t="str" cm="1">
        <f t="array" ref="C680">IF(Table2[[#This Row],[Nodes]:[Nodes]]=6,Table2[[#This Row],[Gap]:[Gap]],"")</f>
        <v/>
      </c>
      <c r="D680" s="20" cm="1">
        <f t="array" ref="D680">IF(Table2[[#This Row],[Nodes]:[Nodes]]=7,Table2[[#This Row],[Gap]:[Gap]],"")</f>
        <v>75.726751454870396</v>
      </c>
    </row>
    <row r="681" spans="1:4">
      <c r="A681" s="20" t="str" cm="1">
        <f t="array" ref="A681">IF(Table2[[#This Row],[Nodes]:[Nodes]]=4,Table2[[#This Row],[Gap]:[Gap]],"")</f>
        <v/>
      </c>
      <c r="B681" s="20" t="str" cm="1">
        <f t="array" ref="B681">IF(Table2[[#This Row],[Nodes]:[Nodes]]=5,Table2[[#This Row],[Gap]:[Gap]],"")</f>
        <v/>
      </c>
      <c r="C681" s="20" t="str" cm="1">
        <f t="array" ref="C681">IF(Table2[[#This Row],[Nodes]:[Nodes]]=6,Table2[[#This Row],[Gap]:[Gap]],"")</f>
        <v/>
      </c>
      <c r="D681" s="20" cm="1">
        <f t="array" ref="D681">IF(Table2[[#This Row],[Nodes]:[Nodes]]=7,Table2[[#This Row],[Gap]:[Gap]],"")</f>
        <v>79.539733244437599</v>
      </c>
    </row>
    <row r="682" spans="1:4">
      <c r="A682" s="20" t="str" cm="1">
        <f t="array" ref="A682">IF(Table2[[#This Row],[Nodes]:[Nodes]]=4,Table2[[#This Row],[Gap]:[Gap]],"")</f>
        <v/>
      </c>
      <c r="B682" s="20" t="str" cm="1">
        <f t="array" ref="B682">IF(Table2[[#This Row],[Nodes]:[Nodes]]=5,Table2[[#This Row],[Gap]:[Gap]],"")</f>
        <v/>
      </c>
      <c r="C682" s="20" t="str" cm="1">
        <f t="array" ref="C682">IF(Table2[[#This Row],[Nodes]:[Nodes]]=6,Table2[[#This Row],[Gap]:[Gap]],"")</f>
        <v/>
      </c>
      <c r="D682" s="20" cm="1">
        <f t="array" ref="D682">IF(Table2[[#This Row],[Nodes]:[Nodes]]=7,Table2[[#This Row],[Gap]:[Gap]],"")</f>
        <v>78.514802442454595</v>
      </c>
    </row>
    <row r="683" spans="1:4">
      <c r="A683" s="20" t="str" cm="1">
        <f t="array" ref="A683">IF(Table2[[#This Row],[Nodes]:[Nodes]]=4,Table2[[#This Row],[Gap]:[Gap]],"")</f>
        <v/>
      </c>
      <c r="B683" s="20" t="str" cm="1">
        <f t="array" ref="B683">IF(Table2[[#This Row],[Nodes]:[Nodes]]=5,Table2[[#This Row],[Gap]:[Gap]],"")</f>
        <v/>
      </c>
      <c r="C683" s="20" t="str" cm="1">
        <f t="array" ref="C683">IF(Table2[[#This Row],[Nodes]:[Nodes]]=6,Table2[[#This Row],[Gap]:[Gap]],"")</f>
        <v/>
      </c>
      <c r="D683" s="20" cm="1">
        <f t="array" ref="D683">IF(Table2[[#This Row],[Nodes]:[Nodes]]=7,Table2[[#This Row],[Gap]:[Gap]],"")</f>
        <v>80.688443220980901</v>
      </c>
    </row>
    <row r="684" spans="1:4">
      <c r="A684" s="20" t="str" cm="1">
        <f t="array" ref="A684">IF(Table2[[#This Row],[Nodes]:[Nodes]]=4,Table2[[#This Row],[Gap]:[Gap]],"")</f>
        <v/>
      </c>
      <c r="B684" s="20" t="str" cm="1">
        <f t="array" ref="B684">IF(Table2[[#This Row],[Nodes]:[Nodes]]=5,Table2[[#This Row],[Gap]:[Gap]],"")</f>
        <v/>
      </c>
      <c r="C684" s="20" t="str" cm="1">
        <f t="array" ref="C684">IF(Table2[[#This Row],[Nodes]:[Nodes]]=6,Table2[[#This Row],[Gap]:[Gap]],"")</f>
        <v/>
      </c>
      <c r="D684" s="20" cm="1">
        <f t="array" ref="D684">IF(Table2[[#This Row],[Nodes]:[Nodes]]=7,Table2[[#This Row],[Gap]:[Gap]],"")</f>
        <v>86.653040180162193</v>
      </c>
    </row>
    <row r="685" spans="1:4">
      <c r="A685" s="20" t="str" cm="1">
        <f t="array" ref="A685">IF(Table2[[#This Row],[Nodes]:[Nodes]]=4,Table2[[#This Row],[Gap]:[Gap]],"")</f>
        <v/>
      </c>
      <c r="B685" s="20" t="str" cm="1">
        <f t="array" ref="B685">IF(Table2[[#This Row],[Nodes]:[Nodes]]=5,Table2[[#This Row],[Gap]:[Gap]],"")</f>
        <v/>
      </c>
      <c r="C685" s="20" t="str" cm="1">
        <f t="array" ref="C685">IF(Table2[[#This Row],[Nodes]:[Nodes]]=6,Table2[[#This Row],[Gap]:[Gap]],"")</f>
        <v/>
      </c>
      <c r="D685" s="20" cm="1">
        <f t="array" ref="D685">IF(Table2[[#This Row],[Nodes]:[Nodes]]=7,Table2[[#This Row],[Gap]:[Gap]],"")</f>
        <v>89.585930921286405</v>
      </c>
    </row>
    <row r="686" spans="1:4">
      <c r="A686" s="20" t="str" cm="1">
        <f t="array" ref="A686">IF(Table2[[#This Row],[Nodes]:[Nodes]]=4,Table2[[#This Row],[Gap]:[Gap]],"")</f>
        <v/>
      </c>
      <c r="B686" s="20" t="str" cm="1">
        <f t="array" ref="B686">IF(Table2[[#This Row],[Nodes]:[Nodes]]=5,Table2[[#This Row],[Gap]:[Gap]],"")</f>
        <v/>
      </c>
      <c r="C686" s="20" t="str" cm="1">
        <f t="array" ref="C686">IF(Table2[[#This Row],[Nodes]:[Nodes]]=6,Table2[[#This Row],[Gap]:[Gap]],"")</f>
        <v/>
      </c>
      <c r="D686" s="20" cm="1">
        <f t="array" ref="D686">IF(Table2[[#This Row],[Nodes]:[Nodes]]=7,Table2[[#This Row],[Gap]:[Gap]],"")</f>
        <v>91.775906425519395</v>
      </c>
    </row>
    <row r="687" spans="1:4">
      <c r="A687" s="20" t="str" cm="1">
        <f t="array" ref="A687">IF(Table2[[#This Row],[Nodes]:[Nodes]]=4,Table2[[#This Row],[Gap]:[Gap]],"")</f>
        <v/>
      </c>
      <c r="B687" s="20" t="str" cm="1">
        <f t="array" ref="B687">IF(Table2[[#This Row],[Nodes]:[Nodes]]=5,Table2[[#This Row],[Gap]:[Gap]],"")</f>
        <v/>
      </c>
      <c r="C687" s="20" t="str" cm="1">
        <f t="array" ref="C687">IF(Table2[[#This Row],[Nodes]:[Nodes]]=6,Table2[[#This Row],[Gap]:[Gap]],"")</f>
        <v/>
      </c>
      <c r="D687" s="20" cm="1">
        <f t="array" ref="D687">IF(Table2[[#This Row],[Nodes]:[Nodes]]=7,Table2[[#This Row],[Gap]:[Gap]],"")</f>
        <v>86.165880891261097</v>
      </c>
    </row>
    <row r="688" spans="1:4">
      <c r="A688" s="20" t="str" cm="1">
        <f t="array" ref="A688">IF(Table2[[#This Row],[Nodes]:[Nodes]]=4,Table2[[#This Row],[Gap]:[Gap]],"")</f>
        <v/>
      </c>
      <c r="B688" s="20" t="str" cm="1">
        <f t="array" ref="B688">IF(Table2[[#This Row],[Nodes]:[Nodes]]=5,Table2[[#This Row],[Gap]:[Gap]],"")</f>
        <v/>
      </c>
      <c r="C688" s="20" t="str" cm="1">
        <f t="array" ref="C688">IF(Table2[[#This Row],[Nodes]:[Nodes]]=6,Table2[[#This Row],[Gap]:[Gap]],"")</f>
        <v/>
      </c>
      <c r="D688" s="20" cm="1">
        <f t="array" ref="D688">IF(Table2[[#This Row],[Nodes]:[Nodes]]=7,Table2[[#This Row],[Gap]:[Gap]],"")</f>
        <v>66.388709786172399</v>
      </c>
    </row>
    <row r="689" spans="1:4">
      <c r="A689" s="20" t="str" cm="1">
        <f t="array" ref="A689">IF(Table2[[#This Row],[Nodes]:[Nodes]]=4,Table2[[#This Row],[Gap]:[Gap]],"")</f>
        <v/>
      </c>
      <c r="B689" s="20" t="str" cm="1">
        <f t="array" ref="B689">IF(Table2[[#This Row],[Nodes]:[Nodes]]=5,Table2[[#This Row],[Gap]:[Gap]],"")</f>
        <v/>
      </c>
      <c r="C689" s="20" t="str" cm="1">
        <f t="array" ref="C689">IF(Table2[[#This Row],[Nodes]:[Nodes]]=6,Table2[[#This Row],[Gap]:[Gap]],"")</f>
        <v/>
      </c>
      <c r="D689" s="20" cm="1">
        <f t="array" ref="D689">IF(Table2[[#This Row],[Nodes]:[Nodes]]=7,Table2[[#This Row],[Gap]:[Gap]],"")</f>
        <v>78.927375407268599</v>
      </c>
    </row>
    <row r="690" spans="1:4">
      <c r="A690" s="20" t="str" cm="1">
        <f t="array" ref="A690">IF(Table2[[#This Row],[Nodes]:[Nodes]]=4,Table2[[#This Row],[Gap]:[Gap]],"")</f>
        <v/>
      </c>
      <c r="B690" s="20" t="str" cm="1">
        <f t="array" ref="B690">IF(Table2[[#This Row],[Nodes]:[Nodes]]=5,Table2[[#This Row],[Gap]:[Gap]],"")</f>
        <v/>
      </c>
      <c r="C690" s="20" t="str" cm="1">
        <f t="array" ref="C690">IF(Table2[[#This Row],[Nodes]:[Nodes]]=6,Table2[[#This Row],[Gap]:[Gap]],"")</f>
        <v/>
      </c>
      <c r="D690" s="20" cm="1">
        <f t="array" ref="D690">IF(Table2[[#This Row],[Nodes]:[Nodes]]=7,Table2[[#This Row],[Gap]:[Gap]],"")</f>
        <v>82.129191095527005</v>
      </c>
    </row>
    <row r="691" spans="1:4">
      <c r="A691" s="20" t="str" cm="1">
        <f t="array" ref="A691">IF(Table2[[#This Row],[Nodes]:[Nodes]]=4,Table2[[#This Row],[Gap]:[Gap]],"")</f>
        <v/>
      </c>
      <c r="B691" s="20" t="str" cm="1">
        <f t="array" ref="B691">IF(Table2[[#This Row],[Nodes]:[Nodes]]=5,Table2[[#This Row],[Gap]:[Gap]],"")</f>
        <v/>
      </c>
      <c r="C691" s="20" t="str" cm="1">
        <f t="array" ref="C691">IF(Table2[[#This Row],[Nodes]:[Nodes]]=6,Table2[[#This Row],[Gap]:[Gap]],"")</f>
        <v/>
      </c>
      <c r="D691" s="20" cm="1">
        <f t="array" ref="D691">IF(Table2[[#This Row],[Nodes]:[Nodes]]=7,Table2[[#This Row],[Gap]:[Gap]],"")</f>
        <v>84.658800356938599</v>
      </c>
    </row>
    <row r="692" spans="1:4">
      <c r="A692" s="20" t="str" cm="1">
        <f t="array" ref="A692">IF(Table2[[#This Row],[Nodes]:[Nodes]]=4,Table2[[#This Row],[Gap]:[Gap]],"")</f>
        <v/>
      </c>
      <c r="B692" s="20" t="str" cm="1">
        <f t="array" ref="B692">IF(Table2[[#This Row],[Nodes]:[Nodes]]=5,Table2[[#This Row],[Gap]:[Gap]],"")</f>
        <v/>
      </c>
      <c r="C692" s="20" t="str" cm="1">
        <f t="array" ref="C692">IF(Table2[[#This Row],[Nodes]:[Nodes]]=6,Table2[[#This Row],[Gap]:[Gap]],"")</f>
        <v/>
      </c>
      <c r="D692" s="20" cm="1">
        <f t="array" ref="D692">IF(Table2[[#This Row],[Nodes]:[Nodes]]=7,Table2[[#This Row],[Gap]:[Gap]],"")</f>
        <v>64.736720464218095</v>
      </c>
    </row>
    <row r="693" spans="1:4">
      <c r="A693" s="20" t="str" cm="1">
        <f t="array" ref="A693">IF(Table2[[#This Row],[Nodes]:[Nodes]]=4,Table2[[#This Row],[Gap]:[Gap]],"")</f>
        <v/>
      </c>
      <c r="B693" s="20" t="str" cm="1">
        <f t="array" ref="B693">IF(Table2[[#This Row],[Nodes]:[Nodes]]=5,Table2[[#This Row],[Gap]:[Gap]],"")</f>
        <v/>
      </c>
      <c r="C693" s="20" t="str" cm="1">
        <f t="array" ref="C693">IF(Table2[[#This Row],[Nodes]:[Nodes]]=6,Table2[[#This Row],[Gap]:[Gap]],"")</f>
        <v/>
      </c>
      <c r="D693" s="20" cm="1">
        <f t="array" ref="D693">IF(Table2[[#This Row],[Nodes]:[Nodes]]=7,Table2[[#This Row],[Gap]:[Gap]],"")</f>
        <v>71.337181934115193</v>
      </c>
    </row>
    <row r="694" spans="1:4">
      <c r="A694" s="20" t="str" cm="1">
        <f t="array" ref="A694">IF(Table2[[#This Row],[Nodes]:[Nodes]]=4,Table2[[#This Row],[Gap]:[Gap]],"")</f>
        <v/>
      </c>
      <c r="B694" s="20" t="str" cm="1">
        <f t="array" ref="B694">IF(Table2[[#This Row],[Nodes]:[Nodes]]=5,Table2[[#This Row],[Gap]:[Gap]],"")</f>
        <v/>
      </c>
      <c r="C694" s="20" t="str" cm="1">
        <f t="array" ref="C694">IF(Table2[[#This Row],[Nodes]:[Nodes]]=6,Table2[[#This Row],[Gap]:[Gap]],"")</f>
        <v/>
      </c>
      <c r="D694" s="20" cm="1">
        <f t="array" ref="D694">IF(Table2[[#This Row],[Nodes]:[Nodes]]=7,Table2[[#This Row],[Gap]:[Gap]],"")</f>
        <v>78.267405937031</v>
      </c>
    </row>
    <row r="695" spans="1:4">
      <c r="A695" s="20" t="str" cm="1">
        <f t="array" ref="A695">IF(Table2[[#This Row],[Nodes]:[Nodes]]=4,Table2[[#This Row],[Gap]:[Gap]],"")</f>
        <v/>
      </c>
      <c r="B695" s="20" t="str" cm="1">
        <f t="array" ref="B695">IF(Table2[[#This Row],[Nodes]:[Nodes]]=5,Table2[[#This Row],[Gap]:[Gap]],"")</f>
        <v/>
      </c>
      <c r="C695" s="20" t="str" cm="1">
        <f t="array" ref="C695">IF(Table2[[#This Row],[Nodes]:[Nodes]]=6,Table2[[#This Row],[Gap]:[Gap]],"")</f>
        <v/>
      </c>
      <c r="D695" s="20" cm="1">
        <f t="array" ref="D695">IF(Table2[[#This Row],[Nodes]:[Nodes]]=7,Table2[[#This Row],[Gap]:[Gap]],"")</f>
        <v>69.977156874570795</v>
      </c>
    </row>
    <row r="696" spans="1:4">
      <c r="A696" s="20" t="str" cm="1">
        <f t="array" ref="A696">IF(Table2[[#This Row],[Nodes]:[Nodes]]=4,Table2[[#This Row],[Gap]:[Gap]],"")</f>
        <v/>
      </c>
      <c r="B696" s="20" t="str" cm="1">
        <f t="array" ref="B696">IF(Table2[[#This Row],[Nodes]:[Nodes]]=5,Table2[[#This Row],[Gap]:[Gap]],"")</f>
        <v/>
      </c>
      <c r="C696" s="20" t="str" cm="1">
        <f t="array" ref="C696">IF(Table2[[#This Row],[Nodes]:[Nodes]]=6,Table2[[#This Row],[Gap]:[Gap]],"")</f>
        <v/>
      </c>
      <c r="D696" s="20" cm="1">
        <f t="array" ref="D696">IF(Table2[[#This Row],[Nodes]:[Nodes]]=7,Table2[[#This Row],[Gap]:[Gap]],"")</f>
        <v>84.524621538136699</v>
      </c>
    </row>
    <row r="697" spans="1:4">
      <c r="A697" s="20" t="str" cm="1">
        <f t="array" ref="A697">IF(Table2[[#This Row],[Nodes]:[Nodes]]=4,Table2[[#This Row],[Gap]:[Gap]],"")</f>
        <v/>
      </c>
      <c r="B697" s="20" t="str" cm="1">
        <f t="array" ref="B697">IF(Table2[[#This Row],[Nodes]:[Nodes]]=5,Table2[[#This Row],[Gap]:[Gap]],"")</f>
        <v/>
      </c>
      <c r="C697" s="20" t="str" cm="1">
        <f t="array" ref="C697">IF(Table2[[#This Row],[Nodes]:[Nodes]]=6,Table2[[#This Row],[Gap]:[Gap]],"")</f>
        <v/>
      </c>
      <c r="D697" s="20" cm="1">
        <f t="array" ref="D697">IF(Table2[[#This Row],[Nodes]:[Nodes]]=7,Table2[[#This Row],[Gap]:[Gap]],"")</f>
        <v>74.152905465538595</v>
      </c>
    </row>
    <row r="698" spans="1:4">
      <c r="A698" s="20" t="str" cm="1">
        <f t="array" ref="A698">IF(Table2[[#This Row],[Nodes]:[Nodes]]=4,Table2[[#This Row],[Gap]:[Gap]],"")</f>
        <v/>
      </c>
      <c r="B698" s="20" t="str" cm="1">
        <f t="array" ref="B698">IF(Table2[[#This Row],[Nodes]:[Nodes]]=5,Table2[[#This Row],[Gap]:[Gap]],"")</f>
        <v/>
      </c>
      <c r="C698" s="20" t="str" cm="1">
        <f t="array" ref="C698">IF(Table2[[#This Row],[Nodes]:[Nodes]]=6,Table2[[#This Row],[Gap]:[Gap]],"")</f>
        <v/>
      </c>
      <c r="D698" s="20" cm="1">
        <f t="array" ref="D698">IF(Table2[[#This Row],[Nodes]:[Nodes]]=7,Table2[[#This Row],[Gap]:[Gap]],"")</f>
        <v>27.675894380017901</v>
      </c>
    </row>
    <row r="699" spans="1:4">
      <c r="A699" s="20" t="str" cm="1">
        <f t="array" ref="A699">IF(Table2[[#This Row],[Nodes]:[Nodes]]=4,Table2[[#This Row],[Gap]:[Gap]],"")</f>
        <v/>
      </c>
      <c r="B699" s="20" t="str" cm="1">
        <f t="array" ref="B699">IF(Table2[[#This Row],[Nodes]:[Nodes]]=5,Table2[[#This Row],[Gap]:[Gap]],"")</f>
        <v/>
      </c>
      <c r="C699" s="20" t="str" cm="1">
        <f t="array" ref="C699">IF(Table2[[#This Row],[Nodes]:[Nodes]]=6,Table2[[#This Row],[Gap]:[Gap]],"")</f>
        <v/>
      </c>
      <c r="D699" s="20" cm="1">
        <f t="array" ref="D699">IF(Table2[[#This Row],[Nodes]:[Nodes]]=7,Table2[[#This Row],[Gap]:[Gap]],"")</f>
        <v>74.585336783233103</v>
      </c>
    </row>
    <row r="700" spans="1:4">
      <c r="A700" s="20" t="str" cm="1">
        <f t="array" ref="A700">IF(Table2[[#This Row],[Nodes]:[Nodes]]=4,Table2[[#This Row],[Gap]:[Gap]],"")</f>
        <v/>
      </c>
      <c r="B700" s="20" t="str" cm="1">
        <f t="array" ref="B700">IF(Table2[[#This Row],[Nodes]:[Nodes]]=5,Table2[[#This Row],[Gap]:[Gap]],"")</f>
        <v/>
      </c>
      <c r="C700" s="20" t="str" cm="1">
        <f t="array" ref="C700">IF(Table2[[#This Row],[Nodes]:[Nodes]]=6,Table2[[#This Row],[Gap]:[Gap]],"")</f>
        <v/>
      </c>
      <c r="D700" s="20" cm="1">
        <f t="array" ref="D700">IF(Table2[[#This Row],[Nodes]:[Nodes]]=7,Table2[[#This Row],[Gap]:[Gap]],"")</f>
        <v>69.858113138330395</v>
      </c>
    </row>
    <row r="701" spans="1:4">
      <c r="A701" s="20" t="str" cm="1">
        <f t="array" ref="A701">IF(Table2[[#This Row],[Nodes]:[Nodes]]=4,Table2[[#This Row],[Gap]:[Gap]],"")</f>
        <v/>
      </c>
      <c r="B701" s="20" t="str" cm="1">
        <f t="array" ref="B701">IF(Table2[[#This Row],[Nodes]:[Nodes]]=5,Table2[[#This Row],[Gap]:[Gap]],"")</f>
        <v/>
      </c>
      <c r="C701" s="20" t="str" cm="1">
        <f t="array" ref="C701">IF(Table2[[#This Row],[Nodes]:[Nodes]]=6,Table2[[#This Row],[Gap]:[Gap]],"")</f>
        <v/>
      </c>
      <c r="D701" s="20" cm="1">
        <f t="array" ref="D701">IF(Table2[[#This Row],[Nodes]:[Nodes]]=7,Table2[[#This Row],[Gap]:[Gap]],"")</f>
        <v>79.247443918930699</v>
      </c>
    </row>
    <row r="702" spans="1:4">
      <c r="A702" s="20" t="str" cm="1">
        <f t="array" ref="A702">IF(Table2[[#This Row],[Nodes]:[Nodes]]=4,Table2[[#This Row],[Gap]:[Gap]],"")</f>
        <v/>
      </c>
      <c r="B702" s="20" t="str" cm="1">
        <f t="array" ref="B702">IF(Table2[[#This Row],[Nodes]:[Nodes]]=5,Table2[[#This Row],[Gap]:[Gap]],"")</f>
        <v/>
      </c>
      <c r="C702" s="20" t="str" cm="1">
        <f t="array" ref="C702">IF(Table2[[#This Row],[Nodes]:[Nodes]]=6,Table2[[#This Row],[Gap]:[Gap]],"")</f>
        <v/>
      </c>
      <c r="D702" s="20" cm="1">
        <f t="array" ref="D702">IF(Table2[[#This Row],[Nodes]:[Nodes]]=7,Table2[[#This Row],[Gap]:[Gap]],"")</f>
        <v>84.832325306266597</v>
      </c>
    </row>
    <row r="703" spans="1:4">
      <c r="A703" s="20" t="str" cm="1">
        <f t="array" ref="A703">IF(Table2[[#This Row],[Nodes]:[Nodes]]=4,Table2[[#This Row],[Gap]:[Gap]],"")</f>
        <v/>
      </c>
      <c r="B703" s="20" t="str" cm="1">
        <f t="array" ref="B703">IF(Table2[[#This Row],[Nodes]:[Nodes]]=5,Table2[[#This Row],[Gap]:[Gap]],"")</f>
        <v/>
      </c>
      <c r="C703" s="20" t="str" cm="1">
        <f t="array" ref="C703">IF(Table2[[#This Row],[Nodes]:[Nodes]]=6,Table2[[#This Row],[Gap]:[Gap]],"")</f>
        <v/>
      </c>
      <c r="D703" s="20" cm="1">
        <f t="array" ref="D703">IF(Table2[[#This Row],[Nodes]:[Nodes]]=7,Table2[[#This Row],[Gap]:[Gap]],"")</f>
        <v>82.660366380610299</v>
      </c>
    </row>
    <row r="704" spans="1:4">
      <c r="A704" s="20" t="str" cm="1">
        <f t="array" ref="A704">IF(Table2[[#This Row],[Nodes]:[Nodes]]=4,Table2[[#This Row],[Gap]:[Gap]],"")</f>
        <v/>
      </c>
      <c r="B704" s="20" t="str" cm="1">
        <f t="array" ref="B704">IF(Table2[[#This Row],[Nodes]:[Nodes]]=5,Table2[[#This Row],[Gap]:[Gap]],"")</f>
        <v/>
      </c>
      <c r="C704" s="20" t="str" cm="1">
        <f t="array" ref="C704">IF(Table2[[#This Row],[Nodes]:[Nodes]]=6,Table2[[#This Row],[Gap]:[Gap]],"")</f>
        <v/>
      </c>
      <c r="D704" s="20" cm="1">
        <f t="array" ref="D704">IF(Table2[[#This Row],[Nodes]:[Nodes]]=7,Table2[[#This Row],[Gap]:[Gap]],"")</f>
        <v>85.863688564239297</v>
      </c>
    </row>
    <row r="705" spans="1:4">
      <c r="A705" s="20" t="str" cm="1">
        <f t="array" ref="A705">IF(Table2[[#This Row],[Nodes]:[Nodes]]=4,Table2[[#This Row],[Gap]:[Gap]],"")</f>
        <v/>
      </c>
      <c r="B705" s="20" t="str" cm="1">
        <f t="array" ref="B705">IF(Table2[[#This Row],[Nodes]:[Nodes]]=5,Table2[[#This Row],[Gap]:[Gap]],"")</f>
        <v/>
      </c>
      <c r="C705" s="20" t="str" cm="1">
        <f t="array" ref="C705">IF(Table2[[#This Row],[Nodes]:[Nodes]]=6,Table2[[#This Row],[Gap]:[Gap]],"")</f>
        <v/>
      </c>
      <c r="D705" s="20" cm="1">
        <f t="array" ref="D705">IF(Table2[[#This Row],[Nodes]:[Nodes]]=7,Table2[[#This Row],[Gap]:[Gap]],"")</f>
        <v>88.501291071420994</v>
      </c>
    </row>
    <row r="706" spans="1:4">
      <c r="A706" s="20" t="str" cm="1">
        <f t="array" ref="A706">IF(Table2[[#This Row],[Nodes]:[Nodes]]=4,Table2[[#This Row],[Gap]:[Gap]],"")</f>
        <v/>
      </c>
      <c r="B706" s="20" t="str" cm="1">
        <f t="array" ref="B706">IF(Table2[[#This Row],[Nodes]:[Nodes]]=5,Table2[[#This Row],[Gap]:[Gap]],"")</f>
        <v/>
      </c>
      <c r="C706" s="20" t="str" cm="1">
        <f t="array" ref="C706">IF(Table2[[#This Row],[Nodes]:[Nodes]]=6,Table2[[#This Row],[Gap]:[Gap]],"")</f>
        <v/>
      </c>
      <c r="D706" s="20" cm="1">
        <f t="array" ref="D706">IF(Table2[[#This Row],[Nodes]:[Nodes]]=7,Table2[[#This Row],[Gap]:[Gap]],"")</f>
        <v>91.5279847972471</v>
      </c>
    </row>
    <row r="707" spans="1:4">
      <c r="A707" s="20" t="str" cm="1">
        <f t="array" ref="A707">IF(Table2[[#This Row],[Nodes]:[Nodes]]=4,Table2[[#This Row],[Gap]:[Gap]],"")</f>
        <v/>
      </c>
      <c r="B707" s="20" t="str" cm="1">
        <f t="array" ref="B707">IF(Table2[[#This Row],[Nodes]:[Nodes]]=5,Table2[[#This Row],[Gap]:[Gap]],"")</f>
        <v/>
      </c>
      <c r="C707" s="20" t="str" cm="1">
        <f t="array" ref="C707">IF(Table2[[#This Row],[Nodes]:[Nodes]]=6,Table2[[#This Row],[Gap]:[Gap]],"")</f>
        <v/>
      </c>
      <c r="D707" s="20" cm="1">
        <f t="array" ref="D707">IF(Table2[[#This Row],[Nodes]:[Nodes]]=7,Table2[[#This Row],[Gap]:[Gap]],"")</f>
        <v>85.389288649175498</v>
      </c>
    </row>
    <row r="708" spans="1:4">
      <c r="A708" s="20" t="str" cm="1">
        <f t="array" ref="A708">IF(Table2[[#This Row],[Nodes]:[Nodes]]=4,Table2[[#This Row],[Gap]:[Gap]],"")</f>
        <v/>
      </c>
      <c r="B708" s="20" t="str" cm="1">
        <f t="array" ref="B708">IF(Table2[[#This Row],[Nodes]:[Nodes]]=5,Table2[[#This Row],[Gap]:[Gap]],"")</f>
        <v/>
      </c>
      <c r="C708" s="20" t="str" cm="1">
        <f t="array" ref="C708">IF(Table2[[#This Row],[Nodes]:[Nodes]]=6,Table2[[#This Row],[Gap]:[Gap]],"")</f>
        <v/>
      </c>
      <c r="D708" s="20" cm="1">
        <f t="array" ref="D708">IF(Table2[[#This Row],[Nodes]:[Nodes]]=7,Table2[[#This Row],[Gap]:[Gap]],"")</f>
        <v>73.350945156949095</v>
      </c>
    </row>
    <row r="709" spans="1:4">
      <c r="A709" s="20" t="str" cm="1">
        <f t="array" ref="A709">IF(Table2[[#This Row],[Nodes]:[Nodes]]=4,Table2[[#This Row],[Gap]:[Gap]],"")</f>
        <v/>
      </c>
      <c r="B709" s="20" t="str" cm="1">
        <f t="array" ref="B709">IF(Table2[[#This Row],[Nodes]:[Nodes]]=5,Table2[[#This Row],[Gap]:[Gap]],"")</f>
        <v/>
      </c>
      <c r="C709" s="20" t="str" cm="1">
        <f t="array" ref="C709">IF(Table2[[#This Row],[Nodes]:[Nodes]]=6,Table2[[#This Row],[Gap]:[Gap]],"")</f>
        <v/>
      </c>
      <c r="D709" s="20" cm="1">
        <f t="array" ref="D709">IF(Table2[[#This Row],[Nodes]:[Nodes]]=7,Table2[[#This Row],[Gap]:[Gap]],"")</f>
        <v>83.408168451050003</v>
      </c>
    </row>
    <row r="710" spans="1:4">
      <c r="A710" s="20" t="str" cm="1">
        <f t="array" ref="A710">IF(Table2[[#This Row],[Nodes]:[Nodes]]=4,Table2[[#This Row],[Gap]:[Gap]],"")</f>
        <v/>
      </c>
      <c r="B710" s="20" t="str" cm="1">
        <f t="array" ref="B710">IF(Table2[[#This Row],[Nodes]:[Nodes]]=5,Table2[[#This Row],[Gap]:[Gap]],"")</f>
        <v/>
      </c>
      <c r="C710" s="20" t="str" cm="1">
        <f t="array" ref="C710">IF(Table2[[#This Row],[Nodes]:[Nodes]]=6,Table2[[#This Row],[Gap]:[Gap]],"")</f>
        <v/>
      </c>
      <c r="D710" s="20" cm="1">
        <f t="array" ref="D710">IF(Table2[[#This Row],[Nodes]:[Nodes]]=7,Table2[[#This Row],[Gap]:[Gap]],"")</f>
        <v>82.484939963434101</v>
      </c>
    </row>
    <row r="711" spans="1:4">
      <c r="A711" s="20" t="str" cm="1">
        <f t="array" ref="A711">IF(Table2[[#This Row],[Nodes]:[Nodes]]=4,Table2[[#This Row],[Gap]:[Gap]],"")</f>
        <v/>
      </c>
      <c r="B711" s="20" t="str" cm="1">
        <f t="array" ref="B711">IF(Table2[[#This Row],[Nodes]:[Nodes]]=5,Table2[[#This Row],[Gap]:[Gap]],"")</f>
        <v/>
      </c>
      <c r="C711" s="20" t="str" cm="1">
        <f t="array" ref="C711">IF(Table2[[#This Row],[Nodes]:[Nodes]]=6,Table2[[#This Row],[Gap]:[Gap]],"")</f>
        <v/>
      </c>
      <c r="D711" s="20" cm="1">
        <f t="array" ref="D711">IF(Table2[[#This Row],[Nodes]:[Nodes]]=7,Table2[[#This Row],[Gap]:[Gap]],"")</f>
        <v>82.634373151002293</v>
      </c>
    </row>
    <row r="712" spans="1:4">
      <c r="A712" s="20" t="str" cm="1">
        <f t="array" ref="A712">IF(Table2[[#This Row],[Nodes]:[Nodes]]=4,Table2[[#This Row],[Gap]:[Gap]],"")</f>
        <v/>
      </c>
      <c r="B712" s="20" t="str" cm="1">
        <f t="array" ref="B712">IF(Table2[[#This Row],[Nodes]:[Nodes]]=5,Table2[[#This Row],[Gap]:[Gap]],"")</f>
        <v/>
      </c>
      <c r="C712" s="20" t="str" cm="1">
        <f t="array" ref="C712">IF(Table2[[#This Row],[Nodes]:[Nodes]]=6,Table2[[#This Row],[Gap]:[Gap]],"")</f>
        <v/>
      </c>
      <c r="D712" s="20" cm="1">
        <f t="array" ref="D712">IF(Table2[[#This Row],[Nodes]:[Nodes]]=7,Table2[[#This Row],[Gap]:[Gap]],"")</f>
        <v>74.616953428222999</v>
      </c>
    </row>
    <row r="713" spans="1:4">
      <c r="A713" s="20" t="str" cm="1">
        <f t="array" ref="A713">IF(Table2[[#This Row],[Nodes]:[Nodes]]=4,Table2[[#This Row],[Gap]:[Gap]],"")</f>
        <v/>
      </c>
      <c r="B713" s="20" t="str" cm="1">
        <f t="array" ref="B713">IF(Table2[[#This Row],[Nodes]:[Nodes]]=5,Table2[[#This Row],[Gap]:[Gap]],"")</f>
        <v/>
      </c>
      <c r="C713" s="20" t="str" cm="1">
        <f t="array" ref="C713">IF(Table2[[#This Row],[Nodes]:[Nodes]]=6,Table2[[#This Row],[Gap]:[Gap]],"")</f>
        <v/>
      </c>
      <c r="D713" s="20" cm="1">
        <f t="array" ref="D713">IF(Table2[[#This Row],[Nodes]:[Nodes]]=7,Table2[[#This Row],[Gap]:[Gap]],"")</f>
        <v>61.535651526773101</v>
      </c>
    </row>
    <row r="714" spans="1:4">
      <c r="A714" s="20" t="str" cm="1">
        <f t="array" ref="A714">IF(Table2[[#This Row],[Nodes]:[Nodes]]=4,Table2[[#This Row],[Gap]:[Gap]],"")</f>
        <v/>
      </c>
      <c r="B714" s="20" t="str" cm="1">
        <f t="array" ref="B714">IF(Table2[[#This Row],[Nodes]:[Nodes]]=5,Table2[[#This Row],[Gap]:[Gap]],"")</f>
        <v/>
      </c>
      <c r="C714" s="20" t="str" cm="1">
        <f t="array" ref="C714">IF(Table2[[#This Row],[Nodes]:[Nodes]]=6,Table2[[#This Row],[Gap]:[Gap]],"")</f>
        <v/>
      </c>
      <c r="D714" s="20" cm="1">
        <f t="array" ref="D714">IF(Table2[[#This Row],[Nodes]:[Nodes]]=7,Table2[[#This Row],[Gap]:[Gap]],"")</f>
        <v>74.543283301160201</v>
      </c>
    </row>
    <row r="715" spans="1:4">
      <c r="A715" s="20" t="str" cm="1">
        <f t="array" ref="A715">IF(Table2[[#This Row],[Nodes]:[Nodes]]=4,Table2[[#This Row],[Gap]:[Gap]],"")</f>
        <v/>
      </c>
      <c r="B715" s="20" t="str" cm="1">
        <f t="array" ref="B715">IF(Table2[[#This Row],[Nodes]:[Nodes]]=5,Table2[[#This Row],[Gap]:[Gap]],"")</f>
        <v/>
      </c>
      <c r="C715" s="20" t="str" cm="1">
        <f t="array" ref="C715">IF(Table2[[#This Row],[Nodes]:[Nodes]]=6,Table2[[#This Row],[Gap]:[Gap]],"")</f>
        <v/>
      </c>
      <c r="D715" s="20" cm="1">
        <f t="array" ref="D715">IF(Table2[[#This Row],[Nodes]:[Nodes]]=7,Table2[[#This Row],[Gap]:[Gap]],"")</f>
        <v>69.294136290542298</v>
      </c>
    </row>
    <row r="716" spans="1:4">
      <c r="A716" s="20" t="str" cm="1">
        <f t="array" ref="A716">IF(Table2[[#This Row],[Nodes]:[Nodes]]=4,Table2[[#This Row],[Gap]:[Gap]],"")</f>
        <v/>
      </c>
      <c r="B716" s="20" t="str" cm="1">
        <f t="array" ref="B716">IF(Table2[[#This Row],[Nodes]:[Nodes]]=5,Table2[[#This Row],[Gap]:[Gap]],"")</f>
        <v/>
      </c>
      <c r="C716" s="20" t="str" cm="1">
        <f t="array" ref="C716">IF(Table2[[#This Row],[Nodes]:[Nodes]]=6,Table2[[#This Row],[Gap]:[Gap]],"")</f>
        <v/>
      </c>
      <c r="D716" s="20" cm="1">
        <f t="array" ref="D716">IF(Table2[[#This Row],[Nodes]:[Nodes]]=7,Table2[[#This Row],[Gap]:[Gap]],"")</f>
        <v>86.014061344152495</v>
      </c>
    </row>
    <row r="717" spans="1:4">
      <c r="A717" s="20" t="str" cm="1">
        <f t="array" ref="A717">IF(Table2[[#This Row],[Nodes]:[Nodes]]=4,Table2[[#This Row],[Gap]:[Gap]],"")</f>
        <v/>
      </c>
      <c r="B717" s="20" t="str" cm="1">
        <f t="array" ref="B717">IF(Table2[[#This Row],[Nodes]:[Nodes]]=5,Table2[[#This Row],[Gap]:[Gap]],"")</f>
        <v/>
      </c>
      <c r="C717" s="20" t="str" cm="1">
        <f t="array" ref="C717">IF(Table2[[#This Row],[Nodes]:[Nodes]]=6,Table2[[#This Row],[Gap]:[Gap]],"")</f>
        <v/>
      </c>
      <c r="D717" s="20" cm="1">
        <f t="array" ref="D717">IF(Table2[[#This Row],[Nodes]:[Nodes]]=7,Table2[[#This Row],[Gap]:[Gap]],"")</f>
        <v>75.871388023968507</v>
      </c>
    </row>
    <row r="718" spans="1:4">
      <c r="A718" s="20" t="str" cm="1">
        <f t="array" ref="A718">IF(Table2[[#This Row],[Nodes]:[Nodes]]=4,Table2[[#This Row],[Gap]:[Gap]],"")</f>
        <v/>
      </c>
      <c r="B718" s="20" t="str" cm="1">
        <f t="array" ref="B718">IF(Table2[[#This Row],[Nodes]:[Nodes]]=5,Table2[[#This Row],[Gap]:[Gap]],"")</f>
        <v/>
      </c>
      <c r="C718" s="20" t="str" cm="1">
        <f t="array" ref="C718">IF(Table2[[#This Row],[Nodes]:[Nodes]]=6,Table2[[#This Row],[Gap]:[Gap]],"")</f>
        <v/>
      </c>
      <c r="D718" s="20" cm="1">
        <f t="array" ref="D718">IF(Table2[[#This Row],[Nodes]:[Nodes]]=7,Table2[[#This Row],[Gap]:[Gap]],"")</f>
        <v>27.631385947888901</v>
      </c>
    </row>
    <row r="719" spans="1:4">
      <c r="A719" s="20" t="str" cm="1">
        <f t="array" ref="A719">IF(Table2[[#This Row],[Nodes]:[Nodes]]=4,Table2[[#This Row],[Gap]:[Gap]],"")</f>
        <v/>
      </c>
      <c r="B719" s="20" t="str" cm="1">
        <f t="array" ref="B719">IF(Table2[[#This Row],[Nodes]:[Nodes]]=5,Table2[[#This Row],[Gap]:[Gap]],"")</f>
        <v/>
      </c>
      <c r="C719" s="20" t="str" cm="1">
        <f t="array" ref="C719">IF(Table2[[#This Row],[Nodes]:[Nodes]]=6,Table2[[#This Row],[Gap]:[Gap]],"")</f>
        <v/>
      </c>
      <c r="D719" s="20" cm="1">
        <f t="array" ref="D719">IF(Table2[[#This Row],[Nodes]:[Nodes]]=7,Table2[[#This Row],[Gap]:[Gap]],"")</f>
        <v>82.470676952994395</v>
      </c>
    </row>
    <row r="720" spans="1:4">
      <c r="A720" s="20" t="str" cm="1">
        <f t="array" ref="A720">IF(Table2[[#This Row],[Nodes]:[Nodes]]=4,Table2[[#This Row],[Gap]:[Gap]],"")</f>
        <v/>
      </c>
      <c r="B720" s="20" t="str" cm="1">
        <f t="array" ref="B720">IF(Table2[[#This Row],[Nodes]:[Nodes]]=5,Table2[[#This Row],[Gap]:[Gap]],"")</f>
        <v/>
      </c>
      <c r="C720" s="20" t="str" cm="1">
        <f t="array" ref="C720">IF(Table2[[#This Row],[Nodes]:[Nodes]]=6,Table2[[#This Row],[Gap]:[Gap]],"")</f>
        <v/>
      </c>
      <c r="D720" s="20" cm="1">
        <f t="array" ref="D720">IF(Table2[[#This Row],[Nodes]:[Nodes]]=7,Table2[[#This Row],[Gap]:[Gap]],"")</f>
        <v>76.167517729499096</v>
      </c>
    </row>
    <row r="721" spans="1:4">
      <c r="A721" s="20" t="str" cm="1">
        <f t="array" ref="A721">IF(Table2[[#This Row],[Nodes]:[Nodes]]=4,Table2[[#This Row],[Gap]:[Gap]],"")</f>
        <v/>
      </c>
      <c r="B721" s="20" t="str" cm="1">
        <f t="array" ref="B721">IF(Table2[[#This Row],[Nodes]:[Nodes]]=5,Table2[[#This Row],[Gap]:[Gap]],"")</f>
        <v/>
      </c>
      <c r="C721" s="20" t="str" cm="1">
        <f t="array" ref="C721">IF(Table2[[#This Row],[Nodes]:[Nodes]]=6,Table2[[#This Row],[Gap]:[Gap]],"")</f>
        <v/>
      </c>
      <c r="D721" s="20" cm="1">
        <f t="array" ref="D721">IF(Table2[[#This Row],[Nodes]:[Nodes]]=7,Table2[[#This Row],[Gap]:[Gap]],"")</f>
        <v>78.159107171549806</v>
      </c>
    </row>
    <row r="722" spans="1:4">
      <c r="A722" s="20" t="str" cm="1">
        <f t="array" ref="A722">IF(Table2[[#This Row],[Nodes]:[Nodes]]=4,Table2[[#This Row],[Gap]:[Gap]],"")</f>
        <v/>
      </c>
      <c r="B722" s="20" t="str" cm="1">
        <f t="array" ref="B722">IF(Table2[[#This Row],[Nodes]:[Nodes]]=5,Table2[[#This Row],[Gap]:[Gap]],"")</f>
        <v/>
      </c>
      <c r="C722" s="20" t="str" cm="1">
        <f t="array" ref="C722">IF(Table2[[#This Row],[Nodes]:[Nodes]]=6,Table2[[#This Row],[Gap]:[Gap]],"")</f>
        <v/>
      </c>
      <c r="D722" s="20" t="str" cm="1">
        <f t="array" ref="D722">IF(Table2[[#This Row],[Nodes]:[Nodes]]=7,Table2[[#This Row],[Gap]:[Gap]],"")</f>
        <v/>
      </c>
    </row>
    <row r="723" spans="1:4">
      <c r="A723" s="20" t="str" cm="1">
        <f t="array" ref="A723">IF(Table2[[#This Row],[Nodes]:[Nodes]]=4,Table2[[#This Row],[Gap]:[Gap]],"")</f>
        <v/>
      </c>
      <c r="B723" s="20" t="str" cm="1">
        <f t="array" ref="B723">IF(Table2[[#This Row],[Nodes]:[Nodes]]=5,Table2[[#This Row],[Gap]:[Gap]],"")</f>
        <v/>
      </c>
      <c r="C723" s="20" t="str" cm="1">
        <f t="array" ref="C723">IF(Table2[[#This Row],[Nodes]:[Nodes]]=6,Table2[[#This Row],[Gap]:[Gap]],"")</f>
        <v/>
      </c>
      <c r="D723" s="20" t="str" cm="1">
        <f t="array" ref="D723">IF(Table2[[#This Row],[Nodes]:[Nodes]]=7,Table2[[#This Row],[Gap]:[Gap]],"")</f>
        <v/>
      </c>
    </row>
    <row r="724" spans="1:4">
      <c r="A724" s="20" t="str" cm="1">
        <f t="array" ref="A724">IF(Table2[[#This Row],[Nodes]:[Nodes]]=4,Table2[[#This Row],[Gap]:[Gap]],"")</f>
        <v/>
      </c>
      <c r="B724" s="20" t="str" cm="1">
        <f t="array" ref="B724">IF(Table2[[#This Row],[Nodes]:[Nodes]]=5,Table2[[#This Row],[Gap]:[Gap]],"")</f>
        <v/>
      </c>
      <c r="C724" s="20" t="str" cm="1">
        <f t="array" ref="C724">IF(Table2[[#This Row],[Nodes]:[Nodes]]=6,Table2[[#This Row],[Gap]:[Gap]],"")</f>
        <v/>
      </c>
      <c r="D724" s="20" t="str" cm="1">
        <f t="array" ref="D724">IF(Table2[[#This Row],[Nodes]:[Nodes]]=7,Table2[[#This Row],[Gap]:[Gap]],"")</f>
        <v/>
      </c>
    </row>
    <row r="725" spans="1:4">
      <c r="A725" s="20" t="str" cm="1">
        <f t="array" ref="A725">IF(Table2[[#This Row],[Nodes]:[Nodes]]=4,Table2[[#This Row],[Gap]:[Gap]],"")</f>
        <v/>
      </c>
      <c r="B725" s="20" t="str" cm="1">
        <f t="array" ref="B725">IF(Table2[[#This Row],[Nodes]:[Nodes]]=5,Table2[[#This Row],[Gap]:[Gap]],"")</f>
        <v/>
      </c>
      <c r="C725" s="20" t="str" cm="1">
        <f t="array" ref="C725">IF(Table2[[#This Row],[Nodes]:[Nodes]]=6,Table2[[#This Row],[Gap]:[Gap]],"")</f>
        <v/>
      </c>
      <c r="D725" s="20" t="str" cm="1">
        <f t="array" ref="D725">IF(Table2[[#This Row],[Nodes]:[Nodes]]=7,Table2[[#This Row],[Gap]:[Gap]],"")</f>
        <v/>
      </c>
    </row>
    <row r="726" spans="1:4">
      <c r="A726" s="20" t="str" cm="1">
        <f t="array" ref="A726">IF(Table2[[#This Row],[Nodes]:[Nodes]]=4,Table2[[#This Row],[Gap]:[Gap]],"")</f>
        <v/>
      </c>
      <c r="B726" s="20" t="str" cm="1">
        <f t="array" ref="B726">IF(Table2[[#This Row],[Nodes]:[Nodes]]=5,Table2[[#This Row],[Gap]:[Gap]],"")</f>
        <v/>
      </c>
      <c r="C726" s="20" t="str" cm="1">
        <f t="array" ref="C726">IF(Table2[[#This Row],[Nodes]:[Nodes]]=6,Table2[[#This Row],[Gap]:[Gap]],"")</f>
        <v/>
      </c>
      <c r="D726" s="20" t="str" cm="1">
        <f t="array" ref="D726">IF(Table2[[#This Row],[Nodes]:[Nodes]]=7,Table2[[#This Row],[Gap]:[Gap]],"")</f>
        <v/>
      </c>
    </row>
    <row r="727" spans="1:4">
      <c r="A727" s="20" t="str" cm="1">
        <f t="array" ref="A727">IF(Table2[[#This Row],[Nodes]:[Nodes]]=4,Table2[[#This Row],[Gap]:[Gap]],"")</f>
        <v/>
      </c>
      <c r="B727" s="20" t="str" cm="1">
        <f t="array" ref="B727">IF(Table2[[#This Row],[Nodes]:[Nodes]]=5,Table2[[#This Row],[Gap]:[Gap]],"")</f>
        <v/>
      </c>
      <c r="C727" s="20" t="str" cm="1">
        <f t="array" ref="C727">IF(Table2[[#This Row],[Nodes]:[Nodes]]=6,Table2[[#This Row],[Gap]:[Gap]],"")</f>
        <v/>
      </c>
      <c r="D727" s="20" t="str" cm="1">
        <f t="array" ref="D727">IF(Table2[[#This Row],[Nodes]:[Nodes]]=7,Table2[[#This Row],[Gap]:[Gap]],"")</f>
        <v/>
      </c>
    </row>
    <row r="728" spans="1:4">
      <c r="A728" s="20" t="str" cm="1">
        <f t="array" ref="A728">IF(Table2[[#This Row],[Nodes]:[Nodes]]=4,Table2[[#This Row],[Gap]:[Gap]],"")</f>
        <v/>
      </c>
      <c r="B728" s="20" t="str" cm="1">
        <f t="array" ref="B728">IF(Table2[[#This Row],[Nodes]:[Nodes]]=5,Table2[[#This Row],[Gap]:[Gap]],"")</f>
        <v/>
      </c>
      <c r="C728" s="20" t="str" cm="1">
        <f t="array" ref="C728">IF(Table2[[#This Row],[Nodes]:[Nodes]]=6,Table2[[#This Row],[Gap]:[Gap]],"")</f>
        <v/>
      </c>
      <c r="D728" s="20" t="str" cm="1">
        <f t="array" ref="D728">IF(Table2[[#This Row],[Nodes]:[Nodes]]=7,Table2[[#This Row],[Gap]:[Gap]],"")</f>
        <v/>
      </c>
    </row>
    <row r="729" spans="1:4">
      <c r="A729" s="20" t="str" cm="1">
        <f t="array" ref="A729">IF(Table2[[#This Row],[Nodes]:[Nodes]]=4,Table2[[#This Row],[Gap]:[Gap]],"")</f>
        <v/>
      </c>
      <c r="B729" s="20" t="str" cm="1">
        <f t="array" ref="B729">IF(Table2[[#This Row],[Nodes]:[Nodes]]=5,Table2[[#This Row],[Gap]:[Gap]],"")</f>
        <v/>
      </c>
      <c r="C729" s="20" t="str" cm="1">
        <f t="array" ref="C729">IF(Table2[[#This Row],[Nodes]:[Nodes]]=6,Table2[[#This Row],[Gap]:[Gap]],"")</f>
        <v/>
      </c>
      <c r="D729" s="20" t="str" cm="1">
        <f t="array" ref="D729">IF(Table2[[#This Row],[Nodes]:[Nodes]]=7,Table2[[#This Row],[Gap]:[Gap]],"")</f>
        <v/>
      </c>
    </row>
    <row r="730" spans="1:4">
      <c r="A730" s="20" t="str" cm="1">
        <f t="array" ref="A730">IF(Table2[[#This Row],[Nodes]:[Nodes]]=4,Table2[[#This Row],[Gap]:[Gap]],"")</f>
        <v/>
      </c>
      <c r="B730" s="20" t="str" cm="1">
        <f t="array" ref="B730">IF(Table2[[#This Row],[Nodes]:[Nodes]]=5,Table2[[#This Row],[Gap]:[Gap]],"")</f>
        <v/>
      </c>
      <c r="C730" s="20" t="str" cm="1">
        <f t="array" ref="C730">IF(Table2[[#This Row],[Nodes]:[Nodes]]=6,Table2[[#This Row],[Gap]:[Gap]],"")</f>
        <v/>
      </c>
      <c r="D730" s="20" t="str" cm="1">
        <f t="array" ref="D730">IF(Table2[[#This Row],[Nodes]:[Nodes]]=7,Table2[[#This Row],[Gap]:[Gap]],"")</f>
        <v/>
      </c>
    </row>
    <row r="731" spans="1:4">
      <c r="A731" s="20" t="str" cm="1">
        <f t="array" ref="A731">IF(Table2[[#This Row],[Nodes]:[Nodes]]=4,Table2[[#This Row],[Gap]:[Gap]],"")</f>
        <v/>
      </c>
      <c r="B731" s="20" t="str" cm="1">
        <f t="array" ref="B731">IF(Table2[[#This Row],[Nodes]:[Nodes]]=5,Table2[[#This Row],[Gap]:[Gap]],"")</f>
        <v/>
      </c>
      <c r="C731" s="20" t="str" cm="1">
        <f t="array" ref="C731">IF(Table2[[#This Row],[Nodes]:[Nodes]]=6,Table2[[#This Row],[Gap]:[Gap]],"")</f>
        <v/>
      </c>
      <c r="D731" s="20" t="str" cm="1">
        <f t="array" ref="D731">IF(Table2[[#This Row],[Nodes]:[Nodes]]=7,Table2[[#This Row],[Gap]:[Gap]],"")</f>
        <v/>
      </c>
    </row>
    <row r="732" spans="1:4">
      <c r="A732" s="20" t="str" cm="1">
        <f t="array" ref="A732">IF(Table2[[#This Row],[Nodes]:[Nodes]]=4,Table2[[#This Row],[Gap]:[Gap]],"")</f>
        <v/>
      </c>
      <c r="B732" s="20" t="str" cm="1">
        <f t="array" ref="B732">IF(Table2[[#This Row],[Nodes]:[Nodes]]=5,Table2[[#This Row],[Gap]:[Gap]],"")</f>
        <v/>
      </c>
      <c r="C732" s="20" t="str" cm="1">
        <f t="array" ref="C732">IF(Table2[[#This Row],[Nodes]:[Nodes]]=6,Table2[[#This Row],[Gap]:[Gap]],"")</f>
        <v/>
      </c>
      <c r="D732" s="20" t="str" cm="1">
        <f t="array" ref="D732">IF(Table2[[#This Row],[Nodes]:[Nodes]]=7,Table2[[#This Row],[Gap]:[Gap]],"")</f>
        <v/>
      </c>
    </row>
    <row r="733" spans="1:4">
      <c r="A733" s="20" t="str" cm="1">
        <f t="array" ref="A733">IF(Table2[[#This Row],[Nodes]:[Nodes]]=4,Table2[[#This Row],[Gap]:[Gap]],"")</f>
        <v/>
      </c>
      <c r="B733" s="20" t="str" cm="1">
        <f t="array" ref="B733">IF(Table2[[#This Row],[Nodes]:[Nodes]]=5,Table2[[#This Row],[Gap]:[Gap]],"")</f>
        <v/>
      </c>
      <c r="C733" s="20" t="str" cm="1">
        <f t="array" ref="C733">IF(Table2[[#This Row],[Nodes]:[Nodes]]=6,Table2[[#This Row],[Gap]:[Gap]],"")</f>
        <v/>
      </c>
      <c r="D733" s="20" t="str" cm="1">
        <f t="array" ref="D733">IF(Table2[[#This Row],[Nodes]:[Nodes]]=7,Table2[[#This Row],[Gap]:[Gap]],"")</f>
        <v/>
      </c>
    </row>
    <row r="734" spans="1:4">
      <c r="A734" s="20" t="str" cm="1">
        <f t="array" ref="A734">IF(Table2[[#This Row],[Nodes]:[Nodes]]=4,Table2[[#This Row],[Gap]:[Gap]],"")</f>
        <v/>
      </c>
      <c r="B734" s="20" t="str" cm="1">
        <f t="array" ref="B734">IF(Table2[[#This Row],[Nodes]:[Nodes]]=5,Table2[[#This Row],[Gap]:[Gap]],"")</f>
        <v/>
      </c>
      <c r="C734" s="20" t="str" cm="1">
        <f t="array" ref="C734">IF(Table2[[#This Row],[Nodes]:[Nodes]]=6,Table2[[#This Row],[Gap]:[Gap]],"")</f>
        <v/>
      </c>
      <c r="D734" s="20" t="str" cm="1">
        <f t="array" ref="D734">IF(Table2[[#This Row],[Nodes]:[Nodes]]=7,Table2[[#This Row],[Gap]:[Gap]],"")</f>
        <v/>
      </c>
    </row>
    <row r="735" spans="1:4">
      <c r="A735" s="20" t="str" cm="1">
        <f t="array" ref="A735">IF(Table2[[#This Row],[Nodes]:[Nodes]]=4,Table2[[#This Row],[Gap]:[Gap]],"")</f>
        <v/>
      </c>
      <c r="B735" s="20" t="str" cm="1">
        <f t="array" ref="B735">IF(Table2[[#This Row],[Nodes]:[Nodes]]=5,Table2[[#This Row],[Gap]:[Gap]],"")</f>
        <v/>
      </c>
      <c r="C735" s="20" t="str" cm="1">
        <f t="array" ref="C735">IF(Table2[[#This Row],[Nodes]:[Nodes]]=6,Table2[[#This Row],[Gap]:[Gap]],"")</f>
        <v/>
      </c>
      <c r="D735" s="20" t="str" cm="1">
        <f t="array" ref="D735">IF(Table2[[#This Row],[Nodes]:[Nodes]]=7,Table2[[#This Row],[Gap]:[Gap]],"")</f>
        <v/>
      </c>
    </row>
    <row r="736" spans="1:4">
      <c r="A736" s="20" t="str" cm="1">
        <f t="array" ref="A736">IF(Table2[[#This Row],[Nodes]:[Nodes]]=4,Table2[[#This Row],[Gap]:[Gap]],"")</f>
        <v/>
      </c>
      <c r="B736" s="20" t="str" cm="1">
        <f t="array" ref="B736">IF(Table2[[#This Row],[Nodes]:[Nodes]]=5,Table2[[#This Row],[Gap]:[Gap]],"")</f>
        <v/>
      </c>
      <c r="C736" s="20" t="str" cm="1">
        <f t="array" ref="C736">IF(Table2[[#This Row],[Nodes]:[Nodes]]=6,Table2[[#This Row],[Gap]:[Gap]],"")</f>
        <v/>
      </c>
      <c r="D736" s="20" t="str" cm="1">
        <f t="array" ref="D736">IF(Table2[[#This Row],[Nodes]:[Nodes]]=7,Table2[[#This Row],[Gap]:[Gap]],"")</f>
        <v/>
      </c>
    </row>
    <row r="737" spans="1:4">
      <c r="A737" s="20" t="str" cm="1">
        <f t="array" ref="A737">IF(Table2[[#This Row],[Nodes]:[Nodes]]=4,Table2[[#This Row],[Gap]:[Gap]],"")</f>
        <v/>
      </c>
      <c r="B737" s="20" t="str" cm="1">
        <f t="array" ref="B737">IF(Table2[[#This Row],[Nodes]:[Nodes]]=5,Table2[[#This Row],[Gap]:[Gap]],"")</f>
        <v/>
      </c>
      <c r="C737" s="20" t="str" cm="1">
        <f t="array" ref="C737">IF(Table2[[#This Row],[Nodes]:[Nodes]]=6,Table2[[#This Row],[Gap]:[Gap]],"")</f>
        <v/>
      </c>
      <c r="D737" s="20" t="str" cm="1">
        <f t="array" ref="D737">IF(Table2[[#This Row],[Nodes]:[Nodes]]=7,Table2[[#This Row],[Gap]:[Gap]],"")</f>
        <v/>
      </c>
    </row>
    <row r="738" spans="1:4">
      <c r="A738" s="20" t="str" cm="1">
        <f t="array" ref="A738">IF(Table2[[#This Row],[Nodes]:[Nodes]]=4,Table2[[#This Row],[Gap]:[Gap]],"")</f>
        <v/>
      </c>
      <c r="B738" s="20" t="str" cm="1">
        <f t="array" ref="B738">IF(Table2[[#This Row],[Nodes]:[Nodes]]=5,Table2[[#This Row],[Gap]:[Gap]],"")</f>
        <v/>
      </c>
      <c r="C738" s="20" t="str" cm="1">
        <f t="array" ref="C738">IF(Table2[[#This Row],[Nodes]:[Nodes]]=6,Table2[[#This Row],[Gap]:[Gap]],"")</f>
        <v/>
      </c>
      <c r="D738" s="20" t="str" cm="1">
        <f t="array" ref="D738">IF(Table2[[#This Row],[Nodes]:[Nodes]]=7,Table2[[#This Row],[Gap]:[Gap]],"")</f>
        <v/>
      </c>
    </row>
    <row r="739" spans="1:4">
      <c r="A739" s="20" t="str" cm="1">
        <f t="array" ref="A739">IF(Table2[[#This Row],[Nodes]:[Nodes]]=4,Table2[[#This Row],[Gap]:[Gap]],"")</f>
        <v/>
      </c>
      <c r="B739" s="20" t="str" cm="1">
        <f t="array" ref="B739">IF(Table2[[#This Row],[Nodes]:[Nodes]]=5,Table2[[#This Row],[Gap]:[Gap]],"")</f>
        <v/>
      </c>
      <c r="C739" s="20" t="str" cm="1">
        <f t="array" ref="C739">IF(Table2[[#This Row],[Nodes]:[Nodes]]=6,Table2[[#This Row],[Gap]:[Gap]],"")</f>
        <v/>
      </c>
      <c r="D739" s="20" t="str" cm="1">
        <f t="array" ref="D739">IF(Table2[[#This Row],[Nodes]:[Nodes]]=7,Table2[[#This Row],[Gap]:[Gap]],"")</f>
        <v/>
      </c>
    </row>
    <row r="740" spans="1:4">
      <c r="A740" s="20" t="str" cm="1">
        <f t="array" ref="A740">IF(Table2[[#This Row],[Nodes]:[Nodes]]=4,Table2[[#This Row],[Gap]:[Gap]],"")</f>
        <v/>
      </c>
      <c r="B740" s="20" t="str" cm="1">
        <f t="array" ref="B740">IF(Table2[[#This Row],[Nodes]:[Nodes]]=5,Table2[[#This Row],[Gap]:[Gap]],"")</f>
        <v/>
      </c>
      <c r="C740" s="20" t="str" cm="1">
        <f t="array" ref="C740">IF(Table2[[#This Row],[Nodes]:[Nodes]]=6,Table2[[#This Row],[Gap]:[Gap]],"")</f>
        <v/>
      </c>
      <c r="D740" s="20" t="str" cm="1">
        <f t="array" ref="D740">IF(Table2[[#This Row],[Nodes]:[Nodes]]=7,Table2[[#This Row],[Gap]:[Gap]],"")</f>
        <v/>
      </c>
    </row>
    <row r="741" spans="1:4">
      <c r="A741" s="20" t="str" cm="1">
        <f t="array" ref="A741">IF(Table2[[#This Row],[Nodes]:[Nodes]]=4,Table2[[#This Row],[Gap]:[Gap]],"")</f>
        <v/>
      </c>
      <c r="B741" s="20" t="str" cm="1">
        <f t="array" ref="B741">IF(Table2[[#This Row],[Nodes]:[Nodes]]=5,Table2[[#This Row],[Gap]:[Gap]],"")</f>
        <v/>
      </c>
      <c r="C741" s="20" t="str" cm="1">
        <f t="array" ref="C741">IF(Table2[[#This Row],[Nodes]:[Nodes]]=6,Table2[[#This Row],[Gap]:[Gap]],"")</f>
        <v/>
      </c>
      <c r="D741" s="20" t="str" cm="1">
        <f t="array" ref="D741">IF(Table2[[#This Row],[Nodes]:[Nodes]]=7,Table2[[#This Row],[Gap]:[Gap]],"")</f>
        <v/>
      </c>
    </row>
    <row r="742" spans="1:4">
      <c r="A742" s="20" t="str" cm="1">
        <f t="array" ref="A742">IF(Table2[[#This Row],[Nodes]:[Nodes]]=4,Table2[[#This Row],[Gap]:[Gap]],"")</f>
        <v/>
      </c>
      <c r="B742" s="20" t="str" cm="1">
        <f t="array" ref="B742">IF(Table2[[#This Row],[Nodes]:[Nodes]]=5,Table2[[#This Row],[Gap]:[Gap]],"")</f>
        <v/>
      </c>
      <c r="C742" s="20" t="str" cm="1">
        <f t="array" ref="C742">IF(Table2[[#This Row],[Nodes]:[Nodes]]=6,Table2[[#This Row],[Gap]:[Gap]],"")</f>
        <v/>
      </c>
      <c r="D742" s="20" t="str" cm="1">
        <f t="array" ref="D742">IF(Table2[[#This Row],[Nodes]:[Nodes]]=7,Table2[[#This Row],[Gap]:[Gap]],"")</f>
        <v/>
      </c>
    </row>
    <row r="743" spans="1:4">
      <c r="A743" s="20" t="str" cm="1">
        <f t="array" ref="A743">IF(Table2[[#This Row],[Nodes]:[Nodes]]=4,Table2[[#This Row],[Gap]:[Gap]],"")</f>
        <v/>
      </c>
      <c r="B743" s="20" t="str" cm="1">
        <f t="array" ref="B743">IF(Table2[[#This Row],[Nodes]:[Nodes]]=5,Table2[[#This Row],[Gap]:[Gap]],"")</f>
        <v/>
      </c>
      <c r="C743" s="20" t="str" cm="1">
        <f t="array" ref="C743">IF(Table2[[#This Row],[Nodes]:[Nodes]]=6,Table2[[#This Row],[Gap]:[Gap]],"")</f>
        <v/>
      </c>
      <c r="D743" s="20" t="str" cm="1">
        <f t="array" ref="D743">IF(Table2[[#This Row],[Nodes]:[Nodes]]=7,Table2[[#This Row],[Gap]:[Gap]],"")</f>
        <v/>
      </c>
    </row>
    <row r="744" spans="1:4">
      <c r="A744" s="20" t="str" cm="1">
        <f t="array" ref="A744">IF(Table2[[#This Row],[Nodes]:[Nodes]]=4,Table2[[#This Row],[Gap]:[Gap]],"")</f>
        <v/>
      </c>
      <c r="B744" s="20" t="str" cm="1">
        <f t="array" ref="B744">IF(Table2[[#This Row],[Nodes]:[Nodes]]=5,Table2[[#This Row],[Gap]:[Gap]],"")</f>
        <v/>
      </c>
      <c r="C744" s="20" t="str" cm="1">
        <f t="array" ref="C744">IF(Table2[[#This Row],[Nodes]:[Nodes]]=6,Table2[[#This Row],[Gap]:[Gap]],"")</f>
        <v/>
      </c>
      <c r="D744" s="20" t="str" cm="1">
        <f t="array" ref="D744">IF(Table2[[#This Row],[Nodes]:[Nodes]]=7,Table2[[#This Row],[Gap]:[Gap]],"")</f>
        <v/>
      </c>
    </row>
    <row r="745" spans="1:4">
      <c r="A745" s="20" t="str" cm="1">
        <f t="array" ref="A745">IF(Table2[[#This Row],[Nodes]:[Nodes]]=4,Table2[[#This Row],[Gap]:[Gap]],"")</f>
        <v/>
      </c>
      <c r="B745" s="20" t="str" cm="1">
        <f t="array" ref="B745">IF(Table2[[#This Row],[Nodes]:[Nodes]]=5,Table2[[#This Row],[Gap]:[Gap]],"")</f>
        <v/>
      </c>
      <c r="C745" s="20" t="str" cm="1">
        <f t="array" ref="C745">IF(Table2[[#This Row],[Nodes]:[Nodes]]=6,Table2[[#This Row],[Gap]:[Gap]],"")</f>
        <v/>
      </c>
      <c r="D745" s="20" t="str" cm="1">
        <f t="array" ref="D745">IF(Table2[[#This Row],[Nodes]:[Nodes]]=7,Table2[[#This Row],[Gap]:[Gap]],"")</f>
        <v/>
      </c>
    </row>
    <row r="746" spans="1:4">
      <c r="A746" s="20" t="str" cm="1">
        <f t="array" ref="A746">IF(Table2[[#This Row],[Nodes]:[Nodes]]=4,Table2[[#This Row],[Gap]:[Gap]],"")</f>
        <v/>
      </c>
      <c r="B746" s="20" t="str" cm="1">
        <f t="array" ref="B746">IF(Table2[[#This Row],[Nodes]:[Nodes]]=5,Table2[[#This Row],[Gap]:[Gap]],"")</f>
        <v/>
      </c>
      <c r="C746" s="20" t="str" cm="1">
        <f t="array" ref="C746">IF(Table2[[#This Row],[Nodes]:[Nodes]]=6,Table2[[#This Row],[Gap]:[Gap]],"")</f>
        <v/>
      </c>
      <c r="D746" s="20" t="str" cm="1">
        <f t="array" ref="D746">IF(Table2[[#This Row],[Nodes]:[Nodes]]=7,Table2[[#This Row],[Gap]:[Gap]],"")</f>
        <v/>
      </c>
    </row>
    <row r="747" spans="1:4">
      <c r="A747" s="20" t="str" cm="1">
        <f t="array" ref="A747">IF(Table2[[#This Row],[Nodes]:[Nodes]]=4,Table2[[#This Row],[Gap]:[Gap]],"")</f>
        <v/>
      </c>
      <c r="B747" s="20" t="str" cm="1">
        <f t="array" ref="B747">IF(Table2[[#This Row],[Nodes]:[Nodes]]=5,Table2[[#This Row],[Gap]:[Gap]],"")</f>
        <v/>
      </c>
      <c r="C747" s="20" t="str" cm="1">
        <f t="array" ref="C747">IF(Table2[[#This Row],[Nodes]:[Nodes]]=6,Table2[[#This Row],[Gap]:[Gap]],"")</f>
        <v/>
      </c>
      <c r="D747" s="20" t="str" cm="1">
        <f t="array" ref="D747">IF(Table2[[#This Row],[Nodes]:[Nodes]]=7,Table2[[#This Row],[Gap]:[Gap]],"")</f>
        <v/>
      </c>
    </row>
    <row r="748" spans="1:4">
      <c r="A748" s="20" t="str" cm="1">
        <f t="array" ref="A748">IF(Table2[[#This Row],[Nodes]:[Nodes]]=4,Table2[[#This Row],[Gap]:[Gap]],"")</f>
        <v/>
      </c>
      <c r="B748" s="20" t="str" cm="1">
        <f t="array" ref="B748">IF(Table2[[#This Row],[Nodes]:[Nodes]]=5,Table2[[#This Row],[Gap]:[Gap]],"")</f>
        <v/>
      </c>
      <c r="C748" s="20" t="str" cm="1">
        <f t="array" ref="C748">IF(Table2[[#This Row],[Nodes]:[Nodes]]=6,Table2[[#This Row],[Gap]:[Gap]],"")</f>
        <v/>
      </c>
      <c r="D748" s="20" t="str" cm="1">
        <f t="array" ref="D748">IF(Table2[[#This Row],[Nodes]:[Nodes]]=7,Table2[[#This Row],[Gap]:[Gap]],"")</f>
        <v/>
      </c>
    </row>
    <row r="749" spans="1:4">
      <c r="A749" s="20" t="str" cm="1">
        <f t="array" ref="A749">IF(Table2[[#This Row],[Nodes]:[Nodes]]=4,Table2[[#This Row],[Gap]:[Gap]],"")</f>
        <v/>
      </c>
      <c r="B749" s="20" t="str" cm="1">
        <f t="array" ref="B749">IF(Table2[[#This Row],[Nodes]:[Nodes]]=5,Table2[[#This Row],[Gap]:[Gap]],"")</f>
        <v/>
      </c>
      <c r="C749" s="20" t="str" cm="1">
        <f t="array" ref="C749">IF(Table2[[#This Row],[Nodes]:[Nodes]]=6,Table2[[#This Row],[Gap]:[Gap]],"")</f>
        <v/>
      </c>
      <c r="D749" s="20" t="str" cm="1">
        <f t="array" ref="D749">IF(Table2[[#This Row],[Nodes]:[Nodes]]=7,Table2[[#This Row],[Gap]:[Gap]],"")</f>
        <v/>
      </c>
    </row>
    <row r="750" spans="1:4">
      <c r="A750" s="20" t="str" cm="1">
        <f t="array" ref="A750">IF(Table2[[#This Row],[Nodes]:[Nodes]]=4,Table2[[#This Row],[Gap]:[Gap]],"")</f>
        <v/>
      </c>
      <c r="B750" s="20" t="str" cm="1">
        <f t="array" ref="B750">IF(Table2[[#This Row],[Nodes]:[Nodes]]=5,Table2[[#This Row],[Gap]:[Gap]],"")</f>
        <v/>
      </c>
      <c r="C750" s="20" t="str" cm="1">
        <f t="array" ref="C750">IF(Table2[[#This Row],[Nodes]:[Nodes]]=6,Table2[[#This Row],[Gap]:[Gap]],"")</f>
        <v/>
      </c>
      <c r="D750" s="20" t="str" cm="1">
        <f t="array" ref="D750">IF(Table2[[#This Row],[Nodes]:[Nodes]]=7,Table2[[#This Row],[Gap]:[Gap]],"")</f>
        <v/>
      </c>
    </row>
    <row r="751" spans="1:4">
      <c r="A751" s="20" t="str" cm="1">
        <f t="array" ref="A751">IF(Table2[[#This Row],[Nodes]:[Nodes]]=4,Table2[[#This Row],[Gap]:[Gap]],"")</f>
        <v/>
      </c>
      <c r="B751" s="20" t="str" cm="1">
        <f t="array" ref="B751">IF(Table2[[#This Row],[Nodes]:[Nodes]]=5,Table2[[#This Row],[Gap]:[Gap]],"")</f>
        <v/>
      </c>
      <c r="C751" s="20" t="str" cm="1">
        <f t="array" ref="C751">IF(Table2[[#This Row],[Nodes]:[Nodes]]=6,Table2[[#This Row],[Gap]:[Gap]],"")</f>
        <v/>
      </c>
      <c r="D751" s="20" t="str" cm="1">
        <f t="array" ref="D751">IF(Table2[[#This Row],[Nodes]:[Nodes]]=7,Table2[[#This Row],[Gap]:[Gap]],"")</f>
        <v/>
      </c>
    </row>
    <row r="752" spans="1:4">
      <c r="A752" s="20" t="str" cm="1">
        <f t="array" ref="A752">IF(Table2[[#This Row],[Nodes]:[Nodes]]=4,Table2[[#This Row],[Gap]:[Gap]],"")</f>
        <v/>
      </c>
      <c r="B752" s="20" t="str" cm="1">
        <f t="array" ref="B752">IF(Table2[[#This Row],[Nodes]:[Nodes]]=5,Table2[[#This Row],[Gap]:[Gap]],"")</f>
        <v/>
      </c>
      <c r="C752" s="20" t="str" cm="1">
        <f t="array" ref="C752">IF(Table2[[#This Row],[Nodes]:[Nodes]]=6,Table2[[#This Row],[Gap]:[Gap]],"")</f>
        <v/>
      </c>
      <c r="D752" s="20" t="str" cm="1">
        <f t="array" ref="D752">IF(Table2[[#This Row],[Nodes]:[Nodes]]=7,Table2[[#This Row],[Gap]:[Gap]],"")</f>
        <v/>
      </c>
    </row>
    <row r="753" spans="1:4">
      <c r="A753" s="20" t="str" cm="1">
        <f t="array" ref="A753">IF(Table2[[#This Row],[Nodes]:[Nodes]]=4,Table2[[#This Row],[Gap]:[Gap]],"")</f>
        <v/>
      </c>
      <c r="B753" s="20" t="str" cm="1">
        <f t="array" ref="B753">IF(Table2[[#This Row],[Nodes]:[Nodes]]=5,Table2[[#This Row],[Gap]:[Gap]],"")</f>
        <v/>
      </c>
      <c r="C753" s="20" t="str" cm="1">
        <f t="array" ref="C753">IF(Table2[[#This Row],[Nodes]:[Nodes]]=6,Table2[[#This Row],[Gap]:[Gap]],"")</f>
        <v/>
      </c>
      <c r="D753" s="20" t="str" cm="1">
        <f t="array" ref="D753">IF(Table2[[#This Row],[Nodes]:[Nodes]]=7,Table2[[#This Row],[Gap]:[Gap]],"")</f>
        <v/>
      </c>
    </row>
    <row r="754" spans="1:4">
      <c r="A754" s="20" t="str" cm="1">
        <f t="array" ref="A754">IF(Table2[[#This Row],[Nodes]:[Nodes]]=4,Table2[[#This Row],[Gap]:[Gap]],"")</f>
        <v/>
      </c>
      <c r="B754" s="20" t="str" cm="1">
        <f t="array" ref="B754">IF(Table2[[#This Row],[Nodes]:[Nodes]]=5,Table2[[#This Row],[Gap]:[Gap]],"")</f>
        <v/>
      </c>
      <c r="C754" s="20" t="str" cm="1">
        <f t="array" ref="C754">IF(Table2[[#This Row],[Nodes]:[Nodes]]=6,Table2[[#This Row],[Gap]:[Gap]],"")</f>
        <v/>
      </c>
      <c r="D754" s="20" t="str" cm="1">
        <f t="array" ref="D754">IF(Table2[[#This Row],[Nodes]:[Nodes]]=7,Table2[[#This Row],[Gap]:[Gap]],"")</f>
        <v/>
      </c>
    </row>
    <row r="755" spans="1:4">
      <c r="A755" s="20" t="str" cm="1">
        <f t="array" ref="A755">IF(Table2[[#This Row],[Nodes]:[Nodes]]=4,Table2[[#This Row],[Gap]:[Gap]],"")</f>
        <v/>
      </c>
      <c r="B755" s="20" t="str" cm="1">
        <f t="array" ref="B755">IF(Table2[[#This Row],[Nodes]:[Nodes]]=5,Table2[[#This Row],[Gap]:[Gap]],"")</f>
        <v/>
      </c>
      <c r="C755" s="20" t="str" cm="1">
        <f t="array" ref="C755">IF(Table2[[#This Row],[Nodes]:[Nodes]]=6,Table2[[#This Row],[Gap]:[Gap]],"")</f>
        <v/>
      </c>
      <c r="D755" s="20" t="str" cm="1">
        <f t="array" ref="D755">IF(Table2[[#This Row],[Nodes]:[Nodes]]=7,Table2[[#This Row],[Gap]:[Gap]],"")</f>
        <v/>
      </c>
    </row>
    <row r="756" spans="1:4">
      <c r="A756" s="20" t="str" cm="1">
        <f t="array" ref="A756">IF(Table2[[#This Row],[Nodes]:[Nodes]]=4,Table2[[#This Row],[Gap]:[Gap]],"")</f>
        <v/>
      </c>
      <c r="B756" s="20" t="str" cm="1">
        <f t="array" ref="B756">IF(Table2[[#This Row],[Nodes]:[Nodes]]=5,Table2[[#This Row],[Gap]:[Gap]],"")</f>
        <v/>
      </c>
      <c r="C756" s="20" t="str" cm="1">
        <f t="array" ref="C756">IF(Table2[[#This Row],[Nodes]:[Nodes]]=6,Table2[[#This Row],[Gap]:[Gap]],"")</f>
        <v/>
      </c>
      <c r="D756" s="20" t="str" cm="1">
        <f t="array" ref="D756">IF(Table2[[#This Row],[Nodes]:[Nodes]]=7,Table2[[#This Row],[Gap]:[Gap]],"")</f>
        <v/>
      </c>
    </row>
    <row r="757" spans="1:4">
      <c r="A757" s="20" t="str" cm="1">
        <f t="array" ref="A757">IF(Table2[[#This Row],[Nodes]:[Nodes]]=4,Table2[[#This Row],[Gap]:[Gap]],"")</f>
        <v/>
      </c>
      <c r="B757" s="20" t="str" cm="1">
        <f t="array" ref="B757">IF(Table2[[#This Row],[Nodes]:[Nodes]]=5,Table2[[#This Row],[Gap]:[Gap]],"")</f>
        <v/>
      </c>
      <c r="C757" s="20" t="str" cm="1">
        <f t="array" ref="C757">IF(Table2[[#This Row],[Nodes]:[Nodes]]=6,Table2[[#This Row],[Gap]:[Gap]],"")</f>
        <v/>
      </c>
      <c r="D757" s="20" t="str" cm="1">
        <f t="array" ref="D757">IF(Table2[[#This Row],[Nodes]:[Nodes]]=7,Table2[[#This Row],[Gap]:[Gap]],"")</f>
        <v/>
      </c>
    </row>
    <row r="758" spans="1:4">
      <c r="A758" s="20" t="str" cm="1">
        <f t="array" ref="A758">IF(Table2[[#This Row],[Nodes]:[Nodes]]=4,Table2[[#This Row],[Gap]:[Gap]],"")</f>
        <v/>
      </c>
      <c r="B758" s="20" t="str" cm="1">
        <f t="array" ref="B758">IF(Table2[[#This Row],[Nodes]:[Nodes]]=5,Table2[[#This Row],[Gap]:[Gap]],"")</f>
        <v/>
      </c>
      <c r="C758" s="20" t="str" cm="1">
        <f t="array" ref="C758">IF(Table2[[#This Row],[Nodes]:[Nodes]]=6,Table2[[#This Row],[Gap]:[Gap]],"")</f>
        <v/>
      </c>
      <c r="D758" s="20" t="str" cm="1">
        <f t="array" ref="D758">IF(Table2[[#This Row],[Nodes]:[Nodes]]=7,Table2[[#This Row],[Gap]:[Gap]],"")</f>
        <v/>
      </c>
    </row>
    <row r="759" spans="1:4">
      <c r="A759" s="20" t="str" cm="1">
        <f t="array" ref="A759">IF(Table2[[#This Row],[Nodes]:[Nodes]]=4,Table2[[#This Row],[Gap]:[Gap]],"")</f>
        <v/>
      </c>
      <c r="B759" s="20" t="str" cm="1">
        <f t="array" ref="B759">IF(Table2[[#This Row],[Nodes]:[Nodes]]=5,Table2[[#This Row],[Gap]:[Gap]],"")</f>
        <v/>
      </c>
      <c r="C759" s="20" t="str" cm="1">
        <f t="array" ref="C759">IF(Table2[[#This Row],[Nodes]:[Nodes]]=6,Table2[[#This Row],[Gap]:[Gap]],"")</f>
        <v/>
      </c>
      <c r="D759" s="20" t="str" cm="1">
        <f t="array" ref="D759">IF(Table2[[#This Row],[Nodes]:[Nodes]]=7,Table2[[#This Row],[Gap]:[Gap]],"")</f>
        <v/>
      </c>
    </row>
    <row r="760" spans="1:4">
      <c r="A760" s="20" t="str" cm="1">
        <f t="array" ref="A760">IF(Table2[[#This Row],[Nodes]:[Nodes]]=4,Table2[[#This Row],[Gap]:[Gap]],"")</f>
        <v/>
      </c>
      <c r="B760" s="20" t="str" cm="1">
        <f t="array" ref="B760">IF(Table2[[#This Row],[Nodes]:[Nodes]]=5,Table2[[#This Row],[Gap]:[Gap]],"")</f>
        <v/>
      </c>
      <c r="C760" s="20" t="str" cm="1">
        <f t="array" ref="C760">IF(Table2[[#This Row],[Nodes]:[Nodes]]=6,Table2[[#This Row],[Gap]:[Gap]],"")</f>
        <v/>
      </c>
      <c r="D760" s="20" t="str" cm="1">
        <f t="array" ref="D760">IF(Table2[[#This Row],[Nodes]:[Nodes]]=7,Table2[[#This Row],[Gap]:[Gap]],"")</f>
        <v/>
      </c>
    </row>
    <row r="761" spans="1:4">
      <c r="A761" s="20" t="str" cm="1">
        <f t="array" ref="A761">IF(Table2[[#This Row],[Nodes]:[Nodes]]=4,Table2[[#This Row],[Gap]:[Gap]],"")</f>
        <v/>
      </c>
      <c r="B761" s="20" t="str" cm="1">
        <f t="array" ref="B761">IF(Table2[[#This Row],[Nodes]:[Nodes]]=5,Table2[[#This Row],[Gap]:[Gap]],"")</f>
        <v/>
      </c>
      <c r="C761" s="20" t="str" cm="1">
        <f t="array" ref="C761">IF(Table2[[#This Row],[Nodes]:[Nodes]]=6,Table2[[#This Row],[Gap]:[Gap]],"")</f>
        <v/>
      </c>
      <c r="D761" s="20" t="str" cm="1">
        <f t="array" ref="D761">IF(Table2[[#This Row],[Nodes]:[Nodes]]=7,Table2[[#This Row],[Gap]:[Gap]],"")</f>
        <v/>
      </c>
    </row>
    <row r="762" spans="1:4">
      <c r="A762" s="20" t="str" cm="1">
        <f t="array" ref="A762">IF(Table2[[#This Row],[Nodes]:[Nodes]]=4,Table2[[#This Row],[Gap]:[Gap]],"")</f>
        <v/>
      </c>
      <c r="B762" s="20" t="str" cm="1">
        <f t="array" ref="B762">IF(Table2[[#This Row],[Nodes]:[Nodes]]=5,Table2[[#This Row],[Gap]:[Gap]],"")</f>
        <v/>
      </c>
      <c r="C762" s="20" t="str" cm="1">
        <f t="array" ref="C762">IF(Table2[[#This Row],[Nodes]:[Nodes]]=6,Table2[[#This Row],[Gap]:[Gap]],"")</f>
        <v/>
      </c>
      <c r="D762" s="20" t="str" cm="1">
        <f t="array" ref="D762">IF(Table2[[#This Row],[Nodes]:[Nodes]]=7,Table2[[#This Row],[Gap]:[Gap]],"")</f>
        <v/>
      </c>
    </row>
    <row r="763" spans="1:4">
      <c r="A763" s="20" t="str" cm="1">
        <f t="array" ref="A763">IF(Table2[[#This Row],[Nodes]:[Nodes]]=4,Table2[[#This Row],[Gap]:[Gap]],"")</f>
        <v/>
      </c>
      <c r="B763" s="20" t="str" cm="1">
        <f t="array" ref="B763">IF(Table2[[#This Row],[Nodes]:[Nodes]]=5,Table2[[#This Row],[Gap]:[Gap]],"")</f>
        <v/>
      </c>
      <c r="C763" s="20" t="str" cm="1">
        <f t="array" ref="C763">IF(Table2[[#This Row],[Nodes]:[Nodes]]=6,Table2[[#This Row],[Gap]:[Gap]],"")</f>
        <v/>
      </c>
      <c r="D763" s="20" t="str" cm="1">
        <f t="array" ref="D763">IF(Table2[[#This Row],[Nodes]:[Nodes]]=7,Table2[[#This Row],[Gap]:[Gap]],"")</f>
        <v/>
      </c>
    </row>
    <row r="764" spans="1:4">
      <c r="A764" s="20" t="str" cm="1">
        <f t="array" ref="A764">IF(Table2[[#This Row],[Nodes]:[Nodes]]=4,Table2[[#This Row],[Gap]:[Gap]],"")</f>
        <v/>
      </c>
      <c r="B764" s="20" t="str" cm="1">
        <f t="array" ref="B764">IF(Table2[[#This Row],[Nodes]:[Nodes]]=5,Table2[[#This Row],[Gap]:[Gap]],"")</f>
        <v/>
      </c>
      <c r="C764" s="20" t="str" cm="1">
        <f t="array" ref="C764">IF(Table2[[#This Row],[Nodes]:[Nodes]]=6,Table2[[#This Row],[Gap]:[Gap]],"")</f>
        <v/>
      </c>
      <c r="D764" s="20" t="str" cm="1">
        <f t="array" ref="D764">IF(Table2[[#This Row],[Nodes]:[Nodes]]=7,Table2[[#This Row],[Gap]:[Gap]],"")</f>
        <v/>
      </c>
    </row>
    <row r="765" spans="1:4">
      <c r="A765" s="20" t="str" cm="1">
        <f t="array" ref="A765">IF(Table2[[#This Row],[Nodes]:[Nodes]]=4,Table2[[#This Row],[Gap]:[Gap]],"")</f>
        <v/>
      </c>
      <c r="B765" s="20" t="str" cm="1">
        <f t="array" ref="B765">IF(Table2[[#This Row],[Nodes]:[Nodes]]=5,Table2[[#This Row],[Gap]:[Gap]],"")</f>
        <v/>
      </c>
      <c r="C765" s="20" t="str" cm="1">
        <f t="array" ref="C765">IF(Table2[[#This Row],[Nodes]:[Nodes]]=6,Table2[[#This Row],[Gap]:[Gap]],"")</f>
        <v/>
      </c>
      <c r="D765" s="20" t="str" cm="1">
        <f t="array" ref="D765">IF(Table2[[#This Row],[Nodes]:[Nodes]]=7,Table2[[#This Row],[Gap]:[Gap]],"")</f>
        <v/>
      </c>
    </row>
    <row r="766" spans="1:4">
      <c r="A766" s="20" t="str" cm="1">
        <f t="array" ref="A766">IF(Table2[[#This Row],[Nodes]:[Nodes]]=4,Table2[[#This Row],[Gap]:[Gap]],"")</f>
        <v/>
      </c>
      <c r="B766" s="20" t="str" cm="1">
        <f t="array" ref="B766">IF(Table2[[#This Row],[Nodes]:[Nodes]]=5,Table2[[#This Row],[Gap]:[Gap]],"")</f>
        <v/>
      </c>
      <c r="C766" s="20" t="str" cm="1">
        <f t="array" ref="C766">IF(Table2[[#This Row],[Nodes]:[Nodes]]=6,Table2[[#This Row],[Gap]:[Gap]],"")</f>
        <v/>
      </c>
      <c r="D766" s="20" t="str" cm="1">
        <f t="array" ref="D766">IF(Table2[[#This Row],[Nodes]:[Nodes]]=7,Table2[[#This Row],[Gap]:[Gap]],"")</f>
        <v/>
      </c>
    </row>
    <row r="767" spans="1:4">
      <c r="A767" s="20" t="str" cm="1">
        <f t="array" ref="A767">IF(Table2[[#This Row],[Nodes]:[Nodes]]=4,Table2[[#This Row],[Gap]:[Gap]],"")</f>
        <v/>
      </c>
      <c r="B767" s="20" t="str" cm="1">
        <f t="array" ref="B767">IF(Table2[[#This Row],[Nodes]:[Nodes]]=5,Table2[[#This Row],[Gap]:[Gap]],"")</f>
        <v/>
      </c>
      <c r="C767" s="20" t="str" cm="1">
        <f t="array" ref="C767">IF(Table2[[#This Row],[Nodes]:[Nodes]]=6,Table2[[#This Row],[Gap]:[Gap]],"")</f>
        <v/>
      </c>
      <c r="D767" s="20" t="str" cm="1">
        <f t="array" ref="D767">IF(Table2[[#This Row],[Nodes]:[Nodes]]=7,Table2[[#This Row],[Gap]:[Gap]],"")</f>
        <v/>
      </c>
    </row>
    <row r="768" spans="1:4">
      <c r="A768" s="20" t="str" cm="1">
        <f t="array" ref="A768">IF(Table2[[#This Row],[Nodes]:[Nodes]]=4,Table2[[#This Row],[Gap]:[Gap]],"")</f>
        <v/>
      </c>
      <c r="B768" s="20" t="str" cm="1">
        <f t="array" ref="B768">IF(Table2[[#This Row],[Nodes]:[Nodes]]=5,Table2[[#This Row],[Gap]:[Gap]],"")</f>
        <v/>
      </c>
      <c r="C768" s="20" t="str" cm="1">
        <f t="array" ref="C768">IF(Table2[[#This Row],[Nodes]:[Nodes]]=6,Table2[[#This Row],[Gap]:[Gap]],"")</f>
        <v/>
      </c>
      <c r="D768" s="20" t="str" cm="1">
        <f t="array" ref="D768">IF(Table2[[#This Row],[Nodes]:[Nodes]]=7,Table2[[#This Row],[Gap]:[Gap]],"")</f>
        <v/>
      </c>
    </row>
    <row r="769" spans="1:4">
      <c r="A769" s="20" t="str" cm="1">
        <f t="array" ref="A769">IF(Table2[[#This Row],[Nodes]:[Nodes]]=4,Table2[[#This Row],[Gap]:[Gap]],"")</f>
        <v/>
      </c>
      <c r="B769" s="20" t="str" cm="1">
        <f t="array" ref="B769">IF(Table2[[#This Row],[Nodes]:[Nodes]]=5,Table2[[#This Row],[Gap]:[Gap]],"")</f>
        <v/>
      </c>
      <c r="C769" s="20" t="str" cm="1">
        <f t="array" ref="C769">IF(Table2[[#This Row],[Nodes]:[Nodes]]=6,Table2[[#This Row],[Gap]:[Gap]],"")</f>
        <v/>
      </c>
      <c r="D769" s="20" t="str" cm="1">
        <f t="array" ref="D769">IF(Table2[[#This Row],[Nodes]:[Nodes]]=7,Table2[[#This Row],[Gap]:[Gap]],"")</f>
        <v/>
      </c>
    </row>
    <row r="770" spans="1:4">
      <c r="A770" s="20" t="str" cm="1">
        <f t="array" ref="A770">IF(Table2[[#This Row],[Nodes]:[Nodes]]=4,Table2[[#This Row],[Gap]:[Gap]],"")</f>
        <v/>
      </c>
      <c r="B770" s="20" t="str" cm="1">
        <f t="array" ref="B770">IF(Table2[[#This Row],[Nodes]:[Nodes]]=5,Table2[[#This Row],[Gap]:[Gap]],"")</f>
        <v/>
      </c>
      <c r="C770" s="20" t="str" cm="1">
        <f t="array" ref="C770">IF(Table2[[#This Row],[Nodes]:[Nodes]]=6,Table2[[#This Row],[Gap]:[Gap]],"")</f>
        <v/>
      </c>
      <c r="D770" s="20" t="str" cm="1">
        <f t="array" ref="D770">IF(Table2[[#This Row],[Nodes]:[Nodes]]=7,Table2[[#This Row],[Gap]:[Gap]],"")</f>
        <v/>
      </c>
    </row>
    <row r="771" spans="1:4">
      <c r="A771" s="20" t="str" cm="1">
        <f t="array" ref="A771">IF(Table2[[#This Row],[Nodes]:[Nodes]]=4,Table2[[#This Row],[Gap]:[Gap]],"")</f>
        <v/>
      </c>
      <c r="B771" s="20" t="str" cm="1">
        <f t="array" ref="B771">IF(Table2[[#This Row],[Nodes]:[Nodes]]=5,Table2[[#This Row],[Gap]:[Gap]],"")</f>
        <v/>
      </c>
      <c r="C771" s="20" t="str" cm="1">
        <f t="array" ref="C771">IF(Table2[[#This Row],[Nodes]:[Nodes]]=6,Table2[[#This Row],[Gap]:[Gap]],"")</f>
        <v/>
      </c>
      <c r="D771" s="20" t="str" cm="1">
        <f t="array" ref="D771">IF(Table2[[#This Row],[Nodes]:[Nodes]]=7,Table2[[#This Row],[Gap]:[Gap]],"")</f>
        <v/>
      </c>
    </row>
    <row r="772" spans="1:4">
      <c r="A772" s="20" t="str" cm="1">
        <f t="array" ref="A772">IF(Table2[[#This Row],[Nodes]:[Nodes]]=4,Table2[[#This Row],[Gap]:[Gap]],"")</f>
        <v/>
      </c>
      <c r="B772" s="20" t="str" cm="1">
        <f t="array" ref="B772">IF(Table2[[#This Row],[Nodes]:[Nodes]]=5,Table2[[#This Row],[Gap]:[Gap]],"")</f>
        <v/>
      </c>
      <c r="C772" s="20" t="str" cm="1">
        <f t="array" ref="C772">IF(Table2[[#This Row],[Nodes]:[Nodes]]=6,Table2[[#This Row],[Gap]:[Gap]],"")</f>
        <v/>
      </c>
      <c r="D772" s="20" t="str" cm="1">
        <f t="array" ref="D772">IF(Table2[[#This Row],[Nodes]:[Nodes]]=7,Table2[[#This Row],[Gap]:[Gap]],"")</f>
        <v/>
      </c>
    </row>
    <row r="773" spans="1:4">
      <c r="A773" s="20" t="str" cm="1">
        <f t="array" ref="A773">IF(Table2[[#This Row],[Nodes]:[Nodes]]=4,Table2[[#This Row],[Gap]:[Gap]],"")</f>
        <v/>
      </c>
      <c r="B773" s="20" t="str" cm="1">
        <f t="array" ref="B773">IF(Table2[[#This Row],[Nodes]:[Nodes]]=5,Table2[[#This Row],[Gap]:[Gap]],"")</f>
        <v/>
      </c>
      <c r="C773" s="20" t="str" cm="1">
        <f t="array" ref="C773">IF(Table2[[#This Row],[Nodes]:[Nodes]]=6,Table2[[#This Row],[Gap]:[Gap]],"")</f>
        <v/>
      </c>
      <c r="D773" s="20" t="str" cm="1">
        <f t="array" ref="D773">IF(Table2[[#This Row],[Nodes]:[Nodes]]=7,Table2[[#This Row],[Gap]:[Gap]],"")</f>
        <v/>
      </c>
    </row>
    <row r="774" spans="1:4">
      <c r="A774" s="20" t="str" cm="1">
        <f t="array" ref="A774">IF(Table2[[#This Row],[Nodes]:[Nodes]]=4,Table2[[#This Row],[Gap]:[Gap]],"")</f>
        <v/>
      </c>
      <c r="B774" s="20" t="str" cm="1">
        <f t="array" ref="B774">IF(Table2[[#This Row],[Nodes]:[Nodes]]=5,Table2[[#This Row],[Gap]:[Gap]],"")</f>
        <v/>
      </c>
      <c r="C774" s="20" t="str" cm="1">
        <f t="array" ref="C774">IF(Table2[[#This Row],[Nodes]:[Nodes]]=6,Table2[[#This Row],[Gap]:[Gap]],"")</f>
        <v/>
      </c>
      <c r="D774" s="20" t="str" cm="1">
        <f t="array" ref="D774">IF(Table2[[#This Row],[Nodes]:[Nodes]]=7,Table2[[#This Row],[Gap]:[Gap]],"")</f>
        <v/>
      </c>
    </row>
    <row r="775" spans="1:4">
      <c r="A775" s="20" t="str" cm="1">
        <f t="array" ref="A775">IF(Table2[[#This Row],[Nodes]:[Nodes]]=4,Table2[[#This Row],[Gap]:[Gap]],"")</f>
        <v/>
      </c>
      <c r="B775" s="20" t="str" cm="1">
        <f t="array" ref="B775">IF(Table2[[#This Row],[Nodes]:[Nodes]]=5,Table2[[#This Row],[Gap]:[Gap]],"")</f>
        <v/>
      </c>
      <c r="C775" s="20" t="str" cm="1">
        <f t="array" ref="C775">IF(Table2[[#This Row],[Nodes]:[Nodes]]=6,Table2[[#This Row],[Gap]:[Gap]],"")</f>
        <v/>
      </c>
      <c r="D775" s="20" t="str" cm="1">
        <f t="array" ref="D775">IF(Table2[[#This Row],[Nodes]:[Nodes]]=7,Table2[[#This Row],[Gap]:[Gap]],"")</f>
        <v/>
      </c>
    </row>
    <row r="776" spans="1:4">
      <c r="A776" s="20" t="str" cm="1">
        <f t="array" ref="A776">IF(Table2[[#This Row],[Nodes]:[Nodes]]=4,Table2[[#This Row],[Gap]:[Gap]],"")</f>
        <v/>
      </c>
      <c r="B776" s="20" t="str" cm="1">
        <f t="array" ref="B776">IF(Table2[[#This Row],[Nodes]:[Nodes]]=5,Table2[[#This Row],[Gap]:[Gap]],"")</f>
        <v/>
      </c>
      <c r="C776" s="20" t="str" cm="1">
        <f t="array" ref="C776">IF(Table2[[#This Row],[Nodes]:[Nodes]]=6,Table2[[#This Row],[Gap]:[Gap]],"")</f>
        <v/>
      </c>
      <c r="D776" s="20" t="str" cm="1">
        <f t="array" ref="D776">IF(Table2[[#This Row],[Nodes]:[Nodes]]=7,Table2[[#This Row],[Gap]:[Gap]],"")</f>
        <v/>
      </c>
    </row>
    <row r="777" spans="1:4">
      <c r="A777" s="20" t="str" cm="1">
        <f t="array" ref="A777">IF(Table2[[#This Row],[Nodes]:[Nodes]]=4,Table2[[#This Row],[Gap]:[Gap]],"")</f>
        <v/>
      </c>
      <c r="B777" s="20" t="str" cm="1">
        <f t="array" ref="B777">IF(Table2[[#This Row],[Nodes]:[Nodes]]=5,Table2[[#This Row],[Gap]:[Gap]],"")</f>
        <v/>
      </c>
      <c r="C777" s="20" t="str" cm="1">
        <f t="array" ref="C777">IF(Table2[[#This Row],[Nodes]:[Nodes]]=6,Table2[[#This Row],[Gap]:[Gap]],"")</f>
        <v/>
      </c>
      <c r="D777" s="20" t="str" cm="1">
        <f t="array" ref="D777">IF(Table2[[#This Row],[Nodes]:[Nodes]]=7,Table2[[#This Row],[Gap]:[Gap]],"")</f>
        <v/>
      </c>
    </row>
    <row r="778" spans="1:4">
      <c r="A778" s="20" t="str" cm="1">
        <f t="array" ref="A778">IF(Table2[[#This Row],[Nodes]:[Nodes]]=4,Table2[[#This Row],[Gap]:[Gap]],"")</f>
        <v/>
      </c>
      <c r="B778" s="20" t="str" cm="1">
        <f t="array" ref="B778">IF(Table2[[#This Row],[Nodes]:[Nodes]]=5,Table2[[#This Row],[Gap]:[Gap]],"")</f>
        <v/>
      </c>
      <c r="C778" s="20" t="str" cm="1">
        <f t="array" ref="C778">IF(Table2[[#This Row],[Nodes]:[Nodes]]=6,Table2[[#This Row],[Gap]:[Gap]],"")</f>
        <v/>
      </c>
      <c r="D778" s="20" t="str" cm="1">
        <f t="array" ref="D778">IF(Table2[[#This Row],[Nodes]:[Nodes]]=7,Table2[[#This Row],[Gap]:[Gap]],"")</f>
        <v/>
      </c>
    </row>
    <row r="779" spans="1:4">
      <c r="A779" s="20" t="str" cm="1">
        <f t="array" ref="A779">IF(Table2[[#This Row],[Nodes]:[Nodes]]=4,Table2[[#This Row],[Gap]:[Gap]],"")</f>
        <v/>
      </c>
      <c r="B779" s="20" t="str" cm="1">
        <f t="array" ref="B779">IF(Table2[[#This Row],[Nodes]:[Nodes]]=5,Table2[[#This Row],[Gap]:[Gap]],"")</f>
        <v/>
      </c>
      <c r="C779" s="20" t="str" cm="1">
        <f t="array" ref="C779">IF(Table2[[#This Row],[Nodes]:[Nodes]]=6,Table2[[#This Row],[Gap]:[Gap]],"")</f>
        <v/>
      </c>
      <c r="D779" s="20" t="str" cm="1">
        <f t="array" ref="D779">IF(Table2[[#This Row],[Nodes]:[Nodes]]=7,Table2[[#This Row],[Gap]:[Gap]],"")</f>
        <v/>
      </c>
    </row>
    <row r="780" spans="1:4">
      <c r="A780" s="20" t="str" cm="1">
        <f t="array" ref="A780">IF(Table2[[#This Row],[Nodes]:[Nodes]]=4,Table2[[#This Row],[Gap]:[Gap]],"")</f>
        <v/>
      </c>
      <c r="B780" s="20" t="str" cm="1">
        <f t="array" ref="B780">IF(Table2[[#This Row],[Nodes]:[Nodes]]=5,Table2[[#This Row],[Gap]:[Gap]],"")</f>
        <v/>
      </c>
      <c r="C780" s="20" t="str" cm="1">
        <f t="array" ref="C780">IF(Table2[[#This Row],[Nodes]:[Nodes]]=6,Table2[[#This Row],[Gap]:[Gap]],"")</f>
        <v/>
      </c>
      <c r="D780" s="20" t="str" cm="1">
        <f t="array" ref="D780">IF(Table2[[#This Row],[Nodes]:[Nodes]]=7,Table2[[#This Row],[Gap]:[Gap]],"")</f>
        <v/>
      </c>
    </row>
    <row r="781" spans="1:4">
      <c r="A781" s="20" t="str" cm="1">
        <f t="array" ref="A781">IF(Table2[[#This Row],[Nodes]:[Nodes]]=4,Table2[[#This Row],[Gap]:[Gap]],"")</f>
        <v/>
      </c>
      <c r="B781" s="20" t="str" cm="1">
        <f t="array" ref="B781">IF(Table2[[#This Row],[Nodes]:[Nodes]]=5,Table2[[#This Row],[Gap]:[Gap]],"")</f>
        <v/>
      </c>
      <c r="C781" s="20" t="str" cm="1">
        <f t="array" ref="C781">IF(Table2[[#This Row],[Nodes]:[Nodes]]=6,Table2[[#This Row],[Gap]:[Gap]],"")</f>
        <v/>
      </c>
      <c r="D781" s="20" t="str" cm="1">
        <f t="array" ref="D781">IF(Table2[[#This Row],[Nodes]:[Nodes]]=7,Table2[[#This Row],[Gap]:[Gap]],"")</f>
        <v/>
      </c>
    </row>
    <row r="782" spans="1:4">
      <c r="A782" s="20" t="str" cm="1">
        <f t="array" ref="A782">IF(Table2[[#This Row],[Nodes]:[Nodes]]=4,Table2[[#This Row],[Gap]:[Gap]],"")</f>
        <v/>
      </c>
      <c r="B782" s="20" t="str" cm="1">
        <f t="array" ref="B782">IF(Table2[[#This Row],[Nodes]:[Nodes]]=5,Table2[[#This Row],[Gap]:[Gap]],"")</f>
        <v/>
      </c>
      <c r="C782" s="20" t="str" cm="1">
        <f t="array" ref="C782">IF(Table2[[#This Row],[Nodes]:[Nodes]]=6,Table2[[#This Row],[Gap]:[Gap]],"")</f>
        <v/>
      </c>
      <c r="D782" s="20" t="str" cm="1">
        <f t="array" ref="D782">IF(Table2[[#This Row],[Nodes]:[Nodes]]=7,Table2[[#This Row],[Gap]:[Gap]],"")</f>
        <v/>
      </c>
    </row>
    <row r="783" spans="1:4">
      <c r="A783" s="20" t="str" cm="1">
        <f t="array" ref="A783">IF(Table2[[#This Row],[Nodes]:[Nodes]]=4,Table2[[#This Row],[Gap]:[Gap]],"")</f>
        <v/>
      </c>
      <c r="B783" s="20" t="str" cm="1">
        <f t="array" ref="B783">IF(Table2[[#This Row],[Nodes]:[Nodes]]=5,Table2[[#This Row],[Gap]:[Gap]],"")</f>
        <v/>
      </c>
      <c r="C783" s="20" t="str" cm="1">
        <f t="array" ref="C783">IF(Table2[[#This Row],[Nodes]:[Nodes]]=6,Table2[[#This Row],[Gap]:[Gap]],"")</f>
        <v/>
      </c>
      <c r="D783" s="20" t="str" cm="1">
        <f t="array" ref="D783">IF(Table2[[#This Row],[Nodes]:[Nodes]]=7,Table2[[#This Row],[Gap]:[Gap]],"")</f>
        <v/>
      </c>
    </row>
    <row r="784" spans="1:4">
      <c r="A784" s="20" t="str" cm="1">
        <f t="array" ref="A784">IF(Table2[[#This Row],[Nodes]:[Nodes]]=4,Table2[[#This Row],[Gap]:[Gap]],"")</f>
        <v/>
      </c>
      <c r="B784" s="20" t="str" cm="1">
        <f t="array" ref="B784">IF(Table2[[#This Row],[Nodes]:[Nodes]]=5,Table2[[#This Row],[Gap]:[Gap]],"")</f>
        <v/>
      </c>
      <c r="C784" s="20" t="str" cm="1">
        <f t="array" ref="C784">IF(Table2[[#This Row],[Nodes]:[Nodes]]=6,Table2[[#This Row],[Gap]:[Gap]],"")</f>
        <v/>
      </c>
      <c r="D784" s="20" t="str" cm="1">
        <f t="array" ref="D784">IF(Table2[[#This Row],[Nodes]:[Nodes]]=7,Table2[[#This Row],[Gap]:[Gap]],"")</f>
        <v/>
      </c>
    </row>
    <row r="785" spans="1:4">
      <c r="A785" s="20" t="str" cm="1">
        <f t="array" ref="A785">IF(Table2[[#This Row],[Nodes]:[Nodes]]=4,Table2[[#This Row],[Gap]:[Gap]],"")</f>
        <v/>
      </c>
      <c r="B785" s="20" t="str" cm="1">
        <f t="array" ref="B785">IF(Table2[[#This Row],[Nodes]:[Nodes]]=5,Table2[[#This Row],[Gap]:[Gap]],"")</f>
        <v/>
      </c>
      <c r="C785" s="20" t="str" cm="1">
        <f t="array" ref="C785">IF(Table2[[#This Row],[Nodes]:[Nodes]]=6,Table2[[#This Row],[Gap]:[Gap]],"")</f>
        <v/>
      </c>
      <c r="D785" s="20" t="str" cm="1">
        <f t="array" ref="D785">IF(Table2[[#This Row],[Nodes]:[Nodes]]=7,Table2[[#This Row],[Gap]:[Gap]],"")</f>
        <v/>
      </c>
    </row>
    <row r="786" spans="1:4">
      <c r="A786" s="20" t="str" cm="1">
        <f t="array" ref="A786">IF(Table2[[#This Row],[Nodes]:[Nodes]]=4,Table2[[#This Row],[Gap]:[Gap]],"")</f>
        <v/>
      </c>
      <c r="B786" s="20" t="str" cm="1">
        <f t="array" ref="B786">IF(Table2[[#This Row],[Nodes]:[Nodes]]=5,Table2[[#This Row],[Gap]:[Gap]],"")</f>
        <v/>
      </c>
      <c r="C786" s="20" t="str" cm="1">
        <f t="array" ref="C786">IF(Table2[[#This Row],[Nodes]:[Nodes]]=6,Table2[[#This Row],[Gap]:[Gap]],"")</f>
        <v/>
      </c>
      <c r="D786" s="20" t="str" cm="1">
        <f t="array" ref="D786">IF(Table2[[#This Row],[Nodes]:[Nodes]]=7,Table2[[#This Row],[Gap]:[Gap]],"")</f>
        <v/>
      </c>
    </row>
    <row r="787" spans="1:4">
      <c r="A787" s="20" t="str" cm="1">
        <f t="array" ref="A787">IF(Table2[[#This Row],[Nodes]:[Nodes]]=4,Table2[[#This Row],[Gap]:[Gap]],"")</f>
        <v/>
      </c>
      <c r="B787" s="20" t="str" cm="1">
        <f t="array" ref="B787">IF(Table2[[#This Row],[Nodes]:[Nodes]]=5,Table2[[#This Row],[Gap]:[Gap]],"")</f>
        <v/>
      </c>
      <c r="C787" s="20" t="str" cm="1">
        <f t="array" ref="C787">IF(Table2[[#This Row],[Nodes]:[Nodes]]=6,Table2[[#This Row],[Gap]:[Gap]],"")</f>
        <v/>
      </c>
      <c r="D787" s="20" t="str" cm="1">
        <f t="array" ref="D787">IF(Table2[[#This Row],[Nodes]:[Nodes]]=7,Table2[[#This Row],[Gap]:[Gap]],"")</f>
        <v/>
      </c>
    </row>
    <row r="788" spans="1:4">
      <c r="A788" s="20" t="str" cm="1">
        <f t="array" ref="A788">IF(Table2[[#This Row],[Nodes]:[Nodes]]=4,Table2[[#This Row],[Gap]:[Gap]],"")</f>
        <v/>
      </c>
      <c r="B788" s="20" t="str" cm="1">
        <f t="array" ref="B788">IF(Table2[[#This Row],[Nodes]:[Nodes]]=5,Table2[[#This Row],[Gap]:[Gap]],"")</f>
        <v/>
      </c>
      <c r="C788" s="20" t="str" cm="1">
        <f t="array" ref="C788">IF(Table2[[#This Row],[Nodes]:[Nodes]]=6,Table2[[#This Row],[Gap]:[Gap]],"")</f>
        <v/>
      </c>
      <c r="D788" s="20" t="str" cm="1">
        <f t="array" ref="D788">IF(Table2[[#This Row],[Nodes]:[Nodes]]=7,Table2[[#This Row],[Gap]:[Gap]],"")</f>
        <v/>
      </c>
    </row>
    <row r="789" spans="1:4">
      <c r="A789" s="20" t="str" cm="1">
        <f t="array" ref="A789">IF(Table2[[#This Row],[Nodes]:[Nodes]]=4,Table2[[#This Row],[Gap]:[Gap]],"")</f>
        <v/>
      </c>
      <c r="B789" s="20" t="str" cm="1">
        <f t="array" ref="B789">IF(Table2[[#This Row],[Nodes]:[Nodes]]=5,Table2[[#This Row],[Gap]:[Gap]],"")</f>
        <v/>
      </c>
      <c r="C789" s="20" t="str" cm="1">
        <f t="array" ref="C789">IF(Table2[[#This Row],[Nodes]:[Nodes]]=6,Table2[[#This Row],[Gap]:[Gap]],"")</f>
        <v/>
      </c>
      <c r="D789" s="20" t="str" cm="1">
        <f t="array" ref="D789">IF(Table2[[#This Row],[Nodes]:[Nodes]]=7,Table2[[#This Row],[Gap]:[Gap]],"")</f>
        <v/>
      </c>
    </row>
    <row r="790" spans="1:4">
      <c r="A790" s="20" t="str" cm="1">
        <f t="array" ref="A790">IF(Table2[[#This Row],[Nodes]:[Nodes]]=4,Table2[[#This Row],[Gap]:[Gap]],"")</f>
        <v/>
      </c>
      <c r="B790" s="20" t="str" cm="1">
        <f t="array" ref="B790">IF(Table2[[#This Row],[Nodes]:[Nodes]]=5,Table2[[#This Row],[Gap]:[Gap]],"")</f>
        <v/>
      </c>
      <c r="C790" s="20" t="str" cm="1">
        <f t="array" ref="C790">IF(Table2[[#This Row],[Nodes]:[Nodes]]=6,Table2[[#This Row],[Gap]:[Gap]],"")</f>
        <v/>
      </c>
      <c r="D790" s="20" t="str" cm="1">
        <f t="array" ref="D790">IF(Table2[[#This Row],[Nodes]:[Nodes]]=7,Table2[[#This Row],[Gap]:[Gap]],"")</f>
        <v/>
      </c>
    </row>
    <row r="791" spans="1:4">
      <c r="A791" s="20" t="str" cm="1">
        <f t="array" ref="A791">IF(Table2[[#This Row],[Nodes]:[Nodes]]=4,Table2[[#This Row],[Gap]:[Gap]],"")</f>
        <v/>
      </c>
      <c r="B791" s="20" t="str" cm="1">
        <f t="array" ref="B791">IF(Table2[[#This Row],[Nodes]:[Nodes]]=5,Table2[[#This Row],[Gap]:[Gap]],"")</f>
        <v/>
      </c>
      <c r="C791" s="20" t="str" cm="1">
        <f t="array" ref="C791">IF(Table2[[#This Row],[Nodes]:[Nodes]]=6,Table2[[#This Row],[Gap]:[Gap]],"")</f>
        <v/>
      </c>
      <c r="D791" s="20" t="str" cm="1">
        <f t="array" ref="D791">IF(Table2[[#This Row],[Nodes]:[Nodes]]=7,Table2[[#This Row],[Gap]:[Gap]],"")</f>
        <v/>
      </c>
    </row>
    <row r="792" spans="1:4">
      <c r="A792" s="20" t="str" cm="1">
        <f t="array" ref="A792">IF(Table2[[#This Row],[Nodes]:[Nodes]]=4,Table2[[#This Row],[Gap]:[Gap]],"")</f>
        <v/>
      </c>
      <c r="B792" s="20" t="str" cm="1">
        <f t="array" ref="B792">IF(Table2[[#This Row],[Nodes]:[Nodes]]=5,Table2[[#This Row],[Gap]:[Gap]],"")</f>
        <v/>
      </c>
      <c r="C792" s="20" t="str" cm="1">
        <f t="array" ref="C792">IF(Table2[[#This Row],[Nodes]:[Nodes]]=6,Table2[[#This Row],[Gap]:[Gap]],"")</f>
        <v/>
      </c>
      <c r="D792" s="20" t="str" cm="1">
        <f t="array" ref="D792">IF(Table2[[#This Row],[Nodes]:[Nodes]]=7,Table2[[#This Row],[Gap]:[Gap]],"")</f>
        <v/>
      </c>
    </row>
    <row r="793" spans="1:4">
      <c r="A793" s="20" t="str" cm="1">
        <f t="array" ref="A793">IF(Table2[[#This Row],[Nodes]:[Nodes]]=4,Table2[[#This Row],[Gap]:[Gap]],"")</f>
        <v/>
      </c>
      <c r="B793" s="20" t="str" cm="1">
        <f t="array" ref="B793">IF(Table2[[#This Row],[Nodes]:[Nodes]]=5,Table2[[#This Row],[Gap]:[Gap]],"")</f>
        <v/>
      </c>
      <c r="C793" s="20" t="str" cm="1">
        <f t="array" ref="C793">IF(Table2[[#This Row],[Nodes]:[Nodes]]=6,Table2[[#This Row],[Gap]:[Gap]],"")</f>
        <v/>
      </c>
      <c r="D793" s="20" t="str" cm="1">
        <f t="array" ref="D793">IF(Table2[[#This Row],[Nodes]:[Nodes]]=7,Table2[[#This Row],[Gap]:[Gap]],"")</f>
        <v/>
      </c>
    </row>
    <row r="794" spans="1:4">
      <c r="A794" s="20" t="str" cm="1">
        <f t="array" ref="A794">IF(Table2[[#This Row],[Nodes]:[Nodes]]=4,Table2[[#This Row],[Gap]:[Gap]],"")</f>
        <v/>
      </c>
      <c r="B794" s="20" t="str" cm="1">
        <f t="array" ref="B794">IF(Table2[[#This Row],[Nodes]:[Nodes]]=5,Table2[[#This Row],[Gap]:[Gap]],"")</f>
        <v/>
      </c>
      <c r="C794" s="20" t="str" cm="1">
        <f t="array" ref="C794">IF(Table2[[#This Row],[Nodes]:[Nodes]]=6,Table2[[#This Row],[Gap]:[Gap]],"")</f>
        <v/>
      </c>
      <c r="D794" s="20" t="str" cm="1">
        <f t="array" ref="D794">IF(Table2[[#This Row],[Nodes]:[Nodes]]=7,Table2[[#This Row],[Gap]:[Gap]],"")</f>
        <v/>
      </c>
    </row>
    <row r="795" spans="1:4">
      <c r="A795" s="20" t="str" cm="1">
        <f t="array" ref="A795">IF(Table2[[#This Row],[Nodes]:[Nodes]]=4,Table2[[#This Row],[Gap]:[Gap]],"")</f>
        <v/>
      </c>
      <c r="B795" s="20" t="str" cm="1">
        <f t="array" ref="B795">IF(Table2[[#This Row],[Nodes]:[Nodes]]=5,Table2[[#This Row],[Gap]:[Gap]],"")</f>
        <v/>
      </c>
      <c r="C795" s="20" t="str" cm="1">
        <f t="array" ref="C795">IF(Table2[[#This Row],[Nodes]:[Nodes]]=6,Table2[[#This Row],[Gap]:[Gap]],"")</f>
        <v/>
      </c>
      <c r="D795" s="20" t="str" cm="1">
        <f t="array" ref="D795">IF(Table2[[#This Row],[Nodes]:[Nodes]]=7,Table2[[#This Row],[Gap]:[Gap]],"")</f>
        <v/>
      </c>
    </row>
    <row r="796" spans="1:4">
      <c r="A796" s="20" t="str" cm="1">
        <f t="array" ref="A796">IF(Table2[[#This Row],[Nodes]:[Nodes]]=4,Table2[[#This Row],[Gap]:[Gap]],"")</f>
        <v/>
      </c>
      <c r="B796" s="20" t="str" cm="1">
        <f t="array" ref="B796">IF(Table2[[#This Row],[Nodes]:[Nodes]]=5,Table2[[#This Row],[Gap]:[Gap]],"")</f>
        <v/>
      </c>
      <c r="C796" s="20" t="str" cm="1">
        <f t="array" ref="C796">IF(Table2[[#This Row],[Nodes]:[Nodes]]=6,Table2[[#This Row],[Gap]:[Gap]],"")</f>
        <v/>
      </c>
      <c r="D796" s="20" t="str" cm="1">
        <f t="array" ref="D796">IF(Table2[[#This Row],[Nodes]:[Nodes]]=7,Table2[[#This Row],[Gap]:[Gap]],"")</f>
        <v/>
      </c>
    </row>
    <row r="797" spans="1:4">
      <c r="A797" s="20" t="str" cm="1">
        <f t="array" ref="A797">IF(Table2[[#This Row],[Nodes]:[Nodes]]=4,Table2[[#This Row],[Gap]:[Gap]],"")</f>
        <v/>
      </c>
      <c r="B797" s="20" t="str" cm="1">
        <f t="array" ref="B797">IF(Table2[[#This Row],[Nodes]:[Nodes]]=5,Table2[[#This Row],[Gap]:[Gap]],"")</f>
        <v/>
      </c>
      <c r="C797" s="20" t="str" cm="1">
        <f t="array" ref="C797">IF(Table2[[#This Row],[Nodes]:[Nodes]]=6,Table2[[#This Row],[Gap]:[Gap]],"")</f>
        <v/>
      </c>
      <c r="D797" s="20" t="str" cm="1">
        <f t="array" ref="D797">IF(Table2[[#This Row],[Nodes]:[Nodes]]=7,Table2[[#This Row],[Gap]:[Gap]],"")</f>
        <v/>
      </c>
    </row>
    <row r="798" spans="1:4">
      <c r="A798" s="20" t="str" cm="1">
        <f t="array" ref="A798">IF(Table2[[#This Row],[Nodes]:[Nodes]]=4,Table2[[#This Row],[Gap]:[Gap]],"")</f>
        <v/>
      </c>
      <c r="B798" s="20" t="str" cm="1">
        <f t="array" ref="B798">IF(Table2[[#This Row],[Nodes]:[Nodes]]=5,Table2[[#This Row],[Gap]:[Gap]],"")</f>
        <v/>
      </c>
      <c r="C798" s="20" t="str" cm="1">
        <f t="array" ref="C798">IF(Table2[[#This Row],[Nodes]:[Nodes]]=6,Table2[[#This Row],[Gap]:[Gap]],"")</f>
        <v/>
      </c>
      <c r="D798" s="20" t="str" cm="1">
        <f t="array" ref="D798">IF(Table2[[#This Row],[Nodes]:[Nodes]]=7,Table2[[#This Row],[Gap]:[Gap]],"")</f>
        <v/>
      </c>
    </row>
    <row r="799" spans="1:4">
      <c r="A799" s="20" t="str" cm="1">
        <f t="array" ref="A799">IF(Table2[[#This Row],[Nodes]:[Nodes]]=4,Table2[[#This Row],[Gap]:[Gap]],"")</f>
        <v/>
      </c>
      <c r="B799" s="20" t="str" cm="1">
        <f t="array" ref="B799">IF(Table2[[#This Row],[Nodes]:[Nodes]]=5,Table2[[#This Row],[Gap]:[Gap]],"")</f>
        <v/>
      </c>
      <c r="C799" s="20" t="str" cm="1">
        <f t="array" ref="C799">IF(Table2[[#This Row],[Nodes]:[Nodes]]=6,Table2[[#This Row],[Gap]:[Gap]],"")</f>
        <v/>
      </c>
      <c r="D799" s="20" t="str" cm="1">
        <f t="array" ref="D799">IF(Table2[[#This Row],[Nodes]:[Nodes]]=7,Table2[[#This Row],[Gap]:[Gap]],"")</f>
        <v/>
      </c>
    </row>
    <row r="800" spans="1:4">
      <c r="A800" s="20" t="str" cm="1">
        <f t="array" ref="A800">IF(Table2[[#This Row],[Nodes]:[Nodes]]=4,Table2[[#This Row],[Gap]:[Gap]],"")</f>
        <v/>
      </c>
      <c r="B800" s="20" t="str" cm="1">
        <f t="array" ref="B800">IF(Table2[[#This Row],[Nodes]:[Nodes]]=5,Table2[[#This Row],[Gap]:[Gap]],"")</f>
        <v/>
      </c>
      <c r="C800" s="20" t="str" cm="1">
        <f t="array" ref="C800">IF(Table2[[#This Row],[Nodes]:[Nodes]]=6,Table2[[#This Row],[Gap]:[Gap]],"")</f>
        <v/>
      </c>
      <c r="D800" s="20" t="str" cm="1">
        <f t="array" ref="D800">IF(Table2[[#This Row],[Nodes]:[Nodes]]=7,Table2[[#This Row],[Gap]:[Gap]],"")</f>
        <v/>
      </c>
    </row>
    <row r="801" spans="1:4">
      <c r="A801" s="20" t="str" cm="1">
        <f t="array" ref="A801">IF(Table2[[#This Row],[Nodes]:[Nodes]]=4,Table2[[#This Row],[Gap]:[Gap]],"")</f>
        <v/>
      </c>
      <c r="B801" s="20" t="str" cm="1">
        <f t="array" ref="B801">IF(Table2[[#This Row],[Nodes]:[Nodes]]=5,Table2[[#This Row],[Gap]:[Gap]],"")</f>
        <v/>
      </c>
      <c r="C801" s="20" t="str" cm="1">
        <f t="array" ref="C801">IF(Table2[[#This Row],[Nodes]:[Nodes]]=6,Table2[[#This Row],[Gap]:[Gap]],"")</f>
        <v/>
      </c>
      <c r="D801" s="20" t="str" cm="1">
        <f t="array" ref="D801">IF(Table2[[#This Row],[Nodes]:[Nodes]]=7,Table2[[#This Row],[Gap]:[Gap]],"")</f>
        <v/>
      </c>
    </row>
    <row r="802" spans="1:4">
      <c r="A802" s="20" t="str" cm="1">
        <f t="array" ref="A802">IF(Table2[[#This Row],[Nodes]:[Nodes]]=4,Table2[[#This Row],[Gap]:[Gap]],"")</f>
        <v/>
      </c>
      <c r="B802" s="20" t="str" cm="1">
        <f t="array" ref="B802">IF(Table2[[#This Row],[Nodes]:[Nodes]]=5,Table2[[#This Row],[Gap]:[Gap]],"")</f>
        <v/>
      </c>
      <c r="C802" s="20" t="str" cm="1">
        <f t="array" ref="C802">IF(Table2[[#This Row],[Nodes]:[Nodes]]=6,Table2[[#This Row],[Gap]:[Gap]],"")</f>
        <v/>
      </c>
      <c r="D802" s="20" t="str" cm="1">
        <f t="array" ref="D802">IF(Table2[[#This Row],[Nodes]:[Nodes]]=7,Table2[[#This Row],[Gap]:[Gap]],"")</f>
        <v/>
      </c>
    </row>
    <row r="803" spans="1:4">
      <c r="A803" s="20" t="str" cm="1">
        <f t="array" ref="A803">IF(Table2[[#This Row],[Nodes]:[Nodes]]=4,Table2[[#This Row],[Gap]:[Gap]],"")</f>
        <v/>
      </c>
      <c r="B803" s="20" t="str" cm="1">
        <f t="array" ref="B803">IF(Table2[[#This Row],[Nodes]:[Nodes]]=5,Table2[[#This Row],[Gap]:[Gap]],"")</f>
        <v/>
      </c>
      <c r="C803" s="20" t="str" cm="1">
        <f t="array" ref="C803">IF(Table2[[#This Row],[Nodes]:[Nodes]]=6,Table2[[#This Row],[Gap]:[Gap]],"")</f>
        <v/>
      </c>
      <c r="D803" s="20" t="str" cm="1">
        <f t="array" ref="D803">IF(Table2[[#This Row],[Nodes]:[Nodes]]=7,Table2[[#This Row],[Gap]:[Gap]],"")</f>
        <v/>
      </c>
    </row>
    <row r="804" spans="1:4">
      <c r="A804" s="20" t="str" cm="1">
        <f t="array" ref="A804">IF(Table2[[#This Row],[Nodes]:[Nodes]]=4,Table2[[#This Row],[Gap]:[Gap]],"")</f>
        <v/>
      </c>
      <c r="B804" s="20" t="str" cm="1">
        <f t="array" ref="B804">IF(Table2[[#This Row],[Nodes]:[Nodes]]=5,Table2[[#This Row],[Gap]:[Gap]],"")</f>
        <v/>
      </c>
      <c r="C804" s="20" t="str" cm="1">
        <f t="array" ref="C804">IF(Table2[[#This Row],[Nodes]:[Nodes]]=6,Table2[[#This Row],[Gap]:[Gap]],"")</f>
        <v/>
      </c>
      <c r="D804" s="20" t="str" cm="1">
        <f t="array" ref="D804">IF(Table2[[#This Row],[Nodes]:[Nodes]]=7,Table2[[#This Row],[Gap]:[Gap]],"")</f>
        <v/>
      </c>
    </row>
    <row r="805" spans="1:4">
      <c r="A805" s="20" t="str" cm="1">
        <f t="array" ref="A805">IF(Table2[[#This Row],[Nodes]:[Nodes]]=4,Table2[[#This Row],[Gap]:[Gap]],"")</f>
        <v/>
      </c>
      <c r="B805" s="20" t="str" cm="1">
        <f t="array" ref="B805">IF(Table2[[#This Row],[Nodes]:[Nodes]]=5,Table2[[#This Row],[Gap]:[Gap]],"")</f>
        <v/>
      </c>
      <c r="C805" s="20" t="str" cm="1">
        <f t="array" ref="C805">IF(Table2[[#This Row],[Nodes]:[Nodes]]=6,Table2[[#This Row],[Gap]:[Gap]],"")</f>
        <v/>
      </c>
      <c r="D805" s="20" t="str" cm="1">
        <f t="array" ref="D805">IF(Table2[[#This Row],[Nodes]:[Nodes]]=7,Table2[[#This Row],[Gap]:[Gap]],"")</f>
        <v/>
      </c>
    </row>
    <row r="806" spans="1:4">
      <c r="A806" s="20" t="str" cm="1">
        <f t="array" ref="A806">IF(Table2[[#This Row],[Nodes]:[Nodes]]=4,Table2[[#This Row],[Gap]:[Gap]],"")</f>
        <v/>
      </c>
      <c r="B806" s="20" t="str" cm="1">
        <f t="array" ref="B806">IF(Table2[[#This Row],[Nodes]:[Nodes]]=5,Table2[[#This Row],[Gap]:[Gap]],"")</f>
        <v/>
      </c>
      <c r="C806" s="20" t="str" cm="1">
        <f t="array" ref="C806">IF(Table2[[#This Row],[Nodes]:[Nodes]]=6,Table2[[#This Row],[Gap]:[Gap]],"")</f>
        <v/>
      </c>
      <c r="D806" s="20" t="str" cm="1">
        <f t="array" ref="D806">IF(Table2[[#This Row],[Nodes]:[Nodes]]=7,Table2[[#This Row],[Gap]:[Gap]],"")</f>
        <v/>
      </c>
    </row>
    <row r="807" spans="1:4">
      <c r="A807" s="20" t="str" cm="1">
        <f t="array" ref="A807">IF(Table2[[#This Row],[Nodes]:[Nodes]]=4,Table2[[#This Row],[Gap]:[Gap]],"")</f>
        <v/>
      </c>
      <c r="B807" s="20" t="str" cm="1">
        <f t="array" ref="B807">IF(Table2[[#This Row],[Nodes]:[Nodes]]=5,Table2[[#This Row],[Gap]:[Gap]],"")</f>
        <v/>
      </c>
      <c r="C807" s="20" t="str" cm="1">
        <f t="array" ref="C807">IF(Table2[[#This Row],[Nodes]:[Nodes]]=6,Table2[[#This Row],[Gap]:[Gap]],"")</f>
        <v/>
      </c>
      <c r="D807" s="20" t="str" cm="1">
        <f t="array" ref="D807">IF(Table2[[#This Row],[Nodes]:[Nodes]]=7,Table2[[#This Row],[Gap]:[Gap]],"")</f>
        <v/>
      </c>
    </row>
    <row r="808" spans="1:4">
      <c r="A808" s="20" t="str" cm="1">
        <f t="array" ref="A808">IF(Table2[[#This Row],[Nodes]:[Nodes]]=4,Table2[[#This Row],[Gap]:[Gap]],"")</f>
        <v/>
      </c>
      <c r="B808" s="20" t="str" cm="1">
        <f t="array" ref="B808">IF(Table2[[#This Row],[Nodes]:[Nodes]]=5,Table2[[#This Row],[Gap]:[Gap]],"")</f>
        <v/>
      </c>
      <c r="C808" s="20" t="str" cm="1">
        <f t="array" ref="C808">IF(Table2[[#This Row],[Nodes]:[Nodes]]=6,Table2[[#This Row],[Gap]:[Gap]],"")</f>
        <v/>
      </c>
      <c r="D808" s="20" t="str" cm="1">
        <f t="array" ref="D808">IF(Table2[[#This Row],[Nodes]:[Nodes]]=7,Table2[[#This Row],[Gap]:[Gap]],"")</f>
        <v/>
      </c>
    </row>
    <row r="809" spans="1:4">
      <c r="A809" s="20" t="str" cm="1">
        <f t="array" ref="A809">IF(Table2[[#This Row],[Nodes]:[Nodes]]=4,Table2[[#This Row],[Gap]:[Gap]],"")</f>
        <v/>
      </c>
      <c r="B809" s="20" t="str" cm="1">
        <f t="array" ref="B809">IF(Table2[[#This Row],[Nodes]:[Nodes]]=5,Table2[[#This Row],[Gap]:[Gap]],"")</f>
        <v/>
      </c>
      <c r="C809" s="20" t="str" cm="1">
        <f t="array" ref="C809">IF(Table2[[#This Row],[Nodes]:[Nodes]]=6,Table2[[#This Row],[Gap]:[Gap]],"")</f>
        <v/>
      </c>
      <c r="D809" s="20" t="str" cm="1">
        <f t="array" ref="D809">IF(Table2[[#This Row],[Nodes]:[Nodes]]=7,Table2[[#This Row],[Gap]:[Gap]],"")</f>
        <v/>
      </c>
    </row>
    <row r="810" spans="1:4">
      <c r="A810" s="20" t="str" cm="1">
        <f t="array" ref="A810">IF(Table2[[#This Row],[Nodes]:[Nodes]]=4,Table2[[#This Row],[Gap]:[Gap]],"")</f>
        <v/>
      </c>
      <c r="B810" s="20" t="str" cm="1">
        <f t="array" ref="B810">IF(Table2[[#This Row],[Nodes]:[Nodes]]=5,Table2[[#This Row],[Gap]:[Gap]],"")</f>
        <v/>
      </c>
      <c r="C810" s="20" t="str" cm="1">
        <f t="array" ref="C810">IF(Table2[[#This Row],[Nodes]:[Nodes]]=6,Table2[[#This Row],[Gap]:[Gap]],"")</f>
        <v/>
      </c>
      <c r="D810" s="20" t="str" cm="1">
        <f t="array" ref="D810">IF(Table2[[#This Row],[Nodes]:[Nodes]]=7,Table2[[#This Row],[Gap]:[Gap]],"")</f>
        <v/>
      </c>
    </row>
    <row r="811" spans="1:4">
      <c r="A811" s="20" t="str" cm="1">
        <f t="array" ref="A811">IF(Table2[[#This Row],[Nodes]:[Nodes]]=4,Table2[[#This Row],[Gap]:[Gap]],"")</f>
        <v/>
      </c>
      <c r="B811" s="20" t="str" cm="1">
        <f t="array" ref="B811">IF(Table2[[#This Row],[Nodes]:[Nodes]]=5,Table2[[#This Row],[Gap]:[Gap]],"")</f>
        <v/>
      </c>
      <c r="C811" s="20" t="str" cm="1">
        <f t="array" ref="C811">IF(Table2[[#This Row],[Nodes]:[Nodes]]=6,Table2[[#This Row],[Gap]:[Gap]],"")</f>
        <v/>
      </c>
      <c r="D811" s="20" t="str" cm="1">
        <f t="array" ref="D811">IF(Table2[[#This Row],[Nodes]:[Nodes]]=7,Table2[[#This Row],[Gap]:[Gap]],"")</f>
        <v/>
      </c>
    </row>
    <row r="812" spans="1:4">
      <c r="A812" s="20" t="str" cm="1">
        <f t="array" ref="A812">IF(Table2[[#This Row],[Nodes]:[Nodes]]=4,Table2[[#This Row],[Gap]:[Gap]],"")</f>
        <v/>
      </c>
      <c r="B812" s="20" t="str" cm="1">
        <f t="array" ref="B812">IF(Table2[[#This Row],[Nodes]:[Nodes]]=5,Table2[[#This Row],[Gap]:[Gap]],"")</f>
        <v/>
      </c>
      <c r="C812" s="20" t="str" cm="1">
        <f t="array" ref="C812">IF(Table2[[#This Row],[Nodes]:[Nodes]]=6,Table2[[#This Row],[Gap]:[Gap]],"")</f>
        <v/>
      </c>
      <c r="D812" s="20" t="str" cm="1">
        <f t="array" ref="D812">IF(Table2[[#This Row],[Nodes]:[Nodes]]=7,Table2[[#This Row],[Gap]:[Gap]],"")</f>
        <v/>
      </c>
    </row>
    <row r="813" spans="1:4">
      <c r="A813" s="20" t="str" cm="1">
        <f t="array" ref="A813">IF(Table2[[#This Row],[Nodes]:[Nodes]]=4,Table2[[#This Row],[Gap]:[Gap]],"")</f>
        <v/>
      </c>
      <c r="B813" s="20" t="str" cm="1">
        <f t="array" ref="B813">IF(Table2[[#This Row],[Nodes]:[Nodes]]=5,Table2[[#This Row],[Gap]:[Gap]],"")</f>
        <v/>
      </c>
      <c r="C813" s="20" t="str" cm="1">
        <f t="array" ref="C813">IF(Table2[[#This Row],[Nodes]:[Nodes]]=6,Table2[[#This Row],[Gap]:[Gap]],"")</f>
        <v/>
      </c>
      <c r="D813" s="20" t="str" cm="1">
        <f t="array" ref="D813">IF(Table2[[#This Row],[Nodes]:[Nodes]]=7,Table2[[#This Row],[Gap]:[Gap]],"")</f>
        <v/>
      </c>
    </row>
    <row r="814" spans="1:4">
      <c r="A814" s="20" t="str" cm="1">
        <f t="array" ref="A814">IF(Table2[[#This Row],[Nodes]:[Nodes]]=4,Table2[[#This Row],[Gap]:[Gap]],"")</f>
        <v/>
      </c>
      <c r="B814" s="20" t="str" cm="1">
        <f t="array" ref="B814">IF(Table2[[#This Row],[Nodes]:[Nodes]]=5,Table2[[#This Row],[Gap]:[Gap]],"")</f>
        <v/>
      </c>
      <c r="C814" s="20" t="str" cm="1">
        <f t="array" ref="C814">IF(Table2[[#This Row],[Nodes]:[Nodes]]=6,Table2[[#This Row],[Gap]:[Gap]],"")</f>
        <v/>
      </c>
      <c r="D814" s="20" t="str" cm="1">
        <f t="array" ref="D814">IF(Table2[[#This Row],[Nodes]:[Nodes]]=7,Table2[[#This Row],[Gap]:[Gap]],"")</f>
        <v/>
      </c>
    </row>
    <row r="815" spans="1:4">
      <c r="A815" s="20" t="str" cm="1">
        <f t="array" ref="A815">IF(Table2[[#This Row],[Nodes]:[Nodes]]=4,Table2[[#This Row],[Gap]:[Gap]],"")</f>
        <v/>
      </c>
      <c r="B815" s="20" t="str" cm="1">
        <f t="array" ref="B815">IF(Table2[[#This Row],[Nodes]:[Nodes]]=5,Table2[[#This Row],[Gap]:[Gap]],"")</f>
        <v/>
      </c>
      <c r="C815" s="20" t="str" cm="1">
        <f t="array" ref="C815">IF(Table2[[#This Row],[Nodes]:[Nodes]]=6,Table2[[#This Row],[Gap]:[Gap]],"")</f>
        <v/>
      </c>
      <c r="D815" s="20" t="str" cm="1">
        <f t="array" ref="D815">IF(Table2[[#This Row],[Nodes]:[Nodes]]=7,Table2[[#This Row],[Gap]:[Gap]],"")</f>
        <v/>
      </c>
    </row>
    <row r="816" spans="1:4">
      <c r="A816" s="20" t="str" cm="1">
        <f t="array" ref="A816">IF(Table2[[#This Row],[Nodes]:[Nodes]]=4,Table2[[#This Row],[Gap]:[Gap]],"")</f>
        <v/>
      </c>
      <c r="B816" s="20" t="str" cm="1">
        <f t="array" ref="B816">IF(Table2[[#This Row],[Nodes]:[Nodes]]=5,Table2[[#This Row],[Gap]:[Gap]],"")</f>
        <v/>
      </c>
      <c r="C816" s="20" t="str" cm="1">
        <f t="array" ref="C816">IF(Table2[[#This Row],[Nodes]:[Nodes]]=6,Table2[[#This Row],[Gap]:[Gap]],"")</f>
        <v/>
      </c>
      <c r="D816" s="20" t="str" cm="1">
        <f t="array" ref="D816">IF(Table2[[#This Row],[Nodes]:[Nodes]]=7,Table2[[#This Row],[Gap]:[Gap]],"")</f>
        <v/>
      </c>
    </row>
    <row r="817" spans="1:4">
      <c r="A817" s="20" t="str" cm="1">
        <f t="array" ref="A817">IF(Table2[[#This Row],[Nodes]:[Nodes]]=4,Table2[[#This Row],[Gap]:[Gap]],"")</f>
        <v/>
      </c>
      <c r="B817" s="20" t="str" cm="1">
        <f t="array" ref="B817">IF(Table2[[#This Row],[Nodes]:[Nodes]]=5,Table2[[#This Row],[Gap]:[Gap]],"")</f>
        <v/>
      </c>
      <c r="C817" s="20" t="str" cm="1">
        <f t="array" ref="C817">IF(Table2[[#This Row],[Nodes]:[Nodes]]=6,Table2[[#This Row],[Gap]:[Gap]],"")</f>
        <v/>
      </c>
      <c r="D817" s="20" t="str" cm="1">
        <f t="array" ref="D817">IF(Table2[[#This Row],[Nodes]:[Nodes]]=7,Table2[[#This Row],[Gap]:[Gap]],"")</f>
        <v/>
      </c>
    </row>
    <row r="818" spans="1:4">
      <c r="A818" s="20" t="str" cm="1">
        <f t="array" ref="A818">IF(Table2[[#This Row],[Nodes]:[Nodes]]=4,Table2[[#This Row],[Gap]:[Gap]],"")</f>
        <v/>
      </c>
      <c r="B818" s="20" t="str" cm="1">
        <f t="array" ref="B818">IF(Table2[[#This Row],[Nodes]:[Nodes]]=5,Table2[[#This Row],[Gap]:[Gap]],"")</f>
        <v/>
      </c>
      <c r="C818" s="20" t="str" cm="1">
        <f t="array" ref="C818">IF(Table2[[#This Row],[Nodes]:[Nodes]]=6,Table2[[#This Row],[Gap]:[Gap]],"")</f>
        <v/>
      </c>
      <c r="D818" s="20" t="str" cm="1">
        <f t="array" ref="D818">IF(Table2[[#This Row],[Nodes]:[Nodes]]=7,Table2[[#This Row],[Gap]:[Gap]],"")</f>
        <v/>
      </c>
    </row>
    <row r="819" spans="1:4">
      <c r="A819" s="20" t="str" cm="1">
        <f t="array" ref="A819">IF(Table2[[#This Row],[Nodes]:[Nodes]]=4,Table2[[#This Row],[Gap]:[Gap]],"")</f>
        <v/>
      </c>
      <c r="B819" s="20" t="str" cm="1">
        <f t="array" ref="B819">IF(Table2[[#This Row],[Nodes]:[Nodes]]=5,Table2[[#This Row],[Gap]:[Gap]],"")</f>
        <v/>
      </c>
      <c r="C819" s="20" t="str" cm="1">
        <f t="array" ref="C819">IF(Table2[[#This Row],[Nodes]:[Nodes]]=6,Table2[[#This Row],[Gap]:[Gap]],"")</f>
        <v/>
      </c>
      <c r="D819" s="20" t="str" cm="1">
        <f t="array" ref="D819">IF(Table2[[#This Row],[Nodes]:[Nodes]]=7,Table2[[#This Row],[Gap]:[Gap]],"")</f>
        <v/>
      </c>
    </row>
    <row r="820" spans="1:4">
      <c r="A820" s="20" t="str" cm="1">
        <f t="array" ref="A820">IF(Table2[[#This Row],[Nodes]:[Nodes]]=4,Table2[[#This Row],[Gap]:[Gap]],"")</f>
        <v/>
      </c>
      <c r="B820" s="20" t="str" cm="1">
        <f t="array" ref="B820">IF(Table2[[#This Row],[Nodes]:[Nodes]]=5,Table2[[#This Row],[Gap]:[Gap]],"")</f>
        <v/>
      </c>
      <c r="C820" s="20" t="str" cm="1">
        <f t="array" ref="C820">IF(Table2[[#This Row],[Nodes]:[Nodes]]=6,Table2[[#This Row],[Gap]:[Gap]],"")</f>
        <v/>
      </c>
      <c r="D820" s="20" t="str" cm="1">
        <f t="array" ref="D820">IF(Table2[[#This Row],[Nodes]:[Nodes]]=7,Table2[[#This Row],[Gap]:[Gap]],"")</f>
        <v/>
      </c>
    </row>
    <row r="821" spans="1:4">
      <c r="A821" s="20" t="str" cm="1">
        <f t="array" ref="A821">IF(Table2[[#This Row],[Nodes]:[Nodes]]=4,Table2[[#This Row],[Gap]:[Gap]],"")</f>
        <v/>
      </c>
      <c r="B821" s="20" t="str" cm="1">
        <f t="array" ref="B821">IF(Table2[[#This Row],[Nodes]:[Nodes]]=5,Table2[[#This Row],[Gap]:[Gap]],"")</f>
        <v/>
      </c>
      <c r="C821" s="20" t="str" cm="1">
        <f t="array" ref="C821">IF(Table2[[#This Row],[Nodes]:[Nodes]]=6,Table2[[#This Row],[Gap]:[Gap]],"")</f>
        <v/>
      </c>
      <c r="D821" s="20" t="str" cm="1">
        <f t="array" ref="D821">IF(Table2[[#This Row],[Nodes]:[Nodes]]=7,Table2[[#This Row],[Gap]:[Gap]],"")</f>
        <v/>
      </c>
    </row>
    <row r="822" spans="1:4">
      <c r="A822" s="20" t="str" cm="1">
        <f t="array" ref="A822">IF(Table2[[#This Row],[Nodes]:[Nodes]]=4,Table2[[#This Row],[Gap]:[Gap]],"")</f>
        <v/>
      </c>
      <c r="B822" s="20" t="str" cm="1">
        <f t="array" ref="B822">IF(Table2[[#This Row],[Nodes]:[Nodes]]=5,Table2[[#This Row],[Gap]:[Gap]],"")</f>
        <v/>
      </c>
      <c r="C822" s="20" t="str" cm="1">
        <f t="array" ref="C822">IF(Table2[[#This Row],[Nodes]:[Nodes]]=6,Table2[[#This Row],[Gap]:[Gap]],"")</f>
        <v/>
      </c>
      <c r="D822" s="20" t="str" cm="1">
        <f t="array" ref="D822">IF(Table2[[#This Row],[Nodes]:[Nodes]]=7,Table2[[#This Row],[Gap]:[Gap]],"")</f>
        <v/>
      </c>
    </row>
    <row r="823" spans="1:4">
      <c r="A823" s="20" t="str" cm="1">
        <f t="array" ref="A823">IF(Table2[[#This Row],[Nodes]:[Nodes]]=4,Table2[[#This Row],[Gap]:[Gap]],"")</f>
        <v/>
      </c>
      <c r="B823" s="20" t="str" cm="1">
        <f t="array" ref="B823">IF(Table2[[#This Row],[Nodes]:[Nodes]]=5,Table2[[#This Row],[Gap]:[Gap]],"")</f>
        <v/>
      </c>
      <c r="C823" s="20" t="str" cm="1">
        <f t="array" ref="C823">IF(Table2[[#This Row],[Nodes]:[Nodes]]=6,Table2[[#This Row],[Gap]:[Gap]],"")</f>
        <v/>
      </c>
      <c r="D823" s="20" t="str" cm="1">
        <f t="array" ref="D823">IF(Table2[[#This Row],[Nodes]:[Nodes]]=7,Table2[[#This Row],[Gap]:[Gap]],"")</f>
        <v/>
      </c>
    </row>
    <row r="824" spans="1:4">
      <c r="A824" s="20" t="str" cm="1">
        <f t="array" ref="A824">IF(Table2[[#This Row],[Nodes]:[Nodes]]=4,Table2[[#This Row],[Gap]:[Gap]],"")</f>
        <v/>
      </c>
      <c r="B824" s="20" t="str" cm="1">
        <f t="array" ref="B824">IF(Table2[[#This Row],[Nodes]:[Nodes]]=5,Table2[[#This Row],[Gap]:[Gap]],"")</f>
        <v/>
      </c>
      <c r="C824" s="20" t="str" cm="1">
        <f t="array" ref="C824">IF(Table2[[#This Row],[Nodes]:[Nodes]]=6,Table2[[#This Row],[Gap]:[Gap]],"")</f>
        <v/>
      </c>
      <c r="D824" s="20" t="str" cm="1">
        <f t="array" ref="D824">IF(Table2[[#This Row],[Nodes]:[Nodes]]=7,Table2[[#This Row],[Gap]:[Gap]],"")</f>
        <v/>
      </c>
    </row>
    <row r="825" spans="1:4">
      <c r="A825" s="20" t="str" cm="1">
        <f t="array" ref="A825">IF(Table2[[#This Row],[Nodes]:[Nodes]]=4,Table2[[#This Row],[Gap]:[Gap]],"")</f>
        <v/>
      </c>
      <c r="B825" s="20" t="str" cm="1">
        <f t="array" ref="B825">IF(Table2[[#This Row],[Nodes]:[Nodes]]=5,Table2[[#This Row],[Gap]:[Gap]],"")</f>
        <v/>
      </c>
      <c r="C825" s="20" t="str" cm="1">
        <f t="array" ref="C825">IF(Table2[[#This Row],[Nodes]:[Nodes]]=6,Table2[[#This Row],[Gap]:[Gap]],"")</f>
        <v/>
      </c>
      <c r="D825" s="20" t="str" cm="1">
        <f t="array" ref="D825">IF(Table2[[#This Row],[Nodes]:[Nodes]]=7,Table2[[#This Row],[Gap]:[Gap]],"")</f>
        <v/>
      </c>
    </row>
    <row r="826" spans="1:4">
      <c r="A826" s="20" t="str" cm="1">
        <f t="array" ref="A826">IF(Table2[[#This Row],[Nodes]:[Nodes]]=4,Table2[[#This Row],[Gap]:[Gap]],"")</f>
        <v/>
      </c>
      <c r="B826" s="20" t="str" cm="1">
        <f t="array" ref="B826">IF(Table2[[#This Row],[Nodes]:[Nodes]]=5,Table2[[#This Row],[Gap]:[Gap]],"")</f>
        <v/>
      </c>
      <c r="C826" s="20" t="str" cm="1">
        <f t="array" ref="C826">IF(Table2[[#This Row],[Nodes]:[Nodes]]=6,Table2[[#This Row],[Gap]:[Gap]],"")</f>
        <v/>
      </c>
      <c r="D826" s="20" t="str" cm="1">
        <f t="array" ref="D826">IF(Table2[[#This Row],[Nodes]:[Nodes]]=7,Table2[[#This Row],[Gap]:[Gap]],"")</f>
        <v/>
      </c>
    </row>
    <row r="827" spans="1:4">
      <c r="A827" s="20" t="str" cm="1">
        <f t="array" ref="A827">IF(Table2[[#This Row],[Nodes]:[Nodes]]=4,Table2[[#This Row],[Gap]:[Gap]],"")</f>
        <v/>
      </c>
      <c r="B827" s="20" t="str" cm="1">
        <f t="array" ref="B827">IF(Table2[[#This Row],[Nodes]:[Nodes]]=5,Table2[[#This Row],[Gap]:[Gap]],"")</f>
        <v/>
      </c>
      <c r="C827" s="20" t="str" cm="1">
        <f t="array" ref="C827">IF(Table2[[#This Row],[Nodes]:[Nodes]]=6,Table2[[#This Row],[Gap]:[Gap]],"")</f>
        <v/>
      </c>
      <c r="D827" s="20" t="str" cm="1">
        <f t="array" ref="D827">IF(Table2[[#This Row],[Nodes]:[Nodes]]=7,Table2[[#This Row],[Gap]:[Gap]],"")</f>
        <v/>
      </c>
    </row>
    <row r="828" spans="1:4">
      <c r="A828" s="20" t="str" cm="1">
        <f t="array" ref="A828">IF(Table2[[#This Row],[Nodes]:[Nodes]]=4,Table2[[#This Row],[Gap]:[Gap]],"")</f>
        <v/>
      </c>
      <c r="B828" s="20" t="str" cm="1">
        <f t="array" ref="B828">IF(Table2[[#This Row],[Nodes]:[Nodes]]=5,Table2[[#This Row],[Gap]:[Gap]],"")</f>
        <v/>
      </c>
      <c r="C828" s="20" t="str" cm="1">
        <f t="array" ref="C828">IF(Table2[[#This Row],[Nodes]:[Nodes]]=6,Table2[[#This Row],[Gap]:[Gap]],"")</f>
        <v/>
      </c>
      <c r="D828" s="20" t="str" cm="1">
        <f t="array" ref="D828">IF(Table2[[#This Row],[Nodes]:[Nodes]]=7,Table2[[#This Row],[Gap]:[Gap]],"")</f>
        <v/>
      </c>
    </row>
    <row r="829" spans="1:4">
      <c r="A829" s="20" t="str" cm="1">
        <f t="array" ref="A829">IF(Table2[[#This Row],[Nodes]:[Nodes]]=4,Table2[[#This Row],[Gap]:[Gap]],"")</f>
        <v/>
      </c>
      <c r="B829" s="20" t="str" cm="1">
        <f t="array" ref="B829">IF(Table2[[#This Row],[Nodes]:[Nodes]]=5,Table2[[#This Row],[Gap]:[Gap]],"")</f>
        <v/>
      </c>
      <c r="C829" s="20" t="str" cm="1">
        <f t="array" ref="C829">IF(Table2[[#This Row],[Nodes]:[Nodes]]=6,Table2[[#This Row],[Gap]:[Gap]],"")</f>
        <v/>
      </c>
      <c r="D829" s="20" t="str" cm="1">
        <f t="array" ref="D829">IF(Table2[[#This Row],[Nodes]:[Nodes]]=7,Table2[[#This Row],[Gap]:[Gap]],"")</f>
        <v/>
      </c>
    </row>
    <row r="830" spans="1:4">
      <c r="A830" s="20" t="str" cm="1">
        <f t="array" ref="A830">IF(Table2[[#This Row],[Nodes]:[Nodes]]=4,Table2[[#This Row],[Gap]:[Gap]],"")</f>
        <v/>
      </c>
      <c r="B830" s="20" t="str" cm="1">
        <f t="array" ref="B830">IF(Table2[[#This Row],[Nodes]:[Nodes]]=5,Table2[[#This Row],[Gap]:[Gap]],"")</f>
        <v/>
      </c>
      <c r="C830" s="20" t="str" cm="1">
        <f t="array" ref="C830">IF(Table2[[#This Row],[Nodes]:[Nodes]]=6,Table2[[#This Row],[Gap]:[Gap]],"")</f>
        <v/>
      </c>
      <c r="D830" s="20" t="str" cm="1">
        <f t="array" ref="D830">IF(Table2[[#This Row],[Nodes]:[Nodes]]=7,Table2[[#This Row],[Gap]:[Gap]],"")</f>
        <v/>
      </c>
    </row>
    <row r="831" spans="1:4">
      <c r="A831" s="20" t="str" cm="1">
        <f t="array" ref="A831">IF(Table2[[#This Row],[Nodes]:[Nodes]]=4,Table2[[#This Row],[Gap]:[Gap]],"")</f>
        <v/>
      </c>
      <c r="B831" s="20" t="str" cm="1">
        <f t="array" ref="B831">IF(Table2[[#This Row],[Nodes]:[Nodes]]=5,Table2[[#This Row],[Gap]:[Gap]],"")</f>
        <v/>
      </c>
      <c r="C831" s="20" t="str" cm="1">
        <f t="array" ref="C831">IF(Table2[[#This Row],[Nodes]:[Nodes]]=6,Table2[[#This Row],[Gap]:[Gap]],"")</f>
        <v/>
      </c>
      <c r="D831" s="20" t="str" cm="1">
        <f t="array" ref="D831">IF(Table2[[#This Row],[Nodes]:[Nodes]]=7,Table2[[#This Row],[Gap]:[Gap]],"")</f>
        <v/>
      </c>
    </row>
    <row r="832" spans="1:4">
      <c r="A832" s="20" t="str" cm="1">
        <f t="array" ref="A832">IF(Table2[[#This Row],[Nodes]:[Nodes]]=4,Table2[[#This Row],[Gap]:[Gap]],"")</f>
        <v/>
      </c>
      <c r="B832" s="20" t="str" cm="1">
        <f t="array" ref="B832">IF(Table2[[#This Row],[Nodes]:[Nodes]]=5,Table2[[#This Row],[Gap]:[Gap]],"")</f>
        <v/>
      </c>
      <c r="C832" s="20" t="str" cm="1">
        <f t="array" ref="C832">IF(Table2[[#This Row],[Nodes]:[Nodes]]=6,Table2[[#This Row],[Gap]:[Gap]],"")</f>
        <v/>
      </c>
      <c r="D832" s="20" t="str" cm="1">
        <f t="array" ref="D832">IF(Table2[[#This Row],[Nodes]:[Nodes]]=7,Table2[[#This Row],[Gap]:[Gap]],"")</f>
        <v/>
      </c>
    </row>
    <row r="833" spans="1:4">
      <c r="A833" s="20" t="str" cm="1">
        <f t="array" ref="A833">IF(Table2[[#This Row],[Nodes]:[Nodes]]=4,Table2[[#This Row],[Gap]:[Gap]],"")</f>
        <v/>
      </c>
      <c r="B833" s="20" t="str" cm="1">
        <f t="array" ref="B833">IF(Table2[[#This Row],[Nodes]:[Nodes]]=5,Table2[[#This Row],[Gap]:[Gap]],"")</f>
        <v/>
      </c>
      <c r="C833" s="20" t="str" cm="1">
        <f t="array" ref="C833">IF(Table2[[#This Row],[Nodes]:[Nodes]]=6,Table2[[#This Row],[Gap]:[Gap]],"")</f>
        <v/>
      </c>
      <c r="D833" s="20" t="str" cm="1">
        <f t="array" ref="D833">IF(Table2[[#This Row],[Nodes]:[Nodes]]=7,Table2[[#This Row],[Gap]:[Gap]],"")</f>
        <v/>
      </c>
    </row>
    <row r="834" spans="1:4">
      <c r="A834" s="20" t="str" cm="1">
        <f t="array" ref="A834">IF(Table2[[#This Row],[Nodes]:[Nodes]]=4,Table2[[#This Row],[Gap]:[Gap]],"")</f>
        <v/>
      </c>
      <c r="B834" s="20" t="str" cm="1">
        <f t="array" ref="B834">IF(Table2[[#This Row],[Nodes]:[Nodes]]=5,Table2[[#This Row],[Gap]:[Gap]],"")</f>
        <v/>
      </c>
      <c r="C834" s="20" t="str" cm="1">
        <f t="array" ref="C834">IF(Table2[[#This Row],[Nodes]:[Nodes]]=6,Table2[[#This Row],[Gap]:[Gap]],"")</f>
        <v/>
      </c>
      <c r="D834" s="20" t="str" cm="1">
        <f t="array" ref="D834">IF(Table2[[#This Row],[Nodes]:[Nodes]]=7,Table2[[#This Row],[Gap]:[Gap]],"")</f>
        <v/>
      </c>
    </row>
    <row r="835" spans="1:4">
      <c r="A835" s="20" t="str" cm="1">
        <f t="array" ref="A835">IF(Table2[[#This Row],[Nodes]:[Nodes]]=4,Table2[[#This Row],[Gap]:[Gap]],"")</f>
        <v/>
      </c>
      <c r="B835" s="20" t="str" cm="1">
        <f t="array" ref="B835">IF(Table2[[#This Row],[Nodes]:[Nodes]]=5,Table2[[#This Row],[Gap]:[Gap]],"")</f>
        <v/>
      </c>
      <c r="C835" s="20" t="str" cm="1">
        <f t="array" ref="C835">IF(Table2[[#This Row],[Nodes]:[Nodes]]=6,Table2[[#This Row],[Gap]:[Gap]],"")</f>
        <v/>
      </c>
      <c r="D835" s="20" t="str" cm="1">
        <f t="array" ref="D835">IF(Table2[[#This Row],[Nodes]:[Nodes]]=7,Table2[[#This Row],[Gap]:[Gap]],"")</f>
        <v/>
      </c>
    </row>
    <row r="836" spans="1:4">
      <c r="A836" s="20" t="str" cm="1">
        <f t="array" ref="A836">IF(Table2[[#This Row],[Nodes]:[Nodes]]=4,Table2[[#This Row],[Gap]:[Gap]],"")</f>
        <v/>
      </c>
      <c r="B836" s="20" t="str" cm="1">
        <f t="array" ref="B836">IF(Table2[[#This Row],[Nodes]:[Nodes]]=5,Table2[[#This Row],[Gap]:[Gap]],"")</f>
        <v/>
      </c>
      <c r="C836" s="20" t="str" cm="1">
        <f t="array" ref="C836">IF(Table2[[#This Row],[Nodes]:[Nodes]]=6,Table2[[#This Row],[Gap]:[Gap]],"")</f>
        <v/>
      </c>
      <c r="D836" s="20" t="str" cm="1">
        <f t="array" ref="D836">IF(Table2[[#This Row],[Nodes]:[Nodes]]=7,Table2[[#This Row],[Gap]:[Gap]],"")</f>
        <v/>
      </c>
    </row>
    <row r="837" spans="1:4">
      <c r="A837" s="20" t="str" cm="1">
        <f t="array" ref="A837">IF(Table2[[#This Row],[Nodes]:[Nodes]]=4,Table2[[#This Row],[Gap]:[Gap]],"")</f>
        <v/>
      </c>
      <c r="B837" s="20" t="str" cm="1">
        <f t="array" ref="B837">IF(Table2[[#This Row],[Nodes]:[Nodes]]=5,Table2[[#This Row],[Gap]:[Gap]],"")</f>
        <v/>
      </c>
      <c r="C837" s="20" t="str" cm="1">
        <f t="array" ref="C837">IF(Table2[[#This Row],[Nodes]:[Nodes]]=6,Table2[[#This Row],[Gap]:[Gap]],"")</f>
        <v/>
      </c>
      <c r="D837" s="20" t="str" cm="1">
        <f t="array" ref="D837">IF(Table2[[#This Row],[Nodes]:[Nodes]]=7,Table2[[#This Row],[Gap]:[Gap]],"")</f>
        <v/>
      </c>
    </row>
    <row r="838" spans="1:4">
      <c r="A838" s="20" t="str" cm="1">
        <f t="array" ref="A838">IF(Table2[[#This Row],[Nodes]:[Nodes]]=4,Table2[[#This Row],[Gap]:[Gap]],"")</f>
        <v/>
      </c>
      <c r="B838" s="20" t="str" cm="1">
        <f t="array" ref="B838">IF(Table2[[#This Row],[Nodes]:[Nodes]]=5,Table2[[#This Row],[Gap]:[Gap]],"")</f>
        <v/>
      </c>
      <c r="C838" s="20" t="str" cm="1">
        <f t="array" ref="C838">IF(Table2[[#This Row],[Nodes]:[Nodes]]=6,Table2[[#This Row],[Gap]:[Gap]],"")</f>
        <v/>
      </c>
      <c r="D838" s="20" t="str" cm="1">
        <f t="array" ref="D838">IF(Table2[[#This Row],[Nodes]:[Nodes]]=7,Table2[[#This Row],[Gap]:[Gap]],"")</f>
        <v/>
      </c>
    </row>
    <row r="839" spans="1:4">
      <c r="A839" s="20" t="str" cm="1">
        <f t="array" ref="A839">IF(Table2[[#This Row],[Nodes]:[Nodes]]=4,Table2[[#This Row],[Gap]:[Gap]],"")</f>
        <v/>
      </c>
      <c r="B839" s="20" t="str" cm="1">
        <f t="array" ref="B839">IF(Table2[[#This Row],[Nodes]:[Nodes]]=5,Table2[[#This Row],[Gap]:[Gap]],"")</f>
        <v/>
      </c>
      <c r="C839" s="20" t="str" cm="1">
        <f t="array" ref="C839">IF(Table2[[#This Row],[Nodes]:[Nodes]]=6,Table2[[#This Row],[Gap]:[Gap]],"")</f>
        <v/>
      </c>
      <c r="D839" s="20" t="str" cm="1">
        <f t="array" ref="D839">IF(Table2[[#This Row],[Nodes]:[Nodes]]=7,Table2[[#This Row],[Gap]:[Gap]],"")</f>
        <v/>
      </c>
    </row>
    <row r="840" spans="1:4">
      <c r="A840" s="20" t="str" cm="1">
        <f t="array" ref="A840">IF(Table2[[#This Row],[Nodes]:[Nodes]]=4,Table2[[#This Row],[Gap]:[Gap]],"")</f>
        <v/>
      </c>
      <c r="B840" s="20" t="str" cm="1">
        <f t="array" ref="B840">IF(Table2[[#This Row],[Nodes]:[Nodes]]=5,Table2[[#This Row],[Gap]:[Gap]],"")</f>
        <v/>
      </c>
      <c r="C840" s="20" t="str" cm="1">
        <f t="array" ref="C840">IF(Table2[[#This Row],[Nodes]:[Nodes]]=6,Table2[[#This Row],[Gap]:[Gap]],"")</f>
        <v/>
      </c>
      <c r="D840" s="20" t="str" cm="1">
        <f t="array" ref="D840">IF(Table2[[#This Row],[Nodes]:[Nodes]]=7,Table2[[#This Row],[Gap]:[Gap]],"")</f>
        <v/>
      </c>
    </row>
    <row r="841" spans="1:4">
      <c r="A841" s="20" t="str" cm="1">
        <f t="array" ref="A841">IF(Table2[[#This Row],[Nodes]:[Nodes]]=4,Table2[[#This Row],[Gap]:[Gap]],"")</f>
        <v/>
      </c>
      <c r="B841" s="20" t="str" cm="1">
        <f t="array" ref="B841">IF(Table2[[#This Row],[Nodes]:[Nodes]]=5,Table2[[#This Row],[Gap]:[Gap]],"")</f>
        <v/>
      </c>
      <c r="C841" s="20" t="str" cm="1">
        <f t="array" ref="C841">IF(Table2[[#This Row],[Nodes]:[Nodes]]=6,Table2[[#This Row],[Gap]:[Gap]],"")</f>
        <v/>
      </c>
      <c r="D841" s="20" t="str" cm="1">
        <f t="array" ref="D841">IF(Table2[[#This Row],[Nodes]:[Nodes]]=7,Table2[[#This Row],[Gap]:[Gap]],"")</f>
        <v/>
      </c>
    </row>
    <row r="842" spans="1:4">
      <c r="A842" s="20" t="str" cm="1">
        <f t="array" ref="A842">IF(Table2[[#This Row],[Nodes]:[Nodes]]=4,Table2[[#This Row],[Gap]:[Gap]],"")</f>
        <v/>
      </c>
      <c r="B842" s="20" t="str" cm="1">
        <f t="array" ref="B842">IF(Table2[[#This Row],[Nodes]:[Nodes]]=5,Table2[[#This Row],[Gap]:[Gap]],"")</f>
        <v/>
      </c>
      <c r="C842" s="20" t="str" cm="1">
        <f t="array" ref="C842">IF(Table2[[#This Row],[Nodes]:[Nodes]]=6,Table2[[#This Row],[Gap]:[Gap]],"")</f>
        <v/>
      </c>
      <c r="D842" s="20" t="str" cm="1">
        <f t="array" ref="D842">IF(Table2[[#This Row],[Nodes]:[Nodes]]=7,Table2[[#This Row],[Gap]:[Gap]],"")</f>
        <v/>
      </c>
    </row>
    <row r="843" spans="1:4">
      <c r="A843" s="20" t="str" cm="1">
        <f t="array" ref="A843">IF(Table2[[#This Row],[Nodes]:[Nodes]]=4,Table2[[#This Row],[Gap]:[Gap]],"")</f>
        <v/>
      </c>
      <c r="B843" s="20" t="str" cm="1">
        <f t="array" ref="B843">IF(Table2[[#This Row],[Nodes]:[Nodes]]=5,Table2[[#This Row],[Gap]:[Gap]],"")</f>
        <v/>
      </c>
      <c r="C843" s="20" t="str" cm="1">
        <f t="array" ref="C843">IF(Table2[[#This Row],[Nodes]:[Nodes]]=6,Table2[[#This Row],[Gap]:[Gap]],"")</f>
        <v/>
      </c>
      <c r="D843" s="20" t="str" cm="1">
        <f t="array" ref="D843">IF(Table2[[#This Row],[Nodes]:[Nodes]]=7,Table2[[#This Row],[Gap]:[Gap]],"")</f>
        <v/>
      </c>
    </row>
    <row r="844" spans="1:4">
      <c r="A844" s="20" t="str" cm="1">
        <f t="array" ref="A844">IF(Table2[[#This Row],[Nodes]:[Nodes]]=4,Table2[[#This Row],[Gap]:[Gap]],"")</f>
        <v/>
      </c>
      <c r="B844" s="20" t="str" cm="1">
        <f t="array" ref="B844">IF(Table2[[#This Row],[Nodes]:[Nodes]]=5,Table2[[#This Row],[Gap]:[Gap]],"")</f>
        <v/>
      </c>
      <c r="C844" s="20" t="str" cm="1">
        <f t="array" ref="C844">IF(Table2[[#This Row],[Nodes]:[Nodes]]=6,Table2[[#This Row],[Gap]:[Gap]],"")</f>
        <v/>
      </c>
      <c r="D844" s="20" t="str" cm="1">
        <f t="array" ref="D844">IF(Table2[[#This Row],[Nodes]:[Nodes]]=7,Table2[[#This Row],[Gap]:[Gap]],"")</f>
        <v/>
      </c>
    </row>
    <row r="845" spans="1:4">
      <c r="A845" s="20" t="str" cm="1">
        <f t="array" ref="A845">IF(Table2[[#This Row],[Nodes]:[Nodes]]=4,Table2[[#This Row],[Gap]:[Gap]],"")</f>
        <v/>
      </c>
      <c r="B845" s="20" t="str" cm="1">
        <f t="array" ref="B845">IF(Table2[[#This Row],[Nodes]:[Nodes]]=5,Table2[[#This Row],[Gap]:[Gap]],"")</f>
        <v/>
      </c>
      <c r="C845" s="20" t="str" cm="1">
        <f t="array" ref="C845">IF(Table2[[#This Row],[Nodes]:[Nodes]]=6,Table2[[#This Row],[Gap]:[Gap]],"")</f>
        <v/>
      </c>
      <c r="D845" s="20" t="str" cm="1">
        <f t="array" ref="D845">IF(Table2[[#This Row],[Nodes]:[Nodes]]=7,Table2[[#This Row],[Gap]:[Gap]],"")</f>
        <v/>
      </c>
    </row>
    <row r="846" spans="1:4">
      <c r="A846" s="20" t="str" cm="1">
        <f t="array" ref="A846">IF(Table2[[#This Row],[Nodes]:[Nodes]]=4,Table2[[#This Row],[Gap]:[Gap]],"")</f>
        <v/>
      </c>
      <c r="B846" s="20" t="str" cm="1">
        <f t="array" ref="B846">IF(Table2[[#This Row],[Nodes]:[Nodes]]=5,Table2[[#This Row],[Gap]:[Gap]],"")</f>
        <v/>
      </c>
      <c r="C846" s="20" t="str" cm="1">
        <f t="array" ref="C846">IF(Table2[[#This Row],[Nodes]:[Nodes]]=6,Table2[[#This Row],[Gap]:[Gap]],"")</f>
        <v/>
      </c>
      <c r="D846" s="20" t="str" cm="1">
        <f t="array" ref="D846">IF(Table2[[#This Row],[Nodes]:[Nodes]]=7,Table2[[#This Row],[Gap]:[Gap]],"")</f>
        <v/>
      </c>
    </row>
    <row r="847" spans="1:4">
      <c r="A847" s="20" t="str" cm="1">
        <f t="array" ref="A847">IF(Table2[[#This Row],[Nodes]:[Nodes]]=4,Table2[[#This Row],[Gap]:[Gap]],"")</f>
        <v/>
      </c>
      <c r="B847" s="20" t="str" cm="1">
        <f t="array" ref="B847">IF(Table2[[#This Row],[Nodes]:[Nodes]]=5,Table2[[#This Row],[Gap]:[Gap]],"")</f>
        <v/>
      </c>
      <c r="C847" s="20" t="str" cm="1">
        <f t="array" ref="C847">IF(Table2[[#This Row],[Nodes]:[Nodes]]=6,Table2[[#This Row],[Gap]:[Gap]],"")</f>
        <v/>
      </c>
      <c r="D847" s="20" t="str" cm="1">
        <f t="array" ref="D847">IF(Table2[[#This Row],[Nodes]:[Nodes]]=7,Table2[[#This Row],[Gap]:[Gap]],"")</f>
        <v/>
      </c>
    </row>
    <row r="848" spans="1:4">
      <c r="A848" s="20" t="str" cm="1">
        <f t="array" ref="A848">IF(Table2[[#This Row],[Nodes]:[Nodes]]=4,Table2[[#This Row],[Gap]:[Gap]],"")</f>
        <v/>
      </c>
      <c r="B848" s="20" t="str" cm="1">
        <f t="array" ref="B848">IF(Table2[[#This Row],[Nodes]:[Nodes]]=5,Table2[[#This Row],[Gap]:[Gap]],"")</f>
        <v/>
      </c>
      <c r="C848" s="20" t="str" cm="1">
        <f t="array" ref="C848">IF(Table2[[#This Row],[Nodes]:[Nodes]]=6,Table2[[#This Row],[Gap]:[Gap]],"")</f>
        <v/>
      </c>
      <c r="D848" s="20" t="str" cm="1">
        <f t="array" ref="D848">IF(Table2[[#This Row],[Nodes]:[Nodes]]=7,Table2[[#This Row],[Gap]:[Gap]],"")</f>
        <v/>
      </c>
    </row>
    <row r="849" spans="1:4">
      <c r="A849" s="20" t="str" cm="1">
        <f t="array" ref="A849">IF(Table2[[#This Row],[Nodes]:[Nodes]]=4,Table2[[#This Row],[Gap]:[Gap]],"")</f>
        <v/>
      </c>
      <c r="B849" s="20" t="str" cm="1">
        <f t="array" ref="B849">IF(Table2[[#This Row],[Nodes]:[Nodes]]=5,Table2[[#This Row],[Gap]:[Gap]],"")</f>
        <v/>
      </c>
      <c r="C849" s="20" t="str" cm="1">
        <f t="array" ref="C849">IF(Table2[[#This Row],[Nodes]:[Nodes]]=6,Table2[[#This Row],[Gap]:[Gap]],"")</f>
        <v/>
      </c>
      <c r="D849" s="20" t="str" cm="1">
        <f t="array" ref="D849">IF(Table2[[#This Row],[Nodes]:[Nodes]]=7,Table2[[#This Row],[Gap]:[Gap]],"")</f>
        <v/>
      </c>
    </row>
    <row r="850" spans="1:4">
      <c r="A850" s="20" t="str" cm="1">
        <f t="array" ref="A850">IF(Table2[[#This Row],[Nodes]:[Nodes]]=4,Table2[[#This Row],[Gap]:[Gap]],"")</f>
        <v/>
      </c>
      <c r="B850" s="20" t="str" cm="1">
        <f t="array" ref="B850">IF(Table2[[#This Row],[Nodes]:[Nodes]]=5,Table2[[#This Row],[Gap]:[Gap]],"")</f>
        <v/>
      </c>
      <c r="C850" s="20" t="str" cm="1">
        <f t="array" ref="C850">IF(Table2[[#This Row],[Nodes]:[Nodes]]=6,Table2[[#This Row],[Gap]:[Gap]],"")</f>
        <v/>
      </c>
      <c r="D850" s="20" t="str" cm="1">
        <f t="array" ref="D850">IF(Table2[[#This Row],[Nodes]:[Nodes]]=7,Table2[[#This Row],[Gap]:[Gap]],"")</f>
        <v/>
      </c>
    </row>
    <row r="851" spans="1:4">
      <c r="A851" s="20" t="str" cm="1">
        <f t="array" ref="A851">IF(Table2[[#This Row],[Nodes]:[Nodes]]=4,Table2[[#This Row],[Gap]:[Gap]],"")</f>
        <v/>
      </c>
      <c r="B851" s="20" t="str" cm="1">
        <f t="array" ref="B851">IF(Table2[[#This Row],[Nodes]:[Nodes]]=5,Table2[[#This Row],[Gap]:[Gap]],"")</f>
        <v/>
      </c>
      <c r="C851" s="20" t="str" cm="1">
        <f t="array" ref="C851">IF(Table2[[#This Row],[Nodes]:[Nodes]]=6,Table2[[#This Row],[Gap]:[Gap]],"")</f>
        <v/>
      </c>
      <c r="D851" s="20" t="str" cm="1">
        <f t="array" ref="D851">IF(Table2[[#This Row],[Nodes]:[Nodes]]=7,Table2[[#This Row],[Gap]:[Gap]],"")</f>
        <v/>
      </c>
    </row>
    <row r="852" spans="1:4">
      <c r="A852" s="20" t="str" cm="1">
        <f t="array" ref="A852">IF(Table2[[#This Row],[Nodes]:[Nodes]]=4,Table2[[#This Row],[Gap]:[Gap]],"")</f>
        <v/>
      </c>
      <c r="B852" s="20" t="str" cm="1">
        <f t="array" ref="B852">IF(Table2[[#This Row],[Nodes]:[Nodes]]=5,Table2[[#This Row],[Gap]:[Gap]],"")</f>
        <v/>
      </c>
      <c r="C852" s="20" t="str" cm="1">
        <f t="array" ref="C852">IF(Table2[[#This Row],[Nodes]:[Nodes]]=6,Table2[[#This Row],[Gap]:[Gap]],"")</f>
        <v/>
      </c>
      <c r="D852" s="20" t="str" cm="1">
        <f t="array" ref="D852">IF(Table2[[#This Row],[Nodes]:[Nodes]]=7,Table2[[#This Row],[Gap]:[Gap]],"")</f>
        <v/>
      </c>
    </row>
    <row r="853" spans="1:4">
      <c r="A853" s="20" t="str" cm="1">
        <f t="array" ref="A853">IF(Table2[[#This Row],[Nodes]:[Nodes]]=4,Table2[[#This Row],[Gap]:[Gap]],"")</f>
        <v/>
      </c>
      <c r="B853" s="20" t="str" cm="1">
        <f t="array" ref="B853">IF(Table2[[#This Row],[Nodes]:[Nodes]]=5,Table2[[#This Row],[Gap]:[Gap]],"")</f>
        <v/>
      </c>
      <c r="C853" s="20" t="str" cm="1">
        <f t="array" ref="C853">IF(Table2[[#This Row],[Nodes]:[Nodes]]=6,Table2[[#This Row],[Gap]:[Gap]],"")</f>
        <v/>
      </c>
      <c r="D853" s="20" t="str" cm="1">
        <f t="array" ref="D853">IF(Table2[[#This Row],[Nodes]:[Nodes]]=7,Table2[[#This Row],[Gap]:[Gap]],"")</f>
        <v/>
      </c>
    </row>
    <row r="854" spans="1:4">
      <c r="A854" s="20" t="str" cm="1">
        <f t="array" ref="A854">IF(Table2[[#This Row],[Nodes]:[Nodes]]=4,Table2[[#This Row],[Gap]:[Gap]],"")</f>
        <v/>
      </c>
      <c r="B854" s="20" t="str" cm="1">
        <f t="array" ref="B854">IF(Table2[[#This Row],[Nodes]:[Nodes]]=5,Table2[[#This Row],[Gap]:[Gap]],"")</f>
        <v/>
      </c>
      <c r="C854" s="20" t="str" cm="1">
        <f t="array" ref="C854">IF(Table2[[#This Row],[Nodes]:[Nodes]]=6,Table2[[#This Row],[Gap]:[Gap]],"")</f>
        <v/>
      </c>
      <c r="D854" s="20" t="str" cm="1">
        <f t="array" ref="D854">IF(Table2[[#This Row],[Nodes]:[Nodes]]=7,Table2[[#This Row],[Gap]:[Gap]],"")</f>
        <v/>
      </c>
    </row>
    <row r="855" spans="1:4">
      <c r="A855" s="20" t="str" cm="1">
        <f t="array" ref="A855">IF(Table2[[#This Row],[Nodes]:[Nodes]]=4,Table2[[#This Row],[Gap]:[Gap]],"")</f>
        <v/>
      </c>
      <c r="B855" s="20" t="str" cm="1">
        <f t="array" ref="B855">IF(Table2[[#This Row],[Nodes]:[Nodes]]=5,Table2[[#This Row],[Gap]:[Gap]],"")</f>
        <v/>
      </c>
      <c r="C855" s="20" t="str" cm="1">
        <f t="array" ref="C855">IF(Table2[[#This Row],[Nodes]:[Nodes]]=6,Table2[[#This Row],[Gap]:[Gap]],"")</f>
        <v/>
      </c>
      <c r="D855" s="20" t="str" cm="1">
        <f t="array" ref="D855">IF(Table2[[#This Row],[Nodes]:[Nodes]]=7,Table2[[#This Row],[Gap]:[Gap]],"")</f>
        <v/>
      </c>
    </row>
    <row r="856" spans="1:4">
      <c r="A856" s="20" t="str" cm="1">
        <f t="array" ref="A856">IF(Table2[[#This Row],[Nodes]:[Nodes]]=4,Table2[[#This Row],[Gap]:[Gap]],"")</f>
        <v/>
      </c>
      <c r="B856" s="20" t="str" cm="1">
        <f t="array" ref="B856">IF(Table2[[#This Row],[Nodes]:[Nodes]]=5,Table2[[#This Row],[Gap]:[Gap]],"")</f>
        <v/>
      </c>
      <c r="C856" s="20" t="str" cm="1">
        <f t="array" ref="C856">IF(Table2[[#This Row],[Nodes]:[Nodes]]=6,Table2[[#This Row],[Gap]:[Gap]],"")</f>
        <v/>
      </c>
      <c r="D856" s="20" t="str" cm="1">
        <f t="array" ref="D856">IF(Table2[[#This Row],[Nodes]:[Nodes]]=7,Table2[[#This Row],[Gap]:[Gap]],"")</f>
        <v/>
      </c>
    </row>
    <row r="857" spans="1:4">
      <c r="A857" s="20" t="str" cm="1">
        <f t="array" ref="A857">IF(Table2[[#This Row],[Nodes]:[Nodes]]=4,Table2[[#This Row],[Gap]:[Gap]],"")</f>
        <v/>
      </c>
      <c r="B857" s="20" t="str" cm="1">
        <f t="array" ref="B857">IF(Table2[[#This Row],[Nodes]:[Nodes]]=5,Table2[[#This Row],[Gap]:[Gap]],"")</f>
        <v/>
      </c>
      <c r="C857" s="20" t="str" cm="1">
        <f t="array" ref="C857">IF(Table2[[#This Row],[Nodes]:[Nodes]]=6,Table2[[#This Row],[Gap]:[Gap]],"")</f>
        <v/>
      </c>
      <c r="D857" s="20" t="str" cm="1">
        <f t="array" ref="D857">IF(Table2[[#This Row],[Nodes]:[Nodes]]=7,Table2[[#This Row],[Gap]:[Gap]],"")</f>
        <v/>
      </c>
    </row>
    <row r="858" spans="1:4">
      <c r="A858" s="20" t="str" cm="1">
        <f t="array" ref="A858">IF(Table2[[#This Row],[Nodes]:[Nodes]]=4,Table2[[#This Row],[Gap]:[Gap]],"")</f>
        <v/>
      </c>
      <c r="B858" s="20" t="str" cm="1">
        <f t="array" ref="B858">IF(Table2[[#This Row],[Nodes]:[Nodes]]=5,Table2[[#This Row],[Gap]:[Gap]],"")</f>
        <v/>
      </c>
      <c r="C858" s="20" t="str" cm="1">
        <f t="array" ref="C858">IF(Table2[[#This Row],[Nodes]:[Nodes]]=6,Table2[[#This Row],[Gap]:[Gap]],"")</f>
        <v/>
      </c>
      <c r="D858" s="20" t="str" cm="1">
        <f t="array" ref="D858">IF(Table2[[#This Row],[Nodes]:[Nodes]]=7,Table2[[#This Row],[Gap]:[Gap]],"")</f>
        <v/>
      </c>
    </row>
    <row r="859" spans="1:4">
      <c r="A859" s="20" t="str" cm="1">
        <f t="array" ref="A859">IF(Table2[[#This Row],[Nodes]:[Nodes]]=4,Table2[[#This Row],[Gap]:[Gap]],"")</f>
        <v/>
      </c>
      <c r="B859" s="20" t="str" cm="1">
        <f t="array" ref="B859">IF(Table2[[#This Row],[Nodes]:[Nodes]]=5,Table2[[#This Row],[Gap]:[Gap]],"")</f>
        <v/>
      </c>
      <c r="C859" s="20" t="str" cm="1">
        <f t="array" ref="C859">IF(Table2[[#This Row],[Nodes]:[Nodes]]=6,Table2[[#This Row],[Gap]:[Gap]],"")</f>
        <v/>
      </c>
      <c r="D859" s="20" t="str" cm="1">
        <f t="array" ref="D859">IF(Table2[[#This Row],[Nodes]:[Nodes]]=7,Table2[[#This Row],[Gap]:[Gap]],"")</f>
        <v/>
      </c>
    </row>
    <row r="860" spans="1:4">
      <c r="A860" s="20" t="str" cm="1">
        <f t="array" ref="A860">IF(Table2[[#This Row],[Nodes]:[Nodes]]=4,Table2[[#This Row],[Gap]:[Gap]],"")</f>
        <v/>
      </c>
      <c r="B860" s="20" t="str" cm="1">
        <f t="array" ref="B860">IF(Table2[[#This Row],[Nodes]:[Nodes]]=5,Table2[[#This Row],[Gap]:[Gap]],"")</f>
        <v/>
      </c>
      <c r="C860" s="20" t="str" cm="1">
        <f t="array" ref="C860">IF(Table2[[#This Row],[Nodes]:[Nodes]]=6,Table2[[#This Row],[Gap]:[Gap]],"")</f>
        <v/>
      </c>
      <c r="D860" s="20" t="str" cm="1">
        <f t="array" ref="D860">IF(Table2[[#This Row],[Nodes]:[Nodes]]=7,Table2[[#This Row],[Gap]:[Gap]],"")</f>
        <v/>
      </c>
    </row>
    <row r="861" spans="1:4">
      <c r="A861" s="20" t="str" cm="1">
        <f t="array" ref="A861">IF(Table2[[#This Row],[Nodes]:[Nodes]]=4,Table2[[#This Row],[Gap]:[Gap]],"")</f>
        <v/>
      </c>
      <c r="B861" s="20" t="str" cm="1">
        <f t="array" ref="B861">IF(Table2[[#This Row],[Nodes]:[Nodes]]=5,Table2[[#This Row],[Gap]:[Gap]],"")</f>
        <v/>
      </c>
      <c r="C861" s="20" t="str" cm="1">
        <f t="array" ref="C861">IF(Table2[[#This Row],[Nodes]:[Nodes]]=6,Table2[[#This Row],[Gap]:[Gap]],"")</f>
        <v/>
      </c>
      <c r="D861" s="20" t="str" cm="1">
        <f t="array" ref="D861">IF(Table2[[#This Row],[Nodes]:[Nodes]]=7,Table2[[#This Row],[Gap]:[Gap]],"")</f>
        <v/>
      </c>
    </row>
    <row r="862" spans="1:4">
      <c r="A862" s="20" t="str" cm="1">
        <f t="array" ref="A862">IF(Table2[[#This Row],[Nodes]:[Nodes]]=4,Table2[[#This Row],[Gap]:[Gap]],"")</f>
        <v/>
      </c>
      <c r="B862" s="20" t="str" cm="1">
        <f t="array" ref="B862">IF(Table2[[#This Row],[Nodes]:[Nodes]]=5,Table2[[#This Row],[Gap]:[Gap]],"")</f>
        <v/>
      </c>
      <c r="C862" s="20" t="str" cm="1">
        <f t="array" ref="C862">IF(Table2[[#This Row],[Nodes]:[Nodes]]=6,Table2[[#This Row],[Gap]:[Gap]],"")</f>
        <v/>
      </c>
      <c r="D862" s="20" t="str" cm="1">
        <f t="array" ref="D862">IF(Table2[[#This Row],[Nodes]:[Nodes]]=7,Table2[[#This Row],[Gap]:[Gap]],"")</f>
        <v/>
      </c>
    </row>
    <row r="863" spans="1:4">
      <c r="A863" s="20" t="str" cm="1">
        <f t="array" ref="A863">IF(Table2[[#This Row],[Nodes]:[Nodes]]=4,Table2[[#This Row],[Gap]:[Gap]],"")</f>
        <v/>
      </c>
      <c r="B863" s="20" t="str" cm="1">
        <f t="array" ref="B863">IF(Table2[[#This Row],[Nodes]:[Nodes]]=5,Table2[[#This Row],[Gap]:[Gap]],"")</f>
        <v/>
      </c>
      <c r="C863" s="20" t="str" cm="1">
        <f t="array" ref="C863">IF(Table2[[#This Row],[Nodes]:[Nodes]]=6,Table2[[#This Row],[Gap]:[Gap]],"")</f>
        <v/>
      </c>
      <c r="D863" s="20" t="str" cm="1">
        <f t="array" ref="D863">IF(Table2[[#This Row],[Nodes]:[Nodes]]=7,Table2[[#This Row],[Gap]:[Gap]],"")</f>
        <v/>
      </c>
    </row>
    <row r="864" spans="1:4">
      <c r="A864" s="20" t="str" cm="1">
        <f t="array" ref="A864">IF(Table2[[#This Row],[Nodes]:[Nodes]]=4,Table2[[#This Row],[Gap]:[Gap]],"")</f>
        <v/>
      </c>
      <c r="B864" s="20" t="str" cm="1">
        <f t="array" ref="B864">IF(Table2[[#This Row],[Nodes]:[Nodes]]=5,Table2[[#This Row],[Gap]:[Gap]],"")</f>
        <v/>
      </c>
      <c r="C864" s="20" t="str" cm="1">
        <f t="array" ref="C864">IF(Table2[[#This Row],[Nodes]:[Nodes]]=6,Table2[[#This Row],[Gap]:[Gap]],"")</f>
        <v/>
      </c>
      <c r="D864" s="20" t="str" cm="1">
        <f t="array" ref="D864">IF(Table2[[#This Row],[Nodes]:[Nodes]]=7,Table2[[#This Row],[Gap]:[Gap]],"")</f>
        <v/>
      </c>
    </row>
    <row r="865" spans="1:4">
      <c r="A865" s="20" t="str" cm="1">
        <f t="array" ref="A865">IF(Table2[[#This Row],[Nodes]:[Nodes]]=4,Table2[[#This Row],[Gap]:[Gap]],"")</f>
        <v/>
      </c>
      <c r="B865" s="20" t="str" cm="1">
        <f t="array" ref="B865">IF(Table2[[#This Row],[Nodes]:[Nodes]]=5,Table2[[#This Row],[Gap]:[Gap]],"")</f>
        <v/>
      </c>
      <c r="C865" s="20" t="str" cm="1">
        <f t="array" ref="C865">IF(Table2[[#This Row],[Nodes]:[Nodes]]=6,Table2[[#This Row],[Gap]:[Gap]],"")</f>
        <v/>
      </c>
      <c r="D865" s="20" t="str" cm="1">
        <f t="array" ref="D865">IF(Table2[[#This Row],[Nodes]:[Nodes]]=7,Table2[[#This Row],[Gap]:[Gap]],"")</f>
        <v/>
      </c>
    </row>
    <row r="866" spans="1:4">
      <c r="A866" s="20" t="str" cm="1">
        <f t="array" ref="A866">IF(Table2[[#This Row],[Nodes]:[Nodes]]=4,Table2[[#This Row],[Gap]:[Gap]],"")</f>
        <v/>
      </c>
      <c r="B866" s="20" t="str" cm="1">
        <f t="array" ref="B866">IF(Table2[[#This Row],[Nodes]:[Nodes]]=5,Table2[[#This Row],[Gap]:[Gap]],"")</f>
        <v/>
      </c>
      <c r="C866" s="20" t="str" cm="1">
        <f t="array" ref="C866">IF(Table2[[#This Row],[Nodes]:[Nodes]]=6,Table2[[#This Row],[Gap]:[Gap]],"")</f>
        <v/>
      </c>
      <c r="D866" s="20" t="str" cm="1">
        <f t="array" ref="D866">IF(Table2[[#This Row],[Nodes]:[Nodes]]=7,Table2[[#This Row],[Gap]:[Gap]],"")</f>
        <v/>
      </c>
    </row>
    <row r="867" spans="1:4">
      <c r="A867" s="20" t="str" cm="1">
        <f t="array" ref="A867">IF(Table2[[#This Row],[Nodes]:[Nodes]]=4,Table2[[#This Row],[Gap]:[Gap]],"")</f>
        <v/>
      </c>
      <c r="B867" s="20" t="str" cm="1">
        <f t="array" ref="B867">IF(Table2[[#This Row],[Nodes]:[Nodes]]=5,Table2[[#This Row],[Gap]:[Gap]],"")</f>
        <v/>
      </c>
      <c r="C867" s="20" t="str" cm="1">
        <f t="array" ref="C867">IF(Table2[[#This Row],[Nodes]:[Nodes]]=6,Table2[[#This Row],[Gap]:[Gap]],"")</f>
        <v/>
      </c>
      <c r="D867" s="20" t="str" cm="1">
        <f t="array" ref="D867">IF(Table2[[#This Row],[Nodes]:[Nodes]]=7,Table2[[#This Row],[Gap]:[Gap]],"")</f>
        <v/>
      </c>
    </row>
    <row r="868" spans="1:4">
      <c r="A868" s="20" t="str" cm="1">
        <f t="array" ref="A868">IF(Table2[[#This Row],[Nodes]:[Nodes]]=4,Table2[[#This Row],[Gap]:[Gap]],"")</f>
        <v/>
      </c>
      <c r="B868" s="20" t="str" cm="1">
        <f t="array" ref="B868">IF(Table2[[#This Row],[Nodes]:[Nodes]]=5,Table2[[#This Row],[Gap]:[Gap]],"")</f>
        <v/>
      </c>
      <c r="C868" s="20" t="str" cm="1">
        <f t="array" ref="C868">IF(Table2[[#This Row],[Nodes]:[Nodes]]=6,Table2[[#This Row],[Gap]:[Gap]],"")</f>
        <v/>
      </c>
      <c r="D868" s="20" t="str" cm="1">
        <f t="array" ref="D868">IF(Table2[[#This Row],[Nodes]:[Nodes]]=7,Table2[[#This Row],[Gap]:[Gap]],"")</f>
        <v/>
      </c>
    </row>
    <row r="869" spans="1:4">
      <c r="A869" s="20" t="str" cm="1">
        <f t="array" ref="A869">IF(Table2[[#This Row],[Nodes]:[Nodes]]=4,Table2[[#This Row],[Gap]:[Gap]],"")</f>
        <v/>
      </c>
      <c r="B869" s="20" t="str" cm="1">
        <f t="array" ref="B869">IF(Table2[[#This Row],[Nodes]:[Nodes]]=5,Table2[[#This Row],[Gap]:[Gap]],"")</f>
        <v/>
      </c>
      <c r="C869" s="20" t="str" cm="1">
        <f t="array" ref="C869">IF(Table2[[#This Row],[Nodes]:[Nodes]]=6,Table2[[#This Row],[Gap]:[Gap]],"")</f>
        <v/>
      </c>
      <c r="D869" s="20" t="str" cm="1">
        <f t="array" ref="D869">IF(Table2[[#This Row],[Nodes]:[Nodes]]=7,Table2[[#This Row],[Gap]:[Gap]],"")</f>
        <v/>
      </c>
    </row>
    <row r="870" spans="1:4">
      <c r="A870" s="20" t="str" cm="1">
        <f t="array" ref="A870">IF(Table2[[#This Row],[Nodes]:[Nodes]]=4,Table2[[#This Row],[Gap]:[Gap]],"")</f>
        <v/>
      </c>
      <c r="B870" s="20" t="str" cm="1">
        <f t="array" ref="B870">IF(Table2[[#This Row],[Nodes]:[Nodes]]=5,Table2[[#This Row],[Gap]:[Gap]],"")</f>
        <v/>
      </c>
      <c r="C870" s="20" t="str" cm="1">
        <f t="array" ref="C870">IF(Table2[[#This Row],[Nodes]:[Nodes]]=6,Table2[[#This Row],[Gap]:[Gap]],"")</f>
        <v/>
      </c>
      <c r="D870" s="20" t="str" cm="1">
        <f t="array" ref="D870">IF(Table2[[#This Row],[Nodes]:[Nodes]]=7,Table2[[#This Row],[Gap]:[Gap]],"")</f>
        <v/>
      </c>
    </row>
    <row r="871" spans="1:4">
      <c r="A871" s="20" t="str" cm="1">
        <f t="array" ref="A871">IF(Table2[[#This Row],[Nodes]:[Nodes]]=4,Table2[[#This Row],[Gap]:[Gap]],"")</f>
        <v/>
      </c>
      <c r="B871" s="20" t="str" cm="1">
        <f t="array" ref="B871">IF(Table2[[#This Row],[Nodes]:[Nodes]]=5,Table2[[#This Row],[Gap]:[Gap]],"")</f>
        <v/>
      </c>
      <c r="C871" s="20" t="str" cm="1">
        <f t="array" ref="C871">IF(Table2[[#This Row],[Nodes]:[Nodes]]=6,Table2[[#This Row],[Gap]:[Gap]],"")</f>
        <v/>
      </c>
      <c r="D871" s="20" t="str" cm="1">
        <f t="array" ref="D871">IF(Table2[[#This Row],[Nodes]:[Nodes]]=7,Table2[[#This Row],[Gap]:[Gap]],"")</f>
        <v/>
      </c>
    </row>
    <row r="872" spans="1:4">
      <c r="A872" s="20" t="str" cm="1">
        <f t="array" ref="A872">IF(Table2[[#This Row],[Nodes]:[Nodes]]=4,Table2[[#This Row],[Gap]:[Gap]],"")</f>
        <v/>
      </c>
      <c r="B872" s="20" t="str" cm="1">
        <f t="array" ref="B872">IF(Table2[[#This Row],[Nodes]:[Nodes]]=5,Table2[[#This Row],[Gap]:[Gap]],"")</f>
        <v/>
      </c>
      <c r="C872" s="20" t="str" cm="1">
        <f t="array" ref="C872">IF(Table2[[#This Row],[Nodes]:[Nodes]]=6,Table2[[#This Row],[Gap]:[Gap]],"")</f>
        <v/>
      </c>
      <c r="D872" s="20" t="str" cm="1">
        <f t="array" ref="D872">IF(Table2[[#This Row],[Nodes]:[Nodes]]=7,Table2[[#This Row],[Gap]:[Gap]],"")</f>
        <v/>
      </c>
    </row>
    <row r="873" spans="1:4">
      <c r="A873" s="20" t="str" cm="1">
        <f t="array" ref="A873">IF(Table2[[#This Row],[Nodes]:[Nodes]]=4,Table2[[#This Row],[Gap]:[Gap]],"")</f>
        <v/>
      </c>
      <c r="B873" s="20" t="str" cm="1">
        <f t="array" ref="B873">IF(Table2[[#This Row],[Nodes]:[Nodes]]=5,Table2[[#This Row],[Gap]:[Gap]],"")</f>
        <v/>
      </c>
      <c r="C873" s="20" t="str" cm="1">
        <f t="array" ref="C873">IF(Table2[[#This Row],[Nodes]:[Nodes]]=6,Table2[[#This Row],[Gap]:[Gap]],"")</f>
        <v/>
      </c>
      <c r="D873" s="20" t="str" cm="1">
        <f t="array" ref="D873">IF(Table2[[#This Row],[Nodes]:[Nodes]]=7,Table2[[#This Row],[Gap]:[Gap]],"")</f>
        <v/>
      </c>
    </row>
    <row r="874" spans="1:4">
      <c r="A874" s="20" t="str" cm="1">
        <f t="array" ref="A874">IF(Table2[[#This Row],[Nodes]:[Nodes]]=4,Table2[[#This Row],[Gap]:[Gap]],"")</f>
        <v/>
      </c>
      <c r="B874" s="20" t="str" cm="1">
        <f t="array" ref="B874">IF(Table2[[#This Row],[Nodes]:[Nodes]]=5,Table2[[#This Row],[Gap]:[Gap]],"")</f>
        <v/>
      </c>
      <c r="C874" s="20" t="str" cm="1">
        <f t="array" ref="C874">IF(Table2[[#This Row],[Nodes]:[Nodes]]=6,Table2[[#This Row],[Gap]:[Gap]],"")</f>
        <v/>
      </c>
      <c r="D874" s="20" t="str" cm="1">
        <f t="array" ref="D874">IF(Table2[[#This Row],[Nodes]:[Nodes]]=7,Table2[[#This Row],[Gap]:[Gap]],"")</f>
        <v/>
      </c>
    </row>
    <row r="875" spans="1:4">
      <c r="A875" s="20" t="str" cm="1">
        <f t="array" ref="A875">IF(Table2[[#This Row],[Nodes]:[Nodes]]=4,Table2[[#This Row],[Gap]:[Gap]],"")</f>
        <v/>
      </c>
      <c r="B875" s="20" t="str" cm="1">
        <f t="array" ref="B875">IF(Table2[[#This Row],[Nodes]:[Nodes]]=5,Table2[[#This Row],[Gap]:[Gap]],"")</f>
        <v/>
      </c>
      <c r="C875" s="20" t="str" cm="1">
        <f t="array" ref="C875">IF(Table2[[#This Row],[Nodes]:[Nodes]]=6,Table2[[#This Row],[Gap]:[Gap]],"")</f>
        <v/>
      </c>
      <c r="D875" s="20" t="str" cm="1">
        <f t="array" ref="D875">IF(Table2[[#This Row],[Nodes]:[Nodes]]=7,Table2[[#This Row],[Gap]:[Gap]],"")</f>
        <v/>
      </c>
    </row>
    <row r="876" spans="1:4">
      <c r="A876" s="20" t="str" cm="1">
        <f t="array" ref="A876">IF(Table2[[#This Row],[Nodes]:[Nodes]]=4,Table2[[#This Row],[Gap]:[Gap]],"")</f>
        <v/>
      </c>
      <c r="B876" s="20" t="str" cm="1">
        <f t="array" ref="B876">IF(Table2[[#This Row],[Nodes]:[Nodes]]=5,Table2[[#This Row],[Gap]:[Gap]],"")</f>
        <v/>
      </c>
      <c r="C876" s="20" t="str" cm="1">
        <f t="array" ref="C876">IF(Table2[[#This Row],[Nodes]:[Nodes]]=6,Table2[[#This Row],[Gap]:[Gap]],"")</f>
        <v/>
      </c>
      <c r="D876" s="20" t="str" cm="1">
        <f t="array" ref="D876">IF(Table2[[#This Row],[Nodes]:[Nodes]]=7,Table2[[#This Row],[Gap]:[Gap]],"")</f>
        <v/>
      </c>
    </row>
    <row r="877" spans="1:4">
      <c r="A877" s="20" t="str" cm="1">
        <f t="array" ref="A877">IF(Table2[[#This Row],[Nodes]:[Nodes]]=4,Table2[[#This Row],[Gap]:[Gap]],"")</f>
        <v/>
      </c>
      <c r="B877" s="20" t="str" cm="1">
        <f t="array" ref="B877">IF(Table2[[#This Row],[Nodes]:[Nodes]]=5,Table2[[#This Row],[Gap]:[Gap]],"")</f>
        <v/>
      </c>
      <c r="C877" s="20" t="str" cm="1">
        <f t="array" ref="C877">IF(Table2[[#This Row],[Nodes]:[Nodes]]=6,Table2[[#This Row],[Gap]:[Gap]],"")</f>
        <v/>
      </c>
      <c r="D877" s="20" t="str" cm="1">
        <f t="array" ref="D877">IF(Table2[[#This Row],[Nodes]:[Nodes]]=7,Table2[[#This Row],[Gap]:[Gap]],"")</f>
        <v/>
      </c>
    </row>
    <row r="878" spans="1:4">
      <c r="A878" s="20" t="str" cm="1">
        <f t="array" ref="A878">IF(Table2[[#This Row],[Nodes]:[Nodes]]=4,Table2[[#This Row],[Gap]:[Gap]],"")</f>
        <v/>
      </c>
      <c r="B878" s="20" t="str" cm="1">
        <f t="array" ref="B878">IF(Table2[[#This Row],[Nodes]:[Nodes]]=5,Table2[[#This Row],[Gap]:[Gap]],"")</f>
        <v/>
      </c>
      <c r="C878" s="20" t="str" cm="1">
        <f t="array" ref="C878">IF(Table2[[#This Row],[Nodes]:[Nodes]]=6,Table2[[#This Row],[Gap]:[Gap]],"")</f>
        <v/>
      </c>
      <c r="D878" s="20" t="str" cm="1">
        <f t="array" ref="D878">IF(Table2[[#This Row],[Nodes]:[Nodes]]=7,Table2[[#This Row],[Gap]:[Gap]],"")</f>
        <v/>
      </c>
    </row>
    <row r="879" spans="1:4">
      <c r="A879" s="20" t="str" cm="1">
        <f t="array" ref="A879">IF(Table2[[#This Row],[Nodes]:[Nodes]]=4,Table2[[#This Row],[Gap]:[Gap]],"")</f>
        <v/>
      </c>
      <c r="B879" s="20" t="str" cm="1">
        <f t="array" ref="B879">IF(Table2[[#This Row],[Nodes]:[Nodes]]=5,Table2[[#This Row],[Gap]:[Gap]],"")</f>
        <v/>
      </c>
      <c r="C879" s="20" t="str" cm="1">
        <f t="array" ref="C879">IF(Table2[[#This Row],[Nodes]:[Nodes]]=6,Table2[[#This Row],[Gap]:[Gap]],"")</f>
        <v/>
      </c>
      <c r="D879" s="20" t="str" cm="1">
        <f t="array" ref="D879">IF(Table2[[#This Row],[Nodes]:[Nodes]]=7,Table2[[#This Row],[Gap]:[Gap]],"")</f>
        <v/>
      </c>
    </row>
    <row r="880" spans="1:4">
      <c r="A880" s="20" t="str" cm="1">
        <f t="array" ref="A880">IF(Table2[[#This Row],[Nodes]:[Nodes]]=4,Table2[[#This Row],[Gap]:[Gap]],"")</f>
        <v/>
      </c>
      <c r="B880" s="20" t="str" cm="1">
        <f t="array" ref="B880">IF(Table2[[#This Row],[Nodes]:[Nodes]]=5,Table2[[#This Row],[Gap]:[Gap]],"")</f>
        <v/>
      </c>
      <c r="C880" s="20" t="str" cm="1">
        <f t="array" ref="C880">IF(Table2[[#This Row],[Nodes]:[Nodes]]=6,Table2[[#This Row],[Gap]:[Gap]],"")</f>
        <v/>
      </c>
      <c r="D880" s="20" t="str" cm="1">
        <f t="array" ref="D880">IF(Table2[[#This Row],[Nodes]:[Nodes]]=7,Table2[[#This Row],[Gap]:[Gap]],"")</f>
        <v/>
      </c>
    </row>
    <row r="881" spans="1:4">
      <c r="A881" s="20" t="str" cm="1">
        <f t="array" ref="A881">IF(Table2[[#This Row],[Nodes]:[Nodes]]=4,Table2[[#This Row],[Gap]:[Gap]],"")</f>
        <v/>
      </c>
      <c r="B881" s="20" t="str" cm="1">
        <f t="array" ref="B881">IF(Table2[[#This Row],[Nodes]:[Nodes]]=5,Table2[[#This Row],[Gap]:[Gap]],"")</f>
        <v/>
      </c>
      <c r="C881" s="20" t="str" cm="1">
        <f t="array" ref="C881">IF(Table2[[#This Row],[Nodes]:[Nodes]]=6,Table2[[#This Row],[Gap]:[Gap]],"")</f>
        <v/>
      </c>
      <c r="D881" s="20" t="str" cm="1">
        <f t="array" ref="D881">IF(Table2[[#This Row],[Nodes]:[Nodes]]=7,Table2[[#This Row],[Gap]:[Gap]],"")</f>
        <v/>
      </c>
    </row>
    <row r="882" spans="1:4">
      <c r="A882" s="20" t="str" cm="1">
        <f t="array" ref="A882">IF(Table2[[#This Row],[Nodes]:[Nodes]]=4,Table2[[#This Row],[Gap]:[Gap]],"")</f>
        <v/>
      </c>
      <c r="B882" s="20" t="str" cm="1">
        <f t="array" ref="B882">IF(Table2[[#This Row],[Nodes]:[Nodes]]=5,Table2[[#This Row],[Gap]:[Gap]],"")</f>
        <v/>
      </c>
      <c r="C882" s="20" t="str" cm="1">
        <f t="array" ref="C882">IF(Table2[[#This Row],[Nodes]:[Nodes]]=6,Table2[[#This Row],[Gap]:[Gap]],"")</f>
        <v/>
      </c>
      <c r="D882" s="20" t="str" cm="1">
        <f t="array" ref="D882">IF(Table2[[#This Row],[Nodes]:[Nodes]]=7,Table2[[#This Row],[Gap]:[Gap]],"")</f>
        <v/>
      </c>
    </row>
    <row r="883" spans="1:4">
      <c r="A883" s="20" t="str" cm="1">
        <f t="array" ref="A883">IF(Table2[[#This Row],[Nodes]:[Nodes]]=4,Table2[[#This Row],[Gap]:[Gap]],"")</f>
        <v/>
      </c>
      <c r="B883" s="20" t="str" cm="1">
        <f t="array" ref="B883">IF(Table2[[#This Row],[Nodes]:[Nodes]]=5,Table2[[#This Row],[Gap]:[Gap]],"")</f>
        <v/>
      </c>
      <c r="C883" s="20" t="str" cm="1">
        <f t="array" ref="C883">IF(Table2[[#This Row],[Nodes]:[Nodes]]=6,Table2[[#This Row],[Gap]:[Gap]],"")</f>
        <v/>
      </c>
      <c r="D883" s="20" t="str" cm="1">
        <f t="array" ref="D883">IF(Table2[[#This Row],[Nodes]:[Nodes]]=7,Table2[[#This Row],[Gap]:[Gap]],"")</f>
        <v/>
      </c>
    </row>
    <row r="884" spans="1:4">
      <c r="A884" s="20" t="str" cm="1">
        <f t="array" ref="A884">IF(Table2[[#This Row],[Nodes]:[Nodes]]=4,Table2[[#This Row],[Gap]:[Gap]],"")</f>
        <v/>
      </c>
      <c r="B884" s="20" t="str" cm="1">
        <f t="array" ref="B884">IF(Table2[[#This Row],[Nodes]:[Nodes]]=5,Table2[[#This Row],[Gap]:[Gap]],"")</f>
        <v/>
      </c>
      <c r="C884" s="20" t="str" cm="1">
        <f t="array" ref="C884">IF(Table2[[#This Row],[Nodes]:[Nodes]]=6,Table2[[#This Row],[Gap]:[Gap]],"")</f>
        <v/>
      </c>
      <c r="D884" s="20" t="str" cm="1">
        <f t="array" ref="D884">IF(Table2[[#This Row],[Nodes]:[Nodes]]=7,Table2[[#This Row],[Gap]:[Gap]],"")</f>
        <v/>
      </c>
    </row>
    <row r="885" spans="1:4">
      <c r="A885" s="20" t="str" cm="1">
        <f t="array" ref="A885">IF(Table2[[#This Row],[Nodes]:[Nodes]]=4,Table2[[#This Row],[Gap]:[Gap]],"")</f>
        <v/>
      </c>
      <c r="B885" s="20" t="str" cm="1">
        <f t="array" ref="B885">IF(Table2[[#This Row],[Nodes]:[Nodes]]=5,Table2[[#This Row],[Gap]:[Gap]],"")</f>
        <v/>
      </c>
      <c r="C885" s="20" t="str" cm="1">
        <f t="array" ref="C885">IF(Table2[[#This Row],[Nodes]:[Nodes]]=6,Table2[[#This Row],[Gap]:[Gap]],"")</f>
        <v/>
      </c>
      <c r="D885" s="20" t="str" cm="1">
        <f t="array" ref="D885">IF(Table2[[#This Row],[Nodes]:[Nodes]]=7,Table2[[#This Row],[Gap]:[Gap]],"")</f>
        <v/>
      </c>
    </row>
    <row r="886" spans="1:4">
      <c r="A886" s="20" t="str" cm="1">
        <f t="array" ref="A886">IF(Table2[[#This Row],[Nodes]:[Nodes]]=4,Table2[[#This Row],[Gap]:[Gap]],"")</f>
        <v/>
      </c>
      <c r="B886" s="20" t="str" cm="1">
        <f t="array" ref="B886">IF(Table2[[#This Row],[Nodes]:[Nodes]]=5,Table2[[#This Row],[Gap]:[Gap]],"")</f>
        <v/>
      </c>
      <c r="C886" s="20" t="str" cm="1">
        <f t="array" ref="C886">IF(Table2[[#This Row],[Nodes]:[Nodes]]=6,Table2[[#This Row],[Gap]:[Gap]],"")</f>
        <v/>
      </c>
      <c r="D886" s="20" t="str" cm="1">
        <f t="array" ref="D886">IF(Table2[[#This Row],[Nodes]:[Nodes]]=7,Table2[[#This Row],[Gap]:[Gap]],"")</f>
        <v/>
      </c>
    </row>
    <row r="887" spans="1:4">
      <c r="A887" s="20" t="str" cm="1">
        <f t="array" ref="A887">IF(Table2[[#This Row],[Nodes]:[Nodes]]=4,Table2[[#This Row],[Gap]:[Gap]],"")</f>
        <v/>
      </c>
      <c r="B887" s="20" t="str" cm="1">
        <f t="array" ref="B887">IF(Table2[[#This Row],[Nodes]:[Nodes]]=5,Table2[[#This Row],[Gap]:[Gap]],"")</f>
        <v/>
      </c>
      <c r="C887" s="20" t="str" cm="1">
        <f t="array" ref="C887">IF(Table2[[#This Row],[Nodes]:[Nodes]]=6,Table2[[#This Row],[Gap]:[Gap]],"")</f>
        <v/>
      </c>
      <c r="D887" s="20" t="str" cm="1">
        <f t="array" ref="D887">IF(Table2[[#This Row],[Nodes]:[Nodes]]=7,Table2[[#This Row],[Gap]:[Gap]],"")</f>
        <v/>
      </c>
    </row>
    <row r="888" spans="1:4">
      <c r="A888" s="20" t="str" cm="1">
        <f t="array" ref="A888">IF(Table2[[#This Row],[Nodes]:[Nodes]]=4,Table2[[#This Row],[Gap]:[Gap]],"")</f>
        <v/>
      </c>
      <c r="B888" s="20" t="str" cm="1">
        <f t="array" ref="B888">IF(Table2[[#This Row],[Nodes]:[Nodes]]=5,Table2[[#This Row],[Gap]:[Gap]],"")</f>
        <v/>
      </c>
      <c r="C888" s="20" t="str" cm="1">
        <f t="array" ref="C888">IF(Table2[[#This Row],[Nodes]:[Nodes]]=6,Table2[[#This Row],[Gap]:[Gap]],"")</f>
        <v/>
      </c>
      <c r="D888" s="20" t="str" cm="1">
        <f t="array" ref="D888">IF(Table2[[#This Row],[Nodes]:[Nodes]]=7,Table2[[#This Row],[Gap]:[Gap]],"")</f>
        <v/>
      </c>
    </row>
    <row r="889" spans="1:4">
      <c r="A889" s="20" t="str" cm="1">
        <f t="array" ref="A889">IF(Table2[[#This Row],[Nodes]:[Nodes]]=4,Table2[[#This Row],[Gap]:[Gap]],"")</f>
        <v/>
      </c>
      <c r="B889" s="20" t="str" cm="1">
        <f t="array" ref="B889">IF(Table2[[#This Row],[Nodes]:[Nodes]]=5,Table2[[#This Row],[Gap]:[Gap]],"")</f>
        <v/>
      </c>
      <c r="C889" s="20" t="str" cm="1">
        <f t="array" ref="C889">IF(Table2[[#This Row],[Nodes]:[Nodes]]=6,Table2[[#This Row],[Gap]:[Gap]],"")</f>
        <v/>
      </c>
      <c r="D889" s="20" t="str" cm="1">
        <f t="array" ref="D889">IF(Table2[[#This Row],[Nodes]:[Nodes]]=7,Table2[[#This Row],[Gap]:[Gap]],"")</f>
        <v/>
      </c>
    </row>
    <row r="890" spans="1:4">
      <c r="A890" s="20" t="str" cm="1">
        <f t="array" ref="A890">IF(Table2[[#This Row],[Nodes]:[Nodes]]=4,Table2[[#This Row],[Gap]:[Gap]],"")</f>
        <v/>
      </c>
      <c r="B890" s="20" t="str" cm="1">
        <f t="array" ref="B890">IF(Table2[[#This Row],[Nodes]:[Nodes]]=5,Table2[[#This Row],[Gap]:[Gap]],"")</f>
        <v/>
      </c>
      <c r="C890" s="20" t="str" cm="1">
        <f t="array" ref="C890">IF(Table2[[#This Row],[Nodes]:[Nodes]]=6,Table2[[#This Row],[Gap]:[Gap]],"")</f>
        <v/>
      </c>
      <c r="D890" s="20" t="str" cm="1">
        <f t="array" ref="D890">IF(Table2[[#This Row],[Nodes]:[Nodes]]=7,Table2[[#This Row],[Gap]:[Gap]],"")</f>
        <v/>
      </c>
    </row>
    <row r="891" spans="1:4">
      <c r="A891" s="20" t="str" cm="1">
        <f t="array" ref="A891">IF(Table2[[#This Row],[Nodes]:[Nodes]]=4,Table2[[#This Row],[Gap]:[Gap]],"")</f>
        <v/>
      </c>
      <c r="B891" s="20" t="str" cm="1">
        <f t="array" ref="B891">IF(Table2[[#This Row],[Nodes]:[Nodes]]=5,Table2[[#This Row],[Gap]:[Gap]],"")</f>
        <v/>
      </c>
      <c r="C891" s="20" t="str" cm="1">
        <f t="array" ref="C891">IF(Table2[[#This Row],[Nodes]:[Nodes]]=6,Table2[[#This Row],[Gap]:[Gap]],"")</f>
        <v/>
      </c>
      <c r="D891" s="20" t="str" cm="1">
        <f t="array" ref="D891">IF(Table2[[#This Row],[Nodes]:[Nodes]]=7,Table2[[#This Row],[Gap]:[Gap]],"")</f>
        <v/>
      </c>
    </row>
    <row r="892" spans="1:4">
      <c r="A892" s="20" t="str" cm="1">
        <f t="array" ref="A892">IF(Table2[[#This Row],[Nodes]:[Nodes]]=4,Table2[[#This Row],[Gap]:[Gap]],"")</f>
        <v/>
      </c>
      <c r="B892" s="20" t="str" cm="1">
        <f t="array" ref="B892">IF(Table2[[#This Row],[Nodes]:[Nodes]]=5,Table2[[#This Row],[Gap]:[Gap]],"")</f>
        <v/>
      </c>
      <c r="C892" s="20" t="str" cm="1">
        <f t="array" ref="C892">IF(Table2[[#This Row],[Nodes]:[Nodes]]=6,Table2[[#This Row],[Gap]:[Gap]],"")</f>
        <v/>
      </c>
      <c r="D892" s="20" t="str" cm="1">
        <f t="array" ref="D892">IF(Table2[[#This Row],[Nodes]:[Nodes]]=7,Table2[[#This Row],[Gap]:[Gap]],"")</f>
        <v/>
      </c>
    </row>
    <row r="893" spans="1:4">
      <c r="A893" s="20" t="str" cm="1">
        <f t="array" ref="A893">IF(Table2[[#This Row],[Nodes]:[Nodes]]=4,Table2[[#This Row],[Gap]:[Gap]],"")</f>
        <v/>
      </c>
      <c r="B893" s="20" t="str" cm="1">
        <f t="array" ref="B893">IF(Table2[[#This Row],[Nodes]:[Nodes]]=5,Table2[[#This Row],[Gap]:[Gap]],"")</f>
        <v/>
      </c>
      <c r="C893" s="20" t="str" cm="1">
        <f t="array" ref="C893">IF(Table2[[#This Row],[Nodes]:[Nodes]]=6,Table2[[#This Row],[Gap]:[Gap]],"")</f>
        <v/>
      </c>
      <c r="D893" s="20" t="str" cm="1">
        <f t="array" ref="D893">IF(Table2[[#This Row],[Nodes]:[Nodes]]=7,Table2[[#This Row],[Gap]:[Gap]],"")</f>
        <v/>
      </c>
    </row>
    <row r="894" spans="1:4">
      <c r="A894" s="20" t="str" cm="1">
        <f t="array" ref="A894">IF(Table2[[#This Row],[Nodes]:[Nodes]]=4,Table2[[#This Row],[Gap]:[Gap]],"")</f>
        <v/>
      </c>
      <c r="B894" s="20" t="str" cm="1">
        <f t="array" ref="B894">IF(Table2[[#This Row],[Nodes]:[Nodes]]=5,Table2[[#This Row],[Gap]:[Gap]],"")</f>
        <v/>
      </c>
      <c r="C894" s="20" t="str" cm="1">
        <f t="array" ref="C894">IF(Table2[[#This Row],[Nodes]:[Nodes]]=6,Table2[[#This Row],[Gap]:[Gap]],"")</f>
        <v/>
      </c>
      <c r="D894" s="20" t="str" cm="1">
        <f t="array" ref="D894">IF(Table2[[#This Row],[Nodes]:[Nodes]]=7,Table2[[#This Row],[Gap]:[Gap]],"")</f>
        <v/>
      </c>
    </row>
    <row r="895" spans="1:4">
      <c r="A895" s="20" t="str" cm="1">
        <f t="array" ref="A895">IF(Table2[[#This Row],[Nodes]:[Nodes]]=4,Table2[[#This Row],[Gap]:[Gap]],"")</f>
        <v/>
      </c>
      <c r="B895" s="20" t="str" cm="1">
        <f t="array" ref="B895">IF(Table2[[#This Row],[Nodes]:[Nodes]]=5,Table2[[#This Row],[Gap]:[Gap]],"")</f>
        <v/>
      </c>
      <c r="C895" s="20" t="str" cm="1">
        <f t="array" ref="C895">IF(Table2[[#This Row],[Nodes]:[Nodes]]=6,Table2[[#This Row],[Gap]:[Gap]],"")</f>
        <v/>
      </c>
      <c r="D895" s="20" t="str" cm="1">
        <f t="array" ref="D895">IF(Table2[[#This Row],[Nodes]:[Nodes]]=7,Table2[[#This Row],[Gap]:[Gap]],"")</f>
        <v/>
      </c>
    </row>
    <row r="896" spans="1:4">
      <c r="A896" s="20" t="str" cm="1">
        <f t="array" ref="A896">IF(Table2[[#This Row],[Nodes]:[Nodes]]=4,Table2[[#This Row],[Gap]:[Gap]],"")</f>
        <v/>
      </c>
      <c r="B896" s="20" t="str" cm="1">
        <f t="array" ref="B896">IF(Table2[[#This Row],[Nodes]:[Nodes]]=5,Table2[[#This Row],[Gap]:[Gap]],"")</f>
        <v/>
      </c>
      <c r="C896" s="20" t="str" cm="1">
        <f t="array" ref="C896">IF(Table2[[#This Row],[Nodes]:[Nodes]]=6,Table2[[#This Row],[Gap]:[Gap]],"")</f>
        <v/>
      </c>
      <c r="D896" s="20" t="str" cm="1">
        <f t="array" ref="D896">IF(Table2[[#This Row],[Nodes]:[Nodes]]=7,Table2[[#This Row],[Gap]:[Gap]],"")</f>
        <v/>
      </c>
    </row>
    <row r="897" spans="1:4">
      <c r="A897" s="20" t="str" cm="1">
        <f t="array" ref="A897">IF(Table2[[#This Row],[Nodes]:[Nodes]]=4,Table2[[#This Row],[Gap]:[Gap]],"")</f>
        <v/>
      </c>
      <c r="B897" s="20" t="str" cm="1">
        <f t="array" ref="B897">IF(Table2[[#This Row],[Nodes]:[Nodes]]=5,Table2[[#This Row],[Gap]:[Gap]],"")</f>
        <v/>
      </c>
      <c r="C897" s="20" t="str" cm="1">
        <f t="array" ref="C897">IF(Table2[[#This Row],[Nodes]:[Nodes]]=6,Table2[[#This Row],[Gap]:[Gap]],"")</f>
        <v/>
      </c>
      <c r="D897" s="20" t="str" cm="1">
        <f t="array" ref="D897">IF(Table2[[#This Row],[Nodes]:[Nodes]]=7,Table2[[#This Row],[Gap]:[Gap]],"")</f>
        <v/>
      </c>
    </row>
    <row r="898" spans="1:4">
      <c r="A898" s="20" t="str" cm="1">
        <f t="array" ref="A898">IF(Table2[[#This Row],[Nodes]:[Nodes]]=4,Table2[[#This Row],[Gap]:[Gap]],"")</f>
        <v/>
      </c>
      <c r="B898" s="20" t="str" cm="1">
        <f t="array" ref="B898">IF(Table2[[#This Row],[Nodes]:[Nodes]]=5,Table2[[#This Row],[Gap]:[Gap]],"")</f>
        <v/>
      </c>
      <c r="C898" s="20" t="str" cm="1">
        <f t="array" ref="C898">IF(Table2[[#This Row],[Nodes]:[Nodes]]=6,Table2[[#This Row],[Gap]:[Gap]],"")</f>
        <v/>
      </c>
      <c r="D898" s="20" t="str" cm="1">
        <f t="array" ref="D898">IF(Table2[[#This Row],[Nodes]:[Nodes]]=7,Table2[[#This Row],[Gap]:[Gap]],"")</f>
        <v/>
      </c>
    </row>
    <row r="899" spans="1:4">
      <c r="A899" s="20" t="str" cm="1">
        <f t="array" ref="A899">IF(Table2[[#This Row],[Nodes]:[Nodes]]=4,Table2[[#This Row],[Gap]:[Gap]],"")</f>
        <v/>
      </c>
      <c r="B899" s="20" t="str" cm="1">
        <f t="array" ref="B899">IF(Table2[[#This Row],[Nodes]:[Nodes]]=5,Table2[[#This Row],[Gap]:[Gap]],"")</f>
        <v/>
      </c>
      <c r="C899" s="20" t="str" cm="1">
        <f t="array" ref="C899">IF(Table2[[#This Row],[Nodes]:[Nodes]]=6,Table2[[#This Row],[Gap]:[Gap]],"")</f>
        <v/>
      </c>
      <c r="D899" s="20" t="str" cm="1">
        <f t="array" ref="D899">IF(Table2[[#This Row],[Nodes]:[Nodes]]=7,Table2[[#This Row],[Gap]:[Gap]],"")</f>
        <v/>
      </c>
    </row>
    <row r="900" spans="1:4">
      <c r="A900" s="20" t="str" cm="1">
        <f t="array" ref="A900">IF(Table2[[#This Row],[Nodes]:[Nodes]]=4,Table2[[#This Row],[Gap]:[Gap]],"")</f>
        <v/>
      </c>
      <c r="B900" s="20" t="str" cm="1">
        <f t="array" ref="B900">IF(Table2[[#This Row],[Nodes]:[Nodes]]=5,Table2[[#This Row],[Gap]:[Gap]],"")</f>
        <v/>
      </c>
      <c r="C900" s="20" t="str" cm="1">
        <f t="array" ref="C900">IF(Table2[[#This Row],[Nodes]:[Nodes]]=6,Table2[[#This Row],[Gap]:[Gap]],"")</f>
        <v/>
      </c>
      <c r="D900" s="20" t="str" cm="1">
        <f t="array" ref="D900">IF(Table2[[#This Row],[Nodes]:[Nodes]]=7,Table2[[#This Row],[Gap]:[Gap]],"")</f>
        <v/>
      </c>
    </row>
    <row r="901" spans="1:4">
      <c r="A901" s="20" t="str" cm="1">
        <f t="array" ref="A901">IF(Table2[[#This Row],[Nodes]:[Nodes]]=4,Table2[[#This Row],[Gap]:[Gap]],"")</f>
        <v/>
      </c>
      <c r="B901" s="20" t="str" cm="1">
        <f t="array" ref="B901">IF(Table2[[#This Row],[Nodes]:[Nodes]]=5,Table2[[#This Row],[Gap]:[Gap]],"")</f>
        <v/>
      </c>
      <c r="C901" s="20" t="str" cm="1">
        <f t="array" ref="C901">IF(Table2[[#This Row],[Nodes]:[Nodes]]=6,Table2[[#This Row],[Gap]:[Gap]],"")</f>
        <v/>
      </c>
      <c r="D901" s="20" t="str" cm="1">
        <f t="array" ref="D901">IF(Table2[[#This Row],[Nodes]:[Nodes]]=7,Table2[[#This Row],[Gap]:[Gap]],"")</f>
        <v/>
      </c>
    </row>
    <row r="902" spans="1:4">
      <c r="A902" s="20" t="str" cm="1">
        <f t="array" ref="A902">IF(Table2[[#This Row],[Nodes]:[Nodes]]=4,Table2[[#This Row],[Gap]:[Gap]],"")</f>
        <v/>
      </c>
      <c r="B902" s="20" t="str" cm="1">
        <f t="array" ref="B902">IF(Table2[[#This Row],[Nodes]:[Nodes]]=5,Table2[[#This Row],[Gap]:[Gap]],"")</f>
        <v/>
      </c>
      <c r="C902" s="20" t="str" cm="1">
        <f t="array" ref="C902">IF(Table2[[#This Row],[Nodes]:[Nodes]]=6,Table2[[#This Row],[Gap]:[Gap]],"")</f>
        <v/>
      </c>
      <c r="D902" s="20" t="str" cm="1">
        <f t="array" ref="D902">IF(Table2[[#This Row],[Nodes]:[Nodes]]=7,Table2[[#This Row],[Gap]:[Gap]],"")</f>
        <v/>
      </c>
    </row>
    <row r="903" spans="1:4">
      <c r="A903" s="20" t="str" cm="1">
        <f t="array" ref="A903">IF(Table2[[#This Row],[Nodes]:[Nodes]]=4,Table2[[#This Row],[Gap]:[Gap]],"")</f>
        <v/>
      </c>
      <c r="B903" s="20" t="str" cm="1">
        <f t="array" ref="B903">IF(Table2[[#This Row],[Nodes]:[Nodes]]=5,Table2[[#This Row],[Gap]:[Gap]],"")</f>
        <v/>
      </c>
      <c r="C903" s="20" t="str" cm="1">
        <f t="array" ref="C903">IF(Table2[[#This Row],[Nodes]:[Nodes]]=6,Table2[[#This Row],[Gap]:[Gap]],"")</f>
        <v/>
      </c>
      <c r="D903" s="20" t="str" cm="1">
        <f t="array" ref="D903">IF(Table2[[#This Row],[Nodes]:[Nodes]]=7,Table2[[#This Row],[Gap]:[Gap]],"")</f>
        <v/>
      </c>
    </row>
    <row r="904" spans="1:4">
      <c r="A904" s="20" t="str" cm="1">
        <f t="array" ref="A904">IF(Table2[[#This Row],[Nodes]:[Nodes]]=4,Table2[[#This Row],[Gap]:[Gap]],"")</f>
        <v/>
      </c>
      <c r="B904" s="20" t="str" cm="1">
        <f t="array" ref="B904">IF(Table2[[#This Row],[Nodes]:[Nodes]]=5,Table2[[#This Row],[Gap]:[Gap]],"")</f>
        <v/>
      </c>
      <c r="C904" s="20" t="str" cm="1">
        <f t="array" ref="C904">IF(Table2[[#This Row],[Nodes]:[Nodes]]=6,Table2[[#This Row],[Gap]:[Gap]],"")</f>
        <v/>
      </c>
      <c r="D904" s="20" t="str" cm="1">
        <f t="array" ref="D904">IF(Table2[[#This Row],[Nodes]:[Nodes]]=7,Table2[[#This Row],[Gap]:[Gap]],"")</f>
        <v/>
      </c>
    </row>
    <row r="905" spans="1:4">
      <c r="A905" s="20" t="str" cm="1">
        <f t="array" ref="A905">IF(Table2[[#This Row],[Nodes]:[Nodes]]=4,Table2[[#This Row],[Gap]:[Gap]],"")</f>
        <v/>
      </c>
      <c r="B905" s="20" t="str" cm="1">
        <f t="array" ref="B905">IF(Table2[[#This Row],[Nodes]:[Nodes]]=5,Table2[[#This Row],[Gap]:[Gap]],"")</f>
        <v/>
      </c>
      <c r="C905" s="20" t="str" cm="1">
        <f t="array" ref="C905">IF(Table2[[#This Row],[Nodes]:[Nodes]]=6,Table2[[#This Row],[Gap]:[Gap]],"")</f>
        <v/>
      </c>
      <c r="D905" s="20" t="str" cm="1">
        <f t="array" ref="D905">IF(Table2[[#This Row],[Nodes]:[Nodes]]=7,Table2[[#This Row],[Gap]:[Gap]],"")</f>
        <v/>
      </c>
    </row>
    <row r="906" spans="1:4">
      <c r="A906" s="20" t="str" cm="1">
        <f t="array" ref="A906">IF(Table2[[#This Row],[Nodes]:[Nodes]]=4,Table2[[#This Row],[Gap]:[Gap]],"")</f>
        <v/>
      </c>
      <c r="B906" s="20" t="str" cm="1">
        <f t="array" ref="B906">IF(Table2[[#This Row],[Nodes]:[Nodes]]=5,Table2[[#This Row],[Gap]:[Gap]],"")</f>
        <v/>
      </c>
      <c r="C906" s="20" t="str" cm="1">
        <f t="array" ref="C906">IF(Table2[[#This Row],[Nodes]:[Nodes]]=6,Table2[[#This Row],[Gap]:[Gap]],"")</f>
        <v/>
      </c>
      <c r="D906" s="20" t="str" cm="1">
        <f t="array" ref="D906">IF(Table2[[#This Row],[Nodes]:[Nodes]]=7,Table2[[#This Row],[Gap]:[Gap]],"")</f>
        <v/>
      </c>
    </row>
    <row r="907" spans="1:4">
      <c r="A907" s="20" t="str" cm="1">
        <f t="array" ref="A907">IF(Table2[[#This Row],[Nodes]:[Nodes]]=4,Table2[[#This Row],[Gap]:[Gap]],"")</f>
        <v/>
      </c>
      <c r="B907" s="20" t="str" cm="1">
        <f t="array" ref="B907">IF(Table2[[#This Row],[Nodes]:[Nodes]]=5,Table2[[#This Row],[Gap]:[Gap]],"")</f>
        <v/>
      </c>
      <c r="C907" s="20" t="str" cm="1">
        <f t="array" ref="C907">IF(Table2[[#This Row],[Nodes]:[Nodes]]=6,Table2[[#This Row],[Gap]:[Gap]],"")</f>
        <v/>
      </c>
      <c r="D907" s="20" t="str" cm="1">
        <f t="array" ref="D907">IF(Table2[[#This Row],[Nodes]:[Nodes]]=7,Table2[[#This Row],[Gap]:[Gap]],"")</f>
        <v/>
      </c>
    </row>
    <row r="908" spans="1:4">
      <c r="A908" s="20" t="str" cm="1">
        <f t="array" ref="A908">IF(Table2[[#This Row],[Nodes]:[Nodes]]=4,Table2[[#This Row],[Gap]:[Gap]],"")</f>
        <v/>
      </c>
      <c r="B908" s="20" t="str" cm="1">
        <f t="array" ref="B908">IF(Table2[[#This Row],[Nodes]:[Nodes]]=5,Table2[[#This Row],[Gap]:[Gap]],"")</f>
        <v/>
      </c>
      <c r="C908" s="20" t="str" cm="1">
        <f t="array" ref="C908">IF(Table2[[#This Row],[Nodes]:[Nodes]]=6,Table2[[#This Row],[Gap]:[Gap]],"")</f>
        <v/>
      </c>
      <c r="D908" s="20" t="str" cm="1">
        <f t="array" ref="D908">IF(Table2[[#This Row],[Nodes]:[Nodes]]=7,Table2[[#This Row],[Gap]:[Gap]],"")</f>
        <v/>
      </c>
    </row>
    <row r="909" spans="1:4">
      <c r="A909" s="20" t="str" cm="1">
        <f t="array" ref="A909">IF(Table2[[#This Row],[Nodes]:[Nodes]]=4,Table2[[#This Row],[Gap]:[Gap]],"")</f>
        <v/>
      </c>
      <c r="B909" s="20" t="str" cm="1">
        <f t="array" ref="B909">IF(Table2[[#This Row],[Nodes]:[Nodes]]=5,Table2[[#This Row],[Gap]:[Gap]],"")</f>
        <v/>
      </c>
      <c r="C909" s="20" t="str" cm="1">
        <f t="array" ref="C909">IF(Table2[[#This Row],[Nodes]:[Nodes]]=6,Table2[[#This Row],[Gap]:[Gap]],"")</f>
        <v/>
      </c>
      <c r="D909" s="20" t="str" cm="1">
        <f t="array" ref="D909">IF(Table2[[#This Row],[Nodes]:[Nodes]]=7,Table2[[#This Row],[Gap]:[Gap]],"")</f>
        <v/>
      </c>
    </row>
    <row r="910" spans="1:4">
      <c r="A910" s="20" t="str" cm="1">
        <f t="array" ref="A910">IF(Table2[[#This Row],[Nodes]:[Nodes]]=4,Table2[[#This Row],[Gap]:[Gap]],"")</f>
        <v/>
      </c>
      <c r="B910" s="20" t="str" cm="1">
        <f t="array" ref="B910">IF(Table2[[#This Row],[Nodes]:[Nodes]]=5,Table2[[#This Row],[Gap]:[Gap]],"")</f>
        <v/>
      </c>
      <c r="C910" s="20" t="str" cm="1">
        <f t="array" ref="C910">IF(Table2[[#This Row],[Nodes]:[Nodes]]=6,Table2[[#This Row],[Gap]:[Gap]],"")</f>
        <v/>
      </c>
      <c r="D910" s="20" t="str" cm="1">
        <f t="array" ref="D910">IF(Table2[[#This Row],[Nodes]:[Nodes]]=7,Table2[[#This Row],[Gap]:[Gap]],"")</f>
        <v/>
      </c>
    </row>
    <row r="911" spans="1:4">
      <c r="A911" s="20" t="str" cm="1">
        <f t="array" ref="A911">IF(Table2[[#This Row],[Nodes]:[Nodes]]=4,Table2[[#This Row],[Gap]:[Gap]],"")</f>
        <v/>
      </c>
      <c r="B911" s="20" t="str" cm="1">
        <f t="array" ref="B911">IF(Table2[[#This Row],[Nodes]:[Nodes]]=5,Table2[[#This Row],[Gap]:[Gap]],"")</f>
        <v/>
      </c>
      <c r="C911" s="20" t="str" cm="1">
        <f t="array" ref="C911">IF(Table2[[#This Row],[Nodes]:[Nodes]]=6,Table2[[#This Row],[Gap]:[Gap]],"")</f>
        <v/>
      </c>
      <c r="D911" s="20" t="str" cm="1">
        <f t="array" ref="D911">IF(Table2[[#This Row],[Nodes]:[Nodes]]=7,Table2[[#This Row],[Gap]:[Gap]],"")</f>
        <v/>
      </c>
    </row>
    <row r="912" spans="1:4">
      <c r="A912" s="20" t="str" cm="1">
        <f t="array" ref="A912">IF(Table2[[#This Row],[Nodes]:[Nodes]]=4,Table2[[#This Row],[Gap]:[Gap]],"")</f>
        <v/>
      </c>
      <c r="B912" s="20" t="str" cm="1">
        <f t="array" ref="B912">IF(Table2[[#This Row],[Nodes]:[Nodes]]=5,Table2[[#This Row],[Gap]:[Gap]],"")</f>
        <v/>
      </c>
      <c r="C912" s="20" t="str" cm="1">
        <f t="array" ref="C912">IF(Table2[[#This Row],[Nodes]:[Nodes]]=6,Table2[[#This Row],[Gap]:[Gap]],"")</f>
        <v/>
      </c>
      <c r="D912" s="20" t="str" cm="1">
        <f t="array" ref="D912">IF(Table2[[#This Row],[Nodes]:[Nodes]]=7,Table2[[#This Row],[Gap]:[Gap]],"")</f>
        <v/>
      </c>
    </row>
    <row r="913" spans="1:4">
      <c r="A913" s="20" t="str" cm="1">
        <f t="array" ref="A913">IF(Table2[[#This Row],[Nodes]:[Nodes]]=4,Table2[[#This Row],[Gap]:[Gap]],"")</f>
        <v/>
      </c>
      <c r="B913" s="20" t="str" cm="1">
        <f t="array" ref="B913">IF(Table2[[#This Row],[Nodes]:[Nodes]]=5,Table2[[#This Row],[Gap]:[Gap]],"")</f>
        <v/>
      </c>
      <c r="C913" s="20" t="str" cm="1">
        <f t="array" ref="C913">IF(Table2[[#This Row],[Nodes]:[Nodes]]=6,Table2[[#This Row],[Gap]:[Gap]],"")</f>
        <v/>
      </c>
      <c r="D913" s="20" t="str" cm="1">
        <f t="array" ref="D913">IF(Table2[[#This Row],[Nodes]:[Nodes]]=7,Table2[[#This Row],[Gap]:[Gap]],"")</f>
        <v/>
      </c>
    </row>
    <row r="914" spans="1:4">
      <c r="A914" s="20" t="str" cm="1">
        <f t="array" ref="A914">IF(Table2[[#This Row],[Nodes]:[Nodes]]=4,Table2[[#This Row],[Gap]:[Gap]],"")</f>
        <v/>
      </c>
      <c r="B914" s="20" t="str" cm="1">
        <f t="array" ref="B914">IF(Table2[[#This Row],[Nodes]:[Nodes]]=5,Table2[[#This Row],[Gap]:[Gap]],"")</f>
        <v/>
      </c>
      <c r="C914" s="20" t="str" cm="1">
        <f t="array" ref="C914">IF(Table2[[#This Row],[Nodes]:[Nodes]]=6,Table2[[#This Row],[Gap]:[Gap]],"")</f>
        <v/>
      </c>
      <c r="D914" s="20" t="str" cm="1">
        <f t="array" ref="D914">IF(Table2[[#This Row],[Nodes]:[Nodes]]=7,Table2[[#This Row],[Gap]:[Gap]],"")</f>
        <v/>
      </c>
    </row>
    <row r="915" spans="1:4">
      <c r="A915" s="20" t="str" cm="1">
        <f t="array" ref="A915">IF(Table2[[#This Row],[Nodes]:[Nodes]]=4,Table2[[#This Row],[Gap]:[Gap]],"")</f>
        <v/>
      </c>
      <c r="B915" s="20" t="str" cm="1">
        <f t="array" ref="B915">IF(Table2[[#This Row],[Nodes]:[Nodes]]=5,Table2[[#This Row],[Gap]:[Gap]],"")</f>
        <v/>
      </c>
      <c r="C915" s="20" t="str" cm="1">
        <f t="array" ref="C915">IF(Table2[[#This Row],[Nodes]:[Nodes]]=6,Table2[[#This Row],[Gap]:[Gap]],"")</f>
        <v/>
      </c>
      <c r="D915" s="20" t="str" cm="1">
        <f t="array" ref="D915">IF(Table2[[#This Row],[Nodes]:[Nodes]]=7,Table2[[#This Row],[Gap]:[Gap]],"")</f>
        <v/>
      </c>
    </row>
    <row r="916" spans="1:4">
      <c r="A916" s="20" t="str" cm="1">
        <f t="array" ref="A916">IF(Table2[[#This Row],[Nodes]:[Nodes]]=4,Table2[[#This Row],[Gap]:[Gap]],"")</f>
        <v/>
      </c>
      <c r="B916" s="20" t="str" cm="1">
        <f t="array" ref="B916">IF(Table2[[#This Row],[Nodes]:[Nodes]]=5,Table2[[#This Row],[Gap]:[Gap]],"")</f>
        <v/>
      </c>
      <c r="C916" s="20" t="str" cm="1">
        <f t="array" ref="C916">IF(Table2[[#This Row],[Nodes]:[Nodes]]=6,Table2[[#This Row],[Gap]:[Gap]],"")</f>
        <v/>
      </c>
      <c r="D916" s="20" t="str" cm="1">
        <f t="array" ref="D916">IF(Table2[[#This Row],[Nodes]:[Nodes]]=7,Table2[[#This Row],[Gap]:[Gap]],"")</f>
        <v/>
      </c>
    </row>
    <row r="917" spans="1:4">
      <c r="A917" s="20" t="str" cm="1">
        <f t="array" ref="A917">IF(Table2[[#This Row],[Nodes]:[Nodes]]=4,Table2[[#This Row],[Gap]:[Gap]],"")</f>
        <v/>
      </c>
      <c r="B917" s="20" t="str" cm="1">
        <f t="array" ref="B917">IF(Table2[[#This Row],[Nodes]:[Nodes]]=5,Table2[[#This Row],[Gap]:[Gap]],"")</f>
        <v/>
      </c>
      <c r="C917" s="20" t="str" cm="1">
        <f t="array" ref="C917">IF(Table2[[#This Row],[Nodes]:[Nodes]]=6,Table2[[#This Row],[Gap]:[Gap]],"")</f>
        <v/>
      </c>
      <c r="D917" s="20" t="str" cm="1">
        <f t="array" ref="D917">IF(Table2[[#This Row],[Nodes]:[Nodes]]=7,Table2[[#This Row],[Gap]:[Gap]],"")</f>
        <v/>
      </c>
    </row>
    <row r="918" spans="1:4">
      <c r="A918" s="20" t="str" cm="1">
        <f t="array" ref="A918">IF(Table2[[#This Row],[Nodes]:[Nodes]]=4,Table2[[#This Row],[Gap]:[Gap]],"")</f>
        <v/>
      </c>
      <c r="B918" s="20" t="str" cm="1">
        <f t="array" ref="B918">IF(Table2[[#This Row],[Nodes]:[Nodes]]=5,Table2[[#This Row],[Gap]:[Gap]],"")</f>
        <v/>
      </c>
      <c r="C918" s="20" t="str" cm="1">
        <f t="array" ref="C918">IF(Table2[[#This Row],[Nodes]:[Nodes]]=6,Table2[[#This Row],[Gap]:[Gap]],"")</f>
        <v/>
      </c>
      <c r="D918" s="20" t="str" cm="1">
        <f t="array" ref="D918">IF(Table2[[#This Row],[Nodes]:[Nodes]]=7,Table2[[#This Row],[Gap]:[Gap]],"")</f>
        <v/>
      </c>
    </row>
    <row r="919" spans="1:4">
      <c r="A919" s="20" t="str" cm="1">
        <f t="array" ref="A919">IF(Table2[[#This Row],[Nodes]:[Nodes]]=4,Table2[[#This Row],[Gap]:[Gap]],"")</f>
        <v/>
      </c>
      <c r="B919" s="20" t="str" cm="1">
        <f t="array" ref="B919">IF(Table2[[#This Row],[Nodes]:[Nodes]]=5,Table2[[#This Row],[Gap]:[Gap]],"")</f>
        <v/>
      </c>
      <c r="C919" s="20" t="str" cm="1">
        <f t="array" ref="C919">IF(Table2[[#This Row],[Nodes]:[Nodes]]=6,Table2[[#This Row],[Gap]:[Gap]],"")</f>
        <v/>
      </c>
      <c r="D919" s="20" t="str" cm="1">
        <f t="array" ref="D919">IF(Table2[[#This Row],[Nodes]:[Nodes]]=7,Table2[[#This Row],[Gap]:[Gap]],"")</f>
        <v/>
      </c>
    </row>
    <row r="920" spans="1:4">
      <c r="A920" s="20" t="str" cm="1">
        <f t="array" ref="A920">IF(Table2[[#This Row],[Nodes]:[Nodes]]=4,Table2[[#This Row],[Gap]:[Gap]],"")</f>
        <v/>
      </c>
      <c r="B920" s="20" t="str" cm="1">
        <f t="array" ref="B920">IF(Table2[[#This Row],[Nodes]:[Nodes]]=5,Table2[[#This Row],[Gap]:[Gap]],"")</f>
        <v/>
      </c>
      <c r="C920" s="20" t="str" cm="1">
        <f t="array" ref="C920">IF(Table2[[#This Row],[Nodes]:[Nodes]]=6,Table2[[#This Row],[Gap]:[Gap]],"")</f>
        <v/>
      </c>
      <c r="D920" s="20" t="str" cm="1">
        <f t="array" ref="D920">IF(Table2[[#This Row],[Nodes]:[Nodes]]=7,Table2[[#This Row],[Gap]:[Gap]],"")</f>
        <v/>
      </c>
    </row>
    <row r="921" spans="1:4">
      <c r="A921" s="20" t="str" cm="1">
        <f t="array" ref="A921">IF(Table2[[#This Row],[Nodes]:[Nodes]]=4,Table2[[#This Row],[Gap]:[Gap]],"")</f>
        <v/>
      </c>
      <c r="B921" s="20" t="str" cm="1">
        <f t="array" ref="B921">IF(Table2[[#This Row],[Nodes]:[Nodes]]=5,Table2[[#This Row],[Gap]:[Gap]],"")</f>
        <v/>
      </c>
      <c r="C921" s="20" t="str" cm="1">
        <f t="array" ref="C921">IF(Table2[[#This Row],[Nodes]:[Nodes]]=6,Table2[[#This Row],[Gap]:[Gap]],"")</f>
        <v/>
      </c>
      <c r="D921" s="20" t="str" cm="1">
        <f t="array" ref="D921">IF(Table2[[#This Row],[Nodes]:[Nodes]]=7,Table2[[#This Row],[Gap]:[Gap]],"")</f>
        <v/>
      </c>
    </row>
    <row r="922" spans="1:4">
      <c r="A922" s="20" t="str" cm="1">
        <f t="array" ref="A922">IF(Table2[[#This Row],[Nodes]:[Nodes]]=4,Table2[[#This Row],[Gap]:[Gap]],"")</f>
        <v/>
      </c>
      <c r="B922" s="20" t="str" cm="1">
        <f t="array" ref="B922">IF(Table2[[#This Row],[Nodes]:[Nodes]]=5,Table2[[#This Row],[Gap]:[Gap]],"")</f>
        <v/>
      </c>
      <c r="C922" s="20" t="str" cm="1">
        <f t="array" ref="C922">IF(Table2[[#This Row],[Nodes]:[Nodes]]=6,Table2[[#This Row],[Gap]:[Gap]],"")</f>
        <v/>
      </c>
      <c r="D922" s="20" t="str" cm="1">
        <f t="array" ref="D922">IF(Table2[[#This Row],[Nodes]:[Nodes]]=7,Table2[[#This Row],[Gap]:[Gap]],"")</f>
        <v/>
      </c>
    </row>
    <row r="923" spans="1:4">
      <c r="A923" s="20" t="str" cm="1">
        <f t="array" ref="A923">IF(Table2[[#This Row],[Nodes]:[Nodes]]=4,Table2[[#This Row],[Gap]:[Gap]],"")</f>
        <v/>
      </c>
      <c r="B923" s="20" t="str" cm="1">
        <f t="array" ref="B923">IF(Table2[[#This Row],[Nodes]:[Nodes]]=5,Table2[[#This Row],[Gap]:[Gap]],"")</f>
        <v/>
      </c>
      <c r="C923" s="20" t="str" cm="1">
        <f t="array" ref="C923">IF(Table2[[#This Row],[Nodes]:[Nodes]]=6,Table2[[#This Row],[Gap]:[Gap]],"")</f>
        <v/>
      </c>
      <c r="D923" s="20" t="str" cm="1">
        <f t="array" ref="D923">IF(Table2[[#This Row],[Nodes]:[Nodes]]=7,Table2[[#This Row],[Gap]:[Gap]],"")</f>
        <v/>
      </c>
    </row>
    <row r="924" spans="1:4">
      <c r="A924" s="20" t="str" cm="1">
        <f t="array" ref="A924">IF(Table2[[#This Row],[Nodes]:[Nodes]]=4,Table2[[#This Row],[Gap]:[Gap]],"")</f>
        <v/>
      </c>
      <c r="B924" s="20" t="str" cm="1">
        <f t="array" ref="B924">IF(Table2[[#This Row],[Nodes]:[Nodes]]=5,Table2[[#This Row],[Gap]:[Gap]],"")</f>
        <v/>
      </c>
      <c r="C924" s="20" t="str" cm="1">
        <f t="array" ref="C924">IF(Table2[[#This Row],[Nodes]:[Nodes]]=6,Table2[[#This Row],[Gap]:[Gap]],"")</f>
        <v/>
      </c>
      <c r="D924" s="20" t="str" cm="1">
        <f t="array" ref="D924">IF(Table2[[#This Row],[Nodes]:[Nodes]]=7,Table2[[#This Row],[Gap]:[Gap]],"")</f>
        <v/>
      </c>
    </row>
    <row r="925" spans="1:4">
      <c r="A925" s="20" t="str" cm="1">
        <f t="array" ref="A925">IF(Table2[[#This Row],[Nodes]:[Nodes]]=4,Table2[[#This Row],[Gap]:[Gap]],"")</f>
        <v/>
      </c>
      <c r="B925" s="20" t="str" cm="1">
        <f t="array" ref="B925">IF(Table2[[#This Row],[Nodes]:[Nodes]]=5,Table2[[#This Row],[Gap]:[Gap]],"")</f>
        <v/>
      </c>
      <c r="C925" s="20" t="str" cm="1">
        <f t="array" ref="C925">IF(Table2[[#This Row],[Nodes]:[Nodes]]=6,Table2[[#This Row],[Gap]:[Gap]],"")</f>
        <v/>
      </c>
      <c r="D925" s="20" t="str" cm="1">
        <f t="array" ref="D925">IF(Table2[[#This Row],[Nodes]:[Nodes]]=7,Table2[[#This Row],[Gap]:[Gap]],"")</f>
        <v/>
      </c>
    </row>
    <row r="926" spans="1:4">
      <c r="A926" s="20" t="str" cm="1">
        <f t="array" ref="A926">IF(Table2[[#This Row],[Nodes]:[Nodes]]=4,Table2[[#This Row],[Gap]:[Gap]],"")</f>
        <v/>
      </c>
      <c r="B926" s="20" t="str" cm="1">
        <f t="array" ref="B926">IF(Table2[[#This Row],[Nodes]:[Nodes]]=5,Table2[[#This Row],[Gap]:[Gap]],"")</f>
        <v/>
      </c>
      <c r="C926" s="20" t="str" cm="1">
        <f t="array" ref="C926">IF(Table2[[#This Row],[Nodes]:[Nodes]]=6,Table2[[#This Row],[Gap]:[Gap]],"")</f>
        <v/>
      </c>
      <c r="D926" s="20" t="str" cm="1">
        <f t="array" ref="D926">IF(Table2[[#This Row],[Nodes]:[Nodes]]=7,Table2[[#This Row],[Gap]:[Gap]],"")</f>
        <v/>
      </c>
    </row>
    <row r="927" spans="1:4">
      <c r="A927" s="20" t="str" cm="1">
        <f t="array" ref="A927">IF(Table2[[#This Row],[Nodes]:[Nodes]]=4,Table2[[#This Row],[Gap]:[Gap]],"")</f>
        <v/>
      </c>
      <c r="B927" s="20" t="str" cm="1">
        <f t="array" ref="B927">IF(Table2[[#This Row],[Nodes]:[Nodes]]=5,Table2[[#This Row],[Gap]:[Gap]],"")</f>
        <v/>
      </c>
      <c r="C927" s="20" t="str" cm="1">
        <f t="array" ref="C927">IF(Table2[[#This Row],[Nodes]:[Nodes]]=6,Table2[[#This Row],[Gap]:[Gap]],"")</f>
        <v/>
      </c>
      <c r="D927" s="20" t="str" cm="1">
        <f t="array" ref="D927">IF(Table2[[#This Row],[Nodes]:[Nodes]]=7,Table2[[#This Row],[Gap]:[Gap]],"")</f>
        <v/>
      </c>
    </row>
    <row r="928" spans="1:4">
      <c r="A928" s="20" t="str" cm="1">
        <f t="array" ref="A928">IF(Table2[[#This Row],[Nodes]:[Nodes]]=4,Table2[[#This Row],[Gap]:[Gap]],"")</f>
        <v/>
      </c>
      <c r="B928" s="20" t="str" cm="1">
        <f t="array" ref="B928">IF(Table2[[#This Row],[Nodes]:[Nodes]]=5,Table2[[#This Row],[Gap]:[Gap]],"")</f>
        <v/>
      </c>
      <c r="C928" s="20" t="str" cm="1">
        <f t="array" ref="C928">IF(Table2[[#This Row],[Nodes]:[Nodes]]=6,Table2[[#This Row],[Gap]:[Gap]],"")</f>
        <v/>
      </c>
      <c r="D928" s="20" t="str" cm="1">
        <f t="array" ref="D928">IF(Table2[[#This Row],[Nodes]:[Nodes]]=7,Table2[[#This Row],[Gap]:[Gap]],"")</f>
        <v/>
      </c>
    </row>
    <row r="929" spans="1:4">
      <c r="A929" s="20" t="str" cm="1">
        <f t="array" ref="A929">IF(Table2[[#This Row],[Nodes]:[Nodes]]=4,Table2[[#This Row],[Gap]:[Gap]],"")</f>
        <v/>
      </c>
      <c r="B929" s="20" t="str" cm="1">
        <f t="array" ref="B929">IF(Table2[[#This Row],[Nodes]:[Nodes]]=5,Table2[[#This Row],[Gap]:[Gap]],"")</f>
        <v/>
      </c>
      <c r="C929" s="20" t="str" cm="1">
        <f t="array" ref="C929">IF(Table2[[#This Row],[Nodes]:[Nodes]]=6,Table2[[#This Row],[Gap]:[Gap]],"")</f>
        <v/>
      </c>
      <c r="D929" s="20" t="str" cm="1">
        <f t="array" ref="D929">IF(Table2[[#This Row],[Nodes]:[Nodes]]=7,Table2[[#This Row],[Gap]:[Gap]],"")</f>
        <v/>
      </c>
    </row>
    <row r="930" spans="1:4">
      <c r="A930" s="20" t="str" cm="1">
        <f t="array" ref="A930">IF(Table2[[#This Row],[Nodes]:[Nodes]]=4,Table2[[#This Row],[Gap]:[Gap]],"")</f>
        <v/>
      </c>
      <c r="B930" s="20" t="str" cm="1">
        <f t="array" ref="B930">IF(Table2[[#This Row],[Nodes]:[Nodes]]=5,Table2[[#This Row],[Gap]:[Gap]],"")</f>
        <v/>
      </c>
      <c r="C930" s="20" t="str" cm="1">
        <f t="array" ref="C930">IF(Table2[[#This Row],[Nodes]:[Nodes]]=6,Table2[[#This Row],[Gap]:[Gap]],"")</f>
        <v/>
      </c>
      <c r="D930" s="20" t="str" cm="1">
        <f t="array" ref="D930">IF(Table2[[#This Row],[Nodes]:[Nodes]]=7,Table2[[#This Row],[Gap]:[Gap]],"")</f>
        <v/>
      </c>
    </row>
    <row r="931" spans="1:4">
      <c r="A931" s="20" t="str" cm="1">
        <f t="array" ref="A931">IF(Table2[[#This Row],[Nodes]:[Nodes]]=4,Table2[[#This Row],[Gap]:[Gap]],"")</f>
        <v/>
      </c>
      <c r="B931" s="20" t="str" cm="1">
        <f t="array" ref="B931">IF(Table2[[#This Row],[Nodes]:[Nodes]]=5,Table2[[#This Row],[Gap]:[Gap]],"")</f>
        <v/>
      </c>
      <c r="C931" s="20" t="str" cm="1">
        <f t="array" ref="C931">IF(Table2[[#This Row],[Nodes]:[Nodes]]=6,Table2[[#This Row],[Gap]:[Gap]],"")</f>
        <v/>
      </c>
      <c r="D931" s="20" t="str" cm="1">
        <f t="array" ref="D931">IF(Table2[[#This Row],[Nodes]:[Nodes]]=7,Table2[[#This Row],[Gap]:[Gap]],"")</f>
        <v/>
      </c>
    </row>
    <row r="932" spans="1:4">
      <c r="A932" s="20" t="str" cm="1">
        <f t="array" ref="A932">IF(Table2[[#This Row],[Nodes]:[Nodes]]=4,Table2[[#This Row],[Gap]:[Gap]],"")</f>
        <v/>
      </c>
      <c r="B932" s="20" t="str" cm="1">
        <f t="array" ref="B932">IF(Table2[[#This Row],[Nodes]:[Nodes]]=5,Table2[[#This Row],[Gap]:[Gap]],"")</f>
        <v/>
      </c>
      <c r="C932" s="20" t="str" cm="1">
        <f t="array" ref="C932">IF(Table2[[#This Row],[Nodes]:[Nodes]]=6,Table2[[#This Row],[Gap]:[Gap]],"")</f>
        <v/>
      </c>
      <c r="D932" s="20" t="str" cm="1">
        <f t="array" ref="D932">IF(Table2[[#This Row],[Nodes]:[Nodes]]=7,Table2[[#This Row],[Gap]:[Gap]],"")</f>
        <v/>
      </c>
    </row>
    <row r="933" spans="1:4">
      <c r="A933" s="20" t="str" cm="1">
        <f t="array" ref="A933">IF(Table2[[#This Row],[Nodes]:[Nodes]]=4,Table2[[#This Row],[Gap]:[Gap]],"")</f>
        <v/>
      </c>
      <c r="B933" s="20" t="str" cm="1">
        <f t="array" ref="B933">IF(Table2[[#This Row],[Nodes]:[Nodes]]=5,Table2[[#This Row],[Gap]:[Gap]],"")</f>
        <v/>
      </c>
      <c r="C933" s="20" t="str" cm="1">
        <f t="array" ref="C933">IF(Table2[[#This Row],[Nodes]:[Nodes]]=6,Table2[[#This Row],[Gap]:[Gap]],"")</f>
        <v/>
      </c>
      <c r="D933" s="20" t="str" cm="1">
        <f t="array" ref="D933">IF(Table2[[#This Row],[Nodes]:[Nodes]]=7,Table2[[#This Row],[Gap]:[Gap]],"")</f>
        <v/>
      </c>
    </row>
    <row r="934" spans="1:4">
      <c r="A934" s="20" t="str" cm="1">
        <f t="array" ref="A934">IF(Table2[[#This Row],[Nodes]:[Nodes]]=4,Table2[[#This Row],[Gap]:[Gap]],"")</f>
        <v/>
      </c>
      <c r="B934" s="20" t="str" cm="1">
        <f t="array" ref="B934">IF(Table2[[#This Row],[Nodes]:[Nodes]]=5,Table2[[#This Row],[Gap]:[Gap]],"")</f>
        <v/>
      </c>
      <c r="C934" s="20" t="str" cm="1">
        <f t="array" ref="C934">IF(Table2[[#This Row],[Nodes]:[Nodes]]=6,Table2[[#This Row],[Gap]:[Gap]],"")</f>
        <v/>
      </c>
      <c r="D934" s="20" t="str" cm="1">
        <f t="array" ref="D934">IF(Table2[[#This Row],[Nodes]:[Nodes]]=7,Table2[[#This Row],[Gap]:[Gap]],"")</f>
        <v/>
      </c>
    </row>
    <row r="935" spans="1:4">
      <c r="A935" s="20" t="str" cm="1">
        <f t="array" ref="A935">IF(Table2[[#This Row],[Nodes]:[Nodes]]=4,Table2[[#This Row],[Gap]:[Gap]],"")</f>
        <v/>
      </c>
      <c r="B935" s="20" t="str" cm="1">
        <f t="array" ref="B935">IF(Table2[[#This Row],[Nodes]:[Nodes]]=5,Table2[[#This Row],[Gap]:[Gap]],"")</f>
        <v/>
      </c>
      <c r="C935" s="20" t="str" cm="1">
        <f t="array" ref="C935">IF(Table2[[#This Row],[Nodes]:[Nodes]]=6,Table2[[#This Row],[Gap]:[Gap]],"")</f>
        <v/>
      </c>
      <c r="D935" s="20" t="str" cm="1">
        <f t="array" ref="D935">IF(Table2[[#This Row],[Nodes]:[Nodes]]=7,Table2[[#This Row],[Gap]:[Gap]],"")</f>
        <v/>
      </c>
    </row>
    <row r="936" spans="1:4">
      <c r="A936" s="20" t="str" cm="1">
        <f t="array" ref="A936">IF(Table2[[#This Row],[Nodes]:[Nodes]]=4,Table2[[#This Row],[Gap]:[Gap]],"")</f>
        <v/>
      </c>
      <c r="B936" s="20" t="str" cm="1">
        <f t="array" ref="B936">IF(Table2[[#This Row],[Nodes]:[Nodes]]=5,Table2[[#This Row],[Gap]:[Gap]],"")</f>
        <v/>
      </c>
      <c r="C936" s="20" t="str" cm="1">
        <f t="array" ref="C936">IF(Table2[[#This Row],[Nodes]:[Nodes]]=6,Table2[[#This Row],[Gap]:[Gap]],"")</f>
        <v/>
      </c>
      <c r="D936" s="20" t="str" cm="1">
        <f t="array" ref="D936">IF(Table2[[#This Row],[Nodes]:[Nodes]]=7,Table2[[#This Row],[Gap]:[Gap]],"")</f>
        <v/>
      </c>
    </row>
    <row r="937" spans="1:4">
      <c r="A937" s="20" t="str" cm="1">
        <f t="array" ref="A937">IF(Table2[[#This Row],[Nodes]:[Nodes]]=4,Table2[[#This Row],[Gap]:[Gap]],"")</f>
        <v/>
      </c>
      <c r="B937" s="20" t="str" cm="1">
        <f t="array" ref="B937">IF(Table2[[#This Row],[Nodes]:[Nodes]]=5,Table2[[#This Row],[Gap]:[Gap]],"")</f>
        <v/>
      </c>
      <c r="C937" s="20" t="str" cm="1">
        <f t="array" ref="C937">IF(Table2[[#This Row],[Nodes]:[Nodes]]=6,Table2[[#This Row],[Gap]:[Gap]],"")</f>
        <v/>
      </c>
      <c r="D937" s="20" t="str" cm="1">
        <f t="array" ref="D937">IF(Table2[[#This Row],[Nodes]:[Nodes]]=7,Table2[[#This Row],[Gap]:[Gap]],"")</f>
        <v/>
      </c>
    </row>
    <row r="938" spans="1:4">
      <c r="A938" s="20" t="str" cm="1">
        <f t="array" ref="A938">IF(Table2[[#This Row],[Nodes]:[Nodes]]=4,Table2[[#This Row],[Gap]:[Gap]],"")</f>
        <v/>
      </c>
      <c r="B938" s="20" t="str" cm="1">
        <f t="array" ref="B938">IF(Table2[[#This Row],[Nodes]:[Nodes]]=5,Table2[[#This Row],[Gap]:[Gap]],"")</f>
        <v/>
      </c>
      <c r="C938" s="20" t="str" cm="1">
        <f t="array" ref="C938">IF(Table2[[#This Row],[Nodes]:[Nodes]]=6,Table2[[#This Row],[Gap]:[Gap]],"")</f>
        <v/>
      </c>
      <c r="D938" s="20" t="str" cm="1">
        <f t="array" ref="D938">IF(Table2[[#This Row],[Nodes]:[Nodes]]=7,Table2[[#This Row],[Gap]:[Gap]],"")</f>
        <v/>
      </c>
    </row>
    <row r="939" spans="1:4">
      <c r="A939" s="20" t="str" cm="1">
        <f t="array" ref="A939">IF(Table2[[#This Row],[Nodes]:[Nodes]]=4,Table2[[#This Row],[Gap]:[Gap]],"")</f>
        <v/>
      </c>
      <c r="B939" s="20" t="str" cm="1">
        <f t="array" ref="B939">IF(Table2[[#This Row],[Nodes]:[Nodes]]=5,Table2[[#This Row],[Gap]:[Gap]],"")</f>
        <v/>
      </c>
      <c r="C939" s="20" t="str" cm="1">
        <f t="array" ref="C939">IF(Table2[[#This Row],[Nodes]:[Nodes]]=6,Table2[[#This Row],[Gap]:[Gap]],"")</f>
        <v/>
      </c>
      <c r="D939" s="20" t="str" cm="1">
        <f t="array" ref="D939">IF(Table2[[#This Row],[Nodes]:[Nodes]]=7,Table2[[#This Row],[Gap]:[Gap]],"")</f>
        <v/>
      </c>
    </row>
    <row r="940" spans="1:4">
      <c r="A940" s="20" t="str" cm="1">
        <f t="array" ref="A940">IF(Table2[[#This Row],[Nodes]:[Nodes]]=4,Table2[[#This Row],[Gap]:[Gap]],"")</f>
        <v/>
      </c>
      <c r="B940" s="20" t="str" cm="1">
        <f t="array" ref="B940">IF(Table2[[#This Row],[Nodes]:[Nodes]]=5,Table2[[#This Row],[Gap]:[Gap]],"")</f>
        <v/>
      </c>
      <c r="C940" s="20" t="str" cm="1">
        <f t="array" ref="C940">IF(Table2[[#This Row],[Nodes]:[Nodes]]=6,Table2[[#This Row],[Gap]:[Gap]],"")</f>
        <v/>
      </c>
      <c r="D940" s="20" t="str" cm="1">
        <f t="array" ref="D940">IF(Table2[[#This Row],[Nodes]:[Nodes]]=7,Table2[[#This Row],[Gap]:[Gap]],"")</f>
        <v/>
      </c>
    </row>
    <row r="941" spans="1:4">
      <c r="A941" s="20" t="str" cm="1">
        <f t="array" ref="A941">IF(Table2[[#This Row],[Nodes]:[Nodes]]=4,Table2[[#This Row],[Gap]:[Gap]],"")</f>
        <v/>
      </c>
      <c r="B941" s="20" t="str" cm="1">
        <f t="array" ref="B941">IF(Table2[[#This Row],[Nodes]:[Nodes]]=5,Table2[[#This Row],[Gap]:[Gap]],"")</f>
        <v/>
      </c>
      <c r="C941" s="20" t="str" cm="1">
        <f t="array" ref="C941">IF(Table2[[#This Row],[Nodes]:[Nodes]]=6,Table2[[#This Row],[Gap]:[Gap]],"")</f>
        <v/>
      </c>
      <c r="D941" s="20" t="str" cm="1">
        <f t="array" ref="D941">IF(Table2[[#This Row],[Nodes]:[Nodes]]=7,Table2[[#This Row],[Gap]:[Gap]],"")</f>
        <v/>
      </c>
    </row>
    <row r="942" spans="1:4">
      <c r="A942" s="20" t="str" cm="1">
        <f t="array" ref="A942">IF(Table2[[#This Row],[Nodes]:[Nodes]]=4,Table2[[#This Row],[Gap]:[Gap]],"")</f>
        <v/>
      </c>
      <c r="B942" s="20" t="str" cm="1">
        <f t="array" ref="B942">IF(Table2[[#This Row],[Nodes]:[Nodes]]=5,Table2[[#This Row],[Gap]:[Gap]],"")</f>
        <v/>
      </c>
      <c r="C942" s="20" t="str" cm="1">
        <f t="array" ref="C942">IF(Table2[[#This Row],[Nodes]:[Nodes]]=6,Table2[[#This Row],[Gap]:[Gap]],"")</f>
        <v/>
      </c>
      <c r="D942" s="20" t="str" cm="1">
        <f t="array" ref="D942">IF(Table2[[#This Row],[Nodes]:[Nodes]]=7,Table2[[#This Row],[Gap]:[Gap]],"")</f>
        <v/>
      </c>
    </row>
    <row r="943" spans="1:4">
      <c r="A943" s="20" t="str" cm="1">
        <f t="array" ref="A943">IF(Table2[[#This Row],[Nodes]:[Nodes]]=4,Table2[[#This Row],[Gap]:[Gap]],"")</f>
        <v/>
      </c>
      <c r="B943" s="20" t="str" cm="1">
        <f t="array" ref="B943">IF(Table2[[#This Row],[Nodes]:[Nodes]]=5,Table2[[#This Row],[Gap]:[Gap]],"")</f>
        <v/>
      </c>
      <c r="C943" s="20" t="str" cm="1">
        <f t="array" ref="C943">IF(Table2[[#This Row],[Nodes]:[Nodes]]=6,Table2[[#This Row],[Gap]:[Gap]],"")</f>
        <v/>
      </c>
      <c r="D943" s="20" t="str" cm="1">
        <f t="array" ref="D943">IF(Table2[[#This Row],[Nodes]:[Nodes]]=7,Table2[[#This Row],[Gap]:[Gap]],"")</f>
        <v/>
      </c>
    </row>
    <row r="944" spans="1:4">
      <c r="A944" s="20" t="str" cm="1">
        <f t="array" ref="A944">IF(Table2[[#This Row],[Nodes]:[Nodes]]=4,Table2[[#This Row],[Gap]:[Gap]],"")</f>
        <v/>
      </c>
      <c r="B944" s="20" t="str" cm="1">
        <f t="array" ref="B944">IF(Table2[[#This Row],[Nodes]:[Nodes]]=5,Table2[[#This Row],[Gap]:[Gap]],"")</f>
        <v/>
      </c>
      <c r="C944" s="20" t="str" cm="1">
        <f t="array" ref="C944">IF(Table2[[#This Row],[Nodes]:[Nodes]]=6,Table2[[#This Row],[Gap]:[Gap]],"")</f>
        <v/>
      </c>
      <c r="D944" s="20" t="str" cm="1">
        <f t="array" ref="D944">IF(Table2[[#This Row],[Nodes]:[Nodes]]=7,Table2[[#This Row],[Gap]:[Gap]],"")</f>
        <v/>
      </c>
    </row>
    <row r="945" spans="1:4">
      <c r="A945" s="20" t="str" cm="1">
        <f t="array" ref="A945">IF(Table2[[#This Row],[Nodes]:[Nodes]]=4,Table2[[#This Row],[Gap]:[Gap]],"")</f>
        <v/>
      </c>
      <c r="B945" s="20" t="str" cm="1">
        <f t="array" ref="B945">IF(Table2[[#This Row],[Nodes]:[Nodes]]=5,Table2[[#This Row],[Gap]:[Gap]],"")</f>
        <v/>
      </c>
      <c r="C945" s="20" t="str" cm="1">
        <f t="array" ref="C945">IF(Table2[[#This Row],[Nodes]:[Nodes]]=6,Table2[[#This Row],[Gap]:[Gap]],"")</f>
        <v/>
      </c>
      <c r="D945" s="20" t="str" cm="1">
        <f t="array" ref="D945">IF(Table2[[#This Row],[Nodes]:[Nodes]]=7,Table2[[#This Row],[Gap]:[Gap]],"")</f>
        <v/>
      </c>
    </row>
    <row r="946" spans="1:4">
      <c r="A946" s="20" t="str" cm="1">
        <f t="array" ref="A946">IF(Table2[[#This Row],[Nodes]:[Nodes]]=4,Table2[[#This Row],[Gap]:[Gap]],"")</f>
        <v/>
      </c>
      <c r="B946" s="20" t="str" cm="1">
        <f t="array" ref="B946">IF(Table2[[#This Row],[Nodes]:[Nodes]]=5,Table2[[#This Row],[Gap]:[Gap]],"")</f>
        <v/>
      </c>
      <c r="C946" s="20" t="str" cm="1">
        <f t="array" ref="C946">IF(Table2[[#This Row],[Nodes]:[Nodes]]=6,Table2[[#This Row],[Gap]:[Gap]],"")</f>
        <v/>
      </c>
      <c r="D946" s="20" t="str" cm="1">
        <f t="array" ref="D946">IF(Table2[[#This Row],[Nodes]:[Nodes]]=7,Table2[[#This Row],[Gap]:[Gap]],"")</f>
        <v/>
      </c>
    </row>
    <row r="947" spans="1:4">
      <c r="A947" s="20" t="str" cm="1">
        <f t="array" ref="A947">IF(Table2[[#This Row],[Nodes]:[Nodes]]=4,Table2[[#This Row],[Gap]:[Gap]],"")</f>
        <v/>
      </c>
      <c r="B947" s="20" t="str" cm="1">
        <f t="array" ref="B947">IF(Table2[[#This Row],[Nodes]:[Nodes]]=5,Table2[[#This Row],[Gap]:[Gap]],"")</f>
        <v/>
      </c>
      <c r="C947" s="20" t="str" cm="1">
        <f t="array" ref="C947">IF(Table2[[#This Row],[Nodes]:[Nodes]]=6,Table2[[#This Row],[Gap]:[Gap]],"")</f>
        <v/>
      </c>
      <c r="D947" s="20" t="str" cm="1">
        <f t="array" ref="D947">IF(Table2[[#This Row],[Nodes]:[Nodes]]=7,Table2[[#This Row],[Gap]:[Gap]],"")</f>
        <v/>
      </c>
    </row>
    <row r="948" spans="1:4">
      <c r="A948" s="20" t="str" cm="1">
        <f t="array" ref="A948">IF(Table2[[#This Row],[Nodes]:[Nodes]]=4,Table2[[#This Row],[Gap]:[Gap]],"")</f>
        <v/>
      </c>
      <c r="B948" s="20" t="str" cm="1">
        <f t="array" ref="B948">IF(Table2[[#This Row],[Nodes]:[Nodes]]=5,Table2[[#This Row],[Gap]:[Gap]],"")</f>
        <v/>
      </c>
      <c r="C948" s="20" t="str" cm="1">
        <f t="array" ref="C948">IF(Table2[[#This Row],[Nodes]:[Nodes]]=6,Table2[[#This Row],[Gap]:[Gap]],"")</f>
        <v/>
      </c>
      <c r="D948" s="20" t="str" cm="1">
        <f t="array" ref="D948">IF(Table2[[#This Row],[Nodes]:[Nodes]]=7,Table2[[#This Row],[Gap]:[Gap]],"")</f>
        <v/>
      </c>
    </row>
    <row r="949" spans="1:4">
      <c r="A949" s="20" t="str" cm="1">
        <f t="array" ref="A949">IF(Table2[[#This Row],[Nodes]:[Nodes]]=4,Table2[[#This Row],[Gap]:[Gap]],"")</f>
        <v/>
      </c>
      <c r="B949" s="20" t="str" cm="1">
        <f t="array" ref="B949">IF(Table2[[#This Row],[Nodes]:[Nodes]]=5,Table2[[#This Row],[Gap]:[Gap]],"")</f>
        <v/>
      </c>
      <c r="C949" s="20" t="str" cm="1">
        <f t="array" ref="C949">IF(Table2[[#This Row],[Nodes]:[Nodes]]=6,Table2[[#This Row],[Gap]:[Gap]],"")</f>
        <v/>
      </c>
      <c r="D949" s="20" t="str" cm="1">
        <f t="array" ref="D949">IF(Table2[[#This Row],[Nodes]:[Nodes]]=7,Table2[[#This Row],[Gap]:[Gap]],"")</f>
        <v/>
      </c>
    </row>
    <row r="950" spans="1:4">
      <c r="A950" s="20" t="str" cm="1">
        <f t="array" ref="A950">IF(Table2[[#This Row],[Nodes]:[Nodes]]=4,Table2[[#This Row],[Gap]:[Gap]],"")</f>
        <v/>
      </c>
      <c r="B950" s="20" t="str" cm="1">
        <f t="array" ref="B950">IF(Table2[[#This Row],[Nodes]:[Nodes]]=5,Table2[[#This Row],[Gap]:[Gap]],"")</f>
        <v/>
      </c>
      <c r="C950" s="20" t="str" cm="1">
        <f t="array" ref="C950">IF(Table2[[#This Row],[Nodes]:[Nodes]]=6,Table2[[#This Row],[Gap]:[Gap]],"")</f>
        <v/>
      </c>
      <c r="D950" s="20" t="str" cm="1">
        <f t="array" ref="D950">IF(Table2[[#This Row],[Nodes]:[Nodes]]=7,Table2[[#This Row],[Gap]:[Gap]],"")</f>
        <v/>
      </c>
    </row>
    <row r="951" spans="1:4">
      <c r="A951" s="20" t="str" cm="1">
        <f t="array" ref="A951">IF(Table2[[#This Row],[Nodes]:[Nodes]]=4,Table2[[#This Row],[Gap]:[Gap]],"")</f>
        <v/>
      </c>
      <c r="B951" s="20" t="str" cm="1">
        <f t="array" ref="B951">IF(Table2[[#This Row],[Nodes]:[Nodes]]=5,Table2[[#This Row],[Gap]:[Gap]],"")</f>
        <v/>
      </c>
      <c r="C951" s="20" t="str" cm="1">
        <f t="array" ref="C951">IF(Table2[[#This Row],[Nodes]:[Nodes]]=6,Table2[[#This Row],[Gap]:[Gap]],"")</f>
        <v/>
      </c>
      <c r="D951" s="20" t="str" cm="1">
        <f t="array" ref="D951">IF(Table2[[#This Row],[Nodes]:[Nodes]]=7,Table2[[#This Row],[Gap]:[Gap]],"")</f>
        <v/>
      </c>
    </row>
    <row r="952" spans="1:4">
      <c r="A952" s="20" t="str" cm="1">
        <f t="array" ref="A952">IF(Table2[[#This Row],[Nodes]:[Nodes]]=4,Table2[[#This Row],[Gap]:[Gap]],"")</f>
        <v/>
      </c>
      <c r="B952" s="20" t="str" cm="1">
        <f t="array" ref="B952">IF(Table2[[#This Row],[Nodes]:[Nodes]]=5,Table2[[#This Row],[Gap]:[Gap]],"")</f>
        <v/>
      </c>
      <c r="C952" s="20" t="str" cm="1">
        <f t="array" ref="C952">IF(Table2[[#This Row],[Nodes]:[Nodes]]=6,Table2[[#This Row],[Gap]:[Gap]],"")</f>
        <v/>
      </c>
      <c r="D952" s="20" t="str" cm="1">
        <f t="array" ref="D952">IF(Table2[[#This Row],[Nodes]:[Nodes]]=7,Table2[[#This Row],[Gap]:[Gap]],"")</f>
        <v/>
      </c>
    </row>
    <row r="953" spans="1:4">
      <c r="A953" s="20" t="str" cm="1">
        <f t="array" ref="A953">IF(Table2[[#This Row],[Nodes]:[Nodes]]=4,Table2[[#This Row],[Gap]:[Gap]],"")</f>
        <v/>
      </c>
      <c r="B953" s="20" t="str" cm="1">
        <f t="array" ref="B953">IF(Table2[[#This Row],[Nodes]:[Nodes]]=5,Table2[[#This Row],[Gap]:[Gap]],"")</f>
        <v/>
      </c>
      <c r="C953" s="20" t="str" cm="1">
        <f t="array" ref="C953">IF(Table2[[#This Row],[Nodes]:[Nodes]]=6,Table2[[#This Row],[Gap]:[Gap]],"")</f>
        <v/>
      </c>
      <c r="D953" s="20" t="str" cm="1">
        <f t="array" ref="D953">IF(Table2[[#This Row],[Nodes]:[Nodes]]=7,Table2[[#This Row],[Gap]:[Gap]],"")</f>
        <v/>
      </c>
    </row>
    <row r="954" spans="1:4">
      <c r="A954" s="20" t="str" cm="1">
        <f t="array" ref="A954">IF(Table2[[#This Row],[Nodes]:[Nodes]]=4,Table2[[#This Row],[Gap]:[Gap]],"")</f>
        <v/>
      </c>
      <c r="B954" s="20" t="str" cm="1">
        <f t="array" ref="B954">IF(Table2[[#This Row],[Nodes]:[Nodes]]=5,Table2[[#This Row],[Gap]:[Gap]],"")</f>
        <v/>
      </c>
      <c r="C954" s="20" t="str" cm="1">
        <f t="array" ref="C954">IF(Table2[[#This Row],[Nodes]:[Nodes]]=6,Table2[[#This Row],[Gap]:[Gap]],"")</f>
        <v/>
      </c>
      <c r="D954" s="20" t="str" cm="1">
        <f t="array" ref="D954">IF(Table2[[#This Row],[Nodes]:[Nodes]]=7,Table2[[#This Row],[Gap]:[Gap]],"")</f>
        <v/>
      </c>
    </row>
    <row r="955" spans="1:4">
      <c r="A955" s="20" t="str" cm="1">
        <f t="array" ref="A955">IF(Table2[[#This Row],[Nodes]:[Nodes]]=4,Table2[[#This Row],[Gap]:[Gap]],"")</f>
        <v/>
      </c>
      <c r="B955" s="20" t="str" cm="1">
        <f t="array" ref="B955">IF(Table2[[#This Row],[Nodes]:[Nodes]]=5,Table2[[#This Row],[Gap]:[Gap]],"")</f>
        <v/>
      </c>
      <c r="C955" s="20" t="str" cm="1">
        <f t="array" ref="C955">IF(Table2[[#This Row],[Nodes]:[Nodes]]=6,Table2[[#This Row],[Gap]:[Gap]],"")</f>
        <v/>
      </c>
      <c r="D955" s="20" t="str" cm="1">
        <f t="array" ref="D955">IF(Table2[[#This Row],[Nodes]:[Nodes]]=7,Table2[[#This Row],[Gap]:[Gap]],"")</f>
        <v/>
      </c>
    </row>
    <row r="956" spans="1:4">
      <c r="A956" s="20" t="str" cm="1">
        <f t="array" ref="A956">IF(Table2[[#This Row],[Nodes]:[Nodes]]=4,Table2[[#This Row],[Gap]:[Gap]],"")</f>
        <v/>
      </c>
      <c r="B956" s="20" t="str" cm="1">
        <f t="array" ref="B956">IF(Table2[[#This Row],[Nodes]:[Nodes]]=5,Table2[[#This Row],[Gap]:[Gap]],"")</f>
        <v/>
      </c>
      <c r="C956" s="20" t="str" cm="1">
        <f t="array" ref="C956">IF(Table2[[#This Row],[Nodes]:[Nodes]]=6,Table2[[#This Row],[Gap]:[Gap]],"")</f>
        <v/>
      </c>
      <c r="D956" s="20" t="str" cm="1">
        <f t="array" ref="D956">IF(Table2[[#This Row],[Nodes]:[Nodes]]=7,Table2[[#This Row],[Gap]:[Gap]],"")</f>
        <v/>
      </c>
    </row>
    <row r="957" spans="1:4">
      <c r="A957" s="20" t="str" cm="1">
        <f t="array" ref="A957">IF(Table2[[#This Row],[Nodes]:[Nodes]]=4,Table2[[#This Row],[Gap]:[Gap]],"")</f>
        <v/>
      </c>
      <c r="B957" s="20" t="str" cm="1">
        <f t="array" ref="B957">IF(Table2[[#This Row],[Nodes]:[Nodes]]=5,Table2[[#This Row],[Gap]:[Gap]],"")</f>
        <v/>
      </c>
      <c r="C957" s="20" t="str" cm="1">
        <f t="array" ref="C957">IF(Table2[[#This Row],[Nodes]:[Nodes]]=6,Table2[[#This Row],[Gap]:[Gap]],"")</f>
        <v/>
      </c>
      <c r="D957" s="20" t="str" cm="1">
        <f t="array" ref="D957">IF(Table2[[#This Row],[Nodes]:[Nodes]]=7,Table2[[#This Row],[Gap]:[Gap]],"")</f>
        <v/>
      </c>
    </row>
    <row r="958" spans="1:4">
      <c r="A958" s="20" t="str" cm="1">
        <f t="array" ref="A958">IF(Table2[[#This Row],[Nodes]:[Nodes]]=4,Table2[[#This Row],[Gap]:[Gap]],"")</f>
        <v/>
      </c>
      <c r="B958" s="20" t="str" cm="1">
        <f t="array" ref="B958">IF(Table2[[#This Row],[Nodes]:[Nodes]]=5,Table2[[#This Row],[Gap]:[Gap]],"")</f>
        <v/>
      </c>
      <c r="C958" s="20" t="str" cm="1">
        <f t="array" ref="C958">IF(Table2[[#This Row],[Nodes]:[Nodes]]=6,Table2[[#This Row],[Gap]:[Gap]],"")</f>
        <v/>
      </c>
      <c r="D958" s="20" t="str" cm="1">
        <f t="array" ref="D958">IF(Table2[[#This Row],[Nodes]:[Nodes]]=7,Table2[[#This Row],[Gap]:[Gap]],"")</f>
        <v/>
      </c>
    </row>
    <row r="959" spans="1:4">
      <c r="A959" s="20" t="str" cm="1">
        <f t="array" ref="A959">IF(Table2[[#This Row],[Nodes]:[Nodes]]=4,Table2[[#This Row],[Gap]:[Gap]],"")</f>
        <v/>
      </c>
      <c r="B959" s="20" t="str" cm="1">
        <f t="array" ref="B959">IF(Table2[[#This Row],[Nodes]:[Nodes]]=5,Table2[[#This Row],[Gap]:[Gap]],"")</f>
        <v/>
      </c>
      <c r="C959" s="20" t="str" cm="1">
        <f t="array" ref="C959">IF(Table2[[#This Row],[Nodes]:[Nodes]]=6,Table2[[#This Row],[Gap]:[Gap]],"")</f>
        <v/>
      </c>
      <c r="D959" s="20" t="str" cm="1">
        <f t="array" ref="D959">IF(Table2[[#This Row],[Nodes]:[Nodes]]=7,Table2[[#This Row],[Gap]:[Gap]],"")</f>
        <v/>
      </c>
    </row>
    <row r="960" spans="1:4">
      <c r="A960" s="20" t="str" cm="1">
        <f t="array" ref="A960">IF(Table2[[#This Row],[Nodes]:[Nodes]]=4,Table2[[#This Row],[Gap]:[Gap]],"")</f>
        <v/>
      </c>
      <c r="B960" s="20" t="str" cm="1">
        <f t="array" ref="B960">IF(Table2[[#This Row],[Nodes]:[Nodes]]=5,Table2[[#This Row],[Gap]:[Gap]],"")</f>
        <v/>
      </c>
      <c r="C960" s="20" t="str" cm="1">
        <f t="array" ref="C960">IF(Table2[[#This Row],[Nodes]:[Nodes]]=6,Table2[[#This Row],[Gap]:[Gap]],"")</f>
        <v/>
      </c>
      <c r="D960" s="20" t="str" cm="1">
        <f t="array" ref="D960">IF(Table2[[#This Row],[Nodes]:[Nodes]]=7,Table2[[#This Row],[Gap]:[Gap]],"")</f>
        <v/>
      </c>
    </row>
    <row r="961" spans="1:4">
      <c r="A961" s="20" t="str" cm="1">
        <f t="array" ref="A961">IF(Table2[[#This Row],[Nodes]:[Nodes]]=4,Table2[[#This Row],[Gap]:[Gap]],"")</f>
        <v/>
      </c>
      <c r="B961" s="20" t="str" cm="1">
        <f t="array" ref="B961">IF(Table2[[#This Row],[Nodes]:[Nodes]]=5,Table2[[#This Row],[Gap]:[Gap]],"")</f>
        <v/>
      </c>
      <c r="C961" s="20" t="str" cm="1">
        <f t="array" ref="C961">IF(Table2[[#This Row],[Nodes]:[Nodes]]=6,Table2[[#This Row],[Gap]:[Gap]],"")</f>
        <v/>
      </c>
      <c r="D961" s="20" t="str" cm="1">
        <f t="array" ref="D961">IF(Table2[[#This Row],[Nodes]:[Nodes]]=7,Table2[[#This Row],[Gap]:[Gap]],"")</f>
        <v/>
      </c>
    </row>
    <row r="962" spans="1:4">
      <c r="A962" s="20" t="str" cm="1">
        <f t="array" ref="A962">IF(Table2[[#This Row],[Nodes]:[Nodes]]=4,Table2[[#This Row],[Gap]:[Gap]],"")</f>
        <v/>
      </c>
      <c r="B962" s="20" t="str" cm="1">
        <f t="array" ref="B962">IF(Table2[[#This Row],[Nodes]:[Nodes]]=5,Table2[[#This Row],[Gap]:[Gap]],"")</f>
        <v/>
      </c>
      <c r="C962" s="20" t="str" cm="1">
        <f t="array" ref="C962">IF(Table2[[#This Row],[Nodes]:[Nodes]]=6,Table2[[#This Row],[Gap]:[Gap]],"")</f>
        <v/>
      </c>
      <c r="D962" s="20" t="str" cm="1">
        <f t="array" ref="D962">IF(Table2[[#This Row],[Nodes]:[Nodes]]=7,Table2[[#This Row],[Gap]:[Gap]],"")</f>
        <v/>
      </c>
    </row>
    <row r="963" spans="1:4">
      <c r="A963" s="20" t="str" cm="1">
        <f t="array" ref="A963">IF(Table2[[#This Row],[Nodes]:[Nodes]]=4,Table2[[#This Row],[Gap]:[Gap]],"")</f>
        <v/>
      </c>
      <c r="B963" s="20" t="str" cm="1">
        <f t="array" ref="B963">IF(Table2[[#This Row],[Nodes]:[Nodes]]=5,Table2[[#This Row],[Gap]:[Gap]],"")</f>
        <v/>
      </c>
      <c r="C963" s="20" t="str" cm="1">
        <f t="array" ref="C963">IF(Table2[[#This Row],[Nodes]:[Nodes]]=6,Table2[[#This Row],[Gap]:[Gap]],"")</f>
        <v/>
      </c>
      <c r="D963" s="20" t="str" cm="1">
        <f t="array" ref="D963">IF(Table2[[#This Row],[Nodes]:[Nodes]]=7,Table2[[#This Row],[Gap]:[Gap]],"")</f>
        <v/>
      </c>
    </row>
    <row r="964" spans="1:4">
      <c r="A964" s="20" t="str" cm="1">
        <f t="array" ref="A964">IF(Table2[[#This Row],[Nodes]:[Nodes]]=4,Table2[[#This Row],[Gap]:[Gap]],"")</f>
        <v/>
      </c>
      <c r="B964" s="20" t="str" cm="1">
        <f t="array" ref="B964">IF(Table2[[#This Row],[Nodes]:[Nodes]]=5,Table2[[#This Row],[Gap]:[Gap]],"")</f>
        <v/>
      </c>
      <c r="C964" s="20" t="str" cm="1">
        <f t="array" ref="C964">IF(Table2[[#This Row],[Nodes]:[Nodes]]=6,Table2[[#This Row],[Gap]:[Gap]],"")</f>
        <v/>
      </c>
      <c r="D964" s="20" t="str" cm="1">
        <f t="array" ref="D964">IF(Table2[[#This Row],[Nodes]:[Nodes]]=7,Table2[[#This Row],[Gap]:[Gap]],"")</f>
        <v/>
      </c>
    </row>
    <row r="965" spans="1:4">
      <c r="A965" s="20" t="str" cm="1">
        <f t="array" ref="A965">IF(Table2[[#This Row],[Nodes]:[Nodes]]=4,Table2[[#This Row],[Gap]:[Gap]],"")</f>
        <v/>
      </c>
      <c r="B965" s="20" t="str" cm="1">
        <f t="array" ref="B965">IF(Table2[[#This Row],[Nodes]:[Nodes]]=5,Table2[[#This Row],[Gap]:[Gap]],"")</f>
        <v/>
      </c>
      <c r="C965" s="20" t="str" cm="1">
        <f t="array" ref="C965">IF(Table2[[#This Row],[Nodes]:[Nodes]]=6,Table2[[#This Row],[Gap]:[Gap]],"")</f>
        <v/>
      </c>
      <c r="D965" s="20" t="str" cm="1">
        <f t="array" ref="D965">IF(Table2[[#This Row],[Nodes]:[Nodes]]=7,Table2[[#This Row],[Gap]:[Gap]],"")</f>
        <v/>
      </c>
    </row>
    <row r="966" spans="1:4">
      <c r="A966" s="20" t="str" cm="1">
        <f t="array" ref="A966">IF(Table2[[#This Row],[Nodes]:[Nodes]]=4,Table2[[#This Row],[Gap]:[Gap]],"")</f>
        <v/>
      </c>
      <c r="B966" s="20" t="str" cm="1">
        <f t="array" ref="B966">IF(Table2[[#This Row],[Nodes]:[Nodes]]=5,Table2[[#This Row],[Gap]:[Gap]],"")</f>
        <v/>
      </c>
      <c r="C966" s="20" t="str" cm="1">
        <f t="array" ref="C966">IF(Table2[[#This Row],[Nodes]:[Nodes]]=6,Table2[[#This Row],[Gap]:[Gap]],"")</f>
        <v/>
      </c>
      <c r="D966" s="20" t="str" cm="1">
        <f t="array" ref="D966">IF(Table2[[#This Row],[Nodes]:[Nodes]]=7,Table2[[#This Row],[Gap]:[Gap]],"")</f>
        <v/>
      </c>
    </row>
    <row r="967" spans="1:4">
      <c r="A967" s="20" t="str" cm="1">
        <f t="array" ref="A967">IF(Table2[[#This Row],[Nodes]:[Nodes]]=4,Table2[[#This Row],[Gap]:[Gap]],"")</f>
        <v/>
      </c>
      <c r="B967" s="20" t="str" cm="1">
        <f t="array" ref="B967">IF(Table2[[#This Row],[Nodes]:[Nodes]]=5,Table2[[#This Row],[Gap]:[Gap]],"")</f>
        <v/>
      </c>
      <c r="C967" s="20" t="str" cm="1">
        <f t="array" ref="C967">IF(Table2[[#This Row],[Nodes]:[Nodes]]=6,Table2[[#This Row],[Gap]:[Gap]],"")</f>
        <v/>
      </c>
      <c r="D967" s="20" t="str" cm="1">
        <f t="array" ref="D967">IF(Table2[[#This Row],[Nodes]:[Nodes]]=7,Table2[[#This Row],[Gap]:[Gap]],"")</f>
        <v/>
      </c>
    </row>
    <row r="968" spans="1:4">
      <c r="A968" s="20" t="str" cm="1">
        <f t="array" ref="A968">IF(Table2[[#This Row],[Nodes]:[Nodes]]=4,Table2[[#This Row],[Gap]:[Gap]],"")</f>
        <v/>
      </c>
      <c r="B968" s="20" t="str" cm="1">
        <f t="array" ref="B968">IF(Table2[[#This Row],[Nodes]:[Nodes]]=5,Table2[[#This Row],[Gap]:[Gap]],"")</f>
        <v/>
      </c>
      <c r="C968" s="20" t="str" cm="1">
        <f t="array" ref="C968">IF(Table2[[#This Row],[Nodes]:[Nodes]]=6,Table2[[#This Row],[Gap]:[Gap]],"")</f>
        <v/>
      </c>
      <c r="D968" s="20" t="str" cm="1">
        <f t="array" ref="D968">IF(Table2[[#This Row],[Nodes]:[Nodes]]=7,Table2[[#This Row],[Gap]:[Gap]],"")</f>
        <v/>
      </c>
    </row>
    <row r="969" spans="1:4">
      <c r="A969" s="20" t="str" cm="1">
        <f t="array" ref="A969">IF(Table2[[#This Row],[Nodes]:[Nodes]]=4,Table2[[#This Row],[Gap]:[Gap]],"")</f>
        <v/>
      </c>
      <c r="B969" s="20" t="str" cm="1">
        <f t="array" ref="B969">IF(Table2[[#This Row],[Nodes]:[Nodes]]=5,Table2[[#This Row],[Gap]:[Gap]],"")</f>
        <v/>
      </c>
      <c r="C969" s="20" t="str" cm="1">
        <f t="array" ref="C969">IF(Table2[[#This Row],[Nodes]:[Nodes]]=6,Table2[[#This Row],[Gap]:[Gap]],"")</f>
        <v/>
      </c>
      <c r="D969" s="20" t="str" cm="1">
        <f t="array" ref="D969">IF(Table2[[#This Row],[Nodes]:[Nodes]]=7,Table2[[#This Row],[Gap]:[Gap]],"")</f>
        <v/>
      </c>
    </row>
    <row r="970" spans="1:4">
      <c r="A970" s="20" t="str" cm="1">
        <f t="array" ref="A970">IF(Table2[[#This Row],[Nodes]:[Nodes]]=4,Table2[[#This Row],[Gap]:[Gap]],"")</f>
        <v/>
      </c>
      <c r="B970" s="20" t="str" cm="1">
        <f t="array" ref="B970">IF(Table2[[#This Row],[Nodes]:[Nodes]]=5,Table2[[#This Row],[Gap]:[Gap]],"")</f>
        <v/>
      </c>
      <c r="C970" s="20" t="str" cm="1">
        <f t="array" ref="C970">IF(Table2[[#This Row],[Nodes]:[Nodes]]=6,Table2[[#This Row],[Gap]:[Gap]],"")</f>
        <v/>
      </c>
      <c r="D970" s="20" t="str" cm="1">
        <f t="array" ref="D970">IF(Table2[[#This Row],[Nodes]:[Nodes]]=7,Table2[[#This Row],[Gap]:[Gap]],"")</f>
        <v/>
      </c>
    </row>
    <row r="971" spans="1:4">
      <c r="A971" s="20" t="str" cm="1">
        <f t="array" ref="A971">IF(Table2[[#This Row],[Nodes]:[Nodes]]=4,Table2[[#This Row],[Gap]:[Gap]],"")</f>
        <v/>
      </c>
      <c r="B971" s="20" t="str" cm="1">
        <f t="array" ref="B971">IF(Table2[[#This Row],[Nodes]:[Nodes]]=5,Table2[[#This Row],[Gap]:[Gap]],"")</f>
        <v/>
      </c>
      <c r="C971" s="20" t="str" cm="1">
        <f t="array" ref="C971">IF(Table2[[#This Row],[Nodes]:[Nodes]]=6,Table2[[#This Row],[Gap]:[Gap]],"")</f>
        <v/>
      </c>
      <c r="D971" s="20" t="str" cm="1">
        <f t="array" ref="D971">IF(Table2[[#This Row],[Nodes]:[Nodes]]=7,Table2[[#This Row],[Gap]:[Gap]],"")</f>
        <v/>
      </c>
    </row>
    <row r="972" spans="1:4">
      <c r="A972" s="20" t="str" cm="1">
        <f t="array" ref="A972">IF(Table2[[#This Row],[Nodes]:[Nodes]]=4,Table2[[#This Row],[Gap]:[Gap]],"")</f>
        <v/>
      </c>
      <c r="B972" s="20" t="str" cm="1">
        <f t="array" ref="B972">IF(Table2[[#This Row],[Nodes]:[Nodes]]=5,Table2[[#This Row],[Gap]:[Gap]],"")</f>
        <v/>
      </c>
      <c r="C972" s="20" t="str" cm="1">
        <f t="array" ref="C972">IF(Table2[[#This Row],[Nodes]:[Nodes]]=6,Table2[[#This Row],[Gap]:[Gap]],"")</f>
        <v/>
      </c>
      <c r="D972" s="20" t="str" cm="1">
        <f t="array" ref="D972">IF(Table2[[#This Row],[Nodes]:[Nodes]]=7,Table2[[#This Row],[Gap]:[Gap]],"")</f>
        <v/>
      </c>
    </row>
    <row r="973" spans="1:4">
      <c r="A973" s="20" t="str" cm="1">
        <f t="array" ref="A973">IF(Table2[[#This Row],[Nodes]:[Nodes]]=4,Table2[[#This Row],[Gap]:[Gap]],"")</f>
        <v/>
      </c>
      <c r="B973" s="20" t="str" cm="1">
        <f t="array" ref="B973">IF(Table2[[#This Row],[Nodes]:[Nodes]]=5,Table2[[#This Row],[Gap]:[Gap]],"")</f>
        <v/>
      </c>
      <c r="C973" s="20" t="str" cm="1">
        <f t="array" ref="C973">IF(Table2[[#This Row],[Nodes]:[Nodes]]=6,Table2[[#This Row],[Gap]:[Gap]],"")</f>
        <v/>
      </c>
      <c r="D973" s="20" t="str" cm="1">
        <f t="array" ref="D973">IF(Table2[[#This Row],[Nodes]:[Nodes]]=7,Table2[[#This Row],[Gap]:[Gap]],"")</f>
        <v/>
      </c>
    </row>
    <row r="974" spans="1:4">
      <c r="A974" s="20" t="str" cm="1">
        <f t="array" ref="A974">IF(Table2[[#This Row],[Nodes]:[Nodes]]=4,Table2[[#This Row],[Gap]:[Gap]],"")</f>
        <v/>
      </c>
      <c r="B974" s="20" t="str" cm="1">
        <f t="array" ref="B974">IF(Table2[[#This Row],[Nodes]:[Nodes]]=5,Table2[[#This Row],[Gap]:[Gap]],"")</f>
        <v/>
      </c>
      <c r="C974" s="20" t="str" cm="1">
        <f t="array" ref="C974">IF(Table2[[#This Row],[Nodes]:[Nodes]]=6,Table2[[#This Row],[Gap]:[Gap]],"")</f>
        <v/>
      </c>
      <c r="D974" s="20" t="str" cm="1">
        <f t="array" ref="D974">IF(Table2[[#This Row],[Nodes]:[Nodes]]=7,Table2[[#This Row],[Gap]:[Gap]],"")</f>
        <v/>
      </c>
    </row>
    <row r="975" spans="1:4">
      <c r="A975" s="20" t="str" cm="1">
        <f t="array" ref="A975">IF(Table2[[#This Row],[Nodes]:[Nodes]]=4,Table2[[#This Row],[Gap]:[Gap]],"")</f>
        <v/>
      </c>
      <c r="B975" s="20" t="str" cm="1">
        <f t="array" ref="B975">IF(Table2[[#This Row],[Nodes]:[Nodes]]=5,Table2[[#This Row],[Gap]:[Gap]],"")</f>
        <v/>
      </c>
      <c r="C975" s="20" t="str" cm="1">
        <f t="array" ref="C975">IF(Table2[[#This Row],[Nodes]:[Nodes]]=6,Table2[[#This Row],[Gap]:[Gap]],"")</f>
        <v/>
      </c>
      <c r="D975" s="20" t="str" cm="1">
        <f t="array" ref="D975">IF(Table2[[#This Row],[Nodes]:[Nodes]]=7,Table2[[#This Row],[Gap]:[Gap]],"")</f>
        <v/>
      </c>
    </row>
    <row r="976" spans="1:4">
      <c r="A976" s="20" t="str" cm="1">
        <f t="array" ref="A976">IF(Table2[[#This Row],[Nodes]:[Nodes]]=4,Table2[[#This Row],[Gap]:[Gap]],"")</f>
        <v/>
      </c>
      <c r="B976" s="20" t="str" cm="1">
        <f t="array" ref="B976">IF(Table2[[#This Row],[Nodes]:[Nodes]]=5,Table2[[#This Row],[Gap]:[Gap]],"")</f>
        <v/>
      </c>
      <c r="C976" s="20" t="str" cm="1">
        <f t="array" ref="C976">IF(Table2[[#This Row],[Nodes]:[Nodes]]=6,Table2[[#This Row],[Gap]:[Gap]],"")</f>
        <v/>
      </c>
      <c r="D976" s="20" t="str" cm="1">
        <f t="array" ref="D976">IF(Table2[[#This Row],[Nodes]:[Nodes]]=7,Table2[[#This Row],[Gap]:[Gap]],"")</f>
        <v/>
      </c>
    </row>
    <row r="977" spans="1:4">
      <c r="A977" s="20" t="str" cm="1">
        <f t="array" ref="A977">IF(Table2[[#This Row],[Nodes]:[Nodes]]=4,Table2[[#This Row],[Gap]:[Gap]],"")</f>
        <v/>
      </c>
      <c r="B977" s="20" t="str" cm="1">
        <f t="array" ref="B977">IF(Table2[[#This Row],[Nodes]:[Nodes]]=5,Table2[[#This Row],[Gap]:[Gap]],"")</f>
        <v/>
      </c>
      <c r="C977" s="20" t="str" cm="1">
        <f t="array" ref="C977">IF(Table2[[#This Row],[Nodes]:[Nodes]]=6,Table2[[#This Row],[Gap]:[Gap]],"")</f>
        <v/>
      </c>
      <c r="D977" s="20" t="str" cm="1">
        <f t="array" ref="D977">IF(Table2[[#This Row],[Nodes]:[Nodes]]=7,Table2[[#This Row],[Gap]:[Gap]],"")</f>
        <v/>
      </c>
    </row>
    <row r="978" spans="1:4">
      <c r="A978" s="20" t="str" cm="1">
        <f t="array" ref="A978">IF(Table2[[#This Row],[Nodes]:[Nodes]]=4,Table2[[#This Row],[Gap]:[Gap]],"")</f>
        <v/>
      </c>
      <c r="B978" s="20" t="str" cm="1">
        <f t="array" ref="B978">IF(Table2[[#This Row],[Nodes]:[Nodes]]=5,Table2[[#This Row],[Gap]:[Gap]],"")</f>
        <v/>
      </c>
      <c r="C978" s="20" t="str" cm="1">
        <f t="array" ref="C978">IF(Table2[[#This Row],[Nodes]:[Nodes]]=6,Table2[[#This Row],[Gap]:[Gap]],"")</f>
        <v/>
      </c>
      <c r="D978" s="20" t="str" cm="1">
        <f t="array" ref="D978">IF(Table2[[#This Row],[Nodes]:[Nodes]]=7,Table2[[#This Row],[Gap]:[Gap]],"")</f>
        <v/>
      </c>
    </row>
    <row r="979" spans="1:4">
      <c r="A979" s="20" t="str" cm="1">
        <f t="array" ref="A979">IF(Table2[[#This Row],[Nodes]:[Nodes]]=4,Table2[[#This Row],[Gap]:[Gap]],"")</f>
        <v/>
      </c>
      <c r="B979" s="20" t="str" cm="1">
        <f t="array" ref="B979">IF(Table2[[#This Row],[Nodes]:[Nodes]]=5,Table2[[#This Row],[Gap]:[Gap]],"")</f>
        <v/>
      </c>
      <c r="C979" s="20" t="str" cm="1">
        <f t="array" ref="C979">IF(Table2[[#This Row],[Nodes]:[Nodes]]=6,Table2[[#This Row],[Gap]:[Gap]],"")</f>
        <v/>
      </c>
      <c r="D979" s="20" t="str" cm="1">
        <f t="array" ref="D979">IF(Table2[[#This Row],[Nodes]:[Nodes]]=7,Table2[[#This Row],[Gap]:[Gap]],"")</f>
        <v/>
      </c>
    </row>
    <row r="980" spans="1:4">
      <c r="A980" s="20" t="str" cm="1">
        <f t="array" ref="A980">IF(Table2[[#This Row],[Nodes]:[Nodes]]=4,Table2[[#This Row],[Gap]:[Gap]],"")</f>
        <v/>
      </c>
      <c r="B980" s="20" t="str" cm="1">
        <f t="array" ref="B980">IF(Table2[[#This Row],[Nodes]:[Nodes]]=5,Table2[[#This Row],[Gap]:[Gap]],"")</f>
        <v/>
      </c>
      <c r="C980" s="20" t="str" cm="1">
        <f t="array" ref="C980">IF(Table2[[#This Row],[Nodes]:[Nodes]]=6,Table2[[#This Row],[Gap]:[Gap]],"")</f>
        <v/>
      </c>
      <c r="D980" s="20" t="str" cm="1">
        <f t="array" ref="D980">IF(Table2[[#This Row],[Nodes]:[Nodes]]=7,Table2[[#This Row],[Gap]:[Gap]],"")</f>
        <v/>
      </c>
    </row>
    <row r="981" spans="1:4">
      <c r="A981" s="20" t="str" cm="1">
        <f t="array" ref="A981">IF(Table2[[#This Row],[Nodes]:[Nodes]]=4,Table2[[#This Row],[Gap]:[Gap]],"")</f>
        <v/>
      </c>
      <c r="B981" s="20" t="str" cm="1">
        <f t="array" ref="B981">IF(Table2[[#This Row],[Nodes]:[Nodes]]=5,Table2[[#This Row],[Gap]:[Gap]],"")</f>
        <v/>
      </c>
      <c r="C981" s="20" t="str" cm="1">
        <f t="array" ref="C981">IF(Table2[[#This Row],[Nodes]:[Nodes]]=6,Table2[[#This Row],[Gap]:[Gap]],"")</f>
        <v/>
      </c>
      <c r="D981" s="20" t="str" cm="1">
        <f t="array" ref="D981">IF(Table2[[#This Row],[Nodes]:[Nodes]]=7,Table2[[#This Row],[Gap]:[Gap]],"")</f>
        <v/>
      </c>
    </row>
    <row r="982" spans="1:4">
      <c r="A982" s="20" t="str" cm="1">
        <f t="array" ref="A982">IF(Table2[[#This Row],[Nodes]:[Nodes]]=4,Table2[[#This Row],[Gap]:[Gap]],"")</f>
        <v/>
      </c>
      <c r="B982" s="20" t="str" cm="1">
        <f t="array" ref="B982">IF(Table2[[#This Row],[Nodes]:[Nodes]]=5,Table2[[#This Row],[Gap]:[Gap]],"")</f>
        <v/>
      </c>
      <c r="C982" s="20" t="str" cm="1">
        <f t="array" ref="C982">IF(Table2[[#This Row],[Nodes]:[Nodes]]=6,Table2[[#This Row],[Gap]:[Gap]],"")</f>
        <v/>
      </c>
      <c r="D982" s="20" t="str" cm="1">
        <f t="array" ref="D982">IF(Table2[[#This Row],[Nodes]:[Nodes]]=7,Table2[[#This Row],[Gap]:[Gap]],"")</f>
        <v/>
      </c>
    </row>
    <row r="983" spans="1:4">
      <c r="A983" s="20" t="str" cm="1">
        <f t="array" ref="A983">IF(Table2[[#This Row],[Nodes]:[Nodes]]=4,Table2[[#This Row],[Gap]:[Gap]],"")</f>
        <v/>
      </c>
      <c r="B983" s="20" t="str" cm="1">
        <f t="array" ref="B983">IF(Table2[[#This Row],[Nodes]:[Nodes]]=5,Table2[[#This Row],[Gap]:[Gap]],"")</f>
        <v/>
      </c>
      <c r="C983" s="20" t="str" cm="1">
        <f t="array" ref="C983">IF(Table2[[#This Row],[Nodes]:[Nodes]]=6,Table2[[#This Row],[Gap]:[Gap]],"")</f>
        <v/>
      </c>
      <c r="D983" s="20" t="str" cm="1">
        <f t="array" ref="D983">IF(Table2[[#This Row],[Nodes]:[Nodes]]=7,Table2[[#This Row],[Gap]:[Gap]],"")</f>
        <v/>
      </c>
    </row>
    <row r="984" spans="1:4">
      <c r="A984" s="20" t="str" cm="1">
        <f t="array" ref="A984">IF(Table2[[#This Row],[Nodes]:[Nodes]]=4,Table2[[#This Row],[Gap]:[Gap]],"")</f>
        <v/>
      </c>
      <c r="B984" s="20" t="str" cm="1">
        <f t="array" ref="B984">IF(Table2[[#This Row],[Nodes]:[Nodes]]=5,Table2[[#This Row],[Gap]:[Gap]],"")</f>
        <v/>
      </c>
      <c r="C984" s="20" t="str" cm="1">
        <f t="array" ref="C984">IF(Table2[[#This Row],[Nodes]:[Nodes]]=6,Table2[[#This Row],[Gap]:[Gap]],"")</f>
        <v/>
      </c>
      <c r="D984" s="20" t="str" cm="1">
        <f t="array" ref="D984">IF(Table2[[#This Row],[Nodes]:[Nodes]]=7,Table2[[#This Row],[Gap]:[Gap]],"")</f>
        <v/>
      </c>
    </row>
    <row r="985" spans="1:4">
      <c r="A985" s="20" t="str" cm="1">
        <f t="array" ref="A985">IF(Table2[[#This Row],[Nodes]:[Nodes]]=4,Table2[[#This Row],[Gap]:[Gap]],"")</f>
        <v/>
      </c>
      <c r="B985" s="20" t="str" cm="1">
        <f t="array" ref="B985">IF(Table2[[#This Row],[Nodes]:[Nodes]]=5,Table2[[#This Row],[Gap]:[Gap]],"")</f>
        <v/>
      </c>
      <c r="C985" s="20" t="str" cm="1">
        <f t="array" ref="C985">IF(Table2[[#This Row],[Nodes]:[Nodes]]=6,Table2[[#This Row],[Gap]:[Gap]],"")</f>
        <v/>
      </c>
      <c r="D985" s="20" t="str" cm="1">
        <f t="array" ref="D985">IF(Table2[[#This Row],[Nodes]:[Nodes]]=7,Table2[[#This Row],[Gap]:[Gap]],"")</f>
        <v/>
      </c>
    </row>
    <row r="986" spans="1:4">
      <c r="A986" s="20" t="str" cm="1">
        <f t="array" ref="A986">IF(Table2[[#This Row],[Nodes]:[Nodes]]=4,Table2[[#This Row],[Gap]:[Gap]],"")</f>
        <v/>
      </c>
      <c r="B986" s="20" t="str" cm="1">
        <f t="array" ref="B986">IF(Table2[[#This Row],[Nodes]:[Nodes]]=5,Table2[[#This Row],[Gap]:[Gap]],"")</f>
        <v/>
      </c>
      <c r="C986" s="20" t="str" cm="1">
        <f t="array" ref="C986">IF(Table2[[#This Row],[Nodes]:[Nodes]]=6,Table2[[#This Row],[Gap]:[Gap]],"")</f>
        <v/>
      </c>
      <c r="D986" s="20" t="str" cm="1">
        <f t="array" ref="D986">IF(Table2[[#This Row],[Nodes]:[Nodes]]=7,Table2[[#This Row],[Gap]:[Gap]],"")</f>
        <v/>
      </c>
    </row>
    <row r="987" spans="1:4">
      <c r="A987" s="20" t="str" cm="1">
        <f t="array" ref="A987">IF(Table2[[#This Row],[Nodes]:[Nodes]]=4,Table2[[#This Row],[Gap]:[Gap]],"")</f>
        <v/>
      </c>
      <c r="B987" s="20" t="str" cm="1">
        <f t="array" ref="B987">IF(Table2[[#This Row],[Nodes]:[Nodes]]=5,Table2[[#This Row],[Gap]:[Gap]],"")</f>
        <v/>
      </c>
      <c r="C987" s="20" t="str" cm="1">
        <f t="array" ref="C987">IF(Table2[[#This Row],[Nodes]:[Nodes]]=6,Table2[[#This Row],[Gap]:[Gap]],"")</f>
        <v/>
      </c>
      <c r="D987" s="20" t="str" cm="1">
        <f t="array" ref="D987">IF(Table2[[#This Row],[Nodes]:[Nodes]]=7,Table2[[#This Row],[Gap]:[Gap]],"")</f>
        <v/>
      </c>
    </row>
    <row r="988" spans="1:4">
      <c r="A988" s="20" t="str" cm="1">
        <f t="array" ref="A988">IF(Table2[[#This Row],[Nodes]:[Nodes]]=4,Table2[[#This Row],[Gap]:[Gap]],"")</f>
        <v/>
      </c>
      <c r="B988" s="20" t="str" cm="1">
        <f t="array" ref="B988">IF(Table2[[#This Row],[Nodes]:[Nodes]]=5,Table2[[#This Row],[Gap]:[Gap]],"")</f>
        <v/>
      </c>
      <c r="C988" s="20" t="str" cm="1">
        <f t="array" ref="C988">IF(Table2[[#This Row],[Nodes]:[Nodes]]=6,Table2[[#This Row],[Gap]:[Gap]],"")</f>
        <v/>
      </c>
      <c r="D988" s="20" t="str" cm="1">
        <f t="array" ref="D988">IF(Table2[[#This Row],[Nodes]:[Nodes]]=7,Table2[[#This Row],[Gap]:[Gap]],"")</f>
        <v/>
      </c>
    </row>
    <row r="989" spans="1:4">
      <c r="A989" s="20" t="str" cm="1">
        <f t="array" ref="A989">IF(Table2[[#This Row],[Nodes]:[Nodes]]=4,Table2[[#This Row],[Gap]:[Gap]],"")</f>
        <v/>
      </c>
      <c r="B989" s="20" t="str" cm="1">
        <f t="array" ref="B989">IF(Table2[[#This Row],[Nodes]:[Nodes]]=5,Table2[[#This Row],[Gap]:[Gap]],"")</f>
        <v/>
      </c>
      <c r="C989" s="20" t="str" cm="1">
        <f t="array" ref="C989">IF(Table2[[#This Row],[Nodes]:[Nodes]]=6,Table2[[#This Row],[Gap]:[Gap]],"")</f>
        <v/>
      </c>
      <c r="D989" s="20" t="str" cm="1">
        <f t="array" ref="D989">IF(Table2[[#This Row],[Nodes]:[Nodes]]=7,Table2[[#This Row],[Gap]:[Gap]],"")</f>
        <v/>
      </c>
    </row>
    <row r="990" spans="1:4">
      <c r="A990" s="20" t="str" cm="1">
        <f t="array" ref="A990">IF(Table2[[#This Row],[Nodes]:[Nodes]]=4,Table2[[#This Row],[Gap]:[Gap]],"")</f>
        <v/>
      </c>
      <c r="B990" s="20" t="str" cm="1">
        <f t="array" ref="B990">IF(Table2[[#This Row],[Nodes]:[Nodes]]=5,Table2[[#This Row],[Gap]:[Gap]],"")</f>
        <v/>
      </c>
      <c r="C990" s="20" t="str" cm="1">
        <f t="array" ref="C990">IF(Table2[[#This Row],[Nodes]:[Nodes]]=6,Table2[[#This Row],[Gap]:[Gap]],"")</f>
        <v/>
      </c>
      <c r="D990" s="20" t="str" cm="1">
        <f t="array" ref="D990">IF(Table2[[#This Row],[Nodes]:[Nodes]]=7,Table2[[#This Row],[Gap]:[Gap]],"")</f>
        <v/>
      </c>
    </row>
    <row r="991" spans="1:4">
      <c r="A991" s="20" t="str" cm="1">
        <f t="array" ref="A991">IF(Table2[[#This Row],[Nodes]:[Nodes]]=4,Table2[[#This Row],[Gap]:[Gap]],"")</f>
        <v/>
      </c>
      <c r="B991" s="20" t="str" cm="1">
        <f t="array" ref="B991">IF(Table2[[#This Row],[Nodes]:[Nodes]]=5,Table2[[#This Row],[Gap]:[Gap]],"")</f>
        <v/>
      </c>
      <c r="C991" s="20" t="str" cm="1">
        <f t="array" ref="C991">IF(Table2[[#This Row],[Nodes]:[Nodes]]=6,Table2[[#This Row],[Gap]:[Gap]],"")</f>
        <v/>
      </c>
      <c r="D991" s="20" t="str" cm="1">
        <f t="array" ref="D991">IF(Table2[[#This Row],[Nodes]:[Nodes]]=7,Table2[[#This Row],[Gap]:[Gap]],"")</f>
        <v/>
      </c>
    </row>
    <row r="992" spans="1:4">
      <c r="A992" s="20" t="str" cm="1">
        <f t="array" ref="A992">IF(Table2[[#This Row],[Nodes]:[Nodes]]=4,Table2[[#This Row],[Gap]:[Gap]],"")</f>
        <v/>
      </c>
      <c r="B992" s="20" t="str" cm="1">
        <f t="array" ref="B992">IF(Table2[[#This Row],[Nodes]:[Nodes]]=5,Table2[[#This Row],[Gap]:[Gap]],"")</f>
        <v/>
      </c>
      <c r="C992" s="20" t="str" cm="1">
        <f t="array" ref="C992">IF(Table2[[#This Row],[Nodes]:[Nodes]]=6,Table2[[#This Row],[Gap]:[Gap]],"")</f>
        <v/>
      </c>
      <c r="D992" s="20" t="str" cm="1">
        <f t="array" ref="D992">IF(Table2[[#This Row],[Nodes]:[Nodes]]=7,Table2[[#This Row],[Gap]:[Gap]],"")</f>
        <v/>
      </c>
    </row>
    <row r="993" spans="1:4">
      <c r="A993" s="20" t="str" cm="1">
        <f t="array" ref="A993">IF(Table2[[#This Row],[Nodes]:[Nodes]]=4,Table2[[#This Row],[Gap]:[Gap]],"")</f>
        <v/>
      </c>
      <c r="B993" s="20" t="str" cm="1">
        <f t="array" ref="B993">IF(Table2[[#This Row],[Nodes]:[Nodes]]=5,Table2[[#This Row],[Gap]:[Gap]],"")</f>
        <v/>
      </c>
      <c r="C993" s="20" t="str" cm="1">
        <f t="array" ref="C993">IF(Table2[[#This Row],[Nodes]:[Nodes]]=6,Table2[[#This Row],[Gap]:[Gap]],"")</f>
        <v/>
      </c>
      <c r="D993" s="20" t="str" cm="1">
        <f t="array" ref="D993">IF(Table2[[#This Row],[Nodes]:[Nodes]]=7,Table2[[#This Row],[Gap]:[Gap]],"")</f>
        <v/>
      </c>
    </row>
    <row r="994" spans="1:4">
      <c r="A994" s="20" t="str" cm="1">
        <f t="array" ref="A994">IF(Table2[[#This Row],[Nodes]:[Nodes]]=4,Table2[[#This Row],[Gap]:[Gap]],"")</f>
        <v/>
      </c>
      <c r="B994" s="20" t="str" cm="1">
        <f t="array" ref="B994">IF(Table2[[#This Row],[Nodes]:[Nodes]]=5,Table2[[#This Row],[Gap]:[Gap]],"")</f>
        <v/>
      </c>
      <c r="C994" s="20" t="str" cm="1">
        <f t="array" ref="C994">IF(Table2[[#This Row],[Nodes]:[Nodes]]=6,Table2[[#This Row],[Gap]:[Gap]],"")</f>
        <v/>
      </c>
      <c r="D994" s="20" t="str" cm="1">
        <f t="array" ref="D994">IF(Table2[[#This Row],[Nodes]:[Nodes]]=7,Table2[[#This Row],[Gap]:[Gap]],"")</f>
        <v/>
      </c>
    </row>
    <row r="995" spans="1:4">
      <c r="A995" s="20" t="str" cm="1">
        <f t="array" ref="A995">IF(Table2[[#This Row],[Nodes]:[Nodes]]=4,Table2[[#This Row],[Gap]:[Gap]],"")</f>
        <v/>
      </c>
      <c r="B995" s="20" t="str" cm="1">
        <f t="array" ref="B995">IF(Table2[[#This Row],[Nodes]:[Nodes]]=5,Table2[[#This Row],[Gap]:[Gap]],"")</f>
        <v/>
      </c>
      <c r="C995" s="20" t="str" cm="1">
        <f t="array" ref="C995">IF(Table2[[#This Row],[Nodes]:[Nodes]]=6,Table2[[#This Row],[Gap]:[Gap]],"")</f>
        <v/>
      </c>
      <c r="D995" s="20" t="str" cm="1">
        <f t="array" ref="D995">IF(Table2[[#This Row],[Nodes]:[Nodes]]=7,Table2[[#This Row],[Gap]:[Gap]],"")</f>
        <v/>
      </c>
    </row>
    <row r="996" spans="1:4">
      <c r="A996" s="20" t="str" cm="1">
        <f t="array" ref="A996">IF(Table2[[#This Row],[Nodes]:[Nodes]]=4,Table2[[#This Row],[Gap]:[Gap]],"")</f>
        <v/>
      </c>
      <c r="B996" s="20" t="str" cm="1">
        <f t="array" ref="B996">IF(Table2[[#This Row],[Nodes]:[Nodes]]=5,Table2[[#This Row],[Gap]:[Gap]],"")</f>
        <v/>
      </c>
      <c r="C996" s="20" t="str" cm="1">
        <f t="array" ref="C996">IF(Table2[[#This Row],[Nodes]:[Nodes]]=6,Table2[[#This Row],[Gap]:[Gap]],"")</f>
        <v/>
      </c>
      <c r="D996" s="20" t="str" cm="1">
        <f t="array" ref="D996">IF(Table2[[#This Row],[Nodes]:[Nodes]]=7,Table2[[#This Row],[Gap]:[Gap]],"")</f>
        <v/>
      </c>
    </row>
    <row r="997" spans="1:4">
      <c r="A997" s="20" t="str" cm="1">
        <f t="array" ref="A997">IF(Table2[[#This Row],[Nodes]:[Nodes]]=4,Table2[[#This Row],[Gap]:[Gap]],"")</f>
        <v/>
      </c>
      <c r="B997" s="20" t="str" cm="1">
        <f t="array" ref="B997">IF(Table2[[#This Row],[Nodes]:[Nodes]]=5,Table2[[#This Row],[Gap]:[Gap]],"")</f>
        <v/>
      </c>
      <c r="C997" s="20" t="str" cm="1">
        <f t="array" ref="C997">IF(Table2[[#This Row],[Nodes]:[Nodes]]=6,Table2[[#This Row],[Gap]:[Gap]],"")</f>
        <v/>
      </c>
      <c r="D997" s="20" t="str" cm="1">
        <f t="array" ref="D997">IF(Table2[[#This Row],[Nodes]:[Nodes]]=7,Table2[[#This Row],[Gap]:[Gap]],"")</f>
        <v/>
      </c>
    </row>
    <row r="998" spans="1:4">
      <c r="A998" s="20" t="str" cm="1">
        <f t="array" ref="A998">IF(Table2[[#This Row],[Nodes]:[Nodes]]=4,Table2[[#This Row],[Gap]:[Gap]],"")</f>
        <v/>
      </c>
      <c r="B998" s="20" t="str" cm="1">
        <f t="array" ref="B998">IF(Table2[[#This Row],[Nodes]:[Nodes]]=5,Table2[[#This Row],[Gap]:[Gap]],"")</f>
        <v/>
      </c>
      <c r="C998" s="20" t="str" cm="1">
        <f t="array" ref="C998">IF(Table2[[#This Row],[Nodes]:[Nodes]]=6,Table2[[#This Row],[Gap]:[Gap]],"")</f>
        <v/>
      </c>
      <c r="D998" s="20" t="str" cm="1">
        <f t="array" ref="D998">IF(Table2[[#This Row],[Nodes]:[Nodes]]=7,Table2[[#This Row],[Gap]:[Gap]],"")</f>
        <v/>
      </c>
    </row>
    <row r="999" spans="1:4">
      <c r="A999" s="20" t="str" cm="1">
        <f t="array" ref="A999">IF(Table2[[#This Row],[Nodes]:[Nodes]]=4,Table2[[#This Row],[Gap]:[Gap]],"")</f>
        <v/>
      </c>
      <c r="B999" s="20" t="str" cm="1">
        <f t="array" ref="B999">IF(Table2[[#This Row],[Nodes]:[Nodes]]=5,Table2[[#This Row],[Gap]:[Gap]],"")</f>
        <v/>
      </c>
      <c r="C999" s="20" t="str" cm="1">
        <f t="array" ref="C999">IF(Table2[[#This Row],[Nodes]:[Nodes]]=6,Table2[[#This Row],[Gap]:[Gap]],"")</f>
        <v/>
      </c>
      <c r="D999" s="20" t="str" cm="1">
        <f t="array" ref="D999">IF(Table2[[#This Row],[Nodes]:[Nodes]]=7,Table2[[#This Row],[Gap]:[Gap]],"")</f>
        <v/>
      </c>
    </row>
    <row r="1000" spans="1:4">
      <c r="A1000" s="20" t="str" cm="1">
        <f t="array" ref="A1000">IF(Table2[[#This Row],[Nodes]:[Nodes]]=4,Table2[[#This Row],[Gap]:[Gap]],"")</f>
        <v/>
      </c>
      <c r="B1000" s="20" t="str" cm="1">
        <f t="array" ref="B1000">IF(Table2[[#This Row],[Nodes]:[Nodes]]=5,Table2[[#This Row],[Gap]:[Gap]],"")</f>
        <v/>
      </c>
      <c r="C1000" s="20" t="str" cm="1">
        <f t="array" ref="C1000">IF(Table2[[#This Row],[Nodes]:[Nodes]]=6,Table2[[#This Row],[Gap]:[Gap]],"")</f>
        <v/>
      </c>
      <c r="D1000" s="20" t="str" cm="1">
        <f t="array" ref="D1000">IF(Table2[[#This Row],[Nodes]:[Nodes]]=7,Table2[[#This Row],[Gap]:[Gap]],"")</f>
        <v/>
      </c>
    </row>
    <row r="1001" spans="1:4">
      <c r="A1001" s="20" t="str" cm="1">
        <f t="array" ref="A1001">IF(Table2[[#This Row],[Nodes]:[Nodes]]=4,Table2[[#This Row],[Gap]:[Gap]],"")</f>
        <v/>
      </c>
      <c r="B1001" s="20" t="str" cm="1">
        <f t="array" ref="B1001">IF(Table2[[#This Row],[Nodes]:[Nodes]]=5,Table2[[#This Row],[Gap]:[Gap]],"")</f>
        <v/>
      </c>
      <c r="C1001" s="20" t="str" cm="1">
        <f t="array" ref="C1001">IF(Table2[[#This Row],[Nodes]:[Nodes]]=6,Table2[[#This Row],[Gap]:[Gap]],"")</f>
        <v/>
      </c>
      <c r="D1001" s="20" t="str" cm="1">
        <f t="array" ref="D1001">IF(Table2[[#This Row],[Nodes]:[Nodes]]=7,Table2[[#This Row],[Gap]:[Gap]],"")</f>
        <v/>
      </c>
    </row>
    <row r="1002" spans="1:4">
      <c r="A1002" s="20" t="str" cm="1">
        <f t="array" ref="A1002">IF(Table2[[#This Row],[Nodes]:[Nodes]]=4,Table2[[#This Row],[Gap]:[Gap]],"")</f>
        <v/>
      </c>
      <c r="B1002" s="20" t="str" cm="1">
        <f t="array" ref="B1002">IF(Table2[[#This Row],[Nodes]:[Nodes]]=5,Table2[[#This Row],[Gap]:[Gap]],"")</f>
        <v/>
      </c>
      <c r="C1002" s="20" t="str" cm="1">
        <f t="array" ref="C1002">IF(Table2[[#This Row],[Nodes]:[Nodes]]=6,Table2[[#This Row],[Gap]:[Gap]],"")</f>
        <v/>
      </c>
      <c r="D1002" s="20" t="str" cm="1">
        <f t="array" ref="D1002">IF(Table2[[#This Row],[Nodes]:[Nodes]]=7,Table2[[#This Row],[Gap]:[Gap]],"")</f>
        <v/>
      </c>
    </row>
    <row r="1003" spans="1:4">
      <c r="A1003" s="20" t="str" cm="1">
        <f t="array" ref="A1003">IF(Table2[[#This Row],[Nodes]:[Nodes]]=4,Table2[[#This Row],[Gap]:[Gap]],"")</f>
        <v/>
      </c>
      <c r="B1003" s="20" t="str" cm="1">
        <f t="array" ref="B1003">IF(Table2[[#This Row],[Nodes]:[Nodes]]=5,Table2[[#This Row],[Gap]:[Gap]],"")</f>
        <v/>
      </c>
      <c r="C1003" s="20" t="str" cm="1">
        <f t="array" ref="C1003">IF(Table2[[#This Row],[Nodes]:[Nodes]]=6,Table2[[#This Row],[Gap]:[Gap]],"")</f>
        <v/>
      </c>
      <c r="D1003" s="20" t="str" cm="1">
        <f t="array" ref="D1003">IF(Table2[[#This Row],[Nodes]:[Nodes]]=7,Table2[[#This Row],[Gap]:[Gap]],"")</f>
        <v/>
      </c>
    </row>
    <row r="1004" spans="1:4">
      <c r="A1004" s="20" t="str" cm="1">
        <f t="array" ref="A1004">IF(Table2[[#This Row],[Nodes]:[Nodes]]=4,Table2[[#This Row],[Gap]:[Gap]],"")</f>
        <v/>
      </c>
      <c r="B1004" s="20" t="str" cm="1">
        <f t="array" ref="B1004">IF(Table2[[#This Row],[Nodes]:[Nodes]]=5,Table2[[#This Row],[Gap]:[Gap]],"")</f>
        <v/>
      </c>
      <c r="C1004" s="20" t="str" cm="1">
        <f t="array" ref="C1004">IF(Table2[[#This Row],[Nodes]:[Nodes]]=6,Table2[[#This Row],[Gap]:[Gap]],"")</f>
        <v/>
      </c>
      <c r="D1004" s="20" t="str" cm="1">
        <f t="array" ref="D1004">IF(Table2[[#This Row],[Nodes]:[Nodes]]=7,Table2[[#This Row],[Gap]:[Gap]],"")</f>
        <v/>
      </c>
    </row>
    <row r="1005" spans="1:4">
      <c r="A1005" s="20" t="str" cm="1">
        <f t="array" ref="A1005">IF(Table2[[#This Row],[Nodes]:[Nodes]]=4,Table2[[#This Row],[Gap]:[Gap]],"")</f>
        <v/>
      </c>
      <c r="B1005" s="20" t="str" cm="1">
        <f t="array" ref="B1005">IF(Table2[[#This Row],[Nodes]:[Nodes]]=5,Table2[[#This Row],[Gap]:[Gap]],"")</f>
        <v/>
      </c>
      <c r="C1005" s="20" t="str" cm="1">
        <f t="array" ref="C1005">IF(Table2[[#This Row],[Nodes]:[Nodes]]=6,Table2[[#This Row],[Gap]:[Gap]],"")</f>
        <v/>
      </c>
      <c r="D1005" s="20" t="str" cm="1">
        <f t="array" ref="D1005">IF(Table2[[#This Row],[Nodes]:[Nodes]]=7,Table2[[#This Row],[Gap]:[Gap]],"")</f>
        <v/>
      </c>
    </row>
    <row r="1006" spans="1:4">
      <c r="A1006" s="20" t="str" cm="1">
        <f t="array" ref="A1006">IF(Table2[[#This Row],[Nodes]:[Nodes]]=4,Table2[[#This Row],[Gap]:[Gap]],"")</f>
        <v/>
      </c>
      <c r="B1006" s="20" t="str" cm="1">
        <f t="array" ref="B1006">IF(Table2[[#This Row],[Nodes]:[Nodes]]=5,Table2[[#This Row],[Gap]:[Gap]],"")</f>
        <v/>
      </c>
      <c r="C1006" s="20" t="str" cm="1">
        <f t="array" ref="C1006">IF(Table2[[#This Row],[Nodes]:[Nodes]]=6,Table2[[#This Row],[Gap]:[Gap]],"")</f>
        <v/>
      </c>
      <c r="D1006" s="20" t="str" cm="1">
        <f t="array" ref="D1006">IF(Table2[[#This Row],[Nodes]:[Nodes]]=7,Table2[[#This Row],[Gap]:[Gap]],"")</f>
        <v/>
      </c>
    </row>
    <row r="1007" spans="1:4">
      <c r="A1007" s="20" t="str" cm="1">
        <f t="array" ref="A1007">IF(Table2[[#This Row],[Nodes]:[Nodes]]=4,Table2[[#This Row],[Gap]:[Gap]],"")</f>
        <v/>
      </c>
      <c r="B1007" s="20" t="str" cm="1">
        <f t="array" ref="B1007">IF(Table2[[#This Row],[Nodes]:[Nodes]]=5,Table2[[#This Row],[Gap]:[Gap]],"")</f>
        <v/>
      </c>
      <c r="C1007" s="20" t="str" cm="1">
        <f t="array" ref="C1007">IF(Table2[[#This Row],[Nodes]:[Nodes]]=6,Table2[[#This Row],[Gap]:[Gap]],"")</f>
        <v/>
      </c>
      <c r="D1007" s="20" t="str" cm="1">
        <f t="array" ref="D1007">IF(Table2[[#This Row],[Nodes]:[Nodes]]=7,Table2[[#This Row],[Gap]:[Gap]],"")</f>
        <v/>
      </c>
    </row>
    <row r="1008" spans="1:4">
      <c r="A1008" s="20" t="str" cm="1">
        <f t="array" ref="A1008">IF(Table2[[#This Row],[Nodes]:[Nodes]]=4,Table2[[#This Row],[Gap]:[Gap]],"")</f>
        <v/>
      </c>
      <c r="B1008" s="20" t="str" cm="1">
        <f t="array" ref="B1008">IF(Table2[[#This Row],[Nodes]:[Nodes]]=5,Table2[[#This Row],[Gap]:[Gap]],"")</f>
        <v/>
      </c>
      <c r="C1008" s="20" t="str" cm="1">
        <f t="array" ref="C1008">IF(Table2[[#This Row],[Nodes]:[Nodes]]=6,Table2[[#This Row],[Gap]:[Gap]],"")</f>
        <v/>
      </c>
      <c r="D1008" s="20" t="str" cm="1">
        <f t="array" ref="D1008">IF(Table2[[#This Row],[Nodes]:[Nodes]]=7,Table2[[#This Row],[Gap]:[Gap]],"")</f>
        <v/>
      </c>
    </row>
    <row r="1009" spans="1:4">
      <c r="A1009" s="20" t="str" cm="1">
        <f t="array" ref="A1009">IF(Table2[[#This Row],[Nodes]:[Nodes]]=4,Table2[[#This Row],[Gap]:[Gap]],"")</f>
        <v/>
      </c>
      <c r="B1009" s="20" t="str" cm="1">
        <f t="array" ref="B1009">IF(Table2[[#This Row],[Nodes]:[Nodes]]=5,Table2[[#This Row],[Gap]:[Gap]],"")</f>
        <v/>
      </c>
      <c r="C1009" s="20" t="str" cm="1">
        <f t="array" ref="C1009">IF(Table2[[#This Row],[Nodes]:[Nodes]]=6,Table2[[#This Row],[Gap]:[Gap]],"")</f>
        <v/>
      </c>
      <c r="D1009" s="20" t="str" cm="1">
        <f t="array" ref="D1009">IF(Table2[[#This Row],[Nodes]:[Nodes]]=7,Table2[[#This Row],[Gap]:[Gap]],"")</f>
        <v/>
      </c>
    </row>
    <row r="1010" spans="1:4">
      <c r="A1010" s="20" t="str" cm="1">
        <f t="array" ref="A1010">IF(Table2[[#This Row],[Nodes]:[Nodes]]=4,Table2[[#This Row],[Gap]:[Gap]],"")</f>
        <v/>
      </c>
      <c r="B1010" s="20" t="str" cm="1">
        <f t="array" ref="B1010">IF(Table2[[#This Row],[Nodes]:[Nodes]]=5,Table2[[#This Row],[Gap]:[Gap]],"")</f>
        <v/>
      </c>
      <c r="C1010" s="20" t="str" cm="1">
        <f t="array" ref="C1010">IF(Table2[[#This Row],[Nodes]:[Nodes]]=6,Table2[[#This Row],[Gap]:[Gap]],"")</f>
        <v/>
      </c>
      <c r="D1010" s="20" t="str" cm="1">
        <f t="array" ref="D1010">IF(Table2[[#This Row],[Nodes]:[Nodes]]=7,Table2[[#This Row],[Gap]:[Gap]],"")</f>
        <v/>
      </c>
    </row>
    <row r="1011" spans="1:4">
      <c r="A1011" s="20" t="str" cm="1">
        <f t="array" ref="A1011">IF(Table2[[#This Row],[Nodes]:[Nodes]]=4,Table2[[#This Row],[Gap]:[Gap]],"")</f>
        <v/>
      </c>
      <c r="B1011" s="20" t="str" cm="1">
        <f t="array" ref="B1011">IF(Table2[[#This Row],[Nodes]:[Nodes]]=5,Table2[[#This Row],[Gap]:[Gap]],"")</f>
        <v/>
      </c>
      <c r="C1011" s="20" t="str" cm="1">
        <f t="array" ref="C1011">IF(Table2[[#This Row],[Nodes]:[Nodes]]=6,Table2[[#This Row],[Gap]:[Gap]],"")</f>
        <v/>
      </c>
      <c r="D1011" s="20" t="str" cm="1">
        <f t="array" ref="D1011">IF(Table2[[#This Row],[Nodes]:[Nodes]]=7,Table2[[#This Row],[Gap]:[Gap]],"")</f>
        <v/>
      </c>
    </row>
    <row r="1012" spans="1:4">
      <c r="A1012" s="20" t="str" cm="1">
        <f t="array" ref="A1012">IF(Table2[[#This Row],[Nodes]:[Nodes]]=4,Table2[[#This Row],[Gap]:[Gap]],"")</f>
        <v/>
      </c>
      <c r="B1012" s="20" t="str" cm="1">
        <f t="array" ref="B1012">IF(Table2[[#This Row],[Nodes]:[Nodes]]=5,Table2[[#This Row],[Gap]:[Gap]],"")</f>
        <v/>
      </c>
      <c r="C1012" s="20" t="str" cm="1">
        <f t="array" ref="C1012">IF(Table2[[#This Row],[Nodes]:[Nodes]]=6,Table2[[#This Row],[Gap]:[Gap]],"")</f>
        <v/>
      </c>
      <c r="D1012" s="20" t="str" cm="1">
        <f t="array" ref="D1012">IF(Table2[[#This Row],[Nodes]:[Nodes]]=7,Table2[[#This Row],[Gap]:[Gap]],"")</f>
        <v/>
      </c>
    </row>
    <row r="1013" spans="1:4">
      <c r="A1013" s="20" t="str" cm="1">
        <f t="array" ref="A1013">IF(Table2[[#This Row],[Nodes]:[Nodes]]=4,Table2[[#This Row],[Gap]:[Gap]],"")</f>
        <v/>
      </c>
      <c r="B1013" s="20" t="str" cm="1">
        <f t="array" ref="B1013">IF(Table2[[#This Row],[Nodes]:[Nodes]]=5,Table2[[#This Row],[Gap]:[Gap]],"")</f>
        <v/>
      </c>
      <c r="C1013" s="20" t="str" cm="1">
        <f t="array" ref="C1013">IF(Table2[[#This Row],[Nodes]:[Nodes]]=6,Table2[[#This Row],[Gap]:[Gap]],"")</f>
        <v/>
      </c>
      <c r="D1013" s="20" t="str" cm="1">
        <f t="array" ref="D1013">IF(Table2[[#This Row],[Nodes]:[Nodes]]=7,Table2[[#This Row],[Gap]:[Gap]],"")</f>
        <v/>
      </c>
    </row>
    <row r="1014" spans="1:4">
      <c r="A1014" s="20" t="str" cm="1">
        <f t="array" ref="A1014">IF(Table2[[#This Row],[Nodes]:[Nodes]]=4,Table2[[#This Row],[Gap]:[Gap]],"")</f>
        <v/>
      </c>
      <c r="B1014" s="20" t="str" cm="1">
        <f t="array" ref="B1014">IF(Table2[[#This Row],[Nodes]:[Nodes]]=5,Table2[[#This Row],[Gap]:[Gap]],"")</f>
        <v/>
      </c>
      <c r="C1014" s="20" t="str" cm="1">
        <f t="array" ref="C1014">IF(Table2[[#This Row],[Nodes]:[Nodes]]=6,Table2[[#This Row],[Gap]:[Gap]],"")</f>
        <v/>
      </c>
      <c r="D1014" s="20" t="str" cm="1">
        <f t="array" ref="D1014">IF(Table2[[#This Row],[Nodes]:[Nodes]]=7,Table2[[#This Row],[Gap]:[Gap]],"")</f>
        <v/>
      </c>
    </row>
    <row r="1015" spans="1:4">
      <c r="A1015" s="20" t="str" cm="1">
        <f t="array" ref="A1015">IF(Table2[[#This Row],[Nodes]:[Nodes]]=4,Table2[[#This Row],[Gap]:[Gap]],"")</f>
        <v/>
      </c>
      <c r="B1015" s="20" t="str" cm="1">
        <f t="array" ref="B1015">IF(Table2[[#This Row],[Nodes]:[Nodes]]=5,Table2[[#This Row],[Gap]:[Gap]],"")</f>
        <v/>
      </c>
      <c r="C1015" s="20" t="str" cm="1">
        <f t="array" ref="C1015">IF(Table2[[#This Row],[Nodes]:[Nodes]]=6,Table2[[#This Row],[Gap]:[Gap]],"")</f>
        <v/>
      </c>
      <c r="D1015" s="20" t="str" cm="1">
        <f t="array" ref="D1015">IF(Table2[[#This Row],[Nodes]:[Nodes]]=7,Table2[[#This Row],[Gap]:[Gap]],"")</f>
        <v/>
      </c>
    </row>
    <row r="1016" spans="1:4">
      <c r="A1016" s="20" t="str" cm="1">
        <f t="array" ref="A1016">IF(Table2[[#This Row],[Nodes]:[Nodes]]=4,Table2[[#This Row],[Gap]:[Gap]],"")</f>
        <v/>
      </c>
      <c r="B1016" s="20" t="str" cm="1">
        <f t="array" ref="B1016">IF(Table2[[#This Row],[Nodes]:[Nodes]]=5,Table2[[#This Row],[Gap]:[Gap]],"")</f>
        <v/>
      </c>
      <c r="C1016" s="20" t="str" cm="1">
        <f t="array" ref="C1016">IF(Table2[[#This Row],[Nodes]:[Nodes]]=6,Table2[[#This Row],[Gap]:[Gap]],"")</f>
        <v/>
      </c>
      <c r="D1016" s="20" t="str" cm="1">
        <f t="array" ref="D1016">IF(Table2[[#This Row],[Nodes]:[Nodes]]=7,Table2[[#This Row],[Gap]:[Gap]],"")</f>
        <v/>
      </c>
    </row>
    <row r="1017" spans="1:4">
      <c r="A1017" s="20" t="str" cm="1">
        <f t="array" ref="A1017">IF(Table2[[#This Row],[Nodes]:[Nodes]]=4,Table2[[#This Row],[Gap]:[Gap]],"")</f>
        <v/>
      </c>
      <c r="B1017" s="20" t="str" cm="1">
        <f t="array" ref="B1017">IF(Table2[[#This Row],[Nodes]:[Nodes]]=5,Table2[[#This Row],[Gap]:[Gap]],"")</f>
        <v/>
      </c>
      <c r="C1017" s="20" t="str" cm="1">
        <f t="array" ref="C1017">IF(Table2[[#This Row],[Nodes]:[Nodes]]=6,Table2[[#This Row],[Gap]:[Gap]],"")</f>
        <v/>
      </c>
      <c r="D1017" s="20" t="str" cm="1">
        <f t="array" ref="D1017">IF(Table2[[#This Row],[Nodes]:[Nodes]]=7,Table2[[#This Row],[Gap]:[Gap]],"")</f>
        <v/>
      </c>
    </row>
    <row r="1018" spans="1:4">
      <c r="A1018" s="20" t="str" cm="1">
        <f t="array" ref="A1018">IF(Table2[[#This Row],[Nodes]:[Nodes]]=4,Table2[[#This Row],[Gap]:[Gap]],"")</f>
        <v/>
      </c>
      <c r="B1018" s="20" t="str" cm="1">
        <f t="array" ref="B1018">IF(Table2[[#This Row],[Nodes]:[Nodes]]=5,Table2[[#This Row],[Gap]:[Gap]],"")</f>
        <v/>
      </c>
      <c r="C1018" s="20" t="str" cm="1">
        <f t="array" ref="C1018">IF(Table2[[#This Row],[Nodes]:[Nodes]]=6,Table2[[#This Row],[Gap]:[Gap]],"")</f>
        <v/>
      </c>
      <c r="D1018" s="20" t="str" cm="1">
        <f t="array" ref="D1018">IF(Table2[[#This Row],[Nodes]:[Nodes]]=7,Table2[[#This Row],[Gap]:[Gap]],"")</f>
        <v/>
      </c>
    </row>
    <row r="1019" spans="1:4">
      <c r="A1019" s="20" t="str" cm="1">
        <f t="array" ref="A1019">IF(Table2[[#This Row],[Nodes]:[Nodes]]=4,Table2[[#This Row],[Gap]:[Gap]],"")</f>
        <v/>
      </c>
      <c r="B1019" s="20" t="str" cm="1">
        <f t="array" ref="B1019">IF(Table2[[#This Row],[Nodes]:[Nodes]]=5,Table2[[#This Row],[Gap]:[Gap]],"")</f>
        <v/>
      </c>
      <c r="C1019" s="20" t="str" cm="1">
        <f t="array" ref="C1019">IF(Table2[[#This Row],[Nodes]:[Nodes]]=6,Table2[[#This Row],[Gap]:[Gap]],"")</f>
        <v/>
      </c>
      <c r="D1019" s="20" t="str" cm="1">
        <f t="array" ref="D1019">IF(Table2[[#This Row],[Nodes]:[Nodes]]=7,Table2[[#This Row],[Gap]:[Gap]],"")</f>
        <v/>
      </c>
    </row>
    <row r="1020" spans="1:4">
      <c r="A1020" s="20" t="str" cm="1">
        <f t="array" ref="A1020">IF(Table2[[#This Row],[Nodes]:[Nodes]]=4,Table2[[#This Row],[Gap]:[Gap]],"")</f>
        <v/>
      </c>
      <c r="B1020" s="20" t="str" cm="1">
        <f t="array" ref="B1020">IF(Table2[[#This Row],[Nodes]:[Nodes]]=5,Table2[[#This Row],[Gap]:[Gap]],"")</f>
        <v/>
      </c>
      <c r="C1020" s="20" t="str" cm="1">
        <f t="array" ref="C1020">IF(Table2[[#This Row],[Nodes]:[Nodes]]=6,Table2[[#This Row],[Gap]:[Gap]],"")</f>
        <v/>
      </c>
      <c r="D1020" s="20" t="str" cm="1">
        <f t="array" ref="D1020">IF(Table2[[#This Row],[Nodes]:[Nodes]]=7,Table2[[#This Row],[Gap]:[Gap]],"")</f>
        <v/>
      </c>
    </row>
    <row r="1021" spans="1:4">
      <c r="A1021" s="20" t="str" cm="1">
        <f t="array" ref="A1021">IF(Table2[[#This Row],[Nodes]:[Nodes]]=4,Table2[[#This Row],[Gap]:[Gap]],"")</f>
        <v/>
      </c>
      <c r="B1021" s="20" t="str" cm="1">
        <f t="array" ref="B1021">IF(Table2[[#This Row],[Nodes]:[Nodes]]=5,Table2[[#This Row],[Gap]:[Gap]],"")</f>
        <v/>
      </c>
      <c r="C1021" s="20" t="str" cm="1">
        <f t="array" ref="C1021">IF(Table2[[#This Row],[Nodes]:[Nodes]]=6,Table2[[#This Row],[Gap]:[Gap]],"")</f>
        <v/>
      </c>
      <c r="D1021" s="20" t="str" cm="1">
        <f t="array" ref="D1021">IF(Table2[[#This Row],[Nodes]:[Nodes]]=7,Table2[[#This Row],[Gap]:[Gap]],"")</f>
        <v/>
      </c>
    </row>
    <row r="1022" spans="1:4">
      <c r="A1022" s="20" t="str" cm="1">
        <f t="array" ref="A1022">IF(Table2[[#This Row],[Nodes]:[Nodes]]=4,Table2[[#This Row],[Gap]:[Gap]],"")</f>
        <v/>
      </c>
      <c r="B1022" s="20" t="str" cm="1">
        <f t="array" ref="B1022">IF(Table2[[#This Row],[Nodes]:[Nodes]]=5,Table2[[#This Row],[Gap]:[Gap]],"")</f>
        <v/>
      </c>
      <c r="C1022" s="20" t="str" cm="1">
        <f t="array" ref="C1022">IF(Table2[[#This Row],[Nodes]:[Nodes]]=6,Table2[[#This Row],[Gap]:[Gap]],"")</f>
        <v/>
      </c>
      <c r="D1022" s="20" t="str" cm="1">
        <f t="array" ref="D1022">IF(Table2[[#This Row],[Nodes]:[Nodes]]=7,Table2[[#This Row],[Gap]:[Gap]],"")</f>
        <v/>
      </c>
    </row>
    <row r="1023" spans="1:4">
      <c r="A1023" s="20" t="str" cm="1">
        <f t="array" ref="A1023">IF(Table2[[#This Row],[Nodes]:[Nodes]]=4,Table2[[#This Row],[Gap]:[Gap]],"")</f>
        <v/>
      </c>
      <c r="B1023" s="20" t="str" cm="1">
        <f t="array" ref="B1023">IF(Table2[[#This Row],[Nodes]:[Nodes]]=5,Table2[[#This Row],[Gap]:[Gap]],"")</f>
        <v/>
      </c>
      <c r="C1023" s="20" t="str" cm="1">
        <f t="array" ref="C1023">IF(Table2[[#This Row],[Nodes]:[Nodes]]=6,Table2[[#This Row],[Gap]:[Gap]],"")</f>
        <v/>
      </c>
      <c r="D1023" s="20" t="str" cm="1">
        <f t="array" ref="D1023">IF(Table2[[#This Row],[Nodes]:[Nodes]]=7,Table2[[#This Row],[Gap]:[Gap]],"")</f>
        <v/>
      </c>
    </row>
    <row r="1024" spans="1:4">
      <c r="A1024" s="20" t="str" cm="1">
        <f t="array" ref="A1024">IF(Table2[[#This Row],[Nodes]:[Nodes]]=4,Table2[[#This Row],[Gap]:[Gap]],"")</f>
        <v/>
      </c>
      <c r="B1024" s="20" t="str" cm="1">
        <f t="array" ref="B1024">IF(Table2[[#This Row],[Nodes]:[Nodes]]=5,Table2[[#This Row],[Gap]:[Gap]],"")</f>
        <v/>
      </c>
      <c r="C1024" s="20" t="str" cm="1">
        <f t="array" ref="C1024">IF(Table2[[#This Row],[Nodes]:[Nodes]]=6,Table2[[#This Row],[Gap]:[Gap]],"")</f>
        <v/>
      </c>
      <c r="D1024" s="20" t="str" cm="1">
        <f t="array" ref="D1024">IF(Table2[[#This Row],[Nodes]:[Nodes]]=7,Table2[[#This Row],[Gap]:[Gap]],"")</f>
        <v/>
      </c>
    </row>
    <row r="1025" spans="1:4">
      <c r="A1025" s="20" t="str" cm="1">
        <f t="array" ref="A1025">IF(Table2[[#This Row],[Nodes]:[Nodes]]=4,Table2[[#This Row],[Gap]:[Gap]],"")</f>
        <v/>
      </c>
      <c r="B1025" s="20" t="str" cm="1">
        <f t="array" ref="B1025">IF(Table2[[#This Row],[Nodes]:[Nodes]]=5,Table2[[#This Row],[Gap]:[Gap]],"")</f>
        <v/>
      </c>
      <c r="C1025" s="20" t="str" cm="1">
        <f t="array" ref="C1025">IF(Table2[[#This Row],[Nodes]:[Nodes]]=6,Table2[[#This Row],[Gap]:[Gap]],"")</f>
        <v/>
      </c>
      <c r="D1025" s="20" t="str" cm="1">
        <f t="array" ref="D1025">IF(Table2[[#This Row],[Nodes]:[Nodes]]=7,Table2[[#This Row],[Gap]:[Gap]],"")</f>
        <v/>
      </c>
    </row>
    <row r="1026" spans="1:4">
      <c r="A1026" s="20" t="str" cm="1">
        <f t="array" ref="A1026">IF(Table2[[#This Row],[Nodes]:[Nodes]]=4,Table2[[#This Row],[Gap]:[Gap]],"")</f>
        <v/>
      </c>
      <c r="B1026" s="20" t="str" cm="1">
        <f t="array" ref="B1026">IF(Table2[[#This Row],[Nodes]:[Nodes]]=5,Table2[[#This Row],[Gap]:[Gap]],"")</f>
        <v/>
      </c>
      <c r="C1026" s="20" t="str" cm="1">
        <f t="array" ref="C1026">IF(Table2[[#This Row],[Nodes]:[Nodes]]=6,Table2[[#This Row],[Gap]:[Gap]],"")</f>
        <v/>
      </c>
      <c r="D1026" s="20" t="str" cm="1">
        <f t="array" ref="D1026">IF(Table2[[#This Row],[Nodes]:[Nodes]]=7,Table2[[#This Row],[Gap]:[Gap]],"")</f>
        <v/>
      </c>
    </row>
    <row r="1027" spans="1:4">
      <c r="A1027" s="20" t="str" cm="1">
        <f t="array" ref="A1027">IF(Table2[[#This Row],[Nodes]:[Nodes]]=4,Table2[[#This Row],[Gap]:[Gap]],"")</f>
        <v/>
      </c>
      <c r="B1027" s="20" t="str" cm="1">
        <f t="array" ref="B1027">IF(Table2[[#This Row],[Nodes]:[Nodes]]=5,Table2[[#This Row],[Gap]:[Gap]],"")</f>
        <v/>
      </c>
      <c r="C1027" s="20" t="str" cm="1">
        <f t="array" ref="C1027">IF(Table2[[#This Row],[Nodes]:[Nodes]]=6,Table2[[#This Row],[Gap]:[Gap]],"")</f>
        <v/>
      </c>
      <c r="D1027" s="20" t="str" cm="1">
        <f t="array" ref="D1027">IF(Table2[[#This Row],[Nodes]:[Nodes]]=7,Table2[[#This Row],[Gap]:[Gap]],"")</f>
        <v/>
      </c>
    </row>
    <row r="1028" spans="1:4">
      <c r="A1028" s="20" t="str" cm="1">
        <f t="array" ref="A1028">IF(Table2[[#This Row],[Nodes]:[Nodes]]=4,Table2[[#This Row],[Gap]:[Gap]],"")</f>
        <v/>
      </c>
      <c r="B1028" s="20" t="str" cm="1">
        <f t="array" ref="B1028">IF(Table2[[#This Row],[Nodes]:[Nodes]]=5,Table2[[#This Row],[Gap]:[Gap]],"")</f>
        <v/>
      </c>
      <c r="C1028" s="20" t="str" cm="1">
        <f t="array" ref="C1028">IF(Table2[[#This Row],[Nodes]:[Nodes]]=6,Table2[[#This Row],[Gap]:[Gap]],"")</f>
        <v/>
      </c>
      <c r="D1028" s="20" t="str" cm="1">
        <f t="array" ref="D1028">IF(Table2[[#This Row],[Nodes]:[Nodes]]=7,Table2[[#This Row],[Gap]:[Gap]],"")</f>
        <v/>
      </c>
    </row>
    <row r="1029" spans="1:4">
      <c r="A1029" s="20" t="str" cm="1">
        <f t="array" ref="A1029">IF(Table2[[#This Row],[Nodes]:[Nodes]]=4,Table2[[#This Row],[Gap]:[Gap]],"")</f>
        <v/>
      </c>
      <c r="B1029" s="20" t="str" cm="1">
        <f t="array" ref="B1029">IF(Table2[[#This Row],[Nodes]:[Nodes]]=5,Table2[[#This Row],[Gap]:[Gap]],"")</f>
        <v/>
      </c>
      <c r="C1029" s="20" t="str" cm="1">
        <f t="array" ref="C1029">IF(Table2[[#This Row],[Nodes]:[Nodes]]=6,Table2[[#This Row],[Gap]:[Gap]],"")</f>
        <v/>
      </c>
      <c r="D1029" s="20" t="str" cm="1">
        <f t="array" ref="D1029">IF(Table2[[#This Row],[Nodes]:[Nodes]]=7,Table2[[#This Row],[Gap]:[Gap]],"")</f>
        <v/>
      </c>
    </row>
    <row r="1030" spans="1:4">
      <c r="A1030" s="20" t="str" cm="1">
        <f t="array" ref="A1030">IF(Table2[[#This Row],[Nodes]:[Nodes]]=4,Table2[[#This Row],[Gap]:[Gap]],"")</f>
        <v/>
      </c>
      <c r="B1030" s="20" t="str" cm="1">
        <f t="array" ref="B1030">IF(Table2[[#This Row],[Nodes]:[Nodes]]=5,Table2[[#This Row],[Gap]:[Gap]],"")</f>
        <v/>
      </c>
      <c r="C1030" s="20" t="str" cm="1">
        <f t="array" ref="C1030">IF(Table2[[#This Row],[Nodes]:[Nodes]]=6,Table2[[#This Row],[Gap]:[Gap]],"")</f>
        <v/>
      </c>
      <c r="D1030" s="20" t="str" cm="1">
        <f t="array" ref="D1030">IF(Table2[[#This Row],[Nodes]:[Nodes]]=7,Table2[[#This Row],[Gap]:[Gap]],"")</f>
        <v/>
      </c>
    </row>
    <row r="1031" spans="1:4">
      <c r="A1031" s="20" t="str" cm="1">
        <f t="array" ref="A1031">IF(Table2[[#This Row],[Nodes]:[Nodes]]=4,Table2[[#This Row],[Gap]:[Gap]],"")</f>
        <v/>
      </c>
      <c r="B1031" s="20" t="str" cm="1">
        <f t="array" ref="B1031">IF(Table2[[#This Row],[Nodes]:[Nodes]]=5,Table2[[#This Row],[Gap]:[Gap]],"")</f>
        <v/>
      </c>
      <c r="C1031" s="20" t="str" cm="1">
        <f t="array" ref="C1031">IF(Table2[[#This Row],[Nodes]:[Nodes]]=6,Table2[[#This Row],[Gap]:[Gap]],"")</f>
        <v/>
      </c>
      <c r="D1031" s="20" t="str" cm="1">
        <f t="array" ref="D1031">IF(Table2[[#This Row],[Nodes]:[Nodes]]=7,Table2[[#This Row],[Gap]:[Gap]],"")</f>
        <v/>
      </c>
    </row>
    <row r="1032" spans="1:4">
      <c r="A1032" s="20" t="str" cm="1">
        <f t="array" ref="A1032">IF(Table2[[#This Row],[Nodes]:[Nodes]]=4,Table2[[#This Row],[Gap]:[Gap]],"")</f>
        <v/>
      </c>
      <c r="B1032" s="20" t="str" cm="1">
        <f t="array" ref="B1032">IF(Table2[[#This Row],[Nodes]:[Nodes]]=5,Table2[[#This Row],[Gap]:[Gap]],"")</f>
        <v/>
      </c>
      <c r="C1032" s="20" t="str" cm="1">
        <f t="array" ref="C1032">IF(Table2[[#This Row],[Nodes]:[Nodes]]=6,Table2[[#This Row],[Gap]:[Gap]],"")</f>
        <v/>
      </c>
      <c r="D1032" s="20" t="str" cm="1">
        <f t="array" ref="D1032">IF(Table2[[#This Row],[Nodes]:[Nodes]]=7,Table2[[#This Row],[Gap]:[Gap]],"")</f>
        <v/>
      </c>
    </row>
    <row r="1033" spans="1:4">
      <c r="A1033" s="20" t="str" cm="1">
        <f t="array" ref="A1033">IF(Table2[[#This Row],[Nodes]:[Nodes]]=4,Table2[[#This Row],[Gap]:[Gap]],"")</f>
        <v/>
      </c>
      <c r="B1033" s="20" t="str" cm="1">
        <f t="array" ref="B1033">IF(Table2[[#This Row],[Nodes]:[Nodes]]=5,Table2[[#This Row],[Gap]:[Gap]],"")</f>
        <v/>
      </c>
      <c r="C1033" s="20" t="str" cm="1">
        <f t="array" ref="C1033">IF(Table2[[#This Row],[Nodes]:[Nodes]]=6,Table2[[#This Row],[Gap]:[Gap]],"")</f>
        <v/>
      </c>
      <c r="D1033" s="20" t="str" cm="1">
        <f t="array" ref="D1033">IF(Table2[[#This Row],[Nodes]:[Nodes]]=7,Table2[[#This Row],[Gap]:[Gap]],"")</f>
        <v/>
      </c>
    </row>
    <row r="1034" spans="1:4">
      <c r="A1034" s="20" t="str" cm="1">
        <f t="array" ref="A1034">IF(Table2[[#This Row],[Nodes]:[Nodes]]=4,Table2[[#This Row],[Gap]:[Gap]],"")</f>
        <v/>
      </c>
      <c r="B1034" s="20" t="str" cm="1">
        <f t="array" ref="B1034">IF(Table2[[#This Row],[Nodes]:[Nodes]]=5,Table2[[#This Row],[Gap]:[Gap]],"")</f>
        <v/>
      </c>
      <c r="C1034" s="20" t="str" cm="1">
        <f t="array" ref="C1034">IF(Table2[[#This Row],[Nodes]:[Nodes]]=6,Table2[[#This Row],[Gap]:[Gap]],"")</f>
        <v/>
      </c>
      <c r="D1034" s="20" t="str" cm="1">
        <f t="array" ref="D1034">IF(Table2[[#This Row],[Nodes]:[Nodes]]=7,Table2[[#This Row],[Gap]:[Gap]],"")</f>
        <v/>
      </c>
    </row>
    <row r="1035" spans="1:4">
      <c r="A1035" s="20" t="str" cm="1">
        <f t="array" ref="A1035">IF(Table2[[#This Row],[Nodes]:[Nodes]]=4,Table2[[#This Row],[Gap]:[Gap]],"")</f>
        <v/>
      </c>
      <c r="B1035" s="20" t="str" cm="1">
        <f t="array" ref="B1035">IF(Table2[[#This Row],[Nodes]:[Nodes]]=5,Table2[[#This Row],[Gap]:[Gap]],"")</f>
        <v/>
      </c>
      <c r="C1035" s="20" t="str" cm="1">
        <f t="array" ref="C1035">IF(Table2[[#This Row],[Nodes]:[Nodes]]=6,Table2[[#This Row],[Gap]:[Gap]],"")</f>
        <v/>
      </c>
      <c r="D1035" s="20" t="str" cm="1">
        <f t="array" ref="D1035">IF(Table2[[#This Row],[Nodes]:[Nodes]]=7,Table2[[#This Row],[Gap]:[Gap]],"")</f>
        <v/>
      </c>
    </row>
    <row r="1036" spans="1:4">
      <c r="A1036" s="20" t="str" cm="1">
        <f t="array" ref="A1036">IF(Table2[[#This Row],[Nodes]:[Nodes]]=4,Table2[[#This Row],[Gap]:[Gap]],"")</f>
        <v/>
      </c>
      <c r="B1036" s="20" t="str" cm="1">
        <f t="array" ref="B1036">IF(Table2[[#This Row],[Nodes]:[Nodes]]=5,Table2[[#This Row],[Gap]:[Gap]],"")</f>
        <v/>
      </c>
      <c r="C1036" s="20" t="str" cm="1">
        <f t="array" ref="C1036">IF(Table2[[#This Row],[Nodes]:[Nodes]]=6,Table2[[#This Row],[Gap]:[Gap]],"")</f>
        <v/>
      </c>
      <c r="D1036" s="20" t="str" cm="1">
        <f t="array" ref="D1036">IF(Table2[[#This Row],[Nodes]:[Nodes]]=7,Table2[[#This Row],[Gap]:[Gap]],"")</f>
        <v/>
      </c>
    </row>
    <row r="1037" spans="1:4">
      <c r="A1037" s="20" t="str" cm="1">
        <f t="array" ref="A1037">IF(Table2[[#This Row],[Nodes]:[Nodes]]=4,Table2[[#This Row],[Gap]:[Gap]],"")</f>
        <v/>
      </c>
      <c r="B1037" s="20" t="str" cm="1">
        <f t="array" ref="B1037">IF(Table2[[#This Row],[Nodes]:[Nodes]]=5,Table2[[#This Row],[Gap]:[Gap]],"")</f>
        <v/>
      </c>
      <c r="C1037" s="20" t="str" cm="1">
        <f t="array" ref="C1037">IF(Table2[[#This Row],[Nodes]:[Nodes]]=6,Table2[[#This Row],[Gap]:[Gap]],"")</f>
        <v/>
      </c>
      <c r="D1037" s="20" t="str" cm="1">
        <f t="array" ref="D1037">IF(Table2[[#This Row],[Nodes]:[Nodes]]=7,Table2[[#This Row],[Gap]:[Gap]],"")</f>
        <v/>
      </c>
    </row>
    <row r="1038" spans="1:4">
      <c r="A1038" s="20" t="str" cm="1">
        <f t="array" ref="A1038">IF(Table2[[#This Row],[Nodes]:[Nodes]]=4,Table2[[#This Row],[Gap]:[Gap]],"")</f>
        <v/>
      </c>
      <c r="B1038" s="20" t="str" cm="1">
        <f t="array" ref="B1038">IF(Table2[[#This Row],[Nodes]:[Nodes]]=5,Table2[[#This Row],[Gap]:[Gap]],"")</f>
        <v/>
      </c>
      <c r="C1038" s="20" t="str" cm="1">
        <f t="array" ref="C1038">IF(Table2[[#This Row],[Nodes]:[Nodes]]=6,Table2[[#This Row],[Gap]:[Gap]],"")</f>
        <v/>
      </c>
      <c r="D1038" s="20" t="str" cm="1">
        <f t="array" ref="D1038">IF(Table2[[#This Row],[Nodes]:[Nodes]]=7,Table2[[#This Row],[Gap]:[Gap]],"")</f>
        <v/>
      </c>
    </row>
    <row r="1039" spans="1:4">
      <c r="A1039" s="20" t="str" cm="1">
        <f t="array" ref="A1039">IF(Table2[[#This Row],[Nodes]:[Nodes]]=4,Table2[[#This Row],[Gap]:[Gap]],"")</f>
        <v/>
      </c>
      <c r="B1039" s="20" t="str" cm="1">
        <f t="array" ref="B1039">IF(Table2[[#This Row],[Nodes]:[Nodes]]=5,Table2[[#This Row],[Gap]:[Gap]],"")</f>
        <v/>
      </c>
      <c r="C1039" s="20" t="str" cm="1">
        <f t="array" ref="C1039">IF(Table2[[#This Row],[Nodes]:[Nodes]]=6,Table2[[#This Row],[Gap]:[Gap]],"")</f>
        <v/>
      </c>
      <c r="D1039" s="20" t="str" cm="1">
        <f t="array" ref="D1039">IF(Table2[[#This Row],[Nodes]:[Nodes]]=7,Table2[[#This Row],[Gap]:[Gap]],"")</f>
        <v/>
      </c>
    </row>
    <row r="1040" spans="1:4">
      <c r="A1040" s="20" t="str" cm="1">
        <f t="array" ref="A1040">IF(Table2[[#This Row],[Nodes]:[Nodes]]=4,Table2[[#This Row],[Gap]:[Gap]],"")</f>
        <v/>
      </c>
      <c r="B1040" s="20" t="str" cm="1">
        <f t="array" ref="B1040">IF(Table2[[#This Row],[Nodes]:[Nodes]]=5,Table2[[#This Row],[Gap]:[Gap]],"")</f>
        <v/>
      </c>
      <c r="C1040" s="20" t="str" cm="1">
        <f t="array" ref="C1040">IF(Table2[[#This Row],[Nodes]:[Nodes]]=6,Table2[[#This Row],[Gap]:[Gap]],"")</f>
        <v/>
      </c>
      <c r="D1040" s="20" t="str" cm="1">
        <f t="array" ref="D1040">IF(Table2[[#This Row],[Nodes]:[Nodes]]=7,Table2[[#This Row],[Gap]:[Gap]],"")</f>
        <v/>
      </c>
    </row>
    <row r="1041" spans="1:4">
      <c r="A1041" s="20" t="str" cm="1">
        <f t="array" ref="A1041">IF(Table2[[#This Row],[Nodes]:[Nodes]]=4,Table2[[#This Row],[Gap]:[Gap]],"")</f>
        <v/>
      </c>
      <c r="B1041" s="20" t="str" cm="1">
        <f t="array" ref="B1041">IF(Table2[[#This Row],[Nodes]:[Nodes]]=5,Table2[[#This Row],[Gap]:[Gap]],"")</f>
        <v/>
      </c>
      <c r="C1041" s="20" t="str" cm="1">
        <f t="array" ref="C1041">IF(Table2[[#This Row],[Nodes]:[Nodes]]=6,Table2[[#This Row],[Gap]:[Gap]],"")</f>
        <v/>
      </c>
      <c r="D1041" s="20" t="str" cm="1">
        <f t="array" ref="D1041">IF(Table2[[#This Row],[Nodes]:[Nodes]]=7,Table2[[#This Row],[Gap]:[Gap]],"")</f>
        <v/>
      </c>
    </row>
    <row r="1042" spans="1:4">
      <c r="A1042" s="20" t="str" cm="1">
        <f t="array" ref="A1042">IF(Table2[[#This Row],[Nodes]:[Nodes]]=4,Table2[[#This Row],[Gap]:[Gap]],"")</f>
        <v/>
      </c>
      <c r="B1042" s="20" t="str" cm="1">
        <f t="array" ref="B1042">IF(Table2[[#This Row],[Nodes]:[Nodes]]=5,Table2[[#This Row],[Gap]:[Gap]],"")</f>
        <v/>
      </c>
      <c r="C1042" s="20" t="str" cm="1">
        <f t="array" ref="C1042">IF(Table2[[#This Row],[Nodes]:[Nodes]]=6,Table2[[#This Row],[Gap]:[Gap]],"")</f>
        <v/>
      </c>
      <c r="D1042" s="20" t="str" cm="1">
        <f t="array" ref="D1042">IF(Table2[[#This Row],[Nodes]:[Nodes]]=7,Table2[[#This Row],[Gap]:[Gap]],"")</f>
        <v/>
      </c>
    </row>
    <row r="1043" spans="1:4">
      <c r="A1043" s="20" t="str" cm="1">
        <f t="array" ref="A1043">IF(Table2[[#This Row],[Nodes]:[Nodes]]=4,Table2[[#This Row],[Gap]:[Gap]],"")</f>
        <v/>
      </c>
      <c r="B1043" s="20" t="str" cm="1">
        <f t="array" ref="B1043">IF(Table2[[#This Row],[Nodes]:[Nodes]]=5,Table2[[#This Row],[Gap]:[Gap]],"")</f>
        <v/>
      </c>
      <c r="C1043" s="20" t="str" cm="1">
        <f t="array" ref="C1043">IF(Table2[[#This Row],[Nodes]:[Nodes]]=6,Table2[[#This Row],[Gap]:[Gap]],"")</f>
        <v/>
      </c>
      <c r="D1043" s="20" t="str" cm="1">
        <f t="array" ref="D1043">IF(Table2[[#This Row],[Nodes]:[Nodes]]=7,Table2[[#This Row],[Gap]:[Gap]],"")</f>
        <v/>
      </c>
    </row>
    <row r="1044" spans="1:4">
      <c r="A1044" s="20" t="str" cm="1">
        <f t="array" ref="A1044">IF(Table2[[#This Row],[Nodes]:[Nodes]]=4,Table2[[#This Row],[Gap]:[Gap]],"")</f>
        <v/>
      </c>
      <c r="B1044" s="20" t="str" cm="1">
        <f t="array" ref="B1044">IF(Table2[[#This Row],[Nodes]:[Nodes]]=5,Table2[[#This Row],[Gap]:[Gap]],"")</f>
        <v/>
      </c>
      <c r="C1044" s="20" t="str" cm="1">
        <f t="array" ref="C1044">IF(Table2[[#This Row],[Nodes]:[Nodes]]=6,Table2[[#This Row],[Gap]:[Gap]],"")</f>
        <v/>
      </c>
      <c r="D1044" s="20" t="str" cm="1">
        <f t="array" ref="D1044">IF(Table2[[#This Row],[Nodes]:[Nodes]]=7,Table2[[#This Row],[Gap]:[Gap]],"")</f>
        <v/>
      </c>
    </row>
    <row r="1045" spans="1:4">
      <c r="A1045" s="20" t="str" cm="1">
        <f t="array" ref="A1045">IF(Table2[[#This Row],[Nodes]:[Nodes]]=4,Table2[[#This Row],[Gap]:[Gap]],"")</f>
        <v/>
      </c>
      <c r="B1045" s="20" t="str" cm="1">
        <f t="array" ref="B1045">IF(Table2[[#This Row],[Nodes]:[Nodes]]=5,Table2[[#This Row],[Gap]:[Gap]],"")</f>
        <v/>
      </c>
      <c r="C1045" s="20" t="str" cm="1">
        <f t="array" ref="C1045">IF(Table2[[#This Row],[Nodes]:[Nodes]]=6,Table2[[#This Row],[Gap]:[Gap]],"")</f>
        <v/>
      </c>
      <c r="D1045" s="20" t="str" cm="1">
        <f t="array" ref="D1045">IF(Table2[[#This Row],[Nodes]:[Nodes]]=7,Table2[[#This Row],[Gap]:[Gap]],"")</f>
        <v/>
      </c>
    </row>
    <row r="1046" spans="1:4">
      <c r="A1046" s="20" t="str" cm="1">
        <f t="array" ref="A1046">IF(Table2[[#This Row],[Nodes]:[Nodes]]=4,Table2[[#This Row],[Gap]:[Gap]],"")</f>
        <v/>
      </c>
      <c r="B1046" s="20" t="str" cm="1">
        <f t="array" ref="B1046">IF(Table2[[#This Row],[Nodes]:[Nodes]]=5,Table2[[#This Row],[Gap]:[Gap]],"")</f>
        <v/>
      </c>
      <c r="C1046" s="20" t="str" cm="1">
        <f t="array" ref="C1046">IF(Table2[[#This Row],[Nodes]:[Nodes]]=6,Table2[[#This Row],[Gap]:[Gap]],"")</f>
        <v/>
      </c>
      <c r="D1046" s="20" t="str" cm="1">
        <f t="array" ref="D1046">IF(Table2[[#This Row],[Nodes]:[Nodes]]=7,Table2[[#This Row],[Gap]:[Gap]],"")</f>
        <v/>
      </c>
    </row>
    <row r="1047" spans="1:4">
      <c r="A1047" s="20" t="str" cm="1">
        <f t="array" ref="A1047">IF(Table2[[#This Row],[Nodes]:[Nodes]]=4,Table2[[#This Row],[Gap]:[Gap]],"")</f>
        <v/>
      </c>
      <c r="B1047" s="20" t="str" cm="1">
        <f t="array" ref="B1047">IF(Table2[[#This Row],[Nodes]:[Nodes]]=5,Table2[[#This Row],[Gap]:[Gap]],"")</f>
        <v/>
      </c>
      <c r="C1047" s="20" t="str" cm="1">
        <f t="array" ref="C1047">IF(Table2[[#This Row],[Nodes]:[Nodes]]=6,Table2[[#This Row],[Gap]:[Gap]],"")</f>
        <v/>
      </c>
      <c r="D1047" s="20" t="str" cm="1">
        <f t="array" ref="D1047">IF(Table2[[#This Row],[Nodes]:[Nodes]]=7,Table2[[#This Row],[Gap]:[Gap]],"")</f>
        <v/>
      </c>
    </row>
    <row r="1048" spans="1:4">
      <c r="A1048" s="20" t="str" cm="1">
        <f t="array" ref="A1048">IF(Table2[[#This Row],[Nodes]:[Nodes]]=4,Table2[[#This Row],[Gap]:[Gap]],"")</f>
        <v/>
      </c>
      <c r="B1048" s="20" t="str" cm="1">
        <f t="array" ref="B1048">IF(Table2[[#This Row],[Nodes]:[Nodes]]=5,Table2[[#This Row],[Gap]:[Gap]],"")</f>
        <v/>
      </c>
      <c r="C1048" s="20" t="str" cm="1">
        <f t="array" ref="C1048">IF(Table2[[#This Row],[Nodes]:[Nodes]]=6,Table2[[#This Row],[Gap]:[Gap]],"")</f>
        <v/>
      </c>
      <c r="D1048" s="20" t="str" cm="1">
        <f t="array" ref="D1048">IF(Table2[[#This Row],[Nodes]:[Nodes]]=7,Table2[[#This Row],[Gap]:[Gap]],"")</f>
        <v/>
      </c>
    </row>
    <row r="1049" spans="1:4">
      <c r="A1049" s="20" t="str" cm="1">
        <f t="array" ref="A1049">IF(Table2[[#This Row],[Nodes]:[Nodes]]=4,Table2[[#This Row],[Gap]:[Gap]],"")</f>
        <v/>
      </c>
      <c r="B1049" s="20" t="str" cm="1">
        <f t="array" ref="B1049">IF(Table2[[#This Row],[Nodes]:[Nodes]]=5,Table2[[#This Row],[Gap]:[Gap]],"")</f>
        <v/>
      </c>
      <c r="C1049" s="20" t="str" cm="1">
        <f t="array" ref="C1049">IF(Table2[[#This Row],[Nodes]:[Nodes]]=6,Table2[[#This Row],[Gap]:[Gap]],"")</f>
        <v/>
      </c>
      <c r="D1049" s="20" t="str" cm="1">
        <f t="array" ref="D1049">IF(Table2[[#This Row],[Nodes]:[Nodes]]=7,Table2[[#This Row],[Gap]:[Gap]],"")</f>
        <v/>
      </c>
    </row>
    <row r="1050" spans="1:4">
      <c r="A1050" s="20" t="str" cm="1">
        <f t="array" ref="A1050">IF(Table2[[#This Row],[Nodes]:[Nodes]]=4,Table2[[#This Row],[Gap]:[Gap]],"")</f>
        <v/>
      </c>
      <c r="B1050" s="20" t="str" cm="1">
        <f t="array" ref="B1050">IF(Table2[[#This Row],[Nodes]:[Nodes]]=5,Table2[[#This Row],[Gap]:[Gap]],"")</f>
        <v/>
      </c>
      <c r="C1050" s="20" t="str" cm="1">
        <f t="array" ref="C1050">IF(Table2[[#This Row],[Nodes]:[Nodes]]=6,Table2[[#This Row],[Gap]:[Gap]],"")</f>
        <v/>
      </c>
      <c r="D1050" s="20" t="str" cm="1">
        <f t="array" ref="D1050">IF(Table2[[#This Row],[Nodes]:[Nodes]]=7,Table2[[#This Row],[Gap]:[Gap]],"")</f>
        <v/>
      </c>
    </row>
    <row r="1051" spans="1:4">
      <c r="A1051" s="20" t="str" cm="1">
        <f t="array" ref="A1051">IF(Table2[[#This Row],[Nodes]:[Nodes]]=4,Table2[[#This Row],[Gap]:[Gap]],"")</f>
        <v/>
      </c>
      <c r="B1051" s="20" t="str" cm="1">
        <f t="array" ref="B1051">IF(Table2[[#This Row],[Nodes]:[Nodes]]=5,Table2[[#This Row],[Gap]:[Gap]],"")</f>
        <v/>
      </c>
      <c r="C1051" s="20" t="str" cm="1">
        <f t="array" ref="C1051">IF(Table2[[#This Row],[Nodes]:[Nodes]]=6,Table2[[#This Row],[Gap]:[Gap]],"")</f>
        <v/>
      </c>
      <c r="D1051" s="20" t="str" cm="1">
        <f t="array" ref="D1051">IF(Table2[[#This Row],[Nodes]:[Nodes]]=7,Table2[[#This Row],[Gap]:[Gap]],"")</f>
        <v/>
      </c>
    </row>
    <row r="1052" spans="1:4">
      <c r="A1052" s="20" t="str" cm="1">
        <f t="array" ref="A1052">IF(Table2[[#This Row],[Nodes]:[Nodes]]=4,Table2[[#This Row],[Gap]:[Gap]],"")</f>
        <v/>
      </c>
      <c r="B1052" s="20" t="str" cm="1">
        <f t="array" ref="B1052">IF(Table2[[#This Row],[Nodes]:[Nodes]]=5,Table2[[#This Row],[Gap]:[Gap]],"")</f>
        <v/>
      </c>
      <c r="C1052" s="20" t="str" cm="1">
        <f t="array" ref="C1052">IF(Table2[[#This Row],[Nodes]:[Nodes]]=6,Table2[[#This Row],[Gap]:[Gap]],"")</f>
        <v/>
      </c>
      <c r="D1052" s="20" t="str" cm="1">
        <f t="array" ref="D1052">IF(Table2[[#This Row],[Nodes]:[Nodes]]=7,Table2[[#This Row],[Gap]:[Gap]],"")</f>
        <v/>
      </c>
    </row>
    <row r="1053" spans="1:4">
      <c r="A1053" s="20" t="str" cm="1">
        <f t="array" ref="A1053">IF(Table2[[#This Row],[Nodes]:[Nodes]]=4,Table2[[#This Row],[Gap]:[Gap]],"")</f>
        <v/>
      </c>
      <c r="B1053" s="20" t="str" cm="1">
        <f t="array" ref="B1053">IF(Table2[[#This Row],[Nodes]:[Nodes]]=5,Table2[[#This Row],[Gap]:[Gap]],"")</f>
        <v/>
      </c>
      <c r="C1053" s="20" t="str" cm="1">
        <f t="array" ref="C1053">IF(Table2[[#This Row],[Nodes]:[Nodes]]=6,Table2[[#This Row],[Gap]:[Gap]],"")</f>
        <v/>
      </c>
      <c r="D1053" s="20" t="str" cm="1">
        <f t="array" ref="D1053">IF(Table2[[#This Row],[Nodes]:[Nodes]]=7,Table2[[#This Row],[Gap]:[Gap]],"")</f>
        <v/>
      </c>
    </row>
    <row r="1054" spans="1:4">
      <c r="A1054" s="20" t="str" cm="1">
        <f t="array" ref="A1054">IF(Table2[[#This Row],[Nodes]:[Nodes]]=4,Table2[[#This Row],[Gap]:[Gap]],"")</f>
        <v/>
      </c>
      <c r="B1054" s="20" t="str" cm="1">
        <f t="array" ref="B1054">IF(Table2[[#This Row],[Nodes]:[Nodes]]=5,Table2[[#This Row],[Gap]:[Gap]],"")</f>
        <v/>
      </c>
      <c r="C1054" s="20" t="str" cm="1">
        <f t="array" ref="C1054">IF(Table2[[#This Row],[Nodes]:[Nodes]]=6,Table2[[#This Row],[Gap]:[Gap]],"")</f>
        <v/>
      </c>
      <c r="D1054" s="20" t="str" cm="1">
        <f t="array" ref="D1054">IF(Table2[[#This Row],[Nodes]:[Nodes]]=7,Table2[[#This Row],[Gap]:[Gap]],"")</f>
        <v/>
      </c>
    </row>
    <row r="1055" spans="1:4">
      <c r="A1055" s="20" t="str" cm="1">
        <f t="array" ref="A1055">IF(Table2[[#This Row],[Nodes]:[Nodes]]=4,Table2[[#This Row],[Gap]:[Gap]],"")</f>
        <v/>
      </c>
      <c r="B1055" s="20" t="str" cm="1">
        <f t="array" ref="B1055">IF(Table2[[#This Row],[Nodes]:[Nodes]]=5,Table2[[#This Row],[Gap]:[Gap]],"")</f>
        <v/>
      </c>
      <c r="C1055" s="20" t="str" cm="1">
        <f t="array" ref="C1055">IF(Table2[[#This Row],[Nodes]:[Nodes]]=6,Table2[[#This Row],[Gap]:[Gap]],"")</f>
        <v/>
      </c>
      <c r="D1055" s="20" t="str" cm="1">
        <f t="array" ref="D1055">IF(Table2[[#This Row],[Nodes]:[Nodes]]=7,Table2[[#This Row],[Gap]:[Gap]],"")</f>
        <v/>
      </c>
    </row>
    <row r="1056" spans="1:4">
      <c r="A1056" s="20" t="str" cm="1">
        <f t="array" ref="A1056">IF(Table2[[#This Row],[Nodes]:[Nodes]]=4,Table2[[#This Row],[Gap]:[Gap]],"")</f>
        <v/>
      </c>
      <c r="B1056" s="20" t="str" cm="1">
        <f t="array" ref="B1056">IF(Table2[[#This Row],[Nodes]:[Nodes]]=5,Table2[[#This Row],[Gap]:[Gap]],"")</f>
        <v/>
      </c>
      <c r="C1056" s="20" t="str" cm="1">
        <f t="array" ref="C1056">IF(Table2[[#This Row],[Nodes]:[Nodes]]=6,Table2[[#This Row],[Gap]:[Gap]],"")</f>
        <v/>
      </c>
      <c r="D1056" s="20" t="str" cm="1">
        <f t="array" ref="D1056">IF(Table2[[#This Row],[Nodes]:[Nodes]]=7,Table2[[#This Row],[Gap]:[Gap]],"")</f>
        <v/>
      </c>
    </row>
    <row r="1057" spans="1:4">
      <c r="A1057" s="20" t="str" cm="1">
        <f t="array" ref="A1057">IF(Table2[[#This Row],[Nodes]:[Nodes]]=4,Table2[[#This Row],[Gap]:[Gap]],"")</f>
        <v/>
      </c>
      <c r="B1057" s="20" t="str" cm="1">
        <f t="array" ref="B1057">IF(Table2[[#This Row],[Nodes]:[Nodes]]=5,Table2[[#This Row],[Gap]:[Gap]],"")</f>
        <v/>
      </c>
      <c r="C1057" s="20" t="str" cm="1">
        <f t="array" ref="C1057">IF(Table2[[#This Row],[Nodes]:[Nodes]]=6,Table2[[#This Row],[Gap]:[Gap]],"")</f>
        <v/>
      </c>
      <c r="D1057" s="20" t="str" cm="1">
        <f t="array" ref="D1057">IF(Table2[[#This Row],[Nodes]:[Nodes]]=7,Table2[[#This Row],[Gap]:[Gap]],"")</f>
        <v/>
      </c>
    </row>
    <row r="1058" spans="1:4">
      <c r="A1058" s="20" t="str" cm="1">
        <f t="array" ref="A1058">IF(Table2[[#This Row],[Nodes]:[Nodes]]=4,Table2[[#This Row],[Gap]:[Gap]],"")</f>
        <v/>
      </c>
      <c r="B1058" s="20" t="str" cm="1">
        <f t="array" ref="B1058">IF(Table2[[#This Row],[Nodes]:[Nodes]]=5,Table2[[#This Row],[Gap]:[Gap]],"")</f>
        <v/>
      </c>
      <c r="C1058" s="20" t="str" cm="1">
        <f t="array" ref="C1058">IF(Table2[[#This Row],[Nodes]:[Nodes]]=6,Table2[[#This Row],[Gap]:[Gap]],"")</f>
        <v/>
      </c>
      <c r="D1058" s="20" t="str" cm="1">
        <f t="array" ref="D1058">IF(Table2[[#This Row],[Nodes]:[Nodes]]=7,Table2[[#This Row],[Gap]:[Gap]],"")</f>
        <v/>
      </c>
    </row>
    <row r="1059" spans="1:4">
      <c r="A1059" s="20" t="str" cm="1">
        <f t="array" ref="A1059">IF(Table2[[#This Row],[Nodes]:[Nodes]]=4,Table2[[#This Row],[Gap]:[Gap]],"")</f>
        <v/>
      </c>
      <c r="B1059" s="20" t="str" cm="1">
        <f t="array" ref="B1059">IF(Table2[[#This Row],[Nodes]:[Nodes]]=5,Table2[[#This Row],[Gap]:[Gap]],"")</f>
        <v/>
      </c>
      <c r="C1059" s="20" t="str" cm="1">
        <f t="array" ref="C1059">IF(Table2[[#This Row],[Nodes]:[Nodes]]=6,Table2[[#This Row],[Gap]:[Gap]],"")</f>
        <v/>
      </c>
      <c r="D1059" s="20" t="str" cm="1">
        <f t="array" ref="D1059">IF(Table2[[#This Row],[Nodes]:[Nodes]]=7,Table2[[#This Row],[Gap]:[Gap]],"")</f>
        <v/>
      </c>
    </row>
    <row r="1060" spans="1:4">
      <c r="A1060" s="20" t="str" cm="1">
        <f t="array" ref="A1060">IF(Table2[[#This Row],[Nodes]:[Nodes]]=4,Table2[[#This Row],[Gap]:[Gap]],"")</f>
        <v/>
      </c>
      <c r="B1060" s="20" t="str" cm="1">
        <f t="array" ref="B1060">IF(Table2[[#This Row],[Nodes]:[Nodes]]=5,Table2[[#This Row],[Gap]:[Gap]],"")</f>
        <v/>
      </c>
      <c r="C1060" s="20" t="str" cm="1">
        <f t="array" ref="C1060">IF(Table2[[#This Row],[Nodes]:[Nodes]]=6,Table2[[#This Row],[Gap]:[Gap]],"")</f>
        <v/>
      </c>
      <c r="D1060" s="20" t="str" cm="1">
        <f t="array" ref="D1060">IF(Table2[[#This Row],[Nodes]:[Nodes]]=7,Table2[[#This Row],[Gap]:[Gap]],"")</f>
        <v/>
      </c>
    </row>
    <row r="1061" spans="1:4">
      <c r="A1061" s="20" t="str" cm="1">
        <f t="array" ref="A1061">IF(Table2[[#This Row],[Nodes]:[Nodes]]=4,Table2[[#This Row],[Gap]:[Gap]],"")</f>
        <v/>
      </c>
      <c r="B1061" s="20" t="str" cm="1">
        <f t="array" ref="B1061">IF(Table2[[#This Row],[Nodes]:[Nodes]]=5,Table2[[#This Row],[Gap]:[Gap]],"")</f>
        <v/>
      </c>
      <c r="C1061" s="20" t="str" cm="1">
        <f t="array" ref="C1061">IF(Table2[[#This Row],[Nodes]:[Nodes]]=6,Table2[[#This Row],[Gap]:[Gap]],"")</f>
        <v/>
      </c>
      <c r="D1061" s="20" t="str" cm="1">
        <f t="array" ref="D1061">IF(Table2[[#This Row],[Nodes]:[Nodes]]=7,Table2[[#This Row],[Gap]:[Gap]],"")</f>
        <v/>
      </c>
    </row>
    <row r="1062" spans="1:4">
      <c r="A1062" s="20" t="str" cm="1">
        <f t="array" ref="A1062">IF(Table2[[#This Row],[Nodes]:[Nodes]]=4,Table2[[#This Row],[Gap]:[Gap]],"")</f>
        <v/>
      </c>
      <c r="B1062" s="20" t="str" cm="1">
        <f t="array" ref="B1062">IF(Table2[[#This Row],[Nodes]:[Nodes]]=5,Table2[[#This Row],[Gap]:[Gap]],"")</f>
        <v/>
      </c>
      <c r="C1062" s="20" t="str" cm="1">
        <f t="array" ref="C1062">IF(Table2[[#This Row],[Nodes]:[Nodes]]=6,Table2[[#This Row],[Gap]:[Gap]],"")</f>
        <v/>
      </c>
      <c r="D1062" s="20" t="str" cm="1">
        <f t="array" ref="D1062">IF(Table2[[#This Row],[Nodes]:[Nodes]]=7,Table2[[#This Row],[Gap]:[Gap]],"")</f>
        <v/>
      </c>
    </row>
    <row r="1063" spans="1:4">
      <c r="A1063" s="20" t="str" cm="1">
        <f t="array" ref="A1063">IF(Table2[[#This Row],[Nodes]:[Nodes]]=4,Table2[[#This Row],[Gap]:[Gap]],"")</f>
        <v/>
      </c>
      <c r="B1063" s="20" t="str" cm="1">
        <f t="array" ref="B1063">IF(Table2[[#This Row],[Nodes]:[Nodes]]=5,Table2[[#This Row],[Gap]:[Gap]],"")</f>
        <v/>
      </c>
      <c r="C1063" s="20" t="str" cm="1">
        <f t="array" ref="C1063">IF(Table2[[#This Row],[Nodes]:[Nodes]]=6,Table2[[#This Row],[Gap]:[Gap]],"")</f>
        <v/>
      </c>
      <c r="D1063" s="20" t="str" cm="1">
        <f t="array" ref="D1063">IF(Table2[[#This Row],[Nodes]:[Nodes]]=7,Table2[[#This Row],[Gap]:[Gap]],"")</f>
        <v/>
      </c>
    </row>
    <row r="1064" spans="1:4">
      <c r="A1064" s="20" t="str" cm="1">
        <f t="array" ref="A1064">IF(Table2[[#This Row],[Nodes]:[Nodes]]=4,Table2[[#This Row],[Gap]:[Gap]],"")</f>
        <v/>
      </c>
      <c r="B1064" s="20" t="str" cm="1">
        <f t="array" ref="B1064">IF(Table2[[#This Row],[Nodes]:[Nodes]]=5,Table2[[#This Row],[Gap]:[Gap]],"")</f>
        <v/>
      </c>
      <c r="C1064" s="20" t="str" cm="1">
        <f t="array" ref="C1064">IF(Table2[[#This Row],[Nodes]:[Nodes]]=6,Table2[[#This Row],[Gap]:[Gap]],"")</f>
        <v/>
      </c>
      <c r="D1064" s="20" t="str" cm="1">
        <f t="array" ref="D1064">IF(Table2[[#This Row],[Nodes]:[Nodes]]=7,Table2[[#This Row],[Gap]:[Gap]],"")</f>
        <v/>
      </c>
    </row>
    <row r="1065" spans="1:4">
      <c r="A1065" s="20" t="str" cm="1">
        <f t="array" ref="A1065">IF(Table2[[#This Row],[Nodes]:[Nodes]]=4,Table2[[#This Row],[Gap]:[Gap]],"")</f>
        <v/>
      </c>
      <c r="B1065" s="20" t="str" cm="1">
        <f t="array" ref="B1065">IF(Table2[[#This Row],[Nodes]:[Nodes]]=5,Table2[[#This Row],[Gap]:[Gap]],"")</f>
        <v/>
      </c>
      <c r="C1065" s="20" t="str" cm="1">
        <f t="array" ref="C1065">IF(Table2[[#This Row],[Nodes]:[Nodes]]=6,Table2[[#This Row],[Gap]:[Gap]],"")</f>
        <v/>
      </c>
      <c r="D1065" s="20" t="str" cm="1">
        <f t="array" ref="D1065">IF(Table2[[#This Row],[Nodes]:[Nodes]]=7,Table2[[#This Row],[Gap]:[Gap]],"")</f>
        <v/>
      </c>
    </row>
    <row r="1066" spans="1:4">
      <c r="A1066" s="20" t="str" cm="1">
        <f t="array" ref="A1066">IF(Table2[[#This Row],[Nodes]:[Nodes]]=4,Table2[[#This Row],[Gap]:[Gap]],"")</f>
        <v/>
      </c>
      <c r="B1066" s="20" t="str" cm="1">
        <f t="array" ref="B1066">IF(Table2[[#This Row],[Nodes]:[Nodes]]=5,Table2[[#This Row],[Gap]:[Gap]],"")</f>
        <v/>
      </c>
      <c r="C1066" s="20" t="str" cm="1">
        <f t="array" ref="C1066">IF(Table2[[#This Row],[Nodes]:[Nodes]]=6,Table2[[#This Row],[Gap]:[Gap]],"")</f>
        <v/>
      </c>
      <c r="D1066" s="20" t="str" cm="1">
        <f t="array" ref="D1066">IF(Table2[[#This Row],[Nodes]:[Nodes]]=7,Table2[[#This Row],[Gap]:[Gap]],"")</f>
        <v/>
      </c>
    </row>
    <row r="1067" spans="1:4">
      <c r="A1067" s="20" t="str" cm="1">
        <f t="array" ref="A1067">IF(Table2[[#This Row],[Nodes]:[Nodes]]=4,Table2[[#This Row],[Gap]:[Gap]],"")</f>
        <v/>
      </c>
      <c r="B1067" s="20" t="str" cm="1">
        <f t="array" ref="B1067">IF(Table2[[#This Row],[Nodes]:[Nodes]]=5,Table2[[#This Row],[Gap]:[Gap]],"")</f>
        <v/>
      </c>
      <c r="C1067" s="20" t="str" cm="1">
        <f t="array" ref="C1067">IF(Table2[[#This Row],[Nodes]:[Nodes]]=6,Table2[[#This Row],[Gap]:[Gap]],"")</f>
        <v/>
      </c>
      <c r="D1067" s="20" t="str" cm="1">
        <f t="array" ref="D1067">IF(Table2[[#This Row],[Nodes]:[Nodes]]=7,Table2[[#This Row],[Gap]:[Gap]],"")</f>
        <v/>
      </c>
    </row>
    <row r="1068" spans="1:4">
      <c r="A1068" s="20" t="str" cm="1">
        <f t="array" ref="A1068">IF(Table2[[#This Row],[Nodes]:[Nodes]]=4,Table2[[#This Row],[Gap]:[Gap]],"")</f>
        <v/>
      </c>
      <c r="B1068" s="20" t="str" cm="1">
        <f t="array" ref="B1068">IF(Table2[[#This Row],[Nodes]:[Nodes]]=5,Table2[[#This Row],[Gap]:[Gap]],"")</f>
        <v/>
      </c>
      <c r="C1068" s="20" t="str" cm="1">
        <f t="array" ref="C1068">IF(Table2[[#This Row],[Nodes]:[Nodes]]=6,Table2[[#This Row],[Gap]:[Gap]],"")</f>
        <v/>
      </c>
      <c r="D1068" s="20" t="str" cm="1">
        <f t="array" ref="D1068">IF(Table2[[#This Row],[Nodes]:[Nodes]]=7,Table2[[#This Row],[Gap]:[Gap]],"")</f>
        <v/>
      </c>
    </row>
    <row r="1069" spans="1:4">
      <c r="A1069" s="20" t="str" cm="1">
        <f t="array" ref="A1069">IF(Table2[[#This Row],[Nodes]:[Nodes]]=4,Table2[[#This Row],[Gap]:[Gap]],"")</f>
        <v/>
      </c>
      <c r="B1069" s="20" t="str" cm="1">
        <f t="array" ref="B1069">IF(Table2[[#This Row],[Nodes]:[Nodes]]=5,Table2[[#This Row],[Gap]:[Gap]],"")</f>
        <v/>
      </c>
      <c r="C1069" s="20" t="str" cm="1">
        <f t="array" ref="C1069">IF(Table2[[#This Row],[Nodes]:[Nodes]]=6,Table2[[#This Row],[Gap]:[Gap]],"")</f>
        <v/>
      </c>
      <c r="D1069" s="20" t="str" cm="1">
        <f t="array" ref="D1069">IF(Table2[[#This Row],[Nodes]:[Nodes]]=7,Table2[[#This Row],[Gap]:[Gap]],"")</f>
        <v/>
      </c>
    </row>
    <row r="1070" spans="1:4">
      <c r="A1070" s="20" t="str" cm="1">
        <f t="array" ref="A1070">IF(Table2[[#This Row],[Nodes]:[Nodes]]=4,Table2[[#This Row],[Gap]:[Gap]],"")</f>
        <v/>
      </c>
      <c r="B1070" s="20" t="str" cm="1">
        <f t="array" ref="B1070">IF(Table2[[#This Row],[Nodes]:[Nodes]]=5,Table2[[#This Row],[Gap]:[Gap]],"")</f>
        <v/>
      </c>
      <c r="C1070" s="20" t="str" cm="1">
        <f t="array" ref="C1070">IF(Table2[[#This Row],[Nodes]:[Nodes]]=6,Table2[[#This Row],[Gap]:[Gap]],"")</f>
        <v/>
      </c>
      <c r="D1070" s="20" t="str" cm="1">
        <f t="array" ref="D1070">IF(Table2[[#This Row],[Nodes]:[Nodes]]=7,Table2[[#This Row],[Gap]:[Gap]],"")</f>
        <v/>
      </c>
    </row>
    <row r="1071" spans="1:4">
      <c r="A1071" s="20" t="str" cm="1">
        <f t="array" ref="A1071">IF(Table2[[#This Row],[Nodes]:[Nodes]]=4,Table2[[#This Row],[Gap]:[Gap]],"")</f>
        <v/>
      </c>
      <c r="B1071" s="20" t="str" cm="1">
        <f t="array" ref="B1071">IF(Table2[[#This Row],[Nodes]:[Nodes]]=5,Table2[[#This Row],[Gap]:[Gap]],"")</f>
        <v/>
      </c>
      <c r="C1071" s="20" t="str" cm="1">
        <f t="array" ref="C1071">IF(Table2[[#This Row],[Nodes]:[Nodes]]=6,Table2[[#This Row],[Gap]:[Gap]],"")</f>
        <v/>
      </c>
      <c r="D1071" s="20" t="str" cm="1">
        <f t="array" ref="D1071">IF(Table2[[#This Row],[Nodes]:[Nodes]]=7,Table2[[#This Row],[Gap]:[Gap]],"")</f>
        <v/>
      </c>
    </row>
    <row r="1072" spans="1:4">
      <c r="A1072" s="20" t="str" cm="1">
        <f t="array" ref="A1072">IF(Table2[[#This Row],[Nodes]:[Nodes]]=4,Table2[[#This Row],[Gap]:[Gap]],"")</f>
        <v/>
      </c>
      <c r="B1072" s="20" t="str" cm="1">
        <f t="array" ref="B1072">IF(Table2[[#This Row],[Nodes]:[Nodes]]=5,Table2[[#This Row],[Gap]:[Gap]],"")</f>
        <v/>
      </c>
      <c r="C1072" s="20" t="str" cm="1">
        <f t="array" ref="C1072">IF(Table2[[#This Row],[Nodes]:[Nodes]]=6,Table2[[#This Row],[Gap]:[Gap]],"")</f>
        <v/>
      </c>
      <c r="D1072" s="20" t="str" cm="1">
        <f t="array" ref="D1072">IF(Table2[[#This Row],[Nodes]:[Nodes]]=7,Table2[[#This Row],[Gap]:[Gap]],"")</f>
        <v/>
      </c>
    </row>
    <row r="1073" spans="1:4">
      <c r="A1073" s="20" t="str" cm="1">
        <f t="array" ref="A1073">IF(Table2[[#This Row],[Nodes]:[Nodes]]=4,Table2[[#This Row],[Gap]:[Gap]],"")</f>
        <v/>
      </c>
      <c r="B1073" s="20" t="str" cm="1">
        <f t="array" ref="B1073">IF(Table2[[#This Row],[Nodes]:[Nodes]]=5,Table2[[#This Row],[Gap]:[Gap]],"")</f>
        <v/>
      </c>
      <c r="C1073" s="20" t="str" cm="1">
        <f t="array" ref="C1073">IF(Table2[[#This Row],[Nodes]:[Nodes]]=6,Table2[[#This Row],[Gap]:[Gap]],"")</f>
        <v/>
      </c>
      <c r="D1073" s="20" t="str" cm="1">
        <f t="array" ref="D1073">IF(Table2[[#This Row],[Nodes]:[Nodes]]=7,Table2[[#This Row],[Gap]:[Gap]],"")</f>
        <v/>
      </c>
    </row>
    <row r="1074" spans="1:4">
      <c r="A1074" s="20" t="str" cm="1">
        <f t="array" ref="A1074">IF(Table2[[#This Row],[Nodes]:[Nodes]]=4,Table2[[#This Row],[Gap]:[Gap]],"")</f>
        <v/>
      </c>
      <c r="B1074" s="20" t="str" cm="1">
        <f t="array" ref="B1074">IF(Table2[[#This Row],[Nodes]:[Nodes]]=5,Table2[[#This Row],[Gap]:[Gap]],"")</f>
        <v/>
      </c>
      <c r="C1074" s="20" t="str" cm="1">
        <f t="array" ref="C1074">IF(Table2[[#This Row],[Nodes]:[Nodes]]=6,Table2[[#This Row],[Gap]:[Gap]],"")</f>
        <v/>
      </c>
      <c r="D1074" s="20" t="str" cm="1">
        <f t="array" ref="D1074">IF(Table2[[#This Row],[Nodes]:[Nodes]]=7,Table2[[#This Row],[Gap]:[Gap]],"")</f>
        <v/>
      </c>
    </row>
    <row r="1075" spans="1:4">
      <c r="A1075" s="20" t="str" cm="1">
        <f t="array" ref="A1075">IF(Table2[[#This Row],[Nodes]:[Nodes]]=4,Table2[[#This Row],[Gap]:[Gap]],"")</f>
        <v/>
      </c>
      <c r="B1075" s="20" t="str" cm="1">
        <f t="array" ref="B1075">IF(Table2[[#This Row],[Nodes]:[Nodes]]=5,Table2[[#This Row],[Gap]:[Gap]],"")</f>
        <v/>
      </c>
      <c r="C1075" s="20" t="str" cm="1">
        <f t="array" ref="C1075">IF(Table2[[#This Row],[Nodes]:[Nodes]]=6,Table2[[#This Row],[Gap]:[Gap]],"")</f>
        <v/>
      </c>
      <c r="D1075" s="20" t="str" cm="1">
        <f t="array" ref="D1075">IF(Table2[[#This Row],[Nodes]:[Nodes]]=7,Table2[[#This Row],[Gap]:[Gap]],"")</f>
        <v/>
      </c>
    </row>
    <row r="1076" spans="1:4">
      <c r="A1076" s="20" t="str" cm="1">
        <f t="array" ref="A1076">IF(Table2[[#This Row],[Nodes]:[Nodes]]=4,Table2[[#This Row],[Gap]:[Gap]],"")</f>
        <v/>
      </c>
      <c r="B1076" s="20" t="str" cm="1">
        <f t="array" ref="B1076">IF(Table2[[#This Row],[Nodes]:[Nodes]]=5,Table2[[#This Row],[Gap]:[Gap]],"")</f>
        <v/>
      </c>
      <c r="C1076" s="20" t="str" cm="1">
        <f t="array" ref="C1076">IF(Table2[[#This Row],[Nodes]:[Nodes]]=6,Table2[[#This Row],[Gap]:[Gap]],"")</f>
        <v/>
      </c>
      <c r="D1076" s="20" t="str" cm="1">
        <f t="array" ref="D1076">IF(Table2[[#This Row],[Nodes]:[Nodes]]=7,Table2[[#This Row],[Gap]:[Gap]],"")</f>
        <v/>
      </c>
    </row>
    <row r="1077" spans="1:4">
      <c r="A1077" s="20" t="str" cm="1">
        <f t="array" ref="A1077">IF(Table2[[#This Row],[Nodes]:[Nodes]]=4,Table2[[#This Row],[Gap]:[Gap]],"")</f>
        <v/>
      </c>
      <c r="B1077" s="20" t="str" cm="1">
        <f t="array" ref="B1077">IF(Table2[[#This Row],[Nodes]:[Nodes]]=5,Table2[[#This Row],[Gap]:[Gap]],"")</f>
        <v/>
      </c>
      <c r="C1077" s="20" t="str" cm="1">
        <f t="array" ref="C1077">IF(Table2[[#This Row],[Nodes]:[Nodes]]=6,Table2[[#This Row],[Gap]:[Gap]],"")</f>
        <v/>
      </c>
      <c r="D1077" s="20" t="str" cm="1">
        <f t="array" ref="D1077">IF(Table2[[#This Row],[Nodes]:[Nodes]]=7,Table2[[#This Row],[Gap]:[Gap]],"")</f>
        <v/>
      </c>
    </row>
    <row r="1078" spans="1:4">
      <c r="A1078" s="20" t="str" cm="1">
        <f t="array" ref="A1078">IF(Table2[[#This Row],[Nodes]:[Nodes]]=4,Table2[[#This Row],[Gap]:[Gap]],"")</f>
        <v/>
      </c>
      <c r="B1078" s="20" t="str" cm="1">
        <f t="array" ref="B1078">IF(Table2[[#This Row],[Nodes]:[Nodes]]=5,Table2[[#This Row],[Gap]:[Gap]],"")</f>
        <v/>
      </c>
      <c r="C1078" s="20" t="str" cm="1">
        <f t="array" ref="C1078">IF(Table2[[#This Row],[Nodes]:[Nodes]]=6,Table2[[#This Row],[Gap]:[Gap]],"")</f>
        <v/>
      </c>
      <c r="D1078" s="20" t="str" cm="1">
        <f t="array" ref="D1078">IF(Table2[[#This Row],[Nodes]:[Nodes]]=7,Table2[[#This Row],[Gap]:[Gap]],"")</f>
        <v/>
      </c>
    </row>
    <row r="1079" spans="1:4">
      <c r="A1079" s="20" t="str" cm="1">
        <f t="array" ref="A1079">IF(Table2[[#This Row],[Nodes]:[Nodes]]=4,Table2[[#This Row],[Gap]:[Gap]],"")</f>
        <v/>
      </c>
      <c r="B1079" s="20" t="str" cm="1">
        <f t="array" ref="B1079">IF(Table2[[#This Row],[Nodes]:[Nodes]]=5,Table2[[#This Row],[Gap]:[Gap]],"")</f>
        <v/>
      </c>
      <c r="C1079" s="20" t="str" cm="1">
        <f t="array" ref="C1079">IF(Table2[[#This Row],[Nodes]:[Nodes]]=6,Table2[[#This Row],[Gap]:[Gap]],"")</f>
        <v/>
      </c>
      <c r="D1079" s="20" t="str" cm="1">
        <f t="array" ref="D1079">IF(Table2[[#This Row],[Nodes]:[Nodes]]=7,Table2[[#This Row],[Gap]:[Gap]],"")</f>
        <v/>
      </c>
    </row>
    <row r="1080" spans="1:4">
      <c r="A1080" s="20" t="str" cm="1">
        <f t="array" ref="A1080">IF(Table2[[#This Row],[Nodes]:[Nodes]]=4,Table2[[#This Row],[Gap]:[Gap]],"")</f>
        <v/>
      </c>
      <c r="B1080" s="20" t="str" cm="1">
        <f t="array" ref="B1080">IF(Table2[[#This Row],[Nodes]:[Nodes]]=5,Table2[[#This Row],[Gap]:[Gap]],"")</f>
        <v/>
      </c>
      <c r="C1080" s="20" t="str" cm="1">
        <f t="array" ref="C1080">IF(Table2[[#This Row],[Nodes]:[Nodes]]=6,Table2[[#This Row],[Gap]:[Gap]],"")</f>
        <v/>
      </c>
      <c r="D1080" s="20" t="str" cm="1">
        <f t="array" ref="D1080">IF(Table2[[#This Row],[Nodes]:[Nodes]]=7,Table2[[#This Row],[Gap]:[Gap]],"")</f>
        <v/>
      </c>
    </row>
    <row r="1081" spans="1:4">
      <c r="A1081" s="20" t="str" cm="1">
        <f t="array" ref="A1081">IF(Table2[[#This Row],[Nodes]:[Nodes]]=4,Table2[[#This Row],[Gap]:[Gap]],"")</f>
        <v/>
      </c>
      <c r="B1081" s="20" t="str" cm="1">
        <f t="array" ref="B1081">IF(Table2[[#This Row],[Nodes]:[Nodes]]=5,Table2[[#This Row],[Gap]:[Gap]],"")</f>
        <v/>
      </c>
      <c r="C1081" s="20" t="str" cm="1">
        <f t="array" ref="C1081">IF(Table2[[#This Row],[Nodes]:[Nodes]]=6,Table2[[#This Row],[Gap]:[Gap]],"")</f>
        <v/>
      </c>
      <c r="D1081" s="20" t="str" cm="1">
        <f t="array" ref="D1081">IF(Table2[[#This Row],[Nodes]:[Nodes]]=7,Table2[[#This Row],[Gap]:[Gap]],"")</f>
        <v/>
      </c>
    </row>
    <row r="1082" spans="1:4">
      <c r="A1082" s="20" t="str" cm="1">
        <f t="array" ref="A1082">IF(Table2[[#This Row],[Nodes]:[Nodes]]=4,Table2[[#This Row],[Gap]:[Gap]],"")</f>
        <v/>
      </c>
      <c r="B1082" s="20" t="str" cm="1">
        <f t="array" ref="B1082">IF(Table2[[#This Row],[Nodes]:[Nodes]]=5,Table2[[#This Row],[Gap]:[Gap]],"")</f>
        <v/>
      </c>
      <c r="C1082" s="20" t="str" cm="1">
        <f t="array" ref="C1082">IF(Table2[[#This Row],[Nodes]:[Nodes]]=6,Table2[[#This Row],[Gap]:[Gap]],"")</f>
        <v/>
      </c>
      <c r="D1082" s="20" t="str" cm="1">
        <f t="array" ref="D1082">IF(Table2[[#This Row],[Nodes]:[Nodes]]=7,Table2[[#This Row],[Gap]:[Gap]],"")</f>
        <v/>
      </c>
    </row>
    <row r="1083" spans="1:4">
      <c r="A1083" s="20" t="str" cm="1">
        <f t="array" ref="A1083">IF(Table2[[#This Row],[Nodes]:[Nodes]]=4,Table2[[#This Row],[Gap]:[Gap]],"")</f>
        <v/>
      </c>
      <c r="B1083" s="20" t="str" cm="1">
        <f t="array" ref="B1083">IF(Table2[[#This Row],[Nodes]:[Nodes]]=5,Table2[[#This Row],[Gap]:[Gap]],"")</f>
        <v/>
      </c>
      <c r="C1083" s="20" t="str" cm="1">
        <f t="array" ref="C1083">IF(Table2[[#This Row],[Nodes]:[Nodes]]=6,Table2[[#This Row],[Gap]:[Gap]],"")</f>
        <v/>
      </c>
      <c r="D1083" s="20" t="str" cm="1">
        <f t="array" ref="D1083">IF(Table2[[#This Row],[Nodes]:[Nodes]]=7,Table2[[#This Row],[Gap]:[Gap]],"")</f>
        <v/>
      </c>
    </row>
    <row r="1084" spans="1:4">
      <c r="A1084" s="20" t="str" cm="1">
        <f t="array" ref="A1084">IF(Table2[[#This Row],[Nodes]:[Nodes]]=4,Table2[[#This Row],[Gap]:[Gap]],"")</f>
        <v/>
      </c>
      <c r="B1084" s="20" t="str" cm="1">
        <f t="array" ref="B1084">IF(Table2[[#This Row],[Nodes]:[Nodes]]=5,Table2[[#This Row],[Gap]:[Gap]],"")</f>
        <v/>
      </c>
      <c r="C1084" s="20" t="str" cm="1">
        <f t="array" ref="C1084">IF(Table2[[#This Row],[Nodes]:[Nodes]]=6,Table2[[#This Row],[Gap]:[Gap]],"")</f>
        <v/>
      </c>
      <c r="D1084" s="20" t="str" cm="1">
        <f t="array" ref="D1084">IF(Table2[[#This Row],[Nodes]:[Nodes]]=7,Table2[[#This Row],[Gap]:[Gap]],"")</f>
        <v/>
      </c>
    </row>
    <row r="1085" spans="1:4">
      <c r="A1085" s="20" t="str" cm="1">
        <f t="array" ref="A1085">IF(Table2[[#This Row],[Nodes]:[Nodes]]=4,Table2[[#This Row],[Gap]:[Gap]],"")</f>
        <v/>
      </c>
      <c r="B1085" s="20" t="str" cm="1">
        <f t="array" ref="B1085">IF(Table2[[#This Row],[Nodes]:[Nodes]]=5,Table2[[#This Row],[Gap]:[Gap]],"")</f>
        <v/>
      </c>
      <c r="C1085" s="20" t="str" cm="1">
        <f t="array" ref="C1085">IF(Table2[[#This Row],[Nodes]:[Nodes]]=6,Table2[[#This Row],[Gap]:[Gap]],"")</f>
        <v/>
      </c>
      <c r="D1085" s="20" t="str" cm="1">
        <f t="array" ref="D1085">IF(Table2[[#This Row],[Nodes]:[Nodes]]=7,Table2[[#This Row],[Gap]:[Gap]],"")</f>
        <v/>
      </c>
    </row>
    <row r="1086" spans="1:4">
      <c r="A1086" s="20" t="str" cm="1">
        <f t="array" ref="A1086">IF(Table2[[#This Row],[Nodes]:[Nodes]]=4,Table2[[#This Row],[Gap]:[Gap]],"")</f>
        <v/>
      </c>
      <c r="B1086" s="20" t="str" cm="1">
        <f t="array" ref="B1086">IF(Table2[[#This Row],[Nodes]:[Nodes]]=5,Table2[[#This Row],[Gap]:[Gap]],"")</f>
        <v/>
      </c>
      <c r="C1086" s="20" t="str" cm="1">
        <f t="array" ref="C1086">IF(Table2[[#This Row],[Nodes]:[Nodes]]=6,Table2[[#This Row],[Gap]:[Gap]],"")</f>
        <v/>
      </c>
      <c r="D1086" s="20" t="str" cm="1">
        <f t="array" ref="D1086">IF(Table2[[#This Row],[Nodes]:[Nodes]]=7,Table2[[#This Row],[Gap]:[Gap]],"")</f>
        <v/>
      </c>
    </row>
    <row r="1087" spans="1:4">
      <c r="A1087" s="20" t="str" cm="1">
        <f t="array" ref="A1087">IF(Table2[[#This Row],[Nodes]:[Nodes]]=4,Table2[[#This Row],[Gap]:[Gap]],"")</f>
        <v/>
      </c>
      <c r="B1087" s="20" t="str" cm="1">
        <f t="array" ref="B1087">IF(Table2[[#This Row],[Nodes]:[Nodes]]=5,Table2[[#This Row],[Gap]:[Gap]],"")</f>
        <v/>
      </c>
      <c r="C1087" s="20" t="str" cm="1">
        <f t="array" ref="C1087">IF(Table2[[#This Row],[Nodes]:[Nodes]]=6,Table2[[#This Row],[Gap]:[Gap]],"")</f>
        <v/>
      </c>
      <c r="D1087" s="20" t="str" cm="1">
        <f t="array" ref="D1087">IF(Table2[[#This Row],[Nodes]:[Nodes]]=7,Table2[[#This Row],[Gap]:[Gap]],"")</f>
        <v/>
      </c>
    </row>
    <row r="1088" spans="1:4">
      <c r="A1088" s="20" t="str" cm="1">
        <f t="array" ref="A1088">IF(Table2[[#This Row],[Nodes]:[Nodes]]=4,Table2[[#This Row],[Gap]:[Gap]],"")</f>
        <v/>
      </c>
      <c r="B1088" s="20" t="str" cm="1">
        <f t="array" ref="B1088">IF(Table2[[#This Row],[Nodes]:[Nodes]]=5,Table2[[#This Row],[Gap]:[Gap]],"")</f>
        <v/>
      </c>
      <c r="C1088" s="20" t="str" cm="1">
        <f t="array" ref="C1088">IF(Table2[[#This Row],[Nodes]:[Nodes]]=6,Table2[[#This Row],[Gap]:[Gap]],"")</f>
        <v/>
      </c>
      <c r="D1088" s="20" t="str" cm="1">
        <f t="array" ref="D1088">IF(Table2[[#This Row],[Nodes]:[Nodes]]=7,Table2[[#This Row],[Gap]:[Gap]],"")</f>
        <v/>
      </c>
    </row>
    <row r="1089" spans="1:4">
      <c r="A1089" s="20" t="str" cm="1">
        <f t="array" ref="A1089">IF(Table2[[#This Row],[Nodes]:[Nodes]]=4,Table2[[#This Row],[Gap]:[Gap]],"")</f>
        <v/>
      </c>
      <c r="B1089" s="20" t="str" cm="1">
        <f t="array" ref="B1089">IF(Table2[[#This Row],[Nodes]:[Nodes]]=5,Table2[[#This Row],[Gap]:[Gap]],"")</f>
        <v/>
      </c>
      <c r="C1089" s="20" t="str" cm="1">
        <f t="array" ref="C1089">IF(Table2[[#This Row],[Nodes]:[Nodes]]=6,Table2[[#This Row],[Gap]:[Gap]],"")</f>
        <v/>
      </c>
      <c r="D1089" s="20" t="str" cm="1">
        <f t="array" ref="D1089">IF(Table2[[#This Row],[Nodes]:[Nodes]]=7,Table2[[#This Row],[Gap]:[Gap]],"")</f>
        <v/>
      </c>
    </row>
    <row r="1090" spans="1:4">
      <c r="A1090" s="20" t="str" cm="1">
        <f t="array" ref="A1090">IF(Table2[[#This Row],[Nodes]:[Nodes]]=4,Table2[[#This Row],[Gap]:[Gap]],"")</f>
        <v/>
      </c>
      <c r="B1090" s="20" t="str" cm="1">
        <f t="array" ref="B1090">IF(Table2[[#This Row],[Nodes]:[Nodes]]=5,Table2[[#This Row],[Gap]:[Gap]],"")</f>
        <v/>
      </c>
      <c r="C1090" s="20" t="str" cm="1">
        <f t="array" ref="C1090">IF(Table2[[#This Row],[Nodes]:[Nodes]]=6,Table2[[#This Row],[Gap]:[Gap]],"")</f>
        <v/>
      </c>
      <c r="D1090" s="20" t="str" cm="1">
        <f t="array" ref="D1090">IF(Table2[[#This Row],[Nodes]:[Nodes]]=7,Table2[[#This Row],[Gap]:[Gap]],"")</f>
        <v/>
      </c>
    </row>
    <row r="1091" spans="1:4">
      <c r="A1091" s="20" t="str" cm="1">
        <f t="array" ref="A1091">IF(Table2[[#This Row],[Nodes]:[Nodes]]=4,Table2[[#This Row],[Gap]:[Gap]],"")</f>
        <v/>
      </c>
      <c r="B1091" s="20" t="str" cm="1">
        <f t="array" ref="B1091">IF(Table2[[#This Row],[Nodes]:[Nodes]]=5,Table2[[#This Row],[Gap]:[Gap]],"")</f>
        <v/>
      </c>
      <c r="C1091" s="20" t="str" cm="1">
        <f t="array" ref="C1091">IF(Table2[[#This Row],[Nodes]:[Nodes]]=6,Table2[[#This Row],[Gap]:[Gap]],"")</f>
        <v/>
      </c>
      <c r="D1091" s="20" t="str" cm="1">
        <f t="array" ref="D1091">IF(Table2[[#This Row],[Nodes]:[Nodes]]=7,Table2[[#This Row],[Gap]:[Gap]],"")</f>
        <v/>
      </c>
    </row>
    <row r="1092" spans="1:4">
      <c r="A1092" s="20" t="str" cm="1">
        <f t="array" ref="A1092">IF(Table2[[#This Row],[Nodes]:[Nodes]]=4,Table2[[#This Row],[Gap]:[Gap]],"")</f>
        <v/>
      </c>
      <c r="B1092" s="20" t="str" cm="1">
        <f t="array" ref="B1092">IF(Table2[[#This Row],[Nodes]:[Nodes]]=5,Table2[[#This Row],[Gap]:[Gap]],"")</f>
        <v/>
      </c>
      <c r="C1092" s="20" t="str" cm="1">
        <f t="array" ref="C1092">IF(Table2[[#This Row],[Nodes]:[Nodes]]=6,Table2[[#This Row],[Gap]:[Gap]],"")</f>
        <v/>
      </c>
      <c r="D1092" s="20" t="str" cm="1">
        <f t="array" ref="D1092">IF(Table2[[#This Row],[Nodes]:[Nodes]]=7,Table2[[#This Row],[Gap]:[Gap]],"")</f>
        <v/>
      </c>
    </row>
    <row r="1093" spans="1:4">
      <c r="A1093" s="20" t="str" cm="1">
        <f t="array" ref="A1093">IF(Table2[[#This Row],[Nodes]:[Nodes]]=4,Table2[[#This Row],[Gap]:[Gap]],"")</f>
        <v/>
      </c>
      <c r="B1093" s="20" t="str" cm="1">
        <f t="array" ref="B1093">IF(Table2[[#This Row],[Nodes]:[Nodes]]=5,Table2[[#This Row],[Gap]:[Gap]],"")</f>
        <v/>
      </c>
      <c r="C1093" s="20" t="str" cm="1">
        <f t="array" ref="C1093">IF(Table2[[#This Row],[Nodes]:[Nodes]]=6,Table2[[#This Row],[Gap]:[Gap]],"")</f>
        <v/>
      </c>
      <c r="D1093" s="20" t="str" cm="1">
        <f t="array" ref="D1093">IF(Table2[[#This Row],[Nodes]:[Nodes]]=7,Table2[[#This Row],[Gap]:[Gap]],"")</f>
        <v/>
      </c>
    </row>
    <row r="1094" spans="1:4">
      <c r="A1094" s="20" t="str" cm="1">
        <f t="array" ref="A1094">IF(Table2[[#This Row],[Nodes]:[Nodes]]=4,Table2[[#This Row],[Gap]:[Gap]],"")</f>
        <v/>
      </c>
      <c r="B1094" s="20" t="str" cm="1">
        <f t="array" ref="B1094">IF(Table2[[#This Row],[Nodes]:[Nodes]]=5,Table2[[#This Row],[Gap]:[Gap]],"")</f>
        <v/>
      </c>
      <c r="C1094" s="20" t="str" cm="1">
        <f t="array" ref="C1094">IF(Table2[[#This Row],[Nodes]:[Nodes]]=6,Table2[[#This Row],[Gap]:[Gap]],"")</f>
        <v/>
      </c>
      <c r="D1094" s="20" t="str" cm="1">
        <f t="array" ref="D1094">IF(Table2[[#This Row],[Nodes]:[Nodes]]=7,Table2[[#This Row],[Gap]:[Gap]],"")</f>
        <v/>
      </c>
    </row>
    <row r="1095" spans="1:4">
      <c r="A1095" s="20" t="str" cm="1">
        <f t="array" ref="A1095">IF(Table2[[#This Row],[Nodes]:[Nodes]]=4,Table2[[#This Row],[Gap]:[Gap]],"")</f>
        <v/>
      </c>
      <c r="B1095" s="20" t="str" cm="1">
        <f t="array" ref="B1095">IF(Table2[[#This Row],[Nodes]:[Nodes]]=5,Table2[[#This Row],[Gap]:[Gap]],"")</f>
        <v/>
      </c>
      <c r="C1095" s="20" t="str" cm="1">
        <f t="array" ref="C1095">IF(Table2[[#This Row],[Nodes]:[Nodes]]=6,Table2[[#This Row],[Gap]:[Gap]],"")</f>
        <v/>
      </c>
      <c r="D1095" s="20" t="str" cm="1">
        <f t="array" ref="D1095">IF(Table2[[#This Row],[Nodes]:[Nodes]]=7,Table2[[#This Row],[Gap]:[Gap]],"")</f>
        <v/>
      </c>
    </row>
    <row r="1096" spans="1:4">
      <c r="A1096" s="20" t="str" cm="1">
        <f t="array" ref="A1096">IF(Table2[[#This Row],[Nodes]:[Nodes]]=4,Table2[[#This Row],[Gap]:[Gap]],"")</f>
        <v/>
      </c>
      <c r="B1096" s="20" t="str" cm="1">
        <f t="array" ref="B1096">IF(Table2[[#This Row],[Nodes]:[Nodes]]=5,Table2[[#This Row],[Gap]:[Gap]],"")</f>
        <v/>
      </c>
      <c r="C1096" s="20" t="str" cm="1">
        <f t="array" ref="C1096">IF(Table2[[#This Row],[Nodes]:[Nodes]]=6,Table2[[#This Row],[Gap]:[Gap]],"")</f>
        <v/>
      </c>
      <c r="D1096" s="20" t="str" cm="1">
        <f t="array" ref="D1096">IF(Table2[[#This Row],[Nodes]:[Nodes]]=7,Table2[[#This Row],[Gap]:[Gap]],"")</f>
        <v/>
      </c>
    </row>
    <row r="1097" spans="1:4">
      <c r="A1097" s="20" t="str" cm="1">
        <f t="array" ref="A1097">IF(Table2[[#This Row],[Nodes]:[Nodes]]=4,Table2[[#This Row],[Gap]:[Gap]],"")</f>
        <v/>
      </c>
      <c r="B1097" s="20" t="str" cm="1">
        <f t="array" ref="B1097">IF(Table2[[#This Row],[Nodes]:[Nodes]]=5,Table2[[#This Row],[Gap]:[Gap]],"")</f>
        <v/>
      </c>
      <c r="C1097" s="20" t="str" cm="1">
        <f t="array" ref="C1097">IF(Table2[[#This Row],[Nodes]:[Nodes]]=6,Table2[[#This Row],[Gap]:[Gap]],"")</f>
        <v/>
      </c>
      <c r="D1097" s="20" t="str" cm="1">
        <f t="array" ref="D1097">IF(Table2[[#This Row],[Nodes]:[Nodes]]=7,Table2[[#This Row],[Gap]:[Gap]],"")</f>
        <v/>
      </c>
    </row>
    <row r="1098" spans="1:4">
      <c r="A1098" s="20" t="str" cm="1">
        <f t="array" ref="A1098">IF(Table2[[#This Row],[Nodes]:[Nodes]]=4,Table2[[#This Row],[Gap]:[Gap]],"")</f>
        <v/>
      </c>
      <c r="B1098" s="20" t="str" cm="1">
        <f t="array" ref="B1098">IF(Table2[[#This Row],[Nodes]:[Nodes]]=5,Table2[[#This Row],[Gap]:[Gap]],"")</f>
        <v/>
      </c>
      <c r="C1098" s="20" t="str" cm="1">
        <f t="array" ref="C1098">IF(Table2[[#This Row],[Nodes]:[Nodes]]=6,Table2[[#This Row],[Gap]:[Gap]],"")</f>
        <v/>
      </c>
      <c r="D1098" s="20" t="str" cm="1">
        <f t="array" ref="D1098">IF(Table2[[#This Row],[Nodes]:[Nodes]]=7,Table2[[#This Row],[Gap]:[Gap]],"")</f>
        <v/>
      </c>
    </row>
    <row r="1099" spans="1:4">
      <c r="A1099" s="20" t="str" cm="1">
        <f t="array" ref="A1099">IF(Table2[[#This Row],[Nodes]:[Nodes]]=4,Table2[[#This Row],[Gap]:[Gap]],"")</f>
        <v/>
      </c>
      <c r="B1099" s="20" t="str" cm="1">
        <f t="array" ref="B1099">IF(Table2[[#This Row],[Nodes]:[Nodes]]=5,Table2[[#This Row],[Gap]:[Gap]],"")</f>
        <v/>
      </c>
      <c r="C1099" s="20" t="str" cm="1">
        <f t="array" ref="C1099">IF(Table2[[#This Row],[Nodes]:[Nodes]]=6,Table2[[#This Row],[Gap]:[Gap]],"")</f>
        <v/>
      </c>
      <c r="D1099" s="20" t="str" cm="1">
        <f t="array" ref="D1099">IF(Table2[[#This Row],[Nodes]:[Nodes]]=7,Table2[[#This Row],[Gap]:[Gap]],"")</f>
        <v/>
      </c>
    </row>
    <row r="1100" spans="1:4">
      <c r="A1100" s="20" t="str" cm="1">
        <f t="array" ref="A1100">IF(Table2[[#This Row],[Nodes]:[Nodes]]=4,Table2[[#This Row],[Gap]:[Gap]],"")</f>
        <v/>
      </c>
      <c r="B1100" s="20" t="str" cm="1">
        <f t="array" ref="B1100">IF(Table2[[#This Row],[Nodes]:[Nodes]]=5,Table2[[#This Row],[Gap]:[Gap]],"")</f>
        <v/>
      </c>
      <c r="C1100" s="20" t="str" cm="1">
        <f t="array" ref="C1100">IF(Table2[[#This Row],[Nodes]:[Nodes]]=6,Table2[[#This Row],[Gap]:[Gap]],"")</f>
        <v/>
      </c>
      <c r="D1100" s="20" t="str" cm="1">
        <f t="array" ref="D1100">IF(Table2[[#This Row],[Nodes]:[Nodes]]=7,Table2[[#This Row],[Gap]:[Gap]],"")</f>
        <v/>
      </c>
    </row>
    <row r="1101" spans="1:4">
      <c r="A1101" s="20" t="str" cm="1">
        <f t="array" ref="A1101">IF(Table2[[#This Row],[Nodes]:[Nodes]]=4,Table2[[#This Row],[Gap]:[Gap]],"")</f>
        <v/>
      </c>
      <c r="B1101" s="20" t="str" cm="1">
        <f t="array" ref="B1101">IF(Table2[[#This Row],[Nodes]:[Nodes]]=5,Table2[[#This Row],[Gap]:[Gap]],"")</f>
        <v/>
      </c>
      <c r="C1101" s="20" t="str" cm="1">
        <f t="array" ref="C1101">IF(Table2[[#This Row],[Nodes]:[Nodes]]=6,Table2[[#This Row],[Gap]:[Gap]],"")</f>
        <v/>
      </c>
      <c r="D1101" s="20" t="str" cm="1">
        <f t="array" ref="D1101">IF(Table2[[#This Row],[Nodes]:[Nodes]]=7,Table2[[#This Row],[Gap]:[Gap]],"")</f>
        <v/>
      </c>
    </row>
    <row r="1102" spans="1:4">
      <c r="A1102" s="20" t="str" cm="1">
        <f t="array" ref="A1102">IF(Table2[[#This Row],[Nodes]:[Nodes]]=4,Table2[[#This Row],[Gap]:[Gap]],"")</f>
        <v/>
      </c>
      <c r="B1102" s="20" t="str" cm="1">
        <f t="array" ref="B1102">IF(Table2[[#This Row],[Nodes]:[Nodes]]=5,Table2[[#This Row],[Gap]:[Gap]],"")</f>
        <v/>
      </c>
      <c r="C1102" s="20" t="str" cm="1">
        <f t="array" ref="C1102">IF(Table2[[#This Row],[Nodes]:[Nodes]]=6,Table2[[#This Row],[Gap]:[Gap]],"")</f>
        <v/>
      </c>
      <c r="D1102" s="20" t="str" cm="1">
        <f t="array" ref="D1102">IF(Table2[[#This Row],[Nodes]:[Nodes]]=7,Table2[[#This Row],[Gap]:[Gap]],"")</f>
        <v/>
      </c>
    </row>
    <row r="1103" spans="1:4">
      <c r="A1103" s="20" t="str" cm="1">
        <f t="array" ref="A1103">IF(Table2[[#This Row],[Nodes]:[Nodes]]=4,Table2[[#This Row],[Gap]:[Gap]],"")</f>
        <v/>
      </c>
      <c r="B1103" s="20" t="str" cm="1">
        <f t="array" ref="B1103">IF(Table2[[#This Row],[Nodes]:[Nodes]]=5,Table2[[#This Row],[Gap]:[Gap]],"")</f>
        <v/>
      </c>
      <c r="C1103" s="20" t="str" cm="1">
        <f t="array" ref="C1103">IF(Table2[[#This Row],[Nodes]:[Nodes]]=6,Table2[[#This Row],[Gap]:[Gap]],"")</f>
        <v/>
      </c>
      <c r="D1103" s="20" t="str" cm="1">
        <f t="array" ref="D1103">IF(Table2[[#This Row],[Nodes]:[Nodes]]=7,Table2[[#This Row],[Gap]:[Gap]],"")</f>
        <v/>
      </c>
    </row>
    <row r="1104" spans="1:4">
      <c r="A1104" s="20" t="str" cm="1">
        <f t="array" ref="A1104">IF(Table2[[#This Row],[Nodes]:[Nodes]]=4,Table2[[#This Row],[Gap]:[Gap]],"")</f>
        <v/>
      </c>
      <c r="B1104" s="20" t="str" cm="1">
        <f t="array" ref="B1104">IF(Table2[[#This Row],[Nodes]:[Nodes]]=5,Table2[[#This Row],[Gap]:[Gap]],"")</f>
        <v/>
      </c>
      <c r="C1104" s="20" t="str" cm="1">
        <f t="array" ref="C1104">IF(Table2[[#This Row],[Nodes]:[Nodes]]=6,Table2[[#This Row],[Gap]:[Gap]],"")</f>
        <v/>
      </c>
      <c r="D1104" s="20" t="str" cm="1">
        <f t="array" ref="D1104">IF(Table2[[#This Row],[Nodes]:[Nodes]]=7,Table2[[#This Row],[Gap]:[Gap]],"")</f>
        <v/>
      </c>
    </row>
    <row r="1105" spans="1:4">
      <c r="A1105" s="20" t="str" cm="1">
        <f t="array" ref="A1105">IF(Table2[[#This Row],[Nodes]:[Nodes]]=4,Table2[[#This Row],[Gap]:[Gap]],"")</f>
        <v/>
      </c>
      <c r="B1105" s="20" t="str" cm="1">
        <f t="array" ref="B1105">IF(Table2[[#This Row],[Nodes]:[Nodes]]=5,Table2[[#This Row],[Gap]:[Gap]],"")</f>
        <v/>
      </c>
      <c r="C1105" s="20" t="str" cm="1">
        <f t="array" ref="C1105">IF(Table2[[#This Row],[Nodes]:[Nodes]]=6,Table2[[#This Row],[Gap]:[Gap]],"")</f>
        <v/>
      </c>
      <c r="D1105" s="20" t="str" cm="1">
        <f t="array" ref="D1105">IF(Table2[[#This Row],[Nodes]:[Nodes]]=7,Table2[[#This Row],[Gap]:[Gap]],"")</f>
        <v/>
      </c>
    </row>
    <row r="1106" spans="1:4">
      <c r="A1106" s="20" t="str" cm="1">
        <f t="array" ref="A1106">IF(Table2[[#This Row],[Nodes]:[Nodes]]=4,Table2[[#This Row],[Gap]:[Gap]],"")</f>
        <v/>
      </c>
      <c r="B1106" s="20" t="str" cm="1">
        <f t="array" ref="B1106">IF(Table2[[#This Row],[Nodes]:[Nodes]]=5,Table2[[#This Row],[Gap]:[Gap]],"")</f>
        <v/>
      </c>
      <c r="C1106" s="20" t="str" cm="1">
        <f t="array" ref="C1106">IF(Table2[[#This Row],[Nodes]:[Nodes]]=6,Table2[[#This Row],[Gap]:[Gap]],"")</f>
        <v/>
      </c>
      <c r="D1106" s="20" t="str" cm="1">
        <f t="array" ref="D1106">IF(Table2[[#This Row],[Nodes]:[Nodes]]=7,Table2[[#This Row],[Gap]:[Gap]],"")</f>
        <v/>
      </c>
    </row>
    <row r="1107" spans="1:4">
      <c r="A1107" s="20" t="str" cm="1">
        <f t="array" ref="A1107">IF(Table2[[#This Row],[Nodes]:[Nodes]]=4,Table2[[#This Row],[Gap]:[Gap]],"")</f>
        <v/>
      </c>
      <c r="B1107" s="20" t="str" cm="1">
        <f t="array" ref="B1107">IF(Table2[[#This Row],[Nodes]:[Nodes]]=5,Table2[[#This Row],[Gap]:[Gap]],"")</f>
        <v/>
      </c>
      <c r="C1107" s="20" t="str" cm="1">
        <f t="array" ref="C1107">IF(Table2[[#This Row],[Nodes]:[Nodes]]=6,Table2[[#This Row],[Gap]:[Gap]],"")</f>
        <v/>
      </c>
      <c r="D1107" s="20" t="str" cm="1">
        <f t="array" ref="D1107">IF(Table2[[#This Row],[Nodes]:[Nodes]]=7,Table2[[#This Row],[Gap]:[Gap]],"")</f>
        <v/>
      </c>
    </row>
    <row r="1108" spans="1:4">
      <c r="A1108" s="20" t="str" cm="1">
        <f t="array" ref="A1108">IF(Table2[[#This Row],[Nodes]:[Nodes]]=4,Table2[[#This Row],[Gap]:[Gap]],"")</f>
        <v/>
      </c>
      <c r="B1108" s="20" t="str" cm="1">
        <f t="array" ref="B1108">IF(Table2[[#This Row],[Nodes]:[Nodes]]=5,Table2[[#This Row],[Gap]:[Gap]],"")</f>
        <v/>
      </c>
      <c r="C1108" s="20" t="str" cm="1">
        <f t="array" ref="C1108">IF(Table2[[#This Row],[Nodes]:[Nodes]]=6,Table2[[#This Row],[Gap]:[Gap]],"")</f>
        <v/>
      </c>
      <c r="D1108" s="20" t="str" cm="1">
        <f t="array" ref="D1108">IF(Table2[[#This Row],[Nodes]:[Nodes]]=7,Table2[[#This Row],[Gap]:[Gap]],"")</f>
        <v/>
      </c>
    </row>
    <row r="1109" spans="1:4">
      <c r="A1109" s="20" t="str" cm="1">
        <f t="array" ref="A1109">IF(Table2[[#This Row],[Nodes]:[Nodes]]=4,Table2[[#This Row],[Gap]:[Gap]],"")</f>
        <v/>
      </c>
      <c r="B1109" s="20" t="str" cm="1">
        <f t="array" ref="B1109">IF(Table2[[#This Row],[Nodes]:[Nodes]]=5,Table2[[#This Row],[Gap]:[Gap]],"")</f>
        <v/>
      </c>
      <c r="C1109" s="20" t="str" cm="1">
        <f t="array" ref="C1109">IF(Table2[[#This Row],[Nodes]:[Nodes]]=6,Table2[[#This Row],[Gap]:[Gap]],"")</f>
        <v/>
      </c>
      <c r="D1109" s="20" t="str" cm="1">
        <f t="array" ref="D1109">IF(Table2[[#This Row],[Nodes]:[Nodes]]=7,Table2[[#This Row],[Gap]:[Gap]],"")</f>
        <v/>
      </c>
    </row>
    <row r="1110" spans="1:4">
      <c r="A1110" s="20" t="str" cm="1">
        <f t="array" ref="A1110">IF(Table2[[#This Row],[Nodes]:[Nodes]]=4,Table2[[#This Row],[Gap]:[Gap]],"")</f>
        <v/>
      </c>
      <c r="B1110" s="20" t="str" cm="1">
        <f t="array" ref="B1110">IF(Table2[[#This Row],[Nodes]:[Nodes]]=5,Table2[[#This Row],[Gap]:[Gap]],"")</f>
        <v/>
      </c>
      <c r="C1110" s="20" t="str" cm="1">
        <f t="array" ref="C1110">IF(Table2[[#This Row],[Nodes]:[Nodes]]=6,Table2[[#This Row],[Gap]:[Gap]],"")</f>
        <v/>
      </c>
      <c r="D1110" s="20" t="str" cm="1">
        <f t="array" ref="D1110">IF(Table2[[#This Row],[Nodes]:[Nodes]]=7,Table2[[#This Row],[Gap]:[Gap]],"")</f>
        <v/>
      </c>
    </row>
    <row r="1111" spans="1:4">
      <c r="A1111" s="20" t="str" cm="1">
        <f t="array" ref="A1111">IF(Table2[[#This Row],[Nodes]:[Nodes]]=4,Table2[[#This Row],[Gap]:[Gap]],"")</f>
        <v/>
      </c>
      <c r="B1111" s="20" t="str" cm="1">
        <f t="array" ref="B1111">IF(Table2[[#This Row],[Nodes]:[Nodes]]=5,Table2[[#This Row],[Gap]:[Gap]],"")</f>
        <v/>
      </c>
      <c r="C1111" s="20" t="str" cm="1">
        <f t="array" ref="C1111">IF(Table2[[#This Row],[Nodes]:[Nodes]]=6,Table2[[#This Row],[Gap]:[Gap]],"")</f>
        <v/>
      </c>
      <c r="D1111" s="20" t="str" cm="1">
        <f t="array" ref="D1111">IF(Table2[[#This Row],[Nodes]:[Nodes]]=7,Table2[[#This Row],[Gap]:[Gap]],"")</f>
        <v/>
      </c>
    </row>
    <row r="1112" spans="1:4">
      <c r="A1112" s="20" t="str" cm="1">
        <f t="array" ref="A1112">IF(Table2[[#This Row],[Nodes]:[Nodes]]=4,Table2[[#This Row],[Gap]:[Gap]],"")</f>
        <v/>
      </c>
      <c r="B1112" s="20" t="str" cm="1">
        <f t="array" ref="B1112">IF(Table2[[#This Row],[Nodes]:[Nodes]]=5,Table2[[#This Row],[Gap]:[Gap]],"")</f>
        <v/>
      </c>
      <c r="C1112" s="20" t="str" cm="1">
        <f t="array" ref="C1112">IF(Table2[[#This Row],[Nodes]:[Nodes]]=6,Table2[[#This Row],[Gap]:[Gap]],"")</f>
        <v/>
      </c>
      <c r="D1112" s="20" t="str" cm="1">
        <f t="array" ref="D1112">IF(Table2[[#This Row],[Nodes]:[Nodes]]=7,Table2[[#This Row],[Gap]:[Gap]],"")</f>
        <v/>
      </c>
    </row>
    <row r="1113" spans="1:4">
      <c r="A1113" s="20" t="str" cm="1">
        <f t="array" ref="A1113">IF(Table2[[#This Row],[Nodes]:[Nodes]]=4,Table2[[#This Row],[Gap]:[Gap]],"")</f>
        <v/>
      </c>
      <c r="B1113" s="20" t="str" cm="1">
        <f t="array" ref="B1113">IF(Table2[[#This Row],[Nodes]:[Nodes]]=5,Table2[[#This Row],[Gap]:[Gap]],"")</f>
        <v/>
      </c>
      <c r="C1113" s="20" t="str" cm="1">
        <f t="array" ref="C1113">IF(Table2[[#This Row],[Nodes]:[Nodes]]=6,Table2[[#This Row],[Gap]:[Gap]],"")</f>
        <v/>
      </c>
      <c r="D1113" s="20" t="str" cm="1">
        <f t="array" ref="D1113">IF(Table2[[#This Row],[Nodes]:[Nodes]]=7,Table2[[#This Row],[Gap]:[Gap]],"")</f>
        <v/>
      </c>
    </row>
    <row r="1114" spans="1:4">
      <c r="A1114" s="20" t="str" cm="1">
        <f t="array" ref="A1114">IF(Table2[[#This Row],[Nodes]:[Nodes]]=4,Table2[[#This Row],[Gap]:[Gap]],"")</f>
        <v/>
      </c>
      <c r="B1114" s="20" t="str" cm="1">
        <f t="array" ref="B1114">IF(Table2[[#This Row],[Nodes]:[Nodes]]=5,Table2[[#This Row],[Gap]:[Gap]],"")</f>
        <v/>
      </c>
      <c r="C1114" s="20" t="str" cm="1">
        <f t="array" ref="C1114">IF(Table2[[#This Row],[Nodes]:[Nodes]]=6,Table2[[#This Row],[Gap]:[Gap]],"")</f>
        <v/>
      </c>
      <c r="D1114" s="20" t="str" cm="1">
        <f t="array" ref="D1114">IF(Table2[[#This Row],[Nodes]:[Nodes]]=7,Table2[[#This Row],[Gap]:[Gap]],"")</f>
        <v/>
      </c>
    </row>
    <row r="1115" spans="1:4">
      <c r="A1115" s="20" t="str" cm="1">
        <f t="array" ref="A1115">IF(Table2[[#This Row],[Nodes]:[Nodes]]=4,Table2[[#This Row],[Gap]:[Gap]],"")</f>
        <v/>
      </c>
      <c r="B1115" s="20" t="str" cm="1">
        <f t="array" ref="B1115">IF(Table2[[#This Row],[Nodes]:[Nodes]]=5,Table2[[#This Row],[Gap]:[Gap]],"")</f>
        <v/>
      </c>
      <c r="C1115" s="20" t="str" cm="1">
        <f t="array" ref="C1115">IF(Table2[[#This Row],[Nodes]:[Nodes]]=6,Table2[[#This Row],[Gap]:[Gap]],"")</f>
        <v/>
      </c>
      <c r="D1115" s="20" t="str" cm="1">
        <f t="array" ref="D1115">IF(Table2[[#This Row],[Nodes]:[Nodes]]=7,Table2[[#This Row],[Gap]:[Gap]],"")</f>
        <v/>
      </c>
    </row>
    <row r="1116" spans="1:4">
      <c r="A1116" s="20" t="str" cm="1">
        <f t="array" ref="A1116">IF(Table2[[#This Row],[Nodes]:[Nodes]]=4,Table2[[#This Row],[Gap]:[Gap]],"")</f>
        <v/>
      </c>
      <c r="B1116" s="20" t="str" cm="1">
        <f t="array" ref="B1116">IF(Table2[[#This Row],[Nodes]:[Nodes]]=5,Table2[[#This Row],[Gap]:[Gap]],"")</f>
        <v/>
      </c>
      <c r="C1116" s="20" t="str" cm="1">
        <f t="array" ref="C1116">IF(Table2[[#This Row],[Nodes]:[Nodes]]=6,Table2[[#This Row],[Gap]:[Gap]],"")</f>
        <v/>
      </c>
      <c r="D1116" s="20" t="str" cm="1">
        <f t="array" ref="D1116">IF(Table2[[#This Row],[Nodes]:[Nodes]]=7,Table2[[#This Row],[Gap]:[Gap]],"")</f>
        <v/>
      </c>
    </row>
    <row r="1117" spans="1:4">
      <c r="A1117" s="20" t="str" cm="1">
        <f t="array" ref="A1117">IF(Table2[[#This Row],[Nodes]:[Nodes]]=4,Table2[[#This Row],[Gap]:[Gap]],"")</f>
        <v/>
      </c>
      <c r="B1117" s="20" t="str" cm="1">
        <f t="array" ref="B1117">IF(Table2[[#This Row],[Nodes]:[Nodes]]=5,Table2[[#This Row],[Gap]:[Gap]],"")</f>
        <v/>
      </c>
      <c r="C1117" s="20" t="str" cm="1">
        <f t="array" ref="C1117">IF(Table2[[#This Row],[Nodes]:[Nodes]]=6,Table2[[#This Row],[Gap]:[Gap]],"")</f>
        <v/>
      </c>
      <c r="D1117" s="20" t="str" cm="1">
        <f t="array" ref="D1117">IF(Table2[[#This Row],[Nodes]:[Nodes]]=7,Table2[[#This Row],[Gap]:[Gap]],"")</f>
        <v/>
      </c>
    </row>
    <row r="1118" spans="1:4">
      <c r="A1118" s="20" t="str" cm="1">
        <f t="array" ref="A1118">IF(Table2[[#This Row],[Nodes]:[Nodes]]=4,Table2[[#This Row],[Gap]:[Gap]],"")</f>
        <v/>
      </c>
      <c r="B1118" s="20" t="str" cm="1">
        <f t="array" ref="B1118">IF(Table2[[#This Row],[Nodes]:[Nodes]]=5,Table2[[#This Row],[Gap]:[Gap]],"")</f>
        <v/>
      </c>
      <c r="C1118" s="20" t="str" cm="1">
        <f t="array" ref="C1118">IF(Table2[[#This Row],[Nodes]:[Nodes]]=6,Table2[[#This Row],[Gap]:[Gap]],"")</f>
        <v/>
      </c>
      <c r="D1118" s="20" t="str" cm="1">
        <f t="array" ref="D1118">IF(Table2[[#This Row],[Nodes]:[Nodes]]=7,Table2[[#This Row],[Gap]:[Gap]],"")</f>
        <v/>
      </c>
    </row>
    <row r="1119" spans="1:4">
      <c r="A1119" s="20" t="str" cm="1">
        <f t="array" ref="A1119">IF(Table2[[#This Row],[Nodes]:[Nodes]]=4,Table2[[#This Row],[Gap]:[Gap]],"")</f>
        <v/>
      </c>
      <c r="B1119" s="20" t="str" cm="1">
        <f t="array" ref="B1119">IF(Table2[[#This Row],[Nodes]:[Nodes]]=5,Table2[[#This Row],[Gap]:[Gap]],"")</f>
        <v/>
      </c>
      <c r="C1119" s="20" t="str" cm="1">
        <f t="array" ref="C1119">IF(Table2[[#This Row],[Nodes]:[Nodes]]=6,Table2[[#This Row],[Gap]:[Gap]],"")</f>
        <v/>
      </c>
      <c r="D1119" s="20" t="str" cm="1">
        <f t="array" ref="D1119">IF(Table2[[#This Row],[Nodes]:[Nodes]]=7,Table2[[#This Row],[Gap]:[Gap]],"")</f>
        <v/>
      </c>
    </row>
    <row r="1120" spans="1:4">
      <c r="A1120" s="20" t="str" cm="1">
        <f t="array" ref="A1120">IF(Table2[[#This Row],[Nodes]:[Nodes]]=4,Table2[[#This Row],[Gap]:[Gap]],"")</f>
        <v/>
      </c>
      <c r="B1120" s="20" t="str" cm="1">
        <f t="array" ref="B1120">IF(Table2[[#This Row],[Nodes]:[Nodes]]=5,Table2[[#This Row],[Gap]:[Gap]],"")</f>
        <v/>
      </c>
      <c r="C1120" s="20" t="str" cm="1">
        <f t="array" ref="C1120">IF(Table2[[#This Row],[Nodes]:[Nodes]]=6,Table2[[#This Row],[Gap]:[Gap]],"")</f>
        <v/>
      </c>
      <c r="D1120" s="20" t="str" cm="1">
        <f t="array" ref="D1120">IF(Table2[[#This Row],[Nodes]:[Nodes]]=7,Table2[[#This Row],[Gap]:[Gap]],"")</f>
        <v/>
      </c>
    </row>
    <row r="1121" spans="1:4">
      <c r="A1121" s="20" t="str" cm="1">
        <f t="array" ref="A1121">IF(Table2[[#This Row],[Nodes]:[Nodes]]=4,Table2[[#This Row],[Gap]:[Gap]],"")</f>
        <v/>
      </c>
      <c r="B1121" s="20" t="str" cm="1">
        <f t="array" ref="B1121">IF(Table2[[#This Row],[Nodes]:[Nodes]]=5,Table2[[#This Row],[Gap]:[Gap]],"")</f>
        <v/>
      </c>
      <c r="C1121" s="20" t="str" cm="1">
        <f t="array" ref="C1121">IF(Table2[[#This Row],[Nodes]:[Nodes]]=6,Table2[[#This Row],[Gap]:[Gap]],"")</f>
        <v/>
      </c>
      <c r="D1121" s="20" t="str" cm="1">
        <f t="array" ref="D1121">IF(Table2[[#This Row],[Nodes]:[Nodes]]=7,Table2[[#This Row],[Gap]:[Gap]],"")</f>
        <v/>
      </c>
    </row>
    <row r="1122" spans="1:4">
      <c r="A1122" s="20" t="str" cm="1">
        <f t="array" ref="A1122">IF(Table2[[#This Row],[Nodes]:[Nodes]]=4,Table2[[#This Row],[Gap]:[Gap]],"")</f>
        <v/>
      </c>
      <c r="B1122" s="20" t="str" cm="1">
        <f t="array" ref="B1122">IF(Table2[[#This Row],[Nodes]:[Nodes]]=5,Table2[[#This Row],[Gap]:[Gap]],"")</f>
        <v/>
      </c>
      <c r="C1122" s="20" t="str" cm="1">
        <f t="array" ref="C1122">IF(Table2[[#This Row],[Nodes]:[Nodes]]=6,Table2[[#This Row],[Gap]:[Gap]],"")</f>
        <v/>
      </c>
      <c r="D1122" s="20" t="str" cm="1">
        <f t="array" ref="D1122">IF(Table2[[#This Row],[Nodes]:[Nodes]]=7,Table2[[#This Row],[Gap]:[Gap]],"")</f>
        <v/>
      </c>
    </row>
    <row r="1123" spans="1:4">
      <c r="A1123" s="20" t="str" cm="1">
        <f t="array" ref="A1123">IF(Table2[[#This Row],[Nodes]:[Nodes]]=4,Table2[[#This Row],[Gap]:[Gap]],"")</f>
        <v/>
      </c>
      <c r="B1123" s="20" t="str" cm="1">
        <f t="array" ref="B1123">IF(Table2[[#This Row],[Nodes]:[Nodes]]=5,Table2[[#This Row],[Gap]:[Gap]],"")</f>
        <v/>
      </c>
      <c r="C1123" s="20" t="str" cm="1">
        <f t="array" ref="C1123">IF(Table2[[#This Row],[Nodes]:[Nodes]]=6,Table2[[#This Row],[Gap]:[Gap]],"")</f>
        <v/>
      </c>
      <c r="D1123" s="20" t="str" cm="1">
        <f t="array" ref="D1123">IF(Table2[[#This Row],[Nodes]:[Nodes]]=7,Table2[[#This Row],[Gap]:[Gap]],"")</f>
        <v/>
      </c>
    </row>
    <row r="1124" spans="1:4">
      <c r="A1124" s="20" t="str" cm="1">
        <f t="array" ref="A1124">IF(Table2[[#This Row],[Nodes]:[Nodes]]=4,Table2[[#This Row],[Gap]:[Gap]],"")</f>
        <v/>
      </c>
      <c r="B1124" s="20" t="str" cm="1">
        <f t="array" ref="B1124">IF(Table2[[#This Row],[Nodes]:[Nodes]]=5,Table2[[#This Row],[Gap]:[Gap]],"")</f>
        <v/>
      </c>
      <c r="C1124" s="20" t="str" cm="1">
        <f t="array" ref="C1124">IF(Table2[[#This Row],[Nodes]:[Nodes]]=6,Table2[[#This Row],[Gap]:[Gap]],"")</f>
        <v/>
      </c>
      <c r="D1124" s="20" t="str" cm="1">
        <f t="array" ref="D1124">IF(Table2[[#This Row],[Nodes]:[Nodes]]=7,Table2[[#This Row],[Gap]:[Gap]],"")</f>
        <v/>
      </c>
    </row>
    <row r="1125" spans="1:4">
      <c r="A1125" s="20" t="str" cm="1">
        <f t="array" ref="A1125">IF(Table2[[#This Row],[Nodes]:[Nodes]]=4,Table2[[#This Row],[Gap]:[Gap]],"")</f>
        <v/>
      </c>
      <c r="B1125" s="20" t="str" cm="1">
        <f t="array" ref="B1125">IF(Table2[[#This Row],[Nodes]:[Nodes]]=5,Table2[[#This Row],[Gap]:[Gap]],"")</f>
        <v/>
      </c>
      <c r="C1125" s="20" t="str" cm="1">
        <f t="array" ref="C1125">IF(Table2[[#This Row],[Nodes]:[Nodes]]=6,Table2[[#This Row],[Gap]:[Gap]],"")</f>
        <v/>
      </c>
      <c r="D1125" s="20" t="str" cm="1">
        <f t="array" ref="D1125">IF(Table2[[#This Row],[Nodes]:[Nodes]]=7,Table2[[#This Row],[Gap]:[Gap]],"")</f>
        <v/>
      </c>
    </row>
    <row r="1126" spans="1:4">
      <c r="A1126" s="20" t="str" cm="1">
        <f t="array" ref="A1126">IF(Table2[[#This Row],[Nodes]:[Nodes]]=4,Table2[[#This Row],[Gap]:[Gap]],"")</f>
        <v/>
      </c>
      <c r="B1126" s="20" t="str" cm="1">
        <f t="array" ref="B1126">IF(Table2[[#This Row],[Nodes]:[Nodes]]=5,Table2[[#This Row],[Gap]:[Gap]],"")</f>
        <v/>
      </c>
      <c r="C1126" s="20" t="str" cm="1">
        <f t="array" ref="C1126">IF(Table2[[#This Row],[Nodes]:[Nodes]]=6,Table2[[#This Row],[Gap]:[Gap]],"")</f>
        <v/>
      </c>
      <c r="D1126" s="20" t="str" cm="1">
        <f t="array" ref="D1126">IF(Table2[[#This Row],[Nodes]:[Nodes]]=7,Table2[[#This Row],[Gap]:[Gap]],"")</f>
        <v/>
      </c>
    </row>
    <row r="1127" spans="1:4">
      <c r="A1127" s="20" t="str" cm="1">
        <f t="array" ref="A1127">IF(Table2[[#This Row],[Nodes]:[Nodes]]=4,Table2[[#This Row],[Gap]:[Gap]],"")</f>
        <v/>
      </c>
      <c r="B1127" s="20" t="str" cm="1">
        <f t="array" ref="B1127">IF(Table2[[#This Row],[Nodes]:[Nodes]]=5,Table2[[#This Row],[Gap]:[Gap]],"")</f>
        <v/>
      </c>
      <c r="C1127" s="20" t="str" cm="1">
        <f t="array" ref="C1127">IF(Table2[[#This Row],[Nodes]:[Nodes]]=6,Table2[[#This Row],[Gap]:[Gap]],"")</f>
        <v/>
      </c>
      <c r="D1127" s="20" t="str" cm="1">
        <f t="array" ref="D1127">IF(Table2[[#This Row],[Nodes]:[Nodes]]=7,Table2[[#This Row],[Gap]:[Gap]],"")</f>
        <v/>
      </c>
    </row>
    <row r="1128" spans="1:4">
      <c r="A1128" s="20" t="str" cm="1">
        <f t="array" ref="A1128">IF(Table2[[#This Row],[Nodes]:[Nodes]]=4,Table2[[#This Row],[Gap]:[Gap]],"")</f>
        <v/>
      </c>
      <c r="B1128" s="20" t="str" cm="1">
        <f t="array" ref="B1128">IF(Table2[[#This Row],[Nodes]:[Nodes]]=5,Table2[[#This Row],[Gap]:[Gap]],"")</f>
        <v/>
      </c>
      <c r="C1128" s="20" t="str" cm="1">
        <f t="array" ref="C1128">IF(Table2[[#This Row],[Nodes]:[Nodes]]=6,Table2[[#This Row],[Gap]:[Gap]],"")</f>
        <v/>
      </c>
      <c r="D1128" s="20" t="str" cm="1">
        <f t="array" ref="D1128">IF(Table2[[#This Row],[Nodes]:[Nodes]]=7,Table2[[#This Row],[Gap]:[Gap]],"")</f>
        <v/>
      </c>
    </row>
    <row r="1129" spans="1:4">
      <c r="A1129" s="20" t="str" cm="1">
        <f t="array" ref="A1129">IF(Table2[[#This Row],[Nodes]:[Nodes]]=4,Table2[[#This Row],[Gap]:[Gap]],"")</f>
        <v/>
      </c>
      <c r="B1129" s="20" t="str" cm="1">
        <f t="array" ref="B1129">IF(Table2[[#This Row],[Nodes]:[Nodes]]=5,Table2[[#This Row],[Gap]:[Gap]],"")</f>
        <v/>
      </c>
      <c r="C1129" s="20" t="str" cm="1">
        <f t="array" ref="C1129">IF(Table2[[#This Row],[Nodes]:[Nodes]]=6,Table2[[#This Row],[Gap]:[Gap]],"")</f>
        <v/>
      </c>
      <c r="D1129" s="20" t="str" cm="1">
        <f t="array" ref="D1129">IF(Table2[[#This Row],[Nodes]:[Nodes]]=7,Table2[[#This Row],[Gap]:[Gap]],"")</f>
        <v/>
      </c>
    </row>
    <row r="1130" spans="1:4">
      <c r="A1130" s="20" t="str" cm="1">
        <f t="array" ref="A1130">IF(Table2[[#This Row],[Nodes]:[Nodes]]=4,Table2[[#This Row],[Gap]:[Gap]],"")</f>
        <v/>
      </c>
      <c r="B1130" s="20" t="str" cm="1">
        <f t="array" ref="B1130">IF(Table2[[#This Row],[Nodes]:[Nodes]]=5,Table2[[#This Row],[Gap]:[Gap]],"")</f>
        <v/>
      </c>
      <c r="C1130" s="20" t="str" cm="1">
        <f t="array" ref="C1130">IF(Table2[[#This Row],[Nodes]:[Nodes]]=6,Table2[[#This Row],[Gap]:[Gap]],"")</f>
        <v/>
      </c>
      <c r="D1130" s="20" t="str" cm="1">
        <f t="array" ref="D1130">IF(Table2[[#This Row],[Nodes]:[Nodes]]=7,Table2[[#This Row],[Gap]:[Gap]],"")</f>
        <v/>
      </c>
    </row>
    <row r="1131" spans="1:4">
      <c r="A1131" s="20" t="str" cm="1">
        <f t="array" ref="A1131">IF(Table2[[#This Row],[Nodes]:[Nodes]]=4,Table2[[#This Row],[Gap]:[Gap]],"")</f>
        <v/>
      </c>
      <c r="B1131" s="20" t="str" cm="1">
        <f t="array" ref="B1131">IF(Table2[[#This Row],[Nodes]:[Nodes]]=5,Table2[[#This Row],[Gap]:[Gap]],"")</f>
        <v/>
      </c>
      <c r="C1131" s="20" t="str" cm="1">
        <f t="array" ref="C1131">IF(Table2[[#This Row],[Nodes]:[Nodes]]=6,Table2[[#This Row],[Gap]:[Gap]],"")</f>
        <v/>
      </c>
      <c r="D1131" s="20" t="str" cm="1">
        <f t="array" ref="D1131">IF(Table2[[#This Row],[Nodes]:[Nodes]]=7,Table2[[#This Row],[Gap]:[Gap]],"")</f>
        <v/>
      </c>
    </row>
    <row r="1132" spans="1:4">
      <c r="A1132" s="20" t="str" cm="1">
        <f t="array" ref="A1132">IF(Table2[[#This Row],[Nodes]:[Nodes]]=4,Table2[[#This Row],[Gap]:[Gap]],"")</f>
        <v/>
      </c>
      <c r="B1132" s="20" t="str" cm="1">
        <f t="array" ref="B1132">IF(Table2[[#This Row],[Nodes]:[Nodes]]=5,Table2[[#This Row],[Gap]:[Gap]],"")</f>
        <v/>
      </c>
      <c r="C1132" s="20" t="str" cm="1">
        <f t="array" ref="C1132">IF(Table2[[#This Row],[Nodes]:[Nodes]]=6,Table2[[#This Row],[Gap]:[Gap]],"")</f>
        <v/>
      </c>
      <c r="D1132" s="20" t="str" cm="1">
        <f t="array" ref="D1132">IF(Table2[[#This Row],[Nodes]:[Nodes]]=7,Table2[[#This Row],[Gap]:[Gap]],"")</f>
        <v/>
      </c>
    </row>
    <row r="1133" spans="1:4">
      <c r="A1133" s="20" t="str" cm="1">
        <f t="array" ref="A1133">IF(Table2[[#This Row],[Nodes]:[Nodes]]=4,Table2[[#This Row],[Gap]:[Gap]],"")</f>
        <v/>
      </c>
      <c r="B1133" s="20" t="str" cm="1">
        <f t="array" ref="B1133">IF(Table2[[#This Row],[Nodes]:[Nodes]]=5,Table2[[#This Row],[Gap]:[Gap]],"")</f>
        <v/>
      </c>
      <c r="C1133" s="20" t="str" cm="1">
        <f t="array" ref="C1133">IF(Table2[[#This Row],[Nodes]:[Nodes]]=6,Table2[[#This Row],[Gap]:[Gap]],"")</f>
        <v/>
      </c>
      <c r="D1133" s="20" t="str" cm="1">
        <f t="array" ref="D1133">IF(Table2[[#This Row],[Nodes]:[Nodes]]=7,Table2[[#This Row],[Gap]:[Gap]],"")</f>
        <v/>
      </c>
    </row>
    <row r="1134" spans="1:4">
      <c r="A1134" s="20" t="str" cm="1">
        <f t="array" ref="A1134">IF(Table2[[#This Row],[Nodes]:[Nodes]]=4,Table2[[#This Row],[Gap]:[Gap]],"")</f>
        <v/>
      </c>
      <c r="B1134" s="20" t="str" cm="1">
        <f t="array" ref="B1134">IF(Table2[[#This Row],[Nodes]:[Nodes]]=5,Table2[[#This Row],[Gap]:[Gap]],"")</f>
        <v/>
      </c>
      <c r="C1134" s="20" t="str" cm="1">
        <f t="array" ref="C1134">IF(Table2[[#This Row],[Nodes]:[Nodes]]=6,Table2[[#This Row],[Gap]:[Gap]],"")</f>
        <v/>
      </c>
      <c r="D1134" s="20" t="str" cm="1">
        <f t="array" ref="D1134">IF(Table2[[#This Row],[Nodes]:[Nodes]]=7,Table2[[#This Row],[Gap]:[Gap]],"")</f>
        <v/>
      </c>
    </row>
    <row r="1135" spans="1:4">
      <c r="A1135" s="20" t="str" cm="1">
        <f t="array" ref="A1135">IF(Table2[[#This Row],[Nodes]:[Nodes]]=4,Table2[[#This Row],[Gap]:[Gap]],"")</f>
        <v/>
      </c>
      <c r="B1135" s="20" t="str" cm="1">
        <f t="array" ref="B1135">IF(Table2[[#This Row],[Nodes]:[Nodes]]=5,Table2[[#This Row],[Gap]:[Gap]],"")</f>
        <v/>
      </c>
      <c r="C1135" s="20" t="str" cm="1">
        <f t="array" ref="C1135">IF(Table2[[#This Row],[Nodes]:[Nodes]]=6,Table2[[#This Row],[Gap]:[Gap]],"")</f>
        <v/>
      </c>
      <c r="D1135" s="20" t="str" cm="1">
        <f t="array" ref="D1135">IF(Table2[[#This Row],[Nodes]:[Nodes]]=7,Table2[[#This Row],[Gap]:[Gap]],"")</f>
        <v/>
      </c>
    </row>
    <row r="1136" spans="1:4">
      <c r="A1136" s="20" t="str" cm="1">
        <f t="array" ref="A1136">IF(Table2[[#This Row],[Nodes]:[Nodes]]=4,Table2[[#This Row],[Gap]:[Gap]],"")</f>
        <v/>
      </c>
      <c r="B1136" s="20" t="str" cm="1">
        <f t="array" ref="B1136">IF(Table2[[#This Row],[Nodes]:[Nodes]]=5,Table2[[#This Row],[Gap]:[Gap]],"")</f>
        <v/>
      </c>
      <c r="C1136" s="20" t="str" cm="1">
        <f t="array" ref="C1136">IF(Table2[[#This Row],[Nodes]:[Nodes]]=6,Table2[[#This Row],[Gap]:[Gap]],"")</f>
        <v/>
      </c>
      <c r="D1136" s="20" t="str" cm="1">
        <f t="array" ref="D1136">IF(Table2[[#This Row],[Nodes]:[Nodes]]=7,Table2[[#This Row],[Gap]:[Gap]],"")</f>
        <v/>
      </c>
    </row>
    <row r="1137" spans="1:4">
      <c r="A1137" s="20" t="str" cm="1">
        <f t="array" ref="A1137">IF(Table2[[#This Row],[Nodes]:[Nodes]]=4,Table2[[#This Row],[Gap]:[Gap]],"")</f>
        <v/>
      </c>
      <c r="B1137" s="20" t="str" cm="1">
        <f t="array" ref="B1137">IF(Table2[[#This Row],[Nodes]:[Nodes]]=5,Table2[[#This Row],[Gap]:[Gap]],"")</f>
        <v/>
      </c>
      <c r="C1137" s="20" t="str" cm="1">
        <f t="array" ref="C1137">IF(Table2[[#This Row],[Nodes]:[Nodes]]=6,Table2[[#This Row],[Gap]:[Gap]],"")</f>
        <v/>
      </c>
      <c r="D1137" s="20" t="str" cm="1">
        <f t="array" ref="D1137">IF(Table2[[#This Row],[Nodes]:[Nodes]]=7,Table2[[#This Row],[Gap]:[Gap]],"")</f>
        <v/>
      </c>
    </row>
    <row r="1138" spans="1:4">
      <c r="A1138" s="20" t="str" cm="1">
        <f t="array" ref="A1138">IF(Table2[[#This Row],[Nodes]:[Nodes]]=4,Table2[[#This Row],[Gap]:[Gap]],"")</f>
        <v/>
      </c>
      <c r="B1138" s="20" t="str" cm="1">
        <f t="array" ref="B1138">IF(Table2[[#This Row],[Nodes]:[Nodes]]=5,Table2[[#This Row],[Gap]:[Gap]],"")</f>
        <v/>
      </c>
      <c r="C1138" s="20" t="str" cm="1">
        <f t="array" ref="C1138">IF(Table2[[#This Row],[Nodes]:[Nodes]]=6,Table2[[#This Row],[Gap]:[Gap]],"")</f>
        <v/>
      </c>
      <c r="D1138" s="20" t="str" cm="1">
        <f t="array" ref="D1138">IF(Table2[[#This Row],[Nodes]:[Nodes]]=7,Table2[[#This Row],[Gap]:[Gap]],"")</f>
        <v/>
      </c>
    </row>
    <row r="1139" spans="1:4">
      <c r="A1139" s="20" t="str" cm="1">
        <f t="array" ref="A1139">IF(Table2[[#This Row],[Nodes]:[Nodes]]=4,Table2[[#This Row],[Gap]:[Gap]],"")</f>
        <v/>
      </c>
      <c r="B1139" s="20" t="str" cm="1">
        <f t="array" ref="B1139">IF(Table2[[#This Row],[Nodes]:[Nodes]]=5,Table2[[#This Row],[Gap]:[Gap]],"")</f>
        <v/>
      </c>
      <c r="C1139" s="20" t="str" cm="1">
        <f t="array" ref="C1139">IF(Table2[[#This Row],[Nodes]:[Nodes]]=6,Table2[[#This Row],[Gap]:[Gap]],"")</f>
        <v/>
      </c>
      <c r="D1139" s="20" t="str" cm="1">
        <f t="array" ref="D1139">IF(Table2[[#This Row],[Nodes]:[Nodes]]=7,Table2[[#This Row],[Gap]:[Gap]],"")</f>
        <v/>
      </c>
    </row>
    <row r="1140" spans="1:4">
      <c r="A1140" s="20" t="str" cm="1">
        <f t="array" ref="A1140">IF(Table2[[#This Row],[Nodes]:[Nodes]]=4,Table2[[#This Row],[Gap]:[Gap]],"")</f>
        <v/>
      </c>
      <c r="B1140" s="20" t="str" cm="1">
        <f t="array" ref="B1140">IF(Table2[[#This Row],[Nodes]:[Nodes]]=5,Table2[[#This Row],[Gap]:[Gap]],"")</f>
        <v/>
      </c>
      <c r="C1140" s="20" t="str" cm="1">
        <f t="array" ref="C1140">IF(Table2[[#This Row],[Nodes]:[Nodes]]=6,Table2[[#This Row],[Gap]:[Gap]],"")</f>
        <v/>
      </c>
      <c r="D1140" s="20" t="str" cm="1">
        <f t="array" ref="D1140">IF(Table2[[#This Row],[Nodes]:[Nodes]]=7,Table2[[#This Row],[Gap]:[Gap]],"")</f>
        <v/>
      </c>
    </row>
    <row r="1141" spans="1:4">
      <c r="A1141" s="20" t="str" cm="1">
        <f t="array" ref="A1141">IF(Table2[[#This Row],[Nodes]:[Nodes]]=4,Table2[[#This Row],[Gap]:[Gap]],"")</f>
        <v/>
      </c>
      <c r="B1141" s="20" t="str" cm="1">
        <f t="array" ref="B1141">IF(Table2[[#This Row],[Nodes]:[Nodes]]=5,Table2[[#This Row],[Gap]:[Gap]],"")</f>
        <v/>
      </c>
      <c r="C1141" s="20" t="str" cm="1">
        <f t="array" ref="C1141">IF(Table2[[#This Row],[Nodes]:[Nodes]]=6,Table2[[#This Row],[Gap]:[Gap]],"")</f>
        <v/>
      </c>
      <c r="D1141" s="20" t="str" cm="1">
        <f t="array" ref="D1141">IF(Table2[[#This Row],[Nodes]:[Nodes]]=7,Table2[[#This Row],[Gap]:[Gap]],"")</f>
        <v/>
      </c>
    </row>
    <row r="1142" spans="1:4">
      <c r="A1142" s="20" t="str" cm="1">
        <f t="array" ref="A1142">IF(Table2[[#This Row],[Nodes]:[Nodes]]=4,Table2[[#This Row],[Gap]:[Gap]],"")</f>
        <v/>
      </c>
      <c r="B1142" s="20" t="str" cm="1">
        <f t="array" ref="B1142">IF(Table2[[#This Row],[Nodes]:[Nodes]]=5,Table2[[#This Row],[Gap]:[Gap]],"")</f>
        <v/>
      </c>
      <c r="C1142" s="20" t="str" cm="1">
        <f t="array" ref="C1142">IF(Table2[[#This Row],[Nodes]:[Nodes]]=6,Table2[[#This Row],[Gap]:[Gap]],"")</f>
        <v/>
      </c>
      <c r="D1142" s="20" t="str" cm="1">
        <f t="array" ref="D1142">IF(Table2[[#This Row],[Nodes]:[Nodes]]=7,Table2[[#This Row],[Gap]:[Gap]],"")</f>
        <v/>
      </c>
    </row>
    <row r="1143" spans="1:4">
      <c r="A1143" s="20" t="str" cm="1">
        <f t="array" ref="A1143">IF(Table2[[#This Row],[Nodes]:[Nodes]]=4,Table2[[#This Row],[Gap]:[Gap]],"")</f>
        <v/>
      </c>
      <c r="B1143" s="20" t="str" cm="1">
        <f t="array" ref="B1143">IF(Table2[[#This Row],[Nodes]:[Nodes]]=5,Table2[[#This Row],[Gap]:[Gap]],"")</f>
        <v/>
      </c>
      <c r="C1143" s="20" t="str" cm="1">
        <f t="array" ref="C1143">IF(Table2[[#This Row],[Nodes]:[Nodes]]=6,Table2[[#This Row],[Gap]:[Gap]],"")</f>
        <v/>
      </c>
      <c r="D1143" s="20" t="str" cm="1">
        <f t="array" ref="D1143">IF(Table2[[#This Row],[Nodes]:[Nodes]]=7,Table2[[#This Row],[Gap]:[Gap]],"")</f>
        <v/>
      </c>
    </row>
    <row r="1144" spans="1:4">
      <c r="A1144" s="20" t="str" cm="1">
        <f t="array" ref="A1144">IF(Table2[[#This Row],[Nodes]:[Nodes]]=4,Table2[[#This Row],[Gap]:[Gap]],"")</f>
        <v/>
      </c>
      <c r="B1144" s="20" t="str" cm="1">
        <f t="array" ref="B1144">IF(Table2[[#This Row],[Nodes]:[Nodes]]=5,Table2[[#This Row],[Gap]:[Gap]],"")</f>
        <v/>
      </c>
      <c r="C1144" s="20" t="str" cm="1">
        <f t="array" ref="C1144">IF(Table2[[#This Row],[Nodes]:[Nodes]]=6,Table2[[#This Row],[Gap]:[Gap]],"")</f>
        <v/>
      </c>
      <c r="D1144" s="20" t="str" cm="1">
        <f t="array" ref="D1144">IF(Table2[[#This Row],[Nodes]:[Nodes]]=7,Table2[[#This Row],[Gap]:[Gap]],"")</f>
        <v/>
      </c>
    </row>
    <row r="1145" spans="1:4">
      <c r="A1145" s="20" t="str" cm="1">
        <f t="array" ref="A1145">IF(Table2[[#This Row],[Nodes]:[Nodes]]=4,Table2[[#This Row],[Gap]:[Gap]],"")</f>
        <v/>
      </c>
      <c r="B1145" s="20" t="str" cm="1">
        <f t="array" ref="B1145">IF(Table2[[#This Row],[Nodes]:[Nodes]]=5,Table2[[#This Row],[Gap]:[Gap]],"")</f>
        <v/>
      </c>
      <c r="C1145" s="20" t="str" cm="1">
        <f t="array" ref="C1145">IF(Table2[[#This Row],[Nodes]:[Nodes]]=6,Table2[[#This Row],[Gap]:[Gap]],"")</f>
        <v/>
      </c>
      <c r="D1145" s="20" t="str" cm="1">
        <f t="array" ref="D1145">IF(Table2[[#This Row],[Nodes]:[Nodes]]=7,Table2[[#This Row],[Gap]:[Gap]],"")</f>
        <v/>
      </c>
    </row>
    <row r="1146" spans="1:4">
      <c r="A1146" s="20" t="str" cm="1">
        <f t="array" ref="A1146">IF(Table2[[#This Row],[Nodes]:[Nodes]]=4,Table2[[#This Row],[Gap]:[Gap]],"")</f>
        <v/>
      </c>
      <c r="B1146" s="20" t="str" cm="1">
        <f t="array" ref="B1146">IF(Table2[[#This Row],[Nodes]:[Nodes]]=5,Table2[[#This Row],[Gap]:[Gap]],"")</f>
        <v/>
      </c>
      <c r="C1146" s="20" t="str" cm="1">
        <f t="array" ref="C1146">IF(Table2[[#This Row],[Nodes]:[Nodes]]=6,Table2[[#This Row],[Gap]:[Gap]],"")</f>
        <v/>
      </c>
      <c r="D1146" s="20" t="str" cm="1">
        <f t="array" ref="D1146">IF(Table2[[#This Row],[Nodes]:[Nodes]]=7,Table2[[#This Row],[Gap]:[Gap]],"")</f>
        <v/>
      </c>
    </row>
    <row r="1147" spans="1:4">
      <c r="A1147" s="20" t="str" cm="1">
        <f t="array" ref="A1147">IF(Table2[[#This Row],[Nodes]:[Nodes]]=4,Table2[[#This Row],[Gap]:[Gap]],"")</f>
        <v/>
      </c>
      <c r="B1147" s="20" t="str" cm="1">
        <f t="array" ref="B1147">IF(Table2[[#This Row],[Nodes]:[Nodes]]=5,Table2[[#This Row],[Gap]:[Gap]],"")</f>
        <v/>
      </c>
      <c r="C1147" s="20" t="str" cm="1">
        <f t="array" ref="C1147">IF(Table2[[#This Row],[Nodes]:[Nodes]]=6,Table2[[#This Row],[Gap]:[Gap]],"")</f>
        <v/>
      </c>
      <c r="D1147" s="20" t="str" cm="1">
        <f t="array" ref="D1147">IF(Table2[[#This Row],[Nodes]:[Nodes]]=7,Table2[[#This Row],[Gap]:[Gap]],"")</f>
        <v/>
      </c>
    </row>
    <row r="1148" spans="1:4">
      <c r="A1148" s="20" t="str" cm="1">
        <f t="array" ref="A1148">IF(Table2[[#This Row],[Nodes]:[Nodes]]=4,Table2[[#This Row],[Gap]:[Gap]],"")</f>
        <v/>
      </c>
      <c r="B1148" s="20" t="str" cm="1">
        <f t="array" ref="B1148">IF(Table2[[#This Row],[Nodes]:[Nodes]]=5,Table2[[#This Row],[Gap]:[Gap]],"")</f>
        <v/>
      </c>
      <c r="C1148" s="20" t="str" cm="1">
        <f t="array" ref="C1148">IF(Table2[[#This Row],[Nodes]:[Nodes]]=6,Table2[[#This Row],[Gap]:[Gap]],"")</f>
        <v/>
      </c>
      <c r="D1148" s="20" t="str" cm="1">
        <f t="array" ref="D1148">IF(Table2[[#This Row],[Nodes]:[Nodes]]=7,Table2[[#This Row],[Gap]:[Gap]],"")</f>
        <v/>
      </c>
    </row>
    <row r="1149" spans="1:4">
      <c r="A1149" s="20" t="str" cm="1">
        <f t="array" ref="A1149">IF(Table2[[#This Row],[Nodes]:[Nodes]]=4,Table2[[#This Row],[Gap]:[Gap]],"")</f>
        <v/>
      </c>
      <c r="B1149" s="20" t="str" cm="1">
        <f t="array" ref="B1149">IF(Table2[[#This Row],[Nodes]:[Nodes]]=5,Table2[[#This Row],[Gap]:[Gap]],"")</f>
        <v/>
      </c>
      <c r="C1149" s="20" t="str" cm="1">
        <f t="array" ref="C1149">IF(Table2[[#This Row],[Nodes]:[Nodes]]=6,Table2[[#This Row],[Gap]:[Gap]],"")</f>
        <v/>
      </c>
      <c r="D1149" s="20" t="str" cm="1">
        <f t="array" ref="D1149">IF(Table2[[#This Row],[Nodes]:[Nodes]]=7,Table2[[#This Row],[Gap]:[Gap]],"")</f>
        <v/>
      </c>
    </row>
    <row r="1150" spans="1:4">
      <c r="A1150" s="20" t="str" cm="1">
        <f t="array" ref="A1150">IF(Table2[[#This Row],[Nodes]:[Nodes]]=4,Table2[[#This Row],[Gap]:[Gap]],"")</f>
        <v/>
      </c>
      <c r="B1150" s="20" t="str" cm="1">
        <f t="array" ref="B1150">IF(Table2[[#This Row],[Nodes]:[Nodes]]=5,Table2[[#This Row],[Gap]:[Gap]],"")</f>
        <v/>
      </c>
      <c r="C1150" s="20" t="str" cm="1">
        <f t="array" ref="C1150">IF(Table2[[#This Row],[Nodes]:[Nodes]]=6,Table2[[#This Row],[Gap]:[Gap]],"")</f>
        <v/>
      </c>
      <c r="D1150" s="20" t="str" cm="1">
        <f t="array" ref="D1150">IF(Table2[[#This Row],[Nodes]:[Nodes]]=7,Table2[[#This Row],[Gap]:[Gap]],"")</f>
        <v/>
      </c>
    </row>
    <row r="1151" spans="1:4">
      <c r="A1151" s="20" t="str" cm="1">
        <f t="array" ref="A1151">IF(Table2[[#This Row],[Nodes]:[Nodes]]=4,Table2[[#This Row],[Gap]:[Gap]],"")</f>
        <v/>
      </c>
      <c r="B1151" s="20" t="str" cm="1">
        <f t="array" ref="B1151">IF(Table2[[#This Row],[Nodes]:[Nodes]]=5,Table2[[#This Row],[Gap]:[Gap]],"")</f>
        <v/>
      </c>
      <c r="C1151" s="20" t="str" cm="1">
        <f t="array" ref="C1151">IF(Table2[[#This Row],[Nodes]:[Nodes]]=6,Table2[[#This Row],[Gap]:[Gap]],"")</f>
        <v/>
      </c>
      <c r="D1151" s="20" t="str" cm="1">
        <f t="array" ref="D1151">IF(Table2[[#This Row],[Nodes]:[Nodes]]=7,Table2[[#This Row],[Gap]:[Gap]],"")</f>
        <v/>
      </c>
    </row>
    <row r="1152" spans="1:4">
      <c r="A1152" s="20" t="str" cm="1">
        <f t="array" ref="A1152">IF(Table2[[#This Row],[Nodes]:[Nodes]]=4,Table2[[#This Row],[Gap]:[Gap]],"")</f>
        <v/>
      </c>
      <c r="B1152" s="20" t="str" cm="1">
        <f t="array" ref="B1152">IF(Table2[[#This Row],[Nodes]:[Nodes]]=5,Table2[[#This Row],[Gap]:[Gap]],"")</f>
        <v/>
      </c>
      <c r="C1152" s="20" t="str" cm="1">
        <f t="array" ref="C1152">IF(Table2[[#This Row],[Nodes]:[Nodes]]=6,Table2[[#This Row],[Gap]:[Gap]],"")</f>
        <v/>
      </c>
      <c r="D1152" s="20" t="str" cm="1">
        <f t="array" ref="D1152">IF(Table2[[#This Row],[Nodes]:[Nodes]]=7,Table2[[#This Row],[Gap]:[Gap]],"")</f>
        <v/>
      </c>
    </row>
    <row r="1153" spans="1:4">
      <c r="A1153" s="20" t="str" cm="1">
        <f t="array" ref="A1153">IF(Table2[[#This Row],[Nodes]:[Nodes]]=4,Table2[[#This Row],[Gap]:[Gap]],"")</f>
        <v/>
      </c>
      <c r="B1153" s="20" t="str" cm="1">
        <f t="array" ref="B1153">IF(Table2[[#This Row],[Nodes]:[Nodes]]=5,Table2[[#This Row],[Gap]:[Gap]],"")</f>
        <v/>
      </c>
      <c r="C1153" s="20" t="str" cm="1">
        <f t="array" ref="C1153">IF(Table2[[#This Row],[Nodes]:[Nodes]]=6,Table2[[#This Row],[Gap]:[Gap]],"")</f>
        <v/>
      </c>
      <c r="D1153" s="20" t="str" cm="1">
        <f t="array" ref="D1153">IF(Table2[[#This Row],[Nodes]:[Nodes]]=7,Table2[[#This Row],[Gap]:[Gap]],"")</f>
        <v/>
      </c>
    </row>
    <row r="1154" spans="1:4">
      <c r="A1154" s="20" t="str" cm="1">
        <f t="array" ref="A1154">IF(Table2[[#This Row],[Nodes]:[Nodes]]=4,Table2[[#This Row],[Gap]:[Gap]],"")</f>
        <v/>
      </c>
      <c r="B1154" s="20" t="str" cm="1">
        <f t="array" ref="B1154">IF(Table2[[#This Row],[Nodes]:[Nodes]]=5,Table2[[#This Row],[Gap]:[Gap]],"")</f>
        <v/>
      </c>
      <c r="C1154" s="20" t="str" cm="1">
        <f t="array" ref="C1154">IF(Table2[[#This Row],[Nodes]:[Nodes]]=6,Table2[[#This Row],[Gap]:[Gap]],"")</f>
        <v/>
      </c>
      <c r="D1154" s="20" t="str" cm="1">
        <f t="array" ref="D1154">IF(Table2[[#This Row],[Nodes]:[Nodes]]=7,Table2[[#This Row],[Gap]:[Gap]],"")</f>
        <v/>
      </c>
    </row>
    <row r="1155" spans="1:4">
      <c r="A1155" s="20" t="str" cm="1">
        <f t="array" ref="A1155">IF(Table2[[#This Row],[Nodes]:[Nodes]]=4,Table2[[#This Row],[Gap]:[Gap]],"")</f>
        <v/>
      </c>
      <c r="B1155" s="20" t="str" cm="1">
        <f t="array" ref="B1155">IF(Table2[[#This Row],[Nodes]:[Nodes]]=5,Table2[[#This Row],[Gap]:[Gap]],"")</f>
        <v/>
      </c>
      <c r="C1155" s="20" t="str" cm="1">
        <f t="array" ref="C1155">IF(Table2[[#This Row],[Nodes]:[Nodes]]=6,Table2[[#This Row],[Gap]:[Gap]],"")</f>
        <v/>
      </c>
      <c r="D1155" s="20" t="str" cm="1">
        <f t="array" ref="D1155">IF(Table2[[#This Row],[Nodes]:[Nodes]]=7,Table2[[#This Row],[Gap]:[Gap]],"")</f>
        <v/>
      </c>
    </row>
    <row r="1156" spans="1:4">
      <c r="A1156" s="20" t="str" cm="1">
        <f t="array" ref="A1156">IF(Table2[[#This Row],[Nodes]:[Nodes]]=4,Table2[[#This Row],[Gap]:[Gap]],"")</f>
        <v/>
      </c>
      <c r="B1156" s="20" t="str" cm="1">
        <f t="array" ref="B1156">IF(Table2[[#This Row],[Nodes]:[Nodes]]=5,Table2[[#This Row],[Gap]:[Gap]],"")</f>
        <v/>
      </c>
      <c r="C1156" s="20" t="str" cm="1">
        <f t="array" ref="C1156">IF(Table2[[#This Row],[Nodes]:[Nodes]]=6,Table2[[#This Row],[Gap]:[Gap]],"")</f>
        <v/>
      </c>
      <c r="D1156" s="20" t="str" cm="1">
        <f t="array" ref="D1156">IF(Table2[[#This Row],[Nodes]:[Nodes]]=7,Table2[[#This Row],[Gap]:[Gap]],"")</f>
        <v/>
      </c>
    </row>
    <row r="1157" spans="1:4">
      <c r="A1157" s="20" t="str" cm="1">
        <f t="array" ref="A1157">IF(Table2[[#This Row],[Nodes]:[Nodes]]=4,Table2[[#This Row],[Gap]:[Gap]],"")</f>
        <v/>
      </c>
      <c r="B1157" s="20" t="str" cm="1">
        <f t="array" ref="B1157">IF(Table2[[#This Row],[Nodes]:[Nodes]]=5,Table2[[#This Row],[Gap]:[Gap]],"")</f>
        <v/>
      </c>
      <c r="C1157" s="20" t="str" cm="1">
        <f t="array" ref="C1157">IF(Table2[[#This Row],[Nodes]:[Nodes]]=6,Table2[[#This Row],[Gap]:[Gap]],"")</f>
        <v/>
      </c>
      <c r="D1157" s="20" t="str" cm="1">
        <f t="array" ref="D1157">IF(Table2[[#This Row],[Nodes]:[Nodes]]=7,Table2[[#This Row],[Gap]:[Gap]],"")</f>
        <v/>
      </c>
    </row>
    <row r="1158" spans="1:4">
      <c r="A1158" s="20" t="str" cm="1">
        <f t="array" ref="A1158">IF(Table2[[#This Row],[Nodes]:[Nodes]]=4,Table2[[#This Row],[Gap]:[Gap]],"")</f>
        <v/>
      </c>
      <c r="B1158" s="20" t="str" cm="1">
        <f t="array" ref="B1158">IF(Table2[[#This Row],[Nodes]:[Nodes]]=5,Table2[[#This Row],[Gap]:[Gap]],"")</f>
        <v/>
      </c>
      <c r="C1158" s="20" t="str" cm="1">
        <f t="array" ref="C1158">IF(Table2[[#This Row],[Nodes]:[Nodes]]=6,Table2[[#This Row],[Gap]:[Gap]],"")</f>
        <v/>
      </c>
      <c r="D1158" s="20" t="str" cm="1">
        <f t="array" ref="D1158">IF(Table2[[#This Row],[Nodes]:[Nodes]]=7,Table2[[#This Row],[Gap]:[Gap]],"")</f>
        <v/>
      </c>
    </row>
    <row r="1159" spans="1:4">
      <c r="A1159" s="20" t="str" cm="1">
        <f t="array" ref="A1159">IF(Table2[[#This Row],[Nodes]:[Nodes]]=4,Table2[[#This Row],[Gap]:[Gap]],"")</f>
        <v/>
      </c>
      <c r="B1159" s="20" t="str" cm="1">
        <f t="array" ref="B1159">IF(Table2[[#This Row],[Nodes]:[Nodes]]=5,Table2[[#This Row],[Gap]:[Gap]],"")</f>
        <v/>
      </c>
      <c r="C1159" s="20" t="str" cm="1">
        <f t="array" ref="C1159">IF(Table2[[#This Row],[Nodes]:[Nodes]]=6,Table2[[#This Row],[Gap]:[Gap]],"")</f>
        <v/>
      </c>
      <c r="D1159" s="20" t="str" cm="1">
        <f t="array" ref="D1159">IF(Table2[[#This Row],[Nodes]:[Nodes]]=7,Table2[[#This Row],[Gap]:[Gap]],"")</f>
        <v/>
      </c>
    </row>
    <row r="1160" spans="1:4">
      <c r="A1160" s="20" t="str" cm="1">
        <f t="array" ref="A1160">IF(Table2[[#This Row],[Nodes]:[Nodes]]=4,Table2[[#This Row],[Gap]:[Gap]],"")</f>
        <v/>
      </c>
      <c r="B1160" s="20" t="str" cm="1">
        <f t="array" ref="B1160">IF(Table2[[#This Row],[Nodes]:[Nodes]]=5,Table2[[#This Row],[Gap]:[Gap]],"")</f>
        <v/>
      </c>
      <c r="C1160" s="20" t="str" cm="1">
        <f t="array" ref="C1160">IF(Table2[[#This Row],[Nodes]:[Nodes]]=6,Table2[[#This Row],[Gap]:[Gap]],"")</f>
        <v/>
      </c>
      <c r="D1160" s="20" t="str" cm="1">
        <f t="array" ref="D1160">IF(Table2[[#This Row],[Nodes]:[Nodes]]=7,Table2[[#This Row],[Gap]:[Gap]],"")</f>
        <v/>
      </c>
    </row>
    <row r="1161" spans="1:4">
      <c r="A1161" s="20" t="str" cm="1">
        <f t="array" ref="A1161">IF(Table2[[#This Row],[Nodes]:[Nodes]]=4,Table2[[#This Row],[Gap]:[Gap]],"")</f>
        <v/>
      </c>
      <c r="B1161" s="20" t="str" cm="1">
        <f t="array" ref="B1161">IF(Table2[[#This Row],[Nodes]:[Nodes]]=5,Table2[[#This Row],[Gap]:[Gap]],"")</f>
        <v/>
      </c>
      <c r="C1161" s="20" t="str" cm="1">
        <f t="array" ref="C1161">IF(Table2[[#This Row],[Nodes]:[Nodes]]=6,Table2[[#This Row],[Gap]:[Gap]],"")</f>
        <v/>
      </c>
      <c r="D1161" s="20" t="str" cm="1">
        <f t="array" ref="D1161">IF(Table2[[#This Row],[Nodes]:[Nodes]]=7,Table2[[#This Row],[Gap]:[Gap]],"")</f>
        <v/>
      </c>
    </row>
    <row r="1162" spans="1:4">
      <c r="A1162" s="20" t="str" cm="1">
        <f t="array" ref="A1162">IF(Table2[[#This Row],[Nodes]:[Nodes]]=4,Table2[[#This Row],[Gap]:[Gap]],"")</f>
        <v/>
      </c>
      <c r="B1162" s="20" t="str" cm="1">
        <f t="array" ref="B1162">IF(Table2[[#This Row],[Nodes]:[Nodes]]=5,Table2[[#This Row],[Gap]:[Gap]],"")</f>
        <v/>
      </c>
      <c r="C1162" s="20" t="str" cm="1">
        <f t="array" ref="C1162">IF(Table2[[#This Row],[Nodes]:[Nodes]]=6,Table2[[#This Row],[Gap]:[Gap]],"")</f>
        <v/>
      </c>
      <c r="D1162" s="20" t="str" cm="1">
        <f t="array" ref="D1162">IF(Table2[[#This Row],[Nodes]:[Nodes]]=7,Table2[[#This Row],[Gap]:[Gap]],"")</f>
        <v/>
      </c>
    </row>
    <row r="1163" spans="1:4">
      <c r="A1163" s="20" t="str" cm="1">
        <f t="array" ref="A1163">IF(Table2[[#This Row],[Nodes]:[Nodes]]=4,Table2[[#This Row],[Gap]:[Gap]],"")</f>
        <v/>
      </c>
      <c r="B1163" s="20" t="str" cm="1">
        <f t="array" ref="B1163">IF(Table2[[#This Row],[Nodes]:[Nodes]]=5,Table2[[#This Row],[Gap]:[Gap]],"")</f>
        <v/>
      </c>
      <c r="C1163" s="20" t="str" cm="1">
        <f t="array" ref="C1163">IF(Table2[[#This Row],[Nodes]:[Nodes]]=6,Table2[[#This Row],[Gap]:[Gap]],"")</f>
        <v/>
      </c>
      <c r="D1163" s="20" t="str" cm="1">
        <f t="array" ref="D1163">IF(Table2[[#This Row],[Nodes]:[Nodes]]=7,Table2[[#This Row],[Gap]:[Gap]],"")</f>
        <v/>
      </c>
    </row>
    <row r="1164" spans="1:4">
      <c r="A1164" s="20" t="str" cm="1">
        <f t="array" ref="A1164">IF(Table2[[#This Row],[Nodes]:[Nodes]]=4,Table2[[#This Row],[Gap]:[Gap]],"")</f>
        <v/>
      </c>
      <c r="B1164" s="20" t="str" cm="1">
        <f t="array" ref="B1164">IF(Table2[[#This Row],[Nodes]:[Nodes]]=5,Table2[[#This Row],[Gap]:[Gap]],"")</f>
        <v/>
      </c>
      <c r="C1164" s="20" t="str" cm="1">
        <f t="array" ref="C1164">IF(Table2[[#This Row],[Nodes]:[Nodes]]=6,Table2[[#This Row],[Gap]:[Gap]],"")</f>
        <v/>
      </c>
      <c r="D1164" s="20" t="str" cm="1">
        <f t="array" ref="D1164">IF(Table2[[#This Row],[Nodes]:[Nodes]]=7,Table2[[#This Row],[Gap]:[Gap]],"")</f>
        <v/>
      </c>
    </row>
    <row r="1165" spans="1:4">
      <c r="A1165" s="20" t="str" cm="1">
        <f t="array" ref="A1165">IF(Table2[[#This Row],[Nodes]:[Nodes]]=4,Table2[[#This Row],[Gap]:[Gap]],"")</f>
        <v/>
      </c>
      <c r="B1165" s="20" t="str" cm="1">
        <f t="array" ref="B1165">IF(Table2[[#This Row],[Nodes]:[Nodes]]=5,Table2[[#This Row],[Gap]:[Gap]],"")</f>
        <v/>
      </c>
      <c r="C1165" s="20" t="str" cm="1">
        <f t="array" ref="C1165">IF(Table2[[#This Row],[Nodes]:[Nodes]]=6,Table2[[#This Row],[Gap]:[Gap]],"")</f>
        <v/>
      </c>
      <c r="D1165" s="20" t="str" cm="1">
        <f t="array" ref="D1165">IF(Table2[[#This Row],[Nodes]:[Nodes]]=7,Table2[[#This Row],[Gap]:[Gap]],"")</f>
        <v/>
      </c>
    </row>
    <row r="1166" spans="1:4">
      <c r="A1166" s="20" t="str" cm="1">
        <f t="array" ref="A1166">IF(Table2[[#This Row],[Nodes]:[Nodes]]=4,Table2[[#This Row],[Gap]:[Gap]],"")</f>
        <v/>
      </c>
      <c r="B1166" s="20" t="str" cm="1">
        <f t="array" ref="B1166">IF(Table2[[#This Row],[Nodes]:[Nodes]]=5,Table2[[#This Row],[Gap]:[Gap]],"")</f>
        <v/>
      </c>
      <c r="C1166" s="20" t="str" cm="1">
        <f t="array" ref="C1166">IF(Table2[[#This Row],[Nodes]:[Nodes]]=6,Table2[[#This Row],[Gap]:[Gap]],"")</f>
        <v/>
      </c>
      <c r="D1166" s="20" t="str" cm="1">
        <f t="array" ref="D1166">IF(Table2[[#This Row],[Nodes]:[Nodes]]=7,Table2[[#This Row],[Gap]:[Gap]],"")</f>
        <v/>
      </c>
    </row>
    <row r="1167" spans="1:4">
      <c r="A1167" s="20" t="str" cm="1">
        <f t="array" ref="A1167">IF(Table2[[#This Row],[Nodes]:[Nodes]]=4,Table2[[#This Row],[Gap]:[Gap]],"")</f>
        <v/>
      </c>
      <c r="B1167" s="20" t="str" cm="1">
        <f t="array" ref="B1167">IF(Table2[[#This Row],[Nodes]:[Nodes]]=5,Table2[[#This Row],[Gap]:[Gap]],"")</f>
        <v/>
      </c>
      <c r="C1167" s="20" t="str" cm="1">
        <f t="array" ref="C1167">IF(Table2[[#This Row],[Nodes]:[Nodes]]=6,Table2[[#This Row],[Gap]:[Gap]],"")</f>
        <v/>
      </c>
      <c r="D1167" s="20" t="str" cm="1">
        <f t="array" ref="D1167">IF(Table2[[#This Row],[Nodes]:[Nodes]]=7,Table2[[#This Row],[Gap]:[Gap]],"")</f>
        <v/>
      </c>
    </row>
    <row r="1168" spans="1:4">
      <c r="A1168" s="20" t="str" cm="1">
        <f t="array" ref="A1168">IF(Table2[[#This Row],[Nodes]:[Nodes]]=4,Table2[[#This Row],[Gap]:[Gap]],"")</f>
        <v/>
      </c>
      <c r="B1168" s="20" t="str" cm="1">
        <f t="array" ref="B1168">IF(Table2[[#This Row],[Nodes]:[Nodes]]=5,Table2[[#This Row],[Gap]:[Gap]],"")</f>
        <v/>
      </c>
      <c r="C1168" s="20" t="str" cm="1">
        <f t="array" ref="C1168">IF(Table2[[#This Row],[Nodes]:[Nodes]]=6,Table2[[#This Row],[Gap]:[Gap]],"")</f>
        <v/>
      </c>
      <c r="D1168" s="20" t="str" cm="1">
        <f t="array" ref="D1168">IF(Table2[[#This Row],[Nodes]:[Nodes]]=7,Table2[[#This Row],[Gap]:[Gap]],"")</f>
        <v/>
      </c>
    </row>
    <row r="1169" spans="1:4">
      <c r="A1169" s="20" t="str" cm="1">
        <f t="array" ref="A1169">IF(Table2[[#This Row],[Nodes]:[Nodes]]=4,Table2[[#This Row],[Gap]:[Gap]],"")</f>
        <v/>
      </c>
      <c r="B1169" s="20" t="str" cm="1">
        <f t="array" ref="B1169">IF(Table2[[#This Row],[Nodes]:[Nodes]]=5,Table2[[#This Row],[Gap]:[Gap]],"")</f>
        <v/>
      </c>
      <c r="C1169" s="20" t="str" cm="1">
        <f t="array" ref="C1169">IF(Table2[[#This Row],[Nodes]:[Nodes]]=6,Table2[[#This Row],[Gap]:[Gap]],"")</f>
        <v/>
      </c>
      <c r="D1169" s="20" t="str" cm="1">
        <f t="array" ref="D1169">IF(Table2[[#This Row],[Nodes]:[Nodes]]=7,Table2[[#This Row],[Gap]:[Gap]],"")</f>
        <v/>
      </c>
    </row>
    <row r="1170" spans="1:4">
      <c r="A1170" s="20" t="str" cm="1">
        <f t="array" ref="A1170">IF(Table2[[#This Row],[Nodes]:[Nodes]]=4,Table2[[#This Row],[Gap]:[Gap]],"")</f>
        <v/>
      </c>
      <c r="B1170" s="20" t="str" cm="1">
        <f t="array" ref="B1170">IF(Table2[[#This Row],[Nodes]:[Nodes]]=5,Table2[[#This Row],[Gap]:[Gap]],"")</f>
        <v/>
      </c>
      <c r="C1170" s="20" t="str" cm="1">
        <f t="array" ref="C1170">IF(Table2[[#This Row],[Nodes]:[Nodes]]=6,Table2[[#This Row],[Gap]:[Gap]],"")</f>
        <v/>
      </c>
      <c r="D1170" s="20" t="str" cm="1">
        <f t="array" ref="D1170">IF(Table2[[#This Row],[Nodes]:[Nodes]]=7,Table2[[#This Row],[Gap]:[Gap]],"")</f>
        <v/>
      </c>
    </row>
    <row r="1171" spans="1:4">
      <c r="A1171" s="20" t="str" cm="1">
        <f t="array" ref="A1171">IF(Table2[[#This Row],[Nodes]:[Nodes]]=4,Table2[[#This Row],[Gap]:[Gap]],"")</f>
        <v/>
      </c>
      <c r="B1171" s="20" t="str" cm="1">
        <f t="array" ref="B1171">IF(Table2[[#This Row],[Nodes]:[Nodes]]=5,Table2[[#This Row],[Gap]:[Gap]],"")</f>
        <v/>
      </c>
      <c r="C1171" s="20" t="str" cm="1">
        <f t="array" ref="C1171">IF(Table2[[#This Row],[Nodes]:[Nodes]]=6,Table2[[#This Row],[Gap]:[Gap]],"")</f>
        <v/>
      </c>
      <c r="D1171" s="20" t="str" cm="1">
        <f t="array" ref="D1171">IF(Table2[[#This Row],[Nodes]:[Nodes]]=7,Table2[[#This Row],[Gap]:[Gap]],"")</f>
        <v/>
      </c>
    </row>
    <row r="1172" spans="1:4">
      <c r="A1172" s="20" t="str" cm="1">
        <f t="array" ref="A1172">IF(Table2[[#This Row],[Nodes]:[Nodes]]=4,Table2[[#This Row],[Gap]:[Gap]],"")</f>
        <v/>
      </c>
      <c r="B1172" s="20" t="str" cm="1">
        <f t="array" ref="B1172">IF(Table2[[#This Row],[Nodes]:[Nodes]]=5,Table2[[#This Row],[Gap]:[Gap]],"")</f>
        <v/>
      </c>
      <c r="C1172" s="20" t="str" cm="1">
        <f t="array" ref="C1172">IF(Table2[[#This Row],[Nodes]:[Nodes]]=6,Table2[[#This Row],[Gap]:[Gap]],"")</f>
        <v/>
      </c>
      <c r="D1172" s="20" t="str" cm="1">
        <f t="array" ref="D1172">IF(Table2[[#This Row],[Nodes]:[Nodes]]=7,Table2[[#This Row],[Gap]:[Gap]],"")</f>
        <v/>
      </c>
    </row>
    <row r="1173" spans="1:4">
      <c r="A1173" s="20" t="str" cm="1">
        <f t="array" ref="A1173">IF(Table2[[#This Row],[Nodes]:[Nodes]]=4,Table2[[#This Row],[Gap]:[Gap]],"")</f>
        <v/>
      </c>
      <c r="B1173" s="20" t="str" cm="1">
        <f t="array" ref="B1173">IF(Table2[[#This Row],[Nodes]:[Nodes]]=5,Table2[[#This Row],[Gap]:[Gap]],"")</f>
        <v/>
      </c>
      <c r="C1173" s="20" t="str" cm="1">
        <f t="array" ref="C1173">IF(Table2[[#This Row],[Nodes]:[Nodes]]=6,Table2[[#This Row],[Gap]:[Gap]],"")</f>
        <v/>
      </c>
      <c r="D1173" s="20" t="str" cm="1">
        <f t="array" ref="D1173">IF(Table2[[#This Row],[Nodes]:[Nodes]]=7,Table2[[#This Row],[Gap]:[Gap]],"")</f>
        <v/>
      </c>
    </row>
    <row r="1174" spans="1:4">
      <c r="A1174" s="20" t="str" cm="1">
        <f t="array" ref="A1174">IF(Table2[[#This Row],[Nodes]:[Nodes]]=4,Table2[[#This Row],[Gap]:[Gap]],"")</f>
        <v/>
      </c>
      <c r="B1174" s="20" t="str" cm="1">
        <f t="array" ref="B1174">IF(Table2[[#This Row],[Nodes]:[Nodes]]=5,Table2[[#This Row],[Gap]:[Gap]],"")</f>
        <v/>
      </c>
      <c r="C1174" s="20" t="str" cm="1">
        <f t="array" ref="C1174">IF(Table2[[#This Row],[Nodes]:[Nodes]]=6,Table2[[#This Row],[Gap]:[Gap]],"")</f>
        <v/>
      </c>
      <c r="D1174" s="20" t="str" cm="1">
        <f t="array" ref="D1174">IF(Table2[[#This Row],[Nodes]:[Nodes]]=7,Table2[[#This Row],[Gap]:[Gap]],"")</f>
        <v/>
      </c>
    </row>
    <row r="1175" spans="1:4">
      <c r="A1175" s="20" t="str" cm="1">
        <f t="array" ref="A1175">IF(Table2[[#This Row],[Nodes]:[Nodes]]=4,Table2[[#This Row],[Gap]:[Gap]],"")</f>
        <v/>
      </c>
      <c r="B1175" s="20" t="str" cm="1">
        <f t="array" ref="B1175">IF(Table2[[#This Row],[Nodes]:[Nodes]]=5,Table2[[#This Row],[Gap]:[Gap]],"")</f>
        <v/>
      </c>
      <c r="C1175" s="20" t="str" cm="1">
        <f t="array" ref="C1175">IF(Table2[[#This Row],[Nodes]:[Nodes]]=6,Table2[[#This Row],[Gap]:[Gap]],"")</f>
        <v/>
      </c>
      <c r="D1175" s="20" t="str" cm="1">
        <f t="array" ref="D1175">IF(Table2[[#This Row],[Nodes]:[Nodes]]=7,Table2[[#This Row],[Gap]:[Gap]],"")</f>
        <v/>
      </c>
    </row>
    <row r="1176" spans="1:4">
      <c r="A1176" s="20" t="str" cm="1">
        <f t="array" ref="A1176">IF(Table2[[#This Row],[Nodes]:[Nodes]]=4,Table2[[#This Row],[Gap]:[Gap]],"")</f>
        <v/>
      </c>
      <c r="B1176" s="20" t="str" cm="1">
        <f t="array" ref="B1176">IF(Table2[[#This Row],[Nodes]:[Nodes]]=5,Table2[[#This Row],[Gap]:[Gap]],"")</f>
        <v/>
      </c>
      <c r="C1176" s="20" t="str" cm="1">
        <f t="array" ref="C1176">IF(Table2[[#This Row],[Nodes]:[Nodes]]=6,Table2[[#This Row],[Gap]:[Gap]],"")</f>
        <v/>
      </c>
      <c r="D1176" s="20" t="str" cm="1">
        <f t="array" ref="D1176">IF(Table2[[#This Row],[Nodes]:[Nodes]]=7,Table2[[#This Row],[Gap]:[Gap]],"")</f>
        <v/>
      </c>
    </row>
    <row r="1177" spans="1:4">
      <c r="A1177" s="20" t="str" cm="1">
        <f t="array" ref="A1177">IF(Table2[[#This Row],[Nodes]:[Nodes]]=4,Table2[[#This Row],[Gap]:[Gap]],"")</f>
        <v/>
      </c>
      <c r="B1177" s="20" t="str" cm="1">
        <f t="array" ref="B1177">IF(Table2[[#This Row],[Nodes]:[Nodes]]=5,Table2[[#This Row],[Gap]:[Gap]],"")</f>
        <v/>
      </c>
      <c r="C1177" s="20" t="str" cm="1">
        <f t="array" ref="C1177">IF(Table2[[#This Row],[Nodes]:[Nodes]]=6,Table2[[#This Row],[Gap]:[Gap]],"")</f>
        <v/>
      </c>
      <c r="D1177" s="20" t="str" cm="1">
        <f t="array" ref="D1177">IF(Table2[[#This Row],[Nodes]:[Nodes]]=7,Table2[[#This Row],[Gap]:[Gap]],"")</f>
        <v/>
      </c>
    </row>
    <row r="1178" spans="1:4">
      <c r="A1178" s="20" t="str" cm="1">
        <f t="array" ref="A1178">IF(Table2[[#This Row],[Nodes]:[Nodes]]=4,Table2[[#This Row],[Gap]:[Gap]],"")</f>
        <v/>
      </c>
      <c r="B1178" s="20" t="str" cm="1">
        <f t="array" ref="B1178">IF(Table2[[#This Row],[Nodes]:[Nodes]]=5,Table2[[#This Row],[Gap]:[Gap]],"")</f>
        <v/>
      </c>
      <c r="C1178" s="20" t="str" cm="1">
        <f t="array" ref="C1178">IF(Table2[[#This Row],[Nodes]:[Nodes]]=6,Table2[[#This Row],[Gap]:[Gap]],"")</f>
        <v/>
      </c>
      <c r="D1178" s="20" t="str" cm="1">
        <f t="array" ref="D1178">IF(Table2[[#This Row],[Nodes]:[Nodes]]=7,Table2[[#This Row],[Gap]:[Gap]],"")</f>
        <v/>
      </c>
    </row>
    <row r="1179" spans="1:4">
      <c r="A1179" s="20" t="str" cm="1">
        <f t="array" ref="A1179">IF(Table2[[#This Row],[Nodes]:[Nodes]]=4,Table2[[#This Row],[Gap]:[Gap]],"")</f>
        <v/>
      </c>
      <c r="B1179" s="20" t="str" cm="1">
        <f t="array" ref="B1179">IF(Table2[[#This Row],[Nodes]:[Nodes]]=5,Table2[[#This Row],[Gap]:[Gap]],"")</f>
        <v/>
      </c>
      <c r="C1179" s="20" t="str" cm="1">
        <f t="array" ref="C1179">IF(Table2[[#This Row],[Nodes]:[Nodes]]=6,Table2[[#This Row],[Gap]:[Gap]],"")</f>
        <v/>
      </c>
      <c r="D1179" s="20" t="str" cm="1">
        <f t="array" ref="D1179">IF(Table2[[#This Row],[Nodes]:[Nodes]]=7,Table2[[#This Row],[Gap]:[Gap]],"")</f>
        <v/>
      </c>
    </row>
    <row r="1180" spans="1:4">
      <c r="A1180" s="20" t="str" cm="1">
        <f t="array" ref="A1180">IF(Table2[[#This Row],[Nodes]:[Nodes]]=4,Table2[[#This Row],[Gap]:[Gap]],"")</f>
        <v/>
      </c>
      <c r="B1180" s="20" t="str" cm="1">
        <f t="array" ref="B1180">IF(Table2[[#This Row],[Nodes]:[Nodes]]=5,Table2[[#This Row],[Gap]:[Gap]],"")</f>
        <v/>
      </c>
      <c r="C1180" s="20" t="str" cm="1">
        <f t="array" ref="C1180">IF(Table2[[#This Row],[Nodes]:[Nodes]]=6,Table2[[#This Row],[Gap]:[Gap]],"")</f>
        <v/>
      </c>
      <c r="D1180" s="20" t="str" cm="1">
        <f t="array" ref="D1180">IF(Table2[[#This Row],[Nodes]:[Nodes]]=7,Table2[[#This Row],[Gap]:[Gap]],"")</f>
        <v/>
      </c>
    </row>
    <row r="1181" spans="1:4">
      <c r="A1181" s="20" t="str" cm="1">
        <f t="array" ref="A1181">IF(Table2[[#This Row],[Nodes]:[Nodes]]=4,Table2[[#This Row],[Gap]:[Gap]],"")</f>
        <v/>
      </c>
      <c r="B1181" s="20" t="str" cm="1">
        <f t="array" ref="B1181">IF(Table2[[#This Row],[Nodes]:[Nodes]]=5,Table2[[#This Row],[Gap]:[Gap]],"")</f>
        <v/>
      </c>
      <c r="C1181" s="20" t="str" cm="1">
        <f t="array" ref="C1181">IF(Table2[[#This Row],[Nodes]:[Nodes]]=6,Table2[[#This Row],[Gap]:[Gap]],"")</f>
        <v/>
      </c>
      <c r="D1181" s="20" t="str" cm="1">
        <f t="array" ref="D1181">IF(Table2[[#This Row],[Nodes]:[Nodes]]=7,Table2[[#This Row],[Gap]:[Gap]],"")</f>
        <v/>
      </c>
    </row>
    <row r="1182" spans="1:4">
      <c r="A1182" s="20" t="str" cm="1">
        <f t="array" ref="A1182">IF(Table2[[#This Row],[Nodes]:[Nodes]]=4,Table2[[#This Row],[Gap]:[Gap]],"")</f>
        <v/>
      </c>
      <c r="B1182" s="20" t="str" cm="1">
        <f t="array" ref="B1182">IF(Table2[[#This Row],[Nodes]:[Nodes]]=5,Table2[[#This Row],[Gap]:[Gap]],"")</f>
        <v/>
      </c>
      <c r="C1182" s="20" t="str" cm="1">
        <f t="array" ref="C1182">IF(Table2[[#This Row],[Nodes]:[Nodes]]=6,Table2[[#This Row],[Gap]:[Gap]],"")</f>
        <v/>
      </c>
      <c r="D1182" s="20" t="str" cm="1">
        <f t="array" ref="D1182">IF(Table2[[#This Row],[Nodes]:[Nodes]]=7,Table2[[#This Row],[Gap]:[Gap]],"")</f>
        <v/>
      </c>
    </row>
    <row r="1183" spans="1:4">
      <c r="A1183" s="20" t="str" cm="1">
        <f t="array" ref="A1183">IF(Table2[[#This Row],[Nodes]:[Nodes]]=4,Table2[[#This Row],[Gap]:[Gap]],"")</f>
        <v/>
      </c>
      <c r="B1183" s="20" t="str" cm="1">
        <f t="array" ref="B1183">IF(Table2[[#This Row],[Nodes]:[Nodes]]=5,Table2[[#This Row],[Gap]:[Gap]],"")</f>
        <v/>
      </c>
      <c r="C1183" s="20" t="str" cm="1">
        <f t="array" ref="C1183">IF(Table2[[#This Row],[Nodes]:[Nodes]]=6,Table2[[#This Row],[Gap]:[Gap]],"")</f>
        <v/>
      </c>
      <c r="D1183" s="20" t="str" cm="1">
        <f t="array" ref="D1183">IF(Table2[[#This Row],[Nodes]:[Nodes]]=7,Table2[[#This Row],[Gap]:[Gap]],"")</f>
        <v/>
      </c>
    </row>
    <row r="1184" spans="1:4">
      <c r="A1184" s="20" t="str" cm="1">
        <f t="array" ref="A1184">IF(Table2[[#This Row],[Nodes]:[Nodes]]=4,Table2[[#This Row],[Gap]:[Gap]],"")</f>
        <v/>
      </c>
      <c r="B1184" s="20" t="str" cm="1">
        <f t="array" ref="B1184">IF(Table2[[#This Row],[Nodes]:[Nodes]]=5,Table2[[#This Row],[Gap]:[Gap]],"")</f>
        <v/>
      </c>
      <c r="C1184" s="20" t="str" cm="1">
        <f t="array" ref="C1184">IF(Table2[[#This Row],[Nodes]:[Nodes]]=6,Table2[[#This Row],[Gap]:[Gap]],"")</f>
        <v/>
      </c>
      <c r="D1184" s="20" t="str" cm="1">
        <f t="array" ref="D1184">IF(Table2[[#This Row],[Nodes]:[Nodes]]=7,Table2[[#This Row],[Gap]:[Gap]],"")</f>
        <v/>
      </c>
    </row>
    <row r="1185" spans="1:4">
      <c r="A1185" s="20" t="str" cm="1">
        <f t="array" ref="A1185">IF(Table2[[#This Row],[Nodes]:[Nodes]]=4,Table2[[#This Row],[Gap]:[Gap]],"")</f>
        <v/>
      </c>
      <c r="B1185" s="20" t="str" cm="1">
        <f t="array" ref="B1185">IF(Table2[[#This Row],[Nodes]:[Nodes]]=5,Table2[[#This Row],[Gap]:[Gap]],"")</f>
        <v/>
      </c>
      <c r="C1185" s="20" t="str" cm="1">
        <f t="array" ref="C1185">IF(Table2[[#This Row],[Nodes]:[Nodes]]=6,Table2[[#This Row],[Gap]:[Gap]],"")</f>
        <v/>
      </c>
      <c r="D1185" s="20" t="str" cm="1">
        <f t="array" ref="D1185">IF(Table2[[#This Row],[Nodes]:[Nodes]]=7,Table2[[#This Row],[Gap]:[Gap]],"")</f>
        <v/>
      </c>
    </row>
    <row r="1186" spans="1:4">
      <c r="A1186" s="20" t="str" cm="1">
        <f t="array" ref="A1186">IF(Table2[[#This Row],[Nodes]:[Nodes]]=4,Table2[[#This Row],[Gap]:[Gap]],"")</f>
        <v/>
      </c>
      <c r="B1186" s="20" t="str" cm="1">
        <f t="array" ref="B1186">IF(Table2[[#This Row],[Nodes]:[Nodes]]=5,Table2[[#This Row],[Gap]:[Gap]],"")</f>
        <v/>
      </c>
      <c r="C1186" s="20" t="str" cm="1">
        <f t="array" ref="C1186">IF(Table2[[#This Row],[Nodes]:[Nodes]]=6,Table2[[#This Row],[Gap]:[Gap]],"")</f>
        <v/>
      </c>
      <c r="D1186" s="20" t="str" cm="1">
        <f t="array" ref="D1186">IF(Table2[[#This Row],[Nodes]:[Nodes]]=7,Table2[[#This Row],[Gap]:[Gap]],"")</f>
        <v/>
      </c>
    </row>
    <row r="1187" spans="1:4">
      <c r="A1187" s="20" t="str" cm="1">
        <f t="array" ref="A1187">IF(Table2[[#This Row],[Nodes]:[Nodes]]=4,Table2[[#This Row],[Gap]:[Gap]],"")</f>
        <v/>
      </c>
      <c r="B1187" s="20" t="str" cm="1">
        <f t="array" ref="B1187">IF(Table2[[#This Row],[Nodes]:[Nodes]]=5,Table2[[#This Row],[Gap]:[Gap]],"")</f>
        <v/>
      </c>
      <c r="C1187" s="20" t="str" cm="1">
        <f t="array" ref="C1187">IF(Table2[[#This Row],[Nodes]:[Nodes]]=6,Table2[[#This Row],[Gap]:[Gap]],"")</f>
        <v/>
      </c>
      <c r="D1187" s="20" t="str" cm="1">
        <f t="array" ref="D1187">IF(Table2[[#This Row],[Nodes]:[Nodes]]=7,Table2[[#This Row],[Gap]:[Gap]],"")</f>
        <v/>
      </c>
    </row>
    <row r="1188" spans="1:4">
      <c r="A1188" s="20" t="str" cm="1">
        <f t="array" ref="A1188">IF(Table2[[#This Row],[Nodes]:[Nodes]]=4,Table2[[#This Row],[Gap]:[Gap]],"")</f>
        <v/>
      </c>
      <c r="B1188" s="20" t="str" cm="1">
        <f t="array" ref="B1188">IF(Table2[[#This Row],[Nodes]:[Nodes]]=5,Table2[[#This Row],[Gap]:[Gap]],"")</f>
        <v/>
      </c>
      <c r="C1188" s="20" t="str" cm="1">
        <f t="array" ref="C1188">IF(Table2[[#This Row],[Nodes]:[Nodes]]=6,Table2[[#This Row],[Gap]:[Gap]],"")</f>
        <v/>
      </c>
      <c r="D1188" s="20" t="str" cm="1">
        <f t="array" ref="D1188">IF(Table2[[#This Row],[Nodes]:[Nodes]]=7,Table2[[#This Row],[Gap]:[Gap]],"")</f>
        <v/>
      </c>
    </row>
    <row r="1189" spans="1:4">
      <c r="A1189" s="20" t="str" cm="1">
        <f t="array" ref="A1189">IF(Table2[[#This Row],[Nodes]:[Nodes]]=4,Table2[[#This Row],[Gap]:[Gap]],"")</f>
        <v/>
      </c>
      <c r="B1189" s="20" t="str" cm="1">
        <f t="array" ref="B1189">IF(Table2[[#This Row],[Nodes]:[Nodes]]=5,Table2[[#This Row],[Gap]:[Gap]],"")</f>
        <v/>
      </c>
      <c r="C1189" s="20" t="str" cm="1">
        <f t="array" ref="C1189">IF(Table2[[#This Row],[Nodes]:[Nodes]]=6,Table2[[#This Row],[Gap]:[Gap]],"")</f>
        <v/>
      </c>
      <c r="D1189" s="20" t="str" cm="1">
        <f t="array" ref="D1189">IF(Table2[[#This Row],[Nodes]:[Nodes]]=7,Table2[[#This Row],[Gap]:[Gap]],"")</f>
        <v/>
      </c>
    </row>
    <row r="1190" spans="1:4">
      <c r="A1190" s="20" t="str" cm="1">
        <f t="array" ref="A1190">IF(Table2[[#This Row],[Nodes]:[Nodes]]=4,Table2[[#This Row],[Gap]:[Gap]],"")</f>
        <v/>
      </c>
      <c r="B1190" s="20" t="str" cm="1">
        <f t="array" ref="B1190">IF(Table2[[#This Row],[Nodes]:[Nodes]]=5,Table2[[#This Row],[Gap]:[Gap]],"")</f>
        <v/>
      </c>
      <c r="C1190" s="20" t="str" cm="1">
        <f t="array" ref="C1190">IF(Table2[[#This Row],[Nodes]:[Nodes]]=6,Table2[[#This Row],[Gap]:[Gap]],"")</f>
        <v/>
      </c>
      <c r="D1190" s="20" t="str" cm="1">
        <f t="array" ref="D1190">IF(Table2[[#This Row],[Nodes]:[Nodes]]=7,Table2[[#This Row],[Gap]:[Gap]],"")</f>
        <v/>
      </c>
    </row>
    <row r="1191" spans="1:4">
      <c r="A1191" s="20" t="str" cm="1">
        <f t="array" ref="A1191">IF(Table2[[#This Row],[Nodes]:[Nodes]]=4,Table2[[#This Row],[Gap]:[Gap]],"")</f>
        <v/>
      </c>
      <c r="B1191" s="20" t="str" cm="1">
        <f t="array" ref="B1191">IF(Table2[[#This Row],[Nodes]:[Nodes]]=5,Table2[[#This Row],[Gap]:[Gap]],"")</f>
        <v/>
      </c>
      <c r="C1191" s="20" t="str" cm="1">
        <f t="array" ref="C1191">IF(Table2[[#This Row],[Nodes]:[Nodes]]=6,Table2[[#This Row],[Gap]:[Gap]],"")</f>
        <v/>
      </c>
      <c r="D1191" s="20" t="str" cm="1">
        <f t="array" ref="D1191">IF(Table2[[#This Row],[Nodes]:[Nodes]]=7,Table2[[#This Row],[Gap]:[Gap]],"")</f>
        <v/>
      </c>
    </row>
    <row r="1192" spans="1:4">
      <c r="A1192" s="20" t="str" cm="1">
        <f t="array" ref="A1192">IF(Table2[[#This Row],[Nodes]:[Nodes]]=4,Table2[[#This Row],[Gap]:[Gap]],"")</f>
        <v/>
      </c>
      <c r="B1192" s="20" t="str" cm="1">
        <f t="array" ref="B1192">IF(Table2[[#This Row],[Nodes]:[Nodes]]=5,Table2[[#This Row],[Gap]:[Gap]],"")</f>
        <v/>
      </c>
      <c r="C1192" s="20" t="str" cm="1">
        <f t="array" ref="C1192">IF(Table2[[#This Row],[Nodes]:[Nodes]]=6,Table2[[#This Row],[Gap]:[Gap]],"")</f>
        <v/>
      </c>
      <c r="D1192" s="20" t="str" cm="1">
        <f t="array" ref="D1192">IF(Table2[[#This Row],[Nodes]:[Nodes]]=7,Table2[[#This Row],[Gap]:[Gap]],"")</f>
        <v/>
      </c>
    </row>
    <row r="1193" spans="1:4">
      <c r="A1193" s="20" t="str" cm="1">
        <f t="array" ref="A1193">IF(Table2[[#This Row],[Nodes]:[Nodes]]=4,Table2[[#This Row],[Gap]:[Gap]],"")</f>
        <v/>
      </c>
      <c r="B1193" s="20" t="str" cm="1">
        <f t="array" ref="B1193">IF(Table2[[#This Row],[Nodes]:[Nodes]]=5,Table2[[#This Row],[Gap]:[Gap]],"")</f>
        <v/>
      </c>
      <c r="C1193" s="20" t="str" cm="1">
        <f t="array" ref="C1193">IF(Table2[[#This Row],[Nodes]:[Nodes]]=6,Table2[[#This Row],[Gap]:[Gap]],"")</f>
        <v/>
      </c>
      <c r="D1193" s="20" t="str" cm="1">
        <f t="array" ref="D1193">IF(Table2[[#This Row],[Nodes]:[Nodes]]=7,Table2[[#This Row],[Gap]:[Gap]],"")</f>
        <v/>
      </c>
    </row>
    <row r="1194" spans="1:4">
      <c r="A1194" s="20" t="str" cm="1">
        <f t="array" ref="A1194">IF(Table2[[#This Row],[Nodes]:[Nodes]]=4,Table2[[#This Row],[Gap]:[Gap]],"")</f>
        <v/>
      </c>
      <c r="B1194" s="20" t="str" cm="1">
        <f t="array" ref="B1194">IF(Table2[[#This Row],[Nodes]:[Nodes]]=5,Table2[[#This Row],[Gap]:[Gap]],"")</f>
        <v/>
      </c>
      <c r="C1194" s="20" t="str" cm="1">
        <f t="array" ref="C1194">IF(Table2[[#This Row],[Nodes]:[Nodes]]=6,Table2[[#This Row],[Gap]:[Gap]],"")</f>
        <v/>
      </c>
      <c r="D1194" s="20" t="str" cm="1">
        <f t="array" ref="D1194">IF(Table2[[#This Row],[Nodes]:[Nodes]]=7,Table2[[#This Row],[Gap]:[Gap]],"")</f>
        <v/>
      </c>
    </row>
    <row r="1195" spans="1:4">
      <c r="A1195" s="20" t="str" cm="1">
        <f t="array" ref="A1195">IF(Table2[[#This Row],[Nodes]:[Nodes]]=4,Table2[[#This Row],[Gap]:[Gap]],"")</f>
        <v/>
      </c>
      <c r="B1195" s="20" t="str" cm="1">
        <f t="array" ref="B1195">IF(Table2[[#This Row],[Nodes]:[Nodes]]=5,Table2[[#This Row],[Gap]:[Gap]],"")</f>
        <v/>
      </c>
      <c r="C1195" s="20" t="str" cm="1">
        <f t="array" ref="C1195">IF(Table2[[#This Row],[Nodes]:[Nodes]]=6,Table2[[#This Row],[Gap]:[Gap]],"")</f>
        <v/>
      </c>
      <c r="D1195" s="20" t="str" cm="1">
        <f t="array" ref="D1195">IF(Table2[[#This Row],[Nodes]:[Nodes]]=7,Table2[[#This Row],[Gap]:[Gap]],"")</f>
        <v/>
      </c>
    </row>
    <row r="1196" spans="1:4">
      <c r="A1196" s="20" t="str" cm="1">
        <f t="array" ref="A1196">IF(Table2[[#This Row],[Nodes]:[Nodes]]=4,Table2[[#This Row],[Gap]:[Gap]],"")</f>
        <v/>
      </c>
      <c r="B1196" s="20" t="str" cm="1">
        <f t="array" ref="B1196">IF(Table2[[#This Row],[Nodes]:[Nodes]]=5,Table2[[#This Row],[Gap]:[Gap]],"")</f>
        <v/>
      </c>
      <c r="C1196" s="20" t="str" cm="1">
        <f t="array" ref="C1196">IF(Table2[[#This Row],[Nodes]:[Nodes]]=6,Table2[[#This Row],[Gap]:[Gap]],"")</f>
        <v/>
      </c>
      <c r="D1196" s="20" t="str" cm="1">
        <f t="array" ref="D1196">IF(Table2[[#This Row],[Nodes]:[Nodes]]=7,Table2[[#This Row],[Gap]:[Gap]],"")</f>
        <v/>
      </c>
    </row>
    <row r="1197" spans="1:4">
      <c r="A1197" s="20" t="str" cm="1">
        <f t="array" ref="A1197">IF(Table2[[#This Row],[Nodes]:[Nodes]]=4,Table2[[#This Row],[Gap]:[Gap]],"")</f>
        <v/>
      </c>
      <c r="B1197" s="20" t="str" cm="1">
        <f t="array" ref="B1197">IF(Table2[[#This Row],[Nodes]:[Nodes]]=5,Table2[[#This Row],[Gap]:[Gap]],"")</f>
        <v/>
      </c>
      <c r="C1197" s="20" t="str" cm="1">
        <f t="array" ref="C1197">IF(Table2[[#This Row],[Nodes]:[Nodes]]=6,Table2[[#This Row],[Gap]:[Gap]],"")</f>
        <v/>
      </c>
      <c r="D1197" s="20" t="str" cm="1">
        <f t="array" ref="D1197">IF(Table2[[#This Row],[Nodes]:[Nodes]]=7,Table2[[#This Row],[Gap]:[Gap]],"")</f>
        <v/>
      </c>
    </row>
    <row r="1198" spans="1:4">
      <c r="A1198" s="20" t="str" cm="1">
        <f t="array" ref="A1198">IF(Table2[[#This Row],[Nodes]:[Nodes]]=4,Table2[[#This Row],[Gap]:[Gap]],"")</f>
        <v/>
      </c>
      <c r="B1198" s="20" t="str" cm="1">
        <f t="array" ref="B1198">IF(Table2[[#This Row],[Nodes]:[Nodes]]=5,Table2[[#This Row],[Gap]:[Gap]],"")</f>
        <v/>
      </c>
      <c r="C1198" s="20" t="str" cm="1">
        <f t="array" ref="C1198">IF(Table2[[#This Row],[Nodes]:[Nodes]]=6,Table2[[#This Row],[Gap]:[Gap]],"")</f>
        <v/>
      </c>
      <c r="D1198" s="20" t="str" cm="1">
        <f t="array" ref="D1198">IF(Table2[[#This Row],[Nodes]:[Nodes]]=7,Table2[[#This Row],[Gap]:[Gap]],"")</f>
        <v/>
      </c>
    </row>
    <row r="1199" spans="1:4">
      <c r="A1199" s="20" t="str" cm="1">
        <f t="array" ref="A1199">IF(Table2[[#This Row],[Nodes]:[Nodes]]=4,Table2[[#This Row],[Gap]:[Gap]],"")</f>
        <v/>
      </c>
      <c r="B1199" s="20" t="str" cm="1">
        <f t="array" ref="B1199">IF(Table2[[#This Row],[Nodes]:[Nodes]]=5,Table2[[#This Row],[Gap]:[Gap]],"")</f>
        <v/>
      </c>
      <c r="C1199" s="20" t="str" cm="1">
        <f t="array" ref="C1199">IF(Table2[[#This Row],[Nodes]:[Nodes]]=6,Table2[[#This Row],[Gap]:[Gap]],"")</f>
        <v/>
      </c>
      <c r="D1199" s="20" t="str" cm="1">
        <f t="array" ref="D1199">IF(Table2[[#This Row],[Nodes]:[Nodes]]=7,Table2[[#This Row],[Gap]:[Gap]],"")</f>
        <v/>
      </c>
    </row>
    <row r="1200" spans="1:4">
      <c r="A1200" s="20" t="str" cm="1">
        <f t="array" ref="A1200">IF(Table2[[#This Row],[Nodes]:[Nodes]]=4,Table2[[#This Row],[Gap]:[Gap]],"")</f>
        <v/>
      </c>
      <c r="B1200" s="20" t="str" cm="1">
        <f t="array" ref="B1200">IF(Table2[[#This Row],[Nodes]:[Nodes]]=5,Table2[[#This Row],[Gap]:[Gap]],"")</f>
        <v/>
      </c>
      <c r="C1200" s="20" t="str" cm="1">
        <f t="array" ref="C1200">IF(Table2[[#This Row],[Nodes]:[Nodes]]=6,Table2[[#This Row],[Gap]:[Gap]],"")</f>
        <v/>
      </c>
      <c r="D1200" s="20" t="str" cm="1">
        <f t="array" ref="D1200">IF(Table2[[#This Row],[Nodes]:[Nodes]]=7,Table2[[#This Row],[Gap]:[Gap]],"")</f>
        <v/>
      </c>
    </row>
    <row r="1201" spans="1:4">
      <c r="A1201" s="20" t="str" cm="1">
        <f t="array" ref="A1201">IF(Table2[[#This Row],[Nodes]:[Nodes]]=4,Table2[[#This Row],[Gap]:[Gap]],"")</f>
        <v/>
      </c>
      <c r="B1201" s="20" t="str" cm="1">
        <f t="array" ref="B1201">IF(Table2[[#This Row],[Nodes]:[Nodes]]=5,Table2[[#This Row],[Gap]:[Gap]],"")</f>
        <v/>
      </c>
      <c r="C1201" s="20" t="str" cm="1">
        <f t="array" ref="C1201">IF(Table2[[#This Row],[Nodes]:[Nodes]]=6,Table2[[#This Row],[Gap]:[Gap]],"")</f>
        <v/>
      </c>
      <c r="D1201" s="20" t="str" cm="1">
        <f t="array" ref="D1201">IF(Table2[[#This Row],[Nodes]:[Nodes]]=7,Table2[[#This Row],[Gap]:[Gap]],"")</f>
        <v/>
      </c>
    </row>
    <row r="1202" spans="1:4">
      <c r="A1202" s="20" t="str" cm="1">
        <f t="array" ref="A1202">IF(Table2[[#This Row],[Nodes]:[Nodes]]=4,Table2[[#This Row],[Gap]:[Gap]],"")</f>
        <v/>
      </c>
      <c r="B1202" s="20" t="str" cm="1">
        <f t="array" ref="B1202">IF(Table2[[#This Row],[Nodes]:[Nodes]]=5,Table2[[#This Row],[Gap]:[Gap]],"")</f>
        <v/>
      </c>
      <c r="C1202" s="20" t="str" cm="1">
        <f t="array" ref="C1202">IF(Table2[[#This Row],[Nodes]:[Nodes]]=6,Table2[[#This Row],[Gap]:[Gap]],"")</f>
        <v/>
      </c>
      <c r="D1202" s="20" t="str" cm="1">
        <f t="array" ref="D1202">IF(Table2[[#This Row],[Nodes]:[Nodes]]=7,Table2[[#This Row],[Gap]:[Gap]],"")</f>
        <v/>
      </c>
    </row>
    <row r="1203" spans="1:4">
      <c r="A1203" s="20" t="str" cm="1">
        <f t="array" ref="A1203">IF(Table2[[#This Row],[Nodes]:[Nodes]]=4,Table2[[#This Row],[Gap]:[Gap]],"")</f>
        <v/>
      </c>
      <c r="B1203" s="20" t="str" cm="1">
        <f t="array" ref="B1203">IF(Table2[[#This Row],[Nodes]:[Nodes]]=5,Table2[[#This Row],[Gap]:[Gap]],"")</f>
        <v/>
      </c>
      <c r="C1203" s="20" t="str" cm="1">
        <f t="array" ref="C1203">IF(Table2[[#This Row],[Nodes]:[Nodes]]=6,Table2[[#This Row],[Gap]:[Gap]],"")</f>
        <v/>
      </c>
      <c r="D1203" s="20" t="str" cm="1">
        <f t="array" ref="D1203">IF(Table2[[#This Row],[Nodes]:[Nodes]]=7,Table2[[#This Row],[Gap]:[Gap]],"")</f>
        <v/>
      </c>
    </row>
    <row r="1204" spans="1:4">
      <c r="A1204" s="20" t="str" cm="1">
        <f t="array" ref="A1204">IF(Table2[[#This Row],[Nodes]:[Nodes]]=4,Table2[[#This Row],[Gap]:[Gap]],"")</f>
        <v/>
      </c>
      <c r="B1204" s="20" t="str" cm="1">
        <f t="array" ref="B1204">IF(Table2[[#This Row],[Nodes]:[Nodes]]=5,Table2[[#This Row],[Gap]:[Gap]],"")</f>
        <v/>
      </c>
      <c r="C1204" s="20" t="str" cm="1">
        <f t="array" ref="C1204">IF(Table2[[#This Row],[Nodes]:[Nodes]]=6,Table2[[#This Row],[Gap]:[Gap]],"")</f>
        <v/>
      </c>
      <c r="D1204" s="20" t="str" cm="1">
        <f t="array" ref="D1204">IF(Table2[[#This Row],[Nodes]:[Nodes]]=7,Table2[[#This Row],[Gap]:[Gap]],"")</f>
        <v/>
      </c>
    </row>
    <row r="1205" spans="1:4">
      <c r="A1205" s="20" t="str" cm="1">
        <f t="array" ref="A1205">IF(Table2[[#This Row],[Nodes]:[Nodes]]=4,Table2[[#This Row],[Gap]:[Gap]],"")</f>
        <v/>
      </c>
      <c r="B1205" s="20" t="str" cm="1">
        <f t="array" ref="B1205">IF(Table2[[#This Row],[Nodes]:[Nodes]]=5,Table2[[#This Row],[Gap]:[Gap]],"")</f>
        <v/>
      </c>
      <c r="C1205" s="20" t="str" cm="1">
        <f t="array" ref="C1205">IF(Table2[[#This Row],[Nodes]:[Nodes]]=6,Table2[[#This Row],[Gap]:[Gap]],"")</f>
        <v/>
      </c>
      <c r="D1205" s="20" t="str" cm="1">
        <f t="array" ref="D1205">IF(Table2[[#This Row],[Nodes]:[Nodes]]=7,Table2[[#This Row],[Gap]:[Gap]],"")</f>
        <v/>
      </c>
    </row>
    <row r="1206" spans="1:4">
      <c r="A1206" s="20" t="str" cm="1">
        <f t="array" ref="A1206">IF(Table2[[#This Row],[Nodes]:[Nodes]]=4,Table2[[#This Row],[Gap]:[Gap]],"")</f>
        <v/>
      </c>
      <c r="B1206" s="20" t="str" cm="1">
        <f t="array" ref="B1206">IF(Table2[[#This Row],[Nodes]:[Nodes]]=5,Table2[[#This Row],[Gap]:[Gap]],"")</f>
        <v/>
      </c>
      <c r="C1206" s="20" t="str" cm="1">
        <f t="array" ref="C1206">IF(Table2[[#This Row],[Nodes]:[Nodes]]=6,Table2[[#This Row],[Gap]:[Gap]],"")</f>
        <v/>
      </c>
      <c r="D1206" s="20" t="str" cm="1">
        <f t="array" ref="D1206">IF(Table2[[#This Row],[Nodes]:[Nodes]]=7,Table2[[#This Row],[Gap]:[Gap]],"")</f>
        <v/>
      </c>
    </row>
    <row r="1207" spans="1:4">
      <c r="A1207" s="20" t="str" cm="1">
        <f t="array" ref="A1207">IF(Table2[[#This Row],[Nodes]:[Nodes]]=4,Table2[[#This Row],[Gap]:[Gap]],"")</f>
        <v/>
      </c>
      <c r="B1207" s="20" t="str" cm="1">
        <f t="array" ref="B1207">IF(Table2[[#This Row],[Nodes]:[Nodes]]=5,Table2[[#This Row],[Gap]:[Gap]],"")</f>
        <v/>
      </c>
      <c r="C1207" s="20" t="str" cm="1">
        <f t="array" ref="C1207">IF(Table2[[#This Row],[Nodes]:[Nodes]]=6,Table2[[#This Row],[Gap]:[Gap]],"")</f>
        <v/>
      </c>
      <c r="D1207" s="20" t="str" cm="1">
        <f t="array" ref="D1207">IF(Table2[[#This Row],[Nodes]:[Nodes]]=7,Table2[[#This Row],[Gap]:[Gap]],"")</f>
        <v/>
      </c>
    </row>
    <row r="1208" spans="1:4">
      <c r="A1208" s="20" t="str" cm="1">
        <f t="array" ref="A1208">IF(Table2[[#This Row],[Nodes]:[Nodes]]=4,Table2[[#This Row],[Gap]:[Gap]],"")</f>
        <v/>
      </c>
      <c r="B1208" s="20" t="str" cm="1">
        <f t="array" ref="B1208">IF(Table2[[#This Row],[Nodes]:[Nodes]]=5,Table2[[#This Row],[Gap]:[Gap]],"")</f>
        <v/>
      </c>
      <c r="C1208" s="20" t="str" cm="1">
        <f t="array" ref="C1208">IF(Table2[[#This Row],[Nodes]:[Nodes]]=6,Table2[[#This Row],[Gap]:[Gap]],"")</f>
        <v/>
      </c>
      <c r="D1208" s="20" t="str" cm="1">
        <f t="array" ref="D1208">IF(Table2[[#This Row],[Nodes]:[Nodes]]=7,Table2[[#This Row],[Gap]:[Gap]],"")</f>
        <v/>
      </c>
    </row>
    <row r="1209" spans="1:4">
      <c r="A1209" s="20" t="str" cm="1">
        <f t="array" ref="A1209">IF(Table2[[#This Row],[Nodes]:[Nodes]]=4,Table2[[#This Row],[Gap]:[Gap]],"")</f>
        <v/>
      </c>
      <c r="B1209" s="20" t="str" cm="1">
        <f t="array" ref="B1209">IF(Table2[[#This Row],[Nodes]:[Nodes]]=5,Table2[[#This Row],[Gap]:[Gap]],"")</f>
        <v/>
      </c>
      <c r="C1209" s="20" t="str" cm="1">
        <f t="array" ref="C1209">IF(Table2[[#This Row],[Nodes]:[Nodes]]=6,Table2[[#This Row],[Gap]:[Gap]],"")</f>
        <v/>
      </c>
      <c r="D1209" s="20" t="str" cm="1">
        <f t="array" ref="D1209">IF(Table2[[#This Row],[Nodes]:[Nodes]]=7,Table2[[#This Row],[Gap]:[Gap]],"")</f>
        <v/>
      </c>
    </row>
    <row r="1210" spans="1:4">
      <c r="A1210" s="20" t="str" cm="1">
        <f t="array" ref="A1210">IF(Table2[[#This Row],[Nodes]:[Nodes]]=4,Table2[[#This Row],[Gap]:[Gap]],"")</f>
        <v/>
      </c>
      <c r="B1210" s="20" t="str" cm="1">
        <f t="array" ref="B1210">IF(Table2[[#This Row],[Nodes]:[Nodes]]=5,Table2[[#This Row],[Gap]:[Gap]],"")</f>
        <v/>
      </c>
      <c r="C1210" s="20" t="str" cm="1">
        <f t="array" ref="C1210">IF(Table2[[#This Row],[Nodes]:[Nodes]]=6,Table2[[#This Row],[Gap]:[Gap]],"")</f>
        <v/>
      </c>
      <c r="D1210" s="20" t="str" cm="1">
        <f t="array" ref="D1210">IF(Table2[[#This Row],[Nodes]:[Nodes]]=7,Table2[[#This Row],[Gap]:[Gap]],"")</f>
        <v/>
      </c>
    </row>
    <row r="1211" spans="1:4">
      <c r="A1211" s="20" t="str" cm="1">
        <f t="array" ref="A1211">IF(Table2[[#This Row],[Nodes]:[Nodes]]=4,Table2[[#This Row],[Gap]:[Gap]],"")</f>
        <v/>
      </c>
      <c r="B1211" s="20" t="str" cm="1">
        <f t="array" ref="B1211">IF(Table2[[#This Row],[Nodes]:[Nodes]]=5,Table2[[#This Row],[Gap]:[Gap]],"")</f>
        <v/>
      </c>
      <c r="C1211" s="20" t="str" cm="1">
        <f t="array" ref="C1211">IF(Table2[[#This Row],[Nodes]:[Nodes]]=6,Table2[[#This Row],[Gap]:[Gap]],"")</f>
        <v/>
      </c>
      <c r="D1211" s="20" t="str" cm="1">
        <f t="array" ref="D1211">IF(Table2[[#This Row],[Nodes]:[Nodes]]=7,Table2[[#This Row],[Gap]:[Gap]],"")</f>
        <v/>
      </c>
    </row>
    <row r="1212" spans="1:4">
      <c r="A1212" s="20" t="str" cm="1">
        <f t="array" ref="A1212">IF(Table2[[#This Row],[Nodes]:[Nodes]]=4,Table2[[#This Row],[Gap]:[Gap]],"")</f>
        <v/>
      </c>
      <c r="B1212" s="20" t="str" cm="1">
        <f t="array" ref="B1212">IF(Table2[[#This Row],[Nodes]:[Nodes]]=5,Table2[[#This Row],[Gap]:[Gap]],"")</f>
        <v/>
      </c>
      <c r="C1212" s="20" t="str" cm="1">
        <f t="array" ref="C1212">IF(Table2[[#This Row],[Nodes]:[Nodes]]=6,Table2[[#This Row],[Gap]:[Gap]],"")</f>
        <v/>
      </c>
      <c r="D1212" s="20" t="str" cm="1">
        <f t="array" ref="D1212">IF(Table2[[#This Row],[Nodes]:[Nodes]]=7,Table2[[#This Row],[Gap]:[Gap]],"")</f>
        <v/>
      </c>
    </row>
    <row r="1213" spans="1:4">
      <c r="A1213" s="20" t="str" cm="1">
        <f t="array" ref="A1213">IF(Table2[[#This Row],[Nodes]:[Nodes]]=4,Table2[[#This Row],[Gap]:[Gap]],"")</f>
        <v/>
      </c>
      <c r="B1213" s="20" t="str" cm="1">
        <f t="array" ref="B1213">IF(Table2[[#This Row],[Nodes]:[Nodes]]=5,Table2[[#This Row],[Gap]:[Gap]],"")</f>
        <v/>
      </c>
      <c r="C1213" s="20" t="str" cm="1">
        <f t="array" ref="C1213">IF(Table2[[#This Row],[Nodes]:[Nodes]]=6,Table2[[#This Row],[Gap]:[Gap]],"")</f>
        <v/>
      </c>
      <c r="D1213" s="20" t="str" cm="1">
        <f t="array" ref="D1213">IF(Table2[[#This Row],[Nodes]:[Nodes]]=7,Table2[[#This Row],[Gap]:[Gap]],"")</f>
        <v/>
      </c>
    </row>
    <row r="1214" spans="1:4">
      <c r="A1214" s="20" t="str" cm="1">
        <f t="array" ref="A1214">IF(Table2[[#This Row],[Nodes]:[Nodes]]=4,Table2[[#This Row],[Gap]:[Gap]],"")</f>
        <v/>
      </c>
      <c r="B1214" s="20" t="str" cm="1">
        <f t="array" ref="B1214">IF(Table2[[#This Row],[Nodes]:[Nodes]]=5,Table2[[#This Row],[Gap]:[Gap]],"")</f>
        <v/>
      </c>
      <c r="C1214" s="20" t="str" cm="1">
        <f t="array" ref="C1214">IF(Table2[[#This Row],[Nodes]:[Nodes]]=6,Table2[[#This Row],[Gap]:[Gap]],"")</f>
        <v/>
      </c>
      <c r="D1214" s="20" t="str" cm="1">
        <f t="array" ref="D1214">IF(Table2[[#This Row],[Nodes]:[Nodes]]=7,Table2[[#This Row],[Gap]:[Gap]],"")</f>
        <v/>
      </c>
    </row>
    <row r="1215" spans="1:4">
      <c r="A1215" s="20" t="str" cm="1">
        <f t="array" ref="A1215">IF(Table2[[#This Row],[Nodes]:[Nodes]]=4,Table2[[#This Row],[Gap]:[Gap]],"")</f>
        <v/>
      </c>
      <c r="B1215" s="20" t="str" cm="1">
        <f t="array" ref="B1215">IF(Table2[[#This Row],[Nodes]:[Nodes]]=5,Table2[[#This Row],[Gap]:[Gap]],"")</f>
        <v/>
      </c>
      <c r="C1215" s="20" t="str" cm="1">
        <f t="array" ref="C1215">IF(Table2[[#This Row],[Nodes]:[Nodes]]=6,Table2[[#This Row],[Gap]:[Gap]],"")</f>
        <v/>
      </c>
      <c r="D1215" s="20" t="str" cm="1">
        <f t="array" ref="D1215">IF(Table2[[#This Row],[Nodes]:[Nodes]]=7,Table2[[#This Row],[Gap]:[Gap]],"")</f>
        <v/>
      </c>
    </row>
    <row r="1216" spans="1:4">
      <c r="A1216" s="20" t="str" cm="1">
        <f t="array" ref="A1216">IF(Table2[[#This Row],[Nodes]:[Nodes]]=4,Table2[[#This Row],[Gap]:[Gap]],"")</f>
        <v/>
      </c>
      <c r="B1216" s="20" t="str" cm="1">
        <f t="array" ref="B1216">IF(Table2[[#This Row],[Nodes]:[Nodes]]=5,Table2[[#This Row],[Gap]:[Gap]],"")</f>
        <v/>
      </c>
      <c r="C1216" s="20" t="str" cm="1">
        <f t="array" ref="C1216">IF(Table2[[#This Row],[Nodes]:[Nodes]]=6,Table2[[#This Row],[Gap]:[Gap]],"")</f>
        <v/>
      </c>
      <c r="D1216" s="20" t="str" cm="1">
        <f t="array" ref="D1216">IF(Table2[[#This Row],[Nodes]:[Nodes]]=7,Table2[[#This Row],[Gap]:[Gap]],"")</f>
        <v/>
      </c>
    </row>
    <row r="1217" spans="1:4">
      <c r="A1217" s="20" t="str" cm="1">
        <f t="array" ref="A1217">IF(Table2[[#This Row],[Nodes]:[Nodes]]=4,Table2[[#This Row],[Gap]:[Gap]],"")</f>
        <v/>
      </c>
      <c r="B1217" s="20" t="str" cm="1">
        <f t="array" ref="B1217">IF(Table2[[#This Row],[Nodes]:[Nodes]]=5,Table2[[#This Row],[Gap]:[Gap]],"")</f>
        <v/>
      </c>
      <c r="C1217" s="20" t="str" cm="1">
        <f t="array" ref="C1217">IF(Table2[[#This Row],[Nodes]:[Nodes]]=6,Table2[[#This Row],[Gap]:[Gap]],"")</f>
        <v/>
      </c>
      <c r="D1217" s="20" t="str" cm="1">
        <f t="array" ref="D1217">IF(Table2[[#This Row],[Nodes]:[Nodes]]=7,Table2[[#This Row],[Gap]:[Gap]],"")</f>
        <v/>
      </c>
    </row>
    <row r="1218" spans="1:4">
      <c r="A1218" s="20" t="str" cm="1">
        <f t="array" ref="A1218">IF(Table2[[#This Row],[Nodes]:[Nodes]]=4,Table2[[#This Row],[Gap]:[Gap]],"")</f>
        <v/>
      </c>
      <c r="B1218" s="20" t="str" cm="1">
        <f t="array" ref="B1218">IF(Table2[[#This Row],[Nodes]:[Nodes]]=5,Table2[[#This Row],[Gap]:[Gap]],"")</f>
        <v/>
      </c>
      <c r="C1218" s="20" t="str" cm="1">
        <f t="array" ref="C1218">IF(Table2[[#This Row],[Nodes]:[Nodes]]=6,Table2[[#This Row],[Gap]:[Gap]],"")</f>
        <v/>
      </c>
      <c r="D1218" s="20" t="str" cm="1">
        <f t="array" ref="D1218">IF(Table2[[#This Row],[Nodes]:[Nodes]]=7,Table2[[#This Row],[Gap]:[Gap]],"")</f>
        <v/>
      </c>
    </row>
    <row r="1219" spans="1:4">
      <c r="A1219" s="20" t="str" cm="1">
        <f t="array" ref="A1219">IF(Table2[[#This Row],[Nodes]:[Nodes]]=4,Table2[[#This Row],[Gap]:[Gap]],"")</f>
        <v/>
      </c>
      <c r="B1219" s="20" t="str" cm="1">
        <f t="array" ref="B1219">IF(Table2[[#This Row],[Nodes]:[Nodes]]=5,Table2[[#This Row],[Gap]:[Gap]],"")</f>
        <v/>
      </c>
      <c r="C1219" s="20" t="str" cm="1">
        <f t="array" ref="C1219">IF(Table2[[#This Row],[Nodes]:[Nodes]]=6,Table2[[#This Row],[Gap]:[Gap]],"")</f>
        <v/>
      </c>
      <c r="D1219" s="20" t="str" cm="1">
        <f t="array" ref="D1219">IF(Table2[[#This Row],[Nodes]:[Nodes]]=7,Table2[[#This Row],[Gap]:[Gap]],"")</f>
        <v/>
      </c>
    </row>
    <row r="1220" spans="1:4">
      <c r="A1220" s="20" t="str" cm="1">
        <f t="array" ref="A1220">IF(Table2[[#This Row],[Nodes]:[Nodes]]=4,Table2[[#This Row],[Gap]:[Gap]],"")</f>
        <v/>
      </c>
      <c r="B1220" s="20" t="str" cm="1">
        <f t="array" ref="B1220">IF(Table2[[#This Row],[Nodes]:[Nodes]]=5,Table2[[#This Row],[Gap]:[Gap]],"")</f>
        <v/>
      </c>
      <c r="C1220" s="20" t="str" cm="1">
        <f t="array" ref="C1220">IF(Table2[[#This Row],[Nodes]:[Nodes]]=6,Table2[[#This Row],[Gap]:[Gap]],"")</f>
        <v/>
      </c>
      <c r="D1220" s="20" t="str" cm="1">
        <f t="array" ref="D1220">IF(Table2[[#This Row],[Nodes]:[Nodes]]=7,Table2[[#This Row],[Gap]:[Gap]],"")</f>
        <v/>
      </c>
    </row>
    <row r="1221" spans="1:4">
      <c r="A1221" s="20" t="str" cm="1">
        <f t="array" ref="A1221">IF(Table2[[#This Row],[Nodes]:[Nodes]]=4,Table2[[#This Row],[Gap]:[Gap]],"")</f>
        <v/>
      </c>
      <c r="B1221" s="20" t="str" cm="1">
        <f t="array" ref="B1221">IF(Table2[[#This Row],[Nodes]:[Nodes]]=5,Table2[[#This Row],[Gap]:[Gap]],"")</f>
        <v/>
      </c>
      <c r="C1221" s="20" t="str" cm="1">
        <f t="array" ref="C1221">IF(Table2[[#This Row],[Nodes]:[Nodes]]=6,Table2[[#This Row],[Gap]:[Gap]],"")</f>
        <v/>
      </c>
      <c r="D1221" s="20" t="str" cm="1">
        <f t="array" ref="D1221">IF(Table2[[#This Row],[Nodes]:[Nodes]]=7,Table2[[#This Row],[Gap]:[Gap]],"")</f>
        <v/>
      </c>
    </row>
    <row r="1222" spans="1:4">
      <c r="A1222" s="20" t="str" cm="1">
        <f t="array" ref="A1222">IF(Table2[[#This Row],[Nodes]:[Nodes]]=4,Table2[[#This Row],[Gap]:[Gap]],"")</f>
        <v/>
      </c>
      <c r="B1222" s="20" t="str" cm="1">
        <f t="array" ref="B1222">IF(Table2[[#This Row],[Nodes]:[Nodes]]=5,Table2[[#This Row],[Gap]:[Gap]],"")</f>
        <v/>
      </c>
      <c r="C1222" s="20" t="str" cm="1">
        <f t="array" ref="C1222">IF(Table2[[#This Row],[Nodes]:[Nodes]]=6,Table2[[#This Row],[Gap]:[Gap]],"")</f>
        <v/>
      </c>
      <c r="D1222" s="20" t="str" cm="1">
        <f t="array" ref="D1222">IF(Table2[[#This Row],[Nodes]:[Nodes]]=7,Table2[[#This Row],[Gap]:[Gap]],"")</f>
        <v/>
      </c>
    </row>
    <row r="1223" spans="1:4">
      <c r="A1223" s="20" t="str" cm="1">
        <f t="array" ref="A1223">IF(Table2[[#This Row],[Nodes]:[Nodes]]=4,Table2[[#This Row],[Gap]:[Gap]],"")</f>
        <v/>
      </c>
      <c r="B1223" s="20" t="str" cm="1">
        <f t="array" ref="B1223">IF(Table2[[#This Row],[Nodes]:[Nodes]]=5,Table2[[#This Row],[Gap]:[Gap]],"")</f>
        <v/>
      </c>
      <c r="C1223" s="20" t="str" cm="1">
        <f t="array" ref="C1223">IF(Table2[[#This Row],[Nodes]:[Nodes]]=6,Table2[[#This Row],[Gap]:[Gap]],"")</f>
        <v/>
      </c>
      <c r="D1223" s="20" t="str" cm="1">
        <f t="array" ref="D1223">IF(Table2[[#This Row],[Nodes]:[Nodes]]=7,Table2[[#This Row],[Gap]:[Gap]],"")</f>
        <v/>
      </c>
    </row>
    <row r="1224" spans="1:4">
      <c r="A1224" s="20" t="str" cm="1">
        <f t="array" ref="A1224">IF(Table2[[#This Row],[Nodes]:[Nodes]]=4,Table2[[#This Row],[Gap]:[Gap]],"")</f>
        <v/>
      </c>
      <c r="B1224" s="20" t="str" cm="1">
        <f t="array" ref="B1224">IF(Table2[[#This Row],[Nodes]:[Nodes]]=5,Table2[[#This Row],[Gap]:[Gap]],"")</f>
        <v/>
      </c>
      <c r="C1224" s="20" t="str" cm="1">
        <f t="array" ref="C1224">IF(Table2[[#This Row],[Nodes]:[Nodes]]=6,Table2[[#This Row],[Gap]:[Gap]],"")</f>
        <v/>
      </c>
      <c r="D1224" s="20" t="str" cm="1">
        <f t="array" ref="D1224">IF(Table2[[#This Row],[Nodes]:[Nodes]]=7,Table2[[#This Row],[Gap]:[Gap]],"")</f>
        <v/>
      </c>
    </row>
    <row r="1225" spans="1:4">
      <c r="A1225" s="20" t="str" cm="1">
        <f t="array" ref="A1225">IF(Table2[[#This Row],[Nodes]:[Nodes]]=4,Table2[[#This Row],[Gap]:[Gap]],"")</f>
        <v/>
      </c>
      <c r="B1225" s="20" t="str" cm="1">
        <f t="array" ref="B1225">IF(Table2[[#This Row],[Nodes]:[Nodes]]=5,Table2[[#This Row],[Gap]:[Gap]],"")</f>
        <v/>
      </c>
      <c r="C1225" s="20" t="str" cm="1">
        <f t="array" ref="C1225">IF(Table2[[#This Row],[Nodes]:[Nodes]]=6,Table2[[#This Row],[Gap]:[Gap]],"")</f>
        <v/>
      </c>
      <c r="D1225" s="20" t="str" cm="1">
        <f t="array" ref="D1225">IF(Table2[[#This Row],[Nodes]:[Nodes]]=7,Table2[[#This Row],[Gap]:[Gap]],"")</f>
        <v/>
      </c>
    </row>
    <row r="1226" spans="1:4">
      <c r="A1226" s="20" t="str" cm="1">
        <f t="array" ref="A1226">IF(Table2[[#This Row],[Nodes]:[Nodes]]=4,Table2[[#This Row],[Gap]:[Gap]],"")</f>
        <v/>
      </c>
      <c r="B1226" s="20" t="str" cm="1">
        <f t="array" ref="B1226">IF(Table2[[#This Row],[Nodes]:[Nodes]]=5,Table2[[#This Row],[Gap]:[Gap]],"")</f>
        <v/>
      </c>
      <c r="C1226" s="20" t="str" cm="1">
        <f t="array" ref="C1226">IF(Table2[[#This Row],[Nodes]:[Nodes]]=6,Table2[[#This Row],[Gap]:[Gap]],"")</f>
        <v/>
      </c>
      <c r="D1226" s="20" t="str" cm="1">
        <f t="array" ref="D1226">IF(Table2[[#This Row],[Nodes]:[Nodes]]=7,Table2[[#This Row],[Gap]:[Gap]],"")</f>
        <v/>
      </c>
    </row>
    <row r="1227" spans="1:4">
      <c r="A1227" s="20" t="str" cm="1">
        <f t="array" ref="A1227">IF(Table2[[#This Row],[Nodes]:[Nodes]]=4,Table2[[#This Row],[Gap]:[Gap]],"")</f>
        <v/>
      </c>
      <c r="B1227" s="20" t="str" cm="1">
        <f t="array" ref="B1227">IF(Table2[[#This Row],[Nodes]:[Nodes]]=5,Table2[[#This Row],[Gap]:[Gap]],"")</f>
        <v/>
      </c>
      <c r="C1227" s="20" t="str" cm="1">
        <f t="array" ref="C1227">IF(Table2[[#This Row],[Nodes]:[Nodes]]=6,Table2[[#This Row],[Gap]:[Gap]],"")</f>
        <v/>
      </c>
      <c r="D1227" s="20" t="str" cm="1">
        <f t="array" ref="D1227">IF(Table2[[#This Row],[Nodes]:[Nodes]]=7,Table2[[#This Row],[Gap]:[Gap]],"")</f>
        <v/>
      </c>
    </row>
    <row r="1228" spans="1:4">
      <c r="A1228" s="20" t="str" cm="1">
        <f t="array" ref="A1228">IF(Table2[[#This Row],[Nodes]:[Nodes]]=4,Table2[[#This Row],[Gap]:[Gap]],"")</f>
        <v/>
      </c>
      <c r="B1228" s="20" t="str" cm="1">
        <f t="array" ref="B1228">IF(Table2[[#This Row],[Nodes]:[Nodes]]=5,Table2[[#This Row],[Gap]:[Gap]],"")</f>
        <v/>
      </c>
      <c r="C1228" s="20" t="str" cm="1">
        <f t="array" ref="C1228">IF(Table2[[#This Row],[Nodes]:[Nodes]]=6,Table2[[#This Row],[Gap]:[Gap]],"")</f>
        <v/>
      </c>
      <c r="D1228" s="20" t="str" cm="1">
        <f t="array" ref="D1228">IF(Table2[[#This Row],[Nodes]:[Nodes]]=7,Table2[[#This Row],[Gap]:[Gap]],"")</f>
        <v/>
      </c>
    </row>
    <row r="1229" spans="1:4">
      <c r="A1229" s="20" t="str" cm="1">
        <f t="array" ref="A1229">IF(Table2[[#This Row],[Nodes]:[Nodes]]=4,Table2[[#This Row],[Gap]:[Gap]],"")</f>
        <v/>
      </c>
      <c r="B1229" s="20" t="str" cm="1">
        <f t="array" ref="B1229">IF(Table2[[#This Row],[Nodes]:[Nodes]]=5,Table2[[#This Row],[Gap]:[Gap]],"")</f>
        <v/>
      </c>
      <c r="C1229" s="20" t="str" cm="1">
        <f t="array" ref="C1229">IF(Table2[[#This Row],[Nodes]:[Nodes]]=6,Table2[[#This Row],[Gap]:[Gap]],"")</f>
        <v/>
      </c>
      <c r="D1229" s="20" t="str" cm="1">
        <f t="array" ref="D1229">IF(Table2[[#This Row],[Nodes]:[Nodes]]=7,Table2[[#This Row],[Gap]:[Gap]],"")</f>
        <v/>
      </c>
    </row>
    <row r="1230" spans="1:4">
      <c r="A1230" s="20" t="str" cm="1">
        <f t="array" ref="A1230">IF(Table2[[#This Row],[Nodes]:[Nodes]]=4,Table2[[#This Row],[Gap]:[Gap]],"")</f>
        <v/>
      </c>
      <c r="B1230" s="20" t="str" cm="1">
        <f t="array" ref="B1230">IF(Table2[[#This Row],[Nodes]:[Nodes]]=5,Table2[[#This Row],[Gap]:[Gap]],"")</f>
        <v/>
      </c>
      <c r="C1230" s="20" t="str" cm="1">
        <f t="array" ref="C1230">IF(Table2[[#This Row],[Nodes]:[Nodes]]=6,Table2[[#This Row],[Gap]:[Gap]],"")</f>
        <v/>
      </c>
      <c r="D1230" s="20" t="str" cm="1">
        <f t="array" ref="D1230">IF(Table2[[#This Row],[Nodes]:[Nodes]]=7,Table2[[#This Row],[Gap]:[Gap]],"")</f>
        <v/>
      </c>
    </row>
    <row r="1231" spans="1:4">
      <c r="A1231" s="20" t="str" cm="1">
        <f t="array" ref="A1231">IF(Table2[[#This Row],[Nodes]:[Nodes]]=4,Table2[[#This Row],[Gap]:[Gap]],"")</f>
        <v/>
      </c>
      <c r="B1231" s="20" t="str" cm="1">
        <f t="array" ref="B1231">IF(Table2[[#This Row],[Nodes]:[Nodes]]=5,Table2[[#This Row],[Gap]:[Gap]],"")</f>
        <v/>
      </c>
      <c r="C1231" s="20" t="str" cm="1">
        <f t="array" ref="C1231">IF(Table2[[#This Row],[Nodes]:[Nodes]]=6,Table2[[#This Row],[Gap]:[Gap]],"")</f>
        <v/>
      </c>
      <c r="D1231" s="20" t="str" cm="1">
        <f t="array" ref="D1231">IF(Table2[[#This Row],[Nodes]:[Nodes]]=7,Table2[[#This Row],[Gap]:[Gap]],"")</f>
        <v/>
      </c>
    </row>
    <row r="1232" spans="1:4">
      <c r="A1232" s="20" t="str" cm="1">
        <f t="array" ref="A1232">IF(Table2[[#This Row],[Nodes]:[Nodes]]=4,Table2[[#This Row],[Gap]:[Gap]],"")</f>
        <v/>
      </c>
      <c r="B1232" s="20" t="str" cm="1">
        <f t="array" ref="B1232">IF(Table2[[#This Row],[Nodes]:[Nodes]]=5,Table2[[#This Row],[Gap]:[Gap]],"")</f>
        <v/>
      </c>
      <c r="C1232" s="20" t="str" cm="1">
        <f t="array" ref="C1232">IF(Table2[[#This Row],[Nodes]:[Nodes]]=6,Table2[[#This Row],[Gap]:[Gap]],"")</f>
        <v/>
      </c>
      <c r="D1232" s="20" t="str" cm="1">
        <f t="array" ref="D1232">IF(Table2[[#This Row],[Nodes]:[Nodes]]=7,Table2[[#This Row],[Gap]:[Gap]],"")</f>
        <v/>
      </c>
    </row>
    <row r="1233" spans="1:4">
      <c r="A1233" s="20" t="str" cm="1">
        <f t="array" ref="A1233">IF(Table2[[#This Row],[Nodes]:[Nodes]]=4,Table2[[#This Row],[Gap]:[Gap]],"")</f>
        <v/>
      </c>
      <c r="B1233" s="20" t="str" cm="1">
        <f t="array" ref="B1233">IF(Table2[[#This Row],[Nodes]:[Nodes]]=5,Table2[[#This Row],[Gap]:[Gap]],"")</f>
        <v/>
      </c>
      <c r="C1233" s="20" t="str" cm="1">
        <f t="array" ref="C1233">IF(Table2[[#This Row],[Nodes]:[Nodes]]=6,Table2[[#This Row],[Gap]:[Gap]],"")</f>
        <v/>
      </c>
      <c r="D1233" s="20" t="str" cm="1">
        <f t="array" ref="D1233">IF(Table2[[#This Row],[Nodes]:[Nodes]]=7,Table2[[#This Row],[Gap]:[Gap]],"")</f>
        <v/>
      </c>
    </row>
    <row r="1234" spans="1:4">
      <c r="A1234" s="20" t="str" cm="1">
        <f t="array" ref="A1234">IF(Table2[[#This Row],[Nodes]:[Nodes]]=4,Table2[[#This Row],[Gap]:[Gap]],"")</f>
        <v/>
      </c>
      <c r="B1234" s="20" t="str" cm="1">
        <f t="array" ref="B1234">IF(Table2[[#This Row],[Nodes]:[Nodes]]=5,Table2[[#This Row],[Gap]:[Gap]],"")</f>
        <v/>
      </c>
      <c r="C1234" s="20" t="str" cm="1">
        <f t="array" ref="C1234">IF(Table2[[#This Row],[Nodes]:[Nodes]]=6,Table2[[#This Row],[Gap]:[Gap]],"")</f>
        <v/>
      </c>
      <c r="D1234" s="20" t="str" cm="1">
        <f t="array" ref="D1234">IF(Table2[[#This Row],[Nodes]:[Nodes]]=7,Table2[[#This Row],[Gap]:[Gap]],"")</f>
        <v/>
      </c>
    </row>
    <row r="1235" spans="1:4">
      <c r="A1235" s="20" t="str" cm="1">
        <f t="array" ref="A1235">IF(Table2[[#This Row],[Nodes]:[Nodes]]=4,Table2[[#This Row],[Gap]:[Gap]],"")</f>
        <v/>
      </c>
      <c r="B1235" s="20" t="str" cm="1">
        <f t="array" ref="B1235">IF(Table2[[#This Row],[Nodes]:[Nodes]]=5,Table2[[#This Row],[Gap]:[Gap]],"")</f>
        <v/>
      </c>
      <c r="C1235" s="20" t="str" cm="1">
        <f t="array" ref="C1235">IF(Table2[[#This Row],[Nodes]:[Nodes]]=6,Table2[[#This Row],[Gap]:[Gap]],"")</f>
        <v/>
      </c>
      <c r="D1235" s="20" t="str" cm="1">
        <f t="array" ref="D1235">IF(Table2[[#This Row],[Nodes]:[Nodes]]=7,Table2[[#This Row],[Gap]:[Gap]],"")</f>
        <v/>
      </c>
    </row>
    <row r="1236" spans="1:4">
      <c r="A1236" s="20" t="str" cm="1">
        <f t="array" ref="A1236">IF(Table2[[#This Row],[Nodes]:[Nodes]]=4,Table2[[#This Row],[Gap]:[Gap]],"")</f>
        <v/>
      </c>
      <c r="B1236" s="20" t="str" cm="1">
        <f t="array" ref="B1236">IF(Table2[[#This Row],[Nodes]:[Nodes]]=5,Table2[[#This Row],[Gap]:[Gap]],"")</f>
        <v/>
      </c>
      <c r="C1236" s="20" t="str" cm="1">
        <f t="array" ref="C1236">IF(Table2[[#This Row],[Nodes]:[Nodes]]=6,Table2[[#This Row],[Gap]:[Gap]],"")</f>
        <v/>
      </c>
      <c r="D1236" s="20" t="str" cm="1">
        <f t="array" ref="D1236">IF(Table2[[#This Row],[Nodes]:[Nodes]]=7,Table2[[#This Row],[Gap]:[Gap]],"")</f>
        <v/>
      </c>
    </row>
    <row r="1237" spans="1:4">
      <c r="A1237" s="20" t="str" cm="1">
        <f t="array" ref="A1237">IF(Table2[[#This Row],[Nodes]:[Nodes]]=4,Table2[[#This Row],[Gap]:[Gap]],"")</f>
        <v/>
      </c>
      <c r="B1237" s="20" t="str" cm="1">
        <f t="array" ref="B1237">IF(Table2[[#This Row],[Nodes]:[Nodes]]=5,Table2[[#This Row],[Gap]:[Gap]],"")</f>
        <v/>
      </c>
      <c r="C1237" s="20" t="str" cm="1">
        <f t="array" ref="C1237">IF(Table2[[#This Row],[Nodes]:[Nodes]]=6,Table2[[#This Row],[Gap]:[Gap]],"")</f>
        <v/>
      </c>
      <c r="D1237" s="20" t="str" cm="1">
        <f t="array" ref="D1237">IF(Table2[[#This Row],[Nodes]:[Nodes]]=7,Table2[[#This Row],[Gap]:[Gap]],"")</f>
        <v/>
      </c>
    </row>
    <row r="1238" spans="1:4">
      <c r="A1238" s="20" t="str" cm="1">
        <f t="array" ref="A1238">IF(Table2[[#This Row],[Nodes]:[Nodes]]=4,Table2[[#This Row],[Gap]:[Gap]],"")</f>
        <v/>
      </c>
      <c r="B1238" s="20" t="str" cm="1">
        <f t="array" ref="B1238">IF(Table2[[#This Row],[Nodes]:[Nodes]]=5,Table2[[#This Row],[Gap]:[Gap]],"")</f>
        <v/>
      </c>
      <c r="C1238" s="20" t="str" cm="1">
        <f t="array" ref="C1238">IF(Table2[[#This Row],[Nodes]:[Nodes]]=6,Table2[[#This Row],[Gap]:[Gap]],"")</f>
        <v/>
      </c>
      <c r="D1238" s="20" t="str" cm="1">
        <f t="array" ref="D1238">IF(Table2[[#This Row],[Nodes]:[Nodes]]=7,Table2[[#This Row],[Gap]:[Gap]],"")</f>
        <v/>
      </c>
    </row>
    <row r="1239" spans="1:4">
      <c r="A1239" s="20" t="str" cm="1">
        <f t="array" ref="A1239">IF(Table2[[#This Row],[Nodes]:[Nodes]]=4,Table2[[#This Row],[Gap]:[Gap]],"")</f>
        <v/>
      </c>
      <c r="B1239" s="20" t="str" cm="1">
        <f t="array" ref="B1239">IF(Table2[[#This Row],[Nodes]:[Nodes]]=5,Table2[[#This Row],[Gap]:[Gap]],"")</f>
        <v/>
      </c>
      <c r="C1239" s="20" t="str" cm="1">
        <f t="array" ref="C1239">IF(Table2[[#This Row],[Nodes]:[Nodes]]=6,Table2[[#This Row],[Gap]:[Gap]],"")</f>
        <v/>
      </c>
      <c r="D1239" s="20" t="str" cm="1">
        <f t="array" ref="D1239">IF(Table2[[#This Row],[Nodes]:[Nodes]]=7,Table2[[#This Row],[Gap]:[Gap]],"")</f>
        <v/>
      </c>
    </row>
    <row r="1240" spans="1:4">
      <c r="A1240" s="20" t="str" cm="1">
        <f t="array" ref="A1240">IF(Table2[[#This Row],[Nodes]:[Nodes]]=4,Table2[[#This Row],[Gap]:[Gap]],"")</f>
        <v/>
      </c>
      <c r="B1240" s="20" t="str" cm="1">
        <f t="array" ref="B1240">IF(Table2[[#This Row],[Nodes]:[Nodes]]=5,Table2[[#This Row],[Gap]:[Gap]],"")</f>
        <v/>
      </c>
      <c r="C1240" s="20" t="str" cm="1">
        <f t="array" ref="C1240">IF(Table2[[#This Row],[Nodes]:[Nodes]]=6,Table2[[#This Row],[Gap]:[Gap]],"")</f>
        <v/>
      </c>
      <c r="D1240" s="20" t="str" cm="1">
        <f t="array" ref="D1240">IF(Table2[[#This Row],[Nodes]:[Nodes]]=7,Table2[[#This Row],[Gap]:[Gap]],"")</f>
        <v/>
      </c>
    </row>
    <row r="1241" spans="1:4">
      <c r="A1241" s="20" t="str" cm="1">
        <f t="array" ref="A1241">IF(Table2[[#This Row],[Nodes]:[Nodes]]=4,Table2[[#This Row],[Gap]:[Gap]],"")</f>
        <v/>
      </c>
      <c r="B1241" s="20" t="str" cm="1">
        <f t="array" ref="B1241">IF(Table2[[#This Row],[Nodes]:[Nodes]]=5,Table2[[#This Row],[Gap]:[Gap]],"")</f>
        <v/>
      </c>
      <c r="C1241" s="20" t="str" cm="1">
        <f t="array" ref="C1241">IF(Table2[[#This Row],[Nodes]:[Nodes]]=6,Table2[[#This Row],[Gap]:[Gap]],"")</f>
        <v/>
      </c>
      <c r="D1241" s="20" t="str" cm="1">
        <f t="array" ref="D1241">IF(Table2[[#This Row],[Nodes]:[Nodes]]=7,Table2[[#This Row],[Gap]:[Gap]],"")</f>
        <v/>
      </c>
    </row>
    <row r="1242" spans="1:4">
      <c r="A1242" s="20" t="str" cm="1">
        <f t="array" ref="A1242">IF(Table2[[#This Row],[Nodes]:[Nodes]]=4,Table2[[#This Row],[Gap]:[Gap]],"")</f>
        <v/>
      </c>
      <c r="B1242" s="20" t="str" cm="1">
        <f t="array" ref="B1242">IF(Table2[[#This Row],[Nodes]:[Nodes]]=5,Table2[[#This Row],[Gap]:[Gap]],"")</f>
        <v/>
      </c>
      <c r="C1242" s="20" t="str" cm="1">
        <f t="array" ref="C1242">IF(Table2[[#This Row],[Nodes]:[Nodes]]=6,Table2[[#This Row],[Gap]:[Gap]],"")</f>
        <v/>
      </c>
      <c r="D1242" s="20" t="str" cm="1">
        <f t="array" ref="D1242">IF(Table2[[#This Row],[Nodes]:[Nodes]]=7,Table2[[#This Row],[Gap]:[Gap]],"")</f>
        <v/>
      </c>
    </row>
    <row r="1243" spans="1:4">
      <c r="A1243" s="20" t="str" cm="1">
        <f t="array" ref="A1243">IF(Table2[[#This Row],[Nodes]:[Nodes]]=4,Table2[[#This Row],[Gap]:[Gap]],"")</f>
        <v/>
      </c>
      <c r="B1243" s="20" t="str" cm="1">
        <f t="array" ref="B1243">IF(Table2[[#This Row],[Nodes]:[Nodes]]=5,Table2[[#This Row],[Gap]:[Gap]],"")</f>
        <v/>
      </c>
      <c r="C1243" s="20" t="str" cm="1">
        <f t="array" ref="C1243">IF(Table2[[#This Row],[Nodes]:[Nodes]]=6,Table2[[#This Row],[Gap]:[Gap]],"")</f>
        <v/>
      </c>
      <c r="D1243" s="20" t="str" cm="1">
        <f t="array" ref="D1243">IF(Table2[[#This Row],[Nodes]:[Nodes]]=7,Table2[[#This Row],[Gap]:[Gap]],"")</f>
        <v/>
      </c>
    </row>
    <row r="1244" spans="1:4">
      <c r="A1244" s="20" t="str" cm="1">
        <f t="array" ref="A1244">IF(Table2[[#This Row],[Nodes]:[Nodes]]=4,Table2[[#This Row],[Gap]:[Gap]],"")</f>
        <v/>
      </c>
      <c r="B1244" s="20" t="str" cm="1">
        <f t="array" ref="B1244">IF(Table2[[#This Row],[Nodes]:[Nodes]]=5,Table2[[#This Row],[Gap]:[Gap]],"")</f>
        <v/>
      </c>
      <c r="C1244" s="20" t="str" cm="1">
        <f t="array" ref="C1244">IF(Table2[[#This Row],[Nodes]:[Nodes]]=6,Table2[[#This Row],[Gap]:[Gap]],"")</f>
        <v/>
      </c>
      <c r="D1244" s="20" t="str" cm="1">
        <f t="array" ref="D1244">IF(Table2[[#This Row],[Nodes]:[Nodes]]=7,Table2[[#This Row],[Gap]:[Gap]],"")</f>
        <v/>
      </c>
    </row>
    <row r="1245" spans="1:4">
      <c r="A1245" s="20" t="str" cm="1">
        <f t="array" ref="A1245">IF(Table2[[#This Row],[Nodes]:[Nodes]]=4,Table2[[#This Row],[Gap]:[Gap]],"")</f>
        <v/>
      </c>
      <c r="B1245" s="20" t="str" cm="1">
        <f t="array" ref="B1245">IF(Table2[[#This Row],[Nodes]:[Nodes]]=5,Table2[[#This Row],[Gap]:[Gap]],"")</f>
        <v/>
      </c>
      <c r="C1245" s="20" t="str" cm="1">
        <f t="array" ref="C1245">IF(Table2[[#This Row],[Nodes]:[Nodes]]=6,Table2[[#This Row],[Gap]:[Gap]],"")</f>
        <v/>
      </c>
      <c r="D1245" s="20" t="str" cm="1">
        <f t="array" ref="D1245">IF(Table2[[#This Row],[Nodes]:[Nodes]]=7,Table2[[#This Row],[Gap]:[Gap]],"")</f>
        <v/>
      </c>
    </row>
    <row r="1246" spans="1:4">
      <c r="A1246" s="20" t="str" cm="1">
        <f t="array" ref="A1246">IF(Table2[[#This Row],[Nodes]:[Nodes]]=4,Table2[[#This Row],[Gap]:[Gap]],"")</f>
        <v/>
      </c>
      <c r="B1246" s="20" t="str" cm="1">
        <f t="array" ref="B1246">IF(Table2[[#This Row],[Nodes]:[Nodes]]=5,Table2[[#This Row],[Gap]:[Gap]],"")</f>
        <v/>
      </c>
      <c r="C1246" s="20" t="str" cm="1">
        <f t="array" ref="C1246">IF(Table2[[#This Row],[Nodes]:[Nodes]]=6,Table2[[#This Row],[Gap]:[Gap]],"")</f>
        <v/>
      </c>
      <c r="D1246" s="20" t="str" cm="1">
        <f t="array" ref="D1246">IF(Table2[[#This Row],[Nodes]:[Nodes]]=7,Table2[[#This Row],[Gap]:[Gap]],"")</f>
        <v/>
      </c>
    </row>
    <row r="1247" spans="1:4">
      <c r="A1247" s="20" t="str" cm="1">
        <f t="array" ref="A1247">IF(Table2[[#This Row],[Nodes]:[Nodes]]=4,Table2[[#This Row],[Gap]:[Gap]],"")</f>
        <v/>
      </c>
      <c r="B1247" s="20" t="str" cm="1">
        <f t="array" ref="B1247">IF(Table2[[#This Row],[Nodes]:[Nodes]]=5,Table2[[#This Row],[Gap]:[Gap]],"")</f>
        <v/>
      </c>
      <c r="C1247" s="20" t="str" cm="1">
        <f t="array" ref="C1247">IF(Table2[[#This Row],[Nodes]:[Nodes]]=6,Table2[[#This Row],[Gap]:[Gap]],"")</f>
        <v/>
      </c>
      <c r="D1247" s="20" t="str" cm="1">
        <f t="array" ref="D1247">IF(Table2[[#This Row],[Nodes]:[Nodes]]=7,Table2[[#This Row],[Gap]:[Gap]],"")</f>
        <v/>
      </c>
    </row>
    <row r="1248" spans="1:4">
      <c r="A1248" s="20" t="str" cm="1">
        <f t="array" ref="A1248">IF(Table2[[#This Row],[Nodes]:[Nodes]]=4,Table2[[#This Row],[Gap]:[Gap]],"")</f>
        <v/>
      </c>
      <c r="B1248" s="20" t="str" cm="1">
        <f t="array" ref="B1248">IF(Table2[[#This Row],[Nodes]:[Nodes]]=5,Table2[[#This Row],[Gap]:[Gap]],"")</f>
        <v/>
      </c>
      <c r="C1248" s="20" t="str" cm="1">
        <f t="array" ref="C1248">IF(Table2[[#This Row],[Nodes]:[Nodes]]=6,Table2[[#This Row],[Gap]:[Gap]],"")</f>
        <v/>
      </c>
      <c r="D1248" s="20" t="str" cm="1">
        <f t="array" ref="D1248">IF(Table2[[#This Row],[Nodes]:[Nodes]]=7,Table2[[#This Row],[Gap]:[Gap]],"")</f>
        <v/>
      </c>
    </row>
    <row r="1249" spans="1:4">
      <c r="A1249" s="20" t="str" cm="1">
        <f t="array" ref="A1249">IF(Table2[[#This Row],[Nodes]:[Nodes]]=4,Table2[[#This Row],[Gap]:[Gap]],"")</f>
        <v/>
      </c>
      <c r="B1249" s="20" t="str" cm="1">
        <f t="array" ref="B1249">IF(Table2[[#This Row],[Nodes]:[Nodes]]=5,Table2[[#This Row],[Gap]:[Gap]],"")</f>
        <v/>
      </c>
      <c r="C1249" s="20" t="str" cm="1">
        <f t="array" ref="C1249">IF(Table2[[#This Row],[Nodes]:[Nodes]]=6,Table2[[#This Row],[Gap]:[Gap]],"")</f>
        <v/>
      </c>
      <c r="D1249" s="20" t="str" cm="1">
        <f t="array" ref="D1249">IF(Table2[[#This Row],[Nodes]:[Nodes]]=7,Table2[[#This Row],[Gap]:[Gap]],"")</f>
        <v/>
      </c>
    </row>
    <row r="1250" spans="1:4">
      <c r="A1250" s="20" t="str" cm="1">
        <f t="array" ref="A1250">IF(Table2[[#This Row],[Nodes]:[Nodes]]=4,Table2[[#This Row],[Gap]:[Gap]],"")</f>
        <v/>
      </c>
      <c r="B1250" s="20" t="str" cm="1">
        <f t="array" ref="B1250">IF(Table2[[#This Row],[Nodes]:[Nodes]]=5,Table2[[#This Row],[Gap]:[Gap]],"")</f>
        <v/>
      </c>
      <c r="C1250" s="20" t="str" cm="1">
        <f t="array" ref="C1250">IF(Table2[[#This Row],[Nodes]:[Nodes]]=6,Table2[[#This Row],[Gap]:[Gap]],"")</f>
        <v/>
      </c>
      <c r="D1250" s="20" t="str" cm="1">
        <f t="array" ref="D1250">IF(Table2[[#This Row],[Nodes]:[Nodes]]=7,Table2[[#This Row],[Gap]:[Gap]],"")</f>
        <v/>
      </c>
    </row>
    <row r="1251" spans="1:4">
      <c r="A1251" s="20" t="str" cm="1">
        <f t="array" ref="A1251">IF(Table2[[#This Row],[Nodes]:[Nodes]]=4,Table2[[#This Row],[Gap]:[Gap]],"")</f>
        <v/>
      </c>
      <c r="B1251" s="20" t="str" cm="1">
        <f t="array" ref="B1251">IF(Table2[[#This Row],[Nodes]:[Nodes]]=5,Table2[[#This Row],[Gap]:[Gap]],"")</f>
        <v/>
      </c>
      <c r="C1251" s="20" t="str" cm="1">
        <f t="array" ref="C1251">IF(Table2[[#This Row],[Nodes]:[Nodes]]=6,Table2[[#This Row],[Gap]:[Gap]],"")</f>
        <v/>
      </c>
      <c r="D1251" s="20" t="str" cm="1">
        <f t="array" ref="D1251">IF(Table2[[#This Row],[Nodes]:[Nodes]]=7,Table2[[#This Row],[Gap]:[Gap]],"")</f>
        <v/>
      </c>
    </row>
    <row r="1252" spans="1:4">
      <c r="A1252" s="20" t="str" cm="1">
        <f t="array" ref="A1252">IF(Table2[[#This Row],[Nodes]:[Nodes]]=4,Table2[[#This Row],[Gap]:[Gap]],"")</f>
        <v/>
      </c>
      <c r="B1252" s="20" t="str" cm="1">
        <f t="array" ref="B1252">IF(Table2[[#This Row],[Nodes]:[Nodes]]=5,Table2[[#This Row],[Gap]:[Gap]],"")</f>
        <v/>
      </c>
      <c r="C1252" s="20" t="str" cm="1">
        <f t="array" ref="C1252">IF(Table2[[#This Row],[Nodes]:[Nodes]]=6,Table2[[#This Row],[Gap]:[Gap]],"")</f>
        <v/>
      </c>
      <c r="D1252" s="20" t="str" cm="1">
        <f t="array" ref="D1252">IF(Table2[[#This Row],[Nodes]:[Nodes]]=7,Table2[[#This Row],[Gap]:[Gap]],"")</f>
        <v/>
      </c>
    </row>
    <row r="1253" spans="1:4">
      <c r="A1253" s="20" t="str" cm="1">
        <f t="array" ref="A1253">IF(Table2[[#This Row],[Nodes]:[Nodes]]=4,Table2[[#This Row],[Gap]:[Gap]],"")</f>
        <v/>
      </c>
      <c r="B1253" s="20" t="str" cm="1">
        <f t="array" ref="B1253">IF(Table2[[#This Row],[Nodes]:[Nodes]]=5,Table2[[#This Row],[Gap]:[Gap]],"")</f>
        <v/>
      </c>
      <c r="C1253" s="20" t="str" cm="1">
        <f t="array" ref="C1253">IF(Table2[[#This Row],[Nodes]:[Nodes]]=6,Table2[[#This Row],[Gap]:[Gap]],"")</f>
        <v/>
      </c>
      <c r="D1253" s="20" t="str" cm="1">
        <f t="array" ref="D1253">IF(Table2[[#This Row],[Nodes]:[Nodes]]=7,Table2[[#This Row],[Gap]:[Gap]],"")</f>
        <v/>
      </c>
    </row>
    <row r="1254" spans="1:4">
      <c r="A1254" s="20" t="str" cm="1">
        <f t="array" ref="A1254">IF(Table2[[#This Row],[Nodes]:[Nodes]]=4,Table2[[#This Row],[Gap]:[Gap]],"")</f>
        <v/>
      </c>
      <c r="B1254" s="20" t="str" cm="1">
        <f t="array" ref="B1254">IF(Table2[[#This Row],[Nodes]:[Nodes]]=5,Table2[[#This Row],[Gap]:[Gap]],"")</f>
        <v/>
      </c>
      <c r="C1254" s="20" t="str" cm="1">
        <f t="array" ref="C1254">IF(Table2[[#This Row],[Nodes]:[Nodes]]=6,Table2[[#This Row],[Gap]:[Gap]],"")</f>
        <v/>
      </c>
      <c r="D1254" s="20" t="str" cm="1">
        <f t="array" ref="D1254">IF(Table2[[#This Row],[Nodes]:[Nodes]]=7,Table2[[#This Row],[Gap]:[Gap]],"")</f>
        <v/>
      </c>
    </row>
    <row r="1255" spans="1:4">
      <c r="A1255" s="20" t="str" cm="1">
        <f t="array" ref="A1255">IF(Table2[[#This Row],[Nodes]:[Nodes]]=4,Table2[[#This Row],[Gap]:[Gap]],"")</f>
        <v/>
      </c>
      <c r="B1255" s="20" t="str" cm="1">
        <f t="array" ref="B1255">IF(Table2[[#This Row],[Nodes]:[Nodes]]=5,Table2[[#This Row],[Gap]:[Gap]],"")</f>
        <v/>
      </c>
      <c r="C1255" s="20" t="str" cm="1">
        <f t="array" ref="C1255">IF(Table2[[#This Row],[Nodes]:[Nodes]]=6,Table2[[#This Row],[Gap]:[Gap]],"")</f>
        <v/>
      </c>
      <c r="D1255" s="20" t="str" cm="1">
        <f t="array" ref="D1255">IF(Table2[[#This Row],[Nodes]:[Nodes]]=7,Table2[[#This Row],[Gap]:[Gap]],"")</f>
        <v/>
      </c>
    </row>
    <row r="1256" spans="1:4">
      <c r="A1256" s="20" t="str" cm="1">
        <f t="array" ref="A1256">IF(Table2[[#This Row],[Nodes]:[Nodes]]=4,Table2[[#This Row],[Gap]:[Gap]],"")</f>
        <v/>
      </c>
      <c r="B1256" s="20" t="str" cm="1">
        <f t="array" ref="B1256">IF(Table2[[#This Row],[Nodes]:[Nodes]]=5,Table2[[#This Row],[Gap]:[Gap]],"")</f>
        <v/>
      </c>
      <c r="C1256" s="20" t="str" cm="1">
        <f t="array" ref="C1256">IF(Table2[[#This Row],[Nodes]:[Nodes]]=6,Table2[[#This Row],[Gap]:[Gap]],"")</f>
        <v/>
      </c>
      <c r="D1256" s="20" t="str" cm="1">
        <f t="array" ref="D1256">IF(Table2[[#This Row],[Nodes]:[Nodes]]=7,Table2[[#This Row],[Gap]:[Gap]],"")</f>
        <v/>
      </c>
    </row>
    <row r="1257" spans="1:4">
      <c r="A1257" s="20" t="str" cm="1">
        <f t="array" ref="A1257">IF(Table2[[#This Row],[Nodes]:[Nodes]]=4,Table2[[#This Row],[Gap]:[Gap]],"")</f>
        <v/>
      </c>
      <c r="B1257" s="20" t="str" cm="1">
        <f t="array" ref="B1257">IF(Table2[[#This Row],[Nodes]:[Nodes]]=5,Table2[[#This Row],[Gap]:[Gap]],"")</f>
        <v/>
      </c>
      <c r="C1257" s="20" t="str" cm="1">
        <f t="array" ref="C1257">IF(Table2[[#This Row],[Nodes]:[Nodes]]=6,Table2[[#This Row],[Gap]:[Gap]],"")</f>
        <v/>
      </c>
      <c r="D1257" s="20" t="str" cm="1">
        <f t="array" ref="D1257">IF(Table2[[#This Row],[Nodes]:[Nodes]]=7,Table2[[#This Row],[Gap]:[Gap]],"")</f>
        <v/>
      </c>
    </row>
    <row r="1258" spans="1:4">
      <c r="A1258" s="20" t="str" cm="1">
        <f t="array" ref="A1258">IF(Table2[[#This Row],[Nodes]:[Nodes]]=4,Table2[[#This Row],[Gap]:[Gap]],"")</f>
        <v/>
      </c>
      <c r="B1258" s="20" t="str" cm="1">
        <f t="array" ref="B1258">IF(Table2[[#This Row],[Nodes]:[Nodes]]=5,Table2[[#This Row],[Gap]:[Gap]],"")</f>
        <v/>
      </c>
      <c r="C1258" s="20" t="str" cm="1">
        <f t="array" ref="C1258">IF(Table2[[#This Row],[Nodes]:[Nodes]]=6,Table2[[#This Row],[Gap]:[Gap]],"")</f>
        <v/>
      </c>
      <c r="D1258" s="20" t="str" cm="1">
        <f t="array" ref="D1258">IF(Table2[[#This Row],[Nodes]:[Nodes]]=7,Table2[[#This Row],[Gap]:[Gap]],"")</f>
        <v/>
      </c>
    </row>
    <row r="1259" spans="1:4">
      <c r="A1259" s="20" t="str" cm="1">
        <f t="array" ref="A1259">IF(Table2[[#This Row],[Nodes]:[Nodes]]=4,Table2[[#This Row],[Gap]:[Gap]],"")</f>
        <v/>
      </c>
      <c r="B1259" s="20" t="str" cm="1">
        <f t="array" ref="B1259">IF(Table2[[#This Row],[Nodes]:[Nodes]]=5,Table2[[#This Row],[Gap]:[Gap]],"")</f>
        <v/>
      </c>
      <c r="C1259" s="20" t="str" cm="1">
        <f t="array" ref="C1259">IF(Table2[[#This Row],[Nodes]:[Nodes]]=6,Table2[[#This Row],[Gap]:[Gap]],"")</f>
        <v/>
      </c>
      <c r="D1259" s="20" t="str" cm="1">
        <f t="array" ref="D1259">IF(Table2[[#This Row],[Nodes]:[Nodes]]=7,Table2[[#This Row],[Gap]:[Gap]],"")</f>
        <v/>
      </c>
    </row>
    <row r="1260" spans="1:4">
      <c r="A1260" s="20" t="str" cm="1">
        <f t="array" ref="A1260">IF(Table2[[#This Row],[Nodes]:[Nodes]]=4,Table2[[#This Row],[Gap]:[Gap]],"")</f>
        <v/>
      </c>
      <c r="B1260" s="20" t="str" cm="1">
        <f t="array" ref="B1260">IF(Table2[[#This Row],[Nodes]:[Nodes]]=5,Table2[[#This Row],[Gap]:[Gap]],"")</f>
        <v/>
      </c>
      <c r="C1260" s="20" t="str" cm="1">
        <f t="array" ref="C1260">IF(Table2[[#This Row],[Nodes]:[Nodes]]=6,Table2[[#This Row],[Gap]:[Gap]],"")</f>
        <v/>
      </c>
      <c r="D1260" s="20" t="str" cm="1">
        <f t="array" ref="D1260">IF(Table2[[#This Row],[Nodes]:[Nodes]]=7,Table2[[#This Row],[Gap]:[Gap]],"")</f>
        <v/>
      </c>
    </row>
    <row r="1261" spans="1:4">
      <c r="A1261" s="20" t="str" cm="1">
        <f t="array" ref="A1261">IF(Table2[[#This Row],[Nodes]:[Nodes]]=4,Table2[[#This Row],[Gap]:[Gap]],"")</f>
        <v/>
      </c>
      <c r="B1261" s="20" t="str" cm="1">
        <f t="array" ref="B1261">IF(Table2[[#This Row],[Nodes]:[Nodes]]=5,Table2[[#This Row],[Gap]:[Gap]],"")</f>
        <v/>
      </c>
      <c r="C1261" s="20" t="str" cm="1">
        <f t="array" ref="C1261">IF(Table2[[#This Row],[Nodes]:[Nodes]]=6,Table2[[#This Row],[Gap]:[Gap]],"")</f>
        <v/>
      </c>
      <c r="D1261" s="20" t="str" cm="1">
        <f t="array" ref="D1261">IF(Table2[[#This Row],[Nodes]:[Nodes]]=7,Table2[[#This Row],[Gap]:[Gap]],"")</f>
        <v/>
      </c>
    </row>
    <row r="1262" spans="1:4">
      <c r="A1262" s="20" t="str" cm="1">
        <f t="array" ref="A1262">IF(Table2[[#This Row],[Nodes]:[Nodes]]=4,Table2[[#This Row],[Gap]:[Gap]],"")</f>
        <v/>
      </c>
      <c r="B1262" s="20" t="str" cm="1">
        <f t="array" ref="B1262">IF(Table2[[#This Row],[Nodes]:[Nodes]]=5,Table2[[#This Row],[Gap]:[Gap]],"")</f>
        <v/>
      </c>
      <c r="C1262" s="20" t="str" cm="1">
        <f t="array" ref="C1262">IF(Table2[[#This Row],[Nodes]:[Nodes]]=6,Table2[[#This Row],[Gap]:[Gap]],"")</f>
        <v/>
      </c>
      <c r="D1262" s="20" t="str" cm="1">
        <f t="array" ref="D1262">IF(Table2[[#This Row],[Nodes]:[Nodes]]=7,Table2[[#This Row],[Gap]:[Gap]],"")</f>
        <v/>
      </c>
    </row>
    <row r="1263" spans="1:4">
      <c r="A1263" s="20" t="str" cm="1">
        <f t="array" ref="A1263">IF(Table2[[#This Row],[Nodes]:[Nodes]]=4,Table2[[#This Row],[Gap]:[Gap]],"")</f>
        <v/>
      </c>
      <c r="B1263" s="20" t="str" cm="1">
        <f t="array" ref="B1263">IF(Table2[[#This Row],[Nodes]:[Nodes]]=5,Table2[[#This Row],[Gap]:[Gap]],"")</f>
        <v/>
      </c>
      <c r="C1263" s="20" t="str" cm="1">
        <f t="array" ref="C1263">IF(Table2[[#This Row],[Nodes]:[Nodes]]=6,Table2[[#This Row],[Gap]:[Gap]],"")</f>
        <v/>
      </c>
      <c r="D1263" s="20" t="str" cm="1">
        <f t="array" ref="D1263">IF(Table2[[#This Row],[Nodes]:[Nodes]]=7,Table2[[#This Row],[Gap]:[Gap]],"")</f>
        <v/>
      </c>
    </row>
    <row r="1264" spans="1:4">
      <c r="A1264" s="20" t="str" cm="1">
        <f t="array" ref="A1264">IF(Table2[[#This Row],[Nodes]:[Nodes]]=4,Table2[[#This Row],[Gap]:[Gap]],"")</f>
        <v/>
      </c>
      <c r="B1264" s="20" t="str" cm="1">
        <f t="array" ref="B1264">IF(Table2[[#This Row],[Nodes]:[Nodes]]=5,Table2[[#This Row],[Gap]:[Gap]],"")</f>
        <v/>
      </c>
      <c r="C1264" s="20" t="str" cm="1">
        <f t="array" ref="C1264">IF(Table2[[#This Row],[Nodes]:[Nodes]]=6,Table2[[#This Row],[Gap]:[Gap]],"")</f>
        <v/>
      </c>
      <c r="D1264" s="20" t="str" cm="1">
        <f t="array" ref="D1264">IF(Table2[[#This Row],[Nodes]:[Nodes]]=7,Table2[[#This Row],[Gap]:[Gap]],"")</f>
        <v/>
      </c>
    </row>
    <row r="1265" spans="1:4">
      <c r="A1265" s="20" t="str" cm="1">
        <f t="array" ref="A1265">IF(Table2[[#This Row],[Nodes]:[Nodes]]=4,Table2[[#This Row],[Gap]:[Gap]],"")</f>
        <v/>
      </c>
      <c r="B1265" s="20" t="str" cm="1">
        <f t="array" ref="B1265">IF(Table2[[#This Row],[Nodes]:[Nodes]]=5,Table2[[#This Row],[Gap]:[Gap]],"")</f>
        <v/>
      </c>
      <c r="C1265" s="20" t="str" cm="1">
        <f t="array" ref="C1265">IF(Table2[[#This Row],[Nodes]:[Nodes]]=6,Table2[[#This Row],[Gap]:[Gap]],"")</f>
        <v/>
      </c>
      <c r="D1265" s="20" t="str" cm="1">
        <f t="array" ref="D1265">IF(Table2[[#This Row],[Nodes]:[Nodes]]=7,Table2[[#This Row],[Gap]:[Gap]],"")</f>
        <v/>
      </c>
    </row>
    <row r="1266" spans="1:4">
      <c r="A1266" s="20" t="str" cm="1">
        <f t="array" ref="A1266">IF(Table2[[#This Row],[Nodes]:[Nodes]]=4,Table2[[#This Row],[Gap]:[Gap]],"")</f>
        <v/>
      </c>
      <c r="B1266" s="20" t="str" cm="1">
        <f t="array" ref="B1266">IF(Table2[[#This Row],[Nodes]:[Nodes]]=5,Table2[[#This Row],[Gap]:[Gap]],"")</f>
        <v/>
      </c>
      <c r="C1266" s="20" t="str" cm="1">
        <f t="array" ref="C1266">IF(Table2[[#This Row],[Nodes]:[Nodes]]=6,Table2[[#This Row],[Gap]:[Gap]],"")</f>
        <v/>
      </c>
      <c r="D1266" s="20" t="str" cm="1">
        <f t="array" ref="D1266">IF(Table2[[#This Row],[Nodes]:[Nodes]]=7,Table2[[#This Row],[Gap]:[Gap]],"")</f>
        <v/>
      </c>
    </row>
    <row r="1267" spans="1:4">
      <c r="A1267" s="20" t="str" cm="1">
        <f t="array" ref="A1267">IF(Table2[[#This Row],[Nodes]:[Nodes]]=4,Table2[[#This Row],[Gap]:[Gap]],"")</f>
        <v/>
      </c>
      <c r="B1267" s="20" t="str" cm="1">
        <f t="array" ref="B1267">IF(Table2[[#This Row],[Nodes]:[Nodes]]=5,Table2[[#This Row],[Gap]:[Gap]],"")</f>
        <v/>
      </c>
      <c r="C1267" s="20" t="str" cm="1">
        <f t="array" ref="C1267">IF(Table2[[#This Row],[Nodes]:[Nodes]]=6,Table2[[#This Row],[Gap]:[Gap]],"")</f>
        <v/>
      </c>
      <c r="D1267" s="20" t="str" cm="1">
        <f t="array" ref="D1267">IF(Table2[[#This Row],[Nodes]:[Nodes]]=7,Table2[[#This Row],[Gap]:[Gap]],"")</f>
        <v/>
      </c>
    </row>
    <row r="1268" spans="1:4">
      <c r="A1268" s="20" t="str" cm="1">
        <f t="array" ref="A1268">IF(Table2[[#This Row],[Nodes]:[Nodes]]=4,Table2[[#This Row],[Gap]:[Gap]],"")</f>
        <v/>
      </c>
      <c r="B1268" s="20" t="str" cm="1">
        <f t="array" ref="B1268">IF(Table2[[#This Row],[Nodes]:[Nodes]]=5,Table2[[#This Row],[Gap]:[Gap]],"")</f>
        <v/>
      </c>
      <c r="C1268" s="20" t="str" cm="1">
        <f t="array" ref="C1268">IF(Table2[[#This Row],[Nodes]:[Nodes]]=6,Table2[[#This Row],[Gap]:[Gap]],"")</f>
        <v/>
      </c>
      <c r="D1268" s="20" t="str" cm="1">
        <f t="array" ref="D1268">IF(Table2[[#This Row],[Nodes]:[Nodes]]=7,Table2[[#This Row],[Gap]:[Gap]],"")</f>
        <v/>
      </c>
    </row>
    <row r="1269" spans="1:4">
      <c r="A1269" s="20" t="str" cm="1">
        <f t="array" ref="A1269">IF(Table2[[#This Row],[Nodes]:[Nodes]]=4,Table2[[#This Row],[Gap]:[Gap]],"")</f>
        <v/>
      </c>
      <c r="B1269" s="20" t="str" cm="1">
        <f t="array" ref="B1269">IF(Table2[[#This Row],[Nodes]:[Nodes]]=5,Table2[[#This Row],[Gap]:[Gap]],"")</f>
        <v/>
      </c>
      <c r="C1269" s="20" t="str" cm="1">
        <f t="array" ref="C1269">IF(Table2[[#This Row],[Nodes]:[Nodes]]=6,Table2[[#This Row],[Gap]:[Gap]],"")</f>
        <v/>
      </c>
      <c r="D1269" s="20" t="str" cm="1">
        <f t="array" ref="D1269">IF(Table2[[#This Row],[Nodes]:[Nodes]]=7,Table2[[#This Row],[Gap]:[Gap]],"")</f>
        <v/>
      </c>
    </row>
    <row r="1270" spans="1:4">
      <c r="A1270" s="20" t="str" cm="1">
        <f t="array" ref="A1270">IF(Table2[[#This Row],[Nodes]:[Nodes]]=4,Table2[[#This Row],[Gap]:[Gap]],"")</f>
        <v/>
      </c>
      <c r="B1270" s="20" t="str" cm="1">
        <f t="array" ref="B1270">IF(Table2[[#This Row],[Nodes]:[Nodes]]=5,Table2[[#This Row],[Gap]:[Gap]],"")</f>
        <v/>
      </c>
      <c r="C1270" s="20" t="str" cm="1">
        <f t="array" ref="C1270">IF(Table2[[#This Row],[Nodes]:[Nodes]]=6,Table2[[#This Row],[Gap]:[Gap]],"")</f>
        <v/>
      </c>
      <c r="D1270" s="20" t="str" cm="1">
        <f t="array" ref="D1270">IF(Table2[[#This Row],[Nodes]:[Nodes]]=7,Table2[[#This Row],[Gap]:[Gap]],"")</f>
        <v/>
      </c>
    </row>
    <row r="1271" spans="1:4">
      <c r="A1271" s="20" t="str" cm="1">
        <f t="array" ref="A1271">IF(Table2[[#This Row],[Nodes]:[Nodes]]=4,Table2[[#This Row],[Gap]:[Gap]],"")</f>
        <v/>
      </c>
      <c r="B1271" s="20" t="str" cm="1">
        <f t="array" ref="B1271">IF(Table2[[#This Row],[Nodes]:[Nodes]]=5,Table2[[#This Row],[Gap]:[Gap]],"")</f>
        <v/>
      </c>
      <c r="C1271" s="20" t="str" cm="1">
        <f t="array" ref="C1271">IF(Table2[[#This Row],[Nodes]:[Nodes]]=6,Table2[[#This Row],[Gap]:[Gap]],"")</f>
        <v/>
      </c>
      <c r="D1271" s="20" t="str" cm="1">
        <f t="array" ref="D1271">IF(Table2[[#This Row],[Nodes]:[Nodes]]=7,Table2[[#This Row],[Gap]:[Gap]],"")</f>
        <v/>
      </c>
    </row>
    <row r="1272" spans="1:4">
      <c r="A1272" s="20" t="str" cm="1">
        <f t="array" ref="A1272">IF(Table2[[#This Row],[Nodes]:[Nodes]]=4,Table2[[#This Row],[Gap]:[Gap]],"")</f>
        <v/>
      </c>
      <c r="B1272" s="20" t="str" cm="1">
        <f t="array" ref="B1272">IF(Table2[[#This Row],[Nodes]:[Nodes]]=5,Table2[[#This Row],[Gap]:[Gap]],"")</f>
        <v/>
      </c>
      <c r="C1272" s="20" t="str" cm="1">
        <f t="array" ref="C1272">IF(Table2[[#This Row],[Nodes]:[Nodes]]=6,Table2[[#This Row],[Gap]:[Gap]],"")</f>
        <v/>
      </c>
      <c r="D1272" s="20" t="str" cm="1">
        <f t="array" ref="D1272">IF(Table2[[#This Row],[Nodes]:[Nodes]]=7,Table2[[#This Row],[Gap]:[Gap]],"")</f>
        <v/>
      </c>
    </row>
    <row r="1273" spans="1:4">
      <c r="A1273" s="20" t="str" cm="1">
        <f t="array" ref="A1273">IF(Table2[[#This Row],[Nodes]:[Nodes]]=4,Table2[[#This Row],[Gap]:[Gap]],"")</f>
        <v/>
      </c>
      <c r="B1273" s="20" t="str" cm="1">
        <f t="array" ref="B1273">IF(Table2[[#This Row],[Nodes]:[Nodes]]=5,Table2[[#This Row],[Gap]:[Gap]],"")</f>
        <v/>
      </c>
      <c r="C1273" s="20" t="str" cm="1">
        <f t="array" ref="C1273">IF(Table2[[#This Row],[Nodes]:[Nodes]]=6,Table2[[#This Row],[Gap]:[Gap]],"")</f>
        <v/>
      </c>
      <c r="D1273" s="20" t="str" cm="1">
        <f t="array" ref="D1273">IF(Table2[[#This Row],[Nodes]:[Nodes]]=7,Table2[[#This Row],[Gap]:[Gap]],"")</f>
        <v/>
      </c>
    </row>
    <row r="1274" spans="1:4">
      <c r="A1274" s="20" t="str" cm="1">
        <f t="array" ref="A1274">IF(Table2[[#This Row],[Nodes]:[Nodes]]=4,Table2[[#This Row],[Gap]:[Gap]],"")</f>
        <v/>
      </c>
      <c r="B1274" s="20" t="str" cm="1">
        <f t="array" ref="B1274">IF(Table2[[#This Row],[Nodes]:[Nodes]]=5,Table2[[#This Row],[Gap]:[Gap]],"")</f>
        <v/>
      </c>
      <c r="C1274" s="20" t="str" cm="1">
        <f t="array" ref="C1274">IF(Table2[[#This Row],[Nodes]:[Nodes]]=6,Table2[[#This Row],[Gap]:[Gap]],"")</f>
        <v/>
      </c>
      <c r="D1274" s="20" t="str" cm="1">
        <f t="array" ref="D1274">IF(Table2[[#This Row],[Nodes]:[Nodes]]=7,Table2[[#This Row],[Gap]:[Gap]],"")</f>
        <v/>
      </c>
    </row>
    <row r="1275" spans="1:4">
      <c r="A1275" s="20" t="str" cm="1">
        <f t="array" ref="A1275">IF(Table2[[#This Row],[Nodes]:[Nodes]]=4,Table2[[#This Row],[Gap]:[Gap]],"")</f>
        <v/>
      </c>
      <c r="B1275" s="20" t="str" cm="1">
        <f t="array" ref="B1275">IF(Table2[[#This Row],[Nodes]:[Nodes]]=5,Table2[[#This Row],[Gap]:[Gap]],"")</f>
        <v/>
      </c>
      <c r="C1275" s="20" t="str" cm="1">
        <f t="array" ref="C1275">IF(Table2[[#This Row],[Nodes]:[Nodes]]=6,Table2[[#This Row],[Gap]:[Gap]],"")</f>
        <v/>
      </c>
      <c r="D1275" s="20" t="str" cm="1">
        <f t="array" ref="D1275">IF(Table2[[#This Row],[Nodes]:[Nodes]]=7,Table2[[#This Row],[Gap]:[Gap]],"")</f>
        <v/>
      </c>
    </row>
    <row r="1276" spans="1:4">
      <c r="A1276" s="20" t="str" cm="1">
        <f t="array" ref="A1276">IF(Table2[[#This Row],[Nodes]:[Nodes]]=4,Table2[[#This Row],[Gap]:[Gap]],"")</f>
        <v/>
      </c>
      <c r="B1276" s="20" t="str" cm="1">
        <f t="array" ref="B1276">IF(Table2[[#This Row],[Nodes]:[Nodes]]=5,Table2[[#This Row],[Gap]:[Gap]],"")</f>
        <v/>
      </c>
      <c r="C1276" s="20" t="str" cm="1">
        <f t="array" ref="C1276">IF(Table2[[#This Row],[Nodes]:[Nodes]]=6,Table2[[#This Row],[Gap]:[Gap]],"")</f>
        <v/>
      </c>
      <c r="D1276" s="20" t="str" cm="1">
        <f t="array" ref="D1276">IF(Table2[[#This Row],[Nodes]:[Nodes]]=7,Table2[[#This Row],[Gap]:[Gap]],"")</f>
        <v/>
      </c>
    </row>
    <row r="1277" spans="1:4">
      <c r="A1277" s="20" t="str" cm="1">
        <f t="array" ref="A1277">IF(Table2[[#This Row],[Nodes]:[Nodes]]=4,Table2[[#This Row],[Gap]:[Gap]],"")</f>
        <v/>
      </c>
      <c r="B1277" s="20" t="str" cm="1">
        <f t="array" ref="B1277">IF(Table2[[#This Row],[Nodes]:[Nodes]]=5,Table2[[#This Row],[Gap]:[Gap]],"")</f>
        <v/>
      </c>
      <c r="C1277" s="20" t="str" cm="1">
        <f t="array" ref="C1277">IF(Table2[[#This Row],[Nodes]:[Nodes]]=6,Table2[[#This Row],[Gap]:[Gap]],"")</f>
        <v/>
      </c>
      <c r="D1277" s="20" t="str" cm="1">
        <f t="array" ref="D1277">IF(Table2[[#This Row],[Nodes]:[Nodes]]=7,Table2[[#This Row],[Gap]:[Gap]],"")</f>
        <v/>
      </c>
    </row>
    <row r="1278" spans="1:4">
      <c r="A1278" s="20" t="str" cm="1">
        <f t="array" ref="A1278">IF(Table2[[#This Row],[Nodes]:[Nodes]]=4,Table2[[#This Row],[Gap]:[Gap]],"")</f>
        <v/>
      </c>
      <c r="B1278" s="20" t="str" cm="1">
        <f t="array" ref="B1278">IF(Table2[[#This Row],[Nodes]:[Nodes]]=5,Table2[[#This Row],[Gap]:[Gap]],"")</f>
        <v/>
      </c>
      <c r="C1278" s="20" t="str" cm="1">
        <f t="array" ref="C1278">IF(Table2[[#This Row],[Nodes]:[Nodes]]=6,Table2[[#This Row],[Gap]:[Gap]],"")</f>
        <v/>
      </c>
      <c r="D1278" s="20" t="str" cm="1">
        <f t="array" ref="D1278">IF(Table2[[#This Row],[Nodes]:[Nodes]]=7,Table2[[#This Row],[Gap]:[Gap]],"")</f>
        <v/>
      </c>
    </row>
    <row r="1279" spans="1:4">
      <c r="A1279" s="20" t="str" cm="1">
        <f t="array" ref="A1279">IF(Table2[[#This Row],[Nodes]:[Nodes]]=4,Table2[[#This Row],[Gap]:[Gap]],"")</f>
        <v/>
      </c>
      <c r="B1279" s="20" t="str" cm="1">
        <f t="array" ref="B1279">IF(Table2[[#This Row],[Nodes]:[Nodes]]=5,Table2[[#This Row],[Gap]:[Gap]],"")</f>
        <v/>
      </c>
      <c r="C1279" s="20" t="str" cm="1">
        <f t="array" ref="C1279">IF(Table2[[#This Row],[Nodes]:[Nodes]]=6,Table2[[#This Row],[Gap]:[Gap]],"")</f>
        <v/>
      </c>
      <c r="D1279" s="20" t="str" cm="1">
        <f t="array" ref="D1279">IF(Table2[[#This Row],[Nodes]:[Nodes]]=7,Table2[[#This Row],[Gap]:[Gap]],"")</f>
        <v/>
      </c>
    </row>
    <row r="1280" spans="1:4">
      <c r="A1280" s="20" t="str" cm="1">
        <f t="array" ref="A1280">IF(Table2[[#This Row],[Nodes]:[Nodes]]=4,Table2[[#This Row],[Gap]:[Gap]],"")</f>
        <v/>
      </c>
      <c r="B1280" s="20" t="str" cm="1">
        <f t="array" ref="B1280">IF(Table2[[#This Row],[Nodes]:[Nodes]]=5,Table2[[#This Row],[Gap]:[Gap]],"")</f>
        <v/>
      </c>
      <c r="C1280" s="20" t="str" cm="1">
        <f t="array" ref="C1280">IF(Table2[[#This Row],[Nodes]:[Nodes]]=6,Table2[[#This Row],[Gap]:[Gap]],"")</f>
        <v/>
      </c>
      <c r="D1280" s="20" t="str" cm="1">
        <f t="array" ref="D1280">IF(Table2[[#This Row],[Nodes]:[Nodes]]=7,Table2[[#This Row],[Gap]:[Gap]],"")</f>
        <v/>
      </c>
    </row>
    <row r="1281" spans="1:4">
      <c r="A1281" s="20" t="str" cm="1">
        <f t="array" ref="A1281">IF(Table2[[#This Row],[Nodes]:[Nodes]]=4,Table2[[#This Row],[Gap]:[Gap]],"")</f>
        <v/>
      </c>
      <c r="B1281" s="20" t="str" cm="1">
        <f t="array" ref="B1281">IF(Table2[[#This Row],[Nodes]:[Nodes]]=5,Table2[[#This Row],[Gap]:[Gap]],"")</f>
        <v/>
      </c>
      <c r="C1281" s="20" t="str" cm="1">
        <f t="array" ref="C1281">IF(Table2[[#This Row],[Nodes]:[Nodes]]=6,Table2[[#This Row],[Gap]:[Gap]],"")</f>
        <v/>
      </c>
      <c r="D1281" s="20" t="str" cm="1">
        <f t="array" ref="D1281">IF(Table2[[#This Row],[Nodes]:[Nodes]]=7,Table2[[#This Row],[Gap]:[Gap]],"")</f>
        <v/>
      </c>
    </row>
    <row r="1282" spans="1:4">
      <c r="A1282" s="20" t="str" cm="1">
        <f t="array" ref="A1282">IF(Table2[[#This Row],[Nodes]:[Nodes]]=4,Table2[[#This Row],[Gap]:[Gap]],"")</f>
        <v/>
      </c>
      <c r="B1282" s="20" t="str" cm="1">
        <f t="array" ref="B1282">IF(Table2[[#This Row],[Nodes]:[Nodes]]=5,Table2[[#This Row],[Gap]:[Gap]],"")</f>
        <v/>
      </c>
      <c r="C1282" s="20" t="str" cm="1">
        <f t="array" ref="C1282">IF(Table2[[#This Row],[Nodes]:[Nodes]]=6,Table2[[#This Row],[Gap]:[Gap]],"")</f>
        <v/>
      </c>
      <c r="D1282" s="20" t="str" cm="1">
        <f t="array" ref="D1282">IF(Table2[[#This Row],[Nodes]:[Nodes]]=7,Table2[[#This Row],[Gap]:[Gap]],"")</f>
        <v/>
      </c>
    </row>
    <row r="1283" spans="1:4">
      <c r="A1283" s="20" t="str" cm="1">
        <f t="array" ref="A1283">IF(Table2[[#This Row],[Nodes]:[Nodes]]=4,Table2[[#This Row],[Gap]:[Gap]],"")</f>
        <v/>
      </c>
      <c r="B1283" s="20" t="str" cm="1">
        <f t="array" ref="B1283">IF(Table2[[#This Row],[Nodes]:[Nodes]]=5,Table2[[#This Row],[Gap]:[Gap]],"")</f>
        <v/>
      </c>
      <c r="C1283" s="20" t="str" cm="1">
        <f t="array" ref="C1283">IF(Table2[[#This Row],[Nodes]:[Nodes]]=6,Table2[[#This Row],[Gap]:[Gap]],"")</f>
        <v/>
      </c>
      <c r="D1283" s="20" t="str" cm="1">
        <f t="array" ref="D1283">IF(Table2[[#This Row],[Nodes]:[Nodes]]=7,Table2[[#This Row],[Gap]:[Gap]],"")</f>
        <v/>
      </c>
    </row>
    <row r="1284" spans="1:4">
      <c r="A1284" s="20" t="str" cm="1">
        <f t="array" ref="A1284">IF(Table2[[#This Row],[Nodes]:[Nodes]]=4,Table2[[#This Row],[Gap]:[Gap]],"")</f>
        <v/>
      </c>
      <c r="B1284" s="20" t="str" cm="1">
        <f t="array" ref="B1284">IF(Table2[[#This Row],[Nodes]:[Nodes]]=5,Table2[[#This Row],[Gap]:[Gap]],"")</f>
        <v/>
      </c>
      <c r="C1284" s="20" t="str" cm="1">
        <f t="array" ref="C1284">IF(Table2[[#This Row],[Nodes]:[Nodes]]=6,Table2[[#This Row],[Gap]:[Gap]],"")</f>
        <v/>
      </c>
      <c r="D1284" s="20" t="str" cm="1">
        <f t="array" ref="D1284">IF(Table2[[#This Row],[Nodes]:[Nodes]]=7,Table2[[#This Row],[Gap]:[Gap]],"")</f>
        <v/>
      </c>
    </row>
    <row r="1285" spans="1:4">
      <c r="A1285" s="20" t="str" cm="1">
        <f t="array" ref="A1285">IF(Table2[[#This Row],[Nodes]:[Nodes]]=4,Table2[[#This Row],[Gap]:[Gap]],"")</f>
        <v/>
      </c>
      <c r="B1285" s="20" t="str" cm="1">
        <f t="array" ref="B1285">IF(Table2[[#This Row],[Nodes]:[Nodes]]=5,Table2[[#This Row],[Gap]:[Gap]],"")</f>
        <v/>
      </c>
      <c r="C1285" s="20" t="str" cm="1">
        <f t="array" ref="C1285">IF(Table2[[#This Row],[Nodes]:[Nodes]]=6,Table2[[#This Row],[Gap]:[Gap]],"")</f>
        <v/>
      </c>
      <c r="D1285" s="20" t="str" cm="1">
        <f t="array" ref="D1285">IF(Table2[[#This Row],[Nodes]:[Nodes]]=7,Table2[[#This Row],[Gap]:[Gap]],"")</f>
        <v/>
      </c>
    </row>
    <row r="1286" spans="1:4">
      <c r="A1286" s="20" t="str" cm="1">
        <f t="array" ref="A1286">IF(Table2[[#This Row],[Nodes]:[Nodes]]=4,Table2[[#This Row],[Gap]:[Gap]],"")</f>
        <v/>
      </c>
      <c r="B1286" s="20" t="str" cm="1">
        <f t="array" ref="B1286">IF(Table2[[#This Row],[Nodes]:[Nodes]]=5,Table2[[#This Row],[Gap]:[Gap]],"")</f>
        <v/>
      </c>
      <c r="C1286" s="20" t="str" cm="1">
        <f t="array" ref="C1286">IF(Table2[[#This Row],[Nodes]:[Nodes]]=6,Table2[[#This Row],[Gap]:[Gap]],"")</f>
        <v/>
      </c>
      <c r="D1286" s="20" t="str" cm="1">
        <f t="array" ref="D1286">IF(Table2[[#This Row],[Nodes]:[Nodes]]=7,Table2[[#This Row],[Gap]:[Gap]],"")</f>
        <v/>
      </c>
    </row>
    <row r="1287" spans="1:4">
      <c r="A1287" s="20" t="str" cm="1">
        <f t="array" ref="A1287">IF(Table2[[#This Row],[Nodes]:[Nodes]]=4,Table2[[#This Row],[Gap]:[Gap]],"")</f>
        <v/>
      </c>
      <c r="B1287" s="20" t="str" cm="1">
        <f t="array" ref="B1287">IF(Table2[[#This Row],[Nodes]:[Nodes]]=5,Table2[[#This Row],[Gap]:[Gap]],"")</f>
        <v/>
      </c>
      <c r="C1287" s="20" t="str" cm="1">
        <f t="array" ref="C1287">IF(Table2[[#This Row],[Nodes]:[Nodes]]=6,Table2[[#This Row],[Gap]:[Gap]],"")</f>
        <v/>
      </c>
      <c r="D1287" s="20" t="str" cm="1">
        <f t="array" ref="D1287">IF(Table2[[#This Row],[Nodes]:[Nodes]]=7,Table2[[#This Row],[Gap]:[Gap]],"")</f>
        <v/>
      </c>
    </row>
    <row r="1288" spans="1:4">
      <c r="A1288" s="20" t="str" cm="1">
        <f t="array" ref="A1288">IF(Table2[[#This Row],[Nodes]:[Nodes]]=4,Table2[[#This Row],[Gap]:[Gap]],"")</f>
        <v/>
      </c>
      <c r="B1288" s="20" t="str" cm="1">
        <f t="array" ref="B1288">IF(Table2[[#This Row],[Nodes]:[Nodes]]=5,Table2[[#This Row],[Gap]:[Gap]],"")</f>
        <v/>
      </c>
      <c r="C1288" s="20" t="str" cm="1">
        <f t="array" ref="C1288">IF(Table2[[#This Row],[Nodes]:[Nodes]]=6,Table2[[#This Row],[Gap]:[Gap]],"")</f>
        <v/>
      </c>
      <c r="D1288" s="20" t="str" cm="1">
        <f t="array" ref="D1288">IF(Table2[[#This Row],[Nodes]:[Nodes]]=7,Table2[[#This Row],[Gap]:[Gap]],"")</f>
        <v/>
      </c>
    </row>
    <row r="1289" spans="1:4">
      <c r="A1289" s="20" t="str" cm="1">
        <f t="array" ref="A1289">IF(Table2[[#This Row],[Nodes]:[Nodes]]=4,Table2[[#This Row],[Gap]:[Gap]],"")</f>
        <v/>
      </c>
      <c r="B1289" s="20" t="str" cm="1">
        <f t="array" ref="B1289">IF(Table2[[#This Row],[Nodes]:[Nodes]]=5,Table2[[#This Row],[Gap]:[Gap]],"")</f>
        <v/>
      </c>
      <c r="C1289" s="20" t="str" cm="1">
        <f t="array" ref="C1289">IF(Table2[[#This Row],[Nodes]:[Nodes]]=6,Table2[[#This Row],[Gap]:[Gap]],"")</f>
        <v/>
      </c>
      <c r="D1289" s="20" t="str" cm="1">
        <f t="array" ref="D1289">IF(Table2[[#This Row],[Nodes]:[Nodes]]=7,Table2[[#This Row],[Gap]:[Gap]],"")</f>
        <v/>
      </c>
    </row>
    <row r="1290" spans="1:4">
      <c r="A1290" s="20" t="str" cm="1">
        <f t="array" ref="A1290">IF(Table2[[#This Row],[Nodes]:[Nodes]]=4,Table2[[#This Row],[Gap]:[Gap]],"")</f>
        <v/>
      </c>
      <c r="B1290" s="20" t="str" cm="1">
        <f t="array" ref="B1290">IF(Table2[[#This Row],[Nodes]:[Nodes]]=5,Table2[[#This Row],[Gap]:[Gap]],"")</f>
        <v/>
      </c>
      <c r="C1290" s="20" t="str" cm="1">
        <f t="array" ref="C1290">IF(Table2[[#This Row],[Nodes]:[Nodes]]=6,Table2[[#This Row],[Gap]:[Gap]],"")</f>
        <v/>
      </c>
      <c r="D1290" s="20" t="str" cm="1">
        <f t="array" ref="D1290">IF(Table2[[#This Row],[Nodes]:[Nodes]]=7,Table2[[#This Row],[Gap]:[Gap]],"")</f>
        <v/>
      </c>
    </row>
    <row r="1291" spans="1:4">
      <c r="A1291" s="20" t="str" cm="1">
        <f t="array" ref="A1291">IF(Table2[[#This Row],[Nodes]:[Nodes]]=4,Table2[[#This Row],[Gap]:[Gap]],"")</f>
        <v/>
      </c>
      <c r="B1291" s="20" t="str" cm="1">
        <f t="array" ref="B1291">IF(Table2[[#This Row],[Nodes]:[Nodes]]=5,Table2[[#This Row],[Gap]:[Gap]],"")</f>
        <v/>
      </c>
      <c r="C1291" s="20" t="str" cm="1">
        <f t="array" ref="C1291">IF(Table2[[#This Row],[Nodes]:[Nodes]]=6,Table2[[#This Row],[Gap]:[Gap]],"")</f>
        <v/>
      </c>
      <c r="D1291" s="20" t="str" cm="1">
        <f t="array" ref="D1291">IF(Table2[[#This Row],[Nodes]:[Nodes]]=7,Table2[[#This Row],[Gap]:[Gap]],"")</f>
        <v/>
      </c>
    </row>
    <row r="1292" spans="1:4">
      <c r="A1292" s="20" t="str" cm="1">
        <f t="array" ref="A1292">IF(Table2[[#This Row],[Nodes]:[Nodes]]=4,Table2[[#This Row],[Gap]:[Gap]],"")</f>
        <v/>
      </c>
      <c r="B1292" s="20" t="str" cm="1">
        <f t="array" ref="B1292">IF(Table2[[#This Row],[Nodes]:[Nodes]]=5,Table2[[#This Row],[Gap]:[Gap]],"")</f>
        <v/>
      </c>
      <c r="C1292" s="20" t="str" cm="1">
        <f t="array" ref="C1292">IF(Table2[[#This Row],[Nodes]:[Nodes]]=6,Table2[[#This Row],[Gap]:[Gap]],"")</f>
        <v/>
      </c>
      <c r="D1292" s="20" t="str" cm="1">
        <f t="array" ref="D1292">IF(Table2[[#This Row],[Nodes]:[Nodes]]=7,Table2[[#This Row],[Gap]:[Gap]],"")</f>
        <v/>
      </c>
    </row>
    <row r="1293" spans="1:4">
      <c r="A1293" s="20" t="str" cm="1">
        <f t="array" ref="A1293">IF(Table2[[#This Row],[Nodes]:[Nodes]]=4,Table2[[#This Row],[Gap]:[Gap]],"")</f>
        <v/>
      </c>
      <c r="B1293" s="20" t="str" cm="1">
        <f t="array" ref="B1293">IF(Table2[[#This Row],[Nodes]:[Nodes]]=5,Table2[[#This Row],[Gap]:[Gap]],"")</f>
        <v/>
      </c>
      <c r="C1293" s="20" t="str" cm="1">
        <f t="array" ref="C1293">IF(Table2[[#This Row],[Nodes]:[Nodes]]=6,Table2[[#This Row],[Gap]:[Gap]],"")</f>
        <v/>
      </c>
      <c r="D1293" s="20" t="str" cm="1">
        <f t="array" ref="D1293">IF(Table2[[#This Row],[Nodes]:[Nodes]]=7,Table2[[#This Row],[Gap]:[Gap]],"")</f>
        <v/>
      </c>
    </row>
    <row r="1294" spans="1:4">
      <c r="A1294" s="20" t="str" cm="1">
        <f t="array" ref="A1294">IF(Table2[[#This Row],[Nodes]:[Nodes]]=4,Table2[[#This Row],[Gap]:[Gap]],"")</f>
        <v/>
      </c>
      <c r="B1294" s="20" t="str" cm="1">
        <f t="array" ref="B1294">IF(Table2[[#This Row],[Nodes]:[Nodes]]=5,Table2[[#This Row],[Gap]:[Gap]],"")</f>
        <v/>
      </c>
      <c r="C1294" s="20" t="str" cm="1">
        <f t="array" ref="C1294">IF(Table2[[#This Row],[Nodes]:[Nodes]]=6,Table2[[#This Row],[Gap]:[Gap]],"")</f>
        <v/>
      </c>
      <c r="D1294" s="20" t="str" cm="1">
        <f t="array" ref="D1294">IF(Table2[[#This Row],[Nodes]:[Nodes]]=7,Table2[[#This Row],[Gap]:[Gap]],"")</f>
        <v/>
      </c>
    </row>
    <row r="1295" spans="1:4">
      <c r="A1295" s="20" t="str" cm="1">
        <f t="array" ref="A1295">IF(Table2[[#This Row],[Nodes]:[Nodes]]=4,Table2[[#This Row],[Gap]:[Gap]],"")</f>
        <v/>
      </c>
      <c r="B1295" s="20" t="str" cm="1">
        <f t="array" ref="B1295">IF(Table2[[#This Row],[Nodes]:[Nodes]]=5,Table2[[#This Row],[Gap]:[Gap]],"")</f>
        <v/>
      </c>
      <c r="C1295" s="20" t="str" cm="1">
        <f t="array" ref="C1295">IF(Table2[[#This Row],[Nodes]:[Nodes]]=6,Table2[[#This Row],[Gap]:[Gap]],"")</f>
        <v/>
      </c>
      <c r="D1295" s="20" t="str" cm="1">
        <f t="array" ref="D1295">IF(Table2[[#This Row],[Nodes]:[Nodes]]=7,Table2[[#This Row],[Gap]:[Gap]],"")</f>
        <v/>
      </c>
    </row>
    <row r="1296" spans="1:4">
      <c r="A1296" s="20" t="str" cm="1">
        <f t="array" ref="A1296">IF(Table2[[#This Row],[Nodes]:[Nodes]]=4,Table2[[#This Row],[Gap]:[Gap]],"")</f>
        <v/>
      </c>
      <c r="B1296" s="20" t="str" cm="1">
        <f t="array" ref="B1296">IF(Table2[[#This Row],[Nodes]:[Nodes]]=5,Table2[[#This Row],[Gap]:[Gap]],"")</f>
        <v/>
      </c>
      <c r="C1296" s="20" t="str" cm="1">
        <f t="array" ref="C1296">IF(Table2[[#This Row],[Nodes]:[Nodes]]=6,Table2[[#This Row],[Gap]:[Gap]],"")</f>
        <v/>
      </c>
      <c r="D1296" s="20" t="str" cm="1">
        <f t="array" ref="D1296">IF(Table2[[#This Row],[Nodes]:[Nodes]]=7,Table2[[#This Row],[Gap]:[Gap]],"")</f>
        <v/>
      </c>
    </row>
    <row r="1297" spans="1:4">
      <c r="A1297" s="20" t="str" cm="1">
        <f t="array" ref="A1297">IF(Table2[[#This Row],[Nodes]:[Nodes]]=4,Table2[[#This Row],[Gap]:[Gap]],"")</f>
        <v/>
      </c>
      <c r="B1297" s="20" t="str" cm="1">
        <f t="array" ref="B1297">IF(Table2[[#This Row],[Nodes]:[Nodes]]=5,Table2[[#This Row],[Gap]:[Gap]],"")</f>
        <v/>
      </c>
      <c r="C1297" s="20" t="str" cm="1">
        <f t="array" ref="C1297">IF(Table2[[#This Row],[Nodes]:[Nodes]]=6,Table2[[#This Row],[Gap]:[Gap]],"")</f>
        <v/>
      </c>
      <c r="D1297" s="20" t="str" cm="1">
        <f t="array" ref="D1297">IF(Table2[[#This Row],[Nodes]:[Nodes]]=7,Table2[[#This Row],[Gap]:[Gap]],"")</f>
        <v/>
      </c>
    </row>
    <row r="1298" spans="1:4">
      <c r="A1298" s="20" t="str" cm="1">
        <f t="array" ref="A1298">IF(Table2[[#This Row],[Nodes]:[Nodes]]=4,Table2[[#This Row],[Gap]:[Gap]],"")</f>
        <v/>
      </c>
      <c r="B1298" s="20" t="str" cm="1">
        <f t="array" ref="B1298">IF(Table2[[#This Row],[Nodes]:[Nodes]]=5,Table2[[#This Row],[Gap]:[Gap]],"")</f>
        <v/>
      </c>
      <c r="C1298" s="20" t="str" cm="1">
        <f t="array" ref="C1298">IF(Table2[[#This Row],[Nodes]:[Nodes]]=6,Table2[[#This Row],[Gap]:[Gap]],"")</f>
        <v/>
      </c>
      <c r="D1298" s="20" t="str" cm="1">
        <f t="array" ref="D1298">IF(Table2[[#This Row],[Nodes]:[Nodes]]=7,Table2[[#This Row],[Gap]:[Gap]],"")</f>
        <v/>
      </c>
    </row>
    <row r="1299" spans="1:4">
      <c r="A1299" s="20" t="str" cm="1">
        <f t="array" ref="A1299">IF(Table2[[#This Row],[Nodes]:[Nodes]]=4,Table2[[#This Row],[Gap]:[Gap]],"")</f>
        <v/>
      </c>
      <c r="B1299" s="20" t="str" cm="1">
        <f t="array" ref="B1299">IF(Table2[[#This Row],[Nodes]:[Nodes]]=5,Table2[[#This Row],[Gap]:[Gap]],"")</f>
        <v/>
      </c>
      <c r="C1299" s="20" t="str" cm="1">
        <f t="array" ref="C1299">IF(Table2[[#This Row],[Nodes]:[Nodes]]=6,Table2[[#This Row],[Gap]:[Gap]],"")</f>
        <v/>
      </c>
      <c r="D1299" s="20" t="str" cm="1">
        <f t="array" ref="D1299">IF(Table2[[#This Row],[Nodes]:[Nodes]]=7,Table2[[#This Row],[Gap]:[Gap]],"")</f>
        <v/>
      </c>
    </row>
    <row r="1300" spans="1:4">
      <c r="A1300" s="20" t="str" cm="1">
        <f t="array" ref="A1300">IF(Table2[[#This Row],[Nodes]:[Nodes]]=4,Table2[[#This Row],[Gap]:[Gap]],"")</f>
        <v/>
      </c>
      <c r="B1300" s="20" t="str" cm="1">
        <f t="array" ref="B1300">IF(Table2[[#This Row],[Nodes]:[Nodes]]=5,Table2[[#This Row],[Gap]:[Gap]],"")</f>
        <v/>
      </c>
      <c r="C1300" s="20" t="str" cm="1">
        <f t="array" ref="C1300">IF(Table2[[#This Row],[Nodes]:[Nodes]]=6,Table2[[#This Row],[Gap]:[Gap]],"")</f>
        <v/>
      </c>
      <c r="D1300" s="20" t="str" cm="1">
        <f t="array" ref="D1300">IF(Table2[[#This Row],[Nodes]:[Nodes]]=7,Table2[[#This Row],[Gap]:[Gap]],"")</f>
        <v/>
      </c>
    </row>
    <row r="1301" spans="1:4">
      <c r="A1301" s="20" t="str" cm="1">
        <f t="array" ref="A1301">IF(Table2[[#This Row],[Nodes]:[Nodes]]=4,Table2[[#This Row],[Gap]:[Gap]],"")</f>
        <v/>
      </c>
      <c r="B1301" s="20" t="str" cm="1">
        <f t="array" ref="B1301">IF(Table2[[#This Row],[Nodes]:[Nodes]]=5,Table2[[#This Row],[Gap]:[Gap]],"")</f>
        <v/>
      </c>
      <c r="C1301" s="20" t="str" cm="1">
        <f t="array" ref="C1301">IF(Table2[[#This Row],[Nodes]:[Nodes]]=6,Table2[[#This Row],[Gap]:[Gap]],"")</f>
        <v/>
      </c>
      <c r="D1301" s="20" t="str" cm="1">
        <f t="array" ref="D1301">IF(Table2[[#This Row],[Nodes]:[Nodes]]=7,Table2[[#This Row],[Gap]:[Gap]],"")</f>
        <v/>
      </c>
    </row>
    <row r="1302" spans="1:4">
      <c r="A1302" s="20" t="str" cm="1">
        <f t="array" ref="A1302">IF(Table2[[#This Row],[Nodes]:[Nodes]]=4,Table2[[#This Row],[Gap]:[Gap]],"")</f>
        <v/>
      </c>
      <c r="B1302" s="20" t="str" cm="1">
        <f t="array" ref="B1302">IF(Table2[[#This Row],[Nodes]:[Nodes]]=5,Table2[[#This Row],[Gap]:[Gap]],"")</f>
        <v/>
      </c>
      <c r="C1302" s="20" t="str" cm="1">
        <f t="array" ref="C1302">IF(Table2[[#This Row],[Nodes]:[Nodes]]=6,Table2[[#This Row],[Gap]:[Gap]],"")</f>
        <v/>
      </c>
      <c r="D1302" s="20" t="str" cm="1">
        <f t="array" ref="D1302">IF(Table2[[#This Row],[Nodes]:[Nodes]]=7,Table2[[#This Row],[Gap]:[Gap]],"")</f>
        <v/>
      </c>
    </row>
    <row r="1303" spans="1:4">
      <c r="A1303" s="20" t="str" cm="1">
        <f t="array" ref="A1303">IF(Table2[[#This Row],[Nodes]:[Nodes]]=4,Table2[[#This Row],[Gap]:[Gap]],"")</f>
        <v/>
      </c>
      <c r="B1303" s="20" t="str" cm="1">
        <f t="array" ref="B1303">IF(Table2[[#This Row],[Nodes]:[Nodes]]=5,Table2[[#This Row],[Gap]:[Gap]],"")</f>
        <v/>
      </c>
      <c r="C1303" s="20" t="str" cm="1">
        <f t="array" ref="C1303">IF(Table2[[#This Row],[Nodes]:[Nodes]]=6,Table2[[#This Row],[Gap]:[Gap]],"")</f>
        <v/>
      </c>
      <c r="D1303" s="20" t="str" cm="1">
        <f t="array" ref="D1303">IF(Table2[[#This Row],[Nodes]:[Nodes]]=7,Table2[[#This Row],[Gap]:[Gap]],"")</f>
        <v/>
      </c>
    </row>
    <row r="1304" spans="1:4">
      <c r="A1304" s="20" t="str" cm="1">
        <f t="array" ref="A1304">IF(Table2[[#This Row],[Nodes]:[Nodes]]=4,Table2[[#This Row],[Gap]:[Gap]],"")</f>
        <v/>
      </c>
      <c r="B1304" s="20" t="str" cm="1">
        <f t="array" ref="B1304">IF(Table2[[#This Row],[Nodes]:[Nodes]]=5,Table2[[#This Row],[Gap]:[Gap]],"")</f>
        <v/>
      </c>
      <c r="C1304" s="20" t="str" cm="1">
        <f t="array" ref="C1304">IF(Table2[[#This Row],[Nodes]:[Nodes]]=6,Table2[[#This Row],[Gap]:[Gap]],"")</f>
        <v/>
      </c>
      <c r="D1304" s="20" t="str" cm="1">
        <f t="array" ref="D1304">IF(Table2[[#This Row],[Nodes]:[Nodes]]=7,Table2[[#This Row],[Gap]:[Gap]],"")</f>
        <v/>
      </c>
    </row>
    <row r="1305" spans="1:4">
      <c r="A1305" s="20" t="str" cm="1">
        <f t="array" ref="A1305">IF(Table2[[#This Row],[Nodes]:[Nodes]]=4,Table2[[#This Row],[Gap]:[Gap]],"")</f>
        <v/>
      </c>
      <c r="B1305" s="20" t="str" cm="1">
        <f t="array" ref="B1305">IF(Table2[[#This Row],[Nodes]:[Nodes]]=5,Table2[[#This Row],[Gap]:[Gap]],"")</f>
        <v/>
      </c>
      <c r="C1305" s="20" t="str" cm="1">
        <f t="array" ref="C1305">IF(Table2[[#This Row],[Nodes]:[Nodes]]=6,Table2[[#This Row],[Gap]:[Gap]],"")</f>
        <v/>
      </c>
      <c r="D1305" s="20" t="str" cm="1">
        <f t="array" ref="D1305">IF(Table2[[#This Row],[Nodes]:[Nodes]]=7,Table2[[#This Row],[Gap]:[Gap]],"")</f>
        <v/>
      </c>
    </row>
    <row r="1306" spans="1:4">
      <c r="A1306" s="20" t="str" cm="1">
        <f t="array" ref="A1306">IF(Table2[[#This Row],[Nodes]:[Nodes]]=4,Table2[[#This Row],[Gap]:[Gap]],"")</f>
        <v/>
      </c>
      <c r="B1306" s="20" t="str" cm="1">
        <f t="array" ref="B1306">IF(Table2[[#This Row],[Nodes]:[Nodes]]=5,Table2[[#This Row],[Gap]:[Gap]],"")</f>
        <v/>
      </c>
      <c r="C1306" s="20" t="str" cm="1">
        <f t="array" ref="C1306">IF(Table2[[#This Row],[Nodes]:[Nodes]]=6,Table2[[#This Row],[Gap]:[Gap]],"")</f>
        <v/>
      </c>
      <c r="D1306" s="20" t="str" cm="1">
        <f t="array" ref="D1306">IF(Table2[[#This Row],[Nodes]:[Nodes]]=7,Table2[[#This Row],[Gap]:[Gap]],"")</f>
        <v/>
      </c>
    </row>
    <row r="1307" spans="1:4">
      <c r="A1307" s="20" t="str" cm="1">
        <f t="array" ref="A1307">IF(Table2[[#This Row],[Nodes]:[Nodes]]=4,Table2[[#This Row],[Gap]:[Gap]],"")</f>
        <v/>
      </c>
      <c r="B1307" s="20" t="str" cm="1">
        <f t="array" ref="B1307">IF(Table2[[#This Row],[Nodes]:[Nodes]]=5,Table2[[#This Row],[Gap]:[Gap]],"")</f>
        <v/>
      </c>
      <c r="C1307" s="20" t="str" cm="1">
        <f t="array" ref="C1307">IF(Table2[[#This Row],[Nodes]:[Nodes]]=6,Table2[[#This Row],[Gap]:[Gap]],"")</f>
        <v/>
      </c>
      <c r="D1307" s="20" t="str" cm="1">
        <f t="array" ref="D1307">IF(Table2[[#This Row],[Nodes]:[Nodes]]=7,Table2[[#This Row],[Gap]:[Gap]],"")</f>
        <v/>
      </c>
    </row>
    <row r="1308" spans="1:4">
      <c r="A1308" s="20" t="str" cm="1">
        <f t="array" ref="A1308">IF(Table2[[#This Row],[Nodes]:[Nodes]]=4,Table2[[#This Row],[Gap]:[Gap]],"")</f>
        <v/>
      </c>
      <c r="B1308" s="20" t="str" cm="1">
        <f t="array" ref="B1308">IF(Table2[[#This Row],[Nodes]:[Nodes]]=5,Table2[[#This Row],[Gap]:[Gap]],"")</f>
        <v/>
      </c>
      <c r="C1308" s="20" t="str" cm="1">
        <f t="array" ref="C1308">IF(Table2[[#This Row],[Nodes]:[Nodes]]=6,Table2[[#This Row],[Gap]:[Gap]],"")</f>
        <v/>
      </c>
      <c r="D1308" s="20" t="str" cm="1">
        <f t="array" ref="D1308">IF(Table2[[#This Row],[Nodes]:[Nodes]]=7,Table2[[#This Row],[Gap]:[Gap]],"")</f>
        <v/>
      </c>
    </row>
    <row r="1309" spans="1:4">
      <c r="A1309" s="20" t="str" cm="1">
        <f t="array" ref="A1309">IF(Table2[[#This Row],[Nodes]:[Nodes]]=4,Table2[[#This Row],[Gap]:[Gap]],"")</f>
        <v/>
      </c>
      <c r="B1309" s="20" t="str" cm="1">
        <f t="array" ref="B1309">IF(Table2[[#This Row],[Nodes]:[Nodes]]=5,Table2[[#This Row],[Gap]:[Gap]],"")</f>
        <v/>
      </c>
      <c r="C1309" s="20" t="str" cm="1">
        <f t="array" ref="C1309">IF(Table2[[#This Row],[Nodes]:[Nodes]]=6,Table2[[#This Row],[Gap]:[Gap]],"")</f>
        <v/>
      </c>
      <c r="D1309" s="20" t="str" cm="1">
        <f t="array" ref="D1309">IF(Table2[[#This Row],[Nodes]:[Nodes]]=7,Table2[[#This Row],[Gap]:[Gap]],"")</f>
        <v/>
      </c>
    </row>
    <row r="1310" spans="1:4">
      <c r="A1310" s="20" t="str" cm="1">
        <f t="array" ref="A1310">IF(Table2[[#This Row],[Nodes]:[Nodes]]=4,Table2[[#This Row],[Gap]:[Gap]],"")</f>
        <v/>
      </c>
      <c r="B1310" s="20" t="str" cm="1">
        <f t="array" ref="B1310">IF(Table2[[#This Row],[Nodes]:[Nodes]]=5,Table2[[#This Row],[Gap]:[Gap]],"")</f>
        <v/>
      </c>
      <c r="C1310" s="20" t="str" cm="1">
        <f t="array" ref="C1310">IF(Table2[[#This Row],[Nodes]:[Nodes]]=6,Table2[[#This Row],[Gap]:[Gap]],"")</f>
        <v/>
      </c>
      <c r="D1310" s="20" t="str" cm="1">
        <f t="array" ref="D1310">IF(Table2[[#This Row],[Nodes]:[Nodes]]=7,Table2[[#This Row],[Gap]:[Gap]],"")</f>
        <v/>
      </c>
    </row>
    <row r="1311" spans="1:4">
      <c r="A1311" s="20" t="str" cm="1">
        <f t="array" ref="A1311">IF(Table2[[#This Row],[Nodes]:[Nodes]]=4,Table2[[#This Row],[Gap]:[Gap]],"")</f>
        <v/>
      </c>
      <c r="B1311" s="20" t="str" cm="1">
        <f t="array" ref="B1311">IF(Table2[[#This Row],[Nodes]:[Nodes]]=5,Table2[[#This Row],[Gap]:[Gap]],"")</f>
        <v/>
      </c>
      <c r="C1311" s="20" t="str" cm="1">
        <f t="array" ref="C1311">IF(Table2[[#This Row],[Nodes]:[Nodes]]=6,Table2[[#This Row],[Gap]:[Gap]],"")</f>
        <v/>
      </c>
      <c r="D1311" s="20" t="str" cm="1">
        <f t="array" ref="D1311">IF(Table2[[#This Row],[Nodes]:[Nodes]]=7,Table2[[#This Row],[Gap]:[Gap]],"")</f>
        <v/>
      </c>
    </row>
    <row r="1312" spans="1:4">
      <c r="A1312" s="20" t="str" cm="1">
        <f t="array" ref="A1312">IF(Table2[[#This Row],[Nodes]:[Nodes]]=4,Table2[[#This Row],[Gap]:[Gap]],"")</f>
        <v/>
      </c>
      <c r="B1312" s="20" t="str" cm="1">
        <f t="array" ref="B1312">IF(Table2[[#This Row],[Nodes]:[Nodes]]=5,Table2[[#This Row],[Gap]:[Gap]],"")</f>
        <v/>
      </c>
      <c r="C1312" s="20" t="str" cm="1">
        <f t="array" ref="C1312">IF(Table2[[#This Row],[Nodes]:[Nodes]]=6,Table2[[#This Row],[Gap]:[Gap]],"")</f>
        <v/>
      </c>
      <c r="D1312" s="20" t="str" cm="1">
        <f t="array" ref="D1312">IF(Table2[[#This Row],[Nodes]:[Nodes]]=7,Table2[[#This Row],[Gap]:[Gap]],"")</f>
        <v/>
      </c>
    </row>
    <row r="1313" spans="1:4">
      <c r="A1313" s="20" t="str" cm="1">
        <f t="array" ref="A1313">IF(Table2[[#This Row],[Nodes]:[Nodes]]=4,Table2[[#This Row],[Gap]:[Gap]],"")</f>
        <v/>
      </c>
      <c r="B1313" s="20" t="str" cm="1">
        <f t="array" ref="B1313">IF(Table2[[#This Row],[Nodes]:[Nodes]]=5,Table2[[#This Row],[Gap]:[Gap]],"")</f>
        <v/>
      </c>
      <c r="C1313" s="20" t="str" cm="1">
        <f t="array" ref="C1313">IF(Table2[[#This Row],[Nodes]:[Nodes]]=6,Table2[[#This Row],[Gap]:[Gap]],"")</f>
        <v/>
      </c>
      <c r="D1313" s="20" t="str" cm="1">
        <f t="array" ref="D1313">IF(Table2[[#This Row],[Nodes]:[Nodes]]=7,Table2[[#This Row],[Gap]:[Gap]],"")</f>
        <v/>
      </c>
    </row>
    <row r="1314" spans="1:4">
      <c r="A1314" s="20" t="str" cm="1">
        <f t="array" ref="A1314">IF(Table2[[#This Row],[Nodes]:[Nodes]]=4,Table2[[#This Row],[Gap]:[Gap]],"")</f>
        <v/>
      </c>
      <c r="B1314" s="20" t="str" cm="1">
        <f t="array" ref="B1314">IF(Table2[[#This Row],[Nodes]:[Nodes]]=5,Table2[[#This Row],[Gap]:[Gap]],"")</f>
        <v/>
      </c>
      <c r="C1314" s="20" t="str" cm="1">
        <f t="array" ref="C1314">IF(Table2[[#This Row],[Nodes]:[Nodes]]=6,Table2[[#This Row],[Gap]:[Gap]],"")</f>
        <v/>
      </c>
      <c r="D1314" s="20" t="str" cm="1">
        <f t="array" ref="D1314">IF(Table2[[#This Row],[Nodes]:[Nodes]]=7,Table2[[#This Row],[Gap]:[Gap]],"")</f>
        <v/>
      </c>
    </row>
    <row r="1315" spans="1:4">
      <c r="A1315" s="20" t="str" cm="1">
        <f t="array" ref="A1315">IF(Table2[[#This Row],[Nodes]:[Nodes]]=4,Table2[[#This Row],[Gap]:[Gap]],"")</f>
        <v/>
      </c>
      <c r="B1315" s="20" t="str" cm="1">
        <f t="array" ref="B1315">IF(Table2[[#This Row],[Nodes]:[Nodes]]=5,Table2[[#This Row],[Gap]:[Gap]],"")</f>
        <v/>
      </c>
      <c r="C1315" s="20" t="str" cm="1">
        <f t="array" ref="C1315">IF(Table2[[#This Row],[Nodes]:[Nodes]]=6,Table2[[#This Row],[Gap]:[Gap]],"")</f>
        <v/>
      </c>
      <c r="D1315" s="20" t="str" cm="1">
        <f t="array" ref="D1315">IF(Table2[[#This Row],[Nodes]:[Nodes]]=7,Table2[[#This Row],[Gap]:[Gap]],"")</f>
        <v/>
      </c>
    </row>
    <row r="1316" spans="1:4">
      <c r="A1316" s="20" t="str" cm="1">
        <f t="array" ref="A1316">IF(Table2[[#This Row],[Nodes]:[Nodes]]=4,Table2[[#This Row],[Gap]:[Gap]],"")</f>
        <v/>
      </c>
      <c r="B1316" s="20" t="str" cm="1">
        <f t="array" ref="B1316">IF(Table2[[#This Row],[Nodes]:[Nodes]]=5,Table2[[#This Row],[Gap]:[Gap]],"")</f>
        <v/>
      </c>
      <c r="C1316" s="20" t="str" cm="1">
        <f t="array" ref="C1316">IF(Table2[[#This Row],[Nodes]:[Nodes]]=6,Table2[[#This Row],[Gap]:[Gap]],"")</f>
        <v/>
      </c>
      <c r="D1316" s="20" t="str" cm="1">
        <f t="array" ref="D1316">IF(Table2[[#This Row],[Nodes]:[Nodes]]=7,Table2[[#This Row],[Gap]:[Gap]],"")</f>
        <v/>
      </c>
    </row>
    <row r="1317" spans="1:4">
      <c r="A1317" s="20" t="str" cm="1">
        <f t="array" ref="A1317">IF(Table2[[#This Row],[Nodes]:[Nodes]]=4,Table2[[#This Row],[Gap]:[Gap]],"")</f>
        <v/>
      </c>
      <c r="B1317" s="20" t="str" cm="1">
        <f t="array" ref="B1317">IF(Table2[[#This Row],[Nodes]:[Nodes]]=5,Table2[[#This Row],[Gap]:[Gap]],"")</f>
        <v/>
      </c>
      <c r="C1317" s="20" t="str" cm="1">
        <f t="array" ref="C1317">IF(Table2[[#This Row],[Nodes]:[Nodes]]=6,Table2[[#This Row],[Gap]:[Gap]],"")</f>
        <v/>
      </c>
      <c r="D1317" s="20" t="str" cm="1">
        <f t="array" ref="D1317">IF(Table2[[#This Row],[Nodes]:[Nodes]]=7,Table2[[#This Row],[Gap]:[Gap]],"")</f>
        <v/>
      </c>
    </row>
    <row r="1318" spans="1:4">
      <c r="A1318" s="20" t="str" cm="1">
        <f t="array" ref="A1318">IF(Table2[[#This Row],[Nodes]:[Nodes]]=4,Table2[[#This Row],[Gap]:[Gap]],"")</f>
        <v/>
      </c>
      <c r="B1318" s="20" t="str" cm="1">
        <f t="array" ref="B1318">IF(Table2[[#This Row],[Nodes]:[Nodes]]=5,Table2[[#This Row],[Gap]:[Gap]],"")</f>
        <v/>
      </c>
      <c r="C1318" s="20" t="str" cm="1">
        <f t="array" ref="C1318">IF(Table2[[#This Row],[Nodes]:[Nodes]]=6,Table2[[#This Row],[Gap]:[Gap]],"")</f>
        <v/>
      </c>
      <c r="D1318" s="20" t="str" cm="1">
        <f t="array" ref="D1318">IF(Table2[[#This Row],[Nodes]:[Nodes]]=7,Table2[[#This Row],[Gap]:[Gap]],"")</f>
        <v/>
      </c>
    </row>
    <row r="1319" spans="1:4">
      <c r="A1319" s="20" t="str" cm="1">
        <f t="array" ref="A1319">IF(Table2[[#This Row],[Nodes]:[Nodes]]=4,Table2[[#This Row],[Gap]:[Gap]],"")</f>
        <v/>
      </c>
      <c r="B1319" s="20" t="str" cm="1">
        <f t="array" ref="B1319">IF(Table2[[#This Row],[Nodes]:[Nodes]]=5,Table2[[#This Row],[Gap]:[Gap]],"")</f>
        <v/>
      </c>
      <c r="C1319" s="20" t="str" cm="1">
        <f t="array" ref="C1319">IF(Table2[[#This Row],[Nodes]:[Nodes]]=6,Table2[[#This Row],[Gap]:[Gap]],"")</f>
        <v/>
      </c>
      <c r="D1319" s="20" t="str" cm="1">
        <f t="array" ref="D1319">IF(Table2[[#This Row],[Nodes]:[Nodes]]=7,Table2[[#This Row],[Gap]:[Gap]],"")</f>
        <v/>
      </c>
    </row>
    <row r="1320" spans="1:4">
      <c r="A1320" s="20" t="str" cm="1">
        <f t="array" ref="A1320">IF(Table2[[#This Row],[Nodes]:[Nodes]]=4,Table2[[#This Row],[Gap]:[Gap]],"")</f>
        <v/>
      </c>
      <c r="B1320" s="20" t="str" cm="1">
        <f t="array" ref="B1320">IF(Table2[[#This Row],[Nodes]:[Nodes]]=5,Table2[[#This Row],[Gap]:[Gap]],"")</f>
        <v/>
      </c>
      <c r="C1320" s="20" t="str" cm="1">
        <f t="array" ref="C1320">IF(Table2[[#This Row],[Nodes]:[Nodes]]=6,Table2[[#This Row],[Gap]:[Gap]],"")</f>
        <v/>
      </c>
      <c r="D1320" s="20" t="str" cm="1">
        <f t="array" ref="D1320">IF(Table2[[#This Row],[Nodes]:[Nodes]]=7,Table2[[#This Row],[Gap]:[Gap]],"")</f>
        <v/>
      </c>
    </row>
    <row r="1321" spans="1:4">
      <c r="A1321" s="20" t="str" cm="1">
        <f t="array" ref="A1321">IF(Table2[[#This Row],[Nodes]:[Nodes]]=4,Table2[[#This Row],[Gap]:[Gap]],"")</f>
        <v/>
      </c>
      <c r="B1321" s="20" t="str" cm="1">
        <f t="array" ref="B1321">IF(Table2[[#This Row],[Nodes]:[Nodes]]=5,Table2[[#This Row],[Gap]:[Gap]],"")</f>
        <v/>
      </c>
      <c r="C1321" s="20" t="str" cm="1">
        <f t="array" ref="C1321">IF(Table2[[#This Row],[Nodes]:[Nodes]]=6,Table2[[#This Row],[Gap]:[Gap]],"")</f>
        <v/>
      </c>
      <c r="D1321" s="20" t="str" cm="1">
        <f t="array" ref="D1321">IF(Table2[[#This Row],[Nodes]:[Nodes]]=7,Table2[[#This Row],[Gap]:[Gap]],"")</f>
        <v/>
      </c>
    </row>
    <row r="1322" spans="1:4">
      <c r="A1322" s="20" t="str" cm="1">
        <f t="array" ref="A1322">IF(Table2[[#This Row],[Nodes]:[Nodes]]=4,Table2[[#This Row],[Gap]:[Gap]],"")</f>
        <v/>
      </c>
      <c r="B1322" s="20" t="str" cm="1">
        <f t="array" ref="B1322">IF(Table2[[#This Row],[Nodes]:[Nodes]]=5,Table2[[#This Row],[Gap]:[Gap]],"")</f>
        <v/>
      </c>
      <c r="C1322" s="20" t="str" cm="1">
        <f t="array" ref="C1322">IF(Table2[[#This Row],[Nodes]:[Nodes]]=6,Table2[[#This Row],[Gap]:[Gap]],"")</f>
        <v/>
      </c>
      <c r="D1322" s="20" t="str" cm="1">
        <f t="array" ref="D1322">IF(Table2[[#This Row],[Nodes]:[Nodes]]=7,Table2[[#This Row],[Gap]:[Gap]],"")</f>
        <v/>
      </c>
    </row>
    <row r="1323" spans="1:4">
      <c r="A1323" s="20" t="str" cm="1">
        <f t="array" ref="A1323">IF(Table2[[#This Row],[Nodes]:[Nodes]]=4,Table2[[#This Row],[Gap]:[Gap]],"")</f>
        <v/>
      </c>
      <c r="B1323" s="20" t="str" cm="1">
        <f t="array" ref="B1323">IF(Table2[[#This Row],[Nodes]:[Nodes]]=5,Table2[[#This Row],[Gap]:[Gap]],"")</f>
        <v/>
      </c>
      <c r="C1323" s="20" t="str" cm="1">
        <f t="array" ref="C1323">IF(Table2[[#This Row],[Nodes]:[Nodes]]=6,Table2[[#This Row],[Gap]:[Gap]],"")</f>
        <v/>
      </c>
      <c r="D1323" s="20" t="str" cm="1">
        <f t="array" ref="D1323">IF(Table2[[#This Row],[Nodes]:[Nodes]]=7,Table2[[#This Row],[Gap]:[Gap]],"")</f>
        <v/>
      </c>
    </row>
    <row r="1324" spans="1:4">
      <c r="A1324" s="20" t="str" cm="1">
        <f t="array" ref="A1324">IF(Table2[[#This Row],[Nodes]:[Nodes]]=4,Table2[[#This Row],[Gap]:[Gap]],"")</f>
        <v/>
      </c>
      <c r="B1324" s="20" t="str" cm="1">
        <f t="array" ref="B1324">IF(Table2[[#This Row],[Nodes]:[Nodes]]=5,Table2[[#This Row],[Gap]:[Gap]],"")</f>
        <v/>
      </c>
      <c r="C1324" s="20" t="str" cm="1">
        <f t="array" ref="C1324">IF(Table2[[#This Row],[Nodes]:[Nodes]]=6,Table2[[#This Row],[Gap]:[Gap]],"")</f>
        <v/>
      </c>
      <c r="D1324" s="20" t="str" cm="1">
        <f t="array" ref="D1324">IF(Table2[[#This Row],[Nodes]:[Nodes]]=7,Table2[[#This Row],[Gap]:[Gap]],"")</f>
        <v/>
      </c>
    </row>
    <row r="1325" spans="1:4">
      <c r="A1325" s="20" t="str" cm="1">
        <f t="array" ref="A1325">IF(Table2[[#This Row],[Nodes]:[Nodes]]=4,Table2[[#This Row],[Gap]:[Gap]],"")</f>
        <v/>
      </c>
      <c r="B1325" s="20" t="str" cm="1">
        <f t="array" ref="B1325">IF(Table2[[#This Row],[Nodes]:[Nodes]]=5,Table2[[#This Row],[Gap]:[Gap]],"")</f>
        <v/>
      </c>
      <c r="C1325" s="20" t="str" cm="1">
        <f t="array" ref="C1325">IF(Table2[[#This Row],[Nodes]:[Nodes]]=6,Table2[[#This Row],[Gap]:[Gap]],"")</f>
        <v/>
      </c>
      <c r="D1325" s="20" t="str" cm="1">
        <f t="array" ref="D1325">IF(Table2[[#This Row],[Nodes]:[Nodes]]=7,Table2[[#This Row],[Gap]:[Gap]],"")</f>
        <v/>
      </c>
    </row>
    <row r="1326" spans="1:4">
      <c r="A1326" s="20" t="str" cm="1">
        <f t="array" ref="A1326">IF(Table2[[#This Row],[Nodes]:[Nodes]]=4,Table2[[#This Row],[Gap]:[Gap]],"")</f>
        <v/>
      </c>
      <c r="B1326" s="20" t="str" cm="1">
        <f t="array" ref="B1326">IF(Table2[[#This Row],[Nodes]:[Nodes]]=5,Table2[[#This Row],[Gap]:[Gap]],"")</f>
        <v/>
      </c>
      <c r="C1326" s="20" t="str" cm="1">
        <f t="array" ref="C1326">IF(Table2[[#This Row],[Nodes]:[Nodes]]=6,Table2[[#This Row],[Gap]:[Gap]],"")</f>
        <v/>
      </c>
      <c r="D1326" s="20" t="str" cm="1">
        <f t="array" ref="D1326">IF(Table2[[#This Row],[Nodes]:[Nodes]]=7,Table2[[#This Row],[Gap]:[Gap]],"")</f>
        <v/>
      </c>
    </row>
    <row r="1327" spans="1:4">
      <c r="A1327" s="20" t="str" cm="1">
        <f t="array" ref="A1327">IF(Table2[[#This Row],[Nodes]:[Nodes]]=4,Table2[[#This Row],[Gap]:[Gap]],"")</f>
        <v/>
      </c>
      <c r="B1327" s="20" t="str" cm="1">
        <f t="array" ref="B1327">IF(Table2[[#This Row],[Nodes]:[Nodes]]=5,Table2[[#This Row],[Gap]:[Gap]],"")</f>
        <v/>
      </c>
      <c r="C1327" s="20" t="str" cm="1">
        <f t="array" ref="C1327">IF(Table2[[#This Row],[Nodes]:[Nodes]]=6,Table2[[#This Row],[Gap]:[Gap]],"")</f>
        <v/>
      </c>
      <c r="D1327" s="20" t="str" cm="1">
        <f t="array" ref="D1327">IF(Table2[[#This Row],[Nodes]:[Nodes]]=7,Table2[[#This Row],[Gap]:[Gap]],"")</f>
        <v/>
      </c>
    </row>
    <row r="1328" spans="1:4">
      <c r="A1328" s="20" t="str" cm="1">
        <f t="array" ref="A1328">IF(Table2[[#This Row],[Nodes]:[Nodes]]=4,Table2[[#This Row],[Gap]:[Gap]],"")</f>
        <v/>
      </c>
      <c r="B1328" s="20" t="str" cm="1">
        <f t="array" ref="B1328">IF(Table2[[#This Row],[Nodes]:[Nodes]]=5,Table2[[#This Row],[Gap]:[Gap]],"")</f>
        <v/>
      </c>
      <c r="C1328" s="20" t="str" cm="1">
        <f t="array" ref="C1328">IF(Table2[[#This Row],[Nodes]:[Nodes]]=6,Table2[[#This Row],[Gap]:[Gap]],"")</f>
        <v/>
      </c>
      <c r="D1328" s="20" t="str" cm="1">
        <f t="array" ref="D1328">IF(Table2[[#This Row],[Nodes]:[Nodes]]=7,Table2[[#This Row],[Gap]:[Gap]],"")</f>
        <v/>
      </c>
    </row>
    <row r="1329" spans="1:4">
      <c r="A1329" s="20" t="str" cm="1">
        <f t="array" ref="A1329">IF(Table2[[#This Row],[Nodes]:[Nodes]]=4,Table2[[#This Row],[Gap]:[Gap]],"")</f>
        <v/>
      </c>
      <c r="B1329" s="20" t="str" cm="1">
        <f t="array" ref="B1329">IF(Table2[[#This Row],[Nodes]:[Nodes]]=5,Table2[[#This Row],[Gap]:[Gap]],"")</f>
        <v/>
      </c>
      <c r="C1329" s="20" t="str" cm="1">
        <f t="array" ref="C1329">IF(Table2[[#This Row],[Nodes]:[Nodes]]=6,Table2[[#This Row],[Gap]:[Gap]],"")</f>
        <v/>
      </c>
      <c r="D1329" s="20" t="str" cm="1">
        <f t="array" ref="D1329">IF(Table2[[#This Row],[Nodes]:[Nodes]]=7,Table2[[#This Row],[Gap]:[Gap]],"")</f>
        <v/>
      </c>
    </row>
    <row r="1330" spans="1:4">
      <c r="A1330" s="20" t="str" cm="1">
        <f t="array" ref="A1330">IF(Table2[[#This Row],[Nodes]:[Nodes]]=4,Table2[[#This Row],[Gap]:[Gap]],"")</f>
        <v/>
      </c>
      <c r="B1330" s="20" t="str" cm="1">
        <f t="array" ref="B1330">IF(Table2[[#This Row],[Nodes]:[Nodes]]=5,Table2[[#This Row],[Gap]:[Gap]],"")</f>
        <v/>
      </c>
      <c r="C1330" s="20" t="str" cm="1">
        <f t="array" ref="C1330">IF(Table2[[#This Row],[Nodes]:[Nodes]]=6,Table2[[#This Row],[Gap]:[Gap]],"")</f>
        <v/>
      </c>
      <c r="D1330" s="20" t="str" cm="1">
        <f t="array" ref="D1330">IF(Table2[[#This Row],[Nodes]:[Nodes]]=7,Table2[[#This Row],[Gap]:[Gap]],"")</f>
        <v/>
      </c>
    </row>
    <row r="1331" spans="1:4">
      <c r="A1331" s="20" t="str" cm="1">
        <f t="array" ref="A1331">IF(Table2[[#This Row],[Nodes]:[Nodes]]=4,Table2[[#This Row],[Gap]:[Gap]],"")</f>
        <v/>
      </c>
      <c r="B1331" s="20" t="str" cm="1">
        <f t="array" ref="B1331">IF(Table2[[#This Row],[Nodes]:[Nodes]]=5,Table2[[#This Row],[Gap]:[Gap]],"")</f>
        <v/>
      </c>
      <c r="C1331" s="20" t="str" cm="1">
        <f t="array" ref="C1331">IF(Table2[[#This Row],[Nodes]:[Nodes]]=6,Table2[[#This Row],[Gap]:[Gap]],"")</f>
        <v/>
      </c>
      <c r="D1331" s="20" t="str" cm="1">
        <f t="array" ref="D1331">IF(Table2[[#This Row],[Nodes]:[Nodes]]=7,Table2[[#This Row],[Gap]:[Gap]],"")</f>
        <v/>
      </c>
    </row>
    <row r="1332" spans="1:4">
      <c r="A1332" s="20" t="str" cm="1">
        <f t="array" ref="A1332">IF(Table2[[#This Row],[Nodes]:[Nodes]]=4,Table2[[#This Row],[Gap]:[Gap]],"")</f>
        <v/>
      </c>
      <c r="B1332" s="20" t="str" cm="1">
        <f t="array" ref="B1332">IF(Table2[[#This Row],[Nodes]:[Nodes]]=5,Table2[[#This Row],[Gap]:[Gap]],"")</f>
        <v/>
      </c>
      <c r="C1332" s="20" t="str" cm="1">
        <f t="array" ref="C1332">IF(Table2[[#This Row],[Nodes]:[Nodes]]=6,Table2[[#This Row],[Gap]:[Gap]],"")</f>
        <v/>
      </c>
      <c r="D1332" s="20" t="str" cm="1">
        <f t="array" ref="D1332">IF(Table2[[#This Row],[Nodes]:[Nodes]]=7,Table2[[#This Row],[Gap]:[Gap]],"")</f>
        <v/>
      </c>
    </row>
    <row r="1333" spans="1:4">
      <c r="A1333" s="20" t="str" cm="1">
        <f t="array" ref="A1333">IF(Table2[[#This Row],[Nodes]:[Nodes]]=4,Table2[[#This Row],[Gap]:[Gap]],"")</f>
        <v/>
      </c>
      <c r="B1333" s="20" t="str" cm="1">
        <f t="array" ref="B1333">IF(Table2[[#This Row],[Nodes]:[Nodes]]=5,Table2[[#This Row],[Gap]:[Gap]],"")</f>
        <v/>
      </c>
      <c r="C1333" s="20" t="str" cm="1">
        <f t="array" ref="C1333">IF(Table2[[#This Row],[Nodes]:[Nodes]]=6,Table2[[#This Row],[Gap]:[Gap]],"")</f>
        <v/>
      </c>
      <c r="D1333" s="20" t="str" cm="1">
        <f t="array" ref="D1333">IF(Table2[[#This Row],[Nodes]:[Nodes]]=7,Table2[[#This Row],[Gap]:[Gap]],"")</f>
        <v/>
      </c>
    </row>
    <row r="1334" spans="1:4">
      <c r="A1334" s="20" t="str" cm="1">
        <f t="array" ref="A1334">IF(Table2[[#This Row],[Nodes]:[Nodes]]=4,Table2[[#This Row],[Gap]:[Gap]],"")</f>
        <v/>
      </c>
      <c r="B1334" s="20" t="str" cm="1">
        <f t="array" ref="B1334">IF(Table2[[#This Row],[Nodes]:[Nodes]]=5,Table2[[#This Row],[Gap]:[Gap]],"")</f>
        <v/>
      </c>
      <c r="C1334" s="20" t="str" cm="1">
        <f t="array" ref="C1334">IF(Table2[[#This Row],[Nodes]:[Nodes]]=6,Table2[[#This Row],[Gap]:[Gap]],"")</f>
        <v/>
      </c>
      <c r="D1334" s="20" t="str" cm="1">
        <f t="array" ref="D1334">IF(Table2[[#This Row],[Nodes]:[Nodes]]=7,Table2[[#This Row],[Gap]:[Gap]],"")</f>
        <v/>
      </c>
    </row>
    <row r="1335" spans="1:4">
      <c r="A1335" s="20" t="str" cm="1">
        <f t="array" ref="A1335">IF(Table2[[#This Row],[Nodes]:[Nodes]]=4,Table2[[#This Row],[Gap]:[Gap]],"")</f>
        <v/>
      </c>
      <c r="B1335" s="20" t="str" cm="1">
        <f t="array" ref="B1335">IF(Table2[[#This Row],[Nodes]:[Nodes]]=5,Table2[[#This Row],[Gap]:[Gap]],"")</f>
        <v/>
      </c>
      <c r="C1335" s="20" t="str" cm="1">
        <f t="array" ref="C1335">IF(Table2[[#This Row],[Nodes]:[Nodes]]=6,Table2[[#This Row],[Gap]:[Gap]],"")</f>
        <v/>
      </c>
      <c r="D1335" s="20" t="str" cm="1">
        <f t="array" ref="D1335">IF(Table2[[#This Row],[Nodes]:[Nodes]]=7,Table2[[#This Row],[Gap]:[Gap]],"")</f>
        <v/>
      </c>
    </row>
    <row r="1336" spans="1:4">
      <c r="A1336" s="20" t="str" cm="1">
        <f t="array" ref="A1336">IF(Table2[[#This Row],[Nodes]:[Nodes]]=4,Table2[[#This Row],[Gap]:[Gap]],"")</f>
        <v/>
      </c>
      <c r="B1336" s="20" t="str" cm="1">
        <f t="array" ref="B1336">IF(Table2[[#This Row],[Nodes]:[Nodes]]=5,Table2[[#This Row],[Gap]:[Gap]],"")</f>
        <v/>
      </c>
      <c r="C1336" s="20" t="str" cm="1">
        <f t="array" ref="C1336">IF(Table2[[#This Row],[Nodes]:[Nodes]]=6,Table2[[#This Row],[Gap]:[Gap]],"")</f>
        <v/>
      </c>
      <c r="D1336" s="20" t="str" cm="1">
        <f t="array" ref="D1336">IF(Table2[[#This Row],[Nodes]:[Nodes]]=7,Table2[[#This Row],[Gap]:[Gap]],"")</f>
        <v/>
      </c>
    </row>
    <row r="1337" spans="1:4">
      <c r="A1337" s="20" t="str" cm="1">
        <f t="array" ref="A1337">IF(Table2[[#This Row],[Nodes]:[Nodes]]=4,Table2[[#This Row],[Gap]:[Gap]],"")</f>
        <v/>
      </c>
      <c r="B1337" s="20" t="str" cm="1">
        <f t="array" ref="B1337">IF(Table2[[#This Row],[Nodes]:[Nodes]]=5,Table2[[#This Row],[Gap]:[Gap]],"")</f>
        <v/>
      </c>
      <c r="C1337" s="20" t="str" cm="1">
        <f t="array" ref="C1337">IF(Table2[[#This Row],[Nodes]:[Nodes]]=6,Table2[[#This Row],[Gap]:[Gap]],"")</f>
        <v/>
      </c>
      <c r="D1337" s="20" t="str" cm="1">
        <f t="array" ref="D1337">IF(Table2[[#This Row],[Nodes]:[Nodes]]=7,Table2[[#This Row],[Gap]:[Gap]],"")</f>
        <v/>
      </c>
    </row>
    <row r="1338" spans="1:4">
      <c r="A1338" s="20" t="str" cm="1">
        <f t="array" ref="A1338">IF(Table2[[#This Row],[Nodes]:[Nodes]]=4,Table2[[#This Row],[Gap]:[Gap]],"")</f>
        <v/>
      </c>
      <c r="B1338" s="20" t="str" cm="1">
        <f t="array" ref="B1338">IF(Table2[[#This Row],[Nodes]:[Nodes]]=5,Table2[[#This Row],[Gap]:[Gap]],"")</f>
        <v/>
      </c>
      <c r="C1338" s="20" t="str" cm="1">
        <f t="array" ref="C1338">IF(Table2[[#This Row],[Nodes]:[Nodes]]=6,Table2[[#This Row],[Gap]:[Gap]],"")</f>
        <v/>
      </c>
      <c r="D1338" s="20" t="str" cm="1">
        <f t="array" ref="D1338">IF(Table2[[#This Row],[Nodes]:[Nodes]]=7,Table2[[#This Row],[Gap]:[Gap]],"")</f>
        <v/>
      </c>
    </row>
    <row r="1339" spans="1:4">
      <c r="A1339" s="20" t="str" cm="1">
        <f t="array" ref="A1339">IF(Table2[[#This Row],[Nodes]:[Nodes]]=4,Table2[[#This Row],[Gap]:[Gap]],"")</f>
        <v/>
      </c>
      <c r="B1339" s="20" t="str" cm="1">
        <f t="array" ref="B1339">IF(Table2[[#This Row],[Nodes]:[Nodes]]=5,Table2[[#This Row],[Gap]:[Gap]],"")</f>
        <v/>
      </c>
      <c r="C1339" s="20" t="str" cm="1">
        <f t="array" ref="C1339">IF(Table2[[#This Row],[Nodes]:[Nodes]]=6,Table2[[#This Row],[Gap]:[Gap]],"")</f>
        <v/>
      </c>
      <c r="D1339" s="20" t="str" cm="1">
        <f t="array" ref="D1339">IF(Table2[[#This Row],[Nodes]:[Nodes]]=7,Table2[[#This Row],[Gap]:[Gap]],"")</f>
        <v/>
      </c>
    </row>
    <row r="1340" spans="1:4">
      <c r="A1340" s="20" t="str" cm="1">
        <f t="array" ref="A1340">IF(Table2[[#This Row],[Nodes]:[Nodes]]=4,Table2[[#This Row],[Gap]:[Gap]],"")</f>
        <v/>
      </c>
      <c r="B1340" s="20" t="str" cm="1">
        <f t="array" ref="B1340">IF(Table2[[#This Row],[Nodes]:[Nodes]]=5,Table2[[#This Row],[Gap]:[Gap]],"")</f>
        <v/>
      </c>
      <c r="C1340" s="20" t="str" cm="1">
        <f t="array" ref="C1340">IF(Table2[[#This Row],[Nodes]:[Nodes]]=6,Table2[[#This Row],[Gap]:[Gap]],"")</f>
        <v/>
      </c>
      <c r="D1340" s="20" t="str" cm="1">
        <f t="array" ref="D1340">IF(Table2[[#This Row],[Nodes]:[Nodes]]=7,Table2[[#This Row],[Gap]:[Gap]],"")</f>
        <v/>
      </c>
    </row>
    <row r="1341" spans="1:4">
      <c r="A1341" s="20" t="str" cm="1">
        <f t="array" ref="A1341">IF(Table2[[#This Row],[Nodes]:[Nodes]]=4,Table2[[#This Row],[Gap]:[Gap]],"")</f>
        <v/>
      </c>
      <c r="B1341" s="20" t="str" cm="1">
        <f t="array" ref="B1341">IF(Table2[[#This Row],[Nodes]:[Nodes]]=5,Table2[[#This Row],[Gap]:[Gap]],"")</f>
        <v/>
      </c>
      <c r="C1341" s="20" t="str" cm="1">
        <f t="array" ref="C1341">IF(Table2[[#This Row],[Nodes]:[Nodes]]=6,Table2[[#This Row],[Gap]:[Gap]],"")</f>
        <v/>
      </c>
      <c r="D1341" s="20" t="str" cm="1">
        <f t="array" ref="D1341">IF(Table2[[#This Row],[Nodes]:[Nodes]]=7,Table2[[#This Row],[Gap]:[Gap]],"")</f>
        <v/>
      </c>
    </row>
    <row r="1342" spans="1:4">
      <c r="A1342" s="20" t="str" cm="1">
        <f t="array" ref="A1342">IF(Table2[[#This Row],[Nodes]:[Nodes]]=4,Table2[[#This Row],[Gap]:[Gap]],"")</f>
        <v/>
      </c>
      <c r="B1342" s="20" t="str" cm="1">
        <f t="array" ref="B1342">IF(Table2[[#This Row],[Nodes]:[Nodes]]=5,Table2[[#This Row],[Gap]:[Gap]],"")</f>
        <v/>
      </c>
      <c r="C1342" s="20" t="str" cm="1">
        <f t="array" ref="C1342">IF(Table2[[#This Row],[Nodes]:[Nodes]]=6,Table2[[#This Row],[Gap]:[Gap]],"")</f>
        <v/>
      </c>
      <c r="D1342" s="20" t="str" cm="1">
        <f t="array" ref="D1342">IF(Table2[[#This Row],[Nodes]:[Nodes]]=7,Table2[[#This Row],[Gap]:[Gap]],"")</f>
        <v/>
      </c>
    </row>
    <row r="1343" spans="1:4">
      <c r="A1343" s="20" t="str" cm="1">
        <f t="array" ref="A1343">IF(Table2[[#This Row],[Nodes]:[Nodes]]=4,Table2[[#This Row],[Gap]:[Gap]],"")</f>
        <v/>
      </c>
      <c r="B1343" s="20" t="str" cm="1">
        <f t="array" ref="B1343">IF(Table2[[#This Row],[Nodes]:[Nodes]]=5,Table2[[#This Row],[Gap]:[Gap]],"")</f>
        <v/>
      </c>
      <c r="C1343" s="20" t="str" cm="1">
        <f t="array" ref="C1343">IF(Table2[[#This Row],[Nodes]:[Nodes]]=6,Table2[[#This Row],[Gap]:[Gap]],"")</f>
        <v/>
      </c>
      <c r="D1343" s="20" t="str" cm="1">
        <f t="array" ref="D1343">IF(Table2[[#This Row],[Nodes]:[Nodes]]=7,Table2[[#This Row],[Gap]:[Gap]],"")</f>
        <v/>
      </c>
    </row>
    <row r="1344" spans="1:4">
      <c r="A1344" s="20" t="str" cm="1">
        <f t="array" ref="A1344">IF(Table2[[#This Row],[Nodes]:[Nodes]]=4,Table2[[#This Row],[Gap]:[Gap]],"")</f>
        <v/>
      </c>
      <c r="B1344" s="20" t="str" cm="1">
        <f t="array" ref="B1344">IF(Table2[[#This Row],[Nodes]:[Nodes]]=5,Table2[[#This Row],[Gap]:[Gap]],"")</f>
        <v/>
      </c>
      <c r="C1344" s="20" t="str" cm="1">
        <f t="array" ref="C1344">IF(Table2[[#This Row],[Nodes]:[Nodes]]=6,Table2[[#This Row],[Gap]:[Gap]],"")</f>
        <v/>
      </c>
      <c r="D1344" s="20" t="str" cm="1">
        <f t="array" ref="D1344">IF(Table2[[#This Row],[Nodes]:[Nodes]]=7,Table2[[#This Row],[Gap]:[Gap]],"")</f>
        <v/>
      </c>
    </row>
    <row r="1345" spans="1:4">
      <c r="A1345" s="20" t="str" cm="1">
        <f t="array" ref="A1345">IF(Table2[[#This Row],[Nodes]:[Nodes]]=4,Table2[[#This Row],[Gap]:[Gap]],"")</f>
        <v/>
      </c>
      <c r="B1345" s="20" t="str" cm="1">
        <f t="array" ref="B1345">IF(Table2[[#This Row],[Nodes]:[Nodes]]=5,Table2[[#This Row],[Gap]:[Gap]],"")</f>
        <v/>
      </c>
      <c r="C1345" s="20" t="str" cm="1">
        <f t="array" ref="C1345">IF(Table2[[#This Row],[Nodes]:[Nodes]]=6,Table2[[#This Row],[Gap]:[Gap]],"")</f>
        <v/>
      </c>
      <c r="D1345" s="20" t="str" cm="1">
        <f t="array" ref="D1345">IF(Table2[[#This Row],[Nodes]:[Nodes]]=7,Table2[[#This Row],[Gap]:[Gap]],"")</f>
        <v/>
      </c>
    </row>
    <row r="1346" spans="1:4">
      <c r="A1346" s="20" t="str" cm="1">
        <f t="array" ref="A1346">IF(Table2[[#This Row],[Nodes]:[Nodes]]=4,Table2[[#This Row],[Gap]:[Gap]],"")</f>
        <v/>
      </c>
      <c r="B1346" s="20" t="str" cm="1">
        <f t="array" ref="B1346">IF(Table2[[#This Row],[Nodes]:[Nodes]]=5,Table2[[#This Row],[Gap]:[Gap]],"")</f>
        <v/>
      </c>
      <c r="C1346" s="20" t="str" cm="1">
        <f t="array" ref="C1346">IF(Table2[[#This Row],[Nodes]:[Nodes]]=6,Table2[[#This Row],[Gap]:[Gap]],"")</f>
        <v/>
      </c>
      <c r="D1346" s="20" t="str" cm="1">
        <f t="array" ref="D1346">IF(Table2[[#This Row],[Nodes]:[Nodes]]=7,Table2[[#This Row],[Gap]:[Gap]],"")</f>
        <v/>
      </c>
    </row>
    <row r="1347" spans="1:4">
      <c r="A1347" s="20" t="str" cm="1">
        <f t="array" ref="A1347">IF(Table2[[#This Row],[Nodes]:[Nodes]]=4,Table2[[#This Row],[Gap]:[Gap]],"")</f>
        <v/>
      </c>
      <c r="B1347" s="20" t="str" cm="1">
        <f t="array" ref="B1347">IF(Table2[[#This Row],[Nodes]:[Nodes]]=5,Table2[[#This Row],[Gap]:[Gap]],"")</f>
        <v/>
      </c>
      <c r="C1347" s="20" t="str" cm="1">
        <f t="array" ref="C1347">IF(Table2[[#This Row],[Nodes]:[Nodes]]=6,Table2[[#This Row],[Gap]:[Gap]],"")</f>
        <v/>
      </c>
      <c r="D1347" s="20" t="str" cm="1">
        <f t="array" ref="D1347">IF(Table2[[#This Row],[Nodes]:[Nodes]]=7,Table2[[#This Row],[Gap]:[Gap]],"")</f>
        <v/>
      </c>
    </row>
    <row r="1348" spans="1:4">
      <c r="A1348" s="20" t="str" cm="1">
        <f t="array" ref="A1348">IF(Table2[[#This Row],[Nodes]:[Nodes]]=4,Table2[[#This Row],[Gap]:[Gap]],"")</f>
        <v/>
      </c>
      <c r="B1348" s="20" t="str" cm="1">
        <f t="array" ref="B1348">IF(Table2[[#This Row],[Nodes]:[Nodes]]=5,Table2[[#This Row],[Gap]:[Gap]],"")</f>
        <v/>
      </c>
      <c r="C1348" s="20" t="str" cm="1">
        <f t="array" ref="C1348">IF(Table2[[#This Row],[Nodes]:[Nodes]]=6,Table2[[#This Row],[Gap]:[Gap]],"")</f>
        <v/>
      </c>
      <c r="D1348" s="20" t="str" cm="1">
        <f t="array" ref="D1348">IF(Table2[[#This Row],[Nodes]:[Nodes]]=7,Table2[[#This Row],[Gap]:[Gap]],"")</f>
        <v/>
      </c>
    </row>
    <row r="1349" spans="1:4">
      <c r="A1349" s="20" t="str" cm="1">
        <f t="array" ref="A1349">IF(Table2[[#This Row],[Nodes]:[Nodes]]=4,Table2[[#This Row],[Gap]:[Gap]],"")</f>
        <v/>
      </c>
      <c r="B1349" s="20" t="str" cm="1">
        <f t="array" ref="B1349">IF(Table2[[#This Row],[Nodes]:[Nodes]]=5,Table2[[#This Row],[Gap]:[Gap]],"")</f>
        <v/>
      </c>
      <c r="C1349" s="20" t="str" cm="1">
        <f t="array" ref="C1349">IF(Table2[[#This Row],[Nodes]:[Nodes]]=6,Table2[[#This Row],[Gap]:[Gap]],"")</f>
        <v/>
      </c>
      <c r="D1349" s="20" t="str" cm="1">
        <f t="array" ref="D1349">IF(Table2[[#This Row],[Nodes]:[Nodes]]=7,Table2[[#This Row],[Gap]:[Gap]],"")</f>
        <v/>
      </c>
    </row>
    <row r="1350" spans="1:4">
      <c r="A1350" s="20" t="str" cm="1">
        <f t="array" ref="A1350">IF(Table2[[#This Row],[Nodes]:[Nodes]]=4,Table2[[#This Row],[Gap]:[Gap]],"")</f>
        <v/>
      </c>
      <c r="B1350" s="20" t="str" cm="1">
        <f t="array" ref="B1350">IF(Table2[[#This Row],[Nodes]:[Nodes]]=5,Table2[[#This Row],[Gap]:[Gap]],"")</f>
        <v/>
      </c>
      <c r="C1350" s="20" t="str" cm="1">
        <f t="array" ref="C1350">IF(Table2[[#This Row],[Nodes]:[Nodes]]=6,Table2[[#This Row],[Gap]:[Gap]],"")</f>
        <v/>
      </c>
      <c r="D1350" s="20" t="str" cm="1">
        <f t="array" ref="D1350">IF(Table2[[#This Row],[Nodes]:[Nodes]]=7,Table2[[#This Row],[Gap]:[Gap]],"")</f>
        <v/>
      </c>
    </row>
    <row r="1351" spans="1:4">
      <c r="A1351" s="20" t="str" cm="1">
        <f t="array" ref="A1351">IF(Table2[[#This Row],[Nodes]:[Nodes]]=4,Table2[[#This Row],[Gap]:[Gap]],"")</f>
        <v/>
      </c>
      <c r="B1351" s="20" t="str" cm="1">
        <f t="array" ref="B1351">IF(Table2[[#This Row],[Nodes]:[Nodes]]=5,Table2[[#This Row],[Gap]:[Gap]],"")</f>
        <v/>
      </c>
      <c r="C1351" s="20" t="str" cm="1">
        <f t="array" ref="C1351">IF(Table2[[#This Row],[Nodes]:[Nodes]]=6,Table2[[#This Row],[Gap]:[Gap]],"")</f>
        <v/>
      </c>
      <c r="D1351" s="20" t="str" cm="1">
        <f t="array" ref="D1351">IF(Table2[[#This Row],[Nodes]:[Nodes]]=7,Table2[[#This Row],[Gap]:[Gap]],"")</f>
        <v/>
      </c>
    </row>
    <row r="1352" spans="1:4">
      <c r="A1352" s="20" t="str" cm="1">
        <f t="array" ref="A1352">IF(Table2[[#This Row],[Nodes]:[Nodes]]=4,Table2[[#This Row],[Gap]:[Gap]],"")</f>
        <v/>
      </c>
      <c r="B1352" s="20" t="str" cm="1">
        <f t="array" ref="B1352">IF(Table2[[#This Row],[Nodes]:[Nodes]]=5,Table2[[#This Row],[Gap]:[Gap]],"")</f>
        <v/>
      </c>
      <c r="C1352" s="20" t="str" cm="1">
        <f t="array" ref="C1352">IF(Table2[[#This Row],[Nodes]:[Nodes]]=6,Table2[[#This Row],[Gap]:[Gap]],"")</f>
        <v/>
      </c>
      <c r="D1352" s="20" t="str" cm="1">
        <f t="array" ref="D1352">IF(Table2[[#This Row],[Nodes]:[Nodes]]=7,Table2[[#This Row],[Gap]:[Gap]],"")</f>
        <v/>
      </c>
    </row>
    <row r="1353" spans="1:4">
      <c r="A1353" s="20" t="str" cm="1">
        <f t="array" ref="A1353">IF(Table2[[#This Row],[Nodes]:[Nodes]]=4,Table2[[#This Row],[Gap]:[Gap]],"")</f>
        <v/>
      </c>
      <c r="B1353" s="20" t="str" cm="1">
        <f t="array" ref="B1353">IF(Table2[[#This Row],[Nodes]:[Nodes]]=5,Table2[[#This Row],[Gap]:[Gap]],"")</f>
        <v/>
      </c>
      <c r="C1353" s="20" t="str" cm="1">
        <f t="array" ref="C1353">IF(Table2[[#This Row],[Nodes]:[Nodes]]=6,Table2[[#This Row],[Gap]:[Gap]],"")</f>
        <v/>
      </c>
      <c r="D1353" s="20" t="str" cm="1">
        <f t="array" ref="D1353">IF(Table2[[#This Row],[Nodes]:[Nodes]]=7,Table2[[#This Row],[Gap]:[Gap]],"")</f>
        <v/>
      </c>
    </row>
    <row r="1354" spans="1:4">
      <c r="A1354" s="20" t="str" cm="1">
        <f t="array" ref="A1354">IF(Table2[[#This Row],[Nodes]:[Nodes]]=4,Table2[[#This Row],[Gap]:[Gap]],"")</f>
        <v/>
      </c>
      <c r="B1354" s="20" t="str" cm="1">
        <f t="array" ref="B1354">IF(Table2[[#This Row],[Nodes]:[Nodes]]=5,Table2[[#This Row],[Gap]:[Gap]],"")</f>
        <v/>
      </c>
      <c r="C1354" s="20" t="str" cm="1">
        <f t="array" ref="C1354">IF(Table2[[#This Row],[Nodes]:[Nodes]]=6,Table2[[#This Row],[Gap]:[Gap]],"")</f>
        <v/>
      </c>
      <c r="D1354" s="20" t="str" cm="1">
        <f t="array" ref="D1354">IF(Table2[[#This Row],[Nodes]:[Nodes]]=7,Table2[[#This Row],[Gap]:[Gap]],"")</f>
        <v/>
      </c>
    </row>
    <row r="1355" spans="1:4">
      <c r="A1355" s="20" t="str" cm="1">
        <f t="array" ref="A1355">IF(Table2[[#This Row],[Nodes]:[Nodes]]=4,Table2[[#This Row],[Gap]:[Gap]],"")</f>
        <v/>
      </c>
      <c r="B1355" s="20" t="str" cm="1">
        <f t="array" ref="B1355">IF(Table2[[#This Row],[Nodes]:[Nodes]]=5,Table2[[#This Row],[Gap]:[Gap]],"")</f>
        <v/>
      </c>
      <c r="C1355" s="20" t="str" cm="1">
        <f t="array" ref="C1355">IF(Table2[[#This Row],[Nodes]:[Nodes]]=6,Table2[[#This Row],[Gap]:[Gap]],"")</f>
        <v/>
      </c>
      <c r="D1355" s="20" t="str" cm="1">
        <f t="array" ref="D1355">IF(Table2[[#This Row],[Nodes]:[Nodes]]=7,Table2[[#This Row],[Gap]:[Gap]],"")</f>
        <v/>
      </c>
    </row>
    <row r="1356" spans="1:4">
      <c r="A1356" s="20" t="str" cm="1">
        <f t="array" ref="A1356">IF(Table2[[#This Row],[Nodes]:[Nodes]]=4,Table2[[#This Row],[Gap]:[Gap]],"")</f>
        <v/>
      </c>
      <c r="B1356" s="20" t="str" cm="1">
        <f t="array" ref="B1356">IF(Table2[[#This Row],[Nodes]:[Nodes]]=5,Table2[[#This Row],[Gap]:[Gap]],"")</f>
        <v/>
      </c>
      <c r="C1356" s="20" t="str" cm="1">
        <f t="array" ref="C1356">IF(Table2[[#This Row],[Nodes]:[Nodes]]=6,Table2[[#This Row],[Gap]:[Gap]],"")</f>
        <v/>
      </c>
      <c r="D1356" s="20" t="str" cm="1">
        <f t="array" ref="D1356">IF(Table2[[#This Row],[Nodes]:[Nodes]]=7,Table2[[#This Row],[Gap]:[Gap]],"")</f>
        <v/>
      </c>
    </row>
    <row r="1357" spans="1:4">
      <c r="A1357" s="20" t="str" cm="1">
        <f t="array" ref="A1357">IF(Table2[[#This Row],[Nodes]:[Nodes]]=4,Table2[[#This Row],[Gap]:[Gap]],"")</f>
        <v/>
      </c>
      <c r="B1357" s="20" t="str" cm="1">
        <f t="array" ref="B1357">IF(Table2[[#This Row],[Nodes]:[Nodes]]=5,Table2[[#This Row],[Gap]:[Gap]],"")</f>
        <v/>
      </c>
      <c r="C1357" s="20" t="str" cm="1">
        <f t="array" ref="C1357">IF(Table2[[#This Row],[Nodes]:[Nodes]]=6,Table2[[#This Row],[Gap]:[Gap]],"")</f>
        <v/>
      </c>
      <c r="D1357" s="20" t="str" cm="1">
        <f t="array" ref="D1357">IF(Table2[[#This Row],[Nodes]:[Nodes]]=7,Table2[[#This Row],[Gap]:[Gap]],"")</f>
        <v/>
      </c>
    </row>
    <row r="1358" spans="1:4">
      <c r="A1358" s="20" t="str" cm="1">
        <f t="array" ref="A1358">IF(Table2[[#This Row],[Nodes]:[Nodes]]=4,Table2[[#This Row],[Gap]:[Gap]],"")</f>
        <v/>
      </c>
      <c r="B1358" s="20" t="str" cm="1">
        <f t="array" ref="B1358">IF(Table2[[#This Row],[Nodes]:[Nodes]]=5,Table2[[#This Row],[Gap]:[Gap]],"")</f>
        <v/>
      </c>
      <c r="C1358" s="20" t="str" cm="1">
        <f t="array" ref="C1358">IF(Table2[[#This Row],[Nodes]:[Nodes]]=6,Table2[[#This Row],[Gap]:[Gap]],"")</f>
        <v/>
      </c>
      <c r="D1358" s="20" t="str" cm="1">
        <f t="array" ref="D1358">IF(Table2[[#This Row],[Nodes]:[Nodes]]=7,Table2[[#This Row],[Gap]:[Gap]],"")</f>
        <v/>
      </c>
    </row>
    <row r="1359" spans="1:4">
      <c r="A1359" s="20" t="str" cm="1">
        <f t="array" ref="A1359">IF(Table2[[#This Row],[Nodes]:[Nodes]]=4,Table2[[#This Row],[Gap]:[Gap]],"")</f>
        <v/>
      </c>
      <c r="B1359" s="20" t="str" cm="1">
        <f t="array" ref="B1359">IF(Table2[[#This Row],[Nodes]:[Nodes]]=5,Table2[[#This Row],[Gap]:[Gap]],"")</f>
        <v/>
      </c>
      <c r="C1359" s="20" t="str" cm="1">
        <f t="array" ref="C1359">IF(Table2[[#This Row],[Nodes]:[Nodes]]=6,Table2[[#This Row],[Gap]:[Gap]],"")</f>
        <v/>
      </c>
      <c r="D1359" s="20" t="str" cm="1">
        <f t="array" ref="D1359">IF(Table2[[#This Row],[Nodes]:[Nodes]]=7,Table2[[#This Row],[Gap]:[Gap]],"")</f>
        <v/>
      </c>
    </row>
    <row r="1360" spans="1:4">
      <c r="A1360" s="20" t="str" cm="1">
        <f t="array" ref="A1360">IF(Table2[[#This Row],[Nodes]:[Nodes]]=4,Table2[[#This Row],[Gap]:[Gap]],"")</f>
        <v/>
      </c>
      <c r="B1360" s="20" t="str" cm="1">
        <f t="array" ref="B1360">IF(Table2[[#This Row],[Nodes]:[Nodes]]=5,Table2[[#This Row],[Gap]:[Gap]],"")</f>
        <v/>
      </c>
      <c r="C1360" s="20" t="str" cm="1">
        <f t="array" ref="C1360">IF(Table2[[#This Row],[Nodes]:[Nodes]]=6,Table2[[#This Row],[Gap]:[Gap]],"")</f>
        <v/>
      </c>
      <c r="D1360" s="20" t="str" cm="1">
        <f t="array" ref="D1360">IF(Table2[[#This Row],[Nodes]:[Nodes]]=7,Table2[[#This Row],[Gap]:[Gap]],"")</f>
        <v/>
      </c>
    </row>
    <row r="1361" spans="1:4">
      <c r="A1361" s="20" t="str" cm="1">
        <f t="array" ref="A1361">IF(Table2[[#This Row],[Nodes]:[Nodes]]=4,Table2[[#This Row],[Gap]:[Gap]],"")</f>
        <v/>
      </c>
      <c r="B1361" s="20" t="str" cm="1">
        <f t="array" ref="B1361">IF(Table2[[#This Row],[Nodes]:[Nodes]]=5,Table2[[#This Row],[Gap]:[Gap]],"")</f>
        <v/>
      </c>
      <c r="C1361" s="20" t="str" cm="1">
        <f t="array" ref="C1361">IF(Table2[[#This Row],[Nodes]:[Nodes]]=6,Table2[[#This Row],[Gap]:[Gap]],"")</f>
        <v/>
      </c>
      <c r="D1361" s="20" t="str" cm="1">
        <f t="array" ref="D1361">IF(Table2[[#This Row],[Nodes]:[Nodes]]=7,Table2[[#This Row],[Gap]:[Gap]],"")</f>
        <v/>
      </c>
    </row>
    <row r="1362" spans="1:4">
      <c r="A1362" s="20" t="str" cm="1">
        <f t="array" ref="A1362">IF(Table2[[#This Row],[Nodes]:[Nodes]]=4,Table2[[#This Row],[Gap]:[Gap]],"")</f>
        <v/>
      </c>
      <c r="B1362" s="20" t="str" cm="1">
        <f t="array" ref="B1362">IF(Table2[[#This Row],[Nodes]:[Nodes]]=5,Table2[[#This Row],[Gap]:[Gap]],"")</f>
        <v/>
      </c>
      <c r="C1362" s="20" t="str" cm="1">
        <f t="array" ref="C1362">IF(Table2[[#This Row],[Nodes]:[Nodes]]=6,Table2[[#This Row],[Gap]:[Gap]],"")</f>
        <v/>
      </c>
      <c r="D1362" s="20" t="str" cm="1">
        <f t="array" ref="D1362">IF(Table2[[#This Row],[Nodes]:[Nodes]]=7,Table2[[#This Row],[Gap]:[Gap]],"")</f>
        <v/>
      </c>
    </row>
    <row r="1363" spans="1:4">
      <c r="A1363" s="20" t="str" cm="1">
        <f t="array" ref="A1363">IF(Table2[[#This Row],[Nodes]:[Nodes]]=4,Table2[[#This Row],[Gap]:[Gap]],"")</f>
        <v/>
      </c>
      <c r="B1363" s="20" t="str" cm="1">
        <f t="array" ref="B1363">IF(Table2[[#This Row],[Nodes]:[Nodes]]=5,Table2[[#This Row],[Gap]:[Gap]],"")</f>
        <v/>
      </c>
      <c r="C1363" s="20" t="str" cm="1">
        <f t="array" ref="C1363">IF(Table2[[#This Row],[Nodes]:[Nodes]]=6,Table2[[#This Row],[Gap]:[Gap]],"")</f>
        <v/>
      </c>
      <c r="D1363" s="20" t="str" cm="1">
        <f t="array" ref="D1363">IF(Table2[[#This Row],[Nodes]:[Nodes]]=7,Table2[[#This Row],[Gap]:[Gap]],"")</f>
        <v/>
      </c>
    </row>
    <row r="1364" spans="1:4">
      <c r="A1364" s="20" t="str" cm="1">
        <f t="array" ref="A1364">IF(Table2[[#This Row],[Nodes]:[Nodes]]=4,Table2[[#This Row],[Gap]:[Gap]],"")</f>
        <v/>
      </c>
      <c r="B1364" s="20" t="str" cm="1">
        <f t="array" ref="B1364">IF(Table2[[#This Row],[Nodes]:[Nodes]]=5,Table2[[#This Row],[Gap]:[Gap]],"")</f>
        <v/>
      </c>
      <c r="C1364" s="20" t="str" cm="1">
        <f t="array" ref="C1364">IF(Table2[[#This Row],[Nodes]:[Nodes]]=6,Table2[[#This Row],[Gap]:[Gap]],"")</f>
        <v/>
      </c>
      <c r="D1364" s="20" t="str" cm="1">
        <f t="array" ref="D1364">IF(Table2[[#This Row],[Nodes]:[Nodes]]=7,Table2[[#This Row],[Gap]:[Gap]],"")</f>
        <v/>
      </c>
    </row>
    <row r="1365" spans="1:4">
      <c r="A1365" s="20" t="str" cm="1">
        <f t="array" ref="A1365">IF(Table2[[#This Row],[Nodes]:[Nodes]]=4,Table2[[#This Row],[Gap]:[Gap]],"")</f>
        <v/>
      </c>
      <c r="B1365" s="20" t="str" cm="1">
        <f t="array" ref="B1365">IF(Table2[[#This Row],[Nodes]:[Nodes]]=5,Table2[[#This Row],[Gap]:[Gap]],"")</f>
        <v/>
      </c>
      <c r="C1365" s="20" t="str" cm="1">
        <f t="array" ref="C1365">IF(Table2[[#This Row],[Nodes]:[Nodes]]=6,Table2[[#This Row],[Gap]:[Gap]],"")</f>
        <v/>
      </c>
      <c r="D1365" s="20" t="str" cm="1">
        <f t="array" ref="D1365">IF(Table2[[#This Row],[Nodes]:[Nodes]]=7,Table2[[#This Row],[Gap]:[Gap]],"")</f>
        <v/>
      </c>
    </row>
    <row r="1366" spans="1:4">
      <c r="A1366" s="20" t="str" cm="1">
        <f t="array" ref="A1366">IF(Table2[[#This Row],[Nodes]:[Nodes]]=4,Table2[[#This Row],[Gap]:[Gap]],"")</f>
        <v/>
      </c>
      <c r="B1366" s="20" t="str" cm="1">
        <f t="array" ref="B1366">IF(Table2[[#This Row],[Nodes]:[Nodes]]=5,Table2[[#This Row],[Gap]:[Gap]],"")</f>
        <v/>
      </c>
      <c r="C1366" s="20" t="str" cm="1">
        <f t="array" ref="C1366">IF(Table2[[#This Row],[Nodes]:[Nodes]]=6,Table2[[#This Row],[Gap]:[Gap]],"")</f>
        <v/>
      </c>
      <c r="D1366" s="20" t="str" cm="1">
        <f t="array" ref="D1366">IF(Table2[[#This Row],[Nodes]:[Nodes]]=7,Table2[[#This Row],[Gap]:[Gap]],"")</f>
        <v/>
      </c>
    </row>
    <row r="1367" spans="1:4">
      <c r="A1367" s="20" t="str" cm="1">
        <f t="array" ref="A1367">IF(Table2[[#This Row],[Nodes]:[Nodes]]=4,Table2[[#This Row],[Gap]:[Gap]],"")</f>
        <v/>
      </c>
      <c r="B1367" s="20" t="str" cm="1">
        <f t="array" ref="B1367">IF(Table2[[#This Row],[Nodes]:[Nodes]]=5,Table2[[#This Row],[Gap]:[Gap]],"")</f>
        <v/>
      </c>
      <c r="C1367" s="20" t="str" cm="1">
        <f t="array" ref="C1367">IF(Table2[[#This Row],[Nodes]:[Nodes]]=6,Table2[[#This Row],[Gap]:[Gap]],"")</f>
        <v/>
      </c>
      <c r="D1367" s="20" t="str" cm="1">
        <f t="array" ref="D1367">IF(Table2[[#This Row],[Nodes]:[Nodes]]=7,Table2[[#This Row],[Gap]:[Gap]],"")</f>
        <v/>
      </c>
    </row>
    <row r="1368" spans="1:4">
      <c r="A1368" s="20" t="str" cm="1">
        <f t="array" ref="A1368">IF(Table2[[#This Row],[Nodes]:[Nodes]]=4,Table2[[#This Row],[Gap]:[Gap]],"")</f>
        <v/>
      </c>
      <c r="B1368" s="20" t="str" cm="1">
        <f t="array" ref="B1368">IF(Table2[[#This Row],[Nodes]:[Nodes]]=5,Table2[[#This Row],[Gap]:[Gap]],"")</f>
        <v/>
      </c>
      <c r="C1368" s="20" t="str" cm="1">
        <f t="array" ref="C1368">IF(Table2[[#This Row],[Nodes]:[Nodes]]=6,Table2[[#This Row],[Gap]:[Gap]],"")</f>
        <v/>
      </c>
      <c r="D1368" s="20" t="str" cm="1">
        <f t="array" ref="D1368">IF(Table2[[#This Row],[Nodes]:[Nodes]]=7,Table2[[#This Row],[Gap]:[Gap]],"")</f>
        <v/>
      </c>
    </row>
    <row r="1369" spans="1:4">
      <c r="A1369" s="20" t="str" cm="1">
        <f t="array" ref="A1369">IF(Table2[[#This Row],[Nodes]:[Nodes]]=4,Table2[[#This Row],[Gap]:[Gap]],"")</f>
        <v/>
      </c>
      <c r="B1369" s="20" t="str" cm="1">
        <f t="array" ref="B1369">IF(Table2[[#This Row],[Nodes]:[Nodes]]=5,Table2[[#This Row],[Gap]:[Gap]],"")</f>
        <v/>
      </c>
      <c r="C1369" s="20" t="str" cm="1">
        <f t="array" ref="C1369">IF(Table2[[#This Row],[Nodes]:[Nodes]]=6,Table2[[#This Row],[Gap]:[Gap]],"")</f>
        <v/>
      </c>
      <c r="D1369" s="20" t="str" cm="1">
        <f t="array" ref="D1369">IF(Table2[[#This Row],[Nodes]:[Nodes]]=7,Table2[[#This Row],[Gap]:[Gap]],"")</f>
        <v/>
      </c>
    </row>
    <row r="1370" spans="1:4">
      <c r="A1370" s="20" t="str" cm="1">
        <f t="array" ref="A1370">IF(Table2[[#This Row],[Nodes]:[Nodes]]=4,Table2[[#This Row],[Gap]:[Gap]],"")</f>
        <v/>
      </c>
      <c r="B1370" s="20" t="str" cm="1">
        <f t="array" ref="B1370">IF(Table2[[#This Row],[Nodes]:[Nodes]]=5,Table2[[#This Row],[Gap]:[Gap]],"")</f>
        <v/>
      </c>
      <c r="C1370" s="20" t="str" cm="1">
        <f t="array" ref="C1370">IF(Table2[[#This Row],[Nodes]:[Nodes]]=6,Table2[[#This Row],[Gap]:[Gap]],"")</f>
        <v/>
      </c>
      <c r="D1370" s="20" t="str" cm="1">
        <f t="array" ref="D1370">IF(Table2[[#This Row],[Nodes]:[Nodes]]=7,Table2[[#This Row],[Gap]:[Gap]],"")</f>
        <v/>
      </c>
    </row>
    <row r="1371" spans="1:4">
      <c r="A1371" s="20" t="str" cm="1">
        <f t="array" ref="A1371">IF(Table2[[#This Row],[Nodes]:[Nodes]]=4,Table2[[#This Row],[Gap]:[Gap]],"")</f>
        <v/>
      </c>
      <c r="B1371" s="20" t="str" cm="1">
        <f t="array" ref="B1371">IF(Table2[[#This Row],[Nodes]:[Nodes]]=5,Table2[[#This Row],[Gap]:[Gap]],"")</f>
        <v/>
      </c>
      <c r="C1371" s="20" t="str" cm="1">
        <f t="array" ref="C1371">IF(Table2[[#This Row],[Nodes]:[Nodes]]=6,Table2[[#This Row],[Gap]:[Gap]],"")</f>
        <v/>
      </c>
      <c r="D1371" s="20" t="str" cm="1">
        <f t="array" ref="D1371">IF(Table2[[#This Row],[Nodes]:[Nodes]]=7,Table2[[#This Row],[Gap]:[Gap]],"")</f>
        <v/>
      </c>
    </row>
    <row r="1372" spans="1:4">
      <c r="A1372" s="20" t="str" cm="1">
        <f t="array" ref="A1372">IF(Table2[[#This Row],[Nodes]:[Nodes]]=4,Table2[[#This Row],[Gap]:[Gap]],"")</f>
        <v/>
      </c>
      <c r="B1372" s="20" t="str" cm="1">
        <f t="array" ref="B1372">IF(Table2[[#This Row],[Nodes]:[Nodes]]=5,Table2[[#This Row],[Gap]:[Gap]],"")</f>
        <v/>
      </c>
      <c r="C1372" s="20" t="str" cm="1">
        <f t="array" ref="C1372">IF(Table2[[#This Row],[Nodes]:[Nodes]]=6,Table2[[#This Row],[Gap]:[Gap]],"")</f>
        <v/>
      </c>
      <c r="D1372" s="20" t="str" cm="1">
        <f t="array" ref="D1372">IF(Table2[[#This Row],[Nodes]:[Nodes]]=7,Table2[[#This Row],[Gap]:[Gap]],"")</f>
        <v/>
      </c>
    </row>
    <row r="1373" spans="1:4">
      <c r="A1373" s="20" t="str" cm="1">
        <f t="array" ref="A1373">IF(Table2[[#This Row],[Nodes]:[Nodes]]=4,Table2[[#This Row],[Gap]:[Gap]],"")</f>
        <v/>
      </c>
      <c r="B1373" s="20" t="str" cm="1">
        <f t="array" ref="B1373">IF(Table2[[#This Row],[Nodes]:[Nodes]]=5,Table2[[#This Row],[Gap]:[Gap]],"")</f>
        <v/>
      </c>
      <c r="C1373" s="20" t="str" cm="1">
        <f t="array" ref="C1373">IF(Table2[[#This Row],[Nodes]:[Nodes]]=6,Table2[[#This Row],[Gap]:[Gap]],"")</f>
        <v/>
      </c>
      <c r="D1373" s="20" t="str" cm="1">
        <f t="array" ref="D1373">IF(Table2[[#This Row],[Nodes]:[Nodes]]=7,Table2[[#This Row],[Gap]:[Gap]],"")</f>
        <v/>
      </c>
    </row>
    <row r="1374" spans="1:4">
      <c r="A1374" s="20" t="str" cm="1">
        <f t="array" ref="A1374">IF(Table2[[#This Row],[Nodes]:[Nodes]]=4,Table2[[#This Row],[Gap]:[Gap]],"")</f>
        <v/>
      </c>
      <c r="B1374" s="20" t="str" cm="1">
        <f t="array" ref="B1374">IF(Table2[[#This Row],[Nodes]:[Nodes]]=5,Table2[[#This Row],[Gap]:[Gap]],"")</f>
        <v/>
      </c>
      <c r="C1374" s="20" t="str" cm="1">
        <f t="array" ref="C1374">IF(Table2[[#This Row],[Nodes]:[Nodes]]=6,Table2[[#This Row],[Gap]:[Gap]],"")</f>
        <v/>
      </c>
      <c r="D1374" s="20" t="str" cm="1">
        <f t="array" ref="D1374">IF(Table2[[#This Row],[Nodes]:[Nodes]]=7,Table2[[#This Row],[Gap]:[Gap]],"")</f>
        <v/>
      </c>
    </row>
    <row r="1375" spans="1:4">
      <c r="A1375" s="20" t="str" cm="1">
        <f t="array" ref="A1375">IF(Table2[[#This Row],[Nodes]:[Nodes]]=4,Table2[[#This Row],[Gap]:[Gap]],"")</f>
        <v/>
      </c>
      <c r="B1375" s="20" t="str" cm="1">
        <f t="array" ref="B1375">IF(Table2[[#This Row],[Nodes]:[Nodes]]=5,Table2[[#This Row],[Gap]:[Gap]],"")</f>
        <v/>
      </c>
      <c r="C1375" s="20" t="str" cm="1">
        <f t="array" ref="C1375">IF(Table2[[#This Row],[Nodes]:[Nodes]]=6,Table2[[#This Row],[Gap]:[Gap]],"")</f>
        <v/>
      </c>
      <c r="D1375" s="20" t="str" cm="1">
        <f t="array" ref="D1375">IF(Table2[[#This Row],[Nodes]:[Nodes]]=7,Table2[[#This Row],[Gap]:[Gap]],"")</f>
        <v/>
      </c>
    </row>
    <row r="1376" spans="1:4">
      <c r="A1376" s="20" t="str" cm="1">
        <f t="array" ref="A1376">IF(Table2[[#This Row],[Nodes]:[Nodes]]=4,Table2[[#This Row],[Gap]:[Gap]],"")</f>
        <v/>
      </c>
      <c r="B1376" s="20" t="str" cm="1">
        <f t="array" ref="B1376">IF(Table2[[#This Row],[Nodes]:[Nodes]]=5,Table2[[#This Row],[Gap]:[Gap]],"")</f>
        <v/>
      </c>
      <c r="C1376" s="20" t="str" cm="1">
        <f t="array" ref="C1376">IF(Table2[[#This Row],[Nodes]:[Nodes]]=6,Table2[[#This Row],[Gap]:[Gap]],"")</f>
        <v/>
      </c>
      <c r="D1376" s="20" t="str" cm="1">
        <f t="array" ref="D1376">IF(Table2[[#This Row],[Nodes]:[Nodes]]=7,Table2[[#This Row],[Gap]:[Gap]],"")</f>
        <v/>
      </c>
    </row>
    <row r="1377" spans="1:4">
      <c r="A1377" s="20" t="str" cm="1">
        <f t="array" ref="A1377">IF(Table2[[#This Row],[Nodes]:[Nodes]]=4,Table2[[#This Row],[Gap]:[Gap]],"")</f>
        <v/>
      </c>
      <c r="B1377" s="20" t="str" cm="1">
        <f t="array" ref="B1377">IF(Table2[[#This Row],[Nodes]:[Nodes]]=5,Table2[[#This Row],[Gap]:[Gap]],"")</f>
        <v/>
      </c>
      <c r="C1377" s="20" t="str" cm="1">
        <f t="array" ref="C1377">IF(Table2[[#This Row],[Nodes]:[Nodes]]=6,Table2[[#This Row],[Gap]:[Gap]],"")</f>
        <v/>
      </c>
      <c r="D1377" s="20" t="str" cm="1">
        <f t="array" ref="D1377">IF(Table2[[#This Row],[Nodes]:[Nodes]]=7,Table2[[#This Row],[Gap]:[Gap]],"")</f>
        <v/>
      </c>
    </row>
    <row r="1378" spans="1:4">
      <c r="A1378" s="20" t="str" cm="1">
        <f t="array" ref="A1378">IF(Table2[[#This Row],[Nodes]:[Nodes]]=4,Table2[[#This Row],[Gap]:[Gap]],"")</f>
        <v/>
      </c>
      <c r="B1378" s="20" t="str" cm="1">
        <f t="array" ref="B1378">IF(Table2[[#This Row],[Nodes]:[Nodes]]=5,Table2[[#This Row],[Gap]:[Gap]],"")</f>
        <v/>
      </c>
      <c r="C1378" s="20" t="str" cm="1">
        <f t="array" ref="C1378">IF(Table2[[#This Row],[Nodes]:[Nodes]]=6,Table2[[#This Row],[Gap]:[Gap]],"")</f>
        <v/>
      </c>
      <c r="D1378" s="20" t="str" cm="1">
        <f t="array" ref="D1378">IF(Table2[[#This Row],[Nodes]:[Nodes]]=7,Table2[[#This Row],[Gap]:[Gap]],"")</f>
        <v/>
      </c>
    </row>
    <row r="1379" spans="1:4">
      <c r="A1379" s="20" t="str" cm="1">
        <f t="array" ref="A1379">IF(Table2[[#This Row],[Nodes]:[Nodes]]=4,Table2[[#This Row],[Gap]:[Gap]],"")</f>
        <v/>
      </c>
      <c r="B1379" s="20" t="str" cm="1">
        <f t="array" ref="B1379">IF(Table2[[#This Row],[Nodes]:[Nodes]]=5,Table2[[#This Row],[Gap]:[Gap]],"")</f>
        <v/>
      </c>
      <c r="C1379" s="20" t="str" cm="1">
        <f t="array" ref="C1379">IF(Table2[[#This Row],[Nodes]:[Nodes]]=6,Table2[[#This Row],[Gap]:[Gap]],"")</f>
        <v/>
      </c>
      <c r="D1379" s="20" t="str" cm="1">
        <f t="array" ref="D1379">IF(Table2[[#This Row],[Nodes]:[Nodes]]=7,Table2[[#This Row],[Gap]:[Gap]],"")</f>
        <v/>
      </c>
    </row>
    <row r="1380" spans="1:4">
      <c r="A1380" s="20" t="str" cm="1">
        <f t="array" ref="A1380">IF(Table2[[#This Row],[Nodes]:[Nodes]]=4,Table2[[#This Row],[Gap]:[Gap]],"")</f>
        <v/>
      </c>
      <c r="B1380" s="20" t="str" cm="1">
        <f t="array" ref="B1380">IF(Table2[[#This Row],[Nodes]:[Nodes]]=5,Table2[[#This Row],[Gap]:[Gap]],"")</f>
        <v/>
      </c>
      <c r="C1380" s="20" t="str" cm="1">
        <f t="array" ref="C1380">IF(Table2[[#This Row],[Nodes]:[Nodes]]=6,Table2[[#This Row],[Gap]:[Gap]],"")</f>
        <v/>
      </c>
      <c r="D1380" s="20" t="str" cm="1">
        <f t="array" ref="D1380">IF(Table2[[#This Row],[Nodes]:[Nodes]]=7,Table2[[#This Row],[Gap]:[Gap]],"")</f>
        <v/>
      </c>
    </row>
    <row r="1381" spans="1:4">
      <c r="A1381" s="20" t="str" cm="1">
        <f t="array" ref="A1381">IF(Table2[[#This Row],[Nodes]:[Nodes]]=4,Table2[[#This Row],[Gap]:[Gap]],"")</f>
        <v/>
      </c>
      <c r="B1381" s="20" t="str" cm="1">
        <f t="array" ref="B1381">IF(Table2[[#This Row],[Nodes]:[Nodes]]=5,Table2[[#This Row],[Gap]:[Gap]],"")</f>
        <v/>
      </c>
      <c r="C1381" s="20" t="str" cm="1">
        <f t="array" ref="C1381">IF(Table2[[#This Row],[Nodes]:[Nodes]]=6,Table2[[#This Row],[Gap]:[Gap]],"")</f>
        <v/>
      </c>
      <c r="D1381" s="20" t="str" cm="1">
        <f t="array" ref="D1381">IF(Table2[[#This Row],[Nodes]:[Nodes]]=7,Table2[[#This Row],[Gap]:[Gap]],"")</f>
        <v/>
      </c>
    </row>
    <row r="1382" spans="1:4">
      <c r="A1382" s="20" t="str" cm="1">
        <f t="array" ref="A1382">IF(Table2[[#This Row],[Nodes]:[Nodes]]=4,Table2[[#This Row],[Gap]:[Gap]],"")</f>
        <v/>
      </c>
      <c r="B1382" s="20" t="str" cm="1">
        <f t="array" ref="B1382">IF(Table2[[#This Row],[Nodes]:[Nodes]]=5,Table2[[#This Row],[Gap]:[Gap]],"")</f>
        <v/>
      </c>
      <c r="C1382" s="20" t="str" cm="1">
        <f t="array" ref="C1382">IF(Table2[[#This Row],[Nodes]:[Nodes]]=6,Table2[[#This Row],[Gap]:[Gap]],"")</f>
        <v/>
      </c>
      <c r="D1382" s="20" t="str" cm="1">
        <f t="array" ref="D1382">IF(Table2[[#This Row],[Nodes]:[Nodes]]=7,Table2[[#This Row],[Gap]:[Gap]],"")</f>
        <v/>
      </c>
    </row>
    <row r="1383" spans="1:4">
      <c r="A1383" s="20" t="str" cm="1">
        <f t="array" ref="A1383">IF(Table2[[#This Row],[Nodes]:[Nodes]]=4,Table2[[#This Row],[Gap]:[Gap]],"")</f>
        <v/>
      </c>
      <c r="B1383" s="20" t="str" cm="1">
        <f t="array" ref="B1383">IF(Table2[[#This Row],[Nodes]:[Nodes]]=5,Table2[[#This Row],[Gap]:[Gap]],"")</f>
        <v/>
      </c>
      <c r="C1383" s="20" t="str" cm="1">
        <f t="array" ref="C1383">IF(Table2[[#This Row],[Nodes]:[Nodes]]=6,Table2[[#This Row],[Gap]:[Gap]],"")</f>
        <v/>
      </c>
      <c r="D1383" s="20" t="str" cm="1">
        <f t="array" ref="D1383">IF(Table2[[#This Row],[Nodes]:[Nodes]]=7,Table2[[#This Row],[Gap]:[Gap]],"")</f>
        <v/>
      </c>
    </row>
    <row r="1384" spans="1:4">
      <c r="A1384" s="20" t="str" cm="1">
        <f t="array" ref="A1384">IF(Table2[[#This Row],[Nodes]:[Nodes]]=4,Table2[[#This Row],[Gap]:[Gap]],"")</f>
        <v/>
      </c>
      <c r="B1384" s="20" t="str" cm="1">
        <f t="array" ref="B1384">IF(Table2[[#This Row],[Nodes]:[Nodes]]=5,Table2[[#This Row],[Gap]:[Gap]],"")</f>
        <v/>
      </c>
      <c r="C1384" s="20" t="str" cm="1">
        <f t="array" ref="C1384">IF(Table2[[#This Row],[Nodes]:[Nodes]]=6,Table2[[#This Row],[Gap]:[Gap]],"")</f>
        <v/>
      </c>
      <c r="D1384" s="20" t="str" cm="1">
        <f t="array" ref="D1384">IF(Table2[[#This Row],[Nodes]:[Nodes]]=7,Table2[[#This Row],[Gap]:[Gap]],"")</f>
        <v/>
      </c>
    </row>
    <row r="1385" spans="1:4">
      <c r="A1385" s="20" t="str" cm="1">
        <f t="array" ref="A1385">IF(Table2[[#This Row],[Nodes]:[Nodes]]=4,Table2[[#This Row],[Gap]:[Gap]],"")</f>
        <v/>
      </c>
      <c r="B1385" s="20" t="str" cm="1">
        <f t="array" ref="B1385">IF(Table2[[#This Row],[Nodes]:[Nodes]]=5,Table2[[#This Row],[Gap]:[Gap]],"")</f>
        <v/>
      </c>
      <c r="C1385" s="20" t="str" cm="1">
        <f t="array" ref="C1385">IF(Table2[[#This Row],[Nodes]:[Nodes]]=6,Table2[[#This Row],[Gap]:[Gap]],"")</f>
        <v/>
      </c>
      <c r="D1385" s="20" t="str" cm="1">
        <f t="array" ref="D1385">IF(Table2[[#This Row],[Nodes]:[Nodes]]=7,Table2[[#This Row],[Gap]:[Gap]],"")</f>
        <v/>
      </c>
    </row>
    <row r="1386" spans="1:4">
      <c r="A1386" s="20" t="str" cm="1">
        <f t="array" ref="A1386">IF(Table2[[#This Row],[Nodes]:[Nodes]]=4,Table2[[#This Row],[Gap]:[Gap]],"")</f>
        <v/>
      </c>
      <c r="B1386" s="20" t="str" cm="1">
        <f t="array" ref="B1386">IF(Table2[[#This Row],[Nodes]:[Nodes]]=5,Table2[[#This Row],[Gap]:[Gap]],"")</f>
        <v/>
      </c>
      <c r="C1386" s="20" t="str" cm="1">
        <f t="array" ref="C1386">IF(Table2[[#This Row],[Nodes]:[Nodes]]=6,Table2[[#This Row],[Gap]:[Gap]],"")</f>
        <v/>
      </c>
      <c r="D1386" s="20" t="str" cm="1">
        <f t="array" ref="D1386">IF(Table2[[#This Row],[Nodes]:[Nodes]]=7,Table2[[#This Row],[Gap]:[Gap]],"")</f>
        <v/>
      </c>
    </row>
    <row r="1387" spans="1:4">
      <c r="A1387" s="20" t="str" cm="1">
        <f t="array" ref="A1387">IF(Table2[[#This Row],[Nodes]:[Nodes]]=4,Table2[[#This Row],[Gap]:[Gap]],"")</f>
        <v/>
      </c>
      <c r="B1387" s="20" t="str" cm="1">
        <f t="array" ref="B1387">IF(Table2[[#This Row],[Nodes]:[Nodes]]=5,Table2[[#This Row],[Gap]:[Gap]],"")</f>
        <v/>
      </c>
      <c r="C1387" s="20" t="str" cm="1">
        <f t="array" ref="C1387">IF(Table2[[#This Row],[Nodes]:[Nodes]]=6,Table2[[#This Row],[Gap]:[Gap]],"")</f>
        <v/>
      </c>
      <c r="D1387" s="20" t="str" cm="1">
        <f t="array" ref="D1387">IF(Table2[[#This Row],[Nodes]:[Nodes]]=7,Table2[[#This Row],[Gap]:[Gap]],"")</f>
        <v/>
      </c>
    </row>
    <row r="1388" spans="1:4">
      <c r="A1388" s="20" t="str" cm="1">
        <f t="array" ref="A1388">IF(Table2[[#This Row],[Nodes]:[Nodes]]=4,Table2[[#This Row],[Gap]:[Gap]],"")</f>
        <v/>
      </c>
      <c r="B1388" s="20" t="str" cm="1">
        <f t="array" ref="B1388">IF(Table2[[#This Row],[Nodes]:[Nodes]]=5,Table2[[#This Row],[Gap]:[Gap]],"")</f>
        <v/>
      </c>
      <c r="C1388" s="20" t="str" cm="1">
        <f t="array" ref="C1388">IF(Table2[[#This Row],[Nodes]:[Nodes]]=6,Table2[[#This Row],[Gap]:[Gap]],"")</f>
        <v/>
      </c>
      <c r="D1388" s="20" t="str" cm="1">
        <f t="array" ref="D1388">IF(Table2[[#This Row],[Nodes]:[Nodes]]=7,Table2[[#This Row],[Gap]:[Gap]],"")</f>
        <v/>
      </c>
    </row>
    <row r="1389" spans="1:4">
      <c r="A1389" s="20" t="str" cm="1">
        <f t="array" ref="A1389">IF(Table2[[#This Row],[Nodes]:[Nodes]]=4,Table2[[#This Row],[Gap]:[Gap]],"")</f>
        <v/>
      </c>
      <c r="B1389" s="20" t="str" cm="1">
        <f t="array" ref="B1389">IF(Table2[[#This Row],[Nodes]:[Nodes]]=5,Table2[[#This Row],[Gap]:[Gap]],"")</f>
        <v/>
      </c>
      <c r="C1389" s="20" t="str" cm="1">
        <f t="array" ref="C1389">IF(Table2[[#This Row],[Nodes]:[Nodes]]=6,Table2[[#This Row],[Gap]:[Gap]],"")</f>
        <v/>
      </c>
      <c r="D1389" s="20" t="str" cm="1">
        <f t="array" ref="D1389">IF(Table2[[#This Row],[Nodes]:[Nodes]]=7,Table2[[#This Row],[Gap]:[Gap]],"")</f>
        <v/>
      </c>
    </row>
    <row r="1390" spans="1:4">
      <c r="A1390" s="20" t="str" cm="1">
        <f t="array" ref="A1390">IF(Table2[[#This Row],[Nodes]:[Nodes]]=4,Table2[[#This Row],[Gap]:[Gap]],"")</f>
        <v/>
      </c>
      <c r="B1390" s="20" t="str" cm="1">
        <f t="array" ref="B1390">IF(Table2[[#This Row],[Nodes]:[Nodes]]=5,Table2[[#This Row],[Gap]:[Gap]],"")</f>
        <v/>
      </c>
      <c r="C1390" s="20" t="str" cm="1">
        <f t="array" ref="C1390">IF(Table2[[#This Row],[Nodes]:[Nodes]]=6,Table2[[#This Row],[Gap]:[Gap]],"")</f>
        <v/>
      </c>
      <c r="D1390" s="20" t="str" cm="1">
        <f t="array" ref="D1390">IF(Table2[[#This Row],[Nodes]:[Nodes]]=7,Table2[[#This Row],[Gap]:[Gap]],"")</f>
        <v/>
      </c>
    </row>
    <row r="1391" spans="1:4">
      <c r="A1391" s="20" t="str" cm="1">
        <f t="array" ref="A1391">IF(Table2[[#This Row],[Nodes]:[Nodes]]=4,Table2[[#This Row],[Gap]:[Gap]],"")</f>
        <v/>
      </c>
      <c r="B1391" s="20" t="str" cm="1">
        <f t="array" ref="B1391">IF(Table2[[#This Row],[Nodes]:[Nodes]]=5,Table2[[#This Row],[Gap]:[Gap]],"")</f>
        <v/>
      </c>
      <c r="C1391" s="20" t="str" cm="1">
        <f t="array" ref="C1391">IF(Table2[[#This Row],[Nodes]:[Nodes]]=6,Table2[[#This Row],[Gap]:[Gap]],"")</f>
        <v/>
      </c>
      <c r="D1391" s="20" t="str" cm="1">
        <f t="array" ref="D1391">IF(Table2[[#This Row],[Nodes]:[Nodes]]=7,Table2[[#This Row],[Gap]:[Gap]],"")</f>
        <v/>
      </c>
    </row>
    <row r="1392" spans="1:4">
      <c r="A1392" s="20" t="str" cm="1">
        <f t="array" ref="A1392">IF(Table2[[#This Row],[Nodes]:[Nodes]]=4,Table2[[#This Row],[Gap]:[Gap]],"")</f>
        <v/>
      </c>
      <c r="B1392" s="20" t="str" cm="1">
        <f t="array" ref="B1392">IF(Table2[[#This Row],[Nodes]:[Nodes]]=5,Table2[[#This Row],[Gap]:[Gap]],"")</f>
        <v/>
      </c>
      <c r="C1392" s="20" t="str" cm="1">
        <f t="array" ref="C1392">IF(Table2[[#This Row],[Nodes]:[Nodes]]=6,Table2[[#This Row],[Gap]:[Gap]],"")</f>
        <v/>
      </c>
      <c r="D1392" s="20" t="str" cm="1">
        <f t="array" ref="D1392">IF(Table2[[#This Row],[Nodes]:[Nodes]]=7,Table2[[#This Row],[Gap]:[Gap]],"")</f>
        <v/>
      </c>
    </row>
    <row r="1393" spans="1:4">
      <c r="A1393" s="20" t="str" cm="1">
        <f t="array" ref="A1393">IF(Table2[[#This Row],[Nodes]:[Nodes]]=4,Table2[[#This Row],[Gap]:[Gap]],"")</f>
        <v/>
      </c>
      <c r="B1393" s="20" t="str" cm="1">
        <f t="array" ref="B1393">IF(Table2[[#This Row],[Nodes]:[Nodes]]=5,Table2[[#This Row],[Gap]:[Gap]],"")</f>
        <v/>
      </c>
      <c r="C1393" s="20" t="str" cm="1">
        <f t="array" ref="C1393">IF(Table2[[#This Row],[Nodes]:[Nodes]]=6,Table2[[#This Row],[Gap]:[Gap]],"")</f>
        <v/>
      </c>
      <c r="D1393" s="20" t="str" cm="1">
        <f t="array" ref="D1393">IF(Table2[[#This Row],[Nodes]:[Nodes]]=7,Table2[[#This Row],[Gap]:[Gap]],"")</f>
        <v/>
      </c>
    </row>
    <row r="1394" spans="1:4">
      <c r="A1394" s="20" t="str" cm="1">
        <f t="array" ref="A1394">IF(Table2[[#This Row],[Nodes]:[Nodes]]=4,Table2[[#This Row],[Gap]:[Gap]],"")</f>
        <v/>
      </c>
      <c r="B1394" s="20" t="str" cm="1">
        <f t="array" ref="B1394">IF(Table2[[#This Row],[Nodes]:[Nodes]]=5,Table2[[#This Row],[Gap]:[Gap]],"")</f>
        <v/>
      </c>
      <c r="C1394" s="20" t="str" cm="1">
        <f t="array" ref="C1394">IF(Table2[[#This Row],[Nodes]:[Nodes]]=6,Table2[[#This Row],[Gap]:[Gap]],"")</f>
        <v/>
      </c>
      <c r="D1394" s="20" t="str" cm="1">
        <f t="array" ref="D1394">IF(Table2[[#This Row],[Nodes]:[Nodes]]=7,Table2[[#This Row],[Gap]:[Gap]],"")</f>
        <v/>
      </c>
    </row>
    <row r="1395" spans="1:4">
      <c r="A1395" s="20" t="str" cm="1">
        <f t="array" ref="A1395">IF(Table2[[#This Row],[Nodes]:[Nodes]]=4,Table2[[#This Row],[Gap]:[Gap]],"")</f>
        <v/>
      </c>
      <c r="B1395" s="20" t="str" cm="1">
        <f t="array" ref="B1395">IF(Table2[[#This Row],[Nodes]:[Nodes]]=5,Table2[[#This Row],[Gap]:[Gap]],"")</f>
        <v/>
      </c>
      <c r="C1395" s="20" t="str" cm="1">
        <f t="array" ref="C1395">IF(Table2[[#This Row],[Nodes]:[Nodes]]=6,Table2[[#This Row],[Gap]:[Gap]],"")</f>
        <v/>
      </c>
      <c r="D1395" s="20" t="str" cm="1">
        <f t="array" ref="D1395">IF(Table2[[#This Row],[Nodes]:[Nodes]]=7,Table2[[#This Row],[Gap]:[Gap]],"")</f>
        <v/>
      </c>
    </row>
    <row r="1396" spans="1:4">
      <c r="A1396" s="20" t="str" cm="1">
        <f t="array" ref="A1396">IF(Table2[[#This Row],[Nodes]:[Nodes]]=4,Table2[[#This Row],[Gap]:[Gap]],"")</f>
        <v/>
      </c>
      <c r="B1396" s="20" t="str" cm="1">
        <f t="array" ref="B1396">IF(Table2[[#This Row],[Nodes]:[Nodes]]=5,Table2[[#This Row],[Gap]:[Gap]],"")</f>
        <v/>
      </c>
      <c r="C1396" s="20" t="str" cm="1">
        <f t="array" ref="C1396">IF(Table2[[#This Row],[Nodes]:[Nodes]]=6,Table2[[#This Row],[Gap]:[Gap]],"")</f>
        <v/>
      </c>
      <c r="D1396" s="20" t="str" cm="1">
        <f t="array" ref="D1396">IF(Table2[[#This Row],[Nodes]:[Nodes]]=7,Table2[[#This Row],[Gap]:[Gap]],"")</f>
        <v/>
      </c>
    </row>
    <row r="1397" spans="1:4">
      <c r="A1397" s="20" t="str" cm="1">
        <f t="array" ref="A1397">IF(Table2[[#This Row],[Nodes]:[Nodes]]=4,Table2[[#This Row],[Gap]:[Gap]],"")</f>
        <v/>
      </c>
      <c r="B1397" s="20" t="str" cm="1">
        <f t="array" ref="B1397">IF(Table2[[#This Row],[Nodes]:[Nodes]]=5,Table2[[#This Row],[Gap]:[Gap]],"")</f>
        <v/>
      </c>
      <c r="C1397" s="20" t="str" cm="1">
        <f t="array" ref="C1397">IF(Table2[[#This Row],[Nodes]:[Nodes]]=6,Table2[[#This Row],[Gap]:[Gap]],"")</f>
        <v/>
      </c>
      <c r="D1397" s="20" t="str" cm="1">
        <f t="array" ref="D1397">IF(Table2[[#This Row],[Nodes]:[Nodes]]=7,Table2[[#This Row],[Gap]:[Gap]],"")</f>
        <v/>
      </c>
    </row>
    <row r="1398" spans="1:4">
      <c r="A1398" s="20" t="str" cm="1">
        <f t="array" ref="A1398">IF(Table2[[#This Row],[Nodes]:[Nodes]]=4,Table2[[#This Row],[Gap]:[Gap]],"")</f>
        <v/>
      </c>
      <c r="B1398" s="20" t="str" cm="1">
        <f t="array" ref="B1398">IF(Table2[[#This Row],[Nodes]:[Nodes]]=5,Table2[[#This Row],[Gap]:[Gap]],"")</f>
        <v/>
      </c>
      <c r="C1398" s="20" t="str" cm="1">
        <f t="array" ref="C1398">IF(Table2[[#This Row],[Nodes]:[Nodes]]=6,Table2[[#This Row],[Gap]:[Gap]],"")</f>
        <v/>
      </c>
      <c r="D1398" s="20" t="str" cm="1">
        <f t="array" ref="D1398">IF(Table2[[#This Row],[Nodes]:[Nodes]]=7,Table2[[#This Row],[Gap]:[Gap]],"")</f>
        <v/>
      </c>
    </row>
    <row r="1399" spans="1:4">
      <c r="A1399" s="20" t="str" cm="1">
        <f t="array" ref="A1399">IF(Table2[[#This Row],[Nodes]:[Nodes]]=4,Table2[[#This Row],[Gap]:[Gap]],"")</f>
        <v/>
      </c>
      <c r="B1399" s="20" t="str" cm="1">
        <f t="array" ref="B1399">IF(Table2[[#This Row],[Nodes]:[Nodes]]=5,Table2[[#This Row],[Gap]:[Gap]],"")</f>
        <v/>
      </c>
      <c r="C1399" s="20" t="str" cm="1">
        <f t="array" ref="C1399">IF(Table2[[#This Row],[Nodes]:[Nodes]]=6,Table2[[#This Row],[Gap]:[Gap]],"")</f>
        <v/>
      </c>
      <c r="D1399" s="20" t="str" cm="1">
        <f t="array" ref="D1399">IF(Table2[[#This Row],[Nodes]:[Nodes]]=7,Table2[[#This Row],[Gap]:[Gap]],"")</f>
        <v/>
      </c>
    </row>
    <row r="1400" spans="1:4">
      <c r="A1400" s="20" t="str" cm="1">
        <f t="array" ref="A1400">IF(Table2[[#This Row],[Nodes]:[Nodes]]=4,Table2[[#This Row],[Gap]:[Gap]],"")</f>
        <v/>
      </c>
      <c r="B1400" s="20" t="str" cm="1">
        <f t="array" ref="B1400">IF(Table2[[#This Row],[Nodes]:[Nodes]]=5,Table2[[#This Row],[Gap]:[Gap]],"")</f>
        <v/>
      </c>
      <c r="C1400" s="20" t="str" cm="1">
        <f t="array" ref="C1400">IF(Table2[[#This Row],[Nodes]:[Nodes]]=6,Table2[[#This Row],[Gap]:[Gap]],"")</f>
        <v/>
      </c>
      <c r="D1400" s="20" t="str" cm="1">
        <f t="array" ref="D1400">IF(Table2[[#This Row],[Nodes]:[Nodes]]=7,Table2[[#This Row],[Gap]:[Gap]],"")</f>
        <v/>
      </c>
    </row>
    <row r="1401" spans="1:4">
      <c r="A1401" s="20" t="str" cm="1">
        <f t="array" ref="A1401">IF(Table2[[#This Row],[Nodes]:[Nodes]]=4,Table2[[#This Row],[Gap]:[Gap]],"")</f>
        <v/>
      </c>
      <c r="B1401" s="20" t="str" cm="1">
        <f t="array" ref="B1401">IF(Table2[[#This Row],[Nodes]:[Nodes]]=5,Table2[[#This Row],[Gap]:[Gap]],"")</f>
        <v/>
      </c>
      <c r="C1401" s="20" t="str" cm="1">
        <f t="array" ref="C1401">IF(Table2[[#This Row],[Nodes]:[Nodes]]=6,Table2[[#This Row],[Gap]:[Gap]],"")</f>
        <v/>
      </c>
      <c r="D1401" s="20" t="str" cm="1">
        <f t="array" ref="D1401">IF(Table2[[#This Row],[Nodes]:[Nodes]]=7,Table2[[#This Row],[Gap]:[Gap]],"")</f>
        <v/>
      </c>
    </row>
    <row r="1402" spans="1:4">
      <c r="A1402" s="20" t="str" cm="1">
        <f t="array" ref="A1402">IF(Table2[[#This Row],[Nodes]:[Nodes]]=4,Table2[[#This Row],[Gap]:[Gap]],"")</f>
        <v/>
      </c>
      <c r="B1402" s="20" t="str" cm="1">
        <f t="array" ref="B1402">IF(Table2[[#This Row],[Nodes]:[Nodes]]=5,Table2[[#This Row],[Gap]:[Gap]],"")</f>
        <v/>
      </c>
      <c r="C1402" s="20" t="str" cm="1">
        <f t="array" ref="C1402">IF(Table2[[#This Row],[Nodes]:[Nodes]]=6,Table2[[#This Row],[Gap]:[Gap]],"")</f>
        <v/>
      </c>
      <c r="D1402" s="20" t="str" cm="1">
        <f t="array" ref="D1402">IF(Table2[[#This Row],[Nodes]:[Nodes]]=7,Table2[[#This Row],[Gap]:[Gap]],"")</f>
        <v/>
      </c>
    </row>
    <row r="1403" spans="1:4">
      <c r="A1403" s="20" t="str" cm="1">
        <f t="array" ref="A1403">IF(Table2[[#This Row],[Nodes]:[Nodes]]=4,Table2[[#This Row],[Gap]:[Gap]],"")</f>
        <v/>
      </c>
      <c r="B1403" s="20" t="str" cm="1">
        <f t="array" ref="B1403">IF(Table2[[#This Row],[Nodes]:[Nodes]]=5,Table2[[#This Row],[Gap]:[Gap]],"")</f>
        <v/>
      </c>
      <c r="C1403" s="20" t="str" cm="1">
        <f t="array" ref="C1403">IF(Table2[[#This Row],[Nodes]:[Nodes]]=6,Table2[[#This Row],[Gap]:[Gap]],"")</f>
        <v/>
      </c>
      <c r="D1403" s="20" t="str" cm="1">
        <f t="array" ref="D1403">IF(Table2[[#This Row],[Nodes]:[Nodes]]=7,Table2[[#This Row],[Gap]:[Gap]],"")</f>
        <v/>
      </c>
    </row>
    <row r="1404" spans="1:4">
      <c r="A1404" s="20" t="str" cm="1">
        <f t="array" ref="A1404">IF(Table2[[#This Row],[Nodes]:[Nodes]]=4,Table2[[#This Row],[Gap]:[Gap]],"")</f>
        <v/>
      </c>
      <c r="B1404" s="20" t="str" cm="1">
        <f t="array" ref="B1404">IF(Table2[[#This Row],[Nodes]:[Nodes]]=5,Table2[[#This Row],[Gap]:[Gap]],"")</f>
        <v/>
      </c>
      <c r="C1404" s="20" t="str" cm="1">
        <f t="array" ref="C1404">IF(Table2[[#This Row],[Nodes]:[Nodes]]=6,Table2[[#This Row],[Gap]:[Gap]],"")</f>
        <v/>
      </c>
      <c r="D1404" s="20" t="str" cm="1">
        <f t="array" ref="D1404">IF(Table2[[#This Row],[Nodes]:[Nodes]]=7,Table2[[#This Row],[Gap]:[Gap]],"")</f>
        <v/>
      </c>
    </row>
    <row r="1405" spans="1:4">
      <c r="A1405" s="20" t="str" cm="1">
        <f t="array" ref="A1405">IF(Table2[[#This Row],[Nodes]:[Nodes]]=4,Table2[[#This Row],[Gap]:[Gap]],"")</f>
        <v/>
      </c>
      <c r="B1405" s="20" t="str" cm="1">
        <f t="array" ref="B1405">IF(Table2[[#This Row],[Nodes]:[Nodes]]=5,Table2[[#This Row],[Gap]:[Gap]],"")</f>
        <v/>
      </c>
      <c r="C1405" s="20" t="str" cm="1">
        <f t="array" ref="C1405">IF(Table2[[#This Row],[Nodes]:[Nodes]]=6,Table2[[#This Row],[Gap]:[Gap]],"")</f>
        <v/>
      </c>
      <c r="D1405" s="20" t="str" cm="1">
        <f t="array" ref="D1405">IF(Table2[[#This Row],[Nodes]:[Nodes]]=7,Table2[[#This Row],[Gap]:[Gap]],"")</f>
        <v/>
      </c>
    </row>
    <row r="1406" spans="1:4">
      <c r="A1406" s="20" t="str" cm="1">
        <f t="array" ref="A1406">IF(Table2[[#This Row],[Nodes]:[Nodes]]=4,Table2[[#This Row],[Gap]:[Gap]],"")</f>
        <v/>
      </c>
      <c r="B1406" s="20" t="str" cm="1">
        <f t="array" ref="B1406">IF(Table2[[#This Row],[Nodes]:[Nodes]]=5,Table2[[#This Row],[Gap]:[Gap]],"")</f>
        <v/>
      </c>
      <c r="C1406" s="20" t="str" cm="1">
        <f t="array" ref="C1406">IF(Table2[[#This Row],[Nodes]:[Nodes]]=6,Table2[[#This Row],[Gap]:[Gap]],"")</f>
        <v/>
      </c>
      <c r="D1406" s="20" t="str" cm="1">
        <f t="array" ref="D1406">IF(Table2[[#This Row],[Nodes]:[Nodes]]=7,Table2[[#This Row],[Gap]:[Gap]],"")</f>
        <v/>
      </c>
    </row>
    <row r="1407" spans="1:4">
      <c r="A1407" s="20" t="str" cm="1">
        <f t="array" ref="A1407">IF(Table2[[#This Row],[Nodes]:[Nodes]]=4,Table2[[#This Row],[Gap]:[Gap]],"")</f>
        <v/>
      </c>
      <c r="B1407" s="20" t="str" cm="1">
        <f t="array" ref="B1407">IF(Table2[[#This Row],[Nodes]:[Nodes]]=5,Table2[[#This Row],[Gap]:[Gap]],"")</f>
        <v/>
      </c>
      <c r="C1407" s="20" t="str" cm="1">
        <f t="array" ref="C1407">IF(Table2[[#This Row],[Nodes]:[Nodes]]=6,Table2[[#This Row],[Gap]:[Gap]],"")</f>
        <v/>
      </c>
      <c r="D1407" s="20" t="str" cm="1">
        <f t="array" ref="D1407">IF(Table2[[#This Row],[Nodes]:[Nodes]]=7,Table2[[#This Row],[Gap]:[Gap]],"")</f>
        <v/>
      </c>
    </row>
    <row r="1408" spans="1:4">
      <c r="A1408" s="20" t="str" cm="1">
        <f t="array" ref="A1408">IF(Table2[[#This Row],[Nodes]:[Nodes]]=4,Table2[[#This Row],[Gap]:[Gap]],"")</f>
        <v/>
      </c>
      <c r="B1408" s="20" t="str" cm="1">
        <f t="array" ref="B1408">IF(Table2[[#This Row],[Nodes]:[Nodes]]=5,Table2[[#This Row],[Gap]:[Gap]],"")</f>
        <v/>
      </c>
      <c r="C1408" s="20" t="str" cm="1">
        <f t="array" ref="C1408">IF(Table2[[#This Row],[Nodes]:[Nodes]]=6,Table2[[#This Row],[Gap]:[Gap]],"")</f>
        <v/>
      </c>
      <c r="D1408" s="20" t="str" cm="1">
        <f t="array" ref="D1408">IF(Table2[[#This Row],[Nodes]:[Nodes]]=7,Table2[[#This Row],[Gap]:[Gap]],"")</f>
        <v/>
      </c>
    </row>
    <row r="1409" spans="1:4">
      <c r="A1409" s="20" t="str" cm="1">
        <f t="array" ref="A1409">IF(Table2[[#This Row],[Nodes]:[Nodes]]=4,Table2[[#This Row],[Gap]:[Gap]],"")</f>
        <v/>
      </c>
      <c r="B1409" s="20" t="str" cm="1">
        <f t="array" ref="B1409">IF(Table2[[#This Row],[Nodes]:[Nodes]]=5,Table2[[#This Row],[Gap]:[Gap]],"")</f>
        <v/>
      </c>
      <c r="C1409" s="20" t="str" cm="1">
        <f t="array" ref="C1409">IF(Table2[[#This Row],[Nodes]:[Nodes]]=6,Table2[[#This Row],[Gap]:[Gap]],"")</f>
        <v/>
      </c>
      <c r="D1409" s="20" t="str" cm="1">
        <f t="array" ref="D1409">IF(Table2[[#This Row],[Nodes]:[Nodes]]=7,Table2[[#This Row],[Gap]:[Gap]],"")</f>
        <v/>
      </c>
    </row>
    <row r="1410" spans="1:4">
      <c r="A1410" s="20" t="str" cm="1">
        <f t="array" ref="A1410">IF(Table2[[#This Row],[Nodes]:[Nodes]]=4,Table2[[#This Row],[Gap]:[Gap]],"")</f>
        <v/>
      </c>
      <c r="B1410" s="20" t="str" cm="1">
        <f t="array" ref="B1410">IF(Table2[[#This Row],[Nodes]:[Nodes]]=5,Table2[[#This Row],[Gap]:[Gap]],"")</f>
        <v/>
      </c>
      <c r="C1410" s="20" t="str" cm="1">
        <f t="array" ref="C1410">IF(Table2[[#This Row],[Nodes]:[Nodes]]=6,Table2[[#This Row],[Gap]:[Gap]],"")</f>
        <v/>
      </c>
      <c r="D1410" s="20" t="str" cm="1">
        <f t="array" ref="D1410">IF(Table2[[#This Row],[Nodes]:[Nodes]]=7,Table2[[#This Row],[Gap]:[Gap]],"")</f>
        <v/>
      </c>
    </row>
    <row r="1411" spans="1:4">
      <c r="A1411" s="20" t="str" cm="1">
        <f t="array" ref="A1411">IF(Table2[[#This Row],[Nodes]:[Nodes]]=4,Table2[[#This Row],[Gap]:[Gap]],"")</f>
        <v/>
      </c>
      <c r="B1411" s="20" t="str" cm="1">
        <f t="array" ref="B1411">IF(Table2[[#This Row],[Nodes]:[Nodes]]=5,Table2[[#This Row],[Gap]:[Gap]],"")</f>
        <v/>
      </c>
      <c r="C1411" s="20" t="str" cm="1">
        <f t="array" ref="C1411">IF(Table2[[#This Row],[Nodes]:[Nodes]]=6,Table2[[#This Row],[Gap]:[Gap]],"")</f>
        <v/>
      </c>
      <c r="D1411" s="20" t="str" cm="1">
        <f t="array" ref="D1411">IF(Table2[[#This Row],[Nodes]:[Nodes]]=7,Table2[[#This Row],[Gap]:[Gap]],"")</f>
        <v/>
      </c>
    </row>
    <row r="1412" spans="1:4">
      <c r="A1412" s="20" t="str" cm="1">
        <f t="array" ref="A1412">IF(Table2[[#This Row],[Nodes]:[Nodes]]=4,Table2[[#This Row],[Gap]:[Gap]],"")</f>
        <v/>
      </c>
      <c r="B1412" s="20" t="str" cm="1">
        <f t="array" ref="B1412">IF(Table2[[#This Row],[Nodes]:[Nodes]]=5,Table2[[#This Row],[Gap]:[Gap]],"")</f>
        <v/>
      </c>
      <c r="C1412" s="20" t="str" cm="1">
        <f t="array" ref="C1412">IF(Table2[[#This Row],[Nodes]:[Nodes]]=6,Table2[[#This Row],[Gap]:[Gap]],"")</f>
        <v/>
      </c>
      <c r="D1412" s="20" t="str" cm="1">
        <f t="array" ref="D1412">IF(Table2[[#This Row],[Nodes]:[Nodes]]=7,Table2[[#This Row],[Gap]:[Gap]],"")</f>
        <v/>
      </c>
    </row>
    <row r="1413" spans="1:4">
      <c r="A1413" s="20" t="str" cm="1">
        <f t="array" ref="A1413">IF(Table2[[#This Row],[Nodes]:[Nodes]]=4,Table2[[#This Row],[Gap]:[Gap]],"")</f>
        <v/>
      </c>
      <c r="B1413" s="20" t="str" cm="1">
        <f t="array" ref="B1413">IF(Table2[[#This Row],[Nodes]:[Nodes]]=5,Table2[[#This Row],[Gap]:[Gap]],"")</f>
        <v/>
      </c>
      <c r="C1413" s="20" t="str" cm="1">
        <f t="array" ref="C1413">IF(Table2[[#This Row],[Nodes]:[Nodes]]=6,Table2[[#This Row],[Gap]:[Gap]],"")</f>
        <v/>
      </c>
      <c r="D1413" s="20" t="str" cm="1">
        <f t="array" ref="D1413">IF(Table2[[#This Row],[Nodes]:[Nodes]]=7,Table2[[#This Row],[Gap]:[Gap]],"")</f>
        <v/>
      </c>
    </row>
    <row r="1414" spans="1:4">
      <c r="A1414" s="20" t="str" cm="1">
        <f t="array" ref="A1414">IF(Table2[[#This Row],[Nodes]:[Nodes]]=4,Table2[[#This Row],[Gap]:[Gap]],"")</f>
        <v/>
      </c>
      <c r="B1414" s="20" t="str" cm="1">
        <f t="array" ref="B1414">IF(Table2[[#This Row],[Nodes]:[Nodes]]=5,Table2[[#This Row],[Gap]:[Gap]],"")</f>
        <v/>
      </c>
      <c r="C1414" s="20" t="str" cm="1">
        <f t="array" ref="C1414">IF(Table2[[#This Row],[Nodes]:[Nodes]]=6,Table2[[#This Row],[Gap]:[Gap]],"")</f>
        <v/>
      </c>
      <c r="D1414" s="20" t="str" cm="1">
        <f t="array" ref="D1414">IF(Table2[[#This Row],[Nodes]:[Nodes]]=7,Table2[[#This Row],[Gap]:[Gap]],"")</f>
        <v/>
      </c>
    </row>
    <row r="1415" spans="1:4">
      <c r="A1415" s="20" t="str" cm="1">
        <f t="array" ref="A1415">IF(Table2[[#This Row],[Nodes]:[Nodes]]=4,Table2[[#This Row],[Gap]:[Gap]],"")</f>
        <v/>
      </c>
      <c r="B1415" s="20" t="str" cm="1">
        <f t="array" ref="B1415">IF(Table2[[#This Row],[Nodes]:[Nodes]]=5,Table2[[#This Row],[Gap]:[Gap]],"")</f>
        <v/>
      </c>
      <c r="C1415" s="20" t="str" cm="1">
        <f t="array" ref="C1415">IF(Table2[[#This Row],[Nodes]:[Nodes]]=6,Table2[[#This Row],[Gap]:[Gap]],"")</f>
        <v/>
      </c>
      <c r="D1415" s="20" t="str" cm="1">
        <f t="array" ref="D1415">IF(Table2[[#This Row],[Nodes]:[Nodes]]=7,Table2[[#This Row],[Gap]:[Gap]],"")</f>
        <v/>
      </c>
    </row>
    <row r="1416" spans="1:4">
      <c r="A1416" s="20" t="str" cm="1">
        <f t="array" ref="A1416">IF(Table2[[#This Row],[Nodes]:[Nodes]]=4,Table2[[#This Row],[Gap]:[Gap]],"")</f>
        <v/>
      </c>
      <c r="B1416" s="20" t="str" cm="1">
        <f t="array" ref="B1416">IF(Table2[[#This Row],[Nodes]:[Nodes]]=5,Table2[[#This Row],[Gap]:[Gap]],"")</f>
        <v/>
      </c>
      <c r="C1416" s="20" t="str" cm="1">
        <f t="array" ref="C1416">IF(Table2[[#This Row],[Nodes]:[Nodes]]=6,Table2[[#This Row],[Gap]:[Gap]],"")</f>
        <v/>
      </c>
      <c r="D1416" s="20" t="str" cm="1">
        <f t="array" ref="D1416">IF(Table2[[#This Row],[Nodes]:[Nodes]]=7,Table2[[#This Row],[Gap]:[Gap]],"")</f>
        <v/>
      </c>
    </row>
    <row r="1417" spans="1:4">
      <c r="A1417" s="20" t="str" cm="1">
        <f t="array" ref="A1417">IF(Table2[[#This Row],[Nodes]:[Nodes]]=4,Table2[[#This Row],[Gap]:[Gap]],"")</f>
        <v/>
      </c>
      <c r="B1417" s="20" t="str" cm="1">
        <f t="array" ref="B1417">IF(Table2[[#This Row],[Nodes]:[Nodes]]=5,Table2[[#This Row],[Gap]:[Gap]],"")</f>
        <v/>
      </c>
      <c r="C1417" s="20" t="str" cm="1">
        <f t="array" ref="C1417">IF(Table2[[#This Row],[Nodes]:[Nodes]]=6,Table2[[#This Row],[Gap]:[Gap]],"")</f>
        <v/>
      </c>
      <c r="D1417" s="20" t="str" cm="1">
        <f t="array" ref="D1417">IF(Table2[[#This Row],[Nodes]:[Nodes]]=7,Table2[[#This Row],[Gap]:[Gap]],"")</f>
        <v/>
      </c>
    </row>
    <row r="1418" spans="1:4">
      <c r="A1418" s="20" t="str" cm="1">
        <f t="array" ref="A1418">IF(Table2[[#This Row],[Nodes]:[Nodes]]=4,Table2[[#This Row],[Gap]:[Gap]],"")</f>
        <v/>
      </c>
      <c r="B1418" s="20" t="str" cm="1">
        <f t="array" ref="B1418">IF(Table2[[#This Row],[Nodes]:[Nodes]]=5,Table2[[#This Row],[Gap]:[Gap]],"")</f>
        <v/>
      </c>
      <c r="C1418" s="20" t="str" cm="1">
        <f t="array" ref="C1418">IF(Table2[[#This Row],[Nodes]:[Nodes]]=6,Table2[[#This Row],[Gap]:[Gap]],"")</f>
        <v/>
      </c>
      <c r="D1418" s="20" t="str" cm="1">
        <f t="array" ref="D1418">IF(Table2[[#This Row],[Nodes]:[Nodes]]=7,Table2[[#This Row],[Gap]:[Gap]],"")</f>
        <v/>
      </c>
    </row>
    <row r="1419" spans="1:4">
      <c r="A1419" s="20" t="str" cm="1">
        <f t="array" ref="A1419">IF(Table2[[#This Row],[Nodes]:[Nodes]]=4,Table2[[#This Row],[Gap]:[Gap]],"")</f>
        <v/>
      </c>
      <c r="B1419" s="20" t="str" cm="1">
        <f t="array" ref="B1419">IF(Table2[[#This Row],[Nodes]:[Nodes]]=5,Table2[[#This Row],[Gap]:[Gap]],"")</f>
        <v/>
      </c>
      <c r="C1419" s="20" t="str" cm="1">
        <f t="array" ref="C1419">IF(Table2[[#This Row],[Nodes]:[Nodes]]=6,Table2[[#This Row],[Gap]:[Gap]],"")</f>
        <v/>
      </c>
      <c r="D1419" s="20" t="str" cm="1">
        <f t="array" ref="D1419">IF(Table2[[#This Row],[Nodes]:[Nodes]]=7,Table2[[#This Row],[Gap]:[Gap]],"")</f>
        <v/>
      </c>
    </row>
    <row r="1420" spans="1:4">
      <c r="A1420" s="20" t="str" cm="1">
        <f t="array" ref="A1420">IF(Table2[[#This Row],[Nodes]:[Nodes]]=4,Table2[[#This Row],[Gap]:[Gap]],"")</f>
        <v/>
      </c>
      <c r="B1420" s="20" t="str" cm="1">
        <f t="array" ref="B1420">IF(Table2[[#This Row],[Nodes]:[Nodes]]=5,Table2[[#This Row],[Gap]:[Gap]],"")</f>
        <v/>
      </c>
      <c r="C1420" s="20" t="str" cm="1">
        <f t="array" ref="C1420">IF(Table2[[#This Row],[Nodes]:[Nodes]]=6,Table2[[#This Row],[Gap]:[Gap]],"")</f>
        <v/>
      </c>
      <c r="D1420" s="20" t="str" cm="1">
        <f t="array" ref="D1420">IF(Table2[[#This Row],[Nodes]:[Nodes]]=7,Table2[[#This Row],[Gap]:[Gap]],"")</f>
        <v/>
      </c>
    </row>
    <row r="1421" spans="1:4">
      <c r="A1421" s="20" t="str" cm="1">
        <f t="array" ref="A1421">IF(Table2[[#This Row],[Nodes]:[Nodes]]=4,Table2[[#This Row],[Gap]:[Gap]],"")</f>
        <v/>
      </c>
      <c r="B1421" s="20" t="str" cm="1">
        <f t="array" ref="B1421">IF(Table2[[#This Row],[Nodes]:[Nodes]]=5,Table2[[#This Row],[Gap]:[Gap]],"")</f>
        <v/>
      </c>
      <c r="C1421" s="20" t="str" cm="1">
        <f t="array" ref="C1421">IF(Table2[[#This Row],[Nodes]:[Nodes]]=6,Table2[[#This Row],[Gap]:[Gap]],"")</f>
        <v/>
      </c>
      <c r="D1421" s="20" t="str" cm="1">
        <f t="array" ref="D1421">IF(Table2[[#This Row],[Nodes]:[Nodes]]=7,Table2[[#This Row],[Gap]:[Gap]],"")</f>
        <v/>
      </c>
    </row>
    <row r="1422" spans="1:4">
      <c r="A1422" s="20" t="str" cm="1">
        <f t="array" ref="A1422">IF(Table2[[#This Row],[Nodes]:[Nodes]]=4,Table2[[#This Row],[Gap]:[Gap]],"")</f>
        <v/>
      </c>
      <c r="B1422" s="20" t="str" cm="1">
        <f t="array" ref="B1422">IF(Table2[[#This Row],[Nodes]:[Nodes]]=5,Table2[[#This Row],[Gap]:[Gap]],"")</f>
        <v/>
      </c>
      <c r="C1422" s="20" t="str" cm="1">
        <f t="array" ref="C1422">IF(Table2[[#This Row],[Nodes]:[Nodes]]=6,Table2[[#This Row],[Gap]:[Gap]],"")</f>
        <v/>
      </c>
      <c r="D1422" s="20" t="str" cm="1">
        <f t="array" ref="D1422">IF(Table2[[#This Row],[Nodes]:[Nodes]]=7,Table2[[#This Row],[Gap]:[Gap]],"")</f>
        <v/>
      </c>
    </row>
    <row r="1423" spans="1:4">
      <c r="A1423" s="20" t="str" cm="1">
        <f t="array" ref="A1423">IF(Table2[[#This Row],[Nodes]:[Nodes]]=4,Table2[[#This Row],[Gap]:[Gap]],"")</f>
        <v/>
      </c>
      <c r="B1423" s="20" t="str" cm="1">
        <f t="array" ref="B1423">IF(Table2[[#This Row],[Nodes]:[Nodes]]=5,Table2[[#This Row],[Gap]:[Gap]],"")</f>
        <v/>
      </c>
      <c r="C1423" s="20" t="str" cm="1">
        <f t="array" ref="C1423">IF(Table2[[#This Row],[Nodes]:[Nodes]]=6,Table2[[#This Row],[Gap]:[Gap]],"")</f>
        <v/>
      </c>
      <c r="D1423" s="20" t="str" cm="1">
        <f t="array" ref="D1423">IF(Table2[[#This Row],[Nodes]:[Nodes]]=7,Table2[[#This Row],[Gap]:[Gap]],"")</f>
        <v/>
      </c>
    </row>
    <row r="1424" spans="1:4">
      <c r="A1424" s="20" t="str" cm="1">
        <f t="array" ref="A1424">IF(Table2[[#This Row],[Nodes]:[Nodes]]=4,Table2[[#This Row],[Gap]:[Gap]],"")</f>
        <v/>
      </c>
      <c r="B1424" s="20" t="str" cm="1">
        <f t="array" ref="B1424">IF(Table2[[#This Row],[Nodes]:[Nodes]]=5,Table2[[#This Row],[Gap]:[Gap]],"")</f>
        <v/>
      </c>
      <c r="C1424" s="20" t="str" cm="1">
        <f t="array" ref="C1424">IF(Table2[[#This Row],[Nodes]:[Nodes]]=6,Table2[[#This Row],[Gap]:[Gap]],"")</f>
        <v/>
      </c>
      <c r="D1424" s="20" t="str" cm="1">
        <f t="array" ref="D1424">IF(Table2[[#This Row],[Nodes]:[Nodes]]=7,Table2[[#This Row],[Gap]:[Gap]],"")</f>
        <v/>
      </c>
    </row>
    <row r="1425" spans="1:4">
      <c r="A1425" s="20" t="str" cm="1">
        <f t="array" ref="A1425">IF(Table2[[#This Row],[Nodes]:[Nodes]]=4,Table2[[#This Row],[Gap]:[Gap]],"")</f>
        <v/>
      </c>
      <c r="B1425" s="20" t="str" cm="1">
        <f t="array" ref="B1425">IF(Table2[[#This Row],[Nodes]:[Nodes]]=5,Table2[[#This Row],[Gap]:[Gap]],"")</f>
        <v/>
      </c>
      <c r="C1425" s="20" t="str" cm="1">
        <f t="array" ref="C1425">IF(Table2[[#This Row],[Nodes]:[Nodes]]=6,Table2[[#This Row],[Gap]:[Gap]],"")</f>
        <v/>
      </c>
      <c r="D1425" s="20" t="str" cm="1">
        <f t="array" ref="D1425">IF(Table2[[#This Row],[Nodes]:[Nodes]]=7,Table2[[#This Row],[Gap]:[Gap]],"")</f>
        <v/>
      </c>
    </row>
    <row r="1426" spans="1:4">
      <c r="A1426" s="20" t="str" cm="1">
        <f t="array" ref="A1426">IF(Table2[[#This Row],[Nodes]:[Nodes]]=4,Table2[[#This Row],[Gap]:[Gap]],"")</f>
        <v/>
      </c>
      <c r="B1426" s="20" t="str" cm="1">
        <f t="array" ref="B1426">IF(Table2[[#This Row],[Nodes]:[Nodes]]=5,Table2[[#This Row],[Gap]:[Gap]],"")</f>
        <v/>
      </c>
      <c r="C1426" s="20" t="str" cm="1">
        <f t="array" ref="C1426">IF(Table2[[#This Row],[Nodes]:[Nodes]]=6,Table2[[#This Row],[Gap]:[Gap]],"")</f>
        <v/>
      </c>
      <c r="D1426" s="20" t="str" cm="1">
        <f t="array" ref="D1426">IF(Table2[[#This Row],[Nodes]:[Nodes]]=7,Table2[[#This Row],[Gap]:[Gap]],"")</f>
        <v/>
      </c>
    </row>
    <row r="1427" spans="1:4">
      <c r="A1427" s="20" t="str" cm="1">
        <f t="array" ref="A1427">IF(Table2[[#This Row],[Nodes]:[Nodes]]=4,Table2[[#This Row],[Gap]:[Gap]],"")</f>
        <v/>
      </c>
      <c r="B1427" s="20" t="str" cm="1">
        <f t="array" ref="B1427">IF(Table2[[#This Row],[Nodes]:[Nodes]]=5,Table2[[#This Row],[Gap]:[Gap]],"")</f>
        <v/>
      </c>
      <c r="C1427" s="20" t="str" cm="1">
        <f t="array" ref="C1427">IF(Table2[[#This Row],[Nodes]:[Nodes]]=6,Table2[[#This Row],[Gap]:[Gap]],"")</f>
        <v/>
      </c>
      <c r="D1427" s="20" t="str" cm="1">
        <f t="array" ref="D1427">IF(Table2[[#This Row],[Nodes]:[Nodes]]=7,Table2[[#This Row],[Gap]:[Gap]],"")</f>
        <v/>
      </c>
    </row>
    <row r="1428" spans="1:4">
      <c r="A1428" s="20" t="str" cm="1">
        <f t="array" ref="A1428">IF(Table2[[#This Row],[Nodes]:[Nodes]]=4,Table2[[#This Row],[Gap]:[Gap]],"")</f>
        <v/>
      </c>
      <c r="B1428" s="20" t="str" cm="1">
        <f t="array" ref="B1428">IF(Table2[[#This Row],[Nodes]:[Nodes]]=5,Table2[[#This Row],[Gap]:[Gap]],"")</f>
        <v/>
      </c>
      <c r="C1428" s="20" t="str" cm="1">
        <f t="array" ref="C1428">IF(Table2[[#This Row],[Nodes]:[Nodes]]=6,Table2[[#This Row],[Gap]:[Gap]],"")</f>
        <v/>
      </c>
      <c r="D1428" s="20" t="str" cm="1">
        <f t="array" ref="D1428">IF(Table2[[#This Row],[Nodes]:[Nodes]]=7,Table2[[#This Row],[Gap]:[Gap]],"")</f>
        <v/>
      </c>
    </row>
    <row r="1429" spans="1:4">
      <c r="A1429" s="20" t="str" cm="1">
        <f t="array" ref="A1429">IF(Table2[[#This Row],[Nodes]:[Nodes]]=4,Table2[[#This Row],[Gap]:[Gap]],"")</f>
        <v/>
      </c>
      <c r="B1429" s="20" t="str" cm="1">
        <f t="array" ref="B1429">IF(Table2[[#This Row],[Nodes]:[Nodes]]=5,Table2[[#This Row],[Gap]:[Gap]],"")</f>
        <v/>
      </c>
      <c r="C1429" s="20" t="str" cm="1">
        <f t="array" ref="C1429">IF(Table2[[#This Row],[Nodes]:[Nodes]]=6,Table2[[#This Row],[Gap]:[Gap]],"")</f>
        <v/>
      </c>
      <c r="D1429" s="20" t="str" cm="1">
        <f t="array" ref="D1429">IF(Table2[[#This Row],[Nodes]:[Nodes]]=7,Table2[[#This Row],[Gap]:[Gap]],"")</f>
        <v/>
      </c>
    </row>
    <row r="1430" spans="1:4">
      <c r="A1430" s="20" t="str" cm="1">
        <f t="array" ref="A1430">IF(Table2[[#This Row],[Nodes]:[Nodes]]=4,Table2[[#This Row],[Gap]:[Gap]],"")</f>
        <v/>
      </c>
      <c r="B1430" s="20" t="str" cm="1">
        <f t="array" ref="B1430">IF(Table2[[#This Row],[Nodes]:[Nodes]]=5,Table2[[#This Row],[Gap]:[Gap]],"")</f>
        <v/>
      </c>
      <c r="C1430" s="20" t="str" cm="1">
        <f t="array" ref="C1430">IF(Table2[[#This Row],[Nodes]:[Nodes]]=6,Table2[[#This Row],[Gap]:[Gap]],"")</f>
        <v/>
      </c>
      <c r="D1430" s="20" t="str" cm="1">
        <f t="array" ref="D1430">IF(Table2[[#This Row],[Nodes]:[Nodes]]=7,Table2[[#This Row],[Gap]:[Gap]],"")</f>
        <v/>
      </c>
    </row>
    <row r="1431" spans="1:4">
      <c r="A1431" s="20" t="str" cm="1">
        <f t="array" ref="A1431">IF(Table2[[#This Row],[Nodes]:[Nodes]]=4,Table2[[#This Row],[Gap]:[Gap]],"")</f>
        <v/>
      </c>
      <c r="B1431" s="20" t="str" cm="1">
        <f t="array" ref="B1431">IF(Table2[[#This Row],[Nodes]:[Nodes]]=5,Table2[[#This Row],[Gap]:[Gap]],"")</f>
        <v/>
      </c>
      <c r="C1431" s="20" t="str" cm="1">
        <f t="array" ref="C1431">IF(Table2[[#This Row],[Nodes]:[Nodes]]=6,Table2[[#This Row],[Gap]:[Gap]],"")</f>
        <v/>
      </c>
      <c r="D1431" s="20" t="str" cm="1">
        <f t="array" ref="D1431">IF(Table2[[#This Row],[Nodes]:[Nodes]]=7,Table2[[#This Row],[Gap]:[Gap]],"")</f>
        <v/>
      </c>
    </row>
    <row r="1432" spans="1:4">
      <c r="A1432" s="20" t="str" cm="1">
        <f t="array" ref="A1432">IF(Table2[[#This Row],[Nodes]:[Nodes]]=4,Table2[[#This Row],[Gap]:[Gap]],"")</f>
        <v/>
      </c>
      <c r="B1432" s="20" t="str" cm="1">
        <f t="array" ref="B1432">IF(Table2[[#This Row],[Nodes]:[Nodes]]=5,Table2[[#This Row],[Gap]:[Gap]],"")</f>
        <v/>
      </c>
      <c r="C1432" s="20" t="str" cm="1">
        <f t="array" ref="C1432">IF(Table2[[#This Row],[Nodes]:[Nodes]]=6,Table2[[#This Row],[Gap]:[Gap]],"")</f>
        <v/>
      </c>
      <c r="D1432" s="20" t="str" cm="1">
        <f t="array" ref="D1432">IF(Table2[[#This Row],[Nodes]:[Nodes]]=7,Table2[[#This Row],[Gap]:[Gap]],"")</f>
        <v/>
      </c>
    </row>
    <row r="1433" spans="1:4">
      <c r="A1433" s="20" t="str" cm="1">
        <f t="array" ref="A1433">IF(Table2[[#This Row],[Nodes]:[Nodes]]=4,Table2[[#This Row],[Gap]:[Gap]],"")</f>
        <v/>
      </c>
      <c r="B1433" s="20" t="str" cm="1">
        <f t="array" ref="B1433">IF(Table2[[#This Row],[Nodes]:[Nodes]]=5,Table2[[#This Row],[Gap]:[Gap]],"")</f>
        <v/>
      </c>
      <c r="C1433" s="20" t="str" cm="1">
        <f t="array" ref="C1433">IF(Table2[[#This Row],[Nodes]:[Nodes]]=6,Table2[[#This Row],[Gap]:[Gap]],"")</f>
        <v/>
      </c>
      <c r="D1433" s="20" t="str" cm="1">
        <f t="array" ref="D1433">IF(Table2[[#This Row],[Nodes]:[Nodes]]=7,Table2[[#This Row],[Gap]:[Gap]],"")</f>
        <v/>
      </c>
    </row>
    <row r="1434" spans="1:4">
      <c r="A1434" s="20" t="str" cm="1">
        <f t="array" ref="A1434">IF(Table2[[#This Row],[Nodes]:[Nodes]]=4,Table2[[#This Row],[Gap]:[Gap]],"")</f>
        <v/>
      </c>
      <c r="B1434" s="20" t="str" cm="1">
        <f t="array" ref="B1434">IF(Table2[[#This Row],[Nodes]:[Nodes]]=5,Table2[[#This Row],[Gap]:[Gap]],"")</f>
        <v/>
      </c>
      <c r="C1434" s="20" t="str" cm="1">
        <f t="array" ref="C1434">IF(Table2[[#This Row],[Nodes]:[Nodes]]=6,Table2[[#This Row],[Gap]:[Gap]],"")</f>
        <v/>
      </c>
      <c r="D1434" s="20" t="str" cm="1">
        <f t="array" ref="D1434">IF(Table2[[#This Row],[Nodes]:[Nodes]]=7,Table2[[#This Row],[Gap]:[Gap]],"")</f>
        <v/>
      </c>
    </row>
    <row r="1435" spans="1:4">
      <c r="A1435" s="20" t="str" cm="1">
        <f t="array" ref="A1435">IF(Table2[[#This Row],[Nodes]:[Nodes]]=4,Table2[[#This Row],[Gap]:[Gap]],"")</f>
        <v/>
      </c>
      <c r="B1435" s="20" t="str" cm="1">
        <f t="array" ref="B1435">IF(Table2[[#This Row],[Nodes]:[Nodes]]=5,Table2[[#This Row],[Gap]:[Gap]],"")</f>
        <v/>
      </c>
      <c r="C1435" s="20" t="str" cm="1">
        <f t="array" ref="C1435">IF(Table2[[#This Row],[Nodes]:[Nodes]]=6,Table2[[#This Row],[Gap]:[Gap]],"")</f>
        <v/>
      </c>
      <c r="D1435" s="20" t="str" cm="1">
        <f t="array" ref="D1435">IF(Table2[[#This Row],[Nodes]:[Nodes]]=7,Table2[[#This Row],[Gap]:[Gap]],"")</f>
        <v/>
      </c>
    </row>
    <row r="1436" spans="1:4">
      <c r="A1436" s="20" t="str" cm="1">
        <f t="array" ref="A1436">IF(Table2[[#This Row],[Nodes]:[Nodes]]=4,Table2[[#This Row],[Gap]:[Gap]],"")</f>
        <v/>
      </c>
      <c r="B1436" s="20" t="str" cm="1">
        <f t="array" ref="B1436">IF(Table2[[#This Row],[Nodes]:[Nodes]]=5,Table2[[#This Row],[Gap]:[Gap]],"")</f>
        <v/>
      </c>
      <c r="C1436" s="20" t="str" cm="1">
        <f t="array" ref="C1436">IF(Table2[[#This Row],[Nodes]:[Nodes]]=6,Table2[[#This Row],[Gap]:[Gap]],"")</f>
        <v/>
      </c>
      <c r="D1436" s="20" t="str" cm="1">
        <f t="array" ref="D1436">IF(Table2[[#This Row],[Nodes]:[Nodes]]=7,Table2[[#This Row],[Gap]:[Gap]],"")</f>
        <v/>
      </c>
    </row>
    <row r="1437" spans="1:4">
      <c r="A1437" s="20" t="str" cm="1">
        <f t="array" ref="A1437">IF(Table2[[#This Row],[Nodes]:[Nodes]]=4,Table2[[#This Row],[Gap]:[Gap]],"")</f>
        <v/>
      </c>
      <c r="B1437" s="20" t="str" cm="1">
        <f t="array" ref="B1437">IF(Table2[[#This Row],[Nodes]:[Nodes]]=5,Table2[[#This Row],[Gap]:[Gap]],"")</f>
        <v/>
      </c>
      <c r="C1437" s="20" t="str" cm="1">
        <f t="array" ref="C1437">IF(Table2[[#This Row],[Nodes]:[Nodes]]=6,Table2[[#This Row],[Gap]:[Gap]],"")</f>
        <v/>
      </c>
      <c r="D1437" s="20" t="str" cm="1">
        <f t="array" ref="D1437">IF(Table2[[#This Row],[Nodes]:[Nodes]]=7,Table2[[#This Row],[Gap]:[Gap]],"")</f>
        <v/>
      </c>
    </row>
    <row r="1438" spans="1:4">
      <c r="A1438" s="20" t="str" cm="1">
        <f t="array" ref="A1438">IF(Table2[[#This Row],[Nodes]:[Nodes]]=4,Table2[[#This Row],[Gap]:[Gap]],"")</f>
        <v/>
      </c>
      <c r="B1438" s="20" t="str" cm="1">
        <f t="array" ref="B1438">IF(Table2[[#This Row],[Nodes]:[Nodes]]=5,Table2[[#This Row],[Gap]:[Gap]],"")</f>
        <v/>
      </c>
      <c r="C1438" s="20" t="str" cm="1">
        <f t="array" ref="C1438">IF(Table2[[#This Row],[Nodes]:[Nodes]]=6,Table2[[#This Row],[Gap]:[Gap]],"")</f>
        <v/>
      </c>
      <c r="D1438" s="20" t="str" cm="1">
        <f t="array" ref="D1438">IF(Table2[[#This Row],[Nodes]:[Nodes]]=7,Table2[[#This Row],[Gap]:[Gap]],"")</f>
        <v/>
      </c>
    </row>
    <row r="1439" spans="1:4">
      <c r="A1439" s="20" t="str" cm="1">
        <f t="array" ref="A1439">IF(Table2[[#This Row],[Nodes]:[Nodes]]=4,Table2[[#This Row],[Gap]:[Gap]],"")</f>
        <v/>
      </c>
      <c r="B1439" s="20" t="str" cm="1">
        <f t="array" ref="B1439">IF(Table2[[#This Row],[Nodes]:[Nodes]]=5,Table2[[#This Row],[Gap]:[Gap]],"")</f>
        <v/>
      </c>
      <c r="C1439" s="20" t="str" cm="1">
        <f t="array" ref="C1439">IF(Table2[[#This Row],[Nodes]:[Nodes]]=6,Table2[[#This Row],[Gap]:[Gap]],"")</f>
        <v/>
      </c>
      <c r="D1439" s="20" t="str" cm="1">
        <f t="array" ref="D1439">IF(Table2[[#This Row],[Nodes]:[Nodes]]=7,Table2[[#This Row],[Gap]:[Gap]],"")</f>
        <v/>
      </c>
    </row>
    <row r="1440" spans="1:4">
      <c r="A1440" s="20" t="str" cm="1">
        <f t="array" ref="A1440">IF(Table2[[#This Row],[Nodes]:[Nodes]]=4,Table2[[#This Row],[Gap]:[Gap]],"")</f>
        <v/>
      </c>
      <c r="B1440" s="20" t="str" cm="1">
        <f t="array" ref="B1440">IF(Table2[[#This Row],[Nodes]:[Nodes]]=5,Table2[[#This Row],[Gap]:[Gap]],"")</f>
        <v/>
      </c>
      <c r="C1440" s="20" t="str" cm="1">
        <f t="array" ref="C1440">IF(Table2[[#This Row],[Nodes]:[Nodes]]=6,Table2[[#This Row],[Gap]:[Gap]],"")</f>
        <v/>
      </c>
      <c r="D1440" s="20" t="str" cm="1">
        <f t="array" ref="D1440">IF(Table2[[#This Row],[Nodes]:[Nodes]]=7,Table2[[#This Row],[Gap]:[Gap]],"")</f>
        <v/>
      </c>
    </row>
    <row r="1441" spans="1:4">
      <c r="A1441" s="20" t="str" cm="1">
        <f t="array" ref="A1441">IF(Table2[[#This Row],[Nodes]:[Nodes]]=4,Table2[[#This Row],[Gap]:[Gap]],"")</f>
        <v/>
      </c>
      <c r="B1441" s="20" t="str" cm="1">
        <f t="array" ref="B1441">IF(Table2[[#This Row],[Nodes]:[Nodes]]=5,Table2[[#This Row],[Gap]:[Gap]],"")</f>
        <v/>
      </c>
      <c r="C1441" s="20" t="str" cm="1">
        <f t="array" ref="C1441">IF(Table2[[#This Row],[Nodes]:[Nodes]]=6,Table2[[#This Row],[Gap]:[Gap]],"")</f>
        <v/>
      </c>
      <c r="D1441" s="20" t="str" cm="1">
        <f t="array" ref="D1441">IF(Table2[[#This Row],[Nodes]:[Nodes]]=7,Table2[[#This Row],[Gap]:[Gap]],"")</f>
        <v/>
      </c>
    </row>
    <row r="1442" spans="1:4">
      <c r="A1442" s="20" t="str" cm="1">
        <f t="array" ref="A1442">IF(Table2[[#This Row],[Nodes]:[Nodes]]=4,Table2[[#This Row],[Gap]:[Gap]],"")</f>
        <v/>
      </c>
      <c r="B1442" s="20" t="str" cm="1">
        <f t="array" ref="B1442">IF(Table2[[#This Row],[Nodes]:[Nodes]]=5,Table2[[#This Row],[Gap]:[Gap]],"")</f>
        <v/>
      </c>
      <c r="C1442" s="20" t="str" cm="1">
        <f t="array" ref="C1442">IF(Table2[[#This Row],[Nodes]:[Nodes]]=6,Table2[[#This Row],[Gap]:[Gap]],"")</f>
        <v/>
      </c>
      <c r="D1442" s="20" t="str" cm="1">
        <f t="array" ref="D1442">IF(Table2[[#This Row],[Nodes]:[Nodes]]=7,Table2[[#This Row],[Gap]:[Gap]],"")</f>
        <v/>
      </c>
    </row>
    <row r="1443" spans="1:4">
      <c r="A1443" s="20" t="str" cm="1">
        <f t="array" ref="A1443">IF(Table2[[#This Row],[Nodes]:[Nodes]]=4,Table2[[#This Row],[Gap]:[Gap]],"")</f>
        <v/>
      </c>
      <c r="B1443" s="20" t="str" cm="1">
        <f t="array" ref="B1443">IF(Table2[[#This Row],[Nodes]:[Nodes]]=5,Table2[[#This Row],[Gap]:[Gap]],"")</f>
        <v/>
      </c>
      <c r="C1443" s="20" t="str" cm="1">
        <f t="array" ref="C1443">IF(Table2[[#This Row],[Nodes]:[Nodes]]=6,Table2[[#This Row],[Gap]:[Gap]],"")</f>
        <v/>
      </c>
      <c r="D1443" s="20" t="str" cm="1">
        <f t="array" ref="D1443">IF(Table2[[#This Row],[Nodes]:[Nodes]]=7,Table2[[#This Row],[Gap]:[Gap]],"")</f>
        <v/>
      </c>
    </row>
    <row r="1444" spans="1:4">
      <c r="A1444" s="20" t="str" cm="1">
        <f t="array" ref="A1444">IF(Table2[[#This Row],[Nodes]:[Nodes]]=4,Table2[[#This Row],[Gap]:[Gap]],"")</f>
        <v/>
      </c>
      <c r="B1444" s="20" t="str" cm="1">
        <f t="array" ref="B1444">IF(Table2[[#This Row],[Nodes]:[Nodes]]=5,Table2[[#This Row],[Gap]:[Gap]],"")</f>
        <v/>
      </c>
      <c r="C1444" s="20" t="str" cm="1">
        <f t="array" ref="C1444">IF(Table2[[#This Row],[Nodes]:[Nodes]]=6,Table2[[#This Row],[Gap]:[Gap]],"")</f>
        <v/>
      </c>
      <c r="D1444" s="20" t="str" cm="1">
        <f t="array" ref="D1444">IF(Table2[[#This Row],[Nodes]:[Nodes]]=7,Table2[[#This Row],[Gap]:[Gap]],"")</f>
        <v/>
      </c>
    </row>
    <row r="1445" spans="1:4">
      <c r="A1445" s="20" t="str" cm="1">
        <f t="array" ref="A1445">IF(Table2[[#This Row],[Nodes]:[Nodes]]=4,Table2[[#This Row],[Gap]:[Gap]],"")</f>
        <v/>
      </c>
      <c r="B1445" s="20" t="str" cm="1">
        <f t="array" ref="B1445">IF(Table2[[#This Row],[Nodes]:[Nodes]]=5,Table2[[#This Row],[Gap]:[Gap]],"")</f>
        <v/>
      </c>
      <c r="C1445" s="20" t="str" cm="1">
        <f t="array" ref="C1445">IF(Table2[[#This Row],[Nodes]:[Nodes]]=6,Table2[[#This Row],[Gap]:[Gap]],"")</f>
        <v/>
      </c>
      <c r="D1445" s="20" t="str" cm="1">
        <f t="array" ref="D1445">IF(Table2[[#This Row],[Nodes]:[Nodes]]=7,Table2[[#This Row],[Gap]:[Gap]],"")</f>
        <v/>
      </c>
    </row>
    <row r="1446" spans="1:4">
      <c r="A1446" s="20" t="str" cm="1">
        <f t="array" ref="A1446">IF(Table2[[#This Row],[Nodes]:[Nodes]]=4,Table2[[#This Row],[Gap]:[Gap]],"")</f>
        <v/>
      </c>
      <c r="B1446" s="20" t="str" cm="1">
        <f t="array" ref="B1446">IF(Table2[[#This Row],[Nodes]:[Nodes]]=5,Table2[[#This Row],[Gap]:[Gap]],"")</f>
        <v/>
      </c>
      <c r="C1446" s="20" t="str" cm="1">
        <f t="array" ref="C1446">IF(Table2[[#This Row],[Nodes]:[Nodes]]=6,Table2[[#This Row],[Gap]:[Gap]],"")</f>
        <v/>
      </c>
      <c r="D1446" s="20" t="str" cm="1">
        <f t="array" ref="D1446">IF(Table2[[#This Row],[Nodes]:[Nodes]]=7,Table2[[#This Row],[Gap]:[Gap]],"")</f>
        <v/>
      </c>
    </row>
    <row r="1447" spans="1:4">
      <c r="A1447" s="20" t="str" cm="1">
        <f t="array" ref="A1447">IF(Table2[[#This Row],[Nodes]:[Nodes]]=4,Table2[[#This Row],[Gap]:[Gap]],"")</f>
        <v/>
      </c>
      <c r="B1447" s="20" t="str" cm="1">
        <f t="array" ref="B1447">IF(Table2[[#This Row],[Nodes]:[Nodes]]=5,Table2[[#This Row],[Gap]:[Gap]],"")</f>
        <v/>
      </c>
      <c r="C1447" s="20" t="str" cm="1">
        <f t="array" ref="C1447">IF(Table2[[#This Row],[Nodes]:[Nodes]]=6,Table2[[#This Row],[Gap]:[Gap]],"")</f>
        <v/>
      </c>
      <c r="D1447" s="20" t="str" cm="1">
        <f t="array" ref="D1447">IF(Table2[[#This Row],[Nodes]:[Nodes]]=7,Table2[[#This Row],[Gap]:[Gap]],"")</f>
        <v/>
      </c>
    </row>
    <row r="1448" spans="1:4">
      <c r="A1448" s="20" t="str" cm="1">
        <f t="array" ref="A1448">IF(Table2[[#This Row],[Nodes]:[Nodes]]=4,Table2[[#This Row],[Gap]:[Gap]],"")</f>
        <v/>
      </c>
      <c r="B1448" s="20" t="str" cm="1">
        <f t="array" ref="B1448">IF(Table2[[#This Row],[Nodes]:[Nodes]]=5,Table2[[#This Row],[Gap]:[Gap]],"")</f>
        <v/>
      </c>
      <c r="C1448" s="20" t="str" cm="1">
        <f t="array" ref="C1448">IF(Table2[[#This Row],[Nodes]:[Nodes]]=6,Table2[[#This Row],[Gap]:[Gap]],"")</f>
        <v/>
      </c>
      <c r="D1448" s="20" t="str" cm="1">
        <f t="array" ref="D1448">IF(Table2[[#This Row],[Nodes]:[Nodes]]=7,Table2[[#This Row],[Gap]:[Gap]],"")</f>
        <v/>
      </c>
    </row>
    <row r="1449" spans="1:4">
      <c r="A1449" s="20" t="str" cm="1">
        <f t="array" ref="A1449">IF(Table2[[#This Row],[Nodes]:[Nodes]]=4,Table2[[#This Row],[Gap]:[Gap]],"")</f>
        <v/>
      </c>
      <c r="B1449" s="20" t="str" cm="1">
        <f t="array" ref="B1449">IF(Table2[[#This Row],[Nodes]:[Nodes]]=5,Table2[[#This Row],[Gap]:[Gap]],"")</f>
        <v/>
      </c>
      <c r="C1449" s="20" t="str" cm="1">
        <f t="array" ref="C1449">IF(Table2[[#This Row],[Nodes]:[Nodes]]=6,Table2[[#This Row],[Gap]:[Gap]],"")</f>
        <v/>
      </c>
      <c r="D1449" s="20" t="str" cm="1">
        <f t="array" ref="D1449">IF(Table2[[#This Row],[Nodes]:[Nodes]]=7,Table2[[#This Row],[Gap]:[Gap]],"")</f>
        <v/>
      </c>
    </row>
    <row r="1450" spans="1:4">
      <c r="A1450" s="20" t="str" cm="1">
        <f t="array" ref="A1450">IF(Table2[[#This Row],[Nodes]:[Nodes]]=4,Table2[[#This Row],[Gap]:[Gap]],"")</f>
        <v/>
      </c>
      <c r="B1450" s="20" t="str" cm="1">
        <f t="array" ref="B1450">IF(Table2[[#This Row],[Nodes]:[Nodes]]=5,Table2[[#This Row],[Gap]:[Gap]],"")</f>
        <v/>
      </c>
      <c r="C1450" s="20" t="str" cm="1">
        <f t="array" ref="C1450">IF(Table2[[#This Row],[Nodes]:[Nodes]]=6,Table2[[#This Row],[Gap]:[Gap]],"")</f>
        <v/>
      </c>
      <c r="D1450" s="20" t="str" cm="1">
        <f t="array" ref="D1450">IF(Table2[[#This Row],[Nodes]:[Nodes]]=7,Table2[[#This Row],[Gap]:[Gap]],"")</f>
        <v/>
      </c>
    </row>
    <row r="1451" spans="1:4">
      <c r="A1451" s="20" t="str" cm="1">
        <f t="array" ref="A1451">IF(Table2[[#This Row],[Nodes]:[Nodes]]=4,Table2[[#This Row],[Gap]:[Gap]],"")</f>
        <v/>
      </c>
      <c r="B1451" s="20" t="str" cm="1">
        <f t="array" ref="B1451">IF(Table2[[#This Row],[Nodes]:[Nodes]]=5,Table2[[#This Row],[Gap]:[Gap]],"")</f>
        <v/>
      </c>
      <c r="C1451" s="20" t="str" cm="1">
        <f t="array" ref="C1451">IF(Table2[[#This Row],[Nodes]:[Nodes]]=6,Table2[[#This Row],[Gap]:[Gap]],"")</f>
        <v/>
      </c>
      <c r="D1451" s="20" t="str" cm="1">
        <f t="array" ref="D1451">IF(Table2[[#This Row],[Nodes]:[Nodes]]=7,Table2[[#This Row],[Gap]:[Gap]],"")</f>
        <v/>
      </c>
    </row>
    <row r="1452" spans="1:4">
      <c r="A1452" s="20" t="str" cm="1">
        <f t="array" ref="A1452">IF(Table2[[#This Row],[Nodes]:[Nodes]]=4,Table2[[#This Row],[Gap]:[Gap]],"")</f>
        <v/>
      </c>
      <c r="B1452" s="20" t="str" cm="1">
        <f t="array" ref="B1452">IF(Table2[[#This Row],[Nodes]:[Nodes]]=5,Table2[[#This Row],[Gap]:[Gap]],"")</f>
        <v/>
      </c>
      <c r="C1452" s="20" t="str" cm="1">
        <f t="array" ref="C1452">IF(Table2[[#This Row],[Nodes]:[Nodes]]=6,Table2[[#This Row],[Gap]:[Gap]],"")</f>
        <v/>
      </c>
      <c r="D1452" s="20" t="str" cm="1">
        <f t="array" ref="D1452">IF(Table2[[#This Row],[Nodes]:[Nodes]]=7,Table2[[#This Row],[Gap]:[Gap]],"")</f>
        <v/>
      </c>
    </row>
    <row r="1453" spans="1:4">
      <c r="A1453" s="20" t="str" cm="1">
        <f t="array" ref="A1453">IF(Table2[[#This Row],[Nodes]:[Nodes]]=4,Table2[[#This Row],[Gap]:[Gap]],"")</f>
        <v/>
      </c>
      <c r="B1453" s="20" t="str" cm="1">
        <f t="array" ref="B1453">IF(Table2[[#This Row],[Nodes]:[Nodes]]=5,Table2[[#This Row],[Gap]:[Gap]],"")</f>
        <v/>
      </c>
      <c r="C1453" s="20" t="str" cm="1">
        <f t="array" ref="C1453">IF(Table2[[#This Row],[Nodes]:[Nodes]]=6,Table2[[#This Row],[Gap]:[Gap]],"")</f>
        <v/>
      </c>
      <c r="D1453" s="20" t="str" cm="1">
        <f t="array" ref="D1453">IF(Table2[[#This Row],[Nodes]:[Nodes]]=7,Table2[[#This Row],[Gap]:[Gap]],"")</f>
        <v/>
      </c>
    </row>
    <row r="1454" spans="1:4">
      <c r="A1454" s="20" t="str" cm="1">
        <f t="array" ref="A1454">IF(Table2[[#This Row],[Nodes]:[Nodes]]=4,Table2[[#This Row],[Gap]:[Gap]],"")</f>
        <v/>
      </c>
      <c r="B1454" s="20" t="str" cm="1">
        <f t="array" ref="B1454">IF(Table2[[#This Row],[Nodes]:[Nodes]]=5,Table2[[#This Row],[Gap]:[Gap]],"")</f>
        <v/>
      </c>
      <c r="C1454" s="20" t="str" cm="1">
        <f t="array" ref="C1454">IF(Table2[[#This Row],[Nodes]:[Nodes]]=6,Table2[[#This Row],[Gap]:[Gap]],"")</f>
        <v/>
      </c>
      <c r="D1454" s="20" t="str" cm="1">
        <f t="array" ref="D1454">IF(Table2[[#This Row],[Nodes]:[Nodes]]=7,Table2[[#This Row],[Gap]:[Gap]],"")</f>
        <v/>
      </c>
    </row>
    <row r="1455" spans="1:4">
      <c r="A1455" s="20" t="str" cm="1">
        <f t="array" ref="A1455">IF(Table2[[#This Row],[Nodes]:[Nodes]]=4,Table2[[#This Row],[Gap]:[Gap]],"")</f>
        <v/>
      </c>
      <c r="B1455" s="20" t="str" cm="1">
        <f t="array" ref="B1455">IF(Table2[[#This Row],[Nodes]:[Nodes]]=5,Table2[[#This Row],[Gap]:[Gap]],"")</f>
        <v/>
      </c>
      <c r="C1455" s="20" t="str" cm="1">
        <f t="array" ref="C1455">IF(Table2[[#This Row],[Nodes]:[Nodes]]=6,Table2[[#This Row],[Gap]:[Gap]],"")</f>
        <v/>
      </c>
      <c r="D1455" s="20" t="str" cm="1">
        <f t="array" ref="D1455">IF(Table2[[#This Row],[Nodes]:[Nodes]]=7,Table2[[#This Row],[Gap]:[Gap]],"")</f>
        <v/>
      </c>
    </row>
    <row r="1456" spans="1:4">
      <c r="A1456" s="20" t="str" cm="1">
        <f t="array" ref="A1456">IF(Table2[[#This Row],[Nodes]:[Nodes]]=4,Table2[[#This Row],[Gap]:[Gap]],"")</f>
        <v/>
      </c>
      <c r="B1456" s="20" t="str" cm="1">
        <f t="array" ref="B1456">IF(Table2[[#This Row],[Nodes]:[Nodes]]=5,Table2[[#This Row],[Gap]:[Gap]],"")</f>
        <v/>
      </c>
      <c r="C1456" s="20" t="str" cm="1">
        <f t="array" ref="C1456">IF(Table2[[#This Row],[Nodes]:[Nodes]]=6,Table2[[#This Row],[Gap]:[Gap]],"")</f>
        <v/>
      </c>
      <c r="D1456" s="20" t="str" cm="1">
        <f t="array" ref="D1456">IF(Table2[[#This Row],[Nodes]:[Nodes]]=7,Table2[[#This Row],[Gap]:[Gap]],"")</f>
        <v/>
      </c>
    </row>
    <row r="1457" spans="1:4">
      <c r="A1457" s="20" t="str" cm="1">
        <f t="array" ref="A1457">IF(Table2[[#This Row],[Nodes]:[Nodes]]=4,Table2[[#This Row],[Gap]:[Gap]],"")</f>
        <v/>
      </c>
      <c r="B1457" s="20" t="str" cm="1">
        <f t="array" ref="B1457">IF(Table2[[#This Row],[Nodes]:[Nodes]]=5,Table2[[#This Row],[Gap]:[Gap]],"")</f>
        <v/>
      </c>
      <c r="C1457" s="20" t="str" cm="1">
        <f t="array" ref="C1457">IF(Table2[[#This Row],[Nodes]:[Nodes]]=6,Table2[[#This Row],[Gap]:[Gap]],"")</f>
        <v/>
      </c>
      <c r="D1457" s="20" t="str" cm="1">
        <f t="array" ref="D1457">IF(Table2[[#This Row],[Nodes]:[Nodes]]=7,Table2[[#This Row],[Gap]:[Gap]],"")</f>
        <v/>
      </c>
    </row>
    <row r="1458" spans="1:4">
      <c r="A1458" s="20" t="str" cm="1">
        <f t="array" ref="A1458">IF(Table2[[#This Row],[Nodes]:[Nodes]]=4,Table2[[#This Row],[Gap]:[Gap]],"")</f>
        <v/>
      </c>
      <c r="B1458" s="20" t="str" cm="1">
        <f t="array" ref="B1458">IF(Table2[[#This Row],[Nodes]:[Nodes]]=5,Table2[[#This Row],[Gap]:[Gap]],"")</f>
        <v/>
      </c>
      <c r="C1458" s="20" t="str" cm="1">
        <f t="array" ref="C1458">IF(Table2[[#This Row],[Nodes]:[Nodes]]=6,Table2[[#This Row],[Gap]:[Gap]],"")</f>
        <v/>
      </c>
      <c r="D1458" s="20" t="str" cm="1">
        <f t="array" ref="D1458">IF(Table2[[#This Row],[Nodes]:[Nodes]]=7,Table2[[#This Row],[Gap]:[Gap]],"")</f>
        <v/>
      </c>
    </row>
    <row r="1459" spans="1:4">
      <c r="A1459" s="20" t="str" cm="1">
        <f t="array" ref="A1459">IF(Table2[[#This Row],[Nodes]:[Nodes]]=4,Table2[[#This Row],[Gap]:[Gap]],"")</f>
        <v/>
      </c>
      <c r="B1459" s="20" t="str" cm="1">
        <f t="array" ref="B1459">IF(Table2[[#This Row],[Nodes]:[Nodes]]=5,Table2[[#This Row],[Gap]:[Gap]],"")</f>
        <v/>
      </c>
      <c r="C1459" s="20" t="str" cm="1">
        <f t="array" ref="C1459">IF(Table2[[#This Row],[Nodes]:[Nodes]]=6,Table2[[#This Row],[Gap]:[Gap]],"")</f>
        <v/>
      </c>
      <c r="D1459" s="20" t="str" cm="1">
        <f t="array" ref="D1459">IF(Table2[[#This Row],[Nodes]:[Nodes]]=7,Table2[[#This Row],[Gap]:[Gap]],"")</f>
        <v/>
      </c>
    </row>
    <row r="1460" spans="1:4">
      <c r="A1460" s="20" t="str" cm="1">
        <f t="array" ref="A1460">IF(Table2[[#This Row],[Nodes]:[Nodes]]=4,Table2[[#This Row],[Gap]:[Gap]],"")</f>
        <v/>
      </c>
      <c r="B1460" s="20" t="str" cm="1">
        <f t="array" ref="B1460">IF(Table2[[#This Row],[Nodes]:[Nodes]]=5,Table2[[#This Row],[Gap]:[Gap]],"")</f>
        <v/>
      </c>
      <c r="C1460" s="20" t="str" cm="1">
        <f t="array" ref="C1460">IF(Table2[[#This Row],[Nodes]:[Nodes]]=6,Table2[[#This Row],[Gap]:[Gap]],"")</f>
        <v/>
      </c>
      <c r="D1460" s="20" t="str" cm="1">
        <f t="array" ref="D1460">IF(Table2[[#This Row],[Nodes]:[Nodes]]=7,Table2[[#This Row],[Gap]:[Gap]],"")</f>
        <v/>
      </c>
    </row>
    <row r="1461" spans="1:4">
      <c r="A1461" s="20" t="str" cm="1">
        <f t="array" ref="A1461">IF(Table2[[#This Row],[Nodes]:[Nodes]]=4,Table2[[#This Row],[Gap]:[Gap]],"")</f>
        <v/>
      </c>
      <c r="B1461" s="20" t="str" cm="1">
        <f t="array" ref="B1461">IF(Table2[[#This Row],[Nodes]:[Nodes]]=5,Table2[[#This Row],[Gap]:[Gap]],"")</f>
        <v/>
      </c>
      <c r="C1461" s="20" t="str" cm="1">
        <f t="array" ref="C1461">IF(Table2[[#This Row],[Nodes]:[Nodes]]=6,Table2[[#This Row],[Gap]:[Gap]],"")</f>
        <v/>
      </c>
      <c r="D1461" s="20" t="str" cm="1">
        <f t="array" ref="D1461">IF(Table2[[#This Row],[Nodes]:[Nodes]]=7,Table2[[#This Row],[Gap]:[Gap]],"")</f>
        <v/>
      </c>
    </row>
    <row r="1462" spans="1:4">
      <c r="A1462" s="20" t="str" cm="1">
        <f t="array" ref="A1462">IF(Table2[[#This Row],[Nodes]:[Nodes]]=4,Table2[[#This Row],[Gap]:[Gap]],"")</f>
        <v/>
      </c>
      <c r="B1462" s="20" t="str" cm="1">
        <f t="array" ref="B1462">IF(Table2[[#This Row],[Nodes]:[Nodes]]=5,Table2[[#This Row],[Gap]:[Gap]],"")</f>
        <v/>
      </c>
      <c r="C1462" s="20" t="str" cm="1">
        <f t="array" ref="C1462">IF(Table2[[#This Row],[Nodes]:[Nodes]]=6,Table2[[#This Row],[Gap]:[Gap]],"")</f>
        <v/>
      </c>
      <c r="D1462" s="20" t="str" cm="1">
        <f t="array" ref="D1462">IF(Table2[[#This Row],[Nodes]:[Nodes]]=7,Table2[[#This Row],[Gap]:[Gap]],"")</f>
        <v/>
      </c>
    </row>
    <row r="1463" spans="1:4">
      <c r="A1463" s="20" t="str" cm="1">
        <f t="array" ref="A1463">IF(Table2[[#This Row],[Nodes]:[Nodes]]=4,Table2[[#This Row],[Gap]:[Gap]],"")</f>
        <v/>
      </c>
      <c r="B1463" s="20" t="str" cm="1">
        <f t="array" ref="B1463">IF(Table2[[#This Row],[Nodes]:[Nodes]]=5,Table2[[#This Row],[Gap]:[Gap]],"")</f>
        <v/>
      </c>
      <c r="C1463" s="20" t="str" cm="1">
        <f t="array" ref="C1463">IF(Table2[[#This Row],[Nodes]:[Nodes]]=6,Table2[[#This Row],[Gap]:[Gap]],"")</f>
        <v/>
      </c>
      <c r="D1463" s="20" t="str" cm="1">
        <f t="array" ref="D1463">IF(Table2[[#This Row],[Nodes]:[Nodes]]=7,Table2[[#This Row],[Gap]:[Gap]],"")</f>
        <v/>
      </c>
    </row>
    <row r="1464" spans="1:4">
      <c r="A1464" s="20" t="str" cm="1">
        <f t="array" ref="A1464">IF(Table2[[#This Row],[Nodes]:[Nodes]]=4,Table2[[#This Row],[Gap]:[Gap]],"")</f>
        <v/>
      </c>
      <c r="B1464" s="20" t="str" cm="1">
        <f t="array" ref="B1464">IF(Table2[[#This Row],[Nodes]:[Nodes]]=5,Table2[[#This Row],[Gap]:[Gap]],"")</f>
        <v/>
      </c>
      <c r="C1464" s="20" t="str" cm="1">
        <f t="array" ref="C1464">IF(Table2[[#This Row],[Nodes]:[Nodes]]=6,Table2[[#This Row],[Gap]:[Gap]],"")</f>
        <v/>
      </c>
      <c r="D1464" s="20" t="str" cm="1">
        <f t="array" ref="D1464">IF(Table2[[#This Row],[Nodes]:[Nodes]]=7,Table2[[#This Row],[Gap]:[Gap]],"")</f>
        <v/>
      </c>
    </row>
    <row r="1465" spans="1:4">
      <c r="A1465" s="20" t="str" cm="1">
        <f t="array" ref="A1465">IF(Table2[[#This Row],[Nodes]:[Nodes]]=4,Table2[[#This Row],[Gap]:[Gap]],"")</f>
        <v/>
      </c>
      <c r="B1465" s="20" t="str" cm="1">
        <f t="array" ref="B1465">IF(Table2[[#This Row],[Nodes]:[Nodes]]=5,Table2[[#This Row],[Gap]:[Gap]],"")</f>
        <v/>
      </c>
      <c r="C1465" s="20" t="str" cm="1">
        <f t="array" ref="C1465">IF(Table2[[#This Row],[Nodes]:[Nodes]]=6,Table2[[#This Row],[Gap]:[Gap]],"")</f>
        <v/>
      </c>
      <c r="D1465" s="20" t="str" cm="1">
        <f t="array" ref="D1465">IF(Table2[[#This Row],[Nodes]:[Nodes]]=7,Table2[[#This Row],[Gap]:[Gap]],"")</f>
        <v/>
      </c>
    </row>
    <row r="1466" spans="1:4">
      <c r="A1466" s="20" t="str" cm="1">
        <f t="array" ref="A1466">IF(Table2[[#This Row],[Nodes]:[Nodes]]=4,Table2[[#This Row],[Gap]:[Gap]],"")</f>
        <v/>
      </c>
      <c r="B1466" s="20" t="str" cm="1">
        <f t="array" ref="B1466">IF(Table2[[#This Row],[Nodes]:[Nodes]]=5,Table2[[#This Row],[Gap]:[Gap]],"")</f>
        <v/>
      </c>
      <c r="C1466" s="20" t="str" cm="1">
        <f t="array" ref="C1466">IF(Table2[[#This Row],[Nodes]:[Nodes]]=6,Table2[[#This Row],[Gap]:[Gap]],"")</f>
        <v/>
      </c>
      <c r="D1466" s="20" t="str" cm="1">
        <f t="array" ref="D1466">IF(Table2[[#This Row],[Nodes]:[Nodes]]=7,Table2[[#This Row],[Gap]:[Gap]],"")</f>
        <v/>
      </c>
    </row>
    <row r="1467" spans="1:4">
      <c r="A1467" s="20" t="str" cm="1">
        <f t="array" ref="A1467">IF(Table2[[#This Row],[Nodes]:[Nodes]]=4,Table2[[#This Row],[Gap]:[Gap]],"")</f>
        <v/>
      </c>
      <c r="B1467" s="20" t="str" cm="1">
        <f t="array" ref="B1467">IF(Table2[[#This Row],[Nodes]:[Nodes]]=5,Table2[[#This Row],[Gap]:[Gap]],"")</f>
        <v/>
      </c>
      <c r="C1467" s="20" t="str" cm="1">
        <f t="array" ref="C1467">IF(Table2[[#This Row],[Nodes]:[Nodes]]=6,Table2[[#This Row],[Gap]:[Gap]],"")</f>
        <v/>
      </c>
      <c r="D1467" s="20" t="str" cm="1">
        <f t="array" ref="D1467">IF(Table2[[#This Row],[Nodes]:[Nodes]]=7,Table2[[#This Row],[Gap]:[Gap]],"")</f>
        <v/>
      </c>
    </row>
    <row r="1468" spans="1:4">
      <c r="A1468" s="20" t="str" cm="1">
        <f t="array" ref="A1468">IF(Table2[[#This Row],[Nodes]:[Nodes]]=4,Table2[[#This Row],[Gap]:[Gap]],"")</f>
        <v/>
      </c>
      <c r="B1468" s="20" t="str" cm="1">
        <f t="array" ref="B1468">IF(Table2[[#This Row],[Nodes]:[Nodes]]=5,Table2[[#This Row],[Gap]:[Gap]],"")</f>
        <v/>
      </c>
      <c r="C1468" s="20" t="str" cm="1">
        <f t="array" ref="C1468">IF(Table2[[#This Row],[Nodes]:[Nodes]]=6,Table2[[#This Row],[Gap]:[Gap]],"")</f>
        <v/>
      </c>
      <c r="D1468" s="20" t="str" cm="1">
        <f t="array" ref="D1468">IF(Table2[[#This Row],[Nodes]:[Nodes]]=7,Table2[[#This Row],[Gap]:[Gap]],"")</f>
        <v/>
      </c>
    </row>
    <row r="1469" spans="1:4">
      <c r="A1469" s="20" t="str" cm="1">
        <f t="array" ref="A1469">IF(Table2[[#This Row],[Nodes]:[Nodes]]=4,Table2[[#This Row],[Gap]:[Gap]],"")</f>
        <v/>
      </c>
      <c r="B1469" s="20" t="str" cm="1">
        <f t="array" ref="B1469">IF(Table2[[#This Row],[Nodes]:[Nodes]]=5,Table2[[#This Row],[Gap]:[Gap]],"")</f>
        <v/>
      </c>
      <c r="C1469" s="20" t="str" cm="1">
        <f t="array" ref="C1469">IF(Table2[[#This Row],[Nodes]:[Nodes]]=6,Table2[[#This Row],[Gap]:[Gap]],"")</f>
        <v/>
      </c>
      <c r="D1469" s="20" t="str" cm="1">
        <f t="array" ref="D1469">IF(Table2[[#This Row],[Nodes]:[Nodes]]=7,Table2[[#This Row],[Gap]:[Gap]],"")</f>
        <v/>
      </c>
    </row>
    <row r="1470" spans="1:4">
      <c r="A1470" s="20" t="str" cm="1">
        <f t="array" ref="A1470">IF(Table2[[#This Row],[Nodes]:[Nodes]]=4,Table2[[#This Row],[Gap]:[Gap]],"")</f>
        <v/>
      </c>
      <c r="B1470" s="20" t="str" cm="1">
        <f t="array" ref="B1470">IF(Table2[[#This Row],[Nodes]:[Nodes]]=5,Table2[[#This Row],[Gap]:[Gap]],"")</f>
        <v/>
      </c>
      <c r="C1470" s="20" t="str" cm="1">
        <f t="array" ref="C1470">IF(Table2[[#This Row],[Nodes]:[Nodes]]=6,Table2[[#This Row],[Gap]:[Gap]],"")</f>
        <v/>
      </c>
      <c r="D1470" s="20" t="str" cm="1">
        <f t="array" ref="D1470">IF(Table2[[#This Row],[Nodes]:[Nodes]]=7,Table2[[#This Row],[Gap]:[Gap]],"")</f>
        <v/>
      </c>
    </row>
    <row r="1471" spans="1:4">
      <c r="A1471" s="20" t="str" cm="1">
        <f t="array" ref="A1471">IF(Table2[[#This Row],[Nodes]:[Nodes]]=4,Table2[[#This Row],[Gap]:[Gap]],"")</f>
        <v/>
      </c>
      <c r="B1471" s="20" t="str" cm="1">
        <f t="array" ref="B1471">IF(Table2[[#This Row],[Nodes]:[Nodes]]=5,Table2[[#This Row],[Gap]:[Gap]],"")</f>
        <v/>
      </c>
      <c r="C1471" s="20" t="str" cm="1">
        <f t="array" ref="C1471">IF(Table2[[#This Row],[Nodes]:[Nodes]]=6,Table2[[#This Row],[Gap]:[Gap]],"")</f>
        <v/>
      </c>
      <c r="D1471" s="20" t="str" cm="1">
        <f t="array" ref="D1471">IF(Table2[[#This Row],[Nodes]:[Nodes]]=7,Table2[[#This Row],[Gap]:[Gap]],"")</f>
        <v/>
      </c>
    </row>
    <row r="1472" spans="1:4">
      <c r="A1472" s="20" t="str" cm="1">
        <f t="array" ref="A1472">IF(Table2[[#This Row],[Nodes]:[Nodes]]=4,Table2[[#This Row],[Gap]:[Gap]],"")</f>
        <v/>
      </c>
      <c r="B1472" s="20" t="str" cm="1">
        <f t="array" ref="B1472">IF(Table2[[#This Row],[Nodes]:[Nodes]]=5,Table2[[#This Row],[Gap]:[Gap]],"")</f>
        <v/>
      </c>
      <c r="C1472" s="20" t="str" cm="1">
        <f t="array" ref="C1472">IF(Table2[[#This Row],[Nodes]:[Nodes]]=6,Table2[[#This Row],[Gap]:[Gap]],"")</f>
        <v/>
      </c>
      <c r="D1472" s="20" t="str" cm="1">
        <f t="array" ref="D1472">IF(Table2[[#This Row],[Nodes]:[Nodes]]=7,Table2[[#This Row],[Gap]:[Gap]],"")</f>
        <v/>
      </c>
    </row>
    <row r="1473" spans="1:4">
      <c r="A1473" s="20" t="str" cm="1">
        <f t="array" ref="A1473">IF(Table2[[#This Row],[Nodes]:[Nodes]]=4,Table2[[#This Row],[Gap]:[Gap]],"")</f>
        <v/>
      </c>
      <c r="B1473" s="20" t="str" cm="1">
        <f t="array" ref="B1473">IF(Table2[[#This Row],[Nodes]:[Nodes]]=5,Table2[[#This Row],[Gap]:[Gap]],"")</f>
        <v/>
      </c>
      <c r="C1473" s="20" t="str" cm="1">
        <f t="array" ref="C1473">IF(Table2[[#This Row],[Nodes]:[Nodes]]=6,Table2[[#This Row],[Gap]:[Gap]],"")</f>
        <v/>
      </c>
      <c r="D1473" s="20" t="str" cm="1">
        <f t="array" ref="D1473">IF(Table2[[#This Row],[Nodes]:[Nodes]]=7,Table2[[#This Row],[Gap]:[Gap]],"")</f>
        <v/>
      </c>
    </row>
    <row r="1474" spans="1:4">
      <c r="A1474" s="20" t="str" cm="1">
        <f t="array" ref="A1474">IF(Table2[[#This Row],[Nodes]:[Nodes]]=4,Table2[[#This Row],[Gap]:[Gap]],"")</f>
        <v/>
      </c>
      <c r="B1474" s="20" t="str" cm="1">
        <f t="array" ref="B1474">IF(Table2[[#This Row],[Nodes]:[Nodes]]=5,Table2[[#This Row],[Gap]:[Gap]],"")</f>
        <v/>
      </c>
      <c r="C1474" s="20" t="str" cm="1">
        <f t="array" ref="C1474">IF(Table2[[#This Row],[Nodes]:[Nodes]]=6,Table2[[#This Row],[Gap]:[Gap]],"")</f>
        <v/>
      </c>
      <c r="D1474" s="20" t="str" cm="1">
        <f t="array" ref="D1474">IF(Table2[[#This Row],[Nodes]:[Nodes]]=7,Table2[[#This Row],[Gap]:[Gap]],"")</f>
        <v/>
      </c>
    </row>
    <row r="1475" spans="1:4">
      <c r="A1475" s="20" t="str" cm="1">
        <f t="array" ref="A1475">IF(Table2[[#This Row],[Nodes]:[Nodes]]=4,Table2[[#This Row],[Gap]:[Gap]],"")</f>
        <v/>
      </c>
      <c r="B1475" s="20" t="str" cm="1">
        <f t="array" ref="B1475">IF(Table2[[#This Row],[Nodes]:[Nodes]]=5,Table2[[#This Row],[Gap]:[Gap]],"")</f>
        <v/>
      </c>
      <c r="C1475" s="20" t="str" cm="1">
        <f t="array" ref="C1475">IF(Table2[[#This Row],[Nodes]:[Nodes]]=6,Table2[[#This Row],[Gap]:[Gap]],"")</f>
        <v/>
      </c>
      <c r="D1475" s="20" t="str" cm="1">
        <f t="array" ref="D1475">IF(Table2[[#This Row],[Nodes]:[Nodes]]=7,Table2[[#This Row],[Gap]:[Gap]],"")</f>
        <v/>
      </c>
    </row>
    <row r="1476" spans="1:4">
      <c r="A1476" s="20" t="str" cm="1">
        <f t="array" ref="A1476">IF(Table2[[#This Row],[Nodes]:[Nodes]]=4,Table2[[#This Row],[Gap]:[Gap]],"")</f>
        <v/>
      </c>
      <c r="B1476" s="20" t="str" cm="1">
        <f t="array" ref="B1476">IF(Table2[[#This Row],[Nodes]:[Nodes]]=5,Table2[[#This Row],[Gap]:[Gap]],"")</f>
        <v/>
      </c>
      <c r="C1476" s="20" t="str" cm="1">
        <f t="array" ref="C1476">IF(Table2[[#This Row],[Nodes]:[Nodes]]=6,Table2[[#This Row],[Gap]:[Gap]],"")</f>
        <v/>
      </c>
      <c r="D1476" s="20" t="str" cm="1">
        <f t="array" ref="D1476">IF(Table2[[#This Row],[Nodes]:[Nodes]]=7,Table2[[#This Row],[Gap]:[Gap]],"")</f>
        <v/>
      </c>
    </row>
    <row r="1477" spans="1:4">
      <c r="A1477" s="20" t="str" cm="1">
        <f t="array" ref="A1477">IF(Table2[[#This Row],[Nodes]:[Nodes]]=4,Table2[[#This Row],[Gap]:[Gap]],"")</f>
        <v/>
      </c>
      <c r="B1477" s="20" t="str" cm="1">
        <f t="array" ref="B1477">IF(Table2[[#This Row],[Nodes]:[Nodes]]=5,Table2[[#This Row],[Gap]:[Gap]],"")</f>
        <v/>
      </c>
      <c r="C1477" s="20" t="str" cm="1">
        <f t="array" ref="C1477">IF(Table2[[#This Row],[Nodes]:[Nodes]]=6,Table2[[#This Row],[Gap]:[Gap]],"")</f>
        <v/>
      </c>
      <c r="D1477" s="20" t="str" cm="1">
        <f t="array" ref="D1477">IF(Table2[[#This Row],[Nodes]:[Nodes]]=7,Table2[[#This Row],[Gap]:[Gap]],"")</f>
        <v/>
      </c>
    </row>
    <row r="1478" spans="1:4">
      <c r="A1478" s="20" t="str" cm="1">
        <f t="array" ref="A1478">IF(Table2[[#This Row],[Nodes]:[Nodes]]=4,Table2[[#This Row],[Gap]:[Gap]],"")</f>
        <v/>
      </c>
      <c r="B1478" s="20" t="str" cm="1">
        <f t="array" ref="B1478">IF(Table2[[#This Row],[Nodes]:[Nodes]]=5,Table2[[#This Row],[Gap]:[Gap]],"")</f>
        <v/>
      </c>
      <c r="C1478" s="20" t="str" cm="1">
        <f t="array" ref="C1478">IF(Table2[[#This Row],[Nodes]:[Nodes]]=6,Table2[[#This Row],[Gap]:[Gap]],"")</f>
        <v/>
      </c>
      <c r="D1478" s="20" t="str" cm="1">
        <f t="array" ref="D1478">IF(Table2[[#This Row],[Nodes]:[Nodes]]=7,Table2[[#This Row],[Gap]:[Gap]],"")</f>
        <v/>
      </c>
    </row>
    <row r="1479" spans="1:4">
      <c r="A1479" s="20" t="str" cm="1">
        <f t="array" ref="A1479">IF(Table2[[#This Row],[Nodes]:[Nodes]]=4,Table2[[#This Row],[Gap]:[Gap]],"")</f>
        <v/>
      </c>
      <c r="B1479" s="20" t="str" cm="1">
        <f t="array" ref="B1479">IF(Table2[[#This Row],[Nodes]:[Nodes]]=5,Table2[[#This Row],[Gap]:[Gap]],"")</f>
        <v/>
      </c>
      <c r="C1479" s="20" t="str" cm="1">
        <f t="array" ref="C1479">IF(Table2[[#This Row],[Nodes]:[Nodes]]=6,Table2[[#This Row],[Gap]:[Gap]],"")</f>
        <v/>
      </c>
      <c r="D1479" s="20" t="str" cm="1">
        <f t="array" ref="D1479">IF(Table2[[#This Row],[Nodes]:[Nodes]]=7,Table2[[#This Row],[Gap]:[Gap]],"")</f>
        <v/>
      </c>
    </row>
    <row r="1480" spans="1:4">
      <c r="A1480" s="20" t="str" cm="1">
        <f t="array" ref="A1480">IF(Table2[[#This Row],[Nodes]:[Nodes]]=4,Table2[[#This Row],[Gap]:[Gap]],"")</f>
        <v/>
      </c>
      <c r="B1480" s="20" t="str" cm="1">
        <f t="array" ref="B1480">IF(Table2[[#This Row],[Nodes]:[Nodes]]=5,Table2[[#This Row],[Gap]:[Gap]],"")</f>
        <v/>
      </c>
      <c r="C1480" s="20" t="str" cm="1">
        <f t="array" ref="C1480">IF(Table2[[#This Row],[Nodes]:[Nodes]]=6,Table2[[#This Row],[Gap]:[Gap]],"")</f>
        <v/>
      </c>
      <c r="D1480" s="20" t="str" cm="1">
        <f t="array" ref="D1480">IF(Table2[[#This Row],[Nodes]:[Nodes]]=7,Table2[[#This Row],[Gap]:[Gap]],"")</f>
        <v/>
      </c>
    </row>
    <row r="1481" spans="1:4">
      <c r="A1481" s="20" t="str" cm="1">
        <f t="array" ref="A1481">IF(Table2[[#This Row],[Nodes]:[Nodes]]=4,Table2[[#This Row],[Gap]:[Gap]],"")</f>
        <v/>
      </c>
      <c r="B1481" s="20" t="str" cm="1">
        <f t="array" ref="B1481">IF(Table2[[#This Row],[Nodes]:[Nodes]]=5,Table2[[#This Row],[Gap]:[Gap]],"")</f>
        <v/>
      </c>
      <c r="C1481" s="20" t="str" cm="1">
        <f t="array" ref="C1481">IF(Table2[[#This Row],[Nodes]:[Nodes]]=6,Table2[[#This Row],[Gap]:[Gap]],"")</f>
        <v/>
      </c>
      <c r="D1481" s="20" t="str" cm="1">
        <f t="array" ref="D1481">IF(Table2[[#This Row],[Nodes]:[Nodes]]=7,Table2[[#This Row],[Gap]:[Gap]],"")</f>
        <v/>
      </c>
    </row>
    <row r="1482" spans="1:4">
      <c r="A1482" s="20" t="str" cm="1">
        <f t="array" ref="A1482">IF(Table2[[#This Row],[Nodes]:[Nodes]]=4,Table2[[#This Row],[Gap]:[Gap]],"")</f>
        <v/>
      </c>
      <c r="B1482" s="20" t="str" cm="1">
        <f t="array" ref="B1482">IF(Table2[[#This Row],[Nodes]:[Nodes]]=5,Table2[[#This Row],[Gap]:[Gap]],"")</f>
        <v/>
      </c>
      <c r="C1482" s="20" t="str" cm="1">
        <f t="array" ref="C1482">IF(Table2[[#This Row],[Nodes]:[Nodes]]=6,Table2[[#This Row],[Gap]:[Gap]],"")</f>
        <v/>
      </c>
      <c r="D1482" s="20" t="str" cm="1">
        <f t="array" ref="D1482">IF(Table2[[#This Row],[Nodes]:[Nodes]]=7,Table2[[#This Row],[Gap]:[Gap]],"")</f>
        <v/>
      </c>
    </row>
    <row r="1483" spans="1:4">
      <c r="A1483" s="20" t="str" cm="1">
        <f t="array" ref="A1483">IF(Table2[[#This Row],[Nodes]:[Nodes]]=4,Table2[[#This Row],[Gap]:[Gap]],"")</f>
        <v/>
      </c>
      <c r="B1483" s="20" t="str" cm="1">
        <f t="array" ref="B1483">IF(Table2[[#This Row],[Nodes]:[Nodes]]=5,Table2[[#This Row],[Gap]:[Gap]],"")</f>
        <v/>
      </c>
      <c r="C1483" s="20" t="str" cm="1">
        <f t="array" ref="C1483">IF(Table2[[#This Row],[Nodes]:[Nodes]]=6,Table2[[#This Row],[Gap]:[Gap]],"")</f>
        <v/>
      </c>
      <c r="D1483" s="20" t="str" cm="1">
        <f t="array" ref="D1483">IF(Table2[[#This Row],[Nodes]:[Nodes]]=7,Table2[[#This Row],[Gap]:[Gap]],"")</f>
        <v/>
      </c>
    </row>
    <row r="1484" spans="1:4">
      <c r="A1484" s="20" t="str" cm="1">
        <f t="array" ref="A1484">IF(Table2[[#This Row],[Nodes]:[Nodes]]=4,Table2[[#This Row],[Gap]:[Gap]],"")</f>
        <v/>
      </c>
      <c r="B1484" s="20" t="str" cm="1">
        <f t="array" ref="B1484">IF(Table2[[#This Row],[Nodes]:[Nodes]]=5,Table2[[#This Row],[Gap]:[Gap]],"")</f>
        <v/>
      </c>
      <c r="C1484" s="20" t="str" cm="1">
        <f t="array" ref="C1484">IF(Table2[[#This Row],[Nodes]:[Nodes]]=6,Table2[[#This Row],[Gap]:[Gap]],"")</f>
        <v/>
      </c>
      <c r="D1484" s="20" t="str" cm="1">
        <f t="array" ref="D1484">IF(Table2[[#This Row],[Nodes]:[Nodes]]=7,Table2[[#This Row],[Gap]:[Gap]],"")</f>
        <v/>
      </c>
    </row>
    <row r="1485" spans="1:4">
      <c r="A1485" s="20" t="str" cm="1">
        <f t="array" ref="A1485">IF(Table2[[#This Row],[Nodes]:[Nodes]]=4,Table2[[#This Row],[Gap]:[Gap]],"")</f>
        <v/>
      </c>
      <c r="B1485" s="20" t="str" cm="1">
        <f t="array" ref="B1485">IF(Table2[[#This Row],[Nodes]:[Nodes]]=5,Table2[[#This Row],[Gap]:[Gap]],"")</f>
        <v/>
      </c>
      <c r="C1485" s="20" t="str" cm="1">
        <f t="array" ref="C1485">IF(Table2[[#This Row],[Nodes]:[Nodes]]=6,Table2[[#This Row],[Gap]:[Gap]],"")</f>
        <v/>
      </c>
      <c r="D1485" s="20" t="str" cm="1">
        <f t="array" ref="D1485">IF(Table2[[#This Row],[Nodes]:[Nodes]]=7,Table2[[#This Row],[Gap]:[Gap]],"")</f>
        <v/>
      </c>
    </row>
    <row r="1486" spans="1:4">
      <c r="A1486" s="20" t="str" cm="1">
        <f t="array" ref="A1486">IF(Table2[[#This Row],[Nodes]:[Nodes]]=4,Table2[[#This Row],[Gap]:[Gap]],"")</f>
        <v/>
      </c>
      <c r="B1486" s="20" t="str" cm="1">
        <f t="array" ref="B1486">IF(Table2[[#This Row],[Nodes]:[Nodes]]=5,Table2[[#This Row],[Gap]:[Gap]],"")</f>
        <v/>
      </c>
      <c r="C1486" s="20" t="str" cm="1">
        <f t="array" ref="C1486">IF(Table2[[#This Row],[Nodes]:[Nodes]]=6,Table2[[#This Row],[Gap]:[Gap]],"")</f>
        <v/>
      </c>
      <c r="D1486" s="20" t="str" cm="1">
        <f t="array" ref="D1486">IF(Table2[[#This Row],[Nodes]:[Nodes]]=7,Table2[[#This Row],[Gap]:[Gap]],"")</f>
        <v/>
      </c>
    </row>
    <row r="1487" spans="1:4">
      <c r="A1487" s="20" t="str" cm="1">
        <f t="array" ref="A1487">IF(Table2[[#This Row],[Nodes]:[Nodes]]=4,Table2[[#This Row],[Gap]:[Gap]],"")</f>
        <v/>
      </c>
      <c r="B1487" s="20" t="str" cm="1">
        <f t="array" ref="B1487">IF(Table2[[#This Row],[Nodes]:[Nodes]]=5,Table2[[#This Row],[Gap]:[Gap]],"")</f>
        <v/>
      </c>
      <c r="C1487" s="20" t="str" cm="1">
        <f t="array" ref="C1487">IF(Table2[[#This Row],[Nodes]:[Nodes]]=6,Table2[[#This Row],[Gap]:[Gap]],"")</f>
        <v/>
      </c>
      <c r="D1487" s="20" t="str" cm="1">
        <f t="array" ref="D1487">IF(Table2[[#This Row],[Nodes]:[Nodes]]=7,Table2[[#This Row],[Gap]:[Gap]],"")</f>
        <v/>
      </c>
    </row>
    <row r="1488" spans="1:4">
      <c r="A1488" s="20" t="str" cm="1">
        <f t="array" ref="A1488">IF(Table2[[#This Row],[Nodes]:[Nodes]]=4,Table2[[#This Row],[Gap]:[Gap]],"")</f>
        <v/>
      </c>
      <c r="B1488" s="20" t="str" cm="1">
        <f t="array" ref="B1488">IF(Table2[[#This Row],[Nodes]:[Nodes]]=5,Table2[[#This Row],[Gap]:[Gap]],"")</f>
        <v/>
      </c>
      <c r="C1488" s="20" t="str" cm="1">
        <f t="array" ref="C1488">IF(Table2[[#This Row],[Nodes]:[Nodes]]=6,Table2[[#This Row],[Gap]:[Gap]],"")</f>
        <v/>
      </c>
      <c r="D1488" s="20" t="str" cm="1">
        <f t="array" ref="D1488">IF(Table2[[#This Row],[Nodes]:[Nodes]]=7,Table2[[#This Row],[Gap]:[Gap]],"")</f>
        <v/>
      </c>
    </row>
    <row r="1489" spans="1:4">
      <c r="A1489" s="20" t="str" cm="1">
        <f t="array" ref="A1489">IF(Table2[[#This Row],[Nodes]:[Nodes]]=4,Table2[[#This Row],[Gap]:[Gap]],"")</f>
        <v/>
      </c>
      <c r="B1489" s="20" t="str" cm="1">
        <f t="array" ref="B1489">IF(Table2[[#This Row],[Nodes]:[Nodes]]=5,Table2[[#This Row],[Gap]:[Gap]],"")</f>
        <v/>
      </c>
      <c r="C1489" s="20" t="str" cm="1">
        <f t="array" ref="C1489">IF(Table2[[#This Row],[Nodes]:[Nodes]]=6,Table2[[#This Row],[Gap]:[Gap]],"")</f>
        <v/>
      </c>
      <c r="D1489" s="20" t="str" cm="1">
        <f t="array" ref="D1489">IF(Table2[[#This Row],[Nodes]:[Nodes]]=7,Table2[[#This Row],[Gap]:[Gap]],"")</f>
        <v/>
      </c>
    </row>
    <row r="1490" spans="1:4">
      <c r="A1490" s="20" t="str" cm="1">
        <f t="array" ref="A1490">IF(Table2[[#This Row],[Nodes]:[Nodes]]=4,Table2[[#This Row],[Gap]:[Gap]],"")</f>
        <v/>
      </c>
      <c r="B1490" s="20" t="str" cm="1">
        <f t="array" ref="B1490">IF(Table2[[#This Row],[Nodes]:[Nodes]]=5,Table2[[#This Row],[Gap]:[Gap]],"")</f>
        <v/>
      </c>
      <c r="C1490" s="20" t="str" cm="1">
        <f t="array" ref="C1490">IF(Table2[[#This Row],[Nodes]:[Nodes]]=6,Table2[[#This Row],[Gap]:[Gap]],"")</f>
        <v/>
      </c>
      <c r="D1490" s="20" t="str" cm="1">
        <f t="array" ref="D1490">IF(Table2[[#This Row],[Nodes]:[Nodes]]=7,Table2[[#This Row],[Gap]:[Gap]],"")</f>
        <v/>
      </c>
    </row>
    <row r="1491" spans="1:4">
      <c r="A1491" s="20" t="str" cm="1">
        <f t="array" ref="A1491">IF(Table2[[#This Row],[Nodes]:[Nodes]]=4,Table2[[#This Row],[Gap]:[Gap]],"")</f>
        <v/>
      </c>
      <c r="B1491" s="20" t="str" cm="1">
        <f t="array" ref="B1491">IF(Table2[[#This Row],[Nodes]:[Nodes]]=5,Table2[[#This Row],[Gap]:[Gap]],"")</f>
        <v/>
      </c>
      <c r="C1491" s="20" t="str" cm="1">
        <f t="array" ref="C1491">IF(Table2[[#This Row],[Nodes]:[Nodes]]=6,Table2[[#This Row],[Gap]:[Gap]],"")</f>
        <v/>
      </c>
      <c r="D1491" s="20" t="str" cm="1">
        <f t="array" ref="D1491">IF(Table2[[#This Row],[Nodes]:[Nodes]]=7,Table2[[#This Row],[Gap]:[Gap]],"")</f>
        <v/>
      </c>
    </row>
    <row r="1492" spans="1:4">
      <c r="A1492" s="20" t="str" cm="1">
        <f t="array" ref="A1492">IF(Table2[[#This Row],[Nodes]:[Nodes]]=4,Table2[[#This Row],[Gap]:[Gap]],"")</f>
        <v/>
      </c>
      <c r="B1492" s="20" t="str" cm="1">
        <f t="array" ref="B1492">IF(Table2[[#This Row],[Nodes]:[Nodes]]=5,Table2[[#This Row],[Gap]:[Gap]],"")</f>
        <v/>
      </c>
      <c r="C1492" s="20" t="str" cm="1">
        <f t="array" ref="C1492">IF(Table2[[#This Row],[Nodes]:[Nodes]]=6,Table2[[#This Row],[Gap]:[Gap]],"")</f>
        <v/>
      </c>
      <c r="D1492" s="20" t="str" cm="1">
        <f t="array" ref="D1492">IF(Table2[[#This Row],[Nodes]:[Nodes]]=7,Table2[[#This Row],[Gap]:[Gap]],"")</f>
        <v/>
      </c>
    </row>
    <row r="1493" spans="1:4">
      <c r="A1493" s="20" t="str" cm="1">
        <f t="array" ref="A1493">IF(Table2[[#This Row],[Nodes]:[Nodes]]=4,Table2[[#This Row],[Gap]:[Gap]],"")</f>
        <v/>
      </c>
      <c r="B1493" s="20" t="str" cm="1">
        <f t="array" ref="B1493">IF(Table2[[#This Row],[Nodes]:[Nodes]]=5,Table2[[#This Row],[Gap]:[Gap]],"")</f>
        <v/>
      </c>
      <c r="C1493" s="20" t="str" cm="1">
        <f t="array" ref="C1493">IF(Table2[[#This Row],[Nodes]:[Nodes]]=6,Table2[[#This Row],[Gap]:[Gap]],"")</f>
        <v/>
      </c>
      <c r="D1493" s="20" t="str" cm="1">
        <f t="array" ref="D1493">IF(Table2[[#This Row],[Nodes]:[Nodes]]=7,Table2[[#This Row],[Gap]:[Gap]],"")</f>
        <v/>
      </c>
    </row>
    <row r="1494" spans="1:4">
      <c r="A1494" s="20" t="str" cm="1">
        <f t="array" ref="A1494">IF(Table2[[#This Row],[Nodes]:[Nodes]]=4,Table2[[#This Row],[Gap]:[Gap]],"")</f>
        <v/>
      </c>
      <c r="B1494" s="20" t="str" cm="1">
        <f t="array" ref="B1494">IF(Table2[[#This Row],[Nodes]:[Nodes]]=5,Table2[[#This Row],[Gap]:[Gap]],"")</f>
        <v/>
      </c>
      <c r="C1494" s="20" t="str" cm="1">
        <f t="array" ref="C1494">IF(Table2[[#This Row],[Nodes]:[Nodes]]=6,Table2[[#This Row],[Gap]:[Gap]],"")</f>
        <v/>
      </c>
      <c r="D1494" s="20" t="str" cm="1">
        <f t="array" ref="D1494">IF(Table2[[#This Row],[Nodes]:[Nodes]]=7,Table2[[#This Row],[Gap]:[Gap]],"")</f>
        <v/>
      </c>
    </row>
    <row r="1495" spans="1:4">
      <c r="A1495" s="20" t="str" cm="1">
        <f t="array" ref="A1495">IF(Table2[[#This Row],[Nodes]:[Nodes]]=4,Table2[[#This Row],[Gap]:[Gap]],"")</f>
        <v/>
      </c>
      <c r="B1495" s="20" t="str" cm="1">
        <f t="array" ref="B1495">IF(Table2[[#This Row],[Nodes]:[Nodes]]=5,Table2[[#This Row],[Gap]:[Gap]],"")</f>
        <v/>
      </c>
      <c r="C1495" s="20" t="str" cm="1">
        <f t="array" ref="C1495">IF(Table2[[#This Row],[Nodes]:[Nodes]]=6,Table2[[#This Row],[Gap]:[Gap]],"")</f>
        <v/>
      </c>
      <c r="D1495" s="20" t="str" cm="1">
        <f t="array" ref="D1495">IF(Table2[[#This Row],[Nodes]:[Nodes]]=7,Table2[[#This Row],[Gap]:[Gap]],"")</f>
        <v/>
      </c>
    </row>
    <row r="1496" spans="1:4">
      <c r="A1496" s="20" t="str" cm="1">
        <f t="array" ref="A1496">IF(Table2[[#This Row],[Nodes]:[Nodes]]=4,Table2[[#This Row],[Gap]:[Gap]],"")</f>
        <v/>
      </c>
      <c r="B1496" s="20" t="str" cm="1">
        <f t="array" ref="B1496">IF(Table2[[#This Row],[Nodes]:[Nodes]]=5,Table2[[#This Row],[Gap]:[Gap]],"")</f>
        <v/>
      </c>
      <c r="C1496" s="20" t="str" cm="1">
        <f t="array" ref="C1496">IF(Table2[[#This Row],[Nodes]:[Nodes]]=6,Table2[[#This Row],[Gap]:[Gap]],"")</f>
        <v/>
      </c>
      <c r="D1496" s="20" t="str" cm="1">
        <f t="array" ref="D1496">IF(Table2[[#This Row],[Nodes]:[Nodes]]=7,Table2[[#This Row],[Gap]:[Gap]],"")</f>
        <v/>
      </c>
    </row>
    <row r="1497" spans="1:4">
      <c r="A1497" s="20" t="str" cm="1">
        <f t="array" ref="A1497">IF(Table2[[#This Row],[Nodes]:[Nodes]]=4,Table2[[#This Row],[Gap]:[Gap]],"")</f>
        <v/>
      </c>
      <c r="B1497" s="20" t="str" cm="1">
        <f t="array" ref="B1497">IF(Table2[[#This Row],[Nodes]:[Nodes]]=5,Table2[[#This Row],[Gap]:[Gap]],"")</f>
        <v/>
      </c>
      <c r="C1497" s="20" t="str" cm="1">
        <f t="array" ref="C1497">IF(Table2[[#This Row],[Nodes]:[Nodes]]=6,Table2[[#This Row],[Gap]:[Gap]],"")</f>
        <v/>
      </c>
      <c r="D1497" s="20" t="str" cm="1">
        <f t="array" ref="D1497">IF(Table2[[#This Row],[Nodes]:[Nodes]]=7,Table2[[#This Row],[Gap]:[Gap]],"")</f>
        <v/>
      </c>
    </row>
    <row r="1498" spans="1:4">
      <c r="A1498" s="20" t="str" cm="1">
        <f t="array" ref="A1498">IF(Table2[[#This Row],[Nodes]:[Nodes]]=4,Table2[[#This Row],[Gap]:[Gap]],"")</f>
        <v/>
      </c>
      <c r="B1498" s="20" t="str" cm="1">
        <f t="array" ref="B1498">IF(Table2[[#This Row],[Nodes]:[Nodes]]=5,Table2[[#This Row],[Gap]:[Gap]],"")</f>
        <v/>
      </c>
      <c r="C1498" s="20" t="str" cm="1">
        <f t="array" ref="C1498">IF(Table2[[#This Row],[Nodes]:[Nodes]]=6,Table2[[#This Row],[Gap]:[Gap]],"")</f>
        <v/>
      </c>
      <c r="D1498" s="20" t="str" cm="1">
        <f t="array" ref="D1498">IF(Table2[[#This Row],[Nodes]:[Nodes]]=7,Table2[[#This Row],[Gap]:[Gap]],"")</f>
        <v/>
      </c>
    </row>
    <row r="1499" spans="1:4">
      <c r="A1499" s="20" t="str" cm="1">
        <f t="array" ref="A1499">IF(Table2[[#This Row],[Nodes]:[Nodes]]=4,Table2[[#This Row],[Gap]:[Gap]],"")</f>
        <v/>
      </c>
      <c r="B1499" s="20" t="str" cm="1">
        <f t="array" ref="B1499">IF(Table2[[#This Row],[Nodes]:[Nodes]]=5,Table2[[#This Row],[Gap]:[Gap]],"")</f>
        <v/>
      </c>
      <c r="C1499" s="20" t="str" cm="1">
        <f t="array" ref="C1499">IF(Table2[[#This Row],[Nodes]:[Nodes]]=6,Table2[[#This Row],[Gap]:[Gap]],"")</f>
        <v/>
      </c>
      <c r="D1499" s="20" t="str" cm="1">
        <f t="array" ref="D1499">IF(Table2[[#This Row],[Nodes]:[Nodes]]=7,Table2[[#This Row],[Gap]:[Gap]],"")</f>
        <v/>
      </c>
    </row>
    <row r="1500" spans="1:4">
      <c r="A1500" s="20" t="str" cm="1">
        <f t="array" ref="A1500">IF(Table2[[#This Row],[Nodes]:[Nodes]]=4,Table2[[#This Row],[Gap]:[Gap]],"")</f>
        <v/>
      </c>
      <c r="B1500" s="20" t="str" cm="1">
        <f t="array" ref="B1500">IF(Table2[[#This Row],[Nodes]:[Nodes]]=5,Table2[[#This Row],[Gap]:[Gap]],"")</f>
        <v/>
      </c>
      <c r="C1500" s="20" t="str" cm="1">
        <f t="array" ref="C1500">IF(Table2[[#This Row],[Nodes]:[Nodes]]=6,Table2[[#This Row],[Gap]:[Gap]],"")</f>
        <v/>
      </c>
      <c r="D1500" s="20" t="str" cm="1">
        <f t="array" ref="D1500">IF(Table2[[#This Row],[Nodes]:[Nodes]]=7,Table2[[#This Row],[Gap]:[Gap]],"")</f>
        <v/>
      </c>
    </row>
    <row r="1501" spans="1:4">
      <c r="A1501" s="20" t="str" cm="1">
        <f t="array" ref="A1501">IF(Table2[[#This Row],[Nodes]:[Nodes]]=4,Table2[[#This Row],[Gap]:[Gap]],"")</f>
        <v/>
      </c>
      <c r="B1501" s="20" t="str" cm="1">
        <f t="array" ref="B1501">IF(Table2[[#This Row],[Nodes]:[Nodes]]=5,Table2[[#This Row],[Gap]:[Gap]],"")</f>
        <v/>
      </c>
      <c r="C1501" s="20" t="str" cm="1">
        <f t="array" ref="C1501">IF(Table2[[#This Row],[Nodes]:[Nodes]]=6,Table2[[#This Row],[Gap]:[Gap]],"")</f>
        <v/>
      </c>
      <c r="D1501" s="20" t="str" cm="1">
        <f t="array" ref="D1501">IF(Table2[[#This Row],[Nodes]:[Nodes]]=7,Table2[[#This Row],[Gap]:[Gap]],"")</f>
        <v/>
      </c>
    </row>
    <row r="1502" spans="1:4">
      <c r="A1502" s="20" t="str" cm="1">
        <f t="array" ref="A1502">IF(Table2[[#This Row],[Nodes]:[Nodes]]=4,Table2[[#This Row],[Gap]:[Gap]],"")</f>
        <v/>
      </c>
      <c r="B1502" s="20" t="str" cm="1">
        <f t="array" ref="B1502">IF(Table2[[#This Row],[Nodes]:[Nodes]]=5,Table2[[#This Row],[Gap]:[Gap]],"")</f>
        <v/>
      </c>
      <c r="C1502" s="20" t="str" cm="1">
        <f t="array" ref="C1502">IF(Table2[[#This Row],[Nodes]:[Nodes]]=6,Table2[[#This Row],[Gap]:[Gap]],"")</f>
        <v/>
      </c>
      <c r="D1502" s="20" t="str" cm="1">
        <f t="array" ref="D1502">IF(Table2[[#This Row],[Nodes]:[Nodes]]=7,Table2[[#This Row],[Gap]:[Gap]],"")</f>
        <v/>
      </c>
    </row>
    <row r="1503" spans="1:4">
      <c r="A1503" s="20" t="str" cm="1">
        <f t="array" ref="A1503">IF(Table2[[#This Row],[Nodes]:[Nodes]]=4,Table2[[#This Row],[Gap]:[Gap]],"")</f>
        <v/>
      </c>
      <c r="B1503" s="20" t="str" cm="1">
        <f t="array" ref="B1503">IF(Table2[[#This Row],[Nodes]:[Nodes]]=5,Table2[[#This Row],[Gap]:[Gap]],"")</f>
        <v/>
      </c>
      <c r="C1503" s="20" t="str" cm="1">
        <f t="array" ref="C1503">IF(Table2[[#This Row],[Nodes]:[Nodes]]=6,Table2[[#This Row],[Gap]:[Gap]],"")</f>
        <v/>
      </c>
      <c r="D1503" s="20" t="str" cm="1">
        <f t="array" ref="D1503">IF(Table2[[#This Row],[Nodes]:[Nodes]]=7,Table2[[#This Row],[Gap]:[Gap]],"")</f>
        <v/>
      </c>
    </row>
    <row r="1504" spans="1:4">
      <c r="A1504" s="20" t="str" cm="1">
        <f t="array" ref="A1504">IF(Table2[[#This Row],[Nodes]:[Nodes]]=4,Table2[[#This Row],[Gap]:[Gap]],"")</f>
        <v/>
      </c>
      <c r="B1504" s="20" t="str" cm="1">
        <f t="array" ref="B1504">IF(Table2[[#This Row],[Nodes]:[Nodes]]=5,Table2[[#This Row],[Gap]:[Gap]],"")</f>
        <v/>
      </c>
      <c r="C1504" s="20" t="str" cm="1">
        <f t="array" ref="C1504">IF(Table2[[#This Row],[Nodes]:[Nodes]]=6,Table2[[#This Row],[Gap]:[Gap]],"")</f>
        <v/>
      </c>
      <c r="D1504" s="20" t="str" cm="1">
        <f t="array" ref="D1504">IF(Table2[[#This Row],[Nodes]:[Nodes]]=7,Table2[[#This Row],[Gap]:[Gap]],"")</f>
        <v/>
      </c>
    </row>
    <row r="1505" spans="1:4">
      <c r="A1505" s="20" t="str" cm="1">
        <f t="array" ref="A1505">IF(Table2[[#This Row],[Nodes]:[Nodes]]=4,Table2[[#This Row],[Gap]:[Gap]],"")</f>
        <v/>
      </c>
      <c r="B1505" s="20" t="str" cm="1">
        <f t="array" ref="B1505">IF(Table2[[#This Row],[Nodes]:[Nodes]]=5,Table2[[#This Row],[Gap]:[Gap]],"")</f>
        <v/>
      </c>
      <c r="C1505" s="20" t="str" cm="1">
        <f t="array" ref="C1505">IF(Table2[[#This Row],[Nodes]:[Nodes]]=6,Table2[[#This Row],[Gap]:[Gap]],"")</f>
        <v/>
      </c>
      <c r="D1505" s="20" t="str" cm="1">
        <f t="array" ref="D1505">IF(Table2[[#This Row],[Nodes]:[Nodes]]=7,Table2[[#This Row],[Gap]:[Gap]],"")</f>
        <v/>
      </c>
    </row>
    <row r="1506" spans="1:4">
      <c r="A1506" s="20" t="str" cm="1">
        <f t="array" ref="A1506">IF(Table2[[#This Row],[Nodes]:[Nodes]]=4,Table2[[#This Row],[Gap]:[Gap]],"")</f>
        <v/>
      </c>
      <c r="B1506" s="20" t="str" cm="1">
        <f t="array" ref="B1506">IF(Table2[[#This Row],[Nodes]:[Nodes]]=5,Table2[[#This Row],[Gap]:[Gap]],"")</f>
        <v/>
      </c>
      <c r="C1506" s="20" t="str" cm="1">
        <f t="array" ref="C1506">IF(Table2[[#This Row],[Nodes]:[Nodes]]=6,Table2[[#This Row],[Gap]:[Gap]],"")</f>
        <v/>
      </c>
      <c r="D1506" s="20" t="str" cm="1">
        <f t="array" ref="D1506">IF(Table2[[#This Row],[Nodes]:[Nodes]]=7,Table2[[#This Row],[Gap]:[Gap]],"")</f>
        <v/>
      </c>
    </row>
    <row r="1507" spans="1:4">
      <c r="A1507" s="20" t="str" cm="1">
        <f t="array" ref="A1507">IF(Table2[[#This Row],[Nodes]:[Nodes]]=4,Table2[[#This Row],[Gap]:[Gap]],"")</f>
        <v/>
      </c>
      <c r="B1507" s="20" t="str" cm="1">
        <f t="array" ref="B1507">IF(Table2[[#This Row],[Nodes]:[Nodes]]=5,Table2[[#This Row],[Gap]:[Gap]],"")</f>
        <v/>
      </c>
      <c r="C1507" s="20" t="str" cm="1">
        <f t="array" ref="C1507">IF(Table2[[#This Row],[Nodes]:[Nodes]]=6,Table2[[#This Row],[Gap]:[Gap]],"")</f>
        <v/>
      </c>
      <c r="D1507" s="20" t="str" cm="1">
        <f t="array" ref="D1507">IF(Table2[[#This Row],[Nodes]:[Nodes]]=7,Table2[[#This Row],[Gap]:[Gap]],"")</f>
        <v/>
      </c>
    </row>
    <row r="1508" spans="1:4">
      <c r="A1508" s="20" t="str" cm="1">
        <f t="array" ref="A1508">IF(Table2[[#This Row],[Nodes]:[Nodes]]=4,Table2[[#This Row],[Gap]:[Gap]],"")</f>
        <v/>
      </c>
      <c r="B1508" s="20" t="str" cm="1">
        <f t="array" ref="B1508">IF(Table2[[#This Row],[Nodes]:[Nodes]]=5,Table2[[#This Row],[Gap]:[Gap]],"")</f>
        <v/>
      </c>
      <c r="C1508" s="20" t="str" cm="1">
        <f t="array" ref="C1508">IF(Table2[[#This Row],[Nodes]:[Nodes]]=6,Table2[[#This Row],[Gap]:[Gap]],"")</f>
        <v/>
      </c>
      <c r="D1508" s="20" t="str" cm="1">
        <f t="array" ref="D1508">IF(Table2[[#This Row],[Nodes]:[Nodes]]=7,Table2[[#This Row],[Gap]:[Gap]],"")</f>
        <v/>
      </c>
    </row>
    <row r="1509" spans="1:4">
      <c r="A1509" s="20" t="str" cm="1">
        <f t="array" ref="A1509">IF(Table2[[#This Row],[Nodes]:[Nodes]]=4,Table2[[#This Row],[Gap]:[Gap]],"")</f>
        <v/>
      </c>
      <c r="B1509" s="20" t="str" cm="1">
        <f t="array" ref="B1509">IF(Table2[[#This Row],[Nodes]:[Nodes]]=5,Table2[[#This Row],[Gap]:[Gap]],"")</f>
        <v/>
      </c>
      <c r="C1509" s="20" t="str" cm="1">
        <f t="array" ref="C1509">IF(Table2[[#This Row],[Nodes]:[Nodes]]=6,Table2[[#This Row],[Gap]:[Gap]],"")</f>
        <v/>
      </c>
      <c r="D1509" s="20" t="str" cm="1">
        <f t="array" ref="D1509">IF(Table2[[#This Row],[Nodes]:[Nodes]]=7,Table2[[#This Row],[Gap]:[Gap]],"")</f>
        <v/>
      </c>
    </row>
    <row r="1510" spans="1:4">
      <c r="A1510" s="20" t="str" cm="1">
        <f t="array" ref="A1510">IF(Table2[[#This Row],[Nodes]:[Nodes]]=4,Table2[[#This Row],[Gap]:[Gap]],"")</f>
        <v/>
      </c>
      <c r="B1510" s="20" t="str" cm="1">
        <f t="array" ref="B1510">IF(Table2[[#This Row],[Nodes]:[Nodes]]=5,Table2[[#This Row],[Gap]:[Gap]],"")</f>
        <v/>
      </c>
      <c r="C1510" s="20" t="str" cm="1">
        <f t="array" ref="C1510">IF(Table2[[#This Row],[Nodes]:[Nodes]]=6,Table2[[#This Row],[Gap]:[Gap]],"")</f>
        <v/>
      </c>
      <c r="D1510" s="20" t="str" cm="1">
        <f t="array" ref="D1510">IF(Table2[[#This Row],[Nodes]:[Nodes]]=7,Table2[[#This Row],[Gap]:[Gap]],"")</f>
        <v/>
      </c>
    </row>
    <row r="1511" spans="1:4">
      <c r="A1511" s="20" t="str" cm="1">
        <f t="array" ref="A1511">IF(Table2[[#This Row],[Nodes]:[Nodes]]=4,Table2[[#This Row],[Gap]:[Gap]],"")</f>
        <v/>
      </c>
      <c r="B1511" s="20" t="str" cm="1">
        <f t="array" ref="B1511">IF(Table2[[#This Row],[Nodes]:[Nodes]]=5,Table2[[#This Row],[Gap]:[Gap]],"")</f>
        <v/>
      </c>
      <c r="C1511" s="20" t="str" cm="1">
        <f t="array" ref="C1511">IF(Table2[[#This Row],[Nodes]:[Nodes]]=6,Table2[[#This Row],[Gap]:[Gap]],"")</f>
        <v/>
      </c>
      <c r="D1511" s="20" t="str" cm="1">
        <f t="array" ref="D1511">IF(Table2[[#This Row],[Nodes]:[Nodes]]=7,Table2[[#This Row],[Gap]:[Gap]],"")</f>
        <v/>
      </c>
    </row>
    <row r="1512" spans="1:4">
      <c r="A1512" s="20" t="str" cm="1">
        <f t="array" ref="A1512">IF(Table2[[#This Row],[Nodes]:[Nodes]]=4,Table2[[#This Row],[Gap]:[Gap]],"")</f>
        <v/>
      </c>
      <c r="B1512" s="20" t="str" cm="1">
        <f t="array" ref="B1512">IF(Table2[[#This Row],[Nodes]:[Nodes]]=5,Table2[[#This Row],[Gap]:[Gap]],"")</f>
        <v/>
      </c>
      <c r="C1512" s="20" t="str" cm="1">
        <f t="array" ref="C1512">IF(Table2[[#This Row],[Nodes]:[Nodes]]=6,Table2[[#This Row],[Gap]:[Gap]],"")</f>
        <v/>
      </c>
      <c r="D1512" s="20" t="str" cm="1">
        <f t="array" ref="D1512">IF(Table2[[#This Row],[Nodes]:[Nodes]]=7,Table2[[#This Row],[Gap]:[Gap]],"")</f>
        <v/>
      </c>
    </row>
    <row r="1513" spans="1:4">
      <c r="A1513" s="20" t="str" cm="1">
        <f t="array" ref="A1513">IF(Table2[[#This Row],[Nodes]:[Nodes]]=4,Table2[[#This Row],[Gap]:[Gap]],"")</f>
        <v/>
      </c>
      <c r="B1513" s="20" t="str" cm="1">
        <f t="array" ref="B1513">IF(Table2[[#This Row],[Nodes]:[Nodes]]=5,Table2[[#This Row],[Gap]:[Gap]],"")</f>
        <v/>
      </c>
      <c r="C1513" s="20" t="str" cm="1">
        <f t="array" ref="C1513">IF(Table2[[#This Row],[Nodes]:[Nodes]]=6,Table2[[#This Row],[Gap]:[Gap]],"")</f>
        <v/>
      </c>
      <c r="D1513" s="20" t="str" cm="1">
        <f t="array" ref="D1513">IF(Table2[[#This Row],[Nodes]:[Nodes]]=7,Table2[[#This Row],[Gap]:[Gap]],"")</f>
        <v/>
      </c>
    </row>
    <row r="1514" spans="1:4">
      <c r="A1514" s="20" t="str" cm="1">
        <f t="array" ref="A1514">IF(Table2[[#This Row],[Nodes]:[Nodes]]=4,Table2[[#This Row],[Gap]:[Gap]],"")</f>
        <v/>
      </c>
      <c r="B1514" s="20" t="str" cm="1">
        <f t="array" ref="B1514">IF(Table2[[#This Row],[Nodes]:[Nodes]]=5,Table2[[#This Row],[Gap]:[Gap]],"")</f>
        <v/>
      </c>
      <c r="C1514" s="20" t="str" cm="1">
        <f t="array" ref="C1514">IF(Table2[[#This Row],[Nodes]:[Nodes]]=6,Table2[[#This Row],[Gap]:[Gap]],"")</f>
        <v/>
      </c>
      <c r="D1514" s="20" t="str" cm="1">
        <f t="array" ref="D1514">IF(Table2[[#This Row],[Nodes]:[Nodes]]=7,Table2[[#This Row],[Gap]:[Gap]],"")</f>
        <v/>
      </c>
    </row>
    <row r="1515" spans="1:4">
      <c r="A1515" s="20" t="str" cm="1">
        <f t="array" ref="A1515">IF(Table2[[#This Row],[Nodes]:[Nodes]]=4,Table2[[#This Row],[Gap]:[Gap]],"")</f>
        <v/>
      </c>
      <c r="B1515" s="20" t="str" cm="1">
        <f t="array" ref="B1515">IF(Table2[[#This Row],[Nodes]:[Nodes]]=5,Table2[[#This Row],[Gap]:[Gap]],"")</f>
        <v/>
      </c>
      <c r="C1515" s="20" t="str" cm="1">
        <f t="array" ref="C1515">IF(Table2[[#This Row],[Nodes]:[Nodes]]=6,Table2[[#This Row],[Gap]:[Gap]],"")</f>
        <v/>
      </c>
      <c r="D1515" s="20" t="str" cm="1">
        <f t="array" ref="D1515">IF(Table2[[#This Row],[Nodes]:[Nodes]]=7,Table2[[#This Row],[Gap]:[Gap]],"")</f>
        <v/>
      </c>
    </row>
    <row r="1516" spans="1:4">
      <c r="A1516" s="20" t="str" cm="1">
        <f t="array" ref="A1516">IF(Table2[[#This Row],[Nodes]:[Nodes]]=4,Table2[[#This Row],[Gap]:[Gap]],"")</f>
        <v/>
      </c>
      <c r="B1516" s="20" t="str" cm="1">
        <f t="array" ref="B1516">IF(Table2[[#This Row],[Nodes]:[Nodes]]=5,Table2[[#This Row],[Gap]:[Gap]],"")</f>
        <v/>
      </c>
      <c r="C1516" s="20" t="str" cm="1">
        <f t="array" ref="C1516">IF(Table2[[#This Row],[Nodes]:[Nodes]]=6,Table2[[#This Row],[Gap]:[Gap]],"")</f>
        <v/>
      </c>
      <c r="D1516" s="20" t="str" cm="1">
        <f t="array" ref="D1516">IF(Table2[[#This Row],[Nodes]:[Nodes]]=7,Table2[[#This Row],[Gap]:[Gap]],"")</f>
        <v/>
      </c>
    </row>
    <row r="1517" spans="1:4">
      <c r="A1517" s="20" t="str" cm="1">
        <f t="array" ref="A1517">IF(Table2[[#This Row],[Nodes]:[Nodes]]=4,Table2[[#This Row],[Gap]:[Gap]],"")</f>
        <v/>
      </c>
      <c r="B1517" s="20" t="str" cm="1">
        <f t="array" ref="B1517">IF(Table2[[#This Row],[Nodes]:[Nodes]]=5,Table2[[#This Row],[Gap]:[Gap]],"")</f>
        <v/>
      </c>
      <c r="C1517" s="20" t="str" cm="1">
        <f t="array" ref="C1517">IF(Table2[[#This Row],[Nodes]:[Nodes]]=6,Table2[[#This Row],[Gap]:[Gap]],"")</f>
        <v/>
      </c>
      <c r="D1517" s="20" t="str" cm="1">
        <f t="array" ref="D1517">IF(Table2[[#This Row],[Nodes]:[Nodes]]=7,Table2[[#This Row],[Gap]:[Gap]],"")</f>
        <v/>
      </c>
    </row>
    <row r="1518" spans="1:4">
      <c r="A1518" s="20" t="str" cm="1">
        <f t="array" ref="A1518">IF(Table2[[#This Row],[Nodes]:[Nodes]]=4,Table2[[#This Row],[Gap]:[Gap]],"")</f>
        <v/>
      </c>
      <c r="B1518" s="20" t="str" cm="1">
        <f t="array" ref="B1518">IF(Table2[[#This Row],[Nodes]:[Nodes]]=5,Table2[[#This Row],[Gap]:[Gap]],"")</f>
        <v/>
      </c>
      <c r="C1518" s="20" t="str" cm="1">
        <f t="array" ref="C1518">IF(Table2[[#This Row],[Nodes]:[Nodes]]=6,Table2[[#This Row],[Gap]:[Gap]],"")</f>
        <v/>
      </c>
      <c r="D1518" s="20" t="str" cm="1">
        <f t="array" ref="D1518">IF(Table2[[#This Row],[Nodes]:[Nodes]]=7,Table2[[#This Row],[Gap]:[Gap]],"")</f>
        <v/>
      </c>
    </row>
    <row r="1519" spans="1:4">
      <c r="A1519" s="20" t="str" cm="1">
        <f t="array" ref="A1519">IF(Table2[[#This Row],[Nodes]:[Nodes]]=4,Table2[[#This Row],[Gap]:[Gap]],"")</f>
        <v/>
      </c>
      <c r="B1519" s="20" t="str" cm="1">
        <f t="array" ref="B1519">IF(Table2[[#This Row],[Nodes]:[Nodes]]=5,Table2[[#This Row],[Gap]:[Gap]],"")</f>
        <v/>
      </c>
      <c r="C1519" s="20" t="str" cm="1">
        <f t="array" ref="C1519">IF(Table2[[#This Row],[Nodes]:[Nodes]]=6,Table2[[#This Row],[Gap]:[Gap]],"")</f>
        <v/>
      </c>
      <c r="D1519" s="20" t="str" cm="1">
        <f t="array" ref="D1519">IF(Table2[[#This Row],[Nodes]:[Nodes]]=7,Table2[[#This Row],[Gap]:[Gap]],"")</f>
        <v/>
      </c>
    </row>
    <row r="1520" spans="1:4">
      <c r="A1520" s="20" t="str" cm="1">
        <f t="array" ref="A1520">IF(Table2[[#This Row],[Nodes]:[Nodes]]=4,Table2[[#This Row],[Gap]:[Gap]],"")</f>
        <v/>
      </c>
      <c r="B1520" s="20" t="str" cm="1">
        <f t="array" ref="B1520">IF(Table2[[#This Row],[Nodes]:[Nodes]]=5,Table2[[#This Row],[Gap]:[Gap]],"")</f>
        <v/>
      </c>
      <c r="C1520" s="20" t="str" cm="1">
        <f t="array" ref="C1520">IF(Table2[[#This Row],[Nodes]:[Nodes]]=6,Table2[[#This Row],[Gap]:[Gap]],"")</f>
        <v/>
      </c>
      <c r="D1520" s="20" t="str" cm="1">
        <f t="array" ref="D1520">IF(Table2[[#This Row],[Nodes]:[Nodes]]=7,Table2[[#This Row],[Gap]:[Gap]],"")</f>
        <v/>
      </c>
    </row>
    <row r="1521" spans="1:4">
      <c r="A1521" s="20" t="str" cm="1">
        <f t="array" ref="A1521">IF(Table2[[#This Row],[Nodes]:[Nodes]]=4,Table2[[#This Row],[Gap]:[Gap]],"")</f>
        <v/>
      </c>
      <c r="B1521" s="20" t="str" cm="1">
        <f t="array" ref="B1521">IF(Table2[[#This Row],[Nodes]:[Nodes]]=5,Table2[[#This Row],[Gap]:[Gap]],"")</f>
        <v/>
      </c>
      <c r="C1521" s="20" t="str" cm="1">
        <f t="array" ref="C1521">IF(Table2[[#This Row],[Nodes]:[Nodes]]=6,Table2[[#This Row],[Gap]:[Gap]],"")</f>
        <v/>
      </c>
      <c r="D1521" s="20" t="str" cm="1">
        <f t="array" ref="D1521">IF(Table2[[#This Row],[Nodes]:[Nodes]]=7,Table2[[#This Row],[Gap]:[Gap]],"")</f>
        <v/>
      </c>
    </row>
    <row r="1522" spans="1:4">
      <c r="A1522" s="20" t="str" cm="1">
        <f t="array" ref="A1522">IF(Table2[[#This Row],[Nodes]:[Nodes]]=4,Table2[[#This Row],[Gap]:[Gap]],"")</f>
        <v/>
      </c>
      <c r="B1522" s="20" t="str" cm="1">
        <f t="array" ref="B1522">IF(Table2[[#This Row],[Nodes]:[Nodes]]=5,Table2[[#This Row],[Gap]:[Gap]],"")</f>
        <v/>
      </c>
      <c r="C1522" s="20" t="str" cm="1">
        <f t="array" ref="C1522">IF(Table2[[#This Row],[Nodes]:[Nodes]]=6,Table2[[#This Row],[Gap]:[Gap]],"")</f>
        <v/>
      </c>
      <c r="D1522" s="20" t="str" cm="1">
        <f t="array" ref="D1522">IF(Table2[[#This Row],[Nodes]:[Nodes]]=7,Table2[[#This Row],[Gap]:[Gap]],"")</f>
        <v/>
      </c>
    </row>
    <row r="1523" spans="1:4">
      <c r="A1523" s="20" t="str" cm="1">
        <f t="array" ref="A1523">IF(Table2[[#This Row],[Nodes]:[Nodes]]=4,Table2[[#This Row],[Gap]:[Gap]],"")</f>
        <v/>
      </c>
      <c r="B1523" s="20" t="str" cm="1">
        <f t="array" ref="B1523">IF(Table2[[#This Row],[Nodes]:[Nodes]]=5,Table2[[#This Row],[Gap]:[Gap]],"")</f>
        <v/>
      </c>
      <c r="C1523" s="20" t="str" cm="1">
        <f t="array" ref="C1523">IF(Table2[[#This Row],[Nodes]:[Nodes]]=6,Table2[[#This Row],[Gap]:[Gap]],"")</f>
        <v/>
      </c>
      <c r="D1523" s="20" t="str" cm="1">
        <f t="array" ref="D1523">IF(Table2[[#This Row],[Nodes]:[Nodes]]=7,Table2[[#This Row],[Gap]:[Gap]],"")</f>
        <v/>
      </c>
    </row>
    <row r="1524" spans="1:4">
      <c r="A1524" s="20" t="str" cm="1">
        <f t="array" ref="A1524">IF(Table2[[#This Row],[Nodes]:[Nodes]]=4,Table2[[#This Row],[Gap]:[Gap]],"")</f>
        <v/>
      </c>
      <c r="B1524" s="20" t="str" cm="1">
        <f t="array" ref="B1524">IF(Table2[[#This Row],[Nodes]:[Nodes]]=5,Table2[[#This Row],[Gap]:[Gap]],"")</f>
        <v/>
      </c>
      <c r="C1524" s="20" t="str" cm="1">
        <f t="array" ref="C1524">IF(Table2[[#This Row],[Nodes]:[Nodes]]=6,Table2[[#This Row],[Gap]:[Gap]],"")</f>
        <v/>
      </c>
      <c r="D1524" s="20" t="str" cm="1">
        <f t="array" ref="D1524">IF(Table2[[#This Row],[Nodes]:[Nodes]]=7,Table2[[#This Row],[Gap]:[Gap]],"")</f>
        <v/>
      </c>
    </row>
    <row r="1525" spans="1:4">
      <c r="A1525" s="20" t="str" cm="1">
        <f t="array" ref="A1525">IF(Table2[[#This Row],[Nodes]:[Nodes]]=4,Table2[[#This Row],[Gap]:[Gap]],"")</f>
        <v/>
      </c>
      <c r="B1525" s="20" t="str" cm="1">
        <f t="array" ref="B1525">IF(Table2[[#This Row],[Nodes]:[Nodes]]=5,Table2[[#This Row],[Gap]:[Gap]],"")</f>
        <v/>
      </c>
      <c r="C1525" s="20" t="str" cm="1">
        <f t="array" ref="C1525">IF(Table2[[#This Row],[Nodes]:[Nodes]]=6,Table2[[#This Row],[Gap]:[Gap]],"")</f>
        <v/>
      </c>
      <c r="D1525" s="20" t="str" cm="1">
        <f t="array" ref="D1525">IF(Table2[[#This Row],[Nodes]:[Nodes]]=7,Table2[[#This Row],[Gap]:[Gap]],"")</f>
        <v/>
      </c>
    </row>
    <row r="1526" spans="1:4">
      <c r="A1526" s="20" t="str" cm="1">
        <f t="array" ref="A1526">IF(Table2[[#This Row],[Nodes]:[Nodes]]=4,Table2[[#This Row],[Gap]:[Gap]],"")</f>
        <v/>
      </c>
      <c r="B1526" s="20" t="str" cm="1">
        <f t="array" ref="B1526">IF(Table2[[#This Row],[Nodes]:[Nodes]]=5,Table2[[#This Row],[Gap]:[Gap]],"")</f>
        <v/>
      </c>
      <c r="C1526" s="20" t="str" cm="1">
        <f t="array" ref="C1526">IF(Table2[[#This Row],[Nodes]:[Nodes]]=6,Table2[[#This Row],[Gap]:[Gap]],"")</f>
        <v/>
      </c>
      <c r="D1526" s="20" t="str" cm="1">
        <f t="array" ref="D1526">IF(Table2[[#This Row],[Nodes]:[Nodes]]=7,Table2[[#This Row],[Gap]:[Gap]],"")</f>
        <v/>
      </c>
    </row>
    <row r="1527" spans="1:4">
      <c r="A1527" s="20" t="str" cm="1">
        <f t="array" ref="A1527">IF(Table2[[#This Row],[Nodes]:[Nodes]]=4,Table2[[#This Row],[Gap]:[Gap]],"")</f>
        <v/>
      </c>
      <c r="B1527" s="20" t="str" cm="1">
        <f t="array" ref="B1527">IF(Table2[[#This Row],[Nodes]:[Nodes]]=5,Table2[[#This Row],[Gap]:[Gap]],"")</f>
        <v/>
      </c>
      <c r="C1527" s="20" t="str" cm="1">
        <f t="array" ref="C1527">IF(Table2[[#This Row],[Nodes]:[Nodes]]=6,Table2[[#This Row],[Gap]:[Gap]],"")</f>
        <v/>
      </c>
      <c r="D1527" s="20" t="str" cm="1">
        <f t="array" ref="D1527">IF(Table2[[#This Row],[Nodes]:[Nodes]]=7,Table2[[#This Row],[Gap]:[Gap]],"")</f>
        <v/>
      </c>
    </row>
    <row r="1528" spans="1:4">
      <c r="A1528" s="20" t="str" cm="1">
        <f t="array" ref="A1528">IF(Table2[[#This Row],[Nodes]:[Nodes]]=4,Table2[[#This Row],[Gap]:[Gap]],"")</f>
        <v/>
      </c>
      <c r="B1528" s="20" t="str" cm="1">
        <f t="array" ref="B1528">IF(Table2[[#This Row],[Nodes]:[Nodes]]=5,Table2[[#This Row],[Gap]:[Gap]],"")</f>
        <v/>
      </c>
      <c r="C1528" s="20" t="str" cm="1">
        <f t="array" ref="C1528">IF(Table2[[#This Row],[Nodes]:[Nodes]]=6,Table2[[#This Row],[Gap]:[Gap]],"")</f>
        <v/>
      </c>
      <c r="D1528" s="20" t="str" cm="1">
        <f t="array" ref="D1528">IF(Table2[[#This Row],[Nodes]:[Nodes]]=7,Table2[[#This Row],[Gap]:[Gap]],"")</f>
        <v/>
      </c>
    </row>
    <row r="1529" spans="1:4">
      <c r="A1529" s="20" t="str" cm="1">
        <f t="array" ref="A1529">IF(Table2[[#This Row],[Nodes]:[Nodes]]=4,Table2[[#This Row],[Gap]:[Gap]],"")</f>
        <v/>
      </c>
      <c r="B1529" s="20" t="str" cm="1">
        <f t="array" ref="B1529">IF(Table2[[#This Row],[Nodes]:[Nodes]]=5,Table2[[#This Row],[Gap]:[Gap]],"")</f>
        <v/>
      </c>
      <c r="C1529" s="20" t="str" cm="1">
        <f t="array" ref="C1529">IF(Table2[[#This Row],[Nodes]:[Nodes]]=6,Table2[[#This Row],[Gap]:[Gap]],"")</f>
        <v/>
      </c>
      <c r="D1529" s="20" t="str" cm="1">
        <f t="array" ref="D1529">IF(Table2[[#This Row],[Nodes]:[Nodes]]=7,Table2[[#This Row],[Gap]:[Gap]],"")</f>
        <v/>
      </c>
    </row>
    <row r="1530" spans="1:4">
      <c r="A1530" s="20" t="str" cm="1">
        <f t="array" ref="A1530">IF(Table2[[#This Row],[Nodes]:[Nodes]]=4,Table2[[#This Row],[Gap]:[Gap]],"")</f>
        <v/>
      </c>
      <c r="B1530" s="20" t="str" cm="1">
        <f t="array" ref="B1530">IF(Table2[[#This Row],[Nodes]:[Nodes]]=5,Table2[[#This Row],[Gap]:[Gap]],"")</f>
        <v/>
      </c>
      <c r="C1530" s="20" t="str" cm="1">
        <f t="array" ref="C1530">IF(Table2[[#This Row],[Nodes]:[Nodes]]=6,Table2[[#This Row],[Gap]:[Gap]],"")</f>
        <v/>
      </c>
      <c r="D1530" s="20" t="str" cm="1">
        <f t="array" ref="D1530">IF(Table2[[#This Row],[Nodes]:[Nodes]]=7,Table2[[#This Row],[Gap]:[Gap]],"")</f>
        <v/>
      </c>
    </row>
    <row r="1531" spans="1:4">
      <c r="A1531" s="20" t="str" cm="1">
        <f t="array" ref="A1531">IF(Table2[[#This Row],[Nodes]:[Nodes]]=4,Table2[[#This Row],[Gap]:[Gap]],"")</f>
        <v/>
      </c>
      <c r="B1531" s="20" t="str" cm="1">
        <f t="array" ref="B1531">IF(Table2[[#This Row],[Nodes]:[Nodes]]=5,Table2[[#This Row],[Gap]:[Gap]],"")</f>
        <v/>
      </c>
      <c r="C1531" s="20" t="str" cm="1">
        <f t="array" ref="C1531">IF(Table2[[#This Row],[Nodes]:[Nodes]]=6,Table2[[#This Row],[Gap]:[Gap]],"")</f>
        <v/>
      </c>
      <c r="D1531" s="20" t="str" cm="1">
        <f t="array" ref="D1531">IF(Table2[[#This Row],[Nodes]:[Nodes]]=7,Table2[[#This Row],[Gap]:[Gap]],"")</f>
        <v/>
      </c>
    </row>
    <row r="1532" spans="1:4">
      <c r="A1532" s="20" t="str" cm="1">
        <f t="array" ref="A1532">IF(Table2[[#This Row],[Nodes]:[Nodes]]=4,Table2[[#This Row],[Gap]:[Gap]],"")</f>
        <v/>
      </c>
      <c r="B1532" s="20" t="str" cm="1">
        <f t="array" ref="B1532">IF(Table2[[#This Row],[Nodes]:[Nodes]]=5,Table2[[#This Row],[Gap]:[Gap]],"")</f>
        <v/>
      </c>
      <c r="C1532" s="20" t="str" cm="1">
        <f t="array" ref="C1532">IF(Table2[[#This Row],[Nodes]:[Nodes]]=6,Table2[[#This Row],[Gap]:[Gap]],"")</f>
        <v/>
      </c>
      <c r="D1532" s="20" t="str" cm="1">
        <f t="array" ref="D1532">IF(Table2[[#This Row],[Nodes]:[Nodes]]=7,Table2[[#This Row],[Gap]:[Gap]],"")</f>
        <v/>
      </c>
    </row>
    <row r="1533" spans="1:4">
      <c r="A1533" s="20" t="str" cm="1">
        <f t="array" ref="A1533">IF(Table2[[#This Row],[Nodes]:[Nodes]]=4,Table2[[#This Row],[Gap]:[Gap]],"")</f>
        <v/>
      </c>
      <c r="B1533" s="20" t="str" cm="1">
        <f t="array" ref="B1533">IF(Table2[[#This Row],[Nodes]:[Nodes]]=5,Table2[[#This Row],[Gap]:[Gap]],"")</f>
        <v/>
      </c>
      <c r="C1533" s="20" t="str" cm="1">
        <f t="array" ref="C1533">IF(Table2[[#This Row],[Nodes]:[Nodes]]=6,Table2[[#This Row],[Gap]:[Gap]],"")</f>
        <v/>
      </c>
      <c r="D1533" s="20" t="str" cm="1">
        <f t="array" ref="D1533">IF(Table2[[#This Row],[Nodes]:[Nodes]]=7,Table2[[#This Row],[Gap]:[Gap]],"")</f>
        <v/>
      </c>
    </row>
    <row r="1534" spans="1:4">
      <c r="A1534" s="20" t="str" cm="1">
        <f t="array" ref="A1534">IF(Table2[[#This Row],[Nodes]:[Nodes]]=4,Table2[[#This Row],[Gap]:[Gap]],"")</f>
        <v/>
      </c>
      <c r="B1534" s="20" t="str" cm="1">
        <f t="array" ref="B1534">IF(Table2[[#This Row],[Nodes]:[Nodes]]=5,Table2[[#This Row],[Gap]:[Gap]],"")</f>
        <v/>
      </c>
      <c r="C1534" s="20" t="str" cm="1">
        <f t="array" ref="C1534">IF(Table2[[#This Row],[Nodes]:[Nodes]]=6,Table2[[#This Row],[Gap]:[Gap]],"")</f>
        <v/>
      </c>
      <c r="D1534" s="20" t="str" cm="1">
        <f t="array" ref="D1534">IF(Table2[[#This Row],[Nodes]:[Nodes]]=7,Table2[[#This Row],[Gap]:[Gap]],"")</f>
        <v/>
      </c>
    </row>
    <row r="1535" spans="1:4">
      <c r="A1535" s="20" t="str" cm="1">
        <f t="array" ref="A1535">IF(Table2[[#This Row],[Nodes]:[Nodes]]=4,Table2[[#This Row],[Gap]:[Gap]],"")</f>
        <v/>
      </c>
      <c r="B1535" s="20" t="str" cm="1">
        <f t="array" ref="B1535">IF(Table2[[#This Row],[Nodes]:[Nodes]]=5,Table2[[#This Row],[Gap]:[Gap]],"")</f>
        <v/>
      </c>
      <c r="C1535" s="20" t="str" cm="1">
        <f t="array" ref="C1535">IF(Table2[[#This Row],[Nodes]:[Nodes]]=6,Table2[[#This Row],[Gap]:[Gap]],"")</f>
        <v/>
      </c>
      <c r="D1535" s="20" t="str" cm="1">
        <f t="array" ref="D1535">IF(Table2[[#This Row],[Nodes]:[Nodes]]=7,Table2[[#This Row],[Gap]:[Gap]],"")</f>
        <v/>
      </c>
    </row>
    <row r="1536" spans="1:4">
      <c r="A1536" s="20" t="str" cm="1">
        <f t="array" ref="A1536">IF(Table2[[#This Row],[Nodes]:[Nodes]]=4,Table2[[#This Row],[Gap]:[Gap]],"")</f>
        <v/>
      </c>
      <c r="B1536" s="20" t="str" cm="1">
        <f t="array" ref="B1536">IF(Table2[[#This Row],[Nodes]:[Nodes]]=5,Table2[[#This Row],[Gap]:[Gap]],"")</f>
        <v/>
      </c>
      <c r="C1536" s="20" t="str" cm="1">
        <f t="array" ref="C1536">IF(Table2[[#This Row],[Nodes]:[Nodes]]=6,Table2[[#This Row],[Gap]:[Gap]],"")</f>
        <v/>
      </c>
      <c r="D1536" s="20" t="str" cm="1">
        <f t="array" ref="D1536">IF(Table2[[#This Row],[Nodes]:[Nodes]]=7,Table2[[#This Row],[Gap]:[Gap]],"")</f>
        <v/>
      </c>
    </row>
    <row r="1537" spans="1:4">
      <c r="A1537" s="20" t="str" cm="1">
        <f t="array" ref="A1537">IF(Table2[[#This Row],[Nodes]:[Nodes]]=4,Table2[[#This Row],[Gap]:[Gap]],"")</f>
        <v/>
      </c>
      <c r="B1537" s="20" t="str" cm="1">
        <f t="array" ref="B1537">IF(Table2[[#This Row],[Nodes]:[Nodes]]=5,Table2[[#This Row],[Gap]:[Gap]],"")</f>
        <v/>
      </c>
      <c r="C1537" s="20" t="str" cm="1">
        <f t="array" ref="C1537">IF(Table2[[#This Row],[Nodes]:[Nodes]]=6,Table2[[#This Row],[Gap]:[Gap]],"")</f>
        <v/>
      </c>
      <c r="D1537" s="20" t="str" cm="1">
        <f t="array" ref="D1537">IF(Table2[[#This Row],[Nodes]:[Nodes]]=7,Table2[[#This Row],[Gap]:[Gap]],"")</f>
        <v/>
      </c>
    </row>
    <row r="1538" spans="1:4">
      <c r="A1538" s="20" t="str" cm="1">
        <f t="array" ref="A1538">IF(Table2[[#This Row],[Nodes]:[Nodes]]=4,Table2[[#This Row],[Gap]:[Gap]],"")</f>
        <v/>
      </c>
      <c r="B1538" s="20" t="str" cm="1">
        <f t="array" ref="B1538">IF(Table2[[#This Row],[Nodes]:[Nodes]]=5,Table2[[#This Row],[Gap]:[Gap]],"")</f>
        <v/>
      </c>
      <c r="C1538" s="20" t="str" cm="1">
        <f t="array" ref="C1538">IF(Table2[[#This Row],[Nodes]:[Nodes]]=6,Table2[[#This Row],[Gap]:[Gap]],"")</f>
        <v/>
      </c>
      <c r="D1538" s="20" t="str" cm="1">
        <f t="array" ref="D1538">IF(Table2[[#This Row],[Nodes]:[Nodes]]=7,Table2[[#This Row],[Gap]:[Gap]],"")</f>
        <v/>
      </c>
    </row>
    <row r="1539" spans="1:4">
      <c r="A1539" s="20" t="str" cm="1">
        <f t="array" ref="A1539">IF(Table2[[#This Row],[Nodes]:[Nodes]]=4,Table2[[#This Row],[Gap]:[Gap]],"")</f>
        <v/>
      </c>
      <c r="B1539" s="20" t="str" cm="1">
        <f t="array" ref="B1539">IF(Table2[[#This Row],[Nodes]:[Nodes]]=5,Table2[[#This Row],[Gap]:[Gap]],"")</f>
        <v/>
      </c>
      <c r="C1539" s="20" t="str" cm="1">
        <f t="array" ref="C1539">IF(Table2[[#This Row],[Nodes]:[Nodes]]=6,Table2[[#This Row],[Gap]:[Gap]],"")</f>
        <v/>
      </c>
      <c r="D1539" s="20" t="str" cm="1">
        <f t="array" ref="D1539">IF(Table2[[#This Row],[Nodes]:[Nodes]]=7,Table2[[#This Row],[Gap]:[Gap]],"")</f>
        <v/>
      </c>
    </row>
    <row r="1540" spans="1:4">
      <c r="A1540" s="20" t="str" cm="1">
        <f t="array" ref="A1540">IF(Table2[[#This Row],[Nodes]:[Nodes]]=4,Table2[[#This Row],[Gap]:[Gap]],"")</f>
        <v/>
      </c>
      <c r="B1540" s="20" t="str" cm="1">
        <f t="array" ref="B1540">IF(Table2[[#This Row],[Nodes]:[Nodes]]=5,Table2[[#This Row],[Gap]:[Gap]],"")</f>
        <v/>
      </c>
      <c r="C1540" s="20" t="str" cm="1">
        <f t="array" ref="C1540">IF(Table2[[#This Row],[Nodes]:[Nodes]]=6,Table2[[#This Row],[Gap]:[Gap]],"")</f>
        <v/>
      </c>
      <c r="D1540" s="20" t="str" cm="1">
        <f t="array" ref="D1540">IF(Table2[[#This Row],[Nodes]:[Nodes]]=7,Table2[[#This Row],[Gap]:[Gap]],"")</f>
        <v/>
      </c>
    </row>
    <row r="1541" spans="1:4">
      <c r="A1541" s="20" t="str" cm="1">
        <f t="array" ref="A1541">IF(Table2[[#This Row],[Nodes]:[Nodes]]=4,Table2[[#This Row],[Gap]:[Gap]],"")</f>
        <v/>
      </c>
      <c r="B1541" s="20" t="str" cm="1">
        <f t="array" ref="B1541">IF(Table2[[#This Row],[Nodes]:[Nodes]]=5,Table2[[#This Row],[Gap]:[Gap]],"")</f>
        <v/>
      </c>
      <c r="C1541" s="20" t="str" cm="1">
        <f t="array" ref="C1541">IF(Table2[[#This Row],[Nodes]:[Nodes]]=6,Table2[[#This Row],[Gap]:[Gap]],"")</f>
        <v/>
      </c>
      <c r="D1541" s="20" t="str" cm="1">
        <f t="array" ref="D1541">IF(Table2[[#This Row],[Nodes]:[Nodes]]=7,Table2[[#This Row],[Gap]:[Gap]],"")</f>
        <v/>
      </c>
    </row>
    <row r="1542" spans="1:4">
      <c r="A1542" s="20" t="str" cm="1">
        <f t="array" ref="A1542">IF(Table2[[#This Row],[Nodes]:[Nodes]]=4,Table2[[#This Row],[Gap]:[Gap]],"")</f>
        <v/>
      </c>
      <c r="B1542" s="20" t="str" cm="1">
        <f t="array" ref="B1542">IF(Table2[[#This Row],[Nodes]:[Nodes]]=5,Table2[[#This Row],[Gap]:[Gap]],"")</f>
        <v/>
      </c>
      <c r="C1542" s="20" t="str" cm="1">
        <f t="array" ref="C1542">IF(Table2[[#This Row],[Nodes]:[Nodes]]=6,Table2[[#This Row],[Gap]:[Gap]],"")</f>
        <v/>
      </c>
      <c r="D1542" s="20" t="str" cm="1">
        <f t="array" ref="D1542">IF(Table2[[#This Row],[Nodes]:[Nodes]]=7,Table2[[#This Row],[Gap]:[Gap]],"")</f>
        <v/>
      </c>
    </row>
    <row r="1543" spans="1:4">
      <c r="A1543" s="20" t="str" cm="1">
        <f t="array" ref="A1543">IF(Table2[[#This Row],[Nodes]:[Nodes]]=4,Table2[[#This Row],[Gap]:[Gap]],"")</f>
        <v/>
      </c>
      <c r="B1543" s="20" t="str" cm="1">
        <f t="array" ref="B1543">IF(Table2[[#This Row],[Nodes]:[Nodes]]=5,Table2[[#This Row],[Gap]:[Gap]],"")</f>
        <v/>
      </c>
      <c r="C1543" s="20" t="str" cm="1">
        <f t="array" ref="C1543">IF(Table2[[#This Row],[Nodes]:[Nodes]]=6,Table2[[#This Row],[Gap]:[Gap]],"")</f>
        <v/>
      </c>
      <c r="D1543" s="20" t="str" cm="1">
        <f t="array" ref="D1543">IF(Table2[[#This Row],[Nodes]:[Nodes]]=7,Table2[[#This Row],[Gap]:[Gap]],"")</f>
        <v/>
      </c>
    </row>
    <row r="1544" spans="1:4">
      <c r="A1544" s="20" t="str" cm="1">
        <f t="array" ref="A1544">IF(Table2[[#This Row],[Nodes]:[Nodes]]=4,Table2[[#This Row],[Gap]:[Gap]],"")</f>
        <v/>
      </c>
      <c r="B1544" s="20" t="str" cm="1">
        <f t="array" ref="B1544">IF(Table2[[#This Row],[Nodes]:[Nodes]]=5,Table2[[#This Row],[Gap]:[Gap]],"")</f>
        <v/>
      </c>
      <c r="C1544" s="20" t="str" cm="1">
        <f t="array" ref="C1544">IF(Table2[[#This Row],[Nodes]:[Nodes]]=6,Table2[[#This Row],[Gap]:[Gap]],"")</f>
        <v/>
      </c>
      <c r="D1544" s="20" t="str" cm="1">
        <f t="array" ref="D1544">IF(Table2[[#This Row],[Nodes]:[Nodes]]=7,Table2[[#This Row],[Gap]:[Gap]],"")</f>
        <v/>
      </c>
    </row>
    <row r="1545" spans="1:4">
      <c r="A1545" s="20" t="str" cm="1">
        <f t="array" ref="A1545">IF(Table2[[#This Row],[Nodes]:[Nodes]]=4,Table2[[#This Row],[Gap]:[Gap]],"")</f>
        <v/>
      </c>
      <c r="B1545" s="20" t="str" cm="1">
        <f t="array" ref="B1545">IF(Table2[[#This Row],[Nodes]:[Nodes]]=5,Table2[[#This Row],[Gap]:[Gap]],"")</f>
        <v/>
      </c>
      <c r="C1545" s="20" t="str" cm="1">
        <f t="array" ref="C1545">IF(Table2[[#This Row],[Nodes]:[Nodes]]=6,Table2[[#This Row],[Gap]:[Gap]],"")</f>
        <v/>
      </c>
      <c r="D1545" s="20" t="str" cm="1">
        <f t="array" ref="D1545">IF(Table2[[#This Row],[Nodes]:[Nodes]]=7,Table2[[#This Row],[Gap]:[Gap]],"")</f>
        <v/>
      </c>
    </row>
    <row r="1546" spans="1:4">
      <c r="A1546" s="20" t="str" cm="1">
        <f t="array" ref="A1546">IF(Table2[[#This Row],[Nodes]:[Nodes]]=4,Table2[[#This Row],[Gap]:[Gap]],"")</f>
        <v/>
      </c>
      <c r="B1546" s="20" t="str" cm="1">
        <f t="array" ref="B1546">IF(Table2[[#This Row],[Nodes]:[Nodes]]=5,Table2[[#This Row],[Gap]:[Gap]],"")</f>
        <v/>
      </c>
      <c r="C1546" s="20" t="str" cm="1">
        <f t="array" ref="C1546">IF(Table2[[#This Row],[Nodes]:[Nodes]]=6,Table2[[#This Row],[Gap]:[Gap]],"")</f>
        <v/>
      </c>
      <c r="D1546" s="20" t="str" cm="1">
        <f t="array" ref="D1546">IF(Table2[[#This Row],[Nodes]:[Nodes]]=7,Table2[[#This Row],[Gap]:[Gap]],"")</f>
        <v/>
      </c>
    </row>
    <row r="1547" spans="1:4">
      <c r="A1547" s="20" t="str" cm="1">
        <f t="array" ref="A1547">IF(Table2[[#This Row],[Nodes]:[Nodes]]=4,Table2[[#This Row],[Gap]:[Gap]],"")</f>
        <v/>
      </c>
      <c r="B1547" s="20" t="str" cm="1">
        <f t="array" ref="B1547">IF(Table2[[#This Row],[Nodes]:[Nodes]]=5,Table2[[#This Row],[Gap]:[Gap]],"")</f>
        <v/>
      </c>
      <c r="C1547" s="20" t="str" cm="1">
        <f t="array" ref="C1547">IF(Table2[[#This Row],[Nodes]:[Nodes]]=6,Table2[[#This Row],[Gap]:[Gap]],"")</f>
        <v/>
      </c>
      <c r="D1547" s="20" t="str" cm="1">
        <f t="array" ref="D1547">IF(Table2[[#This Row],[Nodes]:[Nodes]]=7,Table2[[#This Row],[Gap]:[Gap]],"")</f>
        <v/>
      </c>
    </row>
    <row r="1548" spans="1:4">
      <c r="A1548" s="20" t="str" cm="1">
        <f t="array" ref="A1548">IF(Table2[[#This Row],[Nodes]:[Nodes]]=4,Table2[[#This Row],[Gap]:[Gap]],"")</f>
        <v/>
      </c>
      <c r="B1548" s="20" t="str" cm="1">
        <f t="array" ref="B1548">IF(Table2[[#This Row],[Nodes]:[Nodes]]=5,Table2[[#This Row],[Gap]:[Gap]],"")</f>
        <v/>
      </c>
      <c r="C1548" s="20" t="str" cm="1">
        <f t="array" ref="C1548">IF(Table2[[#This Row],[Nodes]:[Nodes]]=6,Table2[[#This Row],[Gap]:[Gap]],"")</f>
        <v/>
      </c>
      <c r="D1548" s="20" t="str" cm="1">
        <f t="array" ref="D1548">IF(Table2[[#This Row],[Nodes]:[Nodes]]=7,Table2[[#This Row],[Gap]:[Gap]],"")</f>
        <v/>
      </c>
    </row>
    <row r="1549" spans="1:4">
      <c r="A1549" s="20" t="str" cm="1">
        <f t="array" ref="A1549">IF(Table2[[#This Row],[Nodes]:[Nodes]]=4,Table2[[#This Row],[Gap]:[Gap]],"")</f>
        <v/>
      </c>
      <c r="B1549" s="20" t="str" cm="1">
        <f t="array" ref="B1549">IF(Table2[[#This Row],[Nodes]:[Nodes]]=5,Table2[[#This Row],[Gap]:[Gap]],"")</f>
        <v/>
      </c>
      <c r="C1549" s="20" t="str" cm="1">
        <f t="array" ref="C1549">IF(Table2[[#This Row],[Nodes]:[Nodes]]=6,Table2[[#This Row],[Gap]:[Gap]],"")</f>
        <v/>
      </c>
      <c r="D1549" s="20" t="str" cm="1">
        <f t="array" ref="D1549">IF(Table2[[#This Row],[Nodes]:[Nodes]]=7,Table2[[#This Row],[Gap]:[Gap]],"")</f>
        <v/>
      </c>
    </row>
    <row r="1550" spans="1:4">
      <c r="A1550" s="20" t="str" cm="1">
        <f t="array" ref="A1550">IF(Table2[[#This Row],[Nodes]:[Nodes]]=4,Table2[[#This Row],[Gap]:[Gap]],"")</f>
        <v/>
      </c>
      <c r="B1550" s="20" t="str" cm="1">
        <f t="array" ref="B1550">IF(Table2[[#This Row],[Nodes]:[Nodes]]=5,Table2[[#This Row],[Gap]:[Gap]],"")</f>
        <v/>
      </c>
      <c r="C1550" s="20" t="str" cm="1">
        <f t="array" ref="C1550">IF(Table2[[#This Row],[Nodes]:[Nodes]]=6,Table2[[#This Row],[Gap]:[Gap]],"")</f>
        <v/>
      </c>
      <c r="D1550" s="20" t="str" cm="1">
        <f t="array" ref="D1550">IF(Table2[[#This Row],[Nodes]:[Nodes]]=7,Table2[[#This Row],[Gap]:[Gap]],"")</f>
        <v/>
      </c>
    </row>
    <row r="1551" spans="1:4">
      <c r="A1551" s="20" t="str" cm="1">
        <f t="array" ref="A1551">IF(Table2[[#This Row],[Nodes]:[Nodes]]=4,Table2[[#This Row],[Gap]:[Gap]],"")</f>
        <v/>
      </c>
      <c r="B1551" s="20" t="str" cm="1">
        <f t="array" ref="B1551">IF(Table2[[#This Row],[Nodes]:[Nodes]]=5,Table2[[#This Row],[Gap]:[Gap]],"")</f>
        <v/>
      </c>
      <c r="C1551" s="20" t="str" cm="1">
        <f t="array" ref="C1551">IF(Table2[[#This Row],[Nodes]:[Nodes]]=6,Table2[[#This Row],[Gap]:[Gap]],"")</f>
        <v/>
      </c>
      <c r="D1551" s="20" t="str" cm="1">
        <f t="array" ref="D1551">IF(Table2[[#This Row],[Nodes]:[Nodes]]=7,Table2[[#This Row],[Gap]:[Gap]],"")</f>
        <v/>
      </c>
    </row>
    <row r="1552" spans="1:4">
      <c r="A1552" s="20" t="str" cm="1">
        <f t="array" ref="A1552">IF(Table2[[#This Row],[Nodes]:[Nodes]]=4,Table2[[#This Row],[Gap]:[Gap]],"")</f>
        <v/>
      </c>
      <c r="B1552" s="20" t="str" cm="1">
        <f t="array" ref="B1552">IF(Table2[[#This Row],[Nodes]:[Nodes]]=5,Table2[[#This Row],[Gap]:[Gap]],"")</f>
        <v/>
      </c>
      <c r="C1552" s="20" t="str" cm="1">
        <f t="array" ref="C1552">IF(Table2[[#This Row],[Nodes]:[Nodes]]=6,Table2[[#This Row],[Gap]:[Gap]],"")</f>
        <v/>
      </c>
      <c r="D1552" s="20" t="str" cm="1">
        <f t="array" ref="D1552">IF(Table2[[#This Row],[Nodes]:[Nodes]]=7,Table2[[#This Row],[Gap]:[Gap]],"")</f>
        <v/>
      </c>
    </row>
    <row r="1553" spans="1:4">
      <c r="A1553" s="20" t="str" cm="1">
        <f t="array" ref="A1553">IF(Table2[[#This Row],[Nodes]:[Nodes]]=4,Table2[[#This Row],[Gap]:[Gap]],"")</f>
        <v/>
      </c>
      <c r="B1553" s="20" t="str" cm="1">
        <f t="array" ref="B1553">IF(Table2[[#This Row],[Nodes]:[Nodes]]=5,Table2[[#This Row],[Gap]:[Gap]],"")</f>
        <v/>
      </c>
      <c r="C1553" s="20" t="str" cm="1">
        <f t="array" ref="C1553">IF(Table2[[#This Row],[Nodes]:[Nodes]]=6,Table2[[#This Row],[Gap]:[Gap]],"")</f>
        <v/>
      </c>
      <c r="D1553" s="20" t="str" cm="1">
        <f t="array" ref="D1553">IF(Table2[[#This Row],[Nodes]:[Nodes]]=7,Table2[[#This Row],[Gap]:[Gap]],"")</f>
        <v/>
      </c>
    </row>
    <row r="1554" spans="1:4">
      <c r="A1554" s="20" t="str" cm="1">
        <f t="array" ref="A1554">IF(Table2[[#This Row],[Nodes]:[Nodes]]=4,Table2[[#This Row],[Gap]:[Gap]],"")</f>
        <v/>
      </c>
      <c r="B1554" s="20" t="str" cm="1">
        <f t="array" ref="B1554">IF(Table2[[#This Row],[Nodes]:[Nodes]]=5,Table2[[#This Row],[Gap]:[Gap]],"")</f>
        <v/>
      </c>
      <c r="C1554" s="20" t="str" cm="1">
        <f t="array" ref="C1554">IF(Table2[[#This Row],[Nodes]:[Nodes]]=6,Table2[[#This Row],[Gap]:[Gap]],"")</f>
        <v/>
      </c>
      <c r="D1554" s="20" t="str" cm="1">
        <f t="array" ref="D1554">IF(Table2[[#This Row],[Nodes]:[Nodes]]=7,Table2[[#This Row],[Gap]:[Gap]],"")</f>
        <v/>
      </c>
    </row>
    <row r="1555" spans="1:4">
      <c r="A1555" s="20" t="str" cm="1">
        <f t="array" ref="A1555">IF(Table2[[#This Row],[Nodes]:[Nodes]]=4,Table2[[#This Row],[Gap]:[Gap]],"")</f>
        <v/>
      </c>
      <c r="B1555" s="20" t="str" cm="1">
        <f t="array" ref="B1555">IF(Table2[[#This Row],[Nodes]:[Nodes]]=5,Table2[[#This Row],[Gap]:[Gap]],"")</f>
        <v/>
      </c>
      <c r="C1555" s="20" t="str" cm="1">
        <f t="array" ref="C1555">IF(Table2[[#This Row],[Nodes]:[Nodes]]=6,Table2[[#This Row],[Gap]:[Gap]],"")</f>
        <v/>
      </c>
      <c r="D1555" s="20" t="str" cm="1">
        <f t="array" ref="D1555">IF(Table2[[#This Row],[Nodes]:[Nodes]]=7,Table2[[#This Row],[Gap]:[Gap]],"")</f>
        <v/>
      </c>
    </row>
    <row r="1556" spans="1:4">
      <c r="A1556" s="20" t="str" cm="1">
        <f t="array" ref="A1556">IF(Table2[[#This Row],[Nodes]:[Nodes]]=4,Table2[[#This Row],[Gap]:[Gap]],"")</f>
        <v/>
      </c>
      <c r="B1556" s="20" t="str" cm="1">
        <f t="array" ref="B1556">IF(Table2[[#This Row],[Nodes]:[Nodes]]=5,Table2[[#This Row],[Gap]:[Gap]],"")</f>
        <v/>
      </c>
      <c r="C1556" s="20" t="str" cm="1">
        <f t="array" ref="C1556">IF(Table2[[#This Row],[Nodes]:[Nodes]]=6,Table2[[#This Row],[Gap]:[Gap]],"")</f>
        <v/>
      </c>
      <c r="D1556" s="20" t="str" cm="1">
        <f t="array" ref="D1556">IF(Table2[[#This Row],[Nodes]:[Nodes]]=7,Table2[[#This Row],[Gap]:[Gap]],"")</f>
        <v/>
      </c>
    </row>
    <row r="1557" spans="1:4">
      <c r="A1557" s="20" t="str" cm="1">
        <f t="array" ref="A1557">IF(Table2[[#This Row],[Nodes]:[Nodes]]=4,Table2[[#This Row],[Gap]:[Gap]],"")</f>
        <v/>
      </c>
      <c r="B1557" s="20" t="str" cm="1">
        <f t="array" ref="B1557">IF(Table2[[#This Row],[Nodes]:[Nodes]]=5,Table2[[#This Row],[Gap]:[Gap]],"")</f>
        <v/>
      </c>
      <c r="C1557" s="20" t="str" cm="1">
        <f t="array" ref="C1557">IF(Table2[[#This Row],[Nodes]:[Nodes]]=6,Table2[[#This Row],[Gap]:[Gap]],"")</f>
        <v/>
      </c>
      <c r="D1557" s="20" t="str" cm="1">
        <f t="array" ref="D1557">IF(Table2[[#This Row],[Nodes]:[Nodes]]=7,Table2[[#This Row],[Gap]:[Gap]],"")</f>
        <v/>
      </c>
    </row>
    <row r="1558" spans="1:4">
      <c r="A1558" s="20" t="str" cm="1">
        <f t="array" ref="A1558">IF(Table2[[#This Row],[Nodes]:[Nodes]]=4,Table2[[#This Row],[Gap]:[Gap]],"")</f>
        <v/>
      </c>
      <c r="B1558" s="20" t="str" cm="1">
        <f t="array" ref="B1558">IF(Table2[[#This Row],[Nodes]:[Nodes]]=5,Table2[[#This Row],[Gap]:[Gap]],"")</f>
        <v/>
      </c>
      <c r="C1558" s="20" t="str" cm="1">
        <f t="array" ref="C1558">IF(Table2[[#This Row],[Nodes]:[Nodes]]=6,Table2[[#This Row],[Gap]:[Gap]],"")</f>
        <v/>
      </c>
      <c r="D1558" s="20" t="str" cm="1">
        <f t="array" ref="D1558">IF(Table2[[#This Row],[Nodes]:[Nodes]]=7,Table2[[#This Row],[Gap]:[Gap]],"")</f>
        <v/>
      </c>
    </row>
    <row r="1559" spans="1:4">
      <c r="A1559" s="20" t="str" cm="1">
        <f t="array" ref="A1559">IF(Table2[[#This Row],[Nodes]:[Nodes]]=4,Table2[[#This Row],[Gap]:[Gap]],"")</f>
        <v/>
      </c>
      <c r="B1559" s="20" t="str" cm="1">
        <f t="array" ref="B1559">IF(Table2[[#This Row],[Nodes]:[Nodes]]=5,Table2[[#This Row],[Gap]:[Gap]],"")</f>
        <v/>
      </c>
      <c r="C1559" s="20" t="str" cm="1">
        <f t="array" ref="C1559">IF(Table2[[#This Row],[Nodes]:[Nodes]]=6,Table2[[#This Row],[Gap]:[Gap]],"")</f>
        <v/>
      </c>
      <c r="D1559" s="20" t="str" cm="1">
        <f t="array" ref="D1559">IF(Table2[[#This Row],[Nodes]:[Nodes]]=7,Table2[[#This Row],[Gap]:[Gap]],"")</f>
        <v/>
      </c>
    </row>
    <row r="1560" spans="1:4">
      <c r="A1560" s="20" t="str" cm="1">
        <f t="array" ref="A1560">IF(Table2[[#This Row],[Nodes]:[Nodes]]=4,Table2[[#This Row],[Gap]:[Gap]],"")</f>
        <v/>
      </c>
      <c r="B1560" s="20" t="str" cm="1">
        <f t="array" ref="B1560">IF(Table2[[#This Row],[Nodes]:[Nodes]]=5,Table2[[#This Row],[Gap]:[Gap]],"")</f>
        <v/>
      </c>
      <c r="C1560" s="20" t="str" cm="1">
        <f t="array" ref="C1560">IF(Table2[[#This Row],[Nodes]:[Nodes]]=6,Table2[[#This Row],[Gap]:[Gap]],"")</f>
        <v/>
      </c>
      <c r="D1560" s="20" t="str" cm="1">
        <f t="array" ref="D1560">IF(Table2[[#This Row],[Nodes]:[Nodes]]=7,Table2[[#This Row],[Gap]:[Gap]],"")</f>
        <v/>
      </c>
    </row>
    <row r="1561" spans="1:4">
      <c r="A1561" s="20" t="str" cm="1">
        <f t="array" ref="A1561">IF(Table2[[#This Row],[Nodes]:[Nodes]]=4,Table2[[#This Row],[Gap]:[Gap]],"")</f>
        <v/>
      </c>
      <c r="B1561" s="20" t="str" cm="1">
        <f t="array" ref="B1561">IF(Table2[[#This Row],[Nodes]:[Nodes]]=5,Table2[[#This Row],[Gap]:[Gap]],"")</f>
        <v/>
      </c>
      <c r="C1561" s="20" t="str" cm="1">
        <f t="array" ref="C1561">IF(Table2[[#This Row],[Nodes]:[Nodes]]=6,Table2[[#This Row],[Gap]:[Gap]],"")</f>
        <v/>
      </c>
      <c r="D1561" s="20" t="str" cm="1">
        <f t="array" ref="D1561">IF(Table2[[#This Row],[Nodes]:[Nodes]]=7,Table2[[#This Row],[Gap]:[Gap]],"")</f>
        <v/>
      </c>
    </row>
    <row r="1562" spans="1:4">
      <c r="A1562" s="20" t="str" cm="1">
        <f t="array" ref="A1562">IF(Table2[[#This Row],[Nodes]:[Nodes]]=4,Table2[[#This Row],[Gap]:[Gap]],"")</f>
        <v/>
      </c>
      <c r="B1562" s="20" t="str" cm="1">
        <f t="array" ref="B1562">IF(Table2[[#This Row],[Nodes]:[Nodes]]=5,Table2[[#This Row],[Gap]:[Gap]],"")</f>
        <v/>
      </c>
      <c r="C1562" s="20" t="str" cm="1">
        <f t="array" ref="C1562">IF(Table2[[#This Row],[Nodes]:[Nodes]]=6,Table2[[#This Row],[Gap]:[Gap]],"")</f>
        <v/>
      </c>
      <c r="D1562" s="20" t="str" cm="1">
        <f t="array" ref="D1562">IF(Table2[[#This Row],[Nodes]:[Nodes]]=7,Table2[[#This Row],[Gap]:[Gap]],"")</f>
        <v/>
      </c>
    </row>
    <row r="1563" spans="1:4">
      <c r="A1563" s="20" t="str" cm="1">
        <f t="array" ref="A1563">IF(Table2[[#This Row],[Nodes]:[Nodes]]=4,Table2[[#This Row],[Gap]:[Gap]],"")</f>
        <v/>
      </c>
      <c r="B1563" s="20" t="str" cm="1">
        <f t="array" ref="B1563">IF(Table2[[#This Row],[Nodes]:[Nodes]]=5,Table2[[#This Row],[Gap]:[Gap]],"")</f>
        <v/>
      </c>
      <c r="C1563" s="20" t="str" cm="1">
        <f t="array" ref="C1563">IF(Table2[[#This Row],[Nodes]:[Nodes]]=6,Table2[[#This Row],[Gap]:[Gap]],"")</f>
        <v/>
      </c>
      <c r="D1563" s="20" t="str" cm="1">
        <f t="array" ref="D1563">IF(Table2[[#This Row],[Nodes]:[Nodes]]=7,Table2[[#This Row],[Gap]:[Gap]],"")</f>
        <v/>
      </c>
    </row>
    <row r="1564" spans="1:4">
      <c r="A1564" s="20" t="str" cm="1">
        <f t="array" ref="A1564">IF(Table2[[#This Row],[Nodes]:[Nodes]]=4,Table2[[#This Row],[Gap]:[Gap]],"")</f>
        <v/>
      </c>
      <c r="B1564" s="20" t="str" cm="1">
        <f t="array" ref="B1564">IF(Table2[[#This Row],[Nodes]:[Nodes]]=5,Table2[[#This Row],[Gap]:[Gap]],"")</f>
        <v/>
      </c>
      <c r="C1564" s="20" t="str" cm="1">
        <f t="array" ref="C1564">IF(Table2[[#This Row],[Nodes]:[Nodes]]=6,Table2[[#This Row],[Gap]:[Gap]],"")</f>
        <v/>
      </c>
      <c r="D1564" s="20" t="str" cm="1">
        <f t="array" ref="D1564">IF(Table2[[#This Row],[Nodes]:[Nodes]]=7,Table2[[#This Row],[Gap]:[Gap]],"")</f>
        <v/>
      </c>
    </row>
    <row r="1565" spans="1:4">
      <c r="A1565" s="20" t="str" cm="1">
        <f t="array" ref="A1565">IF(Table2[[#This Row],[Nodes]:[Nodes]]=4,Table2[[#This Row],[Gap]:[Gap]],"")</f>
        <v/>
      </c>
      <c r="B1565" s="20" t="str" cm="1">
        <f t="array" ref="B1565">IF(Table2[[#This Row],[Nodes]:[Nodes]]=5,Table2[[#This Row],[Gap]:[Gap]],"")</f>
        <v/>
      </c>
      <c r="C1565" s="20" t="str" cm="1">
        <f t="array" ref="C1565">IF(Table2[[#This Row],[Nodes]:[Nodes]]=6,Table2[[#This Row],[Gap]:[Gap]],"")</f>
        <v/>
      </c>
      <c r="D1565" s="20" t="str" cm="1">
        <f t="array" ref="D1565">IF(Table2[[#This Row],[Nodes]:[Nodes]]=7,Table2[[#This Row],[Gap]:[Gap]],"")</f>
        <v/>
      </c>
    </row>
    <row r="1566" spans="1:4">
      <c r="A1566" s="20" t="str" cm="1">
        <f t="array" ref="A1566">IF(Table2[[#This Row],[Nodes]:[Nodes]]=4,Table2[[#This Row],[Gap]:[Gap]],"")</f>
        <v/>
      </c>
      <c r="B1566" s="20" t="str" cm="1">
        <f t="array" ref="B1566">IF(Table2[[#This Row],[Nodes]:[Nodes]]=5,Table2[[#This Row],[Gap]:[Gap]],"")</f>
        <v/>
      </c>
      <c r="C1566" s="20" t="str" cm="1">
        <f t="array" ref="C1566">IF(Table2[[#This Row],[Nodes]:[Nodes]]=6,Table2[[#This Row],[Gap]:[Gap]],"")</f>
        <v/>
      </c>
      <c r="D1566" s="20" t="str" cm="1">
        <f t="array" ref="D1566">IF(Table2[[#This Row],[Nodes]:[Nodes]]=7,Table2[[#This Row],[Gap]:[Gap]],"")</f>
        <v/>
      </c>
    </row>
    <row r="1567" spans="1:4">
      <c r="A1567" s="20" t="str" cm="1">
        <f t="array" ref="A1567">IF(Table2[[#This Row],[Nodes]:[Nodes]]=4,Table2[[#This Row],[Gap]:[Gap]],"")</f>
        <v/>
      </c>
      <c r="B1567" s="20" t="str" cm="1">
        <f t="array" ref="B1567">IF(Table2[[#This Row],[Nodes]:[Nodes]]=5,Table2[[#This Row],[Gap]:[Gap]],"")</f>
        <v/>
      </c>
      <c r="C1567" s="20" t="str" cm="1">
        <f t="array" ref="C1567">IF(Table2[[#This Row],[Nodes]:[Nodes]]=6,Table2[[#This Row],[Gap]:[Gap]],"")</f>
        <v/>
      </c>
      <c r="D1567" s="20" t="str" cm="1">
        <f t="array" ref="D1567">IF(Table2[[#This Row],[Nodes]:[Nodes]]=7,Table2[[#This Row],[Gap]:[Gap]],"")</f>
        <v/>
      </c>
    </row>
    <row r="1568" spans="1:4">
      <c r="A1568" s="20" t="str" cm="1">
        <f t="array" ref="A1568">IF(Table2[[#This Row],[Nodes]:[Nodes]]=4,Table2[[#This Row],[Gap]:[Gap]],"")</f>
        <v/>
      </c>
      <c r="B1568" s="20" t="str" cm="1">
        <f t="array" ref="B1568">IF(Table2[[#This Row],[Nodes]:[Nodes]]=5,Table2[[#This Row],[Gap]:[Gap]],"")</f>
        <v/>
      </c>
      <c r="C1568" s="20" t="str" cm="1">
        <f t="array" ref="C1568">IF(Table2[[#This Row],[Nodes]:[Nodes]]=6,Table2[[#This Row],[Gap]:[Gap]],"")</f>
        <v/>
      </c>
      <c r="D1568" s="20" t="str" cm="1">
        <f t="array" ref="D1568">IF(Table2[[#This Row],[Nodes]:[Nodes]]=7,Table2[[#This Row],[Gap]:[Gap]],"")</f>
        <v/>
      </c>
    </row>
    <row r="1569" spans="1:4">
      <c r="A1569" s="20" t="str" cm="1">
        <f t="array" ref="A1569">IF(Table2[[#This Row],[Nodes]:[Nodes]]=4,Table2[[#This Row],[Gap]:[Gap]],"")</f>
        <v/>
      </c>
      <c r="B1569" s="20" t="str" cm="1">
        <f t="array" ref="B1569">IF(Table2[[#This Row],[Nodes]:[Nodes]]=5,Table2[[#This Row],[Gap]:[Gap]],"")</f>
        <v/>
      </c>
      <c r="C1569" s="20" t="str" cm="1">
        <f t="array" ref="C1569">IF(Table2[[#This Row],[Nodes]:[Nodes]]=6,Table2[[#This Row],[Gap]:[Gap]],"")</f>
        <v/>
      </c>
      <c r="D1569" s="20" t="str" cm="1">
        <f t="array" ref="D1569">IF(Table2[[#This Row],[Nodes]:[Nodes]]=7,Table2[[#This Row],[Gap]:[Gap]],"")</f>
        <v/>
      </c>
    </row>
    <row r="1570" spans="1:4">
      <c r="A1570" s="20" t="str" cm="1">
        <f t="array" ref="A1570">IF(Table2[[#This Row],[Nodes]:[Nodes]]=4,Table2[[#This Row],[Gap]:[Gap]],"")</f>
        <v/>
      </c>
      <c r="B1570" s="20" t="str" cm="1">
        <f t="array" ref="B1570">IF(Table2[[#This Row],[Nodes]:[Nodes]]=5,Table2[[#This Row],[Gap]:[Gap]],"")</f>
        <v/>
      </c>
      <c r="C1570" s="20" t="str" cm="1">
        <f t="array" ref="C1570">IF(Table2[[#This Row],[Nodes]:[Nodes]]=6,Table2[[#This Row],[Gap]:[Gap]],"")</f>
        <v/>
      </c>
      <c r="D1570" s="20" t="str" cm="1">
        <f t="array" ref="D1570">IF(Table2[[#This Row],[Nodes]:[Nodes]]=7,Table2[[#This Row],[Gap]:[Gap]],"")</f>
        <v/>
      </c>
    </row>
    <row r="1571" spans="1:4">
      <c r="A1571" s="20" t="str" cm="1">
        <f t="array" ref="A1571">IF(Table2[[#This Row],[Nodes]:[Nodes]]=4,Table2[[#This Row],[Gap]:[Gap]],"")</f>
        <v/>
      </c>
      <c r="B1571" s="20" t="str" cm="1">
        <f t="array" ref="B1571">IF(Table2[[#This Row],[Nodes]:[Nodes]]=5,Table2[[#This Row],[Gap]:[Gap]],"")</f>
        <v/>
      </c>
      <c r="C1571" s="20" t="str" cm="1">
        <f t="array" ref="C1571">IF(Table2[[#This Row],[Nodes]:[Nodes]]=6,Table2[[#This Row],[Gap]:[Gap]],"")</f>
        <v/>
      </c>
      <c r="D1571" s="20" t="str" cm="1">
        <f t="array" ref="D1571">IF(Table2[[#This Row],[Nodes]:[Nodes]]=7,Table2[[#This Row],[Gap]:[Gap]],"")</f>
        <v/>
      </c>
    </row>
    <row r="1572" spans="1:4">
      <c r="A1572" s="20" t="str" cm="1">
        <f t="array" ref="A1572">IF(Table2[[#This Row],[Nodes]:[Nodes]]=4,Table2[[#This Row],[Gap]:[Gap]],"")</f>
        <v/>
      </c>
      <c r="B1572" s="20" t="str" cm="1">
        <f t="array" ref="B1572">IF(Table2[[#This Row],[Nodes]:[Nodes]]=5,Table2[[#This Row],[Gap]:[Gap]],"")</f>
        <v/>
      </c>
      <c r="C1572" s="20" t="str" cm="1">
        <f t="array" ref="C1572">IF(Table2[[#This Row],[Nodes]:[Nodes]]=6,Table2[[#This Row],[Gap]:[Gap]],"")</f>
        <v/>
      </c>
      <c r="D1572" s="20" t="str" cm="1">
        <f t="array" ref="D1572">IF(Table2[[#This Row],[Nodes]:[Nodes]]=7,Table2[[#This Row],[Gap]:[Gap]],"")</f>
        <v/>
      </c>
    </row>
    <row r="1573" spans="1:4">
      <c r="A1573" s="20" t="str" cm="1">
        <f t="array" ref="A1573">IF(Table2[[#This Row],[Nodes]:[Nodes]]=4,Table2[[#This Row],[Gap]:[Gap]],"")</f>
        <v/>
      </c>
      <c r="B1573" s="20" t="str" cm="1">
        <f t="array" ref="B1573">IF(Table2[[#This Row],[Nodes]:[Nodes]]=5,Table2[[#This Row],[Gap]:[Gap]],"")</f>
        <v/>
      </c>
      <c r="C1573" s="20" t="str" cm="1">
        <f t="array" ref="C1573">IF(Table2[[#This Row],[Nodes]:[Nodes]]=6,Table2[[#This Row],[Gap]:[Gap]],"")</f>
        <v/>
      </c>
      <c r="D1573" s="20" t="str" cm="1">
        <f t="array" ref="D1573">IF(Table2[[#This Row],[Nodes]:[Nodes]]=7,Table2[[#This Row],[Gap]:[Gap]],"")</f>
        <v/>
      </c>
    </row>
    <row r="1574" spans="1:4">
      <c r="A1574" s="20" t="str" cm="1">
        <f t="array" ref="A1574">IF(Table2[[#This Row],[Nodes]:[Nodes]]=4,Table2[[#This Row],[Gap]:[Gap]],"")</f>
        <v/>
      </c>
      <c r="B1574" s="20" t="str" cm="1">
        <f t="array" ref="B1574">IF(Table2[[#This Row],[Nodes]:[Nodes]]=5,Table2[[#This Row],[Gap]:[Gap]],"")</f>
        <v/>
      </c>
      <c r="C1574" s="20" t="str" cm="1">
        <f t="array" ref="C1574">IF(Table2[[#This Row],[Nodes]:[Nodes]]=6,Table2[[#This Row],[Gap]:[Gap]],"")</f>
        <v/>
      </c>
      <c r="D1574" s="20" t="str" cm="1">
        <f t="array" ref="D1574">IF(Table2[[#This Row],[Nodes]:[Nodes]]=7,Table2[[#This Row],[Gap]:[Gap]],"")</f>
        <v/>
      </c>
    </row>
    <row r="1575" spans="1:4">
      <c r="A1575" s="20" t="str" cm="1">
        <f t="array" ref="A1575">IF(Table2[[#This Row],[Nodes]:[Nodes]]=4,Table2[[#This Row],[Gap]:[Gap]],"")</f>
        <v/>
      </c>
      <c r="B1575" s="20" t="str" cm="1">
        <f t="array" ref="B1575">IF(Table2[[#This Row],[Nodes]:[Nodes]]=5,Table2[[#This Row],[Gap]:[Gap]],"")</f>
        <v/>
      </c>
      <c r="C1575" s="20" t="str" cm="1">
        <f t="array" ref="C1575">IF(Table2[[#This Row],[Nodes]:[Nodes]]=6,Table2[[#This Row],[Gap]:[Gap]],"")</f>
        <v/>
      </c>
      <c r="D1575" s="20" t="str" cm="1">
        <f t="array" ref="D1575">IF(Table2[[#This Row],[Nodes]:[Nodes]]=7,Table2[[#This Row],[Gap]:[Gap]],"")</f>
        <v/>
      </c>
    </row>
    <row r="1576" spans="1:4">
      <c r="A1576" s="20" t="str" cm="1">
        <f t="array" ref="A1576">IF(Table2[[#This Row],[Nodes]:[Nodes]]=4,Table2[[#This Row],[Gap]:[Gap]],"")</f>
        <v/>
      </c>
      <c r="B1576" s="20" t="str" cm="1">
        <f t="array" ref="B1576">IF(Table2[[#This Row],[Nodes]:[Nodes]]=5,Table2[[#This Row],[Gap]:[Gap]],"")</f>
        <v/>
      </c>
      <c r="C1576" s="20" t="str" cm="1">
        <f t="array" ref="C1576">IF(Table2[[#This Row],[Nodes]:[Nodes]]=6,Table2[[#This Row],[Gap]:[Gap]],"")</f>
        <v/>
      </c>
      <c r="D1576" s="20" t="str" cm="1">
        <f t="array" ref="D1576">IF(Table2[[#This Row],[Nodes]:[Nodes]]=7,Table2[[#This Row],[Gap]:[Gap]],"")</f>
        <v/>
      </c>
    </row>
    <row r="1577" spans="1:4">
      <c r="A1577" s="20" t="str" cm="1">
        <f t="array" ref="A1577">IF(Table2[[#This Row],[Nodes]:[Nodes]]=4,Table2[[#This Row],[Gap]:[Gap]],"")</f>
        <v/>
      </c>
      <c r="B1577" s="20" t="str" cm="1">
        <f t="array" ref="B1577">IF(Table2[[#This Row],[Nodes]:[Nodes]]=5,Table2[[#This Row],[Gap]:[Gap]],"")</f>
        <v/>
      </c>
      <c r="C1577" s="20" t="str" cm="1">
        <f t="array" ref="C1577">IF(Table2[[#This Row],[Nodes]:[Nodes]]=6,Table2[[#This Row],[Gap]:[Gap]],"")</f>
        <v/>
      </c>
      <c r="D1577" s="20" t="str" cm="1">
        <f t="array" ref="D1577">IF(Table2[[#This Row],[Nodes]:[Nodes]]=7,Table2[[#This Row],[Gap]:[Gap]],"")</f>
        <v/>
      </c>
    </row>
    <row r="1578" spans="1:4">
      <c r="A1578" s="20" t="str" cm="1">
        <f t="array" ref="A1578">IF(Table2[[#This Row],[Nodes]:[Nodes]]=4,Table2[[#This Row],[Gap]:[Gap]],"")</f>
        <v/>
      </c>
      <c r="B1578" s="20" t="str" cm="1">
        <f t="array" ref="B1578">IF(Table2[[#This Row],[Nodes]:[Nodes]]=5,Table2[[#This Row],[Gap]:[Gap]],"")</f>
        <v/>
      </c>
      <c r="C1578" s="20" t="str" cm="1">
        <f t="array" ref="C1578">IF(Table2[[#This Row],[Nodes]:[Nodes]]=6,Table2[[#This Row],[Gap]:[Gap]],"")</f>
        <v/>
      </c>
      <c r="D1578" s="20" t="str" cm="1">
        <f t="array" ref="D1578">IF(Table2[[#This Row],[Nodes]:[Nodes]]=7,Table2[[#This Row],[Gap]:[Gap]],"")</f>
        <v/>
      </c>
    </row>
    <row r="1579" spans="1:4">
      <c r="A1579" s="20" t="str" cm="1">
        <f t="array" ref="A1579">IF(Table2[[#This Row],[Nodes]:[Nodes]]=4,Table2[[#This Row],[Gap]:[Gap]],"")</f>
        <v/>
      </c>
      <c r="B1579" s="20" t="str" cm="1">
        <f t="array" ref="B1579">IF(Table2[[#This Row],[Nodes]:[Nodes]]=5,Table2[[#This Row],[Gap]:[Gap]],"")</f>
        <v/>
      </c>
      <c r="C1579" s="20" t="str" cm="1">
        <f t="array" ref="C1579">IF(Table2[[#This Row],[Nodes]:[Nodes]]=6,Table2[[#This Row],[Gap]:[Gap]],"")</f>
        <v/>
      </c>
      <c r="D1579" s="20" t="str" cm="1">
        <f t="array" ref="D1579">IF(Table2[[#This Row],[Nodes]:[Nodes]]=7,Table2[[#This Row],[Gap]:[Gap]],"")</f>
        <v/>
      </c>
    </row>
    <row r="1580" spans="1:4">
      <c r="A1580" s="20" t="str" cm="1">
        <f t="array" ref="A1580">IF(Table2[[#This Row],[Nodes]:[Nodes]]=4,Table2[[#This Row],[Gap]:[Gap]],"")</f>
        <v/>
      </c>
      <c r="B1580" s="20" t="str" cm="1">
        <f t="array" ref="B1580">IF(Table2[[#This Row],[Nodes]:[Nodes]]=5,Table2[[#This Row],[Gap]:[Gap]],"")</f>
        <v/>
      </c>
      <c r="C1580" s="20" t="str" cm="1">
        <f t="array" ref="C1580">IF(Table2[[#This Row],[Nodes]:[Nodes]]=6,Table2[[#This Row],[Gap]:[Gap]],"")</f>
        <v/>
      </c>
      <c r="D1580" s="20" t="str" cm="1">
        <f t="array" ref="D1580">IF(Table2[[#This Row],[Nodes]:[Nodes]]=7,Table2[[#This Row],[Gap]:[Gap]],"")</f>
        <v/>
      </c>
    </row>
    <row r="1581" spans="1:4">
      <c r="A1581" s="20" t="str" cm="1">
        <f t="array" ref="A1581">IF(Table2[[#This Row],[Nodes]:[Nodes]]=4,Table2[[#This Row],[Gap]:[Gap]],"")</f>
        <v/>
      </c>
      <c r="B1581" s="20" t="str" cm="1">
        <f t="array" ref="B1581">IF(Table2[[#This Row],[Nodes]:[Nodes]]=5,Table2[[#This Row],[Gap]:[Gap]],"")</f>
        <v/>
      </c>
      <c r="C1581" s="20" t="str" cm="1">
        <f t="array" ref="C1581">IF(Table2[[#This Row],[Nodes]:[Nodes]]=6,Table2[[#This Row],[Gap]:[Gap]],"")</f>
        <v/>
      </c>
      <c r="D1581" s="20" t="str" cm="1">
        <f t="array" ref="D1581">IF(Table2[[#This Row],[Nodes]:[Nodes]]=7,Table2[[#This Row],[Gap]:[Gap]],"")</f>
        <v/>
      </c>
    </row>
    <row r="1582" spans="1:4">
      <c r="A1582" s="20" t="str" cm="1">
        <f t="array" ref="A1582">IF(Table2[[#This Row],[Nodes]:[Nodes]]=4,Table2[[#This Row],[Gap]:[Gap]],"")</f>
        <v/>
      </c>
      <c r="B1582" s="20" t="str" cm="1">
        <f t="array" ref="B1582">IF(Table2[[#This Row],[Nodes]:[Nodes]]=5,Table2[[#This Row],[Gap]:[Gap]],"")</f>
        <v/>
      </c>
      <c r="C1582" s="20" t="str" cm="1">
        <f t="array" ref="C1582">IF(Table2[[#This Row],[Nodes]:[Nodes]]=6,Table2[[#This Row],[Gap]:[Gap]],"")</f>
        <v/>
      </c>
      <c r="D1582" s="20" t="str" cm="1">
        <f t="array" ref="D1582">IF(Table2[[#This Row],[Nodes]:[Nodes]]=7,Table2[[#This Row],[Gap]:[Gap]],"")</f>
        <v/>
      </c>
    </row>
    <row r="1583" spans="1:4">
      <c r="A1583" s="20" t="str" cm="1">
        <f t="array" ref="A1583">IF(Table2[[#This Row],[Nodes]:[Nodes]]=4,Table2[[#This Row],[Gap]:[Gap]],"")</f>
        <v/>
      </c>
      <c r="B1583" s="20" t="str" cm="1">
        <f t="array" ref="B1583">IF(Table2[[#This Row],[Nodes]:[Nodes]]=5,Table2[[#This Row],[Gap]:[Gap]],"")</f>
        <v/>
      </c>
      <c r="C1583" s="20" t="str" cm="1">
        <f t="array" ref="C1583">IF(Table2[[#This Row],[Nodes]:[Nodes]]=6,Table2[[#This Row],[Gap]:[Gap]],"")</f>
        <v/>
      </c>
      <c r="D1583" s="20" t="str" cm="1">
        <f t="array" ref="D1583">IF(Table2[[#This Row],[Nodes]:[Nodes]]=7,Table2[[#This Row],[Gap]:[Gap]],"")</f>
        <v/>
      </c>
    </row>
    <row r="1584" spans="1:4">
      <c r="A1584" s="20" t="str" cm="1">
        <f t="array" ref="A1584">IF(Table2[[#This Row],[Nodes]:[Nodes]]=4,Table2[[#This Row],[Gap]:[Gap]],"")</f>
        <v/>
      </c>
      <c r="B1584" s="20" t="str" cm="1">
        <f t="array" ref="B1584">IF(Table2[[#This Row],[Nodes]:[Nodes]]=5,Table2[[#This Row],[Gap]:[Gap]],"")</f>
        <v/>
      </c>
      <c r="C1584" s="20" t="str" cm="1">
        <f t="array" ref="C1584">IF(Table2[[#This Row],[Nodes]:[Nodes]]=6,Table2[[#This Row],[Gap]:[Gap]],"")</f>
        <v/>
      </c>
      <c r="D1584" s="20" t="str" cm="1">
        <f t="array" ref="D1584">IF(Table2[[#This Row],[Nodes]:[Nodes]]=7,Table2[[#This Row],[Gap]:[Gap]],"")</f>
        <v/>
      </c>
    </row>
    <row r="1585" spans="1:4">
      <c r="A1585" s="20" t="str" cm="1">
        <f t="array" ref="A1585">IF(Table2[[#This Row],[Nodes]:[Nodes]]=4,Table2[[#This Row],[Gap]:[Gap]],"")</f>
        <v/>
      </c>
      <c r="B1585" s="20" t="str" cm="1">
        <f t="array" ref="B1585">IF(Table2[[#This Row],[Nodes]:[Nodes]]=5,Table2[[#This Row],[Gap]:[Gap]],"")</f>
        <v/>
      </c>
      <c r="C1585" s="20" t="str" cm="1">
        <f t="array" ref="C1585">IF(Table2[[#This Row],[Nodes]:[Nodes]]=6,Table2[[#This Row],[Gap]:[Gap]],"")</f>
        <v/>
      </c>
      <c r="D1585" s="20" t="str" cm="1">
        <f t="array" ref="D1585">IF(Table2[[#This Row],[Nodes]:[Nodes]]=7,Table2[[#This Row],[Gap]:[Gap]],"")</f>
        <v/>
      </c>
    </row>
    <row r="1586" spans="1:4">
      <c r="A1586" s="20" t="str" cm="1">
        <f t="array" ref="A1586">IF(Table2[[#This Row],[Nodes]:[Nodes]]=4,Table2[[#This Row],[Gap]:[Gap]],"")</f>
        <v/>
      </c>
      <c r="B1586" s="20" t="str" cm="1">
        <f t="array" ref="B1586">IF(Table2[[#This Row],[Nodes]:[Nodes]]=5,Table2[[#This Row],[Gap]:[Gap]],"")</f>
        <v/>
      </c>
      <c r="C1586" s="20" t="str" cm="1">
        <f t="array" ref="C1586">IF(Table2[[#This Row],[Nodes]:[Nodes]]=6,Table2[[#This Row],[Gap]:[Gap]],"")</f>
        <v/>
      </c>
      <c r="D1586" s="20" t="str" cm="1">
        <f t="array" ref="D1586">IF(Table2[[#This Row],[Nodes]:[Nodes]]=7,Table2[[#This Row],[Gap]:[Gap]],"")</f>
        <v/>
      </c>
    </row>
    <row r="1587" spans="1:4">
      <c r="A1587" s="20" t="str" cm="1">
        <f t="array" ref="A1587">IF(Table2[[#This Row],[Nodes]:[Nodes]]=4,Table2[[#This Row],[Gap]:[Gap]],"")</f>
        <v/>
      </c>
      <c r="B1587" s="20" t="str" cm="1">
        <f t="array" ref="B1587">IF(Table2[[#This Row],[Nodes]:[Nodes]]=5,Table2[[#This Row],[Gap]:[Gap]],"")</f>
        <v/>
      </c>
      <c r="C1587" s="20" t="str" cm="1">
        <f t="array" ref="C1587">IF(Table2[[#This Row],[Nodes]:[Nodes]]=6,Table2[[#This Row],[Gap]:[Gap]],"")</f>
        <v/>
      </c>
      <c r="D1587" s="20" t="str" cm="1">
        <f t="array" ref="D1587">IF(Table2[[#This Row],[Nodes]:[Nodes]]=7,Table2[[#This Row],[Gap]:[Gap]],"")</f>
        <v/>
      </c>
    </row>
    <row r="1588" spans="1:4">
      <c r="A1588" s="20" t="str" cm="1">
        <f t="array" ref="A1588">IF(Table2[[#This Row],[Nodes]:[Nodes]]=4,Table2[[#This Row],[Gap]:[Gap]],"")</f>
        <v/>
      </c>
      <c r="B1588" s="20" t="str" cm="1">
        <f t="array" ref="B1588">IF(Table2[[#This Row],[Nodes]:[Nodes]]=5,Table2[[#This Row],[Gap]:[Gap]],"")</f>
        <v/>
      </c>
      <c r="C1588" s="20" t="str" cm="1">
        <f t="array" ref="C1588">IF(Table2[[#This Row],[Nodes]:[Nodes]]=6,Table2[[#This Row],[Gap]:[Gap]],"")</f>
        <v/>
      </c>
      <c r="D1588" s="20" t="str" cm="1">
        <f t="array" ref="D1588">IF(Table2[[#This Row],[Nodes]:[Nodes]]=7,Table2[[#This Row],[Gap]:[Gap]],"")</f>
        <v/>
      </c>
    </row>
    <row r="1589" spans="1:4">
      <c r="A1589" s="20" t="str" cm="1">
        <f t="array" ref="A1589">IF(Table2[[#This Row],[Nodes]:[Nodes]]=4,Table2[[#This Row],[Gap]:[Gap]],"")</f>
        <v/>
      </c>
      <c r="B1589" s="20" t="str" cm="1">
        <f t="array" ref="B1589">IF(Table2[[#This Row],[Nodes]:[Nodes]]=5,Table2[[#This Row],[Gap]:[Gap]],"")</f>
        <v/>
      </c>
      <c r="C1589" s="20" t="str" cm="1">
        <f t="array" ref="C1589">IF(Table2[[#This Row],[Nodes]:[Nodes]]=6,Table2[[#This Row],[Gap]:[Gap]],"")</f>
        <v/>
      </c>
      <c r="D1589" s="20" t="str" cm="1">
        <f t="array" ref="D1589">IF(Table2[[#This Row],[Nodes]:[Nodes]]=7,Table2[[#This Row],[Gap]:[Gap]],"")</f>
        <v/>
      </c>
    </row>
    <row r="1590" spans="1:4">
      <c r="A1590" s="20" t="str" cm="1">
        <f t="array" ref="A1590">IF(Table2[[#This Row],[Nodes]:[Nodes]]=4,Table2[[#This Row],[Gap]:[Gap]],"")</f>
        <v/>
      </c>
      <c r="B1590" s="20" t="str" cm="1">
        <f t="array" ref="B1590">IF(Table2[[#This Row],[Nodes]:[Nodes]]=5,Table2[[#This Row],[Gap]:[Gap]],"")</f>
        <v/>
      </c>
      <c r="C1590" s="20" t="str" cm="1">
        <f t="array" ref="C1590">IF(Table2[[#This Row],[Nodes]:[Nodes]]=6,Table2[[#This Row],[Gap]:[Gap]],"")</f>
        <v/>
      </c>
      <c r="D1590" s="20" t="str" cm="1">
        <f t="array" ref="D1590">IF(Table2[[#This Row],[Nodes]:[Nodes]]=7,Table2[[#This Row],[Gap]:[Gap]],"")</f>
        <v/>
      </c>
    </row>
    <row r="1591" spans="1:4">
      <c r="A1591" s="20" t="str" cm="1">
        <f t="array" ref="A1591">IF(Table2[[#This Row],[Nodes]:[Nodes]]=4,Table2[[#This Row],[Gap]:[Gap]],"")</f>
        <v/>
      </c>
      <c r="B1591" s="20" t="str" cm="1">
        <f t="array" ref="B1591">IF(Table2[[#This Row],[Nodes]:[Nodes]]=5,Table2[[#This Row],[Gap]:[Gap]],"")</f>
        <v/>
      </c>
      <c r="C1591" s="20" t="str" cm="1">
        <f t="array" ref="C1591">IF(Table2[[#This Row],[Nodes]:[Nodes]]=6,Table2[[#This Row],[Gap]:[Gap]],"")</f>
        <v/>
      </c>
      <c r="D1591" s="20" t="str" cm="1">
        <f t="array" ref="D1591">IF(Table2[[#This Row],[Nodes]:[Nodes]]=7,Table2[[#This Row],[Gap]:[Gap]],"")</f>
        <v/>
      </c>
    </row>
    <row r="1592" spans="1:4">
      <c r="A1592" s="20" t="str" cm="1">
        <f t="array" ref="A1592">IF(Table2[[#This Row],[Nodes]:[Nodes]]=4,Table2[[#This Row],[Gap]:[Gap]],"")</f>
        <v/>
      </c>
      <c r="B1592" s="20" t="str" cm="1">
        <f t="array" ref="B1592">IF(Table2[[#This Row],[Nodes]:[Nodes]]=5,Table2[[#This Row],[Gap]:[Gap]],"")</f>
        <v/>
      </c>
      <c r="C1592" s="20" t="str" cm="1">
        <f t="array" ref="C1592">IF(Table2[[#This Row],[Nodes]:[Nodes]]=6,Table2[[#This Row],[Gap]:[Gap]],"")</f>
        <v/>
      </c>
      <c r="D1592" s="20" t="str" cm="1">
        <f t="array" ref="D1592">IF(Table2[[#This Row],[Nodes]:[Nodes]]=7,Table2[[#This Row],[Gap]:[Gap]],"")</f>
        <v/>
      </c>
    </row>
    <row r="1593" spans="1:4">
      <c r="A1593" s="20" t="str" cm="1">
        <f t="array" ref="A1593">IF(Table2[[#This Row],[Nodes]:[Nodes]]=4,Table2[[#This Row],[Gap]:[Gap]],"")</f>
        <v/>
      </c>
      <c r="B1593" s="20" t="str" cm="1">
        <f t="array" ref="B1593">IF(Table2[[#This Row],[Nodes]:[Nodes]]=5,Table2[[#This Row],[Gap]:[Gap]],"")</f>
        <v/>
      </c>
      <c r="C1593" s="20" t="str" cm="1">
        <f t="array" ref="C1593">IF(Table2[[#This Row],[Nodes]:[Nodes]]=6,Table2[[#This Row],[Gap]:[Gap]],"")</f>
        <v/>
      </c>
      <c r="D1593" s="20" t="str" cm="1">
        <f t="array" ref="D1593">IF(Table2[[#This Row],[Nodes]:[Nodes]]=7,Table2[[#This Row],[Gap]:[Gap]],"")</f>
        <v/>
      </c>
    </row>
    <row r="1594" spans="1:4">
      <c r="A1594" s="20" t="str" cm="1">
        <f t="array" ref="A1594">IF(Table2[[#This Row],[Nodes]:[Nodes]]=4,Table2[[#This Row],[Gap]:[Gap]],"")</f>
        <v/>
      </c>
      <c r="B1594" s="20" t="str" cm="1">
        <f t="array" ref="B1594">IF(Table2[[#This Row],[Nodes]:[Nodes]]=5,Table2[[#This Row],[Gap]:[Gap]],"")</f>
        <v/>
      </c>
      <c r="C1594" s="20" t="str" cm="1">
        <f t="array" ref="C1594">IF(Table2[[#This Row],[Nodes]:[Nodes]]=6,Table2[[#This Row],[Gap]:[Gap]],"")</f>
        <v/>
      </c>
      <c r="D1594" s="20" t="str" cm="1">
        <f t="array" ref="D1594">IF(Table2[[#This Row],[Nodes]:[Nodes]]=7,Table2[[#This Row],[Gap]:[Gap]],"")</f>
        <v/>
      </c>
    </row>
    <row r="1595" spans="1:4">
      <c r="A1595" s="20" t="str" cm="1">
        <f t="array" ref="A1595">IF(Table2[[#This Row],[Nodes]:[Nodes]]=4,Table2[[#This Row],[Gap]:[Gap]],"")</f>
        <v/>
      </c>
      <c r="B1595" s="20" t="str" cm="1">
        <f t="array" ref="B1595">IF(Table2[[#This Row],[Nodes]:[Nodes]]=5,Table2[[#This Row],[Gap]:[Gap]],"")</f>
        <v/>
      </c>
      <c r="C1595" s="20" t="str" cm="1">
        <f t="array" ref="C1595">IF(Table2[[#This Row],[Nodes]:[Nodes]]=6,Table2[[#This Row],[Gap]:[Gap]],"")</f>
        <v/>
      </c>
      <c r="D1595" s="20" t="str" cm="1">
        <f t="array" ref="D1595">IF(Table2[[#This Row],[Nodes]:[Nodes]]=7,Table2[[#This Row],[Gap]:[Gap]],"")</f>
        <v/>
      </c>
    </row>
    <row r="1596" spans="1:4">
      <c r="A1596" s="20" t="str" cm="1">
        <f t="array" ref="A1596">IF(Table2[[#This Row],[Nodes]:[Nodes]]=4,Table2[[#This Row],[Gap]:[Gap]],"")</f>
        <v/>
      </c>
      <c r="B1596" s="20" t="str" cm="1">
        <f t="array" ref="B1596">IF(Table2[[#This Row],[Nodes]:[Nodes]]=5,Table2[[#This Row],[Gap]:[Gap]],"")</f>
        <v/>
      </c>
      <c r="C1596" s="20" t="str" cm="1">
        <f t="array" ref="C1596">IF(Table2[[#This Row],[Nodes]:[Nodes]]=6,Table2[[#This Row],[Gap]:[Gap]],"")</f>
        <v/>
      </c>
      <c r="D1596" s="20" t="str" cm="1">
        <f t="array" ref="D1596">IF(Table2[[#This Row],[Nodes]:[Nodes]]=7,Table2[[#This Row],[Gap]:[Gap]],"")</f>
        <v/>
      </c>
    </row>
    <row r="1597" spans="1:4">
      <c r="A1597" s="20" t="str" cm="1">
        <f t="array" ref="A1597">IF(Table2[[#This Row],[Nodes]:[Nodes]]=4,Table2[[#This Row],[Gap]:[Gap]],"")</f>
        <v/>
      </c>
      <c r="B1597" s="20" t="str" cm="1">
        <f t="array" ref="B1597">IF(Table2[[#This Row],[Nodes]:[Nodes]]=5,Table2[[#This Row],[Gap]:[Gap]],"")</f>
        <v/>
      </c>
      <c r="C1597" s="20" t="str" cm="1">
        <f t="array" ref="C1597">IF(Table2[[#This Row],[Nodes]:[Nodes]]=6,Table2[[#This Row],[Gap]:[Gap]],"")</f>
        <v/>
      </c>
      <c r="D1597" s="20" t="str" cm="1">
        <f t="array" ref="D1597">IF(Table2[[#This Row],[Nodes]:[Nodes]]=7,Table2[[#This Row],[Gap]:[Gap]],"")</f>
        <v/>
      </c>
    </row>
    <row r="1598" spans="1:4">
      <c r="A1598" s="20" t="str" cm="1">
        <f t="array" ref="A1598">IF(Table2[[#This Row],[Nodes]:[Nodes]]=4,Table2[[#This Row],[Gap]:[Gap]],"")</f>
        <v/>
      </c>
      <c r="B1598" s="20" t="str" cm="1">
        <f t="array" ref="B1598">IF(Table2[[#This Row],[Nodes]:[Nodes]]=5,Table2[[#This Row],[Gap]:[Gap]],"")</f>
        <v/>
      </c>
      <c r="C1598" s="20" t="str" cm="1">
        <f t="array" ref="C1598">IF(Table2[[#This Row],[Nodes]:[Nodes]]=6,Table2[[#This Row],[Gap]:[Gap]],"")</f>
        <v/>
      </c>
      <c r="D1598" s="20" t="str" cm="1">
        <f t="array" ref="D1598">IF(Table2[[#This Row],[Nodes]:[Nodes]]=7,Table2[[#This Row],[Gap]:[Gap]],"")</f>
        <v/>
      </c>
    </row>
    <row r="1599" spans="1:4">
      <c r="A1599" s="20" t="str" cm="1">
        <f t="array" ref="A1599">IF(Table2[[#This Row],[Nodes]:[Nodes]]=4,Table2[[#This Row],[Gap]:[Gap]],"")</f>
        <v/>
      </c>
      <c r="B1599" s="20" t="str" cm="1">
        <f t="array" ref="B1599">IF(Table2[[#This Row],[Nodes]:[Nodes]]=5,Table2[[#This Row],[Gap]:[Gap]],"")</f>
        <v/>
      </c>
      <c r="C1599" s="20" t="str" cm="1">
        <f t="array" ref="C1599">IF(Table2[[#This Row],[Nodes]:[Nodes]]=6,Table2[[#This Row],[Gap]:[Gap]],"")</f>
        <v/>
      </c>
      <c r="D1599" s="20" t="str" cm="1">
        <f t="array" ref="D1599">IF(Table2[[#This Row],[Nodes]:[Nodes]]=7,Table2[[#This Row],[Gap]:[Gap]],"")</f>
        <v/>
      </c>
    </row>
    <row r="1600" spans="1:4">
      <c r="A1600" s="20" t="str" cm="1">
        <f t="array" ref="A1600">IF(Table2[[#This Row],[Nodes]:[Nodes]]=4,Table2[[#This Row],[Gap]:[Gap]],"")</f>
        <v/>
      </c>
      <c r="B1600" s="20" t="str" cm="1">
        <f t="array" ref="B1600">IF(Table2[[#This Row],[Nodes]:[Nodes]]=5,Table2[[#This Row],[Gap]:[Gap]],"")</f>
        <v/>
      </c>
      <c r="C1600" s="20" t="str" cm="1">
        <f t="array" ref="C1600">IF(Table2[[#This Row],[Nodes]:[Nodes]]=6,Table2[[#This Row],[Gap]:[Gap]],"")</f>
        <v/>
      </c>
      <c r="D1600" s="20" t="str" cm="1">
        <f t="array" ref="D1600">IF(Table2[[#This Row],[Nodes]:[Nodes]]=7,Table2[[#This Row],[Gap]:[Gap]],"")</f>
        <v/>
      </c>
    </row>
    <row r="1601" spans="1:4">
      <c r="A1601" s="20" t="str" cm="1">
        <f t="array" ref="A1601">IF(Table2[[#This Row],[Nodes]:[Nodes]]=4,Table2[[#This Row],[Gap]:[Gap]],"")</f>
        <v/>
      </c>
      <c r="B1601" s="20" t="str" cm="1">
        <f t="array" ref="B1601">IF(Table2[[#This Row],[Nodes]:[Nodes]]=5,Table2[[#This Row],[Gap]:[Gap]],"")</f>
        <v/>
      </c>
      <c r="C1601" s="20" t="str" cm="1">
        <f t="array" ref="C1601">IF(Table2[[#This Row],[Nodes]:[Nodes]]=6,Table2[[#This Row],[Gap]:[Gap]],"")</f>
        <v/>
      </c>
      <c r="D1601" s="20" t="str" cm="1">
        <f t="array" ref="D1601">IF(Table2[[#This Row],[Nodes]:[Nodes]]=7,Table2[[#This Row],[Gap]:[Gap]],"")</f>
        <v/>
      </c>
    </row>
    <row r="1602" spans="1:4">
      <c r="A1602" s="20" t="str" cm="1">
        <f t="array" ref="A1602">IF(Table2[[#This Row],[Nodes]:[Nodes]]=4,Table2[[#This Row],[Gap]:[Gap]],"")</f>
        <v/>
      </c>
      <c r="B1602" s="20" t="str" cm="1">
        <f t="array" ref="B1602">IF(Table2[[#This Row],[Nodes]:[Nodes]]=5,Table2[[#This Row],[Gap]:[Gap]],"")</f>
        <v/>
      </c>
      <c r="C1602" s="20" t="str" cm="1">
        <f t="array" ref="C1602">IF(Table2[[#This Row],[Nodes]:[Nodes]]=6,Table2[[#This Row],[Gap]:[Gap]],"")</f>
        <v/>
      </c>
      <c r="D1602" s="20" t="str" cm="1">
        <f t="array" ref="D1602">IF(Table2[[#This Row],[Nodes]:[Nodes]]=7,Table2[[#This Row],[Gap]:[Gap]],"")</f>
        <v/>
      </c>
    </row>
    <row r="1603" spans="1:4">
      <c r="A1603" s="20" t="str" cm="1">
        <f t="array" ref="A1603">IF(Table2[[#This Row],[Nodes]:[Nodes]]=4,Table2[[#This Row],[Gap]:[Gap]],"")</f>
        <v/>
      </c>
      <c r="B1603" s="20" t="str" cm="1">
        <f t="array" ref="B1603">IF(Table2[[#This Row],[Nodes]:[Nodes]]=5,Table2[[#This Row],[Gap]:[Gap]],"")</f>
        <v/>
      </c>
      <c r="C1603" s="20" t="str" cm="1">
        <f t="array" ref="C1603">IF(Table2[[#This Row],[Nodes]:[Nodes]]=6,Table2[[#This Row],[Gap]:[Gap]],"")</f>
        <v/>
      </c>
      <c r="D1603" s="20" t="str" cm="1">
        <f t="array" ref="D1603">IF(Table2[[#This Row],[Nodes]:[Nodes]]=7,Table2[[#This Row],[Gap]:[Gap]],"")</f>
        <v/>
      </c>
    </row>
    <row r="1604" spans="1:4">
      <c r="A1604" s="20" t="str" cm="1">
        <f t="array" ref="A1604">IF(Table2[[#This Row],[Nodes]:[Nodes]]=4,Table2[[#This Row],[Gap]:[Gap]],"")</f>
        <v/>
      </c>
      <c r="B1604" s="20" t="str" cm="1">
        <f t="array" ref="B1604">IF(Table2[[#This Row],[Nodes]:[Nodes]]=5,Table2[[#This Row],[Gap]:[Gap]],"")</f>
        <v/>
      </c>
      <c r="C1604" s="20" t="str" cm="1">
        <f t="array" ref="C1604">IF(Table2[[#This Row],[Nodes]:[Nodes]]=6,Table2[[#This Row],[Gap]:[Gap]],"")</f>
        <v/>
      </c>
      <c r="D1604" s="20" t="str" cm="1">
        <f t="array" ref="D1604">IF(Table2[[#This Row],[Nodes]:[Nodes]]=7,Table2[[#This Row],[Gap]:[Gap]],"")</f>
        <v/>
      </c>
    </row>
    <row r="1605" spans="1:4">
      <c r="A1605" s="20" t="str" cm="1">
        <f t="array" ref="A1605">IF(Table2[[#This Row],[Nodes]:[Nodes]]=4,Table2[[#This Row],[Gap]:[Gap]],"")</f>
        <v/>
      </c>
      <c r="B1605" s="20" t="str" cm="1">
        <f t="array" ref="B1605">IF(Table2[[#This Row],[Nodes]:[Nodes]]=5,Table2[[#This Row],[Gap]:[Gap]],"")</f>
        <v/>
      </c>
      <c r="C1605" s="20" t="str" cm="1">
        <f t="array" ref="C1605">IF(Table2[[#This Row],[Nodes]:[Nodes]]=6,Table2[[#This Row],[Gap]:[Gap]],"")</f>
        <v/>
      </c>
      <c r="D1605" s="20" t="str" cm="1">
        <f t="array" ref="D1605">IF(Table2[[#This Row],[Nodes]:[Nodes]]=7,Table2[[#This Row],[Gap]:[Gap]],"")</f>
        <v/>
      </c>
    </row>
    <row r="1606" spans="1:4">
      <c r="A1606" s="20" t="str" cm="1">
        <f t="array" ref="A1606">IF(Table2[[#This Row],[Nodes]:[Nodes]]=4,Table2[[#This Row],[Gap]:[Gap]],"")</f>
        <v/>
      </c>
      <c r="B1606" s="20" t="str" cm="1">
        <f t="array" ref="B1606">IF(Table2[[#This Row],[Nodes]:[Nodes]]=5,Table2[[#This Row],[Gap]:[Gap]],"")</f>
        <v/>
      </c>
      <c r="C1606" s="20" t="str" cm="1">
        <f t="array" ref="C1606">IF(Table2[[#This Row],[Nodes]:[Nodes]]=6,Table2[[#This Row],[Gap]:[Gap]],"")</f>
        <v/>
      </c>
      <c r="D1606" s="20" t="str" cm="1">
        <f t="array" ref="D1606">IF(Table2[[#This Row],[Nodes]:[Nodes]]=7,Table2[[#This Row],[Gap]:[Gap]],"")</f>
        <v/>
      </c>
    </row>
    <row r="1607" spans="1:4">
      <c r="A1607" s="20" t="str" cm="1">
        <f t="array" ref="A1607">IF(Table2[[#This Row],[Nodes]:[Nodes]]=4,Table2[[#This Row],[Gap]:[Gap]],"")</f>
        <v/>
      </c>
      <c r="B1607" s="20" t="str" cm="1">
        <f t="array" ref="B1607">IF(Table2[[#This Row],[Nodes]:[Nodes]]=5,Table2[[#This Row],[Gap]:[Gap]],"")</f>
        <v/>
      </c>
      <c r="C1607" s="20" t="str" cm="1">
        <f t="array" ref="C1607">IF(Table2[[#This Row],[Nodes]:[Nodes]]=6,Table2[[#This Row],[Gap]:[Gap]],"")</f>
        <v/>
      </c>
      <c r="D1607" s="20" t="str" cm="1">
        <f t="array" ref="D1607">IF(Table2[[#This Row],[Nodes]:[Nodes]]=7,Table2[[#This Row],[Gap]:[Gap]],"")</f>
        <v/>
      </c>
    </row>
    <row r="1608" spans="1:4">
      <c r="A1608" s="20" t="str" cm="1">
        <f t="array" ref="A1608">IF(Table2[[#This Row],[Nodes]:[Nodes]]=4,Table2[[#This Row],[Gap]:[Gap]],"")</f>
        <v/>
      </c>
      <c r="B1608" s="20" t="str" cm="1">
        <f t="array" ref="B1608">IF(Table2[[#This Row],[Nodes]:[Nodes]]=5,Table2[[#This Row],[Gap]:[Gap]],"")</f>
        <v/>
      </c>
      <c r="C1608" s="20" t="str" cm="1">
        <f t="array" ref="C1608">IF(Table2[[#This Row],[Nodes]:[Nodes]]=6,Table2[[#This Row],[Gap]:[Gap]],"")</f>
        <v/>
      </c>
      <c r="D1608" s="20" t="str" cm="1">
        <f t="array" ref="D1608">IF(Table2[[#This Row],[Nodes]:[Nodes]]=7,Table2[[#This Row],[Gap]:[Gap]],"")</f>
        <v/>
      </c>
    </row>
    <row r="1609" spans="1:4">
      <c r="A1609" s="20" t="str" cm="1">
        <f t="array" ref="A1609">IF(Table2[[#This Row],[Nodes]:[Nodes]]=4,Table2[[#This Row],[Gap]:[Gap]],"")</f>
        <v/>
      </c>
      <c r="B1609" s="20" t="str" cm="1">
        <f t="array" ref="B1609">IF(Table2[[#This Row],[Nodes]:[Nodes]]=5,Table2[[#This Row],[Gap]:[Gap]],"")</f>
        <v/>
      </c>
      <c r="C1609" s="20" t="str" cm="1">
        <f t="array" ref="C1609">IF(Table2[[#This Row],[Nodes]:[Nodes]]=6,Table2[[#This Row],[Gap]:[Gap]],"")</f>
        <v/>
      </c>
      <c r="D1609" s="20" t="str" cm="1">
        <f t="array" ref="D1609">IF(Table2[[#This Row],[Nodes]:[Nodes]]=7,Table2[[#This Row],[Gap]:[Gap]],"")</f>
        <v/>
      </c>
    </row>
    <row r="1610" spans="1:4">
      <c r="A1610" s="20" t="str" cm="1">
        <f t="array" ref="A1610">IF(Table2[[#This Row],[Nodes]:[Nodes]]=4,Table2[[#This Row],[Gap]:[Gap]],"")</f>
        <v/>
      </c>
      <c r="B1610" s="20" t="str" cm="1">
        <f t="array" ref="B1610">IF(Table2[[#This Row],[Nodes]:[Nodes]]=5,Table2[[#This Row],[Gap]:[Gap]],"")</f>
        <v/>
      </c>
      <c r="C1610" s="20" t="str" cm="1">
        <f t="array" ref="C1610">IF(Table2[[#This Row],[Nodes]:[Nodes]]=6,Table2[[#This Row],[Gap]:[Gap]],"")</f>
        <v/>
      </c>
      <c r="D1610" s="20" t="str" cm="1">
        <f t="array" ref="D1610">IF(Table2[[#This Row],[Nodes]:[Nodes]]=7,Table2[[#This Row],[Gap]:[Gap]],"")</f>
        <v/>
      </c>
    </row>
    <row r="1611" spans="1:4">
      <c r="A1611" s="20" t="str" cm="1">
        <f t="array" ref="A1611">IF(Table2[[#This Row],[Nodes]:[Nodes]]=4,Table2[[#This Row],[Gap]:[Gap]],"")</f>
        <v/>
      </c>
      <c r="B1611" s="20" t="str" cm="1">
        <f t="array" ref="B1611">IF(Table2[[#This Row],[Nodes]:[Nodes]]=5,Table2[[#This Row],[Gap]:[Gap]],"")</f>
        <v/>
      </c>
      <c r="C1611" s="20" t="str" cm="1">
        <f t="array" ref="C1611">IF(Table2[[#This Row],[Nodes]:[Nodes]]=6,Table2[[#This Row],[Gap]:[Gap]],"")</f>
        <v/>
      </c>
      <c r="D1611" s="20" t="str" cm="1">
        <f t="array" ref="D1611">IF(Table2[[#This Row],[Nodes]:[Nodes]]=7,Table2[[#This Row],[Gap]:[Gap]],"")</f>
        <v/>
      </c>
    </row>
    <row r="1612" spans="1:4">
      <c r="A1612" s="20" t="str" cm="1">
        <f t="array" ref="A1612">IF(Table2[[#This Row],[Nodes]:[Nodes]]=4,Table2[[#This Row],[Gap]:[Gap]],"")</f>
        <v/>
      </c>
      <c r="B1612" s="20" t="str" cm="1">
        <f t="array" ref="B1612">IF(Table2[[#This Row],[Nodes]:[Nodes]]=5,Table2[[#This Row],[Gap]:[Gap]],"")</f>
        <v/>
      </c>
      <c r="C1612" s="20" t="str" cm="1">
        <f t="array" ref="C1612">IF(Table2[[#This Row],[Nodes]:[Nodes]]=6,Table2[[#This Row],[Gap]:[Gap]],"")</f>
        <v/>
      </c>
      <c r="D1612" s="20" t="str" cm="1">
        <f t="array" ref="D1612">IF(Table2[[#This Row],[Nodes]:[Nodes]]=7,Table2[[#This Row],[Gap]:[Gap]],"")</f>
        <v/>
      </c>
    </row>
    <row r="1613" spans="1:4">
      <c r="A1613" s="20" t="str" cm="1">
        <f t="array" ref="A1613">IF(Table2[[#This Row],[Nodes]:[Nodes]]=4,Table2[[#This Row],[Gap]:[Gap]],"")</f>
        <v/>
      </c>
      <c r="B1613" s="20" t="str" cm="1">
        <f t="array" ref="B1613">IF(Table2[[#This Row],[Nodes]:[Nodes]]=5,Table2[[#This Row],[Gap]:[Gap]],"")</f>
        <v/>
      </c>
      <c r="C1613" s="20" t="str" cm="1">
        <f t="array" ref="C1613">IF(Table2[[#This Row],[Nodes]:[Nodes]]=6,Table2[[#This Row],[Gap]:[Gap]],"")</f>
        <v/>
      </c>
      <c r="D1613" s="20" t="str" cm="1">
        <f t="array" ref="D1613">IF(Table2[[#This Row],[Nodes]:[Nodes]]=7,Table2[[#This Row],[Gap]:[Gap]],"")</f>
        <v/>
      </c>
    </row>
    <row r="1614" spans="1:4">
      <c r="A1614" s="20" t="str" cm="1">
        <f t="array" ref="A1614">IF(Table2[[#This Row],[Nodes]:[Nodes]]=4,Table2[[#This Row],[Gap]:[Gap]],"")</f>
        <v/>
      </c>
      <c r="B1614" s="20" t="str" cm="1">
        <f t="array" ref="B1614">IF(Table2[[#This Row],[Nodes]:[Nodes]]=5,Table2[[#This Row],[Gap]:[Gap]],"")</f>
        <v/>
      </c>
      <c r="C1614" s="20" t="str" cm="1">
        <f t="array" ref="C1614">IF(Table2[[#This Row],[Nodes]:[Nodes]]=6,Table2[[#This Row],[Gap]:[Gap]],"")</f>
        <v/>
      </c>
      <c r="D1614" s="20" t="str" cm="1">
        <f t="array" ref="D1614">IF(Table2[[#This Row],[Nodes]:[Nodes]]=7,Table2[[#This Row],[Gap]:[Gap]],"")</f>
        <v/>
      </c>
    </row>
    <row r="1615" spans="1:4">
      <c r="A1615" s="20" t="str" cm="1">
        <f t="array" ref="A1615">IF(Table2[[#This Row],[Nodes]:[Nodes]]=4,Table2[[#This Row],[Gap]:[Gap]],"")</f>
        <v/>
      </c>
      <c r="B1615" s="20" t="str" cm="1">
        <f t="array" ref="B1615">IF(Table2[[#This Row],[Nodes]:[Nodes]]=5,Table2[[#This Row],[Gap]:[Gap]],"")</f>
        <v/>
      </c>
      <c r="C1615" s="20" t="str" cm="1">
        <f t="array" ref="C1615">IF(Table2[[#This Row],[Nodes]:[Nodes]]=6,Table2[[#This Row],[Gap]:[Gap]],"")</f>
        <v/>
      </c>
      <c r="D1615" s="20" t="str" cm="1">
        <f t="array" ref="D1615">IF(Table2[[#This Row],[Nodes]:[Nodes]]=7,Table2[[#This Row],[Gap]:[Gap]],"")</f>
        <v/>
      </c>
    </row>
    <row r="1616" spans="1:4">
      <c r="A1616" s="20" t="str" cm="1">
        <f t="array" ref="A1616">IF(Table2[[#This Row],[Nodes]:[Nodes]]=4,Table2[[#This Row],[Gap]:[Gap]],"")</f>
        <v/>
      </c>
      <c r="B1616" s="20" t="str" cm="1">
        <f t="array" ref="B1616">IF(Table2[[#This Row],[Nodes]:[Nodes]]=5,Table2[[#This Row],[Gap]:[Gap]],"")</f>
        <v/>
      </c>
      <c r="C1616" s="20" t="str" cm="1">
        <f t="array" ref="C1616">IF(Table2[[#This Row],[Nodes]:[Nodes]]=6,Table2[[#This Row],[Gap]:[Gap]],"")</f>
        <v/>
      </c>
      <c r="D1616" s="20" t="str" cm="1">
        <f t="array" ref="D1616">IF(Table2[[#This Row],[Nodes]:[Nodes]]=7,Table2[[#This Row],[Gap]:[Gap]],"")</f>
        <v/>
      </c>
    </row>
    <row r="1617" spans="1:4">
      <c r="A1617" s="20" t="str" cm="1">
        <f t="array" ref="A1617">IF(Table2[[#This Row],[Nodes]:[Nodes]]=4,Table2[[#This Row],[Gap]:[Gap]],"")</f>
        <v/>
      </c>
      <c r="B1617" s="20" t="str" cm="1">
        <f t="array" ref="B1617">IF(Table2[[#This Row],[Nodes]:[Nodes]]=5,Table2[[#This Row],[Gap]:[Gap]],"")</f>
        <v/>
      </c>
      <c r="C1617" s="20" t="str" cm="1">
        <f t="array" ref="C1617">IF(Table2[[#This Row],[Nodes]:[Nodes]]=6,Table2[[#This Row],[Gap]:[Gap]],"")</f>
        <v/>
      </c>
      <c r="D1617" s="20" t="str" cm="1">
        <f t="array" ref="D1617">IF(Table2[[#This Row],[Nodes]:[Nodes]]=7,Table2[[#This Row],[Gap]:[Gap]],"")</f>
        <v/>
      </c>
    </row>
    <row r="1618" spans="1:4">
      <c r="A1618" s="20" t="str" cm="1">
        <f t="array" ref="A1618">IF(Table2[[#This Row],[Nodes]:[Nodes]]=4,Table2[[#This Row],[Gap]:[Gap]],"")</f>
        <v/>
      </c>
      <c r="B1618" s="20" t="str" cm="1">
        <f t="array" ref="B1618">IF(Table2[[#This Row],[Nodes]:[Nodes]]=5,Table2[[#This Row],[Gap]:[Gap]],"")</f>
        <v/>
      </c>
      <c r="C1618" s="20" t="str" cm="1">
        <f t="array" ref="C1618">IF(Table2[[#This Row],[Nodes]:[Nodes]]=6,Table2[[#This Row],[Gap]:[Gap]],"")</f>
        <v/>
      </c>
      <c r="D1618" s="20" t="str" cm="1">
        <f t="array" ref="D1618">IF(Table2[[#This Row],[Nodes]:[Nodes]]=7,Table2[[#This Row],[Gap]:[Gap]],"")</f>
        <v/>
      </c>
    </row>
    <row r="1619" spans="1:4">
      <c r="A1619" s="20" t="str" cm="1">
        <f t="array" ref="A1619">IF(Table2[[#This Row],[Nodes]:[Nodes]]=4,Table2[[#This Row],[Gap]:[Gap]],"")</f>
        <v/>
      </c>
      <c r="B1619" s="20" t="str" cm="1">
        <f t="array" ref="B1619">IF(Table2[[#This Row],[Nodes]:[Nodes]]=5,Table2[[#This Row],[Gap]:[Gap]],"")</f>
        <v/>
      </c>
      <c r="C1619" s="20" t="str" cm="1">
        <f t="array" ref="C1619">IF(Table2[[#This Row],[Nodes]:[Nodes]]=6,Table2[[#This Row],[Gap]:[Gap]],"")</f>
        <v/>
      </c>
      <c r="D1619" s="20" t="str" cm="1">
        <f t="array" ref="D1619">IF(Table2[[#This Row],[Nodes]:[Nodes]]=7,Table2[[#This Row],[Gap]:[Gap]],"")</f>
        <v/>
      </c>
    </row>
    <row r="1620" spans="1:4">
      <c r="A1620" s="20" t="str" cm="1">
        <f t="array" ref="A1620">IF(Table2[[#This Row],[Nodes]:[Nodes]]=4,Table2[[#This Row],[Gap]:[Gap]],"")</f>
        <v/>
      </c>
      <c r="B1620" s="20" t="str" cm="1">
        <f t="array" ref="B1620">IF(Table2[[#This Row],[Nodes]:[Nodes]]=5,Table2[[#This Row],[Gap]:[Gap]],"")</f>
        <v/>
      </c>
      <c r="C1620" s="20" t="str" cm="1">
        <f t="array" ref="C1620">IF(Table2[[#This Row],[Nodes]:[Nodes]]=6,Table2[[#This Row],[Gap]:[Gap]],"")</f>
        <v/>
      </c>
      <c r="D1620" s="20" t="str" cm="1">
        <f t="array" ref="D1620">IF(Table2[[#This Row],[Nodes]:[Nodes]]=7,Table2[[#This Row],[Gap]:[Gap]],"")</f>
        <v/>
      </c>
    </row>
    <row r="1621" spans="1:4">
      <c r="A1621" s="20" t="str" cm="1">
        <f t="array" ref="A1621">IF(Table2[[#This Row],[Nodes]:[Nodes]]=4,Table2[[#This Row],[Gap]:[Gap]],"")</f>
        <v/>
      </c>
      <c r="B1621" s="20" t="str" cm="1">
        <f t="array" ref="B1621">IF(Table2[[#This Row],[Nodes]:[Nodes]]=5,Table2[[#This Row],[Gap]:[Gap]],"")</f>
        <v/>
      </c>
      <c r="C1621" s="20" t="str" cm="1">
        <f t="array" ref="C1621">IF(Table2[[#This Row],[Nodes]:[Nodes]]=6,Table2[[#This Row],[Gap]:[Gap]],"")</f>
        <v/>
      </c>
      <c r="D1621" s="20" t="str" cm="1">
        <f t="array" ref="D1621">IF(Table2[[#This Row],[Nodes]:[Nodes]]=7,Table2[[#This Row],[Gap]:[Gap]],"")</f>
        <v/>
      </c>
    </row>
    <row r="1622" spans="1:4">
      <c r="A1622" s="20" t="str" cm="1">
        <f t="array" ref="A1622">IF(Table2[[#This Row],[Nodes]:[Nodes]]=4,Table2[[#This Row],[Gap]:[Gap]],"")</f>
        <v/>
      </c>
      <c r="B1622" s="20" t="str" cm="1">
        <f t="array" ref="B1622">IF(Table2[[#This Row],[Nodes]:[Nodes]]=5,Table2[[#This Row],[Gap]:[Gap]],"")</f>
        <v/>
      </c>
      <c r="C1622" s="20" t="str" cm="1">
        <f t="array" ref="C1622">IF(Table2[[#This Row],[Nodes]:[Nodes]]=6,Table2[[#This Row],[Gap]:[Gap]],"")</f>
        <v/>
      </c>
      <c r="D1622" s="20" t="str" cm="1">
        <f t="array" ref="D1622">IF(Table2[[#This Row],[Nodes]:[Nodes]]=7,Table2[[#This Row],[Gap]:[Gap]],"")</f>
        <v/>
      </c>
    </row>
    <row r="1623" spans="1:4">
      <c r="A1623" s="20" t="str" cm="1">
        <f t="array" ref="A1623">IF(Table2[[#This Row],[Nodes]:[Nodes]]=4,Table2[[#This Row],[Gap]:[Gap]],"")</f>
        <v/>
      </c>
      <c r="B1623" s="20" t="str" cm="1">
        <f t="array" ref="B1623">IF(Table2[[#This Row],[Nodes]:[Nodes]]=5,Table2[[#This Row],[Gap]:[Gap]],"")</f>
        <v/>
      </c>
      <c r="C1623" s="20" t="str" cm="1">
        <f t="array" ref="C1623">IF(Table2[[#This Row],[Nodes]:[Nodes]]=6,Table2[[#This Row],[Gap]:[Gap]],"")</f>
        <v/>
      </c>
      <c r="D1623" s="20" t="str" cm="1">
        <f t="array" ref="D1623">IF(Table2[[#This Row],[Nodes]:[Nodes]]=7,Table2[[#This Row],[Gap]:[Gap]],"")</f>
        <v/>
      </c>
    </row>
    <row r="1624" spans="1:4">
      <c r="A1624" s="20" t="str" cm="1">
        <f t="array" ref="A1624">IF(Table2[[#This Row],[Nodes]:[Nodes]]=4,Table2[[#This Row],[Gap]:[Gap]],"")</f>
        <v/>
      </c>
      <c r="B1624" s="20" t="str" cm="1">
        <f t="array" ref="B1624">IF(Table2[[#This Row],[Nodes]:[Nodes]]=5,Table2[[#This Row],[Gap]:[Gap]],"")</f>
        <v/>
      </c>
      <c r="C1624" s="20" t="str" cm="1">
        <f t="array" ref="C1624">IF(Table2[[#This Row],[Nodes]:[Nodes]]=6,Table2[[#This Row],[Gap]:[Gap]],"")</f>
        <v/>
      </c>
      <c r="D1624" s="20" t="str" cm="1">
        <f t="array" ref="D1624">IF(Table2[[#This Row],[Nodes]:[Nodes]]=7,Table2[[#This Row],[Gap]:[Gap]],"")</f>
        <v/>
      </c>
    </row>
    <row r="1625" spans="1:4">
      <c r="A1625" s="20" t="str" cm="1">
        <f t="array" ref="A1625">IF(Table2[[#This Row],[Nodes]:[Nodes]]=4,Table2[[#This Row],[Gap]:[Gap]],"")</f>
        <v/>
      </c>
      <c r="B1625" s="20" t="str" cm="1">
        <f t="array" ref="B1625">IF(Table2[[#This Row],[Nodes]:[Nodes]]=5,Table2[[#This Row],[Gap]:[Gap]],"")</f>
        <v/>
      </c>
      <c r="C1625" s="20" t="str" cm="1">
        <f t="array" ref="C1625">IF(Table2[[#This Row],[Nodes]:[Nodes]]=6,Table2[[#This Row],[Gap]:[Gap]],"")</f>
        <v/>
      </c>
      <c r="D1625" s="20" t="str" cm="1">
        <f t="array" ref="D1625">IF(Table2[[#This Row],[Nodes]:[Nodes]]=7,Table2[[#This Row],[Gap]:[Gap]],"")</f>
        <v/>
      </c>
    </row>
    <row r="1626" spans="1:4">
      <c r="A1626" s="20" t="str" cm="1">
        <f t="array" ref="A1626">IF(Table2[[#This Row],[Nodes]:[Nodes]]=4,Table2[[#This Row],[Gap]:[Gap]],"")</f>
        <v/>
      </c>
      <c r="B1626" s="20" t="str" cm="1">
        <f t="array" ref="B1626">IF(Table2[[#This Row],[Nodes]:[Nodes]]=5,Table2[[#This Row],[Gap]:[Gap]],"")</f>
        <v/>
      </c>
      <c r="C1626" s="20" t="str" cm="1">
        <f t="array" ref="C1626">IF(Table2[[#This Row],[Nodes]:[Nodes]]=6,Table2[[#This Row],[Gap]:[Gap]],"")</f>
        <v/>
      </c>
      <c r="D1626" s="20" t="str" cm="1">
        <f t="array" ref="D1626">IF(Table2[[#This Row],[Nodes]:[Nodes]]=7,Table2[[#This Row],[Gap]:[Gap]],"")</f>
        <v/>
      </c>
    </row>
    <row r="1627" spans="1:4">
      <c r="A1627" s="20" t="str" cm="1">
        <f t="array" ref="A1627">IF(Table2[[#This Row],[Nodes]:[Nodes]]=4,Table2[[#This Row],[Gap]:[Gap]],"")</f>
        <v/>
      </c>
      <c r="B1627" s="20" t="str" cm="1">
        <f t="array" ref="B1627">IF(Table2[[#This Row],[Nodes]:[Nodes]]=5,Table2[[#This Row],[Gap]:[Gap]],"")</f>
        <v/>
      </c>
      <c r="C1627" s="20" t="str" cm="1">
        <f t="array" ref="C1627">IF(Table2[[#This Row],[Nodes]:[Nodes]]=6,Table2[[#This Row],[Gap]:[Gap]],"")</f>
        <v/>
      </c>
      <c r="D1627" s="20" t="str" cm="1">
        <f t="array" ref="D1627">IF(Table2[[#This Row],[Nodes]:[Nodes]]=7,Table2[[#This Row],[Gap]:[Gap]],"")</f>
        <v/>
      </c>
    </row>
    <row r="1628" spans="1:4">
      <c r="A1628" s="20" t="str" cm="1">
        <f t="array" ref="A1628">IF(Table2[[#This Row],[Nodes]:[Nodes]]=4,Table2[[#This Row],[Gap]:[Gap]],"")</f>
        <v/>
      </c>
      <c r="B1628" s="20" t="str" cm="1">
        <f t="array" ref="B1628">IF(Table2[[#This Row],[Nodes]:[Nodes]]=5,Table2[[#This Row],[Gap]:[Gap]],"")</f>
        <v/>
      </c>
      <c r="C1628" s="20" t="str" cm="1">
        <f t="array" ref="C1628">IF(Table2[[#This Row],[Nodes]:[Nodes]]=6,Table2[[#This Row],[Gap]:[Gap]],"")</f>
        <v/>
      </c>
      <c r="D1628" s="20" t="str" cm="1">
        <f t="array" ref="D1628">IF(Table2[[#This Row],[Nodes]:[Nodes]]=7,Table2[[#This Row],[Gap]:[Gap]],"")</f>
        <v/>
      </c>
    </row>
    <row r="1629" spans="1:4">
      <c r="A1629" s="20" t="str" cm="1">
        <f t="array" ref="A1629">IF(Table2[[#This Row],[Nodes]:[Nodes]]=4,Table2[[#This Row],[Gap]:[Gap]],"")</f>
        <v/>
      </c>
      <c r="B1629" s="20" t="str" cm="1">
        <f t="array" ref="B1629">IF(Table2[[#This Row],[Nodes]:[Nodes]]=5,Table2[[#This Row],[Gap]:[Gap]],"")</f>
        <v/>
      </c>
      <c r="C1629" s="20" t="str" cm="1">
        <f t="array" ref="C1629">IF(Table2[[#This Row],[Nodes]:[Nodes]]=6,Table2[[#This Row],[Gap]:[Gap]],"")</f>
        <v/>
      </c>
      <c r="D1629" s="20" t="str" cm="1">
        <f t="array" ref="D1629">IF(Table2[[#This Row],[Nodes]:[Nodes]]=7,Table2[[#This Row],[Gap]:[Gap]],"")</f>
        <v/>
      </c>
    </row>
    <row r="1630" spans="1:4">
      <c r="A1630" s="20" t="str" cm="1">
        <f t="array" ref="A1630">IF(Table2[[#This Row],[Nodes]:[Nodes]]=4,Table2[[#This Row],[Gap]:[Gap]],"")</f>
        <v/>
      </c>
      <c r="B1630" s="20" t="str" cm="1">
        <f t="array" ref="B1630">IF(Table2[[#This Row],[Nodes]:[Nodes]]=5,Table2[[#This Row],[Gap]:[Gap]],"")</f>
        <v/>
      </c>
      <c r="C1630" s="20" t="str" cm="1">
        <f t="array" ref="C1630">IF(Table2[[#This Row],[Nodes]:[Nodes]]=6,Table2[[#This Row],[Gap]:[Gap]],"")</f>
        <v/>
      </c>
      <c r="D1630" s="20" t="str" cm="1">
        <f t="array" ref="D1630">IF(Table2[[#This Row],[Nodes]:[Nodes]]=7,Table2[[#This Row],[Gap]:[Gap]],"")</f>
        <v/>
      </c>
    </row>
    <row r="1631" spans="1:4">
      <c r="A1631" s="20" t="str" cm="1">
        <f t="array" ref="A1631">IF(Table2[[#This Row],[Nodes]:[Nodes]]=4,Table2[[#This Row],[Gap]:[Gap]],"")</f>
        <v/>
      </c>
      <c r="B1631" s="20" t="str" cm="1">
        <f t="array" ref="B1631">IF(Table2[[#This Row],[Nodes]:[Nodes]]=5,Table2[[#This Row],[Gap]:[Gap]],"")</f>
        <v/>
      </c>
      <c r="C1631" s="20" t="str" cm="1">
        <f t="array" ref="C1631">IF(Table2[[#This Row],[Nodes]:[Nodes]]=6,Table2[[#This Row],[Gap]:[Gap]],"")</f>
        <v/>
      </c>
      <c r="D1631" s="20" t="str" cm="1">
        <f t="array" ref="D1631">IF(Table2[[#This Row],[Nodes]:[Nodes]]=7,Table2[[#This Row],[Gap]:[Gap]],"")</f>
        <v/>
      </c>
    </row>
    <row r="1632" spans="1:4">
      <c r="A1632" s="20" t="str" cm="1">
        <f t="array" ref="A1632">IF(Table2[[#This Row],[Nodes]:[Nodes]]=4,Table2[[#This Row],[Gap]:[Gap]],"")</f>
        <v/>
      </c>
      <c r="B1632" s="20" t="str" cm="1">
        <f t="array" ref="B1632">IF(Table2[[#This Row],[Nodes]:[Nodes]]=5,Table2[[#This Row],[Gap]:[Gap]],"")</f>
        <v/>
      </c>
      <c r="C1632" s="20" t="str" cm="1">
        <f t="array" ref="C1632">IF(Table2[[#This Row],[Nodes]:[Nodes]]=6,Table2[[#This Row],[Gap]:[Gap]],"")</f>
        <v/>
      </c>
      <c r="D1632" s="20" t="str" cm="1">
        <f t="array" ref="D1632">IF(Table2[[#This Row],[Nodes]:[Nodes]]=7,Table2[[#This Row],[Gap]:[Gap]],"")</f>
        <v/>
      </c>
    </row>
    <row r="1633" spans="1:4">
      <c r="A1633" s="20" t="str" cm="1">
        <f t="array" ref="A1633">IF(Table2[[#This Row],[Nodes]:[Nodes]]=4,Table2[[#This Row],[Gap]:[Gap]],"")</f>
        <v/>
      </c>
      <c r="B1633" s="20" t="str" cm="1">
        <f t="array" ref="B1633">IF(Table2[[#This Row],[Nodes]:[Nodes]]=5,Table2[[#This Row],[Gap]:[Gap]],"")</f>
        <v/>
      </c>
      <c r="C1633" s="20" t="str" cm="1">
        <f t="array" ref="C1633">IF(Table2[[#This Row],[Nodes]:[Nodes]]=6,Table2[[#This Row],[Gap]:[Gap]],"")</f>
        <v/>
      </c>
      <c r="D1633" s="20" t="str" cm="1">
        <f t="array" ref="D1633">IF(Table2[[#This Row],[Nodes]:[Nodes]]=7,Table2[[#This Row],[Gap]:[Gap]],"")</f>
        <v/>
      </c>
    </row>
    <row r="1634" spans="1:4">
      <c r="A1634" s="20" t="str" cm="1">
        <f t="array" ref="A1634">IF(Table2[[#This Row],[Nodes]:[Nodes]]=4,Table2[[#This Row],[Gap]:[Gap]],"")</f>
        <v/>
      </c>
      <c r="B1634" s="20" t="str" cm="1">
        <f t="array" ref="B1634">IF(Table2[[#This Row],[Nodes]:[Nodes]]=5,Table2[[#This Row],[Gap]:[Gap]],"")</f>
        <v/>
      </c>
      <c r="C1634" s="20" t="str" cm="1">
        <f t="array" ref="C1634">IF(Table2[[#This Row],[Nodes]:[Nodes]]=6,Table2[[#This Row],[Gap]:[Gap]],"")</f>
        <v/>
      </c>
      <c r="D1634" s="20" t="str" cm="1">
        <f t="array" ref="D1634">IF(Table2[[#This Row],[Nodes]:[Nodes]]=7,Table2[[#This Row],[Gap]:[Gap]],"")</f>
        <v/>
      </c>
    </row>
    <row r="1635" spans="1:4">
      <c r="A1635" s="20" t="str" cm="1">
        <f t="array" ref="A1635">IF(Table2[[#This Row],[Nodes]:[Nodes]]=4,Table2[[#This Row],[Gap]:[Gap]],"")</f>
        <v/>
      </c>
      <c r="B1635" s="20" t="str" cm="1">
        <f t="array" ref="B1635">IF(Table2[[#This Row],[Nodes]:[Nodes]]=5,Table2[[#This Row],[Gap]:[Gap]],"")</f>
        <v/>
      </c>
      <c r="C1635" s="20" t="str" cm="1">
        <f t="array" ref="C1635">IF(Table2[[#This Row],[Nodes]:[Nodes]]=6,Table2[[#This Row],[Gap]:[Gap]],"")</f>
        <v/>
      </c>
      <c r="D1635" s="20" t="str" cm="1">
        <f t="array" ref="D1635">IF(Table2[[#This Row],[Nodes]:[Nodes]]=7,Table2[[#This Row],[Gap]:[Gap]],"")</f>
        <v/>
      </c>
    </row>
    <row r="1636" spans="1:4">
      <c r="A1636" s="20" t="str" cm="1">
        <f t="array" ref="A1636">IF(Table2[[#This Row],[Nodes]:[Nodes]]=4,Table2[[#This Row],[Gap]:[Gap]],"")</f>
        <v/>
      </c>
      <c r="B1636" s="20" t="str" cm="1">
        <f t="array" ref="B1636">IF(Table2[[#This Row],[Nodes]:[Nodes]]=5,Table2[[#This Row],[Gap]:[Gap]],"")</f>
        <v/>
      </c>
      <c r="C1636" s="20" t="str" cm="1">
        <f t="array" ref="C1636">IF(Table2[[#This Row],[Nodes]:[Nodes]]=6,Table2[[#This Row],[Gap]:[Gap]],"")</f>
        <v/>
      </c>
      <c r="D1636" s="20" t="str" cm="1">
        <f t="array" ref="D1636">IF(Table2[[#This Row],[Nodes]:[Nodes]]=7,Table2[[#This Row],[Gap]:[Gap]],"")</f>
        <v/>
      </c>
    </row>
    <row r="1637" spans="1:4">
      <c r="A1637" s="20" t="str" cm="1">
        <f t="array" ref="A1637">IF(Table2[[#This Row],[Nodes]:[Nodes]]=4,Table2[[#This Row],[Gap]:[Gap]],"")</f>
        <v/>
      </c>
      <c r="B1637" s="20" t="str" cm="1">
        <f t="array" ref="B1637">IF(Table2[[#This Row],[Nodes]:[Nodes]]=5,Table2[[#This Row],[Gap]:[Gap]],"")</f>
        <v/>
      </c>
      <c r="C1637" s="20" t="str" cm="1">
        <f t="array" ref="C1637">IF(Table2[[#This Row],[Nodes]:[Nodes]]=6,Table2[[#This Row],[Gap]:[Gap]],"")</f>
        <v/>
      </c>
      <c r="D1637" s="20" t="str" cm="1">
        <f t="array" ref="D1637">IF(Table2[[#This Row],[Nodes]:[Nodes]]=7,Table2[[#This Row],[Gap]:[Gap]],"")</f>
        <v/>
      </c>
    </row>
    <row r="1638" spans="1:4">
      <c r="A1638" s="20" t="str" cm="1">
        <f t="array" ref="A1638">IF(Table2[[#This Row],[Nodes]:[Nodes]]=4,Table2[[#This Row],[Gap]:[Gap]],"")</f>
        <v/>
      </c>
      <c r="B1638" s="20" t="str" cm="1">
        <f t="array" ref="B1638">IF(Table2[[#This Row],[Nodes]:[Nodes]]=5,Table2[[#This Row],[Gap]:[Gap]],"")</f>
        <v/>
      </c>
      <c r="C1638" s="20" t="str" cm="1">
        <f t="array" ref="C1638">IF(Table2[[#This Row],[Nodes]:[Nodes]]=6,Table2[[#This Row],[Gap]:[Gap]],"")</f>
        <v/>
      </c>
      <c r="D1638" s="20" t="str" cm="1">
        <f t="array" ref="D1638">IF(Table2[[#This Row],[Nodes]:[Nodes]]=7,Table2[[#This Row],[Gap]:[Gap]],"")</f>
        <v/>
      </c>
    </row>
    <row r="1639" spans="1:4">
      <c r="A1639" s="20" t="str" cm="1">
        <f t="array" ref="A1639">IF(Table2[[#This Row],[Nodes]:[Nodes]]=4,Table2[[#This Row],[Gap]:[Gap]],"")</f>
        <v/>
      </c>
      <c r="B1639" s="20" t="str" cm="1">
        <f t="array" ref="B1639">IF(Table2[[#This Row],[Nodes]:[Nodes]]=5,Table2[[#This Row],[Gap]:[Gap]],"")</f>
        <v/>
      </c>
      <c r="C1639" s="20" t="str" cm="1">
        <f t="array" ref="C1639">IF(Table2[[#This Row],[Nodes]:[Nodes]]=6,Table2[[#This Row],[Gap]:[Gap]],"")</f>
        <v/>
      </c>
      <c r="D1639" s="20" t="str" cm="1">
        <f t="array" ref="D1639">IF(Table2[[#This Row],[Nodes]:[Nodes]]=7,Table2[[#This Row],[Gap]:[Gap]],"")</f>
        <v/>
      </c>
    </row>
    <row r="1640" spans="1:4">
      <c r="A1640" s="20" t="str" cm="1">
        <f t="array" ref="A1640">IF(Table2[[#This Row],[Nodes]:[Nodes]]=4,Table2[[#This Row],[Gap]:[Gap]],"")</f>
        <v/>
      </c>
      <c r="B1640" s="20" t="str" cm="1">
        <f t="array" ref="B1640">IF(Table2[[#This Row],[Nodes]:[Nodes]]=5,Table2[[#This Row],[Gap]:[Gap]],"")</f>
        <v/>
      </c>
      <c r="C1640" s="20" t="str" cm="1">
        <f t="array" ref="C1640">IF(Table2[[#This Row],[Nodes]:[Nodes]]=6,Table2[[#This Row],[Gap]:[Gap]],"")</f>
        <v/>
      </c>
      <c r="D1640" s="20" t="str" cm="1">
        <f t="array" ref="D1640">IF(Table2[[#This Row],[Nodes]:[Nodes]]=7,Table2[[#This Row],[Gap]:[Gap]],"")</f>
        <v/>
      </c>
    </row>
    <row r="1641" spans="1:4">
      <c r="A1641" s="20" t="str" cm="1">
        <f t="array" ref="A1641">IF(Table2[[#This Row],[Nodes]:[Nodes]]=4,Table2[[#This Row],[Gap]:[Gap]],"")</f>
        <v/>
      </c>
      <c r="B1641" s="20" t="str" cm="1">
        <f t="array" ref="B1641">IF(Table2[[#This Row],[Nodes]:[Nodes]]=5,Table2[[#This Row],[Gap]:[Gap]],"")</f>
        <v/>
      </c>
      <c r="C1641" s="20" t="str" cm="1">
        <f t="array" ref="C1641">IF(Table2[[#This Row],[Nodes]:[Nodes]]=6,Table2[[#This Row],[Gap]:[Gap]],"")</f>
        <v/>
      </c>
      <c r="D1641" s="20" t="str" cm="1">
        <f t="array" ref="D1641">IF(Table2[[#This Row],[Nodes]:[Nodes]]=7,Table2[[#This Row],[Gap]:[Gap]],"")</f>
        <v/>
      </c>
    </row>
    <row r="1642" spans="1:4">
      <c r="A1642" s="20" t="str" cm="1">
        <f t="array" ref="A1642">IF(Table2[[#This Row],[Nodes]:[Nodes]]=4,Table2[[#This Row],[Gap]:[Gap]],"")</f>
        <v/>
      </c>
      <c r="B1642" s="20" t="str" cm="1">
        <f t="array" ref="B1642">IF(Table2[[#This Row],[Nodes]:[Nodes]]=5,Table2[[#This Row],[Gap]:[Gap]],"")</f>
        <v/>
      </c>
      <c r="C1642" s="20" t="str" cm="1">
        <f t="array" ref="C1642">IF(Table2[[#This Row],[Nodes]:[Nodes]]=6,Table2[[#This Row],[Gap]:[Gap]],"")</f>
        <v/>
      </c>
      <c r="D1642" s="20" t="str" cm="1">
        <f t="array" ref="D1642">IF(Table2[[#This Row],[Nodes]:[Nodes]]=7,Table2[[#This Row],[Gap]:[Gap]],"")</f>
        <v/>
      </c>
    </row>
    <row r="1643" spans="1:4">
      <c r="A1643" s="20" t="str" cm="1">
        <f t="array" ref="A1643">IF(Table2[[#This Row],[Nodes]:[Nodes]]=4,Table2[[#This Row],[Gap]:[Gap]],"")</f>
        <v/>
      </c>
      <c r="B1643" s="20" t="str" cm="1">
        <f t="array" ref="B1643">IF(Table2[[#This Row],[Nodes]:[Nodes]]=5,Table2[[#This Row],[Gap]:[Gap]],"")</f>
        <v/>
      </c>
      <c r="C1643" s="20" t="str" cm="1">
        <f t="array" ref="C1643">IF(Table2[[#This Row],[Nodes]:[Nodes]]=6,Table2[[#This Row],[Gap]:[Gap]],"")</f>
        <v/>
      </c>
      <c r="D1643" s="20" t="str" cm="1">
        <f t="array" ref="D1643">IF(Table2[[#This Row],[Nodes]:[Nodes]]=7,Table2[[#This Row],[Gap]:[Gap]],"")</f>
        <v/>
      </c>
    </row>
    <row r="1644" spans="1:4">
      <c r="A1644" s="20" t="str" cm="1">
        <f t="array" ref="A1644">IF(Table2[[#This Row],[Nodes]:[Nodes]]=4,Table2[[#This Row],[Gap]:[Gap]],"")</f>
        <v/>
      </c>
      <c r="B1644" s="20" t="str" cm="1">
        <f t="array" ref="B1644">IF(Table2[[#This Row],[Nodes]:[Nodes]]=5,Table2[[#This Row],[Gap]:[Gap]],"")</f>
        <v/>
      </c>
      <c r="C1644" s="20" t="str" cm="1">
        <f t="array" ref="C1644">IF(Table2[[#This Row],[Nodes]:[Nodes]]=6,Table2[[#This Row],[Gap]:[Gap]],"")</f>
        <v/>
      </c>
      <c r="D1644" s="20" t="str" cm="1">
        <f t="array" ref="D1644">IF(Table2[[#This Row],[Nodes]:[Nodes]]=7,Table2[[#This Row],[Gap]:[Gap]],"")</f>
        <v/>
      </c>
    </row>
    <row r="1645" spans="1:4">
      <c r="A1645" s="20" t="str" cm="1">
        <f t="array" ref="A1645">IF(Table2[[#This Row],[Nodes]:[Nodes]]=4,Table2[[#This Row],[Gap]:[Gap]],"")</f>
        <v/>
      </c>
      <c r="B1645" s="20" t="str" cm="1">
        <f t="array" ref="B1645">IF(Table2[[#This Row],[Nodes]:[Nodes]]=5,Table2[[#This Row],[Gap]:[Gap]],"")</f>
        <v/>
      </c>
      <c r="C1645" s="20" t="str" cm="1">
        <f t="array" ref="C1645">IF(Table2[[#This Row],[Nodes]:[Nodes]]=6,Table2[[#This Row],[Gap]:[Gap]],"")</f>
        <v/>
      </c>
      <c r="D1645" s="20" t="str" cm="1">
        <f t="array" ref="D1645">IF(Table2[[#This Row],[Nodes]:[Nodes]]=7,Table2[[#This Row],[Gap]:[Gap]],"")</f>
        <v/>
      </c>
    </row>
    <row r="1646" spans="1:4">
      <c r="A1646" s="20" t="str" cm="1">
        <f t="array" ref="A1646">IF(Table2[[#This Row],[Nodes]:[Nodes]]=4,Table2[[#This Row],[Gap]:[Gap]],"")</f>
        <v/>
      </c>
      <c r="B1646" s="20" t="str" cm="1">
        <f t="array" ref="B1646">IF(Table2[[#This Row],[Nodes]:[Nodes]]=5,Table2[[#This Row],[Gap]:[Gap]],"")</f>
        <v/>
      </c>
      <c r="C1646" s="20" t="str" cm="1">
        <f t="array" ref="C1646">IF(Table2[[#This Row],[Nodes]:[Nodes]]=6,Table2[[#This Row],[Gap]:[Gap]],"")</f>
        <v/>
      </c>
      <c r="D1646" s="20" t="str" cm="1">
        <f t="array" ref="D1646">IF(Table2[[#This Row],[Nodes]:[Nodes]]=7,Table2[[#This Row],[Gap]:[Gap]],"")</f>
        <v/>
      </c>
    </row>
    <row r="1647" spans="1:4">
      <c r="A1647" s="20" t="str" cm="1">
        <f t="array" ref="A1647">IF(Table2[[#This Row],[Nodes]:[Nodes]]=4,Table2[[#This Row],[Gap]:[Gap]],"")</f>
        <v/>
      </c>
      <c r="B1647" s="20" t="str" cm="1">
        <f t="array" ref="B1647">IF(Table2[[#This Row],[Nodes]:[Nodes]]=5,Table2[[#This Row],[Gap]:[Gap]],"")</f>
        <v/>
      </c>
      <c r="C1647" s="20" t="str" cm="1">
        <f t="array" ref="C1647">IF(Table2[[#This Row],[Nodes]:[Nodes]]=6,Table2[[#This Row],[Gap]:[Gap]],"")</f>
        <v/>
      </c>
      <c r="D1647" s="20" t="str" cm="1">
        <f t="array" ref="D1647">IF(Table2[[#This Row],[Nodes]:[Nodes]]=7,Table2[[#This Row],[Gap]:[Gap]],"")</f>
        <v/>
      </c>
    </row>
    <row r="1648" spans="1:4">
      <c r="A1648" s="20" t="str" cm="1">
        <f t="array" ref="A1648">IF(Table2[[#This Row],[Nodes]:[Nodes]]=4,Table2[[#This Row],[Gap]:[Gap]],"")</f>
        <v/>
      </c>
      <c r="B1648" s="20" t="str" cm="1">
        <f t="array" ref="B1648">IF(Table2[[#This Row],[Nodes]:[Nodes]]=5,Table2[[#This Row],[Gap]:[Gap]],"")</f>
        <v/>
      </c>
      <c r="C1648" s="20" t="str" cm="1">
        <f t="array" ref="C1648">IF(Table2[[#This Row],[Nodes]:[Nodes]]=6,Table2[[#This Row],[Gap]:[Gap]],"")</f>
        <v/>
      </c>
      <c r="D1648" s="20" t="str" cm="1">
        <f t="array" ref="D1648">IF(Table2[[#This Row],[Nodes]:[Nodes]]=7,Table2[[#This Row],[Gap]:[Gap]],"")</f>
        <v/>
      </c>
    </row>
    <row r="1649" spans="1:4">
      <c r="A1649" s="20" t="str" cm="1">
        <f t="array" ref="A1649">IF(Table2[[#This Row],[Nodes]:[Nodes]]=4,Table2[[#This Row],[Gap]:[Gap]],"")</f>
        <v/>
      </c>
      <c r="B1649" s="20" t="str" cm="1">
        <f t="array" ref="B1649">IF(Table2[[#This Row],[Nodes]:[Nodes]]=5,Table2[[#This Row],[Gap]:[Gap]],"")</f>
        <v/>
      </c>
      <c r="C1649" s="20" t="str" cm="1">
        <f t="array" ref="C1649">IF(Table2[[#This Row],[Nodes]:[Nodes]]=6,Table2[[#This Row],[Gap]:[Gap]],"")</f>
        <v/>
      </c>
      <c r="D1649" s="20" t="str" cm="1">
        <f t="array" ref="D1649">IF(Table2[[#This Row],[Nodes]:[Nodes]]=7,Table2[[#This Row],[Gap]:[Gap]],"")</f>
        <v/>
      </c>
    </row>
    <row r="1650" spans="1:4">
      <c r="A1650" s="20" t="str" cm="1">
        <f t="array" ref="A1650">IF(Table2[[#This Row],[Nodes]:[Nodes]]=4,Table2[[#This Row],[Gap]:[Gap]],"")</f>
        <v/>
      </c>
      <c r="B1650" s="20" t="str" cm="1">
        <f t="array" ref="B1650">IF(Table2[[#This Row],[Nodes]:[Nodes]]=5,Table2[[#This Row],[Gap]:[Gap]],"")</f>
        <v/>
      </c>
      <c r="C1650" s="20" t="str" cm="1">
        <f t="array" ref="C1650">IF(Table2[[#This Row],[Nodes]:[Nodes]]=6,Table2[[#This Row],[Gap]:[Gap]],"")</f>
        <v/>
      </c>
      <c r="D1650" s="20" t="str" cm="1">
        <f t="array" ref="D1650">IF(Table2[[#This Row],[Nodes]:[Nodes]]=7,Table2[[#This Row],[Gap]:[Gap]],"")</f>
        <v/>
      </c>
    </row>
    <row r="1651" spans="1:4">
      <c r="A1651" s="20" t="str" cm="1">
        <f t="array" ref="A1651">IF(Table2[[#This Row],[Nodes]:[Nodes]]=4,Table2[[#This Row],[Gap]:[Gap]],"")</f>
        <v/>
      </c>
      <c r="B1651" s="20" t="str" cm="1">
        <f t="array" ref="B1651">IF(Table2[[#This Row],[Nodes]:[Nodes]]=5,Table2[[#This Row],[Gap]:[Gap]],"")</f>
        <v/>
      </c>
      <c r="C1651" s="20" t="str" cm="1">
        <f t="array" ref="C1651">IF(Table2[[#This Row],[Nodes]:[Nodes]]=6,Table2[[#This Row],[Gap]:[Gap]],"")</f>
        <v/>
      </c>
      <c r="D1651" s="20" t="str" cm="1">
        <f t="array" ref="D1651">IF(Table2[[#This Row],[Nodes]:[Nodes]]=7,Table2[[#This Row],[Gap]:[Gap]],"")</f>
        <v/>
      </c>
    </row>
    <row r="1652" spans="1:4">
      <c r="A1652" s="20" t="str" cm="1">
        <f t="array" ref="A1652">IF(Table2[[#This Row],[Nodes]:[Nodes]]=4,Table2[[#This Row],[Gap]:[Gap]],"")</f>
        <v/>
      </c>
      <c r="B1652" s="20" t="str" cm="1">
        <f t="array" ref="B1652">IF(Table2[[#This Row],[Nodes]:[Nodes]]=5,Table2[[#This Row],[Gap]:[Gap]],"")</f>
        <v/>
      </c>
      <c r="C1652" s="20" t="str" cm="1">
        <f t="array" ref="C1652">IF(Table2[[#This Row],[Nodes]:[Nodes]]=6,Table2[[#This Row],[Gap]:[Gap]],"")</f>
        <v/>
      </c>
      <c r="D1652" s="20" t="str" cm="1">
        <f t="array" ref="D1652">IF(Table2[[#This Row],[Nodes]:[Nodes]]=7,Table2[[#This Row],[Gap]:[Gap]],"")</f>
        <v/>
      </c>
    </row>
    <row r="1653" spans="1:4">
      <c r="A1653" s="20" t="str" cm="1">
        <f t="array" ref="A1653">IF(Table2[[#This Row],[Nodes]:[Nodes]]=4,Table2[[#This Row],[Gap]:[Gap]],"")</f>
        <v/>
      </c>
      <c r="B1653" s="20" t="str" cm="1">
        <f t="array" ref="B1653">IF(Table2[[#This Row],[Nodes]:[Nodes]]=5,Table2[[#This Row],[Gap]:[Gap]],"")</f>
        <v/>
      </c>
      <c r="C1653" s="20" t="str" cm="1">
        <f t="array" ref="C1653">IF(Table2[[#This Row],[Nodes]:[Nodes]]=6,Table2[[#This Row],[Gap]:[Gap]],"")</f>
        <v/>
      </c>
      <c r="D1653" s="20" t="str" cm="1">
        <f t="array" ref="D1653">IF(Table2[[#This Row],[Nodes]:[Nodes]]=7,Table2[[#This Row],[Gap]:[Gap]],"")</f>
        <v/>
      </c>
    </row>
    <row r="1654" spans="1:4">
      <c r="A1654" s="20" t="str" cm="1">
        <f t="array" ref="A1654">IF(Table2[[#This Row],[Nodes]:[Nodes]]=4,Table2[[#This Row],[Gap]:[Gap]],"")</f>
        <v/>
      </c>
      <c r="B1654" s="20" t="str" cm="1">
        <f t="array" ref="B1654">IF(Table2[[#This Row],[Nodes]:[Nodes]]=5,Table2[[#This Row],[Gap]:[Gap]],"")</f>
        <v/>
      </c>
      <c r="C1654" s="20" t="str" cm="1">
        <f t="array" ref="C1654">IF(Table2[[#This Row],[Nodes]:[Nodes]]=6,Table2[[#This Row],[Gap]:[Gap]],"")</f>
        <v/>
      </c>
      <c r="D1654" s="20" t="str" cm="1">
        <f t="array" ref="D1654">IF(Table2[[#This Row],[Nodes]:[Nodes]]=7,Table2[[#This Row],[Gap]:[Gap]],"")</f>
        <v/>
      </c>
    </row>
    <row r="1655" spans="1:4">
      <c r="A1655" s="20" t="str" cm="1">
        <f t="array" ref="A1655">IF(Table2[[#This Row],[Nodes]:[Nodes]]=4,Table2[[#This Row],[Gap]:[Gap]],"")</f>
        <v/>
      </c>
      <c r="B1655" s="20" t="str" cm="1">
        <f t="array" ref="B1655">IF(Table2[[#This Row],[Nodes]:[Nodes]]=5,Table2[[#This Row],[Gap]:[Gap]],"")</f>
        <v/>
      </c>
      <c r="C1655" s="20" t="str" cm="1">
        <f t="array" ref="C1655">IF(Table2[[#This Row],[Nodes]:[Nodes]]=6,Table2[[#This Row],[Gap]:[Gap]],"")</f>
        <v/>
      </c>
      <c r="D1655" s="20" t="str" cm="1">
        <f t="array" ref="D1655">IF(Table2[[#This Row],[Nodes]:[Nodes]]=7,Table2[[#This Row],[Gap]:[Gap]],"")</f>
        <v/>
      </c>
    </row>
    <row r="1656" spans="1:4">
      <c r="A1656" s="20" t="str" cm="1">
        <f t="array" ref="A1656">IF(Table2[[#This Row],[Nodes]:[Nodes]]=4,Table2[[#This Row],[Gap]:[Gap]],"")</f>
        <v/>
      </c>
      <c r="B1656" s="20" t="str" cm="1">
        <f t="array" ref="B1656">IF(Table2[[#This Row],[Nodes]:[Nodes]]=5,Table2[[#This Row],[Gap]:[Gap]],"")</f>
        <v/>
      </c>
      <c r="C1656" s="20" t="str" cm="1">
        <f t="array" ref="C1656">IF(Table2[[#This Row],[Nodes]:[Nodes]]=6,Table2[[#This Row],[Gap]:[Gap]],"")</f>
        <v/>
      </c>
      <c r="D1656" s="20" t="str" cm="1">
        <f t="array" ref="D1656">IF(Table2[[#This Row],[Nodes]:[Nodes]]=7,Table2[[#This Row],[Gap]:[Gap]],"")</f>
        <v/>
      </c>
    </row>
    <row r="1657" spans="1:4">
      <c r="A1657" s="20" t="str" cm="1">
        <f t="array" ref="A1657">IF(Table2[[#This Row],[Nodes]:[Nodes]]=4,Table2[[#This Row],[Gap]:[Gap]],"")</f>
        <v/>
      </c>
      <c r="B1657" s="20" t="str" cm="1">
        <f t="array" ref="B1657">IF(Table2[[#This Row],[Nodes]:[Nodes]]=5,Table2[[#This Row],[Gap]:[Gap]],"")</f>
        <v/>
      </c>
      <c r="C1657" s="20" t="str" cm="1">
        <f t="array" ref="C1657">IF(Table2[[#This Row],[Nodes]:[Nodes]]=6,Table2[[#This Row],[Gap]:[Gap]],"")</f>
        <v/>
      </c>
      <c r="D1657" s="20" t="str" cm="1">
        <f t="array" ref="D1657">IF(Table2[[#This Row],[Nodes]:[Nodes]]=7,Table2[[#This Row],[Gap]:[Gap]],"")</f>
        <v/>
      </c>
    </row>
    <row r="1658" spans="1:4">
      <c r="A1658" s="20" t="str" cm="1">
        <f t="array" ref="A1658">IF(Table2[[#This Row],[Nodes]:[Nodes]]=4,Table2[[#This Row],[Gap]:[Gap]],"")</f>
        <v/>
      </c>
      <c r="B1658" s="20" t="str" cm="1">
        <f t="array" ref="B1658">IF(Table2[[#This Row],[Nodes]:[Nodes]]=5,Table2[[#This Row],[Gap]:[Gap]],"")</f>
        <v/>
      </c>
      <c r="C1658" s="20" t="str" cm="1">
        <f t="array" ref="C1658">IF(Table2[[#This Row],[Nodes]:[Nodes]]=6,Table2[[#This Row],[Gap]:[Gap]],"")</f>
        <v/>
      </c>
      <c r="D1658" s="20" t="str" cm="1">
        <f t="array" ref="D1658">IF(Table2[[#This Row],[Nodes]:[Nodes]]=7,Table2[[#This Row],[Gap]:[Gap]],"")</f>
        <v/>
      </c>
    </row>
    <row r="1659" spans="1:4">
      <c r="A1659" s="20" t="str" cm="1">
        <f t="array" ref="A1659">IF(Table2[[#This Row],[Nodes]:[Nodes]]=4,Table2[[#This Row],[Gap]:[Gap]],"")</f>
        <v/>
      </c>
      <c r="B1659" s="20" t="str" cm="1">
        <f t="array" ref="B1659">IF(Table2[[#This Row],[Nodes]:[Nodes]]=5,Table2[[#This Row],[Gap]:[Gap]],"")</f>
        <v/>
      </c>
      <c r="C1659" s="20" t="str" cm="1">
        <f t="array" ref="C1659">IF(Table2[[#This Row],[Nodes]:[Nodes]]=6,Table2[[#This Row],[Gap]:[Gap]],"")</f>
        <v/>
      </c>
      <c r="D1659" s="20" t="str" cm="1">
        <f t="array" ref="D1659">IF(Table2[[#This Row],[Nodes]:[Nodes]]=7,Table2[[#This Row],[Gap]:[Gap]],"")</f>
        <v/>
      </c>
    </row>
    <row r="1660" spans="1:4">
      <c r="A1660" s="20" t="str" cm="1">
        <f t="array" ref="A1660">IF(Table2[[#This Row],[Nodes]:[Nodes]]=4,Table2[[#This Row],[Gap]:[Gap]],"")</f>
        <v/>
      </c>
      <c r="B1660" s="20" t="str" cm="1">
        <f t="array" ref="B1660">IF(Table2[[#This Row],[Nodes]:[Nodes]]=5,Table2[[#This Row],[Gap]:[Gap]],"")</f>
        <v/>
      </c>
      <c r="C1660" s="20" t="str" cm="1">
        <f t="array" ref="C1660">IF(Table2[[#This Row],[Nodes]:[Nodes]]=6,Table2[[#This Row],[Gap]:[Gap]],"")</f>
        <v/>
      </c>
      <c r="D1660" s="20" t="str" cm="1">
        <f t="array" ref="D1660">IF(Table2[[#This Row],[Nodes]:[Nodes]]=7,Table2[[#This Row],[Gap]:[Gap]],"")</f>
        <v/>
      </c>
    </row>
    <row r="1661" spans="1:4">
      <c r="A1661" s="20" t="str" cm="1">
        <f t="array" ref="A1661">IF(Table2[[#This Row],[Nodes]:[Nodes]]=4,Table2[[#This Row],[Gap]:[Gap]],"")</f>
        <v/>
      </c>
      <c r="B1661" s="20" t="str" cm="1">
        <f t="array" ref="B1661">IF(Table2[[#This Row],[Nodes]:[Nodes]]=5,Table2[[#This Row],[Gap]:[Gap]],"")</f>
        <v/>
      </c>
      <c r="C1661" s="20" t="str" cm="1">
        <f t="array" ref="C1661">IF(Table2[[#This Row],[Nodes]:[Nodes]]=6,Table2[[#This Row],[Gap]:[Gap]],"")</f>
        <v/>
      </c>
      <c r="D1661" s="20" t="str" cm="1">
        <f t="array" ref="D1661">IF(Table2[[#This Row],[Nodes]:[Nodes]]=7,Table2[[#This Row],[Gap]:[Gap]],"")</f>
        <v/>
      </c>
    </row>
    <row r="1662" spans="1:4">
      <c r="A1662" s="20" t="str" cm="1">
        <f t="array" ref="A1662">IF(Table2[[#This Row],[Nodes]:[Nodes]]=4,Table2[[#This Row],[Gap]:[Gap]],"")</f>
        <v/>
      </c>
      <c r="B1662" s="20" t="str" cm="1">
        <f t="array" ref="B1662">IF(Table2[[#This Row],[Nodes]:[Nodes]]=5,Table2[[#This Row],[Gap]:[Gap]],"")</f>
        <v/>
      </c>
      <c r="C1662" s="20" t="str" cm="1">
        <f t="array" ref="C1662">IF(Table2[[#This Row],[Nodes]:[Nodes]]=6,Table2[[#This Row],[Gap]:[Gap]],"")</f>
        <v/>
      </c>
      <c r="D1662" s="20" t="str" cm="1">
        <f t="array" ref="D1662">IF(Table2[[#This Row],[Nodes]:[Nodes]]=7,Table2[[#This Row],[Gap]:[Gap]],"")</f>
        <v/>
      </c>
    </row>
    <row r="1663" spans="1:4">
      <c r="A1663" s="20" t="str" cm="1">
        <f t="array" ref="A1663">IF(Table2[[#This Row],[Nodes]:[Nodes]]=4,Table2[[#This Row],[Gap]:[Gap]],"")</f>
        <v/>
      </c>
      <c r="B1663" s="20" t="str" cm="1">
        <f t="array" ref="B1663">IF(Table2[[#This Row],[Nodes]:[Nodes]]=5,Table2[[#This Row],[Gap]:[Gap]],"")</f>
        <v/>
      </c>
      <c r="C1663" s="20" t="str" cm="1">
        <f t="array" ref="C1663">IF(Table2[[#This Row],[Nodes]:[Nodes]]=6,Table2[[#This Row],[Gap]:[Gap]],"")</f>
        <v/>
      </c>
      <c r="D1663" s="20" t="str" cm="1">
        <f t="array" ref="D1663">IF(Table2[[#This Row],[Nodes]:[Nodes]]=7,Table2[[#This Row],[Gap]:[Gap]],"")</f>
        <v/>
      </c>
    </row>
    <row r="1664" spans="1:4">
      <c r="A1664" s="20" t="str" cm="1">
        <f t="array" ref="A1664">IF(Table2[[#This Row],[Nodes]:[Nodes]]=4,Table2[[#This Row],[Gap]:[Gap]],"")</f>
        <v/>
      </c>
      <c r="B1664" s="20" t="str" cm="1">
        <f t="array" ref="B1664">IF(Table2[[#This Row],[Nodes]:[Nodes]]=5,Table2[[#This Row],[Gap]:[Gap]],"")</f>
        <v/>
      </c>
      <c r="C1664" s="20" t="str" cm="1">
        <f t="array" ref="C1664">IF(Table2[[#This Row],[Nodes]:[Nodes]]=6,Table2[[#This Row],[Gap]:[Gap]],"")</f>
        <v/>
      </c>
      <c r="D1664" s="20" t="str" cm="1">
        <f t="array" ref="D1664">IF(Table2[[#This Row],[Nodes]:[Nodes]]=7,Table2[[#This Row],[Gap]:[Gap]],"")</f>
        <v/>
      </c>
    </row>
    <row r="1665" spans="1:4">
      <c r="A1665" s="20" t="str" cm="1">
        <f t="array" ref="A1665">IF(Table2[[#This Row],[Nodes]:[Nodes]]=4,Table2[[#This Row],[Gap]:[Gap]],"")</f>
        <v/>
      </c>
      <c r="B1665" s="20" t="str" cm="1">
        <f t="array" ref="B1665">IF(Table2[[#This Row],[Nodes]:[Nodes]]=5,Table2[[#This Row],[Gap]:[Gap]],"")</f>
        <v/>
      </c>
      <c r="C1665" s="20" t="str" cm="1">
        <f t="array" ref="C1665">IF(Table2[[#This Row],[Nodes]:[Nodes]]=6,Table2[[#This Row],[Gap]:[Gap]],"")</f>
        <v/>
      </c>
      <c r="D1665" s="20" t="str" cm="1">
        <f t="array" ref="D1665">IF(Table2[[#This Row],[Nodes]:[Nodes]]=7,Table2[[#This Row],[Gap]:[Gap]],"")</f>
        <v/>
      </c>
    </row>
    <row r="1666" spans="1:4">
      <c r="A1666" s="20" t="str" cm="1">
        <f t="array" ref="A1666">IF(Table2[[#This Row],[Nodes]:[Nodes]]=4,Table2[[#This Row],[Gap]:[Gap]],"")</f>
        <v/>
      </c>
      <c r="B1666" s="20" t="str" cm="1">
        <f t="array" ref="B1666">IF(Table2[[#This Row],[Nodes]:[Nodes]]=5,Table2[[#This Row],[Gap]:[Gap]],"")</f>
        <v/>
      </c>
      <c r="C1666" s="20" t="str" cm="1">
        <f t="array" ref="C1666">IF(Table2[[#This Row],[Nodes]:[Nodes]]=6,Table2[[#This Row],[Gap]:[Gap]],"")</f>
        <v/>
      </c>
      <c r="D1666" s="20" t="str" cm="1">
        <f t="array" ref="D1666">IF(Table2[[#This Row],[Nodes]:[Nodes]]=7,Table2[[#This Row],[Gap]:[Gap]],"")</f>
        <v/>
      </c>
    </row>
    <row r="1667" spans="1:4">
      <c r="A1667" s="20" t="str" cm="1">
        <f t="array" ref="A1667">IF(Table2[[#This Row],[Nodes]:[Nodes]]=4,Table2[[#This Row],[Gap]:[Gap]],"")</f>
        <v/>
      </c>
      <c r="B1667" s="20" t="str" cm="1">
        <f t="array" ref="B1667">IF(Table2[[#This Row],[Nodes]:[Nodes]]=5,Table2[[#This Row],[Gap]:[Gap]],"")</f>
        <v/>
      </c>
      <c r="C1667" s="20" t="str" cm="1">
        <f t="array" ref="C1667">IF(Table2[[#This Row],[Nodes]:[Nodes]]=6,Table2[[#This Row],[Gap]:[Gap]],"")</f>
        <v/>
      </c>
      <c r="D1667" s="20" t="str" cm="1">
        <f t="array" ref="D1667">IF(Table2[[#This Row],[Nodes]:[Nodes]]=7,Table2[[#This Row],[Gap]:[Gap]],"")</f>
        <v/>
      </c>
    </row>
    <row r="1668" spans="1:4">
      <c r="A1668" s="20" t="str" cm="1">
        <f t="array" ref="A1668">IF(Table2[[#This Row],[Nodes]:[Nodes]]=4,Table2[[#This Row],[Gap]:[Gap]],"")</f>
        <v/>
      </c>
      <c r="B1668" s="20" t="str" cm="1">
        <f t="array" ref="B1668">IF(Table2[[#This Row],[Nodes]:[Nodes]]=5,Table2[[#This Row],[Gap]:[Gap]],"")</f>
        <v/>
      </c>
      <c r="C1668" s="20" t="str" cm="1">
        <f t="array" ref="C1668">IF(Table2[[#This Row],[Nodes]:[Nodes]]=6,Table2[[#This Row],[Gap]:[Gap]],"")</f>
        <v/>
      </c>
      <c r="D1668" s="20" t="str" cm="1">
        <f t="array" ref="D1668">IF(Table2[[#This Row],[Nodes]:[Nodes]]=7,Table2[[#This Row],[Gap]:[Gap]],"")</f>
        <v/>
      </c>
    </row>
    <row r="1669" spans="1:4">
      <c r="A1669" s="20" t="str" cm="1">
        <f t="array" ref="A1669">IF(Table2[[#This Row],[Nodes]:[Nodes]]=4,Table2[[#This Row],[Gap]:[Gap]],"")</f>
        <v/>
      </c>
      <c r="B1669" s="20" t="str" cm="1">
        <f t="array" ref="B1669">IF(Table2[[#This Row],[Nodes]:[Nodes]]=5,Table2[[#This Row],[Gap]:[Gap]],"")</f>
        <v/>
      </c>
      <c r="C1669" s="20" t="str" cm="1">
        <f t="array" ref="C1669">IF(Table2[[#This Row],[Nodes]:[Nodes]]=6,Table2[[#This Row],[Gap]:[Gap]],"")</f>
        <v/>
      </c>
      <c r="D1669" s="20" t="str" cm="1">
        <f t="array" ref="D1669">IF(Table2[[#This Row],[Nodes]:[Nodes]]=7,Table2[[#This Row],[Gap]:[Gap]],"")</f>
        <v/>
      </c>
    </row>
    <row r="1670" spans="1:4">
      <c r="A1670" s="20" t="str" cm="1">
        <f t="array" ref="A1670">IF(Table2[[#This Row],[Nodes]:[Nodes]]=4,Table2[[#This Row],[Gap]:[Gap]],"")</f>
        <v/>
      </c>
      <c r="B1670" s="20" t="str" cm="1">
        <f t="array" ref="B1670">IF(Table2[[#This Row],[Nodes]:[Nodes]]=5,Table2[[#This Row],[Gap]:[Gap]],"")</f>
        <v/>
      </c>
      <c r="C1670" s="20" t="str" cm="1">
        <f t="array" ref="C1670">IF(Table2[[#This Row],[Nodes]:[Nodes]]=6,Table2[[#This Row],[Gap]:[Gap]],"")</f>
        <v/>
      </c>
      <c r="D1670" s="20" t="str" cm="1">
        <f t="array" ref="D1670">IF(Table2[[#This Row],[Nodes]:[Nodes]]=7,Table2[[#This Row],[Gap]:[Gap]],"")</f>
        <v/>
      </c>
    </row>
    <row r="1671" spans="1:4">
      <c r="A1671" s="20" t="str" cm="1">
        <f t="array" ref="A1671">IF(Table2[[#This Row],[Nodes]:[Nodes]]=4,Table2[[#This Row],[Gap]:[Gap]],"")</f>
        <v/>
      </c>
      <c r="B1671" s="20" t="str" cm="1">
        <f t="array" ref="B1671">IF(Table2[[#This Row],[Nodes]:[Nodes]]=5,Table2[[#This Row],[Gap]:[Gap]],"")</f>
        <v/>
      </c>
      <c r="C1671" s="20" t="str" cm="1">
        <f t="array" ref="C1671">IF(Table2[[#This Row],[Nodes]:[Nodes]]=6,Table2[[#This Row],[Gap]:[Gap]],"")</f>
        <v/>
      </c>
      <c r="D1671" s="20" t="str" cm="1">
        <f t="array" ref="D1671">IF(Table2[[#This Row],[Nodes]:[Nodes]]=7,Table2[[#This Row],[Gap]:[Gap]],"")</f>
        <v/>
      </c>
    </row>
    <row r="1672" spans="1:4">
      <c r="A1672" s="20" t="str" cm="1">
        <f t="array" ref="A1672">IF(Table2[[#This Row],[Nodes]:[Nodes]]=4,Table2[[#This Row],[Gap]:[Gap]],"")</f>
        <v/>
      </c>
      <c r="B1672" s="20" t="str" cm="1">
        <f t="array" ref="B1672">IF(Table2[[#This Row],[Nodes]:[Nodes]]=5,Table2[[#This Row],[Gap]:[Gap]],"")</f>
        <v/>
      </c>
      <c r="C1672" s="20" t="str" cm="1">
        <f t="array" ref="C1672">IF(Table2[[#This Row],[Nodes]:[Nodes]]=6,Table2[[#This Row],[Gap]:[Gap]],"")</f>
        <v/>
      </c>
      <c r="D1672" s="20" t="str" cm="1">
        <f t="array" ref="D1672">IF(Table2[[#This Row],[Nodes]:[Nodes]]=7,Table2[[#This Row],[Gap]:[Gap]],"")</f>
        <v/>
      </c>
    </row>
    <row r="1673" spans="1:4">
      <c r="A1673" s="20" t="str" cm="1">
        <f t="array" ref="A1673">IF(Table2[[#This Row],[Nodes]:[Nodes]]=4,Table2[[#This Row],[Gap]:[Gap]],"")</f>
        <v/>
      </c>
      <c r="B1673" s="20" t="str" cm="1">
        <f t="array" ref="B1673">IF(Table2[[#This Row],[Nodes]:[Nodes]]=5,Table2[[#This Row],[Gap]:[Gap]],"")</f>
        <v/>
      </c>
      <c r="C1673" s="20" t="str" cm="1">
        <f t="array" ref="C1673">IF(Table2[[#This Row],[Nodes]:[Nodes]]=6,Table2[[#This Row],[Gap]:[Gap]],"")</f>
        <v/>
      </c>
      <c r="D1673" s="20" t="str" cm="1">
        <f t="array" ref="D1673">IF(Table2[[#This Row],[Nodes]:[Nodes]]=7,Table2[[#This Row],[Gap]:[Gap]],"")</f>
        <v/>
      </c>
    </row>
    <row r="1674" spans="1:4">
      <c r="A1674" s="20" t="str" cm="1">
        <f t="array" ref="A1674">IF(Table2[[#This Row],[Nodes]:[Nodes]]=4,Table2[[#This Row],[Gap]:[Gap]],"")</f>
        <v/>
      </c>
      <c r="B1674" s="20" t="str" cm="1">
        <f t="array" ref="B1674">IF(Table2[[#This Row],[Nodes]:[Nodes]]=5,Table2[[#This Row],[Gap]:[Gap]],"")</f>
        <v/>
      </c>
      <c r="C1674" s="20" t="str" cm="1">
        <f t="array" ref="C1674">IF(Table2[[#This Row],[Nodes]:[Nodes]]=6,Table2[[#This Row],[Gap]:[Gap]],"")</f>
        <v/>
      </c>
      <c r="D1674" s="20" t="str" cm="1">
        <f t="array" ref="D1674">IF(Table2[[#This Row],[Nodes]:[Nodes]]=7,Table2[[#This Row],[Gap]:[Gap]],"")</f>
        <v/>
      </c>
    </row>
    <row r="1675" spans="1:4">
      <c r="A1675" s="20" t="str" cm="1">
        <f t="array" ref="A1675">IF(Table2[[#This Row],[Nodes]:[Nodes]]=4,Table2[[#This Row],[Gap]:[Gap]],"")</f>
        <v/>
      </c>
      <c r="B1675" s="20" t="str" cm="1">
        <f t="array" ref="B1675">IF(Table2[[#This Row],[Nodes]:[Nodes]]=5,Table2[[#This Row],[Gap]:[Gap]],"")</f>
        <v/>
      </c>
      <c r="C1675" s="20" t="str" cm="1">
        <f t="array" ref="C1675">IF(Table2[[#This Row],[Nodes]:[Nodes]]=6,Table2[[#This Row],[Gap]:[Gap]],"")</f>
        <v/>
      </c>
      <c r="D1675" s="20" t="str" cm="1">
        <f t="array" ref="D1675">IF(Table2[[#This Row],[Nodes]:[Nodes]]=7,Table2[[#This Row],[Gap]:[Gap]],"")</f>
        <v/>
      </c>
    </row>
    <row r="1676" spans="1:4">
      <c r="A1676" s="20" t="str" cm="1">
        <f t="array" ref="A1676">IF(Table2[[#This Row],[Nodes]:[Nodes]]=4,Table2[[#This Row],[Gap]:[Gap]],"")</f>
        <v/>
      </c>
      <c r="B1676" s="20" t="str" cm="1">
        <f t="array" ref="B1676">IF(Table2[[#This Row],[Nodes]:[Nodes]]=5,Table2[[#This Row],[Gap]:[Gap]],"")</f>
        <v/>
      </c>
      <c r="C1676" s="20" t="str" cm="1">
        <f t="array" ref="C1676">IF(Table2[[#This Row],[Nodes]:[Nodes]]=6,Table2[[#This Row],[Gap]:[Gap]],"")</f>
        <v/>
      </c>
      <c r="D1676" s="20" t="str" cm="1">
        <f t="array" ref="D1676">IF(Table2[[#This Row],[Nodes]:[Nodes]]=7,Table2[[#This Row],[Gap]:[Gap]],"")</f>
        <v/>
      </c>
    </row>
    <row r="1677" spans="1:4">
      <c r="A1677" s="20" t="str" cm="1">
        <f t="array" ref="A1677">IF(Table2[[#This Row],[Nodes]:[Nodes]]=4,Table2[[#This Row],[Gap]:[Gap]],"")</f>
        <v/>
      </c>
      <c r="B1677" s="20" t="str" cm="1">
        <f t="array" ref="B1677">IF(Table2[[#This Row],[Nodes]:[Nodes]]=5,Table2[[#This Row],[Gap]:[Gap]],"")</f>
        <v/>
      </c>
      <c r="C1677" s="20" t="str" cm="1">
        <f t="array" ref="C1677">IF(Table2[[#This Row],[Nodes]:[Nodes]]=6,Table2[[#This Row],[Gap]:[Gap]],"")</f>
        <v/>
      </c>
      <c r="D1677" s="20" t="str" cm="1">
        <f t="array" ref="D1677">IF(Table2[[#This Row],[Nodes]:[Nodes]]=7,Table2[[#This Row],[Gap]:[Gap]],"")</f>
        <v/>
      </c>
    </row>
    <row r="1678" spans="1:4">
      <c r="A1678" s="20" t="str" cm="1">
        <f t="array" ref="A1678">IF(Table2[[#This Row],[Nodes]:[Nodes]]=4,Table2[[#This Row],[Gap]:[Gap]],"")</f>
        <v/>
      </c>
      <c r="B1678" s="20" t="str" cm="1">
        <f t="array" ref="B1678">IF(Table2[[#This Row],[Nodes]:[Nodes]]=5,Table2[[#This Row],[Gap]:[Gap]],"")</f>
        <v/>
      </c>
      <c r="C1678" s="20" t="str" cm="1">
        <f t="array" ref="C1678">IF(Table2[[#This Row],[Nodes]:[Nodes]]=6,Table2[[#This Row],[Gap]:[Gap]],"")</f>
        <v/>
      </c>
      <c r="D1678" s="20" t="str" cm="1">
        <f t="array" ref="D1678">IF(Table2[[#This Row],[Nodes]:[Nodes]]=7,Table2[[#This Row],[Gap]:[Gap]],"")</f>
        <v/>
      </c>
    </row>
    <row r="1679" spans="1:4">
      <c r="A1679" s="20" t="str" cm="1">
        <f t="array" ref="A1679">IF(Table2[[#This Row],[Nodes]:[Nodes]]=4,Table2[[#This Row],[Gap]:[Gap]],"")</f>
        <v/>
      </c>
      <c r="B1679" s="20" t="str" cm="1">
        <f t="array" ref="B1679">IF(Table2[[#This Row],[Nodes]:[Nodes]]=5,Table2[[#This Row],[Gap]:[Gap]],"")</f>
        <v/>
      </c>
      <c r="C1679" s="20" t="str" cm="1">
        <f t="array" ref="C1679">IF(Table2[[#This Row],[Nodes]:[Nodes]]=6,Table2[[#This Row],[Gap]:[Gap]],"")</f>
        <v/>
      </c>
      <c r="D1679" s="20" t="str" cm="1">
        <f t="array" ref="D1679">IF(Table2[[#This Row],[Nodes]:[Nodes]]=7,Table2[[#This Row],[Gap]:[Gap]],"")</f>
        <v/>
      </c>
    </row>
    <row r="1680" spans="1:4">
      <c r="A1680" s="20" t="str" cm="1">
        <f t="array" ref="A1680">IF(Table2[[#This Row],[Nodes]:[Nodes]]=4,Table2[[#This Row],[Gap]:[Gap]],"")</f>
        <v/>
      </c>
      <c r="B1680" s="20" t="str" cm="1">
        <f t="array" ref="B1680">IF(Table2[[#This Row],[Nodes]:[Nodes]]=5,Table2[[#This Row],[Gap]:[Gap]],"")</f>
        <v/>
      </c>
      <c r="C1680" s="20" t="str" cm="1">
        <f t="array" ref="C1680">IF(Table2[[#This Row],[Nodes]:[Nodes]]=6,Table2[[#This Row],[Gap]:[Gap]],"")</f>
        <v/>
      </c>
      <c r="D1680" s="20" t="str" cm="1">
        <f t="array" ref="D1680">IF(Table2[[#This Row],[Nodes]:[Nodes]]=7,Table2[[#This Row],[Gap]:[Gap]],"")</f>
        <v/>
      </c>
    </row>
    <row r="1681" spans="1:4">
      <c r="A1681" s="20" t="str" cm="1">
        <f t="array" ref="A1681">IF(Table2[[#This Row],[Nodes]:[Nodes]]=4,Table2[[#This Row],[Gap]:[Gap]],"")</f>
        <v/>
      </c>
      <c r="B1681" s="20" t="str" cm="1">
        <f t="array" ref="B1681">IF(Table2[[#This Row],[Nodes]:[Nodes]]=5,Table2[[#This Row],[Gap]:[Gap]],"")</f>
        <v/>
      </c>
      <c r="C1681" s="20" t="str" cm="1">
        <f t="array" ref="C1681">IF(Table2[[#This Row],[Nodes]:[Nodes]]=6,Table2[[#This Row],[Gap]:[Gap]],"")</f>
        <v/>
      </c>
      <c r="D1681" s="20" t="str" cm="1">
        <f t="array" ref="D1681">IF(Table2[[#This Row],[Nodes]:[Nodes]]=7,Table2[[#This Row],[Gap]:[Gap]],"")</f>
        <v/>
      </c>
    </row>
    <row r="1682" spans="1:4">
      <c r="A1682" s="20" t="str" cm="1">
        <f t="array" ref="A1682">IF(Table2[[#This Row],[Nodes]:[Nodes]]=4,Table2[[#This Row],[Gap]:[Gap]],"")</f>
        <v/>
      </c>
      <c r="B1682" s="20" t="str" cm="1">
        <f t="array" ref="B1682">IF(Table2[[#This Row],[Nodes]:[Nodes]]=5,Table2[[#This Row],[Gap]:[Gap]],"")</f>
        <v/>
      </c>
      <c r="C1682" s="20" t="str" cm="1">
        <f t="array" ref="C1682">IF(Table2[[#This Row],[Nodes]:[Nodes]]=6,Table2[[#This Row],[Gap]:[Gap]],"")</f>
        <v/>
      </c>
      <c r="D1682" s="20" t="str" cm="1">
        <f t="array" ref="D1682">IF(Table2[[#This Row],[Nodes]:[Nodes]]=7,Table2[[#This Row],[Gap]:[Gap]],"")</f>
        <v/>
      </c>
    </row>
    <row r="1683" spans="1:4">
      <c r="A1683" s="20" t="str" cm="1">
        <f t="array" ref="A1683">IF(Table2[[#This Row],[Nodes]:[Nodes]]=4,Table2[[#This Row],[Gap]:[Gap]],"")</f>
        <v/>
      </c>
      <c r="B1683" s="20" t="str" cm="1">
        <f t="array" ref="B1683">IF(Table2[[#This Row],[Nodes]:[Nodes]]=5,Table2[[#This Row],[Gap]:[Gap]],"")</f>
        <v/>
      </c>
      <c r="C1683" s="20" t="str" cm="1">
        <f t="array" ref="C1683">IF(Table2[[#This Row],[Nodes]:[Nodes]]=6,Table2[[#This Row],[Gap]:[Gap]],"")</f>
        <v/>
      </c>
      <c r="D1683" s="20" t="str" cm="1">
        <f t="array" ref="D1683">IF(Table2[[#This Row],[Nodes]:[Nodes]]=7,Table2[[#This Row],[Gap]:[Gap]],"")</f>
        <v/>
      </c>
    </row>
    <row r="1684" spans="1:4">
      <c r="A1684" s="20" t="str" cm="1">
        <f t="array" ref="A1684">IF(Table2[[#This Row],[Nodes]:[Nodes]]=4,Table2[[#This Row],[Gap]:[Gap]],"")</f>
        <v/>
      </c>
      <c r="B1684" s="20" t="str" cm="1">
        <f t="array" ref="B1684">IF(Table2[[#This Row],[Nodes]:[Nodes]]=5,Table2[[#This Row],[Gap]:[Gap]],"")</f>
        <v/>
      </c>
      <c r="C1684" s="20" t="str" cm="1">
        <f t="array" ref="C1684">IF(Table2[[#This Row],[Nodes]:[Nodes]]=6,Table2[[#This Row],[Gap]:[Gap]],"")</f>
        <v/>
      </c>
      <c r="D1684" s="20" t="str" cm="1">
        <f t="array" ref="D1684">IF(Table2[[#This Row],[Nodes]:[Nodes]]=7,Table2[[#This Row],[Gap]:[Gap]],"")</f>
        <v/>
      </c>
    </row>
    <row r="1685" spans="1:4">
      <c r="A1685" s="20" t="str" cm="1">
        <f t="array" ref="A1685">IF(Table2[[#This Row],[Nodes]:[Nodes]]=4,Table2[[#This Row],[Gap]:[Gap]],"")</f>
        <v/>
      </c>
      <c r="B1685" s="20" t="str" cm="1">
        <f t="array" ref="B1685">IF(Table2[[#This Row],[Nodes]:[Nodes]]=5,Table2[[#This Row],[Gap]:[Gap]],"")</f>
        <v/>
      </c>
      <c r="C1685" s="20" t="str" cm="1">
        <f t="array" ref="C1685">IF(Table2[[#This Row],[Nodes]:[Nodes]]=6,Table2[[#This Row],[Gap]:[Gap]],"")</f>
        <v/>
      </c>
      <c r="D1685" s="20" t="str" cm="1">
        <f t="array" ref="D1685">IF(Table2[[#This Row],[Nodes]:[Nodes]]=7,Table2[[#This Row],[Gap]:[Gap]],"")</f>
        <v/>
      </c>
    </row>
    <row r="1686" spans="1:4">
      <c r="A1686" s="20" t="str" cm="1">
        <f t="array" ref="A1686">IF(Table2[[#This Row],[Nodes]:[Nodes]]=4,Table2[[#This Row],[Gap]:[Gap]],"")</f>
        <v/>
      </c>
      <c r="B1686" s="20" t="str" cm="1">
        <f t="array" ref="B1686">IF(Table2[[#This Row],[Nodes]:[Nodes]]=5,Table2[[#This Row],[Gap]:[Gap]],"")</f>
        <v/>
      </c>
      <c r="C1686" s="20" t="str" cm="1">
        <f t="array" ref="C1686">IF(Table2[[#This Row],[Nodes]:[Nodes]]=6,Table2[[#This Row],[Gap]:[Gap]],"")</f>
        <v/>
      </c>
      <c r="D1686" s="20" t="str" cm="1">
        <f t="array" ref="D1686">IF(Table2[[#This Row],[Nodes]:[Nodes]]=7,Table2[[#This Row],[Gap]:[Gap]],"")</f>
        <v/>
      </c>
    </row>
    <row r="1687" spans="1:4">
      <c r="A1687" s="20" t="str" cm="1">
        <f t="array" ref="A1687">IF(Table2[[#This Row],[Nodes]:[Nodes]]=4,Table2[[#This Row],[Gap]:[Gap]],"")</f>
        <v/>
      </c>
      <c r="B1687" s="20" t="str" cm="1">
        <f t="array" ref="B1687">IF(Table2[[#This Row],[Nodes]:[Nodes]]=5,Table2[[#This Row],[Gap]:[Gap]],"")</f>
        <v/>
      </c>
      <c r="C1687" s="20" t="str" cm="1">
        <f t="array" ref="C1687">IF(Table2[[#This Row],[Nodes]:[Nodes]]=6,Table2[[#This Row],[Gap]:[Gap]],"")</f>
        <v/>
      </c>
      <c r="D1687" s="20" t="str" cm="1">
        <f t="array" ref="D1687">IF(Table2[[#This Row],[Nodes]:[Nodes]]=7,Table2[[#This Row],[Gap]:[Gap]],"")</f>
        <v/>
      </c>
    </row>
    <row r="1688" spans="1:4">
      <c r="A1688" s="20" t="str" cm="1">
        <f t="array" ref="A1688">IF(Table2[[#This Row],[Nodes]:[Nodes]]=4,Table2[[#This Row],[Gap]:[Gap]],"")</f>
        <v/>
      </c>
      <c r="B1688" s="20" t="str" cm="1">
        <f t="array" ref="B1688">IF(Table2[[#This Row],[Nodes]:[Nodes]]=5,Table2[[#This Row],[Gap]:[Gap]],"")</f>
        <v/>
      </c>
      <c r="C1688" s="20" t="str" cm="1">
        <f t="array" ref="C1688">IF(Table2[[#This Row],[Nodes]:[Nodes]]=6,Table2[[#This Row],[Gap]:[Gap]],"")</f>
        <v/>
      </c>
      <c r="D1688" s="20" t="str" cm="1">
        <f t="array" ref="D1688">IF(Table2[[#This Row],[Nodes]:[Nodes]]=7,Table2[[#This Row],[Gap]:[Gap]],"")</f>
        <v/>
      </c>
    </row>
    <row r="1689" spans="1:4">
      <c r="A1689" s="20" t="str" cm="1">
        <f t="array" ref="A1689">IF(Table2[[#This Row],[Nodes]:[Nodes]]=4,Table2[[#This Row],[Gap]:[Gap]],"")</f>
        <v/>
      </c>
      <c r="B1689" s="20" t="str" cm="1">
        <f t="array" ref="B1689">IF(Table2[[#This Row],[Nodes]:[Nodes]]=5,Table2[[#This Row],[Gap]:[Gap]],"")</f>
        <v/>
      </c>
      <c r="C1689" s="20" t="str" cm="1">
        <f t="array" ref="C1689">IF(Table2[[#This Row],[Nodes]:[Nodes]]=6,Table2[[#This Row],[Gap]:[Gap]],"")</f>
        <v/>
      </c>
      <c r="D1689" s="20" t="str" cm="1">
        <f t="array" ref="D1689">IF(Table2[[#This Row],[Nodes]:[Nodes]]=7,Table2[[#This Row],[Gap]:[Gap]],"")</f>
        <v/>
      </c>
    </row>
    <row r="1690" spans="1:4">
      <c r="A1690" s="20" t="str" cm="1">
        <f t="array" ref="A1690">IF(Table2[[#This Row],[Nodes]:[Nodes]]=4,Table2[[#This Row],[Gap]:[Gap]],"")</f>
        <v/>
      </c>
      <c r="B1690" s="20" t="str" cm="1">
        <f t="array" ref="B1690">IF(Table2[[#This Row],[Nodes]:[Nodes]]=5,Table2[[#This Row],[Gap]:[Gap]],"")</f>
        <v/>
      </c>
      <c r="C1690" s="20" t="str" cm="1">
        <f t="array" ref="C1690">IF(Table2[[#This Row],[Nodes]:[Nodes]]=6,Table2[[#This Row],[Gap]:[Gap]],"")</f>
        <v/>
      </c>
      <c r="D1690" s="20" t="str" cm="1">
        <f t="array" ref="D1690">IF(Table2[[#This Row],[Nodes]:[Nodes]]=7,Table2[[#This Row],[Gap]:[Gap]],"")</f>
        <v/>
      </c>
    </row>
    <row r="1691" spans="1:4">
      <c r="A1691" s="20" t="str" cm="1">
        <f t="array" ref="A1691">IF(Table2[[#This Row],[Nodes]:[Nodes]]=4,Table2[[#This Row],[Gap]:[Gap]],"")</f>
        <v/>
      </c>
      <c r="B1691" s="20" t="str" cm="1">
        <f t="array" ref="B1691">IF(Table2[[#This Row],[Nodes]:[Nodes]]=5,Table2[[#This Row],[Gap]:[Gap]],"")</f>
        <v/>
      </c>
      <c r="C1691" s="20" t="str" cm="1">
        <f t="array" ref="C1691">IF(Table2[[#This Row],[Nodes]:[Nodes]]=6,Table2[[#This Row],[Gap]:[Gap]],"")</f>
        <v/>
      </c>
      <c r="D1691" s="20" t="str" cm="1">
        <f t="array" ref="D1691">IF(Table2[[#This Row],[Nodes]:[Nodes]]=7,Table2[[#This Row],[Gap]:[Gap]],"")</f>
        <v/>
      </c>
    </row>
    <row r="1692" spans="1:4">
      <c r="A1692" s="20" t="str" cm="1">
        <f t="array" ref="A1692">IF(Table2[[#This Row],[Nodes]:[Nodes]]=4,Table2[[#This Row],[Gap]:[Gap]],"")</f>
        <v/>
      </c>
      <c r="B1692" s="20" t="str" cm="1">
        <f t="array" ref="B1692">IF(Table2[[#This Row],[Nodes]:[Nodes]]=5,Table2[[#This Row],[Gap]:[Gap]],"")</f>
        <v/>
      </c>
      <c r="C1692" s="20" t="str" cm="1">
        <f t="array" ref="C1692">IF(Table2[[#This Row],[Nodes]:[Nodes]]=6,Table2[[#This Row],[Gap]:[Gap]],"")</f>
        <v/>
      </c>
      <c r="D1692" s="20" t="str" cm="1">
        <f t="array" ref="D1692">IF(Table2[[#This Row],[Nodes]:[Nodes]]=7,Table2[[#This Row],[Gap]:[Gap]],"")</f>
        <v/>
      </c>
    </row>
    <row r="1693" spans="1:4">
      <c r="A1693" s="20" t="str" cm="1">
        <f t="array" ref="A1693">IF(Table2[[#This Row],[Nodes]:[Nodes]]=4,Table2[[#This Row],[Gap]:[Gap]],"")</f>
        <v/>
      </c>
      <c r="B1693" s="20" t="str" cm="1">
        <f t="array" ref="B1693">IF(Table2[[#This Row],[Nodes]:[Nodes]]=5,Table2[[#This Row],[Gap]:[Gap]],"")</f>
        <v/>
      </c>
      <c r="C1693" s="20" t="str" cm="1">
        <f t="array" ref="C1693">IF(Table2[[#This Row],[Nodes]:[Nodes]]=6,Table2[[#This Row],[Gap]:[Gap]],"")</f>
        <v/>
      </c>
      <c r="D1693" s="20" t="str" cm="1">
        <f t="array" ref="D1693">IF(Table2[[#This Row],[Nodes]:[Nodes]]=7,Table2[[#This Row],[Gap]:[Gap]],"")</f>
        <v/>
      </c>
    </row>
    <row r="1694" spans="1:4">
      <c r="A1694" s="20" t="str" cm="1">
        <f t="array" ref="A1694">IF(Table2[[#This Row],[Nodes]:[Nodes]]=4,Table2[[#This Row],[Gap]:[Gap]],"")</f>
        <v/>
      </c>
      <c r="B1694" s="20" t="str" cm="1">
        <f t="array" ref="B1694">IF(Table2[[#This Row],[Nodes]:[Nodes]]=5,Table2[[#This Row],[Gap]:[Gap]],"")</f>
        <v/>
      </c>
      <c r="C1694" s="20" t="str" cm="1">
        <f t="array" ref="C1694">IF(Table2[[#This Row],[Nodes]:[Nodes]]=6,Table2[[#This Row],[Gap]:[Gap]],"")</f>
        <v/>
      </c>
      <c r="D1694" s="20" t="str" cm="1">
        <f t="array" ref="D1694">IF(Table2[[#This Row],[Nodes]:[Nodes]]=7,Table2[[#This Row],[Gap]:[Gap]],"")</f>
        <v/>
      </c>
    </row>
    <row r="1695" spans="1:4">
      <c r="A1695" s="20" t="str" cm="1">
        <f t="array" ref="A1695">IF(Table2[[#This Row],[Nodes]:[Nodes]]=4,Table2[[#This Row],[Gap]:[Gap]],"")</f>
        <v/>
      </c>
      <c r="B1695" s="20" t="str" cm="1">
        <f t="array" ref="B1695">IF(Table2[[#This Row],[Nodes]:[Nodes]]=5,Table2[[#This Row],[Gap]:[Gap]],"")</f>
        <v/>
      </c>
      <c r="C1695" s="20" t="str" cm="1">
        <f t="array" ref="C1695">IF(Table2[[#This Row],[Nodes]:[Nodes]]=6,Table2[[#This Row],[Gap]:[Gap]],"")</f>
        <v/>
      </c>
      <c r="D1695" s="20" t="str" cm="1">
        <f t="array" ref="D1695">IF(Table2[[#This Row],[Nodes]:[Nodes]]=7,Table2[[#This Row],[Gap]:[Gap]],"")</f>
        <v/>
      </c>
    </row>
    <row r="1696" spans="1:4">
      <c r="A1696" s="20" t="str" cm="1">
        <f t="array" ref="A1696">IF(Table2[[#This Row],[Nodes]:[Nodes]]=4,Table2[[#This Row],[Gap]:[Gap]],"")</f>
        <v/>
      </c>
      <c r="B1696" s="20" t="str" cm="1">
        <f t="array" ref="B1696">IF(Table2[[#This Row],[Nodes]:[Nodes]]=5,Table2[[#This Row],[Gap]:[Gap]],"")</f>
        <v/>
      </c>
      <c r="C1696" s="20" t="str" cm="1">
        <f t="array" ref="C1696">IF(Table2[[#This Row],[Nodes]:[Nodes]]=6,Table2[[#This Row],[Gap]:[Gap]],"")</f>
        <v/>
      </c>
      <c r="D1696" s="20" t="str" cm="1">
        <f t="array" ref="D1696">IF(Table2[[#This Row],[Nodes]:[Nodes]]=7,Table2[[#This Row],[Gap]:[Gap]],"")</f>
        <v/>
      </c>
    </row>
    <row r="1697" spans="1:4">
      <c r="A1697" s="20" t="str" cm="1">
        <f t="array" ref="A1697">IF(Table2[[#This Row],[Nodes]:[Nodes]]=4,Table2[[#This Row],[Gap]:[Gap]],"")</f>
        <v/>
      </c>
      <c r="B1697" s="20" t="str" cm="1">
        <f t="array" ref="B1697">IF(Table2[[#This Row],[Nodes]:[Nodes]]=5,Table2[[#This Row],[Gap]:[Gap]],"")</f>
        <v/>
      </c>
      <c r="C1697" s="20" t="str" cm="1">
        <f t="array" ref="C1697">IF(Table2[[#This Row],[Nodes]:[Nodes]]=6,Table2[[#This Row],[Gap]:[Gap]],"")</f>
        <v/>
      </c>
      <c r="D1697" s="20" t="str" cm="1">
        <f t="array" ref="D1697">IF(Table2[[#This Row],[Nodes]:[Nodes]]=7,Table2[[#This Row],[Gap]:[Gap]],"")</f>
        <v/>
      </c>
    </row>
    <row r="1698" spans="1:4">
      <c r="A1698" s="20" t="str" cm="1">
        <f t="array" ref="A1698">IF(Table2[[#This Row],[Nodes]:[Nodes]]=4,Table2[[#This Row],[Gap]:[Gap]],"")</f>
        <v/>
      </c>
      <c r="B1698" s="20" t="str" cm="1">
        <f t="array" ref="B1698">IF(Table2[[#This Row],[Nodes]:[Nodes]]=5,Table2[[#This Row],[Gap]:[Gap]],"")</f>
        <v/>
      </c>
      <c r="C1698" s="20" t="str" cm="1">
        <f t="array" ref="C1698">IF(Table2[[#This Row],[Nodes]:[Nodes]]=6,Table2[[#This Row],[Gap]:[Gap]],"")</f>
        <v/>
      </c>
      <c r="D1698" s="20" t="str" cm="1">
        <f t="array" ref="D1698">IF(Table2[[#This Row],[Nodes]:[Nodes]]=7,Table2[[#This Row],[Gap]:[Gap]],"")</f>
        <v/>
      </c>
    </row>
    <row r="1699" spans="1:4">
      <c r="A1699" s="20" t="str" cm="1">
        <f t="array" ref="A1699">IF(Table2[[#This Row],[Nodes]:[Nodes]]=4,Table2[[#This Row],[Gap]:[Gap]],"")</f>
        <v/>
      </c>
      <c r="B1699" s="20" t="str" cm="1">
        <f t="array" ref="B1699">IF(Table2[[#This Row],[Nodes]:[Nodes]]=5,Table2[[#This Row],[Gap]:[Gap]],"")</f>
        <v/>
      </c>
      <c r="C1699" s="20" t="str" cm="1">
        <f t="array" ref="C1699">IF(Table2[[#This Row],[Nodes]:[Nodes]]=6,Table2[[#This Row],[Gap]:[Gap]],"")</f>
        <v/>
      </c>
      <c r="D1699" s="20" t="str" cm="1">
        <f t="array" ref="D1699">IF(Table2[[#This Row],[Nodes]:[Nodes]]=7,Table2[[#This Row],[Gap]:[Gap]],"")</f>
        <v/>
      </c>
    </row>
    <row r="1700" spans="1:4">
      <c r="A1700" s="20" t="str" cm="1">
        <f t="array" ref="A1700">IF(Table2[[#This Row],[Nodes]:[Nodes]]=4,Table2[[#This Row],[Gap]:[Gap]],"")</f>
        <v/>
      </c>
      <c r="B1700" s="20" t="str" cm="1">
        <f t="array" ref="B1700">IF(Table2[[#This Row],[Nodes]:[Nodes]]=5,Table2[[#This Row],[Gap]:[Gap]],"")</f>
        <v/>
      </c>
      <c r="C1700" s="20" t="str" cm="1">
        <f t="array" ref="C1700">IF(Table2[[#This Row],[Nodes]:[Nodes]]=6,Table2[[#This Row],[Gap]:[Gap]],"")</f>
        <v/>
      </c>
      <c r="D1700" s="20" t="str" cm="1">
        <f t="array" ref="D1700">IF(Table2[[#This Row],[Nodes]:[Nodes]]=7,Table2[[#This Row],[Gap]:[Gap]],"")</f>
        <v/>
      </c>
    </row>
    <row r="1701" spans="1:4">
      <c r="A1701" s="20" t="str" cm="1">
        <f t="array" ref="A1701">IF(Table2[[#This Row],[Nodes]:[Nodes]]=4,Table2[[#This Row],[Gap]:[Gap]],"")</f>
        <v/>
      </c>
      <c r="B1701" s="20" t="str" cm="1">
        <f t="array" ref="B1701">IF(Table2[[#This Row],[Nodes]:[Nodes]]=5,Table2[[#This Row],[Gap]:[Gap]],"")</f>
        <v/>
      </c>
      <c r="C1701" s="20" t="str" cm="1">
        <f t="array" ref="C1701">IF(Table2[[#This Row],[Nodes]:[Nodes]]=6,Table2[[#This Row],[Gap]:[Gap]],"")</f>
        <v/>
      </c>
      <c r="D1701" s="20" t="str" cm="1">
        <f t="array" ref="D1701">IF(Table2[[#This Row],[Nodes]:[Nodes]]=7,Table2[[#This Row],[Gap]:[Gap]],"")</f>
        <v/>
      </c>
    </row>
    <row r="1702" spans="1:4">
      <c r="A1702" s="20" t="str" cm="1">
        <f t="array" ref="A1702">IF(Table2[[#This Row],[Nodes]:[Nodes]]=4,Table2[[#This Row],[Gap]:[Gap]],"")</f>
        <v/>
      </c>
      <c r="B1702" s="20" t="str" cm="1">
        <f t="array" ref="B1702">IF(Table2[[#This Row],[Nodes]:[Nodes]]=5,Table2[[#This Row],[Gap]:[Gap]],"")</f>
        <v/>
      </c>
      <c r="C1702" s="20" t="str" cm="1">
        <f t="array" ref="C1702">IF(Table2[[#This Row],[Nodes]:[Nodes]]=6,Table2[[#This Row],[Gap]:[Gap]],"")</f>
        <v/>
      </c>
      <c r="D1702" s="20" t="str" cm="1">
        <f t="array" ref="D1702">IF(Table2[[#This Row],[Nodes]:[Nodes]]=7,Table2[[#This Row],[Gap]:[Gap]],"")</f>
        <v/>
      </c>
    </row>
    <row r="1703" spans="1:4">
      <c r="A1703" s="20" t="str" cm="1">
        <f t="array" ref="A1703">IF(Table2[[#This Row],[Nodes]:[Nodes]]=4,Table2[[#This Row],[Gap]:[Gap]],"")</f>
        <v/>
      </c>
      <c r="B1703" s="20" t="str" cm="1">
        <f t="array" ref="B1703">IF(Table2[[#This Row],[Nodes]:[Nodes]]=5,Table2[[#This Row],[Gap]:[Gap]],"")</f>
        <v/>
      </c>
      <c r="C1703" s="20" t="str" cm="1">
        <f t="array" ref="C1703">IF(Table2[[#This Row],[Nodes]:[Nodes]]=6,Table2[[#This Row],[Gap]:[Gap]],"")</f>
        <v/>
      </c>
      <c r="D1703" s="20" t="str" cm="1">
        <f t="array" ref="D1703">IF(Table2[[#This Row],[Nodes]:[Nodes]]=7,Table2[[#This Row],[Gap]:[Gap]],"")</f>
        <v/>
      </c>
    </row>
    <row r="1704" spans="1:4">
      <c r="A1704" s="20" t="str" cm="1">
        <f t="array" ref="A1704">IF(Table2[[#This Row],[Nodes]:[Nodes]]=4,Table2[[#This Row],[Gap]:[Gap]],"")</f>
        <v/>
      </c>
      <c r="B1704" s="20" t="str" cm="1">
        <f t="array" ref="B1704">IF(Table2[[#This Row],[Nodes]:[Nodes]]=5,Table2[[#This Row],[Gap]:[Gap]],"")</f>
        <v/>
      </c>
      <c r="C1704" s="20" t="str" cm="1">
        <f t="array" ref="C1704">IF(Table2[[#This Row],[Nodes]:[Nodes]]=6,Table2[[#This Row],[Gap]:[Gap]],"")</f>
        <v/>
      </c>
      <c r="D1704" s="20" t="str" cm="1">
        <f t="array" ref="D1704">IF(Table2[[#This Row],[Nodes]:[Nodes]]=7,Table2[[#This Row],[Gap]:[Gap]],"")</f>
        <v/>
      </c>
    </row>
    <row r="1705" spans="1:4">
      <c r="A1705" s="20" t="str" cm="1">
        <f t="array" ref="A1705">IF(Table2[[#This Row],[Nodes]:[Nodes]]=4,Table2[[#This Row],[Gap]:[Gap]],"")</f>
        <v/>
      </c>
      <c r="B1705" s="20" t="str" cm="1">
        <f t="array" ref="B1705">IF(Table2[[#This Row],[Nodes]:[Nodes]]=5,Table2[[#This Row],[Gap]:[Gap]],"")</f>
        <v/>
      </c>
      <c r="C1705" s="20" t="str" cm="1">
        <f t="array" ref="C1705">IF(Table2[[#This Row],[Nodes]:[Nodes]]=6,Table2[[#This Row],[Gap]:[Gap]],"")</f>
        <v/>
      </c>
      <c r="D1705" s="20" t="str" cm="1">
        <f t="array" ref="D1705">IF(Table2[[#This Row],[Nodes]:[Nodes]]=7,Table2[[#This Row],[Gap]:[Gap]],"")</f>
        <v/>
      </c>
    </row>
    <row r="1706" spans="1:4">
      <c r="A1706" s="20" t="str" cm="1">
        <f t="array" ref="A1706">IF(Table2[[#This Row],[Nodes]:[Nodes]]=4,Table2[[#This Row],[Gap]:[Gap]],"")</f>
        <v/>
      </c>
      <c r="B1706" s="20" t="str" cm="1">
        <f t="array" ref="B1706">IF(Table2[[#This Row],[Nodes]:[Nodes]]=5,Table2[[#This Row],[Gap]:[Gap]],"")</f>
        <v/>
      </c>
      <c r="C1706" s="20" t="str" cm="1">
        <f t="array" ref="C1706">IF(Table2[[#This Row],[Nodes]:[Nodes]]=6,Table2[[#This Row],[Gap]:[Gap]],"")</f>
        <v/>
      </c>
      <c r="D1706" s="20" t="str" cm="1">
        <f t="array" ref="D1706">IF(Table2[[#This Row],[Nodes]:[Nodes]]=7,Table2[[#This Row],[Gap]:[Gap]],"")</f>
        <v/>
      </c>
    </row>
    <row r="1707" spans="1:4">
      <c r="A1707" s="20" t="str" cm="1">
        <f t="array" ref="A1707">IF(Table2[[#This Row],[Nodes]:[Nodes]]=4,Table2[[#This Row],[Gap]:[Gap]],"")</f>
        <v/>
      </c>
      <c r="B1707" s="20" t="str" cm="1">
        <f t="array" ref="B1707">IF(Table2[[#This Row],[Nodes]:[Nodes]]=5,Table2[[#This Row],[Gap]:[Gap]],"")</f>
        <v/>
      </c>
      <c r="C1707" s="20" t="str" cm="1">
        <f t="array" ref="C1707">IF(Table2[[#This Row],[Nodes]:[Nodes]]=6,Table2[[#This Row],[Gap]:[Gap]],"")</f>
        <v/>
      </c>
      <c r="D1707" s="20" t="str" cm="1">
        <f t="array" ref="D1707">IF(Table2[[#This Row],[Nodes]:[Nodes]]=7,Table2[[#This Row],[Gap]:[Gap]],"")</f>
        <v/>
      </c>
    </row>
    <row r="1708" spans="1:4">
      <c r="A1708" s="20" t="str" cm="1">
        <f t="array" ref="A1708">IF(Table2[[#This Row],[Nodes]:[Nodes]]=4,Table2[[#This Row],[Gap]:[Gap]],"")</f>
        <v/>
      </c>
      <c r="B1708" s="20" t="str" cm="1">
        <f t="array" ref="B1708">IF(Table2[[#This Row],[Nodes]:[Nodes]]=5,Table2[[#This Row],[Gap]:[Gap]],"")</f>
        <v/>
      </c>
      <c r="C1708" s="20" t="str" cm="1">
        <f t="array" ref="C1708">IF(Table2[[#This Row],[Nodes]:[Nodes]]=6,Table2[[#This Row],[Gap]:[Gap]],"")</f>
        <v/>
      </c>
      <c r="D1708" s="20" t="str" cm="1">
        <f t="array" ref="D1708">IF(Table2[[#This Row],[Nodes]:[Nodes]]=7,Table2[[#This Row],[Gap]:[Gap]],"")</f>
        <v/>
      </c>
    </row>
    <row r="1709" spans="1:4">
      <c r="A1709" s="20" t="str" cm="1">
        <f t="array" ref="A1709">IF(Table2[[#This Row],[Nodes]:[Nodes]]=4,Table2[[#This Row],[Gap]:[Gap]],"")</f>
        <v/>
      </c>
      <c r="B1709" s="20" t="str" cm="1">
        <f t="array" ref="B1709">IF(Table2[[#This Row],[Nodes]:[Nodes]]=5,Table2[[#This Row],[Gap]:[Gap]],"")</f>
        <v/>
      </c>
      <c r="C1709" s="20" t="str" cm="1">
        <f t="array" ref="C1709">IF(Table2[[#This Row],[Nodes]:[Nodes]]=6,Table2[[#This Row],[Gap]:[Gap]],"")</f>
        <v/>
      </c>
      <c r="D1709" s="20" t="str" cm="1">
        <f t="array" ref="D1709">IF(Table2[[#This Row],[Nodes]:[Nodes]]=7,Table2[[#This Row],[Gap]:[Gap]],"")</f>
        <v/>
      </c>
    </row>
    <row r="1710" spans="1:4">
      <c r="A1710" s="20" t="str" cm="1">
        <f t="array" ref="A1710">IF(Table2[[#This Row],[Nodes]:[Nodes]]=4,Table2[[#This Row],[Gap]:[Gap]],"")</f>
        <v/>
      </c>
      <c r="B1710" s="20" t="str" cm="1">
        <f t="array" ref="B1710">IF(Table2[[#This Row],[Nodes]:[Nodes]]=5,Table2[[#This Row],[Gap]:[Gap]],"")</f>
        <v/>
      </c>
      <c r="C1710" s="20" t="str" cm="1">
        <f t="array" ref="C1710">IF(Table2[[#This Row],[Nodes]:[Nodes]]=6,Table2[[#This Row],[Gap]:[Gap]],"")</f>
        <v/>
      </c>
      <c r="D1710" s="20" t="str" cm="1">
        <f t="array" ref="D1710">IF(Table2[[#This Row],[Nodes]:[Nodes]]=7,Table2[[#This Row],[Gap]:[Gap]],"")</f>
        <v/>
      </c>
    </row>
    <row r="1711" spans="1:4">
      <c r="A1711" s="20" t="str" cm="1">
        <f t="array" ref="A1711">IF(Table2[[#This Row],[Nodes]:[Nodes]]=4,Table2[[#This Row],[Gap]:[Gap]],"")</f>
        <v/>
      </c>
      <c r="B1711" s="20" t="str" cm="1">
        <f t="array" ref="B1711">IF(Table2[[#This Row],[Nodes]:[Nodes]]=5,Table2[[#This Row],[Gap]:[Gap]],"")</f>
        <v/>
      </c>
      <c r="C1711" s="20" t="str" cm="1">
        <f t="array" ref="C1711">IF(Table2[[#This Row],[Nodes]:[Nodes]]=6,Table2[[#This Row],[Gap]:[Gap]],"")</f>
        <v/>
      </c>
      <c r="D1711" s="20" t="str" cm="1">
        <f t="array" ref="D1711">IF(Table2[[#This Row],[Nodes]:[Nodes]]=7,Table2[[#This Row],[Gap]:[Gap]],"")</f>
        <v/>
      </c>
    </row>
    <row r="1712" spans="1:4">
      <c r="A1712" s="20" t="str" cm="1">
        <f t="array" ref="A1712">IF(Table2[[#This Row],[Nodes]:[Nodes]]=4,Table2[[#This Row],[Gap]:[Gap]],"")</f>
        <v/>
      </c>
      <c r="B1712" s="20" t="str" cm="1">
        <f t="array" ref="B1712">IF(Table2[[#This Row],[Nodes]:[Nodes]]=5,Table2[[#This Row],[Gap]:[Gap]],"")</f>
        <v/>
      </c>
      <c r="C1712" s="20" t="str" cm="1">
        <f t="array" ref="C1712">IF(Table2[[#This Row],[Nodes]:[Nodes]]=6,Table2[[#This Row],[Gap]:[Gap]],"")</f>
        <v/>
      </c>
      <c r="D1712" s="20" t="str" cm="1">
        <f t="array" ref="D1712">IF(Table2[[#This Row],[Nodes]:[Nodes]]=7,Table2[[#This Row],[Gap]:[Gap]],"")</f>
        <v/>
      </c>
    </row>
    <row r="1713" spans="1:4">
      <c r="A1713" s="20" t="str" cm="1">
        <f t="array" ref="A1713">IF(Table2[[#This Row],[Nodes]:[Nodes]]=4,Table2[[#This Row],[Gap]:[Gap]],"")</f>
        <v/>
      </c>
      <c r="B1713" s="20" t="str" cm="1">
        <f t="array" ref="B1713">IF(Table2[[#This Row],[Nodes]:[Nodes]]=5,Table2[[#This Row],[Gap]:[Gap]],"")</f>
        <v/>
      </c>
      <c r="C1713" s="20" t="str" cm="1">
        <f t="array" ref="C1713">IF(Table2[[#This Row],[Nodes]:[Nodes]]=6,Table2[[#This Row],[Gap]:[Gap]],"")</f>
        <v/>
      </c>
      <c r="D1713" s="20" t="str" cm="1">
        <f t="array" ref="D1713">IF(Table2[[#This Row],[Nodes]:[Nodes]]=7,Table2[[#This Row],[Gap]:[Gap]],"")</f>
        <v/>
      </c>
    </row>
    <row r="1714" spans="1:4">
      <c r="A1714" s="20" t="str" cm="1">
        <f t="array" ref="A1714">IF(Table2[[#This Row],[Nodes]:[Nodes]]=4,Table2[[#This Row],[Gap]:[Gap]],"")</f>
        <v/>
      </c>
      <c r="B1714" s="20" t="str" cm="1">
        <f t="array" ref="B1714">IF(Table2[[#This Row],[Nodes]:[Nodes]]=5,Table2[[#This Row],[Gap]:[Gap]],"")</f>
        <v/>
      </c>
      <c r="C1714" s="20" t="str" cm="1">
        <f t="array" ref="C1714">IF(Table2[[#This Row],[Nodes]:[Nodes]]=6,Table2[[#This Row],[Gap]:[Gap]],"")</f>
        <v/>
      </c>
      <c r="D1714" s="20" t="str" cm="1">
        <f t="array" ref="D1714">IF(Table2[[#This Row],[Nodes]:[Nodes]]=7,Table2[[#This Row],[Gap]:[Gap]],"")</f>
        <v/>
      </c>
    </row>
    <row r="1715" spans="1:4">
      <c r="A1715" s="20" t="str" cm="1">
        <f t="array" ref="A1715">IF(Table2[[#This Row],[Nodes]:[Nodes]]=4,Table2[[#This Row],[Gap]:[Gap]],"")</f>
        <v/>
      </c>
      <c r="B1715" s="20" t="str" cm="1">
        <f t="array" ref="B1715">IF(Table2[[#This Row],[Nodes]:[Nodes]]=5,Table2[[#This Row],[Gap]:[Gap]],"")</f>
        <v/>
      </c>
      <c r="C1715" s="20" t="str" cm="1">
        <f t="array" ref="C1715">IF(Table2[[#This Row],[Nodes]:[Nodes]]=6,Table2[[#This Row],[Gap]:[Gap]],"")</f>
        <v/>
      </c>
      <c r="D1715" s="20" t="str" cm="1">
        <f t="array" ref="D1715">IF(Table2[[#This Row],[Nodes]:[Nodes]]=7,Table2[[#This Row],[Gap]:[Gap]],"")</f>
        <v/>
      </c>
    </row>
    <row r="1716" spans="1:4">
      <c r="A1716" s="20" t="str" cm="1">
        <f t="array" ref="A1716">IF(Table2[[#This Row],[Nodes]:[Nodes]]=4,Table2[[#This Row],[Gap]:[Gap]],"")</f>
        <v/>
      </c>
      <c r="B1716" s="20" t="str" cm="1">
        <f t="array" ref="B1716">IF(Table2[[#This Row],[Nodes]:[Nodes]]=5,Table2[[#This Row],[Gap]:[Gap]],"")</f>
        <v/>
      </c>
      <c r="C1716" s="20" t="str" cm="1">
        <f t="array" ref="C1716">IF(Table2[[#This Row],[Nodes]:[Nodes]]=6,Table2[[#This Row],[Gap]:[Gap]],"")</f>
        <v/>
      </c>
      <c r="D1716" s="20" t="str" cm="1">
        <f t="array" ref="D1716">IF(Table2[[#This Row],[Nodes]:[Nodes]]=7,Table2[[#This Row],[Gap]:[Gap]],"")</f>
        <v/>
      </c>
    </row>
    <row r="1717" spans="1:4">
      <c r="A1717" s="20" t="str" cm="1">
        <f t="array" ref="A1717">IF(Table2[[#This Row],[Nodes]:[Nodes]]=4,Table2[[#This Row],[Gap]:[Gap]],"")</f>
        <v/>
      </c>
      <c r="B1717" s="20" t="str" cm="1">
        <f t="array" ref="B1717">IF(Table2[[#This Row],[Nodes]:[Nodes]]=5,Table2[[#This Row],[Gap]:[Gap]],"")</f>
        <v/>
      </c>
      <c r="C1717" s="20" t="str" cm="1">
        <f t="array" ref="C1717">IF(Table2[[#This Row],[Nodes]:[Nodes]]=6,Table2[[#This Row],[Gap]:[Gap]],"")</f>
        <v/>
      </c>
      <c r="D1717" s="20" t="str" cm="1">
        <f t="array" ref="D1717">IF(Table2[[#This Row],[Nodes]:[Nodes]]=7,Table2[[#This Row],[Gap]:[Gap]],"")</f>
        <v/>
      </c>
    </row>
    <row r="1718" spans="1:4">
      <c r="A1718" s="20" t="str" cm="1">
        <f t="array" ref="A1718">IF(Table2[[#This Row],[Nodes]:[Nodes]]=4,Table2[[#This Row],[Gap]:[Gap]],"")</f>
        <v/>
      </c>
      <c r="B1718" s="20" t="str" cm="1">
        <f t="array" ref="B1718">IF(Table2[[#This Row],[Nodes]:[Nodes]]=5,Table2[[#This Row],[Gap]:[Gap]],"")</f>
        <v/>
      </c>
      <c r="C1718" s="20" t="str" cm="1">
        <f t="array" ref="C1718">IF(Table2[[#This Row],[Nodes]:[Nodes]]=6,Table2[[#This Row],[Gap]:[Gap]],"")</f>
        <v/>
      </c>
      <c r="D1718" s="20" t="str" cm="1">
        <f t="array" ref="D1718">IF(Table2[[#This Row],[Nodes]:[Nodes]]=7,Table2[[#This Row],[Gap]:[Gap]],"")</f>
        <v/>
      </c>
    </row>
    <row r="1719" spans="1:4">
      <c r="A1719" s="20" t="str" cm="1">
        <f t="array" ref="A1719">IF(Table2[[#This Row],[Nodes]:[Nodes]]=4,Table2[[#This Row],[Gap]:[Gap]],"")</f>
        <v/>
      </c>
      <c r="B1719" s="20" t="str" cm="1">
        <f t="array" ref="B1719">IF(Table2[[#This Row],[Nodes]:[Nodes]]=5,Table2[[#This Row],[Gap]:[Gap]],"")</f>
        <v/>
      </c>
      <c r="C1719" s="20" t="str" cm="1">
        <f t="array" ref="C1719">IF(Table2[[#This Row],[Nodes]:[Nodes]]=6,Table2[[#This Row],[Gap]:[Gap]],"")</f>
        <v/>
      </c>
      <c r="D1719" s="20" t="str" cm="1">
        <f t="array" ref="D1719">IF(Table2[[#This Row],[Nodes]:[Nodes]]=7,Table2[[#This Row],[Gap]:[Gap]],"")</f>
        <v/>
      </c>
    </row>
    <row r="1720" spans="1:4">
      <c r="A1720" s="20" t="str" cm="1">
        <f t="array" ref="A1720">IF(Table2[[#This Row],[Nodes]:[Nodes]]=4,Table2[[#This Row],[Gap]:[Gap]],"")</f>
        <v/>
      </c>
      <c r="B1720" s="20" t="str" cm="1">
        <f t="array" ref="B1720">IF(Table2[[#This Row],[Nodes]:[Nodes]]=5,Table2[[#This Row],[Gap]:[Gap]],"")</f>
        <v/>
      </c>
      <c r="C1720" s="20" t="str" cm="1">
        <f t="array" ref="C1720">IF(Table2[[#This Row],[Nodes]:[Nodes]]=6,Table2[[#This Row],[Gap]:[Gap]],"")</f>
        <v/>
      </c>
      <c r="D1720" s="20" t="str" cm="1">
        <f t="array" ref="D1720">IF(Table2[[#This Row],[Nodes]:[Nodes]]=7,Table2[[#This Row],[Gap]:[Gap]],"")</f>
        <v/>
      </c>
    </row>
    <row r="1721" spans="1:4">
      <c r="A1721" s="20" t="str" cm="1">
        <f t="array" ref="A1721">IF(Table2[[#This Row],[Nodes]:[Nodes]]=4,Table2[[#This Row],[Gap]:[Gap]],"")</f>
        <v/>
      </c>
      <c r="B1721" s="20" t="str" cm="1">
        <f t="array" ref="B1721">IF(Table2[[#This Row],[Nodes]:[Nodes]]=5,Table2[[#This Row],[Gap]:[Gap]],"")</f>
        <v/>
      </c>
      <c r="C1721" s="20" t="str" cm="1">
        <f t="array" ref="C1721">IF(Table2[[#This Row],[Nodes]:[Nodes]]=6,Table2[[#This Row],[Gap]:[Gap]],"")</f>
        <v/>
      </c>
      <c r="D1721" s="20" t="str" cm="1">
        <f t="array" ref="D1721">IF(Table2[[#This Row],[Nodes]:[Nodes]]=7,Table2[[#This Row],[Gap]:[Gap]],"")</f>
        <v/>
      </c>
    </row>
    <row r="1722" spans="1:4">
      <c r="A1722" s="20" t="str" cm="1">
        <f t="array" ref="A1722">IF(Table2[[#This Row],[Nodes]:[Nodes]]=4,Table2[[#This Row],[Gap]:[Gap]],"")</f>
        <v/>
      </c>
      <c r="B1722" s="20" t="str" cm="1">
        <f t="array" ref="B1722">IF(Table2[[#This Row],[Nodes]:[Nodes]]=5,Table2[[#This Row],[Gap]:[Gap]],"")</f>
        <v/>
      </c>
      <c r="C1722" s="20" t="str" cm="1">
        <f t="array" ref="C1722">IF(Table2[[#This Row],[Nodes]:[Nodes]]=6,Table2[[#This Row],[Gap]:[Gap]],"")</f>
        <v/>
      </c>
      <c r="D1722" s="20" t="str" cm="1">
        <f t="array" ref="D1722">IF(Table2[[#This Row],[Nodes]:[Nodes]]=7,Table2[[#This Row],[Gap]:[Gap]],"")</f>
        <v/>
      </c>
    </row>
    <row r="1723" spans="1:4">
      <c r="A1723" s="20" t="str" cm="1">
        <f t="array" ref="A1723">IF(Table2[[#This Row],[Nodes]:[Nodes]]=4,Table2[[#This Row],[Gap]:[Gap]],"")</f>
        <v/>
      </c>
      <c r="B1723" s="20" t="str" cm="1">
        <f t="array" ref="B1723">IF(Table2[[#This Row],[Nodes]:[Nodes]]=5,Table2[[#This Row],[Gap]:[Gap]],"")</f>
        <v/>
      </c>
      <c r="C1723" s="20" t="str" cm="1">
        <f t="array" ref="C1723">IF(Table2[[#This Row],[Nodes]:[Nodes]]=6,Table2[[#This Row],[Gap]:[Gap]],"")</f>
        <v/>
      </c>
      <c r="D1723" s="20" t="str" cm="1">
        <f t="array" ref="D1723">IF(Table2[[#This Row],[Nodes]:[Nodes]]=7,Table2[[#This Row],[Gap]:[Gap]],"")</f>
        <v/>
      </c>
    </row>
    <row r="1724" spans="1:4">
      <c r="A1724" s="20" t="str" cm="1">
        <f t="array" ref="A1724">IF(Table2[[#This Row],[Nodes]:[Nodes]]=4,Table2[[#This Row],[Gap]:[Gap]],"")</f>
        <v/>
      </c>
      <c r="B1724" s="20" t="str" cm="1">
        <f t="array" ref="B1724">IF(Table2[[#This Row],[Nodes]:[Nodes]]=5,Table2[[#This Row],[Gap]:[Gap]],"")</f>
        <v/>
      </c>
      <c r="C1724" s="20" t="str" cm="1">
        <f t="array" ref="C1724">IF(Table2[[#This Row],[Nodes]:[Nodes]]=6,Table2[[#This Row],[Gap]:[Gap]],"")</f>
        <v/>
      </c>
      <c r="D1724" s="20" t="str" cm="1">
        <f t="array" ref="D1724">IF(Table2[[#This Row],[Nodes]:[Nodes]]=7,Table2[[#This Row],[Gap]:[Gap]],"")</f>
        <v/>
      </c>
    </row>
    <row r="1725" spans="1:4">
      <c r="A1725" s="20" t="str" cm="1">
        <f t="array" ref="A1725">IF(Table2[[#This Row],[Nodes]:[Nodes]]=4,Table2[[#This Row],[Gap]:[Gap]],"")</f>
        <v/>
      </c>
      <c r="B1725" s="20" t="str" cm="1">
        <f t="array" ref="B1725">IF(Table2[[#This Row],[Nodes]:[Nodes]]=5,Table2[[#This Row],[Gap]:[Gap]],"")</f>
        <v/>
      </c>
      <c r="C1725" s="20" t="str" cm="1">
        <f t="array" ref="C1725">IF(Table2[[#This Row],[Nodes]:[Nodes]]=6,Table2[[#This Row],[Gap]:[Gap]],"")</f>
        <v/>
      </c>
      <c r="D1725" s="20" t="str" cm="1">
        <f t="array" ref="D1725">IF(Table2[[#This Row],[Nodes]:[Nodes]]=7,Table2[[#This Row],[Gap]:[Gap]],"")</f>
        <v/>
      </c>
    </row>
    <row r="1726" spans="1:4">
      <c r="A1726" s="20" t="str" cm="1">
        <f t="array" ref="A1726">IF(Table2[[#This Row],[Nodes]:[Nodes]]=4,Table2[[#This Row],[Gap]:[Gap]],"")</f>
        <v/>
      </c>
      <c r="B1726" s="20" t="str" cm="1">
        <f t="array" ref="B1726">IF(Table2[[#This Row],[Nodes]:[Nodes]]=5,Table2[[#This Row],[Gap]:[Gap]],"")</f>
        <v/>
      </c>
      <c r="C1726" s="20" t="str" cm="1">
        <f t="array" ref="C1726">IF(Table2[[#This Row],[Nodes]:[Nodes]]=6,Table2[[#This Row],[Gap]:[Gap]],"")</f>
        <v/>
      </c>
      <c r="D1726" s="20" t="str" cm="1">
        <f t="array" ref="D1726">IF(Table2[[#This Row],[Nodes]:[Nodes]]=7,Table2[[#This Row],[Gap]:[Gap]],"")</f>
        <v/>
      </c>
    </row>
    <row r="1727" spans="1:4">
      <c r="A1727" s="20" t="str" cm="1">
        <f t="array" ref="A1727">IF(Table2[[#This Row],[Nodes]:[Nodes]]=4,Table2[[#This Row],[Gap]:[Gap]],"")</f>
        <v/>
      </c>
      <c r="B1727" s="20" t="str" cm="1">
        <f t="array" ref="B1727">IF(Table2[[#This Row],[Nodes]:[Nodes]]=5,Table2[[#This Row],[Gap]:[Gap]],"")</f>
        <v/>
      </c>
      <c r="C1727" s="20" t="str" cm="1">
        <f t="array" ref="C1727">IF(Table2[[#This Row],[Nodes]:[Nodes]]=6,Table2[[#This Row],[Gap]:[Gap]],"")</f>
        <v/>
      </c>
      <c r="D1727" s="20" t="str" cm="1">
        <f t="array" ref="D1727">IF(Table2[[#This Row],[Nodes]:[Nodes]]=7,Table2[[#This Row],[Gap]:[Gap]],"")</f>
        <v/>
      </c>
    </row>
    <row r="1728" spans="1:4">
      <c r="A1728" s="20" t="str" cm="1">
        <f t="array" ref="A1728">IF(Table2[[#This Row],[Nodes]:[Nodes]]=4,Table2[[#This Row],[Gap]:[Gap]],"")</f>
        <v/>
      </c>
      <c r="B1728" s="20" t="str" cm="1">
        <f t="array" ref="B1728">IF(Table2[[#This Row],[Nodes]:[Nodes]]=5,Table2[[#This Row],[Gap]:[Gap]],"")</f>
        <v/>
      </c>
      <c r="C1728" s="20" t="str" cm="1">
        <f t="array" ref="C1728">IF(Table2[[#This Row],[Nodes]:[Nodes]]=6,Table2[[#This Row],[Gap]:[Gap]],"")</f>
        <v/>
      </c>
      <c r="D1728" s="20" t="str" cm="1">
        <f t="array" ref="D1728">IF(Table2[[#This Row],[Nodes]:[Nodes]]=7,Table2[[#This Row],[Gap]:[Gap]],"")</f>
        <v/>
      </c>
    </row>
    <row r="1729" spans="1:4">
      <c r="A1729" s="20" t="str" cm="1">
        <f t="array" ref="A1729">IF(Table2[[#This Row],[Nodes]:[Nodes]]=4,Table2[[#This Row],[Gap]:[Gap]],"")</f>
        <v/>
      </c>
      <c r="B1729" s="20" t="str" cm="1">
        <f t="array" ref="B1729">IF(Table2[[#This Row],[Nodes]:[Nodes]]=5,Table2[[#This Row],[Gap]:[Gap]],"")</f>
        <v/>
      </c>
      <c r="C1729" s="20" t="str" cm="1">
        <f t="array" ref="C1729">IF(Table2[[#This Row],[Nodes]:[Nodes]]=6,Table2[[#This Row],[Gap]:[Gap]],"")</f>
        <v/>
      </c>
      <c r="D1729" s="20" t="str" cm="1">
        <f t="array" ref="D1729">IF(Table2[[#This Row],[Nodes]:[Nodes]]=7,Table2[[#This Row],[Gap]:[Gap]],"")</f>
        <v/>
      </c>
    </row>
    <row r="1730" spans="1:4">
      <c r="A1730" s="20" t="str" cm="1">
        <f t="array" ref="A1730">IF(Table2[[#This Row],[Nodes]:[Nodes]]=4,Table2[[#This Row],[Gap]:[Gap]],"")</f>
        <v/>
      </c>
      <c r="B1730" s="20" t="str" cm="1">
        <f t="array" ref="B1730">IF(Table2[[#This Row],[Nodes]:[Nodes]]=5,Table2[[#This Row],[Gap]:[Gap]],"")</f>
        <v/>
      </c>
      <c r="C1730" s="20" t="str" cm="1">
        <f t="array" ref="C1730">IF(Table2[[#This Row],[Nodes]:[Nodes]]=6,Table2[[#This Row],[Gap]:[Gap]],"")</f>
        <v/>
      </c>
      <c r="D1730" s="20" t="str" cm="1">
        <f t="array" ref="D1730">IF(Table2[[#This Row],[Nodes]:[Nodes]]=7,Table2[[#This Row],[Gap]:[Gap]],"")</f>
        <v/>
      </c>
    </row>
    <row r="1731" spans="1:4">
      <c r="A1731" s="20" t="str" cm="1">
        <f t="array" ref="A1731">IF(Table2[[#This Row],[Nodes]:[Nodes]]=4,Table2[[#This Row],[Gap]:[Gap]],"")</f>
        <v/>
      </c>
      <c r="B1731" s="20" t="str" cm="1">
        <f t="array" ref="B1731">IF(Table2[[#This Row],[Nodes]:[Nodes]]=5,Table2[[#This Row],[Gap]:[Gap]],"")</f>
        <v/>
      </c>
      <c r="C1731" s="20" t="str" cm="1">
        <f t="array" ref="C1731">IF(Table2[[#This Row],[Nodes]:[Nodes]]=6,Table2[[#This Row],[Gap]:[Gap]],"")</f>
        <v/>
      </c>
      <c r="D1731" s="20" t="str" cm="1">
        <f t="array" ref="D1731">IF(Table2[[#This Row],[Nodes]:[Nodes]]=7,Table2[[#This Row],[Gap]:[Gap]],"")</f>
        <v/>
      </c>
    </row>
    <row r="1732" spans="1:4">
      <c r="A1732" s="20" t="str" cm="1">
        <f t="array" ref="A1732">IF(Table2[[#This Row],[Nodes]:[Nodes]]=4,Table2[[#This Row],[Gap]:[Gap]],"")</f>
        <v/>
      </c>
      <c r="B1732" s="20" t="str" cm="1">
        <f t="array" ref="B1732">IF(Table2[[#This Row],[Nodes]:[Nodes]]=5,Table2[[#This Row],[Gap]:[Gap]],"")</f>
        <v/>
      </c>
      <c r="C1732" s="20" t="str" cm="1">
        <f t="array" ref="C1732">IF(Table2[[#This Row],[Nodes]:[Nodes]]=6,Table2[[#This Row],[Gap]:[Gap]],"")</f>
        <v/>
      </c>
      <c r="D1732" s="20" t="str" cm="1">
        <f t="array" ref="D1732">IF(Table2[[#This Row],[Nodes]:[Nodes]]=7,Table2[[#This Row],[Gap]:[Gap]],"")</f>
        <v/>
      </c>
    </row>
    <row r="1733" spans="1:4">
      <c r="A1733" s="20" t="str" cm="1">
        <f t="array" ref="A1733">IF(Table2[[#This Row],[Nodes]:[Nodes]]=4,Table2[[#This Row],[Gap]:[Gap]],"")</f>
        <v/>
      </c>
      <c r="B1733" s="20" t="str" cm="1">
        <f t="array" ref="B1733">IF(Table2[[#This Row],[Nodes]:[Nodes]]=5,Table2[[#This Row],[Gap]:[Gap]],"")</f>
        <v/>
      </c>
      <c r="C1733" s="20" t="str" cm="1">
        <f t="array" ref="C1733">IF(Table2[[#This Row],[Nodes]:[Nodes]]=6,Table2[[#This Row],[Gap]:[Gap]],"")</f>
        <v/>
      </c>
      <c r="D1733" s="20" t="str" cm="1">
        <f t="array" ref="D1733">IF(Table2[[#This Row],[Nodes]:[Nodes]]=7,Table2[[#This Row],[Gap]:[Gap]],"")</f>
        <v/>
      </c>
    </row>
    <row r="1734" spans="1:4">
      <c r="A1734" s="20" t="str" cm="1">
        <f t="array" ref="A1734">IF(Table2[[#This Row],[Nodes]:[Nodes]]=4,Table2[[#This Row],[Gap]:[Gap]],"")</f>
        <v/>
      </c>
      <c r="B1734" s="20" t="str" cm="1">
        <f t="array" ref="B1734">IF(Table2[[#This Row],[Nodes]:[Nodes]]=5,Table2[[#This Row],[Gap]:[Gap]],"")</f>
        <v/>
      </c>
      <c r="C1734" s="20" t="str" cm="1">
        <f t="array" ref="C1734">IF(Table2[[#This Row],[Nodes]:[Nodes]]=6,Table2[[#This Row],[Gap]:[Gap]],"")</f>
        <v/>
      </c>
      <c r="D1734" s="20" t="str" cm="1">
        <f t="array" ref="D1734">IF(Table2[[#This Row],[Nodes]:[Nodes]]=7,Table2[[#This Row],[Gap]:[Gap]],"")</f>
        <v/>
      </c>
    </row>
    <row r="1735" spans="1:4">
      <c r="A1735" s="20" t="str" cm="1">
        <f t="array" ref="A1735">IF(Table2[[#This Row],[Nodes]:[Nodes]]=4,Table2[[#This Row],[Gap]:[Gap]],"")</f>
        <v/>
      </c>
      <c r="B1735" s="20" t="str" cm="1">
        <f t="array" ref="B1735">IF(Table2[[#This Row],[Nodes]:[Nodes]]=5,Table2[[#This Row],[Gap]:[Gap]],"")</f>
        <v/>
      </c>
      <c r="C1735" s="20" t="str" cm="1">
        <f t="array" ref="C1735">IF(Table2[[#This Row],[Nodes]:[Nodes]]=6,Table2[[#This Row],[Gap]:[Gap]],"")</f>
        <v/>
      </c>
      <c r="D1735" s="20" t="str" cm="1">
        <f t="array" ref="D1735">IF(Table2[[#This Row],[Nodes]:[Nodes]]=7,Table2[[#This Row],[Gap]:[Gap]],"")</f>
        <v/>
      </c>
    </row>
    <row r="1736" spans="1:4">
      <c r="A1736" s="20" t="str" cm="1">
        <f t="array" ref="A1736">IF(Table2[[#This Row],[Nodes]:[Nodes]]=4,Table2[[#This Row],[Gap]:[Gap]],"")</f>
        <v/>
      </c>
      <c r="B1736" s="20" t="str" cm="1">
        <f t="array" ref="B1736">IF(Table2[[#This Row],[Nodes]:[Nodes]]=5,Table2[[#This Row],[Gap]:[Gap]],"")</f>
        <v/>
      </c>
      <c r="C1736" s="20" t="str" cm="1">
        <f t="array" ref="C1736">IF(Table2[[#This Row],[Nodes]:[Nodes]]=6,Table2[[#This Row],[Gap]:[Gap]],"")</f>
        <v/>
      </c>
      <c r="D1736" s="20" t="str" cm="1">
        <f t="array" ref="D1736">IF(Table2[[#This Row],[Nodes]:[Nodes]]=7,Table2[[#This Row],[Gap]:[Gap]],"")</f>
        <v/>
      </c>
    </row>
    <row r="1737" spans="1:4">
      <c r="A1737" s="20" t="str" cm="1">
        <f t="array" ref="A1737">IF(Table2[[#This Row],[Nodes]:[Nodes]]=4,Table2[[#This Row],[Gap]:[Gap]],"")</f>
        <v/>
      </c>
      <c r="B1737" s="20" t="str" cm="1">
        <f t="array" ref="B1737">IF(Table2[[#This Row],[Nodes]:[Nodes]]=5,Table2[[#This Row],[Gap]:[Gap]],"")</f>
        <v/>
      </c>
      <c r="C1737" s="20" t="str" cm="1">
        <f t="array" ref="C1737">IF(Table2[[#This Row],[Nodes]:[Nodes]]=6,Table2[[#This Row],[Gap]:[Gap]],"")</f>
        <v/>
      </c>
      <c r="D1737" s="20" t="str" cm="1">
        <f t="array" ref="D1737">IF(Table2[[#This Row],[Nodes]:[Nodes]]=7,Table2[[#This Row],[Gap]:[Gap]],"")</f>
        <v/>
      </c>
    </row>
    <row r="1738" spans="1:4">
      <c r="A1738" s="20" t="str" cm="1">
        <f t="array" ref="A1738">IF(Table2[[#This Row],[Nodes]:[Nodes]]=4,Table2[[#This Row],[Gap]:[Gap]],"")</f>
        <v/>
      </c>
      <c r="B1738" s="20" t="str" cm="1">
        <f t="array" ref="B1738">IF(Table2[[#This Row],[Nodes]:[Nodes]]=5,Table2[[#This Row],[Gap]:[Gap]],"")</f>
        <v/>
      </c>
      <c r="C1738" s="20" t="str" cm="1">
        <f t="array" ref="C1738">IF(Table2[[#This Row],[Nodes]:[Nodes]]=6,Table2[[#This Row],[Gap]:[Gap]],"")</f>
        <v/>
      </c>
      <c r="D1738" s="20" t="str" cm="1">
        <f t="array" ref="D1738">IF(Table2[[#This Row],[Nodes]:[Nodes]]=7,Table2[[#This Row],[Gap]:[Gap]],"")</f>
        <v/>
      </c>
    </row>
    <row r="1739" spans="1:4">
      <c r="A1739" s="20" t="str" cm="1">
        <f t="array" ref="A1739">IF(Table2[[#This Row],[Nodes]:[Nodes]]=4,Table2[[#This Row],[Gap]:[Gap]],"")</f>
        <v/>
      </c>
      <c r="B1739" s="20" t="str" cm="1">
        <f t="array" ref="B1739">IF(Table2[[#This Row],[Nodes]:[Nodes]]=5,Table2[[#This Row],[Gap]:[Gap]],"")</f>
        <v/>
      </c>
      <c r="C1739" s="20" t="str" cm="1">
        <f t="array" ref="C1739">IF(Table2[[#This Row],[Nodes]:[Nodes]]=6,Table2[[#This Row],[Gap]:[Gap]],"")</f>
        <v/>
      </c>
      <c r="D1739" s="20" t="str" cm="1">
        <f t="array" ref="D1739">IF(Table2[[#This Row],[Nodes]:[Nodes]]=7,Table2[[#This Row],[Gap]:[Gap]],"")</f>
        <v/>
      </c>
    </row>
    <row r="1740" spans="1:4">
      <c r="A1740" s="20" t="str" cm="1">
        <f t="array" ref="A1740">IF(Table2[[#This Row],[Nodes]:[Nodes]]=4,Table2[[#This Row],[Gap]:[Gap]],"")</f>
        <v/>
      </c>
      <c r="B1740" s="20" t="str" cm="1">
        <f t="array" ref="B1740">IF(Table2[[#This Row],[Nodes]:[Nodes]]=5,Table2[[#This Row],[Gap]:[Gap]],"")</f>
        <v/>
      </c>
      <c r="C1740" s="20" t="str" cm="1">
        <f t="array" ref="C1740">IF(Table2[[#This Row],[Nodes]:[Nodes]]=6,Table2[[#This Row],[Gap]:[Gap]],"")</f>
        <v/>
      </c>
      <c r="D1740" s="20" t="str" cm="1">
        <f t="array" ref="D1740">IF(Table2[[#This Row],[Nodes]:[Nodes]]=7,Table2[[#This Row],[Gap]:[Gap]],"")</f>
        <v/>
      </c>
    </row>
    <row r="1741" spans="1:4">
      <c r="A1741" s="20" t="str" cm="1">
        <f t="array" ref="A1741">IF(Table2[[#This Row],[Nodes]:[Nodes]]=4,Table2[[#This Row],[Gap]:[Gap]],"")</f>
        <v/>
      </c>
      <c r="B1741" s="20" t="str" cm="1">
        <f t="array" ref="B1741">IF(Table2[[#This Row],[Nodes]:[Nodes]]=5,Table2[[#This Row],[Gap]:[Gap]],"")</f>
        <v/>
      </c>
      <c r="C1741" s="20" t="str" cm="1">
        <f t="array" ref="C1741">IF(Table2[[#This Row],[Nodes]:[Nodes]]=6,Table2[[#This Row],[Gap]:[Gap]],"")</f>
        <v/>
      </c>
      <c r="D1741" s="20" t="str" cm="1">
        <f t="array" ref="D1741">IF(Table2[[#This Row],[Nodes]:[Nodes]]=7,Table2[[#This Row],[Gap]:[Gap]],"")</f>
        <v/>
      </c>
    </row>
    <row r="1742" spans="1:4">
      <c r="A1742" s="20" t="str" cm="1">
        <f t="array" ref="A1742">IF(Table2[[#This Row],[Nodes]:[Nodes]]=4,Table2[[#This Row],[Gap]:[Gap]],"")</f>
        <v/>
      </c>
      <c r="B1742" s="20" t="str" cm="1">
        <f t="array" ref="B1742">IF(Table2[[#This Row],[Nodes]:[Nodes]]=5,Table2[[#This Row],[Gap]:[Gap]],"")</f>
        <v/>
      </c>
      <c r="C1742" s="20" t="str" cm="1">
        <f t="array" ref="C1742">IF(Table2[[#This Row],[Nodes]:[Nodes]]=6,Table2[[#This Row],[Gap]:[Gap]],"")</f>
        <v/>
      </c>
      <c r="D1742" s="20" t="str" cm="1">
        <f t="array" ref="D1742">IF(Table2[[#This Row],[Nodes]:[Nodes]]=7,Table2[[#This Row],[Gap]:[Gap]],"")</f>
        <v/>
      </c>
    </row>
    <row r="1743" spans="1:4">
      <c r="A1743" s="20" t="str" cm="1">
        <f t="array" ref="A1743">IF(Table2[[#This Row],[Nodes]:[Nodes]]=4,Table2[[#This Row],[Gap]:[Gap]],"")</f>
        <v/>
      </c>
      <c r="B1743" s="20" t="str" cm="1">
        <f t="array" ref="B1743">IF(Table2[[#This Row],[Nodes]:[Nodes]]=5,Table2[[#This Row],[Gap]:[Gap]],"")</f>
        <v/>
      </c>
      <c r="C1743" s="20" t="str" cm="1">
        <f t="array" ref="C1743">IF(Table2[[#This Row],[Nodes]:[Nodes]]=6,Table2[[#This Row],[Gap]:[Gap]],"")</f>
        <v/>
      </c>
      <c r="D1743" s="20" t="str" cm="1">
        <f t="array" ref="D1743">IF(Table2[[#This Row],[Nodes]:[Nodes]]=7,Table2[[#This Row],[Gap]:[Gap]],"")</f>
        <v/>
      </c>
    </row>
    <row r="1744" spans="1:4">
      <c r="A1744" s="20" t="str" cm="1">
        <f t="array" ref="A1744">IF(Table2[[#This Row],[Nodes]:[Nodes]]=4,Table2[[#This Row],[Gap]:[Gap]],"")</f>
        <v/>
      </c>
      <c r="B1744" s="20" t="str" cm="1">
        <f t="array" ref="B1744">IF(Table2[[#This Row],[Nodes]:[Nodes]]=5,Table2[[#This Row],[Gap]:[Gap]],"")</f>
        <v/>
      </c>
      <c r="C1744" s="20" t="str" cm="1">
        <f t="array" ref="C1744">IF(Table2[[#This Row],[Nodes]:[Nodes]]=6,Table2[[#This Row],[Gap]:[Gap]],"")</f>
        <v/>
      </c>
      <c r="D1744" s="20" t="str" cm="1">
        <f t="array" ref="D1744">IF(Table2[[#This Row],[Nodes]:[Nodes]]=7,Table2[[#This Row],[Gap]:[Gap]],"")</f>
        <v/>
      </c>
    </row>
    <row r="1745" spans="1:4">
      <c r="A1745" s="20" t="str" cm="1">
        <f t="array" ref="A1745">IF(Table2[[#This Row],[Nodes]:[Nodes]]=4,Table2[[#This Row],[Gap]:[Gap]],"")</f>
        <v/>
      </c>
      <c r="B1745" s="20" t="str" cm="1">
        <f t="array" ref="B1745">IF(Table2[[#This Row],[Nodes]:[Nodes]]=5,Table2[[#This Row],[Gap]:[Gap]],"")</f>
        <v/>
      </c>
      <c r="C1745" s="20" t="str" cm="1">
        <f t="array" ref="C1745">IF(Table2[[#This Row],[Nodes]:[Nodes]]=6,Table2[[#This Row],[Gap]:[Gap]],"")</f>
        <v/>
      </c>
      <c r="D1745" s="20" t="str" cm="1">
        <f t="array" ref="D1745">IF(Table2[[#This Row],[Nodes]:[Nodes]]=7,Table2[[#This Row],[Gap]:[Gap]],"")</f>
        <v/>
      </c>
    </row>
    <row r="1746" spans="1:4">
      <c r="A1746" s="20" t="str" cm="1">
        <f t="array" ref="A1746">IF(Table2[[#This Row],[Nodes]:[Nodes]]=4,Table2[[#This Row],[Gap]:[Gap]],"")</f>
        <v/>
      </c>
      <c r="B1746" s="20" t="str" cm="1">
        <f t="array" ref="B1746">IF(Table2[[#This Row],[Nodes]:[Nodes]]=5,Table2[[#This Row],[Gap]:[Gap]],"")</f>
        <v/>
      </c>
      <c r="C1746" s="20" t="str" cm="1">
        <f t="array" ref="C1746">IF(Table2[[#This Row],[Nodes]:[Nodes]]=6,Table2[[#This Row],[Gap]:[Gap]],"")</f>
        <v/>
      </c>
      <c r="D1746" s="20" t="str" cm="1">
        <f t="array" ref="D1746">IF(Table2[[#This Row],[Nodes]:[Nodes]]=7,Table2[[#This Row],[Gap]:[Gap]],"")</f>
        <v/>
      </c>
    </row>
    <row r="1747" spans="1:4">
      <c r="A1747" s="20" t="str" cm="1">
        <f t="array" ref="A1747">IF(Table2[[#This Row],[Nodes]:[Nodes]]=4,Table2[[#This Row],[Gap]:[Gap]],"")</f>
        <v/>
      </c>
      <c r="B1747" s="20" t="str" cm="1">
        <f t="array" ref="B1747">IF(Table2[[#This Row],[Nodes]:[Nodes]]=5,Table2[[#This Row],[Gap]:[Gap]],"")</f>
        <v/>
      </c>
      <c r="C1747" s="20" t="str" cm="1">
        <f t="array" ref="C1747">IF(Table2[[#This Row],[Nodes]:[Nodes]]=6,Table2[[#This Row],[Gap]:[Gap]],"")</f>
        <v/>
      </c>
      <c r="D1747" s="20" t="str" cm="1">
        <f t="array" ref="D1747">IF(Table2[[#This Row],[Nodes]:[Nodes]]=7,Table2[[#This Row],[Gap]:[Gap]],"")</f>
        <v/>
      </c>
    </row>
    <row r="1748" spans="1:4">
      <c r="A1748" s="20" t="str" cm="1">
        <f t="array" ref="A1748">IF(Table2[[#This Row],[Nodes]:[Nodes]]=4,Table2[[#This Row],[Gap]:[Gap]],"")</f>
        <v/>
      </c>
      <c r="B1748" s="20" t="str" cm="1">
        <f t="array" ref="B1748">IF(Table2[[#This Row],[Nodes]:[Nodes]]=5,Table2[[#This Row],[Gap]:[Gap]],"")</f>
        <v/>
      </c>
      <c r="C1748" s="20" t="str" cm="1">
        <f t="array" ref="C1748">IF(Table2[[#This Row],[Nodes]:[Nodes]]=6,Table2[[#This Row],[Gap]:[Gap]],"")</f>
        <v/>
      </c>
      <c r="D1748" s="20" t="str" cm="1">
        <f t="array" ref="D1748">IF(Table2[[#This Row],[Nodes]:[Nodes]]=7,Table2[[#This Row],[Gap]:[Gap]],"")</f>
        <v/>
      </c>
    </row>
    <row r="1749" spans="1:4">
      <c r="A1749" s="20" t="str" cm="1">
        <f t="array" ref="A1749">IF(Table2[[#This Row],[Nodes]:[Nodes]]=4,Table2[[#This Row],[Gap]:[Gap]],"")</f>
        <v/>
      </c>
      <c r="B1749" s="20" t="str" cm="1">
        <f t="array" ref="B1749">IF(Table2[[#This Row],[Nodes]:[Nodes]]=5,Table2[[#This Row],[Gap]:[Gap]],"")</f>
        <v/>
      </c>
      <c r="C1749" s="20" t="str" cm="1">
        <f t="array" ref="C1749">IF(Table2[[#This Row],[Nodes]:[Nodes]]=6,Table2[[#This Row],[Gap]:[Gap]],"")</f>
        <v/>
      </c>
      <c r="D1749" s="20" t="str" cm="1">
        <f t="array" ref="D1749">IF(Table2[[#This Row],[Nodes]:[Nodes]]=7,Table2[[#This Row],[Gap]:[Gap]],"")</f>
        <v/>
      </c>
    </row>
    <row r="1750" spans="1:4">
      <c r="A1750" s="20" t="str" cm="1">
        <f t="array" ref="A1750">IF(Table2[[#This Row],[Nodes]:[Nodes]]=4,Table2[[#This Row],[Gap]:[Gap]],"")</f>
        <v/>
      </c>
      <c r="B1750" s="20" t="str" cm="1">
        <f t="array" ref="B1750">IF(Table2[[#This Row],[Nodes]:[Nodes]]=5,Table2[[#This Row],[Gap]:[Gap]],"")</f>
        <v/>
      </c>
      <c r="C1750" s="20" t="str" cm="1">
        <f t="array" ref="C1750">IF(Table2[[#This Row],[Nodes]:[Nodes]]=6,Table2[[#This Row],[Gap]:[Gap]],"")</f>
        <v/>
      </c>
      <c r="D1750" s="20" t="str" cm="1">
        <f t="array" ref="D1750">IF(Table2[[#This Row],[Nodes]:[Nodes]]=7,Table2[[#This Row],[Gap]:[Gap]],"")</f>
        <v/>
      </c>
    </row>
    <row r="1751" spans="1:4">
      <c r="A1751" s="20" t="str" cm="1">
        <f t="array" ref="A1751">IF(Table2[[#This Row],[Nodes]:[Nodes]]=4,Table2[[#This Row],[Gap]:[Gap]],"")</f>
        <v/>
      </c>
      <c r="B1751" s="20" t="str" cm="1">
        <f t="array" ref="B1751">IF(Table2[[#This Row],[Nodes]:[Nodes]]=5,Table2[[#This Row],[Gap]:[Gap]],"")</f>
        <v/>
      </c>
      <c r="C1751" s="20" t="str" cm="1">
        <f t="array" ref="C1751">IF(Table2[[#This Row],[Nodes]:[Nodes]]=6,Table2[[#This Row],[Gap]:[Gap]],"")</f>
        <v/>
      </c>
      <c r="D1751" s="20" t="str" cm="1">
        <f t="array" ref="D1751">IF(Table2[[#This Row],[Nodes]:[Nodes]]=7,Table2[[#This Row],[Gap]:[Gap]],"")</f>
        <v/>
      </c>
    </row>
    <row r="1752" spans="1:4">
      <c r="A1752" s="20" t="str" cm="1">
        <f t="array" ref="A1752">IF(Table2[[#This Row],[Nodes]:[Nodes]]=4,Table2[[#This Row],[Gap]:[Gap]],"")</f>
        <v/>
      </c>
      <c r="B1752" s="20" t="str" cm="1">
        <f t="array" ref="B1752">IF(Table2[[#This Row],[Nodes]:[Nodes]]=5,Table2[[#This Row],[Gap]:[Gap]],"")</f>
        <v/>
      </c>
      <c r="C1752" s="20" t="str" cm="1">
        <f t="array" ref="C1752">IF(Table2[[#This Row],[Nodes]:[Nodes]]=6,Table2[[#This Row],[Gap]:[Gap]],"")</f>
        <v/>
      </c>
      <c r="D1752" s="20" t="str" cm="1">
        <f t="array" ref="D1752">IF(Table2[[#This Row],[Nodes]:[Nodes]]=7,Table2[[#This Row],[Gap]:[Gap]],"")</f>
        <v/>
      </c>
    </row>
    <row r="1753" spans="1:4">
      <c r="A1753" s="20" t="str" cm="1">
        <f t="array" ref="A1753">IF(Table2[[#This Row],[Nodes]:[Nodes]]=4,Table2[[#This Row],[Gap]:[Gap]],"")</f>
        <v/>
      </c>
      <c r="B1753" s="20" t="str" cm="1">
        <f t="array" ref="B1753">IF(Table2[[#This Row],[Nodes]:[Nodes]]=5,Table2[[#This Row],[Gap]:[Gap]],"")</f>
        <v/>
      </c>
      <c r="C1753" s="20" t="str" cm="1">
        <f t="array" ref="C1753">IF(Table2[[#This Row],[Nodes]:[Nodes]]=6,Table2[[#This Row],[Gap]:[Gap]],"")</f>
        <v/>
      </c>
      <c r="D1753" s="20" t="str" cm="1">
        <f t="array" ref="D1753">IF(Table2[[#This Row],[Nodes]:[Nodes]]=7,Table2[[#This Row],[Gap]:[Gap]],"")</f>
        <v/>
      </c>
    </row>
    <row r="1754" spans="1:4">
      <c r="A1754" s="20" t="str" cm="1">
        <f t="array" ref="A1754">IF(Table2[[#This Row],[Nodes]:[Nodes]]=4,Table2[[#This Row],[Gap]:[Gap]],"")</f>
        <v/>
      </c>
      <c r="B1754" s="20" t="str" cm="1">
        <f t="array" ref="B1754">IF(Table2[[#This Row],[Nodes]:[Nodes]]=5,Table2[[#This Row],[Gap]:[Gap]],"")</f>
        <v/>
      </c>
      <c r="C1754" s="20" t="str" cm="1">
        <f t="array" ref="C1754">IF(Table2[[#This Row],[Nodes]:[Nodes]]=6,Table2[[#This Row],[Gap]:[Gap]],"")</f>
        <v/>
      </c>
      <c r="D1754" s="20" t="str" cm="1">
        <f t="array" ref="D1754">IF(Table2[[#This Row],[Nodes]:[Nodes]]=7,Table2[[#This Row],[Gap]:[Gap]],"")</f>
        <v/>
      </c>
    </row>
    <row r="1755" spans="1:4">
      <c r="A1755" s="20" t="str" cm="1">
        <f t="array" ref="A1755">IF(Table2[[#This Row],[Nodes]:[Nodes]]=4,Table2[[#This Row],[Gap]:[Gap]],"")</f>
        <v/>
      </c>
      <c r="B1755" s="20" t="str" cm="1">
        <f t="array" ref="B1755">IF(Table2[[#This Row],[Nodes]:[Nodes]]=5,Table2[[#This Row],[Gap]:[Gap]],"")</f>
        <v/>
      </c>
      <c r="C1755" s="20" t="str" cm="1">
        <f t="array" ref="C1755">IF(Table2[[#This Row],[Nodes]:[Nodes]]=6,Table2[[#This Row],[Gap]:[Gap]],"")</f>
        <v/>
      </c>
      <c r="D1755" s="20" t="str" cm="1">
        <f t="array" ref="D1755">IF(Table2[[#This Row],[Nodes]:[Nodes]]=7,Table2[[#This Row],[Gap]:[Gap]],"")</f>
        <v/>
      </c>
    </row>
    <row r="1756" spans="1:4">
      <c r="A1756" s="20" t="str" cm="1">
        <f t="array" ref="A1756">IF(Table2[[#This Row],[Nodes]:[Nodes]]=4,Table2[[#This Row],[Gap]:[Gap]],"")</f>
        <v/>
      </c>
      <c r="B1756" s="20" t="str" cm="1">
        <f t="array" ref="B1756">IF(Table2[[#This Row],[Nodes]:[Nodes]]=5,Table2[[#This Row],[Gap]:[Gap]],"")</f>
        <v/>
      </c>
      <c r="C1756" s="20" t="str" cm="1">
        <f t="array" ref="C1756">IF(Table2[[#This Row],[Nodes]:[Nodes]]=6,Table2[[#This Row],[Gap]:[Gap]],"")</f>
        <v/>
      </c>
      <c r="D1756" s="20" t="str" cm="1">
        <f t="array" ref="D1756">IF(Table2[[#This Row],[Nodes]:[Nodes]]=7,Table2[[#This Row],[Gap]:[Gap]],"")</f>
        <v/>
      </c>
    </row>
    <row r="1757" spans="1:4">
      <c r="A1757" s="20" t="str" cm="1">
        <f t="array" ref="A1757">IF(Table2[[#This Row],[Nodes]:[Nodes]]=4,Table2[[#This Row],[Gap]:[Gap]],"")</f>
        <v/>
      </c>
      <c r="B1757" s="20" t="str" cm="1">
        <f t="array" ref="B1757">IF(Table2[[#This Row],[Nodes]:[Nodes]]=5,Table2[[#This Row],[Gap]:[Gap]],"")</f>
        <v/>
      </c>
      <c r="C1757" s="20" t="str" cm="1">
        <f t="array" ref="C1757">IF(Table2[[#This Row],[Nodes]:[Nodes]]=6,Table2[[#This Row],[Gap]:[Gap]],"")</f>
        <v/>
      </c>
      <c r="D1757" s="20" t="str" cm="1">
        <f t="array" ref="D1757">IF(Table2[[#This Row],[Nodes]:[Nodes]]=7,Table2[[#This Row],[Gap]:[Gap]],"")</f>
        <v/>
      </c>
    </row>
    <row r="1758" spans="1:4">
      <c r="A1758" s="20" t="str" cm="1">
        <f t="array" ref="A1758">IF(Table2[[#This Row],[Nodes]:[Nodes]]=4,Table2[[#This Row],[Gap]:[Gap]],"")</f>
        <v/>
      </c>
      <c r="B1758" s="20" t="str" cm="1">
        <f t="array" ref="B1758">IF(Table2[[#This Row],[Nodes]:[Nodes]]=5,Table2[[#This Row],[Gap]:[Gap]],"")</f>
        <v/>
      </c>
      <c r="C1758" s="20" t="str" cm="1">
        <f t="array" ref="C1758">IF(Table2[[#This Row],[Nodes]:[Nodes]]=6,Table2[[#This Row],[Gap]:[Gap]],"")</f>
        <v/>
      </c>
      <c r="D1758" s="20" t="str" cm="1">
        <f t="array" ref="D1758">IF(Table2[[#This Row],[Nodes]:[Nodes]]=7,Table2[[#This Row],[Gap]:[Gap]],"")</f>
        <v/>
      </c>
    </row>
    <row r="1759" spans="1:4">
      <c r="A1759" s="20" t="str" cm="1">
        <f t="array" ref="A1759">IF(Table2[[#This Row],[Nodes]:[Nodes]]=4,Table2[[#This Row],[Gap]:[Gap]],"")</f>
        <v/>
      </c>
      <c r="B1759" s="20" t="str" cm="1">
        <f t="array" ref="B1759">IF(Table2[[#This Row],[Nodes]:[Nodes]]=5,Table2[[#This Row],[Gap]:[Gap]],"")</f>
        <v/>
      </c>
      <c r="C1759" s="20" t="str" cm="1">
        <f t="array" ref="C1759">IF(Table2[[#This Row],[Nodes]:[Nodes]]=6,Table2[[#This Row],[Gap]:[Gap]],"")</f>
        <v/>
      </c>
      <c r="D1759" s="20" t="str" cm="1">
        <f t="array" ref="D1759">IF(Table2[[#This Row],[Nodes]:[Nodes]]=7,Table2[[#This Row],[Gap]:[Gap]],"")</f>
        <v/>
      </c>
    </row>
    <row r="1760" spans="1:4">
      <c r="A1760" s="20" t="str" cm="1">
        <f t="array" ref="A1760">IF(Table2[[#This Row],[Nodes]:[Nodes]]=4,Table2[[#This Row],[Gap]:[Gap]],"")</f>
        <v/>
      </c>
      <c r="B1760" s="20" t="str" cm="1">
        <f t="array" ref="B1760">IF(Table2[[#This Row],[Nodes]:[Nodes]]=5,Table2[[#This Row],[Gap]:[Gap]],"")</f>
        <v/>
      </c>
      <c r="C1760" s="20" t="str" cm="1">
        <f t="array" ref="C1760">IF(Table2[[#This Row],[Nodes]:[Nodes]]=6,Table2[[#This Row],[Gap]:[Gap]],"")</f>
        <v/>
      </c>
      <c r="D1760" s="20" t="str" cm="1">
        <f t="array" ref="D1760">IF(Table2[[#This Row],[Nodes]:[Nodes]]=7,Table2[[#This Row],[Gap]:[Gap]],"")</f>
        <v/>
      </c>
    </row>
    <row r="1761" spans="1:4">
      <c r="A1761" s="20" t="str" cm="1">
        <f t="array" ref="A1761">IF(Table2[[#This Row],[Nodes]:[Nodes]]=4,Table2[[#This Row],[Gap]:[Gap]],"")</f>
        <v/>
      </c>
      <c r="B1761" s="20" t="str" cm="1">
        <f t="array" ref="B1761">IF(Table2[[#This Row],[Nodes]:[Nodes]]=5,Table2[[#This Row],[Gap]:[Gap]],"")</f>
        <v/>
      </c>
      <c r="C1761" s="20" t="str" cm="1">
        <f t="array" ref="C1761">IF(Table2[[#This Row],[Nodes]:[Nodes]]=6,Table2[[#This Row],[Gap]:[Gap]],"")</f>
        <v/>
      </c>
      <c r="D1761" s="20" t="str" cm="1">
        <f t="array" ref="D1761">IF(Table2[[#This Row],[Nodes]:[Nodes]]=7,Table2[[#This Row],[Gap]:[Gap]],"")</f>
        <v/>
      </c>
    </row>
    <row r="1762" spans="1:4">
      <c r="A1762" s="20" t="str" cm="1">
        <f t="array" ref="A1762">IF(Table2[[#This Row],[Nodes]:[Nodes]]=4,Table2[[#This Row],[Gap]:[Gap]],"")</f>
        <v/>
      </c>
      <c r="B1762" s="20" t="str" cm="1">
        <f t="array" ref="B1762">IF(Table2[[#This Row],[Nodes]:[Nodes]]=5,Table2[[#This Row],[Gap]:[Gap]],"")</f>
        <v/>
      </c>
      <c r="C1762" s="20" t="str" cm="1">
        <f t="array" ref="C1762">IF(Table2[[#This Row],[Nodes]:[Nodes]]=6,Table2[[#This Row],[Gap]:[Gap]],"")</f>
        <v/>
      </c>
      <c r="D1762" s="20" t="str" cm="1">
        <f t="array" ref="D1762">IF(Table2[[#This Row],[Nodes]:[Nodes]]=7,Table2[[#This Row],[Gap]:[Gap]],"")</f>
        <v/>
      </c>
    </row>
    <row r="1763" spans="1:4">
      <c r="A1763" s="20" t="str" cm="1">
        <f t="array" ref="A1763">IF(Table2[[#This Row],[Nodes]:[Nodes]]=4,Table2[[#This Row],[Gap]:[Gap]],"")</f>
        <v/>
      </c>
      <c r="B1763" s="20" t="str" cm="1">
        <f t="array" ref="B1763">IF(Table2[[#This Row],[Nodes]:[Nodes]]=5,Table2[[#This Row],[Gap]:[Gap]],"")</f>
        <v/>
      </c>
      <c r="C1763" s="20" t="str" cm="1">
        <f t="array" ref="C1763">IF(Table2[[#This Row],[Nodes]:[Nodes]]=6,Table2[[#This Row],[Gap]:[Gap]],"")</f>
        <v/>
      </c>
      <c r="D1763" s="20" t="str" cm="1">
        <f t="array" ref="D1763">IF(Table2[[#This Row],[Nodes]:[Nodes]]=7,Table2[[#This Row],[Gap]:[Gap]],"")</f>
        <v/>
      </c>
    </row>
    <row r="1764" spans="1:4">
      <c r="A1764" s="20" t="str" cm="1">
        <f t="array" ref="A1764">IF(Table2[[#This Row],[Nodes]:[Nodes]]=4,Table2[[#This Row],[Gap]:[Gap]],"")</f>
        <v/>
      </c>
      <c r="B1764" s="20" t="str" cm="1">
        <f t="array" ref="B1764">IF(Table2[[#This Row],[Nodes]:[Nodes]]=5,Table2[[#This Row],[Gap]:[Gap]],"")</f>
        <v/>
      </c>
      <c r="C1764" s="20" t="str" cm="1">
        <f t="array" ref="C1764">IF(Table2[[#This Row],[Nodes]:[Nodes]]=6,Table2[[#This Row],[Gap]:[Gap]],"")</f>
        <v/>
      </c>
      <c r="D1764" s="20" t="str" cm="1">
        <f t="array" ref="D1764">IF(Table2[[#This Row],[Nodes]:[Nodes]]=7,Table2[[#This Row],[Gap]:[Gap]],"")</f>
        <v/>
      </c>
    </row>
    <row r="1765" spans="1:4">
      <c r="A1765" s="20" t="str" cm="1">
        <f t="array" ref="A1765">IF(Table2[[#This Row],[Nodes]:[Nodes]]=4,Table2[[#This Row],[Gap]:[Gap]],"")</f>
        <v/>
      </c>
      <c r="B1765" s="20" t="str" cm="1">
        <f t="array" ref="B1765">IF(Table2[[#This Row],[Nodes]:[Nodes]]=5,Table2[[#This Row],[Gap]:[Gap]],"")</f>
        <v/>
      </c>
      <c r="C1765" s="20" t="str" cm="1">
        <f t="array" ref="C1765">IF(Table2[[#This Row],[Nodes]:[Nodes]]=6,Table2[[#This Row],[Gap]:[Gap]],"")</f>
        <v/>
      </c>
      <c r="D1765" s="20" t="str" cm="1">
        <f t="array" ref="D1765">IF(Table2[[#This Row],[Nodes]:[Nodes]]=7,Table2[[#This Row],[Gap]:[Gap]],"")</f>
        <v/>
      </c>
    </row>
    <row r="1766" spans="1:4">
      <c r="A1766" s="20" t="str" cm="1">
        <f t="array" ref="A1766">IF(Table2[[#This Row],[Nodes]:[Nodes]]=4,Table2[[#This Row],[Gap]:[Gap]],"")</f>
        <v/>
      </c>
      <c r="B1766" s="20" t="str" cm="1">
        <f t="array" ref="B1766">IF(Table2[[#This Row],[Nodes]:[Nodes]]=5,Table2[[#This Row],[Gap]:[Gap]],"")</f>
        <v/>
      </c>
      <c r="C1766" s="20" t="str" cm="1">
        <f t="array" ref="C1766">IF(Table2[[#This Row],[Nodes]:[Nodes]]=6,Table2[[#This Row],[Gap]:[Gap]],"")</f>
        <v/>
      </c>
      <c r="D1766" s="20" t="str" cm="1">
        <f t="array" ref="D1766">IF(Table2[[#This Row],[Nodes]:[Nodes]]=7,Table2[[#This Row],[Gap]:[Gap]],"")</f>
        <v/>
      </c>
    </row>
    <row r="1767" spans="1:4">
      <c r="A1767" s="20" t="str" cm="1">
        <f t="array" ref="A1767">IF(Table2[[#This Row],[Nodes]:[Nodes]]=4,Table2[[#This Row],[Gap]:[Gap]],"")</f>
        <v/>
      </c>
      <c r="B1767" s="20" t="str" cm="1">
        <f t="array" ref="B1767">IF(Table2[[#This Row],[Nodes]:[Nodes]]=5,Table2[[#This Row],[Gap]:[Gap]],"")</f>
        <v/>
      </c>
      <c r="C1767" s="20" t="str" cm="1">
        <f t="array" ref="C1767">IF(Table2[[#This Row],[Nodes]:[Nodes]]=6,Table2[[#This Row],[Gap]:[Gap]],"")</f>
        <v/>
      </c>
      <c r="D1767" s="20" t="str" cm="1">
        <f t="array" ref="D1767">IF(Table2[[#This Row],[Nodes]:[Nodes]]=7,Table2[[#This Row],[Gap]:[Gap]],"")</f>
        <v/>
      </c>
    </row>
    <row r="1768" spans="1:4">
      <c r="A1768" s="20" t="str" cm="1">
        <f t="array" ref="A1768">IF(Table2[[#This Row],[Nodes]:[Nodes]]=4,Table2[[#This Row],[Gap]:[Gap]],"")</f>
        <v/>
      </c>
      <c r="B1768" s="20" t="str" cm="1">
        <f t="array" ref="B1768">IF(Table2[[#This Row],[Nodes]:[Nodes]]=5,Table2[[#This Row],[Gap]:[Gap]],"")</f>
        <v/>
      </c>
      <c r="C1768" s="20" t="str" cm="1">
        <f t="array" ref="C1768">IF(Table2[[#This Row],[Nodes]:[Nodes]]=6,Table2[[#This Row],[Gap]:[Gap]],"")</f>
        <v/>
      </c>
      <c r="D1768" s="20" t="str" cm="1">
        <f t="array" ref="D1768">IF(Table2[[#This Row],[Nodes]:[Nodes]]=7,Table2[[#This Row],[Gap]:[Gap]],"")</f>
        <v/>
      </c>
    </row>
    <row r="1769" spans="1:4">
      <c r="A1769" s="20" t="str" cm="1">
        <f t="array" ref="A1769">IF(Table2[[#This Row],[Nodes]:[Nodes]]=4,Table2[[#This Row],[Gap]:[Gap]],"")</f>
        <v/>
      </c>
      <c r="B1769" s="20" t="str" cm="1">
        <f t="array" ref="B1769">IF(Table2[[#This Row],[Nodes]:[Nodes]]=5,Table2[[#This Row],[Gap]:[Gap]],"")</f>
        <v/>
      </c>
      <c r="C1769" s="20" t="str" cm="1">
        <f t="array" ref="C1769">IF(Table2[[#This Row],[Nodes]:[Nodes]]=6,Table2[[#This Row],[Gap]:[Gap]],"")</f>
        <v/>
      </c>
      <c r="D1769" s="20" t="str" cm="1">
        <f t="array" ref="D1769">IF(Table2[[#This Row],[Nodes]:[Nodes]]=7,Table2[[#This Row],[Gap]:[Gap]],"")</f>
        <v/>
      </c>
    </row>
    <row r="1770" spans="1:4">
      <c r="A1770" s="20" t="str" cm="1">
        <f t="array" ref="A1770">IF(Table2[[#This Row],[Nodes]:[Nodes]]=4,Table2[[#This Row],[Gap]:[Gap]],"")</f>
        <v/>
      </c>
      <c r="B1770" s="20" t="str" cm="1">
        <f t="array" ref="B1770">IF(Table2[[#This Row],[Nodes]:[Nodes]]=5,Table2[[#This Row],[Gap]:[Gap]],"")</f>
        <v/>
      </c>
      <c r="C1770" s="20" t="str" cm="1">
        <f t="array" ref="C1770">IF(Table2[[#This Row],[Nodes]:[Nodes]]=6,Table2[[#This Row],[Gap]:[Gap]],"")</f>
        <v/>
      </c>
      <c r="D1770" s="20" t="str" cm="1">
        <f t="array" ref="D1770">IF(Table2[[#This Row],[Nodes]:[Nodes]]=7,Table2[[#This Row],[Gap]:[Gap]],"")</f>
        <v/>
      </c>
    </row>
    <row r="1771" spans="1:4">
      <c r="A1771" s="20" t="str" cm="1">
        <f t="array" ref="A1771">IF(Table2[[#This Row],[Nodes]:[Nodes]]=4,Table2[[#This Row],[Gap]:[Gap]],"")</f>
        <v/>
      </c>
      <c r="B1771" s="20" t="str" cm="1">
        <f t="array" ref="B1771">IF(Table2[[#This Row],[Nodes]:[Nodes]]=5,Table2[[#This Row],[Gap]:[Gap]],"")</f>
        <v/>
      </c>
      <c r="C1771" s="20" t="str" cm="1">
        <f t="array" ref="C1771">IF(Table2[[#This Row],[Nodes]:[Nodes]]=6,Table2[[#This Row],[Gap]:[Gap]],"")</f>
        <v/>
      </c>
      <c r="D1771" s="20" t="str" cm="1">
        <f t="array" ref="D1771">IF(Table2[[#This Row],[Nodes]:[Nodes]]=7,Table2[[#This Row],[Gap]:[Gap]],"")</f>
        <v/>
      </c>
    </row>
    <row r="1772" spans="1:4">
      <c r="A1772" s="20" t="str" cm="1">
        <f t="array" ref="A1772">IF(Table2[[#This Row],[Nodes]:[Nodes]]=4,Table2[[#This Row],[Gap]:[Gap]],"")</f>
        <v/>
      </c>
      <c r="B1772" s="20" t="str" cm="1">
        <f t="array" ref="B1772">IF(Table2[[#This Row],[Nodes]:[Nodes]]=5,Table2[[#This Row],[Gap]:[Gap]],"")</f>
        <v/>
      </c>
      <c r="C1772" s="20" t="str" cm="1">
        <f t="array" ref="C1772">IF(Table2[[#This Row],[Nodes]:[Nodes]]=6,Table2[[#This Row],[Gap]:[Gap]],"")</f>
        <v/>
      </c>
      <c r="D1772" s="20" t="str" cm="1">
        <f t="array" ref="D1772">IF(Table2[[#This Row],[Nodes]:[Nodes]]=7,Table2[[#This Row],[Gap]:[Gap]],"")</f>
        <v/>
      </c>
    </row>
    <row r="1773" spans="1:4">
      <c r="A1773" s="20" t="str" cm="1">
        <f t="array" ref="A1773">IF(Table2[[#This Row],[Nodes]:[Nodes]]=4,Table2[[#This Row],[Gap]:[Gap]],"")</f>
        <v/>
      </c>
      <c r="B1773" s="20" t="str" cm="1">
        <f t="array" ref="B1773">IF(Table2[[#This Row],[Nodes]:[Nodes]]=5,Table2[[#This Row],[Gap]:[Gap]],"")</f>
        <v/>
      </c>
      <c r="C1773" s="20" t="str" cm="1">
        <f t="array" ref="C1773">IF(Table2[[#This Row],[Nodes]:[Nodes]]=6,Table2[[#This Row],[Gap]:[Gap]],"")</f>
        <v/>
      </c>
      <c r="D1773" s="20" t="str" cm="1">
        <f t="array" ref="D1773">IF(Table2[[#This Row],[Nodes]:[Nodes]]=7,Table2[[#This Row],[Gap]:[Gap]],"")</f>
        <v/>
      </c>
    </row>
    <row r="1774" spans="1:4">
      <c r="A1774" s="20" t="str" cm="1">
        <f t="array" ref="A1774">IF(Table2[[#This Row],[Nodes]:[Nodes]]=4,Table2[[#This Row],[Gap]:[Gap]],"")</f>
        <v/>
      </c>
      <c r="B1774" s="20" t="str" cm="1">
        <f t="array" ref="B1774">IF(Table2[[#This Row],[Nodes]:[Nodes]]=5,Table2[[#This Row],[Gap]:[Gap]],"")</f>
        <v/>
      </c>
      <c r="C1774" s="20" t="str" cm="1">
        <f t="array" ref="C1774">IF(Table2[[#This Row],[Nodes]:[Nodes]]=6,Table2[[#This Row],[Gap]:[Gap]],"")</f>
        <v/>
      </c>
      <c r="D1774" s="20" t="str" cm="1">
        <f t="array" ref="D1774">IF(Table2[[#This Row],[Nodes]:[Nodes]]=7,Table2[[#This Row],[Gap]:[Gap]],"")</f>
        <v/>
      </c>
    </row>
    <row r="1775" spans="1:4">
      <c r="A1775" s="20" t="str" cm="1">
        <f t="array" ref="A1775">IF(Table2[[#This Row],[Nodes]:[Nodes]]=4,Table2[[#This Row],[Gap]:[Gap]],"")</f>
        <v/>
      </c>
      <c r="B1775" s="20" t="str" cm="1">
        <f t="array" ref="B1775">IF(Table2[[#This Row],[Nodes]:[Nodes]]=5,Table2[[#This Row],[Gap]:[Gap]],"")</f>
        <v/>
      </c>
      <c r="C1775" s="20" t="str" cm="1">
        <f t="array" ref="C1775">IF(Table2[[#This Row],[Nodes]:[Nodes]]=6,Table2[[#This Row],[Gap]:[Gap]],"")</f>
        <v/>
      </c>
      <c r="D1775" s="20" t="str" cm="1">
        <f t="array" ref="D1775">IF(Table2[[#This Row],[Nodes]:[Nodes]]=7,Table2[[#This Row],[Gap]:[Gap]],"")</f>
        <v/>
      </c>
    </row>
    <row r="1776" spans="1:4">
      <c r="A1776" s="20" t="str" cm="1">
        <f t="array" ref="A1776">IF(Table2[[#This Row],[Nodes]:[Nodes]]=4,Table2[[#This Row],[Gap]:[Gap]],"")</f>
        <v/>
      </c>
      <c r="B1776" s="20" t="str" cm="1">
        <f t="array" ref="B1776">IF(Table2[[#This Row],[Nodes]:[Nodes]]=5,Table2[[#This Row],[Gap]:[Gap]],"")</f>
        <v/>
      </c>
      <c r="C1776" s="20" t="str" cm="1">
        <f t="array" ref="C1776">IF(Table2[[#This Row],[Nodes]:[Nodes]]=6,Table2[[#This Row],[Gap]:[Gap]],"")</f>
        <v/>
      </c>
      <c r="D1776" s="20" t="str" cm="1">
        <f t="array" ref="D1776">IF(Table2[[#This Row],[Nodes]:[Nodes]]=7,Table2[[#This Row],[Gap]:[Gap]],"")</f>
        <v/>
      </c>
    </row>
    <row r="1777" spans="1:4">
      <c r="A1777" s="20" t="str" cm="1">
        <f t="array" ref="A1777">IF(Table2[[#This Row],[Nodes]:[Nodes]]=4,Table2[[#This Row],[Gap]:[Gap]],"")</f>
        <v/>
      </c>
      <c r="B1777" s="20" t="str" cm="1">
        <f t="array" ref="B1777">IF(Table2[[#This Row],[Nodes]:[Nodes]]=5,Table2[[#This Row],[Gap]:[Gap]],"")</f>
        <v/>
      </c>
      <c r="C1777" s="20" t="str" cm="1">
        <f t="array" ref="C1777">IF(Table2[[#This Row],[Nodes]:[Nodes]]=6,Table2[[#This Row],[Gap]:[Gap]],"")</f>
        <v/>
      </c>
      <c r="D1777" s="20" t="str" cm="1">
        <f t="array" ref="D1777">IF(Table2[[#This Row],[Nodes]:[Nodes]]=7,Table2[[#This Row],[Gap]:[Gap]],"")</f>
        <v/>
      </c>
    </row>
    <row r="1778" spans="1:4">
      <c r="A1778" s="20" t="str" cm="1">
        <f t="array" ref="A1778">IF(Table2[[#This Row],[Nodes]:[Nodes]]=4,Table2[[#This Row],[Gap]:[Gap]],"")</f>
        <v/>
      </c>
      <c r="B1778" s="20" t="str" cm="1">
        <f t="array" ref="B1778">IF(Table2[[#This Row],[Nodes]:[Nodes]]=5,Table2[[#This Row],[Gap]:[Gap]],"")</f>
        <v/>
      </c>
      <c r="C1778" s="20" t="str" cm="1">
        <f t="array" ref="C1778">IF(Table2[[#This Row],[Nodes]:[Nodes]]=6,Table2[[#This Row],[Gap]:[Gap]],"")</f>
        <v/>
      </c>
      <c r="D1778" s="20" t="str" cm="1">
        <f t="array" ref="D1778">IF(Table2[[#This Row],[Nodes]:[Nodes]]=7,Table2[[#This Row],[Gap]:[Gap]],"")</f>
        <v/>
      </c>
    </row>
    <row r="1779" spans="1:4">
      <c r="A1779" s="20" t="str" cm="1">
        <f t="array" ref="A1779">IF(Table2[[#This Row],[Nodes]:[Nodes]]=4,Table2[[#This Row],[Gap]:[Gap]],"")</f>
        <v/>
      </c>
      <c r="B1779" s="20" t="str" cm="1">
        <f t="array" ref="B1779">IF(Table2[[#This Row],[Nodes]:[Nodes]]=5,Table2[[#This Row],[Gap]:[Gap]],"")</f>
        <v/>
      </c>
      <c r="C1779" s="20" t="str" cm="1">
        <f t="array" ref="C1779">IF(Table2[[#This Row],[Nodes]:[Nodes]]=6,Table2[[#This Row],[Gap]:[Gap]],"")</f>
        <v/>
      </c>
      <c r="D1779" s="20" t="str" cm="1">
        <f t="array" ref="D1779">IF(Table2[[#This Row],[Nodes]:[Nodes]]=7,Table2[[#This Row],[Gap]:[Gap]],"")</f>
        <v/>
      </c>
    </row>
    <row r="1780" spans="1:4">
      <c r="A1780" s="20" t="str" cm="1">
        <f t="array" ref="A1780">IF(Table2[[#This Row],[Nodes]:[Nodes]]=4,Table2[[#This Row],[Gap]:[Gap]],"")</f>
        <v/>
      </c>
      <c r="B1780" s="20" t="str" cm="1">
        <f t="array" ref="B1780">IF(Table2[[#This Row],[Nodes]:[Nodes]]=5,Table2[[#This Row],[Gap]:[Gap]],"")</f>
        <v/>
      </c>
      <c r="C1780" s="20" t="str" cm="1">
        <f t="array" ref="C1780">IF(Table2[[#This Row],[Nodes]:[Nodes]]=6,Table2[[#This Row],[Gap]:[Gap]],"")</f>
        <v/>
      </c>
      <c r="D1780" s="20" t="str" cm="1">
        <f t="array" ref="D1780">IF(Table2[[#This Row],[Nodes]:[Nodes]]=7,Table2[[#This Row],[Gap]:[Gap]],"")</f>
        <v/>
      </c>
    </row>
    <row r="1781" spans="1:4">
      <c r="A1781" s="20" t="str" cm="1">
        <f t="array" ref="A1781">IF(Table2[[#This Row],[Nodes]:[Nodes]]=4,Table2[[#This Row],[Gap]:[Gap]],"")</f>
        <v/>
      </c>
      <c r="B1781" s="20" t="str" cm="1">
        <f t="array" ref="B1781">IF(Table2[[#This Row],[Nodes]:[Nodes]]=5,Table2[[#This Row],[Gap]:[Gap]],"")</f>
        <v/>
      </c>
      <c r="C1781" s="20" t="str" cm="1">
        <f t="array" ref="C1781">IF(Table2[[#This Row],[Nodes]:[Nodes]]=6,Table2[[#This Row],[Gap]:[Gap]],"")</f>
        <v/>
      </c>
      <c r="D1781" s="20" t="str" cm="1">
        <f t="array" ref="D1781">IF(Table2[[#This Row],[Nodes]:[Nodes]]=7,Table2[[#This Row],[Gap]:[Gap]],"")</f>
        <v/>
      </c>
    </row>
    <row r="1782" spans="1:4">
      <c r="A1782" s="20" t="str" cm="1">
        <f t="array" ref="A1782">IF(Table2[[#This Row],[Nodes]:[Nodes]]=4,Table2[[#This Row],[Gap]:[Gap]],"")</f>
        <v/>
      </c>
      <c r="B1782" s="20" t="str" cm="1">
        <f t="array" ref="B1782">IF(Table2[[#This Row],[Nodes]:[Nodes]]=5,Table2[[#This Row],[Gap]:[Gap]],"")</f>
        <v/>
      </c>
      <c r="C1782" s="20" t="str" cm="1">
        <f t="array" ref="C1782">IF(Table2[[#This Row],[Nodes]:[Nodes]]=6,Table2[[#This Row],[Gap]:[Gap]],"")</f>
        <v/>
      </c>
      <c r="D1782" s="20" t="str" cm="1">
        <f t="array" ref="D1782">IF(Table2[[#This Row],[Nodes]:[Nodes]]=7,Table2[[#This Row],[Gap]:[Gap]],"")</f>
        <v/>
      </c>
    </row>
    <row r="1783" spans="1:4">
      <c r="A1783" s="20" t="str" cm="1">
        <f t="array" ref="A1783">IF(Table2[[#This Row],[Nodes]:[Nodes]]=4,Table2[[#This Row],[Gap]:[Gap]],"")</f>
        <v/>
      </c>
      <c r="B1783" s="20" t="str" cm="1">
        <f t="array" ref="B1783">IF(Table2[[#This Row],[Nodes]:[Nodes]]=5,Table2[[#This Row],[Gap]:[Gap]],"")</f>
        <v/>
      </c>
      <c r="C1783" s="20" t="str" cm="1">
        <f t="array" ref="C1783">IF(Table2[[#This Row],[Nodes]:[Nodes]]=6,Table2[[#This Row],[Gap]:[Gap]],"")</f>
        <v/>
      </c>
      <c r="D1783" s="20" t="str" cm="1">
        <f t="array" ref="D1783">IF(Table2[[#This Row],[Nodes]:[Nodes]]=7,Table2[[#This Row],[Gap]:[Gap]],"")</f>
        <v/>
      </c>
    </row>
    <row r="1784" spans="1:4">
      <c r="A1784" s="20" t="str" cm="1">
        <f t="array" ref="A1784">IF(Table2[[#This Row],[Nodes]:[Nodes]]=4,Table2[[#This Row],[Gap]:[Gap]],"")</f>
        <v/>
      </c>
      <c r="B1784" s="20" t="str" cm="1">
        <f t="array" ref="B1784">IF(Table2[[#This Row],[Nodes]:[Nodes]]=5,Table2[[#This Row],[Gap]:[Gap]],"")</f>
        <v/>
      </c>
      <c r="C1784" s="20" t="str" cm="1">
        <f t="array" ref="C1784">IF(Table2[[#This Row],[Nodes]:[Nodes]]=6,Table2[[#This Row],[Gap]:[Gap]],"")</f>
        <v/>
      </c>
      <c r="D1784" s="20" t="str" cm="1">
        <f t="array" ref="D1784">IF(Table2[[#This Row],[Nodes]:[Nodes]]=7,Table2[[#This Row],[Gap]:[Gap]],"")</f>
        <v/>
      </c>
    </row>
    <row r="1785" spans="1:4">
      <c r="A1785" s="20" t="str" cm="1">
        <f t="array" ref="A1785">IF(Table2[[#This Row],[Nodes]:[Nodes]]=4,Table2[[#This Row],[Gap]:[Gap]],"")</f>
        <v/>
      </c>
      <c r="B1785" s="20" t="str" cm="1">
        <f t="array" ref="B1785">IF(Table2[[#This Row],[Nodes]:[Nodes]]=5,Table2[[#This Row],[Gap]:[Gap]],"")</f>
        <v/>
      </c>
      <c r="C1785" s="20" t="str" cm="1">
        <f t="array" ref="C1785">IF(Table2[[#This Row],[Nodes]:[Nodes]]=6,Table2[[#This Row],[Gap]:[Gap]],"")</f>
        <v/>
      </c>
      <c r="D1785" s="20" t="str" cm="1">
        <f t="array" ref="D1785">IF(Table2[[#This Row],[Nodes]:[Nodes]]=7,Table2[[#This Row],[Gap]:[Gap]],"")</f>
        <v/>
      </c>
    </row>
    <row r="1786" spans="1:4">
      <c r="A1786" s="20" t="str" cm="1">
        <f t="array" ref="A1786">IF(Table2[[#This Row],[Nodes]:[Nodes]]=4,Table2[[#This Row],[Gap]:[Gap]],"")</f>
        <v/>
      </c>
      <c r="B1786" s="20" t="str" cm="1">
        <f t="array" ref="B1786">IF(Table2[[#This Row],[Nodes]:[Nodes]]=5,Table2[[#This Row],[Gap]:[Gap]],"")</f>
        <v/>
      </c>
      <c r="C1786" s="20" t="str" cm="1">
        <f t="array" ref="C1786">IF(Table2[[#This Row],[Nodes]:[Nodes]]=6,Table2[[#This Row],[Gap]:[Gap]],"")</f>
        <v/>
      </c>
      <c r="D1786" s="20" t="str" cm="1">
        <f t="array" ref="D1786">IF(Table2[[#This Row],[Nodes]:[Nodes]]=7,Table2[[#This Row],[Gap]:[Gap]],"")</f>
        <v/>
      </c>
    </row>
    <row r="1787" spans="1:4">
      <c r="A1787" s="20" t="str" cm="1">
        <f t="array" ref="A1787">IF(Table2[[#This Row],[Nodes]:[Nodes]]=4,Table2[[#This Row],[Gap]:[Gap]],"")</f>
        <v/>
      </c>
      <c r="B1787" s="20" t="str" cm="1">
        <f t="array" ref="B1787">IF(Table2[[#This Row],[Nodes]:[Nodes]]=5,Table2[[#This Row],[Gap]:[Gap]],"")</f>
        <v/>
      </c>
      <c r="C1787" s="20" t="str" cm="1">
        <f t="array" ref="C1787">IF(Table2[[#This Row],[Nodes]:[Nodes]]=6,Table2[[#This Row],[Gap]:[Gap]],"")</f>
        <v/>
      </c>
      <c r="D1787" s="20" t="str" cm="1">
        <f t="array" ref="D1787">IF(Table2[[#This Row],[Nodes]:[Nodes]]=7,Table2[[#This Row],[Gap]:[Gap]],"")</f>
        <v/>
      </c>
    </row>
    <row r="1788" spans="1:4">
      <c r="A1788" s="20" t="str" cm="1">
        <f t="array" ref="A1788">IF(Table2[[#This Row],[Nodes]:[Nodes]]=4,Table2[[#This Row],[Gap]:[Gap]],"")</f>
        <v/>
      </c>
      <c r="B1788" s="20" t="str" cm="1">
        <f t="array" ref="B1788">IF(Table2[[#This Row],[Nodes]:[Nodes]]=5,Table2[[#This Row],[Gap]:[Gap]],"")</f>
        <v/>
      </c>
      <c r="C1788" s="20" t="str" cm="1">
        <f t="array" ref="C1788">IF(Table2[[#This Row],[Nodes]:[Nodes]]=6,Table2[[#This Row],[Gap]:[Gap]],"")</f>
        <v/>
      </c>
      <c r="D1788" s="20" t="str" cm="1">
        <f t="array" ref="D1788">IF(Table2[[#This Row],[Nodes]:[Nodes]]=7,Table2[[#This Row],[Gap]:[Gap]],"")</f>
        <v/>
      </c>
    </row>
    <row r="1789" spans="1:4">
      <c r="A1789" s="20" t="str" cm="1">
        <f t="array" ref="A1789">IF(Table2[[#This Row],[Nodes]:[Nodes]]=4,Table2[[#This Row],[Gap]:[Gap]],"")</f>
        <v/>
      </c>
      <c r="B1789" s="20" t="str" cm="1">
        <f t="array" ref="B1789">IF(Table2[[#This Row],[Nodes]:[Nodes]]=5,Table2[[#This Row],[Gap]:[Gap]],"")</f>
        <v/>
      </c>
      <c r="C1789" s="20" t="str" cm="1">
        <f t="array" ref="C1789">IF(Table2[[#This Row],[Nodes]:[Nodes]]=6,Table2[[#This Row],[Gap]:[Gap]],"")</f>
        <v/>
      </c>
      <c r="D1789" s="20" t="str" cm="1">
        <f t="array" ref="D1789">IF(Table2[[#This Row],[Nodes]:[Nodes]]=7,Table2[[#This Row],[Gap]:[Gap]],"")</f>
        <v/>
      </c>
    </row>
    <row r="1790" spans="1:4">
      <c r="A1790" s="20" t="str" cm="1">
        <f t="array" ref="A1790">IF(Table2[[#This Row],[Nodes]:[Nodes]]=4,Table2[[#This Row],[Gap]:[Gap]],"")</f>
        <v/>
      </c>
      <c r="B1790" s="20" t="str" cm="1">
        <f t="array" ref="B1790">IF(Table2[[#This Row],[Nodes]:[Nodes]]=5,Table2[[#This Row],[Gap]:[Gap]],"")</f>
        <v/>
      </c>
      <c r="C1790" s="20" t="str" cm="1">
        <f t="array" ref="C1790">IF(Table2[[#This Row],[Nodes]:[Nodes]]=6,Table2[[#This Row],[Gap]:[Gap]],"")</f>
        <v/>
      </c>
      <c r="D1790" s="20" t="str" cm="1">
        <f t="array" ref="D1790">IF(Table2[[#This Row],[Nodes]:[Nodes]]=7,Table2[[#This Row],[Gap]:[Gap]],"")</f>
        <v/>
      </c>
    </row>
    <row r="1791" spans="1:4">
      <c r="A1791" s="20" t="str" cm="1">
        <f t="array" ref="A1791">IF(Table2[[#This Row],[Nodes]:[Nodes]]=4,Table2[[#This Row],[Gap]:[Gap]],"")</f>
        <v/>
      </c>
      <c r="B1791" s="20" t="str" cm="1">
        <f t="array" ref="B1791">IF(Table2[[#This Row],[Nodes]:[Nodes]]=5,Table2[[#This Row],[Gap]:[Gap]],"")</f>
        <v/>
      </c>
      <c r="C1791" s="20" t="str" cm="1">
        <f t="array" ref="C1791">IF(Table2[[#This Row],[Nodes]:[Nodes]]=6,Table2[[#This Row],[Gap]:[Gap]],"")</f>
        <v/>
      </c>
      <c r="D1791" s="20" t="str" cm="1">
        <f t="array" ref="D1791">IF(Table2[[#This Row],[Nodes]:[Nodes]]=7,Table2[[#This Row],[Gap]:[Gap]],"")</f>
        <v/>
      </c>
    </row>
    <row r="1792" spans="1:4">
      <c r="A1792" s="20" t="str" cm="1">
        <f t="array" ref="A1792">IF(Table2[[#This Row],[Nodes]:[Nodes]]=4,Table2[[#This Row],[Gap]:[Gap]],"")</f>
        <v/>
      </c>
      <c r="B1792" s="20" t="str" cm="1">
        <f t="array" ref="B1792">IF(Table2[[#This Row],[Nodes]:[Nodes]]=5,Table2[[#This Row],[Gap]:[Gap]],"")</f>
        <v/>
      </c>
      <c r="C1792" s="20" t="str" cm="1">
        <f t="array" ref="C1792">IF(Table2[[#This Row],[Nodes]:[Nodes]]=6,Table2[[#This Row],[Gap]:[Gap]],"")</f>
        <v/>
      </c>
      <c r="D1792" s="20" t="str" cm="1">
        <f t="array" ref="D1792">IF(Table2[[#This Row],[Nodes]:[Nodes]]=7,Table2[[#This Row],[Gap]:[Gap]],"")</f>
        <v/>
      </c>
    </row>
    <row r="1793" spans="1:4">
      <c r="A1793" s="20" t="str" cm="1">
        <f t="array" ref="A1793">IF(Table2[[#This Row],[Nodes]:[Nodes]]=4,Table2[[#This Row],[Gap]:[Gap]],"")</f>
        <v/>
      </c>
      <c r="B1793" s="20" t="str" cm="1">
        <f t="array" ref="B1793">IF(Table2[[#This Row],[Nodes]:[Nodes]]=5,Table2[[#This Row],[Gap]:[Gap]],"")</f>
        <v/>
      </c>
      <c r="C1793" s="20" t="str" cm="1">
        <f t="array" ref="C1793">IF(Table2[[#This Row],[Nodes]:[Nodes]]=6,Table2[[#This Row],[Gap]:[Gap]],"")</f>
        <v/>
      </c>
      <c r="D1793" s="20" t="str" cm="1">
        <f t="array" ref="D1793">IF(Table2[[#This Row],[Nodes]:[Nodes]]=7,Table2[[#This Row],[Gap]:[Gap]],"")</f>
        <v/>
      </c>
    </row>
    <row r="1794" spans="1:4">
      <c r="A1794" s="20" t="str" cm="1">
        <f t="array" ref="A1794">IF(Table2[[#This Row],[Nodes]:[Nodes]]=4,Table2[[#This Row],[Gap]:[Gap]],"")</f>
        <v/>
      </c>
      <c r="B1794" s="20" t="str" cm="1">
        <f t="array" ref="B1794">IF(Table2[[#This Row],[Nodes]:[Nodes]]=5,Table2[[#This Row],[Gap]:[Gap]],"")</f>
        <v/>
      </c>
      <c r="C1794" s="20" t="str" cm="1">
        <f t="array" ref="C1794">IF(Table2[[#This Row],[Nodes]:[Nodes]]=6,Table2[[#This Row],[Gap]:[Gap]],"")</f>
        <v/>
      </c>
      <c r="D1794" s="20" t="str" cm="1">
        <f t="array" ref="D1794">IF(Table2[[#This Row],[Nodes]:[Nodes]]=7,Table2[[#This Row],[Gap]:[Gap]],"")</f>
        <v/>
      </c>
    </row>
    <row r="1795" spans="1:4">
      <c r="A1795" s="20" t="str" cm="1">
        <f t="array" ref="A1795">IF(Table2[[#This Row],[Nodes]:[Nodes]]=4,Table2[[#This Row],[Gap]:[Gap]],"")</f>
        <v/>
      </c>
      <c r="B1795" s="20" t="str" cm="1">
        <f t="array" ref="B1795">IF(Table2[[#This Row],[Nodes]:[Nodes]]=5,Table2[[#This Row],[Gap]:[Gap]],"")</f>
        <v/>
      </c>
      <c r="C1795" s="20" t="str" cm="1">
        <f t="array" ref="C1795">IF(Table2[[#This Row],[Nodes]:[Nodes]]=6,Table2[[#This Row],[Gap]:[Gap]],"")</f>
        <v/>
      </c>
      <c r="D1795" s="20" t="str" cm="1">
        <f t="array" ref="D1795">IF(Table2[[#This Row],[Nodes]:[Nodes]]=7,Table2[[#This Row],[Gap]:[Gap]],"")</f>
        <v/>
      </c>
    </row>
    <row r="1796" spans="1:4">
      <c r="A1796" s="20" t="str" cm="1">
        <f t="array" ref="A1796">IF(Table2[[#This Row],[Nodes]:[Nodes]]=4,Table2[[#This Row],[Gap]:[Gap]],"")</f>
        <v/>
      </c>
      <c r="B1796" s="20" t="str" cm="1">
        <f t="array" ref="B1796">IF(Table2[[#This Row],[Nodes]:[Nodes]]=5,Table2[[#This Row],[Gap]:[Gap]],"")</f>
        <v/>
      </c>
      <c r="C1796" s="20" t="str" cm="1">
        <f t="array" ref="C1796">IF(Table2[[#This Row],[Nodes]:[Nodes]]=6,Table2[[#This Row],[Gap]:[Gap]],"")</f>
        <v/>
      </c>
      <c r="D1796" s="20" t="str" cm="1">
        <f t="array" ref="D1796">IF(Table2[[#This Row],[Nodes]:[Nodes]]=7,Table2[[#This Row],[Gap]:[Gap]],"")</f>
        <v/>
      </c>
    </row>
    <row r="1797" spans="1:4">
      <c r="A1797" s="20" t="str" cm="1">
        <f t="array" ref="A1797">IF(Table2[[#This Row],[Nodes]:[Nodes]]=4,Table2[[#This Row],[Gap]:[Gap]],"")</f>
        <v/>
      </c>
      <c r="B1797" s="20" t="str" cm="1">
        <f t="array" ref="B1797">IF(Table2[[#This Row],[Nodes]:[Nodes]]=5,Table2[[#This Row],[Gap]:[Gap]],"")</f>
        <v/>
      </c>
      <c r="C1797" s="20" t="str" cm="1">
        <f t="array" ref="C1797">IF(Table2[[#This Row],[Nodes]:[Nodes]]=6,Table2[[#This Row],[Gap]:[Gap]],"")</f>
        <v/>
      </c>
      <c r="D1797" s="20" t="str" cm="1">
        <f t="array" ref="D1797">IF(Table2[[#This Row],[Nodes]:[Nodes]]=7,Table2[[#This Row],[Gap]:[Gap]],"")</f>
        <v/>
      </c>
    </row>
    <row r="1798" spans="1:4">
      <c r="A1798" s="20" t="str" cm="1">
        <f t="array" ref="A1798">IF(Table2[[#This Row],[Nodes]:[Nodes]]=4,Table2[[#This Row],[Gap]:[Gap]],"")</f>
        <v/>
      </c>
      <c r="B1798" s="20" t="str" cm="1">
        <f t="array" ref="B1798">IF(Table2[[#This Row],[Nodes]:[Nodes]]=5,Table2[[#This Row],[Gap]:[Gap]],"")</f>
        <v/>
      </c>
      <c r="C1798" s="20" t="str" cm="1">
        <f t="array" ref="C1798">IF(Table2[[#This Row],[Nodes]:[Nodes]]=6,Table2[[#This Row],[Gap]:[Gap]],"")</f>
        <v/>
      </c>
      <c r="D1798" s="20" t="str" cm="1">
        <f t="array" ref="D1798">IF(Table2[[#This Row],[Nodes]:[Nodes]]=7,Table2[[#This Row],[Gap]:[Gap]],"")</f>
        <v/>
      </c>
    </row>
    <row r="1799" spans="1:4">
      <c r="A1799" s="20" t="str" cm="1">
        <f t="array" ref="A1799">IF(Table2[[#This Row],[Nodes]:[Nodes]]=4,Table2[[#This Row],[Gap]:[Gap]],"")</f>
        <v/>
      </c>
      <c r="B1799" s="20" t="str" cm="1">
        <f t="array" ref="B1799">IF(Table2[[#This Row],[Nodes]:[Nodes]]=5,Table2[[#This Row],[Gap]:[Gap]],"")</f>
        <v/>
      </c>
      <c r="C1799" s="20" t="str" cm="1">
        <f t="array" ref="C1799">IF(Table2[[#This Row],[Nodes]:[Nodes]]=6,Table2[[#This Row],[Gap]:[Gap]],"")</f>
        <v/>
      </c>
      <c r="D1799" s="20" t="str" cm="1">
        <f t="array" ref="D1799">IF(Table2[[#This Row],[Nodes]:[Nodes]]=7,Table2[[#This Row],[Gap]:[Gap]],"")</f>
        <v/>
      </c>
    </row>
    <row r="1800" spans="1:4">
      <c r="A1800" s="20" t="str" cm="1">
        <f t="array" ref="A1800">IF(Table2[[#This Row],[Nodes]:[Nodes]]=4,Table2[[#This Row],[Gap]:[Gap]],"")</f>
        <v/>
      </c>
      <c r="B1800" s="20" t="str" cm="1">
        <f t="array" ref="B1800">IF(Table2[[#This Row],[Nodes]:[Nodes]]=5,Table2[[#This Row],[Gap]:[Gap]],"")</f>
        <v/>
      </c>
      <c r="C1800" s="20" t="str" cm="1">
        <f t="array" ref="C1800">IF(Table2[[#This Row],[Nodes]:[Nodes]]=6,Table2[[#This Row],[Gap]:[Gap]],"")</f>
        <v/>
      </c>
      <c r="D1800" s="20" t="str" cm="1">
        <f t="array" ref="D1800">IF(Table2[[#This Row],[Nodes]:[Nodes]]=7,Table2[[#This Row],[Gap]:[Gap]],"")</f>
        <v/>
      </c>
    </row>
    <row r="1801" spans="1:4">
      <c r="A1801" s="20" t="str" cm="1">
        <f t="array" ref="A1801">IF(Table2[[#This Row],[Nodes]:[Nodes]]=4,Table2[[#This Row],[Gap]:[Gap]],"")</f>
        <v/>
      </c>
      <c r="B1801" s="20" t="str" cm="1">
        <f t="array" ref="B1801">IF(Table2[[#This Row],[Nodes]:[Nodes]]=5,Table2[[#This Row],[Gap]:[Gap]],"")</f>
        <v/>
      </c>
      <c r="C1801" s="20" t="str" cm="1">
        <f t="array" ref="C1801">IF(Table2[[#This Row],[Nodes]:[Nodes]]=6,Table2[[#This Row],[Gap]:[Gap]],"")</f>
        <v/>
      </c>
      <c r="D1801" s="20" t="str" cm="1">
        <f t="array" ref="D1801">IF(Table2[[#This Row],[Nodes]:[Nodes]]=7,Table2[[#This Row],[Gap]:[Gap]],"")</f>
        <v/>
      </c>
    </row>
    <row r="1802" spans="1:4">
      <c r="A1802" s="20" t="str" cm="1">
        <f t="array" ref="A1802">IF(Table2[[#This Row],[Nodes]:[Nodes]]=4,Table2[[#This Row],[Gap]:[Gap]],"")</f>
        <v/>
      </c>
      <c r="B1802" s="20" t="str" cm="1">
        <f t="array" ref="B1802">IF(Table2[[#This Row],[Nodes]:[Nodes]]=5,Table2[[#This Row],[Gap]:[Gap]],"")</f>
        <v/>
      </c>
      <c r="C1802" s="20" t="str" cm="1">
        <f t="array" ref="C1802">IF(Table2[[#This Row],[Nodes]:[Nodes]]=6,Table2[[#This Row],[Gap]:[Gap]],"")</f>
        <v/>
      </c>
      <c r="D1802" s="20" t="str" cm="1">
        <f t="array" ref="D1802">IF(Table2[[#This Row],[Nodes]:[Nodes]]=7,Table2[[#This Row],[Gap]:[Gap]],"")</f>
        <v/>
      </c>
    </row>
    <row r="1803" spans="1:4">
      <c r="A1803" s="20" t="str" cm="1">
        <f t="array" ref="A1803">IF(Table2[[#This Row],[Nodes]:[Nodes]]=4,Table2[[#This Row],[Gap]:[Gap]],"")</f>
        <v/>
      </c>
      <c r="B1803" s="20" t="str" cm="1">
        <f t="array" ref="B1803">IF(Table2[[#This Row],[Nodes]:[Nodes]]=5,Table2[[#This Row],[Gap]:[Gap]],"")</f>
        <v/>
      </c>
      <c r="C1803" s="20" t="str" cm="1">
        <f t="array" ref="C1803">IF(Table2[[#This Row],[Nodes]:[Nodes]]=6,Table2[[#This Row],[Gap]:[Gap]],"")</f>
        <v/>
      </c>
      <c r="D1803" s="20" t="str" cm="1">
        <f t="array" ref="D1803">IF(Table2[[#This Row],[Nodes]:[Nodes]]=7,Table2[[#This Row],[Gap]:[Gap]],"")</f>
        <v/>
      </c>
    </row>
    <row r="1804" spans="1:4">
      <c r="A1804" s="20" t="str" cm="1">
        <f t="array" ref="A1804">IF(Table2[[#This Row],[Nodes]:[Nodes]]=4,Table2[[#This Row],[Gap]:[Gap]],"")</f>
        <v/>
      </c>
      <c r="B1804" s="20" t="str" cm="1">
        <f t="array" ref="B1804">IF(Table2[[#This Row],[Nodes]:[Nodes]]=5,Table2[[#This Row],[Gap]:[Gap]],"")</f>
        <v/>
      </c>
      <c r="C1804" s="20" t="str" cm="1">
        <f t="array" ref="C1804">IF(Table2[[#This Row],[Nodes]:[Nodes]]=6,Table2[[#This Row],[Gap]:[Gap]],"")</f>
        <v/>
      </c>
      <c r="D1804" s="20" t="str" cm="1">
        <f t="array" ref="D1804">IF(Table2[[#This Row],[Nodes]:[Nodes]]=7,Table2[[#This Row],[Gap]:[Gap]],"")</f>
        <v/>
      </c>
    </row>
    <row r="1805" spans="1:4">
      <c r="A1805" s="20" t="str" cm="1">
        <f t="array" ref="A1805">IF(Table2[[#This Row],[Nodes]:[Nodes]]=4,Table2[[#This Row],[Gap]:[Gap]],"")</f>
        <v/>
      </c>
      <c r="B1805" s="20" t="str" cm="1">
        <f t="array" ref="B1805">IF(Table2[[#This Row],[Nodes]:[Nodes]]=5,Table2[[#This Row],[Gap]:[Gap]],"")</f>
        <v/>
      </c>
      <c r="C1805" s="20" t="str" cm="1">
        <f t="array" ref="C1805">IF(Table2[[#This Row],[Nodes]:[Nodes]]=6,Table2[[#This Row],[Gap]:[Gap]],"")</f>
        <v/>
      </c>
      <c r="D1805" s="20" t="str" cm="1">
        <f t="array" ref="D1805">IF(Table2[[#This Row],[Nodes]:[Nodes]]=7,Table2[[#This Row],[Gap]:[Gap]],"")</f>
        <v/>
      </c>
    </row>
    <row r="1806" spans="1:4">
      <c r="A1806" s="20" t="str" cm="1">
        <f t="array" ref="A1806">IF(Table2[[#This Row],[Nodes]:[Nodes]]=4,Table2[[#This Row],[Gap]:[Gap]],"")</f>
        <v/>
      </c>
      <c r="B1806" s="20" t="str" cm="1">
        <f t="array" ref="B1806">IF(Table2[[#This Row],[Nodes]:[Nodes]]=5,Table2[[#This Row],[Gap]:[Gap]],"")</f>
        <v/>
      </c>
      <c r="C1806" s="20" t="str" cm="1">
        <f t="array" ref="C1806">IF(Table2[[#This Row],[Nodes]:[Nodes]]=6,Table2[[#This Row],[Gap]:[Gap]],"")</f>
        <v/>
      </c>
      <c r="D1806" s="20" t="str" cm="1">
        <f t="array" ref="D1806">IF(Table2[[#This Row],[Nodes]:[Nodes]]=7,Table2[[#This Row],[Gap]:[Gap]],"")</f>
        <v/>
      </c>
    </row>
    <row r="1807" spans="1:4">
      <c r="A1807" s="20" t="str" cm="1">
        <f t="array" ref="A1807">IF(Table2[[#This Row],[Nodes]:[Nodes]]=4,Table2[[#This Row],[Gap]:[Gap]],"")</f>
        <v/>
      </c>
      <c r="B1807" s="20" t="str" cm="1">
        <f t="array" ref="B1807">IF(Table2[[#This Row],[Nodes]:[Nodes]]=5,Table2[[#This Row],[Gap]:[Gap]],"")</f>
        <v/>
      </c>
      <c r="C1807" s="20" t="str" cm="1">
        <f t="array" ref="C1807">IF(Table2[[#This Row],[Nodes]:[Nodes]]=6,Table2[[#This Row],[Gap]:[Gap]],"")</f>
        <v/>
      </c>
      <c r="D1807" s="20" t="str" cm="1">
        <f t="array" ref="D1807">IF(Table2[[#This Row],[Nodes]:[Nodes]]=7,Table2[[#This Row],[Gap]:[Gap]],"")</f>
        <v/>
      </c>
    </row>
    <row r="1808" spans="1:4">
      <c r="A1808" s="20" t="str" cm="1">
        <f t="array" ref="A1808">IF(Table2[[#This Row],[Nodes]:[Nodes]]=4,Table2[[#This Row],[Gap]:[Gap]],"")</f>
        <v/>
      </c>
      <c r="B1808" s="20" t="str" cm="1">
        <f t="array" ref="B1808">IF(Table2[[#This Row],[Nodes]:[Nodes]]=5,Table2[[#This Row],[Gap]:[Gap]],"")</f>
        <v/>
      </c>
      <c r="C1808" s="20" t="str" cm="1">
        <f t="array" ref="C1808">IF(Table2[[#This Row],[Nodes]:[Nodes]]=6,Table2[[#This Row],[Gap]:[Gap]],"")</f>
        <v/>
      </c>
      <c r="D1808" s="20" t="str" cm="1">
        <f t="array" ref="D1808">IF(Table2[[#This Row],[Nodes]:[Nodes]]=7,Table2[[#This Row],[Gap]:[Gap]],"")</f>
        <v/>
      </c>
    </row>
    <row r="1809" spans="1:4">
      <c r="A1809" s="20" t="str" cm="1">
        <f t="array" ref="A1809">IF(Table2[[#This Row],[Nodes]:[Nodes]]=4,Table2[[#This Row],[Gap]:[Gap]],"")</f>
        <v/>
      </c>
      <c r="B1809" s="20" t="str" cm="1">
        <f t="array" ref="B1809">IF(Table2[[#This Row],[Nodes]:[Nodes]]=5,Table2[[#This Row],[Gap]:[Gap]],"")</f>
        <v/>
      </c>
      <c r="C1809" s="20" t="str" cm="1">
        <f t="array" ref="C1809">IF(Table2[[#This Row],[Nodes]:[Nodes]]=6,Table2[[#This Row],[Gap]:[Gap]],"")</f>
        <v/>
      </c>
      <c r="D1809" s="20" t="str" cm="1">
        <f t="array" ref="D1809">IF(Table2[[#This Row],[Nodes]:[Nodes]]=7,Table2[[#This Row],[Gap]:[Gap]],"")</f>
        <v/>
      </c>
    </row>
    <row r="1810" spans="1:4">
      <c r="A1810" s="20" t="str" cm="1">
        <f t="array" ref="A1810">IF(Table2[[#This Row],[Nodes]:[Nodes]]=4,Table2[[#This Row],[Gap]:[Gap]],"")</f>
        <v/>
      </c>
      <c r="B1810" s="20" t="str" cm="1">
        <f t="array" ref="B1810">IF(Table2[[#This Row],[Nodes]:[Nodes]]=5,Table2[[#This Row],[Gap]:[Gap]],"")</f>
        <v/>
      </c>
      <c r="C1810" s="20" t="str" cm="1">
        <f t="array" ref="C1810">IF(Table2[[#This Row],[Nodes]:[Nodes]]=6,Table2[[#This Row],[Gap]:[Gap]],"")</f>
        <v/>
      </c>
      <c r="D1810" s="20" t="str" cm="1">
        <f t="array" ref="D1810">IF(Table2[[#This Row],[Nodes]:[Nodes]]=7,Table2[[#This Row],[Gap]:[Gap]],"")</f>
        <v/>
      </c>
    </row>
    <row r="1811" spans="1:4">
      <c r="A1811" s="20" t="str" cm="1">
        <f t="array" ref="A1811">IF(Table2[[#This Row],[Nodes]:[Nodes]]=4,Table2[[#This Row],[Gap]:[Gap]],"")</f>
        <v/>
      </c>
      <c r="B1811" s="20" t="str" cm="1">
        <f t="array" ref="B1811">IF(Table2[[#This Row],[Nodes]:[Nodes]]=5,Table2[[#This Row],[Gap]:[Gap]],"")</f>
        <v/>
      </c>
      <c r="C1811" s="20" t="str" cm="1">
        <f t="array" ref="C1811">IF(Table2[[#This Row],[Nodes]:[Nodes]]=6,Table2[[#This Row],[Gap]:[Gap]],"")</f>
        <v/>
      </c>
      <c r="D1811" s="20" t="str" cm="1">
        <f t="array" ref="D1811">IF(Table2[[#This Row],[Nodes]:[Nodes]]=7,Table2[[#This Row],[Gap]:[Gap]],"")</f>
        <v/>
      </c>
    </row>
    <row r="1812" spans="1:4">
      <c r="A1812" s="20" t="str" cm="1">
        <f t="array" ref="A1812">IF(Table2[[#This Row],[Nodes]:[Nodes]]=4,Table2[[#This Row],[Gap]:[Gap]],"")</f>
        <v/>
      </c>
      <c r="B1812" s="20" t="str" cm="1">
        <f t="array" ref="B1812">IF(Table2[[#This Row],[Nodes]:[Nodes]]=5,Table2[[#This Row],[Gap]:[Gap]],"")</f>
        <v/>
      </c>
      <c r="C1812" s="20" t="str" cm="1">
        <f t="array" ref="C1812">IF(Table2[[#This Row],[Nodes]:[Nodes]]=6,Table2[[#This Row],[Gap]:[Gap]],"")</f>
        <v/>
      </c>
      <c r="D1812" s="20" t="str" cm="1">
        <f t="array" ref="D1812">IF(Table2[[#This Row],[Nodes]:[Nodes]]=7,Table2[[#This Row],[Gap]:[Gap]],"")</f>
        <v/>
      </c>
    </row>
    <row r="1813" spans="1:4">
      <c r="A1813" s="20" t="str" cm="1">
        <f t="array" ref="A1813">IF(Table2[[#This Row],[Nodes]:[Nodes]]=4,Table2[[#This Row],[Gap]:[Gap]],"")</f>
        <v/>
      </c>
      <c r="B1813" s="20" t="str" cm="1">
        <f t="array" ref="B1813">IF(Table2[[#This Row],[Nodes]:[Nodes]]=5,Table2[[#This Row],[Gap]:[Gap]],"")</f>
        <v/>
      </c>
      <c r="C1813" s="20" t="str" cm="1">
        <f t="array" ref="C1813">IF(Table2[[#This Row],[Nodes]:[Nodes]]=6,Table2[[#This Row],[Gap]:[Gap]],"")</f>
        <v/>
      </c>
      <c r="D1813" s="20" t="str" cm="1">
        <f t="array" ref="D1813">IF(Table2[[#This Row],[Nodes]:[Nodes]]=7,Table2[[#This Row],[Gap]:[Gap]],"")</f>
        <v/>
      </c>
    </row>
    <row r="1814" spans="1:4">
      <c r="A1814" s="20" t="str" cm="1">
        <f t="array" ref="A1814">IF(Table2[[#This Row],[Nodes]:[Nodes]]=4,Table2[[#This Row],[Gap]:[Gap]],"")</f>
        <v/>
      </c>
      <c r="B1814" s="20" t="str" cm="1">
        <f t="array" ref="B1814">IF(Table2[[#This Row],[Nodes]:[Nodes]]=5,Table2[[#This Row],[Gap]:[Gap]],"")</f>
        <v/>
      </c>
      <c r="C1814" s="20" t="str" cm="1">
        <f t="array" ref="C1814">IF(Table2[[#This Row],[Nodes]:[Nodes]]=6,Table2[[#This Row],[Gap]:[Gap]],"")</f>
        <v/>
      </c>
      <c r="D1814" s="20" t="str" cm="1">
        <f t="array" ref="D1814">IF(Table2[[#This Row],[Nodes]:[Nodes]]=7,Table2[[#This Row],[Gap]:[Gap]],"")</f>
        <v/>
      </c>
    </row>
    <row r="1815" spans="1:4">
      <c r="A1815" s="20" t="str" cm="1">
        <f t="array" ref="A1815">IF(Table2[[#This Row],[Nodes]:[Nodes]]=4,Table2[[#This Row],[Gap]:[Gap]],"")</f>
        <v/>
      </c>
      <c r="B1815" s="20" t="str" cm="1">
        <f t="array" ref="B1815">IF(Table2[[#This Row],[Nodes]:[Nodes]]=5,Table2[[#This Row],[Gap]:[Gap]],"")</f>
        <v/>
      </c>
      <c r="C1815" s="20" t="str" cm="1">
        <f t="array" ref="C1815">IF(Table2[[#This Row],[Nodes]:[Nodes]]=6,Table2[[#This Row],[Gap]:[Gap]],"")</f>
        <v/>
      </c>
      <c r="D1815" s="20" t="str" cm="1">
        <f t="array" ref="D1815">IF(Table2[[#This Row],[Nodes]:[Nodes]]=7,Table2[[#This Row],[Gap]:[Gap]],"")</f>
        <v/>
      </c>
    </row>
    <row r="1816" spans="1:4">
      <c r="A1816" s="20" t="str" cm="1">
        <f t="array" ref="A1816">IF(Table2[[#This Row],[Nodes]:[Nodes]]=4,Table2[[#This Row],[Gap]:[Gap]],"")</f>
        <v/>
      </c>
      <c r="B1816" s="20" t="str" cm="1">
        <f t="array" ref="B1816">IF(Table2[[#This Row],[Nodes]:[Nodes]]=5,Table2[[#This Row],[Gap]:[Gap]],"")</f>
        <v/>
      </c>
      <c r="C1816" s="20" t="str" cm="1">
        <f t="array" ref="C1816">IF(Table2[[#This Row],[Nodes]:[Nodes]]=6,Table2[[#This Row],[Gap]:[Gap]],"")</f>
        <v/>
      </c>
      <c r="D1816" s="20" t="str" cm="1">
        <f t="array" ref="D1816">IF(Table2[[#This Row],[Nodes]:[Nodes]]=7,Table2[[#This Row],[Gap]:[Gap]],"")</f>
        <v/>
      </c>
    </row>
    <row r="1817" spans="1:4">
      <c r="A1817" s="20" t="str" cm="1">
        <f t="array" ref="A1817">IF(Table2[[#This Row],[Nodes]:[Nodes]]=4,Table2[[#This Row],[Gap]:[Gap]],"")</f>
        <v/>
      </c>
      <c r="B1817" s="20" t="str" cm="1">
        <f t="array" ref="B1817">IF(Table2[[#This Row],[Nodes]:[Nodes]]=5,Table2[[#This Row],[Gap]:[Gap]],"")</f>
        <v/>
      </c>
      <c r="C1817" s="20" t="str" cm="1">
        <f t="array" ref="C1817">IF(Table2[[#This Row],[Nodes]:[Nodes]]=6,Table2[[#This Row],[Gap]:[Gap]],"")</f>
        <v/>
      </c>
      <c r="D1817" s="20" t="str" cm="1">
        <f t="array" ref="D1817">IF(Table2[[#This Row],[Nodes]:[Nodes]]=7,Table2[[#This Row],[Gap]:[Gap]],"")</f>
        <v/>
      </c>
    </row>
    <row r="1818" spans="1:4">
      <c r="A1818" s="20" t="str" cm="1">
        <f t="array" ref="A1818">IF(Table2[[#This Row],[Nodes]:[Nodes]]=4,Table2[[#This Row],[Gap]:[Gap]],"")</f>
        <v/>
      </c>
      <c r="B1818" s="20" t="str" cm="1">
        <f t="array" ref="B1818">IF(Table2[[#This Row],[Nodes]:[Nodes]]=5,Table2[[#This Row],[Gap]:[Gap]],"")</f>
        <v/>
      </c>
      <c r="C1818" s="20" t="str" cm="1">
        <f t="array" ref="C1818">IF(Table2[[#This Row],[Nodes]:[Nodes]]=6,Table2[[#This Row],[Gap]:[Gap]],"")</f>
        <v/>
      </c>
      <c r="D1818" s="20" t="str" cm="1">
        <f t="array" ref="D1818">IF(Table2[[#This Row],[Nodes]:[Nodes]]=7,Table2[[#This Row],[Gap]:[Gap]],"")</f>
        <v/>
      </c>
    </row>
    <row r="1819" spans="1:4">
      <c r="A1819" s="20" t="str" cm="1">
        <f t="array" ref="A1819">IF(Table2[[#This Row],[Nodes]:[Nodes]]=4,Table2[[#This Row],[Gap]:[Gap]],"")</f>
        <v/>
      </c>
      <c r="B1819" s="20" t="str" cm="1">
        <f t="array" ref="B1819">IF(Table2[[#This Row],[Nodes]:[Nodes]]=5,Table2[[#This Row],[Gap]:[Gap]],"")</f>
        <v/>
      </c>
      <c r="C1819" s="20" t="str" cm="1">
        <f t="array" ref="C1819">IF(Table2[[#This Row],[Nodes]:[Nodes]]=6,Table2[[#This Row],[Gap]:[Gap]],"")</f>
        <v/>
      </c>
      <c r="D1819" s="20" t="str" cm="1">
        <f t="array" ref="D1819">IF(Table2[[#This Row],[Nodes]:[Nodes]]=7,Table2[[#This Row],[Gap]:[Gap]],"")</f>
        <v/>
      </c>
    </row>
    <row r="1820" spans="1:4">
      <c r="A1820" s="20" t="str" cm="1">
        <f t="array" ref="A1820">IF(Table2[[#This Row],[Nodes]:[Nodes]]=4,Table2[[#This Row],[Gap]:[Gap]],"")</f>
        <v/>
      </c>
      <c r="B1820" s="20" t="str" cm="1">
        <f t="array" ref="B1820">IF(Table2[[#This Row],[Nodes]:[Nodes]]=5,Table2[[#This Row],[Gap]:[Gap]],"")</f>
        <v/>
      </c>
      <c r="C1820" s="20" t="str" cm="1">
        <f t="array" ref="C1820">IF(Table2[[#This Row],[Nodes]:[Nodes]]=6,Table2[[#This Row],[Gap]:[Gap]],"")</f>
        <v/>
      </c>
      <c r="D1820" s="20" t="str" cm="1">
        <f t="array" ref="D1820">IF(Table2[[#This Row],[Nodes]:[Nodes]]=7,Table2[[#This Row],[Gap]:[Gap]],"")</f>
        <v/>
      </c>
    </row>
    <row r="1821" spans="1:4">
      <c r="A1821" s="20" t="str" cm="1">
        <f t="array" ref="A1821">IF(Table2[[#This Row],[Nodes]:[Nodes]]=4,Table2[[#This Row],[Gap]:[Gap]],"")</f>
        <v/>
      </c>
      <c r="B1821" s="20" t="str" cm="1">
        <f t="array" ref="B1821">IF(Table2[[#This Row],[Nodes]:[Nodes]]=5,Table2[[#This Row],[Gap]:[Gap]],"")</f>
        <v/>
      </c>
      <c r="C1821" s="20" t="str" cm="1">
        <f t="array" ref="C1821">IF(Table2[[#This Row],[Nodes]:[Nodes]]=6,Table2[[#This Row],[Gap]:[Gap]],"")</f>
        <v/>
      </c>
      <c r="D1821" s="20" t="str" cm="1">
        <f t="array" ref="D1821">IF(Table2[[#This Row],[Nodes]:[Nodes]]=7,Table2[[#This Row],[Gap]:[Gap]],"")</f>
        <v/>
      </c>
    </row>
    <row r="1822" spans="1:4">
      <c r="A1822" s="20" t="str" cm="1">
        <f t="array" ref="A1822">IF(Table2[[#This Row],[Nodes]:[Nodes]]=4,Table2[[#This Row],[Gap]:[Gap]],"")</f>
        <v/>
      </c>
      <c r="B1822" s="20" t="str" cm="1">
        <f t="array" ref="B1822">IF(Table2[[#This Row],[Nodes]:[Nodes]]=5,Table2[[#This Row],[Gap]:[Gap]],"")</f>
        <v/>
      </c>
      <c r="C1822" s="20" t="str" cm="1">
        <f t="array" ref="C1822">IF(Table2[[#This Row],[Nodes]:[Nodes]]=6,Table2[[#This Row],[Gap]:[Gap]],"")</f>
        <v/>
      </c>
      <c r="D1822" s="20" t="str" cm="1">
        <f t="array" ref="D1822">IF(Table2[[#This Row],[Nodes]:[Nodes]]=7,Table2[[#This Row],[Gap]:[Gap]],"")</f>
        <v/>
      </c>
    </row>
    <row r="1823" spans="1:4">
      <c r="A1823" s="20" t="str" cm="1">
        <f t="array" ref="A1823">IF(Table2[[#This Row],[Nodes]:[Nodes]]=4,Table2[[#This Row],[Gap]:[Gap]],"")</f>
        <v/>
      </c>
      <c r="B1823" s="20" t="str" cm="1">
        <f t="array" ref="B1823">IF(Table2[[#This Row],[Nodes]:[Nodes]]=5,Table2[[#This Row],[Gap]:[Gap]],"")</f>
        <v/>
      </c>
      <c r="C1823" s="20" t="str" cm="1">
        <f t="array" ref="C1823">IF(Table2[[#This Row],[Nodes]:[Nodes]]=6,Table2[[#This Row],[Gap]:[Gap]],"")</f>
        <v/>
      </c>
      <c r="D1823" s="20" t="str" cm="1">
        <f t="array" ref="D1823">IF(Table2[[#This Row],[Nodes]:[Nodes]]=7,Table2[[#This Row],[Gap]:[Gap]],"")</f>
        <v/>
      </c>
    </row>
    <row r="1824" spans="1:4">
      <c r="A1824" s="20" t="str" cm="1">
        <f t="array" ref="A1824">IF(Table2[[#This Row],[Nodes]:[Nodes]]=4,Table2[[#This Row],[Gap]:[Gap]],"")</f>
        <v/>
      </c>
      <c r="B1824" s="20" t="str" cm="1">
        <f t="array" ref="B1824">IF(Table2[[#This Row],[Nodes]:[Nodes]]=5,Table2[[#This Row],[Gap]:[Gap]],"")</f>
        <v/>
      </c>
      <c r="C1824" s="20" t="str" cm="1">
        <f t="array" ref="C1824">IF(Table2[[#This Row],[Nodes]:[Nodes]]=6,Table2[[#This Row],[Gap]:[Gap]],"")</f>
        <v/>
      </c>
      <c r="D1824" s="20" t="str" cm="1">
        <f t="array" ref="D1824">IF(Table2[[#This Row],[Nodes]:[Nodes]]=7,Table2[[#This Row],[Gap]:[Gap]],"")</f>
        <v/>
      </c>
    </row>
    <row r="1825" spans="1:4">
      <c r="A1825" s="20" t="str" cm="1">
        <f t="array" ref="A1825">IF(Table2[[#This Row],[Nodes]:[Nodes]]=4,Table2[[#This Row],[Gap]:[Gap]],"")</f>
        <v/>
      </c>
      <c r="B1825" s="20" t="str" cm="1">
        <f t="array" ref="B1825">IF(Table2[[#This Row],[Nodes]:[Nodes]]=5,Table2[[#This Row],[Gap]:[Gap]],"")</f>
        <v/>
      </c>
      <c r="C1825" s="20" t="str" cm="1">
        <f t="array" ref="C1825">IF(Table2[[#This Row],[Nodes]:[Nodes]]=6,Table2[[#This Row],[Gap]:[Gap]],"")</f>
        <v/>
      </c>
      <c r="D1825" s="20" t="str" cm="1">
        <f t="array" ref="D1825">IF(Table2[[#This Row],[Nodes]:[Nodes]]=7,Table2[[#This Row],[Gap]:[Gap]],"")</f>
        <v/>
      </c>
    </row>
    <row r="1826" spans="1:4">
      <c r="A1826" s="20" t="str" cm="1">
        <f t="array" ref="A1826">IF(Table2[[#This Row],[Nodes]:[Nodes]]=4,Table2[[#This Row],[Gap]:[Gap]],"")</f>
        <v/>
      </c>
      <c r="B1826" s="20" t="str" cm="1">
        <f t="array" ref="B1826">IF(Table2[[#This Row],[Nodes]:[Nodes]]=5,Table2[[#This Row],[Gap]:[Gap]],"")</f>
        <v/>
      </c>
      <c r="C1826" s="20" t="str" cm="1">
        <f t="array" ref="C1826">IF(Table2[[#This Row],[Nodes]:[Nodes]]=6,Table2[[#This Row],[Gap]:[Gap]],"")</f>
        <v/>
      </c>
      <c r="D1826" s="20" t="str" cm="1">
        <f t="array" ref="D1826">IF(Table2[[#This Row],[Nodes]:[Nodes]]=7,Table2[[#This Row],[Gap]:[Gap]],"")</f>
        <v/>
      </c>
    </row>
    <row r="1827" spans="1:4">
      <c r="A1827" s="20" t="str" cm="1">
        <f t="array" ref="A1827">IF(Table2[[#This Row],[Nodes]:[Nodes]]=4,Table2[[#This Row],[Gap]:[Gap]],"")</f>
        <v/>
      </c>
      <c r="B1827" s="20" t="str" cm="1">
        <f t="array" ref="B1827">IF(Table2[[#This Row],[Nodes]:[Nodes]]=5,Table2[[#This Row],[Gap]:[Gap]],"")</f>
        <v/>
      </c>
      <c r="C1827" s="20" t="str" cm="1">
        <f t="array" ref="C1827">IF(Table2[[#This Row],[Nodes]:[Nodes]]=6,Table2[[#This Row],[Gap]:[Gap]],"")</f>
        <v/>
      </c>
      <c r="D1827" s="20" t="str" cm="1">
        <f t="array" ref="D1827">IF(Table2[[#This Row],[Nodes]:[Nodes]]=7,Table2[[#This Row],[Gap]:[Gap]],"")</f>
        <v/>
      </c>
    </row>
    <row r="1828" spans="1:4">
      <c r="A1828" s="20" t="str" cm="1">
        <f t="array" ref="A1828">IF(Table2[[#This Row],[Nodes]:[Nodes]]=4,Table2[[#This Row],[Gap]:[Gap]],"")</f>
        <v/>
      </c>
      <c r="B1828" s="20" t="str" cm="1">
        <f t="array" ref="B1828">IF(Table2[[#This Row],[Nodes]:[Nodes]]=5,Table2[[#This Row],[Gap]:[Gap]],"")</f>
        <v/>
      </c>
      <c r="C1828" s="20" t="str" cm="1">
        <f t="array" ref="C1828">IF(Table2[[#This Row],[Nodes]:[Nodes]]=6,Table2[[#This Row],[Gap]:[Gap]],"")</f>
        <v/>
      </c>
      <c r="D1828" s="20" t="str" cm="1">
        <f t="array" ref="D1828">IF(Table2[[#This Row],[Nodes]:[Nodes]]=7,Table2[[#This Row],[Gap]:[Gap]],"")</f>
        <v/>
      </c>
    </row>
    <row r="1829" spans="1:4">
      <c r="A1829" s="20" t="str" cm="1">
        <f t="array" ref="A1829">IF(Table2[[#This Row],[Nodes]:[Nodes]]=4,Table2[[#This Row],[Gap]:[Gap]],"")</f>
        <v/>
      </c>
      <c r="B1829" s="20" t="str" cm="1">
        <f t="array" ref="B1829">IF(Table2[[#This Row],[Nodes]:[Nodes]]=5,Table2[[#This Row],[Gap]:[Gap]],"")</f>
        <v/>
      </c>
      <c r="C1829" s="20" t="str" cm="1">
        <f t="array" ref="C1829">IF(Table2[[#This Row],[Nodes]:[Nodes]]=6,Table2[[#This Row],[Gap]:[Gap]],"")</f>
        <v/>
      </c>
      <c r="D1829" s="20" t="str" cm="1">
        <f t="array" ref="D1829">IF(Table2[[#This Row],[Nodes]:[Nodes]]=7,Table2[[#This Row],[Gap]:[Gap]],"")</f>
        <v/>
      </c>
    </row>
    <row r="1830" spans="1:4">
      <c r="A1830" s="20" t="str" cm="1">
        <f t="array" ref="A1830">IF(Table2[[#This Row],[Nodes]:[Nodes]]=4,Table2[[#This Row],[Gap]:[Gap]],"")</f>
        <v/>
      </c>
      <c r="B1830" s="20" t="str" cm="1">
        <f t="array" ref="B1830">IF(Table2[[#This Row],[Nodes]:[Nodes]]=5,Table2[[#This Row],[Gap]:[Gap]],"")</f>
        <v/>
      </c>
      <c r="C1830" s="20" t="str" cm="1">
        <f t="array" ref="C1830">IF(Table2[[#This Row],[Nodes]:[Nodes]]=6,Table2[[#This Row],[Gap]:[Gap]],"")</f>
        <v/>
      </c>
      <c r="D1830" s="20" t="str" cm="1">
        <f t="array" ref="D1830">IF(Table2[[#This Row],[Nodes]:[Nodes]]=7,Table2[[#This Row],[Gap]:[Gap]],"")</f>
        <v/>
      </c>
    </row>
    <row r="1831" spans="1:4">
      <c r="A1831" s="20" t="str" cm="1">
        <f t="array" ref="A1831">IF(Table2[[#This Row],[Nodes]:[Nodes]]=4,Table2[[#This Row],[Gap]:[Gap]],"")</f>
        <v/>
      </c>
      <c r="B1831" s="20" t="str" cm="1">
        <f t="array" ref="B1831">IF(Table2[[#This Row],[Nodes]:[Nodes]]=5,Table2[[#This Row],[Gap]:[Gap]],"")</f>
        <v/>
      </c>
      <c r="C1831" s="20" t="str" cm="1">
        <f t="array" ref="C1831">IF(Table2[[#This Row],[Nodes]:[Nodes]]=6,Table2[[#This Row],[Gap]:[Gap]],"")</f>
        <v/>
      </c>
      <c r="D1831" s="20" t="str" cm="1">
        <f t="array" ref="D1831">IF(Table2[[#This Row],[Nodes]:[Nodes]]=7,Table2[[#This Row],[Gap]:[Gap]],"")</f>
        <v/>
      </c>
    </row>
    <row r="1832" spans="1:4">
      <c r="A1832" s="20" t="str" cm="1">
        <f t="array" ref="A1832">IF(Table2[[#This Row],[Nodes]:[Nodes]]=4,Table2[[#This Row],[Gap]:[Gap]],"")</f>
        <v/>
      </c>
      <c r="B1832" s="20" t="str" cm="1">
        <f t="array" ref="B1832">IF(Table2[[#This Row],[Nodes]:[Nodes]]=5,Table2[[#This Row],[Gap]:[Gap]],"")</f>
        <v/>
      </c>
      <c r="C1832" s="20" t="str" cm="1">
        <f t="array" ref="C1832">IF(Table2[[#This Row],[Nodes]:[Nodes]]=6,Table2[[#This Row],[Gap]:[Gap]],"")</f>
        <v/>
      </c>
      <c r="D1832" s="20" t="str" cm="1">
        <f t="array" ref="D1832">IF(Table2[[#This Row],[Nodes]:[Nodes]]=7,Table2[[#This Row],[Gap]:[Gap]],"")</f>
        <v/>
      </c>
    </row>
    <row r="1833" spans="1:4">
      <c r="A1833" s="20" t="str" cm="1">
        <f t="array" ref="A1833">IF(Table2[[#This Row],[Nodes]:[Nodes]]=4,Table2[[#This Row],[Gap]:[Gap]],"")</f>
        <v/>
      </c>
      <c r="B1833" s="20" t="str" cm="1">
        <f t="array" ref="B1833">IF(Table2[[#This Row],[Nodes]:[Nodes]]=5,Table2[[#This Row],[Gap]:[Gap]],"")</f>
        <v/>
      </c>
      <c r="C1833" s="20" t="str" cm="1">
        <f t="array" ref="C1833">IF(Table2[[#This Row],[Nodes]:[Nodes]]=6,Table2[[#This Row],[Gap]:[Gap]],"")</f>
        <v/>
      </c>
      <c r="D1833" s="20" t="str" cm="1">
        <f t="array" ref="D1833">IF(Table2[[#This Row],[Nodes]:[Nodes]]=7,Table2[[#This Row],[Gap]:[Gap]],"")</f>
        <v/>
      </c>
    </row>
    <row r="1834" spans="1:4">
      <c r="A1834" s="20" t="str" cm="1">
        <f t="array" ref="A1834">IF(Table2[[#This Row],[Nodes]:[Nodes]]=4,Table2[[#This Row],[Gap]:[Gap]],"")</f>
        <v/>
      </c>
      <c r="B1834" s="20" t="str" cm="1">
        <f t="array" ref="B1834">IF(Table2[[#This Row],[Nodes]:[Nodes]]=5,Table2[[#This Row],[Gap]:[Gap]],"")</f>
        <v/>
      </c>
      <c r="C1834" s="20" t="str" cm="1">
        <f t="array" ref="C1834">IF(Table2[[#This Row],[Nodes]:[Nodes]]=6,Table2[[#This Row],[Gap]:[Gap]],"")</f>
        <v/>
      </c>
      <c r="D1834" s="20" t="str" cm="1">
        <f t="array" ref="D1834">IF(Table2[[#This Row],[Nodes]:[Nodes]]=7,Table2[[#This Row],[Gap]:[Gap]],"")</f>
        <v/>
      </c>
    </row>
    <row r="1835" spans="1:4">
      <c r="A1835" s="20" t="str" cm="1">
        <f t="array" ref="A1835">IF(Table2[[#This Row],[Nodes]:[Nodes]]=4,Table2[[#This Row],[Gap]:[Gap]],"")</f>
        <v/>
      </c>
      <c r="B1835" s="20" t="str" cm="1">
        <f t="array" ref="B1835">IF(Table2[[#This Row],[Nodes]:[Nodes]]=5,Table2[[#This Row],[Gap]:[Gap]],"")</f>
        <v/>
      </c>
      <c r="C1835" s="20" t="str" cm="1">
        <f t="array" ref="C1835">IF(Table2[[#This Row],[Nodes]:[Nodes]]=6,Table2[[#This Row],[Gap]:[Gap]],"")</f>
        <v/>
      </c>
      <c r="D1835" s="20" t="str" cm="1">
        <f t="array" ref="D1835">IF(Table2[[#This Row],[Nodes]:[Nodes]]=7,Table2[[#This Row],[Gap]:[Gap]],"")</f>
        <v/>
      </c>
    </row>
    <row r="1836" spans="1:4">
      <c r="A1836" s="20" t="str" cm="1">
        <f t="array" ref="A1836">IF(Table2[[#This Row],[Nodes]:[Nodes]]=4,Table2[[#This Row],[Gap]:[Gap]],"")</f>
        <v/>
      </c>
      <c r="B1836" s="20" t="str" cm="1">
        <f t="array" ref="B1836">IF(Table2[[#This Row],[Nodes]:[Nodes]]=5,Table2[[#This Row],[Gap]:[Gap]],"")</f>
        <v/>
      </c>
      <c r="C1836" s="20" t="str" cm="1">
        <f t="array" ref="C1836">IF(Table2[[#This Row],[Nodes]:[Nodes]]=6,Table2[[#This Row],[Gap]:[Gap]],"")</f>
        <v/>
      </c>
      <c r="D1836" s="20" t="str" cm="1">
        <f t="array" ref="D1836">IF(Table2[[#This Row],[Nodes]:[Nodes]]=7,Table2[[#This Row],[Gap]:[Gap]],"")</f>
        <v/>
      </c>
    </row>
    <row r="1837" spans="1:4">
      <c r="A1837" s="20" t="str" cm="1">
        <f t="array" ref="A1837">IF(Table2[[#This Row],[Nodes]:[Nodes]]=4,Table2[[#This Row],[Gap]:[Gap]],"")</f>
        <v/>
      </c>
      <c r="B1837" s="20" t="str" cm="1">
        <f t="array" ref="B1837">IF(Table2[[#This Row],[Nodes]:[Nodes]]=5,Table2[[#This Row],[Gap]:[Gap]],"")</f>
        <v/>
      </c>
      <c r="C1837" s="20" t="str" cm="1">
        <f t="array" ref="C1837">IF(Table2[[#This Row],[Nodes]:[Nodes]]=6,Table2[[#This Row],[Gap]:[Gap]],"")</f>
        <v/>
      </c>
      <c r="D1837" s="20" t="str" cm="1">
        <f t="array" ref="D1837">IF(Table2[[#This Row],[Nodes]:[Nodes]]=7,Table2[[#This Row],[Gap]:[Gap]],"")</f>
        <v/>
      </c>
    </row>
    <row r="1838" spans="1:4">
      <c r="A1838" s="20" t="str" cm="1">
        <f t="array" ref="A1838">IF(Table2[[#This Row],[Nodes]:[Nodes]]=4,Table2[[#This Row],[Gap]:[Gap]],"")</f>
        <v/>
      </c>
      <c r="B1838" s="20" t="str" cm="1">
        <f t="array" ref="B1838">IF(Table2[[#This Row],[Nodes]:[Nodes]]=5,Table2[[#This Row],[Gap]:[Gap]],"")</f>
        <v/>
      </c>
      <c r="C1838" s="20" t="str" cm="1">
        <f t="array" ref="C1838">IF(Table2[[#This Row],[Nodes]:[Nodes]]=6,Table2[[#This Row],[Gap]:[Gap]],"")</f>
        <v/>
      </c>
      <c r="D1838" s="20" t="str" cm="1">
        <f t="array" ref="D1838">IF(Table2[[#This Row],[Nodes]:[Nodes]]=7,Table2[[#This Row],[Gap]:[Gap]],"")</f>
        <v/>
      </c>
    </row>
    <row r="1839" spans="1:4">
      <c r="A1839" s="20" t="str" cm="1">
        <f t="array" ref="A1839">IF(Table2[[#This Row],[Nodes]:[Nodes]]=4,Table2[[#This Row],[Gap]:[Gap]],"")</f>
        <v/>
      </c>
      <c r="B1839" s="20" t="str" cm="1">
        <f t="array" ref="B1839">IF(Table2[[#This Row],[Nodes]:[Nodes]]=5,Table2[[#This Row],[Gap]:[Gap]],"")</f>
        <v/>
      </c>
      <c r="C1839" s="20" t="str" cm="1">
        <f t="array" ref="C1839">IF(Table2[[#This Row],[Nodes]:[Nodes]]=6,Table2[[#This Row],[Gap]:[Gap]],"")</f>
        <v/>
      </c>
      <c r="D1839" s="20" t="str" cm="1">
        <f t="array" ref="D1839">IF(Table2[[#This Row],[Nodes]:[Nodes]]=7,Table2[[#This Row],[Gap]:[Gap]],"")</f>
        <v/>
      </c>
    </row>
    <row r="1840" spans="1:4">
      <c r="A1840" s="20" t="str" cm="1">
        <f t="array" ref="A1840">IF(Table2[[#This Row],[Nodes]:[Nodes]]=4,Table2[[#This Row],[Gap]:[Gap]],"")</f>
        <v/>
      </c>
      <c r="B1840" s="20" t="str" cm="1">
        <f t="array" ref="B1840">IF(Table2[[#This Row],[Nodes]:[Nodes]]=5,Table2[[#This Row],[Gap]:[Gap]],"")</f>
        <v/>
      </c>
      <c r="C1840" s="20" t="str" cm="1">
        <f t="array" ref="C1840">IF(Table2[[#This Row],[Nodes]:[Nodes]]=6,Table2[[#This Row],[Gap]:[Gap]],"")</f>
        <v/>
      </c>
      <c r="D1840" s="20" t="str" cm="1">
        <f t="array" ref="D1840">IF(Table2[[#This Row],[Nodes]:[Nodes]]=7,Table2[[#This Row],[Gap]:[Gap]],"")</f>
        <v/>
      </c>
    </row>
    <row r="1841" spans="1:4">
      <c r="A1841" s="20" t="str" cm="1">
        <f t="array" ref="A1841">IF(Table2[[#This Row],[Nodes]:[Nodes]]=4,Table2[[#This Row],[Gap]:[Gap]],"")</f>
        <v/>
      </c>
      <c r="B1841" s="20" t="str" cm="1">
        <f t="array" ref="B1841">IF(Table2[[#This Row],[Nodes]:[Nodes]]=5,Table2[[#This Row],[Gap]:[Gap]],"")</f>
        <v/>
      </c>
      <c r="C1841" s="20" t="str" cm="1">
        <f t="array" ref="C1841">IF(Table2[[#This Row],[Nodes]:[Nodes]]=6,Table2[[#This Row],[Gap]:[Gap]],"")</f>
        <v/>
      </c>
      <c r="D1841" s="20" t="str" cm="1">
        <f t="array" ref="D1841">IF(Table2[[#This Row],[Nodes]:[Nodes]]=7,Table2[[#This Row],[Gap]:[Gap]],"")</f>
        <v/>
      </c>
    </row>
    <row r="1842" spans="1:4">
      <c r="A1842" s="20" t="str" cm="1">
        <f t="array" ref="A1842">IF(Table2[[#This Row],[Nodes]:[Nodes]]=4,Table2[[#This Row],[Gap]:[Gap]],"")</f>
        <v/>
      </c>
      <c r="B1842" s="20" t="str" cm="1">
        <f t="array" ref="B1842">IF(Table2[[#This Row],[Nodes]:[Nodes]]=5,Table2[[#This Row],[Gap]:[Gap]],"")</f>
        <v/>
      </c>
      <c r="C1842" s="20" t="str" cm="1">
        <f t="array" ref="C1842">IF(Table2[[#This Row],[Nodes]:[Nodes]]=6,Table2[[#This Row],[Gap]:[Gap]],"")</f>
        <v/>
      </c>
      <c r="D1842" s="20" t="str" cm="1">
        <f t="array" ref="D1842">IF(Table2[[#This Row],[Nodes]:[Nodes]]=7,Table2[[#This Row],[Gap]:[Gap]],"")</f>
        <v/>
      </c>
    </row>
    <row r="1843" spans="1:4">
      <c r="A1843" s="20" t="str" cm="1">
        <f t="array" ref="A1843">IF(Table2[[#This Row],[Nodes]:[Nodes]]=4,Table2[[#This Row],[Gap]:[Gap]],"")</f>
        <v/>
      </c>
      <c r="B1843" s="20" t="str" cm="1">
        <f t="array" ref="B1843">IF(Table2[[#This Row],[Nodes]:[Nodes]]=5,Table2[[#This Row],[Gap]:[Gap]],"")</f>
        <v/>
      </c>
      <c r="C1843" s="20" t="str" cm="1">
        <f t="array" ref="C1843">IF(Table2[[#This Row],[Nodes]:[Nodes]]=6,Table2[[#This Row],[Gap]:[Gap]],"")</f>
        <v/>
      </c>
      <c r="D1843" s="20" t="str" cm="1">
        <f t="array" ref="D1843">IF(Table2[[#This Row],[Nodes]:[Nodes]]=7,Table2[[#This Row],[Gap]:[Gap]],"")</f>
        <v/>
      </c>
    </row>
    <row r="1844" spans="1:4">
      <c r="A1844" s="20" t="str" cm="1">
        <f t="array" ref="A1844">IF(Table2[[#This Row],[Nodes]:[Nodes]]=4,Table2[[#This Row],[Gap]:[Gap]],"")</f>
        <v/>
      </c>
      <c r="B1844" s="20" t="str" cm="1">
        <f t="array" ref="B1844">IF(Table2[[#This Row],[Nodes]:[Nodes]]=5,Table2[[#This Row],[Gap]:[Gap]],"")</f>
        <v/>
      </c>
      <c r="C1844" s="20" t="str" cm="1">
        <f t="array" ref="C1844">IF(Table2[[#This Row],[Nodes]:[Nodes]]=6,Table2[[#This Row],[Gap]:[Gap]],"")</f>
        <v/>
      </c>
      <c r="D1844" s="20" t="str" cm="1">
        <f t="array" ref="D1844">IF(Table2[[#This Row],[Nodes]:[Nodes]]=7,Table2[[#This Row],[Gap]:[Gap]],"")</f>
        <v/>
      </c>
    </row>
    <row r="1845" spans="1:4">
      <c r="A1845" s="20" t="str" cm="1">
        <f t="array" ref="A1845">IF(Table2[[#This Row],[Nodes]:[Nodes]]=4,Table2[[#This Row],[Gap]:[Gap]],"")</f>
        <v/>
      </c>
      <c r="B1845" s="20" t="str" cm="1">
        <f t="array" ref="B1845">IF(Table2[[#This Row],[Nodes]:[Nodes]]=5,Table2[[#This Row],[Gap]:[Gap]],"")</f>
        <v/>
      </c>
      <c r="C1845" s="20" t="str" cm="1">
        <f t="array" ref="C1845">IF(Table2[[#This Row],[Nodes]:[Nodes]]=6,Table2[[#This Row],[Gap]:[Gap]],"")</f>
        <v/>
      </c>
      <c r="D1845" s="20" t="str" cm="1">
        <f t="array" ref="D1845">IF(Table2[[#This Row],[Nodes]:[Nodes]]=7,Table2[[#This Row],[Gap]:[Gap]],"")</f>
        <v/>
      </c>
    </row>
    <row r="1846" spans="1:4">
      <c r="A1846" s="20" t="str" cm="1">
        <f t="array" ref="A1846">IF(Table2[[#This Row],[Nodes]:[Nodes]]=4,Table2[[#This Row],[Gap]:[Gap]],"")</f>
        <v/>
      </c>
      <c r="B1846" s="20" t="str" cm="1">
        <f t="array" ref="B1846">IF(Table2[[#This Row],[Nodes]:[Nodes]]=5,Table2[[#This Row],[Gap]:[Gap]],"")</f>
        <v/>
      </c>
      <c r="C1846" s="20" t="str" cm="1">
        <f t="array" ref="C1846">IF(Table2[[#This Row],[Nodes]:[Nodes]]=6,Table2[[#This Row],[Gap]:[Gap]],"")</f>
        <v/>
      </c>
      <c r="D1846" s="20" t="str" cm="1">
        <f t="array" ref="D1846">IF(Table2[[#This Row],[Nodes]:[Nodes]]=7,Table2[[#This Row],[Gap]:[Gap]],"")</f>
        <v/>
      </c>
    </row>
    <row r="1847" spans="1:4">
      <c r="A1847" s="20" t="str" cm="1">
        <f t="array" ref="A1847">IF(Table2[[#This Row],[Nodes]:[Nodes]]=4,Table2[[#This Row],[Gap]:[Gap]],"")</f>
        <v/>
      </c>
      <c r="B1847" s="20" t="str" cm="1">
        <f t="array" ref="B1847">IF(Table2[[#This Row],[Nodes]:[Nodes]]=5,Table2[[#This Row],[Gap]:[Gap]],"")</f>
        <v/>
      </c>
      <c r="C1847" s="20" t="str" cm="1">
        <f t="array" ref="C1847">IF(Table2[[#This Row],[Nodes]:[Nodes]]=6,Table2[[#This Row],[Gap]:[Gap]],"")</f>
        <v/>
      </c>
      <c r="D1847" s="20" t="str" cm="1">
        <f t="array" ref="D1847">IF(Table2[[#This Row],[Nodes]:[Nodes]]=7,Table2[[#This Row],[Gap]:[Gap]],"")</f>
        <v/>
      </c>
    </row>
    <row r="1848" spans="1:4">
      <c r="A1848" s="20" t="str" cm="1">
        <f t="array" ref="A1848">IF(Table2[[#This Row],[Nodes]:[Nodes]]=4,Table2[[#This Row],[Gap]:[Gap]],"")</f>
        <v/>
      </c>
      <c r="B1848" s="20" t="str" cm="1">
        <f t="array" ref="B1848">IF(Table2[[#This Row],[Nodes]:[Nodes]]=5,Table2[[#This Row],[Gap]:[Gap]],"")</f>
        <v/>
      </c>
      <c r="C1848" s="20" t="str" cm="1">
        <f t="array" ref="C1848">IF(Table2[[#This Row],[Nodes]:[Nodes]]=6,Table2[[#This Row],[Gap]:[Gap]],"")</f>
        <v/>
      </c>
      <c r="D1848" s="20" t="str" cm="1">
        <f t="array" ref="D1848">IF(Table2[[#This Row],[Nodes]:[Nodes]]=7,Table2[[#This Row],[Gap]:[Gap]],"")</f>
        <v/>
      </c>
    </row>
    <row r="1849" spans="1:4">
      <c r="A1849" s="20" t="str" cm="1">
        <f t="array" ref="A1849">IF(Table2[[#This Row],[Nodes]:[Nodes]]=4,Table2[[#This Row],[Gap]:[Gap]],"")</f>
        <v/>
      </c>
      <c r="B1849" s="20" t="str" cm="1">
        <f t="array" ref="B1849">IF(Table2[[#This Row],[Nodes]:[Nodes]]=5,Table2[[#This Row],[Gap]:[Gap]],"")</f>
        <v/>
      </c>
      <c r="C1849" s="20" t="str" cm="1">
        <f t="array" ref="C1849">IF(Table2[[#This Row],[Nodes]:[Nodes]]=6,Table2[[#This Row],[Gap]:[Gap]],"")</f>
        <v/>
      </c>
      <c r="D1849" s="20" t="str" cm="1">
        <f t="array" ref="D1849">IF(Table2[[#This Row],[Nodes]:[Nodes]]=7,Table2[[#This Row],[Gap]:[Gap]],"")</f>
        <v/>
      </c>
    </row>
    <row r="1850" spans="1:4">
      <c r="A1850" s="20" t="str" cm="1">
        <f t="array" ref="A1850">IF(Table2[[#This Row],[Nodes]:[Nodes]]=4,Table2[[#This Row],[Gap]:[Gap]],"")</f>
        <v/>
      </c>
      <c r="B1850" s="20" t="str" cm="1">
        <f t="array" ref="B1850">IF(Table2[[#This Row],[Nodes]:[Nodes]]=5,Table2[[#This Row],[Gap]:[Gap]],"")</f>
        <v/>
      </c>
      <c r="C1850" s="20" t="str" cm="1">
        <f t="array" ref="C1850">IF(Table2[[#This Row],[Nodes]:[Nodes]]=6,Table2[[#This Row],[Gap]:[Gap]],"")</f>
        <v/>
      </c>
      <c r="D1850" s="20" t="str" cm="1">
        <f t="array" ref="D1850">IF(Table2[[#This Row],[Nodes]:[Nodes]]=7,Table2[[#This Row],[Gap]:[Gap]],"")</f>
        <v/>
      </c>
    </row>
    <row r="1851" spans="1:4">
      <c r="A1851" s="20" t="str" cm="1">
        <f t="array" ref="A1851">IF(Table2[[#This Row],[Nodes]:[Nodes]]=4,Table2[[#This Row],[Gap]:[Gap]],"")</f>
        <v/>
      </c>
      <c r="B1851" s="20" t="str" cm="1">
        <f t="array" ref="B1851">IF(Table2[[#This Row],[Nodes]:[Nodes]]=5,Table2[[#This Row],[Gap]:[Gap]],"")</f>
        <v/>
      </c>
      <c r="C1851" s="20" t="str" cm="1">
        <f t="array" ref="C1851">IF(Table2[[#This Row],[Nodes]:[Nodes]]=6,Table2[[#This Row],[Gap]:[Gap]],"")</f>
        <v/>
      </c>
      <c r="D1851" s="20" t="str" cm="1">
        <f t="array" ref="D1851">IF(Table2[[#This Row],[Nodes]:[Nodes]]=7,Table2[[#This Row],[Gap]:[Gap]],"")</f>
        <v/>
      </c>
    </row>
    <row r="1852" spans="1:4">
      <c r="A1852" s="20" t="str" cm="1">
        <f t="array" ref="A1852">IF(Table2[[#This Row],[Nodes]:[Nodes]]=4,Table2[[#This Row],[Gap]:[Gap]],"")</f>
        <v/>
      </c>
      <c r="B1852" s="20" t="str" cm="1">
        <f t="array" ref="B1852">IF(Table2[[#This Row],[Nodes]:[Nodes]]=5,Table2[[#This Row],[Gap]:[Gap]],"")</f>
        <v/>
      </c>
      <c r="C1852" s="20" t="str" cm="1">
        <f t="array" ref="C1852">IF(Table2[[#This Row],[Nodes]:[Nodes]]=6,Table2[[#This Row],[Gap]:[Gap]],"")</f>
        <v/>
      </c>
      <c r="D1852" s="20" t="str" cm="1">
        <f t="array" ref="D1852">IF(Table2[[#This Row],[Nodes]:[Nodes]]=7,Table2[[#This Row],[Gap]:[Gap]],"")</f>
        <v/>
      </c>
    </row>
    <row r="1853" spans="1:4">
      <c r="A1853" s="20" t="str" cm="1">
        <f t="array" ref="A1853">IF(Table2[[#This Row],[Nodes]:[Nodes]]=4,Table2[[#This Row],[Gap]:[Gap]],"")</f>
        <v/>
      </c>
      <c r="B1853" s="20" t="str" cm="1">
        <f t="array" ref="B1853">IF(Table2[[#This Row],[Nodes]:[Nodes]]=5,Table2[[#This Row],[Gap]:[Gap]],"")</f>
        <v/>
      </c>
      <c r="C1853" s="20" t="str" cm="1">
        <f t="array" ref="C1853">IF(Table2[[#This Row],[Nodes]:[Nodes]]=6,Table2[[#This Row],[Gap]:[Gap]],"")</f>
        <v/>
      </c>
      <c r="D1853" s="20" t="str" cm="1">
        <f t="array" ref="D1853">IF(Table2[[#This Row],[Nodes]:[Nodes]]=7,Table2[[#This Row],[Gap]:[Gap]],"")</f>
        <v/>
      </c>
    </row>
    <row r="1854" spans="1:4">
      <c r="A1854" s="20" t="str" cm="1">
        <f t="array" ref="A1854">IF(Table2[[#This Row],[Nodes]:[Nodes]]=4,Table2[[#This Row],[Gap]:[Gap]],"")</f>
        <v/>
      </c>
      <c r="B1854" s="20" t="str" cm="1">
        <f t="array" ref="B1854">IF(Table2[[#This Row],[Nodes]:[Nodes]]=5,Table2[[#This Row],[Gap]:[Gap]],"")</f>
        <v/>
      </c>
      <c r="C1854" s="20" t="str" cm="1">
        <f t="array" ref="C1854">IF(Table2[[#This Row],[Nodes]:[Nodes]]=6,Table2[[#This Row],[Gap]:[Gap]],"")</f>
        <v/>
      </c>
      <c r="D1854" s="20" t="str" cm="1">
        <f t="array" ref="D1854">IF(Table2[[#This Row],[Nodes]:[Nodes]]=7,Table2[[#This Row],[Gap]:[Gap]],"")</f>
        <v/>
      </c>
    </row>
    <row r="1855" spans="1:4">
      <c r="A1855" s="20" t="str" cm="1">
        <f t="array" ref="A1855">IF(Table2[[#This Row],[Nodes]:[Nodes]]=4,Table2[[#This Row],[Gap]:[Gap]],"")</f>
        <v/>
      </c>
      <c r="B1855" s="20" t="str" cm="1">
        <f t="array" ref="B1855">IF(Table2[[#This Row],[Nodes]:[Nodes]]=5,Table2[[#This Row],[Gap]:[Gap]],"")</f>
        <v/>
      </c>
      <c r="C1855" s="20" t="str" cm="1">
        <f t="array" ref="C1855">IF(Table2[[#This Row],[Nodes]:[Nodes]]=6,Table2[[#This Row],[Gap]:[Gap]],"")</f>
        <v/>
      </c>
      <c r="D1855" s="20" t="str" cm="1">
        <f t="array" ref="D1855">IF(Table2[[#This Row],[Nodes]:[Nodes]]=7,Table2[[#This Row],[Gap]:[Gap]],"")</f>
        <v/>
      </c>
    </row>
    <row r="1856" spans="1:4">
      <c r="A1856" s="20" t="str" cm="1">
        <f t="array" ref="A1856">IF(Table2[[#This Row],[Nodes]:[Nodes]]=4,Table2[[#This Row],[Gap]:[Gap]],"")</f>
        <v/>
      </c>
      <c r="B1856" s="20" t="str" cm="1">
        <f t="array" ref="B1856">IF(Table2[[#This Row],[Nodes]:[Nodes]]=5,Table2[[#This Row],[Gap]:[Gap]],"")</f>
        <v/>
      </c>
      <c r="C1856" s="20" t="str" cm="1">
        <f t="array" ref="C1856">IF(Table2[[#This Row],[Nodes]:[Nodes]]=6,Table2[[#This Row],[Gap]:[Gap]],"")</f>
        <v/>
      </c>
      <c r="D1856" s="20" t="str" cm="1">
        <f t="array" ref="D1856">IF(Table2[[#This Row],[Nodes]:[Nodes]]=7,Table2[[#This Row],[Gap]:[Gap]],"")</f>
        <v/>
      </c>
    </row>
    <row r="1857" spans="1:4">
      <c r="A1857" s="20" t="str" cm="1">
        <f t="array" ref="A1857">IF(Table2[[#This Row],[Nodes]:[Nodes]]=4,Table2[[#This Row],[Gap]:[Gap]],"")</f>
        <v/>
      </c>
      <c r="B1857" s="20" t="str" cm="1">
        <f t="array" ref="B1857">IF(Table2[[#This Row],[Nodes]:[Nodes]]=5,Table2[[#This Row],[Gap]:[Gap]],"")</f>
        <v/>
      </c>
      <c r="C1857" s="20" t="str" cm="1">
        <f t="array" ref="C1857">IF(Table2[[#This Row],[Nodes]:[Nodes]]=6,Table2[[#This Row],[Gap]:[Gap]],"")</f>
        <v/>
      </c>
      <c r="D1857" s="20" t="str" cm="1">
        <f t="array" ref="D1857">IF(Table2[[#This Row],[Nodes]:[Nodes]]=7,Table2[[#This Row],[Gap]:[Gap]],"")</f>
        <v/>
      </c>
    </row>
    <row r="1858" spans="1:4">
      <c r="A1858" s="20" t="str" cm="1">
        <f t="array" ref="A1858">IF(Table2[[#This Row],[Nodes]:[Nodes]]=4,Table2[[#This Row],[Gap]:[Gap]],"")</f>
        <v/>
      </c>
      <c r="B1858" s="20" t="str" cm="1">
        <f t="array" ref="B1858">IF(Table2[[#This Row],[Nodes]:[Nodes]]=5,Table2[[#This Row],[Gap]:[Gap]],"")</f>
        <v/>
      </c>
      <c r="C1858" s="20" t="str" cm="1">
        <f t="array" ref="C1858">IF(Table2[[#This Row],[Nodes]:[Nodes]]=6,Table2[[#This Row],[Gap]:[Gap]],"")</f>
        <v/>
      </c>
      <c r="D1858" s="20" t="str" cm="1">
        <f t="array" ref="D1858">IF(Table2[[#This Row],[Nodes]:[Nodes]]=7,Table2[[#This Row],[Gap]:[Gap]],"")</f>
        <v/>
      </c>
    </row>
    <row r="1859" spans="1:4">
      <c r="A1859" s="20" t="str" cm="1">
        <f t="array" ref="A1859">IF(Table2[[#This Row],[Nodes]:[Nodes]]=4,Table2[[#This Row],[Gap]:[Gap]],"")</f>
        <v/>
      </c>
      <c r="B1859" s="20" t="str" cm="1">
        <f t="array" ref="B1859">IF(Table2[[#This Row],[Nodes]:[Nodes]]=5,Table2[[#This Row],[Gap]:[Gap]],"")</f>
        <v/>
      </c>
      <c r="C1859" s="20" t="str" cm="1">
        <f t="array" ref="C1859">IF(Table2[[#This Row],[Nodes]:[Nodes]]=6,Table2[[#This Row],[Gap]:[Gap]],"")</f>
        <v/>
      </c>
      <c r="D1859" s="20" t="str" cm="1">
        <f t="array" ref="D1859">IF(Table2[[#This Row],[Nodes]:[Nodes]]=7,Table2[[#This Row],[Gap]:[Gap]],"")</f>
        <v/>
      </c>
    </row>
    <row r="1860" spans="1:4">
      <c r="A1860" s="20" t="str" cm="1">
        <f t="array" ref="A1860">IF(Table2[[#This Row],[Nodes]:[Nodes]]=4,Table2[[#This Row],[Gap]:[Gap]],"")</f>
        <v/>
      </c>
      <c r="B1860" s="20" t="str" cm="1">
        <f t="array" ref="B1860">IF(Table2[[#This Row],[Nodes]:[Nodes]]=5,Table2[[#This Row],[Gap]:[Gap]],"")</f>
        <v/>
      </c>
      <c r="C1860" s="20" t="str" cm="1">
        <f t="array" ref="C1860">IF(Table2[[#This Row],[Nodes]:[Nodes]]=6,Table2[[#This Row],[Gap]:[Gap]],"")</f>
        <v/>
      </c>
      <c r="D1860" s="20" t="str" cm="1">
        <f t="array" ref="D1860">IF(Table2[[#This Row],[Nodes]:[Nodes]]=7,Table2[[#This Row],[Gap]:[Gap]],"")</f>
        <v/>
      </c>
    </row>
    <row r="1861" spans="1:4">
      <c r="A1861" s="20" t="str" cm="1">
        <f t="array" ref="A1861">IF(Table2[[#This Row],[Nodes]:[Nodes]]=4,Table2[[#This Row],[Gap]:[Gap]],"")</f>
        <v/>
      </c>
      <c r="B1861" s="20" t="str" cm="1">
        <f t="array" ref="B1861">IF(Table2[[#This Row],[Nodes]:[Nodes]]=5,Table2[[#This Row],[Gap]:[Gap]],"")</f>
        <v/>
      </c>
      <c r="C1861" s="20" t="str" cm="1">
        <f t="array" ref="C1861">IF(Table2[[#This Row],[Nodes]:[Nodes]]=6,Table2[[#This Row],[Gap]:[Gap]],"")</f>
        <v/>
      </c>
      <c r="D1861" s="20" t="str" cm="1">
        <f t="array" ref="D1861">IF(Table2[[#This Row],[Nodes]:[Nodes]]=7,Table2[[#This Row],[Gap]:[Gap]],"")</f>
        <v/>
      </c>
    </row>
    <row r="1862" spans="1:4">
      <c r="A1862" s="20" t="str" cm="1">
        <f t="array" ref="A1862">IF(Table2[[#This Row],[Nodes]:[Nodes]]=4,Table2[[#This Row],[Gap]:[Gap]],"")</f>
        <v/>
      </c>
      <c r="B1862" s="20" t="str" cm="1">
        <f t="array" ref="B1862">IF(Table2[[#This Row],[Nodes]:[Nodes]]=5,Table2[[#This Row],[Gap]:[Gap]],"")</f>
        <v/>
      </c>
      <c r="C1862" s="20" t="str" cm="1">
        <f t="array" ref="C1862">IF(Table2[[#This Row],[Nodes]:[Nodes]]=6,Table2[[#This Row],[Gap]:[Gap]],"")</f>
        <v/>
      </c>
      <c r="D1862" s="20" t="str" cm="1">
        <f t="array" ref="D1862">IF(Table2[[#This Row],[Nodes]:[Nodes]]=7,Table2[[#This Row],[Gap]:[Gap]],"")</f>
        <v/>
      </c>
    </row>
    <row r="1863" spans="1:4">
      <c r="A1863" s="20" t="str" cm="1">
        <f t="array" ref="A1863">IF(Table2[[#This Row],[Nodes]:[Nodes]]=4,Table2[[#This Row],[Gap]:[Gap]],"")</f>
        <v/>
      </c>
      <c r="B1863" s="20" t="str" cm="1">
        <f t="array" ref="B1863">IF(Table2[[#This Row],[Nodes]:[Nodes]]=5,Table2[[#This Row],[Gap]:[Gap]],"")</f>
        <v/>
      </c>
      <c r="C1863" s="20" t="str" cm="1">
        <f t="array" ref="C1863">IF(Table2[[#This Row],[Nodes]:[Nodes]]=6,Table2[[#This Row],[Gap]:[Gap]],"")</f>
        <v/>
      </c>
      <c r="D1863" s="20" t="str" cm="1">
        <f t="array" ref="D1863">IF(Table2[[#This Row],[Nodes]:[Nodes]]=7,Table2[[#This Row],[Gap]:[Gap]],"")</f>
        <v/>
      </c>
    </row>
    <row r="1864" spans="1:4">
      <c r="A1864" s="20" t="str" cm="1">
        <f t="array" ref="A1864">IF(Table2[[#This Row],[Nodes]:[Nodes]]=4,Table2[[#This Row],[Gap]:[Gap]],"")</f>
        <v/>
      </c>
      <c r="B1864" s="20" t="str" cm="1">
        <f t="array" ref="B1864">IF(Table2[[#This Row],[Nodes]:[Nodes]]=5,Table2[[#This Row],[Gap]:[Gap]],"")</f>
        <v/>
      </c>
      <c r="C1864" s="20" t="str" cm="1">
        <f t="array" ref="C1864">IF(Table2[[#This Row],[Nodes]:[Nodes]]=6,Table2[[#This Row],[Gap]:[Gap]],"")</f>
        <v/>
      </c>
      <c r="D1864" s="20" t="str" cm="1">
        <f t="array" ref="D1864">IF(Table2[[#This Row],[Nodes]:[Nodes]]=7,Table2[[#This Row],[Gap]:[Gap]],"")</f>
        <v/>
      </c>
    </row>
    <row r="1865" spans="1:4">
      <c r="A1865" s="20" t="str" cm="1">
        <f t="array" ref="A1865">IF(Table2[[#This Row],[Nodes]:[Nodes]]=4,Table2[[#This Row],[Gap]:[Gap]],"")</f>
        <v/>
      </c>
      <c r="B1865" s="20" t="str" cm="1">
        <f t="array" ref="B1865">IF(Table2[[#This Row],[Nodes]:[Nodes]]=5,Table2[[#This Row],[Gap]:[Gap]],"")</f>
        <v/>
      </c>
      <c r="C1865" s="20" t="str" cm="1">
        <f t="array" ref="C1865">IF(Table2[[#This Row],[Nodes]:[Nodes]]=6,Table2[[#This Row],[Gap]:[Gap]],"")</f>
        <v/>
      </c>
      <c r="D1865" s="20" t="str" cm="1">
        <f t="array" ref="D1865">IF(Table2[[#This Row],[Nodes]:[Nodes]]=7,Table2[[#This Row],[Gap]:[Gap]],"")</f>
        <v/>
      </c>
    </row>
    <row r="1866" spans="1:4">
      <c r="A1866" s="20" t="str" cm="1">
        <f t="array" ref="A1866">IF(Table2[[#This Row],[Nodes]:[Nodes]]=4,Table2[[#This Row],[Gap]:[Gap]],"")</f>
        <v/>
      </c>
      <c r="B1866" s="20" t="str" cm="1">
        <f t="array" ref="B1866">IF(Table2[[#This Row],[Nodes]:[Nodes]]=5,Table2[[#This Row],[Gap]:[Gap]],"")</f>
        <v/>
      </c>
      <c r="C1866" s="20" t="str" cm="1">
        <f t="array" ref="C1866">IF(Table2[[#This Row],[Nodes]:[Nodes]]=6,Table2[[#This Row],[Gap]:[Gap]],"")</f>
        <v/>
      </c>
      <c r="D1866" s="20" t="str" cm="1">
        <f t="array" ref="D1866">IF(Table2[[#This Row],[Nodes]:[Nodes]]=7,Table2[[#This Row],[Gap]:[Gap]],"")</f>
        <v/>
      </c>
    </row>
    <row r="1867" spans="1:4">
      <c r="A1867" s="20" t="str" cm="1">
        <f t="array" ref="A1867">IF(Table2[[#This Row],[Nodes]:[Nodes]]=4,Table2[[#This Row],[Gap]:[Gap]],"")</f>
        <v/>
      </c>
      <c r="B1867" s="20" t="str" cm="1">
        <f t="array" ref="B1867">IF(Table2[[#This Row],[Nodes]:[Nodes]]=5,Table2[[#This Row],[Gap]:[Gap]],"")</f>
        <v/>
      </c>
      <c r="C1867" s="20" t="str" cm="1">
        <f t="array" ref="C1867">IF(Table2[[#This Row],[Nodes]:[Nodes]]=6,Table2[[#This Row],[Gap]:[Gap]],"")</f>
        <v/>
      </c>
      <c r="D1867" s="20" t="str" cm="1">
        <f t="array" ref="D1867">IF(Table2[[#This Row],[Nodes]:[Nodes]]=7,Table2[[#This Row],[Gap]:[Gap]],"")</f>
        <v/>
      </c>
    </row>
    <row r="1868" spans="1:4">
      <c r="A1868" s="20" t="str" cm="1">
        <f t="array" ref="A1868">IF(Table2[[#This Row],[Nodes]:[Nodes]]=4,Table2[[#This Row],[Gap]:[Gap]],"")</f>
        <v/>
      </c>
      <c r="B1868" s="20" t="str" cm="1">
        <f t="array" ref="B1868">IF(Table2[[#This Row],[Nodes]:[Nodes]]=5,Table2[[#This Row],[Gap]:[Gap]],"")</f>
        <v/>
      </c>
      <c r="C1868" s="20" t="str" cm="1">
        <f t="array" ref="C1868">IF(Table2[[#This Row],[Nodes]:[Nodes]]=6,Table2[[#This Row],[Gap]:[Gap]],"")</f>
        <v/>
      </c>
      <c r="D1868" s="20" t="str" cm="1">
        <f t="array" ref="D1868">IF(Table2[[#This Row],[Nodes]:[Nodes]]=7,Table2[[#This Row],[Gap]:[Gap]],"")</f>
        <v/>
      </c>
    </row>
    <row r="1869" spans="1:4">
      <c r="A1869" s="20" t="str" cm="1">
        <f t="array" ref="A1869">IF(Table2[[#This Row],[Nodes]:[Nodes]]=4,Table2[[#This Row],[Gap]:[Gap]],"")</f>
        <v/>
      </c>
      <c r="B1869" s="20" t="str" cm="1">
        <f t="array" ref="B1869">IF(Table2[[#This Row],[Nodes]:[Nodes]]=5,Table2[[#This Row],[Gap]:[Gap]],"")</f>
        <v/>
      </c>
      <c r="C1869" s="20" t="str" cm="1">
        <f t="array" ref="C1869">IF(Table2[[#This Row],[Nodes]:[Nodes]]=6,Table2[[#This Row],[Gap]:[Gap]],"")</f>
        <v/>
      </c>
      <c r="D1869" s="20" t="str" cm="1">
        <f t="array" ref="D1869">IF(Table2[[#This Row],[Nodes]:[Nodes]]=7,Table2[[#This Row],[Gap]:[Gap]],"")</f>
        <v/>
      </c>
    </row>
    <row r="1870" spans="1:4">
      <c r="A1870" s="20" t="str" cm="1">
        <f t="array" ref="A1870">IF(Table2[[#This Row],[Nodes]:[Nodes]]=4,Table2[[#This Row],[Gap]:[Gap]],"")</f>
        <v/>
      </c>
      <c r="B1870" s="20" t="str" cm="1">
        <f t="array" ref="B1870">IF(Table2[[#This Row],[Nodes]:[Nodes]]=5,Table2[[#This Row],[Gap]:[Gap]],"")</f>
        <v/>
      </c>
      <c r="C1870" s="20" t="str" cm="1">
        <f t="array" ref="C1870">IF(Table2[[#This Row],[Nodes]:[Nodes]]=6,Table2[[#This Row],[Gap]:[Gap]],"")</f>
        <v/>
      </c>
      <c r="D1870" s="20" t="str" cm="1">
        <f t="array" ref="D1870">IF(Table2[[#This Row],[Nodes]:[Nodes]]=7,Table2[[#This Row],[Gap]:[Gap]],"")</f>
        <v/>
      </c>
    </row>
    <row r="1871" spans="1:4">
      <c r="A1871" s="20" t="str" cm="1">
        <f t="array" ref="A1871">IF(Table2[[#This Row],[Nodes]:[Nodes]]=4,Table2[[#This Row],[Gap]:[Gap]],"")</f>
        <v/>
      </c>
      <c r="B1871" s="20" t="str" cm="1">
        <f t="array" ref="B1871">IF(Table2[[#This Row],[Nodes]:[Nodes]]=5,Table2[[#This Row],[Gap]:[Gap]],"")</f>
        <v/>
      </c>
      <c r="C1871" s="20" t="str" cm="1">
        <f t="array" ref="C1871">IF(Table2[[#This Row],[Nodes]:[Nodes]]=6,Table2[[#This Row],[Gap]:[Gap]],"")</f>
        <v/>
      </c>
      <c r="D1871" s="20" t="str" cm="1">
        <f t="array" ref="D1871">IF(Table2[[#This Row],[Nodes]:[Nodes]]=7,Table2[[#This Row],[Gap]:[Gap]],"")</f>
        <v/>
      </c>
    </row>
    <row r="1872" spans="1:4">
      <c r="A1872" s="20" t="str" cm="1">
        <f t="array" ref="A1872">IF(Table2[[#This Row],[Nodes]:[Nodes]]=4,Table2[[#This Row],[Gap]:[Gap]],"")</f>
        <v/>
      </c>
      <c r="B1872" s="20" t="str" cm="1">
        <f t="array" ref="B1872">IF(Table2[[#This Row],[Nodes]:[Nodes]]=5,Table2[[#This Row],[Gap]:[Gap]],"")</f>
        <v/>
      </c>
      <c r="C1872" s="20" t="str" cm="1">
        <f t="array" ref="C1872">IF(Table2[[#This Row],[Nodes]:[Nodes]]=6,Table2[[#This Row],[Gap]:[Gap]],"")</f>
        <v/>
      </c>
      <c r="D1872" s="20" t="str" cm="1">
        <f t="array" ref="D1872">IF(Table2[[#This Row],[Nodes]:[Nodes]]=7,Table2[[#This Row],[Gap]:[Gap]],"")</f>
        <v/>
      </c>
    </row>
    <row r="1873" spans="1:4">
      <c r="A1873" s="20" t="str" cm="1">
        <f t="array" ref="A1873">IF(Table2[[#This Row],[Nodes]:[Nodes]]=4,Table2[[#This Row],[Gap]:[Gap]],"")</f>
        <v/>
      </c>
      <c r="B1873" s="20" t="str" cm="1">
        <f t="array" ref="B1873">IF(Table2[[#This Row],[Nodes]:[Nodes]]=5,Table2[[#This Row],[Gap]:[Gap]],"")</f>
        <v/>
      </c>
      <c r="C1873" s="20" t="str" cm="1">
        <f t="array" ref="C1873">IF(Table2[[#This Row],[Nodes]:[Nodes]]=6,Table2[[#This Row],[Gap]:[Gap]],"")</f>
        <v/>
      </c>
      <c r="D1873" s="20" t="str" cm="1">
        <f t="array" ref="D1873">IF(Table2[[#This Row],[Nodes]:[Nodes]]=7,Table2[[#This Row],[Gap]:[Gap]],"")</f>
        <v/>
      </c>
    </row>
    <row r="1874" spans="1:4">
      <c r="A1874" s="20" t="str" cm="1">
        <f t="array" ref="A1874">IF(Table2[[#This Row],[Nodes]:[Nodes]]=4,Table2[[#This Row],[Gap]:[Gap]],"")</f>
        <v/>
      </c>
      <c r="B1874" s="20" t="str" cm="1">
        <f t="array" ref="B1874">IF(Table2[[#This Row],[Nodes]:[Nodes]]=5,Table2[[#This Row],[Gap]:[Gap]],"")</f>
        <v/>
      </c>
      <c r="C1874" s="20" t="str" cm="1">
        <f t="array" ref="C1874">IF(Table2[[#This Row],[Nodes]:[Nodes]]=6,Table2[[#This Row],[Gap]:[Gap]],"")</f>
        <v/>
      </c>
      <c r="D1874" s="20" t="str" cm="1">
        <f t="array" ref="D1874">IF(Table2[[#This Row],[Nodes]:[Nodes]]=7,Table2[[#This Row],[Gap]:[Gap]],"")</f>
        <v/>
      </c>
    </row>
    <row r="1875" spans="1:4">
      <c r="A1875" s="20" t="str" cm="1">
        <f t="array" ref="A1875">IF(Table2[[#This Row],[Nodes]:[Nodes]]=4,Table2[[#This Row],[Gap]:[Gap]],"")</f>
        <v/>
      </c>
      <c r="B1875" s="20" t="str" cm="1">
        <f t="array" ref="B1875">IF(Table2[[#This Row],[Nodes]:[Nodes]]=5,Table2[[#This Row],[Gap]:[Gap]],"")</f>
        <v/>
      </c>
      <c r="C1875" s="20" t="str" cm="1">
        <f t="array" ref="C1875">IF(Table2[[#This Row],[Nodes]:[Nodes]]=6,Table2[[#This Row],[Gap]:[Gap]],"")</f>
        <v/>
      </c>
      <c r="D1875" s="20" t="str" cm="1">
        <f t="array" ref="D1875">IF(Table2[[#This Row],[Nodes]:[Nodes]]=7,Table2[[#This Row],[Gap]:[Gap]],"")</f>
        <v/>
      </c>
    </row>
    <row r="1876" spans="1:4">
      <c r="A1876" s="20" t="str" cm="1">
        <f t="array" ref="A1876">IF(Table2[[#This Row],[Nodes]:[Nodes]]=4,Table2[[#This Row],[Gap]:[Gap]],"")</f>
        <v/>
      </c>
      <c r="B1876" s="20" t="str" cm="1">
        <f t="array" ref="B1876">IF(Table2[[#This Row],[Nodes]:[Nodes]]=5,Table2[[#This Row],[Gap]:[Gap]],"")</f>
        <v/>
      </c>
      <c r="C1876" s="20" t="str" cm="1">
        <f t="array" ref="C1876">IF(Table2[[#This Row],[Nodes]:[Nodes]]=6,Table2[[#This Row],[Gap]:[Gap]],"")</f>
        <v/>
      </c>
      <c r="D1876" s="20" t="str" cm="1">
        <f t="array" ref="D1876">IF(Table2[[#This Row],[Nodes]:[Nodes]]=7,Table2[[#This Row],[Gap]:[Gap]],"")</f>
        <v/>
      </c>
    </row>
    <row r="1877" spans="1:4">
      <c r="A1877" s="20" t="str" cm="1">
        <f t="array" ref="A1877">IF(Table2[[#This Row],[Nodes]:[Nodes]]=4,Table2[[#This Row],[Gap]:[Gap]],"")</f>
        <v/>
      </c>
      <c r="B1877" s="20" t="str" cm="1">
        <f t="array" ref="B1877">IF(Table2[[#This Row],[Nodes]:[Nodes]]=5,Table2[[#This Row],[Gap]:[Gap]],"")</f>
        <v/>
      </c>
      <c r="C1877" s="20" t="str" cm="1">
        <f t="array" ref="C1877">IF(Table2[[#This Row],[Nodes]:[Nodes]]=6,Table2[[#This Row],[Gap]:[Gap]],"")</f>
        <v/>
      </c>
      <c r="D1877" s="20" t="str" cm="1">
        <f t="array" ref="D1877">IF(Table2[[#This Row],[Nodes]:[Nodes]]=7,Table2[[#This Row],[Gap]:[Gap]],"")</f>
        <v/>
      </c>
    </row>
    <row r="1878" spans="1:4">
      <c r="A1878" s="20" t="str" cm="1">
        <f t="array" ref="A1878">IF(Table2[[#This Row],[Nodes]:[Nodes]]=4,Table2[[#This Row],[Gap]:[Gap]],"")</f>
        <v/>
      </c>
      <c r="B1878" s="20" t="str" cm="1">
        <f t="array" ref="B1878">IF(Table2[[#This Row],[Nodes]:[Nodes]]=5,Table2[[#This Row],[Gap]:[Gap]],"")</f>
        <v/>
      </c>
      <c r="C1878" s="20" t="str" cm="1">
        <f t="array" ref="C1878">IF(Table2[[#This Row],[Nodes]:[Nodes]]=6,Table2[[#This Row],[Gap]:[Gap]],"")</f>
        <v/>
      </c>
      <c r="D1878" s="20" t="str" cm="1">
        <f t="array" ref="D1878">IF(Table2[[#This Row],[Nodes]:[Nodes]]=7,Table2[[#This Row],[Gap]:[Gap]],"")</f>
        <v/>
      </c>
    </row>
    <row r="1879" spans="1:4">
      <c r="A1879" s="20" t="str" cm="1">
        <f t="array" ref="A1879">IF(Table2[[#This Row],[Nodes]:[Nodes]]=4,Table2[[#This Row],[Gap]:[Gap]],"")</f>
        <v/>
      </c>
      <c r="B1879" s="20" t="str" cm="1">
        <f t="array" ref="B1879">IF(Table2[[#This Row],[Nodes]:[Nodes]]=5,Table2[[#This Row],[Gap]:[Gap]],"")</f>
        <v/>
      </c>
      <c r="C1879" s="20" t="str" cm="1">
        <f t="array" ref="C1879">IF(Table2[[#This Row],[Nodes]:[Nodes]]=6,Table2[[#This Row],[Gap]:[Gap]],"")</f>
        <v/>
      </c>
      <c r="D1879" s="20" t="str" cm="1">
        <f t="array" ref="D1879">IF(Table2[[#This Row],[Nodes]:[Nodes]]=7,Table2[[#This Row],[Gap]:[Gap]],"")</f>
        <v/>
      </c>
    </row>
    <row r="1880" spans="1:4">
      <c r="A1880" s="20" t="str" cm="1">
        <f t="array" ref="A1880">IF(Table2[[#This Row],[Nodes]:[Nodes]]=4,Table2[[#This Row],[Gap]:[Gap]],"")</f>
        <v/>
      </c>
      <c r="B1880" s="20" t="str" cm="1">
        <f t="array" ref="B1880">IF(Table2[[#This Row],[Nodes]:[Nodes]]=5,Table2[[#This Row],[Gap]:[Gap]],"")</f>
        <v/>
      </c>
      <c r="C1880" s="20" t="str" cm="1">
        <f t="array" ref="C1880">IF(Table2[[#This Row],[Nodes]:[Nodes]]=6,Table2[[#This Row],[Gap]:[Gap]],"")</f>
        <v/>
      </c>
      <c r="D1880" s="20" t="str" cm="1">
        <f t="array" ref="D1880">IF(Table2[[#This Row],[Nodes]:[Nodes]]=7,Table2[[#This Row],[Gap]:[Gap]],"")</f>
        <v/>
      </c>
    </row>
    <row r="1881" spans="1:4">
      <c r="A1881" s="20" t="str" cm="1">
        <f t="array" ref="A1881">IF(Table2[[#This Row],[Nodes]:[Nodes]]=4,Table2[[#This Row],[Gap]:[Gap]],"")</f>
        <v/>
      </c>
      <c r="B1881" s="20" t="str" cm="1">
        <f t="array" ref="B1881">IF(Table2[[#This Row],[Nodes]:[Nodes]]=5,Table2[[#This Row],[Gap]:[Gap]],"")</f>
        <v/>
      </c>
      <c r="C1881" s="20" t="str" cm="1">
        <f t="array" ref="C1881">IF(Table2[[#This Row],[Nodes]:[Nodes]]=6,Table2[[#This Row],[Gap]:[Gap]],"")</f>
        <v/>
      </c>
      <c r="D1881" s="20" t="str" cm="1">
        <f t="array" ref="D1881">IF(Table2[[#This Row],[Nodes]:[Nodes]]=7,Table2[[#This Row],[Gap]:[Gap]],"")</f>
        <v/>
      </c>
    </row>
    <row r="1882" spans="1:4">
      <c r="A1882" s="20" t="str" cm="1">
        <f t="array" ref="A1882">IF(Table2[[#This Row],[Nodes]:[Nodes]]=4,Table2[[#This Row],[Gap]:[Gap]],"")</f>
        <v/>
      </c>
      <c r="B1882" s="20" t="str" cm="1">
        <f t="array" ref="B1882">IF(Table2[[#This Row],[Nodes]:[Nodes]]=5,Table2[[#This Row],[Gap]:[Gap]],"")</f>
        <v/>
      </c>
      <c r="C1882" s="20" t="str" cm="1">
        <f t="array" ref="C1882">IF(Table2[[#This Row],[Nodes]:[Nodes]]=6,Table2[[#This Row],[Gap]:[Gap]],"")</f>
        <v/>
      </c>
      <c r="D1882" s="20" t="str" cm="1">
        <f t="array" ref="D1882">IF(Table2[[#This Row],[Nodes]:[Nodes]]=7,Table2[[#This Row],[Gap]:[Gap]],"")</f>
        <v/>
      </c>
    </row>
    <row r="1883" spans="1:4">
      <c r="A1883" s="20" t="str" cm="1">
        <f t="array" ref="A1883">IF(Table2[[#This Row],[Nodes]:[Nodes]]=4,Table2[[#This Row],[Gap]:[Gap]],"")</f>
        <v/>
      </c>
      <c r="B1883" s="20" t="str" cm="1">
        <f t="array" ref="B1883">IF(Table2[[#This Row],[Nodes]:[Nodes]]=5,Table2[[#This Row],[Gap]:[Gap]],"")</f>
        <v/>
      </c>
      <c r="C1883" s="20" t="str" cm="1">
        <f t="array" ref="C1883">IF(Table2[[#This Row],[Nodes]:[Nodes]]=6,Table2[[#This Row],[Gap]:[Gap]],"")</f>
        <v/>
      </c>
      <c r="D1883" s="20" t="str" cm="1">
        <f t="array" ref="D1883">IF(Table2[[#This Row],[Nodes]:[Nodes]]=7,Table2[[#This Row],[Gap]:[Gap]],"")</f>
        <v/>
      </c>
    </row>
    <row r="1884" spans="1:4">
      <c r="A1884" s="20" t="str" cm="1">
        <f t="array" ref="A1884">IF(Table2[[#This Row],[Nodes]:[Nodes]]=4,Table2[[#This Row],[Gap]:[Gap]],"")</f>
        <v/>
      </c>
      <c r="B1884" s="20" t="str" cm="1">
        <f t="array" ref="B1884">IF(Table2[[#This Row],[Nodes]:[Nodes]]=5,Table2[[#This Row],[Gap]:[Gap]],"")</f>
        <v/>
      </c>
      <c r="C1884" s="20" t="str" cm="1">
        <f t="array" ref="C1884">IF(Table2[[#This Row],[Nodes]:[Nodes]]=6,Table2[[#This Row],[Gap]:[Gap]],"")</f>
        <v/>
      </c>
      <c r="D1884" s="20" t="str" cm="1">
        <f t="array" ref="D1884">IF(Table2[[#This Row],[Nodes]:[Nodes]]=7,Table2[[#This Row],[Gap]:[Gap]],"")</f>
        <v/>
      </c>
    </row>
    <row r="1885" spans="1:4">
      <c r="A1885" s="20" t="str" cm="1">
        <f t="array" ref="A1885">IF(Table2[[#This Row],[Nodes]:[Nodes]]=4,Table2[[#This Row],[Gap]:[Gap]],"")</f>
        <v/>
      </c>
      <c r="B1885" s="20" t="str" cm="1">
        <f t="array" ref="B1885">IF(Table2[[#This Row],[Nodes]:[Nodes]]=5,Table2[[#This Row],[Gap]:[Gap]],"")</f>
        <v/>
      </c>
      <c r="C1885" s="20" t="str" cm="1">
        <f t="array" ref="C1885">IF(Table2[[#This Row],[Nodes]:[Nodes]]=6,Table2[[#This Row],[Gap]:[Gap]],"")</f>
        <v/>
      </c>
      <c r="D1885" s="20" t="str" cm="1">
        <f t="array" ref="D1885">IF(Table2[[#This Row],[Nodes]:[Nodes]]=7,Table2[[#This Row],[Gap]:[Gap]],"")</f>
        <v/>
      </c>
    </row>
    <row r="1886" spans="1:4">
      <c r="A1886" s="20" t="str" cm="1">
        <f t="array" ref="A1886">IF(Table2[[#This Row],[Nodes]:[Nodes]]=4,Table2[[#This Row],[Gap]:[Gap]],"")</f>
        <v/>
      </c>
      <c r="B1886" s="20" t="str" cm="1">
        <f t="array" ref="B1886">IF(Table2[[#This Row],[Nodes]:[Nodes]]=5,Table2[[#This Row],[Gap]:[Gap]],"")</f>
        <v/>
      </c>
      <c r="C1886" s="20" t="str" cm="1">
        <f t="array" ref="C1886">IF(Table2[[#This Row],[Nodes]:[Nodes]]=6,Table2[[#This Row],[Gap]:[Gap]],"")</f>
        <v/>
      </c>
      <c r="D1886" s="20" t="str" cm="1">
        <f t="array" ref="D1886">IF(Table2[[#This Row],[Nodes]:[Nodes]]=7,Table2[[#This Row],[Gap]:[Gap]],"")</f>
        <v/>
      </c>
    </row>
    <row r="1887" spans="1:4">
      <c r="A1887" s="20" t="str" cm="1">
        <f t="array" ref="A1887">IF(Table2[[#This Row],[Nodes]:[Nodes]]=4,Table2[[#This Row],[Gap]:[Gap]],"")</f>
        <v/>
      </c>
      <c r="B1887" s="20" t="str" cm="1">
        <f t="array" ref="B1887">IF(Table2[[#This Row],[Nodes]:[Nodes]]=5,Table2[[#This Row],[Gap]:[Gap]],"")</f>
        <v/>
      </c>
      <c r="C1887" s="20" t="str" cm="1">
        <f t="array" ref="C1887">IF(Table2[[#This Row],[Nodes]:[Nodes]]=6,Table2[[#This Row],[Gap]:[Gap]],"")</f>
        <v/>
      </c>
      <c r="D1887" s="20" t="str" cm="1">
        <f t="array" ref="D1887">IF(Table2[[#This Row],[Nodes]:[Nodes]]=7,Table2[[#This Row],[Gap]:[Gap]],"")</f>
        <v/>
      </c>
    </row>
    <row r="1888" spans="1:4">
      <c r="A1888" s="20" t="str" cm="1">
        <f t="array" ref="A1888">IF(Table2[[#This Row],[Nodes]:[Nodes]]=4,Table2[[#This Row],[Gap]:[Gap]],"")</f>
        <v/>
      </c>
      <c r="B1888" s="20" t="str" cm="1">
        <f t="array" ref="B1888">IF(Table2[[#This Row],[Nodes]:[Nodes]]=5,Table2[[#This Row],[Gap]:[Gap]],"")</f>
        <v/>
      </c>
      <c r="C1888" s="20" t="str" cm="1">
        <f t="array" ref="C1888">IF(Table2[[#This Row],[Nodes]:[Nodes]]=6,Table2[[#This Row],[Gap]:[Gap]],"")</f>
        <v/>
      </c>
      <c r="D1888" s="20" t="str" cm="1">
        <f t="array" ref="D1888">IF(Table2[[#This Row],[Nodes]:[Nodes]]=7,Table2[[#This Row],[Gap]:[Gap]],"")</f>
        <v/>
      </c>
    </row>
    <row r="1889" spans="1:4">
      <c r="A1889" s="20" t="str" cm="1">
        <f t="array" ref="A1889">IF(Table2[[#This Row],[Nodes]:[Nodes]]=4,Table2[[#This Row],[Gap]:[Gap]],"")</f>
        <v/>
      </c>
      <c r="B1889" s="20" t="str" cm="1">
        <f t="array" ref="B1889">IF(Table2[[#This Row],[Nodes]:[Nodes]]=5,Table2[[#This Row],[Gap]:[Gap]],"")</f>
        <v/>
      </c>
      <c r="C1889" s="20" t="str" cm="1">
        <f t="array" ref="C1889">IF(Table2[[#This Row],[Nodes]:[Nodes]]=6,Table2[[#This Row],[Gap]:[Gap]],"")</f>
        <v/>
      </c>
      <c r="D1889" s="20" t="str" cm="1">
        <f t="array" ref="D1889">IF(Table2[[#This Row],[Nodes]:[Nodes]]=7,Table2[[#This Row],[Gap]:[Gap]],"")</f>
        <v/>
      </c>
    </row>
    <row r="1890" spans="1:4">
      <c r="A1890" s="20" t="str" cm="1">
        <f t="array" ref="A1890">IF(Table2[[#This Row],[Nodes]:[Nodes]]=4,Table2[[#This Row],[Gap]:[Gap]],"")</f>
        <v/>
      </c>
      <c r="B1890" s="20" t="str" cm="1">
        <f t="array" ref="B1890">IF(Table2[[#This Row],[Nodes]:[Nodes]]=5,Table2[[#This Row],[Gap]:[Gap]],"")</f>
        <v/>
      </c>
      <c r="C1890" s="20" t="str" cm="1">
        <f t="array" ref="C1890">IF(Table2[[#This Row],[Nodes]:[Nodes]]=6,Table2[[#This Row],[Gap]:[Gap]],"")</f>
        <v/>
      </c>
      <c r="D1890" s="20" t="str" cm="1">
        <f t="array" ref="D1890">IF(Table2[[#This Row],[Nodes]:[Nodes]]=7,Table2[[#This Row],[Gap]:[Gap]],"")</f>
        <v/>
      </c>
    </row>
    <row r="1891" spans="1:4">
      <c r="A1891" s="20" t="str" cm="1">
        <f t="array" ref="A1891">IF(Table2[[#This Row],[Nodes]:[Nodes]]=4,Table2[[#This Row],[Gap]:[Gap]],"")</f>
        <v/>
      </c>
      <c r="B1891" s="20" t="str" cm="1">
        <f t="array" ref="B1891">IF(Table2[[#This Row],[Nodes]:[Nodes]]=5,Table2[[#This Row],[Gap]:[Gap]],"")</f>
        <v/>
      </c>
      <c r="C1891" s="20" t="str" cm="1">
        <f t="array" ref="C1891">IF(Table2[[#This Row],[Nodes]:[Nodes]]=6,Table2[[#This Row],[Gap]:[Gap]],"")</f>
        <v/>
      </c>
      <c r="D1891" s="20" t="str" cm="1">
        <f t="array" ref="D1891">IF(Table2[[#This Row],[Nodes]:[Nodes]]=7,Table2[[#This Row],[Gap]:[Gap]],"")</f>
        <v/>
      </c>
    </row>
    <row r="1892" spans="1:4">
      <c r="A1892" s="20" t="str" cm="1">
        <f t="array" ref="A1892">IF(Table2[[#This Row],[Nodes]:[Nodes]]=4,Table2[[#This Row],[Gap]:[Gap]],"")</f>
        <v/>
      </c>
      <c r="B1892" s="20" t="str" cm="1">
        <f t="array" ref="B1892">IF(Table2[[#This Row],[Nodes]:[Nodes]]=5,Table2[[#This Row],[Gap]:[Gap]],"")</f>
        <v/>
      </c>
      <c r="C1892" s="20" t="str" cm="1">
        <f t="array" ref="C1892">IF(Table2[[#This Row],[Nodes]:[Nodes]]=6,Table2[[#This Row],[Gap]:[Gap]],"")</f>
        <v/>
      </c>
      <c r="D1892" s="20" t="str" cm="1">
        <f t="array" ref="D1892">IF(Table2[[#This Row],[Nodes]:[Nodes]]=7,Table2[[#This Row],[Gap]:[Gap]],"")</f>
        <v/>
      </c>
    </row>
    <row r="1893" spans="1:4">
      <c r="A1893" s="20" t="str" cm="1">
        <f t="array" ref="A1893">IF(Table2[[#This Row],[Nodes]:[Nodes]]=4,Table2[[#This Row],[Gap]:[Gap]],"")</f>
        <v/>
      </c>
      <c r="B1893" s="20" t="str" cm="1">
        <f t="array" ref="B1893">IF(Table2[[#This Row],[Nodes]:[Nodes]]=5,Table2[[#This Row],[Gap]:[Gap]],"")</f>
        <v/>
      </c>
      <c r="C1893" s="20" t="str" cm="1">
        <f t="array" ref="C1893">IF(Table2[[#This Row],[Nodes]:[Nodes]]=6,Table2[[#This Row],[Gap]:[Gap]],"")</f>
        <v/>
      </c>
      <c r="D1893" s="20" t="str" cm="1">
        <f t="array" ref="D1893">IF(Table2[[#This Row],[Nodes]:[Nodes]]=7,Table2[[#This Row],[Gap]:[Gap]],"")</f>
        <v/>
      </c>
    </row>
    <row r="1894" spans="1:4">
      <c r="A1894" s="20" t="str" cm="1">
        <f t="array" ref="A1894">IF(Table2[[#This Row],[Nodes]:[Nodes]]=4,Table2[[#This Row],[Gap]:[Gap]],"")</f>
        <v/>
      </c>
      <c r="B1894" s="20" t="str" cm="1">
        <f t="array" ref="B1894">IF(Table2[[#This Row],[Nodes]:[Nodes]]=5,Table2[[#This Row],[Gap]:[Gap]],"")</f>
        <v/>
      </c>
      <c r="C1894" s="20" t="str" cm="1">
        <f t="array" ref="C1894">IF(Table2[[#This Row],[Nodes]:[Nodes]]=6,Table2[[#This Row],[Gap]:[Gap]],"")</f>
        <v/>
      </c>
      <c r="D1894" s="20" t="str" cm="1">
        <f t="array" ref="D1894">IF(Table2[[#This Row],[Nodes]:[Nodes]]=7,Table2[[#This Row],[Gap]:[Gap]],"")</f>
        <v/>
      </c>
    </row>
    <row r="1895" spans="1:4">
      <c r="A1895" s="20" t="str" cm="1">
        <f t="array" ref="A1895">IF(Table2[[#This Row],[Nodes]:[Nodes]]=4,Table2[[#This Row],[Gap]:[Gap]],"")</f>
        <v/>
      </c>
      <c r="B1895" s="20" t="str" cm="1">
        <f t="array" ref="B1895">IF(Table2[[#This Row],[Nodes]:[Nodes]]=5,Table2[[#This Row],[Gap]:[Gap]],"")</f>
        <v/>
      </c>
      <c r="C1895" s="20" t="str" cm="1">
        <f t="array" ref="C1895">IF(Table2[[#This Row],[Nodes]:[Nodes]]=6,Table2[[#This Row],[Gap]:[Gap]],"")</f>
        <v/>
      </c>
      <c r="D1895" s="20" t="str" cm="1">
        <f t="array" ref="D1895">IF(Table2[[#This Row],[Nodes]:[Nodes]]=7,Table2[[#This Row],[Gap]:[Gap]],"")</f>
        <v/>
      </c>
    </row>
    <row r="1896" spans="1:4">
      <c r="A1896" s="20" t="str" cm="1">
        <f t="array" ref="A1896">IF(Table2[[#This Row],[Nodes]:[Nodes]]=4,Table2[[#This Row],[Gap]:[Gap]],"")</f>
        <v/>
      </c>
      <c r="B1896" s="20" t="str" cm="1">
        <f t="array" ref="B1896">IF(Table2[[#This Row],[Nodes]:[Nodes]]=5,Table2[[#This Row],[Gap]:[Gap]],"")</f>
        <v/>
      </c>
      <c r="C1896" s="20" t="str" cm="1">
        <f t="array" ref="C1896">IF(Table2[[#This Row],[Nodes]:[Nodes]]=6,Table2[[#This Row],[Gap]:[Gap]],"")</f>
        <v/>
      </c>
      <c r="D1896" s="20" t="str" cm="1">
        <f t="array" ref="D1896">IF(Table2[[#This Row],[Nodes]:[Nodes]]=7,Table2[[#This Row],[Gap]:[Gap]],"")</f>
        <v/>
      </c>
    </row>
    <row r="1897" spans="1:4">
      <c r="A1897" s="20" t="str" cm="1">
        <f t="array" ref="A1897">IF(Table2[[#This Row],[Nodes]:[Nodes]]=4,Table2[[#This Row],[Gap]:[Gap]],"")</f>
        <v/>
      </c>
      <c r="B1897" s="20" t="str" cm="1">
        <f t="array" ref="B1897">IF(Table2[[#This Row],[Nodes]:[Nodes]]=5,Table2[[#This Row],[Gap]:[Gap]],"")</f>
        <v/>
      </c>
      <c r="C1897" s="20" t="str" cm="1">
        <f t="array" ref="C1897">IF(Table2[[#This Row],[Nodes]:[Nodes]]=6,Table2[[#This Row],[Gap]:[Gap]],"")</f>
        <v/>
      </c>
      <c r="D1897" s="20" t="str" cm="1">
        <f t="array" ref="D1897">IF(Table2[[#This Row],[Nodes]:[Nodes]]=7,Table2[[#This Row],[Gap]:[Gap]],"")</f>
        <v/>
      </c>
    </row>
    <row r="1898" spans="1:4">
      <c r="A1898" s="20" t="str" cm="1">
        <f t="array" ref="A1898">IF(Table2[[#This Row],[Nodes]:[Nodes]]=4,Table2[[#This Row],[Gap]:[Gap]],"")</f>
        <v/>
      </c>
      <c r="B1898" s="20" t="str" cm="1">
        <f t="array" ref="B1898">IF(Table2[[#This Row],[Nodes]:[Nodes]]=5,Table2[[#This Row],[Gap]:[Gap]],"")</f>
        <v/>
      </c>
      <c r="C1898" s="20" t="str" cm="1">
        <f t="array" ref="C1898">IF(Table2[[#This Row],[Nodes]:[Nodes]]=6,Table2[[#This Row],[Gap]:[Gap]],"")</f>
        <v/>
      </c>
      <c r="D1898" s="20" t="str" cm="1">
        <f t="array" ref="D1898">IF(Table2[[#This Row],[Nodes]:[Nodes]]=7,Table2[[#This Row],[Gap]:[Gap]],"")</f>
        <v/>
      </c>
    </row>
    <row r="1899" spans="1:4">
      <c r="A1899" s="20" t="str" cm="1">
        <f t="array" ref="A1899">IF(Table2[[#This Row],[Nodes]:[Nodes]]=4,Table2[[#This Row],[Gap]:[Gap]],"")</f>
        <v/>
      </c>
      <c r="B1899" s="20" t="str" cm="1">
        <f t="array" ref="B1899">IF(Table2[[#This Row],[Nodes]:[Nodes]]=5,Table2[[#This Row],[Gap]:[Gap]],"")</f>
        <v/>
      </c>
      <c r="C1899" s="20" t="str" cm="1">
        <f t="array" ref="C1899">IF(Table2[[#This Row],[Nodes]:[Nodes]]=6,Table2[[#This Row],[Gap]:[Gap]],"")</f>
        <v/>
      </c>
      <c r="D1899" s="20" t="str" cm="1">
        <f t="array" ref="D1899">IF(Table2[[#This Row],[Nodes]:[Nodes]]=7,Table2[[#This Row],[Gap]:[Gap]],"")</f>
        <v/>
      </c>
    </row>
    <row r="1900" spans="1:4">
      <c r="A1900" s="20" t="str" cm="1">
        <f t="array" ref="A1900">IF(Table2[[#This Row],[Nodes]:[Nodes]]=4,Table2[[#This Row],[Gap]:[Gap]],"")</f>
        <v/>
      </c>
      <c r="B1900" s="20" t="str" cm="1">
        <f t="array" ref="B1900">IF(Table2[[#This Row],[Nodes]:[Nodes]]=5,Table2[[#This Row],[Gap]:[Gap]],"")</f>
        <v/>
      </c>
      <c r="C1900" s="20" t="str" cm="1">
        <f t="array" ref="C1900">IF(Table2[[#This Row],[Nodes]:[Nodes]]=6,Table2[[#This Row],[Gap]:[Gap]],"")</f>
        <v/>
      </c>
      <c r="D1900" s="20" t="str" cm="1">
        <f t="array" ref="D1900">IF(Table2[[#This Row],[Nodes]:[Nodes]]=7,Table2[[#This Row],[Gap]:[Gap]],"")</f>
        <v/>
      </c>
    </row>
    <row r="1901" spans="1:4">
      <c r="A1901" s="20" t="str" cm="1">
        <f t="array" ref="A1901">IF(Table2[[#This Row],[Nodes]:[Nodes]]=4,Table2[[#This Row],[Gap]:[Gap]],"")</f>
        <v/>
      </c>
      <c r="B1901" s="20" t="str" cm="1">
        <f t="array" ref="B1901">IF(Table2[[#This Row],[Nodes]:[Nodes]]=5,Table2[[#This Row],[Gap]:[Gap]],"")</f>
        <v/>
      </c>
      <c r="C1901" s="20" t="str" cm="1">
        <f t="array" ref="C1901">IF(Table2[[#This Row],[Nodes]:[Nodes]]=6,Table2[[#This Row],[Gap]:[Gap]],"")</f>
        <v/>
      </c>
      <c r="D1901" s="20" t="str" cm="1">
        <f t="array" ref="D1901">IF(Table2[[#This Row],[Nodes]:[Nodes]]=7,Table2[[#This Row],[Gap]:[Gap]],"")</f>
        <v/>
      </c>
    </row>
    <row r="1902" spans="1:4">
      <c r="A1902" s="20" t="str" cm="1">
        <f t="array" ref="A1902">IF(Table2[[#This Row],[Nodes]:[Nodes]]=4,Table2[[#This Row],[Gap]:[Gap]],"")</f>
        <v/>
      </c>
      <c r="B1902" s="20" t="str" cm="1">
        <f t="array" ref="B1902">IF(Table2[[#This Row],[Nodes]:[Nodes]]=5,Table2[[#This Row],[Gap]:[Gap]],"")</f>
        <v/>
      </c>
      <c r="C1902" s="20" t="str" cm="1">
        <f t="array" ref="C1902">IF(Table2[[#This Row],[Nodes]:[Nodes]]=6,Table2[[#This Row],[Gap]:[Gap]],"")</f>
        <v/>
      </c>
      <c r="D1902" s="20" t="str" cm="1">
        <f t="array" ref="D1902">IF(Table2[[#This Row],[Nodes]:[Nodes]]=7,Table2[[#This Row],[Gap]:[Gap]],"")</f>
        <v/>
      </c>
    </row>
    <row r="1903" spans="1:4">
      <c r="A1903" s="20" t="str" cm="1">
        <f t="array" ref="A1903">IF(Table2[[#This Row],[Nodes]:[Nodes]]=4,Table2[[#This Row],[Gap]:[Gap]],"")</f>
        <v/>
      </c>
      <c r="B1903" s="20" t="str" cm="1">
        <f t="array" ref="B1903">IF(Table2[[#This Row],[Nodes]:[Nodes]]=5,Table2[[#This Row],[Gap]:[Gap]],"")</f>
        <v/>
      </c>
      <c r="C1903" s="20" t="str" cm="1">
        <f t="array" ref="C1903">IF(Table2[[#This Row],[Nodes]:[Nodes]]=6,Table2[[#This Row],[Gap]:[Gap]],"")</f>
        <v/>
      </c>
      <c r="D1903" s="20" t="str" cm="1">
        <f t="array" ref="D1903">IF(Table2[[#This Row],[Nodes]:[Nodes]]=7,Table2[[#This Row],[Gap]:[Gap]],"")</f>
        <v/>
      </c>
    </row>
    <row r="1904" spans="1:4">
      <c r="A1904" s="20" t="str" cm="1">
        <f t="array" ref="A1904">IF(Table2[[#This Row],[Nodes]:[Nodes]]=4,Table2[[#This Row],[Gap]:[Gap]],"")</f>
        <v/>
      </c>
      <c r="B1904" s="20" t="str" cm="1">
        <f t="array" ref="B1904">IF(Table2[[#This Row],[Nodes]:[Nodes]]=5,Table2[[#This Row],[Gap]:[Gap]],"")</f>
        <v/>
      </c>
      <c r="C1904" s="20" t="str" cm="1">
        <f t="array" ref="C1904">IF(Table2[[#This Row],[Nodes]:[Nodes]]=6,Table2[[#This Row],[Gap]:[Gap]],"")</f>
        <v/>
      </c>
      <c r="D1904" s="20" t="str" cm="1">
        <f t="array" ref="D1904">IF(Table2[[#This Row],[Nodes]:[Nodes]]=7,Table2[[#This Row],[Gap]:[Gap]],"")</f>
        <v/>
      </c>
    </row>
    <row r="1905" spans="1:4">
      <c r="A1905" s="20" t="str" cm="1">
        <f t="array" ref="A1905">IF(Table2[[#This Row],[Nodes]:[Nodes]]=4,Table2[[#This Row],[Gap]:[Gap]],"")</f>
        <v/>
      </c>
      <c r="B1905" s="20" t="str" cm="1">
        <f t="array" ref="B1905">IF(Table2[[#This Row],[Nodes]:[Nodes]]=5,Table2[[#This Row],[Gap]:[Gap]],"")</f>
        <v/>
      </c>
      <c r="C1905" s="20" t="str" cm="1">
        <f t="array" ref="C1905">IF(Table2[[#This Row],[Nodes]:[Nodes]]=6,Table2[[#This Row],[Gap]:[Gap]],"")</f>
        <v/>
      </c>
      <c r="D1905" s="20" t="str" cm="1">
        <f t="array" ref="D1905">IF(Table2[[#This Row],[Nodes]:[Nodes]]=7,Table2[[#This Row],[Gap]:[Gap]],"")</f>
        <v/>
      </c>
    </row>
    <row r="1906" spans="1:4">
      <c r="A1906" s="20" t="str" cm="1">
        <f t="array" ref="A1906">IF(Table2[[#This Row],[Nodes]:[Nodes]]=4,Table2[[#This Row],[Gap]:[Gap]],"")</f>
        <v/>
      </c>
      <c r="B1906" s="20" t="str" cm="1">
        <f t="array" ref="B1906">IF(Table2[[#This Row],[Nodes]:[Nodes]]=5,Table2[[#This Row],[Gap]:[Gap]],"")</f>
        <v/>
      </c>
      <c r="C1906" s="20" t="str" cm="1">
        <f t="array" ref="C1906">IF(Table2[[#This Row],[Nodes]:[Nodes]]=6,Table2[[#This Row],[Gap]:[Gap]],"")</f>
        <v/>
      </c>
      <c r="D1906" s="20" t="str" cm="1">
        <f t="array" ref="D1906">IF(Table2[[#This Row],[Nodes]:[Nodes]]=7,Table2[[#This Row],[Gap]:[Gap]],"")</f>
        <v/>
      </c>
    </row>
    <row r="1907" spans="1:4">
      <c r="A1907" s="20" t="str" cm="1">
        <f t="array" ref="A1907">IF(Table2[[#This Row],[Nodes]:[Nodes]]=4,Table2[[#This Row],[Gap]:[Gap]],"")</f>
        <v/>
      </c>
      <c r="B1907" s="20" t="str" cm="1">
        <f t="array" ref="B1907">IF(Table2[[#This Row],[Nodes]:[Nodes]]=5,Table2[[#This Row],[Gap]:[Gap]],"")</f>
        <v/>
      </c>
      <c r="C1907" s="20" t="str" cm="1">
        <f t="array" ref="C1907">IF(Table2[[#This Row],[Nodes]:[Nodes]]=6,Table2[[#This Row],[Gap]:[Gap]],"")</f>
        <v/>
      </c>
      <c r="D1907" s="20" t="str" cm="1">
        <f t="array" ref="D1907">IF(Table2[[#This Row],[Nodes]:[Nodes]]=7,Table2[[#This Row],[Gap]:[Gap]],"")</f>
        <v/>
      </c>
    </row>
    <row r="1908" spans="1:4">
      <c r="A1908" s="20" t="str" cm="1">
        <f t="array" ref="A1908">IF(Table2[[#This Row],[Nodes]:[Nodes]]=4,Table2[[#This Row],[Gap]:[Gap]],"")</f>
        <v/>
      </c>
      <c r="B1908" s="20" t="str" cm="1">
        <f t="array" ref="B1908">IF(Table2[[#This Row],[Nodes]:[Nodes]]=5,Table2[[#This Row],[Gap]:[Gap]],"")</f>
        <v/>
      </c>
      <c r="C1908" s="20" t="str" cm="1">
        <f t="array" ref="C1908">IF(Table2[[#This Row],[Nodes]:[Nodes]]=6,Table2[[#This Row],[Gap]:[Gap]],"")</f>
        <v/>
      </c>
      <c r="D1908" s="20" t="str" cm="1">
        <f t="array" ref="D1908">IF(Table2[[#This Row],[Nodes]:[Nodes]]=7,Table2[[#This Row],[Gap]:[Gap]],"")</f>
        <v/>
      </c>
    </row>
    <row r="1909" spans="1:4">
      <c r="A1909" s="20" t="str" cm="1">
        <f t="array" ref="A1909">IF(Table2[[#This Row],[Nodes]:[Nodes]]=4,Table2[[#This Row],[Gap]:[Gap]],"")</f>
        <v/>
      </c>
      <c r="B1909" s="20" t="str" cm="1">
        <f t="array" ref="B1909">IF(Table2[[#This Row],[Nodes]:[Nodes]]=5,Table2[[#This Row],[Gap]:[Gap]],"")</f>
        <v/>
      </c>
      <c r="C1909" s="20" t="str" cm="1">
        <f t="array" ref="C1909">IF(Table2[[#This Row],[Nodes]:[Nodes]]=6,Table2[[#This Row],[Gap]:[Gap]],"")</f>
        <v/>
      </c>
      <c r="D1909" s="20" t="str" cm="1">
        <f t="array" ref="D1909">IF(Table2[[#This Row],[Nodes]:[Nodes]]=7,Table2[[#This Row],[Gap]:[Gap]],"")</f>
        <v/>
      </c>
    </row>
    <row r="1910" spans="1:4">
      <c r="A1910" s="20" t="str" cm="1">
        <f t="array" ref="A1910">IF(Table2[[#This Row],[Nodes]:[Nodes]]=4,Table2[[#This Row],[Gap]:[Gap]],"")</f>
        <v/>
      </c>
      <c r="B1910" s="20" t="str" cm="1">
        <f t="array" ref="B1910">IF(Table2[[#This Row],[Nodes]:[Nodes]]=5,Table2[[#This Row],[Gap]:[Gap]],"")</f>
        <v/>
      </c>
      <c r="C1910" s="20" t="str" cm="1">
        <f t="array" ref="C1910">IF(Table2[[#This Row],[Nodes]:[Nodes]]=6,Table2[[#This Row],[Gap]:[Gap]],"")</f>
        <v/>
      </c>
      <c r="D1910" s="20" t="str" cm="1">
        <f t="array" ref="D1910">IF(Table2[[#This Row],[Nodes]:[Nodes]]=7,Table2[[#This Row],[Gap]:[Gap]],"")</f>
        <v/>
      </c>
    </row>
    <row r="1911" spans="1:4">
      <c r="A1911" s="20" t="str" cm="1">
        <f t="array" ref="A1911">IF(Table2[[#This Row],[Nodes]:[Nodes]]=4,Table2[[#This Row],[Gap]:[Gap]],"")</f>
        <v/>
      </c>
      <c r="B1911" s="20" t="str" cm="1">
        <f t="array" ref="B1911">IF(Table2[[#This Row],[Nodes]:[Nodes]]=5,Table2[[#This Row],[Gap]:[Gap]],"")</f>
        <v/>
      </c>
      <c r="C1911" s="20" t="str" cm="1">
        <f t="array" ref="C1911">IF(Table2[[#This Row],[Nodes]:[Nodes]]=6,Table2[[#This Row],[Gap]:[Gap]],"")</f>
        <v/>
      </c>
      <c r="D1911" s="20" t="str" cm="1">
        <f t="array" ref="D1911">IF(Table2[[#This Row],[Nodes]:[Nodes]]=7,Table2[[#This Row],[Gap]:[Gap]],"")</f>
        <v/>
      </c>
    </row>
    <row r="1912" spans="1:4">
      <c r="A1912" s="20" t="str" cm="1">
        <f t="array" ref="A1912">IF(Table2[[#This Row],[Nodes]:[Nodes]]=4,Table2[[#This Row],[Gap]:[Gap]],"")</f>
        <v/>
      </c>
      <c r="B1912" s="20" t="str" cm="1">
        <f t="array" ref="B1912">IF(Table2[[#This Row],[Nodes]:[Nodes]]=5,Table2[[#This Row],[Gap]:[Gap]],"")</f>
        <v/>
      </c>
      <c r="C1912" s="20" t="str" cm="1">
        <f t="array" ref="C1912">IF(Table2[[#This Row],[Nodes]:[Nodes]]=6,Table2[[#This Row],[Gap]:[Gap]],"")</f>
        <v/>
      </c>
      <c r="D1912" s="20" t="str" cm="1">
        <f t="array" ref="D1912">IF(Table2[[#This Row],[Nodes]:[Nodes]]=7,Table2[[#This Row],[Gap]:[Gap]],"")</f>
        <v/>
      </c>
    </row>
    <row r="1913" spans="1:4">
      <c r="A1913" s="20" t="str" cm="1">
        <f t="array" ref="A1913">IF(Table2[[#This Row],[Nodes]:[Nodes]]=4,Table2[[#This Row],[Gap]:[Gap]],"")</f>
        <v/>
      </c>
      <c r="B1913" s="20" t="str" cm="1">
        <f t="array" ref="B1913">IF(Table2[[#This Row],[Nodes]:[Nodes]]=5,Table2[[#This Row],[Gap]:[Gap]],"")</f>
        <v/>
      </c>
      <c r="C1913" s="20" t="str" cm="1">
        <f t="array" ref="C1913">IF(Table2[[#This Row],[Nodes]:[Nodes]]=6,Table2[[#This Row],[Gap]:[Gap]],"")</f>
        <v/>
      </c>
      <c r="D1913" s="20" t="str" cm="1">
        <f t="array" ref="D1913">IF(Table2[[#This Row],[Nodes]:[Nodes]]=7,Table2[[#This Row],[Gap]:[Gap]],"")</f>
        <v/>
      </c>
    </row>
    <row r="1914" spans="1:4">
      <c r="A1914" s="20" t="str" cm="1">
        <f t="array" ref="A1914">IF(Table2[[#This Row],[Nodes]:[Nodes]]=4,Table2[[#This Row],[Gap]:[Gap]],"")</f>
        <v/>
      </c>
      <c r="B1914" s="20" t="str" cm="1">
        <f t="array" ref="B1914">IF(Table2[[#This Row],[Nodes]:[Nodes]]=5,Table2[[#This Row],[Gap]:[Gap]],"")</f>
        <v/>
      </c>
      <c r="C1914" s="20" t="str" cm="1">
        <f t="array" ref="C1914">IF(Table2[[#This Row],[Nodes]:[Nodes]]=6,Table2[[#This Row],[Gap]:[Gap]],"")</f>
        <v/>
      </c>
      <c r="D1914" s="20" t="str" cm="1">
        <f t="array" ref="D1914">IF(Table2[[#This Row],[Nodes]:[Nodes]]=7,Table2[[#This Row],[Gap]:[Gap]],"")</f>
        <v/>
      </c>
    </row>
    <row r="1915" spans="1:4">
      <c r="A1915" s="20" t="str" cm="1">
        <f t="array" ref="A1915">IF(Table2[[#This Row],[Nodes]:[Nodes]]=4,Table2[[#This Row],[Gap]:[Gap]],"")</f>
        <v/>
      </c>
      <c r="B1915" s="20" t="str" cm="1">
        <f t="array" ref="B1915">IF(Table2[[#This Row],[Nodes]:[Nodes]]=5,Table2[[#This Row],[Gap]:[Gap]],"")</f>
        <v/>
      </c>
      <c r="C1915" s="20" t="str" cm="1">
        <f t="array" ref="C1915">IF(Table2[[#This Row],[Nodes]:[Nodes]]=6,Table2[[#This Row],[Gap]:[Gap]],"")</f>
        <v/>
      </c>
      <c r="D1915" s="20" t="str" cm="1">
        <f t="array" ref="D1915">IF(Table2[[#This Row],[Nodes]:[Nodes]]=7,Table2[[#This Row],[Gap]:[Gap]],"")</f>
        <v/>
      </c>
    </row>
    <row r="1916" spans="1:4">
      <c r="A1916" s="20" t="str" cm="1">
        <f t="array" ref="A1916">IF(Table2[[#This Row],[Nodes]:[Nodes]]=4,Table2[[#This Row],[Gap]:[Gap]],"")</f>
        <v/>
      </c>
      <c r="B1916" s="20" t="str" cm="1">
        <f t="array" ref="B1916">IF(Table2[[#This Row],[Nodes]:[Nodes]]=5,Table2[[#This Row],[Gap]:[Gap]],"")</f>
        <v/>
      </c>
      <c r="C1916" s="20" t="str" cm="1">
        <f t="array" ref="C1916">IF(Table2[[#This Row],[Nodes]:[Nodes]]=6,Table2[[#This Row],[Gap]:[Gap]],"")</f>
        <v/>
      </c>
      <c r="D1916" s="20" t="str" cm="1">
        <f t="array" ref="D1916">IF(Table2[[#This Row],[Nodes]:[Nodes]]=7,Table2[[#This Row],[Gap]:[Gap]],"")</f>
        <v/>
      </c>
    </row>
    <row r="1917" spans="1:4">
      <c r="A1917" s="20" t="str" cm="1">
        <f t="array" ref="A1917">IF(Table2[[#This Row],[Nodes]:[Nodes]]=4,Table2[[#This Row],[Gap]:[Gap]],"")</f>
        <v/>
      </c>
      <c r="B1917" s="20" t="str" cm="1">
        <f t="array" ref="B1917">IF(Table2[[#This Row],[Nodes]:[Nodes]]=5,Table2[[#This Row],[Gap]:[Gap]],"")</f>
        <v/>
      </c>
      <c r="C1917" s="20" t="str" cm="1">
        <f t="array" ref="C1917">IF(Table2[[#This Row],[Nodes]:[Nodes]]=6,Table2[[#This Row],[Gap]:[Gap]],"")</f>
        <v/>
      </c>
      <c r="D1917" s="20" t="str" cm="1">
        <f t="array" ref="D1917">IF(Table2[[#This Row],[Nodes]:[Nodes]]=7,Table2[[#This Row],[Gap]:[Gap]],"")</f>
        <v/>
      </c>
    </row>
    <row r="1918" spans="1:4">
      <c r="A1918" s="20" t="str" cm="1">
        <f t="array" ref="A1918">IF(Table2[[#This Row],[Nodes]:[Nodes]]=4,Table2[[#This Row],[Gap]:[Gap]],"")</f>
        <v/>
      </c>
      <c r="B1918" s="20" t="str" cm="1">
        <f t="array" ref="B1918">IF(Table2[[#This Row],[Nodes]:[Nodes]]=5,Table2[[#This Row],[Gap]:[Gap]],"")</f>
        <v/>
      </c>
      <c r="C1918" s="20" t="str" cm="1">
        <f t="array" ref="C1918">IF(Table2[[#This Row],[Nodes]:[Nodes]]=6,Table2[[#This Row],[Gap]:[Gap]],"")</f>
        <v/>
      </c>
      <c r="D1918" s="20" t="str" cm="1">
        <f t="array" ref="D1918">IF(Table2[[#This Row],[Nodes]:[Nodes]]=7,Table2[[#This Row],[Gap]:[Gap]],"")</f>
        <v/>
      </c>
    </row>
    <row r="1919" spans="1:4">
      <c r="A1919" s="20" t="str" cm="1">
        <f t="array" ref="A1919">IF(Table2[[#This Row],[Nodes]:[Nodes]]=4,Table2[[#This Row],[Gap]:[Gap]],"")</f>
        <v/>
      </c>
      <c r="B1919" s="20" t="str" cm="1">
        <f t="array" ref="B1919">IF(Table2[[#This Row],[Nodes]:[Nodes]]=5,Table2[[#This Row],[Gap]:[Gap]],"")</f>
        <v/>
      </c>
      <c r="C1919" s="20" t="str" cm="1">
        <f t="array" ref="C1919">IF(Table2[[#This Row],[Nodes]:[Nodes]]=6,Table2[[#This Row],[Gap]:[Gap]],"")</f>
        <v/>
      </c>
      <c r="D1919" s="20" t="str" cm="1">
        <f t="array" ref="D1919">IF(Table2[[#This Row],[Nodes]:[Nodes]]=7,Table2[[#This Row],[Gap]:[Gap]],"")</f>
        <v/>
      </c>
    </row>
    <row r="1920" spans="1:4">
      <c r="A1920" s="20" t="str" cm="1">
        <f t="array" ref="A1920">IF(Table2[[#This Row],[Nodes]:[Nodes]]=4,Table2[[#This Row],[Gap]:[Gap]],"")</f>
        <v/>
      </c>
      <c r="B1920" s="20" t="str" cm="1">
        <f t="array" ref="B1920">IF(Table2[[#This Row],[Nodes]:[Nodes]]=5,Table2[[#This Row],[Gap]:[Gap]],"")</f>
        <v/>
      </c>
      <c r="C1920" s="20" t="str" cm="1">
        <f t="array" ref="C1920">IF(Table2[[#This Row],[Nodes]:[Nodes]]=6,Table2[[#This Row],[Gap]:[Gap]],"")</f>
        <v/>
      </c>
      <c r="D1920" s="20" t="str" cm="1">
        <f t="array" ref="D1920">IF(Table2[[#This Row],[Nodes]:[Nodes]]=7,Table2[[#This Row],[Gap]:[Gap]],"")</f>
        <v/>
      </c>
    </row>
    <row r="1921" spans="1:4">
      <c r="A1921" s="20" t="str" cm="1">
        <f t="array" ref="A1921">IF(Table2[[#This Row],[Nodes]:[Nodes]]=4,Table2[[#This Row],[Gap]:[Gap]],"")</f>
        <v/>
      </c>
      <c r="B1921" s="20" t="str" cm="1">
        <f t="array" ref="B1921">IF(Table2[[#This Row],[Nodes]:[Nodes]]=5,Table2[[#This Row],[Gap]:[Gap]],"")</f>
        <v/>
      </c>
      <c r="C1921" s="20" t="str" cm="1">
        <f t="array" ref="C1921">IF(Table2[[#This Row],[Nodes]:[Nodes]]=6,Table2[[#This Row],[Gap]:[Gap]],"")</f>
        <v/>
      </c>
      <c r="D1921" s="20" t="str" cm="1">
        <f t="array" ref="D1921">IF(Table2[[#This Row],[Nodes]:[Nodes]]=7,Table2[[#This Row],[Gap]:[Gap]],"")</f>
        <v/>
      </c>
    </row>
    <row r="1922" spans="1:4">
      <c r="A1922" s="20" t="str" cm="1">
        <f t="array" ref="A1922">IF(Table2[[#This Row],[Nodes]:[Nodes]]=4,Table2[[#This Row],[Gap]:[Gap]],"")</f>
        <v/>
      </c>
      <c r="B1922" s="20" t="str" cm="1">
        <f t="array" ref="B1922">IF(Table2[[#This Row],[Nodes]:[Nodes]]=5,Table2[[#This Row],[Gap]:[Gap]],"")</f>
        <v/>
      </c>
      <c r="C1922" s="20" t="str" cm="1">
        <f t="array" ref="C1922">IF(Table2[[#This Row],[Nodes]:[Nodes]]=6,Table2[[#This Row],[Gap]:[Gap]],"")</f>
        <v/>
      </c>
      <c r="D1922" s="20" t="str" cm="1">
        <f t="array" ref="D1922">IF(Table2[[#This Row],[Nodes]:[Nodes]]=7,Table2[[#This Row],[Gap]:[Gap]],"")</f>
        <v/>
      </c>
    </row>
    <row r="1923" spans="1:4">
      <c r="A1923" s="20" t="str" cm="1">
        <f t="array" ref="A1923">IF(Table2[[#This Row],[Nodes]:[Nodes]]=4,Table2[[#This Row],[Gap]:[Gap]],"")</f>
        <v/>
      </c>
      <c r="B1923" s="20" t="str" cm="1">
        <f t="array" ref="B1923">IF(Table2[[#This Row],[Nodes]:[Nodes]]=5,Table2[[#This Row],[Gap]:[Gap]],"")</f>
        <v/>
      </c>
      <c r="C1923" s="20" t="str" cm="1">
        <f t="array" ref="C1923">IF(Table2[[#This Row],[Nodes]:[Nodes]]=6,Table2[[#This Row],[Gap]:[Gap]],"")</f>
        <v/>
      </c>
      <c r="D1923" s="20" t="str" cm="1">
        <f t="array" ref="D1923">IF(Table2[[#This Row],[Nodes]:[Nodes]]=7,Table2[[#This Row],[Gap]:[Gap]],"")</f>
        <v/>
      </c>
    </row>
    <row r="1924" spans="1:4">
      <c r="A1924" s="20" t="str" cm="1">
        <f t="array" ref="A1924">IF(Table2[[#This Row],[Nodes]:[Nodes]]=4,Table2[[#This Row],[Gap]:[Gap]],"")</f>
        <v/>
      </c>
      <c r="B1924" s="20" t="str" cm="1">
        <f t="array" ref="B1924">IF(Table2[[#This Row],[Nodes]:[Nodes]]=5,Table2[[#This Row],[Gap]:[Gap]],"")</f>
        <v/>
      </c>
      <c r="C1924" s="20" t="str" cm="1">
        <f t="array" ref="C1924">IF(Table2[[#This Row],[Nodes]:[Nodes]]=6,Table2[[#This Row],[Gap]:[Gap]],"")</f>
        <v/>
      </c>
      <c r="D1924" s="20" t="str" cm="1">
        <f t="array" ref="D1924">IF(Table2[[#This Row],[Nodes]:[Nodes]]=7,Table2[[#This Row],[Gap]:[Gap]],"")</f>
        <v/>
      </c>
    </row>
    <row r="1925" spans="1:4">
      <c r="A1925" s="20" t="str" cm="1">
        <f t="array" ref="A1925">IF(Table2[[#This Row],[Nodes]:[Nodes]]=4,Table2[[#This Row],[Gap]:[Gap]],"")</f>
        <v/>
      </c>
      <c r="B1925" s="20" t="str" cm="1">
        <f t="array" ref="B1925">IF(Table2[[#This Row],[Nodes]:[Nodes]]=5,Table2[[#This Row],[Gap]:[Gap]],"")</f>
        <v/>
      </c>
      <c r="C1925" s="20" t="str" cm="1">
        <f t="array" ref="C1925">IF(Table2[[#This Row],[Nodes]:[Nodes]]=6,Table2[[#This Row],[Gap]:[Gap]],"")</f>
        <v/>
      </c>
      <c r="D1925" s="20" t="str" cm="1">
        <f t="array" ref="D1925">IF(Table2[[#This Row],[Nodes]:[Nodes]]=7,Table2[[#This Row],[Gap]:[Gap]],"")</f>
        <v/>
      </c>
    </row>
    <row r="1926" spans="1:4">
      <c r="A1926" s="20" t="str" cm="1">
        <f t="array" ref="A1926">IF(Table2[[#This Row],[Nodes]:[Nodes]]=4,Table2[[#This Row],[Gap]:[Gap]],"")</f>
        <v/>
      </c>
      <c r="B1926" s="20" t="str" cm="1">
        <f t="array" ref="B1926">IF(Table2[[#This Row],[Nodes]:[Nodes]]=5,Table2[[#This Row],[Gap]:[Gap]],"")</f>
        <v/>
      </c>
      <c r="C1926" s="20" t="str" cm="1">
        <f t="array" ref="C1926">IF(Table2[[#This Row],[Nodes]:[Nodes]]=6,Table2[[#This Row],[Gap]:[Gap]],"")</f>
        <v/>
      </c>
      <c r="D1926" s="20" t="str" cm="1">
        <f t="array" ref="D1926">IF(Table2[[#This Row],[Nodes]:[Nodes]]=7,Table2[[#This Row],[Gap]:[Gap]],"")</f>
        <v/>
      </c>
    </row>
    <row r="1927" spans="1:4">
      <c r="A1927" s="20" t="str" cm="1">
        <f t="array" ref="A1927">IF(Table2[[#This Row],[Nodes]:[Nodes]]=4,Table2[[#This Row],[Gap]:[Gap]],"")</f>
        <v/>
      </c>
      <c r="B1927" s="20" t="str" cm="1">
        <f t="array" ref="B1927">IF(Table2[[#This Row],[Nodes]:[Nodes]]=5,Table2[[#This Row],[Gap]:[Gap]],"")</f>
        <v/>
      </c>
      <c r="C1927" s="20" t="str" cm="1">
        <f t="array" ref="C1927">IF(Table2[[#This Row],[Nodes]:[Nodes]]=6,Table2[[#This Row],[Gap]:[Gap]],"")</f>
        <v/>
      </c>
      <c r="D1927" s="20" t="str" cm="1">
        <f t="array" ref="D1927">IF(Table2[[#This Row],[Nodes]:[Nodes]]=7,Table2[[#This Row],[Gap]:[Gap]],"")</f>
        <v/>
      </c>
    </row>
    <row r="1928" spans="1:4">
      <c r="A1928" s="20" t="str" cm="1">
        <f t="array" ref="A1928">IF(Table2[[#This Row],[Nodes]:[Nodes]]=4,Table2[[#This Row],[Gap]:[Gap]],"")</f>
        <v/>
      </c>
      <c r="B1928" s="20" t="str" cm="1">
        <f t="array" ref="B1928">IF(Table2[[#This Row],[Nodes]:[Nodes]]=5,Table2[[#This Row],[Gap]:[Gap]],"")</f>
        <v/>
      </c>
      <c r="C1928" s="20" t="str" cm="1">
        <f t="array" ref="C1928">IF(Table2[[#This Row],[Nodes]:[Nodes]]=6,Table2[[#This Row],[Gap]:[Gap]],"")</f>
        <v/>
      </c>
      <c r="D1928" s="20" t="str" cm="1">
        <f t="array" ref="D1928">IF(Table2[[#This Row],[Nodes]:[Nodes]]=7,Table2[[#This Row],[Gap]:[Gap]],"")</f>
        <v/>
      </c>
    </row>
    <row r="1929" spans="1:4">
      <c r="A1929" s="20" t="str" cm="1">
        <f t="array" ref="A1929">IF(Table2[[#This Row],[Nodes]:[Nodes]]=4,Table2[[#This Row],[Gap]:[Gap]],"")</f>
        <v/>
      </c>
      <c r="B1929" s="20" t="str" cm="1">
        <f t="array" ref="B1929">IF(Table2[[#This Row],[Nodes]:[Nodes]]=5,Table2[[#This Row],[Gap]:[Gap]],"")</f>
        <v/>
      </c>
      <c r="C1929" s="20" t="str" cm="1">
        <f t="array" ref="C1929">IF(Table2[[#This Row],[Nodes]:[Nodes]]=6,Table2[[#This Row],[Gap]:[Gap]],"")</f>
        <v/>
      </c>
      <c r="D1929" s="20" t="str" cm="1">
        <f t="array" ref="D1929">IF(Table2[[#This Row],[Nodes]:[Nodes]]=7,Table2[[#This Row],[Gap]:[Gap]],"")</f>
        <v/>
      </c>
    </row>
    <row r="1930" spans="1:4">
      <c r="A1930" s="20" t="str" cm="1">
        <f t="array" ref="A1930">IF(Table2[[#This Row],[Nodes]:[Nodes]]=4,Table2[[#This Row],[Gap]:[Gap]],"")</f>
        <v/>
      </c>
      <c r="B1930" s="20" t="str" cm="1">
        <f t="array" ref="B1930">IF(Table2[[#This Row],[Nodes]:[Nodes]]=5,Table2[[#This Row],[Gap]:[Gap]],"")</f>
        <v/>
      </c>
      <c r="C1930" s="20" t="str" cm="1">
        <f t="array" ref="C1930">IF(Table2[[#This Row],[Nodes]:[Nodes]]=6,Table2[[#This Row],[Gap]:[Gap]],"")</f>
        <v/>
      </c>
      <c r="D1930" s="20" t="str" cm="1">
        <f t="array" ref="D1930">IF(Table2[[#This Row],[Nodes]:[Nodes]]=7,Table2[[#This Row],[Gap]:[Gap]],"")</f>
        <v/>
      </c>
    </row>
    <row r="1931" spans="1:4">
      <c r="A1931" s="20" t="str" cm="1">
        <f t="array" ref="A1931">IF(Table2[[#This Row],[Nodes]:[Nodes]]=4,Table2[[#This Row],[Gap]:[Gap]],"")</f>
        <v/>
      </c>
      <c r="B1931" s="20" t="str" cm="1">
        <f t="array" ref="B1931">IF(Table2[[#This Row],[Nodes]:[Nodes]]=5,Table2[[#This Row],[Gap]:[Gap]],"")</f>
        <v/>
      </c>
      <c r="C1931" s="20" t="str" cm="1">
        <f t="array" ref="C1931">IF(Table2[[#This Row],[Nodes]:[Nodes]]=6,Table2[[#This Row],[Gap]:[Gap]],"")</f>
        <v/>
      </c>
      <c r="D1931" s="20" t="str" cm="1">
        <f t="array" ref="D1931">IF(Table2[[#This Row],[Nodes]:[Nodes]]=7,Table2[[#This Row],[Gap]:[Gap]],"")</f>
        <v/>
      </c>
    </row>
    <row r="1932" spans="1:4">
      <c r="A1932" s="20" t="str" cm="1">
        <f t="array" ref="A1932">IF(Table2[[#This Row],[Nodes]:[Nodes]]=4,Table2[[#This Row],[Gap]:[Gap]],"")</f>
        <v/>
      </c>
      <c r="B1932" s="20" t="str" cm="1">
        <f t="array" ref="B1932">IF(Table2[[#This Row],[Nodes]:[Nodes]]=5,Table2[[#This Row],[Gap]:[Gap]],"")</f>
        <v/>
      </c>
      <c r="C1932" s="20" t="str" cm="1">
        <f t="array" ref="C1932">IF(Table2[[#This Row],[Nodes]:[Nodes]]=6,Table2[[#This Row],[Gap]:[Gap]],"")</f>
        <v/>
      </c>
      <c r="D1932" s="20" t="str" cm="1">
        <f t="array" ref="D1932">IF(Table2[[#This Row],[Nodes]:[Nodes]]=7,Table2[[#This Row],[Gap]:[Gap]],"")</f>
        <v/>
      </c>
    </row>
    <row r="1933" spans="1:4">
      <c r="A1933" s="20" t="str" cm="1">
        <f t="array" ref="A1933">IF(Table2[[#This Row],[Nodes]:[Nodes]]=4,Table2[[#This Row],[Gap]:[Gap]],"")</f>
        <v/>
      </c>
      <c r="B1933" s="20" t="str" cm="1">
        <f t="array" ref="B1933">IF(Table2[[#This Row],[Nodes]:[Nodes]]=5,Table2[[#This Row],[Gap]:[Gap]],"")</f>
        <v/>
      </c>
      <c r="C1933" s="20" t="str" cm="1">
        <f t="array" ref="C1933">IF(Table2[[#This Row],[Nodes]:[Nodes]]=6,Table2[[#This Row],[Gap]:[Gap]],"")</f>
        <v/>
      </c>
      <c r="D1933" s="20" t="str" cm="1">
        <f t="array" ref="D1933">IF(Table2[[#This Row],[Nodes]:[Nodes]]=7,Table2[[#This Row],[Gap]:[Gap]],"")</f>
        <v/>
      </c>
    </row>
    <row r="1934" spans="1:4">
      <c r="A1934" s="20" t="str" cm="1">
        <f t="array" ref="A1934">IF(Table2[[#This Row],[Nodes]:[Nodes]]=4,Table2[[#This Row],[Gap]:[Gap]],"")</f>
        <v/>
      </c>
      <c r="B1934" s="20" t="str" cm="1">
        <f t="array" ref="B1934">IF(Table2[[#This Row],[Nodes]:[Nodes]]=5,Table2[[#This Row],[Gap]:[Gap]],"")</f>
        <v/>
      </c>
      <c r="C1934" s="20" t="str" cm="1">
        <f t="array" ref="C1934">IF(Table2[[#This Row],[Nodes]:[Nodes]]=6,Table2[[#This Row],[Gap]:[Gap]],"")</f>
        <v/>
      </c>
      <c r="D1934" s="20" t="str" cm="1">
        <f t="array" ref="D1934">IF(Table2[[#This Row],[Nodes]:[Nodes]]=7,Table2[[#This Row],[Gap]:[Gap]],"")</f>
        <v/>
      </c>
    </row>
    <row r="1935" spans="1:4">
      <c r="A1935" s="20" t="str" cm="1">
        <f t="array" ref="A1935">IF(Table2[[#This Row],[Nodes]:[Nodes]]=4,Table2[[#This Row],[Gap]:[Gap]],"")</f>
        <v/>
      </c>
      <c r="B1935" s="20" t="str" cm="1">
        <f t="array" ref="B1935">IF(Table2[[#This Row],[Nodes]:[Nodes]]=5,Table2[[#This Row],[Gap]:[Gap]],"")</f>
        <v/>
      </c>
      <c r="C1935" s="20" t="str" cm="1">
        <f t="array" ref="C1935">IF(Table2[[#This Row],[Nodes]:[Nodes]]=6,Table2[[#This Row],[Gap]:[Gap]],"")</f>
        <v/>
      </c>
      <c r="D1935" s="20" t="str" cm="1">
        <f t="array" ref="D1935">IF(Table2[[#This Row],[Nodes]:[Nodes]]=7,Table2[[#This Row],[Gap]:[Gap]],"")</f>
        <v/>
      </c>
    </row>
    <row r="1936" spans="1:4">
      <c r="A1936" s="20" t="str" cm="1">
        <f t="array" ref="A1936">IF(Table2[[#This Row],[Nodes]:[Nodes]]=4,Table2[[#This Row],[Gap]:[Gap]],"")</f>
        <v/>
      </c>
      <c r="B1936" s="20" t="str" cm="1">
        <f t="array" ref="B1936">IF(Table2[[#This Row],[Nodes]:[Nodes]]=5,Table2[[#This Row],[Gap]:[Gap]],"")</f>
        <v/>
      </c>
      <c r="C1936" s="20" t="str" cm="1">
        <f t="array" ref="C1936">IF(Table2[[#This Row],[Nodes]:[Nodes]]=6,Table2[[#This Row],[Gap]:[Gap]],"")</f>
        <v/>
      </c>
      <c r="D1936" s="20" t="str" cm="1">
        <f t="array" ref="D1936">IF(Table2[[#This Row],[Nodes]:[Nodes]]=7,Table2[[#This Row],[Gap]:[Gap]],"")</f>
        <v/>
      </c>
    </row>
    <row r="1937" spans="1:4">
      <c r="A1937" s="20" t="str" cm="1">
        <f t="array" ref="A1937">IF(Table2[[#This Row],[Nodes]:[Nodes]]=4,Table2[[#This Row],[Gap]:[Gap]],"")</f>
        <v/>
      </c>
      <c r="B1937" s="20" t="str" cm="1">
        <f t="array" ref="B1937">IF(Table2[[#This Row],[Nodes]:[Nodes]]=5,Table2[[#This Row],[Gap]:[Gap]],"")</f>
        <v/>
      </c>
      <c r="C1937" s="20" t="str" cm="1">
        <f t="array" ref="C1937">IF(Table2[[#This Row],[Nodes]:[Nodes]]=6,Table2[[#This Row],[Gap]:[Gap]],"")</f>
        <v/>
      </c>
      <c r="D1937" s="20" t="str" cm="1">
        <f t="array" ref="D1937">IF(Table2[[#This Row],[Nodes]:[Nodes]]=7,Table2[[#This Row],[Gap]:[Gap]],"")</f>
        <v/>
      </c>
    </row>
    <row r="1938" spans="1:4">
      <c r="A1938" s="20" t="str" cm="1">
        <f t="array" ref="A1938">IF(Table2[[#This Row],[Nodes]:[Nodes]]=4,Table2[[#This Row],[Gap]:[Gap]],"")</f>
        <v/>
      </c>
      <c r="B1938" s="20" t="str" cm="1">
        <f t="array" ref="B1938">IF(Table2[[#This Row],[Nodes]:[Nodes]]=5,Table2[[#This Row],[Gap]:[Gap]],"")</f>
        <v/>
      </c>
      <c r="C1938" s="20" t="str" cm="1">
        <f t="array" ref="C1938">IF(Table2[[#This Row],[Nodes]:[Nodes]]=6,Table2[[#This Row],[Gap]:[Gap]],"")</f>
        <v/>
      </c>
      <c r="D1938" s="20" t="str" cm="1">
        <f t="array" ref="D1938">IF(Table2[[#This Row],[Nodes]:[Nodes]]=7,Table2[[#This Row],[Gap]:[Gap]],"")</f>
        <v/>
      </c>
    </row>
    <row r="1939" spans="1:4">
      <c r="A1939" s="20" t="str" cm="1">
        <f t="array" ref="A1939">IF(Table2[[#This Row],[Nodes]:[Nodes]]=4,Table2[[#This Row],[Gap]:[Gap]],"")</f>
        <v/>
      </c>
      <c r="B1939" s="20" t="str" cm="1">
        <f t="array" ref="B1939">IF(Table2[[#This Row],[Nodes]:[Nodes]]=5,Table2[[#This Row],[Gap]:[Gap]],"")</f>
        <v/>
      </c>
      <c r="C1939" s="20" t="str" cm="1">
        <f t="array" ref="C1939">IF(Table2[[#This Row],[Nodes]:[Nodes]]=6,Table2[[#This Row],[Gap]:[Gap]],"")</f>
        <v/>
      </c>
      <c r="D1939" s="20" t="str" cm="1">
        <f t="array" ref="D1939">IF(Table2[[#This Row],[Nodes]:[Nodes]]=7,Table2[[#This Row],[Gap]:[Gap]],"")</f>
        <v/>
      </c>
    </row>
    <row r="1940" spans="1:4">
      <c r="A1940" s="20" t="str" cm="1">
        <f t="array" ref="A1940">IF(Table2[[#This Row],[Nodes]:[Nodes]]=4,Table2[[#This Row],[Gap]:[Gap]],"")</f>
        <v/>
      </c>
      <c r="B1940" s="20" t="str" cm="1">
        <f t="array" ref="B1940">IF(Table2[[#This Row],[Nodes]:[Nodes]]=5,Table2[[#This Row],[Gap]:[Gap]],"")</f>
        <v/>
      </c>
      <c r="C1940" s="20" t="str" cm="1">
        <f t="array" ref="C1940">IF(Table2[[#This Row],[Nodes]:[Nodes]]=6,Table2[[#This Row],[Gap]:[Gap]],"")</f>
        <v/>
      </c>
      <c r="D1940" s="20" t="str" cm="1">
        <f t="array" ref="D1940">IF(Table2[[#This Row],[Nodes]:[Nodes]]=7,Table2[[#This Row],[Gap]:[Gap]],"")</f>
        <v/>
      </c>
    </row>
    <row r="1941" spans="1:4">
      <c r="A1941" s="20" t="str" cm="1">
        <f t="array" ref="A1941">IF(Table2[[#This Row],[Nodes]:[Nodes]]=4,Table2[[#This Row],[Gap]:[Gap]],"")</f>
        <v/>
      </c>
      <c r="B1941" s="20" t="str" cm="1">
        <f t="array" ref="B1941">IF(Table2[[#This Row],[Nodes]:[Nodes]]=5,Table2[[#This Row],[Gap]:[Gap]],"")</f>
        <v/>
      </c>
      <c r="C1941" s="20" t="str" cm="1">
        <f t="array" ref="C1941">IF(Table2[[#This Row],[Nodes]:[Nodes]]=6,Table2[[#This Row],[Gap]:[Gap]],"")</f>
        <v/>
      </c>
      <c r="D1941" s="20" t="str" cm="1">
        <f t="array" ref="D1941">IF(Table2[[#This Row],[Nodes]:[Nodes]]=7,Table2[[#This Row],[Gap]:[Gap]],"")</f>
        <v/>
      </c>
    </row>
    <row r="1942" spans="1:4">
      <c r="A1942" s="20" t="str" cm="1">
        <f t="array" ref="A1942">IF(Table2[[#This Row],[Nodes]:[Nodes]]=4,Table2[[#This Row],[Gap]:[Gap]],"")</f>
        <v/>
      </c>
      <c r="B1942" s="20" t="str" cm="1">
        <f t="array" ref="B1942">IF(Table2[[#This Row],[Nodes]:[Nodes]]=5,Table2[[#This Row],[Gap]:[Gap]],"")</f>
        <v/>
      </c>
      <c r="C1942" s="20" t="str" cm="1">
        <f t="array" ref="C1942">IF(Table2[[#This Row],[Nodes]:[Nodes]]=6,Table2[[#This Row],[Gap]:[Gap]],"")</f>
        <v/>
      </c>
      <c r="D1942" s="20" t="str" cm="1">
        <f t="array" ref="D1942">IF(Table2[[#This Row],[Nodes]:[Nodes]]=7,Table2[[#This Row],[Gap]:[Gap]],"")</f>
        <v/>
      </c>
    </row>
    <row r="1943" spans="1:4">
      <c r="A1943" s="20" t="str" cm="1">
        <f t="array" ref="A1943">IF(Table2[[#This Row],[Nodes]:[Nodes]]=4,Table2[[#This Row],[Gap]:[Gap]],"")</f>
        <v/>
      </c>
      <c r="B1943" s="20" t="str" cm="1">
        <f t="array" ref="B1943">IF(Table2[[#This Row],[Nodes]:[Nodes]]=5,Table2[[#This Row],[Gap]:[Gap]],"")</f>
        <v/>
      </c>
      <c r="C1943" s="20" t="str" cm="1">
        <f t="array" ref="C1943">IF(Table2[[#This Row],[Nodes]:[Nodes]]=6,Table2[[#This Row],[Gap]:[Gap]],"")</f>
        <v/>
      </c>
      <c r="D1943" s="20" t="str" cm="1">
        <f t="array" ref="D1943">IF(Table2[[#This Row],[Nodes]:[Nodes]]=7,Table2[[#This Row],[Gap]:[Gap]],"")</f>
        <v/>
      </c>
    </row>
    <row r="1944" spans="1:4">
      <c r="A1944" s="20" t="str" cm="1">
        <f t="array" ref="A1944">IF(Table2[[#This Row],[Nodes]:[Nodes]]=4,Table2[[#This Row],[Gap]:[Gap]],"")</f>
        <v/>
      </c>
      <c r="B1944" s="20" t="str" cm="1">
        <f t="array" ref="B1944">IF(Table2[[#This Row],[Nodes]:[Nodes]]=5,Table2[[#This Row],[Gap]:[Gap]],"")</f>
        <v/>
      </c>
      <c r="C1944" s="20" t="str" cm="1">
        <f t="array" ref="C1944">IF(Table2[[#This Row],[Nodes]:[Nodes]]=6,Table2[[#This Row],[Gap]:[Gap]],"")</f>
        <v/>
      </c>
      <c r="D1944" s="20" t="str" cm="1">
        <f t="array" ref="D1944">IF(Table2[[#This Row],[Nodes]:[Nodes]]=7,Table2[[#This Row],[Gap]:[Gap]],"")</f>
        <v/>
      </c>
    </row>
    <row r="1945" spans="1:4">
      <c r="A1945" s="20" t="str" cm="1">
        <f t="array" ref="A1945">IF(Table2[[#This Row],[Nodes]:[Nodes]]=4,Table2[[#This Row],[Gap]:[Gap]],"")</f>
        <v/>
      </c>
      <c r="B1945" s="20" t="str" cm="1">
        <f t="array" ref="B1945">IF(Table2[[#This Row],[Nodes]:[Nodes]]=5,Table2[[#This Row],[Gap]:[Gap]],"")</f>
        <v/>
      </c>
      <c r="C1945" s="20" t="str" cm="1">
        <f t="array" ref="C1945">IF(Table2[[#This Row],[Nodes]:[Nodes]]=6,Table2[[#This Row],[Gap]:[Gap]],"")</f>
        <v/>
      </c>
      <c r="D1945" s="20" t="str" cm="1">
        <f t="array" ref="D1945">IF(Table2[[#This Row],[Nodes]:[Nodes]]=7,Table2[[#This Row],[Gap]:[Gap]],"")</f>
        <v/>
      </c>
    </row>
    <row r="1946" spans="1:4">
      <c r="A1946" s="20" t="str" cm="1">
        <f t="array" ref="A1946">IF(Table2[[#This Row],[Nodes]:[Nodes]]=4,Table2[[#This Row],[Gap]:[Gap]],"")</f>
        <v/>
      </c>
      <c r="B1946" s="20" t="str" cm="1">
        <f t="array" ref="B1946">IF(Table2[[#This Row],[Nodes]:[Nodes]]=5,Table2[[#This Row],[Gap]:[Gap]],"")</f>
        <v/>
      </c>
      <c r="C1946" s="20" t="str" cm="1">
        <f t="array" ref="C1946">IF(Table2[[#This Row],[Nodes]:[Nodes]]=6,Table2[[#This Row],[Gap]:[Gap]],"")</f>
        <v/>
      </c>
      <c r="D1946" s="20" t="str" cm="1">
        <f t="array" ref="D1946">IF(Table2[[#This Row],[Nodes]:[Nodes]]=7,Table2[[#This Row],[Gap]:[Gap]],"")</f>
        <v/>
      </c>
    </row>
    <row r="1947" spans="1:4">
      <c r="A1947" s="20" t="str" cm="1">
        <f t="array" ref="A1947">IF(Table2[[#This Row],[Nodes]:[Nodes]]=4,Table2[[#This Row],[Gap]:[Gap]],"")</f>
        <v/>
      </c>
      <c r="B1947" s="20" t="str" cm="1">
        <f t="array" ref="B1947">IF(Table2[[#This Row],[Nodes]:[Nodes]]=5,Table2[[#This Row],[Gap]:[Gap]],"")</f>
        <v/>
      </c>
      <c r="C1947" s="20" t="str" cm="1">
        <f t="array" ref="C1947">IF(Table2[[#This Row],[Nodes]:[Nodes]]=6,Table2[[#This Row],[Gap]:[Gap]],"")</f>
        <v/>
      </c>
      <c r="D1947" s="20" t="str" cm="1">
        <f t="array" ref="D1947">IF(Table2[[#This Row],[Nodes]:[Nodes]]=7,Table2[[#This Row],[Gap]:[Gap]],"")</f>
        <v/>
      </c>
    </row>
    <row r="1948" spans="1:4">
      <c r="A1948" s="20" t="str" cm="1">
        <f t="array" ref="A1948">IF(Table2[[#This Row],[Nodes]:[Nodes]]=4,Table2[[#This Row],[Gap]:[Gap]],"")</f>
        <v/>
      </c>
      <c r="B1948" s="20" t="str" cm="1">
        <f t="array" ref="B1948">IF(Table2[[#This Row],[Nodes]:[Nodes]]=5,Table2[[#This Row],[Gap]:[Gap]],"")</f>
        <v/>
      </c>
      <c r="C1948" s="20" t="str" cm="1">
        <f t="array" ref="C1948">IF(Table2[[#This Row],[Nodes]:[Nodes]]=6,Table2[[#This Row],[Gap]:[Gap]],"")</f>
        <v/>
      </c>
      <c r="D1948" s="20" t="str" cm="1">
        <f t="array" ref="D1948">IF(Table2[[#This Row],[Nodes]:[Nodes]]=7,Table2[[#This Row],[Gap]:[Gap]],"")</f>
        <v/>
      </c>
    </row>
    <row r="1949" spans="1:4">
      <c r="A1949" s="20" t="str" cm="1">
        <f t="array" ref="A1949">IF(Table2[[#This Row],[Nodes]:[Nodes]]=4,Table2[[#This Row],[Gap]:[Gap]],"")</f>
        <v/>
      </c>
      <c r="B1949" s="20" t="str" cm="1">
        <f t="array" ref="B1949">IF(Table2[[#This Row],[Nodes]:[Nodes]]=5,Table2[[#This Row],[Gap]:[Gap]],"")</f>
        <v/>
      </c>
      <c r="C1949" s="20" t="str" cm="1">
        <f t="array" ref="C1949">IF(Table2[[#This Row],[Nodes]:[Nodes]]=6,Table2[[#This Row],[Gap]:[Gap]],"")</f>
        <v/>
      </c>
      <c r="D1949" s="20" t="str" cm="1">
        <f t="array" ref="D1949">IF(Table2[[#This Row],[Nodes]:[Nodes]]=7,Table2[[#This Row],[Gap]:[Gap]],"")</f>
        <v/>
      </c>
    </row>
    <row r="1950" spans="1:4">
      <c r="A1950" s="20" t="str" cm="1">
        <f t="array" ref="A1950">IF(Table2[[#This Row],[Nodes]:[Nodes]]=4,Table2[[#This Row],[Gap]:[Gap]],"")</f>
        <v/>
      </c>
      <c r="B1950" s="20" t="str" cm="1">
        <f t="array" ref="B1950">IF(Table2[[#This Row],[Nodes]:[Nodes]]=5,Table2[[#This Row],[Gap]:[Gap]],"")</f>
        <v/>
      </c>
      <c r="C1950" s="20" t="str" cm="1">
        <f t="array" ref="C1950">IF(Table2[[#This Row],[Nodes]:[Nodes]]=6,Table2[[#This Row],[Gap]:[Gap]],"")</f>
        <v/>
      </c>
      <c r="D1950" s="20" t="str" cm="1">
        <f t="array" ref="D1950">IF(Table2[[#This Row],[Nodes]:[Nodes]]=7,Table2[[#This Row],[Gap]:[Gap]],"")</f>
        <v/>
      </c>
    </row>
    <row r="1951" spans="1:4">
      <c r="A1951" s="20" t="str" cm="1">
        <f t="array" ref="A1951">IF(Table2[[#This Row],[Nodes]:[Nodes]]=4,Table2[[#This Row],[Gap]:[Gap]],"")</f>
        <v/>
      </c>
      <c r="B1951" s="20" t="str" cm="1">
        <f t="array" ref="B1951">IF(Table2[[#This Row],[Nodes]:[Nodes]]=5,Table2[[#This Row],[Gap]:[Gap]],"")</f>
        <v/>
      </c>
      <c r="C1951" s="20" t="str" cm="1">
        <f t="array" ref="C1951">IF(Table2[[#This Row],[Nodes]:[Nodes]]=6,Table2[[#This Row],[Gap]:[Gap]],"")</f>
        <v/>
      </c>
      <c r="D1951" s="20" t="str" cm="1">
        <f t="array" ref="D1951">IF(Table2[[#This Row],[Nodes]:[Nodes]]=7,Table2[[#This Row],[Gap]:[Gap]],"")</f>
        <v/>
      </c>
    </row>
    <row r="1952" spans="1:4">
      <c r="A1952" s="20" t="str" cm="1">
        <f t="array" ref="A1952">IF(Table2[[#This Row],[Nodes]:[Nodes]]=4,Table2[[#This Row],[Gap]:[Gap]],"")</f>
        <v/>
      </c>
      <c r="B1952" s="20" t="str" cm="1">
        <f t="array" ref="B1952">IF(Table2[[#This Row],[Nodes]:[Nodes]]=5,Table2[[#This Row],[Gap]:[Gap]],"")</f>
        <v/>
      </c>
      <c r="C1952" s="20" t="str" cm="1">
        <f t="array" ref="C1952">IF(Table2[[#This Row],[Nodes]:[Nodes]]=6,Table2[[#This Row],[Gap]:[Gap]],"")</f>
        <v/>
      </c>
      <c r="D1952" s="20" t="str" cm="1">
        <f t="array" ref="D1952">IF(Table2[[#This Row],[Nodes]:[Nodes]]=7,Table2[[#This Row],[Gap]:[Gap]],"")</f>
        <v/>
      </c>
    </row>
    <row r="1953" spans="1:4">
      <c r="A1953" s="20" t="str" cm="1">
        <f t="array" ref="A1953">IF(Table2[[#This Row],[Nodes]:[Nodes]]=4,Table2[[#This Row],[Gap]:[Gap]],"")</f>
        <v/>
      </c>
      <c r="B1953" s="20" t="str" cm="1">
        <f t="array" ref="B1953">IF(Table2[[#This Row],[Nodes]:[Nodes]]=5,Table2[[#This Row],[Gap]:[Gap]],"")</f>
        <v/>
      </c>
      <c r="C1953" s="20" t="str" cm="1">
        <f t="array" ref="C1953">IF(Table2[[#This Row],[Nodes]:[Nodes]]=6,Table2[[#This Row],[Gap]:[Gap]],"")</f>
        <v/>
      </c>
      <c r="D1953" s="20" t="str" cm="1">
        <f t="array" ref="D1953">IF(Table2[[#This Row],[Nodes]:[Nodes]]=7,Table2[[#This Row],[Gap]:[Gap]],"")</f>
        <v/>
      </c>
    </row>
    <row r="1954" spans="1:4">
      <c r="A1954" s="20" t="str" cm="1">
        <f t="array" ref="A1954">IF(Table2[[#This Row],[Nodes]:[Nodes]]=4,Table2[[#This Row],[Gap]:[Gap]],"")</f>
        <v/>
      </c>
      <c r="B1954" s="20" t="str" cm="1">
        <f t="array" ref="B1954">IF(Table2[[#This Row],[Nodes]:[Nodes]]=5,Table2[[#This Row],[Gap]:[Gap]],"")</f>
        <v/>
      </c>
      <c r="C1954" s="20" t="str" cm="1">
        <f t="array" ref="C1954">IF(Table2[[#This Row],[Nodes]:[Nodes]]=6,Table2[[#This Row],[Gap]:[Gap]],"")</f>
        <v/>
      </c>
      <c r="D1954" s="20" t="str" cm="1">
        <f t="array" ref="D1954">IF(Table2[[#This Row],[Nodes]:[Nodes]]=7,Table2[[#This Row],[Gap]:[Gap]],"")</f>
        <v/>
      </c>
    </row>
    <row r="1955" spans="1:4">
      <c r="A1955" s="20" t="str" cm="1">
        <f t="array" ref="A1955">IF(Table2[[#This Row],[Nodes]:[Nodes]]=4,Table2[[#This Row],[Gap]:[Gap]],"")</f>
        <v/>
      </c>
      <c r="B1955" s="20" t="str" cm="1">
        <f t="array" ref="B1955">IF(Table2[[#This Row],[Nodes]:[Nodes]]=5,Table2[[#This Row],[Gap]:[Gap]],"")</f>
        <v/>
      </c>
      <c r="C1955" s="20" t="str" cm="1">
        <f t="array" ref="C1955">IF(Table2[[#This Row],[Nodes]:[Nodes]]=6,Table2[[#This Row],[Gap]:[Gap]],"")</f>
        <v/>
      </c>
      <c r="D1955" s="20" t="str" cm="1">
        <f t="array" ref="D1955">IF(Table2[[#This Row],[Nodes]:[Nodes]]=7,Table2[[#This Row],[Gap]:[Gap]],"")</f>
        <v/>
      </c>
    </row>
    <row r="1956" spans="1:4">
      <c r="A1956" s="20" t="str" cm="1">
        <f t="array" ref="A1956">IF(Table2[[#This Row],[Nodes]:[Nodes]]=4,Table2[[#This Row],[Gap]:[Gap]],"")</f>
        <v/>
      </c>
      <c r="B1956" s="20" t="str" cm="1">
        <f t="array" ref="B1956">IF(Table2[[#This Row],[Nodes]:[Nodes]]=5,Table2[[#This Row],[Gap]:[Gap]],"")</f>
        <v/>
      </c>
      <c r="C1956" s="20" t="str" cm="1">
        <f t="array" ref="C1956">IF(Table2[[#This Row],[Nodes]:[Nodes]]=6,Table2[[#This Row],[Gap]:[Gap]],"")</f>
        <v/>
      </c>
      <c r="D1956" s="20" t="str" cm="1">
        <f t="array" ref="D1956">IF(Table2[[#This Row],[Nodes]:[Nodes]]=7,Table2[[#This Row],[Gap]:[Gap]],"")</f>
        <v/>
      </c>
    </row>
    <row r="1957" spans="1:4">
      <c r="A1957" s="20" t="str" cm="1">
        <f t="array" ref="A1957">IF(Table2[[#This Row],[Nodes]:[Nodes]]=4,Table2[[#This Row],[Gap]:[Gap]],"")</f>
        <v/>
      </c>
      <c r="B1957" s="20" t="str" cm="1">
        <f t="array" ref="B1957">IF(Table2[[#This Row],[Nodes]:[Nodes]]=5,Table2[[#This Row],[Gap]:[Gap]],"")</f>
        <v/>
      </c>
      <c r="C1957" s="20" t="str" cm="1">
        <f t="array" ref="C1957">IF(Table2[[#This Row],[Nodes]:[Nodes]]=6,Table2[[#This Row],[Gap]:[Gap]],"")</f>
        <v/>
      </c>
      <c r="D1957" s="20" t="str" cm="1">
        <f t="array" ref="D1957">IF(Table2[[#This Row],[Nodes]:[Nodes]]=7,Table2[[#This Row],[Gap]:[Gap]],"")</f>
        <v/>
      </c>
    </row>
    <row r="1958" spans="1:4">
      <c r="A1958" s="20" t="str" cm="1">
        <f t="array" ref="A1958">IF(Table2[[#This Row],[Nodes]:[Nodes]]=4,Table2[[#This Row],[Gap]:[Gap]],"")</f>
        <v/>
      </c>
      <c r="B1958" s="20" t="str" cm="1">
        <f t="array" ref="B1958">IF(Table2[[#This Row],[Nodes]:[Nodes]]=5,Table2[[#This Row],[Gap]:[Gap]],"")</f>
        <v/>
      </c>
      <c r="C1958" s="20" t="str" cm="1">
        <f t="array" ref="C1958">IF(Table2[[#This Row],[Nodes]:[Nodes]]=6,Table2[[#This Row],[Gap]:[Gap]],"")</f>
        <v/>
      </c>
      <c r="D1958" s="20" t="str" cm="1">
        <f t="array" ref="D1958">IF(Table2[[#This Row],[Nodes]:[Nodes]]=7,Table2[[#This Row],[Gap]:[Gap]],"")</f>
        <v/>
      </c>
    </row>
    <row r="1959" spans="1:4">
      <c r="A1959" s="20" t="str" cm="1">
        <f t="array" ref="A1959">IF(Table2[[#This Row],[Nodes]:[Nodes]]=4,Table2[[#This Row],[Gap]:[Gap]],"")</f>
        <v/>
      </c>
      <c r="B1959" s="20" t="str" cm="1">
        <f t="array" ref="B1959">IF(Table2[[#This Row],[Nodes]:[Nodes]]=5,Table2[[#This Row],[Gap]:[Gap]],"")</f>
        <v/>
      </c>
      <c r="C1959" s="20" t="str" cm="1">
        <f t="array" ref="C1959">IF(Table2[[#This Row],[Nodes]:[Nodes]]=6,Table2[[#This Row],[Gap]:[Gap]],"")</f>
        <v/>
      </c>
      <c r="D1959" s="20" t="str" cm="1">
        <f t="array" ref="D1959">IF(Table2[[#This Row],[Nodes]:[Nodes]]=7,Table2[[#This Row],[Gap]:[Gap]],"")</f>
        <v/>
      </c>
    </row>
    <row r="1960" spans="1:4">
      <c r="A1960" s="20" t="str" cm="1">
        <f t="array" ref="A1960">IF(Table2[[#This Row],[Nodes]:[Nodes]]=4,Table2[[#This Row],[Gap]:[Gap]],"")</f>
        <v/>
      </c>
      <c r="B1960" s="20" t="str" cm="1">
        <f t="array" ref="B1960">IF(Table2[[#This Row],[Nodes]:[Nodes]]=5,Table2[[#This Row],[Gap]:[Gap]],"")</f>
        <v/>
      </c>
      <c r="C1960" s="20" t="str" cm="1">
        <f t="array" ref="C1960">IF(Table2[[#This Row],[Nodes]:[Nodes]]=6,Table2[[#This Row],[Gap]:[Gap]],"")</f>
        <v/>
      </c>
      <c r="D1960" s="20" t="str" cm="1">
        <f t="array" ref="D1960">IF(Table2[[#This Row],[Nodes]:[Nodes]]=7,Table2[[#This Row],[Gap]:[Gap]],"")</f>
        <v/>
      </c>
    </row>
    <row r="1961" spans="1:4">
      <c r="A1961" s="20" t="str" cm="1">
        <f t="array" ref="A1961">IF(Table2[[#This Row],[Nodes]:[Nodes]]=4,Table2[[#This Row],[Gap]:[Gap]],"")</f>
        <v/>
      </c>
      <c r="B1961" s="20" t="str" cm="1">
        <f t="array" ref="B1961">IF(Table2[[#This Row],[Nodes]:[Nodes]]=5,Table2[[#This Row],[Gap]:[Gap]],"")</f>
        <v/>
      </c>
      <c r="C1961" s="20" t="str" cm="1">
        <f t="array" ref="C1961">IF(Table2[[#This Row],[Nodes]:[Nodes]]=6,Table2[[#This Row],[Gap]:[Gap]],"")</f>
        <v/>
      </c>
      <c r="D1961" s="20" t="str" cm="1">
        <f t="array" ref="D1961">IF(Table2[[#This Row],[Nodes]:[Nodes]]=7,Table2[[#This Row],[Gap]:[Gap]],"")</f>
        <v/>
      </c>
    </row>
    <row r="1962" spans="1:4">
      <c r="A1962" s="20" t="str" cm="1">
        <f t="array" ref="A1962">IF(Table2[[#This Row],[Nodes]:[Nodes]]=4,Table2[[#This Row],[Gap]:[Gap]],"")</f>
        <v/>
      </c>
      <c r="B1962" s="20" t="str" cm="1">
        <f t="array" ref="B1962">IF(Table2[[#This Row],[Nodes]:[Nodes]]=5,Table2[[#This Row],[Gap]:[Gap]],"")</f>
        <v/>
      </c>
      <c r="C1962" s="20" t="str" cm="1">
        <f t="array" ref="C1962">IF(Table2[[#This Row],[Nodes]:[Nodes]]=6,Table2[[#This Row],[Gap]:[Gap]],"")</f>
        <v/>
      </c>
      <c r="D1962" s="20" t="str" cm="1">
        <f t="array" ref="D1962">IF(Table2[[#This Row],[Nodes]:[Nodes]]=7,Table2[[#This Row],[Gap]:[Gap]],"")</f>
        <v/>
      </c>
    </row>
    <row r="1963" spans="1:4">
      <c r="A1963" s="20" t="str" cm="1">
        <f t="array" ref="A1963">IF(Table2[[#This Row],[Nodes]:[Nodes]]=4,Table2[[#This Row],[Gap]:[Gap]],"")</f>
        <v/>
      </c>
      <c r="B1963" s="20" t="str" cm="1">
        <f t="array" ref="B1963">IF(Table2[[#This Row],[Nodes]:[Nodes]]=5,Table2[[#This Row],[Gap]:[Gap]],"")</f>
        <v/>
      </c>
      <c r="C1963" s="20" t="str" cm="1">
        <f t="array" ref="C1963">IF(Table2[[#This Row],[Nodes]:[Nodes]]=6,Table2[[#This Row],[Gap]:[Gap]],"")</f>
        <v/>
      </c>
      <c r="D1963" s="20" t="str" cm="1">
        <f t="array" ref="D1963">IF(Table2[[#This Row],[Nodes]:[Nodes]]=7,Table2[[#This Row],[Gap]:[Gap]],"")</f>
        <v/>
      </c>
    </row>
    <row r="1964" spans="1:4">
      <c r="A1964" s="20" t="str" cm="1">
        <f t="array" ref="A1964">IF(Table2[[#This Row],[Nodes]:[Nodes]]=4,Table2[[#This Row],[Gap]:[Gap]],"")</f>
        <v/>
      </c>
      <c r="B1964" s="20" t="str" cm="1">
        <f t="array" ref="B1964">IF(Table2[[#This Row],[Nodes]:[Nodes]]=5,Table2[[#This Row],[Gap]:[Gap]],"")</f>
        <v/>
      </c>
      <c r="C1964" s="20" t="str" cm="1">
        <f t="array" ref="C1964">IF(Table2[[#This Row],[Nodes]:[Nodes]]=6,Table2[[#This Row],[Gap]:[Gap]],"")</f>
        <v/>
      </c>
      <c r="D1964" s="20" t="str" cm="1">
        <f t="array" ref="D1964">IF(Table2[[#This Row],[Nodes]:[Nodes]]=7,Table2[[#This Row],[Gap]:[Gap]],"")</f>
        <v/>
      </c>
    </row>
    <row r="1965" spans="1:4">
      <c r="A1965" s="20" t="str" cm="1">
        <f t="array" ref="A1965">IF(Table2[[#This Row],[Nodes]:[Nodes]]=4,Table2[[#This Row],[Gap]:[Gap]],"")</f>
        <v/>
      </c>
      <c r="B1965" s="20" t="str" cm="1">
        <f t="array" ref="B1965">IF(Table2[[#This Row],[Nodes]:[Nodes]]=5,Table2[[#This Row],[Gap]:[Gap]],"")</f>
        <v/>
      </c>
      <c r="C1965" s="20" t="str" cm="1">
        <f t="array" ref="C1965">IF(Table2[[#This Row],[Nodes]:[Nodes]]=6,Table2[[#This Row],[Gap]:[Gap]],"")</f>
        <v/>
      </c>
      <c r="D1965" s="20" t="str" cm="1">
        <f t="array" ref="D1965">IF(Table2[[#This Row],[Nodes]:[Nodes]]=7,Table2[[#This Row],[Gap]:[Gap]],"")</f>
        <v/>
      </c>
    </row>
    <row r="1966" spans="1:4">
      <c r="A1966" s="20" t="str" cm="1">
        <f t="array" ref="A1966">IF(Table2[[#This Row],[Nodes]:[Nodes]]=4,Table2[[#This Row],[Gap]:[Gap]],"")</f>
        <v/>
      </c>
      <c r="B1966" s="20" t="str" cm="1">
        <f t="array" ref="B1966">IF(Table2[[#This Row],[Nodes]:[Nodes]]=5,Table2[[#This Row],[Gap]:[Gap]],"")</f>
        <v/>
      </c>
      <c r="C1966" s="20" t="str" cm="1">
        <f t="array" ref="C1966">IF(Table2[[#This Row],[Nodes]:[Nodes]]=6,Table2[[#This Row],[Gap]:[Gap]],"")</f>
        <v/>
      </c>
      <c r="D1966" s="20" t="str" cm="1">
        <f t="array" ref="D1966">IF(Table2[[#This Row],[Nodes]:[Nodes]]=7,Table2[[#This Row],[Gap]:[Gap]],"")</f>
        <v/>
      </c>
    </row>
    <row r="1967" spans="1:4">
      <c r="A1967" s="20" t="str" cm="1">
        <f t="array" ref="A1967">IF(Table2[[#This Row],[Nodes]:[Nodes]]=4,Table2[[#This Row],[Gap]:[Gap]],"")</f>
        <v/>
      </c>
      <c r="B1967" s="20" t="str" cm="1">
        <f t="array" ref="B1967">IF(Table2[[#This Row],[Nodes]:[Nodes]]=5,Table2[[#This Row],[Gap]:[Gap]],"")</f>
        <v/>
      </c>
      <c r="C1967" s="20" t="str" cm="1">
        <f t="array" ref="C1967">IF(Table2[[#This Row],[Nodes]:[Nodes]]=6,Table2[[#This Row],[Gap]:[Gap]],"")</f>
        <v/>
      </c>
      <c r="D1967" s="20" t="str" cm="1">
        <f t="array" ref="D1967">IF(Table2[[#This Row],[Nodes]:[Nodes]]=7,Table2[[#This Row],[Gap]:[Gap]],"")</f>
        <v/>
      </c>
    </row>
    <row r="1968" spans="1:4">
      <c r="A1968" s="20" t="str" cm="1">
        <f t="array" ref="A1968">IF(Table2[[#This Row],[Nodes]:[Nodes]]=4,Table2[[#This Row],[Gap]:[Gap]],"")</f>
        <v/>
      </c>
      <c r="B1968" s="20" t="str" cm="1">
        <f t="array" ref="B1968">IF(Table2[[#This Row],[Nodes]:[Nodes]]=5,Table2[[#This Row],[Gap]:[Gap]],"")</f>
        <v/>
      </c>
      <c r="C1968" s="20" t="str" cm="1">
        <f t="array" ref="C1968">IF(Table2[[#This Row],[Nodes]:[Nodes]]=6,Table2[[#This Row],[Gap]:[Gap]],"")</f>
        <v/>
      </c>
      <c r="D1968" s="20" t="str" cm="1">
        <f t="array" ref="D1968">IF(Table2[[#This Row],[Nodes]:[Nodes]]=7,Table2[[#This Row],[Gap]:[Gap]],"")</f>
        <v/>
      </c>
    </row>
    <row r="1969" spans="1:4">
      <c r="A1969" s="20" t="str" cm="1">
        <f t="array" ref="A1969">IF(Table2[[#This Row],[Nodes]:[Nodes]]=4,Table2[[#This Row],[Gap]:[Gap]],"")</f>
        <v/>
      </c>
      <c r="B1969" s="20" t="str" cm="1">
        <f t="array" ref="B1969">IF(Table2[[#This Row],[Nodes]:[Nodes]]=5,Table2[[#This Row],[Gap]:[Gap]],"")</f>
        <v/>
      </c>
      <c r="C1969" s="20" t="str" cm="1">
        <f t="array" ref="C1969">IF(Table2[[#This Row],[Nodes]:[Nodes]]=6,Table2[[#This Row],[Gap]:[Gap]],"")</f>
        <v/>
      </c>
      <c r="D1969" s="20" t="str" cm="1">
        <f t="array" ref="D1969">IF(Table2[[#This Row],[Nodes]:[Nodes]]=7,Table2[[#This Row],[Gap]:[Gap]],"")</f>
        <v/>
      </c>
    </row>
    <row r="1970" spans="1:4">
      <c r="A1970" s="20" t="str" cm="1">
        <f t="array" ref="A1970">IF(Table2[[#This Row],[Nodes]:[Nodes]]=4,Table2[[#This Row],[Gap]:[Gap]],"")</f>
        <v/>
      </c>
      <c r="B1970" s="20" t="str" cm="1">
        <f t="array" ref="B1970">IF(Table2[[#This Row],[Nodes]:[Nodes]]=5,Table2[[#This Row],[Gap]:[Gap]],"")</f>
        <v/>
      </c>
      <c r="C1970" s="20" t="str" cm="1">
        <f t="array" ref="C1970">IF(Table2[[#This Row],[Nodes]:[Nodes]]=6,Table2[[#This Row],[Gap]:[Gap]],"")</f>
        <v/>
      </c>
      <c r="D1970" s="20" t="str" cm="1">
        <f t="array" ref="D1970">IF(Table2[[#This Row],[Nodes]:[Nodes]]=7,Table2[[#This Row],[Gap]:[Gap]],"")</f>
        <v/>
      </c>
    </row>
    <row r="1971" spans="1:4">
      <c r="A1971" s="20" t="str" cm="1">
        <f t="array" ref="A1971">IF(Table2[[#This Row],[Nodes]:[Nodes]]=4,Table2[[#This Row],[Gap]:[Gap]],"")</f>
        <v/>
      </c>
      <c r="B1971" s="20" t="str" cm="1">
        <f t="array" ref="B1971">IF(Table2[[#This Row],[Nodes]:[Nodes]]=5,Table2[[#This Row],[Gap]:[Gap]],"")</f>
        <v/>
      </c>
      <c r="C1971" s="20" t="str" cm="1">
        <f t="array" ref="C1971">IF(Table2[[#This Row],[Nodes]:[Nodes]]=6,Table2[[#This Row],[Gap]:[Gap]],"")</f>
        <v/>
      </c>
      <c r="D1971" s="20" t="str" cm="1">
        <f t="array" ref="D1971">IF(Table2[[#This Row],[Nodes]:[Nodes]]=7,Table2[[#This Row],[Gap]:[Gap]],"")</f>
        <v/>
      </c>
    </row>
    <row r="1972" spans="1:4">
      <c r="A1972" s="20" t="str" cm="1">
        <f t="array" ref="A1972">IF(Table2[[#This Row],[Nodes]:[Nodes]]=4,Table2[[#This Row],[Gap]:[Gap]],"")</f>
        <v/>
      </c>
      <c r="B1972" s="20" t="str" cm="1">
        <f t="array" ref="B1972">IF(Table2[[#This Row],[Nodes]:[Nodes]]=5,Table2[[#This Row],[Gap]:[Gap]],"")</f>
        <v/>
      </c>
      <c r="C1972" s="20" t="str" cm="1">
        <f t="array" ref="C1972">IF(Table2[[#This Row],[Nodes]:[Nodes]]=6,Table2[[#This Row],[Gap]:[Gap]],"")</f>
        <v/>
      </c>
      <c r="D1972" s="20" t="str" cm="1">
        <f t="array" ref="D1972">IF(Table2[[#This Row],[Nodes]:[Nodes]]=7,Table2[[#This Row],[Gap]:[Gap]],"")</f>
        <v/>
      </c>
    </row>
    <row r="1973" spans="1:4">
      <c r="A1973" s="20" t="str" cm="1">
        <f t="array" ref="A1973">IF(Table2[[#This Row],[Nodes]:[Nodes]]=4,Table2[[#This Row],[Gap]:[Gap]],"")</f>
        <v/>
      </c>
      <c r="B1973" s="20" t="str" cm="1">
        <f t="array" ref="B1973">IF(Table2[[#This Row],[Nodes]:[Nodes]]=5,Table2[[#This Row],[Gap]:[Gap]],"")</f>
        <v/>
      </c>
      <c r="C1973" s="20" t="str" cm="1">
        <f t="array" ref="C1973">IF(Table2[[#This Row],[Nodes]:[Nodes]]=6,Table2[[#This Row],[Gap]:[Gap]],"")</f>
        <v/>
      </c>
      <c r="D1973" s="20" t="str" cm="1">
        <f t="array" ref="D1973">IF(Table2[[#This Row],[Nodes]:[Nodes]]=7,Table2[[#This Row],[Gap]:[Gap]],"")</f>
        <v/>
      </c>
    </row>
    <row r="1974" spans="1:4">
      <c r="A1974" s="20" t="str" cm="1">
        <f t="array" ref="A1974">IF(Table2[[#This Row],[Nodes]:[Nodes]]=4,Table2[[#This Row],[Gap]:[Gap]],"")</f>
        <v/>
      </c>
      <c r="B1974" s="20" t="str" cm="1">
        <f t="array" ref="B1974">IF(Table2[[#This Row],[Nodes]:[Nodes]]=5,Table2[[#This Row],[Gap]:[Gap]],"")</f>
        <v/>
      </c>
      <c r="C1974" s="20" t="str" cm="1">
        <f t="array" ref="C1974">IF(Table2[[#This Row],[Nodes]:[Nodes]]=6,Table2[[#This Row],[Gap]:[Gap]],"")</f>
        <v/>
      </c>
      <c r="D1974" s="20" t="str" cm="1">
        <f t="array" ref="D1974">IF(Table2[[#This Row],[Nodes]:[Nodes]]=7,Table2[[#This Row],[Gap]:[Gap]],"")</f>
        <v/>
      </c>
    </row>
    <row r="1975" spans="1:4">
      <c r="A1975" s="20" t="str" cm="1">
        <f t="array" ref="A1975">IF(Table2[[#This Row],[Nodes]:[Nodes]]=4,Table2[[#This Row],[Gap]:[Gap]],"")</f>
        <v/>
      </c>
      <c r="B1975" s="20" t="str" cm="1">
        <f t="array" ref="B1975">IF(Table2[[#This Row],[Nodes]:[Nodes]]=5,Table2[[#This Row],[Gap]:[Gap]],"")</f>
        <v/>
      </c>
      <c r="C1975" s="20" t="str" cm="1">
        <f t="array" ref="C1975">IF(Table2[[#This Row],[Nodes]:[Nodes]]=6,Table2[[#This Row],[Gap]:[Gap]],"")</f>
        <v/>
      </c>
      <c r="D1975" s="20" t="str" cm="1">
        <f t="array" ref="D1975">IF(Table2[[#This Row],[Nodes]:[Nodes]]=7,Table2[[#This Row],[Gap]:[Gap]],"")</f>
        <v/>
      </c>
    </row>
    <row r="1976" spans="1:4">
      <c r="A1976" s="20" t="str" cm="1">
        <f t="array" ref="A1976">IF(Table2[[#This Row],[Nodes]:[Nodes]]=4,Table2[[#This Row],[Gap]:[Gap]],"")</f>
        <v/>
      </c>
      <c r="B1976" s="20" t="str" cm="1">
        <f t="array" ref="B1976">IF(Table2[[#This Row],[Nodes]:[Nodes]]=5,Table2[[#This Row],[Gap]:[Gap]],"")</f>
        <v/>
      </c>
      <c r="C1976" s="20" t="str" cm="1">
        <f t="array" ref="C1976">IF(Table2[[#This Row],[Nodes]:[Nodes]]=6,Table2[[#This Row],[Gap]:[Gap]],"")</f>
        <v/>
      </c>
      <c r="D1976" s="20" t="str" cm="1">
        <f t="array" ref="D1976">IF(Table2[[#This Row],[Nodes]:[Nodes]]=7,Table2[[#This Row],[Gap]:[Gap]],"")</f>
        <v/>
      </c>
    </row>
    <row r="1977" spans="1:4">
      <c r="A1977" s="20" t="str" cm="1">
        <f t="array" ref="A1977">IF(Table2[[#This Row],[Nodes]:[Nodes]]=4,Table2[[#This Row],[Gap]:[Gap]],"")</f>
        <v/>
      </c>
      <c r="B1977" s="20" t="str" cm="1">
        <f t="array" ref="B1977">IF(Table2[[#This Row],[Nodes]:[Nodes]]=5,Table2[[#This Row],[Gap]:[Gap]],"")</f>
        <v/>
      </c>
      <c r="C1977" s="20" t="str" cm="1">
        <f t="array" ref="C1977">IF(Table2[[#This Row],[Nodes]:[Nodes]]=6,Table2[[#This Row],[Gap]:[Gap]],"")</f>
        <v/>
      </c>
      <c r="D1977" s="20" t="str" cm="1">
        <f t="array" ref="D1977">IF(Table2[[#This Row],[Nodes]:[Nodes]]=7,Table2[[#This Row],[Gap]:[Gap]],"")</f>
        <v/>
      </c>
    </row>
    <row r="1978" spans="1:4">
      <c r="A1978" s="20" t="str" cm="1">
        <f t="array" ref="A1978">IF(Table2[[#This Row],[Nodes]:[Nodes]]=4,Table2[[#This Row],[Gap]:[Gap]],"")</f>
        <v/>
      </c>
      <c r="B1978" s="20" t="str" cm="1">
        <f t="array" ref="B1978">IF(Table2[[#This Row],[Nodes]:[Nodes]]=5,Table2[[#This Row],[Gap]:[Gap]],"")</f>
        <v/>
      </c>
      <c r="C1978" s="20" t="str" cm="1">
        <f t="array" ref="C1978">IF(Table2[[#This Row],[Nodes]:[Nodes]]=6,Table2[[#This Row],[Gap]:[Gap]],"")</f>
        <v/>
      </c>
      <c r="D1978" s="20" t="str" cm="1">
        <f t="array" ref="D1978">IF(Table2[[#This Row],[Nodes]:[Nodes]]=7,Table2[[#This Row],[Gap]:[Gap]],"")</f>
        <v/>
      </c>
    </row>
    <row r="1979" spans="1:4">
      <c r="A1979" s="20" t="str" cm="1">
        <f t="array" ref="A1979">IF(Table2[[#This Row],[Nodes]:[Nodes]]=4,Table2[[#This Row],[Gap]:[Gap]],"")</f>
        <v/>
      </c>
      <c r="B1979" s="20" t="str" cm="1">
        <f t="array" ref="B1979">IF(Table2[[#This Row],[Nodes]:[Nodes]]=5,Table2[[#This Row],[Gap]:[Gap]],"")</f>
        <v/>
      </c>
      <c r="C1979" s="20" t="str" cm="1">
        <f t="array" ref="C1979">IF(Table2[[#This Row],[Nodes]:[Nodes]]=6,Table2[[#This Row],[Gap]:[Gap]],"")</f>
        <v/>
      </c>
      <c r="D1979" s="20" t="str" cm="1">
        <f t="array" ref="D1979">IF(Table2[[#This Row],[Nodes]:[Nodes]]=7,Table2[[#This Row],[Gap]:[Gap]],"")</f>
        <v/>
      </c>
    </row>
    <row r="1980" spans="1:4">
      <c r="A1980" s="20" t="str" cm="1">
        <f t="array" ref="A1980">IF(Table2[[#This Row],[Nodes]:[Nodes]]=4,Table2[[#This Row],[Gap]:[Gap]],"")</f>
        <v/>
      </c>
      <c r="B1980" s="20" t="str" cm="1">
        <f t="array" ref="B1980">IF(Table2[[#This Row],[Nodes]:[Nodes]]=5,Table2[[#This Row],[Gap]:[Gap]],"")</f>
        <v/>
      </c>
      <c r="C1980" s="20" t="str" cm="1">
        <f t="array" ref="C1980">IF(Table2[[#This Row],[Nodes]:[Nodes]]=6,Table2[[#This Row],[Gap]:[Gap]],"")</f>
        <v/>
      </c>
      <c r="D1980" s="20" t="str" cm="1">
        <f t="array" ref="D1980">IF(Table2[[#This Row],[Nodes]:[Nodes]]=7,Table2[[#This Row],[Gap]:[Gap]],"")</f>
        <v/>
      </c>
    </row>
    <row r="1981" spans="1:4">
      <c r="A1981" s="20" t="str" cm="1">
        <f t="array" ref="A1981">IF(Table2[[#This Row],[Nodes]:[Nodes]]=4,Table2[[#This Row],[Gap]:[Gap]],"")</f>
        <v/>
      </c>
      <c r="B1981" s="20" t="str" cm="1">
        <f t="array" ref="B1981">IF(Table2[[#This Row],[Nodes]:[Nodes]]=5,Table2[[#This Row],[Gap]:[Gap]],"")</f>
        <v/>
      </c>
      <c r="C1981" s="20" t="str" cm="1">
        <f t="array" ref="C1981">IF(Table2[[#This Row],[Nodes]:[Nodes]]=6,Table2[[#This Row],[Gap]:[Gap]],"")</f>
        <v/>
      </c>
      <c r="D1981" s="20" t="str" cm="1">
        <f t="array" ref="D1981">IF(Table2[[#This Row],[Nodes]:[Nodes]]=7,Table2[[#This Row],[Gap]:[Gap]],"")</f>
        <v/>
      </c>
    </row>
    <row r="1982" spans="1:4">
      <c r="A1982" s="20" t="str" cm="1">
        <f t="array" ref="A1982">IF(Table2[[#This Row],[Nodes]:[Nodes]]=4,Table2[[#This Row],[Gap]:[Gap]],"")</f>
        <v/>
      </c>
      <c r="B1982" s="20" t="str" cm="1">
        <f t="array" ref="B1982">IF(Table2[[#This Row],[Nodes]:[Nodes]]=5,Table2[[#This Row],[Gap]:[Gap]],"")</f>
        <v/>
      </c>
      <c r="C1982" s="20" t="str" cm="1">
        <f t="array" ref="C1982">IF(Table2[[#This Row],[Nodes]:[Nodes]]=6,Table2[[#This Row],[Gap]:[Gap]],"")</f>
        <v/>
      </c>
      <c r="D1982" s="20" t="str" cm="1">
        <f t="array" ref="D1982">IF(Table2[[#This Row],[Nodes]:[Nodes]]=7,Table2[[#This Row],[Gap]:[Gap]],"")</f>
        <v/>
      </c>
    </row>
    <row r="1983" spans="1:4">
      <c r="A1983" s="20" t="str" cm="1">
        <f t="array" ref="A1983">IF(Table2[[#This Row],[Nodes]:[Nodes]]=4,Table2[[#This Row],[Gap]:[Gap]],"")</f>
        <v/>
      </c>
      <c r="B1983" s="20" t="str" cm="1">
        <f t="array" ref="B1983">IF(Table2[[#This Row],[Nodes]:[Nodes]]=5,Table2[[#This Row],[Gap]:[Gap]],"")</f>
        <v/>
      </c>
      <c r="C1983" s="20" t="str" cm="1">
        <f t="array" ref="C1983">IF(Table2[[#This Row],[Nodes]:[Nodes]]=6,Table2[[#This Row],[Gap]:[Gap]],"")</f>
        <v/>
      </c>
      <c r="D1983" s="20" t="str" cm="1">
        <f t="array" ref="D1983">IF(Table2[[#This Row],[Nodes]:[Nodes]]=7,Table2[[#This Row],[Gap]:[Gap]],"")</f>
        <v/>
      </c>
    </row>
    <row r="1984" spans="1:4">
      <c r="A1984" s="20" t="str" cm="1">
        <f t="array" ref="A1984">IF(Table2[[#This Row],[Nodes]:[Nodes]]=4,Table2[[#This Row],[Gap]:[Gap]],"")</f>
        <v/>
      </c>
      <c r="B1984" s="20" t="str" cm="1">
        <f t="array" ref="B1984">IF(Table2[[#This Row],[Nodes]:[Nodes]]=5,Table2[[#This Row],[Gap]:[Gap]],"")</f>
        <v/>
      </c>
      <c r="C1984" s="20" t="str" cm="1">
        <f t="array" ref="C1984">IF(Table2[[#This Row],[Nodes]:[Nodes]]=6,Table2[[#This Row],[Gap]:[Gap]],"")</f>
        <v/>
      </c>
      <c r="D1984" s="20" t="str" cm="1">
        <f t="array" ref="D1984">IF(Table2[[#This Row],[Nodes]:[Nodes]]=7,Table2[[#This Row],[Gap]:[Gap]],"")</f>
        <v/>
      </c>
    </row>
    <row r="1985" spans="1:4">
      <c r="A1985" s="20" t="str" cm="1">
        <f t="array" ref="A1985">IF(Table2[[#This Row],[Nodes]:[Nodes]]=4,Table2[[#This Row],[Gap]:[Gap]],"")</f>
        <v/>
      </c>
      <c r="B1985" s="20" t="str" cm="1">
        <f t="array" ref="B1985">IF(Table2[[#This Row],[Nodes]:[Nodes]]=5,Table2[[#This Row],[Gap]:[Gap]],"")</f>
        <v/>
      </c>
      <c r="C1985" s="20" t="str" cm="1">
        <f t="array" ref="C1985">IF(Table2[[#This Row],[Nodes]:[Nodes]]=6,Table2[[#This Row],[Gap]:[Gap]],"")</f>
        <v/>
      </c>
      <c r="D1985" s="20" t="str" cm="1">
        <f t="array" ref="D1985">IF(Table2[[#This Row],[Nodes]:[Nodes]]=7,Table2[[#This Row],[Gap]:[Gap]],"")</f>
        <v/>
      </c>
    </row>
    <row r="1986" spans="1:4">
      <c r="A1986" s="20" t="str" cm="1">
        <f t="array" ref="A1986">IF(Table2[[#This Row],[Nodes]:[Nodes]]=4,Table2[[#This Row],[Gap]:[Gap]],"")</f>
        <v/>
      </c>
      <c r="B1986" s="20" t="str" cm="1">
        <f t="array" ref="B1986">IF(Table2[[#This Row],[Nodes]:[Nodes]]=5,Table2[[#This Row],[Gap]:[Gap]],"")</f>
        <v/>
      </c>
      <c r="C1986" s="20" t="str" cm="1">
        <f t="array" ref="C1986">IF(Table2[[#This Row],[Nodes]:[Nodes]]=6,Table2[[#This Row],[Gap]:[Gap]],"")</f>
        <v/>
      </c>
      <c r="D1986" s="20" t="str" cm="1">
        <f t="array" ref="D1986">IF(Table2[[#This Row],[Nodes]:[Nodes]]=7,Table2[[#This Row],[Gap]:[Gap]],"")</f>
        <v/>
      </c>
    </row>
    <row r="1987" spans="1:4">
      <c r="A1987" s="20" t="str" cm="1">
        <f t="array" ref="A1987">IF(Table2[[#This Row],[Nodes]:[Nodes]]=4,Table2[[#This Row],[Gap]:[Gap]],"")</f>
        <v/>
      </c>
      <c r="B1987" s="20" t="str" cm="1">
        <f t="array" ref="B1987">IF(Table2[[#This Row],[Nodes]:[Nodes]]=5,Table2[[#This Row],[Gap]:[Gap]],"")</f>
        <v/>
      </c>
      <c r="C1987" s="20" t="str" cm="1">
        <f t="array" ref="C1987">IF(Table2[[#This Row],[Nodes]:[Nodes]]=6,Table2[[#This Row],[Gap]:[Gap]],"")</f>
        <v/>
      </c>
      <c r="D1987" s="20" t="str" cm="1">
        <f t="array" ref="D1987">IF(Table2[[#This Row],[Nodes]:[Nodes]]=7,Table2[[#This Row],[Gap]:[Gap]],"")</f>
        <v/>
      </c>
    </row>
    <row r="1988" spans="1:4">
      <c r="A1988" s="20" t="str" cm="1">
        <f t="array" ref="A1988">IF(Table2[[#This Row],[Nodes]:[Nodes]]=4,Table2[[#This Row],[Gap]:[Gap]],"")</f>
        <v/>
      </c>
      <c r="B1988" s="20" t="str" cm="1">
        <f t="array" ref="B1988">IF(Table2[[#This Row],[Nodes]:[Nodes]]=5,Table2[[#This Row],[Gap]:[Gap]],"")</f>
        <v/>
      </c>
      <c r="C1988" s="20" t="str" cm="1">
        <f t="array" ref="C1988">IF(Table2[[#This Row],[Nodes]:[Nodes]]=6,Table2[[#This Row],[Gap]:[Gap]],"")</f>
        <v/>
      </c>
      <c r="D1988" s="20" t="str" cm="1">
        <f t="array" ref="D1988">IF(Table2[[#This Row],[Nodes]:[Nodes]]=7,Table2[[#This Row],[Gap]:[Gap]],"")</f>
        <v/>
      </c>
    </row>
    <row r="1989" spans="1:4">
      <c r="A1989" s="20" t="str" cm="1">
        <f t="array" ref="A1989">IF(Table2[[#This Row],[Nodes]:[Nodes]]=4,Table2[[#This Row],[Gap]:[Gap]],"")</f>
        <v/>
      </c>
      <c r="B1989" s="20" t="str" cm="1">
        <f t="array" ref="B1989">IF(Table2[[#This Row],[Nodes]:[Nodes]]=5,Table2[[#This Row],[Gap]:[Gap]],"")</f>
        <v/>
      </c>
      <c r="C1989" s="20" t="str" cm="1">
        <f t="array" ref="C1989">IF(Table2[[#This Row],[Nodes]:[Nodes]]=6,Table2[[#This Row],[Gap]:[Gap]],"")</f>
        <v/>
      </c>
      <c r="D1989" s="20" t="str" cm="1">
        <f t="array" ref="D1989">IF(Table2[[#This Row],[Nodes]:[Nodes]]=7,Table2[[#This Row],[Gap]:[Gap]],"")</f>
        <v/>
      </c>
    </row>
    <row r="1990" spans="1:4">
      <c r="A1990" s="20" t="str" cm="1">
        <f t="array" ref="A1990">IF(Table2[[#This Row],[Nodes]:[Nodes]]=4,Table2[[#This Row],[Gap]:[Gap]],"")</f>
        <v/>
      </c>
      <c r="B1990" s="20" t="str" cm="1">
        <f t="array" ref="B1990">IF(Table2[[#This Row],[Nodes]:[Nodes]]=5,Table2[[#This Row],[Gap]:[Gap]],"")</f>
        <v/>
      </c>
      <c r="C1990" s="20" t="str" cm="1">
        <f t="array" ref="C1990">IF(Table2[[#This Row],[Nodes]:[Nodes]]=6,Table2[[#This Row],[Gap]:[Gap]],"")</f>
        <v/>
      </c>
      <c r="D1990" s="20" t="str" cm="1">
        <f t="array" ref="D1990">IF(Table2[[#This Row],[Nodes]:[Nodes]]=7,Table2[[#This Row],[Gap]:[Gap]],"")</f>
        <v/>
      </c>
    </row>
    <row r="1991" spans="1:4">
      <c r="A1991" s="20" t="str" cm="1">
        <f t="array" ref="A1991">IF(Table2[[#This Row],[Nodes]:[Nodes]]=4,Table2[[#This Row],[Gap]:[Gap]],"")</f>
        <v/>
      </c>
      <c r="B1991" s="20" t="str" cm="1">
        <f t="array" ref="B1991">IF(Table2[[#This Row],[Nodes]:[Nodes]]=5,Table2[[#This Row],[Gap]:[Gap]],"")</f>
        <v/>
      </c>
      <c r="C1991" s="20" t="str" cm="1">
        <f t="array" ref="C1991">IF(Table2[[#This Row],[Nodes]:[Nodes]]=6,Table2[[#This Row],[Gap]:[Gap]],"")</f>
        <v/>
      </c>
      <c r="D1991" s="20" t="str" cm="1">
        <f t="array" ref="D1991">IF(Table2[[#This Row],[Nodes]:[Nodes]]=7,Table2[[#This Row],[Gap]:[Gap]],"")</f>
        <v/>
      </c>
    </row>
    <row r="1992" spans="1:4">
      <c r="A1992" s="20" t="str" cm="1">
        <f t="array" ref="A1992">IF(Table2[[#This Row],[Nodes]:[Nodes]]=4,Table2[[#This Row],[Gap]:[Gap]],"")</f>
        <v/>
      </c>
      <c r="B1992" s="20" t="str" cm="1">
        <f t="array" ref="B1992">IF(Table2[[#This Row],[Nodes]:[Nodes]]=5,Table2[[#This Row],[Gap]:[Gap]],"")</f>
        <v/>
      </c>
      <c r="C1992" s="20" t="str" cm="1">
        <f t="array" ref="C1992">IF(Table2[[#This Row],[Nodes]:[Nodes]]=6,Table2[[#This Row],[Gap]:[Gap]],"")</f>
        <v/>
      </c>
      <c r="D1992" s="20" t="str" cm="1">
        <f t="array" ref="D1992">IF(Table2[[#This Row],[Nodes]:[Nodes]]=7,Table2[[#This Row],[Gap]:[Gap]],"")</f>
        <v/>
      </c>
    </row>
    <row r="1993" spans="1:4">
      <c r="A1993" s="20" t="str" cm="1">
        <f t="array" ref="A1993">IF(Table2[[#This Row],[Nodes]:[Nodes]]=4,Table2[[#This Row],[Gap]:[Gap]],"")</f>
        <v/>
      </c>
      <c r="B1993" s="20" t="str" cm="1">
        <f t="array" ref="B1993">IF(Table2[[#This Row],[Nodes]:[Nodes]]=5,Table2[[#This Row],[Gap]:[Gap]],"")</f>
        <v/>
      </c>
      <c r="C1993" s="20" t="str" cm="1">
        <f t="array" ref="C1993">IF(Table2[[#This Row],[Nodes]:[Nodes]]=6,Table2[[#This Row],[Gap]:[Gap]],"")</f>
        <v/>
      </c>
      <c r="D1993" s="20" t="str" cm="1">
        <f t="array" ref="D1993">IF(Table2[[#This Row],[Nodes]:[Nodes]]=7,Table2[[#This Row],[Gap]:[Gap]],"")</f>
        <v/>
      </c>
    </row>
    <row r="1994" spans="1:4">
      <c r="A1994" s="20" t="str" cm="1">
        <f t="array" ref="A1994">IF(Table2[[#This Row],[Nodes]:[Nodes]]=4,Table2[[#This Row],[Gap]:[Gap]],"")</f>
        <v/>
      </c>
      <c r="B1994" s="20" t="str" cm="1">
        <f t="array" ref="B1994">IF(Table2[[#This Row],[Nodes]:[Nodes]]=5,Table2[[#This Row],[Gap]:[Gap]],"")</f>
        <v/>
      </c>
      <c r="C1994" s="20" t="str" cm="1">
        <f t="array" ref="C1994">IF(Table2[[#This Row],[Nodes]:[Nodes]]=6,Table2[[#This Row],[Gap]:[Gap]],"")</f>
        <v/>
      </c>
      <c r="D1994" s="20" t="str" cm="1">
        <f t="array" ref="D1994">IF(Table2[[#This Row],[Nodes]:[Nodes]]=7,Table2[[#This Row],[Gap]:[Gap]],"")</f>
        <v/>
      </c>
    </row>
    <row r="1995" spans="1:4">
      <c r="A1995" s="20" t="str" cm="1">
        <f t="array" ref="A1995">IF(Table2[[#This Row],[Nodes]:[Nodes]]=4,Table2[[#This Row],[Gap]:[Gap]],"")</f>
        <v/>
      </c>
      <c r="B1995" s="20" t="str" cm="1">
        <f t="array" ref="B1995">IF(Table2[[#This Row],[Nodes]:[Nodes]]=5,Table2[[#This Row],[Gap]:[Gap]],"")</f>
        <v/>
      </c>
      <c r="C1995" s="20" t="str" cm="1">
        <f t="array" ref="C1995">IF(Table2[[#This Row],[Nodes]:[Nodes]]=6,Table2[[#This Row],[Gap]:[Gap]],"")</f>
        <v/>
      </c>
      <c r="D1995" s="20" t="str" cm="1">
        <f t="array" ref="D1995">IF(Table2[[#This Row],[Nodes]:[Nodes]]=7,Table2[[#This Row],[Gap]:[Gap]],"")</f>
        <v/>
      </c>
    </row>
    <row r="1996" spans="1:4">
      <c r="A1996" s="20" t="str" cm="1">
        <f t="array" ref="A1996">IF(Table2[[#This Row],[Nodes]:[Nodes]]=4,Table2[[#This Row],[Gap]:[Gap]],"")</f>
        <v/>
      </c>
      <c r="B1996" s="20" t="str" cm="1">
        <f t="array" ref="B1996">IF(Table2[[#This Row],[Nodes]:[Nodes]]=5,Table2[[#This Row],[Gap]:[Gap]],"")</f>
        <v/>
      </c>
      <c r="C1996" s="20" t="str" cm="1">
        <f t="array" ref="C1996">IF(Table2[[#This Row],[Nodes]:[Nodes]]=6,Table2[[#This Row],[Gap]:[Gap]],"")</f>
        <v/>
      </c>
      <c r="D1996" s="20" t="str" cm="1">
        <f t="array" ref="D1996">IF(Table2[[#This Row],[Nodes]:[Nodes]]=7,Table2[[#This Row],[Gap]:[Gap]],"")</f>
        <v/>
      </c>
    </row>
    <row r="1997" spans="1:4">
      <c r="A1997" s="20" t="str" cm="1">
        <f t="array" ref="A1997">IF(Table2[[#This Row],[Nodes]:[Nodes]]=4,Table2[[#This Row],[Gap]:[Gap]],"")</f>
        <v/>
      </c>
      <c r="B1997" s="20" t="str" cm="1">
        <f t="array" ref="B1997">IF(Table2[[#This Row],[Nodes]:[Nodes]]=5,Table2[[#This Row],[Gap]:[Gap]],"")</f>
        <v/>
      </c>
      <c r="C1997" s="20" t="str" cm="1">
        <f t="array" ref="C1997">IF(Table2[[#This Row],[Nodes]:[Nodes]]=6,Table2[[#This Row],[Gap]:[Gap]],"")</f>
        <v/>
      </c>
      <c r="D1997" s="20" t="str" cm="1">
        <f t="array" ref="D1997">IF(Table2[[#This Row],[Nodes]:[Nodes]]=7,Table2[[#This Row],[Gap]:[Gap]],"")</f>
        <v/>
      </c>
    </row>
    <row r="1998" spans="1:4">
      <c r="A1998" s="20" t="str" cm="1">
        <f t="array" ref="A1998">IF(Table2[[#This Row],[Nodes]:[Nodes]]=4,Table2[[#This Row],[Gap]:[Gap]],"")</f>
        <v/>
      </c>
      <c r="B1998" s="20" t="str" cm="1">
        <f t="array" ref="B1998">IF(Table2[[#This Row],[Nodes]:[Nodes]]=5,Table2[[#This Row],[Gap]:[Gap]],"")</f>
        <v/>
      </c>
      <c r="C1998" s="20" t="str" cm="1">
        <f t="array" ref="C1998">IF(Table2[[#This Row],[Nodes]:[Nodes]]=6,Table2[[#This Row],[Gap]:[Gap]],"")</f>
        <v/>
      </c>
      <c r="D1998" s="20" t="str" cm="1">
        <f t="array" ref="D1998">IF(Table2[[#This Row],[Nodes]:[Nodes]]=7,Table2[[#This Row],[Gap]:[Gap]],"")</f>
        <v/>
      </c>
    </row>
    <row r="1999" spans="1:4">
      <c r="A1999" s="20" t="str" cm="1">
        <f t="array" ref="A1999">IF(Table2[[#This Row],[Nodes]:[Nodes]]=4,Table2[[#This Row],[Gap]:[Gap]],"")</f>
        <v/>
      </c>
      <c r="B1999" s="20" t="str" cm="1">
        <f t="array" ref="B1999">IF(Table2[[#This Row],[Nodes]:[Nodes]]=5,Table2[[#This Row],[Gap]:[Gap]],"")</f>
        <v/>
      </c>
      <c r="C1999" s="20" t="str" cm="1">
        <f t="array" ref="C1999">IF(Table2[[#This Row],[Nodes]:[Nodes]]=6,Table2[[#This Row],[Gap]:[Gap]],"")</f>
        <v/>
      </c>
      <c r="D1999" s="20" t="str" cm="1">
        <f t="array" ref="D1999">IF(Table2[[#This Row],[Nodes]:[Nodes]]=7,Table2[[#This Row],[Gap]:[Gap]],"")</f>
        <v/>
      </c>
    </row>
    <row r="2000" spans="1:4">
      <c r="A2000" s="20" t="str" cm="1">
        <f t="array" ref="A2000">IF(Table2[[#This Row],[Nodes]:[Nodes]]=4,Table2[[#This Row],[Gap]:[Gap]],"")</f>
        <v/>
      </c>
      <c r="B2000" s="20" t="str" cm="1">
        <f t="array" ref="B2000">IF(Table2[[#This Row],[Nodes]:[Nodes]]=5,Table2[[#This Row],[Gap]:[Gap]],"")</f>
        <v/>
      </c>
      <c r="C2000" s="20" t="str" cm="1">
        <f t="array" ref="C2000">IF(Table2[[#This Row],[Nodes]:[Nodes]]=6,Table2[[#This Row],[Gap]:[Gap]],"")</f>
        <v/>
      </c>
      <c r="D2000" s="20" t="str" cm="1">
        <f t="array" ref="D2000">IF(Table2[[#This Row],[Nodes]:[Nodes]]=7,Table2[[#This Row],[Gap]:[Gap]],"")</f>
        <v/>
      </c>
    </row>
    <row r="2001" spans="1:4">
      <c r="A2001" s="20" t="str" cm="1">
        <f t="array" ref="A2001">IF(Table2[[#This Row],[Nodes]:[Nodes]]=4,Table2[[#This Row],[Gap]:[Gap]],"")</f>
        <v/>
      </c>
      <c r="B2001" s="20" t="str" cm="1">
        <f t="array" ref="B2001">IF(Table2[[#This Row],[Nodes]:[Nodes]]=5,Table2[[#This Row],[Gap]:[Gap]],"")</f>
        <v/>
      </c>
      <c r="C2001" s="20" t="str" cm="1">
        <f t="array" ref="C2001">IF(Table2[[#This Row],[Nodes]:[Nodes]]=6,Table2[[#This Row],[Gap]:[Gap]],"")</f>
        <v/>
      </c>
      <c r="D2001" s="20" t="str" cm="1">
        <f t="array" ref="D2001">IF(Table2[[#This Row],[Nodes]:[Nodes]]=7,Table2[[#This Row],[Gap]:[Gap]],"")</f>
        <v/>
      </c>
    </row>
    <row r="2002" spans="1:4">
      <c r="A2002" s="20" t="str" cm="1">
        <f t="array" ref="A2002">IF(Table2[[#This Row],[Nodes]:[Nodes]]=4,Table2[[#This Row],[Gap]:[Gap]],"")</f>
        <v/>
      </c>
      <c r="B2002" s="20" t="str" cm="1">
        <f t="array" ref="B2002">IF(Table2[[#This Row],[Nodes]:[Nodes]]=5,Table2[[#This Row],[Gap]:[Gap]],"")</f>
        <v/>
      </c>
      <c r="C2002" s="20" t="str" cm="1">
        <f t="array" ref="C2002">IF(Table2[[#This Row],[Nodes]:[Nodes]]=6,Table2[[#This Row],[Gap]:[Gap]],"")</f>
        <v/>
      </c>
      <c r="D2002" s="20" t="str" cm="1">
        <f t="array" ref="D2002">IF(Table2[[#This Row],[Nodes]:[Nodes]]=7,Table2[[#This Row],[Gap]:[Gap]],"")</f>
        <v/>
      </c>
    </row>
    <row r="2003" spans="1:4">
      <c r="A2003" s="20" t="str" cm="1">
        <f t="array" ref="A2003">IF(Table2[[#This Row],[Nodes]:[Nodes]]=4,Table2[[#This Row],[Gap]:[Gap]],"")</f>
        <v/>
      </c>
      <c r="B2003" s="20" t="str" cm="1">
        <f t="array" ref="B2003">IF(Table2[[#This Row],[Nodes]:[Nodes]]=5,Table2[[#This Row],[Gap]:[Gap]],"")</f>
        <v/>
      </c>
      <c r="C2003" s="20" t="str" cm="1">
        <f t="array" ref="C2003">IF(Table2[[#This Row],[Nodes]:[Nodes]]=6,Table2[[#This Row],[Gap]:[Gap]],"")</f>
        <v/>
      </c>
      <c r="D2003" s="20" t="str" cm="1">
        <f t="array" ref="D2003">IF(Table2[[#This Row],[Nodes]:[Nodes]]=7,Table2[[#This Row],[Gap]:[Gap]],"")</f>
        <v/>
      </c>
    </row>
    <row r="2004" spans="1:4">
      <c r="A2004" s="20" t="str" cm="1">
        <f t="array" ref="A2004">IF(Table2[[#This Row],[Nodes]:[Nodes]]=4,Table2[[#This Row],[Gap]:[Gap]],"")</f>
        <v/>
      </c>
      <c r="B2004" s="20" t="str" cm="1">
        <f t="array" ref="B2004">IF(Table2[[#This Row],[Nodes]:[Nodes]]=5,Table2[[#This Row],[Gap]:[Gap]],"")</f>
        <v/>
      </c>
      <c r="C2004" s="20" t="str" cm="1">
        <f t="array" ref="C2004">IF(Table2[[#This Row],[Nodes]:[Nodes]]=6,Table2[[#This Row],[Gap]:[Gap]],"")</f>
        <v/>
      </c>
      <c r="D2004" s="20" t="str" cm="1">
        <f t="array" ref="D2004">IF(Table2[[#This Row],[Nodes]:[Nodes]]=7,Table2[[#This Row],[Gap]:[Gap]],"")</f>
        <v/>
      </c>
    </row>
    <row r="2005" spans="1:4">
      <c r="A2005" s="20" t="str" cm="1">
        <f t="array" ref="A2005">IF(Table2[[#This Row],[Nodes]:[Nodes]]=4,Table2[[#This Row],[Gap]:[Gap]],"")</f>
        <v/>
      </c>
      <c r="B2005" s="20" t="str" cm="1">
        <f t="array" ref="B2005">IF(Table2[[#This Row],[Nodes]:[Nodes]]=5,Table2[[#This Row],[Gap]:[Gap]],"")</f>
        <v/>
      </c>
      <c r="C2005" s="20" t="str" cm="1">
        <f t="array" ref="C2005">IF(Table2[[#This Row],[Nodes]:[Nodes]]=6,Table2[[#This Row],[Gap]:[Gap]],"")</f>
        <v/>
      </c>
      <c r="D2005" s="20" t="str" cm="1">
        <f t="array" ref="D2005">IF(Table2[[#This Row],[Nodes]:[Nodes]]=7,Table2[[#This Row],[Gap]:[Gap]],"")</f>
        <v/>
      </c>
    </row>
    <row r="2006" spans="1:4">
      <c r="A2006" s="20" t="str" cm="1">
        <f t="array" ref="A2006">IF(Table2[[#This Row],[Nodes]:[Nodes]]=4,Table2[[#This Row],[Gap]:[Gap]],"")</f>
        <v/>
      </c>
      <c r="B2006" s="20" t="str" cm="1">
        <f t="array" ref="B2006">IF(Table2[[#This Row],[Nodes]:[Nodes]]=5,Table2[[#This Row],[Gap]:[Gap]],"")</f>
        <v/>
      </c>
      <c r="C2006" s="20" t="str" cm="1">
        <f t="array" ref="C2006">IF(Table2[[#This Row],[Nodes]:[Nodes]]=6,Table2[[#This Row],[Gap]:[Gap]],"")</f>
        <v/>
      </c>
      <c r="D2006" s="20" t="str" cm="1">
        <f t="array" ref="D2006">IF(Table2[[#This Row],[Nodes]:[Nodes]]=7,Table2[[#This Row],[Gap]:[Gap]],"")</f>
        <v/>
      </c>
    </row>
    <row r="2007" spans="1:4">
      <c r="A2007" s="20" t="str" cm="1">
        <f t="array" ref="A2007">IF(Table2[[#This Row],[Nodes]:[Nodes]]=4,Table2[[#This Row],[Gap]:[Gap]],"")</f>
        <v/>
      </c>
      <c r="B2007" s="20" t="str" cm="1">
        <f t="array" ref="B2007">IF(Table2[[#This Row],[Nodes]:[Nodes]]=5,Table2[[#This Row],[Gap]:[Gap]],"")</f>
        <v/>
      </c>
      <c r="C2007" s="20" t="str" cm="1">
        <f t="array" ref="C2007">IF(Table2[[#This Row],[Nodes]:[Nodes]]=6,Table2[[#This Row],[Gap]:[Gap]],"")</f>
        <v/>
      </c>
      <c r="D2007" s="20" t="str" cm="1">
        <f t="array" ref="D2007">IF(Table2[[#This Row],[Nodes]:[Nodes]]=7,Table2[[#This Row],[Gap]:[Gap]],"")</f>
        <v/>
      </c>
    </row>
    <row r="2008" spans="1:4">
      <c r="A2008" s="20" t="str" cm="1">
        <f t="array" ref="A2008">IF(Table2[[#This Row],[Nodes]:[Nodes]]=4,Table2[[#This Row],[Gap]:[Gap]],"")</f>
        <v/>
      </c>
      <c r="B2008" s="20" t="str" cm="1">
        <f t="array" ref="B2008">IF(Table2[[#This Row],[Nodes]:[Nodes]]=5,Table2[[#This Row],[Gap]:[Gap]],"")</f>
        <v/>
      </c>
      <c r="C2008" s="20" t="str" cm="1">
        <f t="array" ref="C2008">IF(Table2[[#This Row],[Nodes]:[Nodes]]=6,Table2[[#This Row],[Gap]:[Gap]],"")</f>
        <v/>
      </c>
      <c r="D2008" s="20" t="str" cm="1">
        <f t="array" ref="D2008">IF(Table2[[#This Row],[Nodes]:[Nodes]]=7,Table2[[#This Row],[Gap]:[Gap]],"")</f>
        <v/>
      </c>
    </row>
    <row r="2009" spans="1:4">
      <c r="A2009" s="20" t="str" cm="1">
        <f t="array" ref="A2009">IF(Table2[[#This Row],[Nodes]:[Nodes]]=4,Table2[[#This Row],[Gap]:[Gap]],"")</f>
        <v/>
      </c>
      <c r="B2009" s="20" t="str" cm="1">
        <f t="array" ref="B2009">IF(Table2[[#This Row],[Nodes]:[Nodes]]=5,Table2[[#This Row],[Gap]:[Gap]],"")</f>
        <v/>
      </c>
      <c r="C2009" s="20" t="str" cm="1">
        <f t="array" ref="C2009">IF(Table2[[#This Row],[Nodes]:[Nodes]]=6,Table2[[#This Row],[Gap]:[Gap]],"")</f>
        <v/>
      </c>
      <c r="D2009" s="20" t="str" cm="1">
        <f t="array" ref="D2009">IF(Table2[[#This Row],[Nodes]:[Nodes]]=7,Table2[[#This Row],[Gap]:[Gap]],"")</f>
        <v/>
      </c>
    </row>
    <row r="2010" spans="1:4">
      <c r="A2010" s="20" t="str" cm="1">
        <f t="array" ref="A2010">IF(Table2[[#This Row],[Nodes]:[Nodes]]=4,Table2[[#This Row],[Gap]:[Gap]],"")</f>
        <v/>
      </c>
      <c r="B2010" s="20" t="str" cm="1">
        <f t="array" ref="B2010">IF(Table2[[#This Row],[Nodes]:[Nodes]]=5,Table2[[#This Row],[Gap]:[Gap]],"")</f>
        <v/>
      </c>
      <c r="C2010" s="20" t="str" cm="1">
        <f t="array" ref="C2010">IF(Table2[[#This Row],[Nodes]:[Nodes]]=6,Table2[[#This Row],[Gap]:[Gap]],"")</f>
        <v/>
      </c>
      <c r="D2010" s="20" t="str" cm="1">
        <f t="array" ref="D2010">IF(Table2[[#This Row],[Nodes]:[Nodes]]=7,Table2[[#This Row],[Gap]:[Gap]],"")</f>
        <v/>
      </c>
    </row>
    <row r="2011" spans="1:4">
      <c r="A2011" s="20" t="str" cm="1">
        <f t="array" ref="A2011">IF(Table2[[#This Row],[Nodes]:[Nodes]]=4,Table2[[#This Row],[Gap]:[Gap]],"")</f>
        <v/>
      </c>
      <c r="B2011" s="20" t="str" cm="1">
        <f t="array" ref="B2011">IF(Table2[[#This Row],[Nodes]:[Nodes]]=5,Table2[[#This Row],[Gap]:[Gap]],"")</f>
        <v/>
      </c>
      <c r="C2011" s="20" t="str" cm="1">
        <f t="array" ref="C2011">IF(Table2[[#This Row],[Nodes]:[Nodes]]=6,Table2[[#This Row],[Gap]:[Gap]],"")</f>
        <v/>
      </c>
      <c r="D2011" s="20" t="str" cm="1">
        <f t="array" ref="D2011">IF(Table2[[#This Row],[Nodes]:[Nodes]]=7,Table2[[#This Row],[Gap]:[Gap]],"")</f>
        <v/>
      </c>
    </row>
    <row r="2012" spans="1:4">
      <c r="A2012" s="20" t="str" cm="1">
        <f t="array" ref="A2012">IF(Table2[[#This Row],[Nodes]:[Nodes]]=4,Table2[[#This Row],[Gap]:[Gap]],"")</f>
        <v/>
      </c>
      <c r="B2012" s="20" t="str" cm="1">
        <f t="array" ref="B2012">IF(Table2[[#This Row],[Nodes]:[Nodes]]=5,Table2[[#This Row],[Gap]:[Gap]],"")</f>
        <v/>
      </c>
      <c r="C2012" s="20" t="str" cm="1">
        <f t="array" ref="C2012">IF(Table2[[#This Row],[Nodes]:[Nodes]]=6,Table2[[#This Row],[Gap]:[Gap]],"")</f>
        <v/>
      </c>
      <c r="D2012" s="20" t="str" cm="1">
        <f t="array" ref="D2012">IF(Table2[[#This Row],[Nodes]:[Nodes]]=7,Table2[[#This Row],[Gap]:[Gap]],"")</f>
        <v/>
      </c>
    </row>
    <row r="2013" spans="1:4">
      <c r="A2013" s="20" t="str" cm="1">
        <f t="array" ref="A2013">IF(Table2[[#This Row],[Nodes]:[Nodes]]=4,Table2[[#This Row],[Gap]:[Gap]],"")</f>
        <v/>
      </c>
      <c r="B2013" s="20" t="str" cm="1">
        <f t="array" ref="B2013">IF(Table2[[#This Row],[Nodes]:[Nodes]]=5,Table2[[#This Row],[Gap]:[Gap]],"")</f>
        <v/>
      </c>
      <c r="C2013" s="20" t="str" cm="1">
        <f t="array" ref="C2013">IF(Table2[[#This Row],[Nodes]:[Nodes]]=6,Table2[[#This Row],[Gap]:[Gap]],"")</f>
        <v/>
      </c>
      <c r="D2013" s="20" t="str" cm="1">
        <f t="array" ref="D2013">IF(Table2[[#This Row],[Nodes]:[Nodes]]=7,Table2[[#This Row],[Gap]:[Gap]],"")</f>
        <v/>
      </c>
    </row>
    <row r="2014" spans="1:4">
      <c r="A2014" s="20" t="str" cm="1">
        <f t="array" ref="A2014">IF(Table2[[#This Row],[Nodes]:[Nodes]]=4,Table2[[#This Row],[Gap]:[Gap]],"")</f>
        <v/>
      </c>
      <c r="B2014" s="20" t="str" cm="1">
        <f t="array" ref="B2014">IF(Table2[[#This Row],[Nodes]:[Nodes]]=5,Table2[[#This Row],[Gap]:[Gap]],"")</f>
        <v/>
      </c>
      <c r="C2014" s="20" t="str" cm="1">
        <f t="array" ref="C2014">IF(Table2[[#This Row],[Nodes]:[Nodes]]=6,Table2[[#This Row],[Gap]:[Gap]],"")</f>
        <v/>
      </c>
      <c r="D2014" s="20" t="str" cm="1">
        <f t="array" ref="D2014">IF(Table2[[#This Row],[Nodes]:[Nodes]]=7,Table2[[#This Row],[Gap]:[Gap]],"")</f>
        <v/>
      </c>
    </row>
    <row r="2015" spans="1:4">
      <c r="A2015" s="20" t="str" cm="1">
        <f t="array" ref="A2015">IF(Table2[[#This Row],[Nodes]:[Nodes]]=4,Table2[[#This Row],[Gap]:[Gap]],"")</f>
        <v/>
      </c>
      <c r="B2015" s="20" t="str" cm="1">
        <f t="array" ref="B2015">IF(Table2[[#This Row],[Nodes]:[Nodes]]=5,Table2[[#This Row],[Gap]:[Gap]],"")</f>
        <v/>
      </c>
      <c r="C2015" s="20" t="str" cm="1">
        <f t="array" ref="C2015">IF(Table2[[#This Row],[Nodes]:[Nodes]]=6,Table2[[#This Row],[Gap]:[Gap]],"")</f>
        <v/>
      </c>
      <c r="D2015" s="20" t="str" cm="1">
        <f t="array" ref="D2015">IF(Table2[[#This Row],[Nodes]:[Nodes]]=7,Table2[[#This Row],[Gap]:[Gap]],"")</f>
        <v/>
      </c>
    </row>
    <row r="2016" spans="1:4">
      <c r="A2016" s="20" t="str" cm="1">
        <f t="array" ref="A2016">IF(Table2[[#This Row],[Nodes]:[Nodes]]=4,Table2[[#This Row],[Gap]:[Gap]],"")</f>
        <v/>
      </c>
      <c r="B2016" s="20" t="str" cm="1">
        <f t="array" ref="B2016">IF(Table2[[#This Row],[Nodes]:[Nodes]]=5,Table2[[#This Row],[Gap]:[Gap]],"")</f>
        <v/>
      </c>
      <c r="C2016" s="20" t="str" cm="1">
        <f t="array" ref="C2016">IF(Table2[[#This Row],[Nodes]:[Nodes]]=6,Table2[[#This Row],[Gap]:[Gap]],"")</f>
        <v/>
      </c>
      <c r="D2016" s="20" t="str" cm="1">
        <f t="array" ref="D2016">IF(Table2[[#This Row],[Nodes]:[Nodes]]=7,Table2[[#This Row],[Gap]:[Gap]],"")</f>
        <v/>
      </c>
    </row>
    <row r="2017" spans="1:4">
      <c r="A2017" s="20" t="str" cm="1">
        <f t="array" ref="A2017">IF(Table2[[#This Row],[Nodes]:[Nodes]]=4,Table2[[#This Row],[Gap]:[Gap]],"")</f>
        <v/>
      </c>
      <c r="B2017" s="20" t="str" cm="1">
        <f t="array" ref="B2017">IF(Table2[[#This Row],[Nodes]:[Nodes]]=5,Table2[[#This Row],[Gap]:[Gap]],"")</f>
        <v/>
      </c>
      <c r="C2017" s="20" t="str" cm="1">
        <f t="array" ref="C2017">IF(Table2[[#This Row],[Nodes]:[Nodes]]=6,Table2[[#This Row],[Gap]:[Gap]],"")</f>
        <v/>
      </c>
      <c r="D2017" s="20" t="str" cm="1">
        <f t="array" ref="D2017">IF(Table2[[#This Row],[Nodes]:[Nodes]]=7,Table2[[#This Row],[Gap]:[Gap]],"")</f>
        <v/>
      </c>
    </row>
    <row r="2018" spans="1:4">
      <c r="A2018" s="20" t="str" cm="1">
        <f t="array" ref="A2018">IF(Table2[[#This Row],[Nodes]:[Nodes]]=4,Table2[[#This Row],[Gap]:[Gap]],"")</f>
        <v/>
      </c>
      <c r="B2018" s="20" t="str" cm="1">
        <f t="array" ref="B2018">IF(Table2[[#This Row],[Nodes]:[Nodes]]=5,Table2[[#This Row],[Gap]:[Gap]],"")</f>
        <v/>
      </c>
      <c r="C2018" s="20" t="str" cm="1">
        <f t="array" ref="C2018">IF(Table2[[#This Row],[Nodes]:[Nodes]]=6,Table2[[#This Row],[Gap]:[Gap]],"")</f>
        <v/>
      </c>
      <c r="D2018" s="20" t="str" cm="1">
        <f t="array" ref="D2018">IF(Table2[[#This Row],[Nodes]:[Nodes]]=7,Table2[[#This Row],[Gap]:[Gap]],"")</f>
        <v/>
      </c>
    </row>
    <row r="2019" spans="1:4">
      <c r="A2019" s="20" t="str" cm="1">
        <f t="array" ref="A2019">IF(Table2[[#This Row],[Nodes]:[Nodes]]=4,Table2[[#This Row],[Gap]:[Gap]],"")</f>
        <v/>
      </c>
      <c r="B2019" s="20" t="str" cm="1">
        <f t="array" ref="B2019">IF(Table2[[#This Row],[Nodes]:[Nodes]]=5,Table2[[#This Row],[Gap]:[Gap]],"")</f>
        <v/>
      </c>
      <c r="C2019" s="20" t="str" cm="1">
        <f t="array" ref="C2019">IF(Table2[[#This Row],[Nodes]:[Nodes]]=6,Table2[[#This Row],[Gap]:[Gap]],"")</f>
        <v/>
      </c>
      <c r="D2019" s="20" t="str" cm="1">
        <f t="array" ref="D2019">IF(Table2[[#This Row],[Nodes]:[Nodes]]=7,Table2[[#This Row],[Gap]:[Gap]],"")</f>
        <v/>
      </c>
    </row>
    <row r="2020" spans="1:4">
      <c r="A2020" s="20" t="str" cm="1">
        <f t="array" ref="A2020">IF(Table2[[#This Row],[Nodes]:[Nodes]]=4,Table2[[#This Row],[Gap]:[Gap]],"")</f>
        <v/>
      </c>
      <c r="B2020" s="20" t="str" cm="1">
        <f t="array" ref="B2020">IF(Table2[[#This Row],[Nodes]:[Nodes]]=5,Table2[[#This Row],[Gap]:[Gap]],"")</f>
        <v/>
      </c>
      <c r="C2020" s="20" t="str" cm="1">
        <f t="array" ref="C2020">IF(Table2[[#This Row],[Nodes]:[Nodes]]=6,Table2[[#This Row],[Gap]:[Gap]],"")</f>
        <v/>
      </c>
      <c r="D2020" s="20" t="str" cm="1">
        <f t="array" ref="D2020">IF(Table2[[#This Row],[Nodes]:[Nodes]]=7,Table2[[#This Row],[Gap]:[Gap]],"")</f>
        <v/>
      </c>
    </row>
    <row r="2021" spans="1:4">
      <c r="A2021" s="20" t="str" cm="1">
        <f t="array" ref="A2021">IF(Table2[[#This Row],[Nodes]:[Nodes]]=4,Table2[[#This Row],[Gap]:[Gap]],"")</f>
        <v/>
      </c>
      <c r="B2021" s="20" t="str" cm="1">
        <f t="array" ref="B2021">IF(Table2[[#This Row],[Nodes]:[Nodes]]=5,Table2[[#This Row],[Gap]:[Gap]],"")</f>
        <v/>
      </c>
      <c r="C2021" s="20" t="str" cm="1">
        <f t="array" ref="C2021">IF(Table2[[#This Row],[Nodes]:[Nodes]]=6,Table2[[#This Row],[Gap]:[Gap]],"")</f>
        <v/>
      </c>
      <c r="D2021" s="20" t="str" cm="1">
        <f t="array" ref="D2021">IF(Table2[[#This Row],[Nodes]:[Nodes]]=7,Table2[[#This Row],[Gap]:[Gap]],"")</f>
        <v/>
      </c>
    </row>
    <row r="2022" spans="1:4">
      <c r="A2022" s="20" t="str" cm="1">
        <f t="array" ref="A2022">IF(Table2[[#This Row],[Nodes]:[Nodes]]=4,Table2[[#This Row],[Gap]:[Gap]],"")</f>
        <v/>
      </c>
      <c r="B2022" s="20" t="str" cm="1">
        <f t="array" ref="B2022">IF(Table2[[#This Row],[Nodes]:[Nodes]]=5,Table2[[#This Row],[Gap]:[Gap]],"")</f>
        <v/>
      </c>
      <c r="C2022" s="20" t="str" cm="1">
        <f t="array" ref="C2022">IF(Table2[[#This Row],[Nodes]:[Nodes]]=6,Table2[[#This Row],[Gap]:[Gap]],"")</f>
        <v/>
      </c>
      <c r="D2022" s="20" t="str" cm="1">
        <f t="array" ref="D2022">IF(Table2[[#This Row],[Nodes]:[Nodes]]=7,Table2[[#This Row],[Gap]:[Gap]],"")</f>
        <v/>
      </c>
    </row>
    <row r="2023" spans="1:4">
      <c r="A2023" s="20" t="str" cm="1">
        <f t="array" ref="A2023">IF(Table2[[#This Row],[Nodes]:[Nodes]]=4,Table2[[#This Row],[Gap]:[Gap]],"")</f>
        <v/>
      </c>
      <c r="B2023" s="20" t="str" cm="1">
        <f t="array" ref="B2023">IF(Table2[[#This Row],[Nodes]:[Nodes]]=5,Table2[[#This Row],[Gap]:[Gap]],"")</f>
        <v/>
      </c>
      <c r="C2023" s="20" t="str" cm="1">
        <f t="array" ref="C2023">IF(Table2[[#This Row],[Nodes]:[Nodes]]=6,Table2[[#This Row],[Gap]:[Gap]],"")</f>
        <v/>
      </c>
      <c r="D2023" s="20" t="str" cm="1">
        <f t="array" ref="D2023">IF(Table2[[#This Row],[Nodes]:[Nodes]]=7,Table2[[#This Row],[Gap]:[Gap]],"")</f>
        <v/>
      </c>
    </row>
    <row r="2024" spans="1:4">
      <c r="A2024" s="20" t="str" cm="1">
        <f t="array" ref="A2024">IF(Table2[[#This Row],[Nodes]:[Nodes]]=4,Table2[[#This Row],[Gap]:[Gap]],"")</f>
        <v/>
      </c>
      <c r="B2024" s="20" t="str" cm="1">
        <f t="array" ref="B2024">IF(Table2[[#This Row],[Nodes]:[Nodes]]=5,Table2[[#This Row],[Gap]:[Gap]],"")</f>
        <v/>
      </c>
      <c r="C2024" s="20" t="str" cm="1">
        <f t="array" ref="C2024">IF(Table2[[#This Row],[Nodes]:[Nodes]]=6,Table2[[#This Row],[Gap]:[Gap]],"")</f>
        <v/>
      </c>
      <c r="D2024" s="20" t="str" cm="1">
        <f t="array" ref="D2024">IF(Table2[[#This Row],[Nodes]:[Nodes]]=7,Table2[[#This Row],[Gap]:[Gap]],"")</f>
        <v/>
      </c>
    </row>
    <row r="2025" spans="1:4">
      <c r="A2025" s="20" t="str" cm="1">
        <f t="array" ref="A2025">IF(Table2[[#This Row],[Nodes]:[Nodes]]=4,Table2[[#This Row],[Gap]:[Gap]],"")</f>
        <v/>
      </c>
      <c r="B2025" s="20" t="str" cm="1">
        <f t="array" ref="B2025">IF(Table2[[#This Row],[Nodes]:[Nodes]]=5,Table2[[#This Row],[Gap]:[Gap]],"")</f>
        <v/>
      </c>
      <c r="C2025" s="20" t="str" cm="1">
        <f t="array" ref="C2025">IF(Table2[[#This Row],[Nodes]:[Nodes]]=6,Table2[[#This Row],[Gap]:[Gap]],"")</f>
        <v/>
      </c>
      <c r="D2025" s="20" t="str" cm="1">
        <f t="array" ref="D2025">IF(Table2[[#This Row],[Nodes]:[Nodes]]=7,Table2[[#This Row],[Gap]:[Gap]],"")</f>
        <v/>
      </c>
    </row>
    <row r="2026" spans="1:4">
      <c r="A2026" s="20" t="str" cm="1">
        <f t="array" ref="A2026">IF(Table2[[#This Row],[Nodes]:[Nodes]]=4,Table2[[#This Row],[Gap]:[Gap]],"")</f>
        <v/>
      </c>
      <c r="B2026" s="20" t="str" cm="1">
        <f t="array" ref="B2026">IF(Table2[[#This Row],[Nodes]:[Nodes]]=5,Table2[[#This Row],[Gap]:[Gap]],"")</f>
        <v/>
      </c>
      <c r="C2026" s="20" t="str" cm="1">
        <f t="array" ref="C2026">IF(Table2[[#This Row],[Nodes]:[Nodes]]=6,Table2[[#This Row],[Gap]:[Gap]],"")</f>
        <v/>
      </c>
      <c r="D2026" s="20" t="str" cm="1">
        <f t="array" ref="D2026">IF(Table2[[#This Row],[Nodes]:[Nodes]]=7,Table2[[#This Row],[Gap]:[Gap]],"")</f>
        <v/>
      </c>
    </row>
    <row r="2027" spans="1:4">
      <c r="A2027" s="20" t="str" cm="1">
        <f t="array" ref="A2027">IF(Table2[[#This Row],[Nodes]:[Nodes]]=4,Table2[[#This Row],[Gap]:[Gap]],"")</f>
        <v/>
      </c>
      <c r="B2027" s="20" t="str" cm="1">
        <f t="array" ref="B2027">IF(Table2[[#This Row],[Nodes]:[Nodes]]=5,Table2[[#This Row],[Gap]:[Gap]],"")</f>
        <v/>
      </c>
      <c r="C2027" s="20" t="str" cm="1">
        <f t="array" ref="C2027">IF(Table2[[#This Row],[Nodes]:[Nodes]]=6,Table2[[#This Row],[Gap]:[Gap]],"")</f>
        <v/>
      </c>
      <c r="D2027" s="20" t="str" cm="1">
        <f t="array" ref="D2027">IF(Table2[[#This Row],[Nodes]:[Nodes]]=7,Table2[[#This Row],[Gap]:[Gap]],"")</f>
        <v/>
      </c>
    </row>
    <row r="2028" spans="1:4">
      <c r="A2028" s="20" t="str" cm="1">
        <f t="array" ref="A2028">IF(Table2[[#This Row],[Nodes]:[Nodes]]=4,Table2[[#This Row],[Gap]:[Gap]],"")</f>
        <v/>
      </c>
      <c r="B2028" s="20" t="str" cm="1">
        <f t="array" ref="B2028">IF(Table2[[#This Row],[Nodes]:[Nodes]]=5,Table2[[#This Row],[Gap]:[Gap]],"")</f>
        <v/>
      </c>
      <c r="C2028" s="20" t="str" cm="1">
        <f t="array" ref="C2028">IF(Table2[[#This Row],[Nodes]:[Nodes]]=6,Table2[[#This Row],[Gap]:[Gap]],"")</f>
        <v/>
      </c>
      <c r="D2028" s="20" t="str" cm="1">
        <f t="array" ref="D2028">IF(Table2[[#This Row],[Nodes]:[Nodes]]=7,Table2[[#This Row],[Gap]:[Gap]],"")</f>
        <v/>
      </c>
    </row>
    <row r="2029" spans="1:4">
      <c r="A2029" s="20" t="str" cm="1">
        <f t="array" ref="A2029">IF(Table2[[#This Row],[Nodes]:[Nodes]]=4,Table2[[#This Row],[Gap]:[Gap]],"")</f>
        <v/>
      </c>
      <c r="B2029" s="20" t="str" cm="1">
        <f t="array" ref="B2029">IF(Table2[[#This Row],[Nodes]:[Nodes]]=5,Table2[[#This Row],[Gap]:[Gap]],"")</f>
        <v/>
      </c>
      <c r="C2029" s="20" t="str" cm="1">
        <f t="array" ref="C2029">IF(Table2[[#This Row],[Nodes]:[Nodes]]=6,Table2[[#This Row],[Gap]:[Gap]],"")</f>
        <v/>
      </c>
      <c r="D2029" s="20" t="str" cm="1">
        <f t="array" ref="D2029">IF(Table2[[#This Row],[Nodes]:[Nodes]]=7,Table2[[#This Row],[Gap]:[Gap]],"")</f>
        <v/>
      </c>
    </row>
    <row r="2030" spans="1:4">
      <c r="A2030" s="20" t="str" cm="1">
        <f t="array" ref="A2030">IF(Table2[[#This Row],[Nodes]:[Nodes]]=4,Table2[[#This Row],[Gap]:[Gap]],"")</f>
        <v/>
      </c>
      <c r="B2030" s="20" t="str" cm="1">
        <f t="array" ref="B2030">IF(Table2[[#This Row],[Nodes]:[Nodes]]=5,Table2[[#This Row],[Gap]:[Gap]],"")</f>
        <v/>
      </c>
      <c r="C2030" s="20" t="str" cm="1">
        <f t="array" ref="C2030">IF(Table2[[#This Row],[Nodes]:[Nodes]]=6,Table2[[#This Row],[Gap]:[Gap]],"")</f>
        <v/>
      </c>
      <c r="D2030" s="20" t="str" cm="1">
        <f t="array" ref="D2030">IF(Table2[[#This Row],[Nodes]:[Nodes]]=7,Table2[[#This Row],[Gap]:[Gap]],"")</f>
        <v/>
      </c>
    </row>
    <row r="2031" spans="1:4">
      <c r="A2031" s="20" t="str" cm="1">
        <f t="array" ref="A2031">IF(Table2[[#This Row],[Nodes]:[Nodes]]=4,Table2[[#This Row],[Gap]:[Gap]],"")</f>
        <v/>
      </c>
      <c r="B2031" s="20" t="str" cm="1">
        <f t="array" ref="B2031">IF(Table2[[#This Row],[Nodes]:[Nodes]]=5,Table2[[#This Row],[Gap]:[Gap]],"")</f>
        <v/>
      </c>
      <c r="C2031" s="20" t="str" cm="1">
        <f t="array" ref="C2031">IF(Table2[[#This Row],[Nodes]:[Nodes]]=6,Table2[[#This Row],[Gap]:[Gap]],"")</f>
        <v/>
      </c>
      <c r="D2031" s="20" t="str" cm="1">
        <f t="array" ref="D2031">IF(Table2[[#This Row],[Nodes]:[Nodes]]=7,Table2[[#This Row],[Gap]:[Gap]],"")</f>
        <v/>
      </c>
    </row>
    <row r="2032" spans="1:4">
      <c r="A2032" s="20" t="str" cm="1">
        <f t="array" ref="A2032">IF(Table2[[#This Row],[Nodes]:[Nodes]]=4,Table2[[#This Row],[Gap]:[Gap]],"")</f>
        <v/>
      </c>
      <c r="B2032" s="20" t="str" cm="1">
        <f t="array" ref="B2032">IF(Table2[[#This Row],[Nodes]:[Nodes]]=5,Table2[[#This Row],[Gap]:[Gap]],"")</f>
        <v/>
      </c>
      <c r="C2032" s="20" t="str" cm="1">
        <f t="array" ref="C2032">IF(Table2[[#This Row],[Nodes]:[Nodes]]=6,Table2[[#This Row],[Gap]:[Gap]],"")</f>
        <v/>
      </c>
      <c r="D2032" s="20" t="str" cm="1">
        <f t="array" ref="D2032">IF(Table2[[#This Row],[Nodes]:[Nodes]]=7,Table2[[#This Row],[Gap]:[Gap]],"")</f>
        <v/>
      </c>
    </row>
    <row r="2033" spans="1:4">
      <c r="A2033" s="20" t="str" cm="1">
        <f t="array" ref="A2033">IF(Table2[[#This Row],[Nodes]:[Nodes]]=4,Table2[[#This Row],[Gap]:[Gap]],"")</f>
        <v/>
      </c>
      <c r="B2033" s="20" t="str" cm="1">
        <f t="array" ref="B2033">IF(Table2[[#This Row],[Nodes]:[Nodes]]=5,Table2[[#This Row],[Gap]:[Gap]],"")</f>
        <v/>
      </c>
      <c r="C2033" s="20" t="str" cm="1">
        <f t="array" ref="C2033">IF(Table2[[#This Row],[Nodes]:[Nodes]]=6,Table2[[#This Row],[Gap]:[Gap]],"")</f>
        <v/>
      </c>
      <c r="D2033" s="20" t="str" cm="1">
        <f t="array" ref="D2033">IF(Table2[[#This Row],[Nodes]:[Nodes]]=7,Table2[[#This Row],[Gap]:[Gap]],"")</f>
        <v/>
      </c>
    </row>
    <row r="2034" spans="1:4">
      <c r="A2034" s="20" t="str" cm="1">
        <f t="array" ref="A2034">IF(Table2[[#This Row],[Nodes]:[Nodes]]=4,Table2[[#This Row],[Gap]:[Gap]],"")</f>
        <v/>
      </c>
      <c r="B2034" s="20" t="str" cm="1">
        <f t="array" ref="B2034">IF(Table2[[#This Row],[Nodes]:[Nodes]]=5,Table2[[#This Row],[Gap]:[Gap]],"")</f>
        <v/>
      </c>
      <c r="C2034" s="20" t="str" cm="1">
        <f t="array" ref="C2034">IF(Table2[[#This Row],[Nodes]:[Nodes]]=6,Table2[[#This Row],[Gap]:[Gap]],"")</f>
        <v/>
      </c>
      <c r="D2034" s="20" t="str" cm="1">
        <f t="array" ref="D2034">IF(Table2[[#This Row],[Nodes]:[Nodes]]=7,Table2[[#This Row],[Gap]:[Gap]],"")</f>
        <v/>
      </c>
    </row>
    <row r="2035" spans="1:4">
      <c r="A2035" s="20" t="str" cm="1">
        <f t="array" ref="A2035">IF(Table2[[#This Row],[Nodes]:[Nodes]]=4,Table2[[#This Row],[Gap]:[Gap]],"")</f>
        <v/>
      </c>
      <c r="B2035" s="20" t="str" cm="1">
        <f t="array" ref="B2035">IF(Table2[[#This Row],[Nodes]:[Nodes]]=5,Table2[[#This Row],[Gap]:[Gap]],"")</f>
        <v/>
      </c>
      <c r="C2035" s="20" t="str" cm="1">
        <f t="array" ref="C2035">IF(Table2[[#This Row],[Nodes]:[Nodes]]=6,Table2[[#This Row],[Gap]:[Gap]],"")</f>
        <v/>
      </c>
      <c r="D2035" s="20" t="str" cm="1">
        <f t="array" ref="D2035">IF(Table2[[#This Row],[Nodes]:[Nodes]]=7,Table2[[#This Row],[Gap]:[Gap]],"")</f>
        <v/>
      </c>
    </row>
    <row r="2036" spans="1:4">
      <c r="A2036" s="20" t="str" cm="1">
        <f t="array" ref="A2036">IF(Table2[[#This Row],[Nodes]:[Nodes]]=4,Table2[[#This Row],[Gap]:[Gap]],"")</f>
        <v/>
      </c>
      <c r="B2036" s="20" t="str" cm="1">
        <f t="array" ref="B2036">IF(Table2[[#This Row],[Nodes]:[Nodes]]=5,Table2[[#This Row],[Gap]:[Gap]],"")</f>
        <v/>
      </c>
      <c r="C2036" s="20" t="str" cm="1">
        <f t="array" ref="C2036">IF(Table2[[#This Row],[Nodes]:[Nodes]]=6,Table2[[#This Row],[Gap]:[Gap]],"")</f>
        <v/>
      </c>
      <c r="D2036" s="20" t="str" cm="1">
        <f t="array" ref="D2036">IF(Table2[[#This Row],[Nodes]:[Nodes]]=7,Table2[[#This Row],[Gap]:[Gap]],"")</f>
        <v/>
      </c>
    </row>
    <row r="2037" spans="1:4">
      <c r="A2037" s="20" t="str" cm="1">
        <f t="array" ref="A2037">IF(Table2[[#This Row],[Nodes]:[Nodes]]=4,Table2[[#This Row],[Gap]:[Gap]],"")</f>
        <v/>
      </c>
      <c r="B2037" s="20" t="str" cm="1">
        <f t="array" ref="B2037">IF(Table2[[#This Row],[Nodes]:[Nodes]]=5,Table2[[#This Row],[Gap]:[Gap]],"")</f>
        <v/>
      </c>
      <c r="C2037" s="20" t="str" cm="1">
        <f t="array" ref="C2037">IF(Table2[[#This Row],[Nodes]:[Nodes]]=6,Table2[[#This Row],[Gap]:[Gap]],"")</f>
        <v/>
      </c>
      <c r="D2037" s="20" t="str" cm="1">
        <f t="array" ref="D2037">IF(Table2[[#This Row],[Nodes]:[Nodes]]=7,Table2[[#This Row],[Gap]:[Gap]],"")</f>
        <v/>
      </c>
    </row>
    <row r="2038" spans="1:4">
      <c r="A2038" s="20" t="str" cm="1">
        <f t="array" ref="A2038">IF(Table2[[#This Row],[Nodes]:[Nodes]]=4,Table2[[#This Row],[Gap]:[Gap]],"")</f>
        <v/>
      </c>
      <c r="B2038" s="20" t="str" cm="1">
        <f t="array" ref="B2038">IF(Table2[[#This Row],[Nodes]:[Nodes]]=5,Table2[[#This Row],[Gap]:[Gap]],"")</f>
        <v/>
      </c>
      <c r="C2038" s="20" t="str" cm="1">
        <f t="array" ref="C2038">IF(Table2[[#This Row],[Nodes]:[Nodes]]=6,Table2[[#This Row],[Gap]:[Gap]],"")</f>
        <v/>
      </c>
      <c r="D2038" s="20" t="str" cm="1">
        <f t="array" ref="D2038">IF(Table2[[#This Row],[Nodes]:[Nodes]]=7,Table2[[#This Row],[Gap]:[Gap]],"")</f>
        <v/>
      </c>
    </row>
    <row r="2039" spans="1:4">
      <c r="A2039" s="20" t="str" cm="1">
        <f t="array" ref="A2039">IF(Table2[[#This Row],[Nodes]:[Nodes]]=4,Table2[[#This Row],[Gap]:[Gap]],"")</f>
        <v/>
      </c>
      <c r="B2039" s="20" t="str" cm="1">
        <f t="array" ref="B2039">IF(Table2[[#This Row],[Nodes]:[Nodes]]=5,Table2[[#This Row],[Gap]:[Gap]],"")</f>
        <v/>
      </c>
      <c r="C2039" s="20" t="str" cm="1">
        <f t="array" ref="C2039">IF(Table2[[#This Row],[Nodes]:[Nodes]]=6,Table2[[#This Row],[Gap]:[Gap]],"")</f>
        <v/>
      </c>
      <c r="D2039" s="20" t="str" cm="1">
        <f t="array" ref="D2039">IF(Table2[[#This Row],[Nodes]:[Nodes]]=7,Table2[[#This Row],[Gap]:[Gap]],"")</f>
        <v/>
      </c>
    </row>
    <row r="2040" spans="1:4">
      <c r="A2040" s="20" t="str" cm="1">
        <f t="array" ref="A2040">IF(Table2[[#This Row],[Nodes]:[Nodes]]=4,Table2[[#This Row],[Gap]:[Gap]],"")</f>
        <v/>
      </c>
      <c r="B2040" s="20" t="str" cm="1">
        <f t="array" ref="B2040">IF(Table2[[#This Row],[Nodes]:[Nodes]]=5,Table2[[#This Row],[Gap]:[Gap]],"")</f>
        <v/>
      </c>
      <c r="C2040" s="20" t="str" cm="1">
        <f t="array" ref="C2040">IF(Table2[[#This Row],[Nodes]:[Nodes]]=6,Table2[[#This Row],[Gap]:[Gap]],"")</f>
        <v/>
      </c>
      <c r="D2040" s="20" t="str" cm="1">
        <f t="array" ref="D2040">IF(Table2[[#This Row],[Nodes]:[Nodes]]=7,Table2[[#This Row],[Gap]:[Gap]],"")</f>
        <v/>
      </c>
    </row>
    <row r="2041" spans="1:4">
      <c r="A2041" s="20" t="str" cm="1">
        <f t="array" ref="A2041">IF(Table2[[#This Row],[Nodes]:[Nodes]]=4,Table2[[#This Row],[Gap]:[Gap]],"")</f>
        <v/>
      </c>
      <c r="B2041" s="20" t="str" cm="1">
        <f t="array" ref="B2041">IF(Table2[[#This Row],[Nodes]:[Nodes]]=5,Table2[[#This Row],[Gap]:[Gap]],"")</f>
        <v/>
      </c>
      <c r="C2041" s="20" t="str" cm="1">
        <f t="array" ref="C2041">IF(Table2[[#This Row],[Nodes]:[Nodes]]=6,Table2[[#This Row],[Gap]:[Gap]],"")</f>
        <v/>
      </c>
      <c r="D2041" s="20" t="str" cm="1">
        <f t="array" ref="D2041">IF(Table2[[#This Row],[Nodes]:[Nodes]]=7,Table2[[#This Row],[Gap]:[Gap]],"")</f>
        <v/>
      </c>
    </row>
    <row r="2042" spans="1:4">
      <c r="A2042" s="20" t="str" cm="1">
        <f t="array" ref="A2042">IF(Table2[[#This Row],[Nodes]:[Nodes]]=4,Table2[[#This Row],[Gap]:[Gap]],"")</f>
        <v/>
      </c>
      <c r="B2042" s="20" t="str" cm="1">
        <f t="array" ref="B2042">IF(Table2[[#This Row],[Nodes]:[Nodes]]=5,Table2[[#This Row],[Gap]:[Gap]],"")</f>
        <v/>
      </c>
      <c r="C2042" s="20" t="str" cm="1">
        <f t="array" ref="C2042">IF(Table2[[#This Row],[Nodes]:[Nodes]]=6,Table2[[#This Row],[Gap]:[Gap]],"")</f>
        <v/>
      </c>
      <c r="D2042" s="20" t="str" cm="1">
        <f t="array" ref="D2042">IF(Table2[[#This Row],[Nodes]:[Nodes]]=7,Table2[[#This Row],[Gap]:[Gap]],"")</f>
        <v/>
      </c>
    </row>
    <row r="2043" spans="1:4">
      <c r="A2043" s="20" t="str" cm="1">
        <f t="array" ref="A2043">IF(Table2[[#This Row],[Nodes]:[Nodes]]=4,Table2[[#This Row],[Gap]:[Gap]],"")</f>
        <v/>
      </c>
      <c r="B2043" s="20" t="str" cm="1">
        <f t="array" ref="B2043">IF(Table2[[#This Row],[Nodes]:[Nodes]]=5,Table2[[#This Row],[Gap]:[Gap]],"")</f>
        <v/>
      </c>
      <c r="C2043" s="20" t="str" cm="1">
        <f t="array" ref="C2043">IF(Table2[[#This Row],[Nodes]:[Nodes]]=6,Table2[[#This Row],[Gap]:[Gap]],"")</f>
        <v/>
      </c>
      <c r="D2043" s="20" t="str" cm="1">
        <f t="array" ref="D2043">IF(Table2[[#This Row],[Nodes]:[Nodes]]=7,Table2[[#This Row],[Gap]:[Gap]],"")</f>
        <v/>
      </c>
    </row>
    <row r="2044" spans="1:4">
      <c r="A2044" s="20" t="str" cm="1">
        <f t="array" ref="A2044">IF(Table2[[#This Row],[Nodes]:[Nodes]]=4,Table2[[#This Row],[Gap]:[Gap]],"")</f>
        <v/>
      </c>
      <c r="B2044" s="20" t="str" cm="1">
        <f t="array" ref="B2044">IF(Table2[[#This Row],[Nodes]:[Nodes]]=5,Table2[[#This Row],[Gap]:[Gap]],"")</f>
        <v/>
      </c>
      <c r="C2044" s="20" t="str" cm="1">
        <f t="array" ref="C2044">IF(Table2[[#This Row],[Nodes]:[Nodes]]=6,Table2[[#This Row],[Gap]:[Gap]],"")</f>
        <v/>
      </c>
      <c r="D2044" s="20" t="str" cm="1">
        <f t="array" ref="D2044">IF(Table2[[#This Row],[Nodes]:[Nodes]]=7,Table2[[#This Row],[Gap]:[Gap]],"")</f>
        <v/>
      </c>
    </row>
    <row r="2045" spans="1:4">
      <c r="A2045" s="20" t="str" cm="1">
        <f t="array" ref="A2045">IF(Table2[[#This Row],[Nodes]:[Nodes]]=4,Table2[[#This Row],[Gap]:[Gap]],"")</f>
        <v/>
      </c>
      <c r="B2045" s="20" t="str" cm="1">
        <f t="array" ref="B2045">IF(Table2[[#This Row],[Nodes]:[Nodes]]=5,Table2[[#This Row],[Gap]:[Gap]],"")</f>
        <v/>
      </c>
      <c r="C2045" s="20" t="str" cm="1">
        <f t="array" ref="C2045">IF(Table2[[#This Row],[Nodes]:[Nodes]]=6,Table2[[#This Row],[Gap]:[Gap]],"")</f>
        <v/>
      </c>
      <c r="D2045" s="20" t="str" cm="1">
        <f t="array" ref="D2045">IF(Table2[[#This Row],[Nodes]:[Nodes]]=7,Table2[[#This Row],[Gap]:[Gap]],"")</f>
        <v/>
      </c>
    </row>
    <row r="2046" spans="1:4">
      <c r="A2046" s="20" t="str" cm="1">
        <f t="array" ref="A2046">IF(Table2[[#This Row],[Nodes]:[Nodes]]=4,Table2[[#This Row],[Gap]:[Gap]],"")</f>
        <v/>
      </c>
      <c r="B2046" s="20" t="str" cm="1">
        <f t="array" ref="B2046">IF(Table2[[#This Row],[Nodes]:[Nodes]]=5,Table2[[#This Row],[Gap]:[Gap]],"")</f>
        <v/>
      </c>
      <c r="C2046" s="20" t="str" cm="1">
        <f t="array" ref="C2046">IF(Table2[[#This Row],[Nodes]:[Nodes]]=6,Table2[[#This Row],[Gap]:[Gap]],"")</f>
        <v/>
      </c>
      <c r="D2046" s="20" t="str" cm="1">
        <f t="array" ref="D2046">IF(Table2[[#This Row],[Nodes]:[Nodes]]=7,Table2[[#This Row],[Gap]:[Gap]],"")</f>
        <v/>
      </c>
    </row>
    <row r="2047" spans="1:4">
      <c r="A2047" s="20" t="str" cm="1">
        <f t="array" ref="A2047">IF(Table2[[#This Row],[Nodes]:[Nodes]]=4,Table2[[#This Row],[Gap]:[Gap]],"")</f>
        <v/>
      </c>
      <c r="B2047" s="20" t="str" cm="1">
        <f t="array" ref="B2047">IF(Table2[[#This Row],[Nodes]:[Nodes]]=5,Table2[[#This Row],[Gap]:[Gap]],"")</f>
        <v/>
      </c>
      <c r="C2047" s="20" t="str" cm="1">
        <f t="array" ref="C2047">IF(Table2[[#This Row],[Nodes]:[Nodes]]=6,Table2[[#This Row],[Gap]:[Gap]],"")</f>
        <v/>
      </c>
      <c r="D2047" s="20" t="str" cm="1">
        <f t="array" ref="D2047">IF(Table2[[#This Row],[Nodes]:[Nodes]]=7,Table2[[#This Row],[Gap]:[Gap]],"")</f>
        <v/>
      </c>
    </row>
    <row r="2048" spans="1:4">
      <c r="A2048" s="20" t="str" cm="1">
        <f t="array" ref="A2048">IF(Table2[[#This Row],[Nodes]:[Nodes]]=4,Table2[[#This Row],[Gap]:[Gap]],"")</f>
        <v/>
      </c>
      <c r="B2048" s="20" t="str" cm="1">
        <f t="array" ref="B2048">IF(Table2[[#This Row],[Nodes]:[Nodes]]=5,Table2[[#This Row],[Gap]:[Gap]],"")</f>
        <v/>
      </c>
      <c r="C2048" s="20" t="str" cm="1">
        <f t="array" ref="C2048">IF(Table2[[#This Row],[Nodes]:[Nodes]]=6,Table2[[#This Row],[Gap]:[Gap]],"")</f>
        <v/>
      </c>
      <c r="D2048" s="20" t="str" cm="1">
        <f t="array" ref="D2048">IF(Table2[[#This Row],[Nodes]:[Nodes]]=7,Table2[[#This Row],[Gap]:[Gap]],"")</f>
        <v/>
      </c>
    </row>
    <row r="2049" spans="1:4">
      <c r="A2049" s="20" t="str" cm="1">
        <f t="array" ref="A2049">IF(Table2[[#This Row],[Nodes]:[Nodes]]=4,Table2[[#This Row],[Gap]:[Gap]],"")</f>
        <v/>
      </c>
      <c r="B2049" s="20" t="str" cm="1">
        <f t="array" ref="B2049">IF(Table2[[#This Row],[Nodes]:[Nodes]]=5,Table2[[#This Row],[Gap]:[Gap]],"")</f>
        <v/>
      </c>
      <c r="C2049" s="20" t="str" cm="1">
        <f t="array" ref="C2049">IF(Table2[[#This Row],[Nodes]:[Nodes]]=6,Table2[[#This Row],[Gap]:[Gap]],"")</f>
        <v/>
      </c>
      <c r="D2049" s="20" t="str" cm="1">
        <f t="array" ref="D2049">IF(Table2[[#This Row],[Nodes]:[Nodes]]=7,Table2[[#This Row],[Gap]:[Gap]],"")</f>
        <v/>
      </c>
    </row>
    <row r="2050" spans="1:4">
      <c r="A2050" s="20" t="str" cm="1">
        <f t="array" ref="A2050">IF(Table2[[#This Row],[Nodes]:[Nodes]]=4,Table2[[#This Row],[Gap]:[Gap]],"")</f>
        <v/>
      </c>
      <c r="B2050" s="20" t="str" cm="1">
        <f t="array" ref="B2050">IF(Table2[[#This Row],[Nodes]:[Nodes]]=5,Table2[[#This Row],[Gap]:[Gap]],"")</f>
        <v/>
      </c>
      <c r="C2050" s="20" t="str" cm="1">
        <f t="array" ref="C2050">IF(Table2[[#This Row],[Nodes]:[Nodes]]=6,Table2[[#This Row],[Gap]:[Gap]],"")</f>
        <v/>
      </c>
      <c r="D2050" s="20" t="str" cm="1">
        <f t="array" ref="D2050">IF(Table2[[#This Row],[Nodes]:[Nodes]]=7,Table2[[#This Row],[Gap]:[Gap]],"")</f>
        <v/>
      </c>
    </row>
    <row r="2051" spans="1:4">
      <c r="A2051" s="20" t="str" cm="1">
        <f t="array" ref="A2051">IF(Table2[[#This Row],[Nodes]:[Nodes]]=4,Table2[[#This Row],[Gap]:[Gap]],"")</f>
        <v/>
      </c>
      <c r="B2051" s="20" t="str" cm="1">
        <f t="array" ref="B2051">IF(Table2[[#This Row],[Nodes]:[Nodes]]=5,Table2[[#This Row],[Gap]:[Gap]],"")</f>
        <v/>
      </c>
      <c r="C2051" s="20" t="str" cm="1">
        <f t="array" ref="C2051">IF(Table2[[#This Row],[Nodes]:[Nodes]]=6,Table2[[#This Row],[Gap]:[Gap]],"")</f>
        <v/>
      </c>
      <c r="D2051" s="20" t="str" cm="1">
        <f t="array" ref="D2051">IF(Table2[[#This Row],[Nodes]:[Nodes]]=7,Table2[[#This Row],[Gap]:[Gap]],"")</f>
        <v/>
      </c>
    </row>
    <row r="2052" spans="1:4">
      <c r="A2052" s="20" t="str" cm="1">
        <f t="array" ref="A2052">IF(Table2[[#This Row],[Nodes]:[Nodes]]=4,Table2[[#This Row],[Gap]:[Gap]],"")</f>
        <v/>
      </c>
      <c r="B2052" s="20" t="str" cm="1">
        <f t="array" ref="B2052">IF(Table2[[#This Row],[Nodes]:[Nodes]]=5,Table2[[#This Row],[Gap]:[Gap]],"")</f>
        <v/>
      </c>
      <c r="C2052" s="20" t="str" cm="1">
        <f t="array" ref="C2052">IF(Table2[[#This Row],[Nodes]:[Nodes]]=6,Table2[[#This Row],[Gap]:[Gap]],"")</f>
        <v/>
      </c>
      <c r="D2052" s="20" t="str" cm="1">
        <f t="array" ref="D2052">IF(Table2[[#This Row],[Nodes]:[Nodes]]=7,Table2[[#This Row],[Gap]:[Gap]],"")</f>
        <v/>
      </c>
    </row>
    <row r="2053" spans="1:4">
      <c r="A2053" s="20" t="str" cm="1">
        <f t="array" ref="A2053">IF(Table2[[#This Row],[Nodes]:[Nodes]]=4,Table2[[#This Row],[Gap]:[Gap]],"")</f>
        <v/>
      </c>
      <c r="B2053" s="20" t="str" cm="1">
        <f t="array" ref="B2053">IF(Table2[[#This Row],[Nodes]:[Nodes]]=5,Table2[[#This Row],[Gap]:[Gap]],"")</f>
        <v/>
      </c>
      <c r="C2053" s="20" t="str" cm="1">
        <f t="array" ref="C2053">IF(Table2[[#This Row],[Nodes]:[Nodes]]=6,Table2[[#This Row],[Gap]:[Gap]],"")</f>
        <v/>
      </c>
      <c r="D2053" s="20" t="str" cm="1">
        <f t="array" ref="D2053">IF(Table2[[#This Row],[Nodes]:[Nodes]]=7,Table2[[#This Row],[Gap]:[Gap]],"")</f>
        <v/>
      </c>
    </row>
    <row r="2054" spans="1:4">
      <c r="A2054" s="20" t="str" cm="1">
        <f t="array" ref="A2054">IF(Table2[[#This Row],[Nodes]:[Nodes]]=4,Table2[[#This Row],[Gap]:[Gap]],"")</f>
        <v/>
      </c>
      <c r="B2054" s="20" t="str" cm="1">
        <f t="array" ref="B2054">IF(Table2[[#This Row],[Nodes]:[Nodes]]=5,Table2[[#This Row],[Gap]:[Gap]],"")</f>
        <v/>
      </c>
      <c r="C2054" s="20" t="str" cm="1">
        <f t="array" ref="C2054">IF(Table2[[#This Row],[Nodes]:[Nodes]]=6,Table2[[#This Row],[Gap]:[Gap]],"")</f>
        <v/>
      </c>
      <c r="D2054" s="20" t="str" cm="1">
        <f t="array" ref="D2054">IF(Table2[[#This Row],[Nodes]:[Nodes]]=7,Table2[[#This Row],[Gap]:[Gap]],"")</f>
        <v/>
      </c>
    </row>
    <row r="2055" spans="1:4">
      <c r="A2055" s="20" t="str" cm="1">
        <f t="array" ref="A2055">IF(Table2[[#This Row],[Nodes]:[Nodes]]=4,Table2[[#This Row],[Gap]:[Gap]],"")</f>
        <v/>
      </c>
      <c r="B2055" s="20" t="str" cm="1">
        <f t="array" ref="B2055">IF(Table2[[#This Row],[Nodes]:[Nodes]]=5,Table2[[#This Row],[Gap]:[Gap]],"")</f>
        <v/>
      </c>
      <c r="C2055" s="20" t="str" cm="1">
        <f t="array" ref="C2055">IF(Table2[[#This Row],[Nodes]:[Nodes]]=6,Table2[[#This Row],[Gap]:[Gap]],"")</f>
        <v/>
      </c>
      <c r="D2055" s="20" t="str" cm="1">
        <f t="array" ref="D2055">IF(Table2[[#This Row],[Nodes]:[Nodes]]=7,Table2[[#This Row],[Gap]:[Gap]],"")</f>
        <v/>
      </c>
    </row>
    <row r="2056" spans="1:4">
      <c r="A2056" s="20" t="str" cm="1">
        <f t="array" ref="A2056">IF(Table2[[#This Row],[Nodes]:[Nodes]]=4,Table2[[#This Row],[Gap]:[Gap]],"")</f>
        <v/>
      </c>
      <c r="B2056" s="20" t="str" cm="1">
        <f t="array" ref="B2056">IF(Table2[[#This Row],[Nodes]:[Nodes]]=5,Table2[[#This Row],[Gap]:[Gap]],"")</f>
        <v/>
      </c>
      <c r="C2056" s="20" t="str" cm="1">
        <f t="array" ref="C2056">IF(Table2[[#This Row],[Nodes]:[Nodes]]=6,Table2[[#This Row],[Gap]:[Gap]],"")</f>
        <v/>
      </c>
      <c r="D2056" s="20" t="str" cm="1">
        <f t="array" ref="D2056">IF(Table2[[#This Row],[Nodes]:[Nodes]]=7,Table2[[#This Row],[Gap]:[Gap]],"")</f>
        <v/>
      </c>
    </row>
    <row r="2057" spans="1:4">
      <c r="A2057" s="20" t="str" cm="1">
        <f t="array" ref="A2057">IF(Table2[[#This Row],[Nodes]:[Nodes]]=4,Table2[[#This Row],[Gap]:[Gap]],"")</f>
        <v/>
      </c>
      <c r="B2057" s="20" t="str" cm="1">
        <f t="array" ref="B2057">IF(Table2[[#This Row],[Nodes]:[Nodes]]=5,Table2[[#This Row],[Gap]:[Gap]],"")</f>
        <v/>
      </c>
      <c r="C2057" s="20" t="str" cm="1">
        <f t="array" ref="C2057">IF(Table2[[#This Row],[Nodes]:[Nodes]]=6,Table2[[#This Row],[Gap]:[Gap]],"")</f>
        <v/>
      </c>
      <c r="D2057" s="20" t="str" cm="1">
        <f t="array" ref="D2057">IF(Table2[[#This Row],[Nodes]:[Nodes]]=7,Table2[[#This Row],[Gap]:[Gap]],"")</f>
        <v/>
      </c>
    </row>
    <row r="2058" spans="1:4">
      <c r="A2058" s="20" t="str" cm="1">
        <f t="array" ref="A2058">IF(Table2[[#This Row],[Nodes]:[Nodes]]=4,Table2[[#This Row],[Gap]:[Gap]],"")</f>
        <v/>
      </c>
      <c r="B2058" s="20" t="str" cm="1">
        <f t="array" ref="B2058">IF(Table2[[#This Row],[Nodes]:[Nodes]]=5,Table2[[#This Row],[Gap]:[Gap]],"")</f>
        <v/>
      </c>
      <c r="C2058" s="20" t="str" cm="1">
        <f t="array" ref="C2058">IF(Table2[[#This Row],[Nodes]:[Nodes]]=6,Table2[[#This Row],[Gap]:[Gap]],"")</f>
        <v/>
      </c>
      <c r="D2058" s="20" t="str" cm="1">
        <f t="array" ref="D2058">IF(Table2[[#This Row],[Nodes]:[Nodes]]=7,Table2[[#This Row],[Gap]:[Gap]],"")</f>
        <v/>
      </c>
    </row>
    <row r="2059" spans="1:4">
      <c r="A2059" s="20" t="str" cm="1">
        <f t="array" ref="A2059">IF(Table2[[#This Row],[Nodes]:[Nodes]]=4,Table2[[#This Row],[Gap]:[Gap]],"")</f>
        <v/>
      </c>
      <c r="B2059" s="20" t="str" cm="1">
        <f t="array" ref="B2059">IF(Table2[[#This Row],[Nodes]:[Nodes]]=5,Table2[[#This Row],[Gap]:[Gap]],"")</f>
        <v/>
      </c>
      <c r="C2059" s="20" t="str" cm="1">
        <f t="array" ref="C2059">IF(Table2[[#This Row],[Nodes]:[Nodes]]=6,Table2[[#This Row],[Gap]:[Gap]],"")</f>
        <v/>
      </c>
      <c r="D2059" s="20" t="str" cm="1">
        <f t="array" ref="D2059">IF(Table2[[#This Row],[Nodes]:[Nodes]]=7,Table2[[#This Row],[Gap]:[Gap]],"")</f>
        <v/>
      </c>
    </row>
    <row r="2060" spans="1:4">
      <c r="A2060" s="20" t="str" cm="1">
        <f t="array" ref="A2060">IF(Table2[[#This Row],[Nodes]:[Nodes]]=4,Table2[[#This Row],[Gap]:[Gap]],"")</f>
        <v/>
      </c>
      <c r="B2060" s="20" t="str" cm="1">
        <f t="array" ref="B2060">IF(Table2[[#This Row],[Nodes]:[Nodes]]=5,Table2[[#This Row],[Gap]:[Gap]],"")</f>
        <v/>
      </c>
      <c r="C2060" s="20" t="str" cm="1">
        <f t="array" ref="C2060">IF(Table2[[#This Row],[Nodes]:[Nodes]]=6,Table2[[#This Row],[Gap]:[Gap]],"")</f>
        <v/>
      </c>
      <c r="D2060" s="20" t="str" cm="1">
        <f t="array" ref="D2060">IF(Table2[[#This Row],[Nodes]:[Nodes]]=7,Table2[[#This Row],[Gap]:[Gap]],"")</f>
        <v/>
      </c>
    </row>
    <row r="2061" spans="1:4">
      <c r="A2061" s="20" t="str" cm="1">
        <f t="array" ref="A2061">IF(Table2[[#This Row],[Nodes]:[Nodes]]=4,Table2[[#This Row],[Gap]:[Gap]],"")</f>
        <v/>
      </c>
      <c r="B2061" s="20" t="str" cm="1">
        <f t="array" ref="B2061">IF(Table2[[#This Row],[Nodes]:[Nodes]]=5,Table2[[#This Row],[Gap]:[Gap]],"")</f>
        <v/>
      </c>
      <c r="C2061" s="20" t="str" cm="1">
        <f t="array" ref="C2061">IF(Table2[[#This Row],[Nodes]:[Nodes]]=6,Table2[[#This Row],[Gap]:[Gap]],"")</f>
        <v/>
      </c>
      <c r="D2061" s="20" t="str" cm="1">
        <f t="array" ref="D2061">IF(Table2[[#This Row],[Nodes]:[Nodes]]=7,Table2[[#This Row],[Gap]:[Gap]],"")</f>
        <v/>
      </c>
    </row>
    <row r="2062" spans="1:4">
      <c r="A2062" s="20" t="str" cm="1">
        <f t="array" ref="A2062">IF(Table2[[#This Row],[Nodes]:[Nodes]]=4,Table2[[#This Row],[Gap]:[Gap]],"")</f>
        <v/>
      </c>
      <c r="B2062" s="20" t="str" cm="1">
        <f t="array" ref="B2062">IF(Table2[[#This Row],[Nodes]:[Nodes]]=5,Table2[[#This Row],[Gap]:[Gap]],"")</f>
        <v/>
      </c>
      <c r="C2062" s="20" t="str" cm="1">
        <f t="array" ref="C2062">IF(Table2[[#This Row],[Nodes]:[Nodes]]=6,Table2[[#This Row],[Gap]:[Gap]],"")</f>
        <v/>
      </c>
      <c r="D2062" s="20" t="str" cm="1">
        <f t="array" ref="D2062">IF(Table2[[#This Row],[Nodes]:[Nodes]]=7,Table2[[#This Row],[Gap]:[Gap]],"")</f>
        <v/>
      </c>
    </row>
    <row r="2063" spans="1:4">
      <c r="A2063" s="20" t="str" cm="1">
        <f t="array" ref="A2063">IF(Table2[[#This Row],[Nodes]:[Nodes]]=4,Table2[[#This Row],[Gap]:[Gap]],"")</f>
        <v/>
      </c>
      <c r="B2063" s="20" t="str" cm="1">
        <f t="array" ref="B2063">IF(Table2[[#This Row],[Nodes]:[Nodes]]=5,Table2[[#This Row],[Gap]:[Gap]],"")</f>
        <v/>
      </c>
      <c r="C2063" s="20" t="str" cm="1">
        <f t="array" ref="C2063">IF(Table2[[#This Row],[Nodes]:[Nodes]]=6,Table2[[#This Row],[Gap]:[Gap]],"")</f>
        <v/>
      </c>
      <c r="D2063" s="20" t="str" cm="1">
        <f t="array" ref="D2063">IF(Table2[[#This Row],[Nodes]:[Nodes]]=7,Table2[[#This Row],[Gap]:[Gap]],"")</f>
        <v/>
      </c>
    </row>
    <row r="2064" spans="1:4">
      <c r="A2064" s="20" t="str" cm="1">
        <f t="array" ref="A2064">IF(Table2[[#This Row],[Nodes]:[Nodes]]=4,Table2[[#This Row],[Gap]:[Gap]],"")</f>
        <v/>
      </c>
      <c r="B2064" s="20" t="str" cm="1">
        <f t="array" ref="B2064">IF(Table2[[#This Row],[Nodes]:[Nodes]]=5,Table2[[#This Row],[Gap]:[Gap]],"")</f>
        <v/>
      </c>
      <c r="C2064" s="20" t="str" cm="1">
        <f t="array" ref="C2064">IF(Table2[[#This Row],[Nodes]:[Nodes]]=6,Table2[[#This Row],[Gap]:[Gap]],"")</f>
        <v/>
      </c>
      <c r="D2064" s="20" t="str" cm="1">
        <f t="array" ref="D2064">IF(Table2[[#This Row],[Nodes]:[Nodes]]=7,Table2[[#This Row],[Gap]:[Gap]],"")</f>
        <v/>
      </c>
    </row>
    <row r="2065" spans="1:4">
      <c r="A2065" s="20" t="str" cm="1">
        <f t="array" ref="A2065">IF(Table2[[#This Row],[Nodes]:[Nodes]]=4,Table2[[#This Row],[Gap]:[Gap]],"")</f>
        <v/>
      </c>
      <c r="B2065" s="20" t="str" cm="1">
        <f t="array" ref="B2065">IF(Table2[[#This Row],[Nodes]:[Nodes]]=5,Table2[[#This Row],[Gap]:[Gap]],"")</f>
        <v/>
      </c>
      <c r="C2065" s="20" t="str" cm="1">
        <f t="array" ref="C2065">IF(Table2[[#This Row],[Nodes]:[Nodes]]=6,Table2[[#This Row],[Gap]:[Gap]],"")</f>
        <v/>
      </c>
      <c r="D2065" s="20" t="str" cm="1">
        <f t="array" ref="D2065">IF(Table2[[#This Row],[Nodes]:[Nodes]]=7,Table2[[#This Row],[Gap]:[Gap]],"")</f>
        <v/>
      </c>
    </row>
    <row r="2066" spans="1:4">
      <c r="A2066" s="20" t="str" cm="1">
        <f t="array" ref="A2066">IF(Table2[[#This Row],[Nodes]:[Nodes]]=4,Table2[[#This Row],[Gap]:[Gap]],"")</f>
        <v/>
      </c>
      <c r="B2066" s="20" t="str" cm="1">
        <f t="array" ref="B2066">IF(Table2[[#This Row],[Nodes]:[Nodes]]=5,Table2[[#This Row],[Gap]:[Gap]],"")</f>
        <v/>
      </c>
      <c r="C2066" s="20" t="str" cm="1">
        <f t="array" ref="C2066">IF(Table2[[#This Row],[Nodes]:[Nodes]]=6,Table2[[#This Row],[Gap]:[Gap]],"")</f>
        <v/>
      </c>
      <c r="D2066" s="20" t="str" cm="1">
        <f t="array" ref="D2066">IF(Table2[[#This Row],[Nodes]:[Nodes]]=7,Table2[[#This Row],[Gap]:[Gap]],"")</f>
        <v/>
      </c>
    </row>
    <row r="2067" spans="1:4">
      <c r="A2067" s="20" t="str" cm="1">
        <f t="array" ref="A2067">IF(Table2[[#This Row],[Nodes]:[Nodes]]=4,Table2[[#This Row],[Gap]:[Gap]],"")</f>
        <v/>
      </c>
      <c r="B2067" s="20" t="str" cm="1">
        <f t="array" ref="B2067">IF(Table2[[#This Row],[Nodes]:[Nodes]]=5,Table2[[#This Row],[Gap]:[Gap]],"")</f>
        <v/>
      </c>
      <c r="C2067" s="20" t="str" cm="1">
        <f t="array" ref="C2067">IF(Table2[[#This Row],[Nodes]:[Nodes]]=6,Table2[[#This Row],[Gap]:[Gap]],"")</f>
        <v/>
      </c>
      <c r="D2067" s="20" t="str" cm="1">
        <f t="array" ref="D2067">IF(Table2[[#This Row],[Nodes]:[Nodes]]=7,Table2[[#This Row],[Gap]:[Gap]],"")</f>
        <v/>
      </c>
    </row>
    <row r="2068" spans="1:4">
      <c r="A2068" s="20" t="str" cm="1">
        <f t="array" ref="A2068">IF(Table2[[#This Row],[Nodes]:[Nodes]]=4,Table2[[#This Row],[Gap]:[Gap]],"")</f>
        <v/>
      </c>
      <c r="B2068" s="20" t="str" cm="1">
        <f t="array" ref="B2068">IF(Table2[[#This Row],[Nodes]:[Nodes]]=5,Table2[[#This Row],[Gap]:[Gap]],"")</f>
        <v/>
      </c>
      <c r="C2068" s="20" t="str" cm="1">
        <f t="array" ref="C2068">IF(Table2[[#This Row],[Nodes]:[Nodes]]=6,Table2[[#This Row],[Gap]:[Gap]],"")</f>
        <v/>
      </c>
      <c r="D2068" s="20" t="str" cm="1">
        <f t="array" ref="D2068">IF(Table2[[#This Row],[Nodes]:[Nodes]]=7,Table2[[#This Row],[Gap]:[Gap]],"")</f>
        <v/>
      </c>
    </row>
    <row r="2069" spans="1:4">
      <c r="A2069" s="20" t="str" cm="1">
        <f t="array" ref="A2069">IF(Table2[[#This Row],[Nodes]:[Nodes]]=4,Table2[[#This Row],[Gap]:[Gap]],"")</f>
        <v/>
      </c>
      <c r="B2069" s="20" t="str" cm="1">
        <f t="array" ref="B2069">IF(Table2[[#This Row],[Nodes]:[Nodes]]=5,Table2[[#This Row],[Gap]:[Gap]],"")</f>
        <v/>
      </c>
      <c r="C2069" s="20" t="str" cm="1">
        <f t="array" ref="C2069">IF(Table2[[#This Row],[Nodes]:[Nodes]]=6,Table2[[#This Row],[Gap]:[Gap]],"")</f>
        <v/>
      </c>
      <c r="D2069" s="20" t="str" cm="1">
        <f t="array" ref="D2069">IF(Table2[[#This Row],[Nodes]:[Nodes]]=7,Table2[[#This Row],[Gap]:[Gap]],"")</f>
        <v/>
      </c>
    </row>
    <row r="2070" spans="1:4">
      <c r="A2070" s="20" t="str" cm="1">
        <f t="array" ref="A2070">IF(Table2[[#This Row],[Nodes]:[Nodes]]=4,Table2[[#This Row],[Gap]:[Gap]],"")</f>
        <v/>
      </c>
      <c r="B2070" s="20" t="str" cm="1">
        <f t="array" ref="B2070">IF(Table2[[#This Row],[Nodes]:[Nodes]]=5,Table2[[#This Row],[Gap]:[Gap]],"")</f>
        <v/>
      </c>
      <c r="C2070" s="20" t="str" cm="1">
        <f t="array" ref="C2070">IF(Table2[[#This Row],[Nodes]:[Nodes]]=6,Table2[[#This Row],[Gap]:[Gap]],"")</f>
        <v/>
      </c>
      <c r="D2070" s="20" t="str" cm="1">
        <f t="array" ref="D2070">IF(Table2[[#This Row],[Nodes]:[Nodes]]=7,Table2[[#This Row],[Gap]:[Gap]],"")</f>
        <v/>
      </c>
    </row>
    <row r="2071" spans="1:4">
      <c r="A2071" s="20" t="str" cm="1">
        <f t="array" ref="A2071">IF(Table2[[#This Row],[Nodes]:[Nodes]]=4,Table2[[#This Row],[Gap]:[Gap]],"")</f>
        <v/>
      </c>
      <c r="B2071" s="20" t="str" cm="1">
        <f t="array" ref="B2071">IF(Table2[[#This Row],[Nodes]:[Nodes]]=5,Table2[[#This Row],[Gap]:[Gap]],"")</f>
        <v/>
      </c>
      <c r="C2071" s="20" t="str" cm="1">
        <f t="array" ref="C2071">IF(Table2[[#This Row],[Nodes]:[Nodes]]=6,Table2[[#This Row],[Gap]:[Gap]],"")</f>
        <v/>
      </c>
      <c r="D2071" s="20" t="str" cm="1">
        <f t="array" ref="D2071">IF(Table2[[#This Row],[Nodes]:[Nodes]]=7,Table2[[#This Row],[Gap]:[Gap]],"")</f>
        <v/>
      </c>
    </row>
    <row r="2072" spans="1:4">
      <c r="A2072" s="20" t="str" cm="1">
        <f t="array" ref="A2072">IF(Table2[[#This Row],[Nodes]:[Nodes]]=4,Table2[[#This Row],[Gap]:[Gap]],"")</f>
        <v/>
      </c>
      <c r="B2072" s="20" t="str" cm="1">
        <f t="array" ref="B2072">IF(Table2[[#This Row],[Nodes]:[Nodes]]=5,Table2[[#This Row],[Gap]:[Gap]],"")</f>
        <v/>
      </c>
      <c r="C2072" s="20" t="str" cm="1">
        <f t="array" ref="C2072">IF(Table2[[#This Row],[Nodes]:[Nodes]]=6,Table2[[#This Row],[Gap]:[Gap]],"")</f>
        <v/>
      </c>
      <c r="D2072" s="20" t="str" cm="1">
        <f t="array" ref="D2072">IF(Table2[[#This Row],[Nodes]:[Nodes]]=7,Table2[[#This Row],[Gap]:[Gap]],"")</f>
        <v/>
      </c>
    </row>
    <row r="2073" spans="1:4">
      <c r="A2073" s="20" t="str" cm="1">
        <f t="array" ref="A2073">IF(Table2[[#This Row],[Nodes]:[Nodes]]=4,Table2[[#This Row],[Gap]:[Gap]],"")</f>
        <v/>
      </c>
      <c r="B2073" s="20" t="str" cm="1">
        <f t="array" ref="B2073">IF(Table2[[#This Row],[Nodes]:[Nodes]]=5,Table2[[#This Row],[Gap]:[Gap]],"")</f>
        <v/>
      </c>
      <c r="C2073" s="20" t="str" cm="1">
        <f t="array" ref="C2073">IF(Table2[[#This Row],[Nodes]:[Nodes]]=6,Table2[[#This Row],[Gap]:[Gap]],"")</f>
        <v/>
      </c>
      <c r="D2073" s="20" t="str" cm="1">
        <f t="array" ref="D2073">IF(Table2[[#This Row],[Nodes]:[Nodes]]=7,Table2[[#This Row],[Gap]:[Gap]],"")</f>
        <v/>
      </c>
    </row>
    <row r="2074" spans="1:4">
      <c r="A2074" s="20" t="str" cm="1">
        <f t="array" ref="A2074">IF(Table2[[#This Row],[Nodes]:[Nodes]]=4,Table2[[#This Row],[Gap]:[Gap]],"")</f>
        <v/>
      </c>
      <c r="B2074" s="20" t="str" cm="1">
        <f t="array" ref="B2074">IF(Table2[[#This Row],[Nodes]:[Nodes]]=5,Table2[[#This Row],[Gap]:[Gap]],"")</f>
        <v/>
      </c>
      <c r="C2074" s="20" t="str" cm="1">
        <f t="array" ref="C2074">IF(Table2[[#This Row],[Nodes]:[Nodes]]=6,Table2[[#This Row],[Gap]:[Gap]],"")</f>
        <v/>
      </c>
      <c r="D2074" s="20" t="str" cm="1">
        <f t="array" ref="D2074">IF(Table2[[#This Row],[Nodes]:[Nodes]]=7,Table2[[#This Row],[Gap]:[Gap]],"")</f>
        <v/>
      </c>
    </row>
    <row r="2075" spans="1:4">
      <c r="A2075" s="20" t="str" cm="1">
        <f t="array" ref="A2075">IF(Table2[[#This Row],[Nodes]:[Nodes]]=4,Table2[[#This Row],[Gap]:[Gap]],"")</f>
        <v/>
      </c>
      <c r="B2075" s="20" t="str" cm="1">
        <f t="array" ref="B2075">IF(Table2[[#This Row],[Nodes]:[Nodes]]=5,Table2[[#This Row],[Gap]:[Gap]],"")</f>
        <v/>
      </c>
      <c r="C2075" s="20" t="str" cm="1">
        <f t="array" ref="C2075">IF(Table2[[#This Row],[Nodes]:[Nodes]]=6,Table2[[#This Row],[Gap]:[Gap]],"")</f>
        <v/>
      </c>
      <c r="D2075" s="20" t="str" cm="1">
        <f t="array" ref="D2075">IF(Table2[[#This Row],[Nodes]:[Nodes]]=7,Table2[[#This Row],[Gap]:[Gap]],"")</f>
        <v/>
      </c>
    </row>
    <row r="2076" spans="1:4">
      <c r="A2076" s="20" t="str" cm="1">
        <f t="array" ref="A2076">IF(Table2[[#This Row],[Nodes]:[Nodes]]=4,Table2[[#This Row],[Gap]:[Gap]],"")</f>
        <v/>
      </c>
      <c r="B2076" s="20" t="str" cm="1">
        <f t="array" ref="B2076">IF(Table2[[#This Row],[Nodes]:[Nodes]]=5,Table2[[#This Row],[Gap]:[Gap]],"")</f>
        <v/>
      </c>
      <c r="C2076" s="20" t="str" cm="1">
        <f t="array" ref="C2076">IF(Table2[[#This Row],[Nodes]:[Nodes]]=6,Table2[[#This Row],[Gap]:[Gap]],"")</f>
        <v/>
      </c>
      <c r="D2076" s="20" t="str" cm="1">
        <f t="array" ref="D2076">IF(Table2[[#This Row],[Nodes]:[Nodes]]=7,Table2[[#This Row],[Gap]:[Gap]],"")</f>
        <v/>
      </c>
    </row>
    <row r="2077" spans="1:4">
      <c r="A2077" s="20" t="str" cm="1">
        <f t="array" ref="A2077">IF(Table2[[#This Row],[Nodes]:[Nodes]]=4,Table2[[#This Row],[Gap]:[Gap]],"")</f>
        <v/>
      </c>
      <c r="B2077" s="20" t="str" cm="1">
        <f t="array" ref="B2077">IF(Table2[[#This Row],[Nodes]:[Nodes]]=5,Table2[[#This Row],[Gap]:[Gap]],"")</f>
        <v/>
      </c>
      <c r="C2077" s="20" t="str" cm="1">
        <f t="array" ref="C2077">IF(Table2[[#This Row],[Nodes]:[Nodes]]=6,Table2[[#This Row],[Gap]:[Gap]],"")</f>
        <v/>
      </c>
      <c r="D2077" s="20" t="str" cm="1">
        <f t="array" ref="D2077">IF(Table2[[#This Row],[Nodes]:[Nodes]]=7,Table2[[#This Row],[Gap]:[Gap]],"")</f>
        <v/>
      </c>
    </row>
    <row r="2078" spans="1:4">
      <c r="A2078" s="20" t="str" cm="1">
        <f t="array" ref="A2078">IF(Table2[[#This Row],[Nodes]:[Nodes]]=4,Table2[[#This Row],[Gap]:[Gap]],"")</f>
        <v/>
      </c>
      <c r="B2078" s="20" t="str" cm="1">
        <f t="array" ref="B2078">IF(Table2[[#This Row],[Nodes]:[Nodes]]=5,Table2[[#This Row],[Gap]:[Gap]],"")</f>
        <v/>
      </c>
      <c r="C2078" s="20" t="str" cm="1">
        <f t="array" ref="C2078">IF(Table2[[#This Row],[Nodes]:[Nodes]]=6,Table2[[#This Row],[Gap]:[Gap]],"")</f>
        <v/>
      </c>
      <c r="D2078" s="20" t="str" cm="1">
        <f t="array" ref="D2078">IF(Table2[[#This Row],[Nodes]:[Nodes]]=7,Table2[[#This Row],[Gap]:[Gap]],"")</f>
        <v/>
      </c>
    </row>
    <row r="2079" spans="1:4">
      <c r="A2079" s="20" t="str" cm="1">
        <f t="array" ref="A2079">IF(Table2[[#This Row],[Nodes]:[Nodes]]=4,Table2[[#This Row],[Gap]:[Gap]],"")</f>
        <v/>
      </c>
      <c r="B2079" s="20" t="str" cm="1">
        <f t="array" ref="B2079">IF(Table2[[#This Row],[Nodes]:[Nodes]]=5,Table2[[#This Row],[Gap]:[Gap]],"")</f>
        <v/>
      </c>
      <c r="C2079" s="20" t="str" cm="1">
        <f t="array" ref="C2079">IF(Table2[[#This Row],[Nodes]:[Nodes]]=6,Table2[[#This Row],[Gap]:[Gap]],"")</f>
        <v/>
      </c>
      <c r="D2079" s="20" t="str" cm="1">
        <f t="array" ref="D2079">IF(Table2[[#This Row],[Nodes]:[Nodes]]=7,Table2[[#This Row],[Gap]:[Gap]],"")</f>
        <v/>
      </c>
    </row>
    <row r="2080" spans="1:4">
      <c r="A2080" s="20" t="str" cm="1">
        <f t="array" ref="A2080">IF(Table2[[#This Row],[Nodes]:[Nodes]]=4,Table2[[#This Row],[Gap]:[Gap]],"")</f>
        <v/>
      </c>
      <c r="B2080" s="20" t="str" cm="1">
        <f t="array" ref="B2080">IF(Table2[[#This Row],[Nodes]:[Nodes]]=5,Table2[[#This Row],[Gap]:[Gap]],"")</f>
        <v/>
      </c>
      <c r="C2080" s="20" t="str" cm="1">
        <f t="array" ref="C2080">IF(Table2[[#This Row],[Nodes]:[Nodes]]=6,Table2[[#This Row],[Gap]:[Gap]],"")</f>
        <v/>
      </c>
      <c r="D2080" s="20" t="str" cm="1">
        <f t="array" ref="D2080">IF(Table2[[#This Row],[Nodes]:[Nodes]]=7,Table2[[#This Row],[Gap]:[Gap]],"")</f>
        <v/>
      </c>
    </row>
    <row r="2081" spans="1:4">
      <c r="A2081" s="20" t="str" cm="1">
        <f t="array" ref="A2081">IF(Table2[[#This Row],[Nodes]:[Nodes]]=4,Table2[[#This Row],[Gap]:[Gap]],"")</f>
        <v/>
      </c>
      <c r="B2081" s="20" t="str" cm="1">
        <f t="array" ref="B2081">IF(Table2[[#This Row],[Nodes]:[Nodes]]=5,Table2[[#This Row],[Gap]:[Gap]],"")</f>
        <v/>
      </c>
      <c r="C2081" s="20" t="str" cm="1">
        <f t="array" ref="C2081">IF(Table2[[#This Row],[Nodes]:[Nodes]]=6,Table2[[#This Row],[Gap]:[Gap]],"")</f>
        <v/>
      </c>
      <c r="D2081" s="20" t="str" cm="1">
        <f t="array" ref="D2081">IF(Table2[[#This Row],[Nodes]:[Nodes]]=7,Table2[[#This Row],[Gap]:[Gap]],"")</f>
        <v/>
      </c>
    </row>
    <row r="2082" spans="1:4">
      <c r="A2082" s="20" t="str" cm="1">
        <f t="array" ref="A2082">IF(Table2[[#This Row],[Nodes]:[Nodes]]=4,Table2[[#This Row],[Gap]:[Gap]],"")</f>
        <v/>
      </c>
      <c r="B2082" s="20" t="str" cm="1">
        <f t="array" ref="B2082">IF(Table2[[#This Row],[Nodes]:[Nodes]]=5,Table2[[#This Row],[Gap]:[Gap]],"")</f>
        <v/>
      </c>
      <c r="C2082" s="20" t="str" cm="1">
        <f t="array" ref="C2082">IF(Table2[[#This Row],[Nodes]:[Nodes]]=6,Table2[[#This Row],[Gap]:[Gap]],"")</f>
        <v/>
      </c>
      <c r="D2082" s="20" t="str" cm="1">
        <f t="array" ref="D2082">IF(Table2[[#This Row],[Nodes]:[Nodes]]=7,Table2[[#This Row],[Gap]:[Gap]],"")</f>
        <v/>
      </c>
    </row>
    <row r="2083" spans="1:4">
      <c r="A2083" s="20" t="str" cm="1">
        <f t="array" ref="A2083">IF(Table2[[#This Row],[Nodes]:[Nodes]]=4,Table2[[#This Row],[Gap]:[Gap]],"")</f>
        <v/>
      </c>
      <c r="B2083" s="20" t="str" cm="1">
        <f t="array" ref="B2083">IF(Table2[[#This Row],[Nodes]:[Nodes]]=5,Table2[[#This Row],[Gap]:[Gap]],"")</f>
        <v/>
      </c>
      <c r="C2083" s="20" t="str" cm="1">
        <f t="array" ref="C2083">IF(Table2[[#This Row],[Nodes]:[Nodes]]=6,Table2[[#This Row],[Gap]:[Gap]],"")</f>
        <v/>
      </c>
      <c r="D2083" s="20" t="str" cm="1">
        <f t="array" ref="D2083">IF(Table2[[#This Row],[Nodes]:[Nodes]]=7,Table2[[#This Row],[Gap]:[Gap]],"")</f>
        <v/>
      </c>
    </row>
    <row r="2084" spans="1:4">
      <c r="A2084" s="20" t="str" cm="1">
        <f t="array" ref="A2084">IF(Table2[[#This Row],[Nodes]:[Nodes]]=4,Table2[[#This Row],[Gap]:[Gap]],"")</f>
        <v/>
      </c>
      <c r="B2084" s="20" t="str" cm="1">
        <f t="array" ref="B2084">IF(Table2[[#This Row],[Nodes]:[Nodes]]=5,Table2[[#This Row],[Gap]:[Gap]],"")</f>
        <v/>
      </c>
      <c r="C2084" s="20" t="str" cm="1">
        <f t="array" ref="C2084">IF(Table2[[#This Row],[Nodes]:[Nodes]]=6,Table2[[#This Row],[Gap]:[Gap]],"")</f>
        <v/>
      </c>
      <c r="D2084" s="20" t="str" cm="1">
        <f t="array" ref="D2084">IF(Table2[[#This Row],[Nodes]:[Nodes]]=7,Table2[[#This Row],[Gap]:[Gap]],"")</f>
        <v/>
      </c>
    </row>
    <row r="2085" spans="1:4">
      <c r="A2085" s="20" t="str" cm="1">
        <f t="array" ref="A2085">IF(Table2[[#This Row],[Nodes]:[Nodes]]=4,Table2[[#This Row],[Gap]:[Gap]],"")</f>
        <v/>
      </c>
      <c r="B2085" s="20" t="str" cm="1">
        <f t="array" ref="B2085">IF(Table2[[#This Row],[Nodes]:[Nodes]]=5,Table2[[#This Row],[Gap]:[Gap]],"")</f>
        <v/>
      </c>
      <c r="C2085" s="20" t="str" cm="1">
        <f t="array" ref="C2085">IF(Table2[[#This Row],[Nodes]:[Nodes]]=6,Table2[[#This Row],[Gap]:[Gap]],"")</f>
        <v/>
      </c>
      <c r="D2085" s="20" t="str" cm="1">
        <f t="array" ref="D2085">IF(Table2[[#This Row],[Nodes]:[Nodes]]=7,Table2[[#This Row],[Gap]:[Gap]],"")</f>
        <v/>
      </c>
    </row>
    <row r="2086" spans="1:4">
      <c r="A2086" s="20" t="str" cm="1">
        <f t="array" ref="A2086">IF(Table2[[#This Row],[Nodes]:[Nodes]]=4,Table2[[#This Row],[Gap]:[Gap]],"")</f>
        <v/>
      </c>
      <c r="B2086" s="20" t="str" cm="1">
        <f t="array" ref="B2086">IF(Table2[[#This Row],[Nodes]:[Nodes]]=5,Table2[[#This Row],[Gap]:[Gap]],"")</f>
        <v/>
      </c>
      <c r="C2086" s="20" t="str" cm="1">
        <f t="array" ref="C2086">IF(Table2[[#This Row],[Nodes]:[Nodes]]=6,Table2[[#This Row],[Gap]:[Gap]],"")</f>
        <v/>
      </c>
      <c r="D2086" s="20" t="str" cm="1">
        <f t="array" ref="D2086">IF(Table2[[#This Row],[Nodes]:[Nodes]]=7,Table2[[#This Row],[Gap]:[Gap]],"")</f>
        <v/>
      </c>
    </row>
    <row r="2087" spans="1:4">
      <c r="A2087" s="20" t="str" cm="1">
        <f t="array" ref="A2087">IF(Table2[[#This Row],[Nodes]:[Nodes]]=4,Table2[[#This Row],[Gap]:[Gap]],"")</f>
        <v/>
      </c>
      <c r="B2087" s="20" t="str" cm="1">
        <f t="array" ref="B2087">IF(Table2[[#This Row],[Nodes]:[Nodes]]=5,Table2[[#This Row],[Gap]:[Gap]],"")</f>
        <v/>
      </c>
      <c r="C2087" s="20" t="str" cm="1">
        <f t="array" ref="C2087">IF(Table2[[#This Row],[Nodes]:[Nodes]]=6,Table2[[#This Row],[Gap]:[Gap]],"")</f>
        <v/>
      </c>
      <c r="D2087" s="20" t="str" cm="1">
        <f t="array" ref="D2087">IF(Table2[[#This Row],[Nodes]:[Nodes]]=7,Table2[[#This Row],[Gap]:[Gap]],"")</f>
        <v/>
      </c>
    </row>
    <row r="2088" spans="1:4">
      <c r="A2088" s="20" t="str" cm="1">
        <f t="array" ref="A2088">IF(Table2[[#This Row],[Nodes]:[Nodes]]=4,Table2[[#This Row],[Gap]:[Gap]],"")</f>
        <v/>
      </c>
      <c r="B2088" s="20" t="str" cm="1">
        <f t="array" ref="B2088">IF(Table2[[#This Row],[Nodes]:[Nodes]]=5,Table2[[#This Row],[Gap]:[Gap]],"")</f>
        <v/>
      </c>
      <c r="C2088" s="20" t="str" cm="1">
        <f t="array" ref="C2088">IF(Table2[[#This Row],[Nodes]:[Nodes]]=6,Table2[[#This Row],[Gap]:[Gap]],"")</f>
        <v/>
      </c>
      <c r="D2088" s="20" t="str" cm="1">
        <f t="array" ref="D2088">IF(Table2[[#This Row],[Nodes]:[Nodes]]=7,Table2[[#This Row],[Gap]:[Gap]],"")</f>
        <v/>
      </c>
    </row>
    <row r="2089" spans="1:4">
      <c r="A2089" s="20" t="str" cm="1">
        <f t="array" ref="A2089">IF(Table2[[#This Row],[Nodes]:[Nodes]]=4,Table2[[#This Row],[Gap]:[Gap]],"")</f>
        <v/>
      </c>
      <c r="B2089" s="20" t="str" cm="1">
        <f t="array" ref="B2089">IF(Table2[[#This Row],[Nodes]:[Nodes]]=5,Table2[[#This Row],[Gap]:[Gap]],"")</f>
        <v/>
      </c>
      <c r="C2089" s="20" t="str" cm="1">
        <f t="array" ref="C2089">IF(Table2[[#This Row],[Nodes]:[Nodes]]=6,Table2[[#This Row],[Gap]:[Gap]],"")</f>
        <v/>
      </c>
      <c r="D2089" s="20" t="str" cm="1">
        <f t="array" ref="D2089">IF(Table2[[#This Row],[Nodes]:[Nodes]]=7,Table2[[#This Row],[Gap]:[Gap]],"")</f>
        <v/>
      </c>
    </row>
    <row r="2090" spans="1:4">
      <c r="A2090" s="20" t="str" cm="1">
        <f t="array" ref="A2090">IF(Table2[[#This Row],[Nodes]:[Nodes]]=4,Table2[[#This Row],[Gap]:[Gap]],"")</f>
        <v/>
      </c>
      <c r="B2090" s="20" t="str" cm="1">
        <f t="array" ref="B2090">IF(Table2[[#This Row],[Nodes]:[Nodes]]=5,Table2[[#This Row],[Gap]:[Gap]],"")</f>
        <v/>
      </c>
      <c r="C2090" s="20" t="str" cm="1">
        <f t="array" ref="C2090">IF(Table2[[#This Row],[Nodes]:[Nodes]]=6,Table2[[#This Row],[Gap]:[Gap]],"")</f>
        <v/>
      </c>
      <c r="D2090" s="20" t="str" cm="1">
        <f t="array" ref="D2090">IF(Table2[[#This Row],[Nodes]:[Nodes]]=7,Table2[[#This Row],[Gap]:[Gap]],"")</f>
        <v/>
      </c>
    </row>
    <row r="2091" spans="1:4">
      <c r="A2091" s="20" t="str" cm="1">
        <f t="array" ref="A2091">IF(Table2[[#This Row],[Nodes]:[Nodes]]=4,Table2[[#This Row],[Gap]:[Gap]],"")</f>
        <v/>
      </c>
      <c r="B2091" s="20" t="str" cm="1">
        <f t="array" ref="B2091">IF(Table2[[#This Row],[Nodes]:[Nodes]]=5,Table2[[#This Row],[Gap]:[Gap]],"")</f>
        <v/>
      </c>
      <c r="C2091" s="20" t="str" cm="1">
        <f t="array" ref="C2091">IF(Table2[[#This Row],[Nodes]:[Nodes]]=6,Table2[[#This Row],[Gap]:[Gap]],"")</f>
        <v/>
      </c>
      <c r="D2091" s="20" t="str" cm="1">
        <f t="array" ref="D2091">IF(Table2[[#This Row],[Nodes]:[Nodes]]=7,Table2[[#This Row],[Gap]:[Gap]],"")</f>
        <v/>
      </c>
    </row>
    <row r="2092" spans="1:4">
      <c r="A2092" s="20" t="str" cm="1">
        <f t="array" ref="A2092">IF(Table2[[#This Row],[Nodes]:[Nodes]]=4,Table2[[#This Row],[Gap]:[Gap]],"")</f>
        <v/>
      </c>
      <c r="B2092" s="20" t="str" cm="1">
        <f t="array" ref="B2092">IF(Table2[[#This Row],[Nodes]:[Nodes]]=5,Table2[[#This Row],[Gap]:[Gap]],"")</f>
        <v/>
      </c>
      <c r="C2092" s="20" t="str" cm="1">
        <f t="array" ref="C2092">IF(Table2[[#This Row],[Nodes]:[Nodes]]=6,Table2[[#This Row],[Gap]:[Gap]],"")</f>
        <v/>
      </c>
      <c r="D2092" s="20" t="str" cm="1">
        <f t="array" ref="D2092">IF(Table2[[#This Row],[Nodes]:[Nodes]]=7,Table2[[#This Row],[Gap]:[Gap]],"")</f>
        <v/>
      </c>
    </row>
    <row r="2093" spans="1:4">
      <c r="A2093" s="20" t="str" cm="1">
        <f t="array" ref="A2093">IF(Table2[[#This Row],[Nodes]:[Nodes]]=4,Table2[[#This Row],[Gap]:[Gap]],"")</f>
        <v/>
      </c>
      <c r="B2093" s="20" t="str" cm="1">
        <f t="array" ref="B2093">IF(Table2[[#This Row],[Nodes]:[Nodes]]=5,Table2[[#This Row],[Gap]:[Gap]],"")</f>
        <v/>
      </c>
      <c r="C2093" s="20" t="str" cm="1">
        <f t="array" ref="C2093">IF(Table2[[#This Row],[Nodes]:[Nodes]]=6,Table2[[#This Row],[Gap]:[Gap]],"")</f>
        <v/>
      </c>
      <c r="D2093" s="20" t="str" cm="1">
        <f t="array" ref="D2093">IF(Table2[[#This Row],[Nodes]:[Nodes]]=7,Table2[[#This Row],[Gap]:[Gap]],"")</f>
        <v/>
      </c>
    </row>
    <row r="2094" spans="1:4">
      <c r="A2094" s="20" t="str" cm="1">
        <f t="array" ref="A2094">IF(Table2[[#This Row],[Nodes]:[Nodes]]=4,Table2[[#This Row],[Gap]:[Gap]],"")</f>
        <v/>
      </c>
      <c r="B2094" s="20" t="str" cm="1">
        <f t="array" ref="B2094">IF(Table2[[#This Row],[Nodes]:[Nodes]]=5,Table2[[#This Row],[Gap]:[Gap]],"")</f>
        <v/>
      </c>
      <c r="C2094" s="20" t="str" cm="1">
        <f t="array" ref="C2094">IF(Table2[[#This Row],[Nodes]:[Nodes]]=6,Table2[[#This Row],[Gap]:[Gap]],"")</f>
        <v/>
      </c>
      <c r="D2094" s="20" t="str" cm="1">
        <f t="array" ref="D2094">IF(Table2[[#This Row],[Nodes]:[Nodes]]=7,Table2[[#This Row],[Gap]:[Gap]],"")</f>
        <v/>
      </c>
    </row>
    <row r="2095" spans="1:4">
      <c r="A2095" s="20" t="str" cm="1">
        <f t="array" ref="A2095">IF(Table2[[#This Row],[Nodes]:[Nodes]]=4,Table2[[#This Row],[Gap]:[Gap]],"")</f>
        <v/>
      </c>
      <c r="B2095" s="20" t="str" cm="1">
        <f t="array" ref="B2095">IF(Table2[[#This Row],[Nodes]:[Nodes]]=5,Table2[[#This Row],[Gap]:[Gap]],"")</f>
        <v/>
      </c>
      <c r="C2095" s="20" t="str" cm="1">
        <f t="array" ref="C2095">IF(Table2[[#This Row],[Nodes]:[Nodes]]=6,Table2[[#This Row],[Gap]:[Gap]],"")</f>
        <v/>
      </c>
      <c r="D2095" s="20" t="str" cm="1">
        <f t="array" ref="D2095">IF(Table2[[#This Row],[Nodes]:[Nodes]]=7,Table2[[#This Row],[Gap]:[Gap]],"")</f>
        <v/>
      </c>
    </row>
    <row r="2096" spans="1:4">
      <c r="A2096" s="20" t="str" cm="1">
        <f t="array" ref="A2096">IF(Table2[[#This Row],[Nodes]:[Nodes]]=4,Table2[[#This Row],[Gap]:[Gap]],"")</f>
        <v/>
      </c>
      <c r="B2096" s="20" t="str" cm="1">
        <f t="array" ref="B2096">IF(Table2[[#This Row],[Nodes]:[Nodes]]=5,Table2[[#This Row],[Gap]:[Gap]],"")</f>
        <v/>
      </c>
      <c r="C2096" s="20" t="str" cm="1">
        <f t="array" ref="C2096">IF(Table2[[#This Row],[Nodes]:[Nodes]]=6,Table2[[#This Row],[Gap]:[Gap]],"")</f>
        <v/>
      </c>
      <c r="D2096" s="20" t="str" cm="1">
        <f t="array" ref="D2096">IF(Table2[[#This Row],[Nodes]:[Nodes]]=7,Table2[[#This Row],[Gap]:[Gap]],"")</f>
        <v/>
      </c>
    </row>
    <row r="2097" spans="1:4">
      <c r="A2097" s="20" t="str" cm="1">
        <f t="array" ref="A2097">IF(Table2[[#This Row],[Nodes]:[Nodes]]=4,Table2[[#This Row],[Gap]:[Gap]],"")</f>
        <v/>
      </c>
      <c r="B2097" s="20" t="str" cm="1">
        <f t="array" ref="B2097">IF(Table2[[#This Row],[Nodes]:[Nodes]]=5,Table2[[#This Row],[Gap]:[Gap]],"")</f>
        <v/>
      </c>
      <c r="C2097" s="20" t="str" cm="1">
        <f t="array" ref="C2097">IF(Table2[[#This Row],[Nodes]:[Nodes]]=6,Table2[[#This Row],[Gap]:[Gap]],"")</f>
        <v/>
      </c>
      <c r="D2097" s="20" t="str" cm="1">
        <f t="array" ref="D2097">IF(Table2[[#This Row],[Nodes]:[Nodes]]=7,Table2[[#This Row],[Gap]:[Gap]],"")</f>
        <v/>
      </c>
    </row>
    <row r="2098" spans="1:4">
      <c r="A2098" s="20" t="str" cm="1">
        <f t="array" ref="A2098">IF(Table2[[#This Row],[Nodes]:[Nodes]]=4,Table2[[#This Row],[Gap]:[Gap]],"")</f>
        <v/>
      </c>
      <c r="B2098" s="20" t="str" cm="1">
        <f t="array" ref="B2098">IF(Table2[[#This Row],[Nodes]:[Nodes]]=5,Table2[[#This Row],[Gap]:[Gap]],"")</f>
        <v/>
      </c>
      <c r="C2098" s="20" t="str" cm="1">
        <f t="array" ref="C2098">IF(Table2[[#This Row],[Nodes]:[Nodes]]=6,Table2[[#This Row],[Gap]:[Gap]],"")</f>
        <v/>
      </c>
      <c r="D2098" s="20" t="str" cm="1">
        <f t="array" ref="D2098">IF(Table2[[#This Row],[Nodes]:[Nodes]]=7,Table2[[#This Row],[Gap]:[Gap]],"")</f>
        <v/>
      </c>
    </row>
    <row r="2099" spans="1:4">
      <c r="A2099" s="20" t="str" cm="1">
        <f t="array" ref="A2099">IF(Table2[[#This Row],[Nodes]:[Nodes]]=4,Table2[[#This Row],[Gap]:[Gap]],"")</f>
        <v/>
      </c>
      <c r="B2099" s="20" t="str" cm="1">
        <f t="array" ref="B2099">IF(Table2[[#This Row],[Nodes]:[Nodes]]=5,Table2[[#This Row],[Gap]:[Gap]],"")</f>
        <v/>
      </c>
      <c r="C2099" s="20" t="str" cm="1">
        <f t="array" ref="C2099">IF(Table2[[#This Row],[Nodes]:[Nodes]]=6,Table2[[#This Row],[Gap]:[Gap]],"")</f>
        <v/>
      </c>
      <c r="D2099" s="20" t="str" cm="1">
        <f t="array" ref="D2099">IF(Table2[[#This Row],[Nodes]:[Nodes]]=7,Table2[[#This Row],[Gap]:[Gap]],"")</f>
        <v/>
      </c>
    </row>
    <row r="2100" spans="1:4">
      <c r="A2100" s="20" t="str" cm="1">
        <f t="array" ref="A2100">IF(Table2[[#This Row],[Nodes]:[Nodes]]=4,Table2[[#This Row],[Gap]:[Gap]],"")</f>
        <v/>
      </c>
      <c r="B2100" s="20" t="str" cm="1">
        <f t="array" ref="B2100">IF(Table2[[#This Row],[Nodes]:[Nodes]]=5,Table2[[#This Row],[Gap]:[Gap]],"")</f>
        <v/>
      </c>
      <c r="C2100" s="20" t="str" cm="1">
        <f t="array" ref="C2100">IF(Table2[[#This Row],[Nodes]:[Nodes]]=6,Table2[[#This Row],[Gap]:[Gap]],"")</f>
        <v/>
      </c>
      <c r="D2100" s="20" t="str" cm="1">
        <f t="array" ref="D2100">IF(Table2[[#This Row],[Nodes]:[Nodes]]=7,Table2[[#This Row],[Gap]:[Gap]],"")</f>
        <v/>
      </c>
    </row>
    <row r="2101" spans="1:4">
      <c r="A2101" s="20" t="str" cm="1">
        <f t="array" ref="A2101">IF(Table2[[#This Row],[Nodes]:[Nodes]]=4,Table2[[#This Row],[Gap]:[Gap]],"")</f>
        <v/>
      </c>
      <c r="B2101" s="20" t="str" cm="1">
        <f t="array" ref="B2101">IF(Table2[[#This Row],[Nodes]:[Nodes]]=5,Table2[[#This Row],[Gap]:[Gap]],"")</f>
        <v/>
      </c>
      <c r="C2101" s="20" t="str" cm="1">
        <f t="array" ref="C2101">IF(Table2[[#This Row],[Nodes]:[Nodes]]=6,Table2[[#This Row],[Gap]:[Gap]],"")</f>
        <v/>
      </c>
      <c r="D2101" s="20" t="str" cm="1">
        <f t="array" ref="D2101">IF(Table2[[#This Row],[Nodes]:[Nodes]]=7,Table2[[#This Row],[Gap]:[Gap]],"")</f>
        <v/>
      </c>
    </row>
    <row r="2102" spans="1:4">
      <c r="A2102" s="20" t="str" cm="1">
        <f t="array" ref="A2102">IF(Table2[[#This Row],[Nodes]:[Nodes]]=4,Table2[[#This Row],[Gap]:[Gap]],"")</f>
        <v/>
      </c>
      <c r="B2102" s="20" t="str" cm="1">
        <f t="array" ref="B2102">IF(Table2[[#This Row],[Nodes]:[Nodes]]=5,Table2[[#This Row],[Gap]:[Gap]],"")</f>
        <v/>
      </c>
      <c r="C2102" s="20" t="str" cm="1">
        <f t="array" ref="C2102">IF(Table2[[#This Row],[Nodes]:[Nodes]]=6,Table2[[#This Row],[Gap]:[Gap]],"")</f>
        <v/>
      </c>
      <c r="D2102" s="20" t="str" cm="1">
        <f t="array" ref="D2102">IF(Table2[[#This Row],[Nodes]:[Nodes]]=7,Table2[[#This Row],[Gap]:[Gap]],"")</f>
        <v/>
      </c>
    </row>
    <row r="2103" spans="1:4">
      <c r="A2103" s="20" t="str" cm="1">
        <f t="array" ref="A2103">IF(Table2[[#This Row],[Nodes]:[Nodes]]=4,Table2[[#This Row],[Gap]:[Gap]],"")</f>
        <v/>
      </c>
      <c r="B2103" s="20" t="str" cm="1">
        <f t="array" ref="B2103">IF(Table2[[#This Row],[Nodes]:[Nodes]]=5,Table2[[#This Row],[Gap]:[Gap]],"")</f>
        <v/>
      </c>
      <c r="C2103" s="20" t="str" cm="1">
        <f t="array" ref="C2103">IF(Table2[[#This Row],[Nodes]:[Nodes]]=6,Table2[[#This Row],[Gap]:[Gap]],"")</f>
        <v/>
      </c>
      <c r="D2103" s="20" t="str" cm="1">
        <f t="array" ref="D2103">IF(Table2[[#This Row],[Nodes]:[Nodes]]=7,Table2[[#This Row],[Gap]:[Gap]],"")</f>
        <v/>
      </c>
    </row>
    <row r="2104" spans="1:4">
      <c r="A2104" s="20" t="str" cm="1">
        <f t="array" ref="A2104">IF(Table2[[#This Row],[Nodes]:[Nodes]]=4,Table2[[#This Row],[Gap]:[Gap]],"")</f>
        <v/>
      </c>
      <c r="B2104" s="20" t="str" cm="1">
        <f t="array" ref="B2104">IF(Table2[[#This Row],[Nodes]:[Nodes]]=5,Table2[[#This Row],[Gap]:[Gap]],"")</f>
        <v/>
      </c>
      <c r="C2104" s="20" t="str" cm="1">
        <f t="array" ref="C2104">IF(Table2[[#This Row],[Nodes]:[Nodes]]=6,Table2[[#This Row],[Gap]:[Gap]],"")</f>
        <v/>
      </c>
      <c r="D2104" s="20" t="str" cm="1">
        <f t="array" ref="D2104">IF(Table2[[#This Row],[Nodes]:[Nodes]]=7,Table2[[#This Row],[Gap]:[Gap]],"")</f>
        <v/>
      </c>
    </row>
    <row r="2105" spans="1:4">
      <c r="A2105" s="20" t="str" cm="1">
        <f t="array" ref="A2105">IF(Table2[[#This Row],[Nodes]:[Nodes]]=4,Table2[[#This Row],[Gap]:[Gap]],"")</f>
        <v/>
      </c>
      <c r="B2105" s="20" t="str" cm="1">
        <f t="array" ref="B2105">IF(Table2[[#This Row],[Nodes]:[Nodes]]=5,Table2[[#This Row],[Gap]:[Gap]],"")</f>
        <v/>
      </c>
      <c r="C2105" s="20" t="str" cm="1">
        <f t="array" ref="C2105">IF(Table2[[#This Row],[Nodes]:[Nodes]]=6,Table2[[#This Row],[Gap]:[Gap]],"")</f>
        <v/>
      </c>
      <c r="D2105" s="20" t="str" cm="1">
        <f t="array" ref="D2105">IF(Table2[[#This Row],[Nodes]:[Nodes]]=7,Table2[[#This Row],[Gap]:[Gap]],"")</f>
        <v/>
      </c>
    </row>
    <row r="2106" spans="1:4">
      <c r="A2106" s="20" t="str" cm="1">
        <f t="array" ref="A2106">IF(Table2[[#This Row],[Nodes]:[Nodes]]=4,Table2[[#This Row],[Gap]:[Gap]],"")</f>
        <v/>
      </c>
      <c r="B2106" s="20" t="str" cm="1">
        <f t="array" ref="B2106">IF(Table2[[#This Row],[Nodes]:[Nodes]]=5,Table2[[#This Row],[Gap]:[Gap]],"")</f>
        <v/>
      </c>
      <c r="C2106" s="20" t="str" cm="1">
        <f t="array" ref="C2106">IF(Table2[[#This Row],[Nodes]:[Nodes]]=6,Table2[[#This Row],[Gap]:[Gap]],"")</f>
        <v/>
      </c>
      <c r="D2106" s="20" t="str" cm="1">
        <f t="array" ref="D2106">IF(Table2[[#This Row],[Nodes]:[Nodes]]=7,Table2[[#This Row],[Gap]:[Gap]],"")</f>
        <v/>
      </c>
    </row>
    <row r="2107" spans="1:4">
      <c r="A2107" s="20" t="str" cm="1">
        <f t="array" ref="A2107">IF(Table2[[#This Row],[Nodes]:[Nodes]]=4,Table2[[#This Row],[Gap]:[Gap]],"")</f>
        <v/>
      </c>
      <c r="B2107" s="20" t="str" cm="1">
        <f t="array" ref="B2107">IF(Table2[[#This Row],[Nodes]:[Nodes]]=5,Table2[[#This Row],[Gap]:[Gap]],"")</f>
        <v/>
      </c>
      <c r="C2107" s="20" t="str" cm="1">
        <f t="array" ref="C2107">IF(Table2[[#This Row],[Nodes]:[Nodes]]=6,Table2[[#This Row],[Gap]:[Gap]],"")</f>
        <v/>
      </c>
      <c r="D2107" s="20" t="str" cm="1">
        <f t="array" ref="D2107">IF(Table2[[#This Row],[Nodes]:[Nodes]]=7,Table2[[#This Row],[Gap]:[Gap]],"")</f>
        <v/>
      </c>
    </row>
    <row r="2108" spans="1:4">
      <c r="A2108" s="20" t="str" cm="1">
        <f t="array" ref="A2108">IF(Table2[[#This Row],[Nodes]:[Nodes]]=4,Table2[[#This Row],[Gap]:[Gap]],"")</f>
        <v/>
      </c>
      <c r="B2108" s="20" t="str" cm="1">
        <f t="array" ref="B2108">IF(Table2[[#This Row],[Nodes]:[Nodes]]=5,Table2[[#This Row],[Gap]:[Gap]],"")</f>
        <v/>
      </c>
      <c r="C2108" s="20" t="str" cm="1">
        <f t="array" ref="C2108">IF(Table2[[#This Row],[Nodes]:[Nodes]]=6,Table2[[#This Row],[Gap]:[Gap]],"")</f>
        <v/>
      </c>
      <c r="D2108" s="20" t="str" cm="1">
        <f t="array" ref="D2108">IF(Table2[[#This Row],[Nodes]:[Nodes]]=7,Table2[[#This Row],[Gap]:[Gap]],"")</f>
        <v/>
      </c>
    </row>
    <row r="2109" spans="1:4">
      <c r="A2109" s="20" t="str" cm="1">
        <f t="array" ref="A2109">IF(Table2[[#This Row],[Nodes]:[Nodes]]=4,Table2[[#This Row],[Gap]:[Gap]],"")</f>
        <v/>
      </c>
      <c r="B2109" s="20" t="str" cm="1">
        <f t="array" ref="B2109">IF(Table2[[#This Row],[Nodes]:[Nodes]]=5,Table2[[#This Row],[Gap]:[Gap]],"")</f>
        <v/>
      </c>
      <c r="C2109" s="20" t="str" cm="1">
        <f t="array" ref="C2109">IF(Table2[[#This Row],[Nodes]:[Nodes]]=6,Table2[[#This Row],[Gap]:[Gap]],"")</f>
        <v/>
      </c>
      <c r="D2109" s="20" t="str" cm="1">
        <f t="array" ref="D2109">IF(Table2[[#This Row],[Nodes]:[Nodes]]=7,Table2[[#This Row],[Gap]:[Gap]],"")</f>
        <v/>
      </c>
    </row>
    <row r="2110" spans="1:4">
      <c r="A2110" s="20" t="str" cm="1">
        <f t="array" ref="A2110">IF(Table2[[#This Row],[Nodes]:[Nodes]]=4,Table2[[#This Row],[Gap]:[Gap]],"")</f>
        <v/>
      </c>
      <c r="B2110" s="20" t="str" cm="1">
        <f t="array" ref="B2110">IF(Table2[[#This Row],[Nodes]:[Nodes]]=5,Table2[[#This Row],[Gap]:[Gap]],"")</f>
        <v/>
      </c>
      <c r="C2110" s="20" t="str" cm="1">
        <f t="array" ref="C2110">IF(Table2[[#This Row],[Nodes]:[Nodes]]=6,Table2[[#This Row],[Gap]:[Gap]],"")</f>
        <v/>
      </c>
      <c r="D2110" s="20" t="str" cm="1">
        <f t="array" ref="D2110">IF(Table2[[#This Row],[Nodes]:[Nodes]]=7,Table2[[#This Row],[Gap]:[Gap]],"")</f>
        <v/>
      </c>
    </row>
    <row r="2111" spans="1:4">
      <c r="A2111" s="20" t="str" cm="1">
        <f t="array" ref="A2111">IF(Table2[[#This Row],[Nodes]:[Nodes]]=4,Table2[[#This Row],[Gap]:[Gap]],"")</f>
        <v/>
      </c>
      <c r="B2111" s="20" t="str" cm="1">
        <f t="array" ref="B2111">IF(Table2[[#This Row],[Nodes]:[Nodes]]=5,Table2[[#This Row],[Gap]:[Gap]],"")</f>
        <v/>
      </c>
      <c r="C2111" s="20" t="str" cm="1">
        <f t="array" ref="C2111">IF(Table2[[#This Row],[Nodes]:[Nodes]]=6,Table2[[#This Row],[Gap]:[Gap]],"")</f>
        <v/>
      </c>
      <c r="D2111" s="20" t="str" cm="1">
        <f t="array" ref="D2111">IF(Table2[[#This Row],[Nodes]:[Nodes]]=7,Table2[[#This Row],[Gap]:[Gap]],"")</f>
        <v/>
      </c>
    </row>
    <row r="2112" spans="1:4">
      <c r="A2112" s="20" t="str" cm="1">
        <f t="array" ref="A2112">IF(Table2[[#This Row],[Nodes]:[Nodes]]=4,Table2[[#This Row],[Gap]:[Gap]],"")</f>
        <v/>
      </c>
      <c r="B2112" s="20" t="str" cm="1">
        <f t="array" ref="B2112">IF(Table2[[#This Row],[Nodes]:[Nodes]]=5,Table2[[#This Row],[Gap]:[Gap]],"")</f>
        <v/>
      </c>
      <c r="C2112" s="20" t="str" cm="1">
        <f t="array" ref="C2112">IF(Table2[[#This Row],[Nodes]:[Nodes]]=6,Table2[[#This Row],[Gap]:[Gap]],"")</f>
        <v/>
      </c>
      <c r="D2112" s="20" t="str" cm="1">
        <f t="array" ref="D2112">IF(Table2[[#This Row],[Nodes]:[Nodes]]=7,Table2[[#This Row],[Gap]:[Gap]],"")</f>
        <v/>
      </c>
    </row>
    <row r="2113" spans="1:4">
      <c r="A2113" s="20" t="str" cm="1">
        <f t="array" ref="A2113">IF(Table2[[#This Row],[Nodes]:[Nodes]]=4,Table2[[#This Row],[Gap]:[Gap]],"")</f>
        <v/>
      </c>
      <c r="B2113" s="20" t="str" cm="1">
        <f t="array" ref="B2113">IF(Table2[[#This Row],[Nodes]:[Nodes]]=5,Table2[[#This Row],[Gap]:[Gap]],"")</f>
        <v/>
      </c>
      <c r="C2113" s="20" t="str" cm="1">
        <f t="array" ref="C2113">IF(Table2[[#This Row],[Nodes]:[Nodes]]=6,Table2[[#This Row],[Gap]:[Gap]],"")</f>
        <v/>
      </c>
      <c r="D2113" s="20" t="str" cm="1">
        <f t="array" ref="D2113">IF(Table2[[#This Row],[Nodes]:[Nodes]]=7,Table2[[#This Row],[Gap]:[Gap]],"")</f>
        <v/>
      </c>
    </row>
    <row r="2114" spans="1:4">
      <c r="A2114" s="20" t="str" cm="1">
        <f t="array" ref="A2114">IF(Table2[[#This Row],[Nodes]:[Nodes]]=4,Table2[[#This Row],[Gap]:[Gap]],"")</f>
        <v/>
      </c>
      <c r="B2114" s="20" t="str" cm="1">
        <f t="array" ref="B2114">IF(Table2[[#This Row],[Nodes]:[Nodes]]=5,Table2[[#This Row],[Gap]:[Gap]],"")</f>
        <v/>
      </c>
      <c r="C2114" s="20" t="str" cm="1">
        <f t="array" ref="C2114">IF(Table2[[#This Row],[Nodes]:[Nodes]]=6,Table2[[#This Row],[Gap]:[Gap]],"")</f>
        <v/>
      </c>
      <c r="D2114" s="20" t="str" cm="1">
        <f t="array" ref="D2114">IF(Table2[[#This Row],[Nodes]:[Nodes]]=7,Table2[[#This Row],[Gap]:[Gap]],"")</f>
        <v/>
      </c>
    </row>
    <row r="2115" spans="1:4">
      <c r="A2115" s="20" t="str" cm="1">
        <f t="array" ref="A2115">IF(Table2[[#This Row],[Nodes]:[Nodes]]=4,Table2[[#This Row],[Gap]:[Gap]],"")</f>
        <v/>
      </c>
      <c r="B2115" s="20" t="str" cm="1">
        <f t="array" ref="B2115">IF(Table2[[#This Row],[Nodes]:[Nodes]]=5,Table2[[#This Row],[Gap]:[Gap]],"")</f>
        <v/>
      </c>
      <c r="C2115" s="20" t="str" cm="1">
        <f t="array" ref="C2115">IF(Table2[[#This Row],[Nodes]:[Nodes]]=6,Table2[[#This Row],[Gap]:[Gap]],"")</f>
        <v/>
      </c>
      <c r="D2115" s="20" t="str" cm="1">
        <f t="array" ref="D2115">IF(Table2[[#This Row],[Nodes]:[Nodes]]=7,Table2[[#This Row],[Gap]:[Gap]],"")</f>
        <v/>
      </c>
    </row>
    <row r="2116" spans="1:4">
      <c r="A2116" s="20" t="str" cm="1">
        <f t="array" ref="A2116">IF(Table2[[#This Row],[Nodes]:[Nodes]]=4,Table2[[#This Row],[Gap]:[Gap]],"")</f>
        <v/>
      </c>
      <c r="B2116" s="20" t="str" cm="1">
        <f t="array" ref="B2116">IF(Table2[[#This Row],[Nodes]:[Nodes]]=5,Table2[[#This Row],[Gap]:[Gap]],"")</f>
        <v/>
      </c>
      <c r="C2116" s="20" t="str" cm="1">
        <f t="array" ref="C2116">IF(Table2[[#This Row],[Nodes]:[Nodes]]=6,Table2[[#This Row],[Gap]:[Gap]],"")</f>
        <v/>
      </c>
      <c r="D2116" s="20" t="str" cm="1">
        <f t="array" ref="D2116">IF(Table2[[#This Row],[Nodes]:[Nodes]]=7,Table2[[#This Row],[Gap]:[Gap]],"")</f>
        <v/>
      </c>
    </row>
    <row r="2117" spans="1:4">
      <c r="A2117" s="20" t="str" cm="1">
        <f t="array" ref="A2117">IF(Table2[[#This Row],[Nodes]:[Nodes]]=4,Table2[[#This Row],[Gap]:[Gap]],"")</f>
        <v/>
      </c>
      <c r="B2117" s="20" t="str" cm="1">
        <f t="array" ref="B2117">IF(Table2[[#This Row],[Nodes]:[Nodes]]=5,Table2[[#This Row],[Gap]:[Gap]],"")</f>
        <v/>
      </c>
      <c r="C2117" s="20" t="str" cm="1">
        <f t="array" ref="C2117">IF(Table2[[#This Row],[Nodes]:[Nodes]]=6,Table2[[#This Row],[Gap]:[Gap]],"")</f>
        <v/>
      </c>
      <c r="D2117" s="20" t="str" cm="1">
        <f t="array" ref="D2117">IF(Table2[[#This Row],[Nodes]:[Nodes]]=7,Table2[[#This Row],[Gap]:[Gap]],"")</f>
        <v/>
      </c>
    </row>
    <row r="2118" spans="1:4">
      <c r="A2118" s="20" t="str" cm="1">
        <f t="array" ref="A2118">IF(Table2[[#This Row],[Nodes]:[Nodes]]=4,Table2[[#This Row],[Gap]:[Gap]],"")</f>
        <v/>
      </c>
      <c r="B2118" s="20" t="str" cm="1">
        <f t="array" ref="B2118">IF(Table2[[#This Row],[Nodes]:[Nodes]]=5,Table2[[#This Row],[Gap]:[Gap]],"")</f>
        <v/>
      </c>
      <c r="C2118" s="20" t="str" cm="1">
        <f t="array" ref="C2118">IF(Table2[[#This Row],[Nodes]:[Nodes]]=6,Table2[[#This Row],[Gap]:[Gap]],"")</f>
        <v/>
      </c>
      <c r="D2118" s="20" t="str" cm="1">
        <f t="array" ref="D2118">IF(Table2[[#This Row],[Nodes]:[Nodes]]=7,Table2[[#This Row],[Gap]:[Gap]],"")</f>
        <v/>
      </c>
    </row>
    <row r="2119" spans="1:4">
      <c r="A2119" s="20" t="str" cm="1">
        <f t="array" ref="A2119">IF(Table2[[#This Row],[Nodes]:[Nodes]]=4,Table2[[#This Row],[Gap]:[Gap]],"")</f>
        <v/>
      </c>
      <c r="B2119" s="20" t="str" cm="1">
        <f t="array" ref="B2119">IF(Table2[[#This Row],[Nodes]:[Nodes]]=5,Table2[[#This Row],[Gap]:[Gap]],"")</f>
        <v/>
      </c>
      <c r="C2119" s="20" t="str" cm="1">
        <f t="array" ref="C2119">IF(Table2[[#This Row],[Nodes]:[Nodes]]=6,Table2[[#This Row],[Gap]:[Gap]],"")</f>
        <v/>
      </c>
      <c r="D2119" s="20" t="str" cm="1">
        <f t="array" ref="D2119">IF(Table2[[#This Row],[Nodes]:[Nodes]]=7,Table2[[#This Row],[Gap]:[Gap]],"")</f>
        <v/>
      </c>
    </row>
    <row r="2120" spans="1:4">
      <c r="A2120" s="20" t="str" cm="1">
        <f t="array" ref="A2120">IF(Table2[[#This Row],[Nodes]:[Nodes]]=4,Table2[[#This Row],[Gap]:[Gap]],"")</f>
        <v/>
      </c>
      <c r="B2120" s="20" t="str" cm="1">
        <f t="array" ref="B2120">IF(Table2[[#This Row],[Nodes]:[Nodes]]=5,Table2[[#This Row],[Gap]:[Gap]],"")</f>
        <v/>
      </c>
      <c r="C2120" s="20" t="str" cm="1">
        <f t="array" ref="C2120">IF(Table2[[#This Row],[Nodes]:[Nodes]]=6,Table2[[#This Row],[Gap]:[Gap]],"")</f>
        <v/>
      </c>
      <c r="D2120" s="20" t="str" cm="1">
        <f t="array" ref="D2120">IF(Table2[[#This Row],[Nodes]:[Nodes]]=7,Table2[[#This Row],[Gap]:[Gap]],"")</f>
        <v/>
      </c>
    </row>
    <row r="2121" spans="1:4">
      <c r="A2121" s="20" t="str" cm="1">
        <f t="array" ref="A2121">IF(Table2[[#This Row],[Nodes]:[Nodes]]=4,Table2[[#This Row],[Gap]:[Gap]],"")</f>
        <v/>
      </c>
      <c r="B2121" s="20" t="str" cm="1">
        <f t="array" ref="B2121">IF(Table2[[#This Row],[Nodes]:[Nodes]]=5,Table2[[#This Row],[Gap]:[Gap]],"")</f>
        <v/>
      </c>
      <c r="C2121" s="20" t="str" cm="1">
        <f t="array" ref="C2121">IF(Table2[[#This Row],[Nodes]:[Nodes]]=6,Table2[[#This Row],[Gap]:[Gap]],"")</f>
        <v/>
      </c>
      <c r="D2121" s="20" t="str" cm="1">
        <f t="array" ref="D2121">IF(Table2[[#This Row],[Nodes]:[Nodes]]=7,Table2[[#This Row],[Gap]:[Gap]],"")</f>
        <v/>
      </c>
    </row>
    <row r="2122" spans="1:4">
      <c r="A2122" s="20" t="str" cm="1">
        <f t="array" ref="A2122">IF(Table2[[#This Row],[Nodes]:[Nodes]]=4,Table2[[#This Row],[Gap]:[Gap]],"")</f>
        <v/>
      </c>
      <c r="B2122" s="20" t="str" cm="1">
        <f t="array" ref="B2122">IF(Table2[[#This Row],[Nodes]:[Nodes]]=5,Table2[[#This Row],[Gap]:[Gap]],"")</f>
        <v/>
      </c>
      <c r="C2122" s="20" t="str" cm="1">
        <f t="array" ref="C2122">IF(Table2[[#This Row],[Nodes]:[Nodes]]=6,Table2[[#This Row],[Gap]:[Gap]],"")</f>
        <v/>
      </c>
      <c r="D2122" s="20" t="str" cm="1">
        <f t="array" ref="D2122">IF(Table2[[#This Row],[Nodes]:[Nodes]]=7,Table2[[#This Row],[Gap]:[Gap]],"")</f>
        <v/>
      </c>
    </row>
    <row r="2123" spans="1:4">
      <c r="A2123" s="20" t="str" cm="1">
        <f t="array" ref="A2123">IF(Table2[[#This Row],[Nodes]:[Nodes]]=4,Table2[[#This Row],[Gap]:[Gap]],"")</f>
        <v/>
      </c>
      <c r="B2123" s="20" t="str" cm="1">
        <f t="array" ref="B2123">IF(Table2[[#This Row],[Nodes]:[Nodes]]=5,Table2[[#This Row],[Gap]:[Gap]],"")</f>
        <v/>
      </c>
      <c r="C2123" s="20" t="str" cm="1">
        <f t="array" ref="C2123">IF(Table2[[#This Row],[Nodes]:[Nodes]]=6,Table2[[#This Row],[Gap]:[Gap]],"")</f>
        <v/>
      </c>
      <c r="D2123" s="20" t="str" cm="1">
        <f t="array" ref="D2123">IF(Table2[[#This Row],[Nodes]:[Nodes]]=7,Table2[[#This Row],[Gap]:[Gap]],"")</f>
        <v/>
      </c>
    </row>
    <row r="2124" spans="1:4">
      <c r="A2124" s="20" t="str" cm="1">
        <f t="array" ref="A2124">IF(Table2[[#This Row],[Nodes]:[Nodes]]=4,Table2[[#This Row],[Gap]:[Gap]],"")</f>
        <v/>
      </c>
      <c r="B2124" s="20" t="str" cm="1">
        <f t="array" ref="B2124">IF(Table2[[#This Row],[Nodes]:[Nodes]]=5,Table2[[#This Row],[Gap]:[Gap]],"")</f>
        <v/>
      </c>
      <c r="C2124" s="20" t="str" cm="1">
        <f t="array" ref="C2124">IF(Table2[[#This Row],[Nodes]:[Nodes]]=6,Table2[[#This Row],[Gap]:[Gap]],"")</f>
        <v/>
      </c>
      <c r="D2124" s="20" t="str" cm="1">
        <f t="array" ref="D2124">IF(Table2[[#This Row],[Nodes]:[Nodes]]=7,Table2[[#This Row],[Gap]:[Gap]],"")</f>
        <v/>
      </c>
    </row>
    <row r="2125" spans="1:4">
      <c r="A2125" s="20" t="str" cm="1">
        <f t="array" ref="A2125">IF(Table2[[#This Row],[Nodes]:[Nodes]]=4,Table2[[#This Row],[Gap]:[Gap]],"")</f>
        <v/>
      </c>
      <c r="B2125" s="20" t="str" cm="1">
        <f t="array" ref="B2125">IF(Table2[[#This Row],[Nodes]:[Nodes]]=5,Table2[[#This Row],[Gap]:[Gap]],"")</f>
        <v/>
      </c>
      <c r="C2125" s="20" t="str" cm="1">
        <f t="array" ref="C2125">IF(Table2[[#This Row],[Nodes]:[Nodes]]=6,Table2[[#This Row],[Gap]:[Gap]],"")</f>
        <v/>
      </c>
      <c r="D2125" s="20" t="str" cm="1">
        <f t="array" ref="D2125">IF(Table2[[#This Row],[Nodes]:[Nodes]]=7,Table2[[#This Row],[Gap]:[Gap]],"")</f>
        <v/>
      </c>
    </row>
    <row r="2126" spans="1:4">
      <c r="A2126" s="20" t="str" cm="1">
        <f t="array" ref="A2126">IF(Table2[[#This Row],[Nodes]:[Nodes]]=4,Table2[[#This Row],[Gap]:[Gap]],"")</f>
        <v/>
      </c>
      <c r="B2126" s="20" t="str" cm="1">
        <f t="array" ref="B2126">IF(Table2[[#This Row],[Nodes]:[Nodes]]=5,Table2[[#This Row],[Gap]:[Gap]],"")</f>
        <v/>
      </c>
      <c r="C2126" s="20" t="str" cm="1">
        <f t="array" ref="C2126">IF(Table2[[#This Row],[Nodes]:[Nodes]]=6,Table2[[#This Row],[Gap]:[Gap]],"")</f>
        <v/>
      </c>
      <c r="D2126" s="20" t="str" cm="1">
        <f t="array" ref="D2126">IF(Table2[[#This Row],[Nodes]:[Nodes]]=7,Table2[[#This Row],[Gap]:[Gap]],"")</f>
        <v/>
      </c>
    </row>
    <row r="2127" spans="1:4">
      <c r="A2127" s="20" t="str" cm="1">
        <f t="array" ref="A2127">IF(Table2[[#This Row],[Nodes]:[Nodes]]=4,Table2[[#This Row],[Gap]:[Gap]],"")</f>
        <v/>
      </c>
      <c r="B2127" s="20" t="str" cm="1">
        <f t="array" ref="B2127">IF(Table2[[#This Row],[Nodes]:[Nodes]]=5,Table2[[#This Row],[Gap]:[Gap]],"")</f>
        <v/>
      </c>
      <c r="C2127" s="20" t="str" cm="1">
        <f t="array" ref="C2127">IF(Table2[[#This Row],[Nodes]:[Nodes]]=6,Table2[[#This Row],[Gap]:[Gap]],"")</f>
        <v/>
      </c>
      <c r="D2127" s="20" t="str" cm="1">
        <f t="array" ref="D2127">IF(Table2[[#This Row],[Nodes]:[Nodes]]=7,Table2[[#This Row],[Gap]:[Gap]],"")</f>
        <v/>
      </c>
    </row>
    <row r="2128" spans="1:4">
      <c r="A2128" s="20" t="str" cm="1">
        <f t="array" ref="A2128">IF(Table2[[#This Row],[Nodes]:[Nodes]]=4,Table2[[#This Row],[Gap]:[Gap]],"")</f>
        <v/>
      </c>
      <c r="B2128" s="20" t="str" cm="1">
        <f t="array" ref="B2128">IF(Table2[[#This Row],[Nodes]:[Nodes]]=5,Table2[[#This Row],[Gap]:[Gap]],"")</f>
        <v/>
      </c>
      <c r="C2128" s="20" t="str" cm="1">
        <f t="array" ref="C2128">IF(Table2[[#This Row],[Nodes]:[Nodes]]=6,Table2[[#This Row],[Gap]:[Gap]],"")</f>
        <v/>
      </c>
      <c r="D2128" s="20" t="str" cm="1">
        <f t="array" ref="D2128">IF(Table2[[#This Row],[Nodes]:[Nodes]]=7,Table2[[#This Row],[Gap]:[Gap]],"")</f>
        <v/>
      </c>
    </row>
    <row r="2129" spans="1:4">
      <c r="A2129" s="20" t="str" cm="1">
        <f t="array" ref="A2129">IF(Table2[[#This Row],[Nodes]:[Nodes]]=4,Table2[[#This Row],[Gap]:[Gap]],"")</f>
        <v/>
      </c>
      <c r="B2129" s="20" t="str" cm="1">
        <f t="array" ref="B2129">IF(Table2[[#This Row],[Nodes]:[Nodes]]=5,Table2[[#This Row],[Gap]:[Gap]],"")</f>
        <v/>
      </c>
      <c r="C2129" s="20" t="str" cm="1">
        <f t="array" ref="C2129">IF(Table2[[#This Row],[Nodes]:[Nodes]]=6,Table2[[#This Row],[Gap]:[Gap]],"")</f>
        <v/>
      </c>
      <c r="D2129" s="20" t="str" cm="1">
        <f t="array" ref="D2129">IF(Table2[[#This Row],[Nodes]:[Nodes]]=7,Table2[[#This Row],[Gap]:[Gap]],"")</f>
        <v/>
      </c>
    </row>
    <row r="2130" spans="1:4">
      <c r="A2130" s="20" t="str" cm="1">
        <f t="array" ref="A2130">IF(Table2[[#This Row],[Nodes]:[Nodes]]=4,Table2[[#This Row],[Gap]:[Gap]],"")</f>
        <v/>
      </c>
      <c r="B2130" s="20" t="str" cm="1">
        <f t="array" ref="B2130">IF(Table2[[#This Row],[Nodes]:[Nodes]]=5,Table2[[#This Row],[Gap]:[Gap]],"")</f>
        <v/>
      </c>
      <c r="C2130" s="20" t="str" cm="1">
        <f t="array" ref="C2130">IF(Table2[[#This Row],[Nodes]:[Nodes]]=6,Table2[[#This Row],[Gap]:[Gap]],"")</f>
        <v/>
      </c>
      <c r="D2130" s="20" t="str" cm="1">
        <f t="array" ref="D2130">IF(Table2[[#This Row],[Nodes]:[Nodes]]=7,Table2[[#This Row],[Gap]:[Gap]],"")</f>
        <v/>
      </c>
    </row>
    <row r="2131" spans="1:4">
      <c r="A2131" s="20" t="str" cm="1">
        <f t="array" ref="A2131">IF(Table2[[#This Row],[Nodes]:[Nodes]]=4,Table2[[#This Row],[Gap]:[Gap]],"")</f>
        <v/>
      </c>
      <c r="B2131" s="20" t="str" cm="1">
        <f t="array" ref="B2131">IF(Table2[[#This Row],[Nodes]:[Nodes]]=5,Table2[[#This Row],[Gap]:[Gap]],"")</f>
        <v/>
      </c>
      <c r="C2131" s="20" t="str" cm="1">
        <f t="array" ref="C2131">IF(Table2[[#This Row],[Nodes]:[Nodes]]=6,Table2[[#This Row],[Gap]:[Gap]],"")</f>
        <v/>
      </c>
      <c r="D2131" s="20" t="str" cm="1">
        <f t="array" ref="D2131">IF(Table2[[#This Row],[Nodes]:[Nodes]]=7,Table2[[#This Row],[Gap]:[Gap]],"")</f>
        <v/>
      </c>
    </row>
    <row r="2132" spans="1:4">
      <c r="A2132" s="20" t="str" cm="1">
        <f t="array" ref="A2132">IF(Table2[[#This Row],[Nodes]:[Nodes]]=4,Table2[[#This Row],[Gap]:[Gap]],"")</f>
        <v/>
      </c>
      <c r="B2132" s="20" t="str" cm="1">
        <f t="array" ref="B2132">IF(Table2[[#This Row],[Nodes]:[Nodes]]=5,Table2[[#This Row],[Gap]:[Gap]],"")</f>
        <v/>
      </c>
      <c r="C2132" s="20" t="str" cm="1">
        <f t="array" ref="C2132">IF(Table2[[#This Row],[Nodes]:[Nodes]]=6,Table2[[#This Row],[Gap]:[Gap]],"")</f>
        <v/>
      </c>
      <c r="D2132" s="20" t="str" cm="1">
        <f t="array" ref="D2132">IF(Table2[[#This Row],[Nodes]:[Nodes]]=7,Table2[[#This Row],[Gap]:[Gap]],"")</f>
        <v/>
      </c>
    </row>
    <row r="2133" spans="1:4">
      <c r="A2133" s="20" t="str" cm="1">
        <f t="array" ref="A2133">IF(Table2[[#This Row],[Nodes]:[Nodes]]=4,Table2[[#This Row],[Gap]:[Gap]],"")</f>
        <v/>
      </c>
      <c r="B2133" s="20" t="str" cm="1">
        <f t="array" ref="B2133">IF(Table2[[#This Row],[Nodes]:[Nodes]]=5,Table2[[#This Row],[Gap]:[Gap]],"")</f>
        <v/>
      </c>
      <c r="C2133" s="20" t="str" cm="1">
        <f t="array" ref="C2133">IF(Table2[[#This Row],[Nodes]:[Nodes]]=6,Table2[[#This Row],[Gap]:[Gap]],"")</f>
        <v/>
      </c>
      <c r="D2133" s="20" t="str" cm="1">
        <f t="array" ref="D2133">IF(Table2[[#This Row],[Nodes]:[Nodes]]=7,Table2[[#This Row],[Gap]:[Gap]],"")</f>
        <v/>
      </c>
    </row>
    <row r="2134" spans="1:4">
      <c r="A2134" s="20" t="str" cm="1">
        <f t="array" ref="A2134">IF(Table2[[#This Row],[Nodes]:[Nodes]]=4,Table2[[#This Row],[Gap]:[Gap]],"")</f>
        <v/>
      </c>
      <c r="B2134" s="20" t="str" cm="1">
        <f t="array" ref="B2134">IF(Table2[[#This Row],[Nodes]:[Nodes]]=5,Table2[[#This Row],[Gap]:[Gap]],"")</f>
        <v/>
      </c>
      <c r="C2134" s="20" t="str" cm="1">
        <f t="array" ref="C2134">IF(Table2[[#This Row],[Nodes]:[Nodes]]=6,Table2[[#This Row],[Gap]:[Gap]],"")</f>
        <v/>
      </c>
      <c r="D2134" s="20" t="str" cm="1">
        <f t="array" ref="D2134">IF(Table2[[#This Row],[Nodes]:[Nodes]]=7,Table2[[#This Row],[Gap]:[Gap]],"")</f>
        <v/>
      </c>
    </row>
    <row r="2135" spans="1:4">
      <c r="A2135" s="20" t="str" cm="1">
        <f t="array" ref="A2135">IF(Table2[[#This Row],[Nodes]:[Nodes]]=4,Table2[[#This Row],[Gap]:[Gap]],"")</f>
        <v/>
      </c>
      <c r="B2135" s="20" t="str" cm="1">
        <f t="array" ref="B2135">IF(Table2[[#This Row],[Nodes]:[Nodes]]=5,Table2[[#This Row],[Gap]:[Gap]],"")</f>
        <v/>
      </c>
      <c r="C2135" s="20" t="str" cm="1">
        <f t="array" ref="C2135">IF(Table2[[#This Row],[Nodes]:[Nodes]]=6,Table2[[#This Row],[Gap]:[Gap]],"")</f>
        <v/>
      </c>
      <c r="D2135" s="20" t="str" cm="1">
        <f t="array" ref="D2135">IF(Table2[[#This Row],[Nodes]:[Nodes]]=7,Table2[[#This Row],[Gap]:[Gap]],"")</f>
        <v/>
      </c>
    </row>
    <row r="2136" spans="1:4">
      <c r="A2136" s="20" t="str" cm="1">
        <f t="array" ref="A2136">IF(Table2[[#This Row],[Nodes]:[Nodes]]=4,Table2[[#This Row],[Gap]:[Gap]],"")</f>
        <v/>
      </c>
      <c r="B2136" s="20" t="str" cm="1">
        <f t="array" ref="B2136">IF(Table2[[#This Row],[Nodes]:[Nodes]]=5,Table2[[#This Row],[Gap]:[Gap]],"")</f>
        <v/>
      </c>
      <c r="C2136" s="20" t="str" cm="1">
        <f t="array" ref="C2136">IF(Table2[[#This Row],[Nodes]:[Nodes]]=6,Table2[[#This Row],[Gap]:[Gap]],"")</f>
        <v/>
      </c>
      <c r="D2136" s="20" t="str" cm="1">
        <f t="array" ref="D2136">IF(Table2[[#This Row],[Nodes]:[Nodes]]=7,Table2[[#This Row],[Gap]:[Gap]],"")</f>
        <v/>
      </c>
    </row>
    <row r="2137" spans="1:4">
      <c r="A2137" s="20" t="str" cm="1">
        <f t="array" ref="A2137">IF(Table2[[#This Row],[Nodes]:[Nodes]]=4,Table2[[#This Row],[Gap]:[Gap]],"")</f>
        <v/>
      </c>
      <c r="B2137" s="20" t="str" cm="1">
        <f t="array" ref="B2137">IF(Table2[[#This Row],[Nodes]:[Nodes]]=5,Table2[[#This Row],[Gap]:[Gap]],"")</f>
        <v/>
      </c>
      <c r="C2137" s="20" t="str" cm="1">
        <f t="array" ref="C2137">IF(Table2[[#This Row],[Nodes]:[Nodes]]=6,Table2[[#This Row],[Gap]:[Gap]],"")</f>
        <v/>
      </c>
      <c r="D2137" s="20" t="str" cm="1">
        <f t="array" ref="D2137">IF(Table2[[#This Row],[Nodes]:[Nodes]]=7,Table2[[#This Row],[Gap]:[Gap]],"")</f>
        <v/>
      </c>
    </row>
    <row r="2138" spans="1:4">
      <c r="A2138" s="20" t="str" cm="1">
        <f t="array" ref="A2138">IF(Table2[[#This Row],[Nodes]:[Nodes]]=4,Table2[[#This Row],[Gap]:[Gap]],"")</f>
        <v/>
      </c>
      <c r="B2138" s="20" t="str" cm="1">
        <f t="array" ref="B2138">IF(Table2[[#This Row],[Nodes]:[Nodes]]=5,Table2[[#This Row],[Gap]:[Gap]],"")</f>
        <v/>
      </c>
      <c r="C2138" s="20" t="str" cm="1">
        <f t="array" ref="C2138">IF(Table2[[#This Row],[Nodes]:[Nodes]]=6,Table2[[#This Row],[Gap]:[Gap]],"")</f>
        <v/>
      </c>
      <c r="D2138" s="20" t="str" cm="1">
        <f t="array" ref="D2138">IF(Table2[[#This Row],[Nodes]:[Nodes]]=7,Table2[[#This Row],[Gap]:[Gap]],"")</f>
        <v/>
      </c>
    </row>
    <row r="2139" spans="1:4">
      <c r="A2139" s="20" t="str" cm="1">
        <f t="array" ref="A2139">IF(Table2[[#This Row],[Nodes]:[Nodes]]=4,Table2[[#This Row],[Gap]:[Gap]],"")</f>
        <v/>
      </c>
      <c r="B2139" s="20" t="str" cm="1">
        <f t="array" ref="B2139">IF(Table2[[#This Row],[Nodes]:[Nodes]]=5,Table2[[#This Row],[Gap]:[Gap]],"")</f>
        <v/>
      </c>
      <c r="C2139" s="20" t="str" cm="1">
        <f t="array" ref="C2139">IF(Table2[[#This Row],[Nodes]:[Nodes]]=6,Table2[[#This Row],[Gap]:[Gap]],"")</f>
        <v/>
      </c>
      <c r="D2139" s="20" t="str" cm="1">
        <f t="array" ref="D2139">IF(Table2[[#This Row],[Nodes]:[Nodes]]=7,Table2[[#This Row],[Gap]:[Gap]],"")</f>
        <v/>
      </c>
    </row>
    <row r="2140" spans="1:4">
      <c r="A2140" s="20" t="str" cm="1">
        <f t="array" ref="A2140">IF(Table2[[#This Row],[Nodes]:[Nodes]]=4,Table2[[#This Row],[Gap]:[Gap]],"")</f>
        <v/>
      </c>
      <c r="B2140" s="20" t="str" cm="1">
        <f t="array" ref="B2140">IF(Table2[[#This Row],[Nodes]:[Nodes]]=5,Table2[[#This Row],[Gap]:[Gap]],"")</f>
        <v/>
      </c>
      <c r="C2140" s="20" t="str" cm="1">
        <f t="array" ref="C2140">IF(Table2[[#This Row],[Nodes]:[Nodes]]=6,Table2[[#This Row],[Gap]:[Gap]],"")</f>
        <v/>
      </c>
      <c r="D2140" s="20" t="str" cm="1">
        <f t="array" ref="D2140">IF(Table2[[#This Row],[Nodes]:[Nodes]]=7,Table2[[#This Row],[Gap]:[Gap]],"")</f>
        <v/>
      </c>
    </row>
    <row r="2141" spans="1:4">
      <c r="A2141" s="20" t="str" cm="1">
        <f t="array" ref="A2141">IF(Table2[[#This Row],[Nodes]:[Nodes]]=4,Table2[[#This Row],[Gap]:[Gap]],"")</f>
        <v/>
      </c>
      <c r="B2141" s="20" t="str" cm="1">
        <f t="array" ref="B2141">IF(Table2[[#This Row],[Nodes]:[Nodes]]=5,Table2[[#This Row],[Gap]:[Gap]],"")</f>
        <v/>
      </c>
      <c r="C2141" s="20" t="str" cm="1">
        <f t="array" ref="C2141">IF(Table2[[#This Row],[Nodes]:[Nodes]]=6,Table2[[#This Row],[Gap]:[Gap]],"")</f>
        <v/>
      </c>
      <c r="D2141" s="20" t="str" cm="1">
        <f t="array" ref="D2141">IF(Table2[[#This Row],[Nodes]:[Nodes]]=7,Table2[[#This Row],[Gap]:[Gap]],"")</f>
        <v/>
      </c>
    </row>
    <row r="2142" spans="1:4">
      <c r="A2142" s="20" t="str" cm="1">
        <f t="array" ref="A2142">IF(Table2[[#This Row],[Nodes]:[Nodes]]=4,Table2[[#This Row],[Gap]:[Gap]],"")</f>
        <v/>
      </c>
      <c r="B2142" s="20" t="str" cm="1">
        <f t="array" ref="B2142">IF(Table2[[#This Row],[Nodes]:[Nodes]]=5,Table2[[#This Row],[Gap]:[Gap]],"")</f>
        <v/>
      </c>
      <c r="C2142" s="20" t="str" cm="1">
        <f t="array" ref="C2142">IF(Table2[[#This Row],[Nodes]:[Nodes]]=6,Table2[[#This Row],[Gap]:[Gap]],"")</f>
        <v/>
      </c>
      <c r="D2142" s="20" t="str" cm="1">
        <f t="array" ref="D2142">IF(Table2[[#This Row],[Nodes]:[Nodes]]=7,Table2[[#This Row],[Gap]:[Gap]],"")</f>
        <v/>
      </c>
    </row>
    <row r="2143" spans="1:4">
      <c r="A2143" s="20" t="str" cm="1">
        <f t="array" ref="A2143">IF(Table2[[#This Row],[Nodes]:[Nodes]]=4,Table2[[#This Row],[Gap]:[Gap]],"")</f>
        <v/>
      </c>
      <c r="B2143" s="20" t="str" cm="1">
        <f t="array" ref="B2143">IF(Table2[[#This Row],[Nodes]:[Nodes]]=5,Table2[[#This Row],[Gap]:[Gap]],"")</f>
        <v/>
      </c>
      <c r="C2143" s="20" t="str" cm="1">
        <f t="array" ref="C2143">IF(Table2[[#This Row],[Nodes]:[Nodes]]=6,Table2[[#This Row],[Gap]:[Gap]],"")</f>
        <v/>
      </c>
      <c r="D2143" s="20" t="str" cm="1">
        <f t="array" ref="D2143">IF(Table2[[#This Row],[Nodes]:[Nodes]]=7,Table2[[#This Row],[Gap]:[Gap]],"")</f>
        <v/>
      </c>
    </row>
    <row r="2144" spans="1:4">
      <c r="A2144" s="20" t="str" cm="1">
        <f t="array" ref="A2144">IF(Table2[[#This Row],[Nodes]:[Nodes]]=4,Table2[[#This Row],[Gap]:[Gap]],"")</f>
        <v/>
      </c>
      <c r="B2144" s="20" t="str" cm="1">
        <f t="array" ref="B2144">IF(Table2[[#This Row],[Nodes]:[Nodes]]=5,Table2[[#This Row],[Gap]:[Gap]],"")</f>
        <v/>
      </c>
      <c r="C2144" s="20" t="str" cm="1">
        <f t="array" ref="C2144">IF(Table2[[#This Row],[Nodes]:[Nodes]]=6,Table2[[#This Row],[Gap]:[Gap]],"")</f>
        <v/>
      </c>
      <c r="D2144" s="20" t="str" cm="1">
        <f t="array" ref="D2144">IF(Table2[[#This Row],[Nodes]:[Nodes]]=7,Table2[[#This Row],[Gap]:[Gap]],"")</f>
        <v/>
      </c>
    </row>
    <row r="2145" spans="1:4">
      <c r="A2145" s="20" t="str" cm="1">
        <f t="array" ref="A2145">IF(Table2[[#This Row],[Nodes]:[Nodes]]=4,Table2[[#This Row],[Gap]:[Gap]],"")</f>
        <v/>
      </c>
      <c r="B2145" s="20" t="str" cm="1">
        <f t="array" ref="B2145">IF(Table2[[#This Row],[Nodes]:[Nodes]]=5,Table2[[#This Row],[Gap]:[Gap]],"")</f>
        <v/>
      </c>
      <c r="C2145" s="20" t="str" cm="1">
        <f t="array" ref="C2145">IF(Table2[[#This Row],[Nodes]:[Nodes]]=6,Table2[[#This Row],[Gap]:[Gap]],"")</f>
        <v/>
      </c>
      <c r="D2145" s="20" t="str" cm="1">
        <f t="array" ref="D2145">IF(Table2[[#This Row],[Nodes]:[Nodes]]=7,Table2[[#This Row],[Gap]:[Gap]],"")</f>
        <v/>
      </c>
    </row>
    <row r="2146" spans="1:4">
      <c r="A2146" s="20" t="str" cm="1">
        <f t="array" ref="A2146">IF(Table2[[#This Row],[Nodes]:[Nodes]]=4,Table2[[#This Row],[Gap]:[Gap]],"")</f>
        <v/>
      </c>
      <c r="B2146" s="20" t="str" cm="1">
        <f t="array" ref="B2146">IF(Table2[[#This Row],[Nodes]:[Nodes]]=5,Table2[[#This Row],[Gap]:[Gap]],"")</f>
        <v/>
      </c>
      <c r="C2146" s="20" t="str" cm="1">
        <f t="array" ref="C2146">IF(Table2[[#This Row],[Nodes]:[Nodes]]=6,Table2[[#This Row],[Gap]:[Gap]],"")</f>
        <v/>
      </c>
      <c r="D2146" s="20" t="str" cm="1">
        <f t="array" ref="D2146">IF(Table2[[#This Row],[Nodes]:[Nodes]]=7,Table2[[#This Row],[Gap]:[Gap]],"")</f>
        <v/>
      </c>
    </row>
    <row r="2147" spans="1:4">
      <c r="A2147" s="20" t="str" cm="1">
        <f t="array" ref="A2147">IF(Table2[[#This Row],[Nodes]:[Nodes]]=4,Table2[[#This Row],[Gap]:[Gap]],"")</f>
        <v/>
      </c>
      <c r="B2147" s="20" t="str" cm="1">
        <f t="array" ref="B2147">IF(Table2[[#This Row],[Nodes]:[Nodes]]=5,Table2[[#This Row],[Gap]:[Gap]],"")</f>
        <v/>
      </c>
      <c r="C2147" s="20" t="str" cm="1">
        <f t="array" ref="C2147">IF(Table2[[#This Row],[Nodes]:[Nodes]]=6,Table2[[#This Row],[Gap]:[Gap]],"")</f>
        <v/>
      </c>
      <c r="D2147" s="20" t="str" cm="1">
        <f t="array" ref="D2147">IF(Table2[[#This Row],[Nodes]:[Nodes]]=7,Table2[[#This Row],[Gap]:[Gap]],"")</f>
        <v/>
      </c>
    </row>
    <row r="2148" spans="1:4">
      <c r="A2148" s="20" t="str" cm="1">
        <f t="array" ref="A2148">IF(Table2[[#This Row],[Nodes]:[Nodes]]=4,Table2[[#This Row],[Gap]:[Gap]],"")</f>
        <v/>
      </c>
      <c r="B2148" s="20" t="str" cm="1">
        <f t="array" ref="B2148">IF(Table2[[#This Row],[Nodes]:[Nodes]]=5,Table2[[#This Row],[Gap]:[Gap]],"")</f>
        <v/>
      </c>
      <c r="C2148" s="20" t="str" cm="1">
        <f t="array" ref="C2148">IF(Table2[[#This Row],[Nodes]:[Nodes]]=6,Table2[[#This Row],[Gap]:[Gap]],"")</f>
        <v/>
      </c>
      <c r="D2148" s="20" t="str" cm="1">
        <f t="array" ref="D2148">IF(Table2[[#This Row],[Nodes]:[Nodes]]=7,Table2[[#This Row],[Gap]:[Gap]],"")</f>
        <v/>
      </c>
    </row>
    <row r="2149" spans="1:4">
      <c r="A2149" s="20" t="str" cm="1">
        <f t="array" ref="A2149">IF(Table2[[#This Row],[Nodes]:[Nodes]]=4,Table2[[#This Row],[Gap]:[Gap]],"")</f>
        <v/>
      </c>
      <c r="B2149" s="20" t="str" cm="1">
        <f t="array" ref="B2149">IF(Table2[[#This Row],[Nodes]:[Nodes]]=5,Table2[[#This Row],[Gap]:[Gap]],"")</f>
        <v/>
      </c>
      <c r="C2149" s="20" t="str" cm="1">
        <f t="array" ref="C2149">IF(Table2[[#This Row],[Nodes]:[Nodes]]=6,Table2[[#This Row],[Gap]:[Gap]],"")</f>
        <v/>
      </c>
      <c r="D2149" s="20" t="str" cm="1">
        <f t="array" ref="D2149">IF(Table2[[#This Row],[Nodes]:[Nodes]]=7,Table2[[#This Row],[Gap]:[Gap]],"")</f>
        <v/>
      </c>
    </row>
    <row r="2150" spans="1:4">
      <c r="A2150" s="20" t="str" cm="1">
        <f t="array" ref="A2150">IF(Table2[[#This Row],[Nodes]:[Nodes]]=4,Table2[[#This Row],[Gap]:[Gap]],"")</f>
        <v/>
      </c>
      <c r="B2150" s="20" t="str" cm="1">
        <f t="array" ref="B2150">IF(Table2[[#This Row],[Nodes]:[Nodes]]=5,Table2[[#This Row],[Gap]:[Gap]],"")</f>
        <v/>
      </c>
      <c r="C2150" s="20" t="str" cm="1">
        <f t="array" ref="C2150">IF(Table2[[#This Row],[Nodes]:[Nodes]]=6,Table2[[#This Row],[Gap]:[Gap]],"")</f>
        <v/>
      </c>
      <c r="D2150" s="20" t="str" cm="1">
        <f t="array" ref="D2150">IF(Table2[[#This Row],[Nodes]:[Nodes]]=7,Table2[[#This Row],[Gap]:[Gap]],"")</f>
        <v/>
      </c>
    </row>
    <row r="2151" spans="1:4">
      <c r="A2151" s="20" t="str" cm="1">
        <f t="array" ref="A2151">IF(Table2[[#This Row],[Nodes]:[Nodes]]=4,Table2[[#This Row],[Gap]:[Gap]],"")</f>
        <v/>
      </c>
      <c r="B2151" s="20" t="str" cm="1">
        <f t="array" ref="B2151">IF(Table2[[#This Row],[Nodes]:[Nodes]]=5,Table2[[#This Row],[Gap]:[Gap]],"")</f>
        <v/>
      </c>
      <c r="C2151" s="20" t="str" cm="1">
        <f t="array" ref="C2151">IF(Table2[[#This Row],[Nodes]:[Nodes]]=6,Table2[[#This Row],[Gap]:[Gap]],"")</f>
        <v/>
      </c>
      <c r="D2151" s="20" t="str" cm="1">
        <f t="array" ref="D2151">IF(Table2[[#This Row],[Nodes]:[Nodes]]=7,Table2[[#This Row],[Gap]:[Gap]],"")</f>
        <v/>
      </c>
    </row>
    <row r="2152" spans="1:4">
      <c r="A2152" s="20" t="str" cm="1">
        <f t="array" ref="A2152">IF(Table2[[#This Row],[Nodes]:[Nodes]]=4,Table2[[#This Row],[Gap]:[Gap]],"")</f>
        <v/>
      </c>
      <c r="B2152" s="20" t="str" cm="1">
        <f t="array" ref="B2152">IF(Table2[[#This Row],[Nodes]:[Nodes]]=5,Table2[[#This Row],[Gap]:[Gap]],"")</f>
        <v/>
      </c>
      <c r="C2152" s="20" t="str" cm="1">
        <f t="array" ref="C2152">IF(Table2[[#This Row],[Nodes]:[Nodes]]=6,Table2[[#This Row],[Gap]:[Gap]],"")</f>
        <v/>
      </c>
      <c r="D2152" s="20" t="str" cm="1">
        <f t="array" ref="D2152">IF(Table2[[#This Row],[Nodes]:[Nodes]]=7,Table2[[#This Row],[Gap]:[Gap]],"")</f>
        <v/>
      </c>
    </row>
    <row r="2153" spans="1:4">
      <c r="A2153" s="20" t="str" cm="1">
        <f t="array" ref="A2153">IF(Table2[[#This Row],[Nodes]:[Nodes]]=4,Table2[[#This Row],[Gap]:[Gap]],"")</f>
        <v/>
      </c>
      <c r="B2153" s="20" t="str" cm="1">
        <f t="array" ref="B2153">IF(Table2[[#This Row],[Nodes]:[Nodes]]=5,Table2[[#This Row],[Gap]:[Gap]],"")</f>
        <v/>
      </c>
      <c r="C2153" s="20" t="str" cm="1">
        <f t="array" ref="C2153">IF(Table2[[#This Row],[Nodes]:[Nodes]]=6,Table2[[#This Row],[Gap]:[Gap]],"")</f>
        <v/>
      </c>
      <c r="D2153" s="20" t="str" cm="1">
        <f t="array" ref="D2153">IF(Table2[[#This Row],[Nodes]:[Nodes]]=7,Table2[[#This Row],[Gap]:[Gap]],"")</f>
        <v/>
      </c>
    </row>
    <row r="2154" spans="1:4">
      <c r="A2154" s="20" t="str" cm="1">
        <f t="array" ref="A2154">IF(Table2[[#This Row],[Nodes]:[Nodes]]=4,Table2[[#This Row],[Gap]:[Gap]],"")</f>
        <v/>
      </c>
      <c r="B2154" s="20" t="str" cm="1">
        <f t="array" ref="B2154">IF(Table2[[#This Row],[Nodes]:[Nodes]]=5,Table2[[#This Row],[Gap]:[Gap]],"")</f>
        <v/>
      </c>
      <c r="C2154" s="20" t="str" cm="1">
        <f t="array" ref="C2154">IF(Table2[[#This Row],[Nodes]:[Nodes]]=6,Table2[[#This Row],[Gap]:[Gap]],"")</f>
        <v/>
      </c>
      <c r="D2154" s="20" t="str" cm="1">
        <f t="array" ref="D2154">IF(Table2[[#This Row],[Nodes]:[Nodes]]=7,Table2[[#This Row],[Gap]:[Gap]],"")</f>
        <v/>
      </c>
    </row>
    <row r="2155" spans="1:4">
      <c r="A2155" s="20" t="str" cm="1">
        <f t="array" ref="A2155">IF(Table2[[#This Row],[Nodes]:[Nodes]]=4,Table2[[#This Row],[Gap]:[Gap]],"")</f>
        <v/>
      </c>
      <c r="B2155" s="20" t="str" cm="1">
        <f t="array" ref="B2155">IF(Table2[[#This Row],[Nodes]:[Nodes]]=5,Table2[[#This Row],[Gap]:[Gap]],"")</f>
        <v/>
      </c>
      <c r="C2155" s="20" t="str" cm="1">
        <f t="array" ref="C2155">IF(Table2[[#This Row],[Nodes]:[Nodes]]=6,Table2[[#This Row],[Gap]:[Gap]],"")</f>
        <v/>
      </c>
      <c r="D2155" s="20" t="str" cm="1">
        <f t="array" ref="D2155">IF(Table2[[#This Row],[Nodes]:[Nodes]]=7,Table2[[#This Row],[Gap]:[Gap]],"")</f>
        <v/>
      </c>
    </row>
    <row r="2156" spans="1:4">
      <c r="A2156" s="20" t="str" cm="1">
        <f t="array" ref="A2156">IF(Table2[[#This Row],[Nodes]:[Nodes]]=4,Table2[[#This Row],[Gap]:[Gap]],"")</f>
        <v/>
      </c>
      <c r="B2156" s="20" t="str" cm="1">
        <f t="array" ref="B2156">IF(Table2[[#This Row],[Nodes]:[Nodes]]=5,Table2[[#This Row],[Gap]:[Gap]],"")</f>
        <v/>
      </c>
      <c r="C2156" s="20" t="str" cm="1">
        <f t="array" ref="C2156">IF(Table2[[#This Row],[Nodes]:[Nodes]]=6,Table2[[#This Row],[Gap]:[Gap]],"")</f>
        <v/>
      </c>
      <c r="D2156" s="20" t="str" cm="1">
        <f t="array" ref="D2156">IF(Table2[[#This Row],[Nodes]:[Nodes]]=7,Table2[[#This Row],[Gap]:[Gap]],"")</f>
        <v/>
      </c>
    </row>
    <row r="2157" spans="1:4">
      <c r="A2157" s="20" t="str" cm="1">
        <f t="array" ref="A2157">IF(Table2[[#This Row],[Nodes]:[Nodes]]=4,Table2[[#This Row],[Gap]:[Gap]],"")</f>
        <v/>
      </c>
      <c r="B2157" s="20" t="str" cm="1">
        <f t="array" ref="B2157">IF(Table2[[#This Row],[Nodes]:[Nodes]]=5,Table2[[#This Row],[Gap]:[Gap]],"")</f>
        <v/>
      </c>
      <c r="C2157" s="20" t="str" cm="1">
        <f t="array" ref="C2157">IF(Table2[[#This Row],[Nodes]:[Nodes]]=6,Table2[[#This Row],[Gap]:[Gap]],"")</f>
        <v/>
      </c>
      <c r="D2157" s="20" t="str" cm="1">
        <f t="array" ref="D2157">IF(Table2[[#This Row],[Nodes]:[Nodes]]=7,Table2[[#This Row],[Gap]:[Gap]],"")</f>
        <v/>
      </c>
    </row>
    <row r="2158" spans="1:4">
      <c r="A2158" s="20" t="str" cm="1">
        <f t="array" ref="A2158">IF(Table2[[#This Row],[Nodes]:[Nodes]]=4,Table2[[#This Row],[Gap]:[Gap]],"")</f>
        <v/>
      </c>
      <c r="B2158" s="20" t="str" cm="1">
        <f t="array" ref="B2158">IF(Table2[[#This Row],[Nodes]:[Nodes]]=5,Table2[[#This Row],[Gap]:[Gap]],"")</f>
        <v/>
      </c>
      <c r="C2158" s="20" t="str" cm="1">
        <f t="array" ref="C2158">IF(Table2[[#This Row],[Nodes]:[Nodes]]=6,Table2[[#This Row],[Gap]:[Gap]],"")</f>
        <v/>
      </c>
      <c r="D2158" s="20" t="str" cm="1">
        <f t="array" ref="D2158">IF(Table2[[#This Row],[Nodes]:[Nodes]]=7,Table2[[#This Row],[Gap]:[Gap]],"")</f>
        <v/>
      </c>
    </row>
    <row r="2159" spans="1:4">
      <c r="A2159" s="20" t="str" cm="1">
        <f t="array" ref="A2159">IF(Table2[[#This Row],[Nodes]:[Nodes]]=4,Table2[[#This Row],[Gap]:[Gap]],"")</f>
        <v/>
      </c>
      <c r="B2159" s="20" t="str" cm="1">
        <f t="array" ref="B2159">IF(Table2[[#This Row],[Nodes]:[Nodes]]=5,Table2[[#This Row],[Gap]:[Gap]],"")</f>
        <v/>
      </c>
      <c r="C2159" s="20" t="str" cm="1">
        <f t="array" ref="C2159">IF(Table2[[#This Row],[Nodes]:[Nodes]]=6,Table2[[#This Row],[Gap]:[Gap]],"")</f>
        <v/>
      </c>
      <c r="D2159" s="20" t="str" cm="1">
        <f t="array" ref="D2159">IF(Table2[[#This Row],[Nodes]:[Nodes]]=7,Table2[[#This Row],[Gap]:[Gap]],"")</f>
        <v/>
      </c>
    </row>
    <row r="2160" spans="1:4">
      <c r="A2160" s="20" t="str" cm="1">
        <f t="array" ref="A2160">IF(Table2[[#This Row],[Nodes]:[Nodes]]=4,Table2[[#This Row],[Gap]:[Gap]],"")</f>
        <v/>
      </c>
      <c r="B2160" s="20" t="str" cm="1">
        <f t="array" ref="B2160">IF(Table2[[#This Row],[Nodes]:[Nodes]]=5,Table2[[#This Row],[Gap]:[Gap]],"")</f>
        <v/>
      </c>
      <c r="C2160" s="20" t="str" cm="1">
        <f t="array" ref="C2160">IF(Table2[[#This Row],[Nodes]:[Nodes]]=6,Table2[[#This Row],[Gap]:[Gap]],"")</f>
        <v/>
      </c>
      <c r="D2160" s="20" t="str" cm="1">
        <f t="array" ref="D2160">IF(Table2[[#This Row],[Nodes]:[Nodes]]=7,Table2[[#This Row],[Gap]:[Gap]],"")</f>
        <v/>
      </c>
    </row>
    <row r="2161" spans="1:4">
      <c r="A2161" s="20" t="str" cm="1">
        <f t="array" ref="A2161">IF(Table2[[#This Row],[Nodes]:[Nodes]]=4,Table2[[#This Row],[Gap]:[Gap]],"")</f>
        <v/>
      </c>
      <c r="B2161" s="20" t="str" cm="1">
        <f t="array" ref="B2161">IF(Table2[[#This Row],[Nodes]:[Nodes]]=5,Table2[[#This Row],[Gap]:[Gap]],"")</f>
        <v/>
      </c>
      <c r="C2161" s="20" t="str" cm="1">
        <f t="array" ref="C2161">IF(Table2[[#This Row],[Nodes]:[Nodes]]=6,Table2[[#This Row],[Gap]:[Gap]],"")</f>
        <v/>
      </c>
      <c r="D2161" s="20" t="str" cm="1">
        <f t="array" ref="D2161">IF(Table2[[#This Row],[Nodes]:[Nodes]]=7,Table2[[#This Row],[Gap]:[Gap]],"")</f>
        <v/>
      </c>
    </row>
    <row r="2162" spans="1:4">
      <c r="A2162" s="20" t="str" cm="1">
        <f t="array" ref="A2162">IF(Table2[[#This Row],[Nodes]:[Nodes]]=4,Table2[[#This Row],[Gap]:[Gap]],"")</f>
        <v/>
      </c>
      <c r="B2162" s="20" t="str" cm="1">
        <f t="array" ref="B2162">IF(Table2[[#This Row],[Nodes]:[Nodes]]=5,Table2[[#This Row],[Gap]:[Gap]],"")</f>
        <v/>
      </c>
      <c r="C2162" s="20" t="str" cm="1">
        <f t="array" ref="C2162">IF(Table2[[#This Row],[Nodes]:[Nodes]]=6,Table2[[#This Row],[Gap]:[Gap]],"")</f>
        <v/>
      </c>
      <c r="D2162" s="20" t="str" cm="1">
        <f t="array" ref="D2162">IF(Table2[[#This Row],[Nodes]:[Nodes]]=7,Table2[[#This Row],[Gap]:[Gap]],"")</f>
        <v/>
      </c>
    </row>
    <row r="2163" spans="1:4">
      <c r="A2163" s="20" t="str" cm="1">
        <f t="array" ref="A2163">IF(Table2[[#This Row],[Nodes]:[Nodes]]=4,Table2[[#This Row],[Gap]:[Gap]],"")</f>
        <v/>
      </c>
      <c r="B2163" s="20" t="str" cm="1">
        <f t="array" ref="B2163">IF(Table2[[#This Row],[Nodes]:[Nodes]]=5,Table2[[#This Row],[Gap]:[Gap]],"")</f>
        <v/>
      </c>
      <c r="C2163" s="20" t="str" cm="1">
        <f t="array" ref="C2163">IF(Table2[[#This Row],[Nodes]:[Nodes]]=6,Table2[[#This Row],[Gap]:[Gap]],"")</f>
        <v/>
      </c>
      <c r="D2163" s="20" t="str" cm="1">
        <f t="array" ref="D2163">IF(Table2[[#This Row],[Nodes]:[Nodes]]=7,Table2[[#This Row],[Gap]:[Gap]],"")</f>
        <v/>
      </c>
    </row>
    <row r="2164" spans="1:4">
      <c r="A2164" s="20" t="str" cm="1">
        <f t="array" ref="A2164">IF(Table2[[#This Row],[Nodes]:[Nodes]]=4,Table2[[#This Row],[Gap]:[Gap]],"")</f>
        <v/>
      </c>
      <c r="B2164" s="20" t="str" cm="1">
        <f t="array" ref="B2164">IF(Table2[[#This Row],[Nodes]:[Nodes]]=5,Table2[[#This Row],[Gap]:[Gap]],"")</f>
        <v/>
      </c>
      <c r="C2164" s="20" t="str" cm="1">
        <f t="array" ref="C2164">IF(Table2[[#This Row],[Nodes]:[Nodes]]=6,Table2[[#This Row],[Gap]:[Gap]],"")</f>
        <v/>
      </c>
      <c r="D2164" s="20" t="str" cm="1">
        <f t="array" ref="D2164">IF(Table2[[#This Row],[Nodes]:[Nodes]]=7,Table2[[#This Row],[Gap]:[Gap]],"")</f>
        <v/>
      </c>
    </row>
    <row r="2165" spans="1:4">
      <c r="A2165" s="20" t="str" cm="1">
        <f t="array" ref="A2165">IF(Table2[[#This Row],[Nodes]:[Nodes]]=4,Table2[[#This Row],[Gap]:[Gap]],"")</f>
        <v/>
      </c>
      <c r="B2165" s="20" t="str" cm="1">
        <f t="array" ref="B2165">IF(Table2[[#This Row],[Nodes]:[Nodes]]=5,Table2[[#This Row],[Gap]:[Gap]],"")</f>
        <v/>
      </c>
      <c r="C2165" s="20" t="str" cm="1">
        <f t="array" ref="C2165">IF(Table2[[#This Row],[Nodes]:[Nodes]]=6,Table2[[#This Row],[Gap]:[Gap]],"")</f>
        <v/>
      </c>
      <c r="D2165" s="20" t="str" cm="1">
        <f t="array" ref="D2165">IF(Table2[[#This Row],[Nodes]:[Nodes]]=7,Table2[[#This Row],[Gap]:[Gap]],"")</f>
        <v/>
      </c>
    </row>
    <row r="2166" spans="1:4">
      <c r="A2166" s="20" t="str" cm="1">
        <f t="array" ref="A2166">IF(Table2[[#This Row],[Nodes]:[Nodes]]=4,Table2[[#This Row],[Gap]:[Gap]],"")</f>
        <v/>
      </c>
      <c r="B2166" s="20" t="str" cm="1">
        <f t="array" ref="B2166">IF(Table2[[#This Row],[Nodes]:[Nodes]]=5,Table2[[#This Row],[Gap]:[Gap]],"")</f>
        <v/>
      </c>
      <c r="C2166" s="20" t="str" cm="1">
        <f t="array" ref="C2166">IF(Table2[[#This Row],[Nodes]:[Nodes]]=6,Table2[[#This Row],[Gap]:[Gap]],"")</f>
        <v/>
      </c>
      <c r="D2166" s="20" t="str" cm="1">
        <f t="array" ref="D2166">IF(Table2[[#This Row],[Nodes]:[Nodes]]=7,Table2[[#This Row],[Gap]:[Gap]],"")</f>
        <v/>
      </c>
    </row>
    <row r="2167" spans="1:4">
      <c r="A2167" s="20" t="str" cm="1">
        <f t="array" ref="A2167">IF(Table2[[#This Row],[Nodes]:[Nodes]]=4,Table2[[#This Row],[Gap]:[Gap]],"")</f>
        <v/>
      </c>
      <c r="B2167" s="20" t="str" cm="1">
        <f t="array" ref="B2167">IF(Table2[[#This Row],[Nodes]:[Nodes]]=5,Table2[[#This Row],[Gap]:[Gap]],"")</f>
        <v/>
      </c>
      <c r="C2167" s="20" t="str" cm="1">
        <f t="array" ref="C2167">IF(Table2[[#This Row],[Nodes]:[Nodes]]=6,Table2[[#This Row],[Gap]:[Gap]],"")</f>
        <v/>
      </c>
      <c r="D2167" s="20" t="str" cm="1">
        <f t="array" ref="D2167">IF(Table2[[#This Row],[Nodes]:[Nodes]]=7,Table2[[#This Row],[Gap]:[Gap]],"")</f>
        <v/>
      </c>
    </row>
    <row r="2168" spans="1:4">
      <c r="A2168" s="20" t="str" cm="1">
        <f t="array" ref="A2168">IF(Table2[[#This Row],[Nodes]:[Nodes]]=4,Table2[[#This Row],[Gap]:[Gap]],"")</f>
        <v/>
      </c>
      <c r="B2168" s="20" t="str" cm="1">
        <f t="array" ref="B2168">IF(Table2[[#This Row],[Nodes]:[Nodes]]=5,Table2[[#This Row],[Gap]:[Gap]],"")</f>
        <v/>
      </c>
      <c r="C2168" s="20" t="str" cm="1">
        <f t="array" ref="C2168">IF(Table2[[#This Row],[Nodes]:[Nodes]]=6,Table2[[#This Row],[Gap]:[Gap]],"")</f>
        <v/>
      </c>
      <c r="D2168" s="20" t="str" cm="1">
        <f t="array" ref="D2168">IF(Table2[[#This Row],[Nodes]:[Nodes]]=7,Table2[[#This Row],[Gap]:[Gap]],"")</f>
        <v/>
      </c>
    </row>
    <row r="2169" spans="1:4">
      <c r="A2169" s="20" t="str" cm="1">
        <f t="array" ref="A2169">IF(Table2[[#This Row],[Nodes]:[Nodes]]=4,Table2[[#This Row],[Gap]:[Gap]],"")</f>
        <v/>
      </c>
      <c r="B2169" s="20" t="str" cm="1">
        <f t="array" ref="B2169">IF(Table2[[#This Row],[Nodes]:[Nodes]]=5,Table2[[#This Row],[Gap]:[Gap]],"")</f>
        <v/>
      </c>
      <c r="C2169" s="20" t="str" cm="1">
        <f t="array" ref="C2169">IF(Table2[[#This Row],[Nodes]:[Nodes]]=6,Table2[[#This Row],[Gap]:[Gap]],"")</f>
        <v/>
      </c>
      <c r="D2169" s="20" t="str" cm="1">
        <f t="array" ref="D2169">IF(Table2[[#This Row],[Nodes]:[Nodes]]=7,Table2[[#This Row],[Gap]:[Gap]],"")</f>
        <v/>
      </c>
    </row>
    <row r="2170" spans="1:4">
      <c r="A2170" s="20" t="str" cm="1">
        <f t="array" ref="A2170">IF(Table2[[#This Row],[Nodes]:[Nodes]]=4,Table2[[#This Row],[Gap]:[Gap]],"")</f>
        <v/>
      </c>
      <c r="B2170" s="20" t="str" cm="1">
        <f t="array" ref="B2170">IF(Table2[[#This Row],[Nodes]:[Nodes]]=5,Table2[[#This Row],[Gap]:[Gap]],"")</f>
        <v/>
      </c>
      <c r="C2170" s="20" t="str" cm="1">
        <f t="array" ref="C2170">IF(Table2[[#This Row],[Nodes]:[Nodes]]=6,Table2[[#This Row],[Gap]:[Gap]],"")</f>
        <v/>
      </c>
      <c r="D2170" s="20" t="str" cm="1">
        <f t="array" ref="D2170">IF(Table2[[#This Row],[Nodes]:[Nodes]]=7,Table2[[#This Row],[Gap]:[Gap]],"")</f>
        <v/>
      </c>
    </row>
    <row r="2171" spans="1:4">
      <c r="A2171" s="20" t="str" cm="1">
        <f t="array" ref="A2171">IF(Table2[[#This Row],[Nodes]:[Nodes]]=4,Table2[[#This Row],[Gap]:[Gap]],"")</f>
        <v/>
      </c>
      <c r="B2171" s="20" t="str" cm="1">
        <f t="array" ref="B2171">IF(Table2[[#This Row],[Nodes]:[Nodes]]=5,Table2[[#This Row],[Gap]:[Gap]],"")</f>
        <v/>
      </c>
      <c r="C2171" s="20" t="str" cm="1">
        <f t="array" ref="C2171">IF(Table2[[#This Row],[Nodes]:[Nodes]]=6,Table2[[#This Row],[Gap]:[Gap]],"")</f>
        <v/>
      </c>
      <c r="D2171" s="20" t="str" cm="1">
        <f t="array" ref="D2171">IF(Table2[[#This Row],[Nodes]:[Nodes]]=7,Table2[[#This Row],[Gap]:[Gap]],"")</f>
        <v/>
      </c>
    </row>
    <row r="2172" spans="1:4">
      <c r="A2172" s="20" t="str" cm="1">
        <f t="array" ref="A2172">IF(Table2[[#This Row],[Nodes]:[Nodes]]=4,Table2[[#This Row],[Gap]:[Gap]],"")</f>
        <v/>
      </c>
      <c r="B2172" s="20" t="str" cm="1">
        <f t="array" ref="B2172">IF(Table2[[#This Row],[Nodes]:[Nodes]]=5,Table2[[#This Row],[Gap]:[Gap]],"")</f>
        <v/>
      </c>
      <c r="C2172" s="20" t="str" cm="1">
        <f t="array" ref="C2172">IF(Table2[[#This Row],[Nodes]:[Nodes]]=6,Table2[[#This Row],[Gap]:[Gap]],"")</f>
        <v/>
      </c>
      <c r="D2172" s="20" t="str" cm="1">
        <f t="array" ref="D2172">IF(Table2[[#This Row],[Nodes]:[Nodes]]=7,Table2[[#This Row],[Gap]:[Gap]],"")</f>
        <v/>
      </c>
    </row>
    <row r="2173" spans="1:4">
      <c r="A2173" s="20" t="str" cm="1">
        <f t="array" ref="A2173">IF(Table2[[#This Row],[Nodes]:[Nodes]]=4,Table2[[#This Row],[Gap]:[Gap]],"")</f>
        <v/>
      </c>
      <c r="B2173" s="20" t="str" cm="1">
        <f t="array" ref="B2173">IF(Table2[[#This Row],[Nodes]:[Nodes]]=5,Table2[[#This Row],[Gap]:[Gap]],"")</f>
        <v/>
      </c>
      <c r="C2173" s="20" t="str" cm="1">
        <f t="array" ref="C2173">IF(Table2[[#This Row],[Nodes]:[Nodes]]=6,Table2[[#This Row],[Gap]:[Gap]],"")</f>
        <v/>
      </c>
      <c r="D2173" s="20" t="str" cm="1">
        <f t="array" ref="D2173">IF(Table2[[#This Row],[Nodes]:[Nodes]]=7,Table2[[#This Row],[Gap]:[Gap]],"")</f>
        <v/>
      </c>
    </row>
    <row r="2174" spans="1:4">
      <c r="A2174" s="20" t="str" cm="1">
        <f t="array" ref="A2174">IF(Table2[[#This Row],[Nodes]:[Nodes]]=4,Table2[[#This Row],[Gap]:[Gap]],"")</f>
        <v/>
      </c>
      <c r="B2174" s="20" t="str" cm="1">
        <f t="array" ref="B2174">IF(Table2[[#This Row],[Nodes]:[Nodes]]=5,Table2[[#This Row],[Gap]:[Gap]],"")</f>
        <v/>
      </c>
      <c r="C2174" s="20" t="str" cm="1">
        <f t="array" ref="C2174">IF(Table2[[#This Row],[Nodes]:[Nodes]]=6,Table2[[#This Row],[Gap]:[Gap]],"")</f>
        <v/>
      </c>
      <c r="D2174" s="20" t="str" cm="1">
        <f t="array" ref="D2174">IF(Table2[[#This Row],[Nodes]:[Nodes]]=7,Table2[[#This Row],[Gap]:[Gap]],"")</f>
        <v/>
      </c>
    </row>
    <row r="2175" spans="1:4">
      <c r="A2175" s="20" t="str" cm="1">
        <f t="array" ref="A2175">IF(Table2[[#This Row],[Nodes]:[Nodes]]=4,Table2[[#This Row],[Gap]:[Gap]],"")</f>
        <v/>
      </c>
      <c r="B2175" s="20" t="str" cm="1">
        <f t="array" ref="B2175">IF(Table2[[#This Row],[Nodes]:[Nodes]]=5,Table2[[#This Row],[Gap]:[Gap]],"")</f>
        <v/>
      </c>
      <c r="C2175" s="20" t="str" cm="1">
        <f t="array" ref="C2175">IF(Table2[[#This Row],[Nodes]:[Nodes]]=6,Table2[[#This Row],[Gap]:[Gap]],"")</f>
        <v/>
      </c>
      <c r="D2175" s="20" t="str" cm="1">
        <f t="array" ref="D2175">IF(Table2[[#This Row],[Nodes]:[Nodes]]=7,Table2[[#This Row],[Gap]:[Gap]],"")</f>
        <v/>
      </c>
    </row>
    <row r="2176" spans="1:4">
      <c r="A2176" s="20" t="str" cm="1">
        <f t="array" ref="A2176">IF(Table2[[#This Row],[Nodes]:[Nodes]]=4,Table2[[#This Row],[Gap]:[Gap]],"")</f>
        <v/>
      </c>
      <c r="B2176" s="20" t="str" cm="1">
        <f t="array" ref="B2176">IF(Table2[[#This Row],[Nodes]:[Nodes]]=5,Table2[[#This Row],[Gap]:[Gap]],"")</f>
        <v/>
      </c>
      <c r="C2176" s="20" t="str" cm="1">
        <f t="array" ref="C2176">IF(Table2[[#This Row],[Nodes]:[Nodes]]=6,Table2[[#This Row],[Gap]:[Gap]],"")</f>
        <v/>
      </c>
      <c r="D2176" s="20" t="str" cm="1">
        <f t="array" ref="D2176">IF(Table2[[#This Row],[Nodes]:[Nodes]]=7,Table2[[#This Row],[Gap]:[Gap]],"")</f>
        <v/>
      </c>
    </row>
    <row r="2177" spans="1:4">
      <c r="A2177" s="20" t="str" cm="1">
        <f t="array" ref="A2177">IF(Table2[[#This Row],[Nodes]:[Nodes]]=4,Table2[[#This Row],[Gap]:[Gap]],"")</f>
        <v/>
      </c>
      <c r="B2177" s="20" t="str" cm="1">
        <f t="array" ref="B2177">IF(Table2[[#This Row],[Nodes]:[Nodes]]=5,Table2[[#This Row],[Gap]:[Gap]],"")</f>
        <v/>
      </c>
      <c r="C2177" s="20" t="str" cm="1">
        <f t="array" ref="C2177">IF(Table2[[#This Row],[Nodes]:[Nodes]]=6,Table2[[#This Row],[Gap]:[Gap]],"")</f>
        <v/>
      </c>
      <c r="D2177" s="20" t="str" cm="1">
        <f t="array" ref="D2177">IF(Table2[[#This Row],[Nodes]:[Nodes]]=7,Table2[[#This Row],[Gap]:[Gap]],"")</f>
        <v/>
      </c>
    </row>
    <row r="2178" spans="1:4">
      <c r="A2178" s="20" t="str" cm="1">
        <f t="array" ref="A2178">IF(Table2[[#This Row],[Nodes]:[Nodes]]=4,Table2[[#This Row],[Gap]:[Gap]],"")</f>
        <v/>
      </c>
      <c r="B2178" s="20" t="str" cm="1">
        <f t="array" ref="B2178">IF(Table2[[#This Row],[Nodes]:[Nodes]]=5,Table2[[#This Row],[Gap]:[Gap]],"")</f>
        <v/>
      </c>
      <c r="C2178" s="20" t="str" cm="1">
        <f t="array" ref="C2178">IF(Table2[[#This Row],[Nodes]:[Nodes]]=6,Table2[[#This Row],[Gap]:[Gap]],"")</f>
        <v/>
      </c>
      <c r="D2178" s="20" t="str" cm="1">
        <f t="array" ref="D2178">IF(Table2[[#This Row],[Nodes]:[Nodes]]=7,Table2[[#This Row],[Gap]:[Gap]],"")</f>
        <v/>
      </c>
    </row>
    <row r="2179" spans="1:4">
      <c r="A2179" s="20" t="str" cm="1">
        <f t="array" ref="A2179">IF(Table2[[#This Row],[Nodes]:[Nodes]]=4,Table2[[#This Row],[Gap]:[Gap]],"")</f>
        <v/>
      </c>
      <c r="B2179" s="20" t="str" cm="1">
        <f t="array" ref="B2179">IF(Table2[[#This Row],[Nodes]:[Nodes]]=5,Table2[[#This Row],[Gap]:[Gap]],"")</f>
        <v/>
      </c>
      <c r="C2179" s="20" t="str" cm="1">
        <f t="array" ref="C2179">IF(Table2[[#This Row],[Nodes]:[Nodes]]=6,Table2[[#This Row],[Gap]:[Gap]],"")</f>
        <v/>
      </c>
      <c r="D2179" s="20" t="str" cm="1">
        <f t="array" ref="D2179">IF(Table2[[#This Row],[Nodes]:[Nodes]]=7,Table2[[#This Row],[Gap]:[Gap]],"")</f>
        <v/>
      </c>
    </row>
    <row r="2180" spans="1:4">
      <c r="A2180" s="20" t="str" cm="1">
        <f t="array" ref="A2180">IF(Table2[[#This Row],[Nodes]:[Nodes]]=4,Table2[[#This Row],[Gap]:[Gap]],"")</f>
        <v/>
      </c>
      <c r="B2180" s="20" t="str" cm="1">
        <f t="array" ref="B2180">IF(Table2[[#This Row],[Nodes]:[Nodes]]=5,Table2[[#This Row],[Gap]:[Gap]],"")</f>
        <v/>
      </c>
      <c r="C2180" s="20" t="str" cm="1">
        <f t="array" ref="C2180">IF(Table2[[#This Row],[Nodes]:[Nodes]]=6,Table2[[#This Row],[Gap]:[Gap]],"")</f>
        <v/>
      </c>
      <c r="D2180" s="20" t="str" cm="1">
        <f t="array" ref="D2180">IF(Table2[[#This Row],[Nodes]:[Nodes]]=7,Table2[[#This Row],[Gap]:[Gap]],"")</f>
        <v/>
      </c>
    </row>
    <row r="2181" spans="1:4">
      <c r="A2181" s="20" t="str" cm="1">
        <f t="array" ref="A2181">IF(Table2[[#This Row],[Nodes]:[Nodes]]=4,Table2[[#This Row],[Gap]:[Gap]],"")</f>
        <v/>
      </c>
      <c r="B2181" s="20" t="str" cm="1">
        <f t="array" ref="B2181">IF(Table2[[#This Row],[Nodes]:[Nodes]]=5,Table2[[#This Row],[Gap]:[Gap]],"")</f>
        <v/>
      </c>
      <c r="C2181" s="20" t="str" cm="1">
        <f t="array" ref="C2181">IF(Table2[[#This Row],[Nodes]:[Nodes]]=6,Table2[[#This Row],[Gap]:[Gap]],"")</f>
        <v/>
      </c>
      <c r="D2181" s="20" t="str" cm="1">
        <f t="array" ref="D2181">IF(Table2[[#This Row],[Nodes]:[Nodes]]=7,Table2[[#This Row],[Gap]:[Gap]],"")</f>
        <v/>
      </c>
    </row>
    <row r="2182" spans="1:4">
      <c r="A2182" s="20" t="str" cm="1">
        <f t="array" ref="A2182">IF(Table2[[#This Row],[Nodes]:[Nodes]]=4,Table2[[#This Row],[Gap]:[Gap]],"")</f>
        <v/>
      </c>
      <c r="B2182" s="20" t="str" cm="1">
        <f t="array" ref="B2182">IF(Table2[[#This Row],[Nodes]:[Nodes]]=5,Table2[[#This Row],[Gap]:[Gap]],"")</f>
        <v/>
      </c>
      <c r="C2182" s="20" t="str" cm="1">
        <f t="array" ref="C2182">IF(Table2[[#This Row],[Nodes]:[Nodes]]=6,Table2[[#This Row],[Gap]:[Gap]],"")</f>
        <v/>
      </c>
      <c r="D2182" s="20" t="str" cm="1">
        <f t="array" ref="D2182">IF(Table2[[#This Row],[Nodes]:[Nodes]]=7,Table2[[#This Row],[Gap]:[Gap]],"")</f>
        <v/>
      </c>
    </row>
    <row r="2183" spans="1:4">
      <c r="A2183" s="20" t="str" cm="1">
        <f t="array" ref="A2183">IF(Table2[[#This Row],[Nodes]:[Nodes]]=4,Table2[[#This Row],[Gap]:[Gap]],"")</f>
        <v/>
      </c>
      <c r="B2183" s="20" t="str" cm="1">
        <f t="array" ref="B2183">IF(Table2[[#This Row],[Nodes]:[Nodes]]=5,Table2[[#This Row],[Gap]:[Gap]],"")</f>
        <v/>
      </c>
      <c r="C2183" s="20" t="str" cm="1">
        <f t="array" ref="C2183">IF(Table2[[#This Row],[Nodes]:[Nodes]]=6,Table2[[#This Row],[Gap]:[Gap]],"")</f>
        <v/>
      </c>
      <c r="D2183" s="20" t="str" cm="1">
        <f t="array" ref="D2183">IF(Table2[[#This Row],[Nodes]:[Nodes]]=7,Table2[[#This Row],[Gap]:[Gap]],"")</f>
        <v/>
      </c>
    </row>
    <row r="2184" spans="1:4">
      <c r="A2184" s="20" t="str" cm="1">
        <f t="array" ref="A2184">IF(Table2[[#This Row],[Nodes]:[Nodes]]=4,Table2[[#This Row],[Gap]:[Gap]],"")</f>
        <v/>
      </c>
      <c r="B2184" s="20" t="str" cm="1">
        <f t="array" ref="B2184">IF(Table2[[#This Row],[Nodes]:[Nodes]]=5,Table2[[#This Row],[Gap]:[Gap]],"")</f>
        <v/>
      </c>
      <c r="C2184" s="20" t="str" cm="1">
        <f t="array" ref="C2184">IF(Table2[[#This Row],[Nodes]:[Nodes]]=6,Table2[[#This Row],[Gap]:[Gap]],"")</f>
        <v/>
      </c>
      <c r="D2184" s="20" t="str" cm="1">
        <f t="array" ref="D2184">IF(Table2[[#This Row],[Nodes]:[Nodes]]=7,Table2[[#This Row],[Gap]:[Gap]],"")</f>
        <v/>
      </c>
    </row>
    <row r="2185" spans="1:4">
      <c r="A2185" s="20" t="str" cm="1">
        <f t="array" ref="A2185">IF(Table2[[#This Row],[Nodes]:[Nodes]]=4,Table2[[#This Row],[Gap]:[Gap]],"")</f>
        <v/>
      </c>
      <c r="B2185" s="20" t="str" cm="1">
        <f t="array" ref="B2185">IF(Table2[[#This Row],[Nodes]:[Nodes]]=5,Table2[[#This Row],[Gap]:[Gap]],"")</f>
        <v/>
      </c>
      <c r="C2185" s="20" t="str" cm="1">
        <f t="array" ref="C2185">IF(Table2[[#This Row],[Nodes]:[Nodes]]=6,Table2[[#This Row],[Gap]:[Gap]],"")</f>
        <v/>
      </c>
      <c r="D2185" s="20" t="str" cm="1">
        <f t="array" ref="D2185">IF(Table2[[#This Row],[Nodes]:[Nodes]]=7,Table2[[#This Row],[Gap]:[Gap]],"")</f>
        <v/>
      </c>
    </row>
    <row r="2186" spans="1:4">
      <c r="A2186" s="20" t="str" cm="1">
        <f t="array" ref="A2186">IF(Table2[[#This Row],[Nodes]:[Nodes]]=4,Table2[[#This Row],[Gap]:[Gap]],"")</f>
        <v/>
      </c>
      <c r="B2186" s="20" t="str" cm="1">
        <f t="array" ref="B2186">IF(Table2[[#This Row],[Nodes]:[Nodes]]=5,Table2[[#This Row],[Gap]:[Gap]],"")</f>
        <v/>
      </c>
      <c r="C2186" s="20" t="str" cm="1">
        <f t="array" ref="C2186">IF(Table2[[#This Row],[Nodes]:[Nodes]]=6,Table2[[#This Row],[Gap]:[Gap]],"")</f>
        <v/>
      </c>
      <c r="D2186" s="20" t="str" cm="1">
        <f t="array" ref="D2186">IF(Table2[[#This Row],[Nodes]:[Nodes]]=7,Table2[[#This Row],[Gap]:[Gap]],"")</f>
        <v/>
      </c>
    </row>
    <row r="2187" spans="1:4">
      <c r="A2187" s="20" t="str" cm="1">
        <f t="array" ref="A2187">IF(Table2[[#This Row],[Nodes]:[Nodes]]=4,Table2[[#This Row],[Gap]:[Gap]],"")</f>
        <v/>
      </c>
      <c r="B2187" s="20" t="str" cm="1">
        <f t="array" ref="B2187">IF(Table2[[#This Row],[Nodes]:[Nodes]]=5,Table2[[#This Row],[Gap]:[Gap]],"")</f>
        <v/>
      </c>
      <c r="C2187" s="20" t="str" cm="1">
        <f t="array" ref="C2187">IF(Table2[[#This Row],[Nodes]:[Nodes]]=6,Table2[[#This Row],[Gap]:[Gap]],"")</f>
        <v/>
      </c>
      <c r="D2187" s="20" t="str" cm="1">
        <f t="array" ref="D2187">IF(Table2[[#This Row],[Nodes]:[Nodes]]=7,Table2[[#This Row],[Gap]:[Gap]],"")</f>
        <v/>
      </c>
    </row>
    <row r="2188" spans="1:4">
      <c r="A2188" s="20" t="str" cm="1">
        <f t="array" ref="A2188">IF(Table2[[#This Row],[Nodes]:[Nodes]]=4,Table2[[#This Row],[Gap]:[Gap]],"")</f>
        <v/>
      </c>
      <c r="B2188" s="20" t="str" cm="1">
        <f t="array" ref="B2188">IF(Table2[[#This Row],[Nodes]:[Nodes]]=5,Table2[[#This Row],[Gap]:[Gap]],"")</f>
        <v/>
      </c>
      <c r="C2188" s="20" t="str" cm="1">
        <f t="array" ref="C2188">IF(Table2[[#This Row],[Nodes]:[Nodes]]=6,Table2[[#This Row],[Gap]:[Gap]],"")</f>
        <v/>
      </c>
      <c r="D2188" s="20" t="str" cm="1">
        <f t="array" ref="D2188">IF(Table2[[#This Row],[Nodes]:[Nodes]]=7,Table2[[#This Row],[Gap]:[Gap]],"")</f>
        <v/>
      </c>
    </row>
    <row r="2189" spans="1:4">
      <c r="A2189" s="20" t="str" cm="1">
        <f t="array" ref="A2189">IF(Table2[[#This Row],[Nodes]:[Nodes]]=4,Table2[[#This Row],[Gap]:[Gap]],"")</f>
        <v/>
      </c>
      <c r="B2189" s="20" t="str" cm="1">
        <f t="array" ref="B2189">IF(Table2[[#This Row],[Nodes]:[Nodes]]=5,Table2[[#This Row],[Gap]:[Gap]],"")</f>
        <v/>
      </c>
      <c r="C2189" s="20" t="str" cm="1">
        <f t="array" ref="C2189">IF(Table2[[#This Row],[Nodes]:[Nodes]]=6,Table2[[#This Row],[Gap]:[Gap]],"")</f>
        <v/>
      </c>
      <c r="D2189" s="20" t="str" cm="1">
        <f t="array" ref="D2189">IF(Table2[[#This Row],[Nodes]:[Nodes]]=7,Table2[[#This Row],[Gap]:[Gap]],"")</f>
        <v/>
      </c>
    </row>
    <row r="2190" spans="1:4">
      <c r="A2190" s="20" t="str" cm="1">
        <f t="array" ref="A2190">IF(Table2[[#This Row],[Nodes]:[Nodes]]=4,Table2[[#This Row],[Gap]:[Gap]],"")</f>
        <v/>
      </c>
      <c r="B2190" s="20" t="str" cm="1">
        <f t="array" ref="B2190">IF(Table2[[#This Row],[Nodes]:[Nodes]]=5,Table2[[#This Row],[Gap]:[Gap]],"")</f>
        <v/>
      </c>
      <c r="C2190" s="20" t="str" cm="1">
        <f t="array" ref="C2190">IF(Table2[[#This Row],[Nodes]:[Nodes]]=6,Table2[[#This Row],[Gap]:[Gap]],"")</f>
        <v/>
      </c>
      <c r="D2190" s="20" t="str" cm="1">
        <f t="array" ref="D2190">IF(Table2[[#This Row],[Nodes]:[Nodes]]=7,Table2[[#This Row],[Gap]:[Gap]],"")</f>
        <v/>
      </c>
    </row>
    <row r="2191" spans="1:4">
      <c r="A2191" s="20" t="str" cm="1">
        <f t="array" ref="A2191">IF(Table2[[#This Row],[Nodes]:[Nodes]]=4,Table2[[#This Row],[Gap]:[Gap]],"")</f>
        <v/>
      </c>
      <c r="B2191" s="20" t="str" cm="1">
        <f t="array" ref="B2191">IF(Table2[[#This Row],[Nodes]:[Nodes]]=5,Table2[[#This Row],[Gap]:[Gap]],"")</f>
        <v/>
      </c>
      <c r="C2191" s="20" t="str" cm="1">
        <f t="array" ref="C2191">IF(Table2[[#This Row],[Nodes]:[Nodes]]=6,Table2[[#This Row],[Gap]:[Gap]],"")</f>
        <v/>
      </c>
      <c r="D2191" s="20" t="str" cm="1">
        <f t="array" ref="D2191">IF(Table2[[#This Row],[Nodes]:[Nodes]]=7,Table2[[#This Row],[Gap]:[Gap]],"")</f>
        <v/>
      </c>
    </row>
    <row r="2192" spans="1:4">
      <c r="A2192" s="20" t="str" cm="1">
        <f t="array" ref="A2192">IF(Table2[[#This Row],[Nodes]:[Nodes]]=4,Table2[[#This Row],[Gap]:[Gap]],"")</f>
        <v/>
      </c>
      <c r="B2192" s="20" t="str" cm="1">
        <f t="array" ref="B2192">IF(Table2[[#This Row],[Nodes]:[Nodes]]=5,Table2[[#This Row],[Gap]:[Gap]],"")</f>
        <v/>
      </c>
      <c r="C2192" s="20" t="str" cm="1">
        <f t="array" ref="C2192">IF(Table2[[#This Row],[Nodes]:[Nodes]]=6,Table2[[#This Row],[Gap]:[Gap]],"")</f>
        <v/>
      </c>
      <c r="D2192" s="20" t="str" cm="1">
        <f t="array" ref="D2192">IF(Table2[[#This Row],[Nodes]:[Nodes]]=7,Table2[[#This Row],[Gap]:[Gap]],"")</f>
        <v/>
      </c>
    </row>
    <row r="2193" spans="1:4">
      <c r="A2193" s="20" t="str" cm="1">
        <f t="array" ref="A2193">IF(Table2[[#This Row],[Nodes]:[Nodes]]=4,Table2[[#This Row],[Gap]:[Gap]],"")</f>
        <v/>
      </c>
      <c r="B2193" s="20" t="str" cm="1">
        <f t="array" ref="B2193">IF(Table2[[#This Row],[Nodes]:[Nodes]]=5,Table2[[#This Row],[Gap]:[Gap]],"")</f>
        <v/>
      </c>
      <c r="C2193" s="20" t="str" cm="1">
        <f t="array" ref="C2193">IF(Table2[[#This Row],[Nodes]:[Nodes]]=6,Table2[[#This Row],[Gap]:[Gap]],"")</f>
        <v/>
      </c>
      <c r="D2193" s="20" t="str" cm="1">
        <f t="array" ref="D2193">IF(Table2[[#This Row],[Nodes]:[Nodes]]=7,Table2[[#This Row],[Gap]:[Gap]],"")</f>
        <v/>
      </c>
    </row>
    <row r="2194" spans="1:4">
      <c r="A2194" s="20" t="str" cm="1">
        <f t="array" ref="A2194">IF(Table2[[#This Row],[Nodes]:[Nodes]]=4,Table2[[#This Row],[Gap]:[Gap]],"")</f>
        <v/>
      </c>
      <c r="B2194" s="20" t="str" cm="1">
        <f t="array" ref="B2194">IF(Table2[[#This Row],[Nodes]:[Nodes]]=5,Table2[[#This Row],[Gap]:[Gap]],"")</f>
        <v/>
      </c>
      <c r="C2194" s="20" t="str" cm="1">
        <f t="array" ref="C2194">IF(Table2[[#This Row],[Nodes]:[Nodes]]=6,Table2[[#This Row],[Gap]:[Gap]],"")</f>
        <v/>
      </c>
      <c r="D2194" s="20" t="str" cm="1">
        <f t="array" ref="D2194">IF(Table2[[#This Row],[Nodes]:[Nodes]]=7,Table2[[#This Row],[Gap]:[Gap]],"")</f>
        <v/>
      </c>
    </row>
    <row r="2195" spans="1:4">
      <c r="A2195" s="20" t="str" cm="1">
        <f t="array" ref="A2195">IF(Table2[[#This Row],[Nodes]:[Nodes]]=4,Table2[[#This Row],[Gap]:[Gap]],"")</f>
        <v/>
      </c>
      <c r="B2195" s="20" t="str" cm="1">
        <f t="array" ref="B2195">IF(Table2[[#This Row],[Nodes]:[Nodes]]=5,Table2[[#This Row],[Gap]:[Gap]],"")</f>
        <v/>
      </c>
      <c r="C2195" s="20" t="str" cm="1">
        <f t="array" ref="C2195">IF(Table2[[#This Row],[Nodes]:[Nodes]]=6,Table2[[#This Row],[Gap]:[Gap]],"")</f>
        <v/>
      </c>
      <c r="D2195" s="20" t="str" cm="1">
        <f t="array" ref="D2195">IF(Table2[[#This Row],[Nodes]:[Nodes]]=7,Table2[[#This Row],[Gap]:[Gap]],"")</f>
        <v/>
      </c>
    </row>
    <row r="2196" spans="1:4">
      <c r="A2196" s="20" t="str" cm="1">
        <f t="array" ref="A2196">IF(Table2[[#This Row],[Nodes]:[Nodes]]=4,Table2[[#This Row],[Gap]:[Gap]],"")</f>
        <v/>
      </c>
      <c r="B2196" s="20" t="str" cm="1">
        <f t="array" ref="B2196">IF(Table2[[#This Row],[Nodes]:[Nodes]]=5,Table2[[#This Row],[Gap]:[Gap]],"")</f>
        <v/>
      </c>
      <c r="C2196" s="20" t="str" cm="1">
        <f t="array" ref="C2196">IF(Table2[[#This Row],[Nodes]:[Nodes]]=6,Table2[[#This Row],[Gap]:[Gap]],"")</f>
        <v/>
      </c>
      <c r="D2196" s="20" t="str" cm="1">
        <f t="array" ref="D2196">IF(Table2[[#This Row],[Nodes]:[Nodes]]=7,Table2[[#This Row],[Gap]:[Gap]],"")</f>
        <v/>
      </c>
    </row>
    <row r="2197" spans="1:4">
      <c r="A2197" s="20" t="str" cm="1">
        <f t="array" ref="A2197">IF(Table2[[#This Row],[Nodes]:[Nodes]]=4,Table2[[#This Row],[Gap]:[Gap]],"")</f>
        <v/>
      </c>
      <c r="B2197" s="20" t="str" cm="1">
        <f t="array" ref="B2197">IF(Table2[[#This Row],[Nodes]:[Nodes]]=5,Table2[[#This Row],[Gap]:[Gap]],"")</f>
        <v/>
      </c>
      <c r="C2197" s="20" t="str" cm="1">
        <f t="array" ref="C2197">IF(Table2[[#This Row],[Nodes]:[Nodes]]=6,Table2[[#This Row],[Gap]:[Gap]],"")</f>
        <v/>
      </c>
      <c r="D2197" s="20" t="str" cm="1">
        <f t="array" ref="D2197">IF(Table2[[#This Row],[Nodes]:[Nodes]]=7,Table2[[#This Row],[Gap]:[Gap]],"")</f>
        <v/>
      </c>
    </row>
    <row r="2198" spans="1:4">
      <c r="A2198" s="20" t="str" cm="1">
        <f t="array" ref="A2198">IF(Table2[[#This Row],[Nodes]:[Nodes]]=4,Table2[[#This Row],[Gap]:[Gap]],"")</f>
        <v/>
      </c>
      <c r="B2198" s="20" t="str" cm="1">
        <f t="array" ref="B2198">IF(Table2[[#This Row],[Nodes]:[Nodes]]=5,Table2[[#This Row],[Gap]:[Gap]],"")</f>
        <v/>
      </c>
      <c r="C2198" s="20" t="str" cm="1">
        <f t="array" ref="C2198">IF(Table2[[#This Row],[Nodes]:[Nodes]]=6,Table2[[#This Row],[Gap]:[Gap]],"")</f>
        <v/>
      </c>
      <c r="D2198" s="20" t="str" cm="1">
        <f t="array" ref="D2198">IF(Table2[[#This Row],[Nodes]:[Nodes]]=7,Table2[[#This Row],[Gap]:[Gap]],"")</f>
        <v/>
      </c>
    </row>
    <row r="2199" spans="1:4">
      <c r="A2199" s="20" t="str" cm="1">
        <f t="array" ref="A2199">IF(Table2[[#This Row],[Nodes]:[Nodes]]=4,Table2[[#This Row],[Gap]:[Gap]],"")</f>
        <v/>
      </c>
      <c r="B2199" s="20" t="str" cm="1">
        <f t="array" ref="B2199">IF(Table2[[#This Row],[Nodes]:[Nodes]]=5,Table2[[#This Row],[Gap]:[Gap]],"")</f>
        <v/>
      </c>
      <c r="C2199" s="20" t="str" cm="1">
        <f t="array" ref="C2199">IF(Table2[[#This Row],[Nodes]:[Nodes]]=6,Table2[[#This Row],[Gap]:[Gap]],"")</f>
        <v/>
      </c>
      <c r="D2199" s="20" t="str" cm="1">
        <f t="array" ref="D2199">IF(Table2[[#This Row],[Nodes]:[Nodes]]=7,Table2[[#This Row],[Gap]:[Gap]],"")</f>
        <v/>
      </c>
    </row>
    <row r="2200" spans="1:4">
      <c r="A2200" s="20" t="str" cm="1">
        <f t="array" ref="A2200">IF(Table2[[#This Row],[Nodes]:[Nodes]]=4,Table2[[#This Row],[Gap]:[Gap]],"")</f>
        <v/>
      </c>
      <c r="B2200" s="20" t="str" cm="1">
        <f t="array" ref="B2200">IF(Table2[[#This Row],[Nodes]:[Nodes]]=5,Table2[[#This Row],[Gap]:[Gap]],"")</f>
        <v/>
      </c>
      <c r="C2200" s="20" t="str" cm="1">
        <f t="array" ref="C2200">IF(Table2[[#This Row],[Nodes]:[Nodes]]=6,Table2[[#This Row],[Gap]:[Gap]],"")</f>
        <v/>
      </c>
      <c r="D2200" s="20" t="str" cm="1">
        <f t="array" ref="D2200">IF(Table2[[#This Row],[Nodes]:[Nodes]]=7,Table2[[#This Row],[Gap]:[Gap]],"")</f>
        <v/>
      </c>
    </row>
    <row r="2201" spans="1:4">
      <c r="A2201" s="20" t="str" cm="1">
        <f t="array" ref="A2201">IF(Table2[[#This Row],[Nodes]:[Nodes]]=4,Table2[[#This Row],[Gap]:[Gap]],"")</f>
        <v/>
      </c>
      <c r="B2201" s="20" t="str" cm="1">
        <f t="array" ref="B2201">IF(Table2[[#This Row],[Nodes]:[Nodes]]=5,Table2[[#This Row],[Gap]:[Gap]],"")</f>
        <v/>
      </c>
      <c r="C2201" s="20" t="str" cm="1">
        <f t="array" ref="C2201">IF(Table2[[#This Row],[Nodes]:[Nodes]]=6,Table2[[#This Row],[Gap]:[Gap]],"")</f>
        <v/>
      </c>
      <c r="D2201" s="20" t="str" cm="1">
        <f t="array" ref="D2201">IF(Table2[[#This Row],[Nodes]:[Nodes]]=7,Table2[[#This Row],[Gap]:[Gap]],"")</f>
        <v/>
      </c>
    </row>
    <row r="2202" spans="1:4">
      <c r="A2202" s="20" t="str" cm="1">
        <f t="array" ref="A2202">IF(Table2[[#This Row],[Nodes]:[Nodes]]=4,Table2[[#This Row],[Gap]:[Gap]],"")</f>
        <v/>
      </c>
      <c r="B2202" s="20" t="str" cm="1">
        <f t="array" ref="B2202">IF(Table2[[#This Row],[Nodes]:[Nodes]]=5,Table2[[#This Row],[Gap]:[Gap]],"")</f>
        <v/>
      </c>
      <c r="C2202" s="20" t="str" cm="1">
        <f t="array" ref="C2202">IF(Table2[[#This Row],[Nodes]:[Nodes]]=6,Table2[[#This Row],[Gap]:[Gap]],"")</f>
        <v/>
      </c>
      <c r="D2202" s="20" t="str" cm="1">
        <f t="array" ref="D2202">IF(Table2[[#This Row],[Nodes]:[Nodes]]=7,Table2[[#This Row],[Gap]:[Gap]],"")</f>
        <v/>
      </c>
    </row>
    <row r="2203" spans="1:4">
      <c r="A2203" s="20" t="str" cm="1">
        <f t="array" ref="A2203">IF(Table2[[#This Row],[Nodes]:[Nodes]]=4,Table2[[#This Row],[Gap]:[Gap]],"")</f>
        <v/>
      </c>
      <c r="B2203" s="20" t="str" cm="1">
        <f t="array" ref="B2203">IF(Table2[[#This Row],[Nodes]:[Nodes]]=5,Table2[[#This Row],[Gap]:[Gap]],"")</f>
        <v/>
      </c>
      <c r="C2203" s="20" t="str" cm="1">
        <f t="array" ref="C2203">IF(Table2[[#This Row],[Nodes]:[Nodes]]=6,Table2[[#This Row],[Gap]:[Gap]],"")</f>
        <v/>
      </c>
      <c r="D2203" s="20" t="str" cm="1">
        <f t="array" ref="D2203">IF(Table2[[#This Row],[Nodes]:[Nodes]]=7,Table2[[#This Row],[Gap]:[Gap]],"")</f>
        <v/>
      </c>
    </row>
    <row r="2204" spans="1:4">
      <c r="A2204" s="20" t="str" cm="1">
        <f t="array" ref="A2204">IF(Table2[[#This Row],[Nodes]:[Nodes]]=4,Table2[[#This Row],[Gap]:[Gap]],"")</f>
        <v/>
      </c>
      <c r="B2204" s="20" t="str" cm="1">
        <f t="array" ref="B2204">IF(Table2[[#This Row],[Nodes]:[Nodes]]=5,Table2[[#This Row],[Gap]:[Gap]],"")</f>
        <v/>
      </c>
      <c r="C2204" s="20" t="str" cm="1">
        <f t="array" ref="C2204">IF(Table2[[#This Row],[Nodes]:[Nodes]]=6,Table2[[#This Row],[Gap]:[Gap]],"")</f>
        <v/>
      </c>
      <c r="D2204" s="20" t="str" cm="1">
        <f t="array" ref="D2204">IF(Table2[[#This Row],[Nodes]:[Nodes]]=7,Table2[[#This Row],[Gap]:[Gap]],"")</f>
        <v/>
      </c>
    </row>
    <row r="2205" spans="1:4">
      <c r="A2205" s="20" t="str" cm="1">
        <f t="array" ref="A2205">IF(Table2[[#This Row],[Nodes]:[Nodes]]=4,Table2[[#This Row],[Gap]:[Gap]],"")</f>
        <v/>
      </c>
      <c r="B2205" s="20" t="str" cm="1">
        <f t="array" ref="B2205">IF(Table2[[#This Row],[Nodes]:[Nodes]]=5,Table2[[#This Row],[Gap]:[Gap]],"")</f>
        <v/>
      </c>
      <c r="C2205" s="20" t="str" cm="1">
        <f t="array" ref="C2205">IF(Table2[[#This Row],[Nodes]:[Nodes]]=6,Table2[[#This Row],[Gap]:[Gap]],"")</f>
        <v/>
      </c>
      <c r="D2205" s="20" t="str" cm="1">
        <f t="array" ref="D2205">IF(Table2[[#This Row],[Nodes]:[Nodes]]=7,Table2[[#This Row],[Gap]:[Gap]],"")</f>
        <v/>
      </c>
    </row>
    <row r="2206" spans="1:4">
      <c r="A2206" s="20" t="str" cm="1">
        <f t="array" ref="A2206">IF(Table2[[#This Row],[Nodes]:[Nodes]]=4,Table2[[#This Row],[Gap]:[Gap]],"")</f>
        <v/>
      </c>
      <c r="B2206" s="20" t="str" cm="1">
        <f t="array" ref="B2206">IF(Table2[[#This Row],[Nodes]:[Nodes]]=5,Table2[[#This Row],[Gap]:[Gap]],"")</f>
        <v/>
      </c>
      <c r="C2206" s="20" t="str" cm="1">
        <f t="array" ref="C2206">IF(Table2[[#This Row],[Nodes]:[Nodes]]=6,Table2[[#This Row],[Gap]:[Gap]],"")</f>
        <v/>
      </c>
      <c r="D2206" s="20" t="str" cm="1">
        <f t="array" ref="D2206">IF(Table2[[#This Row],[Nodes]:[Nodes]]=7,Table2[[#This Row],[Gap]:[Gap]],"")</f>
        <v/>
      </c>
    </row>
    <row r="2207" spans="1:4">
      <c r="A2207" s="20" t="str" cm="1">
        <f t="array" ref="A2207">IF(Table2[[#This Row],[Nodes]:[Nodes]]=4,Table2[[#This Row],[Gap]:[Gap]],"")</f>
        <v/>
      </c>
      <c r="B2207" s="20" t="str" cm="1">
        <f t="array" ref="B2207">IF(Table2[[#This Row],[Nodes]:[Nodes]]=5,Table2[[#This Row],[Gap]:[Gap]],"")</f>
        <v/>
      </c>
      <c r="C2207" s="20" t="str" cm="1">
        <f t="array" ref="C2207">IF(Table2[[#This Row],[Nodes]:[Nodes]]=6,Table2[[#This Row],[Gap]:[Gap]],"")</f>
        <v/>
      </c>
      <c r="D2207" s="20" t="str" cm="1">
        <f t="array" ref="D2207">IF(Table2[[#This Row],[Nodes]:[Nodes]]=7,Table2[[#This Row],[Gap]:[Gap]],"")</f>
        <v/>
      </c>
    </row>
    <row r="2208" spans="1:4">
      <c r="A2208" s="20" t="str" cm="1">
        <f t="array" ref="A2208">IF(Table2[[#This Row],[Nodes]:[Nodes]]=4,Table2[[#This Row],[Gap]:[Gap]],"")</f>
        <v/>
      </c>
      <c r="B2208" s="20" t="str" cm="1">
        <f t="array" ref="B2208">IF(Table2[[#This Row],[Nodes]:[Nodes]]=5,Table2[[#This Row],[Gap]:[Gap]],"")</f>
        <v/>
      </c>
      <c r="C2208" s="20" t="str" cm="1">
        <f t="array" ref="C2208">IF(Table2[[#This Row],[Nodes]:[Nodes]]=6,Table2[[#This Row],[Gap]:[Gap]],"")</f>
        <v/>
      </c>
      <c r="D2208" s="20" t="str" cm="1">
        <f t="array" ref="D2208">IF(Table2[[#This Row],[Nodes]:[Nodes]]=7,Table2[[#This Row],[Gap]:[Gap]],"")</f>
        <v/>
      </c>
    </row>
    <row r="2209" spans="1:4">
      <c r="A2209" s="20" t="str" cm="1">
        <f t="array" ref="A2209">IF(Table2[[#This Row],[Nodes]:[Nodes]]=4,Table2[[#This Row],[Gap]:[Gap]],"")</f>
        <v/>
      </c>
      <c r="B2209" s="20" t="str" cm="1">
        <f t="array" ref="B2209">IF(Table2[[#This Row],[Nodes]:[Nodes]]=5,Table2[[#This Row],[Gap]:[Gap]],"")</f>
        <v/>
      </c>
      <c r="C2209" s="20" t="str" cm="1">
        <f t="array" ref="C2209">IF(Table2[[#This Row],[Nodes]:[Nodes]]=6,Table2[[#This Row],[Gap]:[Gap]],"")</f>
        <v/>
      </c>
      <c r="D2209" s="20" t="str" cm="1">
        <f t="array" ref="D2209">IF(Table2[[#This Row],[Nodes]:[Nodes]]=7,Table2[[#This Row],[Gap]:[Gap]],"")</f>
        <v/>
      </c>
    </row>
    <row r="2210" spans="1:4">
      <c r="A2210" s="20" t="str" cm="1">
        <f t="array" ref="A2210">IF(Table2[[#This Row],[Nodes]:[Nodes]]=4,Table2[[#This Row],[Gap]:[Gap]],"")</f>
        <v/>
      </c>
      <c r="B2210" s="20" t="str" cm="1">
        <f t="array" ref="B2210">IF(Table2[[#This Row],[Nodes]:[Nodes]]=5,Table2[[#This Row],[Gap]:[Gap]],"")</f>
        <v/>
      </c>
      <c r="C2210" s="20" t="str" cm="1">
        <f t="array" ref="C2210">IF(Table2[[#This Row],[Nodes]:[Nodes]]=6,Table2[[#This Row],[Gap]:[Gap]],"")</f>
        <v/>
      </c>
      <c r="D2210" s="20" t="str" cm="1">
        <f t="array" ref="D2210">IF(Table2[[#This Row],[Nodes]:[Nodes]]=7,Table2[[#This Row],[Gap]:[Gap]],"")</f>
        <v/>
      </c>
    </row>
    <row r="2211" spans="1:4">
      <c r="A2211" s="20" t="str" cm="1">
        <f t="array" ref="A2211">IF(Table2[[#This Row],[Nodes]:[Nodes]]=4,Table2[[#This Row],[Gap]:[Gap]],"")</f>
        <v/>
      </c>
      <c r="B2211" s="20" t="str" cm="1">
        <f t="array" ref="B2211">IF(Table2[[#This Row],[Nodes]:[Nodes]]=5,Table2[[#This Row],[Gap]:[Gap]],"")</f>
        <v/>
      </c>
      <c r="C2211" s="20" t="str" cm="1">
        <f t="array" ref="C2211">IF(Table2[[#This Row],[Nodes]:[Nodes]]=6,Table2[[#This Row],[Gap]:[Gap]],"")</f>
        <v/>
      </c>
      <c r="D2211" s="20" t="str" cm="1">
        <f t="array" ref="D2211">IF(Table2[[#This Row],[Nodes]:[Nodes]]=7,Table2[[#This Row],[Gap]:[Gap]],"")</f>
        <v/>
      </c>
    </row>
    <row r="2212" spans="1:4">
      <c r="A2212" s="20" t="str" cm="1">
        <f t="array" ref="A2212">IF(Table2[[#This Row],[Nodes]:[Nodes]]=4,Table2[[#This Row],[Gap]:[Gap]],"")</f>
        <v/>
      </c>
      <c r="B2212" s="20" t="str" cm="1">
        <f t="array" ref="B2212">IF(Table2[[#This Row],[Nodes]:[Nodes]]=5,Table2[[#This Row],[Gap]:[Gap]],"")</f>
        <v/>
      </c>
      <c r="C2212" s="20" t="str" cm="1">
        <f t="array" ref="C2212">IF(Table2[[#This Row],[Nodes]:[Nodes]]=6,Table2[[#This Row],[Gap]:[Gap]],"")</f>
        <v/>
      </c>
      <c r="D2212" s="20" t="str" cm="1">
        <f t="array" ref="D2212">IF(Table2[[#This Row],[Nodes]:[Nodes]]=7,Table2[[#This Row],[Gap]:[Gap]],"")</f>
        <v/>
      </c>
    </row>
    <row r="2213" spans="1:4">
      <c r="A2213" s="20" t="str" cm="1">
        <f t="array" ref="A2213">IF(Table2[[#This Row],[Nodes]:[Nodes]]=4,Table2[[#This Row],[Gap]:[Gap]],"")</f>
        <v/>
      </c>
      <c r="B2213" s="20" t="str" cm="1">
        <f t="array" ref="B2213">IF(Table2[[#This Row],[Nodes]:[Nodes]]=5,Table2[[#This Row],[Gap]:[Gap]],"")</f>
        <v/>
      </c>
      <c r="C2213" s="20" t="str" cm="1">
        <f t="array" ref="C2213">IF(Table2[[#This Row],[Nodes]:[Nodes]]=6,Table2[[#This Row],[Gap]:[Gap]],"")</f>
        <v/>
      </c>
      <c r="D2213" s="20" t="str" cm="1">
        <f t="array" ref="D2213">IF(Table2[[#This Row],[Nodes]:[Nodes]]=7,Table2[[#This Row],[Gap]:[Gap]],"")</f>
        <v/>
      </c>
    </row>
    <row r="2214" spans="1:4">
      <c r="A2214" s="20" t="str" cm="1">
        <f t="array" ref="A2214">IF(Table2[[#This Row],[Nodes]:[Nodes]]=4,Table2[[#This Row],[Gap]:[Gap]],"")</f>
        <v/>
      </c>
      <c r="B2214" s="20" t="str" cm="1">
        <f t="array" ref="B2214">IF(Table2[[#This Row],[Nodes]:[Nodes]]=5,Table2[[#This Row],[Gap]:[Gap]],"")</f>
        <v/>
      </c>
      <c r="C2214" s="20" t="str" cm="1">
        <f t="array" ref="C2214">IF(Table2[[#This Row],[Nodes]:[Nodes]]=6,Table2[[#This Row],[Gap]:[Gap]],"")</f>
        <v/>
      </c>
      <c r="D2214" s="20" t="str" cm="1">
        <f t="array" ref="D2214">IF(Table2[[#This Row],[Nodes]:[Nodes]]=7,Table2[[#This Row],[Gap]:[Gap]],"")</f>
        <v/>
      </c>
    </row>
    <row r="2215" spans="1:4">
      <c r="A2215" s="20" t="str" cm="1">
        <f t="array" ref="A2215">IF(Table2[[#This Row],[Nodes]:[Nodes]]=4,Table2[[#This Row],[Gap]:[Gap]],"")</f>
        <v/>
      </c>
      <c r="B2215" s="20" t="str" cm="1">
        <f t="array" ref="B2215">IF(Table2[[#This Row],[Nodes]:[Nodes]]=5,Table2[[#This Row],[Gap]:[Gap]],"")</f>
        <v/>
      </c>
      <c r="C2215" s="20" t="str" cm="1">
        <f t="array" ref="C2215">IF(Table2[[#This Row],[Nodes]:[Nodes]]=6,Table2[[#This Row],[Gap]:[Gap]],"")</f>
        <v/>
      </c>
      <c r="D2215" s="20" t="str" cm="1">
        <f t="array" ref="D2215">IF(Table2[[#This Row],[Nodes]:[Nodes]]=7,Table2[[#This Row],[Gap]:[Gap]],"")</f>
        <v/>
      </c>
    </row>
    <row r="2216" spans="1:4">
      <c r="A2216" s="20" t="str" cm="1">
        <f t="array" ref="A2216">IF(Table2[[#This Row],[Nodes]:[Nodes]]=4,Table2[[#This Row],[Gap]:[Gap]],"")</f>
        <v/>
      </c>
      <c r="B2216" s="20" t="str" cm="1">
        <f t="array" ref="B2216">IF(Table2[[#This Row],[Nodes]:[Nodes]]=5,Table2[[#This Row],[Gap]:[Gap]],"")</f>
        <v/>
      </c>
      <c r="C2216" s="20" t="str" cm="1">
        <f t="array" ref="C2216">IF(Table2[[#This Row],[Nodes]:[Nodes]]=6,Table2[[#This Row],[Gap]:[Gap]],"")</f>
        <v/>
      </c>
      <c r="D2216" s="20" t="str" cm="1">
        <f t="array" ref="D2216">IF(Table2[[#This Row],[Nodes]:[Nodes]]=7,Table2[[#This Row],[Gap]:[Gap]],"")</f>
        <v/>
      </c>
    </row>
    <row r="2217" spans="1:4">
      <c r="A2217" s="20" t="str" cm="1">
        <f t="array" ref="A2217">IF(Table2[[#This Row],[Nodes]:[Nodes]]=4,Table2[[#This Row],[Gap]:[Gap]],"")</f>
        <v/>
      </c>
      <c r="B2217" s="20" t="str" cm="1">
        <f t="array" ref="B2217">IF(Table2[[#This Row],[Nodes]:[Nodes]]=5,Table2[[#This Row],[Gap]:[Gap]],"")</f>
        <v/>
      </c>
      <c r="C2217" s="20" t="str" cm="1">
        <f t="array" ref="C2217">IF(Table2[[#This Row],[Nodes]:[Nodes]]=6,Table2[[#This Row],[Gap]:[Gap]],"")</f>
        <v/>
      </c>
      <c r="D2217" s="20" t="str" cm="1">
        <f t="array" ref="D2217">IF(Table2[[#This Row],[Nodes]:[Nodes]]=7,Table2[[#This Row],[Gap]:[Gap]],"")</f>
        <v/>
      </c>
    </row>
    <row r="2218" spans="1:4">
      <c r="A2218" s="20" t="str" cm="1">
        <f t="array" ref="A2218">IF(Table2[[#This Row],[Nodes]:[Nodes]]=4,Table2[[#This Row],[Gap]:[Gap]],"")</f>
        <v/>
      </c>
      <c r="B2218" s="20" t="str" cm="1">
        <f t="array" ref="B2218">IF(Table2[[#This Row],[Nodes]:[Nodes]]=5,Table2[[#This Row],[Gap]:[Gap]],"")</f>
        <v/>
      </c>
      <c r="C2218" s="20" t="str" cm="1">
        <f t="array" ref="C2218">IF(Table2[[#This Row],[Nodes]:[Nodes]]=6,Table2[[#This Row],[Gap]:[Gap]],"")</f>
        <v/>
      </c>
      <c r="D2218" s="20" t="str" cm="1">
        <f t="array" ref="D2218">IF(Table2[[#This Row],[Nodes]:[Nodes]]=7,Table2[[#This Row],[Gap]:[Gap]],"")</f>
        <v/>
      </c>
    </row>
    <row r="2219" spans="1:4">
      <c r="A2219" s="20" t="str" cm="1">
        <f t="array" ref="A2219">IF(Table2[[#This Row],[Nodes]:[Nodes]]=4,Table2[[#This Row],[Gap]:[Gap]],"")</f>
        <v/>
      </c>
      <c r="B2219" s="20" t="str" cm="1">
        <f t="array" ref="B2219">IF(Table2[[#This Row],[Nodes]:[Nodes]]=5,Table2[[#This Row],[Gap]:[Gap]],"")</f>
        <v/>
      </c>
      <c r="C2219" s="20" t="str" cm="1">
        <f t="array" ref="C2219">IF(Table2[[#This Row],[Nodes]:[Nodes]]=6,Table2[[#This Row],[Gap]:[Gap]],"")</f>
        <v/>
      </c>
      <c r="D2219" s="20" t="str" cm="1">
        <f t="array" ref="D2219">IF(Table2[[#This Row],[Nodes]:[Nodes]]=7,Table2[[#This Row],[Gap]:[Gap]],"")</f>
        <v/>
      </c>
    </row>
    <row r="2220" spans="1:4">
      <c r="A2220" s="20" t="str" cm="1">
        <f t="array" ref="A2220">IF(Table2[[#This Row],[Nodes]:[Nodes]]=4,Table2[[#This Row],[Gap]:[Gap]],"")</f>
        <v/>
      </c>
      <c r="B2220" s="20" t="str" cm="1">
        <f t="array" ref="B2220">IF(Table2[[#This Row],[Nodes]:[Nodes]]=5,Table2[[#This Row],[Gap]:[Gap]],"")</f>
        <v/>
      </c>
      <c r="C2220" s="20" t="str" cm="1">
        <f t="array" ref="C2220">IF(Table2[[#This Row],[Nodes]:[Nodes]]=6,Table2[[#This Row],[Gap]:[Gap]],"")</f>
        <v/>
      </c>
      <c r="D2220" s="20" t="str" cm="1">
        <f t="array" ref="D2220">IF(Table2[[#This Row],[Nodes]:[Nodes]]=7,Table2[[#This Row],[Gap]:[Gap]],"")</f>
        <v/>
      </c>
    </row>
    <row r="2221" spans="1:4">
      <c r="A2221" s="20" t="str" cm="1">
        <f t="array" ref="A2221">IF(Table2[[#This Row],[Nodes]:[Nodes]]=4,Table2[[#This Row],[Gap]:[Gap]],"")</f>
        <v/>
      </c>
      <c r="B2221" s="20" t="str" cm="1">
        <f t="array" ref="B2221">IF(Table2[[#This Row],[Nodes]:[Nodes]]=5,Table2[[#This Row],[Gap]:[Gap]],"")</f>
        <v/>
      </c>
      <c r="C2221" s="20" t="str" cm="1">
        <f t="array" ref="C2221">IF(Table2[[#This Row],[Nodes]:[Nodes]]=6,Table2[[#This Row],[Gap]:[Gap]],"")</f>
        <v/>
      </c>
      <c r="D2221" s="20" t="str" cm="1">
        <f t="array" ref="D2221">IF(Table2[[#This Row],[Nodes]:[Nodes]]=7,Table2[[#This Row],[Gap]:[Gap]],"")</f>
        <v/>
      </c>
    </row>
    <row r="2222" spans="1:4">
      <c r="A2222" s="20" t="str" cm="1">
        <f t="array" ref="A2222">IF(Table2[[#This Row],[Nodes]:[Nodes]]=4,Table2[[#This Row],[Gap]:[Gap]],"")</f>
        <v/>
      </c>
      <c r="B2222" s="20" t="str" cm="1">
        <f t="array" ref="B2222">IF(Table2[[#This Row],[Nodes]:[Nodes]]=5,Table2[[#This Row],[Gap]:[Gap]],"")</f>
        <v/>
      </c>
      <c r="C2222" s="20" t="str" cm="1">
        <f t="array" ref="C2222">IF(Table2[[#This Row],[Nodes]:[Nodes]]=6,Table2[[#This Row],[Gap]:[Gap]],"")</f>
        <v/>
      </c>
      <c r="D2222" s="20" t="str" cm="1">
        <f t="array" ref="D2222">IF(Table2[[#This Row],[Nodes]:[Nodes]]=7,Table2[[#This Row],[Gap]:[Gap]],"")</f>
        <v/>
      </c>
    </row>
    <row r="2223" spans="1:4">
      <c r="A2223" s="20" t="str" cm="1">
        <f t="array" ref="A2223">IF(Table2[[#This Row],[Nodes]:[Nodes]]=4,Table2[[#This Row],[Gap]:[Gap]],"")</f>
        <v/>
      </c>
      <c r="B2223" s="20" t="str" cm="1">
        <f t="array" ref="B2223">IF(Table2[[#This Row],[Nodes]:[Nodes]]=5,Table2[[#This Row],[Gap]:[Gap]],"")</f>
        <v/>
      </c>
      <c r="C2223" s="20" t="str" cm="1">
        <f t="array" ref="C2223">IF(Table2[[#This Row],[Nodes]:[Nodes]]=6,Table2[[#This Row],[Gap]:[Gap]],"")</f>
        <v/>
      </c>
      <c r="D2223" s="20" t="str" cm="1">
        <f t="array" ref="D2223">IF(Table2[[#This Row],[Nodes]:[Nodes]]=7,Table2[[#This Row],[Gap]:[Gap]],"")</f>
        <v/>
      </c>
    </row>
    <row r="2224" spans="1:4">
      <c r="A2224" s="20" t="str" cm="1">
        <f t="array" ref="A2224">IF(Table2[[#This Row],[Nodes]:[Nodes]]=4,Table2[[#This Row],[Gap]:[Gap]],"")</f>
        <v/>
      </c>
      <c r="B2224" s="20" t="str" cm="1">
        <f t="array" ref="B2224">IF(Table2[[#This Row],[Nodes]:[Nodes]]=5,Table2[[#This Row],[Gap]:[Gap]],"")</f>
        <v/>
      </c>
      <c r="C2224" s="20" t="str" cm="1">
        <f t="array" ref="C2224">IF(Table2[[#This Row],[Nodes]:[Nodes]]=6,Table2[[#This Row],[Gap]:[Gap]],"")</f>
        <v/>
      </c>
      <c r="D2224" s="20" t="str" cm="1">
        <f t="array" ref="D2224">IF(Table2[[#This Row],[Nodes]:[Nodes]]=7,Table2[[#This Row],[Gap]:[Gap]],"")</f>
        <v/>
      </c>
    </row>
    <row r="2225" spans="1:4">
      <c r="A2225" s="20" t="str" cm="1">
        <f t="array" ref="A2225">IF(Table2[[#This Row],[Nodes]:[Nodes]]=4,Table2[[#This Row],[Gap]:[Gap]],"")</f>
        <v/>
      </c>
      <c r="B2225" s="20" t="str" cm="1">
        <f t="array" ref="B2225">IF(Table2[[#This Row],[Nodes]:[Nodes]]=5,Table2[[#This Row],[Gap]:[Gap]],"")</f>
        <v/>
      </c>
      <c r="C2225" s="20" t="str" cm="1">
        <f t="array" ref="C2225">IF(Table2[[#This Row],[Nodes]:[Nodes]]=6,Table2[[#This Row],[Gap]:[Gap]],"")</f>
        <v/>
      </c>
      <c r="D2225" s="20" t="str" cm="1">
        <f t="array" ref="D2225">IF(Table2[[#This Row],[Nodes]:[Nodes]]=7,Table2[[#This Row],[Gap]:[Gap]],"")</f>
        <v/>
      </c>
    </row>
    <row r="2226" spans="1:4">
      <c r="A2226" s="20" t="str" cm="1">
        <f t="array" ref="A2226">IF(Table2[[#This Row],[Nodes]:[Nodes]]=4,Table2[[#This Row],[Gap]:[Gap]],"")</f>
        <v/>
      </c>
      <c r="B2226" s="20" t="str" cm="1">
        <f t="array" ref="B2226">IF(Table2[[#This Row],[Nodes]:[Nodes]]=5,Table2[[#This Row],[Gap]:[Gap]],"")</f>
        <v/>
      </c>
      <c r="C2226" s="20" t="str" cm="1">
        <f t="array" ref="C2226">IF(Table2[[#This Row],[Nodes]:[Nodes]]=6,Table2[[#This Row],[Gap]:[Gap]],"")</f>
        <v/>
      </c>
      <c r="D2226" s="20" t="str" cm="1">
        <f t="array" ref="D2226">IF(Table2[[#This Row],[Nodes]:[Nodes]]=7,Table2[[#This Row],[Gap]:[Gap]],"")</f>
        <v/>
      </c>
    </row>
    <row r="2227" spans="1:4">
      <c r="A2227" s="20" t="str" cm="1">
        <f t="array" ref="A2227">IF(Table2[[#This Row],[Nodes]:[Nodes]]=4,Table2[[#This Row],[Gap]:[Gap]],"")</f>
        <v/>
      </c>
      <c r="B2227" s="20" t="str" cm="1">
        <f t="array" ref="B2227">IF(Table2[[#This Row],[Nodes]:[Nodes]]=5,Table2[[#This Row],[Gap]:[Gap]],"")</f>
        <v/>
      </c>
      <c r="C2227" s="20" t="str" cm="1">
        <f t="array" ref="C2227">IF(Table2[[#This Row],[Nodes]:[Nodes]]=6,Table2[[#This Row],[Gap]:[Gap]],"")</f>
        <v/>
      </c>
      <c r="D2227" s="20" t="str" cm="1">
        <f t="array" ref="D2227">IF(Table2[[#This Row],[Nodes]:[Nodes]]=7,Table2[[#This Row],[Gap]:[Gap]],"")</f>
        <v/>
      </c>
    </row>
    <row r="2228" spans="1:4">
      <c r="A2228" s="20" t="str" cm="1">
        <f t="array" ref="A2228">IF(Table2[[#This Row],[Nodes]:[Nodes]]=4,Table2[[#This Row],[Gap]:[Gap]],"")</f>
        <v/>
      </c>
      <c r="B2228" s="20" t="str" cm="1">
        <f t="array" ref="B2228">IF(Table2[[#This Row],[Nodes]:[Nodes]]=5,Table2[[#This Row],[Gap]:[Gap]],"")</f>
        <v/>
      </c>
      <c r="C2228" s="20" t="str" cm="1">
        <f t="array" ref="C2228">IF(Table2[[#This Row],[Nodes]:[Nodes]]=6,Table2[[#This Row],[Gap]:[Gap]],"")</f>
        <v/>
      </c>
      <c r="D2228" s="20" t="str" cm="1">
        <f t="array" ref="D2228">IF(Table2[[#This Row],[Nodes]:[Nodes]]=7,Table2[[#This Row],[Gap]:[Gap]],"")</f>
        <v/>
      </c>
    </row>
    <row r="2229" spans="1:4">
      <c r="A2229" s="20" t="str" cm="1">
        <f t="array" ref="A2229">IF(Table2[[#This Row],[Nodes]:[Nodes]]=4,Table2[[#This Row],[Gap]:[Gap]],"")</f>
        <v/>
      </c>
      <c r="B2229" s="20" t="str" cm="1">
        <f t="array" ref="B2229">IF(Table2[[#This Row],[Nodes]:[Nodes]]=5,Table2[[#This Row],[Gap]:[Gap]],"")</f>
        <v/>
      </c>
      <c r="C2229" s="20" t="str" cm="1">
        <f t="array" ref="C2229">IF(Table2[[#This Row],[Nodes]:[Nodes]]=6,Table2[[#This Row],[Gap]:[Gap]],"")</f>
        <v/>
      </c>
      <c r="D2229" s="20" t="str" cm="1">
        <f t="array" ref="D2229">IF(Table2[[#This Row],[Nodes]:[Nodes]]=7,Table2[[#This Row],[Gap]:[Gap]],"")</f>
        <v/>
      </c>
    </row>
    <row r="2230" spans="1:4">
      <c r="A2230" s="20" t="str" cm="1">
        <f t="array" ref="A2230">IF(Table2[[#This Row],[Nodes]:[Nodes]]=4,Table2[[#This Row],[Gap]:[Gap]],"")</f>
        <v/>
      </c>
      <c r="B2230" s="20" t="str" cm="1">
        <f t="array" ref="B2230">IF(Table2[[#This Row],[Nodes]:[Nodes]]=5,Table2[[#This Row],[Gap]:[Gap]],"")</f>
        <v/>
      </c>
      <c r="C2230" s="20" t="str" cm="1">
        <f t="array" ref="C2230">IF(Table2[[#This Row],[Nodes]:[Nodes]]=6,Table2[[#This Row],[Gap]:[Gap]],"")</f>
        <v/>
      </c>
      <c r="D2230" s="20" t="str" cm="1">
        <f t="array" ref="D2230">IF(Table2[[#This Row],[Nodes]:[Nodes]]=7,Table2[[#This Row],[Gap]:[Gap]],"")</f>
        <v/>
      </c>
    </row>
    <row r="2231" spans="1:4">
      <c r="A2231" s="20" t="str" cm="1">
        <f t="array" ref="A2231">IF(Table2[[#This Row],[Nodes]:[Nodes]]=4,Table2[[#This Row],[Gap]:[Gap]],"")</f>
        <v/>
      </c>
      <c r="B2231" s="20" t="str" cm="1">
        <f t="array" ref="B2231">IF(Table2[[#This Row],[Nodes]:[Nodes]]=5,Table2[[#This Row],[Gap]:[Gap]],"")</f>
        <v/>
      </c>
      <c r="C2231" s="20" t="str" cm="1">
        <f t="array" ref="C2231">IF(Table2[[#This Row],[Nodes]:[Nodes]]=6,Table2[[#This Row],[Gap]:[Gap]],"")</f>
        <v/>
      </c>
      <c r="D2231" s="20" t="str" cm="1">
        <f t="array" ref="D2231">IF(Table2[[#This Row],[Nodes]:[Nodes]]=7,Table2[[#This Row],[Gap]:[Gap]],"")</f>
        <v/>
      </c>
    </row>
    <row r="2232" spans="1:4">
      <c r="A2232" s="20" t="str" cm="1">
        <f t="array" ref="A2232">IF(Table2[[#This Row],[Nodes]:[Nodes]]=4,Table2[[#This Row],[Gap]:[Gap]],"")</f>
        <v/>
      </c>
      <c r="B2232" s="20" t="str" cm="1">
        <f t="array" ref="B2232">IF(Table2[[#This Row],[Nodes]:[Nodes]]=5,Table2[[#This Row],[Gap]:[Gap]],"")</f>
        <v/>
      </c>
      <c r="C2232" s="20" t="str" cm="1">
        <f t="array" ref="C2232">IF(Table2[[#This Row],[Nodes]:[Nodes]]=6,Table2[[#This Row],[Gap]:[Gap]],"")</f>
        <v/>
      </c>
      <c r="D2232" s="20" t="str" cm="1">
        <f t="array" ref="D2232">IF(Table2[[#This Row],[Nodes]:[Nodes]]=7,Table2[[#This Row],[Gap]:[Gap]],"")</f>
        <v/>
      </c>
    </row>
    <row r="2233" spans="1:4">
      <c r="A2233" s="20" t="str" cm="1">
        <f t="array" ref="A2233">IF(Table2[[#This Row],[Nodes]:[Nodes]]=4,Table2[[#This Row],[Gap]:[Gap]],"")</f>
        <v/>
      </c>
      <c r="B2233" s="20" t="str" cm="1">
        <f t="array" ref="B2233">IF(Table2[[#This Row],[Nodes]:[Nodes]]=5,Table2[[#This Row],[Gap]:[Gap]],"")</f>
        <v/>
      </c>
      <c r="C2233" s="20" t="str" cm="1">
        <f t="array" ref="C2233">IF(Table2[[#This Row],[Nodes]:[Nodes]]=6,Table2[[#This Row],[Gap]:[Gap]],"")</f>
        <v/>
      </c>
      <c r="D2233" s="20" t="str" cm="1">
        <f t="array" ref="D2233">IF(Table2[[#This Row],[Nodes]:[Nodes]]=7,Table2[[#This Row],[Gap]:[Gap]],"")</f>
        <v/>
      </c>
    </row>
    <row r="2234" spans="1:4">
      <c r="A2234" s="20" t="str" cm="1">
        <f t="array" ref="A2234">IF(Table2[[#This Row],[Nodes]:[Nodes]]=4,Table2[[#This Row],[Gap]:[Gap]],"")</f>
        <v/>
      </c>
      <c r="B2234" s="20" t="str" cm="1">
        <f t="array" ref="B2234">IF(Table2[[#This Row],[Nodes]:[Nodes]]=5,Table2[[#This Row],[Gap]:[Gap]],"")</f>
        <v/>
      </c>
      <c r="C2234" s="20" t="str" cm="1">
        <f t="array" ref="C2234">IF(Table2[[#This Row],[Nodes]:[Nodes]]=6,Table2[[#This Row],[Gap]:[Gap]],"")</f>
        <v/>
      </c>
      <c r="D2234" s="20" t="str" cm="1">
        <f t="array" ref="D2234">IF(Table2[[#This Row],[Nodes]:[Nodes]]=7,Table2[[#This Row],[Gap]:[Gap]],"")</f>
        <v/>
      </c>
    </row>
    <row r="2235" spans="1:4">
      <c r="A2235" s="20" t="str" cm="1">
        <f t="array" ref="A2235">IF(Table2[[#This Row],[Nodes]:[Nodes]]=4,Table2[[#This Row],[Gap]:[Gap]],"")</f>
        <v/>
      </c>
      <c r="B2235" s="20" t="str" cm="1">
        <f t="array" ref="B2235">IF(Table2[[#This Row],[Nodes]:[Nodes]]=5,Table2[[#This Row],[Gap]:[Gap]],"")</f>
        <v/>
      </c>
      <c r="C2235" s="20" t="str" cm="1">
        <f t="array" ref="C2235">IF(Table2[[#This Row],[Nodes]:[Nodes]]=6,Table2[[#This Row],[Gap]:[Gap]],"")</f>
        <v/>
      </c>
      <c r="D2235" s="20" t="str" cm="1">
        <f t="array" ref="D2235">IF(Table2[[#This Row],[Nodes]:[Nodes]]=7,Table2[[#This Row],[Gap]:[Gap]],"")</f>
        <v/>
      </c>
    </row>
    <row r="2236" spans="1:4">
      <c r="A2236" s="20" t="str" cm="1">
        <f t="array" ref="A2236">IF(Table2[[#This Row],[Nodes]:[Nodes]]=4,Table2[[#This Row],[Gap]:[Gap]],"")</f>
        <v/>
      </c>
      <c r="B2236" s="20" t="str" cm="1">
        <f t="array" ref="B2236">IF(Table2[[#This Row],[Nodes]:[Nodes]]=5,Table2[[#This Row],[Gap]:[Gap]],"")</f>
        <v/>
      </c>
      <c r="C2236" s="20" t="str" cm="1">
        <f t="array" ref="C2236">IF(Table2[[#This Row],[Nodes]:[Nodes]]=6,Table2[[#This Row],[Gap]:[Gap]],"")</f>
        <v/>
      </c>
      <c r="D2236" s="20" t="str" cm="1">
        <f t="array" ref="D2236">IF(Table2[[#This Row],[Nodes]:[Nodes]]=7,Table2[[#This Row],[Gap]:[Gap]],"")</f>
        <v/>
      </c>
    </row>
    <row r="2237" spans="1:4">
      <c r="A2237" s="20" t="str" cm="1">
        <f t="array" ref="A2237">IF(Table2[[#This Row],[Nodes]:[Nodes]]=4,Table2[[#This Row],[Gap]:[Gap]],"")</f>
        <v/>
      </c>
      <c r="B2237" s="20" t="str" cm="1">
        <f t="array" ref="B2237">IF(Table2[[#This Row],[Nodes]:[Nodes]]=5,Table2[[#This Row],[Gap]:[Gap]],"")</f>
        <v/>
      </c>
      <c r="C2237" s="20" t="str" cm="1">
        <f t="array" ref="C2237">IF(Table2[[#This Row],[Nodes]:[Nodes]]=6,Table2[[#This Row],[Gap]:[Gap]],"")</f>
        <v/>
      </c>
      <c r="D2237" s="20" t="str" cm="1">
        <f t="array" ref="D2237">IF(Table2[[#This Row],[Nodes]:[Nodes]]=7,Table2[[#This Row],[Gap]:[Gap]],"")</f>
        <v/>
      </c>
    </row>
    <row r="2238" spans="1:4">
      <c r="A2238" s="20" t="str" cm="1">
        <f t="array" ref="A2238">IF(Table2[[#This Row],[Nodes]:[Nodes]]=4,Table2[[#This Row],[Gap]:[Gap]],"")</f>
        <v/>
      </c>
      <c r="B2238" s="20" t="str" cm="1">
        <f t="array" ref="B2238">IF(Table2[[#This Row],[Nodes]:[Nodes]]=5,Table2[[#This Row],[Gap]:[Gap]],"")</f>
        <v/>
      </c>
      <c r="C2238" s="20" t="str" cm="1">
        <f t="array" ref="C2238">IF(Table2[[#This Row],[Nodes]:[Nodes]]=6,Table2[[#This Row],[Gap]:[Gap]],"")</f>
        <v/>
      </c>
      <c r="D2238" s="20" t="str" cm="1">
        <f t="array" ref="D2238">IF(Table2[[#This Row],[Nodes]:[Nodes]]=7,Table2[[#This Row],[Gap]:[Gap]],"")</f>
        <v/>
      </c>
    </row>
    <row r="2239" spans="1:4">
      <c r="A2239" s="20" t="str" cm="1">
        <f t="array" ref="A2239">IF(Table2[[#This Row],[Nodes]:[Nodes]]=4,Table2[[#This Row],[Gap]:[Gap]],"")</f>
        <v/>
      </c>
      <c r="B2239" s="20" t="str" cm="1">
        <f t="array" ref="B2239">IF(Table2[[#This Row],[Nodes]:[Nodes]]=5,Table2[[#This Row],[Gap]:[Gap]],"")</f>
        <v/>
      </c>
      <c r="C2239" s="20" t="str" cm="1">
        <f t="array" ref="C2239">IF(Table2[[#This Row],[Nodes]:[Nodes]]=6,Table2[[#This Row],[Gap]:[Gap]],"")</f>
        <v/>
      </c>
      <c r="D2239" s="20" t="str" cm="1">
        <f t="array" ref="D2239">IF(Table2[[#This Row],[Nodes]:[Nodes]]=7,Table2[[#This Row],[Gap]:[Gap]],"")</f>
        <v/>
      </c>
    </row>
    <row r="2240" spans="1:4">
      <c r="A2240" s="20" t="str" cm="1">
        <f t="array" ref="A2240">IF(Table2[[#This Row],[Nodes]:[Nodes]]=4,Table2[[#This Row],[Gap]:[Gap]],"")</f>
        <v/>
      </c>
      <c r="B2240" s="20" t="str" cm="1">
        <f t="array" ref="B2240">IF(Table2[[#This Row],[Nodes]:[Nodes]]=5,Table2[[#This Row],[Gap]:[Gap]],"")</f>
        <v/>
      </c>
      <c r="C2240" s="20" t="str" cm="1">
        <f t="array" ref="C2240">IF(Table2[[#This Row],[Nodes]:[Nodes]]=6,Table2[[#This Row],[Gap]:[Gap]],"")</f>
        <v/>
      </c>
      <c r="D2240" s="20" t="str" cm="1">
        <f t="array" ref="D2240">IF(Table2[[#This Row],[Nodes]:[Nodes]]=7,Table2[[#This Row],[Gap]:[Gap]],"")</f>
        <v/>
      </c>
    </row>
    <row r="2241" spans="1:4">
      <c r="A2241" s="20" t="str" cm="1">
        <f t="array" ref="A2241">IF(Table2[[#This Row],[Nodes]:[Nodes]]=4,Table2[[#This Row],[Gap]:[Gap]],"")</f>
        <v/>
      </c>
      <c r="B2241" s="20" t="str" cm="1">
        <f t="array" ref="B2241">IF(Table2[[#This Row],[Nodes]:[Nodes]]=5,Table2[[#This Row],[Gap]:[Gap]],"")</f>
        <v/>
      </c>
      <c r="C2241" s="20" t="str" cm="1">
        <f t="array" ref="C2241">IF(Table2[[#This Row],[Nodes]:[Nodes]]=6,Table2[[#This Row],[Gap]:[Gap]],"")</f>
        <v/>
      </c>
      <c r="D2241" s="20" t="str" cm="1">
        <f t="array" ref="D2241">IF(Table2[[#This Row],[Nodes]:[Nodes]]=7,Table2[[#This Row],[Gap]:[Gap]],"")</f>
        <v/>
      </c>
    </row>
    <row r="2242" spans="1:4">
      <c r="A2242" s="20" t="str" cm="1">
        <f t="array" ref="A2242">IF(Table2[[#This Row],[Nodes]:[Nodes]]=4,Table2[[#This Row],[Gap]:[Gap]],"")</f>
        <v/>
      </c>
      <c r="B2242" s="20" t="str" cm="1">
        <f t="array" ref="B2242">IF(Table2[[#This Row],[Nodes]:[Nodes]]=5,Table2[[#This Row],[Gap]:[Gap]],"")</f>
        <v/>
      </c>
      <c r="C2242" s="20" t="str" cm="1">
        <f t="array" ref="C2242">IF(Table2[[#This Row],[Nodes]:[Nodes]]=6,Table2[[#This Row],[Gap]:[Gap]],"")</f>
        <v/>
      </c>
      <c r="D2242" s="20" t="str" cm="1">
        <f t="array" ref="D2242">IF(Table2[[#This Row],[Nodes]:[Nodes]]=7,Table2[[#This Row],[Gap]:[Gap]],"")</f>
        <v/>
      </c>
    </row>
    <row r="2243" spans="1:4">
      <c r="A2243" s="20" t="str" cm="1">
        <f t="array" ref="A2243">IF(Table2[[#This Row],[Nodes]:[Nodes]]=4,Table2[[#This Row],[Gap]:[Gap]],"")</f>
        <v/>
      </c>
      <c r="B2243" s="20" t="str" cm="1">
        <f t="array" ref="B2243">IF(Table2[[#This Row],[Nodes]:[Nodes]]=5,Table2[[#This Row],[Gap]:[Gap]],"")</f>
        <v/>
      </c>
      <c r="C2243" s="20" t="str" cm="1">
        <f t="array" ref="C2243">IF(Table2[[#This Row],[Nodes]:[Nodes]]=6,Table2[[#This Row],[Gap]:[Gap]],"")</f>
        <v/>
      </c>
      <c r="D2243" s="20" t="str" cm="1">
        <f t="array" ref="D2243">IF(Table2[[#This Row],[Nodes]:[Nodes]]=7,Table2[[#This Row],[Gap]:[Gap]],"")</f>
        <v/>
      </c>
    </row>
    <row r="2244" spans="1:4">
      <c r="A2244" s="20" t="str" cm="1">
        <f t="array" ref="A2244">IF(Table2[[#This Row],[Nodes]:[Nodes]]=4,Table2[[#This Row],[Gap]:[Gap]],"")</f>
        <v/>
      </c>
      <c r="B2244" s="20" t="str" cm="1">
        <f t="array" ref="B2244">IF(Table2[[#This Row],[Nodes]:[Nodes]]=5,Table2[[#This Row],[Gap]:[Gap]],"")</f>
        <v/>
      </c>
      <c r="C2244" s="20" t="str" cm="1">
        <f t="array" ref="C2244">IF(Table2[[#This Row],[Nodes]:[Nodes]]=6,Table2[[#This Row],[Gap]:[Gap]],"")</f>
        <v/>
      </c>
      <c r="D2244" s="20" t="str" cm="1">
        <f t="array" ref="D2244">IF(Table2[[#This Row],[Nodes]:[Nodes]]=7,Table2[[#This Row],[Gap]:[Gap]],"")</f>
        <v/>
      </c>
    </row>
    <row r="2245" spans="1:4">
      <c r="A2245" s="20" t="str" cm="1">
        <f t="array" ref="A2245">IF(Table2[[#This Row],[Nodes]:[Nodes]]=4,Table2[[#This Row],[Gap]:[Gap]],"")</f>
        <v/>
      </c>
      <c r="B2245" s="20" t="str" cm="1">
        <f t="array" ref="B2245">IF(Table2[[#This Row],[Nodes]:[Nodes]]=5,Table2[[#This Row],[Gap]:[Gap]],"")</f>
        <v/>
      </c>
      <c r="C2245" s="20" t="str" cm="1">
        <f t="array" ref="C2245">IF(Table2[[#This Row],[Nodes]:[Nodes]]=6,Table2[[#This Row],[Gap]:[Gap]],"")</f>
        <v/>
      </c>
      <c r="D2245" s="20" t="str" cm="1">
        <f t="array" ref="D2245">IF(Table2[[#This Row],[Nodes]:[Nodes]]=7,Table2[[#This Row],[Gap]:[Gap]],"")</f>
        <v/>
      </c>
    </row>
    <row r="2246" spans="1:4">
      <c r="A2246" s="20" t="str" cm="1">
        <f t="array" ref="A2246">IF(Table2[[#This Row],[Nodes]:[Nodes]]=4,Table2[[#This Row],[Gap]:[Gap]],"")</f>
        <v/>
      </c>
      <c r="B2246" s="20" t="str" cm="1">
        <f t="array" ref="B2246">IF(Table2[[#This Row],[Nodes]:[Nodes]]=5,Table2[[#This Row],[Gap]:[Gap]],"")</f>
        <v/>
      </c>
      <c r="C2246" s="20" t="str" cm="1">
        <f t="array" ref="C2246">IF(Table2[[#This Row],[Nodes]:[Nodes]]=6,Table2[[#This Row],[Gap]:[Gap]],"")</f>
        <v/>
      </c>
      <c r="D2246" s="20" t="str" cm="1">
        <f t="array" ref="D2246">IF(Table2[[#This Row],[Nodes]:[Nodes]]=7,Table2[[#This Row],[Gap]:[Gap]],"")</f>
        <v/>
      </c>
    </row>
    <row r="2247" spans="1:4">
      <c r="A2247" s="20" t="str" cm="1">
        <f t="array" ref="A2247">IF(Table2[[#This Row],[Nodes]:[Nodes]]=4,Table2[[#This Row],[Gap]:[Gap]],"")</f>
        <v/>
      </c>
      <c r="B2247" s="20" t="str" cm="1">
        <f t="array" ref="B2247">IF(Table2[[#This Row],[Nodes]:[Nodes]]=5,Table2[[#This Row],[Gap]:[Gap]],"")</f>
        <v/>
      </c>
      <c r="C2247" s="20" t="str" cm="1">
        <f t="array" ref="C2247">IF(Table2[[#This Row],[Nodes]:[Nodes]]=6,Table2[[#This Row],[Gap]:[Gap]],"")</f>
        <v/>
      </c>
      <c r="D2247" s="20" t="str" cm="1">
        <f t="array" ref="D2247">IF(Table2[[#This Row],[Nodes]:[Nodes]]=7,Table2[[#This Row],[Gap]:[Gap]],"")</f>
        <v/>
      </c>
    </row>
    <row r="2248" spans="1:4">
      <c r="A2248" s="20" t="str" cm="1">
        <f t="array" ref="A2248">IF(Table2[[#This Row],[Nodes]:[Nodes]]=4,Table2[[#This Row],[Gap]:[Gap]],"")</f>
        <v/>
      </c>
      <c r="B2248" s="20" t="str" cm="1">
        <f t="array" ref="B2248">IF(Table2[[#This Row],[Nodes]:[Nodes]]=5,Table2[[#This Row],[Gap]:[Gap]],"")</f>
        <v/>
      </c>
      <c r="C2248" s="20" t="str" cm="1">
        <f t="array" ref="C2248">IF(Table2[[#This Row],[Nodes]:[Nodes]]=6,Table2[[#This Row],[Gap]:[Gap]],"")</f>
        <v/>
      </c>
      <c r="D2248" s="20" t="str" cm="1">
        <f t="array" ref="D2248">IF(Table2[[#This Row],[Nodes]:[Nodes]]=7,Table2[[#This Row],[Gap]:[Gap]],"")</f>
        <v/>
      </c>
    </row>
    <row r="2249" spans="1:4">
      <c r="A2249" s="20" t="str" cm="1">
        <f t="array" ref="A2249">IF(Table2[[#This Row],[Nodes]:[Nodes]]=4,Table2[[#This Row],[Gap]:[Gap]],"")</f>
        <v/>
      </c>
      <c r="B2249" s="20" t="str" cm="1">
        <f t="array" ref="B2249">IF(Table2[[#This Row],[Nodes]:[Nodes]]=5,Table2[[#This Row],[Gap]:[Gap]],"")</f>
        <v/>
      </c>
      <c r="C2249" s="20" t="str" cm="1">
        <f t="array" ref="C2249">IF(Table2[[#This Row],[Nodes]:[Nodes]]=6,Table2[[#This Row],[Gap]:[Gap]],"")</f>
        <v/>
      </c>
      <c r="D2249" s="20" t="str" cm="1">
        <f t="array" ref="D2249">IF(Table2[[#This Row],[Nodes]:[Nodes]]=7,Table2[[#This Row],[Gap]:[Gap]],"")</f>
        <v/>
      </c>
    </row>
    <row r="2250" spans="1:4">
      <c r="A2250" s="20" t="str" cm="1">
        <f t="array" ref="A2250">IF(Table2[[#This Row],[Nodes]:[Nodes]]=4,Table2[[#This Row],[Gap]:[Gap]],"")</f>
        <v/>
      </c>
      <c r="B2250" s="20" t="str" cm="1">
        <f t="array" ref="B2250">IF(Table2[[#This Row],[Nodes]:[Nodes]]=5,Table2[[#This Row],[Gap]:[Gap]],"")</f>
        <v/>
      </c>
      <c r="C2250" s="20" t="str" cm="1">
        <f t="array" ref="C2250">IF(Table2[[#This Row],[Nodes]:[Nodes]]=6,Table2[[#This Row],[Gap]:[Gap]],"")</f>
        <v/>
      </c>
      <c r="D2250" s="20" t="str" cm="1">
        <f t="array" ref="D2250">IF(Table2[[#This Row],[Nodes]:[Nodes]]=7,Table2[[#This Row],[Gap]:[Gap]],"")</f>
        <v/>
      </c>
    </row>
    <row r="2251" spans="1:4">
      <c r="A2251" s="20" t="str" cm="1">
        <f t="array" ref="A2251">IF(Table2[[#This Row],[Nodes]:[Nodes]]=4,Table2[[#This Row],[Gap]:[Gap]],"")</f>
        <v/>
      </c>
      <c r="B2251" s="20" t="str" cm="1">
        <f t="array" ref="B2251">IF(Table2[[#This Row],[Nodes]:[Nodes]]=5,Table2[[#This Row],[Gap]:[Gap]],"")</f>
        <v/>
      </c>
      <c r="C2251" s="20" t="str" cm="1">
        <f t="array" ref="C2251">IF(Table2[[#This Row],[Nodes]:[Nodes]]=6,Table2[[#This Row],[Gap]:[Gap]],"")</f>
        <v/>
      </c>
      <c r="D2251" s="20" t="str" cm="1">
        <f t="array" ref="D2251">IF(Table2[[#This Row],[Nodes]:[Nodes]]=7,Table2[[#This Row],[Gap]:[Gap]],"")</f>
        <v/>
      </c>
    </row>
    <row r="2252" spans="1:4">
      <c r="A2252" s="20" t="str" cm="1">
        <f t="array" ref="A2252">IF(Table2[[#This Row],[Nodes]:[Nodes]]=4,Table2[[#This Row],[Gap]:[Gap]],"")</f>
        <v/>
      </c>
      <c r="B2252" s="20" t="str" cm="1">
        <f t="array" ref="B2252">IF(Table2[[#This Row],[Nodes]:[Nodes]]=5,Table2[[#This Row],[Gap]:[Gap]],"")</f>
        <v/>
      </c>
      <c r="C2252" s="20" t="str" cm="1">
        <f t="array" ref="C2252">IF(Table2[[#This Row],[Nodes]:[Nodes]]=6,Table2[[#This Row],[Gap]:[Gap]],"")</f>
        <v/>
      </c>
      <c r="D2252" s="20" t="str" cm="1">
        <f t="array" ref="D2252">IF(Table2[[#This Row],[Nodes]:[Nodes]]=7,Table2[[#This Row],[Gap]:[Gap]],"")</f>
        <v/>
      </c>
    </row>
    <row r="2253" spans="1:4">
      <c r="A2253" s="20" t="str" cm="1">
        <f t="array" ref="A2253">IF(Table2[[#This Row],[Nodes]:[Nodes]]=4,Table2[[#This Row],[Gap]:[Gap]],"")</f>
        <v/>
      </c>
      <c r="B2253" s="20" t="str" cm="1">
        <f t="array" ref="B2253">IF(Table2[[#This Row],[Nodes]:[Nodes]]=5,Table2[[#This Row],[Gap]:[Gap]],"")</f>
        <v/>
      </c>
      <c r="C2253" s="20" t="str" cm="1">
        <f t="array" ref="C2253">IF(Table2[[#This Row],[Nodes]:[Nodes]]=6,Table2[[#This Row],[Gap]:[Gap]],"")</f>
        <v/>
      </c>
      <c r="D2253" s="20" t="str" cm="1">
        <f t="array" ref="D2253">IF(Table2[[#This Row],[Nodes]:[Nodes]]=7,Table2[[#This Row],[Gap]:[Gap]],"")</f>
        <v/>
      </c>
    </row>
    <row r="2254" spans="1:4">
      <c r="A2254" s="20" t="str" cm="1">
        <f t="array" ref="A2254">IF(Table2[[#This Row],[Nodes]:[Nodes]]=4,Table2[[#This Row],[Gap]:[Gap]],"")</f>
        <v/>
      </c>
      <c r="B2254" s="20" t="str" cm="1">
        <f t="array" ref="B2254">IF(Table2[[#This Row],[Nodes]:[Nodes]]=5,Table2[[#This Row],[Gap]:[Gap]],"")</f>
        <v/>
      </c>
      <c r="C2254" s="20" t="str" cm="1">
        <f t="array" ref="C2254">IF(Table2[[#This Row],[Nodes]:[Nodes]]=6,Table2[[#This Row],[Gap]:[Gap]],"")</f>
        <v/>
      </c>
      <c r="D2254" s="20" t="str" cm="1">
        <f t="array" ref="D2254">IF(Table2[[#This Row],[Nodes]:[Nodes]]=7,Table2[[#This Row],[Gap]:[Gap]],"")</f>
        <v/>
      </c>
    </row>
    <row r="2255" spans="1:4">
      <c r="A2255" s="20" t="str" cm="1">
        <f t="array" ref="A2255">IF(Table2[[#This Row],[Nodes]:[Nodes]]=4,Table2[[#This Row],[Gap]:[Gap]],"")</f>
        <v/>
      </c>
      <c r="B2255" s="20" t="str" cm="1">
        <f t="array" ref="B2255">IF(Table2[[#This Row],[Nodes]:[Nodes]]=5,Table2[[#This Row],[Gap]:[Gap]],"")</f>
        <v/>
      </c>
      <c r="C2255" s="20" t="str" cm="1">
        <f t="array" ref="C2255">IF(Table2[[#This Row],[Nodes]:[Nodes]]=6,Table2[[#This Row],[Gap]:[Gap]],"")</f>
        <v/>
      </c>
      <c r="D2255" s="20" t="str" cm="1">
        <f t="array" ref="D2255">IF(Table2[[#This Row],[Nodes]:[Nodes]]=7,Table2[[#This Row],[Gap]:[Gap]],"")</f>
        <v/>
      </c>
    </row>
    <row r="2256" spans="1:4">
      <c r="A2256" s="20" t="str" cm="1">
        <f t="array" ref="A2256">IF(Table2[[#This Row],[Nodes]:[Nodes]]=4,Table2[[#This Row],[Gap]:[Gap]],"")</f>
        <v/>
      </c>
      <c r="B2256" s="20" t="str" cm="1">
        <f t="array" ref="B2256">IF(Table2[[#This Row],[Nodes]:[Nodes]]=5,Table2[[#This Row],[Gap]:[Gap]],"")</f>
        <v/>
      </c>
      <c r="C2256" s="20" t="str" cm="1">
        <f t="array" ref="C2256">IF(Table2[[#This Row],[Nodes]:[Nodes]]=6,Table2[[#This Row],[Gap]:[Gap]],"")</f>
        <v/>
      </c>
      <c r="D2256" s="20" t="str" cm="1">
        <f t="array" ref="D2256">IF(Table2[[#This Row],[Nodes]:[Nodes]]=7,Table2[[#This Row],[Gap]:[Gap]],"")</f>
        <v/>
      </c>
    </row>
    <row r="2257" spans="1:4">
      <c r="A2257" s="20" t="str" cm="1">
        <f t="array" ref="A2257">IF(Table2[[#This Row],[Nodes]:[Nodes]]=4,Table2[[#This Row],[Gap]:[Gap]],"")</f>
        <v/>
      </c>
      <c r="B2257" s="20" t="str" cm="1">
        <f t="array" ref="B2257">IF(Table2[[#This Row],[Nodes]:[Nodes]]=5,Table2[[#This Row],[Gap]:[Gap]],"")</f>
        <v/>
      </c>
      <c r="C2257" s="20" t="str" cm="1">
        <f t="array" ref="C2257">IF(Table2[[#This Row],[Nodes]:[Nodes]]=6,Table2[[#This Row],[Gap]:[Gap]],"")</f>
        <v/>
      </c>
      <c r="D2257" s="20" t="str" cm="1">
        <f t="array" ref="D2257">IF(Table2[[#This Row],[Nodes]:[Nodes]]=7,Table2[[#This Row],[Gap]:[Gap]],"")</f>
        <v/>
      </c>
    </row>
    <row r="2258" spans="1:4">
      <c r="A2258" s="20" t="str" cm="1">
        <f t="array" ref="A2258">IF(Table2[[#This Row],[Nodes]:[Nodes]]=4,Table2[[#This Row],[Gap]:[Gap]],"")</f>
        <v/>
      </c>
      <c r="B2258" s="20" t="str" cm="1">
        <f t="array" ref="B2258">IF(Table2[[#This Row],[Nodes]:[Nodes]]=5,Table2[[#This Row],[Gap]:[Gap]],"")</f>
        <v/>
      </c>
      <c r="C2258" s="20" t="str" cm="1">
        <f t="array" ref="C2258">IF(Table2[[#This Row],[Nodes]:[Nodes]]=6,Table2[[#This Row],[Gap]:[Gap]],"")</f>
        <v/>
      </c>
      <c r="D2258" s="20" t="str" cm="1">
        <f t="array" ref="D2258">IF(Table2[[#This Row],[Nodes]:[Nodes]]=7,Table2[[#This Row],[Gap]:[Gap]],"")</f>
        <v/>
      </c>
    </row>
    <row r="2259" spans="1:4">
      <c r="A2259" s="20" t="str" cm="1">
        <f t="array" ref="A2259">IF(Table2[[#This Row],[Nodes]:[Nodes]]=4,Table2[[#This Row],[Gap]:[Gap]],"")</f>
        <v/>
      </c>
      <c r="B2259" s="20" t="str" cm="1">
        <f t="array" ref="B2259">IF(Table2[[#This Row],[Nodes]:[Nodes]]=5,Table2[[#This Row],[Gap]:[Gap]],"")</f>
        <v/>
      </c>
      <c r="C2259" s="20" t="str" cm="1">
        <f t="array" ref="C2259">IF(Table2[[#This Row],[Nodes]:[Nodes]]=6,Table2[[#This Row],[Gap]:[Gap]],"")</f>
        <v/>
      </c>
      <c r="D2259" s="20" t="str" cm="1">
        <f t="array" ref="D2259">IF(Table2[[#This Row],[Nodes]:[Nodes]]=7,Table2[[#This Row],[Gap]:[Gap]],"")</f>
        <v/>
      </c>
    </row>
    <row r="2260" spans="1:4">
      <c r="A2260" s="20" t="str" cm="1">
        <f t="array" ref="A2260">IF(Table2[[#This Row],[Nodes]:[Nodes]]=4,Table2[[#This Row],[Gap]:[Gap]],"")</f>
        <v/>
      </c>
      <c r="B2260" s="20" t="str" cm="1">
        <f t="array" ref="B2260">IF(Table2[[#This Row],[Nodes]:[Nodes]]=5,Table2[[#This Row],[Gap]:[Gap]],"")</f>
        <v/>
      </c>
      <c r="C2260" s="20" t="str" cm="1">
        <f t="array" ref="C2260">IF(Table2[[#This Row],[Nodes]:[Nodes]]=6,Table2[[#This Row],[Gap]:[Gap]],"")</f>
        <v/>
      </c>
      <c r="D2260" s="20" t="str" cm="1">
        <f t="array" ref="D2260">IF(Table2[[#This Row],[Nodes]:[Nodes]]=7,Table2[[#This Row],[Gap]:[Gap]],"")</f>
        <v/>
      </c>
    </row>
    <row r="2261" spans="1:4">
      <c r="A2261" s="20" t="str" cm="1">
        <f t="array" ref="A2261">IF(Table2[[#This Row],[Nodes]:[Nodes]]=4,Table2[[#This Row],[Gap]:[Gap]],"")</f>
        <v/>
      </c>
      <c r="B2261" s="20" t="str" cm="1">
        <f t="array" ref="B2261">IF(Table2[[#This Row],[Nodes]:[Nodes]]=5,Table2[[#This Row],[Gap]:[Gap]],"")</f>
        <v/>
      </c>
      <c r="C2261" s="20" t="str" cm="1">
        <f t="array" ref="C2261">IF(Table2[[#This Row],[Nodes]:[Nodes]]=6,Table2[[#This Row],[Gap]:[Gap]],"")</f>
        <v/>
      </c>
      <c r="D2261" s="20" t="str" cm="1">
        <f t="array" ref="D2261">IF(Table2[[#This Row],[Nodes]:[Nodes]]=7,Table2[[#This Row],[Gap]:[Gap]],"")</f>
        <v/>
      </c>
    </row>
    <row r="2262" spans="1:4">
      <c r="A2262" s="20" t="str" cm="1">
        <f t="array" ref="A2262">IF(Table2[[#This Row],[Nodes]:[Nodes]]=4,Table2[[#This Row],[Gap]:[Gap]],"")</f>
        <v/>
      </c>
      <c r="B2262" s="20" t="str" cm="1">
        <f t="array" ref="B2262">IF(Table2[[#This Row],[Nodes]:[Nodes]]=5,Table2[[#This Row],[Gap]:[Gap]],"")</f>
        <v/>
      </c>
      <c r="C2262" s="20" t="str" cm="1">
        <f t="array" ref="C2262">IF(Table2[[#This Row],[Nodes]:[Nodes]]=6,Table2[[#This Row],[Gap]:[Gap]],"")</f>
        <v/>
      </c>
      <c r="D2262" s="20" t="str" cm="1">
        <f t="array" ref="D2262">IF(Table2[[#This Row],[Nodes]:[Nodes]]=7,Table2[[#This Row],[Gap]:[Gap]],"")</f>
        <v/>
      </c>
    </row>
    <row r="2263" spans="1:4">
      <c r="A2263" s="20" t="str" cm="1">
        <f t="array" ref="A2263">IF(Table2[[#This Row],[Nodes]:[Nodes]]=4,Table2[[#This Row],[Gap]:[Gap]],"")</f>
        <v/>
      </c>
      <c r="B2263" s="20" t="str" cm="1">
        <f t="array" ref="B2263">IF(Table2[[#This Row],[Nodes]:[Nodes]]=5,Table2[[#This Row],[Gap]:[Gap]],"")</f>
        <v/>
      </c>
      <c r="C2263" s="20" t="str" cm="1">
        <f t="array" ref="C2263">IF(Table2[[#This Row],[Nodes]:[Nodes]]=6,Table2[[#This Row],[Gap]:[Gap]],"")</f>
        <v/>
      </c>
      <c r="D2263" s="20" t="str" cm="1">
        <f t="array" ref="D2263">IF(Table2[[#This Row],[Nodes]:[Nodes]]=7,Table2[[#This Row],[Gap]:[Gap]],"")</f>
        <v/>
      </c>
    </row>
    <row r="2264" spans="1:4">
      <c r="A2264" s="20" t="str" cm="1">
        <f t="array" ref="A2264">IF(Table2[[#This Row],[Nodes]:[Nodes]]=4,Table2[[#This Row],[Gap]:[Gap]],"")</f>
        <v/>
      </c>
      <c r="B2264" s="20" t="str" cm="1">
        <f t="array" ref="B2264">IF(Table2[[#This Row],[Nodes]:[Nodes]]=5,Table2[[#This Row],[Gap]:[Gap]],"")</f>
        <v/>
      </c>
      <c r="C2264" s="20" t="str" cm="1">
        <f t="array" ref="C2264">IF(Table2[[#This Row],[Nodes]:[Nodes]]=6,Table2[[#This Row],[Gap]:[Gap]],"")</f>
        <v/>
      </c>
      <c r="D2264" s="20" t="str" cm="1">
        <f t="array" ref="D2264">IF(Table2[[#This Row],[Nodes]:[Nodes]]=7,Table2[[#This Row],[Gap]:[Gap]],"")</f>
        <v/>
      </c>
    </row>
    <row r="2265" spans="1:4">
      <c r="A2265" s="20" t="str" cm="1">
        <f t="array" ref="A2265">IF(Table2[[#This Row],[Nodes]:[Nodes]]=4,Table2[[#This Row],[Gap]:[Gap]],"")</f>
        <v/>
      </c>
      <c r="B2265" s="20" t="str" cm="1">
        <f t="array" ref="B2265">IF(Table2[[#This Row],[Nodes]:[Nodes]]=5,Table2[[#This Row],[Gap]:[Gap]],"")</f>
        <v/>
      </c>
      <c r="C2265" s="20" t="str" cm="1">
        <f t="array" ref="C2265">IF(Table2[[#This Row],[Nodes]:[Nodes]]=6,Table2[[#This Row],[Gap]:[Gap]],"")</f>
        <v/>
      </c>
      <c r="D2265" s="20" t="str" cm="1">
        <f t="array" ref="D2265">IF(Table2[[#This Row],[Nodes]:[Nodes]]=7,Table2[[#This Row],[Gap]:[Gap]],"")</f>
        <v/>
      </c>
    </row>
    <row r="2266" spans="1:4">
      <c r="A2266" s="20" t="str" cm="1">
        <f t="array" ref="A2266">IF(Table2[[#This Row],[Nodes]:[Nodes]]=4,Table2[[#This Row],[Gap]:[Gap]],"")</f>
        <v/>
      </c>
      <c r="B2266" s="20" t="str" cm="1">
        <f t="array" ref="B2266">IF(Table2[[#This Row],[Nodes]:[Nodes]]=5,Table2[[#This Row],[Gap]:[Gap]],"")</f>
        <v/>
      </c>
      <c r="C2266" s="20" t="str" cm="1">
        <f t="array" ref="C2266">IF(Table2[[#This Row],[Nodes]:[Nodes]]=6,Table2[[#This Row],[Gap]:[Gap]],"")</f>
        <v/>
      </c>
      <c r="D2266" s="20" t="str" cm="1">
        <f t="array" ref="D2266">IF(Table2[[#This Row],[Nodes]:[Nodes]]=7,Table2[[#This Row],[Gap]:[Gap]],"")</f>
        <v/>
      </c>
    </row>
    <row r="2267" spans="1:4">
      <c r="A2267" s="20" t="str" cm="1">
        <f t="array" ref="A2267">IF(Table2[[#This Row],[Nodes]:[Nodes]]=4,Table2[[#This Row],[Gap]:[Gap]],"")</f>
        <v/>
      </c>
      <c r="B2267" s="20" t="str" cm="1">
        <f t="array" ref="B2267">IF(Table2[[#This Row],[Nodes]:[Nodes]]=5,Table2[[#This Row],[Gap]:[Gap]],"")</f>
        <v/>
      </c>
      <c r="C2267" s="20" t="str" cm="1">
        <f t="array" ref="C2267">IF(Table2[[#This Row],[Nodes]:[Nodes]]=6,Table2[[#This Row],[Gap]:[Gap]],"")</f>
        <v/>
      </c>
      <c r="D2267" s="20" t="str" cm="1">
        <f t="array" ref="D2267">IF(Table2[[#This Row],[Nodes]:[Nodes]]=7,Table2[[#This Row],[Gap]:[Gap]],"")</f>
        <v/>
      </c>
    </row>
    <row r="2268" spans="1:4">
      <c r="A2268" s="20" t="str" cm="1">
        <f t="array" ref="A2268">IF(Table2[[#This Row],[Nodes]:[Nodes]]=4,Table2[[#This Row],[Gap]:[Gap]],"")</f>
        <v/>
      </c>
      <c r="B2268" s="20" t="str" cm="1">
        <f t="array" ref="B2268">IF(Table2[[#This Row],[Nodes]:[Nodes]]=5,Table2[[#This Row],[Gap]:[Gap]],"")</f>
        <v/>
      </c>
      <c r="C2268" s="20" t="str" cm="1">
        <f t="array" ref="C2268">IF(Table2[[#This Row],[Nodes]:[Nodes]]=6,Table2[[#This Row],[Gap]:[Gap]],"")</f>
        <v/>
      </c>
      <c r="D2268" s="20" t="str" cm="1">
        <f t="array" ref="D2268">IF(Table2[[#This Row],[Nodes]:[Nodes]]=7,Table2[[#This Row],[Gap]:[Gap]],"")</f>
        <v/>
      </c>
    </row>
    <row r="2269" spans="1:4">
      <c r="A2269" s="20" t="str" cm="1">
        <f t="array" ref="A2269">IF(Table2[[#This Row],[Nodes]:[Nodes]]=4,Table2[[#This Row],[Gap]:[Gap]],"")</f>
        <v/>
      </c>
      <c r="B2269" s="20" t="str" cm="1">
        <f t="array" ref="B2269">IF(Table2[[#This Row],[Nodes]:[Nodes]]=5,Table2[[#This Row],[Gap]:[Gap]],"")</f>
        <v/>
      </c>
      <c r="C2269" s="20" t="str" cm="1">
        <f t="array" ref="C2269">IF(Table2[[#This Row],[Nodes]:[Nodes]]=6,Table2[[#This Row],[Gap]:[Gap]],"")</f>
        <v/>
      </c>
      <c r="D2269" s="20" t="str" cm="1">
        <f t="array" ref="D2269">IF(Table2[[#This Row],[Nodes]:[Nodes]]=7,Table2[[#This Row],[Gap]:[Gap]],"")</f>
        <v/>
      </c>
    </row>
    <row r="2270" spans="1:4">
      <c r="A2270" s="20" t="str" cm="1">
        <f t="array" ref="A2270">IF(Table2[[#This Row],[Nodes]:[Nodes]]=4,Table2[[#This Row],[Gap]:[Gap]],"")</f>
        <v/>
      </c>
      <c r="B2270" s="20" t="str" cm="1">
        <f t="array" ref="B2270">IF(Table2[[#This Row],[Nodes]:[Nodes]]=5,Table2[[#This Row],[Gap]:[Gap]],"")</f>
        <v/>
      </c>
      <c r="C2270" s="20" t="str" cm="1">
        <f t="array" ref="C2270">IF(Table2[[#This Row],[Nodes]:[Nodes]]=6,Table2[[#This Row],[Gap]:[Gap]],"")</f>
        <v/>
      </c>
      <c r="D2270" s="20" t="str" cm="1">
        <f t="array" ref="D2270">IF(Table2[[#This Row],[Nodes]:[Nodes]]=7,Table2[[#This Row],[Gap]:[Gap]],"")</f>
        <v/>
      </c>
    </row>
    <row r="2271" spans="1:4">
      <c r="A2271" s="20" t="str" cm="1">
        <f t="array" ref="A2271">IF(Table2[[#This Row],[Nodes]:[Nodes]]=4,Table2[[#This Row],[Gap]:[Gap]],"")</f>
        <v/>
      </c>
      <c r="B2271" s="20" t="str" cm="1">
        <f t="array" ref="B2271">IF(Table2[[#This Row],[Nodes]:[Nodes]]=5,Table2[[#This Row],[Gap]:[Gap]],"")</f>
        <v/>
      </c>
      <c r="C2271" s="20" t="str" cm="1">
        <f t="array" ref="C2271">IF(Table2[[#This Row],[Nodes]:[Nodes]]=6,Table2[[#This Row],[Gap]:[Gap]],"")</f>
        <v/>
      </c>
      <c r="D2271" s="20" t="str" cm="1">
        <f t="array" ref="D2271">IF(Table2[[#This Row],[Nodes]:[Nodes]]=7,Table2[[#This Row],[Gap]:[Gap]],"")</f>
        <v/>
      </c>
    </row>
    <row r="2272" spans="1:4">
      <c r="A2272" s="20" t="str" cm="1">
        <f t="array" ref="A2272">IF(Table2[[#This Row],[Nodes]:[Nodes]]=4,Table2[[#This Row],[Gap]:[Gap]],"")</f>
        <v/>
      </c>
      <c r="B2272" s="20" t="str" cm="1">
        <f t="array" ref="B2272">IF(Table2[[#This Row],[Nodes]:[Nodes]]=5,Table2[[#This Row],[Gap]:[Gap]],"")</f>
        <v/>
      </c>
      <c r="C2272" s="20" t="str" cm="1">
        <f t="array" ref="C2272">IF(Table2[[#This Row],[Nodes]:[Nodes]]=6,Table2[[#This Row],[Gap]:[Gap]],"")</f>
        <v/>
      </c>
      <c r="D2272" s="20" t="str" cm="1">
        <f t="array" ref="D2272">IF(Table2[[#This Row],[Nodes]:[Nodes]]=7,Table2[[#This Row],[Gap]:[Gap]],"")</f>
        <v/>
      </c>
    </row>
    <row r="2273" spans="1:4">
      <c r="A2273" s="20" t="str" cm="1">
        <f t="array" ref="A2273">IF(Table2[[#This Row],[Nodes]:[Nodes]]=4,Table2[[#This Row],[Gap]:[Gap]],"")</f>
        <v/>
      </c>
      <c r="B2273" s="20" t="str" cm="1">
        <f t="array" ref="B2273">IF(Table2[[#This Row],[Nodes]:[Nodes]]=5,Table2[[#This Row],[Gap]:[Gap]],"")</f>
        <v/>
      </c>
      <c r="C2273" s="20" t="str" cm="1">
        <f t="array" ref="C2273">IF(Table2[[#This Row],[Nodes]:[Nodes]]=6,Table2[[#This Row],[Gap]:[Gap]],"")</f>
        <v/>
      </c>
      <c r="D2273" s="20" t="str" cm="1">
        <f t="array" ref="D2273">IF(Table2[[#This Row],[Nodes]:[Nodes]]=7,Table2[[#This Row],[Gap]:[Gap]],"")</f>
        <v/>
      </c>
    </row>
    <row r="2274" spans="1:4">
      <c r="A2274" s="20" t="str" cm="1">
        <f t="array" ref="A2274">IF(Table2[[#This Row],[Nodes]:[Nodes]]=4,Table2[[#This Row],[Gap]:[Gap]],"")</f>
        <v/>
      </c>
      <c r="B2274" s="20" t="str" cm="1">
        <f t="array" ref="B2274">IF(Table2[[#This Row],[Nodes]:[Nodes]]=5,Table2[[#This Row],[Gap]:[Gap]],"")</f>
        <v/>
      </c>
      <c r="C2274" s="20" t="str" cm="1">
        <f t="array" ref="C2274">IF(Table2[[#This Row],[Nodes]:[Nodes]]=6,Table2[[#This Row],[Gap]:[Gap]],"")</f>
        <v/>
      </c>
      <c r="D2274" s="20" t="str" cm="1">
        <f t="array" ref="D2274">IF(Table2[[#This Row],[Nodes]:[Nodes]]=7,Table2[[#This Row],[Gap]:[Gap]],"")</f>
        <v/>
      </c>
    </row>
    <row r="2275" spans="1:4">
      <c r="A2275" s="20" t="str" cm="1">
        <f t="array" ref="A2275">IF(Table2[[#This Row],[Nodes]:[Nodes]]=4,Table2[[#This Row],[Gap]:[Gap]],"")</f>
        <v/>
      </c>
      <c r="B2275" s="20" t="str" cm="1">
        <f t="array" ref="B2275">IF(Table2[[#This Row],[Nodes]:[Nodes]]=5,Table2[[#This Row],[Gap]:[Gap]],"")</f>
        <v/>
      </c>
      <c r="C2275" s="20" t="str" cm="1">
        <f t="array" ref="C2275">IF(Table2[[#This Row],[Nodes]:[Nodes]]=6,Table2[[#This Row],[Gap]:[Gap]],"")</f>
        <v/>
      </c>
      <c r="D2275" s="20" t="str" cm="1">
        <f t="array" ref="D2275">IF(Table2[[#This Row],[Nodes]:[Nodes]]=7,Table2[[#This Row],[Gap]:[Gap]],"")</f>
        <v/>
      </c>
    </row>
    <row r="2276" spans="1:4">
      <c r="A2276" s="20" t="str" cm="1">
        <f t="array" ref="A2276">IF(Table2[[#This Row],[Nodes]:[Nodes]]=4,Table2[[#This Row],[Gap]:[Gap]],"")</f>
        <v/>
      </c>
      <c r="B2276" s="20" t="str" cm="1">
        <f t="array" ref="B2276">IF(Table2[[#This Row],[Nodes]:[Nodes]]=5,Table2[[#This Row],[Gap]:[Gap]],"")</f>
        <v/>
      </c>
      <c r="C2276" s="20" t="str" cm="1">
        <f t="array" ref="C2276">IF(Table2[[#This Row],[Nodes]:[Nodes]]=6,Table2[[#This Row],[Gap]:[Gap]],"")</f>
        <v/>
      </c>
      <c r="D2276" s="20" t="str" cm="1">
        <f t="array" ref="D2276">IF(Table2[[#This Row],[Nodes]:[Nodes]]=7,Table2[[#This Row],[Gap]:[Gap]],"")</f>
        <v/>
      </c>
    </row>
    <row r="2277" spans="1:4">
      <c r="A2277" s="20" t="str" cm="1">
        <f t="array" ref="A2277">IF(Table2[[#This Row],[Nodes]:[Nodes]]=4,Table2[[#This Row],[Gap]:[Gap]],"")</f>
        <v/>
      </c>
      <c r="B2277" s="20" t="str" cm="1">
        <f t="array" ref="B2277">IF(Table2[[#This Row],[Nodes]:[Nodes]]=5,Table2[[#This Row],[Gap]:[Gap]],"")</f>
        <v/>
      </c>
      <c r="C2277" s="20" t="str" cm="1">
        <f t="array" ref="C2277">IF(Table2[[#This Row],[Nodes]:[Nodes]]=6,Table2[[#This Row],[Gap]:[Gap]],"")</f>
        <v/>
      </c>
      <c r="D2277" s="20" t="str" cm="1">
        <f t="array" ref="D2277">IF(Table2[[#This Row],[Nodes]:[Nodes]]=7,Table2[[#This Row],[Gap]:[Gap]],"")</f>
        <v/>
      </c>
    </row>
    <row r="2278" spans="1:4">
      <c r="A2278" s="20" t="str" cm="1">
        <f t="array" ref="A2278">IF(Table2[[#This Row],[Nodes]:[Nodes]]=4,Table2[[#This Row],[Gap]:[Gap]],"")</f>
        <v/>
      </c>
      <c r="B2278" s="20" t="str" cm="1">
        <f t="array" ref="B2278">IF(Table2[[#This Row],[Nodes]:[Nodes]]=5,Table2[[#This Row],[Gap]:[Gap]],"")</f>
        <v/>
      </c>
      <c r="C2278" s="20" t="str" cm="1">
        <f t="array" ref="C2278">IF(Table2[[#This Row],[Nodes]:[Nodes]]=6,Table2[[#This Row],[Gap]:[Gap]],"")</f>
        <v/>
      </c>
      <c r="D2278" s="20" t="str" cm="1">
        <f t="array" ref="D2278">IF(Table2[[#This Row],[Nodes]:[Nodes]]=7,Table2[[#This Row],[Gap]:[Gap]],"")</f>
        <v/>
      </c>
    </row>
    <row r="2279" spans="1:4">
      <c r="A2279" s="20" t="str" cm="1">
        <f t="array" ref="A2279">IF(Table2[[#This Row],[Nodes]:[Nodes]]=4,Table2[[#This Row],[Gap]:[Gap]],"")</f>
        <v/>
      </c>
      <c r="B2279" s="20" t="str" cm="1">
        <f t="array" ref="B2279">IF(Table2[[#This Row],[Nodes]:[Nodes]]=5,Table2[[#This Row],[Gap]:[Gap]],"")</f>
        <v/>
      </c>
      <c r="C2279" s="20" t="str" cm="1">
        <f t="array" ref="C2279">IF(Table2[[#This Row],[Nodes]:[Nodes]]=6,Table2[[#This Row],[Gap]:[Gap]],"")</f>
        <v/>
      </c>
      <c r="D2279" s="20" t="str" cm="1">
        <f t="array" ref="D2279">IF(Table2[[#This Row],[Nodes]:[Nodes]]=7,Table2[[#This Row],[Gap]:[Gap]],"")</f>
        <v/>
      </c>
    </row>
    <row r="2280" spans="1:4">
      <c r="A2280" s="20" t="str" cm="1">
        <f t="array" ref="A2280">IF(Table2[[#This Row],[Nodes]:[Nodes]]=4,Table2[[#This Row],[Gap]:[Gap]],"")</f>
        <v/>
      </c>
      <c r="B2280" s="20" t="str" cm="1">
        <f t="array" ref="B2280">IF(Table2[[#This Row],[Nodes]:[Nodes]]=5,Table2[[#This Row],[Gap]:[Gap]],"")</f>
        <v/>
      </c>
      <c r="C2280" s="20" t="str" cm="1">
        <f t="array" ref="C2280">IF(Table2[[#This Row],[Nodes]:[Nodes]]=6,Table2[[#This Row],[Gap]:[Gap]],"")</f>
        <v/>
      </c>
      <c r="D2280" s="20" t="str" cm="1">
        <f t="array" ref="D2280">IF(Table2[[#This Row],[Nodes]:[Nodes]]=7,Table2[[#This Row],[Gap]:[Gap]],"")</f>
        <v/>
      </c>
    </row>
    <row r="2281" spans="1:4">
      <c r="A2281" s="20" t="str" cm="1">
        <f t="array" ref="A2281">IF(Table2[[#This Row],[Nodes]:[Nodes]]=4,Table2[[#This Row],[Gap]:[Gap]],"")</f>
        <v/>
      </c>
      <c r="B2281" s="20" t="str" cm="1">
        <f t="array" ref="B2281">IF(Table2[[#This Row],[Nodes]:[Nodes]]=5,Table2[[#This Row],[Gap]:[Gap]],"")</f>
        <v/>
      </c>
      <c r="C2281" s="20" t="str" cm="1">
        <f t="array" ref="C2281">IF(Table2[[#This Row],[Nodes]:[Nodes]]=6,Table2[[#This Row],[Gap]:[Gap]],"")</f>
        <v/>
      </c>
      <c r="D2281" s="20" t="str" cm="1">
        <f t="array" ref="D2281">IF(Table2[[#This Row],[Nodes]:[Nodes]]=7,Table2[[#This Row],[Gap]:[Gap]],"")</f>
        <v/>
      </c>
    </row>
    <row r="2282" spans="1:4">
      <c r="A2282" s="20" t="str" cm="1">
        <f t="array" ref="A2282">IF(Table2[[#This Row],[Nodes]:[Nodes]]=4,Table2[[#This Row],[Gap]:[Gap]],"")</f>
        <v/>
      </c>
      <c r="B2282" s="20" t="str" cm="1">
        <f t="array" ref="B2282">IF(Table2[[#This Row],[Nodes]:[Nodes]]=5,Table2[[#This Row],[Gap]:[Gap]],"")</f>
        <v/>
      </c>
      <c r="C2282" s="20" t="str" cm="1">
        <f t="array" ref="C2282">IF(Table2[[#This Row],[Nodes]:[Nodes]]=6,Table2[[#This Row],[Gap]:[Gap]],"")</f>
        <v/>
      </c>
      <c r="D2282" s="20" t="str" cm="1">
        <f t="array" ref="D2282">IF(Table2[[#This Row],[Nodes]:[Nodes]]=7,Table2[[#This Row],[Gap]:[Gap]],"")</f>
        <v/>
      </c>
    </row>
    <row r="2283" spans="1:4">
      <c r="A2283" s="20" t="str" cm="1">
        <f t="array" ref="A2283">IF(Table2[[#This Row],[Nodes]:[Nodes]]=4,Table2[[#This Row],[Gap]:[Gap]],"")</f>
        <v/>
      </c>
      <c r="B2283" s="20" t="str" cm="1">
        <f t="array" ref="B2283">IF(Table2[[#This Row],[Nodes]:[Nodes]]=5,Table2[[#This Row],[Gap]:[Gap]],"")</f>
        <v/>
      </c>
      <c r="C2283" s="20" t="str" cm="1">
        <f t="array" ref="C2283">IF(Table2[[#This Row],[Nodes]:[Nodes]]=6,Table2[[#This Row],[Gap]:[Gap]],"")</f>
        <v/>
      </c>
      <c r="D2283" s="20" t="str" cm="1">
        <f t="array" ref="D2283">IF(Table2[[#This Row],[Nodes]:[Nodes]]=7,Table2[[#This Row],[Gap]:[Gap]],"")</f>
        <v/>
      </c>
    </row>
    <row r="2284" spans="1:4">
      <c r="A2284" s="20" t="str" cm="1">
        <f t="array" ref="A2284">IF(Table2[[#This Row],[Nodes]:[Nodes]]=4,Table2[[#This Row],[Gap]:[Gap]],"")</f>
        <v/>
      </c>
      <c r="B2284" s="20" t="str" cm="1">
        <f t="array" ref="B2284">IF(Table2[[#This Row],[Nodes]:[Nodes]]=5,Table2[[#This Row],[Gap]:[Gap]],"")</f>
        <v/>
      </c>
      <c r="C2284" s="20" t="str" cm="1">
        <f t="array" ref="C2284">IF(Table2[[#This Row],[Nodes]:[Nodes]]=6,Table2[[#This Row],[Gap]:[Gap]],"")</f>
        <v/>
      </c>
      <c r="D2284" s="20" t="str" cm="1">
        <f t="array" ref="D2284">IF(Table2[[#This Row],[Nodes]:[Nodes]]=7,Table2[[#This Row],[Gap]:[Gap]],"")</f>
        <v/>
      </c>
    </row>
    <row r="2285" spans="1:4">
      <c r="A2285" s="20" t="str" cm="1">
        <f t="array" ref="A2285">IF(Table2[[#This Row],[Nodes]:[Nodes]]=4,Table2[[#This Row],[Gap]:[Gap]],"")</f>
        <v/>
      </c>
      <c r="B2285" s="20" t="str" cm="1">
        <f t="array" ref="B2285">IF(Table2[[#This Row],[Nodes]:[Nodes]]=5,Table2[[#This Row],[Gap]:[Gap]],"")</f>
        <v/>
      </c>
      <c r="C2285" s="20" t="str" cm="1">
        <f t="array" ref="C2285">IF(Table2[[#This Row],[Nodes]:[Nodes]]=6,Table2[[#This Row],[Gap]:[Gap]],"")</f>
        <v/>
      </c>
      <c r="D2285" s="20" t="str" cm="1">
        <f t="array" ref="D2285">IF(Table2[[#This Row],[Nodes]:[Nodes]]=7,Table2[[#This Row],[Gap]:[Gap]],"")</f>
        <v/>
      </c>
    </row>
    <row r="2286" spans="1:4">
      <c r="A2286" s="20" t="str" cm="1">
        <f t="array" ref="A2286">IF(Table2[[#This Row],[Nodes]:[Nodes]]=4,Table2[[#This Row],[Gap]:[Gap]],"")</f>
        <v/>
      </c>
      <c r="B2286" s="20" t="str" cm="1">
        <f t="array" ref="B2286">IF(Table2[[#This Row],[Nodes]:[Nodes]]=5,Table2[[#This Row],[Gap]:[Gap]],"")</f>
        <v/>
      </c>
      <c r="C2286" s="20" t="str" cm="1">
        <f t="array" ref="C2286">IF(Table2[[#This Row],[Nodes]:[Nodes]]=6,Table2[[#This Row],[Gap]:[Gap]],"")</f>
        <v/>
      </c>
      <c r="D2286" s="20" t="str" cm="1">
        <f t="array" ref="D2286">IF(Table2[[#This Row],[Nodes]:[Nodes]]=7,Table2[[#This Row],[Gap]:[Gap]],"")</f>
        <v/>
      </c>
    </row>
    <row r="2287" spans="1:4">
      <c r="A2287" s="20" t="str" cm="1">
        <f t="array" ref="A2287">IF(Table2[[#This Row],[Nodes]:[Nodes]]=4,Table2[[#This Row],[Gap]:[Gap]],"")</f>
        <v/>
      </c>
      <c r="B2287" s="20" t="str" cm="1">
        <f t="array" ref="B2287">IF(Table2[[#This Row],[Nodes]:[Nodes]]=5,Table2[[#This Row],[Gap]:[Gap]],"")</f>
        <v/>
      </c>
      <c r="C2287" s="20" t="str" cm="1">
        <f t="array" ref="C2287">IF(Table2[[#This Row],[Nodes]:[Nodes]]=6,Table2[[#This Row],[Gap]:[Gap]],"")</f>
        <v/>
      </c>
      <c r="D2287" s="20" t="str" cm="1">
        <f t="array" ref="D2287">IF(Table2[[#This Row],[Nodes]:[Nodes]]=7,Table2[[#This Row],[Gap]:[Gap]],"")</f>
        <v/>
      </c>
    </row>
    <row r="2288" spans="1:4">
      <c r="A2288" s="20" t="str" cm="1">
        <f t="array" ref="A2288">IF(Table2[[#This Row],[Nodes]:[Nodes]]=4,Table2[[#This Row],[Gap]:[Gap]],"")</f>
        <v/>
      </c>
      <c r="B2288" s="20" t="str" cm="1">
        <f t="array" ref="B2288">IF(Table2[[#This Row],[Nodes]:[Nodes]]=5,Table2[[#This Row],[Gap]:[Gap]],"")</f>
        <v/>
      </c>
      <c r="C2288" s="20" t="str" cm="1">
        <f t="array" ref="C2288">IF(Table2[[#This Row],[Nodes]:[Nodes]]=6,Table2[[#This Row],[Gap]:[Gap]],"")</f>
        <v/>
      </c>
      <c r="D2288" s="20" t="str" cm="1">
        <f t="array" ref="D2288">IF(Table2[[#This Row],[Nodes]:[Nodes]]=7,Table2[[#This Row],[Gap]:[Gap]],"")</f>
        <v/>
      </c>
    </row>
    <row r="2289" spans="1:4">
      <c r="A2289" s="20" t="str" cm="1">
        <f t="array" ref="A2289">IF(Table2[[#This Row],[Nodes]:[Nodes]]=4,Table2[[#This Row],[Gap]:[Gap]],"")</f>
        <v/>
      </c>
      <c r="B2289" s="20" t="str" cm="1">
        <f t="array" ref="B2289">IF(Table2[[#This Row],[Nodes]:[Nodes]]=5,Table2[[#This Row],[Gap]:[Gap]],"")</f>
        <v/>
      </c>
      <c r="C2289" s="20" t="str" cm="1">
        <f t="array" ref="C2289">IF(Table2[[#This Row],[Nodes]:[Nodes]]=6,Table2[[#This Row],[Gap]:[Gap]],"")</f>
        <v/>
      </c>
      <c r="D2289" s="20" t="str" cm="1">
        <f t="array" ref="D2289">IF(Table2[[#This Row],[Nodes]:[Nodes]]=7,Table2[[#This Row],[Gap]:[Gap]],"")</f>
        <v/>
      </c>
    </row>
    <row r="2290" spans="1:4">
      <c r="A2290" s="20" t="str" cm="1">
        <f t="array" ref="A2290">IF(Table2[[#This Row],[Nodes]:[Nodes]]=4,Table2[[#This Row],[Gap]:[Gap]],"")</f>
        <v/>
      </c>
      <c r="B2290" s="20" t="str" cm="1">
        <f t="array" ref="B2290">IF(Table2[[#This Row],[Nodes]:[Nodes]]=5,Table2[[#This Row],[Gap]:[Gap]],"")</f>
        <v/>
      </c>
      <c r="C2290" s="20" t="str" cm="1">
        <f t="array" ref="C2290">IF(Table2[[#This Row],[Nodes]:[Nodes]]=6,Table2[[#This Row],[Gap]:[Gap]],"")</f>
        <v/>
      </c>
      <c r="D2290" s="20" t="str" cm="1">
        <f t="array" ref="D2290">IF(Table2[[#This Row],[Nodes]:[Nodes]]=7,Table2[[#This Row],[Gap]:[Gap]],"")</f>
        <v/>
      </c>
    </row>
    <row r="2291" spans="1:4">
      <c r="A2291" s="20" t="str" cm="1">
        <f t="array" ref="A2291">IF(Table2[[#This Row],[Nodes]:[Nodes]]=4,Table2[[#This Row],[Gap]:[Gap]],"")</f>
        <v/>
      </c>
      <c r="B2291" s="20" t="str" cm="1">
        <f t="array" ref="B2291">IF(Table2[[#This Row],[Nodes]:[Nodes]]=5,Table2[[#This Row],[Gap]:[Gap]],"")</f>
        <v/>
      </c>
      <c r="C2291" s="20" t="str" cm="1">
        <f t="array" ref="C2291">IF(Table2[[#This Row],[Nodes]:[Nodes]]=6,Table2[[#This Row],[Gap]:[Gap]],"")</f>
        <v/>
      </c>
      <c r="D2291" s="20" t="str" cm="1">
        <f t="array" ref="D2291">IF(Table2[[#This Row],[Nodes]:[Nodes]]=7,Table2[[#This Row],[Gap]:[Gap]],"")</f>
        <v/>
      </c>
    </row>
    <row r="2292" spans="1:4">
      <c r="A2292" s="20" t="str" cm="1">
        <f t="array" ref="A2292">IF(Table2[[#This Row],[Nodes]:[Nodes]]=4,Table2[[#This Row],[Gap]:[Gap]],"")</f>
        <v/>
      </c>
      <c r="B2292" s="20" t="str" cm="1">
        <f t="array" ref="B2292">IF(Table2[[#This Row],[Nodes]:[Nodes]]=5,Table2[[#This Row],[Gap]:[Gap]],"")</f>
        <v/>
      </c>
      <c r="C2292" s="20" t="str" cm="1">
        <f t="array" ref="C2292">IF(Table2[[#This Row],[Nodes]:[Nodes]]=6,Table2[[#This Row],[Gap]:[Gap]],"")</f>
        <v/>
      </c>
      <c r="D2292" s="20" t="str" cm="1">
        <f t="array" ref="D2292">IF(Table2[[#This Row],[Nodes]:[Nodes]]=7,Table2[[#This Row],[Gap]:[Gap]],"")</f>
        <v/>
      </c>
    </row>
    <row r="2293" spans="1:4">
      <c r="A2293" s="20" t="str" cm="1">
        <f t="array" ref="A2293">IF(Table2[[#This Row],[Nodes]:[Nodes]]=4,Table2[[#This Row],[Gap]:[Gap]],"")</f>
        <v/>
      </c>
      <c r="B2293" s="20" t="str" cm="1">
        <f t="array" ref="B2293">IF(Table2[[#This Row],[Nodes]:[Nodes]]=5,Table2[[#This Row],[Gap]:[Gap]],"")</f>
        <v/>
      </c>
      <c r="C2293" s="20" t="str" cm="1">
        <f t="array" ref="C2293">IF(Table2[[#This Row],[Nodes]:[Nodes]]=6,Table2[[#This Row],[Gap]:[Gap]],"")</f>
        <v/>
      </c>
      <c r="D2293" s="20" t="str" cm="1">
        <f t="array" ref="D2293">IF(Table2[[#This Row],[Nodes]:[Nodes]]=7,Table2[[#This Row],[Gap]:[Gap]],"")</f>
        <v/>
      </c>
    </row>
    <row r="2294" spans="1:4">
      <c r="A2294" s="20" t="str" cm="1">
        <f t="array" ref="A2294">IF(Table2[[#This Row],[Nodes]:[Nodes]]=4,Table2[[#This Row],[Gap]:[Gap]],"")</f>
        <v/>
      </c>
      <c r="B2294" s="20" t="str" cm="1">
        <f t="array" ref="B2294">IF(Table2[[#This Row],[Nodes]:[Nodes]]=5,Table2[[#This Row],[Gap]:[Gap]],"")</f>
        <v/>
      </c>
      <c r="C2294" s="20" t="str" cm="1">
        <f t="array" ref="C2294">IF(Table2[[#This Row],[Nodes]:[Nodes]]=6,Table2[[#This Row],[Gap]:[Gap]],"")</f>
        <v/>
      </c>
      <c r="D2294" s="20" t="str" cm="1">
        <f t="array" ref="D2294">IF(Table2[[#This Row],[Nodes]:[Nodes]]=7,Table2[[#This Row],[Gap]:[Gap]],"")</f>
        <v/>
      </c>
    </row>
    <row r="2295" spans="1:4">
      <c r="A2295" s="20" t="str" cm="1">
        <f t="array" ref="A2295">IF(Table2[[#This Row],[Nodes]:[Nodes]]=4,Table2[[#This Row],[Gap]:[Gap]],"")</f>
        <v/>
      </c>
      <c r="B2295" s="20" t="str" cm="1">
        <f t="array" ref="B2295">IF(Table2[[#This Row],[Nodes]:[Nodes]]=5,Table2[[#This Row],[Gap]:[Gap]],"")</f>
        <v/>
      </c>
      <c r="C2295" s="20" t="str" cm="1">
        <f t="array" ref="C2295">IF(Table2[[#This Row],[Nodes]:[Nodes]]=6,Table2[[#This Row],[Gap]:[Gap]],"")</f>
        <v/>
      </c>
      <c r="D2295" s="20" t="str" cm="1">
        <f t="array" ref="D2295">IF(Table2[[#This Row],[Nodes]:[Nodes]]=7,Table2[[#This Row],[Gap]:[Gap]],"")</f>
        <v/>
      </c>
    </row>
    <row r="2296" spans="1:4">
      <c r="A2296" s="20" t="str" cm="1">
        <f t="array" ref="A2296">IF(Table2[[#This Row],[Nodes]:[Nodes]]=4,Table2[[#This Row],[Gap]:[Gap]],"")</f>
        <v/>
      </c>
      <c r="B2296" s="20" t="str" cm="1">
        <f t="array" ref="B2296">IF(Table2[[#This Row],[Nodes]:[Nodes]]=5,Table2[[#This Row],[Gap]:[Gap]],"")</f>
        <v/>
      </c>
      <c r="C2296" s="20" t="str" cm="1">
        <f t="array" ref="C2296">IF(Table2[[#This Row],[Nodes]:[Nodes]]=6,Table2[[#This Row],[Gap]:[Gap]],"")</f>
        <v/>
      </c>
      <c r="D2296" s="20" t="str" cm="1">
        <f t="array" ref="D2296">IF(Table2[[#This Row],[Nodes]:[Nodes]]=7,Table2[[#This Row],[Gap]:[Gap]],"")</f>
        <v/>
      </c>
    </row>
    <row r="2297" spans="1:4">
      <c r="A2297" s="20" t="str" cm="1">
        <f t="array" ref="A2297">IF(Table2[[#This Row],[Nodes]:[Nodes]]=4,Table2[[#This Row],[Gap]:[Gap]],"")</f>
        <v/>
      </c>
      <c r="B2297" s="20" t="str" cm="1">
        <f t="array" ref="B2297">IF(Table2[[#This Row],[Nodes]:[Nodes]]=5,Table2[[#This Row],[Gap]:[Gap]],"")</f>
        <v/>
      </c>
      <c r="C2297" s="20" t="str" cm="1">
        <f t="array" ref="C2297">IF(Table2[[#This Row],[Nodes]:[Nodes]]=6,Table2[[#This Row],[Gap]:[Gap]],"")</f>
        <v/>
      </c>
      <c r="D2297" s="20" t="str" cm="1">
        <f t="array" ref="D2297">IF(Table2[[#This Row],[Nodes]:[Nodes]]=7,Table2[[#This Row],[Gap]:[Gap]],"")</f>
        <v/>
      </c>
    </row>
    <row r="2298" spans="1:4">
      <c r="A2298" s="20" t="str" cm="1">
        <f t="array" ref="A2298">IF(Table2[[#This Row],[Nodes]:[Nodes]]=4,Table2[[#This Row],[Gap]:[Gap]],"")</f>
        <v/>
      </c>
      <c r="B2298" s="20" t="str" cm="1">
        <f t="array" ref="B2298">IF(Table2[[#This Row],[Nodes]:[Nodes]]=5,Table2[[#This Row],[Gap]:[Gap]],"")</f>
        <v/>
      </c>
      <c r="C2298" s="20" t="str" cm="1">
        <f t="array" ref="C2298">IF(Table2[[#This Row],[Nodes]:[Nodes]]=6,Table2[[#This Row],[Gap]:[Gap]],"")</f>
        <v/>
      </c>
      <c r="D2298" s="20" t="str" cm="1">
        <f t="array" ref="D2298">IF(Table2[[#This Row],[Nodes]:[Nodes]]=7,Table2[[#This Row],[Gap]:[Gap]],"")</f>
        <v/>
      </c>
    </row>
    <row r="2299" spans="1:4">
      <c r="A2299" s="20" t="str" cm="1">
        <f t="array" ref="A2299">IF(Table2[[#This Row],[Nodes]:[Nodes]]=4,Table2[[#This Row],[Gap]:[Gap]],"")</f>
        <v/>
      </c>
      <c r="B2299" s="20" t="str" cm="1">
        <f t="array" ref="B2299">IF(Table2[[#This Row],[Nodes]:[Nodes]]=5,Table2[[#This Row],[Gap]:[Gap]],"")</f>
        <v/>
      </c>
      <c r="C2299" s="20" t="str" cm="1">
        <f t="array" ref="C2299">IF(Table2[[#This Row],[Nodes]:[Nodes]]=6,Table2[[#This Row],[Gap]:[Gap]],"")</f>
        <v/>
      </c>
      <c r="D2299" s="20" t="str" cm="1">
        <f t="array" ref="D2299">IF(Table2[[#This Row],[Nodes]:[Nodes]]=7,Table2[[#This Row],[Gap]:[Gap]],"")</f>
        <v/>
      </c>
    </row>
    <row r="2300" spans="1:4">
      <c r="A2300" s="20" t="str" cm="1">
        <f t="array" ref="A2300">IF(Table2[[#This Row],[Nodes]:[Nodes]]=4,Table2[[#This Row],[Gap]:[Gap]],"")</f>
        <v/>
      </c>
      <c r="B2300" s="20" t="str" cm="1">
        <f t="array" ref="B2300">IF(Table2[[#This Row],[Nodes]:[Nodes]]=5,Table2[[#This Row],[Gap]:[Gap]],"")</f>
        <v/>
      </c>
      <c r="C2300" s="20" t="str" cm="1">
        <f t="array" ref="C2300">IF(Table2[[#This Row],[Nodes]:[Nodes]]=6,Table2[[#This Row],[Gap]:[Gap]],"")</f>
        <v/>
      </c>
      <c r="D2300" s="20" t="str" cm="1">
        <f t="array" ref="D2300">IF(Table2[[#This Row],[Nodes]:[Nodes]]=7,Table2[[#This Row],[Gap]:[Gap]],"")</f>
        <v/>
      </c>
    </row>
    <row r="2301" spans="1:4">
      <c r="A2301" s="20" t="str" cm="1">
        <f t="array" ref="A2301">IF(Table2[[#This Row],[Nodes]:[Nodes]]=4,Table2[[#This Row],[Gap]:[Gap]],"")</f>
        <v/>
      </c>
      <c r="B2301" s="20" t="str" cm="1">
        <f t="array" ref="B2301">IF(Table2[[#This Row],[Nodes]:[Nodes]]=5,Table2[[#This Row],[Gap]:[Gap]],"")</f>
        <v/>
      </c>
      <c r="C2301" s="20" t="str" cm="1">
        <f t="array" ref="C2301">IF(Table2[[#This Row],[Nodes]:[Nodes]]=6,Table2[[#This Row],[Gap]:[Gap]],"")</f>
        <v/>
      </c>
      <c r="D2301" s="20" t="str" cm="1">
        <f t="array" ref="D2301">IF(Table2[[#This Row],[Nodes]:[Nodes]]=7,Table2[[#This Row],[Gap]:[Gap]],"")</f>
        <v/>
      </c>
    </row>
    <row r="2302" spans="1:4">
      <c r="A2302" s="20" t="str" cm="1">
        <f t="array" ref="A2302">IF(Table2[[#This Row],[Nodes]:[Nodes]]=4,Table2[[#This Row],[Gap]:[Gap]],"")</f>
        <v/>
      </c>
      <c r="B2302" s="20" t="str" cm="1">
        <f t="array" ref="B2302">IF(Table2[[#This Row],[Nodes]:[Nodes]]=5,Table2[[#This Row],[Gap]:[Gap]],"")</f>
        <v/>
      </c>
      <c r="C2302" s="20" t="str" cm="1">
        <f t="array" ref="C2302">IF(Table2[[#This Row],[Nodes]:[Nodes]]=6,Table2[[#This Row],[Gap]:[Gap]],"")</f>
        <v/>
      </c>
      <c r="D2302" s="20" t="str" cm="1">
        <f t="array" ref="D2302">IF(Table2[[#This Row],[Nodes]:[Nodes]]=7,Table2[[#This Row],[Gap]:[Gap]],"")</f>
        <v/>
      </c>
    </row>
    <row r="2303" spans="1:4">
      <c r="A2303" s="20" t="str" cm="1">
        <f t="array" ref="A2303">IF(Table2[[#This Row],[Nodes]:[Nodes]]=4,Table2[[#This Row],[Gap]:[Gap]],"")</f>
        <v/>
      </c>
      <c r="B2303" s="20" t="str" cm="1">
        <f t="array" ref="B2303">IF(Table2[[#This Row],[Nodes]:[Nodes]]=5,Table2[[#This Row],[Gap]:[Gap]],"")</f>
        <v/>
      </c>
      <c r="C2303" s="20" t="str" cm="1">
        <f t="array" ref="C2303">IF(Table2[[#This Row],[Nodes]:[Nodes]]=6,Table2[[#This Row],[Gap]:[Gap]],"")</f>
        <v/>
      </c>
      <c r="D2303" s="20" t="str" cm="1">
        <f t="array" ref="D2303">IF(Table2[[#This Row],[Nodes]:[Nodes]]=7,Table2[[#This Row],[Gap]:[Gap]],"")</f>
        <v/>
      </c>
    </row>
    <row r="2304" spans="1:4">
      <c r="A2304" s="20" t="str" cm="1">
        <f t="array" ref="A2304">IF(Table2[[#This Row],[Nodes]:[Nodes]]=4,Table2[[#This Row],[Gap]:[Gap]],"")</f>
        <v/>
      </c>
      <c r="B2304" s="20" t="str" cm="1">
        <f t="array" ref="B2304">IF(Table2[[#This Row],[Nodes]:[Nodes]]=5,Table2[[#This Row],[Gap]:[Gap]],"")</f>
        <v/>
      </c>
      <c r="C2304" s="20" t="str" cm="1">
        <f t="array" ref="C2304">IF(Table2[[#This Row],[Nodes]:[Nodes]]=6,Table2[[#This Row],[Gap]:[Gap]],"")</f>
        <v/>
      </c>
      <c r="D2304" s="20" t="str" cm="1">
        <f t="array" ref="D2304">IF(Table2[[#This Row],[Nodes]:[Nodes]]=7,Table2[[#This Row],[Gap]:[Gap]],"")</f>
        <v/>
      </c>
    </row>
    <row r="2305" spans="1:4">
      <c r="A2305" s="20" t="str" cm="1">
        <f t="array" ref="A2305">IF(Table2[[#This Row],[Nodes]:[Nodes]]=4,Table2[[#This Row],[Gap]:[Gap]],"")</f>
        <v/>
      </c>
      <c r="B2305" s="20" t="str" cm="1">
        <f t="array" ref="B2305">IF(Table2[[#This Row],[Nodes]:[Nodes]]=5,Table2[[#This Row],[Gap]:[Gap]],"")</f>
        <v/>
      </c>
      <c r="C2305" s="20" t="str" cm="1">
        <f t="array" ref="C2305">IF(Table2[[#This Row],[Nodes]:[Nodes]]=6,Table2[[#This Row],[Gap]:[Gap]],"")</f>
        <v/>
      </c>
      <c r="D2305" s="20" t="str" cm="1">
        <f t="array" ref="D2305">IF(Table2[[#This Row],[Nodes]:[Nodes]]=7,Table2[[#This Row],[Gap]:[Gap]],"")</f>
        <v/>
      </c>
    </row>
    <row r="2306" spans="1:4">
      <c r="A2306" s="20" t="str" cm="1">
        <f t="array" ref="A2306">IF(Table2[[#This Row],[Nodes]:[Nodes]]=4,Table2[[#This Row],[Gap]:[Gap]],"")</f>
        <v/>
      </c>
      <c r="B2306" s="20" t="str" cm="1">
        <f t="array" ref="B2306">IF(Table2[[#This Row],[Nodes]:[Nodes]]=5,Table2[[#This Row],[Gap]:[Gap]],"")</f>
        <v/>
      </c>
      <c r="C2306" s="20" t="str" cm="1">
        <f t="array" ref="C2306">IF(Table2[[#This Row],[Nodes]:[Nodes]]=6,Table2[[#This Row],[Gap]:[Gap]],"")</f>
        <v/>
      </c>
      <c r="D2306" s="20" t="str" cm="1">
        <f t="array" ref="D2306">IF(Table2[[#This Row],[Nodes]:[Nodes]]=7,Table2[[#This Row],[Gap]:[Gap]],"")</f>
        <v/>
      </c>
    </row>
    <row r="2307" spans="1:4">
      <c r="A2307" s="20" t="str" cm="1">
        <f t="array" ref="A2307">IF(Table2[[#This Row],[Nodes]:[Nodes]]=4,Table2[[#This Row],[Gap]:[Gap]],"")</f>
        <v/>
      </c>
      <c r="B2307" s="20" t="str" cm="1">
        <f t="array" ref="B2307">IF(Table2[[#This Row],[Nodes]:[Nodes]]=5,Table2[[#This Row],[Gap]:[Gap]],"")</f>
        <v/>
      </c>
      <c r="C2307" s="20" t="str" cm="1">
        <f t="array" ref="C2307">IF(Table2[[#This Row],[Nodes]:[Nodes]]=6,Table2[[#This Row],[Gap]:[Gap]],"")</f>
        <v/>
      </c>
      <c r="D2307" s="20" t="str" cm="1">
        <f t="array" ref="D2307">IF(Table2[[#This Row],[Nodes]:[Nodes]]=7,Table2[[#This Row],[Gap]:[Gap]],"")</f>
        <v/>
      </c>
    </row>
    <row r="2308" spans="1:4">
      <c r="A2308" s="20" t="str" cm="1">
        <f t="array" ref="A2308">IF(Table2[[#This Row],[Nodes]:[Nodes]]=4,Table2[[#This Row],[Gap]:[Gap]],"")</f>
        <v/>
      </c>
      <c r="B2308" s="20" t="str" cm="1">
        <f t="array" ref="B2308">IF(Table2[[#This Row],[Nodes]:[Nodes]]=5,Table2[[#This Row],[Gap]:[Gap]],"")</f>
        <v/>
      </c>
      <c r="C2308" s="20" t="str" cm="1">
        <f t="array" ref="C2308">IF(Table2[[#This Row],[Nodes]:[Nodes]]=6,Table2[[#This Row],[Gap]:[Gap]],"")</f>
        <v/>
      </c>
      <c r="D2308" s="20" t="str" cm="1">
        <f t="array" ref="D2308">IF(Table2[[#This Row],[Nodes]:[Nodes]]=7,Table2[[#This Row],[Gap]:[Gap]],"")</f>
        <v/>
      </c>
    </row>
    <row r="2309" spans="1:4">
      <c r="A2309" s="20" t="str" cm="1">
        <f t="array" ref="A2309">IF(Table2[[#This Row],[Nodes]:[Nodes]]=4,Table2[[#This Row],[Gap]:[Gap]],"")</f>
        <v/>
      </c>
      <c r="B2309" s="20" t="str" cm="1">
        <f t="array" ref="B2309">IF(Table2[[#This Row],[Nodes]:[Nodes]]=5,Table2[[#This Row],[Gap]:[Gap]],"")</f>
        <v/>
      </c>
      <c r="C2309" s="20" t="str" cm="1">
        <f t="array" ref="C2309">IF(Table2[[#This Row],[Nodes]:[Nodes]]=6,Table2[[#This Row],[Gap]:[Gap]],"")</f>
        <v/>
      </c>
      <c r="D2309" s="20" t="str" cm="1">
        <f t="array" ref="D2309">IF(Table2[[#This Row],[Nodes]:[Nodes]]=7,Table2[[#This Row],[Gap]:[Gap]],"")</f>
        <v/>
      </c>
    </row>
    <row r="2310" spans="1:4">
      <c r="A2310" s="20" t="str" cm="1">
        <f t="array" ref="A2310">IF(Table2[[#This Row],[Nodes]:[Nodes]]=4,Table2[[#This Row],[Gap]:[Gap]],"")</f>
        <v/>
      </c>
      <c r="B2310" s="20" t="str" cm="1">
        <f t="array" ref="B2310">IF(Table2[[#This Row],[Nodes]:[Nodes]]=5,Table2[[#This Row],[Gap]:[Gap]],"")</f>
        <v/>
      </c>
      <c r="C2310" s="20" t="str" cm="1">
        <f t="array" ref="C2310">IF(Table2[[#This Row],[Nodes]:[Nodes]]=6,Table2[[#This Row],[Gap]:[Gap]],"")</f>
        <v/>
      </c>
      <c r="D2310" s="20" t="str" cm="1">
        <f t="array" ref="D2310">IF(Table2[[#This Row],[Nodes]:[Nodes]]=7,Table2[[#This Row],[Gap]:[Gap]],"")</f>
        <v/>
      </c>
    </row>
    <row r="2311" spans="1:4">
      <c r="A2311" s="20" t="str" cm="1">
        <f t="array" ref="A2311">IF(Table2[[#This Row],[Nodes]:[Nodes]]=4,Table2[[#This Row],[Gap]:[Gap]],"")</f>
        <v/>
      </c>
      <c r="B2311" s="20" t="str" cm="1">
        <f t="array" ref="B2311">IF(Table2[[#This Row],[Nodes]:[Nodes]]=5,Table2[[#This Row],[Gap]:[Gap]],"")</f>
        <v/>
      </c>
      <c r="C2311" s="20" t="str" cm="1">
        <f t="array" ref="C2311">IF(Table2[[#This Row],[Nodes]:[Nodes]]=6,Table2[[#This Row],[Gap]:[Gap]],"")</f>
        <v/>
      </c>
      <c r="D2311" s="20" t="str" cm="1">
        <f t="array" ref="D2311">IF(Table2[[#This Row],[Nodes]:[Nodes]]=7,Table2[[#This Row],[Gap]:[Gap]],"")</f>
        <v/>
      </c>
    </row>
    <row r="2312" spans="1:4">
      <c r="A2312" s="20" t="str" cm="1">
        <f t="array" ref="A2312">IF(Table2[[#This Row],[Nodes]:[Nodes]]=4,Table2[[#This Row],[Gap]:[Gap]],"")</f>
        <v/>
      </c>
      <c r="B2312" s="20" t="str" cm="1">
        <f t="array" ref="B2312">IF(Table2[[#This Row],[Nodes]:[Nodes]]=5,Table2[[#This Row],[Gap]:[Gap]],"")</f>
        <v/>
      </c>
      <c r="C2312" s="20" t="str" cm="1">
        <f t="array" ref="C2312">IF(Table2[[#This Row],[Nodes]:[Nodes]]=6,Table2[[#This Row],[Gap]:[Gap]],"")</f>
        <v/>
      </c>
      <c r="D2312" s="20" t="str" cm="1">
        <f t="array" ref="D2312">IF(Table2[[#This Row],[Nodes]:[Nodes]]=7,Table2[[#This Row],[Gap]:[Gap]],"")</f>
        <v/>
      </c>
    </row>
    <row r="2313" spans="1:4">
      <c r="A2313" s="20" t="str" cm="1">
        <f t="array" ref="A2313">IF(Table2[[#This Row],[Nodes]:[Nodes]]=4,Table2[[#This Row],[Gap]:[Gap]],"")</f>
        <v/>
      </c>
      <c r="B2313" s="20" t="str" cm="1">
        <f t="array" ref="B2313">IF(Table2[[#This Row],[Nodes]:[Nodes]]=5,Table2[[#This Row],[Gap]:[Gap]],"")</f>
        <v/>
      </c>
      <c r="C2313" s="20" t="str" cm="1">
        <f t="array" ref="C2313">IF(Table2[[#This Row],[Nodes]:[Nodes]]=6,Table2[[#This Row],[Gap]:[Gap]],"")</f>
        <v/>
      </c>
      <c r="D2313" s="20" t="str" cm="1">
        <f t="array" ref="D2313">IF(Table2[[#This Row],[Nodes]:[Nodes]]=7,Table2[[#This Row],[Gap]:[Gap]],"")</f>
        <v/>
      </c>
    </row>
    <row r="2314" spans="1:4">
      <c r="A2314" s="20" t="str" cm="1">
        <f t="array" ref="A2314">IF(Table2[[#This Row],[Nodes]:[Nodes]]=4,Table2[[#This Row],[Gap]:[Gap]],"")</f>
        <v/>
      </c>
      <c r="B2314" s="20" t="str" cm="1">
        <f t="array" ref="B2314">IF(Table2[[#This Row],[Nodes]:[Nodes]]=5,Table2[[#This Row],[Gap]:[Gap]],"")</f>
        <v/>
      </c>
      <c r="C2314" s="20" t="str" cm="1">
        <f t="array" ref="C2314">IF(Table2[[#This Row],[Nodes]:[Nodes]]=6,Table2[[#This Row],[Gap]:[Gap]],"")</f>
        <v/>
      </c>
      <c r="D2314" s="20" t="str" cm="1">
        <f t="array" ref="D2314">IF(Table2[[#This Row],[Nodes]:[Nodes]]=7,Table2[[#This Row],[Gap]:[Gap]],"")</f>
        <v/>
      </c>
    </row>
    <row r="2315" spans="1:4">
      <c r="A2315" s="20" t="str" cm="1">
        <f t="array" ref="A2315">IF(Table2[[#This Row],[Nodes]:[Nodes]]=4,Table2[[#This Row],[Gap]:[Gap]],"")</f>
        <v/>
      </c>
      <c r="B2315" s="20" t="str" cm="1">
        <f t="array" ref="B2315">IF(Table2[[#This Row],[Nodes]:[Nodes]]=5,Table2[[#This Row],[Gap]:[Gap]],"")</f>
        <v/>
      </c>
      <c r="C2315" s="20" t="str" cm="1">
        <f t="array" ref="C2315">IF(Table2[[#This Row],[Nodes]:[Nodes]]=6,Table2[[#This Row],[Gap]:[Gap]],"")</f>
        <v/>
      </c>
      <c r="D2315" s="20" t="str" cm="1">
        <f t="array" ref="D2315">IF(Table2[[#This Row],[Nodes]:[Nodes]]=7,Table2[[#This Row],[Gap]:[Gap]],"")</f>
        <v/>
      </c>
    </row>
    <row r="2316" spans="1:4">
      <c r="A2316" s="20" t="str" cm="1">
        <f t="array" ref="A2316">IF(Table2[[#This Row],[Nodes]:[Nodes]]=4,Table2[[#This Row],[Gap]:[Gap]],"")</f>
        <v/>
      </c>
      <c r="B2316" s="20" t="str" cm="1">
        <f t="array" ref="B2316">IF(Table2[[#This Row],[Nodes]:[Nodes]]=5,Table2[[#This Row],[Gap]:[Gap]],"")</f>
        <v/>
      </c>
      <c r="C2316" s="20" t="str" cm="1">
        <f t="array" ref="C2316">IF(Table2[[#This Row],[Nodes]:[Nodes]]=6,Table2[[#This Row],[Gap]:[Gap]],"")</f>
        <v/>
      </c>
      <c r="D2316" s="20" t="str" cm="1">
        <f t="array" ref="D2316">IF(Table2[[#This Row],[Nodes]:[Nodes]]=7,Table2[[#This Row],[Gap]:[Gap]],"")</f>
        <v/>
      </c>
    </row>
    <row r="2317" spans="1:4">
      <c r="A2317" s="20" t="str" cm="1">
        <f t="array" ref="A2317">IF(Table2[[#This Row],[Nodes]:[Nodes]]=4,Table2[[#This Row],[Gap]:[Gap]],"")</f>
        <v/>
      </c>
      <c r="B2317" s="20" t="str" cm="1">
        <f t="array" ref="B2317">IF(Table2[[#This Row],[Nodes]:[Nodes]]=5,Table2[[#This Row],[Gap]:[Gap]],"")</f>
        <v/>
      </c>
      <c r="C2317" s="20" t="str" cm="1">
        <f t="array" ref="C2317">IF(Table2[[#This Row],[Nodes]:[Nodes]]=6,Table2[[#This Row],[Gap]:[Gap]],"")</f>
        <v/>
      </c>
      <c r="D2317" s="20" t="str" cm="1">
        <f t="array" ref="D2317">IF(Table2[[#This Row],[Nodes]:[Nodes]]=7,Table2[[#This Row],[Gap]:[Gap]],"")</f>
        <v/>
      </c>
    </row>
    <row r="2318" spans="1:4">
      <c r="A2318" s="20" t="str" cm="1">
        <f t="array" ref="A2318">IF(Table2[[#This Row],[Nodes]:[Nodes]]=4,Table2[[#This Row],[Gap]:[Gap]],"")</f>
        <v/>
      </c>
      <c r="B2318" s="20" t="str" cm="1">
        <f t="array" ref="B2318">IF(Table2[[#This Row],[Nodes]:[Nodes]]=5,Table2[[#This Row],[Gap]:[Gap]],"")</f>
        <v/>
      </c>
      <c r="C2318" s="20" t="str" cm="1">
        <f t="array" ref="C2318">IF(Table2[[#This Row],[Nodes]:[Nodes]]=6,Table2[[#This Row],[Gap]:[Gap]],"")</f>
        <v/>
      </c>
      <c r="D2318" s="20" t="str" cm="1">
        <f t="array" ref="D2318">IF(Table2[[#This Row],[Nodes]:[Nodes]]=7,Table2[[#This Row],[Gap]:[Gap]],"")</f>
        <v/>
      </c>
    </row>
    <row r="2319" spans="1:4">
      <c r="A2319" s="20" t="str" cm="1">
        <f t="array" ref="A2319">IF(Table2[[#This Row],[Nodes]:[Nodes]]=4,Table2[[#This Row],[Gap]:[Gap]],"")</f>
        <v/>
      </c>
      <c r="B2319" s="20" t="str" cm="1">
        <f t="array" ref="B2319">IF(Table2[[#This Row],[Nodes]:[Nodes]]=5,Table2[[#This Row],[Gap]:[Gap]],"")</f>
        <v/>
      </c>
      <c r="C2319" s="20" t="str" cm="1">
        <f t="array" ref="C2319">IF(Table2[[#This Row],[Nodes]:[Nodes]]=6,Table2[[#This Row],[Gap]:[Gap]],"")</f>
        <v/>
      </c>
      <c r="D2319" s="20" t="str" cm="1">
        <f t="array" ref="D2319">IF(Table2[[#This Row],[Nodes]:[Nodes]]=7,Table2[[#This Row],[Gap]:[Gap]],"")</f>
        <v/>
      </c>
    </row>
    <row r="2320" spans="1:4">
      <c r="A2320" s="20" t="str" cm="1">
        <f t="array" ref="A2320">IF(Table2[[#This Row],[Nodes]:[Nodes]]=4,Table2[[#This Row],[Gap]:[Gap]],"")</f>
        <v/>
      </c>
      <c r="B2320" s="20" t="str" cm="1">
        <f t="array" ref="B2320">IF(Table2[[#This Row],[Nodes]:[Nodes]]=5,Table2[[#This Row],[Gap]:[Gap]],"")</f>
        <v/>
      </c>
      <c r="C2320" s="20" t="str" cm="1">
        <f t="array" ref="C2320">IF(Table2[[#This Row],[Nodes]:[Nodes]]=6,Table2[[#This Row],[Gap]:[Gap]],"")</f>
        <v/>
      </c>
      <c r="D2320" s="20" t="str" cm="1">
        <f t="array" ref="D2320">IF(Table2[[#This Row],[Nodes]:[Nodes]]=7,Table2[[#This Row],[Gap]:[Gap]],"")</f>
        <v/>
      </c>
    </row>
    <row r="2321" spans="1:4">
      <c r="A2321" s="20" t="str" cm="1">
        <f t="array" ref="A2321">IF(Table2[[#This Row],[Nodes]:[Nodes]]=4,Table2[[#This Row],[Gap]:[Gap]],"")</f>
        <v/>
      </c>
      <c r="B2321" s="20" t="str" cm="1">
        <f t="array" ref="B2321">IF(Table2[[#This Row],[Nodes]:[Nodes]]=5,Table2[[#This Row],[Gap]:[Gap]],"")</f>
        <v/>
      </c>
      <c r="C2321" s="20" t="str" cm="1">
        <f t="array" ref="C2321">IF(Table2[[#This Row],[Nodes]:[Nodes]]=6,Table2[[#This Row],[Gap]:[Gap]],"")</f>
        <v/>
      </c>
      <c r="D2321" s="20" t="str" cm="1">
        <f t="array" ref="D2321">IF(Table2[[#This Row],[Nodes]:[Nodes]]=7,Table2[[#This Row],[Gap]:[Gap]],"")</f>
        <v/>
      </c>
    </row>
    <row r="2322" spans="1:4">
      <c r="A2322" s="20" t="str" cm="1">
        <f t="array" ref="A2322">IF(Table2[[#This Row],[Nodes]:[Nodes]]=4,Table2[[#This Row],[Gap]:[Gap]],"")</f>
        <v/>
      </c>
      <c r="B2322" s="20" t="str" cm="1">
        <f t="array" ref="B2322">IF(Table2[[#This Row],[Nodes]:[Nodes]]=5,Table2[[#This Row],[Gap]:[Gap]],"")</f>
        <v/>
      </c>
      <c r="C2322" s="20" t="str" cm="1">
        <f t="array" ref="C2322">IF(Table2[[#This Row],[Nodes]:[Nodes]]=6,Table2[[#This Row],[Gap]:[Gap]],"")</f>
        <v/>
      </c>
      <c r="D2322" s="20" t="str" cm="1">
        <f t="array" ref="D2322">IF(Table2[[#This Row],[Nodes]:[Nodes]]=7,Table2[[#This Row],[Gap]:[Gap]],"")</f>
        <v/>
      </c>
    </row>
    <row r="2323" spans="1:4">
      <c r="A2323" s="20" t="str" cm="1">
        <f t="array" ref="A2323">IF(Table2[[#This Row],[Nodes]:[Nodes]]=4,Table2[[#This Row],[Gap]:[Gap]],"")</f>
        <v/>
      </c>
      <c r="B2323" s="20" t="str" cm="1">
        <f t="array" ref="B2323">IF(Table2[[#This Row],[Nodes]:[Nodes]]=5,Table2[[#This Row],[Gap]:[Gap]],"")</f>
        <v/>
      </c>
      <c r="C2323" s="20" t="str" cm="1">
        <f t="array" ref="C2323">IF(Table2[[#This Row],[Nodes]:[Nodes]]=6,Table2[[#This Row],[Gap]:[Gap]],"")</f>
        <v/>
      </c>
      <c r="D2323" s="20" t="str" cm="1">
        <f t="array" ref="D2323">IF(Table2[[#This Row],[Nodes]:[Nodes]]=7,Table2[[#This Row],[Gap]:[Gap]],"")</f>
        <v/>
      </c>
    </row>
    <row r="2324" spans="1:4">
      <c r="A2324" s="20" t="str" cm="1">
        <f t="array" ref="A2324">IF(Table2[[#This Row],[Nodes]:[Nodes]]=4,Table2[[#This Row],[Gap]:[Gap]],"")</f>
        <v/>
      </c>
      <c r="B2324" s="20" t="str" cm="1">
        <f t="array" ref="B2324">IF(Table2[[#This Row],[Nodes]:[Nodes]]=5,Table2[[#This Row],[Gap]:[Gap]],"")</f>
        <v/>
      </c>
      <c r="C2324" s="20" t="str" cm="1">
        <f t="array" ref="C2324">IF(Table2[[#This Row],[Nodes]:[Nodes]]=6,Table2[[#This Row],[Gap]:[Gap]],"")</f>
        <v/>
      </c>
      <c r="D2324" s="20" t="str" cm="1">
        <f t="array" ref="D2324">IF(Table2[[#This Row],[Nodes]:[Nodes]]=7,Table2[[#This Row],[Gap]:[Gap]],"")</f>
        <v/>
      </c>
    </row>
    <row r="2325" spans="1:4">
      <c r="A2325" s="20" t="str" cm="1">
        <f t="array" ref="A2325">IF(Table2[[#This Row],[Nodes]:[Nodes]]=4,Table2[[#This Row],[Gap]:[Gap]],"")</f>
        <v/>
      </c>
      <c r="B2325" s="20" t="str" cm="1">
        <f t="array" ref="B2325">IF(Table2[[#This Row],[Nodes]:[Nodes]]=5,Table2[[#This Row],[Gap]:[Gap]],"")</f>
        <v/>
      </c>
      <c r="C2325" s="20" t="str" cm="1">
        <f t="array" ref="C2325">IF(Table2[[#This Row],[Nodes]:[Nodes]]=6,Table2[[#This Row],[Gap]:[Gap]],"")</f>
        <v/>
      </c>
      <c r="D2325" s="20" t="str" cm="1">
        <f t="array" ref="D2325">IF(Table2[[#This Row],[Nodes]:[Nodes]]=7,Table2[[#This Row],[Gap]:[Gap]],"")</f>
        <v/>
      </c>
    </row>
    <row r="2326" spans="1:4">
      <c r="A2326" s="20" t="str" cm="1">
        <f t="array" ref="A2326">IF(Table2[[#This Row],[Nodes]:[Nodes]]=4,Table2[[#This Row],[Gap]:[Gap]],"")</f>
        <v/>
      </c>
      <c r="B2326" s="20" t="str" cm="1">
        <f t="array" ref="B2326">IF(Table2[[#This Row],[Nodes]:[Nodes]]=5,Table2[[#This Row],[Gap]:[Gap]],"")</f>
        <v/>
      </c>
      <c r="C2326" s="20" t="str" cm="1">
        <f t="array" ref="C2326">IF(Table2[[#This Row],[Nodes]:[Nodes]]=6,Table2[[#This Row],[Gap]:[Gap]],"")</f>
        <v/>
      </c>
      <c r="D2326" s="20" t="str" cm="1">
        <f t="array" ref="D2326">IF(Table2[[#This Row],[Nodes]:[Nodes]]=7,Table2[[#This Row],[Gap]:[Gap]],"")</f>
        <v/>
      </c>
    </row>
    <row r="2327" spans="1:4">
      <c r="A2327" s="20" t="str" cm="1">
        <f t="array" ref="A2327">IF(Table2[[#This Row],[Nodes]:[Nodes]]=4,Table2[[#This Row],[Gap]:[Gap]],"")</f>
        <v/>
      </c>
      <c r="B2327" s="20" t="str" cm="1">
        <f t="array" ref="B2327">IF(Table2[[#This Row],[Nodes]:[Nodes]]=5,Table2[[#This Row],[Gap]:[Gap]],"")</f>
        <v/>
      </c>
      <c r="C2327" s="20" t="str" cm="1">
        <f t="array" ref="C2327">IF(Table2[[#This Row],[Nodes]:[Nodes]]=6,Table2[[#This Row],[Gap]:[Gap]],"")</f>
        <v/>
      </c>
      <c r="D2327" s="20" t="str" cm="1">
        <f t="array" ref="D2327">IF(Table2[[#This Row],[Nodes]:[Nodes]]=7,Table2[[#This Row],[Gap]:[Gap]],"")</f>
        <v/>
      </c>
    </row>
    <row r="2328" spans="1:4">
      <c r="A2328" s="20" t="str" cm="1">
        <f t="array" ref="A2328">IF(Table2[[#This Row],[Nodes]:[Nodes]]=4,Table2[[#This Row],[Gap]:[Gap]],"")</f>
        <v/>
      </c>
      <c r="B2328" s="20" t="str" cm="1">
        <f t="array" ref="B2328">IF(Table2[[#This Row],[Nodes]:[Nodes]]=5,Table2[[#This Row],[Gap]:[Gap]],"")</f>
        <v/>
      </c>
      <c r="C2328" s="20" t="str" cm="1">
        <f t="array" ref="C2328">IF(Table2[[#This Row],[Nodes]:[Nodes]]=6,Table2[[#This Row],[Gap]:[Gap]],"")</f>
        <v/>
      </c>
      <c r="D2328" s="20" t="str" cm="1">
        <f t="array" ref="D2328">IF(Table2[[#This Row],[Nodes]:[Nodes]]=7,Table2[[#This Row],[Gap]:[Gap]],"")</f>
        <v/>
      </c>
    </row>
    <row r="2329" spans="1:4">
      <c r="A2329" s="20" t="str" cm="1">
        <f t="array" ref="A2329">IF(Table2[[#This Row],[Nodes]:[Nodes]]=4,Table2[[#This Row],[Gap]:[Gap]],"")</f>
        <v/>
      </c>
      <c r="B2329" s="20" t="str" cm="1">
        <f t="array" ref="B2329">IF(Table2[[#This Row],[Nodes]:[Nodes]]=5,Table2[[#This Row],[Gap]:[Gap]],"")</f>
        <v/>
      </c>
      <c r="C2329" s="20" t="str" cm="1">
        <f t="array" ref="C2329">IF(Table2[[#This Row],[Nodes]:[Nodes]]=6,Table2[[#This Row],[Gap]:[Gap]],"")</f>
        <v/>
      </c>
      <c r="D2329" s="20" t="str" cm="1">
        <f t="array" ref="D2329">IF(Table2[[#This Row],[Nodes]:[Nodes]]=7,Table2[[#This Row],[Gap]:[Gap]],"")</f>
        <v/>
      </c>
    </row>
    <row r="2330" spans="1:4">
      <c r="A2330" s="20" t="str" cm="1">
        <f t="array" ref="A2330">IF(Table2[[#This Row],[Nodes]:[Nodes]]=4,Table2[[#This Row],[Gap]:[Gap]],"")</f>
        <v/>
      </c>
      <c r="B2330" s="20" t="str" cm="1">
        <f t="array" ref="B2330">IF(Table2[[#This Row],[Nodes]:[Nodes]]=5,Table2[[#This Row],[Gap]:[Gap]],"")</f>
        <v/>
      </c>
      <c r="C2330" s="20" t="str" cm="1">
        <f t="array" ref="C2330">IF(Table2[[#This Row],[Nodes]:[Nodes]]=6,Table2[[#This Row],[Gap]:[Gap]],"")</f>
        <v/>
      </c>
      <c r="D2330" s="20" t="str" cm="1">
        <f t="array" ref="D2330">IF(Table2[[#This Row],[Nodes]:[Nodes]]=7,Table2[[#This Row],[Gap]:[Gap]],"")</f>
        <v/>
      </c>
    </row>
    <row r="2331" spans="1:4">
      <c r="A2331" s="20" t="str" cm="1">
        <f t="array" ref="A2331">IF(Table2[[#This Row],[Nodes]:[Nodes]]=4,Table2[[#This Row],[Gap]:[Gap]],"")</f>
        <v/>
      </c>
      <c r="B2331" s="20" t="str" cm="1">
        <f t="array" ref="B2331">IF(Table2[[#This Row],[Nodes]:[Nodes]]=5,Table2[[#This Row],[Gap]:[Gap]],"")</f>
        <v/>
      </c>
      <c r="C2331" s="20" t="str" cm="1">
        <f t="array" ref="C2331">IF(Table2[[#This Row],[Nodes]:[Nodes]]=6,Table2[[#This Row],[Gap]:[Gap]],"")</f>
        <v/>
      </c>
      <c r="D2331" s="20" t="str" cm="1">
        <f t="array" ref="D2331">IF(Table2[[#This Row],[Nodes]:[Nodes]]=7,Table2[[#This Row],[Gap]:[Gap]],"")</f>
        <v/>
      </c>
    </row>
    <row r="2332" spans="1:4">
      <c r="A2332" s="20" t="str" cm="1">
        <f t="array" ref="A2332">IF(Table2[[#This Row],[Nodes]:[Nodes]]=4,Table2[[#This Row],[Gap]:[Gap]],"")</f>
        <v/>
      </c>
      <c r="B2332" s="20" t="str" cm="1">
        <f t="array" ref="B2332">IF(Table2[[#This Row],[Nodes]:[Nodes]]=5,Table2[[#This Row],[Gap]:[Gap]],"")</f>
        <v/>
      </c>
      <c r="C2332" s="20" t="str" cm="1">
        <f t="array" ref="C2332">IF(Table2[[#This Row],[Nodes]:[Nodes]]=6,Table2[[#This Row],[Gap]:[Gap]],"")</f>
        <v/>
      </c>
      <c r="D2332" s="20" t="str" cm="1">
        <f t="array" ref="D2332">IF(Table2[[#This Row],[Nodes]:[Nodes]]=7,Table2[[#This Row],[Gap]:[Gap]],"")</f>
        <v/>
      </c>
    </row>
    <row r="2333" spans="1:4">
      <c r="A2333" s="20" t="str" cm="1">
        <f t="array" ref="A2333">IF(Table2[[#This Row],[Nodes]:[Nodes]]=4,Table2[[#This Row],[Gap]:[Gap]],"")</f>
        <v/>
      </c>
      <c r="B2333" s="20" t="str" cm="1">
        <f t="array" ref="B2333">IF(Table2[[#This Row],[Nodes]:[Nodes]]=5,Table2[[#This Row],[Gap]:[Gap]],"")</f>
        <v/>
      </c>
      <c r="C2333" s="20" t="str" cm="1">
        <f t="array" ref="C2333">IF(Table2[[#This Row],[Nodes]:[Nodes]]=6,Table2[[#This Row],[Gap]:[Gap]],"")</f>
        <v/>
      </c>
      <c r="D2333" s="20" t="str" cm="1">
        <f t="array" ref="D2333">IF(Table2[[#This Row],[Nodes]:[Nodes]]=7,Table2[[#This Row],[Gap]:[Gap]],"")</f>
        <v/>
      </c>
    </row>
    <row r="2334" spans="1:4">
      <c r="A2334" s="20" t="str" cm="1">
        <f t="array" ref="A2334">IF(Table2[[#This Row],[Nodes]:[Nodes]]=4,Table2[[#This Row],[Gap]:[Gap]],"")</f>
        <v/>
      </c>
      <c r="B2334" s="20" t="str" cm="1">
        <f t="array" ref="B2334">IF(Table2[[#This Row],[Nodes]:[Nodes]]=5,Table2[[#This Row],[Gap]:[Gap]],"")</f>
        <v/>
      </c>
      <c r="C2334" s="20" t="str" cm="1">
        <f t="array" ref="C2334">IF(Table2[[#This Row],[Nodes]:[Nodes]]=6,Table2[[#This Row],[Gap]:[Gap]],"")</f>
        <v/>
      </c>
      <c r="D2334" s="20" t="str" cm="1">
        <f t="array" ref="D2334">IF(Table2[[#This Row],[Nodes]:[Nodes]]=7,Table2[[#This Row],[Gap]:[Gap]],"")</f>
        <v/>
      </c>
    </row>
    <row r="2335" spans="1:4">
      <c r="A2335" s="20" t="str" cm="1">
        <f t="array" ref="A2335">IF(Table2[[#This Row],[Nodes]:[Nodes]]=4,Table2[[#This Row],[Gap]:[Gap]],"")</f>
        <v/>
      </c>
      <c r="B2335" s="20" t="str" cm="1">
        <f t="array" ref="B2335">IF(Table2[[#This Row],[Nodes]:[Nodes]]=5,Table2[[#This Row],[Gap]:[Gap]],"")</f>
        <v/>
      </c>
      <c r="C2335" s="20" t="str" cm="1">
        <f t="array" ref="C2335">IF(Table2[[#This Row],[Nodes]:[Nodes]]=6,Table2[[#This Row],[Gap]:[Gap]],"")</f>
        <v/>
      </c>
      <c r="D2335" s="20" t="str" cm="1">
        <f t="array" ref="D2335">IF(Table2[[#This Row],[Nodes]:[Nodes]]=7,Table2[[#This Row],[Gap]:[Gap]],"")</f>
        <v/>
      </c>
    </row>
    <row r="2336" spans="1:4">
      <c r="A2336" s="20" t="str" cm="1">
        <f t="array" ref="A2336">IF(Table2[[#This Row],[Nodes]:[Nodes]]=4,Table2[[#This Row],[Gap]:[Gap]],"")</f>
        <v/>
      </c>
      <c r="B2336" s="20" t="str" cm="1">
        <f t="array" ref="B2336">IF(Table2[[#This Row],[Nodes]:[Nodes]]=5,Table2[[#This Row],[Gap]:[Gap]],"")</f>
        <v/>
      </c>
      <c r="C2336" s="20" t="str" cm="1">
        <f t="array" ref="C2336">IF(Table2[[#This Row],[Nodes]:[Nodes]]=6,Table2[[#This Row],[Gap]:[Gap]],"")</f>
        <v/>
      </c>
      <c r="D2336" s="20" t="str" cm="1">
        <f t="array" ref="D2336">IF(Table2[[#This Row],[Nodes]:[Nodes]]=7,Table2[[#This Row],[Gap]:[Gap]],"")</f>
        <v/>
      </c>
    </row>
    <row r="2337" spans="1:4">
      <c r="A2337" s="20" t="str" cm="1">
        <f t="array" ref="A2337">IF(Table2[[#This Row],[Nodes]:[Nodes]]=4,Table2[[#This Row],[Gap]:[Gap]],"")</f>
        <v/>
      </c>
      <c r="B2337" s="20" t="str" cm="1">
        <f t="array" ref="B2337">IF(Table2[[#This Row],[Nodes]:[Nodes]]=5,Table2[[#This Row],[Gap]:[Gap]],"")</f>
        <v/>
      </c>
      <c r="C2337" s="20" t="str" cm="1">
        <f t="array" ref="C2337">IF(Table2[[#This Row],[Nodes]:[Nodes]]=6,Table2[[#This Row],[Gap]:[Gap]],"")</f>
        <v/>
      </c>
      <c r="D2337" s="20" t="str" cm="1">
        <f t="array" ref="D2337">IF(Table2[[#This Row],[Nodes]:[Nodes]]=7,Table2[[#This Row],[Gap]:[Gap]],"")</f>
        <v/>
      </c>
    </row>
    <row r="2338" spans="1:4">
      <c r="A2338" s="20" t="str" cm="1">
        <f t="array" ref="A2338">IF(Table2[[#This Row],[Nodes]:[Nodes]]=4,Table2[[#This Row],[Gap]:[Gap]],"")</f>
        <v/>
      </c>
      <c r="B2338" s="20" t="str" cm="1">
        <f t="array" ref="B2338">IF(Table2[[#This Row],[Nodes]:[Nodes]]=5,Table2[[#This Row],[Gap]:[Gap]],"")</f>
        <v/>
      </c>
      <c r="C2338" s="20" t="str" cm="1">
        <f t="array" ref="C2338">IF(Table2[[#This Row],[Nodes]:[Nodes]]=6,Table2[[#This Row],[Gap]:[Gap]],"")</f>
        <v/>
      </c>
      <c r="D2338" s="20" t="str" cm="1">
        <f t="array" ref="D2338">IF(Table2[[#This Row],[Nodes]:[Nodes]]=7,Table2[[#This Row],[Gap]:[Gap]],"")</f>
        <v/>
      </c>
    </row>
    <row r="2339" spans="1:4">
      <c r="A2339" s="20" t="str" cm="1">
        <f t="array" ref="A2339">IF(Table2[[#This Row],[Nodes]:[Nodes]]=4,Table2[[#This Row],[Gap]:[Gap]],"")</f>
        <v/>
      </c>
      <c r="B2339" s="20" t="str" cm="1">
        <f t="array" ref="B2339">IF(Table2[[#This Row],[Nodes]:[Nodes]]=5,Table2[[#This Row],[Gap]:[Gap]],"")</f>
        <v/>
      </c>
      <c r="C2339" s="20" t="str" cm="1">
        <f t="array" ref="C2339">IF(Table2[[#This Row],[Nodes]:[Nodes]]=6,Table2[[#This Row],[Gap]:[Gap]],"")</f>
        <v/>
      </c>
      <c r="D2339" s="20" t="str" cm="1">
        <f t="array" ref="D2339">IF(Table2[[#This Row],[Nodes]:[Nodes]]=7,Table2[[#This Row],[Gap]:[Gap]],"")</f>
        <v/>
      </c>
    </row>
    <row r="2340" spans="1:4">
      <c r="A2340" s="20" t="str" cm="1">
        <f t="array" ref="A2340">IF(Table2[[#This Row],[Nodes]:[Nodes]]=4,Table2[[#This Row],[Gap]:[Gap]],"")</f>
        <v/>
      </c>
      <c r="B2340" s="20" t="str" cm="1">
        <f t="array" ref="B2340">IF(Table2[[#This Row],[Nodes]:[Nodes]]=5,Table2[[#This Row],[Gap]:[Gap]],"")</f>
        <v/>
      </c>
      <c r="C2340" s="20" t="str" cm="1">
        <f t="array" ref="C2340">IF(Table2[[#This Row],[Nodes]:[Nodes]]=6,Table2[[#This Row],[Gap]:[Gap]],"")</f>
        <v/>
      </c>
      <c r="D2340" s="20" t="str" cm="1">
        <f t="array" ref="D2340">IF(Table2[[#This Row],[Nodes]:[Nodes]]=7,Table2[[#This Row],[Gap]:[Gap]],"")</f>
        <v/>
      </c>
    </row>
    <row r="2341" spans="1:4">
      <c r="A2341" s="20" t="str" cm="1">
        <f t="array" ref="A2341">IF(Table2[[#This Row],[Nodes]:[Nodes]]=4,Table2[[#This Row],[Gap]:[Gap]],"")</f>
        <v/>
      </c>
      <c r="B2341" s="20" t="str" cm="1">
        <f t="array" ref="B2341">IF(Table2[[#This Row],[Nodes]:[Nodes]]=5,Table2[[#This Row],[Gap]:[Gap]],"")</f>
        <v/>
      </c>
      <c r="C2341" s="20" t="str" cm="1">
        <f t="array" ref="C2341">IF(Table2[[#This Row],[Nodes]:[Nodes]]=6,Table2[[#This Row],[Gap]:[Gap]],"")</f>
        <v/>
      </c>
      <c r="D2341" s="20" t="str" cm="1">
        <f t="array" ref="D2341">IF(Table2[[#This Row],[Nodes]:[Nodes]]=7,Table2[[#This Row],[Gap]:[Gap]],"")</f>
        <v/>
      </c>
    </row>
    <row r="2342" spans="1:4">
      <c r="A2342" s="20" t="str" cm="1">
        <f t="array" ref="A2342">IF(Table2[[#This Row],[Nodes]:[Nodes]]=4,Table2[[#This Row],[Gap]:[Gap]],"")</f>
        <v/>
      </c>
      <c r="B2342" s="20" t="str" cm="1">
        <f t="array" ref="B2342">IF(Table2[[#This Row],[Nodes]:[Nodes]]=5,Table2[[#This Row],[Gap]:[Gap]],"")</f>
        <v/>
      </c>
      <c r="C2342" s="20" t="str" cm="1">
        <f t="array" ref="C2342">IF(Table2[[#This Row],[Nodes]:[Nodes]]=6,Table2[[#This Row],[Gap]:[Gap]],"")</f>
        <v/>
      </c>
      <c r="D2342" s="20" t="str" cm="1">
        <f t="array" ref="D2342">IF(Table2[[#This Row],[Nodes]:[Nodes]]=7,Table2[[#This Row],[Gap]:[Gap]],"")</f>
        <v/>
      </c>
    </row>
    <row r="2343" spans="1:4">
      <c r="A2343" s="20" t="str" cm="1">
        <f t="array" ref="A2343">IF(Table2[[#This Row],[Nodes]:[Nodes]]=4,Table2[[#This Row],[Gap]:[Gap]],"")</f>
        <v/>
      </c>
      <c r="B2343" s="20" t="str" cm="1">
        <f t="array" ref="B2343">IF(Table2[[#This Row],[Nodes]:[Nodes]]=5,Table2[[#This Row],[Gap]:[Gap]],"")</f>
        <v/>
      </c>
      <c r="C2343" s="20" t="str" cm="1">
        <f t="array" ref="C2343">IF(Table2[[#This Row],[Nodes]:[Nodes]]=6,Table2[[#This Row],[Gap]:[Gap]],"")</f>
        <v/>
      </c>
      <c r="D2343" s="20" t="str" cm="1">
        <f t="array" ref="D2343">IF(Table2[[#This Row],[Nodes]:[Nodes]]=7,Table2[[#This Row],[Gap]:[Gap]],"")</f>
        <v/>
      </c>
    </row>
    <row r="2344" spans="1:4">
      <c r="A2344" s="20" t="str" cm="1">
        <f t="array" ref="A2344">IF(Table2[[#This Row],[Nodes]:[Nodes]]=4,Table2[[#This Row],[Gap]:[Gap]],"")</f>
        <v/>
      </c>
      <c r="B2344" s="20" t="str" cm="1">
        <f t="array" ref="B2344">IF(Table2[[#This Row],[Nodes]:[Nodes]]=5,Table2[[#This Row],[Gap]:[Gap]],"")</f>
        <v/>
      </c>
      <c r="C2344" s="20" t="str" cm="1">
        <f t="array" ref="C2344">IF(Table2[[#This Row],[Nodes]:[Nodes]]=6,Table2[[#This Row],[Gap]:[Gap]],"")</f>
        <v/>
      </c>
      <c r="D2344" s="20" t="str" cm="1">
        <f t="array" ref="D2344">IF(Table2[[#This Row],[Nodes]:[Nodes]]=7,Table2[[#This Row],[Gap]:[Gap]],"")</f>
        <v/>
      </c>
    </row>
    <row r="2345" spans="1:4">
      <c r="A2345" s="20" t="str" cm="1">
        <f t="array" ref="A2345">IF(Table2[[#This Row],[Nodes]:[Nodes]]=4,Table2[[#This Row],[Gap]:[Gap]],"")</f>
        <v/>
      </c>
      <c r="B2345" s="20" t="str" cm="1">
        <f t="array" ref="B2345">IF(Table2[[#This Row],[Nodes]:[Nodes]]=5,Table2[[#This Row],[Gap]:[Gap]],"")</f>
        <v/>
      </c>
      <c r="C2345" s="20" t="str" cm="1">
        <f t="array" ref="C2345">IF(Table2[[#This Row],[Nodes]:[Nodes]]=6,Table2[[#This Row],[Gap]:[Gap]],"")</f>
        <v/>
      </c>
      <c r="D2345" s="20" t="str" cm="1">
        <f t="array" ref="D2345">IF(Table2[[#This Row],[Nodes]:[Nodes]]=7,Table2[[#This Row],[Gap]:[Gap]],"")</f>
        <v/>
      </c>
    </row>
    <row r="2346" spans="1:4">
      <c r="A2346" s="20" t="str" cm="1">
        <f t="array" ref="A2346">IF(Table2[[#This Row],[Nodes]:[Nodes]]=4,Table2[[#This Row],[Gap]:[Gap]],"")</f>
        <v/>
      </c>
      <c r="B2346" s="20" t="str" cm="1">
        <f t="array" ref="B2346">IF(Table2[[#This Row],[Nodes]:[Nodes]]=5,Table2[[#This Row],[Gap]:[Gap]],"")</f>
        <v/>
      </c>
      <c r="C2346" s="20" t="str" cm="1">
        <f t="array" ref="C2346">IF(Table2[[#This Row],[Nodes]:[Nodes]]=6,Table2[[#This Row],[Gap]:[Gap]],"")</f>
        <v/>
      </c>
      <c r="D2346" s="20" t="str" cm="1">
        <f t="array" ref="D2346">IF(Table2[[#This Row],[Nodes]:[Nodes]]=7,Table2[[#This Row],[Gap]:[Gap]],"")</f>
        <v/>
      </c>
    </row>
    <row r="2347" spans="1:4">
      <c r="A2347" s="20" t="str" cm="1">
        <f t="array" ref="A2347">IF(Table2[[#This Row],[Nodes]:[Nodes]]=4,Table2[[#This Row],[Gap]:[Gap]],"")</f>
        <v/>
      </c>
      <c r="B2347" s="20" t="str" cm="1">
        <f t="array" ref="B2347">IF(Table2[[#This Row],[Nodes]:[Nodes]]=5,Table2[[#This Row],[Gap]:[Gap]],"")</f>
        <v/>
      </c>
      <c r="C2347" s="20" t="str" cm="1">
        <f t="array" ref="C2347">IF(Table2[[#This Row],[Nodes]:[Nodes]]=6,Table2[[#This Row],[Gap]:[Gap]],"")</f>
        <v/>
      </c>
      <c r="D2347" s="20" t="str" cm="1">
        <f t="array" ref="D2347">IF(Table2[[#This Row],[Nodes]:[Nodes]]=7,Table2[[#This Row],[Gap]:[Gap]],"")</f>
        <v/>
      </c>
    </row>
    <row r="2348" spans="1:4">
      <c r="A2348" s="20" t="str" cm="1">
        <f t="array" ref="A2348">IF(Table2[[#This Row],[Nodes]:[Nodes]]=4,Table2[[#This Row],[Gap]:[Gap]],"")</f>
        <v/>
      </c>
      <c r="B2348" s="20" t="str" cm="1">
        <f t="array" ref="B2348">IF(Table2[[#This Row],[Nodes]:[Nodes]]=5,Table2[[#This Row],[Gap]:[Gap]],"")</f>
        <v/>
      </c>
      <c r="C2348" s="20" t="str" cm="1">
        <f t="array" ref="C2348">IF(Table2[[#This Row],[Nodes]:[Nodes]]=6,Table2[[#This Row],[Gap]:[Gap]],"")</f>
        <v/>
      </c>
      <c r="D2348" s="20" t="str" cm="1">
        <f t="array" ref="D2348">IF(Table2[[#This Row],[Nodes]:[Nodes]]=7,Table2[[#This Row],[Gap]:[Gap]],"")</f>
        <v/>
      </c>
    </row>
    <row r="2349" spans="1:4">
      <c r="A2349" s="20" t="str" cm="1">
        <f t="array" ref="A2349">IF(Table2[[#This Row],[Nodes]:[Nodes]]=4,Table2[[#This Row],[Gap]:[Gap]],"")</f>
        <v/>
      </c>
      <c r="B2349" s="20" t="str" cm="1">
        <f t="array" ref="B2349">IF(Table2[[#This Row],[Nodes]:[Nodes]]=5,Table2[[#This Row],[Gap]:[Gap]],"")</f>
        <v/>
      </c>
      <c r="C2349" s="20" t="str" cm="1">
        <f t="array" ref="C2349">IF(Table2[[#This Row],[Nodes]:[Nodes]]=6,Table2[[#This Row],[Gap]:[Gap]],"")</f>
        <v/>
      </c>
      <c r="D2349" s="20" t="str" cm="1">
        <f t="array" ref="D2349">IF(Table2[[#This Row],[Nodes]:[Nodes]]=7,Table2[[#This Row],[Gap]:[Gap]],"")</f>
        <v/>
      </c>
    </row>
    <row r="2350" spans="1:4">
      <c r="A2350" s="20" t="str" cm="1">
        <f t="array" ref="A2350">IF(Table2[[#This Row],[Nodes]:[Nodes]]=4,Table2[[#This Row],[Gap]:[Gap]],"")</f>
        <v/>
      </c>
      <c r="B2350" s="20" t="str" cm="1">
        <f t="array" ref="B2350">IF(Table2[[#This Row],[Nodes]:[Nodes]]=5,Table2[[#This Row],[Gap]:[Gap]],"")</f>
        <v/>
      </c>
      <c r="C2350" s="20" t="str" cm="1">
        <f t="array" ref="C2350">IF(Table2[[#This Row],[Nodes]:[Nodes]]=6,Table2[[#This Row],[Gap]:[Gap]],"")</f>
        <v/>
      </c>
      <c r="D2350" s="20" t="str" cm="1">
        <f t="array" ref="D2350">IF(Table2[[#This Row],[Nodes]:[Nodes]]=7,Table2[[#This Row],[Gap]:[Gap]],"")</f>
        <v/>
      </c>
    </row>
    <row r="2351" spans="1:4">
      <c r="A2351" s="20" t="str" cm="1">
        <f t="array" ref="A2351">IF(Table2[[#This Row],[Nodes]:[Nodes]]=4,Table2[[#This Row],[Gap]:[Gap]],"")</f>
        <v/>
      </c>
      <c r="B2351" s="20" t="str" cm="1">
        <f t="array" ref="B2351">IF(Table2[[#This Row],[Nodes]:[Nodes]]=5,Table2[[#This Row],[Gap]:[Gap]],"")</f>
        <v/>
      </c>
      <c r="C2351" s="20" t="str" cm="1">
        <f t="array" ref="C2351">IF(Table2[[#This Row],[Nodes]:[Nodes]]=6,Table2[[#This Row],[Gap]:[Gap]],"")</f>
        <v/>
      </c>
      <c r="D2351" s="20" t="str" cm="1">
        <f t="array" ref="D2351">IF(Table2[[#This Row],[Nodes]:[Nodes]]=7,Table2[[#This Row],[Gap]:[Gap]],"")</f>
        <v/>
      </c>
    </row>
    <row r="2352" spans="1:4">
      <c r="A2352" s="20" t="str" cm="1">
        <f t="array" ref="A2352">IF(Table2[[#This Row],[Nodes]:[Nodes]]=4,Table2[[#This Row],[Gap]:[Gap]],"")</f>
        <v/>
      </c>
      <c r="B2352" s="20" t="str" cm="1">
        <f t="array" ref="B2352">IF(Table2[[#This Row],[Nodes]:[Nodes]]=5,Table2[[#This Row],[Gap]:[Gap]],"")</f>
        <v/>
      </c>
      <c r="C2352" s="20" t="str" cm="1">
        <f t="array" ref="C2352">IF(Table2[[#This Row],[Nodes]:[Nodes]]=6,Table2[[#This Row],[Gap]:[Gap]],"")</f>
        <v/>
      </c>
      <c r="D2352" s="20" t="str" cm="1">
        <f t="array" ref="D2352">IF(Table2[[#This Row],[Nodes]:[Nodes]]=7,Table2[[#This Row],[Gap]:[Gap]],"")</f>
        <v/>
      </c>
    </row>
    <row r="2353" spans="1:4">
      <c r="A2353" s="20" t="str" cm="1">
        <f t="array" ref="A2353">IF(Table2[[#This Row],[Nodes]:[Nodes]]=4,Table2[[#This Row],[Gap]:[Gap]],"")</f>
        <v/>
      </c>
      <c r="B2353" s="20" t="str" cm="1">
        <f t="array" ref="B2353">IF(Table2[[#This Row],[Nodes]:[Nodes]]=5,Table2[[#This Row],[Gap]:[Gap]],"")</f>
        <v/>
      </c>
      <c r="C2353" s="20" t="str" cm="1">
        <f t="array" ref="C2353">IF(Table2[[#This Row],[Nodes]:[Nodes]]=6,Table2[[#This Row],[Gap]:[Gap]],"")</f>
        <v/>
      </c>
      <c r="D2353" s="20" t="str" cm="1">
        <f t="array" ref="D2353">IF(Table2[[#This Row],[Nodes]:[Nodes]]=7,Table2[[#This Row],[Gap]:[Gap]],"")</f>
        <v/>
      </c>
    </row>
    <row r="2354" spans="1:4">
      <c r="A2354" s="20" t="str" cm="1">
        <f t="array" ref="A2354">IF(Table2[[#This Row],[Nodes]:[Nodes]]=4,Table2[[#This Row],[Gap]:[Gap]],"")</f>
        <v/>
      </c>
      <c r="B2354" s="20" t="str" cm="1">
        <f t="array" ref="B2354">IF(Table2[[#This Row],[Nodes]:[Nodes]]=5,Table2[[#This Row],[Gap]:[Gap]],"")</f>
        <v/>
      </c>
      <c r="C2354" s="20" t="str" cm="1">
        <f t="array" ref="C2354">IF(Table2[[#This Row],[Nodes]:[Nodes]]=6,Table2[[#This Row],[Gap]:[Gap]],"")</f>
        <v/>
      </c>
      <c r="D2354" s="20" t="str" cm="1">
        <f t="array" ref="D2354">IF(Table2[[#This Row],[Nodes]:[Nodes]]=7,Table2[[#This Row],[Gap]:[Gap]],"")</f>
        <v/>
      </c>
    </row>
    <row r="2355" spans="1:4">
      <c r="A2355" s="20" t="str" cm="1">
        <f t="array" ref="A2355">IF(Table2[[#This Row],[Nodes]:[Nodes]]=4,Table2[[#This Row],[Gap]:[Gap]],"")</f>
        <v/>
      </c>
      <c r="B2355" s="20" t="str" cm="1">
        <f t="array" ref="B2355">IF(Table2[[#This Row],[Nodes]:[Nodes]]=5,Table2[[#This Row],[Gap]:[Gap]],"")</f>
        <v/>
      </c>
      <c r="C2355" s="20" t="str" cm="1">
        <f t="array" ref="C2355">IF(Table2[[#This Row],[Nodes]:[Nodes]]=6,Table2[[#This Row],[Gap]:[Gap]],"")</f>
        <v/>
      </c>
      <c r="D2355" s="20" t="str" cm="1">
        <f t="array" ref="D2355">IF(Table2[[#This Row],[Nodes]:[Nodes]]=7,Table2[[#This Row],[Gap]:[Gap]],"")</f>
        <v/>
      </c>
    </row>
    <row r="2356" spans="1:4">
      <c r="A2356" s="20" t="str" cm="1">
        <f t="array" ref="A2356">IF(Table2[[#This Row],[Nodes]:[Nodes]]=4,Table2[[#This Row],[Gap]:[Gap]],"")</f>
        <v/>
      </c>
      <c r="B2356" s="20" t="str" cm="1">
        <f t="array" ref="B2356">IF(Table2[[#This Row],[Nodes]:[Nodes]]=5,Table2[[#This Row],[Gap]:[Gap]],"")</f>
        <v/>
      </c>
      <c r="C2356" s="20" t="str" cm="1">
        <f t="array" ref="C2356">IF(Table2[[#This Row],[Nodes]:[Nodes]]=6,Table2[[#This Row],[Gap]:[Gap]],"")</f>
        <v/>
      </c>
      <c r="D2356" s="20" t="str" cm="1">
        <f t="array" ref="D2356">IF(Table2[[#This Row],[Nodes]:[Nodes]]=7,Table2[[#This Row],[Gap]:[Gap]],"")</f>
        <v/>
      </c>
    </row>
    <row r="2357" spans="1:4">
      <c r="A2357" s="20" t="str" cm="1">
        <f t="array" ref="A2357">IF(Table2[[#This Row],[Nodes]:[Nodes]]=4,Table2[[#This Row],[Gap]:[Gap]],"")</f>
        <v/>
      </c>
      <c r="B2357" s="20" t="str" cm="1">
        <f t="array" ref="B2357">IF(Table2[[#This Row],[Nodes]:[Nodes]]=5,Table2[[#This Row],[Gap]:[Gap]],"")</f>
        <v/>
      </c>
      <c r="C2357" s="20" t="str" cm="1">
        <f t="array" ref="C2357">IF(Table2[[#This Row],[Nodes]:[Nodes]]=6,Table2[[#This Row],[Gap]:[Gap]],"")</f>
        <v/>
      </c>
      <c r="D2357" s="20" t="str" cm="1">
        <f t="array" ref="D2357">IF(Table2[[#This Row],[Nodes]:[Nodes]]=7,Table2[[#This Row],[Gap]:[Gap]],"")</f>
        <v/>
      </c>
    </row>
    <row r="2358" spans="1:4">
      <c r="A2358" s="20" t="str" cm="1">
        <f t="array" ref="A2358">IF(Table2[[#This Row],[Nodes]:[Nodes]]=4,Table2[[#This Row],[Gap]:[Gap]],"")</f>
        <v/>
      </c>
      <c r="B2358" s="20" t="str" cm="1">
        <f t="array" ref="B2358">IF(Table2[[#This Row],[Nodes]:[Nodes]]=5,Table2[[#This Row],[Gap]:[Gap]],"")</f>
        <v/>
      </c>
      <c r="C2358" s="20" t="str" cm="1">
        <f t="array" ref="C2358">IF(Table2[[#This Row],[Nodes]:[Nodes]]=6,Table2[[#This Row],[Gap]:[Gap]],"")</f>
        <v/>
      </c>
      <c r="D2358" s="20" t="str" cm="1">
        <f t="array" ref="D2358">IF(Table2[[#This Row],[Nodes]:[Nodes]]=7,Table2[[#This Row],[Gap]:[Gap]],"")</f>
        <v/>
      </c>
    </row>
    <row r="2359" spans="1:4">
      <c r="A2359" s="20" t="str" cm="1">
        <f t="array" ref="A2359">IF(Table2[[#This Row],[Nodes]:[Nodes]]=4,Table2[[#This Row],[Gap]:[Gap]],"")</f>
        <v/>
      </c>
      <c r="B2359" s="20" t="str" cm="1">
        <f t="array" ref="B2359">IF(Table2[[#This Row],[Nodes]:[Nodes]]=5,Table2[[#This Row],[Gap]:[Gap]],"")</f>
        <v/>
      </c>
      <c r="C2359" s="20" t="str" cm="1">
        <f t="array" ref="C2359">IF(Table2[[#This Row],[Nodes]:[Nodes]]=6,Table2[[#This Row],[Gap]:[Gap]],"")</f>
        <v/>
      </c>
      <c r="D2359" s="20" t="str" cm="1">
        <f t="array" ref="D2359">IF(Table2[[#This Row],[Nodes]:[Nodes]]=7,Table2[[#This Row],[Gap]:[Gap]],"")</f>
        <v/>
      </c>
    </row>
    <row r="2360" spans="1:4">
      <c r="A2360" s="20" t="str" cm="1">
        <f t="array" ref="A2360">IF(Table2[[#This Row],[Nodes]:[Nodes]]=4,Table2[[#This Row],[Gap]:[Gap]],"")</f>
        <v/>
      </c>
      <c r="B2360" s="20" t="str" cm="1">
        <f t="array" ref="B2360">IF(Table2[[#This Row],[Nodes]:[Nodes]]=5,Table2[[#This Row],[Gap]:[Gap]],"")</f>
        <v/>
      </c>
      <c r="C2360" s="20" t="str" cm="1">
        <f t="array" ref="C2360">IF(Table2[[#This Row],[Nodes]:[Nodes]]=6,Table2[[#This Row],[Gap]:[Gap]],"")</f>
        <v/>
      </c>
      <c r="D2360" s="20" t="str" cm="1">
        <f t="array" ref="D2360">IF(Table2[[#This Row],[Nodes]:[Nodes]]=7,Table2[[#This Row],[Gap]:[Gap]],"")</f>
        <v/>
      </c>
    </row>
    <row r="2361" spans="1:4">
      <c r="A2361" s="20" t="str" cm="1">
        <f t="array" ref="A2361">IF(Table2[[#This Row],[Nodes]:[Nodes]]=4,Table2[[#This Row],[Gap]:[Gap]],"")</f>
        <v/>
      </c>
      <c r="B2361" s="20" t="str" cm="1">
        <f t="array" ref="B2361">IF(Table2[[#This Row],[Nodes]:[Nodes]]=5,Table2[[#This Row],[Gap]:[Gap]],"")</f>
        <v/>
      </c>
      <c r="C2361" s="20" t="str" cm="1">
        <f t="array" ref="C2361">IF(Table2[[#This Row],[Nodes]:[Nodes]]=6,Table2[[#This Row],[Gap]:[Gap]],"")</f>
        <v/>
      </c>
      <c r="D2361" s="20" t="str" cm="1">
        <f t="array" ref="D2361">IF(Table2[[#This Row],[Nodes]:[Nodes]]=7,Table2[[#This Row],[Gap]:[Gap]],"")</f>
        <v/>
      </c>
    </row>
    <row r="2362" spans="1:4">
      <c r="A2362" s="20" t="str" cm="1">
        <f t="array" ref="A2362">IF(Table2[[#This Row],[Nodes]:[Nodes]]=4,Table2[[#This Row],[Gap]:[Gap]],"")</f>
        <v/>
      </c>
      <c r="B2362" s="20" t="str" cm="1">
        <f t="array" ref="B2362">IF(Table2[[#This Row],[Nodes]:[Nodes]]=5,Table2[[#This Row],[Gap]:[Gap]],"")</f>
        <v/>
      </c>
      <c r="C2362" s="20" t="str" cm="1">
        <f t="array" ref="C2362">IF(Table2[[#This Row],[Nodes]:[Nodes]]=6,Table2[[#This Row],[Gap]:[Gap]],"")</f>
        <v/>
      </c>
      <c r="D2362" s="20" t="str" cm="1">
        <f t="array" ref="D2362">IF(Table2[[#This Row],[Nodes]:[Nodes]]=7,Table2[[#This Row],[Gap]:[Gap]],"")</f>
        <v/>
      </c>
    </row>
    <row r="2363" spans="1:4">
      <c r="A2363" s="20" t="str" cm="1">
        <f t="array" ref="A2363">IF(Table2[[#This Row],[Nodes]:[Nodes]]=4,Table2[[#This Row],[Gap]:[Gap]],"")</f>
        <v/>
      </c>
      <c r="B2363" s="20" t="str" cm="1">
        <f t="array" ref="B2363">IF(Table2[[#This Row],[Nodes]:[Nodes]]=5,Table2[[#This Row],[Gap]:[Gap]],"")</f>
        <v/>
      </c>
      <c r="C2363" s="20" t="str" cm="1">
        <f t="array" ref="C2363">IF(Table2[[#This Row],[Nodes]:[Nodes]]=6,Table2[[#This Row],[Gap]:[Gap]],"")</f>
        <v/>
      </c>
      <c r="D2363" s="20" t="str" cm="1">
        <f t="array" ref="D2363">IF(Table2[[#This Row],[Nodes]:[Nodes]]=7,Table2[[#This Row],[Gap]:[Gap]],"")</f>
        <v/>
      </c>
    </row>
    <row r="2364" spans="1:4">
      <c r="A2364" s="20" t="str" cm="1">
        <f t="array" ref="A2364">IF(Table2[[#This Row],[Nodes]:[Nodes]]=4,Table2[[#This Row],[Gap]:[Gap]],"")</f>
        <v/>
      </c>
      <c r="B2364" s="20" t="str" cm="1">
        <f t="array" ref="B2364">IF(Table2[[#This Row],[Nodes]:[Nodes]]=5,Table2[[#This Row],[Gap]:[Gap]],"")</f>
        <v/>
      </c>
      <c r="C2364" s="20" t="str" cm="1">
        <f t="array" ref="C2364">IF(Table2[[#This Row],[Nodes]:[Nodes]]=6,Table2[[#This Row],[Gap]:[Gap]],"")</f>
        <v/>
      </c>
      <c r="D2364" s="20" t="str" cm="1">
        <f t="array" ref="D2364">IF(Table2[[#This Row],[Nodes]:[Nodes]]=7,Table2[[#This Row],[Gap]:[Gap]],"")</f>
        <v/>
      </c>
    </row>
    <row r="2365" spans="1:4">
      <c r="A2365" s="20" t="str" cm="1">
        <f t="array" ref="A2365">IF(Table2[[#This Row],[Nodes]:[Nodes]]=4,Table2[[#This Row],[Gap]:[Gap]],"")</f>
        <v/>
      </c>
      <c r="B2365" s="20" t="str" cm="1">
        <f t="array" ref="B2365">IF(Table2[[#This Row],[Nodes]:[Nodes]]=5,Table2[[#This Row],[Gap]:[Gap]],"")</f>
        <v/>
      </c>
      <c r="C2365" s="20" t="str" cm="1">
        <f t="array" ref="C2365">IF(Table2[[#This Row],[Nodes]:[Nodes]]=6,Table2[[#This Row],[Gap]:[Gap]],"")</f>
        <v/>
      </c>
      <c r="D2365" s="20" t="str" cm="1">
        <f t="array" ref="D2365">IF(Table2[[#This Row],[Nodes]:[Nodes]]=7,Table2[[#This Row],[Gap]:[Gap]],"")</f>
        <v/>
      </c>
    </row>
    <row r="2366" spans="1:4">
      <c r="A2366" s="20" t="str" cm="1">
        <f t="array" ref="A2366">IF(Table2[[#This Row],[Nodes]:[Nodes]]=4,Table2[[#This Row],[Gap]:[Gap]],"")</f>
        <v/>
      </c>
      <c r="B2366" s="20" t="str" cm="1">
        <f t="array" ref="B2366">IF(Table2[[#This Row],[Nodes]:[Nodes]]=5,Table2[[#This Row],[Gap]:[Gap]],"")</f>
        <v/>
      </c>
      <c r="C2366" s="20" t="str" cm="1">
        <f t="array" ref="C2366">IF(Table2[[#This Row],[Nodes]:[Nodes]]=6,Table2[[#This Row],[Gap]:[Gap]],"")</f>
        <v/>
      </c>
      <c r="D2366" s="20" t="str" cm="1">
        <f t="array" ref="D2366">IF(Table2[[#This Row],[Nodes]:[Nodes]]=7,Table2[[#This Row],[Gap]:[Gap]],"")</f>
        <v/>
      </c>
    </row>
    <row r="2367" spans="1:4">
      <c r="A2367" s="20" t="str" cm="1">
        <f t="array" ref="A2367">IF(Table2[[#This Row],[Nodes]:[Nodes]]=4,Table2[[#This Row],[Gap]:[Gap]],"")</f>
        <v/>
      </c>
      <c r="B2367" s="20" t="str" cm="1">
        <f t="array" ref="B2367">IF(Table2[[#This Row],[Nodes]:[Nodes]]=5,Table2[[#This Row],[Gap]:[Gap]],"")</f>
        <v/>
      </c>
      <c r="C2367" s="20" t="str" cm="1">
        <f t="array" ref="C2367">IF(Table2[[#This Row],[Nodes]:[Nodes]]=6,Table2[[#This Row],[Gap]:[Gap]],"")</f>
        <v/>
      </c>
      <c r="D2367" s="20" t="str" cm="1">
        <f t="array" ref="D2367">IF(Table2[[#This Row],[Nodes]:[Nodes]]=7,Table2[[#This Row],[Gap]:[Gap]],"")</f>
        <v/>
      </c>
    </row>
    <row r="2368" spans="1:4">
      <c r="A2368" s="20" t="str" cm="1">
        <f t="array" ref="A2368">IF(Table2[[#This Row],[Nodes]:[Nodes]]=4,Table2[[#This Row],[Gap]:[Gap]],"")</f>
        <v/>
      </c>
      <c r="B2368" s="20" t="str" cm="1">
        <f t="array" ref="B2368">IF(Table2[[#This Row],[Nodes]:[Nodes]]=5,Table2[[#This Row],[Gap]:[Gap]],"")</f>
        <v/>
      </c>
      <c r="C2368" s="20" t="str" cm="1">
        <f t="array" ref="C2368">IF(Table2[[#This Row],[Nodes]:[Nodes]]=6,Table2[[#This Row],[Gap]:[Gap]],"")</f>
        <v/>
      </c>
      <c r="D2368" s="20" t="str" cm="1">
        <f t="array" ref="D2368">IF(Table2[[#This Row],[Nodes]:[Nodes]]=7,Table2[[#This Row],[Gap]:[Gap]],"")</f>
        <v/>
      </c>
    </row>
    <row r="2369" spans="1:4">
      <c r="A2369" s="20" t="str" cm="1">
        <f t="array" ref="A2369">IF(Table2[[#This Row],[Nodes]:[Nodes]]=4,Table2[[#This Row],[Gap]:[Gap]],"")</f>
        <v/>
      </c>
      <c r="B2369" s="20" t="str" cm="1">
        <f t="array" ref="B2369">IF(Table2[[#This Row],[Nodes]:[Nodes]]=5,Table2[[#This Row],[Gap]:[Gap]],"")</f>
        <v/>
      </c>
      <c r="C2369" s="20" t="str" cm="1">
        <f t="array" ref="C2369">IF(Table2[[#This Row],[Nodes]:[Nodes]]=6,Table2[[#This Row],[Gap]:[Gap]],"")</f>
        <v/>
      </c>
      <c r="D2369" s="20" t="str" cm="1">
        <f t="array" ref="D2369">IF(Table2[[#This Row],[Nodes]:[Nodes]]=7,Table2[[#This Row],[Gap]:[Gap]],"")</f>
        <v/>
      </c>
    </row>
    <row r="2370" spans="1:4">
      <c r="A2370" s="20" t="str" cm="1">
        <f t="array" ref="A2370">IF(Table2[[#This Row],[Nodes]:[Nodes]]=4,Table2[[#This Row],[Gap]:[Gap]],"")</f>
        <v/>
      </c>
      <c r="B2370" s="20" t="str" cm="1">
        <f t="array" ref="B2370">IF(Table2[[#This Row],[Nodes]:[Nodes]]=5,Table2[[#This Row],[Gap]:[Gap]],"")</f>
        <v/>
      </c>
      <c r="C2370" s="20" t="str" cm="1">
        <f t="array" ref="C2370">IF(Table2[[#This Row],[Nodes]:[Nodes]]=6,Table2[[#This Row],[Gap]:[Gap]],"")</f>
        <v/>
      </c>
      <c r="D2370" s="20" t="str" cm="1">
        <f t="array" ref="D2370">IF(Table2[[#This Row],[Nodes]:[Nodes]]=7,Table2[[#This Row],[Gap]:[Gap]],"")</f>
        <v/>
      </c>
    </row>
    <row r="2371" spans="1:4">
      <c r="A2371" s="20" t="str" cm="1">
        <f t="array" ref="A2371">IF(Table2[[#This Row],[Nodes]:[Nodes]]=4,Table2[[#This Row],[Gap]:[Gap]],"")</f>
        <v/>
      </c>
      <c r="B2371" s="20" t="str" cm="1">
        <f t="array" ref="B2371">IF(Table2[[#This Row],[Nodes]:[Nodes]]=5,Table2[[#This Row],[Gap]:[Gap]],"")</f>
        <v/>
      </c>
      <c r="C2371" s="20" t="str" cm="1">
        <f t="array" ref="C2371">IF(Table2[[#This Row],[Nodes]:[Nodes]]=6,Table2[[#This Row],[Gap]:[Gap]],"")</f>
        <v/>
      </c>
      <c r="D2371" s="20" t="str" cm="1">
        <f t="array" ref="D2371">IF(Table2[[#This Row],[Nodes]:[Nodes]]=7,Table2[[#This Row],[Gap]:[Gap]],"")</f>
        <v/>
      </c>
    </row>
    <row r="2372" spans="1:4">
      <c r="A2372" s="20" t="str" cm="1">
        <f t="array" ref="A2372">IF(Table2[[#This Row],[Nodes]:[Nodes]]=4,Table2[[#This Row],[Gap]:[Gap]],"")</f>
        <v/>
      </c>
      <c r="B2372" s="20" t="str" cm="1">
        <f t="array" ref="B2372">IF(Table2[[#This Row],[Nodes]:[Nodes]]=5,Table2[[#This Row],[Gap]:[Gap]],"")</f>
        <v/>
      </c>
      <c r="C2372" s="20" t="str" cm="1">
        <f t="array" ref="C2372">IF(Table2[[#This Row],[Nodes]:[Nodes]]=6,Table2[[#This Row],[Gap]:[Gap]],"")</f>
        <v/>
      </c>
      <c r="D2372" s="20" t="str" cm="1">
        <f t="array" ref="D2372">IF(Table2[[#This Row],[Nodes]:[Nodes]]=7,Table2[[#This Row],[Gap]:[Gap]],"")</f>
        <v/>
      </c>
    </row>
    <row r="2373" spans="1:4">
      <c r="A2373" s="20" t="str" cm="1">
        <f t="array" ref="A2373">IF(Table2[[#This Row],[Nodes]:[Nodes]]=4,Table2[[#This Row],[Gap]:[Gap]],"")</f>
        <v/>
      </c>
      <c r="B2373" s="20" t="str" cm="1">
        <f t="array" ref="B2373">IF(Table2[[#This Row],[Nodes]:[Nodes]]=5,Table2[[#This Row],[Gap]:[Gap]],"")</f>
        <v/>
      </c>
      <c r="C2373" s="20" t="str" cm="1">
        <f t="array" ref="C2373">IF(Table2[[#This Row],[Nodes]:[Nodes]]=6,Table2[[#This Row],[Gap]:[Gap]],"")</f>
        <v/>
      </c>
      <c r="D2373" s="20" t="str" cm="1">
        <f t="array" ref="D2373">IF(Table2[[#This Row],[Nodes]:[Nodes]]=7,Table2[[#This Row],[Gap]:[Gap]],"")</f>
        <v/>
      </c>
    </row>
    <row r="2374" spans="1:4">
      <c r="A2374" s="20" t="str" cm="1">
        <f t="array" ref="A2374">IF(Table2[[#This Row],[Nodes]:[Nodes]]=4,Table2[[#This Row],[Gap]:[Gap]],"")</f>
        <v/>
      </c>
      <c r="B2374" s="20" t="str" cm="1">
        <f t="array" ref="B2374">IF(Table2[[#This Row],[Nodes]:[Nodes]]=5,Table2[[#This Row],[Gap]:[Gap]],"")</f>
        <v/>
      </c>
      <c r="C2374" s="20" t="str" cm="1">
        <f t="array" ref="C2374">IF(Table2[[#This Row],[Nodes]:[Nodes]]=6,Table2[[#This Row],[Gap]:[Gap]],"")</f>
        <v/>
      </c>
      <c r="D2374" s="20" t="str" cm="1">
        <f t="array" ref="D2374">IF(Table2[[#This Row],[Nodes]:[Nodes]]=7,Table2[[#This Row],[Gap]:[Gap]],"")</f>
        <v/>
      </c>
    </row>
    <row r="2375" spans="1:4">
      <c r="A2375" s="20" t="str" cm="1">
        <f t="array" ref="A2375">IF(Table2[[#This Row],[Nodes]:[Nodes]]=4,Table2[[#This Row],[Gap]:[Gap]],"")</f>
        <v/>
      </c>
      <c r="B2375" s="20" t="str" cm="1">
        <f t="array" ref="B2375">IF(Table2[[#This Row],[Nodes]:[Nodes]]=5,Table2[[#This Row],[Gap]:[Gap]],"")</f>
        <v/>
      </c>
      <c r="C2375" s="20" t="str" cm="1">
        <f t="array" ref="C2375">IF(Table2[[#This Row],[Nodes]:[Nodes]]=6,Table2[[#This Row],[Gap]:[Gap]],"")</f>
        <v/>
      </c>
      <c r="D2375" s="20" t="str" cm="1">
        <f t="array" ref="D2375">IF(Table2[[#This Row],[Nodes]:[Nodes]]=7,Table2[[#This Row],[Gap]:[Gap]],"")</f>
        <v/>
      </c>
    </row>
    <row r="2376" spans="1:4">
      <c r="A2376" s="20" t="str" cm="1">
        <f t="array" ref="A2376">IF(Table2[[#This Row],[Nodes]:[Nodes]]=4,Table2[[#This Row],[Gap]:[Gap]],"")</f>
        <v/>
      </c>
      <c r="B2376" s="20" t="str" cm="1">
        <f t="array" ref="B2376">IF(Table2[[#This Row],[Nodes]:[Nodes]]=5,Table2[[#This Row],[Gap]:[Gap]],"")</f>
        <v/>
      </c>
      <c r="C2376" s="20" t="str" cm="1">
        <f t="array" ref="C2376">IF(Table2[[#This Row],[Nodes]:[Nodes]]=6,Table2[[#This Row],[Gap]:[Gap]],"")</f>
        <v/>
      </c>
      <c r="D2376" s="20" t="str" cm="1">
        <f t="array" ref="D2376">IF(Table2[[#This Row],[Nodes]:[Nodes]]=7,Table2[[#This Row],[Gap]:[Gap]],"")</f>
        <v/>
      </c>
    </row>
    <row r="2377" spans="1:4">
      <c r="A2377" s="20" t="str" cm="1">
        <f t="array" ref="A2377">IF(Table2[[#This Row],[Nodes]:[Nodes]]=4,Table2[[#This Row],[Gap]:[Gap]],"")</f>
        <v/>
      </c>
      <c r="B2377" s="20" t="str" cm="1">
        <f t="array" ref="B2377">IF(Table2[[#This Row],[Nodes]:[Nodes]]=5,Table2[[#This Row],[Gap]:[Gap]],"")</f>
        <v/>
      </c>
      <c r="C2377" s="20" t="str" cm="1">
        <f t="array" ref="C2377">IF(Table2[[#This Row],[Nodes]:[Nodes]]=6,Table2[[#This Row],[Gap]:[Gap]],"")</f>
        <v/>
      </c>
      <c r="D2377" s="20" t="str" cm="1">
        <f t="array" ref="D2377">IF(Table2[[#This Row],[Nodes]:[Nodes]]=7,Table2[[#This Row],[Gap]:[Gap]],"")</f>
        <v/>
      </c>
    </row>
    <row r="2378" spans="1:4">
      <c r="A2378" s="20" t="str" cm="1">
        <f t="array" ref="A2378">IF(Table2[[#This Row],[Nodes]:[Nodes]]=4,Table2[[#This Row],[Gap]:[Gap]],"")</f>
        <v/>
      </c>
      <c r="B2378" s="20" t="str" cm="1">
        <f t="array" ref="B2378">IF(Table2[[#This Row],[Nodes]:[Nodes]]=5,Table2[[#This Row],[Gap]:[Gap]],"")</f>
        <v/>
      </c>
      <c r="C2378" s="20" t="str" cm="1">
        <f t="array" ref="C2378">IF(Table2[[#This Row],[Nodes]:[Nodes]]=6,Table2[[#This Row],[Gap]:[Gap]],"")</f>
        <v/>
      </c>
      <c r="D2378" s="20" t="str" cm="1">
        <f t="array" ref="D2378">IF(Table2[[#This Row],[Nodes]:[Nodes]]=7,Table2[[#This Row],[Gap]:[Gap]],"")</f>
        <v/>
      </c>
    </row>
    <row r="2379" spans="1:4">
      <c r="A2379" s="20" t="str" cm="1">
        <f t="array" ref="A2379">IF(Table2[[#This Row],[Nodes]:[Nodes]]=4,Table2[[#This Row],[Gap]:[Gap]],"")</f>
        <v/>
      </c>
      <c r="B2379" s="20" t="str" cm="1">
        <f t="array" ref="B2379">IF(Table2[[#This Row],[Nodes]:[Nodes]]=5,Table2[[#This Row],[Gap]:[Gap]],"")</f>
        <v/>
      </c>
      <c r="C2379" s="20" t="str" cm="1">
        <f t="array" ref="C2379">IF(Table2[[#This Row],[Nodes]:[Nodes]]=6,Table2[[#This Row],[Gap]:[Gap]],"")</f>
        <v/>
      </c>
      <c r="D2379" s="20" t="str" cm="1">
        <f t="array" ref="D2379">IF(Table2[[#This Row],[Nodes]:[Nodes]]=7,Table2[[#This Row],[Gap]:[Gap]],"")</f>
        <v/>
      </c>
    </row>
    <row r="2380" spans="1:4">
      <c r="A2380" s="20" t="str" cm="1">
        <f t="array" ref="A2380">IF(Table2[[#This Row],[Nodes]:[Nodes]]=4,Table2[[#This Row],[Gap]:[Gap]],"")</f>
        <v/>
      </c>
      <c r="B2380" s="20" t="str" cm="1">
        <f t="array" ref="B2380">IF(Table2[[#This Row],[Nodes]:[Nodes]]=5,Table2[[#This Row],[Gap]:[Gap]],"")</f>
        <v/>
      </c>
      <c r="C2380" s="20" t="str" cm="1">
        <f t="array" ref="C2380">IF(Table2[[#This Row],[Nodes]:[Nodes]]=6,Table2[[#This Row],[Gap]:[Gap]],"")</f>
        <v/>
      </c>
      <c r="D2380" s="20" t="str" cm="1">
        <f t="array" ref="D2380">IF(Table2[[#This Row],[Nodes]:[Nodes]]=7,Table2[[#This Row],[Gap]:[Gap]],"")</f>
        <v/>
      </c>
    </row>
    <row r="2381" spans="1:4">
      <c r="A2381" s="20" t="str" cm="1">
        <f t="array" ref="A2381">IF(Table2[[#This Row],[Nodes]:[Nodes]]=4,Table2[[#This Row],[Gap]:[Gap]],"")</f>
        <v/>
      </c>
      <c r="B2381" s="20" t="str" cm="1">
        <f t="array" ref="B2381">IF(Table2[[#This Row],[Nodes]:[Nodes]]=5,Table2[[#This Row],[Gap]:[Gap]],"")</f>
        <v/>
      </c>
      <c r="C2381" s="20" t="str" cm="1">
        <f t="array" ref="C2381">IF(Table2[[#This Row],[Nodes]:[Nodes]]=6,Table2[[#This Row],[Gap]:[Gap]],"")</f>
        <v/>
      </c>
      <c r="D2381" s="20" t="str" cm="1">
        <f t="array" ref="D2381">IF(Table2[[#This Row],[Nodes]:[Nodes]]=7,Table2[[#This Row],[Gap]:[Gap]],"")</f>
        <v/>
      </c>
    </row>
    <row r="2382" spans="1:4">
      <c r="A2382" s="20" t="str" cm="1">
        <f t="array" ref="A2382">IF(Table2[[#This Row],[Nodes]:[Nodes]]=4,Table2[[#This Row],[Gap]:[Gap]],"")</f>
        <v/>
      </c>
      <c r="B2382" s="20" t="str" cm="1">
        <f t="array" ref="B2382">IF(Table2[[#This Row],[Nodes]:[Nodes]]=5,Table2[[#This Row],[Gap]:[Gap]],"")</f>
        <v/>
      </c>
      <c r="C2382" s="20" t="str" cm="1">
        <f t="array" ref="C2382">IF(Table2[[#This Row],[Nodes]:[Nodes]]=6,Table2[[#This Row],[Gap]:[Gap]],"")</f>
        <v/>
      </c>
      <c r="D2382" s="20" t="str" cm="1">
        <f t="array" ref="D2382">IF(Table2[[#This Row],[Nodes]:[Nodes]]=7,Table2[[#This Row],[Gap]:[Gap]],"")</f>
        <v/>
      </c>
    </row>
    <row r="2383" spans="1:4">
      <c r="A2383" s="20" t="str" cm="1">
        <f t="array" ref="A2383">IF(Table2[[#This Row],[Nodes]:[Nodes]]=4,Table2[[#This Row],[Gap]:[Gap]],"")</f>
        <v/>
      </c>
      <c r="B2383" s="20" t="str" cm="1">
        <f t="array" ref="B2383">IF(Table2[[#This Row],[Nodes]:[Nodes]]=5,Table2[[#This Row],[Gap]:[Gap]],"")</f>
        <v/>
      </c>
      <c r="C2383" s="20" t="str" cm="1">
        <f t="array" ref="C2383">IF(Table2[[#This Row],[Nodes]:[Nodes]]=6,Table2[[#This Row],[Gap]:[Gap]],"")</f>
        <v/>
      </c>
      <c r="D2383" s="20" t="str" cm="1">
        <f t="array" ref="D2383">IF(Table2[[#This Row],[Nodes]:[Nodes]]=7,Table2[[#This Row],[Gap]:[Gap]],"")</f>
        <v/>
      </c>
    </row>
    <row r="2384" spans="1:4">
      <c r="A2384" s="20" t="str" cm="1">
        <f t="array" ref="A2384">IF(Table2[[#This Row],[Nodes]:[Nodes]]=4,Table2[[#This Row],[Gap]:[Gap]],"")</f>
        <v/>
      </c>
      <c r="B2384" s="20" t="str" cm="1">
        <f t="array" ref="B2384">IF(Table2[[#This Row],[Nodes]:[Nodes]]=5,Table2[[#This Row],[Gap]:[Gap]],"")</f>
        <v/>
      </c>
      <c r="C2384" s="20" t="str" cm="1">
        <f t="array" ref="C2384">IF(Table2[[#This Row],[Nodes]:[Nodes]]=6,Table2[[#This Row],[Gap]:[Gap]],"")</f>
        <v/>
      </c>
      <c r="D2384" s="20" t="str" cm="1">
        <f t="array" ref="D2384">IF(Table2[[#This Row],[Nodes]:[Nodes]]=7,Table2[[#This Row],[Gap]:[Gap]],"")</f>
        <v/>
      </c>
    </row>
    <row r="2385" spans="1:4">
      <c r="A2385" s="20" t="str" cm="1">
        <f t="array" ref="A2385">IF(Table2[[#This Row],[Nodes]:[Nodes]]=4,Table2[[#This Row],[Gap]:[Gap]],"")</f>
        <v/>
      </c>
      <c r="B2385" s="20" t="str" cm="1">
        <f t="array" ref="B2385">IF(Table2[[#This Row],[Nodes]:[Nodes]]=5,Table2[[#This Row],[Gap]:[Gap]],"")</f>
        <v/>
      </c>
      <c r="C2385" s="20" t="str" cm="1">
        <f t="array" ref="C2385">IF(Table2[[#This Row],[Nodes]:[Nodes]]=6,Table2[[#This Row],[Gap]:[Gap]],"")</f>
        <v/>
      </c>
      <c r="D2385" s="20" t="str" cm="1">
        <f t="array" ref="D2385">IF(Table2[[#This Row],[Nodes]:[Nodes]]=7,Table2[[#This Row],[Gap]:[Gap]],"")</f>
        <v/>
      </c>
    </row>
    <row r="2386" spans="1:4">
      <c r="A2386" s="20" t="str" cm="1">
        <f t="array" ref="A2386">IF(Table2[[#This Row],[Nodes]:[Nodes]]=4,Table2[[#This Row],[Gap]:[Gap]],"")</f>
        <v/>
      </c>
      <c r="B2386" s="20" t="str" cm="1">
        <f t="array" ref="B2386">IF(Table2[[#This Row],[Nodes]:[Nodes]]=5,Table2[[#This Row],[Gap]:[Gap]],"")</f>
        <v/>
      </c>
      <c r="C2386" s="20" t="str" cm="1">
        <f t="array" ref="C2386">IF(Table2[[#This Row],[Nodes]:[Nodes]]=6,Table2[[#This Row],[Gap]:[Gap]],"")</f>
        <v/>
      </c>
      <c r="D2386" s="20" t="str" cm="1">
        <f t="array" ref="D2386">IF(Table2[[#This Row],[Nodes]:[Nodes]]=7,Table2[[#This Row],[Gap]:[Gap]],"")</f>
        <v/>
      </c>
    </row>
    <row r="2387" spans="1:4">
      <c r="A2387" s="20" t="str" cm="1">
        <f t="array" ref="A2387">IF(Table2[[#This Row],[Nodes]:[Nodes]]=4,Table2[[#This Row],[Gap]:[Gap]],"")</f>
        <v/>
      </c>
      <c r="B2387" s="20" t="str" cm="1">
        <f t="array" ref="B2387">IF(Table2[[#This Row],[Nodes]:[Nodes]]=5,Table2[[#This Row],[Gap]:[Gap]],"")</f>
        <v/>
      </c>
      <c r="C2387" s="20" t="str" cm="1">
        <f t="array" ref="C2387">IF(Table2[[#This Row],[Nodes]:[Nodes]]=6,Table2[[#This Row],[Gap]:[Gap]],"")</f>
        <v/>
      </c>
      <c r="D2387" s="20" t="str" cm="1">
        <f t="array" ref="D2387">IF(Table2[[#This Row],[Nodes]:[Nodes]]=7,Table2[[#This Row],[Gap]:[Gap]],"")</f>
        <v/>
      </c>
    </row>
    <row r="2388" spans="1:4">
      <c r="A2388" s="20" t="str" cm="1">
        <f t="array" ref="A2388">IF(Table2[[#This Row],[Nodes]:[Nodes]]=4,Table2[[#This Row],[Gap]:[Gap]],"")</f>
        <v/>
      </c>
      <c r="B2388" s="20" t="str" cm="1">
        <f t="array" ref="B2388">IF(Table2[[#This Row],[Nodes]:[Nodes]]=5,Table2[[#This Row],[Gap]:[Gap]],"")</f>
        <v/>
      </c>
      <c r="C2388" s="20" t="str" cm="1">
        <f t="array" ref="C2388">IF(Table2[[#This Row],[Nodes]:[Nodes]]=6,Table2[[#This Row],[Gap]:[Gap]],"")</f>
        <v/>
      </c>
      <c r="D2388" s="20" t="str" cm="1">
        <f t="array" ref="D2388">IF(Table2[[#This Row],[Nodes]:[Nodes]]=7,Table2[[#This Row],[Gap]:[Gap]],"")</f>
        <v/>
      </c>
    </row>
    <row r="2389" spans="1:4">
      <c r="A2389" s="20" t="str" cm="1">
        <f t="array" ref="A2389">IF(Table2[[#This Row],[Nodes]:[Nodes]]=4,Table2[[#This Row],[Gap]:[Gap]],"")</f>
        <v/>
      </c>
      <c r="B2389" s="20" t="str" cm="1">
        <f t="array" ref="B2389">IF(Table2[[#This Row],[Nodes]:[Nodes]]=5,Table2[[#This Row],[Gap]:[Gap]],"")</f>
        <v/>
      </c>
      <c r="C2389" s="20" t="str" cm="1">
        <f t="array" ref="C2389">IF(Table2[[#This Row],[Nodes]:[Nodes]]=6,Table2[[#This Row],[Gap]:[Gap]],"")</f>
        <v/>
      </c>
      <c r="D2389" s="20" t="str" cm="1">
        <f t="array" ref="D2389">IF(Table2[[#This Row],[Nodes]:[Nodes]]=7,Table2[[#This Row],[Gap]:[Gap]],"")</f>
        <v/>
      </c>
    </row>
    <row r="2390" spans="1:4">
      <c r="A2390" s="20" t="str" cm="1">
        <f t="array" ref="A2390">IF(Table2[[#This Row],[Nodes]:[Nodes]]=4,Table2[[#This Row],[Gap]:[Gap]],"")</f>
        <v/>
      </c>
      <c r="B2390" s="20" t="str" cm="1">
        <f t="array" ref="B2390">IF(Table2[[#This Row],[Nodes]:[Nodes]]=5,Table2[[#This Row],[Gap]:[Gap]],"")</f>
        <v/>
      </c>
      <c r="C2390" s="20" t="str" cm="1">
        <f t="array" ref="C2390">IF(Table2[[#This Row],[Nodes]:[Nodes]]=6,Table2[[#This Row],[Gap]:[Gap]],"")</f>
        <v/>
      </c>
      <c r="D2390" s="20" t="str" cm="1">
        <f t="array" ref="D2390">IF(Table2[[#This Row],[Nodes]:[Nodes]]=7,Table2[[#This Row],[Gap]:[Gap]],"")</f>
        <v/>
      </c>
    </row>
    <row r="2391" spans="1:4">
      <c r="A2391" s="20" t="str" cm="1">
        <f t="array" ref="A2391">IF(Table2[[#This Row],[Nodes]:[Nodes]]=4,Table2[[#This Row],[Gap]:[Gap]],"")</f>
        <v/>
      </c>
      <c r="B2391" s="20" t="str" cm="1">
        <f t="array" ref="B2391">IF(Table2[[#This Row],[Nodes]:[Nodes]]=5,Table2[[#This Row],[Gap]:[Gap]],"")</f>
        <v/>
      </c>
      <c r="C2391" s="20" t="str" cm="1">
        <f t="array" ref="C2391">IF(Table2[[#This Row],[Nodes]:[Nodes]]=6,Table2[[#This Row],[Gap]:[Gap]],"")</f>
        <v/>
      </c>
      <c r="D2391" s="20" t="str" cm="1">
        <f t="array" ref="D2391">IF(Table2[[#This Row],[Nodes]:[Nodes]]=7,Table2[[#This Row],[Gap]:[Gap]],"")</f>
        <v/>
      </c>
    </row>
    <row r="2392" spans="1:4">
      <c r="A2392" s="20" t="str" cm="1">
        <f t="array" ref="A2392">IF(Table2[[#This Row],[Nodes]:[Nodes]]=4,Table2[[#This Row],[Gap]:[Gap]],"")</f>
        <v/>
      </c>
      <c r="B2392" s="20" t="str" cm="1">
        <f t="array" ref="B2392">IF(Table2[[#This Row],[Nodes]:[Nodes]]=5,Table2[[#This Row],[Gap]:[Gap]],"")</f>
        <v/>
      </c>
      <c r="C2392" s="20" t="str" cm="1">
        <f t="array" ref="C2392">IF(Table2[[#This Row],[Nodes]:[Nodes]]=6,Table2[[#This Row],[Gap]:[Gap]],"")</f>
        <v/>
      </c>
      <c r="D2392" s="20" t="str" cm="1">
        <f t="array" ref="D2392">IF(Table2[[#This Row],[Nodes]:[Nodes]]=7,Table2[[#This Row],[Gap]:[Gap]],"")</f>
        <v/>
      </c>
    </row>
    <row r="2393" spans="1:4">
      <c r="A2393" s="20" t="str" cm="1">
        <f t="array" ref="A2393">IF(Table2[[#This Row],[Nodes]:[Nodes]]=4,Table2[[#This Row],[Gap]:[Gap]],"")</f>
        <v/>
      </c>
      <c r="B2393" s="20" t="str" cm="1">
        <f t="array" ref="B2393">IF(Table2[[#This Row],[Nodes]:[Nodes]]=5,Table2[[#This Row],[Gap]:[Gap]],"")</f>
        <v/>
      </c>
      <c r="C2393" s="20" t="str" cm="1">
        <f t="array" ref="C2393">IF(Table2[[#This Row],[Nodes]:[Nodes]]=6,Table2[[#This Row],[Gap]:[Gap]],"")</f>
        <v/>
      </c>
      <c r="D2393" s="20" t="str" cm="1">
        <f t="array" ref="D2393">IF(Table2[[#This Row],[Nodes]:[Nodes]]=7,Table2[[#This Row],[Gap]:[Gap]],"")</f>
        <v/>
      </c>
    </row>
    <row r="2394" spans="1:4">
      <c r="A2394" s="20" t="str" cm="1">
        <f t="array" ref="A2394">IF(Table2[[#This Row],[Nodes]:[Nodes]]=4,Table2[[#This Row],[Gap]:[Gap]],"")</f>
        <v/>
      </c>
      <c r="B2394" s="20" t="str" cm="1">
        <f t="array" ref="B2394">IF(Table2[[#This Row],[Nodes]:[Nodes]]=5,Table2[[#This Row],[Gap]:[Gap]],"")</f>
        <v/>
      </c>
      <c r="C2394" s="20" t="str" cm="1">
        <f t="array" ref="C2394">IF(Table2[[#This Row],[Nodes]:[Nodes]]=6,Table2[[#This Row],[Gap]:[Gap]],"")</f>
        <v/>
      </c>
      <c r="D2394" s="20" t="str" cm="1">
        <f t="array" ref="D2394">IF(Table2[[#This Row],[Nodes]:[Nodes]]=7,Table2[[#This Row],[Gap]:[Gap]],"")</f>
        <v/>
      </c>
    </row>
    <row r="2395" spans="1:4">
      <c r="A2395" s="20" t="str" cm="1">
        <f t="array" ref="A2395">IF(Table2[[#This Row],[Nodes]:[Nodes]]=4,Table2[[#This Row],[Gap]:[Gap]],"")</f>
        <v/>
      </c>
      <c r="B2395" s="20" t="str" cm="1">
        <f t="array" ref="B2395">IF(Table2[[#This Row],[Nodes]:[Nodes]]=5,Table2[[#This Row],[Gap]:[Gap]],"")</f>
        <v/>
      </c>
      <c r="C2395" s="20" t="str" cm="1">
        <f t="array" ref="C2395">IF(Table2[[#This Row],[Nodes]:[Nodes]]=6,Table2[[#This Row],[Gap]:[Gap]],"")</f>
        <v/>
      </c>
      <c r="D2395" s="20" t="str" cm="1">
        <f t="array" ref="D2395">IF(Table2[[#This Row],[Nodes]:[Nodes]]=7,Table2[[#This Row],[Gap]:[Gap]],"")</f>
        <v/>
      </c>
    </row>
    <row r="2396" spans="1:4">
      <c r="A2396" s="20" t="str" cm="1">
        <f t="array" ref="A2396">IF(Table2[[#This Row],[Nodes]:[Nodes]]=4,Table2[[#This Row],[Gap]:[Gap]],"")</f>
        <v/>
      </c>
      <c r="B2396" s="20" t="str" cm="1">
        <f t="array" ref="B2396">IF(Table2[[#This Row],[Nodes]:[Nodes]]=5,Table2[[#This Row],[Gap]:[Gap]],"")</f>
        <v/>
      </c>
      <c r="C2396" s="20" t="str" cm="1">
        <f t="array" ref="C2396">IF(Table2[[#This Row],[Nodes]:[Nodes]]=6,Table2[[#This Row],[Gap]:[Gap]],"")</f>
        <v/>
      </c>
      <c r="D2396" s="20" t="str" cm="1">
        <f t="array" ref="D2396">IF(Table2[[#This Row],[Nodes]:[Nodes]]=7,Table2[[#This Row],[Gap]:[Gap]],"")</f>
        <v/>
      </c>
    </row>
    <row r="2397" spans="1:4">
      <c r="A2397" s="20" t="str" cm="1">
        <f t="array" ref="A2397">IF(Table2[[#This Row],[Nodes]:[Nodes]]=4,Table2[[#This Row],[Gap]:[Gap]],"")</f>
        <v/>
      </c>
      <c r="B2397" s="20" t="str" cm="1">
        <f t="array" ref="B2397">IF(Table2[[#This Row],[Nodes]:[Nodes]]=5,Table2[[#This Row],[Gap]:[Gap]],"")</f>
        <v/>
      </c>
      <c r="C2397" s="20" t="str" cm="1">
        <f t="array" ref="C2397">IF(Table2[[#This Row],[Nodes]:[Nodes]]=6,Table2[[#This Row],[Gap]:[Gap]],"")</f>
        <v/>
      </c>
      <c r="D2397" s="20" t="str" cm="1">
        <f t="array" ref="D2397">IF(Table2[[#This Row],[Nodes]:[Nodes]]=7,Table2[[#This Row],[Gap]:[Gap]],"")</f>
        <v/>
      </c>
    </row>
    <row r="2398" spans="1:4">
      <c r="A2398" s="20" t="str" cm="1">
        <f t="array" ref="A2398">IF(Table2[[#This Row],[Nodes]:[Nodes]]=4,Table2[[#This Row],[Gap]:[Gap]],"")</f>
        <v/>
      </c>
      <c r="B2398" s="20" t="str" cm="1">
        <f t="array" ref="B2398">IF(Table2[[#This Row],[Nodes]:[Nodes]]=5,Table2[[#This Row],[Gap]:[Gap]],"")</f>
        <v/>
      </c>
      <c r="C2398" s="20" t="str" cm="1">
        <f t="array" ref="C2398">IF(Table2[[#This Row],[Nodes]:[Nodes]]=6,Table2[[#This Row],[Gap]:[Gap]],"")</f>
        <v/>
      </c>
      <c r="D2398" s="20" t="str" cm="1">
        <f t="array" ref="D2398">IF(Table2[[#This Row],[Nodes]:[Nodes]]=7,Table2[[#This Row],[Gap]:[Gap]],"")</f>
        <v/>
      </c>
    </row>
    <row r="2399" spans="1:4">
      <c r="A2399" s="20" t="str" cm="1">
        <f t="array" ref="A2399">IF(Table2[[#This Row],[Nodes]:[Nodes]]=4,Table2[[#This Row],[Gap]:[Gap]],"")</f>
        <v/>
      </c>
      <c r="B2399" s="20" t="str" cm="1">
        <f t="array" ref="B2399">IF(Table2[[#This Row],[Nodes]:[Nodes]]=5,Table2[[#This Row],[Gap]:[Gap]],"")</f>
        <v/>
      </c>
      <c r="C2399" s="20" t="str" cm="1">
        <f t="array" ref="C2399">IF(Table2[[#This Row],[Nodes]:[Nodes]]=6,Table2[[#This Row],[Gap]:[Gap]],"")</f>
        <v/>
      </c>
      <c r="D2399" s="20" t="str" cm="1">
        <f t="array" ref="D2399">IF(Table2[[#This Row],[Nodes]:[Nodes]]=7,Table2[[#This Row],[Gap]:[Gap]],"")</f>
        <v/>
      </c>
    </row>
    <row r="2400" spans="1:4">
      <c r="A2400" s="20" t="str" cm="1">
        <f t="array" ref="A2400">IF(Table2[[#This Row],[Nodes]:[Nodes]]=4,Table2[[#This Row],[Gap]:[Gap]],"")</f>
        <v/>
      </c>
      <c r="B2400" s="20" t="str" cm="1">
        <f t="array" ref="B2400">IF(Table2[[#This Row],[Nodes]:[Nodes]]=5,Table2[[#This Row],[Gap]:[Gap]],"")</f>
        <v/>
      </c>
      <c r="C2400" s="20" t="str" cm="1">
        <f t="array" ref="C2400">IF(Table2[[#This Row],[Nodes]:[Nodes]]=6,Table2[[#This Row],[Gap]:[Gap]],"")</f>
        <v/>
      </c>
      <c r="D2400" s="20" t="str" cm="1">
        <f t="array" ref="D2400">IF(Table2[[#This Row],[Nodes]:[Nodes]]=7,Table2[[#This Row],[Gap]:[Gap]],"")</f>
        <v/>
      </c>
    </row>
    <row r="2401" spans="1:4">
      <c r="A2401" s="20" t="str" cm="1">
        <f t="array" ref="A2401">IF(Table2[[#This Row],[Nodes]:[Nodes]]=4,Table2[[#This Row],[Gap]:[Gap]],"")</f>
        <v/>
      </c>
      <c r="B2401" s="20" t="str" cm="1">
        <f t="array" ref="B2401">IF(Table2[[#This Row],[Nodes]:[Nodes]]=5,Table2[[#This Row],[Gap]:[Gap]],"")</f>
        <v/>
      </c>
      <c r="C2401" s="20" t="str" cm="1">
        <f t="array" ref="C2401">IF(Table2[[#This Row],[Nodes]:[Nodes]]=6,Table2[[#This Row],[Gap]:[Gap]],"")</f>
        <v/>
      </c>
      <c r="D2401" s="20" t="str" cm="1">
        <f t="array" ref="D2401">IF(Table2[[#This Row],[Nodes]:[Nodes]]=7,Table2[[#This Row],[Gap]:[Gap]],"")</f>
        <v/>
      </c>
    </row>
    <row r="2402" spans="1:4">
      <c r="A2402" s="20" t="str" cm="1">
        <f t="array" ref="A2402">IF(Table2[[#This Row],[Nodes]:[Nodes]]=4,Table2[[#This Row],[Gap]:[Gap]],"")</f>
        <v/>
      </c>
      <c r="B2402" s="20" t="str" cm="1">
        <f t="array" ref="B2402">IF(Table2[[#This Row],[Nodes]:[Nodes]]=5,Table2[[#This Row],[Gap]:[Gap]],"")</f>
        <v/>
      </c>
      <c r="C2402" s="20" t="str" cm="1">
        <f t="array" ref="C2402">IF(Table2[[#This Row],[Nodes]:[Nodes]]=6,Table2[[#This Row],[Gap]:[Gap]],"")</f>
        <v/>
      </c>
      <c r="D2402" s="20" t="str" cm="1">
        <f t="array" ref="D2402">IF(Table2[[#This Row],[Nodes]:[Nodes]]=7,Table2[[#This Row],[Gap]:[Gap]],"")</f>
        <v/>
      </c>
    </row>
    <row r="2403" spans="1:4">
      <c r="A2403" s="20" t="str" cm="1">
        <f t="array" ref="A2403">IF(Table2[[#This Row],[Nodes]:[Nodes]]=4,Table2[[#This Row],[Gap]:[Gap]],"")</f>
        <v/>
      </c>
      <c r="B2403" s="20" t="str" cm="1">
        <f t="array" ref="B2403">IF(Table2[[#This Row],[Nodes]:[Nodes]]=5,Table2[[#This Row],[Gap]:[Gap]],"")</f>
        <v/>
      </c>
      <c r="C2403" s="20" t="str" cm="1">
        <f t="array" ref="C2403">IF(Table2[[#This Row],[Nodes]:[Nodes]]=6,Table2[[#This Row],[Gap]:[Gap]],"")</f>
        <v/>
      </c>
      <c r="D2403" s="20" t="str" cm="1">
        <f t="array" ref="D2403">IF(Table2[[#This Row],[Nodes]:[Nodes]]=7,Table2[[#This Row],[Gap]:[Gap]],"")</f>
        <v/>
      </c>
    </row>
    <row r="2404" spans="1:4">
      <c r="A2404" s="20" t="str" cm="1">
        <f t="array" ref="A2404">IF(Table2[[#This Row],[Nodes]:[Nodes]]=4,Table2[[#This Row],[Gap]:[Gap]],"")</f>
        <v/>
      </c>
      <c r="B2404" s="20" t="str" cm="1">
        <f t="array" ref="B2404">IF(Table2[[#This Row],[Nodes]:[Nodes]]=5,Table2[[#This Row],[Gap]:[Gap]],"")</f>
        <v/>
      </c>
      <c r="C2404" s="20" t="str" cm="1">
        <f t="array" ref="C2404">IF(Table2[[#This Row],[Nodes]:[Nodes]]=6,Table2[[#This Row],[Gap]:[Gap]],"")</f>
        <v/>
      </c>
      <c r="D2404" s="20" t="str" cm="1">
        <f t="array" ref="D2404">IF(Table2[[#This Row],[Nodes]:[Nodes]]=7,Table2[[#This Row],[Gap]:[Gap]],"")</f>
        <v/>
      </c>
    </row>
    <row r="2405" spans="1:4">
      <c r="A2405" s="20" t="str" cm="1">
        <f t="array" ref="A2405">IF(Table2[[#This Row],[Nodes]:[Nodes]]=4,Table2[[#This Row],[Gap]:[Gap]],"")</f>
        <v/>
      </c>
      <c r="B2405" s="20" t="str" cm="1">
        <f t="array" ref="B2405">IF(Table2[[#This Row],[Nodes]:[Nodes]]=5,Table2[[#This Row],[Gap]:[Gap]],"")</f>
        <v/>
      </c>
      <c r="C2405" s="20" t="str" cm="1">
        <f t="array" ref="C2405">IF(Table2[[#This Row],[Nodes]:[Nodes]]=6,Table2[[#This Row],[Gap]:[Gap]],"")</f>
        <v/>
      </c>
      <c r="D2405" s="20" t="str" cm="1">
        <f t="array" ref="D2405">IF(Table2[[#This Row],[Nodes]:[Nodes]]=7,Table2[[#This Row],[Gap]:[Gap]],"")</f>
        <v/>
      </c>
    </row>
    <row r="2406" spans="1:4">
      <c r="A2406" s="20" t="str" cm="1">
        <f t="array" ref="A2406">IF(Table2[[#This Row],[Nodes]:[Nodes]]=4,Table2[[#This Row],[Gap]:[Gap]],"")</f>
        <v/>
      </c>
      <c r="B2406" s="20" t="str" cm="1">
        <f t="array" ref="B2406">IF(Table2[[#This Row],[Nodes]:[Nodes]]=5,Table2[[#This Row],[Gap]:[Gap]],"")</f>
        <v/>
      </c>
      <c r="C2406" s="20" t="str" cm="1">
        <f t="array" ref="C2406">IF(Table2[[#This Row],[Nodes]:[Nodes]]=6,Table2[[#This Row],[Gap]:[Gap]],"")</f>
        <v/>
      </c>
      <c r="D2406" s="20" t="str" cm="1">
        <f t="array" ref="D2406">IF(Table2[[#This Row],[Nodes]:[Nodes]]=7,Table2[[#This Row],[Gap]:[Gap]],"")</f>
        <v/>
      </c>
    </row>
    <row r="2407" spans="1:4">
      <c r="A2407" s="20" t="str" cm="1">
        <f t="array" ref="A2407">IF(Table2[[#This Row],[Nodes]:[Nodes]]=4,Table2[[#This Row],[Gap]:[Gap]],"")</f>
        <v/>
      </c>
      <c r="B2407" s="20" t="str" cm="1">
        <f t="array" ref="B2407">IF(Table2[[#This Row],[Nodes]:[Nodes]]=5,Table2[[#This Row],[Gap]:[Gap]],"")</f>
        <v/>
      </c>
      <c r="C2407" s="20" t="str" cm="1">
        <f t="array" ref="C2407">IF(Table2[[#This Row],[Nodes]:[Nodes]]=6,Table2[[#This Row],[Gap]:[Gap]],"")</f>
        <v/>
      </c>
      <c r="D2407" s="20" t="str" cm="1">
        <f t="array" ref="D2407">IF(Table2[[#This Row],[Nodes]:[Nodes]]=7,Table2[[#This Row],[Gap]:[Gap]],"")</f>
        <v/>
      </c>
    </row>
    <row r="2408" spans="1:4">
      <c r="A2408" s="20" t="str" cm="1">
        <f t="array" ref="A2408">IF(Table2[[#This Row],[Nodes]:[Nodes]]=4,Table2[[#This Row],[Gap]:[Gap]],"")</f>
        <v/>
      </c>
      <c r="B2408" s="20" t="str" cm="1">
        <f t="array" ref="B2408">IF(Table2[[#This Row],[Nodes]:[Nodes]]=5,Table2[[#This Row],[Gap]:[Gap]],"")</f>
        <v/>
      </c>
      <c r="C2408" s="20" t="str" cm="1">
        <f t="array" ref="C2408">IF(Table2[[#This Row],[Nodes]:[Nodes]]=6,Table2[[#This Row],[Gap]:[Gap]],"")</f>
        <v/>
      </c>
      <c r="D2408" s="20" t="str" cm="1">
        <f t="array" ref="D2408">IF(Table2[[#This Row],[Nodes]:[Nodes]]=7,Table2[[#This Row],[Gap]:[Gap]],"")</f>
        <v/>
      </c>
    </row>
    <row r="2409" spans="1:4">
      <c r="A2409" s="20" t="str" cm="1">
        <f t="array" ref="A2409">IF(Table2[[#This Row],[Nodes]:[Nodes]]=4,Table2[[#This Row],[Gap]:[Gap]],"")</f>
        <v/>
      </c>
      <c r="B2409" s="20" t="str" cm="1">
        <f t="array" ref="B2409">IF(Table2[[#This Row],[Nodes]:[Nodes]]=5,Table2[[#This Row],[Gap]:[Gap]],"")</f>
        <v/>
      </c>
      <c r="C2409" s="20" t="str" cm="1">
        <f t="array" ref="C2409">IF(Table2[[#This Row],[Nodes]:[Nodes]]=6,Table2[[#This Row],[Gap]:[Gap]],"")</f>
        <v/>
      </c>
      <c r="D2409" s="20" t="str" cm="1">
        <f t="array" ref="D2409">IF(Table2[[#This Row],[Nodes]:[Nodes]]=7,Table2[[#This Row],[Gap]:[Gap]],"")</f>
        <v/>
      </c>
    </row>
    <row r="2410" spans="1:4">
      <c r="A2410" s="20" t="str" cm="1">
        <f t="array" ref="A2410">IF(Table2[[#This Row],[Nodes]:[Nodes]]=4,Table2[[#This Row],[Gap]:[Gap]],"")</f>
        <v/>
      </c>
      <c r="B2410" s="20" t="str" cm="1">
        <f t="array" ref="B2410">IF(Table2[[#This Row],[Nodes]:[Nodes]]=5,Table2[[#This Row],[Gap]:[Gap]],"")</f>
        <v/>
      </c>
      <c r="C2410" s="20" t="str" cm="1">
        <f t="array" ref="C2410">IF(Table2[[#This Row],[Nodes]:[Nodes]]=6,Table2[[#This Row],[Gap]:[Gap]],"")</f>
        <v/>
      </c>
      <c r="D2410" s="20" t="str" cm="1">
        <f t="array" ref="D2410">IF(Table2[[#This Row],[Nodes]:[Nodes]]=7,Table2[[#This Row],[Gap]:[Gap]],"")</f>
        <v/>
      </c>
    </row>
    <row r="2411" spans="1:4">
      <c r="A2411" s="20" t="str" cm="1">
        <f t="array" ref="A2411">IF(Table2[[#This Row],[Nodes]:[Nodes]]=4,Table2[[#This Row],[Gap]:[Gap]],"")</f>
        <v/>
      </c>
      <c r="B2411" s="20" t="str" cm="1">
        <f t="array" ref="B2411">IF(Table2[[#This Row],[Nodes]:[Nodes]]=5,Table2[[#This Row],[Gap]:[Gap]],"")</f>
        <v/>
      </c>
      <c r="C2411" s="20" t="str" cm="1">
        <f t="array" ref="C2411">IF(Table2[[#This Row],[Nodes]:[Nodes]]=6,Table2[[#This Row],[Gap]:[Gap]],"")</f>
        <v/>
      </c>
      <c r="D2411" s="20" t="str" cm="1">
        <f t="array" ref="D2411">IF(Table2[[#This Row],[Nodes]:[Nodes]]=7,Table2[[#This Row],[Gap]:[Gap]],"")</f>
        <v/>
      </c>
    </row>
    <row r="2412" spans="1:4">
      <c r="A2412" s="20" t="str" cm="1">
        <f t="array" ref="A2412">IF(Table2[[#This Row],[Nodes]:[Nodes]]=4,Table2[[#This Row],[Gap]:[Gap]],"")</f>
        <v/>
      </c>
      <c r="B2412" s="20" t="str" cm="1">
        <f t="array" ref="B2412">IF(Table2[[#This Row],[Nodes]:[Nodes]]=5,Table2[[#This Row],[Gap]:[Gap]],"")</f>
        <v/>
      </c>
      <c r="C2412" s="20" t="str" cm="1">
        <f t="array" ref="C2412">IF(Table2[[#This Row],[Nodes]:[Nodes]]=6,Table2[[#This Row],[Gap]:[Gap]],"")</f>
        <v/>
      </c>
      <c r="D2412" s="20" t="str" cm="1">
        <f t="array" ref="D2412">IF(Table2[[#This Row],[Nodes]:[Nodes]]=7,Table2[[#This Row],[Gap]:[Gap]],"")</f>
        <v/>
      </c>
    </row>
    <row r="2413" spans="1:4">
      <c r="A2413" s="20" t="str" cm="1">
        <f t="array" ref="A2413">IF(Table2[[#This Row],[Nodes]:[Nodes]]=4,Table2[[#This Row],[Gap]:[Gap]],"")</f>
        <v/>
      </c>
      <c r="B2413" s="20" t="str" cm="1">
        <f t="array" ref="B2413">IF(Table2[[#This Row],[Nodes]:[Nodes]]=5,Table2[[#This Row],[Gap]:[Gap]],"")</f>
        <v/>
      </c>
      <c r="C2413" s="20" t="str" cm="1">
        <f t="array" ref="C2413">IF(Table2[[#This Row],[Nodes]:[Nodes]]=6,Table2[[#This Row],[Gap]:[Gap]],"")</f>
        <v/>
      </c>
      <c r="D2413" s="20" t="str" cm="1">
        <f t="array" ref="D2413">IF(Table2[[#This Row],[Nodes]:[Nodes]]=7,Table2[[#This Row],[Gap]:[Gap]],"")</f>
        <v/>
      </c>
    </row>
    <row r="2414" spans="1:4">
      <c r="A2414" s="20" t="str" cm="1">
        <f t="array" ref="A2414">IF(Table2[[#This Row],[Nodes]:[Nodes]]=4,Table2[[#This Row],[Gap]:[Gap]],"")</f>
        <v/>
      </c>
      <c r="B2414" s="20" t="str" cm="1">
        <f t="array" ref="B2414">IF(Table2[[#This Row],[Nodes]:[Nodes]]=5,Table2[[#This Row],[Gap]:[Gap]],"")</f>
        <v/>
      </c>
      <c r="C2414" s="20" t="str" cm="1">
        <f t="array" ref="C2414">IF(Table2[[#This Row],[Nodes]:[Nodes]]=6,Table2[[#This Row],[Gap]:[Gap]],"")</f>
        <v/>
      </c>
      <c r="D2414" s="20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1DA5-B6EB-4496-B8AC-43DC9754D0B4}">
  <dimension ref="A1:N2414"/>
  <sheetViews>
    <sheetView topLeftCell="A13" zoomScale="85" zoomScaleNormal="85" workbookViewId="0">
      <selection activeCell="T35" sqref="T35"/>
    </sheetView>
  </sheetViews>
  <sheetFormatPr defaultRowHeight="14.5"/>
  <sheetData>
    <row r="1" spans="1:14">
      <c r="A1" t="s">
        <v>19</v>
      </c>
      <c r="B1" t="s">
        <v>18</v>
      </c>
      <c r="C1" t="s">
        <v>20</v>
      </c>
      <c r="D1" t="s">
        <v>21</v>
      </c>
      <c r="H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 s="20" cm="1">
        <f t="array" ref="A2">IF(Table2[[#This Row],[Nodes]:[Nodes]]=4,Table2[[#This Row],[Total_time]:[Total_time]],"")</f>
        <v>456.82110080121402</v>
      </c>
      <c r="B2" s="20" t="str" cm="1">
        <f t="array" ref="B2">IF(Table2[[#This Row],[Nodes]:[Nodes]]=5,Table2[[#This Row],[Total_time]:[Total_time]],"")</f>
        <v/>
      </c>
      <c r="C2" s="20" t="str" cm="1">
        <f t="array" ref="C2">IF(Table2[[#This Row],[Nodes]:[Nodes]]=6,Table2[[#This Row],[Total_time]:[Total_time]],"")</f>
        <v/>
      </c>
      <c r="D2" s="20" t="str" cm="1">
        <f t="array" ref="D2">IF(Data!A2=7,Table2[[#This Row],[Total_time]:[Total_time]],"")</f>
        <v/>
      </c>
      <c r="H2">
        <v>150</v>
      </c>
      <c r="J2" t="s">
        <v>37</v>
      </c>
      <c r="K2" cm="1">
        <f t="array" ref="K2:K11">FREQUENCY(Table14[[#All],[4]],$H:$H)</f>
        <v>0</v>
      </c>
      <c r="L2" cm="1">
        <f t="array" ref="L2:L11">FREQUENCY(Table14[[#All],[5]],$H:$H)</f>
        <v>0</v>
      </c>
      <c r="M2" cm="1">
        <f t="array" ref="M2:M11">FREQUENCY(Table14[[#All],[6]],$H:$H)</f>
        <v>0</v>
      </c>
      <c r="N2" cm="1">
        <f t="array" ref="N2:N11">FREQUENCY(Table14[[#All],[7]],$H:$H)</f>
        <v>0</v>
      </c>
    </row>
    <row r="3" spans="1:14">
      <c r="A3" s="20" cm="1">
        <f t="array" ref="A3">IF(Table2[[#This Row],[Nodes]:[Nodes]]=4,Table2[[#This Row],[Total_time]:[Total_time]],"")</f>
        <v>398.79573982085901</v>
      </c>
      <c r="B3" s="20" t="str" cm="1">
        <f t="array" ref="B3">IF(Table2[[#This Row],[Nodes]:[Nodes]]=5,Table2[[#This Row],[Total_time]:[Total_time]],"")</f>
        <v/>
      </c>
      <c r="C3" s="20" t="str" cm="1">
        <f t="array" ref="C3">IF(Table2[[#This Row],[Nodes]:[Nodes]]=6,Table2[[#This Row],[Total_time]:[Total_time]],"")</f>
        <v/>
      </c>
      <c r="D3" s="20" t="str" cm="1">
        <f t="array" ref="D3">IF(Table2[[#This Row],[Nodes]:[Nodes]]=7,Table2[[#This Row],[Total_time]:[Total_time]],"")</f>
        <v/>
      </c>
      <c r="H3">
        <v>300</v>
      </c>
      <c r="J3" t="str">
        <f t="shared" ref="J3:J11" si="0">_xlfn.CONCAT(H2,"s-",H2+150,"s")</f>
        <v>150s-300s</v>
      </c>
      <c r="K3">
        <v>87</v>
      </c>
      <c r="L3">
        <v>52</v>
      </c>
      <c r="M3">
        <v>21</v>
      </c>
      <c r="N3">
        <v>10</v>
      </c>
    </row>
    <row r="4" spans="1:14">
      <c r="A4" s="20" cm="1">
        <f t="array" ref="A4">IF(Table2[[#This Row],[Nodes]:[Nodes]]=4,Table2[[#This Row],[Total_time]:[Total_time]],"")</f>
        <v>346.12088121865798</v>
      </c>
      <c r="B4" s="20" t="str" cm="1">
        <f t="array" ref="B4">IF(Table2[[#This Row],[Nodes]:[Nodes]]=5,Table2[[#This Row],[Total_time]:[Total_time]],"")</f>
        <v/>
      </c>
      <c r="C4" s="20" t="str" cm="1">
        <f t="array" ref="C4">IF(Table2[[#This Row],[Nodes]:[Nodes]]=6,Table2[[#This Row],[Total_time]:[Total_time]],"")</f>
        <v/>
      </c>
      <c r="D4" s="20" t="str" cm="1">
        <f t="array" ref="D4">IF(Table2[[#This Row],[Nodes]:[Nodes]]=7,Table2[[#This Row],[Total_time]:[Total_time]],"")</f>
        <v/>
      </c>
      <c r="H4">
        <v>450</v>
      </c>
      <c r="J4" t="str">
        <f t="shared" si="0"/>
        <v>300s-450s</v>
      </c>
      <c r="K4">
        <v>49</v>
      </c>
      <c r="L4">
        <v>57</v>
      </c>
      <c r="M4">
        <v>49</v>
      </c>
      <c r="N4">
        <v>28</v>
      </c>
    </row>
    <row r="5" spans="1:14">
      <c r="A5" s="20" cm="1">
        <f t="array" ref="A5">IF(Table2[[#This Row],[Nodes]:[Nodes]]=4,Table2[[#This Row],[Total_time]:[Total_time]],"")</f>
        <v>418.57962795276501</v>
      </c>
      <c r="B5" s="20" t="str" cm="1">
        <f t="array" ref="B5">IF(Table2[[#This Row],[Nodes]:[Nodes]]=5,Table2[[#This Row],[Total_time]:[Total_time]],"")</f>
        <v/>
      </c>
      <c r="C5" s="20" t="str" cm="1">
        <f t="array" ref="C5">IF(Table2[[#This Row],[Nodes]:[Nodes]]=6,Table2[[#This Row],[Total_time]:[Total_time]],"")</f>
        <v/>
      </c>
      <c r="D5" s="20" t="str" cm="1">
        <f t="array" ref="D5">IF(Table2[[#This Row],[Nodes]:[Nodes]]=7,Table2[[#This Row],[Total_time]:[Total_time]],"")</f>
        <v/>
      </c>
      <c r="H5">
        <v>600</v>
      </c>
      <c r="J5" t="str">
        <f t="shared" si="0"/>
        <v>450s-600s</v>
      </c>
      <c r="K5">
        <v>34</v>
      </c>
      <c r="L5">
        <v>48</v>
      </c>
      <c r="M5">
        <v>57</v>
      </c>
      <c r="N5">
        <v>66</v>
      </c>
    </row>
    <row r="6" spans="1:14">
      <c r="A6" s="20" cm="1">
        <f t="array" ref="A6">IF(Table2[[#This Row],[Nodes]:[Nodes]]=4,Table2[[#This Row],[Total_time]:[Total_time]],"")</f>
        <v>502.02058579972402</v>
      </c>
      <c r="B6" s="20" t="str" cm="1">
        <f t="array" ref="B6">IF(Table2[[#This Row],[Nodes]:[Nodes]]=5,Table2[[#This Row],[Total_time]:[Total_time]],"")</f>
        <v/>
      </c>
      <c r="C6" s="20" t="str" cm="1">
        <f t="array" ref="C6">IF(Table2[[#This Row],[Nodes]:[Nodes]]=6,Table2[[#This Row],[Total_time]:[Total_time]],"")</f>
        <v/>
      </c>
      <c r="D6" s="20" t="str" cm="1">
        <f t="array" ref="D6">IF(Table2[[#This Row],[Nodes]:[Nodes]]=7,Table2[[#This Row],[Total_time]:[Total_time]],"")</f>
        <v/>
      </c>
      <c r="H6">
        <v>750</v>
      </c>
      <c r="J6" t="str">
        <f t="shared" si="0"/>
        <v>600s-750s</v>
      </c>
      <c r="K6">
        <v>10</v>
      </c>
      <c r="L6">
        <v>20</v>
      </c>
      <c r="M6">
        <v>27</v>
      </c>
      <c r="N6">
        <v>27</v>
      </c>
    </row>
    <row r="7" spans="1:14">
      <c r="A7" s="20" cm="1">
        <f t="array" ref="A7">IF(Table2[[#This Row],[Nodes]:[Nodes]]=4,Table2[[#This Row],[Total_time]:[Total_time]],"")</f>
        <v>388.93127262010199</v>
      </c>
      <c r="B7" s="20" t="str" cm="1">
        <f t="array" ref="B7">IF(Table2[[#This Row],[Nodes]:[Nodes]]=5,Table2[[#This Row],[Total_time]:[Total_time]],"")</f>
        <v/>
      </c>
      <c r="C7" s="20" t="str" cm="1">
        <f t="array" ref="C7">IF(Table2[[#This Row],[Nodes]:[Nodes]]=6,Table2[[#This Row],[Total_time]:[Total_time]],"")</f>
        <v/>
      </c>
      <c r="D7" s="20" t="str" cm="1">
        <f t="array" ref="D7">IF(Table2[[#This Row],[Nodes]:[Nodes]]=7,Table2[[#This Row],[Total_time]:[Total_time]],"")</f>
        <v/>
      </c>
      <c r="H7">
        <v>900</v>
      </c>
      <c r="J7" t="str">
        <f t="shared" si="0"/>
        <v>750s-900s</v>
      </c>
      <c r="K7">
        <v>0</v>
      </c>
      <c r="L7">
        <v>3</v>
      </c>
      <c r="M7">
        <v>16</v>
      </c>
      <c r="N7">
        <v>28</v>
      </c>
    </row>
    <row r="8" spans="1:14">
      <c r="A8" s="20" cm="1">
        <f t="array" ref="A8">IF(Table2[[#This Row],[Nodes]:[Nodes]]=4,Table2[[#This Row],[Total_time]:[Total_time]],"")</f>
        <v>262.35598560356601</v>
      </c>
      <c r="B8" s="20" t="str" cm="1">
        <f t="array" ref="B8">IF(Table2[[#This Row],[Nodes]:[Nodes]]=5,Table2[[#This Row],[Total_time]:[Total_time]],"")</f>
        <v/>
      </c>
      <c r="C8" s="20" t="str" cm="1">
        <f t="array" ref="C8">IF(Table2[[#This Row],[Nodes]:[Nodes]]=6,Table2[[#This Row],[Total_time]:[Total_time]],"")</f>
        <v/>
      </c>
      <c r="D8" s="20" t="str" cm="1">
        <f t="array" ref="D8">IF(Table2[[#This Row],[Nodes]:[Nodes]]=7,Table2[[#This Row],[Total_time]:[Total_time]],"")</f>
        <v/>
      </c>
      <c r="H8">
        <v>1050</v>
      </c>
      <c r="J8" t="str">
        <f t="shared" si="0"/>
        <v>900s-1050s</v>
      </c>
      <c r="K8">
        <v>0</v>
      </c>
      <c r="L8">
        <v>0</v>
      </c>
      <c r="M8">
        <v>8</v>
      </c>
      <c r="N8">
        <v>9</v>
      </c>
    </row>
    <row r="9" spans="1:14">
      <c r="A9" s="20" cm="1">
        <f t="array" ref="A9">IF(Table2[[#This Row],[Nodes]:[Nodes]]=4,Table2[[#This Row],[Total_time]:[Total_time]],"")</f>
        <v>249.971328058252</v>
      </c>
      <c r="B9" s="20" t="str" cm="1">
        <f t="array" ref="B9">IF(Table2[[#This Row],[Nodes]:[Nodes]]=5,Table2[[#This Row],[Total_time]:[Total_time]],"")</f>
        <v/>
      </c>
      <c r="C9" s="20" t="str" cm="1">
        <f t="array" ref="C9">IF(Table2[[#This Row],[Nodes]:[Nodes]]=6,Table2[[#This Row],[Total_time]:[Total_time]],"")</f>
        <v/>
      </c>
      <c r="D9" s="20" t="str" cm="1">
        <f t="array" ref="D9">IF(Table2[[#This Row],[Nodes]:[Nodes]]=7,Table2[[#This Row],[Total_time]:[Total_time]],"")</f>
        <v/>
      </c>
      <c r="H9">
        <v>1200</v>
      </c>
      <c r="J9" t="str">
        <f t="shared" si="0"/>
        <v>1050s-1200s</v>
      </c>
      <c r="K9">
        <v>0</v>
      </c>
      <c r="L9">
        <v>0</v>
      </c>
      <c r="M9">
        <v>2</v>
      </c>
      <c r="N9">
        <v>7</v>
      </c>
    </row>
    <row r="10" spans="1:14">
      <c r="A10" s="20" cm="1">
        <f t="array" ref="A10">IF(Table2[[#This Row],[Nodes]:[Nodes]]=4,Table2[[#This Row],[Total_time]:[Total_time]],"")</f>
        <v>319.97640052009098</v>
      </c>
      <c r="B10" s="20" t="str" cm="1">
        <f t="array" ref="B10">IF(Table2[[#This Row],[Nodes]:[Nodes]]=5,Table2[[#This Row],[Total_time]:[Total_time]],"")</f>
        <v/>
      </c>
      <c r="C10" s="20" t="str" cm="1">
        <f t="array" ref="C10">IF(Table2[[#This Row],[Nodes]:[Nodes]]=6,Table2[[#This Row],[Total_time]:[Total_time]],"")</f>
        <v/>
      </c>
      <c r="D10" s="20" t="str" cm="1">
        <f t="array" ref="D10">IF(Table2[[#This Row],[Nodes]:[Nodes]]=7,Table2[[#This Row],[Total_time]:[Total_time]],"")</f>
        <v/>
      </c>
      <c r="H10">
        <v>1350</v>
      </c>
      <c r="J10" t="str">
        <f t="shared" si="0"/>
        <v>1200s-1350s</v>
      </c>
      <c r="K10">
        <v>0</v>
      </c>
      <c r="L10">
        <v>0</v>
      </c>
      <c r="M10">
        <v>0</v>
      </c>
      <c r="N10">
        <v>4</v>
      </c>
    </row>
    <row r="11" spans="1:14">
      <c r="A11" s="20" cm="1">
        <f t="array" ref="A11">IF(Table2[[#This Row],[Nodes]:[Nodes]]=4,Table2[[#This Row],[Total_time]:[Total_time]],"")</f>
        <v>414.74298664182601</v>
      </c>
      <c r="B11" s="20" t="str" cm="1">
        <f t="array" ref="B11">IF(Table2[[#This Row],[Nodes]:[Nodes]]=5,Table2[[#This Row],[Total_time]:[Total_time]],"")</f>
        <v/>
      </c>
      <c r="C11" s="20" t="str" cm="1">
        <f t="array" ref="C11">IF(Table2[[#This Row],[Nodes]:[Nodes]]=6,Table2[[#This Row],[Total_time]:[Total_time]],"")</f>
        <v/>
      </c>
      <c r="D11" s="20" t="str" cm="1">
        <f t="array" ref="D11">IF(Table2[[#This Row],[Nodes]:[Nodes]]=7,Table2[[#This Row],[Total_time]:[Total_time]],"")</f>
        <v/>
      </c>
      <c r="J11" t="str">
        <f t="shared" si="0"/>
        <v>1350s-1500s</v>
      </c>
      <c r="K11">
        <v>0</v>
      </c>
      <c r="L11">
        <v>0</v>
      </c>
      <c r="M11">
        <v>0</v>
      </c>
      <c r="N11">
        <v>1</v>
      </c>
    </row>
    <row r="12" spans="1:14">
      <c r="A12" s="20" cm="1">
        <f t="array" ref="A12">IF(Table2[[#This Row],[Nodes]:[Nodes]]=4,Table2[[#This Row],[Total_time]:[Total_time]],"")</f>
        <v>264.53576818531201</v>
      </c>
      <c r="B12" s="20" t="str" cm="1">
        <f t="array" ref="B12">IF(Table2[[#This Row],[Nodes]:[Nodes]]=5,Table2[[#This Row],[Total_time]:[Total_time]],"")</f>
        <v/>
      </c>
      <c r="C12" s="20" t="str" cm="1">
        <f t="array" ref="C12">IF(Table2[[#This Row],[Nodes]:[Nodes]]=6,Table2[[#This Row],[Total_time]:[Total_time]],"")</f>
        <v/>
      </c>
      <c r="D12" s="20" t="str" cm="1">
        <f t="array" ref="D12">IF(Table2[[#This Row],[Nodes]:[Nodes]]=7,Table2[[#This Row],[Total_time]:[Total_time]],"")</f>
        <v/>
      </c>
    </row>
    <row r="13" spans="1:14">
      <c r="A13" s="20" cm="1">
        <f t="array" ref="A13">IF(Table2[[#This Row],[Nodes]:[Nodes]]=4,Table2[[#This Row],[Total_time]:[Total_time]],"")</f>
        <v>233.55571226593199</v>
      </c>
      <c r="B13" s="20" t="str" cm="1">
        <f t="array" ref="B13">IF(Table2[[#This Row],[Nodes]:[Nodes]]=5,Table2[[#This Row],[Total_time]:[Total_time]],"")</f>
        <v/>
      </c>
      <c r="C13" s="20" t="str" cm="1">
        <f t="array" ref="C13">IF(Table2[[#This Row],[Nodes]:[Nodes]]=6,Table2[[#This Row],[Total_time]:[Total_time]],"")</f>
        <v/>
      </c>
      <c r="D13" s="20" t="str" cm="1">
        <f t="array" ref="D13">IF(Table2[[#This Row],[Nodes]:[Nodes]]=7,Table2[[#This Row],[Total_time]:[Total_time]],"")</f>
        <v/>
      </c>
    </row>
    <row r="14" spans="1:14">
      <c r="A14" s="20" cm="1">
        <f t="array" ref="A14">IF(Table2[[#This Row],[Nodes]:[Nodes]]=4,Table2[[#This Row],[Total_time]:[Total_time]],"")</f>
        <v>230.613223062641</v>
      </c>
      <c r="B14" s="20" t="str" cm="1">
        <f t="array" ref="B14">IF(Table2[[#This Row],[Nodes]:[Nodes]]=5,Table2[[#This Row],[Total_time]:[Total_time]],"")</f>
        <v/>
      </c>
      <c r="C14" s="20" t="str" cm="1">
        <f t="array" ref="C14">IF(Table2[[#This Row],[Nodes]:[Nodes]]=6,Table2[[#This Row],[Total_time]:[Total_time]],"")</f>
        <v/>
      </c>
      <c r="D14" s="20" t="str" cm="1">
        <f t="array" ref="D14">IF(Table2[[#This Row],[Nodes]:[Nodes]]=7,Table2[[#This Row],[Total_time]:[Total_time]],"")</f>
        <v/>
      </c>
    </row>
    <row r="15" spans="1:14">
      <c r="A15" s="20" cm="1">
        <f t="array" ref="A15">IF(Table2[[#This Row],[Nodes]:[Nodes]]=4,Table2[[#This Row],[Total_time]:[Total_time]],"")</f>
        <v>256.97185218598497</v>
      </c>
      <c r="B15" s="20" t="str" cm="1">
        <f t="array" ref="B15">IF(Table2[[#This Row],[Nodes]:[Nodes]]=5,Table2[[#This Row],[Total_time]:[Total_time]],"")</f>
        <v/>
      </c>
      <c r="C15" s="20" t="str" cm="1">
        <f t="array" ref="C15">IF(Table2[[#This Row],[Nodes]:[Nodes]]=6,Table2[[#This Row],[Total_time]:[Total_time]],"")</f>
        <v/>
      </c>
      <c r="D15" s="20" t="str" cm="1">
        <f t="array" ref="D15">IF(Table2[[#This Row],[Nodes]:[Nodes]]=7,Table2[[#This Row],[Total_time]:[Total_time]],"")</f>
        <v/>
      </c>
    </row>
    <row r="16" spans="1:14">
      <c r="A16" s="20" cm="1">
        <f t="array" ref="A16">IF(Table2[[#This Row],[Nodes]:[Nodes]]=4,Table2[[#This Row],[Total_time]:[Total_time]],"")</f>
        <v>279.68518486708803</v>
      </c>
      <c r="B16" s="20" t="str" cm="1">
        <f t="array" ref="B16">IF(Table2[[#This Row],[Nodes]:[Nodes]]=5,Table2[[#This Row],[Total_time]:[Total_time]],"")</f>
        <v/>
      </c>
      <c r="C16" s="20" t="str" cm="1">
        <f t="array" ref="C16">IF(Table2[[#This Row],[Nodes]:[Nodes]]=6,Table2[[#This Row],[Total_time]:[Total_time]],"")</f>
        <v/>
      </c>
      <c r="D16" s="20" t="str" cm="1">
        <f t="array" ref="D16">IF(Table2[[#This Row],[Nodes]:[Nodes]]=7,Table2[[#This Row],[Total_time]:[Total_time]],"")</f>
        <v/>
      </c>
    </row>
    <row r="17" spans="1:4">
      <c r="A17" s="20" cm="1">
        <f t="array" ref="A17">IF(Table2[[#This Row],[Nodes]:[Nodes]]=4,Table2[[#This Row],[Total_time]:[Total_time]],"")</f>
        <v>222.04571020728901</v>
      </c>
      <c r="B17" s="20" t="str" cm="1">
        <f t="array" ref="B17">IF(Table2[[#This Row],[Nodes]:[Nodes]]=5,Table2[[#This Row],[Total_time]:[Total_time]],"")</f>
        <v/>
      </c>
      <c r="C17" s="20" t="str" cm="1">
        <f t="array" ref="C17">IF(Table2[[#This Row],[Nodes]:[Nodes]]=6,Table2[[#This Row],[Total_time]:[Total_time]],"")</f>
        <v/>
      </c>
      <c r="D17" s="20" t="str" cm="1">
        <f t="array" ref="D17">IF(Table2[[#This Row],[Nodes]:[Nodes]]=7,Table2[[#This Row],[Total_time]:[Total_time]],"")</f>
        <v/>
      </c>
    </row>
    <row r="18" spans="1:4">
      <c r="A18" s="20" cm="1">
        <f t="array" ref="A18">IF(Table2[[#This Row],[Nodes]:[Nodes]]=4,Table2[[#This Row],[Total_time]:[Total_time]],"")</f>
        <v>230.596988727433</v>
      </c>
      <c r="B18" s="20" t="str" cm="1">
        <f t="array" ref="B18">IF(Table2[[#This Row],[Nodes]:[Nodes]]=5,Table2[[#This Row],[Total_time]:[Total_time]],"")</f>
        <v/>
      </c>
      <c r="C18" s="20" t="str" cm="1">
        <f t="array" ref="C18">IF(Table2[[#This Row],[Nodes]:[Nodes]]=6,Table2[[#This Row],[Total_time]:[Total_time]],"")</f>
        <v/>
      </c>
      <c r="D18" s="20" t="str" cm="1">
        <f t="array" ref="D18">IF(Table2[[#This Row],[Nodes]:[Nodes]]=7,Table2[[#This Row],[Total_time]:[Total_time]],"")</f>
        <v/>
      </c>
    </row>
    <row r="19" spans="1:4">
      <c r="A19" s="20" cm="1">
        <f t="array" ref="A19">IF(Table2[[#This Row],[Nodes]:[Nodes]]=4,Table2[[#This Row],[Total_time]:[Total_time]],"")</f>
        <v>230.61322306264</v>
      </c>
      <c r="B19" s="20" t="str" cm="1">
        <f t="array" ref="B19">IF(Table2[[#This Row],[Nodes]:[Nodes]]=5,Table2[[#This Row],[Total_time]:[Total_time]],"")</f>
        <v/>
      </c>
      <c r="C19" s="20" t="str" cm="1">
        <f t="array" ref="C19">IF(Table2[[#This Row],[Nodes]:[Nodes]]=6,Table2[[#This Row],[Total_time]:[Total_time]],"")</f>
        <v/>
      </c>
      <c r="D19" s="20" t="str" cm="1">
        <f t="array" ref="D19">IF(Table2[[#This Row],[Nodes]:[Nodes]]=7,Table2[[#This Row],[Total_time]:[Total_time]],"")</f>
        <v/>
      </c>
    </row>
    <row r="20" spans="1:4">
      <c r="A20" s="20" cm="1">
        <f t="array" ref="A20">IF(Table2[[#This Row],[Nodes]:[Nodes]]=4,Table2[[#This Row],[Total_time]:[Total_time]],"")</f>
        <v>212.23543050101301</v>
      </c>
      <c r="B20" s="20" t="str" cm="1">
        <f t="array" ref="B20">IF(Table2[[#This Row],[Nodes]:[Nodes]]=5,Table2[[#This Row],[Total_time]:[Total_time]],"")</f>
        <v/>
      </c>
      <c r="C20" s="20" t="str" cm="1">
        <f t="array" ref="C20">IF(Table2[[#This Row],[Nodes]:[Nodes]]=6,Table2[[#This Row],[Total_time]:[Total_time]],"")</f>
        <v/>
      </c>
      <c r="D20" s="20" t="str" cm="1">
        <f t="array" ref="D20">IF(Table2[[#This Row],[Nodes]:[Nodes]]=7,Table2[[#This Row],[Total_time]:[Total_time]],"")</f>
        <v/>
      </c>
    </row>
    <row r="21" spans="1:4">
      <c r="A21" s="20" cm="1">
        <f t="array" ref="A21">IF(Table2[[#This Row],[Nodes]:[Nodes]]=4,Table2[[#This Row],[Total_time]:[Total_time]],"")</f>
        <v>279.68518486708803</v>
      </c>
      <c r="B21" s="20" t="str" cm="1">
        <f t="array" ref="B21">IF(Table2[[#This Row],[Nodes]:[Nodes]]=5,Table2[[#This Row],[Total_time]:[Total_time]],"")</f>
        <v/>
      </c>
      <c r="C21" s="20" t="str" cm="1">
        <f t="array" ref="C21">IF(Table2[[#This Row],[Nodes]:[Nodes]]=6,Table2[[#This Row],[Total_time]:[Total_time]],"")</f>
        <v/>
      </c>
      <c r="D21" s="20" t="str" cm="1">
        <f t="array" ref="D21">IF(Table2[[#This Row],[Nodes]:[Nodes]]=7,Table2[[#This Row],[Total_time]:[Total_time]],"")</f>
        <v/>
      </c>
    </row>
    <row r="22" spans="1:4">
      <c r="A22" s="20" cm="1">
        <f t="array" ref="A22">IF(Table2[[#This Row],[Nodes]:[Nodes]]=4,Table2[[#This Row],[Total_time]:[Total_time]],"")</f>
        <v>486.82110080121299</v>
      </c>
      <c r="B22" s="20" t="str" cm="1">
        <f t="array" ref="B22">IF(Table2[[#This Row],[Nodes]:[Nodes]]=5,Table2[[#This Row],[Total_time]:[Total_time]],"")</f>
        <v/>
      </c>
      <c r="C22" s="20" t="str" cm="1">
        <f t="array" ref="C22">IF(Table2[[#This Row],[Nodes]:[Nodes]]=6,Table2[[#This Row],[Total_time]:[Total_time]],"")</f>
        <v/>
      </c>
      <c r="D22" s="20" t="str" cm="1">
        <f t="array" ref="D22">IF(Table2[[#This Row],[Nodes]:[Nodes]]=7,Table2[[#This Row],[Total_time]:[Total_time]],"")</f>
        <v/>
      </c>
    </row>
    <row r="23" spans="1:4">
      <c r="A23" s="20" cm="1">
        <f t="array" ref="A23">IF(Table2[[#This Row],[Nodes]:[Nodes]]=4,Table2[[#This Row],[Total_time]:[Total_time]],"")</f>
        <v>428.79573982085702</v>
      </c>
      <c r="B23" s="20" t="str" cm="1">
        <f t="array" ref="B23">IF(Table2[[#This Row],[Nodes]:[Nodes]]=5,Table2[[#This Row],[Total_time]:[Total_time]],"")</f>
        <v/>
      </c>
      <c r="C23" s="20" t="str" cm="1">
        <f t="array" ref="C23">IF(Table2[[#This Row],[Nodes]:[Nodes]]=6,Table2[[#This Row],[Total_time]:[Total_time]],"")</f>
        <v/>
      </c>
      <c r="D23" s="20" t="str" cm="1">
        <f t="array" ref="D23">IF(Table2[[#This Row],[Nodes]:[Nodes]]=7,Table2[[#This Row],[Total_time]:[Total_time]],"")</f>
        <v/>
      </c>
    </row>
    <row r="24" spans="1:4">
      <c r="A24" s="20" cm="1">
        <f t="array" ref="A24">IF(Table2[[#This Row],[Nodes]:[Nodes]]=4,Table2[[#This Row],[Total_time]:[Total_time]],"")</f>
        <v>451.36886942299799</v>
      </c>
      <c r="B24" s="20" t="str" cm="1">
        <f t="array" ref="B24">IF(Table2[[#This Row],[Nodes]:[Nodes]]=5,Table2[[#This Row],[Total_time]:[Total_time]],"")</f>
        <v/>
      </c>
      <c r="C24" s="20" t="str" cm="1">
        <f t="array" ref="C24">IF(Table2[[#This Row],[Nodes]:[Nodes]]=6,Table2[[#This Row],[Total_time]:[Total_time]],"")</f>
        <v/>
      </c>
      <c r="D24" s="20" t="str" cm="1">
        <f t="array" ref="D24">IF(Table2[[#This Row],[Nodes]:[Nodes]]=7,Table2[[#This Row],[Total_time]:[Total_time]],"")</f>
        <v/>
      </c>
    </row>
    <row r="25" spans="1:4">
      <c r="A25" s="20" cm="1">
        <f t="array" ref="A25">IF(Table2[[#This Row],[Nodes]:[Nodes]]=4,Table2[[#This Row],[Total_time]:[Total_time]],"")</f>
        <v>448.57962795276501</v>
      </c>
      <c r="B25" s="20" t="str" cm="1">
        <f t="array" ref="B25">IF(Table2[[#This Row],[Nodes]:[Nodes]]=5,Table2[[#This Row],[Total_time]:[Total_time]],"")</f>
        <v/>
      </c>
      <c r="C25" s="20" t="str" cm="1">
        <f t="array" ref="C25">IF(Table2[[#This Row],[Nodes]:[Nodes]]=6,Table2[[#This Row],[Total_time]:[Total_time]],"")</f>
        <v/>
      </c>
      <c r="D25" s="20" t="str" cm="1">
        <f t="array" ref="D25">IF(Table2[[#This Row],[Nodes]:[Nodes]]=7,Table2[[#This Row],[Total_time]:[Total_time]],"")</f>
        <v/>
      </c>
    </row>
    <row r="26" spans="1:4">
      <c r="A26" s="20" cm="1">
        <f t="array" ref="A26">IF(Table2[[#This Row],[Nodes]:[Nodes]]=4,Table2[[#This Row],[Total_time]:[Total_time]],"")</f>
        <v>507.75261568209402</v>
      </c>
      <c r="B26" s="20" t="str" cm="1">
        <f t="array" ref="B26">IF(Table2[[#This Row],[Nodes]:[Nodes]]=5,Table2[[#This Row],[Total_time]:[Total_time]],"")</f>
        <v/>
      </c>
      <c r="C26" s="20" t="str" cm="1">
        <f t="array" ref="C26">IF(Table2[[#This Row],[Nodes]:[Nodes]]=6,Table2[[#This Row],[Total_time]:[Total_time]],"")</f>
        <v/>
      </c>
      <c r="D26" s="20" t="str" cm="1">
        <f t="array" ref="D26">IF(Table2[[#This Row],[Nodes]:[Nodes]]=7,Table2[[#This Row],[Total_time]:[Total_time]],"")</f>
        <v/>
      </c>
    </row>
    <row r="27" spans="1:4">
      <c r="A27" s="20" cm="1">
        <f t="array" ref="A27">IF(Table2[[#This Row],[Nodes]:[Nodes]]=4,Table2[[#This Row],[Total_time]:[Total_time]],"")</f>
        <v>418.93127262010199</v>
      </c>
      <c r="B27" s="20" t="str" cm="1">
        <f t="array" ref="B27">IF(Table2[[#This Row],[Nodes]:[Nodes]]=5,Table2[[#This Row],[Total_time]:[Total_time]],"")</f>
        <v/>
      </c>
      <c r="C27" s="20" t="str" cm="1">
        <f t="array" ref="C27">IF(Table2[[#This Row],[Nodes]:[Nodes]]=6,Table2[[#This Row],[Total_time]:[Total_time]],"")</f>
        <v/>
      </c>
      <c r="D27" s="20" t="str" cm="1">
        <f t="array" ref="D27">IF(Table2[[#This Row],[Nodes]:[Nodes]]=7,Table2[[#This Row],[Total_time]:[Total_time]],"")</f>
        <v/>
      </c>
    </row>
    <row r="28" spans="1:4">
      <c r="A28" s="20" cm="1">
        <f t="array" ref="A28">IF(Table2[[#This Row],[Nodes]:[Nodes]]=4,Table2[[#This Row],[Total_time]:[Total_time]],"")</f>
        <v>262.35598560356601</v>
      </c>
      <c r="B28" s="20" t="str" cm="1">
        <f t="array" ref="B28">IF(Table2[[#This Row],[Nodes]:[Nodes]]=5,Table2[[#This Row],[Total_time]:[Total_time]],"")</f>
        <v/>
      </c>
      <c r="C28" s="20" t="str" cm="1">
        <f t="array" ref="C28">IF(Table2[[#This Row],[Nodes]:[Nodes]]=6,Table2[[#This Row],[Total_time]:[Total_time]],"")</f>
        <v/>
      </c>
      <c r="D28" s="20" t="str" cm="1">
        <f t="array" ref="D28">IF(Table2[[#This Row],[Nodes]:[Nodes]]=7,Table2[[#This Row],[Total_time]:[Total_time]],"")</f>
        <v/>
      </c>
    </row>
    <row r="29" spans="1:4">
      <c r="A29" s="20" cm="1">
        <f t="array" ref="A29">IF(Table2[[#This Row],[Nodes]:[Nodes]]=4,Table2[[#This Row],[Total_time]:[Total_time]],"")</f>
        <v>249.971328058252</v>
      </c>
      <c r="B29" s="20" t="str" cm="1">
        <f t="array" ref="B29">IF(Table2[[#This Row],[Nodes]:[Nodes]]=5,Table2[[#This Row],[Total_time]:[Total_time]],"")</f>
        <v/>
      </c>
      <c r="C29" s="20" t="str" cm="1">
        <f t="array" ref="C29">IF(Table2[[#This Row],[Nodes]:[Nodes]]=6,Table2[[#This Row],[Total_time]:[Total_time]],"")</f>
        <v/>
      </c>
      <c r="D29" s="20" t="str" cm="1">
        <f t="array" ref="D29">IF(Table2[[#This Row],[Nodes]:[Nodes]]=7,Table2[[#This Row],[Total_time]:[Total_time]],"")</f>
        <v/>
      </c>
    </row>
    <row r="30" spans="1:4">
      <c r="A30" s="20" cm="1">
        <f t="array" ref="A30">IF(Table2[[#This Row],[Nodes]:[Nodes]]=4,Table2[[#This Row],[Total_time]:[Total_time]],"")</f>
        <v>319.97640052009098</v>
      </c>
      <c r="B30" s="20" t="str" cm="1">
        <f t="array" ref="B30">IF(Table2[[#This Row],[Nodes]:[Nodes]]=5,Table2[[#This Row],[Total_time]:[Total_time]],"")</f>
        <v/>
      </c>
      <c r="C30" s="20" t="str" cm="1">
        <f t="array" ref="C30">IF(Table2[[#This Row],[Nodes]:[Nodes]]=6,Table2[[#This Row],[Total_time]:[Total_time]],"")</f>
        <v/>
      </c>
      <c r="D30" s="20" t="str" cm="1">
        <f t="array" ref="D30">IF(Table2[[#This Row],[Nodes]:[Nodes]]=7,Table2[[#This Row],[Total_time]:[Total_time]],"")</f>
        <v/>
      </c>
    </row>
    <row r="31" spans="1:4">
      <c r="A31" s="20" cm="1">
        <f t="array" ref="A31">IF(Table2[[#This Row],[Nodes]:[Nodes]]=4,Table2[[#This Row],[Total_time]:[Total_time]],"")</f>
        <v>414.74298664182601</v>
      </c>
      <c r="B31" s="20" t="str" cm="1">
        <f t="array" ref="B31">IF(Table2[[#This Row],[Nodes]:[Nodes]]=5,Table2[[#This Row],[Total_time]:[Total_time]],"")</f>
        <v/>
      </c>
      <c r="C31" s="20" t="str" cm="1">
        <f t="array" ref="C31">IF(Table2[[#This Row],[Nodes]:[Nodes]]=6,Table2[[#This Row],[Total_time]:[Total_time]],"")</f>
        <v/>
      </c>
      <c r="D31" s="20" t="str" cm="1">
        <f t="array" ref="D31">IF(Table2[[#This Row],[Nodes]:[Nodes]]=7,Table2[[#This Row],[Total_time]:[Total_time]],"")</f>
        <v/>
      </c>
    </row>
    <row r="32" spans="1:4">
      <c r="A32" s="20" cm="1">
        <f t="array" ref="A32">IF(Table2[[#This Row],[Nodes]:[Nodes]]=4,Table2[[#This Row],[Total_time]:[Total_time]],"")</f>
        <v>264.53576818531201</v>
      </c>
      <c r="B32" s="20" t="str" cm="1">
        <f t="array" ref="B32">IF(Table2[[#This Row],[Nodes]:[Nodes]]=5,Table2[[#This Row],[Total_time]:[Total_time]],"")</f>
        <v/>
      </c>
      <c r="C32" s="20" t="str" cm="1">
        <f t="array" ref="C32">IF(Table2[[#This Row],[Nodes]:[Nodes]]=6,Table2[[#This Row],[Total_time]:[Total_time]],"")</f>
        <v/>
      </c>
      <c r="D32" s="20" t="str" cm="1">
        <f t="array" ref="D32">IF(Table2[[#This Row],[Nodes]:[Nodes]]=7,Table2[[#This Row],[Total_time]:[Total_time]],"")</f>
        <v/>
      </c>
    </row>
    <row r="33" spans="1:4">
      <c r="A33" s="20" cm="1">
        <f t="array" ref="A33">IF(Table2[[#This Row],[Nodes]:[Nodes]]=4,Table2[[#This Row],[Total_time]:[Total_time]],"")</f>
        <v>233.55571226593199</v>
      </c>
      <c r="B33" s="20" t="str" cm="1">
        <f t="array" ref="B33">IF(Table2[[#This Row],[Nodes]:[Nodes]]=5,Table2[[#This Row],[Total_time]:[Total_time]],"")</f>
        <v/>
      </c>
      <c r="C33" s="20" t="str" cm="1">
        <f t="array" ref="C33">IF(Table2[[#This Row],[Nodes]:[Nodes]]=6,Table2[[#This Row],[Total_time]:[Total_time]],"")</f>
        <v/>
      </c>
      <c r="D33" s="20" t="str" cm="1">
        <f t="array" ref="D33">IF(Table2[[#This Row],[Nodes]:[Nodes]]=7,Table2[[#This Row],[Total_time]:[Total_time]],"")</f>
        <v/>
      </c>
    </row>
    <row r="34" spans="1:4">
      <c r="A34" s="20" cm="1">
        <f t="array" ref="A34">IF(Table2[[#This Row],[Nodes]:[Nodes]]=4,Table2[[#This Row],[Total_time]:[Total_time]],"")</f>
        <v>230.613223062641</v>
      </c>
      <c r="B34" s="20" t="str" cm="1">
        <f t="array" ref="B34">IF(Table2[[#This Row],[Nodes]:[Nodes]]=5,Table2[[#This Row],[Total_time]:[Total_time]],"")</f>
        <v/>
      </c>
      <c r="C34" s="20" t="str" cm="1">
        <f t="array" ref="C34">IF(Table2[[#This Row],[Nodes]:[Nodes]]=6,Table2[[#This Row],[Total_time]:[Total_time]],"")</f>
        <v/>
      </c>
      <c r="D34" s="20" t="str" cm="1">
        <f t="array" ref="D34">IF(Table2[[#This Row],[Nodes]:[Nodes]]=7,Table2[[#This Row],[Total_time]:[Total_time]],"")</f>
        <v/>
      </c>
    </row>
    <row r="35" spans="1:4">
      <c r="A35" s="20" cm="1">
        <f t="array" ref="A35">IF(Table2[[#This Row],[Nodes]:[Nodes]]=4,Table2[[#This Row],[Total_time]:[Total_time]],"")</f>
        <v>256.97185218598497</v>
      </c>
      <c r="B35" s="20" t="str" cm="1">
        <f t="array" ref="B35">IF(Table2[[#This Row],[Nodes]:[Nodes]]=5,Table2[[#This Row],[Total_time]:[Total_time]],"")</f>
        <v/>
      </c>
      <c r="C35" s="20" t="str" cm="1">
        <f t="array" ref="C35">IF(Table2[[#This Row],[Nodes]:[Nodes]]=6,Table2[[#This Row],[Total_time]:[Total_time]],"")</f>
        <v/>
      </c>
      <c r="D35" s="20" t="str" cm="1">
        <f t="array" ref="D35">IF(Table2[[#This Row],[Nodes]:[Nodes]]=7,Table2[[#This Row],[Total_time]:[Total_time]],"")</f>
        <v/>
      </c>
    </row>
    <row r="36" spans="1:4">
      <c r="A36" s="20" cm="1">
        <f t="array" ref="A36">IF(Table2[[#This Row],[Nodes]:[Nodes]]=4,Table2[[#This Row],[Total_time]:[Total_time]],"")</f>
        <v>279.68518486708803</v>
      </c>
      <c r="B36" s="20" t="str" cm="1">
        <f t="array" ref="B36">IF(Table2[[#This Row],[Nodes]:[Nodes]]=5,Table2[[#This Row],[Total_time]:[Total_time]],"")</f>
        <v/>
      </c>
      <c r="C36" s="20" t="str" cm="1">
        <f t="array" ref="C36">IF(Table2[[#This Row],[Nodes]:[Nodes]]=6,Table2[[#This Row],[Total_time]:[Total_time]],"")</f>
        <v/>
      </c>
      <c r="D36" s="20" t="str" cm="1">
        <f t="array" ref="D36">IF(Table2[[#This Row],[Nodes]:[Nodes]]=7,Table2[[#This Row],[Total_time]:[Total_time]],"")</f>
        <v/>
      </c>
    </row>
    <row r="37" spans="1:4">
      <c r="A37" s="20" cm="1">
        <f t="array" ref="A37">IF(Table2[[#This Row],[Nodes]:[Nodes]]=4,Table2[[#This Row],[Total_time]:[Total_time]],"")</f>
        <v>222.04571020728901</v>
      </c>
      <c r="B37" s="20" t="str" cm="1">
        <f t="array" ref="B37">IF(Table2[[#This Row],[Nodes]:[Nodes]]=5,Table2[[#This Row],[Total_time]:[Total_time]],"")</f>
        <v/>
      </c>
      <c r="C37" s="20" t="str" cm="1">
        <f t="array" ref="C37">IF(Table2[[#This Row],[Nodes]:[Nodes]]=6,Table2[[#This Row],[Total_time]:[Total_time]],"")</f>
        <v/>
      </c>
      <c r="D37" s="20" t="str" cm="1">
        <f t="array" ref="D37">IF(Table2[[#This Row],[Nodes]:[Nodes]]=7,Table2[[#This Row],[Total_time]:[Total_time]],"")</f>
        <v/>
      </c>
    </row>
    <row r="38" spans="1:4">
      <c r="A38" s="20" cm="1">
        <f t="array" ref="A38">IF(Table2[[#This Row],[Nodes]:[Nodes]]=4,Table2[[#This Row],[Total_time]:[Total_time]],"")</f>
        <v>230.596988727433</v>
      </c>
      <c r="B38" s="20" t="str" cm="1">
        <f t="array" ref="B38">IF(Table2[[#This Row],[Nodes]:[Nodes]]=5,Table2[[#This Row],[Total_time]:[Total_time]],"")</f>
        <v/>
      </c>
      <c r="C38" s="20" t="str" cm="1">
        <f t="array" ref="C38">IF(Table2[[#This Row],[Nodes]:[Nodes]]=6,Table2[[#This Row],[Total_time]:[Total_time]],"")</f>
        <v/>
      </c>
      <c r="D38" s="20" t="str" cm="1">
        <f t="array" ref="D38">IF(Table2[[#This Row],[Nodes]:[Nodes]]=7,Table2[[#This Row],[Total_time]:[Total_time]],"")</f>
        <v/>
      </c>
    </row>
    <row r="39" spans="1:4">
      <c r="A39" s="20" cm="1">
        <f t="array" ref="A39">IF(Table2[[#This Row],[Nodes]:[Nodes]]=4,Table2[[#This Row],[Total_time]:[Total_time]],"")</f>
        <v>230.61322306264</v>
      </c>
      <c r="B39" s="20" t="str" cm="1">
        <f t="array" ref="B39">IF(Table2[[#This Row],[Nodes]:[Nodes]]=5,Table2[[#This Row],[Total_time]:[Total_time]],"")</f>
        <v/>
      </c>
      <c r="C39" s="20" t="str" cm="1">
        <f t="array" ref="C39">IF(Table2[[#This Row],[Nodes]:[Nodes]]=6,Table2[[#This Row],[Total_time]:[Total_time]],"")</f>
        <v/>
      </c>
      <c r="D39" s="20" t="str" cm="1">
        <f t="array" ref="D39">IF(Table2[[#This Row],[Nodes]:[Nodes]]=7,Table2[[#This Row],[Total_time]:[Total_time]],"")</f>
        <v/>
      </c>
    </row>
    <row r="40" spans="1:4">
      <c r="A40" s="20" cm="1">
        <f t="array" ref="A40">IF(Table2[[#This Row],[Nodes]:[Nodes]]=4,Table2[[#This Row],[Total_time]:[Total_time]],"")</f>
        <v>212.23543050101301</v>
      </c>
      <c r="B40" s="20" t="str" cm="1">
        <f t="array" ref="B40">IF(Table2[[#This Row],[Nodes]:[Nodes]]=5,Table2[[#This Row],[Total_time]:[Total_time]],"")</f>
        <v/>
      </c>
      <c r="C40" s="20" t="str" cm="1">
        <f t="array" ref="C40">IF(Table2[[#This Row],[Nodes]:[Nodes]]=6,Table2[[#This Row],[Total_time]:[Total_time]],"")</f>
        <v/>
      </c>
      <c r="D40" s="20" t="str" cm="1">
        <f t="array" ref="D40">IF(Table2[[#This Row],[Nodes]:[Nodes]]=7,Table2[[#This Row],[Total_time]:[Total_time]],"")</f>
        <v/>
      </c>
    </row>
    <row r="41" spans="1:4">
      <c r="A41" s="20" cm="1">
        <f t="array" ref="A41">IF(Table2[[#This Row],[Nodes]:[Nodes]]=4,Table2[[#This Row],[Total_time]:[Total_time]],"")</f>
        <v>279.68518486708803</v>
      </c>
      <c r="B41" s="20" t="str" cm="1">
        <f t="array" ref="B41">IF(Table2[[#This Row],[Nodes]:[Nodes]]=5,Table2[[#This Row],[Total_time]:[Total_time]],"")</f>
        <v/>
      </c>
      <c r="C41" s="20" t="str" cm="1">
        <f t="array" ref="C41">IF(Table2[[#This Row],[Nodes]:[Nodes]]=6,Table2[[#This Row],[Total_time]:[Total_time]],"")</f>
        <v/>
      </c>
      <c r="D41" s="20" t="str" cm="1">
        <f t="array" ref="D41">IF(Table2[[#This Row],[Nodes]:[Nodes]]=7,Table2[[#This Row],[Total_time]:[Total_time]],"")</f>
        <v/>
      </c>
    </row>
    <row r="42" spans="1:4">
      <c r="A42" s="20" cm="1">
        <f t="array" ref="A42">IF(Table2[[#This Row],[Nodes]:[Nodes]]=4,Table2[[#This Row],[Total_time]:[Total_time]],"")</f>
        <v>516.82110080121402</v>
      </c>
      <c r="B42" s="20" t="str" cm="1">
        <f t="array" ref="B42">IF(Table2[[#This Row],[Nodes]:[Nodes]]=5,Table2[[#This Row],[Total_time]:[Total_time]],"")</f>
        <v/>
      </c>
      <c r="C42" s="20" t="str" cm="1">
        <f t="array" ref="C42">IF(Table2[[#This Row],[Nodes]:[Nodes]]=6,Table2[[#This Row],[Total_time]:[Total_time]],"")</f>
        <v/>
      </c>
      <c r="D42" s="20" t="str" cm="1">
        <f t="array" ref="D42">IF(Table2[[#This Row],[Nodes]:[Nodes]]=7,Table2[[#This Row],[Total_time]:[Total_time]],"")</f>
        <v/>
      </c>
    </row>
    <row r="43" spans="1:4">
      <c r="A43" s="20" cm="1">
        <f t="array" ref="A43">IF(Table2[[#This Row],[Nodes]:[Nodes]]=4,Table2[[#This Row],[Total_time]:[Total_time]],"")</f>
        <v>458.79573982085299</v>
      </c>
      <c r="B43" s="20" t="str" cm="1">
        <f t="array" ref="B43">IF(Table2[[#This Row],[Nodes]:[Nodes]]=5,Table2[[#This Row],[Total_time]:[Total_time]],"")</f>
        <v/>
      </c>
      <c r="C43" s="20" t="str" cm="1">
        <f t="array" ref="C43">IF(Table2[[#This Row],[Nodes]:[Nodes]]=6,Table2[[#This Row],[Total_time]:[Total_time]],"")</f>
        <v/>
      </c>
      <c r="D43" s="20" t="str" cm="1">
        <f t="array" ref="D43">IF(Table2[[#This Row],[Nodes]:[Nodes]]=7,Table2[[#This Row],[Total_time]:[Total_time]],"")</f>
        <v/>
      </c>
    </row>
    <row r="44" spans="1:4">
      <c r="A44" s="20" cm="1">
        <f t="array" ref="A44">IF(Table2[[#This Row],[Nodes]:[Nodes]]=4,Table2[[#This Row],[Total_time]:[Total_time]],"")</f>
        <v>481.36886981904797</v>
      </c>
      <c r="B44" s="20" t="str" cm="1">
        <f t="array" ref="B44">IF(Table2[[#This Row],[Nodes]:[Nodes]]=5,Table2[[#This Row],[Total_time]:[Total_time]],"")</f>
        <v/>
      </c>
      <c r="C44" s="20" t="str" cm="1">
        <f t="array" ref="C44">IF(Table2[[#This Row],[Nodes]:[Nodes]]=6,Table2[[#This Row],[Total_time]:[Total_time]],"")</f>
        <v/>
      </c>
      <c r="D44" s="20" t="str" cm="1">
        <f t="array" ref="D44">IF(Table2[[#This Row],[Nodes]:[Nodes]]=7,Table2[[#This Row],[Total_time]:[Total_time]],"")</f>
        <v/>
      </c>
    </row>
    <row r="45" spans="1:4">
      <c r="A45" s="20" cm="1">
        <f t="array" ref="A45">IF(Table2[[#This Row],[Nodes]:[Nodes]]=4,Table2[[#This Row],[Total_time]:[Total_time]],"")</f>
        <v>478.57962795276501</v>
      </c>
      <c r="B45" s="20" t="str" cm="1">
        <f t="array" ref="B45">IF(Table2[[#This Row],[Nodes]:[Nodes]]=5,Table2[[#This Row],[Total_time]:[Total_time]],"")</f>
        <v/>
      </c>
      <c r="C45" s="20" t="str" cm="1">
        <f t="array" ref="C45">IF(Table2[[#This Row],[Nodes]:[Nodes]]=6,Table2[[#This Row],[Total_time]:[Total_time]],"")</f>
        <v/>
      </c>
      <c r="D45" s="20" t="str" cm="1">
        <f t="array" ref="D45">IF(Table2[[#This Row],[Nodes]:[Nodes]]=7,Table2[[#This Row],[Total_time]:[Total_time]],"")</f>
        <v/>
      </c>
    </row>
    <row r="46" spans="1:4">
      <c r="A46" s="20" cm="1">
        <f t="array" ref="A46">IF(Table2[[#This Row],[Nodes]:[Nodes]]=4,Table2[[#This Row],[Total_time]:[Total_time]],"")</f>
        <v>537.75261568209396</v>
      </c>
      <c r="B46" s="20" t="str" cm="1">
        <f t="array" ref="B46">IF(Table2[[#This Row],[Nodes]:[Nodes]]=5,Table2[[#This Row],[Total_time]:[Total_time]],"")</f>
        <v/>
      </c>
      <c r="C46" s="20" t="str" cm="1">
        <f t="array" ref="C46">IF(Table2[[#This Row],[Nodes]:[Nodes]]=6,Table2[[#This Row],[Total_time]:[Total_time]],"")</f>
        <v/>
      </c>
      <c r="D46" s="20" t="str" cm="1">
        <f t="array" ref="D46">IF(Table2[[#This Row],[Nodes]:[Nodes]]=7,Table2[[#This Row],[Total_time]:[Total_time]],"")</f>
        <v/>
      </c>
    </row>
    <row r="47" spans="1:4">
      <c r="A47" s="20" cm="1">
        <f t="array" ref="A47">IF(Table2[[#This Row],[Nodes]:[Nodes]]=4,Table2[[#This Row],[Total_time]:[Total_time]],"")</f>
        <v>448.93127262010199</v>
      </c>
      <c r="B47" s="20" t="str" cm="1">
        <f t="array" ref="B47">IF(Table2[[#This Row],[Nodes]:[Nodes]]=5,Table2[[#This Row],[Total_time]:[Total_time]],"")</f>
        <v/>
      </c>
      <c r="C47" s="20" t="str" cm="1">
        <f t="array" ref="C47">IF(Table2[[#This Row],[Nodes]:[Nodes]]=6,Table2[[#This Row],[Total_time]:[Total_time]],"")</f>
        <v/>
      </c>
      <c r="D47" s="20" t="str" cm="1">
        <f t="array" ref="D47">IF(Table2[[#This Row],[Nodes]:[Nodes]]=7,Table2[[#This Row],[Total_time]:[Total_time]],"")</f>
        <v/>
      </c>
    </row>
    <row r="48" spans="1:4">
      <c r="A48" s="20" cm="1">
        <f t="array" ref="A48">IF(Table2[[#This Row],[Nodes]:[Nodes]]=4,Table2[[#This Row],[Total_time]:[Total_time]],"")</f>
        <v>262.35598560356601</v>
      </c>
      <c r="B48" s="20" t="str" cm="1">
        <f t="array" ref="B48">IF(Table2[[#This Row],[Nodes]:[Nodes]]=5,Table2[[#This Row],[Total_time]:[Total_time]],"")</f>
        <v/>
      </c>
      <c r="C48" s="20" t="str" cm="1">
        <f t="array" ref="C48">IF(Table2[[#This Row],[Nodes]:[Nodes]]=6,Table2[[#This Row],[Total_time]:[Total_time]],"")</f>
        <v/>
      </c>
      <c r="D48" s="20" t="str" cm="1">
        <f t="array" ref="D48">IF(Table2[[#This Row],[Nodes]:[Nodes]]=7,Table2[[#This Row],[Total_time]:[Total_time]],"")</f>
        <v/>
      </c>
    </row>
    <row r="49" spans="1:4">
      <c r="A49" s="20" cm="1">
        <f t="array" ref="A49">IF(Table2[[#This Row],[Nodes]:[Nodes]]=4,Table2[[#This Row],[Total_time]:[Total_time]],"")</f>
        <v>249.971328058252</v>
      </c>
      <c r="B49" s="20" t="str" cm="1">
        <f t="array" ref="B49">IF(Table2[[#This Row],[Nodes]:[Nodes]]=5,Table2[[#This Row],[Total_time]:[Total_time]],"")</f>
        <v/>
      </c>
      <c r="C49" s="20" t="str" cm="1">
        <f t="array" ref="C49">IF(Table2[[#This Row],[Nodes]:[Nodes]]=6,Table2[[#This Row],[Total_time]:[Total_time]],"")</f>
        <v/>
      </c>
      <c r="D49" s="20" t="str" cm="1">
        <f t="array" ref="D49">IF(Table2[[#This Row],[Nodes]:[Nodes]]=7,Table2[[#This Row],[Total_time]:[Total_time]],"")</f>
        <v/>
      </c>
    </row>
    <row r="50" spans="1:4">
      <c r="A50" s="20" cm="1">
        <f t="array" ref="A50">IF(Table2[[#This Row],[Nodes]:[Nodes]]=4,Table2[[#This Row],[Total_time]:[Total_time]],"")</f>
        <v>319.97640052009098</v>
      </c>
      <c r="B50" s="20" t="str" cm="1">
        <f t="array" ref="B50">IF(Table2[[#This Row],[Nodes]:[Nodes]]=5,Table2[[#This Row],[Total_time]:[Total_time]],"")</f>
        <v/>
      </c>
      <c r="C50" s="20" t="str" cm="1">
        <f t="array" ref="C50">IF(Table2[[#This Row],[Nodes]:[Nodes]]=6,Table2[[#This Row],[Total_time]:[Total_time]],"")</f>
        <v/>
      </c>
      <c r="D50" s="20" t="str" cm="1">
        <f t="array" ref="D50">IF(Table2[[#This Row],[Nodes]:[Nodes]]=7,Table2[[#This Row],[Total_time]:[Total_time]],"")</f>
        <v/>
      </c>
    </row>
    <row r="51" spans="1:4">
      <c r="A51" s="20" cm="1">
        <f t="array" ref="A51">IF(Table2[[#This Row],[Nodes]:[Nodes]]=4,Table2[[#This Row],[Total_time]:[Total_time]],"")</f>
        <v>414.74298664182601</v>
      </c>
      <c r="B51" s="20" t="str" cm="1">
        <f t="array" ref="B51">IF(Table2[[#This Row],[Nodes]:[Nodes]]=5,Table2[[#This Row],[Total_time]:[Total_time]],"")</f>
        <v/>
      </c>
      <c r="C51" s="20" t="str" cm="1">
        <f t="array" ref="C51">IF(Table2[[#This Row],[Nodes]:[Nodes]]=6,Table2[[#This Row],[Total_time]:[Total_time]],"")</f>
        <v/>
      </c>
      <c r="D51" s="20" t="str" cm="1">
        <f t="array" ref="D51">IF(Table2[[#This Row],[Nodes]:[Nodes]]=7,Table2[[#This Row],[Total_time]:[Total_time]],"")</f>
        <v/>
      </c>
    </row>
    <row r="52" spans="1:4">
      <c r="A52" s="20" cm="1">
        <f t="array" ref="A52">IF(Table2[[#This Row],[Nodes]:[Nodes]]=4,Table2[[#This Row],[Total_time]:[Total_time]],"")</f>
        <v>264.53576818531201</v>
      </c>
      <c r="B52" s="20" t="str" cm="1">
        <f t="array" ref="B52">IF(Table2[[#This Row],[Nodes]:[Nodes]]=5,Table2[[#This Row],[Total_time]:[Total_time]],"")</f>
        <v/>
      </c>
      <c r="C52" s="20" t="str" cm="1">
        <f t="array" ref="C52">IF(Table2[[#This Row],[Nodes]:[Nodes]]=6,Table2[[#This Row],[Total_time]:[Total_time]],"")</f>
        <v/>
      </c>
      <c r="D52" s="20" t="str" cm="1">
        <f t="array" ref="D52">IF(Table2[[#This Row],[Nodes]:[Nodes]]=7,Table2[[#This Row],[Total_time]:[Total_time]],"")</f>
        <v/>
      </c>
    </row>
    <row r="53" spans="1:4">
      <c r="A53" s="20" cm="1">
        <f t="array" ref="A53">IF(Table2[[#This Row],[Nodes]:[Nodes]]=4,Table2[[#This Row],[Total_time]:[Total_time]],"")</f>
        <v>233.55571226593199</v>
      </c>
      <c r="B53" s="20" t="str" cm="1">
        <f t="array" ref="B53">IF(Table2[[#This Row],[Nodes]:[Nodes]]=5,Table2[[#This Row],[Total_time]:[Total_time]],"")</f>
        <v/>
      </c>
      <c r="C53" s="20" t="str" cm="1">
        <f t="array" ref="C53">IF(Table2[[#This Row],[Nodes]:[Nodes]]=6,Table2[[#This Row],[Total_time]:[Total_time]],"")</f>
        <v/>
      </c>
      <c r="D53" s="20" t="str" cm="1">
        <f t="array" ref="D53">IF(Table2[[#This Row],[Nodes]:[Nodes]]=7,Table2[[#This Row],[Total_time]:[Total_time]],"")</f>
        <v/>
      </c>
    </row>
    <row r="54" spans="1:4">
      <c r="A54" s="20" cm="1">
        <f t="array" ref="A54">IF(Table2[[#This Row],[Nodes]:[Nodes]]=4,Table2[[#This Row],[Total_time]:[Total_time]],"")</f>
        <v>230.613223062641</v>
      </c>
      <c r="B54" s="20" t="str" cm="1">
        <f t="array" ref="B54">IF(Table2[[#This Row],[Nodes]:[Nodes]]=5,Table2[[#This Row],[Total_time]:[Total_time]],"")</f>
        <v/>
      </c>
      <c r="C54" s="20" t="str" cm="1">
        <f t="array" ref="C54">IF(Table2[[#This Row],[Nodes]:[Nodes]]=6,Table2[[#This Row],[Total_time]:[Total_time]],"")</f>
        <v/>
      </c>
      <c r="D54" s="20" t="str" cm="1">
        <f t="array" ref="D54">IF(Table2[[#This Row],[Nodes]:[Nodes]]=7,Table2[[#This Row],[Total_time]:[Total_time]],"")</f>
        <v/>
      </c>
    </row>
    <row r="55" spans="1:4">
      <c r="A55" s="20" cm="1">
        <f t="array" ref="A55">IF(Table2[[#This Row],[Nodes]:[Nodes]]=4,Table2[[#This Row],[Total_time]:[Total_time]],"")</f>
        <v>256.97185218598497</v>
      </c>
      <c r="B55" s="20" t="str" cm="1">
        <f t="array" ref="B55">IF(Table2[[#This Row],[Nodes]:[Nodes]]=5,Table2[[#This Row],[Total_time]:[Total_time]],"")</f>
        <v/>
      </c>
      <c r="C55" s="20" t="str" cm="1">
        <f t="array" ref="C55">IF(Table2[[#This Row],[Nodes]:[Nodes]]=6,Table2[[#This Row],[Total_time]:[Total_time]],"")</f>
        <v/>
      </c>
      <c r="D55" s="20" t="str" cm="1">
        <f t="array" ref="D55">IF(Table2[[#This Row],[Nodes]:[Nodes]]=7,Table2[[#This Row],[Total_time]:[Total_time]],"")</f>
        <v/>
      </c>
    </row>
    <row r="56" spans="1:4">
      <c r="A56" s="20" cm="1">
        <f t="array" ref="A56">IF(Table2[[#This Row],[Nodes]:[Nodes]]=4,Table2[[#This Row],[Total_time]:[Total_time]],"")</f>
        <v>279.68518486708803</v>
      </c>
      <c r="B56" s="20" t="str" cm="1">
        <f t="array" ref="B56">IF(Table2[[#This Row],[Nodes]:[Nodes]]=5,Table2[[#This Row],[Total_time]:[Total_time]],"")</f>
        <v/>
      </c>
      <c r="C56" s="20" t="str" cm="1">
        <f t="array" ref="C56">IF(Table2[[#This Row],[Nodes]:[Nodes]]=6,Table2[[#This Row],[Total_time]:[Total_time]],"")</f>
        <v/>
      </c>
      <c r="D56" s="20" t="str" cm="1">
        <f t="array" ref="D56">IF(Table2[[#This Row],[Nodes]:[Nodes]]=7,Table2[[#This Row],[Total_time]:[Total_time]],"")</f>
        <v/>
      </c>
    </row>
    <row r="57" spans="1:4">
      <c r="A57" s="20" cm="1">
        <f t="array" ref="A57">IF(Table2[[#This Row],[Nodes]:[Nodes]]=4,Table2[[#This Row],[Total_time]:[Total_time]],"")</f>
        <v>222.04571020728901</v>
      </c>
      <c r="B57" s="20" t="str" cm="1">
        <f t="array" ref="B57">IF(Table2[[#This Row],[Nodes]:[Nodes]]=5,Table2[[#This Row],[Total_time]:[Total_time]],"")</f>
        <v/>
      </c>
      <c r="C57" s="20" t="str" cm="1">
        <f t="array" ref="C57">IF(Table2[[#This Row],[Nodes]:[Nodes]]=6,Table2[[#This Row],[Total_time]:[Total_time]],"")</f>
        <v/>
      </c>
      <c r="D57" s="20" t="str" cm="1">
        <f t="array" ref="D57">IF(Table2[[#This Row],[Nodes]:[Nodes]]=7,Table2[[#This Row],[Total_time]:[Total_time]],"")</f>
        <v/>
      </c>
    </row>
    <row r="58" spans="1:4">
      <c r="A58" s="20" cm="1">
        <f t="array" ref="A58">IF(Table2[[#This Row],[Nodes]:[Nodes]]=4,Table2[[#This Row],[Total_time]:[Total_time]],"")</f>
        <v>230.596988727433</v>
      </c>
      <c r="B58" s="20" t="str" cm="1">
        <f t="array" ref="B58">IF(Table2[[#This Row],[Nodes]:[Nodes]]=5,Table2[[#This Row],[Total_time]:[Total_time]],"")</f>
        <v/>
      </c>
      <c r="C58" s="20" t="str" cm="1">
        <f t="array" ref="C58">IF(Table2[[#This Row],[Nodes]:[Nodes]]=6,Table2[[#This Row],[Total_time]:[Total_time]],"")</f>
        <v/>
      </c>
      <c r="D58" s="20" t="str" cm="1">
        <f t="array" ref="D58">IF(Table2[[#This Row],[Nodes]:[Nodes]]=7,Table2[[#This Row],[Total_time]:[Total_time]],"")</f>
        <v/>
      </c>
    </row>
    <row r="59" spans="1:4">
      <c r="A59" s="20" cm="1">
        <f t="array" ref="A59">IF(Table2[[#This Row],[Nodes]:[Nodes]]=4,Table2[[#This Row],[Total_time]:[Total_time]],"")</f>
        <v>230.61322306264</v>
      </c>
      <c r="B59" s="20" t="str" cm="1">
        <f t="array" ref="B59">IF(Table2[[#This Row],[Nodes]:[Nodes]]=5,Table2[[#This Row],[Total_time]:[Total_time]],"")</f>
        <v/>
      </c>
      <c r="C59" s="20" t="str" cm="1">
        <f t="array" ref="C59">IF(Table2[[#This Row],[Nodes]:[Nodes]]=6,Table2[[#This Row],[Total_time]:[Total_time]],"")</f>
        <v/>
      </c>
      <c r="D59" s="20" t="str" cm="1">
        <f t="array" ref="D59">IF(Table2[[#This Row],[Nodes]:[Nodes]]=7,Table2[[#This Row],[Total_time]:[Total_time]],"")</f>
        <v/>
      </c>
    </row>
    <row r="60" spans="1:4">
      <c r="A60" s="20" cm="1">
        <f t="array" ref="A60">IF(Table2[[#This Row],[Nodes]:[Nodes]]=4,Table2[[#This Row],[Total_time]:[Total_time]],"")</f>
        <v>212.23543050101301</v>
      </c>
      <c r="B60" s="20" t="str" cm="1">
        <f t="array" ref="B60">IF(Table2[[#This Row],[Nodes]:[Nodes]]=5,Table2[[#This Row],[Total_time]:[Total_time]],"")</f>
        <v/>
      </c>
      <c r="C60" s="20" t="str" cm="1">
        <f t="array" ref="C60">IF(Table2[[#This Row],[Nodes]:[Nodes]]=6,Table2[[#This Row],[Total_time]:[Total_time]],"")</f>
        <v/>
      </c>
      <c r="D60" s="20" t="str" cm="1">
        <f t="array" ref="D60">IF(Table2[[#This Row],[Nodes]:[Nodes]]=7,Table2[[#This Row],[Total_time]:[Total_time]],"")</f>
        <v/>
      </c>
    </row>
    <row r="61" spans="1:4">
      <c r="A61" s="20" cm="1">
        <f t="array" ref="A61">IF(Table2[[#This Row],[Nodes]:[Nodes]]=4,Table2[[#This Row],[Total_time]:[Total_time]],"")</f>
        <v>279.68518486708803</v>
      </c>
      <c r="B61" s="20" t="str" cm="1">
        <f t="array" ref="B61">IF(Table2[[#This Row],[Nodes]:[Nodes]]=5,Table2[[#This Row],[Total_time]:[Total_time]],"")</f>
        <v/>
      </c>
      <c r="C61" s="20" t="str" cm="1">
        <f t="array" ref="C61">IF(Table2[[#This Row],[Nodes]:[Nodes]]=6,Table2[[#This Row],[Total_time]:[Total_time]],"")</f>
        <v/>
      </c>
      <c r="D61" s="20" t="str" cm="1">
        <f t="array" ref="D61">IF(Table2[[#This Row],[Nodes]:[Nodes]]=7,Table2[[#This Row],[Total_time]:[Total_time]],"")</f>
        <v/>
      </c>
    </row>
    <row r="62" spans="1:4">
      <c r="A62" s="20" cm="1">
        <f t="array" ref="A62">IF(Table2[[#This Row],[Nodes]:[Nodes]]=4,Table2[[#This Row],[Total_time]:[Total_time]],"")</f>
        <v>539.78710172796696</v>
      </c>
      <c r="B62" s="20" t="str" cm="1">
        <f t="array" ref="B62">IF(Table2[[#This Row],[Nodes]:[Nodes]]=5,Table2[[#This Row],[Total_time]:[Total_time]],"")</f>
        <v/>
      </c>
      <c r="C62" s="20" t="str" cm="1">
        <f t="array" ref="C62">IF(Table2[[#This Row],[Nodes]:[Nodes]]=6,Table2[[#This Row],[Total_time]:[Total_time]],"")</f>
        <v/>
      </c>
      <c r="D62" s="20" t="str" cm="1">
        <f t="array" ref="D62">IF(Table2[[#This Row],[Nodes]:[Nodes]]=7,Table2[[#This Row],[Total_time]:[Total_time]],"")</f>
        <v/>
      </c>
    </row>
    <row r="63" spans="1:4">
      <c r="A63" s="20" cm="1">
        <f t="array" ref="A63">IF(Table2[[#This Row],[Nodes]:[Nodes]]=4,Table2[[#This Row],[Total_time]:[Total_time]],"")</f>
        <v>454.09420818339299</v>
      </c>
      <c r="B63" s="20" t="str" cm="1">
        <f t="array" ref="B63">IF(Table2[[#This Row],[Nodes]:[Nodes]]=5,Table2[[#This Row],[Total_time]:[Total_time]],"")</f>
        <v/>
      </c>
      <c r="C63" s="20" t="str" cm="1">
        <f t="array" ref="C63">IF(Table2[[#This Row],[Nodes]:[Nodes]]=6,Table2[[#This Row],[Total_time]:[Total_time]],"")</f>
        <v/>
      </c>
      <c r="D63" s="20" t="str" cm="1">
        <f t="array" ref="D63">IF(Table2[[#This Row],[Nodes]:[Nodes]]=7,Table2[[#This Row],[Total_time]:[Total_time]],"")</f>
        <v/>
      </c>
    </row>
    <row r="64" spans="1:4">
      <c r="A64" s="20" cm="1">
        <f t="array" ref="A64">IF(Table2[[#This Row],[Nodes]:[Nodes]]=4,Table2[[#This Row],[Total_time]:[Total_time]],"")</f>
        <v>364.34632243913899</v>
      </c>
      <c r="B64" s="20" t="str" cm="1">
        <f t="array" ref="B64">IF(Table2[[#This Row],[Nodes]:[Nodes]]=5,Table2[[#This Row],[Total_time]:[Total_time]],"")</f>
        <v/>
      </c>
      <c r="C64" s="20" t="str" cm="1">
        <f t="array" ref="C64">IF(Table2[[#This Row],[Nodes]:[Nodes]]=6,Table2[[#This Row],[Total_time]:[Total_time]],"")</f>
        <v/>
      </c>
      <c r="D64" s="20" t="str" cm="1">
        <f t="array" ref="D64">IF(Table2[[#This Row],[Nodes]:[Nodes]]=7,Table2[[#This Row],[Total_time]:[Total_time]],"")</f>
        <v/>
      </c>
    </row>
    <row r="65" spans="1:4">
      <c r="A65" s="20" cm="1">
        <f t="array" ref="A65">IF(Table2[[#This Row],[Nodes]:[Nodes]]=4,Table2[[#This Row],[Total_time]:[Total_time]],"")</f>
        <v>502.764103657357</v>
      </c>
      <c r="B65" s="20" t="str" cm="1">
        <f t="array" ref="B65">IF(Table2[[#This Row],[Nodes]:[Nodes]]=5,Table2[[#This Row],[Total_time]:[Total_time]],"")</f>
        <v/>
      </c>
      <c r="C65" s="20" t="str" cm="1">
        <f t="array" ref="C65">IF(Table2[[#This Row],[Nodes]:[Nodes]]=6,Table2[[#This Row],[Total_time]:[Total_time]],"")</f>
        <v/>
      </c>
      <c r="D65" s="20" t="str" cm="1">
        <f t="array" ref="D65">IF(Table2[[#This Row],[Nodes]:[Nodes]]=7,Table2[[#This Row],[Total_time]:[Total_time]],"")</f>
        <v/>
      </c>
    </row>
    <row r="66" spans="1:4">
      <c r="A66" s="20" cm="1">
        <f t="array" ref="A66">IF(Table2[[#This Row],[Nodes]:[Nodes]]=4,Table2[[#This Row],[Total_time]:[Total_time]],"")</f>
        <v>633.17143025922996</v>
      </c>
      <c r="B66" s="20" t="str" cm="1">
        <f t="array" ref="B66">IF(Table2[[#This Row],[Nodes]:[Nodes]]=5,Table2[[#This Row],[Total_time]:[Total_time]],"")</f>
        <v/>
      </c>
      <c r="C66" s="20" t="str" cm="1">
        <f t="array" ref="C66">IF(Table2[[#This Row],[Nodes]:[Nodes]]=6,Table2[[#This Row],[Total_time]:[Total_time]],"")</f>
        <v/>
      </c>
      <c r="D66" s="20" t="str" cm="1">
        <f t="array" ref="D66">IF(Table2[[#This Row],[Nodes]:[Nodes]]=7,Table2[[#This Row],[Total_time]:[Total_time]],"")</f>
        <v/>
      </c>
    </row>
    <row r="67" spans="1:4">
      <c r="A67" s="20" cm="1">
        <f t="array" ref="A67">IF(Table2[[#This Row],[Nodes]:[Nodes]]=4,Table2[[#This Row],[Total_time]:[Total_time]],"")</f>
        <v>406.29848551804702</v>
      </c>
      <c r="B67" s="20" t="str" cm="1">
        <f t="array" ref="B67">IF(Table2[[#This Row],[Nodes]:[Nodes]]=5,Table2[[#This Row],[Total_time]:[Total_time]],"")</f>
        <v/>
      </c>
      <c r="C67" s="20" t="str" cm="1">
        <f t="array" ref="C67">IF(Table2[[#This Row],[Nodes]:[Nodes]]=6,Table2[[#This Row],[Total_time]:[Total_time]],"")</f>
        <v/>
      </c>
      <c r="D67" s="20" t="str" cm="1">
        <f t="array" ref="D67">IF(Table2[[#This Row],[Nodes]:[Nodes]]=7,Table2[[#This Row],[Total_time]:[Total_time]],"")</f>
        <v/>
      </c>
    </row>
    <row r="68" spans="1:4">
      <c r="A68" s="20" cm="1">
        <f t="array" ref="A68">IF(Table2[[#This Row],[Nodes]:[Nodes]]=4,Table2[[#This Row],[Total_time]:[Total_time]],"")</f>
        <v>269.78181157103802</v>
      </c>
      <c r="B68" s="20" t="str" cm="1">
        <f t="array" ref="B68">IF(Table2[[#This Row],[Nodes]:[Nodes]]=5,Table2[[#This Row],[Total_time]:[Total_time]],"")</f>
        <v/>
      </c>
      <c r="C68" s="20" t="str" cm="1">
        <f t="array" ref="C68">IF(Table2[[#This Row],[Nodes]:[Nodes]]=6,Table2[[#This Row],[Total_time]:[Total_time]],"")</f>
        <v/>
      </c>
      <c r="D68" s="20" t="str" cm="1">
        <f t="array" ref="D68">IF(Table2[[#This Row],[Nodes]:[Nodes]]=7,Table2[[#This Row],[Total_time]:[Total_time]],"")</f>
        <v/>
      </c>
    </row>
    <row r="69" spans="1:4">
      <c r="A69" s="20" cm="1">
        <f t="array" ref="A69">IF(Table2[[#This Row],[Nodes]:[Nodes]]=4,Table2[[#This Row],[Total_time]:[Total_time]],"")</f>
        <v>323.56950684172602</v>
      </c>
      <c r="B69" s="20" t="str" cm="1">
        <f t="array" ref="B69">IF(Table2[[#This Row],[Nodes]:[Nodes]]=5,Table2[[#This Row],[Total_time]:[Total_time]],"")</f>
        <v/>
      </c>
      <c r="C69" s="20" t="str" cm="1">
        <f t="array" ref="C69">IF(Table2[[#This Row],[Nodes]:[Nodes]]=6,Table2[[#This Row],[Total_time]:[Total_time]],"")</f>
        <v/>
      </c>
      <c r="D69" s="20" t="str" cm="1">
        <f t="array" ref="D69">IF(Table2[[#This Row],[Nodes]:[Nodes]]=7,Table2[[#This Row],[Total_time]:[Total_time]],"")</f>
        <v/>
      </c>
    </row>
    <row r="70" spans="1:4">
      <c r="A70" s="20" cm="1">
        <f t="array" ref="A70">IF(Table2[[#This Row],[Nodes]:[Nodes]]=4,Table2[[#This Row],[Total_time]:[Total_time]],"")</f>
        <v>370.06744063777001</v>
      </c>
      <c r="B70" s="20" t="str" cm="1">
        <f t="array" ref="B70">IF(Table2[[#This Row],[Nodes]:[Nodes]]=5,Table2[[#This Row],[Total_time]:[Total_time]],"")</f>
        <v/>
      </c>
      <c r="C70" s="20" t="str" cm="1">
        <f t="array" ref="C70">IF(Table2[[#This Row],[Nodes]:[Nodes]]=6,Table2[[#This Row],[Total_time]:[Total_time]],"")</f>
        <v/>
      </c>
      <c r="D70" s="20" t="str" cm="1">
        <f t="array" ref="D70">IF(Table2[[#This Row],[Nodes]:[Nodes]]=7,Table2[[#This Row],[Total_time]:[Total_time]],"")</f>
        <v/>
      </c>
    </row>
    <row r="71" spans="1:4">
      <c r="A71" s="20" cm="1">
        <f t="array" ref="A71">IF(Table2[[#This Row],[Nodes]:[Nodes]]=4,Table2[[#This Row],[Total_time]:[Total_time]],"")</f>
        <v>419.43451792346099</v>
      </c>
      <c r="B71" s="20" t="str" cm="1">
        <f t="array" ref="B71">IF(Table2[[#This Row],[Nodes]:[Nodes]]=5,Table2[[#This Row],[Total_time]:[Total_time]],"")</f>
        <v/>
      </c>
      <c r="C71" s="20" t="str" cm="1">
        <f t="array" ref="C71">IF(Table2[[#This Row],[Nodes]:[Nodes]]=6,Table2[[#This Row],[Total_time]:[Total_time]],"")</f>
        <v/>
      </c>
      <c r="D71" s="20" t="str" cm="1">
        <f t="array" ref="D71">IF(Table2[[#This Row],[Nodes]:[Nodes]]=7,Table2[[#This Row],[Total_time]:[Total_time]],"")</f>
        <v/>
      </c>
    </row>
    <row r="72" spans="1:4">
      <c r="A72" s="20" cm="1">
        <f t="array" ref="A72">IF(Table2[[#This Row],[Nodes]:[Nodes]]=4,Table2[[#This Row],[Total_time]:[Total_time]],"")</f>
        <v>349.717098730256</v>
      </c>
      <c r="B72" s="20" t="str" cm="1">
        <f t="array" ref="B72">IF(Table2[[#This Row],[Nodes]:[Nodes]]=5,Table2[[#This Row],[Total_time]:[Total_time]],"")</f>
        <v/>
      </c>
      <c r="C72" s="20" t="str" cm="1">
        <f t="array" ref="C72">IF(Table2[[#This Row],[Nodes]:[Nodes]]=6,Table2[[#This Row],[Total_time]:[Total_time]],"")</f>
        <v/>
      </c>
      <c r="D72" s="20" t="str" cm="1">
        <f t="array" ref="D72">IF(Table2[[#This Row],[Nodes]:[Nodes]]=7,Table2[[#This Row],[Total_time]:[Total_time]],"")</f>
        <v/>
      </c>
    </row>
    <row r="73" spans="1:4">
      <c r="A73" s="20" cm="1">
        <f t="array" ref="A73">IF(Table2[[#This Row],[Nodes]:[Nodes]]=4,Table2[[#This Row],[Total_time]:[Total_time]],"")</f>
        <v>269.78181157103802</v>
      </c>
      <c r="B73" s="20" t="str" cm="1">
        <f t="array" ref="B73">IF(Table2[[#This Row],[Nodes]:[Nodes]]=5,Table2[[#This Row],[Total_time]:[Total_time]],"")</f>
        <v/>
      </c>
      <c r="C73" s="20" t="str" cm="1">
        <f t="array" ref="C73">IF(Table2[[#This Row],[Nodes]:[Nodes]]=6,Table2[[#This Row],[Total_time]:[Total_time]],"")</f>
        <v/>
      </c>
      <c r="D73" s="20" t="str" cm="1">
        <f t="array" ref="D73">IF(Table2[[#This Row],[Nodes]:[Nodes]]=7,Table2[[#This Row],[Total_time]:[Total_time]],"")</f>
        <v/>
      </c>
    </row>
    <row r="74" spans="1:4">
      <c r="A74" s="20" cm="1">
        <f t="array" ref="A74">IF(Table2[[#This Row],[Nodes]:[Nodes]]=4,Table2[[#This Row],[Total_time]:[Total_time]],"")</f>
        <v>239.55231013120499</v>
      </c>
      <c r="B74" s="20" t="str" cm="1">
        <f t="array" ref="B74">IF(Table2[[#This Row],[Nodes]:[Nodes]]=5,Table2[[#This Row],[Total_time]:[Total_time]],"")</f>
        <v/>
      </c>
      <c r="C74" s="20" t="str" cm="1">
        <f t="array" ref="C74">IF(Table2[[#This Row],[Nodes]:[Nodes]]=6,Table2[[#This Row],[Total_time]:[Total_time]],"")</f>
        <v/>
      </c>
      <c r="D74" s="20" t="str" cm="1">
        <f t="array" ref="D74">IF(Table2[[#This Row],[Nodes]:[Nodes]]=7,Table2[[#This Row],[Total_time]:[Total_time]],"")</f>
        <v/>
      </c>
    </row>
    <row r="75" spans="1:4">
      <c r="A75" s="20" cm="1">
        <f t="array" ref="A75">IF(Table2[[#This Row],[Nodes]:[Nodes]]=4,Table2[[#This Row],[Total_time]:[Total_time]],"")</f>
        <v>319.01288656485002</v>
      </c>
      <c r="B75" s="20" t="str" cm="1">
        <f t="array" ref="B75">IF(Table2[[#This Row],[Nodes]:[Nodes]]=5,Table2[[#This Row],[Total_time]:[Total_time]],"")</f>
        <v/>
      </c>
      <c r="C75" s="20" t="str" cm="1">
        <f t="array" ref="C75">IF(Table2[[#This Row],[Nodes]:[Nodes]]=6,Table2[[#This Row],[Total_time]:[Total_time]],"")</f>
        <v/>
      </c>
      <c r="D75" s="20" t="str" cm="1">
        <f t="array" ref="D75">IF(Table2[[#This Row],[Nodes]:[Nodes]]=7,Table2[[#This Row],[Total_time]:[Total_time]],"")</f>
        <v/>
      </c>
    </row>
    <row r="76" spans="1:4">
      <c r="A76" s="20" cm="1">
        <f t="array" ref="A76">IF(Table2[[#This Row],[Nodes]:[Nodes]]=4,Table2[[#This Row],[Total_time]:[Total_time]],"")</f>
        <v>291.01438048424399</v>
      </c>
      <c r="B76" s="20" t="str" cm="1">
        <f t="array" ref="B76">IF(Table2[[#This Row],[Nodes]:[Nodes]]=5,Table2[[#This Row],[Total_time]:[Total_time]],"")</f>
        <v/>
      </c>
      <c r="C76" s="20" t="str" cm="1">
        <f t="array" ref="C76">IF(Table2[[#This Row],[Nodes]:[Nodes]]=6,Table2[[#This Row],[Total_time]:[Total_time]],"")</f>
        <v/>
      </c>
      <c r="D76" s="20" t="str" cm="1">
        <f t="array" ref="D76">IF(Table2[[#This Row],[Nodes]:[Nodes]]=7,Table2[[#This Row],[Total_time]:[Total_time]],"")</f>
        <v/>
      </c>
    </row>
    <row r="77" spans="1:4">
      <c r="A77" s="20" cm="1">
        <f t="array" ref="A77">IF(Table2[[#This Row],[Nodes]:[Nodes]]=4,Table2[[#This Row],[Total_time]:[Total_time]],"")</f>
        <v>231.022847486383</v>
      </c>
      <c r="B77" s="20" t="str" cm="1">
        <f t="array" ref="B77">IF(Table2[[#This Row],[Nodes]:[Nodes]]=5,Table2[[#This Row],[Total_time]:[Total_time]],"")</f>
        <v/>
      </c>
      <c r="C77" s="20" t="str" cm="1">
        <f t="array" ref="C77">IF(Table2[[#This Row],[Nodes]:[Nodes]]=6,Table2[[#This Row],[Total_time]:[Total_time]],"")</f>
        <v/>
      </c>
      <c r="D77" s="20" t="str" cm="1">
        <f t="array" ref="D77">IF(Table2[[#This Row],[Nodes]:[Nodes]]=7,Table2[[#This Row],[Total_time]:[Total_time]],"")</f>
        <v/>
      </c>
    </row>
    <row r="78" spans="1:4">
      <c r="A78" s="20" cm="1">
        <f t="array" ref="A78">IF(Table2[[#This Row],[Nodes]:[Nodes]]=4,Table2[[#This Row],[Total_time]:[Total_time]],"")</f>
        <v>235.54753937241401</v>
      </c>
      <c r="B78" s="20" t="str" cm="1">
        <f t="array" ref="B78">IF(Table2[[#This Row],[Nodes]:[Nodes]]=5,Table2[[#This Row],[Total_time]:[Total_time]],"")</f>
        <v/>
      </c>
      <c r="C78" s="20" t="str" cm="1">
        <f t="array" ref="C78">IF(Table2[[#This Row],[Nodes]:[Nodes]]=6,Table2[[#This Row],[Total_time]:[Total_time]],"")</f>
        <v/>
      </c>
      <c r="D78" s="20" t="str" cm="1">
        <f t="array" ref="D78">IF(Table2[[#This Row],[Nodes]:[Nodes]]=7,Table2[[#This Row],[Total_time]:[Total_time]],"")</f>
        <v/>
      </c>
    </row>
    <row r="79" spans="1:4">
      <c r="A79" s="20" cm="1">
        <f t="array" ref="A79">IF(Table2[[#This Row],[Nodes]:[Nodes]]=4,Table2[[#This Row],[Total_time]:[Total_time]],"")</f>
        <v>239.55231013120499</v>
      </c>
      <c r="B79" s="20" t="str" cm="1">
        <f t="array" ref="B79">IF(Table2[[#This Row],[Nodes]:[Nodes]]=5,Table2[[#This Row],[Total_time]:[Total_time]],"")</f>
        <v/>
      </c>
      <c r="C79" s="20" t="str" cm="1">
        <f t="array" ref="C79">IF(Table2[[#This Row],[Nodes]:[Nodes]]=6,Table2[[#This Row],[Total_time]:[Total_time]],"")</f>
        <v/>
      </c>
      <c r="D79" s="20" t="str" cm="1">
        <f t="array" ref="D79">IF(Table2[[#This Row],[Nodes]:[Nodes]]=7,Table2[[#This Row],[Total_time]:[Total_time]],"")</f>
        <v/>
      </c>
    </row>
    <row r="80" spans="1:4">
      <c r="A80" s="20" cm="1">
        <f t="array" ref="A80">IF(Table2[[#This Row],[Nodes]:[Nodes]]=4,Table2[[#This Row],[Total_time]:[Total_time]],"")</f>
        <v>217.88334738035499</v>
      </c>
      <c r="B80" s="20" t="str" cm="1">
        <f t="array" ref="B80">IF(Table2[[#This Row],[Nodes]:[Nodes]]=5,Table2[[#This Row],[Total_time]:[Total_time]],"")</f>
        <v/>
      </c>
      <c r="C80" s="20" t="str" cm="1">
        <f t="array" ref="C80">IF(Table2[[#This Row],[Nodes]:[Nodes]]=6,Table2[[#This Row],[Total_time]:[Total_time]],"")</f>
        <v/>
      </c>
      <c r="D80" s="20" t="str" cm="1">
        <f t="array" ref="D80">IF(Table2[[#This Row],[Nodes]:[Nodes]]=7,Table2[[#This Row],[Total_time]:[Total_time]],"")</f>
        <v/>
      </c>
    </row>
    <row r="81" spans="1:4">
      <c r="A81" s="20" cm="1">
        <f t="array" ref="A81">IF(Table2[[#This Row],[Nodes]:[Nodes]]=4,Table2[[#This Row],[Total_time]:[Total_time]],"")</f>
        <v>291.01438048424399</v>
      </c>
      <c r="B81" s="20" t="str" cm="1">
        <f t="array" ref="B81">IF(Table2[[#This Row],[Nodes]:[Nodes]]=5,Table2[[#This Row],[Total_time]:[Total_time]],"")</f>
        <v/>
      </c>
      <c r="C81" s="20" t="str" cm="1">
        <f t="array" ref="C81">IF(Table2[[#This Row],[Nodes]:[Nodes]]=6,Table2[[#This Row],[Total_time]:[Total_time]],"")</f>
        <v/>
      </c>
      <c r="D81" s="20" t="str" cm="1">
        <f t="array" ref="D81">IF(Table2[[#This Row],[Nodes]:[Nodes]]=7,Table2[[#This Row],[Total_time]:[Total_time]],"")</f>
        <v/>
      </c>
    </row>
    <row r="82" spans="1:4">
      <c r="A82" s="20" cm="1">
        <f t="array" ref="A82">IF(Table2[[#This Row],[Nodes]:[Nodes]]=4,Table2[[#This Row],[Total_time]:[Total_time]],"")</f>
        <v>599.78710172796696</v>
      </c>
      <c r="B82" s="20" t="str" cm="1">
        <f t="array" ref="B82">IF(Table2[[#This Row],[Nodes]:[Nodes]]=5,Table2[[#This Row],[Total_time]:[Total_time]],"")</f>
        <v/>
      </c>
      <c r="C82" s="20" t="str" cm="1">
        <f t="array" ref="C82">IF(Table2[[#This Row],[Nodes]:[Nodes]]=6,Table2[[#This Row],[Total_time]:[Total_time]],"")</f>
        <v/>
      </c>
      <c r="D82" s="20" t="str" cm="1">
        <f t="array" ref="D82">IF(Table2[[#This Row],[Nodes]:[Nodes]]=7,Table2[[#This Row],[Total_time]:[Total_time]],"")</f>
        <v/>
      </c>
    </row>
    <row r="83" spans="1:4">
      <c r="A83" s="20" cm="1">
        <f t="array" ref="A83">IF(Table2[[#This Row],[Nodes]:[Nodes]]=4,Table2[[#This Row],[Total_time]:[Total_time]],"")</f>
        <v>484.09420818339299</v>
      </c>
      <c r="B83" s="20" t="str" cm="1">
        <f t="array" ref="B83">IF(Table2[[#This Row],[Nodes]:[Nodes]]=5,Table2[[#This Row],[Total_time]:[Total_time]],"")</f>
        <v/>
      </c>
      <c r="C83" s="20" t="str" cm="1">
        <f t="array" ref="C83">IF(Table2[[#This Row],[Nodes]:[Nodes]]=6,Table2[[#This Row],[Total_time]:[Total_time]],"")</f>
        <v/>
      </c>
      <c r="D83" s="20" t="str" cm="1">
        <f t="array" ref="D83">IF(Table2[[#This Row],[Nodes]:[Nodes]]=7,Table2[[#This Row],[Total_time]:[Total_time]],"")</f>
        <v/>
      </c>
    </row>
    <row r="84" spans="1:4">
      <c r="A84" s="20" cm="1">
        <f t="array" ref="A84">IF(Table2[[#This Row],[Nodes]:[Nodes]]=4,Table2[[#This Row],[Total_time]:[Total_time]],"")</f>
        <v>394.34632243913899</v>
      </c>
      <c r="B84" s="20" t="str" cm="1">
        <f t="array" ref="B84">IF(Table2[[#This Row],[Nodes]:[Nodes]]=5,Table2[[#This Row],[Total_time]:[Total_time]],"")</f>
        <v/>
      </c>
      <c r="C84" s="20" t="str" cm="1">
        <f t="array" ref="C84">IF(Table2[[#This Row],[Nodes]:[Nodes]]=6,Table2[[#This Row],[Total_time]:[Total_time]],"")</f>
        <v/>
      </c>
      <c r="D84" s="20" t="str" cm="1">
        <f t="array" ref="D84">IF(Table2[[#This Row],[Nodes]:[Nodes]]=7,Table2[[#This Row],[Total_time]:[Total_time]],"")</f>
        <v/>
      </c>
    </row>
    <row r="85" spans="1:4">
      <c r="A85" s="20" cm="1">
        <f t="array" ref="A85">IF(Table2[[#This Row],[Nodes]:[Nodes]]=4,Table2[[#This Row],[Total_time]:[Total_time]],"")</f>
        <v>532.76410365735501</v>
      </c>
      <c r="B85" s="20" t="str" cm="1">
        <f t="array" ref="B85">IF(Table2[[#This Row],[Nodes]:[Nodes]]=5,Table2[[#This Row],[Total_time]:[Total_time]],"")</f>
        <v/>
      </c>
      <c r="C85" s="20" t="str" cm="1">
        <f t="array" ref="C85">IF(Table2[[#This Row],[Nodes]:[Nodes]]=6,Table2[[#This Row],[Total_time]:[Total_time]],"")</f>
        <v/>
      </c>
      <c r="D85" s="20" t="str" cm="1">
        <f t="array" ref="D85">IF(Table2[[#This Row],[Nodes]:[Nodes]]=7,Table2[[#This Row],[Total_time]:[Total_time]],"")</f>
        <v/>
      </c>
    </row>
    <row r="86" spans="1:4">
      <c r="A86" s="20" cm="1">
        <f t="array" ref="A86">IF(Table2[[#This Row],[Nodes]:[Nodes]]=4,Table2[[#This Row],[Total_time]:[Total_time]],"")</f>
        <v>663.17143025922906</v>
      </c>
      <c r="B86" s="20" t="str" cm="1">
        <f t="array" ref="B86">IF(Table2[[#This Row],[Nodes]:[Nodes]]=5,Table2[[#This Row],[Total_time]:[Total_time]],"")</f>
        <v/>
      </c>
      <c r="C86" s="20" t="str" cm="1">
        <f t="array" ref="C86">IF(Table2[[#This Row],[Nodes]:[Nodes]]=6,Table2[[#This Row],[Total_time]:[Total_time]],"")</f>
        <v/>
      </c>
      <c r="D86" s="20" t="str" cm="1">
        <f t="array" ref="D86">IF(Table2[[#This Row],[Nodes]:[Nodes]]=7,Table2[[#This Row],[Total_time]:[Total_time]],"")</f>
        <v/>
      </c>
    </row>
    <row r="87" spans="1:4">
      <c r="A87" s="20" cm="1">
        <f t="array" ref="A87">IF(Table2[[#This Row],[Nodes]:[Nodes]]=4,Table2[[#This Row],[Total_time]:[Total_time]],"")</f>
        <v>436.29848551804702</v>
      </c>
      <c r="B87" s="20" t="str" cm="1">
        <f t="array" ref="B87">IF(Table2[[#This Row],[Nodes]:[Nodes]]=5,Table2[[#This Row],[Total_time]:[Total_time]],"")</f>
        <v/>
      </c>
      <c r="C87" s="20" t="str" cm="1">
        <f t="array" ref="C87">IF(Table2[[#This Row],[Nodes]:[Nodes]]=6,Table2[[#This Row],[Total_time]:[Total_time]],"")</f>
        <v/>
      </c>
      <c r="D87" s="20" t="str" cm="1">
        <f t="array" ref="D87">IF(Table2[[#This Row],[Nodes]:[Nodes]]=7,Table2[[#This Row],[Total_time]:[Total_time]],"")</f>
        <v/>
      </c>
    </row>
    <row r="88" spans="1:4">
      <c r="A88" s="20" cm="1">
        <f t="array" ref="A88">IF(Table2[[#This Row],[Nodes]:[Nodes]]=4,Table2[[#This Row],[Total_time]:[Total_time]],"")</f>
        <v>269.78181157103802</v>
      </c>
      <c r="B88" s="20" t="str" cm="1">
        <f t="array" ref="B88">IF(Table2[[#This Row],[Nodes]:[Nodes]]=5,Table2[[#This Row],[Total_time]:[Total_time]],"")</f>
        <v/>
      </c>
      <c r="C88" s="20" t="str" cm="1">
        <f t="array" ref="C88">IF(Table2[[#This Row],[Nodes]:[Nodes]]=6,Table2[[#This Row],[Total_time]:[Total_time]],"")</f>
        <v/>
      </c>
      <c r="D88" s="20" t="str" cm="1">
        <f t="array" ref="D88">IF(Table2[[#This Row],[Nodes]:[Nodes]]=7,Table2[[#This Row],[Total_time]:[Total_time]],"")</f>
        <v/>
      </c>
    </row>
    <row r="89" spans="1:4">
      <c r="A89" s="20" cm="1">
        <f t="array" ref="A89">IF(Table2[[#This Row],[Nodes]:[Nodes]]=4,Table2[[#This Row],[Total_time]:[Total_time]],"")</f>
        <v>351.900601381179</v>
      </c>
      <c r="B89" s="20" t="str" cm="1">
        <f t="array" ref="B89">IF(Table2[[#This Row],[Nodes]:[Nodes]]=5,Table2[[#This Row],[Total_time]:[Total_time]],"")</f>
        <v/>
      </c>
      <c r="C89" s="20" t="str" cm="1">
        <f t="array" ref="C89">IF(Table2[[#This Row],[Nodes]:[Nodes]]=6,Table2[[#This Row],[Total_time]:[Total_time]],"")</f>
        <v/>
      </c>
      <c r="D89" s="20" t="str" cm="1">
        <f t="array" ref="D89">IF(Table2[[#This Row],[Nodes]:[Nodes]]=7,Table2[[#This Row],[Total_time]:[Total_time]],"")</f>
        <v/>
      </c>
    </row>
    <row r="90" spans="1:4">
      <c r="A90" s="20" cm="1">
        <f t="array" ref="A90">IF(Table2[[#This Row],[Nodes]:[Nodes]]=4,Table2[[#This Row],[Total_time]:[Total_time]],"")</f>
        <v>400.06744063777001</v>
      </c>
      <c r="B90" s="20" t="str" cm="1">
        <f t="array" ref="B90">IF(Table2[[#This Row],[Nodes]:[Nodes]]=5,Table2[[#This Row],[Total_time]:[Total_time]],"")</f>
        <v/>
      </c>
      <c r="C90" s="20" t="str" cm="1">
        <f t="array" ref="C90">IF(Table2[[#This Row],[Nodes]:[Nodes]]=6,Table2[[#This Row],[Total_time]:[Total_time]],"")</f>
        <v/>
      </c>
      <c r="D90" s="20" t="str" cm="1">
        <f t="array" ref="D90">IF(Table2[[#This Row],[Nodes]:[Nodes]]=7,Table2[[#This Row],[Total_time]:[Total_time]],"")</f>
        <v/>
      </c>
    </row>
    <row r="91" spans="1:4">
      <c r="A91" s="20" cm="1">
        <f t="array" ref="A91">IF(Table2[[#This Row],[Nodes]:[Nodes]]=4,Table2[[#This Row],[Total_time]:[Total_time]],"")</f>
        <v>449.36368283496802</v>
      </c>
      <c r="B91" s="20" t="str" cm="1">
        <f t="array" ref="B91">IF(Table2[[#This Row],[Nodes]:[Nodes]]=5,Table2[[#This Row],[Total_time]:[Total_time]],"")</f>
        <v/>
      </c>
      <c r="C91" s="20" t="str" cm="1">
        <f t="array" ref="C91">IF(Table2[[#This Row],[Nodes]:[Nodes]]=6,Table2[[#This Row],[Total_time]:[Total_time]],"")</f>
        <v/>
      </c>
      <c r="D91" s="20" t="str" cm="1">
        <f t="array" ref="D91">IF(Table2[[#This Row],[Nodes]:[Nodes]]=7,Table2[[#This Row],[Total_time]:[Total_time]],"")</f>
        <v/>
      </c>
    </row>
    <row r="92" spans="1:4">
      <c r="A92" s="20" cm="1">
        <f t="array" ref="A92">IF(Table2[[#This Row],[Nodes]:[Nodes]]=4,Table2[[#This Row],[Total_time]:[Total_time]],"")</f>
        <v>379.717098730256</v>
      </c>
      <c r="B92" s="20" t="str" cm="1">
        <f t="array" ref="B92">IF(Table2[[#This Row],[Nodes]:[Nodes]]=5,Table2[[#This Row],[Total_time]:[Total_time]],"")</f>
        <v/>
      </c>
      <c r="C92" s="20" t="str" cm="1">
        <f t="array" ref="C92">IF(Table2[[#This Row],[Nodes]:[Nodes]]=6,Table2[[#This Row],[Total_time]:[Total_time]],"")</f>
        <v/>
      </c>
      <c r="D92" s="20" t="str" cm="1">
        <f t="array" ref="D92">IF(Table2[[#This Row],[Nodes]:[Nodes]]=7,Table2[[#This Row],[Total_time]:[Total_time]],"")</f>
        <v/>
      </c>
    </row>
    <row r="93" spans="1:4">
      <c r="A93" s="20" cm="1">
        <f t="array" ref="A93">IF(Table2[[#This Row],[Nodes]:[Nodes]]=4,Table2[[#This Row],[Total_time]:[Total_time]],"")</f>
        <v>269.78181157103802</v>
      </c>
      <c r="B93" s="20" t="str" cm="1">
        <f t="array" ref="B93">IF(Table2[[#This Row],[Nodes]:[Nodes]]=5,Table2[[#This Row],[Total_time]:[Total_time]],"")</f>
        <v/>
      </c>
      <c r="C93" s="20" t="str" cm="1">
        <f t="array" ref="C93">IF(Table2[[#This Row],[Nodes]:[Nodes]]=6,Table2[[#This Row],[Total_time]:[Total_time]],"")</f>
        <v/>
      </c>
      <c r="D93" s="20" t="str" cm="1">
        <f t="array" ref="D93">IF(Table2[[#This Row],[Nodes]:[Nodes]]=7,Table2[[#This Row],[Total_time]:[Total_time]],"")</f>
        <v/>
      </c>
    </row>
    <row r="94" spans="1:4">
      <c r="A94" s="20" cm="1">
        <f t="array" ref="A94">IF(Table2[[#This Row],[Nodes]:[Nodes]]=4,Table2[[#This Row],[Total_time]:[Total_time]],"")</f>
        <v>239.55231013120499</v>
      </c>
      <c r="B94" s="20" t="str" cm="1">
        <f t="array" ref="B94">IF(Table2[[#This Row],[Nodes]:[Nodes]]=5,Table2[[#This Row],[Total_time]:[Total_time]],"")</f>
        <v/>
      </c>
      <c r="C94" s="20" t="str" cm="1">
        <f t="array" ref="C94">IF(Table2[[#This Row],[Nodes]:[Nodes]]=6,Table2[[#This Row],[Total_time]:[Total_time]],"")</f>
        <v/>
      </c>
      <c r="D94" s="20" t="str" cm="1">
        <f t="array" ref="D94">IF(Table2[[#This Row],[Nodes]:[Nodes]]=7,Table2[[#This Row],[Total_time]:[Total_time]],"")</f>
        <v/>
      </c>
    </row>
    <row r="95" spans="1:4">
      <c r="A95" s="20" cm="1">
        <f t="array" ref="A95">IF(Table2[[#This Row],[Nodes]:[Nodes]]=4,Table2[[#This Row],[Total_time]:[Total_time]],"")</f>
        <v>319.01288656485002</v>
      </c>
      <c r="B95" s="20" t="str" cm="1">
        <f t="array" ref="B95">IF(Table2[[#This Row],[Nodes]:[Nodes]]=5,Table2[[#This Row],[Total_time]:[Total_time]],"")</f>
        <v/>
      </c>
      <c r="C95" s="20" t="str" cm="1">
        <f t="array" ref="C95">IF(Table2[[#This Row],[Nodes]:[Nodes]]=6,Table2[[#This Row],[Total_time]:[Total_time]],"")</f>
        <v/>
      </c>
      <c r="D95" s="20" t="str" cm="1">
        <f t="array" ref="D95">IF(Table2[[#This Row],[Nodes]:[Nodes]]=7,Table2[[#This Row],[Total_time]:[Total_time]],"")</f>
        <v/>
      </c>
    </row>
    <row r="96" spans="1:4">
      <c r="A96" s="20" cm="1">
        <f t="array" ref="A96">IF(Table2[[#This Row],[Nodes]:[Nodes]]=4,Table2[[#This Row],[Total_time]:[Total_time]],"")</f>
        <v>291.01438048424399</v>
      </c>
      <c r="B96" s="20" t="str" cm="1">
        <f t="array" ref="B96">IF(Table2[[#This Row],[Nodes]:[Nodes]]=5,Table2[[#This Row],[Total_time]:[Total_time]],"")</f>
        <v/>
      </c>
      <c r="C96" s="20" t="str" cm="1">
        <f t="array" ref="C96">IF(Table2[[#This Row],[Nodes]:[Nodes]]=6,Table2[[#This Row],[Total_time]:[Total_time]],"")</f>
        <v/>
      </c>
      <c r="D96" s="20" t="str" cm="1">
        <f t="array" ref="D96">IF(Table2[[#This Row],[Nodes]:[Nodes]]=7,Table2[[#This Row],[Total_time]:[Total_time]],"")</f>
        <v/>
      </c>
    </row>
    <row r="97" spans="1:4">
      <c r="A97" s="20" cm="1">
        <f t="array" ref="A97">IF(Table2[[#This Row],[Nodes]:[Nodes]]=4,Table2[[#This Row],[Total_time]:[Total_time]],"")</f>
        <v>231.022847486383</v>
      </c>
      <c r="B97" s="20" t="str" cm="1">
        <f t="array" ref="B97">IF(Table2[[#This Row],[Nodes]:[Nodes]]=5,Table2[[#This Row],[Total_time]:[Total_time]],"")</f>
        <v/>
      </c>
      <c r="C97" s="20" t="str" cm="1">
        <f t="array" ref="C97">IF(Table2[[#This Row],[Nodes]:[Nodes]]=6,Table2[[#This Row],[Total_time]:[Total_time]],"")</f>
        <v/>
      </c>
      <c r="D97" s="20" t="str" cm="1">
        <f t="array" ref="D97">IF(Table2[[#This Row],[Nodes]:[Nodes]]=7,Table2[[#This Row],[Total_time]:[Total_time]],"")</f>
        <v/>
      </c>
    </row>
    <row r="98" spans="1:4">
      <c r="A98" s="20" cm="1">
        <f t="array" ref="A98">IF(Table2[[#This Row],[Nodes]:[Nodes]]=4,Table2[[#This Row],[Total_time]:[Total_time]],"")</f>
        <v>235.54753937241401</v>
      </c>
      <c r="B98" s="20" t="str" cm="1">
        <f t="array" ref="B98">IF(Table2[[#This Row],[Nodes]:[Nodes]]=5,Table2[[#This Row],[Total_time]:[Total_time]],"")</f>
        <v/>
      </c>
      <c r="C98" s="20" t="str" cm="1">
        <f t="array" ref="C98">IF(Table2[[#This Row],[Nodes]:[Nodes]]=6,Table2[[#This Row],[Total_time]:[Total_time]],"")</f>
        <v/>
      </c>
      <c r="D98" s="20" t="str" cm="1">
        <f t="array" ref="D98">IF(Table2[[#This Row],[Nodes]:[Nodes]]=7,Table2[[#This Row],[Total_time]:[Total_time]],"")</f>
        <v/>
      </c>
    </row>
    <row r="99" spans="1:4">
      <c r="A99" s="20" cm="1">
        <f t="array" ref="A99">IF(Table2[[#This Row],[Nodes]:[Nodes]]=4,Table2[[#This Row],[Total_time]:[Total_time]],"")</f>
        <v>239.55231013120499</v>
      </c>
      <c r="B99" s="20" t="str" cm="1">
        <f t="array" ref="B99">IF(Table2[[#This Row],[Nodes]:[Nodes]]=5,Table2[[#This Row],[Total_time]:[Total_time]],"")</f>
        <v/>
      </c>
      <c r="C99" s="20" t="str" cm="1">
        <f t="array" ref="C99">IF(Table2[[#This Row],[Nodes]:[Nodes]]=6,Table2[[#This Row],[Total_time]:[Total_time]],"")</f>
        <v/>
      </c>
      <c r="D99" s="20" t="str" cm="1">
        <f t="array" ref="D99">IF(Table2[[#This Row],[Nodes]:[Nodes]]=7,Table2[[#This Row],[Total_time]:[Total_time]],"")</f>
        <v/>
      </c>
    </row>
    <row r="100" spans="1:4">
      <c r="A100" s="20" cm="1">
        <f t="array" ref="A100">IF(Table2[[#This Row],[Nodes]:[Nodes]]=4,Table2[[#This Row],[Total_time]:[Total_time]],"")</f>
        <v>217.88334738035499</v>
      </c>
      <c r="B100" s="20" t="str" cm="1">
        <f t="array" ref="B100">IF(Table2[[#This Row],[Nodes]:[Nodes]]=5,Table2[[#This Row],[Total_time]:[Total_time]],"")</f>
        <v/>
      </c>
      <c r="C100" s="20" t="str" cm="1">
        <f t="array" ref="C100">IF(Table2[[#This Row],[Nodes]:[Nodes]]=6,Table2[[#This Row],[Total_time]:[Total_time]],"")</f>
        <v/>
      </c>
      <c r="D100" s="20" t="str" cm="1">
        <f t="array" ref="D100">IF(Table2[[#This Row],[Nodes]:[Nodes]]=7,Table2[[#This Row],[Total_time]:[Total_time]],"")</f>
        <v/>
      </c>
    </row>
    <row r="101" spans="1:4">
      <c r="A101" s="20" cm="1">
        <f t="array" ref="A101">IF(Table2[[#This Row],[Nodes]:[Nodes]]=4,Table2[[#This Row],[Total_time]:[Total_time]],"")</f>
        <v>291.01438048424399</v>
      </c>
      <c r="B101" s="20" t="str" cm="1">
        <f t="array" ref="B101">IF(Table2[[#This Row],[Nodes]:[Nodes]]=5,Table2[[#This Row],[Total_time]:[Total_time]],"")</f>
        <v/>
      </c>
      <c r="C101" s="20" t="str" cm="1">
        <f t="array" ref="C101">IF(Table2[[#This Row],[Nodes]:[Nodes]]=6,Table2[[#This Row],[Total_time]:[Total_time]],"")</f>
        <v/>
      </c>
      <c r="D101" s="20" t="str" cm="1">
        <f t="array" ref="D101">IF(Table2[[#This Row],[Nodes]:[Nodes]]=7,Table2[[#This Row],[Total_time]:[Total_time]],"")</f>
        <v/>
      </c>
    </row>
    <row r="102" spans="1:4">
      <c r="A102" s="20" cm="1">
        <f t="array" ref="A102">IF(Table2[[#This Row],[Nodes]:[Nodes]]=4,Table2[[#This Row],[Total_time]:[Total_time]],"")</f>
        <v>659.78710172796696</v>
      </c>
      <c r="B102" s="20" t="str" cm="1">
        <f t="array" ref="B102">IF(Table2[[#This Row],[Nodes]:[Nodes]]=5,Table2[[#This Row],[Total_time]:[Total_time]],"")</f>
        <v/>
      </c>
      <c r="C102" s="20" t="str" cm="1">
        <f t="array" ref="C102">IF(Table2[[#This Row],[Nodes]:[Nodes]]=6,Table2[[#This Row],[Total_time]:[Total_time]],"")</f>
        <v/>
      </c>
      <c r="D102" s="20" t="str" cm="1">
        <f t="array" ref="D102">IF(Table2[[#This Row],[Nodes]:[Nodes]]=7,Table2[[#This Row],[Total_time]:[Total_time]],"")</f>
        <v/>
      </c>
    </row>
    <row r="103" spans="1:4">
      <c r="A103" s="20" cm="1">
        <f t="array" ref="A103">IF(Table2[[#This Row],[Nodes]:[Nodes]]=4,Table2[[#This Row],[Total_time]:[Total_time]],"")</f>
        <v>514.09420818339299</v>
      </c>
      <c r="B103" s="20" t="str" cm="1">
        <f t="array" ref="B103">IF(Table2[[#This Row],[Nodes]:[Nodes]]=5,Table2[[#This Row],[Total_time]:[Total_time]],"")</f>
        <v/>
      </c>
      <c r="C103" s="20" t="str" cm="1">
        <f t="array" ref="C103">IF(Table2[[#This Row],[Nodes]:[Nodes]]=6,Table2[[#This Row],[Total_time]:[Total_time]],"")</f>
        <v/>
      </c>
      <c r="D103" s="20" t="str" cm="1">
        <f t="array" ref="D103">IF(Table2[[#This Row],[Nodes]:[Nodes]]=7,Table2[[#This Row],[Total_time]:[Total_time]],"")</f>
        <v/>
      </c>
    </row>
    <row r="104" spans="1:4">
      <c r="A104" s="20" cm="1">
        <f t="array" ref="A104">IF(Table2[[#This Row],[Nodes]:[Nodes]]=4,Table2[[#This Row],[Total_time]:[Total_time]],"")</f>
        <v>424.34632243913899</v>
      </c>
      <c r="B104" s="20" t="str" cm="1">
        <f t="array" ref="B104">IF(Table2[[#This Row],[Nodes]:[Nodes]]=5,Table2[[#This Row],[Total_time]:[Total_time]],"")</f>
        <v/>
      </c>
      <c r="C104" s="20" t="str" cm="1">
        <f t="array" ref="C104">IF(Table2[[#This Row],[Nodes]:[Nodes]]=6,Table2[[#This Row],[Total_time]:[Total_time]],"")</f>
        <v/>
      </c>
      <c r="D104" s="20" t="str" cm="1">
        <f t="array" ref="D104">IF(Table2[[#This Row],[Nodes]:[Nodes]]=7,Table2[[#This Row],[Total_time]:[Total_time]],"")</f>
        <v/>
      </c>
    </row>
    <row r="105" spans="1:4">
      <c r="A105" s="20" cm="1">
        <f t="array" ref="A105">IF(Table2[[#This Row],[Nodes]:[Nodes]]=4,Table2[[#This Row],[Total_time]:[Total_time]],"")</f>
        <v>562.76410365735705</v>
      </c>
      <c r="B105" s="20" t="str" cm="1">
        <f t="array" ref="B105">IF(Table2[[#This Row],[Nodes]:[Nodes]]=5,Table2[[#This Row],[Total_time]:[Total_time]],"")</f>
        <v/>
      </c>
      <c r="C105" s="20" t="str" cm="1">
        <f t="array" ref="C105">IF(Table2[[#This Row],[Nodes]:[Nodes]]=6,Table2[[#This Row],[Total_time]:[Total_time]],"")</f>
        <v/>
      </c>
      <c r="D105" s="20" t="str" cm="1">
        <f t="array" ref="D105">IF(Table2[[#This Row],[Nodes]:[Nodes]]=7,Table2[[#This Row],[Total_time]:[Total_time]],"")</f>
        <v/>
      </c>
    </row>
    <row r="106" spans="1:4">
      <c r="A106" s="20" cm="1">
        <f t="array" ref="A106">IF(Table2[[#This Row],[Nodes]:[Nodes]]=4,Table2[[#This Row],[Total_time]:[Total_time]],"")</f>
        <v>693.17143025922996</v>
      </c>
      <c r="B106" s="20" t="str" cm="1">
        <f t="array" ref="B106">IF(Table2[[#This Row],[Nodes]:[Nodes]]=5,Table2[[#This Row],[Total_time]:[Total_time]],"")</f>
        <v/>
      </c>
      <c r="C106" s="20" t="str" cm="1">
        <f t="array" ref="C106">IF(Table2[[#This Row],[Nodes]:[Nodes]]=6,Table2[[#This Row],[Total_time]:[Total_time]],"")</f>
        <v/>
      </c>
      <c r="D106" s="20" t="str" cm="1">
        <f t="array" ref="D106">IF(Table2[[#This Row],[Nodes]:[Nodes]]=7,Table2[[#This Row],[Total_time]:[Total_time]],"")</f>
        <v/>
      </c>
    </row>
    <row r="107" spans="1:4">
      <c r="A107" s="20" cm="1">
        <f t="array" ref="A107">IF(Table2[[#This Row],[Nodes]:[Nodes]]=4,Table2[[#This Row],[Total_time]:[Total_time]],"")</f>
        <v>466.29848551804702</v>
      </c>
      <c r="B107" s="20" t="str" cm="1">
        <f t="array" ref="B107">IF(Table2[[#This Row],[Nodes]:[Nodes]]=5,Table2[[#This Row],[Total_time]:[Total_time]],"")</f>
        <v/>
      </c>
      <c r="C107" s="20" t="str" cm="1">
        <f t="array" ref="C107">IF(Table2[[#This Row],[Nodes]:[Nodes]]=6,Table2[[#This Row],[Total_time]:[Total_time]],"")</f>
        <v/>
      </c>
      <c r="D107" s="20" t="str" cm="1">
        <f t="array" ref="D107">IF(Table2[[#This Row],[Nodes]:[Nodes]]=7,Table2[[#This Row],[Total_time]:[Total_time]],"")</f>
        <v/>
      </c>
    </row>
    <row r="108" spans="1:4">
      <c r="A108" s="20" cm="1">
        <f t="array" ref="A108">IF(Table2[[#This Row],[Nodes]:[Nodes]]=4,Table2[[#This Row],[Total_time]:[Total_time]],"")</f>
        <v>269.78181157103802</v>
      </c>
      <c r="B108" s="20" t="str" cm="1">
        <f t="array" ref="B108">IF(Table2[[#This Row],[Nodes]:[Nodes]]=5,Table2[[#This Row],[Total_time]:[Total_time]],"")</f>
        <v/>
      </c>
      <c r="C108" s="20" t="str" cm="1">
        <f t="array" ref="C108">IF(Table2[[#This Row],[Nodes]:[Nodes]]=6,Table2[[#This Row],[Total_time]:[Total_time]],"")</f>
        <v/>
      </c>
      <c r="D108" s="20" t="str" cm="1">
        <f t="array" ref="D108">IF(Table2[[#This Row],[Nodes]:[Nodes]]=7,Table2[[#This Row],[Total_time]:[Total_time]],"")</f>
        <v/>
      </c>
    </row>
    <row r="109" spans="1:4">
      <c r="A109" s="20" cm="1">
        <f t="array" ref="A109">IF(Table2[[#This Row],[Nodes]:[Nodes]]=4,Table2[[#This Row],[Total_time]:[Total_time]],"")</f>
        <v>381.900601381179</v>
      </c>
      <c r="B109" s="20" t="str" cm="1">
        <f t="array" ref="B109">IF(Table2[[#This Row],[Nodes]:[Nodes]]=5,Table2[[#This Row],[Total_time]:[Total_time]],"")</f>
        <v/>
      </c>
      <c r="C109" s="20" t="str" cm="1">
        <f t="array" ref="C109">IF(Table2[[#This Row],[Nodes]:[Nodes]]=6,Table2[[#This Row],[Total_time]:[Total_time]],"")</f>
        <v/>
      </c>
      <c r="D109" s="20" t="str" cm="1">
        <f t="array" ref="D109">IF(Table2[[#This Row],[Nodes]:[Nodes]]=7,Table2[[#This Row],[Total_time]:[Total_time]],"")</f>
        <v/>
      </c>
    </row>
    <row r="110" spans="1:4">
      <c r="A110" s="20" cm="1">
        <f t="array" ref="A110">IF(Table2[[#This Row],[Nodes]:[Nodes]]=4,Table2[[#This Row],[Total_time]:[Total_time]],"")</f>
        <v>430.06744063777001</v>
      </c>
      <c r="B110" s="20" t="str" cm="1">
        <f t="array" ref="B110">IF(Table2[[#This Row],[Nodes]:[Nodes]]=5,Table2[[#This Row],[Total_time]:[Total_time]],"")</f>
        <v/>
      </c>
      <c r="C110" s="20" t="str" cm="1">
        <f t="array" ref="C110">IF(Table2[[#This Row],[Nodes]:[Nodes]]=6,Table2[[#This Row],[Total_time]:[Total_time]],"")</f>
        <v/>
      </c>
      <c r="D110" s="20" t="str" cm="1">
        <f t="array" ref="D110">IF(Table2[[#This Row],[Nodes]:[Nodes]]=7,Table2[[#This Row],[Total_time]:[Total_time]],"")</f>
        <v/>
      </c>
    </row>
    <row r="111" spans="1:4">
      <c r="A111" s="20" cm="1">
        <f t="array" ref="A111">IF(Table2[[#This Row],[Nodes]:[Nodes]]=4,Table2[[#This Row],[Total_time]:[Total_time]],"")</f>
        <v>479.36368283496802</v>
      </c>
      <c r="B111" s="20" t="str" cm="1">
        <f t="array" ref="B111">IF(Table2[[#This Row],[Nodes]:[Nodes]]=5,Table2[[#This Row],[Total_time]:[Total_time]],"")</f>
        <v/>
      </c>
      <c r="C111" s="20" t="str" cm="1">
        <f t="array" ref="C111">IF(Table2[[#This Row],[Nodes]:[Nodes]]=6,Table2[[#This Row],[Total_time]:[Total_time]],"")</f>
        <v/>
      </c>
      <c r="D111" s="20" t="str" cm="1">
        <f t="array" ref="D111">IF(Table2[[#This Row],[Nodes]:[Nodes]]=7,Table2[[#This Row],[Total_time]:[Total_time]],"")</f>
        <v/>
      </c>
    </row>
    <row r="112" spans="1:4">
      <c r="A112" s="20" cm="1">
        <f t="array" ref="A112">IF(Table2[[#This Row],[Nodes]:[Nodes]]=4,Table2[[#This Row],[Total_time]:[Total_time]],"")</f>
        <v>324.492104683854</v>
      </c>
      <c r="B112" s="20" t="str" cm="1">
        <f t="array" ref="B112">IF(Table2[[#This Row],[Nodes]:[Nodes]]=5,Table2[[#This Row],[Total_time]:[Total_time]],"")</f>
        <v/>
      </c>
      <c r="C112" s="20" t="str" cm="1">
        <f t="array" ref="C112">IF(Table2[[#This Row],[Nodes]:[Nodes]]=6,Table2[[#This Row],[Total_time]:[Total_time]],"")</f>
        <v/>
      </c>
      <c r="D112" s="20" t="str" cm="1">
        <f t="array" ref="D112">IF(Table2[[#This Row],[Nodes]:[Nodes]]=7,Table2[[#This Row],[Total_time]:[Total_time]],"")</f>
        <v/>
      </c>
    </row>
    <row r="113" spans="1:4">
      <c r="A113" s="20" cm="1">
        <f t="array" ref="A113">IF(Table2[[#This Row],[Nodes]:[Nodes]]=4,Table2[[#This Row],[Total_time]:[Total_time]],"")</f>
        <v>269.78181157103802</v>
      </c>
      <c r="B113" s="20" t="str" cm="1">
        <f t="array" ref="B113">IF(Table2[[#This Row],[Nodes]:[Nodes]]=5,Table2[[#This Row],[Total_time]:[Total_time]],"")</f>
        <v/>
      </c>
      <c r="C113" s="20" t="str" cm="1">
        <f t="array" ref="C113">IF(Table2[[#This Row],[Nodes]:[Nodes]]=6,Table2[[#This Row],[Total_time]:[Total_time]],"")</f>
        <v/>
      </c>
      <c r="D113" s="20" t="str" cm="1">
        <f t="array" ref="D113">IF(Table2[[#This Row],[Nodes]:[Nodes]]=7,Table2[[#This Row],[Total_time]:[Total_time]],"")</f>
        <v/>
      </c>
    </row>
    <row r="114" spans="1:4">
      <c r="A114" s="20" cm="1">
        <f t="array" ref="A114">IF(Table2[[#This Row],[Nodes]:[Nodes]]=4,Table2[[#This Row],[Total_time]:[Total_time]],"")</f>
        <v>239.55231013120499</v>
      </c>
      <c r="B114" s="20" t="str" cm="1">
        <f t="array" ref="B114">IF(Table2[[#This Row],[Nodes]:[Nodes]]=5,Table2[[#This Row],[Total_time]:[Total_time]],"")</f>
        <v/>
      </c>
      <c r="C114" s="20" t="str" cm="1">
        <f t="array" ref="C114">IF(Table2[[#This Row],[Nodes]:[Nodes]]=6,Table2[[#This Row],[Total_time]:[Total_time]],"")</f>
        <v/>
      </c>
      <c r="D114" s="20" t="str" cm="1">
        <f t="array" ref="D114">IF(Table2[[#This Row],[Nodes]:[Nodes]]=7,Table2[[#This Row],[Total_time]:[Total_time]],"")</f>
        <v/>
      </c>
    </row>
    <row r="115" spans="1:4">
      <c r="A115" s="20" cm="1">
        <f t="array" ref="A115">IF(Table2[[#This Row],[Nodes]:[Nodes]]=4,Table2[[#This Row],[Total_time]:[Total_time]],"")</f>
        <v>319.01288656485002</v>
      </c>
      <c r="B115" s="20" t="str" cm="1">
        <f t="array" ref="B115">IF(Table2[[#This Row],[Nodes]:[Nodes]]=5,Table2[[#This Row],[Total_time]:[Total_time]],"")</f>
        <v/>
      </c>
      <c r="C115" s="20" t="str" cm="1">
        <f t="array" ref="C115">IF(Table2[[#This Row],[Nodes]:[Nodes]]=6,Table2[[#This Row],[Total_time]:[Total_time]],"")</f>
        <v/>
      </c>
      <c r="D115" s="20" t="str" cm="1">
        <f t="array" ref="D115">IF(Table2[[#This Row],[Nodes]:[Nodes]]=7,Table2[[#This Row],[Total_time]:[Total_time]],"")</f>
        <v/>
      </c>
    </row>
    <row r="116" spans="1:4">
      <c r="A116" s="20" cm="1">
        <f t="array" ref="A116">IF(Table2[[#This Row],[Nodes]:[Nodes]]=4,Table2[[#This Row],[Total_time]:[Total_time]],"")</f>
        <v>291.01438048424399</v>
      </c>
      <c r="B116" s="20" t="str" cm="1">
        <f t="array" ref="B116">IF(Table2[[#This Row],[Nodes]:[Nodes]]=5,Table2[[#This Row],[Total_time]:[Total_time]],"")</f>
        <v/>
      </c>
      <c r="C116" s="20" t="str" cm="1">
        <f t="array" ref="C116">IF(Table2[[#This Row],[Nodes]:[Nodes]]=6,Table2[[#This Row],[Total_time]:[Total_time]],"")</f>
        <v/>
      </c>
      <c r="D116" s="20" t="str" cm="1">
        <f t="array" ref="D116">IF(Table2[[#This Row],[Nodes]:[Nodes]]=7,Table2[[#This Row],[Total_time]:[Total_time]],"")</f>
        <v/>
      </c>
    </row>
    <row r="117" spans="1:4">
      <c r="A117" s="20" cm="1">
        <f t="array" ref="A117">IF(Table2[[#This Row],[Nodes]:[Nodes]]=4,Table2[[#This Row],[Total_time]:[Total_time]],"")</f>
        <v>231.022847486383</v>
      </c>
      <c r="B117" s="20" t="str" cm="1">
        <f t="array" ref="B117">IF(Table2[[#This Row],[Nodes]:[Nodes]]=5,Table2[[#This Row],[Total_time]:[Total_time]],"")</f>
        <v/>
      </c>
      <c r="C117" s="20" t="str" cm="1">
        <f t="array" ref="C117">IF(Table2[[#This Row],[Nodes]:[Nodes]]=6,Table2[[#This Row],[Total_time]:[Total_time]],"")</f>
        <v/>
      </c>
      <c r="D117" s="20" t="str" cm="1">
        <f t="array" ref="D117">IF(Table2[[#This Row],[Nodes]:[Nodes]]=7,Table2[[#This Row],[Total_time]:[Total_time]],"")</f>
        <v/>
      </c>
    </row>
    <row r="118" spans="1:4">
      <c r="A118" s="20" cm="1">
        <f t="array" ref="A118">IF(Table2[[#This Row],[Nodes]:[Nodes]]=4,Table2[[#This Row],[Total_time]:[Total_time]],"")</f>
        <v>235.54753937241401</v>
      </c>
      <c r="B118" s="20" t="str" cm="1">
        <f t="array" ref="B118">IF(Table2[[#This Row],[Nodes]:[Nodes]]=5,Table2[[#This Row],[Total_time]:[Total_time]],"")</f>
        <v/>
      </c>
      <c r="C118" s="20" t="str" cm="1">
        <f t="array" ref="C118">IF(Table2[[#This Row],[Nodes]:[Nodes]]=6,Table2[[#This Row],[Total_time]:[Total_time]],"")</f>
        <v/>
      </c>
      <c r="D118" s="20" t="str" cm="1">
        <f t="array" ref="D118">IF(Table2[[#This Row],[Nodes]:[Nodes]]=7,Table2[[#This Row],[Total_time]:[Total_time]],"")</f>
        <v/>
      </c>
    </row>
    <row r="119" spans="1:4">
      <c r="A119" s="20" cm="1">
        <f t="array" ref="A119">IF(Table2[[#This Row],[Nodes]:[Nodes]]=4,Table2[[#This Row],[Total_time]:[Total_time]],"")</f>
        <v>239.55231013120499</v>
      </c>
      <c r="B119" s="20" t="str" cm="1">
        <f t="array" ref="B119">IF(Table2[[#This Row],[Nodes]:[Nodes]]=5,Table2[[#This Row],[Total_time]:[Total_time]],"")</f>
        <v/>
      </c>
      <c r="C119" s="20" t="str" cm="1">
        <f t="array" ref="C119">IF(Table2[[#This Row],[Nodes]:[Nodes]]=6,Table2[[#This Row],[Total_time]:[Total_time]],"")</f>
        <v/>
      </c>
      <c r="D119" s="20" t="str" cm="1">
        <f t="array" ref="D119">IF(Table2[[#This Row],[Nodes]:[Nodes]]=7,Table2[[#This Row],[Total_time]:[Total_time]],"")</f>
        <v/>
      </c>
    </row>
    <row r="120" spans="1:4">
      <c r="A120" s="20" cm="1">
        <f t="array" ref="A120">IF(Table2[[#This Row],[Nodes]:[Nodes]]=4,Table2[[#This Row],[Total_time]:[Total_time]],"")</f>
        <v>217.88334738035499</v>
      </c>
      <c r="B120" s="20" t="str" cm="1">
        <f t="array" ref="B120">IF(Table2[[#This Row],[Nodes]:[Nodes]]=5,Table2[[#This Row],[Total_time]:[Total_time]],"")</f>
        <v/>
      </c>
      <c r="C120" s="20" t="str" cm="1">
        <f t="array" ref="C120">IF(Table2[[#This Row],[Nodes]:[Nodes]]=6,Table2[[#This Row],[Total_time]:[Total_time]],"")</f>
        <v/>
      </c>
      <c r="D120" s="20" t="str" cm="1">
        <f t="array" ref="D120">IF(Table2[[#This Row],[Nodes]:[Nodes]]=7,Table2[[#This Row],[Total_time]:[Total_time]],"")</f>
        <v/>
      </c>
    </row>
    <row r="121" spans="1:4">
      <c r="A121" s="20" cm="1">
        <f t="array" ref="A121">IF(Table2[[#This Row],[Nodes]:[Nodes]]=4,Table2[[#This Row],[Total_time]:[Total_time]],"")</f>
        <v>291.01438048424399</v>
      </c>
      <c r="B121" s="20" t="str" cm="1">
        <f t="array" ref="B121">IF(Table2[[#This Row],[Nodes]:[Nodes]]=5,Table2[[#This Row],[Total_time]:[Total_time]],"")</f>
        <v/>
      </c>
      <c r="C121" s="20" t="str" cm="1">
        <f t="array" ref="C121">IF(Table2[[#This Row],[Nodes]:[Nodes]]=6,Table2[[#This Row],[Total_time]:[Total_time]],"")</f>
        <v/>
      </c>
      <c r="D121" s="20" t="str" cm="1">
        <f t="array" ref="D121">IF(Table2[[#This Row],[Nodes]:[Nodes]]=7,Table2[[#This Row],[Total_time]:[Total_time]],"")</f>
        <v/>
      </c>
    </row>
    <row r="122" spans="1:4">
      <c r="A122" s="20" cm="1">
        <f t="array" ref="A122">IF(Table2[[#This Row],[Nodes]:[Nodes]]=4,Table2[[#This Row],[Total_time]:[Total_time]],"")</f>
        <v>565.837921074885</v>
      </c>
      <c r="B122" s="20" t="str" cm="1">
        <f t="array" ref="B122">IF(Table2[[#This Row],[Nodes]:[Nodes]]=5,Table2[[#This Row],[Total_time]:[Total_time]],"")</f>
        <v/>
      </c>
      <c r="C122" s="20" t="str" cm="1">
        <f t="array" ref="C122">IF(Table2[[#This Row],[Nodes]:[Nodes]]=6,Table2[[#This Row],[Total_time]:[Total_time]],"")</f>
        <v/>
      </c>
      <c r="D122" s="20" t="str" cm="1">
        <f t="array" ref="D122">IF(Table2[[#This Row],[Nodes]:[Nodes]]=7,Table2[[#This Row],[Total_time]:[Total_time]],"")</f>
        <v/>
      </c>
    </row>
    <row r="123" spans="1:4">
      <c r="A123" s="20" cm="1">
        <f t="array" ref="A123">IF(Table2[[#This Row],[Nodes]:[Nodes]]=4,Table2[[#This Row],[Total_time]:[Total_time]],"")</f>
        <v>474.29572831581402</v>
      </c>
      <c r="B123" s="20" t="str" cm="1">
        <f t="array" ref="B123">IF(Table2[[#This Row],[Nodes]:[Nodes]]=5,Table2[[#This Row],[Total_time]:[Total_time]],"")</f>
        <v/>
      </c>
      <c r="C123" s="20" t="str" cm="1">
        <f t="array" ref="C123">IF(Table2[[#This Row],[Nodes]:[Nodes]]=6,Table2[[#This Row],[Total_time]:[Total_time]],"")</f>
        <v/>
      </c>
      <c r="D123" s="20" t="str" cm="1">
        <f t="array" ref="D123">IF(Table2[[#This Row],[Nodes]:[Nodes]]=7,Table2[[#This Row],[Total_time]:[Total_time]],"")</f>
        <v/>
      </c>
    </row>
    <row r="124" spans="1:4">
      <c r="A124" s="20" cm="1">
        <f t="array" ref="A124">IF(Table2[[#This Row],[Nodes]:[Nodes]]=4,Table2[[#This Row],[Total_time]:[Total_time]],"")</f>
        <v>461.70784658491698</v>
      </c>
      <c r="B124" s="20" t="str" cm="1">
        <f t="array" ref="B124">IF(Table2[[#This Row],[Nodes]:[Nodes]]=5,Table2[[#This Row],[Total_time]:[Total_time]],"")</f>
        <v/>
      </c>
      <c r="C124" s="20" t="str" cm="1">
        <f t="array" ref="C124">IF(Table2[[#This Row],[Nodes]:[Nodes]]=6,Table2[[#This Row],[Total_time]:[Total_time]],"")</f>
        <v/>
      </c>
      <c r="D124" s="20" t="str" cm="1">
        <f t="array" ref="D124">IF(Table2[[#This Row],[Nodes]:[Nodes]]=7,Table2[[#This Row],[Total_time]:[Total_time]],"")</f>
        <v/>
      </c>
    </row>
    <row r="125" spans="1:4">
      <c r="A125" s="20" cm="1">
        <f t="array" ref="A125">IF(Table2[[#This Row],[Nodes]:[Nodes]]=4,Table2[[#This Row],[Total_time]:[Total_time]],"")</f>
        <v>541.27294206172803</v>
      </c>
      <c r="B125" s="20" t="str" cm="1">
        <f t="array" ref="B125">IF(Table2[[#This Row],[Nodes]:[Nodes]]=5,Table2[[#This Row],[Total_time]:[Total_time]],"")</f>
        <v/>
      </c>
      <c r="C125" s="20" t="str" cm="1">
        <f t="array" ref="C125">IF(Table2[[#This Row],[Nodes]:[Nodes]]=6,Table2[[#This Row],[Total_time]:[Total_time]],"")</f>
        <v/>
      </c>
      <c r="D125" s="20" t="str" cm="1">
        <f t="array" ref="D125">IF(Table2[[#This Row],[Nodes]:[Nodes]]=7,Table2[[#This Row],[Total_time]:[Total_time]],"")</f>
        <v/>
      </c>
    </row>
    <row r="126" spans="1:4">
      <c r="A126" s="20" cm="1">
        <f t="array" ref="A126">IF(Table2[[#This Row],[Nodes]:[Nodes]]=4,Table2[[#This Row],[Total_time]:[Total_time]],"")</f>
        <v>656.39356456497705</v>
      </c>
      <c r="B126" s="20" t="str" cm="1">
        <f t="array" ref="B126">IF(Table2[[#This Row],[Nodes]:[Nodes]]=5,Table2[[#This Row],[Total_time]:[Total_time]],"")</f>
        <v/>
      </c>
      <c r="C126" s="20" t="str" cm="1">
        <f t="array" ref="C126">IF(Table2[[#This Row],[Nodes]:[Nodes]]=6,Table2[[#This Row],[Total_time]:[Total_time]],"")</f>
        <v/>
      </c>
      <c r="D126" s="20" t="str" cm="1">
        <f t="array" ref="D126">IF(Table2[[#This Row],[Nodes]:[Nodes]]=7,Table2[[#This Row],[Total_time]:[Total_time]],"")</f>
        <v/>
      </c>
    </row>
    <row r="127" spans="1:4">
      <c r="A127" s="20" cm="1">
        <f t="array" ref="A127">IF(Table2[[#This Row],[Nodes]:[Nodes]]=4,Table2[[#This Row],[Total_time]:[Total_time]],"")</f>
        <v>438.22503763878802</v>
      </c>
      <c r="B127" s="20" t="str" cm="1">
        <f t="array" ref="B127">IF(Table2[[#This Row],[Nodes]:[Nodes]]=5,Table2[[#This Row],[Total_time]:[Total_time]],"")</f>
        <v/>
      </c>
      <c r="C127" s="20" t="str" cm="1">
        <f t="array" ref="C127">IF(Table2[[#This Row],[Nodes]:[Nodes]]=6,Table2[[#This Row],[Total_time]:[Total_time]],"")</f>
        <v/>
      </c>
      <c r="D127" s="20" t="str" cm="1">
        <f t="array" ref="D127">IF(Table2[[#This Row],[Nodes]:[Nodes]]=7,Table2[[#This Row],[Total_time]:[Total_time]],"")</f>
        <v/>
      </c>
    </row>
    <row r="128" spans="1:4">
      <c r="A128" s="20" cm="1">
        <f t="array" ref="A128">IF(Table2[[#This Row],[Nodes]:[Nodes]]=4,Table2[[#This Row],[Total_time]:[Total_time]],"")</f>
        <v>277.20763753851003</v>
      </c>
      <c r="B128" s="20" t="str" cm="1">
        <f t="array" ref="B128">IF(Table2[[#This Row],[Nodes]:[Nodes]]=5,Table2[[#This Row],[Total_time]:[Total_time]],"")</f>
        <v/>
      </c>
      <c r="C128" s="20" t="str" cm="1">
        <f t="array" ref="C128">IF(Table2[[#This Row],[Nodes]:[Nodes]]=6,Table2[[#This Row],[Total_time]:[Total_time]],"")</f>
        <v/>
      </c>
      <c r="D128" s="20" t="str" cm="1">
        <f t="array" ref="D128">IF(Table2[[#This Row],[Nodes]:[Nodes]]=7,Table2[[#This Row],[Total_time]:[Total_time]],"")</f>
        <v/>
      </c>
    </row>
    <row r="129" spans="1:4">
      <c r="A129" s="20" cm="1">
        <f t="array" ref="A129">IF(Table2[[#This Row],[Nodes]:[Nodes]]=4,Table2[[#This Row],[Total_time]:[Total_time]],"")</f>
        <v>367.58466711712401</v>
      </c>
      <c r="B129" s="20" t="str" cm="1">
        <f t="array" ref="B129">IF(Table2[[#This Row],[Nodes]:[Nodes]]=5,Table2[[#This Row],[Total_time]:[Total_time]],"")</f>
        <v/>
      </c>
      <c r="C129" s="20" t="str" cm="1">
        <f t="array" ref="C129">IF(Table2[[#This Row],[Nodes]:[Nodes]]=6,Table2[[#This Row],[Total_time]:[Total_time]],"")</f>
        <v/>
      </c>
      <c r="D129" s="20" t="str" cm="1">
        <f t="array" ref="D129">IF(Table2[[#This Row],[Nodes]:[Nodes]]=7,Table2[[#This Row],[Total_time]:[Total_time]],"")</f>
        <v/>
      </c>
    </row>
    <row r="130" spans="1:4">
      <c r="A130" s="20" cm="1">
        <f t="array" ref="A130">IF(Table2[[#This Row],[Nodes]:[Nodes]]=4,Table2[[#This Row],[Total_time]:[Total_time]],"")</f>
        <v>390.01562270955799</v>
      </c>
      <c r="B130" s="20" t="str" cm="1">
        <f t="array" ref="B130">IF(Table2[[#This Row],[Nodes]:[Nodes]]=5,Table2[[#This Row],[Total_time]:[Total_time]],"")</f>
        <v/>
      </c>
      <c r="C130" s="20" t="str" cm="1">
        <f t="array" ref="C130">IF(Table2[[#This Row],[Nodes]:[Nodes]]=6,Table2[[#This Row],[Total_time]:[Total_time]],"")</f>
        <v/>
      </c>
      <c r="D130" s="20" t="str" cm="1">
        <f t="array" ref="D130">IF(Table2[[#This Row],[Nodes]:[Nodes]]=7,Table2[[#This Row],[Total_time]:[Total_time]],"")</f>
        <v/>
      </c>
    </row>
    <row r="131" spans="1:4">
      <c r="A131" s="20" cm="1">
        <f t="array" ref="A131">IF(Table2[[#This Row],[Nodes]:[Nodes]]=4,Table2[[#This Row],[Total_time]:[Total_time]],"")</f>
        <v>438.55814925853099</v>
      </c>
      <c r="B131" s="20" t="str" cm="1">
        <f t="array" ref="B131">IF(Table2[[#This Row],[Nodes]:[Nodes]]=5,Table2[[#This Row],[Total_time]:[Total_time]],"")</f>
        <v/>
      </c>
      <c r="C131" s="20" t="str" cm="1">
        <f t="array" ref="C131">IF(Table2[[#This Row],[Nodes]:[Nodes]]=6,Table2[[#This Row],[Total_time]:[Total_time]],"")</f>
        <v/>
      </c>
      <c r="D131" s="20" t="str" cm="1">
        <f t="array" ref="D131">IF(Table2[[#This Row],[Nodes]:[Nodes]]=7,Table2[[#This Row],[Total_time]:[Total_time]],"")</f>
        <v/>
      </c>
    </row>
    <row r="132" spans="1:4">
      <c r="A132" s="20" cm="1">
        <f t="array" ref="A132">IF(Table2[[#This Row],[Nodes]:[Nodes]]=4,Table2[[#This Row],[Total_time]:[Total_time]],"")</f>
        <v>391.95668229356102</v>
      </c>
      <c r="B132" s="20" t="str" cm="1">
        <f t="array" ref="B132">IF(Table2[[#This Row],[Nodes]:[Nodes]]=5,Table2[[#This Row],[Total_time]:[Total_time]],"")</f>
        <v/>
      </c>
      <c r="C132" s="20" t="str" cm="1">
        <f t="array" ref="C132">IF(Table2[[#This Row],[Nodes]:[Nodes]]=6,Table2[[#This Row],[Total_time]:[Total_time]],"")</f>
        <v/>
      </c>
      <c r="D132" s="20" t="str" cm="1">
        <f t="array" ref="D132">IF(Table2[[#This Row],[Nodes]:[Nodes]]=7,Table2[[#This Row],[Total_time]:[Total_time]],"")</f>
        <v/>
      </c>
    </row>
    <row r="133" spans="1:4">
      <c r="A133" s="20" cm="1">
        <f t="array" ref="A133">IF(Table2[[#This Row],[Nodes]:[Nodes]]=4,Table2[[#This Row],[Total_time]:[Total_time]],"")</f>
        <v>277.20763753851003</v>
      </c>
      <c r="B133" s="20" t="str" cm="1">
        <f t="array" ref="B133">IF(Table2[[#This Row],[Nodes]:[Nodes]]=5,Table2[[#This Row],[Total_time]:[Total_time]],"")</f>
        <v/>
      </c>
      <c r="C133" s="20" t="str" cm="1">
        <f t="array" ref="C133">IF(Table2[[#This Row],[Nodes]:[Nodes]]=6,Table2[[#This Row],[Total_time]:[Total_time]],"")</f>
        <v/>
      </c>
      <c r="D133" s="20" t="str" cm="1">
        <f t="array" ref="D133">IF(Table2[[#This Row],[Nodes]:[Nodes]]=7,Table2[[#This Row],[Total_time]:[Total_time]],"")</f>
        <v/>
      </c>
    </row>
    <row r="134" spans="1:4">
      <c r="A134" s="20" cm="1">
        <f t="array" ref="A134">IF(Table2[[#This Row],[Nodes]:[Nodes]]=4,Table2[[#This Row],[Total_time]:[Total_time]],"")</f>
        <v>252.692898241482</v>
      </c>
      <c r="B134" s="20" t="str" cm="1">
        <f t="array" ref="B134">IF(Table2[[#This Row],[Nodes]:[Nodes]]=5,Table2[[#This Row],[Total_time]:[Total_time]],"")</f>
        <v/>
      </c>
      <c r="C134" s="20" t="str" cm="1">
        <f t="array" ref="C134">IF(Table2[[#This Row],[Nodes]:[Nodes]]=6,Table2[[#This Row],[Total_time]:[Total_time]],"")</f>
        <v/>
      </c>
      <c r="D134" s="20" t="str" cm="1">
        <f t="array" ref="D134">IF(Table2[[#This Row],[Nodes]:[Nodes]]=7,Table2[[#This Row],[Total_time]:[Total_time]],"")</f>
        <v/>
      </c>
    </row>
    <row r="135" spans="1:4">
      <c r="A135" s="20" cm="1">
        <f t="array" ref="A135">IF(Table2[[#This Row],[Nodes]:[Nodes]]=4,Table2[[#This Row],[Total_time]:[Total_time]],"")</f>
        <v>319.872764663667</v>
      </c>
      <c r="B135" s="20" t="str" cm="1">
        <f t="array" ref="B135">IF(Table2[[#This Row],[Nodes]:[Nodes]]=5,Table2[[#This Row],[Total_time]:[Total_time]],"")</f>
        <v/>
      </c>
      <c r="C135" s="20" t="str" cm="1">
        <f t="array" ref="C135">IF(Table2[[#This Row],[Nodes]:[Nodes]]=6,Table2[[#This Row],[Total_time]:[Total_time]],"")</f>
        <v/>
      </c>
      <c r="D135" s="20" t="str" cm="1">
        <f t="array" ref="D135">IF(Table2[[#This Row],[Nodes]:[Nodes]]=7,Table2[[#This Row],[Total_time]:[Total_time]],"")</f>
        <v/>
      </c>
    </row>
    <row r="136" spans="1:4">
      <c r="A136" s="20" cm="1">
        <f t="array" ref="A136">IF(Table2[[#This Row],[Nodes]:[Nodes]]=4,Table2[[#This Row],[Total_time]:[Total_time]],"")</f>
        <v>415.54852021826298</v>
      </c>
      <c r="B136" s="20" t="str" cm="1">
        <f t="array" ref="B136">IF(Table2[[#This Row],[Nodes]:[Nodes]]=5,Table2[[#This Row],[Total_time]:[Total_time]],"")</f>
        <v/>
      </c>
      <c r="C136" s="20" t="str" cm="1">
        <f t="array" ref="C136">IF(Table2[[#This Row],[Nodes]:[Nodes]]=6,Table2[[#This Row],[Total_time]:[Total_time]],"")</f>
        <v/>
      </c>
      <c r="D136" s="20" t="str" cm="1">
        <f t="array" ref="D136">IF(Table2[[#This Row],[Nodes]:[Nodes]]=7,Table2[[#This Row],[Total_time]:[Total_time]],"")</f>
        <v/>
      </c>
    </row>
    <row r="137" spans="1:4">
      <c r="A137" s="20" cm="1">
        <f t="array" ref="A137">IF(Table2[[#This Row],[Nodes]:[Nodes]]=4,Table2[[#This Row],[Total_time]:[Total_time]],"")</f>
        <v>280.01719005709998</v>
      </c>
      <c r="B137" s="20" t="str" cm="1">
        <f t="array" ref="B137">IF(Table2[[#This Row],[Nodes]:[Nodes]]=5,Table2[[#This Row],[Total_time]:[Total_time]],"")</f>
        <v/>
      </c>
      <c r="C137" s="20" t="str" cm="1">
        <f t="array" ref="C137">IF(Table2[[#This Row],[Nodes]:[Nodes]]=6,Table2[[#This Row],[Total_time]:[Total_time]],"")</f>
        <v/>
      </c>
      <c r="D137" s="20" t="str" cm="1">
        <f t="array" ref="D137">IF(Table2[[#This Row],[Nodes]:[Nodes]]=7,Table2[[#This Row],[Total_time]:[Total_time]],"")</f>
        <v/>
      </c>
    </row>
    <row r="138" spans="1:4">
      <c r="A138" s="20" cm="1">
        <f t="array" ref="A138">IF(Table2[[#This Row],[Nodes]:[Nodes]]=4,Table2[[#This Row],[Total_time]:[Total_time]],"")</f>
        <v>240.49809001739601</v>
      </c>
      <c r="B138" s="20" t="str" cm="1">
        <f t="array" ref="B138">IF(Table2[[#This Row],[Nodes]:[Nodes]]=5,Table2[[#This Row],[Total_time]:[Total_time]],"")</f>
        <v/>
      </c>
      <c r="C138" s="20" t="str" cm="1">
        <f t="array" ref="C138">IF(Table2[[#This Row],[Nodes]:[Nodes]]=6,Table2[[#This Row],[Total_time]:[Total_time]],"")</f>
        <v/>
      </c>
      <c r="D138" s="20" t="str" cm="1">
        <f t="array" ref="D138">IF(Table2[[#This Row],[Nodes]:[Nodes]]=7,Table2[[#This Row],[Total_time]:[Total_time]],"")</f>
        <v/>
      </c>
    </row>
    <row r="139" spans="1:4">
      <c r="A139" s="20" cm="1">
        <f t="array" ref="A139">IF(Table2[[#This Row],[Nodes]:[Nodes]]=4,Table2[[#This Row],[Total_time]:[Total_time]],"")</f>
        <v>248.49139719977001</v>
      </c>
      <c r="B139" s="20" t="str" cm="1">
        <f t="array" ref="B139">IF(Table2[[#This Row],[Nodes]:[Nodes]]=5,Table2[[#This Row],[Total_time]:[Total_time]],"")</f>
        <v/>
      </c>
      <c r="C139" s="20" t="str" cm="1">
        <f t="array" ref="C139">IF(Table2[[#This Row],[Nodes]:[Nodes]]=6,Table2[[#This Row],[Total_time]:[Total_time]],"")</f>
        <v/>
      </c>
      <c r="D139" s="20" t="str" cm="1">
        <f t="array" ref="D139">IF(Table2[[#This Row],[Nodes]:[Nodes]]=7,Table2[[#This Row],[Total_time]:[Total_time]],"")</f>
        <v/>
      </c>
    </row>
    <row r="140" spans="1:4">
      <c r="A140" s="20" cm="1">
        <f t="array" ref="A140">IF(Table2[[#This Row],[Nodes]:[Nodes]]=4,Table2[[#This Row],[Total_time]:[Total_time]],"")</f>
        <v>223.53126425969799</v>
      </c>
      <c r="B140" s="20" t="str" cm="1">
        <f t="array" ref="B140">IF(Table2[[#This Row],[Nodes]:[Nodes]]=5,Table2[[#This Row],[Total_time]:[Total_time]],"")</f>
        <v/>
      </c>
      <c r="C140" s="20" t="str" cm="1">
        <f t="array" ref="C140">IF(Table2[[#This Row],[Nodes]:[Nodes]]=6,Table2[[#This Row],[Total_time]:[Total_time]],"")</f>
        <v/>
      </c>
      <c r="D140" s="20" t="str" cm="1">
        <f t="array" ref="D140">IF(Table2[[#This Row],[Nodes]:[Nodes]]=7,Table2[[#This Row],[Total_time]:[Total_time]],"")</f>
        <v/>
      </c>
    </row>
    <row r="141" spans="1:4">
      <c r="A141" s="20" cm="1">
        <f t="array" ref="A141">IF(Table2[[#This Row],[Nodes]:[Nodes]]=4,Table2[[#This Row],[Total_time]:[Total_time]],"")</f>
        <v>281.515414913288</v>
      </c>
      <c r="B141" s="20" t="str" cm="1">
        <f t="array" ref="B141">IF(Table2[[#This Row],[Nodes]:[Nodes]]=5,Table2[[#This Row],[Total_time]:[Total_time]],"")</f>
        <v/>
      </c>
      <c r="C141" s="20" t="str" cm="1">
        <f t="array" ref="C141">IF(Table2[[#This Row],[Nodes]:[Nodes]]=6,Table2[[#This Row],[Total_time]:[Total_time]],"")</f>
        <v/>
      </c>
      <c r="D141" s="20" t="str" cm="1">
        <f t="array" ref="D141">IF(Table2[[#This Row],[Nodes]:[Nodes]]=7,Table2[[#This Row],[Total_time]:[Total_time]],"")</f>
        <v/>
      </c>
    </row>
    <row r="142" spans="1:4">
      <c r="A142" s="20" cm="1">
        <f t="array" ref="A142">IF(Table2[[#This Row],[Nodes]:[Nodes]]=4,Table2[[#This Row],[Total_time]:[Total_time]],"")</f>
        <v>625.837921074885</v>
      </c>
      <c r="B142" s="20" t="str" cm="1">
        <f t="array" ref="B142">IF(Table2[[#This Row],[Nodes]:[Nodes]]=5,Table2[[#This Row],[Total_time]:[Total_time]],"")</f>
        <v/>
      </c>
      <c r="C142" s="20" t="str" cm="1">
        <f t="array" ref="C142">IF(Table2[[#This Row],[Nodes]:[Nodes]]=6,Table2[[#This Row],[Total_time]:[Total_time]],"")</f>
        <v/>
      </c>
      <c r="D142" s="20" t="str" cm="1">
        <f t="array" ref="D142">IF(Table2[[#This Row],[Nodes]:[Nodes]]=7,Table2[[#This Row],[Total_time]:[Total_time]],"")</f>
        <v/>
      </c>
    </row>
    <row r="143" spans="1:4">
      <c r="A143" s="20" cm="1">
        <f t="array" ref="A143">IF(Table2[[#This Row],[Nodes]:[Nodes]]=4,Table2[[#This Row],[Total_time]:[Total_time]],"")</f>
        <v>504.29572831581402</v>
      </c>
      <c r="B143" s="20" t="str" cm="1">
        <f t="array" ref="B143">IF(Table2[[#This Row],[Nodes]:[Nodes]]=5,Table2[[#This Row],[Total_time]:[Total_time]],"")</f>
        <v/>
      </c>
      <c r="C143" s="20" t="str" cm="1">
        <f t="array" ref="C143">IF(Table2[[#This Row],[Nodes]:[Nodes]]=6,Table2[[#This Row],[Total_time]:[Total_time]],"")</f>
        <v/>
      </c>
      <c r="D143" s="20" t="str" cm="1">
        <f t="array" ref="D143">IF(Table2[[#This Row],[Nodes]:[Nodes]]=7,Table2[[#This Row],[Total_time]:[Total_time]],"")</f>
        <v/>
      </c>
    </row>
    <row r="144" spans="1:4">
      <c r="A144" s="20" cm="1">
        <f t="array" ref="A144">IF(Table2[[#This Row],[Nodes]:[Nodes]]=4,Table2[[#This Row],[Total_time]:[Total_time]],"")</f>
        <v>491.70784658491698</v>
      </c>
      <c r="B144" s="20" t="str" cm="1">
        <f t="array" ref="B144">IF(Table2[[#This Row],[Nodes]:[Nodes]]=5,Table2[[#This Row],[Total_time]:[Total_time]],"")</f>
        <v/>
      </c>
      <c r="C144" s="20" t="str" cm="1">
        <f t="array" ref="C144">IF(Table2[[#This Row],[Nodes]:[Nodes]]=6,Table2[[#This Row],[Total_time]:[Total_time]],"")</f>
        <v/>
      </c>
      <c r="D144" s="20" t="str" cm="1">
        <f t="array" ref="D144">IF(Table2[[#This Row],[Nodes]:[Nodes]]=7,Table2[[#This Row],[Total_time]:[Total_time]],"")</f>
        <v/>
      </c>
    </row>
    <row r="145" spans="1:4">
      <c r="A145" s="20" cm="1">
        <f t="array" ref="A145">IF(Table2[[#This Row],[Nodes]:[Nodes]]=4,Table2[[#This Row],[Total_time]:[Total_time]],"")</f>
        <v>571.27294206172803</v>
      </c>
      <c r="B145" s="20" t="str" cm="1">
        <f t="array" ref="B145">IF(Table2[[#This Row],[Nodes]:[Nodes]]=5,Table2[[#This Row],[Total_time]:[Total_time]],"")</f>
        <v/>
      </c>
      <c r="C145" s="20" t="str" cm="1">
        <f t="array" ref="C145">IF(Table2[[#This Row],[Nodes]:[Nodes]]=6,Table2[[#This Row],[Total_time]:[Total_time]],"")</f>
        <v/>
      </c>
      <c r="D145" s="20" t="str" cm="1">
        <f t="array" ref="D145">IF(Table2[[#This Row],[Nodes]:[Nodes]]=7,Table2[[#This Row],[Total_time]:[Total_time]],"")</f>
        <v/>
      </c>
    </row>
    <row r="146" spans="1:4">
      <c r="A146" s="20" cm="1">
        <f t="array" ref="A146">IF(Table2[[#This Row],[Nodes]:[Nodes]]=4,Table2[[#This Row],[Total_time]:[Total_time]],"")</f>
        <v>686.39356456497705</v>
      </c>
      <c r="B146" s="20" t="str" cm="1">
        <f t="array" ref="B146">IF(Table2[[#This Row],[Nodes]:[Nodes]]=5,Table2[[#This Row],[Total_time]:[Total_time]],"")</f>
        <v/>
      </c>
      <c r="C146" s="20" t="str" cm="1">
        <f t="array" ref="C146">IF(Table2[[#This Row],[Nodes]:[Nodes]]=6,Table2[[#This Row],[Total_time]:[Total_time]],"")</f>
        <v/>
      </c>
      <c r="D146" s="20" t="str" cm="1">
        <f t="array" ref="D146">IF(Table2[[#This Row],[Nodes]:[Nodes]]=7,Table2[[#This Row],[Total_time]:[Total_time]],"")</f>
        <v/>
      </c>
    </row>
    <row r="147" spans="1:4">
      <c r="A147" s="20" cm="1">
        <f t="array" ref="A147">IF(Table2[[#This Row],[Nodes]:[Nodes]]=4,Table2[[#This Row],[Total_time]:[Total_time]],"")</f>
        <v>468.22503763878802</v>
      </c>
      <c r="B147" s="20" t="str" cm="1">
        <f t="array" ref="B147">IF(Table2[[#This Row],[Nodes]:[Nodes]]=5,Table2[[#This Row],[Total_time]:[Total_time]],"")</f>
        <v/>
      </c>
      <c r="C147" s="20" t="str" cm="1">
        <f t="array" ref="C147">IF(Table2[[#This Row],[Nodes]:[Nodes]]=6,Table2[[#This Row],[Total_time]:[Total_time]],"")</f>
        <v/>
      </c>
      <c r="D147" s="20" t="str" cm="1">
        <f t="array" ref="D147">IF(Table2[[#This Row],[Nodes]:[Nodes]]=7,Table2[[#This Row],[Total_time]:[Total_time]],"")</f>
        <v/>
      </c>
    </row>
    <row r="148" spans="1:4">
      <c r="A148" s="20" cm="1">
        <f t="array" ref="A148">IF(Table2[[#This Row],[Nodes]:[Nodes]]=4,Table2[[#This Row],[Total_time]:[Total_time]],"")</f>
        <v>277.20763753851003</v>
      </c>
      <c r="B148" s="20" t="str" cm="1">
        <f t="array" ref="B148">IF(Table2[[#This Row],[Nodes]:[Nodes]]=5,Table2[[#This Row],[Total_time]:[Total_time]],"")</f>
        <v/>
      </c>
      <c r="C148" s="20" t="str" cm="1">
        <f t="array" ref="C148">IF(Table2[[#This Row],[Nodes]:[Nodes]]=6,Table2[[#This Row],[Total_time]:[Total_time]],"")</f>
        <v/>
      </c>
      <c r="D148" s="20" t="str" cm="1">
        <f t="array" ref="D148">IF(Table2[[#This Row],[Nodes]:[Nodes]]=7,Table2[[#This Row],[Total_time]:[Total_time]],"")</f>
        <v/>
      </c>
    </row>
    <row r="149" spans="1:4">
      <c r="A149" s="20" cm="1">
        <f t="array" ref="A149">IF(Table2[[#This Row],[Nodes]:[Nodes]]=4,Table2[[#This Row],[Total_time]:[Total_time]],"")</f>
        <v>397.58466711712401</v>
      </c>
      <c r="B149" s="20" t="str" cm="1">
        <f t="array" ref="B149">IF(Table2[[#This Row],[Nodes]:[Nodes]]=5,Table2[[#This Row],[Total_time]:[Total_time]],"")</f>
        <v/>
      </c>
      <c r="C149" s="20" t="str" cm="1">
        <f t="array" ref="C149">IF(Table2[[#This Row],[Nodes]:[Nodes]]=6,Table2[[#This Row],[Total_time]:[Total_time]],"")</f>
        <v/>
      </c>
      <c r="D149" s="20" t="str" cm="1">
        <f t="array" ref="D149">IF(Table2[[#This Row],[Nodes]:[Nodes]]=7,Table2[[#This Row],[Total_time]:[Total_time]],"")</f>
        <v/>
      </c>
    </row>
    <row r="150" spans="1:4">
      <c r="A150" s="20" cm="1">
        <f t="array" ref="A150">IF(Table2[[#This Row],[Nodes]:[Nodes]]=4,Table2[[#This Row],[Total_time]:[Total_time]],"")</f>
        <v>420.01562270955799</v>
      </c>
      <c r="B150" s="20" t="str" cm="1">
        <f t="array" ref="B150">IF(Table2[[#This Row],[Nodes]:[Nodes]]=5,Table2[[#This Row],[Total_time]:[Total_time]],"")</f>
        <v/>
      </c>
      <c r="C150" s="20" t="str" cm="1">
        <f t="array" ref="C150">IF(Table2[[#This Row],[Nodes]:[Nodes]]=6,Table2[[#This Row],[Total_time]:[Total_time]],"")</f>
        <v/>
      </c>
      <c r="D150" s="20" t="str" cm="1">
        <f t="array" ref="D150">IF(Table2[[#This Row],[Nodes]:[Nodes]]=7,Table2[[#This Row],[Total_time]:[Total_time]],"")</f>
        <v/>
      </c>
    </row>
    <row r="151" spans="1:4">
      <c r="A151" s="20" cm="1">
        <f t="array" ref="A151">IF(Table2[[#This Row],[Nodes]:[Nodes]]=4,Table2[[#This Row],[Total_time]:[Total_time]],"")</f>
        <v>468.55814925853099</v>
      </c>
      <c r="B151" s="20" t="str" cm="1">
        <f t="array" ref="B151">IF(Table2[[#This Row],[Nodes]:[Nodes]]=5,Table2[[#This Row],[Total_time]:[Total_time]],"")</f>
        <v/>
      </c>
      <c r="C151" s="20" t="str" cm="1">
        <f t="array" ref="C151">IF(Table2[[#This Row],[Nodes]:[Nodes]]=6,Table2[[#This Row],[Total_time]:[Total_time]],"")</f>
        <v/>
      </c>
      <c r="D151" s="20" t="str" cm="1">
        <f t="array" ref="D151">IF(Table2[[#This Row],[Nodes]:[Nodes]]=7,Table2[[#This Row],[Total_time]:[Total_time]],"")</f>
        <v/>
      </c>
    </row>
    <row r="152" spans="1:4">
      <c r="A152" s="20" cm="1">
        <f t="array" ref="A152">IF(Table2[[#This Row],[Nodes]:[Nodes]]=4,Table2[[#This Row],[Total_time]:[Total_time]],"")</f>
        <v>322.51751435731302</v>
      </c>
      <c r="B152" s="20" t="str" cm="1">
        <f t="array" ref="B152">IF(Table2[[#This Row],[Nodes]:[Nodes]]=5,Table2[[#This Row],[Total_time]:[Total_time]],"")</f>
        <v/>
      </c>
      <c r="C152" s="20" t="str" cm="1">
        <f t="array" ref="C152">IF(Table2[[#This Row],[Nodes]:[Nodes]]=6,Table2[[#This Row],[Total_time]:[Total_time]],"")</f>
        <v/>
      </c>
      <c r="D152" s="20" t="str" cm="1">
        <f t="array" ref="D152">IF(Table2[[#This Row],[Nodes]:[Nodes]]=7,Table2[[#This Row],[Total_time]:[Total_time]],"")</f>
        <v/>
      </c>
    </row>
    <row r="153" spans="1:4">
      <c r="A153" s="20" cm="1">
        <f t="array" ref="A153">IF(Table2[[#This Row],[Nodes]:[Nodes]]=4,Table2[[#This Row],[Total_time]:[Total_time]],"")</f>
        <v>277.20763753851003</v>
      </c>
      <c r="B153" s="20" t="str" cm="1">
        <f t="array" ref="B153">IF(Table2[[#This Row],[Nodes]:[Nodes]]=5,Table2[[#This Row],[Total_time]:[Total_time]],"")</f>
        <v/>
      </c>
      <c r="C153" s="20" t="str" cm="1">
        <f t="array" ref="C153">IF(Table2[[#This Row],[Nodes]:[Nodes]]=6,Table2[[#This Row],[Total_time]:[Total_time]],"")</f>
        <v/>
      </c>
      <c r="D153" s="20" t="str" cm="1">
        <f t="array" ref="D153">IF(Table2[[#This Row],[Nodes]:[Nodes]]=7,Table2[[#This Row],[Total_time]:[Total_time]],"")</f>
        <v/>
      </c>
    </row>
    <row r="154" spans="1:4">
      <c r="A154" s="20" cm="1">
        <f t="array" ref="A154">IF(Table2[[#This Row],[Nodes]:[Nodes]]=4,Table2[[#This Row],[Total_time]:[Total_time]],"")</f>
        <v>252.692898241482</v>
      </c>
      <c r="B154" s="20" t="str" cm="1">
        <f t="array" ref="B154">IF(Table2[[#This Row],[Nodes]:[Nodes]]=5,Table2[[#This Row],[Total_time]:[Total_time]],"")</f>
        <v/>
      </c>
      <c r="C154" s="20" t="str" cm="1">
        <f t="array" ref="C154">IF(Table2[[#This Row],[Nodes]:[Nodes]]=6,Table2[[#This Row],[Total_time]:[Total_time]],"")</f>
        <v/>
      </c>
      <c r="D154" s="20" t="str" cm="1">
        <f t="array" ref="D154">IF(Table2[[#This Row],[Nodes]:[Nodes]]=7,Table2[[#This Row],[Total_time]:[Total_time]],"")</f>
        <v/>
      </c>
    </row>
    <row r="155" spans="1:4">
      <c r="A155" s="20" cm="1">
        <f t="array" ref="A155">IF(Table2[[#This Row],[Nodes]:[Nodes]]=4,Table2[[#This Row],[Total_time]:[Total_time]],"")</f>
        <v>319.872764663667</v>
      </c>
      <c r="B155" s="20" t="str" cm="1">
        <f t="array" ref="B155">IF(Table2[[#This Row],[Nodes]:[Nodes]]=5,Table2[[#This Row],[Total_time]:[Total_time]],"")</f>
        <v/>
      </c>
      <c r="C155" s="20" t="str" cm="1">
        <f t="array" ref="C155">IF(Table2[[#This Row],[Nodes]:[Nodes]]=6,Table2[[#This Row],[Total_time]:[Total_time]],"")</f>
        <v/>
      </c>
      <c r="D155" s="20" t="str" cm="1">
        <f t="array" ref="D155">IF(Table2[[#This Row],[Nodes]:[Nodes]]=7,Table2[[#This Row],[Total_time]:[Total_time]],"")</f>
        <v/>
      </c>
    </row>
    <row r="156" spans="1:4">
      <c r="A156" s="20" cm="1">
        <f t="array" ref="A156">IF(Table2[[#This Row],[Nodes]:[Nodes]]=4,Table2[[#This Row],[Total_time]:[Total_time]],"")</f>
        <v>415.54852021826298</v>
      </c>
      <c r="B156" s="20" t="str" cm="1">
        <f t="array" ref="B156">IF(Table2[[#This Row],[Nodes]:[Nodes]]=5,Table2[[#This Row],[Total_time]:[Total_time]],"")</f>
        <v/>
      </c>
      <c r="C156" s="20" t="str" cm="1">
        <f t="array" ref="C156">IF(Table2[[#This Row],[Nodes]:[Nodes]]=6,Table2[[#This Row],[Total_time]:[Total_time]],"")</f>
        <v/>
      </c>
      <c r="D156" s="20" t="str" cm="1">
        <f t="array" ref="D156">IF(Table2[[#This Row],[Nodes]:[Nodes]]=7,Table2[[#This Row],[Total_time]:[Total_time]],"")</f>
        <v/>
      </c>
    </row>
    <row r="157" spans="1:4">
      <c r="A157" s="20" cm="1">
        <f t="array" ref="A157">IF(Table2[[#This Row],[Nodes]:[Nodes]]=4,Table2[[#This Row],[Total_time]:[Total_time]],"")</f>
        <v>280.01719005709998</v>
      </c>
      <c r="B157" s="20" t="str" cm="1">
        <f t="array" ref="B157">IF(Table2[[#This Row],[Nodes]:[Nodes]]=5,Table2[[#This Row],[Total_time]:[Total_time]],"")</f>
        <v/>
      </c>
      <c r="C157" s="20" t="str" cm="1">
        <f t="array" ref="C157">IF(Table2[[#This Row],[Nodes]:[Nodes]]=6,Table2[[#This Row],[Total_time]:[Total_time]],"")</f>
        <v/>
      </c>
      <c r="D157" s="20" t="str" cm="1">
        <f t="array" ref="D157">IF(Table2[[#This Row],[Nodes]:[Nodes]]=7,Table2[[#This Row],[Total_time]:[Total_time]],"")</f>
        <v/>
      </c>
    </row>
    <row r="158" spans="1:4">
      <c r="A158" s="20" cm="1">
        <f t="array" ref="A158">IF(Table2[[#This Row],[Nodes]:[Nodes]]=4,Table2[[#This Row],[Total_time]:[Total_time]],"")</f>
        <v>240.49809001739601</v>
      </c>
      <c r="B158" s="20" t="str" cm="1">
        <f t="array" ref="B158">IF(Table2[[#This Row],[Nodes]:[Nodes]]=5,Table2[[#This Row],[Total_time]:[Total_time]],"")</f>
        <v/>
      </c>
      <c r="C158" s="20" t="str" cm="1">
        <f t="array" ref="C158">IF(Table2[[#This Row],[Nodes]:[Nodes]]=6,Table2[[#This Row],[Total_time]:[Total_time]],"")</f>
        <v/>
      </c>
      <c r="D158" s="20" t="str" cm="1">
        <f t="array" ref="D158">IF(Table2[[#This Row],[Nodes]:[Nodes]]=7,Table2[[#This Row],[Total_time]:[Total_time]],"")</f>
        <v/>
      </c>
    </row>
    <row r="159" spans="1:4">
      <c r="A159" s="20" cm="1">
        <f t="array" ref="A159">IF(Table2[[#This Row],[Nodes]:[Nodes]]=4,Table2[[#This Row],[Total_time]:[Total_time]],"")</f>
        <v>248.49139719977001</v>
      </c>
      <c r="B159" s="20" t="str" cm="1">
        <f t="array" ref="B159">IF(Table2[[#This Row],[Nodes]:[Nodes]]=5,Table2[[#This Row],[Total_time]:[Total_time]],"")</f>
        <v/>
      </c>
      <c r="C159" s="20" t="str" cm="1">
        <f t="array" ref="C159">IF(Table2[[#This Row],[Nodes]:[Nodes]]=6,Table2[[#This Row],[Total_time]:[Total_time]],"")</f>
        <v/>
      </c>
      <c r="D159" s="20" t="str" cm="1">
        <f t="array" ref="D159">IF(Table2[[#This Row],[Nodes]:[Nodes]]=7,Table2[[#This Row],[Total_time]:[Total_time]],"")</f>
        <v/>
      </c>
    </row>
    <row r="160" spans="1:4">
      <c r="A160" s="20" cm="1">
        <f t="array" ref="A160">IF(Table2[[#This Row],[Nodes]:[Nodes]]=4,Table2[[#This Row],[Total_time]:[Total_time]],"")</f>
        <v>223.53126425969799</v>
      </c>
      <c r="B160" s="20" t="str" cm="1">
        <f t="array" ref="B160">IF(Table2[[#This Row],[Nodes]:[Nodes]]=5,Table2[[#This Row],[Total_time]:[Total_time]],"")</f>
        <v/>
      </c>
      <c r="C160" s="20" t="str" cm="1">
        <f t="array" ref="C160">IF(Table2[[#This Row],[Nodes]:[Nodes]]=6,Table2[[#This Row],[Total_time]:[Total_time]],"")</f>
        <v/>
      </c>
      <c r="D160" s="20" t="str" cm="1">
        <f t="array" ref="D160">IF(Table2[[#This Row],[Nodes]:[Nodes]]=7,Table2[[#This Row],[Total_time]:[Total_time]],"")</f>
        <v/>
      </c>
    </row>
    <row r="161" spans="1:4">
      <c r="A161" s="20" cm="1">
        <f t="array" ref="A161">IF(Table2[[#This Row],[Nodes]:[Nodes]]=4,Table2[[#This Row],[Total_time]:[Total_time]],"")</f>
        <v>281.515414913288</v>
      </c>
      <c r="B161" s="20" t="str" cm="1">
        <f t="array" ref="B161">IF(Table2[[#This Row],[Nodes]:[Nodes]]=5,Table2[[#This Row],[Total_time]:[Total_time]],"")</f>
        <v/>
      </c>
      <c r="C161" s="20" t="str" cm="1">
        <f t="array" ref="C161">IF(Table2[[#This Row],[Nodes]:[Nodes]]=6,Table2[[#This Row],[Total_time]:[Total_time]],"")</f>
        <v/>
      </c>
      <c r="D161" s="20" t="str" cm="1">
        <f t="array" ref="D161">IF(Table2[[#This Row],[Nodes]:[Nodes]]=7,Table2[[#This Row],[Total_time]:[Total_time]],"")</f>
        <v/>
      </c>
    </row>
    <row r="162" spans="1:4">
      <c r="A162" s="20" cm="1">
        <f t="array" ref="A162">IF(Table2[[#This Row],[Nodes]:[Nodes]]=4,Table2[[#This Row],[Total_time]:[Total_time]],"")</f>
        <v>685.837921074885</v>
      </c>
      <c r="B162" s="20" t="str" cm="1">
        <f t="array" ref="B162">IF(Table2[[#This Row],[Nodes]:[Nodes]]=5,Table2[[#This Row],[Total_time]:[Total_time]],"")</f>
        <v/>
      </c>
      <c r="C162" s="20" t="str" cm="1">
        <f t="array" ref="C162">IF(Table2[[#This Row],[Nodes]:[Nodes]]=6,Table2[[#This Row],[Total_time]:[Total_time]],"")</f>
        <v/>
      </c>
      <c r="D162" s="20" t="str" cm="1">
        <f t="array" ref="D162">IF(Table2[[#This Row],[Nodes]:[Nodes]]=7,Table2[[#This Row],[Total_time]:[Total_time]],"")</f>
        <v/>
      </c>
    </row>
    <row r="163" spans="1:4">
      <c r="A163" s="20" cm="1">
        <f t="array" ref="A163">IF(Table2[[#This Row],[Nodes]:[Nodes]]=4,Table2[[#This Row],[Total_time]:[Total_time]],"")</f>
        <v>534.29572831580003</v>
      </c>
      <c r="B163" s="20" t="str" cm="1">
        <f t="array" ref="B163">IF(Table2[[#This Row],[Nodes]:[Nodes]]=5,Table2[[#This Row],[Total_time]:[Total_time]],"")</f>
        <v/>
      </c>
      <c r="C163" s="20" t="str" cm="1">
        <f t="array" ref="C163">IF(Table2[[#This Row],[Nodes]:[Nodes]]=6,Table2[[#This Row],[Total_time]:[Total_time]],"")</f>
        <v/>
      </c>
      <c r="D163" s="20" t="str" cm="1">
        <f t="array" ref="D163">IF(Table2[[#This Row],[Nodes]:[Nodes]]=7,Table2[[#This Row],[Total_time]:[Total_time]],"")</f>
        <v/>
      </c>
    </row>
    <row r="164" spans="1:4">
      <c r="A164" s="20" cm="1">
        <f t="array" ref="A164">IF(Table2[[#This Row],[Nodes]:[Nodes]]=4,Table2[[#This Row],[Total_time]:[Total_time]],"")</f>
        <v>521.70784658491698</v>
      </c>
      <c r="B164" s="20" t="str" cm="1">
        <f t="array" ref="B164">IF(Table2[[#This Row],[Nodes]:[Nodes]]=5,Table2[[#This Row],[Total_time]:[Total_time]],"")</f>
        <v/>
      </c>
      <c r="C164" s="20" t="str" cm="1">
        <f t="array" ref="C164">IF(Table2[[#This Row],[Nodes]:[Nodes]]=6,Table2[[#This Row],[Total_time]:[Total_time]],"")</f>
        <v/>
      </c>
      <c r="D164" s="20" t="str" cm="1">
        <f t="array" ref="D164">IF(Table2[[#This Row],[Nodes]:[Nodes]]=7,Table2[[#This Row],[Total_time]:[Total_time]],"")</f>
        <v/>
      </c>
    </row>
    <row r="165" spans="1:4">
      <c r="A165" s="20" cm="1">
        <f t="array" ref="A165">IF(Table2[[#This Row],[Nodes]:[Nodes]]=4,Table2[[#This Row],[Total_time]:[Total_time]],"")</f>
        <v>601.27294206172803</v>
      </c>
      <c r="B165" s="20" t="str" cm="1">
        <f t="array" ref="B165">IF(Table2[[#This Row],[Nodes]:[Nodes]]=5,Table2[[#This Row],[Total_time]:[Total_time]],"")</f>
        <v/>
      </c>
      <c r="C165" s="20" t="str" cm="1">
        <f t="array" ref="C165">IF(Table2[[#This Row],[Nodes]:[Nodes]]=6,Table2[[#This Row],[Total_time]:[Total_time]],"")</f>
        <v/>
      </c>
      <c r="D165" s="20" t="str" cm="1">
        <f t="array" ref="D165">IF(Table2[[#This Row],[Nodes]:[Nodes]]=7,Table2[[#This Row],[Total_time]:[Total_time]],"")</f>
        <v/>
      </c>
    </row>
    <row r="166" spans="1:4">
      <c r="A166" s="20" cm="1">
        <f t="array" ref="A166">IF(Table2[[#This Row],[Nodes]:[Nodes]]=4,Table2[[#This Row],[Total_time]:[Total_time]],"")</f>
        <v>716.39356456497705</v>
      </c>
      <c r="B166" s="20" t="str" cm="1">
        <f t="array" ref="B166">IF(Table2[[#This Row],[Nodes]:[Nodes]]=5,Table2[[#This Row],[Total_time]:[Total_time]],"")</f>
        <v/>
      </c>
      <c r="C166" s="20" t="str" cm="1">
        <f t="array" ref="C166">IF(Table2[[#This Row],[Nodes]:[Nodes]]=6,Table2[[#This Row],[Total_time]:[Total_time]],"")</f>
        <v/>
      </c>
      <c r="D166" s="20" t="str" cm="1">
        <f t="array" ref="D166">IF(Table2[[#This Row],[Nodes]:[Nodes]]=7,Table2[[#This Row],[Total_time]:[Total_time]],"")</f>
        <v/>
      </c>
    </row>
    <row r="167" spans="1:4">
      <c r="A167" s="20" cm="1">
        <f t="array" ref="A167">IF(Table2[[#This Row],[Nodes]:[Nodes]]=4,Table2[[#This Row],[Total_time]:[Total_time]],"")</f>
        <v>498.22503763878598</v>
      </c>
      <c r="B167" s="20" t="str" cm="1">
        <f t="array" ref="B167">IF(Table2[[#This Row],[Nodes]:[Nodes]]=5,Table2[[#This Row],[Total_time]:[Total_time]],"")</f>
        <v/>
      </c>
      <c r="C167" s="20" t="str" cm="1">
        <f t="array" ref="C167">IF(Table2[[#This Row],[Nodes]:[Nodes]]=6,Table2[[#This Row],[Total_time]:[Total_time]],"")</f>
        <v/>
      </c>
      <c r="D167" s="20" t="str" cm="1">
        <f t="array" ref="D167">IF(Table2[[#This Row],[Nodes]:[Nodes]]=7,Table2[[#This Row],[Total_time]:[Total_time]],"")</f>
        <v/>
      </c>
    </row>
    <row r="168" spans="1:4">
      <c r="A168" s="20" cm="1">
        <f t="array" ref="A168">IF(Table2[[#This Row],[Nodes]:[Nodes]]=4,Table2[[#This Row],[Total_time]:[Total_time]],"")</f>
        <v>277.20763753851003</v>
      </c>
      <c r="B168" s="20" t="str" cm="1">
        <f t="array" ref="B168">IF(Table2[[#This Row],[Nodes]:[Nodes]]=5,Table2[[#This Row],[Total_time]:[Total_time]],"")</f>
        <v/>
      </c>
      <c r="C168" s="20" t="str" cm="1">
        <f t="array" ref="C168">IF(Table2[[#This Row],[Nodes]:[Nodes]]=6,Table2[[#This Row],[Total_time]:[Total_time]],"")</f>
        <v/>
      </c>
      <c r="D168" s="20" t="str" cm="1">
        <f t="array" ref="D168">IF(Table2[[#This Row],[Nodes]:[Nodes]]=7,Table2[[#This Row],[Total_time]:[Total_time]],"")</f>
        <v/>
      </c>
    </row>
    <row r="169" spans="1:4">
      <c r="A169" s="20" cm="1">
        <f t="array" ref="A169">IF(Table2[[#This Row],[Nodes]:[Nodes]]=4,Table2[[#This Row],[Total_time]:[Total_time]],"")</f>
        <v>427.58466711712401</v>
      </c>
      <c r="B169" s="20" t="str" cm="1">
        <f t="array" ref="B169">IF(Table2[[#This Row],[Nodes]:[Nodes]]=5,Table2[[#This Row],[Total_time]:[Total_time]],"")</f>
        <v/>
      </c>
      <c r="C169" s="20" t="str" cm="1">
        <f t="array" ref="C169">IF(Table2[[#This Row],[Nodes]:[Nodes]]=6,Table2[[#This Row],[Total_time]:[Total_time]],"")</f>
        <v/>
      </c>
      <c r="D169" s="20" t="str" cm="1">
        <f t="array" ref="D169">IF(Table2[[#This Row],[Nodes]:[Nodes]]=7,Table2[[#This Row],[Total_time]:[Total_time]],"")</f>
        <v/>
      </c>
    </row>
    <row r="170" spans="1:4">
      <c r="A170" s="20" cm="1">
        <f t="array" ref="A170">IF(Table2[[#This Row],[Nodes]:[Nodes]]=4,Table2[[#This Row],[Total_time]:[Total_time]],"")</f>
        <v>450.01562270955799</v>
      </c>
      <c r="B170" s="20" t="str" cm="1">
        <f t="array" ref="B170">IF(Table2[[#This Row],[Nodes]:[Nodes]]=5,Table2[[#This Row],[Total_time]:[Total_time]],"")</f>
        <v/>
      </c>
      <c r="C170" s="20" t="str" cm="1">
        <f t="array" ref="C170">IF(Table2[[#This Row],[Nodes]:[Nodes]]=6,Table2[[#This Row],[Total_time]:[Total_time]],"")</f>
        <v/>
      </c>
      <c r="D170" s="20" t="str" cm="1">
        <f t="array" ref="D170">IF(Table2[[#This Row],[Nodes]:[Nodes]]=7,Table2[[#This Row],[Total_time]:[Total_time]],"")</f>
        <v/>
      </c>
    </row>
    <row r="171" spans="1:4">
      <c r="A171" s="20" cm="1">
        <f t="array" ref="A171">IF(Table2[[#This Row],[Nodes]:[Nodes]]=4,Table2[[#This Row],[Total_time]:[Total_time]],"")</f>
        <v>498.55814925853099</v>
      </c>
      <c r="B171" s="20" t="str" cm="1">
        <f t="array" ref="B171">IF(Table2[[#This Row],[Nodes]:[Nodes]]=5,Table2[[#This Row],[Total_time]:[Total_time]],"")</f>
        <v/>
      </c>
      <c r="C171" s="20" t="str" cm="1">
        <f t="array" ref="C171">IF(Table2[[#This Row],[Nodes]:[Nodes]]=6,Table2[[#This Row],[Total_time]:[Total_time]],"")</f>
        <v/>
      </c>
      <c r="D171" s="20" t="str" cm="1">
        <f t="array" ref="D171">IF(Table2[[#This Row],[Nodes]:[Nodes]]=7,Table2[[#This Row],[Total_time]:[Total_time]],"")</f>
        <v/>
      </c>
    </row>
    <row r="172" spans="1:4">
      <c r="A172" s="20" cm="1">
        <f t="array" ref="A172">IF(Table2[[#This Row],[Nodes]:[Nodes]]=4,Table2[[#This Row],[Total_time]:[Total_time]],"")</f>
        <v>340.72362270487901</v>
      </c>
      <c r="B172" s="20" t="str" cm="1">
        <f t="array" ref="B172">IF(Table2[[#This Row],[Nodes]:[Nodes]]=5,Table2[[#This Row],[Total_time]:[Total_time]],"")</f>
        <v/>
      </c>
      <c r="C172" s="20" t="str" cm="1">
        <f t="array" ref="C172">IF(Table2[[#This Row],[Nodes]:[Nodes]]=6,Table2[[#This Row],[Total_time]:[Total_time]],"")</f>
        <v/>
      </c>
      <c r="D172" s="20" t="str" cm="1">
        <f t="array" ref="D172">IF(Table2[[#This Row],[Nodes]:[Nodes]]=7,Table2[[#This Row],[Total_time]:[Total_time]],"")</f>
        <v/>
      </c>
    </row>
    <row r="173" spans="1:4">
      <c r="A173" s="20" cm="1">
        <f t="array" ref="A173">IF(Table2[[#This Row],[Nodes]:[Nodes]]=4,Table2[[#This Row],[Total_time]:[Total_time]],"")</f>
        <v>277.20763753851003</v>
      </c>
      <c r="B173" s="20" t="str" cm="1">
        <f t="array" ref="B173">IF(Table2[[#This Row],[Nodes]:[Nodes]]=5,Table2[[#This Row],[Total_time]:[Total_time]],"")</f>
        <v/>
      </c>
      <c r="C173" s="20" t="str" cm="1">
        <f t="array" ref="C173">IF(Table2[[#This Row],[Nodes]:[Nodes]]=6,Table2[[#This Row],[Total_time]:[Total_time]],"")</f>
        <v/>
      </c>
      <c r="D173" s="20" t="str" cm="1">
        <f t="array" ref="D173">IF(Table2[[#This Row],[Nodes]:[Nodes]]=7,Table2[[#This Row],[Total_time]:[Total_time]],"")</f>
        <v/>
      </c>
    </row>
    <row r="174" spans="1:4">
      <c r="A174" s="20" cm="1">
        <f t="array" ref="A174">IF(Table2[[#This Row],[Nodes]:[Nodes]]=4,Table2[[#This Row],[Total_time]:[Total_time]],"")</f>
        <v>252.692898241482</v>
      </c>
      <c r="B174" s="20" t="str" cm="1">
        <f t="array" ref="B174">IF(Table2[[#This Row],[Nodes]:[Nodes]]=5,Table2[[#This Row],[Total_time]:[Total_time]],"")</f>
        <v/>
      </c>
      <c r="C174" s="20" t="str" cm="1">
        <f t="array" ref="C174">IF(Table2[[#This Row],[Nodes]:[Nodes]]=6,Table2[[#This Row],[Total_time]:[Total_time]],"")</f>
        <v/>
      </c>
      <c r="D174" s="20" t="str" cm="1">
        <f t="array" ref="D174">IF(Table2[[#This Row],[Nodes]:[Nodes]]=7,Table2[[#This Row],[Total_time]:[Total_time]],"")</f>
        <v/>
      </c>
    </row>
    <row r="175" spans="1:4">
      <c r="A175" s="20" cm="1">
        <f t="array" ref="A175">IF(Table2[[#This Row],[Nodes]:[Nodes]]=4,Table2[[#This Row],[Total_time]:[Total_time]],"")</f>
        <v>319.872764663667</v>
      </c>
      <c r="B175" s="20" t="str" cm="1">
        <f t="array" ref="B175">IF(Table2[[#This Row],[Nodes]:[Nodes]]=5,Table2[[#This Row],[Total_time]:[Total_time]],"")</f>
        <v/>
      </c>
      <c r="C175" s="20" t="str" cm="1">
        <f t="array" ref="C175">IF(Table2[[#This Row],[Nodes]:[Nodes]]=6,Table2[[#This Row],[Total_time]:[Total_time]],"")</f>
        <v/>
      </c>
      <c r="D175" s="20" t="str" cm="1">
        <f t="array" ref="D175">IF(Table2[[#This Row],[Nodes]:[Nodes]]=7,Table2[[#This Row],[Total_time]:[Total_time]],"")</f>
        <v/>
      </c>
    </row>
    <row r="176" spans="1:4">
      <c r="A176" s="20" cm="1">
        <f t="array" ref="A176">IF(Table2[[#This Row],[Nodes]:[Nodes]]=4,Table2[[#This Row],[Total_time]:[Total_time]],"")</f>
        <v>415.54852021826298</v>
      </c>
      <c r="B176" s="20" t="str" cm="1">
        <f t="array" ref="B176">IF(Table2[[#This Row],[Nodes]:[Nodes]]=5,Table2[[#This Row],[Total_time]:[Total_time]],"")</f>
        <v/>
      </c>
      <c r="C176" s="20" t="str" cm="1">
        <f t="array" ref="C176">IF(Table2[[#This Row],[Nodes]:[Nodes]]=6,Table2[[#This Row],[Total_time]:[Total_time]],"")</f>
        <v/>
      </c>
      <c r="D176" s="20" t="str" cm="1">
        <f t="array" ref="D176">IF(Table2[[#This Row],[Nodes]:[Nodes]]=7,Table2[[#This Row],[Total_time]:[Total_time]],"")</f>
        <v/>
      </c>
    </row>
    <row r="177" spans="1:4">
      <c r="A177" s="20" cm="1">
        <f t="array" ref="A177">IF(Table2[[#This Row],[Nodes]:[Nodes]]=4,Table2[[#This Row],[Total_time]:[Total_time]],"")</f>
        <v>280.01719005709998</v>
      </c>
      <c r="B177" s="20" t="str" cm="1">
        <f t="array" ref="B177">IF(Table2[[#This Row],[Nodes]:[Nodes]]=5,Table2[[#This Row],[Total_time]:[Total_time]],"")</f>
        <v/>
      </c>
      <c r="C177" s="20" t="str" cm="1">
        <f t="array" ref="C177">IF(Table2[[#This Row],[Nodes]:[Nodes]]=6,Table2[[#This Row],[Total_time]:[Total_time]],"")</f>
        <v/>
      </c>
      <c r="D177" s="20" t="str" cm="1">
        <f t="array" ref="D177">IF(Table2[[#This Row],[Nodes]:[Nodes]]=7,Table2[[#This Row],[Total_time]:[Total_time]],"")</f>
        <v/>
      </c>
    </row>
    <row r="178" spans="1:4">
      <c r="A178" s="20" cm="1">
        <f t="array" ref="A178">IF(Table2[[#This Row],[Nodes]:[Nodes]]=4,Table2[[#This Row],[Total_time]:[Total_time]],"")</f>
        <v>240.49809001739601</v>
      </c>
      <c r="B178" s="20" t="str" cm="1">
        <f t="array" ref="B178">IF(Table2[[#This Row],[Nodes]:[Nodes]]=5,Table2[[#This Row],[Total_time]:[Total_time]],"")</f>
        <v/>
      </c>
      <c r="C178" s="20" t="str" cm="1">
        <f t="array" ref="C178">IF(Table2[[#This Row],[Nodes]:[Nodes]]=6,Table2[[#This Row],[Total_time]:[Total_time]],"")</f>
        <v/>
      </c>
      <c r="D178" s="20" t="str" cm="1">
        <f t="array" ref="D178">IF(Table2[[#This Row],[Nodes]:[Nodes]]=7,Table2[[#This Row],[Total_time]:[Total_time]],"")</f>
        <v/>
      </c>
    </row>
    <row r="179" spans="1:4">
      <c r="A179" s="20" cm="1">
        <f t="array" ref="A179">IF(Table2[[#This Row],[Nodes]:[Nodes]]=4,Table2[[#This Row],[Total_time]:[Total_time]],"")</f>
        <v>248.49139719977001</v>
      </c>
      <c r="B179" s="20" t="str" cm="1">
        <f t="array" ref="B179">IF(Table2[[#This Row],[Nodes]:[Nodes]]=5,Table2[[#This Row],[Total_time]:[Total_time]],"")</f>
        <v/>
      </c>
      <c r="C179" s="20" t="str" cm="1">
        <f t="array" ref="C179">IF(Table2[[#This Row],[Nodes]:[Nodes]]=6,Table2[[#This Row],[Total_time]:[Total_time]],"")</f>
        <v/>
      </c>
      <c r="D179" s="20" t="str" cm="1">
        <f t="array" ref="D179">IF(Table2[[#This Row],[Nodes]:[Nodes]]=7,Table2[[#This Row],[Total_time]:[Total_time]],"")</f>
        <v/>
      </c>
    </row>
    <row r="180" spans="1:4">
      <c r="A180" s="20" cm="1">
        <f t="array" ref="A180">IF(Table2[[#This Row],[Nodes]:[Nodes]]=4,Table2[[#This Row],[Total_time]:[Total_time]],"")</f>
        <v>223.53126425969799</v>
      </c>
      <c r="B180" s="20" t="str" cm="1">
        <f t="array" ref="B180">IF(Table2[[#This Row],[Nodes]:[Nodes]]=5,Table2[[#This Row],[Total_time]:[Total_time]],"")</f>
        <v/>
      </c>
      <c r="C180" s="20" t="str" cm="1">
        <f t="array" ref="C180">IF(Table2[[#This Row],[Nodes]:[Nodes]]=6,Table2[[#This Row],[Total_time]:[Total_time]],"")</f>
        <v/>
      </c>
      <c r="D180" s="20" t="str" cm="1">
        <f t="array" ref="D180">IF(Table2[[#This Row],[Nodes]:[Nodes]]=7,Table2[[#This Row],[Total_time]:[Total_time]],"")</f>
        <v/>
      </c>
    </row>
    <row r="181" spans="1:4">
      <c r="A181" s="20" cm="1">
        <f t="array" ref="A181">IF(Table2[[#This Row],[Nodes]:[Nodes]]=4,Table2[[#This Row],[Total_time]:[Total_time]],"")</f>
        <v>281.515414913288</v>
      </c>
      <c r="B181" s="20" t="str" cm="1">
        <f t="array" ref="B181">IF(Table2[[#This Row],[Nodes]:[Nodes]]=5,Table2[[#This Row],[Total_time]:[Total_time]],"")</f>
        <v/>
      </c>
      <c r="C181" s="20" t="str" cm="1">
        <f t="array" ref="C181">IF(Table2[[#This Row],[Nodes]:[Nodes]]=6,Table2[[#This Row],[Total_time]:[Total_time]],"")</f>
        <v/>
      </c>
      <c r="D181" s="20" t="str" cm="1">
        <f t="array" ref="D181">IF(Table2[[#This Row],[Nodes]:[Nodes]]=7,Table2[[#This Row],[Total_time]:[Total_time]],"")</f>
        <v/>
      </c>
    </row>
    <row r="182" spans="1:4">
      <c r="A182" s="20" t="str" cm="1">
        <f t="array" ref="A182">IF(Table2[[#This Row],[Nodes]:[Nodes]]=4,Table2[[#This Row],[Total_time]:[Total_time]],"")</f>
        <v/>
      </c>
      <c r="B182" s="20" cm="1">
        <f t="array" ref="B182">IF(Table2[[#This Row],[Nodes]:[Nodes]]=5,Table2[[#This Row],[Total_time]:[Total_time]],"")</f>
        <v>498.965942813173</v>
      </c>
      <c r="C182" s="20" t="str" cm="1">
        <f t="array" ref="C182">IF(Table2[[#This Row],[Nodes]:[Nodes]]=6,Table2[[#This Row],[Total_time]:[Total_time]],"")</f>
        <v/>
      </c>
      <c r="D182" s="20" t="str" cm="1">
        <f t="array" ref="D182">IF(Table2[[#This Row],[Nodes]:[Nodes]]=7,Table2[[#This Row],[Total_time]:[Total_time]],"")</f>
        <v/>
      </c>
    </row>
    <row r="183" spans="1:4">
      <c r="A183" s="20" t="str" cm="1">
        <f t="array" ref="A183">IF(Table2[[#This Row],[Nodes]:[Nodes]]=4,Table2[[#This Row],[Total_time]:[Total_time]],"")</f>
        <v/>
      </c>
      <c r="B183" s="20" cm="1">
        <f t="array" ref="B183">IF(Table2[[#This Row],[Nodes]:[Nodes]]=5,Table2[[#This Row],[Total_time]:[Total_time]],"")</f>
        <v>486.24805396701902</v>
      </c>
      <c r="C183" s="20" t="str" cm="1">
        <f t="array" ref="C183">IF(Table2[[#This Row],[Nodes]:[Nodes]]=6,Table2[[#This Row],[Total_time]:[Total_time]],"")</f>
        <v/>
      </c>
      <c r="D183" s="20" t="str" cm="1">
        <f t="array" ref="D183">IF(Table2[[#This Row],[Nodes]:[Nodes]]=7,Table2[[#This Row],[Total_time]:[Total_time]],"")</f>
        <v/>
      </c>
    </row>
    <row r="184" spans="1:4">
      <c r="A184" s="20" t="str" cm="1">
        <f t="array" ref="A184">IF(Table2[[#This Row],[Nodes]:[Nodes]]=4,Table2[[#This Row],[Total_time]:[Total_time]],"")</f>
        <v/>
      </c>
      <c r="B184" s="20" cm="1">
        <f t="array" ref="B184">IF(Table2[[#This Row],[Nodes]:[Nodes]]=5,Table2[[#This Row],[Total_time]:[Total_time]],"")</f>
        <v>457.42770065687699</v>
      </c>
      <c r="C184" s="20" t="str" cm="1">
        <f t="array" ref="C184">IF(Table2[[#This Row],[Nodes]:[Nodes]]=6,Table2[[#This Row],[Total_time]:[Total_time]],"")</f>
        <v/>
      </c>
      <c r="D184" s="20" t="str" cm="1">
        <f t="array" ref="D184">IF(Table2[[#This Row],[Nodes]:[Nodes]]=7,Table2[[#This Row],[Total_time]:[Total_time]],"")</f>
        <v/>
      </c>
    </row>
    <row r="185" spans="1:4">
      <c r="A185" s="20" t="str" cm="1">
        <f t="array" ref="A185">IF(Table2[[#This Row],[Nodes]:[Nodes]]=4,Table2[[#This Row],[Total_time]:[Total_time]],"")</f>
        <v/>
      </c>
      <c r="B185" s="20" cm="1">
        <f t="array" ref="B185">IF(Table2[[#This Row],[Nodes]:[Nodes]]=5,Table2[[#This Row],[Total_time]:[Total_time]],"")</f>
        <v>567.75255392807696</v>
      </c>
      <c r="C185" s="20" t="str" cm="1">
        <f t="array" ref="C185">IF(Table2[[#This Row],[Nodes]:[Nodes]]=6,Table2[[#This Row],[Total_time]:[Total_time]],"")</f>
        <v/>
      </c>
      <c r="D185" s="20" t="str" cm="1">
        <f t="array" ref="D185">IF(Table2[[#This Row],[Nodes]:[Nodes]]=7,Table2[[#This Row],[Total_time]:[Total_time]],"")</f>
        <v/>
      </c>
    </row>
    <row r="186" spans="1:4">
      <c r="A186" s="20" t="str" cm="1">
        <f t="array" ref="A186">IF(Table2[[#This Row],[Nodes]:[Nodes]]=4,Table2[[#This Row],[Total_time]:[Total_time]],"")</f>
        <v/>
      </c>
      <c r="B186" s="20" cm="1">
        <f t="array" ref="B186">IF(Table2[[#This Row],[Nodes]:[Nodes]]=5,Table2[[#This Row],[Total_time]:[Total_time]],"")</f>
        <v>651.56036310635602</v>
      </c>
      <c r="C186" s="20" t="str" cm="1">
        <f t="array" ref="C186">IF(Table2[[#This Row],[Nodes]:[Nodes]]=6,Table2[[#This Row],[Total_time]:[Total_time]],"")</f>
        <v/>
      </c>
      <c r="D186" s="20" t="str" cm="1">
        <f t="array" ref="D186">IF(Table2[[#This Row],[Nodes]:[Nodes]]=7,Table2[[#This Row],[Total_time]:[Total_time]],"")</f>
        <v/>
      </c>
    </row>
    <row r="187" spans="1:4">
      <c r="A187" s="20" t="str" cm="1">
        <f t="array" ref="A187">IF(Table2[[#This Row],[Nodes]:[Nodes]]=4,Table2[[#This Row],[Total_time]:[Total_time]],"")</f>
        <v/>
      </c>
      <c r="B187" s="20" cm="1">
        <f t="array" ref="B187">IF(Table2[[#This Row],[Nodes]:[Nodes]]=5,Table2[[#This Row],[Total_time]:[Total_time]],"")</f>
        <v>406.14889966098002</v>
      </c>
      <c r="C187" s="20" t="str" cm="1">
        <f t="array" ref="C187">IF(Table2[[#This Row],[Nodes]:[Nodes]]=6,Table2[[#This Row],[Total_time]:[Total_time]],"")</f>
        <v/>
      </c>
      <c r="D187" s="20" t="str" cm="1">
        <f t="array" ref="D187">IF(Table2[[#This Row],[Nodes]:[Nodes]]=7,Table2[[#This Row],[Total_time]:[Total_time]],"")</f>
        <v/>
      </c>
    </row>
    <row r="188" spans="1:4">
      <c r="A188" s="20" t="str" cm="1">
        <f t="array" ref="A188">IF(Table2[[#This Row],[Nodes]:[Nodes]]=4,Table2[[#This Row],[Total_time]:[Total_time]],"")</f>
        <v/>
      </c>
      <c r="B188" s="20" cm="1">
        <f t="array" ref="B188">IF(Table2[[#This Row],[Nodes]:[Nodes]]=5,Table2[[#This Row],[Total_time]:[Total_time]],"")</f>
        <v>339.33370619339797</v>
      </c>
      <c r="C188" s="20" t="str" cm="1">
        <f t="array" ref="C188">IF(Table2[[#This Row],[Nodes]:[Nodes]]=6,Table2[[#This Row],[Total_time]:[Total_time]],"")</f>
        <v/>
      </c>
      <c r="D188" s="20" t="str" cm="1">
        <f t="array" ref="D188">IF(Table2[[#This Row],[Nodes]:[Nodes]]=7,Table2[[#This Row],[Total_time]:[Total_time]],"")</f>
        <v/>
      </c>
    </row>
    <row r="189" spans="1:4">
      <c r="A189" s="20" t="str" cm="1">
        <f t="array" ref="A189">IF(Table2[[#This Row],[Nodes]:[Nodes]]=4,Table2[[#This Row],[Total_time]:[Total_time]],"")</f>
        <v/>
      </c>
      <c r="B189" s="20" cm="1">
        <f t="array" ref="B189">IF(Table2[[#This Row],[Nodes]:[Nodes]]=5,Table2[[#This Row],[Total_time]:[Total_time]],"")</f>
        <v>347.39831650986099</v>
      </c>
      <c r="C189" s="20" t="str" cm="1">
        <f t="array" ref="C189">IF(Table2[[#This Row],[Nodes]:[Nodes]]=6,Table2[[#This Row],[Total_time]:[Total_time]],"")</f>
        <v/>
      </c>
      <c r="D189" s="20" t="str" cm="1">
        <f t="array" ref="D189">IF(Table2[[#This Row],[Nodes]:[Nodes]]=7,Table2[[#This Row],[Total_time]:[Total_time]],"")</f>
        <v/>
      </c>
    </row>
    <row r="190" spans="1:4">
      <c r="A190" s="20" t="str" cm="1">
        <f t="array" ref="A190">IF(Table2[[#This Row],[Nodes]:[Nodes]]=4,Table2[[#This Row],[Total_time]:[Total_time]],"")</f>
        <v/>
      </c>
      <c r="B190" s="20" cm="1">
        <f t="array" ref="B190">IF(Table2[[#This Row],[Nodes]:[Nodes]]=5,Table2[[#This Row],[Total_time]:[Total_time]],"")</f>
        <v>403.226526577046</v>
      </c>
      <c r="C190" s="20" t="str" cm="1">
        <f t="array" ref="C190">IF(Table2[[#This Row],[Nodes]:[Nodes]]=6,Table2[[#This Row],[Total_time]:[Total_time]],"")</f>
        <v/>
      </c>
      <c r="D190" s="20" t="str" cm="1">
        <f t="array" ref="D190">IF(Table2[[#This Row],[Nodes]:[Nodes]]=7,Table2[[#This Row],[Total_time]:[Total_time]],"")</f>
        <v/>
      </c>
    </row>
    <row r="191" spans="1:4">
      <c r="A191" s="20" t="str" cm="1">
        <f t="array" ref="A191">IF(Table2[[#This Row],[Nodes]:[Nodes]]=4,Table2[[#This Row],[Total_time]:[Total_time]],"")</f>
        <v/>
      </c>
      <c r="B191" s="20" cm="1">
        <f t="array" ref="B191">IF(Table2[[#This Row],[Nodes]:[Nodes]]=5,Table2[[#This Row],[Total_time]:[Total_time]],"")</f>
        <v>459.41599691993798</v>
      </c>
      <c r="C191" s="20" t="str" cm="1">
        <f t="array" ref="C191">IF(Table2[[#This Row],[Nodes]:[Nodes]]=6,Table2[[#This Row],[Total_time]:[Total_time]],"")</f>
        <v/>
      </c>
      <c r="D191" s="20" t="str" cm="1">
        <f t="array" ref="D191">IF(Table2[[#This Row],[Nodes]:[Nodes]]=7,Table2[[#This Row],[Total_time]:[Total_time]],"")</f>
        <v/>
      </c>
    </row>
    <row r="192" spans="1:4">
      <c r="A192" s="20" t="str" cm="1">
        <f t="array" ref="A192">IF(Table2[[#This Row],[Nodes]:[Nodes]]=4,Table2[[#This Row],[Total_time]:[Total_time]],"")</f>
        <v/>
      </c>
      <c r="B192" s="20" cm="1">
        <f t="array" ref="B192">IF(Table2[[#This Row],[Nodes]:[Nodes]]=5,Table2[[#This Row],[Total_time]:[Total_time]],"")</f>
        <v>299.508996587919</v>
      </c>
      <c r="C192" s="20" t="str" cm="1">
        <f t="array" ref="C192">IF(Table2[[#This Row],[Nodes]:[Nodes]]=6,Table2[[#This Row],[Total_time]:[Total_time]],"")</f>
        <v/>
      </c>
      <c r="D192" s="20" t="str" cm="1">
        <f t="array" ref="D192">IF(Table2[[#This Row],[Nodes]:[Nodes]]=7,Table2[[#This Row],[Total_time]:[Total_time]],"")</f>
        <v/>
      </c>
    </row>
    <row r="193" spans="1:4">
      <c r="A193" s="20" t="str" cm="1">
        <f t="array" ref="A193">IF(Table2[[#This Row],[Nodes]:[Nodes]]=4,Table2[[#This Row],[Total_time]:[Total_time]],"")</f>
        <v/>
      </c>
      <c r="B193" s="20" cm="1">
        <f t="array" ref="B193">IF(Table2[[#This Row],[Nodes]:[Nodes]]=5,Table2[[#This Row],[Total_time]:[Total_time]],"")</f>
        <v>237.17367526038899</v>
      </c>
      <c r="C193" s="20" t="str" cm="1">
        <f t="array" ref="C193">IF(Table2[[#This Row],[Nodes]:[Nodes]]=6,Table2[[#This Row],[Total_time]:[Total_time]],"")</f>
        <v/>
      </c>
      <c r="D193" s="20" t="str" cm="1">
        <f t="array" ref="D193">IF(Table2[[#This Row],[Nodes]:[Nodes]]=7,Table2[[#This Row],[Total_time]:[Total_time]],"")</f>
        <v/>
      </c>
    </row>
    <row r="194" spans="1:4">
      <c r="A194" s="20" t="str" cm="1">
        <f t="array" ref="A194">IF(Table2[[#This Row],[Nodes]:[Nodes]]=4,Table2[[#This Row],[Total_time]:[Total_time]],"")</f>
        <v/>
      </c>
      <c r="B194" s="20" cm="1">
        <f t="array" ref="B194">IF(Table2[[#This Row],[Nodes]:[Nodes]]=5,Table2[[#This Row],[Total_time]:[Total_time]],"")</f>
        <v>249.01487610938599</v>
      </c>
      <c r="C194" s="20" t="str" cm="1">
        <f t="array" ref="C194">IF(Table2[[#This Row],[Nodes]:[Nodes]]=6,Table2[[#This Row],[Total_time]:[Total_time]],"")</f>
        <v/>
      </c>
      <c r="D194" s="20" t="str" cm="1">
        <f t="array" ref="D194">IF(Table2[[#This Row],[Nodes]:[Nodes]]=7,Table2[[#This Row],[Total_time]:[Total_time]],"")</f>
        <v/>
      </c>
    </row>
    <row r="195" spans="1:4">
      <c r="A195" s="20" t="str" cm="1">
        <f t="array" ref="A195">IF(Table2[[#This Row],[Nodes]:[Nodes]]=4,Table2[[#This Row],[Total_time]:[Total_time]],"")</f>
        <v/>
      </c>
      <c r="B195" s="20" cm="1">
        <f t="array" ref="B195">IF(Table2[[#This Row],[Nodes]:[Nodes]]=5,Table2[[#This Row],[Total_time]:[Total_time]],"")</f>
        <v>319.97640052009001</v>
      </c>
      <c r="C195" s="20" t="str" cm="1">
        <f t="array" ref="C195">IF(Table2[[#This Row],[Nodes]:[Nodes]]=6,Table2[[#This Row],[Total_time]:[Total_time]],"")</f>
        <v/>
      </c>
      <c r="D195" s="20" t="str" cm="1">
        <f t="array" ref="D195">IF(Table2[[#This Row],[Nodes]:[Nodes]]=7,Table2[[#This Row],[Total_time]:[Total_time]],"")</f>
        <v/>
      </c>
    </row>
    <row r="196" spans="1:4">
      <c r="A196" s="20" t="str" cm="1">
        <f t="array" ref="A196">IF(Table2[[#This Row],[Nodes]:[Nodes]]=4,Table2[[#This Row],[Total_time]:[Total_time]],"")</f>
        <v/>
      </c>
      <c r="B196" s="20" cm="1">
        <f t="array" ref="B196">IF(Table2[[#This Row],[Nodes]:[Nodes]]=5,Table2[[#This Row],[Total_time]:[Total_time]],"")</f>
        <v>306.73395857399998</v>
      </c>
      <c r="C196" s="20" t="str" cm="1">
        <f t="array" ref="C196">IF(Table2[[#This Row],[Nodes]:[Nodes]]=6,Table2[[#This Row],[Total_time]:[Total_time]],"")</f>
        <v/>
      </c>
      <c r="D196" s="20" t="str" cm="1">
        <f t="array" ref="D196">IF(Table2[[#This Row],[Nodes]:[Nodes]]=7,Table2[[#This Row],[Total_time]:[Total_time]],"")</f>
        <v/>
      </c>
    </row>
    <row r="197" spans="1:4">
      <c r="A197" s="20" t="str" cm="1">
        <f t="array" ref="A197">IF(Table2[[#This Row],[Nodes]:[Nodes]]=4,Table2[[#This Row],[Total_time]:[Total_time]],"")</f>
        <v/>
      </c>
      <c r="B197" s="20" cm="1">
        <f t="array" ref="B197">IF(Table2[[#This Row],[Nodes]:[Nodes]]=5,Table2[[#This Row],[Total_time]:[Total_time]],"")</f>
        <v>261.57197107615298</v>
      </c>
      <c r="C197" s="20" t="str" cm="1">
        <f t="array" ref="C197">IF(Table2[[#This Row],[Nodes]:[Nodes]]=6,Table2[[#This Row],[Total_time]:[Total_time]],"")</f>
        <v/>
      </c>
      <c r="D197" s="20" t="str" cm="1">
        <f t="array" ref="D197">IF(Table2[[#This Row],[Nodes]:[Nodes]]=7,Table2[[#This Row],[Total_time]:[Total_time]],"")</f>
        <v/>
      </c>
    </row>
    <row r="198" spans="1:4">
      <c r="A198" s="20" t="str" cm="1">
        <f t="array" ref="A198">IF(Table2[[#This Row],[Nodes]:[Nodes]]=4,Table2[[#This Row],[Total_time]:[Total_time]],"")</f>
        <v/>
      </c>
      <c r="B198" s="20" cm="1">
        <f t="array" ref="B198">IF(Table2[[#This Row],[Nodes]:[Nodes]]=5,Table2[[#This Row],[Total_time]:[Total_time]],"")</f>
        <v>237.17367526038899</v>
      </c>
      <c r="C198" s="20" t="str" cm="1">
        <f t="array" ref="C198">IF(Table2[[#This Row],[Nodes]:[Nodes]]=6,Table2[[#This Row],[Total_time]:[Total_time]],"")</f>
        <v/>
      </c>
      <c r="D198" s="20" t="str" cm="1">
        <f t="array" ref="D198">IF(Table2[[#This Row],[Nodes]:[Nodes]]=7,Table2[[#This Row],[Total_time]:[Total_time]],"")</f>
        <v/>
      </c>
    </row>
    <row r="199" spans="1:4">
      <c r="A199" s="20" t="str" cm="1">
        <f t="array" ref="A199">IF(Table2[[#This Row],[Nodes]:[Nodes]]=4,Table2[[#This Row],[Total_time]:[Total_time]],"")</f>
        <v/>
      </c>
      <c r="B199" s="20" cm="1">
        <f t="array" ref="B199">IF(Table2[[#This Row],[Nodes]:[Nodes]]=5,Table2[[#This Row],[Total_time]:[Total_time]],"")</f>
        <v>230.61322306264</v>
      </c>
      <c r="C199" s="20" t="str" cm="1">
        <f t="array" ref="C199">IF(Table2[[#This Row],[Nodes]:[Nodes]]=6,Table2[[#This Row],[Total_time]:[Total_time]],"")</f>
        <v/>
      </c>
      <c r="D199" s="20" t="str" cm="1">
        <f t="array" ref="D199">IF(Table2[[#This Row],[Nodes]:[Nodes]]=7,Table2[[#This Row],[Total_time]:[Total_time]],"")</f>
        <v/>
      </c>
    </row>
    <row r="200" spans="1:4">
      <c r="A200" s="20" t="str" cm="1">
        <f t="array" ref="A200">IF(Table2[[#This Row],[Nodes]:[Nodes]]=4,Table2[[#This Row],[Total_time]:[Total_time]],"")</f>
        <v/>
      </c>
      <c r="B200" s="20" cm="1">
        <f t="array" ref="B200">IF(Table2[[#This Row],[Nodes]:[Nodes]]=5,Table2[[#This Row],[Total_time]:[Total_time]],"")</f>
        <v>258.13642316133598</v>
      </c>
      <c r="C200" s="20" t="str" cm="1">
        <f t="array" ref="C200">IF(Table2[[#This Row],[Nodes]:[Nodes]]=6,Table2[[#This Row],[Total_time]:[Total_time]],"")</f>
        <v/>
      </c>
      <c r="D200" s="20" t="str" cm="1">
        <f t="array" ref="D200">IF(Table2[[#This Row],[Nodes]:[Nodes]]=7,Table2[[#This Row],[Total_time]:[Total_time]],"")</f>
        <v/>
      </c>
    </row>
    <row r="201" spans="1:4">
      <c r="A201" s="20" t="str" cm="1">
        <f t="array" ref="A201">IF(Table2[[#This Row],[Nodes]:[Nodes]]=4,Table2[[#This Row],[Total_time]:[Total_time]],"")</f>
        <v/>
      </c>
      <c r="B201" s="20" cm="1">
        <f t="array" ref="B201">IF(Table2[[#This Row],[Nodes]:[Nodes]]=5,Table2[[#This Row],[Total_time]:[Total_time]],"")</f>
        <v>279.68518486708803</v>
      </c>
      <c r="C201" s="20" t="str" cm="1">
        <f t="array" ref="C201">IF(Table2[[#This Row],[Nodes]:[Nodes]]=6,Table2[[#This Row],[Total_time]:[Total_time]],"")</f>
        <v/>
      </c>
      <c r="D201" s="20" t="str" cm="1">
        <f t="array" ref="D201">IF(Table2[[#This Row],[Nodes]:[Nodes]]=7,Table2[[#This Row],[Total_time]:[Total_time]],"")</f>
        <v/>
      </c>
    </row>
    <row r="202" spans="1:4">
      <c r="A202" s="20" t="str" cm="1">
        <f t="array" ref="A202">IF(Table2[[#This Row],[Nodes]:[Nodes]]=4,Table2[[#This Row],[Total_time]:[Total_time]],"")</f>
        <v/>
      </c>
      <c r="B202" s="20" cm="1">
        <f t="array" ref="B202">IF(Table2[[#This Row],[Nodes]:[Nodes]]=5,Table2[[#This Row],[Total_time]:[Total_time]],"")</f>
        <v>528.965942813173</v>
      </c>
      <c r="C202" s="20" t="str" cm="1">
        <f t="array" ref="C202">IF(Table2[[#This Row],[Nodes]:[Nodes]]=6,Table2[[#This Row],[Total_time]:[Total_time]],"")</f>
        <v/>
      </c>
      <c r="D202" s="20" t="str" cm="1">
        <f t="array" ref="D202">IF(Table2[[#This Row],[Nodes]:[Nodes]]=7,Table2[[#This Row],[Total_time]:[Total_time]],"")</f>
        <v/>
      </c>
    </row>
    <row r="203" spans="1:4">
      <c r="A203" s="20" t="str" cm="1">
        <f t="array" ref="A203">IF(Table2[[#This Row],[Nodes]:[Nodes]]=4,Table2[[#This Row],[Total_time]:[Total_time]],"")</f>
        <v/>
      </c>
      <c r="B203" s="20" cm="1">
        <f t="array" ref="B203">IF(Table2[[#This Row],[Nodes]:[Nodes]]=5,Table2[[#This Row],[Total_time]:[Total_time]],"")</f>
        <v>516.24805396701902</v>
      </c>
      <c r="C203" s="20" t="str" cm="1">
        <f t="array" ref="C203">IF(Table2[[#This Row],[Nodes]:[Nodes]]=6,Table2[[#This Row],[Total_time]:[Total_time]],"")</f>
        <v/>
      </c>
      <c r="D203" s="20" t="str" cm="1">
        <f t="array" ref="D203">IF(Table2[[#This Row],[Nodes]:[Nodes]]=7,Table2[[#This Row],[Total_time]:[Total_time]],"")</f>
        <v/>
      </c>
    </row>
    <row r="204" spans="1:4">
      <c r="A204" s="20" t="str" cm="1">
        <f t="array" ref="A204">IF(Table2[[#This Row],[Nodes]:[Nodes]]=4,Table2[[#This Row],[Total_time]:[Total_time]],"")</f>
        <v/>
      </c>
      <c r="B204" s="20" cm="1">
        <f t="array" ref="B204">IF(Table2[[#This Row],[Nodes]:[Nodes]]=5,Table2[[#This Row],[Total_time]:[Total_time]],"")</f>
        <v>487.42770065687699</v>
      </c>
      <c r="C204" s="20" t="str" cm="1">
        <f t="array" ref="C204">IF(Table2[[#This Row],[Nodes]:[Nodes]]=6,Table2[[#This Row],[Total_time]:[Total_time]],"")</f>
        <v/>
      </c>
      <c r="D204" s="20" t="str" cm="1">
        <f t="array" ref="D204">IF(Table2[[#This Row],[Nodes]:[Nodes]]=7,Table2[[#This Row],[Total_time]:[Total_time]],"")</f>
        <v/>
      </c>
    </row>
    <row r="205" spans="1:4">
      <c r="A205" s="20" t="str" cm="1">
        <f t="array" ref="A205">IF(Table2[[#This Row],[Nodes]:[Nodes]]=4,Table2[[#This Row],[Total_time]:[Total_time]],"")</f>
        <v/>
      </c>
      <c r="B205" s="20" cm="1">
        <f t="array" ref="B205">IF(Table2[[#This Row],[Nodes]:[Nodes]]=5,Table2[[#This Row],[Total_time]:[Total_time]],"")</f>
        <v>597.75255392807696</v>
      </c>
      <c r="C205" s="20" t="str" cm="1">
        <f t="array" ref="C205">IF(Table2[[#This Row],[Nodes]:[Nodes]]=6,Table2[[#This Row],[Total_time]:[Total_time]],"")</f>
        <v/>
      </c>
      <c r="D205" s="20" t="str" cm="1">
        <f t="array" ref="D205">IF(Table2[[#This Row],[Nodes]:[Nodes]]=7,Table2[[#This Row],[Total_time]:[Total_time]],"")</f>
        <v/>
      </c>
    </row>
    <row r="206" spans="1:4">
      <c r="A206" s="20" t="str" cm="1">
        <f t="array" ref="A206">IF(Table2[[#This Row],[Nodes]:[Nodes]]=4,Table2[[#This Row],[Total_time]:[Total_time]],"")</f>
        <v/>
      </c>
      <c r="B206" s="20" cm="1">
        <f t="array" ref="B206">IF(Table2[[#This Row],[Nodes]:[Nodes]]=5,Table2[[#This Row],[Total_time]:[Total_time]],"")</f>
        <v>681.56036310635602</v>
      </c>
      <c r="C206" s="20" t="str" cm="1">
        <f t="array" ref="C206">IF(Table2[[#This Row],[Nodes]:[Nodes]]=6,Table2[[#This Row],[Total_time]:[Total_time]],"")</f>
        <v/>
      </c>
      <c r="D206" s="20" t="str" cm="1">
        <f t="array" ref="D206">IF(Table2[[#This Row],[Nodes]:[Nodes]]=7,Table2[[#This Row],[Total_time]:[Total_time]],"")</f>
        <v/>
      </c>
    </row>
    <row r="207" spans="1:4">
      <c r="A207" s="20" t="str" cm="1">
        <f t="array" ref="A207">IF(Table2[[#This Row],[Nodes]:[Nodes]]=4,Table2[[#This Row],[Total_time]:[Total_time]],"")</f>
        <v/>
      </c>
      <c r="B207" s="20" cm="1">
        <f t="array" ref="B207">IF(Table2[[#This Row],[Nodes]:[Nodes]]=5,Table2[[#This Row],[Total_time]:[Total_time]],"")</f>
        <v>436.14889966098002</v>
      </c>
      <c r="C207" s="20" t="str" cm="1">
        <f t="array" ref="C207">IF(Table2[[#This Row],[Nodes]:[Nodes]]=6,Table2[[#This Row],[Total_time]:[Total_time]],"")</f>
        <v/>
      </c>
      <c r="D207" s="20" t="str" cm="1">
        <f t="array" ref="D207">IF(Table2[[#This Row],[Nodes]:[Nodes]]=7,Table2[[#This Row],[Total_time]:[Total_time]],"")</f>
        <v/>
      </c>
    </row>
    <row r="208" spans="1:4">
      <c r="A208" s="20" t="str" cm="1">
        <f t="array" ref="A208">IF(Table2[[#This Row],[Nodes]:[Nodes]]=4,Table2[[#This Row],[Total_time]:[Total_time]],"")</f>
        <v/>
      </c>
      <c r="B208" s="20" cm="1">
        <f t="array" ref="B208">IF(Table2[[#This Row],[Nodes]:[Nodes]]=5,Table2[[#This Row],[Total_time]:[Total_time]],"")</f>
        <v>339.33370619339797</v>
      </c>
      <c r="C208" s="20" t="str" cm="1">
        <f t="array" ref="C208">IF(Table2[[#This Row],[Nodes]:[Nodes]]=6,Table2[[#This Row],[Total_time]:[Total_time]],"")</f>
        <v/>
      </c>
      <c r="D208" s="20" t="str" cm="1">
        <f t="array" ref="D208">IF(Table2[[#This Row],[Nodes]:[Nodes]]=7,Table2[[#This Row],[Total_time]:[Total_time]],"")</f>
        <v/>
      </c>
    </row>
    <row r="209" spans="1:4">
      <c r="A209" s="20" t="str" cm="1">
        <f t="array" ref="A209">IF(Table2[[#This Row],[Nodes]:[Nodes]]=4,Table2[[#This Row],[Total_time]:[Total_time]],"")</f>
        <v/>
      </c>
      <c r="B209" s="20" cm="1">
        <f t="array" ref="B209">IF(Table2[[#This Row],[Nodes]:[Nodes]]=5,Table2[[#This Row],[Total_time]:[Total_time]],"")</f>
        <v>377.39831650986099</v>
      </c>
      <c r="C209" s="20" t="str" cm="1">
        <f t="array" ref="C209">IF(Table2[[#This Row],[Nodes]:[Nodes]]=6,Table2[[#This Row],[Total_time]:[Total_time]],"")</f>
        <v/>
      </c>
      <c r="D209" s="20" t="str" cm="1">
        <f t="array" ref="D209">IF(Table2[[#This Row],[Nodes]:[Nodes]]=7,Table2[[#This Row],[Total_time]:[Total_time]],"")</f>
        <v/>
      </c>
    </row>
    <row r="210" spans="1:4">
      <c r="A210" s="20" t="str" cm="1">
        <f t="array" ref="A210">IF(Table2[[#This Row],[Nodes]:[Nodes]]=4,Table2[[#This Row],[Total_time]:[Total_time]],"")</f>
        <v/>
      </c>
      <c r="B210" s="20" cm="1">
        <f t="array" ref="B210">IF(Table2[[#This Row],[Nodes]:[Nodes]]=5,Table2[[#This Row],[Total_time]:[Total_time]],"")</f>
        <v>433.226526577046</v>
      </c>
      <c r="C210" s="20" t="str" cm="1">
        <f t="array" ref="C210">IF(Table2[[#This Row],[Nodes]:[Nodes]]=6,Table2[[#This Row],[Total_time]:[Total_time]],"")</f>
        <v/>
      </c>
      <c r="D210" s="20" t="str" cm="1">
        <f t="array" ref="D210">IF(Table2[[#This Row],[Nodes]:[Nodes]]=7,Table2[[#This Row],[Total_time]:[Total_time]],"")</f>
        <v/>
      </c>
    </row>
    <row r="211" spans="1:4">
      <c r="A211" s="20" t="str" cm="1">
        <f t="array" ref="A211">IF(Table2[[#This Row],[Nodes]:[Nodes]]=4,Table2[[#This Row],[Total_time]:[Total_time]],"")</f>
        <v/>
      </c>
      <c r="B211" s="20" cm="1">
        <f t="array" ref="B211">IF(Table2[[#This Row],[Nodes]:[Nodes]]=5,Table2[[#This Row],[Total_time]:[Total_time]],"")</f>
        <v>489.41599691993798</v>
      </c>
      <c r="C211" s="20" t="str" cm="1">
        <f t="array" ref="C211">IF(Table2[[#This Row],[Nodes]:[Nodes]]=6,Table2[[#This Row],[Total_time]:[Total_time]],"")</f>
        <v/>
      </c>
      <c r="D211" s="20" t="str" cm="1">
        <f t="array" ref="D211">IF(Table2[[#This Row],[Nodes]:[Nodes]]=7,Table2[[#This Row],[Total_time]:[Total_time]],"")</f>
        <v/>
      </c>
    </row>
    <row r="212" spans="1:4">
      <c r="A212" s="20" t="str" cm="1">
        <f t="array" ref="A212">IF(Table2[[#This Row],[Nodes]:[Nodes]]=4,Table2[[#This Row],[Total_time]:[Total_time]],"")</f>
        <v/>
      </c>
      <c r="B212" s="20" cm="1">
        <f t="array" ref="B212">IF(Table2[[#This Row],[Nodes]:[Nodes]]=5,Table2[[#This Row],[Total_time]:[Total_time]],"")</f>
        <v>299.508996587919</v>
      </c>
      <c r="C212" s="20" t="str" cm="1">
        <f t="array" ref="C212">IF(Table2[[#This Row],[Nodes]:[Nodes]]=6,Table2[[#This Row],[Total_time]:[Total_time]],"")</f>
        <v/>
      </c>
      <c r="D212" s="20" t="str" cm="1">
        <f t="array" ref="D212">IF(Table2[[#This Row],[Nodes]:[Nodes]]=7,Table2[[#This Row],[Total_time]:[Total_time]],"")</f>
        <v/>
      </c>
    </row>
    <row r="213" spans="1:4">
      <c r="A213" s="20" t="str" cm="1">
        <f t="array" ref="A213">IF(Table2[[#This Row],[Nodes]:[Nodes]]=4,Table2[[#This Row],[Total_time]:[Total_time]],"")</f>
        <v/>
      </c>
      <c r="B213" s="20" cm="1">
        <f t="array" ref="B213">IF(Table2[[#This Row],[Nodes]:[Nodes]]=5,Table2[[#This Row],[Total_time]:[Total_time]],"")</f>
        <v>237.17367526038899</v>
      </c>
      <c r="C213" s="20" t="str" cm="1">
        <f t="array" ref="C213">IF(Table2[[#This Row],[Nodes]:[Nodes]]=6,Table2[[#This Row],[Total_time]:[Total_time]],"")</f>
        <v/>
      </c>
      <c r="D213" s="20" t="str" cm="1">
        <f t="array" ref="D213">IF(Table2[[#This Row],[Nodes]:[Nodes]]=7,Table2[[#This Row],[Total_time]:[Total_time]],"")</f>
        <v/>
      </c>
    </row>
    <row r="214" spans="1:4">
      <c r="A214" s="20" t="str" cm="1">
        <f t="array" ref="A214">IF(Table2[[#This Row],[Nodes]:[Nodes]]=4,Table2[[#This Row],[Total_time]:[Total_time]],"")</f>
        <v/>
      </c>
      <c r="B214" s="20" cm="1">
        <f t="array" ref="B214">IF(Table2[[#This Row],[Nodes]:[Nodes]]=5,Table2[[#This Row],[Total_time]:[Total_time]],"")</f>
        <v>249.01487610938599</v>
      </c>
      <c r="C214" s="20" t="str" cm="1">
        <f t="array" ref="C214">IF(Table2[[#This Row],[Nodes]:[Nodes]]=6,Table2[[#This Row],[Total_time]:[Total_time]],"")</f>
        <v/>
      </c>
      <c r="D214" s="20" t="str" cm="1">
        <f t="array" ref="D214">IF(Table2[[#This Row],[Nodes]:[Nodes]]=7,Table2[[#This Row],[Total_time]:[Total_time]],"")</f>
        <v/>
      </c>
    </row>
    <row r="215" spans="1:4">
      <c r="A215" s="20" t="str" cm="1">
        <f t="array" ref="A215">IF(Table2[[#This Row],[Nodes]:[Nodes]]=4,Table2[[#This Row],[Total_time]:[Total_time]],"")</f>
        <v/>
      </c>
      <c r="B215" s="20" cm="1">
        <f t="array" ref="B215">IF(Table2[[#This Row],[Nodes]:[Nodes]]=5,Table2[[#This Row],[Total_time]:[Total_time]],"")</f>
        <v>319.97640052009001</v>
      </c>
      <c r="C215" s="20" t="str" cm="1">
        <f t="array" ref="C215">IF(Table2[[#This Row],[Nodes]:[Nodes]]=6,Table2[[#This Row],[Total_time]:[Total_time]],"")</f>
        <v/>
      </c>
      <c r="D215" s="20" t="str" cm="1">
        <f t="array" ref="D215">IF(Table2[[#This Row],[Nodes]:[Nodes]]=7,Table2[[#This Row],[Total_time]:[Total_time]],"")</f>
        <v/>
      </c>
    </row>
    <row r="216" spans="1:4">
      <c r="A216" s="20" t="str" cm="1">
        <f t="array" ref="A216">IF(Table2[[#This Row],[Nodes]:[Nodes]]=4,Table2[[#This Row],[Total_time]:[Total_time]],"")</f>
        <v/>
      </c>
      <c r="B216" s="20" cm="1">
        <f t="array" ref="B216">IF(Table2[[#This Row],[Nodes]:[Nodes]]=5,Table2[[#This Row],[Total_time]:[Total_time]],"")</f>
        <v>306.73395857399998</v>
      </c>
      <c r="C216" s="20" t="str" cm="1">
        <f t="array" ref="C216">IF(Table2[[#This Row],[Nodes]:[Nodes]]=6,Table2[[#This Row],[Total_time]:[Total_time]],"")</f>
        <v/>
      </c>
      <c r="D216" s="20" t="str" cm="1">
        <f t="array" ref="D216">IF(Table2[[#This Row],[Nodes]:[Nodes]]=7,Table2[[#This Row],[Total_time]:[Total_time]],"")</f>
        <v/>
      </c>
    </row>
    <row r="217" spans="1:4">
      <c r="A217" s="20" t="str" cm="1">
        <f t="array" ref="A217">IF(Table2[[#This Row],[Nodes]:[Nodes]]=4,Table2[[#This Row],[Total_time]:[Total_time]],"")</f>
        <v/>
      </c>
      <c r="B217" s="20" cm="1">
        <f t="array" ref="B217">IF(Table2[[#This Row],[Nodes]:[Nodes]]=5,Table2[[#This Row],[Total_time]:[Total_time]],"")</f>
        <v>261.57197107615298</v>
      </c>
      <c r="C217" s="20" t="str" cm="1">
        <f t="array" ref="C217">IF(Table2[[#This Row],[Nodes]:[Nodes]]=6,Table2[[#This Row],[Total_time]:[Total_time]],"")</f>
        <v/>
      </c>
      <c r="D217" s="20" t="str" cm="1">
        <f t="array" ref="D217">IF(Table2[[#This Row],[Nodes]:[Nodes]]=7,Table2[[#This Row],[Total_time]:[Total_time]],"")</f>
        <v/>
      </c>
    </row>
    <row r="218" spans="1:4">
      <c r="A218" s="20" t="str" cm="1">
        <f t="array" ref="A218">IF(Table2[[#This Row],[Nodes]:[Nodes]]=4,Table2[[#This Row],[Total_time]:[Total_time]],"")</f>
        <v/>
      </c>
      <c r="B218" s="20" cm="1">
        <f t="array" ref="B218">IF(Table2[[#This Row],[Nodes]:[Nodes]]=5,Table2[[#This Row],[Total_time]:[Total_time]],"")</f>
        <v>237.17367526038899</v>
      </c>
      <c r="C218" s="20" t="str" cm="1">
        <f t="array" ref="C218">IF(Table2[[#This Row],[Nodes]:[Nodes]]=6,Table2[[#This Row],[Total_time]:[Total_time]],"")</f>
        <v/>
      </c>
      <c r="D218" s="20" t="str" cm="1">
        <f t="array" ref="D218">IF(Table2[[#This Row],[Nodes]:[Nodes]]=7,Table2[[#This Row],[Total_time]:[Total_time]],"")</f>
        <v/>
      </c>
    </row>
    <row r="219" spans="1:4">
      <c r="A219" s="20" t="str" cm="1">
        <f t="array" ref="A219">IF(Table2[[#This Row],[Nodes]:[Nodes]]=4,Table2[[#This Row],[Total_time]:[Total_time]],"")</f>
        <v/>
      </c>
      <c r="B219" s="20" cm="1">
        <f t="array" ref="B219">IF(Table2[[#This Row],[Nodes]:[Nodes]]=5,Table2[[#This Row],[Total_time]:[Total_time]],"")</f>
        <v>230.61322306264</v>
      </c>
      <c r="C219" s="20" t="str" cm="1">
        <f t="array" ref="C219">IF(Table2[[#This Row],[Nodes]:[Nodes]]=6,Table2[[#This Row],[Total_time]:[Total_time]],"")</f>
        <v/>
      </c>
      <c r="D219" s="20" t="str" cm="1">
        <f t="array" ref="D219">IF(Table2[[#This Row],[Nodes]:[Nodes]]=7,Table2[[#This Row],[Total_time]:[Total_time]],"")</f>
        <v/>
      </c>
    </row>
    <row r="220" spans="1:4">
      <c r="A220" s="20" t="str" cm="1">
        <f t="array" ref="A220">IF(Table2[[#This Row],[Nodes]:[Nodes]]=4,Table2[[#This Row],[Total_time]:[Total_time]],"")</f>
        <v/>
      </c>
      <c r="B220" s="20" cm="1">
        <f t="array" ref="B220">IF(Table2[[#This Row],[Nodes]:[Nodes]]=5,Table2[[#This Row],[Total_time]:[Total_time]],"")</f>
        <v>258.13642316133598</v>
      </c>
      <c r="C220" s="20" t="str" cm="1">
        <f t="array" ref="C220">IF(Table2[[#This Row],[Nodes]:[Nodes]]=6,Table2[[#This Row],[Total_time]:[Total_time]],"")</f>
        <v/>
      </c>
      <c r="D220" s="20" t="str" cm="1">
        <f t="array" ref="D220">IF(Table2[[#This Row],[Nodes]:[Nodes]]=7,Table2[[#This Row],[Total_time]:[Total_time]],"")</f>
        <v/>
      </c>
    </row>
    <row r="221" spans="1:4">
      <c r="A221" s="20" t="str" cm="1">
        <f t="array" ref="A221">IF(Table2[[#This Row],[Nodes]:[Nodes]]=4,Table2[[#This Row],[Total_time]:[Total_time]],"")</f>
        <v/>
      </c>
      <c r="B221" s="20" cm="1">
        <f t="array" ref="B221">IF(Table2[[#This Row],[Nodes]:[Nodes]]=5,Table2[[#This Row],[Total_time]:[Total_time]],"")</f>
        <v>279.68518486708803</v>
      </c>
      <c r="C221" s="20" t="str" cm="1">
        <f t="array" ref="C221">IF(Table2[[#This Row],[Nodes]:[Nodes]]=6,Table2[[#This Row],[Total_time]:[Total_time]],"")</f>
        <v/>
      </c>
      <c r="D221" s="20" t="str" cm="1">
        <f t="array" ref="D221">IF(Table2[[#This Row],[Nodes]:[Nodes]]=7,Table2[[#This Row],[Total_time]:[Total_time]],"")</f>
        <v/>
      </c>
    </row>
    <row r="222" spans="1:4">
      <c r="A222" s="20" t="str" cm="1">
        <f t="array" ref="A222">IF(Table2[[#This Row],[Nodes]:[Nodes]]=4,Table2[[#This Row],[Total_time]:[Total_time]],"")</f>
        <v/>
      </c>
      <c r="B222" s="20" cm="1">
        <f t="array" ref="B222">IF(Table2[[#This Row],[Nodes]:[Nodes]]=5,Table2[[#This Row],[Total_time]:[Total_time]],"")</f>
        <v>558.965942813173</v>
      </c>
      <c r="C222" s="20" t="str" cm="1">
        <f t="array" ref="C222">IF(Table2[[#This Row],[Nodes]:[Nodes]]=6,Table2[[#This Row],[Total_time]:[Total_time]],"")</f>
        <v/>
      </c>
      <c r="D222" s="20" t="str" cm="1">
        <f t="array" ref="D222">IF(Table2[[#This Row],[Nodes]:[Nodes]]=7,Table2[[#This Row],[Total_time]:[Total_time]],"")</f>
        <v/>
      </c>
    </row>
    <row r="223" spans="1:4">
      <c r="A223" s="20" t="str" cm="1">
        <f t="array" ref="A223">IF(Table2[[#This Row],[Nodes]:[Nodes]]=4,Table2[[#This Row],[Total_time]:[Total_time]],"")</f>
        <v/>
      </c>
      <c r="B223" s="20" cm="1">
        <f t="array" ref="B223">IF(Table2[[#This Row],[Nodes]:[Nodes]]=5,Table2[[#This Row],[Total_time]:[Total_time]],"")</f>
        <v>578.62549538560404</v>
      </c>
      <c r="C223" s="20" t="str" cm="1">
        <f t="array" ref="C223">IF(Table2[[#This Row],[Nodes]:[Nodes]]=6,Table2[[#This Row],[Total_time]:[Total_time]],"")</f>
        <v/>
      </c>
      <c r="D223" s="20" t="str" cm="1">
        <f t="array" ref="D223">IF(Table2[[#This Row],[Nodes]:[Nodes]]=7,Table2[[#This Row],[Total_time]:[Total_time]],"")</f>
        <v/>
      </c>
    </row>
    <row r="224" spans="1:4">
      <c r="A224" s="20" t="str" cm="1">
        <f t="array" ref="A224">IF(Table2[[#This Row],[Nodes]:[Nodes]]=4,Table2[[#This Row],[Total_time]:[Total_time]],"")</f>
        <v/>
      </c>
      <c r="B224" s="20" cm="1">
        <f t="array" ref="B224">IF(Table2[[#This Row],[Nodes]:[Nodes]]=5,Table2[[#This Row],[Total_time]:[Total_time]],"")</f>
        <v>517.42770065687705</v>
      </c>
      <c r="C224" s="20" t="str" cm="1">
        <f t="array" ref="C224">IF(Table2[[#This Row],[Nodes]:[Nodes]]=6,Table2[[#This Row],[Total_time]:[Total_time]],"")</f>
        <v/>
      </c>
      <c r="D224" s="20" t="str" cm="1">
        <f t="array" ref="D224">IF(Table2[[#This Row],[Nodes]:[Nodes]]=7,Table2[[#This Row],[Total_time]:[Total_time]],"")</f>
        <v/>
      </c>
    </row>
    <row r="225" spans="1:4">
      <c r="A225" s="20" t="str" cm="1">
        <f t="array" ref="A225">IF(Table2[[#This Row],[Nodes]:[Nodes]]=4,Table2[[#This Row],[Total_time]:[Total_time]],"")</f>
        <v/>
      </c>
      <c r="B225" s="20" cm="1">
        <f t="array" ref="B225">IF(Table2[[#This Row],[Nodes]:[Nodes]]=5,Table2[[#This Row],[Total_time]:[Total_time]],"")</f>
        <v>627.75255392807696</v>
      </c>
      <c r="C225" s="20" t="str" cm="1">
        <f t="array" ref="C225">IF(Table2[[#This Row],[Nodes]:[Nodes]]=6,Table2[[#This Row],[Total_time]:[Total_time]],"")</f>
        <v/>
      </c>
      <c r="D225" s="20" t="str" cm="1">
        <f t="array" ref="D225">IF(Table2[[#This Row],[Nodes]:[Nodes]]=7,Table2[[#This Row],[Total_time]:[Total_time]],"")</f>
        <v/>
      </c>
    </row>
    <row r="226" spans="1:4">
      <c r="A226" s="20" t="str" cm="1">
        <f t="array" ref="A226">IF(Table2[[#This Row],[Nodes]:[Nodes]]=4,Table2[[#This Row],[Total_time]:[Total_time]],"")</f>
        <v/>
      </c>
      <c r="B226" s="20" cm="1">
        <f t="array" ref="B226">IF(Table2[[#This Row],[Nodes]:[Nodes]]=5,Table2[[#This Row],[Total_time]:[Total_time]],"")</f>
        <v>699.85155093388801</v>
      </c>
      <c r="C226" s="20" t="str" cm="1">
        <f t="array" ref="C226">IF(Table2[[#This Row],[Nodes]:[Nodes]]=6,Table2[[#This Row],[Total_time]:[Total_time]],"")</f>
        <v/>
      </c>
      <c r="D226" s="20" t="str" cm="1">
        <f t="array" ref="D226">IF(Table2[[#This Row],[Nodes]:[Nodes]]=7,Table2[[#This Row],[Total_time]:[Total_time]],"")</f>
        <v/>
      </c>
    </row>
    <row r="227" spans="1:4">
      <c r="A227" s="20" t="str" cm="1">
        <f t="array" ref="A227">IF(Table2[[#This Row],[Nodes]:[Nodes]]=4,Table2[[#This Row],[Total_time]:[Total_time]],"")</f>
        <v/>
      </c>
      <c r="B227" s="20" cm="1">
        <f t="array" ref="B227">IF(Table2[[#This Row],[Nodes]:[Nodes]]=5,Table2[[#This Row],[Total_time]:[Total_time]],"")</f>
        <v>466.14889966098002</v>
      </c>
      <c r="C227" s="20" t="str" cm="1">
        <f t="array" ref="C227">IF(Table2[[#This Row],[Nodes]:[Nodes]]=6,Table2[[#This Row],[Total_time]:[Total_time]],"")</f>
        <v/>
      </c>
      <c r="D227" s="20" t="str" cm="1">
        <f t="array" ref="D227">IF(Table2[[#This Row],[Nodes]:[Nodes]]=7,Table2[[#This Row],[Total_time]:[Total_time]],"")</f>
        <v/>
      </c>
    </row>
    <row r="228" spans="1:4">
      <c r="A228" s="20" t="str" cm="1">
        <f t="array" ref="A228">IF(Table2[[#This Row],[Nodes]:[Nodes]]=4,Table2[[#This Row],[Total_time]:[Total_time]],"")</f>
        <v/>
      </c>
      <c r="B228" s="20" cm="1">
        <f t="array" ref="B228">IF(Table2[[#This Row],[Nodes]:[Nodes]]=5,Table2[[#This Row],[Total_time]:[Total_time]],"")</f>
        <v>339.33370619339797</v>
      </c>
      <c r="C228" s="20" t="str" cm="1">
        <f t="array" ref="C228">IF(Table2[[#This Row],[Nodes]:[Nodes]]=6,Table2[[#This Row],[Total_time]:[Total_time]],"")</f>
        <v/>
      </c>
      <c r="D228" s="20" t="str" cm="1">
        <f t="array" ref="D228">IF(Table2[[#This Row],[Nodes]:[Nodes]]=7,Table2[[#This Row],[Total_time]:[Total_time]],"")</f>
        <v/>
      </c>
    </row>
    <row r="229" spans="1:4">
      <c r="A229" s="20" t="str" cm="1">
        <f t="array" ref="A229">IF(Table2[[#This Row],[Nodes]:[Nodes]]=4,Table2[[#This Row],[Total_time]:[Total_time]],"")</f>
        <v/>
      </c>
      <c r="B229" s="20" cm="1">
        <f t="array" ref="B229">IF(Table2[[#This Row],[Nodes]:[Nodes]]=5,Table2[[#This Row],[Total_time]:[Total_time]],"")</f>
        <v>407.39831650986099</v>
      </c>
      <c r="C229" s="20" t="str" cm="1">
        <f t="array" ref="C229">IF(Table2[[#This Row],[Nodes]:[Nodes]]=6,Table2[[#This Row],[Total_time]:[Total_time]],"")</f>
        <v/>
      </c>
      <c r="D229" s="20" t="str" cm="1">
        <f t="array" ref="D229">IF(Table2[[#This Row],[Nodes]:[Nodes]]=7,Table2[[#This Row],[Total_time]:[Total_time]],"")</f>
        <v/>
      </c>
    </row>
    <row r="230" spans="1:4">
      <c r="A230" s="20" t="str" cm="1">
        <f t="array" ref="A230">IF(Table2[[#This Row],[Nodes]:[Nodes]]=4,Table2[[#This Row],[Total_time]:[Total_time]],"")</f>
        <v/>
      </c>
      <c r="B230" s="20" cm="1">
        <f t="array" ref="B230">IF(Table2[[#This Row],[Nodes]:[Nodes]]=5,Table2[[#This Row],[Total_time]:[Total_time]],"")</f>
        <v>463.226526577046</v>
      </c>
      <c r="C230" s="20" t="str" cm="1">
        <f t="array" ref="C230">IF(Table2[[#This Row],[Nodes]:[Nodes]]=6,Table2[[#This Row],[Total_time]:[Total_time]],"")</f>
        <v/>
      </c>
      <c r="D230" s="20" t="str" cm="1">
        <f t="array" ref="D230">IF(Table2[[#This Row],[Nodes]:[Nodes]]=7,Table2[[#This Row],[Total_time]:[Total_time]],"")</f>
        <v/>
      </c>
    </row>
    <row r="231" spans="1:4">
      <c r="A231" s="20" t="str" cm="1">
        <f t="array" ref="A231">IF(Table2[[#This Row],[Nodes]:[Nodes]]=4,Table2[[#This Row],[Total_time]:[Total_time]],"")</f>
        <v/>
      </c>
      <c r="B231" s="20" cm="1">
        <f t="array" ref="B231">IF(Table2[[#This Row],[Nodes]:[Nodes]]=5,Table2[[#This Row],[Total_time]:[Total_time]],"")</f>
        <v>519.41599691993804</v>
      </c>
      <c r="C231" s="20" t="str" cm="1">
        <f t="array" ref="C231">IF(Table2[[#This Row],[Nodes]:[Nodes]]=6,Table2[[#This Row],[Total_time]:[Total_time]],"")</f>
        <v/>
      </c>
      <c r="D231" s="20" t="str" cm="1">
        <f t="array" ref="D231">IF(Table2[[#This Row],[Nodes]:[Nodes]]=7,Table2[[#This Row],[Total_time]:[Total_time]],"")</f>
        <v/>
      </c>
    </row>
    <row r="232" spans="1:4">
      <c r="A232" s="20" t="str" cm="1">
        <f t="array" ref="A232">IF(Table2[[#This Row],[Nodes]:[Nodes]]=4,Table2[[#This Row],[Total_time]:[Total_time]],"")</f>
        <v/>
      </c>
      <c r="B232" s="20" cm="1">
        <f t="array" ref="B232">IF(Table2[[#This Row],[Nodes]:[Nodes]]=5,Table2[[#This Row],[Total_time]:[Total_time]],"")</f>
        <v>299.508996587919</v>
      </c>
      <c r="C232" s="20" t="str" cm="1">
        <f t="array" ref="C232">IF(Table2[[#This Row],[Nodes]:[Nodes]]=6,Table2[[#This Row],[Total_time]:[Total_time]],"")</f>
        <v/>
      </c>
      <c r="D232" s="20" t="str" cm="1">
        <f t="array" ref="D232">IF(Table2[[#This Row],[Nodes]:[Nodes]]=7,Table2[[#This Row],[Total_time]:[Total_time]],"")</f>
        <v/>
      </c>
    </row>
    <row r="233" spans="1:4">
      <c r="A233" s="20" t="str" cm="1">
        <f t="array" ref="A233">IF(Table2[[#This Row],[Nodes]:[Nodes]]=4,Table2[[#This Row],[Total_time]:[Total_time]],"")</f>
        <v/>
      </c>
      <c r="B233" s="20" cm="1">
        <f t="array" ref="B233">IF(Table2[[#This Row],[Nodes]:[Nodes]]=5,Table2[[#This Row],[Total_time]:[Total_time]],"")</f>
        <v>237.17367526038899</v>
      </c>
      <c r="C233" s="20" t="str" cm="1">
        <f t="array" ref="C233">IF(Table2[[#This Row],[Nodes]:[Nodes]]=6,Table2[[#This Row],[Total_time]:[Total_time]],"")</f>
        <v/>
      </c>
      <c r="D233" s="20" t="str" cm="1">
        <f t="array" ref="D233">IF(Table2[[#This Row],[Nodes]:[Nodes]]=7,Table2[[#This Row],[Total_time]:[Total_time]],"")</f>
        <v/>
      </c>
    </row>
    <row r="234" spans="1:4">
      <c r="A234" s="20" t="str" cm="1">
        <f t="array" ref="A234">IF(Table2[[#This Row],[Nodes]:[Nodes]]=4,Table2[[#This Row],[Total_time]:[Total_time]],"")</f>
        <v/>
      </c>
      <c r="B234" s="20" cm="1">
        <f t="array" ref="B234">IF(Table2[[#This Row],[Nodes]:[Nodes]]=5,Table2[[#This Row],[Total_time]:[Total_time]],"")</f>
        <v>249.01487610938599</v>
      </c>
      <c r="C234" s="20" t="str" cm="1">
        <f t="array" ref="C234">IF(Table2[[#This Row],[Nodes]:[Nodes]]=6,Table2[[#This Row],[Total_time]:[Total_time]],"")</f>
        <v/>
      </c>
      <c r="D234" s="20" t="str" cm="1">
        <f t="array" ref="D234">IF(Table2[[#This Row],[Nodes]:[Nodes]]=7,Table2[[#This Row],[Total_time]:[Total_time]],"")</f>
        <v/>
      </c>
    </row>
    <row r="235" spans="1:4">
      <c r="A235" s="20" t="str" cm="1">
        <f t="array" ref="A235">IF(Table2[[#This Row],[Nodes]:[Nodes]]=4,Table2[[#This Row],[Total_time]:[Total_time]],"")</f>
        <v/>
      </c>
      <c r="B235" s="20" cm="1">
        <f t="array" ref="B235">IF(Table2[[#This Row],[Nodes]:[Nodes]]=5,Table2[[#This Row],[Total_time]:[Total_time]],"")</f>
        <v>319.97640052009001</v>
      </c>
      <c r="C235" s="20" t="str" cm="1">
        <f t="array" ref="C235">IF(Table2[[#This Row],[Nodes]:[Nodes]]=6,Table2[[#This Row],[Total_time]:[Total_time]],"")</f>
        <v/>
      </c>
      <c r="D235" s="20" t="str" cm="1">
        <f t="array" ref="D235">IF(Table2[[#This Row],[Nodes]:[Nodes]]=7,Table2[[#This Row],[Total_time]:[Total_time]],"")</f>
        <v/>
      </c>
    </row>
    <row r="236" spans="1:4">
      <c r="A236" s="20" t="str" cm="1">
        <f t="array" ref="A236">IF(Table2[[#This Row],[Nodes]:[Nodes]]=4,Table2[[#This Row],[Total_time]:[Total_time]],"")</f>
        <v/>
      </c>
      <c r="B236" s="20" cm="1">
        <f t="array" ref="B236">IF(Table2[[#This Row],[Nodes]:[Nodes]]=5,Table2[[#This Row],[Total_time]:[Total_time]],"")</f>
        <v>306.73395857399998</v>
      </c>
      <c r="C236" s="20" t="str" cm="1">
        <f t="array" ref="C236">IF(Table2[[#This Row],[Nodes]:[Nodes]]=6,Table2[[#This Row],[Total_time]:[Total_time]],"")</f>
        <v/>
      </c>
      <c r="D236" s="20" t="str" cm="1">
        <f t="array" ref="D236">IF(Table2[[#This Row],[Nodes]:[Nodes]]=7,Table2[[#This Row],[Total_time]:[Total_time]],"")</f>
        <v/>
      </c>
    </row>
    <row r="237" spans="1:4">
      <c r="A237" s="20" t="str" cm="1">
        <f t="array" ref="A237">IF(Table2[[#This Row],[Nodes]:[Nodes]]=4,Table2[[#This Row],[Total_time]:[Total_time]],"")</f>
        <v/>
      </c>
      <c r="B237" s="20" cm="1">
        <f t="array" ref="B237">IF(Table2[[#This Row],[Nodes]:[Nodes]]=5,Table2[[#This Row],[Total_time]:[Total_time]],"")</f>
        <v>261.57197107615298</v>
      </c>
      <c r="C237" s="20" t="str" cm="1">
        <f t="array" ref="C237">IF(Table2[[#This Row],[Nodes]:[Nodes]]=6,Table2[[#This Row],[Total_time]:[Total_time]],"")</f>
        <v/>
      </c>
      <c r="D237" s="20" t="str" cm="1">
        <f t="array" ref="D237">IF(Table2[[#This Row],[Nodes]:[Nodes]]=7,Table2[[#This Row],[Total_time]:[Total_time]],"")</f>
        <v/>
      </c>
    </row>
    <row r="238" spans="1:4">
      <c r="A238" s="20" t="str" cm="1">
        <f t="array" ref="A238">IF(Table2[[#This Row],[Nodes]:[Nodes]]=4,Table2[[#This Row],[Total_time]:[Total_time]],"")</f>
        <v/>
      </c>
      <c r="B238" s="20" cm="1">
        <f t="array" ref="B238">IF(Table2[[#This Row],[Nodes]:[Nodes]]=5,Table2[[#This Row],[Total_time]:[Total_time]],"")</f>
        <v>237.17367526038899</v>
      </c>
      <c r="C238" s="20" t="str" cm="1">
        <f t="array" ref="C238">IF(Table2[[#This Row],[Nodes]:[Nodes]]=6,Table2[[#This Row],[Total_time]:[Total_time]],"")</f>
        <v/>
      </c>
      <c r="D238" s="20" t="str" cm="1">
        <f t="array" ref="D238">IF(Table2[[#This Row],[Nodes]:[Nodes]]=7,Table2[[#This Row],[Total_time]:[Total_time]],"")</f>
        <v/>
      </c>
    </row>
    <row r="239" spans="1:4">
      <c r="A239" s="20" t="str" cm="1">
        <f t="array" ref="A239">IF(Table2[[#This Row],[Nodes]:[Nodes]]=4,Table2[[#This Row],[Total_time]:[Total_time]],"")</f>
        <v/>
      </c>
      <c r="B239" s="20" cm="1">
        <f t="array" ref="B239">IF(Table2[[#This Row],[Nodes]:[Nodes]]=5,Table2[[#This Row],[Total_time]:[Total_time]],"")</f>
        <v>230.61322306264</v>
      </c>
      <c r="C239" s="20" t="str" cm="1">
        <f t="array" ref="C239">IF(Table2[[#This Row],[Nodes]:[Nodes]]=6,Table2[[#This Row],[Total_time]:[Total_time]],"")</f>
        <v/>
      </c>
      <c r="D239" s="20" t="str" cm="1">
        <f t="array" ref="D239">IF(Table2[[#This Row],[Nodes]:[Nodes]]=7,Table2[[#This Row],[Total_time]:[Total_time]],"")</f>
        <v/>
      </c>
    </row>
    <row r="240" spans="1:4">
      <c r="A240" s="20" t="str" cm="1">
        <f t="array" ref="A240">IF(Table2[[#This Row],[Nodes]:[Nodes]]=4,Table2[[#This Row],[Total_time]:[Total_time]],"")</f>
        <v/>
      </c>
      <c r="B240" s="20" cm="1">
        <f t="array" ref="B240">IF(Table2[[#This Row],[Nodes]:[Nodes]]=5,Table2[[#This Row],[Total_time]:[Total_time]],"")</f>
        <v>258.13642316133598</v>
      </c>
      <c r="C240" s="20" t="str" cm="1">
        <f t="array" ref="C240">IF(Table2[[#This Row],[Nodes]:[Nodes]]=6,Table2[[#This Row],[Total_time]:[Total_time]],"")</f>
        <v/>
      </c>
      <c r="D240" s="20" t="str" cm="1">
        <f t="array" ref="D240">IF(Table2[[#This Row],[Nodes]:[Nodes]]=7,Table2[[#This Row],[Total_time]:[Total_time]],"")</f>
        <v/>
      </c>
    </row>
    <row r="241" spans="1:4">
      <c r="A241" s="20" t="str" cm="1">
        <f t="array" ref="A241">IF(Table2[[#This Row],[Nodes]:[Nodes]]=4,Table2[[#This Row],[Total_time]:[Total_time]],"")</f>
        <v/>
      </c>
      <c r="B241" s="20" cm="1">
        <f t="array" ref="B241">IF(Table2[[#This Row],[Nodes]:[Nodes]]=5,Table2[[#This Row],[Total_time]:[Total_time]],"")</f>
        <v>279.68518486708803</v>
      </c>
      <c r="C241" s="20" t="str" cm="1">
        <f t="array" ref="C241">IF(Table2[[#This Row],[Nodes]:[Nodes]]=6,Table2[[#This Row],[Total_time]:[Total_time]],"")</f>
        <v/>
      </c>
      <c r="D241" s="20" t="str" cm="1">
        <f t="array" ref="D241">IF(Table2[[#This Row],[Nodes]:[Nodes]]=7,Table2[[#This Row],[Total_time]:[Total_time]],"")</f>
        <v/>
      </c>
    </row>
    <row r="242" spans="1:4">
      <c r="A242" s="20" t="str" cm="1">
        <f t="array" ref="A242">IF(Table2[[#This Row],[Nodes]:[Nodes]]=4,Table2[[#This Row],[Total_time]:[Total_time]],"")</f>
        <v/>
      </c>
      <c r="B242" s="20" cm="1">
        <f t="array" ref="B242">IF(Table2[[#This Row],[Nodes]:[Nodes]]=5,Table2[[#This Row],[Total_time]:[Total_time]],"")</f>
        <v>583.24661698019702</v>
      </c>
      <c r="C242" s="20" t="str" cm="1">
        <f t="array" ref="C242">IF(Table2[[#This Row],[Nodes]:[Nodes]]=6,Table2[[#This Row],[Total_time]:[Total_time]],"")</f>
        <v/>
      </c>
      <c r="D242" s="20" t="str" cm="1">
        <f t="array" ref="D242">IF(Table2[[#This Row],[Nodes]:[Nodes]]=7,Table2[[#This Row],[Total_time]:[Total_time]],"")</f>
        <v/>
      </c>
    </row>
    <row r="243" spans="1:4">
      <c r="A243" s="20" t="str" cm="1">
        <f t="array" ref="A243">IF(Table2[[#This Row],[Nodes]:[Nodes]]=4,Table2[[#This Row],[Total_time]:[Total_time]],"")</f>
        <v/>
      </c>
      <c r="B243" s="20" cm="1">
        <f t="array" ref="B243">IF(Table2[[#This Row],[Nodes]:[Nodes]]=5,Table2[[#This Row],[Total_time]:[Total_time]],"")</f>
        <v>510.56802940478798</v>
      </c>
      <c r="C243" s="20" t="str" cm="1">
        <f t="array" ref="C243">IF(Table2[[#This Row],[Nodes]:[Nodes]]=6,Table2[[#This Row],[Total_time]:[Total_time]],"")</f>
        <v/>
      </c>
      <c r="D243" s="20" t="str" cm="1">
        <f t="array" ref="D243">IF(Table2[[#This Row],[Nodes]:[Nodes]]=7,Table2[[#This Row],[Total_time]:[Total_time]],"")</f>
        <v/>
      </c>
    </row>
    <row r="244" spans="1:4">
      <c r="A244" s="20" t="str" cm="1">
        <f t="array" ref="A244">IF(Table2[[#This Row],[Nodes]:[Nodes]]=4,Table2[[#This Row],[Total_time]:[Total_time]],"")</f>
        <v/>
      </c>
      <c r="B244" s="20" cm="1">
        <f t="array" ref="B244">IF(Table2[[#This Row],[Nodes]:[Nodes]]=5,Table2[[#This Row],[Total_time]:[Total_time]],"")</f>
        <v>467.06132189214497</v>
      </c>
      <c r="C244" s="20" t="str" cm="1">
        <f t="array" ref="C244">IF(Table2[[#This Row],[Nodes]:[Nodes]]=6,Table2[[#This Row],[Total_time]:[Total_time]],"")</f>
        <v/>
      </c>
      <c r="D244" s="20" t="str" cm="1">
        <f t="array" ref="D244">IF(Table2[[#This Row],[Nodes]:[Nodes]]=7,Table2[[#This Row],[Total_time]:[Total_time]],"")</f>
        <v/>
      </c>
    </row>
    <row r="245" spans="1:4">
      <c r="A245" s="20" t="str" cm="1">
        <f t="array" ref="A245">IF(Table2[[#This Row],[Nodes]:[Nodes]]=4,Table2[[#This Row],[Total_time]:[Total_time]],"")</f>
        <v/>
      </c>
      <c r="B245" s="20" cm="1">
        <f t="array" ref="B245">IF(Table2[[#This Row],[Nodes]:[Nodes]]=5,Table2[[#This Row],[Total_time]:[Total_time]],"")</f>
        <v>648.99194852053995</v>
      </c>
      <c r="C245" s="20" t="str" cm="1">
        <f t="array" ref="C245">IF(Table2[[#This Row],[Nodes]:[Nodes]]=6,Table2[[#This Row],[Total_time]:[Total_time]],"")</f>
        <v/>
      </c>
      <c r="D245" s="20" t="str" cm="1">
        <f t="array" ref="D245">IF(Table2[[#This Row],[Nodes]:[Nodes]]=7,Table2[[#This Row],[Total_time]:[Total_time]],"")</f>
        <v/>
      </c>
    </row>
    <row r="246" spans="1:4">
      <c r="A246" s="20" t="str" cm="1">
        <f t="array" ref="A246">IF(Table2[[#This Row],[Nodes]:[Nodes]]=4,Table2[[#This Row],[Total_time]:[Total_time]],"")</f>
        <v/>
      </c>
      <c r="B246" s="20" cm="1">
        <f t="array" ref="B246">IF(Table2[[#This Row],[Nodes]:[Nodes]]=5,Table2[[#This Row],[Total_time]:[Total_time]],"")</f>
        <v>641.443674320171</v>
      </c>
      <c r="C246" s="20" t="str" cm="1">
        <f t="array" ref="C246">IF(Table2[[#This Row],[Nodes]:[Nodes]]=6,Table2[[#This Row],[Total_time]:[Total_time]],"")</f>
        <v/>
      </c>
      <c r="D246" s="20" t="str" cm="1">
        <f t="array" ref="D246">IF(Table2[[#This Row],[Nodes]:[Nodes]]=7,Table2[[#This Row],[Total_time]:[Total_time]],"")</f>
        <v/>
      </c>
    </row>
    <row r="247" spans="1:4">
      <c r="A247" s="20" t="str" cm="1">
        <f t="array" ref="A247">IF(Table2[[#This Row],[Nodes]:[Nodes]]=4,Table2[[#This Row],[Total_time]:[Total_time]],"")</f>
        <v/>
      </c>
      <c r="B247" s="20" cm="1">
        <f t="array" ref="B247">IF(Table2[[#This Row],[Nodes]:[Nodes]]=5,Table2[[#This Row],[Total_time]:[Total_time]],"")</f>
        <v>424.900553774895</v>
      </c>
      <c r="C247" s="20" t="str" cm="1">
        <f t="array" ref="C247">IF(Table2[[#This Row],[Nodes]:[Nodes]]=6,Table2[[#This Row],[Total_time]:[Total_time]],"")</f>
        <v/>
      </c>
      <c r="D247" s="20" t="str" cm="1">
        <f t="array" ref="D247">IF(Table2[[#This Row],[Nodes]:[Nodes]]=7,Table2[[#This Row],[Total_time]:[Total_time]],"")</f>
        <v/>
      </c>
    </row>
    <row r="248" spans="1:4">
      <c r="A248" s="20" t="str" cm="1">
        <f t="array" ref="A248">IF(Table2[[#This Row],[Nodes]:[Nodes]]=4,Table2[[#This Row],[Total_time]:[Total_time]],"")</f>
        <v/>
      </c>
      <c r="B248" s="20" cm="1">
        <f t="array" ref="B248">IF(Table2[[#This Row],[Nodes]:[Nodes]]=5,Table2[[#This Row],[Total_time]:[Total_time]],"")</f>
        <v>395.90340617299398</v>
      </c>
      <c r="C248" s="20" t="str" cm="1">
        <f t="array" ref="C248">IF(Table2[[#This Row],[Nodes]:[Nodes]]=6,Table2[[#This Row],[Total_time]:[Total_time]],"")</f>
        <v/>
      </c>
      <c r="D248" s="20" t="str" cm="1">
        <f t="array" ref="D248">IF(Table2[[#This Row],[Nodes]:[Nodes]]=7,Table2[[#This Row],[Total_time]:[Total_time]],"")</f>
        <v/>
      </c>
    </row>
    <row r="249" spans="1:4">
      <c r="A249" s="20" t="str" cm="1">
        <f t="array" ref="A249">IF(Table2[[#This Row],[Nodes]:[Nodes]]=4,Table2[[#This Row],[Total_time]:[Total_time]],"")</f>
        <v/>
      </c>
      <c r="B249" s="20" cm="1">
        <f t="array" ref="B249">IF(Table2[[#This Row],[Nodes]:[Nodes]]=5,Table2[[#This Row],[Total_time]:[Total_time]],"")</f>
        <v>364.34632243913899</v>
      </c>
      <c r="C249" s="20" t="str" cm="1">
        <f t="array" ref="C249">IF(Table2[[#This Row],[Nodes]:[Nodes]]=6,Table2[[#This Row],[Total_time]:[Total_time]],"")</f>
        <v/>
      </c>
      <c r="D249" s="20" t="str" cm="1">
        <f t="array" ref="D249">IF(Table2[[#This Row],[Nodes]:[Nodes]]=7,Table2[[#This Row],[Total_time]:[Total_time]],"")</f>
        <v/>
      </c>
    </row>
    <row r="250" spans="1:4">
      <c r="A250" s="20" t="str" cm="1">
        <f t="array" ref="A250">IF(Table2[[#This Row],[Nodes]:[Nodes]]=4,Table2[[#This Row],[Total_time]:[Total_time]],"")</f>
        <v/>
      </c>
      <c r="B250" s="20" cm="1">
        <f t="array" ref="B250">IF(Table2[[#This Row],[Nodes]:[Nodes]]=5,Table2[[#This Row],[Total_time]:[Total_time]],"")</f>
        <v>427.48240564035399</v>
      </c>
      <c r="C250" s="20" t="str" cm="1">
        <f t="array" ref="C250">IF(Table2[[#This Row],[Nodes]:[Nodes]]=6,Table2[[#This Row],[Total_time]:[Total_time]],"")</f>
        <v/>
      </c>
      <c r="D250" s="20" t="str" cm="1">
        <f t="array" ref="D250">IF(Table2[[#This Row],[Nodes]:[Nodes]]=7,Table2[[#This Row],[Total_time]:[Total_time]],"")</f>
        <v/>
      </c>
    </row>
    <row r="251" spans="1:4">
      <c r="A251" s="20" t="str" cm="1">
        <f t="array" ref="A251">IF(Table2[[#This Row],[Nodes]:[Nodes]]=4,Table2[[#This Row],[Total_time]:[Total_time]],"")</f>
        <v/>
      </c>
      <c r="B251" s="20" cm="1">
        <f t="array" ref="B251">IF(Table2[[#This Row],[Nodes]:[Nodes]]=5,Table2[[#This Row],[Total_time]:[Total_time]],"")</f>
        <v>521.61167047251001</v>
      </c>
      <c r="C251" s="20" t="str" cm="1">
        <f t="array" ref="C251">IF(Table2[[#This Row],[Nodes]:[Nodes]]=6,Table2[[#This Row],[Total_time]:[Total_time]],"")</f>
        <v/>
      </c>
      <c r="D251" s="20" t="str" cm="1">
        <f t="array" ref="D251">IF(Table2[[#This Row],[Nodes]:[Nodes]]=7,Table2[[#This Row],[Total_time]:[Total_time]],"")</f>
        <v/>
      </c>
    </row>
    <row r="252" spans="1:4">
      <c r="A252" s="20" t="str" cm="1">
        <f t="array" ref="A252">IF(Table2[[#This Row],[Nodes]:[Nodes]]=4,Table2[[#This Row],[Total_time]:[Total_time]],"")</f>
        <v/>
      </c>
      <c r="B252" s="20" cm="1">
        <f t="array" ref="B252">IF(Table2[[#This Row],[Nodes]:[Nodes]]=5,Table2[[#This Row],[Total_time]:[Total_time]],"")</f>
        <v>278.76425424158401</v>
      </c>
      <c r="C252" s="20" t="str" cm="1">
        <f t="array" ref="C252">IF(Table2[[#This Row],[Nodes]:[Nodes]]=6,Table2[[#This Row],[Total_time]:[Total_time]],"")</f>
        <v/>
      </c>
      <c r="D252" s="20" t="str" cm="1">
        <f t="array" ref="D252">IF(Table2[[#This Row],[Nodes]:[Nodes]]=7,Table2[[#This Row],[Total_time]:[Total_time]],"")</f>
        <v/>
      </c>
    </row>
    <row r="253" spans="1:4">
      <c r="A253" s="20" t="str" cm="1">
        <f t="array" ref="A253">IF(Table2[[#This Row],[Nodes]:[Nodes]]=4,Table2[[#This Row],[Total_time]:[Total_time]],"")</f>
        <v/>
      </c>
      <c r="B253" s="20" cm="1">
        <f t="array" ref="B253">IF(Table2[[#This Row],[Nodes]:[Nodes]]=5,Table2[[#This Row],[Total_time]:[Total_time]],"")</f>
        <v>244.89764681905899</v>
      </c>
      <c r="C253" s="20" t="str" cm="1">
        <f t="array" ref="C253">IF(Table2[[#This Row],[Nodes]:[Nodes]]=6,Table2[[#This Row],[Total_time]:[Total_time]],"")</f>
        <v/>
      </c>
      <c r="D253" s="20" t="str" cm="1">
        <f t="array" ref="D253">IF(Table2[[#This Row],[Nodes]:[Nodes]]=7,Table2[[#This Row],[Total_time]:[Total_time]],"")</f>
        <v/>
      </c>
    </row>
    <row r="254" spans="1:4">
      <c r="A254" s="20" t="str" cm="1">
        <f t="array" ref="A254">IF(Table2[[#This Row],[Nodes]:[Nodes]]=4,Table2[[#This Row],[Total_time]:[Total_time]],"")</f>
        <v/>
      </c>
      <c r="B254" s="20" cm="1">
        <f t="array" ref="B254">IF(Table2[[#This Row],[Nodes]:[Nodes]]=5,Table2[[#This Row],[Total_time]:[Total_time]],"")</f>
        <v>264.40543302088099</v>
      </c>
      <c r="C254" s="20" t="str" cm="1">
        <f t="array" ref="C254">IF(Table2[[#This Row],[Nodes]:[Nodes]]=6,Table2[[#This Row],[Total_time]:[Total_time]],"")</f>
        <v/>
      </c>
      <c r="D254" s="20" t="str" cm="1">
        <f t="array" ref="D254">IF(Table2[[#This Row],[Nodes]:[Nodes]]=7,Table2[[#This Row],[Total_time]:[Total_time]],"")</f>
        <v/>
      </c>
    </row>
    <row r="255" spans="1:4">
      <c r="A255" s="20" t="str" cm="1">
        <f t="array" ref="A255">IF(Table2[[#This Row],[Nodes]:[Nodes]]=4,Table2[[#This Row],[Total_time]:[Total_time]],"")</f>
        <v/>
      </c>
      <c r="B255" s="20" cm="1">
        <f t="array" ref="B255">IF(Table2[[#This Row],[Nodes]:[Nodes]]=5,Table2[[#This Row],[Total_time]:[Total_time]],"")</f>
        <v>358.90925516823597</v>
      </c>
      <c r="C255" s="20" t="str" cm="1">
        <f t="array" ref="C255">IF(Table2[[#This Row],[Nodes]:[Nodes]]=6,Table2[[#This Row],[Total_time]:[Total_time]],"")</f>
        <v/>
      </c>
      <c r="D255" s="20" t="str" cm="1">
        <f t="array" ref="D255">IF(Table2[[#This Row],[Nodes]:[Nodes]]=7,Table2[[#This Row],[Total_time]:[Total_time]],"")</f>
        <v/>
      </c>
    </row>
    <row r="256" spans="1:4">
      <c r="A256" s="20" t="str" cm="1">
        <f t="array" ref="A256">IF(Table2[[#This Row],[Nodes]:[Nodes]]=4,Table2[[#This Row],[Total_time]:[Total_time]],"")</f>
        <v/>
      </c>
      <c r="B256" s="20" cm="1">
        <f t="array" ref="B256">IF(Table2[[#This Row],[Nodes]:[Nodes]]=5,Table2[[#This Row],[Total_time]:[Total_time]],"")</f>
        <v>420.00496584183401</v>
      </c>
      <c r="C256" s="20" t="str" cm="1">
        <f t="array" ref="C256">IF(Table2[[#This Row],[Nodes]:[Nodes]]=6,Table2[[#This Row],[Total_time]:[Total_time]],"")</f>
        <v/>
      </c>
      <c r="D256" s="20" t="str" cm="1">
        <f t="array" ref="D256">IF(Table2[[#This Row],[Nodes]:[Nodes]]=7,Table2[[#This Row],[Total_time]:[Total_time]],"")</f>
        <v/>
      </c>
    </row>
    <row r="257" spans="1:4">
      <c r="A257" s="20" t="str" cm="1">
        <f t="array" ref="A257">IF(Table2[[#This Row],[Nodes]:[Nodes]]=4,Table2[[#This Row],[Total_time]:[Total_time]],"")</f>
        <v/>
      </c>
      <c r="B257" s="20" cm="1">
        <f t="array" ref="B257">IF(Table2[[#This Row],[Nodes]:[Nodes]]=5,Table2[[#This Row],[Total_time]:[Total_time]],"")</f>
        <v>270.90800421141603</v>
      </c>
      <c r="C257" s="20" t="str" cm="1">
        <f t="array" ref="C257">IF(Table2[[#This Row],[Nodes]:[Nodes]]=6,Table2[[#This Row],[Total_time]:[Total_time]],"")</f>
        <v/>
      </c>
      <c r="D257" s="20" t="str" cm="1">
        <f t="array" ref="D257">IF(Table2[[#This Row],[Nodes]:[Nodes]]=7,Table2[[#This Row],[Total_time]:[Total_time]],"")</f>
        <v/>
      </c>
    </row>
    <row r="258" spans="1:4">
      <c r="A258" s="20" t="str" cm="1">
        <f t="array" ref="A258">IF(Table2[[#This Row],[Nodes]:[Nodes]]=4,Table2[[#This Row],[Total_time]:[Total_time]],"")</f>
        <v/>
      </c>
      <c r="B258" s="20" cm="1">
        <f t="array" ref="B258">IF(Table2[[#This Row],[Nodes]:[Nodes]]=5,Table2[[#This Row],[Total_time]:[Total_time]],"")</f>
        <v>244.89764681905899</v>
      </c>
      <c r="C258" s="20" t="str" cm="1">
        <f t="array" ref="C258">IF(Table2[[#This Row],[Nodes]:[Nodes]]=6,Table2[[#This Row],[Total_time]:[Total_time]],"")</f>
        <v/>
      </c>
      <c r="D258" s="20" t="str" cm="1">
        <f t="array" ref="D258">IF(Table2[[#This Row],[Nodes]:[Nodes]]=7,Table2[[#This Row],[Total_time]:[Total_time]],"")</f>
        <v/>
      </c>
    </row>
    <row r="259" spans="1:4">
      <c r="A259" s="20" t="str" cm="1">
        <f t="array" ref="A259">IF(Table2[[#This Row],[Nodes]:[Nodes]]=4,Table2[[#This Row],[Total_time]:[Total_time]],"")</f>
        <v/>
      </c>
      <c r="B259" s="20" cm="1">
        <f t="array" ref="B259">IF(Table2[[#This Row],[Nodes]:[Nodes]]=5,Table2[[#This Row],[Total_time]:[Total_time]],"")</f>
        <v>239.55231013120499</v>
      </c>
      <c r="C259" s="20" t="str" cm="1">
        <f t="array" ref="C259">IF(Table2[[#This Row],[Nodes]:[Nodes]]=6,Table2[[#This Row],[Total_time]:[Total_time]],"")</f>
        <v/>
      </c>
      <c r="D259" s="20" t="str" cm="1">
        <f t="array" ref="D259">IF(Table2[[#This Row],[Nodes]:[Nodes]]=7,Table2[[#This Row],[Total_time]:[Total_time]],"")</f>
        <v/>
      </c>
    </row>
    <row r="260" spans="1:4">
      <c r="A260" s="20" t="str" cm="1">
        <f t="array" ref="A260">IF(Table2[[#This Row],[Nodes]:[Nodes]]=4,Table2[[#This Row],[Total_time]:[Total_time]],"")</f>
        <v/>
      </c>
      <c r="B260" s="20" cm="1">
        <f t="array" ref="B260">IF(Table2[[#This Row],[Nodes]:[Nodes]]=5,Table2[[#This Row],[Total_time]:[Total_time]],"")</f>
        <v>305.291566726366</v>
      </c>
      <c r="C260" s="20" t="str" cm="1">
        <f t="array" ref="C260">IF(Table2[[#This Row],[Nodes]:[Nodes]]=6,Table2[[#This Row],[Total_time]:[Total_time]],"")</f>
        <v/>
      </c>
      <c r="D260" s="20" t="str" cm="1">
        <f t="array" ref="D260">IF(Table2[[#This Row],[Nodes]:[Nodes]]=7,Table2[[#This Row],[Total_time]:[Total_time]],"")</f>
        <v/>
      </c>
    </row>
    <row r="261" spans="1:4">
      <c r="A261" s="20" t="str" cm="1">
        <f t="array" ref="A261">IF(Table2[[#This Row],[Nodes]:[Nodes]]=4,Table2[[#This Row],[Total_time]:[Total_time]],"")</f>
        <v/>
      </c>
      <c r="B261" s="20" cm="1">
        <f t="array" ref="B261">IF(Table2[[#This Row],[Nodes]:[Nodes]]=5,Table2[[#This Row],[Total_time]:[Total_time]],"")</f>
        <v>291.01438048424399</v>
      </c>
      <c r="C261" s="20" t="str" cm="1">
        <f t="array" ref="C261">IF(Table2[[#This Row],[Nodes]:[Nodes]]=6,Table2[[#This Row],[Total_time]:[Total_time]],"")</f>
        <v/>
      </c>
      <c r="D261" s="20" t="str" cm="1">
        <f t="array" ref="D261">IF(Table2[[#This Row],[Nodes]:[Nodes]]=7,Table2[[#This Row],[Total_time]:[Total_time]],"")</f>
        <v/>
      </c>
    </row>
    <row r="262" spans="1:4">
      <c r="A262" s="20" t="str" cm="1">
        <f t="array" ref="A262">IF(Table2[[#This Row],[Nodes]:[Nodes]]=4,Table2[[#This Row],[Total_time]:[Total_time]],"")</f>
        <v/>
      </c>
      <c r="B262" s="20" cm="1">
        <f t="array" ref="B262">IF(Table2[[#This Row],[Nodes]:[Nodes]]=5,Table2[[#This Row],[Total_time]:[Total_time]],"")</f>
        <v>643.24661698019702</v>
      </c>
      <c r="C262" s="20" t="str" cm="1">
        <f t="array" ref="C262">IF(Table2[[#This Row],[Nodes]:[Nodes]]=6,Table2[[#This Row],[Total_time]:[Total_time]],"")</f>
        <v/>
      </c>
      <c r="D262" s="20" t="str" cm="1">
        <f t="array" ref="D262">IF(Table2[[#This Row],[Nodes]:[Nodes]]=7,Table2[[#This Row],[Total_time]:[Total_time]],"")</f>
        <v/>
      </c>
    </row>
    <row r="263" spans="1:4">
      <c r="A263" s="20" t="str" cm="1">
        <f t="array" ref="A263">IF(Table2[[#This Row],[Nodes]:[Nodes]]=4,Table2[[#This Row],[Total_time]:[Total_time]],"")</f>
        <v/>
      </c>
      <c r="B263" s="20" cm="1">
        <f t="array" ref="B263">IF(Table2[[#This Row],[Nodes]:[Nodes]]=5,Table2[[#This Row],[Total_time]:[Total_time]],"")</f>
        <v>540.56802940478804</v>
      </c>
      <c r="C263" s="20" t="str" cm="1">
        <f t="array" ref="C263">IF(Table2[[#This Row],[Nodes]:[Nodes]]=6,Table2[[#This Row],[Total_time]:[Total_time]],"")</f>
        <v/>
      </c>
      <c r="D263" s="20" t="str" cm="1">
        <f t="array" ref="D263">IF(Table2[[#This Row],[Nodes]:[Nodes]]=7,Table2[[#This Row],[Total_time]:[Total_time]],"")</f>
        <v/>
      </c>
    </row>
    <row r="264" spans="1:4">
      <c r="A264" s="20" t="str" cm="1">
        <f t="array" ref="A264">IF(Table2[[#This Row],[Nodes]:[Nodes]]=4,Table2[[#This Row],[Total_time]:[Total_time]],"")</f>
        <v/>
      </c>
      <c r="B264" s="20" cm="1">
        <f t="array" ref="B264">IF(Table2[[#This Row],[Nodes]:[Nodes]]=5,Table2[[#This Row],[Total_time]:[Total_time]],"")</f>
        <v>497.06132189214497</v>
      </c>
      <c r="C264" s="20" t="str" cm="1">
        <f t="array" ref="C264">IF(Table2[[#This Row],[Nodes]:[Nodes]]=6,Table2[[#This Row],[Total_time]:[Total_time]],"")</f>
        <v/>
      </c>
      <c r="D264" s="20" t="str" cm="1">
        <f t="array" ref="D264">IF(Table2[[#This Row],[Nodes]:[Nodes]]=7,Table2[[#This Row],[Total_time]:[Total_time]],"")</f>
        <v/>
      </c>
    </row>
    <row r="265" spans="1:4">
      <c r="A265" s="20" t="str" cm="1">
        <f t="array" ref="A265">IF(Table2[[#This Row],[Nodes]:[Nodes]]=4,Table2[[#This Row],[Total_time]:[Total_time]],"")</f>
        <v/>
      </c>
      <c r="B265" s="20" cm="1">
        <f t="array" ref="B265">IF(Table2[[#This Row],[Nodes]:[Nodes]]=5,Table2[[#This Row],[Total_time]:[Total_time]],"")</f>
        <v>708.99194852053995</v>
      </c>
      <c r="C265" s="20" t="str" cm="1">
        <f t="array" ref="C265">IF(Table2[[#This Row],[Nodes]:[Nodes]]=6,Table2[[#This Row],[Total_time]:[Total_time]],"")</f>
        <v/>
      </c>
      <c r="D265" s="20" t="str" cm="1">
        <f t="array" ref="D265">IF(Table2[[#This Row],[Nodes]:[Nodes]]=7,Table2[[#This Row],[Total_time]:[Total_time]],"")</f>
        <v/>
      </c>
    </row>
    <row r="266" spans="1:4">
      <c r="A266" s="20" t="str" cm="1">
        <f t="array" ref="A266">IF(Table2[[#This Row],[Nodes]:[Nodes]]=4,Table2[[#This Row],[Total_time]:[Total_time]],"")</f>
        <v/>
      </c>
      <c r="B266" s="20" cm="1">
        <f t="array" ref="B266">IF(Table2[[#This Row],[Nodes]:[Nodes]]=5,Table2[[#This Row],[Total_time]:[Total_time]],"")</f>
        <v>686.49378407536403</v>
      </c>
      <c r="C266" s="20" t="str" cm="1">
        <f t="array" ref="C266">IF(Table2[[#This Row],[Nodes]:[Nodes]]=6,Table2[[#This Row],[Total_time]:[Total_time]],"")</f>
        <v/>
      </c>
      <c r="D266" s="20" t="str" cm="1">
        <f t="array" ref="D266">IF(Table2[[#This Row],[Nodes]:[Nodes]]=7,Table2[[#This Row],[Total_time]:[Total_time]],"")</f>
        <v/>
      </c>
    </row>
    <row r="267" spans="1:4">
      <c r="A267" s="20" t="str" cm="1">
        <f t="array" ref="A267">IF(Table2[[#This Row],[Nodes]:[Nodes]]=4,Table2[[#This Row],[Total_time]:[Total_time]],"")</f>
        <v/>
      </c>
      <c r="B267" s="20" cm="1">
        <f t="array" ref="B267">IF(Table2[[#This Row],[Nodes]:[Nodes]]=5,Table2[[#This Row],[Total_time]:[Total_time]],"")</f>
        <v>454.900553774895</v>
      </c>
      <c r="C267" s="20" t="str" cm="1">
        <f t="array" ref="C267">IF(Table2[[#This Row],[Nodes]:[Nodes]]=6,Table2[[#This Row],[Total_time]:[Total_time]],"")</f>
        <v/>
      </c>
      <c r="D267" s="20" t="str" cm="1">
        <f t="array" ref="D267">IF(Table2[[#This Row],[Nodes]:[Nodes]]=7,Table2[[#This Row],[Total_time]:[Total_time]],"")</f>
        <v/>
      </c>
    </row>
    <row r="268" spans="1:4">
      <c r="A268" s="20" t="str" cm="1">
        <f t="array" ref="A268">IF(Table2[[#This Row],[Nodes]:[Nodes]]=4,Table2[[#This Row],[Total_time]:[Total_time]],"")</f>
        <v/>
      </c>
      <c r="B268" s="20" cm="1">
        <f t="array" ref="B268">IF(Table2[[#This Row],[Nodes]:[Nodes]]=5,Table2[[#This Row],[Total_time]:[Total_time]],"")</f>
        <v>425.90340617299398</v>
      </c>
      <c r="C268" s="20" t="str" cm="1">
        <f t="array" ref="C268">IF(Table2[[#This Row],[Nodes]:[Nodes]]=6,Table2[[#This Row],[Total_time]:[Total_time]],"")</f>
        <v/>
      </c>
      <c r="D268" s="20" t="str" cm="1">
        <f t="array" ref="D268">IF(Table2[[#This Row],[Nodes]:[Nodes]]=7,Table2[[#This Row],[Total_time]:[Total_time]],"")</f>
        <v/>
      </c>
    </row>
    <row r="269" spans="1:4">
      <c r="A269" s="20" t="str" cm="1">
        <f t="array" ref="A269">IF(Table2[[#This Row],[Nodes]:[Nodes]]=4,Table2[[#This Row],[Total_time]:[Total_time]],"")</f>
        <v/>
      </c>
      <c r="B269" s="20" cm="1">
        <f t="array" ref="B269">IF(Table2[[#This Row],[Nodes]:[Nodes]]=5,Table2[[#This Row],[Total_time]:[Total_time]],"")</f>
        <v>416.04956949407602</v>
      </c>
      <c r="C269" s="20" t="str" cm="1">
        <f t="array" ref="C269">IF(Table2[[#This Row],[Nodes]:[Nodes]]=6,Table2[[#This Row],[Total_time]:[Total_time]],"")</f>
        <v/>
      </c>
      <c r="D269" s="20" t="str" cm="1">
        <f t="array" ref="D269">IF(Table2[[#This Row],[Nodes]:[Nodes]]=7,Table2[[#This Row],[Total_time]:[Total_time]],"")</f>
        <v/>
      </c>
    </row>
    <row r="270" spans="1:4">
      <c r="A270" s="20" t="str" cm="1">
        <f t="array" ref="A270">IF(Table2[[#This Row],[Nodes]:[Nodes]]=4,Table2[[#This Row],[Total_time]:[Total_time]],"")</f>
        <v/>
      </c>
      <c r="B270" s="20" cm="1">
        <f t="array" ref="B270">IF(Table2[[#This Row],[Nodes]:[Nodes]]=5,Table2[[#This Row],[Total_time]:[Total_time]],"")</f>
        <v>457.36962455501902</v>
      </c>
      <c r="C270" s="20" t="str" cm="1">
        <f t="array" ref="C270">IF(Table2[[#This Row],[Nodes]:[Nodes]]=6,Table2[[#This Row],[Total_time]:[Total_time]],"")</f>
        <v/>
      </c>
      <c r="D270" s="20" t="str" cm="1">
        <f t="array" ref="D270">IF(Table2[[#This Row],[Nodes]:[Nodes]]=7,Table2[[#This Row],[Total_time]:[Total_time]],"")</f>
        <v/>
      </c>
    </row>
    <row r="271" spans="1:4">
      <c r="A271" s="20" t="str" cm="1">
        <f t="array" ref="A271">IF(Table2[[#This Row],[Nodes]:[Nodes]]=4,Table2[[#This Row],[Total_time]:[Total_time]],"")</f>
        <v/>
      </c>
      <c r="B271" s="20" cm="1">
        <f t="array" ref="B271">IF(Table2[[#This Row],[Nodes]:[Nodes]]=5,Table2[[#This Row],[Total_time]:[Total_time]],"")</f>
        <v>551.61167047251001</v>
      </c>
      <c r="C271" s="20" t="str" cm="1">
        <f t="array" ref="C271">IF(Table2[[#This Row],[Nodes]:[Nodes]]=6,Table2[[#This Row],[Total_time]:[Total_time]],"")</f>
        <v/>
      </c>
      <c r="D271" s="20" t="str" cm="1">
        <f t="array" ref="D271">IF(Table2[[#This Row],[Nodes]:[Nodes]]=7,Table2[[#This Row],[Total_time]:[Total_time]],"")</f>
        <v/>
      </c>
    </row>
    <row r="272" spans="1:4">
      <c r="A272" s="20" t="str" cm="1">
        <f t="array" ref="A272">IF(Table2[[#This Row],[Nodes]:[Nodes]]=4,Table2[[#This Row],[Total_time]:[Total_time]],"")</f>
        <v/>
      </c>
      <c r="B272" s="20" cm="1">
        <f t="array" ref="B272">IF(Table2[[#This Row],[Nodes]:[Nodes]]=5,Table2[[#This Row],[Total_time]:[Total_time]],"")</f>
        <v>308.76425424158401</v>
      </c>
      <c r="C272" s="20" t="str" cm="1">
        <f t="array" ref="C272">IF(Table2[[#This Row],[Nodes]:[Nodes]]=6,Table2[[#This Row],[Total_time]:[Total_time]],"")</f>
        <v/>
      </c>
      <c r="D272" s="20" t="str" cm="1">
        <f t="array" ref="D272">IF(Table2[[#This Row],[Nodes]:[Nodes]]=7,Table2[[#This Row],[Total_time]:[Total_time]],"")</f>
        <v/>
      </c>
    </row>
    <row r="273" spans="1:4">
      <c r="A273" s="20" t="str" cm="1">
        <f t="array" ref="A273">IF(Table2[[#This Row],[Nodes]:[Nodes]]=4,Table2[[#This Row],[Total_time]:[Total_time]],"")</f>
        <v/>
      </c>
      <c r="B273" s="20" cm="1">
        <f t="array" ref="B273">IF(Table2[[#This Row],[Nodes]:[Nodes]]=5,Table2[[#This Row],[Total_time]:[Total_time]],"")</f>
        <v>244.89764681905899</v>
      </c>
      <c r="C273" s="20" t="str" cm="1">
        <f t="array" ref="C273">IF(Table2[[#This Row],[Nodes]:[Nodes]]=6,Table2[[#This Row],[Total_time]:[Total_time]],"")</f>
        <v/>
      </c>
      <c r="D273" s="20" t="str" cm="1">
        <f t="array" ref="D273">IF(Table2[[#This Row],[Nodes]:[Nodes]]=7,Table2[[#This Row],[Total_time]:[Total_time]],"")</f>
        <v/>
      </c>
    </row>
    <row r="274" spans="1:4">
      <c r="A274" s="20" t="str" cm="1">
        <f t="array" ref="A274">IF(Table2[[#This Row],[Nodes]:[Nodes]]=4,Table2[[#This Row],[Total_time]:[Total_time]],"")</f>
        <v/>
      </c>
      <c r="B274" s="20" cm="1">
        <f t="array" ref="B274">IF(Table2[[#This Row],[Nodes]:[Nodes]]=5,Table2[[#This Row],[Total_time]:[Total_time]],"")</f>
        <v>264.40543302088099</v>
      </c>
      <c r="C274" s="20" t="str" cm="1">
        <f t="array" ref="C274">IF(Table2[[#This Row],[Nodes]:[Nodes]]=6,Table2[[#This Row],[Total_time]:[Total_time]],"")</f>
        <v/>
      </c>
      <c r="D274" s="20" t="str" cm="1">
        <f t="array" ref="D274">IF(Table2[[#This Row],[Nodes]:[Nodes]]=7,Table2[[#This Row],[Total_time]:[Total_time]],"")</f>
        <v/>
      </c>
    </row>
    <row r="275" spans="1:4">
      <c r="A275" s="20" t="str" cm="1">
        <f t="array" ref="A275">IF(Table2[[#This Row],[Nodes]:[Nodes]]=4,Table2[[#This Row],[Total_time]:[Total_time]],"")</f>
        <v/>
      </c>
      <c r="B275" s="20" cm="1">
        <f t="array" ref="B275">IF(Table2[[#This Row],[Nodes]:[Nodes]]=5,Table2[[#This Row],[Total_time]:[Total_time]],"")</f>
        <v>388.90925516823597</v>
      </c>
      <c r="C275" s="20" t="str" cm="1">
        <f t="array" ref="C275">IF(Table2[[#This Row],[Nodes]:[Nodes]]=6,Table2[[#This Row],[Total_time]:[Total_time]],"")</f>
        <v/>
      </c>
      <c r="D275" s="20" t="str" cm="1">
        <f t="array" ref="D275">IF(Table2[[#This Row],[Nodes]:[Nodes]]=7,Table2[[#This Row],[Total_time]:[Total_time]],"")</f>
        <v/>
      </c>
    </row>
    <row r="276" spans="1:4">
      <c r="A276" s="20" t="str" cm="1">
        <f t="array" ref="A276">IF(Table2[[#This Row],[Nodes]:[Nodes]]=4,Table2[[#This Row],[Total_time]:[Total_time]],"")</f>
        <v/>
      </c>
      <c r="B276" s="20" cm="1">
        <f t="array" ref="B276">IF(Table2[[#This Row],[Nodes]:[Nodes]]=5,Table2[[#This Row],[Total_time]:[Total_time]],"")</f>
        <v>443.80593699353</v>
      </c>
      <c r="C276" s="20" t="str" cm="1">
        <f t="array" ref="C276">IF(Table2[[#This Row],[Nodes]:[Nodes]]=6,Table2[[#This Row],[Total_time]:[Total_time]],"")</f>
        <v/>
      </c>
      <c r="D276" s="20" t="str" cm="1">
        <f t="array" ref="D276">IF(Table2[[#This Row],[Nodes]:[Nodes]]=7,Table2[[#This Row],[Total_time]:[Total_time]],"")</f>
        <v/>
      </c>
    </row>
    <row r="277" spans="1:4">
      <c r="A277" s="20" t="str" cm="1">
        <f t="array" ref="A277">IF(Table2[[#This Row],[Nodes]:[Nodes]]=4,Table2[[#This Row],[Total_time]:[Total_time]],"")</f>
        <v/>
      </c>
      <c r="B277" s="20" cm="1">
        <f t="array" ref="B277">IF(Table2[[#This Row],[Nodes]:[Nodes]]=5,Table2[[#This Row],[Total_time]:[Total_time]],"")</f>
        <v>270.90800421141603</v>
      </c>
      <c r="C277" s="20" t="str" cm="1">
        <f t="array" ref="C277">IF(Table2[[#This Row],[Nodes]:[Nodes]]=6,Table2[[#This Row],[Total_time]:[Total_time]],"")</f>
        <v/>
      </c>
      <c r="D277" s="20" t="str" cm="1">
        <f t="array" ref="D277">IF(Table2[[#This Row],[Nodes]:[Nodes]]=7,Table2[[#This Row],[Total_time]:[Total_time]],"")</f>
        <v/>
      </c>
    </row>
    <row r="278" spans="1:4">
      <c r="A278" s="20" t="str" cm="1">
        <f t="array" ref="A278">IF(Table2[[#This Row],[Nodes]:[Nodes]]=4,Table2[[#This Row],[Total_time]:[Total_time]],"")</f>
        <v/>
      </c>
      <c r="B278" s="20" cm="1">
        <f t="array" ref="B278">IF(Table2[[#This Row],[Nodes]:[Nodes]]=5,Table2[[#This Row],[Total_time]:[Total_time]],"")</f>
        <v>244.89764681905899</v>
      </c>
      <c r="C278" s="20" t="str" cm="1">
        <f t="array" ref="C278">IF(Table2[[#This Row],[Nodes]:[Nodes]]=6,Table2[[#This Row],[Total_time]:[Total_time]],"")</f>
        <v/>
      </c>
      <c r="D278" s="20" t="str" cm="1">
        <f t="array" ref="D278">IF(Table2[[#This Row],[Nodes]:[Nodes]]=7,Table2[[#This Row],[Total_time]:[Total_time]],"")</f>
        <v/>
      </c>
    </row>
    <row r="279" spans="1:4">
      <c r="A279" s="20" t="str" cm="1">
        <f t="array" ref="A279">IF(Table2[[#This Row],[Nodes]:[Nodes]]=4,Table2[[#This Row],[Total_time]:[Total_time]],"")</f>
        <v/>
      </c>
      <c r="B279" s="20" cm="1">
        <f t="array" ref="B279">IF(Table2[[#This Row],[Nodes]:[Nodes]]=5,Table2[[#This Row],[Total_time]:[Total_time]],"")</f>
        <v>239.55231013120499</v>
      </c>
      <c r="C279" s="20" t="str" cm="1">
        <f t="array" ref="C279">IF(Table2[[#This Row],[Nodes]:[Nodes]]=6,Table2[[#This Row],[Total_time]:[Total_time]],"")</f>
        <v/>
      </c>
      <c r="D279" s="20" t="str" cm="1">
        <f t="array" ref="D279">IF(Table2[[#This Row],[Nodes]:[Nodes]]=7,Table2[[#This Row],[Total_time]:[Total_time]],"")</f>
        <v/>
      </c>
    </row>
    <row r="280" spans="1:4">
      <c r="A280" s="20" t="str" cm="1">
        <f t="array" ref="A280">IF(Table2[[#This Row],[Nodes]:[Nodes]]=4,Table2[[#This Row],[Total_time]:[Total_time]],"")</f>
        <v/>
      </c>
      <c r="B280" s="20" cm="1">
        <f t="array" ref="B280">IF(Table2[[#This Row],[Nodes]:[Nodes]]=5,Table2[[#This Row],[Total_time]:[Total_time]],"")</f>
        <v>305.291566726366</v>
      </c>
      <c r="C280" s="20" t="str" cm="1">
        <f t="array" ref="C280">IF(Table2[[#This Row],[Nodes]:[Nodes]]=6,Table2[[#This Row],[Total_time]:[Total_time]],"")</f>
        <v/>
      </c>
      <c r="D280" s="20" t="str" cm="1">
        <f t="array" ref="D280">IF(Table2[[#This Row],[Nodes]:[Nodes]]=7,Table2[[#This Row],[Total_time]:[Total_time]],"")</f>
        <v/>
      </c>
    </row>
    <row r="281" spans="1:4">
      <c r="A281" s="20" t="str" cm="1">
        <f t="array" ref="A281">IF(Table2[[#This Row],[Nodes]:[Nodes]]=4,Table2[[#This Row],[Total_time]:[Total_time]],"")</f>
        <v/>
      </c>
      <c r="B281" s="20" cm="1">
        <f t="array" ref="B281">IF(Table2[[#This Row],[Nodes]:[Nodes]]=5,Table2[[#This Row],[Total_time]:[Total_time]],"")</f>
        <v>291.01438048424399</v>
      </c>
      <c r="C281" s="20" t="str" cm="1">
        <f t="array" ref="C281">IF(Table2[[#This Row],[Nodes]:[Nodes]]=6,Table2[[#This Row],[Total_time]:[Total_time]],"")</f>
        <v/>
      </c>
      <c r="D281" s="20" t="str" cm="1">
        <f t="array" ref="D281">IF(Table2[[#This Row],[Nodes]:[Nodes]]=7,Table2[[#This Row],[Total_time]:[Total_time]],"")</f>
        <v/>
      </c>
    </row>
    <row r="282" spans="1:4">
      <c r="A282" s="20" t="str" cm="1">
        <f t="array" ref="A282">IF(Table2[[#This Row],[Nodes]:[Nodes]]=4,Table2[[#This Row],[Total_time]:[Total_time]],"")</f>
        <v/>
      </c>
      <c r="B282" s="20" cm="1">
        <f t="array" ref="B282">IF(Table2[[#This Row],[Nodes]:[Nodes]]=5,Table2[[#This Row],[Total_time]:[Total_time]],"")</f>
        <v>703.24661698019702</v>
      </c>
      <c r="C282" s="20" t="str" cm="1">
        <f t="array" ref="C282">IF(Table2[[#This Row],[Nodes]:[Nodes]]=6,Table2[[#This Row],[Total_time]:[Total_time]],"")</f>
        <v/>
      </c>
      <c r="D282" s="20" t="str" cm="1">
        <f t="array" ref="D282">IF(Table2[[#This Row],[Nodes]:[Nodes]]=7,Table2[[#This Row],[Total_time]:[Total_time]],"")</f>
        <v/>
      </c>
    </row>
    <row r="283" spans="1:4">
      <c r="A283" s="20" t="str" cm="1">
        <f t="array" ref="A283">IF(Table2[[#This Row],[Nodes]:[Nodes]]=4,Table2[[#This Row],[Total_time]:[Total_time]],"")</f>
        <v/>
      </c>
      <c r="B283" s="20" cm="1">
        <f t="array" ref="B283">IF(Table2[[#This Row],[Nodes]:[Nodes]]=5,Table2[[#This Row],[Total_time]:[Total_time]],"")</f>
        <v>570.56802940478804</v>
      </c>
      <c r="C283" s="20" t="str" cm="1">
        <f t="array" ref="C283">IF(Table2[[#This Row],[Nodes]:[Nodes]]=6,Table2[[#This Row],[Total_time]:[Total_time]],"")</f>
        <v/>
      </c>
      <c r="D283" s="20" t="str" cm="1">
        <f t="array" ref="D283">IF(Table2[[#This Row],[Nodes]:[Nodes]]=7,Table2[[#This Row],[Total_time]:[Total_time]],"")</f>
        <v/>
      </c>
    </row>
    <row r="284" spans="1:4">
      <c r="A284" s="20" t="str" cm="1">
        <f t="array" ref="A284">IF(Table2[[#This Row],[Nodes]:[Nodes]]=4,Table2[[#This Row],[Total_time]:[Total_time]],"")</f>
        <v/>
      </c>
      <c r="B284" s="20" cm="1">
        <f t="array" ref="B284">IF(Table2[[#This Row],[Nodes]:[Nodes]]=5,Table2[[#This Row],[Total_time]:[Total_time]],"")</f>
        <v>527.06132189214497</v>
      </c>
      <c r="C284" s="20" t="str" cm="1">
        <f t="array" ref="C284">IF(Table2[[#This Row],[Nodes]:[Nodes]]=6,Table2[[#This Row],[Total_time]:[Total_time]],"")</f>
        <v/>
      </c>
      <c r="D284" s="20" t="str" cm="1">
        <f t="array" ref="D284">IF(Table2[[#This Row],[Nodes]:[Nodes]]=7,Table2[[#This Row],[Total_time]:[Total_time]],"")</f>
        <v/>
      </c>
    </row>
    <row r="285" spans="1:4">
      <c r="A285" s="20" t="str" cm="1">
        <f t="array" ref="A285">IF(Table2[[#This Row],[Nodes]:[Nodes]]=4,Table2[[#This Row],[Total_time]:[Total_time]],"")</f>
        <v/>
      </c>
      <c r="B285" s="20" cm="1">
        <f t="array" ref="B285">IF(Table2[[#This Row],[Nodes]:[Nodes]]=5,Table2[[#This Row],[Total_time]:[Total_time]],"")</f>
        <v>768.99194852053995</v>
      </c>
      <c r="C285" s="20" t="str" cm="1">
        <f t="array" ref="C285">IF(Table2[[#This Row],[Nodes]:[Nodes]]=6,Table2[[#This Row],[Total_time]:[Total_time]],"")</f>
        <v/>
      </c>
      <c r="D285" s="20" t="str" cm="1">
        <f t="array" ref="D285">IF(Table2[[#This Row],[Nodes]:[Nodes]]=7,Table2[[#This Row],[Total_time]:[Total_time]],"")</f>
        <v/>
      </c>
    </row>
    <row r="286" spans="1:4">
      <c r="A286" s="20" t="str" cm="1">
        <f t="array" ref="A286">IF(Table2[[#This Row],[Nodes]:[Nodes]]=4,Table2[[#This Row],[Total_time]:[Total_time]],"")</f>
        <v/>
      </c>
      <c r="B286" s="20" cm="1">
        <f t="array" ref="B286">IF(Table2[[#This Row],[Nodes]:[Nodes]]=5,Table2[[#This Row],[Total_time]:[Total_time]],"")</f>
        <v>746.49378407536403</v>
      </c>
      <c r="C286" s="20" t="str" cm="1">
        <f t="array" ref="C286">IF(Table2[[#This Row],[Nodes]:[Nodes]]=6,Table2[[#This Row],[Total_time]:[Total_time]],"")</f>
        <v/>
      </c>
      <c r="D286" s="20" t="str" cm="1">
        <f t="array" ref="D286">IF(Table2[[#This Row],[Nodes]:[Nodes]]=7,Table2[[#This Row],[Total_time]:[Total_time]],"")</f>
        <v/>
      </c>
    </row>
    <row r="287" spans="1:4">
      <c r="A287" s="20" t="str" cm="1">
        <f t="array" ref="A287">IF(Table2[[#This Row],[Nodes]:[Nodes]]=4,Table2[[#This Row],[Total_time]:[Total_time]],"")</f>
        <v/>
      </c>
      <c r="B287" s="20" cm="1">
        <f t="array" ref="B287">IF(Table2[[#This Row],[Nodes]:[Nodes]]=5,Table2[[#This Row],[Total_time]:[Total_time]],"")</f>
        <v>484.900553774895</v>
      </c>
      <c r="C287" s="20" t="str" cm="1">
        <f t="array" ref="C287">IF(Table2[[#This Row],[Nodes]:[Nodes]]=6,Table2[[#This Row],[Total_time]:[Total_time]],"")</f>
        <v/>
      </c>
      <c r="D287" s="20" t="str" cm="1">
        <f t="array" ref="D287">IF(Table2[[#This Row],[Nodes]:[Nodes]]=7,Table2[[#This Row],[Total_time]:[Total_time]],"")</f>
        <v/>
      </c>
    </row>
    <row r="288" spans="1:4">
      <c r="A288" s="20" t="str" cm="1">
        <f t="array" ref="A288">IF(Table2[[#This Row],[Nodes]:[Nodes]]=4,Table2[[#This Row],[Total_time]:[Total_time]],"")</f>
        <v/>
      </c>
      <c r="B288" s="20" cm="1">
        <f t="array" ref="B288">IF(Table2[[#This Row],[Nodes]:[Nodes]]=5,Table2[[#This Row],[Total_time]:[Total_time]],"")</f>
        <v>455.90340617299398</v>
      </c>
      <c r="C288" s="20" t="str" cm="1">
        <f t="array" ref="C288">IF(Table2[[#This Row],[Nodes]:[Nodes]]=6,Table2[[#This Row],[Total_time]:[Total_time]],"")</f>
        <v/>
      </c>
      <c r="D288" s="20" t="str" cm="1">
        <f t="array" ref="D288">IF(Table2[[#This Row],[Nodes]:[Nodes]]=7,Table2[[#This Row],[Total_time]:[Total_time]],"")</f>
        <v/>
      </c>
    </row>
    <row r="289" spans="1:4">
      <c r="A289" s="20" t="str" cm="1">
        <f t="array" ref="A289">IF(Table2[[#This Row],[Nodes]:[Nodes]]=4,Table2[[#This Row],[Total_time]:[Total_time]],"")</f>
        <v/>
      </c>
      <c r="B289" s="20" cm="1">
        <f t="array" ref="B289">IF(Table2[[#This Row],[Nodes]:[Nodes]]=5,Table2[[#This Row],[Total_time]:[Total_time]],"")</f>
        <v>446.04956949407602</v>
      </c>
      <c r="C289" s="20" t="str" cm="1">
        <f t="array" ref="C289">IF(Table2[[#This Row],[Nodes]:[Nodes]]=6,Table2[[#This Row],[Total_time]:[Total_time]],"")</f>
        <v/>
      </c>
      <c r="D289" s="20" t="str" cm="1">
        <f t="array" ref="D289">IF(Table2[[#This Row],[Nodes]:[Nodes]]=7,Table2[[#This Row],[Total_time]:[Total_time]],"")</f>
        <v/>
      </c>
    </row>
    <row r="290" spans="1:4">
      <c r="A290" s="20" t="str" cm="1">
        <f t="array" ref="A290">IF(Table2[[#This Row],[Nodes]:[Nodes]]=4,Table2[[#This Row],[Total_time]:[Total_time]],"")</f>
        <v/>
      </c>
      <c r="B290" s="20" cm="1">
        <f t="array" ref="B290">IF(Table2[[#This Row],[Nodes]:[Nodes]]=5,Table2[[#This Row],[Total_time]:[Total_time]],"")</f>
        <v>487.36962455501902</v>
      </c>
      <c r="C290" s="20" t="str" cm="1">
        <f t="array" ref="C290">IF(Table2[[#This Row],[Nodes]:[Nodes]]=6,Table2[[#This Row],[Total_time]:[Total_time]],"")</f>
        <v/>
      </c>
      <c r="D290" s="20" t="str" cm="1">
        <f t="array" ref="D290">IF(Table2[[#This Row],[Nodes]:[Nodes]]=7,Table2[[#This Row],[Total_time]:[Total_time]],"")</f>
        <v/>
      </c>
    </row>
    <row r="291" spans="1:4">
      <c r="A291" s="20" t="str" cm="1">
        <f t="array" ref="A291">IF(Table2[[#This Row],[Nodes]:[Nodes]]=4,Table2[[#This Row],[Total_time]:[Total_time]],"")</f>
        <v/>
      </c>
      <c r="B291" s="20" cm="1">
        <f t="array" ref="B291">IF(Table2[[#This Row],[Nodes]:[Nodes]]=5,Table2[[#This Row],[Total_time]:[Total_time]],"")</f>
        <v>581.61167047251001</v>
      </c>
      <c r="C291" s="20" t="str" cm="1">
        <f t="array" ref="C291">IF(Table2[[#This Row],[Nodes]:[Nodes]]=6,Table2[[#This Row],[Total_time]:[Total_time]],"")</f>
        <v/>
      </c>
      <c r="D291" s="20" t="str" cm="1">
        <f t="array" ref="D291">IF(Table2[[#This Row],[Nodes]:[Nodes]]=7,Table2[[#This Row],[Total_time]:[Total_time]],"")</f>
        <v/>
      </c>
    </row>
    <row r="292" spans="1:4">
      <c r="A292" s="20" t="str" cm="1">
        <f t="array" ref="A292">IF(Table2[[#This Row],[Nodes]:[Nodes]]=4,Table2[[#This Row],[Total_time]:[Total_time]],"")</f>
        <v/>
      </c>
      <c r="B292" s="20" cm="1">
        <f t="array" ref="B292">IF(Table2[[#This Row],[Nodes]:[Nodes]]=5,Table2[[#This Row],[Total_time]:[Total_time]],"")</f>
        <v>338.76425424158401</v>
      </c>
      <c r="C292" s="20" t="str" cm="1">
        <f t="array" ref="C292">IF(Table2[[#This Row],[Nodes]:[Nodes]]=6,Table2[[#This Row],[Total_time]:[Total_time]],"")</f>
        <v/>
      </c>
      <c r="D292" s="20" t="str" cm="1">
        <f t="array" ref="D292">IF(Table2[[#This Row],[Nodes]:[Nodes]]=7,Table2[[#This Row],[Total_time]:[Total_time]],"")</f>
        <v/>
      </c>
    </row>
    <row r="293" spans="1:4">
      <c r="A293" s="20" t="str" cm="1">
        <f t="array" ref="A293">IF(Table2[[#This Row],[Nodes]:[Nodes]]=4,Table2[[#This Row],[Total_time]:[Total_time]],"")</f>
        <v/>
      </c>
      <c r="B293" s="20" cm="1">
        <f t="array" ref="B293">IF(Table2[[#This Row],[Nodes]:[Nodes]]=5,Table2[[#This Row],[Total_time]:[Total_time]],"")</f>
        <v>244.89764681905899</v>
      </c>
      <c r="C293" s="20" t="str" cm="1">
        <f t="array" ref="C293">IF(Table2[[#This Row],[Nodes]:[Nodes]]=6,Table2[[#This Row],[Total_time]:[Total_time]],"")</f>
        <v/>
      </c>
      <c r="D293" s="20" t="str" cm="1">
        <f t="array" ref="D293">IF(Table2[[#This Row],[Nodes]:[Nodes]]=7,Table2[[#This Row],[Total_time]:[Total_time]],"")</f>
        <v/>
      </c>
    </row>
    <row r="294" spans="1:4">
      <c r="A294" s="20" t="str" cm="1">
        <f t="array" ref="A294">IF(Table2[[#This Row],[Nodes]:[Nodes]]=4,Table2[[#This Row],[Total_time]:[Total_time]],"")</f>
        <v/>
      </c>
      <c r="B294" s="20" cm="1">
        <f t="array" ref="B294">IF(Table2[[#This Row],[Nodes]:[Nodes]]=5,Table2[[#This Row],[Total_time]:[Total_time]],"")</f>
        <v>264.40543302088099</v>
      </c>
      <c r="C294" s="20" t="str" cm="1">
        <f t="array" ref="C294">IF(Table2[[#This Row],[Nodes]:[Nodes]]=6,Table2[[#This Row],[Total_time]:[Total_time]],"")</f>
        <v/>
      </c>
      <c r="D294" s="20" t="str" cm="1">
        <f t="array" ref="D294">IF(Table2[[#This Row],[Nodes]:[Nodes]]=7,Table2[[#This Row],[Total_time]:[Total_time]],"")</f>
        <v/>
      </c>
    </row>
    <row r="295" spans="1:4">
      <c r="A295" s="20" t="str" cm="1">
        <f t="array" ref="A295">IF(Table2[[#This Row],[Nodes]:[Nodes]]=4,Table2[[#This Row],[Total_time]:[Total_time]],"")</f>
        <v/>
      </c>
      <c r="B295" s="20" cm="1">
        <f t="array" ref="B295">IF(Table2[[#This Row],[Nodes]:[Nodes]]=5,Table2[[#This Row],[Total_time]:[Total_time]],"")</f>
        <v>418.90925516823597</v>
      </c>
      <c r="C295" s="20" t="str" cm="1">
        <f t="array" ref="C295">IF(Table2[[#This Row],[Nodes]:[Nodes]]=6,Table2[[#This Row],[Total_time]:[Total_time]],"")</f>
        <v/>
      </c>
      <c r="D295" s="20" t="str" cm="1">
        <f t="array" ref="D295">IF(Table2[[#This Row],[Nodes]:[Nodes]]=7,Table2[[#This Row],[Total_time]:[Total_time]],"")</f>
        <v/>
      </c>
    </row>
    <row r="296" spans="1:4">
      <c r="A296" s="20" t="str" cm="1">
        <f t="array" ref="A296">IF(Table2[[#This Row],[Nodes]:[Nodes]]=4,Table2[[#This Row],[Total_time]:[Total_time]],"")</f>
        <v/>
      </c>
      <c r="B296" s="20" cm="1">
        <f t="array" ref="B296">IF(Table2[[#This Row],[Nodes]:[Nodes]]=5,Table2[[#This Row],[Total_time]:[Total_time]],"")</f>
        <v>473.80593699353</v>
      </c>
      <c r="C296" s="20" t="str" cm="1">
        <f t="array" ref="C296">IF(Table2[[#This Row],[Nodes]:[Nodes]]=6,Table2[[#This Row],[Total_time]:[Total_time]],"")</f>
        <v/>
      </c>
      <c r="D296" s="20" t="str" cm="1">
        <f t="array" ref="D296">IF(Table2[[#This Row],[Nodes]:[Nodes]]=7,Table2[[#This Row],[Total_time]:[Total_time]],"")</f>
        <v/>
      </c>
    </row>
    <row r="297" spans="1:4">
      <c r="A297" s="20" t="str" cm="1">
        <f t="array" ref="A297">IF(Table2[[#This Row],[Nodes]:[Nodes]]=4,Table2[[#This Row],[Total_time]:[Total_time]],"")</f>
        <v/>
      </c>
      <c r="B297" s="20" cm="1">
        <f t="array" ref="B297">IF(Table2[[#This Row],[Nodes]:[Nodes]]=5,Table2[[#This Row],[Total_time]:[Total_time]],"")</f>
        <v>270.90800421141603</v>
      </c>
      <c r="C297" s="20" t="str" cm="1">
        <f t="array" ref="C297">IF(Table2[[#This Row],[Nodes]:[Nodes]]=6,Table2[[#This Row],[Total_time]:[Total_time]],"")</f>
        <v/>
      </c>
      <c r="D297" s="20" t="str" cm="1">
        <f t="array" ref="D297">IF(Table2[[#This Row],[Nodes]:[Nodes]]=7,Table2[[#This Row],[Total_time]:[Total_time]],"")</f>
        <v/>
      </c>
    </row>
    <row r="298" spans="1:4">
      <c r="A298" s="20" t="str" cm="1">
        <f t="array" ref="A298">IF(Table2[[#This Row],[Nodes]:[Nodes]]=4,Table2[[#This Row],[Total_time]:[Total_time]],"")</f>
        <v/>
      </c>
      <c r="B298" s="20" cm="1">
        <f t="array" ref="B298">IF(Table2[[#This Row],[Nodes]:[Nodes]]=5,Table2[[#This Row],[Total_time]:[Total_time]],"")</f>
        <v>244.89764681905899</v>
      </c>
      <c r="C298" s="20" t="str" cm="1">
        <f t="array" ref="C298">IF(Table2[[#This Row],[Nodes]:[Nodes]]=6,Table2[[#This Row],[Total_time]:[Total_time]],"")</f>
        <v/>
      </c>
      <c r="D298" s="20" t="str" cm="1">
        <f t="array" ref="D298">IF(Table2[[#This Row],[Nodes]:[Nodes]]=7,Table2[[#This Row],[Total_time]:[Total_time]],"")</f>
        <v/>
      </c>
    </row>
    <row r="299" spans="1:4">
      <c r="A299" s="20" t="str" cm="1">
        <f t="array" ref="A299">IF(Table2[[#This Row],[Nodes]:[Nodes]]=4,Table2[[#This Row],[Total_time]:[Total_time]],"")</f>
        <v/>
      </c>
      <c r="B299" s="20" cm="1">
        <f t="array" ref="B299">IF(Table2[[#This Row],[Nodes]:[Nodes]]=5,Table2[[#This Row],[Total_time]:[Total_time]],"")</f>
        <v>239.55231013120499</v>
      </c>
      <c r="C299" s="20" t="str" cm="1">
        <f t="array" ref="C299">IF(Table2[[#This Row],[Nodes]:[Nodes]]=6,Table2[[#This Row],[Total_time]:[Total_time]],"")</f>
        <v/>
      </c>
      <c r="D299" s="20" t="str" cm="1">
        <f t="array" ref="D299">IF(Table2[[#This Row],[Nodes]:[Nodes]]=7,Table2[[#This Row],[Total_time]:[Total_time]],"")</f>
        <v/>
      </c>
    </row>
    <row r="300" spans="1:4">
      <c r="A300" s="20" t="str" cm="1">
        <f t="array" ref="A300">IF(Table2[[#This Row],[Nodes]:[Nodes]]=4,Table2[[#This Row],[Total_time]:[Total_time]],"")</f>
        <v/>
      </c>
      <c r="B300" s="20" cm="1">
        <f t="array" ref="B300">IF(Table2[[#This Row],[Nodes]:[Nodes]]=5,Table2[[#This Row],[Total_time]:[Total_time]],"")</f>
        <v>305.291566726366</v>
      </c>
      <c r="C300" s="20" t="str" cm="1">
        <f t="array" ref="C300">IF(Table2[[#This Row],[Nodes]:[Nodes]]=6,Table2[[#This Row],[Total_time]:[Total_time]],"")</f>
        <v/>
      </c>
      <c r="D300" s="20" t="str" cm="1">
        <f t="array" ref="D300">IF(Table2[[#This Row],[Nodes]:[Nodes]]=7,Table2[[#This Row],[Total_time]:[Total_time]],"")</f>
        <v/>
      </c>
    </row>
    <row r="301" spans="1:4">
      <c r="A301" s="20" t="str" cm="1">
        <f t="array" ref="A301">IF(Table2[[#This Row],[Nodes]:[Nodes]]=4,Table2[[#This Row],[Total_time]:[Total_time]],"")</f>
        <v/>
      </c>
      <c r="B301" s="20" cm="1">
        <f t="array" ref="B301">IF(Table2[[#This Row],[Nodes]:[Nodes]]=5,Table2[[#This Row],[Total_time]:[Total_time]],"")</f>
        <v>291.01438048424399</v>
      </c>
      <c r="C301" s="20" t="str" cm="1">
        <f t="array" ref="C301">IF(Table2[[#This Row],[Nodes]:[Nodes]]=6,Table2[[#This Row],[Total_time]:[Total_time]],"")</f>
        <v/>
      </c>
      <c r="D301" s="20" t="str" cm="1">
        <f t="array" ref="D301">IF(Table2[[#This Row],[Nodes]:[Nodes]]=7,Table2[[#This Row],[Total_time]:[Total_time]],"")</f>
        <v/>
      </c>
    </row>
    <row r="302" spans="1:4">
      <c r="A302" s="20" t="str" cm="1">
        <f t="array" ref="A302">IF(Table2[[#This Row],[Nodes]:[Nodes]]=4,Table2[[#This Row],[Total_time]:[Total_time]],"")</f>
        <v/>
      </c>
      <c r="B302" s="20" cm="1">
        <f t="array" ref="B302">IF(Table2[[#This Row],[Nodes]:[Nodes]]=5,Table2[[#This Row],[Total_time]:[Total_time]],"")</f>
        <v>602.36539385494405</v>
      </c>
      <c r="C302" s="20" t="str" cm="1">
        <f t="array" ref="C302">IF(Table2[[#This Row],[Nodes]:[Nodes]]=6,Table2[[#This Row],[Total_time]:[Total_time]],"")</f>
        <v/>
      </c>
      <c r="D302" s="20" t="str" cm="1">
        <f t="array" ref="D302">IF(Table2[[#This Row],[Nodes]:[Nodes]]=7,Table2[[#This Row],[Total_time]:[Total_time]],"")</f>
        <v/>
      </c>
    </row>
    <row r="303" spans="1:4">
      <c r="A303" s="20" t="str" cm="1">
        <f t="array" ref="A303">IF(Table2[[#This Row],[Nodes]:[Nodes]]=4,Table2[[#This Row],[Total_time]:[Total_time]],"")</f>
        <v/>
      </c>
      <c r="B303" s="20" cm="1">
        <f t="array" ref="B303">IF(Table2[[#This Row],[Nodes]:[Nodes]]=5,Table2[[#This Row],[Total_time]:[Total_time]],"")</f>
        <v>512.997118878008</v>
      </c>
      <c r="C303" s="20" t="str" cm="1">
        <f t="array" ref="C303">IF(Table2[[#This Row],[Nodes]:[Nodes]]=6,Table2[[#This Row],[Total_time]:[Total_time]],"")</f>
        <v/>
      </c>
      <c r="D303" s="20" t="str" cm="1">
        <f t="array" ref="D303">IF(Table2[[#This Row],[Nodes]:[Nodes]]=7,Table2[[#This Row],[Total_time]:[Total_time]],"")</f>
        <v/>
      </c>
    </row>
    <row r="304" spans="1:4">
      <c r="A304" s="20" t="str" cm="1">
        <f t="array" ref="A304">IF(Table2[[#This Row],[Nodes]:[Nodes]]=4,Table2[[#This Row],[Total_time]:[Total_time]],"")</f>
        <v/>
      </c>
      <c r="B304" s="20" cm="1">
        <f t="array" ref="B304">IF(Table2[[#This Row],[Nodes]:[Nodes]]=5,Table2[[#This Row],[Total_time]:[Total_time]],"")</f>
        <v>552.35475137640003</v>
      </c>
      <c r="C304" s="20" t="str" cm="1">
        <f t="array" ref="C304">IF(Table2[[#This Row],[Nodes]:[Nodes]]=6,Table2[[#This Row],[Total_time]:[Total_time]],"")</f>
        <v/>
      </c>
      <c r="D304" s="20" t="str" cm="1">
        <f t="array" ref="D304">IF(Table2[[#This Row],[Nodes]:[Nodes]]=7,Table2[[#This Row],[Total_time]:[Total_time]],"")</f>
        <v/>
      </c>
    </row>
    <row r="305" spans="1:4">
      <c r="A305" s="20" t="str" cm="1">
        <f t="array" ref="A305">IF(Table2[[#This Row],[Nodes]:[Nodes]]=4,Table2[[#This Row],[Total_time]:[Total_time]],"")</f>
        <v/>
      </c>
      <c r="B305" s="20" cm="1">
        <f t="array" ref="B305">IF(Table2[[#This Row],[Nodes]:[Nodes]]=5,Table2[[#This Row],[Total_time]:[Total_time]],"")</f>
        <v>671.15058422494496</v>
      </c>
      <c r="C305" s="20" t="str" cm="1">
        <f t="array" ref="C305">IF(Table2[[#This Row],[Nodes]:[Nodes]]=6,Table2[[#This Row],[Total_time]:[Total_time]],"")</f>
        <v/>
      </c>
      <c r="D305" s="20" t="str" cm="1">
        <f t="array" ref="D305">IF(Table2[[#This Row],[Nodes]:[Nodes]]=7,Table2[[#This Row],[Total_time]:[Total_time]],"")</f>
        <v/>
      </c>
    </row>
    <row r="306" spans="1:4">
      <c r="A306" s="20" t="str" cm="1">
        <f t="array" ref="A306">IF(Table2[[#This Row],[Nodes]:[Nodes]]=4,Table2[[#This Row],[Total_time]:[Total_time]],"")</f>
        <v/>
      </c>
      <c r="B306" s="20" cm="1">
        <f t="array" ref="B306">IF(Table2[[#This Row],[Nodes]:[Nodes]]=5,Table2[[#This Row],[Total_time]:[Total_time]],"")</f>
        <v>683.46675680829696</v>
      </c>
      <c r="C306" s="20" t="str" cm="1">
        <f t="array" ref="C306">IF(Table2[[#This Row],[Nodes]:[Nodes]]=6,Table2[[#This Row],[Total_time]:[Total_time]],"")</f>
        <v/>
      </c>
      <c r="D306" s="20" t="str" cm="1">
        <f t="array" ref="D306">IF(Table2[[#This Row],[Nodes]:[Nodes]]=7,Table2[[#This Row],[Total_time]:[Total_time]],"")</f>
        <v/>
      </c>
    </row>
    <row r="307" spans="1:4">
      <c r="A307" s="20" t="str" cm="1">
        <f t="array" ref="A307">IF(Table2[[#This Row],[Nodes]:[Nodes]]=4,Table2[[#This Row],[Total_time]:[Total_time]],"")</f>
        <v/>
      </c>
      <c r="B307" s="20" cm="1">
        <f t="array" ref="B307">IF(Table2[[#This Row],[Nodes]:[Nodes]]=5,Table2[[#This Row],[Total_time]:[Total_time]],"")</f>
        <v>463.73925214929199</v>
      </c>
      <c r="C307" s="20" t="str" cm="1">
        <f t="array" ref="C307">IF(Table2[[#This Row],[Nodes]:[Nodes]]=6,Table2[[#This Row],[Total_time]:[Total_time]],"")</f>
        <v/>
      </c>
      <c r="D307" s="20" t="str" cm="1">
        <f t="array" ref="D307">IF(Table2[[#This Row],[Nodes]:[Nodes]]=7,Table2[[#This Row],[Total_time]:[Total_time]],"")</f>
        <v/>
      </c>
    </row>
    <row r="308" spans="1:4">
      <c r="A308" s="20" t="str" cm="1">
        <f t="array" ref="A308">IF(Table2[[#This Row],[Nodes]:[Nodes]]=4,Table2[[#This Row],[Total_time]:[Total_time]],"")</f>
        <v/>
      </c>
      <c r="B308" s="20" cm="1">
        <f t="array" ref="B308">IF(Table2[[#This Row],[Nodes]:[Nodes]]=5,Table2[[#This Row],[Total_time]:[Total_time]],"")</f>
        <v>409.224819581828</v>
      </c>
      <c r="C308" s="20" t="str" cm="1">
        <f t="array" ref="C308">IF(Table2[[#This Row],[Nodes]:[Nodes]]=6,Table2[[#This Row],[Total_time]:[Total_time]],"")</f>
        <v/>
      </c>
      <c r="D308" s="20" t="str" cm="1">
        <f t="array" ref="D308">IF(Table2[[#This Row],[Nodes]:[Nodes]]=7,Table2[[#This Row],[Total_time]:[Total_time]],"")</f>
        <v/>
      </c>
    </row>
    <row r="309" spans="1:4">
      <c r="A309" s="20" t="str" cm="1">
        <f t="array" ref="A309">IF(Table2[[#This Row],[Nodes]:[Nodes]]=4,Table2[[#This Row],[Total_time]:[Total_time]],"")</f>
        <v/>
      </c>
      <c r="B309" s="20" cm="1">
        <f t="array" ref="B309">IF(Table2[[#This Row],[Nodes]:[Nodes]]=5,Table2[[#This Row],[Total_time]:[Total_time]],"")</f>
        <v>437.85174462830798</v>
      </c>
      <c r="C309" s="20" t="str" cm="1">
        <f t="array" ref="C309">IF(Table2[[#This Row],[Nodes]:[Nodes]]=6,Table2[[#This Row],[Total_time]:[Total_time]],"")</f>
        <v/>
      </c>
      <c r="D309" s="20" t="str" cm="1">
        <f t="array" ref="D309">IF(Table2[[#This Row],[Nodes]:[Nodes]]=7,Table2[[#This Row],[Total_time]:[Total_time]],"")</f>
        <v/>
      </c>
    </row>
    <row r="310" spans="1:4">
      <c r="A310" s="20" t="str" cm="1">
        <f t="array" ref="A310">IF(Table2[[#This Row],[Nodes]:[Nodes]]=4,Table2[[#This Row],[Total_time]:[Total_time]],"")</f>
        <v/>
      </c>
      <c r="B310" s="20" cm="1">
        <f t="array" ref="B310">IF(Table2[[#This Row],[Nodes]:[Nodes]]=5,Table2[[#This Row],[Total_time]:[Total_time]],"")</f>
        <v>477.05548336717601</v>
      </c>
      <c r="C310" s="20" t="str" cm="1">
        <f t="array" ref="C310">IF(Table2[[#This Row],[Nodes]:[Nodes]]=6,Table2[[#This Row],[Total_time]:[Total_time]],"")</f>
        <v/>
      </c>
      <c r="D310" s="20" t="str" cm="1">
        <f t="array" ref="D310">IF(Table2[[#This Row],[Nodes]:[Nodes]]=7,Table2[[#This Row],[Total_time]:[Total_time]],"")</f>
        <v/>
      </c>
    </row>
    <row r="311" spans="1:4">
      <c r="A311" s="20" t="str" cm="1">
        <f t="array" ref="A311">IF(Table2[[#This Row],[Nodes]:[Nodes]]=4,Table2[[#This Row],[Total_time]:[Total_time]],"")</f>
        <v/>
      </c>
      <c r="B311" s="20" cm="1">
        <f t="array" ref="B311">IF(Table2[[#This Row],[Nodes]:[Nodes]]=5,Table2[[#This Row],[Total_time]:[Total_time]],"")</f>
        <v>533.84286663384705</v>
      </c>
      <c r="C311" s="20" t="str" cm="1">
        <f t="array" ref="C311">IF(Table2[[#This Row],[Nodes]:[Nodes]]=6,Table2[[#This Row],[Total_time]:[Total_time]],"")</f>
        <v/>
      </c>
      <c r="D311" s="20" t="str" cm="1">
        <f t="array" ref="D311">IF(Table2[[#This Row],[Nodes]:[Nodes]]=7,Table2[[#This Row],[Total_time]:[Total_time]],"")</f>
        <v/>
      </c>
    </row>
    <row r="312" spans="1:4">
      <c r="A312" s="20" t="str" cm="1">
        <f t="array" ref="A312">IF(Table2[[#This Row],[Nodes]:[Nodes]]=4,Table2[[#This Row],[Total_time]:[Total_time]],"")</f>
        <v/>
      </c>
      <c r="B312" s="20" cm="1">
        <f t="array" ref="B312">IF(Table2[[#This Row],[Nodes]:[Nodes]]=5,Table2[[#This Row],[Total_time]:[Total_time]],"")</f>
        <v>398.72390243395603</v>
      </c>
      <c r="C312" s="20" t="str" cm="1">
        <f t="array" ref="C312">IF(Table2[[#This Row],[Nodes]:[Nodes]]=6,Table2[[#This Row],[Total_time]:[Total_time]],"")</f>
        <v/>
      </c>
      <c r="D312" s="20" t="str" cm="1">
        <f t="array" ref="D312">IF(Table2[[#This Row],[Nodes]:[Nodes]]=7,Table2[[#This Row],[Total_time]:[Total_time]],"")</f>
        <v/>
      </c>
    </row>
    <row r="313" spans="1:4">
      <c r="A313" s="20" t="str" cm="1">
        <f t="array" ref="A313">IF(Table2[[#This Row],[Nodes]:[Nodes]]=4,Table2[[#This Row],[Total_time]:[Total_time]],"")</f>
        <v/>
      </c>
      <c r="B313" s="20" cm="1">
        <f t="array" ref="B313">IF(Table2[[#This Row],[Nodes]:[Nodes]]=5,Table2[[#This Row],[Total_time]:[Total_time]],"")</f>
        <v>254.92904390261299</v>
      </c>
      <c r="C313" s="20" t="str" cm="1">
        <f t="array" ref="C313">IF(Table2[[#This Row],[Nodes]:[Nodes]]=6,Table2[[#This Row],[Total_time]:[Total_time]],"")</f>
        <v/>
      </c>
      <c r="D313" s="20" t="str" cm="1">
        <f t="array" ref="D313">IF(Table2[[#This Row],[Nodes]:[Nodes]]=7,Table2[[#This Row],[Total_time]:[Total_time]],"")</f>
        <v/>
      </c>
    </row>
    <row r="314" spans="1:4">
      <c r="A314" s="20" t="str" cm="1">
        <f t="array" ref="A314">IF(Table2[[#This Row],[Nodes]:[Nodes]]=4,Table2[[#This Row],[Total_time]:[Total_time]],"")</f>
        <v/>
      </c>
      <c r="B314" s="20" cm="1">
        <f t="array" ref="B314">IF(Table2[[#This Row],[Nodes]:[Nodes]]=5,Table2[[#This Row],[Total_time]:[Total_time]],"")</f>
        <v>338.48771057145098</v>
      </c>
      <c r="C314" s="20" t="str" cm="1">
        <f t="array" ref="C314">IF(Table2[[#This Row],[Nodes]:[Nodes]]=6,Table2[[#This Row],[Total_time]:[Total_time]],"")</f>
        <v/>
      </c>
      <c r="D314" s="20" t="str" cm="1">
        <f t="array" ref="D314">IF(Table2[[#This Row],[Nodes]:[Nodes]]=7,Table2[[#This Row],[Total_time]:[Total_time]],"")</f>
        <v/>
      </c>
    </row>
    <row r="315" spans="1:4">
      <c r="A315" s="20" t="str" cm="1">
        <f t="array" ref="A315">IF(Table2[[#This Row],[Nodes]:[Nodes]]=4,Table2[[#This Row],[Total_time]:[Total_time]],"")</f>
        <v/>
      </c>
      <c r="B315" s="20" cm="1">
        <f t="array" ref="B315">IF(Table2[[#This Row],[Nodes]:[Nodes]]=5,Table2[[#This Row],[Total_time]:[Total_time]],"")</f>
        <v>381.06789087264099</v>
      </c>
      <c r="C315" s="20" t="str" cm="1">
        <f t="array" ref="C315">IF(Table2[[#This Row],[Nodes]:[Nodes]]=6,Table2[[#This Row],[Total_time]:[Total_time]],"")</f>
        <v/>
      </c>
      <c r="D315" s="20" t="str" cm="1">
        <f t="array" ref="D315">IF(Table2[[#This Row],[Nodes]:[Nodes]]=7,Table2[[#This Row],[Total_time]:[Total_time]],"")</f>
        <v/>
      </c>
    </row>
    <row r="316" spans="1:4">
      <c r="A316" s="20" t="str" cm="1">
        <f t="array" ref="A316">IF(Table2[[#This Row],[Nodes]:[Nodes]]=4,Table2[[#This Row],[Total_time]:[Total_time]],"")</f>
        <v/>
      </c>
      <c r="B316" s="20" cm="1">
        <f t="array" ref="B316">IF(Table2[[#This Row],[Nodes]:[Nodes]]=5,Table2[[#This Row],[Total_time]:[Total_time]],"")</f>
        <v>436.61096695673399</v>
      </c>
      <c r="C316" s="20" t="str" cm="1">
        <f t="array" ref="C316">IF(Table2[[#This Row],[Nodes]:[Nodes]]=6,Table2[[#This Row],[Total_time]:[Total_time]],"")</f>
        <v/>
      </c>
      <c r="D316" s="20" t="str" cm="1">
        <f t="array" ref="D316">IF(Table2[[#This Row],[Nodes]:[Nodes]]=7,Table2[[#This Row],[Total_time]:[Total_time]],"")</f>
        <v/>
      </c>
    </row>
    <row r="317" spans="1:4">
      <c r="A317" s="20" t="str" cm="1">
        <f t="array" ref="A317">IF(Table2[[#This Row],[Nodes]:[Nodes]]=4,Table2[[#This Row],[Total_time]:[Total_time]],"")</f>
        <v/>
      </c>
      <c r="B317" s="20" cm="1">
        <f t="array" ref="B317">IF(Table2[[#This Row],[Nodes]:[Nodes]]=5,Table2[[#This Row],[Total_time]:[Total_time]],"")</f>
        <v>347.43309193559202</v>
      </c>
      <c r="C317" s="20" t="str" cm="1">
        <f t="array" ref="C317">IF(Table2[[#This Row],[Nodes]:[Nodes]]=6,Table2[[#This Row],[Total_time]:[Total_time]],"")</f>
        <v/>
      </c>
      <c r="D317" s="20" t="str" cm="1">
        <f t="array" ref="D317">IF(Table2[[#This Row],[Nodes]:[Nodes]]=7,Table2[[#This Row],[Total_time]:[Total_time]],"")</f>
        <v/>
      </c>
    </row>
    <row r="318" spans="1:4">
      <c r="A318" s="20" t="str" cm="1">
        <f t="array" ref="A318">IF(Table2[[#This Row],[Nodes]:[Nodes]]=4,Table2[[#This Row],[Total_time]:[Total_time]],"")</f>
        <v/>
      </c>
      <c r="B318" s="20" cm="1">
        <f t="array" ref="B318">IF(Table2[[#This Row],[Nodes]:[Nodes]]=5,Table2[[#This Row],[Total_time]:[Total_time]],"")</f>
        <v>245.12009865752401</v>
      </c>
      <c r="C318" s="20" t="str" cm="1">
        <f t="array" ref="C318">IF(Table2[[#This Row],[Nodes]:[Nodes]]=6,Table2[[#This Row],[Total_time]:[Total_time]],"")</f>
        <v/>
      </c>
      <c r="D318" s="20" t="str" cm="1">
        <f t="array" ref="D318">IF(Table2[[#This Row],[Nodes]:[Nodes]]=7,Table2[[#This Row],[Total_time]:[Total_time]],"")</f>
        <v/>
      </c>
    </row>
    <row r="319" spans="1:4">
      <c r="A319" s="20" t="str" cm="1">
        <f t="array" ref="A319">IF(Table2[[#This Row],[Nodes]:[Nodes]]=4,Table2[[#This Row],[Total_time]:[Total_time]],"")</f>
        <v/>
      </c>
      <c r="B319" s="20" cm="1">
        <f t="array" ref="B319">IF(Table2[[#This Row],[Nodes]:[Nodes]]=5,Table2[[#This Row],[Total_time]:[Total_time]],"")</f>
        <v>248.49139719977001</v>
      </c>
      <c r="C319" s="20" t="str" cm="1">
        <f t="array" ref="C319">IF(Table2[[#This Row],[Nodes]:[Nodes]]=6,Table2[[#This Row],[Total_time]:[Total_time]],"")</f>
        <v/>
      </c>
      <c r="D319" s="20" t="str" cm="1">
        <f t="array" ref="D319">IF(Table2[[#This Row],[Nodes]:[Nodes]]=7,Table2[[#This Row],[Total_time]:[Total_time]],"")</f>
        <v/>
      </c>
    </row>
    <row r="320" spans="1:4">
      <c r="A320" s="20" t="str" cm="1">
        <f t="array" ref="A320">IF(Table2[[#This Row],[Nodes]:[Nodes]]=4,Table2[[#This Row],[Total_time]:[Total_time]],"")</f>
        <v/>
      </c>
      <c r="B320" s="20" cm="1">
        <f t="array" ref="B320">IF(Table2[[#This Row],[Nodes]:[Nodes]]=5,Table2[[#This Row],[Total_time]:[Total_time]],"")</f>
        <v>330.013336799721</v>
      </c>
      <c r="C320" s="20" t="str" cm="1">
        <f t="array" ref="C320">IF(Table2[[#This Row],[Nodes]:[Nodes]]=6,Table2[[#This Row],[Total_time]:[Total_time]],"")</f>
        <v/>
      </c>
      <c r="D320" s="20" t="str" cm="1">
        <f t="array" ref="D320">IF(Table2[[#This Row],[Nodes]:[Nodes]]=7,Table2[[#This Row],[Total_time]:[Total_time]],"")</f>
        <v/>
      </c>
    </row>
    <row r="321" spans="1:4">
      <c r="A321" s="20" t="str" cm="1">
        <f t="array" ref="A321">IF(Table2[[#This Row],[Nodes]:[Nodes]]=4,Table2[[#This Row],[Total_time]:[Total_time]],"")</f>
        <v/>
      </c>
      <c r="B321" s="20" cm="1">
        <f t="array" ref="B321">IF(Table2[[#This Row],[Nodes]:[Nodes]]=5,Table2[[#This Row],[Total_time]:[Total_time]],"")</f>
        <v>317.95407842681402</v>
      </c>
      <c r="C321" s="20" t="str" cm="1">
        <f t="array" ref="C321">IF(Table2[[#This Row],[Nodes]:[Nodes]]=6,Table2[[#This Row],[Total_time]:[Total_time]],"")</f>
        <v/>
      </c>
      <c r="D321" s="20" t="str" cm="1">
        <f t="array" ref="D321">IF(Table2[[#This Row],[Nodes]:[Nodes]]=7,Table2[[#This Row],[Total_time]:[Total_time]],"")</f>
        <v/>
      </c>
    </row>
    <row r="322" spans="1:4">
      <c r="A322" s="20" t="str" cm="1">
        <f t="array" ref="A322">IF(Table2[[#This Row],[Nodes]:[Nodes]]=4,Table2[[#This Row],[Total_time]:[Total_time]],"")</f>
        <v/>
      </c>
      <c r="B322" s="20" cm="1">
        <f t="array" ref="B322">IF(Table2[[#This Row],[Nodes]:[Nodes]]=5,Table2[[#This Row],[Total_time]:[Total_time]],"")</f>
        <v>662.36539385494405</v>
      </c>
      <c r="C322" s="20" t="str" cm="1">
        <f t="array" ref="C322">IF(Table2[[#This Row],[Nodes]:[Nodes]]=6,Table2[[#This Row],[Total_time]:[Total_time]],"")</f>
        <v/>
      </c>
      <c r="D322" s="20" t="str" cm="1">
        <f t="array" ref="D322">IF(Table2[[#This Row],[Nodes]:[Nodes]]=7,Table2[[#This Row],[Total_time]:[Total_time]],"")</f>
        <v/>
      </c>
    </row>
    <row r="323" spans="1:4">
      <c r="A323" s="20" t="str" cm="1">
        <f t="array" ref="A323">IF(Table2[[#This Row],[Nodes]:[Nodes]]=4,Table2[[#This Row],[Total_time]:[Total_time]],"")</f>
        <v/>
      </c>
      <c r="B323" s="20" cm="1">
        <f t="array" ref="B323">IF(Table2[[#This Row],[Nodes]:[Nodes]]=5,Table2[[#This Row],[Total_time]:[Total_time]],"")</f>
        <v>542.997118878008</v>
      </c>
      <c r="C323" s="20" t="str" cm="1">
        <f t="array" ref="C323">IF(Table2[[#This Row],[Nodes]:[Nodes]]=6,Table2[[#This Row],[Total_time]:[Total_time]],"")</f>
        <v/>
      </c>
      <c r="D323" s="20" t="str" cm="1">
        <f t="array" ref="D323">IF(Table2[[#This Row],[Nodes]:[Nodes]]=7,Table2[[#This Row],[Total_time]:[Total_time]],"")</f>
        <v/>
      </c>
    </row>
    <row r="324" spans="1:4">
      <c r="A324" s="20" t="str" cm="1">
        <f t="array" ref="A324">IF(Table2[[#This Row],[Nodes]:[Nodes]]=4,Table2[[#This Row],[Total_time]:[Total_time]],"")</f>
        <v/>
      </c>
      <c r="B324" s="20" cm="1">
        <f t="array" ref="B324">IF(Table2[[#This Row],[Nodes]:[Nodes]]=5,Table2[[#This Row],[Total_time]:[Total_time]],"")</f>
        <v>612.35475137640003</v>
      </c>
      <c r="C324" s="20" t="str" cm="1">
        <f t="array" ref="C324">IF(Table2[[#This Row],[Nodes]:[Nodes]]=6,Table2[[#This Row],[Total_time]:[Total_time]],"")</f>
        <v/>
      </c>
      <c r="D324" s="20" t="str" cm="1">
        <f t="array" ref="D324">IF(Table2[[#This Row],[Nodes]:[Nodes]]=7,Table2[[#This Row],[Total_time]:[Total_time]],"")</f>
        <v/>
      </c>
    </row>
    <row r="325" spans="1:4">
      <c r="A325" s="20" t="str" cm="1">
        <f t="array" ref="A325">IF(Table2[[#This Row],[Nodes]:[Nodes]]=4,Table2[[#This Row],[Total_time]:[Total_time]],"")</f>
        <v/>
      </c>
      <c r="B325" s="20" cm="1">
        <f t="array" ref="B325">IF(Table2[[#This Row],[Nodes]:[Nodes]]=5,Table2[[#This Row],[Total_time]:[Total_time]],"")</f>
        <v>731.15058422494496</v>
      </c>
      <c r="C325" s="20" t="str" cm="1">
        <f t="array" ref="C325">IF(Table2[[#This Row],[Nodes]:[Nodes]]=6,Table2[[#This Row],[Total_time]:[Total_time]],"")</f>
        <v/>
      </c>
      <c r="D325" s="20" t="str" cm="1">
        <f t="array" ref="D325">IF(Table2[[#This Row],[Nodes]:[Nodes]]=7,Table2[[#This Row],[Total_time]:[Total_time]],"")</f>
        <v/>
      </c>
    </row>
    <row r="326" spans="1:4">
      <c r="A326" s="20" t="str" cm="1">
        <f t="array" ref="A326">IF(Table2[[#This Row],[Nodes]:[Nodes]]=4,Table2[[#This Row],[Total_time]:[Total_time]],"")</f>
        <v/>
      </c>
      <c r="B326" s="20" cm="1">
        <f t="array" ref="B326">IF(Table2[[#This Row],[Nodes]:[Nodes]]=5,Table2[[#This Row],[Total_time]:[Total_time]],"")</f>
        <v>743.46675680829696</v>
      </c>
      <c r="C326" s="20" t="str" cm="1">
        <f t="array" ref="C326">IF(Table2[[#This Row],[Nodes]:[Nodes]]=6,Table2[[#This Row],[Total_time]:[Total_time]],"")</f>
        <v/>
      </c>
      <c r="D326" s="20" t="str" cm="1">
        <f t="array" ref="D326">IF(Table2[[#This Row],[Nodes]:[Nodes]]=7,Table2[[#This Row],[Total_time]:[Total_time]],"")</f>
        <v/>
      </c>
    </row>
    <row r="327" spans="1:4">
      <c r="A327" s="20" t="str" cm="1">
        <f t="array" ref="A327">IF(Table2[[#This Row],[Nodes]:[Nodes]]=4,Table2[[#This Row],[Total_time]:[Total_time]],"")</f>
        <v/>
      </c>
      <c r="B327" s="20" cm="1">
        <f t="array" ref="B327">IF(Table2[[#This Row],[Nodes]:[Nodes]]=5,Table2[[#This Row],[Total_time]:[Total_time]],"")</f>
        <v>493.73925214929199</v>
      </c>
      <c r="C327" s="20" t="str" cm="1">
        <f t="array" ref="C327">IF(Table2[[#This Row],[Nodes]:[Nodes]]=6,Table2[[#This Row],[Total_time]:[Total_time]],"")</f>
        <v/>
      </c>
      <c r="D327" s="20" t="str" cm="1">
        <f t="array" ref="D327">IF(Table2[[#This Row],[Nodes]:[Nodes]]=7,Table2[[#This Row],[Total_time]:[Total_time]],"")</f>
        <v/>
      </c>
    </row>
    <row r="328" spans="1:4">
      <c r="A328" s="20" t="str" cm="1">
        <f t="array" ref="A328">IF(Table2[[#This Row],[Nodes]:[Nodes]]=4,Table2[[#This Row],[Total_time]:[Total_time]],"")</f>
        <v/>
      </c>
      <c r="B328" s="20" cm="1">
        <f t="array" ref="B328">IF(Table2[[#This Row],[Nodes]:[Nodes]]=5,Table2[[#This Row],[Total_time]:[Total_time]],"")</f>
        <v>439.224819581828</v>
      </c>
      <c r="C328" s="20" t="str" cm="1">
        <f t="array" ref="C328">IF(Table2[[#This Row],[Nodes]:[Nodes]]=6,Table2[[#This Row],[Total_time]:[Total_time]],"")</f>
        <v/>
      </c>
      <c r="D328" s="20" t="str" cm="1">
        <f t="array" ref="D328">IF(Table2[[#This Row],[Nodes]:[Nodes]]=7,Table2[[#This Row],[Total_time]:[Total_time]],"")</f>
        <v/>
      </c>
    </row>
    <row r="329" spans="1:4">
      <c r="A329" s="20" t="str" cm="1">
        <f t="array" ref="A329">IF(Table2[[#This Row],[Nodes]:[Nodes]]=4,Table2[[#This Row],[Total_time]:[Total_time]],"")</f>
        <v/>
      </c>
      <c r="B329" s="20" cm="1">
        <f t="array" ref="B329">IF(Table2[[#This Row],[Nodes]:[Nodes]]=5,Table2[[#This Row],[Total_time]:[Total_time]],"")</f>
        <v>415.309165048029</v>
      </c>
      <c r="C329" s="20" t="str" cm="1">
        <f t="array" ref="C329">IF(Table2[[#This Row],[Nodes]:[Nodes]]=6,Table2[[#This Row],[Total_time]:[Total_time]],"")</f>
        <v/>
      </c>
      <c r="D329" s="20" t="str" cm="1">
        <f t="array" ref="D329">IF(Table2[[#This Row],[Nodes]:[Nodes]]=7,Table2[[#This Row],[Total_time]:[Total_time]],"")</f>
        <v/>
      </c>
    </row>
    <row r="330" spans="1:4">
      <c r="A330" s="20" t="str" cm="1">
        <f t="array" ref="A330">IF(Table2[[#This Row],[Nodes]:[Nodes]]=4,Table2[[#This Row],[Total_time]:[Total_time]],"")</f>
        <v/>
      </c>
      <c r="B330" s="20" cm="1">
        <f t="array" ref="B330">IF(Table2[[#This Row],[Nodes]:[Nodes]]=5,Table2[[#This Row],[Total_time]:[Total_time]],"")</f>
        <v>507.05548336717601</v>
      </c>
      <c r="C330" s="20" t="str" cm="1">
        <f t="array" ref="C330">IF(Table2[[#This Row],[Nodes]:[Nodes]]=6,Table2[[#This Row],[Total_time]:[Total_time]],"")</f>
        <v/>
      </c>
      <c r="D330" s="20" t="str" cm="1">
        <f t="array" ref="D330">IF(Table2[[#This Row],[Nodes]:[Nodes]]=7,Table2[[#This Row],[Total_time]:[Total_time]],"")</f>
        <v/>
      </c>
    </row>
    <row r="331" spans="1:4">
      <c r="A331" s="20" t="str" cm="1">
        <f t="array" ref="A331">IF(Table2[[#This Row],[Nodes]:[Nodes]]=4,Table2[[#This Row],[Total_time]:[Total_time]],"")</f>
        <v/>
      </c>
      <c r="B331" s="20" cm="1">
        <f t="array" ref="B331">IF(Table2[[#This Row],[Nodes]:[Nodes]]=5,Table2[[#This Row],[Total_time]:[Total_time]],"")</f>
        <v>563.84286663384705</v>
      </c>
      <c r="C331" s="20" t="str" cm="1">
        <f t="array" ref="C331">IF(Table2[[#This Row],[Nodes]:[Nodes]]=6,Table2[[#This Row],[Total_time]:[Total_time]],"")</f>
        <v/>
      </c>
      <c r="D331" s="20" t="str" cm="1">
        <f t="array" ref="D331">IF(Table2[[#This Row],[Nodes]:[Nodes]]=7,Table2[[#This Row],[Total_time]:[Total_time]],"")</f>
        <v/>
      </c>
    </row>
    <row r="332" spans="1:4">
      <c r="A332" s="20" t="str" cm="1">
        <f t="array" ref="A332">IF(Table2[[#This Row],[Nodes]:[Nodes]]=4,Table2[[#This Row],[Total_time]:[Total_time]],"")</f>
        <v/>
      </c>
      <c r="B332" s="20" cm="1">
        <f t="array" ref="B332">IF(Table2[[#This Row],[Nodes]:[Nodes]]=5,Table2[[#This Row],[Total_time]:[Total_time]],"")</f>
        <v>343.53006789949899</v>
      </c>
      <c r="C332" s="20" t="str" cm="1">
        <f t="array" ref="C332">IF(Table2[[#This Row],[Nodes]:[Nodes]]=6,Table2[[#This Row],[Total_time]:[Total_time]],"")</f>
        <v/>
      </c>
      <c r="D332" s="20" t="str" cm="1">
        <f t="array" ref="D332">IF(Table2[[#This Row],[Nodes]:[Nodes]]=7,Table2[[#This Row],[Total_time]:[Total_time]],"")</f>
        <v/>
      </c>
    </row>
    <row r="333" spans="1:4">
      <c r="A333" s="20" t="str" cm="1">
        <f t="array" ref="A333">IF(Table2[[#This Row],[Nodes]:[Nodes]]=4,Table2[[#This Row],[Total_time]:[Total_time]],"")</f>
        <v/>
      </c>
      <c r="B333" s="20" cm="1">
        <f t="array" ref="B333">IF(Table2[[#This Row],[Nodes]:[Nodes]]=5,Table2[[#This Row],[Total_time]:[Total_time]],"")</f>
        <v>254.92904390261299</v>
      </c>
      <c r="C333" s="20" t="str" cm="1">
        <f t="array" ref="C333">IF(Table2[[#This Row],[Nodes]:[Nodes]]=6,Table2[[#This Row],[Total_time]:[Total_time]],"")</f>
        <v/>
      </c>
      <c r="D333" s="20" t="str" cm="1">
        <f t="array" ref="D333">IF(Table2[[#This Row],[Nodes]:[Nodes]]=7,Table2[[#This Row],[Total_time]:[Total_time]],"")</f>
        <v/>
      </c>
    </row>
    <row r="334" spans="1:4">
      <c r="A334" s="20" t="str" cm="1">
        <f t="array" ref="A334">IF(Table2[[#This Row],[Nodes]:[Nodes]]=4,Table2[[#This Row],[Total_time]:[Total_time]],"")</f>
        <v/>
      </c>
      <c r="B334" s="20" cm="1">
        <f t="array" ref="B334">IF(Table2[[#This Row],[Nodes]:[Nodes]]=5,Table2[[#This Row],[Total_time]:[Total_time]],"")</f>
        <v>368.48771057145098</v>
      </c>
      <c r="C334" s="20" t="str" cm="1">
        <f t="array" ref="C334">IF(Table2[[#This Row],[Nodes]:[Nodes]]=6,Table2[[#This Row],[Total_time]:[Total_time]],"")</f>
        <v/>
      </c>
      <c r="D334" s="20" t="str" cm="1">
        <f t="array" ref="D334">IF(Table2[[#This Row],[Nodes]:[Nodes]]=7,Table2[[#This Row],[Total_time]:[Total_time]],"")</f>
        <v/>
      </c>
    </row>
    <row r="335" spans="1:4">
      <c r="A335" s="20" t="str" cm="1">
        <f t="array" ref="A335">IF(Table2[[#This Row],[Nodes]:[Nodes]]=4,Table2[[#This Row],[Total_time]:[Total_time]],"")</f>
        <v/>
      </c>
      <c r="B335" s="20" cm="1">
        <f t="array" ref="B335">IF(Table2[[#This Row],[Nodes]:[Nodes]]=5,Table2[[#This Row],[Total_time]:[Total_time]],"")</f>
        <v>411.06789087264099</v>
      </c>
      <c r="C335" s="20" t="str" cm="1">
        <f t="array" ref="C335">IF(Table2[[#This Row],[Nodes]:[Nodes]]=6,Table2[[#This Row],[Total_time]:[Total_time]],"")</f>
        <v/>
      </c>
      <c r="D335" s="20" t="str" cm="1">
        <f t="array" ref="D335">IF(Table2[[#This Row],[Nodes]:[Nodes]]=7,Table2[[#This Row],[Total_time]:[Total_time]],"")</f>
        <v/>
      </c>
    </row>
    <row r="336" spans="1:4">
      <c r="A336" s="20" t="str" cm="1">
        <f t="array" ref="A336">IF(Table2[[#This Row],[Nodes]:[Nodes]]=4,Table2[[#This Row],[Total_time]:[Total_time]],"")</f>
        <v/>
      </c>
      <c r="B336" s="20" cm="1">
        <f t="array" ref="B336">IF(Table2[[#This Row],[Nodes]:[Nodes]]=5,Table2[[#This Row],[Total_time]:[Total_time]],"")</f>
        <v>466.61096695673399</v>
      </c>
      <c r="C336" s="20" t="str" cm="1">
        <f t="array" ref="C336">IF(Table2[[#This Row],[Nodes]:[Nodes]]=6,Table2[[#This Row],[Total_time]:[Total_time]],"")</f>
        <v/>
      </c>
      <c r="D336" s="20" t="str" cm="1">
        <f t="array" ref="D336">IF(Table2[[#This Row],[Nodes]:[Nodes]]=7,Table2[[#This Row],[Total_time]:[Total_time]],"")</f>
        <v/>
      </c>
    </row>
    <row r="337" spans="1:4">
      <c r="A337" s="20" t="str" cm="1">
        <f t="array" ref="A337">IF(Table2[[#This Row],[Nodes]:[Nodes]]=4,Table2[[#This Row],[Total_time]:[Total_time]],"")</f>
        <v/>
      </c>
      <c r="B337" s="20" cm="1">
        <f t="array" ref="B337">IF(Table2[[#This Row],[Nodes]:[Nodes]]=5,Table2[[#This Row],[Total_time]:[Total_time]],"")</f>
        <v>364.66471623858502</v>
      </c>
      <c r="C337" s="20" t="str" cm="1">
        <f t="array" ref="C337">IF(Table2[[#This Row],[Nodes]:[Nodes]]=6,Table2[[#This Row],[Total_time]:[Total_time]],"")</f>
        <v/>
      </c>
      <c r="D337" s="20" t="str" cm="1">
        <f t="array" ref="D337">IF(Table2[[#This Row],[Nodes]:[Nodes]]=7,Table2[[#This Row],[Total_time]:[Total_time]],"")</f>
        <v/>
      </c>
    </row>
    <row r="338" spans="1:4">
      <c r="A338" s="20" t="str" cm="1">
        <f t="array" ref="A338">IF(Table2[[#This Row],[Nodes]:[Nodes]]=4,Table2[[#This Row],[Total_time]:[Total_time]],"")</f>
        <v/>
      </c>
      <c r="B338" s="20" cm="1">
        <f t="array" ref="B338">IF(Table2[[#This Row],[Nodes]:[Nodes]]=5,Table2[[#This Row],[Total_time]:[Total_time]],"")</f>
        <v>245.12009865752401</v>
      </c>
      <c r="C338" s="20" t="str" cm="1">
        <f t="array" ref="C338">IF(Table2[[#This Row],[Nodes]:[Nodes]]=6,Table2[[#This Row],[Total_time]:[Total_time]],"")</f>
        <v/>
      </c>
      <c r="D338" s="20" t="str" cm="1">
        <f t="array" ref="D338">IF(Table2[[#This Row],[Nodes]:[Nodes]]=7,Table2[[#This Row],[Total_time]:[Total_time]],"")</f>
        <v/>
      </c>
    </row>
    <row r="339" spans="1:4">
      <c r="A339" s="20" t="str" cm="1">
        <f t="array" ref="A339">IF(Table2[[#This Row],[Nodes]:[Nodes]]=4,Table2[[#This Row],[Total_time]:[Total_time]],"")</f>
        <v/>
      </c>
      <c r="B339" s="20" cm="1">
        <f t="array" ref="B339">IF(Table2[[#This Row],[Nodes]:[Nodes]]=5,Table2[[#This Row],[Total_time]:[Total_time]],"")</f>
        <v>248.49139719977001</v>
      </c>
      <c r="C339" s="20" t="str" cm="1">
        <f t="array" ref="C339">IF(Table2[[#This Row],[Nodes]:[Nodes]]=6,Table2[[#This Row],[Total_time]:[Total_time]],"")</f>
        <v/>
      </c>
      <c r="D339" s="20" t="str" cm="1">
        <f t="array" ref="D339">IF(Table2[[#This Row],[Nodes]:[Nodes]]=7,Table2[[#This Row],[Total_time]:[Total_time]],"")</f>
        <v/>
      </c>
    </row>
    <row r="340" spans="1:4">
      <c r="A340" s="20" t="str" cm="1">
        <f t="array" ref="A340">IF(Table2[[#This Row],[Nodes]:[Nodes]]=4,Table2[[#This Row],[Total_time]:[Total_time]],"")</f>
        <v/>
      </c>
      <c r="B340" s="20" cm="1">
        <f t="array" ref="B340">IF(Table2[[#This Row],[Nodes]:[Nodes]]=5,Table2[[#This Row],[Total_time]:[Total_time]],"")</f>
        <v>330.013336799721</v>
      </c>
      <c r="C340" s="20" t="str" cm="1">
        <f t="array" ref="C340">IF(Table2[[#This Row],[Nodes]:[Nodes]]=6,Table2[[#This Row],[Total_time]:[Total_time]],"")</f>
        <v/>
      </c>
      <c r="D340" s="20" t="str" cm="1">
        <f t="array" ref="D340">IF(Table2[[#This Row],[Nodes]:[Nodes]]=7,Table2[[#This Row],[Total_time]:[Total_time]],"")</f>
        <v/>
      </c>
    </row>
    <row r="341" spans="1:4">
      <c r="A341" s="20" t="str" cm="1">
        <f t="array" ref="A341">IF(Table2[[#This Row],[Nodes]:[Nodes]]=4,Table2[[#This Row],[Total_time]:[Total_time]],"")</f>
        <v/>
      </c>
      <c r="B341" s="20" cm="1">
        <f t="array" ref="B341">IF(Table2[[#This Row],[Nodes]:[Nodes]]=5,Table2[[#This Row],[Total_time]:[Total_time]],"")</f>
        <v>317.95407842681402</v>
      </c>
      <c r="C341" s="20" t="str" cm="1">
        <f t="array" ref="C341">IF(Table2[[#This Row],[Nodes]:[Nodes]]=6,Table2[[#This Row],[Total_time]:[Total_time]],"")</f>
        <v/>
      </c>
      <c r="D341" s="20" t="str" cm="1">
        <f t="array" ref="D341">IF(Table2[[#This Row],[Nodes]:[Nodes]]=7,Table2[[#This Row],[Total_time]:[Total_time]],"")</f>
        <v/>
      </c>
    </row>
    <row r="342" spans="1:4">
      <c r="A342" s="20" t="str" cm="1">
        <f t="array" ref="A342">IF(Table2[[#This Row],[Nodes]:[Nodes]]=4,Table2[[#This Row],[Total_time]:[Total_time]],"")</f>
        <v/>
      </c>
      <c r="B342" s="20" cm="1">
        <f t="array" ref="B342">IF(Table2[[#This Row],[Nodes]:[Nodes]]=5,Table2[[#This Row],[Total_time]:[Total_time]],"")</f>
        <v>722.36539385494405</v>
      </c>
      <c r="C342" s="20" t="str" cm="1">
        <f t="array" ref="C342">IF(Table2[[#This Row],[Nodes]:[Nodes]]=6,Table2[[#This Row],[Total_time]:[Total_time]],"")</f>
        <v/>
      </c>
      <c r="D342" s="20" t="str" cm="1">
        <f t="array" ref="D342">IF(Table2[[#This Row],[Nodes]:[Nodes]]=7,Table2[[#This Row],[Total_time]:[Total_time]],"")</f>
        <v/>
      </c>
    </row>
    <row r="343" spans="1:4">
      <c r="A343" s="20" t="str" cm="1">
        <f t="array" ref="A343">IF(Table2[[#This Row],[Nodes]:[Nodes]]=4,Table2[[#This Row],[Total_time]:[Total_time]],"")</f>
        <v/>
      </c>
      <c r="B343" s="20" cm="1">
        <f t="array" ref="B343">IF(Table2[[#This Row],[Nodes]:[Nodes]]=5,Table2[[#This Row],[Total_time]:[Total_time]],"")</f>
        <v>572.997118878008</v>
      </c>
      <c r="C343" s="20" t="str" cm="1">
        <f t="array" ref="C343">IF(Table2[[#This Row],[Nodes]:[Nodes]]=6,Table2[[#This Row],[Total_time]:[Total_time]],"")</f>
        <v/>
      </c>
      <c r="D343" s="20" t="str" cm="1">
        <f t="array" ref="D343">IF(Table2[[#This Row],[Nodes]:[Nodes]]=7,Table2[[#This Row],[Total_time]:[Total_time]],"")</f>
        <v/>
      </c>
    </row>
    <row r="344" spans="1:4">
      <c r="A344" s="20" t="str" cm="1">
        <f t="array" ref="A344">IF(Table2[[#This Row],[Nodes]:[Nodes]]=4,Table2[[#This Row],[Total_time]:[Total_time]],"")</f>
        <v/>
      </c>
      <c r="B344" s="20" cm="1">
        <f t="array" ref="B344">IF(Table2[[#This Row],[Nodes]:[Nodes]]=5,Table2[[#This Row],[Total_time]:[Total_time]],"")</f>
        <v>672.35475137640003</v>
      </c>
      <c r="C344" s="20" t="str" cm="1">
        <f t="array" ref="C344">IF(Table2[[#This Row],[Nodes]:[Nodes]]=6,Table2[[#This Row],[Total_time]:[Total_time]],"")</f>
        <v/>
      </c>
      <c r="D344" s="20" t="str" cm="1">
        <f t="array" ref="D344">IF(Table2[[#This Row],[Nodes]:[Nodes]]=7,Table2[[#This Row],[Total_time]:[Total_time]],"")</f>
        <v/>
      </c>
    </row>
    <row r="345" spans="1:4">
      <c r="A345" s="20" t="str" cm="1">
        <f t="array" ref="A345">IF(Table2[[#This Row],[Nodes]:[Nodes]]=4,Table2[[#This Row],[Total_time]:[Total_time]],"")</f>
        <v/>
      </c>
      <c r="B345" s="20" cm="1">
        <f t="array" ref="B345">IF(Table2[[#This Row],[Nodes]:[Nodes]]=5,Table2[[#This Row],[Total_time]:[Total_time]],"")</f>
        <v>791.15058422494496</v>
      </c>
      <c r="C345" s="20" t="str" cm="1">
        <f t="array" ref="C345">IF(Table2[[#This Row],[Nodes]:[Nodes]]=6,Table2[[#This Row],[Total_time]:[Total_time]],"")</f>
        <v/>
      </c>
      <c r="D345" s="20" t="str" cm="1">
        <f t="array" ref="D345">IF(Table2[[#This Row],[Nodes]:[Nodes]]=7,Table2[[#This Row],[Total_time]:[Total_time]],"")</f>
        <v/>
      </c>
    </row>
    <row r="346" spans="1:4">
      <c r="A346" s="20" t="str" cm="1">
        <f t="array" ref="A346">IF(Table2[[#This Row],[Nodes]:[Nodes]]=4,Table2[[#This Row],[Total_time]:[Total_time]],"")</f>
        <v/>
      </c>
      <c r="B346" s="20" cm="1">
        <f t="array" ref="B346">IF(Table2[[#This Row],[Nodes]:[Nodes]]=5,Table2[[#This Row],[Total_time]:[Total_time]],"")</f>
        <v>803.46675680829696</v>
      </c>
      <c r="C346" s="20" t="str" cm="1">
        <f t="array" ref="C346">IF(Table2[[#This Row],[Nodes]:[Nodes]]=6,Table2[[#This Row],[Total_time]:[Total_time]],"")</f>
        <v/>
      </c>
      <c r="D346" s="20" t="str" cm="1">
        <f t="array" ref="D346">IF(Table2[[#This Row],[Nodes]:[Nodes]]=7,Table2[[#This Row],[Total_time]:[Total_time]],"")</f>
        <v/>
      </c>
    </row>
    <row r="347" spans="1:4">
      <c r="A347" s="20" t="str" cm="1">
        <f t="array" ref="A347">IF(Table2[[#This Row],[Nodes]:[Nodes]]=4,Table2[[#This Row],[Total_time]:[Total_time]],"")</f>
        <v/>
      </c>
      <c r="B347" s="20" cm="1">
        <f t="array" ref="B347">IF(Table2[[#This Row],[Nodes]:[Nodes]]=5,Table2[[#This Row],[Total_time]:[Total_time]],"")</f>
        <v>523.73925214929204</v>
      </c>
      <c r="C347" s="20" t="str" cm="1">
        <f t="array" ref="C347">IF(Table2[[#This Row],[Nodes]:[Nodes]]=6,Table2[[#This Row],[Total_time]:[Total_time]],"")</f>
        <v/>
      </c>
      <c r="D347" s="20" t="str" cm="1">
        <f t="array" ref="D347">IF(Table2[[#This Row],[Nodes]:[Nodes]]=7,Table2[[#This Row],[Total_time]:[Total_time]],"")</f>
        <v/>
      </c>
    </row>
    <row r="348" spans="1:4">
      <c r="A348" s="20" t="str" cm="1">
        <f t="array" ref="A348">IF(Table2[[#This Row],[Nodes]:[Nodes]]=4,Table2[[#This Row],[Total_time]:[Total_time]],"")</f>
        <v/>
      </c>
      <c r="B348" s="20" cm="1">
        <f t="array" ref="B348">IF(Table2[[#This Row],[Nodes]:[Nodes]]=5,Table2[[#This Row],[Total_time]:[Total_time]],"")</f>
        <v>469.224819581828</v>
      </c>
      <c r="C348" s="20" t="str" cm="1">
        <f t="array" ref="C348">IF(Table2[[#This Row],[Nodes]:[Nodes]]=6,Table2[[#This Row],[Total_time]:[Total_time]],"")</f>
        <v/>
      </c>
      <c r="D348" s="20" t="str" cm="1">
        <f t="array" ref="D348">IF(Table2[[#This Row],[Nodes]:[Nodes]]=7,Table2[[#This Row],[Total_time]:[Total_time]],"")</f>
        <v/>
      </c>
    </row>
    <row r="349" spans="1:4">
      <c r="A349" s="20" t="str" cm="1">
        <f t="array" ref="A349">IF(Table2[[#This Row],[Nodes]:[Nodes]]=4,Table2[[#This Row],[Total_time]:[Total_time]],"")</f>
        <v/>
      </c>
      <c r="B349" s="20" cm="1">
        <f t="array" ref="B349">IF(Table2[[#This Row],[Nodes]:[Nodes]]=5,Table2[[#This Row],[Total_time]:[Total_time]],"")</f>
        <v>434.40365748328298</v>
      </c>
      <c r="C349" s="20" t="str" cm="1">
        <f t="array" ref="C349">IF(Table2[[#This Row],[Nodes]:[Nodes]]=6,Table2[[#This Row],[Total_time]:[Total_time]],"")</f>
        <v/>
      </c>
      <c r="D349" s="20" t="str" cm="1">
        <f t="array" ref="D349">IF(Table2[[#This Row],[Nodes]:[Nodes]]=7,Table2[[#This Row],[Total_time]:[Total_time]],"")</f>
        <v/>
      </c>
    </row>
    <row r="350" spans="1:4">
      <c r="A350" s="20" t="str" cm="1">
        <f t="array" ref="A350">IF(Table2[[#This Row],[Nodes]:[Nodes]]=4,Table2[[#This Row],[Total_time]:[Total_time]],"")</f>
        <v/>
      </c>
      <c r="B350" s="20" cm="1">
        <f t="array" ref="B350">IF(Table2[[#This Row],[Nodes]:[Nodes]]=5,Table2[[#This Row],[Total_time]:[Total_time]],"")</f>
        <v>537.05548336717595</v>
      </c>
      <c r="C350" s="20" t="str" cm="1">
        <f t="array" ref="C350">IF(Table2[[#This Row],[Nodes]:[Nodes]]=6,Table2[[#This Row],[Total_time]:[Total_time]],"")</f>
        <v/>
      </c>
      <c r="D350" s="20" t="str" cm="1">
        <f t="array" ref="D350">IF(Table2[[#This Row],[Nodes]:[Nodes]]=7,Table2[[#This Row],[Total_time]:[Total_time]],"")</f>
        <v/>
      </c>
    </row>
    <row r="351" spans="1:4">
      <c r="A351" s="20" t="str" cm="1">
        <f t="array" ref="A351">IF(Table2[[#This Row],[Nodes]:[Nodes]]=4,Table2[[#This Row],[Total_time]:[Total_time]],"")</f>
        <v/>
      </c>
      <c r="B351" s="20" cm="1">
        <f t="array" ref="B351">IF(Table2[[#This Row],[Nodes]:[Nodes]]=5,Table2[[#This Row],[Total_time]:[Total_time]],"")</f>
        <v>593.84286663384705</v>
      </c>
      <c r="C351" s="20" t="str" cm="1">
        <f t="array" ref="C351">IF(Table2[[#This Row],[Nodes]:[Nodes]]=6,Table2[[#This Row],[Total_time]:[Total_time]],"")</f>
        <v/>
      </c>
      <c r="D351" s="20" t="str" cm="1">
        <f t="array" ref="D351">IF(Table2[[#This Row],[Nodes]:[Nodes]]=7,Table2[[#This Row],[Total_time]:[Total_time]],"")</f>
        <v/>
      </c>
    </row>
    <row r="352" spans="1:4">
      <c r="A352" s="20" t="str" cm="1">
        <f t="array" ref="A352">IF(Table2[[#This Row],[Nodes]:[Nodes]]=4,Table2[[#This Row],[Total_time]:[Total_time]],"")</f>
        <v/>
      </c>
      <c r="B352" s="20" cm="1">
        <f t="array" ref="B352">IF(Table2[[#This Row],[Nodes]:[Nodes]]=5,Table2[[#This Row],[Total_time]:[Total_time]],"")</f>
        <v>373.53006789949899</v>
      </c>
      <c r="C352" s="20" t="str" cm="1">
        <f t="array" ref="C352">IF(Table2[[#This Row],[Nodes]:[Nodes]]=6,Table2[[#This Row],[Total_time]:[Total_time]],"")</f>
        <v/>
      </c>
      <c r="D352" s="20" t="str" cm="1">
        <f t="array" ref="D352">IF(Table2[[#This Row],[Nodes]:[Nodes]]=7,Table2[[#This Row],[Total_time]:[Total_time]],"")</f>
        <v/>
      </c>
    </row>
    <row r="353" spans="1:4">
      <c r="A353" s="20" t="str" cm="1">
        <f t="array" ref="A353">IF(Table2[[#This Row],[Nodes]:[Nodes]]=4,Table2[[#This Row],[Total_time]:[Total_time]],"")</f>
        <v/>
      </c>
      <c r="B353" s="20" cm="1">
        <f t="array" ref="B353">IF(Table2[[#This Row],[Nodes]:[Nodes]]=5,Table2[[#This Row],[Total_time]:[Total_time]],"")</f>
        <v>254.92904390261299</v>
      </c>
      <c r="C353" s="20" t="str" cm="1">
        <f t="array" ref="C353">IF(Table2[[#This Row],[Nodes]:[Nodes]]=6,Table2[[#This Row],[Total_time]:[Total_time]],"")</f>
        <v/>
      </c>
      <c r="D353" s="20" t="str" cm="1">
        <f t="array" ref="D353">IF(Table2[[#This Row],[Nodes]:[Nodes]]=7,Table2[[#This Row],[Total_time]:[Total_time]],"")</f>
        <v/>
      </c>
    </row>
    <row r="354" spans="1:4">
      <c r="A354" s="20" t="str" cm="1">
        <f t="array" ref="A354">IF(Table2[[#This Row],[Nodes]:[Nodes]]=4,Table2[[#This Row],[Total_time]:[Total_time]],"")</f>
        <v/>
      </c>
      <c r="B354" s="20" cm="1">
        <f t="array" ref="B354">IF(Table2[[#This Row],[Nodes]:[Nodes]]=5,Table2[[#This Row],[Total_time]:[Total_time]],"")</f>
        <v>390.64731871107398</v>
      </c>
      <c r="C354" s="20" t="str" cm="1">
        <f t="array" ref="C354">IF(Table2[[#This Row],[Nodes]:[Nodes]]=6,Table2[[#This Row],[Total_time]:[Total_time]],"")</f>
        <v/>
      </c>
      <c r="D354" s="20" t="str" cm="1">
        <f t="array" ref="D354">IF(Table2[[#This Row],[Nodes]:[Nodes]]=7,Table2[[#This Row],[Total_time]:[Total_time]],"")</f>
        <v/>
      </c>
    </row>
    <row r="355" spans="1:4">
      <c r="A355" s="20" t="str" cm="1">
        <f t="array" ref="A355">IF(Table2[[#This Row],[Nodes]:[Nodes]]=4,Table2[[#This Row],[Total_time]:[Total_time]],"")</f>
        <v/>
      </c>
      <c r="B355" s="20" cm="1">
        <f t="array" ref="B355">IF(Table2[[#This Row],[Nodes]:[Nodes]]=5,Table2[[#This Row],[Total_time]:[Total_time]],"")</f>
        <v>441.06789087264099</v>
      </c>
      <c r="C355" s="20" t="str" cm="1">
        <f t="array" ref="C355">IF(Table2[[#This Row],[Nodes]:[Nodes]]=6,Table2[[#This Row],[Total_time]:[Total_time]],"")</f>
        <v/>
      </c>
      <c r="D355" s="20" t="str" cm="1">
        <f t="array" ref="D355">IF(Table2[[#This Row],[Nodes]:[Nodes]]=7,Table2[[#This Row],[Total_time]:[Total_time]],"")</f>
        <v/>
      </c>
    </row>
    <row r="356" spans="1:4">
      <c r="A356" s="20" t="str" cm="1">
        <f t="array" ref="A356">IF(Table2[[#This Row],[Nodes]:[Nodes]]=4,Table2[[#This Row],[Total_time]:[Total_time]],"")</f>
        <v/>
      </c>
      <c r="B356" s="20" cm="1">
        <f t="array" ref="B356">IF(Table2[[#This Row],[Nodes]:[Nodes]]=5,Table2[[#This Row],[Total_time]:[Total_time]],"")</f>
        <v>496.61096695673399</v>
      </c>
      <c r="C356" s="20" t="str" cm="1">
        <f t="array" ref="C356">IF(Table2[[#This Row],[Nodes]:[Nodes]]=6,Table2[[#This Row],[Total_time]:[Total_time]],"")</f>
        <v/>
      </c>
      <c r="D356" s="20" t="str" cm="1">
        <f t="array" ref="D356">IF(Table2[[#This Row],[Nodes]:[Nodes]]=7,Table2[[#This Row],[Total_time]:[Total_time]],"")</f>
        <v/>
      </c>
    </row>
    <row r="357" spans="1:4">
      <c r="A357" s="20" t="str" cm="1">
        <f t="array" ref="A357">IF(Table2[[#This Row],[Nodes]:[Nodes]]=4,Table2[[#This Row],[Total_time]:[Total_time]],"")</f>
        <v/>
      </c>
      <c r="B357" s="20" cm="1">
        <f t="array" ref="B357">IF(Table2[[#This Row],[Nodes]:[Nodes]]=5,Table2[[#This Row],[Total_time]:[Total_time]],"")</f>
        <v>394.66471623858502</v>
      </c>
      <c r="C357" s="20" t="str" cm="1">
        <f t="array" ref="C357">IF(Table2[[#This Row],[Nodes]:[Nodes]]=6,Table2[[#This Row],[Total_time]:[Total_time]],"")</f>
        <v/>
      </c>
      <c r="D357" s="20" t="str" cm="1">
        <f t="array" ref="D357">IF(Table2[[#This Row],[Nodes]:[Nodes]]=7,Table2[[#This Row],[Total_time]:[Total_time]],"")</f>
        <v/>
      </c>
    </row>
    <row r="358" spans="1:4">
      <c r="A358" s="20" t="str" cm="1">
        <f t="array" ref="A358">IF(Table2[[#This Row],[Nodes]:[Nodes]]=4,Table2[[#This Row],[Total_time]:[Total_time]],"")</f>
        <v/>
      </c>
      <c r="B358" s="20" cm="1">
        <f t="array" ref="B358">IF(Table2[[#This Row],[Nodes]:[Nodes]]=5,Table2[[#This Row],[Total_time]:[Total_time]],"")</f>
        <v>245.12009865752401</v>
      </c>
      <c r="C358" s="20" t="str" cm="1">
        <f t="array" ref="C358">IF(Table2[[#This Row],[Nodes]:[Nodes]]=6,Table2[[#This Row],[Total_time]:[Total_time]],"")</f>
        <v/>
      </c>
      <c r="D358" s="20" t="str" cm="1">
        <f t="array" ref="D358">IF(Table2[[#This Row],[Nodes]:[Nodes]]=7,Table2[[#This Row],[Total_time]:[Total_time]],"")</f>
        <v/>
      </c>
    </row>
    <row r="359" spans="1:4">
      <c r="A359" s="20" t="str" cm="1">
        <f t="array" ref="A359">IF(Table2[[#This Row],[Nodes]:[Nodes]]=4,Table2[[#This Row],[Total_time]:[Total_time]],"")</f>
        <v/>
      </c>
      <c r="B359" s="20" cm="1">
        <f t="array" ref="B359">IF(Table2[[#This Row],[Nodes]:[Nodes]]=5,Table2[[#This Row],[Total_time]:[Total_time]],"")</f>
        <v>248.49139719977001</v>
      </c>
      <c r="C359" s="20" t="str" cm="1">
        <f t="array" ref="C359">IF(Table2[[#This Row],[Nodes]:[Nodes]]=6,Table2[[#This Row],[Total_time]:[Total_time]],"")</f>
        <v/>
      </c>
      <c r="D359" s="20" t="str" cm="1">
        <f t="array" ref="D359">IF(Table2[[#This Row],[Nodes]:[Nodes]]=7,Table2[[#This Row],[Total_time]:[Total_time]],"")</f>
        <v/>
      </c>
    </row>
    <row r="360" spans="1:4">
      <c r="A360" s="20" t="str" cm="1">
        <f t="array" ref="A360">IF(Table2[[#This Row],[Nodes]:[Nodes]]=4,Table2[[#This Row],[Total_time]:[Total_time]],"")</f>
        <v/>
      </c>
      <c r="B360" s="20" cm="1">
        <f t="array" ref="B360">IF(Table2[[#This Row],[Nodes]:[Nodes]]=5,Table2[[#This Row],[Total_time]:[Total_time]],"")</f>
        <v>330.013336799721</v>
      </c>
      <c r="C360" s="20" t="str" cm="1">
        <f t="array" ref="C360">IF(Table2[[#This Row],[Nodes]:[Nodes]]=6,Table2[[#This Row],[Total_time]:[Total_time]],"")</f>
        <v/>
      </c>
      <c r="D360" s="20" t="str" cm="1">
        <f t="array" ref="D360">IF(Table2[[#This Row],[Nodes]:[Nodes]]=7,Table2[[#This Row],[Total_time]:[Total_time]],"")</f>
        <v/>
      </c>
    </row>
    <row r="361" spans="1:4">
      <c r="A361" s="20" t="str" cm="1">
        <f t="array" ref="A361">IF(Table2[[#This Row],[Nodes]:[Nodes]]=4,Table2[[#This Row],[Total_time]:[Total_time]],"")</f>
        <v/>
      </c>
      <c r="B361" s="20" cm="1">
        <f t="array" ref="B361">IF(Table2[[#This Row],[Nodes]:[Nodes]]=5,Table2[[#This Row],[Total_time]:[Total_time]],"")</f>
        <v>317.95407842681402</v>
      </c>
      <c r="C361" s="20" t="str" cm="1">
        <f t="array" ref="C361">IF(Table2[[#This Row],[Nodes]:[Nodes]]=6,Table2[[#This Row],[Total_time]:[Total_time]],"")</f>
        <v/>
      </c>
      <c r="D361" s="20" t="str" cm="1">
        <f t="array" ref="D361">IF(Table2[[#This Row],[Nodes]:[Nodes]]=7,Table2[[#This Row],[Total_time]:[Total_time]],"")</f>
        <v/>
      </c>
    </row>
    <row r="362" spans="1:4">
      <c r="A362" s="20" t="str" cm="1">
        <f t="array" ref="A362">IF(Table2[[#This Row],[Nodes]:[Nodes]]=4,Table2[[#This Row],[Total_time]:[Total_time]],"")</f>
        <v/>
      </c>
      <c r="B362" s="20" t="str" cm="1">
        <f t="array" ref="B362">IF(Table2[[#This Row],[Nodes]:[Nodes]]=5,Table2[[#This Row],[Total_time]:[Total_time]],"")</f>
        <v/>
      </c>
      <c r="C362" s="20" cm="1">
        <f t="array" ref="C362">IF(Table2[[#This Row],[Nodes]:[Nodes]]=6,Table2[[#This Row],[Total_time]:[Total_time]],"")</f>
        <v>615.81939032245702</v>
      </c>
      <c r="D362" s="20" t="str" cm="1">
        <f t="array" ref="D362">IF(Table2[[#This Row],[Nodes]:[Nodes]]=7,Table2[[#This Row],[Total_time]:[Total_time]],"")</f>
        <v/>
      </c>
    </row>
    <row r="363" spans="1:4">
      <c r="A363" s="20" t="str" cm="1">
        <f t="array" ref="A363">IF(Table2[[#This Row],[Nodes]:[Nodes]]=4,Table2[[#This Row],[Total_time]:[Total_time]],"")</f>
        <v/>
      </c>
      <c r="B363" s="20" t="str" cm="1">
        <f t="array" ref="B363">IF(Table2[[#This Row],[Nodes]:[Nodes]]=5,Table2[[#This Row],[Total_time]:[Total_time]],"")</f>
        <v/>
      </c>
      <c r="C363" s="20" cm="1">
        <f t="array" ref="C363">IF(Table2[[#This Row],[Nodes]:[Nodes]]=6,Table2[[#This Row],[Total_time]:[Total_time]],"")</f>
        <v>511.00142324917499</v>
      </c>
      <c r="D363" s="20" t="str" cm="1">
        <f t="array" ref="D363">IF(Table2[[#This Row],[Nodes]:[Nodes]]=7,Table2[[#This Row],[Total_time]:[Total_time]],"")</f>
        <v/>
      </c>
    </row>
    <row r="364" spans="1:4">
      <c r="A364" s="20" t="str" cm="1">
        <f t="array" ref="A364">IF(Table2[[#This Row],[Nodes]:[Nodes]]=4,Table2[[#This Row],[Total_time]:[Total_time]],"")</f>
        <v/>
      </c>
      <c r="B364" s="20" t="str" cm="1">
        <f t="array" ref="B364">IF(Table2[[#This Row],[Nodes]:[Nodes]]=5,Table2[[#This Row],[Total_time]:[Total_time]],"")</f>
        <v/>
      </c>
      <c r="C364" s="20" cm="1">
        <f t="array" ref="C364">IF(Table2[[#This Row],[Nodes]:[Nodes]]=6,Table2[[#This Row],[Total_time]:[Total_time]],"")</f>
        <v>593.955689552335</v>
      </c>
      <c r="D364" s="20" t="str" cm="1">
        <f t="array" ref="D364">IF(Table2[[#This Row],[Nodes]:[Nodes]]=7,Table2[[#This Row],[Total_time]:[Total_time]],"")</f>
        <v/>
      </c>
    </row>
    <row r="365" spans="1:4">
      <c r="A365" s="20" t="str" cm="1">
        <f t="array" ref="A365">IF(Table2[[#This Row],[Nodes]:[Nodes]]=4,Table2[[#This Row],[Total_time]:[Total_time]],"")</f>
        <v/>
      </c>
      <c r="B365" s="20" t="str" cm="1">
        <f t="array" ref="B365">IF(Table2[[#This Row],[Nodes]:[Nodes]]=5,Table2[[#This Row],[Total_time]:[Total_time]],"")</f>
        <v/>
      </c>
      <c r="C365" s="20" cm="1">
        <f t="array" ref="C365">IF(Table2[[#This Row],[Nodes]:[Nodes]]=6,Table2[[#This Row],[Total_time]:[Total_time]],"")</f>
        <v>710.03407322762303</v>
      </c>
      <c r="D365" s="20" t="str" cm="1">
        <f t="array" ref="D365">IF(Table2[[#This Row],[Nodes]:[Nodes]]=7,Table2[[#This Row],[Total_time]:[Total_time]],"")</f>
        <v/>
      </c>
    </row>
    <row r="366" spans="1:4">
      <c r="A366" s="20" t="str" cm="1">
        <f t="array" ref="A366">IF(Table2[[#This Row],[Nodes]:[Nodes]]=4,Table2[[#This Row],[Total_time]:[Total_time]],"")</f>
        <v/>
      </c>
      <c r="B366" s="20" t="str" cm="1">
        <f t="array" ref="B366">IF(Table2[[#This Row],[Nodes]:[Nodes]]=5,Table2[[#This Row],[Total_time]:[Total_time]],"")</f>
        <v/>
      </c>
      <c r="C366" s="20" cm="1">
        <f t="array" ref="C366">IF(Table2[[#This Row],[Nodes]:[Nodes]]=6,Table2[[#This Row],[Total_time]:[Total_time]],"")</f>
        <v>791.29256098158396</v>
      </c>
      <c r="D366" s="20" t="str" cm="1">
        <f t="array" ref="D366">IF(Table2[[#This Row],[Nodes]:[Nodes]]=7,Table2[[#This Row],[Total_time]:[Total_time]],"")</f>
        <v/>
      </c>
    </row>
    <row r="367" spans="1:4">
      <c r="A367" s="20" t="str" cm="1">
        <f t="array" ref="A367">IF(Table2[[#This Row],[Nodes]:[Nodes]]=4,Table2[[#This Row],[Total_time]:[Total_time]],"")</f>
        <v/>
      </c>
      <c r="B367" s="20" t="str" cm="1">
        <f t="array" ref="B367">IF(Table2[[#This Row],[Nodes]:[Nodes]]=5,Table2[[#This Row],[Total_time]:[Total_time]],"")</f>
        <v/>
      </c>
      <c r="C367" s="20" cm="1">
        <f t="array" ref="C367">IF(Table2[[#This Row],[Nodes]:[Nodes]]=6,Table2[[#This Row],[Total_time]:[Total_time]],"")</f>
        <v>433.58920448760199</v>
      </c>
      <c r="D367" s="20" t="str" cm="1">
        <f t="array" ref="D367">IF(Table2[[#This Row],[Nodes]:[Nodes]]=7,Table2[[#This Row],[Total_time]:[Total_time]],"")</f>
        <v/>
      </c>
    </row>
    <row r="368" spans="1:4">
      <c r="A368" s="20" t="str" cm="1">
        <f t="array" ref="A368">IF(Table2[[#This Row],[Nodes]:[Nodes]]=4,Table2[[#This Row],[Total_time]:[Total_time]],"")</f>
        <v/>
      </c>
      <c r="B368" s="20" t="str" cm="1">
        <f t="array" ref="B368">IF(Table2[[#This Row],[Nodes]:[Nodes]]=5,Table2[[#This Row],[Total_time]:[Total_time]],"")</f>
        <v/>
      </c>
      <c r="C368" s="20" cm="1">
        <f t="array" ref="C368">IF(Table2[[#This Row],[Nodes]:[Nodes]]=6,Table2[[#This Row],[Total_time]:[Total_time]],"")</f>
        <v>467.48980662066498</v>
      </c>
      <c r="D368" s="20" t="str" cm="1">
        <f t="array" ref="D368">IF(Table2[[#This Row],[Nodes]:[Nodes]]=7,Table2[[#This Row],[Total_time]:[Total_time]],"")</f>
        <v/>
      </c>
    </row>
    <row r="369" spans="1:4">
      <c r="A369" s="20" t="str" cm="1">
        <f t="array" ref="A369">IF(Table2[[#This Row],[Nodes]:[Nodes]]=4,Table2[[#This Row],[Total_time]:[Total_time]],"")</f>
        <v/>
      </c>
      <c r="B369" s="20" t="str" cm="1">
        <f t="array" ref="B369">IF(Table2[[#This Row],[Nodes]:[Nodes]]=5,Table2[[#This Row],[Total_time]:[Total_time]],"")</f>
        <v/>
      </c>
      <c r="C369" s="20" cm="1">
        <f t="array" ref="C369">IF(Table2[[#This Row],[Nodes]:[Nodes]]=6,Table2[[#This Row],[Total_time]:[Total_time]],"")</f>
        <v>460.82276555036299</v>
      </c>
      <c r="D369" s="20" t="str" cm="1">
        <f t="array" ref="D369">IF(Table2[[#This Row],[Nodes]:[Nodes]]=7,Table2[[#This Row],[Total_time]:[Total_time]],"")</f>
        <v/>
      </c>
    </row>
    <row r="370" spans="1:4">
      <c r="A370" s="20" t="str" cm="1">
        <f t="array" ref="A370">IF(Table2[[#This Row],[Nodes]:[Nodes]]=4,Table2[[#This Row],[Total_time]:[Total_time]],"")</f>
        <v/>
      </c>
      <c r="B370" s="20" t="str" cm="1">
        <f t="array" ref="B370">IF(Table2[[#This Row],[Nodes]:[Nodes]]=5,Table2[[#This Row],[Total_time]:[Total_time]],"")</f>
        <v/>
      </c>
      <c r="C370" s="20" cm="1">
        <f t="array" ref="C370">IF(Table2[[#This Row],[Nodes]:[Nodes]]=6,Table2[[#This Row],[Total_time]:[Total_time]],"")</f>
        <v>499.79589037697099</v>
      </c>
      <c r="D370" s="20" t="str" cm="1">
        <f t="array" ref="D370">IF(Table2[[#This Row],[Nodes]:[Nodes]]=7,Table2[[#This Row],[Total_time]:[Total_time]],"")</f>
        <v/>
      </c>
    </row>
    <row r="371" spans="1:4">
      <c r="A371" s="20" t="str" cm="1">
        <f t="array" ref="A371">IF(Table2[[#This Row],[Nodes]:[Nodes]]=4,Table2[[#This Row],[Total_time]:[Total_time]],"")</f>
        <v/>
      </c>
      <c r="B371" s="20" t="str" cm="1">
        <f t="array" ref="B371">IF(Table2[[#This Row],[Nodes]:[Nodes]]=5,Table2[[#This Row],[Total_time]:[Total_time]],"")</f>
        <v/>
      </c>
      <c r="C371" s="20" cm="1">
        <f t="array" ref="C371">IF(Table2[[#This Row],[Nodes]:[Nodes]]=6,Table2[[#This Row],[Total_time]:[Total_time]],"")</f>
        <v>600.77606153497595</v>
      </c>
      <c r="D371" s="20" t="str" cm="1">
        <f t="array" ref="D371">IF(Table2[[#This Row],[Nodes]:[Nodes]]=7,Table2[[#This Row],[Total_time]:[Total_time]],"")</f>
        <v/>
      </c>
    </row>
    <row r="372" spans="1:4">
      <c r="A372" s="20" t="str" cm="1">
        <f t="array" ref="A372">IF(Table2[[#This Row],[Nodes]:[Nodes]]=4,Table2[[#This Row],[Total_time]:[Total_time]],"")</f>
        <v/>
      </c>
      <c r="B372" s="20" t="str" cm="1">
        <f t="array" ref="B372">IF(Table2[[#This Row],[Nodes]:[Nodes]]=5,Table2[[#This Row],[Total_time]:[Total_time]],"")</f>
        <v/>
      </c>
      <c r="C372" s="20" cm="1">
        <f t="array" ref="C372">IF(Table2[[#This Row],[Nodes]:[Nodes]]=6,Table2[[#This Row],[Total_time]:[Total_time]],"")</f>
        <v>395.73481941978599</v>
      </c>
      <c r="D372" s="20" t="str" cm="1">
        <f t="array" ref="D372">IF(Table2[[#This Row],[Nodes]:[Nodes]]=7,Table2[[#This Row],[Total_time]:[Total_time]],"")</f>
        <v/>
      </c>
    </row>
    <row r="373" spans="1:4">
      <c r="A373" s="20" t="str" cm="1">
        <f t="array" ref="A373">IF(Table2[[#This Row],[Nodes]:[Nodes]]=4,Table2[[#This Row],[Total_time]:[Total_time]],"")</f>
        <v/>
      </c>
      <c r="B373" s="20" t="str" cm="1">
        <f t="array" ref="B373">IF(Table2[[#This Row],[Nodes]:[Nodes]]=5,Table2[[#This Row],[Total_time]:[Total_time]],"")</f>
        <v/>
      </c>
      <c r="C373" s="20" cm="1">
        <f t="array" ref="C373">IF(Table2[[#This Row],[Nodes]:[Nodes]]=6,Table2[[#This Row],[Total_time]:[Total_time]],"")</f>
        <v>260.03522482375098</v>
      </c>
      <c r="D373" s="20" t="str" cm="1">
        <f t="array" ref="D373">IF(Table2[[#This Row],[Nodes]:[Nodes]]=7,Table2[[#This Row],[Total_time]:[Total_time]],"")</f>
        <v/>
      </c>
    </row>
    <row r="374" spans="1:4">
      <c r="A374" s="20" t="str" cm="1">
        <f t="array" ref="A374">IF(Table2[[#This Row],[Nodes]:[Nodes]]=4,Table2[[#This Row],[Total_time]:[Total_time]],"")</f>
        <v/>
      </c>
      <c r="B374" s="20" t="str" cm="1">
        <f t="array" ref="B374">IF(Table2[[#This Row],[Nodes]:[Nodes]]=5,Table2[[#This Row],[Total_time]:[Total_time]],"")</f>
        <v/>
      </c>
      <c r="C374" s="20" cm="1">
        <f t="array" ref="C374">IF(Table2[[#This Row],[Nodes]:[Nodes]]=6,Table2[[#This Row],[Total_time]:[Total_time]],"")</f>
        <v>327.73015414608</v>
      </c>
      <c r="D374" s="20" t="str" cm="1">
        <f t="array" ref="D374">IF(Table2[[#This Row],[Nodes]:[Nodes]]=7,Table2[[#This Row],[Total_time]:[Total_time]],"")</f>
        <v/>
      </c>
    </row>
    <row r="375" spans="1:4">
      <c r="A375" s="20" t="str" cm="1">
        <f t="array" ref="A375">IF(Table2[[#This Row],[Nodes]:[Nodes]]=4,Table2[[#This Row],[Total_time]:[Total_time]],"")</f>
        <v/>
      </c>
      <c r="B375" s="20" t="str" cm="1">
        <f t="array" ref="B375">IF(Table2[[#This Row],[Nodes]:[Nodes]]=5,Table2[[#This Row],[Total_time]:[Total_time]],"")</f>
        <v/>
      </c>
      <c r="C375" s="20" cm="1">
        <f t="array" ref="C375">IF(Table2[[#This Row],[Nodes]:[Nodes]]=6,Table2[[#This Row],[Total_time]:[Total_time]],"")</f>
        <v>411.98617184455901</v>
      </c>
      <c r="D375" s="20" t="str" cm="1">
        <f t="array" ref="D375">IF(Table2[[#This Row],[Nodes]:[Nodes]]=7,Table2[[#This Row],[Total_time]:[Total_time]],"")</f>
        <v/>
      </c>
    </row>
    <row r="376" spans="1:4">
      <c r="A376" s="20" t="str" cm="1">
        <f t="array" ref="A376">IF(Table2[[#This Row],[Nodes]:[Nodes]]=4,Table2[[#This Row],[Total_time]:[Total_time]],"")</f>
        <v/>
      </c>
      <c r="B376" s="20" t="str" cm="1">
        <f t="array" ref="B376">IF(Table2[[#This Row],[Nodes]:[Nodes]]=5,Table2[[#This Row],[Total_time]:[Total_time]],"")</f>
        <v/>
      </c>
      <c r="C376" s="20" cm="1">
        <f t="array" ref="C376">IF(Table2[[#This Row],[Nodes]:[Nodes]]=6,Table2[[#This Row],[Total_time]:[Total_time]],"")</f>
        <v>509.99235398742599</v>
      </c>
      <c r="D376" s="20" t="str" cm="1">
        <f t="array" ref="D376">IF(Table2[[#This Row],[Nodes]:[Nodes]]=7,Table2[[#This Row],[Total_time]:[Total_time]],"")</f>
        <v/>
      </c>
    </row>
    <row r="377" spans="1:4">
      <c r="A377" s="20" t="str" cm="1">
        <f t="array" ref="A377">IF(Table2[[#This Row],[Nodes]:[Nodes]]=4,Table2[[#This Row],[Total_time]:[Total_time]],"")</f>
        <v/>
      </c>
      <c r="B377" s="20" t="str" cm="1">
        <f t="array" ref="B377">IF(Table2[[#This Row],[Nodes]:[Nodes]]=5,Table2[[#This Row],[Total_time]:[Total_time]],"")</f>
        <v/>
      </c>
      <c r="C377" s="20" cm="1">
        <f t="array" ref="C377">IF(Table2[[#This Row],[Nodes]:[Nodes]]=6,Table2[[#This Row],[Total_time]:[Total_time]],"")</f>
        <v>300.05411466096302</v>
      </c>
      <c r="D377" s="20" t="str" cm="1">
        <f t="array" ref="D377">IF(Table2[[#This Row],[Nodes]:[Nodes]]=7,Table2[[#This Row],[Total_time]:[Total_time]],"")</f>
        <v/>
      </c>
    </row>
    <row r="378" spans="1:4">
      <c r="A378" s="20" t="str" cm="1">
        <f t="array" ref="A378">IF(Table2[[#This Row],[Nodes]:[Nodes]]=4,Table2[[#This Row],[Total_time]:[Total_time]],"")</f>
        <v/>
      </c>
      <c r="B378" s="20" t="str" cm="1">
        <f t="array" ref="B378">IF(Table2[[#This Row],[Nodes]:[Nodes]]=5,Table2[[#This Row],[Total_time]:[Total_time]],"")</f>
        <v/>
      </c>
      <c r="C378" s="20" cm="1">
        <f t="array" ref="C378">IF(Table2[[#This Row],[Nodes]:[Nodes]]=6,Table2[[#This Row],[Total_time]:[Total_time]],"")</f>
        <v>233.55571226593199</v>
      </c>
      <c r="D378" s="20" t="str" cm="1">
        <f t="array" ref="D378">IF(Table2[[#This Row],[Nodes]:[Nodes]]=7,Table2[[#This Row],[Total_time]:[Total_time]],"")</f>
        <v/>
      </c>
    </row>
    <row r="379" spans="1:4">
      <c r="A379" s="20" t="str" cm="1">
        <f t="array" ref="A379">IF(Table2[[#This Row],[Nodes]:[Nodes]]=4,Table2[[#This Row],[Total_time]:[Total_time]],"")</f>
        <v/>
      </c>
      <c r="B379" s="20" t="str" cm="1">
        <f t="array" ref="B379">IF(Table2[[#This Row],[Nodes]:[Nodes]]=5,Table2[[#This Row],[Total_time]:[Total_time]],"")</f>
        <v/>
      </c>
      <c r="C379" s="20" cm="1">
        <f t="array" ref="C379">IF(Table2[[#This Row],[Nodes]:[Nodes]]=6,Table2[[#This Row],[Total_time]:[Total_time]],"")</f>
        <v>257.12929519028</v>
      </c>
      <c r="D379" s="20" t="str" cm="1">
        <f t="array" ref="D379">IF(Table2[[#This Row],[Nodes]:[Nodes]]=7,Table2[[#This Row],[Total_time]:[Total_time]],"")</f>
        <v/>
      </c>
    </row>
    <row r="380" spans="1:4">
      <c r="A380" s="20" t="str" cm="1">
        <f t="array" ref="A380">IF(Table2[[#This Row],[Nodes]:[Nodes]]=4,Table2[[#This Row],[Total_time]:[Total_time]],"")</f>
        <v/>
      </c>
      <c r="B380" s="20" t="str" cm="1">
        <f t="array" ref="B380">IF(Table2[[#This Row],[Nodes]:[Nodes]]=5,Table2[[#This Row],[Total_time]:[Total_time]],"")</f>
        <v/>
      </c>
      <c r="C380" s="20" cm="1">
        <f t="array" ref="C380">IF(Table2[[#This Row],[Nodes]:[Nodes]]=6,Table2[[#This Row],[Total_time]:[Total_time]],"")</f>
        <v>326.720727411719</v>
      </c>
      <c r="D380" s="20" t="str" cm="1">
        <f t="array" ref="D380">IF(Table2[[#This Row],[Nodes]:[Nodes]]=7,Table2[[#This Row],[Total_time]:[Total_time]],"")</f>
        <v/>
      </c>
    </row>
    <row r="381" spans="1:4">
      <c r="A381" s="20" t="str" cm="1">
        <f t="array" ref="A381">IF(Table2[[#This Row],[Nodes]:[Nodes]]=4,Table2[[#This Row],[Total_time]:[Total_time]],"")</f>
        <v/>
      </c>
      <c r="B381" s="20" t="str" cm="1">
        <f t="array" ref="B381">IF(Table2[[#This Row],[Nodes]:[Nodes]]=5,Table2[[#This Row],[Total_time]:[Total_time]],"")</f>
        <v/>
      </c>
      <c r="C381" s="20" cm="1">
        <f t="array" ref="C381">IF(Table2[[#This Row],[Nodes]:[Nodes]]=6,Table2[[#This Row],[Total_time]:[Total_time]],"")</f>
        <v>329.90377879477802</v>
      </c>
      <c r="D381" s="20" t="str" cm="1">
        <f t="array" ref="D381">IF(Table2[[#This Row],[Nodes]:[Nodes]]=7,Table2[[#This Row],[Total_time]:[Total_time]],"")</f>
        <v/>
      </c>
    </row>
    <row r="382" spans="1:4">
      <c r="A382" s="20" t="str" cm="1">
        <f t="array" ref="A382">IF(Table2[[#This Row],[Nodes]:[Nodes]]=4,Table2[[#This Row],[Total_time]:[Total_time]],"")</f>
        <v/>
      </c>
      <c r="B382" s="20" t="str" cm="1">
        <f t="array" ref="B382">IF(Table2[[#This Row],[Nodes]:[Nodes]]=5,Table2[[#This Row],[Total_time]:[Total_time]],"")</f>
        <v/>
      </c>
      <c r="C382" s="20" cm="1">
        <f t="array" ref="C382">IF(Table2[[#This Row],[Nodes]:[Nodes]]=6,Table2[[#This Row],[Total_time]:[Total_time]],"")</f>
        <v>723.47430846743703</v>
      </c>
      <c r="D382" s="20" t="str" cm="1">
        <f t="array" ref="D382">IF(Table2[[#This Row],[Nodes]:[Nodes]]=7,Table2[[#This Row],[Total_time]:[Total_time]],"")</f>
        <v/>
      </c>
    </row>
    <row r="383" spans="1:4">
      <c r="A383" s="20" t="str" cm="1">
        <f t="array" ref="A383">IF(Table2[[#This Row],[Nodes]:[Nodes]]=4,Table2[[#This Row],[Total_time]:[Total_time]],"")</f>
        <v/>
      </c>
      <c r="B383" s="20" t="str" cm="1">
        <f t="array" ref="B383">IF(Table2[[#This Row],[Nodes]:[Nodes]]=5,Table2[[#This Row],[Total_time]:[Total_time]],"")</f>
        <v/>
      </c>
      <c r="C383" s="20" cm="1">
        <f t="array" ref="C383">IF(Table2[[#This Row],[Nodes]:[Nodes]]=6,Table2[[#This Row],[Total_time]:[Total_time]],"")</f>
        <v>541.00142324917704</v>
      </c>
      <c r="D383" s="20" t="str" cm="1">
        <f t="array" ref="D383">IF(Table2[[#This Row],[Nodes]:[Nodes]]=7,Table2[[#This Row],[Total_time]:[Total_time]],"")</f>
        <v/>
      </c>
    </row>
    <row r="384" spans="1:4">
      <c r="A384" s="20" t="str" cm="1">
        <f t="array" ref="A384">IF(Table2[[#This Row],[Nodes]:[Nodes]]=4,Table2[[#This Row],[Total_time]:[Total_time]],"")</f>
        <v/>
      </c>
      <c r="B384" s="20" t="str" cm="1">
        <f t="array" ref="B384">IF(Table2[[#This Row],[Nodes]:[Nodes]]=5,Table2[[#This Row],[Total_time]:[Total_time]],"")</f>
        <v/>
      </c>
      <c r="C384" s="20" cm="1">
        <f t="array" ref="C384">IF(Table2[[#This Row],[Nodes]:[Nodes]]=6,Table2[[#This Row],[Total_time]:[Total_time]],"")</f>
        <v>648.33457576374803</v>
      </c>
      <c r="D384" s="20" t="str" cm="1">
        <f t="array" ref="D384">IF(Table2[[#This Row],[Nodes]:[Nodes]]=7,Table2[[#This Row],[Total_time]:[Total_time]],"")</f>
        <v/>
      </c>
    </row>
    <row r="385" spans="1:4">
      <c r="A385" s="20" t="str" cm="1">
        <f t="array" ref="A385">IF(Table2[[#This Row],[Nodes]:[Nodes]]=4,Table2[[#This Row],[Total_time]:[Total_time]],"")</f>
        <v/>
      </c>
      <c r="B385" s="20" t="str" cm="1">
        <f t="array" ref="B385">IF(Table2[[#This Row],[Nodes]:[Nodes]]=5,Table2[[#This Row],[Total_time]:[Total_time]],"")</f>
        <v/>
      </c>
      <c r="C385" s="20" cm="1">
        <f t="array" ref="C385">IF(Table2[[#This Row],[Nodes]:[Nodes]]=6,Table2[[#This Row],[Total_time]:[Total_time]],"")</f>
        <v>729.69152607829596</v>
      </c>
      <c r="D385" s="20" t="str" cm="1">
        <f t="array" ref="D385">IF(Table2[[#This Row],[Nodes]:[Nodes]]=7,Table2[[#This Row],[Total_time]:[Total_time]],"")</f>
        <v/>
      </c>
    </row>
    <row r="386" spans="1:4">
      <c r="A386" s="20" t="str" cm="1">
        <f t="array" ref="A386">IF(Table2[[#This Row],[Nodes]:[Nodes]]=4,Table2[[#This Row],[Total_time]:[Total_time]],"")</f>
        <v/>
      </c>
      <c r="B386" s="20" t="str" cm="1">
        <f t="array" ref="B386">IF(Table2[[#This Row],[Nodes]:[Nodes]]=5,Table2[[#This Row],[Total_time]:[Total_time]],"")</f>
        <v/>
      </c>
      <c r="C386" s="20" cm="1">
        <f t="array" ref="C386">IF(Table2[[#This Row],[Nodes]:[Nodes]]=6,Table2[[#This Row],[Total_time]:[Total_time]],"")</f>
        <v>841.87149266323399</v>
      </c>
      <c r="D386" s="20" t="str" cm="1">
        <f t="array" ref="D386">IF(Table2[[#This Row],[Nodes]:[Nodes]]=7,Table2[[#This Row],[Total_time]:[Total_time]],"")</f>
        <v/>
      </c>
    </row>
    <row r="387" spans="1:4">
      <c r="A387" s="20" t="str" cm="1">
        <f t="array" ref="A387">IF(Table2[[#This Row],[Nodes]:[Nodes]]=4,Table2[[#This Row],[Total_time]:[Total_time]],"")</f>
        <v/>
      </c>
      <c r="B387" s="20" t="str" cm="1">
        <f t="array" ref="B387">IF(Table2[[#This Row],[Nodes]:[Nodes]]=5,Table2[[#This Row],[Total_time]:[Total_time]],"")</f>
        <v/>
      </c>
      <c r="C387" s="20" cm="1">
        <f t="array" ref="C387">IF(Table2[[#This Row],[Nodes]:[Nodes]]=6,Table2[[#This Row],[Total_time]:[Total_time]],"")</f>
        <v>463.58920448760102</v>
      </c>
      <c r="D387" s="20" t="str" cm="1">
        <f t="array" ref="D387">IF(Table2[[#This Row],[Nodes]:[Nodes]]=7,Table2[[#This Row],[Total_time]:[Total_time]],"")</f>
        <v/>
      </c>
    </row>
    <row r="388" spans="1:4">
      <c r="A388" s="20" t="str" cm="1">
        <f t="array" ref="A388">IF(Table2[[#This Row],[Nodes]:[Nodes]]=4,Table2[[#This Row],[Total_time]:[Total_time]],"")</f>
        <v/>
      </c>
      <c r="B388" s="20" t="str" cm="1">
        <f t="array" ref="B388">IF(Table2[[#This Row],[Nodes]:[Nodes]]=5,Table2[[#This Row],[Total_time]:[Total_time]],"")</f>
        <v/>
      </c>
      <c r="C388" s="20" cm="1">
        <f t="array" ref="C388">IF(Table2[[#This Row],[Nodes]:[Nodes]]=6,Table2[[#This Row],[Total_time]:[Total_time]],"")</f>
        <v>482.47285795662702</v>
      </c>
      <c r="D388" s="20" t="str" cm="1">
        <f t="array" ref="D388">IF(Table2[[#This Row],[Nodes]:[Nodes]]=7,Table2[[#This Row],[Total_time]:[Total_time]],"")</f>
        <v/>
      </c>
    </row>
    <row r="389" spans="1:4">
      <c r="A389" s="20" t="str" cm="1">
        <f t="array" ref="A389">IF(Table2[[#This Row],[Nodes]:[Nodes]]=4,Table2[[#This Row],[Total_time]:[Total_time]],"")</f>
        <v/>
      </c>
      <c r="B389" s="20" t="str" cm="1">
        <f t="array" ref="B389">IF(Table2[[#This Row],[Nodes]:[Nodes]]=5,Table2[[#This Row],[Total_time]:[Total_time]],"")</f>
        <v/>
      </c>
      <c r="C389" s="20" cm="1">
        <f t="array" ref="C389">IF(Table2[[#This Row],[Nodes]:[Nodes]]=6,Table2[[#This Row],[Total_time]:[Total_time]],"")</f>
        <v>440.52005999703601</v>
      </c>
      <c r="D389" s="20" t="str" cm="1">
        <f t="array" ref="D389">IF(Table2[[#This Row],[Nodes]:[Nodes]]=7,Table2[[#This Row],[Total_time]:[Total_time]],"")</f>
        <v/>
      </c>
    </row>
    <row r="390" spans="1:4">
      <c r="A390" s="20" t="str" cm="1">
        <f t="array" ref="A390">IF(Table2[[#This Row],[Nodes]:[Nodes]]=4,Table2[[#This Row],[Total_time]:[Total_time]],"")</f>
        <v/>
      </c>
      <c r="B390" s="20" t="str" cm="1">
        <f t="array" ref="B390">IF(Table2[[#This Row],[Nodes]:[Nodes]]=5,Table2[[#This Row],[Total_time]:[Total_time]],"")</f>
        <v/>
      </c>
      <c r="C390" s="20" cm="1">
        <f t="array" ref="C390">IF(Table2[[#This Row],[Nodes]:[Nodes]]=6,Table2[[#This Row],[Total_time]:[Total_time]],"")</f>
        <v>529.79590680741705</v>
      </c>
      <c r="D390" s="20" t="str" cm="1">
        <f t="array" ref="D390">IF(Table2[[#This Row],[Nodes]:[Nodes]]=7,Table2[[#This Row],[Total_time]:[Total_time]],"")</f>
        <v/>
      </c>
    </row>
    <row r="391" spans="1:4">
      <c r="A391" s="20" t="str" cm="1">
        <f t="array" ref="A391">IF(Table2[[#This Row],[Nodes]:[Nodes]]=4,Table2[[#This Row],[Total_time]:[Total_time]],"")</f>
        <v/>
      </c>
      <c r="B391" s="20" t="str" cm="1">
        <f t="array" ref="B391">IF(Table2[[#This Row],[Nodes]:[Nodes]]=5,Table2[[#This Row],[Total_time]:[Total_time]],"")</f>
        <v/>
      </c>
      <c r="C391" s="20" cm="1">
        <f t="array" ref="C391">IF(Table2[[#This Row],[Nodes]:[Nodes]]=6,Table2[[#This Row],[Total_time]:[Total_time]],"")</f>
        <v>641.89416092685303</v>
      </c>
      <c r="D391" s="20" t="str" cm="1">
        <f t="array" ref="D391">IF(Table2[[#This Row],[Nodes]:[Nodes]]=7,Table2[[#This Row],[Total_time]:[Total_time]],"")</f>
        <v/>
      </c>
    </row>
    <row r="392" spans="1:4">
      <c r="A392" s="20" t="str" cm="1">
        <f t="array" ref="A392">IF(Table2[[#This Row],[Nodes]:[Nodes]]=4,Table2[[#This Row],[Total_time]:[Total_time]],"")</f>
        <v/>
      </c>
      <c r="B392" s="20" t="str" cm="1">
        <f t="array" ref="B392">IF(Table2[[#This Row],[Nodes]:[Nodes]]=5,Table2[[#This Row],[Total_time]:[Total_time]],"")</f>
        <v/>
      </c>
      <c r="C392" s="20" cm="1">
        <f t="array" ref="C392">IF(Table2[[#This Row],[Nodes]:[Nodes]]=6,Table2[[#This Row],[Total_time]:[Total_time]],"")</f>
        <v>447.213175508701</v>
      </c>
      <c r="D392" s="20" t="str" cm="1">
        <f t="array" ref="D392">IF(Table2[[#This Row],[Nodes]:[Nodes]]=7,Table2[[#This Row],[Total_time]:[Total_time]],"")</f>
        <v/>
      </c>
    </row>
    <row r="393" spans="1:4">
      <c r="A393" s="20" t="str" cm="1">
        <f t="array" ref="A393">IF(Table2[[#This Row],[Nodes]:[Nodes]]=4,Table2[[#This Row],[Total_time]:[Total_time]],"")</f>
        <v/>
      </c>
      <c r="B393" s="20" t="str" cm="1">
        <f t="array" ref="B393">IF(Table2[[#This Row],[Nodes]:[Nodes]]=5,Table2[[#This Row],[Total_time]:[Total_time]],"")</f>
        <v/>
      </c>
      <c r="C393" s="20" cm="1">
        <f t="array" ref="C393">IF(Table2[[#This Row],[Nodes]:[Nodes]]=6,Table2[[#This Row],[Total_time]:[Total_time]],"")</f>
        <v>260.03522482375098</v>
      </c>
      <c r="D393" s="20" t="str" cm="1">
        <f t="array" ref="D393">IF(Table2[[#This Row],[Nodes]:[Nodes]]=7,Table2[[#This Row],[Total_time]:[Total_time]],"")</f>
        <v/>
      </c>
    </row>
    <row r="394" spans="1:4">
      <c r="A394" s="20" t="str" cm="1">
        <f t="array" ref="A394">IF(Table2[[#This Row],[Nodes]:[Nodes]]=4,Table2[[#This Row],[Total_time]:[Total_time]],"")</f>
        <v/>
      </c>
      <c r="B394" s="20" t="str" cm="1">
        <f t="array" ref="B394">IF(Table2[[#This Row],[Nodes]:[Nodes]]=5,Table2[[#This Row],[Total_time]:[Total_time]],"")</f>
        <v/>
      </c>
      <c r="C394" s="20" cm="1">
        <f t="array" ref="C394">IF(Table2[[#This Row],[Nodes]:[Nodes]]=6,Table2[[#This Row],[Total_time]:[Total_time]],"")</f>
        <v>357.73014460496699</v>
      </c>
      <c r="D394" s="20" t="str" cm="1">
        <f t="array" ref="D394">IF(Table2[[#This Row],[Nodes]:[Nodes]]=7,Table2[[#This Row],[Total_time]:[Total_time]],"")</f>
        <v/>
      </c>
    </row>
    <row r="395" spans="1:4">
      <c r="A395" s="20" t="str" cm="1">
        <f t="array" ref="A395">IF(Table2[[#This Row],[Nodes]:[Nodes]]=4,Table2[[#This Row],[Total_time]:[Total_time]],"")</f>
        <v/>
      </c>
      <c r="B395" s="20" t="str" cm="1">
        <f t="array" ref="B395">IF(Table2[[#This Row],[Nodes]:[Nodes]]=5,Table2[[#This Row],[Total_time]:[Total_time]],"")</f>
        <v/>
      </c>
      <c r="C395" s="20" cm="1">
        <f t="array" ref="C395">IF(Table2[[#This Row],[Nodes]:[Nodes]]=6,Table2[[#This Row],[Total_time]:[Total_time]],"")</f>
        <v>437.72707606972699</v>
      </c>
      <c r="D395" s="20" t="str" cm="1">
        <f t="array" ref="D395">IF(Table2[[#This Row],[Nodes]:[Nodes]]=7,Table2[[#This Row],[Total_time]:[Total_time]],"")</f>
        <v/>
      </c>
    </row>
    <row r="396" spans="1:4">
      <c r="A396" s="20" t="str" cm="1">
        <f t="array" ref="A396">IF(Table2[[#This Row],[Nodes]:[Nodes]]=4,Table2[[#This Row],[Total_time]:[Total_time]],"")</f>
        <v/>
      </c>
      <c r="B396" s="20" t="str" cm="1">
        <f t="array" ref="B396">IF(Table2[[#This Row],[Nodes]:[Nodes]]=5,Table2[[#This Row],[Total_time]:[Total_time]],"")</f>
        <v/>
      </c>
      <c r="C396" s="20" cm="1">
        <f t="array" ref="C396">IF(Table2[[#This Row],[Nodes]:[Nodes]]=6,Table2[[#This Row],[Total_time]:[Total_time]],"")</f>
        <v>543.070634213076</v>
      </c>
      <c r="D396" s="20" t="str" cm="1">
        <f t="array" ref="D396">IF(Table2[[#This Row],[Nodes]:[Nodes]]=7,Table2[[#This Row],[Total_time]:[Total_time]],"")</f>
        <v/>
      </c>
    </row>
    <row r="397" spans="1:4">
      <c r="A397" s="20" t="str" cm="1">
        <f t="array" ref="A397">IF(Table2[[#This Row],[Nodes]:[Nodes]]=4,Table2[[#This Row],[Total_time]:[Total_time]],"")</f>
        <v/>
      </c>
      <c r="B397" s="20" t="str" cm="1">
        <f t="array" ref="B397">IF(Table2[[#This Row],[Nodes]:[Nodes]]=5,Table2[[#This Row],[Total_time]:[Total_time]],"")</f>
        <v/>
      </c>
      <c r="C397" s="20" cm="1">
        <f t="array" ref="C397">IF(Table2[[#This Row],[Nodes]:[Nodes]]=6,Table2[[#This Row],[Total_time]:[Total_time]],"")</f>
        <v>300.05411466096302</v>
      </c>
      <c r="D397" s="20" t="str" cm="1">
        <f t="array" ref="D397">IF(Table2[[#This Row],[Nodes]:[Nodes]]=7,Table2[[#This Row],[Total_time]:[Total_time]],"")</f>
        <v/>
      </c>
    </row>
    <row r="398" spans="1:4">
      <c r="A398" s="20" t="str" cm="1">
        <f t="array" ref="A398">IF(Table2[[#This Row],[Nodes]:[Nodes]]=4,Table2[[#This Row],[Total_time]:[Total_time]],"")</f>
        <v/>
      </c>
      <c r="B398" s="20" t="str" cm="1">
        <f t="array" ref="B398">IF(Table2[[#This Row],[Nodes]:[Nodes]]=5,Table2[[#This Row],[Total_time]:[Total_time]],"")</f>
        <v/>
      </c>
      <c r="C398" s="20" cm="1">
        <f t="array" ref="C398">IF(Table2[[#This Row],[Nodes]:[Nodes]]=6,Table2[[#This Row],[Total_time]:[Total_time]],"")</f>
        <v>233.55571226593199</v>
      </c>
      <c r="D398" s="20" t="str" cm="1">
        <f t="array" ref="D398">IF(Table2[[#This Row],[Nodes]:[Nodes]]=7,Table2[[#This Row],[Total_time]:[Total_time]],"")</f>
        <v/>
      </c>
    </row>
    <row r="399" spans="1:4">
      <c r="A399" s="20" t="str" cm="1">
        <f t="array" ref="A399">IF(Table2[[#This Row],[Nodes]:[Nodes]]=4,Table2[[#This Row],[Total_time]:[Total_time]],"")</f>
        <v/>
      </c>
      <c r="B399" s="20" t="str" cm="1">
        <f t="array" ref="B399">IF(Table2[[#This Row],[Nodes]:[Nodes]]=5,Table2[[#This Row],[Total_time]:[Total_time]],"")</f>
        <v/>
      </c>
      <c r="C399" s="20" cm="1">
        <f t="array" ref="C399">IF(Table2[[#This Row],[Nodes]:[Nodes]]=6,Table2[[#This Row],[Total_time]:[Total_time]],"")</f>
        <v>257.12929519028</v>
      </c>
      <c r="D399" s="20" t="str" cm="1">
        <f t="array" ref="D399">IF(Table2[[#This Row],[Nodes]:[Nodes]]=7,Table2[[#This Row],[Total_time]:[Total_time]],"")</f>
        <v/>
      </c>
    </row>
    <row r="400" spans="1:4">
      <c r="A400" s="20" t="str" cm="1">
        <f t="array" ref="A400">IF(Table2[[#This Row],[Nodes]:[Nodes]]=4,Table2[[#This Row],[Total_time]:[Total_time]],"")</f>
        <v/>
      </c>
      <c r="B400" s="20" t="str" cm="1">
        <f t="array" ref="B400">IF(Table2[[#This Row],[Nodes]:[Nodes]]=5,Table2[[#This Row],[Total_time]:[Total_time]],"")</f>
        <v/>
      </c>
      <c r="C400" s="20" cm="1">
        <f t="array" ref="C400">IF(Table2[[#This Row],[Nodes]:[Nodes]]=6,Table2[[#This Row],[Total_time]:[Total_time]],"")</f>
        <v>326.720727411719</v>
      </c>
      <c r="D400" s="20" t="str" cm="1">
        <f t="array" ref="D400">IF(Table2[[#This Row],[Nodes]:[Nodes]]=7,Table2[[#This Row],[Total_time]:[Total_time]],"")</f>
        <v/>
      </c>
    </row>
    <row r="401" spans="1:4">
      <c r="A401" s="20" t="str" cm="1">
        <f t="array" ref="A401">IF(Table2[[#This Row],[Nodes]:[Nodes]]=4,Table2[[#This Row],[Total_time]:[Total_time]],"")</f>
        <v/>
      </c>
      <c r="B401" s="20" t="str" cm="1">
        <f t="array" ref="B401">IF(Table2[[#This Row],[Nodes]:[Nodes]]=5,Table2[[#This Row],[Total_time]:[Total_time]],"")</f>
        <v/>
      </c>
      <c r="C401" s="20" cm="1">
        <f t="array" ref="C401">IF(Table2[[#This Row],[Nodes]:[Nodes]]=6,Table2[[#This Row],[Total_time]:[Total_time]],"")</f>
        <v>329.90377879477802</v>
      </c>
      <c r="D401" s="20" t="str" cm="1">
        <f t="array" ref="D401">IF(Table2[[#This Row],[Nodes]:[Nodes]]=7,Table2[[#This Row],[Total_time]:[Total_time]],"")</f>
        <v/>
      </c>
    </row>
    <row r="402" spans="1:4">
      <c r="A402" s="20" t="str" cm="1">
        <f t="array" ref="A402">IF(Table2[[#This Row],[Nodes]:[Nodes]]=4,Table2[[#This Row],[Total_time]:[Total_time]],"")</f>
        <v/>
      </c>
      <c r="B402" s="20" t="str" cm="1">
        <f t="array" ref="B402">IF(Table2[[#This Row],[Nodes]:[Nodes]]=5,Table2[[#This Row],[Total_time]:[Total_time]],"")</f>
        <v/>
      </c>
      <c r="C402" s="20" cm="1">
        <f t="array" ref="C402">IF(Table2[[#This Row],[Nodes]:[Nodes]]=6,Table2[[#This Row],[Total_time]:[Total_time]],"")</f>
        <v>783.49031922515405</v>
      </c>
      <c r="D402" s="20" t="str" cm="1">
        <f t="array" ref="D402">IF(Table2[[#This Row],[Nodes]:[Nodes]]=7,Table2[[#This Row],[Total_time]:[Total_time]],"")</f>
        <v/>
      </c>
    </row>
    <row r="403" spans="1:4">
      <c r="A403" s="20" t="str" cm="1">
        <f t="array" ref="A403">IF(Table2[[#This Row],[Nodes]:[Nodes]]=4,Table2[[#This Row],[Total_time]:[Total_time]],"")</f>
        <v/>
      </c>
      <c r="B403" s="20" t="str" cm="1">
        <f t="array" ref="B403">IF(Table2[[#This Row],[Nodes]:[Nodes]]=5,Table2[[#This Row],[Total_time]:[Total_time]],"")</f>
        <v/>
      </c>
      <c r="C403" s="20" cm="1">
        <f t="array" ref="C403">IF(Table2[[#This Row],[Nodes]:[Nodes]]=6,Table2[[#This Row],[Total_time]:[Total_time]],"")</f>
        <v>639.45909657023105</v>
      </c>
      <c r="D403" s="20" t="str" cm="1">
        <f t="array" ref="D403">IF(Table2[[#This Row],[Nodes]:[Nodes]]=7,Table2[[#This Row],[Total_time]:[Total_time]],"")</f>
        <v/>
      </c>
    </row>
    <row r="404" spans="1:4">
      <c r="A404" s="20" t="str" cm="1">
        <f t="array" ref="A404">IF(Table2[[#This Row],[Nodes]:[Nodes]]=4,Table2[[#This Row],[Total_time]:[Total_time]],"")</f>
        <v/>
      </c>
      <c r="B404" s="20" t="str" cm="1">
        <f t="array" ref="B404">IF(Table2[[#This Row],[Nodes]:[Nodes]]=5,Table2[[#This Row],[Total_time]:[Total_time]],"")</f>
        <v/>
      </c>
      <c r="C404" s="20" cm="1">
        <f t="array" ref="C404">IF(Table2[[#This Row],[Nodes]:[Nodes]]=6,Table2[[#This Row],[Total_time]:[Total_time]],"")</f>
        <v>668.07348021244604</v>
      </c>
      <c r="D404" s="20" t="str" cm="1">
        <f t="array" ref="D404">IF(Table2[[#This Row],[Nodes]:[Nodes]]=7,Table2[[#This Row],[Total_time]:[Total_time]],"")</f>
        <v/>
      </c>
    </row>
    <row r="405" spans="1:4">
      <c r="A405" s="20" t="str" cm="1">
        <f t="array" ref="A405">IF(Table2[[#This Row],[Nodes]:[Nodes]]=4,Table2[[#This Row],[Total_time]:[Total_time]],"")</f>
        <v/>
      </c>
      <c r="B405" s="20" t="str" cm="1">
        <f t="array" ref="B405">IF(Table2[[#This Row],[Nodes]:[Nodes]]=5,Table2[[#This Row],[Total_time]:[Total_time]],"")</f>
        <v/>
      </c>
      <c r="C405" s="20" cm="1">
        <f t="array" ref="C405">IF(Table2[[#This Row],[Nodes]:[Nodes]]=6,Table2[[#This Row],[Total_time]:[Total_time]],"")</f>
        <v>884.85850894699399</v>
      </c>
      <c r="D405" s="20" t="str" cm="1">
        <f t="array" ref="D405">IF(Table2[[#This Row],[Nodes]:[Nodes]]=7,Table2[[#This Row],[Total_time]:[Total_time]],"")</f>
        <v/>
      </c>
    </row>
    <row r="406" spans="1:4">
      <c r="A406" s="20" t="str" cm="1">
        <f t="array" ref="A406">IF(Table2[[#This Row],[Nodes]:[Nodes]]=4,Table2[[#This Row],[Total_time]:[Total_time]],"")</f>
        <v/>
      </c>
      <c r="B406" s="20" t="str" cm="1">
        <f t="array" ref="B406">IF(Table2[[#This Row],[Nodes]:[Nodes]]=5,Table2[[#This Row],[Total_time]:[Total_time]],"")</f>
        <v/>
      </c>
      <c r="C406" s="20" cm="1">
        <f t="array" ref="C406">IF(Table2[[#This Row],[Nodes]:[Nodes]]=6,Table2[[#This Row],[Total_time]:[Total_time]],"")</f>
        <v>963.84155084939198</v>
      </c>
      <c r="D406" s="20" t="str" cm="1">
        <f t="array" ref="D406">IF(Table2[[#This Row],[Nodes]:[Nodes]]=7,Table2[[#This Row],[Total_time]:[Total_time]],"")</f>
        <v/>
      </c>
    </row>
    <row r="407" spans="1:4">
      <c r="A407" s="20" t="str" cm="1">
        <f t="array" ref="A407">IF(Table2[[#This Row],[Nodes]:[Nodes]]=4,Table2[[#This Row],[Total_time]:[Total_time]],"")</f>
        <v/>
      </c>
      <c r="B407" s="20" t="str" cm="1">
        <f t="array" ref="B407">IF(Table2[[#This Row],[Nodes]:[Nodes]]=5,Table2[[#This Row],[Total_time]:[Total_time]],"")</f>
        <v/>
      </c>
      <c r="C407" s="20" cm="1">
        <f t="array" ref="C407">IF(Table2[[#This Row],[Nodes]:[Nodes]]=6,Table2[[#This Row],[Total_time]:[Total_time]],"")</f>
        <v>493.58920448760102</v>
      </c>
      <c r="D407" s="20" t="str" cm="1">
        <f t="array" ref="D407">IF(Table2[[#This Row],[Nodes]:[Nodes]]=7,Table2[[#This Row],[Total_time]:[Total_time]],"")</f>
        <v/>
      </c>
    </row>
    <row r="408" spans="1:4">
      <c r="A408" s="20" t="str" cm="1">
        <f t="array" ref="A408">IF(Table2[[#This Row],[Nodes]:[Nodes]]=4,Table2[[#This Row],[Total_time]:[Total_time]],"")</f>
        <v/>
      </c>
      <c r="B408" s="20" t="str" cm="1">
        <f t="array" ref="B408">IF(Table2[[#This Row],[Nodes]:[Nodes]]=5,Table2[[#This Row],[Total_time]:[Total_time]],"")</f>
        <v/>
      </c>
      <c r="C408" s="20" cm="1">
        <f t="array" ref="C408">IF(Table2[[#This Row],[Nodes]:[Nodes]]=6,Table2[[#This Row],[Total_time]:[Total_time]],"")</f>
        <v>510.62625584169501</v>
      </c>
      <c r="D408" s="20" t="str" cm="1">
        <f t="array" ref="D408">IF(Table2[[#This Row],[Nodes]:[Nodes]]=7,Table2[[#This Row],[Total_time]:[Total_time]],"")</f>
        <v/>
      </c>
    </row>
    <row r="409" spans="1:4">
      <c r="A409" s="20" t="str" cm="1">
        <f t="array" ref="A409">IF(Table2[[#This Row],[Nodes]:[Nodes]]=4,Table2[[#This Row],[Total_time]:[Total_time]],"")</f>
        <v/>
      </c>
      <c r="B409" s="20" t="str" cm="1">
        <f t="array" ref="B409">IF(Table2[[#This Row],[Nodes]:[Nodes]]=5,Table2[[#This Row],[Total_time]:[Total_time]],"")</f>
        <v/>
      </c>
      <c r="C409" s="20" cm="1">
        <f t="array" ref="C409">IF(Table2[[#This Row],[Nodes]:[Nodes]]=6,Table2[[#This Row],[Total_time]:[Total_time]],"")</f>
        <v>481.87442767974397</v>
      </c>
      <c r="D409" s="20" t="str" cm="1">
        <f t="array" ref="D409">IF(Table2[[#This Row],[Nodes]:[Nodes]]=7,Table2[[#This Row],[Total_time]:[Total_time]],"")</f>
        <v/>
      </c>
    </row>
    <row r="410" spans="1:4">
      <c r="A410" s="20" t="str" cm="1">
        <f t="array" ref="A410">IF(Table2[[#This Row],[Nodes]:[Nodes]]=4,Table2[[#This Row],[Total_time]:[Total_time]],"")</f>
        <v/>
      </c>
      <c r="B410" s="20" t="str" cm="1">
        <f t="array" ref="B410">IF(Table2[[#This Row],[Nodes]:[Nodes]]=5,Table2[[#This Row],[Total_time]:[Total_time]],"")</f>
        <v/>
      </c>
      <c r="C410" s="20" cm="1">
        <f t="array" ref="C410">IF(Table2[[#This Row],[Nodes]:[Nodes]]=6,Table2[[#This Row],[Total_time]:[Total_time]],"")</f>
        <v>534.99952151300499</v>
      </c>
      <c r="D410" s="20" t="str" cm="1">
        <f t="array" ref="D410">IF(Table2[[#This Row],[Nodes]:[Nodes]]=7,Table2[[#This Row],[Total_time]:[Total_time]],"")</f>
        <v/>
      </c>
    </row>
    <row r="411" spans="1:4">
      <c r="A411" s="20" t="str" cm="1">
        <f t="array" ref="A411">IF(Table2[[#This Row],[Nodes]:[Nodes]]=4,Table2[[#This Row],[Total_time]:[Total_time]],"")</f>
        <v/>
      </c>
      <c r="B411" s="20" t="str" cm="1">
        <f t="array" ref="B411">IF(Table2[[#This Row],[Nodes]:[Nodes]]=5,Table2[[#This Row],[Total_time]:[Total_time]],"")</f>
        <v/>
      </c>
      <c r="C411" s="20" cm="1">
        <f t="array" ref="C411">IF(Table2[[#This Row],[Nodes]:[Nodes]]=6,Table2[[#This Row],[Total_time]:[Total_time]],"")</f>
        <v>671.894271263973</v>
      </c>
      <c r="D411" s="20" t="str" cm="1">
        <f t="array" ref="D411">IF(Table2[[#This Row],[Nodes]:[Nodes]]=7,Table2[[#This Row],[Total_time]:[Total_time]],"")</f>
        <v/>
      </c>
    </row>
    <row r="412" spans="1:4">
      <c r="A412" s="20" t="str" cm="1">
        <f t="array" ref="A412">IF(Table2[[#This Row],[Nodes]:[Nodes]]=4,Table2[[#This Row],[Total_time]:[Total_time]],"")</f>
        <v/>
      </c>
      <c r="B412" s="20" t="str" cm="1">
        <f t="array" ref="B412">IF(Table2[[#This Row],[Nodes]:[Nodes]]=5,Table2[[#This Row],[Total_time]:[Total_time]],"")</f>
        <v/>
      </c>
      <c r="C412" s="20" cm="1">
        <f t="array" ref="C412">IF(Table2[[#This Row],[Nodes]:[Nodes]]=6,Table2[[#This Row],[Total_time]:[Total_time]],"")</f>
        <v>390.43326518588799</v>
      </c>
      <c r="D412" s="20" t="str" cm="1">
        <f t="array" ref="D412">IF(Table2[[#This Row],[Nodes]:[Nodes]]=7,Table2[[#This Row],[Total_time]:[Total_time]],"")</f>
        <v/>
      </c>
    </row>
    <row r="413" spans="1:4">
      <c r="A413" s="20" t="str" cm="1">
        <f t="array" ref="A413">IF(Table2[[#This Row],[Nodes]:[Nodes]]=4,Table2[[#This Row],[Total_time]:[Total_time]],"")</f>
        <v/>
      </c>
      <c r="B413" s="20" t="str" cm="1">
        <f t="array" ref="B413">IF(Table2[[#This Row],[Nodes]:[Nodes]]=5,Table2[[#This Row],[Total_time]:[Total_time]],"")</f>
        <v/>
      </c>
      <c r="C413" s="20" cm="1">
        <f t="array" ref="C413">IF(Table2[[#This Row],[Nodes]:[Nodes]]=6,Table2[[#This Row],[Total_time]:[Total_time]],"")</f>
        <v>260.03522482375098</v>
      </c>
      <c r="D413" s="20" t="str" cm="1">
        <f t="array" ref="D413">IF(Table2[[#This Row],[Nodes]:[Nodes]]=7,Table2[[#This Row],[Total_time]:[Total_time]],"")</f>
        <v/>
      </c>
    </row>
    <row r="414" spans="1:4">
      <c r="A414" s="20" t="str" cm="1">
        <f t="array" ref="A414">IF(Table2[[#This Row],[Nodes]:[Nodes]]=4,Table2[[#This Row],[Total_time]:[Total_time]],"")</f>
        <v/>
      </c>
      <c r="B414" s="20" t="str" cm="1">
        <f t="array" ref="B414">IF(Table2[[#This Row],[Nodes]:[Nodes]]=5,Table2[[#This Row],[Total_time]:[Total_time]],"")</f>
        <v/>
      </c>
      <c r="C414" s="20" cm="1">
        <f t="array" ref="C414">IF(Table2[[#This Row],[Nodes]:[Nodes]]=6,Table2[[#This Row],[Total_time]:[Total_time]],"")</f>
        <v>387.73014460496</v>
      </c>
      <c r="D414" s="20" t="str" cm="1">
        <f t="array" ref="D414">IF(Table2[[#This Row],[Nodes]:[Nodes]]=7,Table2[[#This Row],[Total_time]:[Total_time]],"")</f>
        <v/>
      </c>
    </row>
    <row r="415" spans="1:4">
      <c r="A415" s="20" t="str" cm="1">
        <f t="array" ref="A415">IF(Table2[[#This Row],[Nodes]:[Nodes]]=4,Table2[[#This Row],[Total_time]:[Total_time]],"")</f>
        <v/>
      </c>
      <c r="B415" s="20" t="str" cm="1">
        <f t="array" ref="B415">IF(Table2[[#This Row],[Nodes]:[Nodes]]=5,Table2[[#This Row],[Total_time]:[Total_time]],"")</f>
        <v/>
      </c>
      <c r="C415" s="20" cm="1">
        <f t="array" ref="C415">IF(Table2[[#This Row],[Nodes]:[Nodes]]=6,Table2[[#This Row],[Total_time]:[Total_time]],"")</f>
        <v>468.79032596081299</v>
      </c>
      <c r="D415" s="20" t="str" cm="1">
        <f t="array" ref="D415">IF(Table2[[#This Row],[Nodes]:[Nodes]]=7,Table2[[#This Row],[Total_time]:[Total_time]],"")</f>
        <v/>
      </c>
    </row>
    <row r="416" spans="1:4">
      <c r="A416" s="20" t="str" cm="1">
        <f t="array" ref="A416">IF(Table2[[#This Row],[Nodes]:[Nodes]]=4,Table2[[#This Row],[Total_time]:[Total_time]],"")</f>
        <v/>
      </c>
      <c r="B416" s="20" t="str" cm="1">
        <f t="array" ref="B416">IF(Table2[[#This Row],[Nodes]:[Nodes]]=5,Table2[[#This Row],[Total_time]:[Total_time]],"")</f>
        <v/>
      </c>
      <c r="C416" s="20" cm="1">
        <f t="array" ref="C416">IF(Table2[[#This Row],[Nodes]:[Nodes]]=6,Table2[[#This Row],[Total_time]:[Total_time]],"")</f>
        <v>569.99235398742599</v>
      </c>
      <c r="D416" s="20" t="str" cm="1">
        <f t="array" ref="D416">IF(Table2[[#This Row],[Nodes]:[Nodes]]=7,Table2[[#This Row],[Total_time]:[Total_time]],"")</f>
        <v/>
      </c>
    </row>
    <row r="417" spans="1:4">
      <c r="A417" s="20" t="str" cm="1">
        <f t="array" ref="A417">IF(Table2[[#This Row],[Nodes]:[Nodes]]=4,Table2[[#This Row],[Total_time]:[Total_time]],"")</f>
        <v/>
      </c>
      <c r="B417" s="20" t="str" cm="1">
        <f t="array" ref="B417">IF(Table2[[#This Row],[Nodes]:[Nodes]]=5,Table2[[#This Row],[Total_time]:[Total_time]],"")</f>
        <v/>
      </c>
      <c r="C417" s="20" cm="1">
        <f t="array" ref="C417">IF(Table2[[#This Row],[Nodes]:[Nodes]]=6,Table2[[#This Row],[Total_time]:[Total_time]],"")</f>
        <v>300.05411466096302</v>
      </c>
      <c r="D417" s="20" t="str" cm="1">
        <f t="array" ref="D417">IF(Table2[[#This Row],[Nodes]:[Nodes]]=7,Table2[[#This Row],[Total_time]:[Total_time]],"")</f>
        <v/>
      </c>
    </row>
    <row r="418" spans="1:4">
      <c r="A418" s="20" t="str" cm="1">
        <f t="array" ref="A418">IF(Table2[[#This Row],[Nodes]:[Nodes]]=4,Table2[[#This Row],[Total_time]:[Total_time]],"")</f>
        <v/>
      </c>
      <c r="B418" s="20" t="str" cm="1">
        <f t="array" ref="B418">IF(Table2[[#This Row],[Nodes]:[Nodes]]=5,Table2[[#This Row],[Total_time]:[Total_time]],"")</f>
        <v/>
      </c>
      <c r="C418" s="20" cm="1">
        <f t="array" ref="C418">IF(Table2[[#This Row],[Nodes]:[Nodes]]=6,Table2[[#This Row],[Total_time]:[Total_time]],"")</f>
        <v>233.55571226593199</v>
      </c>
      <c r="D418" s="20" t="str" cm="1">
        <f t="array" ref="D418">IF(Table2[[#This Row],[Nodes]:[Nodes]]=7,Table2[[#This Row],[Total_time]:[Total_time]],"")</f>
        <v/>
      </c>
    </row>
    <row r="419" spans="1:4">
      <c r="A419" s="20" t="str" cm="1">
        <f t="array" ref="A419">IF(Table2[[#This Row],[Nodes]:[Nodes]]=4,Table2[[#This Row],[Total_time]:[Total_time]],"")</f>
        <v/>
      </c>
      <c r="B419" s="20" t="str" cm="1">
        <f t="array" ref="B419">IF(Table2[[#This Row],[Nodes]:[Nodes]]=5,Table2[[#This Row],[Total_time]:[Total_time]],"")</f>
        <v/>
      </c>
      <c r="C419" s="20" cm="1">
        <f t="array" ref="C419">IF(Table2[[#This Row],[Nodes]:[Nodes]]=6,Table2[[#This Row],[Total_time]:[Total_time]],"")</f>
        <v>257.12929519028</v>
      </c>
      <c r="D419" s="20" t="str" cm="1">
        <f t="array" ref="D419">IF(Table2[[#This Row],[Nodes]:[Nodes]]=7,Table2[[#This Row],[Total_time]:[Total_time]],"")</f>
        <v/>
      </c>
    </row>
    <row r="420" spans="1:4">
      <c r="A420" s="20" t="str" cm="1">
        <f t="array" ref="A420">IF(Table2[[#This Row],[Nodes]:[Nodes]]=4,Table2[[#This Row],[Total_time]:[Total_time]],"")</f>
        <v/>
      </c>
      <c r="B420" s="20" t="str" cm="1">
        <f t="array" ref="B420">IF(Table2[[#This Row],[Nodes]:[Nodes]]=5,Table2[[#This Row],[Total_time]:[Total_time]],"")</f>
        <v/>
      </c>
      <c r="C420" s="20" cm="1">
        <f t="array" ref="C420">IF(Table2[[#This Row],[Nodes]:[Nodes]]=6,Table2[[#This Row],[Total_time]:[Total_time]],"")</f>
        <v>326.720727411719</v>
      </c>
      <c r="D420" s="20" t="str" cm="1">
        <f t="array" ref="D420">IF(Table2[[#This Row],[Nodes]:[Nodes]]=7,Table2[[#This Row],[Total_time]:[Total_time]],"")</f>
        <v/>
      </c>
    </row>
    <row r="421" spans="1:4">
      <c r="A421" s="20" t="str" cm="1">
        <f t="array" ref="A421">IF(Table2[[#This Row],[Nodes]:[Nodes]]=4,Table2[[#This Row],[Total_time]:[Total_time]],"")</f>
        <v/>
      </c>
      <c r="B421" s="20" t="str" cm="1">
        <f t="array" ref="B421">IF(Table2[[#This Row],[Nodes]:[Nodes]]=5,Table2[[#This Row],[Total_time]:[Total_time]],"")</f>
        <v/>
      </c>
      <c r="C421" s="20" cm="1">
        <f t="array" ref="C421">IF(Table2[[#This Row],[Nodes]:[Nodes]]=6,Table2[[#This Row],[Total_time]:[Total_time]],"")</f>
        <v>329.90377879477802</v>
      </c>
      <c r="D421" s="20" t="str" cm="1">
        <f t="array" ref="D421">IF(Table2[[#This Row],[Nodes]:[Nodes]]=7,Table2[[#This Row],[Total_time]:[Total_time]],"")</f>
        <v/>
      </c>
    </row>
    <row r="422" spans="1:4">
      <c r="A422" s="20" t="str" cm="1">
        <f t="array" ref="A422">IF(Table2[[#This Row],[Nodes]:[Nodes]]=4,Table2[[#This Row],[Total_time]:[Total_time]],"")</f>
        <v/>
      </c>
      <c r="B422" s="20" t="str" cm="1">
        <f t="array" ref="B422">IF(Table2[[#This Row],[Nodes]:[Nodes]]=5,Table2[[#This Row],[Total_time]:[Total_time]],"")</f>
        <v/>
      </c>
      <c r="C422" s="20" cm="1">
        <f t="array" ref="C422">IF(Table2[[#This Row],[Nodes]:[Nodes]]=6,Table2[[#This Row],[Total_time]:[Total_time]],"")</f>
        <v>724.64824421343997</v>
      </c>
      <c r="D422" s="20" t="str" cm="1">
        <f t="array" ref="D422">IF(Table2[[#This Row],[Nodes]:[Nodes]]=7,Table2[[#This Row],[Total_time]:[Total_time]],"")</f>
        <v/>
      </c>
    </row>
    <row r="423" spans="1:4">
      <c r="A423" s="20" t="str" cm="1">
        <f t="array" ref="A423">IF(Table2[[#This Row],[Nodes]:[Nodes]]=4,Table2[[#This Row],[Total_time]:[Total_time]],"")</f>
        <v/>
      </c>
      <c r="B423" s="20" t="str" cm="1">
        <f t="array" ref="B423">IF(Table2[[#This Row],[Nodes]:[Nodes]]=5,Table2[[#This Row],[Total_time]:[Total_time]],"")</f>
        <v/>
      </c>
      <c r="C423" s="20" cm="1">
        <f t="array" ref="C423">IF(Table2[[#This Row],[Nodes]:[Nodes]]=6,Table2[[#This Row],[Total_time]:[Total_time]],"")</f>
        <v>524.56844661081095</v>
      </c>
      <c r="D423" s="20" t="str" cm="1">
        <f t="array" ref="D423">IF(Table2[[#This Row],[Nodes]:[Nodes]]=7,Table2[[#This Row],[Total_time]:[Total_time]],"")</f>
        <v/>
      </c>
    </row>
    <row r="424" spans="1:4">
      <c r="A424" s="20" t="str" cm="1">
        <f t="array" ref="A424">IF(Table2[[#This Row],[Nodes]:[Nodes]]=4,Table2[[#This Row],[Total_time]:[Total_time]],"")</f>
        <v/>
      </c>
      <c r="B424" s="20" t="str" cm="1">
        <f t="array" ref="B424">IF(Table2[[#This Row],[Nodes]:[Nodes]]=5,Table2[[#This Row],[Total_time]:[Total_time]],"")</f>
        <v/>
      </c>
      <c r="C424" s="20" cm="1">
        <f t="array" ref="C424">IF(Table2[[#This Row],[Nodes]:[Nodes]]=6,Table2[[#This Row],[Total_time]:[Total_time]],"")</f>
        <v>612.05989138143502</v>
      </c>
      <c r="D424" s="20" t="str" cm="1">
        <f t="array" ref="D424">IF(Table2[[#This Row],[Nodes]:[Nodes]]=7,Table2[[#This Row],[Total_time]:[Total_time]],"")</f>
        <v/>
      </c>
    </row>
    <row r="425" spans="1:4">
      <c r="A425" s="20" t="str" cm="1">
        <f t="array" ref="A425">IF(Table2[[#This Row],[Nodes]:[Nodes]]=4,Table2[[#This Row],[Total_time]:[Total_time]],"")</f>
        <v/>
      </c>
      <c r="B425" s="20" t="str" cm="1">
        <f t="array" ref="B425">IF(Table2[[#This Row],[Nodes]:[Nodes]]=5,Table2[[#This Row],[Total_time]:[Total_time]],"")</f>
        <v/>
      </c>
      <c r="C425" s="20" cm="1">
        <f t="array" ref="C425">IF(Table2[[#This Row],[Nodes]:[Nodes]]=6,Table2[[#This Row],[Total_time]:[Total_time]],"")</f>
        <v>788.16897415122503</v>
      </c>
      <c r="D425" s="20" t="str" cm="1">
        <f t="array" ref="D425">IF(Table2[[#This Row],[Nodes]:[Nodes]]=7,Table2[[#This Row],[Total_time]:[Total_time]],"")</f>
        <v/>
      </c>
    </row>
    <row r="426" spans="1:4">
      <c r="A426" s="20" t="str" cm="1">
        <f t="array" ref="A426">IF(Table2[[#This Row],[Nodes]:[Nodes]]=4,Table2[[#This Row],[Total_time]:[Total_time]],"")</f>
        <v/>
      </c>
      <c r="B426" s="20" t="str" cm="1">
        <f t="array" ref="B426">IF(Table2[[#This Row],[Nodes]:[Nodes]]=5,Table2[[#This Row],[Total_time]:[Total_time]],"")</f>
        <v/>
      </c>
      <c r="C426" s="20" cm="1">
        <f t="array" ref="C426">IF(Table2[[#This Row],[Nodes]:[Nodes]]=6,Table2[[#This Row],[Total_time]:[Total_time]],"")</f>
        <v>850.98950595562997</v>
      </c>
      <c r="D426" s="20" t="str" cm="1">
        <f t="array" ref="D426">IF(Table2[[#This Row],[Nodes]:[Nodes]]=7,Table2[[#This Row],[Total_time]:[Total_time]],"")</f>
        <v/>
      </c>
    </row>
    <row r="427" spans="1:4">
      <c r="A427" s="20" t="str" cm="1">
        <f t="array" ref="A427">IF(Table2[[#This Row],[Nodes]:[Nodes]]=4,Table2[[#This Row],[Total_time]:[Total_time]],"")</f>
        <v/>
      </c>
      <c r="B427" s="20" t="str" cm="1">
        <f t="array" ref="B427">IF(Table2[[#This Row],[Nodes]:[Nodes]]=5,Table2[[#This Row],[Total_time]:[Total_time]],"")</f>
        <v/>
      </c>
      <c r="C427" s="20" cm="1">
        <f t="array" ref="C427">IF(Table2[[#This Row],[Nodes]:[Nodes]]=6,Table2[[#This Row],[Total_time]:[Total_time]],"")</f>
        <v>487.36577810272598</v>
      </c>
      <c r="D427" s="20" t="str" cm="1">
        <f t="array" ref="D427">IF(Table2[[#This Row],[Nodes]:[Nodes]]=7,Table2[[#This Row],[Total_time]:[Total_time]],"")</f>
        <v/>
      </c>
    </row>
    <row r="428" spans="1:4">
      <c r="A428" s="20" t="str" cm="1">
        <f t="array" ref="A428">IF(Table2[[#This Row],[Nodes]:[Nodes]]=4,Table2[[#This Row],[Total_time]:[Total_time]],"")</f>
        <v/>
      </c>
      <c r="B428" s="20" t="str" cm="1">
        <f t="array" ref="B428">IF(Table2[[#This Row],[Nodes]:[Nodes]]=5,Table2[[#This Row],[Total_time]:[Total_time]],"")</f>
        <v/>
      </c>
      <c r="C428" s="20" cm="1">
        <f t="array" ref="C428">IF(Table2[[#This Row],[Nodes]:[Nodes]]=6,Table2[[#This Row],[Total_time]:[Total_time]],"")</f>
        <v>461.33387058630001</v>
      </c>
      <c r="D428" s="20" t="str" cm="1">
        <f t="array" ref="D428">IF(Table2[[#This Row],[Nodes]:[Nodes]]=7,Table2[[#This Row],[Total_time]:[Total_time]],"")</f>
        <v/>
      </c>
    </row>
    <row r="429" spans="1:4">
      <c r="A429" s="20" t="str" cm="1">
        <f t="array" ref="A429">IF(Table2[[#This Row],[Nodes]:[Nodes]]=4,Table2[[#This Row],[Total_time]:[Total_time]],"")</f>
        <v/>
      </c>
      <c r="B429" s="20" t="str" cm="1">
        <f t="array" ref="B429">IF(Table2[[#This Row],[Nodes]:[Nodes]]=5,Table2[[#This Row],[Total_time]:[Total_time]],"")</f>
        <v/>
      </c>
      <c r="C429" s="20" cm="1">
        <f t="array" ref="C429">IF(Table2[[#This Row],[Nodes]:[Nodes]]=6,Table2[[#This Row],[Total_time]:[Total_time]],"")</f>
        <v>427.02792737039999</v>
      </c>
      <c r="D429" s="20" t="str" cm="1">
        <f t="array" ref="D429">IF(Table2[[#This Row],[Nodes]:[Nodes]]=7,Table2[[#This Row],[Total_time]:[Total_time]],"")</f>
        <v/>
      </c>
    </row>
    <row r="430" spans="1:4">
      <c r="A430" s="20" t="str" cm="1">
        <f t="array" ref="A430">IF(Table2[[#This Row],[Nodes]:[Nodes]]=4,Table2[[#This Row],[Total_time]:[Total_time]],"")</f>
        <v/>
      </c>
      <c r="B430" s="20" t="str" cm="1">
        <f t="array" ref="B430">IF(Table2[[#This Row],[Nodes]:[Nodes]]=5,Table2[[#This Row],[Total_time]:[Total_time]],"")</f>
        <v/>
      </c>
      <c r="C430" s="20" cm="1">
        <f t="array" ref="C430">IF(Table2[[#This Row],[Nodes]:[Nodes]]=6,Table2[[#This Row],[Total_time]:[Total_time]],"")</f>
        <v>525.69314731590896</v>
      </c>
      <c r="D430" s="20" t="str" cm="1">
        <f t="array" ref="D430">IF(Table2[[#This Row],[Nodes]:[Nodes]]=7,Table2[[#This Row],[Total_time]:[Total_time]],"")</f>
        <v/>
      </c>
    </row>
    <row r="431" spans="1:4">
      <c r="A431" s="20" t="str" cm="1">
        <f t="array" ref="A431">IF(Table2[[#This Row],[Nodes]:[Nodes]]=4,Table2[[#This Row],[Total_time]:[Total_time]],"")</f>
        <v/>
      </c>
      <c r="B431" s="20" t="str" cm="1">
        <f t="array" ref="B431">IF(Table2[[#This Row],[Nodes]:[Nodes]]=5,Table2[[#This Row],[Total_time]:[Total_time]],"")</f>
        <v/>
      </c>
      <c r="C431" s="20" cm="1">
        <f t="array" ref="C431">IF(Table2[[#This Row],[Nodes]:[Nodes]]=6,Table2[[#This Row],[Total_time]:[Total_time]],"")</f>
        <v>635.57022719164297</v>
      </c>
      <c r="D431" s="20" t="str" cm="1">
        <f t="array" ref="D431">IF(Table2[[#This Row],[Nodes]:[Nodes]]=7,Table2[[#This Row],[Total_time]:[Total_time]],"")</f>
        <v/>
      </c>
    </row>
    <row r="432" spans="1:4">
      <c r="A432" s="20" t="str" cm="1">
        <f t="array" ref="A432">IF(Table2[[#This Row],[Nodes]:[Nodes]]=4,Table2[[#This Row],[Total_time]:[Total_time]],"")</f>
        <v/>
      </c>
      <c r="B432" s="20" t="str" cm="1">
        <f t="array" ref="B432">IF(Table2[[#This Row],[Nodes]:[Nodes]]=5,Table2[[#This Row],[Total_time]:[Total_time]],"")</f>
        <v/>
      </c>
      <c r="C432" s="20" cm="1">
        <f t="array" ref="C432">IF(Table2[[#This Row],[Nodes]:[Nodes]]=6,Table2[[#This Row],[Total_time]:[Total_time]],"")</f>
        <v>372.88032225027598</v>
      </c>
      <c r="D432" s="20" t="str" cm="1">
        <f t="array" ref="D432">IF(Table2[[#This Row],[Nodes]:[Nodes]]=7,Table2[[#This Row],[Total_time]:[Total_time]],"")</f>
        <v/>
      </c>
    </row>
    <row r="433" spans="1:4">
      <c r="A433" s="20" t="str" cm="1">
        <f t="array" ref="A433">IF(Table2[[#This Row],[Nodes]:[Nodes]]=4,Table2[[#This Row],[Total_time]:[Total_time]],"")</f>
        <v/>
      </c>
      <c r="B433" s="20" t="str" cm="1">
        <f t="array" ref="B433">IF(Table2[[#This Row],[Nodes]:[Nodes]]=5,Table2[[#This Row],[Total_time]:[Total_time]],"")</f>
        <v/>
      </c>
      <c r="C433" s="20" cm="1">
        <f t="array" ref="C433">IF(Table2[[#This Row],[Nodes]:[Nodes]]=6,Table2[[#This Row],[Total_time]:[Total_time]],"")</f>
        <v>280.02079719795103</v>
      </c>
      <c r="D433" s="20" t="str" cm="1">
        <f t="array" ref="D433">IF(Table2[[#This Row],[Nodes]:[Nodes]]=7,Table2[[#This Row],[Total_time]:[Total_time]],"")</f>
        <v/>
      </c>
    </row>
    <row r="434" spans="1:4">
      <c r="A434" s="20" t="str" cm="1">
        <f t="array" ref="A434">IF(Table2[[#This Row],[Nodes]:[Nodes]]=4,Table2[[#This Row],[Total_time]:[Total_time]],"")</f>
        <v/>
      </c>
      <c r="B434" s="20" t="str" cm="1">
        <f t="array" ref="B434">IF(Table2[[#This Row],[Nodes]:[Nodes]]=5,Table2[[#This Row],[Total_time]:[Total_time]],"")</f>
        <v/>
      </c>
      <c r="C434" s="20" cm="1">
        <f t="array" ref="C434">IF(Table2[[#This Row],[Nodes]:[Nodes]]=6,Table2[[#This Row],[Total_time]:[Total_time]],"")</f>
        <v>373.158678654249</v>
      </c>
      <c r="D434" s="20" t="str" cm="1">
        <f t="array" ref="D434">IF(Table2[[#This Row],[Nodes]:[Nodes]]=7,Table2[[#This Row],[Total_time]:[Total_time]],"")</f>
        <v/>
      </c>
    </row>
    <row r="435" spans="1:4">
      <c r="A435" s="20" t="str" cm="1">
        <f t="array" ref="A435">IF(Table2[[#This Row],[Nodes]:[Nodes]]=4,Table2[[#This Row],[Total_time]:[Total_time]],"")</f>
        <v/>
      </c>
      <c r="B435" s="20" t="str" cm="1">
        <f t="array" ref="B435">IF(Table2[[#This Row],[Nodes]:[Nodes]]=5,Table2[[#This Row],[Total_time]:[Total_time]],"")</f>
        <v/>
      </c>
      <c r="C435" s="20" cm="1">
        <f t="array" ref="C435">IF(Table2[[#This Row],[Nodes]:[Nodes]]=6,Table2[[#This Row],[Total_time]:[Total_time]],"")</f>
        <v>433.22070554137798</v>
      </c>
      <c r="D435" s="20" t="str" cm="1">
        <f t="array" ref="D435">IF(Table2[[#This Row],[Nodes]:[Nodes]]=7,Table2[[#This Row],[Total_time]:[Total_time]],"")</f>
        <v/>
      </c>
    </row>
    <row r="436" spans="1:4">
      <c r="A436" s="20" t="str" cm="1">
        <f t="array" ref="A436">IF(Table2[[#This Row],[Nodes]:[Nodes]]=4,Table2[[#This Row],[Total_time]:[Total_time]],"")</f>
        <v/>
      </c>
      <c r="B436" s="20" t="str" cm="1">
        <f t="array" ref="B436">IF(Table2[[#This Row],[Nodes]:[Nodes]]=5,Table2[[#This Row],[Total_time]:[Total_time]],"")</f>
        <v/>
      </c>
      <c r="C436" s="20" cm="1">
        <f t="array" ref="C436">IF(Table2[[#This Row],[Nodes]:[Nodes]]=6,Table2[[#This Row],[Total_time]:[Total_time]],"")</f>
        <v>522.79605530372999</v>
      </c>
      <c r="D436" s="20" t="str" cm="1">
        <f t="array" ref="D436">IF(Table2[[#This Row],[Nodes]:[Nodes]]=7,Table2[[#This Row],[Total_time]:[Total_time]],"")</f>
        <v/>
      </c>
    </row>
    <row r="437" spans="1:4">
      <c r="A437" s="20" t="str" cm="1">
        <f t="array" ref="A437">IF(Table2[[#This Row],[Nodes]:[Nodes]]=4,Table2[[#This Row],[Total_time]:[Total_time]],"")</f>
        <v/>
      </c>
      <c r="B437" s="20" t="str" cm="1">
        <f t="array" ref="B437">IF(Table2[[#This Row],[Nodes]:[Nodes]]=5,Table2[[#This Row],[Total_time]:[Total_time]],"")</f>
        <v/>
      </c>
      <c r="C437" s="20" cm="1">
        <f t="array" ref="C437">IF(Table2[[#This Row],[Nodes]:[Nodes]]=6,Table2[[#This Row],[Total_time]:[Total_time]],"")</f>
        <v>399.035743314733</v>
      </c>
      <c r="D437" s="20" t="str" cm="1">
        <f t="array" ref="D437">IF(Table2[[#This Row],[Nodes]:[Nodes]]=7,Table2[[#This Row],[Total_time]:[Total_time]],"")</f>
        <v/>
      </c>
    </row>
    <row r="438" spans="1:4">
      <c r="A438" s="20" t="str" cm="1">
        <f t="array" ref="A438">IF(Table2[[#This Row],[Nodes]:[Nodes]]=4,Table2[[#This Row],[Total_time]:[Total_time]],"")</f>
        <v/>
      </c>
      <c r="B438" s="20" t="str" cm="1">
        <f t="array" ref="B438">IF(Table2[[#This Row],[Nodes]:[Nodes]]=5,Table2[[#This Row],[Total_time]:[Total_time]],"")</f>
        <v/>
      </c>
      <c r="C438" s="20" cm="1">
        <f t="array" ref="C438">IF(Table2[[#This Row],[Nodes]:[Nodes]]=6,Table2[[#This Row],[Total_time]:[Total_time]],"")</f>
        <v>239.935256496992</v>
      </c>
      <c r="D438" s="20" t="str" cm="1">
        <f t="array" ref="D438">IF(Table2[[#This Row],[Nodes]:[Nodes]]=7,Table2[[#This Row],[Total_time]:[Total_time]],"")</f>
        <v/>
      </c>
    </row>
    <row r="439" spans="1:4">
      <c r="A439" s="20" t="str" cm="1">
        <f t="array" ref="A439">IF(Table2[[#This Row],[Nodes]:[Nodes]]=4,Table2[[#This Row],[Total_time]:[Total_time]],"")</f>
        <v/>
      </c>
      <c r="B439" s="20" t="str" cm="1">
        <f t="array" ref="B439">IF(Table2[[#This Row],[Nodes]:[Nodes]]=5,Table2[[#This Row],[Total_time]:[Total_time]],"")</f>
        <v/>
      </c>
      <c r="C439" s="20" cm="1">
        <f t="array" ref="C439">IF(Table2[[#This Row],[Nodes]:[Nodes]]=6,Table2[[#This Row],[Total_time]:[Total_time]],"")</f>
        <v>257.12929519028</v>
      </c>
      <c r="D439" s="20" t="str" cm="1">
        <f t="array" ref="D439">IF(Table2[[#This Row],[Nodes]:[Nodes]]=7,Table2[[#This Row],[Total_time]:[Total_time]],"")</f>
        <v/>
      </c>
    </row>
    <row r="440" spans="1:4">
      <c r="A440" s="20" t="str" cm="1">
        <f t="array" ref="A440">IF(Table2[[#This Row],[Nodes]:[Nodes]]=4,Table2[[#This Row],[Total_time]:[Total_time]],"")</f>
        <v/>
      </c>
      <c r="B440" s="20" t="str" cm="1">
        <f t="array" ref="B440">IF(Table2[[#This Row],[Nodes]:[Nodes]]=5,Table2[[#This Row],[Total_time]:[Total_time]],"")</f>
        <v/>
      </c>
      <c r="C440" s="20" cm="1">
        <f t="array" ref="C440">IF(Table2[[#This Row],[Nodes]:[Nodes]]=6,Table2[[#This Row],[Total_time]:[Total_time]],"")</f>
        <v>377.031462709045</v>
      </c>
      <c r="D440" s="20" t="str" cm="1">
        <f t="array" ref="D440">IF(Table2[[#This Row],[Nodes]:[Nodes]]=7,Table2[[#This Row],[Total_time]:[Total_time]],"")</f>
        <v/>
      </c>
    </row>
    <row r="441" spans="1:4">
      <c r="A441" s="20" t="str" cm="1">
        <f t="array" ref="A441">IF(Table2[[#This Row],[Nodes]:[Nodes]]=4,Table2[[#This Row],[Total_time]:[Total_time]],"")</f>
        <v/>
      </c>
      <c r="B441" s="20" t="str" cm="1">
        <f t="array" ref="B441">IF(Table2[[#This Row],[Nodes]:[Nodes]]=5,Table2[[#This Row],[Total_time]:[Total_time]],"")</f>
        <v/>
      </c>
      <c r="C441" s="20" cm="1">
        <f t="array" ref="C441">IF(Table2[[#This Row],[Nodes]:[Nodes]]=6,Table2[[#This Row],[Total_time]:[Total_time]],"")</f>
        <v>443.27492920425402</v>
      </c>
      <c r="D441" s="20" t="str" cm="1">
        <f t="array" ref="D441">IF(Table2[[#This Row],[Nodes]:[Nodes]]=7,Table2[[#This Row],[Total_time]:[Total_time]],"")</f>
        <v/>
      </c>
    </row>
    <row r="442" spans="1:4">
      <c r="A442" s="20" t="str" cm="1">
        <f t="array" ref="A442">IF(Table2[[#This Row],[Nodes]:[Nodes]]=4,Table2[[#This Row],[Total_time]:[Total_time]],"")</f>
        <v/>
      </c>
      <c r="B442" s="20" t="str" cm="1">
        <f t="array" ref="B442">IF(Table2[[#This Row],[Nodes]:[Nodes]]=5,Table2[[#This Row],[Total_time]:[Total_time]],"")</f>
        <v/>
      </c>
      <c r="C442" s="20" cm="1">
        <f t="array" ref="C442">IF(Table2[[#This Row],[Nodes]:[Nodes]]=6,Table2[[#This Row],[Total_time]:[Total_time]],"")</f>
        <v>782.94572756106504</v>
      </c>
      <c r="D442" s="20" t="str" cm="1">
        <f t="array" ref="D442">IF(Table2[[#This Row],[Nodes]:[Nodes]]=7,Table2[[#This Row],[Total_time]:[Total_time]],"")</f>
        <v/>
      </c>
    </row>
    <row r="443" spans="1:4">
      <c r="A443" s="20" t="str" cm="1">
        <f t="array" ref="A443">IF(Table2[[#This Row],[Nodes]:[Nodes]]=4,Table2[[#This Row],[Total_time]:[Total_time]],"")</f>
        <v/>
      </c>
      <c r="B443" s="20" t="str" cm="1">
        <f t="array" ref="B443">IF(Table2[[#This Row],[Nodes]:[Nodes]]=5,Table2[[#This Row],[Total_time]:[Total_time]],"")</f>
        <v/>
      </c>
      <c r="C443" s="20" cm="1">
        <f t="array" ref="C443">IF(Table2[[#This Row],[Nodes]:[Nodes]]=6,Table2[[#This Row],[Total_time]:[Total_time]],"")</f>
        <v>554.56843726398699</v>
      </c>
      <c r="D443" s="20" t="str" cm="1">
        <f t="array" ref="D443">IF(Table2[[#This Row],[Nodes]:[Nodes]]=7,Table2[[#This Row],[Total_time]:[Total_time]],"")</f>
        <v/>
      </c>
    </row>
    <row r="444" spans="1:4">
      <c r="A444" s="20" t="str" cm="1">
        <f t="array" ref="A444">IF(Table2[[#This Row],[Nodes]:[Nodes]]=4,Table2[[#This Row],[Total_time]:[Total_time]],"")</f>
        <v/>
      </c>
      <c r="B444" s="20" t="str" cm="1">
        <f t="array" ref="B444">IF(Table2[[#This Row],[Nodes]:[Nodes]]=5,Table2[[#This Row],[Total_time]:[Total_time]],"")</f>
        <v/>
      </c>
      <c r="C444" s="20" cm="1">
        <f t="array" ref="C444">IF(Table2[[#This Row],[Nodes]:[Nodes]]=6,Table2[[#This Row],[Total_time]:[Total_time]],"")</f>
        <v>710.65241115136701</v>
      </c>
      <c r="D444" s="20" t="str" cm="1">
        <f t="array" ref="D444">IF(Table2[[#This Row],[Nodes]:[Nodes]]=7,Table2[[#This Row],[Total_time]:[Total_time]],"")</f>
        <v/>
      </c>
    </row>
    <row r="445" spans="1:4">
      <c r="A445" s="20" t="str" cm="1">
        <f t="array" ref="A445">IF(Table2[[#This Row],[Nodes]:[Nodes]]=4,Table2[[#This Row],[Total_time]:[Total_time]],"")</f>
        <v/>
      </c>
      <c r="B445" s="20" t="str" cm="1">
        <f t="array" ref="B445">IF(Table2[[#This Row],[Nodes]:[Nodes]]=5,Table2[[#This Row],[Total_time]:[Total_time]],"")</f>
        <v/>
      </c>
      <c r="C445" s="20" cm="1">
        <f t="array" ref="C445">IF(Table2[[#This Row],[Nodes]:[Nodes]]=6,Table2[[#This Row],[Total_time]:[Total_time]],"")</f>
        <v>845.40519003920895</v>
      </c>
      <c r="D445" s="20" t="str" cm="1">
        <f t="array" ref="D445">IF(Table2[[#This Row],[Nodes]:[Nodes]]=7,Table2[[#This Row],[Total_time]:[Total_time]],"")</f>
        <v/>
      </c>
    </row>
    <row r="446" spans="1:4">
      <c r="A446" s="20" t="str" cm="1">
        <f t="array" ref="A446">IF(Table2[[#This Row],[Nodes]:[Nodes]]=4,Table2[[#This Row],[Total_time]:[Total_time]],"")</f>
        <v/>
      </c>
      <c r="B446" s="20" t="str" cm="1">
        <f t="array" ref="B446">IF(Table2[[#This Row],[Nodes]:[Nodes]]=5,Table2[[#This Row],[Total_time]:[Total_time]],"")</f>
        <v/>
      </c>
      <c r="C446" s="20" cm="1">
        <f t="array" ref="C446">IF(Table2[[#This Row],[Nodes]:[Nodes]]=6,Table2[[#This Row],[Total_time]:[Total_time]],"")</f>
        <v>910.98950595563099</v>
      </c>
      <c r="D446" s="20" t="str" cm="1">
        <f t="array" ref="D446">IF(Table2[[#This Row],[Nodes]:[Nodes]]=7,Table2[[#This Row],[Total_time]:[Total_time]],"")</f>
        <v/>
      </c>
    </row>
    <row r="447" spans="1:4">
      <c r="A447" s="20" t="str" cm="1">
        <f t="array" ref="A447">IF(Table2[[#This Row],[Nodes]:[Nodes]]=4,Table2[[#This Row],[Total_time]:[Total_time]],"")</f>
        <v/>
      </c>
      <c r="B447" s="20" t="str" cm="1">
        <f t="array" ref="B447">IF(Table2[[#This Row],[Nodes]:[Nodes]]=5,Table2[[#This Row],[Total_time]:[Total_time]],"")</f>
        <v/>
      </c>
      <c r="C447" s="20" cm="1">
        <f t="array" ref="C447">IF(Table2[[#This Row],[Nodes]:[Nodes]]=6,Table2[[#This Row],[Total_time]:[Total_time]],"")</f>
        <v>517.36577810272604</v>
      </c>
      <c r="D447" s="20" t="str" cm="1">
        <f t="array" ref="D447">IF(Table2[[#This Row],[Nodes]:[Nodes]]=7,Table2[[#This Row],[Total_time]:[Total_time]],"")</f>
        <v/>
      </c>
    </row>
    <row r="448" spans="1:4">
      <c r="A448" s="20" t="str" cm="1">
        <f t="array" ref="A448">IF(Table2[[#This Row],[Nodes]:[Nodes]]=4,Table2[[#This Row],[Total_time]:[Total_time]],"")</f>
        <v/>
      </c>
      <c r="B448" s="20" t="str" cm="1">
        <f t="array" ref="B448">IF(Table2[[#This Row],[Nodes]:[Nodes]]=5,Table2[[#This Row],[Total_time]:[Total_time]],"")</f>
        <v/>
      </c>
      <c r="C448" s="20" cm="1">
        <f t="array" ref="C448">IF(Table2[[#This Row],[Nodes]:[Nodes]]=6,Table2[[#This Row],[Total_time]:[Total_time]],"")</f>
        <v>491.33387058630001</v>
      </c>
      <c r="D448" s="20" t="str" cm="1">
        <f t="array" ref="D448">IF(Table2[[#This Row],[Nodes]:[Nodes]]=7,Table2[[#This Row],[Total_time]:[Total_time]],"")</f>
        <v/>
      </c>
    </row>
    <row r="449" spans="1:4">
      <c r="A449" s="20" t="str" cm="1">
        <f t="array" ref="A449">IF(Table2[[#This Row],[Nodes]:[Nodes]]=4,Table2[[#This Row],[Total_time]:[Total_time]],"")</f>
        <v/>
      </c>
      <c r="B449" s="20" t="str" cm="1">
        <f t="array" ref="B449">IF(Table2[[#This Row],[Nodes]:[Nodes]]=5,Table2[[#This Row],[Total_time]:[Total_time]],"")</f>
        <v/>
      </c>
      <c r="C449" s="20" cm="1">
        <f t="array" ref="C449">IF(Table2[[#This Row],[Nodes]:[Nodes]]=6,Table2[[#This Row],[Total_time]:[Total_time]],"")</f>
        <v>484.17039263765798</v>
      </c>
      <c r="D449" s="20" t="str" cm="1">
        <f t="array" ref="D449">IF(Table2[[#This Row],[Nodes]:[Nodes]]=7,Table2[[#This Row],[Total_time]:[Total_time]],"")</f>
        <v/>
      </c>
    </row>
    <row r="450" spans="1:4">
      <c r="A450" s="20" t="str" cm="1">
        <f t="array" ref="A450">IF(Table2[[#This Row],[Nodes]:[Nodes]]=4,Table2[[#This Row],[Total_time]:[Total_time]],"")</f>
        <v/>
      </c>
      <c r="B450" s="20" t="str" cm="1">
        <f t="array" ref="B450">IF(Table2[[#This Row],[Nodes]:[Nodes]]=5,Table2[[#This Row],[Total_time]:[Total_time]],"")</f>
        <v/>
      </c>
      <c r="C450" s="20" cm="1">
        <f t="array" ref="C450">IF(Table2[[#This Row],[Nodes]:[Nodes]]=6,Table2[[#This Row],[Total_time]:[Total_time]],"")</f>
        <v>566.71688319232703</v>
      </c>
      <c r="D450" s="20" t="str" cm="1">
        <f t="array" ref="D450">IF(Table2[[#This Row],[Nodes]:[Nodes]]=7,Table2[[#This Row],[Total_time]:[Total_time]],"")</f>
        <v/>
      </c>
    </row>
    <row r="451" spans="1:4">
      <c r="A451" s="20" t="str" cm="1">
        <f t="array" ref="A451">IF(Table2[[#This Row],[Nodes]:[Nodes]]=4,Table2[[#This Row],[Total_time]:[Total_time]],"")</f>
        <v/>
      </c>
      <c r="B451" s="20" t="str" cm="1">
        <f t="array" ref="B451">IF(Table2[[#This Row],[Nodes]:[Nodes]]=5,Table2[[#This Row],[Total_time]:[Total_time]],"")</f>
        <v/>
      </c>
      <c r="C451" s="20" cm="1">
        <f t="array" ref="C451">IF(Table2[[#This Row],[Nodes]:[Nodes]]=6,Table2[[#This Row],[Total_time]:[Total_time]],"")</f>
        <v>671.55033532262496</v>
      </c>
      <c r="D451" s="20" t="str" cm="1">
        <f t="array" ref="D451">IF(Table2[[#This Row],[Nodes]:[Nodes]]=7,Table2[[#This Row],[Total_time]:[Total_time]],"")</f>
        <v/>
      </c>
    </row>
    <row r="452" spans="1:4">
      <c r="A452" s="20" t="str" cm="1">
        <f t="array" ref="A452">IF(Table2[[#This Row],[Nodes]:[Nodes]]=4,Table2[[#This Row],[Total_time]:[Total_time]],"")</f>
        <v/>
      </c>
      <c r="B452" s="20" t="str" cm="1">
        <f t="array" ref="B452">IF(Table2[[#This Row],[Nodes]:[Nodes]]=5,Table2[[#This Row],[Total_time]:[Total_time]],"")</f>
        <v/>
      </c>
      <c r="C452" s="20" cm="1">
        <f t="array" ref="C452">IF(Table2[[#This Row],[Nodes]:[Nodes]]=6,Table2[[#This Row],[Total_time]:[Total_time]],"")</f>
        <v>427.18224593691099</v>
      </c>
      <c r="D452" s="20" t="str" cm="1">
        <f t="array" ref="D452">IF(Table2[[#This Row],[Nodes]:[Nodes]]=7,Table2[[#This Row],[Total_time]:[Total_time]],"")</f>
        <v/>
      </c>
    </row>
    <row r="453" spans="1:4">
      <c r="A453" s="20" t="str" cm="1">
        <f t="array" ref="A453">IF(Table2[[#This Row],[Nodes]:[Nodes]]=4,Table2[[#This Row],[Total_time]:[Total_time]],"")</f>
        <v/>
      </c>
      <c r="B453" s="20" t="str" cm="1">
        <f t="array" ref="B453">IF(Table2[[#This Row],[Nodes]:[Nodes]]=5,Table2[[#This Row],[Total_time]:[Total_time]],"")</f>
        <v/>
      </c>
      <c r="C453" s="20" cm="1">
        <f t="array" ref="C453">IF(Table2[[#This Row],[Nodes]:[Nodes]]=6,Table2[[#This Row],[Total_time]:[Total_time]],"")</f>
        <v>280.02079719795103</v>
      </c>
      <c r="D453" s="20" t="str" cm="1">
        <f t="array" ref="D453">IF(Table2[[#This Row],[Nodes]:[Nodes]]=7,Table2[[#This Row],[Total_time]:[Total_time]],"")</f>
        <v/>
      </c>
    </row>
    <row r="454" spans="1:4">
      <c r="A454" s="20" t="str" cm="1">
        <f t="array" ref="A454">IF(Table2[[#This Row],[Nodes]:[Nodes]]=4,Table2[[#This Row],[Total_time]:[Total_time]],"")</f>
        <v/>
      </c>
      <c r="B454" s="20" t="str" cm="1">
        <f t="array" ref="B454">IF(Table2[[#This Row],[Nodes]:[Nodes]]=5,Table2[[#This Row],[Total_time]:[Total_time]],"")</f>
        <v/>
      </c>
      <c r="C454" s="20" cm="1">
        <f t="array" ref="C454">IF(Table2[[#This Row],[Nodes]:[Nodes]]=6,Table2[[#This Row],[Total_time]:[Total_time]],"")</f>
        <v>403.158663278012</v>
      </c>
      <c r="D454" s="20" t="str" cm="1">
        <f t="array" ref="D454">IF(Table2[[#This Row],[Nodes]:[Nodes]]=7,Table2[[#This Row],[Total_time]:[Total_time]],"")</f>
        <v/>
      </c>
    </row>
    <row r="455" spans="1:4">
      <c r="A455" s="20" t="str" cm="1">
        <f t="array" ref="A455">IF(Table2[[#This Row],[Nodes]:[Nodes]]=4,Table2[[#This Row],[Total_time]:[Total_time]],"")</f>
        <v/>
      </c>
      <c r="B455" s="20" t="str" cm="1">
        <f t="array" ref="B455">IF(Table2[[#This Row],[Nodes]:[Nodes]]=5,Table2[[#This Row],[Total_time]:[Total_time]],"")</f>
        <v/>
      </c>
      <c r="C455" s="20" cm="1">
        <f t="array" ref="C455">IF(Table2[[#This Row],[Nodes]:[Nodes]]=6,Table2[[#This Row],[Total_time]:[Total_time]],"")</f>
        <v>444.82115662430402</v>
      </c>
      <c r="D455" s="20" t="str" cm="1">
        <f t="array" ref="D455">IF(Table2[[#This Row],[Nodes]:[Nodes]]=7,Table2[[#This Row],[Total_time]:[Total_time]],"")</f>
        <v/>
      </c>
    </row>
    <row r="456" spans="1:4">
      <c r="A456" s="20" t="str" cm="1">
        <f t="array" ref="A456">IF(Table2[[#This Row],[Nodes]:[Nodes]]=4,Table2[[#This Row],[Total_time]:[Total_time]],"")</f>
        <v/>
      </c>
      <c r="B456" s="20" t="str" cm="1">
        <f t="array" ref="B456">IF(Table2[[#This Row],[Nodes]:[Nodes]]=5,Table2[[#This Row],[Total_time]:[Total_time]],"")</f>
        <v/>
      </c>
      <c r="C456" s="20" cm="1">
        <f t="array" ref="C456">IF(Table2[[#This Row],[Nodes]:[Nodes]]=6,Table2[[#This Row],[Total_time]:[Total_time]],"")</f>
        <v>470.54380403494099</v>
      </c>
      <c r="D456" s="20" t="str" cm="1">
        <f t="array" ref="D456">IF(Table2[[#This Row],[Nodes]:[Nodes]]=7,Table2[[#This Row],[Total_time]:[Total_time]],"")</f>
        <v/>
      </c>
    </row>
    <row r="457" spans="1:4">
      <c r="A457" s="20" t="str" cm="1">
        <f t="array" ref="A457">IF(Table2[[#This Row],[Nodes]:[Nodes]]=4,Table2[[#This Row],[Total_time]:[Total_time]],"")</f>
        <v/>
      </c>
      <c r="B457" s="20" t="str" cm="1">
        <f t="array" ref="B457">IF(Table2[[#This Row],[Nodes]:[Nodes]]=5,Table2[[#This Row],[Total_time]:[Total_time]],"")</f>
        <v/>
      </c>
      <c r="C457" s="20" cm="1">
        <f t="array" ref="C457">IF(Table2[[#This Row],[Nodes]:[Nodes]]=6,Table2[[#This Row],[Total_time]:[Total_time]],"")</f>
        <v>330.49401186769802</v>
      </c>
      <c r="D457" s="20" t="str" cm="1">
        <f t="array" ref="D457">IF(Table2[[#This Row],[Nodes]:[Nodes]]=7,Table2[[#This Row],[Total_time]:[Total_time]],"")</f>
        <v/>
      </c>
    </row>
    <row r="458" spans="1:4">
      <c r="A458" s="20" t="str" cm="1">
        <f t="array" ref="A458">IF(Table2[[#This Row],[Nodes]:[Nodes]]=4,Table2[[#This Row],[Total_time]:[Total_time]],"")</f>
        <v/>
      </c>
      <c r="B458" s="20" t="str" cm="1">
        <f t="array" ref="B458">IF(Table2[[#This Row],[Nodes]:[Nodes]]=5,Table2[[#This Row],[Total_time]:[Total_time]],"")</f>
        <v/>
      </c>
      <c r="C458" s="20" cm="1">
        <f t="array" ref="C458">IF(Table2[[#This Row],[Nodes]:[Nodes]]=6,Table2[[#This Row],[Total_time]:[Total_time]],"")</f>
        <v>239.935256496992</v>
      </c>
      <c r="D458" s="20" t="str" cm="1">
        <f t="array" ref="D458">IF(Table2[[#This Row],[Nodes]:[Nodes]]=7,Table2[[#This Row],[Total_time]:[Total_time]],"")</f>
        <v/>
      </c>
    </row>
    <row r="459" spans="1:4">
      <c r="A459" s="20" t="str" cm="1">
        <f t="array" ref="A459">IF(Table2[[#This Row],[Nodes]:[Nodes]]=4,Table2[[#This Row],[Total_time]:[Total_time]],"")</f>
        <v/>
      </c>
      <c r="B459" s="20" t="str" cm="1">
        <f t="array" ref="B459">IF(Table2[[#This Row],[Nodes]:[Nodes]]=5,Table2[[#This Row],[Total_time]:[Total_time]],"")</f>
        <v/>
      </c>
      <c r="C459" s="20" cm="1">
        <f t="array" ref="C459">IF(Table2[[#This Row],[Nodes]:[Nodes]]=6,Table2[[#This Row],[Total_time]:[Total_time]],"")</f>
        <v>257.12929519028</v>
      </c>
      <c r="D459" s="20" t="str" cm="1">
        <f t="array" ref="D459">IF(Table2[[#This Row],[Nodes]:[Nodes]]=7,Table2[[#This Row],[Total_time]:[Total_time]],"")</f>
        <v/>
      </c>
    </row>
    <row r="460" spans="1:4">
      <c r="A460" s="20" t="str" cm="1">
        <f t="array" ref="A460">IF(Table2[[#This Row],[Nodes]:[Nodes]]=4,Table2[[#This Row],[Total_time]:[Total_time]],"")</f>
        <v/>
      </c>
      <c r="B460" s="20" t="str" cm="1">
        <f t="array" ref="B460">IF(Table2[[#This Row],[Nodes]:[Nodes]]=5,Table2[[#This Row],[Total_time]:[Total_time]],"")</f>
        <v/>
      </c>
      <c r="C460" s="20" cm="1">
        <f t="array" ref="C460">IF(Table2[[#This Row],[Nodes]:[Nodes]]=6,Table2[[#This Row],[Total_time]:[Total_time]],"")</f>
        <v>406.995728371273</v>
      </c>
      <c r="D460" s="20" t="str" cm="1">
        <f t="array" ref="D460">IF(Table2[[#This Row],[Nodes]:[Nodes]]=7,Table2[[#This Row],[Total_time]:[Total_time]],"")</f>
        <v/>
      </c>
    </row>
    <row r="461" spans="1:4">
      <c r="A461" s="20" t="str" cm="1">
        <f t="array" ref="A461">IF(Table2[[#This Row],[Nodes]:[Nodes]]=4,Table2[[#This Row],[Total_time]:[Total_time]],"")</f>
        <v/>
      </c>
      <c r="B461" s="20" t="str" cm="1">
        <f t="array" ref="B461">IF(Table2[[#This Row],[Nodes]:[Nodes]]=5,Table2[[#This Row],[Total_time]:[Total_time]],"")</f>
        <v/>
      </c>
      <c r="C461" s="20" cm="1">
        <f t="array" ref="C461">IF(Table2[[#This Row],[Nodes]:[Nodes]]=6,Table2[[#This Row],[Total_time]:[Total_time]],"")</f>
        <v>452.930373172484</v>
      </c>
      <c r="D461" s="20" t="str" cm="1">
        <f t="array" ref="D461">IF(Table2[[#This Row],[Nodes]:[Nodes]]=7,Table2[[#This Row],[Total_time]:[Total_time]],"")</f>
        <v/>
      </c>
    </row>
    <row r="462" spans="1:4">
      <c r="A462" s="20" t="str" cm="1">
        <f t="array" ref="A462">IF(Table2[[#This Row],[Nodes]:[Nodes]]=4,Table2[[#This Row],[Total_time]:[Total_time]],"")</f>
        <v/>
      </c>
      <c r="B462" s="20" t="str" cm="1">
        <f t="array" ref="B462">IF(Table2[[#This Row],[Nodes]:[Nodes]]=5,Table2[[#This Row],[Total_time]:[Total_time]],"")</f>
        <v/>
      </c>
      <c r="C462" s="20" cm="1">
        <f t="array" ref="C462">IF(Table2[[#This Row],[Nodes]:[Nodes]]=6,Table2[[#This Row],[Total_time]:[Total_time]],"")</f>
        <v>842.94572756106504</v>
      </c>
      <c r="D462" s="20" t="str" cm="1">
        <f t="array" ref="D462">IF(Table2[[#This Row],[Nodes]:[Nodes]]=7,Table2[[#This Row],[Total_time]:[Total_time]],"")</f>
        <v/>
      </c>
    </row>
    <row r="463" spans="1:4">
      <c r="A463" s="20" t="str" cm="1">
        <f t="array" ref="A463">IF(Table2[[#This Row],[Nodes]:[Nodes]]=4,Table2[[#This Row],[Total_time]:[Total_time]],"")</f>
        <v/>
      </c>
      <c r="B463" s="20" t="str" cm="1">
        <f t="array" ref="B463">IF(Table2[[#This Row],[Nodes]:[Nodes]]=5,Table2[[#This Row],[Total_time]:[Total_time]],"")</f>
        <v/>
      </c>
      <c r="C463" s="20" cm="1">
        <f t="array" ref="C463">IF(Table2[[#This Row],[Nodes]:[Nodes]]=6,Table2[[#This Row],[Total_time]:[Total_time]],"")</f>
        <v>584.56844661081095</v>
      </c>
      <c r="D463" s="20" t="str" cm="1">
        <f t="array" ref="D463">IF(Table2[[#This Row],[Nodes]:[Nodes]]=7,Table2[[#This Row],[Total_time]:[Total_time]],"")</f>
        <v/>
      </c>
    </row>
    <row r="464" spans="1:4">
      <c r="A464" s="20" t="str" cm="1">
        <f t="array" ref="A464">IF(Table2[[#This Row],[Nodes]:[Nodes]]=4,Table2[[#This Row],[Total_time]:[Total_time]],"")</f>
        <v/>
      </c>
      <c r="B464" s="20" t="str" cm="1">
        <f t="array" ref="B464">IF(Table2[[#This Row],[Nodes]:[Nodes]]=5,Table2[[#This Row],[Total_time]:[Total_time]],"")</f>
        <v/>
      </c>
      <c r="C464" s="20" cm="1">
        <f t="array" ref="C464">IF(Table2[[#This Row],[Nodes]:[Nodes]]=6,Table2[[#This Row],[Total_time]:[Total_time]],"")</f>
        <v>770.65241806028996</v>
      </c>
      <c r="D464" s="20" t="str" cm="1">
        <f t="array" ref="D464">IF(Table2[[#This Row],[Nodes]:[Nodes]]=7,Table2[[#This Row],[Total_time]:[Total_time]],"")</f>
        <v/>
      </c>
    </row>
    <row r="465" spans="1:4">
      <c r="A465" s="20" t="str" cm="1">
        <f t="array" ref="A465">IF(Table2[[#This Row],[Nodes]:[Nodes]]=4,Table2[[#This Row],[Total_time]:[Total_time]],"")</f>
        <v/>
      </c>
      <c r="B465" s="20" t="str" cm="1">
        <f t="array" ref="B465">IF(Table2[[#This Row],[Nodes]:[Nodes]]=5,Table2[[#This Row],[Total_time]:[Total_time]],"")</f>
        <v/>
      </c>
      <c r="C465" s="20" cm="1">
        <f t="array" ref="C465">IF(Table2[[#This Row],[Nodes]:[Nodes]]=6,Table2[[#This Row],[Total_time]:[Total_time]],"")</f>
        <v>926.62305237692499</v>
      </c>
      <c r="D465" s="20" t="str" cm="1">
        <f t="array" ref="D465">IF(Table2[[#This Row],[Nodes]:[Nodes]]=7,Table2[[#This Row],[Total_time]:[Total_time]],"")</f>
        <v/>
      </c>
    </row>
    <row r="466" spans="1:4">
      <c r="A466" s="20" t="str" cm="1">
        <f t="array" ref="A466">IF(Table2[[#This Row],[Nodes]:[Nodes]]=4,Table2[[#This Row],[Total_time]:[Total_time]],"")</f>
        <v/>
      </c>
      <c r="B466" s="20" t="str" cm="1">
        <f t="array" ref="B466">IF(Table2[[#This Row],[Nodes]:[Nodes]]=5,Table2[[#This Row],[Total_time]:[Total_time]],"")</f>
        <v/>
      </c>
      <c r="C466" s="20" cm="1">
        <f t="array" ref="C466">IF(Table2[[#This Row],[Nodes]:[Nodes]]=6,Table2[[#This Row],[Total_time]:[Total_time]],"")</f>
        <v>970.98947826650499</v>
      </c>
      <c r="D466" s="20" t="str" cm="1">
        <f t="array" ref="D466">IF(Table2[[#This Row],[Nodes]:[Nodes]]=7,Table2[[#This Row],[Total_time]:[Total_time]],"")</f>
        <v/>
      </c>
    </row>
    <row r="467" spans="1:4">
      <c r="A467" s="20" t="str" cm="1">
        <f t="array" ref="A467">IF(Table2[[#This Row],[Nodes]:[Nodes]]=4,Table2[[#This Row],[Total_time]:[Total_time]],"")</f>
        <v/>
      </c>
      <c r="B467" s="20" t="str" cm="1">
        <f t="array" ref="B467">IF(Table2[[#This Row],[Nodes]:[Nodes]]=5,Table2[[#This Row],[Total_time]:[Total_time]],"")</f>
        <v/>
      </c>
      <c r="C467" s="20" cm="1">
        <f t="array" ref="C467">IF(Table2[[#This Row],[Nodes]:[Nodes]]=6,Table2[[#This Row],[Total_time]:[Total_time]],"")</f>
        <v>547.36577810272604</v>
      </c>
      <c r="D467" s="20" t="str" cm="1">
        <f t="array" ref="D467">IF(Table2[[#This Row],[Nodes]:[Nodes]]=7,Table2[[#This Row],[Total_time]:[Total_time]],"")</f>
        <v/>
      </c>
    </row>
    <row r="468" spans="1:4">
      <c r="A468" s="20" t="str" cm="1">
        <f t="array" ref="A468">IF(Table2[[#This Row],[Nodes]:[Nodes]]=4,Table2[[#This Row],[Total_time]:[Total_time]],"")</f>
        <v/>
      </c>
      <c r="B468" s="20" t="str" cm="1">
        <f t="array" ref="B468">IF(Table2[[#This Row],[Nodes]:[Nodes]]=5,Table2[[#This Row],[Total_time]:[Total_time]],"")</f>
        <v/>
      </c>
      <c r="C468" s="20" cm="1">
        <f t="array" ref="C468">IF(Table2[[#This Row],[Nodes]:[Nodes]]=6,Table2[[#This Row],[Total_time]:[Total_time]],"")</f>
        <v>521.33387058629899</v>
      </c>
      <c r="D468" s="20" t="str" cm="1">
        <f t="array" ref="D468">IF(Table2[[#This Row],[Nodes]:[Nodes]]=7,Table2[[#This Row],[Total_time]:[Total_time]],"")</f>
        <v/>
      </c>
    </row>
    <row r="469" spans="1:4">
      <c r="A469" s="20" t="str" cm="1">
        <f t="array" ref="A469">IF(Table2[[#This Row],[Nodes]:[Nodes]]=4,Table2[[#This Row],[Total_time]:[Total_time]],"")</f>
        <v/>
      </c>
      <c r="B469" s="20" t="str" cm="1">
        <f t="array" ref="B469">IF(Table2[[#This Row],[Nodes]:[Nodes]]=5,Table2[[#This Row],[Total_time]:[Total_time]],"")</f>
        <v/>
      </c>
      <c r="C469" s="20" cm="1">
        <f t="array" ref="C469">IF(Table2[[#This Row],[Nodes]:[Nodes]]=6,Table2[[#This Row],[Total_time]:[Total_time]],"")</f>
        <v>547.84635155089802</v>
      </c>
      <c r="D469" s="20" t="str" cm="1">
        <f t="array" ref="D469">IF(Table2[[#This Row],[Nodes]:[Nodes]]=7,Table2[[#This Row],[Total_time]:[Total_time]],"")</f>
        <v/>
      </c>
    </row>
    <row r="470" spans="1:4">
      <c r="A470" s="20" t="str" cm="1">
        <f t="array" ref="A470">IF(Table2[[#This Row],[Nodes]:[Nodes]]=4,Table2[[#This Row],[Total_time]:[Total_time]],"")</f>
        <v/>
      </c>
      <c r="B470" s="20" t="str" cm="1">
        <f t="array" ref="B470">IF(Table2[[#This Row],[Nodes]:[Nodes]]=5,Table2[[#This Row],[Total_time]:[Total_time]],"")</f>
        <v/>
      </c>
      <c r="C470" s="20" cm="1">
        <f t="array" ref="C470">IF(Table2[[#This Row],[Nodes]:[Nodes]]=6,Table2[[#This Row],[Total_time]:[Total_time]],"")</f>
        <v>585.69314731590896</v>
      </c>
      <c r="D470" s="20" t="str" cm="1">
        <f t="array" ref="D470">IF(Table2[[#This Row],[Nodes]:[Nodes]]=7,Table2[[#This Row],[Total_time]:[Total_time]],"")</f>
        <v/>
      </c>
    </row>
    <row r="471" spans="1:4">
      <c r="A471" s="20" t="str" cm="1">
        <f t="array" ref="A471">IF(Table2[[#This Row],[Nodes]:[Nodes]]=4,Table2[[#This Row],[Total_time]:[Total_time]],"")</f>
        <v/>
      </c>
      <c r="B471" s="20" t="str" cm="1">
        <f t="array" ref="B471">IF(Table2[[#This Row],[Nodes]:[Nodes]]=5,Table2[[#This Row],[Total_time]:[Total_time]],"")</f>
        <v/>
      </c>
      <c r="C471" s="20" cm="1">
        <f t="array" ref="C471">IF(Table2[[#This Row],[Nodes]:[Nodes]]=6,Table2[[#This Row],[Total_time]:[Total_time]],"")</f>
        <v>701.55031455578796</v>
      </c>
      <c r="D471" s="20" t="str" cm="1">
        <f t="array" ref="D471">IF(Table2[[#This Row],[Nodes]:[Nodes]]=7,Table2[[#This Row],[Total_time]:[Total_time]],"")</f>
        <v/>
      </c>
    </row>
    <row r="472" spans="1:4">
      <c r="A472" s="20" t="str" cm="1">
        <f t="array" ref="A472">IF(Table2[[#This Row],[Nodes]:[Nodes]]=4,Table2[[#This Row],[Total_time]:[Total_time]],"")</f>
        <v/>
      </c>
      <c r="B472" s="20" t="str" cm="1">
        <f t="array" ref="B472">IF(Table2[[#This Row],[Nodes]:[Nodes]]=5,Table2[[#This Row],[Total_time]:[Total_time]],"")</f>
        <v/>
      </c>
      <c r="C472" s="20" cm="1">
        <f t="array" ref="C472">IF(Table2[[#This Row],[Nodes]:[Nodes]]=6,Table2[[#This Row],[Total_time]:[Total_time]],"")</f>
        <v>463.97707481560298</v>
      </c>
      <c r="D472" s="20" t="str" cm="1">
        <f t="array" ref="D472">IF(Table2[[#This Row],[Nodes]:[Nodes]]=7,Table2[[#This Row],[Total_time]:[Total_time]],"")</f>
        <v/>
      </c>
    </row>
    <row r="473" spans="1:4">
      <c r="A473" s="20" t="str" cm="1">
        <f t="array" ref="A473">IF(Table2[[#This Row],[Nodes]:[Nodes]]=4,Table2[[#This Row],[Total_time]:[Total_time]],"")</f>
        <v/>
      </c>
      <c r="B473" s="20" t="str" cm="1">
        <f t="array" ref="B473">IF(Table2[[#This Row],[Nodes]:[Nodes]]=5,Table2[[#This Row],[Total_time]:[Total_time]],"")</f>
        <v/>
      </c>
      <c r="C473" s="20" cm="1">
        <f t="array" ref="C473">IF(Table2[[#This Row],[Nodes]:[Nodes]]=6,Table2[[#This Row],[Total_time]:[Total_time]],"")</f>
        <v>280.02079719795103</v>
      </c>
      <c r="D473" s="20" t="str" cm="1">
        <f t="array" ref="D473">IF(Table2[[#This Row],[Nodes]:[Nodes]]=7,Table2[[#This Row],[Total_time]:[Total_time]],"")</f>
        <v/>
      </c>
    </row>
    <row r="474" spans="1:4">
      <c r="A474" s="20" t="str" cm="1">
        <f t="array" ref="A474">IF(Table2[[#This Row],[Nodes]:[Nodes]]=4,Table2[[#This Row],[Total_time]:[Total_time]],"")</f>
        <v/>
      </c>
      <c r="B474" s="20" t="str" cm="1">
        <f t="array" ref="B474">IF(Table2[[#This Row],[Nodes]:[Nodes]]=5,Table2[[#This Row],[Total_time]:[Total_time]],"")</f>
        <v/>
      </c>
      <c r="C474" s="20" cm="1">
        <f t="array" ref="C474">IF(Table2[[#This Row],[Nodes]:[Nodes]]=6,Table2[[#This Row],[Total_time]:[Total_time]],"")</f>
        <v>433.15867712181802</v>
      </c>
      <c r="D474" s="20" t="str" cm="1">
        <f t="array" ref="D474">IF(Table2[[#This Row],[Nodes]:[Nodes]]=7,Table2[[#This Row],[Total_time]:[Total_time]],"")</f>
        <v/>
      </c>
    </row>
    <row r="475" spans="1:4">
      <c r="A475" s="20" t="str" cm="1">
        <f t="array" ref="A475">IF(Table2[[#This Row],[Nodes]:[Nodes]]=4,Table2[[#This Row],[Total_time]:[Total_time]],"")</f>
        <v/>
      </c>
      <c r="B475" s="20" t="str" cm="1">
        <f t="array" ref="B475">IF(Table2[[#This Row],[Nodes]:[Nodes]]=5,Table2[[#This Row],[Total_time]:[Total_time]],"")</f>
        <v/>
      </c>
      <c r="C475" s="20" cm="1">
        <f t="array" ref="C475">IF(Table2[[#This Row],[Nodes]:[Nodes]]=6,Table2[[#This Row],[Total_time]:[Total_time]],"")</f>
        <v>465.12508468771699</v>
      </c>
      <c r="D475" s="20" t="str" cm="1">
        <f t="array" ref="D475">IF(Table2[[#This Row],[Nodes]:[Nodes]]=7,Table2[[#This Row],[Total_time]:[Total_time]],"")</f>
        <v/>
      </c>
    </row>
    <row r="476" spans="1:4">
      <c r="A476" s="20" t="str" cm="1">
        <f t="array" ref="A476">IF(Table2[[#This Row],[Nodes]:[Nodes]]=4,Table2[[#This Row],[Total_time]:[Total_time]],"")</f>
        <v/>
      </c>
      <c r="B476" s="20" t="str" cm="1">
        <f t="array" ref="B476">IF(Table2[[#This Row],[Nodes]:[Nodes]]=5,Table2[[#This Row],[Total_time]:[Total_time]],"")</f>
        <v/>
      </c>
      <c r="C476" s="20" cm="1">
        <f t="array" ref="C476">IF(Table2[[#This Row],[Nodes]:[Nodes]]=6,Table2[[#This Row],[Total_time]:[Total_time]],"")</f>
        <v>586.14356134902198</v>
      </c>
      <c r="D476" s="20" t="str" cm="1">
        <f t="array" ref="D476">IF(Table2[[#This Row],[Nodes]:[Nodes]]=7,Table2[[#This Row],[Total_time]:[Total_time]],"")</f>
        <v/>
      </c>
    </row>
    <row r="477" spans="1:4">
      <c r="A477" s="20" t="str" cm="1">
        <f t="array" ref="A477">IF(Table2[[#This Row],[Nodes]:[Nodes]]=4,Table2[[#This Row],[Total_time]:[Total_time]],"")</f>
        <v/>
      </c>
      <c r="B477" s="20" t="str" cm="1">
        <f t="array" ref="B477">IF(Table2[[#This Row],[Nodes]:[Nodes]]=5,Table2[[#This Row],[Total_time]:[Total_time]],"")</f>
        <v/>
      </c>
      <c r="C477" s="20" cm="1">
        <f t="array" ref="C477">IF(Table2[[#This Row],[Nodes]:[Nodes]]=6,Table2[[#This Row],[Total_time]:[Total_time]],"")</f>
        <v>354.79065225099799</v>
      </c>
      <c r="D477" s="20" t="str" cm="1">
        <f t="array" ref="D477">IF(Table2[[#This Row],[Nodes]:[Nodes]]=7,Table2[[#This Row],[Total_time]:[Total_time]],"")</f>
        <v/>
      </c>
    </row>
    <row r="478" spans="1:4">
      <c r="A478" s="20" t="str" cm="1">
        <f t="array" ref="A478">IF(Table2[[#This Row],[Nodes]:[Nodes]]=4,Table2[[#This Row],[Total_time]:[Total_time]],"")</f>
        <v/>
      </c>
      <c r="B478" s="20" t="str" cm="1">
        <f t="array" ref="B478">IF(Table2[[#This Row],[Nodes]:[Nodes]]=5,Table2[[#This Row],[Total_time]:[Total_time]],"")</f>
        <v/>
      </c>
      <c r="C478" s="20" cm="1">
        <f t="array" ref="C478">IF(Table2[[#This Row],[Nodes]:[Nodes]]=6,Table2[[#This Row],[Total_time]:[Total_time]],"")</f>
        <v>239.935256496992</v>
      </c>
      <c r="D478" s="20" t="str" cm="1">
        <f t="array" ref="D478">IF(Table2[[#This Row],[Nodes]:[Nodes]]=7,Table2[[#This Row],[Total_time]:[Total_time]],"")</f>
        <v/>
      </c>
    </row>
    <row r="479" spans="1:4">
      <c r="A479" s="20" t="str" cm="1">
        <f t="array" ref="A479">IF(Table2[[#This Row],[Nodes]:[Nodes]]=4,Table2[[#This Row],[Total_time]:[Total_time]],"")</f>
        <v/>
      </c>
      <c r="B479" s="20" t="str" cm="1">
        <f t="array" ref="B479">IF(Table2[[#This Row],[Nodes]:[Nodes]]=5,Table2[[#This Row],[Total_time]:[Total_time]],"")</f>
        <v/>
      </c>
      <c r="C479" s="20" cm="1">
        <f t="array" ref="C479">IF(Table2[[#This Row],[Nodes]:[Nodes]]=6,Table2[[#This Row],[Total_time]:[Total_time]],"")</f>
        <v>257.12929519028</v>
      </c>
      <c r="D479" s="20" t="str" cm="1">
        <f t="array" ref="D479">IF(Table2[[#This Row],[Nodes]:[Nodes]]=7,Table2[[#This Row],[Total_time]:[Total_time]],"")</f>
        <v/>
      </c>
    </row>
    <row r="480" spans="1:4">
      <c r="A480" s="20" t="str" cm="1">
        <f t="array" ref="A480">IF(Table2[[#This Row],[Nodes]:[Nodes]]=4,Table2[[#This Row],[Total_time]:[Total_time]],"")</f>
        <v/>
      </c>
      <c r="B480" s="20" t="str" cm="1">
        <f t="array" ref="B480">IF(Table2[[#This Row],[Nodes]:[Nodes]]=5,Table2[[#This Row],[Total_time]:[Total_time]],"")</f>
        <v/>
      </c>
      <c r="C480" s="20" cm="1">
        <f t="array" ref="C480">IF(Table2[[#This Row],[Nodes]:[Nodes]]=6,Table2[[#This Row],[Total_time]:[Total_time]],"")</f>
        <v>430.74861832323899</v>
      </c>
      <c r="D480" s="20" t="str" cm="1">
        <f t="array" ref="D480">IF(Table2[[#This Row],[Nodes]:[Nodes]]=7,Table2[[#This Row],[Total_time]:[Total_time]],"")</f>
        <v/>
      </c>
    </row>
    <row r="481" spans="1:4">
      <c r="A481" s="20" t="str" cm="1">
        <f t="array" ref="A481">IF(Table2[[#This Row],[Nodes]:[Nodes]]=4,Table2[[#This Row],[Total_time]:[Total_time]],"")</f>
        <v/>
      </c>
      <c r="B481" s="20" t="str" cm="1">
        <f t="array" ref="B481">IF(Table2[[#This Row],[Nodes]:[Nodes]]=5,Table2[[#This Row],[Total_time]:[Total_time]],"")</f>
        <v/>
      </c>
      <c r="C481" s="20" cm="1">
        <f t="array" ref="C481">IF(Table2[[#This Row],[Nodes]:[Nodes]]=6,Table2[[#This Row],[Total_time]:[Total_time]],"")</f>
        <v>482.93037663362401</v>
      </c>
      <c r="D481" s="20" t="str" cm="1">
        <f t="array" ref="D481">IF(Table2[[#This Row],[Nodes]:[Nodes]]=7,Table2[[#This Row],[Total_time]:[Total_time]],"")</f>
        <v/>
      </c>
    </row>
    <row r="482" spans="1:4">
      <c r="A482" s="20" t="str" cm="1">
        <f t="array" ref="A482">IF(Table2[[#This Row],[Nodes]:[Nodes]]=4,Table2[[#This Row],[Total_time]:[Total_time]],"")</f>
        <v/>
      </c>
      <c r="B482" s="20" t="str" cm="1">
        <f t="array" ref="B482">IF(Table2[[#This Row],[Nodes]:[Nodes]]=5,Table2[[#This Row],[Total_time]:[Total_time]],"")</f>
        <v/>
      </c>
      <c r="C482" s="20" cm="1">
        <f t="array" ref="C482">IF(Table2[[#This Row],[Nodes]:[Nodes]]=6,Table2[[#This Row],[Total_time]:[Total_time]],"")</f>
        <v>786.22065272088003</v>
      </c>
      <c r="D482" s="20" t="str" cm="1">
        <f t="array" ref="D482">IF(Table2[[#This Row],[Nodes]:[Nodes]]=7,Table2[[#This Row],[Total_time]:[Total_time]],"")</f>
        <v/>
      </c>
    </row>
    <row r="483" spans="1:4">
      <c r="A483" s="20" t="str" cm="1">
        <f t="array" ref="A483">IF(Table2[[#This Row],[Nodes]:[Nodes]]=4,Table2[[#This Row],[Total_time]:[Total_time]],"")</f>
        <v/>
      </c>
      <c r="B483" s="20" t="str" cm="1">
        <f t="array" ref="B483">IF(Table2[[#This Row],[Nodes]:[Nodes]]=5,Table2[[#This Row],[Total_time]:[Total_time]],"")</f>
        <v/>
      </c>
      <c r="C483" s="20" cm="1">
        <f t="array" ref="C483">IF(Table2[[#This Row],[Nodes]:[Nodes]]=6,Table2[[#This Row],[Total_time]:[Total_time]],"")</f>
        <v>627.53699655563105</v>
      </c>
      <c r="D483" s="20" t="str" cm="1">
        <f t="array" ref="D483">IF(Table2[[#This Row],[Nodes]:[Nodes]]=7,Table2[[#This Row],[Total_time]:[Total_time]],"")</f>
        <v/>
      </c>
    </row>
    <row r="484" spans="1:4">
      <c r="A484" s="20" t="str" cm="1">
        <f t="array" ref="A484">IF(Table2[[#This Row],[Nodes]:[Nodes]]=4,Table2[[#This Row],[Total_time]:[Total_time]],"")</f>
        <v/>
      </c>
      <c r="B484" s="20" t="str" cm="1">
        <f t="array" ref="B484">IF(Table2[[#This Row],[Nodes]:[Nodes]]=5,Table2[[#This Row],[Total_time]:[Total_time]],"")</f>
        <v/>
      </c>
      <c r="C484" s="20" cm="1">
        <f t="array" ref="C484">IF(Table2[[#This Row],[Nodes]:[Nodes]]=6,Table2[[#This Row],[Total_time]:[Total_time]],"")</f>
        <v>704.60461060424905</v>
      </c>
      <c r="D484" s="20" t="str" cm="1">
        <f t="array" ref="D484">IF(Table2[[#This Row],[Nodes]:[Nodes]]=7,Table2[[#This Row],[Total_time]:[Total_time]],"")</f>
        <v/>
      </c>
    </row>
    <row r="485" spans="1:4">
      <c r="A485" s="20" t="str" cm="1">
        <f t="array" ref="A485">IF(Table2[[#This Row],[Nodes]:[Nodes]]=4,Table2[[#This Row],[Total_time]:[Total_time]],"")</f>
        <v/>
      </c>
      <c r="B485" s="20" t="str" cm="1">
        <f t="array" ref="B485">IF(Table2[[#This Row],[Nodes]:[Nodes]]=5,Table2[[#This Row],[Total_time]:[Total_time]],"")</f>
        <v/>
      </c>
      <c r="C485" s="20" cm="1">
        <f t="array" ref="C485">IF(Table2[[#This Row],[Nodes]:[Nodes]]=6,Table2[[#This Row],[Total_time]:[Total_time]],"")</f>
        <v>888.46761354381999</v>
      </c>
      <c r="D485" s="20" t="str" cm="1">
        <f t="array" ref="D485">IF(Table2[[#This Row],[Nodes]:[Nodes]]=7,Table2[[#This Row],[Total_time]:[Total_time]],"")</f>
        <v/>
      </c>
    </row>
    <row r="486" spans="1:4">
      <c r="A486" s="20" t="str" cm="1">
        <f t="array" ref="A486">IF(Table2[[#This Row],[Nodes]:[Nodes]]=4,Table2[[#This Row],[Total_time]:[Total_time]],"")</f>
        <v/>
      </c>
      <c r="B486" s="20" t="str" cm="1">
        <f t="array" ref="B486">IF(Table2[[#This Row],[Nodes]:[Nodes]]=5,Table2[[#This Row],[Total_time]:[Total_time]],"")</f>
        <v/>
      </c>
      <c r="C486" s="20" cm="1">
        <f t="array" ref="C486">IF(Table2[[#This Row],[Nodes]:[Nodes]]=6,Table2[[#This Row],[Total_time]:[Total_time]],"")</f>
        <v>933.58867223162997</v>
      </c>
      <c r="D486" s="20" t="str" cm="1">
        <f t="array" ref="D486">IF(Table2[[#This Row],[Nodes]:[Nodes]]=7,Table2[[#This Row],[Total_time]:[Total_time]],"")</f>
        <v/>
      </c>
    </row>
    <row r="487" spans="1:4">
      <c r="A487" s="20" t="str" cm="1">
        <f t="array" ref="A487">IF(Table2[[#This Row],[Nodes]:[Nodes]]=4,Table2[[#This Row],[Total_time]:[Total_time]],"")</f>
        <v/>
      </c>
      <c r="B487" s="20" t="str" cm="1">
        <f t="array" ref="B487">IF(Table2[[#This Row],[Nodes]:[Nodes]]=5,Table2[[#This Row],[Total_time]:[Total_time]],"")</f>
        <v/>
      </c>
      <c r="C487" s="20" cm="1">
        <f t="array" ref="C487">IF(Table2[[#This Row],[Nodes]:[Nodes]]=6,Table2[[#This Row],[Total_time]:[Total_time]],"")</f>
        <v>596.22461320914999</v>
      </c>
      <c r="D487" s="20" t="str" cm="1">
        <f t="array" ref="D487">IF(Table2[[#This Row],[Nodes]:[Nodes]]=7,Table2[[#This Row],[Total_time]:[Total_time]],"")</f>
        <v/>
      </c>
    </row>
    <row r="488" spans="1:4">
      <c r="A488" s="20" t="str" cm="1">
        <f t="array" ref="A488">IF(Table2[[#This Row],[Nodes]:[Nodes]]=4,Table2[[#This Row],[Total_time]:[Total_time]],"")</f>
        <v/>
      </c>
      <c r="B488" s="20" t="str" cm="1">
        <f t="array" ref="B488">IF(Table2[[#This Row],[Nodes]:[Nodes]]=5,Table2[[#This Row],[Total_time]:[Total_time]],"")</f>
        <v/>
      </c>
      <c r="C488" s="20" cm="1">
        <f t="array" ref="C488">IF(Table2[[#This Row],[Nodes]:[Nodes]]=6,Table2[[#This Row],[Total_time]:[Total_time]],"")</f>
        <v>468.69205649620898</v>
      </c>
      <c r="D488" s="20" t="str" cm="1">
        <f t="array" ref="D488">IF(Table2[[#This Row],[Nodes]:[Nodes]]=7,Table2[[#This Row],[Total_time]:[Total_time]],"")</f>
        <v/>
      </c>
    </row>
    <row r="489" spans="1:4">
      <c r="A489" s="20" t="str" cm="1">
        <f t="array" ref="A489">IF(Table2[[#This Row],[Nodes]:[Nodes]]=4,Table2[[#This Row],[Total_time]:[Total_time]],"")</f>
        <v/>
      </c>
      <c r="B489" s="20" t="str" cm="1">
        <f t="array" ref="B489">IF(Table2[[#This Row],[Nodes]:[Nodes]]=5,Table2[[#This Row],[Total_time]:[Total_time]],"")</f>
        <v/>
      </c>
      <c r="C489" s="20" cm="1">
        <f t="array" ref="C489">IF(Table2[[#This Row],[Nodes]:[Nodes]]=6,Table2[[#This Row],[Total_time]:[Total_time]],"")</f>
        <v>506.65062251150903</v>
      </c>
      <c r="D489" s="20" t="str" cm="1">
        <f t="array" ref="D489">IF(Table2[[#This Row],[Nodes]:[Nodes]]=7,Table2[[#This Row],[Total_time]:[Total_time]],"")</f>
        <v/>
      </c>
    </row>
    <row r="490" spans="1:4">
      <c r="A490" s="20" t="str" cm="1">
        <f t="array" ref="A490">IF(Table2[[#This Row],[Nodes]:[Nodes]]=4,Table2[[#This Row],[Total_time]:[Total_time]],"")</f>
        <v/>
      </c>
      <c r="B490" s="20" t="str" cm="1">
        <f t="array" ref="B490">IF(Table2[[#This Row],[Nodes]:[Nodes]]=5,Table2[[#This Row],[Total_time]:[Total_time]],"")</f>
        <v/>
      </c>
      <c r="C490" s="20" cm="1">
        <f t="array" ref="C490">IF(Table2[[#This Row],[Nodes]:[Nodes]]=6,Table2[[#This Row],[Total_time]:[Total_time]],"")</f>
        <v>630.58427294242495</v>
      </c>
      <c r="D490" s="20" t="str" cm="1">
        <f t="array" ref="D490">IF(Table2[[#This Row],[Nodes]:[Nodes]]=7,Table2[[#This Row],[Total_time]:[Total_time]],"")</f>
        <v/>
      </c>
    </row>
    <row r="491" spans="1:4">
      <c r="A491" s="20" t="str" cm="1">
        <f t="array" ref="A491">IF(Table2[[#This Row],[Nodes]:[Nodes]]=4,Table2[[#This Row],[Total_time]:[Total_time]],"")</f>
        <v/>
      </c>
      <c r="B491" s="20" t="str" cm="1">
        <f t="array" ref="B491">IF(Table2[[#This Row],[Nodes]:[Nodes]]=5,Table2[[#This Row],[Total_time]:[Total_time]],"")</f>
        <v/>
      </c>
      <c r="C491" s="20" cm="1">
        <f t="array" ref="C491">IF(Table2[[#This Row],[Nodes]:[Nodes]]=6,Table2[[#This Row],[Total_time]:[Total_time]],"")</f>
        <v>702.35567469819205</v>
      </c>
      <c r="D491" s="20" t="str" cm="1">
        <f t="array" ref="D491">IF(Table2[[#This Row],[Nodes]:[Nodes]]=7,Table2[[#This Row],[Total_time]:[Total_time]],"")</f>
        <v/>
      </c>
    </row>
    <row r="492" spans="1:4">
      <c r="A492" s="20" t="str" cm="1">
        <f t="array" ref="A492">IF(Table2[[#This Row],[Nodes]:[Nodes]]=4,Table2[[#This Row],[Total_time]:[Total_time]],"")</f>
        <v/>
      </c>
      <c r="B492" s="20" t="str" cm="1">
        <f t="array" ref="B492">IF(Table2[[#This Row],[Nodes]:[Nodes]]=5,Table2[[#This Row],[Total_time]:[Total_time]],"")</f>
        <v/>
      </c>
      <c r="C492" s="20" cm="1">
        <f t="array" ref="C492">IF(Table2[[#This Row],[Nodes]:[Nodes]]=6,Table2[[#This Row],[Total_time]:[Total_time]],"")</f>
        <v>390.77276682411798</v>
      </c>
      <c r="D492" s="20" t="str" cm="1">
        <f t="array" ref="D492">IF(Table2[[#This Row],[Nodes]:[Nodes]]=7,Table2[[#This Row],[Total_time]:[Total_time]],"")</f>
        <v/>
      </c>
    </row>
    <row r="493" spans="1:4">
      <c r="A493" s="20" t="str" cm="1">
        <f t="array" ref="A493">IF(Table2[[#This Row],[Nodes]:[Nodes]]=4,Table2[[#This Row],[Total_time]:[Total_time]],"")</f>
        <v/>
      </c>
      <c r="B493" s="20" t="str" cm="1">
        <f t="array" ref="B493">IF(Table2[[#This Row],[Nodes]:[Nodes]]=5,Table2[[#This Row],[Total_time]:[Total_time]],"")</f>
        <v/>
      </c>
      <c r="C493" s="20" cm="1">
        <f t="array" ref="C493">IF(Table2[[#This Row],[Nodes]:[Nodes]]=6,Table2[[#This Row],[Total_time]:[Total_time]],"")</f>
        <v>342.22288988399498</v>
      </c>
      <c r="D493" s="20" t="str" cm="1">
        <f t="array" ref="D493">IF(Table2[[#This Row],[Nodes]:[Nodes]]=7,Table2[[#This Row],[Total_time]:[Total_time]],"")</f>
        <v/>
      </c>
    </row>
    <row r="494" spans="1:4">
      <c r="A494" s="20" t="str" cm="1">
        <f t="array" ref="A494">IF(Table2[[#This Row],[Nodes]:[Nodes]]=4,Table2[[#This Row],[Total_time]:[Total_time]],"")</f>
        <v/>
      </c>
      <c r="B494" s="20" t="str" cm="1">
        <f t="array" ref="B494">IF(Table2[[#This Row],[Nodes]:[Nodes]]=5,Table2[[#This Row],[Total_time]:[Total_time]],"")</f>
        <v/>
      </c>
      <c r="C494" s="20" cm="1">
        <f t="array" ref="C494">IF(Table2[[#This Row],[Nodes]:[Nodes]]=6,Table2[[#This Row],[Total_time]:[Total_time]],"")</f>
        <v>374.44640853370402</v>
      </c>
      <c r="D494" s="20" t="str" cm="1">
        <f t="array" ref="D494">IF(Table2[[#This Row],[Nodes]:[Nodes]]=7,Table2[[#This Row],[Total_time]:[Total_time]],"")</f>
        <v/>
      </c>
    </row>
    <row r="495" spans="1:4">
      <c r="A495" s="20" t="str" cm="1">
        <f t="array" ref="A495">IF(Table2[[#This Row],[Nodes]:[Nodes]]=4,Table2[[#This Row],[Total_time]:[Total_time]],"")</f>
        <v/>
      </c>
      <c r="B495" s="20" t="str" cm="1">
        <f t="array" ref="B495">IF(Table2[[#This Row],[Nodes]:[Nodes]]=5,Table2[[#This Row],[Total_time]:[Total_time]],"")</f>
        <v/>
      </c>
      <c r="C495" s="20" cm="1">
        <f t="array" ref="C495">IF(Table2[[#This Row],[Nodes]:[Nodes]]=6,Table2[[#This Row],[Total_time]:[Total_time]],"")</f>
        <v>461.95435532978098</v>
      </c>
      <c r="D495" s="20" t="str" cm="1">
        <f t="array" ref="D495">IF(Table2[[#This Row],[Nodes]:[Nodes]]=7,Table2[[#This Row],[Total_time]:[Total_time]],"")</f>
        <v/>
      </c>
    </row>
    <row r="496" spans="1:4">
      <c r="A496" s="20" t="str" cm="1">
        <f t="array" ref="A496">IF(Table2[[#This Row],[Nodes]:[Nodes]]=4,Table2[[#This Row],[Total_time]:[Total_time]],"")</f>
        <v/>
      </c>
      <c r="B496" s="20" t="str" cm="1">
        <f t="array" ref="B496">IF(Table2[[#This Row],[Nodes]:[Nodes]]=5,Table2[[#This Row],[Total_time]:[Total_time]],"")</f>
        <v/>
      </c>
      <c r="C496" s="20" cm="1">
        <f t="array" ref="C496">IF(Table2[[#This Row],[Nodes]:[Nodes]]=6,Table2[[#This Row],[Total_time]:[Total_time]],"")</f>
        <v>537.61341248947497</v>
      </c>
      <c r="D496" s="20" t="str" cm="1">
        <f t="array" ref="D496">IF(Table2[[#This Row],[Nodes]:[Nodes]]=7,Table2[[#This Row],[Total_time]:[Total_time]],"")</f>
        <v/>
      </c>
    </row>
    <row r="497" spans="1:4">
      <c r="A497" s="20" t="str" cm="1">
        <f t="array" ref="A497">IF(Table2[[#This Row],[Nodes]:[Nodes]]=4,Table2[[#This Row],[Total_time]:[Total_time]],"")</f>
        <v/>
      </c>
      <c r="B497" s="20" t="str" cm="1">
        <f t="array" ref="B497">IF(Table2[[#This Row],[Nodes]:[Nodes]]=5,Table2[[#This Row],[Total_time]:[Total_time]],"")</f>
        <v/>
      </c>
      <c r="C497" s="20" cm="1">
        <f t="array" ref="C497">IF(Table2[[#This Row],[Nodes]:[Nodes]]=6,Table2[[#This Row],[Total_time]:[Total_time]],"")</f>
        <v>331.309174455392</v>
      </c>
      <c r="D497" s="20" t="str" cm="1">
        <f t="array" ref="D497">IF(Table2[[#This Row],[Nodes]:[Nodes]]=7,Table2[[#This Row],[Total_time]:[Total_time]],"")</f>
        <v/>
      </c>
    </row>
    <row r="498" spans="1:4">
      <c r="A498" s="20" t="str" cm="1">
        <f t="array" ref="A498">IF(Table2[[#This Row],[Nodes]:[Nodes]]=4,Table2[[#This Row],[Total_time]:[Total_time]],"")</f>
        <v/>
      </c>
      <c r="B498" s="20" t="str" cm="1">
        <f t="array" ref="B498">IF(Table2[[#This Row],[Nodes]:[Nodes]]=5,Table2[[#This Row],[Total_time]:[Total_time]],"")</f>
        <v/>
      </c>
      <c r="C498" s="20" cm="1">
        <f t="array" ref="C498">IF(Table2[[#This Row],[Nodes]:[Nodes]]=6,Table2[[#This Row],[Total_time]:[Total_time]],"")</f>
        <v>245.39978738990001</v>
      </c>
      <c r="D498" s="20" t="str" cm="1">
        <f t="array" ref="D498">IF(Table2[[#This Row],[Nodes]:[Nodes]]=7,Table2[[#This Row],[Total_time]:[Total_time]],"")</f>
        <v/>
      </c>
    </row>
    <row r="499" spans="1:4">
      <c r="A499" s="20" t="str" cm="1">
        <f t="array" ref="A499">IF(Table2[[#This Row],[Nodes]:[Nodes]]=4,Table2[[#This Row],[Total_time]:[Total_time]],"")</f>
        <v/>
      </c>
      <c r="B499" s="20" t="str" cm="1">
        <f t="array" ref="B499">IF(Table2[[#This Row],[Nodes]:[Nodes]]=5,Table2[[#This Row],[Total_time]:[Total_time]],"")</f>
        <v/>
      </c>
      <c r="C499" s="20" cm="1">
        <f t="array" ref="C499">IF(Table2[[#This Row],[Nodes]:[Nodes]]=6,Table2[[#This Row],[Total_time]:[Total_time]],"")</f>
        <v>335.43090860163602</v>
      </c>
      <c r="D499" s="20" t="str" cm="1">
        <f t="array" ref="D499">IF(Table2[[#This Row],[Nodes]:[Nodes]]=7,Table2[[#This Row],[Total_time]:[Total_time]],"")</f>
        <v/>
      </c>
    </row>
    <row r="500" spans="1:4">
      <c r="A500" s="20" t="str" cm="1">
        <f t="array" ref="A500">IF(Table2[[#This Row],[Nodes]:[Nodes]]=4,Table2[[#This Row],[Total_time]:[Total_time]],"")</f>
        <v/>
      </c>
      <c r="B500" s="20" t="str" cm="1">
        <f t="array" ref="B500">IF(Table2[[#This Row],[Nodes]:[Nodes]]=5,Table2[[#This Row],[Total_time]:[Total_time]],"")</f>
        <v/>
      </c>
      <c r="C500" s="20" cm="1">
        <f t="array" ref="C500">IF(Table2[[#This Row],[Nodes]:[Nodes]]=6,Table2[[#This Row],[Total_time]:[Total_time]],"")</f>
        <v>395.37899513451401</v>
      </c>
      <c r="D500" s="20" t="str" cm="1">
        <f t="array" ref="D500">IF(Table2[[#This Row],[Nodes]:[Nodes]]=7,Table2[[#This Row],[Total_time]:[Total_time]],"")</f>
        <v/>
      </c>
    </row>
    <row r="501" spans="1:4">
      <c r="A501" s="20" t="str" cm="1">
        <f t="array" ref="A501">IF(Table2[[#This Row],[Nodes]:[Nodes]]=4,Table2[[#This Row],[Total_time]:[Total_time]],"")</f>
        <v/>
      </c>
      <c r="B501" s="20" t="str" cm="1">
        <f t="array" ref="B501">IF(Table2[[#This Row],[Nodes]:[Nodes]]=5,Table2[[#This Row],[Total_time]:[Total_time]],"")</f>
        <v/>
      </c>
      <c r="C501" s="20" cm="1">
        <f t="array" ref="C501">IF(Table2[[#This Row],[Nodes]:[Nodes]]=6,Table2[[#This Row],[Total_time]:[Total_time]],"")</f>
        <v>453.13381649892199</v>
      </c>
      <c r="D501" s="20" t="str" cm="1">
        <f t="array" ref="D501">IF(Table2[[#This Row],[Nodes]:[Nodes]]=7,Table2[[#This Row],[Total_time]:[Total_time]],"")</f>
        <v/>
      </c>
    </row>
    <row r="502" spans="1:4">
      <c r="A502" s="20" t="str" cm="1">
        <f t="array" ref="A502">IF(Table2[[#This Row],[Nodes]:[Nodes]]=4,Table2[[#This Row],[Total_time]:[Total_time]],"")</f>
        <v/>
      </c>
      <c r="B502" s="20" t="str" cm="1">
        <f t="array" ref="B502">IF(Table2[[#This Row],[Nodes]:[Nodes]]=5,Table2[[#This Row],[Total_time]:[Total_time]],"")</f>
        <v/>
      </c>
      <c r="C502" s="20" cm="1">
        <f t="array" ref="C502">IF(Table2[[#This Row],[Nodes]:[Nodes]]=6,Table2[[#This Row],[Total_time]:[Total_time]],"")</f>
        <v>880.781108487393</v>
      </c>
      <c r="D502" s="20" t="str" cm="1">
        <f t="array" ref="D502">IF(Table2[[#This Row],[Nodes]:[Nodes]]=7,Table2[[#This Row],[Total_time]:[Total_time]],"")</f>
        <v/>
      </c>
    </row>
    <row r="503" spans="1:4">
      <c r="A503" s="20" t="str" cm="1">
        <f t="array" ref="A503">IF(Table2[[#This Row],[Nodes]:[Nodes]]=4,Table2[[#This Row],[Total_time]:[Total_time]],"")</f>
        <v/>
      </c>
      <c r="B503" s="20" t="str" cm="1">
        <f t="array" ref="B503">IF(Table2[[#This Row],[Nodes]:[Nodes]]=5,Table2[[#This Row],[Total_time]:[Total_time]],"")</f>
        <v/>
      </c>
      <c r="C503" s="20" cm="1">
        <f t="array" ref="C503">IF(Table2[[#This Row],[Nodes]:[Nodes]]=6,Table2[[#This Row],[Total_time]:[Total_time]],"")</f>
        <v>687.53699655563105</v>
      </c>
      <c r="D503" s="20" t="str" cm="1">
        <f t="array" ref="D503">IF(Table2[[#This Row],[Nodes]:[Nodes]]=7,Table2[[#This Row],[Total_time]:[Total_time]],"")</f>
        <v/>
      </c>
    </row>
    <row r="504" spans="1:4">
      <c r="A504" s="20" t="str" cm="1">
        <f t="array" ref="A504">IF(Table2[[#This Row],[Nodes]:[Nodes]]=4,Table2[[#This Row],[Total_time]:[Total_time]],"")</f>
        <v/>
      </c>
      <c r="B504" s="20" t="str" cm="1">
        <f t="array" ref="B504">IF(Table2[[#This Row],[Nodes]:[Nodes]]=5,Table2[[#This Row],[Total_time]:[Total_time]],"")</f>
        <v/>
      </c>
      <c r="C504" s="20" cm="1">
        <f t="array" ref="C504">IF(Table2[[#This Row],[Nodes]:[Nodes]]=6,Table2[[#This Row],[Total_time]:[Total_time]],"")</f>
        <v>722.97495524132205</v>
      </c>
      <c r="D504" s="20" t="str" cm="1">
        <f t="array" ref="D504">IF(Table2[[#This Row],[Nodes]:[Nodes]]=7,Table2[[#This Row],[Total_time]:[Total_time]],"")</f>
        <v/>
      </c>
    </row>
    <row r="505" spans="1:4">
      <c r="A505" s="20" t="str" cm="1">
        <f t="array" ref="A505">IF(Table2[[#This Row],[Nodes]:[Nodes]]=4,Table2[[#This Row],[Total_time]:[Total_time]],"")</f>
        <v/>
      </c>
      <c r="B505" s="20" t="str" cm="1">
        <f t="array" ref="B505">IF(Table2[[#This Row],[Nodes]:[Nodes]]=5,Table2[[#This Row],[Total_time]:[Total_time]],"")</f>
        <v/>
      </c>
      <c r="C505" s="20" cm="1">
        <f t="array" ref="C505">IF(Table2[[#This Row],[Nodes]:[Nodes]]=6,Table2[[#This Row],[Total_time]:[Total_time]],"")</f>
        <v>976.67634651220703</v>
      </c>
      <c r="D505" s="20" t="str" cm="1">
        <f t="array" ref="D505">IF(Table2[[#This Row],[Nodes]:[Nodes]]=7,Table2[[#This Row],[Total_time]:[Total_time]],"")</f>
        <v/>
      </c>
    </row>
    <row r="506" spans="1:4">
      <c r="A506" s="20" t="str" cm="1">
        <f t="array" ref="A506">IF(Table2[[#This Row],[Nodes]:[Nodes]]=4,Table2[[#This Row],[Total_time]:[Total_time]],"")</f>
        <v/>
      </c>
      <c r="B506" s="20" t="str" cm="1">
        <f t="array" ref="B506">IF(Table2[[#This Row],[Nodes]:[Nodes]]=5,Table2[[#This Row],[Total_time]:[Total_time]],"")</f>
        <v/>
      </c>
      <c r="C506" s="20" cm="1">
        <f t="array" ref="C506">IF(Table2[[#This Row],[Nodes]:[Nodes]]=6,Table2[[#This Row],[Total_time]:[Total_time]],"")</f>
        <v>1038.3124787387101</v>
      </c>
      <c r="D506" s="20" t="str" cm="1">
        <f t="array" ref="D506">IF(Table2[[#This Row],[Nodes]:[Nodes]]=7,Table2[[#This Row],[Total_time]:[Total_time]],"")</f>
        <v/>
      </c>
    </row>
    <row r="507" spans="1:4">
      <c r="A507" s="20" t="str" cm="1">
        <f t="array" ref="A507">IF(Table2[[#This Row],[Nodes]:[Nodes]]=4,Table2[[#This Row],[Total_time]:[Total_time]],"")</f>
        <v/>
      </c>
      <c r="B507" s="20" t="str" cm="1">
        <f t="array" ref="B507">IF(Table2[[#This Row],[Nodes]:[Nodes]]=5,Table2[[#This Row],[Total_time]:[Total_time]],"")</f>
        <v/>
      </c>
      <c r="C507" s="20" cm="1">
        <f t="array" ref="C507">IF(Table2[[#This Row],[Nodes]:[Nodes]]=6,Table2[[#This Row],[Total_time]:[Total_time]],"")</f>
        <v>618.69854224545395</v>
      </c>
      <c r="D507" s="20" t="str" cm="1">
        <f t="array" ref="D507">IF(Table2[[#This Row],[Nodes]:[Nodes]]=7,Table2[[#This Row],[Total_time]:[Total_time]],"")</f>
        <v/>
      </c>
    </row>
    <row r="508" spans="1:4">
      <c r="A508" s="20" t="str" cm="1">
        <f t="array" ref="A508">IF(Table2[[#This Row],[Nodes]:[Nodes]]=4,Table2[[#This Row],[Total_time]:[Total_time]],"")</f>
        <v/>
      </c>
      <c r="B508" s="20" t="str" cm="1">
        <f t="array" ref="B508">IF(Table2[[#This Row],[Nodes]:[Nodes]]=5,Table2[[#This Row],[Total_time]:[Total_time]],"")</f>
        <v/>
      </c>
      <c r="C508" s="20" cm="1">
        <f t="array" ref="C508">IF(Table2[[#This Row],[Nodes]:[Nodes]]=6,Table2[[#This Row],[Total_time]:[Total_time]],"")</f>
        <v>498.69205649620898</v>
      </c>
      <c r="D508" s="20" t="str" cm="1">
        <f t="array" ref="D508">IF(Table2[[#This Row],[Nodes]:[Nodes]]=7,Table2[[#This Row],[Total_time]:[Total_time]],"")</f>
        <v/>
      </c>
    </row>
    <row r="509" spans="1:4">
      <c r="A509" s="20" t="str" cm="1">
        <f t="array" ref="A509">IF(Table2[[#This Row],[Nodes]:[Nodes]]=4,Table2[[#This Row],[Total_time]:[Total_time]],"")</f>
        <v/>
      </c>
      <c r="B509" s="20" t="str" cm="1">
        <f t="array" ref="B509">IF(Table2[[#This Row],[Nodes]:[Nodes]]=5,Table2[[#This Row],[Total_time]:[Total_time]],"")</f>
        <v/>
      </c>
      <c r="C509" s="20" cm="1">
        <f t="array" ref="C509">IF(Table2[[#This Row],[Nodes]:[Nodes]]=6,Table2[[#This Row],[Total_time]:[Total_time]],"")</f>
        <v>547.367590644296</v>
      </c>
      <c r="D509" s="20" t="str" cm="1">
        <f t="array" ref="D509">IF(Table2[[#This Row],[Nodes]:[Nodes]]=7,Table2[[#This Row],[Total_time]:[Total_time]],"")</f>
        <v/>
      </c>
    </row>
    <row r="510" spans="1:4">
      <c r="A510" s="20" t="str" cm="1">
        <f t="array" ref="A510">IF(Table2[[#This Row],[Nodes]:[Nodes]]=4,Table2[[#This Row],[Total_time]:[Total_time]],"")</f>
        <v/>
      </c>
      <c r="B510" s="20" t="str" cm="1">
        <f t="array" ref="B510">IF(Table2[[#This Row],[Nodes]:[Nodes]]=5,Table2[[#This Row],[Total_time]:[Total_time]],"")</f>
        <v/>
      </c>
      <c r="C510" s="20" cm="1">
        <f t="array" ref="C510">IF(Table2[[#This Row],[Nodes]:[Nodes]]=6,Table2[[#This Row],[Total_time]:[Total_time]],"")</f>
        <v>678.47552943142603</v>
      </c>
      <c r="D510" s="20" t="str" cm="1">
        <f t="array" ref="D510">IF(Table2[[#This Row],[Nodes]:[Nodes]]=7,Table2[[#This Row],[Total_time]:[Total_time]],"")</f>
        <v/>
      </c>
    </row>
    <row r="511" spans="1:4">
      <c r="A511" s="20" t="str" cm="1">
        <f t="array" ref="A511">IF(Table2[[#This Row],[Nodes]:[Nodes]]=4,Table2[[#This Row],[Total_time]:[Total_time]],"")</f>
        <v/>
      </c>
      <c r="B511" s="20" t="str" cm="1">
        <f t="array" ref="B511">IF(Table2[[#This Row],[Nodes]:[Nodes]]=5,Table2[[#This Row],[Total_time]:[Total_time]],"")</f>
        <v/>
      </c>
      <c r="C511" s="20" cm="1">
        <f t="array" ref="C511">IF(Table2[[#This Row],[Nodes]:[Nodes]]=6,Table2[[#This Row],[Total_time]:[Total_time]],"")</f>
        <v>724.85396724191196</v>
      </c>
      <c r="D511" s="20" t="str" cm="1">
        <f t="array" ref="D511">IF(Table2[[#This Row],[Nodes]:[Nodes]]=7,Table2[[#This Row],[Total_time]:[Total_time]],"")</f>
        <v/>
      </c>
    </row>
    <row r="512" spans="1:4">
      <c r="A512" s="20" t="str" cm="1">
        <f t="array" ref="A512">IF(Table2[[#This Row],[Nodes]:[Nodes]]=4,Table2[[#This Row],[Total_time]:[Total_time]],"")</f>
        <v/>
      </c>
      <c r="B512" s="20" t="str" cm="1">
        <f t="array" ref="B512">IF(Table2[[#This Row],[Nodes]:[Nodes]]=5,Table2[[#This Row],[Total_time]:[Total_time]],"")</f>
        <v/>
      </c>
      <c r="C512" s="20" cm="1">
        <f t="array" ref="C512">IF(Table2[[#This Row],[Nodes]:[Nodes]]=6,Table2[[#This Row],[Total_time]:[Total_time]],"")</f>
        <v>462.99991568579799</v>
      </c>
      <c r="D512" s="20" t="str" cm="1">
        <f t="array" ref="D512">IF(Table2[[#This Row],[Nodes]:[Nodes]]=7,Table2[[#This Row],[Total_time]:[Total_time]],"")</f>
        <v/>
      </c>
    </row>
    <row r="513" spans="1:4">
      <c r="A513" s="20" t="str" cm="1">
        <f t="array" ref="A513">IF(Table2[[#This Row],[Nodes]:[Nodes]]=4,Table2[[#This Row],[Total_time]:[Total_time]],"")</f>
        <v/>
      </c>
      <c r="B513" s="20" t="str" cm="1">
        <f t="array" ref="B513">IF(Table2[[#This Row],[Nodes]:[Nodes]]=5,Table2[[#This Row],[Total_time]:[Total_time]],"")</f>
        <v/>
      </c>
      <c r="C513" s="20" cm="1">
        <f t="array" ref="C513">IF(Table2[[#This Row],[Nodes]:[Nodes]]=6,Table2[[#This Row],[Total_time]:[Total_time]],"")</f>
        <v>369.36896618634103</v>
      </c>
      <c r="D513" s="20" t="str" cm="1">
        <f t="array" ref="D513">IF(Table2[[#This Row],[Nodes]:[Nodes]]=7,Table2[[#This Row],[Total_time]:[Total_time]],"")</f>
        <v/>
      </c>
    </row>
    <row r="514" spans="1:4">
      <c r="A514" s="20" t="str" cm="1">
        <f t="array" ref="A514">IF(Table2[[#This Row],[Nodes]:[Nodes]]=4,Table2[[#This Row],[Total_time]:[Total_time]],"")</f>
        <v/>
      </c>
      <c r="B514" s="20" t="str" cm="1">
        <f t="array" ref="B514">IF(Table2[[#This Row],[Nodes]:[Nodes]]=5,Table2[[#This Row],[Total_time]:[Total_time]],"")</f>
        <v/>
      </c>
      <c r="C514" s="20" cm="1">
        <f t="array" ref="C514">IF(Table2[[#This Row],[Nodes]:[Nodes]]=6,Table2[[#This Row],[Total_time]:[Total_time]],"")</f>
        <v>440.58456100002201</v>
      </c>
      <c r="D514" s="20" t="str" cm="1">
        <f t="array" ref="D514">IF(Table2[[#This Row],[Nodes]:[Nodes]]=7,Table2[[#This Row],[Total_time]:[Total_time]],"")</f>
        <v/>
      </c>
    </row>
    <row r="515" spans="1:4">
      <c r="A515" s="20" t="str" cm="1">
        <f t="array" ref="A515">IF(Table2[[#This Row],[Nodes]:[Nodes]]=4,Table2[[#This Row],[Total_time]:[Total_time]],"")</f>
        <v/>
      </c>
      <c r="B515" s="20" t="str" cm="1">
        <f t="array" ref="B515">IF(Table2[[#This Row],[Nodes]:[Nodes]]=5,Table2[[#This Row],[Total_time]:[Total_time]],"")</f>
        <v/>
      </c>
      <c r="C515" s="20" cm="1">
        <f t="array" ref="C515">IF(Table2[[#This Row],[Nodes]:[Nodes]]=6,Table2[[#This Row],[Total_time]:[Total_time]],"")</f>
        <v>491.95434891596301</v>
      </c>
      <c r="D515" s="20" t="str" cm="1">
        <f t="array" ref="D515">IF(Table2[[#This Row],[Nodes]:[Nodes]]=7,Table2[[#This Row],[Total_time]:[Total_time]],"")</f>
        <v/>
      </c>
    </row>
    <row r="516" spans="1:4">
      <c r="A516" s="20" t="str" cm="1">
        <f t="array" ref="A516">IF(Table2[[#This Row],[Nodes]:[Nodes]]=4,Table2[[#This Row],[Total_time]:[Total_time]],"")</f>
        <v/>
      </c>
      <c r="B516" s="20" t="str" cm="1">
        <f t="array" ref="B516">IF(Table2[[#This Row],[Nodes]:[Nodes]]=5,Table2[[#This Row],[Total_time]:[Total_time]],"")</f>
        <v/>
      </c>
      <c r="C516" s="20" cm="1">
        <f t="array" ref="C516">IF(Table2[[#This Row],[Nodes]:[Nodes]]=6,Table2[[#This Row],[Total_time]:[Total_time]],"")</f>
        <v>567.61341248947497</v>
      </c>
      <c r="D516" s="20" t="str" cm="1">
        <f t="array" ref="D516">IF(Table2[[#This Row],[Nodes]:[Nodes]]=7,Table2[[#This Row],[Total_time]:[Total_time]],"")</f>
        <v/>
      </c>
    </row>
    <row r="517" spans="1:4">
      <c r="A517" s="20" t="str" cm="1">
        <f t="array" ref="A517">IF(Table2[[#This Row],[Nodes]:[Nodes]]=4,Table2[[#This Row],[Total_time]:[Total_time]],"")</f>
        <v/>
      </c>
      <c r="B517" s="20" t="str" cm="1">
        <f t="array" ref="B517">IF(Table2[[#This Row],[Nodes]:[Nodes]]=5,Table2[[#This Row],[Total_time]:[Total_time]],"")</f>
        <v/>
      </c>
      <c r="C517" s="20" cm="1">
        <f t="array" ref="C517">IF(Table2[[#This Row],[Nodes]:[Nodes]]=6,Table2[[#This Row],[Total_time]:[Total_time]],"")</f>
        <v>418.05423920603903</v>
      </c>
      <c r="D517" s="20" t="str" cm="1">
        <f t="array" ref="D517">IF(Table2[[#This Row],[Nodes]:[Nodes]]=7,Table2[[#This Row],[Total_time]:[Total_time]],"")</f>
        <v/>
      </c>
    </row>
    <row r="518" spans="1:4">
      <c r="A518" s="20" t="str" cm="1">
        <f t="array" ref="A518">IF(Table2[[#This Row],[Nodes]:[Nodes]]=4,Table2[[#This Row],[Total_time]:[Total_time]],"")</f>
        <v/>
      </c>
      <c r="B518" s="20" t="str" cm="1">
        <f t="array" ref="B518">IF(Table2[[#This Row],[Nodes]:[Nodes]]=5,Table2[[#This Row],[Total_time]:[Total_time]],"")</f>
        <v/>
      </c>
      <c r="C518" s="20" cm="1">
        <f t="array" ref="C518">IF(Table2[[#This Row],[Nodes]:[Nodes]]=6,Table2[[#This Row],[Total_time]:[Total_time]],"")</f>
        <v>245.39978738990001</v>
      </c>
      <c r="D518" s="20" t="str" cm="1">
        <f t="array" ref="D518">IF(Table2[[#This Row],[Nodes]:[Nodes]]=7,Table2[[#This Row],[Total_time]:[Total_time]],"")</f>
        <v/>
      </c>
    </row>
    <row r="519" spans="1:4">
      <c r="A519" s="20" t="str" cm="1">
        <f t="array" ref="A519">IF(Table2[[#This Row],[Nodes]:[Nodes]]=4,Table2[[#This Row],[Total_time]:[Total_time]],"")</f>
        <v/>
      </c>
      <c r="B519" s="20" t="str" cm="1">
        <f t="array" ref="B519">IF(Table2[[#This Row],[Nodes]:[Nodes]]=5,Table2[[#This Row],[Total_time]:[Total_time]],"")</f>
        <v/>
      </c>
      <c r="C519" s="20" cm="1">
        <f t="array" ref="C519">IF(Table2[[#This Row],[Nodes]:[Nodes]]=6,Table2[[#This Row],[Total_time]:[Total_time]],"")</f>
        <v>385.80691125309397</v>
      </c>
      <c r="D519" s="20" t="str" cm="1">
        <f t="array" ref="D519">IF(Table2[[#This Row],[Nodes]:[Nodes]]=7,Table2[[#This Row],[Total_time]:[Total_time]],"")</f>
        <v/>
      </c>
    </row>
    <row r="520" spans="1:4">
      <c r="A520" s="20" t="str" cm="1">
        <f t="array" ref="A520">IF(Table2[[#This Row],[Nodes]:[Nodes]]=4,Table2[[#This Row],[Total_time]:[Total_time]],"")</f>
        <v/>
      </c>
      <c r="B520" s="20" t="str" cm="1">
        <f t="array" ref="B520">IF(Table2[[#This Row],[Nodes]:[Nodes]]=5,Table2[[#This Row],[Total_time]:[Total_time]],"")</f>
        <v/>
      </c>
      <c r="C520" s="20" cm="1">
        <f t="array" ref="C520">IF(Table2[[#This Row],[Nodes]:[Nodes]]=6,Table2[[#This Row],[Total_time]:[Total_time]],"")</f>
        <v>425.37899513451202</v>
      </c>
      <c r="D520" s="20" t="str" cm="1">
        <f t="array" ref="D520">IF(Table2[[#This Row],[Nodes]:[Nodes]]=7,Table2[[#This Row],[Total_time]:[Total_time]],"")</f>
        <v/>
      </c>
    </row>
    <row r="521" spans="1:4">
      <c r="A521" s="20" t="str" cm="1">
        <f t="array" ref="A521">IF(Table2[[#This Row],[Nodes]:[Nodes]]=4,Table2[[#This Row],[Total_time]:[Total_time]],"")</f>
        <v/>
      </c>
      <c r="B521" s="20" t="str" cm="1">
        <f t="array" ref="B521">IF(Table2[[#This Row],[Nodes]:[Nodes]]=5,Table2[[#This Row],[Total_time]:[Total_time]],"")</f>
        <v/>
      </c>
      <c r="C521" s="20" cm="1">
        <f t="array" ref="C521">IF(Table2[[#This Row],[Nodes]:[Nodes]]=6,Table2[[#This Row],[Total_time]:[Total_time]],"")</f>
        <v>483.13379777092098</v>
      </c>
      <c r="D521" s="20" t="str" cm="1">
        <f t="array" ref="D521">IF(Table2[[#This Row],[Nodes]:[Nodes]]=7,Table2[[#This Row],[Total_time]:[Total_time]],"")</f>
        <v/>
      </c>
    </row>
    <row r="522" spans="1:4">
      <c r="A522" s="20" t="str" cm="1">
        <f t="array" ref="A522">IF(Table2[[#This Row],[Nodes]:[Nodes]]=4,Table2[[#This Row],[Total_time]:[Total_time]],"")</f>
        <v/>
      </c>
      <c r="B522" s="20" t="str" cm="1">
        <f t="array" ref="B522">IF(Table2[[#This Row],[Nodes]:[Nodes]]=5,Table2[[#This Row],[Total_time]:[Total_time]],"")</f>
        <v/>
      </c>
      <c r="C522" s="20" cm="1">
        <f t="array" ref="C522">IF(Table2[[#This Row],[Nodes]:[Nodes]]=6,Table2[[#This Row],[Total_time]:[Total_time]],"")</f>
        <v>970.78111043178103</v>
      </c>
      <c r="D522" s="20" t="str" cm="1">
        <f t="array" ref="D522">IF(Table2[[#This Row],[Nodes]:[Nodes]]=7,Table2[[#This Row],[Total_time]:[Total_time]],"")</f>
        <v/>
      </c>
    </row>
    <row r="523" spans="1:4">
      <c r="A523" s="20" t="str" cm="1">
        <f t="array" ref="A523">IF(Table2[[#This Row],[Nodes]:[Nodes]]=4,Table2[[#This Row],[Total_time]:[Total_time]],"")</f>
        <v/>
      </c>
      <c r="B523" s="20" t="str" cm="1">
        <f t="array" ref="B523">IF(Table2[[#This Row],[Nodes]:[Nodes]]=5,Table2[[#This Row],[Total_time]:[Total_time]],"")</f>
        <v/>
      </c>
      <c r="C523" s="20" cm="1">
        <f t="array" ref="C523">IF(Table2[[#This Row],[Nodes]:[Nodes]]=6,Table2[[#This Row],[Total_time]:[Total_time]],"")</f>
        <v>807.61556799731102</v>
      </c>
      <c r="D523" s="20" t="str" cm="1">
        <f t="array" ref="D523">IF(Table2[[#This Row],[Nodes]:[Nodes]]=7,Table2[[#This Row],[Total_time]:[Total_time]],"")</f>
        <v/>
      </c>
    </row>
    <row r="524" spans="1:4">
      <c r="A524" s="20" t="str" cm="1">
        <f t="array" ref="A524">IF(Table2[[#This Row],[Nodes]:[Nodes]]=4,Table2[[#This Row],[Total_time]:[Total_time]],"")</f>
        <v/>
      </c>
      <c r="B524" s="20" t="str" cm="1">
        <f t="array" ref="B524">IF(Table2[[#This Row],[Nodes]:[Nodes]]=5,Table2[[#This Row],[Total_time]:[Total_time]],"")</f>
        <v/>
      </c>
      <c r="C524" s="20" cm="1">
        <f t="array" ref="C524">IF(Table2[[#This Row],[Nodes]:[Nodes]]=6,Table2[[#This Row],[Total_time]:[Total_time]],"")</f>
        <v>782.97495524130102</v>
      </c>
      <c r="D524" s="20" t="str" cm="1">
        <f t="array" ref="D524">IF(Table2[[#This Row],[Nodes]:[Nodes]]=7,Table2[[#This Row],[Total_time]:[Total_time]],"")</f>
        <v/>
      </c>
    </row>
    <row r="525" spans="1:4">
      <c r="A525" s="20" t="str" cm="1">
        <f t="array" ref="A525">IF(Table2[[#This Row],[Nodes]:[Nodes]]=4,Table2[[#This Row],[Total_time]:[Total_time]],"")</f>
        <v/>
      </c>
      <c r="B525" s="20" t="str" cm="1">
        <f t="array" ref="B525">IF(Table2[[#This Row],[Nodes]:[Nodes]]=5,Table2[[#This Row],[Total_time]:[Total_time]],"")</f>
        <v/>
      </c>
      <c r="C525" s="20" cm="1">
        <f t="array" ref="C525">IF(Table2[[#This Row],[Nodes]:[Nodes]]=6,Table2[[#This Row],[Total_time]:[Total_time]],"")</f>
        <v>1068.46585225576</v>
      </c>
      <c r="D525" s="20" t="str" cm="1">
        <f t="array" ref="D525">IF(Table2[[#This Row],[Nodes]:[Nodes]]=7,Table2[[#This Row],[Total_time]:[Total_time]],"")</f>
        <v/>
      </c>
    </row>
    <row r="526" spans="1:4">
      <c r="A526" s="20" t="str" cm="1">
        <f t="array" ref="A526">IF(Table2[[#This Row],[Nodes]:[Nodes]]=4,Table2[[#This Row],[Total_time]:[Total_time]],"")</f>
        <v/>
      </c>
      <c r="B526" s="20" t="str" cm="1">
        <f t="array" ref="B526">IF(Table2[[#This Row],[Nodes]:[Nodes]]=5,Table2[[#This Row],[Total_time]:[Total_time]],"")</f>
        <v/>
      </c>
      <c r="C526" s="20" cm="1">
        <f t="array" ref="C526">IF(Table2[[#This Row],[Nodes]:[Nodes]]=6,Table2[[#This Row],[Total_time]:[Total_time]],"")</f>
        <v>1095.5954025169401</v>
      </c>
      <c r="D526" s="20" t="str" cm="1">
        <f t="array" ref="D526">IF(Table2[[#This Row],[Nodes]:[Nodes]]=7,Table2[[#This Row],[Total_time]:[Total_time]],"")</f>
        <v/>
      </c>
    </row>
    <row r="527" spans="1:4">
      <c r="A527" s="20" t="str" cm="1">
        <f t="array" ref="A527">IF(Table2[[#This Row],[Nodes]:[Nodes]]=4,Table2[[#This Row],[Total_time]:[Total_time]],"")</f>
        <v/>
      </c>
      <c r="B527" s="20" t="str" cm="1">
        <f t="array" ref="B527">IF(Table2[[#This Row],[Nodes]:[Nodes]]=5,Table2[[#This Row],[Total_time]:[Total_time]],"")</f>
        <v/>
      </c>
      <c r="C527" s="20" cm="1">
        <f t="array" ref="C527">IF(Table2[[#This Row],[Nodes]:[Nodes]]=6,Table2[[#This Row],[Total_time]:[Total_time]],"")</f>
        <v>676.62606812183105</v>
      </c>
      <c r="D527" s="20" t="str" cm="1">
        <f t="array" ref="D527">IF(Table2[[#This Row],[Nodes]:[Nodes]]=7,Table2[[#This Row],[Total_time]:[Total_time]],"")</f>
        <v/>
      </c>
    </row>
    <row r="528" spans="1:4">
      <c r="A528" s="20" t="str" cm="1">
        <f t="array" ref="A528">IF(Table2[[#This Row],[Nodes]:[Nodes]]=4,Table2[[#This Row],[Total_time]:[Total_time]],"")</f>
        <v/>
      </c>
      <c r="B528" s="20" t="str" cm="1">
        <f t="array" ref="B528">IF(Table2[[#This Row],[Nodes]:[Nodes]]=5,Table2[[#This Row],[Total_time]:[Total_time]],"")</f>
        <v/>
      </c>
      <c r="C528" s="20" cm="1">
        <f t="array" ref="C528">IF(Table2[[#This Row],[Nodes]:[Nodes]]=6,Table2[[#This Row],[Total_time]:[Total_time]],"")</f>
        <v>528.69205649620903</v>
      </c>
      <c r="D528" s="20" t="str" cm="1">
        <f t="array" ref="D528">IF(Table2[[#This Row],[Nodes]:[Nodes]]=7,Table2[[#This Row],[Total_time]:[Total_time]],"")</f>
        <v/>
      </c>
    </row>
    <row r="529" spans="1:4">
      <c r="A529" s="20" t="str" cm="1">
        <f t="array" ref="A529">IF(Table2[[#This Row],[Nodes]:[Nodes]]=4,Table2[[#This Row],[Total_time]:[Total_time]],"")</f>
        <v/>
      </c>
      <c r="B529" s="20" t="str" cm="1">
        <f t="array" ref="B529">IF(Table2[[#This Row],[Nodes]:[Nodes]]=5,Table2[[#This Row],[Total_time]:[Total_time]],"")</f>
        <v/>
      </c>
      <c r="C529" s="20" cm="1">
        <f t="array" ref="C529">IF(Table2[[#This Row],[Nodes]:[Nodes]]=6,Table2[[#This Row],[Total_time]:[Total_time]],"")</f>
        <v>560.51029362675501</v>
      </c>
      <c r="D529" s="20" t="str" cm="1">
        <f t="array" ref="D529">IF(Table2[[#This Row],[Nodes]:[Nodes]]=7,Table2[[#This Row],[Total_time]:[Total_time]],"")</f>
        <v/>
      </c>
    </row>
    <row r="530" spans="1:4">
      <c r="A530" s="20" t="str" cm="1">
        <f t="array" ref="A530">IF(Table2[[#This Row],[Nodes]:[Nodes]]=4,Table2[[#This Row],[Total_time]:[Total_time]],"")</f>
        <v/>
      </c>
      <c r="B530" s="20" t="str" cm="1">
        <f t="array" ref="B530">IF(Table2[[#This Row],[Nodes]:[Nodes]]=5,Table2[[#This Row],[Total_time]:[Total_time]],"")</f>
        <v/>
      </c>
      <c r="C530" s="20" cm="1">
        <f t="array" ref="C530">IF(Table2[[#This Row],[Nodes]:[Nodes]]=6,Table2[[#This Row],[Total_time]:[Total_time]],"")</f>
        <v>741.91707437676098</v>
      </c>
      <c r="D530" s="20" t="str" cm="1">
        <f t="array" ref="D530">IF(Table2[[#This Row],[Nodes]:[Nodes]]=7,Table2[[#This Row],[Total_time]:[Total_time]],"")</f>
        <v/>
      </c>
    </row>
    <row r="531" spans="1:4">
      <c r="A531" s="20" t="str" cm="1">
        <f t="array" ref="A531">IF(Table2[[#This Row],[Nodes]:[Nodes]]=4,Table2[[#This Row],[Total_time]:[Total_time]],"")</f>
        <v/>
      </c>
      <c r="B531" s="20" t="str" cm="1">
        <f t="array" ref="B531">IF(Table2[[#This Row],[Nodes]:[Nodes]]=5,Table2[[#This Row],[Total_time]:[Total_time]],"")</f>
        <v/>
      </c>
      <c r="C531" s="20" cm="1">
        <f t="array" ref="C531">IF(Table2[[#This Row],[Nodes]:[Nodes]]=6,Table2[[#This Row],[Total_time]:[Total_time]],"")</f>
        <v>818.93487722416398</v>
      </c>
      <c r="D531" s="20" t="str" cm="1">
        <f t="array" ref="D531">IF(Table2[[#This Row],[Nodes]:[Nodes]]=7,Table2[[#This Row],[Total_time]:[Total_time]],"")</f>
        <v/>
      </c>
    </row>
    <row r="532" spans="1:4">
      <c r="A532" s="20" t="str" cm="1">
        <f t="array" ref="A532">IF(Table2[[#This Row],[Nodes]:[Nodes]]=4,Table2[[#This Row],[Total_time]:[Total_time]],"")</f>
        <v/>
      </c>
      <c r="B532" s="20" t="str" cm="1">
        <f t="array" ref="B532">IF(Table2[[#This Row],[Nodes]:[Nodes]]=5,Table2[[#This Row],[Total_time]:[Total_time]],"")</f>
        <v/>
      </c>
      <c r="C532" s="20" cm="1">
        <f t="array" ref="C532">IF(Table2[[#This Row],[Nodes]:[Nodes]]=6,Table2[[#This Row],[Total_time]:[Total_time]],"")</f>
        <v>450.77276682411798</v>
      </c>
      <c r="D532" s="20" t="str" cm="1">
        <f t="array" ref="D532">IF(Table2[[#This Row],[Nodes]:[Nodes]]=7,Table2[[#This Row],[Total_time]:[Total_time]],"")</f>
        <v/>
      </c>
    </row>
    <row r="533" spans="1:4">
      <c r="A533" s="20" t="str" cm="1">
        <f t="array" ref="A533">IF(Table2[[#This Row],[Nodes]:[Nodes]]=4,Table2[[#This Row],[Total_time]:[Total_time]],"")</f>
        <v/>
      </c>
      <c r="B533" s="20" t="str" cm="1">
        <f t="array" ref="B533">IF(Table2[[#This Row],[Nodes]:[Nodes]]=5,Table2[[#This Row],[Total_time]:[Total_time]],"")</f>
        <v/>
      </c>
      <c r="C533" s="20" cm="1">
        <f t="array" ref="C533">IF(Table2[[#This Row],[Nodes]:[Nodes]]=6,Table2[[#This Row],[Total_time]:[Total_time]],"")</f>
        <v>399.36895748982101</v>
      </c>
      <c r="D533" s="20" t="str" cm="1">
        <f t="array" ref="D533">IF(Table2[[#This Row],[Nodes]:[Nodes]]=7,Table2[[#This Row],[Total_time]:[Total_time]],"")</f>
        <v/>
      </c>
    </row>
    <row r="534" spans="1:4">
      <c r="A534" s="20" t="str" cm="1">
        <f t="array" ref="A534">IF(Table2[[#This Row],[Nodes]:[Nodes]]=4,Table2[[#This Row],[Total_time]:[Total_time]],"")</f>
        <v/>
      </c>
      <c r="B534" s="20" t="str" cm="1">
        <f t="array" ref="B534">IF(Table2[[#This Row],[Nodes]:[Nodes]]=5,Table2[[#This Row],[Total_time]:[Total_time]],"")</f>
        <v/>
      </c>
      <c r="C534" s="20" cm="1">
        <f t="array" ref="C534">IF(Table2[[#This Row],[Nodes]:[Nodes]]=6,Table2[[#This Row],[Total_time]:[Total_time]],"")</f>
        <v>434.40365748328202</v>
      </c>
      <c r="D534" s="20" t="str" cm="1">
        <f t="array" ref="D534">IF(Table2[[#This Row],[Nodes]:[Nodes]]=7,Table2[[#This Row],[Total_time]:[Total_time]],"")</f>
        <v/>
      </c>
    </row>
    <row r="535" spans="1:4">
      <c r="A535" s="20" t="str" cm="1">
        <f t="array" ref="A535">IF(Table2[[#This Row],[Nodes]:[Nodes]]=4,Table2[[#This Row],[Total_time]:[Total_time]],"")</f>
        <v/>
      </c>
      <c r="B535" s="20" t="str" cm="1">
        <f t="array" ref="B535">IF(Table2[[#This Row],[Nodes]:[Nodes]]=5,Table2[[#This Row],[Total_time]:[Total_time]],"")</f>
        <v/>
      </c>
      <c r="C535" s="20" cm="1">
        <f t="array" ref="C535">IF(Table2[[#This Row],[Nodes]:[Nodes]]=6,Table2[[#This Row],[Total_time]:[Total_time]],"")</f>
        <v>521.95435212287498</v>
      </c>
      <c r="D535" s="20" t="str" cm="1">
        <f t="array" ref="D535">IF(Table2[[#This Row],[Nodes]:[Nodes]]=7,Table2[[#This Row],[Total_time]:[Total_time]],"")</f>
        <v/>
      </c>
    </row>
    <row r="536" spans="1:4">
      <c r="A536" s="20" t="str" cm="1">
        <f t="array" ref="A536">IF(Table2[[#This Row],[Nodes]:[Nodes]]=4,Table2[[#This Row],[Total_time]:[Total_time]],"")</f>
        <v/>
      </c>
      <c r="B536" s="20" t="str" cm="1">
        <f t="array" ref="B536">IF(Table2[[#This Row],[Nodes]:[Nodes]]=5,Table2[[#This Row],[Total_time]:[Total_time]],"")</f>
        <v/>
      </c>
      <c r="C536" s="20" cm="1">
        <f t="array" ref="C536">IF(Table2[[#This Row],[Nodes]:[Nodes]]=6,Table2[[#This Row],[Total_time]:[Total_time]],"")</f>
        <v>597.61341248947497</v>
      </c>
      <c r="D536" s="20" t="str" cm="1">
        <f t="array" ref="D536">IF(Table2[[#This Row],[Nodes]:[Nodes]]=7,Table2[[#This Row],[Total_time]:[Total_time]],"")</f>
        <v/>
      </c>
    </row>
    <row r="537" spans="1:4">
      <c r="A537" s="20" t="str" cm="1">
        <f t="array" ref="A537">IF(Table2[[#This Row],[Nodes]:[Nodes]]=4,Table2[[#This Row],[Total_time]:[Total_time]],"")</f>
        <v/>
      </c>
      <c r="B537" s="20" t="str" cm="1">
        <f t="array" ref="B537">IF(Table2[[#This Row],[Nodes]:[Nodes]]=5,Table2[[#This Row],[Total_time]:[Total_time]],"")</f>
        <v/>
      </c>
      <c r="C537" s="20" cm="1">
        <f t="array" ref="C537">IF(Table2[[#This Row],[Nodes]:[Nodes]]=6,Table2[[#This Row],[Total_time]:[Total_time]],"")</f>
        <v>448.054237147425</v>
      </c>
      <c r="D537" s="20" t="str" cm="1">
        <f t="array" ref="D537">IF(Table2[[#This Row],[Nodes]:[Nodes]]=7,Table2[[#This Row],[Total_time]:[Total_time]],"")</f>
        <v/>
      </c>
    </row>
    <row r="538" spans="1:4">
      <c r="A538" s="20" t="str" cm="1">
        <f t="array" ref="A538">IF(Table2[[#This Row],[Nodes]:[Nodes]]=4,Table2[[#This Row],[Total_time]:[Total_time]],"")</f>
        <v/>
      </c>
      <c r="B538" s="20" t="str" cm="1">
        <f t="array" ref="B538">IF(Table2[[#This Row],[Nodes]:[Nodes]]=5,Table2[[#This Row],[Total_time]:[Total_time]],"")</f>
        <v/>
      </c>
      <c r="C538" s="20" cm="1">
        <f t="array" ref="C538">IF(Table2[[#This Row],[Nodes]:[Nodes]]=6,Table2[[#This Row],[Total_time]:[Total_time]],"")</f>
        <v>245.39978738990001</v>
      </c>
      <c r="D538" s="20" t="str" cm="1">
        <f t="array" ref="D538">IF(Table2[[#This Row],[Nodes]:[Nodes]]=7,Table2[[#This Row],[Total_time]:[Total_time]],"")</f>
        <v/>
      </c>
    </row>
    <row r="539" spans="1:4">
      <c r="A539" s="20" t="str" cm="1">
        <f t="array" ref="A539">IF(Table2[[#This Row],[Nodes]:[Nodes]]=4,Table2[[#This Row],[Total_time]:[Total_time]],"")</f>
        <v/>
      </c>
      <c r="B539" s="20" t="str" cm="1">
        <f t="array" ref="B539">IF(Table2[[#This Row],[Nodes]:[Nodes]]=5,Table2[[#This Row],[Total_time]:[Total_time]],"")</f>
        <v/>
      </c>
      <c r="C539" s="20" cm="1">
        <f t="array" ref="C539">IF(Table2[[#This Row],[Nodes]:[Nodes]]=6,Table2[[#This Row],[Total_time]:[Total_time]],"")</f>
        <v>302.07198421057399</v>
      </c>
      <c r="D539" s="20" t="str" cm="1">
        <f t="array" ref="D539">IF(Table2[[#This Row],[Nodes]:[Nodes]]=7,Table2[[#This Row],[Total_time]:[Total_time]],"")</f>
        <v/>
      </c>
    </row>
    <row r="540" spans="1:4">
      <c r="A540" s="20" t="str" cm="1">
        <f t="array" ref="A540">IF(Table2[[#This Row],[Nodes]:[Nodes]]=4,Table2[[#This Row],[Total_time]:[Total_time]],"")</f>
        <v/>
      </c>
      <c r="B540" s="20" t="str" cm="1">
        <f t="array" ref="B540">IF(Table2[[#This Row],[Nodes]:[Nodes]]=5,Table2[[#This Row],[Total_time]:[Total_time]],"")</f>
        <v/>
      </c>
      <c r="C540" s="20" cm="1">
        <f t="array" ref="C540">IF(Table2[[#This Row],[Nodes]:[Nodes]]=6,Table2[[#This Row],[Total_time]:[Total_time]],"")</f>
        <v>455.37899513451299</v>
      </c>
      <c r="D540" s="20" t="str" cm="1">
        <f t="array" ref="D540">IF(Table2[[#This Row],[Nodes]:[Nodes]]=7,Table2[[#This Row],[Total_time]:[Total_time]],"")</f>
        <v/>
      </c>
    </row>
    <row r="541" spans="1:4">
      <c r="A541" s="20" t="str" cm="1">
        <f t="array" ref="A541">IF(Table2[[#This Row],[Nodes]:[Nodes]]=4,Table2[[#This Row],[Total_time]:[Total_time]],"")</f>
        <v/>
      </c>
      <c r="B541" s="20" t="str" cm="1">
        <f t="array" ref="B541">IF(Table2[[#This Row],[Nodes]:[Nodes]]=5,Table2[[#This Row],[Total_time]:[Total_time]],"")</f>
        <v/>
      </c>
      <c r="C541" s="20" cm="1">
        <f t="array" ref="C541">IF(Table2[[#This Row],[Nodes]:[Nodes]]=6,Table2[[#This Row],[Total_time]:[Total_time]],"")</f>
        <v>513.13381649892199</v>
      </c>
      <c r="D541" s="20" t="str" cm="1">
        <f t="array" ref="D541">IF(Table2[[#This Row],[Nodes]:[Nodes]]=7,Table2[[#This Row],[Total_time]:[Total_time]],"")</f>
        <v/>
      </c>
    </row>
    <row r="542" spans="1:4">
      <c r="A542" s="20" t="str" cm="1">
        <f t="array" ref="A542">IF(Table2[[#This Row],[Nodes]:[Nodes]]=4,Table2[[#This Row],[Total_time]:[Total_time]],"")</f>
        <v/>
      </c>
      <c r="B542" s="20" t="str" cm="1">
        <f t="array" ref="B542">IF(Table2[[#This Row],[Nodes]:[Nodes]]=5,Table2[[#This Row],[Total_time]:[Total_time]],"")</f>
        <v/>
      </c>
      <c r="C542" s="20" t="str" cm="1">
        <f t="array" ref="C542">IF(Table2[[#This Row],[Nodes]:[Nodes]]=6,Table2[[#This Row],[Total_time]:[Total_time]],"")</f>
        <v/>
      </c>
      <c r="D542" s="20" cm="1">
        <f t="array" ref="D542">IF(Table2[[#This Row],[Nodes]:[Nodes]]=7,Table2[[#This Row],[Total_time]:[Total_time]],"")</f>
        <v>743.56522317571296</v>
      </c>
    </row>
    <row r="543" spans="1:4">
      <c r="A543" s="20" t="str" cm="1">
        <f t="array" ref="A543">IF(Table2[[#This Row],[Nodes]:[Nodes]]=4,Table2[[#This Row],[Total_time]:[Total_time]],"")</f>
        <v/>
      </c>
      <c r="B543" s="20" t="str" cm="1">
        <f t="array" ref="B543">IF(Table2[[#This Row],[Nodes]:[Nodes]]=5,Table2[[#This Row],[Total_time]:[Total_time]],"")</f>
        <v/>
      </c>
      <c r="C543" s="20" t="str" cm="1">
        <f t="array" ref="C543">IF(Table2[[#This Row],[Nodes]:[Nodes]]=6,Table2[[#This Row],[Total_time]:[Total_time]],"")</f>
        <v/>
      </c>
      <c r="D543" s="20" cm="1">
        <f t="array" ref="D543">IF(Table2[[#This Row],[Nodes]:[Nodes]]=7,Table2[[#This Row],[Total_time]:[Total_time]],"")</f>
        <v>716.64294635592296</v>
      </c>
    </row>
    <row r="544" spans="1:4">
      <c r="A544" s="20" t="str" cm="1">
        <f t="array" ref="A544">IF(Table2[[#This Row],[Nodes]:[Nodes]]=4,Table2[[#This Row],[Total_time]:[Total_time]],"")</f>
        <v/>
      </c>
      <c r="B544" s="20" t="str" cm="1">
        <f t="array" ref="B544">IF(Table2[[#This Row],[Nodes]:[Nodes]]=5,Table2[[#This Row],[Total_time]:[Total_time]],"")</f>
        <v/>
      </c>
      <c r="C544" s="20" t="str" cm="1">
        <f t="array" ref="C544">IF(Table2[[#This Row],[Nodes]:[Nodes]]=6,Table2[[#This Row],[Total_time]:[Total_time]],"")</f>
        <v/>
      </c>
      <c r="D544" s="20" cm="1">
        <f t="array" ref="D544">IF(Table2[[#This Row],[Nodes]:[Nodes]]=7,Table2[[#This Row],[Total_time]:[Total_time]],"")</f>
        <v>651.24304537879095</v>
      </c>
    </row>
    <row r="545" spans="1:4">
      <c r="A545" s="20" t="str" cm="1">
        <f t="array" ref="A545">IF(Table2[[#This Row],[Nodes]:[Nodes]]=4,Table2[[#This Row],[Total_time]:[Total_time]],"")</f>
        <v/>
      </c>
      <c r="B545" s="20" t="str" cm="1">
        <f t="array" ref="B545">IF(Table2[[#This Row],[Nodes]:[Nodes]]=5,Table2[[#This Row],[Total_time]:[Total_time]],"")</f>
        <v/>
      </c>
      <c r="C545" s="20" t="str" cm="1">
        <f t="array" ref="C545">IF(Table2[[#This Row],[Nodes]:[Nodes]]=6,Table2[[#This Row],[Total_time]:[Total_time]],"")</f>
        <v/>
      </c>
      <c r="D545" s="20" cm="1">
        <f t="array" ref="D545">IF(Table2[[#This Row],[Nodes]:[Nodes]]=7,Table2[[#This Row],[Total_time]:[Total_time]],"")</f>
        <v>769.89279406062997</v>
      </c>
    </row>
    <row r="546" spans="1:4">
      <c r="A546" s="20" t="str" cm="1">
        <f t="array" ref="A546">IF(Table2[[#This Row],[Nodes]:[Nodes]]=4,Table2[[#This Row],[Total_time]:[Total_time]],"")</f>
        <v/>
      </c>
      <c r="B546" s="20" t="str" cm="1">
        <f t="array" ref="B546">IF(Table2[[#This Row],[Nodes]:[Nodes]]=5,Table2[[#This Row],[Total_time]:[Total_time]],"")</f>
        <v/>
      </c>
      <c r="C546" s="20" t="str" cm="1">
        <f t="array" ref="C546">IF(Table2[[#This Row],[Nodes]:[Nodes]]=6,Table2[[#This Row],[Total_time]:[Total_time]],"")</f>
        <v/>
      </c>
      <c r="D546" s="20" cm="1">
        <f t="array" ref="D546">IF(Table2[[#This Row],[Nodes]:[Nodes]]=7,Table2[[#This Row],[Total_time]:[Total_time]],"")</f>
        <v>1035.7045886072699</v>
      </c>
    </row>
    <row r="547" spans="1:4">
      <c r="A547" s="20" t="str" cm="1">
        <f t="array" ref="A547">IF(Table2[[#This Row],[Nodes]:[Nodes]]=4,Table2[[#This Row],[Total_time]:[Total_time]],"")</f>
        <v/>
      </c>
      <c r="B547" s="20" t="str" cm="1">
        <f t="array" ref="B547">IF(Table2[[#This Row],[Nodes]:[Nodes]]=5,Table2[[#This Row],[Total_time]:[Total_time]],"")</f>
        <v/>
      </c>
      <c r="C547" s="20" t="str" cm="1">
        <f t="array" ref="C547">IF(Table2[[#This Row],[Nodes]:[Nodes]]=6,Table2[[#This Row],[Total_time]:[Total_time]],"")</f>
        <v/>
      </c>
      <c r="D547" s="20" cm="1">
        <f t="array" ref="D547">IF(Table2[[#This Row],[Nodes]:[Nodes]]=7,Table2[[#This Row],[Total_time]:[Total_time]],"")</f>
        <v>478.04708934040599</v>
      </c>
    </row>
    <row r="548" spans="1:4">
      <c r="A548" s="20" t="str" cm="1">
        <f t="array" ref="A548">IF(Table2[[#This Row],[Nodes]:[Nodes]]=4,Table2[[#This Row],[Total_time]:[Total_time]],"")</f>
        <v/>
      </c>
      <c r="B548" s="20" t="str" cm="1">
        <f t="array" ref="B548">IF(Table2[[#This Row],[Nodes]:[Nodes]]=5,Table2[[#This Row],[Total_time]:[Total_time]],"")</f>
        <v/>
      </c>
      <c r="C548" s="20" t="str" cm="1">
        <f t="array" ref="C548">IF(Table2[[#This Row],[Nodes]:[Nodes]]=6,Table2[[#This Row],[Total_time]:[Total_time]],"")</f>
        <v/>
      </c>
      <c r="D548" s="20" cm="1">
        <f t="array" ref="D548">IF(Table2[[#This Row],[Nodes]:[Nodes]]=7,Table2[[#This Row],[Total_time]:[Total_time]],"")</f>
        <v>496.80571751404398</v>
      </c>
    </row>
    <row r="549" spans="1:4">
      <c r="A549" s="20" t="str" cm="1">
        <f t="array" ref="A549">IF(Table2[[#This Row],[Nodes]:[Nodes]]=4,Table2[[#This Row],[Total_time]:[Total_time]],"")</f>
        <v/>
      </c>
      <c r="B549" s="20" t="str" cm="1">
        <f t="array" ref="B549">IF(Table2[[#This Row],[Nodes]:[Nodes]]=5,Table2[[#This Row],[Total_time]:[Total_time]],"")</f>
        <v/>
      </c>
      <c r="C549" s="20" t="str" cm="1">
        <f t="array" ref="C549">IF(Table2[[#This Row],[Nodes]:[Nodes]]=6,Table2[[#This Row],[Total_time]:[Total_time]],"")</f>
        <v/>
      </c>
      <c r="D549" s="20" cm="1">
        <f t="array" ref="D549">IF(Table2[[#This Row],[Nodes]:[Nodes]]=7,Table2[[#This Row],[Total_time]:[Total_time]],"")</f>
        <v>493.299936832078</v>
      </c>
    </row>
    <row r="550" spans="1:4">
      <c r="A550" s="20" t="str" cm="1">
        <f t="array" ref="A550">IF(Table2[[#This Row],[Nodes]:[Nodes]]=4,Table2[[#This Row],[Total_time]:[Total_time]],"")</f>
        <v/>
      </c>
      <c r="B550" s="20" t="str" cm="1">
        <f t="array" ref="B550">IF(Table2[[#This Row],[Nodes]:[Nodes]]=5,Table2[[#This Row],[Total_time]:[Total_time]],"")</f>
        <v/>
      </c>
      <c r="C550" s="20" t="str" cm="1">
        <f t="array" ref="C550">IF(Table2[[#This Row],[Nodes]:[Nodes]]=6,Table2[[#This Row],[Total_time]:[Total_time]],"")</f>
        <v/>
      </c>
      <c r="D550" s="20" cm="1">
        <f t="array" ref="D550">IF(Table2[[#This Row],[Nodes]:[Nodes]]=7,Table2[[#This Row],[Total_time]:[Total_time]],"")</f>
        <v>552.04653935496799</v>
      </c>
    </row>
    <row r="551" spans="1:4">
      <c r="A551" s="20" t="str" cm="1">
        <f t="array" ref="A551">IF(Table2[[#This Row],[Nodes]:[Nodes]]=4,Table2[[#This Row],[Total_time]:[Total_time]],"")</f>
        <v/>
      </c>
      <c r="B551" s="20" t="str" cm="1">
        <f t="array" ref="B551">IF(Table2[[#This Row],[Nodes]:[Nodes]]=5,Table2[[#This Row],[Total_time]:[Total_time]],"")</f>
        <v/>
      </c>
      <c r="C551" s="20" t="str" cm="1">
        <f t="array" ref="C551">IF(Table2[[#This Row],[Nodes]:[Nodes]]=6,Table2[[#This Row],[Total_time]:[Total_time]],"")</f>
        <v/>
      </c>
      <c r="D551" s="20" cm="1">
        <f t="array" ref="D551">IF(Table2[[#This Row],[Nodes]:[Nodes]]=7,Table2[[#This Row],[Total_time]:[Total_time]],"")</f>
        <v>711.43786465903804</v>
      </c>
    </row>
    <row r="552" spans="1:4">
      <c r="A552" s="20" t="str" cm="1">
        <f t="array" ref="A552">IF(Table2[[#This Row],[Nodes]:[Nodes]]=4,Table2[[#This Row],[Total_time]:[Total_time]],"")</f>
        <v/>
      </c>
      <c r="B552" s="20" t="str" cm="1">
        <f t="array" ref="B552">IF(Table2[[#This Row],[Nodes]:[Nodes]]=5,Table2[[#This Row],[Total_time]:[Total_time]],"")</f>
        <v/>
      </c>
      <c r="C552" s="20" t="str" cm="1">
        <f t="array" ref="C552">IF(Table2[[#This Row],[Nodes]:[Nodes]]=6,Table2[[#This Row],[Total_time]:[Total_time]],"")</f>
        <v/>
      </c>
      <c r="D552" s="20" cm="1">
        <f t="array" ref="D552">IF(Table2[[#This Row],[Nodes]:[Nodes]]=7,Table2[[#This Row],[Total_time]:[Total_time]],"")</f>
        <v>430.27527860244697</v>
      </c>
    </row>
    <row r="553" spans="1:4">
      <c r="A553" s="20" t="str" cm="1">
        <f t="array" ref="A553">IF(Table2[[#This Row],[Nodes]:[Nodes]]=4,Table2[[#This Row],[Total_time]:[Total_time]],"")</f>
        <v/>
      </c>
      <c r="B553" s="20" t="str" cm="1">
        <f t="array" ref="B553">IF(Table2[[#This Row],[Nodes]:[Nodes]]=5,Table2[[#This Row],[Total_time]:[Total_time]],"")</f>
        <v/>
      </c>
      <c r="C553" s="20" t="str" cm="1">
        <f t="array" ref="C553">IF(Table2[[#This Row],[Nodes]:[Nodes]]=6,Table2[[#This Row],[Total_time]:[Total_time]],"")</f>
        <v/>
      </c>
      <c r="D553" s="20" cm="1">
        <f t="array" ref="D553">IF(Table2[[#This Row],[Nodes]:[Nodes]]=7,Table2[[#This Row],[Total_time]:[Total_time]],"")</f>
        <v>401.46394594385902</v>
      </c>
    </row>
    <row r="554" spans="1:4">
      <c r="A554" s="20" t="str" cm="1">
        <f t="array" ref="A554">IF(Table2[[#This Row],[Nodes]:[Nodes]]=4,Table2[[#This Row],[Total_time]:[Total_time]],"")</f>
        <v/>
      </c>
      <c r="B554" s="20" t="str" cm="1">
        <f t="array" ref="B554">IF(Table2[[#This Row],[Nodes]:[Nodes]]=5,Table2[[#This Row],[Total_time]:[Total_time]],"")</f>
        <v/>
      </c>
      <c r="C554" s="20" t="str" cm="1">
        <f t="array" ref="C554">IF(Table2[[#This Row],[Nodes]:[Nodes]]=6,Table2[[#This Row],[Total_time]:[Total_time]],"")</f>
        <v/>
      </c>
      <c r="D554" s="20" cm="1">
        <f t="array" ref="D554">IF(Table2[[#This Row],[Nodes]:[Nodes]]=7,Table2[[#This Row],[Total_time]:[Total_time]],"")</f>
        <v>393.079859364735</v>
      </c>
    </row>
    <row r="555" spans="1:4">
      <c r="A555" s="20" t="str" cm="1">
        <f t="array" ref="A555">IF(Table2[[#This Row],[Nodes]:[Nodes]]=4,Table2[[#This Row],[Total_time]:[Total_time]],"")</f>
        <v/>
      </c>
      <c r="B555" s="20" t="str" cm="1">
        <f t="array" ref="B555">IF(Table2[[#This Row],[Nodes]:[Nodes]]=5,Table2[[#This Row],[Total_time]:[Total_time]],"")</f>
        <v/>
      </c>
      <c r="C555" s="20" t="str" cm="1">
        <f t="array" ref="C555">IF(Table2[[#This Row],[Nodes]:[Nodes]]=6,Table2[[#This Row],[Total_time]:[Total_time]],"")</f>
        <v/>
      </c>
      <c r="D555" s="20" cm="1">
        <f t="array" ref="D555">IF(Table2[[#This Row],[Nodes]:[Nodes]]=7,Table2[[#This Row],[Total_time]:[Total_time]],"")</f>
        <v>455.24278184798999</v>
      </c>
    </row>
    <row r="556" spans="1:4">
      <c r="A556" s="20" t="str" cm="1">
        <f t="array" ref="A556">IF(Table2[[#This Row],[Nodes]:[Nodes]]=4,Table2[[#This Row],[Total_time]:[Total_time]],"")</f>
        <v/>
      </c>
      <c r="B556" s="20" t="str" cm="1">
        <f t="array" ref="B556">IF(Table2[[#This Row],[Nodes]:[Nodes]]=5,Table2[[#This Row],[Total_time]:[Total_time]],"")</f>
        <v/>
      </c>
      <c r="C556" s="20" t="str" cm="1">
        <f t="array" ref="C556">IF(Table2[[#This Row],[Nodes]:[Nodes]]=6,Table2[[#This Row],[Total_time]:[Total_time]],"")</f>
        <v/>
      </c>
      <c r="D556" s="20" cm="1">
        <f t="array" ref="D556">IF(Table2[[#This Row],[Nodes]:[Nodes]]=7,Table2[[#This Row],[Total_time]:[Total_time]],"")</f>
        <v>536.88758563418901</v>
      </c>
    </row>
    <row r="557" spans="1:4">
      <c r="A557" s="20" t="str" cm="1">
        <f t="array" ref="A557">IF(Table2[[#This Row],[Nodes]:[Nodes]]=4,Table2[[#This Row],[Total_time]:[Total_time]],"")</f>
        <v/>
      </c>
      <c r="B557" s="20" t="str" cm="1">
        <f t="array" ref="B557">IF(Table2[[#This Row],[Nodes]:[Nodes]]=5,Table2[[#This Row],[Total_time]:[Total_time]],"")</f>
        <v/>
      </c>
      <c r="C557" s="20" t="str" cm="1">
        <f t="array" ref="C557">IF(Table2[[#This Row],[Nodes]:[Nodes]]=6,Table2[[#This Row],[Total_time]:[Total_time]],"")</f>
        <v/>
      </c>
      <c r="D557" s="20" cm="1">
        <f t="array" ref="D557">IF(Table2[[#This Row],[Nodes]:[Nodes]]=7,Table2[[#This Row],[Total_time]:[Total_time]],"")</f>
        <v>299.70882089876699</v>
      </c>
    </row>
    <row r="558" spans="1:4">
      <c r="A558" s="20" t="str" cm="1">
        <f t="array" ref="A558">IF(Table2[[#This Row],[Nodes]:[Nodes]]=4,Table2[[#This Row],[Total_time]:[Total_time]],"")</f>
        <v/>
      </c>
      <c r="B558" s="20" t="str" cm="1">
        <f t="array" ref="B558">IF(Table2[[#This Row],[Nodes]:[Nodes]]=5,Table2[[#This Row],[Total_time]:[Total_time]],"")</f>
        <v/>
      </c>
      <c r="C558" s="20" t="str" cm="1">
        <f t="array" ref="C558">IF(Table2[[#This Row],[Nodes]:[Nodes]]=6,Table2[[#This Row],[Total_time]:[Total_time]],"")</f>
        <v/>
      </c>
      <c r="D558" s="20" cm="1">
        <f t="array" ref="D558">IF(Table2[[#This Row],[Nodes]:[Nodes]]=7,Table2[[#This Row],[Total_time]:[Total_time]],"")</f>
        <v>251.30151572378799</v>
      </c>
    </row>
    <row r="559" spans="1:4">
      <c r="A559" s="20" t="str" cm="1">
        <f t="array" ref="A559">IF(Table2[[#This Row],[Nodes]:[Nodes]]=4,Table2[[#This Row],[Total_time]:[Total_time]],"")</f>
        <v/>
      </c>
      <c r="B559" s="20" t="str" cm="1">
        <f t="array" ref="B559">IF(Table2[[#This Row],[Nodes]:[Nodes]]=5,Table2[[#This Row],[Total_time]:[Total_time]],"")</f>
        <v/>
      </c>
      <c r="C559" s="20" t="str" cm="1">
        <f t="array" ref="C559">IF(Table2[[#This Row],[Nodes]:[Nodes]]=6,Table2[[#This Row],[Total_time]:[Total_time]],"")</f>
        <v/>
      </c>
      <c r="D559" s="20" cm="1">
        <f t="array" ref="D559">IF(Table2[[#This Row],[Nodes]:[Nodes]]=7,Table2[[#This Row],[Total_time]:[Total_time]],"")</f>
        <v>262.79791230509198</v>
      </c>
    </row>
    <row r="560" spans="1:4">
      <c r="A560" s="20" t="str" cm="1">
        <f t="array" ref="A560">IF(Table2[[#This Row],[Nodes]:[Nodes]]=4,Table2[[#This Row],[Total_time]:[Total_time]],"")</f>
        <v/>
      </c>
      <c r="B560" s="20" t="str" cm="1">
        <f t="array" ref="B560">IF(Table2[[#This Row],[Nodes]:[Nodes]]=5,Table2[[#This Row],[Total_time]:[Total_time]],"")</f>
        <v/>
      </c>
      <c r="C560" s="20" t="str" cm="1">
        <f t="array" ref="C560">IF(Table2[[#This Row],[Nodes]:[Nodes]]=6,Table2[[#This Row],[Total_time]:[Total_time]],"")</f>
        <v/>
      </c>
      <c r="D560" s="20" cm="1">
        <f t="array" ref="D560">IF(Table2[[#This Row],[Nodes]:[Nodes]]=7,Table2[[#This Row],[Total_time]:[Total_time]],"")</f>
        <v>378.81867814681601</v>
      </c>
    </row>
    <row r="561" spans="1:4">
      <c r="A561" s="20" t="str" cm="1">
        <f t="array" ref="A561">IF(Table2[[#This Row],[Nodes]:[Nodes]]=4,Table2[[#This Row],[Total_time]:[Total_time]],"")</f>
        <v/>
      </c>
      <c r="B561" s="20" t="str" cm="1">
        <f t="array" ref="B561">IF(Table2[[#This Row],[Nodes]:[Nodes]]=5,Table2[[#This Row],[Total_time]:[Total_time]],"")</f>
        <v/>
      </c>
      <c r="C561" s="20" t="str" cm="1">
        <f t="array" ref="C561">IF(Table2[[#This Row],[Nodes]:[Nodes]]=6,Table2[[#This Row],[Total_time]:[Total_time]],"")</f>
        <v/>
      </c>
      <c r="D561" s="20" cm="1">
        <f t="array" ref="D561">IF(Table2[[#This Row],[Nodes]:[Nodes]]=7,Table2[[#This Row],[Total_time]:[Total_time]],"")</f>
        <v>481.49476781972101</v>
      </c>
    </row>
    <row r="562" spans="1:4">
      <c r="A562" s="20" t="str" cm="1">
        <f t="array" ref="A562">IF(Table2[[#This Row],[Nodes]:[Nodes]]=4,Table2[[#This Row],[Total_time]:[Total_time]],"")</f>
        <v/>
      </c>
      <c r="B562" s="20" t="str" cm="1">
        <f t="array" ref="B562">IF(Table2[[#This Row],[Nodes]:[Nodes]]=5,Table2[[#This Row],[Total_time]:[Total_time]],"")</f>
        <v/>
      </c>
      <c r="C562" s="20" t="str" cm="1">
        <f t="array" ref="C562">IF(Table2[[#This Row],[Nodes]:[Nodes]]=6,Table2[[#This Row],[Total_time]:[Total_time]],"")</f>
        <v/>
      </c>
      <c r="D562" s="20" cm="1">
        <f t="array" ref="D562">IF(Table2[[#This Row],[Nodes]:[Nodes]]=7,Table2[[#This Row],[Total_time]:[Total_time]],"")</f>
        <v>756.98947896023799</v>
      </c>
    </row>
    <row r="563" spans="1:4">
      <c r="A563" s="20" t="str" cm="1">
        <f t="array" ref="A563">IF(Table2[[#This Row],[Nodes]:[Nodes]]=4,Table2[[#This Row],[Total_time]:[Total_time]],"")</f>
        <v/>
      </c>
      <c r="B563" s="20" t="str" cm="1">
        <f t="array" ref="B563">IF(Table2[[#This Row],[Nodes]:[Nodes]]=5,Table2[[#This Row],[Total_time]:[Total_time]],"")</f>
        <v/>
      </c>
      <c r="C563" s="20" t="str" cm="1">
        <f t="array" ref="C563">IF(Table2[[#This Row],[Nodes]:[Nodes]]=6,Table2[[#This Row],[Total_time]:[Total_time]],"")</f>
        <v/>
      </c>
      <c r="D563" s="20" cm="1">
        <f t="array" ref="D563">IF(Table2[[#This Row],[Nodes]:[Nodes]]=7,Table2[[#This Row],[Total_time]:[Total_time]],"")</f>
        <v>823.23477206541202</v>
      </c>
    </row>
    <row r="564" spans="1:4">
      <c r="A564" s="20" t="str" cm="1">
        <f t="array" ref="A564">IF(Table2[[#This Row],[Nodes]:[Nodes]]=4,Table2[[#This Row],[Total_time]:[Total_time]],"")</f>
        <v/>
      </c>
      <c r="B564" s="20" t="str" cm="1">
        <f t="array" ref="B564">IF(Table2[[#This Row],[Nodes]:[Nodes]]=5,Table2[[#This Row],[Total_time]:[Total_time]],"")</f>
        <v/>
      </c>
      <c r="C564" s="20" t="str" cm="1">
        <f t="array" ref="C564">IF(Table2[[#This Row],[Nodes]:[Nodes]]=6,Table2[[#This Row],[Total_time]:[Total_time]],"")</f>
        <v/>
      </c>
      <c r="D564" s="20" cm="1">
        <f t="array" ref="D564">IF(Table2[[#This Row],[Nodes]:[Nodes]]=7,Table2[[#This Row],[Total_time]:[Total_time]],"")</f>
        <v>711.24305491990594</v>
      </c>
    </row>
    <row r="565" spans="1:4">
      <c r="A565" s="20" t="str" cm="1">
        <f t="array" ref="A565">IF(Table2[[#This Row],[Nodes]:[Nodes]]=4,Table2[[#This Row],[Total_time]:[Total_time]],"")</f>
        <v/>
      </c>
      <c r="B565" s="20" t="str" cm="1">
        <f t="array" ref="B565">IF(Table2[[#This Row],[Nodes]:[Nodes]]=5,Table2[[#This Row],[Total_time]:[Total_time]],"")</f>
        <v/>
      </c>
      <c r="C565" s="20" t="str" cm="1">
        <f t="array" ref="C565">IF(Table2[[#This Row],[Nodes]:[Nodes]]=6,Table2[[#This Row],[Total_time]:[Total_time]],"")</f>
        <v/>
      </c>
      <c r="D565" s="20" cm="1">
        <f t="array" ref="D565">IF(Table2[[#This Row],[Nodes]:[Nodes]]=7,Table2[[#This Row],[Total_time]:[Total_time]],"")</f>
        <v>878.33918372787696</v>
      </c>
    </row>
    <row r="566" spans="1:4">
      <c r="A566" s="20" t="str" cm="1">
        <f t="array" ref="A566">IF(Table2[[#This Row],[Nodes]:[Nodes]]=4,Table2[[#This Row],[Total_time]:[Total_time]],"")</f>
        <v/>
      </c>
      <c r="B566" s="20" t="str" cm="1">
        <f t="array" ref="B566">IF(Table2[[#This Row],[Nodes]:[Nodes]]=5,Table2[[#This Row],[Total_time]:[Total_time]],"")</f>
        <v/>
      </c>
      <c r="C566" s="20" t="str" cm="1">
        <f t="array" ref="C566">IF(Table2[[#This Row],[Nodes]:[Nodes]]=6,Table2[[#This Row],[Total_time]:[Total_time]],"")</f>
        <v/>
      </c>
      <c r="D566" s="20" cm="1">
        <f t="array" ref="D566">IF(Table2[[#This Row],[Nodes]:[Nodes]]=7,Table2[[#This Row],[Total_time]:[Total_time]],"")</f>
        <v>1062.6261818323601</v>
      </c>
    </row>
    <row r="567" spans="1:4">
      <c r="A567" s="20" t="str" cm="1">
        <f t="array" ref="A567">IF(Table2[[#This Row],[Nodes]:[Nodes]]=4,Table2[[#This Row],[Total_time]:[Total_time]],"")</f>
        <v/>
      </c>
      <c r="B567" s="20" t="str" cm="1">
        <f t="array" ref="B567">IF(Table2[[#This Row],[Nodes]:[Nodes]]=5,Table2[[#This Row],[Total_time]:[Total_time]],"")</f>
        <v/>
      </c>
      <c r="C567" s="20" t="str" cm="1">
        <f t="array" ref="C567">IF(Table2[[#This Row],[Nodes]:[Nodes]]=6,Table2[[#This Row],[Total_time]:[Total_time]],"")</f>
        <v/>
      </c>
      <c r="D567" s="20" cm="1">
        <f t="array" ref="D567">IF(Table2[[#This Row],[Nodes]:[Nodes]]=7,Table2[[#This Row],[Total_time]:[Total_time]],"")</f>
        <v>492.97541288978402</v>
      </c>
    </row>
    <row r="568" spans="1:4">
      <c r="A568" s="20" t="str" cm="1">
        <f t="array" ref="A568">IF(Table2[[#This Row],[Nodes]:[Nodes]]=4,Table2[[#This Row],[Total_time]:[Total_time]],"")</f>
        <v/>
      </c>
      <c r="B568" s="20" t="str" cm="1">
        <f t="array" ref="B568">IF(Table2[[#This Row],[Nodes]:[Nodes]]=5,Table2[[#This Row],[Total_time]:[Total_time]],"")</f>
        <v/>
      </c>
      <c r="C568" s="20" t="str" cm="1">
        <f t="array" ref="C568">IF(Table2[[#This Row],[Nodes]:[Nodes]]=6,Table2[[#This Row],[Total_time]:[Total_time]],"")</f>
        <v/>
      </c>
      <c r="D568" s="20" cm="1">
        <f t="array" ref="D568">IF(Table2[[#This Row],[Nodes]:[Nodes]]=7,Table2[[#This Row],[Total_time]:[Total_time]],"")</f>
        <v>542.92122711837499</v>
      </c>
    </row>
    <row r="569" spans="1:4">
      <c r="A569" s="20" t="str" cm="1">
        <f t="array" ref="A569">IF(Table2[[#This Row],[Nodes]:[Nodes]]=4,Table2[[#This Row],[Total_time]:[Total_time]],"")</f>
        <v/>
      </c>
      <c r="B569" s="20" t="str" cm="1">
        <f t="array" ref="B569">IF(Table2[[#This Row],[Nodes]:[Nodes]]=5,Table2[[#This Row],[Total_time]:[Total_time]],"")</f>
        <v/>
      </c>
      <c r="C569" s="20" t="str" cm="1">
        <f t="array" ref="C569">IF(Table2[[#This Row],[Nodes]:[Nodes]]=6,Table2[[#This Row],[Total_time]:[Total_time]],"")</f>
        <v/>
      </c>
      <c r="D569" s="20" cm="1">
        <f t="array" ref="D569">IF(Table2[[#This Row],[Nodes]:[Nodes]]=7,Table2[[#This Row],[Total_time]:[Total_time]],"")</f>
        <v>505.03745122032302</v>
      </c>
    </row>
    <row r="570" spans="1:4">
      <c r="A570" s="20" t="str" cm="1">
        <f t="array" ref="A570">IF(Table2[[#This Row],[Nodes]:[Nodes]]=4,Table2[[#This Row],[Total_time]:[Total_time]],"")</f>
        <v/>
      </c>
      <c r="B570" s="20" t="str" cm="1">
        <f t="array" ref="B570">IF(Table2[[#This Row],[Nodes]:[Nodes]]=5,Table2[[#This Row],[Total_time]:[Total_time]],"")</f>
        <v/>
      </c>
      <c r="C570" s="20" t="str" cm="1">
        <f t="array" ref="C570">IF(Table2[[#This Row],[Nodes]:[Nodes]]=6,Table2[[#This Row],[Total_time]:[Total_time]],"")</f>
        <v/>
      </c>
      <c r="D570" s="20" cm="1">
        <f t="array" ref="D570">IF(Table2[[#This Row],[Nodes]:[Nodes]]=7,Table2[[#This Row],[Total_time]:[Total_time]],"")</f>
        <v>582.04695408822795</v>
      </c>
    </row>
    <row r="571" spans="1:4">
      <c r="A571" s="20" t="str" cm="1">
        <f t="array" ref="A571">IF(Table2[[#This Row],[Nodes]:[Nodes]]=4,Table2[[#This Row],[Total_time]:[Total_time]],"")</f>
        <v/>
      </c>
      <c r="B571" s="20" t="str" cm="1">
        <f t="array" ref="B571">IF(Table2[[#This Row],[Nodes]:[Nodes]]=5,Table2[[#This Row],[Total_time]:[Total_time]],"")</f>
        <v/>
      </c>
      <c r="C571" s="20" t="str" cm="1">
        <f t="array" ref="C571">IF(Table2[[#This Row],[Nodes]:[Nodes]]=6,Table2[[#This Row],[Total_time]:[Total_time]],"")</f>
        <v/>
      </c>
      <c r="D571" s="20" cm="1">
        <f t="array" ref="D571">IF(Table2[[#This Row],[Nodes]:[Nodes]]=7,Table2[[#This Row],[Total_time]:[Total_time]],"")</f>
        <v>753.24620039596596</v>
      </c>
    </row>
    <row r="572" spans="1:4">
      <c r="A572" s="20" t="str" cm="1">
        <f t="array" ref="A572">IF(Table2[[#This Row],[Nodes]:[Nodes]]=4,Table2[[#This Row],[Total_time]:[Total_time]],"")</f>
        <v/>
      </c>
      <c r="B572" s="20" t="str" cm="1">
        <f t="array" ref="B572">IF(Table2[[#This Row],[Nodes]:[Nodes]]=5,Table2[[#This Row],[Total_time]:[Total_time]],"")</f>
        <v/>
      </c>
      <c r="C572" s="20" t="str" cm="1">
        <f t="array" ref="C572">IF(Table2[[#This Row],[Nodes]:[Nodes]]=6,Table2[[#This Row],[Total_time]:[Total_time]],"")</f>
        <v/>
      </c>
      <c r="D572" s="20" cm="1">
        <f t="array" ref="D572">IF(Table2[[#This Row],[Nodes]:[Nodes]]=7,Table2[[#This Row],[Total_time]:[Total_time]],"")</f>
        <v>428.08849318136203</v>
      </c>
    </row>
    <row r="573" spans="1:4">
      <c r="A573" s="20" t="str" cm="1">
        <f t="array" ref="A573">IF(Table2[[#This Row],[Nodes]:[Nodes]]=4,Table2[[#This Row],[Total_time]:[Total_time]],"")</f>
        <v/>
      </c>
      <c r="B573" s="20" t="str" cm="1">
        <f t="array" ref="B573">IF(Table2[[#This Row],[Nodes]:[Nodes]]=5,Table2[[#This Row],[Total_time]:[Total_time]],"")</f>
        <v/>
      </c>
      <c r="C573" s="20" t="str" cm="1">
        <f t="array" ref="C573">IF(Table2[[#This Row],[Nodes]:[Nodes]]=6,Table2[[#This Row],[Total_time]:[Total_time]],"")</f>
        <v/>
      </c>
      <c r="D573" s="20" cm="1">
        <f t="array" ref="D573">IF(Table2[[#This Row],[Nodes]:[Nodes]]=7,Table2[[#This Row],[Total_time]:[Total_time]],"")</f>
        <v>431.46394239947898</v>
      </c>
    </row>
    <row r="574" spans="1:4">
      <c r="A574" s="20" t="str" cm="1">
        <f t="array" ref="A574">IF(Table2[[#This Row],[Nodes]:[Nodes]]=4,Table2[[#This Row],[Total_time]:[Total_time]],"")</f>
        <v/>
      </c>
      <c r="B574" s="20" t="str" cm="1">
        <f t="array" ref="B574">IF(Table2[[#This Row],[Nodes]:[Nodes]]=5,Table2[[#This Row],[Total_time]:[Total_time]],"")</f>
        <v/>
      </c>
      <c r="C574" s="20" t="str" cm="1">
        <f t="array" ref="C574">IF(Table2[[#This Row],[Nodes]:[Nodes]]=6,Table2[[#This Row],[Total_time]:[Total_time]],"")</f>
        <v/>
      </c>
      <c r="D574" s="20" cm="1">
        <f t="array" ref="D574">IF(Table2[[#This Row],[Nodes]:[Nodes]]=7,Table2[[#This Row],[Total_time]:[Total_time]],"")</f>
        <v>419.19976550579099</v>
      </c>
    </row>
    <row r="575" spans="1:4">
      <c r="A575" s="20" t="str" cm="1">
        <f t="array" ref="A575">IF(Table2[[#This Row],[Nodes]:[Nodes]]=4,Table2[[#This Row],[Total_time]:[Total_time]],"")</f>
        <v/>
      </c>
      <c r="B575" s="20" t="str" cm="1">
        <f t="array" ref="B575">IF(Table2[[#This Row],[Nodes]:[Nodes]]=5,Table2[[#This Row],[Total_time]:[Total_time]],"")</f>
        <v/>
      </c>
      <c r="C575" s="20" t="str" cm="1">
        <f t="array" ref="C575">IF(Table2[[#This Row],[Nodes]:[Nodes]]=6,Table2[[#This Row],[Total_time]:[Total_time]],"")</f>
        <v/>
      </c>
      <c r="D575" s="20" cm="1">
        <f t="array" ref="D575">IF(Table2[[#This Row],[Nodes]:[Nodes]]=7,Table2[[#This Row],[Total_time]:[Total_time]],"")</f>
        <v>480.47568932321798</v>
      </c>
    </row>
    <row r="576" spans="1:4">
      <c r="A576" s="20" t="str" cm="1">
        <f t="array" ref="A576">IF(Table2[[#This Row],[Nodes]:[Nodes]]=4,Table2[[#This Row],[Total_time]:[Total_time]],"")</f>
        <v/>
      </c>
      <c r="B576" s="20" t="str" cm="1">
        <f t="array" ref="B576">IF(Table2[[#This Row],[Nodes]:[Nodes]]=5,Table2[[#This Row],[Total_time]:[Total_time]],"")</f>
        <v/>
      </c>
      <c r="C576" s="20" t="str" cm="1">
        <f t="array" ref="C576">IF(Table2[[#This Row],[Nodes]:[Nodes]]=6,Table2[[#This Row],[Total_time]:[Total_time]],"")</f>
        <v/>
      </c>
      <c r="D576" s="20" cm="1">
        <f t="array" ref="D576">IF(Table2[[#This Row],[Nodes]:[Nodes]]=7,Table2[[#This Row],[Total_time]:[Total_time]],"")</f>
        <v>591.171237326903</v>
      </c>
    </row>
    <row r="577" spans="1:4">
      <c r="A577" s="20" t="str" cm="1">
        <f t="array" ref="A577">IF(Table2[[#This Row],[Nodes]:[Nodes]]=4,Table2[[#This Row],[Total_time]:[Total_time]],"")</f>
        <v/>
      </c>
      <c r="B577" s="20" t="str" cm="1">
        <f t="array" ref="B577">IF(Table2[[#This Row],[Nodes]:[Nodes]]=5,Table2[[#This Row],[Total_time]:[Total_time]],"")</f>
        <v/>
      </c>
      <c r="C577" s="20" t="str" cm="1">
        <f t="array" ref="C577">IF(Table2[[#This Row],[Nodes]:[Nodes]]=6,Table2[[#This Row],[Total_time]:[Total_time]],"")</f>
        <v/>
      </c>
      <c r="D577" s="20" cm="1">
        <f t="array" ref="D577">IF(Table2[[#This Row],[Nodes]:[Nodes]]=7,Table2[[#This Row],[Total_time]:[Total_time]],"")</f>
        <v>335.10041642136599</v>
      </c>
    </row>
    <row r="578" spans="1:4">
      <c r="A578" s="20" t="str" cm="1">
        <f t="array" ref="A578">IF(Table2[[#This Row],[Nodes]:[Nodes]]=4,Table2[[#This Row],[Total_time]:[Total_time]],"")</f>
        <v/>
      </c>
      <c r="B578" s="20" t="str" cm="1">
        <f t="array" ref="B578">IF(Table2[[#This Row],[Nodes]:[Nodes]]=5,Table2[[#This Row],[Total_time]:[Total_time]],"")</f>
        <v/>
      </c>
      <c r="C578" s="20" t="str" cm="1">
        <f t="array" ref="C578">IF(Table2[[#This Row],[Nodes]:[Nodes]]=6,Table2[[#This Row],[Total_time]:[Total_time]],"")</f>
        <v/>
      </c>
      <c r="D578" s="20" cm="1">
        <f t="array" ref="D578">IF(Table2[[#This Row],[Nodes]:[Nodes]]=7,Table2[[#This Row],[Total_time]:[Total_time]],"")</f>
        <v>251.30151572378799</v>
      </c>
    </row>
    <row r="579" spans="1:4">
      <c r="A579" s="20" t="str" cm="1">
        <f t="array" ref="A579">IF(Table2[[#This Row],[Nodes]:[Nodes]]=4,Table2[[#This Row],[Total_time]:[Total_time]],"")</f>
        <v/>
      </c>
      <c r="B579" s="20" t="str" cm="1">
        <f t="array" ref="B579">IF(Table2[[#This Row],[Nodes]:[Nodes]]=5,Table2[[#This Row],[Total_time]:[Total_time]],"")</f>
        <v/>
      </c>
      <c r="C579" s="20" t="str" cm="1">
        <f t="array" ref="C579">IF(Table2[[#This Row],[Nodes]:[Nodes]]=6,Table2[[#This Row],[Total_time]:[Total_time]],"")</f>
        <v/>
      </c>
      <c r="D579" s="20" cm="1">
        <f t="array" ref="D579">IF(Table2[[#This Row],[Nodes]:[Nodes]]=7,Table2[[#This Row],[Total_time]:[Total_time]],"")</f>
        <v>262.79791230509198</v>
      </c>
    </row>
    <row r="580" spans="1:4">
      <c r="A580" s="20" t="str" cm="1">
        <f t="array" ref="A580">IF(Table2[[#This Row],[Nodes]:[Nodes]]=4,Table2[[#This Row],[Total_time]:[Total_time]],"")</f>
        <v/>
      </c>
      <c r="B580" s="20" t="str" cm="1">
        <f t="array" ref="B580">IF(Table2[[#This Row],[Nodes]:[Nodes]]=5,Table2[[#This Row],[Total_time]:[Total_time]],"")</f>
        <v/>
      </c>
      <c r="C580" s="20" t="str" cm="1">
        <f t="array" ref="C580">IF(Table2[[#This Row],[Nodes]:[Nodes]]=6,Table2[[#This Row],[Total_time]:[Total_time]],"")</f>
        <v/>
      </c>
      <c r="D580" s="20" cm="1">
        <f t="array" ref="D580">IF(Table2[[#This Row],[Nodes]:[Nodes]]=7,Table2[[#This Row],[Total_time]:[Total_time]],"")</f>
        <v>393.03873920326203</v>
      </c>
    </row>
    <row r="581" spans="1:4">
      <c r="A581" s="20" t="str" cm="1">
        <f t="array" ref="A581">IF(Table2[[#This Row],[Nodes]:[Nodes]]=4,Table2[[#This Row],[Total_time]:[Total_time]],"")</f>
        <v/>
      </c>
      <c r="B581" s="20" t="str" cm="1">
        <f t="array" ref="B581">IF(Table2[[#This Row],[Nodes]:[Nodes]]=5,Table2[[#This Row],[Total_time]:[Total_time]],"")</f>
        <v/>
      </c>
      <c r="C581" s="20" t="str" cm="1">
        <f t="array" ref="C581">IF(Table2[[#This Row],[Nodes]:[Nodes]]=6,Table2[[#This Row],[Total_time]:[Total_time]],"")</f>
        <v/>
      </c>
      <c r="D581" s="20" cm="1">
        <f t="array" ref="D581">IF(Table2[[#This Row],[Nodes]:[Nodes]]=7,Table2[[#This Row],[Total_time]:[Total_time]],"")</f>
        <v>551.51712813075801</v>
      </c>
    </row>
    <row r="582" spans="1:4">
      <c r="A582" s="20" t="str" cm="1">
        <f t="array" ref="A582">IF(Table2[[#This Row],[Nodes]:[Nodes]]=4,Table2[[#This Row],[Total_time]:[Total_time]],"")</f>
        <v/>
      </c>
      <c r="B582" s="20" t="str" cm="1">
        <f t="array" ref="B582">IF(Table2[[#This Row],[Nodes]:[Nodes]]=5,Table2[[#This Row],[Total_time]:[Total_time]],"")</f>
        <v/>
      </c>
      <c r="C582" s="20" t="str" cm="1">
        <f t="array" ref="C582">IF(Table2[[#This Row],[Nodes]:[Nodes]]=6,Table2[[#This Row],[Total_time]:[Total_time]],"")</f>
        <v/>
      </c>
      <c r="D582" s="20" cm="1">
        <f t="array" ref="D582">IF(Table2[[#This Row],[Nodes]:[Nodes]]=7,Table2[[#This Row],[Total_time]:[Total_time]],"")</f>
        <v>875.72853816030897</v>
      </c>
    </row>
    <row r="583" spans="1:4">
      <c r="A583" s="20" t="str" cm="1">
        <f t="array" ref="A583">IF(Table2[[#This Row],[Nodes]:[Nodes]]=4,Table2[[#This Row],[Total_time]:[Total_time]],"")</f>
        <v/>
      </c>
      <c r="B583" s="20" t="str" cm="1">
        <f t="array" ref="B583">IF(Table2[[#This Row],[Nodes]:[Nodes]]=5,Table2[[#This Row],[Total_time]:[Total_time]],"")</f>
        <v/>
      </c>
      <c r="C583" s="20" t="str" cm="1">
        <f t="array" ref="C583">IF(Table2[[#This Row],[Nodes]:[Nodes]]=6,Table2[[#This Row],[Total_time]:[Total_time]],"")</f>
        <v/>
      </c>
      <c r="D583" s="20" cm="1">
        <f t="array" ref="D583">IF(Table2[[#This Row],[Nodes]:[Nodes]]=7,Table2[[#This Row],[Total_time]:[Total_time]],"")</f>
        <v>854.38158278940796</v>
      </c>
    </row>
    <row r="584" spans="1:4">
      <c r="A584" s="20" t="str" cm="1">
        <f t="array" ref="A584">IF(Table2[[#This Row],[Nodes]:[Nodes]]=4,Table2[[#This Row],[Total_time]:[Total_time]],"")</f>
        <v/>
      </c>
      <c r="B584" s="20" t="str" cm="1">
        <f t="array" ref="B584">IF(Table2[[#This Row],[Nodes]:[Nodes]]=5,Table2[[#This Row],[Total_time]:[Total_time]],"")</f>
        <v/>
      </c>
      <c r="C584" s="20" t="str" cm="1">
        <f t="array" ref="C584">IF(Table2[[#This Row],[Nodes]:[Nodes]]=6,Table2[[#This Row],[Total_time]:[Total_time]],"")</f>
        <v/>
      </c>
      <c r="D584" s="20" cm="1">
        <f t="array" ref="D584">IF(Table2[[#This Row],[Nodes]:[Nodes]]=7,Table2[[#This Row],[Total_time]:[Total_time]],"")</f>
        <v>839.27824518480998</v>
      </c>
    </row>
    <row r="585" spans="1:4">
      <c r="A585" s="20" t="str" cm="1">
        <f t="array" ref="A585">IF(Table2[[#This Row],[Nodes]:[Nodes]]=4,Table2[[#This Row],[Total_time]:[Total_time]],"")</f>
        <v/>
      </c>
      <c r="B585" s="20" t="str" cm="1">
        <f t="array" ref="B585">IF(Table2[[#This Row],[Nodes]:[Nodes]]=5,Table2[[#This Row],[Total_time]:[Total_time]],"")</f>
        <v/>
      </c>
      <c r="C585" s="20" t="str" cm="1">
        <f t="array" ref="C585">IF(Table2[[#This Row],[Nodes]:[Nodes]]=6,Table2[[#This Row],[Total_time]:[Total_time]],"")</f>
        <v/>
      </c>
      <c r="D585" s="20" cm="1">
        <f t="array" ref="D585">IF(Table2[[#This Row],[Nodes]:[Nodes]]=7,Table2[[#This Row],[Total_time]:[Total_time]],"")</f>
        <v>971.27420799903405</v>
      </c>
    </row>
    <row r="586" spans="1:4">
      <c r="A586" s="20" t="str" cm="1">
        <f t="array" ref="A586">IF(Table2[[#This Row],[Nodes]:[Nodes]]=4,Table2[[#This Row],[Total_time]:[Total_time]],"")</f>
        <v/>
      </c>
      <c r="B586" s="20" t="str" cm="1">
        <f t="array" ref="B586">IF(Table2[[#This Row],[Nodes]:[Nodes]]=5,Table2[[#This Row],[Total_time]:[Total_time]],"")</f>
        <v/>
      </c>
      <c r="C586" s="20" t="str" cm="1">
        <f t="array" ref="C586">IF(Table2[[#This Row],[Nodes]:[Nodes]]=6,Table2[[#This Row],[Total_time]:[Total_time]],"")</f>
        <v/>
      </c>
      <c r="D586" s="20" cm="1">
        <f t="array" ref="D586">IF(Table2[[#This Row],[Nodes]:[Nodes]]=7,Table2[[#This Row],[Total_time]:[Total_time]],"")</f>
        <v>1140.2391013827</v>
      </c>
    </row>
    <row r="587" spans="1:4">
      <c r="A587" s="20" t="str" cm="1">
        <f t="array" ref="A587">IF(Table2[[#This Row],[Nodes]:[Nodes]]=4,Table2[[#This Row],[Total_time]:[Total_time]],"")</f>
        <v/>
      </c>
      <c r="B587" s="20" t="str" cm="1">
        <f t="array" ref="B587">IF(Table2[[#This Row],[Nodes]:[Nodes]]=5,Table2[[#This Row],[Total_time]:[Total_time]],"")</f>
        <v/>
      </c>
      <c r="C587" s="20" t="str" cm="1">
        <f t="array" ref="C587">IF(Table2[[#This Row],[Nodes]:[Nodes]]=6,Table2[[#This Row],[Total_time]:[Total_time]],"")</f>
        <v/>
      </c>
      <c r="D587" s="20" cm="1">
        <f t="array" ref="D587">IF(Table2[[#This Row],[Nodes]:[Nodes]]=7,Table2[[#This Row],[Total_time]:[Total_time]],"")</f>
        <v>526.32913991189002</v>
      </c>
    </row>
    <row r="588" spans="1:4">
      <c r="A588" s="20" t="str" cm="1">
        <f t="array" ref="A588">IF(Table2[[#This Row],[Nodes]:[Nodes]]=4,Table2[[#This Row],[Total_time]:[Total_time]],"")</f>
        <v/>
      </c>
      <c r="B588" s="20" t="str" cm="1">
        <f t="array" ref="B588">IF(Table2[[#This Row],[Nodes]:[Nodes]]=5,Table2[[#This Row],[Total_time]:[Total_time]],"")</f>
        <v/>
      </c>
      <c r="C588" s="20" t="str" cm="1">
        <f t="array" ref="C588">IF(Table2[[#This Row],[Nodes]:[Nodes]]=6,Table2[[#This Row],[Total_time]:[Total_time]],"")</f>
        <v/>
      </c>
      <c r="D588" s="20" cm="1">
        <f t="array" ref="D588">IF(Table2[[#This Row],[Nodes]:[Nodes]]=7,Table2[[#This Row],[Total_time]:[Total_time]],"")</f>
        <v>556.37667518814499</v>
      </c>
    </row>
    <row r="589" spans="1:4">
      <c r="A589" s="20" t="str" cm="1">
        <f t="array" ref="A589">IF(Table2[[#This Row],[Nodes]:[Nodes]]=4,Table2[[#This Row],[Total_time]:[Total_time]],"")</f>
        <v/>
      </c>
      <c r="B589" s="20" t="str" cm="1">
        <f t="array" ref="B589">IF(Table2[[#This Row],[Nodes]:[Nodes]]=5,Table2[[#This Row],[Total_time]:[Total_time]],"")</f>
        <v/>
      </c>
      <c r="C589" s="20" t="str" cm="1">
        <f t="array" ref="C589">IF(Table2[[#This Row],[Nodes]:[Nodes]]=6,Table2[[#This Row],[Total_time]:[Total_time]],"")</f>
        <v/>
      </c>
      <c r="D589" s="20" cm="1">
        <f t="array" ref="D589">IF(Table2[[#This Row],[Nodes]:[Nodes]]=7,Table2[[#This Row],[Total_time]:[Total_time]],"")</f>
        <v>542.10499231832898</v>
      </c>
    </row>
    <row r="590" spans="1:4">
      <c r="A590" s="20" t="str" cm="1">
        <f t="array" ref="A590">IF(Table2[[#This Row],[Nodes]:[Nodes]]=4,Table2[[#This Row],[Total_time]:[Total_time]],"")</f>
        <v/>
      </c>
      <c r="B590" s="20" t="str" cm="1">
        <f t="array" ref="B590">IF(Table2[[#This Row],[Nodes]:[Nodes]]=5,Table2[[#This Row],[Total_time]:[Total_time]],"")</f>
        <v/>
      </c>
      <c r="C590" s="20" t="str" cm="1">
        <f t="array" ref="C590">IF(Table2[[#This Row],[Nodes]:[Nodes]]=6,Table2[[#This Row],[Total_time]:[Total_time]],"")</f>
        <v/>
      </c>
      <c r="D590" s="20" cm="1">
        <f t="array" ref="D590">IF(Table2[[#This Row],[Nodes]:[Nodes]]=7,Table2[[#This Row],[Total_time]:[Total_time]],"")</f>
        <v>616.66750548232005</v>
      </c>
    </row>
    <row r="591" spans="1:4">
      <c r="A591" s="20" t="str" cm="1">
        <f t="array" ref="A591">IF(Table2[[#This Row],[Nodes]:[Nodes]]=4,Table2[[#This Row],[Total_time]:[Total_time]],"")</f>
        <v/>
      </c>
      <c r="B591" s="20" t="str" cm="1">
        <f t="array" ref="B591">IF(Table2[[#This Row],[Nodes]:[Nodes]]=5,Table2[[#This Row],[Total_time]:[Total_time]],"")</f>
        <v/>
      </c>
      <c r="C591" s="20" t="str" cm="1">
        <f t="array" ref="C591">IF(Table2[[#This Row],[Nodes]:[Nodes]]=6,Table2[[#This Row],[Total_time]:[Total_time]],"")</f>
        <v/>
      </c>
      <c r="D591" s="20" cm="1">
        <f t="array" ref="D591">IF(Table2[[#This Row],[Nodes]:[Nodes]]=7,Table2[[#This Row],[Total_time]:[Total_time]],"")</f>
        <v>885.12725787825605</v>
      </c>
    </row>
    <row r="592" spans="1:4">
      <c r="A592" s="20" t="str" cm="1">
        <f t="array" ref="A592">IF(Table2[[#This Row],[Nodes]:[Nodes]]=4,Table2[[#This Row],[Total_time]:[Total_time]],"")</f>
        <v/>
      </c>
      <c r="B592" s="20" t="str" cm="1">
        <f t="array" ref="B592">IF(Table2[[#This Row],[Nodes]:[Nodes]]=5,Table2[[#This Row],[Total_time]:[Total_time]],"")</f>
        <v/>
      </c>
      <c r="C592" s="20" t="str" cm="1">
        <f t="array" ref="C592">IF(Table2[[#This Row],[Nodes]:[Nodes]]=6,Table2[[#This Row],[Total_time]:[Total_time]],"")</f>
        <v/>
      </c>
      <c r="D592" s="20" cm="1">
        <f t="array" ref="D592">IF(Table2[[#This Row],[Nodes]:[Nodes]]=7,Table2[[#This Row],[Total_time]:[Total_time]],"")</f>
        <v>477.91200143257402</v>
      </c>
    </row>
    <row r="593" spans="1:4">
      <c r="A593" s="20" t="str" cm="1">
        <f t="array" ref="A593">IF(Table2[[#This Row],[Nodes]:[Nodes]]=4,Table2[[#This Row],[Total_time]:[Total_time]],"")</f>
        <v/>
      </c>
      <c r="B593" s="20" t="str" cm="1">
        <f t="array" ref="B593">IF(Table2[[#This Row],[Nodes]:[Nodes]]=5,Table2[[#This Row],[Total_time]:[Total_time]],"")</f>
        <v/>
      </c>
      <c r="C593" s="20" t="str" cm="1">
        <f t="array" ref="C593">IF(Table2[[#This Row],[Nodes]:[Nodes]]=6,Table2[[#This Row],[Total_time]:[Total_time]],"")</f>
        <v/>
      </c>
      <c r="D593" s="20" cm="1">
        <f t="array" ref="D593">IF(Table2[[#This Row],[Nodes]:[Nodes]]=7,Table2[[#This Row],[Total_time]:[Total_time]],"")</f>
        <v>495.02022977049103</v>
      </c>
    </row>
    <row r="594" spans="1:4">
      <c r="A594" s="20" t="str" cm="1">
        <f t="array" ref="A594">IF(Table2[[#This Row],[Nodes]:[Nodes]]=4,Table2[[#This Row],[Total_time]:[Total_time]],"")</f>
        <v/>
      </c>
      <c r="B594" s="20" t="str" cm="1">
        <f t="array" ref="B594">IF(Table2[[#This Row],[Nodes]:[Nodes]]=5,Table2[[#This Row],[Total_time]:[Total_time]],"")</f>
        <v/>
      </c>
      <c r="C594" s="20" t="str" cm="1">
        <f t="array" ref="C594">IF(Table2[[#This Row],[Nodes]:[Nodes]]=6,Table2[[#This Row],[Total_time]:[Total_time]],"")</f>
        <v/>
      </c>
      <c r="D594" s="20" cm="1">
        <f t="array" ref="D594">IF(Table2[[#This Row],[Nodes]:[Nodes]]=7,Table2[[#This Row],[Total_time]:[Total_time]],"")</f>
        <v>453.079859364735</v>
      </c>
    </row>
    <row r="595" spans="1:4">
      <c r="A595" s="20" t="str" cm="1">
        <f t="array" ref="A595">IF(Table2[[#This Row],[Nodes]:[Nodes]]=4,Table2[[#This Row],[Total_time]:[Total_time]],"")</f>
        <v/>
      </c>
      <c r="B595" s="20" t="str" cm="1">
        <f t="array" ref="B595">IF(Table2[[#This Row],[Nodes]:[Nodes]]=5,Table2[[#This Row],[Total_time]:[Total_time]],"")</f>
        <v/>
      </c>
      <c r="C595" s="20" t="str" cm="1">
        <f t="array" ref="C595">IF(Table2[[#This Row],[Nodes]:[Nodes]]=6,Table2[[#This Row],[Total_time]:[Total_time]],"")</f>
        <v/>
      </c>
      <c r="D595" s="20" cm="1">
        <f t="array" ref="D595">IF(Table2[[#This Row],[Nodes]:[Nodes]]=7,Table2[[#This Row],[Total_time]:[Total_time]],"")</f>
        <v>495.98495500341102</v>
      </c>
    </row>
    <row r="596" spans="1:4">
      <c r="A596" s="20" t="str" cm="1">
        <f t="array" ref="A596">IF(Table2[[#This Row],[Nodes]:[Nodes]]=4,Table2[[#This Row],[Total_time]:[Total_time]],"")</f>
        <v/>
      </c>
      <c r="B596" s="20" t="str" cm="1">
        <f t="array" ref="B596">IF(Table2[[#This Row],[Nodes]:[Nodes]]=5,Table2[[#This Row],[Total_time]:[Total_time]],"")</f>
        <v/>
      </c>
      <c r="C596" s="20" t="str" cm="1">
        <f t="array" ref="C596">IF(Table2[[#This Row],[Nodes]:[Nodes]]=6,Table2[[#This Row],[Total_time]:[Total_time]],"")</f>
        <v/>
      </c>
      <c r="D596" s="20" cm="1">
        <f t="array" ref="D596">IF(Table2[[#This Row],[Nodes]:[Nodes]]=7,Table2[[#This Row],[Total_time]:[Total_time]],"")</f>
        <v>618.98252064806604</v>
      </c>
    </row>
    <row r="597" spans="1:4">
      <c r="A597" s="20" t="str" cm="1">
        <f t="array" ref="A597">IF(Table2[[#This Row],[Nodes]:[Nodes]]=4,Table2[[#This Row],[Total_time]:[Total_time]],"")</f>
        <v/>
      </c>
      <c r="B597" s="20" t="str" cm="1">
        <f t="array" ref="B597">IF(Table2[[#This Row],[Nodes]:[Nodes]]=5,Table2[[#This Row],[Total_time]:[Total_time]],"")</f>
        <v/>
      </c>
      <c r="C597" s="20" t="str" cm="1">
        <f t="array" ref="C597">IF(Table2[[#This Row],[Nodes]:[Nodes]]=6,Table2[[#This Row],[Total_time]:[Total_time]],"")</f>
        <v/>
      </c>
      <c r="D597" s="20" cm="1">
        <f t="array" ref="D597">IF(Table2[[#This Row],[Nodes]:[Nodes]]=7,Table2[[#This Row],[Total_time]:[Total_time]],"")</f>
        <v>460.89100346959901</v>
      </c>
    </row>
    <row r="598" spans="1:4">
      <c r="A598" s="20" t="str" cm="1">
        <f t="array" ref="A598">IF(Table2[[#This Row],[Nodes]:[Nodes]]=4,Table2[[#This Row],[Total_time]:[Total_time]],"")</f>
        <v/>
      </c>
      <c r="B598" s="20" t="str" cm="1">
        <f t="array" ref="B598">IF(Table2[[#This Row],[Nodes]:[Nodes]]=5,Table2[[#This Row],[Total_time]:[Total_time]],"")</f>
        <v/>
      </c>
      <c r="C598" s="20" t="str" cm="1">
        <f t="array" ref="C598">IF(Table2[[#This Row],[Nodes]:[Nodes]]=6,Table2[[#This Row],[Total_time]:[Total_time]],"")</f>
        <v/>
      </c>
      <c r="D598" s="20" cm="1">
        <f t="array" ref="D598">IF(Table2[[#This Row],[Nodes]:[Nodes]]=7,Table2[[#This Row],[Total_time]:[Total_time]],"")</f>
        <v>251.30151572378799</v>
      </c>
    </row>
    <row r="599" spans="1:4">
      <c r="A599" s="20" t="str" cm="1">
        <f t="array" ref="A599">IF(Table2[[#This Row],[Nodes]:[Nodes]]=4,Table2[[#This Row],[Total_time]:[Total_time]],"")</f>
        <v/>
      </c>
      <c r="B599" s="20" t="str" cm="1">
        <f t="array" ref="B599">IF(Table2[[#This Row],[Nodes]:[Nodes]]=5,Table2[[#This Row],[Total_time]:[Total_time]],"")</f>
        <v/>
      </c>
      <c r="C599" s="20" t="str" cm="1">
        <f t="array" ref="C599">IF(Table2[[#This Row],[Nodes]:[Nodes]]=6,Table2[[#This Row],[Total_time]:[Total_time]],"")</f>
        <v/>
      </c>
      <c r="D599" s="20" cm="1">
        <f t="array" ref="D599">IF(Table2[[#This Row],[Nodes]:[Nodes]]=7,Table2[[#This Row],[Total_time]:[Total_time]],"")</f>
        <v>262.79791230509198</v>
      </c>
    </row>
    <row r="600" spans="1:4">
      <c r="A600" s="20" t="str" cm="1">
        <f t="array" ref="A600">IF(Table2[[#This Row],[Nodes]:[Nodes]]=4,Table2[[#This Row],[Total_time]:[Total_time]],"")</f>
        <v/>
      </c>
      <c r="B600" s="20" t="str" cm="1">
        <f t="array" ref="B600">IF(Table2[[#This Row],[Nodes]:[Nodes]]=5,Table2[[#This Row],[Total_time]:[Total_time]],"")</f>
        <v/>
      </c>
      <c r="C600" s="20" t="str" cm="1">
        <f t="array" ref="C600">IF(Table2[[#This Row],[Nodes]:[Nodes]]=6,Table2[[#This Row],[Total_time]:[Total_time]],"")</f>
        <v/>
      </c>
      <c r="D600" s="20" cm="1">
        <f t="array" ref="D600">IF(Table2[[#This Row],[Nodes]:[Nodes]]=7,Table2[[#This Row],[Total_time]:[Total_time]],"")</f>
        <v>435.80276605590399</v>
      </c>
    </row>
    <row r="601" spans="1:4">
      <c r="A601" s="20" t="str" cm="1">
        <f t="array" ref="A601">IF(Table2[[#This Row],[Nodes]:[Nodes]]=4,Table2[[#This Row],[Total_time]:[Total_time]],"")</f>
        <v/>
      </c>
      <c r="B601" s="20" t="str" cm="1">
        <f t="array" ref="B601">IF(Table2[[#This Row],[Nodes]:[Nodes]]=5,Table2[[#This Row],[Total_time]:[Total_time]],"")</f>
        <v/>
      </c>
      <c r="C601" s="20" t="str" cm="1">
        <f t="array" ref="C601">IF(Table2[[#This Row],[Nodes]:[Nodes]]=6,Table2[[#This Row],[Total_time]:[Total_time]],"")</f>
        <v/>
      </c>
      <c r="D601" s="20" cm="1">
        <f t="array" ref="D601">IF(Table2[[#This Row],[Nodes]:[Nodes]]=7,Table2[[#This Row],[Total_time]:[Total_time]],"")</f>
        <v>582.04427616414603</v>
      </c>
    </row>
    <row r="602" spans="1:4">
      <c r="A602" s="20" t="str" cm="1">
        <f t="array" ref="A602">IF(Table2[[#This Row],[Nodes]:[Nodes]]=4,Table2[[#This Row],[Total_time]:[Total_time]],"")</f>
        <v/>
      </c>
      <c r="B602" s="20" t="str" cm="1">
        <f t="array" ref="B602">IF(Table2[[#This Row],[Nodes]:[Nodes]]=5,Table2[[#This Row],[Total_time]:[Total_time]],"")</f>
        <v/>
      </c>
      <c r="C602" s="20" t="str" cm="1">
        <f t="array" ref="C602">IF(Table2[[#This Row],[Nodes]:[Nodes]]=6,Table2[[#This Row],[Total_time]:[Total_time]],"")</f>
        <v/>
      </c>
      <c r="D602" s="20" cm="1">
        <f t="array" ref="D602">IF(Table2[[#This Row],[Nodes]:[Nodes]]=7,Table2[[#This Row],[Total_time]:[Total_time]],"")</f>
        <v>805.27005170881603</v>
      </c>
    </row>
    <row r="603" spans="1:4">
      <c r="A603" s="20" t="str" cm="1">
        <f t="array" ref="A603">IF(Table2[[#This Row],[Nodes]:[Nodes]]=4,Table2[[#This Row],[Total_time]:[Total_time]],"")</f>
        <v/>
      </c>
      <c r="B603" s="20" t="str" cm="1">
        <f t="array" ref="B603">IF(Table2[[#This Row],[Nodes]:[Nodes]]=5,Table2[[#This Row],[Total_time]:[Total_time]],"")</f>
        <v/>
      </c>
      <c r="C603" s="20" t="str" cm="1">
        <f t="array" ref="C603">IF(Table2[[#This Row],[Nodes]:[Nodes]]=6,Table2[[#This Row],[Total_time]:[Total_time]],"")</f>
        <v/>
      </c>
      <c r="D603" s="20" cm="1">
        <f t="array" ref="D603">IF(Table2[[#This Row],[Nodes]:[Nodes]]=7,Table2[[#This Row],[Total_time]:[Total_time]],"")</f>
        <v>750.28818553885799</v>
      </c>
    </row>
    <row r="604" spans="1:4">
      <c r="A604" s="20" t="str" cm="1">
        <f t="array" ref="A604">IF(Table2[[#This Row],[Nodes]:[Nodes]]=4,Table2[[#This Row],[Total_time]:[Total_time]],"")</f>
        <v/>
      </c>
      <c r="B604" s="20" t="str" cm="1">
        <f t="array" ref="B604">IF(Table2[[#This Row],[Nodes]:[Nodes]]=5,Table2[[#This Row],[Total_time]:[Total_time]],"")</f>
        <v/>
      </c>
      <c r="C604" s="20" t="str" cm="1">
        <f t="array" ref="C604">IF(Table2[[#This Row],[Nodes]:[Nodes]]=6,Table2[[#This Row],[Total_time]:[Total_time]],"")</f>
        <v/>
      </c>
      <c r="D604" s="20" cm="1">
        <f t="array" ref="D604">IF(Table2[[#This Row],[Nodes]:[Nodes]]=7,Table2[[#This Row],[Total_time]:[Total_time]],"")</f>
        <v>685.72978823530298</v>
      </c>
    </row>
    <row r="605" spans="1:4">
      <c r="A605" s="20" t="str" cm="1">
        <f t="array" ref="A605">IF(Table2[[#This Row],[Nodes]:[Nodes]]=4,Table2[[#This Row],[Total_time]:[Total_time]],"")</f>
        <v/>
      </c>
      <c r="B605" s="20" t="str" cm="1">
        <f t="array" ref="B605">IF(Table2[[#This Row],[Nodes]:[Nodes]]=5,Table2[[#This Row],[Total_time]:[Total_time]],"")</f>
        <v/>
      </c>
      <c r="C605" s="20" t="str" cm="1">
        <f t="array" ref="C605">IF(Table2[[#This Row],[Nodes]:[Nodes]]=6,Table2[[#This Row],[Total_time]:[Total_time]],"")</f>
        <v/>
      </c>
      <c r="D605" s="20" cm="1">
        <f t="array" ref="D605">IF(Table2[[#This Row],[Nodes]:[Nodes]]=7,Table2[[#This Row],[Total_time]:[Total_time]],"")</f>
        <v>890.739155923829</v>
      </c>
    </row>
    <row r="606" spans="1:4">
      <c r="A606" s="20" t="str" cm="1">
        <f t="array" ref="A606">IF(Table2[[#This Row],[Nodes]:[Nodes]]=4,Table2[[#This Row],[Total_time]:[Total_time]],"")</f>
        <v/>
      </c>
      <c r="B606" s="20" t="str" cm="1">
        <f t="array" ref="B606">IF(Table2[[#This Row],[Nodes]:[Nodes]]=5,Table2[[#This Row],[Total_time]:[Total_time]],"")</f>
        <v/>
      </c>
      <c r="C606" s="20" t="str" cm="1">
        <f t="array" ref="C606">IF(Table2[[#This Row],[Nodes]:[Nodes]]=6,Table2[[#This Row],[Total_time]:[Total_time]],"")</f>
        <v/>
      </c>
      <c r="D606" s="20" cm="1">
        <f t="array" ref="D606">IF(Table2[[#This Row],[Nodes]:[Nodes]]=7,Table2[[#This Row],[Total_time]:[Total_time]],"")</f>
        <v>1060.0708881426799</v>
      </c>
    </row>
    <row r="607" spans="1:4">
      <c r="A607" s="20" t="str" cm="1">
        <f t="array" ref="A607">IF(Table2[[#This Row],[Nodes]:[Nodes]]=4,Table2[[#This Row],[Total_time]:[Total_time]],"")</f>
        <v/>
      </c>
      <c r="B607" s="20" t="str" cm="1">
        <f t="array" ref="B607">IF(Table2[[#This Row],[Nodes]:[Nodes]]=5,Table2[[#This Row],[Total_time]:[Total_time]],"")</f>
        <v/>
      </c>
      <c r="C607" s="20" t="str" cm="1">
        <f t="array" ref="C607">IF(Table2[[#This Row],[Nodes]:[Nodes]]=6,Table2[[#This Row],[Total_time]:[Total_time]],"")</f>
        <v/>
      </c>
      <c r="D607" s="20" cm="1">
        <f t="array" ref="D607">IF(Table2[[#This Row],[Nodes]:[Nodes]]=7,Table2[[#This Row],[Total_time]:[Total_time]],"")</f>
        <v>527.01654177769296</v>
      </c>
    </row>
    <row r="608" spans="1:4">
      <c r="A608" s="20" t="str" cm="1">
        <f t="array" ref="A608">IF(Table2[[#This Row],[Nodes]:[Nodes]]=4,Table2[[#This Row],[Total_time]:[Total_time]],"")</f>
        <v/>
      </c>
      <c r="B608" s="20" t="str" cm="1">
        <f t="array" ref="B608">IF(Table2[[#This Row],[Nodes]:[Nodes]]=5,Table2[[#This Row],[Total_time]:[Total_time]],"")</f>
        <v/>
      </c>
      <c r="C608" s="20" t="str" cm="1">
        <f t="array" ref="C608">IF(Table2[[#This Row],[Nodes]:[Nodes]]=6,Table2[[#This Row],[Total_time]:[Total_time]],"")</f>
        <v/>
      </c>
      <c r="D608" s="20" cm="1">
        <f t="array" ref="D608">IF(Table2[[#This Row],[Nodes]:[Nodes]]=7,Table2[[#This Row],[Total_time]:[Total_time]],"")</f>
        <v>516.58936958484105</v>
      </c>
    </row>
    <row r="609" spans="1:4">
      <c r="A609" s="20" t="str" cm="1">
        <f t="array" ref="A609">IF(Table2[[#This Row],[Nodes]:[Nodes]]=4,Table2[[#This Row],[Total_time]:[Total_time]],"")</f>
        <v/>
      </c>
      <c r="B609" s="20" t="str" cm="1">
        <f t="array" ref="B609">IF(Table2[[#This Row],[Nodes]:[Nodes]]=5,Table2[[#This Row],[Total_time]:[Total_time]],"")</f>
        <v/>
      </c>
      <c r="C609" s="20" t="str" cm="1">
        <f t="array" ref="C609">IF(Table2[[#This Row],[Nodes]:[Nodes]]=6,Table2[[#This Row],[Total_time]:[Total_time]],"")</f>
        <v/>
      </c>
      <c r="D609" s="20" cm="1">
        <f t="array" ref="D609">IF(Table2[[#This Row],[Nodes]:[Nodes]]=7,Table2[[#This Row],[Total_time]:[Total_time]],"")</f>
        <v>497.60879076752798</v>
      </c>
    </row>
    <row r="610" spans="1:4">
      <c r="A610" s="20" t="str" cm="1">
        <f t="array" ref="A610">IF(Table2[[#This Row],[Nodes]:[Nodes]]=4,Table2[[#This Row],[Total_time]:[Total_time]],"")</f>
        <v/>
      </c>
      <c r="B610" s="20" t="str" cm="1">
        <f t="array" ref="B610">IF(Table2[[#This Row],[Nodes]:[Nodes]]=5,Table2[[#This Row],[Total_time]:[Total_time]],"")</f>
        <v/>
      </c>
      <c r="C610" s="20" t="str" cm="1">
        <f t="array" ref="C610">IF(Table2[[#This Row],[Nodes]:[Nodes]]=6,Table2[[#This Row],[Total_time]:[Total_time]],"")</f>
        <v/>
      </c>
      <c r="D610" s="20" cm="1">
        <f t="array" ref="D610">IF(Table2[[#This Row],[Nodes]:[Nodes]]=7,Table2[[#This Row],[Total_time]:[Total_time]],"")</f>
        <v>640.730768293133</v>
      </c>
    </row>
    <row r="611" spans="1:4">
      <c r="A611" s="20" t="str" cm="1">
        <f t="array" ref="A611">IF(Table2[[#This Row],[Nodes]:[Nodes]]=4,Table2[[#This Row],[Total_time]:[Total_time]],"")</f>
        <v/>
      </c>
      <c r="B611" s="20" t="str" cm="1">
        <f t="array" ref="B611">IF(Table2[[#This Row],[Nodes]:[Nodes]]=5,Table2[[#This Row],[Total_time]:[Total_time]],"")</f>
        <v/>
      </c>
      <c r="C611" s="20" t="str" cm="1">
        <f t="array" ref="C611">IF(Table2[[#This Row],[Nodes]:[Nodes]]=6,Table2[[#This Row],[Total_time]:[Total_time]],"")</f>
        <v/>
      </c>
      <c r="D611" s="20" cm="1">
        <f t="array" ref="D611">IF(Table2[[#This Row],[Nodes]:[Nodes]]=7,Table2[[#This Row],[Total_time]:[Total_time]],"")</f>
        <v>755.68793530051005</v>
      </c>
    </row>
    <row r="612" spans="1:4">
      <c r="A612" s="20" t="str" cm="1">
        <f t="array" ref="A612">IF(Table2[[#This Row],[Nodes]:[Nodes]]=4,Table2[[#This Row],[Total_time]:[Total_time]],"")</f>
        <v/>
      </c>
      <c r="B612" s="20" t="str" cm="1">
        <f t="array" ref="B612">IF(Table2[[#This Row],[Nodes]:[Nodes]]=5,Table2[[#This Row],[Total_time]:[Total_time]],"")</f>
        <v/>
      </c>
      <c r="C612" s="20" t="str" cm="1">
        <f t="array" ref="C612">IF(Table2[[#This Row],[Nodes]:[Nodes]]=6,Table2[[#This Row],[Total_time]:[Total_time]],"")</f>
        <v/>
      </c>
      <c r="D612" s="20" cm="1">
        <f t="array" ref="D612">IF(Table2[[#This Row],[Nodes]:[Nodes]]=7,Table2[[#This Row],[Total_time]:[Total_time]],"")</f>
        <v>438.801358884401</v>
      </c>
    </row>
    <row r="613" spans="1:4">
      <c r="A613" s="20" t="str" cm="1">
        <f t="array" ref="A613">IF(Table2[[#This Row],[Nodes]:[Nodes]]=4,Table2[[#This Row],[Total_time]:[Total_time]],"")</f>
        <v/>
      </c>
      <c r="B613" s="20" t="str" cm="1">
        <f t="array" ref="B613">IF(Table2[[#This Row],[Nodes]:[Nodes]]=5,Table2[[#This Row],[Total_time]:[Total_time]],"")</f>
        <v/>
      </c>
      <c r="C613" s="20" t="str" cm="1">
        <f t="array" ref="C613">IF(Table2[[#This Row],[Nodes]:[Nodes]]=6,Table2[[#This Row],[Total_time]:[Total_time]],"")</f>
        <v/>
      </c>
      <c r="D613" s="20" cm="1">
        <f t="array" ref="D613">IF(Table2[[#This Row],[Nodes]:[Nodes]]=7,Table2[[#This Row],[Total_time]:[Total_time]],"")</f>
        <v>470.80631104742201</v>
      </c>
    </row>
    <row r="614" spans="1:4">
      <c r="A614" s="20" t="str" cm="1">
        <f t="array" ref="A614">IF(Table2[[#This Row],[Nodes]:[Nodes]]=4,Table2[[#This Row],[Total_time]:[Total_time]],"")</f>
        <v/>
      </c>
      <c r="B614" s="20" t="str" cm="1">
        <f t="array" ref="B614">IF(Table2[[#This Row],[Nodes]:[Nodes]]=5,Table2[[#This Row],[Total_time]:[Total_time]],"")</f>
        <v/>
      </c>
      <c r="C614" s="20" t="str" cm="1">
        <f t="array" ref="C614">IF(Table2[[#This Row],[Nodes]:[Nodes]]=6,Table2[[#This Row],[Total_time]:[Total_time]],"")</f>
        <v/>
      </c>
      <c r="D614" s="20" cm="1">
        <f t="array" ref="D614">IF(Table2[[#This Row],[Nodes]:[Nodes]]=7,Table2[[#This Row],[Total_time]:[Total_time]],"")</f>
        <v>408.67054850807801</v>
      </c>
    </row>
    <row r="615" spans="1:4">
      <c r="A615" s="20" t="str" cm="1">
        <f t="array" ref="A615">IF(Table2[[#This Row],[Nodes]:[Nodes]]=4,Table2[[#This Row],[Total_time]:[Total_time]],"")</f>
        <v/>
      </c>
      <c r="B615" s="20" t="str" cm="1">
        <f t="array" ref="B615">IF(Table2[[#This Row],[Nodes]:[Nodes]]=5,Table2[[#This Row],[Total_time]:[Total_time]],"")</f>
        <v/>
      </c>
      <c r="C615" s="20" t="str" cm="1">
        <f t="array" ref="C615">IF(Table2[[#This Row],[Nodes]:[Nodes]]=6,Table2[[#This Row],[Total_time]:[Total_time]],"")</f>
        <v/>
      </c>
      <c r="D615" s="20" cm="1">
        <f t="array" ref="D615">IF(Table2[[#This Row],[Nodes]:[Nodes]]=7,Table2[[#This Row],[Total_time]:[Total_time]],"")</f>
        <v>469.00136611906203</v>
      </c>
    </row>
    <row r="616" spans="1:4">
      <c r="A616" s="20" t="str" cm="1">
        <f t="array" ref="A616">IF(Table2[[#This Row],[Nodes]:[Nodes]]=4,Table2[[#This Row],[Total_time]:[Total_time]],"")</f>
        <v/>
      </c>
      <c r="B616" s="20" t="str" cm="1">
        <f t="array" ref="B616">IF(Table2[[#This Row],[Nodes]:[Nodes]]=5,Table2[[#This Row],[Total_time]:[Total_time]],"")</f>
        <v/>
      </c>
      <c r="C616" s="20" t="str" cm="1">
        <f t="array" ref="C616">IF(Table2[[#This Row],[Nodes]:[Nodes]]=6,Table2[[#This Row],[Total_time]:[Total_time]],"")</f>
        <v/>
      </c>
      <c r="D616" s="20" cm="1">
        <f t="array" ref="D616">IF(Table2[[#This Row],[Nodes]:[Nodes]]=7,Table2[[#This Row],[Total_time]:[Total_time]],"")</f>
        <v>601.57570432531099</v>
      </c>
    </row>
    <row r="617" spans="1:4">
      <c r="A617" s="20" t="str" cm="1">
        <f t="array" ref="A617">IF(Table2[[#This Row],[Nodes]:[Nodes]]=4,Table2[[#This Row],[Total_time]:[Total_time]],"")</f>
        <v/>
      </c>
      <c r="B617" s="20" t="str" cm="1">
        <f t="array" ref="B617">IF(Table2[[#This Row],[Nodes]:[Nodes]]=5,Table2[[#This Row],[Total_time]:[Total_time]],"")</f>
        <v/>
      </c>
      <c r="C617" s="20" t="str" cm="1">
        <f t="array" ref="C617">IF(Table2[[#This Row],[Nodes]:[Nodes]]=6,Table2[[#This Row],[Total_time]:[Total_time]],"")</f>
        <v/>
      </c>
      <c r="D617" s="20" cm="1">
        <f t="array" ref="D617">IF(Table2[[#This Row],[Nodes]:[Nodes]]=7,Table2[[#This Row],[Total_time]:[Total_time]],"")</f>
        <v>357.92922999863902</v>
      </c>
    </row>
    <row r="618" spans="1:4">
      <c r="A618" s="20" t="str" cm="1">
        <f t="array" ref="A618">IF(Table2[[#This Row],[Nodes]:[Nodes]]=4,Table2[[#This Row],[Total_time]:[Total_time]],"")</f>
        <v/>
      </c>
      <c r="B618" s="20" t="str" cm="1">
        <f t="array" ref="B618">IF(Table2[[#This Row],[Nodes]:[Nodes]]=5,Table2[[#This Row],[Total_time]:[Total_time]],"")</f>
        <v/>
      </c>
      <c r="C618" s="20" t="str" cm="1">
        <f t="array" ref="C618">IF(Table2[[#This Row],[Nodes]:[Nodes]]=6,Table2[[#This Row],[Total_time]:[Total_time]],"")</f>
        <v/>
      </c>
      <c r="D618" s="20" cm="1">
        <f t="array" ref="D618">IF(Table2[[#This Row],[Nodes]:[Nodes]]=7,Table2[[#This Row],[Total_time]:[Total_time]],"")</f>
        <v>280.02078372433402</v>
      </c>
    </row>
    <row r="619" spans="1:4">
      <c r="A619" s="20" t="str" cm="1">
        <f t="array" ref="A619">IF(Table2[[#This Row],[Nodes]:[Nodes]]=4,Table2[[#This Row],[Total_time]:[Total_time]],"")</f>
        <v/>
      </c>
      <c r="B619" s="20" t="str" cm="1">
        <f t="array" ref="B619">IF(Table2[[#This Row],[Nodes]:[Nodes]]=5,Table2[[#This Row],[Total_time]:[Total_time]],"")</f>
        <v/>
      </c>
      <c r="C619" s="20" t="str" cm="1">
        <f t="array" ref="C619">IF(Table2[[#This Row],[Nodes]:[Nodes]]=6,Table2[[#This Row],[Total_time]:[Total_time]],"")</f>
        <v/>
      </c>
      <c r="D619" s="20" cm="1">
        <f t="array" ref="D619">IF(Table2[[#This Row],[Nodes]:[Nodes]]=7,Table2[[#This Row],[Total_time]:[Total_time]],"")</f>
        <v>380.41506619814402</v>
      </c>
    </row>
    <row r="620" spans="1:4">
      <c r="A620" s="20" t="str" cm="1">
        <f t="array" ref="A620">IF(Table2[[#This Row],[Nodes]:[Nodes]]=4,Table2[[#This Row],[Total_time]:[Total_time]],"")</f>
        <v/>
      </c>
      <c r="B620" s="20" t="str" cm="1">
        <f t="array" ref="B620">IF(Table2[[#This Row],[Nodes]:[Nodes]]=5,Table2[[#This Row],[Total_time]:[Total_time]],"")</f>
        <v/>
      </c>
      <c r="C620" s="20" t="str" cm="1">
        <f t="array" ref="C620">IF(Table2[[#This Row],[Nodes]:[Nodes]]=6,Table2[[#This Row],[Total_time]:[Total_time]],"")</f>
        <v/>
      </c>
      <c r="D620" s="20" cm="1">
        <f t="array" ref="D620">IF(Table2[[#This Row],[Nodes]:[Nodes]]=7,Table2[[#This Row],[Total_time]:[Total_time]],"")</f>
        <v>403.71703571067201</v>
      </c>
    </row>
    <row r="621" spans="1:4">
      <c r="A621" s="20" t="str" cm="1">
        <f t="array" ref="A621">IF(Table2[[#This Row],[Nodes]:[Nodes]]=4,Table2[[#This Row],[Total_time]:[Total_time]],"")</f>
        <v/>
      </c>
      <c r="B621" s="20" t="str" cm="1">
        <f t="array" ref="B621">IF(Table2[[#This Row],[Nodes]:[Nodes]]=5,Table2[[#This Row],[Total_time]:[Total_time]],"")</f>
        <v/>
      </c>
      <c r="C621" s="20" t="str" cm="1">
        <f t="array" ref="C621">IF(Table2[[#This Row],[Nodes]:[Nodes]]=6,Table2[[#This Row],[Total_time]:[Total_time]],"")</f>
        <v/>
      </c>
      <c r="D621" s="20" cm="1">
        <f t="array" ref="D621">IF(Table2[[#This Row],[Nodes]:[Nodes]]=7,Table2[[#This Row],[Total_time]:[Total_time]],"")</f>
        <v>508.632446831425</v>
      </c>
    </row>
    <row r="622" spans="1:4">
      <c r="A622" s="20" t="str" cm="1">
        <f t="array" ref="A622">IF(Table2[[#This Row],[Nodes]:[Nodes]]=4,Table2[[#This Row],[Total_time]:[Total_time]],"")</f>
        <v/>
      </c>
      <c r="B622" s="20" t="str" cm="1">
        <f t="array" ref="B622">IF(Table2[[#This Row],[Nodes]:[Nodes]]=5,Table2[[#This Row],[Total_time]:[Total_time]],"")</f>
        <v/>
      </c>
      <c r="C622" s="20" t="str" cm="1">
        <f t="array" ref="C622">IF(Table2[[#This Row],[Nodes]:[Nodes]]=6,Table2[[#This Row],[Total_time]:[Total_time]],"")</f>
        <v/>
      </c>
      <c r="D622" s="20" cm="1">
        <f t="array" ref="D622">IF(Table2[[#This Row],[Nodes]:[Nodes]]=7,Table2[[#This Row],[Total_time]:[Total_time]],"")</f>
        <v>890.78788685088296</v>
      </c>
    </row>
    <row r="623" spans="1:4">
      <c r="A623" s="20" t="str" cm="1">
        <f t="array" ref="A623">IF(Table2[[#This Row],[Nodes]:[Nodes]]=4,Table2[[#This Row],[Total_time]:[Total_time]],"")</f>
        <v/>
      </c>
      <c r="B623" s="20" t="str" cm="1">
        <f t="array" ref="B623">IF(Table2[[#This Row],[Nodes]:[Nodes]]=5,Table2[[#This Row],[Total_time]:[Total_time]],"")</f>
        <v/>
      </c>
      <c r="C623" s="20" t="str" cm="1">
        <f t="array" ref="C623">IF(Table2[[#This Row],[Nodes]:[Nodes]]=6,Table2[[#This Row],[Total_time]:[Total_time]],"")</f>
        <v/>
      </c>
      <c r="D623" s="20" cm="1">
        <f t="array" ref="D623">IF(Table2[[#This Row],[Nodes]:[Nodes]]=7,Table2[[#This Row],[Total_time]:[Total_time]],"")</f>
        <v>766.93042766920803</v>
      </c>
    </row>
    <row r="624" spans="1:4">
      <c r="A624" s="20" t="str" cm="1">
        <f t="array" ref="A624">IF(Table2[[#This Row],[Nodes]:[Nodes]]=4,Table2[[#This Row],[Total_time]:[Total_time]],"")</f>
        <v/>
      </c>
      <c r="B624" s="20" t="str" cm="1">
        <f t="array" ref="B624">IF(Table2[[#This Row],[Nodes]:[Nodes]]=5,Table2[[#This Row],[Total_time]:[Total_time]],"")</f>
        <v/>
      </c>
      <c r="C624" s="20" t="str" cm="1">
        <f t="array" ref="C624">IF(Table2[[#This Row],[Nodes]:[Nodes]]=6,Table2[[#This Row],[Total_time]:[Total_time]],"")</f>
        <v/>
      </c>
      <c r="D624" s="20" cm="1">
        <f t="array" ref="D624">IF(Table2[[#This Row],[Nodes]:[Nodes]]=7,Table2[[#This Row],[Total_time]:[Total_time]],"")</f>
        <v>745.72978548868605</v>
      </c>
    </row>
    <row r="625" spans="1:4">
      <c r="A625" s="20" t="str" cm="1">
        <f t="array" ref="A625">IF(Table2[[#This Row],[Nodes]:[Nodes]]=4,Table2[[#This Row],[Total_time]:[Total_time]],"")</f>
        <v/>
      </c>
      <c r="B625" s="20" t="str" cm="1">
        <f t="array" ref="B625">IF(Table2[[#This Row],[Nodes]:[Nodes]]=5,Table2[[#This Row],[Total_time]:[Total_time]],"")</f>
        <v/>
      </c>
      <c r="C625" s="20" t="str" cm="1">
        <f t="array" ref="C625">IF(Table2[[#This Row],[Nodes]:[Nodes]]=6,Table2[[#This Row],[Total_time]:[Total_time]],"")</f>
        <v/>
      </c>
      <c r="D625" s="20" cm="1">
        <f t="array" ref="D625">IF(Table2[[#This Row],[Nodes]:[Nodes]]=7,Table2[[#This Row],[Total_time]:[Total_time]],"")</f>
        <v>986.10259605003603</v>
      </c>
    </row>
    <row r="626" spans="1:4">
      <c r="A626" s="20" t="str" cm="1">
        <f t="array" ref="A626">IF(Table2[[#This Row],[Nodes]:[Nodes]]=4,Table2[[#This Row],[Total_time]:[Total_time]],"")</f>
        <v/>
      </c>
      <c r="B626" s="20" t="str" cm="1">
        <f t="array" ref="B626">IF(Table2[[#This Row],[Nodes]:[Nodes]]=5,Table2[[#This Row],[Total_time]:[Total_time]],"")</f>
        <v/>
      </c>
      <c r="C626" s="20" t="str" cm="1">
        <f t="array" ref="C626">IF(Table2[[#This Row],[Nodes]:[Nodes]]=6,Table2[[#This Row],[Total_time]:[Total_time]],"")</f>
        <v/>
      </c>
      <c r="D626" s="20" cm="1">
        <f t="array" ref="D626">IF(Table2[[#This Row],[Nodes]:[Nodes]]=7,Table2[[#This Row],[Total_time]:[Total_time]],"")</f>
        <v>1205.1413983877401</v>
      </c>
    </row>
    <row r="627" spans="1:4">
      <c r="A627" s="20" t="str" cm="1">
        <f t="array" ref="A627">IF(Table2[[#This Row],[Nodes]:[Nodes]]=4,Table2[[#This Row],[Total_time]:[Total_time]],"")</f>
        <v/>
      </c>
      <c r="B627" s="20" t="str" cm="1">
        <f t="array" ref="B627">IF(Table2[[#This Row],[Nodes]:[Nodes]]=5,Table2[[#This Row],[Total_time]:[Total_time]],"")</f>
        <v/>
      </c>
      <c r="C627" s="20" t="str" cm="1">
        <f t="array" ref="C627">IF(Table2[[#This Row],[Nodes]:[Nodes]]=6,Table2[[#This Row],[Total_time]:[Total_time]],"")</f>
        <v/>
      </c>
      <c r="D627" s="20" cm="1">
        <f t="array" ref="D627">IF(Table2[[#This Row],[Nodes]:[Nodes]]=7,Table2[[#This Row],[Total_time]:[Total_time]],"")</f>
        <v>675.80189161003204</v>
      </c>
    </row>
    <row r="628" spans="1:4">
      <c r="A628" s="20" t="str" cm="1">
        <f t="array" ref="A628">IF(Table2[[#This Row],[Nodes]:[Nodes]]=4,Table2[[#This Row],[Total_time]:[Total_time]],"")</f>
        <v/>
      </c>
      <c r="B628" s="20" t="str" cm="1">
        <f t="array" ref="B628">IF(Table2[[#This Row],[Nodes]:[Nodes]]=5,Table2[[#This Row],[Total_time]:[Total_time]],"")</f>
        <v/>
      </c>
      <c r="C628" s="20" t="str" cm="1">
        <f t="array" ref="C628">IF(Table2[[#This Row],[Nodes]:[Nodes]]=6,Table2[[#This Row],[Total_time]:[Total_time]],"")</f>
        <v/>
      </c>
      <c r="D628" s="20" cm="1">
        <f t="array" ref="D628">IF(Table2[[#This Row],[Nodes]:[Nodes]]=7,Table2[[#This Row],[Total_time]:[Total_time]],"")</f>
        <v>564.57885138352901</v>
      </c>
    </row>
    <row r="629" spans="1:4">
      <c r="A629" s="20" t="str" cm="1">
        <f t="array" ref="A629">IF(Table2[[#This Row],[Nodes]:[Nodes]]=4,Table2[[#This Row],[Total_time]:[Total_time]],"")</f>
        <v/>
      </c>
      <c r="B629" s="20" t="str" cm="1">
        <f t="array" ref="B629">IF(Table2[[#This Row],[Nodes]:[Nodes]]=5,Table2[[#This Row],[Total_time]:[Total_time]],"")</f>
        <v/>
      </c>
      <c r="C629" s="20" t="str" cm="1">
        <f t="array" ref="C629">IF(Table2[[#This Row],[Nodes]:[Nodes]]=6,Table2[[#This Row],[Total_time]:[Total_time]],"")</f>
        <v/>
      </c>
      <c r="D629" s="20" cm="1">
        <f t="array" ref="D629">IF(Table2[[#This Row],[Nodes]:[Nodes]]=7,Table2[[#This Row],[Total_time]:[Total_time]],"")</f>
        <v>563.02970061111796</v>
      </c>
    </row>
    <row r="630" spans="1:4">
      <c r="A630" s="20" t="str" cm="1">
        <f t="array" ref="A630">IF(Table2[[#This Row],[Nodes]:[Nodes]]=4,Table2[[#This Row],[Total_time]:[Total_time]],"")</f>
        <v/>
      </c>
      <c r="B630" s="20" t="str" cm="1">
        <f t="array" ref="B630">IF(Table2[[#This Row],[Nodes]:[Nodes]]=5,Table2[[#This Row],[Total_time]:[Total_time]],"")</f>
        <v/>
      </c>
      <c r="C630" s="20" t="str" cm="1">
        <f t="array" ref="C630">IF(Table2[[#This Row],[Nodes]:[Nodes]]=6,Table2[[#This Row],[Total_time]:[Total_time]],"")</f>
        <v/>
      </c>
      <c r="D630" s="20" cm="1">
        <f t="array" ref="D630">IF(Table2[[#This Row],[Nodes]:[Nodes]]=7,Table2[[#This Row],[Total_time]:[Total_time]],"")</f>
        <v>690.16798921577595</v>
      </c>
    </row>
    <row r="631" spans="1:4">
      <c r="A631" s="20" t="str" cm="1">
        <f t="array" ref="A631">IF(Table2[[#This Row],[Nodes]:[Nodes]]=4,Table2[[#This Row],[Total_time]:[Total_time]],"")</f>
        <v/>
      </c>
      <c r="B631" s="20" t="str" cm="1">
        <f t="array" ref="B631">IF(Table2[[#This Row],[Nodes]:[Nodes]]=5,Table2[[#This Row],[Total_time]:[Total_time]],"")</f>
        <v/>
      </c>
      <c r="C631" s="20" t="str" cm="1">
        <f t="array" ref="C631">IF(Table2[[#This Row],[Nodes]:[Nodes]]=6,Table2[[#This Row],[Total_time]:[Total_time]],"")</f>
        <v/>
      </c>
      <c r="D631" s="20" cm="1">
        <f t="array" ref="D631">IF(Table2[[#This Row],[Nodes]:[Nodes]]=7,Table2[[#This Row],[Total_time]:[Total_time]],"")</f>
        <v>831.89150402800794</v>
      </c>
    </row>
    <row r="632" spans="1:4">
      <c r="A632" s="20" t="str" cm="1">
        <f t="array" ref="A632">IF(Table2[[#This Row],[Nodes]:[Nodes]]=4,Table2[[#This Row],[Total_time]:[Total_time]],"")</f>
        <v/>
      </c>
      <c r="B632" s="20" t="str" cm="1">
        <f t="array" ref="B632">IF(Table2[[#This Row],[Nodes]:[Nodes]]=5,Table2[[#This Row],[Total_time]:[Total_time]],"")</f>
        <v/>
      </c>
      <c r="C632" s="20" t="str" cm="1">
        <f t="array" ref="C632">IF(Table2[[#This Row],[Nodes]:[Nodes]]=6,Table2[[#This Row],[Total_time]:[Total_time]],"")</f>
        <v/>
      </c>
      <c r="D632" s="20" cm="1">
        <f t="array" ref="D632">IF(Table2[[#This Row],[Nodes]:[Nodes]]=7,Table2[[#This Row],[Total_time]:[Total_time]],"")</f>
        <v>468.801358310784</v>
      </c>
    </row>
    <row r="633" spans="1:4">
      <c r="A633" s="20" t="str" cm="1">
        <f t="array" ref="A633">IF(Table2[[#This Row],[Nodes]:[Nodes]]=4,Table2[[#This Row],[Total_time]:[Total_time]],"")</f>
        <v/>
      </c>
      <c r="B633" s="20" t="str" cm="1">
        <f t="array" ref="B633">IF(Table2[[#This Row],[Nodes]:[Nodes]]=5,Table2[[#This Row],[Total_time]:[Total_time]],"")</f>
        <v/>
      </c>
      <c r="C633" s="20" t="str" cm="1">
        <f t="array" ref="C633">IF(Table2[[#This Row],[Nodes]:[Nodes]]=6,Table2[[#This Row],[Total_time]:[Total_time]],"")</f>
        <v/>
      </c>
      <c r="D633" s="20" cm="1">
        <f t="array" ref="D633">IF(Table2[[#This Row],[Nodes]:[Nodes]]=7,Table2[[#This Row],[Total_time]:[Total_time]],"")</f>
        <v>486.06112420762901</v>
      </c>
    </row>
    <row r="634" spans="1:4">
      <c r="A634" s="20" t="str" cm="1">
        <f t="array" ref="A634">IF(Table2[[#This Row],[Nodes]:[Nodes]]=4,Table2[[#This Row],[Total_time]:[Total_time]],"")</f>
        <v/>
      </c>
      <c r="B634" s="20" t="str" cm="1">
        <f t="array" ref="B634">IF(Table2[[#This Row],[Nodes]:[Nodes]]=5,Table2[[#This Row],[Total_time]:[Total_time]],"")</f>
        <v/>
      </c>
      <c r="C634" s="20" t="str" cm="1">
        <f t="array" ref="C634">IF(Table2[[#This Row],[Nodes]:[Nodes]]=6,Table2[[#This Row],[Total_time]:[Total_time]],"")</f>
        <v/>
      </c>
      <c r="D634" s="20" cm="1">
        <f t="array" ref="D634">IF(Table2[[#This Row],[Nodes]:[Nodes]]=7,Table2[[#This Row],[Total_time]:[Total_time]],"")</f>
        <v>441.83202618436201</v>
      </c>
    </row>
    <row r="635" spans="1:4">
      <c r="A635" s="20" t="str" cm="1">
        <f t="array" ref="A635">IF(Table2[[#This Row],[Nodes]:[Nodes]]=4,Table2[[#This Row],[Total_time]:[Total_time]],"")</f>
        <v/>
      </c>
      <c r="B635" s="20" t="str" cm="1">
        <f t="array" ref="B635">IF(Table2[[#This Row],[Nodes]:[Nodes]]=5,Table2[[#This Row],[Total_time]:[Total_time]],"")</f>
        <v/>
      </c>
      <c r="C635" s="20" t="str" cm="1">
        <f t="array" ref="C635">IF(Table2[[#This Row],[Nodes]:[Nodes]]=6,Table2[[#This Row],[Total_time]:[Total_time]],"")</f>
        <v/>
      </c>
      <c r="D635" s="20" cm="1">
        <f t="array" ref="D635">IF(Table2[[#This Row],[Nodes]:[Nodes]]=7,Table2[[#This Row],[Total_time]:[Total_time]],"")</f>
        <v>505.704278256267</v>
      </c>
    </row>
    <row r="636" spans="1:4">
      <c r="A636" s="20" t="str" cm="1">
        <f t="array" ref="A636">IF(Table2[[#This Row],[Nodes]:[Nodes]]=4,Table2[[#This Row],[Total_time]:[Total_time]],"")</f>
        <v/>
      </c>
      <c r="B636" s="20" t="str" cm="1">
        <f t="array" ref="B636">IF(Table2[[#This Row],[Nodes]:[Nodes]]=5,Table2[[#This Row],[Total_time]:[Total_time]],"")</f>
        <v/>
      </c>
      <c r="C636" s="20" t="str" cm="1">
        <f t="array" ref="C636">IF(Table2[[#This Row],[Nodes]:[Nodes]]=6,Table2[[#This Row],[Total_time]:[Total_time]],"")</f>
        <v/>
      </c>
      <c r="D636" s="20" cm="1">
        <f t="array" ref="D636">IF(Table2[[#This Row],[Nodes]:[Nodes]]=7,Table2[[#This Row],[Total_time]:[Total_time]],"")</f>
        <v>577.70750676442697</v>
      </c>
    </row>
    <row r="637" spans="1:4">
      <c r="A637" s="20" t="str" cm="1">
        <f t="array" ref="A637">IF(Table2[[#This Row],[Nodes]:[Nodes]]=4,Table2[[#This Row],[Total_time]:[Total_time]],"")</f>
        <v/>
      </c>
      <c r="B637" s="20" t="str" cm="1">
        <f t="array" ref="B637">IF(Table2[[#This Row],[Nodes]:[Nodes]]=5,Table2[[#This Row],[Total_time]:[Total_time]],"")</f>
        <v/>
      </c>
      <c r="C637" s="20" t="str" cm="1">
        <f t="array" ref="C637">IF(Table2[[#This Row],[Nodes]:[Nodes]]=6,Table2[[#This Row],[Total_time]:[Total_time]],"")</f>
        <v/>
      </c>
      <c r="D637" s="20" cm="1">
        <f t="array" ref="D637">IF(Table2[[#This Row],[Nodes]:[Nodes]]=7,Table2[[#This Row],[Total_time]:[Total_time]],"")</f>
        <v>451.48394099702199</v>
      </c>
    </row>
    <row r="638" spans="1:4">
      <c r="A638" s="20" t="str" cm="1">
        <f t="array" ref="A638">IF(Table2[[#This Row],[Nodes]:[Nodes]]=4,Table2[[#This Row],[Total_time]:[Total_time]],"")</f>
        <v/>
      </c>
      <c r="B638" s="20" t="str" cm="1">
        <f t="array" ref="B638">IF(Table2[[#This Row],[Nodes]:[Nodes]]=5,Table2[[#This Row],[Total_time]:[Total_time]],"")</f>
        <v/>
      </c>
      <c r="C638" s="20" t="str" cm="1">
        <f t="array" ref="C638">IF(Table2[[#This Row],[Nodes]:[Nodes]]=6,Table2[[#This Row],[Total_time]:[Total_time]],"")</f>
        <v/>
      </c>
      <c r="D638" s="20" cm="1">
        <f t="array" ref="D638">IF(Table2[[#This Row],[Nodes]:[Nodes]]=7,Table2[[#This Row],[Total_time]:[Total_time]],"")</f>
        <v>280.02078372433402</v>
      </c>
    </row>
    <row r="639" spans="1:4">
      <c r="A639" s="20" t="str" cm="1">
        <f t="array" ref="A639">IF(Table2[[#This Row],[Nodes]:[Nodes]]=4,Table2[[#This Row],[Total_time]:[Total_time]],"")</f>
        <v/>
      </c>
      <c r="B639" s="20" t="str" cm="1">
        <f t="array" ref="B639">IF(Table2[[#This Row],[Nodes]:[Nodes]]=5,Table2[[#This Row],[Total_time]:[Total_time]],"")</f>
        <v/>
      </c>
      <c r="C639" s="20" t="str" cm="1">
        <f t="array" ref="C639">IF(Table2[[#This Row],[Nodes]:[Nodes]]=6,Table2[[#This Row],[Total_time]:[Total_time]],"")</f>
        <v/>
      </c>
      <c r="D639" s="20" cm="1">
        <f t="array" ref="D639">IF(Table2[[#This Row],[Nodes]:[Nodes]]=7,Table2[[#This Row],[Total_time]:[Total_time]],"")</f>
        <v>384.80128534450898</v>
      </c>
    </row>
    <row r="640" spans="1:4">
      <c r="A640" s="20" t="str" cm="1">
        <f t="array" ref="A640">IF(Table2[[#This Row],[Nodes]:[Nodes]]=4,Table2[[#This Row],[Total_time]:[Total_time]],"")</f>
        <v/>
      </c>
      <c r="B640" s="20" t="str" cm="1">
        <f t="array" ref="B640">IF(Table2[[#This Row],[Nodes]:[Nodes]]=5,Table2[[#This Row],[Total_time]:[Total_time]],"")</f>
        <v/>
      </c>
      <c r="C640" s="20" t="str" cm="1">
        <f t="array" ref="C640">IF(Table2[[#This Row],[Nodes]:[Nodes]]=6,Table2[[#This Row],[Total_time]:[Total_time]],"")</f>
        <v/>
      </c>
      <c r="D640" s="20" cm="1">
        <f t="array" ref="D640">IF(Table2[[#This Row],[Nodes]:[Nodes]]=7,Table2[[#This Row],[Total_time]:[Total_time]],"")</f>
        <v>435.91227558343002</v>
      </c>
    </row>
    <row r="641" spans="1:4">
      <c r="A641" s="20" t="str" cm="1">
        <f t="array" ref="A641">IF(Table2[[#This Row],[Nodes]:[Nodes]]=4,Table2[[#This Row],[Total_time]:[Total_time]],"")</f>
        <v/>
      </c>
      <c r="B641" s="20" t="str" cm="1">
        <f t="array" ref="B641">IF(Table2[[#This Row],[Nodes]:[Nodes]]=5,Table2[[#This Row],[Total_time]:[Total_time]],"")</f>
        <v/>
      </c>
      <c r="C641" s="20" t="str" cm="1">
        <f t="array" ref="C641">IF(Table2[[#This Row],[Nodes]:[Nodes]]=6,Table2[[#This Row],[Total_time]:[Total_time]],"")</f>
        <v/>
      </c>
      <c r="D641" s="20" cm="1">
        <f t="array" ref="D641">IF(Table2[[#This Row],[Nodes]:[Nodes]]=7,Table2[[#This Row],[Total_time]:[Total_time]],"")</f>
        <v>541.87297610919995</v>
      </c>
    </row>
    <row r="642" spans="1:4">
      <c r="A642" s="20" t="str" cm="1">
        <f t="array" ref="A642">IF(Table2[[#This Row],[Nodes]:[Nodes]]=4,Table2[[#This Row],[Total_time]:[Total_time]],"")</f>
        <v/>
      </c>
      <c r="B642" s="20" t="str" cm="1">
        <f t="array" ref="B642">IF(Table2[[#This Row],[Nodes]:[Nodes]]=5,Table2[[#This Row],[Total_time]:[Total_time]],"")</f>
        <v/>
      </c>
      <c r="C642" s="20" t="str" cm="1">
        <f t="array" ref="C642">IF(Table2[[#This Row],[Nodes]:[Nodes]]=6,Table2[[#This Row],[Total_time]:[Total_time]],"")</f>
        <v/>
      </c>
      <c r="D642" s="20" cm="1">
        <f t="array" ref="D642">IF(Table2[[#This Row],[Nodes]:[Nodes]]=7,Table2[[#This Row],[Total_time]:[Total_time]],"")</f>
        <v>997.47253193433198</v>
      </c>
    </row>
    <row r="643" spans="1:4">
      <c r="A643" s="20" t="str" cm="1">
        <f t="array" ref="A643">IF(Table2[[#This Row],[Nodes]:[Nodes]]=4,Table2[[#This Row],[Total_time]:[Total_time]],"")</f>
        <v/>
      </c>
      <c r="B643" s="20" t="str" cm="1">
        <f t="array" ref="B643">IF(Table2[[#This Row],[Nodes]:[Nodes]]=5,Table2[[#This Row],[Total_time]:[Total_time]],"")</f>
        <v/>
      </c>
      <c r="C643" s="20" t="str" cm="1">
        <f t="array" ref="C643">IF(Table2[[#This Row],[Nodes]:[Nodes]]=6,Table2[[#This Row],[Total_time]:[Total_time]],"")</f>
        <v/>
      </c>
      <c r="D643" s="20" cm="1">
        <f t="array" ref="D643">IF(Table2[[#This Row],[Nodes]:[Nodes]]=7,Table2[[#This Row],[Total_time]:[Total_time]],"")</f>
        <v>899.12875767487105</v>
      </c>
    </row>
    <row r="644" spans="1:4">
      <c r="A644" s="20" t="str" cm="1">
        <f t="array" ref="A644">IF(Table2[[#This Row],[Nodes]:[Nodes]]=4,Table2[[#This Row],[Total_time]:[Total_time]],"")</f>
        <v/>
      </c>
      <c r="B644" s="20" t="str" cm="1">
        <f t="array" ref="B644">IF(Table2[[#This Row],[Nodes]:[Nodes]]=5,Table2[[#This Row],[Total_time]:[Total_time]],"")</f>
        <v/>
      </c>
      <c r="C644" s="20" t="str" cm="1">
        <f t="array" ref="C644">IF(Table2[[#This Row],[Nodes]:[Nodes]]=6,Table2[[#This Row],[Total_time]:[Total_time]],"")</f>
        <v/>
      </c>
      <c r="D644" s="20" cm="1">
        <f t="array" ref="D644">IF(Table2[[#This Row],[Nodes]:[Nodes]]=7,Table2[[#This Row],[Total_time]:[Total_time]],"")</f>
        <v>888.18021793932303</v>
      </c>
    </row>
    <row r="645" spans="1:4">
      <c r="A645" s="20" t="str" cm="1">
        <f t="array" ref="A645">IF(Table2[[#This Row],[Nodes]:[Nodes]]=4,Table2[[#This Row],[Total_time]:[Total_time]],"")</f>
        <v/>
      </c>
      <c r="B645" s="20" t="str" cm="1">
        <f t="array" ref="B645">IF(Table2[[#This Row],[Nodes]:[Nodes]]=5,Table2[[#This Row],[Total_time]:[Total_time]],"")</f>
        <v/>
      </c>
      <c r="C645" s="20" t="str" cm="1">
        <f t="array" ref="C645">IF(Table2[[#This Row],[Nodes]:[Nodes]]=6,Table2[[#This Row],[Total_time]:[Total_time]],"")</f>
        <v/>
      </c>
      <c r="D645" s="20" cm="1">
        <f t="array" ref="D645">IF(Table2[[#This Row],[Nodes]:[Nodes]]=7,Table2[[#This Row],[Total_time]:[Total_time]],"")</f>
        <v>1089.09249709854</v>
      </c>
    </row>
    <row r="646" spans="1:4">
      <c r="A646" s="20" t="str" cm="1">
        <f t="array" ref="A646">IF(Table2[[#This Row],[Nodes]:[Nodes]]=4,Table2[[#This Row],[Total_time]:[Total_time]],"")</f>
        <v/>
      </c>
      <c r="B646" s="20" t="str" cm="1">
        <f t="array" ref="B646">IF(Table2[[#This Row],[Nodes]:[Nodes]]=5,Table2[[#This Row],[Total_time]:[Total_time]],"")</f>
        <v/>
      </c>
      <c r="C646" s="20" t="str" cm="1">
        <f t="array" ref="C646">IF(Table2[[#This Row],[Nodes]:[Nodes]]=6,Table2[[#This Row],[Total_time]:[Total_time]],"")</f>
        <v/>
      </c>
      <c r="D646" s="20" cm="1">
        <f t="array" ref="D646">IF(Table2[[#This Row],[Nodes]:[Nodes]]=7,Table2[[#This Row],[Total_time]:[Total_time]],"")</f>
        <v>1254.2492585886901</v>
      </c>
    </row>
    <row r="647" spans="1:4">
      <c r="A647" s="20" t="str" cm="1">
        <f t="array" ref="A647">IF(Table2[[#This Row],[Nodes]:[Nodes]]=4,Table2[[#This Row],[Total_time]:[Total_time]],"")</f>
        <v/>
      </c>
      <c r="B647" s="20" t="str" cm="1">
        <f t="array" ref="B647">IF(Table2[[#This Row],[Nodes]:[Nodes]]=5,Table2[[#This Row],[Total_time]:[Total_time]],"")</f>
        <v/>
      </c>
      <c r="C647" s="20" t="str" cm="1">
        <f t="array" ref="C647">IF(Table2[[#This Row],[Nodes]:[Nodes]]=6,Table2[[#This Row],[Total_time]:[Total_time]],"")</f>
        <v/>
      </c>
      <c r="D647" s="20" cm="1">
        <f t="array" ref="D647">IF(Table2[[#This Row],[Nodes]:[Nodes]]=7,Table2[[#This Row],[Total_time]:[Total_time]],"")</f>
        <v>650.91569162458495</v>
      </c>
    </row>
    <row r="648" spans="1:4">
      <c r="A648" s="20" t="str" cm="1">
        <f t="array" ref="A648">IF(Table2[[#This Row],[Nodes]:[Nodes]]=4,Table2[[#This Row],[Total_time]:[Total_time]],"")</f>
        <v/>
      </c>
      <c r="B648" s="20" t="str" cm="1">
        <f t="array" ref="B648">IF(Table2[[#This Row],[Nodes]:[Nodes]]=5,Table2[[#This Row],[Total_time]:[Total_time]],"")</f>
        <v/>
      </c>
      <c r="C648" s="20" t="str" cm="1">
        <f t="array" ref="C648">IF(Table2[[#This Row],[Nodes]:[Nodes]]=6,Table2[[#This Row],[Total_time]:[Total_time]],"")</f>
        <v/>
      </c>
      <c r="D648" s="20" cm="1">
        <f t="array" ref="D648">IF(Table2[[#This Row],[Nodes]:[Nodes]]=7,Table2[[#This Row],[Total_time]:[Total_time]],"")</f>
        <v>576.58937425824502</v>
      </c>
    </row>
    <row r="649" spans="1:4">
      <c r="A649" s="20" t="str" cm="1">
        <f t="array" ref="A649">IF(Table2[[#This Row],[Nodes]:[Nodes]]=4,Table2[[#This Row],[Total_time]:[Total_time]],"")</f>
        <v/>
      </c>
      <c r="B649" s="20" t="str" cm="1">
        <f t="array" ref="B649">IF(Table2[[#This Row],[Nodes]:[Nodes]]=5,Table2[[#This Row],[Total_time]:[Total_time]],"")</f>
        <v/>
      </c>
      <c r="C649" s="20" t="str" cm="1">
        <f t="array" ref="C649">IF(Table2[[#This Row],[Nodes]:[Nodes]]=6,Table2[[#This Row],[Total_time]:[Total_time]],"")</f>
        <v/>
      </c>
      <c r="D649" s="20" cm="1">
        <f t="array" ref="D649">IF(Table2[[#This Row],[Nodes]:[Nodes]]=7,Table2[[#This Row],[Total_time]:[Total_time]],"")</f>
        <v>577.12136419167598</v>
      </c>
    </row>
    <row r="650" spans="1:4">
      <c r="A650" s="20" t="str" cm="1">
        <f t="array" ref="A650">IF(Table2[[#This Row],[Nodes]:[Nodes]]=4,Table2[[#This Row],[Total_time]:[Total_time]],"")</f>
        <v/>
      </c>
      <c r="B650" s="20" t="str" cm="1">
        <f t="array" ref="B650">IF(Table2[[#This Row],[Nodes]:[Nodes]]=5,Table2[[#This Row],[Total_time]:[Total_time]],"")</f>
        <v/>
      </c>
      <c r="C650" s="20" t="str" cm="1">
        <f t="array" ref="C650">IF(Table2[[#This Row],[Nodes]:[Nodes]]=6,Table2[[#This Row],[Total_time]:[Total_time]],"")</f>
        <v/>
      </c>
      <c r="D650" s="20" cm="1">
        <f t="array" ref="D650">IF(Table2[[#This Row],[Nodes]:[Nodes]]=7,Table2[[#This Row],[Total_time]:[Total_time]],"")</f>
        <v>736.06148067073104</v>
      </c>
    </row>
    <row r="651" spans="1:4">
      <c r="A651" s="20" t="str" cm="1">
        <f t="array" ref="A651">IF(Table2[[#This Row],[Nodes]:[Nodes]]=4,Table2[[#This Row],[Total_time]:[Total_time]],"")</f>
        <v/>
      </c>
      <c r="B651" s="20" t="str" cm="1">
        <f t="array" ref="B651">IF(Table2[[#This Row],[Nodes]:[Nodes]]=5,Table2[[#This Row],[Total_time]:[Total_time]],"")</f>
        <v/>
      </c>
      <c r="C651" s="20" t="str" cm="1">
        <f t="array" ref="C651">IF(Table2[[#This Row],[Nodes]:[Nodes]]=6,Table2[[#This Row],[Total_time]:[Total_time]],"")</f>
        <v/>
      </c>
      <c r="D651" s="20" cm="1">
        <f t="array" ref="D651">IF(Table2[[#This Row],[Nodes]:[Nodes]]=7,Table2[[#This Row],[Total_time]:[Total_time]],"")</f>
        <v>846.74166090810797</v>
      </c>
    </row>
    <row r="652" spans="1:4">
      <c r="A652" s="20" t="str" cm="1">
        <f t="array" ref="A652">IF(Table2[[#This Row],[Nodes]:[Nodes]]=4,Table2[[#This Row],[Total_time]:[Total_time]],"")</f>
        <v/>
      </c>
      <c r="B652" s="20" t="str" cm="1">
        <f t="array" ref="B652">IF(Table2[[#This Row],[Nodes]:[Nodes]]=5,Table2[[#This Row],[Total_time]:[Total_time]],"")</f>
        <v/>
      </c>
      <c r="C652" s="20" t="str" cm="1">
        <f t="array" ref="C652">IF(Table2[[#This Row],[Nodes]:[Nodes]]=6,Table2[[#This Row],[Total_time]:[Total_time]],"")</f>
        <v/>
      </c>
      <c r="D652" s="20" cm="1">
        <f t="array" ref="D652">IF(Table2[[#This Row],[Nodes]:[Nodes]]=7,Table2[[#This Row],[Total_time]:[Total_time]],"")</f>
        <v>498.80135992077498</v>
      </c>
    </row>
    <row r="653" spans="1:4">
      <c r="A653" s="20" t="str" cm="1">
        <f t="array" ref="A653">IF(Table2[[#This Row],[Nodes]:[Nodes]]=4,Table2[[#This Row],[Total_time]:[Total_time]],"")</f>
        <v/>
      </c>
      <c r="B653" s="20" t="str" cm="1">
        <f t="array" ref="B653">IF(Table2[[#This Row],[Nodes]:[Nodes]]=5,Table2[[#This Row],[Total_time]:[Total_time]],"")</f>
        <v/>
      </c>
      <c r="C653" s="20" t="str" cm="1">
        <f t="array" ref="C653">IF(Table2[[#This Row],[Nodes]:[Nodes]]=6,Table2[[#This Row],[Total_time]:[Total_time]],"")</f>
        <v/>
      </c>
      <c r="D653" s="20" cm="1">
        <f t="array" ref="D653">IF(Table2[[#This Row],[Nodes]:[Nodes]]=7,Table2[[#This Row],[Total_time]:[Total_time]],"")</f>
        <v>505.304290694759</v>
      </c>
    </row>
    <row r="654" spans="1:4">
      <c r="A654" s="20" t="str" cm="1">
        <f t="array" ref="A654">IF(Table2[[#This Row],[Nodes]:[Nodes]]=4,Table2[[#This Row],[Total_time]:[Total_time]],"")</f>
        <v/>
      </c>
      <c r="B654" s="20" t="str" cm="1">
        <f t="array" ref="B654">IF(Table2[[#This Row],[Nodes]:[Nodes]]=5,Table2[[#This Row],[Total_time]:[Total_time]],"")</f>
        <v/>
      </c>
      <c r="C654" s="20" t="str" cm="1">
        <f t="array" ref="C654">IF(Table2[[#This Row],[Nodes]:[Nodes]]=6,Table2[[#This Row],[Total_time]:[Total_time]],"")</f>
        <v/>
      </c>
      <c r="D654" s="20" cm="1">
        <f t="array" ref="D654">IF(Table2[[#This Row],[Nodes]:[Nodes]]=7,Table2[[#This Row],[Total_time]:[Total_time]],"")</f>
        <v>483.29475188101202</v>
      </c>
    </row>
    <row r="655" spans="1:4">
      <c r="A655" s="20" t="str" cm="1">
        <f t="array" ref="A655">IF(Table2[[#This Row],[Nodes]:[Nodes]]=4,Table2[[#This Row],[Total_time]:[Total_time]],"")</f>
        <v/>
      </c>
      <c r="B655" s="20" t="str" cm="1">
        <f t="array" ref="B655">IF(Table2[[#This Row],[Nodes]:[Nodes]]=5,Table2[[#This Row],[Total_time]:[Total_time]],"")</f>
        <v/>
      </c>
      <c r="C655" s="20" t="str" cm="1">
        <f t="array" ref="C655">IF(Table2[[#This Row],[Nodes]:[Nodes]]=6,Table2[[#This Row],[Total_time]:[Total_time]],"")</f>
        <v/>
      </c>
      <c r="D655" s="20" cm="1">
        <f t="array" ref="D655">IF(Table2[[#This Row],[Nodes]:[Nodes]]=7,Table2[[#This Row],[Total_time]:[Total_time]],"")</f>
        <v>535.704277812589</v>
      </c>
    </row>
    <row r="656" spans="1:4">
      <c r="A656" s="20" t="str" cm="1">
        <f t="array" ref="A656">IF(Table2[[#This Row],[Nodes]:[Nodes]]=4,Table2[[#This Row],[Total_time]:[Total_time]],"")</f>
        <v/>
      </c>
      <c r="B656" s="20" t="str" cm="1">
        <f t="array" ref="B656">IF(Table2[[#This Row],[Nodes]:[Nodes]]=5,Table2[[#This Row],[Total_time]:[Total_time]],"")</f>
        <v/>
      </c>
      <c r="C656" s="20" t="str" cm="1">
        <f t="array" ref="C656">IF(Table2[[#This Row],[Nodes]:[Nodes]]=6,Table2[[#This Row],[Total_time]:[Total_time]],"")</f>
        <v/>
      </c>
      <c r="D656" s="20" cm="1">
        <f t="array" ref="D656">IF(Table2[[#This Row],[Nodes]:[Nodes]]=7,Table2[[#This Row],[Total_time]:[Total_time]],"")</f>
        <v>640.88966401841697</v>
      </c>
    </row>
    <row r="657" spans="1:4">
      <c r="A657" s="20" t="str" cm="1">
        <f t="array" ref="A657">IF(Table2[[#This Row],[Nodes]:[Nodes]]=4,Table2[[#This Row],[Total_time]:[Total_time]],"")</f>
        <v/>
      </c>
      <c r="B657" s="20" t="str" cm="1">
        <f t="array" ref="B657">IF(Table2[[#This Row],[Nodes]:[Nodes]]=5,Table2[[#This Row],[Total_time]:[Total_time]],"")</f>
        <v/>
      </c>
      <c r="C657" s="20" t="str" cm="1">
        <f t="array" ref="C657">IF(Table2[[#This Row],[Nodes]:[Nodes]]=6,Table2[[#This Row],[Total_time]:[Total_time]],"")</f>
        <v/>
      </c>
      <c r="D657" s="20" cm="1">
        <f t="array" ref="D657">IF(Table2[[#This Row],[Nodes]:[Nodes]]=7,Table2[[#This Row],[Total_time]:[Total_time]],"")</f>
        <v>459.12431249581999</v>
      </c>
    </row>
    <row r="658" spans="1:4">
      <c r="A658" s="20" t="str" cm="1">
        <f t="array" ref="A658">IF(Table2[[#This Row],[Nodes]:[Nodes]]=4,Table2[[#This Row],[Total_time]:[Total_time]],"")</f>
        <v/>
      </c>
      <c r="B658" s="20" t="str" cm="1">
        <f t="array" ref="B658">IF(Table2[[#This Row],[Nodes]:[Nodes]]=5,Table2[[#This Row],[Total_time]:[Total_time]],"")</f>
        <v/>
      </c>
      <c r="C658" s="20" t="str" cm="1">
        <f t="array" ref="C658">IF(Table2[[#This Row],[Nodes]:[Nodes]]=6,Table2[[#This Row],[Total_time]:[Total_time]],"")</f>
        <v/>
      </c>
      <c r="D658" s="20" cm="1">
        <f t="array" ref="D658">IF(Table2[[#This Row],[Nodes]:[Nodes]]=7,Table2[[#This Row],[Total_time]:[Total_time]],"")</f>
        <v>280.02078372433402</v>
      </c>
    </row>
    <row r="659" spans="1:4">
      <c r="A659" s="20" t="str" cm="1">
        <f t="array" ref="A659">IF(Table2[[#This Row],[Nodes]:[Nodes]]=4,Table2[[#This Row],[Total_time]:[Total_time]],"")</f>
        <v/>
      </c>
      <c r="B659" s="20" t="str" cm="1">
        <f t="array" ref="B659">IF(Table2[[#This Row],[Nodes]:[Nodes]]=5,Table2[[#This Row],[Total_time]:[Total_time]],"")</f>
        <v/>
      </c>
      <c r="C659" s="20" t="str" cm="1">
        <f t="array" ref="C659">IF(Table2[[#This Row],[Nodes]:[Nodes]]=6,Table2[[#This Row],[Total_time]:[Total_time]],"")</f>
        <v/>
      </c>
      <c r="D659" s="20" cm="1">
        <f t="array" ref="D659">IF(Table2[[#This Row],[Nodes]:[Nodes]]=7,Table2[[#This Row],[Total_time]:[Total_time]],"")</f>
        <v>318.28607867811002</v>
      </c>
    </row>
    <row r="660" spans="1:4">
      <c r="A660" s="20" t="str" cm="1">
        <f t="array" ref="A660">IF(Table2[[#This Row],[Nodes]:[Nodes]]=4,Table2[[#This Row],[Total_time]:[Total_time]],"")</f>
        <v/>
      </c>
      <c r="B660" s="20" t="str" cm="1">
        <f t="array" ref="B660">IF(Table2[[#This Row],[Nodes]:[Nodes]]=5,Table2[[#This Row],[Total_time]:[Total_time]],"")</f>
        <v/>
      </c>
      <c r="C660" s="20" t="str" cm="1">
        <f t="array" ref="C660">IF(Table2[[#This Row],[Nodes]:[Nodes]]=6,Table2[[#This Row],[Total_time]:[Total_time]],"")</f>
        <v/>
      </c>
      <c r="D660" s="20" cm="1">
        <f t="array" ref="D660">IF(Table2[[#This Row],[Nodes]:[Nodes]]=7,Table2[[#This Row],[Total_time]:[Total_time]],"")</f>
        <v>485.09553649512202</v>
      </c>
    </row>
    <row r="661" spans="1:4">
      <c r="A661" s="20" t="str" cm="1">
        <f t="array" ref="A661">IF(Table2[[#This Row],[Nodes]:[Nodes]]=4,Table2[[#This Row],[Total_time]:[Total_time]],"")</f>
        <v/>
      </c>
      <c r="B661" s="20" t="str" cm="1">
        <f t="array" ref="B661">IF(Table2[[#This Row],[Nodes]:[Nodes]]=5,Table2[[#This Row],[Total_time]:[Total_time]],"")</f>
        <v/>
      </c>
      <c r="C661" s="20" t="str" cm="1">
        <f t="array" ref="C661">IF(Table2[[#This Row],[Nodes]:[Nodes]]=6,Table2[[#This Row],[Total_time]:[Total_time]],"")</f>
        <v/>
      </c>
      <c r="D661" s="20" cm="1">
        <f t="array" ref="D661">IF(Table2[[#This Row],[Nodes]:[Nodes]]=7,Table2[[#This Row],[Total_time]:[Total_time]],"")</f>
        <v>606.79459625448806</v>
      </c>
    </row>
    <row r="662" spans="1:4">
      <c r="A662" s="20" t="str" cm="1">
        <f t="array" ref="A662">IF(Table2[[#This Row],[Nodes]:[Nodes]]=4,Table2[[#This Row],[Total_time]:[Total_time]],"")</f>
        <v/>
      </c>
      <c r="B662" s="20" t="str" cm="1">
        <f t="array" ref="B662">IF(Table2[[#This Row],[Nodes]:[Nodes]]=5,Table2[[#This Row],[Total_time]:[Total_time]],"")</f>
        <v/>
      </c>
      <c r="C662" s="20" t="str" cm="1">
        <f t="array" ref="C662">IF(Table2[[#This Row],[Nodes]:[Nodes]]=6,Table2[[#This Row],[Total_time]:[Total_time]],"")</f>
        <v/>
      </c>
      <c r="D662" s="20" cm="1">
        <f t="array" ref="D662">IF(Table2[[#This Row],[Nodes]:[Nodes]]=7,Table2[[#This Row],[Total_time]:[Total_time]],"")</f>
        <v>835.28916241972001</v>
      </c>
    </row>
    <row r="663" spans="1:4">
      <c r="A663" s="20" t="str" cm="1">
        <f t="array" ref="A663">IF(Table2[[#This Row],[Nodes]:[Nodes]]=4,Table2[[#This Row],[Total_time]:[Total_time]],"")</f>
        <v/>
      </c>
      <c r="B663" s="20" t="str" cm="1">
        <f t="array" ref="B663">IF(Table2[[#This Row],[Nodes]:[Nodes]]=5,Table2[[#This Row],[Total_time]:[Total_time]],"")</f>
        <v/>
      </c>
      <c r="C663" s="20" t="str" cm="1">
        <f t="array" ref="C663">IF(Table2[[#This Row],[Nodes]:[Nodes]]=6,Table2[[#This Row],[Total_time]:[Total_time]],"")</f>
        <v/>
      </c>
      <c r="D663" s="20" cm="1">
        <f t="array" ref="D663">IF(Table2[[#This Row],[Nodes]:[Nodes]]=7,Table2[[#This Row],[Total_time]:[Total_time]],"")</f>
        <v>766.19478499015304</v>
      </c>
    </row>
    <row r="664" spans="1:4">
      <c r="A664" s="20" t="str" cm="1">
        <f t="array" ref="A664">IF(Table2[[#This Row],[Nodes]:[Nodes]]=4,Table2[[#This Row],[Total_time]:[Total_time]],"")</f>
        <v/>
      </c>
      <c r="B664" s="20" t="str" cm="1">
        <f t="array" ref="B664">IF(Table2[[#This Row],[Nodes]:[Nodes]]=5,Table2[[#This Row],[Total_time]:[Total_time]],"")</f>
        <v/>
      </c>
      <c r="C664" s="20" t="str" cm="1">
        <f t="array" ref="C664">IF(Table2[[#This Row],[Nodes]:[Nodes]]=6,Table2[[#This Row],[Total_time]:[Total_time]],"")</f>
        <v/>
      </c>
      <c r="D664" s="20" cm="1">
        <f t="array" ref="D664">IF(Table2[[#This Row],[Nodes]:[Nodes]]=7,Table2[[#This Row],[Total_time]:[Total_time]],"")</f>
        <v>768.74460343186399</v>
      </c>
    </row>
    <row r="665" spans="1:4">
      <c r="A665" s="20" t="str" cm="1">
        <f t="array" ref="A665">IF(Table2[[#This Row],[Nodes]:[Nodes]]=4,Table2[[#This Row],[Total_time]:[Total_time]],"")</f>
        <v/>
      </c>
      <c r="B665" s="20" t="str" cm="1">
        <f t="array" ref="B665">IF(Table2[[#This Row],[Nodes]:[Nodes]]=5,Table2[[#This Row],[Total_time]:[Total_time]],"")</f>
        <v/>
      </c>
      <c r="C665" s="20" t="str" cm="1">
        <f t="array" ref="C665">IF(Table2[[#This Row],[Nodes]:[Nodes]]=6,Table2[[#This Row],[Total_time]:[Total_time]],"")</f>
        <v/>
      </c>
      <c r="D665" s="20" cm="1">
        <f t="array" ref="D665">IF(Table2[[#This Row],[Nodes]:[Nodes]]=7,Table2[[#This Row],[Total_time]:[Total_time]],"")</f>
        <v>972.39049730878799</v>
      </c>
    </row>
    <row r="666" spans="1:4">
      <c r="A666" s="20" t="str" cm="1">
        <f t="array" ref="A666">IF(Table2[[#This Row],[Nodes]:[Nodes]]=4,Table2[[#This Row],[Total_time]:[Total_time]],"")</f>
        <v/>
      </c>
      <c r="B666" s="20" t="str" cm="1">
        <f t="array" ref="B666">IF(Table2[[#This Row],[Nodes]:[Nodes]]=5,Table2[[#This Row],[Total_time]:[Total_time]],"")</f>
        <v/>
      </c>
      <c r="C666" s="20" t="str" cm="1">
        <f t="array" ref="C666">IF(Table2[[#This Row],[Nodes]:[Nodes]]=6,Table2[[#This Row],[Total_time]:[Total_time]],"")</f>
        <v/>
      </c>
      <c r="D666" s="20" cm="1">
        <f t="array" ref="D666">IF(Table2[[#This Row],[Nodes]:[Nodes]]=7,Table2[[#This Row],[Total_time]:[Total_time]],"")</f>
        <v>1213.3206201221401</v>
      </c>
    </row>
    <row r="667" spans="1:4">
      <c r="A667" s="20" t="str" cm="1">
        <f t="array" ref="A667">IF(Table2[[#This Row],[Nodes]:[Nodes]]=4,Table2[[#This Row],[Total_time]:[Total_time]],"")</f>
        <v/>
      </c>
      <c r="B667" s="20" t="str" cm="1">
        <f t="array" ref="B667">IF(Table2[[#This Row],[Nodes]:[Nodes]]=5,Table2[[#This Row],[Total_time]:[Total_time]],"")</f>
        <v/>
      </c>
      <c r="C667" s="20" t="str" cm="1">
        <f t="array" ref="C667">IF(Table2[[#This Row],[Nodes]:[Nodes]]=6,Table2[[#This Row],[Total_time]:[Total_time]],"")</f>
        <v/>
      </c>
      <c r="D667" s="20" cm="1">
        <f t="array" ref="D667">IF(Table2[[#This Row],[Nodes]:[Nodes]]=7,Table2[[#This Row],[Total_time]:[Total_time]],"")</f>
        <v>629.35567069120304</v>
      </c>
    </row>
    <row r="668" spans="1:4">
      <c r="A668" s="20" t="str" cm="1">
        <f t="array" ref="A668">IF(Table2[[#This Row],[Nodes]:[Nodes]]=4,Table2[[#This Row],[Total_time]:[Total_time]],"")</f>
        <v/>
      </c>
      <c r="B668" s="20" t="str" cm="1">
        <f t="array" ref="B668">IF(Table2[[#This Row],[Nodes]:[Nodes]]=5,Table2[[#This Row],[Total_time]:[Total_time]],"")</f>
        <v/>
      </c>
      <c r="C668" s="20" t="str" cm="1">
        <f t="array" ref="C668">IF(Table2[[#This Row],[Nodes]:[Nodes]]=6,Table2[[#This Row],[Total_time]:[Total_time]],"")</f>
        <v/>
      </c>
      <c r="D668" s="20" cm="1">
        <f t="array" ref="D668">IF(Table2[[#This Row],[Nodes]:[Nodes]]=7,Table2[[#This Row],[Total_time]:[Total_time]],"")</f>
        <v>511.465014786795</v>
      </c>
    </row>
    <row r="669" spans="1:4">
      <c r="A669" s="20" t="str" cm="1">
        <f t="array" ref="A669">IF(Table2[[#This Row],[Nodes]:[Nodes]]=4,Table2[[#This Row],[Total_time]:[Total_time]],"")</f>
        <v/>
      </c>
      <c r="B669" s="20" t="str" cm="1">
        <f t="array" ref="B669">IF(Table2[[#This Row],[Nodes]:[Nodes]]=5,Table2[[#This Row],[Total_time]:[Total_time]],"")</f>
        <v/>
      </c>
      <c r="C669" s="20" t="str" cm="1">
        <f t="array" ref="C669">IF(Table2[[#This Row],[Nodes]:[Nodes]]=6,Table2[[#This Row],[Total_time]:[Total_time]],"")</f>
        <v/>
      </c>
      <c r="D669" s="20" cm="1">
        <f t="array" ref="D669">IF(Table2[[#This Row],[Nodes]:[Nodes]]=7,Table2[[#This Row],[Total_time]:[Total_time]],"")</f>
        <v>566.10548549930695</v>
      </c>
    </row>
    <row r="670" spans="1:4">
      <c r="A670" s="20" t="str" cm="1">
        <f t="array" ref="A670">IF(Table2[[#This Row],[Nodes]:[Nodes]]=4,Table2[[#This Row],[Total_time]:[Total_time]],"")</f>
        <v/>
      </c>
      <c r="B670" s="20" t="str" cm="1">
        <f t="array" ref="B670">IF(Table2[[#This Row],[Nodes]:[Nodes]]=5,Table2[[#This Row],[Total_time]:[Total_time]],"")</f>
        <v/>
      </c>
      <c r="C670" s="20" t="str" cm="1">
        <f t="array" ref="C670">IF(Table2[[#This Row],[Nodes]:[Nodes]]=6,Table2[[#This Row],[Total_time]:[Total_time]],"")</f>
        <v/>
      </c>
      <c r="D670" s="20" cm="1">
        <f t="array" ref="D670">IF(Table2[[#This Row],[Nodes]:[Nodes]]=7,Table2[[#This Row],[Total_time]:[Total_time]],"")</f>
        <v>662.89271673730195</v>
      </c>
    </row>
    <row r="671" spans="1:4">
      <c r="A671" s="20" t="str" cm="1">
        <f t="array" ref="A671">IF(Table2[[#This Row],[Nodes]:[Nodes]]=4,Table2[[#This Row],[Total_time]:[Total_time]],"")</f>
        <v/>
      </c>
      <c r="B671" s="20" t="str" cm="1">
        <f t="array" ref="B671">IF(Table2[[#This Row],[Nodes]:[Nodes]]=5,Table2[[#This Row],[Total_time]:[Total_time]],"")</f>
        <v/>
      </c>
      <c r="C671" s="20" t="str" cm="1">
        <f t="array" ref="C671">IF(Table2[[#This Row],[Nodes]:[Nodes]]=6,Table2[[#This Row],[Total_time]:[Total_time]],"")</f>
        <v/>
      </c>
      <c r="D671" s="20" cm="1">
        <f t="array" ref="D671">IF(Table2[[#This Row],[Nodes]:[Nodes]]=7,Table2[[#This Row],[Total_time]:[Total_time]],"")</f>
        <v>829.09266852813005</v>
      </c>
    </row>
    <row r="672" spans="1:4">
      <c r="A672" s="20" t="str" cm="1">
        <f t="array" ref="A672">IF(Table2[[#This Row],[Nodes]:[Nodes]]=4,Table2[[#This Row],[Total_time]:[Total_time]],"")</f>
        <v/>
      </c>
      <c r="B672" s="20" t="str" cm="1">
        <f t="array" ref="B672">IF(Table2[[#This Row],[Nodes]:[Nodes]]=5,Table2[[#This Row],[Total_time]:[Total_time]],"")</f>
        <v/>
      </c>
      <c r="C672" s="20" t="str" cm="1">
        <f t="array" ref="C672">IF(Table2[[#This Row],[Nodes]:[Nodes]]=6,Table2[[#This Row],[Total_time]:[Total_time]],"")</f>
        <v/>
      </c>
      <c r="D672" s="20" cm="1">
        <f t="array" ref="D672">IF(Table2[[#This Row],[Nodes]:[Nodes]]=7,Table2[[#This Row],[Total_time]:[Total_time]],"")</f>
        <v>465.78786350408598</v>
      </c>
    </row>
    <row r="673" spans="1:4">
      <c r="A673" s="20" t="str" cm="1">
        <f t="array" ref="A673">IF(Table2[[#This Row],[Nodes]:[Nodes]]=4,Table2[[#This Row],[Total_time]:[Total_time]],"")</f>
        <v/>
      </c>
      <c r="B673" s="20" t="str" cm="1">
        <f t="array" ref="B673">IF(Table2[[#This Row],[Nodes]:[Nodes]]=5,Table2[[#This Row],[Total_time]:[Total_time]],"")</f>
        <v/>
      </c>
      <c r="C673" s="20" t="str" cm="1">
        <f t="array" ref="C673">IF(Table2[[#This Row],[Nodes]:[Nodes]]=6,Table2[[#This Row],[Total_time]:[Total_time]],"")</f>
        <v/>
      </c>
      <c r="D673" s="20" cm="1">
        <f t="array" ref="D673">IF(Table2[[#This Row],[Nodes]:[Nodes]]=7,Table2[[#This Row],[Total_time]:[Total_time]],"")</f>
        <v>465.43445219881602</v>
      </c>
    </row>
    <row r="674" spans="1:4">
      <c r="A674" s="20" t="str" cm="1">
        <f t="array" ref="A674">IF(Table2[[#This Row],[Nodes]:[Nodes]]=4,Table2[[#This Row],[Total_time]:[Total_time]],"")</f>
        <v/>
      </c>
      <c r="B674" s="20" t="str" cm="1">
        <f t="array" ref="B674">IF(Table2[[#This Row],[Nodes]:[Nodes]]=5,Table2[[#This Row],[Total_time]:[Total_time]],"")</f>
        <v/>
      </c>
      <c r="C674" s="20" t="str" cm="1">
        <f t="array" ref="C674">IF(Table2[[#This Row],[Nodes]:[Nodes]]=6,Table2[[#This Row],[Total_time]:[Total_time]],"")</f>
        <v/>
      </c>
      <c r="D674" s="20" cm="1">
        <f t="array" ref="D674">IF(Table2[[#This Row],[Nodes]:[Nodes]]=7,Table2[[#This Row],[Total_time]:[Total_time]],"")</f>
        <v>420.24481586002997</v>
      </c>
    </row>
    <row r="675" spans="1:4">
      <c r="A675" s="20" t="str" cm="1">
        <f t="array" ref="A675">IF(Table2[[#This Row],[Nodes]:[Nodes]]=4,Table2[[#This Row],[Total_time]:[Total_time]],"")</f>
        <v/>
      </c>
      <c r="B675" s="20" t="str" cm="1">
        <f t="array" ref="B675">IF(Table2[[#This Row],[Nodes]:[Nodes]]=5,Table2[[#This Row],[Total_time]:[Total_time]],"")</f>
        <v/>
      </c>
      <c r="C675" s="20" t="str" cm="1">
        <f t="array" ref="C675">IF(Table2[[#This Row],[Nodes]:[Nodes]]=6,Table2[[#This Row],[Total_time]:[Total_time]],"")</f>
        <v/>
      </c>
      <c r="D675" s="20" cm="1">
        <f t="array" ref="D675">IF(Table2[[#This Row],[Nodes]:[Nodes]]=7,Table2[[#This Row],[Total_time]:[Total_time]],"")</f>
        <v>509.92156983897797</v>
      </c>
    </row>
    <row r="676" spans="1:4">
      <c r="A676" s="20" t="str" cm="1">
        <f t="array" ref="A676">IF(Table2[[#This Row],[Nodes]:[Nodes]]=4,Table2[[#This Row],[Total_time]:[Total_time]],"")</f>
        <v/>
      </c>
      <c r="B676" s="20" t="str" cm="1">
        <f t="array" ref="B676">IF(Table2[[#This Row],[Nodes]:[Nodes]]=5,Table2[[#This Row],[Total_time]:[Total_time]],"")</f>
        <v/>
      </c>
      <c r="C676" s="20" t="str" cm="1">
        <f t="array" ref="C676">IF(Table2[[#This Row],[Nodes]:[Nodes]]=6,Table2[[#This Row],[Total_time]:[Total_time]],"")</f>
        <v/>
      </c>
      <c r="D676" s="20" cm="1">
        <f t="array" ref="D676">IF(Table2[[#This Row],[Nodes]:[Nodes]]=7,Table2[[#This Row],[Total_time]:[Total_time]],"")</f>
        <v>665.47090802740399</v>
      </c>
    </row>
    <row r="677" spans="1:4">
      <c r="A677" s="20" t="str" cm="1">
        <f t="array" ref="A677">IF(Table2[[#This Row],[Nodes]:[Nodes]]=4,Table2[[#This Row],[Total_time]:[Total_time]],"")</f>
        <v/>
      </c>
      <c r="B677" s="20" t="str" cm="1">
        <f t="array" ref="B677">IF(Table2[[#This Row],[Nodes]:[Nodes]]=5,Table2[[#This Row],[Total_time]:[Total_time]],"")</f>
        <v/>
      </c>
      <c r="C677" s="20" t="str" cm="1">
        <f t="array" ref="C677">IF(Table2[[#This Row],[Nodes]:[Nodes]]=6,Table2[[#This Row],[Total_time]:[Total_time]],"")</f>
        <v/>
      </c>
      <c r="D677" s="20" cm="1">
        <f t="array" ref="D677">IF(Table2[[#This Row],[Nodes]:[Nodes]]=7,Table2[[#This Row],[Total_time]:[Total_time]],"")</f>
        <v>421.25684583218401</v>
      </c>
    </row>
    <row r="678" spans="1:4">
      <c r="A678" s="20" t="str" cm="1">
        <f t="array" ref="A678">IF(Table2[[#This Row],[Nodes]:[Nodes]]=4,Table2[[#This Row],[Total_time]:[Total_time]],"")</f>
        <v/>
      </c>
      <c r="B678" s="20" t="str" cm="1">
        <f t="array" ref="B678">IF(Table2[[#This Row],[Nodes]:[Nodes]]=5,Table2[[#This Row],[Total_time]:[Total_time]],"")</f>
        <v/>
      </c>
      <c r="C678" s="20" t="str" cm="1">
        <f t="array" ref="C678">IF(Table2[[#This Row],[Nodes]:[Nodes]]=6,Table2[[#This Row],[Total_time]:[Total_time]],"")</f>
        <v/>
      </c>
      <c r="D678" s="20" cm="1">
        <f t="array" ref="D678">IF(Table2[[#This Row],[Nodes]:[Nodes]]=7,Table2[[#This Row],[Total_time]:[Total_time]],"")</f>
        <v>352.77088674047201</v>
      </c>
    </row>
    <row r="679" spans="1:4">
      <c r="A679" s="20" t="str" cm="1">
        <f t="array" ref="A679">IF(Table2[[#This Row],[Nodes]:[Nodes]]=4,Table2[[#This Row],[Total_time]:[Total_time]],"")</f>
        <v/>
      </c>
      <c r="B679" s="20" t="str" cm="1">
        <f t="array" ref="B679">IF(Table2[[#This Row],[Nodes]:[Nodes]]=5,Table2[[#This Row],[Total_time]:[Total_time]],"")</f>
        <v/>
      </c>
      <c r="C679" s="20" t="str" cm="1">
        <f t="array" ref="C679">IF(Table2[[#This Row],[Nodes]:[Nodes]]=6,Table2[[#This Row],[Total_time]:[Total_time]],"")</f>
        <v/>
      </c>
      <c r="D679" s="20" cm="1">
        <f t="array" ref="D679">IF(Table2[[#This Row],[Nodes]:[Nodes]]=7,Table2[[#This Row],[Total_time]:[Total_time]],"")</f>
        <v>393.11039271478302</v>
      </c>
    </row>
    <row r="680" spans="1:4">
      <c r="A680" s="20" t="str" cm="1">
        <f t="array" ref="A680">IF(Table2[[#This Row],[Nodes]:[Nodes]]=4,Table2[[#This Row],[Total_time]:[Total_time]],"")</f>
        <v/>
      </c>
      <c r="B680" s="20" t="str" cm="1">
        <f t="array" ref="B680">IF(Table2[[#This Row],[Nodes]:[Nodes]]=5,Table2[[#This Row],[Total_time]:[Total_time]],"")</f>
        <v/>
      </c>
      <c r="C680" s="20" t="str" cm="1">
        <f t="array" ref="C680">IF(Table2[[#This Row],[Nodes]:[Nodes]]=6,Table2[[#This Row],[Total_time]:[Total_time]],"")</f>
        <v/>
      </c>
      <c r="D680" s="20" cm="1">
        <f t="array" ref="D680">IF(Table2[[#This Row],[Nodes]:[Nodes]]=7,Table2[[#This Row],[Total_time]:[Total_time]],"")</f>
        <v>422.43462534877699</v>
      </c>
    </row>
    <row r="681" spans="1:4">
      <c r="A681" s="20" t="str" cm="1">
        <f t="array" ref="A681">IF(Table2[[#This Row],[Nodes]:[Nodes]]=4,Table2[[#This Row],[Total_time]:[Total_time]],"")</f>
        <v/>
      </c>
      <c r="B681" s="20" t="str" cm="1">
        <f t="array" ref="B681">IF(Table2[[#This Row],[Nodes]:[Nodes]]=5,Table2[[#This Row],[Total_time]:[Total_time]],"")</f>
        <v/>
      </c>
      <c r="C681" s="20" t="str" cm="1">
        <f t="array" ref="C681">IF(Table2[[#This Row],[Nodes]:[Nodes]]=6,Table2[[#This Row],[Total_time]:[Total_time]],"")</f>
        <v/>
      </c>
      <c r="D681" s="20" cm="1">
        <f t="array" ref="D681">IF(Table2[[#This Row],[Nodes]:[Nodes]]=7,Table2[[#This Row],[Total_time]:[Total_time]],"")</f>
        <v>489.87230401836598</v>
      </c>
    </row>
    <row r="682" spans="1:4">
      <c r="A682" s="20" t="str" cm="1">
        <f t="array" ref="A682">IF(Table2[[#This Row],[Nodes]:[Nodes]]=4,Table2[[#This Row],[Total_time]:[Total_time]],"")</f>
        <v/>
      </c>
      <c r="B682" s="20" t="str" cm="1">
        <f t="array" ref="B682">IF(Table2[[#This Row],[Nodes]:[Nodes]]=5,Table2[[#This Row],[Total_time]:[Total_time]],"")</f>
        <v/>
      </c>
      <c r="C682" s="20" t="str" cm="1">
        <f t="array" ref="C682">IF(Table2[[#This Row],[Nodes]:[Nodes]]=6,Table2[[#This Row],[Total_time]:[Total_time]],"")</f>
        <v/>
      </c>
      <c r="D682" s="20" cm="1">
        <f t="array" ref="D682">IF(Table2[[#This Row],[Nodes]:[Nodes]]=7,Table2[[#This Row],[Total_time]:[Total_time]],"")</f>
        <v>940.38269884224405</v>
      </c>
    </row>
    <row r="683" spans="1:4">
      <c r="A683" s="20" t="str" cm="1">
        <f t="array" ref="A683">IF(Table2[[#This Row],[Nodes]:[Nodes]]=4,Table2[[#This Row],[Total_time]:[Total_time]],"")</f>
        <v/>
      </c>
      <c r="B683" s="20" t="str" cm="1">
        <f t="array" ref="B683">IF(Table2[[#This Row],[Nodes]:[Nodes]]=5,Table2[[#This Row],[Total_time]:[Total_time]],"")</f>
        <v/>
      </c>
      <c r="C683" s="20" t="str" cm="1">
        <f t="array" ref="C683">IF(Table2[[#This Row],[Nodes]:[Nodes]]=6,Table2[[#This Row],[Total_time]:[Total_time]],"")</f>
        <v/>
      </c>
      <c r="D683" s="20" cm="1">
        <f t="array" ref="D683">IF(Table2[[#This Row],[Nodes]:[Nodes]]=7,Table2[[#This Row],[Total_time]:[Total_time]],"")</f>
        <v>853.61526491894006</v>
      </c>
    </row>
    <row r="684" spans="1:4">
      <c r="A684" s="20" t="str" cm="1">
        <f t="array" ref="A684">IF(Table2[[#This Row],[Nodes]:[Nodes]]=4,Table2[[#This Row],[Total_time]:[Total_time]],"")</f>
        <v/>
      </c>
      <c r="B684" s="20" t="str" cm="1">
        <f t="array" ref="B684">IF(Table2[[#This Row],[Nodes]:[Nodes]]=5,Table2[[#This Row],[Total_time]:[Total_time]],"")</f>
        <v/>
      </c>
      <c r="C684" s="20" t="str" cm="1">
        <f t="array" ref="C684">IF(Table2[[#This Row],[Nodes]:[Nodes]]=6,Table2[[#This Row],[Total_time]:[Total_time]],"")</f>
        <v/>
      </c>
      <c r="D684" s="20" cm="1">
        <f t="array" ref="D684">IF(Table2[[#This Row],[Nodes]:[Nodes]]=7,Table2[[#This Row],[Total_time]:[Total_time]],"")</f>
        <v>921.189098036833</v>
      </c>
    </row>
    <row r="685" spans="1:4">
      <c r="A685" s="20" t="str" cm="1">
        <f t="array" ref="A685">IF(Table2[[#This Row],[Nodes]:[Nodes]]=4,Table2[[#This Row],[Total_time]:[Total_time]],"")</f>
        <v/>
      </c>
      <c r="B685" s="20" t="str" cm="1">
        <f t="array" ref="B685">IF(Table2[[#This Row],[Nodes]:[Nodes]]=5,Table2[[#This Row],[Total_time]:[Total_time]],"")</f>
        <v/>
      </c>
      <c r="C685" s="20" t="str" cm="1">
        <f t="array" ref="C685">IF(Table2[[#This Row],[Nodes]:[Nodes]]=6,Table2[[#This Row],[Total_time]:[Total_time]],"")</f>
        <v/>
      </c>
      <c r="D685" s="20" cm="1">
        <f t="array" ref="D685">IF(Table2[[#This Row],[Nodes]:[Nodes]]=7,Table2[[#This Row],[Total_time]:[Total_time]],"")</f>
        <v>1092.4435548817401</v>
      </c>
    </row>
    <row r="686" spans="1:4">
      <c r="A686" s="20" t="str" cm="1">
        <f t="array" ref="A686">IF(Table2[[#This Row],[Nodes]:[Nodes]]=4,Table2[[#This Row],[Total_time]:[Total_time]],"")</f>
        <v/>
      </c>
      <c r="B686" s="20" t="str" cm="1">
        <f t="array" ref="B686">IF(Table2[[#This Row],[Nodes]:[Nodes]]=5,Table2[[#This Row],[Total_time]:[Total_time]],"")</f>
        <v/>
      </c>
      <c r="C686" s="20" t="str" cm="1">
        <f t="array" ref="C686">IF(Table2[[#This Row],[Nodes]:[Nodes]]=6,Table2[[#This Row],[Total_time]:[Total_time]],"")</f>
        <v/>
      </c>
      <c r="D686" s="20" cm="1">
        <f t="array" ref="D686">IF(Table2[[#This Row],[Nodes]:[Nodes]]=7,Table2[[#This Row],[Total_time]:[Total_time]],"")</f>
        <v>1284.0593228845601</v>
      </c>
    </row>
    <row r="687" spans="1:4">
      <c r="A687" s="20" t="str" cm="1">
        <f t="array" ref="A687">IF(Table2[[#This Row],[Nodes]:[Nodes]]=4,Table2[[#This Row],[Total_time]:[Total_time]],"")</f>
        <v/>
      </c>
      <c r="B687" s="20" t="str" cm="1">
        <f t="array" ref="B687">IF(Table2[[#This Row],[Nodes]:[Nodes]]=5,Table2[[#This Row],[Total_time]:[Total_time]],"")</f>
        <v/>
      </c>
      <c r="C687" s="20" t="str" cm="1">
        <f t="array" ref="C687">IF(Table2[[#This Row],[Nodes]:[Nodes]]=6,Table2[[#This Row],[Total_time]:[Total_time]],"")</f>
        <v/>
      </c>
      <c r="D687" s="20" cm="1">
        <f t="array" ref="D687">IF(Table2[[#This Row],[Nodes]:[Nodes]]=7,Table2[[#This Row],[Total_time]:[Total_time]],"")</f>
        <v>737.209000083913</v>
      </c>
    </row>
    <row r="688" spans="1:4">
      <c r="A688" s="20" t="str" cm="1">
        <f t="array" ref="A688">IF(Table2[[#This Row],[Nodes]:[Nodes]]=4,Table2[[#This Row],[Total_time]:[Total_time]],"")</f>
        <v/>
      </c>
      <c r="B688" s="20" t="str" cm="1">
        <f t="array" ref="B688">IF(Table2[[#This Row],[Nodes]:[Nodes]]=5,Table2[[#This Row],[Total_time]:[Total_time]],"")</f>
        <v/>
      </c>
      <c r="C688" s="20" t="str" cm="1">
        <f t="array" ref="C688">IF(Table2[[#This Row],[Nodes]:[Nodes]]=6,Table2[[#This Row],[Total_time]:[Total_time]],"")</f>
        <v/>
      </c>
      <c r="D688" s="20" cm="1">
        <f t="array" ref="D688">IF(Table2[[#This Row],[Nodes]:[Nodes]]=7,Table2[[#This Row],[Total_time]:[Total_time]],"")</f>
        <v>550.47592611223001</v>
      </c>
    </row>
    <row r="689" spans="1:4">
      <c r="A689" s="20" t="str" cm="1">
        <f t="array" ref="A689">IF(Table2[[#This Row],[Nodes]:[Nodes]]=4,Table2[[#This Row],[Total_time]:[Total_time]],"")</f>
        <v/>
      </c>
      <c r="B689" s="20" t="str" cm="1">
        <f t="array" ref="B689">IF(Table2[[#This Row],[Nodes]:[Nodes]]=5,Table2[[#This Row],[Total_time]:[Total_time]],"")</f>
        <v/>
      </c>
      <c r="C689" s="20" t="str" cm="1">
        <f t="array" ref="C689">IF(Table2[[#This Row],[Nodes]:[Nodes]]=6,Table2[[#This Row],[Total_time]:[Total_time]],"")</f>
        <v/>
      </c>
      <c r="D689" s="20" cm="1">
        <f t="array" ref="D689">IF(Table2[[#This Row],[Nodes]:[Nodes]]=7,Table2[[#This Row],[Total_time]:[Total_time]],"")</f>
        <v>606.48214088567397</v>
      </c>
    </row>
    <row r="690" spans="1:4">
      <c r="A690" s="20" t="str" cm="1">
        <f t="array" ref="A690">IF(Table2[[#This Row],[Nodes]:[Nodes]]=4,Table2[[#This Row],[Total_time]:[Total_time]],"")</f>
        <v/>
      </c>
      <c r="B690" s="20" t="str" cm="1">
        <f t="array" ref="B690">IF(Table2[[#This Row],[Nodes]:[Nodes]]=5,Table2[[#This Row],[Total_time]:[Total_time]],"")</f>
        <v/>
      </c>
      <c r="C690" s="20" t="str" cm="1">
        <f t="array" ref="C690">IF(Table2[[#This Row],[Nodes]:[Nodes]]=6,Table2[[#This Row],[Total_time]:[Total_time]],"")</f>
        <v/>
      </c>
      <c r="D690" s="20" cm="1">
        <f t="array" ref="D690">IF(Table2[[#This Row],[Nodes]:[Nodes]]=7,Table2[[#This Row],[Total_time]:[Total_time]],"")</f>
        <v>738.16242172080399</v>
      </c>
    </row>
    <row r="691" spans="1:4">
      <c r="A691" s="20" t="str" cm="1">
        <f t="array" ref="A691">IF(Table2[[#This Row],[Nodes]:[Nodes]]=4,Table2[[#This Row],[Total_time]:[Total_time]],"")</f>
        <v/>
      </c>
      <c r="B691" s="20" t="str" cm="1">
        <f t="array" ref="B691">IF(Table2[[#This Row],[Nodes]:[Nodes]]=5,Table2[[#This Row],[Total_time]:[Total_time]],"")</f>
        <v/>
      </c>
      <c r="C691" s="20" t="str" cm="1">
        <f t="array" ref="C691">IF(Table2[[#This Row],[Nodes]:[Nodes]]=6,Table2[[#This Row],[Total_time]:[Total_time]],"")</f>
        <v/>
      </c>
      <c r="D691" s="20" cm="1">
        <f t="array" ref="D691">IF(Table2[[#This Row],[Nodes]:[Nodes]]=7,Table2[[#This Row],[Total_time]:[Total_time]],"")</f>
        <v>891.16149325515403</v>
      </c>
    </row>
    <row r="692" spans="1:4">
      <c r="A692" s="20" t="str" cm="1">
        <f t="array" ref="A692">IF(Table2[[#This Row],[Nodes]:[Nodes]]=4,Table2[[#This Row],[Total_time]:[Total_time]],"")</f>
        <v/>
      </c>
      <c r="B692" s="20" t="str" cm="1">
        <f t="array" ref="B692">IF(Table2[[#This Row],[Nodes]:[Nodes]]=5,Table2[[#This Row],[Total_time]:[Total_time]],"")</f>
        <v/>
      </c>
      <c r="C692" s="20" t="str" cm="1">
        <f t="array" ref="C692">IF(Table2[[#This Row],[Nodes]:[Nodes]]=6,Table2[[#This Row],[Total_time]:[Total_time]],"")</f>
        <v/>
      </c>
      <c r="D692" s="20" cm="1">
        <f t="array" ref="D692">IF(Table2[[#This Row],[Nodes]:[Nodes]]=7,Table2[[#This Row],[Total_time]:[Total_time]],"")</f>
        <v>495.78786350408598</v>
      </c>
    </row>
    <row r="693" spans="1:4">
      <c r="A693" s="20" t="str" cm="1">
        <f t="array" ref="A693">IF(Table2[[#This Row],[Nodes]:[Nodes]]=4,Table2[[#This Row],[Total_time]:[Total_time]],"")</f>
        <v/>
      </c>
      <c r="B693" s="20" t="str" cm="1">
        <f t="array" ref="B693">IF(Table2[[#This Row],[Nodes]:[Nodes]]=5,Table2[[#This Row],[Total_time]:[Total_time]],"")</f>
        <v/>
      </c>
      <c r="C693" s="20" t="str" cm="1">
        <f t="array" ref="C693">IF(Table2[[#This Row],[Nodes]:[Nodes]]=6,Table2[[#This Row],[Total_time]:[Total_time]],"")</f>
        <v/>
      </c>
      <c r="D693" s="20" cm="1">
        <f t="array" ref="D693">IF(Table2[[#This Row],[Nodes]:[Nodes]]=7,Table2[[#This Row],[Total_time]:[Total_time]],"")</f>
        <v>496.66552047510402</v>
      </c>
    </row>
    <row r="694" spans="1:4">
      <c r="A694" s="20" t="str" cm="1">
        <f t="array" ref="A694">IF(Table2[[#This Row],[Nodes]:[Nodes]]=4,Table2[[#This Row],[Total_time]:[Total_time]],"")</f>
        <v/>
      </c>
      <c r="B694" s="20" t="str" cm="1">
        <f t="array" ref="B694">IF(Table2[[#This Row],[Nodes]:[Nodes]]=5,Table2[[#This Row],[Total_time]:[Total_time]],"")</f>
        <v/>
      </c>
      <c r="C694" s="20" t="str" cm="1">
        <f t="array" ref="C694">IF(Table2[[#This Row],[Nodes]:[Nodes]]=6,Table2[[#This Row],[Total_time]:[Total_time]],"")</f>
        <v/>
      </c>
      <c r="D694" s="20" cm="1">
        <f t="array" ref="D694">IF(Table2[[#This Row],[Nodes]:[Nodes]]=7,Table2[[#This Row],[Total_time]:[Total_time]],"")</f>
        <v>450.24482828120199</v>
      </c>
    </row>
    <row r="695" spans="1:4">
      <c r="A695" s="20" t="str" cm="1">
        <f t="array" ref="A695">IF(Table2[[#This Row],[Nodes]:[Nodes]]=4,Table2[[#This Row],[Total_time]:[Total_time]],"")</f>
        <v/>
      </c>
      <c r="B695" s="20" t="str" cm="1">
        <f t="array" ref="B695">IF(Table2[[#This Row],[Nodes]:[Nodes]]=5,Table2[[#This Row],[Total_time]:[Total_time]],"")</f>
        <v/>
      </c>
      <c r="C695" s="20" t="str" cm="1">
        <f t="array" ref="C695">IF(Table2[[#This Row],[Nodes]:[Nodes]]=6,Table2[[#This Row],[Total_time]:[Total_time]],"")</f>
        <v/>
      </c>
      <c r="D695" s="20" cm="1">
        <f t="array" ref="D695">IF(Table2[[#This Row],[Nodes]:[Nodes]]=7,Table2[[#This Row],[Total_time]:[Total_time]],"")</f>
        <v>569.47033662792103</v>
      </c>
    </row>
    <row r="696" spans="1:4">
      <c r="A696" s="20" t="str" cm="1">
        <f t="array" ref="A696">IF(Table2[[#This Row],[Nodes]:[Nodes]]=4,Table2[[#This Row],[Total_time]:[Total_time]],"")</f>
        <v/>
      </c>
      <c r="B696" s="20" t="str" cm="1">
        <f t="array" ref="B696">IF(Table2[[#This Row],[Nodes]:[Nodes]]=5,Table2[[#This Row],[Total_time]:[Total_time]],"")</f>
        <v/>
      </c>
      <c r="C696" s="20" t="str" cm="1">
        <f t="array" ref="C696">IF(Table2[[#This Row],[Nodes]:[Nodes]]=6,Table2[[#This Row],[Total_time]:[Total_time]],"")</f>
        <v/>
      </c>
      <c r="D696" s="20" cm="1">
        <f t="array" ref="D696">IF(Table2[[#This Row],[Nodes]:[Nodes]]=7,Table2[[#This Row],[Total_time]:[Total_time]],"")</f>
        <v>722.51573332992803</v>
      </c>
    </row>
    <row r="697" spans="1:4">
      <c r="A697" s="20" t="str" cm="1">
        <f t="array" ref="A697">IF(Table2[[#This Row],[Nodes]:[Nodes]]=4,Table2[[#This Row],[Total_time]:[Total_time]],"")</f>
        <v/>
      </c>
      <c r="B697" s="20" t="str" cm="1">
        <f t="array" ref="B697">IF(Table2[[#This Row],[Nodes]:[Nodes]]=5,Table2[[#This Row],[Total_time]:[Total_time]],"")</f>
        <v/>
      </c>
      <c r="C697" s="20" t="str" cm="1">
        <f t="array" ref="C697">IF(Table2[[#This Row],[Nodes]:[Nodes]]=6,Table2[[#This Row],[Total_time]:[Total_time]],"")</f>
        <v/>
      </c>
      <c r="D697" s="20" cm="1">
        <f t="array" ref="D697">IF(Table2[[#This Row],[Nodes]:[Nodes]]=7,Table2[[#This Row],[Total_time]:[Total_time]],"")</f>
        <v>451.25684583218299</v>
      </c>
    </row>
    <row r="698" spans="1:4">
      <c r="A698" s="20" t="str" cm="1">
        <f t="array" ref="A698">IF(Table2[[#This Row],[Nodes]:[Nodes]]=4,Table2[[#This Row],[Total_time]:[Total_time]],"")</f>
        <v/>
      </c>
      <c r="B698" s="20" t="str" cm="1">
        <f t="array" ref="B698">IF(Table2[[#This Row],[Nodes]:[Nodes]]=5,Table2[[#This Row],[Total_time]:[Total_time]],"")</f>
        <v/>
      </c>
      <c r="C698" s="20" t="str" cm="1">
        <f t="array" ref="C698">IF(Table2[[#This Row],[Nodes]:[Nodes]]=6,Table2[[#This Row],[Total_time]:[Total_time]],"")</f>
        <v/>
      </c>
      <c r="D698" s="20" cm="1">
        <f t="array" ref="D698">IF(Table2[[#This Row],[Nodes]:[Nodes]]=7,Table2[[#This Row],[Total_time]:[Total_time]],"")</f>
        <v>352.77088674047201</v>
      </c>
    </row>
    <row r="699" spans="1:4">
      <c r="A699" s="20" t="str" cm="1">
        <f t="array" ref="A699">IF(Table2[[#This Row],[Nodes]:[Nodes]]=4,Table2[[#This Row],[Total_time]:[Total_time]],"")</f>
        <v/>
      </c>
      <c r="B699" s="20" t="str" cm="1">
        <f t="array" ref="B699">IF(Table2[[#This Row],[Nodes]:[Nodes]]=5,Table2[[#This Row],[Total_time]:[Total_time]],"")</f>
        <v/>
      </c>
      <c r="C699" s="20" t="str" cm="1">
        <f t="array" ref="C699">IF(Table2[[#This Row],[Nodes]:[Nodes]]=6,Table2[[#This Row],[Total_time]:[Total_time]],"")</f>
        <v/>
      </c>
      <c r="D699" s="20" cm="1">
        <f t="array" ref="D699">IF(Table2[[#This Row],[Nodes]:[Nodes]]=7,Table2[[#This Row],[Total_time]:[Total_time]],"")</f>
        <v>392.72853912033702</v>
      </c>
    </row>
    <row r="700" spans="1:4">
      <c r="A700" s="20" t="str" cm="1">
        <f t="array" ref="A700">IF(Table2[[#This Row],[Nodes]:[Nodes]]=4,Table2[[#This Row],[Total_time]:[Total_time]],"")</f>
        <v/>
      </c>
      <c r="B700" s="20" t="str" cm="1">
        <f t="array" ref="B700">IF(Table2[[#This Row],[Nodes]:[Nodes]]=5,Table2[[#This Row],[Total_time]:[Total_time]],"")</f>
        <v/>
      </c>
      <c r="C700" s="20" t="str" cm="1">
        <f t="array" ref="C700">IF(Table2[[#This Row],[Nodes]:[Nodes]]=6,Table2[[#This Row],[Total_time]:[Total_time]],"")</f>
        <v/>
      </c>
      <c r="D700" s="20" cm="1">
        <f t="array" ref="D700">IF(Table2[[#This Row],[Nodes]:[Nodes]]=7,Table2[[#This Row],[Total_time]:[Total_time]],"")</f>
        <v>452.52687510260802</v>
      </c>
    </row>
    <row r="701" spans="1:4">
      <c r="A701" s="20" t="str" cm="1">
        <f t="array" ref="A701">IF(Table2[[#This Row],[Nodes]:[Nodes]]=4,Table2[[#This Row],[Total_time]:[Total_time]],"")</f>
        <v/>
      </c>
      <c r="B701" s="20" t="str" cm="1">
        <f t="array" ref="B701">IF(Table2[[#This Row],[Nodes]:[Nodes]]=5,Table2[[#This Row],[Total_time]:[Total_time]],"")</f>
        <v/>
      </c>
      <c r="C701" s="20" t="str" cm="1">
        <f t="array" ref="C701">IF(Table2[[#This Row],[Nodes]:[Nodes]]=6,Table2[[#This Row],[Total_time]:[Total_time]],"")</f>
        <v/>
      </c>
      <c r="D701" s="20" cm="1">
        <f t="array" ref="D701">IF(Table2[[#This Row],[Nodes]:[Nodes]]=7,Table2[[#This Row],[Total_time]:[Total_time]],"")</f>
        <v>619.24153004780101</v>
      </c>
    </row>
    <row r="702" spans="1:4">
      <c r="A702" s="20" t="str" cm="1">
        <f t="array" ref="A702">IF(Table2[[#This Row],[Nodes]:[Nodes]]=4,Table2[[#This Row],[Total_time]:[Total_time]],"")</f>
        <v/>
      </c>
      <c r="B702" s="20" t="str" cm="1">
        <f t="array" ref="B702">IF(Table2[[#This Row],[Nodes]:[Nodes]]=5,Table2[[#This Row],[Total_time]:[Total_time]],"")</f>
        <v/>
      </c>
      <c r="C702" s="20" t="str" cm="1">
        <f t="array" ref="C702">IF(Table2[[#This Row],[Nodes]:[Nodes]]=6,Table2[[#This Row],[Total_time]:[Total_time]],"")</f>
        <v/>
      </c>
      <c r="D702" s="20" cm="1">
        <f t="array" ref="D702">IF(Table2[[#This Row],[Nodes]:[Nodes]]=7,Table2[[#This Row],[Total_time]:[Total_time]],"")</f>
        <v>1089.0111384120701</v>
      </c>
    </row>
    <row r="703" spans="1:4">
      <c r="A703" s="20" t="str" cm="1">
        <f t="array" ref="A703">IF(Table2[[#This Row],[Nodes]:[Nodes]]=4,Table2[[#This Row],[Total_time]:[Total_time]],"")</f>
        <v/>
      </c>
      <c r="B703" s="20" t="str" cm="1">
        <f t="array" ref="B703">IF(Table2[[#This Row],[Nodes]:[Nodes]]=5,Table2[[#This Row],[Total_time]:[Total_time]],"")</f>
        <v/>
      </c>
      <c r="C703" s="20" t="str" cm="1">
        <f t="array" ref="C703">IF(Table2[[#This Row],[Nodes]:[Nodes]]=6,Table2[[#This Row],[Total_time]:[Total_time]],"")</f>
        <v/>
      </c>
      <c r="D703" s="20" cm="1">
        <f t="array" ref="D703">IF(Table2[[#This Row],[Nodes]:[Nodes]]=7,Table2[[#This Row],[Total_time]:[Total_time]],"")</f>
        <v>888.04138861141098</v>
      </c>
    </row>
    <row r="704" spans="1:4">
      <c r="A704" s="20" t="str" cm="1">
        <f t="array" ref="A704">IF(Table2[[#This Row],[Nodes]:[Nodes]]=4,Table2[[#This Row],[Total_time]:[Total_time]],"")</f>
        <v/>
      </c>
      <c r="B704" s="20" t="str" cm="1">
        <f t="array" ref="B704">IF(Table2[[#This Row],[Nodes]:[Nodes]]=5,Table2[[#This Row],[Total_time]:[Total_time]],"")</f>
        <v/>
      </c>
      <c r="C704" s="20" t="str" cm="1">
        <f t="array" ref="C704">IF(Table2[[#This Row],[Nodes]:[Nodes]]=6,Table2[[#This Row],[Total_time]:[Total_time]],"")</f>
        <v/>
      </c>
      <c r="D704" s="20" cm="1">
        <f t="array" ref="D704">IF(Table2[[#This Row],[Nodes]:[Nodes]]=7,Table2[[#This Row],[Total_time]:[Total_time]],"")</f>
        <v>956.8579884948</v>
      </c>
    </row>
    <row r="705" spans="1:4">
      <c r="A705" s="20" t="str" cm="1">
        <f t="array" ref="A705">IF(Table2[[#This Row],[Nodes]:[Nodes]]=4,Table2[[#This Row],[Total_time]:[Total_time]],"")</f>
        <v/>
      </c>
      <c r="B705" s="20" t="str" cm="1">
        <f t="array" ref="B705">IF(Table2[[#This Row],[Nodes]:[Nodes]]=5,Table2[[#This Row],[Total_time]:[Total_time]],"")</f>
        <v/>
      </c>
      <c r="C705" s="20" t="str" cm="1">
        <f t="array" ref="C705">IF(Table2[[#This Row],[Nodes]:[Nodes]]=6,Table2[[#This Row],[Total_time]:[Total_time]],"")</f>
        <v/>
      </c>
      <c r="D705" s="20" cm="1">
        <f t="array" ref="D705">IF(Table2[[#This Row],[Nodes]:[Nodes]]=7,Table2[[#This Row],[Total_time]:[Total_time]],"")</f>
        <v>1186.8886015870301</v>
      </c>
    </row>
    <row r="706" spans="1:4">
      <c r="A706" s="20" t="str" cm="1">
        <f t="array" ref="A706">IF(Table2[[#This Row],[Nodes]:[Nodes]]=4,Table2[[#This Row],[Total_time]:[Total_time]],"")</f>
        <v/>
      </c>
      <c r="B706" s="20" t="str" cm="1">
        <f t="array" ref="B706">IF(Table2[[#This Row],[Nodes]:[Nodes]]=5,Table2[[#This Row],[Total_time]:[Total_time]],"")</f>
        <v/>
      </c>
      <c r="C706" s="20" t="str" cm="1">
        <f t="array" ref="C706">IF(Table2[[#This Row],[Nodes]:[Nodes]]=6,Table2[[#This Row],[Total_time]:[Total_time]],"")</f>
        <v/>
      </c>
      <c r="D706" s="20" cm="1">
        <f t="array" ref="D706">IF(Table2[[#This Row],[Nodes]:[Nodes]]=7,Table2[[#This Row],[Total_time]:[Total_time]],"")</f>
        <v>1446.9536044467</v>
      </c>
    </row>
    <row r="707" spans="1:4">
      <c r="A707" s="20" t="str" cm="1">
        <f t="array" ref="A707">IF(Table2[[#This Row],[Nodes]:[Nodes]]=4,Table2[[#This Row],[Total_time]:[Total_time]],"")</f>
        <v/>
      </c>
      <c r="B707" s="20" t="str" cm="1">
        <f t="array" ref="B707">IF(Table2[[#This Row],[Nodes]:[Nodes]]=5,Table2[[#This Row],[Total_time]:[Total_time]],"")</f>
        <v/>
      </c>
      <c r="C707" s="20" t="str" cm="1">
        <f t="array" ref="C707">IF(Table2[[#This Row],[Nodes]:[Nodes]]=6,Table2[[#This Row],[Total_time]:[Total_time]],"")</f>
        <v/>
      </c>
      <c r="D707" s="20" cm="1">
        <f t="array" ref="D707">IF(Table2[[#This Row],[Nodes]:[Nodes]]=7,Table2[[#This Row],[Total_time]:[Total_time]],"")</f>
        <v>775.10396357039099</v>
      </c>
    </row>
    <row r="708" spans="1:4">
      <c r="A708" s="20" t="str" cm="1">
        <f t="array" ref="A708">IF(Table2[[#This Row],[Nodes]:[Nodes]]=4,Table2[[#This Row],[Total_time]:[Total_time]],"")</f>
        <v/>
      </c>
      <c r="B708" s="20" t="str" cm="1">
        <f t="array" ref="B708">IF(Table2[[#This Row],[Nodes]:[Nodes]]=5,Table2[[#This Row],[Total_time]:[Total_time]],"")</f>
        <v/>
      </c>
      <c r="C708" s="20" t="str" cm="1">
        <f t="array" ref="C708">IF(Table2[[#This Row],[Nodes]:[Nodes]]=6,Table2[[#This Row],[Total_time]:[Total_time]],"")</f>
        <v/>
      </c>
      <c r="D708" s="20" cm="1">
        <f t="array" ref="D708">IF(Table2[[#This Row],[Nodes]:[Nodes]]=7,Table2[[#This Row],[Total_time]:[Total_time]],"")</f>
        <v>575.89403429278605</v>
      </c>
    </row>
    <row r="709" spans="1:4">
      <c r="A709" s="20" t="str" cm="1">
        <f t="array" ref="A709">IF(Table2[[#This Row],[Nodes]:[Nodes]]=4,Table2[[#This Row],[Total_time]:[Total_time]],"")</f>
        <v/>
      </c>
      <c r="B709" s="20" t="str" cm="1">
        <f t="array" ref="B709">IF(Table2[[#This Row],[Nodes]:[Nodes]]=5,Table2[[#This Row],[Total_time]:[Total_time]],"")</f>
        <v/>
      </c>
      <c r="C709" s="20" t="str" cm="1">
        <f t="array" ref="C709">IF(Table2[[#This Row],[Nodes]:[Nodes]]=6,Table2[[#This Row],[Total_time]:[Total_time]],"")</f>
        <v/>
      </c>
      <c r="D709" s="20" cm="1">
        <f t="array" ref="D709">IF(Table2[[#This Row],[Nodes]:[Nodes]]=7,Table2[[#This Row],[Total_time]:[Total_time]],"")</f>
        <v>657.08357180001599</v>
      </c>
    </row>
    <row r="710" spans="1:4">
      <c r="A710" s="20" t="str" cm="1">
        <f t="array" ref="A710">IF(Table2[[#This Row],[Nodes]:[Nodes]]=4,Table2[[#This Row],[Total_time]:[Total_time]],"")</f>
        <v/>
      </c>
      <c r="B710" s="20" t="str" cm="1">
        <f t="array" ref="B710">IF(Table2[[#This Row],[Nodes]:[Nodes]]=5,Table2[[#This Row],[Total_time]:[Total_time]],"")</f>
        <v/>
      </c>
      <c r="C710" s="20" t="str" cm="1">
        <f t="array" ref="C710">IF(Table2[[#This Row],[Nodes]:[Nodes]]=6,Table2[[#This Row],[Total_time]:[Total_time]],"")</f>
        <v/>
      </c>
      <c r="D710" s="20" cm="1">
        <f t="array" ref="D710">IF(Table2[[#This Row],[Nodes]:[Nodes]]=7,Table2[[#This Row],[Total_time]:[Total_time]],"")</f>
        <v>809.50223036339105</v>
      </c>
    </row>
    <row r="711" spans="1:4">
      <c r="A711" s="20" t="str" cm="1">
        <f t="array" ref="A711">IF(Table2[[#This Row],[Nodes]:[Nodes]]=4,Table2[[#This Row],[Total_time]:[Total_time]],"")</f>
        <v/>
      </c>
      <c r="B711" s="20" t="str" cm="1">
        <f t="array" ref="B711">IF(Table2[[#This Row],[Nodes]:[Nodes]]=5,Table2[[#This Row],[Total_time]:[Total_time]],"")</f>
        <v/>
      </c>
      <c r="C711" s="20" t="str" cm="1">
        <f t="array" ref="C711">IF(Table2[[#This Row],[Nodes]:[Nodes]]=6,Table2[[#This Row],[Total_time]:[Total_time]],"")</f>
        <v/>
      </c>
      <c r="D711" s="20" cm="1">
        <f t="array" ref="D711">IF(Table2[[#This Row],[Nodes]:[Nodes]]=7,Table2[[#This Row],[Total_time]:[Total_time]],"")</f>
        <v>989.22635553424595</v>
      </c>
    </row>
    <row r="712" spans="1:4">
      <c r="A712" s="20" t="str" cm="1">
        <f t="array" ref="A712">IF(Table2[[#This Row],[Nodes]:[Nodes]]=4,Table2[[#This Row],[Total_time]:[Total_time]],"")</f>
        <v/>
      </c>
      <c r="B712" s="20" t="str" cm="1">
        <f t="array" ref="B712">IF(Table2[[#This Row],[Nodes]:[Nodes]]=5,Table2[[#This Row],[Total_time]:[Total_time]],"")</f>
        <v/>
      </c>
      <c r="C712" s="20" t="str" cm="1">
        <f t="array" ref="C712">IF(Table2[[#This Row],[Nodes]:[Nodes]]=6,Table2[[#This Row],[Total_time]:[Total_time]],"")</f>
        <v/>
      </c>
      <c r="D712" s="20" cm="1">
        <f t="array" ref="D712">IF(Table2[[#This Row],[Nodes]:[Nodes]]=7,Table2[[#This Row],[Total_time]:[Total_time]],"")</f>
        <v>514.28320949097395</v>
      </c>
    </row>
    <row r="713" spans="1:4">
      <c r="A713" s="20" t="str" cm="1">
        <f t="array" ref="A713">IF(Table2[[#This Row],[Nodes]:[Nodes]]=4,Table2[[#This Row],[Total_time]:[Total_time]],"")</f>
        <v/>
      </c>
      <c r="B713" s="20" t="str" cm="1">
        <f t="array" ref="B713">IF(Table2[[#This Row],[Nodes]:[Nodes]]=5,Table2[[#This Row],[Total_time]:[Total_time]],"")</f>
        <v/>
      </c>
      <c r="C713" s="20" t="str" cm="1">
        <f t="array" ref="C713">IF(Table2[[#This Row],[Nodes]:[Nodes]]=6,Table2[[#This Row],[Total_time]:[Total_time]],"")</f>
        <v/>
      </c>
      <c r="D713" s="20" cm="1">
        <f t="array" ref="D713">IF(Table2[[#This Row],[Nodes]:[Nodes]]=7,Table2[[#This Row],[Total_time]:[Total_time]],"")</f>
        <v>525.434453419394</v>
      </c>
    </row>
    <row r="714" spans="1:4">
      <c r="A714" s="20" t="str" cm="1">
        <f t="array" ref="A714">IF(Table2[[#This Row],[Nodes]:[Nodes]]=4,Table2[[#This Row],[Total_time]:[Total_time]],"")</f>
        <v/>
      </c>
      <c r="B714" s="20" t="str" cm="1">
        <f t="array" ref="B714">IF(Table2[[#This Row],[Nodes]:[Nodes]]=5,Table2[[#This Row],[Total_time]:[Total_time]],"")</f>
        <v/>
      </c>
      <c r="C714" s="20" t="str" cm="1">
        <f t="array" ref="C714">IF(Table2[[#This Row],[Nodes]:[Nodes]]=6,Table2[[#This Row],[Total_time]:[Total_time]],"")</f>
        <v/>
      </c>
      <c r="D714" s="20" cm="1">
        <f t="array" ref="D714">IF(Table2[[#This Row],[Nodes]:[Nodes]]=7,Table2[[#This Row],[Total_time]:[Total_time]],"")</f>
        <v>531.07680332756695</v>
      </c>
    </row>
    <row r="715" spans="1:4">
      <c r="A715" s="20" t="str" cm="1">
        <f t="array" ref="A715">IF(Table2[[#This Row],[Nodes]:[Nodes]]=4,Table2[[#This Row],[Total_time]:[Total_time]],"")</f>
        <v/>
      </c>
      <c r="B715" s="20" t="str" cm="1">
        <f t="array" ref="B715">IF(Table2[[#This Row],[Nodes]:[Nodes]]=5,Table2[[#This Row],[Total_time]:[Total_time]],"")</f>
        <v/>
      </c>
      <c r="C715" s="20" t="str" cm="1">
        <f t="array" ref="C715">IF(Table2[[#This Row],[Nodes]:[Nodes]]=6,Table2[[#This Row],[Total_time]:[Total_time]],"")</f>
        <v/>
      </c>
      <c r="D715" s="20" cm="1">
        <f t="array" ref="D715">IF(Table2[[#This Row],[Nodes]:[Nodes]]=7,Table2[[#This Row],[Total_time]:[Total_time]],"")</f>
        <v>596.571338097747</v>
      </c>
    </row>
    <row r="716" spans="1:4">
      <c r="A716" s="20" t="str" cm="1">
        <f t="array" ref="A716">IF(Table2[[#This Row],[Nodes]:[Nodes]]=4,Table2[[#This Row],[Total_time]:[Total_time]],"")</f>
        <v/>
      </c>
      <c r="B716" s="20" t="str" cm="1">
        <f t="array" ref="B716">IF(Table2[[#This Row],[Nodes]:[Nodes]]=5,Table2[[#This Row],[Total_time]:[Total_time]],"")</f>
        <v/>
      </c>
      <c r="C716" s="20" t="str" cm="1">
        <f t="array" ref="C716">IF(Table2[[#This Row],[Nodes]:[Nodes]]=6,Table2[[#This Row],[Total_time]:[Total_time]],"")</f>
        <v/>
      </c>
      <c r="D716" s="20" cm="1">
        <f t="array" ref="D716">IF(Table2[[#This Row],[Nodes]:[Nodes]]=7,Table2[[#This Row],[Total_time]:[Total_time]],"")</f>
        <v>725.73351553162502</v>
      </c>
    </row>
    <row r="717" spans="1:4">
      <c r="A717" s="20" t="str" cm="1">
        <f t="array" ref="A717">IF(Table2[[#This Row],[Nodes]:[Nodes]]=4,Table2[[#This Row],[Total_time]:[Total_time]],"")</f>
        <v/>
      </c>
      <c r="B717" s="20" t="str" cm="1">
        <f t="array" ref="B717">IF(Table2[[#This Row],[Nodes]:[Nodes]]=5,Table2[[#This Row],[Total_time]:[Total_time]],"")</f>
        <v/>
      </c>
      <c r="C717" s="20" t="str" cm="1">
        <f t="array" ref="C717">IF(Table2[[#This Row],[Nodes]:[Nodes]]=6,Table2[[#This Row],[Total_time]:[Total_time]],"")</f>
        <v/>
      </c>
      <c r="D717" s="20" cm="1">
        <f t="array" ref="D717">IF(Table2[[#This Row],[Nodes]:[Nodes]]=7,Table2[[#This Row],[Total_time]:[Total_time]],"")</f>
        <v>481.25684583218401</v>
      </c>
    </row>
    <row r="718" spans="1:4">
      <c r="A718" s="20" t="str" cm="1">
        <f t="array" ref="A718">IF(Table2[[#This Row],[Nodes]:[Nodes]]=4,Table2[[#This Row],[Total_time]:[Total_time]],"")</f>
        <v/>
      </c>
      <c r="B718" s="20" t="str" cm="1">
        <f t="array" ref="B718">IF(Table2[[#This Row],[Nodes]:[Nodes]]=5,Table2[[#This Row],[Total_time]:[Total_time]],"")</f>
        <v/>
      </c>
      <c r="C718" s="20" t="str" cm="1">
        <f t="array" ref="C718">IF(Table2[[#This Row],[Nodes]:[Nodes]]=6,Table2[[#This Row],[Total_time]:[Total_time]],"")</f>
        <v/>
      </c>
      <c r="D718" s="20" cm="1">
        <f t="array" ref="D718">IF(Table2[[#This Row],[Nodes]:[Nodes]]=7,Table2[[#This Row],[Total_time]:[Total_time]],"")</f>
        <v>352.77088674047201</v>
      </c>
    </row>
    <row r="719" spans="1:4">
      <c r="A719" s="20" t="str" cm="1">
        <f t="array" ref="A719">IF(Table2[[#This Row],[Nodes]:[Nodes]]=4,Table2[[#This Row],[Total_time]:[Total_time]],"")</f>
        <v/>
      </c>
      <c r="B719" s="20" t="str" cm="1">
        <f t="array" ref="B719">IF(Table2[[#This Row],[Nodes]:[Nodes]]=5,Table2[[#This Row],[Total_time]:[Total_time]],"")</f>
        <v/>
      </c>
      <c r="C719" s="20" t="str" cm="1">
        <f t="array" ref="C719">IF(Table2[[#This Row],[Nodes]:[Nodes]]=6,Table2[[#This Row],[Total_time]:[Total_time]],"")</f>
        <v/>
      </c>
      <c r="D719" s="20" cm="1">
        <f t="array" ref="D719">IF(Table2[[#This Row],[Nodes]:[Nodes]]=7,Table2[[#This Row],[Total_time]:[Total_time]],"")</f>
        <v>423.51144304977299</v>
      </c>
    </row>
    <row r="720" spans="1:4">
      <c r="A720" s="20" t="str" cm="1">
        <f t="array" ref="A720">IF(Table2[[#This Row],[Nodes]:[Nodes]]=4,Table2[[#This Row],[Total_time]:[Total_time]],"")</f>
        <v/>
      </c>
      <c r="B720" s="20" t="str" cm="1">
        <f t="array" ref="B720">IF(Table2[[#This Row],[Nodes]:[Nodes]]=5,Table2[[#This Row],[Total_time]:[Total_time]],"")</f>
        <v/>
      </c>
      <c r="C720" s="20" t="str" cm="1">
        <f t="array" ref="C720">IF(Table2[[#This Row],[Nodes]:[Nodes]]=6,Table2[[#This Row],[Total_time]:[Total_time]],"")</f>
        <v/>
      </c>
      <c r="D720" s="20" cm="1">
        <f t="array" ref="D720">IF(Table2[[#This Row],[Nodes]:[Nodes]]=7,Table2[[#This Row],[Total_time]:[Total_time]],"")</f>
        <v>529.57928143211802</v>
      </c>
    </row>
    <row r="721" spans="1:4">
      <c r="A721" s="20" t="str" cm="1">
        <f t="array" ref="A721">IF(Table2[[#This Row],[Nodes]:[Nodes]]=4,Table2[[#This Row],[Total_time]:[Total_time]],"")</f>
        <v/>
      </c>
      <c r="B721" s="20" t="str" cm="1">
        <f t="array" ref="B721">IF(Table2[[#This Row],[Nodes]:[Nodes]]=5,Table2[[#This Row],[Total_time]:[Total_time]],"")</f>
        <v/>
      </c>
      <c r="C721" s="20" t="str" cm="1">
        <f t="array" ref="C721">IF(Table2[[#This Row],[Nodes]:[Nodes]]=6,Table2[[#This Row],[Total_time]:[Total_time]],"")</f>
        <v/>
      </c>
      <c r="D721" s="20" cm="1">
        <f t="array" ref="D721">IF(Table2[[#This Row],[Nodes]:[Nodes]]=7,Table2[[#This Row],[Total_time]:[Total_time]],"")</f>
        <v>586.32484454654696</v>
      </c>
    </row>
    <row r="722" spans="1:4">
      <c r="A722" s="20" t="str" cm="1">
        <f t="array" ref="A722">IF(Table2[[#This Row],[Nodes]:[Nodes]]=4,Table2[[#This Row],[Total_time]:[Total_time]],"")</f>
        <v/>
      </c>
      <c r="B722" s="20" t="str" cm="1">
        <f t="array" ref="B722">IF(Table2[[#This Row],[Nodes]:[Nodes]]=5,Table2[[#This Row],[Total_time]:[Total_time]],"")</f>
        <v/>
      </c>
      <c r="C722" s="20" t="str" cm="1">
        <f t="array" ref="C722">IF(Table2[[#This Row],[Nodes]:[Nodes]]=6,Table2[[#This Row],[Total_time]:[Total_time]],"")</f>
        <v/>
      </c>
      <c r="D722" s="20" t="str" cm="1">
        <f t="array" ref="D722">IF(Table2[[#This Row],[Nodes]:[Nodes]]=7,Table2[[#This Row],[Total_time]:[Total_time]],"")</f>
        <v/>
      </c>
    </row>
    <row r="723" spans="1:4">
      <c r="A723" s="20" t="str" cm="1">
        <f t="array" ref="A723">IF(Table2[[#This Row],[Nodes]:[Nodes]]=4,Table2[[#This Row],[Total_time]:[Total_time]],"")</f>
        <v/>
      </c>
      <c r="B723" s="20" t="str" cm="1">
        <f t="array" ref="B723">IF(Table2[[#This Row],[Nodes]:[Nodes]]=5,Table2[[#This Row],[Total_time]:[Total_time]],"")</f>
        <v/>
      </c>
      <c r="C723" s="20" t="str" cm="1">
        <f t="array" ref="C723">IF(Table2[[#This Row],[Nodes]:[Nodes]]=6,Table2[[#This Row],[Total_time]:[Total_time]],"")</f>
        <v/>
      </c>
      <c r="D723" s="20" t="str" cm="1">
        <f t="array" ref="D723">IF(Table2[[#This Row],[Nodes]:[Nodes]]=7,Table2[[#This Row],[Total_time]:[Total_time]],"")</f>
        <v/>
      </c>
    </row>
    <row r="724" spans="1:4">
      <c r="A724" s="20" t="str" cm="1">
        <f t="array" ref="A724">IF(Table2[[#This Row],[Nodes]:[Nodes]]=4,Table2[[#This Row],[Total_time]:[Total_time]],"")</f>
        <v/>
      </c>
      <c r="B724" s="20" t="str" cm="1">
        <f t="array" ref="B724">IF(Table2[[#This Row],[Nodes]:[Nodes]]=5,Table2[[#This Row],[Total_time]:[Total_time]],"")</f>
        <v/>
      </c>
      <c r="C724" s="20" t="str" cm="1">
        <f t="array" ref="C724">IF(Table2[[#This Row],[Nodes]:[Nodes]]=6,Table2[[#This Row],[Total_time]:[Total_time]],"")</f>
        <v/>
      </c>
      <c r="D724" s="20" t="str" cm="1">
        <f t="array" ref="D724">IF(Table2[[#This Row],[Nodes]:[Nodes]]=7,Table2[[#This Row],[Total_time]:[Total_time]],"")</f>
        <v/>
      </c>
    </row>
    <row r="725" spans="1:4">
      <c r="A725" s="20" t="str" cm="1">
        <f t="array" ref="A725">IF(Table2[[#This Row],[Nodes]:[Nodes]]=4,Table2[[#This Row],[Total_time]:[Total_time]],"")</f>
        <v/>
      </c>
      <c r="B725" s="20" t="str" cm="1">
        <f t="array" ref="B725">IF(Table2[[#This Row],[Nodes]:[Nodes]]=5,Table2[[#This Row],[Total_time]:[Total_time]],"")</f>
        <v/>
      </c>
      <c r="C725" s="20" t="str" cm="1">
        <f t="array" ref="C725">IF(Table2[[#This Row],[Nodes]:[Nodes]]=6,Table2[[#This Row],[Total_time]:[Total_time]],"")</f>
        <v/>
      </c>
      <c r="D725" s="20" t="str" cm="1">
        <f t="array" ref="D725">IF(Table2[[#This Row],[Nodes]:[Nodes]]=7,Table2[[#This Row],[Total_time]:[Total_time]],"")</f>
        <v/>
      </c>
    </row>
    <row r="726" spans="1:4">
      <c r="A726" s="20" t="str" cm="1">
        <f t="array" ref="A726">IF(Table2[[#This Row],[Nodes]:[Nodes]]=4,Table2[[#This Row],[Total_time]:[Total_time]],"")</f>
        <v/>
      </c>
      <c r="B726" s="20" t="str" cm="1">
        <f t="array" ref="B726">IF(Table2[[#This Row],[Nodes]:[Nodes]]=5,Table2[[#This Row],[Total_time]:[Total_time]],"")</f>
        <v/>
      </c>
      <c r="C726" s="20" t="str" cm="1">
        <f t="array" ref="C726">IF(Table2[[#This Row],[Nodes]:[Nodes]]=6,Table2[[#This Row],[Total_time]:[Total_time]],"")</f>
        <v/>
      </c>
      <c r="D726" s="20" t="str" cm="1">
        <f t="array" ref="D726">IF(Table2[[#This Row],[Nodes]:[Nodes]]=7,Table2[[#This Row],[Total_time]:[Total_time]],"")</f>
        <v/>
      </c>
    </row>
    <row r="727" spans="1:4">
      <c r="A727" s="20" t="str" cm="1">
        <f t="array" ref="A727">IF(Table2[[#This Row],[Nodes]:[Nodes]]=4,Table2[[#This Row],[Total_time]:[Total_time]],"")</f>
        <v/>
      </c>
      <c r="B727" s="20" t="str" cm="1">
        <f t="array" ref="B727">IF(Table2[[#This Row],[Nodes]:[Nodes]]=5,Table2[[#This Row],[Total_time]:[Total_time]],"")</f>
        <v/>
      </c>
      <c r="C727" s="20" t="str" cm="1">
        <f t="array" ref="C727">IF(Table2[[#This Row],[Nodes]:[Nodes]]=6,Table2[[#This Row],[Total_time]:[Total_time]],"")</f>
        <v/>
      </c>
      <c r="D727" s="20" t="str" cm="1">
        <f t="array" ref="D727">IF(Table2[[#This Row],[Nodes]:[Nodes]]=7,Table2[[#This Row],[Total_time]:[Total_time]],"")</f>
        <v/>
      </c>
    </row>
    <row r="728" spans="1:4">
      <c r="A728" s="20" t="str" cm="1">
        <f t="array" ref="A728">IF(Table2[[#This Row],[Nodes]:[Nodes]]=4,Table2[[#This Row],[Total_time]:[Total_time]],"")</f>
        <v/>
      </c>
      <c r="B728" s="20" t="str" cm="1">
        <f t="array" ref="B728">IF(Table2[[#This Row],[Nodes]:[Nodes]]=5,Table2[[#This Row],[Total_time]:[Total_time]],"")</f>
        <v/>
      </c>
      <c r="C728" s="20" t="str" cm="1">
        <f t="array" ref="C728">IF(Table2[[#This Row],[Nodes]:[Nodes]]=6,Table2[[#This Row],[Total_time]:[Total_time]],"")</f>
        <v/>
      </c>
      <c r="D728" s="20" t="str" cm="1">
        <f t="array" ref="D728">IF(Table2[[#This Row],[Nodes]:[Nodes]]=7,Table2[[#This Row],[Total_time]:[Total_time]],"")</f>
        <v/>
      </c>
    </row>
    <row r="729" spans="1:4">
      <c r="A729" s="20" t="str" cm="1">
        <f t="array" ref="A729">IF(Table2[[#This Row],[Nodes]:[Nodes]]=4,Table2[[#This Row],[Total_time]:[Total_time]],"")</f>
        <v/>
      </c>
      <c r="B729" s="20" t="str" cm="1">
        <f t="array" ref="B729">IF(Table2[[#This Row],[Nodes]:[Nodes]]=5,Table2[[#This Row],[Total_time]:[Total_time]],"")</f>
        <v/>
      </c>
      <c r="C729" s="20" t="str" cm="1">
        <f t="array" ref="C729">IF(Table2[[#This Row],[Nodes]:[Nodes]]=6,Table2[[#This Row],[Total_time]:[Total_time]],"")</f>
        <v/>
      </c>
      <c r="D729" s="20" t="str" cm="1">
        <f t="array" ref="D729">IF(Table2[[#This Row],[Nodes]:[Nodes]]=7,Table2[[#This Row],[Total_time]:[Total_time]],"")</f>
        <v/>
      </c>
    </row>
    <row r="730" spans="1:4">
      <c r="A730" s="20" t="str" cm="1">
        <f t="array" ref="A730">IF(Table2[[#This Row],[Nodes]:[Nodes]]=4,Table2[[#This Row],[Total_time]:[Total_time]],"")</f>
        <v/>
      </c>
      <c r="B730" s="20" t="str" cm="1">
        <f t="array" ref="B730">IF(Table2[[#This Row],[Nodes]:[Nodes]]=5,Table2[[#This Row],[Total_time]:[Total_time]],"")</f>
        <v/>
      </c>
      <c r="C730" s="20" t="str" cm="1">
        <f t="array" ref="C730">IF(Table2[[#This Row],[Nodes]:[Nodes]]=6,Table2[[#This Row],[Total_time]:[Total_time]],"")</f>
        <v/>
      </c>
      <c r="D730" s="20" t="str" cm="1">
        <f t="array" ref="D730">IF(Table2[[#This Row],[Nodes]:[Nodes]]=7,Table2[[#This Row],[Total_time]:[Total_time]],"")</f>
        <v/>
      </c>
    </row>
    <row r="731" spans="1:4">
      <c r="A731" s="20" t="str" cm="1">
        <f t="array" ref="A731">IF(Table2[[#This Row],[Nodes]:[Nodes]]=4,Table2[[#This Row],[Total_time]:[Total_time]],"")</f>
        <v/>
      </c>
      <c r="B731" s="20" t="str" cm="1">
        <f t="array" ref="B731">IF(Table2[[#This Row],[Nodes]:[Nodes]]=5,Table2[[#This Row],[Total_time]:[Total_time]],"")</f>
        <v/>
      </c>
      <c r="C731" s="20" t="str" cm="1">
        <f t="array" ref="C731">IF(Table2[[#This Row],[Nodes]:[Nodes]]=6,Table2[[#This Row],[Total_time]:[Total_time]],"")</f>
        <v/>
      </c>
      <c r="D731" s="20" t="str" cm="1">
        <f t="array" ref="D731">IF(Table2[[#This Row],[Nodes]:[Nodes]]=7,Table2[[#This Row],[Total_time]:[Total_time]],"")</f>
        <v/>
      </c>
    </row>
    <row r="732" spans="1:4">
      <c r="A732" s="20" t="str" cm="1">
        <f t="array" ref="A732">IF(Table2[[#This Row],[Nodes]:[Nodes]]=4,Table2[[#This Row],[Total_time]:[Total_time]],"")</f>
        <v/>
      </c>
      <c r="B732" s="20" t="str" cm="1">
        <f t="array" ref="B732">IF(Table2[[#This Row],[Nodes]:[Nodes]]=5,Table2[[#This Row],[Total_time]:[Total_time]],"")</f>
        <v/>
      </c>
      <c r="C732" s="20" t="str" cm="1">
        <f t="array" ref="C732">IF(Table2[[#This Row],[Nodes]:[Nodes]]=6,Table2[[#This Row],[Total_time]:[Total_time]],"")</f>
        <v/>
      </c>
      <c r="D732" s="20" t="str" cm="1">
        <f t="array" ref="D732">IF(Table2[[#This Row],[Nodes]:[Nodes]]=7,Table2[[#This Row],[Total_time]:[Total_time]],"")</f>
        <v/>
      </c>
    </row>
    <row r="733" spans="1:4">
      <c r="A733" s="20" t="str" cm="1">
        <f t="array" ref="A733">IF(Table2[[#This Row],[Nodes]:[Nodes]]=4,Table2[[#This Row],[Total_time]:[Total_time]],"")</f>
        <v/>
      </c>
      <c r="B733" s="20" t="str" cm="1">
        <f t="array" ref="B733">IF(Table2[[#This Row],[Nodes]:[Nodes]]=5,Table2[[#This Row],[Total_time]:[Total_time]],"")</f>
        <v/>
      </c>
      <c r="C733" s="20" t="str" cm="1">
        <f t="array" ref="C733">IF(Table2[[#This Row],[Nodes]:[Nodes]]=6,Table2[[#This Row],[Total_time]:[Total_time]],"")</f>
        <v/>
      </c>
      <c r="D733" s="20" t="str" cm="1">
        <f t="array" ref="D733">IF(Table2[[#This Row],[Nodes]:[Nodes]]=7,Table2[[#This Row],[Total_time]:[Total_time]],"")</f>
        <v/>
      </c>
    </row>
    <row r="734" spans="1:4">
      <c r="A734" s="20" t="str" cm="1">
        <f t="array" ref="A734">IF(Table2[[#This Row],[Nodes]:[Nodes]]=4,Table2[[#This Row],[Total_time]:[Total_time]],"")</f>
        <v/>
      </c>
      <c r="B734" s="20" t="str" cm="1">
        <f t="array" ref="B734">IF(Table2[[#This Row],[Nodes]:[Nodes]]=5,Table2[[#This Row],[Total_time]:[Total_time]],"")</f>
        <v/>
      </c>
      <c r="C734" s="20" t="str" cm="1">
        <f t="array" ref="C734">IF(Table2[[#This Row],[Nodes]:[Nodes]]=6,Table2[[#This Row],[Total_time]:[Total_time]],"")</f>
        <v/>
      </c>
      <c r="D734" s="20" t="str" cm="1">
        <f t="array" ref="D734">IF(Table2[[#This Row],[Nodes]:[Nodes]]=7,Table2[[#This Row],[Total_time]:[Total_time]],"")</f>
        <v/>
      </c>
    </row>
    <row r="735" spans="1:4">
      <c r="A735" s="20" t="str" cm="1">
        <f t="array" ref="A735">IF(Table2[[#This Row],[Nodes]:[Nodes]]=4,Table2[[#This Row],[Total_time]:[Total_time]],"")</f>
        <v/>
      </c>
      <c r="B735" s="20" t="str" cm="1">
        <f t="array" ref="B735">IF(Table2[[#This Row],[Nodes]:[Nodes]]=5,Table2[[#This Row],[Total_time]:[Total_time]],"")</f>
        <v/>
      </c>
      <c r="C735" s="20" t="str" cm="1">
        <f t="array" ref="C735">IF(Table2[[#This Row],[Nodes]:[Nodes]]=6,Table2[[#This Row],[Total_time]:[Total_time]],"")</f>
        <v/>
      </c>
      <c r="D735" s="20" t="str" cm="1">
        <f t="array" ref="D735">IF(Table2[[#This Row],[Nodes]:[Nodes]]=7,Table2[[#This Row],[Total_time]:[Total_time]],"")</f>
        <v/>
      </c>
    </row>
    <row r="736" spans="1:4">
      <c r="A736" s="20" t="str" cm="1">
        <f t="array" ref="A736">IF(Table2[[#This Row],[Nodes]:[Nodes]]=4,Table2[[#This Row],[Total_time]:[Total_time]],"")</f>
        <v/>
      </c>
      <c r="B736" s="20" t="str" cm="1">
        <f t="array" ref="B736">IF(Table2[[#This Row],[Nodes]:[Nodes]]=5,Table2[[#This Row],[Total_time]:[Total_time]],"")</f>
        <v/>
      </c>
      <c r="C736" s="20" t="str" cm="1">
        <f t="array" ref="C736">IF(Table2[[#This Row],[Nodes]:[Nodes]]=6,Table2[[#This Row],[Total_time]:[Total_time]],"")</f>
        <v/>
      </c>
      <c r="D736" s="20" t="str" cm="1">
        <f t="array" ref="D736">IF(Table2[[#This Row],[Nodes]:[Nodes]]=7,Table2[[#This Row],[Total_time]:[Total_time]],"")</f>
        <v/>
      </c>
    </row>
    <row r="737" spans="1:4">
      <c r="A737" s="20" t="str" cm="1">
        <f t="array" ref="A737">IF(Table2[[#This Row],[Nodes]:[Nodes]]=4,Table2[[#This Row],[Total_time]:[Total_time]],"")</f>
        <v/>
      </c>
      <c r="B737" s="20" t="str" cm="1">
        <f t="array" ref="B737">IF(Table2[[#This Row],[Nodes]:[Nodes]]=5,Table2[[#This Row],[Total_time]:[Total_time]],"")</f>
        <v/>
      </c>
      <c r="C737" s="20" t="str" cm="1">
        <f t="array" ref="C737">IF(Table2[[#This Row],[Nodes]:[Nodes]]=6,Table2[[#This Row],[Total_time]:[Total_time]],"")</f>
        <v/>
      </c>
      <c r="D737" s="20" t="str" cm="1">
        <f t="array" ref="D737">IF(Table2[[#This Row],[Nodes]:[Nodes]]=7,Table2[[#This Row],[Total_time]:[Total_time]],"")</f>
        <v/>
      </c>
    </row>
    <row r="738" spans="1:4">
      <c r="A738" s="20" t="str" cm="1">
        <f t="array" ref="A738">IF(Table2[[#This Row],[Nodes]:[Nodes]]=4,Table2[[#This Row],[Total_time]:[Total_time]],"")</f>
        <v/>
      </c>
      <c r="B738" s="20" t="str" cm="1">
        <f t="array" ref="B738">IF(Table2[[#This Row],[Nodes]:[Nodes]]=5,Table2[[#This Row],[Total_time]:[Total_time]],"")</f>
        <v/>
      </c>
      <c r="C738" s="20" t="str" cm="1">
        <f t="array" ref="C738">IF(Table2[[#This Row],[Nodes]:[Nodes]]=6,Table2[[#This Row],[Total_time]:[Total_time]],"")</f>
        <v/>
      </c>
      <c r="D738" s="20" t="str" cm="1">
        <f t="array" ref="D738">IF(Table2[[#This Row],[Nodes]:[Nodes]]=7,Table2[[#This Row],[Total_time]:[Total_time]],"")</f>
        <v/>
      </c>
    </row>
    <row r="739" spans="1:4">
      <c r="A739" s="20" t="str" cm="1">
        <f t="array" ref="A739">IF(Table2[[#This Row],[Nodes]:[Nodes]]=4,Table2[[#This Row],[Total_time]:[Total_time]],"")</f>
        <v/>
      </c>
      <c r="B739" s="20" t="str" cm="1">
        <f t="array" ref="B739">IF(Table2[[#This Row],[Nodes]:[Nodes]]=5,Table2[[#This Row],[Total_time]:[Total_time]],"")</f>
        <v/>
      </c>
      <c r="C739" s="20" t="str" cm="1">
        <f t="array" ref="C739">IF(Table2[[#This Row],[Nodes]:[Nodes]]=6,Table2[[#This Row],[Total_time]:[Total_time]],"")</f>
        <v/>
      </c>
      <c r="D739" s="20" t="str" cm="1">
        <f t="array" ref="D739">IF(Table2[[#This Row],[Nodes]:[Nodes]]=7,Table2[[#This Row],[Total_time]:[Total_time]],"")</f>
        <v/>
      </c>
    </row>
    <row r="740" spans="1:4">
      <c r="A740" s="20" t="str" cm="1">
        <f t="array" ref="A740">IF(Table2[[#This Row],[Nodes]:[Nodes]]=4,Table2[[#This Row],[Total_time]:[Total_time]],"")</f>
        <v/>
      </c>
      <c r="B740" s="20" t="str" cm="1">
        <f t="array" ref="B740">IF(Table2[[#This Row],[Nodes]:[Nodes]]=5,Table2[[#This Row],[Total_time]:[Total_time]],"")</f>
        <v/>
      </c>
      <c r="C740" s="20" t="str" cm="1">
        <f t="array" ref="C740">IF(Table2[[#This Row],[Nodes]:[Nodes]]=6,Table2[[#This Row],[Total_time]:[Total_time]],"")</f>
        <v/>
      </c>
      <c r="D740" s="20" t="str" cm="1">
        <f t="array" ref="D740">IF(Table2[[#This Row],[Nodes]:[Nodes]]=7,Table2[[#This Row],[Total_time]:[Total_time]],"")</f>
        <v/>
      </c>
    </row>
    <row r="741" spans="1:4">
      <c r="A741" s="20" t="str" cm="1">
        <f t="array" ref="A741">IF(Table2[[#This Row],[Nodes]:[Nodes]]=4,Table2[[#This Row],[Total_time]:[Total_time]],"")</f>
        <v/>
      </c>
      <c r="B741" s="20" t="str" cm="1">
        <f t="array" ref="B741">IF(Table2[[#This Row],[Nodes]:[Nodes]]=5,Table2[[#This Row],[Total_time]:[Total_time]],"")</f>
        <v/>
      </c>
      <c r="C741" s="20" t="str" cm="1">
        <f t="array" ref="C741">IF(Table2[[#This Row],[Nodes]:[Nodes]]=6,Table2[[#This Row],[Total_time]:[Total_time]],"")</f>
        <v/>
      </c>
      <c r="D741" s="20" t="str" cm="1">
        <f t="array" ref="D741">IF(Table2[[#This Row],[Nodes]:[Nodes]]=7,Table2[[#This Row],[Total_time]:[Total_time]],"")</f>
        <v/>
      </c>
    </row>
    <row r="742" spans="1:4">
      <c r="A742" s="20" t="str" cm="1">
        <f t="array" ref="A742">IF(Table2[[#This Row],[Nodes]:[Nodes]]=4,Table2[[#This Row],[Total_time]:[Total_time]],"")</f>
        <v/>
      </c>
      <c r="B742" s="20" t="str" cm="1">
        <f t="array" ref="B742">IF(Table2[[#This Row],[Nodes]:[Nodes]]=5,Table2[[#This Row],[Total_time]:[Total_time]],"")</f>
        <v/>
      </c>
      <c r="C742" s="20" t="str" cm="1">
        <f t="array" ref="C742">IF(Table2[[#This Row],[Nodes]:[Nodes]]=6,Table2[[#This Row],[Total_time]:[Total_time]],"")</f>
        <v/>
      </c>
      <c r="D742" s="20" t="str" cm="1">
        <f t="array" ref="D742">IF(Table2[[#This Row],[Nodes]:[Nodes]]=7,Table2[[#This Row],[Total_time]:[Total_time]],"")</f>
        <v/>
      </c>
    </row>
    <row r="743" spans="1:4">
      <c r="A743" s="20" t="str" cm="1">
        <f t="array" ref="A743">IF(Table2[[#This Row],[Nodes]:[Nodes]]=4,Table2[[#This Row],[Total_time]:[Total_time]],"")</f>
        <v/>
      </c>
      <c r="B743" s="20" t="str" cm="1">
        <f t="array" ref="B743">IF(Table2[[#This Row],[Nodes]:[Nodes]]=5,Table2[[#This Row],[Total_time]:[Total_time]],"")</f>
        <v/>
      </c>
      <c r="C743" s="20" t="str" cm="1">
        <f t="array" ref="C743">IF(Table2[[#This Row],[Nodes]:[Nodes]]=6,Table2[[#This Row],[Total_time]:[Total_time]],"")</f>
        <v/>
      </c>
      <c r="D743" s="20" t="str" cm="1">
        <f t="array" ref="D743">IF(Table2[[#This Row],[Nodes]:[Nodes]]=7,Table2[[#This Row],[Total_time]:[Total_time]],"")</f>
        <v/>
      </c>
    </row>
    <row r="744" spans="1:4">
      <c r="A744" s="20" t="str" cm="1">
        <f t="array" ref="A744">IF(Table2[[#This Row],[Nodes]:[Nodes]]=4,Table2[[#This Row],[Total_time]:[Total_time]],"")</f>
        <v/>
      </c>
      <c r="B744" s="20" t="str" cm="1">
        <f t="array" ref="B744">IF(Table2[[#This Row],[Nodes]:[Nodes]]=5,Table2[[#This Row],[Total_time]:[Total_time]],"")</f>
        <v/>
      </c>
      <c r="C744" s="20" t="str" cm="1">
        <f t="array" ref="C744">IF(Table2[[#This Row],[Nodes]:[Nodes]]=6,Table2[[#This Row],[Total_time]:[Total_time]],"")</f>
        <v/>
      </c>
      <c r="D744" s="20" t="str" cm="1">
        <f t="array" ref="D744">IF(Table2[[#This Row],[Nodes]:[Nodes]]=7,Table2[[#This Row],[Total_time]:[Total_time]],"")</f>
        <v/>
      </c>
    </row>
    <row r="745" spans="1:4">
      <c r="A745" s="20" t="str" cm="1">
        <f t="array" ref="A745">IF(Table2[[#This Row],[Nodes]:[Nodes]]=4,Table2[[#This Row],[Total_time]:[Total_time]],"")</f>
        <v/>
      </c>
      <c r="B745" s="20" t="str" cm="1">
        <f t="array" ref="B745">IF(Table2[[#This Row],[Nodes]:[Nodes]]=5,Table2[[#This Row],[Total_time]:[Total_time]],"")</f>
        <v/>
      </c>
      <c r="C745" s="20" t="str" cm="1">
        <f t="array" ref="C745">IF(Table2[[#This Row],[Nodes]:[Nodes]]=6,Table2[[#This Row],[Total_time]:[Total_time]],"")</f>
        <v/>
      </c>
      <c r="D745" s="20" t="str" cm="1">
        <f t="array" ref="D745">IF(Table2[[#This Row],[Nodes]:[Nodes]]=7,Table2[[#This Row],[Total_time]:[Total_time]],"")</f>
        <v/>
      </c>
    </row>
    <row r="746" spans="1:4">
      <c r="A746" s="20" t="str" cm="1">
        <f t="array" ref="A746">IF(Table2[[#This Row],[Nodes]:[Nodes]]=4,Table2[[#This Row],[Total_time]:[Total_time]],"")</f>
        <v/>
      </c>
      <c r="B746" s="20" t="str" cm="1">
        <f t="array" ref="B746">IF(Table2[[#This Row],[Nodes]:[Nodes]]=5,Table2[[#This Row],[Total_time]:[Total_time]],"")</f>
        <v/>
      </c>
      <c r="C746" s="20" t="str" cm="1">
        <f t="array" ref="C746">IF(Table2[[#This Row],[Nodes]:[Nodes]]=6,Table2[[#This Row],[Total_time]:[Total_time]],"")</f>
        <v/>
      </c>
      <c r="D746" s="20" t="str" cm="1">
        <f t="array" ref="D746">IF(Table2[[#This Row],[Nodes]:[Nodes]]=7,Table2[[#This Row],[Total_time]:[Total_time]],"")</f>
        <v/>
      </c>
    </row>
    <row r="747" spans="1:4">
      <c r="A747" s="20" t="str" cm="1">
        <f t="array" ref="A747">IF(Table2[[#This Row],[Nodes]:[Nodes]]=4,Table2[[#This Row],[Total_time]:[Total_time]],"")</f>
        <v/>
      </c>
      <c r="B747" s="20" t="str" cm="1">
        <f t="array" ref="B747">IF(Table2[[#This Row],[Nodes]:[Nodes]]=5,Table2[[#This Row],[Total_time]:[Total_time]],"")</f>
        <v/>
      </c>
      <c r="C747" s="20" t="str" cm="1">
        <f t="array" ref="C747">IF(Table2[[#This Row],[Nodes]:[Nodes]]=6,Table2[[#This Row],[Total_time]:[Total_time]],"")</f>
        <v/>
      </c>
      <c r="D747" s="20" t="str" cm="1">
        <f t="array" ref="D747">IF(Table2[[#This Row],[Nodes]:[Nodes]]=7,Table2[[#This Row],[Total_time]:[Total_time]],"")</f>
        <v/>
      </c>
    </row>
    <row r="748" spans="1:4">
      <c r="A748" s="20" t="str" cm="1">
        <f t="array" ref="A748">IF(Table2[[#This Row],[Nodes]:[Nodes]]=4,Table2[[#This Row],[Total_time]:[Total_time]],"")</f>
        <v/>
      </c>
      <c r="B748" s="20" t="str" cm="1">
        <f t="array" ref="B748">IF(Table2[[#This Row],[Nodes]:[Nodes]]=5,Table2[[#This Row],[Total_time]:[Total_time]],"")</f>
        <v/>
      </c>
      <c r="C748" s="20" t="str" cm="1">
        <f t="array" ref="C748">IF(Table2[[#This Row],[Nodes]:[Nodes]]=6,Table2[[#This Row],[Total_time]:[Total_time]],"")</f>
        <v/>
      </c>
      <c r="D748" s="20" t="str" cm="1">
        <f t="array" ref="D748">IF(Table2[[#This Row],[Nodes]:[Nodes]]=7,Table2[[#This Row],[Total_time]:[Total_time]],"")</f>
        <v/>
      </c>
    </row>
    <row r="749" spans="1:4">
      <c r="A749" s="20" t="str" cm="1">
        <f t="array" ref="A749">IF(Table2[[#This Row],[Nodes]:[Nodes]]=4,Table2[[#This Row],[Total_time]:[Total_time]],"")</f>
        <v/>
      </c>
      <c r="B749" s="20" t="str" cm="1">
        <f t="array" ref="B749">IF(Table2[[#This Row],[Nodes]:[Nodes]]=5,Table2[[#This Row],[Total_time]:[Total_time]],"")</f>
        <v/>
      </c>
      <c r="C749" s="20" t="str" cm="1">
        <f t="array" ref="C749">IF(Table2[[#This Row],[Nodes]:[Nodes]]=6,Table2[[#This Row],[Total_time]:[Total_time]],"")</f>
        <v/>
      </c>
      <c r="D749" s="20" t="str" cm="1">
        <f t="array" ref="D749">IF(Table2[[#This Row],[Nodes]:[Nodes]]=7,Table2[[#This Row],[Total_time]:[Total_time]],"")</f>
        <v/>
      </c>
    </row>
    <row r="750" spans="1:4">
      <c r="A750" s="20" t="str" cm="1">
        <f t="array" ref="A750">IF(Table2[[#This Row],[Nodes]:[Nodes]]=4,Table2[[#This Row],[Total_time]:[Total_time]],"")</f>
        <v/>
      </c>
      <c r="B750" s="20" t="str" cm="1">
        <f t="array" ref="B750">IF(Table2[[#This Row],[Nodes]:[Nodes]]=5,Table2[[#This Row],[Total_time]:[Total_time]],"")</f>
        <v/>
      </c>
      <c r="C750" s="20" t="str" cm="1">
        <f t="array" ref="C750">IF(Table2[[#This Row],[Nodes]:[Nodes]]=6,Table2[[#This Row],[Total_time]:[Total_time]],"")</f>
        <v/>
      </c>
      <c r="D750" s="20" t="str" cm="1">
        <f t="array" ref="D750">IF(Table2[[#This Row],[Nodes]:[Nodes]]=7,Table2[[#This Row],[Total_time]:[Total_time]],"")</f>
        <v/>
      </c>
    </row>
    <row r="751" spans="1:4">
      <c r="A751" s="20" t="str" cm="1">
        <f t="array" ref="A751">IF(Table2[[#This Row],[Nodes]:[Nodes]]=4,Table2[[#This Row],[Total_time]:[Total_time]],"")</f>
        <v/>
      </c>
      <c r="B751" s="20" t="str" cm="1">
        <f t="array" ref="B751">IF(Table2[[#This Row],[Nodes]:[Nodes]]=5,Table2[[#This Row],[Total_time]:[Total_time]],"")</f>
        <v/>
      </c>
      <c r="C751" s="20" t="str" cm="1">
        <f t="array" ref="C751">IF(Table2[[#This Row],[Nodes]:[Nodes]]=6,Table2[[#This Row],[Total_time]:[Total_time]],"")</f>
        <v/>
      </c>
      <c r="D751" s="20" t="str" cm="1">
        <f t="array" ref="D751">IF(Table2[[#This Row],[Nodes]:[Nodes]]=7,Table2[[#This Row],[Total_time]:[Total_time]],"")</f>
        <v/>
      </c>
    </row>
    <row r="752" spans="1:4">
      <c r="A752" s="20" t="str" cm="1">
        <f t="array" ref="A752">IF(Table2[[#This Row],[Nodes]:[Nodes]]=4,Table2[[#This Row],[Total_time]:[Total_time]],"")</f>
        <v/>
      </c>
      <c r="B752" s="20" t="str" cm="1">
        <f t="array" ref="B752">IF(Table2[[#This Row],[Nodes]:[Nodes]]=5,Table2[[#This Row],[Total_time]:[Total_time]],"")</f>
        <v/>
      </c>
      <c r="C752" s="20" t="str" cm="1">
        <f t="array" ref="C752">IF(Table2[[#This Row],[Nodes]:[Nodes]]=6,Table2[[#This Row],[Total_time]:[Total_time]],"")</f>
        <v/>
      </c>
      <c r="D752" s="20" t="str" cm="1">
        <f t="array" ref="D752">IF(Table2[[#This Row],[Nodes]:[Nodes]]=7,Table2[[#This Row],[Total_time]:[Total_time]],"")</f>
        <v/>
      </c>
    </row>
    <row r="753" spans="1:4">
      <c r="A753" s="20" t="str" cm="1">
        <f t="array" ref="A753">IF(Table2[[#This Row],[Nodes]:[Nodes]]=4,Table2[[#This Row],[Total_time]:[Total_time]],"")</f>
        <v/>
      </c>
      <c r="B753" s="20" t="str" cm="1">
        <f t="array" ref="B753">IF(Table2[[#This Row],[Nodes]:[Nodes]]=5,Table2[[#This Row],[Total_time]:[Total_time]],"")</f>
        <v/>
      </c>
      <c r="C753" s="20" t="str" cm="1">
        <f t="array" ref="C753">IF(Table2[[#This Row],[Nodes]:[Nodes]]=6,Table2[[#This Row],[Total_time]:[Total_time]],"")</f>
        <v/>
      </c>
      <c r="D753" s="20" t="str" cm="1">
        <f t="array" ref="D753">IF(Table2[[#This Row],[Nodes]:[Nodes]]=7,Table2[[#This Row],[Total_time]:[Total_time]],"")</f>
        <v/>
      </c>
    </row>
    <row r="754" spans="1:4">
      <c r="A754" s="20" t="str" cm="1">
        <f t="array" ref="A754">IF(Table2[[#This Row],[Nodes]:[Nodes]]=4,Table2[[#This Row],[Total_time]:[Total_time]],"")</f>
        <v/>
      </c>
      <c r="B754" s="20" t="str" cm="1">
        <f t="array" ref="B754">IF(Table2[[#This Row],[Nodes]:[Nodes]]=5,Table2[[#This Row],[Total_time]:[Total_time]],"")</f>
        <v/>
      </c>
      <c r="C754" s="20" t="str" cm="1">
        <f t="array" ref="C754">IF(Table2[[#This Row],[Nodes]:[Nodes]]=6,Table2[[#This Row],[Total_time]:[Total_time]],"")</f>
        <v/>
      </c>
      <c r="D754" s="20" t="str" cm="1">
        <f t="array" ref="D754">IF(Table2[[#This Row],[Nodes]:[Nodes]]=7,Table2[[#This Row],[Total_time]:[Total_time]],"")</f>
        <v/>
      </c>
    </row>
    <row r="755" spans="1:4">
      <c r="A755" s="20" t="str" cm="1">
        <f t="array" ref="A755">IF(Table2[[#This Row],[Nodes]:[Nodes]]=4,Table2[[#This Row],[Total_time]:[Total_time]],"")</f>
        <v/>
      </c>
      <c r="B755" s="20" t="str" cm="1">
        <f t="array" ref="B755">IF(Table2[[#This Row],[Nodes]:[Nodes]]=5,Table2[[#This Row],[Total_time]:[Total_time]],"")</f>
        <v/>
      </c>
      <c r="C755" s="20" t="str" cm="1">
        <f t="array" ref="C755">IF(Table2[[#This Row],[Nodes]:[Nodes]]=6,Table2[[#This Row],[Total_time]:[Total_time]],"")</f>
        <v/>
      </c>
      <c r="D755" s="20" t="str" cm="1">
        <f t="array" ref="D755">IF(Table2[[#This Row],[Nodes]:[Nodes]]=7,Table2[[#This Row],[Total_time]:[Total_time]],"")</f>
        <v/>
      </c>
    </row>
    <row r="756" spans="1:4">
      <c r="A756" s="20" t="str" cm="1">
        <f t="array" ref="A756">IF(Table2[[#This Row],[Nodes]:[Nodes]]=4,Table2[[#This Row],[Total_time]:[Total_time]],"")</f>
        <v/>
      </c>
      <c r="B756" s="20" t="str" cm="1">
        <f t="array" ref="B756">IF(Table2[[#This Row],[Nodes]:[Nodes]]=5,Table2[[#This Row],[Total_time]:[Total_time]],"")</f>
        <v/>
      </c>
      <c r="C756" s="20" t="str" cm="1">
        <f t="array" ref="C756">IF(Table2[[#This Row],[Nodes]:[Nodes]]=6,Table2[[#This Row],[Total_time]:[Total_time]],"")</f>
        <v/>
      </c>
      <c r="D756" s="20" t="str" cm="1">
        <f t="array" ref="D756">IF(Table2[[#This Row],[Nodes]:[Nodes]]=7,Table2[[#This Row],[Total_time]:[Total_time]],"")</f>
        <v/>
      </c>
    </row>
    <row r="757" spans="1:4">
      <c r="A757" s="20" t="str" cm="1">
        <f t="array" ref="A757">IF(Table2[[#This Row],[Nodes]:[Nodes]]=4,Table2[[#This Row],[Total_time]:[Total_time]],"")</f>
        <v/>
      </c>
      <c r="B757" s="20" t="str" cm="1">
        <f t="array" ref="B757">IF(Table2[[#This Row],[Nodes]:[Nodes]]=5,Table2[[#This Row],[Total_time]:[Total_time]],"")</f>
        <v/>
      </c>
      <c r="C757" s="20" t="str" cm="1">
        <f t="array" ref="C757">IF(Table2[[#This Row],[Nodes]:[Nodes]]=6,Table2[[#This Row],[Total_time]:[Total_time]],"")</f>
        <v/>
      </c>
      <c r="D757" s="20" t="str" cm="1">
        <f t="array" ref="D757">IF(Table2[[#This Row],[Nodes]:[Nodes]]=7,Table2[[#This Row],[Total_time]:[Total_time]],"")</f>
        <v/>
      </c>
    </row>
    <row r="758" spans="1:4">
      <c r="A758" s="20" t="str" cm="1">
        <f t="array" ref="A758">IF(Table2[[#This Row],[Nodes]:[Nodes]]=4,Table2[[#This Row],[Total_time]:[Total_time]],"")</f>
        <v/>
      </c>
      <c r="B758" s="20" t="str" cm="1">
        <f t="array" ref="B758">IF(Table2[[#This Row],[Nodes]:[Nodes]]=5,Table2[[#This Row],[Total_time]:[Total_time]],"")</f>
        <v/>
      </c>
      <c r="C758" s="20" t="str" cm="1">
        <f t="array" ref="C758">IF(Table2[[#This Row],[Nodes]:[Nodes]]=6,Table2[[#This Row],[Total_time]:[Total_time]],"")</f>
        <v/>
      </c>
      <c r="D758" s="20" t="str" cm="1">
        <f t="array" ref="D758">IF(Table2[[#This Row],[Nodes]:[Nodes]]=7,Table2[[#This Row],[Total_time]:[Total_time]],"")</f>
        <v/>
      </c>
    </row>
    <row r="759" spans="1:4">
      <c r="A759" s="20" t="str" cm="1">
        <f t="array" ref="A759">IF(Table2[[#This Row],[Nodes]:[Nodes]]=4,Table2[[#This Row],[Total_time]:[Total_time]],"")</f>
        <v/>
      </c>
      <c r="B759" s="20" t="str" cm="1">
        <f t="array" ref="B759">IF(Table2[[#This Row],[Nodes]:[Nodes]]=5,Table2[[#This Row],[Total_time]:[Total_time]],"")</f>
        <v/>
      </c>
      <c r="C759" s="20" t="str" cm="1">
        <f t="array" ref="C759">IF(Table2[[#This Row],[Nodes]:[Nodes]]=6,Table2[[#This Row],[Total_time]:[Total_time]],"")</f>
        <v/>
      </c>
      <c r="D759" s="20" t="str" cm="1">
        <f t="array" ref="D759">IF(Table2[[#This Row],[Nodes]:[Nodes]]=7,Table2[[#This Row],[Total_time]:[Total_time]],"")</f>
        <v/>
      </c>
    </row>
    <row r="760" spans="1:4">
      <c r="A760" s="20" t="str" cm="1">
        <f t="array" ref="A760">IF(Table2[[#This Row],[Nodes]:[Nodes]]=4,Table2[[#This Row],[Total_time]:[Total_time]],"")</f>
        <v/>
      </c>
      <c r="B760" s="20" t="str" cm="1">
        <f t="array" ref="B760">IF(Table2[[#This Row],[Nodes]:[Nodes]]=5,Table2[[#This Row],[Total_time]:[Total_time]],"")</f>
        <v/>
      </c>
      <c r="C760" s="20" t="str" cm="1">
        <f t="array" ref="C760">IF(Table2[[#This Row],[Nodes]:[Nodes]]=6,Table2[[#This Row],[Total_time]:[Total_time]],"")</f>
        <v/>
      </c>
      <c r="D760" s="20" t="str" cm="1">
        <f t="array" ref="D760">IF(Table2[[#This Row],[Nodes]:[Nodes]]=7,Table2[[#This Row],[Total_time]:[Total_time]],"")</f>
        <v/>
      </c>
    </row>
    <row r="761" spans="1:4">
      <c r="A761" s="20" t="str" cm="1">
        <f t="array" ref="A761">IF(Table2[[#This Row],[Nodes]:[Nodes]]=4,Table2[[#This Row],[Total_time]:[Total_time]],"")</f>
        <v/>
      </c>
      <c r="B761" s="20" t="str" cm="1">
        <f t="array" ref="B761">IF(Table2[[#This Row],[Nodes]:[Nodes]]=5,Table2[[#This Row],[Total_time]:[Total_time]],"")</f>
        <v/>
      </c>
      <c r="C761" s="20" t="str" cm="1">
        <f t="array" ref="C761">IF(Table2[[#This Row],[Nodes]:[Nodes]]=6,Table2[[#This Row],[Total_time]:[Total_time]],"")</f>
        <v/>
      </c>
      <c r="D761" s="20" t="str" cm="1">
        <f t="array" ref="D761">IF(Table2[[#This Row],[Nodes]:[Nodes]]=7,Table2[[#This Row],[Total_time]:[Total_time]],"")</f>
        <v/>
      </c>
    </row>
    <row r="762" spans="1:4">
      <c r="A762" s="20" t="str" cm="1">
        <f t="array" ref="A762">IF(Table2[[#This Row],[Nodes]:[Nodes]]=4,Table2[[#This Row],[Total_time]:[Total_time]],"")</f>
        <v/>
      </c>
      <c r="B762" s="20" t="str" cm="1">
        <f t="array" ref="B762">IF(Table2[[#This Row],[Nodes]:[Nodes]]=5,Table2[[#This Row],[Total_time]:[Total_time]],"")</f>
        <v/>
      </c>
      <c r="C762" s="20" t="str" cm="1">
        <f t="array" ref="C762">IF(Table2[[#This Row],[Nodes]:[Nodes]]=6,Table2[[#This Row],[Total_time]:[Total_time]],"")</f>
        <v/>
      </c>
      <c r="D762" s="20" t="str" cm="1">
        <f t="array" ref="D762">IF(Table2[[#This Row],[Nodes]:[Nodes]]=7,Table2[[#This Row],[Total_time]:[Total_time]],"")</f>
        <v/>
      </c>
    </row>
    <row r="763" spans="1:4">
      <c r="A763" s="20" t="str" cm="1">
        <f t="array" ref="A763">IF(Table2[[#This Row],[Nodes]:[Nodes]]=4,Table2[[#This Row],[Total_time]:[Total_time]],"")</f>
        <v/>
      </c>
      <c r="B763" s="20" t="str" cm="1">
        <f t="array" ref="B763">IF(Table2[[#This Row],[Nodes]:[Nodes]]=5,Table2[[#This Row],[Total_time]:[Total_time]],"")</f>
        <v/>
      </c>
      <c r="C763" s="20" t="str" cm="1">
        <f t="array" ref="C763">IF(Table2[[#This Row],[Nodes]:[Nodes]]=6,Table2[[#This Row],[Total_time]:[Total_time]],"")</f>
        <v/>
      </c>
      <c r="D763" s="20" t="str" cm="1">
        <f t="array" ref="D763">IF(Table2[[#This Row],[Nodes]:[Nodes]]=7,Table2[[#This Row],[Total_time]:[Total_time]],"")</f>
        <v/>
      </c>
    </row>
    <row r="764" spans="1:4">
      <c r="A764" s="20" t="str" cm="1">
        <f t="array" ref="A764">IF(Table2[[#This Row],[Nodes]:[Nodes]]=4,Table2[[#This Row],[Total_time]:[Total_time]],"")</f>
        <v/>
      </c>
      <c r="B764" s="20" t="str" cm="1">
        <f t="array" ref="B764">IF(Table2[[#This Row],[Nodes]:[Nodes]]=5,Table2[[#This Row],[Total_time]:[Total_time]],"")</f>
        <v/>
      </c>
      <c r="C764" s="20" t="str" cm="1">
        <f t="array" ref="C764">IF(Table2[[#This Row],[Nodes]:[Nodes]]=6,Table2[[#This Row],[Total_time]:[Total_time]],"")</f>
        <v/>
      </c>
      <c r="D764" s="20" t="str" cm="1">
        <f t="array" ref="D764">IF(Table2[[#This Row],[Nodes]:[Nodes]]=7,Table2[[#This Row],[Total_time]:[Total_time]],"")</f>
        <v/>
      </c>
    </row>
    <row r="765" spans="1:4">
      <c r="A765" s="20" t="str" cm="1">
        <f t="array" ref="A765">IF(Table2[[#This Row],[Nodes]:[Nodes]]=4,Table2[[#This Row],[Total_time]:[Total_time]],"")</f>
        <v/>
      </c>
      <c r="B765" s="20" t="str" cm="1">
        <f t="array" ref="B765">IF(Table2[[#This Row],[Nodes]:[Nodes]]=5,Table2[[#This Row],[Total_time]:[Total_time]],"")</f>
        <v/>
      </c>
      <c r="C765" s="20" t="str" cm="1">
        <f t="array" ref="C765">IF(Table2[[#This Row],[Nodes]:[Nodes]]=6,Table2[[#This Row],[Total_time]:[Total_time]],"")</f>
        <v/>
      </c>
      <c r="D765" s="20" t="str" cm="1">
        <f t="array" ref="D765">IF(Table2[[#This Row],[Nodes]:[Nodes]]=7,Table2[[#This Row],[Total_time]:[Total_time]],"")</f>
        <v/>
      </c>
    </row>
    <row r="766" spans="1:4">
      <c r="A766" s="20" t="str" cm="1">
        <f t="array" ref="A766">IF(Table2[[#This Row],[Nodes]:[Nodes]]=4,Table2[[#This Row],[Total_time]:[Total_time]],"")</f>
        <v/>
      </c>
      <c r="B766" s="20" t="str" cm="1">
        <f t="array" ref="B766">IF(Table2[[#This Row],[Nodes]:[Nodes]]=5,Table2[[#This Row],[Total_time]:[Total_time]],"")</f>
        <v/>
      </c>
      <c r="C766" s="20" t="str" cm="1">
        <f t="array" ref="C766">IF(Table2[[#This Row],[Nodes]:[Nodes]]=6,Table2[[#This Row],[Total_time]:[Total_time]],"")</f>
        <v/>
      </c>
      <c r="D766" s="20" t="str" cm="1">
        <f t="array" ref="D766">IF(Table2[[#This Row],[Nodes]:[Nodes]]=7,Table2[[#This Row],[Total_time]:[Total_time]],"")</f>
        <v/>
      </c>
    </row>
    <row r="767" spans="1:4">
      <c r="A767" s="20" t="str" cm="1">
        <f t="array" ref="A767">IF(Table2[[#This Row],[Nodes]:[Nodes]]=4,Table2[[#This Row],[Total_time]:[Total_time]],"")</f>
        <v/>
      </c>
      <c r="B767" s="20" t="str" cm="1">
        <f t="array" ref="B767">IF(Table2[[#This Row],[Nodes]:[Nodes]]=5,Table2[[#This Row],[Total_time]:[Total_time]],"")</f>
        <v/>
      </c>
      <c r="C767" s="20" t="str" cm="1">
        <f t="array" ref="C767">IF(Table2[[#This Row],[Nodes]:[Nodes]]=6,Table2[[#This Row],[Total_time]:[Total_time]],"")</f>
        <v/>
      </c>
      <c r="D767" s="20" t="str" cm="1">
        <f t="array" ref="D767">IF(Table2[[#This Row],[Nodes]:[Nodes]]=7,Table2[[#This Row],[Total_time]:[Total_time]],"")</f>
        <v/>
      </c>
    </row>
    <row r="768" spans="1:4">
      <c r="A768" s="20" t="str" cm="1">
        <f t="array" ref="A768">IF(Table2[[#This Row],[Nodes]:[Nodes]]=4,Table2[[#This Row],[Total_time]:[Total_time]],"")</f>
        <v/>
      </c>
      <c r="B768" s="20" t="str" cm="1">
        <f t="array" ref="B768">IF(Table2[[#This Row],[Nodes]:[Nodes]]=5,Table2[[#This Row],[Total_time]:[Total_time]],"")</f>
        <v/>
      </c>
      <c r="C768" s="20" t="str" cm="1">
        <f t="array" ref="C768">IF(Table2[[#This Row],[Nodes]:[Nodes]]=6,Table2[[#This Row],[Total_time]:[Total_time]],"")</f>
        <v/>
      </c>
      <c r="D768" s="20" t="str" cm="1">
        <f t="array" ref="D768">IF(Table2[[#This Row],[Nodes]:[Nodes]]=7,Table2[[#This Row],[Total_time]:[Total_time]],"")</f>
        <v/>
      </c>
    </row>
    <row r="769" spans="1:4">
      <c r="A769" s="20" t="str" cm="1">
        <f t="array" ref="A769">IF(Table2[[#This Row],[Nodes]:[Nodes]]=4,Table2[[#This Row],[Total_time]:[Total_time]],"")</f>
        <v/>
      </c>
      <c r="B769" s="20" t="str" cm="1">
        <f t="array" ref="B769">IF(Table2[[#This Row],[Nodes]:[Nodes]]=5,Table2[[#This Row],[Total_time]:[Total_time]],"")</f>
        <v/>
      </c>
      <c r="C769" s="20" t="str" cm="1">
        <f t="array" ref="C769">IF(Table2[[#This Row],[Nodes]:[Nodes]]=6,Table2[[#This Row],[Total_time]:[Total_time]],"")</f>
        <v/>
      </c>
      <c r="D769" s="20" t="str" cm="1">
        <f t="array" ref="D769">IF(Table2[[#This Row],[Nodes]:[Nodes]]=7,Table2[[#This Row],[Total_time]:[Total_time]],"")</f>
        <v/>
      </c>
    </row>
    <row r="770" spans="1:4">
      <c r="A770" s="20" t="str" cm="1">
        <f t="array" ref="A770">IF(Table2[[#This Row],[Nodes]:[Nodes]]=4,Table2[[#This Row],[Total_time]:[Total_time]],"")</f>
        <v/>
      </c>
      <c r="B770" s="20" t="str" cm="1">
        <f t="array" ref="B770">IF(Table2[[#This Row],[Nodes]:[Nodes]]=5,Table2[[#This Row],[Total_time]:[Total_time]],"")</f>
        <v/>
      </c>
      <c r="C770" s="20" t="str" cm="1">
        <f t="array" ref="C770">IF(Table2[[#This Row],[Nodes]:[Nodes]]=6,Table2[[#This Row],[Total_time]:[Total_time]],"")</f>
        <v/>
      </c>
      <c r="D770" s="20" t="str" cm="1">
        <f t="array" ref="D770">IF(Table2[[#This Row],[Nodes]:[Nodes]]=7,Table2[[#This Row],[Total_time]:[Total_time]],"")</f>
        <v/>
      </c>
    </row>
    <row r="771" spans="1:4">
      <c r="A771" s="20" t="str" cm="1">
        <f t="array" ref="A771">IF(Table2[[#This Row],[Nodes]:[Nodes]]=4,Table2[[#This Row],[Total_time]:[Total_time]],"")</f>
        <v/>
      </c>
      <c r="B771" s="20" t="str" cm="1">
        <f t="array" ref="B771">IF(Table2[[#This Row],[Nodes]:[Nodes]]=5,Table2[[#This Row],[Total_time]:[Total_time]],"")</f>
        <v/>
      </c>
      <c r="C771" s="20" t="str" cm="1">
        <f t="array" ref="C771">IF(Table2[[#This Row],[Nodes]:[Nodes]]=6,Table2[[#This Row],[Total_time]:[Total_time]],"")</f>
        <v/>
      </c>
      <c r="D771" s="20" t="str" cm="1">
        <f t="array" ref="D771">IF(Table2[[#This Row],[Nodes]:[Nodes]]=7,Table2[[#This Row],[Total_time]:[Total_time]],"")</f>
        <v/>
      </c>
    </row>
    <row r="772" spans="1:4">
      <c r="A772" s="20" t="str" cm="1">
        <f t="array" ref="A772">IF(Table2[[#This Row],[Nodes]:[Nodes]]=4,Table2[[#This Row],[Total_time]:[Total_time]],"")</f>
        <v/>
      </c>
      <c r="B772" s="20" t="str" cm="1">
        <f t="array" ref="B772">IF(Table2[[#This Row],[Nodes]:[Nodes]]=5,Table2[[#This Row],[Total_time]:[Total_time]],"")</f>
        <v/>
      </c>
      <c r="C772" s="20" t="str" cm="1">
        <f t="array" ref="C772">IF(Table2[[#This Row],[Nodes]:[Nodes]]=6,Table2[[#This Row],[Total_time]:[Total_time]],"")</f>
        <v/>
      </c>
      <c r="D772" s="20" t="str" cm="1">
        <f t="array" ref="D772">IF(Table2[[#This Row],[Nodes]:[Nodes]]=7,Table2[[#This Row],[Total_time]:[Total_time]],"")</f>
        <v/>
      </c>
    </row>
    <row r="773" spans="1:4">
      <c r="A773" s="20" t="str" cm="1">
        <f t="array" ref="A773">IF(Table2[[#This Row],[Nodes]:[Nodes]]=4,Table2[[#This Row],[Total_time]:[Total_time]],"")</f>
        <v/>
      </c>
      <c r="B773" s="20" t="str" cm="1">
        <f t="array" ref="B773">IF(Table2[[#This Row],[Nodes]:[Nodes]]=5,Table2[[#This Row],[Total_time]:[Total_time]],"")</f>
        <v/>
      </c>
      <c r="C773" s="20" t="str" cm="1">
        <f t="array" ref="C773">IF(Table2[[#This Row],[Nodes]:[Nodes]]=6,Table2[[#This Row],[Total_time]:[Total_time]],"")</f>
        <v/>
      </c>
      <c r="D773" s="20" t="str" cm="1">
        <f t="array" ref="D773">IF(Table2[[#This Row],[Nodes]:[Nodes]]=7,Table2[[#This Row],[Total_time]:[Total_time]],"")</f>
        <v/>
      </c>
    </row>
    <row r="774" spans="1:4">
      <c r="A774" s="20" t="str" cm="1">
        <f t="array" ref="A774">IF(Table2[[#This Row],[Nodes]:[Nodes]]=4,Table2[[#This Row],[Total_time]:[Total_time]],"")</f>
        <v/>
      </c>
      <c r="B774" s="20" t="str" cm="1">
        <f t="array" ref="B774">IF(Table2[[#This Row],[Nodes]:[Nodes]]=5,Table2[[#This Row],[Total_time]:[Total_time]],"")</f>
        <v/>
      </c>
      <c r="C774" s="20" t="str" cm="1">
        <f t="array" ref="C774">IF(Table2[[#This Row],[Nodes]:[Nodes]]=6,Table2[[#This Row],[Total_time]:[Total_time]],"")</f>
        <v/>
      </c>
      <c r="D774" s="20" t="str" cm="1">
        <f t="array" ref="D774">IF(Table2[[#This Row],[Nodes]:[Nodes]]=7,Table2[[#This Row],[Total_time]:[Total_time]],"")</f>
        <v/>
      </c>
    </row>
    <row r="775" spans="1:4">
      <c r="A775" s="20" t="str" cm="1">
        <f t="array" ref="A775">IF(Table2[[#This Row],[Nodes]:[Nodes]]=4,Table2[[#This Row],[Total_time]:[Total_time]],"")</f>
        <v/>
      </c>
      <c r="B775" s="20" t="str" cm="1">
        <f t="array" ref="B775">IF(Table2[[#This Row],[Nodes]:[Nodes]]=5,Table2[[#This Row],[Total_time]:[Total_time]],"")</f>
        <v/>
      </c>
      <c r="C775" s="20" t="str" cm="1">
        <f t="array" ref="C775">IF(Table2[[#This Row],[Nodes]:[Nodes]]=6,Table2[[#This Row],[Total_time]:[Total_time]],"")</f>
        <v/>
      </c>
      <c r="D775" s="20" t="str" cm="1">
        <f t="array" ref="D775">IF(Table2[[#This Row],[Nodes]:[Nodes]]=7,Table2[[#This Row],[Total_time]:[Total_time]],"")</f>
        <v/>
      </c>
    </row>
    <row r="776" spans="1:4">
      <c r="A776" s="20" t="str" cm="1">
        <f t="array" ref="A776">IF(Table2[[#This Row],[Nodes]:[Nodes]]=4,Table2[[#This Row],[Total_time]:[Total_time]],"")</f>
        <v/>
      </c>
      <c r="B776" s="20" t="str" cm="1">
        <f t="array" ref="B776">IF(Table2[[#This Row],[Nodes]:[Nodes]]=5,Table2[[#This Row],[Total_time]:[Total_time]],"")</f>
        <v/>
      </c>
      <c r="C776" s="20" t="str" cm="1">
        <f t="array" ref="C776">IF(Table2[[#This Row],[Nodes]:[Nodes]]=6,Table2[[#This Row],[Total_time]:[Total_time]],"")</f>
        <v/>
      </c>
      <c r="D776" s="20" t="str" cm="1">
        <f t="array" ref="D776">IF(Table2[[#This Row],[Nodes]:[Nodes]]=7,Table2[[#This Row],[Total_time]:[Total_time]],"")</f>
        <v/>
      </c>
    </row>
    <row r="777" spans="1:4">
      <c r="A777" s="20" t="str" cm="1">
        <f t="array" ref="A777">IF(Table2[[#This Row],[Nodes]:[Nodes]]=4,Table2[[#This Row],[Total_time]:[Total_time]],"")</f>
        <v/>
      </c>
      <c r="B777" s="20" t="str" cm="1">
        <f t="array" ref="B777">IF(Table2[[#This Row],[Nodes]:[Nodes]]=5,Table2[[#This Row],[Total_time]:[Total_time]],"")</f>
        <v/>
      </c>
      <c r="C777" s="20" t="str" cm="1">
        <f t="array" ref="C777">IF(Table2[[#This Row],[Nodes]:[Nodes]]=6,Table2[[#This Row],[Total_time]:[Total_time]],"")</f>
        <v/>
      </c>
      <c r="D777" s="20" t="str" cm="1">
        <f t="array" ref="D777">IF(Table2[[#This Row],[Nodes]:[Nodes]]=7,Table2[[#This Row],[Total_time]:[Total_time]],"")</f>
        <v/>
      </c>
    </row>
    <row r="778" spans="1:4">
      <c r="A778" s="20" t="str" cm="1">
        <f t="array" ref="A778">IF(Table2[[#This Row],[Nodes]:[Nodes]]=4,Table2[[#This Row],[Total_time]:[Total_time]],"")</f>
        <v/>
      </c>
      <c r="B778" s="20" t="str" cm="1">
        <f t="array" ref="B778">IF(Table2[[#This Row],[Nodes]:[Nodes]]=5,Table2[[#This Row],[Total_time]:[Total_time]],"")</f>
        <v/>
      </c>
      <c r="C778" s="20" t="str" cm="1">
        <f t="array" ref="C778">IF(Table2[[#This Row],[Nodes]:[Nodes]]=6,Table2[[#This Row],[Total_time]:[Total_time]],"")</f>
        <v/>
      </c>
      <c r="D778" s="20" t="str" cm="1">
        <f t="array" ref="D778">IF(Table2[[#This Row],[Nodes]:[Nodes]]=7,Table2[[#This Row],[Total_time]:[Total_time]],"")</f>
        <v/>
      </c>
    </row>
    <row r="779" spans="1:4">
      <c r="A779" s="20" t="str" cm="1">
        <f t="array" ref="A779">IF(Table2[[#This Row],[Nodes]:[Nodes]]=4,Table2[[#This Row],[Total_time]:[Total_time]],"")</f>
        <v/>
      </c>
      <c r="B779" s="20" t="str" cm="1">
        <f t="array" ref="B779">IF(Table2[[#This Row],[Nodes]:[Nodes]]=5,Table2[[#This Row],[Total_time]:[Total_time]],"")</f>
        <v/>
      </c>
      <c r="C779" s="20" t="str" cm="1">
        <f t="array" ref="C779">IF(Table2[[#This Row],[Nodes]:[Nodes]]=6,Table2[[#This Row],[Total_time]:[Total_time]],"")</f>
        <v/>
      </c>
      <c r="D779" s="20" t="str" cm="1">
        <f t="array" ref="D779">IF(Table2[[#This Row],[Nodes]:[Nodes]]=7,Table2[[#This Row],[Total_time]:[Total_time]],"")</f>
        <v/>
      </c>
    </row>
    <row r="780" spans="1:4">
      <c r="A780" s="20" t="str" cm="1">
        <f t="array" ref="A780">IF(Table2[[#This Row],[Nodes]:[Nodes]]=4,Table2[[#This Row],[Total_time]:[Total_time]],"")</f>
        <v/>
      </c>
      <c r="B780" s="20" t="str" cm="1">
        <f t="array" ref="B780">IF(Table2[[#This Row],[Nodes]:[Nodes]]=5,Table2[[#This Row],[Total_time]:[Total_time]],"")</f>
        <v/>
      </c>
      <c r="C780" s="20" t="str" cm="1">
        <f t="array" ref="C780">IF(Table2[[#This Row],[Nodes]:[Nodes]]=6,Table2[[#This Row],[Total_time]:[Total_time]],"")</f>
        <v/>
      </c>
      <c r="D780" s="20" t="str" cm="1">
        <f t="array" ref="D780">IF(Table2[[#This Row],[Nodes]:[Nodes]]=7,Table2[[#This Row],[Total_time]:[Total_time]],"")</f>
        <v/>
      </c>
    </row>
    <row r="781" spans="1:4">
      <c r="A781" s="20" t="str" cm="1">
        <f t="array" ref="A781">IF(Table2[[#This Row],[Nodes]:[Nodes]]=4,Table2[[#This Row],[Total_time]:[Total_time]],"")</f>
        <v/>
      </c>
      <c r="B781" s="20" t="str" cm="1">
        <f t="array" ref="B781">IF(Table2[[#This Row],[Nodes]:[Nodes]]=5,Table2[[#This Row],[Total_time]:[Total_time]],"")</f>
        <v/>
      </c>
      <c r="C781" s="20" t="str" cm="1">
        <f t="array" ref="C781">IF(Table2[[#This Row],[Nodes]:[Nodes]]=6,Table2[[#This Row],[Total_time]:[Total_time]],"")</f>
        <v/>
      </c>
      <c r="D781" s="20" t="str" cm="1">
        <f t="array" ref="D781">IF(Table2[[#This Row],[Nodes]:[Nodes]]=7,Table2[[#This Row],[Total_time]:[Total_time]],"")</f>
        <v/>
      </c>
    </row>
    <row r="782" spans="1:4">
      <c r="A782" s="20" t="str" cm="1">
        <f t="array" ref="A782">IF(Table2[[#This Row],[Nodes]:[Nodes]]=4,Table2[[#This Row],[Total_time]:[Total_time]],"")</f>
        <v/>
      </c>
      <c r="B782" s="20" t="str" cm="1">
        <f t="array" ref="B782">IF(Table2[[#This Row],[Nodes]:[Nodes]]=5,Table2[[#This Row],[Total_time]:[Total_time]],"")</f>
        <v/>
      </c>
      <c r="C782" s="20" t="str" cm="1">
        <f t="array" ref="C782">IF(Table2[[#This Row],[Nodes]:[Nodes]]=6,Table2[[#This Row],[Total_time]:[Total_time]],"")</f>
        <v/>
      </c>
      <c r="D782" s="20" t="str" cm="1">
        <f t="array" ref="D782">IF(Table2[[#This Row],[Nodes]:[Nodes]]=7,Table2[[#This Row],[Total_time]:[Total_time]],"")</f>
        <v/>
      </c>
    </row>
    <row r="783" spans="1:4">
      <c r="A783" s="20" t="str" cm="1">
        <f t="array" ref="A783">IF(Table2[[#This Row],[Nodes]:[Nodes]]=4,Table2[[#This Row],[Total_time]:[Total_time]],"")</f>
        <v/>
      </c>
      <c r="B783" s="20" t="str" cm="1">
        <f t="array" ref="B783">IF(Table2[[#This Row],[Nodes]:[Nodes]]=5,Table2[[#This Row],[Total_time]:[Total_time]],"")</f>
        <v/>
      </c>
      <c r="C783" s="20" t="str" cm="1">
        <f t="array" ref="C783">IF(Table2[[#This Row],[Nodes]:[Nodes]]=6,Table2[[#This Row],[Total_time]:[Total_time]],"")</f>
        <v/>
      </c>
      <c r="D783" s="20" t="str" cm="1">
        <f t="array" ref="D783">IF(Table2[[#This Row],[Nodes]:[Nodes]]=7,Table2[[#This Row],[Total_time]:[Total_time]],"")</f>
        <v/>
      </c>
    </row>
    <row r="784" spans="1:4">
      <c r="A784" s="20" t="str" cm="1">
        <f t="array" ref="A784">IF(Table2[[#This Row],[Nodes]:[Nodes]]=4,Table2[[#This Row],[Total_time]:[Total_time]],"")</f>
        <v/>
      </c>
      <c r="B784" s="20" t="str" cm="1">
        <f t="array" ref="B784">IF(Table2[[#This Row],[Nodes]:[Nodes]]=5,Table2[[#This Row],[Total_time]:[Total_time]],"")</f>
        <v/>
      </c>
      <c r="C784" s="20" t="str" cm="1">
        <f t="array" ref="C784">IF(Table2[[#This Row],[Nodes]:[Nodes]]=6,Table2[[#This Row],[Total_time]:[Total_time]],"")</f>
        <v/>
      </c>
      <c r="D784" s="20" t="str" cm="1">
        <f t="array" ref="D784">IF(Table2[[#This Row],[Nodes]:[Nodes]]=7,Table2[[#This Row],[Total_time]:[Total_time]],"")</f>
        <v/>
      </c>
    </row>
    <row r="785" spans="1:4">
      <c r="A785" s="20" t="str" cm="1">
        <f t="array" ref="A785">IF(Table2[[#This Row],[Nodes]:[Nodes]]=4,Table2[[#This Row],[Total_time]:[Total_time]],"")</f>
        <v/>
      </c>
      <c r="B785" s="20" t="str" cm="1">
        <f t="array" ref="B785">IF(Table2[[#This Row],[Nodes]:[Nodes]]=5,Table2[[#This Row],[Total_time]:[Total_time]],"")</f>
        <v/>
      </c>
      <c r="C785" s="20" t="str" cm="1">
        <f t="array" ref="C785">IF(Table2[[#This Row],[Nodes]:[Nodes]]=6,Table2[[#This Row],[Total_time]:[Total_time]],"")</f>
        <v/>
      </c>
      <c r="D785" s="20" t="str" cm="1">
        <f t="array" ref="D785">IF(Table2[[#This Row],[Nodes]:[Nodes]]=7,Table2[[#This Row],[Total_time]:[Total_time]],"")</f>
        <v/>
      </c>
    </row>
    <row r="786" spans="1:4">
      <c r="A786" s="20" t="str" cm="1">
        <f t="array" ref="A786">IF(Table2[[#This Row],[Nodes]:[Nodes]]=4,Table2[[#This Row],[Total_time]:[Total_time]],"")</f>
        <v/>
      </c>
      <c r="B786" s="20" t="str" cm="1">
        <f t="array" ref="B786">IF(Table2[[#This Row],[Nodes]:[Nodes]]=5,Table2[[#This Row],[Total_time]:[Total_time]],"")</f>
        <v/>
      </c>
      <c r="C786" s="20" t="str" cm="1">
        <f t="array" ref="C786">IF(Table2[[#This Row],[Nodes]:[Nodes]]=6,Table2[[#This Row],[Total_time]:[Total_time]],"")</f>
        <v/>
      </c>
      <c r="D786" s="20" t="str" cm="1">
        <f t="array" ref="D786">IF(Table2[[#This Row],[Nodes]:[Nodes]]=7,Table2[[#This Row],[Total_time]:[Total_time]],"")</f>
        <v/>
      </c>
    </row>
    <row r="787" spans="1:4">
      <c r="A787" s="20" t="str" cm="1">
        <f t="array" ref="A787">IF(Table2[[#This Row],[Nodes]:[Nodes]]=4,Table2[[#This Row],[Total_time]:[Total_time]],"")</f>
        <v/>
      </c>
      <c r="B787" s="20" t="str" cm="1">
        <f t="array" ref="B787">IF(Table2[[#This Row],[Nodes]:[Nodes]]=5,Table2[[#This Row],[Total_time]:[Total_time]],"")</f>
        <v/>
      </c>
      <c r="C787" s="20" t="str" cm="1">
        <f t="array" ref="C787">IF(Table2[[#This Row],[Nodes]:[Nodes]]=6,Table2[[#This Row],[Total_time]:[Total_time]],"")</f>
        <v/>
      </c>
      <c r="D787" s="20" t="str" cm="1">
        <f t="array" ref="D787">IF(Table2[[#This Row],[Nodes]:[Nodes]]=7,Table2[[#This Row],[Total_time]:[Total_time]],"")</f>
        <v/>
      </c>
    </row>
    <row r="788" spans="1:4">
      <c r="A788" s="20" t="str" cm="1">
        <f t="array" ref="A788">IF(Table2[[#This Row],[Nodes]:[Nodes]]=4,Table2[[#This Row],[Total_time]:[Total_time]],"")</f>
        <v/>
      </c>
      <c r="B788" s="20" t="str" cm="1">
        <f t="array" ref="B788">IF(Table2[[#This Row],[Nodes]:[Nodes]]=5,Table2[[#This Row],[Total_time]:[Total_time]],"")</f>
        <v/>
      </c>
      <c r="C788" s="20" t="str" cm="1">
        <f t="array" ref="C788">IF(Table2[[#This Row],[Nodes]:[Nodes]]=6,Table2[[#This Row],[Total_time]:[Total_time]],"")</f>
        <v/>
      </c>
      <c r="D788" s="20" t="str" cm="1">
        <f t="array" ref="D788">IF(Table2[[#This Row],[Nodes]:[Nodes]]=7,Table2[[#This Row],[Total_time]:[Total_time]],"")</f>
        <v/>
      </c>
    </row>
    <row r="789" spans="1:4">
      <c r="A789" s="20" t="str" cm="1">
        <f t="array" ref="A789">IF(Table2[[#This Row],[Nodes]:[Nodes]]=4,Table2[[#This Row],[Total_time]:[Total_time]],"")</f>
        <v/>
      </c>
      <c r="B789" s="20" t="str" cm="1">
        <f t="array" ref="B789">IF(Table2[[#This Row],[Nodes]:[Nodes]]=5,Table2[[#This Row],[Total_time]:[Total_time]],"")</f>
        <v/>
      </c>
      <c r="C789" s="20" t="str" cm="1">
        <f t="array" ref="C789">IF(Table2[[#This Row],[Nodes]:[Nodes]]=6,Table2[[#This Row],[Total_time]:[Total_time]],"")</f>
        <v/>
      </c>
      <c r="D789" s="20" t="str" cm="1">
        <f t="array" ref="D789">IF(Table2[[#This Row],[Nodes]:[Nodes]]=7,Table2[[#This Row],[Total_time]:[Total_time]],"")</f>
        <v/>
      </c>
    </row>
    <row r="790" spans="1:4">
      <c r="A790" s="20" t="str" cm="1">
        <f t="array" ref="A790">IF(Table2[[#This Row],[Nodes]:[Nodes]]=4,Table2[[#This Row],[Total_time]:[Total_time]],"")</f>
        <v/>
      </c>
      <c r="B790" s="20" t="str" cm="1">
        <f t="array" ref="B790">IF(Table2[[#This Row],[Nodes]:[Nodes]]=5,Table2[[#This Row],[Total_time]:[Total_time]],"")</f>
        <v/>
      </c>
      <c r="C790" s="20" t="str" cm="1">
        <f t="array" ref="C790">IF(Table2[[#This Row],[Nodes]:[Nodes]]=6,Table2[[#This Row],[Total_time]:[Total_time]],"")</f>
        <v/>
      </c>
      <c r="D790" s="20" t="str" cm="1">
        <f t="array" ref="D790">IF(Table2[[#This Row],[Nodes]:[Nodes]]=7,Table2[[#This Row],[Total_time]:[Total_time]],"")</f>
        <v/>
      </c>
    </row>
    <row r="791" spans="1:4">
      <c r="A791" s="20" t="str" cm="1">
        <f t="array" ref="A791">IF(Table2[[#This Row],[Nodes]:[Nodes]]=4,Table2[[#This Row],[Total_time]:[Total_time]],"")</f>
        <v/>
      </c>
      <c r="B791" s="20" t="str" cm="1">
        <f t="array" ref="B791">IF(Table2[[#This Row],[Nodes]:[Nodes]]=5,Table2[[#This Row],[Total_time]:[Total_time]],"")</f>
        <v/>
      </c>
      <c r="C791" s="20" t="str" cm="1">
        <f t="array" ref="C791">IF(Table2[[#This Row],[Nodes]:[Nodes]]=6,Table2[[#This Row],[Total_time]:[Total_time]],"")</f>
        <v/>
      </c>
      <c r="D791" s="20" t="str" cm="1">
        <f t="array" ref="D791">IF(Table2[[#This Row],[Nodes]:[Nodes]]=7,Table2[[#This Row],[Total_time]:[Total_time]],"")</f>
        <v/>
      </c>
    </row>
    <row r="792" spans="1:4">
      <c r="A792" s="20" t="str" cm="1">
        <f t="array" ref="A792">IF(Table2[[#This Row],[Nodes]:[Nodes]]=4,Table2[[#This Row],[Total_time]:[Total_time]],"")</f>
        <v/>
      </c>
      <c r="B792" s="20" t="str" cm="1">
        <f t="array" ref="B792">IF(Table2[[#This Row],[Nodes]:[Nodes]]=5,Table2[[#This Row],[Total_time]:[Total_time]],"")</f>
        <v/>
      </c>
      <c r="C792" s="20" t="str" cm="1">
        <f t="array" ref="C792">IF(Table2[[#This Row],[Nodes]:[Nodes]]=6,Table2[[#This Row],[Total_time]:[Total_time]],"")</f>
        <v/>
      </c>
      <c r="D792" s="20" t="str" cm="1">
        <f t="array" ref="D792">IF(Table2[[#This Row],[Nodes]:[Nodes]]=7,Table2[[#This Row],[Total_time]:[Total_time]],"")</f>
        <v/>
      </c>
    </row>
    <row r="793" spans="1:4">
      <c r="A793" s="20" t="str" cm="1">
        <f t="array" ref="A793">IF(Table2[[#This Row],[Nodes]:[Nodes]]=4,Table2[[#This Row],[Total_time]:[Total_time]],"")</f>
        <v/>
      </c>
      <c r="B793" s="20" t="str" cm="1">
        <f t="array" ref="B793">IF(Table2[[#This Row],[Nodes]:[Nodes]]=5,Table2[[#This Row],[Total_time]:[Total_time]],"")</f>
        <v/>
      </c>
      <c r="C793" s="20" t="str" cm="1">
        <f t="array" ref="C793">IF(Table2[[#This Row],[Nodes]:[Nodes]]=6,Table2[[#This Row],[Total_time]:[Total_time]],"")</f>
        <v/>
      </c>
      <c r="D793" s="20" t="str" cm="1">
        <f t="array" ref="D793">IF(Table2[[#This Row],[Nodes]:[Nodes]]=7,Table2[[#This Row],[Total_time]:[Total_time]],"")</f>
        <v/>
      </c>
    </row>
    <row r="794" spans="1:4">
      <c r="A794" s="20" t="str" cm="1">
        <f t="array" ref="A794">IF(Table2[[#This Row],[Nodes]:[Nodes]]=4,Table2[[#This Row],[Total_time]:[Total_time]],"")</f>
        <v/>
      </c>
      <c r="B794" s="20" t="str" cm="1">
        <f t="array" ref="B794">IF(Table2[[#This Row],[Nodes]:[Nodes]]=5,Table2[[#This Row],[Total_time]:[Total_time]],"")</f>
        <v/>
      </c>
      <c r="C794" s="20" t="str" cm="1">
        <f t="array" ref="C794">IF(Table2[[#This Row],[Nodes]:[Nodes]]=6,Table2[[#This Row],[Total_time]:[Total_time]],"")</f>
        <v/>
      </c>
      <c r="D794" s="20" t="str" cm="1">
        <f t="array" ref="D794">IF(Table2[[#This Row],[Nodes]:[Nodes]]=7,Table2[[#This Row],[Total_time]:[Total_time]],"")</f>
        <v/>
      </c>
    </row>
    <row r="795" spans="1:4">
      <c r="A795" s="20" t="str" cm="1">
        <f t="array" ref="A795">IF(Table2[[#This Row],[Nodes]:[Nodes]]=4,Table2[[#This Row],[Total_time]:[Total_time]],"")</f>
        <v/>
      </c>
      <c r="B795" s="20" t="str" cm="1">
        <f t="array" ref="B795">IF(Table2[[#This Row],[Nodes]:[Nodes]]=5,Table2[[#This Row],[Total_time]:[Total_time]],"")</f>
        <v/>
      </c>
      <c r="C795" s="20" t="str" cm="1">
        <f t="array" ref="C795">IF(Table2[[#This Row],[Nodes]:[Nodes]]=6,Table2[[#This Row],[Total_time]:[Total_time]],"")</f>
        <v/>
      </c>
      <c r="D795" s="20" t="str" cm="1">
        <f t="array" ref="D795">IF(Table2[[#This Row],[Nodes]:[Nodes]]=7,Table2[[#This Row],[Total_time]:[Total_time]],"")</f>
        <v/>
      </c>
    </row>
    <row r="796" spans="1:4">
      <c r="A796" s="20" t="str" cm="1">
        <f t="array" ref="A796">IF(Table2[[#This Row],[Nodes]:[Nodes]]=4,Table2[[#This Row],[Total_time]:[Total_time]],"")</f>
        <v/>
      </c>
      <c r="B796" s="20" t="str" cm="1">
        <f t="array" ref="B796">IF(Table2[[#This Row],[Nodes]:[Nodes]]=5,Table2[[#This Row],[Total_time]:[Total_time]],"")</f>
        <v/>
      </c>
      <c r="C796" s="20" t="str" cm="1">
        <f t="array" ref="C796">IF(Table2[[#This Row],[Nodes]:[Nodes]]=6,Table2[[#This Row],[Total_time]:[Total_time]],"")</f>
        <v/>
      </c>
      <c r="D796" s="20" t="str" cm="1">
        <f t="array" ref="D796">IF(Table2[[#This Row],[Nodes]:[Nodes]]=7,Table2[[#This Row],[Total_time]:[Total_time]],"")</f>
        <v/>
      </c>
    </row>
    <row r="797" spans="1:4">
      <c r="A797" s="20" t="str" cm="1">
        <f t="array" ref="A797">IF(Table2[[#This Row],[Nodes]:[Nodes]]=4,Table2[[#This Row],[Total_time]:[Total_time]],"")</f>
        <v/>
      </c>
      <c r="B797" s="20" t="str" cm="1">
        <f t="array" ref="B797">IF(Table2[[#This Row],[Nodes]:[Nodes]]=5,Table2[[#This Row],[Total_time]:[Total_time]],"")</f>
        <v/>
      </c>
      <c r="C797" s="20" t="str" cm="1">
        <f t="array" ref="C797">IF(Table2[[#This Row],[Nodes]:[Nodes]]=6,Table2[[#This Row],[Total_time]:[Total_time]],"")</f>
        <v/>
      </c>
      <c r="D797" s="20" t="str" cm="1">
        <f t="array" ref="D797">IF(Table2[[#This Row],[Nodes]:[Nodes]]=7,Table2[[#This Row],[Total_time]:[Total_time]],"")</f>
        <v/>
      </c>
    </row>
    <row r="798" spans="1:4">
      <c r="A798" s="20" t="str" cm="1">
        <f t="array" ref="A798">IF(Table2[[#This Row],[Nodes]:[Nodes]]=4,Table2[[#This Row],[Total_time]:[Total_time]],"")</f>
        <v/>
      </c>
      <c r="B798" s="20" t="str" cm="1">
        <f t="array" ref="B798">IF(Table2[[#This Row],[Nodes]:[Nodes]]=5,Table2[[#This Row],[Total_time]:[Total_time]],"")</f>
        <v/>
      </c>
      <c r="C798" s="20" t="str" cm="1">
        <f t="array" ref="C798">IF(Table2[[#This Row],[Nodes]:[Nodes]]=6,Table2[[#This Row],[Total_time]:[Total_time]],"")</f>
        <v/>
      </c>
      <c r="D798" s="20" t="str" cm="1">
        <f t="array" ref="D798">IF(Table2[[#This Row],[Nodes]:[Nodes]]=7,Table2[[#This Row],[Total_time]:[Total_time]],"")</f>
        <v/>
      </c>
    </row>
    <row r="799" spans="1:4">
      <c r="A799" s="20" t="str" cm="1">
        <f t="array" ref="A799">IF(Table2[[#This Row],[Nodes]:[Nodes]]=4,Table2[[#This Row],[Total_time]:[Total_time]],"")</f>
        <v/>
      </c>
      <c r="B799" s="20" t="str" cm="1">
        <f t="array" ref="B799">IF(Table2[[#This Row],[Nodes]:[Nodes]]=5,Table2[[#This Row],[Total_time]:[Total_time]],"")</f>
        <v/>
      </c>
      <c r="C799" s="20" t="str" cm="1">
        <f t="array" ref="C799">IF(Table2[[#This Row],[Nodes]:[Nodes]]=6,Table2[[#This Row],[Total_time]:[Total_time]],"")</f>
        <v/>
      </c>
      <c r="D799" s="20" t="str" cm="1">
        <f t="array" ref="D799">IF(Table2[[#This Row],[Nodes]:[Nodes]]=7,Table2[[#This Row],[Total_time]:[Total_time]],"")</f>
        <v/>
      </c>
    </row>
    <row r="800" spans="1:4">
      <c r="A800" s="20" t="str" cm="1">
        <f t="array" ref="A800">IF(Table2[[#This Row],[Nodes]:[Nodes]]=4,Table2[[#This Row],[Total_time]:[Total_time]],"")</f>
        <v/>
      </c>
      <c r="B800" s="20" t="str" cm="1">
        <f t="array" ref="B800">IF(Table2[[#This Row],[Nodes]:[Nodes]]=5,Table2[[#This Row],[Total_time]:[Total_time]],"")</f>
        <v/>
      </c>
      <c r="C800" s="20" t="str" cm="1">
        <f t="array" ref="C800">IF(Table2[[#This Row],[Nodes]:[Nodes]]=6,Table2[[#This Row],[Total_time]:[Total_time]],"")</f>
        <v/>
      </c>
      <c r="D800" s="20" t="str" cm="1">
        <f t="array" ref="D800">IF(Table2[[#This Row],[Nodes]:[Nodes]]=7,Table2[[#This Row],[Total_time]:[Total_time]],"")</f>
        <v/>
      </c>
    </row>
    <row r="801" spans="1:4">
      <c r="A801" s="20" t="str" cm="1">
        <f t="array" ref="A801">IF(Table2[[#This Row],[Nodes]:[Nodes]]=4,Table2[[#This Row],[Total_time]:[Total_time]],"")</f>
        <v/>
      </c>
      <c r="B801" s="20" t="str" cm="1">
        <f t="array" ref="B801">IF(Table2[[#This Row],[Nodes]:[Nodes]]=5,Table2[[#This Row],[Total_time]:[Total_time]],"")</f>
        <v/>
      </c>
      <c r="C801" s="20" t="str" cm="1">
        <f t="array" ref="C801">IF(Table2[[#This Row],[Nodes]:[Nodes]]=6,Table2[[#This Row],[Total_time]:[Total_time]],"")</f>
        <v/>
      </c>
      <c r="D801" s="20" t="str" cm="1">
        <f t="array" ref="D801">IF(Table2[[#This Row],[Nodes]:[Nodes]]=7,Table2[[#This Row],[Total_time]:[Total_time]],"")</f>
        <v/>
      </c>
    </row>
    <row r="802" spans="1:4">
      <c r="A802" s="20" t="str" cm="1">
        <f t="array" ref="A802">IF(Table2[[#This Row],[Nodes]:[Nodes]]=4,Table2[[#This Row],[Total_time]:[Total_time]],"")</f>
        <v/>
      </c>
      <c r="B802" s="20" t="str" cm="1">
        <f t="array" ref="B802">IF(Table2[[#This Row],[Nodes]:[Nodes]]=5,Table2[[#This Row],[Total_time]:[Total_time]],"")</f>
        <v/>
      </c>
      <c r="C802" s="20" t="str" cm="1">
        <f t="array" ref="C802">IF(Table2[[#This Row],[Nodes]:[Nodes]]=6,Table2[[#This Row],[Total_time]:[Total_time]],"")</f>
        <v/>
      </c>
      <c r="D802" s="20" t="str" cm="1">
        <f t="array" ref="D802">IF(Table2[[#This Row],[Nodes]:[Nodes]]=7,Table2[[#This Row],[Total_time]:[Total_time]],"")</f>
        <v/>
      </c>
    </row>
    <row r="803" spans="1:4">
      <c r="A803" s="20" t="str" cm="1">
        <f t="array" ref="A803">IF(Table2[[#This Row],[Nodes]:[Nodes]]=4,Table2[[#This Row],[Total_time]:[Total_time]],"")</f>
        <v/>
      </c>
      <c r="B803" s="20" t="str" cm="1">
        <f t="array" ref="B803">IF(Table2[[#This Row],[Nodes]:[Nodes]]=5,Table2[[#This Row],[Total_time]:[Total_time]],"")</f>
        <v/>
      </c>
      <c r="C803" s="20" t="str" cm="1">
        <f t="array" ref="C803">IF(Table2[[#This Row],[Nodes]:[Nodes]]=6,Table2[[#This Row],[Total_time]:[Total_time]],"")</f>
        <v/>
      </c>
      <c r="D803" s="20" t="str" cm="1">
        <f t="array" ref="D803">IF(Table2[[#This Row],[Nodes]:[Nodes]]=7,Table2[[#This Row],[Total_time]:[Total_time]],"")</f>
        <v/>
      </c>
    </row>
    <row r="804" spans="1:4">
      <c r="A804" s="20" t="str" cm="1">
        <f t="array" ref="A804">IF(Table2[[#This Row],[Nodes]:[Nodes]]=4,Table2[[#This Row],[Total_time]:[Total_time]],"")</f>
        <v/>
      </c>
      <c r="B804" s="20" t="str" cm="1">
        <f t="array" ref="B804">IF(Table2[[#This Row],[Nodes]:[Nodes]]=5,Table2[[#This Row],[Total_time]:[Total_time]],"")</f>
        <v/>
      </c>
      <c r="C804" s="20" t="str" cm="1">
        <f t="array" ref="C804">IF(Table2[[#This Row],[Nodes]:[Nodes]]=6,Table2[[#This Row],[Total_time]:[Total_time]],"")</f>
        <v/>
      </c>
      <c r="D804" s="20" t="str" cm="1">
        <f t="array" ref="D804">IF(Table2[[#This Row],[Nodes]:[Nodes]]=7,Table2[[#This Row],[Total_time]:[Total_time]],"")</f>
        <v/>
      </c>
    </row>
    <row r="805" spans="1:4">
      <c r="A805" s="20" t="str" cm="1">
        <f t="array" ref="A805">IF(Table2[[#This Row],[Nodes]:[Nodes]]=4,Table2[[#This Row],[Total_time]:[Total_time]],"")</f>
        <v/>
      </c>
      <c r="B805" s="20" t="str" cm="1">
        <f t="array" ref="B805">IF(Table2[[#This Row],[Nodes]:[Nodes]]=5,Table2[[#This Row],[Total_time]:[Total_time]],"")</f>
        <v/>
      </c>
      <c r="C805" s="20" t="str" cm="1">
        <f t="array" ref="C805">IF(Table2[[#This Row],[Nodes]:[Nodes]]=6,Table2[[#This Row],[Total_time]:[Total_time]],"")</f>
        <v/>
      </c>
      <c r="D805" s="20" t="str" cm="1">
        <f t="array" ref="D805">IF(Table2[[#This Row],[Nodes]:[Nodes]]=7,Table2[[#This Row],[Total_time]:[Total_time]],"")</f>
        <v/>
      </c>
    </row>
    <row r="806" spans="1:4">
      <c r="A806" s="20" t="str" cm="1">
        <f t="array" ref="A806">IF(Table2[[#This Row],[Nodes]:[Nodes]]=4,Table2[[#This Row],[Total_time]:[Total_time]],"")</f>
        <v/>
      </c>
      <c r="B806" s="20" t="str" cm="1">
        <f t="array" ref="B806">IF(Table2[[#This Row],[Nodes]:[Nodes]]=5,Table2[[#This Row],[Total_time]:[Total_time]],"")</f>
        <v/>
      </c>
      <c r="C806" s="20" t="str" cm="1">
        <f t="array" ref="C806">IF(Table2[[#This Row],[Nodes]:[Nodes]]=6,Table2[[#This Row],[Total_time]:[Total_time]],"")</f>
        <v/>
      </c>
      <c r="D806" s="20" t="str" cm="1">
        <f t="array" ref="D806">IF(Table2[[#This Row],[Nodes]:[Nodes]]=7,Table2[[#This Row],[Total_time]:[Total_time]],"")</f>
        <v/>
      </c>
    </row>
    <row r="807" spans="1:4">
      <c r="A807" s="20" t="str" cm="1">
        <f t="array" ref="A807">IF(Table2[[#This Row],[Nodes]:[Nodes]]=4,Table2[[#This Row],[Total_time]:[Total_time]],"")</f>
        <v/>
      </c>
      <c r="B807" s="20" t="str" cm="1">
        <f t="array" ref="B807">IF(Table2[[#This Row],[Nodes]:[Nodes]]=5,Table2[[#This Row],[Total_time]:[Total_time]],"")</f>
        <v/>
      </c>
      <c r="C807" s="20" t="str" cm="1">
        <f t="array" ref="C807">IF(Table2[[#This Row],[Nodes]:[Nodes]]=6,Table2[[#This Row],[Total_time]:[Total_time]],"")</f>
        <v/>
      </c>
      <c r="D807" s="20" t="str" cm="1">
        <f t="array" ref="D807">IF(Table2[[#This Row],[Nodes]:[Nodes]]=7,Table2[[#This Row],[Total_time]:[Total_time]],"")</f>
        <v/>
      </c>
    </row>
    <row r="808" spans="1:4">
      <c r="A808" s="20" t="str" cm="1">
        <f t="array" ref="A808">IF(Table2[[#This Row],[Nodes]:[Nodes]]=4,Table2[[#This Row],[Total_time]:[Total_time]],"")</f>
        <v/>
      </c>
      <c r="B808" s="20" t="str" cm="1">
        <f t="array" ref="B808">IF(Table2[[#This Row],[Nodes]:[Nodes]]=5,Table2[[#This Row],[Total_time]:[Total_time]],"")</f>
        <v/>
      </c>
      <c r="C808" s="20" t="str" cm="1">
        <f t="array" ref="C808">IF(Table2[[#This Row],[Nodes]:[Nodes]]=6,Table2[[#This Row],[Total_time]:[Total_time]],"")</f>
        <v/>
      </c>
      <c r="D808" s="20" t="str" cm="1">
        <f t="array" ref="D808">IF(Table2[[#This Row],[Nodes]:[Nodes]]=7,Table2[[#This Row],[Total_time]:[Total_time]],"")</f>
        <v/>
      </c>
    </row>
    <row r="809" spans="1:4">
      <c r="A809" s="20" t="str" cm="1">
        <f t="array" ref="A809">IF(Table2[[#This Row],[Nodes]:[Nodes]]=4,Table2[[#This Row],[Total_time]:[Total_time]],"")</f>
        <v/>
      </c>
      <c r="B809" s="20" t="str" cm="1">
        <f t="array" ref="B809">IF(Table2[[#This Row],[Nodes]:[Nodes]]=5,Table2[[#This Row],[Total_time]:[Total_time]],"")</f>
        <v/>
      </c>
      <c r="C809" s="20" t="str" cm="1">
        <f t="array" ref="C809">IF(Table2[[#This Row],[Nodes]:[Nodes]]=6,Table2[[#This Row],[Total_time]:[Total_time]],"")</f>
        <v/>
      </c>
      <c r="D809" s="20" t="str" cm="1">
        <f t="array" ref="D809">IF(Table2[[#This Row],[Nodes]:[Nodes]]=7,Table2[[#This Row],[Total_time]:[Total_time]],"")</f>
        <v/>
      </c>
    </row>
    <row r="810" spans="1:4">
      <c r="A810" s="20" t="str" cm="1">
        <f t="array" ref="A810">IF(Table2[[#This Row],[Nodes]:[Nodes]]=4,Table2[[#This Row],[Total_time]:[Total_time]],"")</f>
        <v/>
      </c>
      <c r="B810" s="20" t="str" cm="1">
        <f t="array" ref="B810">IF(Table2[[#This Row],[Nodes]:[Nodes]]=5,Table2[[#This Row],[Total_time]:[Total_time]],"")</f>
        <v/>
      </c>
      <c r="C810" s="20" t="str" cm="1">
        <f t="array" ref="C810">IF(Table2[[#This Row],[Nodes]:[Nodes]]=6,Table2[[#This Row],[Total_time]:[Total_time]],"")</f>
        <v/>
      </c>
      <c r="D810" s="20" t="str" cm="1">
        <f t="array" ref="D810">IF(Table2[[#This Row],[Nodes]:[Nodes]]=7,Table2[[#This Row],[Total_time]:[Total_time]],"")</f>
        <v/>
      </c>
    </row>
    <row r="811" spans="1:4">
      <c r="A811" s="20" t="str" cm="1">
        <f t="array" ref="A811">IF(Table2[[#This Row],[Nodes]:[Nodes]]=4,Table2[[#This Row],[Total_time]:[Total_time]],"")</f>
        <v/>
      </c>
      <c r="B811" s="20" t="str" cm="1">
        <f t="array" ref="B811">IF(Table2[[#This Row],[Nodes]:[Nodes]]=5,Table2[[#This Row],[Total_time]:[Total_time]],"")</f>
        <v/>
      </c>
      <c r="C811" s="20" t="str" cm="1">
        <f t="array" ref="C811">IF(Table2[[#This Row],[Nodes]:[Nodes]]=6,Table2[[#This Row],[Total_time]:[Total_time]],"")</f>
        <v/>
      </c>
      <c r="D811" s="20" t="str" cm="1">
        <f t="array" ref="D811">IF(Table2[[#This Row],[Nodes]:[Nodes]]=7,Table2[[#This Row],[Total_time]:[Total_time]],"")</f>
        <v/>
      </c>
    </row>
    <row r="812" spans="1:4">
      <c r="A812" s="20" t="str" cm="1">
        <f t="array" ref="A812">IF(Table2[[#This Row],[Nodes]:[Nodes]]=4,Table2[[#This Row],[Total_time]:[Total_time]],"")</f>
        <v/>
      </c>
      <c r="B812" s="20" t="str" cm="1">
        <f t="array" ref="B812">IF(Table2[[#This Row],[Nodes]:[Nodes]]=5,Table2[[#This Row],[Total_time]:[Total_time]],"")</f>
        <v/>
      </c>
      <c r="C812" s="20" t="str" cm="1">
        <f t="array" ref="C812">IF(Table2[[#This Row],[Nodes]:[Nodes]]=6,Table2[[#This Row],[Total_time]:[Total_time]],"")</f>
        <v/>
      </c>
      <c r="D812" s="20" t="str" cm="1">
        <f t="array" ref="D812">IF(Table2[[#This Row],[Nodes]:[Nodes]]=7,Table2[[#This Row],[Total_time]:[Total_time]],"")</f>
        <v/>
      </c>
    </row>
    <row r="813" spans="1:4">
      <c r="A813" s="20" t="str" cm="1">
        <f t="array" ref="A813">IF(Table2[[#This Row],[Nodes]:[Nodes]]=4,Table2[[#This Row],[Total_time]:[Total_time]],"")</f>
        <v/>
      </c>
      <c r="B813" s="20" t="str" cm="1">
        <f t="array" ref="B813">IF(Table2[[#This Row],[Nodes]:[Nodes]]=5,Table2[[#This Row],[Total_time]:[Total_time]],"")</f>
        <v/>
      </c>
      <c r="C813" s="20" t="str" cm="1">
        <f t="array" ref="C813">IF(Table2[[#This Row],[Nodes]:[Nodes]]=6,Table2[[#This Row],[Total_time]:[Total_time]],"")</f>
        <v/>
      </c>
      <c r="D813" s="20" t="str" cm="1">
        <f t="array" ref="D813">IF(Table2[[#This Row],[Nodes]:[Nodes]]=7,Table2[[#This Row],[Total_time]:[Total_time]],"")</f>
        <v/>
      </c>
    </row>
    <row r="814" spans="1:4">
      <c r="A814" s="20" t="str" cm="1">
        <f t="array" ref="A814">IF(Table2[[#This Row],[Nodes]:[Nodes]]=4,Table2[[#This Row],[Total_time]:[Total_time]],"")</f>
        <v/>
      </c>
      <c r="B814" s="20" t="str" cm="1">
        <f t="array" ref="B814">IF(Table2[[#This Row],[Nodes]:[Nodes]]=5,Table2[[#This Row],[Total_time]:[Total_time]],"")</f>
        <v/>
      </c>
      <c r="C814" s="20" t="str" cm="1">
        <f t="array" ref="C814">IF(Table2[[#This Row],[Nodes]:[Nodes]]=6,Table2[[#This Row],[Total_time]:[Total_time]],"")</f>
        <v/>
      </c>
      <c r="D814" s="20" t="str" cm="1">
        <f t="array" ref="D814">IF(Table2[[#This Row],[Nodes]:[Nodes]]=7,Table2[[#This Row],[Total_time]:[Total_time]],"")</f>
        <v/>
      </c>
    </row>
    <row r="815" spans="1:4">
      <c r="A815" s="20" t="str" cm="1">
        <f t="array" ref="A815">IF(Table2[[#This Row],[Nodes]:[Nodes]]=4,Table2[[#This Row],[Total_time]:[Total_time]],"")</f>
        <v/>
      </c>
      <c r="B815" s="20" t="str" cm="1">
        <f t="array" ref="B815">IF(Table2[[#This Row],[Nodes]:[Nodes]]=5,Table2[[#This Row],[Total_time]:[Total_time]],"")</f>
        <v/>
      </c>
      <c r="C815" s="20" t="str" cm="1">
        <f t="array" ref="C815">IF(Table2[[#This Row],[Nodes]:[Nodes]]=6,Table2[[#This Row],[Total_time]:[Total_time]],"")</f>
        <v/>
      </c>
      <c r="D815" s="20" t="str" cm="1">
        <f t="array" ref="D815">IF(Table2[[#This Row],[Nodes]:[Nodes]]=7,Table2[[#This Row],[Total_time]:[Total_time]],"")</f>
        <v/>
      </c>
    </row>
    <row r="816" spans="1:4">
      <c r="A816" s="20" t="str" cm="1">
        <f t="array" ref="A816">IF(Table2[[#This Row],[Nodes]:[Nodes]]=4,Table2[[#This Row],[Total_time]:[Total_time]],"")</f>
        <v/>
      </c>
      <c r="B816" s="20" t="str" cm="1">
        <f t="array" ref="B816">IF(Table2[[#This Row],[Nodes]:[Nodes]]=5,Table2[[#This Row],[Total_time]:[Total_time]],"")</f>
        <v/>
      </c>
      <c r="C816" s="20" t="str" cm="1">
        <f t="array" ref="C816">IF(Table2[[#This Row],[Nodes]:[Nodes]]=6,Table2[[#This Row],[Total_time]:[Total_time]],"")</f>
        <v/>
      </c>
      <c r="D816" s="20" t="str" cm="1">
        <f t="array" ref="D816">IF(Table2[[#This Row],[Nodes]:[Nodes]]=7,Table2[[#This Row],[Total_time]:[Total_time]],"")</f>
        <v/>
      </c>
    </row>
    <row r="817" spans="1:4">
      <c r="A817" s="20" t="str" cm="1">
        <f t="array" ref="A817">IF(Table2[[#This Row],[Nodes]:[Nodes]]=4,Table2[[#This Row],[Total_time]:[Total_time]],"")</f>
        <v/>
      </c>
      <c r="B817" s="20" t="str" cm="1">
        <f t="array" ref="B817">IF(Table2[[#This Row],[Nodes]:[Nodes]]=5,Table2[[#This Row],[Total_time]:[Total_time]],"")</f>
        <v/>
      </c>
      <c r="C817" s="20" t="str" cm="1">
        <f t="array" ref="C817">IF(Table2[[#This Row],[Nodes]:[Nodes]]=6,Table2[[#This Row],[Total_time]:[Total_time]],"")</f>
        <v/>
      </c>
      <c r="D817" s="20" t="str" cm="1">
        <f t="array" ref="D817">IF(Table2[[#This Row],[Nodes]:[Nodes]]=7,Table2[[#This Row],[Total_time]:[Total_time]],"")</f>
        <v/>
      </c>
    </row>
    <row r="818" spans="1:4">
      <c r="A818" s="20" t="str" cm="1">
        <f t="array" ref="A818">IF(Table2[[#This Row],[Nodes]:[Nodes]]=4,Table2[[#This Row],[Total_time]:[Total_time]],"")</f>
        <v/>
      </c>
      <c r="B818" s="20" t="str" cm="1">
        <f t="array" ref="B818">IF(Table2[[#This Row],[Nodes]:[Nodes]]=5,Table2[[#This Row],[Total_time]:[Total_time]],"")</f>
        <v/>
      </c>
      <c r="C818" s="20" t="str" cm="1">
        <f t="array" ref="C818">IF(Table2[[#This Row],[Nodes]:[Nodes]]=6,Table2[[#This Row],[Total_time]:[Total_time]],"")</f>
        <v/>
      </c>
      <c r="D818" s="20" t="str" cm="1">
        <f t="array" ref="D818">IF(Table2[[#This Row],[Nodes]:[Nodes]]=7,Table2[[#This Row],[Total_time]:[Total_time]],"")</f>
        <v/>
      </c>
    </row>
    <row r="819" spans="1:4">
      <c r="A819" s="20" t="str" cm="1">
        <f t="array" ref="A819">IF(Table2[[#This Row],[Nodes]:[Nodes]]=4,Table2[[#This Row],[Total_time]:[Total_time]],"")</f>
        <v/>
      </c>
      <c r="B819" s="20" t="str" cm="1">
        <f t="array" ref="B819">IF(Table2[[#This Row],[Nodes]:[Nodes]]=5,Table2[[#This Row],[Total_time]:[Total_time]],"")</f>
        <v/>
      </c>
      <c r="C819" s="20" t="str" cm="1">
        <f t="array" ref="C819">IF(Table2[[#This Row],[Nodes]:[Nodes]]=6,Table2[[#This Row],[Total_time]:[Total_time]],"")</f>
        <v/>
      </c>
      <c r="D819" s="20" t="str" cm="1">
        <f t="array" ref="D819">IF(Table2[[#This Row],[Nodes]:[Nodes]]=7,Table2[[#This Row],[Total_time]:[Total_time]],"")</f>
        <v/>
      </c>
    </row>
    <row r="820" spans="1:4">
      <c r="A820" s="20" t="str" cm="1">
        <f t="array" ref="A820">IF(Table2[[#This Row],[Nodes]:[Nodes]]=4,Table2[[#This Row],[Total_time]:[Total_time]],"")</f>
        <v/>
      </c>
      <c r="B820" s="20" t="str" cm="1">
        <f t="array" ref="B820">IF(Table2[[#This Row],[Nodes]:[Nodes]]=5,Table2[[#This Row],[Total_time]:[Total_time]],"")</f>
        <v/>
      </c>
      <c r="C820" s="20" t="str" cm="1">
        <f t="array" ref="C820">IF(Table2[[#This Row],[Nodes]:[Nodes]]=6,Table2[[#This Row],[Total_time]:[Total_time]],"")</f>
        <v/>
      </c>
      <c r="D820" s="20" t="str" cm="1">
        <f t="array" ref="D820">IF(Table2[[#This Row],[Nodes]:[Nodes]]=7,Table2[[#This Row],[Total_time]:[Total_time]],"")</f>
        <v/>
      </c>
    </row>
    <row r="821" spans="1:4">
      <c r="A821" s="20" t="str" cm="1">
        <f t="array" ref="A821">IF(Table2[[#This Row],[Nodes]:[Nodes]]=4,Table2[[#This Row],[Total_time]:[Total_time]],"")</f>
        <v/>
      </c>
      <c r="B821" s="20" t="str" cm="1">
        <f t="array" ref="B821">IF(Table2[[#This Row],[Nodes]:[Nodes]]=5,Table2[[#This Row],[Total_time]:[Total_time]],"")</f>
        <v/>
      </c>
      <c r="C821" s="20" t="str" cm="1">
        <f t="array" ref="C821">IF(Table2[[#This Row],[Nodes]:[Nodes]]=6,Table2[[#This Row],[Total_time]:[Total_time]],"")</f>
        <v/>
      </c>
      <c r="D821" s="20" t="str" cm="1">
        <f t="array" ref="D821">IF(Table2[[#This Row],[Nodes]:[Nodes]]=7,Table2[[#This Row],[Total_time]:[Total_time]],"")</f>
        <v/>
      </c>
    </row>
    <row r="822" spans="1:4">
      <c r="A822" s="20" t="str" cm="1">
        <f t="array" ref="A822">IF(Table2[[#This Row],[Nodes]:[Nodes]]=4,Table2[[#This Row],[Total_time]:[Total_time]],"")</f>
        <v/>
      </c>
      <c r="B822" s="20" t="str" cm="1">
        <f t="array" ref="B822">IF(Table2[[#This Row],[Nodes]:[Nodes]]=5,Table2[[#This Row],[Total_time]:[Total_time]],"")</f>
        <v/>
      </c>
      <c r="C822" s="20" t="str" cm="1">
        <f t="array" ref="C822">IF(Table2[[#This Row],[Nodes]:[Nodes]]=6,Table2[[#This Row],[Total_time]:[Total_time]],"")</f>
        <v/>
      </c>
      <c r="D822" s="20" t="str" cm="1">
        <f t="array" ref="D822">IF(Table2[[#This Row],[Nodes]:[Nodes]]=7,Table2[[#This Row],[Total_time]:[Total_time]],"")</f>
        <v/>
      </c>
    </row>
    <row r="823" spans="1:4">
      <c r="A823" s="20" t="str" cm="1">
        <f t="array" ref="A823">IF(Table2[[#This Row],[Nodes]:[Nodes]]=4,Table2[[#This Row],[Total_time]:[Total_time]],"")</f>
        <v/>
      </c>
      <c r="B823" s="20" t="str" cm="1">
        <f t="array" ref="B823">IF(Table2[[#This Row],[Nodes]:[Nodes]]=5,Table2[[#This Row],[Total_time]:[Total_time]],"")</f>
        <v/>
      </c>
      <c r="C823" s="20" t="str" cm="1">
        <f t="array" ref="C823">IF(Table2[[#This Row],[Nodes]:[Nodes]]=6,Table2[[#This Row],[Total_time]:[Total_time]],"")</f>
        <v/>
      </c>
      <c r="D823" s="20" t="str" cm="1">
        <f t="array" ref="D823">IF(Table2[[#This Row],[Nodes]:[Nodes]]=7,Table2[[#This Row],[Total_time]:[Total_time]],"")</f>
        <v/>
      </c>
    </row>
    <row r="824" spans="1:4">
      <c r="A824" s="20" t="str" cm="1">
        <f t="array" ref="A824">IF(Table2[[#This Row],[Nodes]:[Nodes]]=4,Table2[[#This Row],[Total_time]:[Total_time]],"")</f>
        <v/>
      </c>
      <c r="B824" s="20" t="str" cm="1">
        <f t="array" ref="B824">IF(Table2[[#This Row],[Nodes]:[Nodes]]=5,Table2[[#This Row],[Total_time]:[Total_time]],"")</f>
        <v/>
      </c>
      <c r="C824" s="20" t="str" cm="1">
        <f t="array" ref="C824">IF(Table2[[#This Row],[Nodes]:[Nodes]]=6,Table2[[#This Row],[Total_time]:[Total_time]],"")</f>
        <v/>
      </c>
      <c r="D824" s="20" t="str" cm="1">
        <f t="array" ref="D824">IF(Table2[[#This Row],[Nodes]:[Nodes]]=7,Table2[[#This Row],[Total_time]:[Total_time]],"")</f>
        <v/>
      </c>
    </row>
    <row r="825" spans="1:4">
      <c r="A825" s="20" t="str" cm="1">
        <f t="array" ref="A825">IF(Table2[[#This Row],[Nodes]:[Nodes]]=4,Table2[[#This Row],[Total_time]:[Total_time]],"")</f>
        <v/>
      </c>
      <c r="B825" s="20" t="str" cm="1">
        <f t="array" ref="B825">IF(Table2[[#This Row],[Nodes]:[Nodes]]=5,Table2[[#This Row],[Total_time]:[Total_time]],"")</f>
        <v/>
      </c>
      <c r="C825" s="20" t="str" cm="1">
        <f t="array" ref="C825">IF(Table2[[#This Row],[Nodes]:[Nodes]]=6,Table2[[#This Row],[Total_time]:[Total_time]],"")</f>
        <v/>
      </c>
      <c r="D825" s="20" t="str" cm="1">
        <f t="array" ref="D825">IF(Table2[[#This Row],[Nodes]:[Nodes]]=7,Table2[[#This Row],[Total_time]:[Total_time]],"")</f>
        <v/>
      </c>
    </row>
    <row r="826" spans="1:4">
      <c r="A826" s="20" t="str" cm="1">
        <f t="array" ref="A826">IF(Table2[[#This Row],[Nodes]:[Nodes]]=4,Table2[[#This Row],[Total_time]:[Total_time]],"")</f>
        <v/>
      </c>
      <c r="B826" s="20" t="str" cm="1">
        <f t="array" ref="B826">IF(Table2[[#This Row],[Nodes]:[Nodes]]=5,Table2[[#This Row],[Total_time]:[Total_time]],"")</f>
        <v/>
      </c>
      <c r="C826" s="20" t="str" cm="1">
        <f t="array" ref="C826">IF(Table2[[#This Row],[Nodes]:[Nodes]]=6,Table2[[#This Row],[Total_time]:[Total_time]],"")</f>
        <v/>
      </c>
      <c r="D826" s="20" t="str" cm="1">
        <f t="array" ref="D826">IF(Table2[[#This Row],[Nodes]:[Nodes]]=7,Table2[[#This Row],[Total_time]:[Total_time]],"")</f>
        <v/>
      </c>
    </row>
    <row r="827" spans="1:4">
      <c r="A827" s="20" t="str" cm="1">
        <f t="array" ref="A827">IF(Table2[[#This Row],[Nodes]:[Nodes]]=4,Table2[[#This Row],[Total_time]:[Total_time]],"")</f>
        <v/>
      </c>
      <c r="B827" s="20" t="str" cm="1">
        <f t="array" ref="B827">IF(Table2[[#This Row],[Nodes]:[Nodes]]=5,Table2[[#This Row],[Total_time]:[Total_time]],"")</f>
        <v/>
      </c>
      <c r="C827" s="20" t="str" cm="1">
        <f t="array" ref="C827">IF(Table2[[#This Row],[Nodes]:[Nodes]]=6,Table2[[#This Row],[Total_time]:[Total_time]],"")</f>
        <v/>
      </c>
      <c r="D827" s="20" t="str" cm="1">
        <f t="array" ref="D827">IF(Table2[[#This Row],[Nodes]:[Nodes]]=7,Table2[[#This Row],[Total_time]:[Total_time]],"")</f>
        <v/>
      </c>
    </row>
    <row r="828" spans="1:4">
      <c r="A828" s="20" t="str" cm="1">
        <f t="array" ref="A828">IF(Table2[[#This Row],[Nodes]:[Nodes]]=4,Table2[[#This Row],[Total_time]:[Total_time]],"")</f>
        <v/>
      </c>
      <c r="B828" s="20" t="str" cm="1">
        <f t="array" ref="B828">IF(Table2[[#This Row],[Nodes]:[Nodes]]=5,Table2[[#This Row],[Total_time]:[Total_time]],"")</f>
        <v/>
      </c>
      <c r="C828" s="20" t="str" cm="1">
        <f t="array" ref="C828">IF(Table2[[#This Row],[Nodes]:[Nodes]]=6,Table2[[#This Row],[Total_time]:[Total_time]],"")</f>
        <v/>
      </c>
      <c r="D828" s="20" t="str" cm="1">
        <f t="array" ref="D828">IF(Table2[[#This Row],[Nodes]:[Nodes]]=7,Table2[[#This Row],[Total_time]:[Total_time]],"")</f>
        <v/>
      </c>
    </row>
    <row r="829" spans="1:4">
      <c r="A829" s="20" t="str" cm="1">
        <f t="array" ref="A829">IF(Table2[[#This Row],[Nodes]:[Nodes]]=4,Table2[[#This Row],[Total_time]:[Total_time]],"")</f>
        <v/>
      </c>
      <c r="B829" s="20" t="str" cm="1">
        <f t="array" ref="B829">IF(Table2[[#This Row],[Nodes]:[Nodes]]=5,Table2[[#This Row],[Total_time]:[Total_time]],"")</f>
        <v/>
      </c>
      <c r="C829" s="20" t="str" cm="1">
        <f t="array" ref="C829">IF(Table2[[#This Row],[Nodes]:[Nodes]]=6,Table2[[#This Row],[Total_time]:[Total_time]],"")</f>
        <v/>
      </c>
      <c r="D829" s="20" t="str" cm="1">
        <f t="array" ref="D829">IF(Table2[[#This Row],[Nodes]:[Nodes]]=7,Table2[[#This Row],[Total_time]:[Total_time]],"")</f>
        <v/>
      </c>
    </row>
    <row r="830" spans="1:4">
      <c r="A830" s="20" t="str" cm="1">
        <f t="array" ref="A830">IF(Table2[[#This Row],[Nodes]:[Nodes]]=4,Table2[[#This Row],[Total_time]:[Total_time]],"")</f>
        <v/>
      </c>
      <c r="B830" s="20" t="str" cm="1">
        <f t="array" ref="B830">IF(Table2[[#This Row],[Nodes]:[Nodes]]=5,Table2[[#This Row],[Total_time]:[Total_time]],"")</f>
        <v/>
      </c>
      <c r="C830" s="20" t="str" cm="1">
        <f t="array" ref="C830">IF(Table2[[#This Row],[Nodes]:[Nodes]]=6,Table2[[#This Row],[Total_time]:[Total_time]],"")</f>
        <v/>
      </c>
      <c r="D830" s="20" t="str" cm="1">
        <f t="array" ref="D830">IF(Table2[[#This Row],[Nodes]:[Nodes]]=7,Table2[[#This Row],[Total_time]:[Total_time]],"")</f>
        <v/>
      </c>
    </row>
    <row r="831" spans="1:4">
      <c r="A831" s="20" t="str" cm="1">
        <f t="array" ref="A831">IF(Table2[[#This Row],[Nodes]:[Nodes]]=4,Table2[[#This Row],[Total_time]:[Total_time]],"")</f>
        <v/>
      </c>
      <c r="B831" s="20" t="str" cm="1">
        <f t="array" ref="B831">IF(Table2[[#This Row],[Nodes]:[Nodes]]=5,Table2[[#This Row],[Total_time]:[Total_time]],"")</f>
        <v/>
      </c>
      <c r="C831" s="20" t="str" cm="1">
        <f t="array" ref="C831">IF(Table2[[#This Row],[Nodes]:[Nodes]]=6,Table2[[#This Row],[Total_time]:[Total_time]],"")</f>
        <v/>
      </c>
      <c r="D831" s="20" t="str" cm="1">
        <f t="array" ref="D831">IF(Table2[[#This Row],[Nodes]:[Nodes]]=7,Table2[[#This Row],[Total_time]:[Total_time]],"")</f>
        <v/>
      </c>
    </row>
    <row r="832" spans="1:4">
      <c r="A832" s="20" t="str" cm="1">
        <f t="array" ref="A832">IF(Table2[[#This Row],[Nodes]:[Nodes]]=4,Table2[[#This Row],[Total_time]:[Total_time]],"")</f>
        <v/>
      </c>
      <c r="B832" s="20" t="str" cm="1">
        <f t="array" ref="B832">IF(Table2[[#This Row],[Nodes]:[Nodes]]=5,Table2[[#This Row],[Total_time]:[Total_time]],"")</f>
        <v/>
      </c>
      <c r="C832" s="20" t="str" cm="1">
        <f t="array" ref="C832">IF(Table2[[#This Row],[Nodes]:[Nodes]]=6,Table2[[#This Row],[Total_time]:[Total_time]],"")</f>
        <v/>
      </c>
      <c r="D832" s="20" t="str" cm="1">
        <f t="array" ref="D832">IF(Table2[[#This Row],[Nodes]:[Nodes]]=7,Table2[[#This Row],[Total_time]:[Total_time]],"")</f>
        <v/>
      </c>
    </row>
    <row r="833" spans="1:4">
      <c r="A833" s="20" t="str" cm="1">
        <f t="array" ref="A833">IF(Table2[[#This Row],[Nodes]:[Nodes]]=4,Table2[[#This Row],[Total_time]:[Total_time]],"")</f>
        <v/>
      </c>
      <c r="B833" s="20" t="str" cm="1">
        <f t="array" ref="B833">IF(Table2[[#This Row],[Nodes]:[Nodes]]=5,Table2[[#This Row],[Total_time]:[Total_time]],"")</f>
        <v/>
      </c>
      <c r="C833" s="20" t="str" cm="1">
        <f t="array" ref="C833">IF(Table2[[#This Row],[Nodes]:[Nodes]]=6,Table2[[#This Row],[Total_time]:[Total_time]],"")</f>
        <v/>
      </c>
      <c r="D833" s="20" t="str" cm="1">
        <f t="array" ref="D833">IF(Table2[[#This Row],[Nodes]:[Nodes]]=7,Table2[[#This Row],[Total_time]:[Total_time]],"")</f>
        <v/>
      </c>
    </row>
    <row r="834" spans="1:4">
      <c r="A834" s="20" t="str" cm="1">
        <f t="array" ref="A834">IF(Table2[[#This Row],[Nodes]:[Nodes]]=4,Table2[[#This Row],[Total_time]:[Total_time]],"")</f>
        <v/>
      </c>
      <c r="B834" s="20" t="str" cm="1">
        <f t="array" ref="B834">IF(Table2[[#This Row],[Nodes]:[Nodes]]=5,Table2[[#This Row],[Total_time]:[Total_time]],"")</f>
        <v/>
      </c>
      <c r="C834" s="20" t="str" cm="1">
        <f t="array" ref="C834">IF(Table2[[#This Row],[Nodes]:[Nodes]]=6,Table2[[#This Row],[Total_time]:[Total_time]],"")</f>
        <v/>
      </c>
      <c r="D834" s="20" t="str" cm="1">
        <f t="array" ref="D834">IF(Table2[[#This Row],[Nodes]:[Nodes]]=7,Table2[[#This Row],[Total_time]:[Total_time]],"")</f>
        <v/>
      </c>
    </row>
    <row r="835" spans="1:4">
      <c r="A835" s="20" t="str" cm="1">
        <f t="array" ref="A835">IF(Table2[[#This Row],[Nodes]:[Nodes]]=4,Table2[[#This Row],[Total_time]:[Total_time]],"")</f>
        <v/>
      </c>
      <c r="B835" s="20" t="str" cm="1">
        <f t="array" ref="B835">IF(Table2[[#This Row],[Nodes]:[Nodes]]=5,Table2[[#This Row],[Total_time]:[Total_time]],"")</f>
        <v/>
      </c>
      <c r="C835" s="20" t="str" cm="1">
        <f t="array" ref="C835">IF(Table2[[#This Row],[Nodes]:[Nodes]]=6,Table2[[#This Row],[Total_time]:[Total_time]],"")</f>
        <v/>
      </c>
      <c r="D835" s="20" t="str" cm="1">
        <f t="array" ref="D835">IF(Table2[[#This Row],[Nodes]:[Nodes]]=7,Table2[[#This Row],[Total_time]:[Total_time]],"")</f>
        <v/>
      </c>
    </row>
    <row r="836" spans="1:4">
      <c r="A836" s="20" t="str" cm="1">
        <f t="array" ref="A836">IF(Table2[[#This Row],[Nodes]:[Nodes]]=4,Table2[[#This Row],[Total_time]:[Total_time]],"")</f>
        <v/>
      </c>
      <c r="B836" s="20" t="str" cm="1">
        <f t="array" ref="B836">IF(Table2[[#This Row],[Nodes]:[Nodes]]=5,Table2[[#This Row],[Total_time]:[Total_time]],"")</f>
        <v/>
      </c>
      <c r="C836" s="20" t="str" cm="1">
        <f t="array" ref="C836">IF(Table2[[#This Row],[Nodes]:[Nodes]]=6,Table2[[#This Row],[Total_time]:[Total_time]],"")</f>
        <v/>
      </c>
      <c r="D836" s="20" t="str" cm="1">
        <f t="array" ref="D836">IF(Table2[[#This Row],[Nodes]:[Nodes]]=7,Table2[[#This Row],[Total_time]:[Total_time]],"")</f>
        <v/>
      </c>
    </row>
    <row r="837" spans="1:4">
      <c r="A837" s="20" t="str" cm="1">
        <f t="array" ref="A837">IF(Table2[[#This Row],[Nodes]:[Nodes]]=4,Table2[[#This Row],[Total_time]:[Total_time]],"")</f>
        <v/>
      </c>
      <c r="B837" s="20" t="str" cm="1">
        <f t="array" ref="B837">IF(Table2[[#This Row],[Nodes]:[Nodes]]=5,Table2[[#This Row],[Total_time]:[Total_time]],"")</f>
        <v/>
      </c>
      <c r="C837" s="20" t="str" cm="1">
        <f t="array" ref="C837">IF(Table2[[#This Row],[Nodes]:[Nodes]]=6,Table2[[#This Row],[Total_time]:[Total_time]],"")</f>
        <v/>
      </c>
      <c r="D837" s="20" t="str" cm="1">
        <f t="array" ref="D837">IF(Table2[[#This Row],[Nodes]:[Nodes]]=7,Table2[[#This Row],[Total_time]:[Total_time]],"")</f>
        <v/>
      </c>
    </row>
    <row r="838" spans="1:4">
      <c r="A838" s="20" t="str" cm="1">
        <f t="array" ref="A838">IF(Table2[[#This Row],[Nodes]:[Nodes]]=4,Table2[[#This Row],[Total_time]:[Total_time]],"")</f>
        <v/>
      </c>
      <c r="B838" s="20" t="str" cm="1">
        <f t="array" ref="B838">IF(Table2[[#This Row],[Nodes]:[Nodes]]=5,Table2[[#This Row],[Total_time]:[Total_time]],"")</f>
        <v/>
      </c>
      <c r="C838" s="20" t="str" cm="1">
        <f t="array" ref="C838">IF(Table2[[#This Row],[Nodes]:[Nodes]]=6,Table2[[#This Row],[Total_time]:[Total_time]],"")</f>
        <v/>
      </c>
      <c r="D838" s="20" t="str" cm="1">
        <f t="array" ref="D838">IF(Table2[[#This Row],[Nodes]:[Nodes]]=7,Table2[[#This Row],[Total_time]:[Total_time]],"")</f>
        <v/>
      </c>
    </row>
    <row r="839" spans="1:4">
      <c r="A839" s="20" t="str" cm="1">
        <f t="array" ref="A839">IF(Table2[[#This Row],[Nodes]:[Nodes]]=4,Table2[[#This Row],[Total_time]:[Total_time]],"")</f>
        <v/>
      </c>
      <c r="B839" s="20" t="str" cm="1">
        <f t="array" ref="B839">IF(Table2[[#This Row],[Nodes]:[Nodes]]=5,Table2[[#This Row],[Total_time]:[Total_time]],"")</f>
        <v/>
      </c>
      <c r="C839" s="20" t="str" cm="1">
        <f t="array" ref="C839">IF(Table2[[#This Row],[Nodes]:[Nodes]]=6,Table2[[#This Row],[Total_time]:[Total_time]],"")</f>
        <v/>
      </c>
      <c r="D839" s="20" t="str" cm="1">
        <f t="array" ref="D839">IF(Table2[[#This Row],[Nodes]:[Nodes]]=7,Table2[[#This Row],[Total_time]:[Total_time]],"")</f>
        <v/>
      </c>
    </row>
    <row r="840" spans="1:4">
      <c r="A840" s="20" t="str" cm="1">
        <f t="array" ref="A840">IF(Table2[[#This Row],[Nodes]:[Nodes]]=4,Table2[[#This Row],[Total_time]:[Total_time]],"")</f>
        <v/>
      </c>
      <c r="B840" s="20" t="str" cm="1">
        <f t="array" ref="B840">IF(Table2[[#This Row],[Nodes]:[Nodes]]=5,Table2[[#This Row],[Total_time]:[Total_time]],"")</f>
        <v/>
      </c>
      <c r="C840" s="20" t="str" cm="1">
        <f t="array" ref="C840">IF(Table2[[#This Row],[Nodes]:[Nodes]]=6,Table2[[#This Row],[Total_time]:[Total_time]],"")</f>
        <v/>
      </c>
      <c r="D840" s="20" t="str" cm="1">
        <f t="array" ref="D840">IF(Table2[[#This Row],[Nodes]:[Nodes]]=7,Table2[[#This Row],[Total_time]:[Total_time]],"")</f>
        <v/>
      </c>
    </row>
    <row r="841" spans="1:4">
      <c r="A841" s="20" t="str" cm="1">
        <f t="array" ref="A841">IF(Table2[[#This Row],[Nodes]:[Nodes]]=4,Table2[[#This Row],[Total_time]:[Total_time]],"")</f>
        <v/>
      </c>
      <c r="B841" s="20" t="str" cm="1">
        <f t="array" ref="B841">IF(Table2[[#This Row],[Nodes]:[Nodes]]=5,Table2[[#This Row],[Total_time]:[Total_time]],"")</f>
        <v/>
      </c>
      <c r="C841" s="20" t="str" cm="1">
        <f t="array" ref="C841">IF(Table2[[#This Row],[Nodes]:[Nodes]]=6,Table2[[#This Row],[Total_time]:[Total_time]],"")</f>
        <v/>
      </c>
      <c r="D841" s="20" t="str" cm="1">
        <f t="array" ref="D841">IF(Table2[[#This Row],[Nodes]:[Nodes]]=7,Table2[[#This Row],[Total_time]:[Total_time]],"")</f>
        <v/>
      </c>
    </row>
    <row r="842" spans="1:4">
      <c r="A842" s="20" t="str" cm="1">
        <f t="array" ref="A842">IF(Table2[[#This Row],[Nodes]:[Nodes]]=4,Table2[[#This Row],[Total_time]:[Total_time]],"")</f>
        <v/>
      </c>
      <c r="B842" s="20" t="str" cm="1">
        <f t="array" ref="B842">IF(Table2[[#This Row],[Nodes]:[Nodes]]=5,Table2[[#This Row],[Total_time]:[Total_time]],"")</f>
        <v/>
      </c>
      <c r="C842" s="20" t="str" cm="1">
        <f t="array" ref="C842">IF(Table2[[#This Row],[Nodes]:[Nodes]]=6,Table2[[#This Row],[Total_time]:[Total_time]],"")</f>
        <v/>
      </c>
      <c r="D842" s="20" t="str" cm="1">
        <f t="array" ref="D842">IF(Table2[[#This Row],[Nodes]:[Nodes]]=7,Table2[[#This Row],[Total_time]:[Total_time]],"")</f>
        <v/>
      </c>
    </row>
    <row r="843" spans="1:4">
      <c r="A843" s="20" t="str" cm="1">
        <f t="array" ref="A843">IF(Table2[[#This Row],[Nodes]:[Nodes]]=4,Table2[[#This Row],[Total_time]:[Total_time]],"")</f>
        <v/>
      </c>
      <c r="B843" s="20" t="str" cm="1">
        <f t="array" ref="B843">IF(Table2[[#This Row],[Nodes]:[Nodes]]=5,Table2[[#This Row],[Total_time]:[Total_time]],"")</f>
        <v/>
      </c>
      <c r="C843" s="20" t="str" cm="1">
        <f t="array" ref="C843">IF(Table2[[#This Row],[Nodes]:[Nodes]]=6,Table2[[#This Row],[Total_time]:[Total_time]],"")</f>
        <v/>
      </c>
      <c r="D843" s="20" t="str" cm="1">
        <f t="array" ref="D843">IF(Table2[[#This Row],[Nodes]:[Nodes]]=7,Table2[[#This Row],[Total_time]:[Total_time]],"")</f>
        <v/>
      </c>
    </row>
    <row r="844" spans="1:4">
      <c r="A844" s="20" t="str" cm="1">
        <f t="array" ref="A844">IF(Table2[[#This Row],[Nodes]:[Nodes]]=4,Table2[[#This Row],[Total_time]:[Total_time]],"")</f>
        <v/>
      </c>
      <c r="B844" s="20" t="str" cm="1">
        <f t="array" ref="B844">IF(Table2[[#This Row],[Nodes]:[Nodes]]=5,Table2[[#This Row],[Total_time]:[Total_time]],"")</f>
        <v/>
      </c>
      <c r="C844" s="20" t="str" cm="1">
        <f t="array" ref="C844">IF(Table2[[#This Row],[Nodes]:[Nodes]]=6,Table2[[#This Row],[Total_time]:[Total_time]],"")</f>
        <v/>
      </c>
      <c r="D844" s="20" t="str" cm="1">
        <f t="array" ref="D844">IF(Table2[[#This Row],[Nodes]:[Nodes]]=7,Table2[[#This Row],[Total_time]:[Total_time]],"")</f>
        <v/>
      </c>
    </row>
    <row r="845" spans="1:4">
      <c r="A845" s="20" t="str" cm="1">
        <f t="array" ref="A845">IF(Table2[[#This Row],[Nodes]:[Nodes]]=4,Table2[[#This Row],[Total_time]:[Total_time]],"")</f>
        <v/>
      </c>
      <c r="B845" s="20" t="str" cm="1">
        <f t="array" ref="B845">IF(Table2[[#This Row],[Nodes]:[Nodes]]=5,Table2[[#This Row],[Total_time]:[Total_time]],"")</f>
        <v/>
      </c>
      <c r="C845" s="20" t="str" cm="1">
        <f t="array" ref="C845">IF(Table2[[#This Row],[Nodes]:[Nodes]]=6,Table2[[#This Row],[Total_time]:[Total_time]],"")</f>
        <v/>
      </c>
      <c r="D845" s="20" t="str" cm="1">
        <f t="array" ref="D845">IF(Table2[[#This Row],[Nodes]:[Nodes]]=7,Table2[[#This Row],[Total_time]:[Total_time]],"")</f>
        <v/>
      </c>
    </row>
    <row r="846" spans="1:4">
      <c r="A846" s="20" t="str" cm="1">
        <f t="array" ref="A846">IF(Table2[[#This Row],[Nodes]:[Nodes]]=4,Table2[[#This Row],[Total_time]:[Total_time]],"")</f>
        <v/>
      </c>
      <c r="B846" s="20" t="str" cm="1">
        <f t="array" ref="B846">IF(Table2[[#This Row],[Nodes]:[Nodes]]=5,Table2[[#This Row],[Total_time]:[Total_time]],"")</f>
        <v/>
      </c>
      <c r="C846" s="20" t="str" cm="1">
        <f t="array" ref="C846">IF(Table2[[#This Row],[Nodes]:[Nodes]]=6,Table2[[#This Row],[Total_time]:[Total_time]],"")</f>
        <v/>
      </c>
      <c r="D846" s="20" t="str" cm="1">
        <f t="array" ref="D846">IF(Table2[[#This Row],[Nodes]:[Nodes]]=7,Table2[[#This Row],[Total_time]:[Total_time]],"")</f>
        <v/>
      </c>
    </row>
    <row r="847" spans="1:4">
      <c r="A847" s="20" t="str" cm="1">
        <f t="array" ref="A847">IF(Table2[[#This Row],[Nodes]:[Nodes]]=4,Table2[[#This Row],[Total_time]:[Total_time]],"")</f>
        <v/>
      </c>
      <c r="B847" s="20" t="str" cm="1">
        <f t="array" ref="B847">IF(Table2[[#This Row],[Nodes]:[Nodes]]=5,Table2[[#This Row],[Total_time]:[Total_time]],"")</f>
        <v/>
      </c>
      <c r="C847" s="20" t="str" cm="1">
        <f t="array" ref="C847">IF(Table2[[#This Row],[Nodes]:[Nodes]]=6,Table2[[#This Row],[Total_time]:[Total_time]],"")</f>
        <v/>
      </c>
      <c r="D847" s="20" t="str" cm="1">
        <f t="array" ref="D847">IF(Table2[[#This Row],[Nodes]:[Nodes]]=7,Table2[[#This Row],[Total_time]:[Total_time]],"")</f>
        <v/>
      </c>
    </row>
    <row r="848" spans="1:4">
      <c r="A848" s="20" t="str" cm="1">
        <f t="array" ref="A848">IF(Table2[[#This Row],[Nodes]:[Nodes]]=4,Table2[[#This Row],[Total_time]:[Total_time]],"")</f>
        <v/>
      </c>
      <c r="B848" s="20" t="str" cm="1">
        <f t="array" ref="B848">IF(Table2[[#This Row],[Nodes]:[Nodes]]=5,Table2[[#This Row],[Total_time]:[Total_time]],"")</f>
        <v/>
      </c>
      <c r="C848" s="20" t="str" cm="1">
        <f t="array" ref="C848">IF(Table2[[#This Row],[Nodes]:[Nodes]]=6,Table2[[#This Row],[Total_time]:[Total_time]],"")</f>
        <v/>
      </c>
      <c r="D848" s="20" t="str" cm="1">
        <f t="array" ref="D848">IF(Table2[[#This Row],[Nodes]:[Nodes]]=7,Table2[[#This Row],[Total_time]:[Total_time]],"")</f>
        <v/>
      </c>
    </row>
    <row r="849" spans="1:4">
      <c r="A849" s="20" t="str" cm="1">
        <f t="array" ref="A849">IF(Table2[[#This Row],[Nodes]:[Nodes]]=4,Table2[[#This Row],[Total_time]:[Total_time]],"")</f>
        <v/>
      </c>
      <c r="B849" s="20" t="str" cm="1">
        <f t="array" ref="B849">IF(Table2[[#This Row],[Nodes]:[Nodes]]=5,Table2[[#This Row],[Total_time]:[Total_time]],"")</f>
        <v/>
      </c>
      <c r="C849" s="20" t="str" cm="1">
        <f t="array" ref="C849">IF(Table2[[#This Row],[Nodes]:[Nodes]]=6,Table2[[#This Row],[Total_time]:[Total_time]],"")</f>
        <v/>
      </c>
      <c r="D849" s="20" t="str" cm="1">
        <f t="array" ref="D849">IF(Table2[[#This Row],[Nodes]:[Nodes]]=7,Table2[[#This Row],[Total_time]:[Total_time]],"")</f>
        <v/>
      </c>
    </row>
    <row r="850" spans="1:4">
      <c r="A850" s="20" t="str" cm="1">
        <f t="array" ref="A850">IF(Table2[[#This Row],[Nodes]:[Nodes]]=4,Table2[[#This Row],[Total_time]:[Total_time]],"")</f>
        <v/>
      </c>
      <c r="B850" s="20" t="str" cm="1">
        <f t="array" ref="B850">IF(Table2[[#This Row],[Nodes]:[Nodes]]=5,Table2[[#This Row],[Total_time]:[Total_time]],"")</f>
        <v/>
      </c>
      <c r="C850" s="20" t="str" cm="1">
        <f t="array" ref="C850">IF(Table2[[#This Row],[Nodes]:[Nodes]]=6,Table2[[#This Row],[Total_time]:[Total_time]],"")</f>
        <v/>
      </c>
      <c r="D850" s="20" t="str" cm="1">
        <f t="array" ref="D850">IF(Table2[[#This Row],[Nodes]:[Nodes]]=7,Table2[[#This Row],[Total_time]:[Total_time]],"")</f>
        <v/>
      </c>
    </row>
    <row r="851" spans="1:4">
      <c r="A851" s="20" t="str" cm="1">
        <f t="array" ref="A851">IF(Table2[[#This Row],[Nodes]:[Nodes]]=4,Table2[[#This Row],[Total_time]:[Total_time]],"")</f>
        <v/>
      </c>
      <c r="B851" s="20" t="str" cm="1">
        <f t="array" ref="B851">IF(Table2[[#This Row],[Nodes]:[Nodes]]=5,Table2[[#This Row],[Total_time]:[Total_time]],"")</f>
        <v/>
      </c>
      <c r="C851" s="20" t="str" cm="1">
        <f t="array" ref="C851">IF(Table2[[#This Row],[Nodes]:[Nodes]]=6,Table2[[#This Row],[Total_time]:[Total_time]],"")</f>
        <v/>
      </c>
      <c r="D851" s="20" t="str" cm="1">
        <f t="array" ref="D851">IF(Table2[[#This Row],[Nodes]:[Nodes]]=7,Table2[[#This Row],[Total_time]:[Total_time]],"")</f>
        <v/>
      </c>
    </row>
    <row r="852" spans="1:4">
      <c r="A852" s="20" t="str" cm="1">
        <f t="array" ref="A852">IF(Table2[[#This Row],[Nodes]:[Nodes]]=4,Table2[[#This Row],[Total_time]:[Total_time]],"")</f>
        <v/>
      </c>
      <c r="B852" s="20" t="str" cm="1">
        <f t="array" ref="B852">IF(Table2[[#This Row],[Nodes]:[Nodes]]=5,Table2[[#This Row],[Total_time]:[Total_time]],"")</f>
        <v/>
      </c>
      <c r="C852" s="20" t="str" cm="1">
        <f t="array" ref="C852">IF(Table2[[#This Row],[Nodes]:[Nodes]]=6,Table2[[#This Row],[Total_time]:[Total_time]],"")</f>
        <v/>
      </c>
      <c r="D852" s="20" t="str" cm="1">
        <f t="array" ref="D852">IF(Table2[[#This Row],[Nodes]:[Nodes]]=7,Table2[[#This Row],[Total_time]:[Total_time]],"")</f>
        <v/>
      </c>
    </row>
    <row r="853" spans="1:4">
      <c r="A853" s="20" t="str" cm="1">
        <f t="array" ref="A853">IF(Table2[[#This Row],[Nodes]:[Nodes]]=4,Table2[[#This Row],[Total_time]:[Total_time]],"")</f>
        <v/>
      </c>
      <c r="B853" s="20" t="str" cm="1">
        <f t="array" ref="B853">IF(Table2[[#This Row],[Nodes]:[Nodes]]=5,Table2[[#This Row],[Total_time]:[Total_time]],"")</f>
        <v/>
      </c>
      <c r="C853" s="20" t="str" cm="1">
        <f t="array" ref="C853">IF(Table2[[#This Row],[Nodes]:[Nodes]]=6,Table2[[#This Row],[Total_time]:[Total_time]],"")</f>
        <v/>
      </c>
      <c r="D853" s="20" t="str" cm="1">
        <f t="array" ref="D853">IF(Table2[[#This Row],[Nodes]:[Nodes]]=7,Table2[[#This Row],[Total_time]:[Total_time]],"")</f>
        <v/>
      </c>
    </row>
    <row r="854" spans="1:4">
      <c r="A854" s="20" t="str" cm="1">
        <f t="array" ref="A854">IF(Table2[[#This Row],[Nodes]:[Nodes]]=4,Table2[[#This Row],[Total_time]:[Total_time]],"")</f>
        <v/>
      </c>
      <c r="B854" s="20" t="str" cm="1">
        <f t="array" ref="B854">IF(Table2[[#This Row],[Nodes]:[Nodes]]=5,Table2[[#This Row],[Total_time]:[Total_time]],"")</f>
        <v/>
      </c>
      <c r="C854" s="20" t="str" cm="1">
        <f t="array" ref="C854">IF(Table2[[#This Row],[Nodes]:[Nodes]]=6,Table2[[#This Row],[Total_time]:[Total_time]],"")</f>
        <v/>
      </c>
      <c r="D854" s="20" t="str" cm="1">
        <f t="array" ref="D854">IF(Table2[[#This Row],[Nodes]:[Nodes]]=7,Table2[[#This Row],[Total_time]:[Total_time]],"")</f>
        <v/>
      </c>
    </row>
    <row r="855" spans="1:4">
      <c r="A855" s="20" t="str" cm="1">
        <f t="array" ref="A855">IF(Table2[[#This Row],[Nodes]:[Nodes]]=4,Table2[[#This Row],[Total_time]:[Total_time]],"")</f>
        <v/>
      </c>
      <c r="B855" s="20" t="str" cm="1">
        <f t="array" ref="B855">IF(Table2[[#This Row],[Nodes]:[Nodes]]=5,Table2[[#This Row],[Total_time]:[Total_time]],"")</f>
        <v/>
      </c>
      <c r="C855" s="20" t="str" cm="1">
        <f t="array" ref="C855">IF(Table2[[#This Row],[Nodes]:[Nodes]]=6,Table2[[#This Row],[Total_time]:[Total_time]],"")</f>
        <v/>
      </c>
      <c r="D855" s="20" t="str" cm="1">
        <f t="array" ref="D855">IF(Table2[[#This Row],[Nodes]:[Nodes]]=7,Table2[[#This Row],[Total_time]:[Total_time]],"")</f>
        <v/>
      </c>
    </row>
    <row r="856" spans="1:4">
      <c r="A856" s="20" t="str" cm="1">
        <f t="array" ref="A856">IF(Table2[[#This Row],[Nodes]:[Nodes]]=4,Table2[[#This Row],[Total_time]:[Total_time]],"")</f>
        <v/>
      </c>
      <c r="B856" s="20" t="str" cm="1">
        <f t="array" ref="B856">IF(Table2[[#This Row],[Nodes]:[Nodes]]=5,Table2[[#This Row],[Total_time]:[Total_time]],"")</f>
        <v/>
      </c>
      <c r="C856" s="20" t="str" cm="1">
        <f t="array" ref="C856">IF(Table2[[#This Row],[Nodes]:[Nodes]]=6,Table2[[#This Row],[Total_time]:[Total_time]],"")</f>
        <v/>
      </c>
      <c r="D856" s="20" t="str" cm="1">
        <f t="array" ref="D856">IF(Table2[[#This Row],[Nodes]:[Nodes]]=7,Table2[[#This Row],[Total_time]:[Total_time]],"")</f>
        <v/>
      </c>
    </row>
    <row r="857" spans="1:4">
      <c r="A857" s="20" t="str" cm="1">
        <f t="array" ref="A857">IF(Table2[[#This Row],[Nodes]:[Nodes]]=4,Table2[[#This Row],[Total_time]:[Total_time]],"")</f>
        <v/>
      </c>
      <c r="B857" s="20" t="str" cm="1">
        <f t="array" ref="B857">IF(Table2[[#This Row],[Nodes]:[Nodes]]=5,Table2[[#This Row],[Total_time]:[Total_time]],"")</f>
        <v/>
      </c>
      <c r="C857" s="20" t="str" cm="1">
        <f t="array" ref="C857">IF(Table2[[#This Row],[Nodes]:[Nodes]]=6,Table2[[#This Row],[Total_time]:[Total_time]],"")</f>
        <v/>
      </c>
      <c r="D857" s="20" t="str" cm="1">
        <f t="array" ref="D857">IF(Table2[[#This Row],[Nodes]:[Nodes]]=7,Table2[[#This Row],[Total_time]:[Total_time]],"")</f>
        <v/>
      </c>
    </row>
    <row r="858" spans="1:4">
      <c r="A858" s="20" t="str" cm="1">
        <f t="array" ref="A858">IF(Table2[[#This Row],[Nodes]:[Nodes]]=4,Table2[[#This Row],[Total_time]:[Total_time]],"")</f>
        <v/>
      </c>
      <c r="B858" s="20" t="str" cm="1">
        <f t="array" ref="B858">IF(Table2[[#This Row],[Nodes]:[Nodes]]=5,Table2[[#This Row],[Total_time]:[Total_time]],"")</f>
        <v/>
      </c>
      <c r="C858" s="20" t="str" cm="1">
        <f t="array" ref="C858">IF(Table2[[#This Row],[Nodes]:[Nodes]]=6,Table2[[#This Row],[Total_time]:[Total_time]],"")</f>
        <v/>
      </c>
      <c r="D858" s="20" t="str" cm="1">
        <f t="array" ref="D858">IF(Table2[[#This Row],[Nodes]:[Nodes]]=7,Table2[[#This Row],[Total_time]:[Total_time]],"")</f>
        <v/>
      </c>
    </row>
    <row r="859" spans="1:4">
      <c r="A859" s="20" t="str" cm="1">
        <f t="array" ref="A859">IF(Table2[[#This Row],[Nodes]:[Nodes]]=4,Table2[[#This Row],[Total_time]:[Total_time]],"")</f>
        <v/>
      </c>
      <c r="B859" s="20" t="str" cm="1">
        <f t="array" ref="B859">IF(Table2[[#This Row],[Nodes]:[Nodes]]=5,Table2[[#This Row],[Total_time]:[Total_time]],"")</f>
        <v/>
      </c>
      <c r="C859" s="20" t="str" cm="1">
        <f t="array" ref="C859">IF(Table2[[#This Row],[Nodes]:[Nodes]]=6,Table2[[#This Row],[Total_time]:[Total_time]],"")</f>
        <v/>
      </c>
      <c r="D859" s="20" t="str" cm="1">
        <f t="array" ref="D859">IF(Table2[[#This Row],[Nodes]:[Nodes]]=7,Table2[[#This Row],[Total_time]:[Total_time]],"")</f>
        <v/>
      </c>
    </row>
    <row r="860" spans="1:4">
      <c r="A860" s="20" t="str" cm="1">
        <f t="array" ref="A860">IF(Table2[[#This Row],[Nodes]:[Nodes]]=4,Table2[[#This Row],[Total_time]:[Total_time]],"")</f>
        <v/>
      </c>
      <c r="B860" s="20" t="str" cm="1">
        <f t="array" ref="B860">IF(Table2[[#This Row],[Nodes]:[Nodes]]=5,Table2[[#This Row],[Total_time]:[Total_time]],"")</f>
        <v/>
      </c>
      <c r="C860" s="20" t="str" cm="1">
        <f t="array" ref="C860">IF(Table2[[#This Row],[Nodes]:[Nodes]]=6,Table2[[#This Row],[Total_time]:[Total_time]],"")</f>
        <v/>
      </c>
      <c r="D860" s="20" t="str" cm="1">
        <f t="array" ref="D860">IF(Table2[[#This Row],[Nodes]:[Nodes]]=7,Table2[[#This Row],[Total_time]:[Total_time]],"")</f>
        <v/>
      </c>
    </row>
    <row r="861" spans="1:4">
      <c r="A861" s="20" t="str" cm="1">
        <f t="array" ref="A861">IF(Table2[[#This Row],[Nodes]:[Nodes]]=4,Table2[[#This Row],[Total_time]:[Total_time]],"")</f>
        <v/>
      </c>
      <c r="B861" s="20" t="str" cm="1">
        <f t="array" ref="B861">IF(Table2[[#This Row],[Nodes]:[Nodes]]=5,Table2[[#This Row],[Total_time]:[Total_time]],"")</f>
        <v/>
      </c>
      <c r="C861" s="20" t="str" cm="1">
        <f t="array" ref="C861">IF(Table2[[#This Row],[Nodes]:[Nodes]]=6,Table2[[#This Row],[Total_time]:[Total_time]],"")</f>
        <v/>
      </c>
      <c r="D861" s="20" t="str" cm="1">
        <f t="array" ref="D861">IF(Table2[[#This Row],[Nodes]:[Nodes]]=7,Table2[[#This Row],[Total_time]:[Total_time]],"")</f>
        <v/>
      </c>
    </row>
    <row r="862" spans="1:4">
      <c r="A862" s="20" t="str" cm="1">
        <f t="array" ref="A862">IF(Table2[[#This Row],[Nodes]:[Nodes]]=4,Table2[[#This Row],[Total_time]:[Total_time]],"")</f>
        <v/>
      </c>
      <c r="B862" s="20" t="str" cm="1">
        <f t="array" ref="B862">IF(Table2[[#This Row],[Nodes]:[Nodes]]=5,Table2[[#This Row],[Total_time]:[Total_time]],"")</f>
        <v/>
      </c>
      <c r="C862" s="20" t="str" cm="1">
        <f t="array" ref="C862">IF(Table2[[#This Row],[Nodes]:[Nodes]]=6,Table2[[#This Row],[Total_time]:[Total_time]],"")</f>
        <v/>
      </c>
      <c r="D862" s="20" t="str" cm="1">
        <f t="array" ref="D862">IF(Table2[[#This Row],[Nodes]:[Nodes]]=7,Table2[[#This Row],[Total_time]:[Total_time]],"")</f>
        <v/>
      </c>
    </row>
    <row r="863" spans="1:4">
      <c r="A863" s="20" t="str" cm="1">
        <f t="array" ref="A863">IF(Table2[[#This Row],[Nodes]:[Nodes]]=4,Table2[[#This Row],[Total_time]:[Total_time]],"")</f>
        <v/>
      </c>
      <c r="B863" s="20" t="str" cm="1">
        <f t="array" ref="B863">IF(Table2[[#This Row],[Nodes]:[Nodes]]=5,Table2[[#This Row],[Total_time]:[Total_time]],"")</f>
        <v/>
      </c>
      <c r="C863" s="20" t="str" cm="1">
        <f t="array" ref="C863">IF(Table2[[#This Row],[Nodes]:[Nodes]]=6,Table2[[#This Row],[Total_time]:[Total_time]],"")</f>
        <v/>
      </c>
      <c r="D863" s="20" t="str" cm="1">
        <f t="array" ref="D863">IF(Table2[[#This Row],[Nodes]:[Nodes]]=7,Table2[[#This Row],[Total_time]:[Total_time]],"")</f>
        <v/>
      </c>
    </row>
    <row r="864" spans="1:4">
      <c r="A864" s="20" t="str" cm="1">
        <f t="array" ref="A864">IF(Table2[[#This Row],[Nodes]:[Nodes]]=4,Table2[[#This Row],[Total_time]:[Total_time]],"")</f>
        <v/>
      </c>
      <c r="B864" s="20" t="str" cm="1">
        <f t="array" ref="B864">IF(Table2[[#This Row],[Nodes]:[Nodes]]=5,Table2[[#This Row],[Total_time]:[Total_time]],"")</f>
        <v/>
      </c>
      <c r="C864" s="20" t="str" cm="1">
        <f t="array" ref="C864">IF(Table2[[#This Row],[Nodes]:[Nodes]]=6,Table2[[#This Row],[Total_time]:[Total_time]],"")</f>
        <v/>
      </c>
      <c r="D864" s="20" t="str" cm="1">
        <f t="array" ref="D864">IF(Table2[[#This Row],[Nodes]:[Nodes]]=7,Table2[[#This Row],[Total_time]:[Total_time]],"")</f>
        <v/>
      </c>
    </row>
    <row r="865" spans="1:4">
      <c r="A865" s="20" t="str" cm="1">
        <f t="array" ref="A865">IF(Table2[[#This Row],[Nodes]:[Nodes]]=4,Table2[[#This Row],[Total_time]:[Total_time]],"")</f>
        <v/>
      </c>
      <c r="B865" s="20" t="str" cm="1">
        <f t="array" ref="B865">IF(Table2[[#This Row],[Nodes]:[Nodes]]=5,Table2[[#This Row],[Total_time]:[Total_time]],"")</f>
        <v/>
      </c>
      <c r="C865" s="20" t="str" cm="1">
        <f t="array" ref="C865">IF(Table2[[#This Row],[Nodes]:[Nodes]]=6,Table2[[#This Row],[Total_time]:[Total_time]],"")</f>
        <v/>
      </c>
      <c r="D865" s="20" t="str" cm="1">
        <f t="array" ref="D865">IF(Table2[[#This Row],[Nodes]:[Nodes]]=7,Table2[[#This Row],[Total_time]:[Total_time]],"")</f>
        <v/>
      </c>
    </row>
    <row r="866" spans="1:4">
      <c r="A866" s="20" t="str" cm="1">
        <f t="array" ref="A866">IF(Table2[[#This Row],[Nodes]:[Nodes]]=4,Table2[[#This Row],[Total_time]:[Total_time]],"")</f>
        <v/>
      </c>
      <c r="B866" s="20" t="str" cm="1">
        <f t="array" ref="B866">IF(Table2[[#This Row],[Nodes]:[Nodes]]=5,Table2[[#This Row],[Total_time]:[Total_time]],"")</f>
        <v/>
      </c>
      <c r="C866" s="20" t="str" cm="1">
        <f t="array" ref="C866">IF(Table2[[#This Row],[Nodes]:[Nodes]]=6,Table2[[#This Row],[Total_time]:[Total_time]],"")</f>
        <v/>
      </c>
      <c r="D866" s="20" t="str" cm="1">
        <f t="array" ref="D866">IF(Table2[[#This Row],[Nodes]:[Nodes]]=7,Table2[[#This Row],[Total_time]:[Total_time]],"")</f>
        <v/>
      </c>
    </row>
    <row r="867" spans="1:4">
      <c r="A867" s="20" t="str" cm="1">
        <f t="array" ref="A867">IF(Table2[[#This Row],[Nodes]:[Nodes]]=4,Table2[[#This Row],[Total_time]:[Total_time]],"")</f>
        <v/>
      </c>
      <c r="B867" s="20" t="str" cm="1">
        <f t="array" ref="B867">IF(Table2[[#This Row],[Nodes]:[Nodes]]=5,Table2[[#This Row],[Total_time]:[Total_time]],"")</f>
        <v/>
      </c>
      <c r="C867" s="20" t="str" cm="1">
        <f t="array" ref="C867">IF(Table2[[#This Row],[Nodes]:[Nodes]]=6,Table2[[#This Row],[Total_time]:[Total_time]],"")</f>
        <v/>
      </c>
      <c r="D867" s="20" t="str" cm="1">
        <f t="array" ref="D867">IF(Table2[[#This Row],[Nodes]:[Nodes]]=7,Table2[[#This Row],[Total_time]:[Total_time]],"")</f>
        <v/>
      </c>
    </row>
    <row r="868" spans="1:4">
      <c r="A868" s="20" t="str" cm="1">
        <f t="array" ref="A868">IF(Table2[[#This Row],[Nodes]:[Nodes]]=4,Table2[[#This Row],[Total_time]:[Total_time]],"")</f>
        <v/>
      </c>
      <c r="B868" s="20" t="str" cm="1">
        <f t="array" ref="B868">IF(Table2[[#This Row],[Nodes]:[Nodes]]=5,Table2[[#This Row],[Total_time]:[Total_time]],"")</f>
        <v/>
      </c>
      <c r="C868" s="20" t="str" cm="1">
        <f t="array" ref="C868">IF(Table2[[#This Row],[Nodes]:[Nodes]]=6,Table2[[#This Row],[Total_time]:[Total_time]],"")</f>
        <v/>
      </c>
      <c r="D868" s="20" t="str" cm="1">
        <f t="array" ref="D868">IF(Table2[[#This Row],[Nodes]:[Nodes]]=7,Table2[[#This Row],[Total_time]:[Total_time]],"")</f>
        <v/>
      </c>
    </row>
    <row r="869" spans="1:4">
      <c r="A869" s="20" t="str" cm="1">
        <f t="array" ref="A869">IF(Table2[[#This Row],[Nodes]:[Nodes]]=4,Table2[[#This Row],[Total_time]:[Total_time]],"")</f>
        <v/>
      </c>
      <c r="B869" s="20" t="str" cm="1">
        <f t="array" ref="B869">IF(Table2[[#This Row],[Nodes]:[Nodes]]=5,Table2[[#This Row],[Total_time]:[Total_time]],"")</f>
        <v/>
      </c>
      <c r="C869" s="20" t="str" cm="1">
        <f t="array" ref="C869">IF(Table2[[#This Row],[Nodes]:[Nodes]]=6,Table2[[#This Row],[Total_time]:[Total_time]],"")</f>
        <v/>
      </c>
      <c r="D869" s="20" t="str" cm="1">
        <f t="array" ref="D869">IF(Table2[[#This Row],[Nodes]:[Nodes]]=7,Table2[[#This Row],[Total_time]:[Total_time]],"")</f>
        <v/>
      </c>
    </row>
    <row r="870" spans="1:4">
      <c r="A870" s="20" t="str" cm="1">
        <f t="array" ref="A870">IF(Table2[[#This Row],[Nodes]:[Nodes]]=4,Table2[[#This Row],[Total_time]:[Total_time]],"")</f>
        <v/>
      </c>
      <c r="B870" s="20" t="str" cm="1">
        <f t="array" ref="B870">IF(Table2[[#This Row],[Nodes]:[Nodes]]=5,Table2[[#This Row],[Total_time]:[Total_time]],"")</f>
        <v/>
      </c>
      <c r="C870" s="20" t="str" cm="1">
        <f t="array" ref="C870">IF(Table2[[#This Row],[Nodes]:[Nodes]]=6,Table2[[#This Row],[Total_time]:[Total_time]],"")</f>
        <v/>
      </c>
      <c r="D870" s="20" t="str" cm="1">
        <f t="array" ref="D870">IF(Table2[[#This Row],[Nodes]:[Nodes]]=7,Table2[[#This Row],[Total_time]:[Total_time]],"")</f>
        <v/>
      </c>
    </row>
    <row r="871" spans="1:4">
      <c r="A871" s="20" t="str" cm="1">
        <f t="array" ref="A871">IF(Table2[[#This Row],[Nodes]:[Nodes]]=4,Table2[[#This Row],[Total_time]:[Total_time]],"")</f>
        <v/>
      </c>
      <c r="B871" s="20" t="str" cm="1">
        <f t="array" ref="B871">IF(Table2[[#This Row],[Nodes]:[Nodes]]=5,Table2[[#This Row],[Total_time]:[Total_time]],"")</f>
        <v/>
      </c>
      <c r="C871" s="20" t="str" cm="1">
        <f t="array" ref="C871">IF(Table2[[#This Row],[Nodes]:[Nodes]]=6,Table2[[#This Row],[Total_time]:[Total_time]],"")</f>
        <v/>
      </c>
      <c r="D871" s="20" t="str" cm="1">
        <f t="array" ref="D871">IF(Table2[[#This Row],[Nodes]:[Nodes]]=7,Table2[[#This Row],[Total_time]:[Total_time]],"")</f>
        <v/>
      </c>
    </row>
    <row r="872" spans="1:4">
      <c r="A872" s="20" t="str" cm="1">
        <f t="array" ref="A872">IF(Table2[[#This Row],[Nodes]:[Nodes]]=4,Table2[[#This Row],[Total_time]:[Total_time]],"")</f>
        <v/>
      </c>
      <c r="B872" s="20" t="str" cm="1">
        <f t="array" ref="B872">IF(Table2[[#This Row],[Nodes]:[Nodes]]=5,Table2[[#This Row],[Total_time]:[Total_time]],"")</f>
        <v/>
      </c>
      <c r="C872" s="20" t="str" cm="1">
        <f t="array" ref="C872">IF(Table2[[#This Row],[Nodes]:[Nodes]]=6,Table2[[#This Row],[Total_time]:[Total_time]],"")</f>
        <v/>
      </c>
      <c r="D872" s="20" t="str" cm="1">
        <f t="array" ref="D872">IF(Table2[[#This Row],[Nodes]:[Nodes]]=7,Table2[[#This Row],[Total_time]:[Total_time]],"")</f>
        <v/>
      </c>
    </row>
    <row r="873" spans="1:4">
      <c r="A873" s="20" t="str" cm="1">
        <f t="array" ref="A873">IF(Table2[[#This Row],[Nodes]:[Nodes]]=4,Table2[[#This Row],[Total_time]:[Total_time]],"")</f>
        <v/>
      </c>
      <c r="B873" s="20" t="str" cm="1">
        <f t="array" ref="B873">IF(Table2[[#This Row],[Nodes]:[Nodes]]=5,Table2[[#This Row],[Total_time]:[Total_time]],"")</f>
        <v/>
      </c>
      <c r="C873" s="20" t="str" cm="1">
        <f t="array" ref="C873">IF(Table2[[#This Row],[Nodes]:[Nodes]]=6,Table2[[#This Row],[Total_time]:[Total_time]],"")</f>
        <v/>
      </c>
      <c r="D873" s="20" t="str" cm="1">
        <f t="array" ref="D873">IF(Table2[[#This Row],[Nodes]:[Nodes]]=7,Table2[[#This Row],[Total_time]:[Total_time]],"")</f>
        <v/>
      </c>
    </row>
    <row r="874" spans="1:4">
      <c r="A874" s="20" t="str" cm="1">
        <f t="array" ref="A874">IF(Table2[[#This Row],[Nodes]:[Nodes]]=4,Table2[[#This Row],[Total_time]:[Total_time]],"")</f>
        <v/>
      </c>
      <c r="B874" s="20" t="str" cm="1">
        <f t="array" ref="B874">IF(Table2[[#This Row],[Nodes]:[Nodes]]=5,Table2[[#This Row],[Total_time]:[Total_time]],"")</f>
        <v/>
      </c>
      <c r="C874" s="20" t="str" cm="1">
        <f t="array" ref="C874">IF(Table2[[#This Row],[Nodes]:[Nodes]]=6,Table2[[#This Row],[Total_time]:[Total_time]],"")</f>
        <v/>
      </c>
      <c r="D874" s="20" t="str" cm="1">
        <f t="array" ref="D874">IF(Table2[[#This Row],[Nodes]:[Nodes]]=7,Table2[[#This Row],[Total_time]:[Total_time]],"")</f>
        <v/>
      </c>
    </row>
    <row r="875" spans="1:4">
      <c r="A875" s="20" t="str" cm="1">
        <f t="array" ref="A875">IF(Table2[[#This Row],[Nodes]:[Nodes]]=4,Table2[[#This Row],[Total_time]:[Total_time]],"")</f>
        <v/>
      </c>
      <c r="B875" s="20" t="str" cm="1">
        <f t="array" ref="B875">IF(Table2[[#This Row],[Nodes]:[Nodes]]=5,Table2[[#This Row],[Total_time]:[Total_time]],"")</f>
        <v/>
      </c>
      <c r="C875" s="20" t="str" cm="1">
        <f t="array" ref="C875">IF(Table2[[#This Row],[Nodes]:[Nodes]]=6,Table2[[#This Row],[Total_time]:[Total_time]],"")</f>
        <v/>
      </c>
      <c r="D875" s="20" t="str" cm="1">
        <f t="array" ref="D875">IF(Table2[[#This Row],[Nodes]:[Nodes]]=7,Table2[[#This Row],[Total_time]:[Total_time]],"")</f>
        <v/>
      </c>
    </row>
    <row r="876" spans="1:4">
      <c r="A876" s="20" t="str" cm="1">
        <f t="array" ref="A876">IF(Table2[[#This Row],[Nodes]:[Nodes]]=4,Table2[[#This Row],[Total_time]:[Total_time]],"")</f>
        <v/>
      </c>
      <c r="B876" s="20" t="str" cm="1">
        <f t="array" ref="B876">IF(Table2[[#This Row],[Nodes]:[Nodes]]=5,Table2[[#This Row],[Total_time]:[Total_time]],"")</f>
        <v/>
      </c>
      <c r="C876" s="20" t="str" cm="1">
        <f t="array" ref="C876">IF(Table2[[#This Row],[Nodes]:[Nodes]]=6,Table2[[#This Row],[Total_time]:[Total_time]],"")</f>
        <v/>
      </c>
      <c r="D876" s="20" t="str" cm="1">
        <f t="array" ref="D876">IF(Table2[[#This Row],[Nodes]:[Nodes]]=7,Table2[[#This Row],[Total_time]:[Total_time]],"")</f>
        <v/>
      </c>
    </row>
    <row r="877" spans="1:4">
      <c r="A877" s="20" t="str" cm="1">
        <f t="array" ref="A877">IF(Table2[[#This Row],[Nodes]:[Nodes]]=4,Table2[[#This Row],[Total_time]:[Total_time]],"")</f>
        <v/>
      </c>
      <c r="B877" s="20" t="str" cm="1">
        <f t="array" ref="B877">IF(Table2[[#This Row],[Nodes]:[Nodes]]=5,Table2[[#This Row],[Total_time]:[Total_time]],"")</f>
        <v/>
      </c>
      <c r="C877" s="20" t="str" cm="1">
        <f t="array" ref="C877">IF(Table2[[#This Row],[Nodes]:[Nodes]]=6,Table2[[#This Row],[Total_time]:[Total_time]],"")</f>
        <v/>
      </c>
      <c r="D877" s="20" t="str" cm="1">
        <f t="array" ref="D877">IF(Table2[[#This Row],[Nodes]:[Nodes]]=7,Table2[[#This Row],[Total_time]:[Total_time]],"")</f>
        <v/>
      </c>
    </row>
    <row r="878" spans="1:4">
      <c r="A878" s="20" t="str" cm="1">
        <f t="array" ref="A878">IF(Table2[[#This Row],[Nodes]:[Nodes]]=4,Table2[[#This Row],[Total_time]:[Total_time]],"")</f>
        <v/>
      </c>
      <c r="B878" s="20" t="str" cm="1">
        <f t="array" ref="B878">IF(Table2[[#This Row],[Nodes]:[Nodes]]=5,Table2[[#This Row],[Total_time]:[Total_time]],"")</f>
        <v/>
      </c>
      <c r="C878" s="20" t="str" cm="1">
        <f t="array" ref="C878">IF(Table2[[#This Row],[Nodes]:[Nodes]]=6,Table2[[#This Row],[Total_time]:[Total_time]],"")</f>
        <v/>
      </c>
      <c r="D878" s="20" t="str" cm="1">
        <f t="array" ref="D878">IF(Table2[[#This Row],[Nodes]:[Nodes]]=7,Table2[[#This Row],[Total_time]:[Total_time]],"")</f>
        <v/>
      </c>
    </row>
    <row r="879" spans="1:4">
      <c r="A879" s="20" t="str" cm="1">
        <f t="array" ref="A879">IF(Table2[[#This Row],[Nodes]:[Nodes]]=4,Table2[[#This Row],[Total_time]:[Total_time]],"")</f>
        <v/>
      </c>
      <c r="B879" s="20" t="str" cm="1">
        <f t="array" ref="B879">IF(Table2[[#This Row],[Nodes]:[Nodes]]=5,Table2[[#This Row],[Total_time]:[Total_time]],"")</f>
        <v/>
      </c>
      <c r="C879" s="20" t="str" cm="1">
        <f t="array" ref="C879">IF(Table2[[#This Row],[Nodes]:[Nodes]]=6,Table2[[#This Row],[Total_time]:[Total_time]],"")</f>
        <v/>
      </c>
      <c r="D879" s="20" t="str" cm="1">
        <f t="array" ref="D879">IF(Table2[[#This Row],[Nodes]:[Nodes]]=7,Table2[[#This Row],[Total_time]:[Total_time]],"")</f>
        <v/>
      </c>
    </row>
    <row r="880" spans="1:4">
      <c r="A880" s="20" t="str" cm="1">
        <f t="array" ref="A880">IF(Table2[[#This Row],[Nodes]:[Nodes]]=4,Table2[[#This Row],[Total_time]:[Total_time]],"")</f>
        <v/>
      </c>
      <c r="B880" s="20" t="str" cm="1">
        <f t="array" ref="B880">IF(Table2[[#This Row],[Nodes]:[Nodes]]=5,Table2[[#This Row],[Total_time]:[Total_time]],"")</f>
        <v/>
      </c>
      <c r="C880" s="20" t="str" cm="1">
        <f t="array" ref="C880">IF(Table2[[#This Row],[Nodes]:[Nodes]]=6,Table2[[#This Row],[Total_time]:[Total_time]],"")</f>
        <v/>
      </c>
      <c r="D880" s="20" t="str" cm="1">
        <f t="array" ref="D880">IF(Table2[[#This Row],[Nodes]:[Nodes]]=7,Table2[[#This Row],[Total_time]:[Total_time]],"")</f>
        <v/>
      </c>
    </row>
    <row r="881" spans="1:4">
      <c r="A881" s="20" t="str" cm="1">
        <f t="array" ref="A881">IF(Table2[[#This Row],[Nodes]:[Nodes]]=4,Table2[[#This Row],[Total_time]:[Total_time]],"")</f>
        <v/>
      </c>
      <c r="B881" s="20" t="str" cm="1">
        <f t="array" ref="B881">IF(Table2[[#This Row],[Nodes]:[Nodes]]=5,Table2[[#This Row],[Total_time]:[Total_time]],"")</f>
        <v/>
      </c>
      <c r="C881" s="20" t="str" cm="1">
        <f t="array" ref="C881">IF(Table2[[#This Row],[Nodes]:[Nodes]]=6,Table2[[#This Row],[Total_time]:[Total_time]],"")</f>
        <v/>
      </c>
      <c r="D881" s="20" t="str" cm="1">
        <f t="array" ref="D881">IF(Table2[[#This Row],[Nodes]:[Nodes]]=7,Table2[[#This Row],[Total_time]:[Total_time]],"")</f>
        <v/>
      </c>
    </row>
    <row r="882" spans="1:4">
      <c r="A882" s="20" t="str" cm="1">
        <f t="array" ref="A882">IF(Table2[[#This Row],[Nodes]:[Nodes]]=4,Table2[[#This Row],[Total_time]:[Total_time]],"")</f>
        <v/>
      </c>
      <c r="B882" s="20" t="str" cm="1">
        <f t="array" ref="B882">IF(Table2[[#This Row],[Nodes]:[Nodes]]=5,Table2[[#This Row],[Total_time]:[Total_time]],"")</f>
        <v/>
      </c>
      <c r="C882" s="20" t="str" cm="1">
        <f t="array" ref="C882">IF(Table2[[#This Row],[Nodes]:[Nodes]]=6,Table2[[#This Row],[Total_time]:[Total_time]],"")</f>
        <v/>
      </c>
      <c r="D882" s="20" t="str" cm="1">
        <f t="array" ref="D882">IF(Table2[[#This Row],[Nodes]:[Nodes]]=7,Table2[[#This Row],[Total_time]:[Total_time]],"")</f>
        <v/>
      </c>
    </row>
    <row r="883" spans="1:4">
      <c r="A883" s="20" t="str" cm="1">
        <f t="array" ref="A883">IF(Table2[[#This Row],[Nodes]:[Nodes]]=4,Table2[[#This Row],[Total_time]:[Total_time]],"")</f>
        <v/>
      </c>
      <c r="B883" s="20" t="str" cm="1">
        <f t="array" ref="B883">IF(Table2[[#This Row],[Nodes]:[Nodes]]=5,Table2[[#This Row],[Total_time]:[Total_time]],"")</f>
        <v/>
      </c>
      <c r="C883" s="20" t="str" cm="1">
        <f t="array" ref="C883">IF(Table2[[#This Row],[Nodes]:[Nodes]]=6,Table2[[#This Row],[Total_time]:[Total_time]],"")</f>
        <v/>
      </c>
      <c r="D883" s="20" t="str" cm="1">
        <f t="array" ref="D883">IF(Table2[[#This Row],[Nodes]:[Nodes]]=7,Table2[[#This Row],[Total_time]:[Total_time]],"")</f>
        <v/>
      </c>
    </row>
    <row r="884" spans="1:4">
      <c r="A884" s="20" t="str" cm="1">
        <f t="array" ref="A884">IF(Table2[[#This Row],[Nodes]:[Nodes]]=4,Table2[[#This Row],[Total_time]:[Total_time]],"")</f>
        <v/>
      </c>
      <c r="B884" s="20" t="str" cm="1">
        <f t="array" ref="B884">IF(Table2[[#This Row],[Nodes]:[Nodes]]=5,Table2[[#This Row],[Total_time]:[Total_time]],"")</f>
        <v/>
      </c>
      <c r="C884" s="20" t="str" cm="1">
        <f t="array" ref="C884">IF(Table2[[#This Row],[Nodes]:[Nodes]]=6,Table2[[#This Row],[Total_time]:[Total_time]],"")</f>
        <v/>
      </c>
      <c r="D884" s="20" t="str" cm="1">
        <f t="array" ref="D884">IF(Table2[[#This Row],[Nodes]:[Nodes]]=7,Table2[[#This Row],[Total_time]:[Total_time]],"")</f>
        <v/>
      </c>
    </row>
    <row r="885" spans="1:4">
      <c r="A885" s="20" t="str" cm="1">
        <f t="array" ref="A885">IF(Table2[[#This Row],[Nodes]:[Nodes]]=4,Table2[[#This Row],[Total_time]:[Total_time]],"")</f>
        <v/>
      </c>
      <c r="B885" s="20" t="str" cm="1">
        <f t="array" ref="B885">IF(Table2[[#This Row],[Nodes]:[Nodes]]=5,Table2[[#This Row],[Total_time]:[Total_time]],"")</f>
        <v/>
      </c>
      <c r="C885" s="20" t="str" cm="1">
        <f t="array" ref="C885">IF(Table2[[#This Row],[Nodes]:[Nodes]]=6,Table2[[#This Row],[Total_time]:[Total_time]],"")</f>
        <v/>
      </c>
      <c r="D885" s="20" t="str" cm="1">
        <f t="array" ref="D885">IF(Table2[[#This Row],[Nodes]:[Nodes]]=7,Table2[[#This Row],[Total_time]:[Total_time]],"")</f>
        <v/>
      </c>
    </row>
    <row r="886" spans="1:4">
      <c r="A886" s="20" t="str" cm="1">
        <f t="array" ref="A886">IF(Table2[[#This Row],[Nodes]:[Nodes]]=4,Table2[[#This Row],[Total_time]:[Total_time]],"")</f>
        <v/>
      </c>
      <c r="B886" s="20" t="str" cm="1">
        <f t="array" ref="B886">IF(Table2[[#This Row],[Nodes]:[Nodes]]=5,Table2[[#This Row],[Total_time]:[Total_time]],"")</f>
        <v/>
      </c>
      <c r="C886" s="20" t="str" cm="1">
        <f t="array" ref="C886">IF(Table2[[#This Row],[Nodes]:[Nodes]]=6,Table2[[#This Row],[Total_time]:[Total_time]],"")</f>
        <v/>
      </c>
      <c r="D886" s="20" t="str" cm="1">
        <f t="array" ref="D886">IF(Table2[[#This Row],[Nodes]:[Nodes]]=7,Table2[[#This Row],[Total_time]:[Total_time]],"")</f>
        <v/>
      </c>
    </row>
    <row r="887" spans="1:4">
      <c r="A887" s="20" t="str" cm="1">
        <f t="array" ref="A887">IF(Table2[[#This Row],[Nodes]:[Nodes]]=4,Table2[[#This Row],[Total_time]:[Total_time]],"")</f>
        <v/>
      </c>
      <c r="B887" s="20" t="str" cm="1">
        <f t="array" ref="B887">IF(Table2[[#This Row],[Nodes]:[Nodes]]=5,Table2[[#This Row],[Total_time]:[Total_time]],"")</f>
        <v/>
      </c>
      <c r="C887" s="20" t="str" cm="1">
        <f t="array" ref="C887">IF(Table2[[#This Row],[Nodes]:[Nodes]]=6,Table2[[#This Row],[Total_time]:[Total_time]],"")</f>
        <v/>
      </c>
      <c r="D887" s="20" t="str" cm="1">
        <f t="array" ref="D887">IF(Table2[[#This Row],[Nodes]:[Nodes]]=7,Table2[[#This Row],[Total_time]:[Total_time]],"")</f>
        <v/>
      </c>
    </row>
    <row r="888" spans="1:4">
      <c r="A888" s="20" t="str" cm="1">
        <f t="array" ref="A888">IF(Table2[[#This Row],[Nodes]:[Nodes]]=4,Table2[[#This Row],[Total_time]:[Total_time]],"")</f>
        <v/>
      </c>
      <c r="B888" s="20" t="str" cm="1">
        <f t="array" ref="B888">IF(Table2[[#This Row],[Nodes]:[Nodes]]=5,Table2[[#This Row],[Total_time]:[Total_time]],"")</f>
        <v/>
      </c>
      <c r="C888" s="20" t="str" cm="1">
        <f t="array" ref="C888">IF(Table2[[#This Row],[Nodes]:[Nodes]]=6,Table2[[#This Row],[Total_time]:[Total_time]],"")</f>
        <v/>
      </c>
      <c r="D888" s="20" t="str" cm="1">
        <f t="array" ref="D888">IF(Table2[[#This Row],[Nodes]:[Nodes]]=7,Table2[[#This Row],[Total_time]:[Total_time]],"")</f>
        <v/>
      </c>
    </row>
    <row r="889" spans="1:4">
      <c r="A889" s="20" t="str" cm="1">
        <f t="array" ref="A889">IF(Table2[[#This Row],[Nodes]:[Nodes]]=4,Table2[[#This Row],[Total_time]:[Total_time]],"")</f>
        <v/>
      </c>
      <c r="B889" s="20" t="str" cm="1">
        <f t="array" ref="B889">IF(Table2[[#This Row],[Nodes]:[Nodes]]=5,Table2[[#This Row],[Total_time]:[Total_time]],"")</f>
        <v/>
      </c>
      <c r="C889" s="20" t="str" cm="1">
        <f t="array" ref="C889">IF(Table2[[#This Row],[Nodes]:[Nodes]]=6,Table2[[#This Row],[Total_time]:[Total_time]],"")</f>
        <v/>
      </c>
      <c r="D889" s="20" t="str" cm="1">
        <f t="array" ref="D889">IF(Table2[[#This Row],[Nodes]:[Nodes]]=7,Table2[[#This Row],[Total_time]:[Total_time]],"")</f>
        <v/>
      </c>
    </row>
    <row r="890" spans="1:4">
      <c r="A890" s="20" t="str" cm="1">
        <f t="array" ref="A890">IF(Table2[[#This Row],[Nodes]:[Nodes]]=4,Table2[[#This Row],[Total_time]:[Total_time]],"")</f>
        <v/>
      </c>
      <c r="B890" s="20" t="str" cm="1">
        <f t="array" ref="B890">IF(Table2[[#This Row],[Nodes]:[Nodes]]=5,Table2[[#This Row],[Total_time]:[Total_time]],"")</f>
        <v/>
      </c>
      <c r="C890" s="20" t="str" cm="1">
        <f t="array" ref="C890">IF(Table2[[#This Row],[Nodes]:[Nodes]]=6,Table2[[#This Row],[Total_time]:[Total_time]],"")</f>
        <v/>
      </c>
      <c r="D890" s="20" t="str" cm="1">
        <f t="array" ref="D890">IF(Table2[[#This Row],[Nodes]:[Nodes]]=7,Table2[[#This Row],[Total_time]:[Total_time]],"")</f>
        <v/>
      </c>
    </row>
    <row r="891" spans="1:4">
      <c r="A891" s="20" t="str" cm="1">
        <f t="array" ref="A891">IF(Table2[[#This Row],[Nodes]:[Nodes]]=4,Table2[[#This Row],[Total_time]:[Total_time]],"")</f>
        <v/>
      </c>
      <c r="B891" s="20" t="str" cm="1">
        <f t="array" ref="B891">IF(Table2[[#This Row],[Nodes]:[Nodes]]=5,Table2[[#This Row],[Total_time]:[Total_time]],"")</f>
        <v/>
      </c>
      <c r="C891" s="20" t="str" cm="1">
        <f t="array" ref="C891">IF(Table2[[#This Row],[Nodes]:[Nodes]]=6,Table2[[#This Row],[Total_time]:[Total_time]],"")</f>
        <v/>
      </c>
      <c r="D891" s="20" t="str" cm="1">
        <f t="array" ref="D891">IF(Table2[[#This Row],[Nodes]:[Nodes]]=7,Table2[[#This Row],[Total_time]:[Total_time]],"")</f>
        <v/>
      </c>
    </row>
    <row r="892" spans="1:4">
      <c r="A892" s="20" t="str" cm="1">
        <f t="array" ref="A892">IF(Table2[[#This Row],[Nodes]:[Nodes]]=4,Table2[[#This Row],[Total_time]:[Total_time]],"")</f>
        <v/>
      </c>
      <c r="B892" s="20" t="str" cm="1">
        <f t="array" ref="B892">IF(Table2[[#This Row],[Nodes]:[Nodes]]=5,Table2[[#This Row],[Total_time]:[Total_time]],"")</f>
        <v/>
      </c>
      <c r="C892" s="20" t="str" cm="1">
        <f t="array" ref="C892">IF(Table2[[#This Row],[Nodes]:[Nodes]]=6,Table2[[#This Row],[Total_time]:[Total_time]],"")</f>
        <v/>
      </c>
      <c r="D892" s="20" t="str" cm="1">
        <f t="array" ref="D892">IF(Table2[[#This Row],[Nodes]:[Nodes]]=7,Table2[[#This Row],[Total_time]:[Total_time]],"")</f>
        <v/>
      </c>
    </row>
    <row r="893" spans="1:4">
      <c r="A893" s="20" t="str" cm="1">
        <f t="array" ref="A893">IF(Table2[[#This Row],[Nodes]:[Nodes]]=4,Table2[[#This Row],[Total_time]:[Total_time]],"")</f>
        <v/>
      </c>
      <c r="B893" s="20" t="str" cm="1">
        <f t="array" ref="B893">IF(Table2[[#This Row],[Nodes]:[Nodes]]=5,Table2[[#This Row],[Total_time]:[Total_time]],"")</f>
        <v/>
      </c>
      <c r="C893" s="20" t="str" cm="1">
        <f t="array" ref="C893">IF(Table2[[#This Row],[Nodes]:[Nodes]]=6,Table2[[#This Row],[Total_time]:[Total_time]],"")</f>
        <v/>
      </c>
      <c r="D893" s="20" t="str" cm="1">
        <f t="array" ref="D893">IF(Table2[[#This Row],[Nodes]:[Nodes]]=7,Table2[[#This Row],[Total_time]:[Total_time]],"")</f>
        <v/>
      </c>
    </row>
    <row r="894" spans="1:4">
      <c r="A894" s="20" t="str" cm="1">
        <f t="array" ref="A894">IF(Table2[[#This Row],[Nodes]:[Nodes]]=4,Table2[[#This Row],[Total_time]:[Total_time]],"")</f>
        <v/>
      </c>
      <c r="B894" s="20" t="str" cm="1">
        <f t="array" ref="B894">IF(Table2[[#This Row],[Nodes]:[Nodes]]=5,Table2[[#This Row],[Total_time]:[Total_time]],"")</f>
        <v/>
      </c>
      <c r="C894" s="20" t="str" cm="1">
        <f t="array" ref="C894">IF(Table2[[#This Row],[Nodes]:[Nodes]]=6,Table2[[#This Row],[Total_time]:[Total_time]],"")</f>
        <v/>
      </c>
      <c r="D894" s="20" t="str" cm="1">
        <f t="array" ref="D894">IF(Table2[[#This Row],[Nodes]:[Nodes]]=7,Table2[[#This Row],[Total_time]:[Total_time]],"")</f>
        <v/>
      </c>
    </row>
    <row r="895" spans="1:4">
      <c r="A895" s="20" t="str" cm="1">
        <f t="array" ref="A895">IF(Table2[[#This Row],[Nodes]:[Nodes]]=4,Table2[[#This Row],[Total_time]:[Total_time]],"")</f>
        <v/>
      </c>
      <c r="B895" s="20" t="str" cm="1">
        <f t="array" ref="B895">IF(Table2[[#This Row],[Nodes]:[Nodes]]=5,Table2[[#This Row],[Total_time]:[Total_time]],"")</f>
        <v/>
      </c>
      <c r="C895" s="20" t="str" cm="1">
        <f t="array" ref="C895">IF(Table2[[#This Row],[Nodes]:[Nodes]]=6,Table2[[#This Row],[Total_time]:[Total_time]],"")</f>
        <v/>
      </c>
      <c r="D895" s="20" t="str" cm="1">
        <f t="array" ref="D895">IF(Table2[[#This Row],[Nodes]:[Nodes]]=7,Table2[[#This Row],[Total_time]:[Total_time]],"")</f>
        <v/>
      </c>
    </row>
    <row r="896" spans="1:4">
      <c r="A896" s="20" t="str" cm="1">
        <f t="array" ref="A896">IF(Table2[[#This Row],[Nodes]:[Nodes]]=4,Table2[[#This Row],[Total_time]:[Total_time]],"")</f>
        <v/>
      </c>
      <c r="B896" s="20" t="str" cm="1">
        <f t="array" ref="B896">IF(Table2[[#This Row],[Nodes]:[Nodes]]=5,Table2[[#This Row],[Total_time]:[Total_time]],"")</f>
        <v/>
      </c>
      <c r="C896" s="20" t="str" cm="1">
        <f t="array" ref="C896">IF(Table2[[#This Row],[Nodes]:[Nodes]]=6,Table2[[#This Row],[Total_time]:[Total_time]],"")</f>
        <v/>
      </c>
      <c r="D896" s="20" t="str" cm="1">
        <f t="array" ref="D896">IF(Table2[[#This Row],[Nodes]:[Nodes]]=7,Table2[[#This Row],[Total_time]:[Total_time]],"")</f>
        <v/>
      </c>
    </row>
    <row r="897" spans="1:4">
      <c r="A897" s="20" t="str" cm="1">
        <f t="array" ref="A897">IF(Table2[[#This Row],[Nodes]:[Nodes]]=4,Table2[[#This Row],[Total_time]:[Total_time]],"")</f>
        <v/>
      </c>
      <c r="B897" s="20" t="str" cm="1">
        <f t="array" ref="B897">IF(Table2[[#This Row],[Nodes]:[Nodes]]=5,Table2[[#This Row],[Total_time]:[Total_time]],"")</f>
        <v/>
      </c>
      <c r="C897" s="20" t="str" cm="1">
        <f t="array" ref="C897">IF(Table2[[#This Row],[Nodes]:[Nodes]]=6,Table2[[#This Row],[Total_time]:[Total_time]],"")</f>
        <v/>
      </c>
      <c r="D897" s="20" t="str" cm="1">
        <f t="array" ref="D897">IF(Table2[[#This Row],[Nodes]:[Nodes]]=7,Table2[[#This Row],[Total_time]:[Total_time]],"")</f>
        <v/>
      </c>
    </row>
    <row r="898" spans="1:4">
      <c r="A898" s="20" t="str" cm="1">
        <f t="array" ref="A898">IF(Table2[[#This Row],[Nodes]:[Nodes]]=4,Table2[[#This Row],[Total_time]:[Total_time]],"")</f>
        <v/>
      </c>
      <c r="B898" s="20" t="str" cm="1">
        <f t="array" ref="B898">IF(Table2[[#This Row],[Nodes]:[Nodes]]=5,Table2[[#This Row],[Total_time]:[Total_time]],"")</f>
        <v/>
      </c>
      <c r="C898" s="20" t="str" cm="1">
        <f t="array" ref="C898">IF(Table2[[#This Row],[Nodes]:[Nodes]]=6,Table2[[#This Row],[Total_time]:[Total_time]],"")</f>
        <v/>
      </c>
      <c r="D898" s="20" t="str" cm="1">
        <f t="array" ref="D898">IF(Table2[[#This Row],[Nodes]:[Nodes]]=7,Table2[[#This Row],[Total_time]:[Total_time]],"")</f>
        <v/>
      </c>
    </row>
    <row r="899" spans="1:4">
      <c r="A899" s="20" t="str" cm="1">
        <f t="array" ref="A899">IF(Table2[[#This Row],[Nodes]:[Nodes]]=4,Table2[[#This Row],[Total_time]:[Total_time]],"")</f>
        <v/>
      </c>
      <c r="B899" s="20" t="str" cm="1">
        <f t="array" ref="B899">IF(Table2[[#This Row],[Nodes]:[Nodes]]=5,Table2[[#This Row],[Total_time]:[Total_time]],"")</f>
        <v/>
      </c>
      <c r="C899" s="20" t="str" cm="1">
        <f t="array" ref="C899">IF(Table2[[#This Row],[Nodes]:[Nodes]]=6,Table2[[#This Row],[Total_time]:[Total_time]],"")</f>
        <v/>
      </c>
      <c r="D899" s="20" t="str" cm="1">
        <f t="array" ref="D899">IF(Table2[[#This Row],[Nodes]:[Nodes]]=7,Table2[[#This Row],[Total_time]:[Total_time]],"")</f>
        <v/>
      </c>
    </row>
    <row r="900" spans="1:4">
      <c r="A900" s="20" t="str" cm="1">
        <f t="array" ref="A900">IF(Table2[[#This Row],[Nodes]:[Nodes]]=4,Table2[[#This Row],[Total_time]:[Total_time]],"")</f>
        <v/>
      </c>
      <c r="B900" s="20" t="str" cm="1">
        <f t="array" ref="B900">IF(Table2[[#This Row],[Nodes]:[Nodes]]=5,Table2[[#This Row],[Total_time]:[Total_time]],"")</f>
        <v/>
      </c>
      <c r="C900" s="20" t="str" cm="1">
        <f t="array" ref="C900">IF(Table2[[#This Row],[Nodes]:[Nodes]]=6,Table2[[#This Row],[Total_time]:[Total_time]],"")</f>
        <v/>
      </c>
      <c r="D900" s="20" t="str" cm="1">
        <f t="array" ref="D900">IF(Table2[[#This Row],[Nodes]:[Nodes]]=7,Table2[[#This Row],[Total_time]:[Total_time]],"")</f>
        <v/>
      </c>
    </row>
    <row r="901" spans="1:4">
      <c r="A901" s="20" t="str" cm="1">
        <f t="array" ref="A901">IF(Table2[[#This Row],[Nodes]:[Nodes]]=4,Table2[[#This Row],[Total_time]:[Total_time]],"")</f>
        <v/>
      </c>
      <c r="B901" s="20" t="str" cm="1">
        <f t="array" ref="B901">IF(Table2[[#This Row],[Nodes]:[Nodes]]=5,Table2[[#This Row],[Total_time]:[Total_time]],"")</f>
        <v/>
      </c>
      <c r="C901" s="20" t="str" cm="1">
        <f t="array" ref="C901">IF(Table2[[#This Row],[Nodes]:[Nodes]]=6,Table2[[#This Row],[Total_time]:[Total_time]],"")</f>
        <v/>
      </c>
      <c r="D901" s="20" t="str" cm="1">
        <f t="array" ref="D901">IF(Table2[[#This Row],[Nodes]:[Nodes]]=7,Table2[[#This Row],[Total_time]:[Total_time]],"")</f>
        <v/>
      </c>
    </row>
    <row r="902" spans="1:4">
      <c r="A902" s="20" t="str" cm="1">
        <f t="array" ref="A902">IF(Table2[[#This Row],[Nodes]:[Nodes]]=4,Table2[[#This Row],[Total_time]:[Total_time]],"")</f>
        <v/>
      </c>
      <c r="B902" s="20" t="str" cm="1">
        <f t="array" ref="B902">IF(Table2[[#This Row],[Nodes]:[Nodes]]=5,Table2[[#This Row],[Total_time]:[Total_time]],"")</f>
        <v/>
      </c>
      <c r="C902" s="20" t="str" cm="1">
        <f t="array" ref="C902">IF(Table2[[#This Row],[Nodes]:[Nodes]]=6,Table2[[#This Row],[Total_time]:[Total_time]],"")</f>
        <v/>
      </c>
      <c r="D902" s="20" t="str" cm="1">
        <f t="array" ref="D902">IF(Table2[[#This Row],[Nodes]:[Nodes]]=7,Table2[[#This Row],[Total_time]:[Total_time]],"")</f>
        <v/>
      </c>
    </row>
    <row r="903" spans="1:4">
      <c r="A903" s="20" t="str" cm="1">
        <f t="array" ref="A903">IF(Table2[[#This Row],[Nodes]:[Nodes]]=4,Table2[[#This Row],[Total_time]:[Total_time]],"")</f>
        <v/>
      </c>
      <c r="B903" s="20" t="str" cm="1">
        <f t="array" ref="B903">IF(Table2[[#This Row],[Nodes]:[Nodes]]=5,Table2[[#This Row],[Total_time]:[Total_time]],"")</f>
        <v/>
      </c>
      <c r="C903" s="20" t="str" cm="1">
        <f t="array" ref="C903">IF(Table2[[#This Row],[Nodes]:[Nodes]]=6,Table2[[#This Row],[Total_time]:[Total_time]],"")</f>
        <v/>
      </c>
      <c r="D903" s="20" t="str" cm="1">
        <f t="array" ref="D903">IF(Table2[[#This Row],[Nodes]:[Nodes]]=7,Table2[[#This Row],[Total_time]:[Total_time]],"")</f>
        <v/>
      </c>
    </row>
    <row r="904" spans="1:4">
      <c r="A904" s="20" t="str" cm="1">
        <f t="array" ref="A904">IF(Table2[[#This Row],[Nodes]:[Nodes]]=4,Table2[[#This Row],[Total_time]:[Total_time]],"")</f>
        <v/>
      </c>
      <c r="B904" s="20" t="str" cm="1">
        <f t="array" ref="B904">IF(Table2[[#This Row],[Nodes]:[Nodes]]=5,Table2[[#This Row],[Total_time]:[Total_time]],"")</f>
        <v/>
      </c>
      <c r="C904" s="20" t="str" cm="1">
        <f t="array" ref="C904">IF(Table2[[#This Row],[Nodes]:[Nodes]]=6,Table2[[#This Row],[Total_time]:[Total_time]],"")</f>
        <v/>
      </c>
      <c r="D904" s="20" t="str" cm="1">
        <f t="array" ref="D904">IF(Table2[[#This Row],[Nodes]:[Nodes]]=7,Table2[[#This Row],[Total_time]:[Total_time]],"")</f>
        <v/>
      </c>
    </row>
    <row r="905" spans="1:4">
      <c r="A905" s="20" t="str" cm="1">
        <f t="array" ref="A905">IF(Table2[[#This Row],[Nodes]:[Nodes]]=4,Table2[[#This Row],[Total_time]:[Total_time]],"")</f>
        <v/>
      </c>
      <c r="B905" s="20" t="str" cm="1">
        <f t="array" ref="B905">IF(Table2[[#This Row],[Nodes]:[Nodes]]=5,Table2[[#This Row],[Total_time]:[Total_time]],"")</f>
        <v/>
      </c>
      <c r="C905" s="20" t="str" cm="1">
        <f t="array" ref="C905">IF(Table2[[#This Row],[Nodes]:[Nodes]]=6,Table2[[#This Row],[Total_time]:[Total_time]],"")</f>
        <v/>
      </c>
      <c r="D905" s="20" t="str" cm="1">
        <f t="array" ref="D905">IF(Table2[[#This Row],[Nodes]:[Nodes]]=7,Table2[[#This Row],[Total_time]:[Total_time]],"")</f>
        <v/>
      </c>
    </row>
    <row r="906" spans="1:4">
      <c r="A906" s="20" t="str" cm="1">
        <f t="array" ref="A906">IF(Table2[[#This Row],[Nodes]:[Nodes]]=4,Table2[[#This Row],[Total_time]:[Total_time]],"")</f>
        <v/>
      </c>
      <c r="B906" s="20" t="str" cm="1">
        <f t="array" ref="B906">IF(Table2[[#This Row],[Nodes]:[Nodes]]=5,Table2[[#This Row],[Total_time]:[Total_time]],"")</f>
        <v/>
      </c>
      <c r="C906" s="20" t="str" cm="1">
        <f t="array" ref="C906">IF(Table2[[#This Row],[Nodes]:[Nodes]]=6,Table2[[#This Row],[Total_time]:[Total_time]],"")</f>
        <v/>
      </c>
      <c r="D906" s="20" t="str" cm="1">
        <f t="array" ref="D906">IF(Table2[[#This Row],[Nodes]:[Nodes]]=7,Table2[[#This Row],[Total_time]:[Total_time]],"")</f>
        <v/>
      </c>
    </row>
    <row r="907" spans="1:4">
      <c r="A907" s="20" t="str" cm="1">
        <f t="array" ref="A907">IF(Table2[[#This Row],[Nodes]:[Nodes]]=4,Table2[[#This Row],[Total_time]:[Total_time]],"")</f>
        <v/>
      </c>
      <c r="B907" s="20" t="str" cm="1">
        <f t="array" ref="B907">IF(Table2[[#This Row],[Nodes]:[Nodes]]=5,Table2[[#This Row],[Total_time]:[Total_time]],"")</f>
        <v/>
      </c>
      <c r="C907" s="20" t="str" cm="1">
        <f t="array" ref="C907">IF(Table2[[#This Row],[Nodes]:[Nodes]]=6,Table2[[#This Row],[Total_time]:[Total_time]],"")</f>
        <v/>
      </c>
      <c r="D907" s="20" t="str" cm="1">
        <f t="array" ref="D907">IF(Table2[[#This Row],[Nodes]:[Nodes]]=7,Table2[[#This Row],[Total_time]:[Total_time]],"")</f>
        <v/>
      </c>
    </row>
    <row r="908" spans="1:4">
      <c r="A908" s="20" t="str" cm="1">
        <f t="array" ref="A908">IF(Table2[[#This Row],[Nodes]:[Nodes]]=4,Table2[[#This Row],[Total_time]:[Total_time]],"")</f>
        <v/>
      </c>
      <c r="B908" s="20" t="str" cm="1">
        <f t="array" ref="B908">IF(Table2[[#This Row],[Nodes]:[Nodes]]=5,Table2[[#This Row],[Total_time]:[Total_time]],"")</f>
        <v/>
      </c>
      <c r="C908" s="20" t="str" cm="1">
        <f t="array" ref="C908">IF(Table2[[#This Row],[Nodes]:[Nodes]]=6,Table2[[#This Row],[Total_time]:[Total_time]],"")</f>
        <v/>
      </c>
      <c r="D908" s="20" t="str" cm="1">
        <f t="array" ref="D908">IF(Table2[[#This Row],[Nodes]:[Nodes]]=7,Table2[[#This Row],[Total_time]:[Total_time]],"")</f>
        <v/>
      </c>
    </row>
    <row r="909" spans="1:4">
      <c r="A909" s="20" t="str" cm="1">
        <f t="array" ref="A909">IF(Table2[[#This Row],[Nodes]:[Nodes]]=4,Table2[[#This Row],[Total_time]:[Total_time]],"")</f>
        <v/>
      </c>
      <c r="B909" s="20" t="str" cm="1">
        <f t="array" ref="B909">IF(Table2[[#This Row],[Nodes]:[Nodes]]=5,Table2[[#This Row],[Total_time]:[Total_time]],"")</f>
        <v/>
      </c>
      <c r="C909" s="20" t="str" cm="1">
        <f t="array" ref="C909">IF(Table2[[#This Row],[Nodes]:[Nodes]]=6,Table2[[#This Row],[Total_time]:[Total_time]],"")</f>
        <v/>
      </c>
      <c r="D909" s="20" t="str" cm="1">
        <f t="array" ref="D909">IF(Table2[[#This Row],[Nodes]:[Nodes]]=7,Table2[[#This Row],[Total_time]:[Total_time]],"")</f>
        <v/>
      </c>
    </row>
    <row r="910" spans="1:4">
      <c r="A910" s="20" t="str" cm="1">
        <f t="array" ref="A910">IF(Table2[[#This Row],[Nodes]:[Nodes]]=4,Table2[[#This Row],[Total_time]:[Total_time]],"")</f>
        <v/>
      </c>
      <c r="B910" s="20" t="str" cm="1">
        <f t="array" ref="B910">IF(Table2[[#This Row],[Nodes]:[Nodes]]=5,Table2[[#This Row],[Total_time]:[Total_time]],"")</f>
        <v/>
      </c>
      <c r="C910" s="20" t="str" cm="1">
        <f t="array" ref="C910">IF(Table2[[#This Row],[Nodes]:[Nodes]]=6,Table2[[#This Row],[Total_time]:[Total_time]],"")</f>
        <v/>
      </c>
      <c r="D910" s="20" t="str" cm="1">
        <f t="array" ref="D910">IF(Table2[[#This Row],[Nodes]:[Nodes]]=7,Table2[[#This Row],[Total_time]:[Total_time]],"")</f>
        <v/>
      </c>
    </row>
    <row r="911" spans="1:4">
      <c r="A911" s="20" t="str" cm="1">
        <f t="array" ref="A911">IF(Table2[[#This Row],[Nodes]:[Nodes]]=4,Table2[[#This Row],[Total_time]:[Total_time]],"")</f>
        <v/>
      </c>
      <c r="B911" s="20" t="str" cm="1">
        <f t="array" ref="B911">IF(Table2[[#This Row],[Nodes]:[Nodes]]=5,Table2[[#This Row],[Total_time]:[Total_time]],"")</f>
        <v/>
      </c>
      <c r="C911" s="20" t="str" cm="1">
        <f t="array" ref="C911">IF(Table2[[#This Row],[Nodes]:[Nodes]]=6,Table2[[#This Row],[Total_time]:[Total_time]],"")</f>
        <v/>
      </c>
      <c r="D911" s="20" t="str" cm="1">
        <f t="array" ref="D911">IF(Table2[[#This Row],[Nodes]:[Nodes]]=7,Table2[[#This Row],[Total_time]:[Total_time]],"")</f>
        <v/>
      </c>
    </row>
    <row r="912" spans="1:4">
      <c r="A912" s="20" t="str" cm="1">
        <f t="array" ref="A912">IF(Table2[[#This Row],[Nodes]:[Nodes]]=4,Table2[[#This Row],[Total_time]:[Total_time]],"")</f>
        <v/>
      </c>
      <c r="B912" s="20" t="str" cm="1">
        <f t="array" ref="B912">IF(Table2[[#This Row],[Nodes]:[Nodes]]=5,Table2[[#This Row],[Total_time]:[Total_time]],"")</f>
        <v/>
      </c>
      <c r="C912" s="20" t="str" cm="1">
        <f t="array" ref="C912">IF(Table2[[#This Row],[Nodes]:[Nodes]]=6,Table2[[#This Row],[Total_time]:[Total_time]],"")</f>
        <v/>
      </c>
      <c r="D912" s="20" t="str" cm="1">
        <f t="array" ref="D912">IF(Table2[[#This Row],[Nodes]:[Nodes]]=7,Table2[[#This Row],[Total_time]:[Total_time]],"")</f>
        <v/>
      </c>
    </row>
    <row r="913" spans="1:4">
      <c r="A913" s="20" t="str" cm="1">
        <f t="array" ref="A913">IF(Table2[[#This Row],[Nodes]:[Nodes]]=4,Table2[[#This Row],[Total_time]:[Total_time]],"")</f>
        <v/>
      </c>
      <c r="B913" s="20" t="str" cm="1">
        <f t="array" ref="B913">IF(Table2[[#This Row],[Nodes]:[Nodes]]=5,Table2[[#This Row],[Total_time]:[Total_time]],"")</f>
        <v/>
      </c>
      <c r="C913" s="20" t="str" cm="1">
        <f t="array" ref="C913">IF(Table2[[#This Row],[Nodes]:[Nodes]]=6,Table2[[#This Row],[Total_time]:[Total_time]],"")</f>
        <v/>
      </c>
      <c r="D913" s="20" t="str" cm="1">
        <f t="array" ref="D913">IF(Table2[[#This Row],[Nodes]:[Nodes]]=7,Table2[[#This Row],[Total_time]:[Total_time]],"")</f>
        <v/>
      </c>
    </row>
    <row r="914" spans="1:4">
      <c r="A914" s="20" t="str" cm="1">
        <f t="array" ref="A914">IF(Table2[[#This Row],[Nodes]:[Nodes]]=4,Table2[[#This Row],[Total_time]:[Total_time]],"")</f>
        <v/>
      </c>
      <c r="B914" s="20" t="str" cm="1">
        <f t="array" ref="B914">IF(Table2[[#This Row],[Nodes]:[Nodes]]=5,Table2[[#This Row],[Total_time]:[Total_time]],"")</f>
        <v/>
      </c>
      <c r="C914" s="20" t="str" cm="1">
        <f t="array" ref="C914">IF(Table2[[#This Row],[Nodes]:[Nodes]]=6,Table2[[#This Row],[Total_time]:[Total_time]],"")</f>
        <v/>
      </c>
      <c r="D914" s="20" t="str" cm="1">
        <f t="array" ref="D914">IF(Table2[[#This Row],[Nodes]:[Nodes]]=7,Table2[[#This Row],[Total_time]:[Total_time]],"")</f>
        <v/>
      </c>
    </row>
    <row r="915" spans="1:4">
      <c r="A915" s="20" t="str" cm="1">
        <f t="array" ref="A915">IF(Table2[[#This Row],[Nodes]:[Nodes]]=4,Table2[[#This Row],[Total_time]:[Total_time]],"")</f>
        <v/>
      </c>
      <c r="B915" s="20" t="str" cm="1">
        <f t="array" ref="B915">IF(Table2[[#This Row],[Nodes]:[Nodes]]=5,Table2[[#This Row],[Total_time]:[Total_time]],"")</f>
        <v/>
      </c>
      <c r="C915" s="20" t="str" cm="1">
        <f t="array" ref="C915">IF(Table2[[#This Row],[Nodes]:[Nodes]]=6,Table2[[#This Row],[Total_time]:[Total_time]],"")</f>
        <v/>
      </c>
      <c r="D915" s="20" t="str" cm="1">
        <f t="array" ref="D915">IF(Table2[[#This Row],[Nodes]:[Nodes]]=7,Table2[[#This Row],[Total_time]:[Total_time]],"")</f>
        <v/>
      </c>
    </row>
    <row r="916" spans="1:4">
      <c r="A916" s="20" t="str" cm="1">
        <f t="array" ref="A916">IF(Table2[[#This Row],[Nodes]:[Nodes]]=4,Table2[[#This Row],[Total_time]:[Total_time]],"")</f>
        <v/>
      </c>
      <c r="B916" s="20" t="str" cm="1">
        <f t="array" ref="B916">IF(Table2[[#This Row],[Nodes]:[Nodes]]=5,Table2[[#This Row],[Total_time]:[Total_time]],"")</f>
        <v/>
      </c>
      <c r="C916" s="20" t="str" cm="1">
        <f t="array" ref="C916">IF(Table2[[#This Row],[Nodes]:[Nodes]]=6,Table2[[#This Row],[Total_time]:[Total_time]],"")</f>
        <v/>
      </c>
      <c r="D916" s="20" t="str" cm="1">
        <f t="array" ref="D916">IF(Table2[[#This Row],[Nodes]:[Nodes]]=7,Table2[[#This Row],[Total_time]:[Total_time]],"")</f>
        <v/>
      </c>
    </row>
    <row r="917" spans="1:4">
      <c r="A917" s="20" t="str" cm="1">
        <f t="array" ref="A917">IF(Table2[[#This Row],[Nodes]:[Nodes]]=4,Table2[[#This Row],[Total_time]:[Total_time]],"")</f>
        <v/>
      </c>
      <c r="B917" s="20" t="str" cm="1">
        <f t="array" ref="B917">IF(Table2[[#This Row],[Nodes]:[Nodes]]=5,Table2[[#This Row],[Total_time]:[Total_time]],"")</f>
        <v/>
      </c>
      <c r="C917" s="20" t="str" cm="1">
        <f t="array" ref="C917">IF(Table2[[#This Row],[Nodes]:[Nodes]]=6,Table2[[#This Row],[Total_time]:[Total_time]],"")</f>
        <v/>
      </c>
      <c r="D917" s="20" t="str" cm="1">
        <f t="array" ref="D917">IF(Table2[[#This Row],[Nodes]:[Nodes]]=7,Table2[[#This Row],[Total_time]:[Total_time]],"")</f>
        <v/>
      </c>
    </row>
    <row r="918" spans="1:4">
      <c r="A918" s="20" t="str" cm="1">
        <f t="array" ref="A918">IF(Table2[[#This Row],[Nodes]:[Nodes]]=4,Table2[[#This Row],[Total_time]:[Total_time]],"")</f>
        <v/>
      </c>
      <c r="B918" s="20" t="str" cm="1">
        <f t="array" ref="B918">IF(Table2[[#This Row],[Nodes]:[Nodes]]=5,Table2[[#This Row],[Total_time]:[Total_time]],"")</f>
        <v/>
      </c>
      <c r="C918" s="20" t="str" cm="1">
        <f t="array" ref="C918">IF(Table2[[#This Row],[Nodes]:[Nodes]]=6,Table2[[#This Row],[Total_time]:[Total_time]],"")</f>
        <v/>
      </c>
      <c r="D918" s="20" t="str" cm="1">
        <f t="array" ref="D918">IF(Table2[[#This Row],[Nodes]:[Nodes]]=7,Table2[[#This Row],[Total_time]:[Total_time]],"")</f>
        <v/>
      </c>
    </row>
    <row r="919" spans="1:4">
      <c r="A919" s="20" t="str" cm="1">
        <f t="array" ref="A919">IF(Table2[[#This Row],[Nodes]:[Nodes]]=4,Table2[[#This Row],[Total_time]:[Total_time]],"")</f>
        <v/>
      </c>
      <c r="B919" s="20" t="str" cm="1">
        <f t="array" ref="B919">IF(Table2[[#This Row],[Nodes]:[Nodes]]=5,Table2[[#This Row],[Total_time]:[Total_time]],"")</f>
        <v/>
      </c>
      <c r="C919" s="20" t="str" cm="1">
        <f t="array" ref="C919">IF(Table2[[#This Row],[Nodes]:[Nodes]]=6,Table2[[#This Row],[Total_time]:[Total_time]],"")</f>
        <v/>
      </c>
      <c r="D919" s="20" t="str" cm="1">
        <f t="array" ref="D919">IF(Table2[[#This Row],[Nodes]:[Nodes]]=7,Table2[[#This Row],[Total_time]:[Total_time]],"")</f>
        <v/>
      </c>
    </row>
    <row r="920" spans="1:4">
      <c r="A920" s="20" t="str" cm="1">
        <f t="array" ref="A920">IF(Table2[[#This Row],[Nodes]:[Nodes]]=4,Table2[[#This Row],[Total_time]:[Total_time]],"")</f>
        <v/>
      </c>
      <c r="B920" s="20" t="str" cm="1">
        <f t="array" ref="B920">IF(Table2[[#This Row],[Nodes]:[Nodes]]=5,Table2[[#This Row],[Total_time]:[Total_time]],"")</f>
        <v/>
      </c>
      <c r="C920" s="20" t="str" cm="1">
        <f t="array" ref="C920">IF(Table2[[#This Row],[Nodes]:[Nodes]]=6,Table2[[#This Row],[Total_time]:[Total_time]],"")</f>
        <v/>
      </c>
      <c r="D920" s="20" t="str" cm="1">
        <f t="array" ref="D920">IF(Table2[[#This Row],[Nodes]:[Nodes]]=7,Table2[[#This Row],[Total_time]:[Total_time]],"")</f>
        <v/>
      </c>
    </row>
    <row r="921" spans="1:4">
      <c r="A921" s="20" t="str" cm="1">
        <f t="array" ref="A921">IF(Table2[[#This Row],[Nodes]:[Nodes]]=4,Table2[[#This Row],[Total_time]:[Total_time]],"")</f>
        <v/>
      </c>
      <c r="B921" s="20" t="str" cm="1">
        <f t="array" ref="B921">IF(Table2[[#This Row],[Nodes]:[Nodes]]=5,Table2[[#This Row],[Total_time]:[Total_time]],"")</f>
        <v/>
      </c>
      <c r="C921" s="20" t="str" cm="1">
        <f t="array" ref="C921">IF(Table2[[#This Row],[Nodes]:[Nodes]]=6,Table2[[#This Row],[Total_time]:[Total_time]],"")</f>
        <v/>
      </c>
      <c r="D921" s="20" t="str" cm="1">
        <f t="array" ref="D921">IF(Table2[[#This Row],[Nodes]:[Nodes]]=7,Table2[[#This Row],[Total_time]:[Total_time]],"")</f>
        <v/>
      </c>
    </row>
    <row r="922" spans="1:4">
      <c r="A922" s="20" t="str" cm="1">
        <f t="array" ref="A922">IF(Table2[[#This Row],[Nodes]:[Nodes]]=4,Table2[[#This Row],[Total_time]:[Total_time]],"")</f>
        <v/>
      </c>
      <c r="B922" s="20" t="str" cm="1">
        <f t="array" ref="B922">IF(Table2[[#This Row],[Nodes]:[Nodes]]=5,Table2[[#This Row],[Total_time]:[Total_time]],"")</f>
        <v/>
      </c>
      <c r="C922" s="20" t="str" cm="1">
        <f t="array" ref="C922">IF(Table2[[#This Row],[Nodes]:[Nodes]]=6,Table2[[#This Row],[Total_time]:[Total_time]],"")</f>
        <v/>
      </c>
      <c r="D922" s="20" t="str" cm="1">
        <f t="array" ref="D922">IF(Table2[[#This Row],[Nodes]:[Nodes]]=7,Table2[[#This Row],[Total_time]:[Total_time]],"")</f>
        <v/>
      </c>
    </row>
    <row r="923" spans="1:4">
      <c r="A923" s="20" t="str" cm="1">
        <f t="array" ref="A923">IF(Table2[[#This Row],[Nodes]:[Nodes]]=4,Table2[[#This Row],[Total_time]:[Total_time]],"")</f>
        <v/>
      </c>
      <c r="B923" s="20" t="str" cm="1">
        <f t="array" ref="B923">IF(Table2[[#This Row],[Nodes]:[Nodes]]=5,Table2[[#This Row],[Total_time]:[Total_time]],"")</f>
        <v/>
      </c>
      <c r="C923" s="20" t="str" cm="1">
        <f t="array" ref="C923">IF(Table2[[#This Row],[Nodes]:[Nodes]]=6,Table2[[#This Row],[Total_time]:[Total_time]],"")</f>
        <v/>
      </c>
      <c r="D923" s="20" t="str" cm="1">
        <f t="array" ref="D923">IF(Table2[[#This Row],[Nodes]:[Nodes]]=7,Table2[[#This Row],[Total_time]:[Total_time]],"")</f>
        <v/>
      </c>
    </row>
    <row r="924" spans="1:4">
      <c r="A924" s="20" t="str" cm="1">
        <f t="array" ref="A924">IF(Table2[[#This Row],[Nodes]:[Nodes]]=4,Table2[[#This Row],[Total_time]:[Total_time]],"")</f>
        <v/>
      </c>
      <c r="B924" s="20" t="str" cm="1">
        <f t="array" ref="B924">IF(Table2[[#This Row],[Nodes]:[Nodes]]=5,Table2[[#This Row],[Total_time]:[Total_time]],"")</f>
        <v/>
      </c>
      <c r="C924" s="20" t="str" cm="1">
        <f t="array" ref="C924">IF(Table2[[#This Row],[Nodes]:[Nodes]]=6,Table2[[#This Row],[Total_time]:[Total_time]],"")</f>
        <v/>
      </c>
      <c r="D924" s="20" t="str" cm="1">
        <f t="array" ref="D924">IF(Table2[[#This Row],[Nodes]:[Nodes]]=7,Table2[[#This Row],[Total_time]:[Total_time]],"")</f>
        <v/>
      </c>
    </row>
    <row r="925" spans="1:4">
      <c r="A925" s="20" t="str" cm="1">
        <f t="array" ref="A925">IF(Table2[[#This Row],[Nodes]:[Nodes]]=4,Table2[[#This Row],[Total_time]:[Total_time]],"")</f>
        <v/>
      </c>
      <c r="B925" s="20" t="str" cm="1">
        <f t="array" ref="B925">IF(Table2[[#This Row],[Nodes]:[Nodes]]=5,Table2[[#This Row],[Total_time]:[Total_time]],"")</f>
        <v/>
      </c>
      <c r="C925" s="20" t="str" cm="1">
        <f t="array" ref="C925">IF(Table2[[#This Row],[Nodes]:[Nodes]]=6,Table2[[#This Row],[Total_time]:[Total_time]],"")</f>
        <v/>
      </c>
      <c r="D925" s="20" t="str" cm="1">
        <f t="array" ref="D925">IF(Table2[[#This Row],[Nodes]:[Nodes]]=7,Table2[[#This Row],[Total_time]:[Total_time]],"")</f>
        <v/>
      </c>
    </row>
    <row r="926" spans="1:4">
      <c r="A926" s="20" t="str" cm="1">
        <f t="array" ref="A926">IF(Table2[[#This Row],[Nodes]:[Nodes]]=4,Table2[[#This Row],[Total_time]:[Total_time]],"")</f>
        <v/>
      </c>
      <c r="B926" s="20" t="str" cm="1">
        <f t="array" ref="B926">IF(Table2[[#This Row],[Nodes]:[Nodes]]=5,Table2[[#This Row],[Total_time]:[Total_time]],"")</f>
        <v/>
      </c>
      <c r="C926" s="20" t="str" cm="1">
        <f t="array" ref="C926">IF(Table2[[#This Row],[Nodes]:[Nodes]]=6,Table2[[#This Row],[Total_time]:[Total_time]],"")</f>
        <v/>
      </c>
      <c r="D926" s="20" t="str" cm="1">
        <f t="array" ref="D926">IF(Table2[[#This Row],[Nodes]:[Nodes]]=7,Table2[[#This Row],[Total_time]:[Total_time]],"")</f>
        <v/>
      </c>
    </row>
    <row r="927" spans="1:4">
      <c r="A927" s="20" t="str" cm="1">
        <f t="array" ref="A927">IF(Table2[[#This Row],[Nodes]:[Nodes]]=4,Table2[[#This Row],[Total_time]:[Total_time]],"")</f>
        <v/>
      </c>
      <c r="B927" s="20" t="str" cm="1">
        <f t="array" ref="B927">IF(Table2[[#This Row],[Nodes]:[Nodes]]=5,Table2[[#This Row],[Total_time]:[Total_time]],"")</f>
        <v/>
      </c>
      <c r="C927" s="20" t="str" cm="1">
        <f t="array" ref="C927">IF(Table2[[#This Row],[Nodes]:[Nodes]]=6,Table2[[#This Row],[Total_time]:[Total_time]],"")</f>
        <v/>
      </c>
      <c r="D927" s="20" t="str" cm="1">
        <f t="array" ref="D927">IF(Table2[[#This Row],[Nodes]:[Nodes]]=7,Table2[[#This Row],[Total_time]:[Total_time]],"")</f>
        <v/>
      </c>
    </row>
    <row r="928" spans="1:4">
      <c r="A928" s="20" t="str" cm="1">
        <f t="array" ref="A928">IF(Table2[[#This Row],[Nodes]:[Nodes]]=4,Table2[[#This Row],[Total_time]:[Total_time]],"")</f>
        <v/>
      </c>
      <c r="B928" s="20" t="str" cm="1">
        <f t="array" ref="B928">IF(Table2[[#This Row],[Nodes]:[Nodes]]=5,Table2[[#This Row],[Total_time]:[Total_time]],"")</f>
        <v/>
      </c>
      <c r="C928" s="20" t="str" cm="1">
        <f t="array" ref="C928">IF(Table2[[#This Row],[Nodes]:[Nodes]]=6,Table2[[#This Row],[Total_time]:[Total_time]],"")</f>
        <v/>
      </c>
      <c r="D928" s="20" t="str" cm="1">
        <f t="array" ref="D928">IF(Table2[[#This Row],[Nodes]:[Nodes]]=7,Table2[[#This Row],[Total_time]:[Total_time]],"")</f>
        <v/>
      </c>
    </row>
    <row r="929" spans="1:4">
      <c r="A929" s="20" t="str" cm="1">
        <f t="array" ref="A929">IF(Table2[[#This Row],[Nodes]:[Nodes]]=4,Table2[[#This Row],[Total_time]:[Total_time]],"")</f>
        <v/>
      </c>
      <c r="B929" s="20" t="str" cm="1">
        <f t="array" ref="B929">IF(Table2[[#This Row],[Nodes]:[Nodes]]=5,Table2[[#This Row],[Total_time]:[Total_time]],"")</f>
        <v/>
      </c>
      <c r="C929" s="20" t="str" cm="1">
        <f t="array" ref="C929">IF(Table2[[#This Row],[Nodes]:[Nodes]]=6,Table2[[#This Row],[Total_time]:[Total_time]],"")</f>
        <v/>
      </c>
      <c r="D929" s="20" t="str" cm="1">
        <f t="array" ref="D929">IF(Table2[[#This Row],[Nodes]:[Nodes]]=7,Table2[[#This Row],[Total_time]:[Total_time]],"")</f>
        <v/>
      </c>
    </row>
    <row r="930" spans="1:4">
      <c r="A930" s="20" t="str" cm="1">
        <f t="array" ref="A930">IF(Table2[[#This Row],[Nodes]:[Nodes]]=4,Table2[[#This Row],[Total_time]:[Total_time]],"")</f>
        <v/>
      </c>
      <c r="B930" s="20" t="str" cm="1">
        <f t="array" ref="B930">IF(Table2[[#This Row],[Nodes]:[Nodes]]=5,Table2[[#This Row],[Total_time]:[Total_time]],"")</f>
        <v/>
      </c>
      <c r="C930" s="20" t="str" cm="1">
        <f t="array" ref="C930">IF(Table2[[#This Row],[Nodes]:[Nodes]]=6,Table2[[#This Row],[Total_time]:[Total_time]],"")</f>
        <v/>
      </c>
      <c r="D930" s="20" t="str" cm="1">
        <f t="array" ref="D930">IF(Table2[[#This Row],[Nodes]:[Nodes]]=7,Table2[[#This Row],[Total_time]:[Total_time]],"")</f>
        <v/>
      </c>
    </row>
    <row r="931" spans="1:4">
      <c r="A931" s="20" t="str" cm="1">
        <f t="array" ref="A931">IF(Table2[[#This Row],[Nodes]:[Nodes]]=4,Table2[[#This Row],[Total_time]:[Total_time]],"")</f>
        <v/>
      </c>
      <c r="B931" s="20" t="str" cm="1">
        <f t="array" ref="B931">IF(Table2[[#This Row],[Nodes]:[Nodes]]=5,Table2[[#This Row],[Total_time]:[Total_time]],"")</f>
        <v/>
      </c>
      <c r="C931" s="20" t="str" cm="1">
        <f t="array" ref="C931">IF(Table2[[#This Row],[Nodes]:[Nodes]]=6,Table2[[#This Row],[Total_time]:[Total_time]],"")</f>
        <v/>
      </c>
      <c r="D931" s="20" t="str" cm="1">
        <f t="array" ref="D931">IF(Table2[[#This Row],[Nodes]:[Nodes]]=7,Table2[[#This Row],[Total_time]:[Total_time]],"")</f>
        <v/>
      </c>
    </row>
    <row r="932" spans="1:4">
      <c r="A932" s="20" t="str" cm="1">
        <f t="array" ref="A932">IF(Table2[[#This Row],[Nodes]:[Nodes]]=4,Table2[[#This Row],[Total_time]:[Total_time]],"")</f>
        <v/>
      </c>
      <c r="B932" s="20" t="str" cm="1">
        <f t="array" ref="B932">IF(Table2[[#This Row],[Nodes]:[Nodes]]=5,Table2[[#This Row],[Total_time]:[Total_time]],"")</f>
        <v/>
      </c>
      <c r="C932" s="20" t="str" cm="1">
        <f t="array" ref="C932">IF(Table2[[#This Row],[Nodes]:[Nodes]]=6,Table2[[#This Row],[Total_time]:[Total_time]],"")</f>
        <v/>
      </c>
      <c r="D932" s="20" t="str" cm="1">
        <f t="array" ref="D932">IF(Table2[[#This Row],[Nodes]:[Nodes]]=7,Table2[[#This Row],[Total_time]:[Total_time]],"")</f>
        <v/>
      </c>
    </row>
    <row r="933" spans="1:4">
      <c r="A933" s="20" t="str" cm="1">
        <f t="array" ref="A933">IF(Table2[[#This Row],[Nodes]:[Nodes]]=4,Table2[[#This Row],[Total_time]:[Total_time]],"")</f>
        <v/>
      </c>
      <c r="B933" s="20" t="str" cm="1">
        <f t="array" ref="B933">IF(Table2[[#This Row],[Nodes]:[Nodes]]=5,Table2[[#This Row],[Total_time]:[Total_time]],"")</f>
        <v/>
      </c>
      <c r="C933" s="20" t="str" cm="1">
        <f t="array" ref="C933">IF(Table2[[#This Row],[Nodes]:[Nodes]]=6,Table2[[#This Row],[Total_time]:[Total_time]],"")</f>
        <v/>
      </c>
      <c r="D933" s="20" t="str" cm="1">
        <f t="array" ref="D933">IF(Table2[[#This Row],[Nodes]:[Nodes]]=7,Table2[[#This Row],[Total_time]:[Total_time]],"")</f>
        <v/>
      </c>
    </row>
    <row r="934" spans="1:4">
      <c r="A934" s="20" t="str" cm="1">
        <f t="array" ref="A934">IF(Table2[[#This Row],[Nodes]:[Nodes]]=4,Table2[[#This Row],[Total_time]:[Total_time]],"")</f>
        <v/>
      </c>
      <c r="B934" s="20" t="str" cm="1">
        <f t="array" ref="B934">IF(Table2[[#This Row],[Nodes]:[Nodes]]=5,Table2[[#This Row],[Total_time]:[Total_time]],"")</f>
        <v/>
      </c>
      <c r="C934" s="20" t="str" cm="1">
        <f t="array" ref="C934">IF(Table2[[#This Row],[Nodes]:[Nodes]]=6,Table2[[#This Row],[Total_time]:[Total_time]],"")</f>
        <v/>
      </c>
      <c r="D934" s="20" t="str" cm="1">
        <f t="array" ref="D934">IF(Table2[[#This Row],[Nodes]:[Nodes]]=7,Table2[[#This Row],[Total_time]:[Total_time]],"")</f>
        <v/>
      </c>
    </row>
    <row r="935" spans="1:4">
      <c r="A935" s="20" t="str" cm="1">
        <f t="array" ref="A935">IF(Table2[[#This Row],[Nodes]:[Nodes]]=4,Table2[[#This Row],[Total_time]:[Total_time]],"")</f>
        <v/>
      </c>
      <c r="B935" s="20" t="str" cm="1">
        <f t="array" ref="B935">IF(Table2[[#This Row],[Nodes]:[Nodes]]=5,Table2[[#This Row],[Total_time]:[Total_time]],"")</f>
        <v/>
      </c>
      <c r="C935" s="20" t="str" cm="1">
        <f t="array" ref="C935">IF(Table2[[#This Row],[Nodes]:[Nodes]]=6,Table2[[#This Row],[Total_time]:[Total_time]],"")</f>
        <v/>
      </c>
      <c r="D935" s="20" t="str" cm="1">
        <f t="array" ref="D935">IF(Table2[[#This Row],[Nodes]:[Nodes]]=7,Table2[[#This Row],[Total_time]:[Total_time]],"")</f>
        <v/>
      </c>
    </row>
    <row r="936" spans="1:4">
      <c r="A936" s="20" t="str" cm="1">
        <f t="array" ref="A936">IF(Table2[[#This Row],[Nodes]:[Nodes]]=4,Table2[[#This Row],[Total_time]:[Total_time]],"")</f>
        <v/>
      </c>
      <c r="B936" s="20" t="str" cm="1">
        <f t="array" ref="B936">IF(Table2[[#This Row],[Nodes]:[Nodes]]=5,Table2[[#This Row],[Total_time]:[Total_time]],"")</f>
        <v/>
      </c>
      <c r="C936" s="20" t="str" cm="1">
        <f t="array" ref="C936">IF(Table2[[#This Row],[Nodes]:[Nodes]]=6,Table2[[#This Row],[Total_time]:[Total_time]],"")</f>
        <v/>
      </c>
      <c r="D936" s="20" t="str" cm="1">
        <f t="array" ref="D936">IF(Table2[[#This Row],[Nodes]:[Nodes]]=7,Table2[[#This Row],[Total_time]:[Total_time]],"")</f>
        <v/>
      </c>
    </row>
    <row r="937" spans="1:4">
      <c r="A937" s="20" t="str" cm="1">
        <f t="array" ref="A937">IF(Table2[[#This Row],[Nodes]:[Nodes]]=4,Table2[[#This Row],[Total_time]:[Total_time]],"")</f>
        <v/>
      </c>
      <c r="B937" s="20" t="str" cm="1">
        <f t="array" ref="B937">IF(Table2[[#This Row],[Nodes]:[Nodes]]=5,Table2[[#This Row],[Total_time]:[Total_time]],"")</f>
        <v/>
      </c>
      <c r="C937" s="20" t="str" cm="1">
        <f t="array" ref="C937">IF(Table2[[#This Row],[Nodes]:[Nodes]]=6,Table2[[#This Row],[Total_time]:[Total_time]],"")</f>
        <v/>
      </c>
      <c r="D937" s="20" t="str" cm="1">
        <f t="array" ref="D937">IF(Table2[[#This Row],[Nodes]:[Nodes]]=7,Table2[[#This Row],[Total_time]:[Total_time]],"")</f>
        <v/>
      </c>
    </row>
    <row r="938" spans="1:4">
      <c r="A938" s="20" t="str" cm="1">
        <f t="array" ref="A938">IF(Table2[[#This Row],[Nodes]:[Nodes]]=4,Table2[[#This Row],[Total_time]:[Total_time]],"")</f>
        <v/>
      </c>
      <c r="B938" s="20" t="str" cm="1">
        <f t="array" ref="B938">IF(Table2[[#This Row],[Nodes]:[Nodes]]=5,Table2[[#This Row],[Total_time]:[Total_time]],"")</f>
        <v/>
      </c>
      <c r="C938" s="20" t="str" cm="1">
        <f t="array" ref="C938">IF(Table2[[#This Row],[Nodes]:[Nodes]]=6,Table2[[#This Row],[Total_time]:[Total_time]],"")</f>
        <v/>
      </c>
      <c r="D938" s="20" t="str" cm="1">
        <f t="array" ref="D938">IF(Table2[[#This Row],[Nodes]:[Nodes]]=7,Table2[[#This Row],[Total_time]:[Total_time]],"")</f>
        <v/>
      </c>
    </row>
    <row r="939" spans="1:4">
      <c r="A939" s="20" t="str" cm="1">
        <f t="array" ref="A939">IF(Table2[[#This Row],[Nodes]:[Nodes]]=4,Table2[[#This Row],[Total_time]:[Total_time]],"")</f>
        <v/>
      </c>
      <c r="B939" s="20" t="str" cm="1">
        <f t="array" ref="B939">IF(Table2[[#This Row],[Nodes]:[Nodes]]=5,Table2[[#This Row],[Total_time]:[Total_time]],"")</f>
        <v/>
      </c>
      <c r="C939" s="20" t="str" cm="1">
        <f t="array" ref="C939">IF(Table2[[#This Row],[Nodes]:[Nodes]]=6,Table2[[#This Row],[Total_time]:[Total_time]],"")</f>
        <v/>
      </c>
      <c r="D939" s="20" t="str" cm="1">
        <f t="array" ref="D939">IF(Table2[[#This Row],[Nodes]:[Nodes]]=7,Table2[[#This Row],[Total_time]:[Total_time]],"")</f>
        <v/>
      </c>
    </row>
    <row r="940" spans="1:4">
      <c r="A940" s="20" t="str" cm="1">
        <f t="array" ref="A940">IF(Table2[[#This Row],[Nodes]:[Nodes]]=4,Table2[[#This Row],[Total_time]:[Total_time]],"")</f>
        <v/>
      </c>
      <c r="B940" s="20" t="str" cm="1">
        <f t="array" ref="B940">IF(Table2[[#This Row],[Nodes]:[Nodes]]=5,Table2[[#This Row],[Total_time]:[Total_time]],"")</f>
        <v/>
      </c>
      <c r="C940" s="20" t="str" cm="1">
        <f t="array" ref="C940">IF(Table2[[#This Row],[Nodes]:[Nodes]]=6,Table2[[#This Row],[Total_time]:[Total_time]],"")</f>
        <v/>
      </c>
      <c r="D940" s="20" t="str" cm="1">
        <f t="array" ref="D940">IF(Table2[[#This Row],[Nodes]:[Nodes]]=7,Table2[[#This Row],[Total_time]:[Total_time]],"")</f>
        <v/>
      </c>
    </row>
    <row r="941" spans="1:4">
      <c r="A941" s="20" t="str" cm="1">
        <f t="array" ref="A941">IF(Table2[[#This Row],[Nodes]:[Nodes]]=4,Table2[[#This Row],[Total_time]:[Total_time]],"")</f>
        <v/>
      </c>
      <c r="B941" s="20" t="str" cm="1">
        <f t="array" ref="B941">IF(Table2[[#This Row],[Nodes]:[Nodes]]=5,Table2[[#This Row],[Total_time]:[Total_time]],"")</f>
        <v/>
      </c>
      <c r="C941" s="20" t="str" cm="1">
        <f t="array" ref="C941">IF(Table2[[#This Row],[Nodes]:[Nodes]]=6,Table2[[#This Row],[Total_time]:[Total_time]],"")</f>
        <v/>
      </c>
      <c r="D941" s="20" t="str" cm="1">
        <f t="array" ref="D941">IF(Table2[[#This Row],[Nodes]:[Nodes]]=7,Table2[[#This Row],[Total_time]:[Total_time]],"")</f>
        <v/>
      </c>
    </row>
    <row r="942" spans="1:4">
      <c r="A942" s="20" t="str" cm="1">
        <f t="array" ref="A942">IF(Table2[[#This Row],[Nodes]:[Nodes]]=4,Table2[[#This Row],[Total_time]:[Total_time]],"")</f>
        <v/>
      </c>
      <c r="B942" s="20" t="str" cm="1">
        <f t="array" ref="B942">IF(Table2[[#This Row],[Nodes]:[Nodes]]=5,Table2[[#This Row],[Total_time]:[Total_time]],"")</f>
        <v/>
      </c>
      <c r="C942" s="20" t="str" cm="1">
        <f t="array" ref="C942">IF(Table2[[#This Row],[Nodes]:[Nodes]]=6,Table2[[#This Row],[Total_time]:[Total_time]],"")</f>
        <v/>
      </c>
      <c r="D942" s="20" t="str" cm="1">
        <f t="array" ref="D942">IF(Table2[[#This Row],[Nodes]:[Nodes]]=7,Table2[[#This Row],[Total_time]:[Total_time]],"")</f>
        <v/>
      </c>
    </row>
    <row r="943" spans="1:4">
      <c r="A943" s="20" t="str" cm="1">
        <f t="array" ref="A943">IF(Table2[[#This Row],[Nodes]:[Nodes]]=4,Table2[[#This Row],[Total_time]:[Total_time]],"")</f>
        <v/>
      </c>
      <c r="B943" s="20" t="str" cm="1">
        <f t="array" ref="B943">IF(Table2[[#This Row],[Nodes]:[Nodes]]=5,Table2[[#This Row],[Total_time]:[Total_time]],"")</f>
        <v/>
      </c>
      <c r="C943" s="20" t="str" cm="1">
        <f t="array" ref="C943">IF(Table2[[#This Row],[Nodes]:[Nodes]]=6,Table2[[#This Row],[Total_time]:[Total_time]],"")</f>
        <v/>
      </c>
      <c r="D943" s="20" t="str" cm="1">
        <f t="array" ref="D943">IF(Table2[[#This Row],[Nodes]:[Nodes]]=7,Table2[[#This Row],[Total_time]:[Total_time]],"")</f>
        <v/>
      </c>
    </row>
    <row r="944" spans="1:4">
      <c r="A944" s="20" t="str" cm="1">
        <f t="array" ref="A944">IF(Table2[[#This Row],[Nodes]:[Nodes]]=4,Table2[[#This Row],[Total_time]:[Total_time]],"")</f>
        <v/>
      </c>
      <c r="B944" s="20" t="str" cm="1">
        <f t="array" ref="B944">IF(Table2[[#This Row],[Nodes]:[Nodes]]=5,Table2[[#This Row],[Total_time]:[Total_time]],"")</f>
        <v/>
      </c>
      <c r="C944" s="20" t="str" cm="1">
        <f t="array" ref="C944">IF(Table2[[#This Row],[Nodes]:[Nodes]]=6,Table2[[#This Row],[Total_time]:[Total_time]],"")</f>
        <v/>
      </c>
      <c r="D944" s="20" t="str" cm="1">
        <f t="array" ref="D944">IF(Table2[[#This Row],[Nodes]:[Nodes]]=7,Table2[[#This Row],[Total_time]:[Total_time]],"")</f>
        <v/>
      </c>
    </row>
    <row r="945" spans="1:4">
      <c r="A945" s="20" t="str" cm="1">
        <f t="array" ref="A945">IF(Table2[[#This Row],[Nodes]:[Nodes]]=4,Table2[[#This Row],[Total_time]:[Total_time]],"")</f>
        <v/>
      </c>
      <c r="B945" s="20" t="str" cm="1">
        <f t="array" ref="B945">IF(Table2[[#This Row],[Nodes]:[Nodes]]=5,Table2[[#This Row],[Total_time]:[Total_time]],"")</f>
        <v/>
      </c>
      <c r="C945" s="20" t="str" cm="1">
        <f t="array" ref="C945">IF(Table2[[#This Row],[Nodes]:[Nodes]]=6,Table2[[#This Row],[Total_time]:[Total_time]],"")</f>
        <v/>
      </c>
      <c r="D945" s="20" t="str" cm="1">
        <f t="array" ref="D945">IF(Table2[[#This Row],[Nodes]:[Nodes]]=7,Table2[[#This Row],[Total_time]:[Total_time]],"")</f>
        <v/>
      </c>
    </row>
    <row r="946" spans="1:4">
      <c r="A946" s="20" t="str" cm="1">
        <f t="array" ref="A946">IF(Table2[[#This Row],[Nodes]:[Nodes]]=4,Table2[[#This Row],[Total_time]:[Total_time]],"")</f>
        <v/>
      </c>
      <c r="B946" s="20" t="str" cm="1">
        <f t="array" ref="B946">IF(Table2[[#This Row],[Nodes]:[Nodes]]=5,Table2[[#This Row],[Total_time]:[Total_time]],"")</f>
        <v/>
      </c>
      <c r="C946" s="20" t="str" cm="1">
        <f t="array" ref="C946">IF(Table2[[#This Row],[Nodes]:[Nodes]]=6,Table2[[#This Row],[Total_time]:[Total_time]],"")</f>
        <v/>
      </c>
      <c r="D946" s="20" t="str" cm="1">
        <f t="array" ref="D946">IF(Table2[[#This Row],[Nodes]:[Nodes]]=7,Table2[[#This Row],[Total_time]:[Total_time]],"")</f>
        <v/>
      </c>
    </row>
    <row r="947" spans="1:4">
      <c r="A947" s="20" t="str" cm="1">
        <f t="array" ref="A947">IF(Table2[[#This Row],[Nodes]:[Nodes]]=4,Table2[[#This Row],[Total_time]:[Total_time]],"")</f>
        <v/>
      </c>
      <c r="B947" s="20" t="str" cm="1">
        <f t="array" ref="B947">IF(Table2[[#This Row],[Nodes]:[Nodes]]=5,Table2[[#This Row],[Total_time]:[Total_time]],"")</f>
        <v/>
      </c>
      <c r="C947" s="20" t="str" cm="1">
        <f t="array" ref="C947">IF(Table2[[#This Row],[Nodes]:[Nodes]]=6,Table2[[#This Row],[Total_time]:[Total_time]],"")</f>
        <v/>
      </c>
      <c r="D947" s="20" t="str" cm="1">
        <f t="array" ref="D947">IF(Table2[[#This Row],[Nodes]:[Nodes]]=7,Table2[[#This Row],[Total_time]:[Total_time]],"")</f>
        <v/>
      </c>
    </row>
    <row r="948" spans="1:4">
      <c r="A948" s="20" t="str" cm="1">
        <f t="array" ref="A948">IF(Table2[[#This Row],[Nodes]:[Nodes]]=4,Table2[[#This Row],[Total_time]:[Total_time]],"")</f>
        <v/>
      </c>
      <c r="B948" s="20" t="str" cm="1">
        <f t="array" ref="B948">IF(Table2[[#This Row],[Nodes]:[Nodes]]=5,Table2[[#This Row],[Total_time]:[Total_time]],"")</f>
        <v/>
      </c>
      <c r="C948" s="20" t="str" cm="1">
        <f t="array" ref="C948">IF(Table2[[#This Row],[Nodes]:[Nodes]]=6,Table2[[#This Row],[Total_time]:[Total_time]],"")</f>
        <v/>
      </c>
      <c r="D948" s="20" t="str" cm="1">
        <f t="array" ref="D948">IF(Table2[[#This Row],[Nodes]:[Nodes]]=7,Table2[[#This Row],[Total_time]:[Total_time]],"")</f>
        <v/>
      </c>
    </row>
    <row r="949" spans="1:4">
      <c r="A949" s="20" t="str" cm="1">
        <f t="array" ref="A949">IF(Table2[[#This Row],[Nodes]:[Nodes]]=4,Table2[[#This Row],[Total_time]:[Total_time]],"")</f>
        <v/>
      </c>
      <c r="B949" s="20" t="str" cm="1">
        <f t="array" ref="B949">IF(Table2[[#This Row],[Nodes]:[Nodes]]=5,Table2[[#This Row],[Total_time]:[Total_time]],"")</f>
        <v/>
      </c>
      <c r="C949" s="20" t="str" cm="1">
        <f t="array" ref="C949">IF(Table2[[#This Row],[Nodes]:[Nodes]]=6,Table2[[#This Row],[Total_time]:[Total_time]],"")</f>
        <v/>
      </c>
      <c r="D949" s="20" t="str" cm="1">
        <f t="array" ref="D949">IF(Table2[[#This Row],[Nodes]:[Nodes]]=7,Table2[[#This Row],[Total_time]:[Total_time]],"")</f>
        <v/>
      </c>
    </row>
    <row r="950" spans="1:4">
      <c r="A950" s="20" t="str" cm="1">
        <f t="array" ref="A950">IF(Table2[[#This Row],[Nodes]:[Nodes]]=4,Table2[[#This Row],[Total_time]:[Total_time]],"")</f>
        <v/>
      </c>
      <c r="B950" s="20" t="str" cm="1">
        <f t="array" ref="B950">IF(Table2[[#This Row],[Nodes]:[Nodes]]=5,Table2[[#This Row],[Total_time]:[Total_time]],"")</f>
        <v/>
      </c>
      <c r="C950" s="20" t="str" cm="1">
        <f t="array" ref="C950">IF(Table2[[#This Row],[Nodes]:[Nodes]]=6,Table2[[#This Row],[Total_time]:[Total_time]],"")</f>
        <v/>
      </c>
      <c r="D950" s="20" t="str" cm="1">
        <f t="array" ref="D950">IF(Table2[[#This Row],[Nodes]:[Nodes]]=7,Table2[[#This Row],[Total_time]:[Total_time]],"")</f>
        <v/>
      </c>
    </row>
    <row r="951" spans="1:4">
      <c r="A951" s="20" t="str" cm="1">
        <f t="array" ref="A951">IF(Table2[[#This Row],[Nodes]:[Nodes]]=4,Table2[[#This Row],[Total_time]:[Total_time]],"")</f>
        <v/>
      </c>
      <c r="B951" s="20" t="str" cm="1">
        <f t="array" ref="B951">IF(Table2[[#This Row],[Nodes]:[Nodes]]=5,Table2[[#This Row],[Total_time]:[Total_time]],"")</f>
        <v/>
      </c>
      <c r="C951" s="20" t="str" cm="1">
        <f t="array" ref="C951">IF(Table2[[#This Row],[Nodes]:[Nodes]]=6,Table2[[#This Row],[Total_time]:[Total_time]],"")</f>
        <v/>
      </c>
      <c r="D951" s="20" t="str" cm="1">
        <f t="array" ref="D951">IF(Table2[[#This Row],[Nodes]:[Nodes]]=7,Table2[[#This Row],[Total_time]:[Total_time]],"")</f>
        <v/>
      </c>
    </row>
    <row r="952" spans="1:4">
      <c r="A952" s="20" t="str" cm="1">
        <f t="array" ref="A952">IF(Table2[[#This Row],[Nodes]:[Nodes]]=4,Table2[[#This Row],[Total_time]:[Total_time]],"")</f>
        <v/>
      </c>
      <c r="B952" s="20" t="str" cm="1">
        <f t="array" ref="B952">IF(Table2[[#This Row],[Nodes]:[Nodes]]=5,Table2[[#This Row],[Total_time]:[Total_time]],"")</f>
        <v/>
      </c>
      <c r="C952" s="20" t="str" cm="1">
        <f t="array" ref="C952">IF(Table2[[#This Row],[Nodes]:[Nodes]]=6,Table2[[#This Row],[Total_time]:[Total_time]],"")</f>
        <v/>
      </c>
      <c r="D952" s="20" t="str" cm="1">
        <f t="array" ref="D952">IF(Table2[[#This Row],[Nodes]:[Nodes]]=7,Table2[[#This Row],[Total_time]:[Total_time]],"")</f>
        <v/>
      </c>
    </row>
    <row r="953" spans="1:4">
      <c r="A953" s="20" t="str" cm="1">
        <f t="array" ref="A953">IF(Table2[[#This Row],[Nodes]:[Nodes]]=4,Table2[[#This Row],[Total_time]:[Total_time]],"")</f>
        <v/>
      </c>
      <c r="B953" s="20" t="str" cm="1">
        <f t="array" ref="B953">IF(Table2[[#This Row],[Nodes]:[Nodes]]=5,Table2[[#This Row],[Total_time]:[Total_time]],"")</f>
        <v/>
      </c>
      <c r="C953" s="20" t="str" cm="1">
        <f t="array" ref="C953">IF(Table2[[#This Row],[Nodes]:[Nodes]]=6,Table2[[#This Row],[Total_time]:[Total_time]],"")</f>
        <v/>
      </c>
      <c r="D953" s="20" t="str" cm="1">
        <f t="array" ref="D953">IF(Table2[[#This Row],[Nodes]:[Nodes]]=7,Table2[[#This Row],[Total_time]:[Total_time]],"")</f>
        <v/>
      </c>
    </row>
    <row r="954" spans="1:4">
      <c r="A954" s="20" t="str" cm="1">
        <f t="array" ref="A954">IF(Table2[[#This Row],[Nodes]:[Nodes]]=4,Table2[[#This Row],[Total_time]:[Total_time]],"")</f>
        <v/>
      </c>
      <c r="B954" s="20" t="str" cm="1">
        <f t="array" ref="B954">IF(Table2[[#This Row],[Nodes]:[Nodes]]=5,Table2[[#This Row],[Total_time]:[Total_time]],"")</f>
        <v/>
      </c>
      <c r="C954" s="20" t="str" cm="1">
        <f t="array" ref="C954">IF(Table2[[#This Row],[Nodes]:[Nodes]]=6,Table2[[#This Row],[Total_time]:[Total_time]],"")</f>
        <v/>
      </c>
      <c r="D954" s="20" t="str" cm="1">
        <f t="array" ref="D954">IF(Table2[[#This Row],[Nodes]:[Nodes]]=7,Table2[[#This Row],[Total_time]:[Total_time]],"")</f>
        <v/>
      </c>
    </row>
    <row r="955" spans="1:4">
      <c r="A955" s="20" t="str" cm="1">
        <f t="array" ref="A955">IF(Table2[[#This Row],[Nodes]:[Nodes]]=4,Table2[[#This Row],[Total_time]:[Total_time]],"")</f>
        <v/>
      </c>
      <c r="B955" s="20" t="str" cm="1">
        <f t="array" ref="B955">IF(Table2[[#This Row],[Nodes]:[Nodes]]=5,Table2[[#This Row],[Total_time]:[Total_time]],"")</f>
        <v/>
      </c>
      <c r="C955" s="20" t="str" cm="1">
        <f t="array" ref="C955">IF(Table2[[#This Row],[Nodes]:[Nodes]]=6,Table2[[#This Row],[Total_time]:[Total_time]],"")</f>
        <v/>
      </c>
      <c r="D955" s="20" t="str" cm="1">
        <f t="array" ref="D955">IF(Table2[[#This Row],[Nodes]:[Nodes]]=7,Table2[[#This Row],[Total_time]:[Total_time]],"")</f>
        <v/>
      </c>
    </row>
    <row r="956" spans="1:4">
      <c r="A956" s="20" t="str" cm="1">
        <f t="array" ref="A956">IF(Table2[[#This Row],[Nodes]:[Nodes]]=4,Table2[[#This Row],[Total_time]:[Total_time]],"")</f>
        <v/>
      </c>
      <c r="B956" s="20" t="str" cm="1">
        <f t="array" ref="B956">IF(Table2[[#This Row],[Nodes]:[Nodes]]=5,Table2[[#This Row],[Total_time]:[Total_time]],"")</f>
        <v/>
      </c>
      <c r="C956" s="20" t="str" cm="1">
        <f t="array" ref="C956">IF(Table2[[#This Row],[Nodes]:[Nodes]]=6,Table2[[#This Row],[Total_time]:[Total_time]],"")</f>
        <v/>
      </c>
      <c r="D956" s="20" t="str" cm="1">
        <f t="array" ref="D956">IF(Table2[[#This Row],[Nodes]:[Nodes]]=7,Table2[[#This Row],[Total_time]:[Total_time]],"")</f>
        <v/>
      </c>
    </row>
    <row r="957" spans="1:4">
      <c r="A957" s="20" t="str" cm="1">
        <f t="array" ref="A957">IF(Table2[[#This Row],[Nodes]:[Nodes]]=4,Table2[[#This Row],[Total_time]:[Total_time]],"")</f>
        <v/>
      </c>
      <c r="B957" s="20" t="str" cm="1">
        <f t="array" ref="B957">IF(Table2[[#This Row],[Nodes]:[Nodes]]=5,Table2[[#This Row],[Total_time]:[Total_time]],"")</f>
        <v/>
      </c>
      <c r="C957" s="20" t="str" cm="1">
        <f t="array" ref="C957">IF(Table2[[#This Row],[Nodes]:[Nodes]]=6,Table2[[#This Row],[Total_time]:[Total_time]],"")</f>
        <v/>
      </c>
      <c r="D957" s="20" t="str" cm="1">
        <f t="array" ref="D957">IF(Table2[[#This Row],[Nodes]:[Nodes]]=7,Table2[[#This Row],[Total_time]:[Total_time]],"")</f>
        <v/>
      </c>
    </row>
    <row r="958" spans="1:4">
      <c r="A958" s="20" t="str" cm="1">
        <f t="array" ref="A958">IF(Table2[[#This Row],[Nodes]:[Nodes]]=4,Table2[[#This Row],[Total_time]:[Total_time]],"")</f>
        <v/>
      </c>
      <c r="B958" s="20" t="str" cm="1">
        <f t="array" ref="B958">IF(Table2[[#This Row],[Nodes]:[Nodes]]=5,Table2[[#This Row],[Total_time]:[Total_time]],"")</f>
        <v/>
      </c>
      <c r="C958" s="20" t="str" cm="1">
        <f t="array" ref="C958">IF(Table2[[#This Row],[Nodes]:[Nodes]]=6,Table2[[#This Row],[Total_time]:[Total_time]],"")</f>
        <v/>
      </c>
      <c r="D958" s="20" t="str" cm="1">
        <f t="array" ref="D958">IF(Table2[[#This Row],[Nodes]:[Nodes]]=7,Table2[[#This Row],[Total_time]:[Total_time]],"")</f>
        <v/>
      </c>
    </row>
    <row r="959" spans="1:4">
      <c r="A959" s="20" t="str" cm="1">
        <f t="array" ref="A959">IF(Table2[[#This Row],[Nodes]:[Nodes]]=4,Table2[[#This Row],[Total_time]:[Total_time]],"")</f>
        <v/>
      </c>
      <c r="B959" s="20" t="str" cm="1">
        <f t="array" ref="B959">IF(Table2[[#This Row],[Nodes]:[Nodes]]=5,Table2[[#This Row],[Total_time]:[Total_time]],"")</f>
        <v/>
      </c>
      <c r="C959" s="20" t="str" cm="1">
        <f t="array" ref="C959">IF(Table2[[#This Row],[Nodes]:[Nodes]]=6,Table2[[#This Row],[Total_time]:[Total_time]],"")</f>
        <v/>
      </c>
      <c r="D959" s="20" t="str" cm="1">
        <f t="array" ref="D959">IF(Table2[[#This Row],[Nodes]:[Nodes]]=7,Table2[[#This Row],[Total_time]:[Total_time]],"")</f>
        <v/>
      </c>
    </row>
    <row r="960" spans="1:4">
      <c r="A960" s="20" t="str" cm="1">
        <f t="array" ref="A960">IF(Table2[[#This Row],[Nodes]:[Nodes]]=4,Table2[[#This Row],[Total_time]:[Total_time]],"")</f>
        <v/>
      </c>
      <c r="B960" s="20" t="str" cm="1">
        <f t="array" ref="B960">IF(Table2[[#This Row],[Nodes]:[Nodes]]=5,Table2[[#This Row],[Total_time]:[Total_time]],"")</f>
        <v/>
      </c>
      <c r="C960" s="20" t="str" cm="1">
        <f t="array" ref="C960">IF(Table2[[#This Row],[Nodes]:[Nodes]]=6,Table2[[#This Row],[Total_time]:[Total_time]],"")</f>
        <v/>
      </c>
      <c r="D960" s="20" t="str" cm="1">
        <f t="array" ref="D960">IF(Table2[[#This Row],[Nodes]:[Nodes]]=7,Table2[[#This Row],[Total_time]:[Total_time]],"")</f>
        <v/>
      </c>
    </row>
    <row r="961" spans="1:4">
      <c r="A961" s="20" t="str" cm="1">
        <f t="array" ref="A961">IF(Table2[[#This Row],[Nodes]:[Nodes]]=4,Table2[[#This Row],[Total_time]:[Total_time]],"")</f>
        <v/>
      </c>
      <c r="B961" s="20" t="str" cm="1">
        <f t="array" ref="B961">IF(Table2[[#This Row],[Nodes]:[Nodes]]=5,Table2[[#This Row],[Total_time]:[Total_time]],"")</f>
        <v/>
      </c>
      <c r="C961" s="20" t="str" cm="1">
        <f t="array" ref="C961">IF(Table2[[#This Row],[Nodes]:[Nodes]]=6,Table2[[#This Row],[Total_time]:[Total_time]],"")</f>
        <v/>
      </c>
      <c r="D961" s="20" t="str" cm="1">
        <f t="array" ref="D961">IF(Table2[[#This Row],[Nodes]:[Nodes]]=7,Table2[[#This Row],[Total_time]:[Total_time]],"")</f>
        <v/>
      </c>
    </row>
    <row r="962" spans="1:4">
      <c r="A962" s="20" t="str" cm="1">
        <f t="array" ref="A962">IF(Table2[[#This Row],[Nodes]:[Nodes]]=4,Table2[[#This Row],[Total_time]:[Total_time]],"")</f>
        <v/>
      </c>
      <c r="B962" s="20" t="str" cm="1">
        <f t="array" ref="B962">IF(Table2[[#This Row],[Nodes]:[Nodes]]=5,Table2[[#This Row],[Total_time]:[Total_time]],"")</f>
        <v/>
      </c>
      <c r="C962" s="20" t="str" cm="1">
        <f t="array" ref="C962">IF(Table2[[#This Row],[Nodes]:[Nodes]]=6,Table2[[#This Row],[Total_time]:[Total_time]],"")</f>
        <v/>
      </c>
      <c r="D962" s="20" t="str" cm="1">
        <f t="array" ref="D962">IF(Table2[[#This Row],[Nodes]:[Nodes]]=7,Table2[[#This Row],[Total_time]:[Total_time]],"")</f>
        <v/>
      </c>
    </row>
    <row r="963" spans="1:4">
      <c r="A963" s="20" t="str" cm="1">
        <f t="array" ref="A963">IF(Table2[[#This Row],[Nodes]:[Nodes]]=4,Table2[[#This Row],[Total_time]:[Total_time]],"")</f>
        <v/>
      </c>
      <c r="B963" s="20" t="str" cm="1">
        <f t="array" ref="B963">IF(Table2[[#This Row],[Nodes]:[Nodes]]=5,Table2[[#This Row],[Total_time]:[Total_time]],"")</f>
        <v/>
      </c>
      <c r="C963" s="20" t="str" cm="1">
        <f t="array" ref="C963">IF(Table2[[#This Row],[Nodes]:[Nodes]]=6,Table2[[#This Row],[Total_time]:[Total_time]],"")</f>
        <v/>
      </c>
      <c r="D963" s="20" t="str" cm="1">
        <f t="array" ref="D963">IF(Table2[[#This Row],[Nodes]:[Nodes]]=7,Table2[[#This Row],[Total_time]:[Total_time]],"")</f>
        <v/>
      </c>
    </row>
    <row r="964" spans="1:4">
      <c r="A964" s="20" t="str" cm="1">
        <f t="array" ref="A964">IF(Table2[[#This Row],[Nodes]:[Nodes]]=4,Table2[[#This Row],[Total_time]:[Total_time]],"")</f>
        <v/>
      </c>
      <c r="B964" s="20" t="str" cm="1">
        <f t="array" ref="B964">IF(Table2[[#This Row],[Nodes]:[Nodes]]=5,Table2[[#This Row],[Total_time]:[Total_time]],"")</f>
        <v/>
      </c>
      <c r="C964" s="20" t="str" cm="1">
        <f t="array" ref="C964">IF(Table2[[#This Row],[Nodes]:[Nodes]]=6,Table2[[#This Row],[Total_time]:[Total_time]],"")</f>
        <v/>
      </c>
      <c r="D964" s="20" t="str" cm="1">
        <f t="array" ref="D964">IF(Table2[[#This Row],[Nodes]:[Nodes]]=7,Table2[[#This Row],[Total_time]:[Total_time]],"")</f>
        <v/>
      </c>
    </row>
    <row r="965" spans="1:4">
      <c r="A965" s="20" t="str" cm="1">
        <f t="array" ref="A965">IF(Table2[[#This Row],[Nodes]:[Nodes]]=4,Table2[[#This Row],[Total_time]:[Total_time]],"")</f>
        <v/>
      </c>
      <c r="B965" s="20" t="str" cm="1">
        <f t="array" ref="B965">IF(Table2[[#This Row],[Nodes]:[Nodes]]=5,Table2[[#This Row],[Total_time]:[Total_time]],"")</f>
        <v/>
      </c>
      <c r="C965" s="20" t="str" cm="1">
        <f t="array" ref="C965">IF(Table2[[#This Row],[Nodes]:[Nodes]]=6,Table2[[#This Row],[Total_time]:[Total_time]],"")</f>
        <v/>
      </c>
      <c r="D965" s="20" t="str" cm="1">
        <f t="array" ref="D965">IF(Table2[[#This Row],[Nodes]:[Nodes]]=7,Table2[[#This Row],[Total_time]:[Total_time]],"")</f>
        <v/>
      </c>
    </row>
    <row r="966" spans="1:4">
      <c r="A966" s="20" t="str" cm="1">
        <f t="array" ref="A966">IF(Table2[[#This Row],[Nodes]:[Nodes]]=4,Table2[[#This Row],[Total_time]:[Total_time]],"")</f>
        <v/>
      </c>
      <c r="B966" s="20" t="str" cm="1">
        <f t="array" ref="B966">IF(Table2[[#This Row],[Nodes]:[Nodes]]=5,Table2[[#This Row],[Total_time]:[Total_time]],"")</f>
        <v/>
      </c>
      <c r="C966" s="20" t="str" cm="1">
        <f t="array" ref="C966">IF(Table2[[#This Row],[Nodes]:[Nodes]]=6,Table2[[#This Row],[Total_time]:[Total_time]],"")</f>
        <v/>
      </c>
      <c r="D966" s="20" t="str" cm="1">
        <f t="array" ref="D966">IF(Table2[[#This Row],[Nodes]:[Nodes]]=7,Table2[[#This Row],[Total_time]:[Total_time]],"")</f>
        <v/>
      </c>
    </row>
    <row r="967" spans="1:4">
      <c r="A967" s="20" t="str" cm="1">
        <f t="array" ref="A967">IF(Table2[[#This Row],[Nodes]:[Nodes]]=4,Table2[[#This Row],[Total_time]:[Total_time]],"")</f>
        <v/>
      </c>
      <c r="B967" s="20" t="str" cm="1">
        <f t="array" ref="B967">IF(Table2[[#This Row],[Nodes]:[Nodes]]=5,Table2[[#This Row],[Total_time]:[Total_time]],"")</f>
        <v/>
      </c>
      <c r="C967" s="20" t="str" cm="1">
        <f t="array" ref="C967">IF(Table2[[#This Row],[Nodes]:[Nodes]]=6,Table2[[#This Row],[Total_time]:[Total_time]],"")</f>
        <v/>
      </c>
      <c r="D967" s="20" t="str" cm="1">
        <f t="array" ref="D967">IF(Table2[[#This Row],[Nodes]:[Nodes]]=7,Table2[[#This Row],[Total_time]:[Total_time]],"")</f>
        <v/>
      </c>
    </row>
    <row r="968" spans="1:4">
      <c r="A968" s="20" t="str" cm="1">
        <f t="array" ref="A968">IF(Table2[[#This Row],[Nodes]:[Nodes]]=4,Table2[[#This Row],[Total_time]:[Total_time]],"")</f>
        <v/>
      </c>
      <c r="B968" s="20" t="str" cm="1">
        <f t="array" ref="B968">IF(Table2[[#This Row],[Nodes]:[Nodes]]=5,Table2[[#This Row],[Total_time]:[Total_time]],"")</f>
        <v/>
      </c>
      <c r="C968" s="20" t="str" cm="1">
        <f t="array" ref="C968">IF(Table2[[#This Row],[Nodes]:[Nodes]]=6,Table2[[#This Row],[Total_time]:[Total_time]],"")</f>
        <v/>
      </c>
      <c r="D968" s="20" t="str" cm="1">
        <f t="array" ref="D968">IF(Table2[[#This Row],[Nodes]:[Nodes]]=7,Table2[[#This Row],[Total_time]:[Total_time]],"")</f>
        <v/>
      </c>
    </row>
    <row r="969" spans="1:4">
      <c r="A969" s="20" t="str" cm="1">
        <f t="array" ref="A969">IF(Table2[[#This Row],[Nodes]:[Nodes]]=4,Table2[[#This Row],[Total_time]:[Total_time]],"")</f>
        <v/>
      </c>
      <c r="B969" s="20" t="str" cm="1">
        <f t="array" ref="B969">IF(Table2[[#This Row],[Nodes]:[Nodes]]=5,Table2[[#This Row],[Total_time]:[Total_time]],"")</f>
        <v/>
      </c>
      <c r="C969" s="20" t="str" cm="1">
        <f t="array" ref="C969">IF(Table2[[#This Row],[Nodes]:[Nodes]]=6,Table2[[#This Row],[Total_time]:[Total_time]],"")</f>
        <v/>
      </c>
      <c r="D969" s="20" t="str" cm="1">
        <f t="array" ref="D969">IF(Table2[[#This Row],[Nodes]:[Nodes]]=7,Table2[[#This Row],[Total_time]:[Total_time]],"")</f>
        <v/>
      </c>
    </row>
    <row r="970" spans="1:4">
      <c r="A970" s="20" t="str" cm="1">
        <f t="array" ref="A970">IF(Table2[[#This Row],[Nodes]:[Nodes]]=4,Table2[[#This Row],[Total_time]:[Total_time]],"")</f>
        <v/>
      </c>
      <c r="B970" s="20" t="str" cm="1">
        <f t="array" ref="B970">IF(Table2[[#This Row],[Nodes]:[Nodes]]=5,Table2[[#This Row],[Total_time]:[Total_time]],"")</f>
        <v/>
      </c>
      <c r="C970" s="20" t="str" cm="1">
        <f t="array" ref="C970">IF(Table2[[#This Row],[Nodes]:[Nodes]]=6,Table2[[#This Row],[Total_time]:[Total_time]],"")</f>
        <v/>
      </c>
      <c r="D970" s="20" t="str" cm="1">
        <f t="array" ref="D970">IF(Table2[[#This Row],[Nodes]:[Nodes]]=7,Table2[[#This Row],[Total_time]:[Total_time]],"")</f>
        <v/>
      </c>
    </row>
    <row r="971" spans="1:4">
      <c r="A971" s="20" t="str" cm="1">
        <f t="array" ref="A971">IF(Table2[[#This Row],[Nodes]:[Nodes]]=4,Table2[[#This Row],[Total_time]:[Total_time]],"")</f>
        <v/>
      </c>
      <c r="B971" s="20" t="str" cm="1">
        <f t="array" ref="B971">IF(Table2[[#This Row],[Nodes]:[Nodes]]=5,Table2[[#This Row],[Total_time]:[Total_time]],"")</f>
        <v/>
      </c>
      <c r="C971" s="20" t="str" cm="1">
        <f t="array" ref="C971">IF(Table2[[#This Row],[Nodes]:[Nodes]]=6,Table2[[#This Row],[Total_time]:[Total_time]],"")</f>
        <v/>
      </c>
      <c r="D971" s="20" t="str" cm="1">
        <f t="array" ref="D971">IF(Table2[[#This Row],[Nodes]:[Nodes]]=7,Table2[[#This Row],[Total_time]:[Total_time]],"")</f>
        <v/>
      </c>
    </row>
    <row r="972" spans="1:4">
      <c r="A972" s="20" t="str" cm="1">
        <f t="array" ref="A972">IF(Table2[[#This Row],[Nodes]:[Nodes]]=4,Table2[[#This Row],[Total_time]:[Total_time]],"")</f>
        <v/>
      </c>
      <c r="B972" s="20" t="str" cm="1">
        <f t="array" ref="B972">IF(Table2[[#This Row],[Nodes]:[Nodes]]=5,Table2[[#This Row],[Total_time]:[Total_time]],"")</f>
        <v/>
      </c>
      <c r="C972" s="20" t="str" cm="1">
        <f t="array" ref="C972">IF(Table2[[#This Row],[Nodes]:[Nodes]]=6,Table2[[#This Row],[Total_time]:[Total_time]],"")</f>
        <v/>
      </c>
      <c r="D972" s="20" t="str" cm="1">
        <f t="array" ref="D972">IF(Table2[[#This Row],[Nodes]:[Nodes]]=7,Table2[[#This Row],[Total_time]:[Total_time]],"")</f>
        <v/>
      </c>
    </row>
    <row r="973" spans="1:4">
      <c r="A973" s="20" t="str" cm="1">
        <f t="array" ref="A973">IF(Table2[[#This Row],[Nodes]:[Nodes]]=4,Table2[[#This Row],[Total_time]:[Total_time]],"")</f>
        <v/>
      </c>
      <c r="B973" s="20" t="str" cm="1">
        <f t="array" ref="B973">IF(Table2[[#This Row],[Nodes]:[Nodes]]=5,Table2[[#This Row],[Total_time]:[Total_time]],"")</f>
        <v/>
      </c>
      <c r="C973" s="20" t="str" cm="1">
        <f t="array" ref="C973">IF(Table2[[#This Row],[Nodes]:[Nodes]]=6,Table2[[#This Row],[Total_time]:[Total_time]],"")</f>
        <v/>
      </c>
      <c r="D973" s="20" t="str" cm="1">
        <f t="array" ref="D973">IF(Table2[[#This Row],[Nodes]:[Nodes]]=7,Table2[[#This Row],[Total_time]:[Total_time]],"")</f>
        <v/>
      </c>
    </row>
    <row r="974" spans="1:4">
      <c r="A974" s="20" t="str" cm="1">
        <f t="array" ref="A974">IF(Table2[[#This Row],[Nodes]:[Nodes]]=4,Table2[[#This Row],[Total_time]:[Total_time]],"")</f>
        <v/>
      </c>
      <c r="B974" s="20" t="str" cm="1">
        <f t="array" ref="B974">IF(Table2[[#This Row],[Nodes]:[Nodes]]=5,Table2[[#This Row],[Total_time]:[Total_time]],"")</f>
        <v/>
      </c>
      <c r="C974" s="20" t="str" cm="1">
        <f t="array" ref="C974">IF(Table2[[#This Row],[Nodes]:[Nodes]]=6,Table2[[#This Row],[Total_time]:[Total_time]],"")</f>
        <v/>
      </c>
      <c r="D974" s="20" t="str" cm="1">
        <f t="array" ref="D974">IF(Table2[[#This Row],[Nodes]:[Nodes]]=7,Table2[[#This Row],[Total_time]:[Total_time]],"")</f>
        <v/>
      </c>
    </row>
    <row r="975" spans="1:4">
      <c r="A975" s="20" t="str" cm="1">
        <f t="array" ref="A975">IF(Table2[[#This Row],[Nodes]:[Nodes]]=4,Table2[[#This Row],[Total_time]:[Total_time]],"")</f>
        <v/>
      </c>
      <c r="B975" s="20" t="str" cm="1">
        <f t="array" ref="B975">IF(Table2[[#This Row],[Nodes]:[Nodes]]=5,Table2[[#This Row],[Total_time]:[Total_time]],"")</f>
        <v/>
      </c>
      <c r="C975" s="20" t="str" cm="1">
        <f t="array" ref="C975">IF(Table2[[#This Row],[Nodes]:[Nodes]]=6,Table2[[#This Row],[Total_time]:[Total_time]],"")</f>
        <v/>
      </c>
      <c r="D975" s="20" t="str" cm="1">
        <f t="array" ref="D975">IF(Table2[[#This Row],[Nodes]:[Nodes]]=7,Table2[[#This Row],[Total_time]:[Total_time]],"")</f>
        <v/>
      </c>
    </row>
    <row r="976" spans="1:4">
      <c r="A976" s="20" t="str" cm="1">
        <f t="array" ref="A976">IF(Table2[[#This Row],[Nodes]:[Nodes]]=4,Table2[[#This Row],[Total_time]:[Total_time]],"")</f>
        <v/>
      </c>
      <c r="B976" s="20" t="str" cm="1">
        <f t="array" ref="B976">IF(Table2[[#This Row],[Nodes]:[Nodes]]=5,Table2[[#This Row],[Total_time]:[Total_time]],"")</f>
        <v/>
      </c>
      <c r="C976" s="20" t="str" cm="1">
        <f t="array" ref="C976">IF(Table2[[#This Row],[Nodes]:[Nodes]]=6,Table2[[#This Row],[Total_time]:[Total_time]],"")</f>
        <v/>
      </c>
      <c r="D976" s="20" t="str" cm="1">
        <f t="array" ref="D976">IF(Table2[[#This Row],[Nodes]:[Nodes]]=7,Table2[[#This Row],[Total_time]:[Total_time]],"")</f>
        <v/>
      </c>
    </row>
    <row r="977" spans="1:4">
      <c r="A977" s="20" t="str" cm="1">
        <f t="array" ref="A977">IF(Table2[[#This Row],[Nodes]:[Nodes]]=4,Table2[[#This Row],[Total_time]:[Total_time]],"")</f>
        <v/>
      </c>
      <c r="B977" s="20" t="str" cm="1">
        <f t="array" ref="B977">IF(Table2[[#This Row],[Nodes]:[Nodes]]=5,Table2[[#This Row],[Total_time]:[Total_time]],"")</f>
        <v/>
      </c>
      <c r="C977" s="20" t="str" cm="1">
        <f t="array" ref="C977">IF(Table2[[#This Row],[Nodes]:[Nodes]]=6,Table2[[#This Row],[Total_time]:[Total_time]],"")</f>
        <v/>
      </c>
      <c r="D977" s="20" t="str" cm="1">
        <f t="array" ref="D977">IF(Table2[[#This Row],[Nodes]:[Nodes]]=7,Table2[[#This Row],[Total_time]:[Total_time]],"")</f>
        <v/>
      </c>
    </row>
    <row r="978" spans="1:4">
      <c r="A978" s="20" t="str" cm="1">
        <f t="array" ref="A978">IF(Table2[[#This Row],[Nodes]:[Nodes]]=4,Table2[[#This Row],[Total_time]:[Total_time]],"")</f>
        <v/>
      </c>
      <c r="B978" s="20" t="str" cm="1">
        <f t="array" ref="B978">IF(Table2[[#This Row],[Nodes]:[Nodes]]=5,Table2[[#This Row],[Total_time]:[Total_time]],"")</f>
        <v/>
      </c>
      <c r="C978" s="20" t="str" cm="1">
        <f t="array" ref="C978">IF(Table2[[#This Row],[Nodes]:[Nodes]]=6,Table2[[#This Row],[Total_time]:[Total_time]],"")</f>
        <v/>
      </c>
      <c r="D978" s="20" t="str" cm="1">
        <f t="array" ref="D978">IF(Table2[[#This Row],[Nodes]:[Nodes]]=7,Table2[[#This Row],[Total_time]:[Total_time]],"")</f>
        <v/>
      </c>
    </row>
    <row r="979" spans="1:4">
      <c r="A979" s="20" t="str" cm="1">
        <f t="array" ref="A979">IF(Table2[[#This Row],[Nodes]:[Nodes]]=4,Table2[[#This Row],[Total_time]:[Total_time]],"")</f>
        <v/>
      </c>
      <c r="B979" s="20" t="str" cm="1">
        <f t="array" ref="B979">IF(Table2[[#This Row],[Nodes]:[Nodes]]=5,Table2[[#This Row],[Total_time]:[Total_time]],"")</f>
        <v/>
      </c>
      <c r="C979" s="20" t="str" cm="1">
        <f t="array" ref="C979">IF(Table2[[#This Row],[Nodes]:[Nodes]]=6,Table2[[#This Row],[Total_time]:[Total_time]],"")</f>
        <v/>
      </c>
      <c r="D979" s="20" t="str" cm="1">
        <f t="array" ref="D979">IF(Table2[[#This Row],[Nodes]:[Nodes]]=7,Table2[[#This Row],[Total_time]:[Total_time]],"")</f>
        <v/>
      </c>
    </row>
    <row r="980" spans="1:4">
      <c r="A980" s="20" t="str" cm="1">
        <f t="array" ref="A980">IF(Table2[[#This Row],[Nodes]:[Nodes]]=4,Table2[[#This Row],[Total_time]:[Total_time]],"")</f>
        <v/>
      </c>
      <c r="B980" s="20" t="str" cm="1">
        <f t="array" ref="B980">IF(Table2[[#This Row],[Nodes]:[Nodes]]=5,Table2[[#This Row],[Total_time]:[Total_time]],"")</f>
        <v/>
      </c>
      <c r="C980" s="20" t="str" cm="1">
        <f t="array" ref="C980">IF(Table2[[#This Row],[Nodes]:[Nodes]]=6,Table2[[#This Row],[Total_time]:[Total_time]],"")</f>
        <v/>
      </c>
      <c r="D980" s="20" t="str" cm="1">
        <f t="array" ref="D980">IF(Table2[[#This Row],[Nodes]:[Nodes]]=7,Table2[[#This Row],[Total_time]:[Total_time]],"")</f>
        <v/>
      </c>
    </row>
    <row r="981" spans="1:4">
      <c r="A981" s="20" t="str" cm="1">
        <f t="array" ref="A981">IF(Table2[[#This Row],[Nodes]:[Nodes]]=4,Table2[[#This Row],[Total_time]:[Total_time]],"")</f>
        <v/>
      </c>
      <c r="B981" s="20" t="str" cm="1">
        <f t="array" ref="B981">IF(Table2[[#This Row],[Nodes]:[Nodes]]=5,Table2[[#This Row],[Total_time]:[Total_time]],"")</f>
        <v/>
      </c>
      <c r="C981" s="20" t="str" cm="1">
        <f t="array" ref="C981">IF(Table2[[#This Row],[Nodes]:[Nodes]]=6,Table2[[#This Row],[Total_time]:[Total_time]],"")</f>
        <v/>
      </c>
      <c r="D981" s="20" t="str" cm="1">
        <f t="array" ref="D981">IF(Table2[[#This Row],[Nodes]:[Nodes]]=7,Table2[[#This Row],[Total_time]:[Total_time]],"")</f>
        <v/>
      </c>
    </row>
    <row r="982" spans="1:4">
      <c r="A982" s="20" t="str" cm="1">
        <f t="array" ref="A982">IF(Table2[[#This Row],[Nodes]:[Nodes]]=4,Table2[[#This Row],[Total_time]:[Total_time]],"")</f>
        <v/>
      </c>
      <c r="B982" s="20" t="str" cm="1">
        <f t="array" ref="B982">IF(Table2[[#This Row],[Nodes]:[Nodes]]=5,Table2[[#This Row],[Total_time]:[Total_time]],"")</f>
        <v/>
      </c>
      <c r="C982" s="20" t="str" cm="1">
        <f t="array" ref="C982">IF(Table2[[#This Row],[Nodes]:[Nodes]]=6,Table2[[#This Row],[Total_time]:[Total_time]],"")</f>
        <v/>
      </c>
      <c r="D982" s="20" t="str" cm="1">
        <f t="array" ref="D982">IF(Table2[[#This Row],[Nodes]:[Nodes]]=7,Table2[[#This Row],[Total_time]:[Total_time]],"")</f>
        <v/>
      </c>
    </row>
    <row r="983" spans="1:4">
      <c r="A983" s="20" t="str" cm="1">
        <f t="array" ref="A983">IF(Table2[[#This Row],[Nodes]:[Nodes]]=4,Table2[[#This Row],[Total_time]:[Total_time]],"")</f>
        <v/>
      </c>
      <c r="B983" s="20" t="str" cm="1">
        <f t="array" ref="B983">IF(Table2[[#This Row],[Nodes]:[Nodes]]=5,Table2[[#This Row],[Total_time]:[Total_time]],"")</f>
        <v/>
      </c>
      <c r="C983" s="20" t="str" cm="1">
        <f t="array" ref="C983">IF(Table2[[#This Row],[Nodes]:[Nodes]]=6,Table2[[#This Row],[Total_time]:[Total_time]],"")</f>
        <v/>
      </c>
      <c r="D983" s="20" t="str" cm="1">
        <f t="array" ref="D983">IF(Table2[[#This Row],[Nodes]:[Nodes]]=7,Table2[[#This Row],[Total_time]:[Total_time]],"")</f>
        <v/>
      </c>
    </row>
    <row r="984" spans="1:4">
      <c r="A984" s="20" t="str" cm="1">
        <f t="array" ref="A984">IF(Table2[[#This Row],[Nodes]:[Nodes]]=4,Table2[[#This Row],[Total_time]:[Total_time]],"")</f>
        <v/>
      </c>
      <c r="B984" s="20" t="str" cm="1">
        <f t="array" ref="B984">IF(Table2[[#This Row],[Nodes]:[Nodes]]=5,Table2[[#This Row],[Total_time]:[Total_time]],"")</f>
        <v/>
      </c>
      <c r="C984" s="20" t="str" cm="1">
        <f t="array" ref="C984">IF(Table2[[#This Row],[Nodes]:[Nodes]]=6,Table2[[#This Row],[Total_time]:[Total_time]],"")</f>
        <v/>
      </c>
      <c r="D984" s="20" t="str" cm="1">
        <f t="array" ref="D984">IF(Table2[[#This Row],[Nodes]:[Nodes]]=7,Table2[[#This Row],[Total_time]:[Total_time]],"")</f>
        <v/>
      </c>
    </row>
    <row r="985" spans="1:4">
      <c r="A985" s="20" t="str" cm="1">
        <f t="array" ref="A985">IF(Table2[[#This Row],[Nodes]:[Nodes]]=4,Table2[[#This Row],[Total_time]:[Total_time]],"")</f>
        <v/>
      </c>
      <c r="B985" s="20" t="str" cm="1">
        <f t="array" ref="B985">IF(Table2[[#This Row],[Nodes]:[Nodes]]=5,Table2[[#This Row],[Total_time]:[Total_time]],"")</f>
        <v/>
      </c>
      <c r="C985" s="20" t="str" cm="1">
        <f t="array" ref="C985">IF(Table2[[#This Row],[Nodes]:[Nodes]]=6,Table2[[#This Row],[Total_time]:[Total_time]],"")</f>
        <v/>
      </c>
      <c r="D985" s="20" t="str" cm="1">
        <f t="array" ref="D985">IF(Table2[[#This Row],[Nodes]:[Nodes]]=7,Table2[[#This Row],[Total_time]:[Total_time]],"")</f>
        <v/>
      </c>
    </row>
    <row r="986" spans="1:4">
      <c r="A986" s="20" t="str" cm="1">
        <f t="array" ref="A986">IF(Table2[[#This Row],[Nodes]:[Nodes]]=4,Table2[[#This Row],[Total_time]:[Total_time]],"")</f>
        <v/>
      </c>
      <c r="B986" s="20" t="str" cm="1">
        <f t="array" ref="B986">IF(Table2[[#This Row],[Nodes]:[Nodes]]=5,Table2[[#This Row],[Total_time]:[Total_time]],"")</f>
        <v/>
      </c>
      <c r="C986" s="20" t="str" cm="1">
        <f t="array" ref="C986">IF(Table2[[#This Row],[Nodes]:[Nodes]]=6,Table2[[#This Row],[Total_time]:[Total_time]],"")</f>
        <v/>
      </c>
      <c r="D986" s="20" t="str" cm="1">
        <f t="array" ref="D986">IF(Table2[[#This Row],[Nodes]:[Nodes]]=7,Table2[[#This Row],[Total_time]:[Total_time]],"")</f>
        <v/>
      </c>
    </row>
    <row r="987" spans="1:4">
      <c r="A987" s="20" t="str" cm="1">
        <f t="array" ref="A987">IF(Table2[[#This Row],[Nodes]:[Nodes]]=4,Table2[[#This Row],[Total_time]:[Total_time]],"")</f>
        <v/>
      </c>
      <c r="B987" s="20" t="str" cm="1">
        <f t="array" ref="B987">IF(Table2[[#This Row],[Nodes]:[Nodes]]=5,Table2[[#This Row],[Total_time]:[Total_time]],"")</f>
        <v/>
      </c>
      <c r="C987" s="20" t="str" cm="1">
        <f t="array" ref="C987">IF(Table2[[#This Row],[Nodes]:[Nodes]]=6,Table2[[#This Row],[Total_time]:[Total_time]],"")</f>
        <v/>
      </c>
      <c r="D987" s="20" t="str" cm="1">
        <f t="array" ref="D987">IF(Table2[[#This Row],[Nodes]:[Nodes]]=7,Table2[[#This Row],[Total_time]:[Total_time]],"")</f>
        <v/>
      </c>
    </row>
    <row r="988" spans="1:4">
      <c r="A988" s="20" t="str" cm="1">
        <f t="array" ref="A988">IF(Table2[[#This Row],[Nodes]:[Nodes]]=4,Table2[[#This Row],[Total_time]:[Total_time]],"")</f>
        <v/>
      </c>
      <c r="B988" s="20" t="str" cm="1">
        <f t="array" ref="B988">IF(Table2[[#This Row],[Nodes]:[Nodes]]=5,Table2[[#This Row],[Total_time]:[Total_time]],"")</f>
        <v/>
      </c>
      <c r="C988" s="20" t="str" cm="1">
        <f t="array" ref="C988">IF(Table2[[#This Row],[Nodes]:[Nodes]]=6,Table2[[#This Row],[Total_time]:[Total_time]],"")</f>
        <v/>
      </c>
      <c r="D988" s="20" t="str" cm="1">
        <f t="array" ref="D988">IF(Table2[[#This Row],[Nodes]:[Nodes]]=7,Table2[[#This Row],[Total_time]:[Total_time]],"")</f>
        <v/>
      </c>
    </row>
    <row r="989" spans="1:4">
      <c r="A989" s="20" t="str" cm="1">
        <f t="array" ref="A989">IF(Table2[[#This Row],[Nodes]:[Nodes]]=4,Table2[[#This Row],[Total_time]:[Total_time]],"")</f>
        <v/>
      </c>
      <c r="B989" s="20" t="str" cm="1">
        <f t="array" ref="B989">IF(Table2[[#This Row],[Nodes]:[Nodes]]=5,Table2[[#This Row],[Total_time]:[Total_time]],"")</f>
        <v/>
      </c>
      <c r="C989" s="20" t="str" cm="1">
        <f t="array" ref="C989">IF(Table2[[#This Row],[Nodes]:[Nodes]]=6,Table2[[#This Row],[Total_time]:[Total_time]],"")</f>
        <v/>
      </c>
      <c r="D989" s="20" t="str" cm="1">
        <f t="array" ref="D989">IF(Table2[[#This Row],[Nodes]:[Nodes]]=7,Table2[[#This Row],[Total_time]:[Total_time]],"")</f>
        <v/>
      </c>
    </row>
    <row r="990" spans="1:4">
      <c r="A990" s="20" t="str" cm="1">
        <f t="array" ref="A990">IF(Table2[[#This Row],[Nodes]:[Nodes]]=4,Table2[[#This Row],[Total_time]:[Total_time]],"")</f>
        <v/>
      </c>
      <c r="B990" s="20" t="str" cm="1">
        <f t="array" ref="B990">IF(Table2[[#This Row],[Nodes]:[Nodes]]=5,Table2[[#This Row],[Total_time]:[Total_time]],"")</f>
        <v/>
      </c>
      <c r="C990" s="20" t="str" cm="1">
        <f t="array" ref="C990">IF(Table2[[#This Row],[Nodes]:[Nodes]]=6,Table2[[#This Row],[Total_time]:[Total_time]],"")</f>
        <v/>
      </c>
      <c r="D990" s="20" t="str" cm="1">
        <f t="array" ref="D990">IF(Table2[[#This Row],[Nodes]:[Nodes]]=7,Table2[[#This Row],[Total_time]:[Total_time]],"")</f>
        <v/>
      </c>
    </row>
    <row r="991" spans="1:4">
      <c r="A991" s="20" t="str" cm="1">
        <f t="array" ref="A991">IF(Table2[[#This Row],[Nodes]:[Nodes]]=4,Table2[[#This Row],[Total_time]:[Total_time]],"")</f>
        <v/>
      </c>
      <c r="B991" s="20" t="str" cm="1">
        <f t="array" ref="B991">IF(Table2[[#This Row],[Nodes]:[Nodes]]=5,Table2[[#This Row],[Total_time]:[Total_time]],"")</f>
        <v/>
      </c>
      <c r="C991" s="20" t="str" cm="1">
        <f t="array" ref="C991">IF(Table2[[#This Row],[Nodes]:[Nodes]]=6,Table2[[#This Row],[Total_time]:[Total_time]],"")</f>
        <v/>
      </c>
      <c r="D991" s="20" t="str" cm="1">
        <f t="array" ref="D991">IF(Table2[[#This Row],[Nodes]:[Nodes]]=7,Table2[[#This Row],[Total_time]:[Total_time]],"")</f>
        <v/>
      </c>
    </row>
    <row r="992" spans="1:4">
      <c r="A992" s="20" t="str" cm="1">
        <f t="array" ref="A992">IF(Table2[[#This Row],[Nodes]:[Nodes]]=4,Table2[[#This Row],[Total_time]:[Total_time]],"")</f>
        <v/>
      </c>
      <c r="B992" s="20" t="str" cm="1">
        <f t="array" ref="B992">IF(Table2[[#This Row],[Nodes]:[Nodes]]=5,Table2[[#This Row],[Total_time]:[Total_time]],"")</f>
        <v/>
      </c>
      <c r="C992" s="20" t="str" cm="1">
        <f t="array" ref="C992">IF(Table2[[#This Row],[Nodes]:[Nodes]]=6,Table2[[#This Row],[Total_time]:[Total_time]],"")</f>
        <v/>
      </c>
      <c r="D992" s="20" t="str" cm="1">
        <f t="array" ref="D992">IF(Table2[[#This Row],[Nodes]:[Nodes]]=7,Table2[[#This Row],[Total_time]:[Total_time]],"")</f>
        <v/>
      </c>
    </row>
    <row r="993" spans="1:4">
      <c r="A993" s="20" t="str" cm="1">
        <f t="array" ref="A993">IF(Table2[[#This Row],[Nodes]:[Nodes]]=4,Table2[[#This Row],[Total_time]:[Total_time]],"")</f>
        <v/>
      </c>
      <c r="B993" s="20" t="str" cm="1">
        <f t="array" ref="B993">IF(Table2[[#This Row],[Nodes]:[Nodes]]=5,Table2[[#This Row],[Total_time]:[Total_time]],"")</f>
        <v/>
      </c>
      <c r="C993" s="20" t="str" cm="1">
        <f t="array" ref="C993">IF(Table2[[#This Row],[Nodes]:[Nodes]]=6,Table2[[#This Row],[Total_time]:[Total_time]],"")</f>
        <v/>
      </c>
      <c r="D993" s="20" t="str" cm="1">
        <f t="array" ref="D993">IF(Table2[[#This Row],[Nodes]:[Nodes]]=7,Table2[[#This Row],[Total_time]:[Total_time]],"")</f>
        <v/>
      </c>
    </row>
    <row r="994" spans="1:4">
      <c r="A994" s="20" t="str" cm="1">
        <f t="array" ref="A994">IF(Table2[[#This Row],[Nodes]:[Nodes]]=4,Table2[[#This Row],[Total_time]:[Total_time]],"")</f>
        <v/>
      </c>
      <c r="B994" s="20" t="str" cm="1">
        <f t="array" ref="B994">IF(Table2[[#This Row],[Nodes]:[Nodes]]=5,Table2[[#This Row],[Total_time]:[Total_time]],"")</f>
        <v/>
      </c>
      <c r="C994" s="20" t="str" cm="1">
        <f t="array" ref="C994">IF(Table2[[#This Row],[Nodes]:[Nodes]]=6,Table2[[#This Row],[Total_time]:[Total_time]],"")</f>
        <v/>
      </c>
      <c r="D994" s="20" t="str" cm="1">
        <f t="array" ref="D994">IF(Table2[[#This Row],[Nodes]:[Nodes]]=7,Table2[[#This Row],[Total_time]:[Total_time]],"")</f>
        <v/>
      </c>
    </row>
    <row r="995" spans="1:4">
      <c r="A995" s="20" t="str" cm="1">
        <f t="array" ref="A995">IF(Table2[[#This Row],[Nodes]:[Nodes]]=4,Table2[[#This Row],[Total_time]:[Total_time]],"")</f>
        <v/>
      </c>
      <c r="B995" s="20" t="str" cm="1">
        <f t="array" ref="B995">IF(Table2[[#This Row],[Nodes]:[Nodes]]=5,Table2[[#This Row],[Total_time]:[Total_time]],"")</f>
        <v/>
      </c>
      <c r="C995" s="20" t="str" cm="1">
        <f t="array" ref="C995">IF(Table2[[#This Row],[Nodes]:[Nodes]]=6,Table2[[#This Row],[Total_time]:[Total_time]],"")</f>
        <v/>
      </c>
      <c r="D995" s="20" t="str" cm="1">
        <f t="array" ref="D995">IF(Table2[[#This Row],[Nodes]:[Nodes]]=7,Table2[[#This Row],[Total_time]:[Total_time]],"")</f>
        <v/>
      </c>
    </row>
    <row r="996" spans="1:4">
      <c r="A996" s="20" t="str" cm="1">
        <f t="array" ref="A996">IF(Table2[[#This Row],[Nodes]:[Nodes]]=4,Table2[[#This Row],[Total_time]:[Total_time]],"")</f>
        <v/>
      </c>
      <c r="B996" s="20" t="str" cm="1">
        <f t="array" ref="B996">IF(Table2[[#This Row],[Nodes]:[Nodes]]=5,Table2[[#This Row],[Total_time]:[Total_time]],"")</f>
        <v/>
      </c>
      <c r="C996" s="20" t="str" cm="1">
        <f t="array" ref="C996">IF(Table2[[#This Row],[Nodes]:[Nodes]]=6,Table2[[#This Row],[Total_time]:[Total_time]],"")</f>
        <v/>
      </c>
      <c r="D996" s="20" t="str" cm="1">
        <f t="array" ref="D996">IF(Table2[[#This Row],[Nodes]:[Nodes]]=7,Table2[[#This Row],[Total_time]:[Total_time]],"")</f>
        <v/>
      </c>
    </row>
    <row r="997" spans="1:4">
      <c r="A997" s="20" t="str" cm="1">
        <f t="array" ref="A997">IF(Table2[[#This Row],[Nodes]:[Nodes]]=4,Table2[[#This Row],[Total_time]:[Total_time]],"")</f>
        <v/>
      </c>
      <c r="B997" s="20" t="str" cm="1">
        <f t="array" ref="B997">IF(Table2[[#This Row],[Nodes]:[Nodes]]=5,Table2[[#This Row],[Total_time]:[Total_time]],"")</f>
        <v/>
      </c>
      <c r="C997" s="20" t="str" cm="1">
        <f t="array" ref="C997">IF(Table2[[#This Row],[Nodes]:[Nodes]]=6,Table2[[#This Row],[Total_time]:[Total_time]],"")</f>
        <v/>
      </c>
      <c r="D997" s="20" t="str" cm="1">
        <f t="array" ref="D997">IF(Table2[[#This Row],[Nodes]:[Nodes]]=7,Table2[[#This Row],[Total_time]:[Total_time]],"")</f>
        <v/>
      </c>
    </row>
    <row r="998" spans="1:4">
      <c r="A998" s="20" t="str" cm="1">
        <f t="array" ref="A998">IF(Table2[[#This Row],[Nodes]:[Nodes]]=4,Table2[[#This Row],[Total_time]:[Total_time]],"")</f>
        <v/>
      </c>
      <c r="B998" s="20" t="str" cm="1">
        <f t="array" ref="B998">IF(Table2[[#This Row],[Nodes]:[Nodes]]=5,Table2[[#This Row],[Total_time]:[Total_time]],"")</f>
        <v/>
      </c>
      <c r="C998" s="20" t="str" cm="1">
        <f t="array" ref="C998">IF(Table2[[#This Row],[Nodes]:[Nodes]]=6,Table2[[#This Row],[Total_time]:[Total_time]],"")</f>
        <v/>
      </c>
      <c r="D998" s="20" t="str" cm="1">
        <f t="array" ref="D998">IF(Table2[[#This Row],[Nodes]:[Nodes]]=7,Table2[[#This Row],[Total_time]:[Total_time]],"")</f>
        <v/>
      </c>
    </row>
    <row r="999" spans="1:4">
      <c r="A999" s="20" t="str" cm="1">
        <f t="array" ref="A999">IF(Table2[[#This Row],[Nodes]:[Nodes]]=4,Table2[[#This Row],[Total_time]:[Total_time]],"")</f>
        <v/>
      </c>
      <c r="B999" s="20" t="str" cm="1">
        <f t="array" ref="B999">IF(Table2[[#This Row],[Nodes]:[Nodes]]=5,Table2[[#This Row],[Total_time]:[Total_time]],"")</f>
        <v/>
      </c>
      <c r="C999" s="20" t="str" cm="1">
        <f t="array" ref="C999">IF(Table2[[#This Row],[Nodes]:[Nodes]]=6,Table2[[#This Row],[Total_time]:[Total_time]],"")</f>
        <v/>
      </c>
      <c r="D999" s="20" t="str" cm="1">
        <f t="array" ref="D999">IF(Table2[[#This Row],[Nodes]:[Nodes]]=7,Table2[[#This Row],[Total_time]:[Total_time]],"")</f>
        <v/>
      </c>
    </row>
    <row r="1000" spans="1:4">
      <c r="A1000" s="20" t="str" cm="1">
        <f t="array" ref="A1000">IF(Table2[[#This Row],[Nodes]:[Nodes]]=4,Table2[[#This Row],[Total_time]:[Total_time]],"")</f>
        <v/>
      </c>
      <c r="B1000" s="20" t="str" cm="1">
        <f t="array" ref="B1000">IF(Table2[[#This Row],[Nodes]:[Nodes]]=5,Table2[[#This Row],[Total_time]:[Total_time]],"")</f>
        <v/>
      </c>
      <c r="C1000" s="20" t="str" cm="1">
        <f t="array" ref="C1000">IF(Table2[[#This Row],[Nodes]:[Nodes]]=6,Table2[[#This Row],[Total_time]:[Total_time]],"")</f>
        <v/>
      </c>
      <c r="D1000" s="20" t="str" cm="1">
        <f t="array" ref="D1000">IF(Table2[[#This Row],[Nodes]:[Nodes]]=7,Table2[[#This Row],[Total_time]:[Total_time]],"")</f>
        <v/>
      </c>
    </row>
    <row r="1001" spans="1:4">
      <c r="A1001" s="20" t="str" cm="1">
        <f t="array" ref="A1001">IF(Table2[[#This Row],[Nodes]:[Nodes]]=4,Table2[[#This Row],[Total_time]:[Total_time]],"")</f>
        <v/>
      </c>
      <c r="B1001" s="20" t="str" cm="1">
        <f t="array" ref="B1001">IF(Table2[[#This Row],[Nodes]:[Nodes]]=5,Table2[[#This Row],[Total_time]:[Total_time]],"")</f>
        <v/>
      </c>
      <c r="C1001" s="20" t="str" cm="1">
        <f t="array" ref="C1001">IF(Table2[[#This Row],[Nodes]:[Nodes]]=6,Table2[[#This Row],[Total_time]:[Total_time]],"")</f>
        <v/>
      </c>
      <c r="D1001" s="20" t="str" cm="1">
        <f t="array" ref="D1001">IF(Table2[[#This Row],[Nodes]:[Nodes]]=7,Table2[[#This Row],[Total_time]:[Total_time]],"")</f>
        <v/>
      </c>
    </row>
    <row r="1002" spans="1:4">
      <c r="A1002" s="20" t="str" cm="1">
        <f t="array" ref="A1002">IF(Table2[[#This Row],[Nodes]:[Nodes]]=4,Table2[[#This Row],[Total_time]:[Total_time]],"")</f>
        <v/>
      </c>
      <c r="B1002" s="20" t="str" cm="1">
        <f t="array" ref="B1002">IF(Table2[[#This Row],[Nodes]:[Nodes]]=5,Table2[[#This Row],[Total_time]:[Total_time]],"")</f>
        <v/>
      </c>
      <c r="C1002" s="20" t="str" cm="1">
        <f t="array" ref="C1002">IF(Table2[[#This Row],[Nodes]:[Nodes]]=6,Table2[[#This Row],[Total_time]:[Total_time]],"")</f>
        <v/>
      </c>
      <c r="D1002" s="20" t="str" cm="1">
        <f t="array" ref="D1002">IF(Table2[[#This Row],[Nodes]:[Nodes]]=7,Table2[[#This Row],[Total_time]:[Total_time]],"")</f>
        <v/>
      </c>
    </row>
    <row r="1003" spans="1:4">
      <c r="A1003" s="20" t="str" cm="1">
        <f t="array" ref="A1003">IF(Table2[[#This Row],[Nodes]:[Nodes]]=4,Table2[[#This Row],[Total_time]:[Total_time]],"")</f>
        <v/>
      </c>
      <c r="B1003" s="20" t="str" cm="1">
        <f t="array" ref="B1003">IF(Table2[[#This Row],[Nodes]:[Nodes]]=5,Table2[[#This Row],[Total_time]:[Total_time]],"")</f>
        <v/>
      </c>
      <c r="C1003" s="20" t="str" cm="1">
        <f t="array" ref="C1003">IF(Table2[[#This Row],[Nodes]:[Nodes]]=6,Table2[[#This Row],[Total_time]:[Total_time]],"")</f>
        <v/>
      </c>
      <c r="D1003" s="20" t="str" cm="1">
        <f t="array" ref="D1003">IF(Table2[[#This Row],[Nodes]:[Nodes]]=7,Table2[[#This Row],[Total_time]:[Total_time]],"")</f>
        <v/>
      </c>
    </row>
    <row r="1004" spans="1:4">
      <c r="A1004" s="20" t="str" cm="1">
        <f t="array" ref="A1004">IF(Table2[[#This Row],[Nodes]:[Nodes]]=4,Table2[[#This Row],[Total_time]:[Total_time]],"")</f>
        <v/>
      </c>
      <c r="B1004" s="20" t="str" cm="1">
        <f t="array" ref="B1004">IF(Table2[[#This Row],[Nodes]:[Nodes]]=5,Table2[[#This Row],[Total_time]:[Total_time]],"")</f>
        <v/>
      </c>
      <c r="C1004" s="20" t="str" cm="1">
        <f t="array" ref="C1004">IF(Table2[[#This Row],[Nodes]:[Nodes]]=6,Table2[[#This Row],[Total_time]:[Total_time]],"")</f>
        <v/>
      </c>
      <c r="D1004" s="20" t="str" cm="1">
        <f t="array" ref="D1004">IF(Table2[[#This Row],[Nodes]:[Nodes]]=7,Table2[[#This Row],[Total_time]:[Total_time]],"")</f>
        <v/>
      </c>
    </row>
    <row r="1005" spans="1:4">
      <c r="A1005" s="20" t="str" cm="1">
        <f t="array" ref="A1005">IF(Table2[[#This Row],[Nodes]:[Nodes]]=4,Table2[[#This Row],[Total_time]:[Total_time]],"")</f>
        <v/>
      </c>
      <c r="B1005" s="20" t="str" cm="1">
        <f t="array" ref="B1005">IF(Table2[[#This Row],[Nodes]:[Nodes]]=5,Table2[[#This Row],[Total_time]:[Total_time]],"")</f>
        <v/>
      </c>
      <c r="C1005" s="20" t="str" cm="1">
        <f t="array" ref="C1005">IF(Table2[[#This Row],[Nodes]:[Nodes]]=6,Table2[[#This Row],[Total_time]:[Total_time]],"")</f>
        <v/>
      </c>
      <c r="D1005" s="20" t="str" cm="1">
        <f t="array" ref="D1005">IF(Table2[[#This Row],[Nodes]:[Nodes]]=7,Table2[[#This Row],[Total_time]:[Total_time]],"")</f>
        <v/>
      </c>
    </row>
    <row r="1006" spans="1:4">
      <c r="A1006" s="20" t="str" cm="1">
        <f t="array" ref="A1006">IF(Table2[[#This Row],[Nodes]:[Nodes]]=4,Table2[[#This Row],[Total_time]:[Total_time]],"")</f>
        <v/>
      </c>
      <c r="B1006" s="20" t="str" cm="1">
        <f t="array" ref="B1006">IF(Table2[[#This Row],[Nodes]:[Nodes]]=5,Table2[[#This Row],[Total_time]:[Total_time]],"")</f>
        <v/>
      </c>
      <c r="C1006" s="20" t="str" cm="1">
        <f t="array" ref="C1006">IF(Table2[[#This Row],[Nodes]:[Nodes]]=6,Table2[[#This Row],[Total_time]:[Total_time]],"")</f>
        <v/>
      </c>
      <c r="D1006" s="20" t="str" cm="1">
        <f t="array" ref="D1006">IF(Table2[[#This Row],[Nodes]:[Nodes]]=7,Table2[[#This Row],[Total_time]:[Total_time]],"")</f>
        <v/>
      </c>
    </row>
    <row r="1007" spans="1:4">
      <c r="A1007" s="20" t="str" cm="1">
        <f t="array" ref="A1007">IF(Table2[[#This Row],[Nodes]:[Nodes]]=4,Table2[[#This Row],[Total_time]:[Total_time]],"")</f>
        <v/>
      </c>
      <c r="B1007" s="20" t="str" cm="1">
        <f t="array" ref="B1007">IF(Table2[[#This Row],[Nodes]:[Nodes]]=5,Table2[[#This Row],[Total_time]:[Total_time]],"")</f>
        <v/>
      </c>
      <c r="C1007" s="20" t="str" cm="1">
        <f t="array" ref="C1007">IF(Table2[[#This Row],[Nodes]:[Nodes]]=6,Table2[[#This Row],[Total_time]:[Total_time]],"")</f>
        <v/>
      </c>
      <c r="D1007" s="20" t="str" cm="1">
        <f t="array" ref="D1007">IF(Table2[[#This Row],[Nodes]:[Nodes]]=7,Table2[[#This Row],[Total_time]:[Total_time]],"")</f>
        <v/>
      </c>
    </row>
    <row r="1008" spans="1:4">
      <c r="A1008" s="20" t="str" cm="1">
        <f t="array" ref="A1008">IF(Table2[[#This Row],[Nodes]:[Nodes]]=4,Table2[[#This Row],[Total_time]:[Total_time]],"")</f>
        <v/>
      </c>
      <c r="B1008" s="20" t="str" cm="1">
        <f t="array" ref="B1008">IF(Table2[[#This Row],[Nodes]:[Nodes]]=5,Table2[[#This Row],[Total_time]:[Total_time]],"")</f>
        <v/>
      </c>
      <c r="C1008" s="20" t="str" cm="1">
        <f t="array" ref="C1008">IF(Table2[[#This Row],[Nodes]:[Nodes]]=6,Table2[[#This Row],[Total_time]:[Total_time]],"")</f>
        <v/>
      </c>
      <c r="D1008" s="20" t="str" cm="1">
        <f t="array" ref="D1008">IF(Table2[[#This Row],[Nodes]:[Nodes]]=7,Table2[[#This Row],[Total_time]:[Total_time]],"")</f>
        <v/>
      </c>
    </row>
    <row r="1009" spans="1:4">
      <c r="A1009" s="20" t="str" cm="1">
        <f t="array" ref="A1009">IF(Table2[[#This Row],[Nodes]:[Nodes]]=4,Table2[[#This Row],[Total_time]:[Total_time]],"")</f>
        <v/>
      </c>
      <c r="B1009" s="20" t="str" cm="1">
        <f t="array" ref="B1009">IF(Table2[[#This Row],[Nodes]:[Nodes]]=5,Table2[[#This Row],[Total_time]:[Total_time]],"")</f>
        <v/>
      </c>
      <c r="C1009" s="20" t="str" cm="1">
        <f t="array" ref="C1009">IF(Table2[[#This Row],[Nodes]:[Nodes]]=6,Table2[[#This Row],[Total_time]:[Total_time]],"")</f>
        <v/>
      </c>
      <c r="D1009" s="20" t="str" cm="1">
        <f t="array" ref="D1009">IF(Table2[[#This Row],[Nodes]:[Nodes]]=7,Table2[[#This Row],[Total_time]:[Total_time]],"")</f>
        <v/>
      </c>
    </row>
    <row r="1010" spans="1:4">
      <c r="A1010" s="20" t="str" cm="1">
        <f t="array" ref="A1010">IF(Table2[[#This Row],[Nodes]:[Nodes]]=4,Table2[[#This Row],[Total_time]:[Total_time]],"")</f>
        <v/>
      </c>
      <c r="B1010" s="20" t="str" cm="1">
        <f t="array" ref="B1010">IF(Table2[[#This Row],[Nodes]:[Nodes]]=5,Table2[[#This Row],[Total_time]:[Total_time]],"")</f>
        <v/>
      </c>
      <c r="C1010" s="20" t="str" cm="1">
        <f t="array" ref="C1010">IF(Table2[[#This Row],[Nodes]:[Nodes]]=6,Table2[[#This Row],[Total_time]:[Total_time]],"")</f>
        <v/>
      </c>
      <c r="D1010" s="20" t="str" cm="1">
        <f t="array" ref="D1010">IF(Table2[[#This Row],[Nodes]:[Nodes]]=7,Table2[[#This Row],[Total_time]:[Total_time]],"")</f>
        <v/>
      </c>
    </row>
    <row r="1011" spans="1:4">
      <c r="A1011" s="20" t="str" cm="1">
        <f t="array" ref="A1011">IF(Table2[[#This Row],[Nodes]:[Nodes]]=4,Table2[[#This Row],[Total_time]:[Total_time]],"")</f>
        <v/>
      </c>
      <c r="B1011" s="20" t="str" cm="1">
        <f t="array" ref="B1011">IF(Table2[[#This Row],[Nodes]:[Nodes]]=5,Table2[[#This Row],[Total_time]:[Total_time]],"")</f>
        <v/>
      </c>
      <c r="C1011" s="20" t="str" cm="1">
        <f t="array" ref="C1011">IF(Table2[[#This Row],[Nodes]:[Nodes]]=6,Table2[[#This Row],[Total_time]:[Total_time]],"")</f>
        <v/>
      </c>
      <c r="D1011" s="20" t="str" cm="1">
        <f t="array" ref="D1011">IF(Table2[[#This Row],[Nodes]:[Nodes]]=7,Table2[[#This Row],[Total_time]:[Total_time]],"")</f>
        <v/>
      </c>
    </row>
    <row r="1012" spans="1:4">
      <c r="A1012" s="20" t="str" cm="1">
        <f t="array" ref="A1012">IF(Table2[[#This Row],[Nodes]:[Nodes]]=4,Table2[[#This Row],[Total_time]:[Total_time]],"")</f>
        <v/>
      </c>
      <c r="B1012" s="20" t="str" cm="1">
        <f t="array" ref="B1012">IF(Table2[[#This Row],[Nodes]:[Nodes]]=5,Table2[[#This Row],[Total_time]:[Total_time]],"")</f>
        <v/>
      </c>
      <c r="C1012" s="20" t="str" cm="1">
        <f t="array" ref="C1012">IF(Table2[[#This Row],[Nodes]:[Nodes]]=6,Table2[[#This Row],[Total_time]:[Total_time]],"")</f>
        <v/>
      </c>
      <c r="D1012" s="20" t="str" cm="1">
        <f t="array" ref="D1012">IF(Table2[[#This Row],[Nodes]:[Nodes]]=7,Table2[[#This Row],[Total_time]:[Total_time]],"")</f>
        <v/>
      </c>
    </row>
    <row r="1013" spans="1:4">
      <c r="A1013" s="20" t="str" cm="1">
        <f t="array" ref="A1013">IF(Table2[[#This Row],[Nodes]:[Nodes]]=4,Table2[[#This Row],[Total_time]:[Total_time]],"")</f>
        <v/>
      </c>
      <c r="B1013" s="20" t="str" cm="1">
        <f t="array" ref="B1013">IF(Table2[[#This Row],[Nodes]:[Nodes]]=5,Table2[[#This Row],[Total_time]:[Total_time]],"")</f>
        <v/>
      </c>
      <c r="C1013" s="20" t="str" cm="1">
        <f t="array" ref="C1013">IF(Table2[[#This Row],[Nodes]:[Nodes]]=6,Table2[[#This Row],[Total_time]:[Total_time]],"")</f>
        <v/>
      </c>
      <c r="D1013" s="20" t="str" cm="1">
        <f t="array" ref="D1013">IF(Table2[[#This Row],[Nodes]:[Nodes]]=7,Table2[[#This Row],[Total_time]:[Total_time]],"")</f>
        <v/>
      </c>
    </row>
    <row r="1014" spans="1:4">
      <c r="A1014" s="20" t="str" cm="1">
        <f t="array" ref="A1014">IF(Table2[[#This Row],[Nodes]:[Nodes]]=4,Table2[[#This Row],[Total_time]:[Total_time]],"")</f>
        <v/>
      </c>
      <c r="B1014" s="20" t="str" cm="1">
        <f t="array" ref="B1014">IF(Table2[[#This Row],[Nodes]:[Nodes]]=5,Table2[[#This Row],[Total_time]:[Total_time]],"")</f>
        <v/>
      </c>
      <c r="C1014" s="20" t="str" cm="1">
        <f t="array" ref="C1014">IF(Table2[[#This Row],[Nodes]:[Nodes]]=6,Table2[[#This Row],[Total_time]:[Total_time]],"")</f>
        <v/>
      </c>
      <c r="D1014" s="20" t="str" cm="1">
        <f t="array" ref="D1014">IF(Table2[[#This Row],[Nodes]:[Nodes]]=7,Table2[[#This Row],[Total_time]:[Total_time]],"")</f>
        <v/>
      </c>
    </row>
    <row r="1015" spans="1:4">
      <c r="A1015" s="20" t="str" cm="1">
        <f t="array" ref="A1015">IF(Table2[[#This Row],[Nodes]:[Nodes]]=4,Table2[[#This Row],[Total_time]:[Total_time]],"")</f>
        <v/>
      </c>
      <c r="B1015" s="20" t="str" cm="1">
        <f t="array" ref="B1015">IF(Table2[[#This Row],[Nodes]:[Nodes]]=5,Table2[[#This Row],[Total_time]:[Total_time]],"")</f>
        <v/>
      </c>
      <c r="C1015" s="20" t="str" cm="1">
        <f t="array" ref="C1015">IF(Table2[[#This Row],[Nodes]:[Nodes]]=6,Table2[[#This Row],[Total_time]:[Total_time]],"")</f>
        <v/>
      </c>
      <c r="D1015" s="20" t="str" cm="1">
        <f t="array" ref="D1015">IF(Table2[[#This Row],[Nodes]:[Nodes]]=7,Table2[[#This Row],[Total_time]:[Total_time]],"")</f>
        <v/>
      </c>
    </row>
    <row r="1016" spans="1:4">
      <c r="A1016" s="20" t="str" cm="1">
        <f t="array" ref="A1016">IF(Table2[[#This Row],[Nodes]:[Nodes]]=4,Table2[[#This Row],[Total_time]:[Total_time]],"")</f>
        <v/>
      </c>
      <c r="B1016" s="20" t="str" cm="1">
        <f t="array" ref="B1016">IF(Table2[[#This Row],[Nodes]:[Nodes]]=5,Table2[[#This Row],[Total_time]:[Total_time]],"")</f>
        <v/>
      </c>
      <c r="C1016" s="20" t="str" cm="1">
        <f t="array" ref="C1016">IF(Table2[[#This Row],[Nodes]:[Nodes]]=6,Table2[[#This Row],[Total_time]:[Total_time]],"")</f>
        <v/>
      </c>
      <c r="D1016" s="20" t="str" cm="1">
        <f t="array" ref="D1016">IF(Table2[[#This Row],[Nodes]:[Nodes]]=7,Table2[[#This Row],[Total_time]:[Total_time]],"")</f>
        <v/>
      </c>
    </row>
    <row r="1017" spans="1:4">
      <c r="A1017" s="20" t="str" cm="1">
        <f t="array" ref="A1017">IF(Table2[[#This Row],[Nodes]:[Nodes]]=4,Table2[[#This Row],[Total_time]:[Total_time]],"")</f>
        <v/>
      </c>
      <c r="B1017" s="20" t="str" cm="1">
        <f t="array" ref="B1017">IF(Table2[[#This Row],[Nodes]:[Nodes]]=5,Table2[[#This Row],[Total_time]:[Total_time]],"")</f>
        <v/>
      </c>
      <c r="C1017" s="20" t="str" cm="1">
        <f t="array" ref="C1017">IF(Table2[[#This Row],[Nodes]:[Nodes]]=6,Table2[[#This Row],[Total_time]:[Total_time]],"")</f>
        <v/>
      </c>
      <c r="D1017" s="20" t="str" cm="1">
        <f t="array" ref="D1017">IF(Table2[[#This Row],[Nodes]:[Nodes]]=7,Table2[[#This Row],[Total_time]:[Total_time]],"")</f>
        <v/>
      </c>
    </row>
    <row r="1018" spans="1:4">
      <c r="A1018" s="20" t="str" cm="1">
        <f t="array" ref="A1018">IF(Table2[[#This Row],[Nodes]:[Nodes]]=4,Table2[[#This Row],[Total_time]:[Total_time]],"")</f>
        <v/>
      </c>
      <c r="B1018" s="20" t="str" cm="1">
        <f t="array" ref="B1018">IF(Table2[[#This Row],[Nodes]:[Nodes]]=5,Table2[[#This Row],[Total_time]:[Total_time]],"")</f>
        <v/>
      </c>
      <c r="C1018" s="20" t="str" cm="1">
        <f t="array" ref="C1018">IF(Table2[[#This Row],[Nodes]:[Nodes]]=6,Table2[[#This Row],[Total_time]:[Total_time]],"")</f>
        <v/>
      </c>
      <c r="D1018" s="20" t="str" cm="1">
        <f t="array" ref="D1018">IF(Table2[[#This Row],[Nodes]:[Nodes]]=7,Table2[[#This Row],[Total_time]:[Total_time]],"")</f>
        <v/>
      </c>
    </row>
    <row r="1019" spans="1:4">
      <c r="A1019" s="20" t="str" cm="1">
        <f t="array" ref="A1019">IF(Table2[[#This Row],[Nodes]:[Nodes]]=4,Table2[[#This Row],[Total_time]:[Total_time]],"")</f>
        <v/>
      </c>
      <c r="B1019" s="20" t="str" cm="1">
        <f t="array" ref="B1019">IF(Table2[[#This Row],[Nodes]:[Nodes]]=5,Table2[[#This Row],[Total_time]:[Total_time]],"")</f>
        <v/>
      </c>
      <c r="C1019" s="20" t="str" cm="1">
        <f t="array" ref="C1019">IF(Table2[[#This Row],[Nodes]:[Nodes]]=6,Table2[[#This Row],[Total_time]:[Total_time]],"")</f>
        <v/>
      </c>
      <c r="D1019" s="20" t="str" cm="1">
        <f t="array" ref="D1019">IF(Table2[[#This Row],[Nodes]:[Nodes]]=7,Table2[[#This Row],[Total_time]:[Total_time]],"")</f>
        <v/>
      </c>
    </row>
    <row r="1020" spans="1:4">
      <c r="A1020" s="20" t="str" cm="1">
        <f t="array" ref="A1020">IF(Table2[[#This Row],[Nodes]:[Nodes]]=4,Table2[[#This Row],[Total_time]:[Total_time]],"")</f>
        <v/>
      </c>
      <c r="B1020" s="20" t="str" cm="1">
        <f t="array" ref="B1020">IF(Table2[[#This Row],[Nodes]:[Nodes]]=5,Table2[[#This Row],[Total_time]:[Total_time]],"")</f>
        <v/>
      </c>
      <c r="C1020" s="20" t="str" cm="1">
        <f t="array" ref="C1020">IF(Table2[[#This Row],[Nodes]:[Nodes]]=6,Table2[[#This Row],[Total_time]:[Total_time]],"")</f>
        <v/>
      </c>
      <c r="D1020" s="20" t="str" cm="1">
        <f t="array" ref="D1020">IF(Table2[[#This Row],[Nodes]:[Nodes]]=7,Table2[[#This Row],[Total_time]:[Total_time]],"")</f>
        <v/>
      </c>
    </row>
    <row r="1021" spans="1:4">
      <c r="A1021" s="20" t="str" cm="1">
        <f t="array" ref="A1021">IF(Table2[[#This Row],[Nodes]:[Nodes]]=4,Table2[[#This Row],[Total_time]:[Total_time]],"")</f>
        <v/>
      </c>
      <c r="B1021" s="20" t="str" cm="1">
        <f t="array" ref="B1021">IF(Table2[[#This Row],[Nodes]:[Nodes]]=5,Table2[[#This Row],[Total_time]:[Total_time]],"")</f>
        <v/>
      </c>
      <c r="C1021" s="20" t="str" cm="1">
        <f t="array" ref="C1021">IF(Table2[[#This Row],[Nodes]:[Nodes]]=6,Table2[[#This Row],[Total_time]:[Total_time]],"")</f>
        <v/>
      </c>
      <c r="D1021" s="20" t="str" cm="1">
        <f t="array" ref="D1021">IF(Table2[[#This Row],[Nodes]:[Nodes]]=7,Table2[[#This Row],[Total_time]:[Total_time]],"")</f>
        <v/>
      </c>
    </row>
    <row r="1022" spans="1:4">
      <c r="A1022" s="20" t="str" cm="1">
        <f t="array" ref="A1022">IF(Table2[[#This Row],[Nodes]:[Nodes]]=4,Table2[[#This Row],[Total_time]:[Total_time]],"")</f>
        <v/>
      </c>
      <c r="B1022" s="20" t="str" cm="1">
        <f t="array" ref="B1022">IF(Table2[[#This Row],[Nodes]:[Nodes]]=5,Table2[[#This Row],[Total_time]:[Total_time]],"")</f>
        <v/>
      </c>
      <c r="C1022" s="20" t="str" cm="1">
        <f t="array" ref="C1022">IF(Table2[[#This Row],[Nodes]:[Nodes]]=6,Table2[[#This Row],[Total_time]:[Total_time]],"")</f>
        <v/>
      </c>
      <c r="D1022" s="20" t="str" cm="1">
        <f t="array" ref="D1022">IF(Table2[[#This Row],[Nodes]:[Nodes]]=7,Table2[[#This Row],[Total_time]:[Total_time]],"")</f>
        <v/>
      </c>
    </row>
    <row r="1023" spans="1:4">
      <c r="A1023" s="20" t="str" cm="1">
        <f t="array" ref="A1023">IF(Table2[[#This Row],[Nodes]:[Nodes]]=4,Table2[[#This Row],[Total_time]:[Total_time]],"")</f>
        <v/>
      </c>
      <c r="B1023" s="20" t="str" cm="1">
        <f t="array" ref="B1023">IF(Table2[[#This Row],[Nodes]:[Nodes]]=5,Table2[[#This Row],[Total_time]:[Total_time]],"")</f>
        <v/>
      </c>
      <c r="C1023" s="20" t="str" cm="1">
        <f t="array" ref="C1023">IF(Table2[[#This Row],[Nodes]:[Nodes]]=6,Table2[[#This Row],[Total_time]:[Total_time]],"")</f>
        <v/>
      </c>
      <c r="D1023" s="20" t="str" cm="1">
        <f t="array" ref="D1023">IF(Table2[[#This Row],[Nodes]:[Nodes]]=7,Table2[[#This Row],[Total_time]:[Total_time]],"")</f>
        <v/>
      </c>
    </row>
    <row r="1024" spans="1:4">
      <c r="A1024" s="20" t="str" cm="1">
        <f t="array" ref="A1024">IF(Table2[[#This Row],[Nodes]:[Nodes]]=4,Table2[[#This Row],[Total_time]:[Total_time]],"")</f>
        <v/>
      </c>
      <c r="B1024" s="20" t="str" cm="1">
        <f t="array" ref="B1024">IF(Table2[[#This Row],[Nodes]:[Nodes]]=5,Table2[[#This Row],[Total_time]:[Total_time]],"")</f>
        <v/>
      </c>
      <c r="C1024" s="20" t="str" cm="1">
        <f t="array" ref="C1024">IF(Table2[[#This Row],[Nodes]:[Nodes]]=6,Table2[[#This Row],[Total_time]:[Total_time]],"")</f>
        <v/>
      </c>
      <c r="D1024" s="20" t="str" cm="1">
        <f t="array" ref="D1024">IF(Table2[[#This Row],[Nodes]:[Nodes]]=7,Table2[[#This Row],[Total_time]:[Total_time]],"")</f>
        <v/>
      </c>
    </row>
    <row r="1025" spans="1:4">
      <c r="A1025" s="20" t="str" cm="1">
        <f t="array" ref="A1025">IF(Table2[[#This Row],[Nodes]:[Nodes]]=4,Table2[[#This Row],[Total_time]:[Total_time]],"")</f>
        <v/>
      </c>
      <c r="B1025" s="20" t="str" cm="1">
        <f t="array" ref="B1025">IF(Table2[[#This Row],[Nodes]:[Nodes]]=5,Table2[[#This Row],[Total_time]:[Total_time]],"")</f>
        <v/>
      </c>
      <c r="C1025" s="20" t="str" cm="1">
        <f t="array" ref="C1025">IF(Table2[[#This Row],[Nodes]:[Nodes]]=6,Table2[[#This Row],[Total_time]:[Total_time]],"")</f>
        <v/>
      </c>
      <c r="D1025" s="20" t="str" cm="1">
        <f t="array" ref="D1025">IF(Table2[[#This Row],[Nodes]:[Nodes]]=7,Table2[[#This Row],[Total_time]:[Total_time]],"")</f>
        <v/>
      </c>
    </row>
    <row r="1026" spans="1:4">
      <c r="A1026" s="20" t="str" cm="1">
        <f t="array" ref="A1026">IF(Table2[[#This Row],[Nodes]:[Nodes]]=4,Table2[[#This Row],[Total_time]:[Total_time]],"")</f>
        <v/>
      </c>
      <c r="B1026" s="20" t="str" cm="1">
        <f t="array" ref="B1026">IF(Table2[[#This Row],[Nodes]:[Nodes]]=5,Table2[[#This Row],[Total_time]:[Total_time]],"")</f>
        <v/>
      </c>
      <c r="C1026" s="20" t="str" cm="1">
        <f t="array" ref="C1026">IF(Table2[[#This Row],[Nodes]:[Nodes]]=6,Table2[[#This Row],[Total_time]:[Total_time]],"")</f>
        <v/>
      </c>
      <c r="D1026" s="20" t="str" cm="1">
        <f t="array" ref="D1026">IF(Table2[[#This Row],[Nodes]:[Nodes]]=7,Table2[[#This Row],[Total_time]:[Total_time]],"")</f>
        <v/>
      </c>
    </row>
    <row r="1027" spans="1:4">
      <c r="A1027" s="20" t="str" cm="1">
        <f t="array" ref="A1027">IF(Table2[[#This Row],[Nodes]:[Nodes]]=4,Table2[[#This Row],[Total_time]:[Total_time]],"")</f>
        <v/>
      </c>
      <c r="B1027" s="20" t="str" cm="1">
        <f t="array" ref="B1027">IF(Table2[[#This Row],[Nodes]:[Nodes]]=5,Table2[[#This Row],[Total_time]:[Total_time]],"")</f>
        <v/>
      </c>
      <c r="C1027" s="20" t="str" cm="1">
        <f t="array" ref="C1027">IF(Table2[[#This Row],[Nodes]:[Nodes]]=6,Table2[[#This Row],[Total_time]:[Total_time]],"")</f>
        <v/>
      </c>
      <c r="D1027" s="20" t="str" cm="1">
        <f t="array" ref="D1027">IF(Table2[[#This Row],[Nodes]:[Nodes]]=7,Table2[[#This Row],[Total_time]:[Total_time]],"")</f>
        <v/>
      </c>
    </row>
    <row r="1028" spans="1:4">
      <c r="A1028" s="20" t="str" cm="1">
        <f t="array" ref="A1028">IF(Table2[[#This Row],[Nodes]:[Nodes]]=4,Table2[[#This Row],[Total_time]:[Total_time]],"")</f>
        <v/>
      </c>
      <c r="B1028" s="20" t="str" cm="1">
        <f t="array" ref="B1028">IF(Table2[[#This Row],[Nodes]:[Nodes]]=5,Table2[[#This Row],[Total_time]:[Total_time]],"")</f>
        <v/>
      </c>
      <c r="C1028" s="20" t="str" cm="1">
        <f t="array" ref="C1028">IF(Table2[[#This Row],[Nodes]:[Nodes]]=6,Table2[[#This Row],[Total_time]:[Total_time]],"")</f>
        <v/>
      </c>
      <c r="D1028" s="20" t="str" cm="1">
        <f t="array" ref="D1028">IF(Table2[[#This Row],[Nodes]:[Nodes]]=7,Table2[[#This Row],[Total_time]:[Total_time]],"")</f>
        <v/>
      </c>
    </row>
    <row r="1029" spans="1:4">
      <c r="A1029" s="20" t="str" cm="1">
        <f t="array" ref="A1029">IF(Table2[[#This Row],[Nodes]:[Nodes]]=4,Table2[[#This Row],[Total_time]:[Total_time]],"")</f>
        <v/>
      </c>
      <c r="B1029" s="20" t="str" cm="1">
        <f t="array" ref="B1029">IF(Table2[[#This Row],[Nodes]:[Nodes]]=5,Table2[[#This Row],[Total_time]:[Total_time]],"")</f>
        <v/>
      </c>
      <c r="C1029" s="20" t="str" cm="1">
        <f t="array" ref="C1029">IF(Table2[[#This Row],[Nodes]:[Nodes]]=6,Table2[[#This Row],[Total_time]:[Total_time]],"")</f>
        <v/>
      </c>
      <c r="D1029" s="20" t="str" cm="1">
        <f t="array" ref="D1029">IF(Table2[[#This Row],[Nodes]:[Nodes]]=7,Table2[[#This Row],[Total_time]:[Total_time]],"")</f>
        <v/>
      </c>
    </row>
    <row r="1030" spans="1:4">
      <c r="A1030" s="20" t="str" cm="1">
        <f t="array" ref="A1030">IF(Table2[[#This Row],[Nodes]:[Nodes]]=4,Table2[[#This Row],[Total_time]:[Total_time]],"")</f>
        <v/>
      </c>
      <c r="B1030" s="20" t="str" cm="1">
        <f t="array" ref="B1030">IF(Table2[[#This Row],[Nodes]:[Nodes]]=5,Table2[[#This Row],[Total_time]:[Total_time]],"")</f>
        <v/>
      </c>
      <c r="C1030" s="20" t="str" cm="1">
        <f t="array" ref="C1030">IF(Table2[[#This Row],[Nodes]:[Nodes]]=6,Table2[[#This Row],[Total_time]:[Total_time]],"")</f>
        <v/>
      </c>
      <c r="D1030" s="20" t="str" cm="1">
        <f t="array" ref="D1030">IF(Table2[[#This Row],[Nodes]:[Nodes]]=7,Table2[[#This Row],[Total_time]:[Total_time]],"")</f>
        <v/>
      </c>
    </row>
    <row r="1031" spans="1:4">
      <c r="A1031" s="20" t="str" cm="1">
        <f t="array" ref="A1031">IF(Table2[[#This Row],[Nodes]:[Nodes]]=4,Table2[[#This Row],[Total_time]:[Total_time]],"")</f>
        <v/>
      </c>
      <c r="B1031" s="20" t="str" cm="1">
        <f t="array" ref="B1031">IF(Table2[[#This Row],[Nodes]:[Nodes]]=5,Table2[[#This Row],[Total_time]:[Total_time]],"")</f>
        <v/>
      </c>
      <c r="C1031" s="20" t="str" cm="1">
        <f t="array" ref="C1031">IF(Table2[[#This Row],[Nodes]:[Nodes]]=6,Table2[[#This Row],[Total_time]:[Total_time]],"")</f>
        <v/>
      </c>
      <c r="D1031" s="20" t="str" cm="1">
        <f t="array" ref="D1031">IF(Table2[[#This Row],[Nodes]:[Nodes]]=7,Table2[[#This Row],[Total_time]:[Total_time]],"")</f>
        <v/>
      </c>
    </row>
    <row r="1032" spans="1:4">
      <c r="A1032" s="20" t="str" cm="1">
        <f t="array" ref="A1032">IF(Table2[[#This Row],[Nodes]:[Nodes]]=4,Table2[[#This Row],[Total_time]:[Total_time]],"")</f>
        <v/>
      </c>
      <c r="B1032" s="20" t="str" cm="1">
        <f t="array" ref="B1032">IF(Table2[[#This Row],[Nodes]:[Nodes]]=5,Table2[[#This Row],[Total_time]:[Total_time]],"")</f>
        <v/>
      </c>
      <c r="C1032" s="20" t="str" cm="1">
        <f t="array" ref="C1032">IF(Table2[[#This Row],[Nodes]:[Nodes]]=6,Table2[[#This Row],[Total_time]:[Total_time]],"")</f>
        <v/>
      </c>
      <c r="D1032" s="20" t="str" cm="1">
        <f t="array" ref="D1032">IF(Table2[[#This Row],[Nodes]:[Nodes]]=7,Table2[[#This Row],[Total_time]:[Total_time]],"")</f>
        <v/>
      </c>
    </row>
    <row r="1033" spans="1:4">
      <c r="A1033" s="20" t="str" cm="1">
        <f t="array" ref="A1033">IF(Table2[[#This Row],[Nodes]:[Nodes]]=4,Table2[[#This Row],[Total_time]:[Total_time]],"")</f>
        <v/>
      </c>
      <c r="B1033" s="20" t="str" cm="1">
        <f t="array" ref="B1033">IF(Table2[[#This Row],[Nodes]:[Nodes]]=5,Table2[[#This Row],[Total_time]:[Total_time]],"")</f>
        <v/>
      </c>
      <c r="C1033" s="20" t="str" cm="1">
        <f t="array" ref="C1033">IF(Table2[[#This Row],[Nodes]:[Nodes]]=6,Table2[[#This Row],[Total_time]:[Total_time]],"")</f>
        <v/>
      </c>
      <c r="D1033" s="20" t="str" cm="1">
        <f t="array" ref="D1033">IF(Table2[[#This Row],[Nodes]:[Nodes]]=7,Table2[[#This Row],[Total_time]:[Total_time]],"")</f>
        <v/>
      </c>
    </row>
    <row r="1034" spans="1:4">
      <c r="A1034" s="20" t="str" cm="1">
        <f t="array" ref="A1034">IF(Table2[[#This Row],[Nodes]:[Nodes]]=4,Table2[[#This Row],[Total_time]:[Total_time]],"")</f>
        <v/>
      </c>
      <c r="B1034" s="20" t="str" cm="1">
        <f t="array" ref="B1034">IF(Table2[[#This Row],[Nodes]:[Nodes]]=5,Table2[[#This Row],[Total_time]:[Total_time]],"")</f>
        <v/>
      </c>
      <c r="C1034" s="20" t="str" cm="1">
        <f t="array" ref="C1034">IF(Table2[[#This Row],[Nodes]:[Nodes]]=6,Table2[[#This Row],[Total_time]:[Total_time]],"")</f>
        <v/>
      </c>
      <c r="D1034" s="20" t="str" cm="1">
        <f t="array" ref="D1034">IF(Table2[[#This Row],[Nodes]:[Nodes]]=7,Table2[[#This Row],[Total_time]:[Total_time]],"")</f>
        <v/>
      </c>
    </row>
    <row r="1035" spans="1:4">
      <c r="A1035" s="20" t="str" cm="1">
        <f t="array" ref="A1035">IF(Table2[[#This Row],[Nodes]:[Nodes]]=4,Table2[[#This Row],[Total_time]:[Total_time]],"")</f>
        <v/>
      </c>
      <c r="B1035" s="20" t="str" cm="1">
        <f t="array" ref="B1035">IF(Table2[[#This Row],[Nodes]:[Nodes]]=5,Table2[[#This Row],[Total_time]:[Total_time]],"")</f>
        <v/>
      </c>
      <c r="C1035" s="20" t="str" cm="1">
        <f t="array" ref="C1035">IF(Table2[[#This Row],[Nodes]:[Nodes]]=6,Table2[[#This Row],[Total_time]:[Total_time]],"")</f>
        <v/>
      </c>
      <c r="D1035" s="20" t="str" cm="1">
        <f t="array" ref="D1035">IF(Table2[[#This Row],[Nodes]:[Nodes]]=7,Table2[[#This Row],[Total_time]:[Total_time]],"")</f>
        <v/>
      </c>
    </row>
    <row r="1036" spans="1:4">
      <c r="A1036" s="20" t="str" cm="1">
        <f t="array" ref="A1036">IF(Table2[[#This Row],[Nodes]:[Nodes]]=4,Table2[[#This Row],[Total_time]:[Total_time]],"")</f>
        <v/>
      </c>
      <c r="B1036" s="20" t="str" cm="1">
        <f t="array" ref="B1036">IF(Table2[[#This Row],[Nodes]:[Nodes]]=5,Table2[[#This Row],[Total_time]:[Total_time]],"")</f>
        <v/>
      </c>
      <c r="C1036" s="20" t="str" cm="1">
        <f t="array" ref="C1036">IF(Table2[[#This Row],[Nodes]:[Nodes]]=6,Table2[[#This Row],[Total_time]:[Total_time]],"")</f>
        <v/>
      </c>
      <c r="D1036" s="20" t="str" cm="1">
        <f t="array" ref="D1036">IF(Table2[[#This Row],[Nodes]:[Nodes]]=7,Table2[[#This Row],[Total_time]:[Total_time]],"")</f>
        <v/>
      </c>
    </row>
    <row r="1037" spans="1:4">
      <c r="A1037" s="20" t="str" cm="1">
        <f t="array" ref="A1037">IF(Table2[[#This Row],[Nodes]:[Nodes]]=4,Table2[[#This Row],[Total_time]:[Total_time]],"")</f>
        <v/>
      </c>
      <c r="B1037" s="20" t="str" cm="1">
        <f t="array" ref="B1037">IF(Table2[[#This Row],[Nodes]:[Nodes]]=5,Table2[[#This Row],[Total_time]:[Total_time]],"")</f>
        <v/>
      </c>
      <c r="C1037" s="20" t="str" cm="1">
        <f t="array" ref="C1037">IF(Table2[[#This Row],[Nodes]:[Nodes]]=6,Table2[[#This Row],[Total_time]:[Total_time]],"")</f>
        <v/>
      </c>
      <c r="D1037" s="20" t="str" cm="1">
        <f t="array" ref="D1037">IF(Table2[[#This Row],[Nodes]:[Nodes]]=7,Table2[[#This Row],[Total_time]:[Total_time]],"")</f>
        <v/>
      </c>
    </row>
    <row r="1038" spans="1:4">
      <c r="A1038" s="20" t="str" cm="1">
        <f t="array" ref="A1038">IF(Table2[[#This Row],[Nodes]:[Nodes]]=4,Table2[[#This Row],[Total_time]:[Total_time]],"")</f>
        <v/>
      </c>
      <c r="B1038" s="20" t="str" cm="1">
        <f t="array" ref="B1038">IF(Table2[[#This Row],[Nodes]:[Nodes]]=5,Table2[[#This Row],[Total_time]:[Total_time]],"")</f>
        <v/>
      </c>
      <c r="C1038" s="20" t="str" cm="1">
        <f t="array" ref="C1038">IF(Table2[[#This Row],[Nodes]:[Nodes]]=6,Table2[[#This Row],[Total_time]:[Total_time]],"")</f>
        <v/>
      </c>
      <c r="D1038" s="20" t="str" cm="1">
        <f t="array" ref="D1038">IF(Table2[[#This Row],[Nodes]:[Nodes]]=7,Table2[[#This Row],[Total_time]:[Total_time]],"")</f>
        <v/>
      </c>
    </row>
    <row r="1039" spans="1:4">
      <c r="A1039" s="20" t="str" cm="1">
        <f t="array" ref="A1039">IF(Table2[[#This Row],[Nodes]:[Nodes]]=4,Table2[[#This Row],[Total_time]:[Total_time]],"")</f>
        <v/>
      </c>
      <c r="B1039" s="20" t="str" cm="1">
        <f t="array" ref="B1039">IF(Table2[[#This Row],[Nodes]:[Nodes]]=5,Table2[[#This Row],[Total_time]:[Total_time]],"")</f>
        <v/>
      </c>
      <c r="C1039" s="20" t="str" cm="1">
        <f t="array" ref="C1039">IF(Table2[[#This Row],[Nodes]:[Nodes]]=6,Table2[[#This Row],[Total_time]:[Total_time]],"")</f>
        <v/>
      </c>
      <c r="D1039" s="20" t="str" cm="1">
        <f t="array" ref="D1039">IF(Table2[[#This Row],[Nodes]:[Nodes]]=7,Table2[[#This Row],[Total_time]:[Total_time]],"")</f>
        <v/>
      </c>
    </row>
    <row r="1040" spans="1:4">
      <c r="A1040" s="20" t="str" cm="1">
        <f t="array" ref="A1040">IF(Table2[[#This Row],[Nodes]:[Nodes]]=4,Table2[[#This Row],[Total_time]:[Total_time]],"")</f>
        <v/>
      </c>
      <c r="B1040" s="20" t="str" cm="1">
        <f t="array" ref="B1040">IF(Table2[[#This Row],[Nodes]:[Nodes]]=5,Table2[[#This Row],[Total_time]:[Total_time]],"")</f>
        <v/>
      </c>
      <c r="C1040" s="20" t="str" cm="1">
        <f t="array" ref="C1040">IF(Table2[[#This Row],[Nodes]:[Nodes]]=6,Table2[[#This Row],[Total_time]:[Total_time]],"")</f>
        <v/>
      </c>
      <c r="D1040" s="20" t="str" cm="1">
        <f t="array" ref="D1040">IF(Table2[[#This Row],[Nodes]:[Nodes]]=7,Table2[[#This Row],[Total_time]:[Total_time]],"")</f>
        <v/>
      </c>
    </row>
    <row r="1041" spans="1:4">
      <c r="A1041" s="20" t="str" cm="1">
        <f t="array" ref="A1041">IF(Table2[[#This Row],[Nodes]:[Nodes]]=4,Table2[[#This Row],[Total_time]:[Total_time]],"")</f>
        <v/>
      </c>
      <c r="B1041" s="20" t="str" cm="1">
        <f t="array" ref="B1041">IF(Table2[[#This Row],[Nodes]:[Nodes]]=5,Table2[[#This Row],[Total_time]:[Total_time]],"")</f>
        <v/>
      </c>
      <c r="C1041" s="20" t="str" cm="1">
        <f t="array" ref="C1041">IF(Table2[[#This Row],[Nodes]:[Nodes]]=6,Table2[[#This Row],[Total_time]:[Total_time]],"")</f>
        <v/>
      </c>
      <c r="D1041" s="20" t="str" cm="1">
        <f t="array" ref="D1041">IF(Table2[[#This Row],[Nodes]:[Nodes]]=7,Table2[[#This Row],[Total_time]:[Total_time]],"")</f>
        <v/>
      </c>
    </row>
    <row r="1042" spans="1:4">
      <c r="A1042" s="20" t="str" cm="1">
        <f t="array" ref="A1042">IF(Table2[[#This Row],[Nodes]:[Nodes]]=4,Table2[[#This Row],[Total_time]:[Total_time]],"")</f>
        <v/>
      </c>
      <c r="B1042" s="20" t="str" cm="1">
        <f t="array" ref="B1042">IF(Table2[[#This Row],[Nodes]:[Nodes]]=5,Table2[[#This Row],[Total_time]:[Total_time]],"")</f>
        <v/>
      </c>
      <c r="C1042" s="20" t="str" cm="1">
        <f t="array" ref="C1042">IF(Table2[[#This Row],[Nodes]:[Nodes]]=6,Table2[[#This Row],[Total_time]:[Total_time]],"")</f>
        <v/>
      </c>
      <c r="D1042" s="20" t="str" cm="1">
        <f t="array" ref="D1042">IF(Table2[[#This Row],[Nodes]:[Nodes]]=7,Table2[[#This Row],[Total_time]:[Total_time]],"")</f>
        <v/>
      </c>
    </row>
    <row r="1043" spans="1:4">
      <c r="A1043" s="20" t="str" cm="1">
        <f t="array" ref="A1043">IF(Table2[[#This Row],[Nodes]:[Nodes]]=4,Table2[[#This Row],[Total_time]:[Total_time]],"")</f>
        <v/>
      </c>
      <c r="B1043" s="20" t="str" cm="1">
        <f t="array" ref="B1043">IF(Table2[[#This Row],[Nodes]:[Nodes]]=5,Table2[[#This Row],[Total_time]:[Total_time]],"")</f>
        <v/>
      </c>
      <c r="C1043" s="20" t="str" cm="1">
        <f t="array" ref="C1043">IF(Table2[[#This Row],[Nodes]:[Nodes]]=6,Table2[[#This Row],[Total_time]:[Total_time]],"")</f>
        <v/>
      </c>
      <c r="D1043" s="20" t="str" cm="1">
        <f t="array" ref="D1043">IF(Table2[[#This Row],[Nodes]:[Nodes]]=7,Table2[[#This Row],[Total_time]:[Total_time]],"")</f>
        <v/>
      </c>
    </row>
    <row r="1044" spans="1:4">
      <c r="A1044" s="20" t="str" cm="1">
        <f t="array" ref="A1044">IF(Table2[[#This Row],[Nodes]:[Nodes]]=4,Table2[[#This Row],[Total_time]:[Total_time]],"")</f>
        <v/>
      </c>
      <c r="B1044" s="20" t="str" cm="1">
        <f t="array" ref="B1044">IF(Table2[[#This Row],[Nodes]:[Nodes]]=5,Table2[[#This Row],[Total_time]:[Total_time]],"")</f>
        <v/>
      </c>
      <c r="C1044" s="20" t="str" cm="1">
        <f t="array" ref="C1044">IF(Table2[[#This Row],[Nodes]:[Nodes]]=6,Table2[[#This Row],[Total_time]:[Total_time]],"")</f>
        <v/>
      </c>
      <c r="D1044" s="20" t="str" cm="1">
        <f t="array" ref="D1044">IF(Table2[[#This Row],[Nodes]:[Nodes]]=7,Table2[[#This Row],[Total_time]:[Total_time]],"")</f>
        <v/>
      </c>
    </row>
    <row r="1045" spans="1:4">
      <c r="A1045" s="20" t="str" cm="1">
        <f t="array" ref="A1045">IF(Table2[[#This Row],[Nodes]:[Nodes]]=4,Table2[[#This Row],[Total_time]:[Total_time]],"")</f>
        <v/>
      </c>
      <c r="B1045" s="20" t="str" cm="1">
        <f t="array" ref="B1045">IF(Table2[[#This Row],[Nodes]:[Nodes]]=5,Table2[[#This Row],[Total_time]:[Total_time]],"")</f>
        <v/>
      </c>
      <c r="C1045" s="20" t="str" cm="1">
        <f t="array" ref="C1045">IF(Table2[[#This Row],[Nodes]:[Nodes]]=6,Table2[[#This Row],[Total_time]:[Total_time]],"")</f>
        <v/>
      </c>
      <c r="D1045" s="20" t="str" cm="1">
        <f t="array" ref="D1045">IF(Table2[[#This Row],[Nodes]:[Nodes]]=7,Table2[[#This Row],[Total_time]:[Total_time]],"")</f>
        <v/>
      </c>
    </row>
    <row r="1046" spans="1:4">
      <c r="A1046" s="20" t="str" cm="1">
        <f t="array" ref="A1046">IF(Table2[[#This Row],[Nodes]:[Nodes]]=4,Table2[[#This Row],[Total_time]:[Total_time]],"")</f>
        <v/>
      </c>
      <c r="B1046" s="20" t="str" cm="1">
        <f t="array" ref="B1046">IF(Table2[[#This Row],[Nodes]:[Nodes]]=5,Table2[[#This Row],[Total_time]:[Total_time]],"")</f>
        <v/>
      </c>
      <c r="C1046" s="20" t="str" cm="1">
        <f t="array" ref="C1046">IF(Table2[[#This Row],[Nodes]:[Nodes]]=6,Table2[[#This Row],[Total_time]:[Total_time]],"")</f>
        <v/>
      </c>
      <c r="D1046" s="20" t="str" cm="1">
        <f t="array" ref="D1046">IF(Table2[[#This Row],[Nodes]:[Nodes]]=7,Table2[[#This Row],[Total_time]:[Total_time]],"")</f>
        <v/>
      </c>
    </row>
    <row r="1047" spans="1:4">
      <c r="A1047" s="20" t="str" cm="1">
        <f t="array" ref="A1047">IF(Table2[[#This Row],[Nodes]:[Nodes]]=4,Table2[[#This Row],[Total_time]:[Total_time]],"")</f>
        <v/>
      </c>
      <c r="B1047" s="20" t="str" cm="1">
        <f t="array" ref="B1047">IF(Table2[[#This Row],[Nodes]:[Nodes]]=5,Table2[[#This Row],[Total_time]:[Total_time]],"")</f>
        <v/>
      </c>
      <c r="C1047" s="20" t="str" cm="1">
        <f t="array" ref="C1047">IF(Table2[[#This Row],[Nodes]:[Nodes]]=6,Table2[[#This Row],[Total_time]:[Total_time]],"")</f>
        <v/>
      </c>
      <c r="D1047" s="20" t="str" cm="1">
        <f t="array" ref="D1047">IF(Table2[[#This Row],[Nodes]:[Nodes]]=7,Table2[[#This Row],[Total_time]:[Total_time]],"")</f>
        <v/>
      </c>
    </row>
    <row r="1048" spans="1:4">
      <c r="A1048" s="20" t="str" cm="1">
        <f t="array" ref="A1048">IF(Table2[[#This Row],[Nodes]:[Nodes]]=4,Table2[[#This Row],[Total_time]:[Total_time]],"")</f>
        <v/>
      </c>
      <c r="B1048" s="20" t="str" cm="1">
        <f t="array" ref="B1048">IF(Table2[[#This Row],[Nodes]:[Nodes]]=5,Table2[[#This Row],[Total_time]:[Total_time]],"")</f>
        <v/>
      </c>
      <c r="C1048" s="20" t="str" cm="1">
        <f t="array" ref="C1048">IF(Table2[[#This Row],[Nodes]:[Nodes]]=6,Table2[[#This Row],[Total_time]:[Total_time]],"")</f>
        <v/>
      </c>
      <c r="D1048" s="20" t="str" cm="1">
        <f t="array" ref="D1048">IF(Table2[[#This Row],[Nodes]:[Nodes]]=7,Table2[[#This Row],[Total_time]:[Total_time]],"")</f>
        <v/>
      </c>
    </row>
    <row r="1049" spans="1:4">
      <c r="A1049" s="20" t="str" cm="1">
        <f t="array" ref="A1049">IF(Table2[[#This Row],[Nodes]:[Nodes]]=4,Table2[[#This Row],[Total_time]:[Total_time]],"")</f>
        <v/>
      </c>
      <c r="B1049" s="20" t="str" cm="1">
        <f t="array" ref="B1049">IF(Table2[[#This Row],[Nodes]:[Nodes]]=5,Table2[[#This Row],[Total_time]:[Total_time]],"")</f>
        <v/>
      </c>
      <c r="C1049" s="20" t="str" cm="1">
        <f t="array" ref="C1049">IF(Table2[[#This Row],[Nodes]:[Nodes]]=6,Table2[[#This Row],[Total_time]:[Total_time]],"")</f>
        <v/>
      </c>
      <c r="D1049" s="20" t="str" cm="1">
        <f t="array" ref="D1049">IF(Table2[[#This Row],[Nodes]:[Nodes]]=7,Table2[[#This Row],[Total_time]:[Total_time]],"")</f>
        <v/>
      </c>
    </row>
    <row r="1050" spans="1:4">
      <c r="A1050" s="20" t="str" cm="1">
        <f t="array" ref="A1050">IF(Table2[[#This Row],[Nodes]:[Nodes]]=4,Table2[[#This Row],[Total_time]:[Total_time]],"")</f>
        <v/>
      </c>
      <c r="B1050" s="20" t="str" cm="1">
        <f t="array" ref="B1050">IF(Table2[[#This Row],[Nodes]:[Nodes]]=5,Table2[[#This Row],[Total_time]:[Total_time]],"")</f>
        <v/>
      </c>
      <c r="C1050" s="20" t="str" cm="1">
        <f t="array" ref="C1050">IF(Table2[[#This Row],[Nodes]:[Nodes]]=6,Table2[[#This Row],[Total_time]:[Total_time]],"")</f>
        <v/>
      </c>
      <c r="D1050" s="20" t="str" cm="1">
        <f t="array" ref="D1050">IF(Table2[[#This Row],[Nodes]:[Nodes]]=7,Table2[[#This Row],[Total_time]:[Total_time]],"")</f>
        <v/>
      </c>
    </row>
    <row r="1051" spans="1:4">
      <c r="A1051" s="20" t="str" cm="1">
        <f t="array" ref="A1051">IF(Table2[[#This Row],[Nodes]:[Nodes]]=4,Table2[[#This Row],[Total_time]:[Total_time]],"")</f>
        <v/>
      </c>
      <c r="B1051" s="20" t="str" cm="1">
        <f t="array" ref="B1051">IF(Table2[[#This Row],[Nodes]:[Nodes]]=5,Table2[[#This Row],[Total_time]:[Total_time]],"")</f>
        <v/>
      </c>
      <c r="C1051" s="20" t="str" cm="1">
        <f t="array" ref="C1051">IF(Table2[[#This Row],[Nodes]:[Nodes]]=6,Table2[[#This Row],[Total_time]:[Total_time]],"")</f>
        <v/>
      </c>
      <c r="D1051" s="20" t="str" cm="1">
        <f t="array" ref="D1051">IF(Table2[[#This Row],[Nodes]:[Nodes]]=7,Table2[[#This Row],[Total_time]:[Total_time]],"")</f>
        <v/>
      </c>
    </row>
    <row r="1052" spans="1:4">
      <c r="A1052" s="20" t="str" cm="1">
        <f t="array" ref="A1052">IF(Table2[[#This Row],[Nodes]:[Nodes]]=4,Table2[[#This Row],[Total_time]:[Total_time]],"")</f>
        <v/>
      </c>
      <c r="B1052" s="20" t="str" cm="1">
        <f t="array" ref="B1052">IF(Table2[[#This Row],[Nodes]:[Nodes]]=5,Table2[[#This Row],[Total_time]:[Total_time]],"")</f>
        <v/>
      </c>
      <c r="C1052" s="20" t="str" cm="1">
        <f t="array" ref="C1052">IF(Table2[[#This Row],[Nodes]:[Nodes]]=6,Table2[[#This Row],[Total_time]:[Total_time]],"")</f>
        <v/>
      </c>
      <c r="D1052" s="20" t="str" cm="1">
        <f t="array" ref="D1052">IF(Table2[[#This Row],[Nodes]:[Nodes]]=7,Table2[[#This Row],[Total_time]:[Total_time]],"")</f>
        <v/>
      </c>
    </row>
    <row r="1053" spans="1:4">
      <c r="A1053" s="20" t="str" cm="1">
        <f t="array" ref="A1053">IF(Table2[[#This Row],[Nodes]:[Nodes]]=4,Table2[[#This Row],[Total_time]:[Total_time]],"")</f>
        <v/>
      </c>
      <c r="B1053" s="20" t="str" cm="1">
        <f t="array" ref="B1053">IF(Table2[[#This Row],[Nodes]:[Nodes]]=5,Table2[[#This Row],[Total_time]:[Total_time]],"")</f>
        <v/>
      </c>
      <c r="C1053" s="20" t="str" cm="1">
        <f t="array" ref="C1053">IF(Table2[[#This Row],[Nodes]:[Nodes]]=6,Table2[[#This Row],[Total_time]:[Total_time]],"")</f>
        <v/>
      </c>
      <c r="D1053" s="20" t="str" cm="1">
        <f t="array" ref="D1053">IF(Table2[[#This Row],[Nodes]:[Nodes]]=7,Table2[[#This Row],[Total_time]:[Total_time]],"")</f>
        <v/>
      </c>
    </row>
    <row r="1054" spans="1:4">
      <c r="A1054" s="20" t="str" cm="1">
        <f t="array" ref="A1054">IF(Table2[[#This Row],[Nodes]:[Nodes]]=4,Table2[[#This Row],[Total_time]:[Total_time]],"")</f>
        <v/>
      </c>
      <c r="B1054" s="20" t="str" cm="1">
        <f t="array" ref="B1054">IF(Table2[[#This Row],[Nodes]:[Nodes]]=5,Table2[[#This Row],[Total_time]:[Total_time]],"")</f>
        <v/>
      </c>
      <c r="C1054" s="20" t="str" cm="1">
        <f t="array" ref="C1054">IF(Table2[[#This Row],[Nodes]:[Nodes]]=6,Table2[[#This Row],[Total_time]:[Total_time]],"")</f>
        <v/>
      </c>
      <c r="D1054" s="20" t="str" cm="1">
        <f t="array" ref="D1054">IF(Table2[[#This Row],[Nodes]:[Nodes]]=7,Table2[[#This Row],[Total_time]:[Total_time]],"")</f>
        <v/>
      </c>
    </row>
    <row r="1055" spans="1:4">
      <c r="A1055" s="20" t="str" cm="1">
        <f t="array" ref="A1055">IF(Table2[[#This Row],[Nodes]:[Nodes]]=4,Table2[[#This Row],[Total_time]:[Total_time]],"")</f>
        <v/>
      </c>
      <c r="B1055" s="20" t="str" cm="1">
        <f t="array" ref="B1055">IF(Table2[[#This Row],[Nodes]:[Nodes]]=5,Table2[[#This Row],[Total_time]:[Total_time]],"")</f>
        <v/>
      </c>
      <c r="C1055" s="20" t="str" cm="1">
        <f t="array" ref="C1055">IF(Table2[[#This Row],[Nodes]:[Nodes]]=6,Table2[[#This Row],[Total_time]:[Total_time]],"")</f>
        <v/>
      </c>
      <c r="D1055" s="20" t="str" cm="1">
        <f t="array" ref="D1055">IF(Table2[[#This Row],[Nodes]:[Nodes]]=7,Table2[[#This Row],[Total_time]:[Total_time]],"")</f>
        <v/>
      </c>
    </row>
    <row r="1056" spans="1:4">
      <c r="A1056" s="20" t="str" cm="1">
        <f t="array" ref="A1056">IF(Table2[[#This Row],[Nodes]:[Nodes]]=4,Table2[[#This Row],[Total_time]:[Total_time]],"")</f>
        <v/>
      </c>
      <c r="B1056" s="20" t="str" cm="1">
        <f t="array" ref="B1056">IF(Table2[[#This Row],[Nodes]:[Nodes]]=5,Table2[[#This Row],[Total_time]:[Total_time]],"")</f>
        <v/>
      </c>
      <c r="C1056" s="20" t="str" cm="1">
        <f t="array" ref="C1056">IF(Table2[[#This Row],[Nodes]:[Nodes]]=6,Table2[[#This Row],[Total_time]:[Total_time]],"")</f>
        <v/>
      </c>
      <c r="D1056" s="20" t="str" cm="1">
        <f t="array" ref="D1056">IF(Table2[[#This Row],[Nodes]:[Nodes]]=7,Table2[[#This Row],[Total_time]:[Total_time]],"")</f>
        <v/>
      </c>
    </row>
    <row r="1057" spans="1:4">
      <c r="A1057" s="20" t="str" cm="1">
        <f t="array" ref="A1057">IF(Table2[[#This Row],[Nodes]:[Nodes]]=4,Table2[[#This Row],[Total_time]:[Total_time]],"")</f>
        <v/>
      </c>
      <c r="B1057" s="20" t="str" cm="1">
        <f t="array" ref="B1057">IF(Table2[[#This Row],[Nodes]:[Nodes]]=5,Table2[[#This Row],[Total_time]:[Total_time]],"")</f>
        <v/>
      </c>
      <c r="C1057" s="20" t="str" cm="1">
        <f t="array" ref="C1057">IF(Table2[[#This Row],[Nodes]:[Nodes]]=6,Table2[[#This Row],[Total_time]:[Total_time]],"")</f>
        <v/>
      </c>
      <c r="D1057" s="20" t="str" cm="1">
        <f t="array" ref="D1057">IF(Table2[[#This Row],[Nodes]:[Nodes]]=7,Table2[[#This Row],[Total_time]:[Total_time]],"")</f>
        <v/>
      </c>
    </row>
    <row r="1058" spans="1:4">
      <c r="A1058" s="20" t="str" cm="1">
        <f t="array" ref="A1058">IF(Table2[[#This Row],[Nodes]:[Nodes]]=4,Table2[[#This Row],[Total_time]:[Total_time]],"")</f>
        <v/>
      </c>
      <c r="B1058" s="20" t="str" cm="1">
        <f t="array" ref="B1058">IF(Table2[[#This Row],[Nodes]:[Nodes]]=5,Table2[[#This Row],[Total_time]:[Total_time]],"")</f>
        <v/>
      </c>
      <c r="C1058" s="20" t="str" cm="1">
        <f t="array" ref="C1058">IF(Table2[[#This Row],[Nodes]:[Nodes]]=6,Table2[[#This Row],[Total_time]:[Total_time]],"")</f>
        <v/>
      </c>
      <c r="D1058" s="20" t="str" cm="1">
        <f t="array" ref="D1058">IF(Table2[[#This Row],[Nodes]:[Nodes]]=7,Table2[[#This Row],[Total_time]:[Total_time]],"")</f>
        <v/>
      </c>
    </row>
    <row r="1059" spans="1:4">
      <c r="A1059" s="20" t="str" cm="1">
        <f t="array" ref="A1059">IF(Table2[[#This Row],[Nodes]:[Nodes]]=4,Table2[[#This Row],[Total_time]:[Total_time]],"")</f>
        <v/>
      </c>
      <c r="B1059" s="20" t="str" cm="1">
        <f t="array" ref="B1059">IF(Table2[[#This Row],[Nodes]:[Nodes]]=5,Table2[[#This Row],[Total_time]:[Total_time]],"")</f>
        <v/>
      </c>
      <c r="C1059" s="20" t="str" cm="1">
        <f t="array" ref="C1059">IF(Table2[[#This Row],[Nodes]:[Nodes]]=6,Table2[[#This Row],[Total_time]:[Total_time]],"")</f>
        <v/>
      </c>
      <c r="D1059" s="20" t="str" cm="1">
        <f t="array" ref="D1059">IF(Table2[[#This Row],[Nodes]:[Nodes]]=7,Table2[[#This Row],[Total_time]:[Total_time]],"")</f>
        <v/>
      </c>
    </row>
    <row r="1060" spans="1:4">
      <c r="A1060" s="20" t="str" cm="1">
        <f t="array" ref="A1060">IF(Table2[[#This Row],[Nodes]:[Nodes]]=4,Table2[[#This Row],[Total_time]:[Total_time]],"")</f>
        <v/>
      </c>
      <c r="B1060" s="20" t="str" cm="1">
        <f t="array" ref="B1060">IF(Table2[[#This Row],[Nodes]:[Nodes]]=5,Table2[[#This Row],[Total_time]:[Total_time]],"")</f>
        <v/>
      </c>
      <c r="C1060" s="20" t="str" cm="1">
        <f t="array" ref="C1060">IF(Table2[[#This Row],[Nodes]:[Nodes]]=6,Table2[[#This Row],[Total_time]:[Total_time]],"")</f>
        <v/>
      </c>
      <c r="D1060" s="20" t="str" cm="1">
        <f t="array" ref="D1060">IF(Table2[[#This Row],[Nodes]:[Nodes]]=7,Table2[[#This Row],[Total_time]:[Total_time]],"")</f>
        <v/>
      </c>
    </row>
    <row r="1061" spans="1:4">
      <c r="A1061" s="20" t="str" cm="1">
        <f t="array" ref="A1061">IF(Table2[[#This Row],[Nodes]:[Nodes]]=4,Table2[[#This Row],[Total_time]:[Total_time]],"")</f>
        <v/>
      </c>
      <c r="B1061" s="20" t="str" cm="1">
        <f t="array" ref="B1061">IF(Table2[[#This Row],[Nodes]:[Nodes]]=5,Table2[[#This Row],[Total_time]:[Total_time]],"")</f>
        <v/>
      </c>
      <c r="C1061" s="20" t="str" cm="1">
        <f t="array" ref="C1061">IF(Table2[[#This Row],[Nodes]:[Nodes]]=6,Table2[[#This Row],[Total_time]:[Total_time]],"")</f>
        <v/>
      </c>
      <c r="D1061" s="20" t="str" cm="1">
        <f t="array" ref="D1061">IF(Table2[[#This Row],[Nodes]:[Nodes]]=7,Table2[[#This Row],[Total_time]:[Total_time]],"")</f>
        <v/>
      </c>
    </row>
    <row r="1062" spans="1:4">
      <c r="A1062" s="20" t="str" cm="1">
        <f t="array" ref="A1062">IF(Table2[[#This Row],[Nodes]:[Nodes]]=4,Table2[[#This Row],[Total_time]:[Total_time]],"")</f>
        <v/>
      </c>
      <c r="B1062" s="20" t="str" cm="1">
        <f t="array" ref="B1062">IF(Table2[[#This Row],[Nodes]:[Nodes]]=5,Table2[[#This Row],[Total_time]:[Total_time]],"")</f>
        <v/>
      </c>
      <c r="C1062" s="20" t="str" cm="1">
        <f t="array" ref="C1062">IF(Table2[[#This Row],[Nodes]:[Nodes]]=6,Table2[[#This Row],[Total_time]:[Total_time]],"")</f>
        <v/>
      </c>
      <c r="D1062" s="20" t="str" cm="1">
        <f t="array" ref="D1062">IF(Table2[[#This Row],[Nodes]:[Nodes]]=7,Table2[[#This Row],[Total_time]:[Total_time]],"")</f>
        <v/>
      </c>
    </row>
    <row r="1063" spans="1:4">
      <c r="A1063" s="20" t="str" cm="1">
        <f t="array" ref="A1063">IF(Table2[[#This Row],[Nodes]:[Nodes]]=4,Table2[[#This Row],[Total_time]:[Total_time]],"")</f>
        <v/>
      </c>
      <c r="B1063" s="20" t="str" cm="1">
        <f t="array" ref="B1063">IF(Table2[[#This Row],[Nodes]:[Nodes]]=5,Table2[[#This Row],[Total_time]:[Total_time]],"")</f>
        <v/>
      </c>
      <c r="C1063" s="20" t="str" cm="1">
        <f t="array" ref="C1063">IF(Table2[[#This Row],[Nodes]:[Nodes]]=6,Table2[[#This Row],[Total_time]:[Total_time]],"")</f>
        <v/>
      </c>
      <c r="D1063" s="20" t="str" cm="1">
        <f t="array" ref="D1063">IF(Table2[[#This Row],[Nodes]:[Nodes]]=7,Table2[[#This Row],[Total_time]:[Total_time]],"")</f>
        <v/>
      </c>
    </row>
    <row r="1064" spans="1:4">
      <c r="A1064" s="20" t="str" cm="1">
        <f t="array" ref="A1064">IF(Table2[[#This Row],[Nodes]:[Nodes]]=4,Table2[[#This Row],[Total_time]:[Total_time]],"")</f>
        <v/>
      </c>
      <c r="B1064" s="20" t="str" cm="1">
        <f t="array" ref="B1064">IF(Table2[[#This Row],[Nodes]:[Nodes]]=5,Table2[[#This Row],[Total_time]:[Total_time]],"")</f>
        <v/>
      </c>
      <c r="C1064" s="20" t="str" cm="1">
        <f t="array" ref="C1064">IF(Table2[[#This Row],[Nodes]:[Nodes]]=6,Table2[[#This Row],[Total_time]:[Total_time]],"")</f>
        <v/>
      </c>
      <c r="D1064" s="20" t="str" cm="1">
        <f t="array" ref="D1064">IF(Table2[[#This Row],[Nodes]:[Nodes]]=7,Table2[[#This Row],[Total_time]:[Total_time]],"")</f>
        <v/>
      </c>
    </row>
    <row r="1065" spans="1:4">
      <c r="A1065" s="20" t="str" cm="1">
        <f t="array" ref="A1065">IF(Table2[[#This Row],[Nodes]:[Nodes]]=4,Table2[[#This Row],[Total_time]:[Total_time]],"")</f>
        <v/>
      </c>
      <c r="B1065" s="20" t="str" cm="1">
        <f t="array" ref="B1065">IF(Table2[[#This Row],[Nodes]:[Nodes]]=5,Table2[[#This Row],[Total_time]:[Total_time]],"")</f>
        <v/>
      </c>
      <c r="C1065" s="20" t="str" cm="1">
        <f t="array" ref="C1065">IF(Table2[[#This Row],[Nodes]:[Nodes]]=6,Table2[[#This Row],[Total_time]:[Total_time]],"")</f>
        <v/>
      </c>
      <c r="D1065" s="20" t="str" cm="1">
        <f t="array" ref="D1065">IF(Table2[[#This Row],[Nodes]:[Nodes]]=7,Table2[[#This Row],[Total_time]:[Total_time]],"")</f>
        <v/>
      </c>
    </row>
    <row r="1066" spans="1:4">
      <c r="A1066" s="20" t="str" cm="1">
        <f t="array" ref="A1066">IF(Table2[[#This Row],[Nodes]:[Nodes]]=4,Table2[[#This Row],[Total_time]:[Total_time]],"")</f>
        <v/>
      </c>
      <c r="B1066" s="20" t="str" cm="1">
        <f t="array" ref="B1066">IF(Table2[[#This Row],[Nodes]:[Nodes]]=5,Table2[[#This Row],[Total_time]:[Total_time]],"")</f>
        <v/>
      </c>
      <c r="C1066" s="20" t="str" cm="1">
        <f t="array" ref="C1066">IF(Table2[[#This Row],[Nodes]:[Nodes]]=6,Table2[[#This Row],[Total_time]:[Total_time]],"")</f>
        <v/>
      </c>
      <c r="D1066" s="20" t="str" cm="1">
        <f t="array" ref="D1066">IF(Table2[[#This Row],[Nodes]:[Nodes]]=7,Table2[[#This Row],[Total_time]:[Total_time]],"")</f>
        <v/>
      </c>
    </row>
    <row r="1067" spans="1:4">
      <c r="A1067" s="20" t="str" cm="1">
        <f t="array" ref="A1067">IF(Table2[[#This Row],[Nodes]:[Nodes]]=4,Table2[[#This Row],[Total_time]:[Total_time]],"")</f>
        <v/>
      </c>
      <c r="B1067" s="20" t="str" cm="1">
        <f t="array" ref="B1067">IF(Table2[[#This Row],[Nodes]:[Nodes]]=5,Table2[[#This Row],[Total_time]:[Total_time]],"")</f>
        <v/>
      </c>
      <c r="C1067" s="20" t="str" cm="1">
        <f t="array" ref="C1067">IF(Table2[[#This Row],[Nodes]:[Nodes]]=6,Table2[[#This Row],[Total_time]:[Total_time]],"")</f>
        <v/>
      </c>
      <c r="D1067" s="20" t="str" cm="1">
        <f t="array" ref="D1067">IF(Table2[[#This Row],[Nodes]:[Nodes]]=7,Table2[[#This Row],[Total_time]:[Total_time]],"")</f>
        <v/>
      </c>
    </row>
    <row r="1068" spans="1:4">
      <c r="A1068" s="20" t="str" cm="1">
        <f t="array" ref="A1068">IF(Table2[[#This Row],[Nodes]:[Nodes]]=4,Table2[[#This Row],[Total_time]:[Total_time]],"")</f>
        <v/>
      </c>
      <c r="B1068" s="20" t="str" cm="1">
        <f t="array" ref="B1068">IF(Table2[[#This Row],[Nodes]:[Nodes]]=5,Table2[[#This Row],[Total_time]:[Total_time]],"")</f>
        <v/>
      </c>
      <c r="C1068" s="20" t="str" cm="1">
        <f t="array" ref="C1068">IF(Table2[[#This Row],[Nodes]:[Nodes]]=6,Table2[[#This Row],[Total_time]:[Total_time]],"")</f>
        <v/>
      </c>
      <c r="D1068" s="20" t="str" cm="1">
        <f t="array" ref="D1068">IF(Table2[[#This Row],[Nodes]:[Nodes]]=7,Table2[[#This Row],[Total_time]:[Total_time]],"")</f>
        <v/>
      </c>
    </row>
    <row r="1069" spans="1:4">
      <c r="A1069" s="20" t="str" cm="1">
        <f t="array" ref="A1069">IF(Table2[[#This Row],[Nodes]:[Nodes]]=4,Table2[[#This Row],[Total_time]:[Total_time]],"")</f>
        <v/>
      </c>
      <c r="B1069" s="20" t="str" cm="1">
        <f t="array" ref="B1069">IF(Table2[[#This Row],[Nodes]:[Nodes]]=5,Table2[[#This Row],[Total_time]:[Total_time]],"")</f>
        <v/>
      </c>
      <c r="C1069" s="20" t="str" cm="1">
        <f t="array" ref="C1069">IF(Table2[[#This Row],[Nodes]:[Nodes]]=6,Table2[[#This Row],[Total_time]:[Total_time]],"")</f>
        <v/>
      </c>
      <c r="D1069" s="20" t="str" cm="1">
        <f t="array" ref="D1069">IF(Table2[[#This Row],[Nodes]:[Nodes]]=7,Table2[[#This Row],[Total_time]:[Total_time]],"")</f>
        <v/>
      </c>
    </row>
    <row r="1070" spans="1:4">
      <c r="A1070" s="20" t="str" cm="1">
        <f t="array" ref="A1070">IF(Table2[[#This Row],[Nodes]:[Nodes]]=4,Table2[[#This Row],[Total_time]:[Total_time]],"")</f>
        <v/>
      </c>
      <c r="B1070" s="20" t="str" cm="1">
        <f t="array" ref="B1070">IF(Table2[[#This Row],[Nodes]:[Nodes]]=5,Table2[[#This Row],[Total_time]:[Total_time]],"")</f>
        <v/>
      </c>
      <c r="C1070" s="20" t="str" cm="1">
        <f t="array" ref="C1070">IF(Table2[[#This Row],[Nodes]:[Nodes]]=6,Table2[[#This Row],[Total_time]:[Total_time]],"")</f>
        <v/>
      </c>
      <c r="D1070" s="20" t="str" cm="1">
        <f t="array" ref="D1070">IF(Table2[[#This Row],[Nodes]:[Nodes]]=7,Table2[[#This Row],[Total_time]:[Total_time]],"")</f>
        <v/>
      </c>
    </row>
    <row r="1071" spans="1:4">
      <c r="A1071" s="20" t="str" cm="1">
        <f t="array" ref="A1071">IF(Table2[[#This Row],[Nodes]:[Nodes]]=4,Table2[[#This Row],[Total_time]:[Total_time]],"")</f>
        <v/>
      </c>
      <c r="B1071" s="20" t="str" cm="1">
        <f t="array" ref="B1071">IF(Table2[[#This Row],[Nodes]:[Nodes]]=5,Table2[[#This Row],[Total_time]:[Total_time]],"")</f>
        <v/>
      </c>
      <c r="C1071" s="20" t="str" cm="1">
        <f t="array" ref="C1071">IF(Table2[[#This Row],[Nodes]:[Nodes]]=6,Table2[[#This Row],[Total_time]:[Total_time]],"")</f>
        <v/>
      </c>
      <c r="D1071" s="20" t="str" cm="1">
        <f t="array" ref="D1071">IF(Table2[[#This Row],[Nodes]:[Nodes]]=7,Table2[[#This Row],[Total_time]:[Total_time]],"")</f>
        <v/>
      </c>
    </row>
    <row r="1072" spans="1:4">
      <c r="A1072" s="20" t="str" cm="1">
        <f t="array" ref="A1072">IF(Table2[[#This Row],[Nodes]:[Nodes]]=4,Table2[[#This Row],[Total_time]:[Total_time]],"")</f>
        <v/>
      </c>
      <c r="B1072" s="20" t="str" cm="1">
        <f t="array" ref="B1072">IF(Table2[[#This Row],[Nodes]:[Nodes]]=5,Table2[[#This Row],[Total_time]:[Total_time]],"")</f>
        <v/>
      </c>
      <c r="C1072" s="20" t="str" cm="1">
        <f t="array" ref="C1072">IF(Table2[[#This Row],[Nodes]:[Nodes]]=6,Table2[[#This Row],[Total_time]:[Total_time]],"")</f>
        <v/>
      </c>
      <c r="D1072" s="20" t="str" cm="1">
        <f t="array" ref="D1072">IF(Table2[[#This Row],[Nodes]:[Nodes]]=7,Table2[[#This Row],[Total_time]:[Total_time]],"")</f>
        <v/>
      </c>
    </row>
    <row r="1073" spans="1:4">
      <c r="A1073" s="20" t="str" cm="1">
        <f t="array" ref="A1073">IF(Table2[[#This Row],[Nodes]:[Nodes]]=4,Table2[[#This Row],[Total_time]:[Total_time]],"")</f>
        <v/>
      </c>
      <c r="B1073" s="20" t="str" cm="1">
        <f t="array" ref="B1073">IF(Table2[[#This Row],[Nodes]:[Nodes]]=5,Table2[[#This Row],[Total_time]:[Total_time]],"")</f>
        <v/>
      </c>
      <c r="C1073" s="20" t="str" cm="1">
        <f t="array" ref="C1073">IF(Table2[[#This Row],[Nodes]:[Nodes]]=6,Table2[[#This Row],[Total_time]:[Total_time]],"")</f>
        <v/>
      </c>
      <c r="D1073" s="20" t="str" cm="1">
        <f t="array" ref="D1073">IF(Table2[[#This Row],[Nodes]:[Nodes]]=7,Table2[[#This Row],[Total_time]:[Total_time]],"")</f>
        <v/>
      </c>
    </row>
    <row r="1074" spans="1:4">
      <c r="A1074" s="20" t="str" cm="1">
        <f t="array" ref="A1074">IF(Table2[[#This Row],[Nodes]:[Nodes]]=4,Table2[[#This Row],[Total_time]:[Total_time]],"")</f>
        <v/>
      </c>
      <c r="B1074" s="20" t="str" cm="1">
        <f t="array" ref="B1074">IF(Table2[[#This Row],[Nodes]:[Nodes]]=5,Table2[[#This Row],[Total_time]:[Total_time]],"")</f>
        <v/>
      </c>
      <c r="C1074" s="20" t="str" cm="1">
        <f t="array" ref="C1074">IF(Table2[[#This Row],[Nodes]:[Nodes]]=6,Table2[[#This Row],[Total_time]:[Total_time]],"")</f>
        <v/>
      </c>
      <c r="D1074" s="20" t="str" cm="1">
        <f t="array" ref="D1074">IF(Table2[[#This Row],[Nodes]:[Nodes]]=7,Table2[[#This Row],[Total_time]:[Total_time]],"")</f>
        <v/>
      </c>
    </row>
    <row r="1075" spans="1:4">
      <c r="A1075" s="20" t="str" cm="1">
        <f t="array" ref="A1075">IF(Table2[[#This Row],[Nodes]:[Nodes]]=4,Table2[[#This Row],[Total_time]:[Total_time]],"")</f>
        <v/>
      </c>
      <c r="B1075" s="20" t="str" cm="1">
        <f t="array" ref="B1075">IF(Table2[[#This Row],[Nodes]:[Nodes]]=5,Table2[[#This Row],[Total_time]:[Total_time]],"")</f>
        <v/>
      </c>
      <c r="C1075" s="20" t="str" cm="1">
        <f t="array" ref="C1075">IF(Table2[[#This Row],[Nodes]:[Nodes]]=6,Table2[[#This Row],[Total_time]:[Total_time]],"")</f>
        <v/>
      </c>
      <c r="D1075" s="20" t="str" cm="1">
        <f t="array" ref="D1075">IF(Table2[[#This Row],[Nodes]:[Nodes]]=7,Table2[[#This Row],[Total_time]:[Total_time]],"")</f>
        <v/>
      </c>
    </row>
    <row r="1076" spans="1:4">
      <c r="A1076" s="20" t="str" cm="1">
        <f t="array" ref="A1076">IF(Table2[[#This Row],[Nodes]:[Nodes]]=4,Table2[[#This Row],[Total_time]:[Total_time]],"")</f>
        <v/>
      </c>
      <c r="B1076" s="20" t="str" cm="1">
        <f t="array" ref="B1076">IF(Table2[[#This Row],[Nodes]:[Nodes]]=5,Table2[[#This Row],[Total_time]:[Total_time]],"")</f>
        <v/>
      </c>
      <c r="C1076" s="20" t="str" cm="1">
        <f t="array" ref="C1076">IF(Table2[[#This Row],[Nodes]:[Nodes]]=6,Table2[[#This Row],[Total_time]:[Total_time]],"")</f>
        <v/>
      </c>
      <c r="D1076" s="20" t="str" cm="1">
        <f t="array" ref="D1076">IF(Table2[[#This Row],[Nodes]:[Nodes]]=7,Table2[[#This Row],[Total_time]:[Total_time]],"")</f>
        <v/>
      </c>
    </row>
    <row r="1077" spans="1:4">
      <c r="A1077" s="20" t="str" cm="1">
        <f t="array" ref="A1077">IF(Table2[[#This Row],[Nodes]:[Nodes]]=4,Table2[[#This Row],[Total_time]:[Total_time]],"")</f>
        <v/>
      </c>
      <c r="B1077" s="20" t="str" cm="1">
        <f t="array" ref="B1077">IF(Table2[[#This Row],[Nodes]:[Nodes]]=5,Table2[[#This Row],[Total_time]:[Total_time]],"")</f>
        <v/>
      </c>
      <c r="C1077" s="20" t="str" cm="1">
        <f t="array" ref="C1077">IF(Table2[[#This Row],[Nodes]:[Nodes]]=6,Table2[[#This Row],[Total_time]:[Total_time]],"")</f>
        <v/>
      </c>
      <c r="D1077" s="20" t="str" cm="1">
        <f t="array" ref="D1077">IF(Table2[[#This Row],[Nodes]:[Nodes]]=7,Table2[[#This Row],[Total_time]:[Total_time]],"")</f>
        <v/>
      </c>
    </row>
    <row r="1078" spans="1:4">
      <c r="A1078" s="20" t="str" cm="1">
        <f t="array" ref="A1078">IF(Table2[[#This Row],[Nodes]:[Nodes]]=4,Table2[[#This Row],[Total_time]:[Total_time]],"")</f>
        <v/>
      </c>
      <c r="B1078" s="20" t="str" cm="1">
        <f t="array" ref="B1078">IF(Table2[[#This Row],[Nodes]:[Nodes]]=5,Table2[[#This Row],[Total_time]:[Total_time]],"")</f>
        <v/>
      </c>
      <c r="C1078" s="20" t="str" cm="1">
        <f t="array" ref="C1078">IF(Table2[[#This Row],[Nodes]:[Nodes]]=6,Table2[[#This Row],[Total_time]:[Total_time]],"")</f>
        <v/>
      </c>
      <c r="D1078" s="20" t="str" cm="1">
        <f t="array" ref="D1078">IF(Table2[[#This Row],[Nodes]:[Nodes]]=7,Table2[[#This Row],[Total_time]:[Total_time]],"")</f>
        <v/>
      </c>
    </row>
    <row r="1079" spans="1:4">
      <c r="A1079" s="20" t="str" cm="1">
        <f t="array" ref="A1079">IF(Table2[[#This Row],[Nodes]:[Nodes]]=4,Table2[[#This Row],[Total_time]:[Total_time]],"")</f>
        <v/>
      </c>
      <c r="B1079" s="20" t="str" cm="1">
        <f t="array" ref="B1079">IF(Table2[[#This Row],[Nodes]:[Nodes]]=5,Table2[[#This Row],[Total_time]:[Total_time]],"")</f>
        <v/>
      </c>
      <c r="C1079" s="20" t="str" cm="1">
        <f t="array" ref="C1079">IF(Table2[[#This Row],[Nodes]:[Nodes]]=6,Table2[[#This Row],[Total_time]:[Total_time]],"")</f>
        <v/>
      </c>
      <c r="D1079" s="20" t="str" cm="1">
        <f t="array" ref="D1079">IF(Table2[[#This Row],[Nodes]:[Nodes]]=7,Table2[[#This Row],[Total_time]:[Total_time]],"")</f>
        <v/>
      </c>
    </row>
    <row r="1080" spans="1:4">
      <c r="A1080" s="20" t="str" cm="1">
        <f t="array" ref="A1080">IF(Table2[[#This Row],[Nodes]:[Nodes]]=4,Table2[[#This Row],[Total_time]:[Total_time]],"")</f>
        <v/>
      </c>
      <c r="B1080" s="20" t="str" cm="1">
        <f t="array" ref="B1080">IF(Table2[[#This Row],[Nodes]:[Nodes]]=5,Table2[[#This Row],[Total_time]:[Total_time]],"")</f>
        <v/>
      </c>
      <c r="C1080" s="20" t="str" cm="1">
        <f t="array" ref="C1080">IF(Table2[[#This Row],[Nodes]:[Nodes]]=6,Table2[[#This Row],[Total_time]:[Total_time]],"")</f>
        <v/>
      </c>
      <c r="D1080" s="20" t="str" cm="1">
        <f t="array" ref="D1080">IF(Table2[[#This Row],[Nodes]:[Nodes]]=7,Table2[[#This Row],[Total_time]:[Total_time]],"")</f>
        <v/>
      </c>
    </row>
    <row r="1081" spans="1:4">
      <c r="A1081" s="20" t="str" cm="1">
        <f t="array" ref="A1081">IF(Table2[[#This Row],[Nodes]:[Nodes]]=4,Table2[[#This Row],[Total_time]:[Total_time]],"")</f>
        <v/>
      </c>
      <c r="B1081" s="20" t="str" cm="1">
        <f t="array" ref="B1081">IF(Table2[[#This Row],[Nodes]:[Nodes]]=5,Table2[[#This Row],[Total_time]:[Total_time]],"")</f>
        <v/>
      </c>
      <c r="C1081" s="20" t="str" cm="1">
        <f t="array" ref="C1081">IF(Table2[[#This Row],[Nodes]:[Nodes]]=6,Table2[[#This Row],[Total_time]:[Total_time]],"")</f>
        <v/>
      </c>
      <c r="D1081" s="20" t="str" cm="1">
        <f t="array" ref="D1081">IF(Table2[[#This Row],[Nodes]:[Nodes]]=7,Table2[[#This Row],[Total_time]:[Total_time]],"")</f>
        <v/>
      </c>
    </row>
    <row r="1082" spans="1:4">
      <c r="A1082" s="20" t="str" cm="1">
        <f t="array" ref="A1082">IF(Table2[[#This Row],[Nodes]:[Nodes]]=4,Table2[[#This Row],[Total_time]:[Total_time]],"")</f>
        <v/>
      </c>
      <c r="B1082" s="20" t="str" cm="1">
        <f t="array" ref="B1082">IF(Table2[[#This Row],[Nodes]:[Nodes]]=5,Table2[[#This Row],[Total_time]:[Total_time]],"")</f>
        <v/>
      </c>
      <c r="C1082" s="20" t="str" cm="1">
        <f t="array" ref="C1082">IF(Table2[[#This Row],[Nodes]:[Nodes]]=6,Table2[[#This Row],[Total_time]:[Total_time]],"")</f>
        <v/>
      </c>
      <c r="D1082" s="20" t="str" cm="1">
        <f t="array" ref="D1082">IF(Table2[[#This Row],[Nodes]:[Nodes]]=7,Table2[[#This Row],[Total_time]:[Total_time]],"")</f>
        <v/>
      </c>
    </row>
    <row r="1083" spans="1:4">
      <c r="A1083" s="20" t="str" cm="1">
        <f t="array" ref="A1083">IF(Table2[[#This Row],[Nodes]:[Nodes]]=4,Table2[[#This Row],[Total_time]:[Total_time]],"")</f>
        <v/>
      </c>
      <c r="B1083" s="20" t="str" cm="1">
        <f t="array" ref="B1083">IF(Table2[[#This Row],[Nodes]:[Nodes]]=5,Table2[[#This Row],[Total_time]:[Total_time]],"")</f>
        <v/>
      </c>
      <c r="C1083" s="20" t="str" cm="1">
        <f t="array" ref="C1083">IF(Table2[[#This Row],[Nodes]:[Nodes]]=6,Table2[[#This Row],[Total_time]:[Total_time]],"")</f>
        <v/>
      </c>
      <c r="D1083" s="20" t="str" cm="1">
        <f t="array" ref="D1083">IF(Table2[[#This Row],[Nodes]:[Nodes]]=7,Table2[[#This Row],[Total_time]:[Total_time]],"")</f>
        <v/>
      </c>
    </row>
    <row r="1084" spans="1:4">
      <c r="A1084" s="20" t="str" cm="1">
        <f t="array" ref="A1084">IF(Table2[[#This Row],[Nodes]:[Nodes]]=4,Table2[[#This Row],[Total_time]:[Total_time]],"")</f>
        <v/>
      </c>
      <c r="B1084" s="20" t="str" cm="1">
        <f t="array" ref="B1084">IF(Table2[[#This Row],[Nodes]:[Nodes]]=5,Table2[[#This Row],[Total_time]:[Total_time]],"")</f>
        <v/>
      </c>
      <c r="C1084" s="20" t="str" cm="1">
        <f t="array" ref="C1084">IF(Table2[[#This Row],[Nodes]:[Nodes]]=6,Table2[[#This Row],[Total_time]:[Total_time]],"")</f>
        <v/>
      </c>
      <c r="D1084" s="20" t="str" cm="1">
        <f t="array" ref="D1084">IF(Table2[[#This Row],[Nodes]:[Nodes]]=7,Table2[[#This Row],[Total_time]:[Total_time]],"")</f>
        <v/>
      </c>
    </row>
    <row r="1085" spans="1:4">
      <c r="A1085" s="20" t="str" cm="1">
        <f t="array" ref="A1085">IF(Table2[[#This Row],[Nodes]:[Nodes]]=4,Table2[[#This Row],[Total_time]:[Total_time]],"")</f>
        <v/>
      </c>
      <c r="B1085" s="20" t="str" cm="1">
        <f t="array" ref="B1085">IF(Table2[[#This Row],[Nodes]:[Nodes]]=5,Table2[[#This Row],[Total_time]:[Total_time]],"")</f>
        <v/>
      </c>
      <c r="C1085" s="20" t="str" cm="1">
        <f t="array" ref="C1085">IF(Table2[[#This Row],[Nodes]:[Nodes]]=6,Table2[[#This Row],[Total_time]:[Total_time]],"")</f>
        <v/>
      </c>
      <c r="D1085" s="20" t="str" cm="1">
        <f t="array" ref="D1085">IF(Table2[[#This Row],[Nodes]:[Nodes]]=7,Table2[[#This Row],[Total_time]:[Total_time]],"")</f>
        <v/>
      </c>
    </row>
    <row r="1086" spans="1:4">
      <c r="A1086" s="20" t="str" cm="1">
        <f t="array" ref="A1086">IF(Table2[[#This Row],[Nodes]:[Nodes]]=4,Table2[[#This Row],[Total_time]:[Total_time]],"")</f>
        <v/>
      </c>
      <c r="B1086" s="20" t="str" cm="1">
        <f t="array" ref="B1086">IF(Table2[[#This Row],[Nodes]:[Nodes]]=5,Table2[[#This Row],[Total_time]:[Total_time]],"")</f>
        <v/>
      </c>
      <c r="C1086" s="20" t="str" cm="1">
        <f t="array" ref="C1086">IF(Table2[[#This Row],[Nodes]:[Nodes]]=6,Table2[[#This Row],[Total_time]:[Total_time]],"")</f>
        <v/>
      </c>
      <c r="D1086" s="20" t="str" cm="1">
        <f t="array" ref="D1086">IF(Table2[[#This Row],[Nodes]:[Nodes]]=7,Table2[[#This Row],[Total_time]:[Total_time]],"")</f>
        <v/>
      </c>
    </row>
    <row r="1087" spans="1:4">
      <c r="A1087" s="20" t="str" cm="1">
        <f t="array" ref="A1087">IF(Table2[[#This Row],[Nodes]:[Nodes]]=4,Table2[[#This Row],[Total_time]:[Total_time]],"")</f>
        <v/>
      </c>
      <c r="B1087" s="20" t="str" cm="1">
        <f t="array" ref="B1087">IF(Table2[[#This Row],[Nodes]:[Nodes]]=5,Table2[[#This Row],[Total_time]:[Total_time]],"")</f>
        <v/>
      </c>
      <c r="C1087" s="20" t="str" cm="1">
        <f t="array" ref="C1087">IF(Table2[[#This Row],[Nodes]:[Nodes]]=6,Table2[[#This Row],[Total_time]:[Total_time]],"")</f>
        <v/>
      </c>
      <c r="D1087" s="20" t="str" cm="1">
        <f t="array" ref="D1087">IF(Table2[[#This Row],[Nodes]:[Nodes]]=7,Table2[[#This Row],[Total_time]:[Total_time]],"")</f>
        <v/>
      </c>
    </row>
    <row r="1088" spans="1:4">
      <c r="A1088" s="20" t="str" cm="1">
        <f t="array" ref="A1088">IF(Table2[[#This Row],[Nodes]:[Nodes]]=4,Table2[[#This Row],[Total_time]:[Total_time]],"")</f>
        <v/>
      </c>
      <c r="B1088" s="20" t="str" cm="1">
        <f t="array" ref="B1088">IF(Table2[[#This Row],[Nodes]:[Nodes]]=5,Table2[[#This Row],[Total_time]:[Total_time]],"")</f>
        <v/>
      </c>
      <c r="C1088" s="20" t="str" cm="1">
        <f t="array" ref="C1088">IF(Table2[[#This Row],[Nodes]:[Nodes]]=6,Table2[[#This Row],[Total_time]:[Total_time]],"")</f>
        <v/>
      </c>
      <c r="D1088" s="20" t="str" cm="1">
        <f t="array" ref="D1088">IF(Table2[[#This Row],[Nodes]:[Nodes]]=7,Table2[[#This Row],[Total_time]:[Total_time]],"")</f>
        <v/>
      </c>
    </row>
    <row r="1089" spans="1:4">
      <c r="A1089" s="20" t="str" cm="1">
        <f t="array" ref="A1089">IF(Table2[[#This Row],[Nodes]:[Nodes]]=4,Table2[[#This Row],[Total_time]:[Total_time]],"")</f>
        <v/>
      </c>
      <c r="B1089" s="20" t="str" cm="1">
        <f t="array" ref="B1089">IF(Table2[[#This Row],[Nodes]:[Nodes]]=5,Table2[[#This Row],[Total_time]:[Total_time]],"")</f>
        <v/>
      </c>
      <c r="C1089" s="20" t="str" cm="1">
        <f t="array" ref="C1089">IF(Table2[[#This Row],[Nodes]:[Nodes]]=6,Table2[[#This Row],[Total_time]:[Total_time]],"")</f>
        <v/>
      </c>
      <c r="D1089" s="20" t="str" cm="1">
        <f t="array" ref="D1089">IF(Table2[[#This Row],[Nodes]:[Nodes]]=7,Table2[[#This Row],[Total_time]:[Total_time]],"")</f>
        <v/>
      </c>
    </row>
    <row r="1090" spans="1:4">
      <c r="A1090" s="20" t="str" cm="1">
        <f t="array" ref="A1090">IF(Table2[[#This Row],[Nodes]:[Nodes]]=4,Table2[[#This Row],[Total_time]:[Total_time]],"")</f>
        <v/>
      </c>
      <c r="B1090" s="20" t="str" cm="1">
        <f t="array" ref="B1090">IF(Table2[[#This Row],[Nodes]:[Nodes]]=5,Table2[[#This Row],[Total_time]:[Total_time]],"")</f>
        <v/>
      </c>
      <c r="C1090" s="20" t="str" cm="1">
        <f t="array" ref="C1090">IF(Table2[[#This Row],[Nodes]:[Nodes]]=6,Table2[[#This Row],[Total_time]:[Total_time]],"")</f>
        <v/>
      </c>
      <c r="D1090" s="20" t="str" cm="1">
        <f t="array" ref="D1090">IF(Table2[[#This Row],[Nodes]:[Nodes]]=7,Table2[[#This Row],[Total_time]:[Total_time]],"")</f>
        <v/>
      </c>
    </row>
    <row r="1091" spans="1:4">
      <c r="A1091" s="20" t="str" cm="1">
        <f t="array" ref="A1091">IF(Table2[[#This Row],[Nodes]:[Nodes]]=4,Table2[[#This Row],[Total_time]:[Total_time]],"")</f>
        <v/>
      </c>
      <c r="B1091" s="20" t="str" cm="1">
        <f t="array" ref="B1091">IF(Table2[[#This Row],[Nodes]:[Nodes]]=5,Table2[[#This Row],[Total_time]:[Total_time]],"")</f>
        <v/>
      </c>
      <c r="C1091" s="20" t="str" cm="1">
        <f t="array" ref="C1091">IF(Table2[[#This Row],[Nodes]:[Nodes]]=6,Table2[[#This Row],[Total_time]:[Total_time]],"")</f>
        <v/>
      </c>
      <c r="D1091" s="20" t="str" cm="1">
        <f t="array" ref="D1091">IF(Table2[[#This Row],[Nodes]:[Nodes]]=7,Table2[[#This Row],[Total_time]:[Total_time]],"")</f>
        <v/>
      </c>
    </row>
    <row r="1092" spans="1:4">
      <c r="A1092" s="20" t="str" cm="1">
        <f t="array" ref="A1092">IF(Table2[[#This Row],[Nodes]:[Nodes]]=4,Table2[[#This Row],[Total_time]:[Total_time]],"")</f>
        <v/>
      </c>
      <c r="B1092" s="20" t="str" cm="1">
        <f t="array" ref="B1092">IF(Table2[[#This Row],[Nodes]:[Nodes]]=5,Table2[[#This Row],[Total_time]:[Total_time]],"")</f>
        <v/>
      </c>
      <c r="C1092" s="20" t="str" cm="1">
        <f t="array" ref="C1092">IF(Table2[[#This Row],[Nodes]:[Nodes]]=6,Table2[[#This Row],[Total_time]:[Total_time]],"")</f>
        <v/>
      </c>
      <c r="D1092" s="20" t="str" cm="1">
        <f t="array" ref="D1092">IF(Table2[[#This Row],[Nodes]:[Nodes]]=7,Table2[[#This Row],[Total_time]:[Total_time]],"")</f>
        <v/>
      </c>
    </row>
    <row r="1093" spans="1:4">
      <c r="A1093" s="20" t="str" cm="1">
        <f t="array" ref="A1093">IF(Table2[[#This Row],[Nodes]:[Nodes]]=4,Table2[[#This Row],[Total_time]:[Total_time]],"")</f>
        <v/>
      </c>
      <c r="B1093" s="20" t="str" cm="1">
        <f t="array" ref="B1093">IF(Table2[[#This Row],[Nodes]:[Nodes]]=5,Table2[[#This Row],[Total_time]:[Total_time]],"")</f>
        <v/>
      </c>
      <c r="C1093" s="20" t="str" cm="1">
        <f t="array" ref="C1093">IF(Table2[[#This Row],[Nodes]:[Nodes]]=6,Table2[[#This Row],[Total_time]:[Total_time]],"")</f>
        <v/>
      </c>
      <c r="D1093" s="20" t="str" cm="1">
        <f t="array" ref="D1093">IF(Table2[[#This Row],[Nodes]:[Nodes]]=7,Table2[[#This Row],[Total_time]:[Total_time]],"")</f>
        <v/>
      </c>
    </row>
    <row r="1094" spans="1:4">
      <c r="A1094" s="20" t="str" cm="1">
        <f t="array" ref="A1094">IF(Table2[[#This Row],[Nodes]:[Nodes]]=4,Table2[[#This Row],[Total_time]:[Total_time]],"")</f>
        <v/>
      </c>
      <c r="B1094" s="20" t="str" cm="1">
        <f t="array" ref="B1094">IF(Table2[[#This Row],[Nodes]:[Nodes]]=5,Table2[[#This Row],[Total_time]:[Total_time]],"")</f>
        <v/>
      </c>
      <c r="C1094" s="20" t="str" cm="1">
        <f t="array" ref="C1094">IF(Table2[[#This Row],[Nodes]:[Nodes]]=6,Table2[[#This Row],[Total_time]:[Total_time]],"")</f>
        <v/>
      </c>
      <c r="D1094" s="20" t="str" cm="1">
        <f t="array" ref="D1094">IF(Table2[[#This Row],[Nodes]:[Nodes]]=7,Table2[[#This Row],[Total_time]:[Total_time]],"")</f>
        <v/>
      </c>
    </row>
    <row r="1095" spans="1:4">
      <c r="A1095" s="20" t="str" cm="1">
        <f t="array" ref="A1095">IF(Table2[[#This Row],[Nodes]:[Nodes]]=4,Table2[[#This Row],[Total_time]:[Total_time]],"")</f>
        <v/>
      </c>
      <c r="B1095" s="20" t="str" cm="1">
        <f t="array" ref="B1095">IF(Table2[[#This Row],[Nodes]:[Nodes]]=5,Table2[[#This Row],[Total_time]:[Total_time]],"")</f>
        <v/>
      </c>
      <c r="C1095" s="20" t="str" cm="1">
        <f t="array" ref="C1095">IF(Table2[[#This Row],[Nodes]:[Nodes]]=6,Table2[[#This Row],[Total_time]:[Total_time]],"")</f>
        <v/>
      </c>
      <c r="D1095" s="20" t="str" cm="1">
        <f t="array" ref="D1095">IF(Table2[[#This Row],[Nodes]:[Nodes]]=7,Table2[[#This Row],[Total_time]:[Total_time]],"")</f>
        <v/>
      </c>
    </row>
    <row r="1096" spans="1:4">
      <c r="A1096" s="20" t="str" cm="1">
        <f t="array" ref="A1096">IF(Table2[[#This Row],[Nodes]:[Nodes]]=4,Table2[[#This Row],[Total_time]:[Total_time]],"")</f>
        <v/>
      </c>
      <c r="B1096" s="20" t="str" cm="1">
        <f t="array" ref="B1096">IF(Table2[[#This Row],[Nodes]:[Nodes]]=5,Table2[[#This Row],[Total_time]:[Total_time]],"")</f>
        <v/>
      </c>
      <c r="C1096" s="20" t="str" cm="1">
        <f t="array" ref="C1096">IF(Table2[[#This Row],[Nodes]:[Nodes]]=6,Table2[[#This Row],[Total_time]:[Total_time]],"")</f>
        <v/>
      </c>
      <c r="D1096" s="20" t="str" cm="1">
        <f t="array" ref="D1096">IF(Table2[[#This Row],[Nodes]:[Nodes]]=7,Table2[[#This Row],[Total_time]:[Total_time]],"")</f>
        <v/>
      </c>
    </row>
    <row r="1097" spans="1:4">
      <c r="A1097" s="20" t="str" cm="1">
        <f t="array" ref="A1097">IF(Table2[[#This Row],[Nodes]:[Nodes]]=4,Table2[[#This Row],[Total_time]:[Total_time]],"")</f>
        <v/>
      </c>
      <c r="B1097" s="20" t="str" cm="1">
        <f t="array" ref="B1097">IF(Table2[[#This Row],[Nodes]:[Nodes]]=5,Table2[[#This Row],[Total_time]:[Total_time]],"")</f>
        <v/>
      </c>
      <c r="C1097" s="20" t="str" cm="1">
        <f t="array" ref="C1097">IF(Table2[[#This Row],[Nodes]:[Nodes]]=6,Table2[[#This Row],[Total_time]:[Total_time]],"")</f>
        <v/>
      </c>
      <c r="D1097" s="20" t="str" cm="1">
        <f t="array" ref="D1097">IF(Table2[[#This Row],[Nodes]:[Nodes]]=7,Table2[[#This Row],[Total_time]:[Total_time]],"")</f>
        <v/>
      </c>
    </row>
    <row r="1098" spans="1:4">
      <c r="A1098" s="20" t="str" cm="1">
        <f t="array" ref="A1098">IF(Table2[[#This Row],[Nodes]:[Nodes]]=4,Table2[[#This Row],[Total_time]:[Total_time]],"")</f>
        <v/>
      </c>
      <c r="B1098" s="20" t="str" cm="1">
        <f t="array" ref="B1098">IF(Table2[[#This Row],[Nodes]:[Nodes]]=5,Table2[[#This Row],[Total_time]:[Total_time]],"")</f>
        <v/>
      </c>
      <c r="C1098" s="20" t="str" cm="1">
        <f t="array" ref="C1098">IF(Table2[[#This Row],[Nodes]:[Nodes]]=6,Table2[[#This Row],[Total_time]:[Total_time]],"")</f>
        <v/>
      </c>
      <c r="D1098" s="20" t="str" cm="1">
        <f t="array" ref="D1098">IF(Table2[[#This Row],[Nodes]:[Nodes]]=7,Table2[[#This Row],[Total_time]:[Total_time]],"")</f>
        <v/>
      </c>
    </row>
    <row r="1099" spans="1:4">
      <c r="A1099" s="20" t="str" cm="1">
        <f t="array" ref="A1099">IF(Table2[[#This Row],[Nodes]:[Nodes]]=4,Table2[[#This Row],[Total_time]:[Total_time]],"")</f>
        <v/>
      </c>
      <c r="B1099" s="20" t="str" cm="1">
        <f t="array" ref="B1099">IF(Table2[[#This Row],[Nodes]:[Nodes]]=5,Table2[[#This Row],[Total_time]:[Total_time]],"")</f>
        <v/>
      </c>
      <c r="C1099" s="20" t="str" cm="1">
        <f t="array" ref="C1099">IF(Table2[[#This Row],[Nodes]:[Nodes]]=6,Table2[[#This Row],[Total_time]:[Total_time]],"")</f>
        <v/>
      </c>
      <c r="D1099" s="20" t="str" cm="1">
        <f t="array" ref="D1099">IF(Table2[[#This Row],[Nodes]:[Nodes]]=7,Table2[[#This Row],[Total_time]:[Total_time]],"")</f>
        <v/>
      </c>
    </row>
    <row r="1100" spans="1:4">
      <c r="A1100" s="20" t="str" cm="1">
        <f t="array" ref="A1100">IF(Table2[[#This Row],[Nodes]:[Nodes]]=4,Table2[[#This Row],[Total_time]:[Total_time]],"")</f>
        <v/>
      </c>
      <c r="B1100" s="20" t="str" cm="1">
        <f t="array" ref="B1100">IF(Table2[[#This Row],[Nodes]:[Nodes]]=5,Table2[[#This Row],[Total_time]:[Total_time]],"")</f>
        <v/>
      </c>
      <c r="C1100" s="20" t="str" cm="1">
        <f t="array" ref="C1100">IF(Table2[[#This Row],[Nodes]:[Nodes]]=6,Table2[[#This Row],[Total_time]:[Total_time]],"")</f>
        <v/>
      </c>
      <c r="D1100" s="20" t="str" cm="1">
        <f t="array" ref="D1100">IF(Table2[[#This Row],[Nodes]:[Nodes]]=7,Table2[[#This Row],[Total_time]:[Total_time]],"")</f>
        <v/>
      </c>
    </row>
    <row r="1101" spans="1:4">
      <c r="A1101" s="20" t="str" cm="1">
        <f t="array" ref="A1101">IF(Table2[[#This Row],[Nodes]:[Nodes]]=4,Table2[[#This Row],[Total_time]:[Total_time]],"")</f>
        <v/>
      </c>
      <c r="B1101" s="20" t="str" cm="1">
        <f t="array" ref="B1101">IF(Table2[[#This Row],[Nodes]:[Nodes]]=5,Table2[[#This Row],[Total_time]:[Total_time]],"")</f>
        <v/>
      </c>
      <c r="C1101" s="20" t="str" cm="1">
        <f t="array" ref="C1101">IF(Table2[[#This Row],[Nodes]:[Nodes]]=6,Table2[[#This Row],[Total_time]:[Total_time]],"")</f>
        <v/>
      </c>
      <c r="D1101" s="20" t="str" cm="1">
        <f t="array" ref="D1101">IF(Table2[[#This Row],[Nodes]:[Nodes]]=7,Table2[[#This Row],[Total_time]:[Total_time]],"")</f>
        <v/>
      </c>
    </row>
    <row r="1102" spans="1:4">
      <c r="A1102" s="20" t="str" cm="1">
        <f t="array" ref="A1102">IF(Table2[[#This Row],[Nodes]:[Nodes]]=4,Table2[[#This Row],[Total_time]:[Total_time]],"")</f>
        <v/>
      </c>
      <c r="B1102" s="20" t="str" cm="1">
        <f t="array" ref="B1102">IF(Table2[[#This Row],[Nodes]:[Nodes]]=5,Table2[[#This Row],[Total_time]:[Total_time]],"")</f>
        <v/>
      </c>
      <c r="C1102" s="20" t="str" cm="1">
        <f t="array" ref="C1102">IF(Table2[[#This Row],[Nodes]:[Nodes]]=6,Table2[[#This Row],[Total_time]:[Total_time]],"")</f>
        <v/>
      </c>
      <c r="D1102" s="20" t="str" cm="1">
        <f t="array" ref="D1102">IF(Table2[[#This Row],[Nodes]:[Nodes]]=7,Table2[[#This Row],[Total_time]:[Total_time]],"")</f>
        <v/>
      </c>
    </row>
    <row r="1103" spans="1:4">
      <c r="A1103" s="20" t="str" cm="1">
        <f t="array" ref="A1103">IF(Table2[[#This Row],[Nodes]:[Nodes]]=4,Table2[[#This Row],[Total_time]:[Total_time]],"")</f>
        <v/>
      </c>
      <c r="B1103" s="20" t="str" cm="1">
        <f t="array" ref="B1103">IF(Table2[[#This Row],[Nodes]:[Nodes]]=5,Table2[[#This Row],[Total_time]:[Total_time]],"")</f>
        <v/>
      </c>
      <c r="C1103" s="20" t="str" cm="1">
        <f t="array" ref="C1103">IF(Table2[[#This Row],[Nodes]:[Nodes]]=6,Table2[[#This Row],[Total_time]:[Total_time]],"")</f>
        <v/>
      </c>
      <c r="D1103" s="20" t="str" cm="1">
        <f t="array" ref="D1103">IF(Table2[[#This Row],[Nodes]:[Nodes]]=7,Table2[[#This Row],[Total_time]:[Total_time]],"")</f>
        <v/>
      </c>
    </row>
    <row r="1104" spans="1:4">
      <c r="A1104" s="20" t="str" cm="1">
        <f t="array" ref="A1104">IF(Table2[[#This Row],[Nodes]:[Nodes]]=4,Table2[[#This Row],[Total_time]:[Total_time]],"")</f>
        <v/>
      </c>
      <c r="B1104" s="20" t="str" cm="1">
        <f t="array" ref="B1104">IF(Table2[[#This Row],[Nodes]:[Nodes]]=5,Table2[[#This Row],[Total_time]:[Total_time]],"")</f>
        <v/>
      </c>
      <c r="C1104" s="20" t="str" cm="1">
        <f t="array" ref="C1104">IF(Table2[[#This Row],[Nodes]:[Nodes]]=6,Table2[[#This Row],[Total_time]:[Total_time]],"")</f>
        <v/>
      </c>
      <c r="D1104" s="20" t="str" cm="1">
        <f t="array" ref="D1104">IF(Table2[[#This Row],[Nodes]:[Nodes]]=7,Table2[[#This Row],[Total_time]:[Total_time]],"")</f>
        <v/>
      </c>
    </row>
    <row r="1105" spans="1:4">
      <c r="A1105" s="20" t="str" cm="1">
        <f t="array" ref="A1105">IF(Table2[[#This Row],[Nodes]:[Nodes]]=4,Table2[[#This Row],[Total_time]:[Total_time]],"")</f>
        <v/>
      </c>
      <c r="B1105" s="20" t="str" cm="1">
        <f t="array" ref="B1105">IF(Table2[[#This Row],[Nodes]:[Nodes]]=5,Table2[[#This Row],[Total_time]:[Total_time]],"")</f>
        <v/>
      </c>
      <c r="C1105" s="20" t="str" cm="1">
        <f t="array" ref="C1105">IF(Table2[[#This Row],[Nodes]:[Nodes]]=6,Table2[[#This Row],[Total_time]:[Total_time]],"")</f>
        <v/>
      </c>
      <c r="D1105" s="20" t="str" cm="1">
        <f t="array" ref="D1105">IF(Table2[[#This Row],[Nodes]:[Nodes]]=7,Table2[[#This Row],[Total_time]:[Total_time]],"")</f>
        <v/>
      </c>
    </row>
    <row r="1106" spans="1:4">
      <c r="A1106" s="20" t="str" cm="1">
        <f t="array" ref="A1106">IF(Table2[[#This Row],[Nodes]:[Nodes]]=4,Table2[[#This Row],[Total_time]:[Total_time]],"")</f>
        <v/>
      </c>
      <c r="B1106" s="20" t="str" cm="1">
        <f t="array" ref="B1106">IF(Table2[[#This Row],[Nodes]:[Nodes]]=5,Table2[[#This Row],[Total_time]:[Total_time]],"")</f>
        <v/>
      </c>
      <c r="C1106" s="20" t="str" cm="1">
        <f t="array" ref="C1106">IF(Table2[[#This Row],[Nodes]:[Nodes]]=6,Table2[[#This Row],[Total_time]:[Total_time]],"")</f>
        <v/>
      </c>
      <c r="D1106" s="20" t="str" cm="1">
        <f t="array" ref="D1106">IF(Table2[[#This Row],[Nodes]:[Nodes]]=7,Table2[[#This Row],[Total_time]:[Total_time]],"")</f>
        <v/>
      </c>
    </row>
    <row r="1107" spans="1:4">
      <c r="A1107" s="20" t="str" cm="1">
        <f t="array" ref="A1107">IF(Table2[[#This Row],[Nodes]:[Nodes]]=4,Table2[[#This Row],[Total_time]:[Total_time]],"")</f>
        <v/>
      </c>
      <c r="B1107" s="20" t="str" cm="1">
        <f t="array" ref="B1107">IF(Table2[[#This Row],[Nodes]:[Nodes]]=5,Table2[[#This Row],[Total_time]:[Total_time]],"")</f>
        <v/>
      </c>
      <c r="C1107" s="20" t="str" cm="1">
        <f t="array" ref="C1107">IF(Table2[[#This Row],[Nodes]:[Nodes]]=6,Table2[[#This Row],[Total_time]:[Total_time]],"")</f>
        <v/>
      </c>
      <c r="D1107" s="20" t="str" cm="1">
        <f t="array" ref="D1107">IF(Table2[[#This Row],[Nodes]:[Nodes]]=7,Table2[[#This Row],[Total_time]:[Total_time]],"")</f>
        <v/>
      </c>
    </row>
    <row r="1108" spans="1:4">
      <c r="A1108" s="20" t="str" cm="1">
        <f t="array" ref="A1108">IF(Table2[[#This Row],[Nodes]:[Nodes]]=4,Table2[[#This Row],[Total_time]:[Total_time]],"")</f>
        <v/>
      </c>
      <c r="B1108" s="20" t="str" cm="1">
        <f t="array" ref="B1108">IF(Table2[[#This Row],[Nodes]:[Nodes]]=5,Table2[[#This Row],[Total_time]:[Total_time]],"")</f>
        <v/>
      </c>
      <c r="C1108" s="20" t="str" cm="1">
        <f t="array" ref="C1108">IF(Table2[[#This Row],[Nodes]:[Nodes]]=6,Table2[[#This Row],[Total_time]:[Total_time]],"")</f>
        <v/>
      </c>
      <c r="D1108" s="20" t="str" cm="1">
        <f t="array" ref="D1108">IF(Table2[[#This Row],[Nodes]:[Nodes]]=7,Table2[[#This Row],[Total_time]:[Total_time]],"")</f>
        <v/>
      </c>
    </row>
    <row r="1109" spans="1:4">
      <c r="A1109" s="20" t="str" cm="1">
        <f t="array" ref="A1109">IF(Table2[[#This Row],[Nodes]:[Nodes]]=4,Table2[[#This Row],[Total_time]:[Total_time]],"")</f>
        <v/>
      </c>
      <c r="B1109" s="20" t="str" cm="1">
        <f t="array" ref="B1109">IF(Table2[[#This Row],[Nodes]:[Nodes]]=5,Table2[[#This Row],[Total_time]:[Total_time]],"")</f>
        <v/>
      </c>
      <c r="C1109" s="20" t="str" cm="1">
        <f t="array" ref="C1109">IF(Table2[[#This Row],[Nodes]:[Nodes]]=6,Table2[[#This Row],[Total_time]:[Total_time]],"")</f>
        <v/>
      </c>
      <c r="D1109" s="20" t="str" cm="1">
        <f t="array" ref="D1109">IF(Table2[[#This Row],[Nodes]:[Nodes]]=7,Table2[[#This Row],[Total_time]:[Total_time]],"")</f>
        <v/>
      </c>
    </row>
    <row r="1110" spans="1:4">
      <c r="A1110" s="20" t="str" cm="1">
        <f t="array" ref="A1110">IF(Table2[[#This Row],[Nodes]:[Nodes]]=4,Table2[[#This Row],[Total_time]:[Total_time]],"")</f>
        <v/>
      </c>
      <c r="B1110" s="20" t="str" cm="1">
        <f t="array" ref="B1110">IF(Table2[[#This Row],[Nodes]:[Nodes]]=5,Table2[[#This Row],[Total_time]:[Total_time]],"")</f>
        <v/>
      </c>
      <c r="C1110" s="20" t="str" cm="1">
        <f t="array" ref="C1110">IF(Table2[[#This Row],[Nodes]:[Nodes]]=6,Table2[[#This Row],[Total_time]:[Total_time]],"")</f>
        <v/>
      </c>
      <c r="D1110" s="20" t="str" cm="1">
        <f t="array" ref="D1110">IF(Table2[[#This Row],[Nodes]:[Nodes]]=7,Table2[[#This Row],[Total_time]:[Total_time]],"")</f>
        <v/>
      </c>
    </row>
    <row r="1111" spans="1:4">
      <c r="A1111" s="20" t="str" cm="1">
        <f t="array" ref="A1111">IF(Table2[[#This Row],[Nodes]:[Nodes]]=4,Table2[[#This Row],[Total_time]:[Total_time]],"")</f>
        <v/>
      </c>
      <c r="B1111" s="20" t="str" cm="1">
        <f t="array" ref="B1111">IF(Table2[[#This Row],[Nodes]:[Nodes]]=5,Table2[[#This Row],[Total_time]:[Total_time]],"")</f>
        <v/>
      </c>
      <c r="C1111" s="20" t="str" cm="1">
        <f t="array" ref="C1111">IF(Table2[[#This Row],[Nodes]:[Nodes]]=6,Table2[[#This Row],[Total_time]:[Total_time]],"")</f>
        <v/>
      </c>
      <c r="D1111" s="20" t="str" cm="1">
        <f t="array" ref="D1111">IF(Table2[[#This Row],[Nodes]:[Nodes]]=7,Table2[[#This Row],[Total_time]:[Total_time]],"")</f>
        <v/>
      </c>
    </row>
    <row r="1112" spans="1:4">
      <c r="A1112" s="20" t="str" cm="1">
        <f t="array" ref="A1112">IF(Table2[[#This Row],[Nodes]:[Nodes]]=4,Table2[[#This Row],[Total_time]:[Total_time]],"")</f>
        <v/>
      </c>
      <c r="B1112" s="20" t="str" cm="1">
        <f t="array" ref="B1112">IF(Table2[[#This Row],[Nodes]:[Nodes]]=5,Table2[[#This Row],[Total_time]:[Total_time]],"")</f>
        <v/>
      </c>
      <c r="C1112" s="20" t="str" cm="1">
        <f t="array" ref="C1112">IF(Table2[[#This Row],[Nodes]:[Nodes]]=6,Table2[[#This Row],[Total_time]:[Total_time]],"")</f>
        <v/>
      </c>
      <c r="D1112" s="20" t="str" cm="1">
        <f t="array" ref="D1112">IF(Table2[[#This Row],[Nodes]:[Nodes]]=7,Table2[[#This Row],[Total_time]:[Total_time]],"")</f>
        <v/>
      </c>
    </row>
    <row r="1113" spans="1:4">
      <c r="A1113" s="20" t="str" cm="1">
        <f t="array" ref="A1113">IF(Table2[[#This Row],[Nodes]:[Nodes]]=4,Table2[[#This Row],[Total_time]:[Total_time]],"")</f>
        <v/>
      </c>
      <c r="B1113" s="20" t="str" cm="1">
        <f t="array" ref="B1113">IF(Table2[[#This Row],[Nodes]:[Nodes]]=5,Table2[[#This Row],[Total_time]:[Total_time]],"")</f>
        <v/>
      </c>
      <c r="C1113" s="20" t="str" cm="1">
        <f t="array" ref="C1113">IF(Table2[[#This Row],[Nodes]:[Nodes]]=6,Table2[[#This Row],[Total_time]:[Total_time]],"")</f>
        <v/>
      </c>
      <c r="D1113" s="20" t="str" cm="1">
        <f t="array" ref="D1113">IF(Table2[[#This Row],[Nodes]:[Nodes]]=7,Table2[[#This Row],[Total_time]:[Total_time]],"")</f>
        <v/>
      </c>
    </row>
    <row r="1114" spans="1:4">
      <c r="A1114" s="20" t="str" cm="1">
        <f t="array" ref="A1114">IF(Table2[[#This Row],[Nodes]:[Nodes]]=4,Table2[[#This Row],[Total_time]:[Total_time]],"")</f>
        <v/>
      </c>
      <c r="B1114" s="20" t="str" cm="1">
        <f t="array" ref="B1114">IF(Table2[[#This Row],[Nodes]:[Nodes]]=5,Table2[[#This Row],[Total_time]:[Total_time]],"")</f>
        <v/>
      </c>
      <c r="C1114" s="20" t="str" cm="1">
        <f t="array" ref="C1114">IF(Table2[[#This Row],[Nodes]:[Nodes]]=6,Table2[[#This Row],[Total_time]:[Total_time]],"")</f>
        <v/>
      </c>
      <c r="D1114" s="20" t="str" cm="1">
        <f t="array" ref="D1114">IF(Table2[[#This Row],[Nodes]:[Nodes]]=7,Table2[[#This Row],[Total_time]:[Total_time]],"")</f>
        <v/>
      </c>
    </row>
    <row r="1115" spans="1:4">
      <c r="A1115" s="20" t="str" cm="1">
        <f t="array" ref="A1115">IF(Table2[[#This Row],[Nodes]:[Nodes]]=4,Table2[[#This Row],[Total_time]:[Total_time]],"")</f>
        <v/>
      </c>
      <c r="B1115" s="20" t="str" cm="1">
        <f t="array" ref="B1115">IF(Table2[[#This Row],[Nodes]:[Nodes]]=5,Table2[[#This Row],[Total_time]:[Total_time]],"")</f>
        <v/>
      </c>
      <c r="C1115" s="20" t="str" cm="1">
        <f t="array" ref="C1115">IF(Table2[[#This Row],[Nodes]:[Nodes]]=6,Table2[[#This Row],[Total_time]:[Total_time]],"")</f>
        <v/>
      </c>
      <c r="D1115" s="20" t="str" cm="1">
        <f t="array" ref="D1115">IF(Table2[[#This Row],[Nodes]:[Nodes]]=7,Table2[[#This Row],[Total_time]:[Total_time]],"")</f>
        <v/>
      </c>
    </row>
    <row r="1116" spans="1:4">
      <c r="A1116" s="20" t="str" cm="1">
        <f t="array" ref="A1116">IF(Table2[[#This Row],[Nodes]:[Nodes]]=4,Table2[[#This Row],[Total_time]:[Total_time]],"")</f>
        <v/>
      </c>
      <c r="B1116" s="20" t="str" cm="1">
        <f t="array" ref="B1116">IF(Table2[[#This Row],[Nodes]:[Nodes]]=5,Table2[[#This Row],[Total_time]:[Total_time]],"")</f>
        <v/>
      </c>
      <c r="C1116" s="20" t="str" cm="1">
        <f t="array" ref="C1116">IF(Table2[[#This Row],[Nodes]:[Nodes]]=6,Table2[[#This Row],[Total_time]:[Total_time]],"")</f>
        <v/>
      </c>
      <c r="D1116" s="20" t="str" cm="1">
        <f t="array" ref="D1116">IF(Table2[[#This Row],[Nodes]:[Nodes]]=7,Table2[[#This Row],[Total_time]:[Total_time]],"")</f>
        <v/>
      </c>
    </row>
    <row r="1117" spans="1:4">
      <c r="A1117" s="20" t="str" cm="1">
        <f t="array" ref="A1117">IF(Table2[[#This Row],[Nodes]:[Nodes]]=4,Table2[[#This Row],[Total_time]:[Total_time]],"")</f>
        <v/>
      </c>
      <c r="B1117" s="20" t="str" cm="1">
        <f t="array" ref="B1117">IF(Table2[[#This Row],[Nodes]:[Nodes]]=5,Table2[[#This Row],[Total_time]:[Total_time]],"")</f>
        <v/>
      </c>
      <c r="C1117" s="20" t="str" cm="1">
        <f t="array" ref="C1117">IF(Table2[[#This Row],[Nodes]:[Nodes]]=6,Table2[[#This Row],[Total_time]:[Total_time]],"")</f>
        <v/>
      </c>
      <c r="D1117" s="20" t="str" cm="1">
        <f t="array" ref="D1117">IF(Table2[[#This Row],[Nodes]:[Nodes]]=7,Table2[[#This Row],[Total_time]:[Total_time]],"")</f>
        <v/>
      </c>
    </row>
    <row r="1118" spans="1:4">
      <c r="A1118" s="20" t="str" cm="1">
        <f t="array" ref="A1118">IF(Table2[[#This Row],[Nodes]:[Nodes]]=4,Table2[[#This Row],[Total_time]:[Total_time]],"")</f>
        <v/>
      </c>
      <c r="B1118" s="20" t="str" cm="1">
        <f t="array" ref="B1118">IF(Table2[[#This Row],[Nodes]:[Nodes]]=5,Table2[[#This Row],[Total_time]:[Total_time]],"")</f>
        <v/>
      </c>
      <c r="C1118" s="20" t="str" cm="1">
        <f t="array" ref="C1118">IF(Table2[[#This Row],[Nodes]:[Nodes]]=6,Table2[[#This Row],[Total_time]:[Total_time]],"")</f>
        <v/>
      </c>
      <c r="D1118" s="20" t="str" cm="1">
        <f t="array" ref="D1118">IF(Table2[[#This Row],[Nodes]:[Nodes]]=7,Table2[[#This Row],[Total_time]:[Total_time]],"")</f>
        <v/>
      </c>
    </row>
    <row r="1119" spans="1:4">
      <c r="A1119" s="20" t="str" cm="1">
        <f t="array" ref="A1119">IF(Table2[[#This Row],[Nodes]:[Nodes]]=4,Table2[[#This Row],[Total_time]:[Total_time]],"")</f>
        <v/>
      </c>
      <c r="B1119" s="20" t="str" cm="1">
        <f t="array" ref="B1119">IF(Table2[[#This Row],[Nodes]:[Nodes]]=5,Table2[[#This Row],[Total_time]:[Total_time]],"")</f>
        <v/>
      </c>
      <c r="C1119" s="20" t="str" cm="1">
        <f t="array" ref="C1119">IF(Table2[[#This Row],[Nodes]:[Nodes]]=6,Table2[[#This Row],[Total_time]:[Total_time]],"")</f>
        <v/>
      </c>
      <c r="D1119" s="20" t="str" cm="1">
        <f t="array" ref="D1119">IF(Table2[[#This Row],[Nodes]:[Nodes]]=7,Table2[[#This Row],[Total_time]:[Total_time]],"")</f>
        <v/>
      </c>
    </row>
    <row r="1120" spans="1:4">
      <c r="A1120" s="20" t="str" cm="1">
        <f t="array" ref="A1120">IF(Table2[[#This Row],[Nodes]:[Nodes]]=4,Table2[[#This Row],[Total_time]:[Total_time]],"")</f>
        <v/>
      </c>
      <c r="B1120" s="20" t="str" cm="1">
        <f t="array" ref="B1120">IF(Table2[[#This Row],[Nodes]:[Nodes]]=5,Table2[[#This Row],[Total_time]:[Total_time]],"")</f>
        <v/>
      </c>
      <c r="C1120" s="20" t="str" cm="1">
        <f t="array" ref="C1120">IF(Table2[[#This Row],[Nodes]:[Nodes]]=6,Table2[[#This Row],[Total_time]:[Total_time]],"")</f>
        <v/>
      </c>
      <c r="D1120" s="20" t="str" cm="1">
        <f t="array" ref="D1120">IF(Table2[[#This Row],[Nodes]:[Nodes]]=7,Table2[[#This Row],[Total_time]:[Total_time]],"")</f>
        <v/>
      </c>
    </row>
    <row r="1121" spans="1:4">
      <c r="A1121" s="20" t="str" cm="1">
        <f t="array" ref="A1121">IF(Table2[[#This Row],[Nodes]:[Nodes]]=4,Table2[[#This Row],[Total_time]:[Total_time]],"")</f>
        <v/>
      </c>
      <c r="B1121" s="20" t="str" cm="1">
        <f t="array" ref="B1121">IF(Table2[[#This Row],[Nodes]:[Nodes]]=5,Table2[[#This Row],[Total_time]:[Total_time]],"")</f>
        <v/>
      </c>
      <c r="C1121" s="20" t="str" cm="1">
        <f t="array" ref="C1121">IF(Table2[[#This Row],[Nodes]:[Nodes]]=6,Table2[[#This Row],[Total_time]:[Total_time]],"")</f>
        <v/>
      </c>
      <c r="D1121" s="20" t="str" cm="1">
        <f t="array" ref="D1121">IF(Table2[[#This Row],[Nodes]:[Nodes]]=7,Table2[[#This Row],[Total_time]:[Total_time]],"")</f>
        <v/>
      </c>
    </row>
    <row r="1122" spans="1:4">
      <c r="A1122" s="20" t="str" cm="1">
        <f t="array" ref="A1122">IF(Table2[[#This Row],[Nodes]:[Nodes]]=4,Table2[[#This Row],[Total_time]:[Total_time]],"")</f>
        <v/>
      </c>
      <c r="B1122" s="20" t="str" cm="1">
        <f t="array" ref="B1122">IF(Table2[[#This Row],[Nodes]:[Nodes]]=5,Table2[[#This Row],[Total_time]:[Total_time]],"")</f>
        <v/>
      </c>
      <c r="C1122" s="20" t="str" cm="1">
        <f t="array" ref="C1122">IF(Table2[[#This Row],[Nodes]:[Nodes]]=6,Table2[[#This Row],[Total_time]:[Total_time]],"")</f>
        <v/>
      </c>
      <c r="D1122" s="20" t="str" cm="1">
        <f t="array" ref="D1122">IF(Table2[[#This Row],[Nodes]:[Nodes]]=7,Table2[[#This Row],[Total_time]:[Total_time]],"")</f>
        <v/>
      </c>
    </row>
    <row r="1123" spans="1:4">
      <c r="A1123" s="20" t="str" cm="1">
        <f t="array" ref="A1123">IF(Table2[[#This Row],[Nodes]:[Nodes]]=4,Table2[[#This Row],[Total_time]:[Total_time]],"")</f>
        <v/>
      </c>
      <c r="B1123" s="20" t="str" cm="1">
        <f t="array" ref="B1123">IF(Table2[[#This Row],[Nodes]:[Nodes]]=5,Table2[[#This Row],[Total_time]:[Total_time]],"")</f>
        <v/>
      </c>
      <c r="C1123" s="20" t="str" cm="1">
        <f t="array" ref="C1123">IF(Table2[[#This Row],[Nodes]:[Nodes]]=6,Table2[[#This Row],[Total_time]:[Total_time]],"")</f>
        <v/>
      </c>
      <c r="D1123" s="20" t="str" cm="1">
        <f t="array" ref="D1123">IF(Table2[[#This Row],[Nodes]:[Nodes]]=7,Table2[[#This Row],[Total_time]:[Total_time]],"")</f>
        <v/>
      </c>
    </row>
    <row r="1124" spans="1:4">
      <c r="A1124" s="20" t="str" cm="1">
        <f t="array" ref="A1124">IF(Table2[[#This Row],[Nodes]:[Nodes]]=4,Table2[[#This Row],[Total_time]:[Total_time]],"")</f>
        <v/>
      </c>
      <c r="B1124" s="20" t="str" cm="1">
        <f t="array" ref="B1124">IF(Table2[[#This Row],[Nodes]:[Nodes]]=5,Table2[[#This Row],[Total_time]:[Total_time]],"")</f>
        <v/>
      </c>
      <c r="C1124" s="20" t="str" cm="1">
        <f t="array" ref="C1124">IF(Table2[[#This Row],[Nodes]:[Nodes]]=6,Table2[[#This Row],[Total_time]:[Total_time]],"")</f>
        <v/>
      </c>
      <c r="D1124" s="20" t="str" cm="1">
        <f t="array" ref="D1124">IF(Table2[[#This Row],[Nodes]:[Nodes]]=7,Table2[[#This Row],[Total_time]:[Total_time]],"")</f>
        <v/>
      </c>
    </row>
    <row r="1125" spans="1:4">
      <c r="A1125" s="20" t="str" cm="1">
        <f t="array" ref="A1125">IF(Table2[[#This Row],[Nodes]:[Nodes]]=4,Table2[[#This Row],[Total_time]:[Total_time]],"")</f>
        <v/>
      </c>
      <c r="B1125" s="20" t="str" cm="1">
        <f t="array" ref="B1125">IF(Table2[[#This Row],[Nodes]:[Nodes]]=5,Table2[[#This Row],[Total_time]:[Total_time]],"")</f>
        <v/>
      </c>
      <c r="C1125" s="20" t="str" cm="1">
        <f t="array" ref="C1125">IF(Table2[[#This Row],[Nodes]:[Nodes]]=6,Table2[[#This Row],[Total_time]:[Total_time]],"")</f>
        <v/>
      </c>
      <c r="D1125" s="20" t="str" cm="1">
        <f t="array" ref="D1125">IF(Table2[[#This Row],[Nodes]:[Nodes]]=7,Table2[[#This Row],[Total_time]:[Total_time]],"")</f>
        <v/>
      </c>
    </row>
    <row r="1126" spans="1:4">
      <c r="A1126" s="20" t="str" cm="1">
        <f t="array" ref="A1126">IF(Table2[[#This Row],[Nodes]:[Nodes]]=4,Table2[[#This Row],[Total_time]:[Total_time]],"")</f>
        <v/>
      </c>
      <c r="B1126" s="20" t="str" cm="1">
        <f t="array" ref="B1126">IF(Table2[[#This Row],[Nodes]:[Nodes]]=5,Table2[[#This Row],[Total_time]:[Total_time]],"")</f>
        <v/>
      </c>
      <c r="C1126" s="20" t="str" cm="1">
        <f t="array" ref="C1126">IF(Table2[[#This Row],[Nodes]:[Nodes]]=6,Table2[[#This Row],[Total_time]:[Total_time]],"")</f>
        <v/>
      </c>
      <c r="D1126" s="20" t="str" cm="1">
        <f t="array" ref="D1126">IF(Table2[[#This Row],[Nodes]:[Nodes]]=7,Table2[[#This Row],[Total_time]:[Total_time]],"")</f>
        <v/>
      </c>
    </row>
    <row r="1127" spans="1:4">
      <c r="A1127" s="20" t="str" cm="1">
        <f t="array" ref="A1127">IF(Table2[[#This Row],[Nodes]:[Nodes]]=4,Table2[[#This Row],[Total_time]:[Total_time]],"")</f>
        <v/>
      </c>
      <c r="B1127" s="20" t="str" cm="1">
        <f t="array" ref="B1127">IF(Table2[[#This Row],[Nodes]:[Nodes]]=5,Table2[[#This Row],[Total_time]:[Total_time]],"")</f>
        <v/>
      </c>
      <c r="C1127" s="20" t="str" cm="1">
        <f t="array" ref="C1127">IF(Table2[[#This Row],[Nodes]:[Nodes]]=6,Table2[[#This Row],[Total_time]:[Total_time]],"")</f>
        <v/>
      </c>
      <c r="D1127" s="20" t="str" cm="1">
        <f t="array" ref="D1127">IF(Table2[[#This Row],[Nodes]:[Nodes]]=7,Table2[[#This Row],[Total_time]:[Total_time]],"")</f>
        <v/>
      </c>
    </row>
    <row r="1128" spans="1:4">
      <c r="A1128" s="20" t="str" cm="1">
        <f t="array" ref="A1128">IF(Table2[[#This Row],[Nodes]:[Nodes]]=4,Table2[[#This Row],[Total_time]:[Total_time]],"")</f>
        <v/>
      </c>
      <c r="B1128" s="20" t="str" cm="1">
        <f t="array" ref="B1128">IF(Table2[[#This Row],[Nodes]:[Nodes]]=5,Table2[[#This Row],[Total_time]:[Total_time]],"")</f>
        <v/>
      </c>
      <c r="C1128" s="20" t="str" cm="1">
        <f t="array" ref="C1128">IF(Table2[[#This Row],[Nodes]:[Nodes]]=6,Table2[[#This Row],[Total_time]:[Total_time]],"")</f>
        <v/>
      </c>
      <c r="D1128" s="20" t="str" cm="1">
        <f t="array" ref="D1128">IF(Table2[[#This Row],[Nodes]:[Nodes]]=7,Table2[[#This Row],[Total_time]:[Total_time]],"")</f>
        <v/>
      </c>
    </row>
    <row r="1129" spans="1:4">
      <c r="A1129" s="20" t="str" cm="1">
        <f t="array" ref="A1129">IF(Table2[[#This Row],[Nodes]:[Nodes]]=4,Table2[[#This Row],[Total_time]:[Total_time]],"")</f>
        <v/>
      </c>
      <c r="B1129" s="20" t="str" cm="1">
        <f t="array" ref="B1129">IF(Table2[[#This Row],[Nodes]:[Nodes]]=5,Table2[[#This Row],[Total_time]:[Total_time]],"")</f>
        <v/>
      </c>
      <c r="C1129" s="20" t="str" cm="1">
        <f t="array" ref="C1129">IF(Table2[[#This Row],[Nodes]:[Nodes]]=6,Table2[[#This Row],[Total_time]:[Total_time]],"")</f>
        <v/>
      </c>
      <c r="D1129" s="20" t="str" cm="1">
        <f t="array" ref="D1129">IF(Table2[[#This Row],[Nodes]:[Nodes]]=7,Table2[[#This Row],[Total_time]:[Total_time]],"")</f>
        <v/>
      </c>
    </row>
    <row r="1130" spans="1:4">
      <c r="A1130" s="20" t="str" cm="1">
        <f t="array" ref="A1130">IF(Table2[[#This Row],[Nodes]:[Nodes]]=4,Table2[[#This Row],[Total_time]:[Total_time]],"")</f>
        <v/>
      </c>
      <c r="B1130" s="20" t="str" cm="1">
        <f t="array" ref="B1130">IF(Table2[[#This Row],[Nodes]:[Nodes]]=5,Table2[[#This Row],[Total_time]:[Total_time]],"")</f>
        <v/>
      </c>
      <c r="C1130" s="20" t="str" cm="1">
        <f t="array" ref="C1130">IF(Table2[[#This Row],[Nodes]:[Nodes]]=6,Table2[[#This Row],[Total_time]:[Total_time]],"")</f>
        <v/>
      </c>
      <c r="D1130" s="20" t="str" cm="1">
        <f t="array" ref="D1130">IF(Table2[[#This Row],[Nodes]:[Nodes]]=7,Table2[[#This Row],[Total_time]:[Total_time]],"")</f>
        <v/>
      </c>
    </row>
    <row r="1131" spans="1:4">
      <c r="A1131" s="20" t="str" cm="1">
        <f t="array" ref="A1131">IF(Table2[[#This Row],[Nodes]:[Nodes]]=4,Table2[[#This Row],[Total_time]:[Total_time]],"")</f>
        <v/>
      </c>
      <c r="B1131" s="20" t="str" cm="1">
        <f t="array" ref="B1131">IF(Table2[[#This Row],[Nodes]:[Nodes]]=5,Table2[[#This Row],[Total_time]:[Total_time]],"")</f>
        <v/>
      </c>
      <c r="C1131" s="20" t="str" cm="1">
        <f t="array" ref="C1131">IF(Table2[[#This Row],[Nodes]:[Nodes]]=6,Table2[[#This Row],[Total_time]:[Total_time]],"")</f>
        <v/>
      </c>
      <c r="D1131" s="20" t="str" cm="1">
        <f t="array" ref="D1131">IF(Table2[[#This Row],[Nodes]:[Nodes]]=7,Table2[[#This Row],[Total_time]:[Total_time]],"")</f>
        <v/>
      </c>
    </row>
    <row r="1132" spans="1:4">
      <c r="A1132" s="20" t="str" cm="1">
        <f t="array" ref="A1132">IF(Table2[[#This Row],[Nodes]:[Nodes]]=4,Table2[[#This Row],[Total_time]:[Total_time]],"")</f>
        <v/>
      </c>
      <c r="B1132" s="20" t="str" cm="1">
        <f t="array" ref="B1132">IF(Table2[[#This Row],[Nodes]:[Nodes]]=5,Table2[[#This Row],[Total_time]:[Total_time]],"")</f>
        <v/>
      </c>
      <c r="C1132" s="20" t="str" cm="1">
        <f t="array" ref="C1132">IF(Table2[[#This Row],[Nodes]:[Nodes]]=6,Table2[[#This Row],[Total_time]:[Total_time]],"")</f>
        <v/>
      </c>
      <c r="D1132" s="20" t="str" cm="1">
        <f t="array" ref="D1132">IF(Table2[[#This Row],[Nodes]:[Nodes]]=7,Table2[[#This Row],[Total_time]:[Total_time]],"")</f>
        <v/>
      </c>
    </row>
    <row r="1133" spans="1:4">
      <c r="A1133" s="20" t="str" cm="1">
        <f t="array" ref="A1133">IF(Table2[[#This Row],[Nodes]:[Nodes]]=4,Table2[[#This Row],[Total_time]:[Total_time]],"")</f>
        <v/>
      </c>
      <c r="B1133" s="20" t="str" cm="1">
        <f t="array" ref="B1133">IF(Table2[[#This Row],[Nodes]:[Nodes]]=5,Table2[[#This Row],[Total_time]:[Total_time]],"")</f>
        <v/>
      </c>
      <c r="C1133" s="20" t="str" cm="1">
        <f t="array" ref="C1133">IF(Table2[[#This Row],[Nodes]:[Nodes]]=6,Table2[[#This Row],[Total_time]:[Total_time]],"")</f>
        <v/>
      </c>
      <c r="D1133" s="20" t="str" cm="1">
        <f t="array" ref="D1133">IF(Table2[[#This Row],[Nodes]:[Nodes]]=7,Table2[[#This Row],[Total_time]:[Total_time]],"")</f>
        <v/>
      </c>
    </row>
    <row r="1134" spans="1:4">
      <c r="A1134" s="20" t="str" cm="1">
        <f t="array" ref="A1134">IF(Table2[[#This Row],[Nodes]:[Nodes]]=4,Table2[[#This Row],[Total_time]:[Total_time]],"")</f>
        <v/>
      </c>
      <c r="B1134" s="20" t="str" cm="1">
        <f t="array" ref="B1134">IF(Table2[[#This Row],[Nodes]:[Nodes]]=5,Table2[[#This Row],[Total_time]:[Total_time]],"")</f>
        <v/>
      </c>
      <c r="C1134" s="20" t="str" cm="1">
        <f t="array" ref="C1134">IF(Table2[[#This Row],[Nodes]:[Nodes]]=6,Table2[[#This Row],[Total_time]:[Total_time]],"")</f>
        <v/>
      </c>
      <c r="D1134" s="20" t="str" cm="1">
        <f t="array" ref="D1134">IF(Table2[[#This Row],[Nodes]:[Nodes]]=7,Table2[[#This Row],[Total_time]:[Total_time]],"")</f>
        <v/>
      </c>
    </row>
    <row r="1135" spans="1:4">
      <c r="A1135" s="20" t="str" cm="1">
        <f t="array" ref="A1135">IF(Table2[[#This Row],[Nodes]:[Nodes]]=4,Table2[[#This Row],[Total_time]:[Total_time]],"")</f>
        <v/>
      </c>
      <c r="B1135" s="20" t="str" cm="1">
        <f t="array" ref="B1135">IF(Table2[[#This Row],[Nodes]:[Nodes]]=5,Table2[[#This Row],[Total_time]:[Total_time]],"")</f>
        <v/>
      </c>
      <c r="C1135" s="20" t="str" cm="1">
        <f t="array" ref="C1135">IF(Table2[[#This Row],[Nodes]:[Nodes]]=6,Table2[[#This Row],[Total_time]:[Total_time]],"")</f>
        <v/>
      </c>
      <c r="D1135" s="20" t="str" cm="1">
        <f t="array" ref="D1135">IF(Table2[[#This Row],[Nodes]:[Nodes]]=7,Table2[[#This Row],[Total_time]:[Total_time]],"")</f>
        <v/>
      </c>
    </row>
    <row r="1136" spans="1:4">
      <c r="A1136" s="20" t="str" cm="1">
        <f t="array" ref="A1136">IF(Table2[[#This Row],[Nodes]:[Nodes]]=4,Table2[[#This Row],[Total_time]:[Total_time]],"")</f>
        <v/>
      </c>
      <c r="B1136" s="20" t="str" cm="1">
        <f t="array" ref="B1136">IF(Table2[[#This Row],[Nodes]:[Nodes]]=5,Table2[[#This Row],[Total_time]:[Total_time]],"")</f>
        <v/>
      </c>
      <c r="C1136" s="20" t="str" cm="1">
        <f t="array" ref="C1136">IF(Table2[[#This Row],[Nodes]:[Nodes]]=6,Table2[[#This Row],[Total_time]:[Total_time]],"")</f>
        <v/>
      </c>
      <c r="D1136" s="20" t="str" cm="1">
        <f t="array" ref="D1136">IF(Table2[[#This Row],[Nodes]:[Nodes]]=7,Table2[[#This Row],[Total_time]:[Total_time]],"")</f>
        <v/>
      </c>
    </row>
    <row r="1137" spans="1:4">
      <c r="A1137" s="20" t="str" cm="1">
        <f t="array" ref="A1137">IF(Table2[[#This Row],[Nodes]:[Nodes]]=4,Table2[[#This Row],[Total_time]:[Total_time]],"")</f>
        <v/>
      </c>
      <c r="B1137" s="20" t="str" cm="1">
        <f t="array" ref="B1137">IF(Table2[[#This Row],[Nodes]:[Nodes]]=5,Table2[[#This Row],[Total_time]:[Total_time]],"")</f>
        <v/>
      </c>
      <c r="C1137" s="20" t="str" cm="1">
        <f t="array" ref="C1137">IF(Table2[[#This Row],[Nodes]:[Nodes]]=6,Table2[[#This Row],[Total_time]:[Total_time]],"")</f>
        <v/>
      </c>
      <c r="D1137" s="20" t="str" cm="1">
        <f t="array" ref="D1137">IF(Table2[[#This Row],[Nodes]:[Nodes]]=7,Table2[[#This Row],[Total_time]:[Total_time]],"")</f>
        <v/>
      </c>
    </row>
    <row r="1138" spans="1:4">
      <c r="A1138" s="20" t="str" cm="1">
        <f t="array" ref="A1138">IF(Table2[[#This Row],[Nodes]:[Nodes]]=4,Table2[[#This Row],[Total_time]:[Total_time]],"")</f>
        <v/>
      </c>
      <c r="B1138" s="20" t="str" cm="1">
        <f t="array" ref="B1138">IF(Table2[[#This Row],[Nodes]:[Nodes]]=5,Table2[[#This Row],[Total_time]:[Total_time]],"")</f>
        <v/>
      </c>
      <c r="C1138" s="20" t="str" cm="1">
        <f t="array" ref="C1138">IF(Table2[[#This Row],[Nodes]:[Nodes]]=6,Table2[[#This Row],[Total_time]:[Total_time]],"")</f>
        <v/>
      </c>
      <c r="D1138" s="20" t="str" cm="1">
        <f t="array" ref="D1138">IF(Table2[[#This Row],[Nodes]:[Nodes]]=7,Table2[[#This Row],[Total_time]:[Total_time]],"")</f>
        <v/>
      </c>
    </row>
    <row r="1139" spans="1:4">
      <c r="A1139" s="20" t="str" cm="1">
        <f t="array" ref="A1139">IF(Table2[[#This Row],[Nodes]:[Nodes]]=4,Table2[[#This Row],[Total_time]:[Total_time]],"")</f>
        <v/>
      </c>
      <c r="B1139" s="20" t="str" cm="1">
        <f t="array" ref="B1139">IF(Table2[[#This Row],[Nodes]:[Nodes]]=5,Table2[[#This Row],[Total_time]:[Total_time]],"")</f>
        <v/>
      </c>
      <c r="C1139" s="20" t="str" cm="1">
        <f t="array" ref="C1139">IF(Table2[[#This Row],[Nodes]:[Nodes]]=6,Table2[[#This Row],[Total_time]:[Total_time]],"")</f>
        <v/>
      </c>
      <c r="D1139" s="20" t="str" cm="1">
        <f t="array" ref="D1139">IF(Table2[[#This Row],[Nodes]:[Nodes]]=7,Table2[[#This Row],[Total_time]:[Total_time]],"")</f>
        <v/>
      </c>
    </row>
    <row r="1140" spans="1:4">
      <c r="A1140" s="20" t="str" cm="1">
        <f t="array" ref="A1140">IF(Table2[[#This Row],[Nodes]:[Nodes]]=4,Table2[[#This Row],[Total_time]:[Total_time]],"")</f>
        <v/>
      </c>
      <c r="B1140" s="20" t="str" cm="1">
        <f t="array" ref="B1140">IF(Table2[[#This Row],[Nodes]:[Nodes]]=5,Table2[[#This Row],[Total_time]:[Total_time]],"")</f>
        <v/>
      </c>
      <c r="C1140" s="20" t="str" cm="1">
        <f t="array" ref="C1140">IF(Table2[[#This Row],[Nodes]:[Nodes]]=6,Table2[[#This Row],[Total_time]:[Total_time]],"")</f>
        <v/>
      </c>
      <c r="D1140" s="20" t="str" cm="1">
        <f t="array" ref="D1140">IF(Table2[[#This Row],[Nodes]:[Nodes]]=7,Table2[[#This Row],[Total_time]:[Total_time]],"")</f>
        <v/>
      </c>
    </row>
    <row r="1141" spans="1:4">
      <c r="A1141" s="20" t="str" cm="1">
        <f t="array" ref="A1141">IF(Table2[[#This Row],[Nodes]:[Nodes]]=4,Table2[[#This Row],[Total_time]:[Total_time]],"")</f>
        <v/>
      </c>
      <c r="B1141" s="20" t="str" cm="1">
        <f t="array" ref="B1141">IF(Table2[[#This Row],[Nodes]:[Nodes]]=5,Table2[[#This Row],[Total_time]:[Total_time]],"")</f>
        <v/>
      </c>
      <c r="C1141" s="20" t="str" cm="1">
        <f t="array" ref="C1141">IF(Table2[[#This Row],[Nodes]:[Nodes]]=6,Table2[[#This Row],[Total_time]:[Total_time]],"")</f>
        <v/>
      </c>
      <c r="D1141" s="20" t="str" cm="1">
        <f t="array" ref="D1141">IF(Table2[[#This Row],[Nodes]:[Nodes]]=7,Table2[[#This Row],[Total_time]:[Total_time]],"")</f>
        <v/>
      </c>
    </row>
    <row r="1142" spans="1:4">
      <c r="A1142" s="20" t="str" cm="1">
        <f t="array" ref="A1142">IF(Table2[[#This Row],[Nodes]:[Nodes]]=4,Table2[[#This Row],[Total_time]:[Total_time]],"")</f>
        <v/>
      </c>
      <c r="B1142" s="20" t="str" cm="1">
        <f t="array" ref="B1142">IF(Table2[[#This Row],[Nodes]:[Nodes]]=5,Table2[[#This Row],[Total_time]:[Total_time]],"")</f>
        <v/>
      </c>
      <c r="C1142" s="20" t="str" cm="1">
        <f t="array" ref="C1142">IF(Table2[[#This Row],[Nodes]:[Nodes]]=6,Table2[[#This Row],[Total_time]:[Total_time]],"")</f>
        <v/>
      </c>
      <c r="D1142" s="20" t="str" cm="1">
        <f t="array" ref="D1142">IF(Table2[[#This Row],[Nodes]:[Nodes]]=7,Table2[[#This Row],[Total_time]:[Total_time]],"")</f>
        <v/>
      </c>
    </row>
    <row r="1143" spans="1:4">
      <c r="A1143" s="20" t="str" cm="1">
        <f t="array" ref="A1143">IF(Table2[[#This Row],[Nodes]:[Nodes]]=4,Table2[[#This Row],[Total_time]:[Total_time]],"")</f>
        <v/>
      </c>
      <c r="B1143" s="20" t="str" cm="1">
        <f t="array" ref="B1143">IF(Table2[[#This Row],[Nodes]:[Nodes]]=5,Table2[[#This Row],[Total_time]:[Total_time]],"")</f>
        <v/>
      </c>
      <c r="C1143" s="20" t="str" cm="1">
        <f t="array" ref="C1143">IF(Table2[[#This Row],[Nodes]:[Nodes]]=6,Table2[[#This Row],[Total_time]:[Total_time]],"")</f>
        <v/>
      </c>
      <c r="D1143" s="20" t="str" cm="1">
        <f t="array" ref="D1143">IF(Table2[[#This Row],[Nodes]:[Nodes]]=7,Table2[[#This Row],[Total_time]:[Total_time]],"")</f>
        <v/>
      </c>
    </row>
    <row r="1144" spans="1:4">
      <c r="A1144" s="20" t="str" cm="1">
        <f t="array" ref="A1144">IF(Table2[[#This Row],[Nodes]:[Nodes]]=4,Table2[[#This Row],[Total_time]:[Total_time]],"")</f>
        <v/>
      </c>
      <c r="B1144" s="20" t="str" cm="1">
        <f t="array" ref="B1144">IF(Table2[[#This Row],[Nodes]:[Nodes]]=5,Table2[[#This Row],[Total_time]:[Total_time]],"")</f>
        <v/>
      </c>
      <c r="C1144" s="20" t="str" cm="1">
        <f t="array" ref="C1144">IF(Table2[[#This Row],[Nodes]:[Nodes]]=6,Table2[[#This Row],[Total_time]:[Total_time]],"")</f>
        <v/>
      </c>
      <c r="D1144" s="20" t="str" cm="1">
        <f t="array" ref="D1144">IF(Table2[[#This Row],[Nodes]:[Nodes]]=7,Table2[[#This Row],[Total_time]:[Total_time]],"")</f>
        <v/>
      </c>
    </row>
    <row r="1145" spans="1:4">
      <c r="A1145" s="20" t="str" cm="1">
        <f t="array" ref="A1145">IF(Table2[[#This Row],[Nodes]:[Nodes]]=4,Table2[[#This Row],[Total_time]:[Total_time]],"")</f>
        <v/>
      </c>
      <c r="B1145" s="20" t="str" cm="1">
        <f t="array" ref="B1145">IF(Table2[[#This Row],[Nodes]:[Nodes]]=5,Table2[[#This Row],[Total_time]:[Total_time]],"")</f>
        <v/>
      </c>
      <c r="C1145" s="20" t="str" cm="1">
        <f t="array" ref="C1145">IF(Table2[[#This Row],[Nodes]:[Nodes]]=6,Table2[[#This Row],[Total_time]:[Total_time]],"")</f>
        <v/>
      </c>
      <c r="D1145" s="20" t="str" cm="1">
        <f t="array" ref="D1145">IF(Table2[[#This Row],[Nodes]:[Nodes]]=7,Table2[[#This Row],[Total_time]:[Total_time]],"")</f>
        <v/>
      </c>
    </row>
    <row r="1146" spans="1:4">
      <c r="A1146" s="20" t="str" cm="1">
        <f t="array" ref="A1146">IF(Table2[[#This Row],[Nodes]:[Nodes]]=4,Table2[[#This Row],[Total_time]:[Total_time]],"")</f>
        <v/>
      </c>
      <c r="B1146" s="20" t="str" cm="1">
        <f t="array" ref="B1146">IF(Table2[[#This Row],[Nodes]:[Nodes]]=5,Table2[[#This Row],[Total_time]:[Total_time]],"")</f>
        <v/>
      </c>
      <c r="C1146" s="20" t="str" cm="1">
        <f t="array" ref="C1146">IF(Table2[[#This Row],[Nodes]:[Nodes]]=6,Table2[[#This Row],[Total_time]:[Total_time]],"")</f>
        <v/>
      </c>
      <c r="D1146" s="20" t="str" cm="1">
        <f t="array" ref="D1146">IF(Table2[[#This Row],[Nodes]:[Nodes]]=7,Table2[[#This Row],[Total_time]:[Total_time]],"")</f>
        <v/>
      </c>
    </row>
    <row r="1147" spans="1:4">
      <c r="A1147" s="20" t="str" cm="1">
        <f t="array" ref="A1147">IF(Table2[[#This Row],[Nodes]:[Nodes]]=4,Table2[[#This Row],[Total_time]:[Total_time]],"")</f>
        <v/>
      </c>
      <c r="B1147" s="20" t="str" cm="1">
        <f t="array" ref="B1147">IF(Table2[[#This Row],[Nodes]:[Nodes]]=5,Table2[[#This Row],[Total_time]:[Total_time]],"")</f>
        <v/>
      </c>
      <c r="C1147" s="20" t="str" cm="1">
        <f t="array" ref="C1147">IF(Table2[[#This Row],[Nodes]:[Nodes]]=6,Table2[[#This Row],[Total_time]:[Total_time]],"")</f>
        <v/>
      </c>
      <c r="D1147" s="20" t="str" cm="1">
        <f t="array" ref="D1147">IF(Table2[[#This Row],[Nodes]:[Nodes]]=7,Table2[[#This Row],[Total_time]:[Total_time]],"")</f>
        <v/>
      </c>
    </row>
    <row r="1148" spans="1:4">
      <c r="A1148" s="20" t="str" cm="1">
        <f t="array" ref="A1148">IF(Table2[[#This Row],[Nodes]:[Nodes]]=4,Table2[[#This Row],[Total_time]:[Total_time]],"")</f>
        <v/>
      </c>
      <c r="B1148" s="20" t="str" cm="1">
        <f t="array" ref="B1148">IF(Table2[[#This Row],[Nodes]:[Nodes]]=5,Table2[[#This Row],[Total_time]:[Total_time]],"")</f>
        <v/>
      </c>
      <c r="C1148" s="20" t="str" cm="1">
        <f t="array" ref="C1148">IF(Table2[[#This Row],[Nodes]:[Nodes]]=6,Table2[[#This Row],[Total_time]:[Total_time]],"")</f>
        <v/>
      </c>
      <c r="D1148" s="20" t="str" cm="1">
        <f t="array" ref="D1148">IF(Table2[[#This Row],[Nodes]:[Nodes]]=7,Table2[[#This Row],[Total_time]:[Total_time]],"")</f>
        <v/>
      </c>
    </row>
    <row r="1149" spans="1:4">
      <c r="A1149" s="20" t="str" cm="1">
        <f t="array" ref="A1149">IF(Table2[[#This Row],[Nodes]:[Nodes]]=4,Table2[[#This Row],[Total_time]:[Total_time]],"")</f>
        <v/>
      </c>
      <c r="B1149" s="20" t="str" cm="1">
        <f t="array" ref="B1149">IF(Table2[[#This Row],[Nodes]:[Nodes]]=5,Table2[[#This Row],[Total_time]:[Total_time]],"")</f>
        <v/>
      </c>
      <c r="C1149" s="20" t="str" cm="1">
        <f t="array" ref="C1149">IF(Table2[[#This Row],[Nodes]:[Nodes]]=6,Table2[[#This Row],[Total_time]:[Total_time]],"")</f>
        <v/>
      </c>
      <c r="D1149" s="20" t="str" cm="1">
        <f t="array" ref="D1149">IF(Table2[[#This Row],[Nodes]:[Nodes]]=7,Table2[[#This Row],[Total_time]:[Total_time]],"")</f>
        <v/>
      </c>
    </row>
    <row r="1150" spans="1:4">
      <c r="A1150" s="20" t="str" cm="1">
        <f t="array" ref="A1150">IF(Table2[[#This Row],[Nodes]:[Nodes]]=4,Table2[[#This Row],[Total_time]:[Total_time]],"")</f>
        <v/>
      </c>
      <c r="B1150" s="20" t="str" cm="1">
        <f t="array" ref="B1150">IF(Table2[[#This Row],[Nodes]:[Nodes]]=5,Table2[[#This Row],[Total_time]:[Total_time]],"")</f>
        <v/>
      </c>
      <c r="C1150" s="20" t="str" cm="1">
        <f t="array" ref="C1150">IF(Table2[[#This Row],[Nodes]:[Nodes]]=6,Table2[[#This Row],[Total_time]:[Total_time]],"")</f>
        <v/>
      </c>
      <c r="D1150" s="20" t="str" cm="1">
        <f t="array" ref="D1150">IF(Table2[[#This Row],[Nodes]:[Nodes]]=7,Table2[[#This Row],[Total_time]:[Total_time]],"")</f>
        <v/>
      </c>
    </row>
    <row r="1151" spans="1:4">
      <c r="A1151" s="20" t="str" cm="1">
        <f t="array" ref="A1151">IF(Table2[[#This Row],[Nodes]:[Nodes]]=4,Table2[[#This Row],[Total_time]:[Total_time]],"")</f>
        <v/>
      </c>
      <c r="B1151" s="20" t="str" cm="1">
        <f t="array" ref="B1151">IF(Table2[[#This Row],[Nodes]:[Nodes]]=5,Table2[[#This Row],[Total_time]:[Total_time]],"")</f>
        <v/>
      </c>
      <c r="C1151" s="20" t="str" cm="1">
        <f t="array" ref="C1151">IF(Table2[[#This Row],[Nodes]:[Nodes]]=6,Table2[[#This Row],[Total_time]:[Total_time]],"")</f>
        <v/>
      </c>
      <c r="D1151" s="20" t="str" cm="1">
        <f t="array" ref="D1151">IF(Table2[[#This Row],[Nodes]:[Nodes]]=7,Table2[[#This Row],[Total_time]:[Total_time]],"")</f>
        <v/>
      </c>
    </row>
    <row r="1152" spans="1:4">
      <c r="A1152" s="20" t="str" cm="1">
        <f t="array" ref="A1152">IF(Table2[[#This Row],[Nodes]:[Nodes]]=4,Table2[[#This Row],[Total_time]:[Total_time]],"")</f>
        <v/>
      </c>
      <c r="B1152" s="20" t="str" cm="1">
        <f t="array" ref="B1152">IF(Table2[[#This Row],[Nodes]:[Nodes]]=5,Table2[[#This Row],[Total_time]:[Total_time]],"")</f>
        <v/>
      </c>
      <c r="C1152" s="20" t="str" cm="1">
        <f t="array" ref="C1152">IF(Table2[[#This Row],[Nodes]:[Nodes]]=6,Table2[[#This Row],[Total_time]:[Total_time]],"")</f>
        <v/>
      </c>
      <c r="D1152" s="20" t="str" cm="1">
        <f t="array" ref="D1152">IF(Table2[[#This Row],[Nodes]:[Nodes]]=7,Table2[[#This Row],[Total_time]:[Total_time]],"")</f>
        <v/>
      </c>
    </row>
    <row r="1153" spans="1:4">
      <c r="A1153" s="20" t="str" cm="1">
        <f t="array" ref="A1153">IF(Table2[[#This Row],[Nodes]:[Nodes]]=4,Table2[[#This Row],[Total_time]:[Total_time]],"")</f>
        <v/>
      </c>
      <c r="B1153" s="20" t="str" cm="1">
        <f t="array" ref="B1153">IF(Table2[[#This Row],[Nodes]:[Nodes]]=5,Table2[[#This Row],[Total_time]:[Total_time]],"")</f>
        <v/>
      </c>
      <c r="C1153" s="20" t="str" cm="1">
        <f t="array" ref="C1153">IF(Table2[[#This Row],[Nodes]:[Nodes]]=6,Table2[[#This Row],[Total_time]:[Total_time]],"")</f>
        <v/>
      </c>
      <c r="D1153" s="20" t="str" cm="1">
        <f t="array" ref="D1153">IF(Table2[[#This Row],[Nodes]:[Nodes]]=7,Table2[[#This Row],[Total_time]:[Total_time]],"")</f>
        <v/>
      </c>
    </row>
    <row r="1154" spans="1:4">
      <c r="A1154" s="20" t="str" cm="1">
        <f t="array" ref="A1154">IF(Table2[[#This Row],[Nodes]:[Nodes]]=4,Table2[[#This Row],[Total_time]:[Total_time]],"")</f>
        <v/>
      </c>
      <c r="B1154" s="20" t="str" cm="1">
        <f t="array" ref="B1154">IF(Table2[[#This Row],[Nodes]:[Nodes]]=5,Table2[[#This Row],[Total_time]:[Total_time]],"")</f>
        <v/>
      </c>
      <c r="C1154" s="20" t="str" cm="1">
        <f t="array" ref="C1154">IF(Table2[[#This Row],[Nodes]:[Nodes]]=6,Table2[[#This Row],[Total_time]:[Total_time]],"")</f>
        <v/>
      </c>
      <c r="D1154" s="20" t="str" cm="1">
        <f t="array" ref="D1154">IF(Table2[[#This Row],[Nodes]:[Nodes]]=7,Table2[[#This Row],[Total_time]:[Total_time]],"")</f>
        <v/>
      </c>
    </row>
    <row r="1155" spans="1:4">
      <c r="A1155" s="20" t="str" cm="1">
        <f t="array" ref="A1155">IF(Table2[[#This Row],[Nodes]:[Nodes]]=4,Table2[[#This Row],[Total_time]:[Total_time]],"")</f>
        <v/>
      </c>
      <c r="B1155" s="20" t="str" cm="1">
        <f t="array" ref="B1155">IF(Table2[[#This Row],[Nodes]:[Nodes]]=5,Table2[[#This Row],[Total_time]:[Total_time]],"")</f>
        <v/>
      </c>
      <c r="C1155" s="20" t="str" cm="1">
        <f t="array" ref="C1155">IF(Table2[[#This Row],[Nodes]:[Nodes]]=6,Table2[[#This Row],[Total_time]:[Total_time]],"")</f>
        <v/>
      </c>
      <c r="D1155" s="20" t="str" cm="1">
        <f t="array" ref="D1155">IF(Table2[[#This Row],[Nodes]:[Nodes]]=7,Table2[[#This Row],[Total_time]:[Total_time]],"")</f>
        <v/>
      </c>
    </row>
    <row r="1156" spans="1:4">
      <c r="A1156" s="20" t="str" cm="1">
        <f t="array" ref="A1156">IF(Table2[[#This Row],[Nodes]:[Nodes]]=4,Table2[[#This Row],[Total_time]:[Total_time]],"")</f>
        <v/>
      </c>
      <c r="B1156" s="20" t="str" cm="1">
        <f t="array" ref="B1156">IF(Table2[[#This Row],[Nodes]:[Nodes]]=5,Table2[[#This Row],[Total_time]:[Total_time]],"")</f>
        <v/>
      </c>
      <c r="C1156" s="20" t="str" cm="1">
        <f t="array" ref="C1156">IF(Table2[[#This Row],[Nodes]:[Nodes]]=6,Table2[[#This Row],[Total_time]:[Total_time]],"")</f>
        <v/>
      </c>
      <c r="D1156" s="20" t="str" cm="1">
        <f t="array" ref="D1156">IF(Table2[[#This Row],[Nodes]:[Nodes]]=7,Table2[[#This Row],[Total_time]:[Total_time]],"")</f>
        <v/>
      </c>
    </row>
    <row r="1157" spans="1:4">
      <c r="A1157" s="20" t="str" cm="1">
        <f t="array" ref="A1157">IF(Table2[[#This Row],[Nodes]:[Nodes]]=4,Table2[[#This Row],[Total_time]:[Total_time]],"")</f>
        <v/>
      </c>
      <c r="B1157" s="20" t="str" cm="1">
        <f t="array" ref="B1157">IF(Table2[[#This Row],[Nodes]:[Nodes]]=5,Table2[[#This Row],[Total_time]:[Total_time]],"")</f>
        <v/>
      </c>
      <c r="C1157" s="20" t="str" cm="1">
        <f t="array" ref="C1157">IF(Table2[[#This Row],[Nodes]:[Nodes]]=6,Table2[[#This Row],[Total_time]:[Total_time]],"")</f>
        <v/>
      </c>
      <c r="D1157" s="20" t="str" cm="1">
        <f t="array" ref="D1157">IF(Table2[[#This Row],[Nodes]:[Nodes]]=7,Table2[[#This Row],[Total_time]:[Total_time]],"")</f>
        <v/>
      </c>
    </row>
    <row r="1158" spans="1:4">
      <c r="A1158" s="20" t="str" cm="1">
        <f t="array" ref="A1158">IF(Table2[[#This Row],[Nodes]:[Nodes]]=4,Table2[[#This Row],[Total_time]:[Total_time]],"")</f>
        <v/>
      </c>
      <c r="B1158" s="20" t="str" cm="1">
        <f t="array" ref="B1158">IF(Table2[[#This Row],[Nodes]:[Nodes]]=5,Table2[[#This Row],[Total_time]:[Total_time]],"")</f>
        <v/>
      </c>
      <c r="C1158" s="20" t="str" cm="1">
        <f t="array" ref="C1158">IF(Table2[[#This Row],[Nodes]:[Nodes]]=6,Table2[[#This Row],[Total_time]:[Total_time]],"")</f>
        <v/>
      </c>
      <c r="D1158" s="20" t="str" cm="1">
        <f t="array" ref="D1158">IF(Table2[[#This Row],[Nodes]:[Nodes]]=7,Table2[[#This Row],[Total_time]:[Total_time]],"")</f>
        <v/>
      </c>
    </row>
    <row r="1159" spans="1:4">
      <c r="A1159" s="20" t="str" cm="1">
        <f t="array" ref="A1159">IF(Table2[[#This Row],[Nodes]:[Nodes]]=4,Table2[[#This Row],[Total_time]:[Total_time]],"")</f>
        <v/>
      </c>
      <c r="B1159" s="20" t="str" cm="1">
        <f t="array" ref="B1159">IF(Table2[[#This Row],[Nodes]:[Nodes]]=5,Table2[[#This Row],[Total_time]:[Total_time]],"")</f>
        <v/>
      </c>
      <c r="C1159" s="20" t="str" cm="1">
        <f t="array" ref="C1159">IF(Table2[[#This Row],[Nodes]:[Nodes]]=6,Table2[[#This Row],[Total_time]:[Total_time]],"")</f>
        <v/>
      </c>
      <c r="D1159" s="20" t="str" cm="1">
        <f t="array" ref="D1159">IF(Table2[[#This Row],[Nodes]:[Nodes]]=7,Table2[[#This Row],[Total_time]:[Total_time]],"")</f>
        <v/>
      </c>
    </row>
    <row r="1160" spans="1:4">
      <c r="A1160" s="20" t="str" cm="1">
        <f t="array" ref="A1160">IF(Table2[[#This Row],[Nodes]:[Nodes]]=4,Table2[[#This Row],[Total_time]:[Total_time]],"")</f>
        <v/>
      </c>
      <c r="B1160" s="20" t="str" cm="1">
        <f t="array" ref="B1160">IF(Table2[[#This Row],[Nodes]:[Nodes]]=5,Table2[[#This Row],[Total_time]:[Total_time]],"")</f>
        <v/>
      </c>
      <c r="C1160" s="20" t="str" cm="1">
        <f t="array" ref="C1160">IF(Table2[[#This Row],[Nodes]:[Nodes]]=6,Table2[[#This Row],[Total_time]:[Total_time]],"")</f>
        <v/>
      </c>
      <c r="D1160" s="20" t="str" cm="1">
        <f t="array" ref="D1160">IF(Table2[[#This Row],[Nodes]:[Nodes]]=7,Table2[[#This Row],[Total_time]:[Total_time]],"")</f>
        <v/>
      </c>
    </row>
    <row r="1161" spans="1:4">
      <c r="A1161" s="20" t="str" cm="1">
        <f t="array" ref="A1161">IF(Table2[[#This Row],[Nodes]:[Nodes]]=4,Table2[[#This Row],[Total_time]:[Total_time]],"")</f>
        <v/>
      </c>
      <c r="B1161" s="20" t="str" cm="1">
        <f t="array" ref="B1161">IF(Table2[[#This Row],[Nodes]:[Nodes]]=5,Table2[[#This Row],[Total_time]:[Total_time]],"")</f>
        <v/>
      </c>
      <c r="C1161" s="20" t="str" cm="1">
        <f t="array" ref="C1161">IF(Table2[[#This Row],[Nodes]:[Nodes]]=6,Table2[[#This Row],[Total_time]:[Total_time]],"")</f>
        <v/>
      </c>
      <c r="D1161" s="20" t="str" cm="1">
        <f t="array" ref="D1161">IF(Table2[[#This Row],[Nodes]:[Nodes]]=7,Table2[[#This Row],[Total_time]:[Total_time]],"")</f>
        <v/>
      </c>
    </row>
    <row r="1162" spans="1:4">
      <c r="A1162" s="20" t="str" cm="1">
        <f t="array" ref="A1162">IF(Table2[[#This Row],[Nodes]:[Nodes]]=4,Table2[[#This Row],[Total_time]:[Total_time]],"")</f>
        <v/>
      </c>
      <c r="B1162" s="20" t="str" cm="1">
        <f t="array" ref="B1162">IF(Table2[[#This Row],[Nodes]:[Nodes]]=5,Table2[[#This Row],[Total_time]:[Total_time]],"")</f>
        <v/>
      </c>
      <c r="C1162" s="20" t="str" cm="1">
        <f t="array" ref="C1162">IF(Table2[[#This Row],[Nodes]:[Nodes]]=6,Table2[[#This Row],[Total_time]:[Total_time]],"")</f>
        <v/>
      </c>
      <c r="D1162" s="20" t="str" cm="1">
        <f t="array" ref="D1162">IF(Table2[[#This Row],[Nodes]:[Nodes]]=7,Table2[[#This Row],[Total_time]:[Total_time]],"")</f>
        <v/>
      </c>
    </row>
    <row r="1163" spans="1:4">
      <c r="A1163" s="20" t="str" cm="1">
        <f t="array" ref="A1163">IF(Table2[[#This Row],[Nodes]:[Nodes]]=4,Table2[[#This Row],[Total_time]:[Total_time]],"")</f>
        <v/>
      </c>
      <c r="B1163" s="20" t="str" cm="1">
        <f t="array" ref="B1163">IF(Table2[[#This Row],[Nodes]:[Nodes]]=5,Table2[[#This Row],[Total_time]:[Total_time]],"")</f>
        <v/>
      </c>
      <c r="C1163" s="20" t="str" cm="1">
        <f t="array" ref="C1163">IF(Table2[[#This Row],[Nodes]:[Nodes]]=6,Table2[[#This Row],[Total_time]:[Total_time]],"")</f>
        <v/>
      </c>
      <c r="D1163" s="20" t="str" cm="1">
        <f t="array" ref="D1163">IF(Table2[[#This Row],[Nodes]:[Nodes]]=7,Table2[[#This Row],[Total_time]:[Total_time]],"")</f>
        <v/>
      </c>
    </row>
    <row r="1164" spans="1:4">
      <c r="A1164" s="20" t="str" cm="1">
        <f t="array" ref="A1164">IF(Table2[[#This Row],[Nodes]:[Nodes]]=4,Table2[[#This Row],[Total_time]:[Total_time]],"")</f>
        <v/>
      </c>
      <c r="B1164" s="20" t="str" cm="1">
        <f t="array" ref="B1164">IF(Table2[[#This Row],[Nodes]:[Nodes]]=5,Table2[[#This Row],[Total_time]:[Total_time]],"")</f>
        <v/>
      </c>
      <c r="C1164" s="20" t="str" cm="1">
        <f t="array" ref="C1164">IF(Table2[[#This Row],[Nodes]:[Nodes]]=6,Table2[[#This Row],[Total_time]:[Total_time]],"")</f>
        <v/>
      </c>
      <c r="D1164" s="20" t="str" cm="1">
        <f t="array" ref="D1164">IF(Table2[[#This Row],[Nodes]:[Nodes]]=7,Table2[[#This Row],[Total_time]:[Total_time]],"")</f>
        <v/>
      </c>
    </row>
    <row r="1165" spans="1:4">
      <c r="A1165" s="20" t="str" cm="1">
        <f t="array" ref="A1165">IF(Table2[[#This Row],[Nodes]:[Nodes]]=4,Table2[[#This Row],[Total_time]:[Total_time]],"")</f>
        <v/>
      </c>
      <c r="B1165" s="20" t="str" cm="1">
        <f t="array" ref="B1165">IF(Table2[[#This Row],[Nodes]:[Nodes]]=5,Table2[[#This Row],[Total_time]:[Total_time]],"")</f>
        <v/>
      </c>
      <c r="C1165" s="20" t="str" cm="1">
        <f t="array" ref="C1165">IF(Table2[[#This Row],[Nodes]:[Nodes]]=6,Table2[[#This Row],[Total_time]:[Total_time]],"")</f>
        <v/>
      </c>
      <c r="D1165" s="20" t="str" cm="1">
        <f t="array" ref="D1165">IF(Table2[[#This Row],[Nodes]:[Nodes]]=7,Table2[[#This Row],[Total_time]:[Total_time]],"")</f>
        <v/>
      </c>
    </row>
    <row r="1166" spans="1:4">
      <c r="A1166" s="20" t="str" cm="1">
        <f t="array" ref="A1166">IF(Table2[[#This Row],[Nodes]:[Nodes]]=4,Table2[[#This Row],[Total_time]:[Total_time]],"")</f>
        <v/>
      </c>
      <c r="B1166" s="20" t="str" cm="1">
        <f t="array" ref="B1166">IF(Table2[[#This Row],[Nodes]:[Nodes]]=5,Table2[[#This Row],[Total_time]:[Total_time]],"")</f>
        <v/>
      </c>
      <c r="C1166" s="20" t="str" cm="1">
        <f t="array" ref="C1166">IF(Table2[[#This Row],[Nodes]:[Nodes]]=6,Table2[[#This Row],[Total_time]:[Total_time]],"")</f>
        <v/>
      </c>
      <c r="D1166" s="20" t="str" cm="1">
        <f t="array" ref="D1166">IF(Table2[[#This Row],[Nodes]:[Nodes]]=7,Table2[[#This Row],[Total_time]:[Total_time]],"")</f>
        <v/>
      </c>
    </row>
    <row r="1167" spans="1:4">
      <c r="A1167" s="20" t="str" cm="1">
        <f t="array" ref="A1167">IF(Table2[[#This Row],[Nodes]:[Nodes]]=4,Table2[[#This Row],[Total_time]:[Total_time]],"")</f>
        <v/>
      </c>
      <c r="B1167" s="20" t="str" cm="1">
        <f t="array" ref="B1167">IF(Table2[[#This Row],[Nodes]:[Nodes]]=5,Table2[[#This Row],[Total_time]:[Total_time]],"")</f>
        <v/>
      </c>
      <c r="C1167" s="20" t="str" cm="1">
        <f t="array" ref="C1167">IF(Table2[[#This Row],[Nodes]:[Nodes]]=6,Table2[[#This Row],[Total_time]:[Total_time]],"")</f>
        <v/>
      </c>
      <c r="D1167" s="20" t="str" cm="1">
        <f t="array" ref="D1167">IF(Table2[[#This Row],[Nodes]:[Nodes]]=7,Table2[[#This Row],[Total_time]:[Total_time]],"")</f>
        <v/>
      </c>
    </row>
    <row r="1168" spans="1:4">
      <c r="A1168" s="20" t="str" cm="1">
        <f t="array" ref="A1168">IF(Table2[[#This Row],[Nodes]:[Nodes]]=4,Table2[[#This Row],[Total_time]:[Total_time]],"")</f>
        <v/>
      </c>
      <c r="B1168" s="20" t="str" cm="1">
        <f t="array" ref="B1168">IF(Table2[[#This Row],[Nodes]:[Nodes]]=5,Table2[[#This Row],[Total_time]:[Total_time]],"")</f>
        <v/>
      </c>
      <c r="C1168" s="20" t="str" cm="1">
        <f t="array" ref="C1168">IF(Table2[[#This Row],[Nodes]:[Nodes]]=6,Table2[[#This Row],[Total_time]:[Total_time]],"")</f>
        <v/>
      </c>
      <c r="D1168" s="20" t="str" cm="1">
        <f t="array" ref="D1168">IF(Table2[[#This Row],[Nodes]:[Nodes]]=7,Table2[[#This Row],[Total_time]:[Total_time]],"")</f>
        <v/>
      </c>
    </row>
    <row r="1169" spans="1:4">
      <c r="A1169" s="20" t="str" cm="1">
        <f t="array" ref="A1169">IF(Table2[[#This Row],[Nodes]:[Nodes]]=4,Table2[[#This Row],[Total_time]:[Total_time]],"")</f>
        <v/>
      </c>
      <c r="B1169" s="20" t="str" cm="1">
        <f t="array" ref="B1169">IF(Table2[[#This Row],[Nodes]:[Nodes]]=5,Table2[[#This Row],[Total_time]:[Total_time]],"")</f>
        <v/>
      </c>
      <c r="C1169" s="20" t="str" cm="1">
        <f t="array" ref="C1169">IF(Table2[[#This Row],[Nodes]:[Nodes]]=6,Table2[[#This Row],[Total_time]:[Total_time]],"")</f>
        <v/>
      </c>
      <c r="D1169" s="20" t="str" cm="1">
        <f t="array" ref="D1169">IF(Table2[[#This Row],[Nodes]:[Nodes]]=7,Table2[[#This Row],[Total_time]:[Total_time]],"")</f>
        <v/>
      </c>
    </row>
    <row r="1170" spans="1:4">
      <c r="A1170" s="20" t="str" cm="1">
        <f t="array" ref="A1170">IF(Table2[[#This Row],[Nodes]:[Nodes]]=4,Table2[[#This Row],[Total_time]:[Total_time]],"")</f>
        <v/>
      </c>
      <c r="B1170" s="20" t="str" cm="1">
        <f t="array" ref="B1170">IF(Table2[[#This Row],[Nodes]:[Nodes]]=5,Table2[[#This Row],[Total_time]:[Total_time]],"")</f>
        <v/>
      </c>
      <c r="C1170" s="20" t="str" cm="1">
        <f t="array" ref="C1170">IF(Table2[[#This Row],[Nodes]:[Nodes]]=6,Table2[[#This Row],[Total_time]:[Total_time]],"")</f>
        <v/>
      </c>
      <c r="D1170" s="20" t="str" cm="1">
        <f t="array" ref="D1170">IF(Table2[[#This Row],[Nodes]:[Nodes]]=7,Table2[[#This Row],[Total_time]:[Total_time]],"")</f>
        <v/>
      </c>
    </row>
    <row r="1171" spans="1:4">
      <c r="A1171" s="20" t="str" cm="1">
        <f t="array" ref="A1171">IF(Table2[[#This Row],[Nodes]:[Nodes]]=4,Table2[[#This Row],[Total_time]:[Total_time]],"")</f>
        <v/>
      </c>
      <c r="B1171" s="20" t="str" cm="1">
        <f t="array" ref="B1171">IF(Table2[[#This Row],[Nodes]:[Nodes]]=5,Table2[[#This Row],[Total_time]:[Total_time]],"")</f>
        <v/>
      </c>
      <c r="C1171" s="20" t="str" cm="1">
        <f t="array" ref="C1171">IF(Table2[[#This Row],[Nodes]:[Nodes]]=6,Table2[[#This Row],[Total_time]:[Total_time]],"")</f>
        <v/>
      </c>
      <c r="D1171" s="20" t="str" cm="1">
        <f t="array" ref="D1171">IF(Table2[[#This Row],[Nodes]:[Nodes]]=7,Table2[[#This Row],[Total_time]:[Total_time]],"")</f>
        <v/>
      </c>
    </row>
    <row r="1172" spans="1:4">
      <c r="A1172" s="20" t="str" cm="1">
        <f t="array" ref="A1172">IF(Table2[[#This Row],[Nodes]:[Nodes]]=4,Table2[[#This Row],[Total_time]:[Total_time]],"")</f>
        <v/>
      </c>
      <c r="B1172" s="20" t="str" cm="1">
        <f t="array" ref="B1172">IF(Table2[[#This Row],[Nodes]:[Nodes]]=5,Table2[[#This Row],[Total_time]:[Total_time]],"")</f>
        <v/>
      </c>
      <c r="C1172" s="20" t="str" cm="1">
        <f t="array" ref="C1172">IF(Table2[[#This Row],[Nodes]:[Nodes]]=6,Table2[[#This Row],[Total_time]:[Total_time]],"")</f>
        <v/>
      </c>
      <c r="D1172" s="20" t="str" cm="1">
        <f t="array" ref="D1172">IF(Table2[[#This Row],[Nodes]:[Nodes]]=7,Table2[[#This Row],[Total_time]:[Total_time]],"")</f>
        <v/>
      </c>
    </row>
    <row r="1173" spans="1:4">
      <c r="A1173" s="20" t="str" cm="1">
        <f t="array" ref="A1173">IF(Table2[[#This Row],[Nodes]:[Nodes]]=4,Table2[[#This Row],[Total_time]:[Total_time]],"")</f>
        <v/>
      </c>
      <c r="B1173" s="20" t="str" cm="1">
        <f t="array" ref="B1173">IF(Table2[[#This Row],[Nodes]:[Nodes]]=5,Table2[[#This Row],[Total_time]:[Total_time]],"")</f>
        <v/>
      </c>
      <c r="C1173" s="20" t="str" cm="1">
        <f t="array" ref="C1173">IF(Table2[[#This Row],[Nodes]:[Nodes]]=6,Table2[[#This Row],[Total_time]:[Total_time]],"")</f>
        <v/>
      </c>
      <c r="D1173" s="20" t="str" cm="1">
        <f t="array" ref="D1173">IF(Table2[[#This Row],[Nodes]:[Nodes]]=7,Table2[[#This Row],[Total_time]:[Total_time]],"")</f>
        <v/>
      </c>
    </row>
    <row r="1174" spans="1:4">
      <c r="A1174" s="20" t="str" cm="1">
        <f t="array" ref="A1174">IF(Table2[[#This Row],[Nodes]:[Nodes]]=4,Table2[[#This Row],[Total_time]:[Total_time]],"")</f>
        <v/>
      </c>
      <c r="B1174" s="20" t="str" cm="1">
        <f t="array" ref="B1174">IF(Table2[[#This Row],[Nodes]:[Nodes]]=5,Table2[[#This Row],[Total_time]:[Total_time]],"")</f>
        <v/>
      </c>
      <c r="C1174" s="20" t="str" cm="1">
        <f t="array" ref="C1174">IF(Table2[[#This Row],[Nodes]:[Nodes]]=6,Table2[[#This Row],[Total_time]:[Total_time]],"")</f>
        <v/>
      </c>
      <c r="D1174" s="20" t="str" cm="1">
        <f t="array" ref="D1174">IF(Table2[[#This Row],[Nodes]:[Nodes]]=7,Table2[[#This Row],[Total_time]:[Total_time]],"")</f>
        <v/>
      </c>
    </row>
    <row r="1175" spans="1:4">
      <c r="A1175" s="20" t="str" cm="1">
        <f t="array" ref="A1175">IF(Table2[[#This Row],[Nodes]:[Nodes]]=4,Table2[[#This Row],[Total_time]:[Total_time]],"")</f>
        <v/>
      </c>
      <c r="B1175" s="20" t="str" cm="1">
        <f t="array" ref="B1175">IF(Table2[[#This Row],[Nodes]:[Nodes]]=5,Table2[[#This Row],[Total_time]:[Total_time]],"")</f>
        <v/>
      </c>
      <c r="C1175" s="20" t="str" cm="1">
        <f t="array" ref="C1175">IF(Table2[[#This Row],[Nodes]:[Nodes]]=6,Table2[[#This Row],[Total_time]:[Total_time]],"")</f>
        <v/>
      </c>
      <c r="D1175" s="20" t="str" cm="1">
        <f t="array" ref="D1175">IF(Table2[[#This Row],[Nodes]:[Nodes]]=7,Table2[[#This Row],[Total_time]:[Total_time]],"")</f>
        <v/>
      </c>
    </row>
    <row r="1176" spans="1:4">
      <c r="A1176" s="20" t="str" cm="1">
        <f t="array" ref="A1176">IF(Table2[[#This Row],[Nodes]:[Nodes]]=4,Table2[[#This Row],[Total_time]:[Total_time]],"")</f>
        <v/>
      </c>
      <c r="B1176" s="20" t="str" cm="1">
        <f t="array" ref="B1176">IF(Table2[[#This Row],[Nodes]:[Nodes]]=5,Table2[[#This Row],[Total_time]:[Total_time]],"")</f>
        <v/>
      </c>
      <c r="C1176" s="20" t="str" cm="1">
        <f t="array" ref="C1176">IF(Table2[[#This Row],[Nodes]:[Nodes]]=6,Table2[[#This Row],[Total_time]:[Total_time]],"")</f>
        <v/>
      </c>
      <c r="D1176" s="20" t="str" cm="1">
        <f t="array" ref="D1176">IF(Table2[[#This Row],[Nodes]:[Nodes]]=7,Table2[[#This Row],[Total_time]:[Total_time]],"")</f>
        <v/>
      </c>
    </row>
    <row r="1177" spans="1:4">
      <c r="A1177" s="20" t="str" cm="1">
        <f t="array" ref="A1177">IF(Table2[[#This Row],[Nodes]:[Nodes]]=4,Table2[[#This Row],[Total_time]:[Total_time]],"")</f>
        <v/>
      </c>
      <c r="B1177" s="20" t="str" cm="1">
        <f t="array" ref="B1177">IF(Table2[[#This Row],[Nodes]:[Nodes]]=5,Table2[[#This Row],[Total_time]:[Total_time]],"")</f>
        <v/>
      </c>
      <c r="C1177" s="20" t="str" cm="1">
        <f t="array" ref="C1177">IF(Table2[[#This Row],[Nodes]:[Nodes]]=6,Table2[[#This Row],[Total_time]:[Total_time]],"")</f>
        <v/>
      </c>
      <c r="D1177" s="20" t="str" cm="1">
        <f t="array" ref="D1177">IF(Table2[[#This Row],[Nodes]:[Nodes]]=7,Table2[[#This Row],[Total_time]:[Total_time]],"")</f>
        <v/>
      </c>
    </row>
    <row r="1178" spans="1:4">
      <c r="A1178" s="20" t="str" cm="1">
        <f t="array" ref="A1178">IF(Table2[[#This Row],[Nodes]:[Nodes]]=4,Table2[[#This Row],[Total_time]:[Total_time]],"")</f>
        <v/>
      </c>
      <c r="B1178" s="20" t="str" cm="1">
        <f t="array" ref="B1178">IF(Table2[[#This Row],[Nodes]:[Nodes]]=5,Table2[[#This Row],[Total_time]:[Total_time]],"")</f>
        <v/>
      </c>
      <c r="C1178" s="20" t="str" cm="1">
        <f t="array" ref="C1178">IF(Table2[[#This Row],[Nodes]:[Nodes]]=6,Table2[[#This Row],[Total_time]:[Total_time]],"")</f>
        <v/>
      </c>
      <c r="D1178" s="20" t="str" cm="1">
        <f t="array" ref="D1178">IF(Table2[[#This Row],[Nodes]:[Nodes]]=7,Table2[[#This Row],[Total_time]:[Total_time]],"")</f>
        <v/>
      </c>
    </row>
    <row r="1179" spans="1:4">
      <c r="A1179" s="20" t="str" cm="1">
        <f t="array" ref="A1179">IF(Table2[[#This Row],[Nodes]:[Nodes]]=4,Table2[[#This Row],[Total_time]:[Total_time]],"")</f>
        <v/>
      </c>
      <c r="B1179" s="20" t="str" cm="1">
        <f t="array" ref="B1179">IF(Table2[[#This Row],[Nodes]:[Nodes]]=5,Table2[[#This Row],[Total_time]:[Total_time]],"")</f>
        <v/>
      </c>
      <c r="C1179" s="20" t="str" cm="1">
        <f t="array" ref="C1179">IF(Table2[[#This Row],[Nodes]:[Nodes]]=6,Table2[[#This Row],[Total_time]:[Total_time]],"")</f>
        <v/>
      </c>
      <c r="D1179" s="20" t="str" cm="1">
        <f t="array" ref="D1179">IF(Table2[[#This Row],[Nodes]:[Nodes]]=7,Table2[[#This Row],[Total_time]:[Total_time]],"")</f>
        <v/>
      </c>
    </row>
    <row r="1180" spans="1:4">
      <c r="A1180" s="20" t="str" cm="1">
        <f t="array" ref="A1180">IF(Table2[[#This Row],[Nodes]:[Nodes]]=4,Table2[[#This Row],[Total_time]:[Total_time]],"")</f>
        <v/>
      </c>
      <c r="B1180" s="20" t="str" cm="1">
        <f t="array" ref="B1180">IF(Table2[[#This Row],[Nodes]:[Nodes]]=5,Table2[[#This Row],[Total_time]:[Total_time]],"")</f>
        <v/>
      </c>
      <c r="C1180" s="20" t="str" cm="1">
        <f t="array" ref="C1180">IF(Table2[[#This Row],[Nodes]:[Nodes]]=6,Table2[[#This Row],[Total_time]:[Total_time]],"")</f>
        <v/>
      </c>
      <c r="D1180" s="20" t="str" cm="1">
        <f t="array" ref="D1180">IF(Table2[[#This Row],[Nodes]:[Nodes]]=7,Table2[[#This Row],[Total_time]:[Total_time]],"")</f>
        <v/>
      </c>
    </row>
    <row r="1181" spans="1:4">
      <c r="A1181" s="20" t="str" cm="1">
        <f t="array" ref="A1181">IF(Table2[[#This Row],[Nodes]:[Nodes]]=4,Table2[[#This Row],[Total_time]:[Total_time]],"")</f>
        <v/>
      </c>
      <c r="B1181" s="20" t="str" cm="1">
        <f t="array" ref="B1181">IF(Table2[[#This Row],[Nodes]:[Nodes]]=5,Table2[[#This Row],[Total_time]:[Total_time]],"")</f>
        <v/>
      </c>
      <c r="C1181" s="20" t="str" cm="1">
        <f t="array" ref="C1181">IF(Table2[[#This Row],[Nodes]:[Nodes]]=6,Table2[[#This Row],[Total_time]:[Total_time]],"")</f>
        <v/>
      </c>
      <c r="D1181" s="20" t="str" cm="1">
        <f t="array" ref="D1181">IF(Table2[[#This Row],[Nodes]:[Nodes]]=7,Table2[[#This Row],[Total_time]:[Total_time]],"")</f>
        <v/>
      </c>
    </row>
    <row r="1182" spans="1:4">
      <c r="A1182" s="20" t="str" cm="1">
        <f t="array" ref="A1182">IF(Table2[[#This Row],[Nodes]:[Nodes]]=4,Table2[[#This Row],[Total_time]:[Total_time]],"")</f>
        <v/>
      </c>
      <c r="B1182" s="20" t="str" cm="1">
        <f t="array" ref="B1182">IF(Table2[[#This Row],[Nodes]:[Nodes]]=5,Table2[[#This Row],[Total_time]:[Total_time]],"")</f>
        <v/>
      </c>
      <c r="C1182" s="20" t="str" cm="1">
        <f t="array" ref="C1182">IF(Table2[[#This Row],[Nodes]:[Nodes]]=6,Table2[[#This Row],[Total_time]:[Total_time]],"")</f>
        <v/>
      </c>
      <c r="D1182" s="20" t="str" cm="1">
        <f t="array" ref="D1182">IF(Table2[[#This Row],[Nodes]:[Nodes]]=7,Table2[[#This Row],[Total_time]:[Total_time]],"")</f>
        <v/>
      </c>
    </row>
    <row r="1183" spans="1:4">
      <c r="A1183" s="20" t="str" cm="1">
        <f t="array" ref="A1183">IF(Table2[[#This Row],[Nodes]:[Nodes]]=4,Table2[[#This Row],[Total_time]:[Total_time]],"")</f>
        <v/>
      </c>
      <c r="B1183" s="20" t="str" cm="1">
        <f t="array" ref="B1183">IF(Table2[[#This Row],[Nodes]:[Nodes]]=5,Table2[[#This Row],[Total_time]:[Total_time]],"")</f>
        <v/>
      </c>
      <c r="C1183" s="20" t="str" cm="1">
        <f t="array" ref="C1183">IF(Table2[[#This Row],[Nodes]:[Nodes]]=6,Table2[[#This Row],[Total_time]:[Total_time]],"")</f>
        <v/>
      </c>
      <c r="D1183" s="20" t="str" cm="1">
        <f t="array" ref="D1183">IF(Table2[[#This Row],[Nodes]:[Nodes]]=7,Table2[[#This Row],[Total_time]:[Total_time]],"")</f>
        <v/>
      </c>
    </row>
    <row r="1184" spans="1:4">
      <c r="A1184" s="20" t="str" cm="1">
        <f t="array" ref="A1184">IF(Table2[[#This Row],[Nodes]:[Nodes]]=4,Table2[[#This Row],[Total_time]:[Total_time]],"")</f>
        <v/>
      </c>
      <c r="B1184" s="20" t="str" cm="1">
        <f t="array" ref="B1184">IF(Table2[[#This Row],[Nodes]:[Nodes]]=5,Table2[[#This Row],[Total_time]:[Total_time]],"")</f>
        <v/>
      </c>
      <c r="C1184" s="20" t="str" cm="1">
        <f t="array" ref="C1184">IF(Table2[[#This Row],[Nodes]:[Nodes]]=6,Table2[[#This Row],[Total_time]:[Total_time]],"")</f>
        <v/>
      </c>
      <c r="D1184" s="20" t="str" cm="1">
        <f t="array" ref="D1184">IF(Table2[[#This Row],[Nodes]:[Nodes]]=7,Table2[[#This Row],[Total_time]:[Total_time]],"")</f>
        <v/>
      </c>
    </row>
    <row r="1185" spans="1:4">
      <c r="A1185" s="20" t="str" cm="1">
        <f t="array" ref="A1185">IF(Table2[[#This Row],[Nodes]:[Nodes]]=4,Table2[[#This Row],[Total_time]:[Total_time]],"")</f>
        <v/>
      </c>
      <c r="B1185" s="20" t="str" cm="1">
        <f t="array" ref="B1185">IF(Table2[[#This Row],[Nodes]:[Nodes]]=5,Table2[[#This Row],[Total_time]:[Total_time]],"")</f>
        <v/>
      </c>
      <c r="C1185" s="20" t="str" cm="1">
        <f t="array" ref="C1185">IF(Table2[[#This Row],[Nodes]:[Nodes]]=6,Table2[[#This Row],[Total_time]:[Total_time]],"")</f>
        <v/>
      </c>
      <c r="D1185" s="20" t="str" cm="1">
        <f t="array" ref="D1185">IF(Table2[[#This Row],[Nodes]:[Nodes]]=7,Table2[[#This Row],[Total_time]:[Total_time]],"")</f>
        <v/>
      </c>
    </row>
    <row r="1186" spans="1:4">
      <c r="A1186" s="20" t="str" cm="1">
        <f t="array" ref="A1186">IF(Table2[[#This Row],[Nodes]:[Nodes]]=4,Table2[[#This Row],[Total_time]:[Total_time]],"")</f>
        <v/>
      </c>
      <c r="B1186" s="20" t="str" cm="1">
        <f t="array" ref="B1186">IF(Table2[[#This Row],[Nodes]:[Nodes]]=5,Table2[[#This Row],[Total_time]:[Total_time]],"")</f>
        <v/>
      </c>
      <c r="C1186" s="20" t="str" cm="1">
        <f t="array" ref="C1186">IF(Table2[[#This Row],[Nodes]:[Nodes]]=6,Table2[[#This Row],[Total_time]:[Total_time]],"")</f>
        <v/>
      </c>
      <c r="D1186" s="20" t="str" cm="1">
        <f t="array" ref="D1186">IF(Table2[[#This Row],[Nodes]:[Nodes]]=7,Table2[[#This Row],[Total_time]:[Total_time]],"")</f>
        <v/>
      </c>
    </row>
    <row r="1187" spans="1:4">
      <c r="A1187" s="20" t="str" cm="1">
        <f t="array" ref="A1187">IF(Table2[[#This Row],[Nodes]:[Nodes]]=4,Table2[[#This Row],[Total_time]:[Total_time]],"")</f>
        <v/>
      </c>
      <c r="B1187" s="20" t="str" cm="1">
        <f t="array" ref="B1187">IF(Table2[[#This Row],[Nodes]:[Nodes]]=5,Table2[[#This Row],[Total_time]:[Total_time]],"")</f>
        <v/>
      </c>
      <c r="C1187" s="20" t="str" cm="1">
        <f t="array" ref="C1187">IF(Table2[[#This Row],[Nodes]:[Nodes]]=6,Table2[[#This Row],[Total_time]:[Total_time]],"")</f>
        <v/>
      </c>
      <c r="D1187" s="20" t="str" cm="1">
        <f t="array" ref="D1187">IF(Table2[[#This Row],[Nodes]:[Nodes]]=7,Table2[[#This Row],[Total_time]:[Total_time]],"")</f>
        <v/>
      </c>
    </row>
    <row r="1188" spans="1:4">
      <c r="A1188" s="20" t="str" cm="1">
        <f t="array" ref="A1188">IF(Table2[[#This Row],[Nodes]:[Nodes]]=4,Table2[[#This Row],[Total_time]:[Total_time]],"")</f>
        <v/>
      </c>
      <c r="B1188" s="20" t="str" cm="1">
        <f t="array" ref="B1188">IF(Table2[[#This Row],[Nodes]:[Nodes]]=5,Table2[[#This Row],[Total_time]:[Total_time]],"")</f>
        <v/>
      </c>
      <c r="C1188" s="20" t="str" cm="1">
        <f t="array" ref="C1188">IF(Table2[[#This Row],[Nodes]:[Nodes]]=6,Table2[[#This Row],[Total_time]:[Total_time]],"")</f>
        <v/>
      </c>
      <c r="D1188" s="20" t="str" cm="1">
        <f t="array" ref="D1188">IF(Table2[[#This Row],[Nodes]:[Nodes]]=7,Table2[[#This Row],[Total_time]:[Total_time]],"")</f>
        <v/>
      </c>
    </row>
    <row r="1189" spans="1:4">
      <c r="A1189" s="20" t="str" cm="1">
        <f t="array" ref="A1189">IF(Table2[[#This Row],[Nodes]:[Nodes]]=4,Table2[[#This Row],[Total_time]:[Total_time]],"")</f>
        <v/>
      </c>
      <c r="B1189" s="20" t="str" cm="1">
        <f t="array" ref="B1189">IF(Table2[[#This Row],[Nodes]:[Nodes]]=5,Table2[[#This Row],[Total_time]:[Total_time]],"")</f>
        <v/>
      </c>
      <c r="C1189" s="20" t="str" cm="1">
        <f t="array" ref="C1189">IF(Table2[[#This Row],[Nodes]:[Nodes]]=6,Table2[[#This Row],[Total_time]:[Total_time]],"")</f>
        <v/>
      </c>
      <c r="D1189" s="20" t="str" cm="1">
        <f t="array" ref="D1189">IF(Table2[[#This Row],[Nodes]:[Nodes]]=7,Table2[[#This Row],[Total_time]:[Total_time]],"")</f>
        <v/>
      </c>
    </row>
    <row r="1190" spans="1:4">
      <c r="A1190" s="20" t="str" cm="1">
        <f t="array" ref="A1190">IF(Table2[[#This Row],[Nodes]:[Nodes]]=4,Table2[[#This Row],[Total_time]:[Total_time]],"")</f>
        <v/>
      </c>
      <c r="B1190" s="20" t="str" cm="1">
        <f t="array" ref="B1190">IF(Table2[[#This Row],[Nodes]:[Nodes]]=5,Table2[[#This Row],[Total_time]:[Total_time]],"")</f>
        <v/>
      </c>
      <c r="C1190" s="20" t="str" cm="1">
        <f t="array" ref="C1190">IF(Table2[[#This Row],[Nodes]:[Nodes]]=6,Table2[[#This Row],[Total_time]:[Total_time]],"")</f>
        <v/>
      </c>
      <c r="D1190" s="20" t="str" cm="1">
        <f t="array" ref="D1190">IF(Table2[[#This Row],[Nodes]:[Nodes]]=7,Table2[[#This Row],[Total_time]:[Total_time]],"")</f>
        <v/>
      </c>
    </row>
    <row r="1191" spans="1:4">
      <c r="A1191" s="20" t="str" cm="1">
        <f t="array" ref="A1191">IF(Table2[[#This Row],[Nodes]:[Nodes]]=4,Table2[[#This Row],[Total_time]:[Total_time]],"")</f>
        <v/>
      </c>
      <c r="B1191" s="20" t="str" cm="1">
        <f t="array" ref="B1191">IF(Table2[[#This Row],[Nodes]:[Nodes]]=5,Table2[[#This Row],[Total_time]:[Total_time]],"")</f>
        <v/>
      </c>
      <c r="C1191" s="20" t="str" cm="1">
        <f t="array" ref="C1191">IF(Table2[[#This Row],[Nodes]:[Nodes]]=6,Table2[[#This Row],[Total_time]:[Total_time]],"")</f>
        <v/>
      </c>
      <c r="D1191" s="20" t="str" cm="1">
        <f t="array" ref="D1191">IF(Table2[[#This Row],[Nodes]:[Nodes]]=7,Table2[[#This Row],[Total_time]:[Total_time]],"")</f>
        <v/>
      </c>
    </row>
    <row r="1192" spans="1:4">
      <c r="A1192" s="20" t="str" cm="1">
        <f t="array" ref="A1192">IF(Table2[[#This Row],[Nodes]:[Nodes]]=4,Table2[[#This Row],[Total_time]:[Total_time]],"")</f>
        <v/>
      </c>
      <c r="B1192" s="20" t="str" cm="1">
        <f t="array" ref="B1192">IF(Table2[[#This Row],[Nodes]:[Nodes]]=5,Table2[[#This Row],[Total_time]:[Total_time]],"")</f>
        <v/>
      </c>
      <c r="C1192" s="20" t="str" cm="1">
        <f t="array" ref="C1192">IF(Table2[[#This Row],[Nodes]:[Nodes]]=6,Table2[[#This Row],[Total_time]:[Total_time]],"")</f>
        <v/>
      </c>
      <c r="D1192" s="20" t="str" cm="1">
        <f t="array" ref="D1192">IF(Table2[[#This Row],[Nodes]:[Nodes]]=7,Table2[[#This Row],[Total_time]:[Total_time]],"")</f>
        <v/>
      </c>
    </row>
    <row r="1193" spans="1:4">
      <c r="A1193" s="20" t="str" cm="1">
        <f t="array" ref="A1193">IF(Table2[[#This Row],[Nodes]:[Nodes]]=4,Table2[[#This Row],[Total_time]:[Total_time]],"")</f>
        <v/>
      </c>
      <c r="B1193" s="20" t="str" cm="1">
        <f t="array" ref="B1193">IF(Table2[[#This Row],[Nodes]:[Nodes]]=5,Table2[[#This Row],[Total_time]:[Total_time]],"")</f>
        <v/>
      </c>
      <c r="C1193" s="20" t="str" cm="1">
        <f t="array" ref="C1193">IF(Table2[[#This Row],[Nodes]:[Nodes]]=6,Table2[[#This Row],[Total_time]:[Total_time]],"")</f>
        <v/>
      </c>
      <c r="D1193" s="20" t="str" cm="1">
        <f t="array" ref="D1193">IF(Table2[[#This Row],[Nodes]:[Nodes]]=7,Table2[[#This Row],[Total_time]:[Total_time]],"")</f>
        <v/>
      </c>
    </row>
    <row r="1194" spans="1:4">
      <c r="A1194" s="20" t="str" cm="1">
        <f t="array" ref="A1194">IF(Table2[[#This Row],[Nodes]:[Nodes]]=4,Table2[[#This Row],[Total_time]:[Total_time]],"")</f>
        <v/>
      </c>
      <c r="B1194" s="20" t="str" cm="1">
        <f t="array" ref="B1194">IF(Table2[[#This Row],[Nodes]:[Nodes]]=5,Table2[[#This Row],[Total_time]:[Total_time]],"")</f>
        <v/>
      </c>
      <c r="C1194" s="20" t="str" cm="1">
        <f t="array" ref="C1194">IF(Table2[[#This Row],[Nodes]:[Nodes]]=6,Table2[[#This Row],[Total_time]:[Total_time]],"")</f>
        <v/>
      </c>
      <c r="D1194" s="20" t="str" cm="1">
        <f t="array" ref="D1194">IF(Table2[[#This Row],[Nodes]:[Nodes]]=7,Table2[[#This Row],[Total_time]:[Total_time]],"")</f>
        <v/>
      </c>
    </row>
    <row r="1195" spans="1:4">
      <c r="A1195" s="20" t="str" cm="1">
        <f t="array" ref="A1195">IF(Table2[[#This Row],[Nodes]:[Nodes]]=4,Table2[[#This Row],[Total_time]:[Total_time]],"")</f>
        <v/>
      </c>
      <c r="B1195" s="20" t="str" cm="1">
        <f t="array" ref="B1195">IF(Table2[[#This Row],[Nodes]:[Nodes]]=5,Table2[[#This Row],[Total_time]:[Total_time]],"")</f>
        <v/>
      </c>
      <c r="C1195" s="20" t="str" cm="1">
        <f t="array" ref="C1195">IF(Table2[[#This Row],[Nodes]:[Nodes]]=6,Table2[[#This Row],[Total_time]:[Total_time]],"")</f>
        <v/>
      </c>
      <c r="D1195" s="20" t="str" cm="1">
        <f t="array" ref="D1195">IF(Table2[[#This Row],[Nodes]:[Nodes]]=7,Table2[[#This Row],[Total_time]:[Total_time]],"")</f>
        <v/>
      </c>
    </row>
    <row r="1196" spans="1:4">
      <c r="A1196" s="20" t="str" cm="1">
        <f t="array" ref="A1196">IF(Table2[[#This Row],[Nodes]:[Nodes]]=4,Table2[[#This Row],[Total_time]:[Total_time]],"")</f>
        <v/>
      </c>
      <c r="B1196" s="20" t="str" cm="1">
        <f t="array" ref="B1196">IF(Table2[[#This Row],[Nodes]:[Nodes]]=5,Table2[[#This Row],[Total_time]:[Total_time]],"")</f>
        <v/>
      </c>
      <c r="C1196" s="20" t="str" cm="1">
        <f t="array" ref="C1196">IF(Table2[[#This Row],[Nodes]:[Nodes]]=6,Table2[[#This Row],[Total_time]:[Total_time]],"")</f>
        <v/>
      </c>
      <c r="D1196" s="20" t="str" cm="1">
        <f t="array" ref="D1196">IF(Table2[[#This Row],[Nodes]:[Nodes]]=7,Table2[[#This Row],[Total_time]:[Total_time]],"")</f>
        <v/>
      </c>
    </row>
    <row r="1197" spans="1:4">
      <c r="A1197" s="20" t="str" cm="1">
        <f t="array" ref="A1197">IF(Table2[[#This Row],[Nodes]:[Nodes]]=4,Table2[[#This Row],[Total_time]:[Total_time]],"")</f>
        <v/>
      </c>
      <c r="B1197" s="20" t="str" cm="1">
        <f t="array" ref="B1197">IF(Table2[[#This Row],[Nodes]:[Nodes]]=5,Table2[[#This Row],[Total_time]:[Total_time]],"")</f>
        <v/>
      </c>
      <c r="C1197" s="20" t="str" cm="1">
        <f t="array" ref="C1197">IF(Table2[[#This Row],[Nodes]:[Nodes]]=6,Table2[[#This Row],[Total_time]:[Total_time]],"")</f>
        <v/>
      </c>
      <c r="D1197" s="20" t="str" cm="1">
        <f t="array" ref="D1197">IF(Table2[[#This Row],[Nodes]:[Nodes]]=7,Table2[[#This Row],[Total_time]:[Total_time]],"")</f>
        <v/>
      </c>
    </row>
    <row r="1198" spans="1:4">
      <c r="A1198" s="20" t="str" cm="1">
        <f t="array" ref="A1198">IF(Table2[[#This Row],[Nodes]:[Nodes]]=4,Table2[[#This Row],[Total_time]:[Total_time]],"")</f>
        <v/>
      </c>
      <c r="B1198" s="20" t="str" cm="1">
        <f t="array" ref="B1198">IF(Table2[[#This Row],[Nodes]:[Nodes]]=5,Table2[[#This Row],[Total_time]:[Total_time]],"")</f>
        <v/>
      </c>
      <c r="C1198" s="20" t="str" cm="1">
        <f t="array" ref="C1198">IF(Table2[[#This Row],[Nodes]:[Nodes]]=6,Table2[[#This Row],[Total_time]:[Total_time]],"")</f>
        <v/>
      </c>
      <c r="D1198" s="20" t="str" cm="1">
        <f t="array" ref="D1198">IF(Table2[[#This Row],[Nodes]:[Nodes]]=7,Table2[[#This Row],[Total_time]:[Total_time]],"")</f>
        <v/>
      </c>
    </row>
    <row r="1199" spans="1:4">
      <c r="A1199" s="20" t="str" cm="1">
        <f t="array" ref="A1199">IF(Table2[[#This Row],[Nodes]:[Nodes]]=4,Table2[[#This Row],[Total_time]:[Total_time]],"")</f>
        <v/>
      </c>
      <c r="B1199" s="20" t="str" cm="1">
        <f t="array" ref="B1199">IF(Table2[[#This Row],[Nodes]:[Nodes]]=5,Table2[[#This Row],[Total_time]:[Total_time]],"")</f>
        <v/>
      </c>
      <c r="C1199" s="20" t="str" cm="1">
        <f t="array" ref="C1199">IF(Table2[[#This Row],[Nodes]:[Nodes]]=6,Table2[[#This Row],[Total_time]:[Total_time]],"")</f>
        <v/>
      </c>
      <c r="D1199" s="20" t="str" cm="1">
        <f t="array" ref="D1199">IF(Table2[[#This Row],[Nodes]:[Nodes]]=7,Table2[[#This Row],[Total_time]:[Total_time]],"")</f>
        <v/>
      </c>
    </row>
    <row r="1200" spans="1:4">
      <c r="A1200" s="20" t="str" cm="1">
        <f t="array" ref="A1200">IF(Table2[[#This Row],[Nodes]:[Nodes]]=4,Table2[[#This Row],[Total_time]:[Total_time]],"")</f>
        <v/>
      </c>
      <c r="B1200" s="20" t="str" cm="1">
        <f t="array" ref="B1200">IF(Table2[[#This Row],[Nodes]:[Nodes]]=5,Table2[[#This Row],[Total_time]:[Total_time]],"")</f>
        <v/>
      </c>
      <c r="C1200" s="20" t="str" cm="1">
        <f t="array" ref="C1200">IF(Table2[[#This Row],[Nodes]:[Nodes]]=6,Table2[[#This Row],[Total_time]:[Total_time]],"")</f>
        <v/>
      </c>
      <c r="D1200" s="20" t="str" cm="1">
        <f t="array" ref="D1200">IF(Table2[[#This Row],[Nodes]:[Nodes]]=7,Table2[[#This Row],[Total_time]:[Total_time]],"")</f>
        <v/>
      </c>
    </row>
    <row r="1201" spans="1:4">
      <c r="A1201" s="20" t="str" cm="1">
        <f t="array" ref="A1201">IF(Table2[[#This Row],[Nodes]:[Nodes]]=4,Table2[[#This Row],[Total_time]:[Total_time]],"")</f>
        <v/>
      </c>
      <c r="B1201" s="20" t="str" cm="1">
        <f t="array" ref="B1201">IF(Table2[[#This Row],[Nodes]:[Nodes]]=5,Table2[[#This Row],[Total_time]:[Total_time]],"")</f>
        <v/>
      </c>
      <c r="C1201" s="20" t="str" cm="1">
        <f t="array" ref="C1201">IF(Table2[[#This Row],[Nodes]:[Nodes]]=6,Table2[[#This Row],[Total_time]:[Total_time]],"")</f>
        <v/>
      </c>
      <c r="D1201" s="20" t="str" cm="1">
        <f t="array" ref="D1201">IF(Table2[[#This Row],[Nodes]:[Nodes]]=7,Table2[[#This Row],[Total_time]:[Total_time]],"")</f>
        <v/>
      </c>
    </row>
    <row r="1202" spans="1:4">
      <c r="A1202" s="20" t="str" cm="1">
        <f t="array" ref="A1202">IF(Table2[[#This Row],[Nodes]:[Nodes]]=4,Table2[[#This Row],[Total_time]:[Total_time]],"")</f>
        <v/>
      </c>
      <c r="B1202" s="20" t="str" cm="1">
        <f t="array" ref="B1202">IF(Table2[[#This Row],[Nodes]:[Nodes]]=5,Table2[[#This Row],[Total_time]:[Total_time]],"")</f>
        <v/>
      </c>
      <c r="C1202" s="20" t="str" cm="1">
        <f t="array" ref="C1202">IF(Table2[[#This Row],[Nodes]:[Nodes]]=6,Table2[[#This Row],[Total_time]:[Total_time]],"")</f>
        <v/>
      </c>
      <c r="D1202" s="20" t="str" cm="1">
        <f t="array" ref="D1202">IF(Table2[[#This Row],[Nodes]:[Nodes]]=7,Table2[[#This Row],[Total_time]:[Total_time]],"")</f>
        <v/>
      </c>
    </row>
    <row r="1203" spans="1:4">
      <c r="A1203" s="20" t="str" cm="1">
        <f t="array" ref="A1203">IF(Table2[[#This Row],[Nodes]:[Nodes]]=4,Table2[[#This Row],[Total_time]:[Total_time]],"")</f>
        <v/>
      </c>
      <c r="B1203" s="20" t="str" cm="1">
        <f t="array" ref="B1203">IF(Table2[[#This Row],[Nodes]:[Nodes]]=5,Table2[[#This Row],[Total_time]:[Total_time]],"")</f>
        <v/>
      </c>
      <c r="C1203" s="20" t="str" cm="1">
        <f t="array" ref="C1203">IF(Table2[[#This Row],[Nodes]:[Nodes]]=6,Table2[[#This Row],[Total_time]:[Total_time]],"")</f>
        <v/>
      </c>
      <c r="D1203" s="20" t="str" cm="1">
        <f t="array" ref="D1203">IF(Table2[[#This Row],[Nodes]:[Nodes]]=7,Table2[[#This Row],[Total_time]:[Total_time]],"")</f>
        <v/>
      </c>
    </row>
    <row r="1204" spans="1:4">
      <c r="A1204" s="20" t="str" cm="1">
        <f t="array" ref="A1204">IF(Table2[[#This Row],[Nodes]:[Nodes]]=4,Table2[[#This Row],[Total_time]:[Total_time]],"")</f>
        <v/>
      </c>
      <c r="B1204" s="20" t="str" cm="1">
        <f t="array" ref="B1204">IF(Table2[[#This Row],[Nodes]:[Nodes]]=5,Table2[[#This Row],[Total_time]:[Total_time]],"")</f>
        <v/>
      </c>
      <c r="C1204" s="20" t="str" cm="1">
        <f t="array" ref="C1204">IF(Table2[[#This Row],[Nodes]:[Nodes]]=6,Table2[[#This Row],[Total_time]:[Total_time]],"")</f>
        <v/>
      </c>
      <c r="D1204" s="20" t="str" cm="1">
        <f t="array" ref="D1204">IF(Table2[[#This Row],[Nodes]:[Nodes]]=7,Table2[[#This Row],[Total_time]:[Total_time]],"")</f>
        <v/>
      </c>
    </row>
    <row r="1205" spans="1:4">
      <c r="A1205" s="20" t="str" cm="1">
        <f t="array" ref="A1205">IF(Table2[[#This Row],[Nodes]:[Nodes]]=4,Table2[[#This Row],[Total_time]:[Total_time]],"")</f>
        <v/>
      </c>
      <c r="B1205" s="20" t="str" cm="1">
        <f t="array" ref="B1205">IF(Table2[[#This Row],[Nodes]:[Nodes]]=5,Table2[[#This Row],[Total_time]:[Total_time]],"")</f>
        <v/>
      </c>
      <c r="C1205" s="20" t="str" cm="1">
        <f t="array" ref="C1205">IF(Table2[[#This Row],[Nodes]:[Nodes]]=6,Table2[[#This Row],[Total_time]:[Total_time]],"")</f>
        <v/>
      </c>
      <c r="D1205" s="20" t="str" cm="1">
        <f t="array" ref="D1205">IF(Table2[[#This Row],[Nodes]:[Nodes]]=7,Table2[[#This Row],[Total_time]:[Total_time]],"")</f>
        <v/>
      </c>
    </row>
    <row r="1206" spans="1:4">
      <c r="A1206" s="20" t="str" cm="1">
        <f t="array" ref="A1206">IF(Table2[[#This Row],[Nodes]:[Nodes]]=4,Table2[[#This Row],[Total_time]:[Total_time]],"")</f>
        <v/>
      </c>
      <c r="B1206" s="20" t="str" cm="1">
        <f t="array" ref="B1206">IF(Table2[[#This Row],[Nodes]:[Nodes]]=5,Table2[[#This Row],[Total_time]:[Total_time]],"")</f>
        <v/>
      </c>
      <c r="C1206" s="20" t="str" cm="1">
        <f t="array" ref="C1206">IF(Table2[[#This Row],[Nodes]:[Nodes]]=6,Table2[[#This Row],[Total_time]:[Total_time]],"")</f>
        <v/>
      </c>
      <c r="D1206" s="20" t="str" cm="1">
        <f t="array" ref="D1206">IF(Table2[[#This Row],[Nodes]:[Nodes]]=7,Table2[[#This Row],[Total_time]:[Total_time]],"")</f>
        <v/>
      </c>
    </row>
    <row r="1207" spans="1:4">
      <c r="A1207" s="20" t="str" cm="1">
        <f t="array" ref="A1207">IF(Table2[[#This Row],[Nodes]:[Nodes]]=4,Table2[[#This Row],[Total_time]:[Total_time]],"")</f>
        <v/>
      </c>
      <c r="B1207" s="20" t="str" cm="1">
        <f t="array" ref="B1207">IF(Table2[[#This Row],[Nodes]:[Nodes]]=5,Table2[[#This Row],[Total_time]:[Total_time]],"")</f>
        <v/>
      </c>
      <c r="C1207" s="20" t="str" cm="1">
        <f t="array" ref="C1207">IF(Table2[[#This Row],[Nodes]:[Nodes]]=6,Table2[[#This Row],[Total_time]:[Total_time]],"")</f>
        <v/>
      </c>
      <c r="D1207" s="20" t="str" cm="1">
        <f t="array" ref="D1207">IF(Table2[[#This Row],[Nodes]:[Nodes]]=7,Table2[[#This Row],[Total_time]:[Total_time]],"")</f>
        <v/>
      </c>
    </row>
    <row r="1208" spans="1:4">
      <c r="A1208" s="20" t="str" cm="1">
        <f t="array" ref="A1208">IF(Table2[[#This Row],[Nodes]:[Nodes]]=4,Table2[[#This Row],[Total_time]:[Total_time]],"")</f>
        <v/>
      </c>
      <c r="B1208" s="20" t="str" cm="1">
        <f t="array" ref="B1208">IF(Table2[[#This Row],[Nodes]:[Nodes]]=5,Table2[[#This Row],[Total_time]:[Total_time]],"")</f>
        <v/>
      </c>
      <c r="C1208" s="20" t="str" cm="1">
        <f t="array" ref="C1208">IF(Table2[[#This Row],[Nodes]:[Nodes]]=6,Table2[[#This Row],[Total_time]:[Total_time]],"")</f>
        <v/>
      </c>
      <c r="D1208" s="20" t="str" cm="1">
        <f t="array" ref="D1208">IF(Table2[[#This Row],[Nodes]:[Nodes]]=7,Table2[[#This Row],[Total_time]:[Total_time]],"")</f>
        <v/>
      </c>
    </row>
    <row r="1209" spans="1:4">
      <c r="A1209" s="20" t="str" cm="1">
        <f t="array" ref="A1209">IF(Table2[[#This Row],[Nodes]:[Nodes]]=4,Table2[[#This Row],[Total_time]:[Total_time]],"")</f>
        <v/>
      </c>
      <c r="B1209" s="20" t="str" cm="1">
        <f t="array" ref="B1209">IF(Table2[[#This Row],[Nodes]:[Nodes]]=5,Table2[[#This Row],[Total_time]:[Total_time]],"")</f>
        <v/>
      </c>
      <c r="C1209" s="20" t="str" cm="1">
        <f t="array" ref="C1209">IF(Table2[[#This Row],[Nodes]:[Nodes]]=6,Table2[[#This Row],[Total_time]:[Total_time]],"")</f>
        <v/>
      </c>
      <c r="D1209" s="20" t="str" cm="1">
        <f t="array" ref="D1209">IF(Table2[[#This Row],[Nodes]:[Nodes]]=7,Table2[[#This Row],[Total_time]:[Total_time]],"")</f>
        <v/>
      </c>
    </row>
    <row r="1210" spans="1:4">
      <c r="A1210" s="20" t="str" cm="1">
        <f t="array" ref="A1210">IF(Table2[[#This Row],[Nodes]:[Nodes]]=4,Table2[[#This Row],[Total_time]:[Total_time]],"")</f>
        <v/>
      </c>
      <c r="B1210" s="20" t="str" cm="1">
        <f t="array" ref="B1210">IF(Table2[[#This Row],[Nodes]:[Nodes]]=5,Table2[[#This Row],[Total_time]:[Total_time]],"")</f>
        <v/>
      </c>
      <c r="C1210" s="20" t="str" cm="1">
        <f t="array" ref="C1210">IF(Table2[[#This Row],[Nodes]:[Nodes]]=6,Table2[[#This Row],[Total_time]:[Total_time]],"")</f>
        <v/>
      </c>
      <c r="D1210" s="20" t="str" cm="1">
        <f t="array" ref="D1210">IF(Table2[[#This Row],[Nodes]:[Nodes]]=7,Table2[[#This Row],[Total_time]:[Total_time]],"")</f>
        <v/>
      </c>
    </row>
    <row r="1211" spans="1:4">
      <c r="A1211" s="20" t="str" cm="1">
        <f t="array" ref="A1211">IF(Table2[[#This Row],[Nodes]:[Nodes]]=4,Table2[[#This Row],[Total_time]:[Total_time]],"")</f>
        <v/>
      </c>
      <c r="B1211" s="20" t="str" cm="1">
        <f t="array" ref="B1211">IF(Table2[[#This Row],[Nodes]:[Nodes]]=5,Table2[[#This Row],[Total_time]:[Total_time]],"")</f>
        <v/>
      </c>
      <c r="C1211" s="20" t="str" cm="1">
        <f t="array" ref="C1211">IF(Table2[[#This Row],[Nodes]:[Nodes]]=6,Table2[[#This Row],[Total_time]:[Total_time]],"")</f>
        <v/>
      </c>
      <c r="D1211" s="20" t="str" cm="1">
        <f t="array" ref="D1211">IF(Table2[[#This Row],[Nodes]:[Nodes]]=7,Table2[[#This Row],[Total_time]:[Total_time]],"")</f>
        <v/>
      </c>
    </row>
    <row r="1212" spans="1:4">
      <c r="A1212" s="20" t="str" cm="1">
        <f t="array" ref="A1212">IF(Table2[[#This Row],[Nodes]:[Nodes]]=4,Table2[[#This Row],[Total_time]:[Total_time]],"")</f>
        <v/>
      </c>
      <c r="B1212" s="20" t="str" cm="1">
        <f t="array" ref="B1212">IF(Table2[[#This Row],[Nodes]:[Nodes]]=5,Table2[[#This Row],[Total_time]:[Total_time]],"")</f>
        <v/>
      </c>
      <c r="C1212" s="20" t="str" cm="1">
        <f t="array" ref="C1212">IF(Table2[[#This Row],[Nodes]:[Nodes]]=6,Table2[[#This Row],[Total_time]:[Total_time]],"")</f>
        <v/>
      </c>
      <c r="D1212" s="20" t="str" cm="1">
        <f t="array" ref="D1212">IF(Table2[[#This Row],[Nodes]:[Nodes]]=7,Table2[[#This Row],[Total_time]:[Total_time]],"")</f>
        <v/>
      </c>
    </row>
    <row r="1213" spans="1:4">
      <c r="A1213" s="20" t="str" cm="1">
        <f t="array" ref="A1213">IF(Table2[[#This Row],[Nodes]:[Nodes]]=4,Table2[[#This Row],[Total_time]:[Total_time]],"")</f>
        <v/>
      </c>
      <c r="B1213" s="20" t="str" cm="1">
        <f t="array" ref="B1213">IF(Table2[[#This Row],[Nodes]:[Nodes]]=5,Table2[[#This Row],[Total_time]:[Total_time]],"")</f>
        <v/>
      </c>
      <c r="C1213" s="20" t="str" cm="1">
        <f t="array" ref="C1213">IF(Table2[[#This Row],[Nodes]:[Nodes]]=6,Table2[[#This Row],[Total_time]:[Total_time]],"")</f>
        <v/>
      </c>
      <c r="D1213" s="20" t="str" cm="1">
        <f t="array" ref="D1213">IF(Table2[[#This Row],[Nodes]:[Nodes]]=7,Table2[[#This Row],[Total_time]:[Total_time]],"")</f>
        <v/>
      </c>
    </row>
    <row r="1214" spans="1:4">
      <c r="A1214" s="20" t="str" cm="1">
        <f t="array" ref="A1214">IF(Table2[[#This Row],[Nodes]:[Nodes]]=4,Table2[[#This Row],[Total_time]:[Total_time]],"")</f>
        <v/>
      </c>
      <c r="B1214" s="20" t="str" cm="1">
        <f t="array" ref="B1214">IF(Table2[[#This Row],[Nodes]:[Nodes]]=5,Table2[[#This Row],[Total_time]:[Total_time]],"")</f>
        <v/>
      </c>
      <c r="C1214" s="20" t="str" cm="1">
        <f t="array" ref="C1214">IF(Table2[[#This Row],[Nodes]:[Nodes]]=6,Table2[[#This Row],[Total_time]:[Total_time]],"")</f>
        <v/>
      </c>
      <c r="D1214" s="20" t="str" cm="1">
        <f t="array" ref="D1214">IF(Table2[[#This Row],[Nodes]:[Nodes]]=7,Table2[[#This Row],[Total_time]:[Total_time]],"")</f>
        <v/>
      </c>
    </row>
    <row r="1215" spans="1:4">
      <c r="A1215" s="20" t="str" cm="1">
        <f t="array" ref="A1215">IF(Table2[[#This Row],[Nodes]:[Nodes]]=4,Table2[[#This Row],[Total_time]:[Total_time]],"")</f>
        <v/>
      </c>
      <c r="B1215" s="20" t="str" cm="1">
        <f t="array" ref="B1215">IF(Table2[[#This Row],[Nodes]:[Nodes]]=5,Table2[[#This Row],[Total_time]:[Total_time]],"")</f>
        <v/>
      </c>
      <c r="C1215" s="20" t="str" cm="1">
        <f t="array" ref="C1215">IF(Table2[[#This Row],[Nodes]:[Nodes]]=6,Table2[[#This Row],[Total_time]:[Total_time]],"")</f>
        <v/>
      </c>
      <c r="D1215" s="20" t="str" cm="1">
        <f t="array" ref="D1215">IF(Table2[[#This Row],[Nodes]:[Nodes]]=7,Table2[[#This Row],[Total_time]:[Total_time]],"")</f>
        <v/>
      </c>
    </row>
    <row r="1216" spans="1:4">
      <c r="A1216" s="20" t="str" cm="1">
        <f t="array" ref="A1216">IF(Table2[[#This Row],[Nodes]:[Nodes]]=4,Table2[[#This Row],[Total_time]:[Total_time]],"")</f>
        <v/>
      </c>
      <c r="B1216" s="20" t="str" cm="1">
        <f t="array" ref="B1216">IF(Table2[[#This Row],[Nodes]:[Nodes]]=5,Table2[[#This Row],[Total_time]:[Total_time]],"")</f>
        <v/>
      </c>
      <c r="C1216" s="20" t="str" cm="1">
        <f t="array" ref="C1216">IF(Table2[[#This Row],[Nodes]:[Nodes]]=6,Table2[[#This Row],[Total_time]:[Total_time]],"")</f>
        <v/>
      </c>
      <c r="D1216" s="20" t="str" cm="1">
        <f t="array" ref="D1216">IF(Table2[[#This Row],[Nodes]:[Nodes]]=7,Table2[[#This Row],[Total_time]:[Total_time]],"")</f>
        <v/>
      </c>
    </row>
    <row r="1217" spans="1:4">
      <c r="A1217" s="20" t="str" cm="1">
        <f t="array" ref="A1217">IF(Table2[[#This Row],[Nodes]:[Nodes]]=4,Table2[[#This Row],[Total_time]:[Total_time]],"")</f>
        <v/>
      </c>
      <c r="B1217" s="20" t="str" cm="1">
        <f t="array" ref="B1217">IF(Table2[[#This Row],[Nodes]:[Nodes]]=5,Table2[[#This Row],[Total_time]:[Total_time]],"")</f>
        <v/>
      </c>
      <c r="C1217" s="20" t="str" cm="1">
        <f t="array" ref="C1217">IF(Table2[[#This Row],[Nodes]:[Nodes]]=6,Table2[[#This Row],[Total_time]:[Total_time]],"")</f>
        <v/>
      </c>
      <c r="D1217" s="20" t="str" cm="1">
        <f t="array" ref="D1217">IF(Table2[[#This Row],[Nodes]:[Nodes]]=7,Table2[[#This Row],[Total_time]:[Total_time]],"")</f>
        <v/>
      </c>
    </row>
    <row r="1218" spans="1:4">
      <c r="A1218" s="20" t="str" cm="1">
        <f t="array" ref="A1218">IF(Table2[[#This Row],[Nodes]:[Nodes]]=4,Table2[[#This Row],[Total_time]:[Total_time]],"")</f>
        <v/>
      </c>
      <c r="B1218" s="20" t="str" cm="1">
        <f t="array" ref="B1218">IF(Table2[[#This Row],[Nodes]:[Nodes]]=5,Table2[[#This Row],[Total_time]:[Total_time]],"")</f>
        <v/>
      </c>
      <c r="C1218" s="20" t="str" cm="1">
        <f t="array" ref="C1218">IF(Table2[[#This Row],[Nodes]:[Nodes]]=6,Table2[[#This Row],[Total_time]:[Total_time]],"")</f>
        <v/>
      </c>
      <c r="D1218" s="20" t="str" cm="1">
        <f t="array" ref="D1218">IF(Table2[[#This Row],[Nodes]:[Nodes]]=7,Table2[[#This Row],[Total_time]:[Total_time]],"")</f>
        <v/>
      </c>
    </row>
    <row r="1219" spans="1:4">
      <c r="A1219" s="20" t="str" cm="1">
        <f t="array" ref="A1219">IF(Table2[[#This Row],[Nodes]:[Nodes]]=4,Table2[[#This Row],[Total_time]:[Total_time]],"")</f>
        <v/>
      </c>
      <c r="B1219" s="20" t="str" cm="1">
        <f t="array" ref="B1219">IF(Table2[[#This Row],[Nodes]:[Nodes]]=5,Table2[[#This Row],[Total_time]:[Total_time]],"")</f>
        <v/>
      </c>
      <c r="C1219" s="20" t="str" cm="1">
        <f t="array" ref="C1219">IF(Table2[[#This Row],[Nodes]:[Nodes]]=6,Table2[[#This Row],[Total_time]:[Total_time]],"")</f>
        <v/>
      </c>
      <c r="D1219" s="20" t="str" cm="1">
        <f t="array" ref="D1219">IF(Table2[[#This Row],[Nodes]:[Nodes]]=7,Table2[[#This Row],[Total_time]:[Total_time]],"")</f>
        <v/>
      </c>
    </row>
    <row r="1220" spans="1:4">
      <c r="A1220" s="20" t="str" cm="1">
        <f t="array" ref="A1220">IF(Table2[[#This Row],[Nodes]:[Nodes]]=4,Table2[[#This Row],[Total_time]:[Total_time]],"")</f>
        <v/>
      </c>
      <c r="B1220" s="20" t="str" cm="1">
        <f t="array" ref="B1220">IF(Table2[[#This Row],[Nodes]:[Nodes]]=5,Table2[[#This Row],[Total_time]:[Total_time]],"")</f>
        <v/>
      </c>
      <c r="C1220" s="20" t="str" cm="1">
        <f t="array" ref="C1220">IF(Table2[[#This Row],[Nodes]:[Nodes]]=6,Table2[[#This Row],[Total_time]:[Total_time]],"")</f>
        <v/>
      </c>
      <c r="D1220" s="20" t="str" cm="1">
        <f t="array" ref="D1220">IF(Table2[[#This Row],[Nodes]:[Nodes]]=7,Table2[[#This Row],[Total_time]:[Total_time]],"")</f>
        <v/>
      </c>
    </row>
    <row r="1221" spans="1:4">
      <c r="A1221" s="20" t="str" cm="1">
        <f t="array" ref="A1221">IF(Table2[[#This Row],[Nodes]:[Nodes]]=4,Table2[[#This Row],[Total_time]:[Total_time]],"")</f>
        <v/>
      </c>
      <c r="B1221" s="20" t="str" cm="1">
        <f t="array" ref="B1221">IF(Table2[[#This Row],[Nodes]:[Nodes]]=5,Table2[[#This Row],[Total_time]:[Total_time]],"")</f>
        <v/>
      </c>
      <c r="C1221" s="20" t="str" cm="1">
        <f t="array" ref="C1221">IF(Table2[[#This Row],[Nodes]:[Nodes]]=6,Table2[[#This Row],[Total_time]:[Total_time]],"")</f>
        <v/>
      </c>
      <c r="D1221" s="20" t="str" cm="1">
        <f t="array" ref="D1221">IF(Table2[[#This Row],[Nodes]:[Nodes]]=7,Table2[[#This Row],[Total_time]:[Total_time]],"")</f>
        <v/>
      </c>
    </row>
    <row r="1222" spans="1:4">
      <c r="A1222" s="20" t="str" cm="1">
        <f t="array" ref="A1222">IF(Table2[[#This Row],[Nodes]:[Nodes]]=4,Table2[[#This Row],[Total_time]:[Total_time]],"")</f>
        <v/>
      </c>
      <c r="B1222" s="20" t="str" cm="1">
        <f t="array" ref="B1222">IF(Table2[[#This Row],[Nodes]:[Nodes]]=5,Table2[[#This Row],[Total_time]:[Total_time]],"")</f>
        <v/>
      </c>
      <c r="C1222" s="20" t="str" cm="1">
        <f t="array" ref="C1222">IF(Table2[[#This Row],[Nodes]:[Nodes]]=6,Table2[[#This Row],[Total_time]:[Total_time]],"")</f>
        <v/>
      </c>
      <c r="D1222" s="20" t="str" cm="1">
        <f t="array" ref="D1222">IF(Table2[[#This Row],[Nodes]:[Nodes]]=7,Table2[[#This Row],[Total_time]:[Total_time]],"")</f>
        <v/>
      </c>
    </row>
    <row r="1223" spans="1:4">
      <c r="A1223" s="20" t="str" cm="1">
        <f t="array" ref="A1223">IF(Table2[[#This Row],[Nodes]:[Nodes]]=4,Table2[[#This Row],[Total_time]:[Total_time]],"")</f>
        <v/>
      </c>
      <c r="B1223" s="20" t="str" cm="1">
        <f t="array" ref="B1223">IF(Table2[[#This Row],[Nodes]:[Nodes]]=5,Table2[[#This Row],[Total_time]:[Total_time]],"")</f>
        <v/>
      </c>
      <c r="C1223" s="20" t="str" cm="1">
        <f t="array" ref="C1223">IF(Table2[[#This Row],[Nodes]:[Nodes]]=6,Table2[[#This Row],[Total_time]:[Total_time]],"")</f>
        <v/>
      </c>
      <c r="D1223" s="20" t="str" cm="1">
        <f t="array" ref="D1223">IF(Table2[[#This Row],[Nodes]:[Nodes]]=7,Table2[[#This Row],[Total_time]:[Total_time]],"")</f>
        <v/>
      </c>
    </row>
    <row r="1224" spans="1:4">
      <c r="A1224" s="20" t="str" cm="1">
        <f t="array" ref="A1224">IF(Table2[[#This Row],[Nodes]:[Nodes]]=4,Table2[[#This Row],[Total_time]:[Total_time]],"")</f>
        <v/>
      </c>
      <c r="B1224" s="20" t="str" cm="1">
        <f t="array" ref="B1224">IF(Table2[[#This Row],[Nodes]:[Nodes]]=5,Table2[[#This Row],[Total_time]:[Total_time]],"")</f>
        <v/>
      </c>
      <c r="C1224" s="20" t="str" cm="1">
        <f t="array" ref="C1224">IF(Table2[[#This Row],[Nodes]:[Nodes]]=6,Table2[[#This Row],[Total_time]:[Total_time]],"")</f>
        <v/>
      </c>
      <c r="D1224" s="20" t="str" cm="1">
        <f t="array" ref="D1224">IF(Table2[[#This Row],[Nodes]:[Nodes]]=7,Table2[[#This Row],[Total_time]:[Total_time]],"")</f>
        <v/>
      </c>
    </row>
    <row r="1225" spans="1:4">
      <c r="A1225" s="20" t="str" cm="1">
        <f t="array" ref="A1225">IF(Table2[[#This Row],[Nodes]:[Nodes]]=4,Table2[[#This Row],[Total_time]:[Total_time]],"")</f>
        <v/>
      </c>
      <c r="B1225" s="20" t="str" cm="1">
        <f t="array" ref="B1225">IF(Table2[[#This Row],[Nodes]:[Nodes]]=5,Table2[[#This Row],[Total_time]:[Total_time]],"")</f>
        <v/>
      </c>
      <c r="C1225" s="20" t="str" cm="1">
        <f t="array" ref="C1225">IF(Table2[[#This Row],[Nodes]:[Nodes]]=6,Table2[[#This Row],[Total_time]:[Total_time]],"")</f>
        <v/>
      </c>
      <c r="D1225" s="20" t="str" cm="1">
        <f t="array" ref="D1225">IF(Table2[[#This Row],[Nodes]:[Nodes]]=7,Table2[[#This Row],[Total_time]:[Total_time]],"")</f>
        <v/>
      </c>
    </row>
    <row r="1226" spans="1:4">
      <c r="A1226" s="20" t="str" cm="1">
        <f t="array" ref="A1226">IF(Table2[[#This Row],[Nodes]:[Nodes]]=4,Table2[[#This Row],[Total_time]:[Total_time]],"")</f>
        <v/>
      </c>
      <c r="B1226" s="20" t="str" cm="1">
        <f t="array" ref="B1226">IF(Table2[[#This Row],[Nodes]:[Nodes]]=5,Table2[[#This Row],[Total_time]:[Total_time]],"")</f>
        <v/>
      </c>
      <c r="C1226" s="20" t="str" cm="1">
        <f t="array" ref="C1226">IF(Table2[[#This Row],[Nodes]:[Nodes]]=6,Table2[[#This Row],[Total_time]:[Total_time]],"")</f>
        <v/>
      </c>
      <c r="D1226" s="20" t="str" cm="1">
        <f t="array" ref="D1226">IF(Table2[[#This Row],[Nodes]:[Nodes]]=7,Table2[[#This Row],[Total_time]:[Total_time]],"")</f>
        <v/>
      </c>
    </row>
    <row r="1227" spans="1:4">
      <c r="A1227" s="20" t="str" cm="1">
        <f t="array" ref="A1227">IF(Table2[[#This Row],[Nodes]:[Nodes]]=4,Table2[[#This Row],[Total_time]:[Total_time]],"")</f>
        <v/>
      </c>
      <c r="B1227" s="20" t="str" cm="1">
        <f t="array" ref="B1227">IF(Table2[[#This Row],[Nodes]:[Nodes]]=5,Table2[[#This Row],[Total_time]:[Total_time]],"")</f>
        <v/>
      </c>
      <c r="C1227" s="20" t="str" cm="1">
        <f t="array" ref="C1227">IF(Table2[[#This Row],[Nodes]:[Nodes]]=6,Table2[[#This Row],[Total_time]:[Total_time]],"")</f>
        <v/>
      </c>
      <c r="D1227" s="20" t="str" cm="1">
        <f t="array" ref="D1227">IF(Table2[[#This Row],[Nodes]:[Nodes]]=7,Table2[[#This Row],[Total_time]:[Total_time]],"")</f>
        <v/>
      </c>
    </row>
    <row r="1228" spans="1:4">
      <c r="A1228" s="20" t="str" cm="1">
        <f t="array" ref="A1228">IF(Table2[[#This Row],[Nodes]:[Nodes]]=4,Table2[[#This Row],[Total_time]:[Total_time]],"")</f>
        <v/>
      </c>
      <c r="B1228" s="20" t="str" cm="1">
        <f t="array" ref="B1228">IF(Table2[[#This Row],[Nodes]:[Nodes]]=5,Table2[[#This Row],[Total_time]:[Total_time]],"")</f>
        <v/>
      </c>
      <c r="C1228" s="20" t="str" cm="1">
        <f t="array" ref="C1228">IF(Table2[[#This Row],[Nodes]:[Nodes]]=6,Table2[[#This Row],[Total_time]:[Total_time]],"")</f>
        <v/>
      </c>
      <c r="D1228" s="20" t="str" cm="1">
        <f t="array" ref="D1228">IF(Table2[[#This Row],[Nodes]:[Nodes]]=7,Table2[[#This Row],[Total_time]:[Total_time]],"")</f>
        <v/>
      </c>
    </row>
    <row r="1229" spans="1:4">
      <c r="A1229" s="20" t="str" cm="1">
        <f t="array" ref="A1229">IF(Table2[[#This Row],[Nodes]:[Nodes]]=4,Table2[[#This Row],[Total_time]:[Total_time]],"")</f>
        <v/>
      </c>
      <c r="B1229" s="20" t="str" cm="1">
        <f t="array" ref="B1229">IF(Table2[[#This Row],[Nodes]:[Nodes]]=5,Table2[[#This Row],[Total_time]:[Total_time]],"")</f>
        <v/>
      </c>
      <c r="C1229" s="20" t="str" cm="1">
        <f t="array" ref="C1229">IF(Table2[[#This Row],[Nodes]:[Nodes]]=6,Table2[[#This Row],[Total_time]:[Total_time]],"")</f>
        <v/>
      </c>
      <c r="D1229" s="20" t="str" cm="1">
        <f t="array" ref="D1229">IF(Table2[[#This Row],[Nodes]:[Nodes]]=7,Table2[[#This Row],[Total_time]:[Total_time]],"")</f>
        <v/>
      </c>
    </row>
    <row r="1230" spans="1:4">
      <c r="A1230" s="20" t="str" cm="1">
        <f t="array" ref="A1230">IF(Table2[[#This Row],[Nodes]:[Nodes]]=4,Table2[[#This Row],[Total_time]:[Total_time]],"")</f>
        <v/>
      </c>
      <c r="B1230" s="20" t="str" cm="1">
        <f t="array" ref="B1230">IF(Table2[[#This Row],[Nodes]:[Nodes]]=5,Table2[[#This Row],[Total_time]:[Total_time]],"")</f>
        <v/>
      </c>
      <c r="C1230" s="20" t="str" cm="1">
        <f t="array" ref="C1230">IF(Table2[[#This Row],[Nodes]:[Nodes]]=6,Table2[[#This Row],[Total_time]:[Total_time]],"")</f>
        <v/>
      </c>
      <c r="D1230" s="20" t="str" cm="1">
        <f t="array" ref="D1230">IF(Table2[[#This Row],[Nodes]:[Nodes]]=7,Table2[[#This Row],[Total_time]:[Total_time]],"")</f>
        <v/>
      </c>
    </row>
    <row r="1231" spans="1:4">
      <c r="A1231" s="20" t="str" cm="1">
        <f t="array" ref="A1231">IF(Table2[[#This Row],[Nodes]:[Nodes]]=4,Table2[[#This Row],[Total_time]:[Total_time]],"")</f>
        <v/>
      </c>
      <c r="B1231" s="20" t="str" cm="1">
        <f t="array" ref="B1231">IF(Table2[[#This Row],[Nodes]:[Nodes]]=5,Table2[[#This Row],[Total_time]:[Total_time]],"")</f>
        <v/>
      </c>
      <c r="C1231" s="20" t="str" cm="1">
        <f t="array" ref="C1231">IF(Table2[[#This Row],[Nodes]:[Nodes]]=6,Table2[[#This Row],[Total_time]:[Total_time]],"")</f>
        <v/>
      </c>
      <c r="D1231" s="20" t="str" cm="1">
        <f t="array" ref="D1231">IF(Table2[[#This Row],[Nodes]:[Nodes]]=7,Table2[[#This Row],[Total_time]:[Total_time]],"")</f>
        <v/>
      </c>
    </row>
    <row r="1232" spans="1:4">
      <c r="A1232" s="20" t="str" cm="1">
        <f t="array" ref="A1232">IF(Table2[[#This Row],[Nodes]:[Nodes]]=4,Table2[[#This Row],[Total_time]:[Total_time]],"")</f>
        <v/>
      </c>
      <c r="B1232" s="20" t="str" cm="1">
        <f t="array" ref="B1232">IF(Table2[[#This Row],[Nodes]:[Nodes]]=5,Table2[[#This Row],[Total_time]:[Total_time]],"")</f>
        <v/>
      </c>
      <c r="C1232" s="20" t="str" cm="1">
        <f t="array" ref="C1232">IF(Table2[[#This Row],[Nodes]:[Nodes]]=6,Table2[[#This Row],[Total_time]:[Total_time]],"")</f>
        <v/>
      </c>
      <c r="D1232" s="20" t="str" cm="1">
        <f t="array" ref="D1232">IF(Table2[[#This Row],[Nodes]:[Nodes]]=7,Table2[[#This Row],[Total_time]:[Total_time]],"")</f>
        <v/>
      </c>
    </row>
    <row r="1233" spans="1:4">
      <c r="A1233" s="20" t="str" cm="1">
        <f t="array" ref="A1233">IF(Table2[[#This Row],[Nodes]:[Nodes]]=4,Table2[[#This Row],[Total_time]:[Total_time]],"")</f>
        <v/>
      </c>
      <c r="B1233" s="20" t="str" cm="1">
        <f t="array" ref="B1233">IF(Table2[[#This Row],[Nodes]:[Nodes]]=5,Table2[[#This Row],[Total_time]:[Total_time]],"")</f>
        <v/>
      </c>
      <c r="C1233" s="20" t="str" cm="1">
        <f t="array" ref="C1233">IF(Table2[[#This Row],[Nodes]:[Nodes]]=6,Table2[[#This Row],[Total_time]:[Total_time]],"")</f>
        <v/>
      </c>
      <c r="D1233" s="20" t="str" cm="1">
        <f t="array" ref="D1233">IF(Table2[[#This Row],[Nodes]:[Nodes]]=7,Table2[[#This Row],[Total_time]:[Total_time]],"")</f>
        <v/>
      </c>
    </row>
    <row r="1234" spans="1:4">
      <c r="A1234" s="20" t="str" cm="1">
        <f t="array" ref="A1234">IF(Table2[[#This Row],[Nodes]:[Nodes]]=4,Table2[[#This Row],[Total_time]:[Total_time]],"")</f>
        <v/>
      </c>
      <c r="B1234" s="20" t="str" cm="1">
        <f t="array" ref="B1234">IF(Table2[[#This Row],[Nodes]:[Nodes]]=5,Table2[[#This Row],[Total_time]:[Total_time]],"")</f>
        <v/>
      </c>
      <c r="C1234" s="20" t="str" cm="1">
        <f t="array" ref="C1234">IF(Table2[[#This Row],[Nodes]:[Nodes]]=6,Table2[[#This Row],[Total_time]:[Total_time]],"")</f>
        <v/>
      </c>
      <c r="D1234" s="20" t="str" cm="1">
        <f t="array" ref="D1234">IF(Table2[[#This Row],[Nodes]:[Nodes]]=7,Table2[[#This Row],[Total_time]:[Total_time]],"")</f>
        <v/>
      </c>
    </row>
    <row r="1235" spans="1:4">
      <c r="A1235" s="20" t="str" cm="1">
        <f t="array" ref="A1235">IF(Table2[[#This Row],[Nodes]:[Nodes]]=4,Table2[[#This Row],[Total_time]:[Total_time]],"")</f>
        <v/>
      </c>
      <c r="B1235" s="20" t="str" cm="1">
        <f t="array" ref="B1235">IF(Table2[[#This Row],[Nodes]:[Nodes]]=5,Table2[[#This Row],[Total_time]:[Total_time]],"")</f>
        <v/>
      </c>
      <c r="C1235" s="20" t="str" cm="1">
        <f t="array" ref="C1235">IF(Table2[[#This Row],[Nodes]:[Nodes]]=6,Table2[[#This Row],[Total_time]:[Total_time]],"")</f>
        <v/>
      </c>
      <c r="D1235" s="20" t="str" cm="1">
        <f t="array" ref="D1235">IF(Table2[[#This Row],[Nodes]:[Nodes]]=7,Table2[[#This Row],[Total_time]:[Total_time]],"")</f>
        <v/>
      </c>
    </row>
    <row r="1236" spans="1:4">
      <c r="A1236" s="20" t="str" cm="1">
        <f t="array" ref="A1236">IF(Table2[[#This Row],[Nodes]:[Nodes]]=4,Table2[[#This Row],[Total_time]:[Total_time]],"")</f>
        <v/>
      </c>
      <c r="B1236" s="20" t="str" cm="1">
        <f t="array" ref="B1236">IF(Table2[[#This Row],[Nodes]:[Nodes]]=5,Table2[[#This Row],[Total_time]:[Total_time]],"")</f>
        <v/>
      </c>
      <c r="C1236" s="20" t="str" cm="1">
        <f t="array" ref="C1236">IF(Table2[[#This Row],[Nodes]:[Nodes]]=6,Table2[[#This Row],[Total_time]:[Total_time]],"")</f>
        <v/>
      </c>
      <c r="D1236" s="20" t="str" cm="1">
        <f t="array" ref="D1236">IF(Table2[[#This Row],[Nodes]:[Nodes]]=7,Table2[[#This Row],[Total_time]:[Total_time]],"")</f>
        <v/>
      </c>
    </row>
    <row r="1237" spans="1:4">
      <c r="A1237" s="20" t="str" cm="1">
        <f t="array" ref="A1237">IF(Table2[[#This Row],[Nodes]:[Nodes]]=4,Table2[[#This Row],[Total_time]:[Total_time]],"")</f>
        <v/>
      </c>
      <c r="B1237" s="20" t="str" cm="1">
        <f t="array" ref="B1237">IF(Table2[[#This Row],[Nodes]:[Nodes]]=5,Table2[[#This Row],[Total_time]:[Total_time]],"")</f>
        <v/>
      </c>
      <c r="C1237" s="20" t="str" cm="1">
        <f t="array" ref="C1237">IF(Table2[[#This Row],[Nodes]:[Nodes]]=6,Table2[[#This Row],[Total_time]:[Total_time]],"")</f>
        <v/>
      </c>
      <c r="D1237" s="20" t="str" cm="1">
        <f t="array" ref="D1237">IF(Table2[[#This Row],[Nodes]:[Nodes]]=7,Table2[[#This Row],[Total_time]:[Total_time]],"")</f>
        <v/>
      </c>
    </row>
    <row r="1238" spans="1:4">
      <c r="A1238" s="20" t="str" cm="1">
        <f t="array" ref="A1238">IF(Table2[[#This Row],[Nodes]:[Nodes]]=4,Table2[[#This Row],[Total_time]:[Total_time]],"")</f>
        <v/>
      </c>
      <c r="B1238" s="20" t="str" cm="1">
        <f t="array" ref="B1238">IF(Table2[[#This Row],[Nodes]:[Nodes]]=5,Table2[[#This Row],[Total_time]:[Total_time]],"")</f>
        <v/>
      </c>
      <c r="C1238" s="20" t="str" cm="1">
        <f t="array" ref="C1238">IF(Table2[[#This Row],[Nodes]:[Nodes]]=6,Table2[[#This Row],[Total_time]:[Total_time]],"")</f>
        <v/>
      </c>
      <c r="D1238" s="20" t="str" cm="1">
        <f t="array" ref="D1238">IF(Table2[[#This Row],[Nodes]:[Nodes]]=7,Table2[[#This Row],[Total_time]:[Total_time]],"")</f>
        <v/>
      </c>
    </row>
    <row r="1239" spans="1:4">
      <c r="A1239" s="20" t="str" cm="1">
        <f t="array" ref="A1239">IF(Table2[[#This Row],[Nodes]:[Nodes]]=4,Table2[[#This Row],[Total_time]:[Total_time]],"")</f>
        <v/>
      </c>
      <c r="B1239" s="20" t="str" cm="1">
        <f t="array" ref="B1239">IF(Table2[[#This Row],[Nodes]:[Nodes]]=5,Table2[[#This Row],[Total_time]:[Total_time]],"")</f>
        <v/>
      </c>
      <c r="C1239" s="20" t="str" cm="1">
        <f t="array" ref="C1239">IF(Table2[[#This Row],[Nodes]:[Nodes]]=6,Table2[[#This Row],[Total_time]:[Total_time]],"")</f>
        <v/>
      </c>
      <c r="D1239" s="20" t="str" cm="1">
        <f t="array" ref="D1239">IF(Table2[[#This Row],[Nodes]:[Nodes]]=7,Table2[[#This Row],[Total_time]:[Total_time]],"")</f>
        <v/>
      </c>
    </row>
    <row r="1240" spans="1:4">
      <c r="A1240" s="20" t="str" cm="1">
        <f t="array" ref="A1240">IF(Table2[[#This Row],[Nodes]:[Nodes]]=4,Table2[[#This Row],[Total_time]:[Total_time]],"")</f>
        <v/>
      </c>
      <c r="B1240" s="20" t="str" cm="1">
        <f t="array" ref="B1240">IF(Table2[[#This Row],[Nodes]:[Nodes]]=5,Table2[[#This Row],[Total_time]:[Total_time]],"")</f>
        <v/>
      </c>
      <c r="C1240" s="20" t="str" cm="1">
        <f t="array" ref="C1240">IF(Table2[[#This Row],[Nodes]:[Nodes]]=6,Table2[[#This Row],[Total_time]:[Total_time]],"")</f>
        <v/>
      </c>
      <c r="D1240" s="20" t="str" cm="1">
        <f t="array" ref="D1240">IF(Table2[[#This Row],[Nodes]:[Nodes]]=7,Table2[[#This Row],[Total_time]:[Total_time]],"")</f>
        <v/>
      </c>
    </row>
    <row r="1241" spans="1:4">
      <c r="A1241" s="20" t="str" cm="1">
        <f t="array" ref="A1241">IF(Table2[[#This Row],[Nodes]:[Nodes]]=4,Table2[[#This Row],[Total_time]:[Total_time]],"")</f>
        <v/>
      </c>
      <c r="B1241" s="20" t="str" cm="1">
        <f t="array" ref="B1241">IF(Table2[[#This Row],[Nodes]:[Nodes]]=5,Table2[[#This Row],[Total_time]:[Total_time]],"")</f>
        <v/>
      </c>
      <c r="C1241" s="20" t="str" cm="1">
        <f t="array" ref="C1241">IF(Table2[[#This Row],[Nodes]:[Nodes]]=6,Table2[[#This Row],[Total_time]:[Total_time]],"")</f>
        <v/>
      </c>
      <c r="D1241" s="20" t="str" cm="1">
        <f t="array" ref="D1241">IF(Table2[[#This Row],[Nodes]:[Nodes]]=7,Table2[[#This Row],[Total_time]:[Total_time]],"")</f>
        <v/>
      </c>
    </row>
    <row r="1242" spans="1:4">
      <c r="A1242" s="20" t="str" cm="1">
        <f t="array" ref="A1242">IF(Table2[[#This Row],[Nodes]:[Nodes]]=4,Table2[[#This Row],[Total_time]:[Total_time]],"")</f>
        <v/>
      </c>
      <c r="B1242" s="20" t="str" cm="1">
        <f t="array" ref="B1242">IF(Table2[[#This Row],[Nodes]:[Nodes]]=5,Table2[[#This Row],[Total_time]:[Total_time]],"")</f>
        <v/>
      </c>
      <c r="C1242" s="20" t="str" cm="1">
        <f t="array" ref="C1242">IF(Table2[[#This Row],[Nodes]:[Nodes]]=6,Table2[[#This Row],[Total_time]:[Total_time]],"")</f>
        <v/>
      </c>
      <c r="D1242" s="20" t="str" cm="1">
        <f t="array" ref="D1242">IF(Table2[[#This Row],[Nodes]:[Nodes]]=7,Table2[[#This Row],[Total_time]:[Total_time]],"")</f>
        <v/>
      </c>
    </row>
    <row r="1243" spans="1:4">
      <c r="A1243" s="20" t="str" cm="1">
        <f t="array" ref="A1243">IF(Table2[[#This Row],[Nodes]:[Nodes]]=4,Table2[[#This Row],[Total_time]:[Total_time]],"")</f>
        <v/>
      </c>
      <c r="B1243" s="20" t="str" cm="1">
        <f t="array" ref="B1243">IF(Table2[[#This Row],[Nodes]:[Nodes]]=5,Table2[[#This Row],[Total_time]:[Total_time]],"")</f>
        <v/>
      </c>
      <c r="C1243" s="20" t="str" cm="1">
        <f t="array" ref="C1243">IF(Table2[[#This Row],[Nodes]:[Nodes]]=6,Table2[[#This Row],[Total_time]:[Total_time]],"")</f>
        <v/>
      </c>
      <c r="D1243" s="20" t="str" cm="1">
        <f t="array" ref="D1243">IF(Table2[[#This Row],[Nodes]:[Nodes]]=7,Table2[[#This Row],[Total_time]:[Total_time]],"")</f>
        <v/>
      </c>
    </row>
    <row r="1244" spans="1:4">
      <c r="A1244" s="20" t="str" cm="1">
        <f t="array" ref="A1244">IF(Table2[[#This Row],[Nodes]:[Nodes]]=4,Table2[[#This Row],[Total_time]:[Total_time]],"")</f>
        <v/>
      </c>
      <c r="B1244" s="20" t="str" cm="1">
        <f t="array" ref="B1244">IF(Table2[[#This Row],[Nodes]:[Nodes]]=5,Table2[[#This Row],[Total_time]:[Total_time]],"")</f>
        <v/>
      </c>
      <c r="C1244" s="20" t="str" cm="1">
        <f t="array" ref="C1244">IF(Table2[[#This Row],[Nodes]:[Nodes]]=6,Table2[[#This Row],[Total_time]:[Total_time]],"")</f>
        <v/>
      </c>
      <c r="D1244" s="20" t="str" cm="1">
        <f t="array" ref="D1244">IF(Table2[[#This Row],[Nodes]:[Nodes]]=7,Table2[[#This Row],[Total_time]:[Total_time]],"")</f>
        <v/>
      </c>
    </row>
    <row r="1245" spans="1:4">
      <c r="A1245" s="20" t="str" cm="1">
        <f t="array" ref="A1245">IF(Table2[[#This Row],[Nodes]:[Nodes]]=4,Table2[[#This Row],[Total_time]:[Total_time]],"")</f>
        <v/>
      </c>
      <c r="B1245" s="20" t="str" cm="1">
        <f t="array" ref="B1245">IF(Table2[[#This Row],[Nodes]:[Nodes]]=5,Table2[[#This Row],[Total_time]:[Total_time]],"")</f>
        <v/>
      </c>
      <c r="C1245" s="20" t="str" cm="1">
        <f t="array" ref="C1245">IF(Table2[[#This Row],[Nodes]:[Nodes]]=6,Table2[[#This Row],[Total_time]:[Total_time]],"")</f>
        <v/>
      </c>
      <c r="D1245" s="20" t="str" cm="1">
        <f t="array" ref="D1245">IF(Table2[[#This Row],[Nodes]:[Nodes]]=7,Table2[[#This Row],[Total_time]:[Total_time]],"")</f>
        <v/>
      </c>
    </row>
    <row r="1246" spans="1:4">
      <c r="A1246" s="20" t="str" cm="1">
        <f t="array" ref="A1246">IF(Table2[[#This Row],[Nodes]:[Nodes]]=4,Table2[[#This Row],[Total_time]:[Total_time]],"")</f>
        <v/>
      </c>
      <c r="B1246" s="20" t="str" cm="1">
        <f t="array" ref="B1246">IF(Table2[[#This Row],[Nodes]:[Nodes]]=5,Table2[[#This Row],[Total_time]:[Total_time]],"")</f>
        <v/>
      </c>
      <c r="C1246" s="20" t="str" cm="1">
        <f t="array" ref="C1246">IF(Table2[[#This Row],[Nodes]:[Nodes]]=6,Table2[[#This Row],[Total_time]:[Total_time]],"")</f>
        <v/>
      </c>
      <c r="D1246" s="20" t="str" cm="1">
        <f t="array" ref="D1246">IF(Table2[[#This Row],[Nodes]:[Nodes]]=7,Table2[[#This Row],[Total_time]:[Total_time]],"")</f>
        <v/>
      </c>
    </row>
    <row r="1247" spans="1:4">
      <c r="A1247" s="20" t="str" cm="1">
        <f t="array" ref="A1247">IF(Table2[[#This Row],[Nodes]:[Nodes]]=4,Table2[[#This Row],[Total_time]:[Total_time]],"")</f>
        <v/>
      </c>
      <c r="B1247" s="20" t="str" cm="1">
        <f t="array" ref="B1247">IF(Table2[[#This Row],[Nodes]:[Nodes]]=5,Table2[[#This Row],[Total_time]:[Total_time]],"")</f>
        <v/>
      </c>
      <c r="C1247" s="20" t="str" cm="1">
        <f t="array" ref="C1247">IF(Table2[[#This Row],[Nodes]:[Nodes]]=6,Table2[[#This Row],[Total_time]:[Total_time]],"")</f>
        <v/>
      </c>
      <c r="D1247" s="20" t="str" cm="1">
        <f t="array" ref="D1247">IF(Table2[[#This Row],[Nodes]:[Nodes]]=7,Table2[[#This Row],[Total_time]:[Total_time]],"")</f>
        <v/>
      </c>
    </row>
    <row r="1248" spans="1:4">
      <c r="A1248" s="20" t="str" cm="1">
        <f t="array" ref="A1248">IF(Table2[[#This Row],[Nodes]:[Nodes]]=4,Table2[[#This Row],[Total_time]:[Total_time]],"")</f>
        <v/>
      </c>
      <c r="B1248" s="20" t="str" cm="1">
        <f t="array" ref="B1248">IF(Table2[[#This Row],[Nodes]:[Nodes]]=5,Table2[[#This Row],[Total_time]:[Total_time]],"")</f>
        <v/>
      </c>
      <c r="C1248" s="20" t="str" cm="1">
        <f t="array" ref="C1248">IF(Table2[[#This Row],[Nodes]:[Nodes]]=6,Table2[[#This Row],[Total_time]:[Total_time]],"")</f>
        <v/>
      </c>
      <c r="D1248" s="20" t="str" cm="1">
        <f t="array" ref="D1248">IF(Table2[[#This Row],[Nodes]:[Nodes]]=7,Table2[[#This Row],[Total_time]:[Total_time]],"")</f>
        <v/>
      </c>
    </row>
    <row r="1249" spans="1:4">
      <c r="A1249" s="20" t="str" cm="1">
        <f t="array" ref="A1249">IF(Table2[[#This Row],[Nodes]:[Nodes]]=4,Table2[[#This Row],[Total_time]:[Total_time]],"")</f>
        <v/>
      </c>
      <c r="B1249" s="20" t="str" cm="1">
        <f t="array" ref="B1249">IF(Table2[[#This Row],[Nodes]:[Nodes]]=5,Table2[[#This Row],[Total_time]:[Total_time]],"")</f>
        <v/>
      </c>
      <c r="C1249" s="20" t="str" cm="1">
        <f t="array" ref="C1249">IF(Table2[[#This Row],[Nodes]:[Nodes]]=6,Table2[[#This Row],[Total_time]:[Total_time]],"")</f>
        <v/>
      </c>
      <c r="D1249" s="20" t="str" cm="1">
        <f t="array" ref="D1249">IF(Table2[[#This Row],[Nodes]:[Nodes]]=7,Table2[[#This Row],[Total_time]:[Total_time]],"")</f>
        <v/>
      </c>
    </row>
    <row r="1250" spans="1:4">
      <c r="A1250" s="20" t="str" cm="1">
        <f t="array" ref="A1250">IF(Table2[[#This Row],[Nodes]:[Nodes]]=4,Table2[[#This Row],[Total_time]:[Total_time]],"")</f>
        <v/>
      </c>
      <c r="B1250" s="20" t="str" cm="1">
        <f t="array" ref="B1250">IF(Table2[[#This Row],[Nodes]:[Nodes]]=5,Table2[[#This Row],[Total_time]:[Total_time]],"")</f>
        <v/>
      </c>
      <c r="C1250" s="20" t="str" cm="1">
        <f t="array" ref="C1250">IF(Table2[[#This Row],[Nodes]:[Nodes]]=6,Table2[[#This Row],[Total_time]:[Total_time]],"")</f>
        <v/>
      </c>
      <c r="D1250" s="20" t="str" cm="1">
        <f t="array" ref="D1250">IF(Table2[[#This Row],[Nodes]:[Nodes]]=7,Table2[[#This Row],[Total_time]:[Total_time]],"")</f>
        <v/>
      </c>
    </row>
    <row r="1251" spans="1:4">
      <c r="A1251" s="20" t="str" cm="1">
        <f t="array" ref="A1251">IF(Table2[[#This Row],[Nodes]:[Nodes]]=4,Table2[[#This Row],[Total_time]:[Total_time]],"")</f>
        <v/>
      </c>
      <c r="B1251" s="20" t="str" cm="1">
        <f t="array" ref="B1251">IF(Table2[[#This Row],[Nodes]:[Nodes]]=5,Table2[[#This Row],[Total_time]:[Total_time]],"")</f>
        <v/>
      </c>
      <c r="C1251" s="20" t="str" cm="1">
        <f t="array" ref="C1251">IF(Table2[[#This Row],[Nodes]:[Nodes]]=6,Table2[[#This Row],[Total_time]:[Total_time]],"")</f>
        <v/>
      </c>
      <c r="D1251" s="20" t="str" cm="1">
        <f t="array" ref="D1251">IF(Table2[[#This Row],[Nodes]:[Nodes]]=7,Table2[[#This Row],[Total_time]:[Total_time]],"")</f>
        <v/>
      </c>
    </row>
    <row r="1252" spans="1:4">
      <c r="A1252" s="20" t="str" cm="1">
        <f t="array" ref="A1252">IF(Table2[[#This Row],[Nodes]:[Nodes]]=4,Table2[[#This Row],[Total_time]:[Total_time]],"")</f>
        <v/>
      </c>
      <c r="B1252" s="20" t="str" cm="1">
        <f t="array" ref="B1252">IF(Table2[[#This Row],[Nodes]:[Nodes]]=5,Table2[[#This Row],[Total_time]:[Total_time]],"")</f>
        <v/>
      </c>
      <c r="C1252" s="20" t="str" cm="1">
        <f t="array" ref="C1252">IF(Table2[[#This Row],[Nodes]:[Nodes]]=6,Table2[[#This Row],[Total_time]:[Total_time]],"")</f>
        <v/>
      </c>
      <c r="D1252" s="20" t="str" cm="1">
        <f t="array" ref="D1252">IF(Table2[[#This Row],[Nodes]:[Nodes]]=7,Table2[[#This Row],[Total_time]:[Total_time]],"")</f>
        <v/>
      </c>
    </row>
    <row r="1253" spans="1:4">
      <c r="A1253" s="20" t="str" cm="1">
        <f t="array" ref="A1253">IF(Table2[[#This Row],[Nodes]:[Nodes]]=4,Table2[[#This Row],[Total_time]:[Total_time]],"")</f>
        <v/>
      </c>
      <c r="B1253" s="20" t="str" cm="1">
        <f t="array" ref="B1253">IF(Table2[[#This Row],[Nodes]:[Nodes]]=5,Table2[[#This Row],[Total_time]:[Total_time]],"")</f>
        <v/>
      </c>
      <c r="C1253" s="20" t="str" cm="1">
        <f t="array" ref="C1253">IF(Table2[[#This Row],[Nodes]:[Nodes]]=6,Table2[[#This Row],[Total_time]:[Total_time]],"")</f>
        <v/>
      </c>
      <c r="D1253" s="20" t="str" cm="1">
        <f t="array" ref="D1253">IF(Table2[[#This Row],[Nodes]:[Nodes]]=7,Table2[[#This Row],[Total_time]:[Total_time]],"")</f>
        <v/>
      </c>
    </row>
    <row r="1254" spans="1:4">
      <c r="A1254" s="20" t="str" cm="1">
        <f t="array" ref="A1254">IF(Table2[[#This Row],[Nodes]:[Nodes]]=4,Table2[[#This Row],[Total_time]:[Total_time]],"")</f>
        <v/>
      </c>
      <c r="B1254" s="20" t="str" cm="1">
        <f t="array" ref="B1254">IF(Table2[[#This Row],[Nodes]:[Nodes]]=5,Table2[[#This Row],[Total_time]:[Total_time]],"")</f>
        <v/>
      </c>
      <c r="C1254" s="20" t="str" cm="1">
        <f t="array" ref="C1254">IF(Table2[[#This Row],[Nodes]:[Nodes]]=6,Table2[[#This Row],[Total_time]:[Total_time]],"")</f>
        <v/>
      </c>
      <c r="D1254" s="20" t="str" cm="1">
        <f t="array" ref="D1254">IF(Table2[[#This Row],[Nodes]:[Nodes]]=7,Table2[[#This Row],[Total_time]:[Total_time]],"")</f>
        <v/>
      </c>
    </row>
    <row r="1255" spans="1:4">
      <c r="A1255" s="20" t="str" cm="1">
        <f t="array" ref="A1255">IF(Table2[[#This Row],[Nodes]:[Nodes]]=4,Table2[[#This Row],[Total_time]:[Total_time]],"")</f>
        <v/>
      </c>
      <c r="B1255" s="20" t="str" cm="1">
        <f t="array" ref="B1255">IF(Table2[[#This Row],[Nodes]:[Nodes]]=5,Table2[[#This Row],[Total_time]:[Total_time]],"")</f>
        <v/>
      </c>
      <c r="C1255" s="20" t="str" cm="1">
        <f t="array" ref="C1255">IF(Table2[[#This Row],[Nodes]:[Nodes]]=6,Table2[[#This Row],[Total_time]:[Total_time]],"")</f>
        <v/>
      </c>
      <c r="D1255" s="20" t="str" cm="1">
        <f t="array" ref="D1255">IF(Table2[[#This Row],[Nodes]:[Nodes]]=7,Table2[[#This Row],[Total_time]:[Total_time]],"")</f>
        <v/>
      </c>
    </row>
    <row r="1256" spans="1:4">
      <c r="A1256" s="20" t="str" cm="1">
        <f t="array" ref="A1256">IF(Table2[[#This Row],[Nodes]:[Nodes]]=4,Table2[[#This Row],[Total_time]:[Total_time]],"")</f>
        <v/>
      </c>
      <c r="B1256" s="20" t="str" cm="1">
        <f t="array" ref="B1256">IF(Table2[[#This Row],[Nodes]:[Nodes]]=5,Table2[[#This Row],[Total_time]:[Total_time]],"")</f>
        <v/>
      </c>
      <c r="C1256" s="20" t="str" cm="1">
        <f t="array" ref="C1256">IF(Table2[[#This Row],[Nodes]:[Nodes]]=6,Table2[[#This Row],[Total_time]:[Total_time]],"")</f>
        <v/>
      </c>
      <c r="D1256" s="20" t="str" cm="1">
        <f t="array" ref="D1256">IF(Table2[[#This Row],[Nodes]:[Nodes]]=7,Table2[[#This Row],[Total_time]:[Total_time]],"")</f>
        <v/>
      </c>
    </row>
    <row r="1257" spans="1:4">
      <c r="A1257" s="20" t="str" cm="1">
        <f t="array" ref="A1257">IF(Table2[[#This Row],[Nodes]:[Nodes]]=4,Table2[[#This Row],[Total_time]:[Total_time]],"")</f>
        <v/>
      </c>
      <c r="B1257" s="20" t="str" cm="1">
        <f t="array" ref="B1257">IF(Table2[[#This Row],[Nodes]:[Nodes]]=5,Table2[[#This Row],[Total_time]:[Total_time]],"")</f>
        <v/>
      </c>
      <c r="C1257" s="20" t="str" cm="1">
        <f t="array" ref="C1257">IF(Table2[[#This Row],[Nodes]:[Nodes]]=6,Table2[[#This Row],[Total_time]:[Total_time]],"")</f>
        <v/>
      </c>
      <c r="D1257" s="20" t="str" cm="1">
        <f t="array" ref="D1257">IF(Table2[[#This Row],[Nodes]:[Nodes]]=7,Table2[[#This Row],[Total_time]:[Total_time]],"")</f>
        <v/>
      </c>
    </row>
    <row r="1258" spans="1:4">
      <c r="A1258" s="20" t="str" cm="1">
        <f t="array" ref="A1258">IF(Table2[[#This Row],[Nodes]:[Nodes]]=4,Table2[[#This Row],[Total_time]:[Total_time]],"")</f>
        <v/>
      </c>
      <c r="B1258" s="20" t="str" cm="1">
        <f t="array" ref="B1258">IF(Table2[[#This Row],[Nodes]:[Nodes]]=5,Table2[[#This Row],[Total_time]:[Total_time]],"")</f>
        <v/>
      </c>
      <c r="C1258" s="20" t="str" cm="1">
        <f t="array" ref="C1258">IF(Table2[[#This Row],[Nodes]:[Nodes]]=6,Table2[[#This Row],[Total_time]:[Total_time]],"")</f>
        <v/>
      </c>
      <c r="D1258" s="20" t="str" cm="1">
        <f t="array" ref="D1258">IF(Table2[[#This Row],[Nodes]:[Nodes]]=7,Table2[[#This Row],[Total_time]:[Total_time]],"")</f>
        <v/>
      </c>
    </row>
    <row r="1259" spans="1:4">
      <c r="A1259" s="20" t="str" cm="1">
        <f t="array" ref="A1259">IF(Table2[[#This Row],[Nodes]:[Nodes]]=4,Table2[[#This Row],[Total_time]:[Total_time]],"")</f>
        <v/>
      </c>
      <c r="B1259" s="20" t="str" cm="1">
        <f t="array" ref="B1259">IF(Table2[[#This Row],[Nodes]:[Nodes]]=5,Table2[[#This Row],[Total_time]:[Total_time]],"")</f>
        <v/>
      </c>
      <c r="C1259" s="20" t="str" cm="1">
        <f t="array" ref="C1259">IF(Table2[[#This Row],[Nodes]:[Nodes]]=6,Table2[[#This Row],[Total_time]:[Total_time]],"")</f>
        <v/>
      </c>
      <c r="D1259" s="20" t="str" cm="1">
        <f t="array" ref="D1259">IF(Table2[[#This Row],[Nodes]:[Nodes]]=7,Table2[[#This Row],[Total_time]:[Total_time]],"")</f>
        <v/>
      </c>
    </row>
    <row r="1260" spans="1:4">
      <c r="A1260" s="20" t="str" cm="1">
        <f t="array" ref="A1260">IF(Table2[[#This Row],[Nodes]:[Nodes]]=4,Table2[[#This Row],[Total_time]:[Total_time]],"")</f>
        <v/>
      </c>
      <c r="B1260" s="20" t="str" cm="1">
        <f t="array" ref="B1260">IF(Table2[[#This Row],[Nodes]:[Nodes]]=5,Table2[[#This Row],[Total_time]:[Total_time]],"")</f>
        <v/>
      </c>
      <c r="C1260" s="20" t="str" cm="1">
        <f t="array" ref="C1260">IF(Table2[[#This Row],[Nodes]:[Nodes]]=6,Table2[[#This Row],[Total_time]:[Total_time]],"")</f>
        <v/>
      </c>
      <c r="D1260" s="20" t="str" cm="1">
        <f t="array" ref="D1260">IF(Table2[[#This Row],[Nodes]:[Nodes]]=7,Table2[[#This Row],[Total_time]:[Total_time]],"")</f>
        <v/>
      </c>
    </row>
    <row r="1261" spans="1:4">
      <c r="A1261" s="20" t="str" cm="1">
        <f t="array" ref="A1261">IF(Table2[[#This Row],[Nodes]:[Nodes]]=4,Table2[[#This Row],[Total_time]:[Total_time]],"")</f>
        <v/>
      </c>
      <c r="B1261" s="20" t="str" cm="1">
        <f t="array" ref="B1261">IF(Table2[[#This Row],[Nodes]:[Nodes]]=5,Table2[[#This Row],[Total_time]:[Total_time]],"")</f>
        <v/>
      </c>
      <c r="C1261" s="20" t="str" cm="1">
        <f t="array" ref="C1261">IF(Table2[[#This Row],[Nodes]:[Nodes]]=6,Table2[[#This Row],[Total_time]:[Total_time]],"")</f>
        <v/>
      </c>
      <c r="D1261" s="20" t="str" cm="1">
        <f t="array" ref="D1261">IF(Table2[[#This Row],[Nodes]:[Nodes]]=7,Table2[[#This Row],[Total_time]:[Total_time]],"")</f>
        <v/>
      </c>
    </row>
    <row r="1262" spans="1:4">
      <c r="A1262" s="20" t="str" cm="1">
        <f t="array" ref="A1262">IF(Table2[[#This Row],[Nodes]:[Nodes]]=4,Table2[[#This Row],[Total_time]:[Total_time]],"")</f>
        <v/>
      </c>
      <c r="B1262" s="20" t="str" cm="1">
        <f t="array" ref="B1262">IF(Table2[[#This Row],[Nodes]:[Nodes]]=5,Table2[[#This Row],[Total_time]:[Total_time]],"")</f>
        <v/>
      </c>
      <c r="C1262" s="20" t="str" cm="1">
        <f t="array" ref="C1262">IF(Table2[[#This Row],[Nodes]:[Nodes]]=6,Table2[[#This Row],[Total_time]:[Total_time]],"")</f>
        <v/>
      </c>
      <c r="D1262" s="20" t="str" cm="1">
        <f t="array" ref="D1262">IF(Table2[[#This Row],[Nodes]:[Nodes]]=7,Table2[[#This Row],[Total_time]:[Total_time]],"")</f>
        <v/>
      </c>
    </row>
    <row r="1263" spans="1:4">
      <c r="A1263" s="20" t="str" cm="1">
        <f t="array" ref="A1263">IF(Table2[[#This Row],[Nodes]:[Nodes]]=4,Table2[[#This Row],[Total_time]:[Total_time]],"")</f>
        <v/>
      </c>
      <c r="B1263" s="20" t="str" cm="1">
        <f t="array" ref="B1263">IF(Table2[[#This Row],[Nodes]:[Nodes]]=5,Table2[[#This Row],[Total_time]:[Total_time]],"")</f>
        <v/>
      </c>
      <c r="C1263" s="20" t="str" cm="1">
        <f t="array" ref="C1263">IF(Table2[[#This Row],[Nodes]:[Nodes]]=6,Table2[[#This Row],[Total_time]:[Total_time]],"")</f>
        <v/>
      </c>
      <c r="D1263" s="20" t="str" cm="1">
        <f t="array" ref="D1263">IF(Table2[[#This Row],[Nodes]:[Nodes]]=7,Table2[[#This Row],[Total_time]:[Total_time]],"")</f>
        <v/>
      </c>
    </row>
    <row r="1264" spans="1:4">
      <c r="A1264" s="20" t="str" cm="1">
        <f t="array" ref="A1264">IF(Table2[[#This Row],[Nodes]:[Nodes]]=4,Table2[[#This Row],[Total_time]:[Total_time]],"")</f>
        <v/>
      </c>
      <c r="B1264" s="20" t="str" cm="1">
        <f t="array" ref="B1264">IF(Table2[[#This Row],[Nodes]:[Nodes]]=5,Table2[[#This Row],[Total_time]:[Total_time]],"")</f>
        <v/>
      </c>
      <c r="C1264" s="20" t="str" cm="1">
        <f t="array" ref="C1264">IF(Table2[[#This Row],[Nodes]:[Nodes]]=6,Table2[[#This Row],[Total_time]:[Total_time]],"")</f>
        <v/>
      </c>
      <c r="D1264" s="20" t="str" cm="1">
        <f t="array" ref="D1264">IF(Table2[[#This Row],[Nodes]:[Nodes]]=7,Table2[[#This Row],[Total_time]:[Total_time]],"")</f>
        <v/>
      </c>
    </row>
    <row r="1265" spans="1:4">
      <c r="A1265" s="20" t="str" cm="1">
        <f t="array" ref="A1265">IF(Table2[[#This Row],[Nodes]:[Nodes]]=4,Table2[[#This Row],[Total_time]:[Total_time]],"")</f>
        <v/>
      </c>
      <c r="B1265" s="20" t="str" cm="1">
        <f t="array" ref="B1265">IF(Table2[[#This Row],[Nodes]:[Nodes]]=5,Table2[[#This Row],[Total_time]:[Total_time]],"")</f>
        <v/>
      </c>
      <c r="C1265" s="20" t="str" cm="1">
        <f t="array" ref="C1265">IF(Table2[[#This Row],[Nodes]:[Nodes]]=6,Table2[[#This Row],[Total_time]:[Total_time]],"")</f>
        <v/>
      </c>
      <c r="D1265" s="20" t="str" cm="1">
        <f t="array" ref="D1265">IF(Table2[[#This Row],[Nodes]:[Nodes]]=7,Table2[[#This Row],[Total_time]:[Total_time]],"")</f>
        <v/>
      </c>
    </row>
    <row r="1266" spans="1:4">
      <c r="A1266" s="20" t="str" cm="1">
        <f t="array" ref="A1266">IF(Table2[[#This Row],[Nodes]:[Nodes]]=4,Table2[[#This Row],[Total_time]:[Total_time]],"")</f>
        <v/>
      </c>
      <c r="B1266" s="20" t="str" cm="1">
        <f t="array" ref="B1266">IF(Table2[[#This Row],[Nodes]:[Nodes]]=5,Table2[[#This Row],[Total_time]:[Total_time]],"")</f>
        <v/>
      </c>
      <c r="C1266" s="20" t="str" cm="1">
        <f t="array" ref="C1266">IF(Table2[[#This Row],[Nodes]:[Nodes]]=6,Table2[[#This Row],[Total_time]:[Total_time]],"")</f>
        <v/>
      </c>
      <c r="D1266" s="20" t="str" cm="1">
        <f t="array" ref="D1266">IF(Table2[[#This Row],[Nodes]:[Nodes]]=7,Table2[[#This Row],[Total_time]:[Total_time]],"")</f>
        <v/>
      </c>
    </row>
    <row r="1267" spans="1:4">
      <c r="A1267" s="20" t="str" cm="1">
        <f t="array" ref="A1267">IF(Table2[[#This Row],[Nodes]:[Nodes]]=4,Table2[[#This Row],[Total_time]:[Total_time]],"")</f>
        <v/>
      </c>
      <c r="B1267" s="20" t="str" cm="1">
        <f t="array" ref="B1267">IF(Table2[[#This Row],[Nodes]:[Nodes]]=5,Table2[[#This Row],[Total_time]:[Total_time]],"")</f>
        <v/>
      </c>
      <c r="C1267" s="20" t="str" cm="1">
        <f t="array" ref="C1267">IF(Table2[[#This Row],[Nodes]:[Nodes]]=6,Table2[[#This Row],[Total_time]:[Total_time]],"")</f>
        <v/>
      </c>
      <c r="D1267" s="20" t="str" cm="1">
        <f t="array" ref="D1267">IF(Table2[[#This Row],[Nodes]:[Nodes]]=7,Table2[[#This Row],[Total_time]:[Total_time]],"")</f>
        <v/>
      </c>
    </row>
    <row r="1268" spans="1:4">
      <c r="A1268" s="20" t="str" cm="1">
        <f t="array" ref="A1268">IF(Table2[[#This Row],[Nodes]:[Nodes]]=4,Table2[[#This Row],[Total_time]:[Total_time]],"")</f>
        <v/>
      </c>
      <c r="B1268" s="20" t="str" cm="1">
        <f t="array" ref="B1268">IF(Table2[[#This Row],[Nodes]:[Nodes]]=5,Table2[[#This Row],[Total_time]:[Total_time]],"")</f>
        <v/>
      </c>
      <c r="C1268" s="20" t="str" cm="1">
        <f t="array" ref="C1268">IF(Table2[[#This Row],[Nodes]:[Nodes]]=6,Table2[[#This Row],[Total_time]:[Total_time]],"")</f>
        <v/>
      </c>
      <c r="D1268" s="20" t="str" cm="1">
        <f t="array" ref="D1268">IF(Table2[[#This Row],[Nodes]:[Nodes]]=7,Table2[[#This Row],[Total_time]:[Total_time]],"")</f>
        <v/>
      </c>
    </row>
    <row r="1269" spans="1:4">
      <c r="A1269" s="20" t="str" cm="1">
        <f t="array" ref="A1269">IF(Table2[[#This Row],[Nodes]:[Nodes]]=4,Table2[[#This Row],[Total_time]:[Total_time]],"")</f>
        <v/>
      </c>
      <c r="B1269" s="20" t="str" cm="1">
        <f t="array" ref="B1269">IF(Table2[[#This Row],[Nodes]:[Nodes]]=5,Table2[[#This Row],[Total_time]:[Total_time]],"")</f>
        <v/>
      </c>
      <c r="C1269" s="20" t="str" cm="1">
        <f t="array" ref="C1269">IF(Table2[[#This Row],[Nodes]:[Nodes]]=6,Table2[[#This Row],[Total_time]:[Total_time]],"")</f>
        <v/>
      </c>
      <c r="D1269" s="20" t="str" cm="1">
        <f t="array" ref="D1269">IF(Table2[[#This Row],[Nodes]:[Nodes]]=7,Table2[[#This Row],[Total_time]:[Total_time]],"")</f>
        <v/>
      </c>
    </row>
    <row r="1270" spans="1:4">
      <c r="A1270" s="20" t="str" cm="1">
        <f t="array" ref="A1270">IF(Table2[[#This Row],[Nodes]:[Nodes]]=4,Table2[[#This Row],[Total_time]:[Total_time]],"")</f>
        <v/>
      </c>
      <c r="B1270" s="20" t="str" cm="1">
        <f t="array" ref="B1270">IF(Table2[[#This Row],[Nodes]:[Nodes]]=5,Table2[[#This Row],[Total_time]:[Total_time]],"")</f>
        <v/>
      </c>
      <c r="C1270" s="20" t="str" cm="1">
        <f t="array" ref="C1270">IF(Table2[[#This Row],[Nodes]:[Nodes]]=6,Table2[[#This Row],[Total_time]:[Total_time]],"")</f>
        <v/>
      </c>
      <c r="D1270" s="20" t="str" cm="1">
        <f t="array" ref="D1270">IF(Table2[[#This Row],[Nodes]:[Nodes]]=7,Table2[[#This Row],[Total_time]:[Total_time]],"")</f>
        <v/>
      </c>
    </row>
    <row r="1271" spans="1:4">
      <c r="A1271" s="20" t="str" cm="1">
        <f t="array" ref="A1271">IF(Table2[[#This Row],[Nodes]:[Nodes]]=4,Table2[[#This Row],[Total_time]:[Total_time]],"")</f>
        <v/>
      </c>
      <c r="B1271" s="20" t="str" cm="1">
        <f t="array" ref="B1271">IF(Table2[[#This Row],[Nodes]:[Nodes]]=5,Table2[[#This Row],[Total_time]:[Total_time]],"")</f>
        <v/>
      </c>
      <c r="C1271" s="20" t="str" cm="1">
        <f t="array" ref="C1271">IF(Table2[[#This Row],[Nodes]:[Nodes]]=6,Table2[[#This Row],[Total_time]:[Total_time]],"")</f>
        <v/>
      </c>
      <c r="D1271" s="20" t="str" cm="1">
        <f t="array" ref="D1271">IF(Table2[[#This Row],[Nodes]:[Nodes]]=7,Table2[[#This Row],[Total_time]:[Total_time]],"")</f>
        <v/>
      </c>
    </row>
    <row r="1272" spans="1:4">
      <c r="A1272" s="20" t="str" cm="1">
        <f t="array" ref="A1272">IF(Table2[[#This Row],[Nodes]:[Nodes]]=4,Table2[[#This Row],[Total_time]:[Total_time]],"")</f>
        <v/>
      </c>
      <c r="B1272" s="20" t="str" cm="1">
        <f t="array" ref="B1272">IF(Table2[[#This Row],[Nodes]:[Nodes]]=5,Table2[[#This Row],[Total_time]:[Total_time]],"")</f>
        <v/>
      </c>
      <c r="C1272" s="20" t="str" cm="1">
        <f t="array" ref="C1272">IF(Table2[[#This Row],[Nodes]:[Nodes]]=6,Table2[[#This Row],[Total_time]:[Total_time]],"")</f>
        <v/>
      </c>
      <c r="D1272" s="20" t="str" cm="1">
        <f t="array" ref="D1272">IF(Table2[[#This Row],[Nodes]:[Nodes]]=7,Table2[[#This Row],[Total_time]:[Total_time]],"")</f>
        <v/>
      </c>
    </row>
    <row r="1273" spans="1:4">
      <c r="A1273" s="20" t="str" cm="1">
        <f t="array" ref="A1273">IF(Table2[[#This Row],[Nodes]:[Nodes]]=4,Table2[[#This Row],[Total_time]:[Total_time]],"")</f>
        <v/>
      </c>
      <c r="B1273" s="20" t="str" cm="1">
        <f t="array" ref="B1273">IF(Table2[[#This Row],[Nodes]:[Nodes]]=5,Table2[[#This Row],[Total_time]:[Total_time]],"")</f>
        <v/>
      </c>
      <c r="C1273" s="20" t="str" cm="1">
        <f t="array" ref="C1273">IF(Table2[[#This Row],[Nodes]:[Nodes]]=6,Table2[[#This Row],[Total_time]:[Total_time]],"")</f>
        <v/>
      </c>
      <c r="D1273" s="20" t="str" cm="1">
        <f t="array" ref="D1273">IF(Table2[[#This Row],[Nodes]:[Nodes]]=7,Table2[[#This Row],[Total_time]:[Total_time]],"")</f>
        <v/>
      </c>
    </row>
    <row r="1274" spans="1:4">
      <c r="A1274" s="20" t="str" cm="1">
        <f t="array" ref="A1274">IF(Table2[[#This Row],[Nodes]:[Nodes]]=4,Table2[[#This Row],[Total_time]:[Total_time]],"")</f>
        <v/>
      </c>
      <c r="B1274" s="20" t="str" cm="1">
        <f t="array" ref="B1274">IF(Table2[[#This Row],[Nodes]:[Nodes]]=5,Table2[[#This Row],[Total_time]:[Total_time]],"")</f>
        <v/>
      </c>
      <c r="C1274" s="20" t="str" cm="1">
        <f t="array" ref="C1274">IF(Table2[[#This Row],[Nodes]:[Nodes]]=6,Table2[[#This Row],[Total_time]:[Total_time]],"")</f>
        <v/>
      </c>
      <c r="D1274" s="20" t="str" cm="1">
        <f t="array" ref="D1274">IF(Table2[[#This Row],[Nodes]:[Nodes]]=7,Table2[[#This Row],[Total_time]:[Total_time]],"")</f>
        <v/>
      </c>
    </row>
    <row r="1275" spans="1:4">
      <c r="A1275" s="20" t="str" cm="1">
        <f t="array" ref="A1275">IF(Table2[[#This Row],[Nodes]:[Nodes]]=4,Table2[[#This Row],[Total_time]:[Total_time]],"")</f>
        <v/>
      </c>
      <c r="B1275" s="20" t="str" cm="1">
        <f t="array" ref="B1275">IF(Table2[[#This Row],[Nodes]:[Nodes]]=5,Table2[[#This Row],[Total_time]:[Total_time]],"")</f>
        <v/>
      </c>
      <c r="C1275" s="20" t="str" cm="1">
        <f t="array" ref="C1275">IF(Table2[[#This Row],[Nodes]:[Nodes]]=6,Table2[[#This Row],[Total_time]:[Total_time]],"")</f>
        <v/>
      </c>
      <c r="D1275" s="20" t="str" cm="1">
        <f t="array" ref="D1275">IF(Table2[[#This Row],[Nodes]:[Nodes]]=7,Table2[[#This Row],[Total_time]:[Total_time]],"")</f>
        <v/>
      </c>
    </row>
    <row r="1276" spans="1:4">
      <c r="A1276" s="20" t="str" cm="1">
        <f t="array" ref="A1276">IF(Table2[[#This Row],[Nodes]:[Nodes]]=4,Table2[[#This Row],[Total_time]:[Total_time]],"")</f>
        <v/>
      </c>
      <c r="B1276" s="20" t="str" cm="1">
        <f t="array" ref="B1276">IF(Table2[[#This Row],[Nodes]:[Nodes]]=5,Table2[[#This Row],[Total_time]:[Total_time]],"")</f>
        <v/>
      </c>
      <c r="C1276" s="20" t="str" cm="1">
        <f t="array" ref="C1276">IF(Table2[[#This Row],[Nodes]:[Nodes]]=6,Table2[[#This Row],[Total_time]:[Total_time]],"")</f>
        <v/>
      </c>
      <c r="D1276" s="20" t="str" cm="1">
        <f t="array" ref="D1276">IF(Table2[[#This Row],[Nodes]:[Nodes]]=7,Table2[[#This Row],[Total_time]:[Total_time]],"")</f>
        <v/>
      </c>
    </row>
    <row r="1277" spans="1:4">
      <c r="A1277" s="20" t="str" cm="1">
        <f t="array" ref="A1277">IF(Table2[[#This Row],[Nodes]:[Nodes]]=4,Table2[[#This Row],[Total_time]:[Total_time]],"")</f>
        <v/>
      </c>
      <c r="B1277" s="20" t="str" cm="1">
        <f t="array" ref="B1277">IF(Table2[[#This Row],[Nodes]:[Nodes]]=5,Table2[[#This Row],[Total_time]:[Total_time]],"")</f>
        <v/>
      </c>
      <c r="C1277" s="20" t="str" cm="1">
        <f t="array" ref="C1277">IF(Table2[[#This Row],[Nodes]:[Nodes]]=6,Table2[[#This Row],[Total_time]:[Total_time]],"")</f>
        <v/>
      </c>
      <c r="D1277" s="20" t="str" cm="1">
        <f t="array" ref="D1277">IF(Table2[[#This Row],[Nodes]:[Nodes]]=7,Table2[[#This Row],[Total_time]:[Total_time]],"")</f>
        <v/>
      </c>
    </row>
    <row r="1278" spans="1:4">
      <c r="A1278" s="20" t="str" cm="1">
        <f t="array" ref="A1278">IF(Table2[[#This Row],[Nodes]:[Nodes]]=4,Table2[[#This Row],[Total_time]:[Total_time]],"")</f>
        <v/>
      </c>
      <c r="B1278" s="20" t="str" cm="1">
        <f t="array" ref="B1278">IF(Table2[[#This Row],[Nodes]:[Nodes]]=5,Table2[[#This Row],[Total_time]:[Total_time]],"")</f>
        <v/>
      </c>
      <c r="C1278" s="20" t="str" cm="1">
        <f t="array" ref="C1278">IF(Table2[[#This Row],[Nodes]:[Nodes]]=6,Table2[[#This Row],[Total_time]:[Total_time]],"")</f>
        <v/>
      </c>
      <c r="D1278" s="20" t="str" cm="1">
        <f t="array" ref="D1278">IF(Table2[[#This Row],[Nodes]:[Nodes]]=7,Table2[[#This Row],[Total_time]:[Total_time]],"")</f>
        <v/>
      </c>
    </row>
    <row r="1279" spans="1:4">
      <c r="A1279" s="20" t="str" cm="1">
        <f t="array" ref="A1279">IF(Table2[[#This Row],[Nodes]:[Nodes]]=4,Table2[[#This Row],[Total_time]:[Total_time]],"")</f>
        <v/>
      </c>
      <c r="B1279" s="20" t="str" cm="1">
        <f t="array" ref="B1279">IF(Table2[[#This Row],[Nodes]:[Nodes]]=5,Table2[[#This Row],[Total_time]:[Total_time]],"")</f>
        <v/>
      </c>
      <c r="C1279" s="20" t="str" cm="1">
        <f t="array" ref="C1279">IF(Table2[[#This Row],[Nodes]:[Nodes]]=6,Table2[[#This Row],[Total_time]:[Total_time]],"")</f>
        <v/>
      </c>
      <c r="D1279" s="20" t="str" cm="1">
        <f t="array" ref="D1279">IF(Table2[[#This Row],[Nodes]:[Nodes]]=7,Table2[[#This Row],[Total_time]:[Total_time]],"")</f>
        <v/>
      </c>
    </row>
    <row r="1280" spans="1:4">
      <c r="A1280" s="20" t="str" cm="1">
        <f t="array" ref="A1280">IF(Table2[[#This Row],[Nodes]:[Nodes]]=4,Table2[[#This Row],[Total_time]:[Total_time]],"")</f>
        <v/>
      </c>
      <c r="B1280" s="20" t="str" cm="1">
        <f t="array" ref="B1280">IF(Table2[[#This Row],[Nodes]:[Nodes]]=5,Table2[[#This Row],[Total_time]:[Total_time]],"")</f>
        <v/>
      </c>
      <c r="C1280" s="20" t="str" cm="1">
        <f t="array" ref="C1280">IF(Table2[[#This Row],[Nodes]:[Nodes]]=6,Table2[[#This Row],[Total_time]:[Total_time]],"")</f>
        <v/>
      </c>
      <c r="D1280" s="20" t="str" cm="1">
        <f t="array" ref="D1280">IF(Table2[[#This Row],[Nodes]:[Nodes]]=7,Table2[[#This Row],[Total_time]:[Total_time]],"")</f>
        <v/>
      </c>
    </row>
    <row r="1281" spans="1:4">
      <c r="A1281" s="20" t="str" cm="1">
        <f t="array" ref="A1281">IF(Table2[[#This Row],[Nodes]:[Nodes]]=4,Table2[[#This Row],[Total_time]:[Total_time]],"")</f>
        <v/>
      </c>
      <c r="B1281" s="20" t="str" cm="1">
        <f t="array" ref="B1281">IF(Table2[[#This Row],[Nodes]:[Nodes]]=5,Table2[[#This Row],[Total_time]:[Total_time]],"")</f>
        <v/>
      </c>
      <c r="C1281" s="20" t="str" cm="1">
        <f t="array" ref="C1281">IF(Table2[[#This Row],[Nodes]:[Nodes]]=6,Table2[[#This Row],[Total_time]:[Total_time]],"")</f>
        <v/>
      </c>
      <c r="D1281" s="20" t="str" cm="1">
        <f t="array" ref="D1281">IF(Table2[[#This Row],[Nodes]:[Nodes]]=7,Table2[[#This Row],[Total_time]:[Total_time]],"")</f>
        <v/>
      </c>
    </row>
    <row r="1282" spans="1:4">
      <c r="A1282" s="20" t="str" cm="1">
        <f t="array" ref="A1282">IF(Table2[[#This Row],[Nodes]:[Nodes]]=4,Table2[[#This Row],[Total_time]:[Total_time]],"")</f>
        <v/>
      </c>
      <c r="B1282" s="20" t="str" cm="1">
        <f t="array" ref="B1282">IF(Table2[[#This Row],[Nodes]:[Nodes]]=5,Table2[[#This Row],[Total_time]:[Total_time]],"")</f>
        <v/>
      </c>
      <c r="C1282" s="20" t="str" cm="1">
        <f t="array" ref="C1282">IF(Table2[[#This Row],[Nodes]:[Nodes]]=6,Table2[[#This Row],[Total_time]:[Total_time]],"")</f>
        <v/>
      </c>
      <c r="D1282" s="20" t="str" cm="1">
        <f t="array" ref="D1282">IF(Table2[[#This Row],[Nodes]:[Nodes]]=7,Table2[[#This Row],[Total_time]:[Total_time]],"")</f>
        <v/>
      </c>
    </row>
    <row r="1283" spans="1:4">
      <c r="A1283" s="20" t="str" cm="1">
        <f t="array" ref="A1283">IF(Table2[[#This Row],[Nodes]:[Nodes]]=4,Table2[[#This Row],[Total_time]:[Total_time]],"")</f>
        <v/>
      </c>
      <c r="B1283" s="20" t="str" cm="1">
        <f t="array" ref="B1283">IF(Table2[[#This Row],[Nodes]:[Nodes]]=5,Table2[[#This Row],[Total_time]:[Total_time]],"")</f>
        <v/>
      </c>
      <c r="C1283" s="20" t="str" cm="1">
        <f t="array" ref="C1283">IF(Table2[[#This Row],[Nodes]:[Nodes]]=6,Table2[[#This Row],[Total_time]:[Total_time]],"")</f>
        <v/>
      </c>
      <c r="D1283" s="20" t="str" cm="1">
        <f t="array" ref="D1283">IF(Table2[[#This Row],[Nodes]:[Nodes]]=7,Table2[[#This Row],[Total_time]:[Total_time]],"")</f>
        <v/>
      </c>
    </row>
    <row r="1284" spans="1:4">
      <c r="A1284" s="20" t="str" cm="1">
        <f t="array" ref="A1284">IF(Table2[[#This Row],[Nodes]:[Nodes]]=4,Table2[[#This Row],[Total_time]:[Total_time]],"")</f>
        <v/>
      </c>
      <c r="B1284" s="20" t="str" cm="1">
        <f t="array" ref="B1284">IF(Table2[[#This Row],[Nodes]:[Nodes]]=5,Table2[[#This Row],[Total_time]:[Total_time]],"")</f>
        <v/>
      </c>
      <c r="C1284" s="20" t="str" cm="1">
        <f t="array" ref="C1284">IF(Table2[[#This Row],[Nodes]:[Nodes]]=6,Table2[[#This Row],[Total_time]:[Total_time]],"")</f>
        <v/>
      </c>
      <c r="D1284" s="20" t="str" cm="1">
        <f t="array" ref="D1284">IF(Table2[[#This Row],[Nodes]:[Nodes]]=7,Table2[[#This Row],[Total_time]:[Total_time]],"")</f>
        <v/>
      </c>
    </row>
    <row r="1285" spans="1:4">
      <c r="A1285" s="20" t="str" cm="1">
        <f t="array" ref="A1285">IF(Table2[[#This Row],[Nodes]:[Nodes]]=4,Table2[[#This Row],[Total_time]:[Total_time]],"")</f>
        <v/>
      </c>
      <c r="B1285" s="20" t="str" cm="1">
        <f t="array" ref="B1285">IF(Table2[[#This Row],[Nodes]:[Nodes]]=5,Table2[[#This Row],[Total_time]:[Total_time]],"")</f>
        <v/>
      </c>
      <c r="C1285" s="20" t="str" cm="1">
        <f t="array" ref="C1285">IF(Table2[[#This Row],[Nodes]:[Nodes]]=6,Table2[[#This Row],[Total_time]:[Total_time]],"")</f>
        <v/>
      </c>
      <c r="D1285" s="20" t="str" cm="1">
        <f t="array" ref="D1285">IF(Table2[[#This Row],[Nodes]:[Nodes]]=7,Table2[[#This Row],[Total_time]:[Total_time]],"")</f>
        <v/>
      </c>
    </row>
    <row r="1286" spans="1:4">
      <c r="A1286" s="20" t="str" cm="1">
        <f t="array" ref="A1286">IF(Table2[[#This Row],[Nodes]:[Nodes]]=4,Table2[[#This Row],[Total_time]:[Total_time]],"")</f>
        <v/>
      </c>
      <c r="B1286" s="20" t="str" cm="1">
        <f t="array" ref="B1286">IF(Table2[[#This Row],[Nodes]:[Nodes]]=5,Table2[[#This Row],[Total_time]:[Total_time]],"")</f>
        <v/>
      </c>
      <c r="C1286" s="20" t="str" cm="1">
        <f t="array" ref="C1286">IF(Table2[[#This Row],[Nodes]:[Nodes]]=6,Table2[[#This Row],[Total_time]:[Total_time]],"")</f>
        <v/>
      </c>
      <c r="D1286" s="20" t="str" cm="1">
        <f t="array" ref="D1286">IF(Table2[[#This Row],[Nodes]:[Nodes]]=7,Table2[[#This Row],[Total_time]:[Total_time]],"")</f>
        <v/>
      </c>
    </row>
    <row r="1287" spans="1:4">
      <c r="A1287" s="20" t="str" cm="1">
        <f t="array" ref="A1287">IF(Table2[[#This Row],[Nodes]:[Nodes]]=4,Table2[[#This Row],[Total_time]:[Total_time]],"")</f>
        <v/>
      </c>
      <c r="B1287" s="20" t="str" cm="1">
        <f t="array" ref="B1287">IF(Table2[[#This Row],[Nodes]:[Nodes]]=5,Table2[[#This Row],[Total_time]:[Total_time]],"")</f>
        <v/>
      </c>
      <c r="C1287" s="20" t="str" cm="1">
        <f t="array" ref="C1287">IF(Table2[[#This Row],[Nodes]:[Nodes]]=6,Table2[[#This Row],[Total_time]:[Total_time]],"")</f>
        <v/>
      </c>
      <c r="D1287" s="20" t="str" cm="1">
        <f t="array" ref="D1287">IF(Table2[[#This Row],[Nodes]:[Nodes]]=7,Table2[[#This Row],[Total_time]:[Total_time]],"")</f>
        <v/>
      </c>
    </row>
    <row r="1288" spans="1:4">
      <c r="A1288" s="20" t="str" cm="1">
        <f t="array" ref="A1288">IF(Table2[[#This Row],[Nodes]:[Nodes]]=4,Table2[[#This Row],[Total_time]:[Total_time]],"")</f>
        <v/>
      </c>
      <c r="B1288" s="20" t="str" cm="1">
        <f t="array" ref="B1288">IF(Table2[[#This Row],[Nodes]:[Nodes]]=5,Table2[[#This Row],[Total_time]:[Total_time]],"")</f>
        <v/>
      </c>
      <c r="C1288" s="20" t="str" cm="1">
        <f t="array" ref="C1288">IF(Table2[[#This Row],[Nodes]:[Nodes]]=6,Table2[[#This Row],[Total_time]:[Total_time]],"")</f>
        <v/>
      </c>
      <c r="D1288" s="20" t="str" cm="1">
        <f t="array" ref="D1288">IF(Table2[[#This Row],[Nodes]:[Nodes]]=7,Table2[[#This Row],[Total_time]:[Total_time]],"")</f>
        <v/>
      </c>
    </row>
    <row r="1289" spans="1:4">
      <c r="A1289" s="20" t="str" cm="1">
        <f t="array" ref="A1289">IF(Table2[[#This Row],[Nodes]:[Nodes]]=4,Table2[[#This Row],[Total_time]:[Total_time]],"")</f>
        <v/>
      </c>
      <c r="B1289" s="20" t="str" cm="1">
        <f t="array" ref="B1289">IF(Table2[[#This Row],[Nodes]:[Nodes]]=5,Table2[[#This Row],[Total_time]:[Total_time]],"")</f>
        <v/>
      </c>
      <c r="C1289" s="20" t="str" cm="1">
        <f t="array" ref="C1289">IF(Table2[[#This Row],[Nodes]:[Nodes]]=6,Table2[[#This Row],[Total_time]:[Total_time]],"")</f>
        <v/>
      </c>
      <c r="D1289" s="20" t="str" cm="1">
        <f t="array" ref="D1289">IF(Table2[[#This Row],[Nodes]:[Nodes]]=7,Table2[[#This Row],[Total_time]:[Total_time]],"")</f>
        <v/>
      </c>
    </row>
    <row r="1290" spans="1:4">
      <c r="A1290" s="20" t="str" cm="1">
        <f t="array" ref="A1290">IF(Table2[[#This Row],[Nodes]:[Nodes]]=4,Table2[[#This Row],[Total_time]:[Total_time]],"")</f>
        <v/>
      </c>
      <c r="B1290" s="20" t="str" cm="1">
        <f t="array" ref="B1290">IF(Table2[[#This Row],[Nodes]:[Nodes]]=5,Table2[[#This Row],[Total_time]:[Total_time]],"")</f>
        <v/>
      </c>
      <c r="C1290" s="20" t="str" cm="1">
        <f t="array" ref="C1290">IF(Table2[[#This Row],[Nodes]:[Nodes]]=6,Table2[[#This Row],[Total_time]:[Total_time]],"")</f>
        <v/>
      </c>
      <c r="D1290" s="20" t="str" cm="1">
        <f t="array" ref="D1290">IF(Table2[[#This Row],[Nodes]:[Nodes]]=7,Table2[[#This Row],[Total_time]:[Total_time]],"")</f>
        <v/>
      </c>
    </row>
    <row r="1291" spans="1:4">
      <c r="A1291" s="20" t="str" cm="1">
        <f t="array" ref="A1291">IF(Table2[[#This Row],[Nodes]:[Nodes]]=4,Table2[[#This Row],[Total_time]:[Total_time]],"")</f>
        <v/>
      </c>
      <c r="B1291" s="20" t="str" cm="1">
        <f t="array" ref="B1291">IF(Table2[[#This Row],[Nodes]:[Nodes]]=5,Table2[[#This Row],[Total_time]:[Total_time]],"")</f>
        <v/>
      </c>
      <c r="C1291" s="20" t="str" cm="1">
        <f t="array" ref="C1291">IF(Table2[[#This Row],[Nodes]:[Nodes]]=6,Table2[[#This Row],[Total_time]:[Total_time]],"")</f>
        <v/>
      </c>
      <c r="D1291" s="20" t="str" cm="1">
        <f t="array" ref="D1291">IF(Table2[[#This Row],[Nodes]:[Nodes]]=7,Table2[[#This Row],[Total_time]:[Total_time]],"")</f>
        <v/>
      </c>
    </row>
    <row r="1292" spans="1:4">
      <c r="A1292" s="20" t="str" cm="1">
        <f t="array" ref="A1292">IF(Table2[[#This Row],[Nodes]:[Nodes]]=4,Table2[[#This Row],[Total_time]:[Total_time]],"")</f>
        <v/>
      </c>
      <c r="B1292" s="20" t="str" cm="1">
        <f t="array" ref="B1292">IF(Table2[[#This Row],[Nodes]:[Nodes]]=5,Table2[[#This Row],[Total_time]:[Total_time]],"")</f>
        <v/>
      </c>
      <c r="C1292" s="20" t="str" cm="1">
        <f t="array" ref="C1292">IF(Table2[[#This Row],[Nodes]:[Nodes]]=6,Table2[[#This Row],[Total_time]:[Total_time]],"")</f>
        <v/>
      </c>
      <c r="D1292" s="20" t="str" cm="1">
        <f t="array" ref="D1292">IF(Table2[[#This Row],[Nodes]:[Nodes]]=7,Table2[[#This Row],[Total_time]:[Total_time]],"")</f>
        <v/>
      </c>
    </row>
    <row r="1293" spans="1:4">
      <c r="A1293" s="20" t="str" cm="1">
        <f t="array" ref="A1293">IF(Table2[[#This Row],[Nodes]:[Nodes]]=4,Table2[[#This Row],[Total_time]:[Total_time]],"")</f>
        <v/>
      </c>
      <c r="B1293" s="20" t="str" cm="1">
        <f t="array" ref="B1293">IF(Table2[[#This Row],[Nodes]:[Nodes]]=5,Table2[[#This Row],[Total_time]:[Total_time]],"")</f>
        <v/>
      </c>
      <c r="C1293" s="20" t="str" cm="1">
        <f t="array" ref="C1293">IF(Table2[[#This Row],[Nodes]:[Nodes]]=6,Table2[[#This Row],[Total_time]:[Total_time]],"")</f>
        <v/>
      </c>
      <c r="D1293" s="20" t="str" cm="1">
        <f t="array" ref="D1293">IF(Table2[[#This Row],[Nodes]:[Nodes]]=7,Table2[[#This Row],[Total_time]:[Total_time]],"")</f>
        <v/>
      </c>
    </row>
    <row r="1294" spans="1:4">
      <c r="A1294" s="20" t="str" cm="1">
        <f t="array" ref="A1294">IF(Table2[[#This Row],[Nodes]:[Nodes]]=4,Table2[[#This Row],[Total_time]:[Total_time]],"")</f>
        <v/>
      </c>
      <c r="B1294" s="20" t="str" cm="1">
        <f t="array" ref="B1294">IF(Table2[[#This Row],[Nodes]:[Nodes]]=5,Table2[[#This Row],[Total_time]:[Total_time]],"")</f>
        <v/>
      </c>
      <c r="C1294" s="20" t="str" cm="1">
        <f t="array" ref="C1294">IF(Table2[[#This Row],[Nodes]:[Nodes]]=6,Table2[[#This Row],[Total_time]:[Total_time]],"")</f>
        <v/>
      </c>
      <c r="D1294" s="20" t="str" cm="1">
        <f t="array" ref="D1294">IF(Table2[[#This Row],[Nodes]:[Nodes]]=7,Table2[[#This Row],[Total_time]:[Total_time]],"")</f>
        <v/>
      </c>
    </row>
    <row r="1295" spans="1:4">
      <c r="A1295" s="20" t="str" cm="1">
        <f t="array" ref="A1295">IF(Table2[[#This Row],[Nodes]:[Nodes]]=4,Table2[[#This Row],[Total_time]:[Total_time]],"")</f>
        <v/>
      </c>
      <c r="B1295" s="20" t="str" cm="1">
        <f t="array" ref="B1295">IF(Table2[[#This Row],[Nodes]:[Nodes]]=5,Table2[[#This Row],[Total_time]:[Total_time]],"")</f>
        <v/>
      </c>
      <c r="C1295" s="20" t="str" cm="1">
        <f t="array" ref="C1295">IF(Table2[[#This Row],[Nodes]:[Nodes]]=6,Table2[[#This Row],[Total_time]:[Total_time]],"")</f>
        <v/>
      </c>
      <c r="D1295" s="20" t="str" cm="1">
        <f t="array" ref="D1295">IF(Table2[[#This Row],[Nodes]:[Nodes]]=7,Table2[[#This Row],[Total_time]:[Total_time]],"")</f>
        <v/>
      </c>
    </row>
    <row r="1296" spans="1:4">
      <c r="A1296" s="20" t="str" cm="1">
        <f t="array" ref="A1296">IF(Table2[[#This Row],[Nodes]:[Nodes]]=4,Table2[[#This Row],[Total_time]:[Total_time]],"")</f>
        <v/>
      </c>
      <c r="B1296" s="20" t="str" cm="1">
        <f t="array" ref="B1296">IF(Table2[[#This Row],[Nodes]:[Nodes]]=5,Table2[[#This Row],[Total_time]:[Total_time]],"")</f>
        <v/>
      </c>
      <c r="C1296" s="20" t="str" cm="1">
        <f t="array" ref="C1296">IF(Table2[[#This Row],[Nodes]:[Nodes]]=6,Table2[[#This Row],[Total_time]:[Total_time]],"")</f>
        <v/>
      </c>
      <c r="D1296" s="20" t="str" cm="1">
        <f t="array" ref="D1296">IF(Table2[[#This Row],[Nodes]:[Nodes]]=7,Table2[[#This Row],[Total_time]:[Total_time]],"")</f>
        <v/>
      </c>
    </row>
    <row r="1297" spans="1:4">
      <c r="A1297" s="20" t="str" cm="1">
        <f t="array" ref="A1297">IF(Table2[[#This Row],[Nodes]:[Nodes]]=4,Table2[[#This Row],[Total_time]:[Total_time]],"")</f>
        <v/>
      </c>
      <c r="B1297" s="20" t="str" cm="1">
        <f t="array" ref="B1297">IF(Table2[[#This Row],[Nodes]:[Nodes]]=5,Table2[[#This Row],[Total_time]:[Total_time]],"")</f>
        <v/>
      </c>
      <c r="C1297" s="20" t="str" cm="1">
        <f t="array" ref="C1297">IF(Table2[[#This Row],[Nodes]:[Nodes]]=6,Table2[[#This Row],[Total_time]:[Total_time]],"")</f>
        <v/>
      </c>
      <c r="D1297" s="20" t="str" cm="1">
        <f t="array" ref="D1297">IF(Table2[[#This Row],[Nodes]:[Nodes]]=7,Table2[[#This Row],[Total_time]:[Total_time]],"")</f>
        <v/>
      </c>
    </row>
    <row r="1298" spans="1:4">
      <c r="A1298" s="20" t="str" cm="1">
        <f t="array" ref="A1298">IF(Table2[[#This Row],[Nodes]:[Nodes]]=4,Table2[[#This Row],[Total_time]:[Total_time]],"")</f>
        <v/>
      </c>
      <c r="B1298" s="20" t="str" cm="1">
        <f t="array" ref="B1298">IF(Table2[[#This Row],[Nodes]:[Nodes]]=5,Table2[[#This Row],[Total_time]:[Total_time]],"")</f>
        <v/>
      </c>
      <c r="C1298" s="20" t="str" cm="1">
        <f t="array" ref="C1298">IF(Table2[[#This Row],[Nodes]:[Nodes]]=6,Table2[[#This Row],[Total_time]:[Total_time]],"")</f>
        <v/>
      </c>
      <c r="D1298" s="20" t="str" cm="1">
        <f t="array" ref="D1298">IF(Table2[[#This Row],[Nodes]:[Nodes]]=7,Table2[[#This Row],[Total_time]:[Total_time]],"")</f>
        <v/>
      </c>
    </row>
    <row r="1299" spans="1:4">
      <c r="A1299" s="20" t="str" cm="1">
        <f t="array" ref="A1299">IF(Table2[[#This Row],[Nodes]:[Nodes]]=4,Table2[[#This Row],[Total_time]:[Total_time]],"")</f>
        <v/>
      </c>
      <c r="B1299" s="20" t="str" cm="1">
        <f t="array" ref="B1299">IF(Table2[[#This Row],[Nodes]:[Nodes]]=5,Table2[[#This Row],[Total_time]:[Total_time]],"")</f>
        <v/>
      </c>
      <c r="C1299" s="20" t="str" cm="1">
        <f t="array" ref="C1299">IF(Table2[[#This Row],[Nodes]:[Nodes]]=6,Table2[[#This Row],[Total_time]:[Total_time]],"")</f>
        <v/>
      </c>
      <c r="D1299" s="20" t="str" cm="1">
        <f t="array" ref="D1299">IF(Table2[[#This Row],[Nodes]:[Nodes]]=7,Table2[[#This Row],[Total_time]:[Total_time]],"")</f>
        <v/>
      </c>
    </row>
    <row r="1300" spans="1:4">
      <c r="A1300" s="20" t="str" cm="1">
        <f t="array" ref="A1300">IF(Table2[[#This Row],[Nodes]:[Nodes]]=4,Table2[[#This Row],[Total_time]:[Total_time]],"")</f>
        <v/>
      </c>
      <c r="B1300" s="20" t="str" cm="1">
        <f t="array" ref="B1300">IF(Table2[[#This Row],[Nodes]:[Nodes]]=5,Table2[[#This Row],[Total_time]:[Total_time]],"")</f>
        <v/>
      </c>
      <c r="C1300" s="20" t="str" cm="1">
        <f t="array" ref="C1300">IF(Table2[[#This Row],[Nodes]:[Nodes]]=6,Table2[[#This Row],[Total_time]:[Total_time]],"")</f>
        <v/>
      </c>
      <c r="D1300" s="20" t="str" cm="1">
        <f t="array" ref="D1300">IF(Table2[[#This Row],[Nodes]:[Nodes]]=7,Table2[[#This Row],[Total_time]:[Total_time]],"")</f>
        <v/>
      </c>
    </row>
    <row r="1301" spans="1:4">
      <c r="A1301" s="20" t="str" cm="1">
        <f t="array" ref="A1301">IF(Table2[[#This Row],[Nodes]:[Nodes]]=4,Table2[[#This Row],[Total_time]:[Total_time]],"")</f>
        <v/>
      </c>
      <c r="B1301" s="20" t="str" cm="1">
        <f t="array" ref="B1301">IF(Table2[[#This Row],[Nodes]:[Nodes]]=5,Table2[[#This Row],[Total_time]:[Total_time]],"")</f>
        <v/>
      </c>
      <c r="C1301" s="20" t="str" cm="1">
        <f t="array" ref="C1301">IF(Table2[[#This Row],[Nodes]:[Nodes]]=6,Table2[[#This Row],[Total_time]:[Total_time]],"")</f>
        <v/>
      </c>
      <c r="D1301" s="20" t="str" cm="1">
        <f t="array" ref="D1301">IF(Table2[[#This Row],[Nodes]:[Nodes]]=7,Table2[[#This Row],[Total_time]:[Total_time]],"")</f>
        <v/>
      </c>
    </row>
    <row r="1302" spans="1:4">
      <c r="A1302" s="20" t="str" cm="1">
        <f t="array" ref="A1302">IF(Table2[[#This Row],[Nodes]:[Nodes]]=4,Table2[[#This Row],[Total_time]:[Total_time]],"")</f>
        <v/>
      </c>
      <c r="B1302" s="20" t="str" cm="1">
        <f t="array" ref="B1302">IF(Table2[[#This Row],[Nodes]:[Nodes]]=5,Table2[[#This Row],[Total_time]:[Total_time]],"")</f>
        <v/>
      </c>
      <c r="C1302" s="20" t="str" cm="1">
        <f t="array" ref="C1302">IF(Table2[[#This Row],[Nodes]:[Nodes]]=6,Table2[[#This Row],[Total_time]:[Total_time]],"")</f>
        <v/>
      </c>
      <c r="D1302" s="20" t="str" cm="1">
        <f t="array" ref="D1302">IF(Table2[[#This Row],[Nodes]:[Nodes]]=7,Table2[[#This Row],[Total_time]:[Total_time]],"")</f>
        <v/>
      </c>
    </row>
    <row r="1303" spans="1:4">
      <c r="A1303" s="20" t="str" cm="1">
        <f t="array" ref="A1303">IF(Table2[[#This Row],[Nodes]:[Nodes]]=4,Table2[[#This Row],[Total_time]:[Total_time]],"")</f>
        <v/>
      </c>
      <c r="B1303" s="20" t="str" cm="1">
        <f t="array" ref="B1303">IF(Table2[[#This Row],[Nodes]:[Nodes]]=5,Table2[[#This Row],[Total_time]:[Total_time]],"")</f>
        <v/>
      </c>
      <c r="C1303" s="20" t="str" cm="1">
        <f t="array" ref="C1303">IF(Table2[[#This Row],[Nodes]:[Nodes]]=6,Table2[[#This Row],[Total_time]:[Total_time]],"")</f>
        <v/>
      </c>
      <c r="D1303" s="20" t="str" cm="1">
        <f t="array" ref="D1303">IF(Table2[[#This Row],[Nodes]:[Nodes]]=7,Table2[[#This Row],[Total_time]:[Total_time]],"")</f>
        <v/>
      </c>
    </row>
    <row r="1304" spans="1:4">
      <c r="A1304" s="20" t="str" cm="1">
        <f t="array" ref="A1304">IF(Table2[[#This Row],[Nodes]:[Nodes]]=4,Table2[[#This Row],[Total_time]:[Total_time]],"")</f>
        <v/>
      </c>
      <c r="B1304" s="20" t="str" cm="1">
        <f t="array" ref="B1304">IF(Table2[[#This Row],[Nodes]:[Nodes]]=5,Table2[[#This Row],[Total_time]:[Total_time]],"")</f>
        <v/>
      </c>
      <c r="C1304" s="20" t="str" cm="1">
        <f t="array" ref="C1304">IF(Table2[[#This Row],[Nodes]:[Nodes]]=6,Table2[[#This Row],[Total_time]:[Total_time]],"")</f>
        <v/>
      </c>
      <c r="D1304" s="20" t="str" cm="1">
        <f t="array" ref="D1304">IF(Table2[[#This Row],[Nodes]:[Nodes]]=7,Table2[[#This Row],[Total_time]:[Total_time]],"")</f>
        <v/>
      </c>
    </row>
    <row r="1305" spans="1:4">
      <c r="A1305" s="20" t="str" cm="1">
        <f t="array" ref="A1305">IF(Table2[[#This Row],[Nodes]:[Nodes]]=4,Table2[[#This Row],[Total_time]:[Total_time]],"")</f>
        <v/>
      </c>
      <c r="B1305" s="20" t="str" cm="1">
        <f t="array" ref="B1305">IF(Table2[[#This Row],[Nodes]:[Nodes]]=5,Table2[[#This Row],[Total_time]:[Total_time]],"")</f>
        <v/>
      </c>
      <c r="C1305" s="20" t="str" cm="1">
        <f t="array" ref="C1305">IF(Table2[[#This Row],[Nodes]:[Nodes]]=6,Table2[[#This Row],[Total_time]:[Total_time]],"")</f>
        <v/>
      </c>
      <c r="D1305" s="20" t="str" cm="1">
        <f t="array" ref="D1305">IF(Table2[[#This Row],[Nodes]:[Nodes]]=7,Table2[[#This Row],[Total_time]:[Total_time]],"")</f>
        <v/>
      </c>
    </row>
    <row r="1306" spans="1:4">
      <c r="A1306" s="20" t="str" cm="1">
        <f t="array" ref="A1306">IF(Table2[[#This Row],[Nodes]:[Nodes]]=4,Table2[[#This Row],[Total_time]:[Total_time]],"")</f>
        <v/>
      </c>
      <c r="B1306" s="20" t="str" cm="1">
        <f t="array" ref="B1306">IF(Table2[[#This Row],[Nodes]:[Nodes]]=5,Table2[[#This Row],[Total_time]:[Total_time]],"")</f>
        <v/>
      </c>
      <c r="C1306" s="20" t="str" cm="1">
        <f t="array" ref="C1306">IF(Table2[[#This Row],[Nodes]:[Nodes]]=6,Table2[[#This Row],[Total_time]:[Total_time]],"")</f>
        <v/>
      </c>
      <c r="D1306" s="20" t="str" cm="1">
        <f t="array" ref="D1306">IF(Table2[[#This Row],[Nodes]:[Nodes]]=7,Table2[[#This Row],[Total_time]:[Total_time]],"")</f>
        <v/>
      </c>
    </row>
    <row r="1307" spans="1:4">
      <c r="A1307" s="20" t="str" cm="1">
        <f t="array" ref="A1307">IF(Table2[[#This Row],[Nodes]:[Nodes]]=4,Table2[[#This Row],[Total_time]:[Total_time]],"")</f>
        <v/>
      </c>
      <c r="B1307" s="20" t="str" cm="1">
        <f t="array" ref="B1307">IF(Table2[[#This Row],[Nodes]:[Nodes]]=5,Table2[[#This Row],[Total_time]:[Total_time]],"")</f>
        <v/>
      </c>
      <c r="C1307" s="20" t="str" cm="1">
        <f t="array" ref="C1307">IF(Table2[[#This Row],[Nodes]:[Nodes]]=6,Table2[[#This Row],[Total_time]:[Total_time]],"")</f>
        <v/>
      </c>
      <c r="D1307" s="20" t="str" cm="1">
        <f t="array" ref="D1307">IF(Table2[[#This Row],[Nodes]:[Nodes]]=7,Table2[[#This Row],[Total_time]:[Total_time]],"")</f>
        <v/>
      </c>
    </row>
    <row r="1308" spans="1:4">
      <c r="A1308" s="20" t="str" cm="1">
        <f t="array" ref="A1308">IF(Table2[[#This Row],[Nodes]:[Nodes]]=4,Table2[[#This Row],[Total_time]:[Total_time]],"")</f>
        <v/>
      </c>
      <c r="B1308" s="20" t="str" cm="1">
        <f t="array" ref="B1308">IF(Table2[[#This Row],[Nodes]:[Nodes]]=5,Table2[[#This Row],[Total_time]:[Total_time]],"")</f>
        <v/>
      </c>
      <c r="C1308" s="20" t="str" cm="1">
        <f t="array" ref="C1308">IF(Table2[[#This Row],[Nodes]:[Nodes]]=6,Table2[[#This Row],[Total_time]:[Total_time]],"")</f>
        <v/>
      </c>
      <c r="D1308" s="20" t="str" cm="1">
        <f t="array" ref="D1308">IF(Table2[[#This Row],[Nodes]:[Nodes]]=7,Table2[[#This Row],[Total_time]:[Total_time]],"")</f>
        <v/>
      </c>
    </row>
    <row r="1309" spans="1:4">
      <c r="A1309" s="20" t="str" cm="1">
        <f t="array" ref="A1309">IF(Table2[[#This Row],[Nodes]:[Nodes]]=4,Table2[[#This Row],[Total_time]:[Total_time]],"")</f>
        <v/>
      </c>
      <c r="B1309" s="20" t="str" cm="1">
        <f t="array" ref="B1309">IF(Table2[[#This Row],[Nodes]:[Nodes]]=5,Table2[[#This Row],[Total_time]:[Total_time]],"")</f>
        <v/>
      </c>
      <c r="C1309" s="20" t="str" cm="1">
        <f t="array" ref="C1309">IF(Table2[[#This Row],[Nodes]:[Nodes]]=6,Table2[[#This Row],[Total_time]:[Total_time]],"")</f>
        <v/>
      </c>
      <c r="D1309" s="20" t="str" cm="1">
        <f t="array" ref="D1309">IF(Table2[[#This Row],[Nodes]:[Nodes]]=7,Table2[[#This Row],[Total_time]:[Total_time]],"")</f>
        <v/>
      </c>
    </row>
    <row r="1310" spans="1:4">
      <c r="A1310" s="20" t="str" cm="1">
        <f t="array" ref="A1310">IF(Table2[[#This Row],[Nodes]:[Nodes]]=4,Table2[[#This Row],[Total_time]:[Total_time]],"")</f>
        <v/>
      </c>
      <c r="B1310" s="20" t="str" cm="1">
        <f t="array" ref="B1310">IF(Table2[[#This Row],[Nodes]:[Nodes]]=5,Table2[[#This Row],[Total_time]:[Total_time]],"")</f>
        <v/>
      </c>
      <c r="C1310" s="20" t="str" cm="1">
        <f t="array" ref="C1310">IF(Table2[[#This Row],[Nodes]:[Nodes]]=6,Table2[[#This Row],[Total_time]:[Total_time]],"")</f>
        <v/>
      </c>
      <c r="D1310" s="20" t="str" cm="1">
        <f t="array" ref="D1310">IF(Table2[[#This Row],[Nodes]:[Nodes]]=7,Table2[[#This Row],[Total_time]:[Total_time]],"")</f>
        <v/>
      </c>
    </row>
    <row r="1311" spans="1:4">
      <c r="A1311" s="20" t="str" cm="1">
        <f t="array" ref="A1311">IF(Table2[[#This Row],[Nodes]:[Nodes]]=4,Table2[[#This Row],[Total_time]:[Total_time]],"")</f>
        <v/>
      </c>
      <c r="B1311" s="20" t="str" cm="1">
        <f t="array" ref="B1311">IF(Table2[[#This Row],[Nodes]:[Nodes]]=5,Table2[[#This Row],[Total_time]:[Total_time]],"")</f>
        <v/>
      </c>
      <c r="C1311" s="20" t="str" cm="1">
        <f t="array" ref="C1311">IF(Table2[[#This Row],[Nodes]:[Nodes]]=6,Table2[[#This Row],[Total_time]:[Total_time]],"")</f>
        <v/>
      </c>
      <c r="D1311" s="20" t="str" cm="1">
        <f t="array" ref="D1311">IF(Table2[[#This Row],[Nodes]:[Nodes]]=7,Table2[[#This Row],[Total_time]:[Total_time]],"")</f>
        <v/>
      </c>
    </row>
    <row r="1312" spans="1:4">
      <c r="A1312" s="20" t="str" cm="1">
        <f t="array" ref="A1312">IF(Table2[[#This Row],[Nodes]:[Nodes]]=4,Table2[[#This Row],[Total_time]:[Total_time]],"")</f>
        <v/>
      </c>
      <c r="B1312" s="20" t="str" cm="1">
        <f t="array" ref="B1312">IF(Table2[[#This Row],[Nodes]:[Nodes]]=5,Table2[[#This Row],[Total_time]:[Total_time]],"")</f>
        <v/>
      </c>
      <c r="C1312" s="20" t="str" cm="1">
        <f t="array" ref="C1312">IF(Table2[[#This Row],[Nodes]:[Nodes]]=6,Table2[[#This Row],[Total_time]:[Total_time]],"")</f>
        <v/>
      </c>
      <c r="D1312" s="20" t="str" cm="1">
        <f t="array" ref="D1312">IF(Table2[[#This Row],[Nodes]:[Nodes]]=7,Table2[[#This Row],[Total_time]:[Total_time]],"")</f>
        <v/>
      </c>
    </row>
    <row r="1313" spans="1:4">
      <c r="A1313" s="20" t="str" cm="1">
        <f t="array" ref="A1313">IF(Table2[[#This Row],[Nodes]:[Nodes]]=4,Table2[[#This Row],[Total_time]:[Total_time]],"")</f>
        <v/>
      </c>
      <c r="B1313" s="20" t="str" cm="1">
        <f t="array" ref="B1313">IF(Table2[[#This Row],[Nodes]:[Nodes]]=5,Table2[[#This Row],[Total_time]:[Total_time]],"")</f>
        <v/>
      </c>
      <c r="C1313" s="20" t="str" cm="1">
        <f t="array" ref="C1313">IF(Table2[[#This Row],[Nodes]:[Nodes]]=6,Table2[[#This Row],[Total_time]:[Total_time]],"")</f>
        <v/>
      </c>
      <c r="D1313" s="20" t="str" cm="1">
        <f t="array" ref="D1313">IF(Table2[[#This Row],[Nodes]:[Nodes]]=7,Table2[[#This Row],[Total_time]:[Total_time]],"")</f>
        <v/>
      </c>
    </row>
    <row r="1314" spans="1:4">
      <c r="A1314" s="20" t="str" cm="1">
        <f t="array" ref="A1314">IF(Table2[[#This Row],[Nodes]:[Nodes]]=4,Table2[[#This Row],[Total_time]:[Total_time]],"")</f>
        <v/>
      </c>
      <c r="B1314" s="20" t="str" cm="1">
        <f t="array" ref="B1314">IF(Table2[[#This Row],[Nodes]:[Nodes]]=5,Table2[[#This Row],[Total_time]:[Total_time]],"")</f>
        <v/>
      </c>
      <c r="C1314" s="20" t="str" cm="1">
        <f t="array" ref="C1314">IF(Table2[[#This Row],[Nodes]:[Nodes]]=6,Table2[[#This Row],[Total_time]:[Total_time]],"")</f>
        <v/>
      </c>
      <c r="D1314" s="20" t="str" cm="1">
        <f t="array" ref="D1314">IF(Table2[[#This Row],[Nodes]:[Nodes]]=7,Table2[[#This Row],[Total_time]:[Total_time]],"")</f>
        <v/>
      </c>
    </row>
    <row r="1315" spans="1:4">
      <c r="A1315" s="20" t="str" cm="1">
        <f t="array" ref="A1315">IF(Table2[[#This Row],[Nodes]:[Nodes]]=4,Table2[[#This Row],[Total_time]:[Total_time]],"")</f>
        <v/>
      </c>
      <c r="B1315" s="20" t="str" cm="1">
        <f t="array" ref="B1315">IF(Table2[[#This Row],[Nodes]:[Nodes]]=5,Table2[[#This Row],[Total_time]:[Total_time]],"")</f>
        <v/>
      </c>
      <c r="C1315" s="20" t="str" cm="1">
        <f t="array" ref="C1315">IF(Table2[[#This Row],[Nodes]:[Nodes]]=6,Table2[[#This Row],[Total_time]:[Total_time]],"")</f>
        <v/>
      </c>
      <c r="D1315" s="20" t="str" cm="1">
        <f t="array" ref="D1315">IF(Table2[[#This Row],[Nodes]:[Nodes]]=7,Table2[[#This Row],[Total_time]:[Total_time]],"")</f>
        <v/>
      </c>
    </row>
    <row r="1316" spans="1:4">
      <c r="A1316" s="20" t="str" cm="1">
        <f t="array" ref="A1316">IF(Table2[[#This Row],[Nodes]:[Nodes]]=4,Table2[[#This Row],[Total_time]:[Total_time]],"")</f>
        <v/>
      </c>
      <c r="B1316" s="20" t="str" cm="1">
        <f t="array" ref="B1316">IF(Table2[[#This Row],[Nodes]:[Nodes]]=5,Table2[[#This Row],[Total_time]:[Total_time]],"")</f>
        <v/>
      </c>
      <c r="C1316" s="20" t="str" cm="1">
        <f t="array" ref="C1316">IF(Table2[[#This Row],[Nodes]:[Nodes]]=6,Table2[[#This Row],[Total_time]:[Total_time]],"")</f>
        <v/>
      </c>
      <c r="D1316" s="20" t="str" cm="1">
        <f t="array" ref="D1316">IF(Table2[[#This Row],[Nodes]:[Nodes]]=7,Table2[[#This Row],[Total_time]:[Total_time]],"")</f>
        <v/>
      </c>
    </row>
    <row r="1317" spans="1:4">
      <c r="A1317" s="20" t="str" cm="1">
        <f t="array" ref="A1317">IF(Table2[[#This Row],[Nodes]:[Nodes]]=4,Table2[[#This Row],[Total_time]:[Total_time]],"")</f>
        <v/>
      </c>
      <c r="B1317" s="20" t="str" cm="1">
        <f t="array" ref="B1317">IF(Table2[[#This Row],[Nodes]:[Nodes]]=5,Table2[[#This Row],[Total_time]:[Total_time]],"")</f>
        <v/>
      </c>
      <c r="C1317" s="20" t="str" cm="1">
        <f t="array" ref="C1317">IF(Table2[[#This Row],[Nodes]:[Nodes]]=6,Table2[[#This Row],[Total_time]:[Total_time]],"")</f>
        <v/>
      </c>
      <c r="D1317" s="20" t="str" cm="1">
        <f t="array" ref="D1317">IF(Table2[[#This Row],[Nodes]:[Nodes]]=7,Table2[[#This Row],[Total_time]:[Total_time]],"")</f>
        <v/>
      </c>
    </row>
    <row r="1318" spans="1:4">
      <c r="A1318" s="20" t="str" cm="1">
        <f t="array" ref="A1318">IF(Table2[[#This Row],[Nodes]:[Nodes]]=4,Table2[[#This Row],[Total_time]:[Total_time]],"")</f>
        <v/>
      </c>
      <c r="B1318" s="20" t="str" cm="1">
        <f t="array" ref="B1318">IF(Table2[[#This Row],[Nodes]:[Nodes]]=5,Table2[[#This Row],[Total_time]:[Total_time]],"")</f>
        <v/>
      </c>
      <c r="C1318" s="20" t="str" cm="1">
        <f t="array" ref="C1318">IF(Table2[[#This Row],[Nodes]:[Nodes]]=6,Table2[[#This Row],[Total_time]:[Total_time]],"")</f>
        <v/>
      </c>
      <c r="D1318" s="20" t="str" cm="1">
        <f t="array" ref="D1318">IF(Table2[[#This Row],[Nodes]:[Nodes]]=7,Table2[[#This Row],[Total_time]:[Total_time]],"")</f>
        <v/>
      </c>
    </row>
    <row r="1319" spans="1:4">
      <c r="A1319" s="20" t="str" cm="1">
        <f t="array" ref="A1319">IF(Table2[[#This Row],[Nodes]:[Nodes]]=4,Table2[[#This Row],[Total_time]:[Total_time]],"")</f>
        <v/>
      </c>
      <c r="B1319" s="20" t="str" cm="1">
        <f t="array" ref="B1319">IF(Table2[[#This Row],[Nodes]:[Nodes]]=5,Table2[[#This Row],[Total_time]:[Total_time]],"")</f>
        <v/>
      </c>
      <c r="C1319" s="20" t="str" cm="1">
        <f t="array" ref="C1319">IF(Table2[[#This Row],[Nodes]:[Nodes]]=6,Table2[[#This Row],[Total_time]:[Total_time]],"")</f>
        <v/>
      </c>
      <c r="D1319" s="20" t="str" cm="1">
        <f t="array" ref="D1319">IF(Table2[[#This Row],[Nodes]:[Nodes]]=7,Table2[[#This Row],[Total_time]:[Total_time]],"")</f>
        <v/>
      </c>
    </row>
    <row r="1320" spans="1:4">
      <c r="A1320" s="20" t="str" cm="1">
        <f t="array" ref="A1320">IF(Table2[[#This Row],[Nodes]:[Nodes]]=4,Table2[[#This Row],[Total_time]:[Total_time]],"")</f>
        <v/>
      </c>
      <c r="B1320" s="20" t="str" cm="1">
        <f t="array" ref="B1320">IF(Table2[[#This Row],[Nodes]:[Nodes]]=5,Table2[[#This Row],[Total_time]:[Total_time]],"")</f>
        <v/>
      </c>
      <c r="C1320" s="20" t="str" cm="1">
        <f t="array" ref="C1320">IF(Table2[[#This Row],[Nodes]:[Nodes]]=6,Table2[[#This Row],[Total_time]:[Total_time]],"")</f>
        <v/>
      </c>
      <c r="D1320" s="20" t="str" cm="1">
        <f t="array" ref="D1320">IF(Table2[[#This Row],[Nodes]:[Nodes]]=7,Table2[[#This Row],[Total_time]:[Total_time]],"")</f>
        <v/>
      </c>
    </row>
    <row r="1321" spans="1:4">
      <c r="A1321" s="20" t="str" cm="1">
        <f t="array" ref="A1321">IF(Table2[[#This Row],[Nodes]:[Nodes]]=4,Table2[[#This Row],[Total_time]:[Total_time]],"")</f>
        <v/>
      </c>
      <c r="B1321" s="20" t="str" cm="1">
        <f t="array" ref="B1321">IF(Table2[[#This Row],[Nodes]:[Nodes]]=5,Table2[[#This Row],[Total_time]:[Total_time]],"")</f>
        <v/>
      </c>
      <c r="C1321" s="20" t="str" cm="1">
        <f t="array" ref="C1321">IF(Table2[[#This Row],[Nodes]:[Nodes]]=6,Table2[[#This Row],[Total_time]:[Total_time]],"")</f>
        <v/>
      </c>
      <c r="D1321" s="20" t="str" cm="1">
        <f t="array" ref="D1321">IF(Table2[[#This Row],[Nodes]:[Nodes]]=7,Table2[[#This Row],[Total_time]:[Total_time]],"")</f>
        <v/>
      </c>
    </row>
    <row r="1322" spans="1:4">
      <c r="A1322" s="20" t="str" cm="1">
        <f t="array" ref="A1322">IF(Table2[[#This Row],[Nodes]:[Nodes]]=4,Table2[[#This Row],[Total_time]:[Total_time]],"")</f>
        <v/>
      </c>
      <c r="B1322" s="20" t="str" cm="1">
        <f t="array" ref="B1322">IF(Table2[[#This Row],[Nodes]:[Nodes]]=5,Table2[[#This Row],[Total_time]:[Total_time]],"")</f>
        <v/>
      </c>
      <c r="C1322" s="20" t="str" cm="1">
        <f t="array" ref="C1322">IF(Table2[[#This Row],[Nodes]:[Nodes]]=6,Table2[[#This Row],[Total_time]:[Total_time]],"")</f>
        <v/>
      </c>
      <c r="D1322" s="20" t="str" cm="1">
        <f t="array" ref="D1322">IF(Table2[[#This Row],[Nodes]:[Nodes]]=7,Table2[[#This Row],[Total_time]:[Total_time]],"")</f>
        <v/>
      </c>
    </row>
    <row r="1323" spans="1:4">
      <c r="A1323" s="20" t="str" cm="1">
        <f t="array" ref="A1323">IF(Table2[[#This Row],[Nodes]:[Nodes]]=4,Table2[[#This Row],[Total_time]:[Total_time]],"")</f>
        <v/>
      </c>
      <c r="B1323" s="20" t="str" cm="1">
        <f t="array" ref="B1323">IF(Table2[[#This Row],[Nodes]:[Nodes]]=5,Table2[[#This Row],[Total_time]:[Total_time]],"")</f>
        <v/>
      </c>
      <c r="C1323" s="20" t="str" cm="1">
        <f t="array" ref="C1323">IF(Table2[[#This Row],[Nodes]:[Nodes]]=6,Table2[[#This Row],[Total_time]:[Total_time]],"")</f>
        <v/>
      </c>
      <c r="D1323" s="20" t="str" cm="1">
        <f t="array" ref="D1323">IF(Table2[[#This Row],[Nodes]:[Nodes]]=7,Table2[[#This Row],[Total_time]:[Total_time]],"")</f>
        <v/>
      </c>
    </row>
    <row r="1324" spans="1:4">
      <c r="A1324" s="20" t="str" cm="1">
        <f t="array" ref="A1324">IF(Table2[[#This Row],[Nodes]:[Nodes]]=4,Table2[[#This Row],[Total_time]:[Total_time]],"")</f>
        <v/>
      </c>
      <c r="B1324" s="20" t="str" cm="1">
        <f t="array" ref="B1324">IF(Table2[[#This Row],[Nodes]:[Nodes]]=5,Table2[[#This Row],[Total_time]:[Total_time]],"")</f>
        <v/>
      </c>
      <c r="C1324" s="20" t="str" cm="1">
        <f t="array" ref="C1324">IF(Table2[[#This Row],[Nodes]:[Nodes]]=6,Table2[[#This Row],[Total_time]:[Total_time]],"")</f>
        <v/>
      </c>
      <c r="D1324" s="20" t="str" cm="1">
        <f t="array" ref="D1324">IF(Table2[[#This Row],[Nodes]:[Nodes]]=7,Table2[[#This Row],[Total_time]:[Total_time]],"")</f>
        <v/>
      </c>
    </row>
    <row r="1325" spans="1:4">
      <c r="A1325" s="20" t="str" cm="1">
        <f t="array" ref="A1325">IF(Table2[[#This Row],[Nodes]:[Nodes]]=4,Table2[[#This Row],[Total_time]:[Total_time]],"")</f>
        <v/>
      </c>
      <c r="B1325" s="20" t="str" cm="1">
        <f t="array" ref="B1325">IF(Table2[[#This Row],[Nodes]:[Nodes]]=5,Table2[[#This Row],[Total_time]:[Total_time]],"")</f>
        <v/>
      </c>
      <c r="C1325" s="20" t="str" cm="1">
        <f t="array" ref="C1325">IF(Table2[[#This Row],[Nodes]:[Nodes]]=6,Table2[[#This Row],[Total_time]:[Total_time]],"")</f>
        <v/>
      </c>
      <c r="D1325" s="20" t="str" cm="1">
        <f t="array" ref="D1325">IF(Table2[[#This Row],[Nodes]:[Nodes]]=7,Table2[[#This Row],[Total_time]:[Total_time]],"")</f>
        <v/>
      </c>
    </row>
    <row r="1326" spans="1:4">
      <c r="A1326" s="20" t="str" cm="1">
        <f t="array" ref="A1326">IF(Table2[[#This Row],[Nodes]:[Nodes]]=4,Table2[[#This Row],[Total_time]:[Total_time]],"")</f>
        <v/>
      </c>
      <c r="B1326" s="20" t="str" cm="1">
        <f t="array" ref="B1326">IF(Table2[[#This Row],[Nodes]:[Nodes]]=5,Table2[[#This Row],[Total_time]:[Total_time]],"")</f>
        <v/>
      </c>
      <c r="C1326" s="20" t="str" cm="1">
        <f t="array" ref="C1326">IF(Table2[[#This Row],[Nodes]:[Nodes]]=6,Table2[[#This Row],[Total_time]:[Total_time]],"")</f>
        <v/>
      </c>
      <c r="D1326" s="20" t="str" cm="1">
        <f t="array" ref="D1326">IF(Table2[[#This Row],[Nodes]:[Nodes]]=7,Table2[[#This Row],[Total_time]:[Total_time]],"")</f>
        <v/>
      </c>
    </row>
    <row r="1327" spans="1:4">
      <c r="A1327" s="20" t="str" cm="1">
        <f t="array" ref="A1327">IF(Table2[[#This Row],[Nodes]:[Nodes]]=4,Table2[[#This Row],[Total_time]:[Total_time]],"")</f>
        <v/>
      </c>
      <c r="B1327" s="20" t="str" cm="1">
        <f t="array" ref="B1327">IF(Table2[[#This Row],[Nodes]:[Nodes]]=5,Table2[[#This Row],[Total_time]:[Total_time]],"")</f>
        <v/>
      </c>
      <c r="C1327" s="20" t="str" cm="1">
        <f t="array" ref="C1327">IF(Table2[[#This Row],[Nodes]:[Nodes]]=6,Table2[[#This Row],[Total_time]:[Total_time]],"")</f>
        <v/>
      </c>
      <c r="D1327" s="20" t="str" cm="1">
        <f t="array" ref="D1327">IF(Table2[[#This Row],[Nodes]:[Nodes]]=7,Table2[[#This Row],[Total_time]:[Total_time]],"")</f>
        <v/>
      </c>
    </row>
    <row r="1328" spans="1:4">
      <c r="A1328" s="20" t="str" cm="1">
        <f t="array" ref="A1328">IF(Table2[[#This Row],[Nodes]:[Nodes]]=4,Table2[[#This Row],[Total_time]:[Total_time]],"")</f>
        <v/>
      </c>
      <c r="B1328" s="20" t="str" cm="1">
        <f t="array" ref="B1328">IF(Table2[[#This Row],[Nodes]:[Nodes]]=5,Table2[[#This Row],[Total_time]:[Total_time]],"")</f>
        <v/>
      </c>
      <c r="C1328" s="20" t="str" cm="1">
        <f t="array" ref="C1328">IF(Table2[[#This Row],[Nodes]:[Nodes]]=6,Table2[[#This Row],[Total_time]:[Total_time]],"")</f>
        <v/>
      </c>
      <c r="D1328" s="20" t="str" cm="1">
        <f t="array" ref="D1328">IF(Table2[[#This Row],[Nodes]:[Nodes]]=7,Table2[[#This Row],[Total_time]:[Total_time]],"")</f>
        <v/>
      </c>
    </row>
    <row r="1329" spans="1:4">
      <c r="A1329" s="20" t="str" cm="1">
        <f t="array" ref="A1329">IF(Table2[[#This Row],[Nodes]:[Nodes]]=4,Table2[[#This Row],[Total_time]:[Total_time]],"")</f>
        <v/>
      </c>
      <c r="B1329" s="20" t="str" cm="1">
        <f t="array" ref="B1329">IF(Table2[[#This Row],[Nodes]:[Nodes]]=5,Table2[[#This Row],[Total_time]:[Total_time]],"")</f>
        <v/>
      </c>
      <c r="C1329" s="20" t="str" cm="1">
        <f t="array" ref="C1329">IF(Table2[[#This Row],[Nodes]:[Nodes]]=6,Table2[[#This Row],[Total_time]:[Total_time]],"")</f>
        <v/>
      </c>
      <c r="D1329" s="20" t="str" cm="1">
        <f t="array" ref="D1329">IF(Table2[[#This Row],[Nodes]:[Nodes]]=7,Table2[[#This Row],[Total_time]:[Total_time]],"")</f>
        <v/>
      </c>
    </row>
    <row r="1330" spans="1:4">
      <c r="A1330" s="20" t="str" cm="1">
        <f t="array" ref="A1330">IF(Table2[[#This Row],[Nodes]:[Nodes]]=4,Table2[[#This Row],[Total_time]:[Total_time]],"")</f>
        <v/>
      </c>
      <c r="B1330" s="20" t="str" cm="1">
        <f t="array" ref="B1330">IF(Table2[[#This Row],[Nodes]:[Nodes]]=5,Table2[[#This Row],[Total_time]:[Total_time]],"")</f>
        <v/>
      </c>
      <c r="C1330" s="20" t="str" cm="1">
        <f t="array" ref="C1330">IF(Table2[[#This Row],[Nodes]:[Nodes]]=6,Table2[[#This Row],[Total_time]:[Total_time]],"")</f>
        <v/>
      </c>
      <c r="D1330" s="20" t="str" cm="1">
        <f t="array" ref="D1330">IF(Table2[[#This Row],[Nodes]:[Nodes]]=7,Table2[[#This Row],[Total_time]:[Total_time]],"")</f>
        <v/>
      </c>
    </row>
    <row r="1331" spans="1:4">
      <c r="A1331" s="20" t="str" cm="1">
        <f t="array" ref="A1331">IF(Table2[[#This Row],[Nodes]:[Nodes]]=4,Table2[[#This Row],[Total_time]:[Total_time]],"")</f>
        <v/>
      </c>
      <c r="B1331" s="20" t="str" cm="1">
        <f t="array" ref="B1331">IF(Table2[[#This Row],[Nodes]:[Nodes]]=5,Table2[[#This Row],[Total_time]:[Total_time]],"")</f>
        <v/>
      </c>
      <c r="C1331" s="20" t="str" cm="1">
        <f t="array" ref="C1331">IF(Table2[[#This Row],[Nodes]:[Nodes]]=6,Table2[[#This Row],[Total_time]:[Total_time]],"")</f>
        <v/>
      </c>
      <c r="D1331" s="20" t="str" cm="1">
        <f t="array" ref="D1331">IF(Table2[[#This Row],[Nodes]:[Nodes]]=7,Table2[[#This Row],[Total_time]:[Total_time]],"")</f>
        <v/>
      </c>
    </row>
    <row r="1332" spans="1:4">
      <c r="A1332" s="20" t="str" cm="1">
        <f t="array" ref="A1332">IF(Table2[[#This Row],[Nodes]:[Nodes]]=4,Table2[[#This Row],[Total_time]:[Total_time]],"")</f>
        <v/>
      </c>
      <c r="B1332" s="20" t="str" cm="1">
        <f t="array" ref="B1332">IF(Table2[[#This Row],[Nodes]:[Nodes]]=5,Table2[[#This Row],[Total_time]:[Total_time]],"")</f>
        <v/>
      </c>
      <c r="C1332" s="20" t="str" cm="1">
        <f t="array" ref="C1332">IF(Table2[[#This Row],[Nodes]:[Nodes]]=6,Table2[[#This Row],[Total_time]:[Total_time]],"")</f>
        <v/>
      </c>
      <c r="D1332" s="20" t="str" cm="1">
        <f t="array" ref="D1332">IF(Table2[[#This Row],[Nodes]:[Nodes]]=7,Table2[[#This Row],[Total_time]:[Total_time]],"")</f>
        <v/>
      </c>
    </row>
    <row r="1333" spans="1:4">
      <c r="A1333" s="20" t="str" cm="1">
        <f t="array" ref="A1333">IF(Table2[[#This Row],[Nodes]:[Nodes]]=4,Table2[[#This Row],[Total_time]:[Total_time]],"")</f>
        <v/>
      </c>
      <c r="B1333" s="20" t="str" cm="1">
        <f t="array" ref="B1333">IF(Table2[[#This Row],[Nodes]:[Nodes]]=5,Table2[[#This Row],[Total_time]:[Total_time]],"")</f>
        <v/>
      </c>
      <c r="C1333" s="20" t="str" cm="1">
        <f t="array" ref="C1333">IF(Table2[[#This Row],[Nodes]:[Nodes]]=6,Table2[[#This Row],[Total_time]:[Total_time]],"")</f>
        <v/>
      </c>
      <c r="D1333" s="20" t="str" cm="1">
        <f t="array" ref="D1333">IF(Table2[[#This Row],[Nodes]:[Nodes]]=7,Table2[[#This Row],[Total_time]:[Total_time]],"")</f>
        <v/>
      </c>
    </row>
    <row r="1334" spans="1:4">
      <c r="A1334" s="20" t="str" cm="1">
        <f t="array" ref="A1334">IF(Table2[[#This Row],[Nodes]:[Nodes]]=4,Table2[[#This Row],[Total_time]:[Total_time]],"")</f>
        <v/>
      </c>
      <c r="B1334" s="20" t="str" cm="1">
        <f t="array" ref="B1334">IF(Table2[[#This Row],[Nodes]:[Nodes]]=5,Table2[[#This Row],[Total_time]:[Total_time]],"")</f>
        <v/>
      </c>
      <c r="C1334" s="20" t="str" cm="1">
        <f t="array" ref="C1334">IF(Table2[[#This Row],[Nodes]:[Nodes]]=6,Table2[[#This Row],[Total_time]:[Total_time]],"")</f>
        <v/>
      </c>
      <c r="D1334" s="20" t="str" cm="1">
        <f t="array" ref="D1334">IF(Table2[[#This Row],[Nodes]:[Nodes]]=7,Table2[[#This Row],[Total_time]:[Total_time]],"")</f>
        <v/>
      </c>
    </row>
    <row r="1335" spans="1:4">
      <c r="A1335" s="20" t="str" cm="1">
        <f t="array" ref="A1335">IF(Table2[[#This Row],[Nodes]:[Nodes]]=4,Table2[[#This Row],[Total_time]:[Total_time]],"")</f>
        <v/>
      </c>
      <c r="B1335" s="20" t="str" cm="1">
        <f t="array" ref="B1335">IF(Table2[[#This Row],[Nodes]:[Nodes]]=5,Table2[[#This Row],[Total_time]:[Total_time]],"")</f>
        <v/>
      </c>
      <c r="C1335" s="20" t="str" cm="1">
        <f t="array" ref="C1335">IF(Table2[[#This Row],[Nodes]:[Nodes]]=6,Table2[[#This Row],[Total_time]:[Total_time]],"")</f>
        <v/>
      </c>
      <c r="D1335" s="20" t="str" cm="1">
        <f t="array" ref="D1335">IF(Table2[[#This Row],[Nodes]:[Nodes]]=7,Table2[[#This Row],[Total_time]:[Total_time]],"")</f>
        <v/>
      </c>
    </row>
    <row r="1336" spans="1:4">
      <c r="A1336" s="20" t="str" cm="1">
        <f t="array" ref="A1336">IF(Table2[[#This Row],[Nodes]:[Nodes]]=4,Table2[[#This Row],[Total_time]:[Total_time]],"")</f>
        <v/>
      </c>
      <c r="B1336" s="20" t="str" cm="1">
        <f t="array" ref="B1336">IF(Table2[[#This Row],[Nodes]:[Nodes]]=5,Table2[[#This Row],[Total_time]:[Total_time]],"")</f>
        <v/>
      </c>
      <c r="C1336" s="20" t="str" cm="1">
        <f t="array" ref="C1336">IF(Table2[[#This Row],[Nodes]:[Nodes]]=6,Table2[[#This Row],[Total_time]:[Total_time]],"")</f>
        <v/>
      </c>
      <c r="D1336" s="20" t="str" cm="1">
        <f t="array" ref="D1336">IF(Table2[[#This Row],[Nodes]:[Nodes]]=7,Table2[[#This Row],[Total_time]:[Total_time]],"")</f>
        <v/>
      </c>
    </row>
    <row r="1337" spans="1:4">
      <c r="A1337" s="20" t="str" cm="1">
        <f t="array" ref="A1337">IF(Table2[[#This Row],[Nodes]:[Nodes]]=4,Table2[[#This Row],[Total_time]:[Total_time]],"")</f>
        <v/>
      </c>
      <c r="B1337" s="20" t="str" cm="1">
        <f t="array" ref="B1337">IF(Table2[[#This Row],[Nodes]:[Nodes]]=5,Table2[[#This Row],[Total_time]:[Total_time]],"")</f>
        <v/>
      </c>
      <c r="C1337" s="20" t="str" cm="1">
        <f t="array" ref="C1337">IF(Table2[[#This Row],[Nodes]:[Nodes]]=6,Table2[[#This Row],[Total_time]:[Total_time]],"")</f>
        <v/>
      </c>
      <c r="D1337" s="20" t="str" cm="1">
        <f t="array" ref="D1337">IF(Table2[[#This Row],[Nodes]:[Nodes]]=7,Table2[[#This Row],[Total_time]:[Total_time]],"")</f>
        <v/>
      </c>
    </row>
    <row r="1338" spans="1:4">
      <c r="A1338" s="20" t="str" cm="1">
        <f t="array" ref="A1338">IF(Table2[[#This Row],[Nodes]:[Nodes]]=4,Table2[[#This Row],[Total_time]:[Total_time]],"")</f>
        <v/>
      </c>
      <c r="B1338" s="20" t="str" cm="1">
        <f t="array" ref="B1338">IF(Table2[[#This Row],[Nodes]:[Nodes]]=5,Table2[[#This Row],[Total_time]:[Total_time]],"")</f>
        <v/>
      </c>
      <c r="C1338" s="20" t="str" cm="1">
        <f t="array" ref="C1338">IF(Table2[[#This Row],[Nodes]:[Nodes]]=6,Table2[[#This Row],[Total_time]:[Total_time]],"")</f>
        <v/>
      </c>
      <c r="D1338" s="20" t="str" cm="1">
        <f t="array" ref="D1338">IF(Table2[[#This Row],[Nodes]:[Nodes]]=7,Table2[[#This Row],[Total_time]:[Total_time]],"")</f>
        <v/>
      </c>
    </row>
    <row r="1339" spans="1:4">
      <c r="A1339" s="20" t="str" cm="1">
        <f t="array" ref="A1339">IF(Table2[[#This Row],[Nodes]:[Nodes]]=4,Table2[[#This Row],[Total_time]:[Total_time]],"")</f>
        <v/>
      </c>
      <c r="B1339" s="20" t="str" cm="1">
        <f t="array" ref="B1339">IF(Table2[[#This Row],[Nodes]:[Nodes]]=5,Table2[[#This Row],[Total_time]:[Total_time]],"")</f>
        <v/>
      </c>
      <c r="C1339" s="20" t="str" cm="1">
        <f t="array" ref="C1339">IF(Table2[[#This Row],[Nodes]:[Nodes]]=6,Table2[[#This Row],[Total_time]:[Total_time]],"")</f>
        <v/>
      </c>
      <c r="D1339" s="20" t="str" cm="1">
        <f t="array" ref="D1339">IF(Table2[[#This Row],[Nodes]:[Nodes]]=7,Table2[[#This Row],[Total_time]:[Total_time]],"")</f>
        <v/>
      </c>
    </row>
    <row r="1340" spans="1:4">
      <c r="A1340" s="20" t="str" cm="1">
        <f t="array" ref="A1340">IF(Table2[[#This Row],[Nodes]:[Nodes]]=4,Table2[[#This Row],[Total_time]:[Total_time]],"")</f>
        <v/>
      </c>
      <c r="B1340" s="20" t="str" cm="1">
        <f t="array" ref="B1340">IF(Table2[[#This Row],[Nodes]:[Nodes]]=5,Table2[[#This Row],[Total_time]:[Total_time]],"")</f>
        <v/>
      </c>
      <c r="C1340" s="20" t="str" cm="1">
        <f t="array" ref="C1340">IF(Table2[[#This Row],[Nodes]:[Nodes]]=6,Table2[[#This Row],[Total_time]:[Total_time]],"")</f>
        <v/>
      </c>
      <c r="D1340" s="20" t="str" cm="1">
        <f t="array" ref="D1340">IF(Table2[[#This Row],[Nodes]:[Nodes]]=7,Table2[[#This Row],[Total_time]:[Total_time]],"")</f>
        <v/>
      </c>
    </row>
    <row r="1341" spans="1:4">
      <c r="A1341" s="20" t="str" cm="1">
        <f t="array" ref="A1341">IF(Table2[[#This Row],[Nodes]:[Nodes]]=4,Table2[[#This Row],[Total_time]:[Total_time]],"")</f>
        <v/>
      </c>
      <c r="B1341" s="20" t="str" cm="1">
        <f t="array" ref="B1341">IF(Table2[[#This Row],[Nodes]:[Nodes]]=5,Table2[[#This Row],[Total_time]:[Total_time]],"")</f>
        <v/>
      </c>
      <c r="C1341" s="20" t="str" cm="1">
        <f t="array" ref="C1341">IF(Table2[[#This Row],[Nodes]:[Nodes]]=6,Table2[[#This Row],[Total_time]:[Total_time]],"")</f>
        <v/>
      </c>
      <c r="D1341" s="20" t="str" cm="1">
        <f t="array" ref="D1341">IF(Table2[[#This Row],[Nodes]:[Nodes]]=7,Table2[[#This Row],[Total_time]:[Total_time]],"")</f>
        <v/>
      </c>
    </row>
    <row r="1342" spans="1:4">
      <c r="A1342" s="20" t="str" cm="1">
        <f t="array" ref="A1342">IF(Table2[[#This Row],[Nodes]:[Nodes]]=4,Table2[[#This Row],[Total_time]:[Total_time]],"")</f>
        <v/>
      </c>
      <c r="B1342" s="20" t="str" cm="1">
        <f t="array" ref="B1342">IF(Table2[[#This Row],[Nodes]:[Nodes]]=5,Table2[[#This Row],[Total_time]:[Total_time]],"")</f>
        <v/>
      </c>
      <c r="C1342" s="20" t="str" cm="1">
        <f t="array" ref="C1342">IF(Table2[[#This Row],[Nodes]:[Nodes]]=6,Table2[[#This Row],[Total_time]:[Total_time]],"")</f>
        <v/>
      </c>
      <c r="D1342" s="20" t="str" cm="1">
        <f t="array" ref="D1342">IF(Table2[[#This Row],[Nodes]:[Nodes]]=7,Table2[[#This Row],[Total_time]:[Total_time]],"")</f>
        <v/>
      </c>
    </row>
    <row r="1343" spans="1:4">
      <c r="A1343" s="20" t="str" cm="1">
        <f t="array" ref="A1343">IF(Table2[[#This Row],[Nodes]:[Nodes]]=4,Table2[[#This Row],[Total_time]:[Total_time]],"")</f>
        <v/>
      </c>
      <c r="B1343" s="20" t="str" cm="1">
        <f t="array" ref="B1343">IF(Table2[[#This Row],[Nodes]:[Nodes]]=5,Table2[[#This Row],[Total_time]:[Total_time]],"")</f>
        <v/>
      </c>
      <c r="C1343" s="20" t="str" cm="1">
        <f t="array" ref="C1343">IF(Table2[[#This Row],[Nodes]:[Nodes]]=6,Table2[[#This Row],[Total_time]:[Total_time]],"")</f>
        <v/>
      </c>
      <c r="D1343" s="20" t="str" cm="1">
        <f t="array" ref="D1343">IF(Table2[[#This Row],[Nodes]:[Nodes]]=7,Table2[[#This Row],[Total_time]:[Total_time]],"")</f>
        <v/>
      </c>
    </row>
    <row r="1344" spans="1:4">
      <c r="A1344" s="20" t="str" cm="1">
        <f t="array" ref="A1344">IF(Table2[[#This Row],[Nodes]:[Nodes]]=4,Table2[[#This Row],[Total_time]:[Total_time]],"")</f>
        <v/>
      </c>
      <c r="B1344" s="20" t="str" cm="1">
        <f t="array" ref="B1344">IF(Table2[[#This Row],[Nodes]:[Nodes]]=5,Table2[[#This Row],[Total_time]:[Total_time]],"")</f>
        <v/>
      </c>
      <c r="C1344" s="20" t="str" cm="1">
        <f t="array" ref="C1344">IF(Table2[[#This Row],[Nodes]:[Nodes]]=6,Table2[[#This Row],[Total_time]:[Total_time]],"")</f>
        <v/>
      </c>
      <c r="D1344" s="20" t="str" cm="1">
        <f t="array" ref="D1344">IF(Table2[[#This Row],[Nodes]:[Nodes]]=7,Table2[[#This Row],[Total_time]:[Total_time]],"")</f>
        <v/>
      </c>
    </row>
    <row r="1345" spans="1:4">
      <c r="A1345" s="20" t="str" cm="1">
        <f t="array" ref="A1345">IF(Table2[[#This Row],[Nodes]:[Nodes]]=4,Table2[[#This Row],[Total_time]:[Total_time]],"")</f>
        <v/>
      </c>
      <c r="B1345" s="20" t="str" cm="1">
        <f t="array" ref="B1345">IF(Table2[[#This Row],[Nodes]:[Nodes]]=5,Table2[[#This Row],[Total_time]:[Total_time]],"")</f>
        <v/>
      </c>
      <c r="C1345" s="20" t="str" cm="1">
        <f t="array" ref="C1345">IF(Table2[[#This Row],[Nodes]:[Nodes]]=6,Table2[[#This Row],[Total_time]:[Total_time]],"")</f>
        <v/>
      </c>
      <c r="D1345" s="20" t="str" cm="1">
        <f t="array" ref="D1345">IF(Table2[[#This Row],[Nodes]:[Nodes]]=7,Table2[[#This Row],[Total_time]:[Total_time]],"")</f>
        <v/>
      </c>
    </row>
    <row r="1346" spans="1:4">
      <c r="A1346" s="20" t="str" cm="1">
        <f t="array" ref="A1346">IF(Table2[[#This Row],[Nodes]:[Nodes]]=4,Table2[[#This Row],[Total_time]:[Total_time]],"")</f>
        <v/>
      </c>
      <c r="B1346" s="20" t="str" cm="1">
        <f t="array" ref="B1346">IF(Table2[[#This Row],[Nodes]:[Nodes]]=5,Table2[[#This Row],[Total_time]:[Total_time]],"")</f>
        <v/>
      </c>
      <c r="C1346" s="20" t="str" cm="1">
        <f t="array" ref="C1346">IF(Table2[[#This Row],[Nodes]:[Nodes]]=6,Table2[[#This Row],[Total_time]:[Total_time]],"")</f>
        <v/>
      </c>
      <c r="D1346" s="20" t="str" cm="1">
        <f t="array" ref="D1346">IF(Table2[[#This Row],[Nodes]:[Nodes]]=7,Table2[[#This Row],[Total_time]:[Total_time]],"")</f>
        <v/>
      </c>
    </row>
    <row r="1347" spans="1:4">
      <c r="A1347" s="20" t="str" cm="1">
        <f t="array" ref="A1347">IF(Table2[[#This Row],[Nodes]:[Nodes]]=4,Table2[[#This Row],[Total_time]:[Total_time]],"")</f>
        <v/>
      </c>
      <c r="B1347" s="20" t="str" cm="1">
        <f t="array" ref="B1347">IF(Table2[[#This Row],[Nodes]:[Nodes]]=5,Table2[[#This Row],[Total_time]:[Total_time]],"")</f>
        <v/>
      </c>
      <c r="C1347" s="20" t="str" cm="1">
        <f t="array" ref="C1347">IF(Table2[[#This Row],[Nodes]:[Nodes]]=6,Table2[[#This Row],[Total_time]:[Total_time]],"")</f>
        <v/>
      </c>
      <c r="D1347" s="20" t="str" cm="1">
        <f t="array" ref="D1347">IF(Table2[[#This Row],[Nodes]:[Nodes]]=7,Table2[[#This Row],[Total_time]:[Total_time]],"")</f>
        <v/>
      </c>
    </row>
    <row r="1348" spans="1:4">
      <c r="A1348" s="20" t="str" cm="1">
        <f t="array" ref="A1348">IF(Table2[[#This Row],[Nodes]:[Nodes]]=4,Table2[[#This Row],[Total_time]:[Total_time]],"")</f>
        <v/>
      </c>
      <c r="B1348" s="20" t="str" cm="1">
        <f t="array" ref="B1348">IF(Table2[[#This Row],[Nodes]:[Nodes]]=5,Table2[[#This Row],[Total_time]:[Total_time]],"")</f>
        <v/>
      </c>
      <c r="C1348" s="20" t="str" cm="1">
        <f t="array" ref="C1348">IF(Table2[[#This Row],[Nodes]:[Nodes]]=6,Table2[[#This Row],[Total_time]:[Total_time]],"")</f>
        <v/>
      </c>
      <c r="D1348" s="20" t="str" cm="1">
        <f t="array" ref="D1348">IF(Table2[[#This Row],[Nodes]:[Nodes]]=7,Table2[[#This Row],[Total_time]:[Total_time]],"")</f>
        <v/>
      </c>
    </row>
    <row r="1349" spans="1:4">
      <c r="A1349" s="20" t="str" cm="1">
        <f t="array" ref="A1349">IF(Table2[[#This Row],[Nodes]:[Nodes]]=4,Table2[[#This Row],[Total_time]:[Total_time]],"")</f>
        <v/>
      </c>
      <c r="B1349" s="20" t="str" cm="1">
        <f t="array" ref="B1349">IF(Table2[[#This Row],[Nodes]:[Nodes]]=5,Table2[[#This Row],[Total_time]:[Total_time]],"")</f>
        <v/>
      </c>
      <c r="C1349" s="20" t="str" cm="1">
        <f t="array" ref="C1349">IF(Table2[[#This Row],[Nodes]:[Nodes]]=6,Table2[[#This Row],[Total_time]:[Total_time]],"")</f>
        <v/>
      </c>
      <c r="D1349" s="20" t="str" cm="1">
        <f t="array" ref="D1349">IF(Table2[[#This Row],[Nodes]:[Nodes]]=7,Table2[[#This Row],[Total_time]:[Total_time]],"")</f>
        <v/>
      </c>
    </row>
    <row r="1350" spans="1:4">
      <c r="A1350" s="20" t="str" cm="1">
        <f t="array" ref="A1350">IF(Table2[[#This Row],[Nodes]:[Nodes]]=4,Table2[[#This Row],[Total_time]:[Total_time]],"")</f>
        <v/>
      </c>
      <c r="B1350" s="20" t="str" cm="1">
        <f t="array" ref="B1350">IF(Table2[[#This Row],[Nodes]:[Nodes]]=5,Table2[[#This Row],[Total_time]:[Total_time]],"")</f>
        <v/>
      </c>
      <c r="C1350" s="20" t="str" cm="1">
        <f t="array" ref="C1350">IF(Table2[[#This Row],[Nodes]:[Nodes]]=6,Table2[[#This Row],[Total_time]:[Total_time]],"")</f>
        <v/>
      </c>
      <c r="D1350" s="20" t="str" cm="1">
        <f t="array" ref="D1350">IF(Table2[[#This Row],[Nodes]:[Nodes]]=7,Table2[[#This Row],[Total_time]:[Total_time]],"")</f>
        <v/>
      </c>
    </row>
    <row r="1351" spans="1:4">
      <c r="A1351" s="20" t="str" cm="1">
        <f t="array" ref="A1351">IF(Table2[[#This Row],[Nodes]:[Nodes]]=4,Table2[[#This Row],[Total_time]:[Total_time]],"")</f>
        <v/>
      </c>
      <c r="B1351" s="20" t="str" cm="1">
        <f t="array" ref="B1351">IF(Table2[[#This Row],[Nodes]:[Nodes]]=5,Table2[[#This Row],[Total_time]:[Total_time]],"")</f>
        <v/>
      </c>
      <c r="C1351" s="20" t="str" cm="1">
        <f t="array" ref="C1351">IF(Table2[[#This Row],[Nodes]:[Nodes]]=6,Table2[[#This Row],[Total_time]:[Total_time]],"")</f>
        <v/>
      </c>
      <c r="D1351" s="20" t="str" cm="1">
        <f t="array" ref="D1351">IF(Table2[[#This Row],[Nodes]:[Nodes]]=7,Table2[[#This Row],[Total_time]:[Total_time]],"")</f>
        <v/>
      </c>
    </row>
    <row r="1352" spans="1:4">
      <c r="A1352" s="20" t="str" cm="1">
        <f t="array" ref="A1352">IF(Table2[[#This Row],[Nodes]:[Nodes]]=4,Table2[[#This Row],[Total_time]:[Total_time]],"")</f>
        <v/>
      </c>
      <c r="B1352" s="20" t="str" cm="1">
        <f t="array" ref="B1352">IF(Table2[[#This Row],[Nodes]:[Nodes]]=5,Table2[[#This Row],[Total_time]:[Total_time]],"")</f>
        <v/>
      </c>
      <c r="C1352" s="20" t="str" cm="1">
        <f t="array" ref="C1352">IF(Table2[[#This Row],[Nodes]:[Nodes]]=6,Table2[[#This Row],[Total_time]:[Total_time]],"")</f>
        <v/>
      </c>
      <c r="D1352" s="20" t="str" cm="1">
        <f t="array" ref="D1352">IF(Table2[[#This Row],[Nodes]:[Nodes]]=7,Table2[[#This Row],[Total_time]:[Total_time]],"")</f>
        <v/>
      </c>
    </row>
    <row r="1353" spans="1:4">
      <c r="A1353" s="20" t="str" cm="1">
        <f t="array" ref="A1353">IF(Table2[[#This Row],[Nodes]:[Nodes]]=4,Table2[[#This Row],[Total_time]:[Total_time]],"")</f>
        <v/>
      </c>
      <c r="B1353" s="20" t="str" cm="1">
        <f t="array" ref="B1353">IF(Table2[[#This Row],[Nodes]:[Nodes]]=5,Table2[[#This Row],[Total_time]:[Total_time]],"")</f>
        <v/>
      </c>
      <c r="C1353" s="20" t="str" cm="1">
        <f t="array" ref="C1353">IF(Table2[[#This Row],[Nodes]:[Nodes]]=6,Table2[[#This Row],[Total_time]:[Total_time]],"")</f>
        <v/>
      </c>
      <c r="D1353" s="20" t="str" cm="1">
        <f t="array" ref="D1353">IF(Table2[[#This Row],[Nodes]:[Nodes]]=7,Table2[[#This Row],[Total_time]:[Total_time]],"")</f>
        <v/>
      </c>
    </row>
    <row r="1354" spans="1:4">
      <c r="A1354" s="20" t="str" cm="1">
        <f t="array" ref="A1354">IF(Table2[[#This Row],[Nodes]:[Nodes]]=4,Table2[[#This Row],[Total_time]:[Total_time]],"")</f>
        <v/>
      </c>
      <c r="B1354" s="20" t="str" cm="1">
        <f t="array" ref="B1354">IF(Table2[[#This Row],[Nodes]:[Nodes]]=5,Table2[[#This Row],[Total_time]:[Total_time]],"")</f>
        <v/>
      </c>
      <c r="C1354" s="20" t="str" cm="1">
        <f t="array" ref="C1354">IF(Table2[[#This Row],[Nodes]:[Nodes]]=6,Table2[[#This Row],[Total_time]:[Total_time]],"")</f>
        <v/>
      </c>
      <c r="D1354" s="20" t="str" cm="1">
        <f t="array" ref="D1354">IF(Table2[[#This Row],[Nodes]:[Nodes]]=7,Table2[[#This Row],[Total_time]:[Total_time]],"")</f>
        <v/>
      </c>
    </row>
    <row r="1355" spans="1:4">
      <c r="A1355" s="20" t="str" cm="1">
        <f t="array" ref="A1355">IF(Table2[[#This Row],[Nodes]:[Nodes]]=4,Table2[[#This Row],[Total_time]:[Total_time]],"")</f>
        <v/>
      </c>
      <c r="B1355" s="20" t="str" cm="1">
        <f t="array" ref="B1355">IF(Table2[[#This Row],[Nodes]:[Nodes]]=5,Table2[[#This Row],[Total_time]:[Total_time]],"")</f>
        <v/>
      </c>
      <c r="C1355" s="20" t="str" cm="1">
        <f t="array" ref="C1355">IF(Table2[[#This Row],[Nodes]:[Nodes]]=6,Table2[[#This Row],[Total_time]:[Total_time]],"")</f>
        <v/>
      </c>
      <c r="D1355" s="20" t="str" cm="1">
        <f t="array" ref="D1355">IF(Table2[[#This Row],[Nodes]:[Nodes]]=7,Table2[[#This Row],[Total_time]:[Total_time]],"")</f>
        <v/>
      </c>
    </row>
    <row r="1356" spans="1:4">
      <c r="A1356" s="20" t="str" cm="1">
        <f t="array" ref="A1356">IF(Table2[[#This Row],[Nodes]:[Nodes]]=4,Table2[[#This Row],[Total_time]:[Total_time]],"")</f>
        <v/>
      </c>
      <c r="B1356" s="20" t="str" cm="1">
        <f t="array" ref="B1356">IF(Table2[[#This Row],[Nodes]:[Nodes]]=5,Table2[[#This Row],[Total_time]:[Total_time]],"")</f>
        <v/>
      </c>
      <c r="C1356" s="20" t="str" cm="1">
        <f t="array" ref="C1356">IF(Table2[[#This Row],[Nodes]:[Nodes]]=6,Table2[[#This Row],[Total_time]:[Total_time]],"")</f>
        <v/>
      </c>
      <c r="D1356" s="20" t="str" cm="1">
        <f t="array" ref="D1356">IF(Table2[[#This Row],[Nodes]:[Nodes]]=7,Table2[[#This Row],[Total_time]:[Total_time]],"")</f>
        <v/>
      </c>
    </row>
    <row r="1357" spans="1:4">
      <c r="A1357" s="20" t="str" cm="1">
        <f t="array" ref="A1357">IF(Table2[[#This Row],[Nodes]:[Nodes]]=4,Table2[[#This Row],[Total_time]:[Total_time]],"")</f>
        <v/>
      </c>
      <c r="B1357" s="20" t="str" cm="1">
        <f t="array" ref="B1357">IF(Table2[[#This Row],[Nodes]:[Nodes]]=5,Table2[[#This Row],[Total_time]:[Total_time]],"")</f>
        <v/>
      </c>
      <c r="C1357" s="20" t="str" cm="1">
        <f t="array" ref="C1357">IF(Table2[[#This Row],[Nodes]:[Nodes]]=6,Table2[[#This Row],[Total_time]:[Total_time]],"")</f>
        <v/>
      </c>
      <c r="D1357" s="20" t="str" cm="1">
        <f t="array" ref="D1357">IF(Table2[[#This Row],[Nodes]:[Nodes]]=7,Table2[[#This Row],[Total_time]:[Total_time]],"")</f>
        <v/>
      </c>
    </row>
    <row r="1358" spans="1:4">
      <c r="A1358" s="20" t="str" cm="1">
        <f t="array" ref="A1358">IF(Table2[[#This Row],[Nodes]:[Nodes]]=4,Table2[[#This Row],[Total_time]:[Total_time]],"")</f>
        <v/>
      </c>
      <c r="B1358" s="20" t="str" cm="1">
        <f t="array" ref="B1358">IF(Table2[[#This Row],[Nodes]:[Nodes]]=5,Table2[[#This Row],[Total_time]:[Total_time]],"")</f>
        <v/>
      </c>
      <c r="C1358" s="20" t="str" cm="1">
        <f t="array" ref="C1358">IF(Table2[[#This Row],[Nodes]:[Nodes]]=6,Table2[[#This Row],[Total_time]:[Total_time]],"")</f>
        <v/>
      </c>
      <c r="D1358" s="20" t="str" cm="1">
        <f t="array" ref="D1358">IF(Table2[[#This Row],[Nodes]:[Nodes]]=7,Table2[[#This Row],[Total_time]:[Total_time]],"")</f>
        <v/>
      </c>
    </row>
    <row r="1359" spans="1:4">
      <c r="A1359" s="20" t="str" cm="1">
        <f t="array" ref="A1359">IF(Table2[[#This Row],[Nodes]:[Nodes]]=4,Table2[[#This Row],[Total_time]:[Total_time]],"")</f>
        <v/>
      </c>
      <c r="B1359" s="20" t="str" cm="1">
        <f t="array" ref="B1359">IF(Table2[[#This Row],[Nodes]:[Nodes]]=5,Table2[[#This Row],[Total_time]:[Total_time]],"")</f>
        <v/>
      </c>
      <c r="C1359" s="20" t="str" cm="1">
        <f t="array" ref="C1359">IF(Table2[[#This Row],[Nodes]:[Nodes]]=6,Table2[[#This Row],[Total_time]:[Total_time]],"")</f>
        <v/>
      </c>
      <c r="D1359" s="20" t="str" cm="1">
        <f t="array" ref="D1359">IF(Table2[[#This Row],[Nodes]:[Nodes]]=7,Table2[[#This Row],[Total_time]:[Total_time]],"")</f>
        <v/>
      </c>
    </row>
    <row r="1360" spans="1:4">
      <c r="A1360" s="20" t="str" cm="1">
        <f t="array" ref="A1360">IF(Table2[[#This Row],[Nodes]:[Nodes]]=4,Table2[[#This Row],[Total_time]:[Total_time]],"")</f>
        <v/>
      </c>
      <c r="B1360" s="20" t="str" cm="1">
        <f t="array" ref="B1360">IF(Table2[[#This Row],[Nodes]:[Nodes]]=5,Table2[[#This Row],[Total_time]:[Total_time]],"")</f>
        <v/>
      </c>
      <c r="C1360" s="20" t="str" cm="1">
        <f t="array" ref="C1360">IF(Table2[[#This Row],[Nodes]:[Nodes]]=6,Table2[[#This Row],[Total_time]:[Total_time]],"")</f>
        <v/>
      </c>
      <c r="D1360" s="20" t="str" cm="1">
        <f t="array" ref="D1360">IF(Table2[[#This Row],[Nodes]:[Nodes]]=7,Table2[[#This Row],[Total_time]:[Total_time]],"")</f>
        <v/>
      </c>
    </row>
    <row r="1361" spans="1:4">
      <c r="A1361" s="20" t="str" cm="1">
        <f t="array" ref="A1361">IF(Table2[[#This Row],[Nodes]:[Nodes]]=4,Table2[[#This Row],[Total_time]:[Total_time]],"")</f>
        <v/>
      </c>
      <c r="B1361" s="20" t="str" cm="1">
        <f t="array" ref="B1361">IF(Table2[[#This Row],[Nodes]:[Nodes]]=5,Table2[[#This Row],[Total_time]:[Total_time]],"")</f>
        <v/>
      </c>
      <c r="C1361" s="20" t="str" cm="1">
        <f t="array" ref="C1361">IF(Table2[[#This Row],[Nodes]:[Nodes]]=6,Table2[[#This Row],[Total_time]:[Total_time]],"")</f>
        <v/>
      </c>
      <c r="D1361" s="20" t="str" cm="1">
        <f t="array" ref="D1361">IF(Table2[[#This Row],[Nodes]:[Nodes]]=7,Table2[[#This Row],[Total_time]:[Total_time]],"")</f>
        <v/>
      </c>
    </row>
    <row r="1362" spans="1:4">
      <c r="A1362" s="20" t="str" cm="1">
        <f t="array" ref="A1362">IF(Table2[[#This Row],[Nodes]:[Nodes]]=4,Table2[[#This Row],[Total_time]:[Total_time]],"")</f>
        <v/>
      </c>
      <c r="B1362" s="20" t="str" cm="1">
        <f t="array" ref="B1362">IF(Table2[[#This Row],[Nodes]:[Nodes]]=5,Table2[[#This Row],[Total_time]:[Total_time]],"")</f>
        <v/>
      </c>
      <c r="C1362" s="20" t="str" cm="1">
        <f t="array" ref="C1362">IF(Table2[[#This Row],[Nodes]:[Nodes]]=6,Table2[[#This Row],[Total_time]:[Total_time]],"")</f>
        <v/>
      </c>
      <c r="D1362" s="20" t="str" cm="1">
        <f t="array" ref="D1362">IF(Table2[[#This Row],[Nodes]:[Nodes]]=7,Table2[[#This Row],[Total_time]:[Total_time]],"")</f>
        <v/>
      </c>
    </row>
    <row r="1363" spans="1:4">
      <c r="A1363" s="20" t="str" cm="1">
        <f t="array" ref="A1363">IF(Table2[[#This Row],[Nodes]:[Nodes]]=4,Table2[[#This Row],[Total_time]:[Total_time]],"")</f>
        <v/>
      </c>
      <c r="B1363" s="20" t="str" cm="1">
        <f t="array" ref="B1363">IF(Table2[[#This Row],[Nodes]:[Nodes]]=5,Table2[[#This Row],[Total_time]:[Total_time]],"")</f>
        <v/>
      </c>
      <c r="C1363" s="20" t="str" cm="1">
        <f t="array" ref="C1363">IF(Table2[[#This Row],[Nodes]:[Nodes]]=6,Table2[[#This Row],[Total_time]:[Total_time]],"")</f>
        <v/>
      </c>
      <c r="D1363" s="20" t="str" cm="1">
        <f t="array" ref="D1363">IF(Table2[[#This Row],[Nodes]:[Nodes]]=7,Table2[[#This Row],[Total_time]:[Total_time]],"")</f>
        <v/>
      </c>
    </row>
    <row r="1364" spans="1:4">
      <c r="A1364" s="20" t="str" cm="1">
        <f t="array" ref="A1364">IF(Table2[[#This Row],[Nodes]:[Nodes]]=4,Table2[[#This Row],[Total_time]:[Total_time]],"")</f>
        <v/>
      </c>
      <c r="B1364" s="20" t="str" cm="1">
        <f t="array" ref="B1364">IF(Table2[[#This Row],[Nodes]:[Nodes]]=5,Table2[[#This Row],[Total_time]:[Total_time]],"")</f>
        <v/>
      </c>
      <c r="C1364" s="20" t="str" cm="1">
        <f t="array" ref="C1364">IF(Table2[[#This Row],[Nodes]:[Nodes]]=6,Table2[[#This Row],[Total_time]:[Total_time]],"")</f>
        <v/>
      </c>
      <c r="D1364" s="20" t="str" cm="1">
        <f t="array" ref="D1364">IF(Table2[[#This Row],[Nodes]:[Nodes]]=7,Table2[[#This Row],[Total_time]:[Total_time]],"")</f>
        <v/>
      </c>
    </row>
    <row r="1365" spans="1:4">
      <c r="A1365" s="20" t="str" cm="1">
        <f t="array" ref="A1365">IF(Table2[[#This Row],[Nodes]:[Nodes]]=4,Table2[[#This Row],[Total_time]:[Total_time]],"")</f>
        <v/>
      </c>
      <c r="B1365" s="20" t="str" cm="1">
        <f t="array" ref="B1365">IF(Table2[[#This Row],[Nodes]:[Nodes]]=5,Table2[[#This Row],[Total_time]:[Total_time]],"")</f>
        <v/>
      </c>
      <c r="C1365" s="20" t="str" cm="1">
        <f t="array" ref="C1365">IF(Table2[[#This Row],[Nodes]:[Nodes]]=6,Table2[[#This Row],[Total_time]:[Total_time]],"")</f>
        <v/>
      </c>
      <c r="D1365" s="20" t="str" cm="1">
        <f t="array" ref="D1365">IF(Table2[[#This Row],[Nodes]:[Nodes]]=7,Table2[[#This Row],[Total_time]:[Total_time]],"")</f>
        <v/>
      </c>
    </row>
    <row r="1366" spans="1:4">
      <c r="A1366" s="20" t="str" cm="1">
        <f t="array" ref="A1366">IF(Table2[[#This Row],[Nodes]:[Nodes]]=4,Table2[[#This Row],[Total_time]:[Total_time]],"")</f>
        <v/>
      </c>
      <c r="B1366" s="20" t="str" cm="1">
        <f t="array" ref="B1366">IF(Table2[[#This Row],[Nodes]:[Nodes]]=5,Table2[[#This Row],[Total_time]:[Total_time]],"")</f>
        <v/>
      </c>
      <c r="C1366" s="20" t="str" cm="1">
        <f t="array" ref="C1366">IF(Table2[[#This Row],[Nodes]:[Nodes]]=6,Table2[[#This Row],[Total_time]:[Total_time]],"")</f>
        <v/>
      </c>
      <c r="D1366" s="20" t="str" cm="1">
        <f t="array" ref="D1366">IF(Table2[[#This Row],[Nodes]:[Nodes]]=7,Table2[[#This Row],[Total_time]:[Total_time]],"")</f>
        <v/>
      </c>
    </row>
    <row r="1367" spans="1:4">
      <c r="A1367" s="20" t="str" cm="1">
        <f t="array" ref="A1367">IF(Table2[[#This Row],[Nodes]:[Nodes]]=4,Table2[[#This Row],[Total_time]:[Total_time]],"")</f>
        <v/>
      </c>
      <c r="B1367" s="20" t="str" cm="1">
        <f t="array" ref="B1367">IF(Table2[[#This Row],[Nodes]:[Nodes]]=5,Table2[[#This Row],[Total_time]:[Total_time]],"")</f>
        <v/>
      </c>
      <c r="C1367" s="20" t="str" cm="1">
        <f t="array" ref="C1367">IF(Table2[[#This Row],[Nodes]:[Nodes]]=6,Table2[[#This Row],[Total_time]:[Total_time]],"")</f>
        <v/>
      </c>
      <c r="D1367" s="20" t="str" cm="1">
        <f t="array" ref="D1367">IF(Table2[[#This Row],[Nodes]:[Nodes]]=7,Table2[[#This Row],[Total_time]:[Total_time]],"")</f>
        <v/>
      </c>
    </row>
    <row r="1368" spans="1:4">
      <c r="A1368" s="20" t="str" cm="1">
        <f t="array" ref="A1368">IF(Table2[[#This Row],[Nodes]:[Nodes]]=4,Table2[[#This Row],[Total_time]:[Total_time]],"")</f>
        <v/>
      </c>
      <c r="B1368" s="20" t="str" cm="1">
        <f t="array" ref="B1368">IF(Table2[[#This Row],[Nodes]:[Nodes]]=5,Table2[[#This Row],[Total_time]:[Total_time]],"")</f>
        <v/>
      </c>
      <c r="C1368" s="20" t="str" cm="1">
        <f t="array" ref="C1368">IF(Table2[[#This Row],[Nodes]:[Nodes]]=6,Table2[[#This Row],[Total_time]:[Total_time]],"")</f>
        <v/>
      </c>
      <c r="D1368" s="20" t="str" cm="1">
        <f t="array" ref="D1368">IF(Table2[[#This Row],[Nodes]:[Nodes]]=7,Table2[[#This Row],[Total_time]:[Total_time]],"")</f>
        <v/>
      </c>
    </row>
    <row r="1369" spans="1:4">
      <c r="A1369" s="20" t="str" cm="1">
        <f t="array" ref="A1369">IF(Table2[[#This Row],[Nodes]:[Nodes]]=4,Table2[[#This Row],[Total_time]:[Total_time]],"")</f>
        <v/>
      </c>
      <c r="B1369" s="20" t="str" cm="1">
        <f t="array" ref="B1369">IF(Table2[[#This Row],[Nodes]:[Nodes]]=5,Table2[[#This Row],[Total_time]:[Total_time]],"")</f>
        <v/>
      </c>
      <c r="C1369" s="20" t="str" cm="1">
        <f t="array" ref="C1369">IF(Table2[[#This Row],[Nodes]:[Nodes]]=6,Table2[[#This Row],[Total_time]:[Total_time]],"")</f>
        <v/>
      </c>
      <c r="D1369" s="20" t="str" cm="1">
        <f t="array" ref="D1369">IF(Table2[[#This Row],[Nodes]:[Nodes]]=7,Table2[[#This Row],[Total_time]:[Total_time]],"")</f>
        <v/>
      </c>
    </row>
    <row r="1370" spans="1:4">
      <c r="A1370" s="20" t="str" cm="1">
        <f t="array" ref="A1370">IF(Table2[[#This Row],[Nodes]:[Nodes]]=4,Table2[[#This Row],[Total_time]:[Total_time]],"")</f>
        <v/>
      </c>
      <c r="B1370" s="20" t="str" cm="1">
        <f t="array" ref="B1370">IF(Table2[[#This Row],[Nodes]:[Nodes]]=5,Table2[[#This Row],[Total_time]:[Total_time]],"")</f>
        <v/>
      </c>
      <c r="C1370" s="20" t="str" cm="1">
        <f t="array" ref="C1370">IF(Table2[[#This Row],[Nodes]:[Nodes]]=6,Table2[[#This Row],[Total_time]:[Total_time]],"")</f>
        <v/>
      </c>
      <c r="D1370" s="20" t="str" cm="1">
        <f t="array" ref="D1370">IF(Table2[[#This Row],[Nodes]:[Nodes]]=7,Table2[[#This Row],[Total_time]:[Total_time]],"")</f>
        <v/>
      </c>
    </row>
    <row r="1371" spans="1:4">
      <c r="A1371" s="20" t="str" cm="1">
        <f t="array" ref="A1371">IF(Table2[[#This Row],[Nodes]:[Nodes]]=4,Table2[[#This Row],[Total_time]:[Total_time]],"")</f>
        <v/>
      </c>
      <c r="B1371" s="20" t="str" cm="1">
        <f t="array" ref="B1371">IF(Table2[[#This Row],[Nodes]:[Nodes]]=5,Table2[[#This Row],[Total_time]:[Total_time]],"")</f>
        <v/>
      </c>
      <c r="C1371" s="20" t="str" cm="1">
        <f t="array" ref="C1371">IF(Table2[[#This Row],[Nodes]:[Nodes]]=6,Table2[[#This Row],[Total_time]:[Total_time]],"")</f>
        <v/>
      </c>
      <c r="D1371" s="20" t="str" cm="1">
        <f t="array" ref="D1371">IF(Table2[[#This Row],[Nodes]:[Nodes]]=7,Table2[[#This Row],[Total_time]:[Total_time]],"")</f>
        <v/>
      </c>
    </row>
    <row r="1372" spans="1:4">
      <c r="A1372" s="20" t="str" cm="1">
        <f t="array" ref="A1372">IF(Table2[[#This Row],[Nodes]:[Nodes]]=4,Table2[[#This Row],[Total_time]:[Total_time]],"")</f>
        <v/>
      </c>
      <c r="B1372" s="20" t="str" cm="1">
        <f t="array" ref="B1372">IF(Table2[[#This Row],[Nodes]:[Nodes]]=5,Table2[[#This Row],[Total_time]:[Total_time]],"")</f>
        <v/>
      </c>
      <c r="C1372" s="20" t="str" cm="1">
        <f t="array" ref="C1372">IF(Table2[[#This Row],[Nodes]:[Nodes]]=6,Table2[[#This Row],[Total_time]:[Total_time]],"")</f>
        <v/>
      </c>
      <c r="D1372" s="20" t="str" cm="1">
        <f t="array" ref="D1372">IF(Table2[[#This Row],[Nodes]:[Nodes]]=7,Table2[[#This Row],[Total_time]:[Total_time]],"")</f>
        <v/>
      </c>
    </row>
    <row r="1373" spans="1:4">
      <c r="A1373" s="20" t="str" cm="1">
        <f t="array" ref="A1373">IF(Table2[[#This Row],[Nodes]:[Nodes]]=4,Table2[[#This Row],[Total_time]:[Total_time]],"")</f>
        <v/>
      </c>
      <c r="B1373" s="20" t="str" cm="1">
        <f t="array" ref="B1373">IF(Table2[[#This Row],[Nodes]:[Nodes]]=5,Table2[[#This Row],[Total_time]:[Total_time]],"")</f>
        <v/>
      </c>
      <c r="C1373" s="20" t="str" cm="1">
        <f t="array" ref="C1373">IF(Table2[[#This Row],[Nodes]:[Nodes]]=6,Table2[[#This Row],[Total_time]:[Total_time]],"")</f>
        <v/>
      </c>
      <c r="D1373" s="20" t="str" cm="1">
        <f t="array" ref="D1373">IF(Table2[[#This Row],[Nodes]:[Nodes]]=7,Table2[[#This Row],[Total_time]:[Total_time]],"")</f>
        <v/>
      </c>
    </row>
    <row r="1374" spans="1:4">
      <c r="A1374" s="20" t="str" cm="1">
        <f t="array" ref="A1374">IF(Table2[[#This Row],[Nodes]:[Nodes]]=4,Table2[[#This Row],[Total_time]:[Total_time]],"")</f>
        <v/>
      </c>
      <c r="B1374" s="20" t="str" cm="1">
        <f t="array" ref="B1374">IF(Table2[[#This Row],[Nodes]:[Nodes]]=5,Table2[[#This Row],[Total_time]:[Total_time]],"")</f>
        <v/>
      </c>
      <c r="C1374" s="20" t="str" cm="1">
        <f t="array" ref="C1374">IF(Table2[[#This Row],[Nodes]:[Nodes]]=6,Table2[[#This Row],[Total_time]:[Total_time]],"")</f>
        <v/>
      </c>
      <c r="D1374" s="20" t="str" cm="1">
        <f t="array" ref="D1374">IF(Table2[[#This Row],[Nodes]:[Nodes]]=7,Table2[[#This Row],[Total_time]:[Total_time]],"")</f>
        <v/>
      </c>
    </row>
    <row r="1375" spans="1:4">
      <c r="A1375" s="20" t="str" cm="1">
        <f t="array" ref="A1375">IF(Table2[[#This Row],[Nodes]:[Nodes]]=4,Table2[[#This Row],[Total_time]:[Total_time]],"")</f>
        <v/>
      </c>
      <c r="B1375" s="20" t="str" cm="1">
        <f t="array" ref="B1375">IF(Table2[[#This Row],[Nodes]:[Nodes]]=5,Table2[[#This Row],[Total_time]:[Total_time]],"")</f>
        <v/>
      </c>
      <c r="C1375" s="20" t="str" cm="1">
        <f t="array" ref="C1375">IF(Table2[[#This Row],[Nodes]:[Nodes]]=6,Table2[[#This Row],[Total_time]:[Total_time]],"")</f>
        <v/>
      </c>
      <c r="D1375" s="20" t="str" cm="1">
        <f t="array" ref="D1375">IF(Table2[[#This Row],[Nodes]:[Nodes]]=7,Table2[[#This Row],[Total_time]:[Total_time]],"")</f>
        <v/>
      </c>
    </row>
    <row r="1376" spans="1:4">
      <c r="A1376" s="20" t="str" cm="1">
        <f t="array" ref="A1376">IF(Table2[[#This Row],[Nodes]:[Nodes]]=4,Table2[[#This Row],[Total_time]:[Total_time]],"")</f>
        <v/>
      </c>
      <c r="B1376" s="20" t="str" cm="1">
        <f t="array" ref="B1376">IF(Table2[[#This Row],[Nodes]:[Nodes]]=5,Table2[[#This Row],[Total_time]:[Total_time]],"")</f>
        <v/>
      </c>
      <c r="C1376" s="20" t="str" cm="1">
        <f t="array" ref="C1376">IF(Table2[[#This Row],[Nodes]:[Nodes]]=6,Table2[[#This Row],[Total_time]:[Total_time]],"")</f>
        <v/>
      </c>
      <c r="D1376" s="20" t="str" cm="1">
        <f t="array" ref="D1376">IF(Table2[[#This Row],[Nodes]:[Nodes]]=7,Table2[[#This Row],[Total_time]:[Total_time]],"")</f>
        <v/>
      </c>
    </row>
    <row r="1377" spans="1:4">
      <c r="A1377" s="20" t="str" cm="1">
        <f t="array" ref="A1377">IF(Table2[[#This Row],[Nodes]:[Nodes]]=4,Table2[[#This Row],[Total_time]:[Total_time]],"")</f>
        <v/>
      </c>
      <c r="B1377" s="20" t="str" cm="1">
        <f t="array" ref="B1377">IF(Table2[[#This Row],[Nodes]:[Nodes]]=5,Table2[[#This Row],[Total_time]:[Total_time]],"")</f>
        <v/>
      </c>
      <c r="C1377" s="20" t="str" cm="1">
        <f t="array" ref="C1377">IF(Table2[[#This Row],[Nodes]:[Nodes]]=6,Table2[[#This Row],[Total_time]:[Total_time]],"")</f>
        <v/>
      </c>
      <c r="D1377" s="20" t="str" cm="1">
        <f t="array" ref="D1377">IF(Table2[[#This Row],[Nodes]:[Nodes]]=7,Table2[[#This Row],[Total_time]:[Total_time]],"")</f>
        <v/>
      </c>
    </row>
    <row r="1378" spans="1:4">
      <c r="A1378" s="20" t="str" cm="1">
        <f t="array" ref="A1378">IF(Table2[[#This Row],[Nodes]:[Nodes]]=4,Table2[[#This Row],[Total_time]:[Total_time]],"")</f>
        <v/>
      </c>
      <c r="B1378" s="20" t="str" cm="1">
        <f t="array" ref="B1378">IF(Table2[[#This Row],[Nodes]:[Nodes]]=5,Table2[[#This Row],[Total_time]:[Total_time]],"")</f>
        <v/>
      </c>
      <c r="C1378" s="20" t="str" cm="1">
        <f t="array" ref="C1378">IF(Table2[[#This Row],[Nodes]:[Nodes]]=6,Table2[[#This Row],[Total_time]:[Total_time]],"")</f>
        <v/>
      </c>
      <c r="D1378" s="20" t="str" cm="1">
        <f t="array" ref="D1378">IF(Table2[[#This Row],[Nodes]:[Nodes]]=7,Table2[[#This Row],[Total_time]:[Total_time]],"")</f>
        <v/>
      </c>
    </row>
    <row r="1379" spans="1:4">
      <c r="A1379" s="20" t="str" cm="1">
        <f t="array" ref="A1379">IF(Table2[[#This Row],[Nodes]:[Nodes]]=4,Table2[[#This Row],[Total_time]:[Total_time]],"")</f>
        <v/>
      </c>
      <c r="B1379" s="20" t="str" cm="1">
        <f t="array" ref="B1379">IF(Table2[[#This Row],[Nodes]:[Nodes]]=5,Table2[[#This Row],[Total_time]:[Total_time]],"")</f>
        <v/>
      </c>
      <c r="C1379" s="20" t="str" cm="1">
        <f t="array" ref="C1379">IF(Table2[[#This Row],[Nodes]:[Nodes]]=6,Table2[[#This Row],[Total_time]:[Total_time]],"")</f>
        <v/>
      </c>
      <c r="D1379" s="20" t="str" cm="1">
        <f t="array" ref="D1379">IF(Table2[[#This Row],[Nodes]:[Nodes]]=7,Table2[[#This Row],[Total_time]:[Total_time]],"")</f>
        <v/>
      </c>
    </row>
    <row r="1380" spans="1:4">
      <c r="A1380" s="20" t="str" cm="1">
        <f t="array" ref="A1380">IF(Table2[[#This Row],[Nodes]:[Nodes]]=4,Table2[[#This Row],[Total_time]:[Total_time]],"")</f>
        <v/>
      </c>
      <c r="B1380" s="20" t="str" cm="1">
        <f t="array" ref="B1380">IF(Table2[[#This Row],[Nodes]:[Nodes]]=5,Table2[[#This Row],[Total_time]:[Total_time]],"")</f>
        <v/>
      </c>
      <c r="C1380" s="20" t="str" cm="1">
        <f t="array" ref="C1380">IF(Table2[[#This Row],[Nodes]:[Nodes]]=6,Table2[[#This Row],[Total_time]:[Total_time]],"")</f>
        <v/>
      </c>
      <c r="D1380" s="20" t="str" cm="1">
        <f t="array" ref="D1380">IF(Table2[[#This Row],[Nodes]:[Nodes]]=7,Table2[[#This Row],[Total_time]:[Total_time]],"")</f>
        <v/>
      </c>
    </row>
    <row r="1381" spans="1:4">
      <c r="A1381" s="20" t="str" cm="1">
        <f t="array" ref="A1381">IF(Table2[[#This Row],[Nodes]:[Nodes]]=4,Table2[[#This Row],[Total_time]:[Total_time]],"")</f>
        <v/>
      </c>
      <c r="B1381" s="20" t="str" cm="1">
        <f t="array" ref="B1381">IF(Table2[[#This Row],[Nodes]:[Nodes]]=5,Table2[[#This Row],[Total_time]:[Total_time]],"")</f>
        <v/>
      </c>
      <c r="C1381" s="20" t="str" cm="1">
        <f t="array" ref="C1381">IF(Table2[[#This Row],[Nodes]:[Nodes]]=6,Table2[[#This Row],[Total_time]:[Total_time]],"")</f>
        <v/>
      </c>
      <c r="D1381" s="20" t="str" cm="1">
        <f t="array" ref="D1381">IF(Table2[[#This Row],[Nodes]:[Nodes]]=7,Table2[[#This Row],[Total_time]:[Total_time]],"")</f>
        <v/>
      </c>
    </row>
    <row r="1382" spans="1:4">
      <c r="A1382" s="20" t="str" cm="1">
        <f t="array" ref="A1382">IF(Table2[[#This Row],[Nodes]:[Nodes]]=4,Table2[[#This Row],[Total_time]:[Total_time]],"")</f>
        <v/>
      </c>
      <c r="B1382" s="20" t="str" cm="1">
        <f t="array" ref="B1382">IF(Table2[[#This Row],[Nodes]:[Nodes]]=5,Table2[[#This Row],[Total_time]:[Total_time]],"")</f>
        <v/>
      </c>
      <c r="C1382" s="20" t="str" cm="1">
        <f t="array" ref="C1382">IF(Table2[[#This Row],[Nodes]:[Nodes]]=6,Table2[[#This Row],[Total_time]:[Total_time]],"")</f>
        <v/>
      </c>
      <c r="D1382" s="20" t="str" cm="1">
        <f t="array" ref="D1382">IF(Table2[[#This Row],[Nodes]:[Nodes]]=7,Table2[[#This Row],[Total_time]:[Total_time]],"")</f>
        <v/>
      </c>
    </row>
    <row r="1383" spans="1:4">
      <c r="A1383" s="20" t="str" cm="1">
        <f t="array" ref="A1383">IF(Table2[[#This Row],[Nodes]:[Nodes]]=4,Table2[[#This Row],[Total_time]:[Total_time]],"")</f>
        <v/>
      </c>
      <c r="B1383" s="20" t="str" cm="1">
        <f t="array" ref="B1383">IF(Table2[[#This Row],[Nodes]:[Nodes]]=5,Table2[[#This Row],[Total_time]:[Total_time]],"")</f>
        <v/>
      </c>
      <c r="C1383" s="20" t="str" cm="1">
        <f t="array" ref="C1383">IF(Table2[[#This Row],[Nodes]:[Nodes]]=6,Table2[[#This Row],[Total_time]:[Total_time]],"")</f>
        <v/>
      </c>
      <c r="D1383" s="20" t="str" cm="1">
        <f t="array" ref="D1383">IF(Table2[[#This Row],[Nodes]:[Nodes]]=7,Table2[[#This Row],[Total_time]:[Total_time]],"")</f>
        <v/>
      </c>
    </row>
    <row r="1384" spans="1:4">
      <c r="A1384" s="20" t="str" cm="1">
        <f t="array" ref="A1384">IF(Table2[[#This Row],[Nodes]:[Nodes]]=4,Table2[[#This Row],[Total_time]:[Total_time]],"")</f>
        <v/>
      </c>
      <c r="B1384" s="20" t="str" cm="1">
        <f t="array" ref="B1384">IF(Table2[[#This Row],[Nodes]:[Nodes]]=5,Table2[[#This Row],[Total_time]:[Total_time]],"")</f>
        <v/>
      </c>
      <c r="C1384" s="20" t="str" cm="1">
        <f t="array" ref="C1384">IF(Table2[[#This Row],[Nodes]:[Nodes]]=6,Table2[[#This Row],[Total_time]:[Total_time]],"")</f>
        <v/>
      </c>
      <c r="D1384" s="20" t="str" cm="1">
        <f t="array" ref="D1384">IF(Table2[[#This Row],[Nodes]:[Nodes]]=7,Table2[[#This Row],[Total_time]:[Total_time]],"")</f>
        <v/>
      </c>
    </row>
    <row r="1385" spans="1:4">
      <c r="A1385" s="20" t="str" cm="1">
        <f t="array" ref="A1385">IF(Table2[[#This Row],[Nodes]:[Nodes]]=4,Table2[[#This Row],[Total_time]:[Total_time]],"")</f>
        <v/>
      </c>
      <c r="B1385" s="20" t="str" cm="1">
        <f t="array" ref="B1385">IF(Table2[[#This Row],[Nodes]:[Nodes]]=5,Table2[[#This Row],[Total_time]:[Total_time]],"")</f>
        <v/>
      </c>
      <c r="C1385" s="20" t="str" cm="1">
        <f t="array" ref="C1385">IF(Table2[[#This Row],[Nodes]:[Nodes]]=6,Table2[[#This Row],[Total_time]:[Total_time]],"")</f>
        <v/>
      </c>
      <c r="D1385" s="20" t="str" cm="1">
        <f t="array" ref="D1385">IF(Table2[[#This Row],[Nodes]:[Nodes]]=7,Table2[[#This Row],[Total_time]:[Total_time]],"")</f>
        <v/>
      </c>
    </row>
    <row r="1386" spans="1:4">
      <c r="A1386" s="20" t="str" cm="1">
        <f t="array" ref="A1386">IF(Table2[[#This Row],[Nodes]:[Nodes]]=4,Table2[[#This Row],[Total_time]:[Total_time]],"")</f>
        <v/>
      </c>
      <c r="B1386" s="20" t="str" cm="1">
        <f t="array" ref="B1386">IF(Table2[[#This Row],[Nodes]:[Nodes]]=5,Table2[[#This Row],[Total_time]:[Total_time]],"")</f>
        <v/>
      </c>
      <c r="C1386" s="20" t="str" cm="1">
        <f t="array" ref="C1386">IF(Table2[[#This Row],[Nodes]:[Nodes]]=6,Table2[[#This Row],[Total_time]:[Total_time]],"")</f>
        <v/>
      </c>
      <c r="D1386" s="20" t="str" cm="1">
        <f t="array" ref="D1386">IF(Table2[[#This Row],[Nodes]:[Nodes]]=7,Table2[[#This Row],[Total_time]:[Total_time]],"")</f>
        <v/>
      </c>
    </row>
    <row r="1387" spans="1:4">
      <c r="A1387" s="20" t="str" cm="1">
        <f t="array" ref="A1387">IF(Table2[[#This Row],[Nodes]:[Nodes]]=4,Table2[[#This Row],[Total_time]:[Total_time]],"")</f>
        <v/>
      </c>
      <c r="B1387" s="20" t="str" cm="1">
        <f t="array" ref="B1387">IF(Table2[[#This Row],[Nodes]:[Nodes]]=5,Table2[[#This Row],[Total_time]:[Total_time]],"")</f>
        <v/>
      </c>
      <c r="C1387" s="20" t="str" cm="1">
        <f t="array" ref="C1387">IF(Table2[[#This Row],[Nodes]:[Nodes]]=6,Table2[[#This Row],[Total_time]:[Total_time]],"")</f>
        <v/>
      </c>
      <c r="D1387" s="20" t="str" cm="1">
        <f t="array" ref="D1387">IF(Table2[[#This Row],[Nodes]:[Nodes]]=7,Table2[[#This Row],[Total_time]:[Total_time]],"")</f>
        <v/>
      </c>
    </row>
    <row r="1388" spans="1:4">
      <c r="A1388" s="20" t="str" cm="1">
        <f t="array" ref="A1388">IF(Table2[[#This Row],[Nodes]:[Nodes]]=4,Table2[[#This Row],[Total_time]:[Total_time]],"")</f>
        <v/>
      </c>
      <c r="B1388" s="20" t="str" cm="1">
        <f t="array" ref="B1388">IF(Table2[[#This Row],[Nodes]:[Nodes]]=5,Table2[[#This Row],[Total_time]:[Total_time]],"")</f>
        <v/>
      </c>
      <c r="C1388" s="20" t="str" cm="1">
        <f t="array" ref="C1388">IF(Table2[[#This Row],[Nodes]:[Nodes]]=6,Table2[[#This Row],[Total_time]:[Total_time]],"")</f>
        <v/>
      </c>
      <c r="D1388" s="20" t="str" cm="1">
        <f t="array" ref="D1388">IF(Table2[[#This Row],[Nodes]:[Nodes]]=7,Table2[[#This Row],[Total_time]:[Total_time]],"")</f>
        <v/>
      </c>
    </row>
    <row r="1389" spans="1:4">
      <c r="A1389" s="20" t="str" cm="1">
        <f t="array" ref="A1389">IF(Table2[[#This Row],[Nodes]:[Nodes]]=4,Table2[[#This Row],[Total_time]:[Total_time]],"")</f>
        <v/>
      </c>
      <c r="B1389" s="20" t="str" cm="1">
        <f t="array" ref="B1389">IF(Table2[[#This Row],[Nodes]:[Nodes]]=5,Table2[[#This Row],[Total_time]:[Total_time]],"")</f>
        <v/>
      </c>
      <c r="C1389" s="20" t="str" cm="1">
        <f t="array" ref="C1389">IF(Table2[[#This Row],[Nodes]:[Nodes]]=6,Table2[[#This Row],[Total_time]:[Total_time]],"")</f>
        <v/>
      </c>
      <c r="D1389" s="20" t="str" cm="1">
        <f t="array" ref="D1389">IF(Table2[[#This Row],[Nodes]:[Nodes]]=7,Table2[[#This Row],[Total_time]:[Total_time]],"")</f>
        <v/>
      </c>
    </row>
    <row r="1390" spans="1:4">
      <c r="A1390" s="20" t="str" cm="1">
        <f t="array" ref="A1390">IF(Table2[[#This Row],[Nodes]:[Nodes]]=4,Table2[[#This Row],[Total_time]:[Total_time]],"")</f>
        <v/>
      </c>
      <c r="B1390" s="20" t="str" cm="1">
        <f t="array" ref="B1390">IF(Table2[[#This Row],[Nodes]:[Nodes]]=5,Table2[[#This Row],[Total_time]:[Total_time]],"")</f>
        <v/>
      </c>
      <c r="C1390" s="20" t="str" cm="1">
        <f t="array" ref="C1390">IF(Table2[[#This Row],[Nodes]:[Nodes]]=6,Table2[[#This Row],[Total_time]:[Total_time]],"")</f>
        <v/>
      </c>
      <c r="D1390" s="20" t="str" cm="1">
        <f t="array" ref="D1390">IF(Table2[[#This Row],[Nodes]:[Nodes]]=7,Table2[[#This Row],[Total_time]:[Total_time]],"")</f>
        <v/>
      </c>
    </row>
    <row r="1391" spans="1:4">
      <c r="A1391" s="20" t="str" cm="1">
        <f t="array" ref="A1391">IF(Table2[[#This Row],[Nodes]:[Nodes]]=4,Table2[[#This Row],[Total_time]:[Total_time]],"")</f>
        <v/>
      </c>
      <c r="B1391" s="20" t="str" cm="1">
        <f t="array" ref="B1391">IF(Table2[[#This Row],[Nodes]:[Nodes]]=5,Table2[[#This Row],[Total_time]:[Total_time]],"")</f>
        <v/>
      </c>
      <c r="C1391" s="20" t="str" cm="1">
        <f t="array" ref="C1391">IF(Table2[[#This Row],[Nodes]:[Nodes]]=6,Table2[[#This Row],[Total_time]:[Total_time]],"")</f>
        <v/>
      </c>
      <c r="D1391" s="20" t="str" cm="1">
        <f t="array" ref="D1391">IF(Table2[[#This Row],[Nodes]:[Nodes]]=7,Table2[[#This Row],[Total_time]:[Total_time]],"")</f>
        <v/>
      </c>
    </row>
    <row r="1392" spans="1:4">
      <c r="A1392" s="20" t="str" cm="1">
        <f t="array" ref="A1392">IF(Table2[[#This Row],[Nodes]:[Nodes]]=4,Table2[[#This Row],[Total_time]:[Total_time]],"")</f>
        <v/>
      </c>
      <c r="B1392" s="20" t="str" cm="1">
        <f t="array" ref="B1392">IF(Table2[[#This Row],[Nodes]:[Nodes]]=5,Table2[[#This Row],[Total_time]:[Total_time]],"")</f>
        <v/>
      </c>
      <c r="C1392" s="20" t="str" cm="1">
        <f t="array" ref="C1392">IF(Table2[[#This Row],[Nodes]:[Nodes]]=6,Table2[[#This Row],[Total_time]:[Total_time]],"")</f>
        <v/>
      </c>
      <c r="D1392" s="20" t="str" cm="1">
        <f t="array" ref="D1392">IF(Table2[[#This Row],[Nodes]:[Nodes]]=7,Table2[[#This Row],[Total_time]:[Total_time]],"")</f>
        <v/>
      </c>
    </row>
    <row r="1393" spans="1:4">
      <c r="A1393" s="20" t="str" cm="1">
        <f t="array" ref="A1393">IF(Table2[[#This Row],[Nodes]:[Nodes]]=4,Table2[[#This Row],[Total_time]:[Total_time]],"")</f>
        <v/>
      </c>
      <c r="B1393" s="20" t="str" cm="1">
        <f t="array" ref="B1393">IF(Table2[[#This Row],[Nodes]:[Nodes]]=5,Table2[[#This Row],[Total_time]:[Total_time]],"")</f>
        <v/>
      </c>
      <c r="C1393" s="20" t="str" cm="1">
        <f t="array" ref="C1393">IF(Table2[[#This Row],[Nodes]:[Nodes]]=6,Table2[[#This Row],[Total_time]:[Total_time]],"")</f>
        <v/>
      </c>
      <c r="D1393" s="20" t="str" cm="1">
        <f t="array" ref="D1393">IF(Table2[[#This Row],[Nodes]:[Nodes]]=7,Table2[[#This Row],[Total_time]:[Total_time]],"")</f>
        <v/>
      </c>
    </row>
    <row r="1394" spans="1:4">
      <c r="A1394" s="20" t="str" cm="1">
        <f t="array" ref="A1394">IF(Table2[[#This Row],[Nodes]:[Nodes]]=4,Table2[[#This Row],[Total_time]:[Total_time]],"")</f>
        <v/>
      </c>
      <c r="B1394" s="20" t="str" cm="1">
        <f t="array" ref="B1394">IF(Table2[[#This Row],[Nodes]:[Nodes]]=5,Table2[[#This Row],[Total_time]:[Total_time]],"")</f>
        <v/>
      </c>
      <c r="C1394" s="20" t="str" cm="1">
        <f t="array" ref="C1394">IF(Table2[[#This Row],[Nodes]:[Nodes]]=6,Table2[[#This Row],[Total_time]:[Total_time]],"")</f>
        <v/>
      </c>
      <c r="D1394" s="20" t="str" cm="1">
        <f t="array" ref="D1394">IF(Table2[[#This Row],[Nodes]:[Nodes]]=7,Table2[[#This Row],[Total_time]:[Total_time]],"")</f>
        <v/>
      </c>
    </row>
    <row r="1395" spans="1:4">
      <c r="A1395" s="20" t="str" cm="1">
        <f t="array" ref="A1395">IF(Table2[[#This Row],[Nodes]:[Nodes]]=4,Table2[[#This Row],[Total_time]:[Total_time]],"")</f>
        <v/>
      </c>
      <c r="B1395" s="20" t="str" cm="1">
        <f t="array" ref="B1395">IF(Table2[[#This Row],[Nodes]:[Nodes]]=5,Table2[[#This Row],[Total_time]:[Total_time]],"")</f>
        <v/>
      </c>
      <c r="C1395" s="20" t="str" cm="1">
        <f t="array" ref="C1395">IF(Table2[[#This Row],[Nodes]:[Nodes]]=6,Table2[[#This Row],[Total_time]:[Total_time]],"")</f>
        <v/>
      </c>
      <c r="D1395" s="20" t="str" cm="1">
        <f t="array" ref="D1395">IF(Table2[[#This Row],[Nodes]:[Nodes]]=7,Table2[[#This Row],[Total_time]:[Total_time]],"")</f>
        <v/>
      </c>
    </row>
    <row r="1396" spans="1:4">
      <c r="A1396" s="20" t="str" cm="1">
        <f t="array" ref="A1396">IF(Table2[[#This Row],[Nodes]:[Nodes]]=4,Table2[[#This Row],[Total_time]:[Total_time]],"")</f>
        <v/>
      </c>
      <c r="B1396" s="20" t="str" cm="1">
        <f t="array" ref="B1396">IF(Table2[[#This Row],[Nodes]:[Nodes]]=5,Table2[[#This Row],[Total_time]:[Total_time]],"")</f>
        <v/>
      </c>
      <c r="C1396" s="20" t="str" cm="1">
        <f t="array" ref="C1396">IF(Table2[[#This Row],[Nodes]:[Nodes]]=6,Table2[[#This Row],[Total_time]:[Total_time]],"")</f>
        <v/>
      </c>
      <c r="D1396" s="20" t="str" cm="1">
        <f t="array" ref="D1396">IF(Table2[[#This Row],[Nodes]:[Nodes]]=7,Table2[[#This Row],[Total_time]:[Total_time]],"")</f>
        <v/>
      </c>
    </row>
    <row r="1397" spans="1:4">
      <c r="A1397" s="20" t="str" cm="1">
        <f t="array" ref="A1397">IF(Table2[[#This Row],[Nodes]:[Nodes]]=4,Table2[[#This Row],[Total_time]:[Total_time]],"")</f>
        <v/>
      </c>
      <c r="B1397" s="20" t="str" cm="1">
        <f t="array" ref="B1397">IF(Table2[[#This Row],[Nodes]:[Nodes]]=5,Table2[[#This Row],[Total_time]:[Total_time]],"")</f>
        <v/>
      </c>
      <c r="C1397" s="20" t="str" cm="1">
        <f t="array" ref="C1397">IF(Table2[[#This Row],[Nodes]:[Nodes]]=6,Table2[[#This Row],[Total_time]:[Total_time]],"")</f>
        <v/>
      </c>
      <c r="D1397" s="20" t="str" cm="1">
        <f t="array" ref="D1397">IF(Table2[[#This Row],[Nodes]:[Nodes]]=7,Table2[[#This Row],[Total_time]:[Total_time]],"")</f>
        <v/>
      </c>
    </row>
    <row r="1398" spans="1:4">
      <c r="A1398" s="20" t="str" cm="1">
        <f t="array" ref="A1398">IF(Table2[[#This Row],[Nodes]:[Nodes]]=4,Table2[[#This Row],[Total_time]:[Total_time]],"")</f>
        <v/>
      </c>
      <c r="B1398" s="20" t="str" cm="1">
        <f t="array" ref="B1398">IF(Table2[[#This Row],[Nodes]:[Nodes]]=5,Table2[[#This Row],[Total_time]:[Total_time]],"")</f>
        <v/>
      </c>
      <c r="C1398" s="20" t="str" cm="1">
        <f t="array" ref="C1398">IF(Table2[[#This Row],[Nodes]:[Nodes]]=6,Table2[[#This Row],[Total_time]:[Total_time]],"")</f>
        <v/>
      </c>
      <c r="D1398" s="20" t="str" cm="1">
        <f t="array" ref="D1398">IF(Table2[[#This Row],[Nodes]:[Nodes]]=7,Table2[[#This Row],[Total_time]:[Total_time]],"")</f>
        <v/>
      </c>
    </row>
    <row r="1399" spans="1:4">
      <c r="A1399" s="20" t="str" cm="1">
        <f t="array" ref="A1399">IF(Table2[[#This Row],[Nodes]:[Nodes]]=4,Table2[[#This Row],[Total_time]:[Total_time]],"")</f>
        <v/>
      </c>
      <c r="B1399" s="20" t="str" cm="1">
        <f t="array" ref="B1399">IF(Table2[[#This Row],[Nodes]:[Nodes]]=5,Table2[[#This Row],[Total_time]:[Total_time]],"")</f>
        <v/>
      </c>
      <c r="C1399" s="20" t="str" cm="1">
        <f t="array" ref="C1399">IF(Table2[[#This Row],[Nodes]:[Nodes]]=6,Table2[[#This Row],[Total_time]:[Total_time]],"")</f>
        <v/>
      </c>
      <c r="D1399" s="20" t="str" cm="1">
        <f t="array" ref="D1399">IF(Table2[[#This Row],[Nodes]:[Nodes]]=7,Table2[[#This Row],[Total_time]:[Total_time]],"")</f>
        <v/>
      </c>
    </row>
    <row r="1400" spans="1:4">
      <c r="A1400" s="20" t="str" cm="1">
        <f t="array" ref="A1400">IF(Table2[[#This Row],[Nodes]:[Nodes]]=4,Table2[[#This Row],[Total_time]:[Total_time]],"")</f>
        <v/>
      </c>
      <c r="B1400" s="20" t="str" cm="1">
        <f t="array" ref="B1400">IF(Table2[[#This Row],[Nodes]:[Nodes]]=5,Table2[[#This Row],[Total_time]:[Total_time]],"")</f>
        <v/>
      </c>
      <c r="C1400" s="20" t="str" cm="1">
        <f t="array" ref="C1400">IF(Table2[[#This Row],[Nodes]:[Nodes]]=6,Table2[[#This Row],[Total_time]:[Total_time]],"")</f>
        <v/>
      </c>
      <c r="D1400" s="20" t="str" cm="1">
        <f t="array" ref="D1400">IF(Table2[[#This Row],[Nodes]:[Nodes]]=7,Table2[[#This Row],[Total_time]:[Total_time]],"")</f>
        <v/>
      </c>
    </row>
    <row r="1401" spans="1:4">
      <c r="A1401" s="20" t="str" cm="1">
        <f t="array" ref="A1401">IF(Table2[[#This Row],[Nodes]:[Nodes]]=4,Table2[[#This Row],[Total_time]:[Total_time]],"")</f>
        <v/>
      </c>
      <c r="B1401" s="20" t="str" cm="1">
        <f t="array" ref="B1401">IF(Table2[[#This Row],[Nodes]:[Nodes]]=5,Table2[[#This Row],[Total_time]:[Total_time]],"")</f>
        <v/>
      </c>
      <c r="C1401" s="20" t="str" cm="1">
        <f t="array" ref="C1401">IF(Table2[[#This Row],[Nodes]:[Nodes]]=6,Table2[[#This Row],[Total_time]:[Total_time]],"")</f>
        <v/>
      </c>
      <c r="D1401" s="20" t="str" cm="1">
        <f t="array" ref="D1401">IF(Table2[[#This Row],[Nodes]:[Nodes]]=7,Table2[[#This Row],[Total_time]:[Total_time]],"")</f>
        <v/>
      </c>
    </row>
    <row r="1402" spans="1:4">
      <c r="A1402" s="20" t="str" cm="1">
        <f t="array" ref="A1402">IF(Table2[[#This Row],[Nodes]:[Nodes]]=4,Table2[[#This Row],[Total_time]:[Total_time]],"")</f>
        <v/>
      </c>
      <c r="B1402" s="20" t="str" cm="1">
        <f t="array" ref="B1402">IF(Table2[[#This Row],[Nodes]:[Nodes]]=5,Table2[[#This Row],[Total_time]:[Total_time]],"")</f>
        <v/>
      </c>
      <c r="C1402" s="20" t="str" cm="1">
        <f t="array" ref="C1402">IF(Table2[[#This Row],[Nodes]:[Nodes]]=6,Table2[[#This Row],[Total_time]:[Total_time]],"")</f>
        <v/>
      </c>
      <c r="D1402" s="20" t="str" cm="1">
        <f t="array" ref="D1402">IF(Table2[[#This Row],[Nodes]:[Nodes]]=7,Table2[[#This Row],[Total_time]:[Total_time]],"")</f>
        <v/>
      </c>
    </row>
    <row r="1403" spans="1:4">
      <c r="A1403" s="20" t="str" cm="1">
        <f t="array" ref="A1403">IF(Table2[[#This Row],[Nodes]:[Nodes]]=4,Table2[[#This Row],[Total_time]:[Total_time]],"")</f>
        <v/>
      </c>
      <c r="B1403" s="20" t="str" cm="1">
        <f t="array" ref="B1403">IF(Table2[[#This Row],[Nodes]:[Nodes]]=5,Table2[[#This Row],[Total_time]:[Total_time]],"")</f>
        <v/>
      </c>
      <c r="C1403" s="20" t="str" cm="1">
        <f t="array" ref="C1403">IF(Table2[[#This Row],[Nodes]:[Nodes]]=6,Table2[[#This Row],[Total_time]:[Total_time]],"")</f>
        <v/>
      </c>
      <c r="D1403" s="20" t="str" cm="1">
        <f t="array" ref="D1403">IF(Table2[[#This Row],[Nodes]:[Nodes]]=7,Table2[[#This Row],[Total_time]:[Total_time]],"")</f>
        <v/>
      </c>
    </row>
    <row r="1404" spans="1:4">
      <c r="A1404" s="20" t="str" cm="1">
        <f t="array" ref="A1404">IF(Table2[[#This Row],[Nodes]:[Nodes]]=4,Table2[[#This Row],[Total_time]:[Total_time]],"")</f>
        <v/>
      </c>
      <c r="B1404" s="20" t="str" cm="1">
        <f t="array" ref="B1404">IF(Table2[[#This Row],[Nodes]:[Nodes]]=5,Table2[[#This Row],[Total_time]:[Total_time]],"")</f>
        <v/>
      </c>
      <c r="C1404" s="20" t="str" cm="1">
        <f t="array" ref="C1404">IF(Table2[[#This Row],[Nodes]:[Nodes]]=6,Table2[[#This Row],[Total_time]:[Total_time]],"")</f>
        <v/>
      </c>
      <c r="D1404" s="20" t="str" cm="1">
        <f t="array" ref="D1404">IF(Table2[[#This Row],[Nodes]:[Nodes]]=7,Table2[[#This Row],[Total_time]:[Total_time]],"")</f>
        <v/>
      </c>
    </row>
    <row r="1405" spans="1:4">
      <c r="A1405" s="20" t="str" cm="1">
        <f t="array" ref="A1405">IF(Table2[[#This Row],[Nodes]:[Nodes]]=4,Table2[[#This Row],[Total_time]:[Total_time]],"")</f>
        <v/>
      </c>
      <c r="B1405" s="20" t="str" cm="1">
        <f t="array" ref="B1405">IF(Table2[[#This Row],[Nodes]:[Nodes]]=5,Table2[[#This Row],[Total_time]:[Total_time]],"")</f>
        <v/>
      </c>
      <c r="C1405" s="20" t="str" cm="1">
        <f t="array" ref="C1405">IF(Table2[[#This Row],[Nodes]:[Nodes]]=6,Table2[[#This Row],[Total_time]:[Total_time]],"")</f>
        <v/>
      </c>
      <c r="D1405" s="20" t="str" cm="1">
        <f t="array" ref="D1405">IF(Table2[[#This Row],[Nodes]:[Nodes]]=7,Table2[[#This Row],[Total_time]:[Total_time]],"")</f>
        <v/>
      </c>
    </row>
    <row r="1406" spans="1:4">
      <c r="A1406" s="20" t="str" cm="1">
        <f t="array" ref="A1406">IF(Table2[[#This Row],[Nodes]:[Nodes]]=4,Table2[[#This Row],[Total_time]:[Total_time]],"")</f>
        <v/>
      </c>
      <c r="B1406" s="20" t="str" cm="1">
        <f t="array" ref="B1406">IF(Table2[[#This Row],[Nodes]:[Nodes]]=5,Table2[[#This Row],[Total_time]:[Total_time]],"")</f>
        <v/>
      </c>
      <c r="C1406" s="20" t="str" cm="1">
        <f t="array" ref="C1406">IF(Table2[[#This Row],[Nodes]:[Nodes]]=6,Table2[[#This Row],[Total_time]:[Total_time]],"")</f>
        <v/>
      </c>
      <c r="D1406" s="20" t="str" cm="1">
        <f t="array" ref="D1406">IF(Table2[[#This Row],[Nodes]:[Nodes]]=7,Table2[[#This Row],[Total_time]:[Total_time]],"")</f>
        <v/>
      </c>
    </row>
    <row r="1407" spans="1:4">
      <c r="A1407" s="20" t="str" cm="1">
        <f t="array" ref="A1407">IF(Table2[[#This Row],[Nodes]:[Nodes]]=4,Table2[[#This Row],[Total_time]:[Total_time]],"")</f>
        <v/>
      </c>
      <c r="B1407" s="20" t="str" cm="1">
        <f t="array" ref="B1407">IF(Table2[[#This Row],[Nodes]:[Nodes]]=5,Table2[[#This Row],[Total_time]:[Total_time]],"")</f>
        <v/>
      </c>
      <c r="C1407" s="20" t="str" cm="1">
        <f t="array" ref="C1407">IF(Table2[[#This Row],[Nodes]:[Nodes]]=6,Table2[[#This Row],[Total_time]:[Total_time]],"")</f>
        <v/>
      </c>
      <c r="D1407" s="20" t="str" cm="1">
        <f t="array" ref="D1407">IF(Table2[[#This Row],[Nodes]:[Nodes]]=7,Table2[[#This Row],[Total_time]:[Total_time]],"")</f>
        <v/>
      </c>
    </row>
    <row r="1408" spans="1:4">
      <c r="A1408" s="20" t="str" cm="1">
        <f t="array" ref="A1408">IF(Table2[[#This Row],[Nodes]:[Nodes]]=4,Table2[[#This Row],[Total_time]:[Total_time]],"")</f>
        <v/>
      </c>
      <c r="B1408" s="20" t="str" cm="1">
        <f t="array" ref="B1408">IF(Table2[[#This Row],[Nodes]:[Nodes]]=5,Table2[[#This Row],[Total_time]:[Total_time]],"")</f>
        <v/>
      </c>
      <c r="C1408" s="20" t="str" cm="1">
        <f t="array" ref="C1408">IF(Table2[[#This Row],[Nodes]:[Nodes]]=6,Table2[[#This Row],[Total_time]:[Total_time]],"")</f>
        <v/>
      </c>
      <c r="D1408" s="20" t="str" cm="1">
        <f t="array" ref="D1408">IF(Table2[[#This Row],[Nodes]:[Nodes]]=7,Table2[[#This Row],[Total_time]:[Total_time]],"")</f>
        <v/>
      </c>
    </row>
    <row r="1409" spans="1:4">
      <c r="A1409" s="20" t="str" cm="1">
        <f t="array" ref="A1409">IF(Table2[[#This Row],[Nodes]:[Nodes]]=4,Table2[[#This Row],[Total_time]:[Total_time]],"")</f>
        <v/>
      </c>
      <c r="B1409" s="20" t="str" cm="1">
        <f t="array" ref="B1409">IF(Table2[[#This Row],[Nodes]:[Nodes]]=5,Table2[[#This Row],[Total_time]:[Total_time]],"")</f>
        <v/>
      </c>
      <c r="C1409" s="20" t="str" cm="1">
        <f t="array" ref="C1409">IF(Table2[[#This Row],[Nodes]:[Nodes]]=6,Table2[[#This Row],[Total_time]:[Total_time]],"")</f>
        <v/>
      </c>
      <c r="D1409" s="20" t="str" cm="1">
        <f t="array" ref="D1409">IF(Table2[[#This Row],[Nodes]:[Nodes]]=7,Table2[[#This Row],[Total_time]:[Total_time]],"")</f>
        <v/>
      </c>
    </row>
    <row r="1410" spans="1:4">
      <c r="A1410" s="20" t="str" cm="1">
        <f t="array" ref="A1410">IF(Table2[[#This Row],[Nodes]:[Nodes]]=4,Table2[[#This Row],[Total_time]:[Total_time]],"")</f>
        <v/>
      </c>
      <c r="B1410" s="20" t="str" cm="1">
        <f t="array" ref="B1410">IF(Table2[[#This Row],[Nodes]:[Nodes]]=5,Table2[[#This Row],[Total_time]:[Total_time]],"")</f>
        <v/>
      </c>
      <c r="C1410" s="20" t="str" cm="1">
        <f t="array" ref="C1410">IF(Table2[[#This Row],[Nodes]:[Nodes]]=6,Table2[[#This Row],[Total_time]:[Total_time]],"")</f>
        <v/>
      </c>
      <c r="D1410" s="20" t="str" cm="1">
        <f t="array" ref="D1410">IF(Table2[[#This Row],[Nodes]:[Nodes]]=7,Table2[[#This Row],[Total_time]:[Total_time]],"")</f>
        <v/>
      </c>
    </row>
    <row r="1411" spans="1:4">
      <c r="A1411" s="20" t="str" cm="1">
        <f t="array" ref="A1411">IF(Table2[[#This Row],[Nodes]:[Nodes]]=4,Table2[[#This Row],[Total_time]:[Total_time]],"")</f>
        <v/>
      </c>
      <c r="B1411" s="20" t="str" cm="1">
        <f t="array" ref="B1411">IF(Table2[[#This Row],[Nodes]:[Nodes]]=5,Table2[[#This Row],[Total_time]:[Total_time]],"")</f>
        <v/>
      </c>
      <c r="C1411" s="20" t="str" cm="1">
        <f t="array" ref="C1411">IF(Table2[[#This Row],[Nodes]:[Nodes]]=6,Table2[[#This Row],[Total_time]:[Total_time]],"")</f>
        <v/>
      </c>
      <c r="D1411" s="20" t="str" cm="1">
        <f t="array" ref="D1411">IF(Table2[[#This Row],[Nodes]:[Nodes]]=7,Table2[[#This Row],[Total_time]:[Total_time]],"")</f>
        <v/>
      </c>
    </row>
    <row r="1412" spans="1:4">
      <c r="A1412" s="20" t="str" cm="1">
        <f t="array" ref="A1412">IF(Table2[[#This Row],[Nodes]:[Nodes]]=4,Table2[[#This Row],[Total_time]:[Total_time]],"")</f>
        <v/>
      </c>
      <c r="B1412" s="20" t="str" cm="1">
        <f t="array" ref="B1412">IF(Table2[[#This Row],[Nodes]:[Nodes]]=5,Table2[[#This Row],[Total_time]:[Total_time]],"")</f>
        <v/>
      </c>
      <c r="C1412" s="20" t="str" cm="1">
        <f t="array" ref="C1412">IF(Table2[[#This Row],[Nodes]:[Nodes]]=6,Table2[[#This Row],[Total_time]:[Total_time]],"")</f>
        <v/>
      </c>
      <c r="D1412" s="20" t="str" cm="1">
        <f t="array" ref="D1412">IF(Table2[[#This Row],[Nodes]:[Nodes]]=7,Table2[[#This Row],[Total_time]:[Total_time]],"")</f>
        <v/>
      </c>
    </row>
    <row r="1413" spans="1:4">
      <c r="A1413" s="20" t="str" cm="1">
        <f t="array" ref="A1413">IF(Table2[[#This Row],[Nodes]:[Nodes]]=4,Table2[[#This Row],[Total_time]:[Total_time]],"")</f>
        <v/>
      </c>
      <c r="B1413" s="20" t="str" cm="1">
        <f t="array" ref="B1413">IF(Table2[[#This Row],[Nodes]:[Nodes]]=5,Table2[[#This Row],[Total_time]:[Total_time]],"")</f>
        <v/>
      </c>
      <c r="C1413" s="20" t="str" cm="1">
        <f t="array" ref="C1413">IF(Table2[[#This Row],[Nodes]:[Nodes]]=6,Table2[[#This Row],[Total_time]:[Total_time]],"")</f>
        <v/>
      </c>
      <c r="D1413" s="20" t="str" cm="1">
        <f t="array" ref="D1413">IF(Table2[[#This Row],[Nodes]:[Nodes]]=7,Table2[[#This Row],[Total_time]:[Total_time]],"")</f>
        <v/>
      </c>
    </row>
    <row r="1414" spans="1:4">
      <c r="A1414" s="20" t="str" cm="1">
        <f t="array" ref="A1414">IF(Table2[[#This Row],[Nodes]:[Nodes]]=4,Table2[[#This Row],[Total_time]:[Total_time]],"")</f>
        <v/>
      </c>
      <c r="B1414" s="20" t="str" cm="1">
        <f t="array" ref="B1414">IF(Table2[[#This Row],[Nodes]:[Nodes]]=5,Table2[[#This Row],[Total_time]:[Total_time]],"")</f>
        <v/>
      </c>
      <c r="C1414" s="20" t="str" cm="1">
        <f t="array" ref="C1414">IF(Table2[[#This Row],[Nodes]:[Nodes]]=6,Table2[[#This Row],[Total_time]:[Total_time]],"")</f>
        <v/>
      </c>
      <c r="D1414" s="20" t="str" cm="1">
        <f t="array" ref="D1414">IF(Table2[[#This Row],[Nodes]:[Nodes]]=7,Table2[[#This Row],[Total_time]:[Total_time]],"")</f>
        <v/>
      </c>
    </row>
    <row r="1415" spans="1:4">
      <c r="A1415" s="20" t="str" cm="1">
        <f t="array" ref="A1415">IF(Table2[[#This Row],[Nodes]:[Nodes]]=4,Table2[[#This Row],[Total_time]:[Total_time]],"")</f>
        <v/>
      </c>
      <c r="B1415" s="20" t="str" cm="1">
        <f t="array" ref="B1415">IF(Table2[[#This Row],[Nodes]:[Nodes]]=5,Table2[[#This Row],[Total_time]:[Total_time]],"")</f>
        <v/>
      </c>
      <c r="C1415" s="20" t="str" cm="1">
        <f t="array" ref="C1415">IF(Table2[[#This Row],[Nodes]:[Nodes]]=6,Table2[[#This Row],[Total_time]:[Total_time]],"")</f>
        <v/>
      </c>
      <c r="D1415" s="20" t="str" cm="1">
        <f t="array" ref="D1415">IF(Table2[[#This Row],[Nodes]:[Nodes]]=7,Table2[[#This Row],[Total_time]:[Total_time]],"")</f>
        <v/>
      </c>
    </row>
    <row r="1416" spans="1:4">
      <c r="A1416" s="20" t="str" cm="1">
        <f t="array" ref="A1416">IF(Table2[[#This Row],[Nodes]:[Nodes]]=4,Table2[[#This Row],[Total_time]:[Total_time]],"")</f>
        <v/>
      </c>
      <c r="B1416" s="20" t="str" cm="1">
        <f t="array" ref="B1416">IF(Table2[[#This Row],[Nodes]:[Nodes]]=5,Table2[[#This Row],[Total_time]:[Total_time]],"")</f>
        <v/>
      </c>
      <c r="C1416" s="20" t="str" cm="1">
        <f t="array" ref="C1416">IF(Table2[[#This Row],[Nodes]:[Nodes]]=6,Table2[[#This Row],[Total_time]:[Total_time]],"")</f>
        <v/>
      </c>
      <c r="D1416" s="20" t="str" cm="1">
        <f t="array" ref="D1416">IF(Table2[[#This Row],[Nodes]:[Nodes]]=7,Table2[[#This Row],[Total_time]:[Total_time]],"")</f>
        <v/>
      </c>
    </row>
    <row r="1417" spans="1:4">
      <c r="A1417" s="20" t="str" cm="1">
        <f t="array" ref="A1417">IF(Table2[[#This Row],[Nodes]:[Nodes]]=4,Table2[[#This Row],[Total_time]:[Total_time]],"")</f>
        <v/>
      </c>
      <c r="B1417" s="20" t="str" cm="1">
        <f t="array" ref="B1417">IF(Table2[[#This Row],[Nodes]:[Nodes]]=5,Table2[[#This Row],[Total_time]:[Total_time]],"")</f>
        <v/>
      </c>
      <c r="C1417" s="20" t="str" cm="1">
        <f t="array" ref="C1417">IF(Table2[[#This Row],[Nodes]:[Nodes]]=6,Table2[[#This Row],[Total_time]:[Total_time]],"")</f>
        <v/>
      </c>
      <c r="D1417" s="20" t="str" cm="1">
        <f t="array" ref="D1417">IF(Table2[[#This Row],[Nodes]:[Nodes]]=7,Table2[[#This Row],[Total_time]:[Total_time]],"")</f>
        <v/>
      </c>
    </row>
    <row r="1418" spans="1:4">
      <c r="A1418" s="20" t="str" cm="1">
        <f t="array" ref="A1418">IF(Table2[[#This Row],[Nodes]:[Nodes]]=4,Table2[[#This Row],[Total_time]:[Total_time]],"")</f>
        <v/>
      </c>
      <c r="B1418" s="20" t="str" cm="1">
        <f t="array" ref="B1418">IF(Table2[[#This Row],[Nodes]:[Nodes]]=5,Table2[[#This Row],[Total_time]:[Total_time]],"")</f>
        <v/>
      </c>
      <c r="C1418" s="20" t="str" cm="1">
        <f t="array" ref="C1418">IF(Table2[[#This Row],[Nodes]:[Nodes]]=6,Table2[[#This Row],[Total_time]:[Total_time]],"")</f>
        <v/>
      </c>
      <c r="D1418" s="20" t="str" cm="1">
        <f t="array" ref="D1418">IF(Table2[[#This Row],[Nodes]:[Nodes]]=7,Table2[[#This Row],[Total_time]:[Total_time]],"")</f>
        <v/>
      </c>
    </row>
    <row r="1419" spans="1:4">
      <c r="A1419" s="20" t="str" cm="1">
        <f t="array" ref="A1419">IF(Table2[[#This Row],[Nodes]:[Nodes]]=4,Table2[[#This Row],[Total_time]:[Total_time]],"")</f>
        <v/>
      </c>
      <c r="B1419" s="20" t="str" cm="1">
        <f t="array" ref="B1419">IF(Table2[[#This Row],[Nodes]:[Nodes]]=5,Table2[[#This Row],[Total_time]:[Total_time]],"")</f>
        <v/>
      </c>
      <c r="C1419" s="20" t="str" cm="1">
        <f t="array" ref="C1419">IF(Table2[[#This Row],[Nodes]:[Nodes]]=6,Table2[[#This Row],[Total_time]:[Total_time]],"")</f>
        <v/>
      </c>
      <c r="D1419" s="20" t="str" cm="1">
        <f t="array" ref="D1419">IF(Table2[[#This Row],[Nodes]:[Nodes]]=7,Table2[[#This Row],[Total_time]:[Total_time]],"")</f>
        <v/>
      </c>
    </row>
    <row r="1420" spans="1:4">
      <c r="A1420" s="20" t="str" cm="1">
        <f t="array" ref="A1420">IF(Table2[[#This Row],[Nodes]:[Nodes]]=4,Table2[[#This Row],[Total_time]:[Total_time]],"")</f>
        <v/>
      </c>
      <c r="B1420" s="20" t="str" cm="1">
        <f t="array" ref="B1420">IF(Table2[[#This Row],[Nodes]:[Nodes]]=5,Table2[[#This Row],[Total_time]:[Total_time]],"")</f>
        <v/>
      </c>
      <c r="C1420" s="20" t="str" cm="1">
        <f t="array" ref="C1420">IF(Table2[[#This Row],[Nodes]:[Nodes]]=6,Table2[[#This Row],[Total_time]:[Total_time]],"")</f>
        <v/>
      </c>
      <c r="D1420" s="20" t="str" cm="1">
        <f t="array" ref="D1420">IF(Table2[[#This Row],[Nodes]:[Nodes]]=7,Table2[[#This Row],[Total_time]:[Total_time]],"")</f>
        <v/>
      </c>
    </row>
    <row r="1421" spans="1:4">
      <c r="A1421" s="20" t="str" cm="1">
        <f t="array" ref="A1421">IF(Table2[[#This Row],[Nodes]:[Nodes]]=4,Table2[[#This Row],[Total_time]:[Total_time]],"")</f>
        <v/>
      </c>
      <c r="B1421" s="20" t="str" cm="1">
        <f t="array" ref="B1421">IF(Table2[[#This Row],[Nodes]:[Nodes]]=5,Table2[[#This Row],[Total_time]:[Total_time]],"")</f>
        <v/>
      </c>
      <c r="C1421" s="20" t="str" cm="1">
        <f t="array" ref="C1421">IF(Table2[[#This Row],[Nodes]:[Nodes]]=6,Table2[[#This Row],[Total_time]:[Total_time]],"")</f>
        <v/>
      </c>
      <c r="D1421" s="20" t="str" cm="1">
        <f t="array" ref="D1421">IF(Table2[[#This Row],[Nodes]:[Nodes]]=7,Table2[[#This Row],[Total_time]:[Total_time]],"")</f>
        <v/>
      </c>
    </row>
    <row r="1422" spans="1:4">
      <c r="A1422" s="20" t="str" cm="1">
        <f t="array" ref="A1422">IF(Table2[[#This Row],[Nodes]:[Nodes]]=4,Table2[[#This Row],[Total_time]:[Total_time]],"")</f>
        <v/>
      </c>
      <c r="B1422" s="20" t="str" cm="1">
        <f t="array" ref="B1422">IF(Table2[[#This Row],[Nodes]:[Nodes]]=5,Table2[[#This Row],[Total_time]:[Total_time]],"")</f>
        <v/>
      </c>
      <c r="C1422" s="20" t="str" cm="1">
        <f t="array" ref="C1422">IF(Table2[[#This Row],[Nodes]:[Nodes]]=6,Table2[[#This Row],[Total_time]:[Total_time]],"")</f>
        <v/>
      </c>
      <c r="D1422" s="20" t="str" cm="1">
        <f t="array" ref="D1422">IF(Table2[[#This Row],[Nodes]:[Nodes]]=7,Table2[[#This Row],[Total_time]:[Total_time]],"")</f>
        <v/>
      </c>
    </row>
    <row r="1423" spans="1:4">
      <c r="A1423" s="20" t="str" cm="1">
        <f t="array" ref="A1423">IF(Table2[[#This Row],[Nodes]:[Nodes]]=4,Table2[[#This Row],[Total_time]:[Total_time]],"")</f>
        <v/>
      </c>
      <c r="B1423" s="20" t="str" cm="1">
        <f t="array" ref="B1423">IF(Table2[[#This Row],[Nodes]:[Nodes]]=5,Table2[[#This Row],[Total_time]:[Total_time]],"")</f>
        <v/>
      </c>
      <c r="C1423" s="20" t="str" cm="1">
        <f t="array" ref="C1423">IF(Table2[[#This Row],[Nodes]:[Nodes]]=6,Table2[[#This Row],[Total_time]:[Total_time]],"")</f>
        <v/>
      </c>
      <c r="D1423" s="20" t="str" cm="1">
        <f t="array" ref="D1423">IF(Table2[[#This Row],[Nodes]:[Nodes]]=7,Table2[[#This Row],[Total_time]:[Total_time]],"")</f>
        <v/>
      </c>
    </row>
    <row r="1424" spans="1:4">
      <c r="A1424" s="20" t="str" cm="1">
        <f t="array" ref="A1424">IF(Table2[[#This Row],[Nodes]:[Nodes]]=4,Table2[[#This Row],[Total_time]:[Total_time]],"")</f>
        <v/>
      </c>
      <c r="B1424" s="20" t="str" cm="1">
        <f t="array" ref="B1424">IF(Table2[[#This Row],[Nodes]:[Nodes]]=5,Table2[[#This Row],[Total_time]:[Total_time]],"")</f>
        <v/>
      </c>
      <c r="C1424" s="20" t="str" cm="1">
        <f t="array" ref="C1424">IF(Table2[[#This Row],[Nodes]:[Nodes]]=6,Table2[[#This Row],[Total_time]:[Total_time]],"")</f>
        <v/>
      </c>
      <c r="D1424" s="20" t="str" cm="1">
        <f t="array" ref="D1424">IF(Table2[[#This Row],[Nodes]:[Nodes]]=7,Table2[[#This Row],[Total_time]:[Total_time]],"")</f>
        <v/>
      </c>
    </row>
    <row r="1425" spans="1:4">
      <c r="A1425" s="20" t="str" cm="1">
        <f t="array" ref="A1425">IF(Table2[[#This Row],[Nodes]:[Nodes]]=4,Table2[[#This Row],[Total_time]:[Total_time]],"")</f>
        <v/>
      </c>
      <c r="B1425" s="20" t="str" cm="1">
        <f t="array" ref="B1425">IF(Table2[[#This Row],[Nodes]:[Nodes]]=5,Table2[[#This Row],[Total_time]:[Total_time]],"")</f>
        <v/>
      </c>
      <c r="C1425" s="20" t="str" cm="1">
        <f t="array" ref="C1425">IF(Table2[[#This Row],[Nodes]:[Nodes]]=6,Table2[[#This Row],[Total_time]:[Total_time]],"")</f>
        <v/>
      </c>
      <c r="D1425" s="20" t="str" cm="1">
        <f t="array" ref="D1425">IF(Table2[[#This Row],[Nodes]:[Nodes]]=7,Table2[[#This Row],[Total_time]:[Total_time]],"")</f>
        <v/>
      </c>
    </row>
    <row r="1426" spans="1:4">
      <c r="A1426" s="20" t="str" cm="1">
        <f t="array" ref="A1426">IF(Table2[[#This Row],[Nodes]:[Nodes]]=4,Table2[[#This Row],[Total_time]:[Total_time]],"")</f>
        <v/>
      </c>
      <c r="B1426" s="20" t="str" cm="1">
        <f t="array" ref="B1426">IF(Table2[[#This Row],[Nodes]:[Nodes]]=5,Table2[[#This Row],[Total_time]:[Total_time]],"")</f>
        <v/>
      </c>
      <c r="C1426" s="20" t="str" cm="1">
        <f t="array" ref="C1426">IF(Table2[[#This Row],[Nodes]:[Nodes]]=6,Table2[[#This Row],[Total_time]:[Total_time]],"")</f>
        <v/>
      </c>
      <c r="D1426" s="20" t="str" cm="1">
        <f t="array" ref="D1426">IF(Table2[[#This Row],[Nodes]:[Nodes]]=7,Table2[[#This Row],[Total_time]:[Total_time]],"")</f>
        <v/>
      </c>
    </row>
    <row r="1427" spans="1:4">
      <c r="A1427" s="20" t="str" cm="1">
        <f t="array" ref="A1427">IF(Table2[[#This Row],[Nodes]:[Nodes]]=4,Table2[[#This Row],[Total_time]:[Total_time]],"")</f>
        <v/>
      </c>
      <c r="B1427" s="20" t="str" cm="1">
        <f t="array" ref="B1427">IF(Table2[[#This Row],[Nodes]:[Nodes]]=5,Table2[[#This Row],[Total_time]:[Total_time]],"")</f>
        <v/>
      </c>
      <c r="C1427" s="20" t="str" cm="1">
        <f t="array" ref="C1427">IF(Table2[[#This Row],[Nodes]:[Nodes]]=6,Table2[[#This Row],[Total_time]:[Total_time]],"")</f>
        <v/>
      </c>
      <c r="D1427" s="20" t="str" cm="1">
        <f t="array" ref="D1427">IF(Table2[[#This Row],[Nodes]:[Nodes]]=7,Table2[[#This Row],[Total_time]:[Total_time]],"")</f>
        <v/>
      </c>
    </row>
    <row r="1428" spans="1:4">
      <c r="A1428" s="20" t="str" cm="1">
        <f t="array" ref="A1428">IF(Table2[[#This Row],[Nodes]:[Nodes]]=4,Table2[[#This Row],[Total_time]:[Total_time]],"")</f>
        <v/>
      </c>
      <c r="B1428" s="20" t="str" cm="1">
        <f t="array" ref="B1428">IF(Table2[[#This Row],[Nodes]:[Nodes]]=5,Table2[[#This Row],[Total_time]:[Total_time]],"")</f>
        <v/>
      </c>
      <c r="C1428" s="20" t="str" cm="1">
        <f t="array" ref="C1428">IF(Table2[[#This Row],[Nodes]:[Nodes]]=6,Table2[[#This Row],[Total_time]:[Total_time]],"")</f>
        <v/>
      </c>
      <c r="D1428" s="20" t="str" cm="1">
        <f t="array" ref="D1428">IF(Table2[[#This Row],[Nodes]:[Nodes]]=7,Table2[[#This Row],[Total_time]:[Total_time]],"")</f>
        <v/>
      </c>
    </row>
    <row r="1429" spans="1:4">
      <c r="A1429" s="20" t="str" cm="1">
        <f t="array" ref="A1429">IF(Table2[[#This Row],[Nodes]:[Nodes]]=4,Table2[[#This Row],[Total_time]:[Total_time]],"")</f>
        <v/>
      </c>
      <c r="B1429" s="20" t="str" cm="1">
        <f t="array" ref="B1429">IF(Table2[[#This Row],[Nodes]:[Nodes]]=5,Table2[[#This Row],[Total_time]:[Total_time]],"")</f>
        <v/>
      </c>
      <c r="C1429" s="20" t="str" cm="1">
        <f t="array" ref="C1429">IF(Table2[[#This Row],[Nodes]:[Nodes]]=6,Table2[[#This Row],[Total_time]:[Total_time]],"")</f>
        <v/>
      </c>
      <c r="D1429" s="20" t="str" cm="1">
        <f t="array" ref="D1429">IF(Table2[[#This Row],[Nodes]:[Nodes]]=7,Table2[[#This Row],[Total_time]:[Total_time]],"")</f>
        <v/>
      </c>
    </row>
    <row r="1430" spans="1:4">
      <c r="A1430" s="20" t="str" cm="1">
        <f t="array" ref="A1430">IF(Table2[[#This Row],[Nodes]:[Nodes]]=4,Table2[[#This Row],[Total_time]:[Total_time]],"")</f>
        <v/>
      </c>
      <c r="B1430" s="20" t="str" cm="1">
        <f t="array" ref="B1430">IF(Table2[[#This Row],[Nodes]:[Nodes]]=5,Table2[[#This Row],[Total_time]:[Total_time]],"")</f>
        <v/>
      </c>
      <c r="C1430" s="20" t="str" cm="1">
        <f t="array" ref="C1430">IF(Table2[[#This Row],[Nodes]:[Nodes]]=6,Table2[[#This Row],[Total_time]:[Total_time]],"")</f>
        <v/>
      </c>
      <c r="D1430" s="20" t="str" cm="1">
        <f t="array" ref="D1430">IF(Table2[[#This Row],[Nodes]:[Nodes]]=7,Table2[[#This Row],[Total_time]:[Total_time]],"")</f>
        <v/>
      </c>
    </row>
    <row r="1431" spans="1:4">
      <c r="A1431" s="20" t="str" cm="1">
        <f t="array" ref="A1431">IF(Table2[[#This Row],[Nodes]:[Nodes]]=4,Table2[[#This Row],[Total_time]:[Total_time]],"")</f>
        <v/>
      </c>
      <c r="B1431" s="20" t="str" cm="1">
        <f t="array" ref="B1431">IF(Table2[[#This Row],[Nodes]:[Nodes]]=5,Table2[[#This Row],[Total_time]:[Total_time]],"")</f>
        <v/>
      </c>
      <c r="C1431" s="20" t="str" cm="1">
        <f t="array" ref="C1431">IF(Table2[[#This Row],[Nodes]:[Nodes]]=6,Table2[[#This Row],[Total_time]:[Total_time]],"")</f>
        <v/>
      </c>
      <c r="D1431" s="20" t="str" cm="1">
        <f t="array" ref="D1431">IF(Table2[[#This Row],[Nodes]:[Nodes]]=7,Table2[[#This Row],[Total_time]:[Total_time]],"")</f>
        <v/>
      </c>
    </row>
    <row r="1432" spans="1:4">
      <c r="A1432" s="20" t="str" cm="1">
        <f t="array" ref="A1432">IF(Table2[[#This Row],[Nodes]:[Nodes]]=4,Table2[[#This Row],[Total_time]:[Total_time]],"")</f>
        <v/>
      </c>
      <c r="B1432" s="20" t="str" cm="1">
        <f t="array" ref="B1432">IF(Table2[[#This Row],[Nodes]:[Nodes]]=5,Table2[[#This Row],[Total_time]:[Total_time]],"")</f>
        <v/>
      </c>
      <c r="C1432" s="20" t="str" cm="1">
        <f t="array" ref="C1432">IF(Table2[[#This Row],[Nodes]:[Nodes]]=6,Table2[[#This Row],[Total_time]:[Total_time]],"")</f>
        <v/>
      </c>
      <c r="D1432" s="20" t="str" cm="1">
        <f t="array" ref="D1432">IF(Table2[[#This Row],[Nodes]:[Nodes]]=7,Table2[[#This Row],[Total_time]:[Total_time]],"")</f>
        <v/>
      </c>
    </row>
    <row r="1433" spans="1:4">
      <c r="A1433" s="20" t="str" cm="1">
        <f t="array" ref="A1433">IF(Table2[[#This Row],[Nodes]:[Nodes]]=4,Table2[[#This Row],[Total_time]:[Total_time]],"")</f>
        <v/>
      </c>
      <c r="B1433" s="20" t="str" cm="1">
        <f t="array" ref="B1433">IF(Table2[[#This Row],[Nodes]:[Nodes]]=5,Table2[[#This Row],[Total_time]:[Total_time]],"")</f>
        <v/>
      </c>
      <c r="C1433" s="20" t="str" cm="1">
        <f t="array" ref="C1433">IF(Table2[[#This Row],[Nodes]:[Nodes]]=6,Table2[[#This Row],[Total_time]:[Total_time]],"")</f>
        <v/>
      </c>
      <c r="D1433" s="20" t="str" cm="1">
        <f t="array" ref="D1433">IF(Table2[[#This Row],[Nodes]:[Nodes]]=7,Table2[[#This Row],[Total_time]:[Total_time]],"")</f>
        <v/>
      </c>
    </row>
    <row r="1434" spans="1:4">
      <c r="A1434" s="20" t="str" cm="1">
        <f t="array" ref="A1434">IF(Table2[[#This Row],[Nodes]:[Nodes]]=4,Table2[[#This Row],[Total_time]:[Total_time]],"")</f>
        <v/>
      </c>
      <c r="B1434" s="20" t="str" cm="1">
        <f t="array" ref="B1434">IF(Table2[[#This Row],[Nodes]:[Nodes]]=5,Table2[[#This Row],[Total_time]:[Total_time]],"")</f>
        <v/>
      </c>
      <c r="C1434" s="20" t="str" cm="1">
        <f t="array" ref="C1434">IF(Table2[[#This Row],[Nodes]:[Nodes]]=6,Table2[[#This Row],[Total_time]:[Total_time]],"")</f>
        <v/>
      </c>
      <c r="D1434" s="20" t="str" cm="1">
        <f t="array" ref="D1434">IF(Table2[[#This Row],[Nodes]:[Nodes]]=7,Table2[[#This Row],[Total_time]:[Total_time]],"")</f>
        <v/>
      </c>
    </row>
    <row r="1435" spans="1:4">
      <c r="A1435" s="20" t="str" cm="1">
        <f t="array" ref="A1435">IF(Table2[[#This Row],[Nodes]:[Nodes]]=4,Table2[[#This Row],[Total_time]:[Total_time]],"")</f>
        <v/>
      </c>
      <c r="B1435" s="20" t="str" cm="1">
        <f t="array" ref="B1435">IF(Table2[[#This Row],[Nodes]:[Nodes]]=5,Table2[[#This Row],[Total_time]:[Total_time]],"")</f>
        <v/>
      </c>
      <c r="C1435" s="20" t="str" cm="1">
        <f t="array" ref="C1435">IF(Table2[[#This Row],[Nodes]:[Nodes]]=6,Table2[[#This Row],[Total_time]:[Total_time]],"")</f>
        <v/>
      </c>
      <c r="D1435" s="20" t="str" cm="1">
        <f t="array" ref="D1435">IF(Table2[[#This Row],[Nodes]:[Nodes]]=7,Table2[[#This Row],[Total_time]:[Total_time]],"")</f>
        <v/>
      </c>
    </row>
    <row r="1436" spans="1:4">
      <c r="A1436" s="20" t="str" cm="1">
        <f t="array" ref="A1436">IF(Table2[[#This Row],[Nodes]:[Nodes]]=4,Table2[[#This Row],[Total_time]:[Total_time]],"")</f>
        <v/>
      </c>
      <c r="B1436" s="20" t="str" cm="1">
        <f t="array" ref="B1436">IF(Table2[[#This Row],[Nodes]:[Nodes]]=5,Table2[[#This Row],[Total_time]:[Total_time]],"")</f>
        <v/>
      </c>
      <c r="C1436" s="20" t="str" cm="1">
        <f t="array" ref="C1436">IF(Table2[[#This Row],[Nodes]:[Nodes]]=6,Table2[[#This Row],[Total_time]:[Total_time]],"")</f>
        <v/>
      </c>
      <c r="D1436" s="20" t="str" cm="1">
        <f t="array" ref="D1436">IF(Table2[[#This Row],[Nodes]:[Nodes]]=7,Table2[[#This Row],[Total_time]:[Total_time]],"")</f>
        <v/>
      </c>
    </row>
    <row r="1437" spans="1:4">
      <c r="A1437" s="20" t="str" cm="1">
        <f t="array" ref="A1437">IF(Table2[[#This Row],[Nodes]:[Nodes]]=4,Table2[[#This Row],[Total_time]:[Total_time]],"")</f>
        <v/>
      </c>
      <c r="B1437" s="20" t="str" cm="1">
        <f t="array" ref="B1437">IF(Table2[[#This Row],[Nodes]:[Nodes]]=5,Table2[[#This Row],[Total_time]:[Total_time]],"")</f>
        <v/>
      </c>
      <c r="C1437" s="20" t="str" cm="1">
        <f t="array" ref="C1437">IF(Table2[[#This Row],[Nodes]:[Nodes]]=6,Table2[[#This Row],[Total_time]:[Total_time]],"")</f>
        <v/>
      </c>
      <c r="D1437" s="20" t="str" cm="1">
        <f t="array" ref="D1437">IF(Table2[[#This Row],[Nodes]:[Nodes]]=7,Table2[[#This Row],[Total_time]:[Total_time]],"")</f>
        <v/>
      </c>
    </row>
    <row r="1438" spans="1:4">
      <c r="A1438" s="20" t="str" cm="1">
        <f t="array" ref="A1438">IF(Table2[[#This Row],[Nodes]:[Nodes]]=4,Table2[[#This Row],[Total_time]:[Total_time]],"")</f>
        <v/>
      </c>
      <c r="B1438" s="20" t="str" cm="1">
        <f t="array" ref="B1438">IF(Table2[[#This Row],[Nodes]:[Nodes]]=5,Table2[[#This Row],[Total_time]:[Total_time]],"")</f>
        <v/>
      </c>
      <c r="C1438" s="20" t="str" cm="1">
        <f t="array" ref="C1438">IF(Table2[[#This Row],[Nodes]:[Nodes]]=6,Table2[[#This Row],[Total_time]:[Total_time]],"")</f>
        <v/>
      </c>
      <c r="D1438" s="20" t="str" cm="1">
        <f t="array" ref="D1438">IF(Table2[[#This Row],[Nodes]:[Nodes]]=7,Table2[[#This Row],[Total_time]:[Total_time]],"")</f>
        <v/>
      </c>
    </row>
    <row r="1439" spans="1:4">
      <c r="A1439" s="20" t="str" cm="1">
        <f t="array" ref="A1439">IF(Table2[[#This Row],[Nodes]:[Nodes]]=4,Table2[[#This Row],[Total_time]:[Total_time]],"")</f>
        <v/>
      </c>
      <c r="B1439" s="20" t="str" cm="1">
        <f t="array" ref="B1439">IF(Table2[[#This Row],[Nodes]:[Nodes]]=5,Table2[[#This Row],[Total_time]:[Total_time]],"")</f>
        <v/>
      </c>
      <c r="C1439" s="20" t="str" cm="1">
        <f t="array" ref="C1439">IF(Table2[[#This Row],[Nodes]:[Nodes]]=6,Table2[[#This Row],[Total_time]:[Total_time]],"")</f>
        <v/>
      </c>
      <c r="D1439" s="20" t="str" cm="1">
        <f t="array" ref="D1439">IF(Table2[[#This Row],[Nodes]:[Nodes]]=7,Table2[[#This Row],[Total_time]:[Total_time]],"")</f>
        <v/>
      </c>
    </row>
    <row r="1440" spans="1:4">
      <c r="A1440" s="20" t="str" cm="1">
        <f t="array" ref="A1440">IF(Table2[[#This Row],[Nodes]:[Nodes]]=4,Table2[[#This Row],[Total_time]:[Total_time]],"")</f>
        <v/>
      </c>
      <c r="B1440" s="20" t="str" cm="1">
        <f t="array" ref="B1440">IF(Table2[[#This Row],[Nodes]:[Nodes]]=5,Table2[[#This Row],[Total_time]:[Total_time]],"")</f>
        <v/>
      </c>
      <c r="C1440" s="20" t="str" cm="1">
        <f t="array" ref="C1440">IF(Table2[[#This Row],[Nodes]:[Nodes]]=6,Table2[[#This Row],[Total_time]:[Total_time]],"")</f>
        <v/>
      </c>
      <c r="D1440" s="20" t="str" cm="1">
        <f t="array" ref="D1440">IF(Table2[[#This Row],[Nodes]:[Nodes]]=7,Table2[[#This Row],[Total_time]:[Total_time]],"")</f>
        <v/>
      </c>
    </row>
    <row r="1441" spans="1:4">
      <c r="A1441" s="20" t="str" cm="1">
        <f t="array" ref="A1441">IF(Table2[[#This Row],[Nodes]:[Nodes]]=4,Table2[[#This Row],[Total_time]:[Total_time]],"")</f>
        <v/>
      </c>
      <c r="B1441" s="20" t="str" cm="1">
        <f t="array" ref="B1441">IF(Table2[[#This Row],[Nodes]:[Nodes]]=5,Table2[[#This Row],[Total_time]:[Total_time]],"")</f>
        <v/>
      </c>
      <c r="C1441" s="20" t="str" cm="1">
        <f t="array" ref="C1441">IF(Table2[[#This Row],[Nodes]:[Nodes]]=6,Table2[[#This Row],[Total_time]:[Total_time]],"")</f>
        <v/>
      </c>
      <c r="D1441" s="20" t="str" cm="1">
        <f t="array" ref="D1441">IF(Table2[[#This Row],[Nodes]:[Nodes]]=7,Table2[[#This Row],[Total_time]:[Total_time]],"")</f>
        <v/>
      </c>
    </row>
    <row r="1442" spans="1:4">
      <c r="A1442" s="20" t="str" cm="1">
        <f t="array" ref="A1442">IF(Table2[[#This Row],[Nodes]:[Nodes]]=4,Table2[[#This Row],[Total_time]:[Total_time]],"")</f>
        <v/>
      </c>
      <c r="B1442" s="20" t="str" cm="1">
        <f t="array" ref="B1442">IF(Table2[[#This Row],[Nodes]:[Nodes]]=5,Table2[[#This Row],[Total_time]:[Total_time]],"")</f>
        <v/>
      </c>
      <c r="C1442" s="20" t="str" cm="1">
        <f t="array" ref="C1442">IF(Table2[[#This Row],[Nodes]:[Nodes]]=6,Table2[[#This Row],[Total_time]:[Total_time]],"")</f>
        <v/>
      </c>
      <c r="D1442" s="20" t="str" cm="1">
        <f t="array" ref="D1442">IF(Table2[[#This Row],[Nodes]:[Nodes]]=7,Table2[[#This Row],[Total_time]:[Total_time]],"")</f>
        <v/>
      </c>
    </row>
    <row r="1443" spans="1:4">
      <c r="A1443" s="20" t="str" cm="1">
        <f t="array" ref="A1443">IF(Table2[[#This Row],[Nodes]:[Nodes]]=4,Table2[[#This Row],[Total_time]:[Total_time]],"")</f>
        <v/>
      </c>
      <c r="B1443" s="20" t="str" cm="1">
        <f t="array" ref="B1443">IF(Table2[[#This Row],[Nodes]:[Nodes]]=5,Table2[[#This Row],[Total_time]:[Total_time]],"")</f>
        <v/>
      </c>
      <c r="C1443" s="20" t="str" cm="1">
        <f t="array" ref="C1443">IF(Table2[[#This Row],[Nodes]:[Nodes]]=6,Table2[[#This Row],[Total_time]:[Total_time]],"")</f>
        <v/>
      </c>
      <c r="D1443" s="20" t="str" cm="1">
        <f t="array" ref="D1443">IF(Table2[[#This Row],[Nodes]:[Nodes]]=7,Table2[[#This Row],[Total_time]:[Total_time]],"")</f>
        <v/>
      </c>
    </row>
    <row r="1444" spans="1:4">
      <c r="A1444" s="20" t="str" cm="1">
        <f t="array" ref="A1444">IF(Table2[[#This Row],[Nodes]:[Nodes]]=4,Table2[[#This Row],[Total_time]:[Total_time]],"")</f>
        <v/>
      </c>
      <c r="B1444" s="20" t="str" cm="1">
        <f t="array" ref="B1444">IF(Table2[[#This Row],[Nodes]:[Nodes]]=5,Table2[[#This Row],[Total_time]:[Total_time]],"")</f>
        <v/>
      </c>
      <c r="C1444" s="20" t="str" cm="1">
        <f t="array" ref="C1444">IF(Table2[[#This Row],[Nodes]:[Nodes]]=6,Table2[[#This Row],[Total_time]:[Total_time]],"")</f>
        <v/>
      </c>
      <c r="D1444" s="20" t="str" cm="1">
        <f t="array" ref="D1444">IF(Table2[[#This Row],[Nodes]:[Nodes]]=7,Table2[[#This Row],[Total_time]:[Total_time]],"")</f>
        <v/>
      </c>
    </row>
    <row r="1445" spans="1:4">
      <c r="A1445" s="20" t="str" cm="1">
        <f t="array" ref="A1445">IF(Table2[[#This Row],[Nodes]:[Nodes]]=4,Table2[[#This Row],[Total_time]:[Total_time]],"")</f>
        <v/>
      </c>
      <c r="B1445" s="20" t="str" cm="1">
        <f t="array" ref="B1445">IF(Table2[[#This Row],[Nodes]:[Nodes]]=5,Table2[[#This Row],[Total_time]:[Total_time]],"")</f>
        <v/>
      </c>
      <c r="C1445" s="20" t="str" cm="1">
        <f t="array" ref="C1445">IF(Table2[[#This Row],[Nodes]:[Nodes]]=6,Table2[[#This Row],[Total_time]:[Total_time]],"")</f>
        <v/>
      </c>
      <c r="D1445" s="20" t="str" cm="1">
        <f t="array" ref="D1445">IF(Table2[[#This Row],[Nodes]:[Nodes]]=7,Table2[[#This Row],[Total_time]:[Total_time]],"")</f>
        <v/>
      </c>
    </row>
    <row r="1446" spans="1:4">
      <c r="A1446" s="20" t="str" cm="1">
        <f t="array" ref="A1446">IF(Table2[[#This Row],[Nodes]:[Nodes]]=4,Table2[[#This Row],[Total_time]:[Total_time]],"")</f>
        <v/>
      </c>
      <c r="B1446" s="20" t="str" cm="1">
        <f t="array" ref="B1446">IF(Table2[[#This Row],[Nodes]:[Nodes]]=5,Table2[[#This Row],[Total_time]:[Total_time]],"")</f>
        <v/>
      </c>
      <c r="C1446" s="20" t="str" cm="1">
        <f t="array" ref="C1446">IF(Table2[[#This Row],[Nodes]:[Nodes]]=6,Table2[[#This Row],[Total_time]:[Total_time]],"")</f>
        <v/>
      </c>
      <c r="D1446" s="20" t="str" cm="1">
        <f t="array" ref="D1446">IF(Table2[[#This Row],[Nodes]:[Nodes]]=7,Table2[[#This Row],[Total_time]:[Total_time]],"")</f>
        <v/>
      </c>
    </row>
    <row r="1447" spans="1:4">
      <c r="A1447" s="20" t="str" cm="1">
        <f t="array" ref="A1447">IF(Table2[[#This Row],[Nodes]:[Nodes]]=4,Table2[[#This Row],[Total_time]:[Total_time]],"")</f>
        <v/>
      </c>
      <c r="B1447" s="20" t="str" cm="1">
        <f t="array" ref="B1447">IF(Table2[[#This Row],[Nodes]:[Nodes]]=5,Table2[[#This Row],[Total_time]:[Total_time]],"")</f>
        <v/>
      </c>
      <c r="C1447" s="20" t="str" cm="1">
        <f t="array" ref="C1447">IF(Table2[[#This Row],[Nodes]:[Nodes]]=6,Table2[[#This Row],[Total_time]:[Total_time]],"")</f>
        <v/>
      </c>
      <c r="D1447" s="20" t="str" cm="1">
        <f t="array" ref="D1447">IF(Table2[[#This Row],[Nodes]:[Nodes]]=7,Table2[[#This Row],[Total_time]:[Total_time]],"")</f>
        <v/>
      </c>
    </row>
    <row r="1448" spans="1:4">
      <c r="A1448" s="20" t="str" cm="1">
        <f t="array" ref="A1448">IF(Table2[[#This Row],[Nodes]:[Nodes]]=4,Table2[[#This Row],[Total_time]:[Total_time]],"")</f>
        <v/>
      </c>
      <c r="B1448" s="20" t="str" cm="1">
        <f t="array" ref="B1448">IF(Table2[[#This Row],[Nodes]:[Nodes]]=5,Table2[[#This Row],[Total_time]:[Total_time]],"")</f>
        <v/>
      </c>
      <c r="C1448" s="20" t="str" cm="1">
        <f t="array" ref="C1448">IF(Table2[[#This Row],[Nodes]:[Nodes]]=6,Table2[[#This Row],[Total_time]:[Total_time]],"")</f>
        <v/>
      </c>
      <c r="D1448" s="20" t="str" cm="1">
        <f t="array" ref="D1448">IF(Table2[[#This Row],[Nodes]:[Nodes]]=7,Table2[[#This Row],[Total_time]:[Total_time]],"")</f>
        <v/>
      </c>
    </row>
    <row r="1449" spans="1:4">
      <c r="A1449" s="20" t="str" cm="1">
        <f t="array" ref="A1449">IF(Table2[[#This Row],[Nodes]:[Nodes]]=4,Table2[[#This Row],[Total_time]:[Total_time]],"")</f>
        <v/>
      </c>
      <c r="B1449" s="20" t="str" cm="1">
        <f t="array" ref="B1449">IF(Table2[[#This Row],[Nodes]:[Nodes]]=5,Table2[[#This Row],[Total_time]:[Total_time]],"")</f>
        <v/>
      </c>
      <c r="C1449" s="20" t="str" cm="1">
        <f t="array" ref="C1449">IF(Table2[[#This Row],[Nodes]:[Nodes]]=6,Table2[[#This Row],[Total_time]:[Total_time]],"")</f>
        <v/>
      </c>
      <c r="D1449" s="20" t="str" cm="1">
        <f t="array" ref="D1449">IF(Table2[[#This Row],[Nodes]:[Nodes]]=7,Table2[[#This Row],[Total_time]:[Total_time]],"")</f>
        <v/>
      </c>
    </row>
    <row r="1450" spans="1:4">
      <c r="A1450" s="20" t="str" cm="1">
        <f t="array" ref="A1450">IF(Table2[[#This Row],[Nodes]:[Nodes]]=4,Table2[[#This Row],[Total_time]:[Total_time]],"")</f>
        <v/>
      </c>
      <c r="B1450" s="20" t="str" cm="1">
        <f t="array" ref="B1450">IF(Table2[[#This Row],[Nodes]:[Nodes]]=5,Table2[[#This Row],[Total_time]:[Total_time]],"")</f>
        <v/>
      </c>
      <c r="C1450" s="20" t="str" cm="1">
        <f t="array" ref="C1450">IF(Table2[[#This Row],[Nodes]:[Nodes]]=6,Table2[[#This Row],[Total_time]:[Total_time]],"")</f>
        <v/>
      </c>
      <c r="D1450" s="20" t="str" cm="1">
        <f t="array" ref="D1450">IF(Table2[[#This Row],[Nodes]:[Nodes]]=7,Table2[[#This Row],[Total_time]:[Total_time]],"")</f>
        <v/>
      </c>
    </row>
    <row r="1451" spans="1:4">
      <c r="A1451" s="20" t="str" cm="1">
        <f t="array" ref="A1451">IF(Table2[[#This Row],[Nodes]:[Nodes]]=4,Table2[[#This Row],[Total_time]:[Total_time]],"")</f>
        <v/>
      </c>
      <c r="B1451" s="20" t="str" cm="1">
        <f t="array" ref="B1451">IF(Table2[[#This Row],[Nodes]:[Nodes]]=5,Table2[[#This Row],[Total_time]:[Total_time]],"")</f>
        <v/>
      </c>
      <c r="C1451" s="20" t="str" cm="1">
        <f t="array" ref="C1451">IF(Table2[[#This Row],[Nodes]:[Nodes]]=6,Table2[[#This Row],[Total_time]:[Total_time]],"")</f>
        <v/>
      </c>
      <c r="D1451" s="20" t="str" cm="1">
        <f t="array" ref="D1451">IF(Table2[[#This Row],[Nodes]:[Nodes]]=7,Table2[[#This Row],[Total_time]:[Total_time]],"")</f>
        <v/>
      </c>
    </row>
    <row r="1452" spans="1:4">
      <c r="A1452" s="20" t="str" cm="1">
        <f t="array" ref="A1452">IF(Table2[[#This Row],[Nodes]:[Nodes]]=4,Table2[[#This Row],[Total_time]:[Total_time]],"")</f>
        <v/>
      </c>
      <c r="B1452" s="20" t="str" cm="1">
        <f t="array" ref="B1452">IF(Table2[[#This Row],[Nodes]:[Nodes]]=5,Table2[[#This Row],[Total_time]:[Total_time]],"")</f>
        <v/>
      </c>
      <c r="C1452" s="20" t="str" cm="1">
        <f t="array" ref="C1452">IF(Table2[[#This Row],[Nodes]:[Nodes]]=6,Table2[[#This Row],[Total_time]:[Total_time]],"")</f>
        <v/>
      </c>
      <c r="D1452" s="20" t="str" cm="1">
        <f t="array" ref="D1452">IF(Table2[[#This Row],[Nodes]:[Nodes]]=7,Table2[[#This Row],[Total_time]:[Total_time]],"")</f>
        <v/>
      </c>
    </row>
    <row r="1453" spans="1:4">
      <c r="A1453" s="20" t="str" cm="1">
        <f t="array" ref="A1453">IF(Table2[[#This Row],[Nodes]:[Nodes]]=4,Table2[[#This Row],[Total_time]:[Total_time]],"")</f>
        <v/>
      </c>
      <c r="B1453" s="20" t="str" cm="1">
        <f t="array" ref="B1453">IF(Table2[[#This Row],[Nodes]:[Nodes]]=5,Table2[[#This Row],[Total_time]:[Total_time]],"")</f>
        <v/>
      </c>
      <c r="C1453" s="20" t="str" cm="1">
        <f t="array" ref="C1453">IF(Table2[[#This Row],[Nodes]:[Nodes]]=6,Table2[[#This Row],[Total_time]:[Total_time]],"")</f>
        <v/>
      </c>
      <c r="D1453" s="20" t="str" cm="1">
        <f t="array" ref="D1453">IF(Table2[[#This Row],[Nodes]:[Nodes]]=7,Table2[[#This Row],[Total_time]:[Total_time]],"")</f>
        <v/>
      </c>
    </row>
    <row r="1454" spans="1:4">
      <c r="A1454" s="20" t="str" cm="1">
        <f t="array" ref="A1454">IF(Table2[[#This Row],[Nodes]:[Nodes]]=4,Table2[[#This Row],[Total_time]:[Total_time]],"")</f>
        <v/>
      </c>
      <c r="B1454" s="20" t="str" cm="1">
        <f t="array" ref="B1454">IF(Table2[[#This Row],[Nodes]:[Nodes]]=5,Table2[[#This Row],[Total_time]:[Total_time]],"")</f>
        <v/>
      </c>
      <c r="C1454" s="20" t="str" cm="1">
        <f t="array" ref="C1454">IF(Table2[[#This Row],[Nodes]:[Nodes]]=6,Table2[[#This Row],[Total_time]:[Total_time]],"")</f>
        <v/>
      </c>
      <c r="D1454" s="20" t="str" cm="1">
        <f t="array" ref="D1454">IF(Table2[[#This Row],[Nodes]:[Nodes]]=7,Table2[[#This Row],[Total_time]:[Total_time]],"")</f>
        <v/>
      </c>
    </row>
    <row r="1455" spans="1:4">
      <c r="A1455" s="20" t="str" cm="1">
        <f t="array" ref="A1455">IF(Table2[[#This Row],[Nodes]:[Nodes]]=4,Table2[[#This Row],[Total_time]:[Total_time]],"")</f>
        <v/>
      </c>
      <c r="B1455" s="20" t="str" cm="1">
        <f t="array" ref="B1455">IF(Table2[[#This Row],[Nodes]:[Nodes]]=5,Table2[[#This Row],[Total_time]:[Total_time]],"")</f>
        <v/>
      </c>
      <c r="C1455" s="20" t="str" cm="1">
        <f t="array" ref="C1455">IF(Table2[[#This Row],[Nodes]:[Nodes]]=6,Table2[[#This Row],[Total_time]:[Total_time]],"")</f>
        <v/>
      </c>
      <c r="D1455" s="20" t="str" cm="1">
        <f t="array" ref="D1455">IF(Table2[[#This Row],[Nodes]:[Nodes]]=7,Table2[[#This Row],[Total_time]:[Total_time]],"")</f>
        <v/>
      </c>
    </row>
    <row r="1456" spans="1:4">
      <c r="A1456" s="20" t="str" cm="1">
        <f t="array" ref="A1456">IF(Table2[[#This Row],[Nodes]:[Nodes]]=4,Table2[[#This Row],[Total_time]:[Total_time]],"")</f>
        <v/>
      </c>
      <c r="B1456" s="20" t="str" cm="1">
        <f t="array" ref="B1456">IF(Table2[[#This Row],[Nodes]:[Nodes]]=5,Table2[[#This Row],[Total_time]:[Total_time]],"")</f>
        <v/>
      </c>
      <c r="C1456" s="20" t="str" cm="1">
        <f t="array" ref="C1456">IF(Table2[[#This Row],[Nodes]:[Nodes]]=6,Table2[[#This Row],[Total_time]:[Total_time]],"")</f>
        <v/>
      </c>
      <c r="D1456" s="20" t="str" cm="1">
        <f t="array" ref="D1456">IF(Table2[[#This Row],[Nodes]:[Nodes]]=7,Table2[[#This Row],[Total_time]:[Total_time]],"")</f>
        <v/>
      </c>
    </row>
    <row r="1457" spans="1:4">
      <c r="A1457" s="20" t="str" cm="1">
        <f t="array" ref="A1457">IF(Table2[[#This Row],[Nodes]:[Nodes]]=4,Table2[[#This Row],[Total_time]:[Total_time]],"")</f>
        <v/>
      </c>
      <c r="B1457" s="20" t="str" cm="1">
        <f t="array" ref="B1457">IF(Table2[[#This Row],[Nodes]:[Nodes]]=5,Table2[[#This Row],[Total_time]:[Total_time]],"")</f>
        <v/>
      </c>
      <c r="C1457" s="20" t="str" cm="1">
        <f t="array" ref="C1457">IF(Table2[[#This Row],[Nodes]:[Nodes]]=6,Table2[[#This Row],[Total_time]:[Total_time]],"")</f>
        <v/>
      </c>
      <c r="D1457" s="20" t="str" cm="1">
        <f t="array" ref="D1457">IF(Table2[[#This Row],[Nodes]:[Nodes]]=7,Table2[[#This Row],[Total_time]:[Total_time]],"")</f>
        <v/>
      </c>
    </row>
    <row r="1458" spans="1:4">
      <c r="A1458" s="20" t="str" cm="1">
        <f t="array" ref="A1458">IF(Table2[[#This Row],[Nodes]:[Nodes]]=4,Table2[[#This Row],[Total_time]:[Total_time]],"")</f>
        <v/>
      </c>
      <c r="B1458" s="20" t="str" cm="1">
        <f t="array" ref="B1458">IF(Table2[[#This Row],[Nodes]:[Nodes]]=5,Table2[[#This Row],[Total_time]:[Total_time]],"")</f>
        <v/>
      </c>
      <c r="C1458" s="20" t="str" cm="1">
        <f t="array" ref="C1458">IF(Table2[[#This Row],[Nodes]:[Nodes]]=6,Table2[[#This Row],[Total_time]:[Total_time]],"")</f>
        <v/>
      </c>
      <c r="D1458" s="20" t="str" cm="1">
        <f t="array" ref="D1458">IF(Table2[[#This Row],[Nodes]:[Nodes]]=7,Table2[[#This Row],[Total_time]:[Total_time]],"")</f>
        <v/>
      </c>
    </row>
    <row r="1459" spans="1:4">
      <c r="A1459" s="20" t="str" cm="1">
        <f t="array" ref="A1459">IF(Table2[[#This Row],[Nodes]:[Nodes]]=4,Table2[[#This Row],[Total_time]:[Total_time]],"")</f>
        <v/>
      </c>
      <c r="B1459" s="20" t="str" cm="1">
        <f t="array" ref="B1459">IF(Table2[[#This Row],[Nodes]:[Nodes]]=5,Table2[[#This Row],[Total_time]:[Total_time]],"")</f>
        <v/>
      </c>
      <c r="C1459" s="20" t="str" cm="1">
        <f t="array" ref="C1459">IF(Table2[[#This Row],[Nodes]:[Nodes]]=6,Table2[[#This Row],[Total_time]:[Total_time]],"")</f>
        <v/>
      </c>
      <c r="D1459" s="20" t="str" cm="1">
        <f t="array" ref="D1459">IF(Table2[[#This Row],[Nodes]:[Nodes]]=7,Table2[[#This Row],[Total_time]:[Total_time]],"")</f>
        <v/>
      </c>
    </row>
    <row r="1460" spans="1:4">
      <c r="A1460" s="20" t="str" cm="1">
        <f t="array" ref="A1460">IF(Table2[[#This Row],[Nodes]:[Nodes]]=4,Table2[[#This Row],[Total_time]:[Total_time]],"")</f>
        <v/>
      </c>
      <c r="B1460" s="20" t="str" cm="1">
        <f t="array" ref="B1460">IF(Table2[[#This Row],[Nodes]:[Nodes]]=5,Table2[[#This Row],[Total_time]:[Total_time]],"")</f>
        <v/>
      </c>
      <c r="C1460" s="20" t="str" cm="1">
        <f t="array" ref="C1460">IF(Table2[[#This Row],[Nodes]:[Nodes]]=6,Table2[[#This Row],[Total_time]:[Total_time]],"")</f>
        <v/>
      </c>
      <c r="D1460" s="20" t="str" cm="1">
        <f t="array" ref="D1460">IF(Table2[[#This Row],[Nodes]:[Nodes]]=7,Table2[[#This Row],[Total_time]:[Total_time]],"")</f>
        <v/>
      </c>
    </row>
    <row r="1461" spans="1:4">
      <c r="A1461" s="20" t="str" cm="1">
        <f t="array" ref="A1461">IF(Table2[[#This Row],[Nodes]:[Nodes]]=4,Table2[[#This Row],[Total_time]:[Total_time]],"")</f>
        <v/>
      </c>
      <c r="B1461" s="20" t="str" cm="1">
        <f t="array" ref="B1461">IF(Table2[[#This Row],[Nodes]:[Nodes]]=5,Table2[[#This Row],[Total_time]:[Total_time]],"")</f>
        <v/>
      </c>
      <c r="C1461" s="20" t="str" cm="1">
        <f t="array" ref="C1461">IF(Table2[[#This Row],[Nodes]:[Nodes]]=6,Table2[[#This Row],[Total_time]:[Total_time]],"")</f>
        <v/>
      </c>
      <c r="D1461" s="20" t="str" cm="1">
        <f t="array" ref="D1461">IF(Table2[[#This Row],[Nodes]:[Nodes]]=7,Table2[[#This Row],[Total_time]:[Total_time]],"")</f>
        <v/>
      </c>
    </row>
    <row r="1462" spans="1:4">
      <c r="A1462" s="20" t="str" cm="1">
        <f t="array" ref="A1462">IF(Table2[[#This Row],[Nodes]:[Nodes]]=4,Table2[[#This Row],[Total_time]:[Total_time]],"")</f>
        <v/>
      </c>
      <c r="B1462" s="20" t="str" cm="1">
        <f t="array" ref="B1462">IF(Table2[[#This Row],[Nodes]:[Nodes]]=5,Table2[[#This Row],[Total_time]:[Total_time]],"")</f>
        <v/>
      </c>
      <c r="C1462" s="20" t="str" cm="1">
        <f t="array" ref="C1462">IF(Table2[[#This Row],[Nodes]:[Nodes]]=6,Table2[[#This Row],[Total_time]:[Total_time]],"")</f>
        <v/>
      </c>
      <c r="D1462" s="20" t="str" cm="1">
        <f t="array" ref="D1462">IF(Table2[[#This Row],[Nodes]:[Nodes]]=7,Table2[[#This Row],[Total_time]:[Total_time]],"")</f>
        <v/>
      </c>
    </row>
    <row r="1463" spans="1:4">
      <c r="A1463" s="20" t="str" cm="1">
        <f t="array" ref="A1463">IF(Table2[[#This Row],[Nodes]:[Nodes]]=4,Table2[[#This Row],[Total_time]:[Total_time]],"")</f>
        <v/>
      </c>
      <c r="B1463" s="20" t="str" cm="1">
        <f t="array" ref="B1463">IF(Table2[[#This Row],[Nodes]:[Nodes]]=5,Table2[[#This Row],[Total_time]:[Total_time]],"")</f>
        <v/>
      </c>
      <c r="C1463" s="20" t="str" cm="1">
        <f t="array" ref="C1463">IF(Table2[[#This Row],[Nodes]:[Nodes]]=6,Table2[[#This Row],[Total_time]:[Total_time]],"")</f>
        <v/>
      </c>
      <c r="D1463" s="20" t="str" cm="1">
        <f t="array" ref="D1463">IF(Table2[[#This Row],[Nodes]:[Nodes]]=7,Table2[[#This Row],[Total_time]:[Total_time]],"")</f>
        <v/>
      </c>
    </row>
    <row r="1464" spans="1:4">
      <c r="A1464" s="20" t="str" cm="1">
        <f t="array" ref="A1464">IF(Table2[[#This Row],[Nodes]:[Nodes]]=4,Table2[[#This Row],[Total_time]:[Total_time]],"")</f>
        <v/>
      </c>
      <c r="B1464" s="20" t="str" cm="1">
        <f t="array" ref="B1464">IF(Table2[[#This Row],[Nodes]:[Nodes]]=5,Table2[[#This Row],[Total_time]:[Total_time]],"")</f>
        <v/>
      </c>
      <c r="C1464" s="20" t="str" cm="1">
        <f t="array" ref="C1464">IF(Table2[[#This Row],[Nodes]:[Nodes]]=6,Table2[[#This Row],[Total_time]:[Total_time]],"")</f>
        <v/>
      </c>
      <c r="D1464" s="20" t="str" cm="1">
        <f t="array" ref="D1464">IF(Table2[[#This Row],[Nodes]:[Nodes]]=7,Table2[[#This Row],[Total_time]:[Total_time]],"")</f>
        <v/>
      </c>
    </row>
    <row r="1465" spans="1:4">
      <c r="A1465" s="20" t="str" cm="1">
        <f t="array" ref="A1465">IF(Table2[[#This Row],[Nodes]:[Nodes]]=4,Table2[[#This Row],[Total_time]:[Total_time]],"")</f>
        <v/>
      </c>
      <c r="B1465" s="20" t="str" cm="1">
        <f t="array" ref="B1465">IF(Table2[[#This Row],[Nodes]:[Nodes]]=5,Table2[[#This Row],[Total_time]:[Total_time]],"")</f>
        <v/>
      </c>
      <c r="C1465" s="20" t="str" cm="1">
        <f t="array" ref="C1465">IF(Table2[[#This Row],[Nodes]:[Nodes]]=6,Table2[[#This Row],[Total_time]:[Total_time]],"")</f>
        <v/>
      </c>
      <c r="D1465" s="20" t="str" cm="1">
        <f t="array" ref="D1465">IF(Table2[[#This Row],[Nodes]:[Nodes]]=7,Table2[[#This Row],[Total_time]:[Total_time]],"")</f>
        <v/>
      </c>
    </row>
    <row r="1466" spans="1:4">
      <c r="A1466" s="20" t="str" cm="1">
        <f t="array" ref="A1466">IF(Table2[[#This Row],[Nodes]:[Nodes]]=4,Table2[[#This Row],[Total_time]:[Total_time]],"")</f>
        <v/>
      </c>
      <c r="B1466" s="20" t="str" cm="1">
        <f t="array" ref="B1466">IF(Table2[[#This Row],[Nodes]:[Nodes]]=5,Table2[[#This Row],[Total_time]:[Total_time]],"")</f>
        <v/>
      </c>
      <c r="C1466" s="20" t="str" cm="1">
        <f t="array" ref="C1466">IF(Table2[[#This Row],[Nodes]:[Nodes]]=6,Table2[[#This Row],[Total_time]:[Total_time]],"")</f>
        <v/>
      </c>
      <c r="D1466" s="20" t="str" cm="1">
        <f t="array" ref="D1466">IF(Table2[[#This Row],[Nodes]:[Nodes]]=7,Table2[[#This Row],[Total_time]:[Total_time]],"")</f>
        <v/>
      </c>
    </row>
    <row r="1467" spans="1:4">
      <c r="A1467" s="20" t="str" cm="1">
        <f t="array" ref="A1467">IF(Table2[[#This Row],[Nodes]:[Nodes]]=4,Table2[[#This Row],[Total_time]:[Total_time]],"")</f>
        <v/>
      </c>
      <c r="B1467" s="20" t="str" cm="1">
        <f t="array" ref="B1467">IF(Table2[[#This Row],[Nodes]:[Nodes]]=5,Table2[[#This Row],[Total_time]:[Total_time]],"")</f>
        <v/>
      </c>
      <c r="C1467" s="20" t="str" cm="1">
        <f t="array" ref="C1467">IF(Table2[[#This Row],[Nodes]:[Nodes]]=6,Table2[[#This Row],[Total_time]:[Total_time]],"")</f>
        <v/>
      </c>
      <c r="D1467" s="20" t="str" cm="1">
        <f t="array" ref="D1467">IF(Table2[[#This Row],[Nodes]:[Nodes]]=7,Table2[[#This Row],[Total_time]:[Total_time]],"")</f>
        <v/>
      </c>
    </row>
    <row r="1468" spans="1:4">
      <c r="A1468" s="20" t="str" cm="1">
        <f t="array" ref="A1468">IF(Table2[[#This Row],[Nodes]:[Nodes]]=4,Table2[[#This Row],[Total_time]:[Total_time]],"")</f>
        <v/>
      </c>
      <c r="B1468" s="20" t="str" cm="1">
        <f t="array" ref="B1468">IF(Table2[[#This Row],[Nodes]:[Nodes]]=5,Table2[[#This Row],[Total_time]:[Total_time]],"")</f>
        <v/>
      </c>
      <c r="C1468" s="20" t="str" cm="1">
        <f t="array" ref="C1468">IF(Table2[[#This Row],[Nodes]:[Nodes]]=6,Table2[[#This Row],[Total_time]:[Total_time]],"")</f>
        <v/>
      </c>
      <c r="D1468" s="20" t="str" cm="1">
        <f t="array" ref="D1468">IF(Table2[[#This Row],[Nodes]:[Nodes]]=7,Table2[[#This Row],[Total_time]:[Total_time]],"")</f>
        <v/>
      </c>
    </row>
    <row r="1469" spans="1:4">
      <c r="A1469" s="20" t="str" cm="1">
        <f t="array" ref="A1469">IF(Table2[[#This Row],[Nodes]:[Nodes]]=4,Table2[[#This Row],[Total_time]:[Total_time]],"")</f>
        <v/>
      </c>
      <c r="B1469" s="20" t="str" cm="1">
        <f t="array" ref="B1469">IF(Table2[[#This Row],[Nodes]:[Nodes]]=5,Table2[[#This Row],[Total_time]:[Total_time]],"")</f>
        <v/>
      </c>
      <c r="C1469" s="20" t="str" cm="1">
        <f t="array" ref="C1469">IF(Table2[[#This Row],[Nodes]:[Nodes]]=6,Table2[[#This Row],[Total_time]:[Total_time]],"")</f>
        <v/>
      </c>
      <c r="D1469" s="20" t="str" cm="1">
        <f t="array" ref="D1469">IF(Table2[[#This Row],[Nodes]:[Nodes]]=7,Table2[[#This Row],[Total_time]:[Total_time]],"")</f>
        <v/>
      </c>
    </row>
    <row r="1470" spans="1:4">
      <c r="A1470" s="20" t="str" cm="1">
        <f t="array" ref="A1470">IF(Table2[[#This Row],[Nodes]:[Nodes]]=4,Table2[[#This Row],[Total_time]:[Total_time]],"")</f>
        <v/>
      </c>
      <c r="B1470" s="20" t="str" cm="1">
        <f t="array" ref="B1470">IF(Table2[[#This Row],[Nodes]:[Nodes]]=5,Table2[[#This Row],[Total_time]:[Total_time]],"")</f>
        <v/>
      </c>
      <c r="C1470" s="20" t="str" cm="1">
        <f t="array" ref="C1470">IF(Table2[[#This Row],[Nodes]:[Nodes]]=6,Table2[[#This Row],[Total_time]:[Total_time]],"")</f>
        <v/>
      </c>
      <c r="D1470" s="20" t="str" cm="1">
        <f t="array" ref="D1470">IF(Table2[[#This Row],[Nodes]:[Nodes]]=7,Table2[[#This Row],[Total_time]:[Total_time]],"")</f>
        <v/>
      </c>
    </row>
    <row r="1471" spans="1:4">
      <c r="A1471" s="20" t="str" cm="1">
        <f t="array" ref="A1471">IF(Table2[[#This Row],[Nodes]:[Nodes]]=4,Table2[[#This Row],[Total_time]:[Total_time]],"")</f>
        <v/>
      </c>
      <c r="B1471" s="20" t="str" cm="1">
        <f t="array" ref="B1471">IF(Table2[[#This Row],[Nodes]:[Nodes]]=5,Table2[[#This Row],[Total_time]:[Total_time]],"")</f>
        <v/>
      </c>
      <c r="C1471" s="20" t="str" cm="1">
        <f t="array" ref="C1471">IF(Table2[[#This Row],[Nodes]:[Nodes]]=6,Table2[[#This Row],[Total_time]:[Total_time]],"")</f>
        <v/>
      </c>
      <c r="D1471" s="20" t="str" cm="1">
        <f t="array" ref="D1471">IF(Table2[[#This Row],[Nodes]:[Nodes]]=7,Table2[[#This Row],[Total_time]:[Total_time]],"")</f>
        <v/>
      </c>
    </row>
    <row r="1472" spans="1:4">
      <c r="A1472" s="20" t="str" cm="1">
        <f t="array" ref="A1472">IF(Table2[[#This Row],[Nodes]:[Nodes]]=4,Table2[[#This Row],[Total_time]:[Total_time]],"")</f>
        <v/>
      </c>
      <c r="B1472" s="20" t="str" cm="1">
        <f t="array" ref="B1472">IF(Table2[[#This Row],[Nodes]:[Nodes]]=5,Table2[[#This Row],[Total_time]:[Total_time]],"")</f>
        <v/>
      </c>
      <c r="C1472" s="20" t="str" cm="1">
        <f t="array" ref="C1472">IF(Table2[[#This Row],[Nodes]:[Nodes]]=6,Table2[[#This Row],[Total_time]:[Total_time]],"")</f>
        <v/>
      </c>
      <c r="D1472" s="20" t="str" cm="1">
        <f t="array" ref="D1472">IF(Table2[[#This Row],[Nodes]:[Nodes]]=7,Table2[[#This Row],[Total_time]:[Total_time]],"")</f>
        <v/>
      </c>
    </row>
    <row r="1473" spans="1:4">
      <c r="A1473" s="20" t="str" cm="1">
        <f t="array" ref="A1473">IF(Table2[[#This Row],[Nodes]:[Nodes]]=4,Table2[[#This Row],[Total_time]:[Total_time]],"")</f>
        <v/>
      </c>
      <c r="B1473" s="20" t="str" cm="1">
        <f t="array" ref="B1473">IF(Table2[[#This Row],[Nodes]:[Nodes]]=5,Table2[[#This Row],[Total_time]:[Total_time]],"")</f>
        <v/>
      </c>
      <c r="C1473" s="20" t="str" cm="1">
        <f t="array" ref="C1473">IF(Table2[[#This Row],[Nodes]:[Nodes]]=6,Table2[[#This Row],[Total_time]:[Total_time]],"")</f>
        <v/>
      </c>
      <c r="D1473" s="20" t="str" cm="1">
        <f t="array" ref="D1473">IF(Table2[[#This Row],[Nodes]:[Nodes]]=7,Table2[[#This Row],[Total_time]:[Total_time]],"")</f>
        <v/>
      </c>
    </row>
    <row r="1474" spans="1:4">
      <c r="A1474" s="20" t="str" cm="1">
        <f t="array" ref="A1474">IF(Table2[[#This Row],[Nodes]:[Nodes]]=4,Table2[[#This Row],[Total_time]:[Total_time]],"")</f>
        <v/>
      </c>
      <c r="B1474" s="20" t="str" cm="1">
        <f t="array" ref="B1474">IF(Table2[[#This Row],[Nodes]:[Nodes]]=5,Table2[[#This Row],[Total_time]:[Total_time]],"")</f>
        <v/>
      </c>
      <c r="C1474" s="20" t="str" cm="1">
        <f t="array" ref="C1474">IF(Table2[[#This Row],[Nodes]:[Nodes]]=6,Table2[[#This Row],[Total_time]:[Total_time]],"")</f>
        <v/>
      </c>
      <c r="D1474" s="20" t="str" cm="1">
        <f t="array" ref="D1474">IF(Table2[[#This Row],[Nodes]:[Nodes]]=7,Table2[[#This Row],[Total_time]:[Total_time]],"")</f>
        <v/>
      </c>
    </row>
    <row r="1475" spans="1:4">
      <c r="A1475" s="20" t="str" cm="1">
        <f t="array" ref="A1475">IF(Table2[[#This Row],[Nodes]:[Nodes]]=4,Table2[[#This Row],[Total_time]:[Total_time]],"")</f>
        <v/>
      </c>
      <c r="B1475" s="20" t="str" cm="1">
        <f t="array" ref="B1475">IF(Table2[[#This Row],[Nodes]:[Nodes]]=5,Table2[[#This Row],[Total_time]:[Total_time]],"")</f>
        <v/>
      </c>
      <c r="C1475" s="20" t="str" cm="1">
        <f t="array" ref="C1475">IF(Table2[[#This Row],[Nodes]:[Nodes]]=6,Table2[[#This Row],[Total_time]:[Total_time]],"")</f>
        <v/>
      </c>
      <c r="D1475" s="20" t="str" cm="1">
        <f t="array" ref="D1475">IF(Table2[[#This Row],[Nodes]:[Nodes]]=7,Table2[[#This Row],[Total_time]:[Total_time]],"")</f>
        <v/>
      </c>
    </row>
    <row r="1476" spans="1:4">
      <c r="A1476" s="20" t="str" cm="1">
        <f t="array" ref="A1476">IF(Table2[[#This Row],[Nodes]:[Nodes]]=4,Table2[[#This Row],[Total_time]:[Total_time]],"")</f>
        <v/>
      </c>
      <c r="B1476" s="20" t="str" cm="1">
        <f t="array" ref="B1476">IF(Table2[[#This Row],[Nodes]:[Nodes]]=5,Table2[[#This Row],[Total_time]:[Total_time]],"")</f>
        <v/>
      </c>
      <c r="C1476" s="20" t="str" cm="1">
        <f t="array" ref="C1476">IF(Table2[[#This Row],[Nodes]:[Nodes]]=6,Table2[[#This Row],[Total_time]:[Total_time]],"")</f>
        <v/>
      </c>
      <c r="D1476" s="20" t="str" cm="1">
        <f t="array" ref="D1476">IF(Table2[[#This Row],[Nodes]:[Nodes]]=7,Table2[[#This Row],[Total_time]:[Total_time]],"")</f>
        <v/>
      </c>
    </row>
    <row r="1477" spans="1:4">
      <c r="A1477" s="20" t="str" cm="1">
        <f t="array" ref="A1477">IF(Table2[[#This Row],[Nodes]:[Nodes]]=4,Table2[[#This Row],[Total_time]:[Total_time]],"")</f>
        <v/>
      </c>
      <c r="B1477" s="20" t="str" cm="1">
        <f t="array" ref="B1477">IF(Table2[[#This Row],[Nodes]:[Nodes]]=5,Table2[[#This Row],[Total_time]:[Total_time]],"")</f>
        <v/>
      </c>
      <c r="C1477" s="20" t="str" cm="1">
        <f t="array" ref="C1477">IF(Table2[[#This Row],[Nodes]:[Nodes]]=6,Table2[[#This Row],[Total_time]:[Total_time]],"")</f>
        <v/>
      </c>
      <c r="D1477" s="20" t="str" cm="1">
        <f t="array" ref="D1477">IF(Table2[[#This Row],[Nodes]:[Nodes]]=7,Table2[[#This Row],[Total_time]:[Total_time]],"")</f>
        <v/>
      </c>
    </row>
    <row r="1478" spans="1:4">
      <c r="A1478" s="20" t="str" cm="1">
        <f t="array" ref="A1478">IF(Table2[[#This Row],[Nodes]:[Nodes]]=4,Table2[[#This Row],[Total_time]:[Total_time]],"")</f>
        <v/>
      </c>
      <c r="B1478" s="20" t="str" cm="1">
        <f t="array" ref="B1478">IF(Table2[[#This Row],[Nodes]:[Nodes]]=5,Table2[[#This Row],[Total_time]:[Total_time]],"")</f>
        <v/>
      </c>
      <c r="C1478" s="20" t="str" cm="1">
        <f t="array" ref="C1478">IF(Table2[[#This Row],[Nodes]:[Nodes]]=6,Table2[[#This Row],[Total_time]:[Total_time]],"")</f>
        <v/>
      </c>
      <c r="D1478" s="20" t="str" cm="1">
        <f t="array" ref="D1478">IF(Table2[[#This Row],[Nodes]:[Nodes]]=7,Table2[[#This Row],[Total_time]:[Total_time]],"")</f>
        <v/>
      </c>
    </row>
    <row r="1479" spans="1:4">
      <c r="A1479" s="20" t="str" cm="1">
        <f t="array" ref="A1479">IF(Table2[[#This Row],[Nodes]:[Nodes]]=4,Table2[[#This Row],[Total_time]:[Total_time]],"")</f>
        <v/>
      </c>
      <c r="B1479" s="20" t="str" cm="1">
        <f t="array" ref="B1479">IF(Table2[[#This Row],[Nodes]:[Nodes]]=5,Table2[[#This Row],[Total_time]:[Total_time]],"")</f>
        <v/>
      </c>
      <c r="C1479" s="20" t="str" cm="1">
        <f t="array" ref="C1479">IF(Table2[[#This Row],[Nodes]:[Nodes]]=6,Table2[[#This Row],[Total_time]:[Total_time]],"")</f>
        <v/>
      </c>
      <c r="D1479" s="20" t="str" cm="1">
        <f t="array" ref="D1479">IF(Table2[[#This Row],[Nodes]:[Nodes]]=7,Table2[[#This Row],[Total_time]:[Total_time]],"")</f>
        <v/>
      </c>
    </row>
    <row r="1480" spans="1:4">
      <c r="A1480" s="20" t="str" cm="1">
        <f t="array" ref="A1480">IF(Table2[[#This Row],[Nodes]:[Nodes]]=4,Table2[[#This Row],[Total_time]:[Total_time]],"")</f>
        <v/>
      </c>
      <c r="B1480" s="20" t="str" cm="1">
        <f t="array" ref="B1480">IF(Table2[[#This Row],[Nodes]:[Nodes]]=5,Table2[[#This Row],[Total_time]:[Total_time]],"")</f>
        <v/>
      </c>
      <c r="C1480" s="20" t="str" cm="1">
        <f t="array" ref="C1480">IF(Table2[[#This Row],[Nodes]:[Nodes]]=6,Table2[[#This Row],[Total_time]:[Total_time]],"")</f>
        <v/>
      </c>
      <c r="D1480" s="20" t="str" cm="1">
        <f t="array" ref="D1480">IF(Table2[[#This Row],[Nodes]:[Nodes]]=7,Table2[[#This Row],[Total_time]:[Total_time]],"")</f>
        <v/>
      </c>
    </row>
    <row r="1481" spans="1:4">
      <c r="A1481" s="20" t="str" cm="1">
        <f t="array" ref="A1481">IF(Table2[[#This Row],[Nodes]:[Nodes]]=4,Table2[[#This Row],[Total_time]:[Total_time]],"")</f>
        <v/>
      </c>
      <c r="B1481" s="20" t="str" cm="1">
        <f t="array" ref="B1481">IF(Table2[[#This Row],[Nodes]:[Nodes]]=5,Table2[[#This Row],[Total_time]:[Total_time]],"")</f>
        <v/>
      </c>
      <c r="C1481" s="20" t="str" cm="1">
        <f t="array" ref="C1481">IF(Table2[[#This Row],[Nodes]:[Nodes]]=6,Table2[[#This Row],[Total_time]:[Total_time]],"")</f>
        <v/>
      </c>
      <c r="D1481" s="20" t="str" cm="1">
        <f t="array" ref="D1481">IF(Table2[[#This Row],[Nodes]:[Nodes]]=7,Table2[[#This Row],[Total_time]:[Total_time]],"")</f>
        <v/>
      </c>
    </row>
    <row r="1482" spans="1:4">
      <c r="A1482" s="20" t="str" cm="1">
        <f t="array" ref="A1482">IF(Table2[[#This Row],[Nodes]:[Nodes]]=4,Table2[[#This Row],[Total_time]:[Total_time]],"")</f>
        <v/>
      </c>
      <c r="B1482" s="20" t="str" cm="1">
        <f t="array" ref="B1482">IF(Table2[[#This Row],[Nodes]:[Nodes]]=5,Table2[[#This Row],[Total_time]:[Total_time]],"")</f>
        <v/>
      </c>
      <c r="C1482" s="20" t="str" cm="1">
        <f t="array" ref="C1482">IF(Table2[[#This Row],[Nodes]:[Nodes]]=6,Table2[[#This Row],[Total_time]:[Total_time]],"")</f>
        <v/>
      </c>
      <c r="D1482" s="20" t="str" cm="1">
        <f t="array" ref="D1482">IF(Table2[[#This Row],[Nodes]:[Nodes]]=7,Table2[[#This Row],[Total_time]:[Total_time]],"")</f>
        <v/>
      </c>
    </row>
    <row r="1483" spans="1:4">
      <c r="A1483" s="20" t="str" cm="1">
        <f t="array" ref="A1483">IF(Table2[[#This Row],[Nodes]:[Nodes]]=4,Table2[[#This Row],[Total_time]:[Total_time]],"")</f>
        <v/>
      </c>
      <c r="B1483" s="20" t="str" cm="1">
        <f t="array" ref="B1483">IF(Table2[[#This Row],[Nodes]:[Nodes]]=5,Table2[[#This Row],[Total_time]:[Total_time]],"")</f>
        <v/>
      </c>
      <c r="C1483" s="20" t="str" cm="1">
        <f t="array" ref="C1483">IF(Table2[[#This Row],[Nodes]:[Nodes]]=6,Table2[[#This Row],[Total_time]:[Total_time]],"")</f>
        <v/>
      </c>
      <c r="D1483" s="20" t="str" cm="1">
        <f t="array" ref="D1483">IF(Table2[[#This Row],[Nodes]:[Nodes]]=7,Table2[[#This Row],[Total_time]:[Total_time]],"")</f>
        <v/>
      </c>
    </row>
    <row r="1484" spans="1:4">
      <c r="A1484" s="20" t="str" cm="1">
        <f t="array" ref="A1484">IF(Table2[[#This Row],[Nodes]:[Nodes]]=4,Table2[[#This Row],[Gap]:[Gap]],"")</f>
        <v/>
      </c>
      <c r="B1484" s="20" t="str" cm="1">
        <f t="array" ref="B1484">IF(Table2[[#This Row],[Nodes]:[Nodes]]=5,Table2[[#This Row],[Gap]:[Gap]],"")</f>
        <v/>
      </c>
      <c r="C1484" s="20" t="str" cm="1">
        <f t="array" ref="C1484">IF(Table2[[#This Row],[Nodes]:[Nodes]]=6,Table2[[#This Row],[Gap]:[Gap]],"")</f>
        <v/>
      </c>
      <c r="D1484" s="20" t="str" cm="1">
        <f t="array" ref="D1484">IF(Table2[[#This Row],[Nodes]:[Nodes]]=7,Table2[[#This Row],[Gap]:[Gap]],"")</f>
        <v/>
      </c>
    </row>
    <row r="1485" spans="1:4">
      <c r="A1485" s="20" t="str" cm="1">
        <f t="array" ref="A1485">IF(Table2[[#This Row],[Nodes]:[Nodes]]=4,Table2[[#This Row],[Gap]:[Gap]],"")</f>
        <v/>
      </c>
      <c r="B1485" s="20" t="str" cm="1">
        <f t="array" ref="B1485">IF(Table2[[#This Row],[Nodes]:[Nodes]]=5,Table2[[#This Row],[Gap]:[Gap]],"")</f>
        <v/>
      </c>
      <c r="C1485" s="20" t="str" cm="1">
        <f t="array" ref="C1485">IF(Table2[[#This Row],[Nodes]:[Nodes]]=6,Table2[[#This Row],[Gap]:[Gap]],"")</f>
        <v/>
      </c>
      <c r="D1485" s="20" t="str" cm="1">
        <f t="array" ref="D1485">IF(Table2[[#This Row],[Nodes]:[Nodes]]=7,Table2[[#This Row],[Gap]:[Gap]],"")</f>
        <v/>
      </c>
    </row>
    <row r="1486" spans="1:4">
      <c r="A1486" s="20" t="str" cm="1">
        <f t="array" ref="A1486">IF(Table2[[#This Row],[Nodes]:[Nodes]]=4,Table2[[#This Row],[Gap]:[Gap]],"")</f>
        <v/>
      </c>
      <c r="B1486" s="20" t="str" cm="1">
        <f t="array" ref="B1486">IF(Table2[[#This Row],[Nodes]:[Nodes]]=5,Table2[[#This Row],[Gap]:[Gap]],"")</f>
        <v/>
      </c>
      <c r="C1486" s="20" t="str" cm="1">
        <f t="array" ref="C1486">IF(Table2[[#This Row],[Nodes]:[Nodes]]=6,Table2[[#This Row],[Gap]:[Gap]],"")</f>
        <v/>
      </c>
      <c r="D1486" s="20" t="str" cm="1">
        <f t="array" ref="D1486">IF(Table2[[#This Row],[Nodes]:[Nodes]]=7,Table2[[#This Row],[Gap]:[Gap]],"")</f>
        <v/>
      </c>
    </row>
    <row r="1487" spans="1:4">
      <c r="A1487" s="20" t="str" cm="1">
        <f t="array" ref="A1487">IF(Table2[[#This Row],[Nodes]:[Nodes]]=4,Table2[[#This Row],[Gap]:[Gap]],"")</f>
        <v/>
      </c>
      <c r="B1487" s="20" t="str" cm="1">
        <f t="array" ref="B1487">IF(Table2[[#This Row],[Nodes]:[Nodes]]=5,Table2[[#This Row],[Gap]:[Gap]],"")</f>
        <v/>
      </c>
      <c r="C1487" s="20" t="str" cm="1">
        <f t="array" ref="C1487">IF(Table2[[#This Row],[Nodes]:[Nodes]]=6,Table2[[#This Row],[Gap]:[Gap]],"")</f>
        <v/>
      </c>
      <c r="D1487" s="20" t="str" cm="1">
        <f t="array" ref="D1487">IF(Table2[[#This Row],[Nodes]:[Nodes]]=7,Table2[[#This Row],[Gap]:[Gap]],"")</f>
        <v/>
      </c>
    </row>
    <row r="1488" spans="1:4">
      <c r="A1488" s="20" t="str" cm="1">
        <f t="array" ref="A1488">IF(Table2[[#This Row],[Nodes]:[Nodes]]=4,Table2[[#This Row],[Gap]:[Gap]],"")</f>
        <v/>
      </c>
      <c r="B1488" s="20" t="str" cm="1">
        <f t="array" ref="B1488">IF(Table2[[#This Row],[Nodes]:[Nodes]]=5,Table2[[#This Row],[Gap]:[Gap]],"")</f>
        <v/>
      </c>
      <c r="C1488" s="20" t="str" cm="1">
        <f t="array" ref="C1488">IF(Table2[[#This Row],[Nodes]:[Nodes]]=6,Table2[[#This Row],[Gap]:[Gap]],"")</f>
        <v/>
      </c>
      <c r="D1488" s="20" t="str" cm="1">
        <f t="array" ref="D1488">IF(Table2[[#This Row],[Nodes]:[Nodes]]=7,Table2[[#This Row],[Gap]:[Gap]],"")</f>
        <v/>
      </c>
    </row>
    <row r="1489" spans="1:4">
      <c r="A1489" s="20" t="str" cm="1">
        <f t="array" ref="A1489">IF(Table2[[#This Row],[Nodes]:[Nodes]]=4,Table2[[#This Row],[Gap]:[Gap]],"")</f>
        <v/>
      </c>
      <c r="B1489" s="20" t="str" cm="1">
        <f t="array" ref="B1489">IF(Table2[[#This Row],[Nodes]:[Nodes]]=5,Table2[[#This Row],[Gap]:[Gap]],"")</f>
        <v/>
      </c>
      <c r="C1489" s="20" t="str" cm="1">
        <f t="array" ref="C1489">IF(Table2[[#This Row],[Nodes]:[Nodes]]=6,Table2[[#This Row],[Gap]:[Gap]],"")</f>
        <v/>
      </c>
      <c r="D1489" s="20" t="str" cm="1">
        <f t="array" ref="D1489">IF(Table2[[#This Row],[Nodes]:[Nodes]]=7,Table2[[#This Row],[Gap]:[Gap]],"")</f>
        <v/>
      </c>
    </row>
    <row r="1490" spans="1:4">
      <c r="A1490" s="20" t="str" cm="1">
        <f t="array" ref="A1490">IF(Table2[[#This Row],[Nodes]:[Nodes]]=4,Table2[[#This Row],[Gap]:[Gap]],"")</f>
        <v/>
      </c>
      <c r="B1490" s="20" t="str" cm="1">
        <f t="array" ref="B1490">IF(Table2[[#This Row],[Nodes]:[Nodes]]=5,Table2[[#This Row],[Gap]:[Gap]],"")</f>
        <v/>
      </c>
      <c r="C1490" s="20" t="str" cm="1">
        <f t="array" ref="C1490">IF(Table2[[#This Row],[Nodes]:[Nodes]]=6,Table2[[#This Row],[Gap]:[Gap]],"")</f>
        <v/>
      </c>
      <c r="D1490" s="20" t="str" cm="1">
        <f t="array" ref="D1490">IF(Table2[[#This Row],[Nodes]:[Nodes]]=7,Table2[[#This Row],[Gap]:[Gap]],"")</f>
        <v/>
      </c>
    </row>
    <row r="1491" spans="1:4">
      <c r="A1491" s="20" t="str" cm="1">
        <f t="array" ref="A1491">IF(Table2[[#This Row],[Nodes]:[Nodes]]=4,Table2[[#This Row],[Gap]:[Gap]],"")</f>
        <v/>
      </c>
      <c r="B1491" s="20" t="str" cm="1">
        <f t="array" ref="B1491">IF(Table2[[#This Row],[Nodes]:[Nodes]]=5,Table2[[#This Row],[Gap]:[Gap]],"")</f>
        <v/>
      </c>
      <c r="C1491" s="20" t="str" cm="1">
        <f t="array" ref="C1491">IF(Table2[[#This Row],[Nodes]:[Nodes]]=6,Table2[[#This Row],[Gap]:[Gap]],"")</f>
        <v/>
      </c>
      <c r="D1491" s="20" t="str" cm="1">
        <f t="array" ref="D1491">IF(Table2[[#This Row],[Nodes]:[Nodes]]=7,Table2[[#This Row],[Gap]:[Gap]],"")</f>
        <v/>
      </c>
    </row>
    <row r="1492" spans="1:4">
      <c r="A1492" s="20" t="str" cm="1">
        <f t="array" ref="A1492">IF(Table2[[#This Row],[Nodes]:[Nodes]]=4,Table2[[#This Row],[Gap]:[Gap]],"")</f>
        <v/>
      </c>
      <c r="B1492" s="20" t="str" cm="1">
        <f t="array" ref="B1492">IF(Table2[[#This Row],[Nodes]:[Nodes]]=5,Table2[[#This Row],[Gap]:[Gap]],"")</f>
        <v/>
      </c>
      <c r="C1492" s="20" t="str" cm="1">
        <f t="array" ref="C1492">IF(Table2[[#This Row],[Nodes]:[Nodes]]=6,Table2[[#This Row],[Gap]:[Gap]],"")</f>
        <v/>
      </c>
      <c r="D1492" s="20" t="str" cm="1">
        <f t="array" ref="D1492">IF(Table2[[#This Row],[Nodes]:[Nodes]]=7,Table2[[#This Row],[Gap]:[Gap]],"")</f>
        <v/>
      </c>
    </row>
    <row r="1493" spans="1:4">
      <c r="A1493" s="20" t="str" cm="1">
        <f t="array" ref="A1493">IF(Table2[[#This Row],[Nodes]:[Nodes]]=4,Table2[[#This Row],[Gap]:[Gap]],"")</f>
        <v/>
      </c>
      <c r="B1493" s="20" t="str" cm="1">
        <f t="array" ref="B1493">IF(Table2[[#This Row],[Nodes]:[Nodes]]=5,Table2[[#This Row],[Gap]:[Gap]],"")</f>
        <v/>
      </c>
      <c r="C1493" s="20" t="str" cm="1">
        <f t="array" ref="C1493">IF(Table2[[#This Row],[Nodes]:[Nodes]]=6,Table2[[#This Row],[Gap]:[Gap]],"")</f>
        <v/>
      </c>
      <c r="D1493" s="20" t="str" cm="1">
        <f t="array" ref="D1493">IF(Table2[[#This Row],[Nodes]:[Nodes]]=7,Table2[[#This Row],[Gap]:[Gap]],"")</f>
        <v/>
      </c>
    </row>
    <row r="1494" spans="1:4">
      <c r="A1494" s="20" t="str" cm="1">
        <f t="array" ref="A1494">IF(Table2[[#This Row],[Nodes]:[Nodes]]=4,Table2[[#This Row],[Gap]:[Gap]],"")</f>
        <v/>
      </c>
      <c r="B1494" s="20" t="str" cm="1">
        <f t="array" ref="B1494">IF(Table2[[#This Row],[Nodes]:[Nodes]]=5,Table2[[#This Row],[Gap]:[Gap]],"")</f>
        <v/>
      </c>
      <c r="C1494" s="20" t="str" cm="1">
        <f t="array" ref="C1494">IF(Table2[[#This Row],[Nodes]:[Nodes]]=6,Table2[[#This Row],[Gap]:[Gap]],"")</f>
        <v/>
      </c>
      <c r="D1494" s="20" t="str" cm="1">
        <f t="array" ref="D1494">IF(Table2[[#This Row],[Nodes]:[Nodes]]=7,Table2[[#This Row],[Gap]:[Gap]],"")</f>
        <v/>
      </c>
    </row>
    <row r="1495" spans="1:4">
      <c r="A1495" s="20" t="str" cm="1">
        <f t="array" ref="A1495">IF(Table2[[#This Row],[Nodes]:[Nodes]]=4,Table2[[#This Row],[Gap]:[Gap]],"")</f>
        <v/>
      </c>
      <c r="B1495" s="20" t="str" cm="1">
        <f t="array" ref="B1495">IF(Table2[[#This Row],[Nodes]:[Nodes]]=5,Table2[[#This Row],[Gap]:[Gap]],"")</f>
        <v/>
      </c>
      <c r="C1495" s="20" t="str" cm="1">
        <f t="array" ref="C1495">IF(Table2[[#This Row],[Nodes]:[Nodes]]=6,Table2[[#This Row],[Gap]:[Gap]],"")</f>
        <v/>
      </c>
      <c r="D1495" s="20" t="str" cm="1">
        <f t="array" ref="D1495">IF(Table2[[#This Row],[Nodes]:[Nodes]]=7,Table2[[#This Row],[Gap]:[Gap]],"")</f>
        <v/>
      </c>
    </row>
    <row r="1496" spans="1:4">
      <c r="A1496" s="20" t="str" cm="1">
        <f t="array" ref="A1496">IF(Table2[[#This Row],[Nodes]:[Nodes]]=4,Table2[[#This Row],[Gap]:[Gap]],"")</f>
        <v/>
      </c>
      <c r="B1496" s="20" t="str" cm="1">
        <f t="array" ref="B1496">IF(Table2[[#This Row],[Nodes]:[Nodes]]=5,Table2[[#This Row],[Gap]:[Gap]],"")</f>
        <v/>
      </c>
      <c r="C1496" s="20" t="str" cm="1">
        <f t="array" ref="C1496">IF(Table2[[#This Row],[Nodes]:[Nodes]]=6,Table2[[#This Row],[Gap]:[Gap]],"")</f>
        <v/>
      </c>
      <c r="D1496" s="20" t="str" cm="1">
        <f t="array" ref="D1496">IF(Table2[[#This Row],[Nodes]:[Nodes]]=7,Table2[[#This Row],[Gap]:[Gap]],"")</f>
        <v/>
      </c>
    </row>
    <row r="1497" spans="1:4">
      <c r="A1497" s="20" t="str" cm="1">
        <f t="array" ref="A1497">IF(Table2[[#This Row],[Nodes]:[Nodes]]=4,Table2[[#This Row],[Gap]:[Gap]],"")</f>
        <v/>
      </c>
      <c r="B1497" s="20" t="str" cm="1">
        <f t="array" ref="B1497">IF(Table2[[#This Row],[Nodes]:[Nodes]]=5,Table2[[#This Row],[Gap]:[Gap]],"")</f>
        <v/>
      </c>
      <c r="C1497" s="20" t="str" cm="1">
        <f t="array" ref="C1497">IF(Table2[[#This Row],[Nodes]:[Nodes]]=6,Table2[[#This Row],[Gap]:[Gap]],"")</f>
        <v/>
      </c>
      <c r="D1497" s="20" t="str" cm="1">
        <f t="array" ref="D1497">IF(Table2[[#This Row],[Nodes]:[Nodes]]=7,Table2[[#This Row],[Gap]:[Gap]],"")</f>
        <v/>
      </c>
    </row>
    <row r="1498" spans="1:4">
      <c r="A1498" s="20" t="str" cm="1">
        <f t="array" ref="A1498">IF(Table2[[#This Row],[Nodes]:[Nodes]]=4,Table2[[#This Row],[Gap]:[Gap]],"")</f>
        <v/>
      </c>
      <c r="B1498" s="20" t="str" cm="1">
        <f t="array" ref="B1498">IF(Table2[[#This Row],[Nodes]:[Nodes]]=5,Table2[[#This Row],[Gap]:[Gap]],"")</f>
        <v/>
      </c>
      <c r="C1498" s="20" t="str" cm="1">
        <f t="array" ref="C1498">IF(Table2[[#This Row],[Nodes]:[Nodes]]=6,Table2[[#This Row],[Gap]:[Gap]],"")</f>
        <v/>
      </c>
      <c r="D1498" s="20" t="str" cm="1">
        <f t="array" ref="D1498">IF(Table2[[#This Row],[Nodes]:[Nodes]]=7,Table2[[#This Row],[Gap]:[Gap]],"")</f>
        <v/>
      </c>
    </row>
    <row r="1499" spans="1:4">
      <c r="A1499" s="20" t="str" cm="1">
        <f t="array" ref="A1499">IF(Table2[[#This Row],[Nodes]:[Nodes]]=4,Table2[[#This Row],[Gap]:[Gap]],"")</f>
        <v/>
      </c>
      <c r="B1499" s="20" t="str" cm="1">
        <f t="array" ref="B1499">IF(Table2[[#This Row],[Nodes]:[Nodes]]=5,Table2[[#This Row],[Gap]:[Gap]],"")</f>
        <v/>
      </c>
      <c r="C1499" s="20" t="str" cm="1">
        <f t="array" ref="C1499">IF(Table2[[#This Row],[Nodes]:[Nodes]]=6,Table2[[#This Row],[Gap]:[Gap]],"")</f>
        <v/>
      </c>
      <c r="D1499" s="20" t="str" cm="1">
        <f t="array" ref="D1499">IF(Table2[[#This Row],[Nodes]:[Nodes]]=7,Table2[[#This Row],[Gap]:[Gap]],"")</f>
        <v/>
      </c>
    </row>
    <row r="1500" spans="1:4">
      <c r="A1500" s="20" t="str" cm="1">
        <f t="array" ref="A1500">IF(Table2[[#This Row],[Nodes]:[Nodes]]=4,Table2[[#This Row],[Gap]:[Gap]],"")</f>
        <v/>
      </c>
      <c r="B1500" s="20" t="str" cm="1">
        <f t="array" ref="B1500">IF(Table2[[#This Row],[Nodes]:[Nodes]]=5,Table2[[#This Row],[Gap]:[Gap]],"")</f>
        <v/>
      </c>
      <c r="C1500" s="20" t="str" cm="1">
        <f t="array" ref="C1500">IF(Table2[[#This Row],[Nodes]:[Nodes]]=6,Table2[[#This Row],[Gap]:[Gap]],"")</f>
        <v/>
      </c>
      <c r="D1500" s="20" t="str" cm="1">
        <f t="array" ref="D1500">IF(Table2[[#This Row],[Nodes]:[Nodes]]=7,Table2[[#This Row],[Gap]:[Gap]],"")</f>
        <v/>
      </c>
    </row>
    <row r="1501" spans="1:4">
      <c r="A1501" s="20" t="str" cm="1">
        <f t="array" ref="A1501">IF(Table2[[#This Row],[Nodes]:[Nodes]]=4,Table2[[#This Row],[Gap]:[Gap]],"")</f>
        <v/>
      </c>
      <c r="B1501" s="20" t="str" cm="1">
        <f t="array" ref="B1501">IF(Table2[[#This Row],[Nodes]:[Nodes]]=5,Table2[[#This Row],[Gap]:[Gap]],"")</f>
        <v/>
      </c>
      <c r="C1501" s="20" t="str" cm="1">
        <f t="array" ref="C1501">IF(Table2[[#This Row],[Nodes]:[Nodes]]=6,Table2[[#This Row],[Gap]:[Gap]],"")</f>
        <v/>
      </c>
      <c r="D1501" s="20" t="str" cm="1">
        <f t="array" ref="D1501">IF(Table2[[#This Row],[Nodes]:[Nodes]]=7,Table2[[#This Row],[Gap]:[Gap]],"")</f>
        <v/>
      </c>
    </row>
    <row r="1502" spans="1:4">
      <c r="A1502" s="20" t="str" cm="1">
        <f t="array" ref="A1502">IF(Table2[[#This Row],[Nodes]:[Nodes]]=4,Table2[[#This Row],[Gap]:[Gap]],"")</f>
        <v/>
      </c>
      <c r="B1502" s="20" t="str" cm="1">
        <f t="array" ref="B1502">IF(Table2[[#This Row],[Nodes]:[Nodes]]=5,Table2[[#This Row],[Gap]:[Gap]],"")</f>
        <v/>
      </c>
      <c r="C1502" s="20" t="str" cm="1">
        <f t="array" ref="C1502">IF(Table2[[#This Row],[Nodes]:[Nodes]]=6,Table2[[#This Row],[Gap]:[Gap]],"")</f>
        <v/>
      </c>
      <c r="D1502" s="20" t="str" cm="1">
        <f t="array" ref="D1502">IF(Table2[[#This Row],[Nodes]:[Nodes]]=7,Table2[[#This Row],[Gap]:[Gap]],"")</f>
        <v/>
      </c>
    </row>
    <row r="1503" spans="1:4">
      <c r="A1503" s="20" t="str" cm="1">
        <f t="array" ref="A1503">IF(Table2[[#This Row],[Nodes]:[Nodes]]=4,Table2[[#This Row],[Gap]:[Gap]],"")</f>
        <v/>
      </c>
      <c r="B1503" s="20" t="str" cm="1">
        <f t="array" ref="B1503">IF(Table2[[#This Row],[Nodes]:[Nodes]]=5,Table2[[#This Row],[Gap]:[Gap]],"")</f>
        <v/>
      </c>
      <c r="C1503" s="20" t="str" cm="1">
        <f t="array" ref="C1503">IF(Table2[[#This Row],[Nodes]:[Nodes]]=6,Table2[[#This Row],[Gap]:[Gap]],"")</f>
        <v/>
      </c>
      <c r="D1503" s="20" t="str" cm="1">
        <f t="array" ref="D1503">IF(Table2[[#This Row],[Nodes]:[Nodes]]=7,Table2[[#This Row],[Gap]:[Gap]],"")</f>
        <v/>
      </c>
    </row>
    <row r="1504" spans="1:4">
      <c r="A1504" s="20" t="str" cm="1">
        <f t="array" ref="A1504">IF(Table2[[#This Row],[Nodes]:[Nodes]]=4,Table2[[#This Row],[Gap]:[Gap]],"")</f>
        <v/>
      </c>
      <c r="B1504" s="20" t="str" cm="1">
        <f t="array" ref="B1504">IF(Table2[[#This Row],[Nodes]:[Nodes]]=5,Table2[[#This Row],[Gap]:[Gap]],"")</f>
        <v/>
      </c>
      <c r="C1504" s="20" t="str" cm="1">
        <f t="array" ref="C1504">IF(Table2[[#This Row],[Nodes]:[Nodes]]=6,Table2[[#This Row],[Gap]:[Gap]],"")</f>
        <v/>
      </c>
      <c r="D1504" s="20" t="str" cm="1">
        <f t="array" ref="D1504">IF(Table2[[#This Row],[Nodes]:[Nodes]]=7,Table2[[#This Row],[Gap]:[Gap]],"")</f>
        <v/>
      </c>
    </row>
    <row r="1505" spans="1:4">
      <c r="A1505" s="20" t="str" cm="1">
        <f t="array" ref="A1505">IF(Table2[[#This Row],[Nodes]:[Nodes]]=4,Table2[[#This Row],[Gap]:[Gap]],"")</f>
        <v/>
      </c>
      <c r="B1505" s="20" t="str" cm="1">
        <f t="array" ref="B1505">IF(Table2[[#This Row],[Nodes]:[Nodes]]=5,Table2[[#This Row],[Gap]:[Gap]],"")</f>
        <v/>
      </c>
      <c r="C1505" s="20" t="str" cm="1">
        <f t="array" ref="C1505">IF(Table2[[#This Row],[Nodes]:[Nodes]]=6,Table2[[#This Row],[Gap]:[Gap]],"")</f>
        <v/>
      </c>
      <c r="D1505" s="20" t="str" cm="1">
        <f t="array" ref="D1505">IF(Table2[[#This Row],[Nodes]:[Nodes]]=7,Table2[[#This Row],[Gap]:[Gap]],"")</f>
        <v/>
      </c>
    </row>
    <row r="1506" spans="1:4">
      <c r="A1506" s="20" t="str" cm="1">
        <f t="array" ref="A1506">IF(Table2[[#This Row],[Nodes]:[Nodes]]=4,Table2[[#This Row],[Gap]:[Gap]],"")</f>
        <v/>
      </c>
      <c r="B1506" s="20" t="str" cm="1">
        <f t="array" ref="B1506">IF(Table2[[#This Row],[Nodes]:[Nodes]]=5,Table2[[#This Row],[Gap]:[Gap]],"")</f>
        <v/>
      </c>
      <c r="C1506" s="20" t="str" cm="1">
        <f t="array" ref="C1506">IF(Table2[[#This Row],[Nodes]:[Nodes]]=6,Table2[[#This Row],[Gap]:[Gap]],"")</f>
        <v/>
      </c>
      <c r="D1506" s="20" t="str" cm="1">
        <f t="array" ref="D1506">IF(Table2[[#This Row],[Nodes]:[Nodes]]=7,Table2[[#This Row],[Gap]:[Gap]],"")</f>
        <v/>
      </c>
    </row>
    <row r="1507" spans="1:4">
      <c r="A1507" s="20" t="str" cm="1">
        <f t="array" ref="A1507">IF(Table2[[#This Row],[Nodes]:[Nodes]]=4,Table2[[#This Row],[Gap]:[Gap]],"")</f>
        <v/>
      </c>
      <c r="B1507" s="20" t="str" cm="1">
        <f t="array" ref="B1507">IF(Table2[[#This Row],[Nodes]:[Nodes]]=5,Table2[[#This Row],[Gap]:[Gap]],"")</f>
        <v/>
      </c>
      <c r="C1507" s="20" t="str" cm="1">
        <f t="array" ref="C1507">IF(Table2[[#This Row],[Nodes]:[Nodes]]=6,Table2[[#This Row],[Gap]:[Gap]],"")</f>
        <v/>
      </c>
      <c r="D1507" s="20" t="str" cm="1">
        <f t="array" ref="D1507">IF(Table2[[#This Row],[Nodes]:[Nodes]]=7,Table2[[#This Row],[Gap]:[Gap]],"")</f>
        <v/>
      </c>
    </row>
    <row r="1508" spans="1:4">
      <c r="A1508" s="20" t="str" cm="1">
        <f t="array" ref="A1508">IF(Table2[[#This Row],[Nodes]:[Nodes]]=4,Table2[[#This Row],[Gap]:[Gap]],"")</f>
        <v/>
      </c>
      <c r="B1508" s="20" t="str" cm="1">
        <f t="array" ref="B1508">IF(Table2[[#This Row],[Nodes]:[Nodes]]=5,Table2[[#This Row],[Gap]:[Gap]],"")</f>
        <v/>
      </c>
      <c r="C1508" s="20" t="str" cm="1">
        <f t="array" ref="C1508">IF(Table2[[#This Row],[Nodes]:[Nodes]]=6,Table2[[#This Row],[Gap]:[Gap]],"")</f>
        <v/>
      </c>
      <c r="D1508" s="20" t="str" cm="1">
        <f t="array" ref="D1508">IF(Table2[[#This Row],[Nodes]:[Nodes]]=7,Table2[[#This Row],[Gap]:[Gap]],"")</f>
        <v/>
      </c>
    </row>
    <row r="1509" spans="1:4">
      <c r="A1509" s="20" t="str" cm="1">
        <f t="array" ref="A1509">IF(Table2[[#This Row],[Nodes]:[Nodes]]=4,Table2[[#This Row],[Gap]:[Gap]],"")</f>
        <v/>
      </c>
      <c r="B1509" s="20" t="str" cm="1">
        <f t="array" ref="B1509">IF(Table2[[#This Row],[Nodes]:[Nodes]]=5,Table2[[#This Row],[Gap]:[Gap]],"")</f>
        <v/>
      </c>
      <c r="C1509" s="20" t="str" cm="1">
        <f t="array" ref="C1509">IF(Table2[[#This Row],[Nodes]:[Nodes]]=6,Table2[[#This Row],[Gap]:[Gap]],"")</f>
        <v/>
      </c>
      <c r="D1509" s="20" t="str" cm="1">
        <f t="array" ref="D1509">IF(Table2[[#This Row],[Nodes]:[Nodes]]=7,Table2[[#This Row],[Gap]:[Gap]],"")</f>
        <v/>
      </c>
    </row>
    <row r="1510" spans="1:4">
      <c r="A1510" s="20" t="str" cm="1">
        <f t="array" ref="A1510">IF(Table2[[#This Row],[Nodes]:[Nodes]]=4,Table2[[#This Row],[Gap]:[Gap]],"")</f>
        <v/>
      </c>
      <c r="B1510" s="20" t="str" cm="1">
        <f t="array" ref="B1510">IF(Table2[[#This Row],[Nodes]:[Nodes]]=5,Table2[[#This Row],[Gap]:[Gap]],"")</f>
        <v/>
      </c>
      <c r="C1510" s="20" t="str" cm="1">
        <f t="array" ref="C1510">IF(Table2[[#This Row],[Nodes]:[Nodes]]=6,Table2[[#This Row],[Gap]:[Gap]],"")</f>
        <v/>
      </c>
      <c r="D1510" s="20" t="str" cm="1">
        <f t="array" ref="D1510">IF(Table2[[#This Row],[Nodes]:[Nodes]]=7,Table2[[#This Row],[Gap]:[Gap]],"")</f>
        <v/>
      </c>
    </row>
    <row r="1511" spans="1:4">
      <c r="A1511" s="20" t="str" cm="1">
        <f t="array" ref="A1511">IF(Table2[[#This Row],[Nodes]:[Nodes]]=4,Table2[[#This Row],[Gap]:[Gap]],"")</f>
        <v/>
      </c>
      <c r="B1511" s="20" t="str" cm="1">
        <f t="array" ref="B1511">IF(Table2[[#This Row],[Nodes]:[Nodes]]=5,Table2[[#This Row],[Gap]:[Gap]],"")</f>
        <v/>
      </c>
      <c r="C1511" s="20" t="str" cm="1">
        <f t="array" ref="C1511">IF(Table2[[#This Row],[Nodes]:[Nodes]]=6,Table2[[#This Row],[Gap]:[Gap]],"")</f>
        <v/>
      </c>
      <c r="D1511" s="20" t="str" cm="1">
        <f t="array" ref="D1511">IF(Table2[[#This Row],[Nodes]:[Nodes]]=7,Table2[[#This Row],[Gap]:[Gap]],"")</f>
        <v/>
      </c>
    </row>
    <row r="1512" spans="1:4">
      <c r="A1512" s="20" t="str" cm="1">
        <f t="array" ref="A1512">IF(Table2[[#This Row],[Nodes]:[Nodes]]=4,Table2[[#This Row],[Gap]:[Gap]],"")</f>
        <v/>
      </c>
      <c r="B1512" s="20" t="str" cm="1">
        <f t="array" ref="B1512">IF(Table2[[#This Row],[Nodes]:[Nodes]]=5,Table2[[#This Row],[Gap]:[Gap]],"")</f>
        <v/>
      </c>
      <c r="C1512" s="20" t="str" cm="1">
        <f t="array" ref="C1512">IF(Table2[[#This Row],[Nodes]:[Nodes]]=6,Table2[[#This Row],[Gap]:[Gap]],"")</f>
        <v/>
      </c>
      <c r="D1512" s="20" t="str" cm="1">
        <f t="array" ref="D1512">IF(Table2[[#This Row],[Nodes]:[Nodes]]=7,Table2[[#This Row],[Gap]:[Gap]],"")</f>
        <v/>
      </c>
    </row>
    <row r="1513" spans="1:4">
      <c r="A1513" s="20" t="str" cm="1">
        <f t="array" ref="A1513">IF(Table2[[#This Row],[Nodes]:[Nodes]]=4,Table2[[#This Row],[Gap]:[Gap]],"")</f>
        <v/>
      </c>
      <c r="B1513" s="20" t="str" cm="1">
        <f t="array" ref="B1513">IF(Table2[[#This Row],[Nodes]:[Nodes]]=5,Table2[[#This Row],[Gap]:[Gap]],"")</f>
        <v/>
      </c>
      <c r="C1513" s="20" t="str" cm="1">
        <f t="array" ref="C1513">IF(Table2[[#This Row],[Nodes]:[Nodes]]=6,Table2[[#This Row],[Gap]:[Gap]],"")</f>
        <v/>
      </c>
      <c r="D1513" s="20" t="str" cm="1">
        <f t="array" ref="D1513">IF(Table2[[#This Row],[Nodes]:[Nodes]]=7,Table2[[#This Row],[Gap]:[Gap]],"")</f>
        <v/>
      </c>
    </row>
    <row r="1514" spans="1:4">
      <c r="A1514" s="20" t="str" cm="1">
        <f t="array" ref="A1514">IF(Table2[[#This Row],[Nodes]:[Nodes]]=4,Table2[[#This Row],[Gap]:[Gap]],"")</f>
        <v/>
      </c>
      <c r="B1514" s="20" t="str" cm="1">
        <f t="array" ref="B1514">IF(Table2[[#This Row],[Nodes]:[Nodes]]=5,Table2[[#This Row],[Gap]:[Gap]],"")</f>
        <v/>
      </c>
      <c r="C1514" s="20" t="str" cm="1">
        <f t="array" ref="C1514">IF(Table2[[#This Row],[Nodes]:[Nodes]]=6,Table2[[#This Row],[Gap]:[Gap]],"")</f>
        <v/>
      </c>
      <c r="D1514" s="20" t="str" cm="1">
        <f t="array" ref="D1514">IF(Table2[[#This Row],[Nodes]:[Nodes]]=7,Table2[[#This Row],[Gap]:[Gap]],"")</f>
        <v/>
      </c>
    </row>
    <row r="1515" spans="1:4">
      <c r="A1515" s="20" t="str" cm="1">
        <f t="array" ref="A1515">IF(Table2[[#This Row],[Nodes]:[Nodes]]=4,Table2[[#This Row],[Gap]:[Gap]],"")</f>
        <v/>
      </c>
      <c r="B1515" s="20" t="str" cm="1">
        <f t="array" ref="B1515">IF(Table2[[#This Row],[Nodes]:[Nodes]]=5,Table2[[#This Row],[Gap]:[Gap]],"")</f>
        <v/>
      </c>
      <c r="C1515" s="20" t="str" cm="1">
        <f t="array" ref="C1515">IF(Table2[[#This Row],[Nodes]:[Nodes]]=6,Table2[[#This Row],[Gap]:[Gap]],"")</f>
        <v/>
      </c>
      <c r="D1515" s="20" t="str" cm="1">
        <f t="array" ref="D1515">IF(Table2[[#This Row],[Nodes]:[Nodes]]=7,Table2[[#This Row],[Gap]:[Gap]],"")</f>
        <v/>
      </c>
    </row>
    <row r="1516" spans="1:4">
      <c r="A1516" s="20" t="str" cm="1">
        <f t="array" ref="A1516">IF(Table2[[#This Row],[Nodes]:[Nodes]]=4,Table2[[#This Row],[Gap]:[Gap]],"")</f>
        <v/>
      </c>
      <c r="B1516" s="20" t="str" cm="1">
        <f t="array" ref="B1516">IF(Table2[[#This Row],[Nodes]:[Nodes]]=5,Table2[[#This Row],[Gap]:[Gap]],"")</f>
        <v/>
      </c>
      <c r="C1516" s="20" t="str" cm="1">
        <f t="array" ref="C1516">IF(Table2[[#This Row],[Nodes]:[Nodes]]=6,Table2[[#This Row],[Gap]:[Gap]],"")</f>
        <v/>
      </c>
      <c r="D1516" s="20" t="str" cm="1">
        <f t="array" ref="D1516">IF(Table2[[#This Row],[Nodes]:[Nodes]]=7,Table2[[#This Row],[Gap]:[Gap]],"")</f>
        <v/>
      </c>
    </row>
    <row r="1517" spans="1:4">
      <c r="A1517" s="20" t="str" cm="1">
        <f t="array" ref="A1517">IF(Table2[[#This Row],[Nodes]:[Nodes]]=4,Table2[[#This Row],[Gap]:[Gap]],"")</f>
        <v/>
      </c>
      <c r="B1517" s="20" t="str" cm="1">
        <f t="array" ref="B1517">IF(Table2[[#This Row],[Nodes]:[Nodes]]=5,Table2[[#This Row],[Gap]:[Gap]],"")</f>
        <v/>
      </c>
      <c r="C1517" s="20" t="str" cm="1">
        <f t="array" ref="C1517">IF(Table2[[#This Row],[Nodes]:[Nodes]]=6,Table2[[#This Row],[Gap]:[Gap]],"")</f>
        <v/>
      </c>
      <c r="D1517" s="20" t="str" cm="1">
        <f t="array" ref="D1517">IF(Table2[[#This Row],[Nodes]:[Nodes]]=7,Table2[[#This Row],[Gap]:[Gap]],"")</f>
        <v/>
      </c>
    </row>
    <row r="1518" spans="1:4">
      <c r="A1518" s="20" t="str" cm="1">
        <f t="array" ref="A1518">IF(Table2[[#This Row],[Nodes]:[Nodes]]=4,Table2[[#This Row],[Gap]:[Gap]],"")</f>
        <v/>
      </c>
      <c r="B1518" s="20" t="str" cm="1">
        <f t="array" ref="B1518">IF(Table2[[#This Row],[Nodes]:[Nodes]]=5,Table2[[#This Row],[Gap]:[Gap]],"")</f>
        <v/>
      </c>
      <c r="C1518" s="20" t="str" cm="1">
        <f t="array" ref="C1518">IF(Table2[[#This Row],[Nodes]:[Nodes]]=6,Table2[[#This Row],[Gap]:[Gap]],"")</f>
        <v/>
      </c>
      <c r="D1518" s="20" t="str" cm="1">
        <f t="array" ref="D1518">IF(Table2[[#This Row],[Nodes]:[Nodes]]=7,Table2[[#This Row],[Gap]:[Gap]],"")</f>
        <v/>
      </c>
    </row>
    <row r="1519" spans="1:4">
      <c r="A1519" s="20" t="str" cm="1">
        <f t="array" ref="A1519">IF(Table2[[#This Row],[Nodes]:[Nodes]]=4,Table2[[#This Row],[Gap]:[Gap]],"")</f>
        <v/>
      </c>
      <c r="B1519" s="20" t="str" cm="1">
        <f t="array" ref="B1519">IF(Table2[[#This Row],[Nodes]:[Nodes]]=5,Table2[[#This Row],[Gap]:[Gap]],"")</f>
        <v/>
      </c>
      <c r="C1519" s="20" t="str" cm="1">
        <f t="array" ref="C1519">IF(Table2[[#This Row],[Nodes]:[Nodes]]=6,Table2[[#This Row],[Gap]:[Gap]],"")</f>
        <v/>
      </c>
      <c r="D1519" s="20" t="str" cm="1">
        <f t="array" ref="D1519">IF(Table2[[#This Row],[Nodes]:[Nodes]]=7,Table2[[#This Row],[Gap]:[Gap]],"")</f>
        <v/>
      </c>
    </row>
    <row r="1520" spans="1:4">
      <c r="A1520" s="20" t="str" cm="1">
        <f t="array" ref="A1520">IF(Table2[[#This Row],[Nodes]:[Nodes]]=4,Table2[[#This Row],[Gap]:[Gap]],"")</f>
        <v/>
      </c>
      <c r="B1520" s="20" t="str" cm="1">
        <f t="array" ref="B1520">IF(Table2[[#This Row],[Nodes]:[Nodes]]=5,Table2[[#This Row],[Gap]:[Gap]],"")</f>
        <v/>
      </c>
      <c r="C1520" s="20" t="str" cm="1">
        <f t="array" ref="C1520">IF(Table2[[#This Row],[Nodes]:[Nodes]]=6,Table2[[#This Row],[Gap]:[Gap]],"")</f>
        <v/>
      </c>
      <c r="D1520" s="20" t="str" cm="1">
        <f t="array" ref="D1520">IF(Table2[[#This Row],[Nodes]:[Nodes]]=7,Table2[[#This Row],[Gap]:[Gap]],"")</f>
        <v/>
      </c>
    </row>
    <row r="1521" spans="1:4">
      <c r="A1521" s="20" t="str" cm="1">
        <f t="array" ref="A1521">IF(Table2[[#This Row],[Nodes]:[Nodes]]=4,Table2[[#This Row],[Gap]:[Gap]],"")</f>
        <v/>
      </c>
      <c r="B1521" s="20" t="str" cm="1">
        <f t="array" ref="B1521">IF(Table2[[#This Row],[Nodes]:[Nodes]]=5,Table2[[#This Row],[Gap]:[Gap]],"")</f>
        <v/>
      </c>
      <c r="C1521" s="20" t="str" cm="1">
        <f t="array" ref="C1521">IF(Table2[[#This Row],[Nodes]:[Nodes]]=6,Table2[[#This Row],[Gap]:[Gap]],"")</f>
        <v/>
      </c>
      <c r="D1521" s="20" t="str" cm="1">
        <f t="array" ref="D1521">IF(Table2[[#This Row],[Nodes]:[Nodes]]=7,Table2[[#This Row],[Gap]:[Gap]],"")</f>
        <v/>
      </c>
    </row>
    <row r="1522" spans="1:4">
      <c r="A1522" s="20" t="str" cm="1">
        <f t="array" ref="A1522">IF(Table2[[#This Row],[Nodes]:[Nodes]]=4,Table2[[#This Row],[Gap]:[Gap]],"")</f>
        <v/>
      </c>
      <c r="B1522" s="20" t="str" cm="1">
        <f t="array" ref="B1522">IF(Table2[[#This Row],[Nodes]:[Nodes]]=5,Table2[[#This Row],[Gap]:[Gap]],"")</f>
        <v/>
      </c>
      <c r="C1522" s="20" t="str" cm="1">
        <f t="array" ref="C1522">IF(Table2[[#This Row],[Nodes]:[Nodes]]=6,Table2[[#This Row],[Gap]:[Gap]],"")</f>
        <v/>
      </c>
      <c r="D1522" s="20" t="str" cm="1">
        <f t="array" ref="D1522">IF(Table2[[#This Row],[Nodes]:[Nodes]]=7,Table2[[#This Row],[Gap]:[Gap]],"")</f>
        <v/>
      </c>
    </row>
    <row r="1523" spans="1:4">
      <c r="A1523" s="20" t="str" cm="1">
        <f t="array" ref="A1523">IF(Table2[[#This Row],[Nodes]:[Nodes]]=4,Table2[[#This Row],[Gap]:[Gap]],"")</f>
        <v/>
      </c>
      <c r="B1523" s="20" t="str" cm="1">
        <f t="array" ref="B1523">IF(Table2[[#This Row],[Nodes]:[Nodes]]=5,Table2[[#This Row],[Gap]:[Gap]],"")</f>
        <v/>
      </c>
      <c r="C1523" s="20" t="str" cm="1">
        <f t="array" ref="C1523">IF(Table2[[#This Row],[Nodes]:[Nodes]]=6,Table2[[#This Row],[Gap]:[Gap]],"")</f>
        <v/>
      </c>
      <c r="D1523" s="20" t="str" cm="1">
        <f t="array" ref="D1523">IF(Table2[[#This Row],[Nodes]:[Nodes]]=7,Table2[[#This Row],[Gap]:[Gap]],"")</f>
        <v/>
      </c>
    </row>
    <row r="1524" spans="1:4">
      <c r="A1524" s="20" t="str" cm="1">
        <f t="array" ref="A1524">IF(Table2[[#This Row],[Nodes]:[Nodes]]=4,Table2[[#This Row],[Gap]:[Gap]],"")</f>
        <v/>
      </c>
      <c r="B1524" s="20" t="str" cm="1">
        <f t="array" ref="B1524">IF(Table2[[#This Row],[Nodes]:[Nodes]]=5,Table2[[#This Row],[Gap]:[Gap]],"")</f>
        <v/>
      </c>
      <c r="C1524" s="20" t="str" cm="1">
        <f t="array" ref="C1524">IF(Table2[[#This Row],[Nodes]:[Nodes]]=6,Table2[[#This Row],[Gap]:[Gap]],"")</f>
        <v/>
      </c>
      <c r="D1524" s="20" t="str" cm="1">
        <f t="array" ref="D1524">IF(Table2[[#This Row],[Nodes]:[Nodes]]=7,Table2[[#This Row],[Gap]:[Gap]],"")</f>
        <v/>
      </c>
    </row>
    <row r="1525" spans="1:4">
      <c r="A1525" s="20" t="str" cm="1">
        <f t="array" ref="A1525">IF(Table2[[#This Row],[Nodes]:[Nodes]]=4,Table2[[#This Row],[Gap]:[Gap]],"")</f>
        <v/>
      </c>
      <c r="B1525" s="20" t="str" cm="1">
        <f t="array" ref="B1525">IF(Table2[[#This Row],[Nodes]:[Nodes]]=5,Table2[[#This Row],[Gap]:[Gap]],"")</f>
        <v/>
      </c>
      <c r="C1525" s="20" t="str" cm="1">
        <f t="array" ref="C1525">IF(Table2[[#This Row],[Nodes]:[Nodes]]=6,Table2[[#This Row],[Gap]:[Gap]],"")</f>
        <v/>
      </c>
      <c r="D1525" s="20" t="str" cm="1">
        <f t="array" ref="D1525">IF(Table2[[#This Row],[Nodes]:[Nodes]]=7,Table2[[#This Row],[Gap]:[Gap]],"")</f>
        <v/>
      </c>
    </row>
    <row r="1526" spans="1:4">
      <c r="A1526" s="20" t="str" cm="1">
        <f t="array" ref="A1526">IF(Table2[[#This Row],[Nodes]:[Nodes]]=4,Table2[[#This Row],[Gap]:[Gap]],"")</f>
        <v/>
      </c>
      <c r="B1526" s="20" t="str" cm="1">
        <f t="array" ref="B1526">IF(Table2[[#This Row],[Nodes]:[Nodes]]=5,Table2[[#This Row],[Gap]:[Gap]],"")</f>
        <v/>
      </c>
      <c r="C1526" s="20" t="str" cm="1">
        <f t="array" ref="C1526">IF(Table2[[#This Row],[Nodes]:[Nodes]]=6,Table2[[#This Row],[Gap]:[Gap]],"")</f>
        <v/>
      </c>
      <c r="D1526" s="20" t="str" cm="1">
        <f t="array" ref="D1526">IF(Table2[[#This Row],[Nodes]:[Nodes]]=7,Table2[[#This Row],[Gap]:[Gap]],"")</f>
        <v/>
      </c>
    </row>
    <row r="1527" spans="1:4">
      <c r="A1527" s="20" t="str" cm="1">
        <f t="array" ref="A1527">IF(Table2[[#This Row],[Nodes]:[Nodes]]=4,Table2[[#This Row],[Gap]:[Gap]],"")</f>
        <v/>
      </c>
      <c r="B1527" s="20" t="str" cm="1">
        <f t="array" ref="B1527">IF(Table2[[#This Row],[Nodes]:[Nodes]]=5,Table2[[#This Row],[Gap]:[Gap]],"")</f>
        <v/>
      </c>
      <c r="C1527" s="20" t="str" cm="1">
        <f t="array" ref="C1527">IF(Table2[[#This Row],[Nodes]:[Nodes]]=6,Table2[[#This Row],[Gap]:[Gap]],"")</f>
        <v/>
      </c>
      <c r="D1527" s="20" t="str" cm="1">
        <f t="array" ref="D1527">IF(Table2[[#This Row],[Nodes]:[Nodes]]=7,Table2[[#This Row],[Gap]:[Gap]],"")</f>
        <v/>
      </c>
    </row>
    <row r="1528" spans="1:4">
      <c r="A1528" s="20" t="str" cm="1">
        <f t="array" ref="A1528">IF(Table2[[#This Row],[Nodes]:[Nodes]]=4,Table2[[#This Row],[Gap]:[Gap]],"")</f>
        <v/>
      </c>
      <c r="B1528" s="20" t="str" cm="1">
        <f t="array" ref="B1528">IF(Table2[[#This Row],[Nodes]:[Nodes]]=5,Table2[[#This Row],[Gap]:[Gap]],"")</f>
        <v/>
      </c>
      <c r="C1528" s="20" t="str" cm="1">
        <f t="array" ref="C1528">IF(Table2[[#This Row],[Nodes]:[Nodes]]=6,Table2[[#This Row],[Gap]:[Gap]],"")</f>
        <v/>
      </c>
      <c r="D1528" s="20" t="str" cm="1">
        <f t="array" ref="D1528">IF(Table2[[#This Row],[Nodes]:[Nodes]]=7,Table2[[#This Row],[Gap]:[Gap]],"")</f>
        <v/>
      </c>
    </row>
    <row r="1529" spans="1:4">
      <c r="A1529" s="20" t="str" cm="1">
        <f t="array" ref="A1529">IF(Table2[[#This Row],[Nodes]:[Nodes]]=4,Table2[[#This Row],[Gap]:[Gap]],"")</f>
        <v/>
      </c>
      <c r="B1529" s="20" t="str" cm="1">
        <f t="array" ref="B1529">IF(Table2[[#This Row],[Nodes]:[Nodes]]=5,Table2[[#This Row],[Gap]:[Gap]],"")</f>
        <v/>
      </c>
      <c r="C1529" s="20" t="str" cm="1">
        <f t="array" ref="C1529">IF(Table2[[#This Row],[Nodes]:[Nodes]]=6,Table2[[#This Row],[Gap]:[Gap]],"")</f>
        <v/>
      </c>
      <c r="D1529" s="20" t="str" cm="1">
        <f t="array" ref="D1529">IF(Table2[[#This Row],[Nodes]:[Nodes]]=7,Table2[[#This Row],[Gap]:[Gap]],"")</f>
        <v/>
      </c>
    </row>
    <row r="1530" spans="1:4">
      <c r="A1530" s="20" t="str" cm="1">
        <f t="array" ref="A1530">IF(Table2[[#This Row],[Nodes]:[Nodes]]=4,Table2[[#This Row],[Gap]:[Gap]],"")</f>
        <v/>
      </c>
      <c r="B1530" s="20" t="str" cm="1">
        <f t="array" ref="B1530">IF(Table2[[#This Row],[Nodes]:[Nodes]]=5,Table2[[#This Row],[Gap]:[Gap]],"")</f>
        <v/>
      </c>
      <c r="C1530" s="20" t="str" cm="1">
        <f t="array" ref="C1530">IF(Table2[[#This Row],[Nodes]:[Nodes]]=6,Table2[[#This Row],[Gap]:[Gap]],"")</f>
        <v/>
      </c>
      <c r="D1530" s="20" t="str" cm="1">
        <f t="array" ref="D1530">IF(Table2[[#This Row],[Nodes]:[Nodes]]=7,Table2[[#This Row],[Gap]:[Gap]],"")</f>
        <v/>
      </c>
    </row>
    <row r="1531" spans="1:4">
      <c r="A1531" s="20" t="str" cm="1">
        <f t="array" ref="A1531">IF(Table2[[#This Row],[Nodes]:[Nodes]]=4,Table2[[#This Row],[Gap]:[Gap]],"")</f>
        <v/>
      </c>
      <c r="B1531" s="20" t="str" cm="1">
        <f t="array" ref="B1531">IF(Table2[[#This Row],[Nodes]:[Nodes]]=5,Table2[[#This Row],[Gap]:[Gap]],"")</f>
        <v/>
      </c>
      <c r="C1531" s="20" t="str" cm="1">
        <f t="array" ref="C1531">IF(Table2[[#This Row],[Nodes]:[Nodes]]=6,Table2[[#This Row],[Gap]:[Gap]],"")</f>
        <v/>
      </c>
      <c r="D1531" s="20" t="str" cm="1">
        <f t="array" ref="D1531">IF(Table2[[#This Row],[Nodes]:[Nodes]]=7,Table2[[#This Row],[Gap]:[Gap]],"")</f>
        <v/>
      </c>
    </row>
    <row r="1532" spans="1:4">
      <c r="A1532" s="20" t="str" cm="1">
        <f t="array" ref="A1532">IF(Table2[[#This Row],[Nodes]:[Nodes]]=4,Table2[[#This Row],[Gap]:[Gap]],"")</f>
        <v/>
      </c>
      <c r="B1532" s="20" t="str" cm="1">
        <f t="array" ref="B1532">IF(Table2[[#This Row],[Nodes]:[Nodes]]=5,Table2[[#This Row],[Gap]:[Gap]],"")</f>
        <v/>
      </c>
      <c r="C1532" s="20" t="str" cm="1">
        <f t="array" ref="C1532">IF(Table2[[#This Row],[Nodes]:[Nodes]]=6,Table2[[#This Row],[Gap]:[Gap]],"")</f>
        <v/>
      </c>
      <c r="D1532" s="20" t="str" cm="1">
        <f t="array" ref="D1532">IF(Table2[[#This Row],[Nodes]:[Nodes]]=7,Table2[[#This Row],[Gap]:[Gap]],"")</f>
        <v/>
      </c>
    </row>
    <row r="1533" spans="1:4">
      <c r="A1533" s="20" t="str" cm="1">
        <f t="array" ref="A1533">IF(Table2[[#This Row],[Nodes]:[Nodes]]=4,Table2[[#This Row],[Gap]:[Gap]],"")</f>
        <v/>
      </c>
      <c r="B1533" s="20" t="str" cm="1">
        <f t="array" ref="B1533">IF(Table2[[#This Row],[Nodes]:[Nodes]]=5,Table2[[#This Row],[Gap]:[Gap]],"")</f>
        <v/>
      </c>
      <c r="C1533" s="20" t="str" cm="1">
        <f t="array" ref="C1533">IF(Table2[[#This Row],[Nodes]:[Nodes]]=6,Table2[[#This Row],[Gap]:[Gap]],"")</f>
        <v/>
      </c>
      <c r="D1533" s="20" t="str" cm="1">
        <f t="array" ref="D1533">IF(Table2[[#This Row],[Nodes]:[Nodes]]=7,Table2[[#This Row],[Gap]:[Gap]],"")</f>
        <v/>
      </c>
    </row>
    <row r="1534" spans="1:4">
      <c r="A1534" s="20" t="str" cm="1">
        <f t="array" ref="A1534">IF(Table2[[#This Row],[Nodes]:[Nodes]]=4,Table2[[#This Row],[Gap]:[Gap]],"")</f>
        <v/>
      </c>
      <c r="B1534" s="20" t="str" cm="1">
        <f t="array" ref="B1534">IF(Table2[[#This Row],[Nodes]:[Nodes]]=5,Table2[[#This Row],[Gap]:[Gap]],"")</f>
        <v/>
      </c>
      <c r="C1534" s="20" t="str" cm="1">
        <f t="array" ref="C1534">IF(Table2[[#This Row],[Nodes]:[Nodes]]=6,Table2[[#This Row],[Gap]:[Gap]],"")</f>
        <v/>
      </c>
      <c r="D1534" s="20" t="str" cm="1">
        <f t="array" ref="D1534">IF(Table2[[#This Row],[Nodes]:[Nodes]]=7,Table2[[#This Row],[Gap]:[Gap]],"")</f>
        <v/>
      </c>
    </row>
    <row r="1535" spans="1:4">
      <c r="A1535" s="20" t="str" cm="1">
        <f t="array" ref="A1535">IF(Table2[[#This Row],[Nodes]:[Nodes]]=4,Table2[[#This Row],[Gap]:[Gap]],"")</f>
        <v/>
      </c>
      <c r="B1535" s="20" t="str" cm="1">
        <f t="array" ref="B1535">IF(Table2[[#This Row],[Nodes]:[Nodes]]=5,Table2[[#This Row],[Gap]:[Gap]],"")</f>
        <v/>
      </c>
      <c r="C1535" s="20" t="str" cm="1">
        <f t="array" ref="C1535">IF(Table2[[#This Row],[Nodes]:[Nodes]]=6,Table2[[#This Row],[Gap]:[Gap]],"")</f>
        <v/>
      </c>
      <c r="D1535" s="20" t="str" cm="1">
        <f t="array" ref="D1535">IF(Table2[[#This Row],[Nodes]:[Nodes]]=7,Table2[[#This Row],[Gap]:[Gap]],"")</f>
        <v/>
      </c>
    </row>
    <row r="1536" spans="1:4">
      <c r="A1536" s="20" t="str" cm="1">
        <f t="array" ref="A1536">IF(Table2[[#This Row],[Nodes]:[Nodes]]=4,Table2[[#This Row],[Gap]:[Gap]],"")</f>
        <v/>
      </c>
      <c r="B1536" s="20" t="str" cm="1">
        <f t="array" ref="B1536">IF(Table2[[#This Row],[Nodes]:[Nodes]]=5,Table2[[#This Row],[Gap]:[Gap]],"")</f>
        <v/>
      </c>
      <c r="C1536" s="20" t="str" cm="1">
        <f t="array" ref="C1536">IF(Table2[[#This Row],[Nodes]:[Nodes]]=6,Table2[[#This Row],[Gap]:[Gap]],"")</f>
        <v/>
      </c>
      <c r="D1536" s="20" t="str" cm="1">
        <f t="array" ref="D1536">IF(Table2[[#This Row],[Nodes]:[Nodes]]=7,Table2[[#This Row],[Gap]:[Gap]],"")</f>
        <v/>
      </c>
    </row>
    <row r="1537" spans="1:4">
      <c r="A1537" s="20" t="str" cm="1">
        <f t="array" ref="A1537">IF(Table2[[#This Row],[Nodes]:[Nodes]]=4,Table2[[#This Row],[Gap]:[Gap]],"")</f>
        <v/>
      </c>
      <c r="B1537" s="20" t="str" cm="1">
        <f t="array" ref="B1537">IF(Table2[[#This Row],[Nodes]:[Nodes]]=5,Table2[[#This Row],[Gap]:[Gap]],"")</f>
        <v/>
      </c>
      <c r="C1537" s="20" t="str" cm="1">
        <f t="array" ref="C1537">IF(Table2[[#This Row],[Nodes]:[Nodes]]=6,Table2[[#This Row],[Gap]:[Gap]],"")</f>
        <v/>
      </c>
      <c r="D1537" s="20" t="str" cm="1">
        <f t="array" ref="D1537">IF(Table2[[#This Row],[Nodes]:[Nodes]]=7,Table2[[#This Row],[Gap]:[Gap]],"")</f>
        <v/>
      </c>
    </row>
    <row r="1538" spans="1:4">
      <c r="A1538" s="20" t="str" cm="1">
        <f t="array" ref="A1538">IF(Table2[[#This Row],[Nodes]:[Nodes]]=4,Table2[[#This Row],[Gap]:[Gap]],"")</f>
        <v/>
      </c>
      <c r="B1538" s="20" t="str" cm="1">
        <f t="array" ref="B1538">IF(Table2[[#This Row],[Nodes]:[Nodes]]=5,Table2[[#This Row],[Gap]:[Gap]],"")</f>
        <v/>
      </c>
      <c r="C1538" s="20" t="str" cm="1">
        <f t="array" ref="C1538">IF(Table2[[#This Row],[Nodes]:[Nodes]]=6,Table2[[#This Row],[Gap]:[Gap]],"")</f>
        <v/>
      </c>
      <c r="D1538" s="20" t="str" cm="1">
        <f t="array" ref="D1538">IF(Table2[[#This Row],[Nodes]:[Nodes]]=7,Table2[[#This Row],[Gap]:[Gap]],"")</f>
        <v/>
      </c>
    </row>
    <row r="1539" spans="1:4">
      <c r="A1539" s="20" t="str" cm="1">
        <f t="array" ref="A1539">IF(Table2[[#This Row],[Nodes]:[Nodes]]=4,Table2[[#This Row],[Gap]:[Gap]],"")</f>
        <v/>
      </c>
      <c r="B1539" s="20" t="str" cm="1">
        <f t="array" ref="B1539">IF(Table2[[#This Row],[Nodes]:[Nodes]]=5,Table2[[#This Row],[Gap]:[Gap]],"")</f>
        <v/>
      </c>
      <c r="C1539" s="20" t="str" cm="1">
        <f t="array" ref="C1539">IF(Table2[[#This Row],[Nodes]:[Nodes]]=6,Table2[[#This Row],[Gap]:[Gap]],"")</f>
        <v/>
      </c>
      <c r="D1539" s="20" t="str" cm="1">
        <f t="array" ref="D1539">IF(Table2[[#This Row],[Nodes]:[Nodes]]=7,Table2[[#This Row],[Gap]:[Gap]],"")</f>
        <v/>
      </c>
    </row>
    <row r="1540" spans="1:4">
      <c r="A1540" s="20" t="str" cm="1">
        <f t="array" ref="A1540">IF(Table2[[#This Row],[Nodes]:[Nodes]]=4,Table2[[#This Row],[Gap]:[Gap]],"")</f>
        <v/>
      </c>
      <c r="B1540" s="20" t="str" cm="1">
        <f t="array" ref="B1540">IF(Table2[[#This Row],[Nodes]:[Nodes]]=5,Table2[[#This Row],[Gap]:[Gap]],"")</f>
        <v/>
      </c>
      <c r="C1540" s="20" t="str" cm="1">
        <f t="array" ref="C1540">IF(Table2[[#This Row],[Nodes]:[Nodes]]=6,Table2[[#This Row],[Gap]:[Gap]],"")</f>
        <v/>
      </c>
      <c r="D1540" s="20" t="str" cm="1">
        <f t="array" ref="D1540">IF(Table2[[#This Row],[Nodes]:[Nodes]]=7,Table2[[#This Row],[Gap]:[Gap]],"")</f>
        <v/>
      </c>
    </row>
    <row r="1541" spans="1:4">
      <c r="A1541" s="20" t="str" cm="1">
        <f t="array" ref="A1541">IF(Table2[[#This Row],[Nodes]:[Nodes]]=4,Table2[[#This Row],[Gap]:[Gap]],"")</f>
        <v/>
      </c>
      <c r="B1541" s="20" t="str" cm="1">
        <f t="array" ref="B1541">IF(Table2[[#This Row],[Nodes]:[Nodes]]=5,Table2[[#This Row],[Gap]:[Gap]],"")</f>
        <v/>
      </c>
      <c r="C1541" s="20" t="str" cm="1">
        <f t="array" ref="C1541">IF(Table2[[#This Row],[Nodes]:[Nodes]]=6,Table2[[#This Row],[Gap]:[Gap]],"")</f>
        <v/>
      </c>
      <c r="D1541" s="20" t="str" cm="1">
        <f t="array" ref="D1541">IF(Table2[[#This Row],[Nodes]:[Nodes]]=7,Table2[[#This Row],[Gap]:[Gap]],"")</f>
        <v/>
      </c>
    </row>
    <row r="1542" spans="1:4">
      <c r="A1542" s="20" t="str" cm="1">
        <f t="array" ref="A1542">IF(Table2[[#This Row],[Nodes]:[Nodes]]=4,Table2[[#This Row],[Gap]:[Gap]],"")</f>
        <v/>
      </c>
      <c r="B1542" s="20" t="str" cm="1">
        <f t="array" ref="B1542">IF(Table2[[#This Row],[Nodes]:[Nodes]]=5,Table2[[#This Row],[Gap]:[Gap]],"")</f>
        <v/>
      </c>
      <c r="C1542" s="20" t="str" cm="1">
        <f t="array" ref="C1542">IF(Table2[[#This Row],[Nodes]:[Nodes]]=6,Table2[[#This Row],[Gap]:[Gap]],"")</f>
        <v/>
      </c>
      <c r="D1542" s="20" t="str" cm="1">
        <f t="array" ref="D1542">IF(Table2[[#This Row],[Nodes]:[Nodes]]=7,Table2[[#This Row],[Gap]:[Gap]],"")</f>
        <v/>
      </c>
    </row>
    <row r="1543" spans="1:4">
      <c r="A1543" s="20" t="str" cm="1">
        <f t="array" ref="A1543">IF(Table2[[#This Row],[Nodes]:[Nodes]]=4,Table2[[#This Row],[Gap]:[Gap]],"")</f>
        <v/>
      </c>
      <c r="B1543" s="20" t="str" cm="1">
        <f t="array" ref="B1543">IF(Table2[[#This Row],[Nodes]:[Nodes]]=5,Table2[[#This Row],[Gap]:[Gap]],"")</f>
        <v/>
      </c>
      <c r="C1543" s="20" t="str" cm="1">
        <f t="array" ref="C1543">IF(Table2[[#This Row],[Nodes]:[Nodes]]=6,Table2[[#This Row],[Gap]:[Gap]],"")</f>
        <v/>
      </c>
      <c r="D1543" s="20" t="str" cm="1">
        <f t="array" ref="D1543">IF(Table2[[#This Row],[Nodes]:[Nodes]]=7,Table2[[#This Row],[Gap]:[Gap]],"")</f>
        <v/>
      </c>
    </row>
    <row r="1544" spans="1:4">
      <c r="A1544" s="20" t="str" cm="1">
        <f t="array" ref="A1544">IF(Table2[[#This Row],[Nodes]:[Nodes]]=4,Table2[[#This Row],[Gap]:[Gap]],"")</f>
        <v/>
      </c>
      <c r="B1544" s="20" t="str" cm="1">
        <f t="array" ref="B1544">IF(Table2[[#This Row],[Nodes]:[Nodes]]=5,Table2[[#This Row],[Gap]:[Gap]],"")</f>
        <v/>
      </c>
      <c r="C1544" s="20" t="str" cm="1">
        <f t="array" ref="C1544">IF(Table2[[#This Row],[Nodes]:[Nodes]]=6,Table2[[#This Row],[Gap]:[Gap]],"")</f>
        <v/>
      </c>
      <c r="D1544" s="20" t="str" cm="1">
        <f t="array" ref="D1544">IF(Table2[[#This Row],[Nodes]:[Nodes]]=7,Table2[[#This Row],[Gap]:[Gap]],"")</f>
        <v/>
      </c>
    </row>
    <row r="1545" spans="1:4">
      <c r="A1545" s="20" t="str" cm="1">
        <f t="array" ref="A1545">IF(Table2[[#This Row],[Nodes]:[Nodes]]=4,Table2[[#This Row],[Gap]:[Gap]],"")</f>
        <v/>
      </c>
      <c r="B1545" s="20" t="str" cm="1">
        <f t="array" ref="B1545">IF(Table2[[#This Row],[Nodes]:[Nodes]]=5,Table2[[#This Row],[Gap]:[Gap]],"")</f>
        <v/>
      </c>
      <c r="C1545" s="20" t="str" cm="1">
        <f t="array" ref="C1545">IF(Table2[[#This Row],[Nodes]:[Nodes]]=6,Table2[[#This Row],[Gap]:[Gap]],"")</f>
        <v/>
      </c>
      <c r="D1545" s="20" t="str" cm="1">
        <f t="array" ref="D1545">IF(Table2[[#This Row],[Nodes]:[Nodes]]=7,Table2[[#This Row],[Gap]:[Gap]],"")</f>
        <v/>
      </c>
    </row>
    <row r="1546" spans="1:4">
      <c r="A1546" s="20" t="str" cm="1">
        <f t="array" ref="A1546">IF(Table2[[#This Row],[Nodes]:[Nodes]]=4,Table2[[#This Row],[Gap]:[Gap]],"")</f>
        <v/>
      </c>
      <c r="B1546" s="20" t="str" cm="1">
        <f t="array" ref="B1546">IF(Table2[[#This Row],[Nodes]:[Nodes]]=5,Table2[[#This Row],[Gap]:[Gap]],"")</f>
        <v/>
      </c>
      <c r="C1546" s="20" t="str" cm="1">
        <f t="array" ref="C1546">IF(Table2[[#This Row],[Nodes]:[Nodes]]=6,Table2[[#This Row],[Gap]:[Gap]],"")</f>
        <v/>
      </c>
      <c r="D1546" s="20" t="str" cm="1">
        <f t="array" ref="D1546">IF(Table2[[#This Row],[Nodes]:[Nodes]]=7,Table2[[#This Row],[Gap]:[Gap]],"")</f>
        <v/>
      </c>
    </row>
    <row r="1547" spans="1:4">
      <c r="A1547" s="20" t="str" cm="1">
        <f t="array" ref="A1547">IF(Table2[[#This Row],[Nodes]:[Nodes]]=4,Table2[[#This Row],[Gap]:[Gap]],"")</f>
        <v/>
      </c>
      <c r="B1547" s="20" t="str" cm="1">
        <f t="array" ref="B1547">IF(Table2[[#This Row],[Nodes]:[Nodes]]=5,Table2[[#This Row],[Gap]:[Gap]],"")</f>
        <v/>
      </c>
      <c r="C1547" s="20" t="str" cm="1">
        <f t="array" ref="C1547">IF(Table2[[#This Row],[Nodes]:[Nodes]]=6,Table2[[#This Row],[Gap]:[Gap]],"")</f>
        <v/>
      </c>
      <c r="D1547" s="20" t="str" cm="1">
        <f t="array" ref="D1547">IF(Table2[[#This Row],[Nodes]:[Nodes]]=7,Table2[[#This Row],[Gap]:[Gap]],"")</f>
        <v/>
      </c>
    </row>
    <row r="1548" spans="1:4">
      <c r="A1548" s="20" t="str" cm="1">
        <f t="array" ref="A1548">IF(Table2[[#This Row],[Nodes]:[Nodes]]=4,Table2[[#This Row],[Gap]:[Gap]],"")</f>
        <v/>
      </c>
      <c r="B1548" s="20" t="str" cm="1">
        <f t="array" ref="B1548">IF(Table2[[#This Row],[Nodes]:[Nodes]]=5,Table2[[#This Row],[Gap]:[Gap]],"")</f>
        <v/>
      </c>
      <c r="C1548" s="20" t="str" cm="1">
        <f t="array" ref="C1548">IF(Table2[[#This Row],[Nodes]:[Nodes]]=6,Table2[[#This Row],[Gap]:[Gap]],"")</f>
        <v/>
      </c>
      <c r="D1548" s="20" t="str" cm="1">
        <f t="array" ref="D1548">IF(Table2[[#This Row],[Nodes]:[Nodes]]=7,Table2[[#This Row],[Gap]:[Gap]],"")</f>
        <v/>
      </c>
    </row>
    <row r="1549" spans="1:4">
      <c r="A1549" s="20" t="str" cm="1">
        <f t="array" ref="A1549">IF(Table2[[#This Row],[Nodes]:[Nodes]]=4,Table2[[#This Row],[Gap]:[Gap]],"")</f>
        <v/>
      </c>
      <c r="B1549" s="20" t="str" cm="1">
        <f t="array" ref="B1549">IF(Table2[[#This Row],[Nodes]:[Nodes]]=5,Table2[[#This Row],[Gap]:[Gap]],"")</f>
        <v/>
      </c>
      <c r="C1549" s="20" t="str" cm="1">
        <f t="array" ref="C1549">IF(Table2[[#This Row],[Nodes]:[Nodes]]=6,Table2[[#This Row],[Gap]:[Gap]],"")</f>
        <v/>
      </c>
      <c r="D1549" s="20" t="str" cm="1">
        <f t="array" ref="D1549">IF(Table2[[#This Row],[Nodes]:[Nodes]]=7,Table2[[#This Row],[Gap]:[Gap]],"")</f>
        <v/>
      </c>
    </row>
    <row r="1550" spans="1:4">
      <c r="A1550" s="20" t="str" cm="1">
        <f t="array" ref="A1550">IF(Table2[[#This Row],[Nodes]:[Nodes]]=4,Table2[[#This Row],[Gap]:[Gap]],"")</f>
        <v/>
      </c>
      <c r="B1550" s="20" t="str" cm="1">
        <f t="array" ref="B1550">IF(Table2[[#This Row],[Nodes]:[Nodes]]=5,Table2[[#This Row],[Gap]:[Gap]],"")</f>
        <v/>
      </c>
      <c r="C1550" s="20" t="str" cm="1">
        <f t="array" ref="C1550">IF(Table2[[#This Row],[Nodes]:[Nodes]]=6,Table2[[#This Row],[Gap]:[Gap]],"")</f>
        <v/>
      </c>
      <c r="D1550" s="20" t="str" cm="1">
        <f t="array" ref="D1550">IF(Table2[[#This Row],[Nodes]:[Nodes]]=7,Table2[[#This Row],[Gap]:[Gap]],"")</f>
        <v/>
      </c>
    </row>
    <row r="1551" spans="1:4">
      <c r="A1551" s="20" t="str" cm="1">
        <f t="array" ref="A1551">IF(Table2[[#This Row],[Nodes]:[Nodes]]=4,Table2[[#This Row],[Gap]:[Gap]],"")</f>
        <v/>
      </c>
      <c r="B1551" s="20" t="str" cm="1">
        <f t="array" ref="B1551">IF(Table2[[#This Row],[Nodes]:[Nodes]]=5,Table2[[#This Row],[Gap]:[Gap]],"")</f>
        <v/>
      </c>
      <c r="C1551" s="20" t="str" cm="1">
        <f t="array" ref="C1551">IF(Table2[[#This Row],[Nodes]:[Nodes]]=6,Table2[[#This Row],[Gap]:[Gap]],"")</f>
        <v/>
      </c>
      <c r="D1551" s="20" t="str" cm="1">
        <f t="array" ref="D1551">IF(Table2[[#This Row],[Nodes]:[Nodes]]=7,Table2[[#This Row],[Gap]:[Gap]],"")</f>
        <v/>
      </c>
    </row>
    <row r="1552" spans="1:4">
      <c r="A1552" s="20" t="str" cm="1">
        <f t="array" ref="A1552">IF(Table2[[#This Row],[Nodes]:[Nodes]]=4,Table2[[#This Row],[Gap]:[Gap]],"")</f>
        <v/>
      </c>
      <c r="B1552" s="20" t="str" cm="1">
        <f t="array" ref="B1552">IF(Table2[[#This Row],[Nodes]:[Nodes]]=5,Table2[[#This Row],[Gap]:[Gap]],"")</f>
        <v/>
      </c>
      <c r="C1552" s="20" t="str" cm="1">
        <f t="array" ref="C1552">IF(Table2[[#This Row],[Nodes]:[Nodes]]=6,Table2[[#This Row],[Gap]:[Gap]],"")</f>
        <v/>
      </c>
      <c r="D1552" s="20" t="str" cm="1">
        <f t="array" ref="D1552">IF(Table2[[#This Row],[Nodes]:[Nodes]]=7,Table2[[#This Row],[Gap]:[Gap]],"")</f>
        <v/>
      </c>
    </row>
    <row r="1553" spans="1:4">
      <c r="A1553" s="20" t="str" cm="1">
        <f t="array" ref="A1553">IF(Table2[[#This Row],[Nodes]:[Nodes]]=4,Table2[[#This Row],[Gap]:[Gap]],"")</f>
        <v/>
      </c>
      <c r="B1553" s="20" t="str" cm="1">
        <f t="array" ref="B1553">IF(Table2[[#This Row],[Nodes]:[Nodes]]=5,Table2[[#This Row],[Gap]:[Gap]],"")</f>
        <v/>
      </c>
      <c r="C1553" s="20" t="str" cm="1">
        <f t="array" ref="C1553">IF(Table2[[#This Row],[Nodes]:[Nodes]]=6,Table2[[#This Row],[Gap]:[Gap]],"")</f>
        <v/>
      </c>
      <c r="D1553" s="20" t="str" cm="1">
        <f t="array" ref="D1553">IF(Table2[[#This Row],[Nodes]:[Nodes]]=7,Table2[[#This Row],[Gap]:[Gap]],"")</f>
        <v/>
      </c>
    </row>
    <row r="1554" spans="1:4">
      <c r="A1554" s="20" t="str" cm="1">
        <f t="array" ref="A1554">IF(Table2[[#This Row],[Nodes]:[Nodes]]=4,Table2[[#This Row],[Gap]:[Gap]],"")</f>
        <v/>
      </c>
      <c r="B1554" s="20" t="str" cm="1">
        <f t="array" ref="B1554">IF(Table2[[#This Row],[Nodes]:[Nodes]]=5,Table2[[#This Row],[Gap]:[Gap]],"")</f>
        <v/>
      </c>
      <c r="C1554" s="20" t="str" cm="1">
        <f t="array" ref="C1554">IF(Table2[[#This Row],[Nodes]:[Nodes]]=6,Table2[[#This Row],[Gap]:[Gap]],"")</f>
        <v/>
      </c>
      <c r="D1554" s="20" t="str" cm="1">
        <f t="array" ref="D1554">IF(Table2[[#This Row],[Nodes]:[Nodes]]=7,Table2[[#This Row],[Gap]:[Gap]],"")</f>
        <v/>
      </c>
    </row>
    <row r="1555" spans="1:4">
      <c r="A1555" s="20" t="str" cm="1">
        <f t="array" ref="A1555">IF(Table2[[#This Row],[Nodes]:[Nodes]]=4,Table2[[#This Row],[Gap]:[Gap]],"")</f>
        <v/>
      </c>
      <c r="B1555" s="20" t="str" cm="1">
        <f t="array" ref="B1555">IF(Table2[[#This Row],[Nodes]:[Nodes]]=5,Table2[[#This Row],[Gap]:[Gap]],"")</f>
        <v/>
      </c>
      <c r="C1555" s="20" t="str" cm="1">
        <f t="array" ref="C1555">IF(Table2[[#This Row],[Nodes]:[Nodes]]=6,Table2[[#This Row],[Gap]:[Gap]],"")</f>
        <v/>
      </c>
      <c r="D1555" s="20" t="str" cm="1">
        <f t="array" ref="D1555">IF(Table2[[#This Row],[Nodes]:[Nodes]]=7,Table2[[#This Row],[Gap]:[Gap]],"")</f>
        <v/>
      </c>
    </row>
    <row r="1556" spans="1:4">
      <c r="A1556" s="20" t="str" cm="1">
        <f t="array" ref="A1556">IF(Table2[[#This Row],[Nodes]:[Nodes]]=4,Table2[[#This Row],[Gap]:[Gap]],"")</f>
        <v/>
      </c>
      <c r="B1556" s="20" t="str" cm="1">
        <f t="array" ref="B1556">IF(Table2[[#This Row],[Nodes]:[Nodes]]=5,Table2[[#This Row],[Gap]:[Gap]],"")</f>
        <v/>
      </c>
      <c r="C1556" s="20" t="str" cm="1">
        <f t="array" ref="C1556">IF(Table2[[#This Row],[Nodes]:[Nodes]]=6,Table2[[#This Row],[Gap]:[Gap]],"")</f>
        <v/>
      </c>
      <c r="D1556" s="20" t="str" cm="1">
        <f t="array" ref="D1556">IF(Table2[[#This Row],[Nodes]:[Nodes]]=7,Table2[[#This Row],[Gap]:[Gap]],"")</f>
        <v/>
      </c>
    </row>
    <row r="1557" spans="1:4">
      <c r="A1557" s="20" t="str" cm="1">
        <f t="array" ref="A1557">IF(Table2[[#This Row],[Nodes]:[Nodes]]=4,Table2[[#This Row],[Gap]:[Gap]],"")</f>
        <v/>
      </c>
      <c r="B1557" s="20" t="str" cm="1">
        <f t="array" ref="B1557">IF(Table2[[#This Row],[Nodes]:[Nodes]]=5,Table2[[#This Row],[Gap]:[Gap]],"")</f>
        <v/>
      </c>
      <c r="C1557" s="20" t="str" cm="1">
        <f t="array" ref="C1557">IF(Table2[[#This Row],[Nodes]:[Nodes]]=6,Table2[[#This Row],[Gap]:[Gap]],"")</f>
        <v/>
      </c>
      <c r="D1557" s="20" t="str" cm="1">
        <f t="array" ref="D1557">IF(Table2[[#This Row],[Nodes]:[Nodes]]=7,Table2[[#This Row],[Gap]:[Gap]],"")</f>
        <v/>
      </c>
    </row>
    <row r="1558" spans="1:4">
      <c r="A1558" s="20" t="str" cm="1">
        <f t="array" ref="A1558">IF(Table2[[#This Row],[Nodes]:[Nodes]]=4,Table2[[#This Row],[Gap]:[Gap]],"")</f>
        <v/>
      </c>
      <c r="B1558" s="20" t="str" cm="1">
        <f t="array" ref="B1558">IF(Table2[[#This Row],[Nodes]:[Nodes]]=5,Table2[[#This Row],[Gap]:[Gap]],"")</f>
        <v/>
      </c>
      <c r="C1558" s="20" t="str" cm="1">
        <f t="array" ref="C1558">IF(Table2[[#This Row],[Nodes]:[Nodes]]=6,Table2[[#This Row],[Gap]:[Gap]],"")</f>
        <v/>
      </c>
      <c r="D1558" s="20" t="str" cm="1">
        <f t="array" ref="D1558">IF(Table2[[#This Row],[Nodes]:[Nodes]]=7,Table2[[#This Row],[Gap]:[Gap]],"")</f>
        <v/>
      </c>
    </row>
    <row r="1559" spans="1:4">
      <c r="A1559" s="20" t="str" cm="1">
        <f t="array" ref="A1559">IF(Table2[[#This Row],[Nodes]:[Nodes]]=4,Table2[[#This Row],[Gap]:[Gap]],"")</f>
        <v/>
      </c>
      <c r="B1559" s="20" t="str" cm="1">
        <f t="array" ref="B1559">IF(Table2[[#This Row],[Nodes]:[Nodes]]=5,Table2[[#This Row],[Gap]:[Gap]],"")</f>
        <v/>
      </c>
      <c r="C1559" s="20" t="str" cm="1">
        <f t="array" ref="C1559">IF(Table2[[#This Row],[Nodes]:[Nodes]]=6,Table2[[#This Row],[Gap]:[Gap]],"")</f>
        <v/>
      </c>
      <c r="D1559" s="20" t="str" cm="1">
        <f t="array" ref="D1559">IF(Table2[[#This Row],[Nodes]:[Nodes]]=7,Table2[[#This Row],[Gap]:[Gap]],"")</f>
        <v/>
      </c>
    </row>
    <row r="1560" spans="1:4">
      <c r="A1560" s="20" t="str" cm="1">
        <f t="array" ref="A1560">IF(Table2[[#This Row],[Nodes]:[Nodes]]=4,Table2[[#This Row],[Gap]:[Gap]],"")</f>
        <v/>
      </c>
      <c r="B1560" s="20" t="str" cm="1">
        <f t="array" ref="B1560">IF(Table2[[#This Row],[Nodes]:[Nodes]]=5,Table2[[#This Row],[Gap]:[Gap]],"")</f>
        <v/>
      </c>
      <c r="C1560" s="20" t="str" cm="1">
        <f t="array" ref="C1560">IF(Table2[[#This Row],[Nodes]:[Nodes]]=6,Table2[[#This Row],[Gap]:[Gap]],"")</f>
        <v/>
      </c>
      <c r="D1560" s="20" t="str" cm="1">
        <f t="array" ref="D1560">IF(Table2[[#This Row],[Nodes]:[Nodes]]=7,Table2[[#This Row],[Gap]:[Gap]],"")</f>
        <v/>
      </c>
    </row>
    <row r="1561" spans="1:4">
      <c r="A1561" s="20" t="str" cm="1">
        <f t="array" ref="A1561">IF(Table2[[#This Row],[Nodes]:[Nodes]]=4,Table2[[#This Row],[Gap]:[Gap]],"")</f>
        <v/>
      </c>
      <c r="B1561" s="20" t="str" cm="1">
        <f t="array" ref="B1561">IF(Table2[[#This Row],[Nodes]:[Nodes]]=5,Table2[[#This Row],[Gap]:[Gap]],"")</f>
        <v/>
      </c>
      <c r="C1561" s="20" t="str" cm="1">
        <f t="array" ref="C1561">IF(Table2[[#This Row],[Nodes]:[Nodes]]=6,Table2[[#This Row],[Gap]:[Gap]],"")</f>
        <v/>
      </c>
      <c r="D1561" s="20" t="str" cm="1">
        <f t="array" ref="D1561">IF(Table2[[#This Row],[Nodes]:[Nodes]]=7,Table2[[#This Row],[Gap]:[Gap]],"")</f>
        <v/>
      </c>
    </row>
    <row r="1562" spans="1:4">
      <c r="A1562" s="20" t="str" cm="1">
        <f t="array" ref="A1562">IF(Table2[[#This Row],[Nodes]:[Nodes]]=4,Table2[[#This Row],[Gap]:[Gap]],"")</f>
        <v/>
      </c>
      <c r="B1562" s="20" t="str" cm="1">
        <f t="array" ref="B1562">IF(Table2[[#This Row],[Nodes]:[Nodes]]=5,Table2[[#This Row],[Gap]:[Gap]],"")</f>
        <v/>
      </c>
      <c r="C1562" s="20" t="str" cm="1">
        <f t="array" ref="C1562">IF(Table2[[#This Row],[Nodes]:[Nodes]]=6,Table2[[#This Row],[Gap]:[Gap]],"")</f>
        <v/>
      </c>
      <c r="D1562" s="20" t="str" cm="1">
        <f t="array" ref="D1562">IF(Table2[[#This Row],[Nodes]:[Nodes]]=7,Table2[[#This Row],[Gap]:[Gap]],"")</f>
        <v/>
      </c>
    </row>
    <row r="1563" spans="1:4">
      <c r="A1563" s="20" t="str" cm="1">
        <f t="array" ref="A1563">IF(Table2[[#This Row],[Nodes]:[Nodes]]=4,Table2[[#This Row],[Gap]:[Gap]],"")</f>
        <v/>
      </c>
      <c r="B1563" s="20" t="str" cm="1">
        <f t="array" ref="B1563">IF(Table2[[#This Row],[Nodes]:[Nodes]]=5,Table2[[#This Row],[Gap]:[Gap]],"")</f>
        <v/>
      </c>
      <c r="C1563" s="20" t="str" cm="1">
        <f t="array" ref="C1563">IF(Table2[[#This Row],[Nodes]:[Nodes]]=6,Table2[[#This Row],[Gap]:[Gap]],"")</f>
        <v/>
      </c>
      <c r="D1563" s="20" t="str" cm="1">
        <f t="array" ref="D1563">IF(Table2[[#This Row],[Nodes]:[Nodes]]=7,Table2[[#This Row],[Gap]:[Gap]],"")</f>
        <v/>
      </c>
    </row>
    <row r="1564" spans="1:4">
      <c r="A1564" s="20" t="str" cm="1">
        <f t="array" ref="A1564">IF(Table2[[#This Row],[Nodes]:[Nodes]]=4,Table2[[#This Row],[Gap]:[Gap]],"")</f>
        <v/>
      </c>
      <c r="B1564" s="20" t="str" cm="1">
        <f t="array" ref="B1564">IF(Table2[[#This Row],[Nodes]:[Nodes]]=5,Table2[[#This Row],[Gap]:[Gap]],"")</f>
        <v/>
      </c>
      <c r="C1564" s="20" t="str" cm="1">
        <f t="array" ref="C1564">IF(Table2[[#This Row],[Nodes]:[Nodes]]=6,Table2[[#This Row],[Gap]:[Gap]],"")</f>
        <v/>
      </c>
      <c r="D1564" s="20" t="str" cm="1">
        <f t="array" ref="D1564">IF(Table2[[#This Row],[Nodes]:[Nodes]]=7,Table2[[#This Row],[Gap]:[Gap]],"")</f>
        <v/>
      </c>
    </row>
    <row r="1565" spans="1:4">
      <c r="A1565" s="20" t="str" cm="1">
        <f t="array" ref="A1565">IF(Table2[[#This Row],[Nodes]:[Nodes]]=4,Table2[[#This Row],[Gap]:[Gap]],"")</f>
        <v/>
      </c>
      <c r="B1565" s="20" t="str" cm="1">
        <f t="array" ref="B1565">IF(Table2[[#This Row],[Nodes]:[Nodes]]=5,Table2[[#This Row],[Gap]:[Gap]],"")</f>
        <v/>
      </c>
      <c r="C1565" s="20" t="str" cm="1">
        <f t="array" ref="C1565">IF(Table2[[#This Row],[Nodes]:[Nodes]]=6,Table2[[#This Row],[Gap]:[Gap]],"")</f>
        <v/>
      </c>
      <c r="D1565" s="20" t="str" cm="1">
        <f t="array" ref="D1565">IF(Table2[[#This Row],[Nodes]:[Nodes]]=7,Table2[[#This Row],[Gap]:[Gap]],"")</f>
        <v/>
      </c>
    </row>
    <row r="1566" spans="1:4">
      <c r="A1566" s="20" t="str" cm="1">
        <f t="array" ref="A1566">IF(Table2[[#This Row],[Nodes]:[Nodes]]=4,Table2[[#This Row],[Gap]:[Gap]],"")</f>
        <v/>
      </c>
      <c r="B1566" s="20" t="str" cm="1">
        <f t="array" ref="B1566">IF(Table2[[#This Row],[Nodes]:[Nodes]]=5,Table2[[#This Row],[Gap]:[Gap]],"")</f>
        <v/>
      </c>
      <c r="C1566" s="20" t="str" cm="1">
        <f t="array" ref="C1566">IF(Table2[[#This Row],[Nodes]:[Nodes]]=6,Table2[[#This Row],[Gap]:[Gap]],"")</f>
        <v/>
      </c>
      <c r="D1566" s="20" t="str" cm="1">
        <f t="array" ref="D1566">IF(Table2[[#This Row],[Nodes]:[Nodes]]=7,Table2[[#This Row],[Gap]:[Gap]],"")</f>
        <v/>
      </c>
    </row>
    <row r="1567" spans="1:4">
      <c r="A1567" s="20" t="str" cm="1">
        <f t="array" ref="A1567">IF(Table2[[#This Row],[Nodes]:[Nodes]]=4,Table2[[#This Row],[Gap]:[Gap]],"")</f>
        <v/>
      </c>
      <c r="B1567" s="20" t="str" cm="1">
        <f t="array" ref="B1567">IF(Table2[[#This Row],[Nodes]:[Nodes]]=5,Table2[[#This Row],[Gap]:[Gap]],"")</f>
        <v/>
      </c>
      <c r="C1567" s="20" t="str" cm="1">
        <f t="array" ref="C1567">IF(Table2[[#This Row],[Nodes]:[Nodes]]=6,Table2[[#This Row],[Gap]:[Gap]],"")</f>
        <v/>
      </c>
      <c r="D1567" s="20" t="str" cm="1">
        <f t="array" ref="D1567">IF(Table2[[#This Row],[Nodes]:[Nodes]]=7,Table2[[#This Row],[Gap]:[Gap]],"")</f>
        <v/>
      </c>
    </row>
    <row r="1568" spans="1:4">
      <c r="A1568" s="20" t="str" cm="1">
        <f t="array" ref="A1568">IF(Table2[[#This Row],[Nodes]:[Nodes]]=4,Table2[[#This Row],[Gap]:[Gap]],"")</f>
        <v/>
      </c>
      <c r="B1568" s="20" t="str" cm="1">
        <f t="array" ref="B1568">IF(Table2[[#This Row],[Nodes]:[Nodes]]=5,Table2[[#This Row],[Gap]:[Gap]],"")</f>
        <v/>
      </c>
      <c r="C1568" s="20" t="str" cm="1">
        <f t="array" ref="C1568">IF(Table2[[#This Row],[Nodes]:[Nodes]]=6,Table2[[#This Row],[Gap]:[Gap]],"")</f>
        <v/>
      </c>
      <c r="D1568" s="20" t="str" cm="1">
        <f t="array" ref="D1568">IF(Table2[[#This Row],[Nodes]:[Nodes]]=7,Table2[[#This Row],[Gap]:[Gap]],"")</f>
        <v/>
      </c>
    </row>
    <row r="1569" spans="1:4">
      <c r="A1569" s="20" t="str" cm="1">
        <f t="array" ref="A1569">IF(Table2[[#This Row],[Nodes]:[Nodes]]=4,Table2[[#This Row],[Gap]:[Gap]],"")</f>
        <v/>
      </c>
      <c r="B1569" s="20" t="str" cm="1">
        <f t="array" ref="B1569">IF(Table2[[#This Row],[Nodes]:[Nodes]]=5,Table2[[#This Row],[Gap]:[Gap]],"")</f>
        <v/>
      </c>
      <c r="C1569" s="20" t="str" cm="1">
        <f t="array" ref="C1569">IF(Table2[[#This Row],[Nodes]:[Nodes]]=6,Table2[[#This Row],[Gap]:[Gap]],"")</f>
        <v/>
      </c>
      <c r="D1569" s="20" t="str" cm="1">
        <f t="array" ref="D1569">IF(Table2[[#This Row],[Nodes]:[Nodes]]=7,Table2[[#This Row],[Gap]:[Gap]],"")</f>
        <v/>
      </c>
    </row>
    <row r="1570" spans="1:4">
      <c r="A1570" s="20" t="str" cm="1">
        <f t="array" ref="A1570">IF(Table2[[#This Row],[Nodes]:[Nodes]]=4,Table2[[#This Row],[Gap]:[Gap]],"")</f>
        <v/>
      </c>
      <c r="B1570" s="20" t="str" cm="1">
        <f t="array" ref="B1570">IF(Table2[[#This Row],[Nodes]:[Nodes]]=5,Table2[[#This Row],[Gap]:[Gap]],"")</f>
        <v/>
      </c>
      <c r="C1570" s="20" t="str" cm="1">
        <f t="array" ref="C1570">IF(Table2[[#This Row],[Nodes]:[Nodes]]=6,Table2[[#This Row],[Gap]:[Gap]],"")</f>
        <v/>
      </c>
      <c r="D1570" s="20" t="str" cm="1">
        <f t="array" ref="D1570">IF(Table2[[#This Row],[Nodes]:[Nodes]]=7,Table2[[#This Row],[Gap]:[Gap]],"")</f>
        <v/>
      </c>
    </row>
    <row r="1571" spans="1:4">
      <c r="A1571" s="20" t="str" cm="1">
        <f t="array" ref="A1571">IF(Table2[[#This Row],[Nodes]:[Nodes]]=4,Table2[[#This Row],[Gap]:[Gap]],"")</f>
        <v/>
      </c>
      <c r="B1571" s="20" t="str" cm="1">
        <f t="array" ref="B1571">IF(Table2[[#This Row],[Nodes]:[Nodes]]=5,Table2[[#This Row],[Gap]:[Gap]],"")</f>
        <v/>
      </c>
      <c r="C1571" s="20" t="str" cm="1">
        <f t="array" ref="C1571">IF(Table2[[#This Row],[Nodes]:[Nodes]]=6,Table2[[#This Row],[Gap]:[Gap]],"")</f>
        <v/>
      </c>
      <c r="D1571" s="20" t="str" cm="1">
        <f t="array" ref="D1571">IF(Table2[[#This Row],[Nodes]:[Nodes]]=7,Table2[[#This Row],[Gap]:[Gap]],"")</f>
        <v/>
      </c>
    </row>
    <row r="1572" spans="1:4">
      <c r="A1572" s="20" t="str" cm="1">
        <f t="array" ref="A1572">IF(Table2[[#This Row],[Nodes]:[Nodes]]=4,Table2[[#This Row],[Gap]:[Gap]],"")</f>
        <v/>
      </c>
      <c r="B1572" s="20" t="str" cm="1">
        <f t="array" ref="B1572">IF(Table2[[#This Row],[Nodes]:[Nodes]]=5,Table2[[#This Row],[Gap]:[Gap]],"")</f>
        <v/>
      </c>
      <c r="C1572" s="20" t="str" cm="1">
        <f t="array" ref="C1572">IF(Table2[[#This Row],[Nodes]:[Nodes]]=6,Table2[[#This Row],[Gap]:[Gap]],"")</f>
        <v/>
      </c>
      <c r="D1572" s="20" t="str" cm="1">
        <f t="array" ref="D1572">IF(Table2[[#This Row],[Nodes]:[Nodes]]=7,Table2[[#This Row],[Gap]:[Gap]],"")</f>
        <v/>
      </c>
    </row>
    <row r="1573" spans="1:4">
      <c r="A1573" s="20" t="str" cm="1">
        <f t="array" ref="A1573">IF(Table2[[#This Row],[Nodes]:[Nodes]]=4,Table2[[#This Row],[Gap]:[Gap]],"")</f>
        <v/>
      </c>
      <c r="B1573" s="20" t="str" cm="1">
        <f t="array" ref="B1573">IF(Table2[[#This Row],[Nodes]:[Nodes]]=5,Table2[[#This Row],[Gap]:[Gap]],"")</f>
        <v/>
      </c>
      <c r="C1573" s="20" t="str" cm="1">
        <f t="array" ref="C1573">IF(Table2[[#This Row],[Nodes]:[Nodes]]=6,Table2[[#This Row],[Gap]:[Gap]],"")</f>
        <v/>
      </c>
      <c r="D1573" s="20" t="str" cm="1">
        <f t="array" ref="D1573">IF(Table2[[#This Row],[Nodes]:[Nodes]]=7,Table2[[#This Row],[Gap]:[Gap]],"")</f>
        <v/>
      </c>
    </row>
    <row r="1574" spans="1:4">
      <c r="A1574" s="20" t="str" cm="1">
        <f t="array" ref="A1574">IF(Table2[[#This Row],[Nodes]:[Nodes]]=4,Table2[[#This Row],[Gap]:[Gap]],"")</f>
        <v/>
      </c>
      <c r="B1574" s="20" t="str" cm="1">
        <f t="array" ref="B1574">IF(Table2[[#This Row],[Nodes]:[Nodes]]=5,Table2[[#This Row],[Gap]:[Gap]],"")</f>
        <v/>
      </c>
      <c r="C1574" s="20" t="str" cm="1">
        <f t="array" ref="C1574">IF(Table2[[#This Row],[Nodes]:[Nodes]]=6,Table2[[#This Row],[Gap]:[Gap]],"")</f>
        <v/>
      </c>
      <c r="D1574" s="20" t="str" cm="1">
        <f t="array" ref="D1574">IF(Table2[[#This Row],[Nodes]:[Nodes]]=7,Table2[[#This Row],[Gap]:[Gap]],"")</f>
        <v/>
      </c>
    </row>
    <row r="1575" spans="1:4">
      <c r="A1575" s="20" t="str" cm="1">
        <f t="array" ref="A1575">IF(Table2[[#This Row],[Nodes]:[Nodes]]=4,Table2[[#This Row],[Gap]:[Gap]],"")</f>
        <v/>
      </c>
      <c r="B1575" s="20" t="str" cm="1">
        <f t="array" ref="B1575">IF(Table2[[#This Row],[Nodes]:[Nodes]]=5,Table2[[#This Row],[Gap]:[Gap]],"")</f>
        <v/>
      </c>
      <c r="C1575" s="20" t="str" cm="1">
        <f t="array" ref="C1575">IF(Table2[[#This Row],[Nodes]:[Nodes]]=6,Table2[[#This Row],[Gap]:[Gap]],"")</f>
        <v/>
      </c>
      <c r="D1575" s="20" t="str" cm="1">
        <f t="array" ref="D1575">IF(Table2[[#This Row],[Nodes]:[Nodes]]=7,Table2[[#This Row],[Gap]:[Gap]],"")</f>
        <v/>
      </c>
    </row>
    <row r="1576" spans="1:4">
      <c r="A1576" s="20" t="str" cm="1">
        <f t="array" ref="A1576">IF(Table2[[#This Row],[Nodes]:[Nodes]]=4,Table2[[#This Row],[Gap]:[Gap]],"")</f>
        <v/>
      </c>
      <c r="B1576" s="20" t="str" cm="1">
        <f t="array" ref="B1576">IF(Table2[[#This Row],[Nodes]:[Nodes]]=5,Table2[[#This Row],[Gap]:[Gap]],"")</f>
        <v/>
      </c>
      <c r="C1576" s="20" t="str" cm="1">
        <f t="array" ref="C1576">IF(Table2[[#This Row],[Nodes]:[Nodes]]=6,Table2[[#This Row],[Gap]:[Gap]],"")</f>
        <v/>
      </c>
      <c r="D1576" s="20" t="str" cm="1">
        <f t="array" ref="D1576">IF(Table2[[#This Row],[Nodes]:[Nodes]]=7,Table2[[#This Row],[Gap]:[Gap]],"")</f>
        <v/>
      </c>
    </row>
    <row r="1577" spans="1:4">
      <c r="A1577" s="20" t="str" cm="1">
        <f t="array" ref="A1577">IF(Table2[[#This Row],[Nodes]:[Nodes]]=4,Table2[[#This Row],[Gap]:[Gap]],"")</f>
        <v/>
      </c>
      <c r="B1577" s="20" t="str" cm="1">
        <f t="array" ref="B1577">IF(Table2[[#This Row],[Nodes]:[Nodes]]=5,Table2[[#This Row],[Gap]:[Gap]],"")</f>
        <v/>
      </c>
      <c r="C1577" s="20" t="str" cm="1">
        <f t="array" ref="C1577">IF(Table2[[#This Row],[Nodes]:[Nodes]]=6,Table2[[#This Row],[Gap]:[Gap]],"")</f>
        <v/>
      </c>
      <c r="D1577" s="20" t="str" cm="1">
        <f t="array" ref="D1577">IF(Table2[[#This Row],[Nodes]:[Nodes]]=7,Table2[[#This Row],[Gap]:[Gap]],"")</f>
        <v/>
      </c>
    </row>
    <row r="1578" spans="1:4">
      <c r="A1578" s="20" t="str" cm="1">
        <f t="array" ref="A1578">IF(Table2[[#This Row],[Nodes]:[Nodes]]=4,Table2[[#This Row],[Gap]:[Gap]],"")</f>
        <v/>
      </c>
      <c r="B1578" s="20" t="str" cm="1">
        <f t="array" ref="B1578">IF(Table2[[#This Row],[Nodes]:[Nodes]]=5,Table2[[#This Row],[Gap]:[Gap]],"")</f>
        <v/>
      </c>
      <c r="C1578" s="20" t="str" cm="1">
        <f t="array" ref="C1578">IF(Table2[[#This Row],[Nodes]:[Nodes]]=6,Table2[[#This Row],[Gap]:[Gap]],"")</f>
        <v/>
      </c>
      <c r="D1578" s="20" t="str" cm="1">
        <f t="array" ref="D1578">IF(Table2[[#This Row],[Nodes]:[Nodes]]=7,Table2[[#This Row],[Gap]:[Gap]],"")</f>
        <v/>
      </c>
    </row>
    <row r="1579" spans="1:4">
      <c r="A1579" s="20" t="str" cm="1">
        <f t="array" ref="A1579">IF(Table2[[#This Row],[Nodes]:[Nodes]]=4,Table2[[#This Row],[Gap]:[Gap]],"")</f>
        <v/>
      </c>
      <c r="B1579" s="20" t="str" cm="1">
        <f t="array" ref="B1579">IF(Table2[[#This Row],[Nodes]:[Nodes]]=5,Table2[[#This Row],[Gap]:[Gap]],"")</f>
        <v/>
      </c>
      <c r="C1579" s="20" t="str" cm="1">
        <f t="array" ref="C1579">IF(Table2[[#This Row],[Nodes]:[Nodes]]=6,Table2[[#This Row],[Gap]:[Gap]],"")</f>
        <v/>
      </c>
      <c r="D1579" s="20" t="str" cm="1">
        <f t="array" ref="D1579">IF(Table2[[#This Row],[Nodes]:[Nodes]]=7,Table2[[#This Row],[Gap]:[Gap]],"")</f>
        <v/>
      </c>
    </row>
    <row r="1580" spans="1:4">
      <c r="A1580" s="20" t="str" cm="1">
        <f t="array" ref="A1580">IF(Table2[[#This Row],[Nodes]:[Nodes]]=4,Table2[[#This Row],[Gap]:[Gap]],"")</f>
        <v/>
      </c>
      <c r="B1580" s="20" t="str" cm="1">
        <f t="array" ref="B1580">IF(Table2[[#This Row],[Nodes]:[Nodes]]=5,Table2[[#This Row],[Gap]:[Gap]],"")</f>
        <v/>
      </c>
      <c r="C1580" s="20" t="str" cm="1">
        <f t="array" ref="C1580">IF(Table2[[#This Row],[Nodes]:[Nodes]]=6,Table2[[#This Row],[Gap]:[Gap]],"")</f>
        <v/>
      </c>
      <c r="D1580" s="20" t="str" cm="1">
        <f t="array" ref="D1580">IF(Table2[[#This Row],[Nodes]:[Nodes]]=7,Table2[[#This Row],[Gap]:[Gap]],"")</f>
        <v/>
      </c>
    </row>
    <row r="1581" spans="1:4">
      <c r="A1581" s="20" t="str" cm="1">
        <f t="array" ref="A1581">IF(Table2[[#This Row],[Nodes]:[Nodes]]=4,Table2[[#This Row],[Gap]:[Gap]],"")</f>
        <v/>
      </c>
      <c r="B1581" s="20" t="str" cm="1">
        <f t="array" ref="B1581">IF(Table2[[#This Row],[Nodes]:[Nodes]]=5,Table2[[#This Row],[Gap]:[Gap]],"")</f>
        <v/>
      </c>
      <c r="C1581" s="20" t="str" cm="1">
        <f t="array" ref="C1581">IF(Table2[[#This Row],[Nodes]:[Nodes]]=6,Table2[[#This Row],[Gap]:[Gap]],"")</f>
        <v/>
      </c>
      <c r="D1581" s="20" t="str" cm="1">
        <f t="array" ref="D1581">IF(Table2[[#This Row],[Nodes]:[Nodes]]=7,Table2[[#This Row],[Gap]:[Gap]],"")</f>
        <v/>
      </c>
    </row>
    <row r="1582" spans="1:4">
      <c r="A1582" s="20" t="str" cm="1">
        <f t="array" ref="A1582">IF(Table2[[#This Row],[Nodes]:[Nodes]]=4,Table2[[#This Row],[Gap]:[Gap]],"")</f>
        <v/>
      </c>
      <c r="B1582" s="20" t="str" cm="1">
        <f t="array" ref="B1582">IF(Table2[[#This Row],[Nodes]:[Nodes]]=5,Table2[[#This Row],[Gap]:[Gap]],"")</f>
        <v/>
      </c>
      <c r="C1582" s="20" t="str" cm="1">
        <f t="array" ref="C1582">IF(Table2[[#This Row],[Nodes]:[Nodes]]=6,Table2[[#This Row],[Gap]:[Gap]],"")</f>
        <v/>
      </c>
      <c r="D1582" s="20" t="str" cm="1">
        <f t="array" ref="D1582">IF(Table2[[#This Row],[Nodes]:[Nodes]]=7,Table2[[#This Row],[Gap]:[Gap]],"")</f>
        <v/>
      </c>
    </row>
    <row r="1583" spans="1:4">
      <c r="A1583" s="20" t="str" cm="1">
        <f t="array" ref="A1583">IF(Table2[[#This Row],[Nodes]:[Nodes]]=4,Table2[[#This Row],[Gap]:[Gap]],"")</f>
        <v/>
      </c>
      <c r="B1583" s="20" t="str" cm="1">
        <f t="array" ref="B1583">IF(Table2[[#This Row],[Nodes]:[Nodes]]=5,Table2[[#This Row],[Gap]:[Gap]],"")</f>
        <v/>
      </c>
      <c r="C1583" s="20" t="str" cm="1">
        <f t="array" ref="C1583">IF(Table2[[#This Row],[Nodes]:[Nodes]]=6,Table2[[#This Row],[Gap]:[Gap]],"")</f>
        <v/>
      </c>
      <c r="D1583" s="20" t="str" cm="1">
        <f t="array" ref="D1583">IF(Table2[[#This Row],[Nodes]:[Nodes]]=7,Table2[[#This Row],[Gap]:[Gap]],"")</f>
        <v/>
      </c>
    </row>
    <row r="1584" spans="1:4">
      <c r="A1584" s="20" t="str" cm="1">
        <f t="array" ref="A1584">IF(Table2[[#This Row],[Nodes]:[Nodes]]=4,Table2[[#This Row],[Gap]:[Gap]],"")</f>
        <v/>
      </c>
      <c r="B1584" s="20" t="str" cm="1">
        <f t="array" ref="B1584">IF(Table2[[#This Row],[Nodes]:[Nodes]]=5,Table2[[#This Row],[Gap]:[Gap]],"")</f>
        <v/>
      </c>
      <c r="C1584" s="20" t="str" cm="1">
        <f t="array" ref="C1584">IF(Table2[[#This Row],[Nodes]:[Nodes]]=6,Table2[[#This Row],[Gap]:[Gap]],"")</f>
        <v/>
      </c>
      <c r="D1584" s="20" t="str" cm="1">
        <f t="array" ref="D1584">IF(Table2[[#This Row],[Nodes]:[Nodes]]=7,Table2[[#This Row],[Gap]:[Gap]],"")</f>
        <v/>
      </c>
    </row>
    <row r="1585" spans="1:4">
      <c r="A1585" s="20" t="str" cm="1">
        <f t="array" ref="A1585">IF(Table2[[#This Row],[Nodes]:[Nodes]]=4,Table2[[#This Row],[Gap]:[Gap]],"")</f>
        <v/>
      </c>
      <c r="B1585" s="20" t="str" cm="1">
        <f t="array" ref="B1585">IF(Table2[[#This Row],[Nodes]:[Nodes]]=5,Table2[[#This Row],[Gap]:[Gap]],"")</f>
        <v/>
      </c>
      <c r="C1585" s="20" t="str" cm="1">
        <f t="array" ref="C1585">IF(Table2[[#This Row],[Nodes]:[Nodes]]=6,Table2[[#This Row],[Gap]:[Gap]],"")</f>
        <v/>
      </c>
      <c r="D1585" s="20" t="str" cm="1">
        <f t="array" ref="D1585">IF(Table2[[#This Row],[Nodes]:[Nodes]]=7,Table2[[#This Row],[Gap]:[Gap]],"")</f>
        <v/>
      </c>
    </row>
    <row r="1586" spans="1:4">
      <c r="A1586" s="20" t="str" cm="1">
        <f t="array" ref="A1586">IF(Table2[[#This Row],[Nodes]:[Nodes]]=4,Table2[[#This Row],[Gap]:[Gap]],"")</f>
        <v/>
      </c>
      <c r="B1586" s="20" t="str" cm="1">
        <f t="array" ref="B1586">IF(Table2[[#This Row],[Nodes]:[Nodes]]=5,Table2[[#This Row],[Gap]:[Gap]],"")</f>
        <v/>
      </c>
      <c r="C1586" s="20" t="str" cm="1">
        <f t="array" ref="C1586">IF(Table2[[#This Row],[Nodes]:[Nodes]]=6,Table2[[#This Row],[Gap]:[Gap]],"")</f>
        <v/>
      </c>
      <c r="D1586" s="20" t="str" cm="1">
        <f t="array" ref="D1586">IF(Table2[[#This Row],[Nodes]:[Nodes]]=7,Table2[[#This Row],[Gap]:[Gap]],"")</f>
        <v/>
      </c>
    </row>
    <row r="1587" spans="1:4">
      <c r="A1587" s="20" t="str" cm="1">
        <f t="array" ref="A1587">IF(Table2[[#This Row],[Nodes]:[Nodes]]=4,Table2[[#This Row],[Gap]:[Gap]],"")</f>
        <v/>
      </c>
      <c r="B1587" s="20" t="str" cm="1">
        <f t="array" ref="B1587">IF(Table2[[#This Row],[Nodes]:[Nodes]]=5,Table2[[#This Row],[Gap]:[Gap]],"")</f>
        <v/>
      </c>
      <c r="C1587" s="20" t="str" cm="1">
        <f t="array" ref="C1587">IF(Table2[[#This Row],[Nodes]:[Nodes]]=6,Table2[[#This Row],[Gap]:[Gap]],"")</f>
        <v/>
      </c>
      <c r="D1587" s="20" t="str" cm="1">
        <f t="array" ref="D1587">IF(Table2[[#This Row],[Nodes]:[Nodes]]=7,Table2[[#This Row],[Gap]:[Gap]],"")</f>
        <v/>
      </c>
    </row>
    <row r="1588" spans="1:4">
      <c r="A1588" s="20" t="str" cm="1">
        <f t="array" ref="A1588">IF(Table2[[#This Row],[Nodes]:[Nodes]]=4,Table2[[#This Row],[Gap]:[Gap]],"")</f>
        <v/>
      </c>
      <c r="B1588" s="20" t="str" cm="1">
        <f t="array" ref="B1588">IF(Table2[[#This Row],[Nodes]:[Nodes]]=5,Table2[[#This Row],[Gap]:[Gap]],"")</f>
        <v/>
      </c>
      <c r="C1588" s="20" t="str" cm="1">
        <f t="array" ref="C1588">IF(Table2[[#This Row],[Nodes]:[Nodes]]=6,Table2[[#This Row],[Gap]:[Gap]],"")</f>
        <v/>
      </c>
      <c r="D1588" s="20" t="str" cm="1">
        <f t="array" ref="D1588">IF(Table2[[#This Row],[Nodes]:[Nodes]]=7,Table2[[#This Row],[Gap]:[Gap]],"")</f>
        <v/>
      </c>
    </row>
    <row r="1589" spans="1:4">
      <c r="A1589" s="20" t="str" cm="1">
        <f t="array" ref="A1589">IF(Table2[[#This Row],[Nodes]:[Nodes]]=4,Table2[[#This Row],[Gap]:[Gap]],"")</f>
        <v/>
      </c>
      <c r="B1589" s="20" t="str" cm="1">
        <f t="array" ref="B1589">IF(Table2[[#This Row],[Nodes]:[Nodes]]=5,Table2[[#This Row],[Gap]:[Gap]],"")</f>
        <v/>
      </c>
      <c r="C1589" s="20" t="str" cm="1">
        <f t="array" ref="C1589">IF(Table2[[#This Row],[Nodes]:[Nodes]]=6,Table2[[#This Row],[Gap]:[Gap]],"")</f>
        <v/>
      </c>
      <c r="D1589" s="20" t="str" cm="1">
        <f t="array" ref="D1589">IF(Table2[[#This Row],[Nodes]:[Nodes]]=7,Table2[[#This Row],[Gap]:[Gap]],"")</f>
        <v/>
      </c>
    </row>
    <row r="1590" spans="1:4">
      <c r="A1590" s="20" t="str" cm="1">
        <f t="array" ref="A1590">IF(Table2[[#This Row],[Nodes]:[Nodes]]=4,Table2[[#This Row],[Gap]:[Gap]],"")</f>
        <v/>
      </c>
      <c r="B1590" s="20" t="str" cm="1">
        <f t="array" ref="B1590">IF(Table2[[#This Row],[Nodes]:[Nodes]]=5,Table2[[#This Row],[Gap]:[Gap]],"")</f>
        <v/>
      </c>
      <c r="C1590" s="20" t="str" cm="1">
        <f t="array" ref="C1590">IF(Table2[[#This Row],[Nodes]:[Nodes]]=6,Table2[[#This Row],[Gap]:[Gap]],"")</f>
        <v/>
      </c>
      <c r="D1590" s="20" t="str" cm="1">
        <f t="array" ref="D1590">IF(Table2[[#This Row],[Nodes]:[Nodes]]=7,Table2[[#This Row],[Gap]:[Gap]],"")</f>
        <v/>
      </c>
    </row>
    <row r="1591" spans="1:4">
      <c r="A1591" s="20" t="str" cm="1">
        <f t="array" ref="A1591">IF(Table2[[#This Row],[Nodes]:[Nodes]]=4,Table2[[#This Row],[Gap]:[Gap]],"")</f>
        <v/>
      </c>
      <c r="B1591" s="20" t="str" cm="1">
        <f t="array" ref="B1591">IF(Table2[[#This Row],[Nodes]:[Nodes]]=5,Table2[[#This Row],[Gap]:[Gap]],"")</f>
        <v/>
      </c>
      <c r="C1591" s="20" t="str" cm="1">
        <f t="array" ref="C1591">IF(Table2[[#This Row],[Nodes]:[Nodes]]=6,Table2[[#This Row],[Gap]:[Gap]],"")</f>
        <v/>
      </c>
      <c r="D1591" s="20" t="str" cm="1">
        <f t="array" ref="D1591">IF(Table2[[#This Row],[Nodes]:[Nodes]]=7,Table2[[#This Row],[Gap]:[Gap]],"")</f>
        <v/>
      </c>
    </row>
    <row r="1592" spans="1:4">
      <c r="A1592" s="20" t="str" cm="1">
        <f t="array" ref="A1592">IF(Table2[[#This Row],[Nodes]:[Nodes]]=4,Table2[[#This Row],[Gap]:[Gap]],"")</f>
        <v/>
      </c>
      <c r="B1592" s="20" t="str" cm="1">
        <f t="array" ref="B1592">IF(Table2[[#This Row],[Nodes]:[Nodes]]=5,Table2[[#This Row],[Gap]:[Gap]],"")</f>
        <v/>
      </c>
      <c r="C1592" s="20" t="str" cm="1">
        <f t="array" ref="C1592">IF(Table2[[#This Row],[Nodes]:[Nodes]]=6,Table2[[#This Row],[Gap]:[Gap]],"")</f>
        <v/>
      </c>
      <c r="D1592" s="20" t="str" cm="1">
        <f t="array" ref="D1592">IF(Table2[[#This Row],[Nodes]:[Nodes]]=7,Table2[[#This Row],[Gap]:[Gap]],"")</f>
        <v/>
      </c>
    </row>
    <row r="1593" spans="1:4">
      <c r="A1593" s="20" t="str" cm="1">
        <f t="array" ref="A1593">IF(Table2[[#This Row],[Nodes]:[Nodes]]=4,Table2[[#This Row],[Gap]:[Gap]],"")</f>
        <v/>
      </c>
      <c r="B1593" s="20" t="str" cm="1">
        <f t="array" ref="B1593">IF(Table2[[#This Row],[Nodes]:[Nodes]]=5,Table2[[#This Row],[Gap]:[Gap]],"")</f>
        <v/>
      </c>
      <c r="C1593" s="20" t="str" cm="1">
        <f t="array" ref="C1593">IF(Table2[[#This Row],[Nodes]:[Nodes]]=6,Table2[[#This Row],[Gap]:[Gap]],"")</f>
        <v/>
      </c>
      <c r="D1593" s="20" t="str" cm="1">
        <f t="array" ref="D1593">IF(Table2[[#This Row],[Nodes]:[Nodes]]=7,Table2[[#This Row],[Gap]:[Gap]],"")</f>
        <v/>
      </c>
    </row>
    <row r="1594" spans="1:4">
      <c r="A1594" s="20" t="str" cm="1">
        <f t="array" ref="A1594">IF(Table2[[#This Row],[Nodes]:[Nodes]]=4,Table2[[#This Row],[Gap]:[Gap]],"")</f>
        <v/>
      </c>
      <c r="B1594" s="20" t="str" cm="1">
        <f t="array" ref="B1594">IF(Table2[[#This Row],[Nodes]:[Nodes]]=5,Table2[[#This Row],[Gap]:[Gap]],"")</f>
        <v/>
      </c>
      <c r="C1594" s="20" t="str" cm="1">
        <f t="array" ref="C1594">IF(Table2[[#This Row],[Nodes]:[Nodes]]=6,Table2[[#This Row],[Gap]:[Gap]],"")</f>
        <v/>
      </c>
      <c r="D1594" s="20" t="str" cm="1">
        <f t="array" ref="D1594">IF(Table2[[#This Row],[Nodes]:[Nodes]]=7,Table2[[#This Row],[Gap]:[Gap]],"")</f>
        <v/>
      </c>
    </row>
    <row r="1595" spans="1:4">
      <c r="A1595" s="20" t="str" cm="1">
        <f t="array" ref="A1595">IF(Table2[[#This Row],[Nodes]:[Nodes]]=4,Table2[[#This Row],[Gap]:[Gap]],"")</f>
        <v/>
      </c>
      <c r="B1595" s="20" t="str" cm="1">
        <f t="array" ref="B1595">IF(Table2[[#This Row],[Nodes]:[Nodes]]=5,Table2[[#This Row],[Gap]:[Gap]],"")</f>
        <v/>
      </c>
      <c r="C1595" s="20" t="str" cm="1">
        <f t="array" ref="C1595">IF(Table2[[#This Row],[Nodes]:[Nodes]]=6,Table2[[#This Row],[Gap]:[Gap]],"")</f>
        <v/>
      </c>
      <c r="D1595" s="20" t="str" cm="1">
        <f t="array" ref="D1595">IF(Table2[[#This Row],[Nodes]:[Nodes]]=7,Table2[[#This Row],[Gap]:[Gap]],"")</f>
        <v/>
      </c>
    </row>
    <row r="1596" spans="1:4">
      <c r="A1596" s="20" t="str" cm="1">
        <f t="array" ref="A1596">IF(Table2[[#This Row],[Nodes]:[Nodes]]=4,Table2[[#This Row],[Gap]:[Gap]],"")</f>
        <v/>
      </c>
      <c r="B1596" s="20" t="str" cm="1">
        <f t="array" ref="B1596">IF(Table2[[#This Row],[Nodes]:[Nodes]]=5,Table2[[#This Row],[Gap]:[Gap]],"")</f>
        <v/>
      </c>
      <c r="C1596" s="20" t="str" cm="1">
        <f t="array" ref="C1596">IF(Table2[[#This Row],[Nodes]:[Nodes]]=6,Table2[[#This Row],[Gap]:[Gap]],"")</f>
        <v/>
      </c>
      <c r="D1596" s="20" t="str" cm="1">
        <f t="array" ref="D1596">IF(Table2[[#This Row],[Nodes]:[Nodes]]=7,Table2[[#This Row],[Gap]:[Gap]],"")</f>
        <v/>
      </c>
    </row>
    <row r="1597" spans="1:4">
      <c r="A1597" s="20" t="str" cm="1">
        <f t="array" ref="A1597">IF(Table2[[#This Row],[Nodes]:[Nodes]]=4,Table2[[#This Row],[Gap]:[Gap]],"")</f>
        <v/>
      </c>
      <c r="B1597" s="20" t="str" cm="1">
        <f t="array" ref="B1597">IF(Table2[[#This Row],[Nodes]:[Nodes]]=5,Table2[[#This Row],[Gap]:[Gap]],"")</f>
        <v/>
      </c>
      <c r="C1597" s="20" t="str" cm="1">
        <f t="array" ref="C1597">IF(Table2[[#This Row],[Nodes]:[Nodes]]=6,Table2[[#This Row],[Gap]:[Gap]],"")</f>
        <v/>
      </c>
      <c r="D1597" s="20" t="str" cm="1">
        <f t="array" ref="D1597">IF(Table2[[#This Row],[Nodes]:[Nodes]]=7,Table2[[#This Row],[Gap]:[Gap]],"")</f>
        <v/>
      </c>
    </row>
    <row r="1598" spans="1:4">
      <c r="A1598" s="20" t="str" cm="1">
        <f t="array" ref="A1598">IF(Table2[[#This Row],[Nodes]:[Nodes]]=4,Table2[[#This Row],[Gap]:[Gap]],"")</f>
        <v/>
      </c>
      <c r="B1598" s="20" t="str" cm="1">
        <f t="array" ref="B1598">IF(Table2[[#This Row],[Nodes]:[Nodes]]=5,Table2[[#This Row],[Gap]:[Gap]],"")</f>
        <v/>
      </c>
      <c r="C1598" s="20" t="str" cm="1">
        <f t="array" ref="C1598">IF(Table2[[#This Row],[Nodes]:[Nodes]]=6,Table2[[#This Row],[Gap]:[Gap]],"")</f>
        <v/>
      </c>
      <c r="D1598" s="20" t="str" cm="1">
        <f t="array" ref="D1598">IF(Table2[[#This Row],[Nodes]:[Nodes]]=7,Table2[[#This Row],[Gap]:[Gap]],"")</f>
        <v/>
      </c>
    </row>
    <row r="1599" spans="1:4">
      <c r="A1599" s="20" t="str" cm="1">
        <f t="array" ref="A1599">IF(Table2[[#This Row],[Nodes]:[Nodes]]=4,Table2[[#This Row],[Gap]:[Gap]],"")</f>
        <v/>
      </c>
      <c r="B1599" s="20" t="str" cm="1">
        <f t="array" ref="B1599">IF(Table2[[#This Row],[Nodes]:[Nodes]]=5,Table2[[#This Row],[Gap]:[Gap]],"")</f>
        <v/>
      </c>
      <c r="C1599" s="20" t="str" cm="1">
        <f t="array" ref="C1599">IF(Table2[[#This Row],[Nodes]:[Nodes]]=6,Table2[[#This Row],[Gap]:[Gap]],"")</f>
        <v/>
      </c>
      <c r="D1599" s="20" t="str" cm="1">
        <f t="array" ref="D1599">IF(Table2[[#This Row],[Nodes]:[Nodes]]=7,Table2[[#This Row],[Gap]:[Gap]],"")</f>
        <v/>
      </c>
    </row>
    <row r="1600" spans="1:4">
      <c r="A1600" s="20" t="str" cm="1">
        <f t="array" ref="A1600">IF(Table2[[#This Row],[Nodes]:[Nodes]]=4,Table2[[#This Row],[Gap]:[Gap]],"")</f>
        <v/>
      </c>
      <c r="B1600" s="20" t="str" cm="1">
        <f t="array" ref="B1600">IF(Table2[[#This Row],[Nodes]:[Nodes]]=5,Table2[[#This Row],[Gap]:[Gap]],"")</f>
        <v/>
      </c>
      <c r="C1600" s="20" t="str" cm="1">
        <f t="array" ref="C1600">IF(Table2[[#This Row],[Nodes]:[Nodes]]=6,Table2[[#This Row],[Gap]:[Gap]],"")</f>
        <v/>
      </c>
      <c r="D1600" s="20" t="str" cm="1">
        <f t="array" ref="D1600">IF(Table2[[#This Row],[Nodes]:[Nodes]]=7,Table2[[#This Row],[Gap]:[Gap]],"")</f>
        <v/>
      </c>
    </row>
    <row r="1601" spans="1:4">
      <c r="A1601" s="20" t="str" cm="1">
        <f t="array" ref="A1601">IF(Table2[[#This Row],[Nodes]:[Nodes]]=4,Table2[[#This Row],[Gap]:[Gap]],"")</f>
        <v/>
      </c>
      <c r="B1601" s="20" t="str" cm="1">
        <f t="array" ref="B1601">IF(Table2[[#This Row],[Nodes]:[Nodes]]=5,Table2[[#This Row],[Gap]:[Gap]],"")</f>
        <v/>
      </c>
      <c r="C1601" s="20" t="str" cm="1">
        <f t="array" ref="C1601">IF(Table2[[#This Row],[Nodes]:[Nodes]]=6,Table2[[#This Row],[Gap]:[Gap]],"")</f>
        <v/>
      </c>
      <c r="D1601" s="20" t="str" cm="1">
        <f t="array" ref="D1601">IF(Table2[[#This Row],[Nodes]:[Nodes]]=7,Table2[[#This Row],[Gap]:[Gap]],"")</f>
        <v/>
      </c>
    </row>
    <row r="1602" spans="1:4">
      <c r="A1602" s="20" t="str" cm="1">
        <f t="array" ref="A1602">IF(Table2[[#This Row],[Nodes]:[Nodes]]=4,Table2[[#This Row],[Gap]:[Gap]],"")</f>
        <v/>
      </c>
      <c r="B1602" s="20" t="str" cm="1">
        <f t="array" ref="B1602">IF(Table2[[#This Row],[Nodes]:[Nodes]]=5,Table2[[#This Row],[Gap]:[Gap]],"")</f>
        <v/>
      </c>
      <c r="C1602" s="20" t="str" cm="1">
        <f t="array" ref="C1602">IF(Table2[[#This Row],[Nodes]:[Nodes]]=6,Table2[[#This Row],[Gap]:[Gap]],"")</f>
        <v/>
      </c>
      <c r="D1602" s="20" t="str" cm="1">
        <f t="array" ref="D1602">IF(Table2[[#This Row],[Nodes]:[Nodes]]=7,Table2[[#This Row],[Gap]:[Gap]],"")</f>
        <v/>
      </c>
    </row>
    <row r="1603" spans="1:4">
      <c r="A1603" s="20" t="str" cm="1">
        <f t="array" ref="A1603">IF(Table2[[#This Row],[Nodes]:[Nodes]]=4,Table2[[#This Row],[Gap]:[Gap]],"")</f>
        <v/>
      </c>
      <c r="B1603" s="20" t="str" cm="1">
        <f t="array" ref="B1603">IF(Table2[[#This Row],[Nodes]:[Nodes]]=5,Table2[[#This Row],[Gap]:[Gap]],"")</f>
        <v/>
      </c>
      <c r="C1603" s="20" t="str" cm="1">
        <f t="array" ref="C1603">IF(Table2[[#This Row],[Nodes]:[Nodes]]=6,Table2[[#This Row],[Gap]:[Gap]],"")</f>
        <v/>
      </c>
      <c r="D1603" s="20" t="str" cm="1">
        <f t="array" ref="D1603">IF(Table2[[#This Row],[Nodes]:[Nodes]]=7,Table2[[#This Row],[Gap]:[Gap]],"")</f>
        <v/>
      </c>
    </row>
    <row r="1604" spans="1:4">
      <c r="A1604" s="20" t="str" cm="1">
        <f t="array" ref="A1604">IF(Table2[[#This Row],[Nodes]:[Nodes]]=4,Table2[[#This Row],[Gap]:[Gap]],"")</f>
        <v/>
      </c>
      <c r="B1604" s="20" t="str" cm="1">
        <f t="array" ref="B1604">IF(Table2[[#This Row],[Nodes]:[Nodes]]=5,Table2[[#This Row],[Gap]:[Gap]],"")</f>
        <v/>
      </c>
      <c r="C1604" s="20" t="str" cm="1">
        <f t="array" ref="C1604">IF(Table2[[#This Row],[Nodes]:[Nodes]]=6,Table2[[#This Row],[Gap]:[Gap]],"")</f>
        <v/>
      </c>
      <c r="D1604" s="20" t="str" cm="1">
        <f t="array" ref="D1604">IF(Table2[[#This Row],[Nodes]:[Nodes]]=7,Table2[[#This Row],[Gap]:[Gap]],"")</f>
        <v/>
      </c>
    </row>
    <row r="1605" spans="1:4">
      <c r="A1605" s="20" t="str" cm="1">
        <f t="array" ref="A1605">IF(Table2[[#This Row],[Nodes]:[Nodes]]=4,Table2[[#This Row],[Gap]:[Gap]],"")</f>
        <v/>
      </c>
      <c r="B1605" s="20" t="str" cm="1">
        <f t="array" ref="B1605">IF(Table2[[#This Row],[Nodes]:[Nodes]]=5,Table2[[#This Row],[Gap]:[Gap]],"")</f>
        <v/>
      </c>
      <c r="C1605" s="20" t="str" cm="1">
        <f t="array" ref="C1605">IF(Table2[[#This Row],[Nodes]:[Nodes]]=6,Table2[[#This Row],[Gap]:[Gap]],"")</f>
        <v/>
      </c>
      <c r="D1605" s="20" t="str" cm="1">
        <f t="array" ref="D1605">IF(Table2[[#This Row],[Nodes]:[Nodes]]=7,Table2[[#This Row],[Gap]:[Gap]],"")</f>
        <v/>
      </c>
    </row>
    <row r="1606" spans="1:4">
      <c r="A1606" s="20" t="str" cm="1">
        <f t="array" ref="A1606">IF(Table2[[#This Row],[Nodes]:[Nodes]]=4,Table2[[#This Row],[Gap]:[Gap]],"")</f>
        <v/>
      </c>
      <c r="B1606" s="20" t="str" cm="1">
        <f t="array" ref="B1606">IF(Table2[[#This Row],[Nodes]:[Nodes]]=5,Table2[[#This Row],[Gap]:[Gap]],"")</f>
        <v/>
      </c>
      <c r="C1606" s="20" t="str" cm="1">
        <f t="array" ref="C1606">IF(Table2[[#This Row],[Nodes]:[Nodes]]=6,Table2[[#This Row],[Gap]:[Gap]],"")</f>
        <v/>
      </c>
      <c r="D1606" s="20" t="str" cm="1">
        <f t="array" ref="D1606">IF(Table2[[#This Row],[Nodes]:[Nodes]]=7,Table2[[#This Row],[Gap]:[Gap]],"")</f>
        <v/>
      </c>
    </row>
    <row r="1607" spans="1:4">
      <c r="A1607" s="20" t="str" cm="1">
        <f t="array" ref="A1607">IF(Table2[[#This Row],[Nodes]:[Nodes]]=4,Table2[[#This Row],[Gap]:[Gap]],"")</f>
        <v/>
      </c>
      <c r="B1607" s="20" t="str" cm="1">
        <f t="array" ref="B1607">IF(Table2[[#This Row],[Nodes]:[Nodes]]=5,Table2[[#This Row],[Gap]:[Gap]],"")</f>
        <v/>
      </c>
      <c r="C1607" s="20" t="str" cm="1">
        <f t="array" ref="C1607">IF(Table2[[#This Row],[Nodes]:[Nodes]]=6,Table2[[#This Row],[Gap]:[Gap]],"")</f>
        <v/>
      </c>
      <c r="D1607" s="20" t="str" cm="1">
        <f t="array" ref="D1607">IF(Table2[[#This Row],[Nodes]:[Nodes]]=7,Table2[[#This Row],[Gap]:[Gap]],"")</f>
        <v/>
      </c>
    </row>
    <row r="1608" spans="1:4">
      <c r="A1608" s="20" t="str" cm="1">
        <f t="array" ref="A1608">IF(Table2[[#This Row],[Nodes]:[Nodes]]=4,Table2[[#This Row],[Gap]:[Gap]],"")</f>
        <v/>
      </c>
      <c r="B1608" s="20" t="str" cm="1">
        <f t="array" ref="B1608">IF(Table2[[#This Row],[Nodes]:[Nodes]]=5,Table2[[#This Row],[Gap]:[Gap]],"")</f>
        <v/>
      </c>
      <c r="C1608" s="20" t="str" cm="1">
        <f t="array" ref="C1608">IF(Table2[[#This Row],[Nodes]:[Nodes]]=6,Table2[[#This Row],[Gap]:[Gap]],"")</f>
        <v/>
      </c>
      <c r="D1608" s="20" t="str" cm="1">
        <f t="array" ref="D1608">IF(Table2[[#This Row],[Nodes]:[Nodes]]=7,Table2[[#This Row],[Gap]:[Gap]],"")</f>
        <v/>
      </c>
    </row>
    <row r="1609" spans="1:4">
      <c r="A1609" s="20" t="str" cm="1">
        <f t="array" ref="A1609">IF(Table2[[#This Row],[Nodes]:[Nodes]]=4,Table2[[#This Row],[Gap]:[Gap]],"")</f>
        <v/>
      </c>
      <c r="B1609" s="20" t="str" cm="1">
        <f t="array" ref="B1609">IF(Table2[[#This Row],[Nodes]:[Nodes]]=5,Table2[[#This Row],[Gap]:[Gap]],"")</f>
        <v/>
      </c>
      <c r="C1609" s="20" t="str" cm="1">
        <f t="array" ref="C1609">IF(Table2[[#This Row],[Nodes]:[Nodes]]=6,Table2[[#This Row],[Gap]:[Gap]],"")</f>
        <v/>
      </c>
      <c r="D1609" s="20" t="str" cm="1">
        <f t="array" ref="D1609">IF(Table2[[#This Row],[Nodes]:[Nodes]]=7,Table2[[#This Row],[Gap]:[Gap]],"")</f>
        <v/>
      </c>
    </row>
    <row r="1610" spans="1:4">
      <c r="A1610" s="20" t="str" cm="1">
        <f t="array" ref="A1610">IF(Table2[[#This Row],[Nodes]:[Nodes]]=4,Table2[[#This Row],[Gap]:[Gap]],"")</f>
        <v/>
      </c>
      <c r="B1610" s="20" t="str" cm="1">
        <f t="array" ref="B1610">IF(Table2[[#This Row],[Nodes]:[Nodes]]=5,Table2[[#This Row],[Gap]:[Gap]],"")</f>
        <v/>
      </c>
      <c r="C1610" s="20" t="str" cm="1">
        <f t="array" ref="C1610">IF(Table2[[#This Row],[Nodes]:[Nodes]]=6,Table2[[#This Row],[Gap]:[Gap]],"")</f>
        <v/>
      </c>
      <c r="D1610" s="20" t="str" cm="1">
        <f t="array" ref="D1610">IF(Table2[[#This Row],[Nodes]:[Nodes]]=7,Table2[[#This Row],[Gap]:[Gap]],"")</f>
        <v/>
      </c>
    </row>
    <row r="1611" spans="1:4">
      <c r="A1611" s="20" t="str" cm="1">
        <f t="array" ref="A1611">IF(Table2[[#This Row],[Nodes]:[Nodes]]=4,Table2[[#This Row],[Gap]:[Gap]],"")</f>
        <v/>
      </c>
      <c r="B1611" s="20" t="str" cm="1">
        <f t="array" ref="B1611">IF(Table2[[#This Row],[Nodes]:[Nodes]]=5,Table2[[#This Row],[Gap]:[Gap]],"")</f>
        <v/>
      </c>
      <c r="C1611" s="20" t="str" cm="1">
        <f t="array" ref="C1611">IF(Table2[[#This Row],[Nodes]:[Nodes]]=6,Table2[[#This Row],[Gap]:[Gap]],"")</f>
        <v/>
      </c>
      <c r="D1611" s="20" t="str" cm="1">
        <f t="array" ref="D1611">IF(Table2[[#This Row],[Nodes]:[Nodes]]=7,Table2[[#This Row],[Gap]:[Gap]],"")</f>
        <v/>
      </c>
    </row>
    <row r="1612" spans="1:4">
      <c r="A1612" s="20" t="str" cm="1">
        <f t="array" ref="A1612">IF(Table2[[#This Row],[Nodes]:[Nodes]]=4,Table2[[#This Row],[Gap]:[Gap]],"")</f>
        <v/>
      </c>
      <c r="B1612" s="20" t="str" cm="1">
        <f t="array" ref="B1612">IF(Table2[[#This Row],[Nodes]:[Nodes]]=5,Table2[[#This Row],[Gap]:[Gap]],"")</f>
        <v/>
      </c>
      <c r="C1612" s="20" t="str" cm="1">
        <f t="array" ref="C1612">IF(Table2[[#This Row],[Nodes]:[Nodes]]=6,Table2[[#This Row],[Gap]:[Gap]],"")</f>
        <v/>
      </c>
      <c r="D1612" s="20" t="str" cm="1">
        <f t="array" ref="D1612">IF(Table2[[#This Row],[Nodes]:[Nodes]]=7,Table2[[#This Row],[Gap]:[Gap]],"")</f>
        <v/>
      </c>
    </row>
    <row r="1613" spans="1:4">
      <c r="A1613" s="20" t="str" cm="1">
        <f t="array" ref="A1613">IF(Table2[[#This Row],[Nodes]:[Nodes]]=4,Table2[[#This Row],[Gap]:[Gap]],"")</f>
        <v/>
      </c>
      <c r="B1613" s="20" t="str" cm="1">
        <f t="array" ref="B1613">IF(Table2[[#This Row],[Nodes]:[Nodes]]=5,Table2[[#This Row],[Gap]:[Gap]],"")</f>
        <v/>
      </c>
      <c r="C1613" s="20" t="str" cm="1">
        <f t="array" ref="C1613">IF(Table2[[#This Row],[Nodes]:[Nodes]]=6,Table2[[#This Row],[Gap]:[Gap]],"")</f>
        <v/>
      </c>
      <c r="D1613" s="20" t="str" cm="1">
        <f t="array" ref="D1613">IF(Table2[[#This Row],[Nodes]:[Nodes]]=7,Table2[[#This Row],[Gap]:[Gap]],"")</f>
        <v/>
      </c>
    </row>
    <row r="1614" spans="1:4">
      <c r="A1614" s="20" t="str" cm="1">
        <f t="array" ref="A1614">IF(Table2[[#This Row],[Nodes]:[Nodes]]=4,Table2[[#This Row],[Gap]:[Gap]],"")</f>
        <v/>
      </c>
      <c r="B1614" s="20" t="str" cm="1">
        <f t="array" ref="B1614">IF(Table2[[#This Row],[Nodes]:[Nodes]]=5,Table2[[#This Row],[Gap]:[Gap]],"")</f>
        <v/>
      </c>
      <c r="C1614" s="20" t="str" cm="1">
        <f t="array" ref="C1614">IF(Table2[[#This Row],[Nodes]:[Nodes]]=6,Table2[[#This Row],[Gap]:[Gap]],"")</f>
        <v/>
      </c>
      <c r="D1614" s="20" t="str" cm="1">
        <f t="array" ref="D1614">IF(Table2[[#This Row],[Nodes]:[Nodes]]=7,Table2[[#This Row],[Gap]:[Gap]],"")</f>
        <v/>
      </c>
    </row>
    <row r="1615" spans="1:4">
      <c r="A1615" s="20" t="str" cm="1">
        <f t="array" ref="A1615">IF(Table2[[#This Row],[Nodes]:[Nodes]]=4,Table2[[#This Row],[Gap]:[Gap]],"")</f>
        <v/>
      </c>
      <c r="B1615" s="20" t="str" cm="1">
        <f t="array" ref="B1615">IF(Table2[[#This Row],[Nodes]:[Nodes]]=5,Table2[[#This Row],[Gap]:[Gap]],"")</f>
        <v/>
      </c>
      <c r="C1615" s="20" t="str" cm="1">
        <f t="array" ref="C1615">IF(Table2[[#This Row],[Nodes]:[Nodes]]=6,Table2[[#This Row],[Gap]:[Gap]],"")</f>
        <v/>
      </c>
      <c r="D1615" s="20" t="str" cm="1">
        <f t="array" ref="D1615">IF(Table2[[#This Row],[Nodes]:[Nodes]]=7,Table2[[#This Row],[Gap]:[Gap]],"")</f>
        <v/>
      </c>
    </row>
    <row r="1616" spans="1:4">
      <c r="A1616" s="20" t="str" cm="1">
        <f t="array" ref="A1616">IF(Table2[[#This Row],[Nodes]:[Nodes]]=4,Table2[[#This Row],[Gap]:[Gap]],"")</f>
        <v/>
      </c>
      <c r="B1616" s="20" t="str" cm="1">
        <f t="array" ref="B1616">IF(Table2[[#This Row],[Nodes]:[Nodes]]=5,Table2[[#This Row],[Gap]:[Gap]],"")</f>
        <v/>
      </c>
      <c r="C1616" s="20" t="str" cm="1">
        <f t="array" ref="C1616">IF(Table2[[#This Row],[Nodes]:[Nodes]]=6,Table2[[#This Row],[Gap]:[Gap]],"")</f>
        <v/>
      </c>
      <c r="D1616" s="20" t="str" cm="1">
        <f t="array" ref="D1616">IF(Table2[[#This Row],[Nodes]:[Nodes]]=7,Table2[[#This Row],[Gap]:[Gap]],"")</f>
        <v/>
      </c>
    </row>
    <row r="1617" spans="1:4">
      <c r="A1617" s="20" t="str" cm="1">
        <f t="array" ref="A1617">IF(Table2[[#This Row],[Nodes]:[Nodes]]=4,Table2[[#This Row],[Gap]:[Gap]],"")</f>
        <v/>
      </c>
      <c r="B1617" s="20" t="str" cm="1">
        <f t="array" ref="B1617">IF(Table2[[#This Row],[Nodes]:[Nodes]]=5,Table2[[#This Row],[Gap]:[Gap]],"")</f>
        <v/>
      </c>
      <c r="C1617" s="20" t="str" cm="1">
        <f t="array" ref="C1617">IF(Table2[[#This Row],[Nodes]:[Nodes]]=6,Table2[[#This Row],[Gap]:[Gap]],"")</f>
        <v/>
      </c>
      <c r="D1617" s="20" t="str" cm="1">
        <f t="array" ref="D1617">IF(Table2[[#This Row],[Nodes]:[Nodes]]=7,Table2[[#This Row],[Gap]:[Gap]],"")</f>
        <v/>
      </c>
    </row>
    <row r="1618" spans="1:4">
      <c r="A1618" s="20" t="str" cm="1">
        <f t="array" ref="A1618">IF(Table2[[#This Row],[Nodes]:[Nodes]]=4,Table2[[#This Row],[Gap]:[Gap]],"")</f>
        <v/>
      </c>
      <c r="B1618" s="20" t="str" cm="1">
        <f t="array" ref="B1618">IF(Table2[[#This Row],[Nodes]:[Nodes]]=5,Table2[[#This Row],[Gap]:[Gap]],"")</f>
        <v/>
      </c>
      <c r="C1618" s="20" t="str" cm="1">
        <f t="array" ref="C1618">IF(Table2[[#This Row],[Nodes]:[Nodes]]=6,Table2[[#This Row],[Gap]:[Gap]],"")</f>
        <v/>
      </c>
      <c r="D1618" s="20" t="str" cm="1">
        <f t="array" ref="D1618">IF(Table2[[#This Row],[Nodes]:[Nodes]]=7,Table2[[#This Row],[Gap]:[Gap]],"")</f>
        <v/>
      </c>
    </row>
    <row r="1619" spans="1:4">
      <c r="A1619" s="20" t="str" cm="1">
        <f t="array" ref="A1619">IF(Table2[[#This Row],[Nodes]:[Nodes]]=4,Table2[[#This Row],[Gap]:[Gap]],"")</f>
        <v/>
      </c>
      <c r="B1619" s="20" t="str" cm="1">
        <f t="array" ref="B1619">IF(Table2[[#This Row],[Nodes]:[Nodes]]=5,Table2[[#This Row],[Gap]:[Gap]],"")</f>
        <v/>
      </c>
      <c r="C1619" s="20" t="str" cm="1">
        <f t="array" ref="C1619">IF(Table2[[#This Row],[Nodes]:[Nodes]]=6,Table2[[#This Row],[Gap]:[Gap]],"")</f>
        <v/>
      </c>
      <c r="D1619" s="20" t="str" cm="1">
        <f t="array" ref="D1619">IF(Table2[[#This Row],[Nodes]:[Nodes]]=7,Table2[[#This Row],[Gap]:[Gap]],"")</f>
        <v/>
      </c>
    </row>
    <row r="1620" spans="1:4">
      <c r="A1620" s="20" t="str" cm="1">
        <f t="array" ref="A1620">IF(Table2[[#This Row],[Nodes]:[Nodes]]=4,Table2[[#This Row],[Gap]:[Gap]],"")</f>
        <v/>
      </c>
      <c r="B1620" s="20" t="str" cm="1">
        <f t="array" ref="B1620">IF(Table2[[#This Row],[Nodes]:[Nodes]]=5,Table2[[#This Row],[Gap]:[Gap]],"")</f>
        <v/>
      </c>
      <c r="C1620" s="20" t="str" cm="1">
        <f t="array" ref="C1620">IF(Table2[[#This Row],[Nodes]:[Nodes]]=6,Table2[[#This Row],[Gap]:[Gap]],"")</f>
        <v/>
      </c>
      <c r="D1620" s="20" t="str" cm="1">
        <f t="array" ref="D1620">IF(Table2[[#This Row],[Nodes]:[Nodes]]=7,Table2[[#This Row],[Gap]:[Gap]],"")</f>
        <v/>
      </c>
    </row>
    <row r="1621" spans="1:4">
      <c r="A1621" s="20" t="str" cm="1">
        <f t="array" ref="A1621">IF(Table2[[#This Row],[Nodes]:[Nodes]]=4,Table2[[#This Row],[Gap]:[Gap]],"")</f>
        <v/>
      </c>
      <c r="B1621" s="20" t="str" cm="1">
        <f t="array" ref="B1621">IF(Table2[[#This Row],[Nodes]:[Nodes]]=5,Table2[[#This Row],[Gap]:[Gap]],"")</f>
        <v/>
      </c>
      <c r="C1621" s="20" t="str" cm="1">
        <f t="array" ref="C1621">IF(Table2[[#This Row],[Nodes]:[Nodes]]=6,Table2[[#This Row],[Gap]:[Gap]],"")</f>
        <v/>
      </c>
      <c r="D1621" s="20" t="str" cm="1">
        <f t="array" ref="D1621">IF(Table2[[#This Row],[Nodes]:[Nodes]]=7,Table2[[#This Row],[Gap]:[Gap]],"")</f>
        <v/>
      </c>
    </row>
    <row r="1622" spans="1:4">
      <c r="A1622" s="20" t="str" cm="1">
        <f t="array" ref="A1622">IF(Table2[[#This Row],[Nodes]:[Nodes]]=4,Table2[[#This Row],[Gap]:[Gap]],"")</f>
        <v/>
      </c>
      <c r="B1622" s="20" t="str" cm="1">
        <f t="array" ref="B1622">IF(Table2[[#This Row],[Nodes]:[Nodes]]=5,Table2[[#This Row],[Gap]:[Gap]],"")</f>
        <v/>
      </c>
      <c r="C1622" s="20" t="str" cm="1">
        <f t="array" ref="C1622">IF(Table2[[#This Row],[Nodes]:[Nodes]]=6,Table2[[#This Row],[Gap]:[Gap]],"")</f>
        <v/>
      </c>
      <c r="D1622" s="20" t="str" cm="1">
        <f t="array" ref="D1622">IF(Table2[[#This Row],[Nodes]:[Nodes]]=7,Table2[[#This Row],[Gap]:[Gap]],"")</f>
        <v/>
      </c>
    </row>
    <row r="1623" spans="1:4">
      <c r="A1623" s="20" t="str" cm="1">
        <f t="array" ref="A1623">IF(Table2[[#This Row],[Nodes]:[Nodes]]=4,Table2[[#This Row],[Gap]:[Gap]],"")</f>
        <v/>
      </c>
      <c r="B1623" s="20" t="str" cm="1">
        <f t="array" ref="B1623">IF(Table2[[#This Row],[Nodes]:[Nodes]]=5,Table2[[#This Row],[Gap]:[Gap]],"")</f>
        <v/>
      </c>
      <c r="C1623" s="20" t="str" cm="1">
        <f t="array" ref="C1623">IF(Table2[[#This Row],[Nodes]:[Nodes]]=6,Table2[[#This Row],[Gap]:[Gap]],"")</f>
        <v/>
      </c>
      <c r="D1623" s="20" t="str" cm="1">
        <f t="array" ref="D1623">IF(Table2[[#This Row],[Nodes]:[Nodes]]=7,Table2[[#This Row],[Gap]:[Gap]],"")</f>
        <v/>
      </c>
    </row>
    <row r="1624" spans="1:4">
      <c r="A1624" s="20" t="str" cm="1">
        <f t="array" ref="A1624">IF(Table2[[#This Row],[Nodes]:[Nodes]]=4,Table2[[#This Row],[Gap]:[Gap]],"")</f>
        <v/>
      </c>
      <c r="B1624" s="20" t="str" cm="1">
        <f t="array" ref="B1624">IF(Table2[[#This Row],[Nodes]:[Nodes]]=5,Table2[[#This Row],[Gap]:[Gap]],"")</f>
        <v/>
      </c>
      <c r="C1624" s="20" t="str" cm="1">
        <f t="array" ref="C1624">IF(Table2[[#This Row],[Nodes]:[Nodes]]=6,Table2[[#This Row],[Gap]:[Gap]],"")</f>
        <v/>
      </c>
      <c r="D1624" s="20" t="str" cm="1">
        <f t="array" ref="D1624">IF(Table2[[#This Row],[Nodes]:[Nodes]]=7,Table2[[#This Row],[Gap]:[Gap]],"")</f>
        <v/>
      </c>
    </row>
    <row r="1625" spans="1:4">
      <c r="A1625" s="20" t="str" cm="1">
        <f t="array" ref="A1625">IF(Table2[[#This Row],[Nodes]:[Nodes]]=4,Table2[[#This Row],[Gap]:[Gap]],"")</f>
        <v/>
      </c>
      <c r="B1625" s="20" t="str" cm="1">
        <f t="array" ref="B1625">IF(Table2[[#This Row],[Nodes]:[Nodes]]=5,Table2[[#This Row],[Gap]:[Gap]],"")</f>
        <v/>
      </c>
      <c r="C1625" s="20" t="str" cm="1">
        <f t="array" ref="C1625">IF(Table2[[#This Row],[Nodes]:[Nodes]]=6,Table2[[#This Row],[Gap]:[Gap]],"")</f>
        <v/>
      </c>
      <c r="D1625" s="20" t="str" cm="1">
        <f t="array" ref="D1625">IF(Table2[[#This Row],[Nodes]:[Nodes]]=7,Table2[[#This Row],[Gap]:[Gap]],"")</f>
        <v/>
      </c>
    </row>
    <row r="1626" spans="1:4">
      <c r="A1626" s="20" t="str" cm="1">
        <f t="array" ref="A1626">IF(Table2[[#This Row],[Nodes]:[Nodes]]=4,Table2[[#This Row],[Gap]:[Gap]],"")</f>
        <v/>
      </c>
      <c r="B1626" s="20" t="str" cm="1">
        <f t="array" ref="B1626">IF(Table2[[#This Row],[Nodes]:[Nodes]]=5,Table2[[#This Row],[Gap]:[Gap]],"")</f>
        <v/>
      </c>
      <c r="C1626" s="20" t="str" cm="1">
        <f t="array" ref="C1626">IF(Table2[[#This Row],[Nodes]:[Nodes]]=6,Table2[[#This Row],[Gap]:[Gap]],"")</f>
        <v/>
      </c>
      <c r="D1626" s="20" t="str" cm="1">
        <f t="array" ref="D1626">IF(Table2[[#This Row],[Nodes]:[Nodes]]=7,Table2[[#This Row],[Gap]:[Gap]],"")</f>
        <v/>
      </c>
    </row>
    <row r="1627" spans="1:4">
      <c r="A1627" s="20" t="str" cm="1">
        <f t="array" ref="A1627">IF(Table2[[#This Row],[Nodes]:[Nodes]]=4,Table2[[#This Row],[Gap]:[Gap]],"")</f>
        <v/>
      </c>
      <c r="B1627" s="20" t="str" cm="1">
        <f t="array" ref="B1627">IF(Table2[[#This Row],[Nodes]:[Nodes]]=5,Table2[[#This Row],[Gap]:[Gap]],"")</f>
        <v/>
      </c>
      <c r="C1627" s="20" t="str" cm="1">
        <f t="array" ref="C1627">IF(Table2[[#This Row],[Nodes]:[Nodes]]=6,Table2[[#This Row],[Gap]:[Gap]],"")</f>
        <v/>
      </c>
      <c r="D1627" s="20" t="str" cm="1">
        <f t="array" ref="D1627">IF(Table2[[#This Row],[Nodes]:[Nodes]]=7,Table2[[#This Row],[Gap]:[Gap]],"")</f>
        <v/>
      </c>
    </row>
    <row r="1628" spans="1:4">
      <c r="A1628" s="20" t="str" cm="1">
        <f t="array" ref="A1628">IF(Table2[[#This Row],[Nodes]:[Nodes]]=4,Table2[[#This Row],[Gap]:[Gap]],"")</f>
        <v/>
      </c>
      <c r="B1628" s="20" t="str" cm="1">
        <f t="array" ref="B1628">IF(Table2[[#This Row],[Nodes]:[Nodes]]=5,Table2[[#This Row],[Gap]:[Gap]],"")</f>
        <v/>
      </c>
      <c r="C1628" s="20" t="str" cm="1">
        <f t="array" ref="C1628">IF(Table2[[#This Row],[Nodes]:[Nodes]]=6,Table2[[#This Row],[Gap]:[Gap]],"")</f>
        <v/>
      </c>
      <c r="D1628" s="20" t="str" cm="1">
        <f t="array" ref="D1628">IF(Table2[[#This Row],[Nodes]:[Nodes]]=7,Table2[[#This Row],[Gap]:[Gap]],"")</f>
        <v/>
      </c>
    </row>
    <row r="1629" spans="1:4">
      <c r="A1629" s="20" t="str" cm="1">
        <f t="array" ref="A1629">IF(Table2[[#This Row],[Nodes]:[Nodes]]=4,Table2[[#This Row],[Gap]:[Gap]],"")</f>
        <v/>
      </c>
      <c r="B1629" s="20" t="str" cm="1">
        <f t="array" ref="B1629">IF(Table2[[#This Row],[Nodes]:[Nodes]]=5,Table2[[#This Row],[Gap]:[Gap]],"")</f>
        <v/>
      </c>
      <c r="C1629" s="20" t="str" cm="1">
        <f t="array" ref="C1629">IF(Table2[[#This Row],[Nodes]:[Nodes]]=6,Table2[[#This Row],[Gap]:[Gap]],"")</f>
        <v/>
      </c>
      <c r="D1629" s="20" t="str" cm="1">
        <f t="array" ref="D1629">IF(Table2[[#This Row],[Nodes]:[Nodes]]=7,Table2[[#This Row],[Gap]:[Gap]],"")</f>
        <v/>
      </c>
    </row>
    <row r="1630" spans="1:4">
      <c r="A1630" s="20" t="str" cm="1">
        <f t="array" ref="A1630">IF(Table2[[#This Row],[Nodes]:[Nodes]]=4,Table2[[#This Row],[Gap]:[Gap]],"")</f>
        <v/>
      </c>
      <c r="B1630" s="20" t="str" cm="1">
        <f t="array" ref="B1630">IF(Table2[[#This Row],[Nodes]:[Nodes]]=5,Table2[[#This Row],[Gap]:[Gap]],"")</f>
        <v/>
      </c>
      <c r="C1630" s="20" t="str" cm="1">
        <f t="array" ref="C1630">IF(Table2[[#This Row],[Nodes]:[Nodes]]=6,Table2[[#This Row],[Gap]:[Gap]],"")</f>
        <v/>
      </c>
      <c r="D1630" s="20" t="str" cm="1">
        <f t="array" ref="D1630">IF(Table2[[#This Row],[Nodes]:[Nodes]]=7,Table2[[#This Row],[Gap]:[Gap]],"")</f>
        <v/>
      </c>
    </row>
    <row r="1631" spans="1:4">
      <c r="A1631" s="20" t="str" cm="1">
        <f t="array" ref="A1631">IF(Table2[[#This Row],[Nodes]:[Nodes]]=4,Table2[[#This Row],[Gap]:[Gap]],"")</f>
        <v/>
      </c>
      <c r="B1631" s="20" t="str" cm="1">
        <f t="array" ref="B1631">IF(Table2[[#This Row],[Nodes]:[Nodes]]=5,Table2[[#This Row],[Gap]:[Gap]],"")</f>
        <v/>
      </c>
      <c r="C1631" s="20" t="str" cm="1">
        <f t="array" ref="C1631">IF(Table2[[#This Row],[Nodes]:[Nodes]]=6,Table2[[#This Row],[Gap]:[Gap]],"")</f>
        <v/>
      </c>
      <c r="D1631" s="20" t="str" cm="1">
        <f t="array" ref="D1631">IF(Table2[[#This Row],[Nodes]:[Nodes]]=7,Table2[[#This Row],[Gap]:[Gap]],"")</f>
        <v/>
      </c>
    </row>
    <row r="1632" spans="1:4">
      <c r="A1632" s="20" t="str" cm="1">
        <f t="array" ref="A1632">IF(Table2[[#This Row],[Nodes]:[Nodes]]=4,Table2[[#This Row],[Gap]:[Gap]],"")</f>
        <v/>
      </c>
      <c r="B1632" s="20" t="str" cm="1">
        <f t="array" ref="B1632">IF(Table2[[#This Row],[Nodes]:[Nodes]]=5,Table2[[#This Row],[Gap]:[Gap]],"")</f>
        <v/>
      </c>
      <c r="C1632" s="20" t="str" cm="1">
        <f t="array" ref="C1632">IF(Table2[[#This Row],[Nodes]:[Nodes]]=6,Table2[[#This Row],[Gap]:[Gap]],"")</f>
        <v/>
      </c>
      <c r="D1632" s="20" t="str" cm="1">
        <f t="array" ref="D1632">IF(Table2[[#This Row],[Nodes]:[Nodes]]=7,Table2[[#This Row],[Gap]:[Gap]],"")</f>
        <v/>
      </c>
    </row>
    <row r="1633" spans="1:4">
      <c r="A1633" s="20" t="str" cm="1">
        <f t="array" ref="A1633">IF(Table2[[#This Row],[Nodes]:[Nodes]]=4,Table2[[#This Row],[Gap]:[Gap]],"")</f>
        <v/>
      </c>
      <c r="B1633" s="20" t="str" cm="1">
        <f t="array" ref="B1633">IF(Table2[[#This Row],[Nodes]:[Nodes]]=5,Table2[[#This Row],[Gap]:[Gap]],"")</f>
        <v/>
      </c>
      <c r="C1633" s="20" t="str" cm="1">
        <f t="array" ref="C1633">IF(Table2[[#This Row],[Nodes]:[Nodes]]=6,Table2[[#This Row],[Gap]:[Gap]],"")</f>
        <v/>
      </c>
      <c r="D1633" s="20" t="str" cm="1">
        <f t="array" ref="D1633">IF(Table2[[#This Row],[Nodes]:[Nodes]]=7,Table2[[#This Row],[Gap]:[Gap]],"")</f>
        <v/>
      </c>
    </row>
    <row r="1634" spans="1:4">
      <c r="A1634" s="20" t="str" cm="1">
        <f t="array" ref="A1634">IF(Table2[[#This Row],[Nodes]:[Nodes]]=4,Table2[[#This Row],[Gap]:[Gap]],"")</f>
        <v/>
      </c>
      <c r="B1634" s="20" t="str" cm="1">
        <f t="array" ref="B1634">IF(Table2[[#This Row],[Nodes]:[Nodes]]=5,Table2[[#This Row],[Gap]:[Gap]],"")</f>
        <v/>
      </c>
      <c r="C1634" s="20" t="str" cm="1">
        <f t="array" ref="C1634">IF(Table2[[#This Row],[Nodes]:[Nodes]]=6,Table2[[#This Row],[Gap]:[Gap]],"")</f>
        <v/>
      </c>
      <c r="D1634" s="20" t="str" cm="1">
        <f t="array" ref="D1634">IF(Table2[[#This Row],[Nodes]:[Nodes]]=7,Table2[[#This Row],[Gap]:[Gap]],"")</f>
        <v/>
      </c>
    </row>
    <row r="1635" spans="1:4">
      <c r="A1635" s="20" t="str" cm="1">
        <f t="array" ref="A1635">IF(Table2[[#This Row],[Nodes]:[Nodes]]=4,Table2[[#This Row],[Gap]:[Gap]],"")</f>
        <v/>
      </c>
      <c r="B1635" s="20" t="str" cm="1">
        <f t="array" ref="B1635">IF(Table2[[#This Row],[Nodes]:[Nodes]]=5,Table2[[#This Row],[Gap]:[Gap]],"")</f>
        <v/>
      </c>
      <c r="C1635" s="20" t="str" cm="1">
        <f t="array" ref="C1635">IF(Table2[[#This Row],[Nodes]:[Nodes]]=6,Table2[[#This Row],[Gap]:[Gap]],"")</f>
        <v/>
      </c>
      <c r="D1635" s="20" t="str" cm="1">
        <f t="array" ref="D1635">IF(Table2[[#This Row],[Nodes]:[Nodes]]=7,Table2[[#This Row],[Gap]:[Gap]],"")</f>
        <v/>
      </c>
    </row>
    <row r="1636" spans="1:4">
      <c r="A1636" s="20" t="str" cm="1">
        <f t="array" ref="A1636">IF(Table2[[#This Row],[Nodes]:[Nodes]]=4,Table2[[#This Row],[Gap]:[Gap]],"")</f>
        <v/>
      </c>
      <c r="B1636" s="20" t="str" cm="1">
        <f t="array" ref="B1636">IF(Table2[[#This Row],[Nodes]:[Nodes]]=5,Table2[[#This Row],[Gap]:[Gap]],"")</f>
        <v/>
      </c>
      <c r="C1636" s="20" t="str" cm="1">
        <f t="array" ref="C1636">IF(Table2[[#This Row],[Nodes]:[Nodes]]=6,Table2[[#This Row],[Gap]:[Gap]],"")</f>
        <v/>
      </c>
      <c r="D1636" s="20" t="str" cm="1">
        <f t="array" ref="D1636">IF(Table2[[#This Row],[Nodes]:[Nodes]]=7,Table2[[#This Row],[Gap]:[Gap]],"")</f>
        <v/>
      </c>
    </row>
    <row r="1637" spans="1:4">
      <c r="A1637" s="20" t="str" cm="1">
        <f t="array" ref="A1637">IF(Table2[[#This Row],[Nodes]:[Nodes]]=4,Table2[[#This Row],[Gap]:[Gap]],"")</f>
        <v/>
      </c>
      <c r="B1637" s="20" t="str" cm="1">
        <f t="array" ref="B1637">IF(Table2[[#This Row],[Nodes]:[Nodes]]=5,Table2[[#This Row],[Gap]:[Gap]],"")</f>
        <v/>
      </c>
      <c r="C1637" s="20" t="str" cm="1">
        <f t="array" ref="C1637">IF(Table2[[#This Row],[Nodes]:[Nodes]]=6,Table2[[#This Row],[Gap]:[Gap]],"")</f>
        <v/>
      </c>
      <c r="D1637" s="20" t="str" cm="1">
        <f t="array" ref="D1637">IF(Table2[[#This Row],[Nodes]:[Nodes]]=7,Table2[[#This Row],[Gap]:[Gap]],"")</f>
        <v/>
      </c>
    </row>
    <row r="1638" spans="1:4">
      <c r="A1638" s="20" t="str" cm="1">
        <f t="array" ref="A1638">IF(Table2[[#This Row],[Nodes]:[Nodes]]=4,Table2[[#This Row],[Gap]:[Gap]],"")</f>
        <v/>
      </c>
      <c r="B1638" s="20" t="str" cm="1">
        <f t="array" ref="B1638">IF(Table2[[#This Row],[Nodes]:[Nodes]]=5,Table2[[#This Row],[Gap]:[Gap]],"")</f>
        <v/>
      </c>
      <c r="C1638" s="20" t="str" cm="1">
        <f t="array" ref="C1638">IF(Table2[[#This Row],[Nodes]:[Nodes]]=6,Table2[[#This Row],[Gap]:[Gap]],"")</f>
        <v/>
      </c>
      <c r="D1638" s="20" t="str" cm="1">
        <f t="array" ref="D1638">IF(Table2[[#This Row],[Nodes]:[Nodes]]=7,Table2[[#This Row],[Gap]:[Gap]],"")</f>
        <v/>
      </c>
    </row>
    <row r="1639" spans="1:4">
      <c r="A1639" s="20" t="str" cm="1">
        <f t="array" ref="A1639">IF(Table2[[#This Row],[Nodes]:[Nodes]]=4,Table2[[#This Row],[Gap]:[Gap]],"")</f>
        <v/>
      </c>
      <c r="B1639" s="20" t="str" cm="1">
        <f t="array" ref="B1639">IF(Table2[[#This Row],[Nodes]:[Nodes]]=5,Table2[[#This Row],[Gap]:[Gap]],"")</f>
        <v/>
      </c>
      <c r="C1639" s="20" t="str" cm="1">
        <f t="array" ref="C1639">IF(Table2[[#This Row],[Nodes]:[Nodes]]=6,Table2[[#This Row],[Gap]:[Gap]],"")</f>
        <v/>
      </c>
      <c r="D1639" s="20" t="str" cm="1">
        <f t="array" ref="D1639">IF(Table2[[#This Row],[Nodes]:[Nodes]]=7,Table2[[#This Row],[Gap]:[Gap]],"")</f>
        <v/>
      </c>
    </row>
    <row r="1640" spans="1:4">
      <c r="A1640" s="20" t="str" cm="1">
        <f t="array" ref="A1640">IF(Table2[[#This Row],[Nodes]:[Nodes]]=4,Table2[[#This Row],[Gap]:[Gap]],"")</f>
        <v/>
      </c>
      <c r="B1640" s="20" t="str" cm="1">
        <f t="array" ref="B1640">IF(Table2[[#This Row],[Nodes]:[Nodes]]=5,Table2[[#This Row],[Gap]:[Gap]],"")</f>
        <v/>
      </c>
      <c r="C1640" s="20" t="str" cm="1">
        <f t="array" ref="C1640">IF(Table2[[#This Row],[Nodes]:[Nodes]]=6,Table2[[#This Row],[Gap]:[Gap]],"")</f>
        <v/>
      </c>
      <c r="D1640" s="20" t="str" cm="1">
        <f t="array" ref="D1640">IF(Table2[[#This Row],[Nodes]:[Nodes]]=7,Table2[[#This Row],[Gap]:[Gap]],"")</f>
        <v/>
      </c>
    </row>
    <row r="1641" spans="1:4">
      <c r="A1641" s="20" t="str" cm="1">
        <f t="array" ref="A1641">IF(Table2[[#This Row],[Nodes]:[Nodes]]=4,Table2[[#This Row],[Gap]:[Gap]],"")</f>
        <v/>
      </c>
      <c r="B1641" s="20" t="str" cm="1">
        <f t="array" ref="B1641">IF(Table2[[#This Row],[Nodes]:[Nodes]]=5,Table2[[#This Row],[Gap]:[Gap]],"")</f>
        <v/>
      </c>
      <c r="C1641" s="20" t="str" cm="1">
        <f t="array" ref="C1641">IF(Table2[[#This Row],[Nodes]:[Nodes]]=6,Table2[[#This Row],[Gap]:[Gap]],"")</f>
        <v/>
      </c>
      <c r="D1641" s="20" t="str" cm="1">
        <f t="array" ref="D1641">IF(Table2[[#This Row],[Nodes]:[Nodes]]=7,Table2[[#This Row],[Gap]:[Gap]],"")</f>
        <v/>
      </c>
    </row>
    <row r="1642" spans="1:4">
      <c r="A1642" s="20" t="str" cm="1">
        <f t="array" ref="A1642">IF(Table2[[#This Row],[Nodes]:[Nodes]]=4,Table2[[#This Row],[Gap]:[Gap]],"")</f>
        <v/>
      </c>
      <c r="B1642" s="20" t="str" cm="1">
        <f t="array" ref="B1642">IF(Table2[[#This Row],[Nodes]:[Nodes]]=5,Table2[[#This Row],[Gap]:[Gap]],"")</f>
        <v/>
      </c>
      <c r="C1642" s="20" t="str" cm="1">
        <f t="array" ref="C1642">IF(Table2[[#This Row],[Nodes]:[Nodes]]=6,Table2[[#This Row],[Gap]:[Gap]],"")</f>
        <v/>
      </c>
      <c r="D1642" s="20" t="str" cm="1">
        <f t="array" ref="D1642">IF(Table2[[#This Row],[Nodes]:[Nodes]]=7,Table2[[#This Row],[Gap]:[Gap]],"")</f>
        <v/>
      </c>
    </row>
    <row r="1643" spans="1:4">
      <c r="A1643" s="20" t="str" cm="1">
        <f t="array" ref="A1643">IF(Table2[[#This Row],[Nodes]:[Nodes]]=4,Table2[[#This Row],[Gap]:[Gap]],"")</f>
        <v/>
      </c>
      <c r="B1643" s="20" t="str" cm="1">
        <f t="array" ref="B1643">IF(Table2[[#This Row],[Nodes]:[Nodes]]=5,Table2[[#This Row],[Gap]:[Gap]],"")</f>
        <v/>
      </c>
      <c r="C1643" s="20" t="str" cm="1">
        <f t="array" ref="C1643">IF(Table2[[#This Row],[Nodes]:[Nodes]]=6,Table2[[#This Row],[Gap]:[Gap]],"")</f>
        <v/>
      </c>
      <c r="D1643" s="20" t="str" cm="1">
        <f t="array" ref="D1643">IF(Table2[[#This Row],[Nodes]:[Nodes]]=7,Table2[[#This Row],[Gap]:[Gap]],"")</f>
        <v/>
      </c>
    </row>
    <row r="1644" spans="1:4">
      <c r="A1644" s="20" t="str" cm="1">
        <f t="array" ref="A1644">IF(Table2[[#This Row],[Nodes]:[Nodes]]=4,Table2[[#This Row],[Gap]:[Gap]],"")</f>
        <v/>
      </c>
      <c r="B1644" s="20" t="str" cm="1">
        <f t="array" ref="B1644">IF(Table2[[#This Row],[Nodes]:[Nodes]]=5,Table2[[#This Row],[Gap]:[Gap]],"")</f>
        <v/>
      </c>
      <c r="C1644" s="20" t="str" cm="1">
        <f t="array" ref="C1644">IF(Table2[[#This Row],[Nodes]:[Nodes]]=6,Table2[[#This Row],[Gap]:[Gap]],"")</f>
        <v/>
      </c>
      <c r="D1644" s="20" t="str" cm="1">
        <f t="array" ref="D1644">IF(Table2[[#This Row],[Nodes]:[Nodes]]=7,Table2[[#This Row],[Gap]:[Gap]],"")</f>
        <v/>
      </c>
    </row>
    <row r="1645" spans="1:4">
      <c r="A1645" s="20" t="str" cm="1">
        <f t="array" ref="A1645">IF(Table2[[#This Row],[Nodes]:[Nodes]]=4,Table2[[#This Row],[Gap]:[Gap]],"")</f>
        <v/>
      </c>
      <c r="B1645" s="20" t="str" cm="1">
        <f t="array" ref="B1645">IF(Table2[[#This Row],[Nodes]:[Nodes]]=5,Table2[[#This Row],[Gap]:[Gap]],"")</f>
        <v/>
      </c>
      <c r="C1645" s="20" t="str" cm="1">
        <f t="array" ref="C1645">IF(Table2[[#This Row],[Nodes]:[Nodes]]=6,Table2[[#This Row],[Gap]:[Gap]],"")</f>
        <v/>
      </c>
      <c r="D1645" s="20" t="str" cm="1">
        <f t="array" ref="D1645">IF(Table2[[#This Row],[Nodes]:[Nodes]]=7,Table2[[#This Row],[Gap]:[Gap]],"")</f>
        <v/>
      </c>
    </row>
    <row r="1646" spans="1:4">
      <c r="A1646" s="20" t="str" cm="1">
        <f t="array" ref="A1646">IF(Table2[[#This Row],[Nodes]:[Nodes]]=4,Table2[[#This Row],[Gap]:[Gap]],"")</f>
        <v/>
      </c>
      <c r="B1646" s="20" t="str" cm="1">
        <f t="array" ref="B1646">IF(Table2[[#This Row],[Nodes]:[Nodes]]=5,Table2[[#This Row],[Gap]:[Gap]],"")</f>
        <v/>
      </c>
      <c r="C1646" s="20" t="str" cm="1">
        <f t="array" ref="C1646">IF(Table2[[#This Row],[Nodes]:[Nodes]]=6,Table2[[#This Row],[Gap]:[Gap]],"")</f>
        <v/>
      </c>
      <c r="D1646" s="20" t="str" cm="1">
        <f t="array" ref="D1646">IF(Table2[[#This Row],[Nodes]:[Nodes]]=7,Table2[[#This Row],[Gap]:[Gap]],"")</f>
        <v/>
      </c>
    </row>
    <row r="1647" spans="1:4">
      <c r="A1647" s="20" t="str" cm="1">
        <f t="array" ref="A1647">IF(Table2[[#This Row],[Nodes]:[Nodes]]=4,Table2[[#This Row],[Gap]:[Gap]],"")</f>
        <v/>
      </c>
      <c r="B1647" s="20" t="str" cm="1">
        <f t="array" ref="B1647">IF(Table2[[#This Row],[Nodes]:[Nodes]]=5,Table2[[#This Row],[Gap]:[Gap]],"")</f>
        <v/>
      </c>
      <c r="C1647" s="20" t="str" cm="1">
        <f t="array" ref="C1647">IF(Table2[[#This Row],[Nodes]:[Nodes]]=6,Table2[[#This Row],[Gap]:[Gap]],"")</f>
        <v/>
      </c>
      <c r="D1647" s="20" t="str" cm="1">
        <f t="array" ref="D1647">IF(Table2[[#This Row],[Nodes]:[Nodes]]=7,Table2[[#This Row],[Gap]:[Gap]],"")</f>
        <v/>
      </c>
    </row>
    <row r="1648" spans="1:4">
      <c r="A1648" s="20" t="str" cm="1">
        <f t="array" ref="A1648">IF(Table2[[#This Row],[Nodes]:[Nodes]]=4,Table2[[#This Row],[Gap]:[Gap]],"")</f>
        <v/>
      </c>
      <c r="B1648" s="20" t="str" cm="1">
        <f t="array" ref="B1648">IF(Table2[[#This Row],[Nodes]:[Nodes]]=5,Table2[[#This Row],[Gap]:[Gap]],"")</f>
        <v/>
      </c>
      <c r="C1648" s="20" t="str" cm="1">
        <f t="array" ref="C1648">IF(Table2[[#This Row],[Nodes]:[Nodes]]=6,Table2[[#This Row],[Gap]:[Gap]],"")</f>
        <v/>
      </c>
      <c r="D1648" s="20" t="str" cm="1">
        <f t="array" ref="D1648">IF(Table2[[#This Row],[Nodes]:[Nodes]]=7,Table2[[#This Row],[Gap]:[Gap]],"")</f>
        <v/>
      </c>
    </row>
    <row r="1649" spans="1:4">
      <c r="A1649" s="20" t="str" cm="1">
        <f t="array" ref="A1649">IF(Table2[[#This Row],[Nodes]:[Nodes]]=4,Table2[[#This Row],[Gap]:[Gap]],"")</f>
        <v/>
      </c>
      <c r="B1649" s="20" t="str" cm="1">
        <f t="array" ref="B1649">IF(Table2[[#This Row],[Nodes]:[Nodes]]=5,Table2[[#This Row],[Gap]:[Gap]],"")</f>
        <v/>
      </c>
      <c r="C1649" s="20" t="str" cm="1">
        <f t="array" ref="C1649">IF(Table2[[#This Row],[Nodes]:[Nodes]]=6,Table2[[#This Row],[Gap]:[Gap]],"")</f>
        <v/>
      </c>
      <c r="D1649" s="20" t="str" cm="1">
        <f t="array" ref="D1649">IF(Table2[[#This Row],[Nodes]:[Nodes]]=7,Table2[[#This Row],[Gap]:[Gap]],"")</f>
        <v/>
      </c>
    </row>
    <row r="1650" spans="1:4">
      <c r="A1650" s="20" t="str" cm="1">
        <f t="array" ref="A1650">IF(Table2[[#This Row],[Nodes]:[Nodes]]=4,Table2[[#This Row],[Gap]:[Gap]],"")</f>
        <v/>
      </c>
      <c r="B1650" s="20" t="str" cm="1">
        <f t="array" ref="B1650">IF(Table2[[#This Row],[Nodes]:[Nodes]]=5,Table2[[#This Row],[Gap]:[Gap]],"")</f>
        <v/>
      </c>
      <c r="C1650" s="20" t="str" cm="1">
        <f t="array" ref="C1650">IF(Table2[[#This Row],[Nodes]:[Nodes]]=6,Table2[[#This Row],[Gap]:[Gap]],"")</f>
        <v/>
      </c>
      <c r="D1650" s="20" t="str" cm="1">
        <f t="array" ref="D1650">IF(Table2[[#This Row],[Nodes]:[Nodes]]=7,Table2[[#This Row],[Gap]:[Gap]],"")</f>
        <v/>
      </c>
    </row>
    <row r="1651" spans="1:4">
      <c r="A1651" s="20" t="str" cm="1">
        <f t="array" ref="A1651">IF(Table2[[#This Row],[Nodes]:[Nodes]]=4,Table2[[#This Row],[Gap]:[Gap]],"")</f>
        <v/>
      </c>
      <c r="B1651" s="20" t="str" cm="1">
        <f t="array" ref="B1651">IF(Table2[[#This Row],[Nodes]:[Nodes]]=5,Table2[[#This Row],[Gap]:[Gap]],"")</f>
        <v/>
      </c>
      <c r="C1651" s="20" t="str" cm="1">
        <f t="array" ref="C1651">IF(Table2[[#This Row],[Nodes]:[Nodes]]=6,Table2[[#This Row],[Gap]:[Gap]],"")</f>
        <v/>
      </c>
      <c r="D1651" s="20" t="str" cm="1">
        <f t="array" ref="D1651">IF(Table2[[#This Row],[Nodes]:[Nodes]]=7,Table2[[#This Row],[Gap]:[Gap]],"")</f>
        <v/>
      </c>
    </row>
    <row r="1652" spans="1:4">
      <c r="A1652" s="20" t="str" cm="1">
        <f t="array" ref="A1652">IF(Table2[[#This Row],[Nodes]:[Nodes]]=4,Table2[[#This Row],[Gap]:[Gap]],"")</f>
        <v/>
      </c>
      <c r="B1652" s="20" t="str" cm="1">
        <f t="array" ref="B1652">IF(Table2[[#This Row],[Nodes]:[Nodes]]=5,Table2[[#This Row],[Gap]:[Gap]],"")</f>
        <v/>
      </c>
      <c r="C1652" s="20" t="str" cm="1">
        <f t="array" ref="C1652">IF(Table2[[#This Row],[Nodes]:[Nodes]]=6,Table2[[#This Row],[Gap]:[Gap]],"")</f>
        <v/>
      </c>
      <c r="D1652" s="20" t="str" cm="1">
        <f t="array" ref="D1652">IF(Table2[[#This Row],[Nodes]:[Nodes]]=7,Table2[[#This Row],[Gap]:[Gap]],"")</f>
        <v/>
      </c>
    </row>
    <row r="1653" spans="1:4">
      <c r="A1653" s="20" t="str" cm="1">
        <f t="array" ref="A1653">IF(Table2[[#This Row],[Nodes]:[Nodes]]=4,Table2[[#This Row],[Gap]:[Gap]],"")</f>
        <v/>
      </c>
      <c r="B1653" s="20" t="str" cm="1">
        <f t="array" ref="B1653">IF(Table2[[#This Row],[Nodes]:[Nodes]]=5,Table2[[#This Row],[Gap]:[Gap]],"")</f>
        <v/>
      </c>
      <c r="C1653" s="20" t="str" cm="1">
        <f t="array" ref="C1653">IF(Table2[[#This Row],[Nodes]:[Nodes]]=6,Table2[[#This Row],[Gap]:[Gap]],"")</f>
        <v/>
      </c>
      <c r="D1653" s="20" t="str" cm="1">
        <f t="array" ref="D1653">IF(Table2[[#This Row],[Nodes]:[Nodes]]=7,Table2[[#This Row],[Gap]:[Gap]],"")</f>
        <v/>
      </c>
    </row>
    <row r="1654" spans="1:4">
      <c r="A1654" s="20" t="str" cm="1">
        <f t="array" ref="A1654">IF(Table2[[#This Row],[Nodes]:[Nodes]]=4,Table2[[#This Row],[Gap]:[Gap]],"")</f>
        <v/>
      </c>
      <c r="B1654" s="20" t="str" cm="1">
        <f t="array" ref="B1654">IF(Table2[[#This Row],[Nodes]:[Nodes]]=5,Table2[[#This Row],[Gap]:[Gap]],"")</f>
        <v/>
      </c>
      <c r="C1654" s="20" t="str" cm="1">
        <f t="array" ref="C1654">IF(Table2[[#This Row],[Nodes]:[Nodes]]=6,Table2[[#This Row],[Gap]:[Gap]],"")</f>
        <v/>
      </c>
      <c r="D1654" s="20" t="str" cm="1">
        <f t="array" ref="D1654">IF(Table2[[#This Row],[Nodes]:[Nodes]]=7,Table2[[#This Row],[Gap]:[Gap]],"")</f>
        <v/>
      </c>
    </row>
    <row r="1655" spans="1:4">
      <c r="A1655" s="20" t="str" cm="1">
        <f t="array" ref="A1655">IF(Table2[[#This Row],[Nodes]:[Nodes]]=4,Table2[[#This Row],[Gap]:[Gap]],"")</f>
        <v/>
      </c>
      <c r="B1655" s="20" t="str" cm="1">
        <f t="array" ref="B1655">IF(Table2[[#This Row],[Nodes]:[Nodes]]=5,Table2[[#This Row],[Gap]:[Gap]],"")</f>
        <v/>
      </c>
      <c r="C1655" s="20" t="str" cm="1">
        <f t="array" ref="C1655">IF(Table2[[#This Row],[Nodes]:[Nodes]]=6,Table2[[#This Row],[Gap]:[Gap]],"")</f>
        <v/>
      </c>
      <c r="D1655" s="20" t="str" cm="1">
        <f t="array" ref="D1655">IF(Table2[[#This Row],[Nodes]:[Nodes]]=7,Table2[[#This Row],[Gap]:[Gap]],"")</f>
        <v/>
      </c>
    </row>
    <row r="1656" spans="1:4">
      <c r="A1656" s="20" t="str" cm="1">
        <f t="array" ref="A1656">IF(Table2[[#This Row],[Nodes]:[Nodes]]=4,Table2[[#This Row],[Gap]:[Gap]],"")</f>
        <v/>
      </c>
      <c r="B1656" s="20" t="str" cm="1">
        <f t="array" ref="B1656">IF(Table2[[#This Row],[Nodes]:[Nodes]]=5,Table2[[#This Row],[Gap]:[Gap]],"")</f>
        <v/>
      </c>
      <c r="C1656" s="20" t="str" cm="1">
        <f t="array" ref="C1656">IF(Table2[[#This Row],[Nodes]:[Nodes]]=6,Table2[[#This Row],[Gap]:[Gap]],"")</f>
        <v/>
      </c>
      <c r="D1656" s="20" t="str" cm="1">
        <f t="array" ref="D1656">IF(Table2[[#This Row],[Nodes]:[Nodes]]=7,Table2[[#This Row],[Gap]:[Gap]],"")</f>
        <v/>
      </c>
    </row>
    <row r="1657" spans="1:4">
      <c r="A1657" s="20" t="str" cm="1">
        <f t="array" ref="A1657">IF(Table2[[#This Row],[Nodes]:[Nodes]]=4,Table2[[#This Row],[Gap]:[Gap]],"")</f>
        <v/>
      </c>
      <c r="B1657" s="20" t="str" cm="1">
        <f t="array" ref="B1657">IF(Table2[[#This Row],[Nodes]:[Nodes]]=5,Table2[[#This Row],[Gap]:[Gap]],"")</f>
        <v/>
      </c>
      <c r="C1657" s="20" t="str" cm="1">
        <f t="array" ref="C1657">IF(Table2[[#This Row],[Nodes]:[Nodes]]=6,Table2[[#This Row],[Gap]:[Gap]],"")</f>
        <v/>
      </c>
      <c r="D1657" s="20" t="str" cm="1">
        <f t="array" ref="D1657">IF(Table2[[#This Row],[Nodes]:[Nodes]]=7,Table2[[#This Row],[Gap]:[Gap]],"")</f>
        <v/>
      </c>
    </row>
    <row r="1658" spans="1:4">
      <c r="A1658" s="20" t="str" cm="1">
        <f t="array" ref="A1658">IF(Table2[[#This Row],[Nodes]:[Nodes]]=4,Table2[[#This Row],[Gap]:[Gap]],"")</f>
        <v/>
      </c>
      <c r="B1658" s="20" t="str" cm="1">
        <f t="array" ref="B1658">IF(Table2[[#This Row],[Nodes]:[Nodes]]=5,Table2[[#This Row],[Gap]:[Gap]],"")</f>
        <v/>
      </c>
      <c r="C1658" s="20" t="str" cm="1">
        <f t="array" ref="C1658">IF(Table2[[#This Row],[Nodes]:[Nodes]]=6,Table2[[#This Row],[Gap]:[Gap]],"")</f>
        <v/>
      </c>
      <c r="D1658" s="20" t="str" cm="1">
        <f t="array" ref="D1658">IF(Table2[[#This Row],[Nodes]:[Nodes]]=7,Table2[[#This Row],[Gap]:[Gap]],"")</f>
        <v/>
      </c>
    </row>
    <row r="1659" spans="1:4">
      <c r="A1659" s="20" t="str" cm="1">
        <f t="array" ref="A1659">IF(Table2[[#This Row],[Nodes]:[Nodes]]=4,Table2[[#This Row],[Gap]:[Gap]],"")</f>
        <v/>
      </c>
      <c r="B1659" s="20" t="str" cm="1">
        <f t="array" ref="B1659">IF(Table2[[#This Row],[Nodes]:[Nodes]]=5,Table2[[#This Row],[Gap]:[Gap]],"")</f>
        <v/>
      </c>
      <c r="C1659" s="20" t="str" cm="1">
        <f t="array" ref="C1659">IF(Table2[[#This Row],[Nodes]:[Nodes]]=6,Table2[[#This Row],[Gap]:[Gap]],"")</f>
        <v/>
      </c>
      <c r="D1659" s="20" t="str" cm="1">
        <f t="array" ref="D1659">IF(Table2[[#This Row],[Nodes]:[Nodes]]=7,Table2[[#This Row],[Gap]:[Gap]],"")</f>
        <v/>
      </c>
    </row>
    <row r="1660" spans="1:4">
      <c r="A1660" s="20" t="str" cm="1">
        <f t="array" ref="A1660">IF(Table2[[#This Row],[Nodes]:[Nodes]]=4,Table2[[#This Row],[Gap]:[Gap]],"")</f>
        <v/>
      </c>
      <c r="B1660" s="20" t="str" cm="1">
        <f t="array" ref="B1660">IF(Table2[[#This Row],[Nodes]:[Nodes]]=5,Table2[[#This Row],[Gap]:[Gap]],"")</f>
        <v/>
      </c>
      <c r="C1660" s="20" t="str" cm="1">
        <f t="array" ref="C1660">IF(Table2[[#This Row],[Nodes]:[Nodes]]=6,Table2[[#This Row],[Gap]:[Gap]],"")</f>
        <v/>
      </c>
      <c r="D1660" s="20" t="str" cm="1">
        <f t="array" ref="D1660">IF(Table2[[#This Row],[Nodes]:[Nodes]]=7,Table2[[#This Row],[Gap]:[Gap]],"")</f>
        <v/>
      </c>
    </row>
    <row r="1661" spans="1:4">
      <c r="A1661" s="20" t="str" cm="1">
        <f t="array" ref="A1661">IF(Table2[[#This Row],[Nodes]:[Nodes]]=4,Table2[[#This Row],[Gap]:[Gap]],"")</f>
        <v/>
      </c>
      <c r="B1661" s="20" t="str" cm="1">
        <f t="array" ref="B1661">IF(Table2[[#This Row],[Nodes]:[Nodes]]=5,Table2[[#This Row],[Gap]:[Gap]],"")</f>
        <v/>
      </c>
      <c r="C1661" s="20" t="str" cm="1">
        <f t="array" ref="C1661">IF(Table2[[#This Row],[Nodes]:[Nodes]]=6,Table2[[#This Row],[Gap]:[Gap]],"")</f>
        <v/>
      </c>
      <c r="D1661" s="20" t="str" cm="1">
        <f t="array" ref="D1661">IF(Table2[[#This Row],[Nodes]:[Nodes]]=7,Table2[[#This Row],[Gap]:[Gap]],"")</f>
        <v/>
      </c>
    </row>
    <row r="1662" spans="1:4">
      <c r="A1662" s="20" t="str" cm="1">
        <f t="array" ref="A1662">IF(Table2[[#This Row],[Nodes]:[Nodes]]=4,Table2[[#This Row],[Gap]:[Gap]],"")</f>
        <v/>
      </c>
      <c r="B1662" s="20" t="str" cm="1">
        <f t="array" ref="B1662">IF(Table2[[#This Row],[Nodes]:[Nodes]]=5,Table2[[#This Row],[Gap]:[Gap]],"")</f>
        <v/>
      </c>
      <c r="C1662" s="20" t="str" cm="1">
        <f t="array" ref="C1662">IF(Table2[[#This Row],[Nodes]:[Nodes]]=6,Table2[[#This Row],[Gap]:[Gap]],"")</f>
        <v/>
      </c>
      <c r="D1662" s="20" t="str" cm="1">
        <f t="array" ref="D1662">IF(Table2[[#This Row],[Nodes]:[Nodes]]=7,Table2[[#This Row],[Gap]:[Gap]],"")</f>
        <v/>
      </c>
    </row>
    <row r="1663" spans="1:4">
      <c r="A1663" s="20" t="str" cm="1">
        <f t="array" ref="A1663">IF(Table2[[#This Row],[Nodes]:[Nodes]]=4,Table2[[#This Row],[Gap]:[Gap]],"")</f>
        <v/>
      </c>
      <c r="B1663" s="20" t="str" cm="1">
        <f t="array" ref="B1663">IF(Table2[[#This Row],[Nodes]:[Nodes]]=5,Table2[[#This Row],[Gap]:[Gap]],"")</f>
        <v/>
      </c>
      <c r="C1663" s="20" t="str" cm="1">
        <f t="array" ref="C1663">IF(Table2[[#This Row],[Nodes]:[Nodes]]=6,Table2[[#This Row],[Gap]:[Gap]],"")</f>
        <v/>
      </c>
      <c r="D1663" s="20" t="str" cm="1">
        <f t="array" ref="D1663">IF(Table2[[#This Row],[Nodes]:[Nodes]]=7,Table2[[#This Row],[Gap]:[Gap]],"")</f>
        <v/>
      </c>
    </row>
    <row r="1664" spans="1:4">
      <c r="A1664" s="20" t="str" cm="1">
        <f t="array" ref="A1664">IF(Table2[[#This Row],[Nodes]:[Nodes]]=4,Table2[[#This Row],[Gap]:[Gap]],"")</f>
        <v/>
      </c>
      <c r="B1664" s="20" t="str" cm="1">
        <f t="array" ref="B1664">IF(Table2[[#This Row],[Nodes]:[Nodes]]=5,Table2[[#This Row],[Gap]:[Gap]],"")</f>
        <v/>
      </c>
      <c r="C1664" s="20" t="str" cm="1">
        <f t="array" ref="C1664">IF(Table2[[#This Row],[Nodes]:[Nodes]]=6,Table2[[#This Row],[Gap]:[Gap]],"")</f>
        <v/>
      </c>
      <c r="D1664" s="20" t="str" cm="1">
        <f t="array" ref="D1664">IF(Table2[[#This Row],[Nodes]:[Nodes]]=7,Table2[[#This Row],[Gap]:[Gap]],"")</f>
        <v/>
      </c>
    </row>
    <row r="1665" spans="1:4">
      <c r="A1665" s="20" t="str" cm="1">
        <f t="array" ref="A1665">IF(Table2[[#This Row],[Nodes]:[Nodes]]=4,Table2[[#This Row],[Gap]:[Gap]],"")</f>
        <v/>
      </c>
      <c r="B1665" s="20" t="str" cm="1">
        <f t="array" ref="B1665">IF(Table2[[#This Row],[Nodes]:[Nodes]]=5,Table2[[#This Row],[Gap]:[Gap]],"")</f>
        <v/>
      </c>
      <c r="C1665" s="20" t="str" cm="1">
        <f t="array" ref="C1665">IF(Table2[[#This Row],[Nodes]:[Nodes]]=6,Table2[[#This Row],[Gap]:[Gap]],"")</f>
        <v/>
      </c>
      <c r="D1665" s="20" t="str" cm="1">
        <f t="array" ref="D1665">IF(Table2[[#This Row],[Nodes]:[Nodes]]=7,Table2[[#This Row],[Gap]:[Gap]],"")</f>
        <v/>
      </c>
    </row>
    <row r="1666" spans="1:4">
      <c r="A1666" s="20" t="str" cm="1">
        <f t="array" ref="A1666">IF(Table2[[#This Row],[Nodes]:[Nodes]]=4,Table2[[#This Row],[Gap]:[Gap]],"")</f>
        <v/>
      </c>
      <c r="B1666" s="20" t="str" cm="1">
        <f t="array" ref="B1666">IF(Table2[[#This Row],[Nodes]:[Nodes]]=5,Table2[[#This Row],[Gap]:[Gap]],"")</f>
        <v/>
      </c>
      <c r="C1666" s="20" t="str" cm="1">
        <f t="array" ref="C1666">IF(Table2[[#This Row],[Nodes]:[Nodes]]=6,Table2[[#This Row],[Gap]:[Gap]],"")</f>
        <v/>
      </c>
      <c r="D1666" s="20" t="str" cm="1">
        <f t="array" ref="D1666">IF(Table2[[#This Row],[Nodes]:[Nodes]]=7,Table2[[#This Row],[Gap]:[Gap]],"")</f>
        <v/>
      </c>
    </row>
    <row r="1667" spans="1:4">
      <c r="A1667" s="20" t="str" cm="1">
        <f t="array" ref="A1667">IF(Table2[[#This Row],[Nodes]:[Nodes]]=4,Table2[[#This Row],[Gap]:[Gap]],"")</f>
        <v/>
      </c>
      <c r="B1667" s="20" t="str" cm="1">
        <f t="array" ref="B1667">IF(Table2[[#This Row],[Nodes]:[Nodes]]=5,Table2[[#This Row],[Gap]:[Gap]],"")</f>
        <v/>
      </c>
      <c r="C1667" s="20" t="str" cm="1">
        <f t="array" ref="C1667">IF(Table2[[#This Row],[Nodes]:[Nodes]]=6,Table2[[#This Row],[Gap]:[Gap]],"")</f>
        <v/>
      </c>
      <c r="D1667" s="20" t="str" cm="1">
        <f t="array" ref="D1667">IF(Table2[[#This Row],[Nodes]:[Nodes]]=7,Table2[[#This Row],[Gap]:[Gap]],"")</f>
        <v/>
      </c>
    </row>
    <row r="1668" spans="1:4">
      <c r="A1668" s="20" t="str" cm="1">
        <f t="array" ref="A1668">IF(Table2[[#This Row],[Nodes]:[Nodes]]=4,Table2[[#This Row],[Gap]:[Gap]],"")</f>
        <v/>
      </c>
      <c r="B1668" s="20" t="str" cm="1">
        <f t="array" ref="B1668">IF(Table2[[#This Row],[Nodes]:[Nodes]]=5,Table2[[#This Row],[Gap]:[Gap]],"")</f>
        <v/>
      </c>
      <c r="C1668" s="20" t="str" cm="1">
        <f t="array" ref="C1668">IF(Table2[[#This Row],[Nodes]:[Nodes]]=6,Table2[[#This Row],[Gap]:[Gap]],"")</f>
        <v/>
      </c>
      <c r="D1668" s="20" t="str" cm="1">
        <f t="array" ref="D1668">IF(Table2[[#This Row],[Nodes]:[Nodes]]=7,Table2[[#This Row],[Gap]:[Gap]],"")</f>
        <v/>
      </c>
    </row>
    <row r="1669" spans="1:4">
      <c r="A1669" s="20" t="str" cm="1">
        <f t="array" ref="A1669">IF(Table2[[#This Row],[Nodes]:[Nodes]]=4,Table2[[#This Row],[Gap]:[Gap]],"")</f>
        <v/>
      </c>
      <c r="B1669" s="20" t="str" cm="1">
        <f t="array" ref="B1669">IF(Table2[[#This Row],[Nodes]:[Nodes]]=5,Table2[[#This Row],[Gap]:[Gap]],"")</f>
        <v/>
      </c>
      <c r="C1669" s="20" t="str" cm="1">
        <f t="array" ref="C1669">IF(Table2[[#This Row],[Nodes]:[Nodes]]=6,Table2[[#This Row],[Gap]:[Gap]],"")</f>
        <v/>
      </c>
      <c r="D1669" s="20" t="str" cm="1">
        <f t="array" ref="D1669">IF(Table2[[#This Row],[Nodes]:[Nodes]]=7,Table2[[#This Row],[Gap]:[Gap]],"")</f>
        <v/>
      </c>
    </row>
    <row r="1670" spans="1:4">
      <c r="A1670" s="20" t="str" cm="1">
        <f t="array" ref="A1670">IF(Table2[[#This Row],[Nodes]:[Nodes]]=4,Table2[[#This Row],[Gap]:[Gap]],"")</f>
        <v/>
      </c>
      <c r="B1670" s="20" t="str" cm="1">
        <f t="array" ref="B1670">IF(Table2[[#This Row],[Nodes]:[Nodes]]=5,Table2[[#This Row],[Gap]:[Gap]],"")</f>
        <v/>
      </c>
      <c r="C1670" s="20" t="str" cm="1">
        <f t="array" ref="C1670">IF(Table2[[#This Row],[Nodes]:[Nodes]]=6,Table2[[#This Row],[Gap]:[Gap]],"")</f>
        <v/>
      </c>
      <c r="D1670" s="20" t="str" cm="1">
        <f t="array" ref="D1670">IF(Table2[[#This Row],[Nodes]:[Nodes]]=7,Table2[[#This Row],[Gap]:[Gap]],"")</f>
        <v/>
      </c>
    </row>
    <row r="1671" spans="1:4">
      <c r="A1671" s="20" t="str" cm="1">
        <f t="array" ref="A1671">IF(Table2[[#This Row],[Nodes]:[Nodes]]=4,Table2[[#This Row],[Gap]:[Gap]],"")</f>
        <v/>
      </c>
      <c r="B1671" s="20" t="str" cm="1">
        <f t="array" ref="B1671">IF(Table2[[#This Row],[Nodes]:[Nodes]]=5,Table2[[#This Row],[Gap]:[Gap]],"")</f>
        <v/>
      </c>
      <c r="C1671" s="20" t="str" cm="1">
        <f t="array" ref="C1671">IF(Table2[[#This Row],[Nodes]:[Nodes]]=6,Table2[[#This Row],[Gap]:[Gap]],"")</f>
        <v/>
      </c>
      <c r="D1671" s="20" t="str" cm="1">
        <f t="array" ref="D1671">IF(Table2[[#This Row],[Nodes]:[Nodes]]=7,Table2[[#This Row],[Gap]:[Gap]],"")</f>
        <v/>
      </c>
    </row>
    <row r="1672" spans="1:4">
      <c r="A1672" s="20" t="str" cm="1">
        <f t="array" ref="A1672">IF(Table2[[#This Row],[Nodes]:[Nodes]]=4,Table2[[#This Row],[Gap]:[Gap]],"")</f>
        <v/>
      </c>
      <c r="B1672" s="20" t="str" cm="1">
        <f t="array" ref="B1672">IF(Table2[[#This Row],[Nodes]:[Nodes]]=5,Table2[[#This Row],[Gap]:[Gap]],"")</f>
        <v/>
      </c>
      <c r="C1672" s="20" t="str" cm="1">
        <f t="array" ref="C1672">IF(Table2[[#This Row],[Nodes]:[Nodes]]=6,Table2[[#This Row],[Gap]:[Gap]],"")</f>
        <v/>
      </c>
      <c r="D1672" s="20" t="str" cm="1">
        <f t="array" ref="D1672">IF(Table2[[#This Row],[Nodes]:[Nodes]]=7,Table2[[#This Row],[Gap]:[Gap]],"")</f>
        <v/>
      </c>
    </row>
    <row r="1673" spans="1:4">
      <c r="A1673" s="20" t="str" cm="1">
        <f t="array" ref="A1673">IF(Table2[[#This Row],[Nodes]:[Nodes]]=4,Table2[[#This Row],[Gap]:[Gap]],"")</f>
        <v/>
      </c>
      <c r="B1673" s="20" t="str" cm="1">
        <f t="array" ref="B1673">IF(Table2[[#This Row],[Nodes]:[Nodes]]=5,Table2[[#This Row],[Gap]:[Gap]],"")</f>
        <v/>
      </c>
      <c r="C1673" s="20" t="str" cm="1">
        <f t="array" ref="C1673">IF(Table2[[#This Row],[Nodes]:[Nodes]]=6,Table2[[#This Row],[Gap]:[Gap]],"")</f>
        <v/>
      </c>
      <c r="D1673" s="20" t="str" cm="1">
        <f t="array" ref="D1673">IF(Table2[[#This Row],[Nodes]:[Nodes]]=7,Table2[[#This Row],[Gap]:[Gap]],"")</f>
        <v/>
      </c>
    </row>
    <row r="1674" spans="1:4">
      <c r="A1674" s="20" t="str" cm="1">
        <f t="array" ref="A1674">IF(Table2[[#This Row],[Nodes]:[Nodes]]=4,Table2[[#This Row],[Gap]:[Gap]],"")</f>
        <v/>
      </c>
      <c r="B1674" s="20" t="str" cm="1">
        <f t="array" ref="B1674">IF(Table2[[#This Row],[Nodes]:[Nodes]]=5,Table2[[#This Row],[Gap]:[Gap]],"")</f>
        <v/>
      </c>
      <c r="C1674" s="20" t="str" cm="1">
        <f t="array" ref="C1674">IF(Table2[[#This Row],[Nodes]:[Nodes]]=6,Table2[[#This Row],[Gap]:[Gap]],"")</f>
        <v/>
      </c>
      <c r="D1674" s="20" t="str" cm="1">
        <f t="array" ref="D1674">IF(Table2[[#This Row],[Nodes]:[Nodes]]=7,Table2[[#This Row],[Gap]:[Gap]],"")</f>
        <v/>
      </c>
    </row>
    <row r="1675" spans="1:4">
      <c r="A1675" s="20" t="str" cm="1">
        <f t="array" ref="A1675">IF(Table2[[#This Row],[Nodes]:[Nodes]]=4,Table2[[#This Row],[Gap]:[Gap]],"")</f>
        <v/>
      </c>
      <c r="B1675" s="20" t="str" cm="1">
        <f t="array" ref="B1675">IF(Table2[[#This Row],[Nodes]:[Nodes]]=5,Table2[[#This Row],[Gap]:[Gap]],"")</f>
        <v/>
      </c>
      <c r="C1675" s="20" t="str" cm="1">
        <f t="array" ref="C1675">IF(Table2[[#This Row],[Nodes]:[Nodes]]=6,Table2[[#This Row],[Gap]:[Gap]],"")</f>
        <v/>
      </c>
      <c r="D1675" s="20" t="str" cm="1">
        <f t="array" ref="D1675">IF(Table2[[#This Row],[Nodes]:[Nodes]]=7,Table2[[#This Row],[Gap]:[Gap]],"")</f>
        <v/>
      </c>
    </row>
    <row r="1676" spans="1:4">
      <c r="A1676" s="20" t="str" cm="1">
        <f t="array" ref="A1676">IF(Table2[[#This Row],[Nodes]:[Nodes]]=4,Table2[[#This Row],[Gap]:[Gap]],"")</f>
        <v/>
      </c>
      <c r="B1676" s="20" t="str" cm="1">
        <f t="array" ref="B1676">IF(Table2[[#This Row],[Nodes]:[Nodes]]=5,Table2[[#This Row],[Gap]:[Gap]],"")</f>
        <v/>
      </c>
      <c r="C1676" s="20" t="str" cm="1">
        <f t="array" ref="C1676">IF(Table2[[#This Row],[Nodes]:[Nodes]]=6,Table2[[#This Row],[Gap]:[Gap]],"")</f>
        <v/>
      </c>
      <c r="D1676" s="20" t="str" cm="1">
        <f t="array" ref="D1676">IF(Table2[[#This Row],[Nodes]:[Nodes]]=7,Table2[[#This Row],[Gap]:[Gap]],"")</f>
        <v/>
      </c>
    </row>
    <row r="1677" spans="1:4">
      <c r="A1677" s="20" t="str" cm="1">
        <f t="array" ref="A1677">IF(Table2[[#This Row],[Nodes]:[Nodes]]=4,Table2[[#This Row],[Gap]:[Gap]],"")</f>
        <v/>
      </c>
      <c r="B1677" s="20" t="str" cm="1">
        <f t="array" ref="B1677">IF(Table2[[#This Row],[Nodes]:[Nodes]]=5,Table2[[#This Row],[Gap]:[Gap]],"")</f>
        <v/>
      </c>
      <c r="C1677" s="20" t="str" cm="1">
        <f t="array" ref="C1677">IF(Table2[[#This Row],[Nodes]:[Nodes]]=6,Table2[[#This Row],[Gap]:[Gap]],"")</f>
        <v/>
      </c>
      <c r="D1677" s="20" t="str" cm="1">
        <f t="array" ref="D1677">IF(Table2[[#This Row],[Nodes]:[Nodes]]=7,Table2[[#This Row],[Gap]:[Gap]],"")</f>
        <v/>
      </c>
    </row>
    <row r="1678" spans="1:4">
      <c r="A1678" s="20" t="str" cm="1">
        <f t="array" ref="A1678">IF(Table2[[#This Row],[Nodes]:[Nodes]]=4,Table2[[#This Row],[Gap]:[Gap]],"")</f>
        <v/>
      </c>
      <c r="B1678" s="20" t="str" cm="1">
        <f t="array" ref="B1678">IF(Table2[[#This Row],[Nodes]:[Nodes]]=5,Table2[[#This Row],[Gap]:[Gap]],"")</f>
        <v/>
      </c>
      <c r="C1678" s="20" t="str" cm="1">
        <f t="array" ref="C1678">IF(Table2[[#This Row],[Nodes]:[Nodes]]=6,Table2[[#This Row],[Gap]:[Gap]],"")</f>
        <v/>
      </c>
      <c r="D1678" s="20" t="str" cm="1">
        <f t="array" ref="D1678">IF(Table2[[#This Row],[Nodes]:[Nodes]]=7,Table2[[#This Row],[Gap]:[Gap]],"")</f>
        <v/>
      </c>
    </row>
    <row r="1679" spans="1:4">
      <c r="A1679" s="20" t="str" cm="1">
        <f t="array" ref="A1679">IF(Table2[[#This Row],[Nodes]:[Nodes]]=4,Table2[[#This Row],[Gap]:[Gap]],"")</f>
        <v/>
      </c>
      <c r="B1679" s="20" t="str" cm="1">
        <f t="array" ref="B1679">IF(Table2[[#This Row],[Nodes]:[Nodes]]=5,Table2[[#This Row],[Gap]:[Gap]],"")</f>
        <v/>
      </c>
      <c r="C1679" s="20" t="str" cm="1">
        <f t="array" ref="C1679">IF(Table2[[#This Row],[Nodes]:[Nodes]]=6,Table2[[#This Row],[Gap]:[Gap]],"")</f>
        <v/>
      </c>
      <c r="D1679" s="20" t="str" cm="1">
        <f t="array" ref="D1679">IF(Table2[[#This Row],[Nodes]:[Nodes]]=7,Table2[[#This Row],[Gap]:[Gap]],"")</f>
        <v/>
      </c>
    </row>
    <row r="1680" spans="1:4">
      <c r="A1680" s="20" t="str" cm="1">
        <f t="array" ref="A1680">IF(Table2[[#This Row],[Nodes]:[Nodes]]=4,Table2[[#This Row],[Gap]:[Gap]],"")</f>
        <v/>
      </c>
      <c r="B1680" s="20" t="str" cm="1">
        <f t="array" ref="B1680">IF(Table2[[#This Row],[Nodes]:[Nodes]]=5,Table2[[#This Row],[Gap]:[Gap]],"")</f>
        <v/>
      </c>
      <c r="C1680" s="20" t="str" cm="1">
        <f t="array" ref="C1680">IF(Table2[[#This Row],[Nodes]:[Nodes]]=6,Table2[[#This Row],[Gap]:[Gap]],"")</f>
        <v/>
      </c>
      <c r="D1680" s="20" t="str" cm="1">
        <f t="array" ref="D1680">IF(Table2[[#This Row],[Nodes]:[Nodes]]=7,Table2[[#This Row],[Gap]:[Gap]],"")</f>
        <v/>
      </c>
    </row>
    <row r="1681" spans="1:4">
      <c r="A1681" s="20" t="str" cm="1">
        <f t="array" ref="A1681">IF(Table2[[#This Row],[Nodes]:[Nodes]]=4,Table2[[#This Row],[Gap]:[Gap]],"")</f>
        <v/>
      </c>
      <c r="B1681" s="20" t="str" cm="1">
        <f t="array" ref="B1681">IF(Table2[[#This Row],[Nodes]:[Nodes]]=5,Table2[[#This Row],[Gap]:[Gap]],"")</f>
        <v/>
      </c>
      <c r="C1681" s="20" t="str" cm="1">
        <f t="array" ref="C1681">IF(Table2[[#This Row],[Nodes]:[Nodes]]=6,Table2[[#This Row],[Gap]:[Gap]],"")</f>
        <v/>
      </c>
      <c r="D1681" s="20" t="str" cm="1">
        <f t="array" ref="D1681">IF(Table2[[#This Row],[Nodes]:[Nodes]]=7,Table2[[#This Row],[Gap]:[Gap]],"")</f>
        <v/>
      </c>
    </row>
    <row r="1682" spans="1:4">
      <c r="A1682" s="20" t="str" cm="1">
        <f t="array" ref="A1682">IF(Table2[[#This Row],[Nodes]:[Nodes]]=4,Table2[[#This Row],[Gap]:[Gap]],"")</f>
        <v/>
      </c>
      <c r="B1682" s="20" t="str" cm="1">
        <f t="array" ref="B1682">IF(Table2[[#This Row],[Nodes]:[Nodes]]=5,Table2[[#This Row],[Gap]:[Gap]],"")</f>
        <v/>
      </c>
      <c r="C1682" s="20" t="str" cm="1">
        <f t="array" ref="C1682">IF(Table2[[#This Row],[Nodes]:[Nodes]]=6,Table2[[#This Row],[Gap]:[Gap]],"")</f>
        <v/>
      </c>
      <c r="D1682" s="20" t="str" cm="1">
        <f t="array" ref="D1682">IF(Table2[[#This Row],[Nodes]:[Nodes]]=7,Table2[[#This Row],[Gap]:[Gap]],"")</f>
        <v/>
      </c>
    </row>
    <row r="1683" spans="1:4">
      <c r="A1683" s="20" t="str" cm="1">
        <f t="array" ref="A1683">IF(Table2[[#This Row],[Nodes]:[Nodes]]=4,Table2[[#This Row],[Gap]:[Gap]],"")</f>
        <v/>
      </c>
      <c r="B1683" s="20" t="str" cm="1">
        <f t="array" ref="B1683">IF(Table2[[#This Row],[Nodes]:[Nodes]]=5,Table2[[#This Row],[Gap]:[Gap]],"")</f>
        <v/>
      </c>
      <c r="C1683" s="20" t="str" cm="1">
        <f t="array" ref="C1683">IF(Table2[[#This Row],[Nodes]:[Nodes]]=6,Table2[[#This Row],[Gap]:[Gap]],"")</f>
        <v/>
      </c>
      <c r="D1683" s="20" t="str" cm="1">
        <f t="array" ref="D1683">IF(Table2[[#This Row],[Nodes]:[Nodes]]=7,Table2[[#This Row],[Gap]:[Gap]],"")</f>
        <v/>
      </c>
    </row>
    <row r="1684" spans="1:4">
      <c r="A1684" s="20" t="str" cm="1">
        <f t="array" ref="A1684">IF(Table2[[#This Row],[Nodes]:[Nodes]]=4,Table2[[#This Row],[Gap]:[Gap]],"")</f>
        <v/>
      </c>
      <c r="B1684" s="20" t="str" cm="1">
        <f t="array" ref="B1684">IF(Table2[[#This Row],[Nodes]:[Nodes]]=5,Table2[[#This Row],[Gap]:[Gap]],"")</f>
        <v/>
      </c>
      <c r="C1684" s="20" t="str" cm="1">
        <f t="array" ref="C1684">IF(Table2[[#This Row],[Nodes]:[Nodes]]=6,Table2[[#This Row],[Gap]:[Gap]],"")</f>
        <v/>
      </c>
      <c r="D1684" s="20" t="str" cm="1">
        <f t="array" ref="D1684">IF(Table2[[#This Row],[Nodes]:[Nodes]]=7,Table2[[#This Row],[Gap]:[Gap]],"")</f>
        <v/>
      </c>
    </row>
    <row r="1685" spans="1:4">
      <c r="A1685" s="20" t="str" cm="1">
        <f t="array" ref="A1685">IF(Table2[[#This Row],[Nodes]:[Nodes]]=4,Table2[[#This Row],[Gap]:[Gap]],"")</f>
        <v/>
      </c>
      <c r="B1685" s="20" t="str" cm="1">
        <f t="array" ref="B1685">IF(Table2[[#This Row],[Nodes]:[Nodes]]=5,Table2[[#This Row],[Gap]:[Gap]],"")</f>
        <v/>
      </c>
      <c r="C1685" s="20" t="str" cm="1">
        <f t="array" ref="C1685">IF(Table2[[#This Row],[Nodes]:[Nodes]]=6,Table2[[#This Row],[Gap]:[Gap]],"")</f>
        <v/>
      </c>
      <c r="D1685" s="20" t="str" cm="1">
        <f t="array" ref="D1685">IF(Table2[[#This Row],[Nodes]:[Nodes]]=7,Table2[[#This Row],[Gap]:[Gap]],"")</f>
        <v/>
      </c>
    </row>
    <row r="1686" spans="1:4">
      <c r="A1686" s="20" t="str" cm="1">
        <f t="array" ref="A1686">IF(Table2[[#This Row],[Nodes]:[Nodes]]=4,Table2[[#This Row],[Gap]:[Gap]],"")</f>
        <v/>
      </c>
      <c r="B1686" s="20" t="str" cm="1">
        <f t="array" ref="B1686">IF(Table2[[#This Row],[Nodes]:[Nodes]]=5,Table2[[#This Row],[Gap]:[Gap]],"")</f>
        <v/>
      </c>
      <c r="C1686" s="20" t="str" cm="1">
        <f t="array" ref="C1686">IF(Table2[[#This Row],[Nodes]:[Nodes]]=6,Table2[[#This Row],[Gap]:[Gap]],"")</f>
        <v/>
      </c>
      <c r="D1686" s="20" t="str" cm="1">
        <f t="array" ref="D1686">IF(Table2[[#This Row],[Nodes]:[Nodes]]=7,Table2[[#This Row],[Gap]:[Gap]],"")</f>
        <v/>
      </c>
    </row>
    <row r="1687" spans="1:4">
      <c r="A1687" s="20" t="str" cm="1">
        <f t="array" ref="A1687">IF(Table2[[#This Row],[Nodes]:[Nodes]]=4,Table2[[#This Row],[Gap]:[Gap]],"")</f>
        <v/>
      </c>
      <c r="B1687" s="20" t="str" cm="1">
        <f t="array" ref="B1687">IF(Table2[[#This Row],[Nodes]:[Nodes]]=5,Table2[[#This Row],[Gap]:[Gap]],"")</f>
        <v/>
      </c>
      <c r="C1687" s="20" t="str" cm="1">
        <f t="array" ref="C1687">IF(Table2[[#This Row],[Nodes]:[Nodes]]=6,Table2[[#This Row],[Gap]:[Gap]],"")</f>
        <v/>
      </c>
      <c r="D1687" s="20" t="str" cm="1">
        <f t="array" ref="D1687">IF(Table2[[#This Row],[Nodes]:[Nodes]]=7,Table2[[#This Row],[Gap]:[Gap]],"")</f>
        <v/>
      </c>
    </row>
    <row r="1688" spans="1:4">
      <c r="A1688" s="20" t="str" cm="1">
        <f t="array" ref="A1688">IF(Table2[[#This Row],[Nodes]:[Nodes]]=4,Table2[[#This Row],[Gap]:[Gap]],"")</f>
        <v/>
      </c>
      <c r="B1688" s="20" t="str" cm="1">
        <f t="array" ref="B1688">IF(Table2[[#This Row],[Nodes]:[Nodes]]=5,Table2[[#This Row],[Gap]:[Gap]],"")</f>
        <v/>
      </c>
      <c r="C1688" s="20" t="str" cm="1">
        <f t="array" ref="C1688">IF(Table2[[#This Row],[Nodes]:[Nodes]]=6,Table2[[#This Row],[Gap]:[Gap]],"")</f>
        <v/>
      </c>
      <c r="D1688" s="20" t="str" cm="1">
        <f t="array" ref="D1688">IF(Table2[[#This Row],[Nodes]:[Nodes]]=7,Table2[[#This Row],[Gap]:[Gap]],"")</f>
        <v/>
      </c>
    </row>
    <row r="1689" spans="1:4">
      <c r="A1689" s="20" t="str" cm="1">
        <f t="array" ref="A1689">IF(Table2[[#This Row],[Nodes]:[Nodes]]=4,Table2[[#This Row],[Gap]:[Gap]],"")</f>
        <v/>
      </c>
      <c r="B1689" s="20" t="str" cm="1">
        <f t="array" ref="B1689">IF(Table2[[#This Row],[Nodes]:[Nodes]]=5,Table2[[#This Row],[Gap]:[Gap]],"")</f>
        <v/>
      </c>
      <c r="C1689" s="20" t="str" cm="1">
        <f t="array" ref="C1689">IF(Table2[[#This Row],[Nodes]:[Nodes]]=6,Table2[[#This Row],[Gap]:[Gap]],"")</f>
        <v/>
      </c>
      <c r="D1689" s="20" t="str" cm="1">
        <f t="array" ref="D1689">IF(Table2[[#This Row],[Nodes]:[Nodes]]=7,Table2[[#This Row],[Gap]:[Gap]],"")</f>
        <v/>
      </c>
    </row>
    <row r="1690" spans="1:4">
      <c r="A1690" s="20" t="str" cm="1">
        <f t="array" ref="A1690">IF(Table2[[#This Row],[Nodes]:[Nodes]]=4,Table2[[#This Row],[Gap]:[Gap]],"")</f>
        <v/>
      </c>
      <c r="B1690" s="20" t="str" cm="1">
        <f t="array" ref="B1690">IF(Table2[[#This Row],[Nodes]:[Nodes]]=5,Table2[[#This Row],[Gap]:[Gap]],"")</f>
        <v/>
      </c>
      <c r="C1690" s="20" t="str" cm="1">
        <f t="array" ref="C1690">IF(Table2[[#This Row],[Nodes]:[Nodes]]=6,Table2[[#This Row],[Gap]:[Gap]],"")</f>
        <v/>
      </c>
      <c r="D1690" s="20" t="str" cm="1">
        <f t="array" ref="D1690">IF(Table2[[#This Row],[Nodes]:[Nodes]]=7,Table2[[#This Row],[Gap]:[Gap]],"")</f>
        <v/>
      </c>
    </row>
    <row r="1691" spans="1:4">
      <c r="A1691" s="20" t="str" cm="1">
        <f t="array" ref="A1691">IF(Table2[[#This Row],[Nodes]:[Nodes]]=4,Table2[[#This Row],[Gap]:[Gap]],"")</f>
        <v/>
      </c>
      <c r="B1691" s="20" t="str" cm="1">
        <f t="array" ref="B1691">IF(Table2[[#This Row],[Nodes]:[Nodes]]=5,Table2[[#This Row],[Gap]:[Gap]],"")</f>
        <v/>
      </c>
      <c r="C1691" s="20" t="str" cm="1">
        <f t="array" ref="C1691">IF(Table2[[#This Row],[Nodes]:[Nodes]]=6,Table2[[#This Row],[Gap]:[Gap]],"")</f>
        <v/>
      </c>
      <c r="D1691" s="20" t="str" cm="1">
        <f t="array" ref="D1691">IF(Table2[[#This Row],[Nodes]:[Nodes]]=7,Table2[[#This Row],[Gap]:[Gap]],"")</f>
        <v/>
      </c>
    </row>
    <row r="1692" spans="1:4">
      <c r="A1692" s="20" t="str" cm="1">
        <f t="array" ref="A1692">IF(Table2[[#This Row],[Nodes]:[Nodes]]=4,Table2[[#This Row],[Gap]:[Gap]],"")</f>
        <v/>
      </c>
      <c r="B1692" s="20" t="str" cm="1">
        <f t="array" ref="B1692">IF(Table2[[#This Row],[Nodes]:[Nodes]]=5,Table2[[#This Row],[Gap]:[Gap]],"")</f>
        <v/>
      </c>
      <c r="C1692" s="20" t="str" cm="1">
        <f t="array" ref="C1692">IF(Table2[[#This Row],[Nodes]:[Nodes]]=6,Table2[[#This Row],[Gap]:[Gap]],"")</f>
        <v/>
      </c>
      <c r="D1692" s="20" t="str" cm="1">
        <f t="array" ref="D1692">IF(Table2[[#This Row],[Nodes]:[Nodes]]=7,Table2[[#This Row],[Gap]:[Gap]],"")</f>
        <v/>
      </c>
    </row>
    <row r="1693" spans="1:4">
      <c r="A1693" s="20" t="str" cm="1">
        <f t="array" ref="A1693">IF(Table2[[#This Row],[Nodes]:[Nodes]]=4,Table2[[#This Row],[Gap]:[Gap]],"")</f>
        <v/>
      </c>
      <c r="B1693" s="20" t="str" cm="1">
        <f t="array" ref="B1693">IF(Table2[[#This Row],[Nodes]:[Nodes]]=5,Table2[[#This Row],[Gap]:[Gap]],"")</f>
        <v/>
      </c>
      <c r="C1693" s="20" t="str" cm="1">
        <f t="array" ref="C1693">IF(Table2[[#This Row],[Nodes]:[Nodes]]=6,Table2[[#This Row],[Gap]:[Gap]],"")</f>
        <v/>
      </c>
      <c r="D1693" s="20" t="str" cm="1">
        <f t="array" ref="D1693">IF(Table2[[#This Row],[Nodes]:[Nodes]]=7,Table2[[#This Row],[Gap]:[Gap]],"")</f>
        <v/>
      </c>
    </row>
    <row r="1694" spans="1:4">
      <c r="A1694" s="20" t="str" cm="1">
        <f t="array" ref="A1694">IF(Table2[[#This Row],[Nodes]:[Nodes]]=4,Table2[[#This Row],[Gap]:[Gap]],"")</f>
        <v/>
      </c>
      <c r="B1694" s="20" t="str" cm="1">
        <f t="array" ref="B1694">IF(Table2[[#This Row],[Nodes]:[Nodes]]=5,Table2[[#This Row],[Gap]:[Gap]],"")</f>
        <v/>
      </c>
      <c r="C1694" s="20" t="str" cm="1">
        <f t="array" ref="C1694">IF(Table2[[#This Row],[Nodes]:[Nodes]]=6,Table2[[#This Row],[Gap]:[Gap]],"")</f>
        <v/>
      </c>
      <c r="D1694" s="20" t="str" cm="1">
        <f t="array" ref="D1694">IF(Table2[[#This Row],[Nodes]:[Nodes]]=7,Table2[[#This Row],[Gap]:[Gap]],"")</f>
        <v/>
      </c>
    </row>
    <row r="1695" spans="1:4">
      <c r="A1695" s="20" t="str" cm="1">
        <f t="array" ref="A1695">IF(Table2[[#This Row],[Nodes]:[Nodes]]=4,Table2[[#This Row],[Gap]:[Gap]],"")</f>
        <v/>
      </c>
      <c r="B1695" s="20" t="str" cm="1">
        <f t="array" ref="B1695">IF(Table2[[#This Row],[Nodes]:[Nodes]]=5,Table2[[#This Row],[Gap]:[Gap]],"")</f>
        <v/>
      </c>
      <c r="C1695" s="20" t="str" cm="1">
        <f t="array" ref="C1695">IF(Table2[[#This Row],[Nodes]:[Nodes]]=6,Table2[[#This Row],[Gap]:[Gap]],"")</f>
        <v/>
      </c>
      <c r="D1695" s="20" t="str" cm="1">
        <f t="array" ref="D1695">IF(Table2[[#This Row],[Nodes]:[Nodes]]=7,Table2[[#This Row],[Gap]:[Gap]],"")</f>
        <v/>
      </c>
    </row>
    <row r="1696" spans="1:4">
      <c r="A1696" s="20" t="str" cm="1">
        <f t="array" ref="A1696">IF(Table2[[#This Row],[Nodes]:[Nodes]]=4,Table2[[#This Row],[Gap]:[Gap]],"")</f>
        <v/>
      </c>
      <c r="B1696" s="20" t="str" cm="1">
        <f t="array" ref="B1696">IF(Table2[[#This Row],[Nodes]:[Nodes]]=5,Table2[[#This Row],[Gap]:[Gap]],"")</f>
        <v/>
      </c>
      <c r="C1696" s="20" t="str" cm="1">
        <f t="array" ref="C1696">IF(Table2[[#This Row],[Nodes]:[Nodes]]=6,Table2[[#This Row],[Gap]:[Gap]],"")</f>
        <v/>
      </c>
      <c r="D1696" s="20" t="str" cm="1">
        <f t="array" ref="D1696">IF(Table2[[#This Row],[Nodes]:[Nodes]]=7,Table2[[#This Row],[Gap]:[Gap]],"")</f>
        <v/>
      </c>
    </row>
    <row r="1697" spans="1:4">
      <c r="A1697" s="20" t="str" cm="1">
        <f t="array" ref="A1697">IF(Table2[[#This Row],[Nodes]:[Nodes]]=4,Table2[[#This Row],[Gap]:[Gap]],"")</f>
        <v/>
      </c>
      <c r="B1697" s="20" t="str" cm="1">
        <f t="array" ref="B1697">IF(Table2[[#This Row],[Nodes]:[Nodes]]=5,Table2[[#This Row],[Gap]:[Gap]],"")</f>
        <v/>
      </c>
      <c r="C1697" s="20" t="str" cm="1">
        <f t="array" ref="C1697">IF(Table2[[#This Row],[Nodes]:[Nodes]]=6,Table2[[#This Row],[Gap]:[Gap]],"")</f>
        <v/>
      </c>
      <c r="D1697" s="20" t="str" cm="1">
        <f t="array" ref="D1697">IF(Table2[[#This Row],[Nodes]:[Nodes]]=7,Table2[[#This Row],[Gap]:[Gap]],"")</f>
        <v/>
      </c>
    </row>
    <row r="1698" spans="1:4">
      <c r="A1698" s="20" t="str" cm="1">
        <f t="array" ref="A1698">IF(Table2[[#This Row],[Nodes]:[Nodes]]=4,Table2[[#This Row],[Gap]:[Gap]],"")</f>
        <v/>
      </c>
      <c r="B1698" s="20" t="str" cm="1">
        <f t="array" ref="B1698">IF(Table2[[#This Row],[Nodes]:[Nodes]]=5,Table2[[#This Row],[Gap]:[Gap]],"")</f>
        <v/>
      </c>
      <c r="C1698" s="20" t="str" cm="1">
        <f t="array" ref="C1698">IF(Table2[[#This Row],[Nodes]:[Nodes]]=6,Table2[[#This Row],[Gap]:[Gap]],"")</f>
        <v/>
      </c>
      <c r="D1698" s="20" t="str" cm="1">
        <f t="array" ref="D1698">IF(Table2[[#This Row],[Nodes]:[Nodes]]=7,Table2[[#This Row],[Gap]:[Gap]],"")</f>
        <v/>
      </c>
    </row>
    <row r="1699" spans="1:4">
      <c r="A1699" s="20" t="str" cm="1">
        <f t="array" ref="A1699">IF(Table2[[#This Row],[Nodes]:[Nodes]]=4,Table2[[#This Row],[Gap]:[Gap]],"")</f>
        <v/>
      </c>
      <c r="B1699" s="20" t="str" cm="1">
        <f t="array" ref="B1699">IF(Table2[[#This Row],[Nodes]:[Nodes]]=5,Table2[[#This Row],[Gap]:[Gap]],"")</f>
        <v/>
      </c>
      <c r="C1699" s="20" t="str" cm="1">
        <f t="array" ref="C1699">IF(Table2[[#This Row],[Nodes]:[Nodes]]=6,Table2[[#This Row],[Gap]:[Gap]],"")</f>
        <v/>
      </c>
      <c r="D1699" s="20" t="str" cm="1">
        <f t="array" ref="D1699">IF(Table2[[#This Row],[Nodes]:[Nodes]]=7,Table2[[#This Row],[Gap]:[Gap]],"")</f>
        <v/>
      </c>
    </row>
    <row r="1700" spans="1:4">
      <c r="A1700" s="20" t="str" cm="1">
        <f t="array" ref="A1700">IF(Table2[[#This Row],[Nodes]:[Nodes]]=4,Table2[[#This Row],[Gap]:[Gap]],"")</f>
        <v/>
      </c>
      <c r="B1700" s="20" t="str" cm="1">
        <f t="array" ref="B1700">IF(Table2[[#This Row],[Nodes]:[Nodes]]=5,Table2[[#This Row],[Gap]:[Gap]],"")</f>
        <v/>
      </c>
      <c r="C1700" s="20" t="str" cm="1">
        <f t="array" ref="C1700">IF(Table2[[#This Row],[Nodes]:[Nodes]]=6,Table2[[#This Row],[Gap]:[Gap]],"")</f>
        <v/>
      </c>
      <c r="D1700" s="20" t="str" cm="1">
        <f t="array" ref="D1700">IF(Table2[[#This Row],[Nodes]:[Nodes]]=7,Table2[[#This Row],[Gap]:[Gap]],"")</f>
        <v/>
      </c>
    </row>
    <row r="1701" spans="1:4">
      <c r="A1701" s="20" t="str" cm="1">
        <f t="array" ref="A1701">IF(Table2[[#This Row],[Nodes]:[Nodes]]=4,Table2[[#This Row],[Gap]:[Gap]],"")</f>
        <v/>
      </c>
      <c r="B1701" s="20" t="str" cm="1">
        <f t="array" ref="B1701">IF(Table2[[#This Row],[Nodes]:[Nodes]]=5,Table2[[#This Row],[Gap]:[Gap]],"")</f>
        <v/>
      </c>
      <c r="C1701" s="20" t="str" cm="1">
        <f t="array" ref="C1701">IF(Table2[[#This Row],[Nodes]:[Nodes]]=6,Table2[[#This Row],[Gap]:[Gap]],"")</f>
        <v/>
      </c>
      <c r="D1701" s="20" t="str" cm="1">
        <f t="array" ref="D1701">IF(Table2[[#This Row],[Nodes]:[Nodes]]=7,Table2[[#This Row],[Gap]:[Gap]],"")</f>
        <v/>
      </c>
    </row>
    <row r="1702" spans="1:4">
      <c r="A1702" s="20" t="str" cm="1">
        <f t="array" ref="A1702">IF(Table2[[#This Row],[Nodes]:[Nodes]]=4,Table2[[#This Row],[Gap]:[Gap]],"")</f>
        <v/>
      </c>
      <c r="B1702" s="20" t="str" cm="1">
        <f t="array" ref="B1702">IF(Table2[[#This Row],[Nodes]:[Nodes]]=5,Table2[[#This Row],[Gap]:[Gap]],"")</f>
        <v/>
      </c>
      <c r="C1702" s="20" t="str" cm="1">
        <f t="array" ref="C1702">IF(Table2[[#This Row],[Nodes]:[Nodes]]=6,Table2[[#This Row],[Gap]:[Gap]],"")</f>
        <v/>
      </c>
      <c r="D1702" s="20" t="str" cm="1">
        <f t="array" ref="D1702">IF(Table2[[#This Row],[Nodes]:[Nodes]]=7,Table2[[#This Row],[Gap]:[Gap]],"")</f>
        <v/>
      </c>
    </row>
    <row r="1703" spans="1:4">
      <c r="A1703" s="20" t="str" cm="1">
        <f t="array" ref="A1703">IF(Table2[[#This Row],[Nodes]:[Nodes]]=4,Table2[[#This Row],[Gap]:[Gap]],"")</f>
        <v/>
      </c>
      <c r="B1703" s="20" t="str" cm="1">
        <f t="array" ref="B1703">IF(Table2[[#This Row],[Nodes]:[Nodes]]=5,Table2[[#This Row],[Gap]:[Gap]],"")</f>
        <v/>
      </c>
      <c r="C1703" s="20" t="str" cm="1">
        <f t="array" ref="C1703">IF(Table2[[#This Row],[Nodes]:[Nodes]]=6,Table2[[#This Row],[Gap]:[Gap]],"")</f>
        <v/>
      </c>
      <c r="D1703" s="20" t="str" cm="1">
        <f t="array" ref="D1703">IF(Table2[[#This Row],[Nodes]:[Nodes]]=7,Table2[[#This Row],[Gap]:[Gap]],"")</f>
        <v/>
      </c>
    </row>
    <row r="1704" spans="1:4">
      <c r="A1704" s="20" t="str" cm="1">
        <f t="array" ref="A1704">IF(Table2[[#This Row],[Nodes]:[Nodes]]=4,Table2[[#This Row],[Gap]:[Gap]],"")</f>
        <v/>
      </c>
      <c r="B1704" s="20" t="str" cm="1">
        <f t="array" ref="B1704">IF(Table2[[#This Row],[Nodes]:[Nodes]]=5,Table2[[#This Row],[Gap]:[Gap]],"")</f>
        <v/>
      </c>
      <c r="C1704" s="20" t="str" cm="1">
        <f t="array" ref="C1704">IF(Table2[[#This Row],[Nodes]:[Nodes]]=6,Table2[[#This Row],[Gap]:[Gap]],"")</f>
        <v/>
      </c>
      <c r="D1704" s="20" t="str" cm="1">
        <f t="array" ref="D1704">IF(Table2[[#This Row],[Nodes]:[Nodes]]=7,Table2[[#This Row],[Gap]:[Gap]],"")</f>
        <v/>
      </c>
    </row>
    <row r="1705" spans="1:4">
      <c r="A1705" s="20" t="str" cm="1">
        <f t="array" ref="A1705">IF(Table2[[#This Row],[Nodes]:[Nodes]]=4,Table2[[#This Row],[Gap]:[Gap]],"")</f>
        <v/>
      </c>
      <c r="B1705" s="20" t="str" cm="1">
        <f t="array" ref="B1705">IF(Table2[[#This Row],[Nodes]:[Nodes]]=5,Table2[[#This Row],[Gap]:[Gap]],"")</f>
        <v/>
      </c>
      <c r="C1705" s="20" t="str" cm="1">
        <f t="array" ref="C1705">IF(Table2[[#This Row],[Nodes]:[Nodes]]=6,Table2[[#This Row],[Gap]:[Gap]],"")</f>
        <v/>
      </c>
      <c r="D1705" s="20" t="str" cm="1">
        <f t="array" ref="D1705">IF(Table2[[#This Row],[Nodes]:[Nodes]]=7,Table2[[#This Row],[Gap]:[Gap]],"")</f>
        <v/>
      </c>
    </row>
    <row r="1706" spans="1:4">
      <c r="A1706" s="20" t="str" cm="1">
        <f t="array" ref="A1706">IF(Table2[[#This Row],[Nodes]:[Nodes]]=4,Table2[[#This Row],[Gap]:[Gap]],"")</f>
        <v/>
      </c>
      <c r="B1706" s="20" t="str" cm="1">
        <f t="array" ref="B1706">IF(Table2[[#This Row],[Nodes]:[Nodes]]=5,Table2[[#This Row],[Gap]:[Gap]],"")</f>
        <v/>
      </c>
      <c r="C1706" s="20" t="str" cm="1">
        <f t="array" ref="C1706">IF(Table2[[#This Row],[Nodes]:[Nodes]]=6,Table2[[#This Row],[Gap]:[Gap]],"")</f>
        <v/>
      </c>
      <c r="D1706" s="20" t="str" cm="1">
        <f t="array" ref="D1706">IF(Table2[[#This Row],[Nodes]:[Nodes]]=7,Table2[[#This Row],[Gap]:[Gap]],"")</f>
        <v/>
      </c>
    </row>
    <row r="1707" spans="1:4">
      <c r="A1707" s="20" t="str" cm="1">
        <f t="array" ref="A1707">IF(Table2[[#This Row],[Nodes]:[Nodes]]=4,Table2[[#This Row],[Gap]:[Gap]],"")</f>
        <v/>
      </c>
      <c r="B1707" s="20" t="str" cm="1">
        <f t="array" ref="B1707">IF(Table2[[#This Row],[Nodes]:[Nodes]]=5,Table2[[#This Row],[Gap]:[Gap]],"")</f>
        <v/>
      </c>
      <c r="C1707" s="20" t="str" cm="1">
        <f t="array" ref="C1707">IF(Table2[[#This Row],[Nodes]:[Nodes]]=6,Table2[[#This Row],[Gap]:[Gap]],"")</f>
        <v/>
      </c>
      <c r="D1707" s="20" t="str" cm="1">
        <f t="array" ref="D1707">IF(Table2[[#This Row],[Nodes]:[Nodes]]=7,Table2[[#This Row],[Gap]:[Gap]],"")</f>
        <v/>
      </c>
    </row>
    <row r="1708" spans="1:4">
      <c r="A1708" s="20" t="str" cm="1">
        <f t="array" ref="A1708">IF(Table2[[#This Row],[Nodes]:[Nodes]]=4,Table2[[#This Row],[Gap]:[Gap]],"")</f>
        <v/>
      </c>
      <c r="B1708" s="20" t="str" cm="1">
        <f t="array" ref="B1708">IF(Table2[[#This Row],[Nodes]:[Nodes]]=5,Table2[[#This Row],[Gap]:[Gap]],"")</f>
        <v/>
      </c>
      <c r="C1708" s="20" t="str" cm="1">
        <f t="array" ref="C1708">IF(Table2[[#This Row],[Nodes]:[Nodes]]=6,Table2[[#This Row],[Gap]:[Gap]],"")</f>
        <v/>
      </c>
      <c r="D1708" s="20" t="str" cm="1">
        <f t="array" ref="D1708">IF(Table2[[#This Row],[Nodes]:[Nodes]]=7,Table2[[#This Row],[Gap]:[Gap]],"")</f>
        <v/>
      </c>
    </row>
    <row r="1709" spans="1:4">
      <c r="A1709" s="20" t="str" cm="1">
        <f t="array" ref="A1709">IF(Table2[[#This Row],[Nodes]:[Nodes]]=4,Table2[[#This Row],[Gap]:[Gap]],"")</f>
        <v/>
      </c>
      <c r="B1709" s="20" t="str" cm="1">
        <f t="array" ref="B1709">IF(Table2[[#This Row],[Nodes]:[Nodes]]=5,Table2[[#This Row],[Gap]:[Gap]],"")</f>
        <v/>
      </c>
      <c r="C1709" s="20" t="str" cm="1">
        <f t="array" ref="C1709">IF(Table2[[#This Row],[Nodes]:[Nodes]]=6,Table2[[#This Row],[Gap]:[Gap]],"")</f>
        <v/>
      </c>
      <c r="D1709" s="20" t="str" cm="1">
        <f t="array" ref="D1709">IF(Table2[[#This Row],[Nodes]:[Nodes]]=7,Table2[[#This Row],[Gap]:[Gap]],"")</f>
        <v/>
      </c>
    </row>
    <row r="1710" spans="1:4">
      <c r="A1710" s="20" t="str" cm="1">
        <f t="array" ref="A1710">IF(Table2[[#This Row],[Nodes]:[Nodes]]=4,Table2[[#This Row],[Gap]:[Gap]],"")</f>
        <v/>
      </c>
      <c r="B1710" s="20" t="str" cm="1">
        <f t="array" ref="B1710">IF(Table2[[#This Row],[Nodes]:[Nodes]]=5,Table2[[#This Row],[Gap]:[Gap]],"")</f>
        <v/>
      </c>
      <c r="C1710" s="20" t="str" cm="1">
        <f t="array" ref="C1710">IF(Table2[[#This Row],[Nodes]:[Nodes]]=6,Table2[[#This Row],[Gap]:[Gap]],"")</f>
        <v/>
      </c>
      <c r="D1710" s="20" t="str" cm="1">
        <f t="array" ref="D1710">IF(Table2[[#This Row],[Nodes]:[Nodes]]=7,Table2[[#This Row],[Gap]:[Gap]],"")</f>
        <v/>
      </c>
    </row>
    <row r="1711" spans="1:4">
      <c r="A1711" s="20" t="str" cm="1">
        <f t="array" ref="A1711">IF(Table2[[#This Row],[Nodes]:[Nodes]]=4,Table2[[#This Row],[Gap]:[Gap]],"")</f>
        <v/>
      </c>
      <c r="B1711" s="20" t="str" cm="1">
        <f t="array" ref="B1711">IF(Table2[[#This Row],[Nodes]:[Nodes]]=5,Table2[[#This Row],[Gap]:[Gap]],"")</f>
        <v/>
      </c>
      <c r="C1711" s="20" t="str" cm="1">
        <f t="array" ref="C1711">IF(Table2[[#This Row],[Nodes]:[Nodes]]=6,Table2[[#This Row],[Gap]:[Gap]],"")</f>
        <v/>
      </c>
      <c r="D1711" s="20" t="str" cm="1">
        <f t="array" ref="D1711">IF(Table2[[#This Row],[Nodes]:[Nodes]]=7,Table2[[#This Row],[Gap]:[Gap]],"")</f>
        <v/>
      </c>
    </row>
    <row r="1712" spans="1:4">
      <c r="A1712" s="20" t="str" cm="1">
        <f t="array" ref="A1712">IF(Table2[[#This Row],[Nodes]:[Nodes]]=4,Table2[[#This Row],[Gap]:[Gap]],"")</f>
        <v/>
      </c>
      <c r="B1712" s="20" t="str" cm="1">
        <f t="array" ref="B1712">IF(Table2[[#This Row],[Nodes]:[Nodes]]=5,Table2[[#This Row],[Gap]:[Gap]],"")</f>
        <v/>
      </c>
      <c r="C1712" s="20" t="str" cm="1">
        <f t="array" ref="C1712">IF(Table2[[#This Row],[Nodes]:[Nodes]]=6,Table2[[#This Row],[Gap]:[Gap]],"")</f>
        <v/>
      </c>
      <c r="D1712" s="20" t="str" cm="1">
        <f t="array" ref="D1712">IF(Table2[[#This Row],[Nodes]:[Nodes]]=7,Table2[[#This Row],[Gap]:[Gap]],"")</f>
        <v/>
      </c>
    </row>
    <row r="1713" spans="1:4">
      <c r="A1713" s="20" t="str" cm="1">
        <f t="array" ref="A1713">IF(Table2[[#This Row],[Nodes]:[Nodes]]=4,Table2[[#This Row],[Gap]:[Gap]],"")</f>
        <v/>
      </c>
      <c r="B1713" s="20" t="str" cm="1">
        <f t="array" ref="B1713">IF(Table2[[#This Row],[Nodes]:[Nodes]]=5,Table2[[#This Row],[Gap]:[Gap]],"")</f>
        <v/>
      </c>
      <c r="C1713" s="20" t="str" cm="1">
        <f t="array" ref="C1713">IF(Table2[[#This Row],[Nodes]:[Nodes]]=6,Table2[[#This Row],[Gap]:[Gap]],"")</f>
        <v/>
      </c>
      <c r="D1713" s="20" t="str" cm="1">
        <f t="array" ref="D1713">IF(Table2[[#This Row],[Nodes]:[Nodes]]=7,Table2[[#This Row],[Gap]:[Gap]],"")</f>
        <v/>
      </c>
    </row>
    <row r="1714" spans="1:4">
      <c r="A1714" s="20" t="str" cm="1">
        <f t="array" ref="A1714">IF(Table2[[#This Row],[Nodes]:[Nodes]]=4,Table2[[#This Row],[Gap]:[Gap]],"")</f>
        <v/>
      </c>
      <c r="B1714" s="20" t="str" cm="1">
        <f t="array" ref="B1714">IF(Table2[[#This Row],[Nodes]:[Nodes]]=5,Table2[[#This Row],[Gap]:[Gap]],"")</f>
        <v/>
      </c>
      <c r="C1714" s="20" t="str" cm="1">
        <f t="array" ref="C1714">IF(Table2[[#This Row],[Nodes]:[Nodes]]=6,Table2[[#This Row],[Gap]:[Gap]],"")</f>
        <v/>
      </c>
      <c r="D1714" s="20" t="str" cm="1">
        <f t="array" ref="D1714">IF(Table2[[#This Row],[Nodes]:[Nodes]]=7,Table2[[#This Row],[Gap]:[Gap]],"")</f>
        <v/>
      </c>
    </row>
    <row r="1715" spans="1:4">
      <c r="A1715" s="20" t="str" cm="1">
        <f t="array" ref="A1715">IF(Table2[[#This Row],[Nodes]:[Nodes]]=4,Table2[[#This Row],[Gap]:[Gap]],"")</f>
        <v/>
      </c>
      <c r="B1715" s="20" t="str" cm="1">
        <f t="array" ref="B1715">IF(Table2[[#This Row],[Nodes]:[Nodes]]=5,Table2[[#This Row],[Gap]:[Gap]],"")</f>
        <v/>
      </c>
      <c r="C1715" s="20" t="str" cm="1">
        <f t="array" ref="C1715">IF(Table2[[#This Row],[Nodes]:[Nodes]]=6,Table2[[#This Row],[Gap]:[Gap]],"")</f>
        <v/>
      </c>
      <c r="D1715" s="20" t="str" cm="1">
        <f t="array" ref="D1715">IF(Table2[[#This Row],[Nodes]:[Nodes]]=7,Table2[[#This Row],[Gap]:[Gap]],"")</f>
        <v/>
      </c>
    </row>
    <row r="1716" spans="1:4">
      <c r="A1716" s="20" t="str" cm="1">
        <f t="array" ref="A1716">IF(Table2[[#This Row],[Nodes]:[Nodes]]=4,Table2[[#This Row],[Gap]:[Gap]],"")</f>
        <v/>
      </c>
      <c r="B1716" s="20" t="str" cm="1">
        <f t="array" ref="B1716">IF(Table2[[#This Row],[Nodes]:[Nodes]]=5,Table2[[#This Row],[Gap]:[Gap]],"")</f>
        <v/>
      </c>
      <c r="C1716" s="20" t="str" cm="1">
        <f t="array" ref="C1716">IF(Table2[[#This Row],[Nodes]:[Nodes]]=6,Table2[[#This Row],[Gap]:[Gap]],"")</f>
        <v/>
      </c>
      <c r="D1716" s="20" t="str" cm="1">
        <f t="array" ref="D1716">IF(Table2[[#This Row],[Nodes]:[Nodes]]=7,Table2[[#This Row],[Gap]:[Gap]],"")</f>
        <v/>
      </c>
    </row>
    <row r="1717" spans="1:4">
      <c r="A1717" s="20" t="str" cm="1">
        <f t="array" ref="A1717">IF(Table2[[#This Row],[Nodes]:[Nodes]]=4,Table2[[#This Row],[Gap]:[Gap]],"")</f>
        <v/>
      </c>
      <c r="B1717" s="20" t="str" cm="1">
        <f t="array" ref="B1717">IF(Table2[[#This Row],[Nodes]:[Nodes]]=5,Table2[[#This Row],[Gap]:[Gap]],"")</f>
        <v/>
      </c>
      <c r="C1717" s="20" t="str" cm="1">
        <f t="array" ref="C1717">IF(Table2[[#This Row],[Nodes]:[Nodes]]=6,Table2[[#This Row],[Gap]:[Gap]],"")</f>
        <v/>
      </c>
      <c r="D1717" s="20" t="str" cm="1">
        <f t="array" ref="D1717">IF(Table2[[#This Row],[Nodes]:[Nodes]]=7,Table2[[#This Row],[Gap]:[Gap]],"")</f>
        <v/>
      </c>
    </row>
    <row r="1718" spans="1:4">
      <c r="A1718" s="20" t="str" cm="1">
        <f t="array" ref="A1718">IF(Table2[[#This Row],[Nodes]:[Nodes]]=4,Table2[[#This Row],[Gap]:[Gap]],"")</f>
        <v/>
      </c>
      <c r="B1718" s="20" t="str" cm="1">
        <f t="array" ref="B1718">IF(Table2[[#This Row],[Nodes]:[Nodes]]=5,Table2[[#This Row],[Gap]:[Gap]],"")</f>
        <v/>
      </c>
      <c r="C1718" s="20" t="str" cm="1">
        <f t="array" ref="C1718">IF(Table2[[#This Row],[Nodes]:[Nodes]]=6,Table2[[#This Row],[Gap]:[Gap]],"")</f>
        <v/>
      </c>
      <c r="D1718" s="20" t="str" cm="1">
        <f t="array" ref="D1718">IF(Table2[[#This Row],[Nodes]:[Nodes]]=7,Table2[[#This Row],[Gap]:[Gap]],"")</f>
        <v/>
      </c>
    </row>
    <row r="1719" spans="1:4">
      <c r="A1719" s="20" t="str" cm="1">
        <f t="array" ref="A1719">IF(Table2[[#This Row],[Nodes]:[Nodes]]=4,Table2[[#This Row],[Gap]:[Gap]],"")</f>
        <v/>
      </c>
      <c r="B1719" s="20" t="str" cm="1">
        <f t="array" ref="B1719">IF(Table2[[#This Row],[Nodes]:[Nodes]]=5,Table2[[#This Row],[Gap]:[Gap]],"")</f>
        <v/>
      </c>
      <c r="C1719" s="20" t="str" cm="1">
        <f t="array" ref="C1719">IF(Table2[[#This Row],[Nodes]:[Nodes]]=6,Table2[[#This Row],[Gap]:[Gap]],"")</f>
        <v/>
      </c>
      <c r="D1719" s="20" t="str" cm="1">
        <f t="array" ref="D1719">IF(Table2[[#This Row],[Nodes]:[Nodes]]=7,Table2[[#This Row],[Gap]:[Gap]],"")</f>
        <v/>
      </c>
    </row>
    <row r="1720" spans="1:4">
      <c r="A1720" s="20" t="str" cm="1">
        <f t="array" ref="A1720">IF(Table2[[#This Row],[Nodes]:[Nodes]]=4,Table2[[#This Row],[Gap]:[Gap]],"")</f>
        <v/>
      </c>
      <c r="B1720" s="20" t="str" cm="1">
        <f t="array" ref="B1720">IF(Table2[[#This Row],[Nodes]:[Nodes]]=5,Table2[[#This Row],[Gap]:[Gap]],"")</f>
        <v/>
      </c>
      <c r="C1720" s="20" t="str" cm="1">
        <f t="array" ref="C1720">IF(Table2[[#This Row],[Nodes]:[Nodes]]=6,Table2[[#This Row],[Gap]:[Gap]],"")</f>
        <v/>
      </c>
      <c r="D1720" s="20" t="str" cm="1">
        <f t="array" ref="D1720">IF(Table2[[#This Row],[Nodes]:[Nodes]]=7,Table2[[#This Row],[Gap]:[Gap]],"")</f>
        <v/>
      </c>
    </row>
    <row r="1721" spans="1:4">
      <c r="A1721" s="20" t="str" cm="1">
        <f t="array" ref="A1721">IF(Table2[[#This Row],[Nodes]:[Nodes]]=4,Table2[[#This Row],[Gap]:[Gap]],"")</f>
        <v/>
      </c>
      <c r="B1721" s="20" t="str" cm="1">
        <f t="array" ref="B1721">IF(Table2[[#This Row],[Nodes]:[Nodes]]=5,Table2[[#This Row],[Gap]:[Gap]],"")</f>
        <v/>
      </c>
      <c r="C1721" s="20" t="str" cm="1">
        <f t="array" ref="C1721">IF(Table2[[#This Row],[Nodes]:[Nodes]]=6,Table2[[#This Row],[Gap]:[Gap]],"")</f>
        <v/>
      </c>
      <c r="D1721" s="20" t="str" cm="1">
        <f t="array" ref="D1721">IF(Table2[[#This Row],[Nodes]:[Nodes]]=7,Table2[[#This Row],[Gap]:[Gap]],"")</f>
        <v/>
      </c>
    </row>
    <row r="1722" spans="1:4">
      <c r="A1722" s="20" t="str" cm="1">
        <f t="array" ref="A1722">IF(Table2[[#This Row],[Nodes]:[Nodes]]=4,Table2[[#This Row],[Gap]:[Gap]],"")</f>
        <v/>
      </c>
      <c r="B1722" s="20" t="str" cm="1">
        <f t="array" ref="B1722">IF(Table2[[#This Row],[Nodes]:[Nodes]]=5,Table2[[#This Row],[Gap]:[Gap]],"")</f>
        <v/>
      </c>
      <c r="C1722" s="20" t="str" cm="1">
        <f t="array" ref="C1722">IF(Table2[[#This Row],[Nodes]:[Nodes]]=6,Table2[[#This Row],[Gap]:[Gap]],"")</f>
        <v/>
      </c>
      <c r="D1722" s="20" t="str" cm="1">
        <f t="array" ref="D1722">IF(Table2[[#This Row],[Nodes]:[Nodes]]=7,Table2[[#This Row],[Gap]:[Gap]],"")</f>
        <v/>
      </c>
    </row>
    <row r="1723" spans="1:4">
      <c r="A1723" s="20" t="str" cm="1">
        <f t="array" ref="A1723">IF(Table2[[#This Row],[Nodes]:[Nodes]]=4,Table2[[#This Row],[Gap]:[Gap]],"")</f>
        <v/>
      </c>
      <c r="B1723" s="20" t="str" cm="1">
        <f t="array" ref="B1723">IF(Table2[[#This Row],[Nodes]:[Nodes]]=5,Table2[[#This Row],[Gap]:[Gap]],"")</f>
        <v/>
      </c>
      <c r="C1723" s="20" t="str" cm="1">
        <f t="array" ref="C1723">IF(Table2[[#This Row],[Nodes]:[Nodes]]=6,Table2[[#This Row],[Gap]:[Gap]],"")</f>
        <v/>
      </c>
      <c r="D1723" s="20" t="str" cm="1">
        <f t="array" ref="D1723">IF(Table2[[#This Row],[Nodes]:[Nodes]]=7,Table2[[#This Row],[Gap]:[Gap]],"")</f>
        <v/>
      </c>
    </row>
    <row r="1724" spans="1:4">
      <c r="A1724" s="20" t="str" cm="1">
        <f t="array" ref="A1724">IF(Table2[[#This Row],[Nodes]:[Nodes]]=4,Table2[[#This Row],[Gap]:[Gap]],"")</f>
        <v/>
      </c>
      <c r="B1724" s="20" t="str" cm="1">
        <f t="array" ref="B1724">IF(Table2[[#This Row],[Nodes]:[Nodes]]=5,Table2[[#This Row],[Gap]:[Gap]],"")</f>
        <v/>
      </c>
      <c r="C1724" s="20" t="str" cm="1">
        <f t="array" ref="C1724">IF(Table2[[#This Row],[Nodes]:[Nodes]]=6,Table2[[#This Row],[Gap]:[Gap]],"")</f>
        <v/>
      </c>
      <c r="D1724" s="20" t="str" cm="1">
        <f t="array" ref="D1724">IF(Table2[[#This Row],[Nodes]:[Nodes]]=7,Table2[[#This Row],[Gap]:[Gap]],"")</f>
        <v/>
      </c>
    </row>
    <row r="1725" spans="1:4">
      <c r="A1725" s="20" t="str" cm="1">
        <f t="array" ref="A1725">IF(Table2[[#This Row],[Nodes]:[Nodes]]=4,Table2[[#This Row],[Gap]:[Gap]],"")</f>
        <v/>
      </c>
      <c r="B1725" s="20" t="str" cm="1">
        <f t="array" ref="B1725">IF(Table2[[#This Row],[Nodes]:[Nodes]]=5,Table2[[#This Row],[Gap]:[Gap]],"")</f>
        <v/>
      </c>
      <c r="C1725" s="20" t="str" cm="1">
        <f t="array" ref="C1725">IF(Table2[[#This Row],[Nodes]:[Nodes]]=6,Table2[[#This Row],[Gap]:[Gap]],"")</f>
        <v/>
      </c>
      <c r="D1725" s="20" t="str" cm="1">
        <f t="array" ref="D1725">IF(Table2[[#This Row],[Nodes]:[Nodes]]=7,Table2[[#This Row],[Gap]:[Gap]],"")</f>
        <v/>
      </c>
    </row>
    <row r="1726" spans="1:4">
      <c r="A1726" s="20" t="str" cm="1">
        <f t="array" ref="A1726">IF(Table2[[#This Row],[Nodes]:[Nodes]]=4,Table2[[#This Row],[Gap]:[Gap]],"")</f>
        <v/>
      </c>
      <c r="B1726" s="20" t="str" cm="1">
        <f t="array" ref="B1726">IF(Table2[[#This Row],[Nodes]:[Nodes]]=5,Table2[[#This Row],[Gap]:[Gap]],"")</f>
        <v/>
      </c>
      <c r="C1726" s="20" t="str" cm="1">
        <f t="array" ref="C1726">IF(Table2[[#This Row],[Nodes]:[Nodes]]=6,Table2[[#This Row],[Gap]:[Gap]],"")</f>
        <v/>
      </c>
      <c r="D1726" s="20" t="str" cm="1">
        <f t="array" ref="D1726">IF(Table2[[#This Row],[Nodes]:[Nodes]]=7,Table2[[#This Row],[Gap]:[Gap]],"")</f>
        <v/>
      </c>
    </row>
    <row r="1727" spans="1:4">
      <c r="A1727" s="20" t="str" cm="1">
        <f t="array" ref="A1727">IF(Table2[[#This Row],[Nodes]:[Nodes]]=4,Table2[[#This Row],[Gap]:[Gap]],"")</f>
        <v/>
      </c>
      <c r="B1727" s="20" t="str" cm="1">
        <f t="array" ref="B1727">IF(Table2[[#This Row],[Nodes]:[Nodes]]=5,Table2[[#This Row],[Gap]:[Gap]],"")</f>
        <v/>
      </c>
      <c r="C1727" s="20" t="str" cm="1">
        <f t="array" ref="C1727">IF(Table2[[#This Row],[Nodes]:[Nodes]]=6,Table2[[#This Row],[Gap]:[Gap]],"")</f>
        <v/>
      </c>
      <c r="D1727" s="20" t="str" cm="1">
        <f t="array" ref="D1727">IF(Table2[[#This Row],[Nodes]:[Nodes]]=7,Table2[[#This Row],[Gap]:[Gap]],"")</f>
        <v/>
      </c>
    </row>
    <row r="1728" spans="1:4">
      <c r="A1728" s="20" t="str" cm="1">
        <f t="array" ref="A1728">IF(Table2[[#This Row],[Nodes]:[Nodes]]=4,Table2[[#This Row],[Gap]:[Gap]],"")</f>
        <v/>
      </c>
      <c r="B1728" s="20" t="str" cm="1">
        <f t="array" ref="B1728">IF(Table2[[#This Row],[Nodes]:[Nodes]]=5,Table2[[#This Row],[Gap]:[Gap]],"")</f>
        <v/>
      </c>
      <c r="C1728" s="20" t="str" cm="1">
        <f t="array" ref="C1728">IF(Table2[[#This Row],[Nodes]:[Nodes]]=6,Table2[[#This Row],[Gap]:[Gap]],"")</f>
        <v/>
      </c>
      <c r="D1728" s="20" t="str" cm="1">
        <f t="array" ref="D1728">IF(Table2[[#This Row],[Nodes]:[Nodes]]=7,Table2[[#This Row],[Gap]:[Gap]],"")</f>
        <v/>
      </c>
    </row>
    <row r="1729" spans="1:4">
      <c r="A1729" s="20" t="str" cm="1">
        <f t="array" ref="A1729">IF(Table2[[#This Row],[Nodes]:[Nodes]]=4,Table2[[#This Row],[Gap]:[Gap]],"")</f>
        <v/>
      </c>
      <c r="B1729" s="20" t="str" cm="1">
        <f t="array" ref="B1729">IF(Table2[[#This Row],[Nodes]:[Nodes]]=5,Table2[[#This Row],[Gap]:[Gap]],"")</f>
        <v/>
      </c>
      <c r="C1729" s="20" t="str" cm="1">
        <f t="array" ref="C1729">IF(Table2[[#This Row],[Nodes]:[Nodes]]=6,Table2[[#This Row],[Gap]:[Gap]],"")</f>
        <v/>
      </c>
      <c r="D1729" s="20" t="str" cm="1">
        <f t="array" ref="D1729">IF(Table2[[#This Row],[Nodes]:[Nodes]]=7,Table2[[#This Row],[Gap]:[Gap]],"")</f>
        <v/>
      </c>
    </row>
    <row r="1730" spans="1:4">
      <c r="A1730" s="20" t="str" cm="1">
        <f t="array" ref="A1730">IF(Table2[[#This Row],[Nodes]:[Nodes]]=4,Table2[[#This Row],[Gap]:[Gap]],"")</f>
        <v/>
      </c>
      <c r="B1730" s="20" t="str" cm="1">
        <f t="array" ref="B1730">IF(Table2[[#This Row],[Nodes]:[Nodes]]=5,Table2[[#This Row],[Gap]:[Gap]],"")</f>
        <v/>
      </c>
      <c r="C1730" s="20" t="str" cm="1">
        <f t="array" ref="C1730">IF(Table2[[#This Row],[Nodes]:[Nodes]]=6,Table2[[#This Row],[Gap]:[Gap]],"")</f>
        <v/>
      </c>
      <c r="D1730" s="20" t="str" cm="1">
        <f t="array" ref="D1730">IF(Table2[[#This Row],[Nodes]:[Nodes]]=7,Table2[[#This Row],[Gap]:[Gap]],"")</f>
        <v/>
      </c>
    </row>
    <row r="1731" spans="1:4">
      <c r="A1731" s="20" t="str" cm="1">
        <f t="array" ref="A1731">IF(Table2[[#This Row],[Nodes]:[Nodes]]=4,Table2[[#This Row],[Gap]:[Gap]],"")</f>
        <v/>
      </c>
      <c r="B1731" s="20" t="str" cm="1">
        <f t="array" ref="B1731">IF(Table2[[#This Row],[Nodes]:[Nodes]]=5,Table2[[#This Row],[Gap]:[Gap]],"")</f>
        <v/>
      </c>
      <c r="C1731" s="20" t="str" cm="1">
        <f t="array" ref="C1731">IF(Table2[[#This Row],[Nodes]:[Nodes]]=6,Table2[[#This Row],[Gap]:[Gap]],"")</f>
        <v/>
      </c>
      <c r="D1731" s="20" t="str" cm="1">
        <f t="array" ref="D1731">IF(Table2[[#This Row],[Nodes]:[Nodes]]=7,Table2[[#This Row],[Gap]:[Gap]],"")</f>
        <v/>
      </c>
    </row>
    <row r="1732" spans="1:4">
      <c r="A1732" s="20" t="str" cm="1">
        <f t="array" ref="A1732">IF(Table2[[#This Row],[Nodes]:[Nodes]]=4,Table2[[#This Row],[Gap]:[Gap]],"")</f>
        <v/>
      </c>
      <c r="B1732" s="20" t="str" cm="1">
        <f t="array" ref="B1732">IF(Table2[[#This Row],[Nodes]:[Nodes]]=5,Table2[[#This Row],[Gap]:[Gap]],"")</f>
        <v/>
      </c>
      <c r="C1732" s="20" t="str" cm="1">
        <f t="array" ref="C1732">IF(Table2[[#This Row],[Nodes]:[Nodes]]=6,Table2[[#This Row],[Gap]:[Gap]],"")</f>
        <v/>
      </c>
      <c r="D1732" s="20" t="str" cm="1">
        <f t="array" ref="D1732">IF(Table2[[#This Row],[Nodes]:[Nodes]]=7,Table2[[#This Row],[Gap]:[Gap]],"")</f>
        <v/>
      </c>
    </row>
    <row r="1733" spans="1:4">
      <c r="A1733" s="20" t="str" cm="1">
        <f t="array" ref="A1733">IF(Table2[[#This Row],[Nodes]:[Nodes]]=4,Table2[[#This Row],[Gap]:[Gap]],"")</f>
        <v/>
      </c>
      <c r="B1733" s="20" t="str" cm="1">
        <f t="array" ref="B1733">IF(Table2[[#This Row],[Nodes]:[Nodes]]=5,Table2[[#This Row],[Gap]:[Gap]],"")</f>
        <v/>
      </c>
      <c r="C1733" s="20" t="str" cm="1">
        <f t="array" ref="C1733">IF(Table2[[#This Row],[Nodes]:[Nodes]]=6,Table2[[#This Row],[Gap]:[Gap]],"")</f>
        <v/>
      </c>
      <c r="D1733" s="20" t="str" cm="1">
        <f t="array" ref="D1733">IF(Table2[[#This Row],[Nodes]:[Nodes]]=7,Table2[[#This Row],[Gap]:[Gap]],"")</f>
        <v/>
      </c>
    </row>
    <row r="1734" spans="1:4">
      <c r="A1734" s="20" t="str" cm="1">
        <f t="array" ref="A1734">IF(Table2[[#This Row],[Nodes]:[Nodes]]=4,Table2[[#This Row],[Gap]:[Gap]],"")</f>
        <v/>
      </c>
      <c r="B1734" s="20" t="str" cm="1">
        <f t="array" ref="B1734">IF(Table2[[#This Row],[Nodes]:[Nodes]]=5,Table2[[#This Row],[Gap]:[Gap]],"")</f>
        <v/>
      </c>
      <c r="C1734" s="20" t="str" cm="1">
        <f t="array" ref="C1734">IF(Table2[[#This Row],[Nodes]:[Nodes]]=6,Table2[[#This Row],[Gap]:[Gap]],"")</f>
        <v/>
      </c>
      <c r="D1734" s="20" t="str" cm="1">
        <f t="array" ref="D1734">IF(Table2[[#This Row],[Nodes]:[Nodes]]=7,Table2[[#This Row],[Gap]:[Gap]],"")</f>
        <v/>
      </c>
    </row>
    <row r="1735" spans="1:4">
      <c r="A1735" s="20" t="str" cm="1">
        <f t="array" ref="A1735">IF(Table2[[#This Row],[Nodes]:[Nodes]]=4,Table2[[#This Row],[Gap]:[Gap]],"")</f>
        <v/>
      </c>
      <c r="B1735" s="20" t="str" cm="1">
        <f t="array" ref="B1735">IF(Table2[[#This Row],[Nodes]:[Nodes]]=5,Table2[[#This Row],[Gap]:[Gap]],"")</f>
        <v/>
      </c>
      <c r="C1735" s="20" t="str" cm="1">
        <f t="array" ref="C1735">IF(Table2[[#This Row],[Nodes]:[Nodes]]=6,Table2[[#This Row],[Gap]:[Gap]],"")</f>
        <v/>
      </c>
      <c r="D1735" s="20" t="str" cm="1">
        <f t="array" ref="D1735">IF(Table2[[#This Row],[Nodes]:[Nodes]]=7,Table2[[#This Row],[Gap]:[Gap]],"")</f>
        <v/>
      </c>
    </row>
    <row r="1736" spans="1:4">
      <c r="A1736" s="20" t="str" cm="1">
        <f t="array" ref="A1736">IF(Table2[[#This Row],[Nodes]:[Nodes]]=4,Table2[[#This Row],[Gap]:[Gap]],"")</f>
        <v/>
      </c>
      <c r="B1736" s="20" t="str" cm="1">
        <f t="array" ref="B1736">IF(Table2[[#This Row],[Nodes]:[Nodes]]=5,Table2[[#This Row],[Gap]:[Gap]],"")</f>
        <v/>
      </c>
      <c r="C1736" s="20" t="str" cm="1">
        <f t="array" ref="C1736">IF(Table2[[#This Row],[Nodes]:[Nodes]]=6,Table2[[#This Row],[Gap]:[Gap]],"")</f>
        <v/>
      </c>
      <c r="D1736" s="20" t="str" cm="1">
        <f t="array" ref="D1736">IF(Table2[[#This Row],[Nodes]:[Nodes]]=7,Table2[[#This Row],[Gap]:[Gap]],"")</f>
        <v/>
      </c>
    </row>
    <row r="1737" spans="1:4">
      <c r="A1737" s="20" t="str" cm="1">
        <f t="array" ref="A1737">IF(Table2[[#This Row],[Nodes]:[Nodes]]=4,Table2[[#This Row],[Gap]:[Gap]],"")</f>
        <v/>
      </c>
      <c r="B1737" s="20" t="str" cm="1">
        <f t="array" ref="B1737">IF(Table2[[#This Row],[Nodes]:[Nodes]]=5,Table2[[#This Row],[Gap]:[Gap]],"")</f>
        <v/>
      </c>
      <c r="C1737" s="20" t="str" cm="1">
        <f t="array" ref="C1737">IF(Table2[[#This Row],[Nodes]:[Nodes]]=6,Table2[[#This Row],[Gap]:[Gap]],"")</f>
        <v/>
      </c>
      <c r="D1737" s="20" t="str" cm="1">
        <f t="array" ref="D1737">IF(Table2[[#This Row],[Nodes]:[Nodes]]=7,Table2[[#This Row],[Gap]:[Gap]],"")</f>
        <v/>
      </c>
    </row>
    <row r="1738" spans="1:4">
      <c r="A1738" s="20" t="str" cm="1">
        <f t="array" ref="A1738">IF(Table2[[#This Row],[Nodes]:[Nodes]]=4,Table2[[#This Row],[Gap]:[Gap]],"")</f>
        <v/>
      </c>
      <c r="B1738" s="20" t="str" cm="1">
        <f t="array" ref="B1738">IF(Table2[[#This Row],[Nodes]:[Nodes]]=5,Table2[[#This Row],[Gap]:[Gap]],"")</f>
        <v/>
      </c>
      <c r="C1738" s="20" t="str" cm="1">
        <f t="array" ref="C1738">IF(Table2[[#This Row],[Nodes]:[Nodes]]=6,Table2[[#This Row],[Gap]:[Gap]],"")</f>
        <v/>
      </c>
      <c r="D1738" s="20" t="str" cm="1">
        <f t="array" ref="D1738">IF(Table2[[#This Row],[Nodes]:[Nodes]]=7,Table2[[#This Row],[Gap]:[Gap]],"")</f>
        <v/>
      </c>
    </row>
    <row r="1739" spans="1:4">
      <c r="A1739" s="20" t="str" cm="1">
        <f t="array" ref="A1739">IF(Table2[[#This Row],[Nodes]:[Nodes]]=4,Table2[[#This Row],[Gap]:[Gap]],"")</f>
        <v/>
      </c>
      <c r="B1739" s="20" t="str" cm="1">
        <f t="array" ref="B1739">IF(Table2[[#This Row],[Nodes]:[Nodes]]=5,Table2[[#This Row],[Gap]:[Gap]],"")</f>
        <v/>
      </c>
      <c r="C1739" s="20" t="str" cm="1">
        <f t="array" ref="C1739">IF(Table2[[#This Row],[Nodes]:[Nodes]]=6,Table2[[#This Row],[Gap]:[Gap]],"")</f>
        <v/>
      </c>
      <c r="D1739" s="20" t="str" cm="1">
        <f t="array" ref="D1739">IF(Table2[[#This Row],[Nodes]:[Nodes]]=7,Table2[[#This Row],[Gap]:[Gap]],"")</f>
        <v/>
      </c>
    </row>
    <row r="1740" spans="1:4">
      <c r="A1740" s="20" t="str" cm="1">
        <f t="array" ref="A1740">IF(Table2[[#This Row],[Nodes]:[Nodes]]=4,Table2[[#This Row],[Gap]:[Gap]],"")</f>
        <v/>
      </c>
      <c r="B1740" s="20" t="str" cm="1">
        <f t="array" ref="B1740">IF(Table2[[#This Row],[Nodes]:[Nodes]]=5,Table2[[#This Row],[Gap]:[Gap]],"")</f>
        <v/>
      </c>
      <c r="C1740" s="20" t="str" cm="1">
        <f t="array" ref="C1740">IF(Table2[[#This Row],[Nodes]:[Nodes]]=6,Table2[[#This Row],[Gap]:[Gap]],"")</f>
        <v/>
      </c>
      <c r="D1740" s="20" t="str" cm="1">
        <f t="array" ref="D1740">IF(Table2[[#This Row],[Nodes]:[Nodes]]=7,Table2[[#This Row],[Gap]:[Gap]],"")</f>
        <v/>
      </c>
    </row>
    <row r="1741" spans="1:4">
      <c r="A1741" s="20" t="str" cm="1">
        <f t="array" ref="A1741">IF(Table2[[#This Row],[Nodes]:[Nodes]]=4,Table2[[#This Row],[Gap]:[Gap]],"")</f>
        <v/>
      </c>
      <c r="B1741" s="20" t="str" cm="1">
        <f t="array" ref="B1741">IF(Table2[[#This Row],[Nodes]:[Nodes]]=5,Table2[[#This Row],[Gap]:[Gap]],"")</f>
        <v/>
      </c>
      <c r="C1741" s="20" t="str" cm="1">
        <f t="array" ref="C1741">IF(Table2[[#This Row],[Nodes]:[Nodes]]=6,Table2[[#This Row],[Gap]:[Gap]],"")</f>
        <v/>
      </c>
      <c r="D1741" s="20" t="str" cm="1">
        <f t="array" ref="D1741">IF(Table2[[#This Row],[Nodes]:[Nodes]]=7,Table2[[#This Row],[Gap]:[Gap]],"")</f>
        <v/>
      </c>
    </row>
    <row r="1742" spans="1:4">
      <c r="A1742" s="20" t="str" cm="1">
        <f t="array" ref="A1742">IF(Table2[[#This Row],[Nodes]:[Nodes]]=4,Table2[[#This Row],[Gap]:[Gap]],"")</f>
        <v/>
      </c>
      <c r="B1742" s="20" t="str" cm="1">
        <f t="array" ref="B1742">IF(Table2[[#This Row],[Nodes]:[Nodes]]=5,Table2[[#This Row],[Gap]:[Gap]],"")</f>
        <v/>
      </c>
      <c r="C1742" s="20" t="str" cm="1">
        <f t="array" ref="C1742">IF(Table2[[#This Row],[Nodes]:[Nodes]]=6,Table2[[#This Row],[Gap]:[Gap]],"")</f>
        <v/>
      </c>
      <c r="D1742" s="20" t="str" cm="1">
        <f t="array" ref="D1742">IF(Table2[[#This Row],[Nodes]:[Nodes]]=7,Table2[[#This Row],[Gap]:[Gap]],"")</f>
        <v/>
      </c>
    </row>
    <row r="1743" spans="1:4">
      <c r="A1743" s="20" t="str" cm="1">
        <f t="array" ref="A1743">IF(Table2[[#This Row],[Nodes]:[Nodes]]=4,Table2[[#This Row],[Gap]:[Gap]],"")</f>
        <v/>
      </c>
      <c r="B1743" s="20" t="str" cm="1">
        <f t="array" ref="B1743">IF(Table2[[#This Row],[Nodes]:[Nodes]]=5,Table2[[#This Row],[Gap]:[Gap]],"")</f>
        <v/>
      </c>
      <c r="C1743" s="20" t="str" cm="1">
        <f t="array" ref="C1743">IF(Table2[[#This Row],[Nodes]:[Nodes]]=6,Table2[[#This Row],[Gap]:[Gap]],"")</f>
        <v/>
      </c>
      <c r="D1743" s="20" t="str" cm="1">
        <f t="array" ref="D1743">IF(Table2[[#This Row],[Nodes]:[Nodes]]=7,Table2[[#This Row],[Gap]:[Gap]],"")</f>
        <v/>
      </c>
    </row>
    <row r="1744" spans="1:4">
      <c r="A1744" s="20" t="str" cm="1">
        <f t="array" ref="A1744">IF(Table2[[#This Row],[Nodes]:[Nodes]]=4,Table2[[#This Row],[Gap]:[Gap]],"")</f>
        <v/>
      </c>
      <c r="B1744" s="20" t="str" cm="1">
        <f t="array" ref="B1744">IF(Table2[[#This Row],[Nodes]:[Nodes]]=5,Table2[[#This Row],[Gap]:[Gap]],"")</f>
        <v/>
      </c>
      <c r="C1744" s="20" t="str" cm="1">
        <f t="array" ref="C1744">IF(Table2[[#This Row],[Nodes]:[Nodes]]=6,Table2[[#This Row],[Gap]:[Gap]],"")</f>
        <v/>
      </c>
      <c r="D1744" s="20" t="str" cm="1">
        <f t="array" ref="D1744">IF(Table2[[#This Row],[Nodes]:[Nodes]]=7,Table2[[#This Row],[Gap]:[Gap]],"")</f>
        <v/>
      </c>
    </row>
    <row r="1745" spans="1:4">
      <c r="A1745" s="20" t="str" cm="1">
        <f t="array" ref="A1745">IF(Table2[[#This Row],[Nodes]:[Nodes]]=4,Table2[[#This Row],[Gap]:[Gap]],"")</f>
        <v/>
      </c>
      <c r="B1745" s="20" t="str" cm="1">
        <f t="array" ref="B1745">IF(Table2[[#This Row],[Nodes]:[Nodes]]=5,Table2[[#This Row],[Gap]:[Gap]],"")</f>
        <v/>
      </c>
      <c r="C1745" s="20" t="str" cm="1">
        <f t="array" ref="C1745">IF(Table2[[#This Row],[Nodes]:[Nodes]]=6,Table2[[#This Row],[Gap]:[Gap]],"")</f>
        <v/>
      </c>
      <c r="D1745" s="20" t="str" cm="1">
        <f t="array" ref="D1745">IF(Table2[[#This Row],[Nodes]:[Nodes]]=7,Table2[[#This Row],[Gap]:[Gap]],"")</f>
        <v/>
      </c>
    </row>
    <row r="1746" spans="1:4">
      <c r="A1746" s="20" t="str" cm="1">
        <f t="array" ref="A1746">IF(Table2[[#This Row],[Nodes]:[Nodes]]=4,Table2[[#This Row],[Gap]:[Gap]],"")</f>
        <v/>
      </c>
      <c r="B1746" s="20" t="str" cm="1">
        <f t="array" ref="B1746">IF(Table2[[#This Row],[Nodes]:[Nodes]]=5,Table2[[#This Row],[Gap]:[Gap]],"")</f>
        <v/>
      </c>
      <c r="C1746" s="20" t="str" cm="1">
        <f t="array" ref="C1746">IF(Table2[[#This Row],[Nodes]:[Nodes]]=6,Table2[[#This Row],[Gap]:[Gap]],"")</f>
        <v/>
      </c>
      <c r="D1746" s="20" t="str" cm="1">
        <f t="array" ref="D1746">IF(Table2[[#This Row],[Nodes]:[Nodes]]=7,Table2[[#This Row],[Gap]:[Gap]],"")</f>
        <v/>
      </c>
    </row>
    <row r="1747" spans="1:4">
      <c r="A1747" s="20" t="str" cm="1">
        <f t="array" ref="A1747">IF(Table2[[#This Row],[Nodes]:[Nodes]]=4,Table2[[#This Row],[Gap]:[Gap]],"")</f>
        <v/>
      </c>
      <c r="B1747" s="20" t="str" cm="1">
        <f t="array" ref="B1747">IF(Table2[[#This Row],[Nodes]:[Nodes]]=5,Table2[[#This Row],[Gap]:[Gap]],"")</f>
        <v/>
      </c>
      <c r="C1747" s="20" t="str" cm="1">
        <f t="array" ref="C1747">IF(Table2[[#This Row],[Nodes]:[Nodes]]=6,Table2[[#This Row],[Gap]:[Gap]],"")</f>
        <v/>
      </c>
      <c r="D1747" s="20" t="str" cm="1">
        <f t="array" ref="D1747">IF(Table2[[#This Row],[Nodes]:[Nodes]]=7,Table2[[#This Row],[Gap]:[Gap]],"")</f>
        <v/>
      </c>
    </row>
    <row r="1748" spans="1:4">
      <c r="A1748" s="20" t="str" cm="1">
        <f t="array" ref="A1748">IF(Table2[[#This Row],[Nodes]:[Nodes]]=4,Table2[[#This Row],[Gap]:[Gap]],"")</f>
        <v/>
      </c>
      <c r="B1748" s="20" t="str" cm="1">
        <f t="array" ref="B1748">IF(Table2[[#This Row],[Nodes]:[Nodes]]=5,Table2[[#This Row],[Gap]:[Gap]],"")</f>
        <v/>
      </c>
      <c r="C1748" s="20" t="str" cm="1">
        <f t="array" ref="C1748">IF(Table2[[#This Row],[Nodes]:[Nodes]]=6,Table2[[#This Row],[Gap]:[Gap]],"")</f>
        <v/>
      </c>
      <c r="D1748" s="20" t="str" cm="1">
        <f t="array" ref="D1748">IF(Table2[[#This Row],[Nodes]:[Nodes]]=7,Table2[[#This Row],[Gap]:[Gap]],"")</f>
        <v/>
      </c>
    </row>
    <row r="1749" spans="1:4">
      <c r="A1749" s="20" t="str" cm="1">
        <f t="array" ref="A1749">IF(Table2[[#This Row],[Nodes]:[Nodes]]=4,Table2[[#This Row],[Gap]:[Gap]],"")</f>
        <v/>
      </c>
      <c r="B1749" s="20" t="str" cm="1">
        <f t="array" ref="B1749">IF(Table2[[#This Row],[Nodes]:[Nodes]]=5,Table2[[#This Row],[Gap]:[Gap]],"")</f>
        <v/>
      </c>
      <c r="C1749" s="20" t="str" cm="1">
        <f t="array" ref="C1749">IF(Table2[[#This Row],[Nodes]:[Nodes]]=6,Table2[[#This Row],[Gap]:[Gap]],"")</f>
        <v/>
      </c>
      <c r="D1749" s="20" t="str" cm="1">
        <f t="array" ref="D1749">IF(Table2[[#This Row],[Nodes]:[Nodes]]=7,Table2[[#This Row],[Gap]:[Gap]],"")</f>
        <v/>
      </c>
    </row>
    <row r="1750" spans="1:4">
      <c r="A1750" s="20" t="str" cm="1">
        <f t="array" ref="A1750">IF(Table2[[#This Row],[Nodes]:[Nodes]]=4,Table2[[#This Row],[Gap]:[Gap]],"")</f>
        <v/>
      </c>
      <c r="B1750" s="20" t="str" cm="1">
        <f t="array" ref="B1750">IF(Table2[[#This Row],[Nodes]:[Nodes]]=5,Table2[[#This Row],[Gap]:[Gap]],"")</f>
        <v/>
      </c>
      <c r="C1750" s="20" t="str" cm="1">
        <f t="array" ref="C1750">IF(Table2[[#This Row],[Nodes]:[Nodes]]=6,Table2[[#This Row],[Gap]:[Gap]],"")</f>
        <v/>
      </c>
      <c r="D1750" s="20" t="str" cm="1">
        <f t="array" ref="D1750">IF(Table2[[#This Row],[Nodes]:[Nodes]]=7,Table2[[#This Row],[Gap]:[Gap]],"")</f>
        <v/>
      </c>
    </row>
    <row r="1751" spans="1:4">
      <c r="A1751" s="20" t="str" cm="1">
        <f t="array" ref="A1751">IF(Table2[[#This Row],[Nodes]:[Nodes]]=4,Table2[[#This Row],[Gap]:[Gap]],"")</f>
        <v/>
      </c>
      <c r="B1751" s="20" t="str" cm="1">
        <f t="array" ref="B1751">IF(Table2[[#This Row],[Nodes]:[Nodes]]=5,Table2[[#This Row],[Gap]:[Gap]],"")</f>
        <v/>
      </c>
      <c r="C1751" s="20" t="str" cm="1">
        <f t="array" ref="C1751">IF(Table2[[#This Row],[Nodes]:[Nodes]]=6,Table2[[#This Row],[Gap]:[Gap]],"")</f>
        <v/>
      </c>
      <c r="D1751" s="20" t="str" cm="1">
        <f t="array" ref="D1751">IF(Table2[[#This Row],[Nodes]:[Nodes]]=7,Table2[[#This Row],[Gap]:[Gap]],"")</f>
        <v/>
      </c>
    </row>
    <row r="1752" spans="1:4">
      <c r="A1752" s="20" t="str" cm="1">
        <f t="array" ref="A1752">IF(Table2[[#This Row],[Nodes]:[Nodes]]=4,Table2[[#This Row],[Gap]:[Gap]],"")</f>
        <v/>
      </c>
      <c r="B1752" s="20" t="str" cm="1">
        <f t="array" ref="B1752">IF(Table2[[#This Row],[Nodes]:[Nodes]]=5,Table2[[#This Row],[Gap]:[Gap]],"")</f>
        <v/>
      </c>
      <c r="C1752" s="20" t="str" cm="1">
        <f t="array" ref="C1752">IF(Table2[[#This Row],[Nodes]:[Nodes]]=6,Table2[[#This Row],[Gap]:[Gap]],"")</f>
        <v/>
      </c>
      <c r="D1752" s="20" t="str" cm="1">
        <f t="array" ref="D1752">IF(Table2[[#This Row],[Nodes]:[Nodes]]=7,Table2[[#This Row],[Gap]:[Gap]],"")</f>
        <v/>
      </c>
    </row>
    <row r="1753" spans="1:4">
      <c r="A1753" s="20" t="str" cm="1">
        <f t="array" ref="A1753">IF(Table2[[#This Row],[Nodes]:[Nodes]]=4,Table2[[#This Row],[Gap]:[Gap]],"")</f>
        <v/>
      </c>
      <c r="B1753" s="20" t="str" cm="1">
        <f t="array" ref="B1753">IF(Table2[[#This Row],[Nodes]:[Nodes]]=5,Table2[[#This Row],[Gap]:[Gap]],"")</f>
        <v/>
      </c>
      <c r="C1753" s="20" t="str" cm="1">
        <f t="array" ref="C1753">IF(Table2[[#This Row],[Nodes]:[Nodes]]=6,Table2[[#This Row],[Gap]:[Gap]],"")</f>
        <v/>
      </c>
      <c r="D1753" s="20" t="str" cm="1">
        <f t="array" ref="D1753">IF(Table2[[#This Row],[Nodes]:[Nodes]]=7,Table2[[#This Row],[Gap]:[Gap]],"")</f>
        <v/>
      </c>
    </row>
    <row r="1754" spans="1:4">
      <c r="A1754" s="20" t="str" cm="1">
        <f t="array" ref="A1754">IF(Table2[[#This Row],[Nodes]:[Nodes]]=4,Table2[[#This Row],[Gap]:[Gap]],"")</f>
        <v/>
      </c>
      <c r="B1754" s="20" t="str" cm="1">
        <f t="array" ref="B1754">IF(Table2[[#This Row],[Nodes]:[Nodes]]=5,Table2[[#This Row],[Gap]:[Gap]],"")</f>
        <v/>
      </c>
      <c r="C1754" s="20" t="str" cm="1">
        <f t="array" ref="C1754">IF(Table2[[#This Row],[Nodes]:[Nodes]]=6,Table2[[#This Row],[Gap]:[Gap]],"")</f>
        <v/>
      </c>
      <c r="D1754" s="20" t="str" cm="1">
        <f t="array" ref="D1754">IF(Table2[[#This Row],[Nodes]:[Nodes]]=7,Table2[[#This Row],[Gap]:[Gap]],"")</f>
        <v/>
      </c>
    </row>
    <row r="1755" spans="1:4">
      <c r="A1755" s="20" t="str" cm="1">
        <f t="array" ref="A1755">IF(Table2[[#This Row],[Nodes]:[Nodes]]=4,Table2[[#This Row],[Gap]:[Gap]],"")</f>
        <v/>
      </c>
      <c r="B1755" s="20" t="str" cm="1">
        <f t="array" ref="B1755">IF(Table2[[#This Row],[Nodes]:[Nodes]]=5,Table2[[#This Row],[Gap]:[Gap]],"")</f>
        <v/>
      </c>
      <c r="C1755" s="20" t="str" cm="1">
        <f t="array" ref="C1755">IF(Table2[[#This Row],[Nodes]:[Nodes]]=6,Table2[[#This Row],[Gap]:[Gap]],"")</f>
        <v/>
      </c>
      <c r="D1755" s="20" t="str" cm="1">
        <f t="array" ref="D1755">IF(Table2[[#This Row],[Nodes]:[Nodes]]=7,Table2[[#This Row],[Gap]:[Gap]],"")</f>
        <v/>
      </c>
    </row>
    <row r="1756" spans="1:4">
      <c r="A1756" s="20" t="str" cm="1">
        <f t="array" ref="A1756">IF(Table2[[#This Row],[Nodes]:[Nodes]]=4,Table2[[#This Row],[Gap]:[Gap]],"")</f>
        <v/>
      </c>
      <c r="B1756" s="20" t="str" cm="1">
        <f t="array" ref="B1756">IF(Table2[[#This Row],[Nodes]:[Nodes]]=5,Table2[[#This Row],[Gap]:[Gap]],"")</f>
        <v/>
      </c>
      <c r="C1756" s="20" t="str" cm="1">
        <f t="array" ref="C1756">IF(Table2[[#This Row],[Nodes]:[Nodes]]=6,Table2[[#This Row],[Gap]:[Gap]],"")</f>
        <v/>
      </c>
      <c r="D1756" s="20" t="str" cm="1">
        <f t="array" ref="D1756">IF(Table2[[#This Row],[Nodes]:[Nodes]]=7,Table2[[#This Row],[Gap]:[Gap]],"")</f>
        <v/>
      </c>
    </row>
    <row r="1757" spans="1:4">
      <c r="A1757" s="20" t="str" cm="1">
        <f t="array" ref="A1757">IF(Table2[[#This Row],[Nodes]:[Nodes]]=4,Table2[[#This Row],[Gap]:[Gap]],"")</f>
        <v/>
      </c>
      <c r="B1757" s="20" t="str" cm="1">
        <f t="array" ref="B1757">IF(Table2[[#This Row],[Nodes]:[Nodes]]=5,Table2[[#This Row],[Gap]:[Gap]],"")</f>
        <v/>
      </c>
      <c r="C1757" s="20" t="str" cm="1">
        <f t="array" ref="C1757">IF(Table2[[#This Row],[Nodes]:[Nodes]]=6,Table2[[#This Row],[Gap]:[Gap]],"")</f>
        <v/>
      </c>
      <c r="D1757" s="20" t="str" cm="1">
        <f t="array" ref="D1757">IF(Table2[[#This Row],[Nodes]:[Nodes]]=7,Table2[[#This Row],[Gap]:[Gap]],"")</f>
        <v/>
      </c>
    </row>
    <row r="1758" spans="1:4">
      <c r="A1758" s="20" t="str" cm="1">
        <f t="array" ref="A1758">IF(Table2[[#This Row],[Nodes]:[Nodes]]=4,Table2[[#This Row],[Gap]:[Gap]],"")</f>
        <v/>
      </c>
      <c r="B1758" s="20" t="str" cm="1">
        <f t="array" ref="B1758">IF(Table2[[#This Row],[Nodes]:[Nodes]]=5,Table2[[#This Row],[Gap]:[Gap]],"")</f>
        <v/>
      </c>
      <c r="C1758" s="20" t="str" cm="1">
        <f t="array" ref="C1758">IF(Table2[[#This Row],[Nodes]:[Nodes]]=6,Table2[[#This Row],[Gap]:[Gap]],"")</f>
        <v/>
      </c>
      <c r="D1758" s="20" t="str" cm="1">
        <f t="array" ref="D1758">IF(Table2[[#This Row],[Nodes]:[Nodes]]=7,Table2[[#This Row],[Gap]:[Gap]],"")</f>
        <v/>
      </c>
    </row>
    <row r="1759" spans="1:4">
      <c r="A1759" s="20" t="str" cm="1">
        <f t="array" ref="A1759">IF(Table2[[#This Row],[Nodes]:[Nodes]]=4,Table2[[#This Row],[Gap]:[Gap]],"")</f>
        <v/>
      </c>
      <c r="B1759" s="20" t="str" cm="1">
        <f t="array" ref="B1759">IF(Table2[[#This Row],[Nodes]:[Nodes]]=5,Table2[[#This Row],[Gap]:[Gap]],"")</f>
        <v/>
      </c>
      <c r="C1759" s="20" t="str" cm="1">
        <f t="array" ref="C1759">IF(Table2[[#This Row],[Nodes]:[Nodes]]=6,Table2[[#This Row],[Gap]:[Gap]],"")</f>
        <v/>
      </c>
      <c r="D1759" s="20" t="str" cm="1">
        <f t="array" ref="D1759">IF(Table2[[#This Row],[Nodes]:[Nodes]]=7,Table2[[#This Row],[Gap]:[Gap]],"")</f>
        <v/>
      </c>
    </row>
    <row r="1760" spans="1:4">
      <c r="A1760" s="20" t="str" cm="1">
        <f t="array" ref="A1760">IF(Table2[[#This Row],[Nodes]:[Nodes]]=4,Table2[[#This Row],[Gap]:[Gap]],"")</f>
        <v/>
      </c>
      <c r="B1760" s="20" t="str" cm="1">
        <f t="array" ref="B1760">IF(Table2[[#This Row],[Nodes]:[Nodes]]=5,Table2[[#This Row],[Gap]:[Gap]],"")</f>
        <v/>
      </c>
      <c r="C1760" s="20" t="str" cm="1">
        <f t="array" ref="C1760">IF(Table2[[#This Row],[Nodes]:[Nodes]]=6,Table2[[#This Row],[Gap]:[Gap]],"")</f>
        <v/>
      </c>
      <c r="D1760" s="20" t="str" cm="1">
        <f t="array" ref="D1760">IF(Table2[[#This Row],[Nodes]:[Nodes]]=7,Table2[[#This Row],[Gap]:[Gap]],"")</f>
        <v/>
      </c>
    </row>
    <row r="1761" spans="1:4">
      <c r="A1761" s="20" t="str" cm="1">
        <f t="array" ref="A1761">IF(Table2[[#This Row],[Nodes]:[Nodes]]=4,Table2[[#This Row],[Gap]:[Gap]],"")</f>
        <v/>
      </c>
      <c r="B1761" s="20" t="str" cm="1">
        <f t="array" ref="B1761">IF(Table2[[#This Row],[Nodes]:[Nodes]]=5,Table2[[#This Row],[Gap]:[Gap]],"")</f>
        <v/>
      </c>
      <c r="C1761" s="20" t="str" cm="1">
        <f t="array" ref="C1761">IF(Table2[[#This Row],[Nodes]:[Nodes]]=6,Table2[[#This Row],[Gap]:[Gap]],"")</f>
        <v/>
      </c>
      <c r="D1761" s="20" t="str" cm="1">
        <f t="array" ref="D1761">IF(Table2[[#This Row],[Nodes]:[Nodes]]=7,Table2[[#This Row],[Gap]:[Gap]],"")</f>
        <v/>
      </c>
    </row>
    <row r="1762" spans="1:4">
      <c r="A1762" s="20" t="str" cm="1">
        <f t="array" ref="A1762">IF(Table2[[#This Row],[Nodes]:[Nodes]]=4,Table2[[#This Row],[Gap]:[Gap]],"")</f>
        <v/>
      </c>
      <c r="B1762" s="20" t="str" cm="1">
        <f t="array" ref="B1762">IF(Table2[[#This Row],[Nodes]:[Nodes]]=5,Table2[[#This Row],[Gap]:[Gap]],"")</f>
        <v/>
      </c>
      <c r="C1762" s="20" t="str" cm="1">
        <f t="array" ref="C1762">IF(Table2[[#This Row],[Nodes]:[Nodes]]=6,Table2[[#This Row],[Gap]:[Gap]],"")</f>
        <v/>
      </c>
      <c r="D1762" s="20" t="str" cm="1">
        <f t="array" ref="D1762">IF(Table2[[#This Row],[Nodes]:[Nodes]]=7,Table2[[#This Row],[Gap]:[Gap]],"")</f>
        <v/>
      </c>
    </row>
    <row r="1763" spans="1:4">
      <c r="A1763" s="20" t="str" cm="1">
        <f t="array" ref="A1763">IF(Table2[[#This Row],[Nodes]:[Nodes]]=4,Table2[[#This Row],[Gap]:[Gap]],"")</f>
        <v/>
      </c>
      <c r="B1763" s="20" t="str" cm="1">
        <f t="array" ref="B1763">IF(Table2[[#This Row],[Nodes]:[Nodes]]=5,Table2[[#This Row],[Gap]:[Gap]],"")</f>
        <v/>
      </c>
      <c r="C1763" s="20" t="str" cm="1">
        <f t="array" ref="C1763">IF(Table2[[#This Row],[Nodes]:[Nodes]]=6,Table2[[#This Row],[Gap]:[Gap]],"")</f>
        <v/>
      </c>
      <c r="D1763" s="20" t="str" cm="1">
        <f t="array" ref="D1763">IF(Table2[[#This Row],[Nodes]:[Nodes]]=7,Table2[[#This Row],[Gap]:[Gap]],"")</f>
        <v/>
      </c>
    </row>
    <row r="1764" spans="1:4">
      <c r="A1764" s="20" t="str" cm="1">
        <f t="array" ref="A1764">IF(Table2[[#This Row],[Nodes]:[Nodes]]=4,Table2[[#This Row],[Gap]:[Gap]],"")</f>
        <v/>
      </c>
      <c r="B1764" s="20" t="str" cm="1">
        <f t="array" ref="B1764">IF(Table2[[#This Row],[Nodes]:[Nodes]]=5,Table2[[#This Row],[Gap]:[Gap]],"")</f>
        <v/>
      </c>
      <c r="C1764" s="20" t="str" cm="1">
        <f t="array" ref="C1764">IF(Table2[[#This Row],[Nodes]:[Nodes]]=6,Table2[[#This Row],[Gap]:[Gap]],"")</f>
        <v/>
      </c>
      <c r="D1764" s="20" t="str" cm="1">
        <f t="array" ref="D1764">IF(Table2[[#This Row],[Nodes]:[Nodes]]=7,Table2[[#This Row],[Gap]:[Gap]],"")</f>
        <v/>
      </c>
    </row>
    <row r="1765" spans="1:4">
      <c r="A1765" s="20" t="str" cm="1">
        <f t="array" ref="A1765">IF(Table2[[#This Row],[Nodes]:[Nodes]]=4,Table2[[#This Row],[Gap]:[Gap]],"")</f>
        <v/>
      </c>
      <c r="B1765" s="20" t="str" cm="1">
        <f t="array" ref="B1765">IF(Table2[[#This Row],[Nodes]:[Nodes]]=5,Table2[[#This Row],[Gap]:[Gap]],"")</f>
        <v/>
      </c>
      <c r="C1765" s="20" t="str" cm="1">
        <f t="array" ref="C1765">IF(Table2[[#This Row],[Nodes]:[Nodes]]=6,Table2[[#This Row],[Gap]:[Gap]],"")</f>
        <v/>
      </c>
      <c r="D1765" s="20" t="str" cm="1">
        <f t="array" ref="D1765">IF(Table2[[#This Row],[Nodes]:[Nodes]]=7,Table2[[#This Row],[Gap]:[Gap]],"")</f>
        <v/>
      </c>
    </row>
    <row r="1766" spans="1:4">
      <c r="A1766" s="20" t="str" cm="1">
        <f t="array" ref="A1766">IF(Table2[[#This Row],[Nodes]:[Nodes]]=4,Table2[[#This Row],[Gap]:[Gap]],"")</f>
        <v/>
      </c>
      <c r="B1766" s="20" t="str" cm="1">
        <f t="array" ref="B1766">IF(Table2[[#This Row],[Nodes]:[Nodes]]=5,Table2[[#This Row],[Gap]:[Gap]],"")</f>
        <v/>
      </c>
      <c r="C1766" s="20" t="str" cm="1">
        <f t="array" ref="C1766">IF(Table2[[#This Row],[Nodes]:[Nodes]]=6,Table2[[#This Row],[Gap]:[Gap]],"")</f>
        <v/>
      </c>
      <c r="D1766" s="20" t="str" cm="1">
        <f t="array" ref="D1766">IF(Table2[[#This Row],[Nodes]:[Nodes]]=7,Table2[[#This Row],[Gap]:[Gap]],"")</f>
        <v/>
      </c>
    </row>
    <row r="1767" spans="1:4">
      <c r="A1767" s="20" t="str" cm="1">
        <f t="array" ref="A1767">IF(Table2[[#This Row],[Nodes]:[Nodes]]=4,Table2[[#This Row],[Gap]:[Gap]],"")</f>
        <v/>
      </c>
      <c r="B1767" s="20" t="str" cm="1">
        <f t="array" ref="B1767">IF(Table2[[#This Row],[Nodes]:[Nodes]]=5,Table2[[#This Row],[Gap]:[Gap]],"")</f>
        <v/>
      </c>
      <c r="C1767" s="20" t="str" cm="1">
        <f t="array" ref="C1767">IF(Table2[[#This Row],[Nodes]:[Nodes]]=6,Table2[[#This Row],[Gap]:[Gap]],"")</f>
        <v/>
      </c>
      <c r="D1767" s="20" t="str" cm="1">
        <f t="array" ref="D1767">IF(Table2[[#This Row],[Nodes]:[Nodes]]=7,Table2[[#This Row],[Gap]:[Gap]],"")</f>
        <v/>
      </c>
    </row>
    <row r="1768" spans="1:4">
      <c r="A1768" s="20" t="str" cm="1">
        <f t="array" ref="A1768">IF(Table2[[#This Row],[Nodes]:[Nodes]]=4,Table2[[#This Row],[Gap]:[Gap]],"")</f>
        <v/>
      </c>
      <c r="B1768" s="20" t="str" cm="1">
        <f t="array" ref="B1768">IF(Table2[[#This Row],[Nodes]:[Nodes]]=5,Table2[[#This Row],[Gap]:[Gap]],"")</f>
        <v/>
      </c>
      <c r="C1768" s="20" t="str" cm="1">
        <f t="array" ref="C1768">IF(Table2[[#This Row],[Nodes]:[Nodes]]=6,Table2[[#This Row],[Gap]:[Gap]],"")</f>
        <v/>
      </c>
      <c r="D1768" s="20" t="str" cm="1">
        <f t="array" ref="D1768">IF(Table2[[#This Row],[Nodes]:[Nodes]]=7,Table2[[#This Row],[Gap]:[Gap]],"")</f>
        <v/>
      </c>
    </row>
    <row r="1769" spans="1:4">
      <c r="A1769" s="20" t="str" cm="1">
        <f t="array" ref="A1769">IF(Table2[[#This Row],[Nodes]:[Nodes]]=4,Table2[[#This Row],[Gap]:[Gap]],"")</f>
        <v/>
      </c>
      <c r="B1769" s="20" t="str" cm="1">
        <f t="array" ref="B1769">IF(Table2[[#This Row],[Nodes]:[Nodes]]=5,Table2[[#This Row],[Gap]:[Gap]],"")</f>
        <v/>
      </c>
      <c r="C1769" s="20" t="str" cm="1">
        <f t="array" ref="C1769">IF(Table2[[#This Row],[Nodes]:[Nodes]]=6,Table2[[#This Row],[Gap]:[Gap]],"")</f>
        <v/>
      </c>
      <c r="D1769" s="20" t="str" cm="1">
        <f t="array" ref="D1769">IF(Table2[[#This Row],[Nodes]:[Nodes]]=7,Table2[[#This Row],[Gap]:[Gap]],"")</f>
        <v/>
      </c>
    </row>
    <row r="1770" spans="1:4">
      <c r="A1770" s="20" t="str" cm="1">
        <f t="array" ref="A1770">IF(Table2[[#This Row],[Nodes]:[Nodes]]=4,Table2[[#This Row],[Gap]:[Gap]],"")</f>
        <v/>
      </c>
      <c r="B1770" s="20" t="str" cm="1">
        <f t="array" ref="B1770">IF(Table2[[#This Row],[Nodes]:[Nodes]]=5,Table2[[#This Row],[Gap]:[Gap]],"")</f>
        <v/>
      </c>
      <c r="C1770" s="20" t="str" cm="1">
        <f t="array" ref="C1770">IF(Table2[[#This Row],[Nodes]:[Nodes]]=6,Table2[[#This Row],[Gap]:[Gap]],"")</f>
        <v/>
      </c>
      <c r="D1770" s="20" t="str" cm="1">
        <f t="array" ref="D1770">IF(Table2[[#This Row],[Nodes]:[Nodes]]=7,Table2[[#This Row],[Gap]:[Gap]],"")</f>
        <v/>
      </c>
    </row>
    <row r="1771" spans="1:4">
      <c r="A1771" s="20" t="str" cm="1">
        <f t="array" ref="A1771">IF(Table2[[#This Row],[Nodes]:[Nodes]]=4,Table2[[#This Row],[Gap]:[Gap]],"")</f>
        <v/>
      </c>
      <c r="B1771" s="20" t="str" cm="1">
        <f t="array" ref="B1771">IF(Table2[[#This Row],[Nodes]:[Nodes]]=5,Table2[[#This Row],[Gap]:[Gap]],"")</f>
        <v/>
      </c>
      <c r="C1771" s="20" t="str" cm="1">
        <f t="array" ref="C1771">IF(Table2[[#This Row],[Nodes]:[Nodes]]=6,Table2[[#This Row],[Gap]:[Gap]],"")</f>
        <v/>
      </c>
      <c r="D1771" s="20" t="str" cm="1">
        <f t="array" ref="D1771">IF(Table2[[#This Row],[Nodes]:[Nodes]]=7,Table2[[#This Row],[Gap]:[Gap]],"")</f>
        <v/>
      </c>
    </row>
    <row r="1772" spans="1:4">
      <c r="A1772" s="20" t="str" cm="1">
        <f t="array" ref="A1772">IF(Table2[[#This Row],[Nodes]:[Nodes]]=4,Table2[[#This Row],[Gap]:[Gap]],"")</f>
        <v/>
      </c>
      <c r="B1772" s="20" t="str" cm="1">
        <f t="array" ref="B1772">IF(Table2[[#This Row],[Nodes]:[Nodes]]=5,Table2[[#This Row],[Gap]:[Gap]],"")</f>
        <v/>
      </c>
      <c r="C1772" s="20" t="str" cm="1">
        <f t="array" ref="C1772">IF(Table2[[#This Row],[Nodes]:[Nodes]]=6,Table2[[#This Row],[Gap]:[Gap]],"")</f>
        <v/>
      </c>
      <c r="D1772" s="20" t="str" cm="1">
        <f t="array" ref="D1772">IF(Table2[[#This Row],[Nodes]:[Nodes]]=7,Table2[[#This Row],[Gap]:[Gap]],"")</f>
        <v/>
      </c>
    </row>
    <row r="1773" spans="1:4">
      <c r="A1773" s="20" t="str" cm="1">
        <f t="array" ref="A1773">IF(Table2[[#This Row],[Nodes]:[Nodes]]=4,Table2[[#This Row],[Gap]:[Gap]],"")</f>
        <v/>
      </c>
      <c r="B1773" s="20" t="str" cm="1">
        <f t="array" ref="B1773">IF(Table2[[#This Row],[Nodes]:[Nodes]]=5,Table2[[#This Row],[Gap]:[Gap]],"")</f>
        <v/>
      </c>
      <c r="C1773" s="20" t="str" cm="1">
        <f t="array" ref="C1773">IF(Table2[[#This Row],[Nodes]:[Nodes]]=6,Table2[[#This Row],[Gap]:[Gap]],"")</f>
        <v/>
      </c>
      <c r="D1773" s="20" t="str" cm="1">
        <f t="array" ref="D1773">IF(Table2[[#This Row],[Nodes]:[Nodes]]=7,Table2[[#This Row],[Gap]:[Gap]],"")</f>
        <v/>
      </c>
    </row>
    <row r="1774" spans="1:4">
      <c r="A1774" s="20" t="str" cm="1">
        <f t="array" ref="A1774">IF(Table2[[#This Row],[Nodes]:[Nodes]]=4,Table2[[#This Row],[Gap]:[Gap]],"")</f>
        <v/>
      </c>
      <c r="B1774" s="20" t="str" cm="1">
        <f t="array" ref="B1774">IF(Table2[[#This Row],[Nodes]:[Nodes]]=5,Table2[[#This Row],[Gap]:[Gap]],"")</f>
        <v/>
      </c>
      <c r="C1774" s="20" t="str" cm="1">
        <f t="array" ref="C1774">IF(Table2[[#This Row],[Nodes]:[Nodes]]=6,Table2[[#This Row],[Gap]:[Gap]],"")</f>
        <v/>
      </c>
      <c r="D1774" s="20" t="str" cm="1">
        <f t="array" ref="D1774">IF(Table2[[#This Row],[Nodes]:[Nodes]]=7,Table2[[#This Row],[Gap]:[Gap]],"")</f>
        <v/>
      </c>
    </row>
    <row r="1775" spans="1:4">
      <c r="A1775" s="20" t="str" cm="1">
        <f t="array" ref="A1775">IF(Table2[[#This Row],[Nodes]:[Nodes]]=4,Table2[[#This Row],[Gap]:[Gap]],"")</f>
        <v/>
      </c>
      <c r="B1775" s="20" t="str" cm="1">
        <f t="array" ref="B1775">IF(Table2[[#This Row],[Nodes]:[Nodes]]=5,Table2[[#This Row],[Gap]:[Gap]],"")</f>
        <v/>
      </c>
      <c r="C1775" s="20" t="str" cm="1">
        <f t="array" ref="C1775">IF(Table2[[#This Row],[Nodes]:[Nodes]]=6,Table2[[#This Row],[Gap]:[Gap]],"")</f>
        <v/>
      </c>
      <c r="D1775" s="20" t="str" cm="1">
        <f t="array" ref="D1775">IF(Table2[[#This Row],[Nodes]:[Nodes]]=7,Table2[[#This Row],[Gap]:[Gap]],"")</f>
        <v/>
      </c>
    </row>
    <row r="1776" spans="1:4">
      <c r="A1776" s="20" t="str" cm="1">
        <f t="array" ref="A1776">IF(Table2[[#This Row],[Nodes]:[Nodes]]=4,Table2[[#This Row],[Gap]:[Gap]],"")</f>
        <v/>
      </c>
      <c r="B1776" s="20" t="str" cm="1">
        <f t="array" ref="B1776">IF(Table2[[#This Row],[Nodes]:[Nodes]]=5,Table2[[#This Row],[Gap]:[Gap]],"")</f>
        <v/>
      </c>
      <c r="C1776" s="20" t="str" cm="1">
        <f t="array" ref="C1776">IF(Table2[[#This Row],[Nodes]:[Nodes]]=6,Table2[[#This Row],[Gap]:[Gap]],"")</f>
        <v/>
      </c>
      <c r="D1776" s="20" t="str" cm="1">
        <f t="array" ref="D1776">IF(Table2[[#This Row],[Nodes]:[Nodes]]=7,Table2[[#This Row],[Gap]:[Gap]],"")</f>
        <v/>
      </c>
    </row>
    <row r="1777" spans="1:4">
      <c r="A1777" s="20" t="str" cm="1">
        <f t="array" ref="A1777">IF(Table2[[#This Row],[Nodes]:[Nodes]]=4,Table2[[#This Row],[Gap]:[Gap]],"")</f>
        <v/>
      </c>
      <c r="B1777" s="20" t="str" cm="1">
        <f t="array" ref="B1777">IF(Table2[[#This Row],[Nodes]:[Nodes]]=5,Table2[[#This Row],[Gap]:[Gap]],"")</f>
        <v/>
      </c>
      <c r="C1777" s="20" t="str" cm="1">
        <f t="array" ref="C1777">IF(Table2[[#This Row],[Nodes]:[Nodes]]=6,Table2[[#This Row],[Gap]:[Gap]],"")</f>
        <v/>
      </c>
      <c r="D1777" s="20" t="str" cm="1">
        <f t="array" ref="D1777">IF(Table2[[#This Row],[Nodes]:[Nodes]]=7,Table2[[#This Row],[Gap]:[Gap]],"")</f>
        <v/>
      </c>
    </row>
    <row r="1778" spans="1:4">
      <c r="A1778" s="20" t="str" cm="1">
        <f t="array" ref="A1778">IF(Table2[[#This Row],[Nodes]:[Nodes]]=4,Table2[[#This Row],[Gap]:[Gap]],"")</f>
        <v/>
      </c>
      <c r="B1778" s="20" t="str" cm="1">
        <f t="array" ref="B1778">IF(Table2[[#This Row],[Nodes]:[Nodes]]=5,Table2[[#This Row],[Gap]:[Gap]],"")</f>
        <v/>
      </c>
      <c r="C1778" s="20" t="str" cm="1">
        <f t="array" ref="C1778">IF(Table2[[#This Row],[Nodes]:[Nodes]]=6,Table2[[#This Row],[Gap]:[Gap]],"")</f>
        <v/>
      </c>
      <c r="D1778" s="20" t="str" cm="1">
        <f t="array" ref="D1778">IF(Table2[[#This Row],[Nodes]:[Nodes]]=7,Table2[[#This Row],[Gap]:[Gap]],"")</f>
        <v/>
      </c>
    </row>
    <row r="1779" spans="1:4">
      <c r="A1779" s="20" t="str" cm="1">
        <f t="array" ref="A1779">IF(Table2[[#This Row],[Nodes]:[Nodes]]=4,Table2[[#This Row],[Gap]:[Gap]],"")</f>
        <v/>
      </c>
      <c r="B1779" s="20" t="str" cm="1">
        <f t="array" ref="B1779">IF(Table2[[#This Row],[Nodes]:[Nodes]]=5,Table2[[#This Row],[Gap]:[Gap]],"")</f>
        <v/>
      </c>
      <c r="C1779" s="20" t="str" cm="1">
        <f t="array" ref="C1779">IF(Table2[[#This Row],[Nodes]:[Nodes]]=6,Table2[[#This Row],[Gap]:[Gap]],"")</f>
        <v/>
      </c>
      <c r="D1779" s="20" t="str" cm="1">
        <f t="array" ref="D1779">IF(Table2[[#This Row],[Nodes]:[Nodes]]=7,Table2[[#This Row],[Gap]:[Gap]],"")</f>
        <v/>
      </c>
    </row>
    <row r="1780" spans="1:4">
      <c r="A1780" s="20" t="str" cm="1">
        <f t="array" ref="A1780">IF(Table2[[#This Row],[Nodes]:[Nodes]]=4,Table2[[#This Row],[Gap]:[Gap]],"")</f>
        <v/>
      </c>
      <c r="B1780" s="20" t="str" cm="1">
        <f t="array" ref="B1780">IF(Table2[[#This Row],[Nodes]:[Nodes]]=5,Table2[[#This Row],[Gap]:[Gap]],"")</f>
        <v/>
      </c>
      <c r="C1780" s="20" t="str" cm="1">
        <f t="array" ref="C1780">IF(Table2[[#This Row],[Nodes]:[Nodes]]=6,Table2[[#This Row],[Gap]:[Gap]],"")</f>
        <v/>
      </c>
      <c r="D1780" s="20" t="str" cm="1">
        <f t="array" ref="D1780">IF(Table2[[#This Row],[Nodes]:[Nodes]]=7,Table2[[#This Row],[Gap]:[Gap]],"")</f>
        <v/>
      </c>
    </row>
    <row r="1781" spans="1:4">
      <c r="A1781" s="20" t="str" cm="1">
        <f t="array" ref="A1781">IF(Table2[[#This Row],[Nodes]:[Nodes]]=4,Table2[[#This Row],[Gap]:[Gap]],"")</f>
        <v/>
      </c>
      <c r="B1781" s="20" t="str" cm="1">
        <f t="array" ref="B1781">IF(Table2[[#This Row],[Nodes]:[Nodes]]=5,Table2[[#This Row],[Gap]:[Gap]],"")</f>
        <v/>
      </c>
      <c r="C1781" s="20" t="str" cm="1">
        <f t="array" ref="C1781">IF(Table2[[#This Row],[Nodes]:[Nodes]]=6,Table2[[#This Row],[Gap]:[Gap]],"")</f>
        <v/>
      </c>
      <c r="D1781" s="20" t="str" cm="1">
        <f t="array" ref="D1781">IF(Table2[[#This Row],[Nodes]:[Nodes]]=7,Table2[[#This Row],[Gap]:[Gap]],"")</f>
        <v/>
      </c>
    </row>
    <row r="1782" spans="1:4">
      <c r="A1782" s="20" t="str" cm="1">
        <f t="array" ref="A1782">IF(Table2[[#This Row],[Nodes]:[Nodes]]=4,Table2[[#This Row],[Gap]:[Gap]],"")</f>
        <v/>
      </c>
      <c r="B1782" s="20" t="str" cm="1">
        <f t="array" ref="B1782">IF(Table2[[#This Row],[Nodes]:[Nodes]]=5,Table2[[#This Row],[Gap]:[Gap]],"")</f>
        <v/>
      </c>
      <c r="C1782" s="20" t="str" cm="1">
        <f t="array" ref="C1782">IF(Table2[[#This Row],[Nodes]:[Nodes]]=6,Table2[[#This Row],[Gap]:[Gap]],"")</f>
        <v/>
      </c>
      <c r="D1782" s="20" t="str" cm="1">
        <f t="array" ref="D1782">IF(Table2[[#This Row],[Nodes]:[Nodes]]=7,Table2[[#This Row],[Gap]:[Gap]],"")</f>
        <v/>
      </c>
    </row>
    <row r="1783" spans="1:4">
      <c r="A1783" s="20" t="str" cm="1">
        <f t="array" ref="A1783">IF(Table2[[#This Row],[Nodes]:[Nodes]]=4,Table2[[#This Row],[Gap]:[Gap]],"")</f>
        <v/>
      </c>
      <c r="B1783" s="20" t="str" cm="1">
        <f t="array" ref="B1783">IF(Table2[[#This Row],[Nodes]:[Nodes]]=5,Table2[[#This Row],[Gap]:[Gap]],"")</f>
        <v/>
      </c>
      <c r="C1783" s="20" t="str" cm="1">
        <f t="array" ref="C1783">IF(Table2[[#This Row],[Nodes]:[Nodes]]=6,Table2[[#This Row],[Gap]:[Gap]],"")</f>
        <v/>
      </c>
      <c r="D1783" s="20" t="str" cm="1">
        <f t="array" ref="D1783">IF(Table2[[#This Row],[Nodes]:[Nodes]]=7,Table2[[#This Row],[Gap]:[Gap]],"")</f>
        <v/>
      </c>
    </row>
    <row r="1784" spans="1:4">
      <c r="A1784" s="20" t="str" cm="1">
        <f t="array" ref="A1784">IF(Table2[[#This Row],[Nodes]:[Nodes]]=4,Table2[[#This Row],[Gap]:[Gap]],"")</f>
        <v/>
      </c>
      <c r="B1784" s="20" t="str" cm="1">
        <f t="array" ref="B1784">IF(Table2[[#This Row],[Nodes]:[Nodes]]=5,Table2[[#This Row],[Gap]:[Gap]],"")</f>
        <v/>
      </c>
      <c r="C1784" s="20" t="str" cm="1">
        <f t="array" ref="C1784">IF(Table2[[#This Row],[Nodes]:[Nodes]]=6,Table2[[#This Row],[Gap]:[Gap]],"")</f>
        <v/>
      </c>
      <c r="D1784" s="20" t="str" cm="1">
        <f t="array" ref="D1784">IF(Table2[[#This Row],[Nodes]:[Nodes]]=7,Table2[[#This Row],[Gap]:[Gap]],"")</f>
        <v/>
      </c>
    </row>
    <row r="1785" spans="1:4">
      <c r="A1785" s="20" t="str" cm="1">
        <f t="array" ref="A1785">IF(Table2[[#This Row],[Nodes]:[Nodes]]=4,Table2[[#This Row],[Gap]:[Gap]],"")</f>
        <v/>
      </c>
      <c r="B1785" s="20" t="str" cm="1">
        <f t="array" ref="B1785">IF(Table2[[#This Row],[Nodes]:[Nodes]]=5,Table2[[#This Row],[Gap]:[Gap]],"")</f>
        <v/>
      </c>
      <c r="C1785" s="20" t="str" cm="1">
        <f t="array" ref="C1785">IF(Table2[[#This Row],[Nodes]:[Nodes]]=6,Table2[[#This Row],[Gap]:[Gap]],"")</f>
        <v/>
      </c>
      <c r="D1785" s="20" t="str" cm="1">
        <f t="array" ref="D1785">IF(Table2[[#This Row],[Nodes]:[Nodes]]=7,Table2[[#This Row],[Gap]:[Gap]],"")</f>
        <v/>
      </c>
    </row>
    <row r="1786" spans="1:4">
      <c r="A1786" s="20" t="str" cm="1">
        <f t="array" ref="A1786">IF(Table2[[#This Row],[Nodes]:[Nodes]]=4,Table2[[#This Row],[Gap]:[Gap]],"")</f>
        <v/>
      </c>
      <c r="B1786" s="20" t="str" cm="1">
        <f t="array" ref="B1786">IF(Table2[[#This Row],[Nodes]:[Nodes]]=5,Table2[[#This Row],[Gap]:[Gap]],"")</f>
        <v/>
      </c>
      <c r="C1786" s="20" t="str" cm="1">
        <f t="array" ref="C1786">IF(Table2[[#This Row],[Nodes]:[Nodes]]=6,Table2[[#This Row],[Gap]:[Gap]],"")</f>
        <v/>
      </c>
      <c r="D1786" s="20" t="str" cm="1">
        <f t="array" ref="D1786">IF(Table2[[#This Row],[Nodes]:[Nodes]]=7,Table2[[#This Row],[Gap]:[Gap]],"")</f>
        <v/>
      </c>
    </row>
    <row r="1787" spans="1:4">
      <c r="A1787" s="20" t="str" cm="1">
        <f t="array" ref="A1787">IF(Table2[[#This Row],[Nodes]:[Nodes]]=4,Table2[[#This Row],[Gap]:[Gap]],"")</f>
        <v/>
      </c>
      <c r="B1787" s="20" t="str" cm="1">
        <f t="array" ref="B1787">IF(Table2[[#This Row],[Nodes]:[Nodes]]=5,Table2[[#This Row],[Gap]:[Gap]],"")</f>
        <v/>
      </c>
      <c r="C1787" s="20" t="str" cm="1">
        <f t="array" ref="C1787">IF(Table2[[#This Row],[Nodes]:[Nodes]]=6,Table2[[#This Row],[Gap]:[Gap]],"")</f>
        <v/>
      </c>
      <c r="D1787" s="20" t="str" cm="1">
        <f t="array" ref="D1787">IF(Table2[[#This Row],[Nodes]:[Nodes]]=7,Table2[[#This Row],[Gap]:[Gap]],"")</f>
        <v/>
      </c>
    </row>
    <row r="1788" spans="1:4">
      <c r="A1788" s="20" t="str" cm="1">
        <f t="array" ref="A1788">IF(Table2[[#This Row],[Nodes]:[Nodes]]=4,Table2[[#This Row],[Gap]:[Gap]],"")</f>
        <v/>
      </c>
      <c r="B1788" s="20" t="str" cm="1">
        <f t="array" ref="B1788">IF(Table2[[#This Row],[Nodes]:[Nodes]]=5,Table2[[#This Row],[Gap]:[Gap]],"")</f>
        <v/>
      </c>
      <c r="C1788" s="20" t="str" cm="1">
        <f t="array" ref="C1788">IF(Table2[[#This Row],[Nodes]:[Nodes]]=6,Table2[[#This Row],[Gap]:[Gap]],"")</f>
        <v/>
      </c>
      <c r="D1788" s="20" t="str" cm="1">
        <f t="array" ref="D1788">IF(Table2[[#This Row],[Nodes]:[Nodes]]=7,Table2[[#This Row],[Gap]:[Gap]],"")</f>
        <v/>
      </c>
    </row>
    <row r="1789" spans="1:4">
      <c r="A1789" s="20" t="str" cm="1">
        <f t="array" ref="A1789">IF(Table2[[#This Row],[Nodes]:[Nodes]]=4,Table2[[#This Row],[Gap]:[Gap]],"")</f>
        <v/>
      </c>
      <c r="B1789" s="20" t="str" cm="1">
        <f t="array" ref="B1789">IF(Table2[[#This Row],[Nodes]:[Nodes]]=5,Table2[[#This Row],[Gap]:[Gap]],"")</f>
        <v/>
      </c>
      <c r="C1789" s="20" t="str" cm="1">
        <f t="array" ref="C1789">IF(Table2[[#This Row],[Nodes]:[Nodes]]=6,Table2[[#This Row],[Gap]:[Gap]],"")</f>
        <v/>
      </c>
      <c r="D1789" s="20" t="str" cm="1">
        <f t="array" ref="D1789">IF(Table2[[#This Row],[Nodes]:[Nodes]]=7,Table2[[#This Row],[Gap]:[Gap]],"")</f>
        <v/>
      </c>
    </row>
    <row r="1790" spans="1:4">
      <c r="A1790" s="20" t="str" cm="1">
        <f t="array" ref="A1790">IF(Table2[[#This Row],[Nodes]:[Nodes]]=4,Table2[[#This Row],[Gap]:[Gap]],"")</f>
        <v/>
      </c>
      <c r="B1790" s="20" t="str" cm="1">
        <f t="array" ref="B1790">IF(Table2[[#This Row],[Nodes]:[Nodes]]=5,Table2[[#This Row],[Gap]:[Gap]],"")</f>
        <v/>
      </c>
      <c r="C1790" s="20" t="str" cm="1">
        <f t="array" ref="C1790">IF(Table2[[#This Row],[Nodes]:[Nodes]]=6,Table2[[#This Row],[Gap]:[Gap]],"")</f>
        <v/>
      </c>
      <c r="D1790" s="20" t="str" cm="1">
        <f t="array" ref="D1790">IF(Table2[[#This Row],[Nodes]:[Nodes]]=7,Table2[[#This Row],[Gap]:[Gap]],"")</f>
        <v/>
      </c>
    </row>
    <row r="1791" spans="1:4">
      <c r="A1791" s="20" t="str" cm="1">
        <f t="array" ref="A1791">IF(Table2[[#This Row],[Nodes]:[Nodes]]=4,Table2[[#This Row],[Gap]:[Gap]],"")</f>
        <v/>
      </c>
      <c r="B1791" s="20" t="str" cm="1">
        <f t="array" ref="B1791">IF(Table2[[#This Row],[Nodes]:[Nodes]]=5,Table2[[#This Row],[Gap]:[Gap]],"")</f>
        <v/>
      </c>
      <c r="C1791" s="20" t="str" cm="1">
        <f t="array" ref="C1791">IF(Table2[[#This Row],[Nodes]:[Nodes]]=6,Table2[[#This Row],[Gap]:[Gap]],"")</f>
        <v/>
      </c>
      <c r="D1791" s="20" t="str" cm="1">
        <f t="array" ref="D1791">IF(Table2[[#This Row],[Nodes]:[Nodes]]=7,Table2[[#This Row],[Gap]:[Gap]],"")</f>
        <v/>
      </c>
    </row>
    <row r="1792" spans="1:4">
      <c r="A1792" s="20" t="str" cm="1">
        <f t="array" ref="A1792">IF(Table2[[#This Row],[Nodes]:[Nodes]]=4,Table2[[#This Row],[Gap]:[Gap]],"")</f>
        <v/>
      </c>
      <c r="B1792" s="20" t="str" cm="1">
        <f t="array" ref="B1792">IF(Table2[[#This Row],[Nodes]:[Nodes]]=5,Table2[[#This Row],[Gap]:[Gap]],"")</f>
        <v/>
      </c>
      <c r="C1792" s="20" t="str" cm="1">
        <f t="array" ref="C1792">IF(Table2[[#This Row],[Nodes]:[Nodes]]=6,Table2[[#This Row],[Gap]:[Gap]],"")</f>
        <v/>
      </c>
      <c r="D1792" s="20" t="str" cm="1">
        <f t="array" ref="D1792">IF(Table2[[#This Row],[Nodes]:[Nodes]]=7,Table2[[#This Row],[Gap]:[Gap]],"")</f>
        <v/>
      </c>
    </row>
    <row r="1793" spans="1:4">
      <c r="A1793" s="20" t="str" cm="1">
        <f t="array" ref="A1793">IF(Table2[[#This Row],[Nodes]:[Nodes]]=4,Table2[[#This Row],[Gap]:[Gap]],"")</f>
        <v/>
      </c>
      <c r="B1793" s="20" t="str" cm="1">
        <f t="array" ref="B1793">IF(Table2[[#This Row],[Nodes]:[Nodes]]=5,Table2[[#This Row],[Gap]:[Gap]],"")</f>
        <v/>
      </c>
      <c r="C1793" s="20" t="str" cm="1">
        <f t="array" ref="C1793">IF(Table2[[#This Row],[Nodes]:[Nodes]]=6,Table2[[#This Row],[Gap]:[Gap]],"")</f>
        <v/>
      </c>
      <c r="D1793" s="20" t="str" cm="1">
        <f t="array" ref="D1793">IF(Table2[[#This Row],[Nodes]:[Nodes]]=7,Table2[[#This Row],[Gap]:[Gap]],"")</f>
        <v/>
      </c>
    </row>
    <row r="1794" spans="1:4">
      <c r="A1794" s="20" t="str" cm="1">
        <f t="array" ref="A1794">IF(Table2[[#This Row],[Nodes]:[Nodes]]=4,Table2[[#This Row],[Gap]:[Gap]],"")</f>
        <v/>
      </c>
      <c r="B1794" s="20" t="str" cm="1">
        <f t="array" ref="B1794">IF(Table2[[#This Row],[Nodes]:[Nodes]]=5,Table2[[#This Row],[Gap]:[Gap]],"")</f>
        <v/>
      </c>
      <c r="C1794" s="20" t="str" cm="1">
        <f t="array" ref="C1794">IF(Table2[[#This Row],[Nodes]:[Nodes]]=6,Table2[[#This Row],[Gap]:[Gap]],"")</f>
        <v/>
      </c>
      <c r="D1794" s="20" t="str" cm="1">
        <f t="array" ref="D1794">IF(Table2[[#This Row],[Nodes]:[Nodes]]=7,Table2[[#This Row],[Gap]:[Gap]],"")</f>
        <v/>
      </c>
    </row>
    <row r="1795" spans="1:4">
      <c r="A1795" s="20" t="str" cm="1">
        <f t="array" ref="A1795">IF(Table2[[#This Row],[Nodes]:[Nodes]]=4,Table2[[#This Row],[Gap]:[Gap]],"")</f>
        <v/>
      </c>
      <c r="B1795" s="20" t="str" cm="1">
        <f t="array" ref="B1795">IF(Table2[[#This Row],[Nodes]:[Nodes]]=5,Table2[[#This Row],[Gap]:[Gap]],"")</f>
        <v/>
      </c>
      <c r="C1795" s="20" t="str" cm="1">
        <f t="array" ref="C1795">IF(Table2[[#This Row],[Nodes]:[Nodes]]=6,Table2[[#This Row],[Gap]:[Gap]],"")</f>
        <v/>
      </c>
      <c r="D1795" s="20" t="str" cm="1">
        <f t="array" ref="D1795">IF(Table2[[#This Row],[Nodes]:[Nodes]]=7,Table2[[#This Row],[Gap]:[Gap]],"")</f>
        <v/>
      </c>
    </row>
    <row r="1796" spans="1:4">
      <c r="A1796" s="20" t="str" cm="1">
        <f t="array" ref="A1796">IF(Table2[[#This Row],[Nodes]:[Nodes]]=4,Table2[[#This Row],[Gap]:[Gap]],"")</f>
        <v/>
      </c>
      <c r="B1796" s="20" t="str" cm="1">
        <f t="array" ref="B1796">IF(Table2[[#This Row],[Nodes]:[Nodes]]=5,Table2[[#This Row],[Gap]:[Gap]],"")</f>
        <v/>
      </c>
      <c r="C1796" s="20" t="str" cm="1">
        <f t="array" ref="C1796">IF(Table2[[#This Row],[Nodes]:[Nodes]]=6,Table2[[#This Row],[Gap]:[Gap]],"")</f>
        <v/>
      </c>
      <c r="D1796" s="20" t="str" cm="1">
        <f t="array" ref="D1796">IF(Table2[[#This Row],[Nodes]:[Nodes]]=7,Table2[[#This Row],[Gap]:[Gap]],"")</f>
        <v/>
      </c>
    </row>
    <row r="1797" spans="1:4">
      <c r="A1797" s="20" t="str" cm="1">
        <f t="array" ref="A1797">IF(Table2[[#This Row],[Nodes]:[Nodes]]=4,Table2[[#This Row],[Gap]:[Gap]],"")</f>
        <v/>
      </c>
      <c r="B1797" s="20" t="str" cm="1">
        <f t="array" ref="B1797">IF(Table2[[#This Row],[Nodes]:[Nodes]]=5,Table2[[#This Row],[Gap]:[Gap]],"")</f>
        <v/>
      </c>
      <c r="C1797" s="20" t="str" cm="1">
        <f t="array" ref="C1797">IF(Table2[[#This Row],[Nodes]:[Nodes]]=6,Table2[[#This Row],[Gap]:[Gap]],"")</f>
        <v/>
      </c>
      <c r="D1797" s="20" t="str" cm="1">
        <f t="array" ref="D1797">IF(Table2[[#This Row],[Nodes]:[Nodes]]=7,Table2[[#This Row],[Gap]:[Gap]],"")</f>
        <v/>
      </c>
    </row>
    <row r="1798" spans="1:4">
      <c r="A1798" s="20" t="str" cm="1">
        <f t="array" ref="A1798">IF(Table2[[#This Row],[Nodes]:[Nodes]]=4,Table2[[#This Row],[Gap]:[Gap]],"")</f>
        <v/>
      </c>
      <c r="B1798" s="20" t="str" cm="1">
        <f t="array" ref="B1798">IF(Table2[[#This Row],[Nodes]:[Nodes]]=5,Table2[[#This Row],[Gap]:[Gap]],"")</f>
        <v/>
      </c>
      <c r="C1798" s="20" t="str" cm="1">
        <f t="array" ref="C1798">IF(Table2[[#This Row],[Nodes]:[Nodes]]=6,Table2[[#This Row],[Gap]:[Gap]],"")</f>
        <v/>
      </c>
      <c r="D1798" s="20" t="str" cm="1">
        <f t="array" ref="D1798">IF(Table2[[#This Row],[Nodes]:[Nodes]]=7,Table2[[#This Row],[Gap]:[Gap]],"")</f>
        <v/>
      </c>
    </row>
    <row r="1799" spans="1:4">
      <c r="A1799" s="20" t="str" cm="1">
        <f t="array" ref="A1799">IF(Table2[[#This Row],[Nodes]:[Nodes]]=4,Table2[[#This Row],[Gap]:[Gap]],"")</f>
        <v/>
      </c>
      <c r="B1799" s="20" t="str" cm="1">
        <f t="array" ref="B1799">IF(Table2[[#This Row],[Nodes]:[Nodes]]=5,Table2[[#This Row],[Gap]:[Gap]],"")</f>
        <v/>
      </c>
      <c r="C1799" s="20" t="str" cm="1">
        <f t="array" ref="C1799">IF(Table2[[#This Row],[Nodes]:[Nodes]]=6,Table2[[#This Row],[Gap]:[Gap]],"")</f>
        <v/>
      </c>
      <c r="D1799" s="20" t="str" cm="1">
        <f t="array" ref="D1799">IF(Table2[[#This Row],[Nodes]:[Nodes]]=7,Table2[[#This Row],[Gap]:[Gap]],"")</f>
        <v/>
      </c>
    </row>
    <row r="1800" spans="1:4">
      <c r="A1800" s="20" t="str" cm="1">
        <f t="array" ref="A1800">IF(Table2[[#This Row],[Nodes]:[Nodes]]=4,Table2[[#This Row],[Gap]:[Gap]],"")</f>
        <v/>
      </c>
      <c r="B1800" s="20" t="str" cm="1">
        <f t="array" ref="B1800">IF(Table2[[#This Row],[Nodes]:[Nodes]]=5,Table2[[#This Row],[Gap]:[Gap]],"")</f>
        <v/>
      </c>
      <c r="C1800" s="20" t="str" cm="1">
        <f t="array" ref="C1800">IF(Table2[[#This Row],[Nodes]:[Nodes]]=6,Table2[[#This Row],[Gap]:[Gap]],"")</f>
        <v/>
      </c>
      <c r="D1800" s="20" t="str" cm="1">
        <f t="array" ref="D1800">IF(Table2[[#This Row],[Nodes]:[Nodes]]=7,Table2[[#This Row],[Gap]:[Gap]],"")</f>
        <v/>
      </c>
    </row>
    <row r="1801" spans="1:4">
      <c r="A1801" s="20" t="str" cm="1">
        <f t="array" ref="A1801">IF(Table2[[#This Row],[Nodes]:[Nodes]]=4,Table2[[#This Row],[Gap]:[Gap]],"")</f>
        <v/>
      </c>
      <c r="B1801" s="20" t="str" cm="1">
        <f t="array" ref="B1801">IF(Table2[[#This Row],[Nodes]:[Nodes]]=5,Table2[[#This Row],[Gap]:[Gap]],"")</f>
        <v/>
      </c>
      <c r="C1801" s="20" t="str" cm="1">
        <f t="array" ref="C1801">IF(Table2[[#This Row],[Nodes]:[Nodes]]=6,Table2[[#This Row],[Gap]:[Gap]],"")</f>
        <v/>
      </c>
      <c r="D1801" s="20" t="str" cm="1">
        <f t="array" ref="D1801">IF(Table2[[#This Row],[Nodes]:[Nodes]]=7,Table2[[#This Row],[Gap]:[Gap]],"")</f>
        <v/>
      </c>
    </row>
    <row r="1802" spans="1:4">
      <c r="A1802" s="20" t="str" cm="1">
        <f t="array" ref="A1802">IF(Table2[[#This Row],[Nodes]:[Nodes]]=4,Table2[[#This Row],[Gap]:[Gap]],"")</f>
        <v/>
      </c>
      <c r="B1802" s="20" t="str" cm="1">
        <f t="array" ref="B1802">IF(Table2[[#This Row],[Nodes]:[Nodes]]=5,Table2[[#This Row],[Gap]:[Gap]],"")</f>
        <v/>
      </c>
      <c r="C1802" s="20" t="str" cm="1">
        <f t="array" ref="C1802">IF(Table2[[#This Row],[Nodes]:[Nodes]]=6,Table2[[#This Row],[Gap]:[Gap]],"")</f>
        <v/>
      </c>
      <c r="D1802" s="20" t="str" cm="1">
        <f t="array" ref="D1802">IF(Table2[[#This Row],[Nodes]:[Nodes]]=7,Table2[[#This Row],[Gap]:[Gap]],"")</f>
        <v/>
      </c>
    </row>
    <row r="1803" spans="1:4">
      <c r="A1803" s="20" t="str" cm="1">
        <f t="array" ref="A1803">IF(Table2[[#This Row],[Nodes]:[Nodes]]=4,Table2[[#This Row],[Gap]:[Gap]],"")</f>
        <v/>
      </c>
      <c r="B1803" s="20" t="str" cm="1">
        <f t="array" ref="B1803">IF(Table2[[#This Row],[Nodes]:[Nodes]]=5,Table2[[#This Row],[Gap]:[Gap]],"")</f>
        <v/>
      </c>
      <c r="C1803" s="20" t="str" cm="1">
        <f t="array" ref="C1803">IF(Table2[[#This Row],[Nodes]:[Nodes]]=6,Table2[[#This Row],[Gap]:[Gap]],"")</f>
        <v/>
      </c>
      <c r="D1803" s="20" t="str" cm="1">
        <f t="array" ref="D1803">IF(Table2[[#This Row],[Nodes]:[Nodes]]=7,Table2[[#This Row],[Gap]:[Gap]],"")</f>
        <v/>
      </c>
    </row>
    <row r="1804" spans="1:4">
      <c r="A1804" s="20" t="str" cm="1">
        <f t="array" ref="A1804">IF(Table2[[#This Row],[Nodes]:[Nodes]]=4,Table2[[#This Row],[Gap]:[Gap]],"")</f>
        <v/>
      </c>
      <c r="B1804" s="20" t="str" cm="1">
        <f t="array" ref="B1804">IF(Table2[[#This Row],[Nodes]:[Nodes]]=5,Table2[[#This Row],[Gap]:[Gap]],"")</f>
        <v/>
      </c>
      <c r="C1804" s="20" t="str" cm="1">
        <f t="array" ref="C1804">IF(Table2[[#This Row],[Nodes]:[Nodes]]=6,Table2[[#This Row],[Gap]:[Gap]],"")</f>
        <v/>
      </c>
      <c r="D1804" s="20" t="str" cm="1">
        <f t="array" ref="D1804">IF(Table2[[#This Row],[Nodes]:[Nodes]]=7,Table2[[#This Row],[Gap]:[Gap]],"")</f>
        <v/>
      </c>
    </row>
    <row r="1805" spans="1:4">
      <c r="A1805" s="20" t="str" cm="1">
        <f t="array" ref="A1805">IF(Table2[[#This Row],[Nodes]:[Nodes]]=4,Table2[[#This Row],[Gap]:[Gap]],"")</f>
        <v/>
      </c>
      <c r="B1805" s="20" t="str" cm="1">
        <f t="array" ref="B1805">IF(Table2[[#This Row],[Nodes]:[Nodes]]=5,Table2[[#This Row],[Gap]:[Gap]],"")</f>
        <v/>
      </c>
      <c r="C1805" s="20" t="str" cm="1">
        <f t="array" ref="C1805">IF(Table2[[#This Row],[Nodes]:[Nodes]]=6,Table2[[#This Row],[Gap]:[Gap]],"")</f>
        <v/>
      </c>
      <c r="D1805" s="20" t="str" cm="1">
        <f t="array" ref="D1805">IF(Table2[[#This Row],[Nodes]:[Nodes]]=7,Table2[[#This Row],[Gap]:[Gap]],"")</f>
        <v/>
      </c>
    </row>
    <row r="1806" spans="1:4">
      <c r="A1806" s="20" t="str" cm="1">
        <f t="array" ref="A1806">IF(Table2[[#This Row],[Nodes]:[Nodes]]=4,Table2[[#This Row],[Gap]:[Gap]],"")</f>
        <v/>
      </c>
      <c r="B1806" s="20" t="str" cm="1">
        <f t="array" ref="B1806">IF(Table2[[#This Row],[Nodes]:[Nodes]]=5,Table2[[#This Row],[Gap]:[Gap]],"")</f>
        <v/>
      </c>
      <c r="C1806" s="20" t="str" cm="1">
        <f t="array" ref="C1806">IF(Table2[[#This Row],[Nodes]:[Nodes]]=6,Table2[[#This Row],[Gap]:[Gap]],"")</f>
        <v/>
      </c>
      <c r="D1806" s="20" t="str" cm="1">
        <f t="array" ref="D1806">IF(Table2[[#This Row],[Nodes]:[Nodes]]=7,Table2[[#This Row],[Gap]:[Gap]],"")</f>
        <v/>
      </c>
    </row>
    <row r="1807" spans="1:4">
      <c r="A1807" s="20" t="str" cm="1">
        <f t="array" ref="A1807">IF(Table2[[#This Row],[Nodes]:[Nodes]]=4,Table2[[#This Row],[Gap]:[Gap]],"")</f>
        <v/>
      </c>
      <c r="B1807" s="20" t="str" cm="1">
        <f t="array" ref="B1807">IF(Table2[[#This Row],[Nodes]:[Nodes]]=5,Table2[[#This Row],[Gap]:[Gap]],"")</f>
        <v/>
      </c>
      <c r="C1807" s="20" t="str" cm="1">
        <f t="array" ref="C1807">IF(Table2[[#This Row],[Nodes]:[Nodes]]=6,Table2[[#This Row],[Gap]:[Gap]],"")</f>
        <v/>
      </c>
      <c r="D1807" s="20" t="str" cm="1">
        <f t="array" ref="D1807">IF(Table2[[#This Row],[Nodes]:[Nodes]]=7,Table2[[#This Row],[Gap]:[Gap]],"")</f>
        <v/>
      </c>
    </row>
    <row r="1808" spans="1:4">
      <c r="A1808" s="20" t="str" cm="1">
        <f t="array" ref="A1808">IF(Table2[[#This Row],[Nodes]:[Nodes]]=4,Table2[[#This Row],[Gap]:[Gap]],"")</f>
        <v/>
      </c>
      <c r="B1808" s="20" t="str" cm="1">
        <f t="array" ref="B1808">IF(Table2[[#This Row],[Nodes]:[Nodes]]=5,Table2[[#This Row],[Gap]:[Gap]],"")</f>
        <v/>
      </c>
      <c r="C1808" s="20" t="str" cm="1">
        <f t="array" ref="C1808">IF(Table2[[#This Row],[Nodes]:[Nodes]]=6,Table2[[#This Row],[Gap]:[Gap]],"")</f>
        <v/>
      </c>
      <c r="D1808" s="20" t="str" cm="1">
        <f t="array" ref="D1808">IF(Table2[[#This Row],[Nodes]:[Nodes]]=7,Table2[[#This Row],[Gap]:[Gap]],"")</f>
        <v/>
      </c>
    </row>
    <row r="1809" spans="1:4">
      <c r="A1809" s="20" t="str" cm="1">
        <f t="array" ref="A1809">IF(Table2[[#This Row],[Nodes]:[Nodes]]=4,Table2[[#This Row],[Gap]:[Gap]],"")</f>
        <v/>
      </c>
      <c r="B1809" s="20" t="str" cm="1">
        <f t="array" ref="B1809">IF(Table2[[#This Row],[Nodes]:[Nodes]]=5,Table2[[#This Row],[Gap]:[Gap]],"")</f>
        <v/>
      </c>
      <c r="C1809" s="20" t="str" cm="1">
        <f t="array" ref="C1809">IF(Table2[[#This Row],[Nodes]:[Nodes]]=6,Table2[[#This Row],[Gap]:[Gap]],"")</f>
        <v/>
      </c>
      <c r="D1809" s="20" t="str" cm="1">
        <f t="array" ref="D1809">IF(Table2[[#This Row],[Nodes]:[Nodes]]=7,Table2[[#This Row],[Gap]:[Gap]],"")</f>
        <v/>
      </c>
    </row>
    <row r="1810" spans="1:4">
      <c r="A1810" s="20" t="str" cm="1">
        <f t="array" ref="A1810">IF(Table2[[#This Row],[Nodes]:[Nodes]]=4,Table2[[#This Row],[Gap]:[Gap]],"")</f>
        <v/>
      </c>
      <c r="B1810" s="20" t="str" cm="1">
        <f t="array" ref="B1810">IF(Table2[[#This Row],[Nodes]:[Nodes]]=5,Table2[[#This Row],[Gap]:[Gap]],"")</f>
        <v/>
      </c>
      <c r="C1810" s="20" t="str" cm="1">
        <f t="array" ref="C1810">IF(Table2[[#This Row],[Nodes]:[Nodes]]=6,Table2[[#This Row],[Gap]:[Gap]],"")</f>
        <v/>
      </c>
      <c r="D1810" s="20" t="str" cm="1">
        <f t="array" ref="D1810">IF(Table2[[#This Row],[Nodes]:[Nodes]]=7,Table2[[#This Row],[Gap]:[Gap]],"")</f>
        <v/>
      </c>
    </row>
    <row r="1811" spans="1:4">
      <c r="A1811" s="20" t="str" cm="1">
        <f t="array" ref="A1811">IF(Table2[[#This Row],[Nodes]:[Nodes]]=4,Table2[[#This Row],[Gap]:[Gap]],"")</f>
        <v/>
      </c>
      <c r="B1811" s="20" t="str" cm="1">
        <f t="array" ref="B1811">IF(Table2[[#This Row],[Nodes]:[Nodes]]=5,Table2[[#This Row],[Gap]:[Gap]],"")</f>
        <v/>
      </c>
      <c r="C1811" s="20" t="str" cm="1">
        <f t="array" ref="C1811">IF(Table2[[#This Row],[Nodes]:[Nodes]]=6,Table2[[#This Row],[Gap]:[Gap]],"")</f>
        <v/>
      </c>
      <c r="D1811" s="20" t="str" cm="1">
        <f t="array" ref="D1811">IF(Table2[[#This Row],[Nodes]:[Nodes]]=7,Table2[[#This Row],[Gap]:[Gap]],"")</f>
        <v/>
      </c>
    </row>
    <row r="1812" spans="1:4">
      <c r="A1812" s="20" t="str" cm="1">
        <f t="array" ref="A1812">IF(Table2[[#This Row],[Nodes]:[Nodes]]=4,Table2[[#This Row],[Gap]:[Gap]],"")</f>
        <v/>
      </c>
      <c r="B1812" s="20" t="str" cm="1">
        <f t="array" ref="B1812">IF(Table2[[#This Row],[Nodes]:[Nodes]]=5,Table2[[#This Row],[Gap]:[Gap]],"")</f>
        <v/>
      </c>
      <c r="C1812" s="20" t="str" cm="1">
        <f t="array" ref="C1812">IF(Table2[[#This Row],[Nodes]:[Nodes]]=6,Table2[[#This Row],[Gap]:[Gap]],"")</f>
        <v/>
      </c>
      <c r="D1812" s="20" t="str" cm="1">
        <f t="array" ref="D1812">IF(Table2[[#This Row],[Nodes]:[Nodes]]=7,Table2[[#This Row],[Gap]:[Gap]],"")</f>
        <v/>
      </c>
    </row>
    <row r="1813" spans="1:4">
      <c r="A1813" s="20" t="str" cm="1">
        <f t="array" ref="A1813">IF(Table2[[#This Row],[Nodes]:[Nodes]]=4,Table2[[#This Row],[Gap]:[Gap]],"")</f>
        <v/>
      </c>
      <c r="B1813" s="20" t="str" cm="1">
        <f t="array" ref="B1813">IF(Table2[[#This Row],[Nodes]:[Nodes]]=5,Table2[[#This Row],[Gap]:[Gap]],"")</f>
        <v/>
      </c>
      <c r="C1813" s="20" t="str" cm="1">
        <f t="array" ref="C1813">IF(Table2[[#This Row],[Nodes]:[Nodes]]=6,Table2[[#This Row],[Gap]:[Gap]],"")</f>
        <v/>
      </c>
      <c r="D1813" s="20" t="str" cm="1">
        <f t="array" ref="D1813">IF(Table2[[#This Row],[Nodes]:[Nodes]]=7,Table2[[#This Row],[Gap]:[Gap]],"")</f>
        <v/>
      </c>
    </row>
    <row r="1814" spans="1:4">
      <c r="A1814" s="20" t="str" cm="1">
        <f t="array" ref="A1814">IF(Table2[[#This Row],[Nodes]:[Nodes]]=4,Table2[[#This Row],[Gap]:[Gap]],"")</f>
        <v/>
      </c>
      <c r="B1814" s="20" t="str" cm="1">
        <f t="array" ref="B1814">IF(Table2[[#This Row],[Nodes]:[Nodes]]=5,Table2[[#This Row],[Gap]:[Gap]],"")</f>
        <v/>
      </c>
      <c r="C1814" s="20" t="str" cm="1">
        <f t="array" ref="C1814">IF(Table2[[#This Row],[Nodes]:[Nodes]]=6,Table2[[#This Row],[Gap]:[Gap]],"")</f>
        <v/>
      </c>
      <c r="D1814" s="20" t="str" cm="1">
        <f t="array" ref="D1814">IF(Table2[[#This Row],[Nodes]:[Nodes]]=7,Table2[[#This Row],[Gap]:[Gap]],"")</f>
        <v/>
      </c>
    </row>
    <row r="1815" spans="1:4">
      <c r="A1815" s="20" t="str" cm="1">
        <f t="array" ref="A1815">IF(Table2[[#This Row],[Nodes]:[Nodes]]=4,Table2[[#This Row],[Gap]:[Gap]],"")</f>
        <v/>
      </c>
      <c r="B1815" s="20" t="str" cm="1">
        <f t="array" ref="B1815">IF(Table2[[#This Row],[Nodes]:[Nodes]]=5,Table2[[#This Row],[Gap]:[Gap]],"")</f>
        <v/>
      </c>
      <c r="C1815" s="20" t="str" cm="1">
        <f t="array" ref="C1815">IF(Table2[[#This Row],[Nodes]:[Nodes]]=6,Table2[[#This Row],[Gap]:[Gap]],"")</f>
        <v/>
      </c>
      <c r="D1815" s="20" t="str" cm="1">
        <f t="array" ref="D1815">IF(Table2[[#This Row],[Nodes]:[Nodes]]=7,Table2[[#This Row],[Gap]:[Gap]],"")</f>
        <v/>
      </c>
    </row>
    <row r="1816" spans="1:4">
      <c r="A1816" s="20" t="str" cm="1">
        <f t="array" ref="A1816">IF(Table2[[#This Row],[Nodes]:[Nodes]]=4,Table2[[#This Row],[Gap]:[Gap]],"")</f>
        <v/>
      </c>
      <c r="B1816" s="20" t="str" cm="1">
        <f t="array" ref="B1816">IF(Table2[[#This Row],[Nodes]:[Nodes]]=5,Table2[[#This Row],[Gap]:[Gap]],"")</f>
        <v/>
      </c>
      <c r="C1816" s="20" t="str" cm="1">
        <f t="array" ref="C1816">IF(Table2[[#This Row],[Nodes]:[Nodes]]=6,Table2[[#This Row],[Gap]:[Gap]],"")</f>
        <v/>
      </c>
      <c r="D1816" s="20" t="str" cm="1">
        <f t="array" ref="D1816">IF(Table2[[#This Row],[Nodes]:[Nodes]]=7,Table2[[#This Row],[Gap]:[Gap]],"")</f>
        <v/>
      </c>
    </row>
    <row r="1817" spans="1:4">
      <c r="A1817" s="20" t="str" cm="1">
        <f t="array" ref="A1817">IF(Table2[[#This Row],[Nodes]:[Nodes]]=4,Table2[[#This Row],[Gap]:[Gap]],"")</f>
        <v/>
      </c>
      <c r="B1817" s="20" t="str" cm="1">
        <f t="array" ref="B1817">IF(Table2[[#This Row],[Nodes]:[Nodes]]=5,Table2[[#This Row],[Gap]:[Gap]],"")</f>
        <v/>
      </c>
      <c r="C1817" s="20" t="str" cm="1">
        <f t="array" ref="C1817">IF(Table2[[#This Row],[Nodes]:[Nodes]]=6,Table2[[#This Row],[Gap]:[Gap]],"")</f>
        <v/>
      </c>
      <c r="D1817" s="20" t="str" cm="1">
        <f t="array" ref="D1817">IF(Table2[[#This Row],[Nodes]:[Nodes]]=7,Table2[[#This Row],[Gap]:[Gap]],"")</f>
        <v/>
      </c>
    </row>
    <row r="1818" spans="1:4">
      <c r="A1818" s="20" t="str" cm="1">
        <f t="array" ref="A1818">IF(Table2[[#This Row],[Nodes]:[Nodes]]=4,Table2[[#This Row],[Gap]:[Gap]],"")</f>
        <v/>
      </c>
      <c r="B1818" s="20" t="str" cm="1">
        <f t="array" ref="B1818">IF(Table2[[#This Row],[Nodes]:[Nodes]]=5,Table2[[#This Row],[Gap]:[Gap]],"")</f>
        <v/>
      </c>
      <c r="C1818" s="20" t="str" cm="1">
        <f t="array" ref="C1818">IF(Table2[[#This Row],[Nodes]:[Nodes]]=6,Table2[[#This Row],[Gap]:[Gap]],"")</f>
        <v/>
      </c>
      <c r="D1818" s="20" t="str" cm="1">
        <f t="array" ref="D1818">IF(Table2[[#This Row],[Nodes]:[Nodes]]=7,Table2[[#This Row],[Gap]:[Gap]],"")</f>
        <v/>
      </c>
    </row>
    <row r="1819" spans="1:4">
      <c r="A1819" s="20" t="str" cm="1">
        <f t="array" ref="A1819">IF(Table2[[#This Row],[Nodes]:[Nodes]]=4,Table2[[#This Row],[Gap]:[Gap]],"")</f>
        <v/>
      </c>
      <c r="B1819" s="20" t="str" cm="1">
        <f t="array" ref="B1819">IF(Table2[[#This Row],[Nodes]:[Nodes]]=5,Table2[[#This Row],[Gap]:[Gap]],"")</f>
        <v/>
      </c>
      <c r="C1819" s="20" t="str" cm="1">
        <f t="array" ref="C1819">IF(Table2[[#This Row],[Nodes]:[Nodes]]=6,Table2[[#This Row],[Gap]:[Gap]],"")</f>
        <v/>
      </c>
      <c r="D1819" s="20" t="str" cm="1">
        <f t="array" ref="D1819">IF(Table2[[#This Row],[Nodes]:[Nodes]]=7,Table2[[#This Row],[Gap]:[Gap]],"")</f>
        <v/>
      </c>
    </row>
    <row r="1820" spans="1:4">
      <c r="A1820" s="20" t="str" cm="1">
        <f t="array" ref="A1820">IF(Table2[[#This Row],[Nodes]:[Nodes]]=4,Table2[[#This Row],[Gap]:[Gap]],"")</f>
        <v/>
      </c>
      <c r="B1820" s="20" t="str" cm="1">
        <f t="array" ref="B1820">IF(Table2[[#This Row],[Nodes]:[Nodes]]=5,Table2[[#This Row],[Gap]:[Gap]],"")</f>
        <v/>
      </c>
      <c r="C1820" s="20" t="str" cm="1">
        <f t="array" ref="C1820">IF(Table2[[#This Row],[Nodes]:[Nodes]]=6,Table2[[#This Row],[Gap]:[Gap]],"")</f>
        <v/>
      </c>
      <c r="D1820" s="20" t="str" cm="1">
        <f t="array" ref="D1820">IF(Table2[[#This Row],[Nodes]:[Nodes]]=7,Table2[[#This Row],[Gap]:[Gap]],"")</f>
        <v/>
      </c>
    </row>
    <row r="1821" spans="1:4">
      <c r="A1821" s="20" t="str" cm="1">
        <f t="array" ref="A1821">IF(Table2[[#This Row],[Nodes]:[Nodes]]=4,Table2[[#This Row],[Gap]:[Gap]],"")</f>
        <v/>
      </c>
      <c r="B1821" s="20" t="str" cm="1">
        <f t="array" ref="B1821">IF(Table2[[#This Row],[Nodes]:[Nodes]]=5,Table2[[#This Row],[Gap]:[Gap]],"")</f>
        <v/>
      </c>
      <c r="C1821" s="20" t="str" cm="1">
        <f t="array" ref="C1821">IF(Table2[[#This Row],[Nodes]:[Nodes]]=6,Table2[[#This Row],[Gap]:[Gap]],"")</f>
        <v/>
      </c>
      <c r="D1821" s="20" t="str" cm="1">
        <f t="array" ref="D1821">IF(Table2[[#This Row],[Nodes]:[Nodes]]=7,Table2[[#This Row],[Gap]:[Gap]],"")</f>
        <v/>
      </c>
    </row>
    <row r="1822" spans="1:4">
      <c r="A1822" s="20" t="str" cm="1">
        <f t="array" ref="A1822">IF(Table2[[#This Row],[Nodes]:[Nodes]]=4,Table2[[#This Row],[Gap]:[Gap]],"")</f>
        <v/>
      </c>
      <c r="B1822" s="20" t="str" cm="1">
        <f t="array" ref="B1822">IF(Table2[[#This Row],[Nodes]:[Nodes]]=5,Table2[[#This Row],[Gap]:[Gap]],"")</f>
        <v/>
      </c>
      <c r="C1822" s="20" t="str" cm="1">
        <f t="array" ref="C1822">IF(Table2[[#This Row],[Nodes]:[Nodes]]=6,Table2[[#This Row],[Gap]:[Gap]],"")</f>
        <v/>
      </c>
      <c r="D1822" s="20" t="str" cm="1">
        <f t="array" ref="D1822">IF(Table2[[#This Row],[Nodes]:[Nodes]]=7,Table2[[#This Row],[Gap]:[Gap]],"")</f>
        <v/>
      </c>
    </row>
    <row r="1823" spans="1:4">
      <c r="A1823" s="20" t="str" cm="1">
        <f t="array" ref="A1823">IF(Table2[[#This Row],[Nodes]:[Nodes]]=4,Table2[[#This Row],[Gap]:[Gap]],"")</f>
        <v/>
      </c>
      <c r="B1823" s="20" t="str" cm="1">
        <f t="array" ref="B1823">IF(Table2[[#This Row],[Nodes]:[Nodes]]=5,Table2[[#This Row],[Gap]:[Gap]],"")</f>
        <v/>
      </c>
      <c r="C1823" s="20" t="str" cm="1">
        <f t="array" ref="C1823">IF(Table2[[#This Row],[Nodes]:[Nodes]]=6,Table2[[#This Row],[Gap]:[Gap]],"")</f>
        <v/>
      </c>
      <c r="D1823" s="20" t="str" cm="1">
        <f t="array" ref="D1823">IF(Table2[[#This Row],[Nodes]:[Nodes]]=7,Table2[[#This Row],[Gap]:[Gap]],"")</f>
        <v/>
      </c>
    </row>
    <row r="1824" spans="1:4">
      <c r="A1824" s="20" t="str" cm="1">
        <f t="array" ref="A1824">IF(Table2[[#This Row],[Nodes]:[Nodes]]=4,Table2[[#This Row],[Gap]:[Gap]],"")</f>
        <v/>
      </c>
      <c r="B1824" s="20" t="str" cm="1">
        <f t="array" ref="B1824">IF(Table2[[#This Row],[Nodes]:[Nodes]]=5,Table2[[#This Row],[Gap]:[Gap]],"")</f>
        <v/>
      </c>
      <c r="C1824" s="20" t="str" cm="1">
        <f t="array" ref="C1824">IF(Table2[[#This Row],[Nodes]:[Nodes]]=6,Table2[[#This Row],[Gap]:[Gap]],"")</f>
        <v/>
      </c>
      <c r="D1824" s="20" t="str" cm="1">
        <f t="array" ref="D1824">IF(Table2[[#This Row],[Nodes]:[Nodes]]=7,Table2[[#This Row],[Gap]:[Gap]],"")</f>
        <v/>
      </c>
    </row>
    <row r="1825" spans="1:4">
      <c r="A1825" s="20" t="str" cm="1">
        <f t="array" ref="A1825">IF(Table2[[#This Row],[Nodes]:[Nodes]]=4,Table2[[#This Row],[Gap]:[Gap]],"")</f>
        <v/>
      </c>
      <c r="B1825" s="20" t="str" cm="1">
        <f t="array" ref="B1825">IF(Table2[[#This Row],[Nodes]:[Nodes]]=5,Table2[[#This Row],[Gap]:[Gap]],"")</f>
        <v/>
      </c>
      <c r="C1825" s="20" t="str" cm="1">
        <f t="array" ref="C1825">IF(Table2[[#This Row],[Nodes]:[Nodes]]=6,Table2[[#This Row],[Gap]:[Gap]],"")</f>
        <v/>
      </c>
      <c r="D1825" s="20" t="str" cm="1">
        <f t="array" ref="D1825">IF(Table2[[#This Row],[Nodes]:[Nodes]]=7,Table2[[#This Row],[Gap]:[Gap]],"")</f>
        <v/>
      </c>
    </row>
    <row r="1826" spans="1:4">
      <c r="A1826" s="20" t="str" cm="1">
        <f t="array" ref="A1826">IF(Table2[[#This Row],[Nodes]:[Nodes]]=4,Table2[[#This Row],[Gap]:[Gap]],"")</f>
        <v/>
      </c>
      <c r="B1826" s="20" t="str" cm="1">
        <f t="array" ref="B1826">IF(Table2[[#This Row],[Nodes]:[Nodes]]=5,Table2[[#This Row],[Gap]:[Gap]],"")</f>
        <v/>
      </c>
      <c r="C1826" s="20" t="str" cm="1">
        <f t="array" ref="C1826">IF(Table2[[#This Row],[Nodes]:[Nodes]]=6,Table2[[#This Row],[Gap]:[Gap]],"")</f>
        <v/>
      </c>
      <c r="D1826" s="20" t="str" cm="1">
        <f t="array" ref="D1826">IF(Table2[[#This Row],[Nodes]:[Nodes]]=7,Table2[[#This Row],[Gap]:[Gap]],"")</f>
        <v/>
      </c>
    </row>
    <row r="1827" spans="1:4">
      <c r="A1827" s="20" t="str" cm="1">
        <f t="array" ref="A1827">IF(Table2[[#This Row],[Nodes]:[Nodes]]=4,Table2[[#This Row],[Gap]:[Gap]],"")</f>
        <v/>
      </c>
      <c r="B1827" s="20" t="str" cm="1">
        <f t="array" ref="B1827">IF(Table2[[#This Row],[Nodes]:[Nodes]]=5,Table2[[#This Row],[Gap]:[Gap]],"")</f>
        <v/>
      </c>
      <c r="C1827" s="20" t="str" cm="1">
        <f t="array" ref="C1827">IF(Table2[[#This Row],[Nodes]:[Nodes]]=6,Table2[[#This Row],[Gap]:[Gap]],"")</f>
        <v/>
      </c>
      <c r="D1827" s="20" t="str" cm="1">
        <f t="array" ref="D1827">IF(Table2[[#This Row],[Nodes]:[Nodes]]=7,Table2[[#This Row],[Gap]:[Gap]],"")</f>
        <v/>
      </c>
    </row>
    <row r="1828" spans="1:4">
      <c r="A1828" s="20" t="str" cm="1">
        <f t="array" ref="A1828">IF(Table2[[#This Row],[Nodes]:[Nodes]]=4,Table2[[#This Row],[Gap]:[Gap]],"")</f>
        <v/>
      </c>
      <c r="B1828" s="20" t="str" cm="1">
        <f t="array" ref="B1828">IF(Table2[[#This Row],[Nodes]:[Nodes]]=5,Table2[[#This Row],[Gap]:[Gap]],"")</f>
        <v/>
      </c>
      <c r="C1828" s="20" t="str" cm="1">
        <f t="array" ref="C1828">IF(Table2[[#This Row],[Nodes]:[Nodes]]=6,Table2[[#This Row],[Gap]:[Gap]],"")</f>
        <v/>
      </c>
      <c r="D1828" s="20" t="str" cm="1">
        <f t="array" ref="D1828">IF(Table2[[#This Row],[Nodes]:[Nodes]]=7,Table2[[#This Row],[Gap]:[Gap]],"")</f>
        <v/>
      </c>
    </row>
    <row r="1829" spans="1:4">
      <c r="A1829" s="20" t="str" cm="1">
        <f t="array" ref="A1829">IF(Table2[[#This Row],[Nodes]:[Nodes]]=4,Table2[[#This Row],[Gap]:[Gap]],"")</f>
        <v/>
      </c>
      <c r="B1829" s="20" t="str" cm="1">
        <f t="array" ref="B1829">IF(Table2[[#This Row],[Nodes]:[Nodes]]=5,Table2[[#This Row],[Gap]:[Gap]],"")</f>
        <v/>
      </c>
      <c r="C1829" s="20" t="str" cm="1">
        <f t="array" ref="C1829">IF(Table2[[#This Row],[Nodes]:[Nodes]]=6,Table2[[#This Row],[Gap]:[Gap]],"")</f>
        <v/>
      </c>
      <c r="D1829" s="20" t="str" cm="1">
        <f t="array" ref="D1829">IF(Table2[[#This Row],[Nodes]:[Nodes]]=7,Table2[[#This Row],[Gap]:[Gap]],"")</f>
        <v/>
      </c>
    </row>
    <row r="1830" spans="1:4">
      <c r="A1830" s="20" t="str" cm="1">
        <f t="array" ref="A1830">IF(Table2[[#This Row],[Nodes]:[Nodes]]=4,Table2[[#This Row],[Gap]:[Gap]],"")</f>
        <v/>
      </c>
      <c r="B1830" s="20" t="str" cm="1">
        <f t="array" ref="B1830">IF(Table2[[#This Row],[Nodes]:[Nodes]]=5,Table2[[#This Row],[Gap]:[Gap]],"")</f>
        <v/>
      </c>
      <c r="C1830" s="20" t="str" cm="1">
        <f t="array" ref="C1830">IF(Table2[[#This Row],[Nodes]:[Nodes]]=6,Table2[[#This Row],[Gap]:[Gap]],"")</f>
        <v/>
      </c>
      <c r="D1830" s="20" t="str" cm="1">
        <f t="array" ref="D1830">IF(Table2[[#This Row],[Nodes]:[Nodes]]=7,Table2[[#This Row],[Gap]:[Gap]],"")</f>
        <v/>
      </c>
    </row>
    <row r="1831" spans="1:4">
      <c r="A1831" s="20" t="str" cm="1">
        <f t="array" ref="A1831">IF(Table2[[#This Row],[Nodes]:[Nodes]]=4,Table2[[#This Row],[Gap]:[Gap]],"")</f>
        <v/>
      </c>
      <c r="B1831" s="20" t="str" cm="1">
        <f t="array" ref="B1831">IF(Table2[[#This Row],[Nodes]:[Nodes]]=5,Table2[[#This Row],[Gap]:[Gap]],"")</f>
        <v/>
      </c>
      <c r="C1831" s="20" t="str" cm="1">
        <f t="array" ref="C1831">IF(Table2[[#This Row],[Nodes]:[Nodes]]=6,Table2[[#This Row],[Gap]:[Gap]],"")</f>
        <v/>
      </c>
      <c r="D1831" s="20" t="str" cm="1">
        <f t="array" ref="D1831">IF(Table2[[#This Row],[Nodes]:[Nodes]]=7,Table2[[#This Row],[Gap]:[Gap]],"")</f>
        <v/>
      </c>
    </row>
    <row r="1832" spans="1:4">
      <c r="A1832" s="20" t="str" cm="1">
        <f t="array" ref="A1832">IF(Table2[[#This Row],[Nodes]:[Nodes]]=4,Table2[[#This Row],[Gap]:[Gap]],"")</f>
        <v/>
      </c>
      <c r="B1832" s="20" t="str" cm="1">
        <f t="array" ref="B1832">IF(Table2[[#This Row],[Nodes]:[Nodes]]=5,Table2[[#This Row],[Gap]:[Gap]],"")</f>
        <v/>
      </c>
      <c r="C1832" s="20" t="str" cm="1">
        <f t="array" ref="C1832">IF(Table2[[#This Row],[Nodes]:[Nodes]]=6,Table2[[#This Row],[Gap]:[Gap]],"")</f>
        <v/>
      </c>
      <c r="D1832" s="20" t="str" cm="1">
        <f t="array" ref="D1832">IF(Table2[[#This Row],[Nodes]:[Nodes]]=7,Table2[[#This Row],[Gap]:[Gap]],"")</f>
        <v/>
      </c>
    </row>
    <row r="1833" spans="1:4">
      <c r="A1833" s="20" t="str" cm="1">
        <f t="array" ref="A1833">IF(Table2[[#This Row],[Nodes]:[Nodes]]=4,Table2[[#This Row],[Gap]:[Gap]],"")</f>
        <v/>
      </c>
      <c r="B1833" s="20" t="str" cm="1">
        <f t="array" ref="B1833">IF(Table2[[#This Row],[Nodes]:[Nodes]]=5,Table2[[#This Row],[Gap]:[Gap]],"")</f>
        <v/>
      </c>
      <c r="C1833" s="20" t="str" cm="1">
        <f t="array" ref="C1833">IF(Table2[[#This Row],[Nodes]:[Nodes]]=6,Table2[[#This Row],[Gap]:[Gap]],"")</f>
        <v/>
      </c>
      <c r="D1833" s="20" t="str" cm="1">
        <f t="array" ref="D1833">IF(Table2[[#This Row],[Nodes]:[Nodes]]=7,Table2[[#This Row],[Gap]:[Gap]],"")</f>
        <v/>
      </c>
    </row>
    <row r="1834" spans="1:4">
      <c r="A1834" s="20" t="str" cm="1">
        <f t="array" ref="A1834">IF(Table2[[#This Row],[Nodes]:[Nodes]]=4,Table2[[#This Row],[Gap]:[Gap]],"")</f>
        <v/>
      </c>
      <c r="B1834" s="20" t="str" cm="1">
        <f t="array" ref="B1834">IF(Table2[[#This Row],[Nodes]:[Nodes]]=5,Table2[[#This Row],[Gap]:[Gap]],"")</f>
        <v/>
      </c>
      <c r="C1834" s="20" t="str" cm="1">
        <f t="array" ref="C1834">IF(Table2[[#This Row],[Nodes]:[Nodes]]=6,Table2[[#This Row],[Gap]:[Gap]],"")</f>
        <v/>
      </c>
      <c r="D1834" s="20" t="str" cm="1">
        <f t="array" ref="D1834">IF(Table2[[#This Row],[Nodes]:[Nodes]]=7,Table2[[#This Row],[Gap]:[Gap]],"")</f>
        <v/>
      </c>
    </row>
    <row r="1835" spans="1:4">
      <c r="A1835" s="20" t="str" cm="1">
        <f t="array" ref="A1835">IF(Table2[[#This Row],[Nodes]:[Nodes]]=4,Table2[[#This Row],[Gap]:[Gap]],"")</f>
        <v/>
      </c>
      <c r="B1835" s="20" t="str" cm="1">
        <f t="array" ref="B1835">IF(Table2[[#This Row],[Nodes]:[Nodes]]=5,Table2[[#This Row],[Gap]:[Gap]],"")</f>
        <v/>
      </c>
      <c r="C1835" s="20" t="str" cm="1">
        <f t="array" ref="C1835">IF(Table2[[#This Row],[Nodes]:[Nodes]]=6,Table2[[#This Row],[Gap]:[Gap]],"")</f>
        <v/>
      </c>
      <c r="D1835" s="20" t="str" cm="1">
        <f t="array" ref="D1835">IF(Table2[[#This Row],[Nodes]:[Nodes]]=7,Table2[[#This Row],[Gap]:[Gap]],"")</f>
        <v/>
      </c>
    </row>
    <row r="1836" spans="1:4">
      <c r="A1836" s="20" t="str" cm="1">
        <f t="array" ref="A1836">IF(Table2[[#This Row],[Nodes]:[Nodes]]=4,Table2[[#This Row],[Gap]:[Gap]],"")</f>
        <v/>
      </c>
      <c r="B1836" s="20" t="str" cm="1">
        <f t="array" ref="B1836">IF(Table2[[#This Row],[Nodes]:[Nodes]]=5,Table2[[#This Row],[Gap]:[Gap]],"")</f>
        <v/>
      </c>
      <c r="C1836" s="20" t="str" cm="1">
        <f t="array" ref="C1836">IF(Table2[[#This Row],[Nodes]:[Nodes]]=6,Table2[[#This Row],[Gap]:[Gap]],"")</f>
        <v/>
      </c>
      <c r="D1836" s="20" t="str" cm="1">
        <f t="array" ref="D1836">IF(Table2[[#This Row],[Nodes]:[Nodes]]=7,Table2[[#This Row],[Gap]:[Gap]],"")</f>
        <v/>
      </c>
    </row>
    <row r="1837" spans="1:4">
      <c r="A1837" s="20" t="str" cm="1">
        <f t="array" ref="A1837">IF(Table2[[#This Row],[Nodes]:[Nodes]]=4,Table2[[#This Row],[Gap]:[Gap]],"")</f>
        <v/>
      </c>
      <c r="B1837" s="20" t="str" cm="1">
        <f t="array" ref="B1837">IF(Table2[[#This Row],[Nodes]:[Nodes]]=5,Table2[[#This Row],[Gap]:[Gap]],"")</f>
        <v/>
      </c>
      <c r="C1837" s="20" t="str" cm="1">
        <f t="array" ref="C1837">IF(Table2[[#This Row],[Nodes]:[Nodes]]=6,Table2[[#This Row],[Gap]:[Gap]],"")</f>
        <v/>
      </c>
      <c r="D1837" s="20" t="str" cm="1">
        <f t="array" ref="D1837">IF(Table2[[#This Row],[Nodes]:[Nodes]]=7,Table2[[#This Row],[Gap]:[Gap]],"")</f>
        <v/>
      </c>
    </row>
    <row r="1838" spans="1:4">
      <c r="A1838" s="20" t="str" cm="1">
        <f t="array" ref="A1838">IF(Table2[[#This Row],[Nodes]:[Nodes]]=4,Table2[[#This Row],[Gap]:[Gap]],"")</f>
        <v/>
      </c>
      <c r="B1838" s="20" t="str" cm="1">
        <f t="array" ref="B1838">IF(Table2[[#This Row],[Nodes]:[Nodes]]=5,Table2[[#This Row],[Gap]:[Gap]],"")</f>
        <v/>
      </c>
      <c r="C1838" s="20" t="str" cm="1">
        <f t="array" ref="C1838">IF(Table2[[#This Row],[Nodes]:[Nodes]]=6,Table2[[#This Row],[Gap]:[Gap]],"")</f>
        <v/>
      </c>
      <c r="D1838" s="20" t="str" cm="1">
        <f t="array" ref="D1838">IF(Table2[[#This Row],[Nodes]:[Nodes]]=7,Table2[[#This Row],[Gap]:[Gap]],"")</f>
        <v/>
      </c>
    </row>
    <row r="1839" spans="1:4">
      <c r="A1839" s="20" t="str" cm="1">
        <f t="array" ref="A1839">IF(Table2[[#This Row],[Nodes]:[Nodes]]=4,Table2[[#This Row],[Gap]:[Gap]],"")</f>
        <v/>
      </c>
      <c r="B1839" s="20" t="str" cm="1">
        <f t="array" ref="B1839">IF(Table2[[#This Row],[Nodes]:[Nodes]]=5,Table2[[#This Row],[Gap]:[Gap]],"")</f>
        <v/>
      </c>
      <c r="C1839" s="20" t="str" cm="1">
        <f t="array" ref="C1839">IF(Table2[[#This Row],[Nodes]:[Nodes]]=6,Table2[[#This Row],[Gap]:[Gap]],"")</f>
        <v/>
      </c>
      <c r="D1839" s="20" t="str" cm="1">
        <f t="array" ref="D1839">IF(Table2[[#This Row],[Nodes]:[Nodes]]=7,Table2[[#This Row],[Gap]:[Gap]],"")</f>
        <v/>
      </c>
    </row>
    <row r="1840" spans="1:4">
      <c r="A1840" s="20" t="str" cm="1">
        <f t="array" ref="A1840">IF(Table2[[#This Row],[Nodes]:[Nodes]]=4,Table2[[#This Row],[Gap]:[Gap]],"")</f>
        <v/>
      </c>
      <c r="B1840" s="20" t="str" cm="1">
        <f t="array" ref="B1840">IF(Table2[[#This Row],[Nodes]:[Nodes]]=5,Table2[[#This Row],[Gap]:[Gap]],"")</f>
        <v/>
      </c>
      <c r="C1840" s="20" t="str" cm="1">
        <f t="array" ref="C1840">IF(Table2[[#This Row],[Nodes]:[Nodes]]=6,Table2[[#This Row],[Gap]:[Gap]],"")</f>
        <v/>
      </c>
      <c r="D1840" s="20" t="str" cm="1">
        <f t="array" ref="D1840">IF(Table2[[#This Row],[Nodes]:[Nodes]]=7,Table2[[#This Row],[Gap]:[Gap]],"")</f>
        <v/>
      </c>
    </row>
    <row r="1841" spans="1:4">
      <c r="A1841" s="20" t="str" cm="1">
        <f t="array" ref="A1841">IF(Table2[[#This Row],[Nodes]:[Nodes]]=4,Table2[[#This Row],[Gap]:[Gap]],"")</f>
        <v/>
      </c>
      <c r="B1841" s="20" t="str" cm="1">
        <f t="array" ref="B1841">IF(Table2[[#This Row],[Nodes]:[Nodes]]=5,Table2[[#This Row],[Gap]:[Gap]],"")</f>
        <v/>
      </c>
      <c r="C1841" s="20" t="str" cm="1">
        <f t="array" ref="C1841">IF(Table2[[#This Row],[Nodes]:[Nodes]]=6,Table2[[#This Row],[Gap]:[Gap]],"")</f>
        <v/>
      </c>
      <c r="D1841" s="20" t="str" cm="1">
        <f t="array" ref="D1841">IF(Table2[[#This Row],[Nodes]:[Nodes]]=7,Table2[[#This Row],[Gap]:[Gap]],"")</f>
        <v/>
      </c>
    </row>
    <row r="1842" spans="1:4">
      <c r="A1842" s="20" t="str" cm="1">
        <f t="array" ref="A1842">IF(Table2[[#This Row],[Nodes]:[Nodes]]=4,Table2[[#This Row],[Gap]:[Gap]],"")</f>
        <v/>
      </c>
      <c r="B1842" s="20" t="str" cm="1">
        <f t="array" ref="B1842">IF(Table2[[#This Row],[Nodes]:[Nodes]]=5,Table2[[#This Row],[Gap]:[Gap]],"")</f>
        <v/>
      </c>
      <c r="C1842" s="20" t="str" cm="1">
        <f t="array" ref="C1842">IF(Table2[[#This Row],[Nodes]:[Nodes]]=6,Table2[[#This Row],[Gap]:[Gap]],"")</f>
        <v/>
      </c>
      <c r="D1842" s="20" t="str" cm="1">
        <f t="array" ref="D1842">IF(Table2[[#This Row],[Nodes]:[Nodes]]=7,Table2[[#This Row],[Gap]:[Gap]],"")</f>
        <v/>
      </c>
    </row>
    <row r="1843" spans="1:4">
      <c r="A1843" s="20" t="str" cm="1">
        <f t="array" ref="A1843">IF(Table2[[#This Row],[Nodes]:[Nodes]]=4,Table2[[#This Row],[Gap]:[Gap]],"")</f>
        <v/>
      </c>
      <c r="B1843" s="20" t="str" cm="1">
        <f t="array" ref="B1843">IF(Table2[[#This Row],[Nodes]:[Nodes]]=5,Table2[[#This Row],[Gap]:[Gap]],"")</f>
        <v/>
      </c>
      <c r="C1843" s="20" t="str" cm="1">
        <f t="array" ref="C1843">IF(Table2[[#This Row],[Nodes]:[Nodes]]=6,Table2[[#This Row],[Gap]:[Gap]],"")</f>
        <v/>
      </c>
      <c r="D1843" s="20" t="str" cm="1">
        <f t="array" ref="D1843">IF(Table2[[#This Row],[Nodes]:[Nodes]]=7,Table2[[#This Row],[Gap]:[Gap]],"")</f>
        <v/>
      </c>
    </row>
    <row r="1844" spans="1:4">
      <c r="A1844" s="20" t="str" cm="1">
        <f t="array" ref="A1844">IF(Table2[[#This Row],[Nodes]:[Nodes]]=4,Table2[[#This Row],[Gap]:[Gap]],"")</f>
        <v/>
      </c>
      <c r="B1844" s="20" t="str" cm="1">
        <f t="array" ref="B1844">IF(Table2[[#This Row],[Nodes]:[Nodes]]=5,Table2[[#This Row],[Gap]:[Gap]],"")</f>
        <v/>
      </c>
      <c r="C1844" s="20" t="str" cm="1">
        <f t="array" ref="C1844">IF(Table2[[#This Row],[Nodes]:[Nodes]]=6,Table2[[#This Row],[Gap]:[Gap]],"")</f>
        <v/>
      </c>
      <c r="D1844" s="20" t="str" cm="1">
        <f t="array" ref="D1844">IF(Table2[[#This Row],[Nodes]:[Nodes]]=7,Table2[[#This Row],[Gap]:[Gap]],"")</f>
        <v/>
      </c>
    </row>
    <row r="1845" spans="1:4">
      <c r="A1845" s="20" t="str" cm="1">
        <f t="array" ref="A1845">IF(Table2[[#This Row],[Nodes]:[Nodes]]=4,Table2[[#This Row],[Gap]:[Gap]],"")</f>
        <v/>
      </c>
      <c r="B1845" s="20" t="str" cm="1">
        <f t="array" ref="B1845">IF(Table2[[#This Row],[Nodes]:[Nodes]]=5,Table2[[#This Row],[Gap]:[Gap]],"")</f>
        <v/>
      </c>
      <c r="C1845" s="20" t="str" cm="1">
        <f t="array" ref="C1845">IF(Table2[[#This Row],[Nodes]:[Nodes]]=6,Table2[[#This Row],[Gap]:[Gap]],"")</f>
        <v/>
      </c>
      <c r="D1845" s="20" t="str" cm="1">
        <f t="array" ref="D1845">IF(Table2[[#This Row],[Nodes]:[Nodes]]=7,Table2[[#This Row],[Gap]:[Gap]],"")</f>
        <v/>
      </c>
    </row>
    <row r="1846" spans="1:4">
      <c r="A1846" s="20" t="str" cm="1">
        <f t="array" ref="A1846">IF(Table2[[#This Row],[Nodes]:[Nodes]]=4,Table2[[#This Row],[Gap]:[Gap]],"")</f>
        <v/>
      </c>
      <c r="B1846" s="20" t="str" cm="1">
        <f t="array" ref="B1846">IF(Table2[[#This Row],[Nodes]:[Nodes]]=5,Table2[[#This Row],[Gap]:[Gap]],"")</f>
        <v/>
      </c>
      <c r="C1846" s="20" t="str" cm="1">
        <f t="array" ref="C1846">IF(Table2[[#This Row],[Nodes]:[Nodes]]=6,Table2[[#This Row],[Gap]:[Gap]],"")</f>
        <v/>
      </c>
      <c r="D1846" s="20" t="str" cm="1">
        <f t="array" ref="D1846">IF(Table2[[#This Row],[Nodes]:[Nodes]]=7,Table2[[#This Row],[Gap]:[Gap]],"")</f>
        <v/>
      </c>
    </row>
    <row r="1847" spans="1:4">
      <c r="A1847" s="20" t="str" cm="1">
        <f t="array" ref="A1847">IF(Table2[[#This Row],[Nodes]:[Nodes]]=4,Table2[[#This Row],[Gap]:[Gap]],"")</f>
        <v/>
      </c>
      <c r="B1847" s="20" t="str" cm="1">
        <f t="array" ref="B1847">IF(Table2[[#This Row],[Nodes]:[Nodes]]=5,Table2[[#This Row],[Gap]:[Gap]],"")</f>
        <v/>
      </c>
      <c r="C1847" s="20" t="str" cm="1">
        <f t="array" ref="C1847">IF(Table2[[#This Row],[Nodes]:[Nodes]]=6,Table2[[#This Row],[Gap]:[Gap]],"")</f>
        <v/>
      </c>
      <c r="D1847" s="20" t="str" cm="1">
        <f t="array" ref="D1847">IF(Table2[[#This Row],[Nodes]:[Nodes]]=7,Table2[[#This Row],[Gap]:[Gap]],"")</f>
        <v/>
      </c>
    </row>
    <row r="1848" spans="1:4">
      <c r="A1848" s="20" t="str" cm="1">
        <f t="array" ref="A1848">IF(Table2[[#This Row],[Nodes]:[Nodes]]=4,Table2[[#This Row],[Gap]:[Gap]],"")</f>
        <v/>
      </c>
      <c r="B1848" s="20" t="str" cm="1">
        <f t="array" ref="B1848">IF(Table2[[#This Row],[Nodes]:[Nodes]]=5,Table2[[#This Row],[Gap]:[Gap]],"")</f>
        <v/>
      </c>
      <c r="C1848" s="20" t="str" cm="1">
        <f t="array" ref="C1848">IF(Table2[[#This Row],[Nodes]:[Nodes]]=6,Table2[[#This Row],[Gap]:[Gap]],"")</f>
        <v/>
      </c>
      <c r="D1848" s="20" t="str" cm="1">
        <f t="array" ref="D1848">IF(Table2[[#This Row],[Nodes]:[Nodes]]=7,Table2[[#This Row],[Gap]:[Gap]],"")</f>
        <v/>
      </c>
    </row>
    <row r="1849" spans="1:4">
      <c r="A1849" s="20" t="str" cm="1">
        <f t="array" ref="A1849">IF(Table2[[#This Row],[Nodes]:[Nodes]]=4,Table2[[#This Row],[Gap]:[Gap]],"")</f>
        <v/>
      </c>
      <c r="B1849" s="20" t="str" cm="1">
        <f t="array" ref="B1849">IF(Table2[[#This Row],[Nodes]:[Nodes]]=5,Table2[[#This Row],[Gap]:[Gap]],"")</f>
        <v/>
      </c>
      <c r="C1849" s="20" t="str" cm="1">
        <f t="array" ref="C1849">IF(Table2[[#This Row],[Nodes]:[Nodes]]=6,Table2[[#This Row],[Gap]:[Gap]],"")</f>
        <v/>
      </c>
      <c r="D1849" s="20" t="str" cm="1">
        <f t="array" ref="D1849">IF(Table2[[#This Row],[Nodes]:[Nodes]]=7,Table2[[#This Row],[Gap]:[Gap]],"")</f>
        <v/>
      </c>
    </row>
    <row r="1850" spans="1:4">
      <c r="A1850" s="20" t="str" cm="1">
        <f t="array" ref="A1850">IF(Table2[[#This Row],[Nodes]:[Nodes]]=4,Table2[[#This Row],[Gap]:[Gap]],"")</f>
        <v/>
      </c>
      <c r="B1850" s="20" t="str" cm="1">
        <f t="array" ref="B1850">IF(Table2[[#This Row],[Nodes]:[Nodes]]=5,Table2[[#This Row],[Gap]:[Gap]],"")</f>
        <v/>
      </c>
      <c r="C1850" s="20" t="str" cm="1">
        <f t="array" ref="C1850">IF(Table2[[#This Row],[Nodes]:[Nodes]]=6,Table2[[#This Row],[Gap]:[Gap]],"")</f>
        <v/>
      </c>
      <c r="D1850" s="20" t="str" cm="1">
        <f t="array" ref="D1850">IF(Table2[[#This Row],[Nodes]:[Nodes]]=7,Table2[[#This Row],[Gap]:[Gap]],"")</f>
        <v/>
      </c>
    </row>
    <row r="1851" spans="1:4">
      <c r="A1851" s="20" t="str" cm="1">
        <f t="array" ref="A1851">IF(Table2[[#This Row],[Nodes]:[Nodes]]=4,Table2[[#This Row],[Gap]:[Gap]],"")</f>
        <v/>
      </c>
      <c r="B1851" s="20" t="str" cm="1">
        <f t="array" ref="B1851">IF(Table2[[#This Row],[Nodes]:[Nodes]]=5,Table2[[#This Row],[Gap]:[Gap]],"")</f>
        <v/>
      </c>
      <c r="C1851" s="20" t="str" cm="1">
        <f t="array" ref="C1851">IF(Table2[[#This Row],[Nodes]:[Nodes]]=6,Table2[[#This Row],[Gap]:[Gap]],"")</f>
        <v/>
      </c>
      <c r="D1851" s="20" t="str" cm="1">
        <f t="array" ref="D1851">IF(Table2[[#This Row],[Nodes]:[Nodes]]=7,Table2[[#This Row],[Gap]:[Gap]],"")</f>
        <v/>
      </c>
    </row>
    <row r="1852" spans="1:4">
      <c r="A1852" s="20" t="str" cm="1">
        <f t="array" ref="A1852">IF(Table2[[#This Row],[Nodes]:[Nodes]]=4,Table2[[#This Row],[Gap]:[Gap]],"")</f>
        <v/>
      </c>
      <c r="B1852" s="20" t="str" cm="1">
        <f t="array" ref="B1852">IF(Table2[[#This Row],[Nodes]:[Nodes]]=5,Table2[[#This Row],[Gap]:[Gap]],"")</f>
        <v/>
      </c>
      <c r="C1852" s="20" t="str" cm="1">
        <f t="array" ref="C1852">IF(Table2[[#This Row],[Nodes]:[Nodes]]=6,Table2[[#This Row],[Gap]:[Gap]],"")</f>
        <v/>
      </c>
      <c r="D1852" s="20" t="str" cm="1">
        <f t="array" ref="D1852">IF(Table2[[#This Row],[Nodes]:[Nodes]]=7,Table2[[#This Row],[Gap]:[Gap]],"")</f>
        <v/>
      </c>
    </row>
    <row r="1853" spans="1:4">
      <c r="A1853" s="20" t="str" cm="1">
        <f t="array" ref="A1853">IF(Table2[[#This Row],[Nodes]:[Nodes]]=4,Table2[[#This Row],[Gap]:[Gap]],"")</f>
        <v/>
      </c>
      <c r="B1853" s="20" t="str" cm="1">
        <f t="array" ref="B1853">IF(Table2[[#This Row],[Nodes]:[Nodes]]=5,Table2[[#This Row],[Gap]:[Gap]],"")</f>
        <v/>
      </c>
      <c r="C1853" s="20" t="str" cm="1">
        <f t="array" ref="C1853">IF(Table2[[#This Row],[Nodes]:[Nodes]]=6,Table2[[#This Row],[Gap]:[Gap]],"")</f>
        <v/>
      </c>
      <c r="D1853" s="20" t="str" cm="1">
        <f t="array" ref="D1853">IF(Table2[[#This Row],[Nodes]:[Nodes]]=7,Table2[[#This Row],[Gap]:[Gap]],"")</f>
        <v/>
      </c>
    </row>
    <row r="1854" spans="1:4">
      <c r="A1854" s="20" t="str" cm="1">
        <f t="array" ref="A1854">IF(Table2[[#This Row],[Nodes]:[Nodes]]=4,Table2[[#This Row],[Gap]:[Gap]],"")</f>
        <v/>
      </c>
      <c r="B1854" s="20" t="str" cm="1">
        <f t="array" ref="B1854">IF(Table2[[#This Row],[Nodes]:[Nodes]]=5,Table2[[#This Row],[Gap]:[Gap]],"")</f>
        <v/>
      </c>
      <c r="C1854" s="20" t="str" cm="1">
        <f t="array" ref="C1854">IF(Table2[[#This Row],[Nodes]:[Nodes]]=6,Table2[[#This Row],[Gap]:[Gap]],"")</f>
        <v/>
      </c>
      <c r="D1854" s="20" t="str" cm="1">
        <f t="array" ref="D1854">IF(Table2[[#This Row],[Nodes]:[Nodes]]=7,Table2[[#This Row],[Gap]:[Gap]],"")</f>
        <v/>
      </c>
    </row>
    <row r="1855" spans="1:4">
      <c r="A1855" s="20" t="str" cm="1">
        <f t="array" ref="A1855">IF(Table2[[#This Row],[Nodes]:[Nodes]]=4,Table2[[#This Row],[Gap]:[Gap]],"")</f>
        <v/>
      </c>
      <c r="B1855" s="20" t="str" cm="1">
        <f t="array" ref="B1855">IF(Table2[[#This Row],[Nodes]:[Nodes]]=5,Table2[[#This Row],[Gap]:[Gap]],"")</f>
        <v/>
      </c>
      <c r="C1855" s="20" t="str" cm="1">
        <f t="array" ref="C1855">IF(Table2[[#This Row],[Nodes]:[Nodes]]=6,Table2[[#This Row],[Gap]:[Gap]],"")</f>
        <v/>
      </c>
      <c r="D1855" s="20" t="str" cm="1">
        <f t="array" ref="D1855">IF(Table2[[#This Row],[Nodes]:[Nodes]]=7,Table2[[#This Row],[Gap]:[Gap]],"")</f>
        <v/>
      </c>
    </row>
    <row r="1856" spans="1:4">
      <c r="A1856" s="20" t="str" cm="1">
        <f t="array" ref="A1856">IF(Table2[[#This Row],[Nodes]:[Nodes]]=4,Table2[[#This Row],[Gap]:[Gap]],"")</f>
        <v/>
      </c>
      <c r="B1856" s="20" t="str" cm="1">
        <f t="array" ref="B1856">IF(Table2[[#This Row],[Nodes]:[Nodes]]=5,Table2[[#This Row],[Gap]:[Gap]],"")</f>
        <v/>
      </c>
      <c r="C1856" s="20" t="str" cm="1">
        <f t="array" ref="C1856">IF(Table2[[#This Row],[Nodes]:[Nodes]]=6,Table2[[#This Row],[Gap]:[Gap]],"")</f>
        <v/>
      </c>
      <c r="D1856" s="20" t="str" cm="1">
        <f t="array" ref="D1856">IF(Table2[[#This Row],[Nodes]:[Nodes]]=7,Table2[[#This Row],[Gap]:[Gap]],"")</f>
        <v/>
      </c>
    </row>
    <row r="1857" spans="1:4">
      <c r="A1857" s="20" t="str" cm="1">
        <f t="array" ref="A1857">IF(Table2[[#This Row],[Nodes]:[Nodes]]=4,Table2[[#This Row],[Gap]:[Gap]],"")</f>
        <v/>
      </c>
      <c r="B1857" s="20" t="str" cm="1">
        <f t="array" ref="B1857">IF(Table2[[#This Row],[Nodes]:[Nodes]]=5,Table2[[#This Row],[Gap]:[Gap]],"")</f>
        <v/>
      </c>
      <c r="C1857" s="20" t="str" cm="1">
        <f t="array" ref="C1857">IF(Table2[[#This Row],[Nodes]:[Nodes]]=6,Table2[[#This Row],[Gap]:[Gap]],"")</f>
        <v/>
      </c>
      <c r="D1857" s="20" t="str" cm="1">
        <f t="array" ref="D1857">IF(Table2[[#This Row],[Nodes]:[Nodes]]=7,Table2[[#This Row],[Gap]:[Gap]],"")</f>
        <v/>
      </c>
    </row>
    <row r="1858" spans="1:4">
      <c r="A1858" s="20" t="str" cm="1">
        <f t="array" ref="A1858">IF(Table2[[#This Row],[Nodes]:[Nodes]]=4,Table2[[#This Row],[Gap]:[Gap]],"")</f>
        <v/>
      </c>
      <c r="B1858" s="20" t="str" cm="1">
        <f t="array" ref="B1858">IF(Table2[[#This Row],[Nodes]:[Nodes]]=5,Table2[[#This Row],[Gap]:[Gap]],"")</f>
        <v/>
      </c>
      <c r="C1858" s="20" t="str" cm="1">
        <f t="array" ref="C1858">IF(Table2[[#This Row],[Nodes]:[Nodes]]=6,Table2[[#This Row],[Gap]:[Gap]],"")</f>
        <v/>
      </c>
      <c r="D1858" s="20" t="str" cm="1">
        <f t="array" ref="D1858">IF(Table2[[#This Row],[Nodes]:[Nodes]]=7,Table2[[#This Row],[Gap]:[Gap]],"")</f>
        <v/>
      </c>
    </row>
    <row r="1859" spans="1:4">
      <c r="A1859" s="20" t="str" cm="1">
        <f t="array" ref="A1859">IF(Table2[[#This Row],[Nodes]:[Nodes]]=4,Table2[[#This Row],[Gap]:[Gap]],"")</f>
        <v/>
      </c>
      <c r="B1859" s="20" t="str" cm="1">
        <f t="array" ref="B1859">IF(Table2[[#This Row],[Nodes]:[Nodes]]=5,Table2[[#This Row],[Gap]:[Gap]],"")</f>
        <v/>
      </c>
      <c r="C1859" s="20" t="str" cm="1">
        <f t="array" ref="C1859">IF(Table2[[#This Row],[Nodes]:[Nodes]]=6,Table2[[#This Row],[Gap]:[Gap]],"")</f>
        <v/>
      </c>
      <c r="D1859" s="20" t="str" cm="1">
        <f t="array" ref="D1859">IF(Table2[[#This Row],[Nodes]:[Nodes]]=7,Table2[[#This Row],[Gap]:[Gap]],"")</f>
        <v/>
      </c>
    </row>
    <row r="1860" spans="1:4">
      <c r="A1860" s="20" t="str" cm="1">
        <f t="array" ref="A1860">IF(Table2[[#This Row],[Nodes]:[Nodes]]=4,Table2[[#This Row],[Gap]:[Gap]],"")</f>
        <v/>
      </c>
      <c r="B1860" s="20" t="str" cm="1">
        <f t="array" ref="B1860">IF(Table2[[#This Row],[Nodes]:[Nodes]]=5,Table2[[#This Row],[Gap]:[Gap]],"")</f>
        <v/>
      </c>
      <c r="C1860" s="20" t="str" cm="1">
        <f t="array" ref="C1860">IF(Table2[[#This Row],[Nodes]:[Nodes]]=6,Table2[[#This Row],[Gap]:[Gap]],"")</f>
        <v/>
      </c>
      <c r="D1860" s="20" t="str" cm="1">
        <f t="array" ref="D1860">IF(Table2[[#This Row],[Nodes]:[Nodes]]=7,Table2[[#This Row],[Gap]:[Gap]],"")</f>
        <v/>
      </c>
    </row>
    <row r="1861" spans="1:4">
      <c r="A1861" s="20" t="str" cm="1">
        <f t="array" ref="A1861">IF(Table2[[#This Row],[Nodes]:[Nodes]]=4,Table2[[#This Row],[Gap]:[Gap]],"")</f>
        <v/>
      </c>
      <c r="B1861" s="20" t="str" cm="1">
        <f t="array" ref="B1861">IF(Table2[[#This Row],[Nodes]:[Nodes]]=5,Table2[[#This Row],[Gap]:[Gap]],"")</f>
        <v/>
      </c>
      <c r="C1861" s="20" t="str" cm="1">
        <f t="array" ref="C1861">IF(Table2[[#This Row],[Nodes]:[Nodes]]=6,Table2[[#This Row],[Gap]:[Gap]],"")</f>
        <v/>
      </c>
      <c r="D1861" s="20" t="str" cm="1">
        <f t="array" ref="D1861">IF(Table2[[#This Row],[Nodes]:[Nodes]]=7,Table2[[#This Row],[Gap]:[Gap]],"")</f>
        <v/>
      </c>
    </row>
    <row r="1862" spans="1:4">
      <c r="A1862" s="20" t="str" cm="1">
        <f t="array" ref="A1862">IF(Table2[[#This Row],[Nodes]:[Nodes]]=4,Table2[[#This Row],[Gap]:[Gap]],"")</f>
        <v/>
      </c>
      <c r="B1862" s="20" t="str" cm="1">
        <f t="array" ref="B1862">IF(Table2[[#This Row],[Nodes]:[Nodes]]=5,Table2[[#This Row],[Gap]:[Gap]],"")</f>
        <v/>
      </c>
      <c r="C1862" s="20" t="str" cm="1">
        <f t="array" ref="C1862">IF(Table2[[#This Row],[Nodes]:[Nodes]]=6,Table2[[#This Row],[Gap]:[Gap]],"")</f>
        <v/>
      </c>
      <c r="D1862" s="20" t="str" cm="1">
        <f t="array" ref="D1862">IF(Table2[[#This Row],[Nodes]:[Nodes]]=7,Table2[[#This Row],[Gap]:[Gap]],"")</f>
        <v/>
      </c>
    </row>
    <row r="1863" spans="1:4">
      <c r="A1863" s="20" t="str" cm="1">
        <f t="array" ref="A1863">IF(Table2[[#This Row],[Nodes]:[Nodes]]=4,Table2[[#This Row],[Gap]:[Gap]],"")</f>
        <v/>
      </c>
      <c r="B1863" s="20" t="str" cm="1">
        <f t="array" ref="B1863">IF(Table2[[#This Row],[Nodes]:[Nodes]]=5,Table2[[#This Row],[Gap]:[Gap]],"")</f>
        <v/>
      </c>
      <c r="C1863" s="20" t="str" cm="1">
        <f t="array" ref="C1863">IF(Table2[[#This Row],[Nodes]:[Nodes]]=6,Table2[[#This Row],[Gap]:[Gap]],"")</f>
        <v/>
      </c>
      <c r="D1863" s="20" t="str" cm="1">
        <f t="array" ref="D1863">IF(Table2[[#This Row],[Nodes]:[Nodes]]=7,Table2[[#This Row],[Gap]:[Gap]],"")</f>
        <v/>
      </c>
    </row>
    <row r="1864" spans="1:4">
      <c r="A1864" s="20" t="str" cm="1">
        <f t="array" ref="A1864">IF(Table2[[#This Row],[Nodes]:[Nodes]]=4,Table2[[#This Row],[Gap]:[Gap]],"")</f>
        <v/>
      </c>
      <c r="B1864" s="20" t="str" cm="1">
        <f t="array" ref="B1864">IF(Table2[[#This Row],[Nodes]:[Nodes]]=5,Table2[[#This Row],[Gap]:[Gap]],"")</f>
        <v/>
      </c>
      <c r="C1864" s="20" t="str" cm="1">
        <f t="array" ref="C1864">IF(Table2[[#This Row],[Nodes]:[Nodes]]=6,Table2[[#This Row],[Gap]:[Gap]],"")</f>
        <v/>
      </c>
      <c r="D1864" s="20" t="str" cm="1">
        <f t="array" ref="D1864">IF(Table2[[#This Row],[Nodes]:[Nodes]]=7,Table2[[#This Row],[Gap]:[Gap]],"")</f>
        <v/>
      </c>
    </row>
    <row r="1865" spans="1:4">
      <c r="A1865" s="20" t="str" cm="1">
        <f t="array" ref="A1865">IF(Table2[[#This Row],[Nodes]:[Nodes]]=4,Table2[[#This Row],[Gap]:[Gap]],"")</f>
        <v/>
      </c>
      <c r="B1865" s="20" t="str" cm="1">
        <f t="array" ref="B1865">IF(Table2[[#This Row],[Nodes]:[Nodes]]=5,Table2[[#This Row],[Gap]:[Gap]],"")</f>
        <v/>
      </c>
      <c r="C1865" s="20" t="str" cm="1">
        <f t="array" ref="C1865">IF(Table2[[#This Row],[Nodes]:[Nodes]]=6,Table2[[#This Row],[Gap]:[Gap]],"")</f>
        <v/>
      </c>
      <c r="D1865" s="20" t="str" cm="1">
        <f t="array" ref="D1865">IF(Table2[[#This Row],[Nodes]:[Nodes]]=7,Table2[[#This Row],[Gap]:[Gap]],"")</f>
        <v/>
      </c>
    </row>
    <row r="1866" spans="1:4">
      <c r="A1866" s="20" t="str" cm="1">
        <f t="array" ref="A1866">IF(Table2[[#This Row],[Nodes]:[Nodes]]=4,Table2[[#This Row],[Gap]:[Gap]],"")</f>
        <v/>
      </c>
      <c r="B1866" s="20" t="str" cm="1">
        <f t="array" ref="B1866">IF(Table2[[#This Row],[Nodes]:[Nodes]]=5,Table2[[#This Row],[Gap]:[Gap]],"")</f>
        <v/>
      </c>
      <c r="C1866" s="20" t="str" cm="1">
        <f t="array" ref="C1866">IF(Table2[[#This Row],[Nodes]:[Nodes]]=6,Table2[[#This Row],[Gap]:[Gap]],"")</f>
        <v/>
      </c>
      <c r="D1866" s="20" t="str" cm="1">
        <f t="array" ref="D1866">IF(Table2[[#This Row],[Nodes]:[Nodes]]=7,Table2[[#This Row],[Gap]:[Gap]],"")</f>
        <v/>
      </c>
    </row>
    <row r="1867" spans="1:4">
      <c r="A1867" s="20" t="str" cm="1">
        <f t="array" ref="A1867">IF(Table2[[#This Row],[Nodes]:[Nodes]]=4,Table2[[#This Row],[Gap]:[Gap]],"")</f>
        <v/>
      </c>
      <c r="B1867" s="20" t="str" cm="1">
        <f t="array" ref="B1867">IF(Table2[[#This Row],[Nodes]:[Nodes]]=5,Table2[[#This Row],[Gap]:[Gap]],"")</f>
        <v/>
      </c>
      <c r="C1867" s="20" t="str" cm="1">
        <f t="array" ref="C1867">IF(Table2[[#This Row],[Nodes]:[Nodes]]=6,Table2[[#This Row],[Gap]:[Gap]],"")</f>
        <v/>
      </c>
      <c r="D1867" s="20" t="str" cm="1">
        <f t="array" ref="D1867">IF(Table2[[#This Row],[Nodes]:[Nodes]]=7,Table2[[#This Row],[Gap]:[Gap]],"")</f>
        <v/>
      </c>
    </row>
    <row r="1868" spans="1:4">
      <c r="A1868" s="20" t="str" cm="1">
        <f t="array" ref="A1868">IF(Table2[[#This Row],[Nodes]:[Nodes]]=4,Table2[[#This Row],[Gap]:[Gap]],"")</f>
        <v/>
      </c>
      <c r="B1868" s="20" t="str" cm="1">
        <f t="array" ref="B1868">IF(Table2[[#This Row],[Nodes]:[Nodes]]=5,Table2[[#This Row],[Gap]:[Gap]],"")</f>
        <v/>
      </c>
      <c r="C1868" s="20" t="str" cm="1">
        <f t="array" ref="C1868">IF(Table2[[#This Row],[Nodes]:[Nodes]]=6,Table2[[#This Row],[Gap]:[Gap]],"")</f>
        <v/>
      </c>
      <c r="D1868" s="20" t="str" cm="1">
        <f t="array" ref="D1868">IF(Table2[[#This Row],[Nodes]:[Nodes]]=7,Table2[[#This Row],[Gap]:[Gap]],"")</f>
        <v/>
      </c>
    </row>
    <row r="1869" spans="1:4">
      <c r="A1869" s="20" t="str" cm="1">
        <f t="array" ref="A1869">IF(Table2[[#This Row],[Nodes]:[Nodes]]=4,Table2[[#This Row],[Gap]:[Gap]],"")</f>
        <v/>
      </c>
      <c r="B1869" s="20" t="str" cm="1">
        <f t="array" ref="B1869">IF(Table2[[#This Row],[Nodes]:[Nodes]]=5,Table2[[#This Row],[Gap]:[Gap]],"")</f>
        <v/>
      </c>
      <c r="C1869" s="20" t="str" cm="1">
        <f t="array" ref="C1869">IF(Table2[[#This Row],[Nodes]:[Nodes]]=6,Table2[[#This Row],[Gap]:[Gap]],"")</f>
        <v/>
      </c>
      <c r="D1869" s="20" t="str" cm="1">
        <f t="array" ref="D1869">IF(Table2[[#This Row],[Nodes]:[Nodes]]=7,Table2[[#This Row],[Gap]:[Gap]],"")</f>
        <v/>
      </c>
    </row>
    <row r="1870" spans="1:4">
      <c r="A1870" s="20" t="str" cm="1">
        <f t="array" ref="A1870">IF(Table2[[#This Row],[Nodes]:[Nodes]]=4,Table2[[#This Row],[Gap]:[Gap]],"")</f>
        <v/>
      </c>
      <c r="B1870" s="20" t="str" cm="1">
        <f t="array" ref="B1870">IF(Table2[[#This Row],[Nodes]:[Nodes]]=5,Table2[[#This Row],[Gap]:[Gap]],"")</f>
        <v/>
      </c>
      <c r="C1870" s="20" t="str" cm="1">
        <f t="array" ref="C1870">IF(Table2[[#This Row],[Nodes]:[Nodes]]=6,Table2[[#This Row],[Gap]:[Gap]],"")</f>
        <v/>
      </c>
      <c r="D1870" s="20" t="str" cm="1">
        <f t="array" ref="D1870">IF(Table2[[#This Row],[Nodes]:[Nodes]]=7,Table2[[#This Row],[Gap]:[Gap]],"")</f>
        <v/>
      </c>
    </row>
    <row r="1871" spans="1:4">
      <c r="A1871" s="20" t="str" cm="1">
        <f t="array" ref="A1871">IF(Table2[[#This Row],[Nodes]:[Nodes]]=4,Table2[[#This Row],[Gap]:[Gap]],"")</f>
        <v/>
      </c>
      <c r="B1871" s="20" t="str" cm="1">
        <f t="array" ref="B1871">IF(Table2[[#This Row],[Nodes]:[Nodes]]=5,Table2[[#This Row],[Gap]:[Gap]],"")</f>
        <v/>
      </c>
      <c r="C1871" s="20" t="str" cm="1">
        <f t="array" ref="C1871">IF(Table2[[#This Row],[Nodes]:[Nodes]]=6,Table2[[#This Row],[Gap]:[Gap]],"")</f>
        <v/>
      </c>
      <c r="D1871" s="20" t="str" cm="1">
        <f t="array" ref="D1871">IF(Table2[[#This Row],[Nodes]:[Nodes]]=7,Table2[[#This Row],[Gap]:[Gap]],"")</f>
        <v/>
      </c>
    </row>
    <row r="1872" spans="1:4">
      <c r="A1872" s="20" t="str" cm="1">
        <f t="array" ref="A1872">IF(Table2[[#This Row],[Nodes]:[Nodes]]=4,Table2[[#This Row],[Gap]:[Gap]],"")</f>
        <v/>
      </c>
      <c r="B1872" s="20" t="str" cm="1">
        <f t="array" ref="B1872">IF(Table2[[#This Row],[Nodes]:[Nodes]]=5,Table2[[#This Row],[Gap]:[Gap]],"")</f>
        <v/>
      </c>
      <c r="C1872" s="20" t="str" cm="1">
        <f t="array" ref="C1872">IF(Table2[[#This Row],[Nodes]:[Nodes]]=6,Table2[[#This Row],[Gap]:[Gap]],"")</f>
        <v/>
      </c>
      <c r="D1872" s="20" t="str" cm="1">
        <f t="array" ref="D1872">IF(Table2[[#This Row],[Nodes]:[Nodes]]=7,Table2[[#This Row],[Gap]:[Gap]],"")</f>
        <v/>
      </c>
    </row>
    <row r="1873" spans="1:4">
      <c r="A1873" s="20" t="str" cm="1">
        <f t="array" ref="A1873">IF(Table2[[#This Row],[Nodes]:[Nodes]]=4,Table2[[#This Row],[Gap]:[Gap]],"")</f>
        <v/>
      </c>
      <c r="B1873" s="20" t="str" cm="1">
        <f t="array" ref="B1873">IF(Table2[[#This Row],[Nodes]:[Nodes]]=5,Table2[[#This Row],[Gap]:[Gap]],"")</f>
        <v/>
      </c>
      <c r="C1873" s="20" t="str" cm="1">
        <f t="array" ref="C1873">IF(Table2[[#This Row],[Nodes]:[Nodes]]=6,Table2[[#This Row],[Gap]:[Gap]],"")</f>
        <v/>
      </c>
      <c r="D1873" s="20" t="str" cm="1">
        <f t="array" ref="D1873">IF(Table2[[#This Row],[Nodes]:[Nodes]]=7,Table2[[#This Row],[Gap]:[Gap]],"")</f>
        <v/>
      </c>
    </row>
    <row r="1874" spans="1:4">
      <c r="A1874" s="20" t="str" cm="1">
        <f t="array" ref="A1874">IF(Table2[[#This Row],[Nodes]:[Nodes]]=4,Table2[[#This Row],[Gap]:[Gap]],"")</f>
        <v/>
      </c>
      <c r="B1874" s="20" t="str" cm="1">
        <f t="array" ref="B1874">IF(Table2[[#This Row],[Nodes]:[Nodes]]=5,Table2[[#This Row],[Gap]:[Gap]],"")</f>
        <v/>
      </c>
      <c r="C1874" s="20" t="str" cm="1">
        <f t="array" ref="C1874">IF(Table2[[#This Row],[Nodes]:[Nodes]]=6,Table2[[#This Row],[Gap]:[Gap]],"")</f>
        <v/>
      </c>
      <c r="D1874" s="20" t="str" cm="1">
        <f t="array" ref="D1874">IF(Table2[[#This Row],[Nodes]:[Nodes]]=7,Table2[[#This Row],[Gap]:[Gap]],"")</f>
        <v/>
      </c>
    </row>
    <row r="1875" spans="1:4">
      <c r="A1875" s="20" t="str" cm="1">
        <f t="array" ref="A1875">IF(Table2[[#This Row],[Nodes]:[Nodes]]=4,Table2[[#This Row],[Gap]:[Gap]],"")</f>
        <v/>
      </c>
      <c r="B1875" s="20" t="str" cm="1">
        <f t="array" ref="B1875">IF(Table2[[#This Row],[Nodes]:[Nodes]]=5,Table2[[#This Row],[Gap]:[Gap]],"")</f>
        <v/>
      </c>
      <c r="C1875" s="20" t="str" cm="1">
        <f t="array" ref="C1875">IF(Table2[[#This Row],[Nodes]:[Nodes]]=6,Table2[[#This Row],[Gap]:[Gap]],"")</f>
        <v/>
      </c>
      <c r="D1875" s="20" t="str" cm="1">
        <f t="array" ref="D1875">IF(Table2[[#This Row],[Nodes]:[Nodes]]=7,Table2[[#This Row],[Gap]:[Gap]],"")</f>
        <v/>
      </c>
    </row>
    <row r="1876" spans="1:4">
      <c r="A1876" s="20" t="str" cm="1">
        <f t="array" ref="A1876">IF(Table2[[#This Row],[Nodes]:[Nodes]]=4,Table2[[#This Row],[Gap]:[Gap]],"")</f>
        <v/>
      </c>
      <c r="B1876" s="20" t="str" cm="1">
        <f t="array" ref="B1876">IF(Table2[[#This Row],[Nodes]:[Nodes]]=5,Table2[[#This Row],[Gap]:[Gap]],"")</f>
        <v/>
      </c>
      <c r="C1876" s="20" t="str" cm="1">
        <f t="array" ref="C1876">IF(Table2[[#This Row],[Nodes]:[Nodes]]=6,Table2[[#This Row],[Gap]:[Gap]],"")</f>
        <v/>
      </c>
      <c r="D1876" s="20" t="str" cm="1">
        <f t="array" ref="D1876">IF(Table2[[#This Row],[Nodes]:[Nodes]]=7,Table2[[#This Row],[Gap]:[Gap]],"")</f>
        <v/>
      </c>
    </row>
    <row r="1877" spans="1:4">
      <c r="A1877" s="20" t="str" cm="1">
        <f t="array" ref="A1877">IF(Table2[[#This Row],[Nodes]:[Nodes]]=4,Table2[[#This Row],[Gap]:[Gap]],"")</f>
        <v/>
      </c>
      <c r="B1877" s="20" t="str" cm="1">
        <f t="array" ref="B1877">IF(Table2[[#This Row],[Nodes]:[Nodes]]=5,Table2[[#This Row],[Gap]:[Gap]],"")</f>
        <v/>
      </c>
      <c r="C1877" s="20" t="str" cm="1">
        <f t="array" ref="C1877">IF(Table2[[#This Row],[Nodes]:[Nodes]]=6,Table2[[#This Row],[Gap]:[Gap]],"")</f>
        <v/>
      </c>
      <c r="D1877" s="20" t="str" cm="1">
        <f t="array" ref="D1877">IF(Table2[[#This Row],[Nodes]:[Nodes]]=7,Table2[[#This Row],[Gap]:[Gap]],"")</f>
        <v/>
      </c>
    </row>
    <row r="1878" spans="1:4">
      <c r="A1878" s="20" t="str" cm="1">
        <f t="array" ref="A1878">IF(Table2[[#This Row],[Nodes]:[Nodes]]=4,Table2[[#This Row],[Gap]:[Gap]],"")</f>
        <v/>
      </c>
      <c r="B1878" s="20" t="str" cm="1">
        <f t="array" ref="B1878">IF(Table2[[#This Row],[Nodes]:[Nodes]]=5,Table2[[#This Row],[Gap]:[Gap]],"")</f>
        <v/>
      </c>
      <c r="C1878" s="20" t="str" cm="1">
        <f t="array" ref="C1878">IF(Table2[[#This Row],[Nodes]:[Nodes]]=6,Table2[[#This Row],[Gap]:[Gap]],"")</f>
        <v/>
      </c>
      <c r="D1878" s="20" t="str" cm="1">
        <f t="array" ref="D1878">IF(Table2[[#This Row],[Nodes]:[Nodes]]=7,Table2[[#This Row],[Gap]:[Gap]],"")</f>
        <v/>
      </c>
    </row>
    <row r="1879" spans="1:4">
      <c r="A1879" s="20" t="str" cm="1">
        <f t="array" ref="A1879">IF(Table2[[#This Row],[Nodes]:[Nodes]]=4,Table2[[#This Row],[Gap]:[Gap]],"")</f>
        <v/>
      </c>
      <c r="B1879" s="20" t="str" cm="1">
        <f t="array" ref="B1879">IF(Table2[[#This Row],[Nodes]:[Nodes]]=5,Table2[[#This Row],[Gap]:[Gap]],"")</f>
        <v/>
      </c>
      <c r="C1879" s="20" t="str" cm="1">
        <f t="array" ref="C1879">IF(Table2[[#This Row],[Nodes]:[Nodes]]=6,Table2[[#This Row],[Gap]:[Gap]],"")</f>
        <v/>
      </c>
      <c r="D1879" s="20" t="str" cm="1">
        <f t="array" ref="D1879">IF(Table2[[#This Row],[Nodes]:[Nodes]]=7,Table2[[#This Row],[Gap]:[Gap]],"")</f>
        <v/>
      </c>
    </row>
    <row r="1880" spans="1:4">
      <c r="A1880" s="20" t="str" cm="1">
        <f t="array" ref="A1880">IF(Table2[[#This Row],[Nodes]:[Nodes]]=4,Table2[[#This Row],[Gap]:[Gap]],"")</f>
        <v/>
      </c>
      <c r="B1880" s="20" t="str" cm="1">
        <f t="array" ref="B1880">IF(Table2[[#This Row],[Nodes]:[Nodes]]=5,Table2[[#This Row],[Gap]:[Gap]],"")</f>
        <v/>
      </c>
      <c r="C1880" s="20" t="str" cm="1">
        <f t="array" ref="C1880">IF(Table2[[#This Row],[Nodes]:[Nodes]]=6,Table2[[#This Row],[Gap]:[Gap]],"")</f>
        <v/>
      </c>
      <c r="D1880" s="20" t="str" cm="1">
        <f t="array" ref="D1880">IF(Table2[[#This Row],[Nodes]:[Nodes]]=7,Table2[[#This Row],[Gap]:[Gap]],"")</f>
        <v/>
      </c>
    </row>
    <row r="1881" spans="1:4">
      <c r="A1881" s="20" t="str" cm="1">
        <f t="array" ref="A1881">IF(Table2[[#This Row],[Nodes]:[Nodes]]=4,Table2[[#This Row],[Gap]:[Gap]],"")</f>
        <v/>
      </c>
      <c r="B1881" s="20" t="str" cm="1">
        <f t="array" ref="B1881">IF(Table2[[#This Row],[Nodes]:[Nodes]]=5,Table2[[#This Row],[Gap]:[Gap]],"")</f>
        <v/>
      </c>
      <c r="C1881" s="20" t="str" cm="1">
        <f t="array" ref="C1881">IF(Table2[[#This Row],[Nodes]:[Nodes]]=6,Table2[[#This Row],[Gap]:[Gap]],"")</f>
        <v/>
      </c>
      <c r="D1881" s="20" t="str" cm="1">
        <f t="array" ref="D1881">IF(Table2[[#This Row],[Nodes]:[Nodes]]=7,Table2[[#This Row],[Gap]:[Gap]],"")</f>
        <v/>
      </c>
    </row>
    <row r="1882" spans="1:4">
      <c r="A1882" s="20" t="str" cm="1">
        <f t="array" ref="A1882">IF(Table2[[#This Row],[Nodes]:[Nodes]]=4,Table2[[#This Row],[Gap]:[Gap]],"")</f>
        <v/>
      </c>
      <c r="B1882" s="20" t="str" cm="1">
        <f t="array" ref="B1882">IF(Table2[[#This Row],[Nodes]:[Nodes]]=5,Table2[[#This Row],[Gap]:[Gap]],"")</f>
        <v/>
      </c>
      <c r="C1882" s="20" t="str" cm="1">
        <f t="array" ref="C1882">IF(Table2[[#This Row],[Nodes]:[Nodes]]=6,Table2[[#This Row],[Gap]:[Gap]],"")</f>
        <v/>
      </c>
      <c r="D1882" s="20" t="str" cm="1">
        <f t="array" ref="D1882">IF(Table2[[#This Row],[Nodes]:[Nodes]]=7,Table2[[#This Row],[Gap]:[Gap]],"")</f>
        <v/>
      </c>
    </row>
    <row r="1883" spans="1:4">
      <c r="A1883" s="20" t="str" cm="1">
        <f t="array" ref="A1883">IF(Table2[[#This Row],[Nodes]:[Nodes]]=4,Table2[[#This Row],[Gap]:[Gap]],"")</f>
        <v/>
      </c>
      <c r="B1883" s="20" t="str" cm="1">
        <f t="array" ref="B1883">IF(Table2[[#This Row],[Nodes]:[Nodes]]=5,Table2[[#This Row],[Gap]:[Gap]],"")</f>
        <v/>
      </c>
      <c r="C1883" s="20" t="str" cm="1">
        <f t="array" ref="C1883">IF(Table2[[#This Row],[Nodes]:[Nodes]]=6,Table2[[#This Row],[Gap]:[Gap]],"")</f>
        <v/>
      </c>
      <c r="D1883" s="20" t="str" cm="1">
        <f t="array" ref="D1883">IF(Table2[[#This Row],[Nodes]:[Nodes]]=7,Table2[[#This Row],[Gap]:[Gap]],"")</f>
        <v/>
      </c>
    </row>
    <row r="1884" spans="1:4">
      <c r="A1884" s="20" t="str" cm="1">
        <f t="array" ref="A1884">IF(Table2[[#This Row],[Nodes]:[Nodes]]=4,Table2[[#This Row],[Gap]:[Gap]],"")</f>
        <v/>
      </c>
      <c r="B1884" s="20" t="str" cm="1">
        <f t="array" ref="B1884">IF(Table2[[#This Row],[Nodes]:[Nodes]]=5,Table2[[#This Row],[Gap]:[Gap]],"")</f>
        <v/>
      </c>
      <c r="C1884" s="20" t="str" cm="1">
        <f t="array" ref="C1884">IF(Table2[[#This Row],[Nodes]:[Nodes]]=6,Table2[[#This Row],[Gap]:[Gap]],"")</f>
        <v/>
      </c>
      <c r="D1884" s="20" t="str" cm="1">
        <f t="array" ref="D1884">IF(Table2[[#This Row],[Nodes]:[Nodes]]=7,Table2[[#This Row],[Gap]:[Gap]],"")</f>
        <v/>
      </c>
    </row>
    <row r="1885" spans="1:4">
      <c r="A1885" s="20" t="str" cm="1">
        <f t="array" ref="A1885">IF(Table2[[#This Row],[Nodes]:[Nodes]]=4,Table2[[#This Row],[Gap]:[Gap]],"")</f>
        <v/>
      </c>
      <c r="B1885" s="20" t="str" cm="1">
        <f t="array" ref="B1885">IF(Table2[[#This Row],[Nodes]:[Nodes]]=5,Table2[[#This Row],[Gap]:[Gap]],"")</f>
        <v/>
      </c>
      <c r="C1885" s="20" t="str" cm="1">
        <f t="array" ref="C1885">IF(Table2[[#This Row],[Nodes]:[Nodes]]=6,Table2[[#This Row],[Gap]:[Gap]],"")</f>
        <v/>
      </c>
      <c r="D1885" s="20" t="str" cm="1">
        <f t="array" ref="D1885">IF(Table2[[#This Row],[Nodes]:[Nodes]]=7,Table2[[#This Row],[Gap]:[Gap]],"")</f>
        <v/>
      </c>
    </row>
    <row r="1886" spans="1:4">
      <c r="A1886" s="20" t="str" cm="1">
        <f t="array" ref="A1886">IF(Table2[[#This Row],[Nodes]:[Nodes]]=4,Table2[[#This Row],[Gap]:[Gap]],"")</f>
        <v/>
      </c>
      <c r="B1886" s="20" t="str" cm="1">
        <f t="array" ref="B1886">IF(Table2[[#This Row],[Nodes]:[Nodes]]=5,Table2[[#This Row],[Gap]:[Gap]],"")</f>
        <v/>
      </c>
      <c r="C1886" s="20" t="str" cm="1">
        <f t="array" ref="C1886">IF(Table2[[#This Row],[Nodes]:[Nodes]]=6,Table2[[#This Row],[Gap]:[Gap]],"")</f>
        <v/>
      </c>
      <c r="D1886" s="20" t="str" cm="1">
        <f t="array" ref="D1886">IF(Table2[[#This Row],[Nodes]:[Nodes]]=7,Table2[[#This Row],[Gap]:[Gap]],"")</f>
        <v/>
      </c>
    </row>
    <row r="1887" spans="1:4">
      <c r="A1887" s="20" t="str" cm="1">
        <f t="array" ref="A1887">IF(Table2[[#This Row],[Nodes]:[Nodes]]=4,Table2[[#This Row],[Gap]:[Gap]],"")</f>
        <v/>
      </c>
      <c r="B1887" s="20" t="str" cm="1">
        <f t="array" ref="B1887">IF(Table2[[#This Row],[Nodes]:[Nodes]]=5,Table2[[#This Row],[Gap]:[Gap]],"")</f>
        <v/>
      </c>
      <c r="C1887" s="20" t="str" cm="1">
        <f t="array" ref="C1887">IF(Table2[[#This Row],[Nodes]:[Nodes]]=6,Table2[[#This Row],[Gap]:[Gap]],"")</f>
        <v/>
      </c>
      <c r="D1887" s="20" t="str" cm="1">
        <f t="array" ref="D1887">IF(Table2[[#This Row],[Nodes]:[Nodes]]=7,Table2[[#This Row],[Gap]:[Gap]],"")</f>
        <v/>
      </c>
    </row>
    <row r="1888" spans="1:4">
      <c r="A1888" s="20" t="str" cm="1">
        <f t="array" ref="A1888">IF(Table2[[#This Row],[Nodes]:[Nodes]]=4,Table2[[#This Row],[Gap]:[Gap]],"")</f>
        <v/>
      </c>
      <c r="B1888" s="20" t="str" cm="1">
        <f t="array" ref="B1888">IF(Table2[[#This Row],[Nodes]:[Nodes]]=5,Table2[[#This Row],[Gap]:[Gap]],"")</f>
        <v/>
      </c>
      <c r="C1888" s="20" t="str" cm="1">
        <f t="array" ref="C1888">IF(Table2[[#This Row],[Nodes]:[Nodes]]=6,Table2[[#This Row],[Gap]:[Gap]],"")</f>
        <v/>
      </c>
      <c r="D1888" s="20" t="str" cm="1">
        <f t="array" ref="D1888">IF(Table2[[#This Row],[Nodes]:[Nodes]]=7,Table2[[#This Row],[Gap]:[Gap]],"")</f>
        <v/>
      </c>
    </row>
    <row r="1889" spans="1:4">
      <c r="A1889" s="20" t="str" cm="1">
        <f t="array" ref="A1889">IF(Table2[[#This Row],[Nodes]:[Nodes]]=4,Table2[[#This Row],[Gap]:[Gap]],"")</f>
        <v/>
      </c>
      <c r="B1889" s="20" t="str" cm="1">
        <f t="array" ref="B1889">IF(Table2[[#This Row],[Nodes]:[Nodes]]=5,Table2[[#This Row],[Gap]:[Gap]],"")</f>
        <v/>
      </c>
      <c r="C1889" s="20" t="str" cm="1">
        <f t="array" ref="C1889">IF(Table2[[#This Row],[Nodes]:[Nodes]]=6,Table2[[#This Row],[Gap]:[Gap]],"")</f>
        <v/>
      </c>
      <c r="D1889" s="20" t="str" cm="1">
        <f t="array" ref="D1889">IF(Table2[[#This Row],[Nodes]:[Nodes]]=7,Table2[[#This Row],[Gap]:[Gap]],"")</f>
        <v/>
      </c>
    </row>
    <row r="1890" spans="1:4">
      <c r="A1890" s="20" t="str" cm="1">
        <f t="array" ref="A1890">IF(Table2[[#This Row],[Nodes]:[Nodes]]=4,Table2[[#This Row],[Gap]:[Gap]],"")</f>
        <v/>
      </c>
      <c r="B1890" s="20" t="str" cm="1">
        <f t="array" ref="B1890">IF(Table2[[#This Row],[Nodes]:[Nodes]]=5,Table2[[#This Row],[Gap]:[Gap]],"")</f>
        <v/>
      </c>
      <c r="C1890" s="20" t="str" cm="1">
        <f t="array" ref="C1890">IF(Table2[[#This Row],[Nodes]:[Nodes]]=6,Table2[[#This Row],[Gap]:[Gap]],"")</f>
        <v/>
      </c>
      <c r="D1890" s="20" t="str" cm="1">
        <f t="array" ref="D1890">IF(Table2[[#This Row],[Nodes]:[Nodes]]=7,Table2[[#This Row],[Gap]:[Gap]],"")</f>
        <v/>
      </c>
    </row>
    <row r="1891" spans="1:4">
      <c r="A1891" s="20" t="str" cm="1">
        <f t="array" ref="A1891">IF(Table2[[#This Row],[Nodes]:[Nodes]]=4,Table2[[#This Row],[Gap]:[Gap]],"")</f>
        <v/>
      </c>
      <c r="B1891" s="20" t="str" cm="1">
        <f t="array" ref="B1891">IF(Table2[[#This Row],[Nodes]:[Nodes]]=5,Table2[[#This Row],[Gap]:[Gap]],"")</f>
        <v/>
      </c>
      <c r="C1891" s="20" t="str" cm="1">
        <f t="array" ref="C1891">IF(Table2[[#This Row],[Nodes]:[Nodes]]=6,Table2[[#This Row],[Gap]:[Gap]],"")</f>
        <v/>
      </c>
      <c r="D1891" s="20" t="str" cm="1">
        <f t="array" ref="D1891">IF(Table2[[#This Row],[Nodes]:[Nodes]]=7,Table2[[#This Row],[Gap]:[Gap]],"")</f>
        <v/>
      </c>
    </row>
    <row r="1892" spans="1:4">
      <c r="A1892" s="20" t="str" cm="1">
        <f t="array" ref="A1892">IF(Table2[[#This Row],[Nodes]:[Nodes]]=4,Table2[[#This Row],[Gap]:[Gap]],"")</f>
        <v/>
      </c>
      <c r="B1892" s="20" t="str" cm="1">
        <f t="array" ref="B1892">IF(Table2[[#This Row],[Nodes]:[Nodes]]=5,Table2[[#This Row],[Gap]:[Gap]],"")</f>
        <v/>
      </c>
      <c r="C1892" s="20" t="str" cm="1">
        <f t="array" ref="C1892">IF(Table2[[#This Row],[Nodes]:[Nodes]]=6,Table2[[#This Row],[Gap]:[Gap]],"")</f>
        <v/>
      </c>
      <c r="D1892" s="20" t="str" cm="1">
        <f t="array" ref="D1892">IF(Table2[[#This Row],[Nodes]:[Nodes]]=7,Table2[[#This Row],[Gap]:[Gap]],"")</f>
        <v/>
      </c>
    </row>
    <row r="1893" spans="1:4">
      <c r="A1893" s="20" t="str" cm="1">
        <f t="array" ref="A1893">IF(Table2[[#This Row],[Nodes]:[Nodes]]=4,Table2[[#This Row],[Gap]:[Gap]],"")</f>
        <v/>
      </c>
      <c r="B1893" s="20" t="str" cm="1">
        <f t="array" ref="B1893">IF(Table2[[#This Row],[Nodes]:[Nodes]]=5,Table2[[#This Row],[Gap]:[Gap]],"")</f>
        <v/>
      </c>
      <c r="C1893" s="20" t="str" cm="1">
        <f t="array" ref="C1893">IF(Table2[[#This Row],[Nodes]:[Nodes]]=6,Table2[[#This Row],[Gap]:[Gap]],"")</f>
        <v/>
      </c>
      <c r="D1893" s="20" t="str" cm="1">
        <f t="array" ref="D1893">IF(Table2[[#This Row],[Nodes]:[Nodes]]=7,Table2[[#This Row],[Gap]:[Gap]],"")</f>
        <v/>
      </c>
    </row>
    <row r="1894" spans="1:4">
      <c r="A1894" s="20" t="str" cm="1">
        <f t="array" ref="A1894">IF(Table2[[#This Row],[Nodes]:[Nodes]]=4,Table2[[#This Row],[Gap]:[Gap]],"")</f>
        <v/>
      </c>
      <c r="B1894" s="20" t="str" cm="1">
        <f t="array" ref="B1894">IF(Table2[[#This Row],[Nodes]:[Nodes]]=5,Table2[[#This Row],[Gap]:[Gap]],"")</f>
        <v/>
      </c>
      <c r="C1894" s="20" t="str" cm="1">
        <f t="array" ref="C1894">IF(Table2[[#This Row],[Nodes]:[Nodes]]=6,Table2[[#This Row],[Gap]:[Gap]],"")</f>
        <v/>
      </c>
      <c r="D1894" s="20" t="str" cm="1">
        <f t="array" ref="D1894">IF(Table2[[#This Row],[Nodes]:[Nodes]]=7,Table2[[#This Row],[Gap]:[Gap]],"")</f>
        <v/>
      </c>
    </row>
    <row r="1895" spans="1:4">
      <c r="A1895" s="20" t="str" cm="1">
        <f t="array" ref="A1895">IF(Table2[[#This Row],[Nodes]:[Nodes]]=4,Table2[[#This Row],[Gap]:[Gap]],"")</f>
        <v/>
      </c>
      <c r="B1895" s="20" t="str" cm="1">
        <f t="array" ref="B1895">IF(Table2[[#This Row],[Nodes]:[Nodes]]=5,Table2[[#This Row],[Gap]:[Gap]],"")</f>
        <v/>
      </c>
      <c r="C1895" s="20" t="str" cm="1">
        <f t="array" ref="C1895">IF(Table2[[#This Row],[Nodes]:[Nodes]]=6,Table2[[#This Row],[Gap]:[Gap]],"")</f>
        <v/>
      </c>
      <c r="D1895" s="20" t="str" cm="1">
        <f t="array" ref="D1895">IF(Table2[[#This Row],[Nodes]:[Nodes]]=7,Table2[[#This Row],[Gap]:[Gap]],"")</f>
        <v/>
      </c>
    </row>
    <row r="1896" spans="1:4">
      <c r="A1896" s="20" t="str" cm="1">
        <f t="array" ref="A1896">IF(Table2[[#This Row],[Nodes]:[Nodes]]=4,Table2[[#This Row],[Gap]:[Gap]],"")</f>
        <v/>
      </c>
      <c r="B1896" s="20" t="str" cm="1">
        <f t="array" ref="B1896">IF(Table2[[#This Row],[Nodes]:[Nodes]]=5,Table2[[#This Row],[Gap]:[Gap]],"")</f>
        <v/>
      </c>
      <c r="C1896" s="20" t="str" cm="1">
        <f t="array" ref="C1896">IF(Table2[[#This Row],[Nodes]:[Nodes]]=6,Table2[[#This Row],[Gap]:[Gap]],"")</f>
        <v/>
      </c>
      <c r="D1896" s="20" t="str" cm="1">
        <f t="array" ref="D1896">IF(Table2[[#This Row],[Nodes]:[Nodes]]=7,Table2[[#This Row],[Gap]:[Gap]],"")</f>
        <v/>
      </c>
    </row>
    <row r="1897" spans="1:4">
      <c r="A1897" s="20" t="str" cm="1">
        <f t="array" ref="A1897">IF(Table2[[#This Row],[Nodes]:[Nodes]]=4,Table2[[#This Row],[Gap]:[Gap]],"")</f>
        <v/>
      </c>
      <c r="B1897" s="20" t="str" cm="1">
        <f t="array" ref="B1897">IF(Table2[[#This Row],[Nodes]:[Nodes]]=5,Table2[[#This Row],[Gap]:[Gap]],"")</f>
        <v/>
      </c>
      <c r="C1897" s="20" t="str" cm="1">
        <f t="array" ref="C1897">IF(Table2[[#This Row],[Nodes]:[Nodes]]=6,Table2[[#This Row],[Gap]:[Gap]],"")</f>
        <v/>
      </c>
      <c r="D1897" s="20" t="str" cm="1">
        <f t="array" ref="D1897">IF(Table2[[#This Row],[Nodes]:[Nodes]]=7,Table2[[#This Row],[Gap]:[Gap]],"")</f>
        <v/>
      </c>
    </row>
    <row r="1898" spans="1:4">
      <c r="A1898" s="20" t="str" cm="1">
        <f t="array" ref="A1898">IF(Table2[[#This Row],[Nodes]:[Nodes]]=4,Table2[[#This Row],[Gap]:[Gap]],"")</f>
        <v/>
      </c>
      <c r="B1898" s="20" t="str" cm="1">
        <f t="array" ref="B1898">IF(Table2[[#This Row],[Nodes]:[Nodes]]=5,Table2[[#This Row],[Gap]:[Gap]],"")</f>
        <v/>
      </c>
      <c r="C1898" s="20" t="str" cm="1">
        <f t="array" ref="C1898">IF(Table2[[#This Row],[Nodes]:[Nodes]]=6,Table2[[#This Row],[Gap]:[Gap]],"")</f>
        <v/>
      </c>
      <c r="D1898" s="20" t="str" cm="1">
        <f t="array" ref="D1898">IF(Table2[[#This Row],[Nodes]:[Nodes]]=7,Table2[[#This Row],[Gap]:[Gap]],"")</f>
        <v/>
      </c>
    </row>
    <row r="1899" spans="1:4">
      <c r="A1899" s="20" t="str" cm="1">
        <f t="array" ref="A1899">IF(Table2[[#This Row],[Nodes]:[Nodes]]=4,Table2[[#This Row],[Gap]:[Gap]],"")</f>
        <v/>
      </c>
      <c r="B1899" s="20" t="str" cm="1">
        <f t="array" ref="B1899">IF(Table2[[#This Row],[Nodes]:[Nodes]]=5,Table2[[#This Row],[Gap]:[Gap]],"")</f>
        <v/>
      </c>
      <c r="C1899" s="20" t="str" cm="1">
        <f t="array" ref="C1899">IF(Table2[[#This Row],[Nodes]:[Nodes]]=6,Table2[[#This Row],[Gap]:[Gap]],"")</f>
        <v/>
      </c>
      <c r="D1899" s="20" t="str" cm="1">
        <f t="array" ref="D1899">IF(Table2[[#This Row],[Nodes]:[Nodes]]=7,Table2[[#This Row],[Gap]:[Gap]],"")</f>
        <v/>
      </c>
    </row>
    <row r="1900" spans="1:4">
      <c r="A1900" s="20" t="str" cm="1">
        <f t="array" ref="A1900">IF(Table2[[#This Row],[Nodes]:[Nodes]]=4,Table2[[#This Row],[Gap]:[Gap]],"")</f>
        <v/>
      </c>
      <c r="B1900" s="20" t="str" cm="1">
        <f t="array" ref="B1900">IF(Table2[[#This Row],[Nodes]:[Nodes]]=5,Table2[[#This Row],[Gap]:[Gap]],"")</f>
        <v/>
      </c>
      <c r="C1900" s="20" t="str" cm="1">
        <f t="array" ref="C1900">IF(Table2[[#This Row],[Nodes]:[Nodes]]=6,Table2[[#This Row],[Gap]:[Gap]],"")</f>
        <v/>
      </c>
      <c r="D1900" s="20" t="str" cm="1">
        <f t="array" ref="D1900">IF(Table2[[#This Row],[Nodes]:[Nodes]]=7,Table2[[#This Row],[Gap]:[Gap]],"")</f>
        <v/>
      </c>
    </row>
    <row r="1901" spans="1:4">
      <c r="A1901" s="20" t="str" cm="1">
        <f t="array" ref="A1901">IF(Table2[[#This Row],[Nodes]:[Nodes]]=4,Table2[[#This Row],[Gap]:[Gap]],"")</f>
        <v/>
      </c>
      <c r="B1901" s="20" t="str" cm="1">
        <f t="array" ref="B1901">IF(Table2[[#This Row],[Nodes]:[Nodes]]=5,Table2[[#This Row],[Gap]:[Gap]],"")</f>
        <v/>
      </c>
      <c r="C1901" s="20" t="str" cm="1">
        <f t="array" ref="C1901">IF(Table2[[#This Row],[Nodes]:[Nodes]]=6,Table2[[#This Row],[Gap]:[Gap]],"")</f>
        <v/>
      </c>
      <c r="D1901" s="20" t="str" cm="1">
        <f t="array" ref="D1901">IF(Table2[[#This Row],[Nodes]:[Nodes]]=7,Table2[[#This Row],[Gap]:[Gap]],"")</f>
        <v/>
      </c>
    </row>
    <row r="1902" spans="1:4">
      <c r="A1902" s="20" t="str" cm="1">
        <f t="array" ref="A1902">IF(Table2[[#This Row],[Nodes]:[Nodes]]=4,Table2[[#This Row],[Gap]:[Gap]],"")</f>
        <v/>
      </c>
      <c r="B1902" s="20" t="str" cm="1">
        <f t="array" ref="B1902">IF(Table2[[#This Row],[Nodes]:[Nodes]]=5,Table2[[#This Row],[Gap]:[Gap]],"")</f>
        <v/>
      </c>
      <c r="C1902" s="20" t="str" cm="1">
        <f t="array" ref="C1902">IF(Table2[[#This Row],[Nodes]:[Nodes]]=6,Table2[[#This Row],[Gap]:[Gap]],"")</f>
        <v/>
      </c>
      <c r="D1902" s="20" t="str" cm="1">
        <f t="array" ref="D1902">IF(Table2[[#This Row],[Nodes]:[Nodes]]=7,Table2[[#This Row],[Gap]:[Gap]],"")</f>
        <v/>
      </c>
    </row>
    <row r="1903" spans="1:4">
      <c r="A1903" s="20" t="str" cm="1">
        <f t="array" ref="A1903">IF(Table2[[#This Row],[Nodes]:[Nodes]]=4,Table2[[#This Row],[Gap]:[Gap]],"")</f>
        <v/>
      </c>
      <c r="B1903" s="20" t="str" cm="1">
        <f t="array" ref="B1903">IF(Table2[[#This Row],[Nodes]:[Nodes]]=5,Table2[[#This Row],[Gap]:[Gap]],"")</f>
        <v/>
      </c>
      <c r="C1903" s="20" t="str" cm="1">
        <f t="array" ref="C1903">IF(Table2[[#This Row],[Nodes]:[Nodes]]=6,Table2[[#This Row],[Gap]:[Gap]],"")</f>
        <v/>
      </c>
      <c r="D1903" s="20" t="str" cm="1">
        <f t="array" ref="D1903">IF(Table2[[#This Row],[Nodes]:[Nodes]]=7,Table2[[#This Row],[Gap]:[Gap]],"")</f>
        <v/>
      </c>
    </row>
    <row r="1904" spans="1:4">
      <c r="A1904" s="20" t="str" cm="1">
        <f t="array" ref="A1904">IF(Table2[[#This Row],[Nodes]:[Nodes]]=4,Table2[[#This Row],[Gap]:[Gap]],"")</f>
        <v/>
      </c>
      <c r="B1904" s="20" t="str" cm="1">
        <f t="array" ref="B1904">IF(Table2[[#This Row],[Nodes]:[Nodes]]=5,Table2[[#This Row],[Gap]:[Gap]],"")</f>
        <v/>
      </c>
      <c r="C1904" s="20" t="str" cm="1">
        <f t="array" ref="C1904">IF(Table2[[#This Row],[Nodes]:[Nodes]]=6,Table2[[#This Row],[Gap]:[Gap]],"")</f>
        <v/>
      </c>
      <c r="D1904" s="20" t="str" cm="1">
        <f t="array" ref="D1904">IF(Table2[[#This Row],[Nodes]:[Nodes]]=7,Table2[[#This Row],[Gap]:[Gap]],"")</f>
        <v/>
      </c>
    </row>
    <row r="1905" spans="1:4">
      <c r="A1905" s="20" t="str" cm="1">
        <f t="array" ref="A1905">IF(Table2[[#This Row],[Nodes]:[Nodes]]=4,Table2[[#This Row],[Gap]:[Gap]],"")</f>
        <v/>
      </c>
      <c r="B1905" s="20" t="str" cm="1">
        <f t="array" ref="B1905">IF(Table2[[#This Row],[Nodes]:[Nodes]]=5,Table2[[#This Row],[Gap]:[Gap]],"")</f>
        <v/>
      </c>
      <c r="C1905" s="20" t="str" cm="1">
        <f t="array" ref="C1905">IF(Table2[[#This Row],[Nodes]:[Nodes]]=6,Table2[[#This Row],[Gap]:[Gap]],"")</f>
        <v/>
      </c>
      <c r="D1905" s="20" t="str" cm="1">
        <f t="array" ref="D1905">IF(Table2[[#This Row],[Nodes]:[Nodes]]=7,Table2[[#This Row],[Gap]:[Gap]],"")</f>
        <v/>
      </c>
    </row>
    <row r="1906" spans="1:4">
      <c r="A1906" s="20" t="str" cm="1">
        <f t="array" ref="A1906">IF(Table2[[#This Row],[Nodes]:[Nodes]]=4,Table2[[#This Row],[Gap]:[Gap]],"")</f>
        <v/>
      </c>
      <c r="B1906" s="20" t="str" cm="1">
        <f t="array" ref="B1906">IF(Table2[[#This Row],[Nodes]:[Nodes]]=5,Table2[[#This Row],[Gap]:[Gap]],"")</f>
        <v/>
      </c>
      <c r="C1906" s="20" t="str" cm="1">
        <f t="array" ref="C1906">IF(Table2[[#This Row],[Nodes]:[Nodes]]=6,Table2[[#This Row],[Gap]:[Gap]],"")</f>
        <v/>
      </c>
      <c r="D1906" s="20" t="str" cm="1">
        <f t="array" ref="D1906">IF(Table2[[#This Row],[Nodes]:[Nodes]]=7,Table2[[#This Row],[Gap]:[Gap]],"")</f>
        <v/>
      </c>
    </row>
    <row r="1907" spans="1:4">
      <c r="A1907" s="20" t="str" cm="1">
        <f t="array" ref="A1907">IF(Table2[[#This Row],[Nodes]:[Nodes]]=4,Table2[[#This Row],[Gap]:[Gap]],"")</f>
        <v/>
      </c>
      <c r="B1907" s="20" t="str" cm="1">
        <f t="array" ref="B1907">IF(Table2[[#This Row],[Nodes]:[Nodes]]=5,Table2[[#This Row],[Gap]:[Gap]],"")</f>
        <v/>
      </c>
      <c r="C1907" s="20" t="str" cm="1">
        <f t="array" ref="C1907">IF(Table2[[#This Row],[Nodes]:[Nodes]]=6,Table2[[#This Row],[Gap]:[Gap]],"")</f>
        <v/>
      </c>
      <c r="D1907" s="20" t="str" cm="1">
        <f t="array" ref="D1907">IF(Table2[[#This Row],[Nodes]:[Nodes]]=7,Table2[[#This Row],[Gap]:[Gap]],"")</f>
        <v/>
      </c>
    </row>
    <row r="1908" spans="1:4">
      <c r="A1908" s="20" t="str" cm="1">
        <f t="array" ref="A1908">IF(Table2[[#This Row],[Nodes]:[Nodes]]=4,Table2[[#This Row],[Gap]:[Gap]],"")</f>
        <v/>
      </c>
      <c r="B1908" s="20" t="str" cm="1">
        <f t="array" ref="B1908">IF(Table2[[#This Row],[Nodes]:[Nodes]]=5,Table2[[#This Row],[Gap]:[Gap]],"")</f>
        <v/>
      </c>
      <c r="C1908" s="20" t="str" cm="1">
        <f t="array" ref="C1908">IF(Table2[[#This Row],[Nodes]:[Nodes]]=6,Table2[[#This Row],[Gap]:[Gap]],"")</f>
        <v/>
      </c>
      <c r="D1908" s="20" t="str" cm="1">
        <f t="array" ref="D1908">IF(Table2[[#This Row],[Nodes]:[Nodes]]=7,Table2[[#This Row],[Gap]:[Gap]],"")</f>
        <v/>
      </c>
    </row>
    <row r="1909" spans="1:4">
      <c r="A1909" s="20" t="str" cm="1">
        <f t="array" ref="A1909">IF(Table2[[#This Row],[Nodes]:[Nodes]]=4,Table2[[#This Row],[Gap]:[Gap]],"")</f>
        <v/>
      </c>
      <c r="B1909" s="20" t="str" cm="1">
        <f t="array" ref="B1909">IF(Table2[[#This Row],[Nodes]:[Nodes]]=5,Table2[[#This Row],[Gap]:[Gap]],"")</f>
        <v/>
      </c>
      <c r="C1909" s="20" t="str" cm="1">
        <f t="array" ref="C1909">IF(Table2[[#This Row],[Nodes]:[Nodes]]=6,Table2[[#This Row],[Gap]:[Gap]],"")</f>
        <v/>
      </c>
      <c r="D1909" s="20" t="str" cm="1">
        <f t="array" ref="D1909">IF(Table2[[#This Row],[Nodes]:[Nodes]]=7,Table2[[#This Row],[Gap]:[Gap]],"")</f>
        <v/>
      </c>
    </row>
    <row r="1910" spans="1:4">
      <c r="A1910" s="20" t="str" cm="1">
        <f t="array" ref="A1910">IF(Table2[[#This Row],[Nodes]:[Nodes]]=4,Table2[[#This Row],[Gap]:[Gap]],"")</f>
        <v/>
      </c>
      <c r="B1910" s="20" t="str" cm="1">
        <f t="array" ref="B1910">IF(Table2[[#This Row],[Nodes]:[Nodes]]=5,Table2[[#This Row],[Gap]:[Gap]],"")</f>
        <v/>
      </c>
      <c r="C1910" s="20" t="str" cm="1">
        <f t="array" ref="C1910">IF(Table2[[#This Row],[Nodes]:[Nodes]]=6,Table2[[#This Row],[Gap]:[Gap]],"")</f>
        <v/>
      </c>
      <c r="D1910" s="20" t="str" cm="1">
        <f t="array" ref="D1910">IF(Table2[[#This Row],[Nodes]:[Nodes]]=7,Table2[[#This Row],[Gap]:[Gap]],"")</f>
        <v/>
      </c>
    </row>
    <row r="1911" spans="1:4">
      <c r="A1911" s="20" t="str" cm="1">
        <f t="array" ref="A1911">IF(Table2[[#This Row],[Nodes]:[Nodes]]=4,Table2[[#This Row],[Gap]:[Gap]],"")</f>
        <v/>
      </c>
      <c r="B1911" s="20" t="str" cm="1">
        <f t="array" ref="B1911">IF(Table2[[#This Row],[Nodes]:[Nodes]]=5,Table2[[#This Row],[Gap]:[Gap]],"")</f>
        <v/>
      </c>
      <c r="C1911" s="20" t="str" cm="1">
        <f t="array" ref="C1911">IF(Table2[[#This Row],[Nodes]:[Nodes]]=6,Table2[[#This Row],[Gap]:[Gap]],"")</f>
        <v/>
      </c>
      <c r="D1911" s="20" t="str" cm="1">
        <f t="array" ref="D1911">IF(Table2[[#This Row],[Nodes]:[Nodes]]=7,Table2[[#This Row],[Gap]:[Gap]],"")</f>
        <v/>
      </c>
    </row>
    <row r="1912" spans="1:4">
      <c r="A1912" s="20" t="str" cm="1">
        <f t="array" ref="A1912">IF(Table2[[#This Row],[Nodes]:[Nodes]]=4,Table2[[#This Row],[Gap]:[Gap]],"")</f>
        <v/>
      </c>
      <c r="B1912" s="20" t="str" cm="1">
        <f t="array" ref="B1912">IF(Table2[[#This Row],[Nodes]:[Nodes]]=5,Table2[[#This Row],[Gap]:[Gap]],"")</f>
        <v/>
      </c>
      <c r="C1912" s="20" t="str" cm="1">
        <f t="array" ref="C1912">IF(Table2[[#This Row],[Nodes]:[Nodes]]=6,Table2[[#This Row],[Gap]:[Gap]],"")</f>
        <v/>
      </c>
      <c r="D1912" s="20" t="str" cm="1">
        <f t="array" ref="D1912">IF(Table2[[#This Row],[Nodes]:[Nodes]]=7,Table2[[#This Row],[Gap]:[Gap]],"")</f>
        <v/>
      </c>
    </row>
    <row r="1913" spans="1:4">
      <c r="A1913" s="20" t="str" cm="1">
        <f t="array" ref="A1913">IF(Table2[[#This Row],[Nodes]:[Nodes]]=4,Table2[[#This Row],[Gap]:[Gap]],"")</f>
        <v/>
      </c>
      <c r="B1913" s="20" t="str" cm="1">
        <f t="array" ref="B1913">IF(Table2[[#This Row],[Nodes]:[Nodes]]=5,Table2[[#This Row],[Gap]:[Gap]],"")</f>
        <v/>
      </c>
      <c r="C1913" s="20" t="str" cm="1">
        <f t="array" ref="C1913">IF(Table2[[#This Row],[Nodes]:[Nodes]]=6,Table2[[#This Row],[Gap]:[Gap]],"")</f>
        <v/>
      </c>
      <c r="D1913" s="20" t="str" cm="1">
        <f t="array" ref="D1913">IF(Table2[[#This Row],[Nodes]:[Nodes]]=7,Table2[[#This Row],[Gap]:[Gap]],"")</f>
        <v/>
      </c>
    </row>
    <row r="1914" spans="1:4">
      <c r="A1914" s="20" t="str" cm="1">
        <f t="array" ref="A1914">IF(Table2[[#This Row],[Nodes]:[Nodes]]=4,Table2[[#This Row],[Gap]:[Gap]],"")</f>
        <v/>
      </c>
      <c r="B1914" s="20" t="str" cm="1">
        <f t="array" ref="B1914">IF(Table2[[#This Row],[Nodes]:[Nodes]]=5,Table2[[#This Row],[Gap]:[Gap]],"")</f>
        <v/>
      </c>
      <c r="C1914" s="20" t="str" cm="1">
        <f t="array" ref="C1914">IF(Table2[[#This Row],[Nodes]:[Nodes]]=6,Table2[[#This Row],[Gap]:[Gap]],"")</f>
        <v/>
      </c>
      <c r="D1914" s="20" t="str" cm="1">
        <f t="array" ref="D1914">IF(Table2[[#This Row],[Nodes]:[Nodes]]=7,Table2[[#This Row],[Gap]:[Gap]],"")</f>
        <v/>
      </c>
    </row>
    <row r="1915" spans="1:4">
      <c r="A1915" s="20" t="str" cm="1">
        <f t="array" ref="A1915">IF(Table2[[#This Row],[Nodes]:[Nodes]]=4,Table2[[#This Row],[Gap]:[Gap]],"")</f>
        <v/>
      </c>
      <c r="B1915" s="20" t="str" cm="1">
        <f t="array" ref="B1915">IF(Table2[[#This Row],[Nodes]:[Nodes]]=5,Table2[[#This Row],[Gap]:[Gap]],"")</f>
        <v/>
      </c>
      <c r="C1915" s="20" t="str" cm="1">
        <f t="array" ref="C1915">IF(Table2[[#This Row],[Nodes]:[Nodes]]=6,Table2[[#This Row],[Gap]:[Gap]],"")</f>
        <v/>
      </c>
      <c r="D1915" s="20" t="str" cm="1">
        <f t="array" ref="D1915">IF(Table2[[#This Row],[Nodes]:[Nodes]]=7,Table2[[#This Row],[Gap]:[Gap]],"")</f>
        <v/>
      </c>
    </row>
    <row r="1916" spans="1:4">
      <c r="A1916" s="20" t="str" cm="1">
        <f t="array" ref="A1916">IF(Table2[[#This Row],[Nodes]:[Nodes]]=4,Table2[[#This Row],[Gap]:[Gap]],"")</f>
        <v/>
      </c>
      <c r="B1916" s="20" t="str" cm="1">
        <f t="array" ref="B1916">IF(Table2[[#This Row],[Nodes]:[Nodes]]=5,Table2[[#This Row],[Gap]:[Gap]],"")</f>
        <v/>
      </c>
      <c r="C1916" s="20" t="str" cm="1">
        <f t="array" ref="C1916">IF(Table2[[#This Row],[Nodes]:[Nodes]]=6,Table2[[#This Row],[Gap]:[Gap]],"")</f>
        <v/>
      </c>
      <c r="D1916" s="20" t="str" cm="1">
        <f t="array" ref="D1916">IF(Table2[[#This Row],[Nodes]:[Nodes]]=7,Table2[[#This Row],[Gap]:[Gap]],"")</f>
        <v/>
      </c>
    </row>
    <row r="1917" spans="1:4">
      <c r="A1917" s="20" t="str" cm="1">
        <f t="array" ref="A1917">IF(Table2[[#This Row],[Nodes]:[Nodes]]=4,Table2[[#This Row],[Gap]:[Gap]],"")</f>
        <v/>
      </c>
      <c r="B1917" s="20" t="str" cm="1">
        <f t="array" ref="B1917">IF(Table2[[#This Row],[Nodes]:[Nodes]]=5,Table2[[#This Row],[Gap]:[Gap]],"")</f>
        <v/>
      </c>
      <c r="C1917" s="20" t="str" cm="1">
        <f t="array" ref="C1917">IF(Table2[[#This Row],[Nodes]:[Nodes]]=6,Table2[[#This Row],[Gap]:[Gap]],"")</f>
        <v/>
      </c>
      <c r="D1917" s="20" t="str" cm="1">
        <f t="array" ref="D1917">IF(Table2[[#This Row],[Nodes]:[Nodes]]=7,Table2[[#This Row],[Gap]:[Gap]],"")</f>
        <v/>
      </c>
    </row>
    <row r="1918" spans="1:4">
      <c r="A1918" s="20" t="str" cm="1">
        <f t="array" ref="A1918">IF(Table2[[#This Row],[Nodes]:[Nodes]]=4,Table2[[#This Row],[Gap]:[Gap]],"")</f>
        <v/>
      </c>
      <c r="B1918" s="20" t="str" cm="1">
        <f t="array" ref="B1918">IF(Table2[[#This Row],[Nodes]:[Nodes]]=5,Table2[[#This Row],[Gap]:[Gap]],"")</f>
        <v/>
      </c>
      <c r="C1918" s="20" t="str" cm="1">
        <f t="array" ref="C1918">IF(Table2[[#This Row],[Nodes]:[Nodes]]=6,Table2[[#This Row],[Gap]:[Gap]],"")</f>
        <v/>
      </c>
      <c r="D1918" s="20" t="str" cm="1">
        <f t="array" ref="D1918">IF(Table2[[#This Row],[Nodes]:[Nodes]]=7,Table2[[#This Row],[Gap]:[Gap]],"")</f>
        <v/>
      </c>
    </row>
    <row r="1919" spans="1:4">
      <c r="A1919" s="20" t="str" cm="1">
        <f t="array" ref="A1919">IF(Table2[[#This Row],[Nodes]:[Nodes]]=4,Table2[[#This Row],[Gap]:[Gap]],"")</f>
        <v/>
      </c>
      <c r="B1919" s="20" t="str" cm="1">
        <f t="array" ref="B1919">IF(Table2[[#This Row],[Nodes]:[Nodes]]=5,Table2[[#This Row],[Gap]:[Gap]],"")</f>
        <v/>
      </c>
      <c r="C1919" s="20" t="str" cm="1">
        <f t="array" ref="C1919">IF(Table2[[#This Row],[Nodes]:[Nodes]]=6,Table2[[#This Row],[Gap]:[Gap]],"")</f>
        <v/>
      </c>
      <c r="D1919" s="20" t="str" cm="1">
        <f t="array" ref="D1919">IF(Table2[[#This Row],[Nodes]:[Nodes]]=7,Table2[[#This Row],[Gap]:[Gap]],"")</f>
        <v/>
      </c>
    </row>
    <row r="1920" spans="1:4">
      <c r="A1920" s="20" t="str" cm="1">
        <f t="array" ref="A1920">IF(Table2[[#This Row],[Nodes]:[Nodes]]=4,Table2[[#This Row],[Gap]:[Gap]],"")</f>
        <v/>
      </c>
      <c r="B1920" s="20" t="str" cm="1">
        <f t="array" ref="B1920">IF(Table2[[#This Row],[Nodes]:[Nodes]]=5,Table2[[#This Row],[Gap]:[Gap]],"")</f>
        <v/>
      </c>
      <c r="C1920" s="20" t="str" cm="1">
        <f t="array" ref="C1920">IF(Table2[[#This Row],[Nodes]:[Nodes]]=6,Table2[[#This Row],[Gap]:[Gap]],"")</f>
        <v/>
      </c>
      <c r="D1920" s="20" t="str" cm="1">
        <f t="array" ref="D1920">IF(Table2[[#This Row],[Nodes]:[Nodes]]=7,Table2[[#This Row],[Gap]:[Gap]],"")</f>
        <v/>
      </c>
    </row>
    <row r="1921" spans="1:4">
      <c r="A1921" s="20" t="str" cm="1">
        <f t="array" ref="A1921">IF(Table2[[#This Row],[Nodes]:[Nodes]]=4,Table2[[#This Row],[Gap]:[Gap]],"")</f>
        <v/>
      </c>
      <c r="B1921" s="20" t="str" cm="1">
        <f t="array" ref="B1921">IF(Table2[[#This Row],[Nodes]:[Nodes]]=5,Table2[[#This Row],[Gap]:[Gap]],"")</f>
        <v/>
      </c>
      <c r="C1921" s="20" t="str" cm="1">
        <f t="array" ref="C1921">IF(Table2[[#This Row],[Nodes]:[Nodes]]=6,Table2[[#This Row],[Gap]:[Gap]],"")</f>
        <v/>
      </c>
      <c r="D1921" s="20" t="str" cm="1">
        <f t="array" ref="D1921">IF(Table2[[#This Row],[Nodes]:[Nodes]]=7,Table2[[#This Row],[Gap]:[Gap]],"")</f>
        <v/>
      </c>
    </row>
    <row r="1922" spans="1:4">
      <c r="A1922" s="20" t="str" cm="1">
        <f t="array" ref="A1922">IF(Table2[[#This Row],[Nodes]:[Nodes]]=4,Table2[[#This Row],[Gap]:[Gap]],"")</f>
        <v/>
      </c>
      <c r="B1922" s="20" t="str" cm="1">
        <f t="array" ref="B1922">IF(Table2[[#This Row],[Nodes]:[Nodes]]=5,Table2[[#This Row],[Gap]:[Gap]],"")</f>
        <v/>
      </c>
      <c r="C1922" s="20" t="str" cm="1">
        <f t="array" ref="C1922">IF(Table2[[#This Row],[Nodes]:[Nodes]]=6,Table2[[#This Row],[Gap]:[Gap]],"")</f>
        <v/>
      </c>
      <c r="D1922" s="20" t="str" cm="1">
        <f t="array" ref="D1922">IF(Table2[[#This Row],[Nodes]:[Nodes]]=7,Table2[[#This Row],[Gap]:[Gap]],"")</f>
        <v/>
      </c>
    </row>
    <row r="1923" spans="1:4">
      <c r="A1923" s="20" t="str" cm="1">
        <f t="array" ref="A1923">IF(Table2[[#This Row],[Nodes]:[Nodes]]=4,Table2[[#This Row],[Gap]:[Gap]],"")</f>
        <v/>
      </c>
      <c r="B1923" s="20" t="str" cm="1">
        <f t="array" ref="B1923">IF(Table2[[#This Row],[Nodes]:[Nodes]]=5,Table2[[#This Row],[Gap]:[Gap]],"")</f>
        <v/>
      </c>
      <c r="C1923" s="20" t="str" cm="1">
        <f t="array" ref="C1923">IF(Table2[[#This Row],[Nodes]:[Nodes]]=6,Table2[[#This Row],[Gap]:[Gap]],"")</f>
        <v/>
      </c>
      <c r="D1923" s="20" t="str" cm="1">
        <f t="array" ref="D1923">IF(Table2[[#This Row],[Nodes]:[Nodes]]=7,Table2[[#This Row],[Gap]:[Gap]],"")</f>
        <v/>
      </c>
    </row>
    <row r="1924" spans="1:4">
      <c r="A1924" s="20" t="str" cm="1">
        <f t="array" ref="A1924">IF(Table2[[#This Row],[Nodes]:[Nodes]]=4,Table2[[#This Row],[Gap]:[Gap]],"")</f>
        <v/>
      </c>
      <c r="B1924" s="20" t="str" cm="1">
        <f t="array" ref="B1924">IF(Table2[[#This Row],[Nodes]:[Nodes]]=5,Table2[[#This Row],[Gap]:[Gap]],"")</f>
        <v/>
      </c>
      <c r="C1924" s="20" t="str" cm="1">
        <f t="array" ref="C1924">IF(Table2[[#This Row],[Nodes]:[Nodes]]=6,Table2[[#This Row],[Gap]:[Gap]],"")</f>
        <v/>
      </c>
      <c r="D1924" s="20" t="str" cm="1">
        <f t="array" ref="D1924">IF(Table2[[#This Row],[Nodes]:[Nodes]]=7,Table2[[#This Row],[Gap]:[Gap]],"")</f>
        <v/>
      </c>
    </row>
    <row r="1925" spans="1:4">
      <c r="A1925" s="20" t="str" cm="1">
        <f t="array" ref="A1925">IF(Table2[[#This Row],[Nodes]:[Nodes]]=4,Table2[[#This Row],[Gap]:[Gap]],"")</f>
        <v/>
      </c>
      <c r="B1925" s="20" t="str" cm="1">
        <f t="array" ref="B1925">IF(Table2[[#This Row],[Nodes]:[Nodes]]=5,Table2[[#This Row],[Gap]:[Gap]],"")</f>
        <v/>
      </c>
      <c r="C1925" s="20" t="str" cm="1">
        <f t="array" ref="C1925">IF(Table2[[#This Row],[Nodes]:[Nodes]]=6,Table2[[#This Row],[Gap]:[Gap]],"")</f>
        <v/>
      </c>
      <c r="D1925" s="20" t="str" cm="1">
        <f t="array" ref="D1925">IF(Table2[[#This Row],[Nodes]:[Nodes]]=7,Table2[[#This Row],[Gap]:[Gap]],"")</f>
        <v/>
      </c>
    </row>
    <row r="1926" spans="1:4">
      <c r="A1926" s="20" t="str" cm="1">
        <f t="array" ref="A1926">IF(Table2[[#This Row],[Nodes]:[Nodes]]=4,Table2[[#This Row],[Gap]:[Gap]],"")</f>
        <v/>
      </c>
      <c r="B1926" s="20" t="str" cm="1">
        <f t="array" ref="B1926">IF(Table2[[#This Row],[Nodes]:[Nodes]]=5,Table2[[#This Row],[Gap]:[Gap]],"")</f>
        <v/>
      </c>
      <c r="C1926" s="20" t="str" cm="1">
        <f t="array" ref="C1926">IF(Table2[[#This Row],[Nodes]:[Nodes]]=6,Table2[[#This Row],[Gap]:[Gap]],"")</f>
        <v/>
      </c>
      <c r="D1926" s="20" t="str" cm="1">
        <f t="array" ref="D1926">IF(Table2[[#This Row],[Nodes]:[Nodes]]=7,Table2[[#This Row],[Gap]:[Gap]],"")</f>
        <v/>
      </c>
    </row>
    <row r="1927" spans="1:4">
      <c r="A1927" s="20" t="str" cm="1">
        <f t="array" ref="A1927">IF(Table2[[#This Row],[Nodes]:[Nodes]]=4,Table2[[#This Row],[Gap]:[Gap]],"")</f>
        <v/>
      </c>
      <c r="B1927" s="20" t="str" cm="1">
        <f t="array" ref="B1927">IF(Table2[[#This Row],[Nodes]:[Nodes]]=5,Table2[[#This Row],[Gap]:[Gap]],"")</f>
        <v/>
      </c>
      <c r="C1927" s="20" t="str" cm="1">
        <f t="array" ref="C1927">IF(Table2[[#This Row],[Nodes]:[Nodes]]=6,Table2[[#This Row],[Gap]:[Gap]],"")</f>
        <v/>
      </c>
      <c r="D1927" s="20" t="str" cm="1">
        <f t="array" ref="D1927">IF(Table2[[#This Row],[Nodes]:[Nodes]]=7,Table2[[#This Row],[Gap]:[Gap]],"")</f>
        <v/>
      </c>
    </row>
    <row r="1928" spans="1:4">
      <c r="A1928" s="20" t="str" cm="1">
        <f t="array" ref="A1928">IF(Table2[[#This Row],[Nodes]:[Nodes]]=4,Table2[[#This Row],[Gap]:[Gap]],"")</f>
        <v/>
      </c>
      <c r="B1928" s="20" t="str" cm="1">
        <f t="array" ref="B1928">IF(Table2[[#This Row],[Nodes]:[Nodes]]=5,Table2[[#This Row],[Gap]:[Gap]],"")</f>
        <v/>
      </c>
      <c r="C1928" s="20" t="str" cm="1">
        <f t="array" ref="C1928">IF(Table2[[#This Row],[Nodes]:[Nodes]]=6,Table2[[#This Row],[Gap]:[Gap]],"")</f>
        <v/>
      </c>
      <c r="D1928" s="20" t="str" cm="1">
        <f t="array" ref="D1928">IF(Table2[[#This Row],[Nodes]:[Nodes]]=7,Table2[[#This Row],[Gap]:[Gap]],"")</f>
        <v/>
      </c>
    </row>
    <row r="1929" spans="1:4">
      <c r="A1929" s="20" t="str" cm="1">
        <f t="array" ref="A1929">IF(Table2[[#This Row],[Nodes]:[Nodes]]=4,Table2[[#This Row],[Gap]:[Gap]],"")</f>
        <v/>
      </c>
      <c r="B1929" s="20" t="str" cm="1">
        <f t="array" ref="B1929">IF(Table2[[#This Row],[Nodes]:[Nodes]]=5,Table2[[#This Row],[Gap]:[Gap]],"")</f>
        <v/>
      </c>
      <c r="C1929" s="20" t="str" cm="1">
        <f t="array" ref="C1929">IF(Table2[[#This Row],[Nodes]:[Nodes]]=6,Table2[[#This Row],[Gap]:[Gap]],"")</f>
        <v/>
      </c>
      <c r="D1929" s="20" t="str" cm="1">
        <f t="array" ref="D1929">IF(Table2[[#This Row],[Nodes]:[Nodes]]=7,Table2[[#This Row],[Gap]:[Gap]],"")</f>
        <v/>
      </c>
    </row>
    <row r="1930" spans="1:4">
      <c r="A1930" s="20" t="str" cm="1">
        <f t="array" ref="A1930">IF(Table2[[#This Row],[Nodes]:[Nodes]]=4,Table2[[#This Row],[Gap]:[Gap]],"")</f>
        <v/>
      </c>
      <c r="B1930" s="20" t="str" cm="1">
        <f t="array" ref="B1930">IF(Table2[[#This Row],[Nodes]:[Nodes]]=5,Table2[[#This Row],[Gap]:[Gap]],"")</f>
        <v/>
      </c>
      <c r="C1930" s="20" t="str" cm="1">
        <f t="array" ref="C1930">IF(Table2[[#This Row],[Nodes]:[Nodes]]=6,Table2[[#This Row],[Gap]:[Gap]],"")</f>
        <v/>
      </c>
      <c r="D1930" s="20" t="str" cm="1">
        <f t="array" ref="D1930">IF(Table2[[#This Row],[Nodes]:[Nodes]]=7,Table2[[#This Row],[Gap]:[Gap]],"")</f>
        <v/>
      </c>
    </row>
    <row r="1931" spans="1:4">
      <c r="A1931" s="20" t="str" cm="1">
        <f t="array" ref="A1931">IF(Table2[[#This Row],[Nodes]:[Nodes]]=4,Table2[[#This Row],[Gap]:[Gap]],"")</f>
        <v/>
      </c>
      <c r="B1931" s="20" t="str" cm="1">
        <f t="array" ref="B1931">IF(Table2[[#This Row],[Nodes]:[Nodes]]=5,Table2[[#This Row],[Gap]:[Gap]],"")</f>
        <v/>
      </c>
      <c r="C1931" s="20" t="str" cm="1">
        <f t="array" ref="C1931">IF(Table2[[#This Row],[Nodes]:[Nodes]]=6,Table2[[#This Row],[Gap]:[Gap]],"")</f>
        <v/>
      </c>
      <c r="D1931" s="20" t="str" cm="1">
        <f t="array" ref="D1931">IF(Table2[[#This Row],[Nodes]:[Nodes]]=7,Table2[[#This Row],[Gap]:[Gap]],"")</f>
        <v/>
      </c>
    </row>
    <row r="1932" spans="1:4">
      <c r="A1932" s="20" t="str" cm="1">
        <f t="array" ref="A1932">IF(Table2[[#This Row],[Nodes]:[Nodes]]=4,Table2[[#This Row],[Gap]:[Gap]],"")</f>
        <v/>
      </c>
      <c r="B1932" s="20" t="str" cm="1">
        <f t="array" ref="B1932">IF(Table2[[#This Row],[Nodes]:[Nodes]]=5,Table2[[#This Row],[Gap]:[Gap]],"")</f>
        <v/>
      </c>
      <c r="C1932" s="20" t="str" cm="1">
        <f t="array" ref="C1932">IF(Table2[[#This Row],[Nodes]:[Nodes]]=6,Table2[[#This Row],[Gap]:[Gap]],"")</f>
        <v/>
      </c>
      <c r="D1932" s="20" t="str" cm="1">
        <f t="array" ref="D1932">IF(Table2[[#This Row],[Nodes]:[Nodes]]=7,Table2[[#This Row],[Gap]:[Gap]],"")</f>
        <v/>
      </c>
    </row>
    <row r="1933" spans="1:4">
      <c r="A1933" s="20" t="str" cm="1">
        <f t="array" ref="A1933">IF(Table2[[#This Row],[Nodes]:[Nodes]]=4,Table2[[#This Row],[Gap]:[Gap]],"")</f>
        <v/>
      </c>
      <c r="B1933" s="20" t="str" cm="1">
        <f t="array" ref="B1933">IF(Table2[[#This Row],[Nodes]:[Nodes]]=5,Table2[[#This Row],[Gap]:[Gap]],"")</f>
        <v/>
      </c>
      <c r="C1933" s="20" t="str" cm="1">
        <f t="array" ref="C1933">IF(Table2[[#This Row],[Nodes]:[Nodes]]=6,Table2[[#This Row],[Gap]:[Gap]],"")</f>
        <v/>
      </c>
      <c r="D1933" s="20" t="str" cm="1">
        <f t="array" ref="D1933">IF(Table2[[#This Row],[Nodes]:[Nodes]]=7,Table2[[#This Row],[Gap]:[Gap]],"")</f>
        <v/>
      </c>
    </row>
    <row r="1934" spans="1:4">
      <c r="A1934" s="20" t="str" cm="1">
        <f t="array" ref="A1934">IF(Table2[[#This Row],[Nodes]:[Nodes]]=4,Table2[[#This Row],[Gap]:[Gap]],"")</f>
        <v/>
      </c>
      <c r="B1934" s="20" t="str" cm="1">
        <f t="array" ref="B1934">IF(Table2[[#This Row],[Nodes]:[Nodes]]=5,Table2[[#This Row],[Gap]:[Gap]],"")</f>
        <v/>
      </c>
      <c r="C1934" s="20" t="str" cm="1">
        <f t="array" ref="C1934">IF(Table2[[#This Row],[Nodes]:[Nodes]]=6,Table2[[#This Row],[Gap]:[Gap]],"")</f>
        <v/>
      </c>
      <c r="D1934" s="20" t="str" cm="1">
        <f t="array" ref="D1934">IF(Table2[[#This Row],[Nodes]:[Nodes]]=7,Table2[[#This Row],[Gap]:[Gap]],"")</f>
        <v/>
      </c>
    </row>
    <row r="1935" spans="1:4">
      <c r="A1935" s="20" t="str" cm="1">
        <f t="array" ref="A1935">IF(Table2[[#This Row],[Nodes]:[Nodes]]=4,Table2[[#This Row],[Gap]:[Gap]],"")</f>
        <v/>
      </c>
      <c r="B1935" s="20" t="str" cm="1">
        <f t="array" ref="B1935">IF(Table2[[#This Row],[Nodes]:[Nodes]]=5,Table2[[#This Row],[Gap]:[Gap]],"")</f>
        <v/>
      </c>
      <c r="C1935" s="20" t="str" cm="1">
        <f t="array" ref="C1935">IF(Table2[[#This Row],[Nodes]:[Nodes]]=6,Table2[[#This Row],[Gap]:[Gap]],"")</f>
        <v/>
      </c>
      <c r="D1935" s="20" t="str" cm="1">
        <f t="array" ref="D1935">IF(Table2[[#This Row],[Nodes]:[Nodes]]=7,Table2[[#This Row],[Gap]:[Gap]],"")</f>
        <v/>
      </c>
    </row>
    <row r="1936" spans="1:4">
      <c r="A1936" s="20" t="str" cm="1">
        <f t="array" ref="A1936">IF(Table2[[#This Row],[Nodes]:[Nodes]]=4,Table2[[#This Row],[Gap]:[Gap]],"")</f>
        <v/>
      </c>
      <c r="B1936" s="20" t="str" cm="1">
        <f t="array" ref="B1936">IF(Table2[[#This Row],[Nodes]:[Nodes]]=5,Table2[[#This Row],[Gap]:[Gap]],"")</f>
        <v/>
      </c>
      <c r="C1936" s="20" t="str" cm="1">
        <f t="array" ref="C1936">IF(Table2[[#This Row],[Nodes]:[Nodes]]=6,Table2[[#This Row],[Gap]:[Gap]],"")</f>
        <v/>
      </c>
      <c r="D1936" s="20" t="str" cm="1">
        <f t="array" ref="D1936">IF(Table2[[#This Row],[Nodes]:[Nodes]]=7,Table2[[#This Row],[Gap]:[Gap]],"")</f>
        <v/>
      </c>
    </row>
    <row r="1937" spans="1:4">
      <c r="A1937" s="20" t="str" cm="1">
        <f t="array" ref="A1937">IF(Table2[[#This Row],[Nodes]:[Nodes]]=4,Table2[[#This Row],[Gap]:[Gap]],"")</f>
        <v/>
      </c>
      <c r="B1937" s="20" t="str" cm="1">
        <f t="array" ref="B1937">IF(Table2[[#This Row],[Nodes]:[Nodes]]=5,Table2[[#This Row],[Gap]:[Gap]],"")</f>
        <v/>
      </c>
      <c r="C1937" s="20" t="str" cm="1">
        <f t="array" ref="C1937">IF(Table2[[#This Row],[Nodes]:[Nodes]]=6,Table2[[#This Row],[Gap]:[Gap]],"")</f>
        <v/>
      </c>
      <c r="D1937" s="20" t="str" cm="1">
        <f t="array" ref="D1937">IF(Table2[[#This Row],[Nodes]:[Nodes]]=7,Table2[[#This Row],[Gap]:[Gap]],"")</f>
        <v/>
      </c>
    </row>
    <row r="1938" spans="1:4">
      <c r="A1938" s="20" t="str" cm="1">
        <f t="array" ref="A1938">IF(Table2[[#This Row],[Nodes]:[Nodes]]=4,Table2[[#This Row],[Gap]:[Gap]],"")</f>
        <v/>
      </c>
      <c r="B1938" s="20" t="str" cm="1">
        <f t="array" ref="B1938">IF(Table2[[#This Row],[Nodes]:[Nodes]]=5,Table2[[#This Row],[Gap]:[Gap]],"")</f>
        <v/>
      </c>
      <c r="C1938" s="20" t="str" cm="1">
        <f t="array" ref="C1938">IF(Table2[[#This Row],[Nodes]:[Nodes]]=6,Table2[[#This Row],[Gap]:[Gap]],"")</f>
        <v/>
      </c>
      <c r="D1938" s="20" t="str" cm="1">
        <f t="array" ref="D1938">IF(Table2[[#This Row],[Nodes]:[Nodes]]=7,Table2[[#This Row],[Gap]:[Gap]],"")</f>
        <v/>
      </c>
    </row>
    <row r="1939" spans="1:4">
      <c r="A1939" s="20" t="str" cm="1">
        <f t="array" ref="A1939">IF(Table2[[#This Row],[Nodes]:[Nodes]]=4,Table2[[#This Row],[Gap]:[Gap]],"")</f>
        <v/>
      </c>
      <c r="B1939" s="20" t="str" cm="1">
        <f t="array" ref="B1939">IF(Table2[[#This Row],[Nodes]:[Nodes]]=5,Table2[[#This Row],[Gap]:[Gap]],"")</f>
        <v/>
      </c>
      <c r="C1939" s="20" t="str" cm="1">
        <f t="array" ref="C1939">IF(Table2[[#This Row],[Nodes]:[Nodes]]=6,Table2[[#This Row],[Gap]:[Gap]],"")</f>
        <v/>
      </c>
      <c r="D1939" s="20" t="str" cm="1">
        <f t="array" ref="D1939">IF(Table2[[#This Row],[Nodes]:[Nodes]]=7,Table2[[#This Row],[Gap]:[Gap]],"")</f>
        <v/>
      </c>
    </row>
    <row r="1940" spans="1:4">
      <c r="A1940" s="20" t="str" cm="1">
        <f t="array" ref="A1940">IF(Table2[[#This Row],[Nodes]:[Nodes]]=4,Table2[[#This Row],[Gap]:[Gap]],"")</f>
        <v/>
      </c>
      <c r="B1940" s="20" t="str" cm="1">
        <f t="array" ref="B1940">IF(Table2[[#This Row],[Nodes]:[Nodes]]=5,Table2[[#This Row],[Gap]:[Gap]],"")</f>
        <v/>
      </c>
      <c r="C1940" s="20" t="str" cm="1">
        <f t="array" ref="C1940">IF(Table2[[#This Row],[Nodes]:[Nodes]]=6,Table2[[#This Row],[Gap]:[Gap]],"")</f>
        <v/>
      </c>
      <c r="D1940" s="20" t="str" cm="1">
        <f t="array" ref="D1940">IF(Table2[[#This Row],[Nodes]:[Nodes]]=7,Table2[[#This Row],[Gap]:[Gap]],"")</f>
        <v/>
      </c>
    </row>
    <row r="1941" spans="1:4">
      <c r="A1941" s="20" t="str" cm="1">
        <f t="array" ref="A1941">IF(Table2[[#This Row],[Nodes]:[Nodes]]=4,Table2[[#This Row],[Gap]:[Gap]],"")</f>
        <v/>
      </c>
      <c r="B1941" s="20" t="str" cm="1">
        <f t="array" ref="B1941">IF(Table2[[#This Row],[Nodes]:[Nodes]]=5,Table2[[#This Row],[Gap]:[Gap]],"")</f>
        <v/>
      </c>
      <c r="C1941" s="20" t="str" cm="1">
        <f t="array" ref="C1941">IF(Table2[[#This Row],[Nodes]:[Nodes]]=6,Table2[[#This Row],[Gap]:[Gap]],"")</f>
        <v/>
      </c>
      <c r="D1941" s="20" t="str" cm="1">
        <f t="array" ref="D1941">IF(Table2[[#This Row],[Nodes]:[Nodes]]=7,Table2[[#This Row],[Gap]:[Gap]],"")</f>
        <v/>
      </c>
    </row>
    <row r="1942" spans="1:4">
      <c r="A1942" s="20" t="str" cm="1">
        <f t="array" ref="A1942">IF(Table2[[#This Row],[Nodes]:[Nodes]]=4,Table2[[#This Row],[Gap]:[Gap]],"")</f>
        <v/>
      </c>
      <c r="B1942" s="20" t="str" cm="1">
        <f t="array" ref="B1942">IF(Table2[[#This Row],[Nodes]:[Nodes]]=5,Table2[[#This Row],[Gap]:[Gap]],"")</f>
        <v/>
      </c>
      <c r="C1942" s="20" t="str" cm="1">
        <f t="array" ref="C1942">IF(Table2[[#This Row],[Nodes]:[Nodes]]=6,Table2[[#This Row],[Gap]:[Gap]],"")</f>
        <v/>
      </c>
      <c r="D1942" s="20" t="str" cm="1">
        <f t="array" ref="D1942">IF(Table2[[#This Row],[Nodes]:[Nodes]]=7,Table2[[#This Row],[Gap]:[Gap]],"")</f>
        <v/>
      </c>
    </row>
    <row r="1943" spans="1:4">
      <c r="A1943" s="20" t="str" cm="1">
        <f t="array" ref="A1943">IF(Table2[[#This Row],[Nodes]:[Nodes]]=4,Table2[[#This Row],[Gap]:[Gap]],"")</f>
        <v/>
      </c>
      <c r="B1943" s="20" t="str" cm="1">
        <f t="array" ref="B1943">IF(Table2[[#This Row],[Nodes]:[Nodes]]=5,Table2[[#This Row],[Gap]:[Gap]],"")</f>
        <v/>
      </c>
      <c r="C1943" s="20" t="str" cm="1">
        <f t="array" ref="C1943">IF(Table2[[#This Row],[Nodes]:[Nodes]]=6,Table2[[#This Row],[Gap]:[Gap]],"")</f>
        <v/>
      </c>
      <c r="D1943" s="20" t="str" cm="1">
        <f t="array" ref="D1943">IF(Table2[[#This Row],[Nodes]:[Nodes]]=7,Table2[[#This Row],[Gap]:[Gap]],"")</f>
        <v/>
      </c>
    </row>
    <row r="1944" spans="1:4">
      <c r="A1944" s="20" t="str" cm="1">
        <f t="array" ref="A1944">IF(Table2[[#This Row],[Nodes]:[Nodes]]=4,Table2[[#This Row],[Gap]:[Gap]],"")</f>
        <v/>
      </c>
      <c r="B1944" s="20" t="str" cm="1">
        <f t="array" ref="B1944">IF(Table2[[#This Row],[Nodes]:[Nodes]]=5,Table2[[#This Row],[Gap]:[Gap]],"")</f>
        <v/>
      </c>
      <c r="C1944" s="20" t="str" cm="1">
        <f t="array" ref="C1944">IF(Table2[[#This Row],[Nodes]:[Nodes]]=6,Table2[[#This Row],[Gap]:[Gap]],"")</f>
        <v/>
      </c>
      <c r="D1944" s="20" t="str" cm="1">
        <f t="array" ref="D1944">IF(Table2[[#This Row],[Nodes]:[Nodes]]=7,Table2[[#This Row],[Gap]:[Gap]],"")</f>
        <v/>
      </c>
    </row>
    <row r="1945" spans="1:4">
      <c r="A1945" s="20" t="str" cm="1">
        <f t="array" ref="A1945">IF(Table2[[#This Row],[Nodes]:[Nodes]]=4,Table2[[#This Row],[Gap]:[Gap]],"")</f>
        <v/>
      </c>
      <c r="B1945" s="20" t="str" cm="1">
        <f t="array" ref="B1945">IF(Table2[[#This Row],[Nodes]:[Nodes]]=5,Table2[[#This Row],[Gap]:[Gap]],"")</f>
        <v/>
      </c>
      <c r="C1945" s="20" t="str" cm="1">
        <f t="array" ref="C1945">IF(Table2[[#This Row],[Nodes]:[Nodes]]=6,Table2[[#This Row],[Gap]:[Gap]],"")</f>
        <v/>
      </c>
      <c r="D1945" s="20" t="str" cm="1">
        <f t="array" ref="D1945">IF(Table2[[#This Row],[Nodes]:[Nodes]]=7,Table2[[#This Row],[Gap]:[Gap]],"")</f>
        <v/>
      </c>
    </row>
    <row r="1946" spans="1:4">
      <c r="A1946" s="20" t="str" cm="1">
        <f t="array" ref="A1946">IF(Table2[[#This Row],[Nodes]:[Nodes]]=4,Table2[[#This Row],[Gap]:[Gap]],"")</f>
        <v/>
      </c>
      <c r="B1946" s="20" t="str" cm="1">
        <f t="array" ref="B1946">IF(Table2[[#This Row],[Nodes]:[Nodes]]=5,Table2[[#This Row],[Gap]:[Gap]],"")</f>
        <v/>
      </c>
      <c r="C1946" s="20" t="str" cm="1">
        <f t="array" ref="C1946">IF(Table2[[#This Row],[Nodes]:[Nodes]]=6,Table2[[#This Row],[Gap]:[Gap]],"")</f>
        <v/>
      </c>
      <c r="D1946" s="20" t="str" cm="1">
        <f t="array" ref="D1946">IF(Table2[[#This Row],[Nodes]:[Nodes]]=7,Table2[[#This Row],[Gap]:[Gap]],"")</f>
        <v/>
      </c>
    </row>
    <row r="1947" spans="1:4">
      <c r="A1947" s="20" t="str" cm="1">
        <f t="array" ref="A1947">IF(Table2[[#This Row],[Nodes]:[Nodes]]=4,Table2[[#This Row],[Gap]:[Gap]],"")</f>
        <v/>
      </c>
      <c r="B1947" s="20" t="str" cm="1">
        <f t="array" ref="B1947">IF(Table2[[#This Row],[Nodes]:[Nodes]]=5,Table2[[#This Row],[Gap]:[Gap]],"")</f>
        <v/>
      </c>
      <c r="C1947" s="20" t="str" cm="1">
        <f t="array" ref="C1947">IF(Table2[[#This Row],[Nodes]:[Nodes]]=6,Table2[[#This Row],[Gap]:[Gap]],"")</f>
        <v/>
      </c>
      <c r="D1947" s="20" t="str" cm="1">
        <f t="array" ref="D1947">IF(Table2[[#This Row],[Nodes]:[Nodes]]=7,Table2[[#This Row],[Gap]:[Gap]],"")</f>
        <v/>
      </c>
    </row>
    <row r="1948" spans="1:4">
      <c r="A1948" s="20" t="str" cm="1">
        <f t="array" ref="A1948">IF(Table2[[#This Row],[Nodes]:[Nodes]]=4,Table2[[#This Row],[Gap]:[Gap]],"")</f>
        <v/>
      </c>
      <c r="B1948" s="20" t="str" cm="1">
        <f t="array" ref="B1948">IF(Table2[[#This Row],[Nodes]:[Nodes]]=5,Table2[[#This Row],[Gap]:[Gap]],"")</f>
        <v/>
      </c>
      <c r="C1948" s="20" t="str" cm="1">
        <f t="array" ref="C1948">IF(Table2[[#This Row],[Nodes]:[Nodes]]=6,Table2[[#This Row],[Gap]:[Gap]],"")</f>
        <v/>
      </c>
      <c r="D1948" s="20" t="str" cm="1">
        <f t="array" ref="D1948">IF(Table2[[#This Row],[Nodes]:[Nodes]]=7,Table2[[#This Row],[Gap]:[Gap]],"")</f>
        <v/>
      </c>
    </row>
    <row r="1949" spans="1:4">
      <c r="A1949" s="20" t="str" cm="1">
        <f t="array" ref="A1949">IF(Table2[[#This Row],[Nodes]:[Nodes]]=4,Table2[[#This Row],[Gap]:[Gap]],"")</f>
        <v/>
      </c>
      <c r="B1949" s="20" t="str" cm="1">
        <f t="array" ref="B1949">IF(Table2[[#This Row],[Nodes]:[Nodes]]=5,Table2[[#This Row],[Gap]:[Gap]],"")</f>
        <v/>
      </c>
      <c r="C1949" s="20" t="str" cm="1">
        <f t="array" ref="C1949">IF(Table2[[#This Row],[Nodes]:[Nodes]]=6,Table2[[#This Row],[Gap]:[Gap]],"")</f>
        <v/>
      </c>
      <c r="D1949" s="20" t="str" cm="1">
        <f t="array" ref="D1949">IF(Table2[[#This Row],[Nodes]:[Nodes]]=7,Table2[[#This Row],[Gap]:[Gap]],"")</f>
        <v/>
      </c>
    </row>
    <row r="1950" spans="1:4">
      <c r="A1950" s="20" t="str" cm="1">
        <f t="array" ref="A1950">IF(Table2[[#This Row],[Nodes]:[Nodes]]=4,Table2[[#This Row],[Gap]:[Gap]],"")</f>
        <v/>
      </c>
      <c r="B1950" s="20" t="str" cm="1">
        <f t="array" ref="B1950">IF(Table2[[#This Row],[Nodes]:[Nodes]]=5,Table2[[#This Row],[Gap]:[Gap]],"")</f>
        <v/>
      </c>
      <c r="C1950" s="20" t="str" cm="1">
        <f t="array" ref="C1950">IF(Table2[[#This Row],[Nodes]:[Nodes]]=6,Table2[[#This Row],[Gap]:[Gap]],"")</f>
        <v/>
      </c>
      <c r="D1950" s="20" t="str" cm="1">
        <f t="array" ref="D1950">IF(Table2[[#This Row],[Nodes]:[Nodes]]=7,Table2[[#This Row],[Gap]:[Gap]],"")</f>
        <v/>
      </c>
    </row>
    <row r="1951" spans="1:4">
      <c r="A1951" s="20" t="str" cm="1">
        <f t="array" ref="A1951">IF(Table2[[#This Row],[Nodes]:[Nodes]]=4,Table2[[#This Row],[Gap]:[Gap]],"")</f>
        <v/>
      </c>
      <c r="B1951" s="20" t="str" cm="1">
        <f t="array" ref="B1951">IF(Table2[[#This Row],[Nodes]:[Nodes]]=5,Table2[[#This Row],[Gap]:[Gap]],"")</f>
        <v/>
      </c>
      <c r="C1951" s="20" t="str" cm="1">
        <f t="array" ref="C1951">IF(Table2[[#This Row],[Nodes]:[Nodes]]=6,Table2[[#This Row],[Gap]:[Gap]],"")</f>
        <v/>
      </c>
      <c r="D1951" s="20" t="str" cm="1">
        <f t="array" ref="D1951">IF(Table2[[#This Row],[Nodes]:[Nodes]]=7,Table2[[#This Row],[Gap]:[Gap]],"")</f>
        <v/>
      </c>
    </row>
    <row r="1952" spans="1:4">
      <c r="A1952" s="20" t="str" cm="1">
        <f t="array" ref="A1952">IF(Table2[[#This Row],[Nodes]:[Nodes]]=4,Table2[[#This Row],[Gap]:[Gap]],"")</f>
        <v/>
      </c>
      <c r="B1952" s="20" t="str" cm="1">
        <f t="array" ref="B1952">IF(Table2[[#This Row],[Nodes]:[Nodes]]=5,Table2[[#This Row],[Gap]:[Gap]],"")</f>
        <v/>
      </c>
      <c r="C1952" s="20" t="str" cm="1">
        <f t="array" ref="C1952">IF(Table2[[#This Row],[Nodes]:[Nodes]]=6,Table2[[#This Row],[Gap]:[Gap]],"")</f>
        <v/>
      </c>
      <c r="D1952" s="20" t="str" cm="1">
        <f t="array" ref="D1952">IF(Table2[[#This Row],[Nodes]:[Nodes]]=7,Table2[[#This Row],[Gap]:[Gap]],"")</f>
        <v/>
      </c>
    </row>
    <row r="1953" spans="1:4">
      <c r="A1953" s="20" t="str" cm="1">
        <f t="array" ref="A1953">IF(Table2[[#This Row],[Nodes]:[Nodes]]=4,Table2[[#This Row],[Gap]:[Gap]],"")</f>
        <v/>
      </c>
      <c r="B1953" s="20" t="str" cm="1">
        <f t="array" ref="B1953">IF(Table2[[#This Row],[Nodes]:[Nodes]]=5,Table2[[#This Row],[Gap]:[Gap]],"")</f>
        <v/>
      </c>
      <c r="C1953" s="20" t="str" cm="1">
        <f t="array" ref="C1953">IF(Table2[[#This Row],[Nodes]:[Nodes]]=6,Table2[[#This Row],[Gap]:[Gap]],"")</f>
        <v/>
      </c>
      <c r="D1953" s="20" t="str" cm="1">
        <f t="array" ref="D1953">IF(Table2[[#This Row],[Nodes]:[Nodes]]=7,Table2[[#This Row],[Gap]:[Gap]],"")</f>
        <v/>
      </c>
    </row>
    <row r="1954" spans="1:4">
      <c r="A1954" s="20" t="str" cm="1">
        <f t="array" ref="A1954">IF(Table2[[#This Row],[Nodes]:[Nodes]]=4,Table2[[#This Row],[Gap]:[Gap]],"")</f>
        <v/>
      </c>
      <c r="B1954" s="20" t="str" cm="1">
        <f t="array" ref="B1954">IF(Table2[[#This Row],[Nodes]:[Nodes]]=5,Table2[[#This Row],[Gap]:[Gap]],"")</f>
        <v/>
      </c>
      <c r="C1954" s="20" t="str" cm="1">
        <f t="array" ref="C1954">IF(Table2[[#This Row],[Nodes]:[Nodes]]=6,Table2[[#This Row],[Gap]:[Gap]],"")</f>
        <v/>
      </c>
      <c r="D1954" s="20" t="str" cm="1">
        <f t="array" ref="D1954">IF(Table2[[#This Row],[Nodes]:[Nodes]]=7,Table2[[#This Row],[Gap]:[Gap]],"")</f>
        <v/>
      </c>
    </row>
    <row r="1955" spans="1:4">
      <c r="A1955" s="20" t="str" cm="1">
        <f t="array" ref="A1955">IF(Table2[[#This Row],[Nodes]:[Nodes]]=4,Table2[[#This Row],[Gap]:[Gap]],"")</f>
        <v/>
      </c>
      <c r="B1955" s="20" t="str" cm="1">
        <f t="array" ref="B1955">IF(Table2[[#This Row],[Nodes]:[Nodes]]=5,Table2[[#This Row],[Gap]:[Gap]],"")</f>
        <v/>
      </c>
      <c r="C1955" s="20" t="str" cm="1">
        <f t="array" ref="C1955">IF(Table2[[#This Row],[Nodes]:[Nodes]]=6,Table2[[#This Row],[Gap]:[Gap]],"")</f>
        <v/>
      </c>
      <c r="D1955" s="20" t="str" cm="1">
        <f t="array" ref="D1955">IF(Table2[[#This Row],[Nodes]:[Nodes]]=7,Table2[[#This Row],[Gap]:[Gap]],"")</f>
        <v/>
      </c>
    </row>
    <row r="1956" spans="1:4">
      <c r="A1956" s="20" t="str" cm="1">
        <f t="array" ref="A1956">IF(Table2[[#This Row],[Nodes]:[Nodes]]=4,Table2[[#This Row],[Gap]:[Gap]],"")</f>
        <v/>
      </c>
      <c r="B1956" s="20" t="str" cm="1">
        <f t="array" ref="B1956">IF(Table2[[#This Row],[Nodes]:[Nodes]]=5,Table2[[#This Row],[Gap]:[Gap]],"")</f>
        <v/>
      </c>
      <c r="C1956" s="20" t="str" cm="1">
        <f t="array" ref="C1956">IF(Table2[[#This Row],[Nodes]:[Nodes]]=6,Table2[[#This Row],[Gap]:[Gap]],"")</f>
        <v/>
      </c>
      <c r="D1956" s="20" t="str" cm="1">
        <f t="array" ref="D1956">IF(Table2[[#This Row],[Nodes]:[Nodes]]=7,Table2[[#This Row],[Gap]:[Gap]],"")</f>
        <v/>
      </c>
    </row>
    <row r="1957" spans="1:4">
      <c r="A1957" s="20" t="str" cm="1">
        <f t="array" ref="A1957">IF(Table2[[#This Row],[Nodes]:[Nodes]]=4,Table2[[#This Row],[Gap]:[Gap]],"")</f>
        <v/>
      </c>
      <c r="B1957" s="20" t="str" cm="1">
        <f t="array" ref="B1957">IF(Table2[[#This Row],[Nodes]:[Nodes]]=5,Table2[[#This Row],[Gap]:[Gap]],"")</f>
        <v/>
      </c>
      <c r="C1957" s="20" t="str" cm="1">
        <f t="array" ref="C1957">IF(Table2[[#This Row],[Nodes]:[Nodes]]=6,Table2[[#This Row],[Gap]:[Gap]],"")</f>
        <v/>
      </c>
      <c r="D1957" s="20" t="str" cm="1">
        <f t="array" ref="D1957">IF(Table2[[#This Row],[Nodes]:[Nodes]]=7,Table2[[#This Row],[Gap]:[Gap]],"")</f>
        <v/>
      </c>
    </row>
    <row r="1958" spans="1:4">
      <c r="A1958" s="20" t="str" cm="1">
        <f t="array" ref="A1958">IF(Table2[[#This Row],[Nodes]:[Nodes]]=4,Table2[[#This Row],[Gap]:[Gap]],"")</f>
        <v/>
      </c>
      <c r="B1958" s="20" t="str" cm="1">
        <f t="array" ref="B1958">IF(Table2[[#This Row],[Nodes]:[Nodes]]=5,Table2[[#This Row],[Gap]:[Gap]],"")</f>
        <v/>
      </c>
      <c r="C1958" s="20" t="str" cm="1">
        <f t="array" ref="C1958">IF(Table2[[#This Row],[Nodes]:[Nodes]]=6,Table2[[#This Row],[Gap]:[Gap]],"")</f>
        <v/>
      </c>
      <c r="D1958" s="20" t="str" cm="1">
        <f t="array" ref="D1958">IF(Table2[[#This Row],[Nodes]:[Nodes]]=7,Table2[[#This Row],[Gap]:[Gap]],"")</f>
        <v/>
      </c>
    </row>
    <row r="1959" spans="1:4">
      <c r="A1959" s="20" t="str" cm="1">
        <f t="array" ref="A1959">IF(Table2[[#This Row],[Nodes]:[Nodes]]=4,Table2[[#This Row],[Gap]:[Gap]],"")</f>
        <v/>
      </c>
      <c r="B1959" s="20" t="str" cm="1">
        <f t="array" ref="B1959">IF(Table2[[#This Row],[Nodes]:[Nodes]]=5,Table2[[#This Row],[Gap]:[Gap]],"")</f>
        <v/>
      </c>
      <c r="C1959" s="20" t="str" cm="1">
        <f t="array" ref="C1959">IF(Table2[[#This Row],[Nodes]:[Nodes]]=6,Table2[[#This Row],[Gap]:[Gap]],"")</f>
        <v/>
      </c>
      <c r="D1959" s="20" t="str" cm="1">
        <f t="array" ref="D1959">IF(Table2[[#This Row],[Nodes]:[Nodes]]=7,Table2[[#This Row],[Gap]:[Gap]],"")</f>
        <v/>
      </c>
    </row>
    <row r="1960" spans="1:4">
      <c r="A1960" s="20" t="str" cm="1">
        <f t="array" ref="A1960">IF(Table2[[#This Row],[Nodes]:[Nodes]]=4,Table2[[#This Row],[Gap]:[Gap]],"")</f>
        <v/>
      </c>
      <c r="B1960" s="20" t="str" cm="1">
        <f t="array" ref="B1960">IF(Table2[[#This Row],[Nodes]:[Nodes]]=5,Table2[[#This Row],[Gap]:[Gap]],"")</f>
        <v/>
      </c>
      <c r="C1960" s="20" t="str" cm="1">
        <f t="array" ref="C1960">IF(Table2[[#This Row],[Nodes]:[Nodes]]=6,Table2[[#This Row],[Gap]:[Gap]],"")</f>
        <v/>
      </c>
      <c r="D1960" s="20" t="str" cm="1">
        <f t="array" ref="D1960">IF(Table2[[#This Row],[Nodes]:[Nodes]]=7,Table2[[#This Row],[Gap]:[Gap]],"")</f>
        <v/>
      </c>
    </row>
    <row r="1961" spans="1:4">
      <c r="A1961" s="20" t="str" cm="1">
        <f t="array" ref="A1961">IF(Table2[[#This Row],[Nodes]:[Nodes]]=4,Table2[[#This Row],[Gap]:[Gap]],"")</f>
        <v/>
      </c>
      <c r="B1961" s="20" t="str" cm="1">
        <f t="array" ref="B1961">IF(Table2[[#This Row],[Nodes]:[Nodes]]=5,Table2[[#This Row],[Gap]:[Gap]],"")</f>
        <v/>
      </c>
      <c r="C1961" s="20" t="str" cm="1">
        <f t="array" ref="C1961">IF(Table2[[#This Row],[Nodes]:[Nodes]]=6,Table2[[#This Row],[Gap]:[Gap]],"")</f>
        <v/>
      </c>
      <c r="D1961" s="20" t="str" cm="1">
        <f t="array" ref="D1961">IF(Table2[[#This Row],[Nodes]:[Nodes]]=7,Table2[[#This Row],[Gap]:[Gap]],"")</f>
        <v/>
      </c>
    </row>
    <row r="1962" spans="1:4">
      <c r="A1962" s="20" t="str" cm="1">
        <f t="array" ref="A1962">IF(Table2[[#This Row],[Nodes]:[Nodes]]=4,Table2[[#This Row],[Gap]:[Gap]],"")</f>
        <v/>
      </c>
      <c r="B1962" s="20" t="str" cm="1">
        <f t="array" ref="B1962">IF(Table2[[#This Row],[Nodes]:[Nodes]]=5,Table2[[#This Row],[Gap]:[Gap]],"")</f>
        <v/>
      </c>
      <c r="C1962" s="20" t="str" cm="1">
        <f t="array" ref="C1962">IF(Table2[[#This Row],[Nodes]:[Nodes]]=6,Table2[[#This Row],[Gap]:[Gap]],"")</f>
        <v/>
      </c>
      <c r="D1962" s="20" t="str" cm="1">
        <f t="array" ref="D1962">IF(Table2[[#This Row],[Nodes]:[Nodes]]=7,Table2[[#This Row],[Gap]:[Gap]],"")</f>
        <v/>
      </c>
    </row>
    <row r="1963" spans="1:4">
      <c r="A1963" s="20" t="str" cm="1">
        <f t="array" ref="A1963">IF(Table2[[#This Row],[Nodes]:[Nodes]]=4,Table2[[#This Row],[Gap]:[Gap]],"")</f>
        <v/>
      </c>
      <c r="B1963" s="20" t="str" cm="1">
        <f t="array" ref="B1963">IF(Table2[[#This Row],[Nodes]:[Nodes]]=5,Table2[[#This Row],[Gap]:[Gap]],"")</f>
        <v/>
      </c>
      <c r="C1963" s="20" t="str" cm="1">
        <f t="array" ref="C1963">IF(Table2[[#This Row],[Nodes]:[Nodes]]=6,Table2[[#This Row],[Gap]:[Gap]],"")</f>
        <v/>
      </c>
      <c r="D1963" s="20" t="str" cm="1">
        <f t="array" ref="D1963">IF(Table2[[#This Row],[Nodes]:[Nodes]]=7,Table2[[#This Row],[Gap]:[Gap]],"")</f>
        <v/>
      </c>
    </row>
    <row r="1964" spans="1:4">
      <c r="A1964" s="20" t="str" cm="1">
        <f t="array" ref="A1964">IF(Table2[[#This Row],[Nodes]:[Nodes]]=4,Table2[[#This Row],[Gap]:[Gap]],"")</f>
        <v/>
      </c>
      <c r="B1964" s="20" t="str" cm="1">
        <f t="array" ref="B1964">IF(Table2[[#This Row],[Nodes]:[Nodes]]=5,Table2[[#This Row],[Gap]:[Gap]],"")</f>
        <v/>
      </c>
      <c r="C1964" s="20" t="str" cm="1">
        <f t="array" ref="C1964">IF(Table2[[#This Row],[Nodes]:[Nodes]]=6,Table2[[#This Row],[Gap]:[Gap]],"")</f>
        <v/>
      </c>
      <c r="D1964" s="20" t="str" cm="1">
        <f t="array" ref="D1964">IF(Table2[[#This Row],[Nodes]:[Nodes]]=7,Table2[[#This Row],[Gap]:[Gap]],"")</f>
        <v/>
      </c>
    </row>
    <row r="1965" spans="1:4">
      <c r="A1965" s="20" t="str" cm="1">
        <f t="array" ref="A1965">IF(Table2[[#This Row],[Nodes]:[Nodes]]=4,Table2[[#This Row],[Gap]:[Gap]],"")</f>
        <v/>
      </c>
      <c r="B1965" s="20" t="str" cm="1">
        <f t="array" ref="B1965">IF(Table2[[#This Row],[Nodes]:[Nodes]]=5,Table2[[#This Row],[Gap]:[Gap]],"")</f>
        <v/>
      </c>
      <c r="C1965" s="20" t="str" cm="1">
        <f t="array" ref="C1965">IF(Table2[[#This Row],[Nodes]:[Nodes]]=6,Table2[[#This Row],[Gap]:[Gap]],"")</f>
        <v/>
      </c>
      <c r="D1965" s="20" t="str" cm="1">
        <f t="array" ref="D1965">IF(Table2[[#This Row],[Nodes]:[Nodes]]=7,Table2[[#This Row],[Gap]:[Gap]],"")</f>
        <v/>
      </c>
    </row>
    <row r="1966" spans="1:4">
      <c r="A1966" s="20" t="str" cm="1">
        <f t="array" ref="A1966">IF(Table2[[#This Row],[Nodes]:[Nodes]]=4,Table2[[#This Row],[Gap]:[Gap]],"")</f>
        <v/>
      </c>
      <c r="B1966" s="20" t="str" cm="1">
        <f t="array" ref="B1966">IF(Table2[[#This Row],[Nodes]:[Nodes]]=5,Table2[[#This Row],[Gap]:[Gap]],"")</f>
        <v/>
      </c>
      <c r="C1966" s="20" t="str" cm="1">
        <f t="array" ref="C1966">IF(Table2[[#This Row],[Nodes]:[Nodes]]=6,Table2[[#This Row],[Gap]:[Gap]],"")</f>
        <v/>
      </c>
      <c r="D1966" s="20" t="str" cm="1">
        <f t="array" ref="D1966">IF(Table2[[#This Row],[Nodes]:[Nodes]]=7,Table2[[#This Row],[Gap]:[Gap]],"")</f>
        <v/>
      </c>
    </row>
    <row r="1967" spans="1:4">
      <c r="A1967" s="20" t="str" cm="1">
        <f t="array" ref="A1967">IF(Table2[[#This Row],[Nodes]:[Nodes]]=4,Table2[[#This Row],[Gap]:[Gap]],"")</f>
        <v/>
      </c>
      <c r="B1967" s="20" t="str" cm="1">
        <f t="array" ref="B1967">IF(Table2[[#This Row],[Nodes]:[Nodes]]=5,Table2[[#This Row],[Gap]:[Gap]],"")</f>
        <v/>
      </c>
      <c r="C1967" s="20" t="str" cm="1">
        <f t="array" ref="C1967">IF(Table2[[#This Row],[Nodes]:[Nodes]]=6,Table2[[#This Row],[Gap]:[Gap]],"")</f>
        <v/>
      </c>
      <c r="D1967" s="20" t="str" cm="1">
        <f t="array" ref="D1967">IF(Table2[[#This Row],[Nodes]:[Nodes]]=7,Table2[[#This Row],[Gap]:[Gap]],"")</f>
        <v/>
      </c>
    </row>
    <row r="1968" spans="1:4">
      <c r="A1968" s="20" t="str" cm="1">
        <f t="array" ref="A1968">IF(Table2[[#This Row],[Nodes]:[Nodes]]=4,Table2[[#This Row],[Gap]:[Gap]],"")</f>
        <v/>
      </c>
      <c r="B1968" s="20" t="str" cm="1">
        <f t="array" ref="B1968">IF(Table2[[#This Row],[Nodes]:[Nodes]]=5,Table2[[#This Row],[Gap]:[Gap]],"")</f>
        <v/>
      </c>
      <c r="C1968" s="20" t="str" cm="1">
        <f t="array" ref="C1968">IF(Table2[[#This Row],[Nodes]:[Nodes]]=6,Table2[[#This Row],[Gap]:[Gap]],"")</f>
        <v/>
      </c>
      <c r="D1968" s="20" t="str" cm="1">
        <f t="array" ref="D1968">IF(Table2[[#This Row],[Nodes]:[Nodes]]=7,Table2[[#This Row],[Gap]:[Gap]],"")</f>
        <v/>
      </c>
    </row>
    <row r="1969" spans="1:4">
      <c r="A1969" s="20" t="str" cm="1">
        <f t="array" ref="A1969">IF(Table2[[#This Row],[Nodes]:[Nodes]]=4,Table2[[#This Row],[Gap]:[Gap]],"")</f>
        <v/>
      </c>
      <c r="B1969" s="20" t="str" cm="1">
        <f t="array" ref="B1969">IF(Table2[[#This Row],[Nodes]:[Nodes]]=5,Table2[[#This Row],[Gap]:[Gap]],"")</f>
        <v/>
      </c>
      <c r="C1969" s="20" t="str" cm="1">
        <f t="array" ref="C1969">IF(Table2[[#This Row],[Nodes]:[Nodes]]=6,Table2[[#This Row],[Gap]:[Gap]],"")</f>
        <v/>
      </c>
      <c r="D1969" s="20" t="str" cm="1">
        <f t="array" ref="D1969">IF(Table2[[#This Row],[Nodes]:[Nodes]]=7,Table2[[#This Row],[Gap]:[Gap]],"")</f>
        <v/>
      </c>
    </row>
    <row r="1970" spans="1:4">
      <c r="A1970" s="20" t="str" cm="1">
        <f t="array" ref="A1970">IF(Table2[[#This Row],[Nodes]:[Nodes]]=4,Table2[[#This Row],[Gap]:[Gap]],"")</f>
        <v/>
      </c>
      <c r="B1970" s="20" t="str" cm="1">
        <f t="array" ref="B1970">IF(Table2[[#This Row],[Nodes]:[Nodes]]=5,Table2[[#This Row],[Gap]:[Gap]],"")</f>
        <v/>
      </c>
      <c r="C1970" s="20" t="str" cm="1">
        <f t="array" ref="C1970">IF(Table2[[#This Row],[Nodes]:[Nodes]]=6,Table2[[#This Row],[Gap]:[Gap]],"")</f>
        <v/>
      </c>
      <c r="D1970" s="20" t="str" cm="1">
        <f t="array" ref="D1970">IF(Table2[[#This Row],[Nodes]:[Nodes]]=7,Table2[[#This Row],[Gap]:[Gap]],"")</f>
        <v/>
      </c>
    </row>
    <row r="1971" spans="1:4">
      <c r="A1971" s="20" t="str" cm="1">
        <f t="array" ref="A1971">IF(Table2[[#This Row],[Nodes]:[Nodes]]=4,Table2[[#This Row],[Gap]:[Gap]],"")</f>
        <v/>
      </c>
      <c r="B1971" s="20" t="str" cm="1">
        <f t="array" ref="B1971">IF(Table2[[#This Row],[Nodes]:[Nodes]]=5,Table2[[#This Row],[Gap]:[Gap]],"")</f>
        <v/>
      </c>
      <c r="C1971" s="20" t="str" cm="1">
        <f t="array" ref="C1971">IF(Table2[[#This Row],[Nodes]:[Nodes]]=6,Table2[[#This Row],[Gap]:[Gap]],"")</f>
        <v/>
      </c>
      <c r="D1971" s="20" t="str" cm="1">
        <f t="array" ref="D1971">IF(Table2[[#This Row],[Nodes]:[Nodes]]=7,Table2[[#This Row],[Gap]:[Gap]],"")</f>
        <v/>
      </c>
    </row>
    <row r="1972" spans="1:4">
      <c r="A1972" s="20" t="str" cm="1">
        <f t="array" ref="A1972">IF(Table2[[#This Row],[Nodes]:[Nodes]]=4,Table2[[#This Row],[Gap]:[Gap]],"")</f>
        <v/>
      </c>
      <c r="B1972" s="20" t="str" cm="1">
        <f t="array" ref="B1972">IF(Table2[[#This Row],[Nodes]:[Nodes]]=5,Table2[[#This Row],[Gap]:[Gap]],"")</f>
        <v/>
      </c>
      <c r="C1972" s="20" t="str" cm="1">
        <f t="array" ref="C1972">IF(Table2[[#This Row],[Nodes]:[Nodes]]=6,Table2[[#This Row],[Gap]:[Gap]],"")</f>
        <v/>
      </c>
      <c r="D1972" s="20" t="str" cm="1">
        <f t="array" ref="D1972">IF(Table2[[#This Row],[Nodes]:[Nodes]]=7,Table2[[#This Row],[Gap]:[Gap]],"")</f>
        <v/>
      </c>
    </row>
    <row r="1973" spans="1:4">
      <c r="A1973" s="20" t="str" cm="1">
        <f t="array" ref="A1973">IF(Table2[[#This Row],[Nodes]:[Nodes]]=4,Table2[[#This Row],[Gap]:[Gap]],"")</f>
        <v/>
      </c>
      <c r="B1973" s="20" t="str" cm="1">
        <f t="array" ref="B1973">IF(Table2[[#This Row],[Nodes]:[Nodes]]=5,Table2[[#This Row],[Gap]:[Gap]],"")</f>
        <v/>
      </c>
      <c r="C1973" s="20" t="str" cm="1">
        <f t="array" ref="C1973">IF(Table2[[#This Row],[Nodes]:[Nodes]]=6,Table2[[#This Row],[Gap]:[Gap]],"")</f>
        <v/>
      </c>
      <c r="D1973" s="20" t="str" cm="1">
        <f t="array" ref="D1973">IF(Table2[[#This Row],[Nodes]:[Nodes]]=7,Table2[[#This Row],[Gap]:[Gap]],"")</f>
        <v/>
      </c>
    </row>
    <row r="1974" spans="1:4">
      <c r="A1974" s="20" t="str" cm="1">
        <f t="array" ref="A1974">IF(Table2[[#This Row],[Nodes]:[Nodes]]=4,Table2[[#This Row],[Gap]:[Gap]],"")</f>
        <v/>
      </c>
      <c r="B1974" s="20" t="str" cm="1">
        <f t="array" ref="B1974">IF(Table2[[#This Row],[Nodes]:[Nodes]]=5,Table2[[#This Row],[Gap]:[Gap]],"")</f>
        <v/>
      </c>
      <c r="C1974" s="20" t="str" cm="1">
        <f t="array" ref="C1974">IF(Table2[[#This Row],[Nodes]:[Nodes]]=6,Table2[[#This Row],[Gap]:[Gap]],"")</f>
        <v/>
      </c>
      <c r="D1974" s="20" t="str" cm="1">
        <f t="array" ref="D1974">IF(Table2[[#This Row],[Nodes]:[Nodes]]=7,Table2[[#This Row],[Gap]:[Gap]],"")</f>
        <v/>
      </c>
    </row>
    <row r="1975" spans="1:4">
      <c r="A1975" s="20" t="str" cm="1">
        <f t="array" ref="A1975">IF(Table2[[#This Row],[Nodes]:[Nodes]]=4,Table2[[#This Row],[Gap]:[Gap]],"")</f>
        <v/>
      </c>
      <c r="B1975" s="20" t="str" cm="1">
        <f t="array" ref="B1975">IF(Table2[[#This Row],[Nodes]:[Nodes]]=5,Table2[[#This Row],[Gap]:[Gap]],"")</f>
        <v/>
      </c>
      <c r="C1975" s="20" t="str" cm="1">
        <f t="array" ref="C1975">IF(Table2[[#This Row],[Nodes]:[Nodes]]=6,Table2[[#This Row],[Gap]:[Gap]],"")</f>
        <v/>
      </c>
      <c r="D1975" s="20" t="str" cm="1">
        <f t="array" ref="D1975">IF(Table2[[#This Row],[Nodes]:[Nodes]]=7,Table2[[#This Row],[Gap]:[Gap]],"")</f>
        <v/>
      </c>
    </row>
    <row r="1976" spans="1:4">
      <c r="A1976" s="20" t="str" cm="1">
        <f t="array" ref="A1976">IF(Table2[[#This Row],[Nodes]:[Nodes]]=4,Table2[[#This Row],[Gap]:[Gap]],"")</f>
        <v/>
      </c>
      <c r="B1976" s="20" t="str" cm="1">
        <f t="array" ref="B1976">IF(Table2[[#This Row],[Nodes]:[Nodes]]=5,Table2[[#This Row],[Gap]:[Gap]],"")</f>
        <v/>
      </c>
      <c r="C1976" s="20" t="str" cm="1">
        <f t="array" ref="C1976">IF(Table2[[#This Row],[Nodes]:[Nodes]]=6,Table2[[#This Row],[Gap]:[Gap]],"")</f>
        <v/>
      </c>
      <c r="D1976" s="20" t="str" cm="1">
        <f t="array" ref="D1976">IF(Table2[[#This Row],[Nodes]:[Nodes]]=7,Table2[[#This Row],[Gap]:[Gap]],"")</f>
        <v/>
      </c>
    </row>
    <row r="1977" spans="1:4">
      <c r="A1977" s="20" t="str" cm="1">
        <f t="array" ref="A1977">IF(Table2[[#This Row],[Nodes]:[Nodes]]=4,Table2[[#This Row],[Gap]:[Gap]],"")</f>
        <v/>
      </c>
      <c r="B1977" s="20" t="str" cm="1">
        <f t="array" ref="B1977">IF(Table2[[#This Row],[Nodes]:[Nodes]]=5,Table2[[#This Row],[Gap]:[Gap]],"")</f>
        <v/>
      </c>
      <c r="C1977" s="20" t="str" cm="1">
        <f t="array" ref="C1977">IF(Table2[[#This Row],[Nodes]:[Nodes]]=6,Table2[[#This Row],[Gap]:[Gap]],"")</f>
        <v/>
      </c>
      <c r="D1977" s="20" t="str" cm="1">
        <f t="array" ref="D1977">IF(Table2[[#This Row],[Nodes]:[Nodes]]=7,Table2[[#This Row],[Gap]:[Gap]],"")</f>
        <v/>
      </c>
    </row>
    <row r="1978" spans="1:4">
      <c r="A1978" s="20" t="str" cm="1">
        <f t="array" ref="A1978">IF(Table2[[#This Row],[Nodes]:[Nodes]]=4,Table2[[#This Row],[Gap]:[Gap]],"")</f>
        <v/>
      </c>
      <c r="B1978" s="20" t="str" cm="1">
        <f t="array" ref="B1978">IF(Table2[[#This Row],[Nodes]:[Nodes]]=5,Table2[[#This Row],[Gap]:[Gap]],"")</f>
        <v/>
      </c>
      <c r="C1978" s="20" t="str" cm="1">
        <f t="array" ref="C1978">IF(Table2[[#This Row],[Nodes]:[Nodes]]=6,Table2[[#This Row],[Gap]:[Gap]],"")</f>
        <v/>
      </c>
      <c r="D1978" s="20" t="str" cm="1">
        <f t="array" ref="D1978">IF(Table2[[#This Row],[Nodes]:[Nodes]]=7,Table2[[#This Row],[Gap]:[Gap]],"")</f>
        <v/>
      </c>
    </row>
    <row r="1979" spans="1:4">
      <c r="A1979" s="20" t="str" cm="1">
        <f t="array" ref="A1979">IF(Table2[[#This Row],[Nodes]:[Nodes]]=4,Table2[[#This Row],[Gap]:[Gap]],"")</f>
        <v/>
      </c>
      <c r="B1979" s="20" t="str" cm="1">
        <f t="array" ref="B1979">IF(Table2[[#This Row],[Nodes]:[Nodes]]=5,Table2[[#This Row],[Gap]:[Gap]],"")</f>
        <v/>
      </c>
      <c r="C1979" s="20" t="str" cm="1">
        <f t="array" ref="C1979">IF(Table2[[#This Row],[Nodes]:[Nodes]]=6,Table2[[#This Row],[Gap]:[Gap]],"")</f>
        <v/>
      </c>
      <c r="D1979" s="20" t="str" cm="1">
        <f t="array" ref="D1979">IF(Table2[[#This Row],[Nodes]:[Nodes]]=7,Table2[[#This Row],[Gap]:[Gap]],"")</f>
        <v/>
      </c>
    </row>
    <row r="1980" spans="1:4">
      <c r="A1980" s="20" t="str" cm="1">
        <f t="array" ref="A1980">IF(Table2[[#This Row],[Nodes]:[Nodes]]=4,Table2[[#This Row],[Gap]:[Gap]],"")</f>
        <v/>
      </c>
      <c r="B1980" s="20" t="str" cm="1">
        <f t="array" ref="B1980">IF(Table2[[#This Row],[Nodes]:[Nodes]]=5,Table2[[#This Row],[Gap]:[Gap]],"")</f>
        <v/>
      </c>
      <c r="C1980" s="20" t="str" cm="1">
        <f t="array" ref="C1980">IF(Table2[[#This Row],[Nodes]:[Nodes]]=6,Table2[[#This Row],[Gap]:[Gap]],"")</f>
        <v/>
      </c>
      <c r="D1980" s="20" t="str" cm="1">
        <f t="array" ref="D1980">IF(Table2[[#This Row],[Nodes]:[Nodes]]=7,Table2[[#This Row],[Gap]:[Gap]],"")</f>
        <v/>
      </c>
    </row>
    <row r="1981" spans="1:4">
      <c r="A1981" s="20" t="str" cm="1">
        <f t="array" ref="A1981">IF(Table2[[#This Row],[Nodes]:[Nodes]]=4,Table2[[#This Row],[Gap]:[Gap]],"")</f>
        <v/>
      </c>
      <c r="B1981" s="20" t="str" cm="1">
        <f t="array" ref="B1981">IF(Table2[[#This Row],[Nodes]:[Nodes]]=5,Table2[[#This Row],[Gap]:[Gap]],"")</f>
        <v/>
      </c>
      <c r="C1981" s="20" t="str" cm="1">
        <f t="array" ref="C1981">IF(Table2[[#This Row],[Nodes]:[Nodes]]=6,Table2[[#This Row],[Gap]:[Gap]],"")</f>
        <v/>
      </c>
      <c r="D1981" s="20" t="str" cm="1">
        <f t="array" ref="D1981">IF(Table2[[#This Row],[Nodes]:[Nodes]]=7,Table2[[#This Row],[Gap]:[Gap]],"")</f>
        <v/>
      </c>
    </row>
    <row r="1982" spans="1:4">
      <c r="A1982" s="20" t="str" cm="1">
        <f t="array" ref="A1982">IF(Table2[[#This Row],[Nodes]:[Nodes]]=4,Table2[[#This Row],[Gap]:[Gap]],"")</f>
        <v/>
      </c>
      <c r="B1982" s="20" t="str" cm="1">
        <f t="array" ref="B1982">IF(Table2[[#This Row],[Nodes]:[Nodes]]=5,Table2[[#This Row],[Gap]:[Gap]],"")</f>
        <v/>
      </c>
      <c r="C1982" s="20" t="str" cm="1">
        <f t="array" ref="C1982">IF(Table2[[#This Row],[Nodes]:[Nodes]]=6,Table2[[#This Row],[Gap]:[Gap]],"")</f>
        <v/>
      </c>
      <c r="D1982" s="20" t="str" cm="1">
        <f t="array" ref="D1982">IF(Table2[[#This Row],[Nodes]:[Nodes]]=7,Table2[[#This Row],[Gap]:[Gap]],"")</f>
        <v/>
      </c>
    </row>
    <row r="1983" spans="1:4">
      <c r="A1983" s="20" t="str" cm="1">
        <f t="array" ref="A1983">IF(Table2[[#This Row],[Nodes]:[Nodes]]=4,Table2[[#This Row],[Gap]:[Gap]],"")</f>
        <v/>
      </c>
      <c r="B1983" s="20" t="str" cm="1">
        <f t="array" ref="B1983">IF(Table2[[#This Row],[Nodes]:[Nodes]]=5,Table2[[#This Row],[Gap]:[Gap]],"")</f>
        <v/>
      </c>
      <c r="C1983" s="20" t="str" cm="1">
        <f t="array" ref="C1983">IF(Table2[[#This Row],[Nodes]:[Nodes]]=6,Table2[[#This Row],[Gap]:[Gap]],"")</f>
        <v/>
      </c>
      <c r="D1983" s="20" t="str" cm="1">
        <f t="array" ref="D1983">IF(Table2[[#This Row],[Nodes]:[Nodes]]=7,Table2[[#This Row],[Gap]:[Gap]],"")</f>
        <v/>
      </c>
    </row>
    <row r="1984" spans="1:4">
      <c r="A1984" s="20" t="str" cm="1">
        <f t="array" ref="A1984">IF(Table2[[#This Row],[Nodes]:[Nodes]]=4,Table2[[#This Row],[Gap]:[Gap]],"")</f>
        <v/>
      </c>
      <c r="B1984" s="20" t="str" cm="1">
        <f t="array" ref="B1984">IF(Table2[[#This Row],[Nodes]:[Nodes]]=5,Table2[[#This Row],[Gap]:[Gap]],"")</f>
        <v/>
      </c>
      <c r="C1984" s="20" t="str" cm="1">
        <f t="array" ref="C1984">IF(Table2[[#This Row],[Nodes]:[Nodes]]=6,Table2[[#This Row],[Gap]:[Gap]],"")</f>
        <v/>
      </c>
      <c r="D1984" s="20" t="str" cm="1">
        <f t="array" ref="D1984">IF(Table2[[#This Row],[Nodes]:[Nodes]]=7,Table2[[#This Row],[Gap]:[Gap]],"")</f>
        <v/>
      </c>
    </row>
    <row r="1985" spans="1:4">
      <c r="A1985" s="20" t="str" cm="1">
        <f t="array" ref="A1985">IF(Table2[[#This Row],[Nodes]:[Nodes]]=4,Table2[[#This Row],[Gap]:[Gap]],"")</f>
        <v/>
      </c>
      <c r="B1985" s="20" t="str" cm="1">
        <f t="array" ref="B1985">IF(Table2[[#This Row],[Nodes]:[Nodes]]=5,Table2[[#This Row],[Gap]:[Gap]],"")</f>
        <v/>
      </c>
      <c r="C1985" s="20" t="str" cm="1">
        <f t="array" ref="C1985">IF(Table2[[#This Row],[Nodes]:[Nodes]]=6,Table2[[#This Row],[Gap]:[Gap]],"")</f>
        <v/>
      </c>
      <c r="D1985" s="20" t="str" cm="1">
        <f t="array" ref="D1985">IF(Table2[[#This Row],[Nodes]:[Nodes]]=7,Table2[[#This Row],[Gap]:[Gap]],"")</f>
        <v/>
      </c>
    </row>
    <row r="1986" spans="1:4">
      <c r="A1986" s="20" t="str" cm="1">
        <f t="array" ref="A1986">IF(Table2[[#This Row],[Nodes]:[Nodes]]=4,Table2[[#This Row],[Gap]:[Gap]],"")</f>
        <v/>
      </c>
      <c r="B1986" s="20" t="str" cm="1">
        <f t="array" ref="B1986">IF(Table2[[#This Row],[Nodes]:[Nodes]]=5,Table2[[#This Row],[Gap]:[Gap]],"")</f>
        <v/>
      </c>
      <c r="C1986" s="20" t="str" cm="1">
        <f t="array" ref="C1986">IF(Table2[[#This Row],[Nodes]:[Nodes]]=6,Table2[[#This Row],[Gap]:[Gap]],"")</f>
        <v/>
      </c>
      <c r="D1986" s="20" t="str" cm="1">
        <f t="array" ref="D1986">IF(Table2[[#This Row],[Nodes]:[Nodes]]=7,Table2[[#This Row],[Gap]:[Gap]],"")</f>
        <v/>
      </c>
    </row>
    <row r="1987" spans="1:4">
      <c r="A1987" s="20" t="str" cm="1">
        <f t="array" ref="A1987">IF(Table2[[#This Row],[Nodes]:[Nodes]]=4,Table2[[#This Row],[Gap]:[Gap]],"")</f>
        <v/>
      </c>
      <c r="B1987" s="20" t="str" cm="1">
        <f t="array" ref="B1987">IF(Table2[[#This Row],[Nodes]:[Nodes]]=5,Table2[[#This Row],[Gap]:[Gap]],"")</f>
        <v/>
      </c>
      <c r="C1987" s="20" t="str" cm="1">
        <f t="array" ref="C1987">IF(Table2[[#This Row],[Nodes]:[Nodes]]=6,Table2[[#This Row],[Gap]:[Gap]],"")</f>
        <v/>
      </c>
      <c r="D1987" s="20" t="str" cm="1">
        <f t="array" ref="D1987">IF(Table2[[#This Row],[Nodes]:[Nodes]]=7,Table2[[#This Row],[Gap]:[Gap]],"")</f>
        <v/>
      </c>
    </row>
    <row r="1988" spans="1:4">
      <c r="A1988" s="20" t="str" cm="1">
        <f t="array" ref="A1988">IF(Table2[[#This Row],[Nodes]:[Nodes]]=4,Table2[[#This Row],[Gap]:[Gap]],"")</f>
        <v/>
      </c>
      <c r="B1988" s="20" t="str" cm="1">
        <f t="array" ref="B1988">IF(Table2[[#This Row],[Nodes]:[Nodes]]=5,Table2[[#This Row],[Gap]:[Gap]],"")</f>
        <v/>
      </c>
      <c r="C1988" s="20" t="str" cm="1">
        <f t="array" ref="C1988">IF(Table2[[#This Row],[Nodes]:[Nodes]]=6,Table2[[#This Row],[Gap]:[Gap]],"")</f>
        <v/>
      </c>
      <c r="D1988" s="20" t="str" cm="1">
        <f t="array" ref="D1988">IF(Table2[[#This Row],[Nodes]:[Nodes]]=7,Table2[[#This Row],[Gap]:[Gap]],"")</f>
        <v/>
      </c>
    </row>
    <row r="1989" spans="1:4">
      <c r="A1989" s="20" t="str" cm="1">
        <f t="array" ref="A1989">IF(Table2[[#This Row],[Nodes]:[Nodes]]=4,Table2[[#This Row],[Gap]:[Gap]],"")</f>
        <v/>
      </c>
      <c r="B1989" s="20" t="str" cm="1">
        <f t="array" ref="B1989">IF(Table2[[#This Row],[Nodes]:[Nodes]]=5,Table2[[#This Row],[Gap]:[Gap]],"")</f>
        <v/>
      </c>
      <c r="C1989" s="20" t="str" cm="1">
        <f t="array" ref="C1989">IF(Table2[[#This Row],[Nodes]:[Nodes]]=6,Table2[[#This Row],[Gap]:[Gap]],"")</f>
        <v/>
      </c>
      <c r="D1989" s="20" t="str" cm="1">
        <f t="array" ref="D1989">IF(Table2[[#This Row],[Nodes]:[Nodes]]=7,Table2[[#This Row],[Gap]:[Gap]],"")</f>
        <v/>
      </c>
    </row>
    <row r="1990" spans="1:4">
      <c r="A1990" s="20" t="str" cm="1">
        <f t="array" ref="A1990">IF(Table2[[#This Row],[Nodes]:[Nodes]]=4,Table2[[#This Row],[Gap]:[Gap]],"")</f>
        <v/>
      </c>
      <c r="B1990" s="20" t="str" cm="1">
        <f t="array" ref="B1990">IF(Table2[[#This Row],[Nodes]:[Nodes]]=5,Table2[[#This Row],[Gap]:[Gap]],"")</f>
        <v/>
      </c>
      <c r="C1990" s="20" t="str" cm="1">
        <f t="array" ref="C1990">IF(Table2[[#This Row],[Nodes]:[Nodes]]=6,Table2[[#This Row],[Gap]:[Gap]],"")</f>
        <v/>
      </c>
      <c r="D1990" s="20" t="str" cm="1">
        <f t="array" ref="D1990">IF(Table2[[#This Row],[Nodes]:[Nodes]]=7,Table2[[#This Row],[Gap]:[Gap]],"")</f>
        <v/>
      </c>
    </row>
    <row r="1991" spans="1:4">
      <c r="A1991" s="20" t="str" cm="1">
        <f t="array" ref="A1991">IF(Table2[[#This Row],[Nodes]:[Nodes]]=4,Table2[[#This Row],[Gap]:[Gap]],"")</f>
        <v/>
      </c>
      <c r="B1991" s="20" t="str" cm="1">
        <f t="array" ref="B1991">IF(Table2[[#This Row],[Nodes]:[Nodes]]=5,Table2[[#This Row],[Gap]:[Gap]],"")</f>
        <v/>
      </c>
      <c r="C1991" s="20" t="str" cm="1">
        <f t="array" ref="C1991">IF(Table2[[#This Row],[Nodes]:[Nodes]]=6,Table2[[#This Row],[Gap]:[Gap]],"")</f>
        <v/>
      </c>
      <c r="D1991" s="20" t="str" cm="1">
        <f t="array" ref="D1991">IF(Table2[[#This Row],[Nodes]:[Nodes]]=7,Table2[[#This Row],[Gap]:[Gap]],"")</f>
        <v/>
      </c>
    </row>
    <row r="1992" spans="1:4">
      <c r="A1992" s="20" t="str" cm="1">
        <f t="array" ref="A1992">IF(Table2[[#This Row],[Nodes]:[Nodes]]=4,Table2[[#This Row],[Gap]:[Gap]],"")</f>
        <v/>
      </c>
      <c r="B1992" s="20" t="str" cm="1">
        <f t="array" ref="B1992">IF(Table2[[#This Row],[Nodes]:[Nodes]]=5,Table2[[#This Row],[Gap]:[Gap]],"")</f>
        <v/>
      </c>
      <c r="C1992" s="20" t="str" cm="1">
        <f t="array" ref="C1992">IF(Table2[[#This Row],[Nodes]:[Nodes]]=6,Table2[[#This Row],[Gap]:[Gap]],"")</f>
        <v/>
      </c>
      <c r="D1992" s="20" t="str" cm="1">
        <f t="array" ref="D1992">IF(Table2[[#This Row],[Nodes]:[Nodes]]=7,Table2[[#This Row],[Gap]:[Gap]],"")</f>
        <v/>
      </c>
    </row>
    <row r="1993" spans="1:4">
      <c r="A1993" s="20" t="str" cm="1">
        <f t="array" ref="A1993">IF(Table2[[#This Row],[Nodes]:[Nodes]]=4,Table2[[#This Row],[Gap]:[Gap]],"")</f>
        <v/>
      </c>
      <c r="B1993" s="20" t="str" cm="1">
        <f t="array" ref="B1993">IF(Table2[[#This Row],[Nodes]:[Nodes]]=5,Table2[[#This Row],[Gap]:[Gap]],"")</f>
        <v/>
      </c>
      <c r="C1993" s="20" t="str" cm="1">
        <f t="array" ref="C1993">IF(Table2[[#This Row],[Nodes]:[Nodes]]=6,Table2[[#This Row],[Gap]:[Gap]],"")</f>
        <v/>
      </c>
      <c r="D1993" s="20" t="str" cm="1">
        <f t="array" ref="D1993">IF(Table2[[#This Row],[Nodes]:[Nodes]]=7,Table2[[#This Row],[Gap]:[Gap]],"")</f>
        <v/>
      </c>
    </row>
    <row r="1994" spans="1:4">
      <c r="A1994" s="20" t="str" cm="1">
        <f t="array" ref="A1994">IF(Table2[[#This Row],[Nodes]:[Nodes]]=4,Table2[[#This Row],[Gap]:[Gap]],"")</f>
        <v/>
      </c>
      <c r="B1994" s="20" t="str" cm="1">
        <f t="array" ref="B1994">IF(Table2[[#This Row],[Nodes]:[Nodes]]=5,Table2[[#This Row],[Gap]:[Gap]],"")</f>
        <v/>
      </c>
      <c r="C1994" s="20" t="str" cm="1">
        <f t="array" ref="C1994">IF(Table2[[#This Row],[Nodes]:[Nodes]]=6,Table2[[#This Row],[Gap]:[Gap]],"")</f>
        <v/>
      </c>
      <c r="D1994" s="20" t="str" cm="1">
        <f t="array" ref="D1994">IF(Table2[[#This Row],[Nodes]:[Nodes]]=7,Table2[[#This Row],[Gap]:[Gap]],"")</f>
        <v/>
      </c>
    </row>
    <row r="1995" spans="1:4">
      <c r="A1995" s="20" t="str" cm="1">
        <f t="array" ref="A1995">IF(Table2[[#This Row],[Nodes]:[Nodes]]=4,Table2[[#This Row],[Gap]:[Gap]],"")</f>
        <v/>
      </c>
      <c r="B1995" s="20" t="str" cm="1">
        <f t="array" ref="B1995">IF(Table2[[#This Row],[Nodes]:[Nodes]]=5,Table2[[#This Row],[Gap]:[Gap]],"")</f>
        <v/>
      </c>
      <c r="C1995" s="20" t="str" cm="1">
        <f t="array" ref="C1995">IF(Table2[[#This Row],[Nodes]:[Nodes]]=6,Table2[[#This Row],[Gap]:[Gap]],"")</f>
        <v/>
      </c>
      <c r="D1995" s="20" t="str" cm="1">
        <f t="array" ref="D1995">IF(Table2[[#This Row],[Nodes]:[Nodes]]=7,Table2[[#This Row],[Gap]:[Gap]],"")</f>
        <v/>
      </c>
    </row>
    <row r="1996" spans="1:4">
      <c r="A1996" s="20" t="str" cm="1">
        <f t="array" ref="A1996">IF(Table2[[#This Row],[Nodes]:[Nodes]]=4,Table2[[#This Row],[Gap]:[Gap]],"")</f>
        <v/>
      </c>
      <c r="B1996" s="20" t="str" cm="1">
        <f t="array" ref="B1996">IF(Table2[[#This Row],[Nodes]:[Nodes]]=5,Table2[[#This Row],[Gap]:[Gap]],"")</f>
        <v/>
      </c>
      <c r="C1996" s="20" t="str" cm="1">
        <f t="array" ref="C1996">IF(Table2[[#This Row],[Nodes]:[Nodes]]=6,Table2[[#This Row],[Gap]:[Gap]],"")</f>
        <v/>
      </c>
      <c r="D1996" s="20" t="str" cm="1">
        <f t="array" ref="D1996">IF(Table2[[#This Row],[Nodes]:[Nodes]]=7,Table2[[#This Row],[Gap]:[Gap]],"")</f>
        <v/>
      </c>
    </row>
    <row r="1997" spans="1:4">
      <c r="A1997" s="20" t="str" cm="1">
        <f t="array" ref="A1997">IF(Table2[[#This Row],[Nodes]:[Nodes]]=4,Table2[[#This Row],[Gap]:[Gap]],"")</f>
        <v/>
      </c>
      <c r="B1997" s="20" t="str" cm="1">
        <f t="array" ref="B1997">IF(Table2[[#This Row],[Nodes]:[Nodes]]=5,Table2[[#This Row],[Gap]:[Gap]],"")</f>
        <v/>
      </c>
      <c r="C1997" s="20" t="str" cm="1">
        <f t="array" ref="C1997">IF(Table2[[#This Row],[Nodes]:[Nodes]]=6,Table2[[#This Row],[Gap]:[Gap]],"")</f>
        <v/>
      </c>
      <c r="D1997" s="20" t="str" cm="1">
        <f t="array" ref="D1997">IF(Table2[[#This Row],[Nodes]:[Nodes]]=7,Table2[[#This Row],[Gap]:[Gap]],"")</f>
        <v/>
      </c>
    </row>
    <row r="1998" spans="1:4">
      <c r="A1998" s="20" t="str" cm="1">
        <f t="array" ref="A1998">IF(Table2[[#This Row],[Nodes]:[Nodes]]=4,Table2[[#This Row],[Gap]:[Gap]],"")</f>
        <v/>
      </c>
      <c r="B1998" s="20" t="str" cm="1">
        <f t="array" ref="B1998">IF(Table2[[#This Row],[Nodes]:[Nodes]]=5,Table2[[#This Row],[Gap]:[Gap]],"")</f>
        <v/>
      </c>
      <c r="C1998" s="20" t="str" cm="1">
        <f t="array" ref="C1998">IF(Table2[[#This Row],[Nodes]:[Nodes]]=6,Table2[[#This Row],[Gap]:[Gap]],"")</f>
        <v/>
      </c>
      <c r="D1998" s="20" t="str" cm="1">
        <f t="array" ref="D1998">IF(Table2[[#This Row],[Nodes]:[Nodes]]=7,Table2[[#This Row],[Gap]:[Gap]],"")</f>
        <v/>
      </c>
    </row>
    <row r="1999" spans="1:4">
      <c r="A1999" s="20" t="str" cm="1">
        <f t="array" ref="A1999">IF(Table2[[#This Row],[Nodes]:[Nodes]]=4,Table2[[#This Row],[Gap]:[Gap]],"")</f>
        <v/>
      </c>
      <c r="B1999" s="20" t="str" cm="1">
        <f t="array" ref="B1999">IF(Table2[[#This Row],[Nodes]:[Nodes]]=5,Table2[[#This Row],[Gap]:[Gap]],"")</f>
        <v/>
      </c>
      <c r="C1999" s="20" t="str" cm="1">
        <f t="array" ref="C1999">IF(Table2[[#This Row],[Nodes]:[Nodes]]=6,Table2[[#This Row],[Gap]:[Gap]],"")</f>
        <v/>
      </c>
      <c r="D1999" s="20" t="str" cm="1">
        <f t="array" ref="D1999">IF(Table2[[#This Row],[Nodes]:[Nodes]]=7,Table2[[#This Row],[Gap]:[Gap]],"")</f>
        <v/>
      </c>
    </row>
    <row r="2000" spans="1:4">
      <c r="A2000" s="20" t="str" cm="1">
        <f t="array" ref="A2000">IF(Table2[[#This Row],[Nodes]:[Nodes]]=4,Table2[[#This Row],[Gap]:[Gap]],"")</f>
        <v/>
      </c>
      <c r="B2000" s="20" t="str" cm="1">
        <f t="array" ref="B2000">IF(Table2[[#This Row],[Nodes]:[Nodes]]=5,Table2[[#This Row],[Gap]:[Gap]],"")</f>
        <v/>
      </c>
      <c r="C2000" s="20" t="str" cm="1">
        <f t="array" ref="C2000">IF(Table2[[#This Row],[Nodes]:[Nodes]]=6,Table2[[#This Row],[Gap]:[Gap]],"")</f>
        <v/>
      </c>
      <c r="D2000" s="20" t="str" cm="1">
        <f t="array" ref="D2000">IF(Table2[[#This Row],[Nodes]:[Nodes]]=7,Table2[[#This Row],[Gap]:[Gap]],"")</f>
        <v/>
      </c>
    </row>
    <row r="2001" spans="1:4">
      <c r="A2001" s="20" t="str" cm="1">
        <f t="array" ref="A2001">IF(Table2[[#This Row],[Nodes]:[Nodes]]=4,Table2[[#This Row],[Gap]:[Gap]],"")</f>
        <v/>
      </c>
      <c r="B2001" s="20" t="str" cm="1">
        <f t="array" ref="B2001">IF(Table2[[#This Row],[Nodes]:[Nodes]]=5,Table2[[#This Row],[Gap]:[Gap]],"")</f>
        <v/>
      </c>
      <c r="C2001" s="20" t="str" cm="1">
        <f t="array" ref="C2001">IF(Table2[[#This Row],[Nodes]:[Nodes]]=6,Table2[[#This Row],[Gap]:[Gap]],"")</f>
        <v/>
      </c>
      <c r="D2001" s="20" t="str" cm="1">
        <f t="array" ref="D2001">IF(Table2[[#This Row],[Nodes]:[Nodes]]=7,Table2[[#This Row],[Gap]:[Gap]],"")</f>
        <v/>
      </c>
    </row>
    <row r="2002" spans="1:4">
      <c r="A2002" s="20" t="str" cm="1">
        <f t="array" ref="A2002">IF(Table2[[#This Row],[Nodes]:[Nodes]]=4,Table2[[#This Row],[Gap]:[Gap]],"")</f>
        <v/>
      </c>
      <c r="B2002" s="20" t="str" cm="1">
        <f t="array" ref="B2002">IF(Table2[[#This Row],[Nodes]:[Nodes]]=5,Table2[[#This Row],[Gap]:[Gap]],"")</f>
        <v/>
      </c>
      <c r="C2002" s="20" t="str" cm="1">
        <f t="array" ref="C2002">IF(Table2[[#This Row],[Nodes]:[Nodes]]=6,Table2[[#This Row],[Gap]:[Gap]],"")</f>
        <v/>
      </c>
      <c r="D2002" s="20" t="str" cm="1">
        <f t="array" ref="D2002">IF(Table2[[#This Row],[Nodes]:[Nodes]]=7,Table2[[#This Row],[Gap]:[Gap]],"")</f>
        <v/>
      </c>
    </row>
    <row r="2003" spans="1:4">
      <c r="A2003" s="20" t="str" cm="1">
        <f t="array" ref="A2003">IF(Table2[[#This Row],[Nodes]:[Nodes]]=4,Table2[[#This Row],[Gap]:[Gap]],"")</f>
        <v/>
      </c>
      <c r="B2003" s="20" t="str" cm="1">
        <f t="array" ref="B2003">IF(Table2[[#This Row],[Nodes]:[Nodes]]=5,Table2[[#This Row],[Gap]:[Gap]],"")</f>
        <v/>
      </c>
      <c r="C2003" s="20" t="str" cm="1">
        <f t="array" ref="C2003">IF(Table2[[#This Row],[Nodes]:[Nodes]]=6,Table2[[#This Row],[Gap]:[Gap]],"")</f>
        <v/>
      </c>
      <c r="D2003" s="20" t="str" cm="1">
        <f t="array" ref="D2003">IF(Table2[[#This Row],[Nodes]:[Nodes]]=7,Table2[[#This Row],[Gap]:[Gap]],"")</f>
        <v/>
      </c>
    </row>
    <row r="2004" spans="1:4">
      <c r="A2004" s="20" t="str" cm="1">
        <f t="array" ref="A2004">IF(Table2[[#This Row],[Nodes]:[Nodes]]=4,Table2[[#This Row],[Gap]:[Gap]],"")</f>
        <v/>
      </c>
      <c r="B2004" s="20" t="str" cm="1">
        <f t="array" ref="B2004">IF(Table2[[#This Row],[Nodes]:[Nodes]]=5,Table2[[#This Row],[Gap]:[Gap]],"")</f>
        <v/>
      </c>
      <c r="C2004" s="20" t="str" cm="1">
        <f t="array" ref="C2004">IF(Table2[[#This Row],[Nodes]:[Nodes]]=6,Table2[[#This Row],[Gap]:[Gap]],"")</f>
        <v/>
      </c>
      <c r="D2004" s="20" t="str" cm="1">
        <f t="array" ref="D2004">IF(Table2[[#This Row],[Nodes]:[Nodes]]=7,Table2[[#This Row],[Gap]:[Gap]],"")</f>
        <v/>
      </c>
    </row>
    <row r="2005" spans="1:4">
      <c r="A2005" s="20" t="str" cm="1">
        <f t="array" ref="A2005">IF(Table2[[#This Row],[Nodes]:[Nodes]]=4,Table2[[#This Row],[Gap]:[Gap]],"")</f>
        <v/>
      </c>
      <c r="B2005" s="20" t="str" cm="1">
        <f t="array" ref="B2005">IF(Table2[[#This Row],[Nodes]:[Nodes]]=5,Table2[[#This Row],[Gap]:[Gap]],"")</f>
        <v/>
      </c>
      <c r="C2005" s="20" t="str" cm="1">
        <f t="array" ref="C2005">IF(Table2[[#This Row],[Nodes]:[Nodes]]=6,Table2[[#This Row],[Gap]:[Gap]],"")</f>
        <v/>
      </c>
      <c r="D2005" s="20" t="str" cm="1">
        <f t="array" ref="D2005">IF(Table2[[#This Row],[Nodes]:[Nodes]]=7,Table2[[#This Row],[Gap]:[Gap]],"")</f>
        <v/>
      </c>
    </row>
    <row r="2006" spans="1:4">
      <c r="A2006" s="20" t="str" cm="1">
        <f t="array" ref="A2006">IF(Table2[[#This Row],[Nodes]:[Nodes]]=4,Table2[[#This Row],[Gap]:[Gap]],"")</f>
        <v/>
      </c>
      <c r="B2006" s="20" t="str" cm="1">
        <f t="array" ref="B2006">IF(Table2[[#This Row],[Nodes]:[Nodes]]=5,Table2[[#This Row],[Gap]:[Gap]],"")</f>
        <v/>
      </c>
      <c r="C2006" s="20" t="str" cm="1">
        <f t="array" ref="C2006">IF(Table2[[#This Row],[Nodes]:[Nodes]]=6,Table2[[#This Row],[Gap]:[Gap]],"")</f>
        <v/>
      </c>
      <c r="D2006" s="20" t="str" cm="1">
        <f t="array" ref="D2006">IF(Table2[[#This Row],[Nodes]:[Nodes]]=7,Table2[[#This Row],[Gap]:[Gap]],"")</f>
        <v/>
      </c>
    </row>
    <row r="2007" spans="1:4">
      <c r="A2007" s="20" t="str" cm="1">
        <f t="array" ref="A2007">IF(Table2[[#This Row],[Nodes]:[Nodes]]=4,Table2[[#This Row],[Gap]:[Gap]],"")</f>
        <v/>
      </c>
      <c r="B2007" s="20" t="str" cm="1">
        <f t="array" ref="B2007">IF(Table2[[#This Row],[Nodes]:[Nodes]]=5,Table2[[#This Row],[Gap]:[Gap]],"")</f>
        <v/>
      </c>
      <c r="C2007" s="20" t="str" cm="1">
        <f t="array" ref="C2007">IF(Table2[[#This Row],[Nodes]:[Nodes]]=6,Table2[[#This Row],[Gap]:[Gap]],"")</f>
        <v/>
      </c>
      <c r="D2007" s="20" t="str" cm="1">
        <f t="array" ref="D2007">IF(Table2[[#This Row],[Nodes]:[Nodes]]=7,Table2[[#This Row],[Gap]:[Gap]],"")</f>
        <v/>
      </c>
    </row>
    <row r="2008" spans="1:4">
      <c r="A2008" s="20" t="str" cm="1">
        <f t="array" ref="A2008">IF(Table2[[#This Row],[Nodes]:[Nodes]]=4,Table2[[#This Row],[Gap]:[Gap]],"")</f>
        <v/>
      </c>
      <c r="B2008" s="20" t="str" cm="1">
        <f t="array" ref="B2008">IF(Table2[[#This Row],[Nodes]:[Nodes]]=5,Table2[[#This Row],[Gap]:[Gap]],"")</f>
        <v/>
      </c>
      <c r="C2008" s="20" t="str" cm="1">
        <f t="array" ref="C2008">IF(Table2[[#This Row],[Nodes]:[Nodes]]=6,Table2[[#This Row],[Gap]:[Gap]],"")</f>
        <v/>
      </c>
      <c r="D2008" s="20" t="str" cm="1">
        <f t="array" ref="D2008">IF(Table2[[#This Row],[Nodes]:[Nodes]]=7,Table2[[#This Row],[Gap]:[Gap]],"")</f>
        <v/>
      </c>
    </row>
    <row r="2009" spans="1:4">
      <c r="A2009" s="20" t="str" cm="1">
        <f t="array" ref="A2009">IF(Table2[[#This Row],[Nodes]:[Nodes]]=4,Table2[[#This Row],[Gap]:[Gap]],"")</f>
        <v/>
      </c>
      <c r="B2009" s="20" t="str" cm="1">
        <f t="array" ref="B2009">IF(Table2[[#This Row],[Nodes]:[Nodes]]=5,Table2[[#This Row],[Gap]:[Gap]],"")</f>
        <v/>
      </c>
      <c r="C2009" s="20" t="str" cm="1">
        <f t="array" ref="C2009">IF(Table2[[#This Row],[Nodes]:[Nodes]]=6,Table2[[#This Row],[Gap]:[Gap]],"")</f>
        <v/>
      </c>
      <c r="D2009" s="20" t="str" cm="1">
        <f t="array" ref="D2009">IF(Table2[[#This Row],[Nodes]:[Nodes]]=7,Table2[[#This Row],[Gap]:[Gap]],"")</f>
        <v/>
      </c>
    </row>
    <row r="2010" spans="1:4">
      <c r="A2010" s="20" t="str" cm="1">
        <f t="array" ref="A2010">IF(Table2[[#This Row],[Nodes]:[Nodes]]=4,Table2[[#This Row],[Gap]:[Gap]],"")</f>
        <v/>
      </c>
      <c r="B2010" s="20" t="str" cm="1">
        <f t="array" ref="B2010">IF(Table2[[#This Row],[Nodes]:[Nodes]]=5,Table2[[#This Row],[Gap]:[Gap]],"")</f>
        <v/>
      </c>
      <c r="C2010" s="20" t="str" cm="1">
        <f t="array" ref="C2010">IF(Table2[[#This Row],[Nodes]:[Nodes]]=6,Table2[[#This Row],[Gap]:[Gap]],"")</f>
        <v/>
      </c>
      <c r="D2010" s="20" t="str" cm="1">
        <f t="array" ref="D2010">IF(Table2[[#This Row],[Nodes]:[Nodes]]=7,Table2[[#This Row],[Gap]:[Gap]],"")</f>
        <v/>
      </c>
    </row>
    <row r="2011" spans="1:4">
      <c r="A2011" s="20" t="str" cm="1">
        <f t="array" ref="A2011">IF(Table2[[#This Row],[Nodes]:[Nodes]]=4,Table2[[#This Row],[Gap]:[Gap]],"")</f>
        <v/>
      </c>
      <c r="B2011" s="20" t="str" cm="1">
        <f t="array" ref="B2011">IF(Table2[[#This Row],[Nodes]:[Nodes]]=5,Table2[[#This Row],[Gap]:[Gap]],"")</f>
        <v/>
      </c>
      <c r="C2011" s="20" t="str" cm="1">
        <f t="array" ref="C2011">IF(Table2[[#This Row],[Nodes]:[Nodes]]=6,Table2[[#This Row],[Gap]:[Gap]],"")</f>
        <v/>
      </c>
      <c r="D2011" s="20" t="str" cm="1">
        <f t="array" ref="D2011">IF(Table2[[#This Row],[Nodes]:[Nodes]]=7,Table2[[#This Row],[Gap]:[Gap]],"")</f>
        <v/>
      </c>
    </row>
    <row r="2012" spans="1:4">
      <c r="A2012" s="20" t="str" cm="1">
        <f t="array" ref="A2012">IF(Table2[[#This Row],[Nodes]:[Nodes]]=4,Table2[[#This Row],[Gap]:[Gap]],"")</f>
        <v/>
      </c>
      <c r="B2012" s="20" t="str" cm="1">
        <f t="array" ref="B2012">IF(Table2[[#This Row],[Nodes]:[Nodes]]=5,Table2[[#This Row],[Gap]:[Gap]],"")</f>
        <v/>
      </c>
      <c r="C2012" s="20" t="str" cm="1">
        <f t="array" ref="C2012">IF(Table2[[#This Row],[Nodes]:[Nodes]]=6,Table2[[#This Row],[Gap]:[Gap]],"")</f>
        <v/>
      </c>
      <c r="D2012" s="20" t="str" cm="1">
        <f t="array" ref="D2012">IF(Table2[[#This Row],[Nodes]:[Nodes]]=7,Table2[[#This Row],[Gap]:[Gap]],"")</f>
        <v/>
      </c>
    </row>
    <row r="2013" spans="1:4">
      <c r="A2013" s="20" t="str" cm="1">
        <f t="array" ref="A2013">IF(Table2[[#This Row],[Nodes]:[Nodes]]=4,Table2[[#This Row],[Gap]:[Gap]],"")</f>
        <v/>
      </c>
      <c r="B2013" s="20" t="str" cm="1">
        <f t="array" ref="B2013">IF(Table2[[#This Row],[Nodes]:[Nodes]]=5,Table2[[#This Row],[Gap]:[Gap]],"")</f>
        <v/>
      </c>
      <c r="C2013" s="20" t="str" cm="1">
        <f t="array" ref="C2013">IF(Table2[[#This Row],[Nodes]:[Nodes]]=6,Table2[[#This Row],[Gap]:[Gap]],"")</f>
        <v/>
      </c>
      <c r="D2013" s="20" t="str" cm="1">
        <f t="array" ref="D2013">IF(Table2[[#This Row],[Nodes]:[Nodes]]=7,Table2[[#This Row],[Gap]:[Gap]],"")</f>
        <v/>
      </c>
    </row>
    <row r="2014" spans="1:4">
      <c r="A2014" s="20" t="str" cm="1">
        <f t="array" ref="A2014">IF(Table2[[#This Row],[Nodes]:[Nodes]]=4,Table2[[#This Row],[Gap]:[Gap]],"")</f>
        <v/>
      </c>
      <c r="B2014" s="20" t="str" cm="1">
        <f t="array" ref="B2014">IF(Table2[[#This Row],[Nodes]:[Nodes]]=5,Table2[[#This Row],[Gap]:[Gap]],"")</f>
        <v/>
      </c>
      <c r="C2014" s="20" t="str" cm="1">
        <f t="array" ref="C2014">IF(Table2[[#This Row],[Nodes]:[Nodes]]=6,Table2[[#This Row],[Gap]:[Gap]],"")</f>
        <v/>
      </c>
      <c r="D2014" s="20" t="str" cm="1">
        <f t="array" ref="D2014">IF(Table2[[#This Row],[Nodes]:[Nodes]]=7,Table2[[#This Row],[Gap]:[Gap]],"")</f>
        <v/>
      </c>
    </row>
    <row r="2015" spans="1:4">
      <c r="A2015" s="20" t="str" cm="1">
        <f t="array" ref="A2015">IF(Table2[[#This Row],[Nodes]:[Nodes]]=4,Table2[[#This Row],[Gap]:[Gap]],"")</f>
        <v/>
      </c>
      <c r="B2015" s="20" t="str" cm="1">
        <f t="array" ref="B2015">IF(Table2[[#This Row],[Nodes]:[Nodes]]=5,Table2[[#This Row],[Gap]:[Gap]],"")</f>
        <v/>
      </c>
      <c r="C2015" s="20" t="str" cm="1">
        <f t="array" ref="C2015">IF(Table2[[#This Row],[Nodes]:[Nodes]]=6,Table2[[#This Row],[Gap]:[Gap]],"")</f>
        <v/>
      </c>
      <c r="D2015" s="20" t="str" cm="1">
        <f t="array" ref="D2015">IF(Table2[[#This Row],[Nodes]:[Nodes]]=7,Table2[[#This Row],[Gap]:[Gap]],"")</f>
        <v/>
      </c>
    </row>
    <row r="2016" spans="1:4">
      <c r="A2016" s="20" t="str" cm="1">
        <f t="array" ref="A2016">IF(Table2[[#This Row],[Nodes]:[Nodes]]=4,Table2[[#This Row],[Gap]:[Gap]],"")</f>
        <v/>
      </c>
      <c r="B2016" s="20" t="str" cm="1">
        <f t="array" ref="B2016">IF(Table2[[#This Row],[Nodes]:[Nodes]]=5,Table2[[#This Row],[Gap]:[Gap]],"")</f>
        <v/>
      </c>
      <c r="C2016" s="20" t="str" cm="1">
        <f t="array" ref="C2016">IF(Table2[[#This Row],[Nodes]:[Nodes]]=6,Table2[[#This Row],[Gap]:[Gap]],"")</f>
        <v/>
      </c>
      <c r="D2016" s="20" t="str" cm="1">
        <f t="array" ref="D2016">IF(Table2[[#This Row],[Nodes]:[Nodes]]=7,Table2[[#This Row],[Gap]:[Gap]],"")</f>
        <v/>
      </c>
    </row>
    <row r="2017" spans="1:4">
      <c r="A2017" s="20" t="str" cm="1">
        <f t="array" ref="A2017">IF(Table2[[#This Row],[Nodes]:[Nodes]]=4,Table2[[#This Row],[Gap]:[Gap]],"")</f>
        <v/>
      </c>
      <c r="B2017" s="20" t="str" cm="1">
        <f t="array" ref="B2017">IF(Table2[[#This Row],[Nodes]:[Nodes]]=5,Table2[[#This Row],[Gap]:[Gap]],"")</f>
        <v/>
      </c>
      <c r="C2017" s="20" t="str" cm="1">
        <f t="array" ref="C2017">IF(Table2[[#This Row],[Nodes]:[Nodes]]=6,Table2[[#This Row],[Gap]:[Gap]],"")</f>
        <v/>
      </c>
      <c r="D2017" s="20" t="str" cm="1">
        <f t="array" ref="D2017">IF(Table2[[#This Row],[Nodes]:[Nodes]]=7,Table2[[#This Row],[Gap]:[Gap]],"")</f>
        <v/>
      </c>
    </row>
    <row r="2018" spans="1:4">
      <c r="A2018" s="20" t="str" cm="1">
        <f t="array" ref="A2018">IF(Table2[[#This Row],[Nodes]:[Nodes]]=4,Table2[[#This Row],[Gap]:[Gap]],"")</f>
        <v/>
      </c>
      <c r="B2018" s="20" t="str" cm="1">
        <f t="array" ref="B2018">IF(Table2[[#This Row],[Nodes]:[Nodes]]=5,Table2[[#This Row],[Gap]:[Gap]],"")</f>
        <v/>
      </c>
      <c r="C2018" s="20" t="str" cm="1">
        <f t="array" ref="C2018">IF(Table2[[#This Row],[Nodes]:[Nodes]]=6,Table2[[#This Row],[Gap]:[Gap]],"")</f>
        <v/>
      </c>
      <c r="D2018" s="20" t="str" cm="1">
        <f t="array" ref="D2018">IF(Table2[[#This Row],[Nodes]:[Nodes]]=7,Table2[[#This Row],[Gap]:[Gap]],"")</f>
        <v/>
      </c>
    </row>
    <row r="2019" spans="1:4">
      <c r="A2019" s="20" t="str" cm="1">
        <f t="array" ref="A2019">IF(Table2[[#This Row],[Nodes]:[Nodes]]=4,Table2[[#This Row],[Gap]:[Gap]],"")</f>
        <v/>
      </c>
      <c r="B2019" s="20" t="str" cm="1">
        <f t="array" ref="B2019">IF(Table2[[#This Row],[Nodes]:[Nodes]]=5,Table2[[#This Row],[Gap]:[Gap]],"")</f>
        <v/>
      </c>
      <c r="C2019" s="20" t="str" cm="1">
        <f t="array" ref="C2019">IF(Table2[[#This Row],[Nodes]:[Nodes]]=6,Table2[[#This Row],[Gap]:[Gap]],"")</f>
        <v/>
      </c>
      <c r="D2019" s="20" t="str" cm="1">
        <f t="array" ref="D2019">IF(Table2[[#This Row],[Nodes]:[Nodes]]=7,Table2[[#This Row],[Gap]:[Gap]],"")</f>
        <v/>
      </c>
    </row>
    <row r="2020" spans="1:4">
      <c r="A2020" s="20" t="str" cm="1">
        <f t="array" ref="A2020">IF(Table2[[#This Row],[Nodes]:[Nodes]]=4,Table2[[#This Row],[Gap]:[Gap]],"")</f>
        <v/>
      </c>
      <c r="B2020" s="20" t="str" cm="1">
        <f t="array" ref="B2020">IF(Table2[[#This Row],[Nodes]:[Nodes]]=5,Table2[[#This Row],[Gap]:[Gap]],"")</f>
        <v/>
      </c>
      <c r="C2020" s="20" t="str" cm="1">
        <f t="array" ref="C2020">IF(Table2[[#This Row],[Nodes]:[Nodes]]=6,Table2[[#This Row],[Gap]:[Gap]],"")</f>
        <v/>
      </c>
      <c r="D2020" s="20" t="str" cm="1">
        <f t="array" ref="D2020">IF(Table2[[#This Row],[Nodes]:[Nodes]]=7,Table2[[#This Row],[Gap]:[Gap]],"")</f>
        <v/>
      </c>
    </row>
    <row r="2021" spans="1:4">
      <c r="A2021" s="20" t="str" cm="1">
        <f t="array" ref="A2021">IF(Table2[[#This Row],[Nodes]:[Nodes]]=4,Table2[[#This Row],[Gap]:[Gap]],"")</f>
        <v/>
      </c>
      <c r="B2021" s="20" t="str" cm="1">
        <f t="array" ref="B2021">IF(Table2[[#This Row],[Nodes]:[Nodes]]=5,Table2[[#This Row],[Gap]:[Gap]],"")</f>
        <v/>
      </c>
      <c r="C2021" s="20" t="str" cm="1">
        <f t="array" ref="C2021">IF(Table2[[#This Row],[Nodes]:[Nodes]]=6,Table2[[#This Row],[Gap]:[Gap]],"")</f>
        <v/>
      </c>
      <c r="D2021" s="20" t="str" cm="1">
        <f t="array" ref="D2021">IF(Table2[[#This Row],[Nodes]:[Nodes]]=7,Table2[[#This Row],[Gap]:[Gap]],"")</f>
        <v/>
      </c>
    </row>
    <row r="2022" spans="1:4">
      <c r="A2022" s="20" t="str" cm="1">
        <f t="array" ref="A2022">IF(Table2[[#This Row],[Nodes]:[Nodes]]=4,Table2[[#This Row],[Gap]:[Gap]],"")</f>
        <v/>
      </c>
      <c r="B2022" s="20" t="str" cm="1">
        <f t="array" ref="B2022">IF(Table2[[#This Row],[Nodes]:[Nodes]]=5,Table2[[#This Row],[Gap]:[Gap]],"")</f>
        <v/>
      </c>
      <c r="C2022" s="20" t="str" cm="1">
        <f t="array" ref="C2022">IF(Table2[[#This Row],[Nodes]:[Nodes]]=6,Table2[[#This Row],[Gap]:[Gap]],"")</f>
        <v/>
      </c>
      <c r="D2022" s="20" t="str" cm="1">
        <f t="array" ref="D2022">IF(Table2[[#This Row],[Nodes]:[Nodes]]=7,Table2[[#This Row],[Gap]:[Gap]],"")</f>
        <v/>
      </c>
    </row>
    <row r="2023" spans="1:4">
      <c r="A2023" s="20" t="str" cm="1">
        <f t="array" ref="A2023">IF(Table2[[#This Row],[Nodes]:[Nodes]]=4,Table2[[#This Row],[Gap]:[Gap]],"")</f>
        <v/>
      </c>
      <c r="B2023" s="20" t="str" cm="1">
        <f t="array" ref="B2023">IF(Table2[[#This Row],[Nodes]:[Nodes]]=5,Table2[[#This Row],[Gap]:[Gap]],"")</f>
        <v/>
      </c>
      <c r="C2023" s="20" t="str" cm="1">
        <f t="array" ref="C2023">IF(Table2[[#This Row],[Nodes]:[Nodes]]=6,Table2[[#This Row],[Gap]:[Gap]],"")</f>
        <v/>
      </c>
      <c r="D2023" s="20" t="str" cm="1">
        <f t="array" ref="D2023">IF(Table2[[#This Row],[Nodes]:[Nodes]]=7,Table2[[#This Row],[Gap]:[Gap]],"")</f>
        <v/>
      </c>
    </row>
    <row r="2024" spans="1:4">
      <c r="A2024" s="20" t="str" cm="1">
        <f t="array" ref="A2024">IF(Table2[[#This Row],[Nodes]:[Nodes]]=4,Table2[[#This Row],[Gap]:[Gap]],"")</f>
        <v/>
      </c>
      <c r="B2024" s="20" t="str" cm="1">
        <f t="array" ref="B2024">IF(Table2[[#This Row],[Nodes]:[Nodes]]=5,Table2[[#This Row],[Gap]:[Gap]],"")</f>
        <v/>
      </c>
      <c r="C2024" s="20" t="str" cm="1">
        <f t="array" ref="C2024">IF(Table2[[#This Row],[Nodes]:[Nodes]]=6,Table2[[#This Row],[Gap]:[Gap]],"")</f>
        <v/>
      </c>
      <c r="D2024" s="20" t="str" cm="1">
        <f t="array" ref="D2024">IF(Table2[[#This Row],[Nodes]:[Nodes]]=7,Table2[[#This Row],[Gap]:[Gap]],"")</f>
        <v/>
      </c>
    </row>
    <row r="2025" spans="1:4">
      <c r="A2025" s="20" t="str" cm="1">
        <f t="array" ref="A2025">IF(Table2[[#This Row],[Nodes]:[Nodes]]=4,Table2[[#This Row],[Gap]:[Gap]],"")</f>
        <v/>
      </c>
      <c r="B2025" s="20" t="str" cm="1">
        <f t="array" ref="B2025">IF(Table2[[#This Row],[Nodes]:[Nodes]]=5,Table2[[#This Row],[Gap]:[Gap]],"")</f>
        <v/>
      </c>
      <c r="C2025" s="20" t="str" cm="1">
        <f t="array" ref="C2025">IF(Table2[[#This Row],[Nodes]:[Nodes]]=6,Table2[[#This Row],[Gap]:[Gap]],"")</f>
        <v/>
      </c>
      <c r="D2025" s="20" t="str" cm="1">
        <f t="array" ref="D2025">IF(Table2[[#This Row],[Nodes]:[Nodes]]=7,Table2[[#This Row],[Gap]:[Gap]],"")</f>
        <v/>
      </c>
    </row>
    <row r="2026" spans="1:4">
      <c r="A2026" s="20" t="str" cm="1">
        <f t="array" ref="A2026">IF(Table2[[#This Row],[Nodes]:[Nodes]]=4,Table2[[#This Row],[Gap]:[Gap]],"")</f>
        <v/>
      </c>
      <c r="B2026" s="20" t="str" cm="1">
        <f t="array" ref="B2026">IF(Table2[[#This Row],[Nodes]:[Nodes]]=5,Table2[[#This Row],[Gap]:[Gap]],"")</f>
        <v/>
      </c>
      <c r="C2026" s="20" t="str" cm="1">
        <f t="array" ref="C2026">IF(Table2[[#This Row],[Nodes]:[Nodes]]=6,Table2[[#This Row],[Gap]:[Gap]],"")</f>
        <v/>
      </c>
      <c r="D2026" s="20" t="str" cm="1">
        <f t="array" ref="D2026">IF(Table2[[#This Row],[Nodes]:[Nodes]]=7,Table2[[#This Row],[Gap]:[Gap]],"")</f>
        <v/>
      </c>
    </row>
    <row r="2027" spans="1:4">
      <c r="A2027" s="20" t="str" cm="1">
        <f t="array" ref="A2027">IF(Table2[[#This Row],[Nodes]:[Nodes]]=4,Table2[[#This Row],[Gap]:[Gap]],"")</f>
        <v/>
      </c>
      <c r="B2027" s="20" t="str" cm="1">
        <f t="array" ref="B2027">IF(Table2[[#This Row],[Nodes]:[Nodes]]=5,Table2[[#This Row],[Gap]:[Gap]],"")</f>
        <v/>
      </c>
      <c r="C2027" s="20" t="str" cm="1">
        <f t="array" ref="C2027">IF(Table2[[#This Row],[Nodes]:[Nodes]]=6,Table2[[#This Row],[Gap]:[Gap]],"")</f>
        <v/>
      </c>
      <c r="D2027" s="20" t="str" cm="1">
        <f t="array" ref="D2027">IF(Table2[[#This Row],[Nodes]:[Nodes]]=7,Table2[[#This Row],[Gap]:[Gap]],"")</f>
        <v/>
      </c>
    </row>
    <row r="2028" spans="1:4">
      <c r="A2028" s="20" t="str" cm="1">
        <f t="array" ref="A2028">IF(Table2[[#This Row],[Nodes]:[Nodes]]=4,Table2[[#This Row],[Gap]:[Gap]],"")</f>
        <v/>
      </c>
      <c r="B2028" s="20" t="str" cm="1">
        <f t="array" ref="B2028">IF(Table2[[#This Row],[Nodes]:[Nodes]]=5,Table2[[#This Row],[Gap]:[Gap]],"")</f>
        <v/>
      </c>
      <c r="C2028" s="20" t="str" cm="1">
        <f t="array" ref="C2028">IF(Table2[[#This Row],[Nodes]:[Nodes]]=6,Table2[[#This Row],[Gap]:[Gap]],"")</f>
        <v/>
      </c>
      <c r="D2028" s="20" t="str" cm="1">
        <f t="array" ref="D2028">IF(Table2[[#This Row],[Nodes]:[Nodes]]=7,Table2[[#This Row],[Gap]:[Gap]],"")</f>
        <v/>
      </c>
    </row>
    <row r="2029" spans="1:4">
      <c r="A2029" s="20" t="str" cm="1">
        <f t="array" ref="A2029">IF(Table2[[#This Row],[Nodes]:[Nodes]]=4,Table2[[#This Row],[Gap]:[Gap]],"")</f>
        <v/>
      </c>
      <c r="B2029" s="20" t="str" cm="1">
        <f t="array" ref="B2029">IF(Table2[[#This Row],[Nodes]:[Nodes]]=5,Table2[[#This Row],[Gap]:[Gap]],"")</f>
        <v/>
      </c>
      <c r="C2029" s="20" t="str" cm="1">
        <f t="array" ref="C2029">IF(Table2[[#This Row],[Nodes]:[Nodes]]=6,Table2[[#This Row],[Gap]:[Gap]],"")</f>
        <v/>
      </c>
      <c r="D2029" s="20" t="str" cm="1">
        <f t="array" ref="D2029">IF(Table2[[#This Row],[Nodes]:[Nodes]]=7,Table2[[#This Row],[Gap]:[Gap]],"")</f>
        <v/>
      </c>
    </row>
    <row r="2030" spans="1:4">
      <c r="A2030" s="20" t="str" cm="1">
        <f t="array" ref="A2030">IF(Table2[[#This Row],[Nodes]:[Nodes]]=4,Table2[[#This Row],[Gap]:[Gap]],"")</f>
        <v/>
      </c>
      <c r="B2030" s="20" t="str" cm="1">
        <f t="array" ref="B2030">IF(Table2[[#This Row],[Nodes]:[Nodes]]=5,Table2[[#This Row],[Gap]:[Gap]],"")</f>
        <v/>
      </c>
      <c r="C2030" s="20" t="str" cm="1">
        <f t="array" ref="C2030">IF(Table2[[#This Row],[Nodes]:[Nodes]]=6,Table2[[#This Row],[Gap]:[Gap]],"")</f>
        <v/>
      </c>
      <c r="D2030" s="20" t="str" cm="1">
        <f t="array" ref="D2030">IF(Table2[[#This Row],[Nodes]:[Nodes]]=7,Table2[[#This Row],[Gap]:[Gap]],"")</f>
        <v/>
      </c>
    </row>
    <row r="2031" spans="1:4">
      <c r="A2031" s="20" t="str" cm="1">
        <f t="array" ref="A2031">IF(Table2[[#This Row],[Nodes]:[Nodes]]=4,Table2[[#This Row],[Gap]:[Gap]],"")</f>
        <v/>
      </c>
      <c r="B2031" s="20" t="str" cm="1">
        <f t="array" ref="B2031">IF(Table2[[#This Row],[Nodes]:[Nodes]]=5,Table2[[#This Row],[Gap]:[Gap]],"")</f>
        <v/>
      </c>
      <c r="C2031" s="20" t="str" cm="1">
        <f t="array" ref="C2031">IF(Table2[[#This Row],[Nodes]:[Nodes]]=6,Table2[[#This Row],[Gap]:[Gap]],"")</f>
        <v/>
      </c>
      <c r="D2031" s="20" t="str" cm="1">
        <f t="array" ref="D2031">IF(Table2[[#This Row],[Nodes]:[Nodes]]=7,Table2[[#This Row],[Gap]:[Gap]],"")</f>
        <v/>
      </c>
    </row>
    <row r="2032" spans="1:4">
      <c r="A2032" s="20" t="str" cm="1">
        <f t="array" ref="A2032">IF(Table2[[#This Row],[Nodes]:[Nodes]]=4,Table2[[#This Row],[Gap]:[Gap]],"")</f>
        <v/>
      </c>
      <c r="B2032" s="20" t="str" cm="1">
        <f t="array" ref="B2032">IF(Table2[[#This Row],[Nodes]:[Nodes]]=5,Table2[[#This Row],[Gap]:[Gap]],"")</f>
        <v/>
      </c>
      <c r="C2032" s="20" t="str" cm="1">
        <f t="array" ref="C2032">IF(Table2[[#This Row],[Nodes]:[Nodes]]=6,Table2[[#This Row],[Gap]:[Gap]],"")</f>
        <v/>
      </c>
      <c r="D2032" s="20" t="str" cm="1">
        <f t="array" ref="D2032">IF(Table2[[#This Row],[Nodes]:[Nodes]]=7,Table2[[#This Row],[Gap]:[Gap]],"")</f>
        <v/>
      </c>
    </row>
    <row r="2033" spans="1:4">
      <c r="A2033" s="20" t="str" cm="1">
        <f t="array" ref="A2033">IF(Table2[[#This Row],[Nodes]:[Nodes]]=4,Table2[[#This Row],[Gap]:[Gap]],"")</f>
        <v/>
      </c>
      <c r="B2033" s="20" t="str" cm="1">
        <f t="array" ref="B2033">IF(Table2[[#This Row],[Nodes]:[Nodes]]=5,Table2[[#This Row],[Gap]:[Gap]],"")</f>
        <v/>
      </c>
      <c r="C2033" s="20" t="str" cm="1">
        <f t="array" ref="C2033">IF(Table2[[#This Row],[Nodes]:[Nodes]]=6,Table2[[#This Row],[Gap]:[Gap]],"")</f>
        <v/>
      </c>
      <c r="D2033" s="20" t="str" cm="1">
        <f t="array" ref="D2033">IF(Table2[[#This Row],[Nodes]:[Nodes]]=7,Table2[[#This Row],[Gap]:[Gap]],"")</f>
        <v/>
      </c>
    </row>
    <row r="2034" spans="1:4">
      <c r="A2034" s="20" t="str" cm="1">
        <f t="array" ref="A2034">IF(Table2[[#This Row],[Nodes]:[Nodes]]=4,Table2[[#This Row],[Gap]:[Gap]],"")</f>
        <v/>
      </c>
      <c r="B2034" s="20" t="str" cm="1">
        <f t="array" ref="B2034">IF(Table2[[#This Row],[Nodes]:[Nodes]]=5,Table2[[#This Row],[Gap]:[Gap]],"")</f>
        <v/>
      </c>
      <c r="C2034" s="20" t="str" cm="1">
        <f t="array" ref="C2034">IF(Table2[[#This Row],[Nodes]:[Nodes]]=6,Table2[[#This Row],[Gap]:[Gap]],"")</f>
        <v/>
      </c>
      <c r="D2034" s="20" t="str" cm="1">
        <f t="array" ref="D2034">IF(Table2[[#This Row],[Nodes]:[Nodes]]=7,Table2[[#This Row],[Gap]:[Gap]],"")</f>
        <v/>
      </c>
    </row>
    <row r="2035" spans="1:4">
      <c r="A2035" s="20" t="str" cm="1">
        <f t="array" ref="A2035">IF(Table2[[#This Row],[Nodes]:[Nodes]]=4,Table2[[#This Row],[Gap]:[Gap]],"")</f>
        <v/>
      </c>
      <c r="B2035" s="20" t="str" cm="1">
        <f t="array" ref="B2035">IF(Table2[[#This Row],[Nodes]:[Nodes]]=5,Table2[[#This Row],[Gap]:[Gap]],"")</f>
        <v/>
      </c>
      <c r="C2035" s="20" t="str" cm="1">
        <f t="array" ref="C2035">IF(Table2[[#This Row],[Nodes]:[Nodes]]=6,Table2[[#This Row],[Gap]:[Gap]],"")</f>
        <v/>
      </c>
      <c r="D2035" s="20" t="str" cm="1">
        <f t="array" ref="D2035">IF(Table2[[#This Row],[Nodes]:[Nodes]]=7,Table2[[#This Row],[Gap]:[Gap]],"")</f>
        <v/>
      </c>
    </row>
    <row r="2036" spans="1:4">
      <c r="A2036" s="20" t="str" cm="1">
        <f t="array" ref="A2036">IF(Table2[[#This Row],[Nodes]:[Nodes]]=4,Table2[[#This Row],[Gap]:[Gap]],"")</f>
        <v/>
      </c>
      <c r="B2036" s="20" t="str" cm="1">
        <f t="array" ref="B2036">IF(Table2[[#This Row],[Nodes]:[Nodes]]=5,Table2[[#This Row],[Gap]:[Gap]],"")</f>
        <v/>
      </c>
      <c r="C2036" s="20" t="str" cm="1">
        <f t="array" ref="C2036">IF(Table2[[#This Row],[Nodes]:[Nodes]]=6,Table2[[#This Row],[Gap]:[Gap]],"")</f>
        <v/>
      </c>
      <c r="D2036" s="20" t="str" cm="1">
        <f t="array" ref="D2036">IF(Table2[[#This Row],[Nodes]:[Nodes]]=7,Table2[[#This Row],[Gap]:[Gap]],"")</f>
        <v/>
      </c>
    </row>
    <row r="2037" spans="1:4">
      <c r="A2037" s="20" t="str" cm="1">
        <f t="array" ref="A2037">IF(Table2[[#This Row],[Nodes]:[Nodes]]=4,Table2[[#This Row],[Gap]:[Gap]],"")</f>
        <v/>
      </c>
      <c r="B2037" s="20" t="str" cm="1">
        <f t="array" ref="B2037">IF(Table2[[#This Row],[Nodes]:[Nodes]]=5,Table2[[#This Row],[Gap]:[Gap]],"")</f>
        <v/>
      </c>
      <c r="C2037" s="20" t="str" cm="1">
        <f t="array" ref="C2037">IF(Table2[[#This Row],[Nodes]:[Nodes]]=6,Table2[[#This Row],[Gap]:[Gap]],"")</f>
        <v/>
      </c>
      <c r="D2037" s="20" t="str" cm="1">
        <f t="array" ref="D2037">IF(Table2[[#This Row],[Nodes]:[Nodes]]=7,Table2[[#This Row],[Gap]:[Gap]],"")</f>
        <v/>
      </c>
    </row>
    <row r="2038" spans="1:4">
      <c r="A2038" s="20" t="str" cm="1">
        <f t="array" ref="A2038">IF(Table2[[#This Row],[Nodes]:[Nodes]]=4,Table2[[#This Row],[Gap]:[Gap]],"")</f>
        <v/>
      </c>
      <c r="B2038" s="20" t="str" cm="1">
        <f t="array" ref="B2038">IF(Table2[[#This Row],[Nodes]:[Nodes]]=5,Table2[[#This Row],[Gap]:[Gap]],"")</f>
        <v/>
      </c>
      <c r="C2038" s="20" t="str" cm="1">
        <f t="array" ref="C2038">IF(Table2[[#This Row],[Nodes]:[Nodes]]=6,Table2[[#This Row],[Gap]:[Gap]],"")</f>
        <v/>
      </c>
      <c r="D2038" s="20" t="str" cm="1">
        <f t="array" ref="D2038">IF(Table2[[#This Row],[Nodes]:[Nodes]]=7,Table2[[#This Row],[Gap]:[Gap]],"")</f>
        <v/>
      </c>
    </row>
    <row r="2039" spans="1:4">
      <c r="A2039" s="20" t="str" cm="1">
        <f t="array" ref="A2039">IF(Table2[[#This Row],[Nodes]:[Nodes]]=4,Table2[[#This Row],[Gap]:[Gap]],"")</f>
        <v/>
      </c>
      <c r="B2039" s="20" t="str" cm="1">
        <f t="array" ref="B2039">IF(Table2[[#This Row],[Nodes]:[Nodes]]=5,Table2[[#This Row],[Gap]:[Gap]],"")</f>
        <v/>
      </c>
      <c r="C2039" s="20" t="str" cm="1">
        <f t="array" ref="C2039">IF(Table2[[#This Row],[Nodes]:[Nodes]]=6,Table2[[#This Row],[Gap]:[Gap]],"")</f>
        <v/>
      </c>
      <c r="D2039" s="20" t="str" cm="1">
        <f t="array" ref="D2039">IF(Table2[[#This Row],[Nodes]:[Nodes]]=7,Table2[[#This Row],[Gap]:[Gap]],"")</f>
        <v/>
      </c>
    </row>
    <row r="2040" spans="1:4">
      <c r="A2040" s="20" t="str" cm="1">
        <f t="array" ref="A2040">IF(Table2[[#This Row],[Nodes]:[Nodes]]=4,Table2[[#This Row],[Gap]:[Gap]],"")</f>
        <v/>
      </c>
      <c r="B2040" s="20" t="str" cm="1">
        <f t="array" ref="B2040">IF(Table2[[#This Row],[Nodes]:[Nodes]]=5,Table2[[#This Row],[Gap]:[Gap]],"")</f>
        <v/>
      </c>
      <c r="C2040" s="20" t="str" cm="1">
        <f t="array" ref="C2040">IF(Table2[[#This Row],[Nodes]:[Nodes]]=6,Table2[[#This Row],[Gap]:[Gap]],"")</f>
        <v/>
      </c>
      <c r="D2040" s="20" t="str" cm="1">
        <f t="array" ref="D2040">IF(Table2[[#This Row],[Nodes]:[Nodes]]=7,Table2[[#This Row],[Gap]:[Gap]],"")</f>
        <v/>
      </c>
    </row>
    <row r="2041" spans="1:4">
      <c r="A2041" s="20" t="str" cm="1">
        <f t="array" ref="A2041">IF(Table2[[#This Row],[Nodes]:[Nodes]]=4,Table2[[#This Row],[Gap]:[Gap]],"")</f>
        <v/>
      </c>
      <c r="B2041" s="20" t="str" cm="1">
        <f t="array" ref="B2041">IF(Table2[[#This Row],[Nodes]:[Nodes]]=5,Table2[[#This Row],[Gap]:[Gap]],"")</f>
        <v/>
      </c>
      <c r="C2041" s="20" t="str" cm="1">
        <f t="array" ref="C2041">IF(Table2[[#This Row],[Nodes]:[Nodes]]=6,Table2[[#This Row],[Gap]:[Gap]],"")</f>
        <v/>
      </c>
      <c r="D2041" s="20" t="str" cm="1">
        <f t="array" ref="D2041">IF(Table2[[#This Row],[Nodes]:[Nodes]]=7,Table2[[#This Row],[Gap]:[Gap]],"")</f>
        <v/>
      </c>
    </row>
    <row r="2042" spans="1:4">
      <c r="A2042" s="20" t="str" cm="1">
        <f t="array" ref="A2042">IF(Table2[[#This Row],[Nodes]:[Nodes]]=4,Table2[[#This Row],[Gap]:[Gap]],"")</f>
        <v/>
      </c>
      <c r="B2042" s="20" t="str" cm="1">
        <f t="array" ref="B2042">IF(Table2[[#This Row],[Nodes]:[Nodes]]=5,Table2[[#This Row],[Gap]:[Gap]],"")</f>
        <v/>
      </c>
      <c r="C2042" s="20" t="str" cm="1">
        <f t="array" ref="C2042">IF(Table2[[#This Row],[Nodes]:[Nodes]]=6,Table2[[#This Row],[Gap]:[Gap]],"")</f>
        <v/>
      </c>
      <c r="D2042" s="20" t="str" cm="1">
        <f t="array" ref="D2042">IF(Table2[[#This Row],[Nodes]:[Nodes]]=7,Table2[[#This Row],[Gap]:[Gap]],"")</f>
        <v/>
      </c>
    </row>
    <row r="2043" spans="1:4">
      <c r="A2043" s="20" t="str" cm="1">
        <f t="array" ref="A2043">IF(Table2[[#This Row],[Nodes]:[Nodes]]=4,Table2[[#This Row],[Gap]:[Gap]],"")</f>
        <v/>
      </c>
      <c r="B2043" s="20" t="str" cm="1">
        <f t="array" ref="B2043">IF(Table2[[#This Row],[Nodes]:[Nodes]]=5,Table2[[#This Row],[Gap]:[Gap]],"")</f>
        <v/>
      </c>
      <c r="C2043" s="20" t="str" cm="1">
        <f t="array" ref="C2043">IF(Table2[[#This Row],[Nodes]:[Nodes]]=6,Table2[[#This Row],[Gap]:[Gap]],"")</f>
        <v/>
      </c>
      <c r="D2043" s="20" t="str" cm="1">
        <f t="array" ref="D2043">IF(Table2[[#This Row],[Nodes]:[Nodes]]=7,Table2[[#This Row],[Gap]:[Gap]],"")</f>
        <v/>
      </c>
    </row>
    <row r="2044" spans="1:4">
      <c r="A2044" s="20" t="str" cm="1">
        <f t="array" ref="A2044">IF(Table2[[#This Row],[Nodes]:[Nodes]]=4,Table2[[#This Row],[Gap]:[Gap]],"")</f>
        <v/>
      </c>
      <c r="B2044" s="20" t="str" cm="1">
        <f t="array" ref="B2044">IF(Table2[[#This Row],[Nodes]:[Nodes]]=5,Table2[[#This Row],[Gap]:[Gap]],"")</f>
        <v/>
      </c>
      <c r="C2044" s="20" t="str" cm="1">
        <f t="array" ref="C2044">IF(Table2[[#This Row],[Nodes]:[Nodes]]=6,Table2[[#This Row],[Gap]:[Gap]],"")</f>
        <v/>
      </c>
      <c r="D2044" s="20" t="str" cm="1">
        <f t="array" ref="D2044">IF(Table2[[#This Row],[Nodes]:[Nodes]]=7,Table2[[#This Row],[Gap]:[Gap]],"")</f>
        <v/>
      </c>
    </row>
    <row r="2045" spans="1:4">
      <c r="A2045" s="20" t="str" cm="1">
        <f t="array" ref="A2045">IF(Table2[[#This Row],[Nodes]:[Nodes]]=4,Table2[[#This Row],[Gap]:[Gap]],"")</f>
        <v/>
      </c>
      <c r="B2045" s="20" t="str" cm="1">
        <f t="array" ref="B2045">IF(Table2[[#This Row],[Nodes]:[Nodes]]=5,Table2[[#This Row],[Gap]:[Gap]],"")</f>
        <v/>
      </c>
      <c r="C2045" s="20" t="str" cm="1">
        <f t="array" ref="C2045">IF(Table2[[#This Row],[Nodes]:[Nodes]]=6,Table2[[#This Row],[Gap]:[Gap]],"")</f>
        <v/>
      </c>
      <c r="D2045" s="20" t="str" cm="1">
        <f t="array" ref="D2045">IF(Table2[[#This Row],[Nodes]:[Nodes]]=7,Table2[[#This Row],[Gap]:[Gap]],"")</f>
        <v/>
      </c>
    </row>
    <row r="2046" spans="1:4">
      <c r="A2046" s="20" t="str" cm="1">
        <f t="array" ref="A2046">IF(Table2[[#This Row],[Nodes]:[Nodes]]=4,Table2[[#This Row],[Gap]:[Gap]],"")</f>
        <v/>
      </c>
      <c r="B2046" s="20" t="str" cm="1">
        <f t="array" ref="B2046">IF(Table2[[#This Row],[Nodes]:[Nodes]]=5,Table2[[#This Row],[Gap]:[Gap]],"")</f>
        <v/>
      </c>
      <c r="C2046" s="20" t="str" cm="1">
        <f t="array" ref="C2046">IF(Table2[[#This Row],[Nodes]:[Nodes]]=6,Table2[[#This Row],[Gap]:[Gap]],"")</f>
        <v/>
      </c>
      <c r="D2046" s="20" t="str" cm="1">
        <f t="array" ref="D2046">IF(Table2[[#This Row],[Nodes]:[Nodes]]=7,Table2[[#This Row],[Gap]:[Gap]],"")</f>
        <v/>
      </c>
    </row>
    <row r="2047" spans="1:4">
      <c r="A2047" s="20" t="str" cm="1">
        <f t="array" ref="A2047">IF(Table2[[#This Row],[Nodes]:[Nodes]]=4,Table2[[#This Row],[Gap]:[Gap]],"")</f>
        <v/>
      </c>
      <c r="B2047" s="20" t="str" cm="1">
        <f t="array" ref="B2047">IF(Table2[[#This Row],[Nodes]:[Nodes]]=5,Table2[[#This Row],[Gap]:[Gap]],"")</f>
        <v/>
      </c>
      <c r="C2047" s="20" t="str" cm="1">
        <f t="array" ref="C2047">IF(Table2[[#This Row],[Nodes]:[Nodes]]=6,Table2[[#This Row],[Gap]:[Gap]],"")</f>
        <v/>
      </c>
      <c r="D2047" s="20" t="str" cm="1">
        <f t="array" ref="D2047">IF(Table2[[#This Row],[Nodes]:[Nodes]]=7,Table2[[#This Row],[Gap]:[Gap]],"")</f>
        <v/>
      </c>
    </row>
    <row r="2048" spans="1:4">
      <c r="A2048" s="20" t="str" cm="1">
        <f t="array" ref="A2048">IF(Table2[[#This Row],[Nodes]:[Nodes]]=4,Table2[[#This Row],[Gap]:[Gap]],"")</f>
        <v/>
      </c>
      <c r="B2048" s="20" t="str" cm="1">
        <f t="array" ref="B2048">IF(Table2[[#This Row],[Nodes]:[Nodes]]=5,Table2[[#This Row],[Gap]:[Gap]],"")</f>
        <v/>
      </c>
      <c r="C2048" s="20" t="str" cm="1">
        <f t="array" ref="C2048">IF(Table2[[#This Row],[Nodes]:[Nodes]]=6,Table2[[#This Row],[Gap]:[Gap]],"")</f>
        <v/>
      </c>
      <c r="D2048" s="20" t="str" cm="1">
        <f t="array" ref="D2048">IF(Table2[[#This Row],[Nodes]:[Nodes]]=7,Table2[[#This Row],[Gap]:[Gap]],"")</f>
        <v/>
      </c>
    </row>
    <row r="2049" spans="1:4">
      <c r="A2049" s="20" t="str" cm="1">
        <f t="array" ref="A2049">IF(Table2[[#This Row],[Nodes]:[Nodes]]=4,Table2[[#This Row],[Gap]:[Gap]],"")</f>
        <v/>
      </c>
      <c r="B2049" s="20" t="str" cm="1">
        <f t="array" ref="B2049">IF(Table2[[#This Row],[Nodes]:[Nodes]]=5,Table2[[#This Row],[Gap]:[Gap]],"")</f>
        <v/>
      </c>
      <c r="C2049" s="20" t="str" cm="1">
        <f t="array" ref="C2049">IF(Table2[[#This Row],[Nodes]:[Nodes]]=6,Table2[[#This Row],[Gap]:[Gap]],"")</f>
        <v/>
      </c>
      <c r="D2049" s="20" t="str" cm="1">
        <f t="array" ref="D2049">IF(Table2[[#This Row],[Nodes]:[Nodes]]=7,Table2[[#This Row],[Gap]:[Gap]],"")</f>
        <v/>
      </c>
    </row>
    <row r="2050" spans="1:4">
      <c r="A2050" s="20" t="str" cm="1">
        <f t="array" ref="A2050">IF(Table2[[#This Row],[Nodes]:[Nodes]]=4,Table2[[#This Row],[Gap]:[Gap]],"")</f>
        <v/>
      </c>
      <c r="B2050" s="20" t="str" cm="1">
        <f t="array" ref="B2050">IF(Table2[[#This Row],[Nodes]:[Nodes]]=5,Table2[[#This Row],[Gap]:[Gap]],"")</f>
        <v/>
      </c>
      <c r="C2050" s="20" t="str" cm="1">
        <f t="array" ref="C2050">IF(Table2[[#This Row],[Nodes]:[Nodes]]=6,Table2[[#This Row],[Gap]:[Gap]],"")</f>
        <v/>
      </c>
      <c r="D2050" s="20" t="str" cm="1">
        <f t="array" ref="D2050">IF(Table2[[#This Row],[Nodes]:[Nodes]]=7,Table2[[#This Row],[Gap]:[Gap]],"")</f>
        <v/>
      </c>
    </row>
    <row r="2051" spans="1:4">
      <c r="A2051" s="20" t="str" cm="1">
        <f t="array" ref="A2051">IF(Table2[[#This Row],[Nodes]:[Nodes]]=4,Table2[[#This Row],[Gap]:[Gap]],"")</f>
        <v/>
      </c>
      <c r="B2051" s="20" t="str" cm="1">
        <f t="array" ref="B2051">IF(Table2[[#This Row],[Nodes]:[Nodes]]=5,Table2[[#This Row],[Gap]:[Gap]],"")</f>
        <v/>
      </c>
      <c r="C2051" s="20" t="str" cm="1">
        <f t="array" ref="C2051">IF(Table2[[#This Row],[Nodes]:[Nodes]]=6,Table2[[#This Row],[Gap]:[Gap]],"")</f>
        <v/>
      </c>
      <c r="D2051" s="20" t="str" cm="1">
        <f t="array" ref="D2051">IF(Table2[[#This Row],[Nodes]:[Nodes]]=7,Table2[[#This Row],[Gap]:[Gap]],"")</f>
        <v/>
      </c>
    </row>
    <row r="2052" spans="1:4">
      <c r="A2052" s="20" t="str" cm="1">
        <f t="array" ref="A2052">IF(Table2[[#This Row],[Nodes]:[Nodes]]=4,Table2[[#This Row],[Gap]:[Gap]],"")</f>
        <v/>
      </c>
      <c r="B2052" s="20" t="str" cm="1">
        <f t="array" ref="B2052">IF(Table2[[#This Row],[Nodes]:[Nodes]]=5,Table2[[#This Row],[Gap]:[Gap]],"")</f>
        <v/>
      </c>
      <c r="C2052" s="20" t="str" cm="1">
        <f t="array" ref="C2052">IF(Table2[[#This Row],[Nodes]:[Nodes]]=6,Table2[[#This Row],[Gap]:[Gap]],"")</f>
        <v/>
      </c>
      <c r="D2052" s="20" t="str" cm="1">
        <f t="array" ref="D2052">IF(Table2[[#This Row],[Nodes]:[Nodes]]=7,Table2[[#This Row],[Gap]:[Gap]],"")</f>
        <v/>
      </c>
    </row>
    <row r="2053" spans="1:4">
      <c r="A2053" s="20" t="str" cm="1">
        <f t="array" ref="A2053">IF(Table2[[#This Row],[Nodes]:[Nodes]]=4,Table2[[#This Row],[Gap]:[Gap]],"")</f>
        <v/>
      </c>
      <c r="B2053" s="20" t="str" cm="1">
        <f t="array" ref="B2053">IF(Table2[[#This Row],[Nodes]:[Nodes]]=5,Table2[[#This Row],[Gap]:[Gap]],"")</f>
        <v/>
      </c>
      <c r="C2053" s="20" t="str" cm="1">
        <f t="array" ref="C2053">IF(Table2[[#This Row],[Nodes]:[Nodes]]=6,Table2[[#This Row],[Gap]:[Gap]],"")</f>
        <v/>
      </c>
      <c r="D2053" s="20" t="str" cm="1">
        <f t="array" ref="D2053">IF(Table2[[#This Row],[Nodes]:[Nodes]]=7,Table2[[#This Row],[Gap]:[Gap]],"")</f>
        <v/>
      </c>
    </row>
    <row r="2054" spans="1:4">
      <c r="A2054" s="20" t="str" cm="1">
        <f t="array" ref="A2054">IF(Table2[[#This Row],[Nodes]:[Nodes]]=4,Table2[[#This Row],[Gap]:[Gap]],"")</f>
        <v/>
      </c>
      <c r="B2054" s="20" t="str" cm="1">
        <f t="array" ref="B2054">IF(Table2[[#This Row],[Nodes]:[Nodes]]=5,Table2[[#This Row],[Gap]:[Gap]],"")</f>
        <v/>
      </c>
      <c r="C2054" s="20" t="str" cm="1">
        <f t="array" ref="C2054">IF(Table2[[#This Row],[Nodes]:[Nodes]]=6,Table2[[#This Row],[Gap]:[Gap]],"")</f>
        <v/>
      </c>
      <c r="D2054" s="20" t="str" cm="1">
        <f t="array" ref="D2054">IF(Table2[[#This Row],[Nodes]:[Nodes]]=7,Table2[[#This Row],[Gap]:[Gap]],"")</f>
        <v/>
      </c>
    </row>
    <row r="2055" spans="1:4">
      <c r="A2055" s="20" t="str" cm="1">
        <f t="array" ref="A2055">IF(Table2[[#This Row],[Nodes]:[Nodes]]=4,Table2[[#This Row],[Gap]:[Gap]],"")</f>
        <v/>
      </c>
      <c r="B2055" s="20" t="str" cm="1">
        <f t="array" ref="B2055">IF(Table2[[#This Row],[Nodes]:[Nodes]]=5,Table2[[#This Row],[Gap]:[Gap]],"")</f>
        <v/>
      </c>
      <c r="C2055" s="20" t="str" cm="1">
        <f t="array" ref="C2055">IF(Table2[[#This Row],[Nodes]:[Nodes]]=6,Table2[[#This Row],[Gap]:[Gap]],"")</f>
        <v/>
      </c>
      <c r="D2055" s="20" t="str" cm="1">
        <f t="array" ref="D2055">IF(Table2[[#This Row],[Nodes]:[Nodes]]=7,Table2[[#This Row],[Gap]:[Gap]],"")</f>
        <v/>
      </c>
    </row>
    <row r="2056" spans="1:4">
      <c r="A2056" s="20" t="str" cm="1">
        <f t="array" ref="A2056">IF(Table2[[#This Row],[Nodes]:[Nodes]]=4,Table2[[#This Row],[Gap]:[Gap]],"")</f>
        <v/>
      </c>
      <c r="B2056" s="20" t="str" cm="1">
        <f t="array" ref="B2056">IF(Table2[[#This Row],[Nodes]:[Nodes]]=5,Table2[[#This Row],[Gap]:[Gap]],"")</f>
        <v/>
      </c>
      <c r="C2056" s="20" t="str" cm="1">
        <f t="array" ref="C2056">IF(Table2[[#This Row],[Nodes]:[Nodes]]=6,Table2[[#This Row],[Gap]:[Gap]],"")</f>
        <v/>
      </c>
      <c r="D2056" s="20" t="str" cm="1">
        <f t="array" ref="D2056">IF(Table2[[#This Row],[Nodes]:[Nodes]]=7,Table2[[#This Row],[Gap]:[Gap]],"")</f>
        <v/>
      </c>
    </row>
    <row r="2057" spans="1:4">
      <c r="A2057" s="20" t="str" cm="1">
        <f t="array" ref="A2057">IF(Table2[[#This Row],[Nodes]:[Nodes]]=4,Table2[[#This Row],[Gap]:[Gap]],"")</f>
        <v/>
      </c>
      <c r="B2057" s="20" t="str" cm="1">
        <f t="array" ref="B2057">IF(Table2[[#This Row],[Nodes]:[Nodes]]=5,Table2[[#This Row],[Gap]:[Gap]],"")</f>
        <v/>
      </c>
      <c r="C2057" s="20" t="str" cm="1">
        <f t="array" ref="C2057">IF(Table2[[#This Row],[Nodes]:[Nodes]]=6,Table2[[#This Row],[Gap]:[Gap]],"")</f>
        <v/>
      </c>
      <c r="D2057" s="20" t="str" cm="1">
        <f t="array" ref="D2057">IF(Table2[[#This Row],[Nodes]:[Nodes]]=7,Table2[[#This Row],[Gap]:[Gap]],"")</f>
        <v/>
      </c>
    </row>
    <row r="2058" spans="1:4">
      <c r="A2058" s="20" t="str" cm="1">
        <f t="array" ref="A2058">IF(Table2[[#This Row],[Nodes]:[Nodes]]=4,Table2[[#This Row],[Gap]:[Gap]],"")</f>
        <v/>
      </c>
      <c r="B2058" s="20" t="str" cm="1">
        <f t="array" ref="B2058">IF(Table2[[#This Row],[Nodes]:[Nodes]]=5,Table2[[#This Row],[Gap]:[Gap]],"")</f>
        <v/>
      </c>
      <c r="C2058" s="20" t="str" cm="1">
        <f t="array" ref="C2058">IF(Table2[[#This Row],[Nodes]:[Nodes]]=6,Table2[[#This Row],[Gap]:[Gap]],"")</f>
        <v/>
      </c>
      <c r="D2058" s="20" t="str" cm="1">
        <f t="array" ref="D2058">IF(Table2[[#This Row],[Nodes]:[Nodes]]=7,Table2[[#This Row],[Gap]:[Gap]],"")</f>
        <v/>
      </c>
    </row>
    <row r="2059" spans="1:4">
      <c r="A2059" s="20" t="str" cm="1">
        <f t="array" ref="A2059">IF(Table2[[#This Row],[Nodes]:[Nodes]]=4,Table2[[#This Row],[Gap]:[Gap]],"")</f>
        <v/>
      </c>
      <c r="B2059" s="20" t="str" cm="1">
        <f t="array" ref="B2059">IF(Table2[[#This Row],[Nodes]:[Nodes]]=5,Table2[[#This Row],[Gap]:[Gap]],"")</f>
        <v/>
      </c>
      <c r="C2059" s="20" t="str" cm="1">
        <f t="array" ref="C2059">IF(Table2[[#This Row],[Nodes]:[Nodes]]=6,Table2[[#This Row],[Gap]:[Gap]],"")</f>
        <v/>
      </c>
      <c r="D2059" s="20" t="str" cm="1">
        <f t="array" ref="D2059">IF(Table2[[#This Row],[Nodes]:[Nodes]]=7,Table2[[#This Row],[Gap]:[Gap]],"")</f>
        <v/>
      </c>
    </row>
    <row r="2060" spans="1:4">
      <c r="A2060" s="20" t="str" cm="1">
        <f t="array" ref="A2060">IF(Table2[[#This Row],[Nodes]:[Nodes]]=4,Table2[[#This Row],[Gap]:[Gap]],"")</f>
        <v/>
      </c>
      <c r="B2060" s="20" t="str" cm="1">
        <f t="array" ref="B2060">IF(Table2[[#This Row],[Nodes]:[Nodes]]=5,Table2[[#This Row],[Gap]:[Gap]],"")</f>
        <v/>
      </c>
      <c r="C2060" s="20" t="str" cm="1">
        <f t="array" ref="C2060">IF(Table2[[#This Row],[Nodes]:[Nodes]]=6,Table2[[#This Row],[Gap]:[Gap]],"")</f>
        <v/>
      </c>
      <c r="D2060" s="20" t="str" cm="1">
        <f t="array" ref="D2060">IF(Table2[[#This Row],[Nodes]:[Nodes]]=7,Table2[[#This Row],[Gap]:[Gap]],"")</f>
        <v/>
      </c>
    </row>
    <row r="2061" spans="1:4">
      <c r="A2061" s="20" t="str" cm="1">
        <f t="array" ref="A2061">IF(Table2[[#This Row],[Nodes]:[Nodes]]=4,Table2[[#This Row],[Gap]:[Gap]],"")</f>
        <v/>
      </c>
      <c r="B2061" s="20" t="str" cm="1">
        <f t="array" ref="B2061">IF(Table2[[#This Row],[Nodes]:[Nodes]]=5,Table2[[#This Row],[Gap]:[Gap]],"")</f>
        <v/>
      </c>
      <c r="C2061" s="20" t="str" cm="1">
        <f t="array" ref="C2061">IF(Table2[[#This Row],[Nodes]:[Nodes]]=6,Table2[[#This Row],[Gap]:[Gap]],"")</f>
        <v/>
      </c>
      <c r="D2061" s="20" t="str" cm="1">
        <f t="array" ref="D2061">IF(Table2[[#This Row],[Nodes]:[Nodes]]=7,Table2[[#This Row],[Gap]:[Gap]],"")</f>
        <v/>
      </c>
    </row>
    <row r="2062" spans="1:4">
      <c r="A2062" s="20" t="str" cm="1">
        <f t="array" ref="A2062">IF(Table2[[#This Row],[Nodes]:[Nodes]]=4,Table2[[#This Row],[Gap]:[Gap]],"")</f>
        <v/>
      </c>
      <c r="B2062" s="20" t="str" cm="1">
        <f t="array" ref="B2062">IF(Table2[[#This Row],[Nodes]:[Nodes]]=5,Table2[[#This Row],[Gap]:[Gap]],"")</f>
        <v/>
      </c>
      <c r="C2062" s="20" t="str" cm="1">
        <f t="array" ref="C2062">IF(Table2[[#This Row],[Nodes]:[Nodes]]=6,Table2[[#This Row],[Gap]:[Gap]],"")</f>
        <v/>
      </c>
      <c r="D2062" s="20" t="str" cm="1">
        <f t="array" ref="D2062">IF(Table2[[#This Row],[Nodes]:[Nodes]]=7,Table2[[#This Row],[Gap]:[Gap]],"")</f>
        <v/>
      </c>
    </row>
    <row r="2063" spans="1:4">
      <c r="A2063" s="20" t="str" cm="1">
        <f t="array" ref="A2063">IF(Table2[[#This Row],[Nodes]:[Nodes]]=4,Table2[[#This Row],[Gap]:[Gap]],"")</f>
        <v/>
      </c>
      <c r="B2063" s="20" t="str" cm="1">
        <f t="array" ref="B2063">IF(Table2[[#This Row],[Nodes]:[Nodes]]=5,Table2[[#This Row],[Gap]:[Gap]],"")</f>
        <v/>
      </c>
      <c r="C2063" s="20" t="str" cm="1">
        <f t="array" ref="C2063">IF(Table2[[#This Row],[Nodes]:[Nodes]]=6,Table2[[#This Row],[Gap]:[Gap]],"")</f>
        <v/>
      </c>
      <c r="D2063" s="20" t="str" cm="1">
        <f t="array" ref="D2063">IF(Table2[[#This Row],[Nodes]:[Nodes]]=7,Table2[[#This Row],[Gap]:[Gap]],"")</f>
        <v/>
      </c>
    </row>
    <row r="2064" spans="1:4">
      <c r="A2064" s="20" t="str" cm="1">
        <f t="array" ref="A2064">IF(Table2[[#This Row],[Nodes]:[Nodes]]=4,Table2[[#This Row],[Gap]:[Gap]],"")</f>
        <v/>
      </c>
      <c r="B2064" s="20" t="str" cm="1">
        <f t="array" ref="B2064">IF(Table2[[#This Row],[Nodes]:[Nodes]]=5,Table2[[#This Row],[Gap]:[Gap]],"")</f>
        <v/>
      </c>
      <c r="C2064" s="20" t="str" cm="1">
        <f t="array" ref="C2064">IF(Table2[[#This Row],[Nodes]:[Nodes]]=6,Table2[[#This Row],[Gap]:[Gap]],"")</f>
        <v/>
      </c>
      <c r="D2064" s="20" t="str" cm="1">
        <f t="array" ref="D2064">IF(Table2[[#This Row],[Nodes]:[Nodes]]=7,Table2[[#This Row],[Gap]:[Gap]],"")</f>
        <v/>
      </c>
    </row>
    <row r="2065" spans="1:4">
      <c r="A2065" s="20" t="str" cm="1">
        <f t="array" ref="A2065">IF(Table2[[#This Row],[Nodes]:[Nodes]]=4,Table2[[#This Row],[Gap]:[Gap]],"")</f>
        <v/>
      </c>
      <c r="B2065" s="20" t="str" cm="1">
        <f t="array" ref="B2065">IF(Table2[[#This Row],[Nodes]:[Nodes]]=5,Table2[[#This Row],[Gap]:[Gap]],"")</f>
        <v/>
      </c>
      <c r="C2065" s="20" t="str" cm="1">
        <f t="array" ref="C2065">IF(Table2[[#This Row],[Nodes]:[Nodes]]=6,Table2[[#This Row],[Gap]:[Gap]],"")</f>
        <v/>
      </c>
      <c r="D2065" s="20" t="str" cm="1">
        <f t="array" ref="D2065">IF(Table2[[#This Row],[Nodes]:[Nodes]]=7,Table2[[#This Row],[Gap]:[Gap]],"")</f>
        <v/>
      </c>
    </row>
    <row r="2066" spans="1:4">
      <c r="A2066" s="20" t="str" cm="1">
        <f t="array" ref="A2066">IF(Table2[[#This Row],[Nodes]:[Nodes]]=4,Table2[[#This Row],[Gap]:[Gap]],"")</f>
        <v/>
      </c>
      <c r="B2066" s="20" t="str" cm="1">
        <f t="array" ref="B2066">IF(Table2[[#This Row],[Nodes]:[Nodes]]=5,Table2[[#This Row],[Gap]:[Gap]],"")</f>
        <v/>
      </c>
      <c r="C2066" s="20" t="str" cm="1">
        <f t="array" ref="C2066">IF(Table2[[#This Row],[Nodes]:[Nodes]]=6,Table2[[#This Row],[Gap]:[Gap]],"")</f>
        <v/>
      </c>
      <c r="D2066" s="20" t="str" cm="1">
        <f t="array" ref="D2066">IF(Table2[[#This Row],[Nodes]:[Nodes]]=7,Table2[[#This Row],[Gap]:[Gap]],"")</f>
        <v/>
      </c>
    </row>
    <row r="2067" spans="1:4">
      <c r="A2067" s="20" t="str" cm="1">
        <f t="array" ref="A2067">IF(Table2[[#This Row],[Nodes]:[Nodes]]=4,Table2[[#This Row],[Gap]:[Gap]],"")</f>
        <v/>
      </c>
      <c r="B2067" s="20" t="str" cm="1">
        <f t="array" ref="B2067">IF(Table2[[#This Row],[Nodes]:[Nodes]]=5,Table2[[#This Row],[Gap]:[Gap]],"")</f>
        <v/>
      </c>
      <c r="C2067" s="20" t="str" cm="1">
        <f t="array" ref="C2067">IF(Table2[[#This Row],[Nodes]:[Nodes]]=6,Table2[[#This Row],[Gap]:[Gap]],"")</f>
        <v/>
      </c>
      <c r="D2067" s="20" t="str" cm="1">
        <f t="array" ref="D2067">IF(Table2[[#This Row],[Nodes]:[Nodes]]=7,Table2[[#This Row],[Gap]:[Gap]],"")</f>
        <v/>
      </c>
    </row>
    <row r="2068" spans="1:4">
      <c r="A2068" s="20" t="str" cm="1">
        <f t="array" ref="A2068">IF(Table2[[#This Row],[Nodes]:[Nodes]]=4,Table2[[#This Row],[Gap]:[Gap]],"")</f>
        <v/>
      </c>
      <c r="B2068" s="20" t="str" cm="1">
        <f t="array" ref="B2068">IF(Table2[[#This Row],[Nodes]:[Nodes]]=5,Table2[[#This Row],[Gap]:[Gap]],"")</f>
        <v/>
      </c>
      <c r="C2068" s="20" t="str" cm="1">
        <f t="array" ref="C2068">IF(Table2[[#This Row],[Nodes]:[Nodes]]=6,Table2[[#This Row],[Gap]:[Gap]],"")</f>
        <v/>
      </c>
      <c r="D2068" s="20" t="str" cm="1">
        <f t="array" ref="D2068">IF(Table2[[#This Row],[Nodes]:[Nodes]]=7,Table2[[#This Row],[Gap]:[Gap]],"")</f>
        <v/>
      </c>
    </row>
    <row r="2069" spans="1:4">
      <c r="A2069" s="20" t="str" cm="1">
        <f t="array" ref="A2069">IF(Table2[[#This Row],[Nodes]:[Nodes]]=4,Table2[[#This Row],[Gap]:[Gap]],"")</f>
        <v/>
      </c>
      <c r="B2069" s="20" t="str" cm="1">
        <f t="array" ref="B2069">IF(Table2[[#This Row],[Nodes]:[Nodes]]=5,Table2[[#This Row],[Gap]:[Gap]],"")</f>
        <v/>
      </c>
      <c r="C2069" s="20" t="str" cm="1">
        <f t="array" ref="C2069">IF(Table2[[#This Row],[Nodes]:[Nodes]]=6,Table2[[#This Row],[Gap]:[Gap]],"")</f>
        <v/>
      </c>
      <c r="D2069" s="20" t="str" cm="1">
        <f t="array" ref="D2069">IF(Table2[[#This Row],[Nodes]:[Nodes]]=7,Table2[[#This Row],[Gap]:[Gap]],"")</f>
        <v/>
      </c>
    </row>
    <row r="2070" spans="1:4">
      <c r="A2070" s="20" t="str" cm="1">
        <f t="array" ref="A2070">IF(Table2[[#This Row],[Nodes]:[Nodes]]=4,Table2[[#This Row],[Gap]:[Gap]],"")</f>
        <v/>
      </c>
      <c r="B2070" s="20" t="str" cm="1">
        <f t="array" ref="B2070">IF(Table2[[#This Row],[Nodes]:[Nodes]]=5,Table2[[#This Row],[Gap]:[Gap]],"")</f>
        <v/>
      </c>
      <c r="C2070" s="20" t="str" cm="1">
        <f t="array" ref="C2070">IF(Table2[[#This Row],[Nodes]:[Nodes]]=6,Table2[[#This Row],[Gap]:[Gap]],"")</f>
        <v/>
      </c>
      <c r="D2070" s="20" t="str" cm="1">
        <f t="array" ref="D2070">IF(Table2[[#This Row],[Nodes]:[Nodes]]=7,Table2[[#This Row],[Gap]:[Gap]],"")</f>
        <v/>
      </c>
    </row>
    <row r="2071" spans="1:4">
      <c r="A2071" s="20" t="str" cm="1">
        <f t="array" ref="A2071">IF(Table2[[#This Row],[Nodes]:[Nodes]]=4,Table2[[#This Row],[Gap]:[Gap]],"")</f>
        <v/>
      </c>
      <c r="B2071" s="20" t="str" cm="1">
        <f t="array" ref="B2071">IF(Table2[[#This Row],[Nodes]:[Nodes]]=5,Table2[[#This Row],[Gap]:[Gap]],"")</f>
        <v/>
      </c>
      <c r="C2071" s="20" t="str" cm="1">
        <f t="array" ref="C2071">IF(Table2[[#This Row],[Nodes]:[Nodes]]=6,Table2[[#This Row],[Gap]:[Gap]],"")</f>
        <v/>
      </c>
      <c r="D2071" s="20" t="str" cm="1">
        <f t="array" ref="D2071">IF(Table2[[#This Row],[Nodes]:[Nodes]]=7,Table2[[#This Row],[Gap]:[Gap]],"")</f>
        <v/>
      </c>
    </row>
    <row r="2072" spans="1:4">
      <c r="A2072" s="20" t="str" cm="1">
        <f t="array" ref="A2072">IF(Table2[[#This Row],[Nodes]:[Nodes]]=4,Table2[[#This Row],[Gap]:[Gap]],"")</f>
        <v/>
      </c>
      <c r="B2072" s="20" t="str" cm="1">
        <f t="array" ref="B2072">IF(Table2[[#This Row],[Nodes]:[Nodes]]=5,Table2[[#This Row],[Gap]:[Gap]],"")</f>
        <v/>
      </c>
      <c r="C2072" s="20" t="str" cm="1">
        <f t="array" ref="C2072">IF(Table2[[#This Row],[Nodes]:[Nodes]]=6,Table2[[#This Row],[Gap]:[Gap]],"")</f>
        <v/>
      </c>
      <c r="D2072" s="20" t="str" cm="1">
        <f t="array" ref="D2072">IF(Table2[[#This Row],[Nodes]:[Nodes]]=7,Table2[[#This Row],[Gap]:[Gap]],"")</f>
        <v/>
      </c>
    </row>
    <row r="2073" spans="1:4">
      <c r="A2073" s="20" t="str" cm="1">
        <f t="array" ref="A2073">IF(Table2[[#This Row],[Nodes]:[Nodes]]=4,Table2[[#This Row],[Gap]:[Gap]],"")</f>
        <v/>
      </c>
      <c r="B2073" s="20" t="str" cm="1">
        <f t="array" ref="B2073">IF(Table2[[#This Row],[Nodes]:[Nodes]]=5,Table2[[#This Row],[Gap]:[Gap]],"")</f>
        <v/>
      </c>
      <c r="C2073" s="20" t="str" cm="1">
        <f t="array" ref="C2073">IF(Table2[[#This Row],[Nodes]:[Nodes]]=6,Table2[[#This Row],[Gap]:[Gap]],"")</f>
        <v/>
      </c>
      <c r="D2073" s="20" t="str" cm="1">
        <f t="array" ref="D2073">IF(Table2[[#This Row],[Nodes]:[Nodes]]=7,Table2[[#This Row],[Gap]:[Gap]],"")</f>
        <v/>
      </c>
    </row>
    <row r="2074" spans="1:4">
      <c r="A2074" s="20" t="str" cm="1">
        <f t="array" ref="A2074">IF(Table2[[#This Row],[Nodes]:[Nodes]]=4,Table2[[#This Row],[Gap]:[Gap]],"")</f>
        <v/>
      </c>
      <c r="B2074" s="20" t="str" cm="1">
        <f t="array" ref="B2074">IF(Table2[[#This Row],[Nodes]:[Nodes]]=5,Table2[[#This Row],[Gap]:[Gap]],"")</f>
        <v/>
      </c>
      <c r="C2074" s="20" t="str" cm="1">
        <f t="array" ref="C2074">IF(Table2[[#This Row],[Nodes]:[Nodes]]=6,Table2[[#This Row],[Gap]:[Gap]],"")</f>
        <v/>
      </c>
      <c r="D2074" s="20" t="str" cm="1">
        <f t="array" ref="D2074">IF(Table2[[#This Row],[Nodes]:[Nodes]]=7,Table2[[#This Row],[Gap]:[Gap]],"")</f>
        <v/>
      </c>
    </row>
    <row r="2075" spans="1:4">
      <c r="A2075" s="20" t="str" cm="1">
        <f t="array" ref="A2075">IF(Table2[[#This Row],[Nodes]:[Nodes]]=4,Table2[[#This Row],[Gap]:[Gap]],"")</f>
        <v/>
      </c>
      <c r="B2075" s="20" t="str" cm="1">
        <f t="array" ref="B2075">IF(Table2[[#This Row],[Nodes]:[Nodes]]=5,Table2[[#This Row],[Gap]:[Gap]],"")</f>
        <v/>
      </c>
      <c r="C2075" s="20" t="str" cm="1">
        <f t="array" ref="C2075">IF(Table2[[#This Row],[Nodes]:[Nodes]]=6,Table2[[#This Row],[Gap]:[Gap]],"")</f>
        <v/>
      </c>
      <c r="D2075" s="20" t="str" cm="1">
        <f t="array" ref="D2075">IF(Table2[[#This Row],[Nodes]:[Nodes]]=7,Table2[[#This Row],[Gap]:[Gap]],"")</f>
        <v/>
      </c>
    </row>
    <row r="2076" spans="1:4">
      <c r="A2076" s="20" t="str" cm="1">
        <f t="array" ref="A2076">IF(Table2[[#This Row],[Nodes]:[Nodes]]=4,Table2[[#This Row],[Gap]:[Gap]],"")</f>
        <v/>
      </c>
      <c r="B2076" s="20" t="str" cm="1">
        <f t="array" ref="B2076">IF(Table2[[#This Row],[Nodes]:[Nodes]]=5,Table2[[#This Row],[Gap]:[Gap]],"")</f>
        <v/>
      </c>
      <c r="C2076" s="20" t="str" cm="1">
        <f t="array" ref="C2076">IF(Table2[[#This Row],[Nodes]:[Nodes]]=6,Table2[[#This Row],[Gap]:[Gap]],"")</f>
        <v/>
      </c>
      <c r="D2076" s="20" t="str" cm="1">
        <f t="array" ref="D2076">IF(Table2[[#This Row],[Nodes]:[Nodes]]=7,Table2[[#This Row],[Gap]:[Gap]],"")</f>
        <v/>
      </c>
    </row>
    <row r="2077" spans="1:4">
      <c r="A2077" s="20" t="str" cm="1">
        <f t="array" ref="A2077">IF(Table2[[#This Row],[Nodes]:[Nodes]]=4,Table2[[#This Row],[Gap]:[Gap]],"")</f>
        <v/>
      </c>
      <c r="B2077" s="20" t="str" cm="1">
        <f t="array" ref="B2077">IF(Table2[[#This Row],[Nodes]:[Nodes]]=5,Table2[[#This Row],[Gap]:[Gap]],"")</f>
        <v/>
      </c>
      <c r="C2077" s="20" t="str" cm="1">
        <f t="array" ref="C2077">IF(Table2[[#This Row],[Nodes]:[Nodes]]=6,Table2[[#This Row],[Gap]:[Gap]],"")</f>
        <v/>
      </c>
      <c r="D2077" s="20" t="str" cm="1">
        <f t="array" ref="D2077">IF(Table2[[#This Row],[Nodes]:[Nodes]]=7,Table2[[#This Row],[Gap]:[Gap]],"")</f>
        <v/>
      </c>
    </row>
    <row r="2078" spans="1:4">
      <c r="A2078" s="20" t="str" cm="1">
        <f t="array" ref="A2078">IF(Table2[[#This Row],[Nodes]:[Nodes]]=4,Table2[[#This Row],[Gap]:[Gap]],"")</f>
        <v/>
      </c>
      <c r="B2078" s="20" t="str" cm="1">
        <f t="array" ref="B2078">IF(Table2[[#This Row],[Nodes]:[Nodes]]=5,Table2[[#This Row],[Gap]:[Gap]],"")</f>
        <v/>
      </c>
      <c r="C2078" s="20" t="str" cm="1">
        <f t="array" ref="C2078">IF(Table2[[#This Row],[Nodes]:[Nodes]]=6,Table2[[#This Row],[Gap]:[Gap]],"")</f>
        <v/>
      </c>
      <c r="D2078" s="20" t="str" cm="1">
        <f t="array" ref="D2078">IF(Table2[[#This Row],[Nodes]:[Nodes]]=7,Table2[[#This Row],[Gap]:[Gap]],"")</f>
        <v/>
      </c>
    </row>
    <row r="2079" spans="1:4">
      <c r="A2079" s="20" t="str" cm="1">
        <f t="array" ref="A2079">IF(Table2[[#This Row],[Nodes]:[Nodes]]=4,Table2[[#This Row],[Gap]:[Gap]],"")</f>
        <v/>
      </c>
      <c r="B2079" s="20" t="str" cm="1">
        <f t="array" ref="B2079">IF(Table2[[#This Row],[Nodes]:[Nodes]]=5,Table2[[#This Row],[Gap]:[Gap]],"")</f>
        <v/>
      </c>
      <c r="C2079" s="20" t="str" cm="1">
        <f t="array" ref="C2079">IF(Table2[[#This Row],[Nodes]:[Nodes]]=6,Table2[[#This Row],[Gap]:[Gap]],"")</f>
        <v/>
      </c>
      <c r="D2079" s="20" t="str" cm="1">
        <f t="array" ref="D2079">IF(Table2[[#This Row],[Nodes]:[Nodes]]=7,Table2[[#This Row],[Gap]:[Gap]],"")</f>
        <v/>
      </c>
    </row>
    <row r="2080" spans="1:4">
      <c r="A2080" s="20" t="str" cm="1">
        <f t="array" ref="A2080">IF(Table2[[#This Row],[Nodes]:[Nodes]]=4,Table2[[#This Row],[Gap]:[Gap]],"")</f>
        <v/>
      </c>
      <c r="B2080" s="20" t="str" cm="1">
        <f t="array" ref="B2080">IF(Table2[[#This Row],[Nodes]:[Nodes]]=5,Table2[[#This Row],[Gap]:[Gap]],"")</f>
        <v/>
      </c>
      <c r="C2080" s="20" t="str" cm="1">
        <f t="array" ref="C2080">IF(Table2[[#This Row],[Nodes]:[Nodes]]=6,Table2[[#This Row],[Gap]:[Gap]],"")</f>
        <v/>
      </c>
      <c r="D2080" s="20" t="str" cm="1">
        <f t="array" ref="D2080">IF(Table2[[#This Row],[Nodes]:[Nodes]]=7,Table2[[#This Row],[Gap]:[Gap]],"")</f>
        <v/>
      </c>
    </row>
    <row r="2081" spans="1:4">
      <c r="A2081" s="20" t="str" cm="1">
        <f t="array" ref="A2081">IF(Table2[[#This Row],[Nodes]:[Nodes]]=4,Table2[[#This Row],[Gap]:[Gap]],"")</f>
        <v/>
      </c>
      <c r="B2081" s="20" t="str" cm="1">
        <f t="array" ref="B2081">IF(Table2[[#This Row],[Nodes]:[Nodes]]=5,Table2[[#This Row],[Gap]:[Gap]],"")</f>
        <v/>
      </c>
      <c r="C2081" s="20" t="str" cm="1">
        <f t="array" ref="C2081">IF(Table2[[#This Row],[Nodes]:[Nodes]]=6,Table2[[#This Row],[Gap]:[Gap]],"")</f>
        <v/>
      </c>
      <c r="D2081" s="20" t="str" cm="1">
        <f t="array" ref="D2081">IF(Table2[[#This Row],[Nodes]:[Nodes]]=7,Table2[[#This Row],[Gap]:[Gap]],"")</f>
        <v/>
      </c>
    </row>
    <row r="2082" spans="1:4">
      <c r="A2082" s="20" t="str" cm="1">
        <f t="array" ref="A2082">IF(Table2[[#This Row],[Nodes]:[Nodes]]=4,Table2[[#This Row],[Gap]:[Gap]],"")</f>
        <v/>
      </c>
      <c r="B2082" s="20" t="str" cm="1">
        <f t="array" ref="B2082">IF(Table2[[#This Row],[Nodes]:[Nodes]]=5,Table2[[#This Row],[Gap]:[Gap]],"")</f>
        <v/>
      </c>
      <c r="C2082" s="20" t="str" cm="1">
        <f t="array" ref="C2082">IF(Table2[[#This Row],[Nodes]:[Nodes]]=6,Table2[[#This Row],[Gap]:[Gap]],"")</f>
        <v/>
      </c>
      <c r="D2082" s="20" t="str" cm="1">
        <f t="array" ref="D2082">IF(Table2[[#This Row],[Nodes]:[Nodes]]=7,Table2[[#This Row],[Gap]:[Gap]],"")</f>
        <v/>
      </c>
    </row>
    <row r="2083" spans="1:4">
      <c r="A2083" s="20" t="str" cm="1">
        <f t="array" ref="A2083">IF(Table2[[#This Row],[Nodes]:[Nodes]]=4,Table2[[#This Row],[Gap]:[Gap]],"")</f>
        <v/>
      </c>
      <c r="B2083" s="20" t="str" cm="1">
        <f t="array" ref="B2083">IF(Table2[[#This Row],[Nodes]:[Nodes]]=5,Table2[[#This Row],[Gap]:[Gap]],"")</f>
        <v/>
      </c>
      <c r="C2083" s="20" t="str" cm="1">
        <f t="array" ref="C2083">IF(Table2[[#This Row],[Nodes]:[Nodes]]=6,Table2[[#This Row],[Gap]:[Gap]],"")</f>
        <v/>
      </c>
      <c r="D2083" s="20" t="str" cm="1">
        <f t="array" ref="D2083">IF(Table2[[#This Row],[Nodes]:[Nodes]]=7,Table2[[#This Row],[Gap]:[Gap]],"")</f>
        <v/>
      </c>
    </row>
    <row r="2084" spans="1:4">
      <c r="A2084" s="20" t="str" cm="1">
        <f t="array" ref="A2084">IF(Table2[[#This Row],[Nodes]:[Nodes]]=4,Table2[[#This Row],[Gap]:[Gap]],"")</f>
        <v/>
      </c>
      <c r="B2084" s="20" t="str" cm="1">
        <f t="array" ref="B2084">IF(Table2[[#This Row],[Nodes]:[Nodes]]=5,Table2[[#This Row],[Gap]:[Gap]],"")</f>
        <v/>
      </c>
      <c r="C2084" s="20" t="str" cm="1">
        <f t="array" ref="C2084">IF(Table2[[#This Row],[Nodes]:[Nodes]]=6,Table2[[#This Row],[Gap]:[Gap]],"")</f>
        <v/>
      </c>
      <c r="D2084" s="20" t="str" cm="1">
        <f t="array" ref="D2084">IF(Table2[[#This Row],[Nodes]:[Nodes]]=7,Table2[[#This Row],[Gap]:[Gap]],"")</f>
        <v/>
      </c>
    </row>
    <row r="2085" spans="1:4">
      <c r="A2085" s="20" t="str" cm="1">
        <f t="array" ref="A2085">IF(Table2[[#This Row],[Nodes]:[Nodes]]=4,Table2[[#This Row],[Gap]:[Gap]],"")</f>
        <v/>
      </c>
      <c r="B2085" s="20" t="str" cm="1">
        <f t="array" ref="B2085">IF(Table2[[#This Row],[Nodes]:[Nodes]]=5,Table2[[#This Row],[Gap]:[Gap]],"")</f>
        <v/>
      </c>
      <c r="C2085" s="20" t="str" cm="1">
        <f t="array" ref="C2085">IF(Table2[[#This Row],[Nodes]:[Nodes]]=6,Table2[[#This Row],[Gap]:[Gap]],"")</f>
        <v/>
      </c>
      <c r="D2085" s="20" t="str" cm="1">
        <f t="array" ref="D2085">IF(Table2[[#This Row],[Nodes]:[Nodes]]=7,Table2[[#This Row],[Gap]:[Gap]],"")</f>
        <v/>
      </c>
    </row>
    <row r="2086" spans="1:4">
      <c r="A2086" s="20" t="str" cm="1">
        <f t="array" ref="A2086">IF(Table2[[#This Row],[Nodes]:[Nodes]]=4,Table2[[#This Row],[Gap]:[Gap]],"")</f>
        <v/>
      </c>
      <c r="B2086" s="20" t="str" cm="1">
        <f t="array" ref="B2086">IF(Table2[[#This Row],[Nodes]:[Nodes]]=5,Table2[[#This Row],[Gap]:[Gap]],"")</f>
        <v/>
      </c>
      <c r="C2086" s="20" t="str" cm="1">
        <f t="array" ref="C2086">IF(Table2[[#This Row],[Nodes]:[Nodes]]=6,Table2[[#This Row],[Gap]:[Gap]],"")</f>
        <v/>
      </c>
      <c r="D2086" s="20" t="str" cm="1">
        <f t="array" ref="D2086">IF(Table2[[#This Row],[Nodes]:[Nodes]]=7,Table2[[#This Row],[Gap]:[Gap]],"")</f>
        <v/>
      </c>
    </row>
    <row r="2087" spans="1:4">
      <c r="A2087" s="20" t="str" cm="1">
        <f t="array" ref="A2087">IF(Table2[[#This Row],[Nodes]:[Nodes]]=4,Table2[[#This Row],[Gap]:[Gap]],"")</f>
        <v/>
      </c>
      <c r="B2087" s="20" t="str" cm="1">
        <f t="array" ref="B2087">IF(Table2[[#This Row],[Nodes]:[Nodes]]=5,Table2[[#This Row],[Gap]:[Gap]],"")</f>
        <v/>
      </c>
      <c r="C2087" s="20" t="str" cm="1">
        <f t="array" ref="C2087">IF(Table2[[#This Row],[Nodes]:[Nodes]]=6,Table2[[#This Row],[Gap]:[Gap]],"")</f>
        <v/>
      </c>
      <c r="D2087" s="20" t="str" cm="1">
        <f t="array" ref="D2087">IF(Table2[[#This Row],[Nodes]:[Nodes]]=7,Table2[[#This Row],[Gap]:[Gap]],"")</f>
        <v/>
      </c>
    </row>
    <row r="2088" spans="1:4">
      <c r="A2088" s="20" t="str" cm="1">
        <f t="array" ref="A2088">IF(Table2[[#This Row],[Nodes]:[Nodes]]=4,Table2[[#This Row],[Gap]:[Gap]],"")</f>
        <v/>
      </c>
      <c r="B2088" s="20" t="str" cm="1">
        <f t="array" ref="B2088">IF(Table2[[#This Row],[Nodes]:[Nodes]]=5,Table2[[#This Row],[Gap]:[Gap]],"")</f>
        <v/>
      </c>
      <c r="C2088" s="20" t="str" cm="1">
        <f t="array" ref="C2088">IF(Table2[[#This Row],[Nodes]:[Nodes]]=6,Table2[[#This Row],[Gap]:[Gap]],"")</f>
        <v/>
      </c>
      <c r="D2088" s="20" t="str" cm="1">
        <f t="array" ref="D2088">IF(Table2[[#This Row],[Nodes]:[Nodes]]=7,Table2[[#This Row],[Gap]:[Gap]],"")</f>
        <v/>
      </c>
    </row>
    <row r="2089" spans="1:4">
      <c r="A2089" s="20" t="str" cm="1">
        <f t="array" ref="A2089">IF(Table2[[#This Row],[Nodes]:[Nodes]]=4,Table2[[#This Row],[Gap]:[Gap]],"")</f>
        <v/>
      </c>
      <c r="B2089" s="20" t="str" cm="1">
        <f t="array" ref="B2089">IF(Table2[[#This Row],[Nodes]:[Nodes]]=5,Table2[[#This Row],[Gap]:[Gap]],"")</f>
        <v/>
      </c>
      <c r="C2089" s="20" t="str" cm="1">
        <f t="array" ref="C2089">IF(Table2[[#This Row],[Nodes]:[Nodes]]=6,Table2[[#This Row],[Gap]:[Gap]],"")</f>
        <v/>
      </c>
      <c r="D2089" s="20" t="str" cm="1">
        <f t="array" ref="D2089">IF(Table2[[#This Row],[Nodes]:[Nodes]]=7,Table2[[#This Row],[Gap]:[Gap]],"")</f>
        <v/>
      </c>
    </row>
    <row r="2090" spans="1:4">
      <c r="A2090" s="20" t="str" cm="1">
        <f t="array" ref="A2090">IF(Table2[[#This Row],[Nodes]:[Nodes]]=4,Table2[[#This Row],[Gap]:[Gap]],"")</f>
        <v/>
      </c>
      <c r="B2090" s="20" t="str" cm="1">
        <f t="array" ref="B2090">IF(Table2[[#This Row],[Nodes]:[Nodes]]=5,Table2[[#This Row],[Gap]:[Gap]],"")</f>
        <v/>
      </c>
      <c r="C2090" s="20" t="str" cm="1">
        <f t="array" ref="C2090">IF(Table2[[#This Row],[Nodes]:[Nodes]]=6,Table2[[#This Row],[Gap]:[Gap]],"")</f>
        <v/>
      </c>
      <c r="D2090" s="20" t="str" cm="1">
        <f t="array" ref="D2090">IF(Table2[[#This Row],[Nodes]:[Nodes]]=7,Table2[[#This Row],[Gap]:[Gap]],"")</f>
        <v/>
      </c>
    </row>
    <row r="2091" spans="1:4">
      <c r="A2091" s="20" t="str" cm="1">
        <f t="array" ref="A2091">IF(Table2[[#This Row],[Nodes]:[Nodes]]=4,Table2[[#This Row],[Gap]:[Gap]],"")</f>
        <v/>
      </c>
      <c r="B2091" s="20" t="str" cm="1">
        <f t="array" ref="B2091">IF(Table2[[#This Row],[Nodes]:[Nodes]]=5,Table2[[#This Row],[Gap]:[Gap]],"")</f>
        <v/>
      </c>
      <c r="C2091" s="20" t="str" cm="1">
        <f t="array" ref="C2091">IF(Table2[[#This Row],[Nodes]:[Nodes]]=6,Table2[[#This Row],[Gap]:[Gap]],"")</f>
        <v/>
      </c>
      <c r="D2091" s="20" t="str" cm="1">
        <f t="array" ref="D2091">IF(Table2[[#This Row],[Nodes]:[Nodes]]=7,Table2[[#This Row],[Gap]:[Gap]],"")</f>
        <v/>
      </c>
    </row>
    <row r="2092" spans="1:4">
      <c r="A2092" s="20" t="str" cm="1">
        <f t="array" ref="A2092">IF(Table2[[#This Row],[Nodes]:[Nodes]]=4,Table2[[#This Row],[Gap]:[Gap]],"")</f>
        <v/>
      </c>
      <c r="B2092" s="20" t="str" cm="1">
        <f t="array" ref="B2092">IF(Table2[[#This Row],[Nodes]:[Nodes]]=5,Table2[[#This Row],[Gap]:[Gap]],"")</f>
        <v/>
      </c>
      <c r="C2092" s="20" t="str" cm="1">
        <f t="array" ref="C2092">IF(Table2[[#This Row],[Nodes]:[Nodes]]=6,Table2[[#This Row],[Gap]:[Gap]],"")</f>
        <v/>
      </c>
      <c r="D2092" s="20" t="str" cm="1">
        <f t="array" ref="D2092">IF(Table2[[#This Row],[Nodes]:[Nodes]]=7,Table2[[#This Row],[Gap]:[Gap]],"")</f>
        <v/>
      </c>
    </row>
    <row r="2093" spans="1:4">
      <c r="A2093" s="20" t="str" cm="1">
        <f t="array" ref="A2093">IF(Table2[[#This Row],[Nodes]:[Nodes]]=4,Table2[[#This Row],[Gap]:[Gap]],"")</f>
        <v/>
      </c>
      <c r="B2093" s="20" t="str" cm="1">
        <f t="array" ref="B2093">IF(Table2[[#This Row],[Nodes]:[Nodes]]=5,Table2[[#This Row],[Gap]:[Gap]],"")</f>
        <v/>
      </c>
      <c r="C2093" s="20" t="str" cm="1">
        <f t="array" ref="C2093">IF(Table2[[#This Row],[Nodes]:[Nodes]]=6,Table2[[#This Row],[Gap]:[Gap]],"")</f>
        <v/>
      </c>
      <c r="D2093" s="20" t="str" cm="1">
        <f t="array" ref="D2093">IF(Table2[[#This Row],[Nodes]:[Nodes]]=7,Table2[[#This Row],[Gap]:[Gap]],"")</f>
        <v/>
      </c>
    </row>
    <row r="2094" spans="1:4">
      <c r="A2094" s="20" t="str" cm="1">
        <f t="array" ref="A2094">IF(Table2[[#This Row],[Nodes]:[Nodes]]=4,Table2[[#This Row],[Gap]:[Gap]],"")</f>
        <v/>
      </c>
      <c r="B2094" s="20" t="str" cm="1">
        <f t="array" ref="B2094">IF(Table2[[#This Row],[Nodes]:[Nodes]]=5,Table2[[#This Row],[Gap]:[Gap]],"")</f>
        <v/>
      </c>
      <c r="C2094" s="20" t="str" cm="1">
        <f t="array" ref="C2094">IF(Table2[[#This Row],[Nodes]:[Nodes]]=6,Table2[[#This Row],[Gap]:[Gap]],"")</f>
        <v/>
      </c>
      <c r="D2094" s="20" t="str" cm="1">
        <f t="array" ref="D2094">IF(Table2[[#This Row],[Nodes]:[Nodes]]=7,Table2[[#This Row],[Gap]:[Gap]],"")</f>
        <v/>
      </c>
    </row>
    <row r="2095" spans="1:4">
      <c r="A2095" s="20" t="str" cm="1">
        <f t="array" ref="A2095">IF(Table2[[#This Row],[Nodes]:[Nodes]]=4,Table2[[#This Row],[Gap]:[Gap]],"")</f>
        <v/>
      </c>
      <c r="B2095" s="20" t="str" cm="1">
        <f t="array" ref="B2095">IF(Table2[[#This Row],[Nodes]:[Nodes]]=5,Table2[[#This Row],[Gap]:[Gap]],"")</f>
        <v/>
      </c>
      <c r="C2095" s="20" t="str" cm="1">
        <f t="array" ref="C2095">IF(Table2[[#This Row],[Nodes]:[Nodes]]=6,Table2[[#This Row],[Gap]:[Gap]],"")</f>
        <v/>
      </c>
      <c r="D2095" s="20" t="str" cm="1">
        <f t="array" ref="D2095">IF(Table2[[#This Row],[Nodes]:[Nodes]]=7,Table2[[#This Row],[Gap]:[Gap]],"")</f>
        <v/>
      </c>
    </row>
    <row r="2096" spans="1:4">
      <c r="A2096" s="20" t="str" cm="1">
        <f t="array" ref="A2096">IF(Table2[[#This Row],[Nodes]:[Nodes]]=4,Table2[[#This Row],[Gap]:[Gap]],"")</f>
        <v/>
      </c>
      <c r="B2096" s="20" t="str" cm="1">
        <f t="array" ref="B2096">IF(Table2[[#This Row],[Nodes]:[Nodes]]=5,Table2[[#This Row],[Gap]:[Gap]],"")</f>
        <v/>
      </c>
      <c r="C2096" s="20" t="str" cm="1">
        <f t="array" ref="C2096">IF(Table2[[#This Row],[Nodes]:[Nodes]]=6,Table2[[#This Row],[Gap]:[Gap]],"")</f>
        <v/>
      </c>
      <c r="D2096" s="20" t="str" cm="1">
        <f t="array" ref="D2096">IF(Table2[[#This Row],[Nodes]:[Nodes]]=7,Table2[[#This Row],[Gap]:[Gap]],"")</f>
        <v/>
      </c>
    </row>
    <row r="2097" spans="1:4">
      <c r="A2097" s="20" t="str" cm="1">
        <f t="array" ref="A2097">IF(Table2[[#This Row],[Nodes]:[Nodes]]=4,Table2[[#This Row],[Gap]:[Gap]],"")</f>
        <v/>
      </c>
      <c r="B2097" s="20" t="str" cm="1">
        <f t="array" ref="B2097">IF(Table2[[#This Row],[Nodes]:[Nodes]]=5,Table2[[#This Row],[Gap]:[Gap]],"")</f>
        <v/>
      </c>
      <c r="C2097" s="20" t="str" cm="1">
        <f t="array" ref="C2097">IF(Table2[[#This Row],[Nodes]:[Nodes]]=6,Table2[[#This Row],[Gap]:[Gap]],"")</f>
        <v/>
      </c>
      <c r="D2097" s="20" t="str" cm="1">
        <f t="array" ref="D2097">IF(Table2[[#This Row],[Nodes]:[Nodes]]=7,Table2[[#This Row],[Gap]:[Gap]],"")</f>
        <v/>
      </c>
    </row>
    <row r="2098" spans="1:4">
      <c r="A2098" s="20" t="str" cm="1">
        <f t="array" ref="A2098">IF(Table2[[#This Row],[Nodes]:[Nodes]]=4,Table2[[#This Row],[Gap]:[Gap]],"")</f>
        <v/>
      </c>
      <c r="B2098" s="20" t="str" cm="1">
        <f t="array" ref="B2098">IF(Table2[[#This Row],[Nodes]:[Nodes]]=5,Table2[[#This Row],[Gap]:[Gap]],"")</f>
        <v/>
      </c>
      <c r="C2098" s="20" t="str" cm="1">
        <f t="array" ref="C2098">IF(Table2[[#This Row],[Nodes]:[Nodes]]=6,Table2[[#This Row],[Gap]:[Gap]],"")</f>
        <v/>
      </c>
      <c r="D2098" s="20" t="str" cm="1">
        <f t="array" ref="D2098">IF(Table2[[#This Row],[Nodes]:[Nodes]]=7,Table2[[#This Row],[Gap]:[Gap]],"")</f>
        <v/>
      </c>
    </row>
    <row r="2099" spans="1:4">
      <c r="A2099" s="20" t="str" cm="1">
        <f t="array" ref="A2099">IF(Table2[[#This Row],[Nodes]:[Nodes]]=4,Table2[[#This Row],[Gap]:[Gap]],"")</f>
        <v/>
      </c>
      <c r="B2099" s="20" t="str" cm="1">
        <f t="array" ref="B2099">IF(Table2[[#This Row],[Nodes]:[Nodes]]=5,Table2[[#This Row],[Gap]:[Gap]],"")</f>
        <v/>
      </c>
      <c r="C2099" s="20" t="str" cm="1">
        <f t="array" ref="C2099">IF(Table2[[#This Row],[Nodes]:[Nodes]]=6,Table2[[#This Row],[Gap]:[Gap]],"")</f>
        <v/>
      </c>
      <c r="D2099" s="20" t="str" cm="1">
        <f t="array" ref="D2099">IF(Table2[[#This Row],[Nodes]:[Nodes]]=7,Table2[[#This Row],[Gap]:[Gap]],"")</f>
        <v/>
      </c>
    </row>
    <row r="2100" spans="1:4">
      <c r="A2100" s="20" t="str" cm="1">
        <f t="array" ref="A2100">IF(Table2[[#This Row],[Nodes]:[Nodes]]=4,Table2[[#This Row],[Gap]:[Gap]],"")</f>
        <v/>
      </c>
      <c r="B2100" s="20" t="str" cm="1">
        <f t="array" ref="B2100">IF(Table2[[#This Row],[Nodes]:[Nodes]]=5,Table2[[#This Row],[Gap]:[Gap]],"")</f>
        <v/>
      </c>
      <c r="C2100" s="20" t="str" cm="1">
        <f t="array" ref="C2100">IF(Table2[[#This Row],[Nodes]:[Nodes]]=6,Table2[[#This Row],[Gap]:[Gap]],"")</f>
        <v/>
      </c>
      <c r="D2100" s="20" t="str" cm="1">
        <f t="array" ref="D2100">IF(Table2[[#This Row],[Nodes]:[Nodes]]=7,Table2[[#This Row],[Gap]:[Gap]],"")</f>
        <v/>
      </c>
    </row>
    <row r="2101" spans="1:4">
      <c r="A2101" s="20" t="str" cm="1">
        <f t="array" ref="A2101">IF(Table2[[#This Row],[Nodes]:[Nodes]]=4,Table2[[#This Row],[Gap]:[Gap]],"")</f>
        <v/>
      </c>
      <c r="B2101" s="20" t="str" cm="1">
        <f t="array" ref="B2101">IF(Table2[[#This Row],[Nodes]:[Nodes]]=5,Table2[[#This Row],[Gap]:[Gap]],"")</f>
        <v/>
      </c>
      <c r="C2101" s="20" t="str" cm="1">
        <f t="array" ref="C2101">IF(Table2[[#This Row],[Nodes]:[Nodes]]=6,Table2[[#This Row],[Gap]:[Gap]],"")</f>
        <v/>
      </c>
      <c r="D2101" s="20" t="str" cm="1">
        <f t="array" ref="D2101">IF(Table2[[#This Row],[Nodes]:[Nodes]]=7,Table2[[#This Row],[Gap]:[Gap]],"")</f>
        <v/>
      </c>
    </row>
    <row r="2102" spans="1:4">
      <c r="A2102" s="20" t="str" cm="1">
        <f t="array" ref="A2102">IF(Table2[[#This Row],[Nodes]:[Nodes]]=4,Table2[[#This Row],[Gap]:[Gap]],"")</f>
        <v/>
      </c>
      <c r="B2102" s="20" t="str" cm="1">
        <f t="array" ref="B2102">IF(Table2[[#This Row],[Nodes]:[Nodes]]=5,Table2[[#This Row],[Gap]:[Gap]],"")</f>
        <v/>
      </c>
      <c r="C2102" s="20" t="str" cm="1">
        <f t="array" ref="C2102">IF(Table2[[#This Row],[Nodes]:[Nodes]]=6,Table2[[#This Row],[Gap]:[Gap]],"")</f>
        <v/>
      </c>
      <c r="D2102" s="20" t="str" cm="1">
        <f t="array" ref="D2102">IF(Table2[[#This Row],[Nodes]:[Nodes]]=7,Table2[[#This Row],[Gap]:[Gap]],"")</f>
        <v/>
      </c>
    </row>
    <row r="2103" spans="1:4">
      <c r="A2103" s="20" t="str" cm="1">
        <f t="array" ref="A2103">IF(Table2[[#This Row],[Nodes]:[Nodes]]=4,Table2[[#This Row],[Gap]:[Gap]],"")</f>
        <v/>
      </c>
      <c r="B2103" s="20" t="str" cm="1">
        <f t="array" ref="B2103">IF(Table2[[#This Row],[Nodes]:[Nodes]]=5,Table2[[#This Row],[Gap]:[Gap]],"")</f>
        <v/>
      </c>
      <c r="C2103" s="20" t="str" cm="1">
        <f t="array" ref="C2103">IF(Table2[[#This Row],[Nodes]:[Nodes]]=6,Table2[[#This Row],[Gap]:[Gap]],"")</f>
        <v/>
      </c>
      <c r="D2103" s="20" t="str" cm="1">
        <f t="array" ref="D2103">IF(Table2[[#This Row],[Nodes]:[Nodes]]=7,Table2[[#This Row],[Gap]:[Gap]],"")</f>
        <v/>
      </c>
    </row>
    <row r="2104" spans="1:4">
      <c r="A2104" s="20" t="str" cm="1">
        <f t="array" ref="A2104">IF(Table2[[#This Row],[Nodes]:[Nodes]]=4,Table2[[#This Row],[Gap]:[Gap]],"")</f>
        <v/>
      </c>
      <c r="B2104" s="20" t="str" cm="1">
        <f t="array" ref="B2104">IF(Table2[[#This Row],[Nodes]:[Nodes]]=5,Table2[[#This Row],[Gap]:[Gap]],"")</f>
        <v/>
      </c>
      <c r="C2104" s="20" t="str" cm="1">
        <f t="array" ref="C2104">IF(Table2[[#This Row],[Nodes]:[Nodes]]=6,Table2[[#This Row],[Gap]:[Gap]],"")</f>
        <v/>
      </c>
      <c r="D2104" s="20" t="str" cm="1">
        <f t="array" ref="D2104">IF(Table2[[#This Row],[Nodes]:[Nodes]]=7,Table2[[#This Row],[Gap]:[Gap]],"")</f>
        <v/>
      </c>
    </row>
    <row r="2105" spans="1:4">
      <c r="A2105" s="20" t="str" cm="1">
        <f t="array" ref="A2105">IF(Table2[[#This Row],[Nodes]:[Nodes]]=4,Table2[[#This Row],[Gap]:[Gap]],"")</f>
        <v/>
      </c>
      <c r="B2105" s="20" t="str" cm="1">
        <f t="array" ref="B2105">IF(Table2[[#This Row],[Nodes]:[Nodes]]=5,Table2[[#This Row],[Gap]:[Gap]],"")</f>
        <v/>
      </c>
      <c r="C2105" s="20" t="str" cm="1">
        <f t="array" ref="C2105">IF(Table2[[#This Row],[Nodes]:[Nodes]]=6,Table2[[#This Row],[Gap]:[Gap]],"")</f>
        <v/>
      </c>
      <c r="D2105" s="20" t="str" cm="1">
        <f t="array" ref="D2105">IF(Table2[[#This Row],[Nodes]:[Nodes]]=7,Table2[[#This Row],[Gap]:[Gap]],"")</f>
        <v/>
      </c>
    </row>
    <row r="2106" spans="1:4">
      <c r="A2106" s="20" t="str" cm="1">
        <f t="array" ref="A2106">IF(Table2[[#This Row],[Nodes]:[Nodes]]=4,Table2[[#This Row],[Gap]:[Gap]],"")</f>
        <v/>
      </c>
      <c r="B2106" s="20" t="str" cm="1">
        <f t="array" ref="B2106">IF(Table2[[#This Row],[Nodes]:[Nodes]]=5,Table2[[#This Row],[Gap]:[Gap]],"")</f>
        <v/>
      </c>
      <c r="C2106" s="20" t="str" cm="1">
        <f t="array" ref="C2106">IF(Table2[[#This Row],[Nodes]:[Nodes]]=6,Table2[[#This Row],[Gap]:[Gap]],"")</f>
        <v/>
      </c>
      <c r="D2106" s="20" t="str" cm="1">
        <f t="array" ref="D2106">IF(Table2[[#This Row],[Nodes]:[Nodes]]=7,Table2[[#This Row],[Gap]:[Gap]],"")</f>
        <v/>
      </c>
    </row>
    <row r="2107" spans="1:4">
      <c r="A2107" s="20" t="str" cm="1">
        <f t="array" ref="A2107">IF(Table2[[#This Row],[Nodes]:[Nodes]]=4,Table2[[#This Row],[Gap]:[Gap]],"")</f>
        <v/>
      </c>
      <c r="B2107" s="20" t="str" cm="1">
        <f t="array" ref="B2107">IF(Table2[[#This Row],[Nodes]:[Nodes]]=5,Table2[[#This Row],[Gap]:[Gap]],"")</f>
        <v/>
      </c>
      <c r="C2107" s="20" t="str" cm="1">
        <f t="array" ref="C2107">IF(Table2[[#This Row],[Nodes]:[Nodes]]=6,Table2[[#This Row],[Gap]:[Gap]],"")</f>
        <v/>
      </c>
      <c r="D2107" s="20" t="str" cm="1">
        <f t="array" ref="D2107">IF(Table2[[#This Row],[Nodes]:[Nodes]]=7,Table2[[#This Row],[Gap]:[Gap]],"")</f>
        <v/>
      </c>
    </row>
    <row r="2108" spans="1:4">
      <c r="A2108" s="20" t="str" cm="1">
        <f t="array" ref="A2108">IF(Table2[[#This Row],[Nodes]:[Nodes]]=4,Table2[[#This Row],[Gap]:[Gap]],"")</f>
        <v/>
      </c>
      <c r="B2108" s="20" t="str" cm="1">
        <f t="array" ref="B2108">IF(Table2[[#This Row],[Nodes]:[Nodes]]=5,Table2[[#This Row],[Gap]:[Gap]],"")</f>
        <v/>
      </c>
      <c r="C2108" s="20" t="str" cm="1">
        <f t="array" ref="C2108">IF(Table2[[#This Row],[Nodes]:[Nodes]]=6,Table2[[#This Row],[Gap]:[Gap]],"")</f>
        <v/>
      </c>
      <c r="D2108" s="20" t="str" cm="1">
        <f t="array" ref="D2108">IF(Table2[[#This Row],[Nodes]:[Nodes]]=7,Table2[[#This Row],[Gap]:[Gap]],"")</f>
        <v/>
      </c>
    </row>
    <row r="2109" spans="1:4">
      <c r="A2109" s="20" t="str" cm="1">
        <f t="array" ref="A2109">IF(Table2[[#This Row],[Nodes]:[Nodes]]=4,Table2[[#This Row],[Gap]:[Gap]],"")</f>
        <v/>
      </c>
      <c r="B2109" s="20" t="str" cm="1">
        <f t="array" ref="B2109">IF(Table2[[#This Row],[Nodes]:[Nodes]]=5,Table2[[#This Row],[Gap]:[Gap]],"")</f>
        <v/>
      </c>
      <c r="C2109" s="20" t="str" cm="1">
        <f t="array" ref="C2109">IF(Table2[[#This Row],[Nodes]:[Nodes]]=6,Table2[[#This Row],[Gap]:[Gap]],"")</f>
        <v/>
      </c>
      <c r="D2109" s="20" t="str" cm="1">
        <f t="array" ref="D2109">IF(Table2[[#This Row],[Nodes]:[Nodes]]=7,Table2[[#This Row],[Gap]:[Gap]],"")</f>
        <v/>
      </c>
    </row>
    <row r="2110" spans="1:4">
      <c r="A2110" s="20" t="str" cm="1">
        <f t="array" ref="A2110">IF(Table2[[#This Row],[Nodes]:[Nodes]]=4,Table2[[#This Row],[Gap]:[Gap]],"")</f>
        <v/>
      </c>
      <c r="B2110" s="20" t="str" cm="1">
        <f t="array" ref="B2110">IF(Table2[[#This Row],[Nodes]:[Nodes]]=5,Table2[[#This Row],[Gap]:[Gap]],"")</f>
        <v/>
      </c>
      <c r="C2110" s="20" t="str" cm="1">
        <f t="array" ref="C2110">IF(Table2[[#This Row],[Nodes]:[Nodes]]=6,Table2[[#This Row],[Gap]:[Gap]],"")</f>
        <v/>
      </c>
      <c r="D2110" s="20" t="str" cm="1">
        <f t="array" ref="D2110">IF(Table2[[#This Row],[Nodes]:[Nodes]]=7,Table2[[#This Row],[Gap]:[Gap]],"")</f>
        <v/>
      </c>
    </row>
    <row r="2111" spans="1:4">
      <c r="A2111" s="20" t="str" cm="1">
        <f t="array" ref="A2111">IF(Table2[[#This Row],[Nodes]:[Nodes]]=4,Table2[[#This Row],[Gap]:[Gap]],"")</f>
        <v/>
      </c>
      <c r="B2111" s="20" t="str" cm="1">
        <f t="array" ref="B2111">IF(Table2[[#This Row],[Nodes]:[Nodes]]=5,Table2[[#This Row],[Gap]:[Gap]],"")</f>
        <v/>
      </c>
      <c r="C2111" s="20" t="str" cm="1">
        <f t="array" ref="C2111">IF(Table2[[#This Row],[Nodes]:[Nodes]]=6,Table2[[#This Row],[Gap]:[Gap]],"")</f>
        <v/>
      </c>
      <c r="D2111" s="20" t="str" cm="1">
        <f t="array" ref="D2111">IF(Table2[[#This Row],[Nodes]:[Nodes]]=7,Table2[[#This Row],[Gap]:[Gap]],"")</f>
        <v/>
      </c>
    </row>
    <row r="2112" spans="1:4">
      <c r="A2112" s="20" t="str" cm="1">
        <f t="array" ref="A2112">IF(Table2[[#This Row],[Nodes]:[Nodes]]=4,Table2[[#This Row],[Gap]:[Gap]],"")</f>
        <v/>
      </c>
      <c r="B2112" s="20" t="str" cm="1">
        <f t="array" ref="B2112">IF(Table2[[#This Row],[Nodes]:[Nodes]]=5,Table2[[#This Row],[Gap]:[Gap]],"")</f>
        <v/>
      </c>
      <c r="C2112" s="20" t="str" cm="1">
        <f t="array" ref="C2112">IF(Table2[[#This Row],[Nodes]:[Nodes]]=6,Table2[[#This Row],[Gap]:[Gap]],"")</f>
        <v/>
      </c>
      <c r="D2112" s="20" t="str" cm="1">
        <f t="array" ref="D2112">IF(Table2[[#This Row],[Nodes]:[Nodes]]=7,Table2[[#This Row],[Gap]:[Gap]],"")</f>
        <v/>
      </c>
    </row>
    <row r="2113" spans="1:4">
      <c r="A2113" s="20" t="str" cm="1">
        <f t="array" ref="A2113">IF(Table2[[#This Row],[Nodes]:[Nodes]]=4,Table2[[#This Row],[Gap]:[Gap]],"")</f>
        <v/>
      </c>
      <c r="B2113" s="20" t="str" cm="1">
        <f t="array" ref="B2113">IF(Table2[[#This Row],[Nodes]:[Nodes]]=5,Table2[[#This Row],[Gap]:[Gap]],"")</f>
        <v/>
      </c>
      <c r="C2113" s="20" t="str" cm="1">
        <f t="array" ref="C2113">IF(Table2[[#This Row],[Nodes]:[Nodes]]=6,Table2[[#This Row],[Gap]:[Gap]],"")</f>
        <v/>
      </c>
      <c r="D2113" s="20" t="str" cm="1">
        <f t="array" ref="D2113">IF(Table2[[#This Row],[Nodes]:[Nodes]]=7,Table2[[#This Row],[Gap]:[Gap]],"")</f>
        <v/>
      </c>
    </row>
    <row r="2114" spans="1:4">
      <c r="A2114" s="20" t="str" cm="1">
        <f t="array" ref="A2114">IF(Table2[[#This Row],[Nodes]:[Nodes]]=4,Table2[[#This Row],[Gap]:[Gap]],"")</f>
        <v/>
      </c>
      <c r="B2114" s="20" t="str" cm="1">
        <f t="array" ref="B2114">IF(Table2[[#This Row],[Nodes]:[Nodes]]=5,Table2[[#This Row],[Gap]:[Gap]],"")</f>
        <v/>
      </c>
      <c r="C2114" s="20" t="str" cm="1">
        <f t="array" ref="C2114">IF(Table2[[#This Row],[Nodes]:[Nodes]]=6,Table2[[#This Row],[Gap]:[Gap]],"")</f>
        <v/>
      </c>
      <c r="D2114" s="20" t="str" cm="1">
        <f t="array" ref="D2114">IF(Table2[[#This Row],[Nodes]:[Nodes]]=7,Table2[[#This Row],[Gap]:[Gap]],"")</f>
        <v/>
      </c>
    </row>
    <row r="2115" spans="1:4">
      <c r="A2115" s="20" t="str" cm="1">
        <f t="array" ref="A2115">IF(Table2[[#This Row],[Nodes]:[Nodes]]=4,Table2[[#This Row],[Gap]:[Gap]],"")</f>
        <v/>
      </c>
      <c r="B2115" s="20" t="str" cm="1">
        <f t="array" ref="B2115">IF(Table2[[#This Row],[Nodes]:[Nodes]]=5,Table2[[#This Row],[Gap]:[Gap]],"")</f>
        <v/>
      </c>
      <c r="C2115" s="20" t="str" cm="1">
        <f t="array" ref="C2115">IF(Table2[[#This Row],[Nodes]:[Nodes]]=6,Table2[[#This Row],[Gap]:[Gap]],"")</f>
        <v/>
      </c>
      <c r="D2115" s="20" t="str" cm="1">
        <f t="array" ref="D2115">IF(Table2[[#This Row],[Nodes]:[Nodes]]=7,Table2[[#This Row],[Gap]:[Gap]],"")</f>
        <v/>
      </c>
    </row>
    <row r="2116" spans="1:4">
      <c r="A2116" s="20" t="str" cm="1">
        <f t="array" ref="A2116">IF(Table2[[#This Row],[Nodes]:[Nodes]]=4,Table2[[#This Row],[Gap]:[Gap]],"")</f>
        <v/>
      </c>
      <c r="B2116" s="20" t="str" cm="1">
        <f t="array" ref="B2116">IF(Table2[[#This Row],[Nodes]:[Nodes]]=5,Table2[[#This Row],[Gap]:[Gap]],"")</f>
        <v/>
      </c>
      <c r="C2116" s="20" t="str" cm="1">
        <f t="array" ref="C2116">IF(Table2[[#This Row],[Nodes]:[Nodes]]=6,Table2[[#This Row],[Gap]:[Gap]],"")</f>
        <v/>
      </c>
      <c r="D2116" s="20" t="str" cm="1">
        <f t="array" ref="D2116">IF(Table2[[#This Row],[Nodes]:[Nodes]]=7,Table2[[#This Row],[Gap]:[Gap]],"")</f>
        <v/>
      </c>
    </row>
    <row r="2117" spans="1:4">
      <c r="A2117" s="20" t="str" cm="1">
        <f t="array" ref="A2117">IF(Table2[[#This Row],[Nodes]:[Nodes]]=4,Table2[[#This Row],[Gap]:[Gap]],"")</f>
        <v/>
      </c>
      <c r="B2117" s="20" t="str" cm="1">
        <f t="array" ref="B2117">IF(Table2[[#This Row],[Nodes]:[Nodes]]=5,Table2[[#This Row],[Gap]:[Gap]],"")</f>
        <v/>
      </c>
      <c r="C2117" s="20" t="str" cm="1">
        <f t="array" ref="C2117">IF(Table2[[#This Row],[Nodes]:[Nodes]]=6,Table2[[#This Row],[Gap]:[Gap]],"")</f>
        <v/>
      </c>
      <c r="D2117" s="20" t="str" cm="1">
        <f t="array" ref="D2117">IF(Table2[[#This Row],[Nodes]:[Nodes]]=7,Table2[[#This Row],[Gap]:[Gap]],"")</f>
        <v/>
      </c>
    </row>
    <row r="2118" spans="1:4">
      <c r="A2118" s="20" t="str" cm="1">
        <f t="array" ref="A2118">IF(Table2[[#This Row],[Nodes]:[Nodes]]=4,Table2[[#This Row],[Gap]:[Gap]],"")</f>
        <v/>
      </c>
      <c r="B2118" s="20" t="str" cm="1">
        <f t="array" ref="B2118">IF(Table2[[#This Row],[Nodes]:[Nodes]]=5,Table2[[#This Row],[Gap]:[Gap]],"")</f>
        <v/>
      </c>
      <c r="C2118" s="20" t="str" cm="1">
        <f t="array" ref="C2118">IF(Table2[[#This Row],[Nodes]:[Nodes]]=6,Table2[[#This Row],[Gap]:[Gap]],"")</f>
        <v/>
      </c>
      <c r="D2118" s="20" t="str" cm="1">
        <f t="array" ref="D2118">IF(Table2[[#This Row],[Nodes]:[Nodes]]=7,Table2[[#This Row],[Gap]:[Gap]],"")</f>
        <v/>
      </c>
    </row>
    <row r="2119" spans="1:4">
      <c r="A2119" s="20" t="str" cm="1">
        <f t="array" ref="A2119">IF(Table2[[#This Row],[Nodes]:[Nodes]]=4,Table2[[#This Row],[Gap]:[Gap]],"")</f>
        <v/>
      </c>
      <c r="B2119" s="20" t="str" cm="1">
        <f t="array" ref="B2119">IF(Table2[[#This Row],[Nodes]:[Nodes]]=5,Table2[[#This Row],[Gap]:[Gap]],"")</f>
        <v/>
      </c>
      <c r="C2119" s="20" t="str" cm="1">
        <f t="array" ref="C2119">IF(Table2[[#This Row],[Nodes]:[Nodes]]=6,Table2[[#This Row],[Gap]:[Gap]],"")</f>
        <v/>
      </c>
      <c r="D2119" s="20" t="str" cm="1">
        <f t="array" ref="D2119">IF(Table2[[#This Row],[Nodes]:[Nodes]]=7,Table2[[#This Row],[Gap]:[Gap]],"")</f>
        <v/>
      </c>
    </row>
    <row r="2120" spans="1:4">
      <c r="A2120" s="20" t="str" cm="1">
        <f t="array" ref="A2120">IF(Table2[[#This Row],[Nodes]:[Nodes]]=4,Table2[[#This Row],[Gap]:[Gap]],"")</f>
        <v/>
      </c>
      <c r="B2120" s="20" t="str" cm="1">
        <f t="array" ref="B2120">IF(Table2[[#This Row],[Nodes]:[Nodes]]=5,Table2[[#This Row],[Gap]:[Gap]],"")</f>
        <v/>
      </c>
      <c r="C2120" s="20" t="str" cm="1">
        <f t="array" ref="C2120">IF(Table2[[#This Row],[Nodes]:[Nodes]]=6,Table2[[#This Row],[Gap]:[Gap]],"")</f>
        <v/>
      </c>
      <c r="D2120" s="20" t="str" cm="1">
        <f t="array" ref="D2120">IF(Table2[[#This Row],[Nodes]:[Nodes]]=7,Table2[[#This Row],[Gap]:[Gap]],"")</f>
        <v/>
      </c>
    </row>
    <row r="2121" spans="1:4">
      <c r="A2121" s="20" t="str" cm="1">
        <f t="array" ref="A2121">IF(Table2[[#This Row],[Nodes]:[Nodes]]=4,Table2[[#This Row],[Gap]:[Gap]],"")</f>
        <v/>
      </c>
      <c r="B2121" s="20" t="str" cm="1">
        <f t="array" ref="B2121">IF(Table2[[#This Row],[Nodes]:[Nodes]]=5,Table2[[#This Row],[Gap]:[Gap]],"")</f>
        <v/>
      </c>
      <c r="C2121" s="20" t="str" cm="1">
        <f t="array" ref="C2121">IF(Table2[[#This Row],[Nodes]:[Nodes]]=6,Table2[[#This Row],[Gap]:[Gap]],"")</f>
        <v/>
      </c>
      <c r="D2121" s="20" t="str" cm="1">
        <f t="array" ref="D2121">IF(Table2[[#This Row],[Nodes]:[Nodes]]=7,Table2[[#This Row],[Gap]:[Gap]],"")</f>
        <v/>
      </c>
    </row>
    <row r="2122" spans="1:4">
      <c r="A2122" s="20" t="str" cm="1">
        <f t="array" ref="A2122">IF(Table2[[#This Row],[Nodes]:[Nodes]]=4,Table2[[#This Row],[Gap]:[Gap]],"")</f>
        <v/>
      </c>
      <c r="B2122" s="20" t="str" cm="1">
        <f t="array" ref="B2122">IF(Table2[[#This Row],[Nodes]:[Nodes]]=5,Table2[[#This Row],[Gap]:[Gap]],"")</f>
        <v/>
      </c>
      <c r="C2122" s="20" t="str" cm="1">
        <f t="array" ref="C2122">IF(Table2[[#This Row],[Nodes]:[Nodes]]=6,Table2[[#This Row],[Gap]:[Gap]],"")</f>
        <v/>
      </c>
      <c r="D2122" s="20" t="str" cm="1">
        <f t="array" ref="D2122">IF(Table2[[#This Row],[Nodes]:[Nodes]]=7,Table2[[#This Row],[Gap]:[Gap]],"")</f>
        <v/>
      </c>
    </row>
    <row r="2123" spans="1:4">
      <c r="A2123" s="20" t="str" cm="1">
        <f t="array" ref="A2123">IF(Table2[[#This Row],[Nodes]:[Nodes]]=4,Table2[[#This Row],[Gap]:[Gap]],"")</f>
        <v/>
      </c>
      <c r="B2123" s="20" t="str" cm="1">
        <f t="array" ref="B2123">IF(Table2[[#This Row],[Nodes]:[Nodes]]=5,Table2[[#This Row],[Gap]:[Gap]],"")</f>
        <v/>
      </c>
      <c r="C2123" s="20" t="str" cm="1">
        <f t="array" ref="C2123">IF(Table2[[#This Row],[Nodes]:[Nodes]]=6,Table2[[#This Row],[Gap]:[Gap]],"")</f>
        <v/>
      </c>
      <c r="D2123" s="20" t="str" cm="1">
        <f t="array" ref="D2123">IF(Table2[[#This Row],[Nodes]:[Nodes]]=7,Table2[[#This Row],[Gap]:[Gap]],"")</f>
        <v/>
      </c>
    </row>
    <row r="2124" spans="1:4">
      <c r="A2124" s="20" t="str" cm="1">
        <f t="array" ref="A2124">IF(Table2[[#This Row],[Nodes]:[Nodes]]=4,Table2[[#This Row],[Gap]:[Gap]],"")</f>
        <v/>
      </c>
      <c r="B2124" s="20" t="str" cm="1">
        <f t="array" ref="B2124">IF(Table2[[#This Row],[Nodes]:[Nodes]]=5,Table2[[#This Row],[Gap]:[Gap]],"")</f>
        <v/>
      </c>
      <c r="C2124" s="20" t="str" cm="1">
        <f t="array" ref="C2124">IF(Table2[[#This Row],[Nodes]:[Nodes]]=6,Table2[[#This Row],[Gap]:[Gap]],"")</f>
        <v/>
      </c>
      <c r="D2124" s="20" t="str" cm="1">
        <f t="array" ref="D2124">IF(Table2[[#This Row],[Nodes]:[Nodes]]=7,Table2[[#This Row],[Gap]:[Gap]],"")</f>
        <v/>
      </c>
    </row>
    <row r="2125" spans="1:4">
      <c r="A2125" s="20" t="str" cm="1">
        <f t="array" ref="A2125">IF(Table2[[#This Row],[Nodes]:[Nodes]]=4,Table2[[#This Row],[Gap]:[Gap]],"")</f>
        <v/>
      </c>
      <c r="B2125" s="20" t="str" cm="1">
        <f t="array" ref="B2125">IF(Table2[[#This Row],[Nodes]:[Nodes]]=5,Table2[[#This Row],[Gap]:[Gap]],"")</f>
        <v/>
      </c>
      <c r="C2125" s="20" t="str" cm="1">
        <f t="array" ref="C2125">IF(Table2[[#This Row],[Nodes]:[Nodes]]=6,Table2[[#This Row],[Gap]:[Gap]],"")</f>
        <v/>
      </c>
      <c r="D2125" s="20" t="str" cm="1">
        <f t="array" ref="D2125">IF(Table2[[#This Row],[Nodes]:[Nodes]]=7,Table2[[#This Row],[Gap]:[Gap]],"")</f>
        <v/>
      </c>
    </row>
    <row r="2126" spans="1:4">
      <c r="A2126" s="20" t="str" cm="1">
        <f t="array" ref="A2126">IF(Table2[[#This Row],[Nodes]:[Nodes]]=4,Table2[[#This Row],[Gap]:[Gap]],"")</f>
        <v/>
      </c>
      <c r="B2126" s="20" t="str" cm="1">
        <f t="array" ref="B2126">IF(Table2[[#This Row],[Nodes]:[Nodes]]=5,Table2[[#This Row],[Gap]:[Gap]],"")</f>
        <v/>
      </c>
      <c r="C2126" s="20" t="str" cm="1">
        <f t="array" ref="C2126">IF(Table2[[#This Row],[Nodes]:[Nodes]]=6,Table2[[#This Row],[Gap]:[Gap]],"")</f>
        <v/>
      </c>
      <c r="D2126" s="20" t="str" cm="1">
        <f t="array" ref="D2126">IF(Table2[[#This Row],[Nodes]:[Nodes]]=7,Table2[[#This Row],[Gap]:[Gap]],"")</f>
        <v/>
      </c>
    </row>
    <row r="2127" spans="1:4">
      <c r="A2127" s="20" t="str" cm="1">
        <f t="array" ref="A2127">IF(Table2[[#This Row],[Nodes]:[Nodes]]=4,Table2[[#This Row],[Gap]:[Gap]],"")</f>
        <v/>
      </c>
      <c r="B2127" s="20" t="str" cm="1">
        <f t="array" ref="B2127">IF(Table2[[#This Row],[Nodes]:[Nodes]]=5,Table2[[#This Row],[Gap]:[Gap]],"")</f>
        <v/>
      </c>
      <c r="C2127" s="20" t="str" cm="1">
        <f t="array" ref="C2127">IF(Table2[[#This Row],[Nodes]:[Nodes]]=6,Table2[[#This Row],[Gap]:[Gap]],"")</f>
        <v/>
      </c>
      <c r="D2127" s="20" t="str" cm="1">
        <f t="array" ref="D2127">IF(Table2[[#This Row],[Nodes]:[Nodes]]=7,Table2[[#This Row],[Gap]:[Gap]],"")</f>
        <v/>
      </c>
    </row>
    <row r="2128" spans="1:4">
      <c r="A2128" s="20" t="str" cm="1">
        <f t="array" ref="A2128">IF(Table2[[#This Row],[Nodes]:[Nodes]]=4,Table2[[#This Row],[Gap]:[Gap]],"")</f>
        <v/>
      </c>
      <c r="B2128" s="20" t="str" cm="1">
        <f t="array" ref="B2128">IF(Table2[[#This Row],[Nodes]:[Nodes]]=5,Table2[[#This Row],[Gap]:[Gap]],"")</f>
        <v/>
      </c>
      <c r="C2128" s="20" t="str" cm="1">
        <f t="array" ref="C2128">IF(Table2[[#This Row],[Nodes]:[Nodes]]=6,Table2[[#This Row],[Gap]:[Gap]],"")</f>
        <v/>
      </c>
      <c r="D2128" s="20" t="str" cm="1">
        <f t="array" ref="D2128">IF(Table2[[#This Row],[Nodes]:[Nodes]]=7,Table2[[#This Row],[Gap]:[Gap]],"")</f>
        <v/>
      </c>
    </row>
    <row r="2129" spans="1:4">
      <c r="A2129" s="20" t="str" cm="1">
        <f t="array" ref="A2129">IF(Table2[[#This Row],[Nodes]:[Nodes]]=4,Table2[[#This Row],[Gap]:[Gap]],"")</f>
        <v/>
      </c>
      <c r="B2129" s="20" t="str" cm="1">
        <f t="array" ref="B2129">IF(Table2[[#This Row],[Nodes]:[Nodes]]=5,Table2[[#This Row],[Gap]:[Gap]],"")</f>
        <v/>
      </c>
      <c r="C2129" s="20" t="str" cm="1">
        <f t="array" ref="C2129">IF(Table2[[#This Row],[Nodes]:[Nodes]]=6,Table2[[#This Row],[Gap]:[Gap]],"")</f>
        <v/>
      </c>
      <c r="D2129" s="20" t="str" cm="1">
        <f t="array" ref="D2129">IF(Table2[[#This Row],[Nodes]:[Nodes]]=7,Table2[[#This Row],[Gap]:[Gap]],"")</f>
        <v/>
      </c>
    </row>
    <row r="2130" spans="1:4">
      <c r="A2130" s="20" t="str" cm="1">
        <f t="array" ref="A2130">IF(Table2[[#This Row],[Nodes]:[Nodes]]=4,Table2[[#This Row],[Gap]:[Gap]],"")</f>
        <v/>
      </c>
      <c r="B2130" s="20" t="str" cm="1">
        <f t="array" ref="B2130">IF(Table2[[#This Row],[Nodes]:[Nodes]]=5,Table2[[#This Row],[Gap]:[Gap]],"")</f>
        <v/>
      </c>
      <c r="C2130" s="20" t="str" cm="1">
        <f t="array" ref="C2130">IF(Table2[[#This Row],[Nodes]:[Nodes]]=6,Table2[[#This Row],[Gap]:[Gap]],"")</f>
        <v/>
      </c>
      <c r="D2130" s="20" t="str" cm="1">
        <f t="array" ref="D2130">IF(Table2[[#This Row],[Nodes]:[Nodes]]=7,Table2[[#This Row],[Gap]:[Gap]],"")</f>
        <v/>
      </c>
    </row>
    <row r="2131" spans="1:4">
      <c r="A2131" s="20" t="str" cm="1">
        <f t="array" ref="A2131">IF(Table2[[#This Row],[Nodes]:[Nodes]]=4,Table2[[#This Row],[Gap]:[Gap]],"")</f>
        <v/>
      </c>
      <c r="B2131" s="20" t="str" cm="1">
        <f t="array" ref="B2131">IF(Table2[[#This Row],[Nodes]:[Nodes]]=5,Table2[[#This Row],[Gap]:[Gap]],"")</f>
        <v/>
      </c>
      <c r="C2131" s="20" t="str" cm="1">
        <f t="array" ref="C2131">IF(Table2[[#This Row],[Nodes]:[Nodes]]=6,Table2[[#This Row],[Gap]:[Gap]],"")</f>
        <v/>
      </c>
      <c r="D2131" s="20" t="str" cm="1">
        <f t="array" ref="D2131">IF(Table2[[#This Row],[Nodes]:[Nodes]]=7,Table2[[#This Row],[Gap]:[Gap]],"")</f>
        <v/>
      </c>
    </row>
    <row r="2132" spans="1:4">
      <c r="A2132" s="20" t="str" cm="1">
        <f t="array" ref="A2132">IF(Table2[[#This Row],[Nodes]:[Nodes]]=4,Table2[[#This Row],[Gap]:[Gap]],"")</f>
        <v/>
      </c>
      <c r="B2132" s="20" t="str" cm="1">
        <f t="array" ref="B2132">IF(Table2[[#This Row],[Nodes]:[Nodes]]=5,Table2[[#This Row],[Gap]:[Gap]],"")</f>
        <v/>
      </c>
      <c r="C2132" s="20" t="str" cm="1">
        <f t="array" ref="C2132">IF(Table2[[#This Row],[Nodes]:[Nodes]]=6,Table2[[#This Row],[Gap]:[Gap]],"")</f>
        <v/>
      </c>
      <c r="D2132" s="20" t="str" cm="1">
        <f t="array" ref="D2132">IF(Table2[[#This Row],[Nodes]:[Nodes]]=7,Table2[[#This Row],[Gap]:[Gap]],"")</f>
        <v/>
      </c>
    </row>
    <row r="2133" spans="1:4">
      <c r="A2133" s="20" t="str" cm="1">
        <f t="array" ref="A2133">IF(Table2[[#This Row],[Nodes]:[Nodes]]=4,Table2[[#This Row],[Gap]:[Gap]],"")</f>
        <v/>
      </c>
      <c r="B2133" s="20" t="str" cm="1">
        <f t="array" ref="B2133">IF(Table2[[#This Row],[Nodes]:[Nodes]]=5,Table2[[#This Row],[Gap]:[Gap]],"")</f>
        <v/>
      </c>
      <c r="C2133" s="20" t="str" cm="1">
        <f t="array" ref="C2133">IF(Table2[[#This Row],[Nodes]:[Nodes]]=6,Table2[[#This Row],[Gap]:[Gap]],"")</f>
        <v/>
      </c>
      <c r="D2133" s="20" t="str" cm="1">
        <f t="array" ref="D2133">IF(Table2[[#This Row],[Nodes]:[Nodes]]=7,Table2[[#This Row],[Gap]:[Gap]],"")</f>
        <v/>
      </c>
    </row>
    <row r="2134" spans="1:4">
      <c r="A2134" s="20" t="str" cm="1">
        <f t="array" ref="A2134">IF(Table2[[#This Row],[Nodes]:[Nodes]]=4,Table2[[#This Row],[Gap]:[Gap]],"")</f>
        <v/>
      </c>
      <c r="B2134" s="20" t="str" cm="1">
        <f t="array" ref="B2134">IF(Table2[[#This Row],[Nodes]:[Nodes]]=5,Table2[[#This Row],[Gap]:[Gap]],"")</f>
        <v/>
      </c>
      <c r="C2134" s="20" t="str" cm="1">
        <f t="array" ref="C2134">IF(Table2[[#This Row],[Nodes]:[Nodes]]=6,Table2[[#This Row],[Gap]:[Gap]],"")</f>
        <v/>
      </c>
      <c r="D2134" s="20" t="str" cm="1">
        <f t="array" ref="D2134">IF(Table2[[#This Row],[Nodes]:[Nodes]]=7,Table2[[#This Row],[Gap]:[Gap]],"")</f>
        <v/>
      </c>
    </row>
    <row r="2135" spans="1:4">
      <c r="A2135" s="20" t="str" cm="1">
        <f t="array" ref="A2135">IF(Table2[[#This Row],[Nodes]:[Nodes]]=4,Table2[[#This Row],[Gap]:[Gap]],"")</f>
        <v/>
      </c>
      <c r="B2135" s="20" t="str" cm="1">
        <f t="array" ref="B2135">IF(Table2[[#This Row],[Nodes]:[Nodes]]=5,Table2[[#This Row],[Gap]:[Gap]],"")</f>
        <v/>
      </c>
      <c r="C2135" s="20" t="str" cm="1">
        <f t="array" ref="C2135">IF(Table2[[#This Row],[Nodes]:[Nodes]]=6,Table2[[#This Row],[Gap]:[Gap]],"")</f>
        <v/>
      </c>
      <c r="D2135" s="20" t="str" cm="1">
        <f t="array" ref="D2135">IF(Table2[[#This Row],[Nodes]:[Nodes]]=7,Table2[[#This Row],[Gap]:[Gap]],"")</f>
        <v/>
      </c>
    </row>
    <row r="2136" spans="1:4">
      <c r="A2136" s="20" t="str" cm="1">
        <f t="array" ref="A2136">IF(Table2[[#This Row],[Nodes]:[Nodes]]=4,Table2[[#This Row],[Gap]:[Gap]],"")</f>
        <v/>
      </c>
      <c r="B2136" s="20" t="str" cm="1">
        <f t="array" ref="B2136">IF(Table2[[#This Row],[Nodes]:[Nodes]]=5,Table2[[#This Row],[Gap]:[Gap]],"")</f>
        <v/>
      </c>
      <c r="C2136" s="20" t="str" cm="1">
        <f t="array" ref="C2136">IF(Table2[[#This Row],[Nodes]:[Nodes]]=6,Table2[[#This Row],[Gap]:[Gap]],"")</f>
        <v/>
      </c>
      <c r="D2136" s="20" t="str" cm="1">
        <f t="array" ref="D2136">IF(Table2[[#This Row],[Nodes]:[Nodes]]=7,Table2[[#This Row],[Gap]:[Gap]],"")</f>
        <v/>
      </c>
    </row>
    <row r="2137" spans="1:4">
      <c r="A2137" s="20" t="str" cm="1">
        <f t="array" ref="A2137">IF(Table2[[#This Row],[Nodes]:[Nodes]]=4,Table2[[#This Row],[Gap]:[Gap]],"")</f>
        <v/>
      </c>
      <c r="B2137" s="20" t="str" cm="1">
        <f t="array" ref="B2137">IF(Table2[[#This Row],[Nodes]:[Nodes]]=5,Table2[[#This Row],[Gap]:[Gap]],"")</f>
        <v/>
      </c>
      <c r="C2137" s="20" t="str" cm="1">
        <f t="array" ref="C2137">IF(Table2[[#This Row],[Nodes]:[Nodes]]=6,Table2[[#This Row],[Gap]:[Gap]],"")</f>
        <v/>
      </c>
      <c r="D2137" s="20" t="str" cm="1">
        <f t="array" ref="D2137">IF(Table2[[#This Row],[Nodes]:[Nodes]]=7,Table2[[#This Row],[Gap]:[Gap]],"")</f>
        <v/>
      </c>
    </row>
    <row r="2138" spans="1:4">
      <c r="A2138" s="20" t="str" cm="1">
        <f t="array" ref="A2138">IF(Table2[[#This Row],[Nodes]:[Nodes]]=4,Table2[[#This Row],[Gap]:[Gap]],"")</f>
        <v/>
      </c>
      <c r="B2138" s="20" t="str" cm="1">
        <f t="array" ref="B2138">IF(Table2[[#This Row],[Nodes]:[Nodes]]=5,Table2[[#This Row],[Gap]:[Gap]],"")</f>
        <v/>
      </c>
      <c r="C2138" s="20" t="str" cm="1">
        <f t="array" ref="C2138">IF(Table2[[#This Row],[Nodes]:[Nodes]]=6,Table2[[#This Row],[Gap]:[Gap]],"")</f>
        <v/>
      </c>
      <c r="D2138" s="20" t="str" cm="1">
        <f t="array" ref="D2138">IF(Table2[[#This Row],[Nodes]:[Nodes]]=7,Table2[[#This Row],[Gap]:[Gap]],"")</f>
        <v/>
      </c>
    </row>
    <row r="2139" spans="1:4">
      <c r="A2139" s="20" t="str" cm="1">
        <f t="array" ref="A2139">IF(Table2[[#This Row],[Nodes]:[Nodes]]=4,Table2[[#This Row],[Gap]:[Gap]],"")</f>
        <v/>
      </c>
      <c r="B2139" s="20" t="str" cm="1">
        <f t="array" ref="B2139">IF(Table2[[#This Row],[Nodes]:[Nodes]]=5,Table2[[#This Row],[Gap]:[Gap]],"")</f>
        <v/>
      </c>
      <c r="C2139" s="20" t="str" cm="1">
        <f t="array" ref="C2139">IF(Table2[[#This Row],[Nodes]:[Nodes]]=6,Table2[[#This Row],[Gap]:[Gap]],"")</f>
        <v/>
      </c>
      <c r="D2139" s="20" t="str" cm="1">
        <f t="array" ref="D2139">IF(Table2[[#This Row],[Nodes]:[Nodes]]=7,Table2[[#This Row],[Gap]:[Gap]],"")</f>
        <v/>
      </c>
    </row>
    <row r="2140" spans="1:4">
      <c r="A2140" s="20" t="str" cm="1">
        <f t="array" ref="A2140">IF(Table2[[#This Row],[Nodes]:[Nodes]]=4,Table2[[#This Row],[Gap]:[Gap]],"")</f>
        <v/>
      </c>
      <c r="B2140" s="20" t="str" cm="1">
        <f t="array" ref="B2140">IF(Table2[[#This Row],[Nodes]:[Nodes]]=5,Table2[[#This Row],[Gap]:[Gap]],"")</f>
        <v/>
      </c>
      <c r="C2140" s="20" t="str" cm="1">
        <f t="array" ref="C2140">IF(Table2[[#This Row],[Nodes]:[Nodes]]=6,Table2[[#This Row],[Gap]:[Gap]],"")</f>
        <v/>
      </c>
      <c r="D2140" s="20" t="str" cm="1">
        <f t="array" ref="D2140">IF(Table2[[#This Row],[Nodes]:[Nodes]]=7,Table2[[#This Row],[Gap]:[Gap]],"")</f>
        <v/>
      </c>
    </row>
    <row r="2141" spans="1:4">
      <c r="A2141" s="20" t="str" cm="1">
        <f t="array" ref="A2141">IF(Table2[[#This Row],[Nodes]:[Nodes]]=4,Table2[[#This Row],[Gap]:[Gap]],"")</f>
        <v/>
      </c>
      <c r="B2141" s="20" t="str" cm="1">
        <f t="array" ref="B2141">IF(Table2[[#This Row],[Nodes]:[Nodes]]=5,Table2[[#This Row],[Gap]:[Gap]],"")</f>
        <v/>
      </c>
      <c r="C2141" s="20" t="str" cm="1">
        <f t="array" ref="C2141">IF(Table2[[#This Row],[Nodes]:[Nodes]]=6,Table2[[#This Row],[Gap]:[Gap]],"")</f>
        <v/>
      </c>
      <c r="D2141" s="20" t="str" cm="1">
        <f t="array" ref="D2141">IF(Table2[[#This Row],[Nodes]:[Nodes]]=7,Table2[[#This Row],[Gap]:[Gap]],"")</f>
        <v/>
      </c>
    </row>
    <row r="2142" spans="1:4">
      <c r="A2142" s="20" t="str" cm="1">
        <f t="array" ref="A2142">IF(Table2[[#This Row],[Nodes]:[Nodes]]=4,Table2[[#This Row],[Gap]:[Gap]],"")</f>
        <v/>
      </c>
      <c r="B2142" s="20" t="str" cm="1">
        <f t="array" ref="B2142">IF(Table2[[#This Row],[Nodes]:[Nodes]]=5,Table2[[#This Row],[Gap]:[Gap]],"")</f>
        <v/>
      </c>
      <c r="C2142" s="20" t="str" cm="1">
        <f t="array" ref="C2142">IF(Table2[[#This Row],[Nodes]:[Nodes]]=6,Table2[[#This Row],[Gap]:[Gap]],"")</f>
        <v/>
      </c>
      <c r="D2142" s="20" t="str" cm="1">
        <f t="array" ref="D2142">IF(Table2[[#This Row],[Nodes]:[Nodes]]=7,Table2[[#This Row],[Gap]:[Gap]],"")</f>
        <v/>
      </c>
    </row>
    <row r="2143" spans="1:4">
      <c r="A2143" s="20" t="str" cm="1">
        <f t="array" ref="A2143">IF(Table2[[#This Row],[Nodes]:[Nodes]]=4,Table2[[#This Row],[Gap]:[Gap]],"")</f>
        <v/>
      </c>
      <c r="B2143" s="20" t="str" cm="1">
        <f t="array" ref="B2143">IF(Table2[[#This Row],[Nodes]:[Nodes]]=5,Table2[[#This Row],[Gap]:[Gap]],"")</f>
        <v/>
      </c>
      <c r="C2143" s="20" t="str" cm="1">
        <f t="array" ref="C2143">IF(Table2[[#This Row],[Nodes]:[Nodes]]=6,Table2[[#This Row],[Gap]:[Gap]],"")</f>
        <v/>
      </c>
      <c r="D2143" s="20" t="str" cm="1">
        <f t="array" ref="D2143">IF(Table2[[#This Row],[Nodes]:[Nodes]]=7,Table2[[#This Row],[Gap]:[Gap]],"")</f>
        <v/>
      </c>
    </row>
    <row r="2144" spans="1:4">
      <c r="A2144" s="20" t="str" cm="1">
        <f t="array" ref="A2144">IF(Table2[[#This Row],[Nodes]:[Nodes]]=4,Table2[[#This Row],[Gap]:[Gap]],"")</f>
        <v/>
      </c>
      <c r="B2144" s="20" t="str" cm="1">
        <f t="array" ref="B2144">IF(Table2[[#This Row],[Nodes]:[Nodes]]=5,Table2[[#This Row],[Gap]:[Gap]],"")</f>
        <v/>
      </c>
      <c r="C2144" s="20" t="str" cm="1">
        <f t="array" ref="C2144">IF(Table2[[#This Row],[Nodes]:[Nodes]]=6,Table2[[#This Row],[Gap]:[Gap]],"")</f>
        <v/>
      </c>
      <c r="D2144" s="20" t="str" cm="1">
        <f t="array" ref="D2144">IF(Table2[[#This Row],[Nodes]:[Nodes]]=7,Table2[[#This Row],[Gap]:[Gap]],"")</f>
        <v/>
      </c>
    </row>
    <row r="2145" spans="1:4">
      <c r="A2145" s="20" t="str" cm="1">
        <f t="array" ref="A2145">IF(Table2[[#This Row],[Nodes]:[Nodes]]=4,Table2[[#This Row],[Gap]:[Gap]],"")</f>
        <v/>
      </c>
      <c r="B2145" s="20" t="str" cm="1">
        <f t="array" ref="B2145">IF(Table2[[#This Row],[Nodes]:[Nodes]]=5,Table2[[#This Row],[Gap]:[Gap]],"")</f>
        <v/>
      </c>
      <c r="C2145" s="20" t="str" cm="1">
        <f t="array" ref="C2145">IF(Table2[[#This Row],[Nodes]:[Nodes]]=6,Table2[[#This Row],[Gap]:[Gap]],"")</f>
        <v/>
      </c>
      <c r="D2145" s="20" t="str" cm="1">
        <f t="array" ref="D2145">IF(Table2[[#This Row],[Nodes]:[Nodes]]=7,Table2[[#This Row],[Gap]:[Gap]],"")</f>
        <v/>
      </c>
    </row>
    <row r="2146" spans="1:4">
      <c r="A2146" s="20" t="str" cm="1">
        <f t="array" ref="A2146">IF(Table2[[#This Row],[Nodes]:[Nodes]]=4,Table2[[#This Row],[Gap]:[Gap]],"")</f>
        <v/>
      </c>
      <c r="B2146" s="20" t="str" cm="1">
        <f t="array" ref="B2146">IF(Table2[[#This Row],[Nodes]:[Nodes]]=5,Table2[[#This Row],[Gap]:[Gap]],"")</f>
        <v/>
      </c>
      <c r="C2146" s="20" t="str" cm="1">
        <f t="array" ref="C2146">IF(Table2[[#This Row],[Nodes]:[Nodes]]=6,Table2[[#This Row],[Gap]:[Gap]],"")</f>
        <v/>
      </c>
      <c r="D2146" s="20" t="str" cm="1">
        <f t="array" ref="D2146">IF(Table2[[#This Row],[Nodes]:[Nodes]]=7,Table2[[#This Row],[Gap]:[Gap]],"")</f>
        <v/>
      </c>
    </row>
    <row r="2147" spans="1:4">
      <c r="A2147" s="20" t="str" cm="1">
        <f t="array" ref="A2147">IF(Table2[[#This Row],[Nodes]:[Nodes]]=4,Table2[[#This Row],[Gap]:[Gap]],"")</f>
        <v/>
      </c>
      <c r="B2147" s="20" t="str" cm="1">
        <f t="array" ref="B2147">IF(Table2[[#This Row],[Nodes]:[Nodes]]=5,Table2[[#This Row],[Gap]:[Gap]],"")</f>
        <v/>
      </c>
      <c r="C2147" s="20" t="str" cm="1">
        <f t="array" ref="C2147">IF(Table2[[#This Row],[Nodes]:[Nodes]]=6,Table2[[#This Row],[Gap]:[Gap]],"")</f>
        <v/>
      </c>
      <c r="D2147" s="20" t="str" cm="1">
        <f t="array" ref="D2147">IF(Table2[[#This Row],[Nodes]:[Nodes]]=7,Table2[[#This Row],[Gap]:[Gap]],"")</f>
        <v/>
      </c>
    </row>
    <row r="2148" spans="1:4">
      <c r="A2148" s="20" t="str" cm="1">
        <f t="array" ref="A2148">IF(Table2[[#This Row],[Nodes]:[Nodes]]=4,Table2[[#This Row],[Gap]:[Gap]],"")</f>
        <v/>
      </c>
      <c r="B2148" s="20" t="str" cm="1">
        <f t="array" ref="B2148">IF(Table2[[#This Row],[Nodes]:[Nodes]]=5,Table2[[#This Row],[Gap]:[Gap]],"")</f>
        <v/>
      </c>
      <c r="C2148" s="20" t="str" cm="1">
        <f t="array" ref="C2148">IF(Table2[[#This Row],[Nodes]:[Nodes]]=6,Table2[[#This Row],[Gap]:[Gap]],"")</f>
        <v/>
      </c>
      <c r="D2148" s="20" t="str" cm="1">
        <f t="array" ref="D2148">IF(Table2[[#This Row],[Nodes]:[Nodes]]=7,Table2[[#This Row],[Gap]:[Gap]],"")</f>
        <v/>
      </c>
    </row>
    <row r="2149" spans="1:4">
      <c r="A2149" s="20" t="str" cm="1">
        <f t="array" ref="A2149">IF(Table2[[#This Row],[Nodes]:[Nodes]]=4,Table2[[#This Row],[Gap]:[Gap]],"")</f>
        <v/>
      </c>
      <c r="B2149" s="20" t="str" cm="1">
        <f t="array" ref="B2149">IF(Table2[[#This Row],[Nodes]:[Nodes]]=5,Table2[[#This Row],[Gap]:[Gap]],"")</f>
        <v/>
      </c>
      <c r="C2149" s="20" t="str" cm="1">
        <f t="array" ref="C2149">IF(Table2[[#This Row],[Nodes]:[Nodes]]=6,Table2[[#This Row],[Gap]:[Gap]],"")</f>
        <v/>
      </c>
      <c r="D2149" s="20" t="str" cm="1">
        <f t="array" ref="D2149">IF(Table2[[#This Row],[Nodes]:[Nodes]]=7,Table2[[#This Row],[Gap]:[Gap]],"")</f>
        <v/>
      </c>
    </row>
    <row r="2150" spans="1:4">
      <c r="A2150" s="20" t="str" cm="1">
        <f t="array" ref="A2150">IF(Table2[[#This Row],[Nodes]:[Nodes]]=4,Table2[[#This Row],[Gap]:[Gap]],"")</f>
        <v/>
      </c>
      <c r="B2150" s="20" t="str" cm="1">
        <f t="array" ref="B2150">IF(Table2[[#This Row],[Nodes]:[Nodes]]=5,Table2[[#This Row],[Gap]:[Gap]],"")</f>
        <v/>
      </c>
      <c r="C2150" s="20" t="str" cm="1">
        <f t="array" ref="C2150">IF(Table2[[#This Row],[Nodes]:[Nodes]]=6,Table2[[#This Row],[Gap]:[Gap]],"")</f>
        <v/>
      </c>
      <c r="D2150" s="20" t="str" cm="1">
        <f t="array" ref="D2150">IF(Table2[[#This Row],[Nodes]:[Nodes]]=7,Table2[[#This Row],[Gap]:[Gap]],"")</f>
        <v/>
      </c>
    </row>
    <row r="2151" spans="1:4">
      <c r="A2151" s="20" t="str" cm="1">
        <f t="array" ref="A2151">IF(Table2[[#This Row],[Nodes]:[Nodes]]=4,Table2[[#This Row],[Gap]:[Gap]],"")</f>
        <v/>
      </c>
      <c r="B2151" s="20" t="str" cm="1">
        <f t="array" ref="B2151">IF(Table2[[#This Row],[Nodes]:[Nodes]]=5,Table2[[#This Row],[Gap]:[Gap]],"")</f>
        <v/>
      </c>
      <c r="C2151" s="20" t="str" cm="1">
        <f t="array" ref="C2151">IF(Table2[[#This Row],[Nodes]:[Nodes]]=6,Table2[[#This Row],[Gap]:[Gap]],"")</f>
        <v/>
      </c>
      <c r="D2151" s="20" t="str" cm="1">
        <f t="array" ref="D2151">IF(Table2[[#This Row],[Nodes]:[Nodes]]=7,Table2[[#This Row],[Gap]:[Gap]],"")</f>
        <v/>
      </c>
    </row>
    <row r="2152" spans="1:4">
      <c r="A2152" s="20" t="str" cm="1">
        <f t="array" ref="A2152">IF(Table2[[#This Row],[Nodes]:[Nodes]]=4,Table2[[#This Row],[Gap]:[Gap]],"")</f>
        <v/>
      </c>
      <c r="B2152" s="20" t="str" cm="1">
        <f t="array" ref="B2152">IF(Table2[[#This Row],[Nodes]:[Nodes]]=5,Table2[[#This Row],[Gap]:[Gap]],"")</f>
        <v/>
      </c>
      <c r="C2152" s="20" t="str" cm="1">
        <f t="array" ref="C2152">IF(Table2[[#This Row],[Nodes]:[Nodes]]=6,Table2[[#This Row],[Gap]:[Gap]],"")</f>
        <v/>
      </c>
      <c r="D2152" s="20" t="str" cm="1">
        <f t="array" ref="D2152">IF(Table2[[#This Row],[Nodes]:[Nodes]]=7,Table2[[#This Row],[Gap]:[Gap]],"")</f>
        <v/>
      </c>
    </row>
    <row r="2153" spans="1:4">
      <c r="A2153" s="20" t="str" cm="1">
        <f t="array" ref="A2153">IF(Table2[[#This Row],[Nodes]:[Nodes]]=4,Table2[[#This Row],[Gap]:[Gap]],"")</f>
        <v/>
      </c>
      <c r="B2153" s="20" t="str" cm="1">
        <f t="array" ref="B2153">IF(Table2[[#This Row],[Nodes]:[Nodes]]=5,Table2[[#This Row],[Gap]:[Gap]],"")</f>
        <v/>
      </c>
      <c r="C2153" s="20" t="str" cm="1">
        <f t="array" ref="C2153">IF(Table2[[#This Row],[Nodes]:[Nodes]]=6,Table2[[#This Row],[Gap]:[Gap]],"")</f>
        <v/>
      </c>
      <c r="D2153" s="20" t="str" cm="1">
        <f t="array" ref="D2153">IF(Table2[[#This Row],[Nodes]:[Nodes]]=7,Table2[[#This Row],[Gap]:[Gap]],"")</f>
        <v/>
      </c>
    </row>
    <row r="2154" spans="1:4">
      <c r="A2154" s="20" t="str" cm="1">
        <f t="array" ref="A2154">IF(Table2[[#This Row],[Nodes]:[Nodes]]=4,Table2[[#This Row],[Gap]:[Gap]],"")</f>
        <v/>
      </c>
      <c r="B2154" s="20" t="str" cm="1">
        <f t="array" ref="B2154">IF(Table2[[#This Row],[Nodes]:[Nodes]]=5,Table2[[#This Row],[Gap]:[Gap]],"")</f>
        <v/>
      </c>
      <c r="C2154" s="20" t="str" cm="1">
        <f t="array" ref="C2154">IF(Table2[[#This Row],[Nodes]:[Nodes]]=6,Table2[[#This Row],[Gap]:[Gap]],"")</f>
        <v/>
      </c>
      <c r="D2154" s="20" t="str" cm="1">
        <f t="array" ref="D2154">IF(Table2[[#This Row],[Nodes]:[Nodes]]=7,Table2[[#This Row],[Gap]:[Gap]],"")</f>
        <v/>
      </c>
    </row>
    <row r="2155" spans="1:4">
      <c r="A2155" s="20" t="str" cm="1">
        <f t="array" ref="A2155">IF(Table2[[#This Row],[Nodes]:[Nodes]]=4,Table2[[#This Row],[Gap]:[Gap]],"")</f>
        <v/>
      </c>
      <c r="B2155" s="20" t="str" cm="1">
        <f t="array" ref="B2155">IF(Table2[[#This Row],[Nodes]:[Nodes]]=5,Table2[[#This Row],[Gap]:[Gap]],"")</f>
        <v/>
      </c>
      <c r="C2155" s="20" t="str" cm="1">
        <f t="array" ref="C2155">IF(Table2[[#This Row],[Nodes]:[Nodes]]=6,Table2[[#This Row],[Gap]:[Gap]],"")</f>
        <v/>
      </c>
      <c r="D2155" s="20" t="str" cm="1">
        <f t="array" ref="D2155">IF(Table2[[#This Row],[Nodes]:[Nodes]]=7,Table2[[#This Row],[Gap]:[Gap]],"")</f>
        <v/>
      </c>
    </row>
    <row r="2156" spans="1:4">
      <c r="A2156" s="20" t="str" cm="1">
        <f t="array" ref="A2156">IF(Table2[[#This Row],[Nodes]:[Nodes]]=4,Table2[[#This Row],[Gap]:[Gap]],"")</f>
        <v/>
      </c>
      <c r="B2156" s="20" t="str" cm="1">
        <f t="array" ref="B2156">IF(Table2[[#This Row],[Nodes]:[Nodes]]=5,Table2[[#This Row],[Gap]:[Gap]],"")</f>
        <v/>
      </c>
      <c r="C2156" s="20" t="str" cm="1">
        <f t="array" ref="C2156">IF(Table2[[#This Row],[Nodes]:[Nodes]]=6,Table2[[#This Row],[Gap]:[Gap]],"")</f>
        <v/>
      </c>
      <c r="D2156" s="20" t="str" cm="1">
        <f t="array" ref="D2156">IF(Table2[[#This Row],[Nodes]:[Nodes]]=7,Table2[[#This Row],[Gap]:[Gap]],"")</f>
        <v/>
      </c>
    </row>
    <row r="2157" spans="1:4">
      <c r="A2157" s="20" t="str" cm="1">
        <f t="array" ref="A2157">IF(Table2[[#This Row],[Nodes]:[Nodes]]=4,Table2[[#This Row],[Gap]:[Gap]],"")</f>
        <v/>
      </c>
      <c r="B2157" s="20" t="str" cm="1">
        <f t="array" ref="B2157">IF(Table2[[#This Row],[Nodes]:[Nodes]]=5,Table2[[#This Row],[Gap]:[Gap]],"")</f>
        <v/>
      </c>
      <c r="C2157" s="20" t="str" cm="1">
        <f t="array" ref="C2157">IF(Table2[[#This Row],[Nodes]:[Nodes]]=6,Table2[[#This Row],[Gap]:[Gap]],"")</f>
        <v/>
      </c>
      <c r="D2157" s="20" t="str" cm="1">
        <f t="array" ref="D2157">IF(Table2[[#This Row],[Nodes]:[Nodes]]=7,Table2[[#This Row],[Gap]:[Gap]],"")</f>
        <v/>
      </c>
    </row>
    <row r="2158" spans="1:4">
      <c r="A2158" s="20" t="str" cm="1">
        <f t="array" ref="A2158">IF(Table2[[#This Row],[Nodes]:[Nodes]]=4,Table2[[#This Row],[Gap]:[Gap]],"")</f>
        <v/>
      </c>
      <c r="B2158" s="20" t="str" cm="1">
        <f t="array" ref="B2158">IF(Table2[[#This Row],[Nodes]:[Nodes]]=5,Table2[[#This Row],[Gap]:[Gap]],"")</f>
        <v/>
      </c>
      <c r="C2158" s="20" t="str" cm="1">
        <f t="array" ref="C2158">IF(Table2[[#This Row],[Nodes]:[Nodes]]=6,Table2[[#This Row],[Gap]:[Gap]],"")</f>
        <v/>
      </c>
      <c r="D2158" s="20" t="str" cm="1">
        <f t="array" ref="D2158">IF(Table2[[#This Row],[Nodes]:[Nodes]]=7,Table2[[#This Row],[Gap]:[Gap]],"")</f>
        <v/>
      </c>
    </row>
    <row r="2159" spans="1:4">
      <c r="A2159" s="20" t="str" cm="1">
        <f t="array" ref="A2159">IF(Table2[[#This Row],[Nodes]:[Nodes]]=4,Table2[[#This Row],[Gap]:[Gap]],"")</f>
        <v/>
      </c>
      <c r="B2159" s="20" t="str" cm="1">
        <f t="array" ref="B2159">IF(Table2[[#This Row],[Nodes]:[Nodes]]=5,Table2[[#This Row],[Gap]:[Gap]],"")</f>
        <v/>
      </c>
      <c r="C2159" s="20" t="str" cm="1">
        <f t="array" ref="C2159">IF(Table2[[#This Row],[Nodes]:[Nodes]]=6,Table2[[#This Row],[Gap]:[Gap]],"")</f>
        <v/>
      </c>
      <c r="D2159" s="20" t="str" cm="1">
        <f t="array" ref="D2159">IF(Table2[[#This Row],[Nodes]:[Nodes]]=7,Table2[[#This Row],[Gap]:[Gap]],"")</f>
        <v/>
      </c>
    </row>
    <row r="2160" spans="1:4">
      <c r="A2160" s="20" t="str" cm="1">
        <f t="array" ref="A2160">IF(Table2[[#This Row],[Nodes]:[Nodes]]=4,Table2[[#This Row],[Gap]:[Gap]],"")</f>
        <v/>
      </c>
      <c r="B2160" s="20" t="str" cm="1">
        <f t="array" ref="B2160">IF(Table2[[#This Row],[Nodes]:[Nodes]]=5,Table2[[#This Row],[Gap]:[Gap]],"")</f>
        <v/>
      </c>
      <c r="C2160" s="20" t="str" cm="1">
        <f t="array" ref="C2160">IF(Table2[[#This Row],[Nodes]:[Nodes]]=6,Table2[[#This Row],[Gap]:[Gap]],"")</f>
        <v/>
      </c>
      <c r="D2160" s="20" t="str" cm="1">
        <f t="array" ref="D2160">IF(Table2[[#This Row],[Nodes]:[Nodes]]=7,Table2[[#This Row],[Gap]:[Gap]],"")</f>
        <v/>
      </c>
    </row>
    <row r="2161" spans="1:4">
      <c r="A2161" s="20" t="str" cm="1">
        <f t="array" ref="A2161">IF(Table2[[#This Row],[Nodes]:[Nodes]]=4,Table2[[#This Row],[Gap]:[Gap]],"")</f>
        <v/>
      </c>
      <c r="B2161" s="20" t="str" cm="1">
        <f t="array" ref="B2161">IF(Table2[[#This Row],[Nodes]:[Nodes]]=5,Table2[[#This Row],[Gap]:[Gap]],"")</f>
        <v/>
      </c>
      <c r="C2161" s="20" t="str" cm="1">
        <f t="array" ref="C2161">IF(Table2[[#This Row],[Nodes]:[Nodes]]=6,Table2[[#This Row],[Gap]:[Gap]],"")</f>
        <v/>
      </c>
      <c r="D2161" s="20" t="str" cm="1">
        <f t="array" ref="D2161">IF(Table2[[#This Row],[Nodes]:[Nodes]]=7,Table2[[#This Row],[Gap]:[Gap]],"")</f>
        <v/>
      </c>
    </row>
    <row r="2162" spans="1:4">
      <c r="A2162" s="20" t="str" cm="1">
        <f t="array" ref="A2162">IF(Table2[[#This Row],[Nodes]:[Nodes]]=4,Table2[[#This Row],[Gap]:[Gap]],"")</f>
        <v/>
      </c>
      <c r="B2162" s="20" t="str" cm="1">
        <f t="array" ref="B2162">IF(Table2[[#This Row],[Nodes]:[Nodes]]=5,Table2[[#This Row],[Gap]:[Gap]],"")</f>
        <v/>
      </c>
      <c r="C2162" s="20" t="str" cm="1">
        <f t="array" ref="C2162">IF(Table2[[#This Row],[Nodes]:[Nodes]]=6,Table2[[#This Row],[Gap]:[Gap]],"")</f>
        <v/>
      </c>
      <c r="D2162" s="20" t="str" cm="1">
        <f t="array" ref="D2162">IF(Table2[[#This Row],[Nodes]:[Nodes]]=7,Table2[[#This Row],[Gap]:[Gap]],"")</f>
        <v/>
      </c>
    </row>
    <row r="2163" spans="1:4">
      <c r="A2163" s="20" t="str" cm="1">
        <f t="array" ref="A2163">IF(Table2[[#This Row],[Nodes]:[Nodes]]=4,Table2[[#This Row],[Gap]:[Gap]],"")</f>
        <v/>
      </c>
      <c r="B2163" s="20" t="str" cm="1">
        <f t="array" ref="B2163">IF(Table2[[#This Row],[Nodes]:[Nodes]]=5,Table2[[#This Row],[Gap]:[Gap]],"")</f>
        <v/>
      </c>
      <c r="C2163" s="20" t="str" cm="1">
        <f t="array" ref="C2163">IF(Table2[[#This Row],[Nodes]:[Nodes]]=6,Table2[[#This Row],[Gap]:[Gap]],"")</f>
        <v/>
      </c>
      <c r="D2163" s="20" t="str" cm="1">
        <f t="array" ref="D2163">IF(Table2[[#This Row],[Nodes]:[Nodes]]=7,Table2[[#This Row],[Gap]:[Gap]],"")</f>
        <v/>
      </c>
    </row>
    <row r="2164" spans="1:4">
      <c r="A2164" s="20" t="str" cm="1">
        <f t="array" ref="A2164">IF(Table2[[#This Row],[Nodes]:[Nodes]]=4,Table2[[#This Row],[Gap]:[Gap]],"")</f>
        <v/>
      </c>
      <c r="B2164" s="20" t="str" cm="1">
        <f t="array" ref="B2164">IF(Table2[[#This Row],[Nodes]:[Nodes]]=5,Table2[[#This Row],[Gap]:[Gap]],"")</f>
        <v/>
      </c>
      <c r="C2164" s="20" t="str" cm="1">
        <f t="array" ref="C2164">IF(Table2[[#This Row],[Nodes]:[Nodes]]=6,Table2[[#This Row],[Gap]:[Gap]],"")</f>
        <v/>
      </c>
      <c r="D2164" s="20" t="str" cm="1">
        <f t="array" ref="D2164">IF(Table2[[#This Row],[Nodes]:[Nodes]]=7,Table2[[#This Row],[Gap]:[Gap]],"")</f>
        <v/>
      </c>
    </row>
    <row r="2165" spans="1:4">
      <c r="A2165" s="20" t="str" cm="1">
        <f t="array" ref="A2165">IF(Table2[[#This Row],[Nodes]:[Nodes]]=4,Table2[[#This Row],[Gap]:[Gap]],"")</f>
        <v/>
      </c>
      <c r="B2165" s="20" t="str" cm="1">
        <f t="array" ref="B2165">IF(Table2[[#This Row],[Nodes]:[Nodes]]=5,Table2[[#This Row],[Gap]:[Gap]],"")</f>
        <v/>
      </c>
      <c r="C2165" s="20" t="str" cm="1">
        <f t="array" ref="C2165">IF(Table2[[#This Row],[Nodes]:[Nodes]]=6,Table2[[#This Row],[Gap]:[Gap]],"")</f>
        <v/>
      </c>
      <c r="D2165" s="20" t="str" cm="1">
        <f t="array" ref="D2165">IF(Table2[[#This Row],[Nodes]:[Nodes]]=7,Table2[[#This Row],[Gap]:[Gap]],"")</f>
        <v/>
      </c>
    </row>
    <row r="2166" spans="1:4">
      <c r="A2166" s="20" t="str" cm="1">
        <f t="array" ref="A2166">IF(Table2[[#This Row],[Nodes]:[Nodes]]=4,Table2[[#This Row],[Gap]:[Gap]],"")</f>
        <v/>
      </c>
      <c r="B2166" s="20" t="str" cm="1">
        <f t="array" ref="B2166">IF(Table2[[#This Row],[Nodes]:[Nodes]]=5,Table2[[#This Row],[Gap]:[Gap]],"")</f>
        <v/>
      </c>
      <c r="C2166" s="20" t="str" cm="1">
        <f t="array" ref="C2166">IF(Table2[[#This Row],[Nodes]:[Nodes]]=6,Table2[[#This Row],[Gap]:[Gap]],"")</f>
        <v/>
      </c>
      <c r="D2166" s="20" t="str" cm="1">
        <f t="array" ref="D2166">IF(Table2[[#This Row],[Nodes]:[Nodes]]=7,Table2[[#This Row],[Gap]:[Gap]],"")</f>
        <v/>
      </c>
    </row>
    <row r="2167" spans="1:4">
      <c r="A2167" s="20" t="str" cm="1">
        <f t="array" ref="A2167">IF(Table2[[#This Row],[Nodes]:[Nodes]]=4,Table2[[#This Row],[Gap]:[Gap]],"")</f>
        <v/>
      </c>
      <c r="B2167" s="20" t="str" cm="1">
        <f t="array" ref="B2167">IF(Table2[[#This Row],[Nodes]:[Nodes]]=5,Table2[[#This Row],[Gap]:[Gap]],"")</f>
        <v/>
      </c>
      <c r="C2167" s="20" t="str" cm="1">
        <f t="array" ref="C2167">IF(Table2[[#This Row],[Nodes]:[Nodes]]=6,Table2[[#This Row],[Gap]:[Gap]],"")</f>
        <v/>
      </c>
      <c r="D2167" s="20" t="str" cm="1">
        <f t="array" ref="D2167">IF(Table2[[#This Row],[Nodes]:[Nodes]]=7,Table2[[#This Row],[Gap]:[Gap]],"")</f>
        <v/>
      </c>
    </row>
    <row r="2168" spans="1:4">
      <c r="A2168" s="20" t="str" cm="1">
        <f t="array" ref="A2168">IF(Table2[[#This Row],[Nodes]:[Nodes]]=4,Table2[[#This Row],[Gap]:[Gap]],"")</f>
        <v/>
      </c>
      <c r="B2168" s="20" t="str" cm="1">
        <f t="array" ref="B2168">IF(Table2[[#This Row],[Nodes]:[Nodes]]=5,Table2[[#This Row],[Gap]:[Gap]],"")</f>
        <v/>
      </c>
      <c r="C2168" s="20" t="str" cm="1">
        <f t="array" ref="C2168">IF(Table2[[#This Row],[Nodes]:[Nodes]]=6,Table2[[#This Row],[Gap]:[Gap]],"")</f>
        <v/>
      </c>
      <c r="D2168" s="20" t="str" cm="1">
        <f t="array" ref="D2168">IF(Table2[[#This Row],[Nodes]:[Nodes]]=7,Table2[[#This Row],[Gap]:[Gap]],"")</f>
        <v/>
      </c>
    </row>
    <row r="2169" spans="1:4">
      <c r="A2169" s="20" t="str" cm="1">
        <f t="array" ref="A2169">IF(Table2[[#This Row],[Nodes]:[Nodes]]=4,Table2[[#This Row],[Gap]:[Gap]],"")</f>
        <v/>
      </c>
      <c r="B2169" s="20" t="str" cm="1">
        <f t="array" ref="B2169">IF(Table2[[#This Row],[Nodes]:[Nodes]]=5,Table2[[#This Row],[Gap]:[Gap]],"")</f>
        <v/>
      </c>
      <c r="C2169" s="20" t="str" cm="1">
        <f t="array" ref="C2169">IF(Table2[[#This Row],[Nodes]:[Nodes]]=6,Table2[[#This Row],[Gap]:[Gap]],"")</f>
        <v/>
      </c>
      <c r="D2169" s="20" t="str" cm="1">
        <f t="array" ref="D2169">IF(Table2[[#This Row],[Nodes]:[Nodes]]=7,Table2[[#This Row],[Gap]:[Gap]],"")</f>
        <v/>
      </c>
    </row>
    <row r="2170" spans="1:4">
      <c r="A2170" s="20" t="str" cm="1">
        <f t="array" ref="A2170">IF(Table2[[#This Row],[Nodes]:[Nodes]]=4,Table2[[#This Row],[Gap]:[Gap]],"")</f>
        <v/>
      </c>
      <c r="B2170" s="20" t="str" cm="1">
        <f t="array" ref="B2170">IF(Table2[[#This Row],[Nodes]:[Nodes]]=5,Table2[[#This Row],[Gap]:[Gap]],"")</f>
        <v/>
      </c>
      <c r="C2170" s="20" t="str" cm="1">
        <f t="array" ref="C2170">IF(Table2[[#This Row],[Nodes]:[Nodes]]=6,Table2[[#This Row],[Gap]:[Gap]],"")</f>
        <v/>
      </c>
      <c r="D2170" s="20" t="str" cm="1">
        <f t="array" ref="D2170">IF(Table2[[#This Row],[Nodes]:[Nodes]]=7,Table2[[#This Row],[Gap]:[Gap]],"")</f>
        <v/>
      </c>
    </row>
    <row r="2171" spans="1:4">
      <c r="A2171" s="20" t="str" cm="1">
        <f t="array" ref="A2171">IF(Table2[[#This Row],[Nodes]:[Nodes]]=4,Table2[[#This Row],[Gap]:[Gap]],"")</f>
        <v/>
      </c>
      <c r="B2171" s="20" t="str" cm="1">
        <f t="array" ref="B2171">IF(Table2[[#This Row],[Nodes]:[Nodes]]=5,Table2[[#This Row],[Gap]:[Gap]],"")</f>
        <v/>
      </c>
      <c r="C2171" s="20" t="str" cm="1">
        <f t="array" ref="C2171">IF(Table2[[#This Row],[Nodes]:[Nodes]]=6,Table2[[#This Row],[Gap]:[Gap]],"")</f>
        <v/>
      </c>
      <c r="D2171" s="20" t="str" cm="1">
        <f t="array" ref="D2171">IF(Table2[[#This Row],[Nodes]:[Nodes]]=7,Table2[[#This Row],[Gap]:[Gap]],"")</f>
        <v/>
      </c>
    </row>
    <row r="2172" spans="1:4">
      <c r="A2172" s="20" t="str" cm="1">
        <f t="array" ref="A2172">IF(Table2[[#This Row],[Nodes]:[Nodes]]=4,Table2[[#This Row],[Gap]:[Gap]],"")</f>
        <v/>
      </c>
      <c r="B2172" s="20" t="str" cm="1">
        <f t="array" ref="B2172">IF(Table2[[#This Row],[Nodes]:[Nodes]]=5,Table2[[#This Row],[Gap]:[Gap]],"")</f>
        <v/>
      </c>
      <c r="C2172" s="20" t="str" cm="1">
        <f t="array" ref="C2172">IF(Table2[[#This Row],[Nodes]:[Nodes]]=6,Table2[[#This Row],[Gap]:[Gap]],"")</f>
        <v/>
      </c>
      <c r="D2172" s="20" t="str" cm="1">
        <f t="array" ref="D2172">IF(Table2[[#This Row],[Nodes]:[Nodes]]=7,Table2[[#This Row],[Gap]:[Gap]],"")</f>
        <v/>
      </c>
    </row>
    <row r="2173" spans="1:4">
      <c r="A2173" s="20" t="str" cm="1">
        <f t="array" ref="A2173">IF(Table2[[#This Row],[Nodes]:[Nodes]]=4,Table2[[#This Row],[Gap]:[Gap]],"")</f>
        <v/>
      </c>
      <c r="B2173" s="20" t="str" cm="1">
        <f t="array" ref="B2173">IF(Table2[[#This Row],[Nodes]:[Nodes]]=5,Table2[[#This Row],[Gap]:[Gap]],"")</f>
        <v/>
      </c>
      <c r="C2173" s="20" t="str" cm="1">
        <f t="array" ref="C2173">IF(Table2[[#This Row],[Nodes]:[Nodes]]=6,Table2[[#This Row],[Gap]:[Gap]],"")</f>
        <v/>
      </c>
      <c r="D2173" s="20" t="str" cm="1">
        <f t="array" ref="D2173">IF(Table2[[#This Row],[Nodes]:[Nodes]]=7,Table2[[#This Row],[Gap]:[Gap]],"")</f>
        <v/>
      </c>
    </row>
    <row r="2174" spans="1:4">
      <c r="A2174" s="20" t="str" cm="1">
        <f t="array" ref="A2174">IF(Table2[[#This Row],[Nodes]:[Nodes]]=4,Table2[[#This Row],[Gap]:[Gap]],"")</f>
        <v/>
      </c>
      <c r="B2174" s="20" t="str" cm="1">
        <f t="array" ref="B2174">IF(Table2[[#This Row],[Nodes]:[Nodes]]=5,Table2[[#This Row],[Gap]:[Gap]],"")</f>
        <v/>
      </c>
      <c r="C2174" s="20" t="str" cm="1">
        <f t="array" ref="C2174">IF(Table2[[#This Row],[Nodes]:[Nodes]]=6,Table2[[#This Row],[Gap]:[Gap]],"")</f>
        <v/>
      </c>
      <c r="D2174" s="20" t="str" cm="1">
        <f t="array" ref="D2174">IF(Table2[[#This Row],[Nodes]:[Nodes]]=7,Table2[[#This Row],[Gap]:[Gap]],"")</f>
        <v/>
      </c>
    </row>
    <row r="2175" spans="1:4">
      <c r="A2175" s="20" t="str" cm="1">
        <f t="array" ref="A2175">IF(Table2[[#This Row],[Nodes]:[Nodes]]=4,Table2[[#This Row],[Gap]:[Gap]],"")</f>
        <v/>
      </c>
      <c r="B2175" s="20" t="str" cm="1">
        <f t="array" ref="B2175">IF(Table2[[#This Row],[Nodes]:[Nodes]]=5,Table2[[#This Row],[Gap]:[Gap]],"")</f>
        <v/>
      </c>
      <c r="C2175" s="20" t="str" cm="1">
        <f t="array" ref="C2175">IF(Table2[[#This Row],[Nodes]:[Nodes]]=6,Table2[[#This Row],[Gap]:[Gap]],"")</f>
        <v/>
      </c>
      <c r="D2175" s="20" t="str" cm="1">
        <f t="array" ref="D2175">IF(Table2[[#This Row],[Nodes]:[Nodes]]=7,Table2[[#This Row],[Gap]:[Gap]],"")</f>
        <v/>
      </c>
    </row>
    <row r="2176" spans="1:4">
      <c r="A2176" s="20" t="str" cm="1">
        <f t="array" ref="A2176">IF(Table2[[#This Row],[Nodes]:[Nodes]]=4,Table2[[#This Row],[Gap]:[Gap]],"")</f>
        <v/>
      </c>
      <c r="B2176" s="20" t="str" cm="1">
        <f t="array" ref="B2176">IF(Table2[[#This Row],[Nodes]:[Nodes]]=5,Table2[[#This Row],[Gap]:[Gap]],"")</f>
        <v/>
      </c>
      <c r="C2176" s="20" t="str" cm="1">
        <f t="array" ref="C2176">IF(Table2[[#This Row],[Nodes]:[Nodes]]=6,Table2[[#This Row],[Gap]:[Gap]],"")</f>
        <v/>
      </c>
      <c r="D2176" s="20" t="str" cm="1">
        <f t="array" ref="D2176">IF(Table2[[#This Row],[Nodes]:[Nodes]]=7,Table2[[#This Row],[Gap]:[Gap]],"")</f>
        <v/>
      </c>
    </row>
    <row r="2177" spans="1:4">
      <c r="A2177" s="20" t="str" cm="1">
        <f t="array" ref="A2177">IF(Table2[[#This Row],[Nodes]:[Nodes]]=4,Table2[[#This Row],[Gap]:[Gap]],"")</f>
        <v/>
      </c>
      <c r="B2177" s="20" t="str" cm="1">
        <f t="array" ref="B2177">IF(Table2[[#This Row],[Nodes]:[Nodes]]=5,Table2[[#This Row],[Gap]:[Gap]],"")</f>
        <v/>
      </c>
      <c r="C2177" s="20" t="str" cm="1">
        <f t="array" ref="C2177">IF(Table2[[#This Row],[Nodes]:[Nodes]]=6,Table2[[#This Row],[Gap]:[Gap]],"")</f>
        <v/>
      </c>
      <c r="D2177" s="20" t="str" cm="1">
        <f t="array" ref="D2177">IF(Table2[[#This Row],[Nodes]:[Nodes]]=7,Table2[[#This Row],[Gap]:[Gap]],"")</f>
        <v/>
      </c>
    </row>
    <row r="2178" spans="1:4">
      <c r="A2178" s="20" t="str" cm="1">
        <f t="array" ref="A2178">IF(Table2[[#This Row],[Nodes]:[Nodes]]=4,Table2[[#This Row],[Gap]:[Gap]],"")</f>
        <v/>
      </c>
      <c r="B2178" s="20" t="str" cm="1">
        <f t="array" ref="B2178">IF(Table2[[#This Row],[Nodes]:[Nodes]]=5,Table2[[#This Row],[Gap]:[Gap]],"")</f>
        <v/>
      </c>
      <c r="C2178" s="20" t="str" cm="1">
        <f t="array" ref="C2178">IF(Table2[[#This Row],[Nodes]:[Nodes]]=6,Table2[[#This Row],[Gap]:[Gap]],"")</f>
        <v/>
      </c>
      <c r="D2178" s="20" t="str" cm="1">
        <f t="array" ref="D2178">IF(Table2[[#This Row],[Nodes]:[Nodes]]=7,Table2[[#This Row],[Gap]:[Gap]],"")</f>
        <v/>
      </c>
    </row>
    <row r="2179" spans="1:4">
      <c r="A2179" s="20" t="str" cm="1">
        <f t="array" ref="A2179">IF(Table2[[#This Row],[Nodes]:[Nodes]]=4,Table2[[#This Row],[Gap]:[Gap]],"")</f>
        <v/>
      </c>
      <c r="B2179" s="20" t="str" cm="1">
        <f t="array" ref="B2179">IF(Table2[[#This Row],[Nodes]:[Nodes]]=5,Table2[[#This Row],[Gap]:[Gap]],"")</f>
        <v/>
      </c>
      <c r="C2179" s="20" t="str" cm="1">
        <f t="array" ref="C2179">IF(Table2[[#This Row],[Nodes]:[Nodes]]=6,Table2[[#This Row],[Gap]:[Gap]],"")</f>
        <v/>
      </c>
      <c r="D2179" s="20" t="str" cm="1">
        <f t="array" ref="D2179">IF(Table2[[#This Row],[Nodes]:[Nodes]]=7,Table2[[#This Row],[Gap]:[Gap]],"")</f>
        <v/>
      </c>
    </row>
    <row r="2180" spans="1:4">
      <c r="A2180" s="20" t="str" cm="1">
        <f t="array" ref="A2180">IF(Table2[[#This Row],[Nodes]:[Nodes]]=4,Table2[[#This Row],[Gap]:[Gap]],"")</f>
        <v/>
      </c>
      <c r="B2180" s="20" t="str" cm="1">
        <f t="array" ref="B2180">IF(Table2[[#This Row],[Nodes]:[Nodes]]=5,Table2[[#This Row],[Gap]:[Gap]],"")</f>
        <v/>
      </c>
      <c r="C2180" s="20" t="str" cm="1">
        <f t="array" ref="C2180">IF(Table2[[#This Row],[Nodes]:[Nodes]]=6,Table2[[#This Row],[Gap]:[Gap]],"")</f>
        <v/>
      </c>
      <c r="D2180" s="20" t="str" cm="1">
        <f t="array" ref="D2180">IF(Table2[[#This Row],[Nodes]:[Nodes]]=7,Table2[[#This Row],[Gap]:[Gap]],"")</f>
        <v/>
      </c>
    </row>
    <row r="2181" spans="1:4">
      <c r="A2181" s="20" t="str" cm="1">
        <f t="array" ref="A2181">IF(Table2[[#This Row],[Nodes]:[Nodes]]=4,Table2[[#This Row],[Gap]:[Gap]],"")</f>
        <v/>
      </c>
      <c r="B2181" s="20" t="str" cm="1">
        <f t="array" ref="B2181">IF(Table2[[#This Row],[Nodes]:[Nodes]]=5,Table2[[#This Row],[Gap]:[Gap]],"")</f>
        <v/>
      </c>
      <c r="C2181" s="20" t="str" cm="1">
        <f t="array" ref="C2181">IF(Table2[[#This Row],[Nodes]:[Nodes]]=6,Table2[[#This Row],[Gap]:[Gap]],"")</f>
        <v/>
      </c>
      <c r="D2181" s="20" t="str" cm="1">
        <f t="array" ref="D2181">IF(Table2[[#This Row],[Nodes]:[Nodes]]=7,Table2[[#This Row],[Gap]:[Gap]],"")</f>
        <v/>
      </c>
    </row>
    <row r="2182" spans="1:4">
      <c r="A2182" s="20" t="str" cm="1">
        <f t="array" ref="A2182">IF(Table2[[#This Row],[Nodes]:[Nodes]]=4,Table2[[#This Row],[Gap]:[Gap]],"")</f>
        <v/>
      </c>
      <c r="B2182" s="20" t="str" cm="1">
        <f t="array" ref="B2182">IF(Table2[[#This Row],[Nodes]:[Nodes]]=5,Table2[[#This Row],[Gap]:[Gap]],"")</f>
        <v/>
      </c>
      <c r="C2182" s="20" t="str" cm="1">
        <f t="array" ref="C2182">IF(Table2[[#This Row],[Nodes]:[Nodes]]=6,Table2[[#This Row],[Gap]:[Gap]],"")</f>
        <v/>
      </c>
      <c r="D2182" s="20" t="str" cm="1">
        <f t="array" ref="D2182">IF(Table2[[#This Row],[Nodes]:[Nodes]]=7,Table2[[#This Row],[Gap]:[Gap]],"")</f>
        <v/>
      </c>
    </row>
    <row r="2183" spans="1:4">
      <c r="A2183" s="20" t="str" cm="1">
        <f t="array" ref="A2183">IF(Table2[[#This Row],[Nodes]:[Nodes]]=4,Table2[[#This Row],[Gap]:[Gap]],"")</f>
        <v/>
      </c>
      <c r="B2183" s="20" t="str" cm="1">
        <f t="array" ref="B2183">IF(Table2[[#This Row],[Nodes]:[Nodes]]=5,Table2[[#This Row],[Gap]:[Gap]],"")</f>
        <v/>
      </c>
      <c r="C2183" s="20" t="str" cm="1">
        <f t="array" ref="C2183">IF(Table2[[#This Row],[Nodes]:[Nodes]]=6,Table2[[#This Row],[Gap]:[Gap]],"")</f>
        <v/>
      </c>
      <c r="D2183" s="20" t="str" cm="1">
        <f t="array" ref="D2183">IF(Table2[[#This Row],[Nodes]:[Nodes]]=7,Table2[[#This Row],[Gap]:[Gap]],"")</f>
        <v/>
      </c>
    </row>
    <row r="2184" spans="1:4">
      <c r="A2184" s="20" t="str" cm="1">
        <f t="array" ref="A2184">IF(Table2[[#This Row],[Nodes]:[Nodes]]=4,Table2[[#This Row],[Gap]:[Gap]],"")</f>
        <v/>
      </c>
      <c r="B2184" s="20" t="str" cm="1">
        <f t="array" ref="B2184">IF(Table2[[#This Row],[Nodes]:[Nodes]]=5,Table2[[#This Row],[Gap]:[Gap]],"")</f>
        <v/>
      </c>
      <c r="C2184" s="20" t="str" cm="1">
        <f t="array" ref="C2184">IF(Table2[[#This Row],[Nodes]:[Nodes]]=6,Table2[[#This Row],[Gap]:[Gap]],"")</f>
        <v/>
      </c>
      <c r="D2184" s="20" t="str" cm="1">
        <f t="array" ref="D2184">IF(Table2[[#This Row],[Nodes]:[Nodes]]=7,Table2[[#This Row],[Gap]:[Gap]],"")</f>
        <v/>
      </c>
    </row>
    <row r="2185" spans="1:4">
      <c r="A2185" s="20" t="str" cm="1">
        <f t="array" ref="A2185">IF(Table2[[#This Row],[Nodes]:[Nodes]]=4,Table2[[#This Row],[Gap]:[Gap]],"")</f>
        <v/>
      </c>
      <c r="B2185" s="20" t="str" cm="1">
        <f t="array" ref="B2185">IF(Table2[[#This Row],[Nodes]:[Nodes]]=5,Table2[[#This Row],[Gap]:[Gap]],"")</f>
        <v/>
      </c>
      <c r="C2185" s="20" t="str" cm="1">
        <f t="array" ref="C2185">IF(Table2[[#This Row],[Nodes]:[Nodes]]=6,Table2[[#This Row],[Gap]:[Gap]],"")</f>
        <v/>
      </c>
      <c r="D2185" s="20" t="str" cm="1">
        <f t="array" ref="D2185">IF(Table2[[#This Row],[Nodes]:[Nodes]]=7,Table2[[#This Row],[Gap]:[Gap]],"")</f>
        <v/>
      </c>
    </row>
    <row r="2186" spans="1:4">
      <c r="A2186" s="20" t="str" cm="1">
        <f t="array" ref="A2186">IF(Table2[[#This Row],[Nodes]:[Nodes]]=4,Table2[[#This Row],[Gap]:[Gap]],"")</f>
        <v/>
      </c>
      <c r="B2186" s="20" t="str" cm="1">
        <f t="array" ref="B2186">IF(Table2[[#This Row],[Nodes]:[Nodes]]=5,Table2[[#This Row],[Gap]:[Gap]],"")</f>
        <v/>
      </c>
      <c r="C2186" s="20" t="str" cm="1">
        <f t="array" ref="C2186">IF(Table2[[#This Row],[Nodes]:[Nodes]]=6,Table2[[#This Row],[Gap]:[Gap]],"")</f>
        <v/>
      </c>
      <c r="D2186" s="20" t="str" cm="1">
        <f t="array" ref="D2186">IF(Table2[[#This Row],[Nodes]:[Nodes]]=7,Table2[[#This Row],[Gap]:[Gap]],"")</f>
        <v/>
      </c>
    </row>
    <row r="2187" spans="1:4">
      <c r="A2187" s="20" t="str" cm="1">
        <f t="array" ref="A2187">IF(Table2[[#This Row],[Nodes]:[Nodes]]=4,Table2[[#This Row],[Gap]:[Gap]],"")</f>
        <v/>
      </c>
      <c r="B2187" s="20" t="str" cm="1">
        <f t="array" ref="B2187">IF(Table2[[#This Row],[Nodes]:[Nodes]]=5,Table2[[#This Row],[Gap]:[Gap]],"")</f>
        <v/>
      </c>
      <c r="C2187" s="20" t="str" cm="1">
        <f t="array" ref="C2187">IF(Table2[[#This Row],[Nodes]:[Nodes]]=6,Table2[[#This Row],[Gap]:[Gap]],"")</f>
        <v/>
      </c>
      <c r="D2187" s="20" t="str" cm="1">
        <f t="array" ref="D2187">IF(Table2[[#This Row],[Nodes]:[Nodes]]=7,Table2[[#This Row],[Gap]:[Gap]],"")</f>
        <v/>
      </c>
    </row>
    <row r="2188" spans="1:4">
      <c r="A2188" s="20" t="str" cm="1">
        <f t="array" ref="A2188">IF(Table2[[#This Row],[Nodes]:[Nodes]]=4,Table2[[#This Row],[Gap]:[Gap]],"")</f>
        <v/>
      </c>
      <c r="B2188" s="20" t="str" cm="1">
        <f t="array" ref="B2188">IF(Table2[[#This Row],[Nodes]:[Nodes]]=5,Table2[[#This Row],[Gap]:[Gap]],"")</f>
        <v/>
      </c>
      <c r="C2188" s="20" t="str" cm="1">
        <f t="array" ref="C2188">IF(Table2[[#This Row],[Nodes]:[Nodes]]=6,Table2[[#This Row],[Gap]:[Gap]],"")</f>
        <v/>
      </c>
      <c r="D2188" s="20" t="str" cm="1">
        <f t="array" ref="D2188">IF(Table2[[#This Row],[Nodes]:[Nodes]]=7,Table2[[#This Row],[Gap]:[Gap]],"")</f>
        <v/>
      </c>
    </row>
    <row r="2189" spans="1:4">
      <c r="A2189" s="20" t="str" cm="1">
        <f t="array" ref="A2189">IF(Table2[[#This Row],[Nodes]:[Nodes]]=4,Table2[[#This Row],[Gap]:[Gap]],"")</f>
        <v/>
      </c>
      <c r="B2189" s="20" t="str" cm="1">
        <f t="array" ref="B2189">IF(Table2[[#This Row],[Nodes]:[Nodes]]=5,Table2[[#This Row],[Gap]:[Gap]],"")</f>
        <v/>
      </c>
      <c r="C2189" s="20" t="str" cm="1">
        <f t="array" ref="C2189">IF(Table2[[#This Row],[Nodes]:[Nodes]]=6,Table2[[#This Row],[Gap]:[Gap]],"")</f>
        <v/>
      </c>
      <c r="D2189" s="20" t="str" cm="1">
        <f t="array" ref="D2189">IF(Table2[[#This Row],[Nodes]:[Nodes]]=7,Table2[[#This Row],[Gap]:[Gap]],"")</f>
        <v/>
      </c>
    </row>
    <row r="2190" spans="1:4">
      <c r="A2190" s="20" t="str" cm="1">
        <f t="array" ref="A2190">IF(Table2[[#This Row],[Nodes]:[Nodes]]=4,Table2[[#This Row],[Gap]:[Gap]],"")</f>
        <v/>
      </c>
      <c r="B2190" s="20" t="str" cm="1">
        <f t="array" ref="B2190">IF(Table2[[#This Row],[Nodes]:[Nodes]]=5,Table2[[#This Row],[Gap]:[Gap]],"")</f>
        <v/>
      </c>
      <c r="C2190" s="20" t="str" cm="1">
        <f t="array" ref="C2190">IF(Table2[[#This Row],[Nodes]:[Nodes]]=6,Table2[[#This Row],[Gap]:[Gap]],"")</f>
        <v/>
      </c>
      <c r="D2190" s="20" t="str" cm="1">
        <f t="array" ref="D2190">IF(Table2[[#This Row],[Nodes]:[Nodes]]=7,Table2[[#This Row],[Gap]:[Gap]],"")</f>
        <v/>
      </c>
    </row>
    <row r="2191" spans="1:4">
      <c r="A2191" s="20" t="str" cm="1">
        <f t="array" ref="A2191">IF(Table2[[#This Row],[Nodes]:[Nodes]]=4,Table2[[#This Row],[Gap]:[Gap]],"")</f>
        <v/>
      </c>
      <c r="B2191" s="20" t="str" cm="1">
        <f t="array" ref="B2191">IF(Table2[[#This Row],[Nodes]:[Nodes]]=5,Table2[[#This Row],[Gap]:[Gap]],"")</f>
        <v/>
      </c>
      <c r="C2191" s="20" t="str" cm="1">
        <f t="array" ref="C2191">IF(Table2[[#This Row],[Nodes]:[Nodes]]=6,Table2[[#This Row],[Gap]:[Gap]],"")</f>
        <v/>
      </c>
      <c r="D2191" s="20" t="str" cm="1">
        <f t="array" ref="D2191">IF(Table2[[#This Row],[Nodes]:[Nodes]]=7,Table2[[#This Row],[Gap]:[Gap]],"")</f>
        <v/>
      </c>
    </row>
    <row r="2192" spans="1:4">
      <c r="A2192" s="20" t="str" cm="1">
        <f t="array" ref="A2192">IF(Table2[[#This Row],[Nodes]:[Nodes]]=4,Table2[[#This Row],[Gap]:[Gap]],"")</f>
        <v/>
      </c>
      <c r="B2192" s="20" t="str" cm="1">
        <f t="array" ref="B2192">IF(Table2[[#This Row],[Nodes]:[Nodes]]=5,Table2[[#This Row],[Gap]:[Gap]],"")</f>
        <v/>
      </c>
      <c r="C2192" s="20" t="str" cm="1">
        <f t="array" ref="C2192">IF(Table2[[#This Row],[Nodes]:[Nodes]]=6,Table2[[#This Row],[Gap]:[Gap]],"")</f>
        <v/>
      </c>
      <c r="D2192" s="20" t="str" cm="1">
        <f t="array" ref="D2192">IF(Table2[[#This Row],[Nodes]:[Nodes]]=7,Table2[[#This Row],[Gap]:[Gap]],"")</f>
        <v/>
      </c>
    </row>
    <row r="2193" spans="1:4">
      <c r="A2193" s="20" t="str" cm="1">
        <f t="array" ref="A2193">IF(Table2[[#This Row],[Nodes]:[Nodes]]=4,Table2[[#This Row],[Gap]:[Gap]],"")</f>
        <v/>
      </c>
      <c r="B2193" s="20" t="str" cm="1">
        <f t="array" ref="B2193">IF(Table2[[#This Row],[Nodes]:[Nodes]]=5,Table2[[#This Row],[Gap]:[Gap]],"")</f>
        <v/>
      </c>
      <c r="C2193" s="20" t="str" cm="1">
        <f t="array" ref="C2193">IF(Table2[[#This Row],[Nodes]:[Nodes]]=6,Table2[[#This Row],[Gap]:[Gap]],"")</f>
        <v/>
      </c>
      <c r="D2193" s="20" t="str" cm="1">
        <f t="array" ref="D2193">IF(Table2[[#This Row],[Nodes]:[Nodes]]=7,Table2[[#This Row],[Gap]:[Gap]],"")</f>
        <v/>
      </c>
    </row>
    <row r="2194" spans="1:4">
      <c r="A2194" s="20" t="str" cm="1">
        <f t="array" ref="A2194">IF(Table2[[#This Row],[Nodes]:[Nodes]]=4,Table2[[#This Row],[Gap]:[Gap]],"")</f>
        <v/>
      </c>
      <c r="B2194" s="20" t="str" cm="1">
        <f t="array" ref="B2194">IF(Table2[[#This Row],[Nodes]:[Nodes]]=5,Table2[[#This Row],[Gap]:[Gap]],"")</f>
        <v/>
      </c>
      <c r="C2194" s="20" t="str" cm="1">
        <f t="array" ref="C2194">IF(Table2[[#This Row],[Nodes]:[Nodes]]=6,Table2[[#This Row],[Gap]:[Gap]],"")</f>
        <v/>
      </c>
      <c r="D2194" s="20" t="str" cm="1">
        <f t="array" ref="D2194">IF(Table2[[#This Row],[Nodes]:[Nodes]]=7,Table2[[#This Row],[Gap]:[Gap]],"")</f>
        <v/>
      </c>
    </row>
    <row r="2195" spans="1:4">
      <c r="A2195" s="20" t="str" cm="1">
        <f t="array" ref="A2195">IF(Table2[[#This Row],[Nodes]:[Nodes]]=4,Table2[[#This Row],[Gap]:[Gap]],"")</f>
        <v/>
      </c>
      <c r="B2195" s="20" t="str" cm="1">
        <f t="array" ref="B2195">IF(Table2[[#This Row],[Nodes]:[Nodes]]=5,Table2[[#This Row],[Gap]:[Gap]],"")</f>
        <v/>
      </c>
      <c r="C2195" s="20" t="str" cm="1">
        <f t="array" ref="C2195">IF(Table2[[#This Row],[Nodes]:[Nodes]]=6,Table2[[#This Row],[Gap]:[Gap]],"")</f>
        <v/>
      </c>
      <c r="D2195" s="20" t="str" cm="1">
        <f t="array" ref="D2195">IF(Table2[[#This Row],[Nodes]:[Nodes]]=7,Table2[[#This Row],[Gap]:[Gap]],"")</f>
        <v/>
      </c>
    </row>
    <row r="2196" spans="1:4">
      <c r="A2196" s="20" t="str" cm="1">
        <f t="array" ref="A2196">IF(Table2[[#This Row],[Nodes]:[Nodes]]=4,Table2[[#This Row],[Gap]:[Gap]],"")</f>
        <v/>
      </c>
      <c r="B2196" s="20" t="str" cm="1">
        <f t="array" ref="B2196">IF(Table2[[#This Row],[Nodes]:[Nodes]]=5,Table2[[#This Row],[Gap]:[Gap]],"")</f>
        <v/>
      </c>
      <c r="C2196" s="20" t="str" cm="1">
        <f t="array" ref="C2196">IF(Table2[[#This Row],[Nodes]:[Nodes]]=6,Table2[[#This Row],[Gap]:[Gap]],"")</f>
        <v/>
      </c>
      <c r="D2196" s="20" t="str" cm="1">
        <f t="array" ref="D2196">IF(Table2[[#This Row],[Nodes]:[Nodes]]=7,Table2[[#This Row],[Gap]:[Gap]],"")</f>
        <v/>
      </c>
    </row>
    <row r="2197" spans="1:4">
      <c r="A2197" s="20" t="str" cm="1">
        <f t="array" ref="A2197">IF(Table2[[#This Row],[Nodes]:[Nodes]]=4,Table2[[#This Row],[Gap]:[Gap]],"")</f>
        <v/>
      </c>
      <c r="B2197" s="20" t="str" cm="1">
        <f t="array" ref="B2197">IF(Table2[[#This Row],[Nodes]:[Nodes]]=5,Table2[[#This Row],[Gap]:[Gap]],"")</f>
        <v/>
      </c>
      <c r="C2197" s="20" t="str" cm="1">
        <f t="array" ref="C2197">IF(Table2[[#This Row],[Nodes]:[Nodes]]=6,Table2[[#This Row],[Gap]:[Gap]],"")</f>
        <v/>
      </c>
      <c r="D2197" s="20" t="str" cm="1">
        <f t="array" ref="D2197">IF(Table2[[#This Row],[Nodes]:[Nodes]]=7,Table2[[#This Row],[Gap]:[Gap]],"")</f>
        <v/>
      </c>
    </row>
    <row r="2198" spans="1:4">
      <c r="A2198" s="20" t="str" cm="1">
        <f t="array" ref="A2198">IF(Table2[[#This Row],[Nodes]:[Nodes]]=4,Table2[[#This Row],[Gap]:[Gap]],"")</f>
        <v/>
      </c>
      <c r="B2198" s="20" t="str" cm="1">
        <f t="array" ref="B2198">IF(Table2[[#This Row],[Nodes]:[Nodes]]=5,Table2[[#This Row],[Gap]:[Gap]],"")</f>
        <v/>
      </c>
      <c r="C2198" s="20" t="str" cm="1">
        <f t="array" ref="C2198">IF(Table2[[#This Row],[Nodes]:[Nodes]]=6,Table2[[#This Row],[Gap]:[Gap]],"")</f>
        <v/>
      </c>
      <c r="D2198" s="20" t="str" cm="1">
        <f t="array" ref="D2198">IF(Table2[[#This Row],[Nodes]:[Nodes]]=7,Table2[[#This Row],[Gap]:[Gap]],"")</f>
        <v/>
      </c>
    </row>
    <row r="2199" spans="1:4">
      <c r="A2199" s="20" t="str" cm="1">
        <f t="array" ref="A2199">IF(Table2[[#This Row],[Nodes]:[Nodes]]=4,Table2[[#This Row],[Gap]:[Gap]],"")</f>
        <v/>
      </c>
      <c r="B2199" s="20" t="str" cm="1">
        <f t="array" ref="B2199">IF(Table2[[#This Row],[Nodes]:[Nodes]]=5,Table2[[#This Row],[Gap]:[Gap]],"")</f>
        <v/>
      </c>
      <c r="C2199" s="20" t="str" cm="1">
        <f t="array" ref="C2199">IF(Table2[[#This Row],[Nodes]:[Nodes]]=6,Table2[[#This Row],[Gap]:[Gap]],"")</f>
        <v/>
      </c>
      <c r="D2199" s="20" t="str" cm="1">
        <f t="array" ref="D2199">IF(Table2[[#This Row],[Nodes]:[Nodes]]=7,Table2[[#This Row],[Gap]:[Gap]],"")</f>
        <v/>
      </c>
    </row>
    <row r="2200" spans="1:4">
      <c r="A2200" s="20" t="str" cm="1">
        <f t="array" ref="A2200">IF(Table2[[#This Row],[Nodes]:[Nodes]]=4,Table2[[#This Row],[Gap]:[Gap]],"")</f>
        <v/>
      </c>
      <c r="B2200" s="20" t="str" cm="1">
        <f t="array" ref="B2200">IF(Table2[[#This Row],[Nodes]:[Nodes]]=5,Table2[[#This Row],[Gap]:[Gap]],"")</f>
        <v/>
      </c>
      <c r="C2200" s="20" t="str" cm="1">
        <f t="array" ref="C2200">IF(Table2[[#This Row],[Nodes]:[Nodes]]=6,Table2[[#This Row],[Gap]:[Gap]],"")</f>
        <v/>
      </c>
      <c r="D2200" s="20" t="str" cm="1">
        <f t="array" ref="D2200">IF(Table2[[#This Row],[Nodes]:[Nodes]]=7,Table2[[#This Row],[Gap]:[Gap]],"")</f>
        <v/>
      </c>
    </row>
    <row r="2201" spans="1:4">
      <c r="A2201" s="20" t="str" cm="1">
        <f t="array" ref="A2201">IF(Table2[[#This Row],[Nodes]:[Nodes]]=4,Table2[[#This Row],[Gap]:[Gap]],"")</f>
        <v/>
      </c>
      <c r="B2201" s="20" t="str" cm="1">
        <f t="array" ref="B2201">IF(Table2[[#This Row],[Nodes]:[Nodes]]=5,Table2[[#This Row],[Gap]:[Gap]],"")</f>
        <v/>
      </c>
      <c r="C2201" s="20" t="str" cm="1">
        <f t="array" ref="C2201">IF(Table2[[#This Row],[Nodes]:[Nodes]]=6,Table2[[#This Row],[Gap]:[Gap]],"")</f>
        <v/>
      </c>
      <c r="D2201" s="20" t="str" cm="1">
        <f t="array" ref="D2201">IF(Table2[[#This Row],[Nodes]:[Nodes]]=7,Table2[[#This Row],[Gap]:[Gap]],"")</f>
        <v/>
      </c>
    </row>
    <row r="2202" spans="1:4">
      <c r="A2202" s="20" t="str" cm="1">
        <f t="array" ref="A2202">IF(Table2[[#This Row],[Nodes]:[Nodes]]=4,Table2[[#This Row],[Gap]:[Gap]],"")</f>
        <v/>
      </c>
      <c r="B2202" s="20" t="str" cm="1">
        <f t="array" ref="B2202">IF(Table2[[#This Row],[Nodes]:[Nodes]]=5,Table2[[#This Row],[Gap]:[Gap]],"")</f>
        <v/>
      </c>
      <c r="C2202" s="20" t="str" cm="1">
        <f t="array" ref="C2202">IF(Table2[[#This Row],[Nodes]:[Nodes]]=6,Table2[[#This Row],[Gap]:[Gap]],"")</f>
        <v/>
      </c>
      <c r="D2202" s="20" t="str" cm="1">
        <f t="array" ref="D2202">IF(Table2[[#This Row],[Nodes]:[Nodes]]=7,Table2[[#This Row],[Gap]:[Gap]],"")</f>
        <v/>
      </c>
    </row>
    <row r="2203" spans="1:4">
      <c r="A2203" s="20" t="str" cm="1">
        <f t="array" ref="A2203">IF(Table2[[#This Row],[Nodes]:[Nodes]]=4,Table2[[#This Row],[Gap]:[Gap]],"")</f>
        <v/>
      </c>
      <c r="B2203" s="20" t="str" cm="1">
        <f t="array" ref="B2203">IF(Table2[[#This Row],[Nodes]:[Nodes]]=5,Table2[[#This Row],[Gap]:[Gap]],"")</f>
        <v/>
      </c>
      <c r="C2203" s="20" t="str" cm="1">
        <f t="array" ref="C2203">IF(Table2[[#This Row],[Nodes]:[Nodes]]=6,Table2[[#This Row],[Gap]:[Gap]],"")</f>
        <v/>
      </c>
      <c r="D2203" s="20" t="str" cm="1">
        <f t="array" ref="D2203">IF(Table2[[#This Row],[Nodes]:[Nodes]]=7,Table2[[#This Row],[Gap]:[Gap]],"")</f>
        <v/>
      </c>
    </row>
    <row r="2204" spans="1:4">
      <c r="A2204" s="20" t="str" cm="1">
        <f t="array" ref="A2204">IF(Table2[[#This Row],[Nodes]:[Nodes]]=4,Table2[[#This Row],[Gap]:[Gap]],"")</f>
        <v/>
      </c>
      <c r="B2204" s="20" t="str" cm="1">
        <f t="array" ref="B2204">IF(Table2[[#This Row],[Nodes]:[Nodes]]=5,Table2[[#This Row],[Gap]:[Gap]],"")</f>
        <v/>
      </c>
      <c r="C2204" s="20" t="str" cm="1">
        <f t="array" ref="C2204">IF(Table2[[#This Row],[Nodes]:[Nodes]]=6,Table2[[#This Row],[Gap]:[Gap]],"")</f>
        <v/>
      </c>
      <c r="D2204" s="20" t="str" cm="1">
        <f t="array" ref="D2204">IF(Table2[[#This Row],[Nodes]:[Nodes]]=7,Table2[[#This Row],[Gap]:[Gap]],"")</f>
        <v/>
      </c>
    </row>
    <row r="2205" spans="1:4">
      <c r="A2205" s="20" t="str" cm="1">
        <f t="array" ref="A2205">IF(Table2[[#This Row],[Nodes]:[Nodes]]=4,Table2[[#This Row],[Gap]:[Gap]],"")</f>
        <v/>
      </c>
      <c r="B2205" s="20" t="str" cm="1">
        <f t="array" ref="B2205">IF(Table2[[#This Row],[Nodes]:[Nodes]]=5,Table2[[#This Row],[Gap]:[Gap]],"")</f>
        <v/>
      </c>
      <c r="C2205" s="20" t="str" cm="1">
        <f t="array" ref="C2205">IF(Table2[[#This Row],[Nodes]:[Nodes]]=6,Table2[[#This Row],[Gap]:[Gap]],"")</f>
        <v/>
      </c>
      <c r="D2205" s="20" t="str" cm="1">
        <f t="array" ref="D2205">IF(Table2[[#This Row],[Nodes]:[Nodes]]=7,Table2[[#This Row],[Gap]:[Gap]],"")</f>
        <v/>
      </c>
    </row>
    <row r="2206" spans="1:4">
      <c r="A2206" s="20" t="str" cm="1">
        <f t="array" ref="A2206">IF(Table2[[#This Row],[Nodes]:[Nodes]]=4,Table2[[#This Row],[Gap]:[Gap]],"")</f>
        <v/>
      </c>
      <c r="B2206" s="20" t="str" cm="1">
        <f t="array" ref="B2206">IF(Table2[[#This Row],[Nodes]:[Nodes]]=5,Table2[[#This Row],[Gap]:[Gap]],"")</f>
        <v/>
      </c>
      <c r="C2206" s="20" t="str" cm="1">
        <f t="array" ref="C2206">IF(Table2[[#This Row],[Nodes]:[Nodes]]=6,Table2[[#This Row],[Gap]:[Gap]],"")</f>
        <v/>
      </c>
      <c r="D2206" s="20" t="str" cm="1">
        <f t="array" ref="D2206">IF(Table2[[#This Row],[Nodes]:[Nodes]]=7,Table2[[#This Row],[Gap]:[Gap]],"")</f>
        <v/>
      </c>
    </row>
    <row r="2207" spans="1:4">
      <c r="A2207" s="20" t="str" cm="1">
        <f t="array" ref="A2207">IF(Table2[[#This Row],[Nodes]:[Nodes]]=4,Table2[[#This Row],[Gap]:[Gap]],"")</f>
        <v/>
      </c>
      <c r="B2207" s="20" t="str" cm="1">
        <f t="array" ref="B2207">IF(Table2[[#This Row],[Nodes]:[Nodes]]=5,Table2[[#This Row],[Gap]:[Gap]],"")</f>
        <v/>
      </c>
      <c r="C2207" s="20" t="str" cm="1">
        <f t="array" ref="C2207">IF(Table2[[#This Row],[Nodes]:[Nodes]]=6,Table2[[#This Row],[Gap]:[Gap]],"")</f>
        <v/>
      </c>
      <c r="D2207" s="20" t="str" cm="1">
        <f t="array" ref="D2207">IF(Table2[[#This Row],[Nodes]:[Nodes]]=7,Table2[[#This Row],[Gap]:[Gap]],"")</f>
        <v/>
      </c>
    </row>
    <row r="2208" spans="1:4">
      <c r="A2208" s="20" t="str" cm="1">
        <f t="array" ref="A2208">IF(Table2[[#This Row],[Nodes]:[Nodes]]=4,Table2[[#This Row],[Gap]:[Gap]],"")</f>
        <v/>
      </c>
      <c r="B2208" s="20" t="str" cm="1">
        <f t="array" ref="B2208">IF(Table2[[#This Row],[Nodes]:[Nodes]]=5,Table2[[#This Row],[Gap]:[Gap]],"")</f>
        <v/>
      </c>
      <c r="C2208" s="20" t="str" cm="1">
        <f t="array" ref="C2208">IF(Table2[[#This Row],[Nodes]:[Nodes]]=6,Table2[[#This Row],[Gap]:[Gap]],"")</f>
        <v/>
      </c>
      <c r="D2208" s="20" t="str" cm="1">
        <f t="array" ref="D2208">IF(Table2[[#This Row],[Nodes]:[Nodes]]=7,Table2[[#This Row],[Gap]:[Gap]],"")</f>
        <v/>
      </c>
    </row>
    <row r="2209" spans="1:4">
      <c r="A2209" s="20" t="str" cm="1">
        <f t="array" ref="A2209">IF(Table2[[#This Row],[Nodes]:[Nodes]]=4,Table2[[#This Row],[Gap]:[Gap]],"")</f>
        <v/>
      </c>
      <c r="B2209" s="20" t="str" cm="1">
        <f t="array" ref="B2209">IF(Table2[[#This Row],[Nodes]:[Nodes]]=5,Table2[[#This Row],[Gap]:[Gap]],"")</f>
        <v/>
      </c>
      <c r="C2209" s="20" t="str" cm="1">
        <f t="array" ref="C2209">IF(Table2[[#This Row],[Nodes]:[Nodes]]=6,Table2[[#This Row],[Gap]:[Gap]],"")</f>
        <v/>
      </c>
      <c r="D2209" s="20" t="str" cm="1">
        <f t="array" ref="D2209">IF(Table2[[#This Row],[Nodes]:[Nodes]]=7,Table2[[#This Row],[Gap]:[Gap]],"")</f>
        <v/>
      </c>
    </row>
    <row r="2210" spans="1:4">
      <c r="A2210" s="20" t="str" cm="1">
        <f t="array" ref="A2210">IF(Table2[[#This Row],[Nodes]:[Nodes]]=4,Table2[[#This Row],[Gap]:[Gap]],"")</f>
        <v/>
      </c>
      <c r="B2210" s="20" t="str" cm="1">
        <f t="array" ref="B2210">IF(Table2[[#This Row],[Nodes]:[Nodes]]=5,Table2[[#This Row],[Gap]:[Gap]],"")</f>
        <v/>
      </c>
      <c r="C2210" s="20" t="str" cm="1">
        <f t="array" ref="C2210">IF(Table2[[#This Row],[Nodes]:[Nodes]]=6,Table2[[#This Row],[Gap]:[Gap]],"")</f>
        <v/>
      </c>
      <c r="D2210" s="20" t="str" cm="1">
        <f t="array" ref="D2210">IF(Table2[[#This Row],[Nodes]:[Nodes]]=7,Table2[[#This Row],[Gap]:[Gap]],"")</f>
        <v/>
      </c>
    </row>
    <row r="2211" spans="1:4">
      <c r="A2211" s="20" t="str" cm="1">
        <f t="array" ref="A2211">IF(Table2[[#This Row],[Nodes]:[Nodes]]=4,Table2[[#This Row],[Gap]:[Gap]],"")</f>
        <v/>
      </c>
      <c r="B2211" s="20" t="str" cm="1">
        <f t="array" ref="B2211">IF(Table2[[#This Row],[Nodes]:[Nodes]]=5,Table2[[#This Row],[Gap]:[Gap]],"")</f>
        <v/>
      </c>
      <c r="C2211" s="20" t="str" cm="1">
        <f t="array" ref="C2211">IF(Table2[[#This Row],[Nodes]:[Nodes]]=6,Table2[[#This Row],[Gap]:[Gap]],"")</f>
        <v/>
      </c>
      <c r="D2211" s="20" t="str" cm="1">
        <f t="array" ref="D2211">IF(Table2[[#This Row],[Nodes]:[Nodes]]=7,Table2[[#This Row],[Gap]:[Gap]],"")</f>
        <v/>
      </c>
    </row>
    <row r="2212" spans="1:4">
      <c r="A2212" s="20" t="str" cm="1">
        <f t="array" ref="A2212">IF(Table2[[#This Row],[Nodes]:[Nodes]]=4,Table2[[#This Row],[Gap]:[Gap]],"")</f>
        <v/>
      </c>
      <c r="B2212" s="20" t="str" cm="1">
        <f t="array" ref="B2212">IF(Table2[[#This Row],[Nodes]:[Nodes]]=5,Table2[[#This Row],[Gap]:[Gap]],"")</f>
        <v/>
      </c>
      <c r="C2212" s="20" t="str" cm="1">
        <f t="array" ref="C2212">IF(Table2[[#This Row],[Nodes]:[Nodes]]=6,Table2[[#This Row],[Gap]:[Gap]],"")</f>
        <v/>
      </c>
      <c r="D2212" s="20" t="str" cm="1">
        <f t="array" ref="D2212">IF(Table2[[#This Row],[Nodes]:[Nodes]]=7,Table2[[#This Row],[Gap]:[Gap]],"")</f>
        <v/>
      </c>
    </row>
    <row r="2213" spans="1:4">
      <c r="A2213" s="20" t="str" cm="1">
        <f t="array" ref="A2213">IF(Table2[[#This Row],[Nodes]:[Nodes]]=4,Table2[[#This Row],[Gap]:[Gap]],"")</f>
        <v/>
      </c>
      <c r="B2213" s="20" t="str" cm="1">
        <f t="array" ref="B2213">IF(Table2[[#This Row],[Nodes]:[Nodes]]=5,Table2[[#This Row],[Gap]:[Gap]],"")</f>
        <v/>
      </c>
      <c r="C2213" s="20" t="str" cm="1">
        <f t="array" ref="C2213">IF(Table2[[#This Row],[Nodes]:[Nodes]]=6,Table2[[#This Row],[Gap]:[Gap]],"")</f>
        <v/>
      </c>
      <c r="D2213" s="20" t="str" cm="1">
        <f t="array" ref="D2213">IF(Table2[[#This Row],[Nodes]:[Nodes]]=7,Table2[[#This Row],[Gap]:[Gap]],"")</f>
        <v/>
      </c>
    </row>
    <row r="2214" spans="1:4">
      <c r="A2214" s="20" t="str" cm="1">
        <f t="array" ref="A2214">IF(Table2[[#This Row],[Nodes]:[Nodes]]=4,Table2[[#This Row],[Gap]:[Gap]],"")</f>
        <v/>
      </c>
      <c r="B2214" s="20" t="str" cm="1">
        <f t="array" ref="B2214">IF(Table2[[#This Row],[Nodes]:[Nodes]]=5,Table2[[#This Row],[Gap]:[Gap]],"")</f>
        <v/>
      </c>
      <c r="C2214" s="20" t="str" cm="1">
        <f t="array" ref="C2214">IF(Table2[[#This Row],[Nodes]:[Nodes]]=6,Table2[[#This Row],[Gap]:[Gap]],"")</f>
        <v/>
      </c>
      <c r="D2214" s="20" t="str" cm="1">
        <f t="array" ref="D2214">IF(Table2[[#This Row],[Nodes]:[Nodes]]=7,Table2[[#This Row],[Gap]:[Gap]],"")</f>
        <v/>
      </c>
    </row>
    <row r="2215" spans="1:4">
      <c r="A2215" s="20" t="str" cm="1">
        <f t="array" ref="A2215">IF(Table2[[#This Row],[Nodes]:[Nodes]]=4,Table2[[#This Row],[Gap]:[Gap]],"")</f>
        <v/>
      </c>
      <c r="B2215" s="20" t="str" cm="1">
        <f t="array" ref="B2215">IF(Table2[[#This Row],[Nodes]:[Nodes]]=5,Table2[[#This Row],[Gap]:[Gap]],"")</f>
        <v/>
      </c>
      <c r="C2215" s="20" t="str" cm="1">
        <f t="array" ref="C2215">IF(Table2[[#This Row],[Nodes]:[Nodes]]=6,Table2[[#This Row],[Gap]:[Gap]],"")</f>
        <v/>
      </c>
      <c r="D2215" s="20" t="str" cm="1">
        <f t="array" ref="D2215">IF(Table2[[#This Row],[Nodes]:[Nodes]]=7,Table2[[#This Row],[Gap]:[Gap]],"")</f>
        <v/>
      </c>
    </row>
    <row r="2216" spans="1:4">
      <c r="A2216" s="20" t="str" cm="1">
        <f t="array" ref="A2216">IF(Table2[[#This Row],[Nodes]:[Nodes]]=4,Table2[[#This Row],[Gap]:[Gap]],"")</f>
        <v/>
      </c>
      <c r="B2216" s="20" t="str" cm="1">
        <f t="array" ref="B2216">IF(Table2[[#This Row],[Nodes]:[Nodes]]=5,Table2[[#This Row],[Gap]:[Gap]],"")</f>
        <v/>
      </c>
      <c r="C2216" s="20" t="str" cm="1">
        <f t="array" ref="C2216">IF(Table2[[#This Row],[Nodes]:[Nodes]]=6,Table2[[#This Row],[Gap]:[Gap]],"")</f>
        <v/>
      </c>
      <c r="D2216" s="20" t="str" cm="1">
        <f t="array" ref="D2216">IF(Table2[[#This Row],[Nodes]:[Nodes]]=7,Table2[[#This Row],[Gap]:[Gap]],"")</f>
        <v/>
      </c>
    </row>
    <row r="2217" spans="1:4">
      <c r="A2217" s="20" t="str" cm="1">
        <f t="array" ref="A2217">IF(Table2[[#This Row],[Nodes]:[Nodes]]=4,Table2[[#This Row],[Gap]:[Gap]],"")</f>
        <v/>
      </c>
      <c r="B2217" s="20" t="str" cm="1">
        <f t="array" ref="B2217">IF(Table2[[#This Row],[Nodes]:[Nodes]]=5,Table2[[#This Row],[Gap]:[Gap]],"")</f>
        <v/>
      </c>
      <c r="C2217" s="20" t="str" cm="1">
        <f t="array" ref="C2217">IF(Table2[[#This Row],[Nodes]:[Nodes]]=6,Table2[[#This Row],[Gap]:[Gap]],"")</f>
        <v/>
      </c>
      <c r="D2217" s="20" t="str" cm="1">
        <f t="array" ref="D2217">IF(Table2[[#This Row],[Nodes]:[Nodes]]=7,Table2[[#This Row],[Gap]:[Gap]],"")</f>
        <v/>
      </c>
    </row>
    <row r="2218" spans="1:4">
      <c r="A2218" s="20" t="str" cm="1">
        <f t="array" ref="A2218">IF(Table2[[#This Row],[Nodes]:[Nodes]]=4,Table2[[#This Row],[Gap]:[Gap]],"")</f>
        <v/>
      </c>
      <c r="B2218" s="20" t="str" cm="1">
        <f t="array" ref="B2218">IF(Table2[[#This Row],[Nodes]:[Nodes]]=5,Table2[[#This Row],[Gap]:[Gap]],"")</f>
        <v/>
      </c>
      <c r="C2218" s="20" t="str" cm="1">
        <f t="array" ref="C2218">IF(Table2[[#This Row],[Nodes]:[Nodes]]=6,Table2[[#This Row],[Gap]:[Gap]],"")</f>
        <v/>
      </c>
      <c r="D2218" s="20" t="str" cm="1">
        <f t="array" ref="D2218">IF(Table2[[#This Row],[Nodes]:[Nodes]]=7,Table2[[#This Row],[Gap]:[Gap]],"")</f>
        <v/>
      </c>
    </row>
    <row r="2219" spans="1:4">
      <c r="A2219" s="20" t="str" cm="1">
        <f t="array" ref="A2219">IF(Table2[[#This Row],[Nodes]:[Nodes]]=4,Table2[[#This Row],[Gap]:[Gap]],"")</f>
        <v/>
      </c>
      <c r="B2219" s="20" t="str" cm="1">
        <f t="array" ref="B2219">IF(Table2[[#This Row],[Nodes]:[Nodes]]=5,Table2[[#This Row],[Gap]:[Gap]],"")</f>
        <v/>
      </c>
      <c r="C2219" s="20" t="str" cm="1">
        <f t="array" ref="C2219">IF(Table2[[#This Row],[Nodes]:[Nodes]]=6,Table2[[#This Row],[Gap]:[Gap]],"")</f>
        <v/>
      </c>
      <c r="D2219" s="20" t="str" cm="1">
        <f t="array" ref="D2219">IF(Table2[[#This Row],[Nodes]:[Nodes]]=7,Table2[[#This Row],[Gap]:[Gap]],"")</f>
        <v/>
      </c>
    </row>
    <row r="2220" spans="1:4">
      <c r="A2220" s="20" t="str" cm="1">
        <f t="array" ref="A2220">IF(Table2[[#This Row],[Nodes]:[Nodes]]=4,Table2[[#This Row],[Gap]:[Gap]],"")</f>
        <v/>
      </c>
      <c r="B2220" s="20" t="str" cm="1">
        <f t="array" ref="B2220">IF(Table2[[#This Row],[Nodes]:[Nodes]]=5,Table2[[#This Row],[Gap]:[Gap]],"")</f>
        <v/>
      </c>
      <c r="C2220" s="20" t="str" cm="1">
        <f t="array" ref="C2220">IF(Table2[[#This Row],[Nodes]:[Nodes]]=6,Table2[[#This Row],[Gap]:[Gap]],"")</f>
        <v/>
      </c>
      <c r="D2220" s="20" t="str" cm="1">
        <f t="array" ref="D2220">IF(Table2[[#This Row],[Nodes]:[Nodes]]=7,Table2[[#This Row],[Gap]:[Gap]],"")</f>
        <v/>
      </c>
    </row>
    <row r="2221" spans="1:4">
      <c r="A2221" s="20" t="str" cm="1">
        <f t="array" ref="A2221">IF(Table2[[#This Row],[Nodes]:[Nodes]]=4,Table2[[#This Row],[Gap]:[Gap]],"")</f>
        <v/>
      </c>
      <c r="B2221" s="20" t="str" cm="1">
        <f t="array" ref="B2221">IF(Table2[[#This Row],[Nodes]:[Nodes]]=5,Table2[[#This Row],[Gap]:[Gap]],"")</f>
        <v/>
      </c>
      <c r="C2221" s="20" t="str" cm="1">
        <f t="array" ref="C2221">IF(Table2[[#This Row],[Nodes]:[Nodes]]=6,Table2[[#This Row],[Gap]:[Gap]],"")</f>
        <v/>
      </c>
      <c r="D2221" s="20" t="str" cm="1">
        <f t="array" ref="D2221">IF(Table2[[#This Row],[Nodes]:[Nodes]]=7,Table2[[#This Row],[Gap]:[Gap]],"")</f>
        <v/>
      </c>
    </row>
    <row r="2222" spans="1:4">
      <c r="A2222" s="20" t="str" cm="1">
        <f t="array" ref="A2222">IF(Table2[[#This Row],[Nodes]:[Nodes]]=4,Table2[[#This Row],[Gap]:[Gap]],"")</f>
        <v/>
      </c>
      <c r="B2222" s="20" t="str" cm="1">
        <f t="array" ref="B2222">IF(Table2[[#This Row],[Nodes]:[Nodes]]=5,Table2[[#This Row],[Gap]:[Gap]],"")</f>
        <v/>
      </c>
      <c r="C2222" s="20" t="str" cm="1">
        <f t="array" ref="C2222">IF(Table2[[#This Row],[Nodes]:[Nodes]]=6,Table2[[#This Row],[Gap]:[Gap]],"")</f>
        <v/>
      </c>
      <c r="D2222" s="20" t="str" cm="1">
        <f t="array" ref="D2222">IF(Table2[[#This Row],[Nodes]:[Nodes]]=7,Table2[[#This Row],[Gap]:[Gap]],"")</f>
        <v/>
      </c>
    </row>
    <row r="2223" spans="1:4">
      <c r="A2223" s="20" t="str" cm="1">
        <f t="array" ref="A2223">IF(Table2[[#This Row],[Nodes]:[Nodes]]=4,Table2[[#This Row],[Gap]:[Gap]],"")</f>
        <v/>
      </c>
      <c r="B2223" s="20" t="str" cm="1">
        <f t="array" ref="B2223">IF(Table2[[#This Row],[Nodes]:[Nodes]]=5,Table2[[#This Row],[Gap]:[Gap]],"")</f>
        <v/>
      </c>
      <c r="C2223" s="20" t="str" cm="1">
        <f t="array" ref="C2223">IF(Table2[[#This Row],[Nodes]:[Nodes]]=6,Table2[[#This Row],[Gap]:[Gap]],"")</f>
        <v/>
      </c>
      <c r="D2223" s="20" t="str" cm="1">
        <f t="array" ref="D2223">IF(Table2[[#This Row],[Nodes]:[Nodes]]=7,Table2[[#This Row],[Gap]:[Gap]],"")</f>
        <v/>
      </c>
    </row>
    <row r="2224" spans="1:4">
      <c r="A2224" s="20" t="str" cm="1">
        <f t="array" ref="A2224">IF(Table2[[#This Row],[Nodes]:[Nodes]]=4,Table2[[#This Row],[Gap]:[Gap]],"")</f>
        <v/>
      </c>
      <c r="B2224" s="20" t="str" cm="1">
        <f t="array" ref="B2224">IF(Table2[[#This Row],[Nodes]:[Nodes]]=5,Table2[[#This Row],[Gap]:[Gap]],"")</f>
        <v/>
      </c>
      <c r="C2224" s="20" t="str" cm="1">
        <f t="array" ref="C2224">IF(Table2[[#This Row],[Nodes]:[Nodes]]=6,Table2[[#This Row],[Gap]:[Gap]],"")</f>
        <v/>
      </c>
      <c r="D2224" s="20" t="str" cm="1">
        <f t="array" ref="D2224">IF(Table2[[#This Row],[Nodes]:[Nodes]]=7,Table2[[#This Row],[Gap]:[Gap]],"")</f>
        <v/>
      </c>
    </row>
    <row r="2225" spans="1:4">
      <c r="A2225" s="20" t="str" cm="1">
        <f t="array" ref="A2225">IF(Table2[[#This Row],[Nodes]:[Nodes]]=4,Table2[[#This Row],[Gap]:[Gap]],"")</f>
        <v/>
      </c>
      <c r="B2225" s="20" t="str" cm="1">
        <f t="array" ref="B2225">IF(Table2[[#This Row],[Nodes]:[Nodes]]=5,Table2[[#This Row],[Gap]:[Gap]],"")</f>
        <v/>
      </c>
      <c r="C2225" s="20" t="str" cm="1">
        <f t="array" ref="C2225">IF(Table2[[#This Row],[Nodes]:[Nodes]]=6,Table2[[#This Row],[Gap]:[Gap]],"")</f>
        <v/>
      </c>
      <c r="D2225" s="20" t="str" cm="1">
        <f t="array" ref="D2225">IF(Table2[[#This Row],[Nodes]:[Nodes]]=7,Table2[[#This Row],[Gap]:[Gap]],"")</f>
        <v/>
      </c>
    </row>
    <row r="2226" spans="1:4">
      <c r="A2226" s="20" t="str" cm="1">
        <f t="array" ref="A2226">IF(Table2[[#This Row],[Nodes]:[Nodes]]=4,Table2[[#This Row],[Gap]:[Gap]],"")</f>
        <v/>
      </c>
      <c r="B2226" s="20" t="str" cm="1">
        <f t="array" ref="B2226">IF(Table2[[#This Row],[Nodes]:[Nodes]]=5,Table2[[#This Row],[Gap]:[Gap]],"")</f>
        <v/>
      </c>
      <c r="C2226" s="20" t="str" cm="1">
        <f t="array" ref="C2226">IF(Table2[[#This Row],[Nodes]:[Nodes]]=6,Table2[[#This Row],[Gap]:[Gap]],"")</f>
        <v/>
      </c>
      <c r="D2226" s="20" t="str" cm="1">
        <f t="array" ref="D2226">IF(Table2[[#This Row],[Nodes]:[Nodes]]=7,Table2[[#This Row],[Gap]:[Gap]],"")</f>
        <v/>
      </c>
    </row>
    <row r="2227" spans="1:4">
      <c r="A2227" s="20" t="str" cm="1">
        <f t="array" ref="A2227">IF(Table2[[#This Row],[Nodes]:[Nodes]]=4,Table2[[#This Row],[Gap]:[Gap]],"")</f>
        <v/>
      </c>
      <c r="B2227" s="20" t="str" cm="1">
        <f t="array" ref="B2227">IF(Table2[[#This Row],[Nodes]:[Nodes]]=5,Table2[[#This Row],[Gap]:[Gap]],"")</f>
        <v/>
      </c>
      <c r="C2227" s="20" t="str" cm="1">
        <f t="array" ref="C2227">IF(Table2[[#This Row],[Nodes]:[Nodes]]=6,Table2[[#This Row],[Gap]:[Gap]],"")</f>
        <v/>
      </c>
      <c r="D2227" s="20" t="str" cm="1">
        <f t="array" ref="D2227">IF(Table2[[#This Row],[Nodes]:[Nodes]]=7,Table2[[#This Row],[Gap]:[Gap]],"")</f>
        <v/>
      </c>
    </row>
    <row r="2228" spans="1:4">
      <c r="A2228" s="20" t="str" cm="1">
        <f t="array" ref="A2228">IF(Table2[[#This Row],[Nodes]:[Nodes]]=4,Table2[[#This Row],[Gap]:[Gap]],"")</f>
        <v/>
      </c>
      <c r="B2228" s="20" t="str" cm="1">
        <f t="array" ref="B2228">IF(Table2[[#This Row],[Nodes]:[Nodes]]=5,Table2[[#This Row],[Gap]:[Gap]],"")</f>
        <v/>
      </c>
      <c r="C2228" s="20" t="str" cm="1">
        <f t="array" ref="C2228">IF(Table2[[#This Row],[Nodes]:[Nodes]]=6,Table2[[#This Row],[Gap]:[Gap]],"")</f>
        <v/>
      </c>
      <c r="D2228" s="20" t="str" cm="1">
        <f t="array" ref="D2228">IF(Table2[[#This Row],[Nodes]:[Nodes]]=7,Table2[[#This Row],[Gap]:[Gap]],"")</f>
        <v/>
      </c>
    </row>
    <row r="2229" spans="1:4">
      <c r="A2229" s="20" t="str" cm="1">
        <f t="array" ref="A2229">IF(Table2[[#This Row],[Nodes]:[Nodes]]=4,Table2[[#This Row],[Gap]:[Gap]],"")</f>
        <v/>
      </c>
      <c r="B2229" s="20" t="str" cm="1">
        <f t="array" ref="B2229">IF(Table2[[#This Row],[Nodes]:[Nodes]]=5,Table2[[#This Row],[Gap]:[Gap]],"")</f>
        <v/>
      </c>
      <c r="C2229" s="20" t="str" cm="1">
        <f t="array" ref="C2229">IF(Table2[[#This Row],[Nodes]:[Nodes]]=6,Table2[[#This Row],[Gap]:[Gap]],"")</f>
        <v/>
      </c>
      <c r="D2229" s="20" t="str" cm="1">
        <f t="array" ref="D2229">IF(Table2[[#This Row],[Nodes]:[Nodes]]=7,Table2[[#This Row],[Gap]:[Gap]],"")</f>
        <v/>
      </c>
    </row>
    <row r="2230" spans="1:4">
      <c r="A2230" s="20" t="str" cm="1">
        <f t="array" ref="A2230">IF(Table2[[#This Row],[Nodes]:[Nodes]]=4,Table2[[#This Row],[Gap]:[Gap]],"")</f>
        <v/>
      </c>
      <c r="B2230" s="20" t="str" cm="1">
        <f t="array" ref="B2230">IF(Table2[[#This Row],[Nodes]:[Nodes]]=5,Table2[[#This Row],[Gap]:[Gap]],"")</f>
        <v/>
      </c>
      <c r="C2230" s="20" t="str" cm="1">
        <f t="array" ref="C2230">IF(Table2[[#This Row],[Nodes]:[Nodes]]=6,Table2[[#This Row],[Gap]:[Gap]],"")</f>
        <v/>
      </c>
      <c r="D2230" s="20" t="str" cm="1">
        <f t="array" ref="D2230">IF(Table2[[#This Row],[Nodes]:[Nodes]]=7,Table2[[#This Row],[Gap]:[Gap]],"")</f>
        <v/>
      </c>
    </row>
    <row r="2231" spans="1:4">
      <c r="A2231" s="20" t="str" cm="1">
        <f t="array" ref="A2231">IF(Table2[[#This Row],[Nodes]:[Nodes]]=4,Table2[[#This Row],[Gap]:[Gap]],"")</f>
        <v/>
      </c>
      <c r="B2231" s="20" t="str" cm="1">
        <f t="array" ref="B2231">IF(Table2[[#This Row],[Nodes]:[Nodes]]=5,Table2[[#This Row],[Gap]:[Gap]],"")</f>
        <v/>
      </c>
      <c r="C2231" s="20" t="str" cm="1">
        <f t="array" ref="C2231">IF(Table2[[#This Row],[Nodes]:[Nodes]]=6,Table2[[#This Row],[Gap]:[Gap]],"")</f>
        <v/>
      </c>
      <c r="D2231" s="20" t="str" cm="1">
        <f t="array" ref="D2231">IF(Table2[[#This Row],[Nodes]:[Nodes]]=7,Table2[[#This Row],[Gap]:[Gap]],"")</f>
        <v/>
      </c>
    </row>
    <row r="2232" spans="1:4">
      <c r="A2232" s="20" t="str" cm="1">
        <f t="array" ref="A2232">IF(Table2[[#This Row],[Nodes]:[Nodes]]=4,Table2[[#This Row],[Gap]:[Gap]],"")</f>
        <v/>
      </c>
      <c r="B2232" s="20" t="str" cm="1">
        <f t="array" ref="B2232">IF(Table2[[#This Row],[Nodes]:[Nodes]]=5,Table2[[#This Row],[Gap]:[Gap]],"")</f>
        <v/>
      </c>
      <c r="C2232" s="20" t="str" cm="1">
        <f t="array" ref="C2232">IF(Table2[[#This Row],[Nodes]:[Nodes]]=6,Table2[[#This Row],[Gap]:[Gap]],"")</f>
        <v/>
      </c>
      <c r="D2232" s="20" t="str" cm="1">
        <f t="array" ref="D2232">IF(Table2[[#This Row],[Nodes]:[Nodes]]=7,Table2[[#This Row],[Gap]:[Gap]],"")</f>
        <v/>
      </c>
    </row>
    <row r="2233" spans="1:4">
      <c r="A2233" s="20" t="str" cm="1">
        <f t="array" ref="A2233">IF(Table2[[#This Row],[Nodes]:[Nodes]]=4,Table2[[#This Row],[Gap]:[Gap]],"")</f>
        <v/>
      </c>
      <c r="B2233" s="20" t="str" cm="1">
        <f t="array" ref="B2233">IF(Table2[[#This Row],[Nodes]:[Nodes]]=5,Table2[[#This Row],[Gap]:[Gap]],"")</f>
        <v/>
      </c>
      <c r="C2233" s="20" t="str" cm="1">
        <f t="array" ref="C2233">IF(Table2[[#This Row],[Nodes]:[Nodes]]=6,Table2[[#This Row],[Gap]:[Gap]],"")</f>
        <v/>
      </c>
      <c r="D2233" s="20" t="str" cm="1">
        <f t="array" ref="D2233">IF(Table2[[#This Row],[Nodes]:[Nodes]]=7,Table2[[#This Row],[Gap]:[Gap]],"")</f>
        <v/>
      </c>
    </row>
    <row r="2234" spans="1:4">
      <c r="A2234" s="20" t="str" cm="1">
        <f t="array" ref="A2234">IF(Table2[[#This Row],[Nodes]:[Nodes]]=4,Table2[[#This Row],[Gap]:[Gap]],"")</f>
        <v/>
      </c>
      <c r="B2234" s="20" t="str" cm="1">
        <f t="array" ref="B2234">IF(Table2[[#This Row],[Nodes]:[Nodes]]=5,Table2[[#This Row],[Gap]:[Gap]],"")</f>
        <v/>
      </c>
      <c r="C2234" s="20" t="str" cm="1">
        <f t="array" ref="C2234">IF(Table2[[#This Row],[Nodes]:[Nodes]]=6,Table2[[#This Row],[Gap]:[Gap]],"")</f>
        <v/>
      </c>
      <c r="D2234" s="20" t="str" cm="1">
        <f t="array" ref="D2234">IF(Table2[[#This Row],[Nodes]:[Nodes]]=7,Table2[[#This Row],[Gap]:[Gap]],"")</f>
        <v/>
      </c>
    </row>
    <row r="2235" spans="1:4">
      <c r="A2235" s="20" t="str" cm="1">
        <f t="array" ref="A2235">IF(Table2[[#This Row],[Nodes]:[Nodes]]=4,Table2[[#This Row],[Gap]:[Gap]],"")</f>
        <v/>
      </c>
      <c r="B2235" s="20" t="str" cm="1">
        <f t="array" ref="B2235">IF(Table2[[#This Row],[Nodes]:[Nodes]]=5,Table2[[#This Row],[Gap]:[Gap]],"")</f>
        <v/>
      </c>
      <c r="C2235" s="20" t="str" cm="1">
        <f t="array" ref="C2235">IF(Table2[[#This Row],[Nodes]:[Nodes]]=6,Table2[[#This Row],[Gap]:[Gap]],"")</f>
        <v/>
      </c>
      <c r="D2235" s="20" t="str" cm="1">
        <f t="array" ref="D2235">IF(Table2[[#This Row],[Nodes]:[Nodes]]=7,Table2[[#This Row],[Gap]:[Gap]],"")</f>
        <v/>
      </c>
    </row>
    <row r="2236" spans="1:4">
      <c r="A2236" s="20" t="str" cm="1">
        <f t="array" ref="A2236">IF(Table2[[#This Row],[Nodes]:[Nodes]]=4,Table2[[#This Row],[Gap]:[Gap]],"")</f>
        <v/>
      </c>
      <c r="B2236" s="20" t="str" cm="1">
        <f t="array" ref="B2236">IF(Table2[[#This Row],[Nodes]:[Nodes]]=5,Table2[[#This Row],[Gap]:[Gap]],"")</f>
        <v/>
      </c>
      <c r="C2236" s="20" t="str" cm="1">
        <f t="array" ref="C2236">IF(Table2[[#This Row],[Nodes]:[Nodes]]=6,Table2[[#This Row],[Gap]:[Gap]],"")</f>
        <v/>
      </c>
      <c r="D2236" s="20" t="str" cm="1">
        <f t="array" ref="D2236">IF(Table2[[#This Row],[Nodes]:[Nodes]]=7,Table2[[#This Row],[Gap]:[Gap]],"")</f>
        <v/>
      </c>
    </row>
    <row r="2237" spans="1:4">
      <c r="A2237" s="20" t="str" cm="1">
        <f t="array" ref="A2237">IF(Table2[[#This Row],[Nodes]:[Nodes]]=4,Table2[[#This Row],[Gap]:[Gap]],"")</f>
        <v/>
      </c>
      <c r="B2237" s="20" t="str" cm="1">
        <f t="array" ref="B2237">IF(Table2[[#This Row],[Nodes]:[Nodes]]=5,Table2[[#This Row],[Gap]:[Gap]],"")</f>
        <v/>
      </c>
      <c r="C2237" s="20" t="str" cm="1">
        <f t="array" ref="C2237">IF(Table2[[#This Row],[Nodes]:[Nodes]]=6,Table2[[#This Row],[Gap]:[Gap]],"")</f>
        <v/>
      </c>
      <c r="D2237" s="20" t="str" cm="1">
        <f t="array" ref="D2237">IF(Table2[[#This Row],[Nodes]:[Nodes]]=7,Table2[[#This Row],[Gap]:[Gap]],"")</f>
        <v/>
      </c>
    </row>
    <row r="2238" spans="1:4">
      <c r="A2238" s="20" t="str" cm="1">
        <f t="array" ref="A2238">IF(Table2[[#This Row],[Nodes]:[Nodes]]=4,Table2[[#This Row],[Gap]:[Gap]],"")</f>
        <v/>
      </c>
      <c r="B2238" s="20" t="str" cm="1">
        <f t="array" ref="B2238">IF(Table2[[#This Row],[Nodes]:[Nodes]]=5,Table2[[#This Row],[Gap]:[Gap]],"")</f>
        <v/>
      </c>
      <c r="C2238" s="20" t="str" cm="1">
        <f t="array" ref="C2238">IF(Table2[[#This Row],[Nodes]:[Nodes]]=6,Table2[[#This Row],[Gap]:[Gap]],"")</f>
        <v/>
      </c>
      <c r="D2238" s="20" t="str" cm="1">
        <f t="array" ref="D2238">IF(Table2[[#This Row],[Nodes]:[Nodes]]=7,Table2[[#This Row],[Gap]:[Gap]],"")</f>
        <v/>
      </c>
    </row>
    <row r="2239" spans="1:4">
      <c r="A2239" s="20" t="str" cm="1">
        <f t="array" ref="A2239">IF(Table2[[#This Row],[Nodes]:[Nodes]]=4,Table2[[#This Row],[Gap]:[Gap]],"")</f>
        <v/>
      </c>
      <c r="B2239" s="20" t="str" cm="1">
        <f t="array" ref="B2239">IF(Table2[[#This Row],[Nodes]:[Nodes]]=5,Table2[[#This Row],[Gap]:[Gap]],"")</f>
        <v/>
      </c>
      <c r="C2239" s="20" t="str" cm="1">
        <f t="array" ref="C2239">IF(Table2[[#This Row],[Nodes]:[Nodes]]=6,Table2[[#This Row],[Gap]:[Gap]],"")</f>
        <v/>
      </c>
      <c r="D2239" s="20" t="str" cm="1">
        <f t="array" ref="D2239">IF(Table2[[#This Row],[Nodes]:[Nodes]]=7,Table2[[#This Row],[Gap]:[Gap]],"")</f>
        <v/>
      </c>
    </row>
    <row r="2240" spans="1:4">
      <c r="A2240" s="20" t="str" cm="1">
        <f t="array" ref="A2240">IF(Table2[[#This Row],[Nodes]:[Nodes]]=4,Table2[[#This Row],[Gap]:[Gap]],"")</f>
        <v/>
      </c>
      <c r="B2240" s="20" t="str" cm="1">
        <f t="array" ref="B2240">IF(Table2[[#This Row],[Nodes]:[Nodes]]=5,Table2[[#This Row],[Gap]:[Gap]],"")</f>
        <v/>
      </c>
      <c r="C2240" s="20" t="str" cm="1">
        <f t="array" ref="C2240">IF(Table2[[#This Row],[Nodes]:[Nodes]]=6,Table2[[#This Row],[Gap]:[Gap]],"")</f>
        <v/>
      </c>
      <c r="D2240" s="20" t="str" cm="1">
        <f t="array" ref="D2240">IF(Table2[[#This Row],[Nodes]:[Nodes]]=7,Table2[[#This Row],[Gap]:[Gap]],"")</f>
        <v/>
      </c>
    </row>
    <row r="2241" spans="1:4">
      <c r="A2241" s="20" t="str" cm="1">
        <f t="array" ref="A2241">IF(Table2[[#This Row],[Nodes]:[Nodes]]=4,Table2[[#This Row],[Gap]:[Gap]],"")</f>
        <v/>
      </c>
      <c r="B2241" s="20" t="str" cm="1">
        <f t="array" ref="B2241">IF(Table2[[#This Row],[Nodes]:[Nodes]]=5,Table2[[#This Row],[Gap]:[Gap]],"")</f>
        <v/>
      </c>
      <c r="C2241" s="20" t="str" cm="1">
        <f t="array" ref="C2241">IF(Table2[[#This Row],[Nodes]:[Nodes]]=6,Table2[[#This Row],[Gap]:[Gap]],"")</f>
        <v/>
      </c>
      <c r="D2241" s="20" t="str" cm="1">
        <f t="array" ref="D2241">IF(Table2[[#This Row],[Nodes]:[Nodes]]=7,Table2[[#This Row],[Gap]:[Gap]],"")</f>
        <v/>
      </c>
    </row>
    <row r="2242" spans="1:4">
      <c r="A2242" s="20" t="str" cm="1">
        <f t="array" ref="A2242">IF(Table2[[#This Row],[Nodes]:[Nodes]]=4,Table2[[#This Row],[Gap]:[Gap]],"")</f>
        <v/>
      </c>
      <c r="B2242" s="20" t="str" cm="1">
        <f t="array" ref="B2242">IF(Table2[[#This Row],[Nodes]:[Nodes]]=5,Table2[[#This Row],[Gap]:[Gap]],"")</f>
        <v/>
      </c>
      <c r="C2242" s="20" t="str" cm="1">
        <f t="array" ref="C2242">IF(Table2[[#This Row],[Nodes]:[Nodes]]=6,Table2[[#This Row],[Gap]:[Gap]],"")</f>
        <v/>
      </c>
      <c r="D2242" s="20" t="str" cm="1">
        <f t="array" ref="D2242">IF(Table2[[#This Row],[Nodes]:[Nodes]]=7,Table2[[#This Row],[Gap]:[Gap]],"")</f>
        <v/>
      </c>
    </row>
    <row r="2243" spans="1:4">
      <c r="A2243" s="20" t="str" cm="1">
        <f t="array" ref="A2243">IF(Table2[[#This Row],[Nodes]:[Nodes]]=4,Table2[[#This Row],[Gap]:[Gap]],"")</f>
        <v/>
      </c>
      <c r="B2243" s="20" t="str" cm="1">
        <f t="array" ref="B2243">IF(Table2[[#This Row],[Nodes]:[Nodes]]=5,Table2[[#This Row],[Gap]:[Gap]],"")</f>
        <v/>
      </c>
      <c r="C2243" s="20" t="str" cm="1">
        <f t="array" ref="C2243">IF(Table2[[#This Row],[Nodes]:[Nodes]]=6,Table2[[#This Row],[Gap]:[Gap]],"")</f>
        <v/>
      </c>
      <c r="D2243" s="20" t="str" cm="1">
        <f t="array" ref="D2243">IF(Table2[[#This Row],[Nodes]:[Nodes]]=7,Table2[[#This Row],[Gap]:[Gap]],"")</f>
        <v/>
      </c>
    </row>
    <row r="2244" spans="1:4">
      <c r="A2244" s="20" t="str" cm="1">
        <f t="array" ref="A2244">IF(Table2[[#This Row],[Nodes]:[Nodes]]=4,Table2[[#This Row],[Gap]:[Gap]],"")</f>
        <v/>
      </c>
      <c r="B2244" s="20" t="str" cm="1">
        <f t="array" ref="B2244">IF(Table2[[#This Row],[Nodes]:[Nodes]]=5,Table2[[#This Row],[Gap]:[Gap]],"")</f>
        <v/>
      </c>
      <c r="C2244" s="20" t="str" cm="1">
        <f t="array" ref="C2244">IF(Table2[[#This Row],[Nodes]:[Nodes]]=6,Table2[[#This Row],[Gap]:[Gap]],"")</f>
        <v/>
      </c>
      <c r="D2244" s="20" t="str" cm="1">
        <f t="array" ref="D2244">IF(Table2[[#This Row],[Nodes]:[Nodes]]=7,Table2[[#This Row],[Gap]:[Gap]],"")</f>
        <v/>
      </c>
    </row>
    <row r="2245" spans="1:4">
      <c r="A2245" s="20" t="str" cm="1">
        <f t="array" ref="A2245">IF(Table2[[#This Row],[Nodes]:[Nodes]]=4,Table2[[#This Row],[Gap]:[Gap]],"")</f>
        <v/>
      </c>
      <c r="B2245" s="20" t="str" cm="1">
        <f t="array" ref="B2245">IF(Table2[[#This Row],[Nodes]:[Nodes]]=5,Table2[[#This Row],[Gap]:[Gap]],"")</f>
        <v/>
      </c>
      <c r="C2245" s="20" t="str" cm="1">
        <f t="array" ref="C2245">IF(Table2[[#This Row],[Nodes]:[Nodes]]=6,Table2[[#This Row],[Gap]:[Gap]],"")</f>
        <v/>
      </c>
      <c r="D2245" s="20" t="str" cm="1">
        <f t="array" ref="D2245">IF(Table2[[#This Row],[Nodes]:[Nodes]]=7,Table2[[#This Row],[Gap]:[Gap]],"")</f>
        <v/>
      </c>
    </row>
    <row r="2246" spans="1:4">
      <c r="A2246" s="20" t="str" cm="1">
        <f t="array" ref="A2246">IF(Table2[[#This Row],[Nodes]:[Nodes]]=4,Table2[[#This Row],[Gap]:[Gap]],"")</f>
        <v/>
      </c>
      <c r="B2246" s="20" t="str" cm="1">
        <f t="array" ref="B2246">IF(Table2[[#This Row],[Nodes]:[Nodes]]=5,Table2[[#This Row],[Gap]:[Gap]],"")</f>
        <v/>
      </c>
      <c r="C2246" s="20" t="str" cm="1">
        <f t="array" ref="C2246">IF(Table2[[#This Row],[Nodes]:[Nodes]]=6,Table2[[#This Row],[Gap]:[Gap]],"")</f>
        <v/>
      </c>
      <c r="D2246" s="20" t="str" cm="1">
        <f t="array" ref="D2246">IF(Table2[[#This Row],[Nodes]:[Nodes]]=7,Table2[[#This Row],[Gap]:[Gap]],"")</f>
        <v/>
      </c>
    </row>
    <row r="2247" spans="1:4">
      <c r="A2247" s="20" t="str" cm="1">
        <f t="array" ref="A2247">IF(Table2[[#This Row],[Nodes]:[Nodes]]=4,Table2[[#This Row],[Gap]:[Gap]],"")</f>
        <v/>
      </c>
      <c r="B2247" s="20" t="str" cm="1">
        <f t="array" ref="B2247">IF(Table2[[#This Row],[Nodes]:[Nodes]]=5,Table2[[#This Row],[Gap]:[Gap]],"")</f>
        <v/>
      </c>
      <c r="C2247" s="20" t="str" cm="1">
        <f t="array" ref="C2247">IF(Table2[[#This Row],[Nodes]:[Nodes]]=6,Table2[[#This Row],[Gap]:[Gap]],"")</f>
        <v/>
      </c>
      <c r="D2247" s="20" t="str" cm="1">
        <f t="array" ref="D2247">IF(Table2[[#This Row],[Nodes]:[Nodes]]=7,Table2[[#This Row],[Gap]:[Gap]],"")</f>
        <v/>
      </c>
    </row>
    <row r="2248" spans="1:4">
      <c r="A2248" s="20" t="str" cm="1">
        <f t="array" ref="A2248">IF(Table2[[#This Row],[Nodes]:[Nodes]]=4,Table2[[#This Row],[Gap]:[Gap]],"")</f>
        <v/>
      </c>
      <c r="B2248" s="20" t="str" cm="1">
        <f t="array" ref="B2248">IF(Table2[[#This Row],[Nodes]:[Nodes]]=5,Table2[[#This Row],[Gap]:[Gap]],"")</f>
        <v/>
      </c>
      <c r="C2248" s="20" t="str" cm="1">
        <f t="array" ref="C2248">IF(Table2[[#This Row],[Nodes]:[Nodes]]=6,Table2[[#This Row],[Gap]:[Gap]],"")</f>
        <v/>
      </c>
      <c r="D2248" s="20" t="str" cm="1">
        <f t="array" ref="D2248">IF(Table2[[#This Row],[Nodes]:[Nodes]]=7,Table2[[#This Row],[Gap]:[Gap]],"")</f>
        <v/>
      </c>
    </row>
    <row r="2249" spans="1:4">
      <c r="A2249" s="20" t="str" cm="1">
        <f t="array" ref="A2249">IF(Table2[[#This Row],[Nodes]:[Nodes]]=4,Table2[[#This Row],[Gap]:[Gap]],"")</f>
        <v/>
      </c>
      <c r="B2249" s="20" t="str" cm="1">
        <f t="array" ref="B2249">IF(Table2[[#This Row],[Nodes]:[Nodes]]=5,Table2[[#This Row],[Gap]:[Gap]],"")</f>
        <v/>
      </c>
      <c r="C2249" s="20" t="str" cm="1">
        <f t="array" ref="C2249">IF(Table2[[#This Row],[Nodes]:[Nodes]]=6,Table2[[#This Row],[Gap]:[Gap]],"")</f>
        <v/>
      </c>
      <c r="D2249" s="20" t="str" cm="1">
        <f t="array" ref="D2249">IF(Table2[[#This Row],[Nodes]:[Nodes]]=7,Table2[[#This Row],[Gap]:[Gap]],"")</f>
        <v/>
      </c>
    </row>
    <row r="2250" spans="1:4">
      <c r="A2250" s="20" t="str" cm="1">
        <f t="array" ref="A2250">IF(Table2[[#This Row],[Nodes]:[Nodes]]=4,Table2[[#This Row],[Gap]:[Gap]],"")</f>
        <v/>
      </c>
      <c r="B2250" s="20" t="str" cm="1">
        <f t="array" ref="B2250">IF(Table2[[#This Row],[Nodes]:[Nodes]]=5,Table2[[#This Row],[Gap]:[Gap]],"")</f>
        <v/>
      </c>
      <c r="C2250" s="20" t="str" cm="1">
        <f t="array" ref="C2250">IF(Table2[[#This Row],[Nodes]:[Nodes]]=6,Table2[[#This Row],[Gap]:[Gap]],"")</f>
        <v/>
      </c>
      <c r="D2250" s="20" t="str" cm="1">
        <f t="array" ref="D2250">IF(Table2[[#This Row],[Nodes]:[Nodes]]=7,Table2[[#This Row],[Gap]:[Gap]],"")</f>
        <v/>
      </c>
    </row>
    <row r="2251" spans="1:4">
      <c r="A2251" s="20" t="str" cm="1">
        <f t="array" ref="A2251">IF(Table2[[#This Row],[Nodes]:[Nodes]]=4,Table2[[#This Row],[Gap]:[Gap]],"")</f>
        <v/>
      </c>
      <c r="B2251" s="20" t="str" cm="1">
        <f t="array" ref="B2251">IF(Table2[[#This Row],[Nodes]:[Nodes]]=5,Table2[[#This Row],[Gap]:[Gap]],"")</f>
        <v/>
      </c>
      <c r="C2251" s="20" t="str" cm="1">
        <f t="array" ref="C2251">IF(Table2[[#This Row],[Nodes]:[Nodes]]=6,Table2[[#This Row],[Gap]:[Gap]],"")</f>
        <v/>
      </c>
      <c r="D2251" s="20" t="str" cm="1">
        <f t="array" ref="D2251">IF(Table2[[#This Row],[Nodes]:[Nodes]]=7,Table2[[#This Row],[Gap]:[Gap]],"")</f>
        <v/>
      </c>
    </row>
    <row r="2252" spans="1:4">
      <c r="A2252" s="20" t="str" cm="1">
        <f t="array" ref="A2252">IF(Table2[[#This Row],[Nodes]:[Nodes]]=4,Table2[[#This Row],[Gap]:[Gap]],"")</f>
        <v/>
      </c>
      <c r="B2252" s="20" t="str" cm="1">
        <f t="array" ref="B2252">IF(Table2[[#This Row],[Nodes]:[Nodes]]=5,Table2[[#This Row],[Gap]:[Gap]],"")</f>
        <v/>
      </c>
      <c r="C2252" s="20" t="str" cm="1">
        <f t="array" ref="C2252">IF(Table2[[#This Row],[Nodes]:[Nodes]]=6,Table2[[#This Row],[Gap]:[Gap]],"")</f>
        <v/>
      </c>
      <c r="D2252" s="20" t="str" cm="1">
        <f t="array" ref="D2252">IF(Table2[[#This Row],[Nodes]:[Nodes]]=7,Table2[[#This Row],[Gap]:[Gap]],"")</f>
        <v/>
      </c>
    </row>
    <row r="2253" spans="1:4">
      <c r="A2253" s="20" t="str" cm="1">
        <f t="array" ref="A2253">IF(Table2[[#This Row],[Nodes]:[Nodes]]=4,Table2[[#This Row],[Gap]:[Gap]],"")</f>
        <v/>
      </c>
      <c r="B2253" s="20" t="str" cm="1">
        <f t="array" ref="B2253">IF(Table2[[#This Row],[Nodes]:[Nodes]]=5,Table2[[#This Row],[Gap]:[Gap]],"")</f>
        <v/>
      </c>
      <c r="C2253" s="20" t="str" cm="1">
        <f t="array" ref="C2253">IF(Table2[[#This Row],[Nodes]:[Nodes]]=6,Table2[[#This Row],[Gap]:[Gap]],"")</f>
        <v/>
      </c>
      <c r="D2253" s="20" t="str" cm="1">
        <f t="array" ref="D2253">IF(Table2[[#This Row],[Nodes]:[Nodes]]=7,Table2[[#This Row],[Gap]:[Gap]],"")</f>
        <v/>
      </c>
    </row>
    <row r="2254" spans="1:4">
      <c r="A2254" s="20" t="str" cm="1">
        <f t="array" ref="A2254">IF(Table2[[#This Row],[Nodes]:[Nodes]]=4,Table2[[#This Row],[Gap]:[Gap]],"")</f>
        <v/>
      </c>
      <c r="B2254" s="20" t="str" cm="1">
        <f t="array" ref="B2254">IF(Table2[[#This Row],[Nodes]:[Nodes]]=5,Table2[[#This Row],[Gap]:[Gap]],"")</f>
        <v/>
      </c>
      <c r="C2254" s="20" t="str" cm="1">
        <f t="array" ref="C2254">IF(Table2[[#This Row],[Nodes]:[Nodes]]=6,Table2[[#This Row],[Gap]:[Gap]],"")</f>
        <v/>
      </c>
      <c r="D2254" s="20" t="str" cm="1">
        <f t="array" ref="D2254">IF(Table2[[#This Row],[Nodes]:[Nodes]]=7,Table2[[#This Row],[Gap]:[Gap]],"")</f>
        <v/>
      </c>
    </row>
    <row r="2255" spans="1:4">
      <c r="A2255" s="20" t="str" cm="1">
        <f t="array" ref="A2255">IF(Table2[[#This Row],[Nodes]:[Nodes]]=4,Table2[[#This Row],[Gap]:[Gap]],"")</f>
        <v/>
      </c>
      <c r="B2255" s="20" t="str" cm="1">
        <f t="array" ref="B2255">IF(Table2[[#This Row],[Nodes]:[Nodes]]=5,Table2[[#This Row],[Gap]:[Gap]],"")</f>
        <v/>
      </c>
      <c r="C2255" s="20" t="str" cm="1">
        <f t="array" ref="C2255">IF(Table2[[#This Row],[Nodes]:[Nodes]]=6,Table2[[#This Row],[Gap]:[Gap]],"")</f>
        <v/>
      </c>
      <c r="D2255" s="20" t="str" cm="1">
        <f t="array" ref="D2255">IF(Table2[[#This Row],[Nodes]:[Nodes]]=7,Table2[[#This Row],[Gap]:[Gap]],"")</f>
        <v/>
      </c>
    </row>
    <row r="2256" spans="1:4">
      <c r="A2256" s="20" t="str" cm="1">
        <f t="array" ref="A2256">IF(Table2[[#This Row],[Nodes]:[Nodes]]=4,Table2[[#This Row],[Gap]:[Gap]],"")</f>
        <v/>
      </c>
      <c r="B2256" s="20" t="str" cm="1">
        <f t="array" ref="B2256">IF(Table2[[#This Row],[Nodes]:[Nodes]]=5,Table2[[#This Row],[Gap]:[Gap]],"")</f>
        <v/>
      </c>
      <c r="C2256" s="20" t="str" cm="1">
        <f t="array" ref="C2256">IF(Table2[[#This Row],[Nodes]:[Nodes]]=6,Table2[[#This Row],[Gap]:[Gap]],"")</f>
        <v/>
      </c>
      <c r="D2256" s="20" t="str" cm="1">
        <f t="array" ref="D2256">IF(Table2[[#This Row],[Nodes]:[Nodes]]=7,Table2[[#This Row],[Gap]:[Gap]],"")</f>
        <v/>
      </c>
    </row>
    <row r="2257" spans="1:4">
      <c r="A2257" s="20" t="str" cm="1">
        <f t="array" ref="A2257">IF(Table2[[#This Row],[Nodes]:[Nodes]]=4,Table2[[#This Row],[Gap]:[Gap]],"")</f>
        <v/>
      </c>
      <c r="B2257" s="20" t="str" cm="1">
        <f t="array" ref="B2257">IF(Table2[[#This Row],[Nodes]:[Nodes]]=5,Table2[[#This Row],[Gap]:[Gap]],"")</f>
        <v/>
      </c>
      <c r="C2257" s="20" t="str" cm="1">
        <f t="array" ref="C2257">IF(Table2[[#This Row],[Nodes]:[Nodes]]=6,Table2[[#This Row],[Gap]:[Gap]],"")</f>
        <v/>
      </c>
      <c r="D2257" s="20" t="str" cm="1">
        <f t="array" ref="D2257">IF(Table2[[#This Row],[Nodes]:[Nodes]]=7,Table2[[#This Row],[Gap]:[Gap]],"")</f>
        <v/>
      </c>
    </row>
    <row r="2258" spans="1:4">
      <c r="A2258" s="20" t="str" cm="1">
        <f t="array" ref="A2258">IF(Table2[[#This Row],[Nodes]:[Nodes]]=4,Table2[[#This Row],[Gap]:[Gap]],"")</f>
        <v/>
      </c>
      <c r="B2258" s="20" t="str" cm="1">
        <f t="array" ref="B2258">IF(Table2[[#This Row],[Nodes]:[Nodes]]=5,Table2[[#This Row],[Gap]:[Gap]],"")</f>
        <v/>
      </c>
      <c r="C2258" s="20" t="str" cm="1">
        <f t="array" ref="C2258">IF(Table2[[#This Row],[Nodes]:[Nodes]]=6,Table2[[#This Row],[Gap]:[Gap]],"")</f>
        <v/>
      </c>
      <c r="D2258" s="20" t="str" cm="1">
        <f t="array" ref="D2258">IF(Table2[[#This Row],[Nodes]:[Nodes]]=7,Table2[[#This Row],[Gap]:[Gap]],"")</f>
        <v/>
      </c>
    </row>
    <row r="2259" spans="1:4">
      <c r="A2259" s="20" t="str" cm="1">
        <f t="array" ref="A2259">IF(Table2[[#This Row],[Nodes]:[Nodes]]=4,Table2[[#This Row],[Gap]:[Gap]],"")</f>
        <v/>
      </c>
      <c r="B2259" s="20" t="str" cm="1">
        <f t="array" ref="B2259">IF(Table2[[#This Row],[Nodes]:[Nodes]]=5,Table2[[#This Row],[Gap]:[Gap]],"")</f>
        <v/>
      </c>
      <c r="C2259" s="20" t="str" cm="1">
        <f t="array" ref="C2259">IF(Table2[[#This Row],[Nodes]:[Nodes]]=6,Table2[[#This Row],[Gap]:[Gap]],"")</f>
        <v/>
      </c>
      <c r="D2259" s="20" t="str" cm="1">
        <f t="array" ref="D2259">IF(Table2[[#This Row],[Nodes]:[Nodes]]=7,Table2[[#This Row],[Gap]:[Gap]],"")</f>
        <v/>
      </c>
    </row>
    <row r="2260" spans="1:4">
      <c r="A2260" s="20" t="str" cm="1">
        <f t="array" ref="A2260">IF(Table2[[#This Row],[Nodes]:[Nodes]]=4,Table2[[#This Row],[Gap]:[Gap]],"")</f>
        <v/>
      </c>
      <c r="B2260" s="20" t="str" cm="1">
        <f t="array" ref="B2260">IF(Table2[[#This Row],[Nodes]:[Nodes]]=5,Table2[[#This Row],[Gap]:[Gap]],"")</f>
        <v/>
      </c>
      <c r="C2260" s="20" t="str" cm="1">
        <f t="array" ref="C2260">IF(Table2[[#This Row],[Nodes]:[Nodes]]=6,Table2[[#This Row],[Gap]:[Gap]],"")</f>
        <v/>
      </c>
      <c r="D2260" s="20" t="str" cm="1">
        <f t="array" ref="D2260">IF(Table2[[#This Row],[Nodes]:[Nodes]]=7,Table2[[#This Row],[Gap]:[Gap]],"")</f>
        <v/>
      </c>
    </row>
    <row r="2261" spans="1:4">
      <c r="A2261" s="20" t="str" cm="1">
        <f t="array" ref="A2261">IF(Table2[[#This Row],[Nodes]:[Nodes]]=4,Table2[[#This Row],[Gap]:[Gap]],"")</f>
        <v/>
      </c>
      <c r="B2261" s="20" t="str" cm="1">
        <f t="array" ref="B2261">IF(Table2[[#This Row],[Nodes]:[Nodes]]=5,Table2[[#This Row],[Gap]:[Gap]],"")</f>
        <v/>
      </c>
      <c r="C2261" s="20" t="str" cm="1">
        <f t="array" ref="C2261">IF(Table2[[#This Row],[Nodes]:[Nodes]]=6,Table2[[#This Row],[Gap]:[Gap]],"")</f>
        <v/>
      </c>
      <c r="D2261" s="20" t="str" cm="1">
        <f t="array" ref="D2261">IF(Table2[[#This Row],[Nodes]:[Nodes]]=7,Table2[[#This Row],[Gap]:[Gap]],"")</f>
        <v/>
      </c>
    </row>
    <row r="2262" spans="1:4">
      <c r="A2262" s="20" t="str" cm="1">
        <f t="array" ref="A2262">IF(Table2[[#This Row],[Nodes]:[Nodes]]=4,Table2[[#This Row],[Gap]:[Gap]],"")</f>
        <v/>
      </c>
      <c r="B2262" s="20" t="str" cm="1">
        <f t="array" ref="B2262">IF(Table2[[#This Row],[Nodes]:[Nodes]]=5,Table2[[#This Row],[Gap]:[Gap]],"")</f>
        <v/>
      </c>
      <c r="C2262" s="20" t="str" cm="1">
        <f t="array" ref="C2262">IF(Table2[[#This Row],[Nodes]:[Nodes]]=6,Table2[[#This Row],[Gap]:[Gap]],"")</f>
        <v/>
      </c>
      <c r="D2262" s="20" t="str" cm="1">
        <f t="array" ref="D2262">IF(Table2[[#This Row],[Nodes]:[Nodes]]=7,Table2[[#This Row],[Gap]:[Gap]],"")</f>
        <v/>
      </c>
    </row>
    <row r="2263" spans="1:4">
      <c r="A2263" s="20" t="str" cm="1">
        <f t="array" ref="A2263">IF(Table2[[#This Row],[Nodes]:[Nodes]]=4,Table2[[#This Row],[Gap]:[Gap]],"")</f>
        <v/>
      </c>
      <c r="B2263" s="20" t="str" cm="1">
        <f t="array" ref="B2263">IF(Table2[[#This Row],[Nodes]:[Nodes]]=5,Table2[[#This Row],[Gap]:[Gap]],"")</f>
        <v/>
      </c>
      <c r="C2263" s="20" t="str" cm="1">
        <f t="array" ref="C2263">IF(Table2[[#This Row],[Nodes]:[Nodes]]=6,Table2[[#This Row],[Gap]:[Gap]],"")</f>
        <v/>
      </c>
      <c r="D2263" s="20" t="str" cm="1">
        <f t="array" ref="D2263">IF(Table2[[#This Row],[Nodes]:[Nodes]]=7,Table2[[#This Row],[Gap]:[Gap]],"")</f>
        <v/>
      </c>
    </row>
    <row r="2264" spans="1:4">
      <c r="A2264" s="20" t="str" cm="1">
        <f t="array" ref="A2264">IF(Table2[[#This Row],[Nodes]:[Nodes]]=4,Table2[[#This Row],[Gap]:[Gap]],"")</f>
        <v/>
      </c>
      <c r="B2264" s="20" t="str" cm="1">
        <f t="array" ref="B2264">IF(Table2[[#This Row],[Nodes]:[Nodes]]=5,Table2[[#This Row],[Gap]:[Gap]],"")</f>
        <v/>
      </c>
      <c r="C2264" s="20" t="str" cm="1">
        <f t="array" ref="C2264">IF(Table2[[#This Row],[Nodes]:[Nodes]]=6,Table2[[#This Row],[Gap]:[Gap]],"")</f>
        <v/>
      </c>
      <c r="D2264" s="20" t="str" cm="1">
        <f t="array" ref="D2264">IF(Table2[[#This Row],[Nodes]:[Nodes]]=7,Table2[[#This Row],[Gap]:[Gap]],"")</f>
        <v/>
      </c>
    </row>
    <row r="2265" spans="1:4">
      <c r="A2265" s="20" t="str" cm="1">
        <f t="array" ref="A2265">IF(Table2[[#This Row],[Nodes]:[Nodes]]=4,Table2[[#This Row],[Gap]:[Gap]],"")</f>
        <v/>
      </c>
      <c r="B2265" s="20" t="str" cm="1">
        <f t="array" ref="B2265">IF(Table2[[#This Row],[Nodes]:[Nodes]]=5,Table2[[#This Row],[Gap]:[Gap]],"")</f>
        <v/>
      </c>
      <c r="C2265" s="20" t="str" cm="1">
        <f t="array" ref="C2265">IF(Table2[[#This Row],[Nodes]:[Nodes]]=6,Table2[[#This Row],[Gap]:[Gap]],"")</f>
        <v/>
      </c>
      <c r="D2265" s="20" t="str" cm="1">
        <f t="array" ref="D2265">IF(Table2[[#This Row],[Nodes]:[Nodes]]=7,Table2[[#This Row],[Gap]:[Gap]],"")</f>
        <v/>
      </c>
    </row>
    <row r="2266" spans="1:4">
      <c r="A2266" s="20" t="str" cm="1">
        <f t="array" ref="A2266">IF(Table2[[#This Row],[Nodes]:[Nodes]]=4,Table2[[#This Row],[Gap]:[Gap]],"")</f>
        <v/>
      </c>
      <c r="B2266" s="20" t="str" cm="1">
        <f t="array" ref="B2266">IF(Table2[[#This Row],[Nodes]:[Nodes]]=5,Table2[[#This Row],[Gap]:[Gap]],"")</f>
        <v/>
      </c>
      <c r="C2266" s="20" t="str" cm="1">
        <f t="array" ref="C2266">IF(Table2[[#This Row],[Nodes]:[Nodes]]=6,Table2[[#This Row],[Gap]:[Gap]],"")</f>
        <v/>
      </c>
      <c r="D2266" s="20" t="str" cm="1">
        <f t="array" ref="D2266">IF(Table2[[#This Row],[Nodes]:[Nodes]]=7,Table2[[#This Row],[Gap]:[Gap]],"")</f>
        <v/>
      </c>
    </row>
    <row r="2267" spans="1:4">
      <c r="A2267" s="20" t="str" cm="1">
        <f t="array" ref="A2267">IF(Table2[[#This Row],[Nodes]:[Nodes]]=4,Table2[[#This Row],[Gap]:[Gap]],"")</f>
        <v/>
      </c>
      <c r="B2267" s="20" t="str" cm="1">
        <f t="array" ref="B2267">IF(Table2[[#This Row],[Nodes]:[Nodes]]=5,Table2[[#This Row],[Gap]:[Gap]],"")</f>
        <v/>
      </c>
      <c r="C2267" s="20" t="str" cm="1">
        <f t="array" ref="C2267">IF(Table2[[#This Row],[Nodes]:[Nodes]]=6,Table2[[#This Row],[Gap]:[Gap]],"")</f>
        <v/>
      </c>
      <c r="D2267" s="20" t="str" cm="1">
        <f t="array" ref="D2267">IF(Table2[[#This Row],[Nodes]:[Nodes]]=7,Table2[[#This Row],[Gap]:[Gap]],"")</f>
        <v/>
      </c>
    </row>
    <row r="2268" spans="1:4">
      <c r="A2268" s="20" t="str" cm="1">
        <f t="array" ref="A2268">IF(Table2[[#This Row],[Nodes]:[Nodes]]=4,Table2[[#This Row],[Gap]:[Gap]],"")</f>
        <v/>
      </c>
      <c r="B2268" s="20" t="str" cm="1">
        <f t="array" ref="B2268">IF(Table2[[#This Row],[Nodes]:[Nodes]]=5,Table2[[#This Row],[Gap]:[Gap]],"")</f>
        <v/>
      </c>
      <c r="C2268" s="20" t="str" cm="1">
        <f t="array" ref="C2268">IF(Table2[[#This Row],[Nodes]:[Nodes]]=6,Table2[[#This Row],[Gap]:[Gap]],"")</f>
        <v/>
      </c>
      <c r="D2268" s="20" t="str" cm="1">
        <f t="array" ref="D2268">IF(Table2[[#This Row],[Nodes]:[Nodes]]=7,Table2[[#This Row],[Gap]:[Gap]],"")</f>
        <v/>
      </c>
    </row>
    <row r="2269" spans="1:4">
      <c r="A2269" s="20" t="str" cm="1">
        <f t="array" ref="A2269">IF(Table2[[#This Row],[Nodes]:[Nodes]]=4,Table2[[#This Row],[Gap]:[Gap]],"")</f>
        <v/>
      </c>
      <c r="B2269" s="20" t="str" cm="1">
        <f t="array" ref="B2269">IF(Table2[[#This Row],[Nodes]:[Nodes]]=5,Table2[[#This Row],[Gap]:[Gap]],"")</f>
        <v/>
      </c>
      <c r="C2269" s="20" t="str" cm="1">
        <f t="array" ref="C2269">IF(Table2[[#This Row],[Nodes]:[Nodes]]=6,Table2[[#This Row],[Gap]:[Gap]],"")</f>
        <v/>
      </c>
      <c r="D2269" s="20" t="str" cm="1">
        <f t="array" ref="D2269">IF(Table2[[#This Row],[Nodes]:[Nodes]]=7,Table2[[#This Row],[Gap]:[Gap]],"")</f>
        <v/>
      </c>
    </row>
    <row r="2270" spans="1:4">
      <c r="A2270" s="20" t="str" cm="1">
        <f t="array" ref="A2270">IF(Table2[[#This Row],[Nodes]:[Nodes]]=4,Table2[[#This Row],[Gap]:[Gap]],"")</f>
        <v/>
      </c>
      <c r="B2270" s="20" t="str" cm="1">
        <f t="array" ref="B2270">IF(Table2[[#This Row],[Nodes]:[Nodes]]=5,Table2[[#This Row],[Gap]:[Gap]],"")</f>
        <v/>
      </c>
      <c r="C2270" s="20" t="str" cm="1">
        <f t="array" ref="C2270">IF(Table2[[#This Row],[Nodes]:[Nodes]]=6,Table2[[#This Row],[Gap]:[Gap]],"")</f>
        <v/>
      </c>
      <c r="D2270" s="20" t="str" cm="1">
        <f t="array" ref="D2270">IF(Table2[[#This Row],[Nodes]:[Nodes]]=7,Table2[[#This Row],[Gap]:[Gap]],"")</f>
        <v/>
      </c>
    </row>
    <row r="2271" spans="1:4">
      <c r="A2271" s="20" t="str" cm="1">
        <f t="array" ref="A2271">IF(Table2[[#This Row],[Nodes]:[Nodes]]=4,Table2[[#This Row],[Gap]:[Gap]],"")</f>
        <v/>
      </c>
      <c r="B2271" s="20" t="str" cm="1">
        <f t="array" ref="B2271">IF(Table2[[#This Row],[Nodes]:[Nodes]]=5,Table2[[#This Row],[Gap]:[Gap]],"")</f>
        <v/>
      </c>
      <c r="C2271" s="20" t="str" cm="1">
        <f t="array" ref="C2271">IF(Table2[[#This Row],[Nodes]:[Nodes]]=6,Table2[[#This Row],[Gap]:[Gap]],"")</f>
        <v/>
      </c>
      <c r="D2271" s="20" t="str" cm="1">
        <f t="array" ref="D2271">IF(Table2[[#This Row],[Nodes]:[Nodes]]=7,Table2[[#This Row],[Gap]:[Gap]],"")</f>
        <v/>
      </c>
    </row>
    <row r="2272" spans="1:4">
      <c r="A2272" s="20" t="str" cm="1">
        <f t="array" ref="A2272">IF(Table2[[#This Row],[Nodes]:[Nodes]]=4,Table2[[#This Row],[Gap]:[Gap]],"")</f>
        <v/>
      </c>
      <c r="B2272" s="20" t="str" cm="1">
        <f t="array" ref="B2272">IF(Table2[[#This Row],[Nodes]:[Nodes]]=5,Table2[[#This Row],[Gap]:[Gap]],"")</f>
        <v/>
      </c>
      <c r="C2272" s="20" t="str" cm="1">
        <f t="array" ref="C2272">IF(Table2[[#This Row],[Nodes]:[Nodes]]=6,Table2[[#This Row],[Gap]:[Gap]],"")</f>
        <v/>
      </c>
      <c r="D2272" s="20" t="str" cm="1">
        <f t="array" ref="D2272">IF(Table2[[#This Row],[Nodes]:[Nodes]]=7,Table2[[#This Row],[Gap]:[Gap]],"")</f>
        <v/>
      </c>
    </row>
    <row r="2273" spans="1:4">
      <c r="A2273" s="20" t="str" cm="1">
        <f t="array" ref="A2273">IF(Table2[[#This Row],[Nodes]:[Nodes]]=4,Table2[[#This Row],[Gap]:[Gap]],"")</f>
        <v/>
      </c>
      <c r="B2273" s="20" t="str" cm="1">
        <f t="array" ref="B2273">IF(Table2[[#This Row],[Nodes]:[Nodes]]=5,Table2[[#This Row],[Gap]:[Gap]],"")</f>
        <v/>
      </c>
      <c r="C2273" s="20" t="str" cm="1">
        <f t="array" ref="C2273">IF(Table2[[#This Row],[Nodes]:[Nodes]]=6,Table2[[#This Row],[Gap]:[Gap]],"")</f>
        <v/>
      </c>
      <c r="D2273" s="20" t="str" cm="1">
        <f t="array" ref="D2273">IF(Table2[[#This Row],[Nodes]:[Nodes]]=7,Table2[[#This Row],[Gap]:[Gap]],"")</f>
        <v/>
      </c>
    </row>
    <row r="2274" spans="1:4">
      <c r="A2274" s="20" t="str" cm="1">
        <f t="array" ref="A2274">IF(Table2[[#This Row],[Nodes]:[Nodes]]=4,Table2[[#This Row],[Gap]:[Gap]],"")</f>
        <v/>
      </c>
      <c r="B2274" s="20" t="str" cm="1">
        <f t="array" ref="B2274">IF(Table2[[#This Row],[Nodes]:[Nodes]]=5,Table2[[#This Row],[Gap]:[Gap]],"")</f>
        <v/>
      </c>
      <c r="C2274" s="20" t="str" cm="1">
        <f t="array" ref="C2274">IF(Table2[[#This Row],[Nodes]:[Nodes]]=6,Table2[[#This Row],[Gap]:[Gap]],"")</f>
        <v/>
      </c>
      <c r="D2274" s="20" t="str" cm="1">
        <f t="array" ref="D2274">IF(Table2[[#This Row],[Nodes]:[Nodes]]=7,Table2[[#This Row],[Gap]:[Gap]],"")</f>
        <v/>
      </c>
    </row>
    <row r="2275" spans="1:4">
      <c r="A2275" s="20" t="str" cm="1">
        <f t="array" ref="A2275">IF(Table2[[#This Row],[Nodes]:[Nodes]]=4,Table2[[#This Row],[Gap]:[Gap]],"")</f>
        <v/>
      </c>
      <c r="B2275" s="20" t="str" cm="1">
        <f t="array" ref="B2275">IF(Table2[[#This Row],[Nodes]:[Nodes]]=5,Table2[[#This Row],[Gap]:[Gap]],"")</f>
        <v/>
      </c>
      <c r="C2275" s="20" t="str" cm="1">
        <f t="array" ref="C2275">IF(Table2[[#This Row],[Nodes]:[Nodes]]=6,Table2[[#This Row],[Gap]:[Gap]],"")</f>
        <v/>
      </c>
      <c r="D2275" s="20" t="str" cm="1">
        <f t="array" ref="D2275">IF(Table2[[#This Row],[Nodes]:[Nodes]]=7,Table2[[#This Row],[Gap]:[Gap]],"")</f>
        <v/>
      </c>
    </row>
    <row r="2276" spans="1:4">
      <c r="A2276" s="20" t="str" cm="1">
        <f t="array" ref="A2276">IF(Table2[[#This Row],[Nodes]:[Nodes]]=4,Table2[[#This Row],[Gap]:[Gap]],"")</f>
        <v/>
      </c>
      <c r="B2276" s="20" t="str" cm="1">
        <f t="array" ref="B2276">IF(Table2[[#This Row],[Nodes]:[Nodes]]=5,Table2[[#This Row],[Gap]:[Gap]],"")</f>
        <v/>
      </c>
      <c r="C2276" s="20" t="str" cm="1">
        <f t="array" ref="C2276">IF(Table2[[#This Row],[Nodes]:[Nodes]]=6,Table2[[#This Row],[Gap]:[Gap]],"")</f>
        <v/>
      </c>
      <c r="D2276" s="20" t="str" cm="1">
        <f t="array" ref="D2276">IF(Table2[[#This Row],[Nodes]:[Nodes]]=7,Table2[[#This Row],[Gap]:[Gap]],"")</f>
        <v/>
      </c>
    </row>
    <row r="2277" spans="1:4">
      <c r="A2277" s="20" t="str" cm="1">
        <f t="array" ref="A2277">IF(Table2[[#This Row],[Nodes]:[Nodes]]=4,Table2[[#This Row],[Gap]:[Gap]],"")</f>
        <v/>
      </c>
      <c r="B2277" s="20" t="str" cm="1">
        <f t="array" ref="B2277">IF(Table2[[#This Row],[Nodes]:[Nodes]]=5,Table2[[#This Row],[Gap]:[Gap]],"")</f>
        <v/>
      </c>
      <c r="C2277" s="20" t="str" cm="1">
        <f t="array" ref="C2277">IF(Table2[[#This Row],[Nodes]:[Nodes]]=6,Table2[[#This Row],[Gap]:[Gap]],"")</f>
        <v/>
      </c>
      <c r="D2277" s="20" t="str" cm="1">
        <f t="array" ref="D2277">IF(Table2[[#This Row],[Nodes]:[Nodes]]=7,Table2[[#This Row],[Gap]:[Gap]],"")</f>
        <v/>
      </c>
    </row>
    <row r="2278" spans="1:4">
      <c r="A2278" s="20" t="str" cm="1">
        <f t="array" ref="A2278">IF(Table2[[#This Row],[Nodes]:[Nodes]]=4,Table2[[#This Row],[Gap]:[Gap]],"")</f>
        <v/>
      </c>
      <c r="B2278" s="20" t="str" cm="1">
        <f t="array" ref="B2278">IF(Table2[[#This Row],[Nodes]:[Nodes]]=5,Table2[[#This Row],[Gap]:[Gap]],"")</f>
        <v/>
      </c>
      <c r="C2278" s="20" t="str" cm="1">
        <f t="array" ref="C2278">IF(Table2[[#This Row],[Nodes]:[Nodes]]=6,Table2[[#This Row],[Gap]:[Gap]],"")</f>
        <v/>
      </c>
      <c r="D2278" s="20" t="str" cm="1">
        <f t="array" ref="D2278">IF(Table2[[#This Row],[Nodes]:[Nodes]]=7,Table2[[#This Row],[Gap]:[Gap]],"")</f>
        <v/>
      </c>
    </row>
    <row r="2279" spans="1:4">
      <c r="A2279" s="20" t="str" cm="1">
        <f t="array" ref="A2279">IF(Table2[[#This Row],[Nodes]:[Nodes]]=4,Table2[[#This Row],[Gap]:[Gap]],"")</f>
        <v/>
      </c>
      <c r="B2279" s="20" t="str" cm="1">
        <f t="array" ref="B2279">IF(Table2[[#This Row],[Nodes]:[Nodes]]=5,Table2[[#This Row],[Gap]:[Gap]],"")</f>
        <v/>
      </c>
      <c r="C2279" s="20" t="str" cm="1">
        <f t="array" ref="C2279">IF(Table2[[#This Row],[Nodes]:[Nodes]]=6,Table2[[#This Row],[Gap]:[Gap]],"")</f>
        <v/>
      </c>
      <c r="D2279" s="20" t="str" cm="1">
        <f t="array" ref="D2279">IF(Table2[[#This Row],[Nodes]:[Nodes]]=7,Table2[[#This Row],[Gap]:[Gap]],"")</f>
        <v/>
      </c>
    </row>
    <row r="2280" spans="1:4">
      <c r="A2280" s="20" t="str" cm="1">
        <f t="array" ref="A2280">IF(Table2[[#This Row],[Nodes]:[Nodes]]=4,Table2[[#This Row],[Gap]:[Gap]],"")</f>
        <v/>
      </c>
      <c r="B2280" s="20" t="str" cm="1">
        <f t="array" ref="B2280">IF(Table2[[#This Row],[Nodes]:[Nodes]]=5,Table2[[#This Row],[Gap]:[Gap]],"")</f>
        <v/>
      </c>
      <c r="C2280" s="20" t="str" cm="1">
        <f t="array" ref="C2280">IF(Table2[[#This Row],[Nodes]:[Nodes]]=6,Table2[[#This Row],[Gap]:[Gap]],"")</f>
        <v/>
      </c>
      <c r="D2280" s="20" t="str" cm="1">
        <f t="array" ref="D2280">IF(Table2[[#This Row],[Nodes]:[Nodes]]=7,Table2[[#This Row],[Gap]:[Gap]],"")</f>
        <v/>
      </c>
    </row>
    <row r="2281" spans="1:4">
      <c r="A2281" s="20" t="str" cm="1">
        <f t="array" ref="A2281">IF(Table2[[#This Row],[Nodes]:[Nodes]]=4,Table2[[#This Row],[Gap]:[Gap]],"")</f>
        <v/>
      </c>
      <c r="B2281" s="20" t="str" cm="1">
        <f t="array" ref="B2281">IF(Table2[[#This Row],[Nodes]:[Nodes]]=5,Table2[[#This Row],[Gap]:[Gap]],"")</f>
        <v/>
      </c>
      <c r="C2281" s="20" t="str" cm="1">
        <f t="array" ref="C2281">IF(Table2[[#This Row],[Nodes]:[Nodes]]=6,Table2[[#This Row],[Gap]:[Gap]],"")</f>
        <v/>
      </c>
      <c r="D2281" s="20" t="str" cm="1">
        <f t="array" ref="D2281">IF(Table2[[#This Row],[Nodes]:[Nodes]]=7,Table2[[#This Row],[Gap]:[Gap]],"")</f>
        <v/>
      </c>
    </row>
    <row r="2282" spans="1:4">
      <c r="A2282" s="20" t="str" cm="1">
        <f t="array" ref="A2282">IF(Table2[[#This Row],[Nodes]:[Nodes]]=4,Table2[[#This Row],[Gap]:[Gap]],"")</f>
        <v/>
      </c>
      <c r="B2282" s="20" t="str" cm="1">
        <f t="array" ref="B2282">IF(Table2[[#This Row],[Nodes]:[Nodes]]=5,Table2[[#This Row],[Gap]:[Gap]],"")</f>
        <v/>
      </c>
      <c r="C2282" s="20" t="str" cm="1">
        <f t="array" ref="C2282">IF(Table2[[#This Row],[Nodes]:[Nodes]]=6,Table2[[#This Row],[Gap]:[Gap]],"")</f>
        <v/>
      </c>
      <c r="D2282" s="20" t="str" cm="1">
        <f t="array" ref="D2282">IF(Table2[[#This Row],[Nodes]:[Nodes]]=7,Table2[[#This Row],[Gap]:[Gap]],"")</f>
        <v/>
      </c>
    </row>
    <row r="2283" spans="1:4">
      <c r="A2283" s="20" t="str" cm="1">
        <f t="array" ref="A2283">IF(Table2[[#This Row],[Nodes]:[Nodes]]=4,Table2[[#This Row],[Gap]:[Gap]],"")</f>
        <v/>
      </c>
      <c r="B2283" s="20" t="str" cm="1">
        <f t="array" ref="B2283">IF(Table2[[#This Row],[Nodes]:[Nodes]]=5,Table2[[#This Row],[Gap]:[Gap]],"")</f>
        <v/>
      </c>
      <c r="C2283" s="20" t="str" cm="1">
        <f t="array" ref="C2283">IF(Table2[[#This Row],[Nodes]:[Nodes]]=6,Table2[[#This Row],[Gap]:[Gap]],"")</f>
        <v/>
      </c>
      <c r="D2283" s="20" t="str" cm="1">
        <f t="array" ref="D2283">IF(Table2[[#This Row],[Nodes]:[Nodes]]=7,Table2[[#This Row],[Gap]:[Gap]],"")</f>
        <v/>
      </c>
    </row>
    <row r="2284" spans="1:4">
      <c r="A2284" s="20" t="str" cm="1">
        <f t="array" ref="A2284">IF(Table2[[#This Row],[Nodes]:[Nodes]]=4,Table2[[#This Row],[Gap]:[Gap]],"")</f>
        <v/>
      </c>
      <c r="B2284" s="20" t="str" cm="1">
        <f t="array" ref="B2284">IF(Table2[[#This Row],[Nodes]:[Nodes]]=5,Table2[[#This Row],[Gap]:[Gap]],"")</f>
        <v/>
      </c>
      <c r="C2284" s="20" t="str" cm="1">
        <f t="array" ref="C2284">IF(Table2[[#This Row],[Nodes]:[Nodes]]=6,Table2[[#This Row],[Gap]:[Gap]],"")</f>
        <v/>
      </c>
      <c r="D2284" s="20" t="str" cm="1">
        <f t="array" ref="D2284">IF(Table2[[#This Row],[Nodes]:[Nodes]]=7,Table2[[#This Row],[Gap]:[Gap]],"")</f>
        <v/>
      </c>
    </row>
    <row r="2285" spans="1:4">
      <c r="A2285" s="20" t="str" cm="1">
        <f t="array" ref="A2285">IF(Table2[[#This Row],[Nodes]:[Nodes]]=4,Table2[[#This Row],[Gap]:[Gap]],"")</f>
        <v/>
      </c>
      <c r="B2285" s="20" t="str" cm="1">
        <f t="array" ref="B2285">IF(Table2[[#This Row],[Nodes]:[Nodes]]=5,Table2[[#This Row],[Gap]:[Gap]],"")</f>
        <v/>
      </c>
      <c r="C2285" s="20" t="str" cm="1">
        <f t="array" ref="C2285">IF(Table2[[#This Row],[Nodes]:[Nodes]]=6,Table2[[#This Row],[Gap]:[Gap]],"")</f>
        <v/>
      </c>
      <c r="D2285" s="20" t="str" cm="1">
        <f t="array" ref="D2285">IF(Table2[[#This Row],[Nodes]:[Nodes]]=7,Table2[[#This Row],[Gap]:[Gap]],"")</f>
        <v/>
      </c>
    </row>
    <row r="2286" spans="1:4">
      <c r="A2286" s="20" t="str" cm="1">
        <f t="array" ref="A2286">IF(Table2[[#This Row],[Nodes]:[Nodes]]=4,Table2[[#This Row],[Gap]:[Gap]],"")</f>
        <v/>
      </c>
      <c r="B2286" s="20" t="str" cm="1">
        <f t="array" ref="B2286">IF(Table2[[#This Row],[Nodes]:[Nodes]]=5,Table2[[#This Row],[Gap]:[Gap]],"")</f>
        <v/>
      </c>
      <c r="C2286" s="20" t="str" cm="1">
        <f t="array" ref="C2286">IF(Table2[[#This Row],[Nodes]:[Nodes]]=6,Table2[[#This Row],[Gap]:[Gap]],"")</f>
        <v/>
      </c>
      <c r="D2286" s="20" t="str" cm="1">
        <f t="array" ref="D2286">IF(Table2[[#This Row],[Nodes]:[Nodes]]=7,Table2[[#This Row],[Gap]:[Gap]],"")</f>
        <v/>
      </c>
    </row>
    <row r="2287" spans="1:4">
      <c r="A2287" s="20" t="str" cm="1">
        <f t="array" ref="A2287">IF(Table2[[#This Row],[Nodes]:[Nodes]]=4,Table2[[#This Row],[Gap]:[Gap]],"")</f>
        <v/>
      </c>
      <c r="B2287" s="20" t="str" cm="1">
        <f t="array" ref="B2287">IF(Table2[[#This Row],[Nodes]:[Nodes]]=5,Table2[[#This Row],[Gap]:[Gap]],"")</f>
        <v/>
      </c>
      <c r="C2287" s="20" t="str" cm="1">
        <f t="array" ref="C2287">IF(Table2[[#This Row],[Nodes]:[Nodes]]=6,Table2[[#This Row],[Gap]:[Gap]],"")</f>
        <v/>
      </c>
      <c r="D2287" s="20" t="str" cm="1">
        <f t="array" ref="D2287">IF(Table2[[#This Row],[Nodes]:[Nodes]]=7,Table2[[#This Row],[Gap]:[Gap]],"")</f>
        <v/>
      </c>
    </row>
    <row r="2288" spans="1:4">
      <c r="A2288" s="20" t="str" cm="1">
        <f t="array" ref="A2288">IF(Table2[[#This Row],[Nodes]:[Nodes]]=4,Table2[[#This Row],[Gap]:[Gap]],"")</f>
        <v/>
      </c>
      <c r="B2288" s="20" t="str" cm="1">
        <f t="array" ref="B2288">IF(Table2[[#This Row],[Nodes]:[Nodes]]=5,Table2[[#This Row],[Gap]:[Gap]],"")</f>
        <v/>
      </c>
      <c r="C2288" s="20" t="str" cm="1">
        <f t="array" ref="C2288">IF(Table2[[#This Row],[Nodes]:[Nodes]]=6,Table2[[#This Row],[Gap]:[Gap]],"")</f>
        <v/>
      </c>
      <c r="D2288" s="20" t="str" cm="1">
        <f t="array" ref="D2288">IF(Table2[[#This Row],[Nodes]:[Nodes]]=7,Table2[[#This Row],[Gap]:[Gap]],"")</f>
        <v/>
      </c>
    </row>
    <row r="2289" spans="1:4">
      <c r="A2289" s="20" t="str" cm="1">
        <f t="array" ref="A2289">IF(Table2[[#This Row],[Nodes]:[Nodes]]=4,Table2[[#This Row],[Gap]:[Gap]],"")</f>
        <v/>
      </c>
      <c r="B2289" s="20" t="str" cm="1">
        <f t="array" ref="B2289">IF(Table2[[#This Row],[Nodes]:[Nodes]]=5,Table2[[#This Row],[Gap]:[Gap]],"")</f>
        <v/>
      </c>
      <c r="C2289" s="20" t="str" cm="1">
        <f t="array" ref="C2289">IF(Table2[[#This Row],[Nodes]:[Nodes]]=6,Table2[[#This Row],[Gap]:[Gap]],"")</f>
        <v/>
      </c>
      <c r="D2289" s="20" t="str" cm="1">
        <f t="array" ref="D2289">IF(Table2[[#This Row],[Nodes]:[Nodes]]=7,Table2[[#This Row],[Gap]:[Gap]],"")</f>
        <v/>
      </c>
    </row>
    <row r="2290" spans="1:4">
      <c r="A2290" s="20" t="str" cm="1">
        <f t="array" ref="A2290">IF(Table2[[#This Row],[Nodes]:[Nodes]]=4,Table2[[#This Row],[Gap]:[Gap]],"")</f>
        <v/>
      </c>
      <c r="B2290" s="20" t="str" cm="1">
        <f t="array" ref="B2290">IF(Table2[[#This Row],[Nodes]:[Nodes]]=5,Table2[[#This Row],[Gap]:[Gap]],"")</f>
        <v/>
      </c>
      <c r="C2290" s="20" t="str" cm="1">
        <f t="array" ref="C2290">IF(Table2[[#This Row],[Nodes]:[Nodes]]=6,Table2[[#This Row],[Gap]:[Gap]],"")</f>
        <v/>
      </c>
      <c r="D2290" s="20" t="str" cm="1">
        <f t="array" ref="D2290">IF(Table2[[#This Row],[Nodes]:[Nodes]]=7,Table2[[#This Row],[Gap]:[Gap]],"")</f>
        <v/>
      </c>
    </row>
    <row r="2291" spans="1:4">
      <c r="A2291" s="20" t="str" cm="1">
        <f t="array" ref="A2291">IF(Table2[[#This Row],[Nodes]:[Nodes]]=4,Table2[[#This Row],[Gap]:[Gap]],"")</f>
        <v/>
      </c>
      <c r="B2291" s="20" t="str" cm="1">
        <f t="array" ref="B2291">IF(Table2[[#This Row],[Nodes]:[Nodes]]=5,Table2[[#This Row],[Gap]:[Gap]],"")</f>
        <v/>
      </c>
      <c r="C2291" s="20" t="str" cm="1">
        <f t="array" ref="C2291">IF(Table2[[#This Row],[Nodes]:[Nodes]]=6,Table2[[#This Row],[Gap]:[Gap]],"")</f>
        <v/>
      </c>
      <c r="D2291" s="20" t="str" cm="1">
        <f t="array" ref="D2291">IF(Table2[[#This Row],[Nodes]:[Nodes]]=7,Table2[[#This Row],[Gap]:[Gap]],"")</f>
        <v/>
      </c>
    </row>
    <row r="2292" spans="1:4">
      <c r="A2292" s="20" t="str" cm="1">
        <f t="array" ref="A2292">IF(Table2[[#This Row],[Nodes]:[Nodes]]=4,Table2[[#This Row],[Gap]:[Gap]],"")</f>
        <v/>
      </c>
      <c r="B2292" s="20" t="str" cm="1">
        <f t="array" ref="B2292">IF(Table2[[#This Row],[Nodes]:[Nodes]]=5,Table2[[#This Row],[Gap]:[Gap]],"")</f>
        <v/>
      </c>
      <c r="C2292" s="20" t="str" cm="1">
        <f t="array" ref="C2292">IF(Table2[[#This Row],[Nodes]:[Nodes]]=6,Table2[[#This Row],[Gap]:[Gap]],"")</f>
        <v/>
      </c>
      <c r="D2292" s="20" t="str" cm="1">
        <f t="array" ref="D2292">IF(Table2[[#This Row],[Nodes]:[Nodes]]=7,Table2[[#This Row],[Gap]:[Gap]],"")</f>
        <v/>
      </c>
    </row>
    <row r="2293" spans="1:4">
      <c r="A2293" s="20" t="str" cm="1">
        <f t="array" ref="A2293">IF(Table2[[#This Row],[Nodes]:[Nodes]]=4,Table2[[#This Row],[Gap]:[Gap]],"")</f>
        <v/>
      </c>
      <c r="B2293" s="20" t="str" cm="1">
        <f t="array" ref="B2293">IF(Table2[[#This Row],[Nodes]:[Nodes]]=5,Table2[[#This Row],[Gap]:[Gap]],"")</f>
        <v/>
      </c>
      <c r="C2293" s="20" t="str" cm="1">
        <f t="array" ref="C2293">IF(Table2[[#This Row],[Nodes]:[Nodes]]=6,Table2[[#This Row],[Gap]:[Gap]],"")</f>
        <v/>
      </c>
      <c r="D2293" s="20" t="str" cm="1">
        <f t="array" ref="D2293">IF(Table2[[#This Row],[Nodes]:[Nodes]]=7,Table2[[#This Row],[Gap]:[Gap]],"")</f>
        <v/>
      </c>
    </row>
    <row r="2294" spans="1:4">
      <c r="A2294" s="20" t="str" cm="1">
        <f t="array" ref="A2294">IF(Table2[[#This Row],[Nodes]:[Nodes]]=4,Table2[[#This Row],[Gap]:[Gap]],"")</f>
        <v/>
      </c>
      <c r="B2294" s="20" t="str" cm="1">
        <f t="array" ref="B2294">IF(Table2[[#This Row],[Nodes]:[Nodes]]=5,Table2[[#This Row],[Gap]:[Gap]],"")</f>
        <v/>
      </c>
      <c r="C2294" s="20" t="str" cm="1">
        <f t="array" ref="C2294">IF(Table2[[#This Row],[Nodes]:[Nodes]]=6,Table2[[#This Row],[Gap]:[Gap]],"")</f>
        <v/>
      </c>
      <c r="D2294" s="20" t="str" cm="1">
        <f t="array" ref="D2294">IF(Table2[[#This Row],[Nodes]:[Nodes]]=7,Table2[[#This Row],[Gap]:[Gap]],"")</f>
        <v/>
      </c>
    </row>
    <row r="2295" spans="1:4">
      <c r="A2295" s="20" t="str" cm="1">
        <f t="array" ref="A2295">IF(Table2[[#This Row],[Nodes]:[Nodes]]=4,Table2[[#This Row],[Gap]:[Gap]],"")</f>
        <v/>
      </c>
      <c r="B2295" s="20" t="str" cm="1">
        <f t="array" ref="B2295">IF(Table2[[#This Row],[Nodes]:[Nodes]]=5,Table2[[#This Row],[Gap]:[Gap]],"")</f>
        <v/>
      </c>
      <c r="C2295" s="20" t="str" cm="1">
        <f t="array" ref="C2295">IF(Table2[[#This Row],[Nodes]:[Nodes]]=6,Table2[[#This Row],[Gap]:[Gap]],"")</f>
        <v/>
      </c>
      <c r="D2295" s="20" t="str" cm="1">
        <f t="array" ref="D2295">IF(Table2[[#This Row],[Nodes]:[Nodes]]=7,Table2[[#This Row],[Gap]:[Gap]],"")</f>
        <v/>
      </c>
    </row>
    <row r="2296" spans="1:4">
      <c r="A2296" s="20" t="str" cm="1">
        <f t="array" ref="A2296">IF(Table2[[#This Row],[Nodes]:[Nodes]]=4,Table2[[#This Row],[Gap]:[Gap]],"")</f>
        <v/>
      </c>
      <c r="B2296" s="20" t="str" cm="1">
        <f t="array" ref="B2296">IF(Table2[[#This Row],[Nodes]:[Nodes]]=5,Table2[[#This Row],[Gap]:[Gap]],"")</f>
        <v/>
      </c>
      <c r="C2296" s="20" t="str" cm="1">
        <f t="array" ref="C2296">IF(Table2[[#This Row],[Nodes]:[Nodes]]=6,Table2[[#This Row],[Gap]:[Gap]],"")</f>
        <v/>
      </c>
      <c r="D2296" s="20" t="str" cm="1">
        <f t="array" ref="D2296">IF(Table2[[#This Row],[Nodes]:[Nodes]]=7,Table2[[#This Row],[Gap]:[Gap]],"")</f>
        <v/>
      </c>
    </row>
    <row r="2297" spans="1:4">
      <c r="A2297" s="20" t="str" cm="1">
        <f t="array" ref="A2297">IF(Table2[[#This Row],[Nodes]:[Nodes]]=4,Table2[[#This Row],[Gap]:[Gap]],"")</f>
        <v/>
      </c>
      <c r="B2297" s="20" t="str" cm="1">
        <f t="array" ref="B2297">IF(Table2[[#This Row],[Nodes]:[Nodes]]=5,Table2[[#This Row],[Gap]:[Gap]],"")</f>
        <v/>
      </c>
      <c r="C2297" s="20" t="str" cm="1">
        <f t="array" ref="C2297">IF(Table2[[#This Row],[Nodes]:[Nodes]]=6,Table2[[#This Row],[Gap]:[Gap]],"")</f>
        <v/>
      </c>
      <c r="D2297" s="20" t="str" cm="1">
        <f t="array" ref="D2297">IF(Table2[[#This Row],[Nodes]:[Nodes]]=7,Table2[[#This Row],[Gap]:[Gap]],"")</f>
        <v/>
      </c>
    </row>
    <row r="2298" spans="1:4">
      <c r="A2298" s="20" t="str" cm="1">
        <f t="array" ref="A2298">IF(Table2[[#This Row],[Nodes]:[Nodes]]=4,Table2[[#This Row],[Gap]:[Gap]],"")</f>
        <v/>
      </c>
      <c r="B2298" s="20" t="str" cm="1">
        <f t="array" ref="B2298">IF(Table2[[#This Row],[Nodes]:[Nodes]]=5,Table2[[#This Row],[Gap]:[Gap]],"")</f>
        <v/>
      </c>
      <c r="C2298" s="20" t="str" cm="1">
        <f t="array" ref="C2298">IF(Table2[[#This Row],[Nodes]:[Nodes]]=6,Table2[[#This Row],[Gap]:[Gap]],"")</f>
        <v/>
      </c>
      <c r="D2298" s="20" t="str" cm="1">
        <f t="array" ref="D2298">IF(Table2[[#This Row],[Nodes]:[Nodes]]=7,Table2[[#This Row],[Gap]:[Gap]],"")</f>
        <v/>
      </c>
    </row>
    <row r="2299" spans="1:4">
      <c r="A2299" s="20" t="str" cm="1">
        <f t="array" ref="A2299">IF(Table2[[#This Row],[Nodes]:[Nodes]]=4,Table2[[#This Row],[Gap]:[Gap]],"")</f>
        <v/>
      </c>
      <c r="B2299" s="20" t="str" cm="1">
        <f t="array" ref="B2299">IF(Table2[[#This Row],[Nodes]:[Nodes]]=5,Table2[[#This Row],[Gap]:[Gap]],"")</f>
        <v/>
      </c>
      <c r="C2299" s="20" t="str" cm="1">
        <f t="array" ref="C2299">IF(Table2[[#This Row],[Nodes]:[Nodes]]=6,Table2[[#This Row],[Gap]:[Gap]],"")</f>
        <v/>
      </c>
      <c r="D2299" s="20" t="str" cm="1">
        <f t="array" ref="D2299">IF(Table2[[#This Row],[Nodes]:[Nodes]]=7,Table2[[#This Row],[Gap]:[Gap]],"")</f>
        <v/>
      </c>
    </row>
    <row r="2300" spans="1:4">
      <c r="A2300" s="20" t="str" cm="1">
        <f t="array" ref="A2300">IF(Table2[[#This Row],[Nodes]:[Nodes]]=4,Table2[[#This Row],[Gap]:[Gap]],"")</f>
        <v/>
      </c>
      <c r="B2300" s="20" t="str" cm="1">
        <f t="array" ref="B2300">IF(Table2[[#This Row],[Nodes]:[Nodes]]=5,Table2[[#This Row],[Gap]:[Gap]],"")</f>
        <v/>
      </c>
      <c r="C2300" s="20" t="str" cm="1">
        <f t="array" ref="C2300">IF(Table2[[#This Row],[Nodes]:[Nodes]]=6,Table2[[#This Row],[Gap]:[Gap]],"")</f>
        <v/>
      </c>
      <c r="D2300" s="20" t="str" cm="1">
        <f t="array" ref="D2300">IF(Table2[[#This Row],[Nodes]:[Nodes]]=7,Table2[[#This Row],[Gap]:[Gap]],"")</f>
        <v/>
      </c>
    </row>
    <row r="2301" spans="1:4">
      <c r="A2301" s="20" t="str" cm="1">
        <f t="array" ref="A2301">IF(Table2[[#This Row],[Nodes]:[Nodes]]=4,Table2[[#This Row],[Gap]:[Gap]],"")</f>
        <v/>
      </c>
      <c r="B2301" s="20" t="str" cm="1">
        <f t="array" ref="B2301">IF(Table2[[#This Row],[Nodes]:[Nodes]]=5,Table2[[#This Row],[Gap]:[Gap]],"")</f>
        <v/>
      </c>
      <c r="C2301" s="20" t="str" cm="1">
        <f t="array" ref="C2301">IF(Table2[[#This Row],[Nodes]:[Nodes]]=6,Table2[[#This Row],[Gap]:[Gap]],"")</f>
        <v/>
      </c>
      <c r="D2301" s="20" t="str" cm="1">
        <f t="array" ref="D2301">IF(Table2[[#This Row],[Nodes]:[Nodes]]=7,Table2[[#This Row],[Gap]:[Gap]],"")</f>
        <v/>
      </c>
    </row>
    <row r="2302" spans="1:4">
      <c r="A2302" s="20" t="str" cm="1">
        <f t="array" ref="A2302">IF(Table2[[#This Row],[Nodes]:[Nodes]]=4,Table2[[#This Row],[Gap]:[Gap]],"")</f>
        <v/>
      </c>
      <c r="B2302" s="20" t="str" cm="1">
        <f t="array" ref="B2302">IF(Table2[[#This Row],[Nodes]:[Nodes]]=5,Table2[[#This Row],[Gap]:[Gap]],"")</f>
        <v/>
      </c>
      <c r="C2302" s="20" t="str" cm="1">
        <f t="array" ref="C2302">IF(Table2[[#This Row],[Nodes]:[Nodes]]=6,Table2[[#This Row],[Gap]:[Gap]],"")</f>
        <v/>
      </c>
      <c r="D2302" s="20" t="str" cm="1">
        <f t="array" ref="D2302">IF(Table2[[#This Row],[Nodes]:[Nodes]]=7,Table2[[#This Row],[Gap]:[Gap]],"")</f>
        <v/>
      </c>
    </row>
    <row r="2303" spans="1:4">
      <c r="A2303" s="20" t="str" cm="1">
        <f t="array" ref="A2303">IF(Table2[[#This Row],[Nodes]:[Nodes]]=4,Table2[[#This Row],[Gap]:[Gap]],"")</f>
        <v/>
      </c>
      <c r="B2303" s="20" t="str" cm="1">
        <f t="array" ref="B2303">IF(Table2[[#This Row],[Nodes]:[Nodes]]=5,Table2[[#This Row],[Gap]:[Gap]],"")</f>
        <v/>
      </c>
      <c r="C2303" s="20" t="str" cm="1">
        <f t="array" ref="C2303">IF(Table2[[#This Row],[Nodes]:[Nodes]]=6,Table2[[#This Row],[Gap]:[Gap]],"")</f>
        <v/>
      </c>
      <c r="D2303" s="20" t="str" cm="1">
        <f t="array" ref="D2303">IF(Table2[[#This Row],[Nodes]:[Nodes]]=7,Table2[[#This Row],[Gap]:[Gap]],"")</f>
        <v/>
      </c>
    </row>
    <row r="2304" spans="1:4">
      <c r="A2304" s="20" t="str" cm="1">
        <f t="array" ref="A2304">IF(Table2[[#This Row],[Nodes]:[Nodes]]=4,Table2[[#This Row],[Gap]:[Gap]],"")</f>
        <v/>
      </c>
      <c r="B2304" s="20" t="str" cm="1">
        <f t="array" ref="B2304">IF(Table2[[#This Row],[Nodes]:[Nodes]]=5,Table2[[#This Row],[Gap]:[Gap]],"")</f>
        <v/>
      </c>
      <c r="C2304" s="20" t="str" cm="1">
        <f t="array" ref="C2304">IF(Table2[[#This Row],[Nodes]:[Nodes]]=6,Table2[[#This Row],[Gap]:[Gap]],"")</f>
        <v/>
      </c>
      <c r="D2304" s="20" t="str" cm="1">
        <f t="array" ref="D2304">IF(Table2[[#This Row],[Nodes]:[Nodes]]=7,Table2[[#This Row],[Gap]:[Gap]],"")</f>
        <v/>
      </c>
    </row>
    <row r="2305" spans="1:4">
      <c r="A2305" s="20" t="str" cm="1">
        <f t="array" ref="A2305">IF(Table2[[#This Row],[Nodes]:[Nodes]]=4,Table2[[#This Row],[Gap]:[Gap]],"")</f>
        <v/>
      </c>
      <c r="B2305" s="20" t="str" cm="1">
        <f t="array" ref="B2305">IF(Table2[[#This Row],[Nodes]:[Nodes]]=5,Table2[[#This Row],[Gap]:[Gap]],"")</f>
        <v/>
      </c>
      <c r="C2305" s="20" t="str" cm="1">
        <f t="array" ref="C2305">IF(Table2[[#This Row],[Nodes]:[Nodes]]=6,Table2[[#This Row],[Gap]:[Gap]],"")</f>
        <v/>
      </c>
      <c r="D2305" s="20" t="str" cm="1">
        <f t="array" ref="D2305">IF(Table2[[#This Row],[Nodes]:[Nodes]]=7,Table2[[#This Row],[Gap]:[Gap]],"")</f>
        <v/>
      </c>
    </row>
    <row r="2306" spans="1:4">
      <c r="A2306" s="20" t="str" cm="1">
        <f t="array" ref="A2306">IF(Table2[[#This Row],[Nodes]:[Nodes]]=4,Table2[[#This Row],[Gap]:[Gap]],"")</f>
        <v/>
      </c>
      <c r="B2306" s="20" t="str" cm="1">
        <f t="array" ref="B2306">IF(Table2[[#This Row],[Nodes]:[Nodes]]=5,Table2[[#This Row],[Gap]:[Gap]],"")</f>
        <v/>
      </c>
      <c r="C2306" s="20" t="str" cm="1">
        <f t="array" ref="C2306">IF(Table2[[#This Row],[Nodes]:[Nodes]]=6,Table2[[#This Row],[Gap]:[Gap]],"")</f>
        <v/>
      </c>
      <c r="D2306" s="20" t="str" cm="1">
        <f t="array" ref="D2306">IF(Table2[[#This Row],[Nodes]:[Nodes]]=7,Table2[[#This Row],[Gap]:[Gap]],"")</f>
        <v/>
      </c>
    </row>
    <row r="2307" spans="1:4">
      <c r="A2307" s="20" t="str" cm="1">
        <f t="array" ref="A2307">IF(Table2[[#This Row],[Nodes]:[Nodes]]=4,Table2[[#This Row],[Gap]:[Gap]],"")</f>
        <v/>
      </c>
      <c r="B2307" s="20" t="str" cm="1">
        <f t="array" ref="B2307">IF(Table2[[#This Row],[Nodes]:[Nodes]]=5,Table2[[#This Row],[Gap]:[Gap]],"")</f>
        <v/>
      </c>
      <c r="C2307" s="20" t="str" cm="1">
        <f t="array" ref="C2307">IF(Table2[[#This Row],[Nodes]:[Nodes]]=6,Table2[[#This Row],[Gap]:[Gap]],"")</f>
        <v/>
      </c>
      <c r="D2307" s="20" t="str" cm="1">
        <f t="array" ref="D2307">IF(Table2[[#This Row],[Nodes]:[Nodes]]=7,Table2[[#This Row],[Gap]:[Gap]],"")</f>
        <v/>
      </c>
    </row>
    <row r="2308" spans="1:4">
      <c r="A2308" s="20" t="str" cm="1">
        <f t="array" ref="A2308">IF(Table2[[#This Row],[Nodes]:[Nodes]]=4,Table2[[#This Row],[Gap]:[Gap]],"")</f>
        <v/>
      </c>
      <c r="B2308" s="20" t="str" cm="1">
        <f t="array" ref="B2308">IF(Table2[[#This Row],[Nodes]:[Nodes]]=5,Table2[[#This Row],[Gap]:[Gap]],"")</f>
        <v/>
      </c>
      <c r="C2308" s="20" t="str" cm="1">
        <f t="array" ref="C2308">IF(Table2[[#This Row],[Nodes]:[Nodes]]=6,Table2[[#This Row],[Gap]:[Gap]],"")</f>
        <v/>
      </c>
      <c r="D2308" s="20" t="str" cm="1">
        <f t="array" ref="D2308">IF(Table2[[#This Row],[Nodes]:[Nodes]]=7,Table2[[#This Row],[Gap]:[Gap]],"")</f>
        <v/>
      </c>
    </row>
    <row r="2309" spans="1:4">
      <c r="A2309" s="20" t="str" cm="1">
        <f t="array" ref="A2309">IF(Table2[[#This Row],[Nodes]:[Nodes]]=4,Table2[[#This Row],[Gap]:[Gap]],"")</f>
        <v/>
      </c>
      <c r="B2309" s="20" t="str" cm="1">
        <f t="array" ref="B2309">IF(Table2[[#This Row],[Nodes]:[Nodes]]=5,Table2[[#This Row],[Gap]:[Gap]],"")</f>
        <v/>
      </c>
      <c r="C2309" s="20" t="str" cm="1">
        <f t="array" ref="C2309">IF(Table2[[#This Row],[Nodes]:[Nodes]]=6,Table2[[#This Row],[Gap]:[Gap]],"")</f>
        <v/>
      </c>
      <c r="D2309" s="20" t="str" cm="1">
        <f t="array" ref="D2309">IF(Table2[[#This Row],[Nodes]:[Nodes]]=7,Table2[[#This Row],[Gap]:[Gap]],"")</f>
        <v/>
      </c>
    </row>
    <row r="2310" spans="1:4">
      <c r="A2310" s="20" t="str" cm="1">
        <f t="array" ref="A2310">IF(Table2[[#This Row],[Nodes]:[Nodes]]=4,Table2[[#This Row],[Gap]:[Gap]],"")</f>
        <v/>
      </c>
      <c r="B2310" s="20" t="str" cm="1">
        <f t="array" ref="B2310">IF(Table2[[#This Row],[Nodes]:[Nodes]]=5,Table2[[#This Row],[Gap]:[Gap]],"")</f>
        <v/>
      </c>
      <c r="C2310" s="20" t="str" cm="1">
        <f t="array" ref="C2310">IF(Table2[[#This Row],[Nodes]:[Nodes]]=6,Table2[[#This Row],[Gap]:[Gap]],"")</f>
        <v/>
      </c>
      <c r="D2310" s="20" t="str" cm="1">
        <f t="array" ref="D2310">IF(Table2[[#This Row],[Nodes]:[Nodes]]=7,Table2[[#This Row],[Gap]:[Gap]],"")</f>
        <v/>
      </c>
    </row>
    <row r="2311" spans="1:4">
      <c r="A2311" s="20" t="str" cm="1">
        <f t="array" ref="A2311">IF(Table2[[#This Row],[Nodes]:[Nodes]]=4,Table2[[#This Row],[Gap]:[Gap]],"")</f>
        <v/>
      </c>
      <c r="B2311" s="20" t="str" cm="1">
        <f t="array" ref="B2311">IF(Table2[[#This Row],[Nodes]:[Nodes]]=5,Table2[[#This Row],[Gap]:[Gap]],"")</f>
        <v/>
      </c>
      <c r="C2311" s="20" t="str" cm="1">
        <f t="array" ref="C2311">IF(Table2[[#This Row],[Nodes]:[Nodes]]=6,Table2[[#This Row],[Gap]:[Gap]],"")</f>
        <v/>
      </c>
      <c r="D2311" s="20" t="str" cm="1">
        <f t="array" ref="D2311">IF(Table2[[#This Row],[Nodes]:[Nodes]]=7,Table2[[#This Row],[Gap]:[Gap]],"")</f>
        <v/>
      </c>
    </row>
    <row r="2312" spans="1:4">
      <c r="A2312" s="20" t="str" cm="1">
        <f t="array" ref="A2312">IF(Table2[[#This Row],[Nodes]:[Nodes]]=4,Table2[[#This Row],[Gap]:[Gap]],"")</f>
        <v/>
      </c>
      <c r="B2312" s="20" t="str" cm="1">
        <f t="array" ref="B2312">IF(Table2[[#This Row],[Nodes]:[Nodes]]=5,Table2[[#This Row],[Gap]:[Gap]],"")</f>
        <v/>
      </c>
      <c r="C2312" s="20" t="str" cm="1">
        <f t="array" ref="C2312">IF(Table2[[#This Row],[Nodes]:[Nodes]]=6,Table2[[#This Row],[Gap]:[Gap]],"")</f>
        <v/>
      </c>
      <c r="D2312" s="20" t="str" cm="1">
        <f t="array" ref="D2312">IF(Table2[[#This Row],[Nodes]:[Nodes]]=7,Table2[[#This Row],[Gap]:[Gap]],"")</f>
        <v/>
      </c>
    </row>
    <row r="2313" spans="1:4">
      <c r="A2313" s="20" t="str" cm="1">
        <f t="array" ref="A2313">IF(Table2[[#This Row],[Nodes]:[Nodes]]=4,Table2[[#This Row],[Gap]:[Gap]],"")</f>
        <v/>
      </c>
      <c r="B2313" s="20" t="str" cm="1">
        <f t="array" ref="B2313">IF(Table2[[#This Row],[Nodes]:[Nodes]]=5,Table2[[#This Row],[Gap]:[Gap]],"")</f>
        <v/>
      </c>
      <c r="C2313" s="20" t="str" cm="1">
        <f t="array" ref="C2313">IF(Table2[[#This Row],[Nodes]:[Nodes]]=6,Table2[[#This Row],[Gap]:[Gap]],"")</f>
        <v/>
      </c>
      <c r="D2313" s="20" t="str" cm="1">
        <f t="array" ref="D2313">IF(Table2[[#This Row],[Nodes]:[Nodes]]=7,Table2[[#This Row],[Gap]:[Gap]],"")</f>
        <v/>
      </c>
    </row>
    <row r="2314" spans="1:4">
      <c r="A2314" s="20" t="str" cm="1">
        <f t="array" ref="A2314">IF(Table2[[#This Row],[Nodes]:[Nodes]]=4,Table2[[#This Row],[Gap]:[Gap]],"")</f>
        <v/>
      </c>
      <c r="B2314" s="20" t="str" cm="1">
        <f t="array" ref="B2314">IF(Table2[[#This Row],[Nodes]:[Nodes]]=5,Table2[[#This Row],[Gap]:[Gap]],"")</f>
        <v/>
      </c>
      <c r="C2314" s="20" t="str" cm="1">
        <f t="array" ref="C2314">IF(Table2[[#This Row],[Nodes]:[Nodes]]=6,Table2[[#This Row],[Gap]:[Gap]],"")</f>
        <v/>
      </c>
      <c r="D2314" s="20" t="str" cm="1">
        <f t="array" ref="D2314">IF(Table2[[#This Row],[Nodes]:[Nodes]]=7,Table2[[#This Row],[Gap]:[Gap]],"")</f>
        <v/>
      </c>
    </row>
    <row r="2315" spans="1:4">
      <c r="A2315" s="20" t="str" cm="1">
        <f t="array" ref="A2315">IF(Table2[[#This Row],[Nodes]:[Nodes]]=4,Table2[[#This Row],[Gap]:[Gap]],"")</f>
        <v/>
      </c>
      <c r="B2315" s="20" t="str" cm="1">
        <f t="array" ref="B2315">IF(Table2[[#This Row],[Nodes]:[Nodes]]=5,Table2[[#This Row],[Gap]:[Gap]],"")</f>
        <v/>
      </c>
      <c r="C2315" s="20" t="str" cm="1">
        <f t="array" ref="C2315">IF(Table2[[#This Row],[Nodes]:[Nodes]]=6,Table2[[#This Row],[Gap]:[Gap]],"")</f>
        <v/>
      </c>
      <c r="D2315" s="20" t="str" cm="1">
        <f t="array" ref="D2315">IF(Table2[[#This Row],[Nodes]:[Nodes]]=7,Table2[[#This Row],[Gap]:[Gap]],"")</f>
        <v/>
      </c>
    </row>
    <row r="2316" spans="1:4">
      <c r="A2316" s="20" t="str" cm="1">
        <f t="array" ref="A2316">IF(Table2[[#This Row],[Nodes]:[Nodes]]=4,Table2[[#This Row],[Gap]:[Gap]],"")</f>
        <v/>
      </c>
      <c r="B2316" s="20" t="str" cm="1">
        <f t="array" ref="B2316">IF(Table2[[#This Row],[Nodes]:[Nodes]]=5,Table2[[#This Row],[Gap]:[Gap]],"")</f>
        <v/>
      </c>
      <c r="C2316" s="20" t="str" cm="1">
        <f t="array" ref="C2316">IF(Table2[[#This Row],[Nodes]:[Nodes]]=6,Table2[[#This Row],[Gap]:[Gap]],"")</f>
        <v/>
      </c>
      <c r="D2316" s="20" t="str" cm="1">
        <f t="array" ref="D2316">IF(Table2[[#This Row],[Nodes]:[Nodes]]=7,Table2[[#This Row],[Gap]:[Gap]],"")</f>
        <v/>
      </c>
    </row>
    <row r="2317" spans="1:4">
      <c r="A2317" s="20" t="str" cm="1">
        <f t="array" ref="A2317">IF(Table2[[#This Row],[Nodes]:[Nodes]]=4,Table2[[#This Row],[Gap]:[Gap]],"")</f>
        <v/>
      </c>
      <c r="B2317" s="20" t="str" cm="1">
        <f t="array" ref="B2317">IF(Table2[[#This Row],[Nodes]:[Nodes]]=5,Table2[[#This Row],[Gap]:[Gap]],"")</f>
        <v/>
      </c>
      <c r="C2317" s="20" t="str" cm="1">
        <f t="array" ref="C2317">IF(Table2[[#This Row],[Nodes]:[Nodes]]=6,Table2[[#This Row],[Gap]:[Gap]],"")</f>
        <v/>
      </c>
      <c r="D2317" s="20" t="str" cm="1">
        <f t="array" ref="D2317">IF(Table2[[#This Row],[Nodes]:[Nodes]]=7,Table2[[#This Row],[Gap]:[Gap]],"")</f>
        <v/>
      </c>
    </row>
    <row r="2318" spans="1:4">
      <c r="A2318" s="20" t="str" cm="1">
        <f t="array" ref="A2318">IF(Table2[[#This Row],[Nodes]:[Nodes]]=4,Table2[[#This Row],[Gap]:[Gap]],"")</f>
        <v/>
      </c>
      <c r="B2318" s="20" t="str" cm="1">
        <f t="array" ref="B2318">IF(Table2[[#This Row],[Nodes]:[Nodes]]=5,Table2[[#This Row],[Gap]:[Gap]],"")</f>
        <v/>
      </c>
      <c r="C2318" s="20" t="str" cm="1">
        <f t="array" ref="C2318">IF(Table2[[#This Row],[Nodes]:[Nodes]]=6,Table2[[#This Row],[Gap]:[Gap]],"")</f>
        <v/>
      </c>
      <c r="D2318" s="20" t="str" cm="1">
        <f t="array" ref="D2318">IF(Table2[[#This Row],[Nodes]:[Nodes]]=7,Table2[[#This Row],[Gap]:[Gap]],"")</f>
        <v/>
      </c>
    </row>
    <row r="2319" spans="1:4">
      <c r="A2319" s="20" t="str" cm="1">
        <f t="array" ref="A2319">IF(Table2[[#This Row],[Nodes]:[Nodes]]=4,Table2[[#This Row],[Gap]:[Gap]],"")</f>
        <v/>
      </c>
      <c r="B2319" s="20" t="str" cm="1">
        <f t="array" ref="B2319">IF(Table2[[#This Row],[Nodes]:[Nodes]]=5,Table2[[#This Row],[Gap]:[Gap]],"")</f>
        <v/>
      </c>
      <c r="C2319" s="20" t="str" cm="1">
        <f t="array" ref="C2319">IF(Table2[[#This Row],[Nodes]:[Nodes]]=6,Table2[[#This Row],[Gap]:[Gap]],"")</f>
        <v/>
      </c>
      <c r="D2319" s="20" t="str" cm="1">
        <f t="array" ref="D2319">IF(Table2[[#This Row],[Nodes]:[Nodes]]=7,Table2[[#This Row],[Gap]:[Gap]],"")</f>
        <v/>
      </c>
    </row>
    <row r="2320" spans="1:4">
      <c r="A2320" s="20" t="str" cm="1">
        <f t="array" ref="A2320">IF(Table2[[#This Row],[Nodes]:[Nodes]]=4,Table2[[#This Row],[Gap]:[Gap]],"")</f>
        <v/>
      </c>
      <c r="B2320" s="20" t="str" cm="1">
        <f t="array" ref="B2320">IF(Table2[[#This Row],[Nodes]:[Nodes]]=5,Table2[[#This Row],[Gap]:[Gap]],"")</f>
        <v/>
      </c>
      <c r="C2320" s="20" t="str" cm="1">
        <f t="array" ref="C2320">IF(Table2[[#This Row],[Nodes]:[Nodes]]=6,Table2[[#This Row],[Gap]:[Gap]],"")</f>
        <v/>
      </c>
      <c r="D2320" s="20" t="str" cm="1">
        <f t="array" ref="D2320">IF(Table2[[#This Row],[Nodes]:[Nodes]]=7,Table2[[#This Row],[Gap]:[Gap]],"")</f>
        <v/>
      </c>
    </row>
    <row r="2321" spans="1:4">
      <c r="A2321" s="20" t="str" cm="1">
        <f t="array" ref="A2321">IF(Table2[[#This Row],[Nodes]:[Nodes]]=4,Table2[[#This Row],[Gap]:[Gap]],"")</f>
        <v/>
      </c>
      <c r="B2321" s="20" t="str" cm="1">
        <f t="array" ref="B2321">IF(Table2[[#This Row],[Nodes]:[Nodes]]=5,Table2[[#This Row],[Gap]:[Gap]],"")</f>
        <v/>
      </c>
      <c r="C2321" s="20" t="str" cm="1">
        <f t="array" ref="C2321">IF(Table2[[#This Row],[Nodes]:[Nodes]]=6,Table2[[#This Row],[Gap]:[Gap]],"")</f>
        <v/>
      </c>
      <c r="D2321" s="20" t="str" cm="1">
        <f t="array" ref="D2321">IF(Table2[[#This Row],[Nodes]:[Nodes]]=7,Table2[[#This Row],[Gap]:[Gap]],"")</f>
        <v/>
      </c>
    </row>
    <row r="2322" spans="1:4">
      <c r="A2322" s="20" t="str" cm="1">
        <f t="array" ref="A2322">IF(Table2[[#This Row],[Nodes]:[Nodes]]=4,Table2[[#This Row],[Gap]:[Gap]],"")</f>
        <v/>
      </c>
      <c r="B2322" s="20" t="str" cm="1">
        <f t="array" ref="B2322">IF(Table2[[#This Row],[Nodes]:[Nodes]]=5,Table2[[#This Row],[Gap]:[Gap]],"")</f>
        <v/>
      </c>
      <c r="C2322" s="20" t="str" cm="1">
        <f t="array" ref="C2322">IF(Table2[[#This Row],[Nodes]:[Nodes]]=6,Table2[[#This Row],[Gap]:[Gap]],"")</f>
        <v/>
      </c>
      <c r="D2322" s="20" t="str" cm="1">
        <f t="array" ref="D2322">IF(Table2[[#This Row],[Nodes]:[Nodes]]=7,Table2[[#This Row],[Gap]:[Gap]],"")</f>
        <v/>
      </c>
    </row>
    <row r="2323" spans="1:4">
      <c r="A2323" s="20" t="str" cm="1">
        <f t="array" ref="A2323">IF(Table2[[#This Row],[Nodes]:[Nodes]]=4,Table2[[#This Row],[Gap]:[Gap]],"")</f>
        <v/>
      </c>
      <c r="B2323" s="20" t="str" cm="1">
        <f t="array" ref="B2323">IF(Table2[[#This Row],[Nodes]:[Nodes]]=5,Table2[[#This Row],[Gap]:[Gap]],"")</f>
        <v/>
      </c>
      <c r="C2323" s="20" t="str" cm="1">
        <f t="array" ref="C2323">IF(Table2[[#This Row],[Nodes]:[Nodes]]=6,Table2[[#This Row],[Gap]:[Gap]],"")</f>
        <v/>
      </c>
      <c r="D2323" s="20" t="str" cm="1">
        <f t="array" ref="D2323">IF(Table2[[#This Row],[Nodes]:[Nodes]]=7,Table2[[#This Row],[Gap]:[Gap]],"")</f>
        <v/>
      </c>
    </row>
    <row r="2324" spans="1:4">
      <c r="A2324" s="20" t="str" cm="1">
        <f t="array" ref="A2324">IF(Table2[[#This Row],[Nodes]:[Nodes]]=4,Table2[[#This Row],[Gap]:[Gap]],"")</f>
        <v/>
      </c>
      <c r="B2324" s="20" t="str" cm="1">
        <f t="array" ref="B2324">IF(Table2[[#This Row],[Nodes]:[Nodes]]=5,Table2[[#This Row],[Gap]:[Gap]],"")</f>
        <v/>
      </c>
      <c r="C2324" s="20" t="str" cm="1">
        <f t="array" ref="C2324">IF(Table2[[#This Row],[Nodes]:[Nodes]]=6,Table2[[#This Row],[Gap]:[Gap]],"")</f>
        <v/>
      </c>
      <c r="D2324" s="20" t="str" cm="1">
        <f t="array" ref="D2324">IF(Table2[[#This Row],[Nodes]:[Nodes]]=7,Table2[[#This Row],[Gap]:[Gap]],"")</f>
        <v/>
      </c>
    </row>
    <row r="2325" spans="1:4">
      <c r="A2325" s="20" t="str" cm="1">
        <f t="array" ref="A2325">IF(Table2[[#This Row],[Nodes]:[Nodes]]=4,Table2[[#This Row],[Gap]:[Gap]],"")</f>
        <v/>
      </c>
      <c r="B2325" s="20" t="str" cm="1">
        <f t="array" ref="B2325">IF(Table2[[#This Row],[Nodes]:[Nodes]]=5,Table2[[#This Row],[Gap]:[Gap]],"")</f>
        <v/>
      </c>
      <c r="C2325" s="20" t="str" cm="1">
        <f t="array" ref="C2325">IF(Table2[[#This Row],[Nodes]:[Nodes]]=6,Table2[[#This Row],[Gap]:[Gap]],"")</f>
        <v/>
      </c>
      <c r="D2325" s="20" t="str" cm="1">
        <f t="array" ref="D2325">IF(Table2[[#This Row],[Nodes]:[Nodes]]=7,Table2[[#This Row],[Gap]:[Gap]],"")</f>
        <v/>
      </c>
    </row>
    <row r="2326" spans="1:4">
      <c r="A2326" s="20" t="str" cm="1">
        <f t="array" ref="A2326">IF(Table2[[#This Row],[Nodes]:[Nodes]]=4,Table2[[#This Row],[Gap]:[Gap]],"")</f>
        <v/>
      </c>
      <c r="B2326" s="20" t="str" cm="1">
        <f t="array" ref="B2326">IF(Table2[[#This Row],[Nodes]:[Nodes]]=5,Table2[[#This Row],[Gap]:[Gap]],"")</f>
        <v/>
      </c>
      <c r="C2326" s="20" t="str" cm="1">
        <f t="array" ref="C2326">IF(Table2[[#This Row],[Nodes]:[Nodes]]=6,Table2[[#This Row],[Gap]:[Gap]],"")</f>
        <v/>
      </c>
      <c r="D2326" s="20" t="str" cm="1">
        <f t="array" ref="D2326">IF(Table2[[#This Row],[Nodes]:[Nodes]]=7,Table2[[#This Row],[Gap]:[Gap]],"")</f>
        <v/>
      </c>
    </row>
    <row r="2327" spans="1:4">
      <c r="A2327" s="20" t="str" cm="1">
        <f t="array" ref="A2327">IF(Table2[[#This Row],[Nodes]:[Nodes]]=4,Table2[[#This Row],[Gap]:[Gap]],"")</f>
        <v/>
      </c>
      <c r="B2327" s="20" t="str" cm="1">
        <f t="array" ref="B2327">IF(Table2[[#This Row],[Nodes]:[Nodes]]=5,Table2[[#This Row],[Gap]:[Gap]],"")</f>
        <v/>
      </c>
      <c r="C2327" s="20" t="str" cm="1">
        <f t="array" ref="C2327">IF(Table2[[#This Row],[Nodes]:[Nodes]]=6,Table2[[#This Row],[Gap]:[Gap]],"")</f>
        <v/>
      </c>
      <c r="D2327" s="20" t="str" cm="1">
        <f t="array" ref="D2327">IF(Table2[[#This Row],[Nodes]:[Nodes]]=7,Table2[[#This Row],[Gap]:[Gap]],"")</f>
        <v/>
      </c>
    </row>
    <row r="2328" spans="1:4">
      <c r="A2328" s="20" t="str" cm="1">
        <f t="array" ref="A2328">IF(Table2[[#This Row],[Nodes]:[Nodes]]=4,Table2[[#This Row],[Gap]:[Gap]],"")</f>
        <v/>
      </c>
      <c r="B2328" s="20" t="str" cm="1">
        <f t="array" ref="B2328">IF(Table2[[#This Row],[Nodes]:[Nodes]]=5,Table2[[#This Row],[Gap]:[Gap]],"")</f>
        <v/>
      </c>
      <c r="C2328" s="20" t="str" cm="1">
        <f t="array" ref="C2328">IF(Table2[[#This Row],[Nodes]:[Nodes]]=6,Table2[[#This Row],[Gap]:[Gap]],"")</f>
        <v/>
      </c>
      <c r="D2328" s="20" t="str" cm="1">
        <f t="array" ref="D2328">IF(Table2[[#This Row],[Nodes]:[Nodes]]=7,Table2[[#This Row],[Gap]:[Gap]],"")</f>
        <v/>
      </c>
    </row>
    <row r="2329" spans="1:4">
      <c r="A2329" s="20" t="str" cm="1">
        <f t="array" ref="A2329">IF(Table2[[#This Row],[Nodes]:[Nodes]]=4,Table2[[#This Row],[Gap]:[Gap]],"")</f>
        <v/>
      </c>
      <c r="B2329" s="20" t="str" cm="1">
        <f t="array" ref="B2329">IF(Table2[[#This Row],[Nodes]:[Nodes]]=5,Table2[[#This Row],[Gap]:[Gap]],"")</f>
        <v/>
      </c>
      <c r="C2329" s="20" t="str" cm="1">
        <f t="array" ref="C2329">IF(Table2[[#This Row],[Nodes]:[Nodes]]=6,Table2[[#This Row],[Gap]:[Gap]],"")</f>
        <v/>
      </c>
      <c r="D2329" s="20" t="str" cm="1">
        <f t="array" ref="D2329">IF(Table2[[#This Row],[Nodes]:[Nodes]]=7,Table2[[#This Row],[Gap]:[Gap]],"")</f>
        <v/>
      </c>
    </row>
    <row r="2330" spans="1:4">
      <c r="A2330" s="20" t="str" cm="1">
        <f t="array" ref="A2330">IF(Table2[[#This Row],[Nodes]:[Nodes]]=4,Table2[[#This Row],[Gap]:[Gap]],"")</f>
        <v/>
      </c>
      <c r="B2330" s="20" t="str" cm="1">
        <f t="array" ref="B2330">IF(Table2[[#This Row],[Nodes]:[Nodes]]=5,Table2[[#This Row],[Gap]:[Gap]],"")</f>
        <v/>
      </c>
      <c r="C2330" s="20" t="str" cm="1">
        <f t="array" ref="C2330">IF(Table2[[#This Row],[Nodes]:[Nodes]]=6,Table2[[#This Row],[Gap]:[Gap]],"")</f>
        <v/>
      </c>
      <c r="D2330" s="20" t="str" cm="1">
        <f t="array" ref="D2330">IF(Table2[[#This Row],[Nodes]:[Nodes]]=7,Table2[[#This Row],[Gap]:[Gap]],"")</f>
        <v/>
      </c>
    </row>
    <row r="2331" spans="1:4">
      <c r="A2331" s="20" t="str" cm="1">
        <f t="array" ref="A2331">IF(Table2[[#This Row],[Nodes]:[Nodes]]=4,Table2[[#This Row],[Gap]:[Gap]],"")</f>
        <v/>
      </c>
      <c r="B2331" s="20" t="str" cm="1">
        <f t="array" ref="B2331">IF(Table2[[#This Row],[Nodes]:[Nodes]]=5,Table2[[#This Row],[Gap]:[Gap]],"")</f>
        <v/>
      </c>
      <c r="C2331" s="20" t="str" cm="1">
        <f t="array" ref="C2331">IF(Table2[[#This Row],[Nodes]:[Nodes]]=6,Table2[[#This Row],[Gap]:[Gap]],"")</f>
        <v/>
      </c>
      <c r="D2331" s="20" t="str" cm="1">
        <f t="array" ref="D2331">IF(Table2[[#This Row],[Nodes]:[Nodes]]=7,Table2[[#This Row],[Gap]:[Gap]],"")</f>
        <v/>
      </c>
    </row>
    <row r="2332" spans="1:4">
      <c r="A2332" s="20" t="str" cm="1">
        <f t="array" ref="A2332">IF(Table2[[#This Row],[Nodes]:[Nodes]]=4,Table2[[#This Row],[Gap]:[Gap]],"")</f>
        <v/>
      </c>
      <c r="B2332" s="20" t="str" cm="1">
        <f t="array" ref="B2332">IF(Table2[[#This Row],[Nodes]:[Nodes]]=5,Table2[[#This Row],[Gap]:[Gap]],"")</f>
        <v/>
      </c>
      <c r="C2332" s="20" t="str" cm="1">
        <f t="array" ref="C2332">IF(Table2[[#This Row],[Nodes]:[Nodes]]=6,Table2[[#This Row],[Gap]:[Gap]],"")</f>
        <v/>
      </c>
      <c r="D2332" s="20" t="str" cm="1">
        <f t="array" ref="D2332">IF(Table2[[#This Row],[Nodes]:[Nodes]]=7,Table2[[#This Row],[Gap]:[Gap]],"")</f>
        <v/>
      </c>
    </row>
    <row r="2333" spans="1:4">
      <c r="A2333" s="20" t="str" cm="1">
        <f t="array" ref="A2333">IF(Table2[[#This Row],[Nodes]:[Nodes]]=4,Table2[[#This Row],[Gap]:[Gap]],"")</f>
        <v/>
      </c>
      <c r="B2333" s="20" t="str" cm="1">
        <f t="array" ref="B2333">IF(Table2[[#This Row],[Nodes]:[Nodes]]=5,Table2[[#This Row],[Gap]:[Gap]],"")</f>
        <v/>
      </c>
      <c r="C2333" s="20" t="str" cm="1">
        <f t="array" ref="C2333">IF(Table2[[#This Row],[Nodes]:[Nodes]]=6,Table2[[#This Row],[Gap]:[Gap]],"")</f>
        <v/>
      </c>
      <c r="D2333" s="20" t="str" cm="1">
        <f t="array" ref="D2333">IF(Table2[[#This Row],[Nodes]:[Nodes]]=7,Table2[[#This Row],[Gap]:[Gap]],"")</f>
        <v/>
      </c>
    </row>
    <row r="2334" spans="1:4">
      <c r="A2334" s="20" t="str" cm="1">
        <f t="array" ref="A2334">IF(Table2[[#This Row],[Nodes]:[Nodes]]=4,Table2[[#This Row],[Gap]:[Gap]],"")</f>
        <v/>
      </c>
      <c r="B2334" s="20" t="str" cm="1">
        <f t="array" ref="B2334">IF(Table2[[#This Row],[Nodes]:[Nodes]]=5,Table2[[#This Row],[Gap]:[Gap]],"")</f>
        <v/>
      </c>
      <c r="C2334" s="20" t="str" cm="1">
        <f t="array" ref="C2334">IF(Table2[[#This Row],[Nodes]:[Nodes]]=6,Table2[[#This Row],[Gap]:[Gap]],"")</f>
        <v/>
      </c>
      <c r="D2334" s="20" t="str" cm="1">
        <f t="array" ref="D2334">IF(Table2[[#This Row],[Nodes]:[Nodes]]=7,Table2[[#This Row],[Gap]:[Gap]],"")</f>
        <v/>
      </c>
    </row>
    <row r="2335" spans="1:4">
      <c r="A2335" s="20" t="str" cm="1">
        <f t="array" ref="A2335">IF(Table2[[#This Row],[Nodes]:[Nodes]]=4,Table2[[#This Row],[Gap]:[Gap]],"")</f>
        <v/>
      </c>
      <c r="B2335" s="20" t="str" cm="1">
        <f t="array" ref="B2335">IF(Table2[[#This Row],[Nodes]:[Nodes]]=5,Table2[[#This Row],[Gap]:[Gap]],"")</f>
        <v/>
      </c>
      <c r="C2335" s="20" t="str" cm="1">
        <f t="array" ref="C2335">IF(Table2[[#This Row],[Nodes]:[Nodes]]=6,Table2[[#This Row],[Gap]:[Gap]],"")</f>
        <v/>
      </c>
      <c r="D2335" s="20" t="str" cm="1">
        <f t="array" ref="D2335">IF(Table2[[#This Row],[Nodes]:[Nodes]]=7,Table2[[#This Row],[Gap]:[Gap]],"")</f>
        <v/>
      </c>
    </row>
    <row r="2336" spans="1:4">
      <c r="A2336" s="20" t="str" cm="1">
        <f t="array" ref="A2336">IF(Table2[[#This Row],[Nodes]:[Nodes]]=4,Table2[[#This Row],[Gap]:[Gap]],"")</f>
        <v/>
      </c>
      <c r="B2336" s="20" t="str" cm="1">
        <f t="array" ref="B2336">IF(Table2[[#This Row],[Nodes]:[Nodes]]=5,Table2[[#This Row],[Gap]:[Gap]],"")</f>
        <v/>
      </c>
      <c r="C2336" s="20" t="str" cm="1">
        <f t="array" ref="C2336">IF(Table2[[#This Row],[Nodes]:[Nodes]]=6,Table2[[#This Row],[Gap]:[Gap]],"")</f>
        <v/>
      </c>
      <c r="D2336" s="20" t="str" cm="1">
        <f t="array" ref="D2336">IF(Table2[[#This Row],[Nodes]:[Nodes]]=7,Table2[[#This Row],[Gap]:[Gap]],"")</f>
        <v/>
      </c>
    </row>
    <row r="2337" spans="1:4">
      <c r="A2337" s="20" t="str" cm="1">
        <f t="array" ref="A2337">IF(Table2[[#This Row],[Nodes]:[Nodes]]=4,Table2[[#This Row],[Gap]:[Gap]],"")</f>
        <v/>
      </c>
      <c r="B2337" s="20" t="str" cm="1">
        <f t="array" ref="B2337">IF(Table2[[#This Row],[Nodes]:[Nodes]]=5,Table2[[#This Row],[Gap]:[Gap]],"")</f>
        <v/>
      </c>
      <c r="C2337" s="20" t="str" cm="1">
        <f t="array" ref="C2337">IF(Table2[[#This Row],[Nodes]:[Nodes]]=6,Table2[[#This Row],[Gap]:[Gap]],"")</f>
        <v/>
      </c>
      <c r="D2337" s="20" t="str" cm="1">
        <f t="array" ref="D2337">IF(Table2[[#This Row],[Nodes]:[Nodes]]=7,Table2[[#This Row],[Gap]:[Gap]],"")</f>
        <v/>
      </c>
    </row>
    <row r="2338" spans="1:4">
      <c r="A2338" s="20" t="str" cm="1">
        <f t="array" ref="A2338">IF(Table2[[#This Row],[Nodes]:[Nodes]]=4,Table2[[#This Row],[Gap]:[Gap]],"")</f>
        <v/>
      </c>
      <c r="B2338" s="20" t="str" cm="1">
        <f t="array" ref="B2338">IF(Table2[[#This Row],[Nodes]:[Nodes]]=5,Table2[[#This Row],[Gap]:[Gap]],"")</f>
        <v/>
      </c>
      <c r="C2338" s="20" t="str" cm="1">
        <f t="array" ref="C2338">IF(Table2[[#This Row],[Nodes]:[Nodes]]=6,Table2[[#This Row],[Gap]:[Gap]],"")</f>
        <v/>
      </c>
      <c r="D2338" s="20" t="str" cm="1">
        <f t="array" ref="D2338">IF(Table2[[#This Row],[Nodes]:[Nodes]]=7,Table2[[#This Row],[Gap]:[Gap]],"")</f>
        <v/>
      </c>
    </row>
    <row r="2339" spans="1:4">
      <c r="A2339" s="20" t="str" cm="1">
        <f t="array" ref="A2339">IF(Table2[[#This Row],[Nodes]:[Nodes]]=4,Table2[[#This Row],[Gap]:[Gap]],"")</f>
        <v/>
      </c>
      <c r="B2339" s="20" t="str" cm="1">
        <f t="array" ref="B2339">IF(Table2[[#This Row],[Nodes]:[Nodes]]=5,Table2[[#This Row],[Gap]:[Gap]],"")</f>
        <v/>
      </c>
      <c r="C2339" s="20" t="str" cm="1">
        <f t="array" ref="C2339">IF(Table2[[#This Row],[Nodes]:[Nodes]]=6,Table2[[#This Row],[Gap]:[Gap]],"")</f>
        <v/>
      </c>
      <c r="D2339" s="20" t="str" cm="1">
        <f t="array" ref="D2339">IF(Table2[[#This Row],[Nodes]:[Nodes]]=7,Table2[[#This Row],[Gap]:[Gap]],"")</f>
        <v/>
      </c>
    </row>
    <row r="2340" spans="1:4">
      <c r="A2340" s="20" t="str" cm="1">
        <f t="array" ref="A2340">IF(Table2[[#This Row],[Nodes]:[Nodes]]=4,Table2[[#This Row],[Gap]:[Gap]],"")</f>
        <v/>
      </c>
      <c r="B2340" s="20" t="str" cm="1">
        <f t="array" ref="B2340">IF(Table2[[#This Row],[Nodes]:[Nodes]]=5,Table2[[#This Row],[Gap]:[Gap]],"")</f>
        <v/>
      </c>
      <c r="C2340" s="20" t="str" cm="1">
        <f t="array" ref="C2340">IF(Table2[[#This Row],[Nodes]:[Nodes]]=6,Table2[[#This Row],[Gap]:[Gap]],"")</f>
        <v/>
      </c>
      <c r="D2340" s="20" t="str" cm="1">
        <f t="array" ref="D2340">IF(Table2[[#This Row],[Nodes]:[Nodes]]=7,Table2[[#This Row],[Gap]:[Gap]],"")</f>
        <v/>
      </c>
    </row>
    <row r="2341" spans="1:4">
      <c r="A2341" s="20" t="str" cm="1">
        <f t="array" ref="A2341">IF(Table2[[#This Row],[Nodes]:[Nodes]]=4,Table2[[#This Row],[Gap]:[Gap]],"")</f>
        <v/>
      </c>
      <c r="B2341" s="20" t="str" cm="1">
        <f t="array" ref="B2341">IF(Table2[[#This Row],[Nodes]:[Nodes]]=5,Table2[[#This Row],[Gap]:[Gap]],"")</f>
        <v/>
      </c>
      <c r="C2341" s="20" t="str" cm="1">
        <f t="array" ref="C2341">IF(Table2[[#This Row],[Nodes]:[Nodes]]=6,Table2[[#This Row],[Gap]:[Gap]],"")</f>
        <v/>
      </c>
      <c r="D2341" s="20" t="str" cm="1">
        <f t="array" ref="D2341">IF(Table2[[#This Row],[Nodes]:[Nodes]]=7,Table2[[#This Row],[Gap]:[Gap]],"")</f>
        <v/>
      </c>
    </row>
    <row r="2342" spans="1:4">
      <c r="A2342" s="20" t="str" cm="1">
        <f t="array" ref="A2342">IF(Table2[[#This Row],[Nodes]:[Nodes]]=4,Table2[[#This Row],[Gap]:[Gap]],"")</f>
        <v/>
      </c>
      <c r="B2342" s="20" t="str" cm="1">
        <f t="array" ref="B2342">IF(Table2[[#This Row],[Nodes]:[Nodes]]=5,Table2[[#This Row],[Gap]:[Gap]],"")</f>
        <v/>
      </c>
      <c r="C2342" s="20" t="str" cm="1">
        <f t="array" ref="C2342">IF(Table2[[#This Row],[Nodes]:[Nodes]]=6,Table2[[#This Row],[Gap]:[Gap]],"")</f>
        <v/>
      </c>
      <c r="D2342" s="20" t="str" cm="1">
        <f t="array" ref="D2342">IF(Table2[[#This Row],[Nodes]:[Nodes]]=7,Table2[[#This Row],[Gap]:[Gap]],"")</f>
        <v/>
      </c>
    </row>
    <row r="2343" spans="1:4">
      <c r="A2343" s="20" t="str" cm="1">
        <f t="array" ref="A2343">IF(Table2[[#This Row],[Nodes]:[Nodes]]=4,Table2[[#This Row],[Gap]:[Gap]],"")</f>
        <v/>
      </c>
      <c r="B2343" s="20" t="str" cm="1">
        <f t="array" ref="B2343">IF(Table2[[#This Row],[Nodes]:[Nodes]]=5,Table2[[#This Row],[Gap]:[Gap]],"")</f>
        <v/>
      </c>
      <c r="C2343" s="20" t="str" cm="1">
        <f t="array" ref="C2343">IF(Table2[[#This Row],[Nodes]:[Nodes]]=6,Table2[[#This Row],[Gap]:[Gap]],"")</f>
        <v/>
      </c>
      <c r="D2343" s="20" t="str" cm="1">
        <f t="array" ref="D2343">IF(Table2[[#This Row],[Nodes]:[Nodes]]=7,Table2[[#This Row],[Gap]:[Gap]],"")</f>
        <v/>
      </c>
    </row>
    <row r="2344" spans="1:4">
      <c r="A2344" s="20" t="str" cm="1">
        <f t="array" ref="A2344">IF(Table2[[#This Row],[Nodes]:[Nodes]]=4,Table2[[#This Row],[Gap]:[Gap]],"")</f>
        <v/>
      </c>
      <c r="B2344" s="20" t="str" cm="1">
        <f t="array" ref="B2344">IF(Table2[[#This Row],[Nodes]:[Nodes]]=5,Table2[[#This Row],[Gap]:[Gap]],"")</f>
        <v/>
      </c>
      <c r="C2344" s="20" t="str" cm="1">
        <f t="array" ref="C2344">IF(Table2[[#This Row],[Nodes]:[Nodes]]=6,Table2[[#This Row],[Gap]:[Gap]],"")</f>
        <v/>
      </c>
      <c r="D2344" s="20" t="str" cm="1">
        <f t="array" ref="D2344">IF(Table2[[#This Row],[Nodes]:[Nodes]]=7,Table2[[#This Row],[Gap]:[Gap]],"")</f>
        <v/>
      </c>
    </row>
    <row r="2345" spans="1:4">
      <c r="A2345" s="20" t="str" cm="1">
        <f t="array" ref="A2345">IF(Table2[[#This Row],[Nodes]:[Nodes]]=4,Table2[[#This Row],[Gap]:[Gap]],"")</f>
        <v/>
      </c>
      <c r="B2345" s="20" t="str" cm="1">
        <f t="array" ref="B2345">IF(Table2[[#This Row],[Nodes]:[Nodes]]=5,Table2[[#This Row],[Gap]:[Gap]],"")</f>
        <v/>
      </c>
      <c r="C2345" s="20" t="str" cm="1">
        <f t="array" ref="C2345">IF(Table2[[#This Row],[Nodes]:[Nodes]]=6,Table2[[#This Row],[Gap]:[Gap]],"")</f>
        <v/>
      </c>
      <c r="D2345" s="20" t="str" cm="1">
        <f t="array" ref="D2345">IF(Table2[[#This Row],[Nodes]:[Nodes]]=7,Table2[[#This Row],[Gap]:[Gap]],"")</f>
        <v/>
      </c>
    </row>
    <row r="2346" spans="1:4">
      <c r="A2346" s="20" t="str" cm="1">
        <f t="array" ref="A2346">IF(Table2[[#This Row],[Nodes]:[Nodes]]=4,Table2[[#This Row],[Gap]:[Gap]],"")</f>
        <v/>
      </c>
      <c r="B2346" s="20" t="str" cm="1">
        <f t="array" ref="B2346">IF(Table2[[#This Row],[Nodes]:[Nodes]]=5,Table2[[#This Row],[Gap]:[Gap]],"")</f>
        <v/>
      </c>
      <c r="C2346" s="20" t="str" cm="1">
        <f t="array" ref="C2346">IF(Table2[[#This Row],[Nodes]:[Nodes]]=6,Table2[[#This Row],[Gap]:[Gap]],"")</f>
        <v/>
      </c>
      <c r="D2346" s="20" t="str" cm="1">
        <f t="array" ref="D2346">IF(Table2[[#This Row],[Nodes]:[Nodes]]=7,Table2[[#This Row],[Gap]:[Gap]],"")</f>
        <v/>
      </c>
    </row>
    <row r="2347" spans="1:4">
      <c r="A2347" s="20" t="str" cm="1">
        <f t="array" ref="A2347">IF(Table2[[#This Row],[Nodes]:[Nodes]]=4,Table2[[#This Row],[Gap]:[Gap]],"")</f>
        <v/>
      </c>
      <c r="B2347" s="20" t="str" cm="1">
        <f t="array" ref="B2347">IF(Table2[[#This Row],[Nodes]:[Nodes]]=5,Table2[[#This Row],[Gap]:[Gap]],"")</f>
        <v/>
      </c>
      <c r="C2347" s="20" t="str" cm="1">
        <f t="array" ref="C2347">IF(Table2[[#This Row],[Nodes]:[Nodes]]=6,Table2[[#This Row],[Gap]:[Gap]],"")</f>
        <v/>
      </c>
      <c r="D2347" s="20" t="str" cm="1">
        <f t="array" ref="D2347">IF(Table2[[#This Row],[Nodes]:[Nodes]]=7,Table2[[#This Row],[Gap]:[Gap]],"")</f>
        <v/>
      </c>
    </row>
    <row r="2348" spans="1:4">
      <c r="A2348" s="20" t="str" cm="1">
        <f t="array" ref="A2348">IF(Table2[[#This Row],[Nodes]:[Nodes]]=4,Table2[[#This Row],[Gap]:[Gap]],"")</f>
        <v/>
      </c>
      <c r="B2348" s="20" t="str" cm="1">
        <f t="array" ref="B2348">IF(Table2[[#This Row],[Nodes]:[Nodes]]=5,Table2[[#This Row],[Gap]:[Gap]],"")</f>
        <v/>
      </c>
      <c r="C2348" s="20" t="str" cm="1">
        <f t="array" ref="C2348">IF(Table2[[#This Row],[Nodes]:[Nodes]]=6,Table2[[#This Row],[Gap]:[Gap]],"")</f>
        <v/>
      </c>
      <c r="D2348" s="20" t="str" cm="1">
        <f t="array" ref="D2348">IF(Table2[[#This Row],[Nodes]:[Nodes]]=7,Table2[[#This Row],[Gap]:[Gap]],"")</f>
        <v/>
      </c>
    </row>
    <row r="2349" spans="1:4">
      <c r="A2349" s="20" t="str" cm="1">
        <f t="array" ref="A2349">IF(Table2[[#This Row],[Nodes]:[Nodes]]=4,Table2[[#This Row],[Gap]:[Gap]],"")</f>
        <v/>
      </c>
      <c r="B2349" s="20" t="str" cm="1">
        <f t="array" ref="B2349">IF(Table2[[#This Row],[Nodes]:[Nodes]]=5,Table2[[#This Row],[Gap]:[Gap]],"")</f>
        <v/>
      </c>
      <c r="C2349" s="20" t="str" cm="1">
        <f t="array" ref="C2349">IF(Table2[[#This Row],[Nodes]:[Nodes]]=6,Table2[[#This Row],[Gap]:[Gap]],"")</f>
        <v/>
      </c>
      <c r="D2349" s="20" t="str" cm="1">
        <f t="array" ref="D2349">IF(Table2[[#This Row],[Nodes]:[Nodes]]=7,Table2[[#This Row],[Gap]:[Gap]],"")</f>
        <v/>
      </c>
    </row>
    <row r="2350" spans="1:4">
      <c r="A2350" s="20" t="str" cm="1">
        <f t="array" ref="A2350">IF(Table2[[#This Row],[Nodes]:[Nodes]]=4,Table2[[#This Row],[Gap]:[Gap]],"")</f>
        <v/>
      </c>
      <c r="B2350" s="20" t="str" cm="1">
        <f t="array" ref="B2350">IF(Table2[[#This Row],[Nodes]:[Nodes]]=5,Table2[[#This Row],[Gap]:[Gap]],"")</f>
        <v/>
      </c>
      <c r="C2350" s="20" t="str" cm="1">
        <f t="array" ref="C2350">IF(Table2[[#This Row],[Nodes]:[Nodes]]=6,Table2[[#This Row],[Gap]:[Gap]],"")</f>
        <v/>
      </c>
      <c r="D2350" s="20" t="str" cm="1">
        <f t="array" ref="D2350">IF(Table2[[#This Row],[Nodes]:[Nodes]]=7,Table2[[#This Row],[Gap]:[Gap]],"")</f>
        <v/>
      </c>
    </row>
    <row r="2351" spans="1:4">
      <c r="A2351" s="20" t="str" cm="1">
        <f t="array" ref="A2351">IF(Table2[[#This Row],[Nodes]:[Nodes]]=4,Table2[[#This Row],[Gap]:[Gap]],"")</f>
        <v/>
      </c>
      <c r="B2351" s="20" t="str" cm="1">
        <f t="array" ref="B2351">IF(Table2[[#This Row],[Nodes]:[Nodes]]=5,Table2[[#This Row],[Gap]:[Gap]],"")</f>
        <v/>
      </c>
      <c r="C2351" s="20" t="str" cm="1">
        <f t="array" ref="C2351">IF(Table2[[#This Row],[Nodes]:[Nodes]]=6,Table2[[#This Row],[Gap]:[Gap]],"")</f>
        <v/>
      </c>
      <c r="D2351" s="20" t="str" cm="1">
        <f t="array" ref="D2351">IF(Table2[[#This Row],[Nodes]:[Nodes]]=7,Table2[[#This Row],[Gap]:[Gap]],"")</f>
        <v/>
      </c>
    </row>
    <row r="2352" spans="1:4">
      <c r="A2352" s="20" t="str" cm="1">
        <f t="array" ref="A2352">IF(Table2[[#This Row],[Nodes]:[Nodes]]=4,Table2[[#This Row],[Gap]:[Gap]],"")</f>
        <v/>
      </c>
      <c r="B2352" s="20" t="str" cm="1">
        <f t="array" ref="B2352">IF(Table2[[#This Row],[Nodes]:[Nodes]]=5,Table2[[#This Row],[Gap]:[Gap]],"")</f>
        <v/>
      </c>
      <c r="C2352" s="20" t="str" cm="1">
        <f t="array" ref="C2352">IF(Table2[[#This Row],[Nodes]:[Nodes]]=6,Table2[[#This Row],[Gap]:[Gap]],"")</f>
        <v/>
      </c>
      <c r="D2352" s="20" t="str" cm="1">
        <f t="array" ref="D2352">IF(Table2[[#This Row],[Nodes]:[Nodes]]=7,Table2[[#This Row],[Gap]:[Gap]],"")</f>
        <v/>
      </c>
    </row>
    <row r="2353" spans="1:4">
      <c r="A2353" s="20" t="str" cm="1">
        <f t="array" ref="A2353">IF(Table2[[#This Row],[Nodes]:[Nodes]]=4,Table2[[#This Row],[Gap]:[Gap]],"")</f>
        <v/>
      </c>
      <c r="B2353" s="20" t="str" cm="1">
        <f t="array" ref="B2353">IF(Table2[[#This Row],[Nodes]:[Nodes]]=5,Table2[[#This Row],[Gap]:[Gap]],"")</f>
        <v/>
      </c>
      <c r="C2353" s="20" t="str" cm="1">
        <f t="array" ref="C2353">IF(Table2[[#This Row],[Nodes]:[Nodes]]=6,Table2[[#This Row],[Gap]:[Gap]],"")</f>
        <v/>
      </c>
      <c r="D2353" s="20" t="str" cm="1">
        <f t="array" ref="D2353">IF(Table2[[#This Row],[Nodes]:[Nodes]]=7,Table2[[#This Row],[Gap]:[Gap]],"")</f>
        <v/>
      </c>
    </row>
    <row r="2354" spans="1:4">
      <c r="A2354" s="20" t="str" cm="1">
        <f t="array" ref="A2354">IF(Table2[[#This Row],[Nodes]:[Nodes]]=4,Table2[[#This Row],[Gap]:[Gap]],"")</f>
        <v/>
      </c>
      <c r="B2354" s="20" t="str" cm="1">
        <f t="array" ref="B2354">IF(Table2[[#This Row],[Nodes]:[Nodes]]=5,Table2[[#This Row],[Gap]:[Gap]],"")</f>
        <v/>
      </c>
      <c r="C2354" s="20" t="str" cm="1">
        <f t="array" ref="C2354">IF(Table2[[#This Row],[Nodes]:[Nodes]]=6,Table2[[#This Row],[Gap]:[Gap]],"")</f>
        <v/>
      </c>
      <c r="D2354" s="20" t="str" cm="1">
        <f t="array" ref="D2354">IF(Table2[[#This Row],[Nodes]:[Nodes]]=7,Table2[[#This Row],[Gap]:[Gap]],"")</f>
        <v/>
      </c>
    </row>
    <row r="2355" spans="1:4">
      <c r="A2355" s="20" t="str" cm="1">
        <f t="array" ref="A2355">IF(Table2[[#This Row],[Nodes]:[Nodes]]=4,Table2[[#This Row],[Gap]:[Gap]],"")</f>
        <v/>
      </c>
      <c r="B2355" s="20" t="str" cm="1">
        <f t="array" ref="B2355">IF(Table2[[#This Row],[Nodes]:[Nodes]]=5,Table2[[#This Row],[Gap]:[Gap]],"")</f>
        <v/>
      </c>
      <c r="C2355" s="20" t="str" cm="1">
        <f t="array" ref="C2355">IF(Table2[[#This Row],[Nodes]:[Nodes]]=6,Table2[[#This Row],[Gap]:[Gap]],"")</f>
        <v/>
      </c>
      <c r="D2355" s="20" t="str" cm="1">
        <f t="array" ref="D2355">IF(Table2[[#This Row],[Nodes]:[Nodes]]=7,Table2[[#This Row],[Gap]:[Gap]],"")</f>
        <v/>
      </c>
    </row>
    <row r="2356" spans="1:4">
      <c r="A2356" s="20" t="str" cm="1">
        <f t="array" ref="A2356">IF(Table2[[#This Row],[Nodes]:[Nodes]]=4,Table2[[#This Row],[Gap]:[Gap]],"")</f>
        <v/>
      </c>
      <c r="B2356" s="20" t="str" cm="1">
        <f t="array" ref="B2356">IF(Table2[[#This Row],[Nodes]:[Nodes]]=5,Table2[[#This Row],[Gap]:[Gap]],"")</f>
        <v/>
      </c>
      <c r="C2356" s="20" t="str" cm="1">
        <f t="array" ref="C2356">IF(Table2[[#This Row],[Nodes]:[Nodes]]=6,Table2[[#This Row],[Gap]:[Gap]],"")</f>
        <v/>
      </c>
      <c r="D2356" s="20" t="str" cm="1">
        <f t="array" ref="D2356">IF(Table2[[#This Row],[Nodes]:[Nodes]]=7,Table2[[#This Row],[Gap]:[Gap]],"")</f>
        <v/>
      </c>
    </row>
    <row r="2357" spans="1:4">
      <c r="A2357" s="20" t="str" cm="1">
        <f t="array" ref="A2357">IF(Table2[[#This Row],[Nodes]:[Nodes]]=4,Table2[[#This Row],[Gap]:[Gap]],"")</f>
        <v/>
      </c>
      <c r="B2357" s="20" t="str" cm="1">
        <f t="array" ref="B2357">IF(Table2[[#This Row],[Nodes]:[Nodes]]=5,Table2[[#This Row],[Gap]:[Gap]],"")</f>
        <v/>
      </c>
      <c r="C2357" s="20" t="str" cm="1">
        <f t="array" ref="C2357">IF(Table2[[#This Row],[Nodes]:[Nodes]]=6,Table2[[#This Row],[Gap]:[Gap]],"")</f>
        <v/>
      </c>
      <c r="D2357" s="20" t="str" cm="1">
        <f t="array" ref="D2357">IF(Table2[[#This Row],[Nodes]:[Nodes]]=7,Table2[[#This Row],[Gap]:[Gap]],"")</f>
        <v/>
      </c>
    </row>
    <row r="2358" spans="1:4">
      <c r="A2358" s="20" t="str" cm="1">
        <f t="array" ref="A2358">IF(Table2[[#This Row],[Nodes]:[Nodes]]=4,Table2[[#This Row],[Gap]:[Gap]],"")</f>
        <v/>
      </c>
      <c r="B2358" s="20" t="str" cm="1">
        <f t="array" ref="B2358">IF(Table2[[#This Row],[Nodes]:[Nodes]]=5,Table2[[#This Row],[Gap]:[Gap]],"")</f>
        <v/>
      </c>
      <c r="C2358" s="20" t="str" cm="1">
        <f t="array" ref="C2358">IF(Table2[[#This Row],[Nodes]:[Nodes]]=6,Table2[[#This Row],[Gap]:[Gap]],"")</f>
        <v/>
      </c>
      <c r="D2358" s="20" t="str" cm="1">
        <f t="array" ref="D2358">IF(Table2[[#This Row],[Nodes]:[Nodes]]=7,Table2[[#This Row],[Gap]:[Gap]],"")</f>
        <v/>
      </c>
    </row>
    <row r="2359" spans="1:4">
      <c r="A2359" s="20" t="str" cm="1">
        <f t="array" ref="A2359">IF(Table2[[#This Row],[Nodes]:[Nodes]]=4,Table2[[#This Row],[Gap]:[Gap]],"")</f>
        <v/>
      </c>
      <c r="B2359" s="20" t="str" cm="1">
        <f t="array" ref="B2359">IF(Table2[[#This Row],[Nodes]:[Nodes]]=5,Table2[[#This Row],[Gap]:[Gap]],"")</f>
        <v/>
      </c>
      <c r="C2359" s="20" t="str" cm="1">
        <f t="array" ref="C2359">IF(Table2[[#This Row],[Nodes]:[Nodes]]=6,Table2[[#This Row],[Gap]:[Gap]],"")</f>
        <v/>
      </c>
      <c r="D2359" s="20" t="str" cm="1">
        <f t="array" ref="D2359">IF(Table2[[#This Row],[Nodes]:[Nodes]]=7,Table2[[#This Row],[Gap]:[Gap]],"")</f>
        <v/>
      </c>
    </row>
    <row r="2360" spans="1:4">
      <c r="A2360" s="20" t="str" cm="1">
        <f t="array" ref="A2360">IF(Table2[[#This Row],[Nodes]:[Nodes]]=4,Table2[[#This Row],[Gap]:[Gap]],"")</f>
        <v/>
      </c>
      <c r="B2360" s="20" t="str" cm="1">
        <f t="array" ref="B2360">IF(Table2[[#This Row],[Nodes]:[Nodes]]=5,Table2[[#This Row],[Gap]:[Gap]],"")</f>
        <v/>
      </c>
      <c r="C2360" s="20" t="str" cm="1">
        <f t="array" ref="C2360">IF(Table2[[#This Row],[Nodes]:[Nodes]]=6,Table2[[#This Row],[Gap]:[Gap]],"")</f>
        <v/>
      </c>
      <c r="D2360" s="20" t="str" cm="1">
        <f t="array" ref="D2360">IF(Table2[[#This Row],[Nodes]:[Nodes]]=7,Table2[[#This Row],[Gap]:[Gap]],"")</f>
        <v/>
      </c>
    </row>
    <row r="2361" spans="1:4">
      <c r="A2361" s="20" t="str" cm="1">
        <f t="array" ref="A2361">IF(Table2[[#This Row],[Nodes]:[Nodes]]=4,Table2[[#This Row],[Gap]:[Gap]],"")</f>
        <v/>
      </c>
      <c r="B2361" s="20" t="str" cm="1">
        <f t="array" ref="B2361">IF(Table2[[#This Row],[Nodes]:[Nodes]]=5,Table2[[#This Row],[Gap]:[Gap]],"")</f>
        <v/>
      </c>
      <c r="C2361" s="20" t="str" cm="1">
        <f t="array" ref="C2361">IF(Table2[[#This Row],[Nodes]:[Nodes]]=6,Table2[[#This Row],[Gap]:[Gap]],"")</f>
        <v/>
      </c>
      <c r="D2361" s="20" t="str" cm="1">
        <f t="array" ref="D2361">IF(Table2[[#This Row],[Nodes]:[Nodes]]=7,Table2[[#This Row],[Gap]:[Gap]],"")</f>
        <v/>
      </c>
    </row>
    <row r="2362" spans="1:4">
      <c r="A2362" s="20" t="str" cm="1">
        <f t="array" ref="A2362">IF(Table2[[#This Row],[Nodes]:[Nodes]]=4,Table2[[#This Row],[Gap]:[Gap]],"")</f>
        <v/>
      </c>
      <c r="B2362" s="20" t="str" cm="1">
        <f t="array" ref="B2362">IF(Table2[[#This Row],[Nodes]:[Nodes]]=5,Table2[[#This Row],[Gap]:[Gap]],"")</f>
        <v/>
      </c>
      <c r="C2362" s="20" t="str" cm="1">
        <f t="array" ref="C2362">IF(Table2[[#This Row],[Nodes]:[Nodes]]=6,Table2[[#This Row],[Gap]:[Gap]],"")</f>
        <v/>
      </c>
      <c r="D2362" s="20" t="str" cm="1">
        <f t="array" ref="D2362">IF(Table2[[#This Row],[Nodes]:[Nodes]]=7,Table2[[#This Row],[Gap]:[Gap]],"")</f>
        <v/>
      </c>
    </row>
    <row r="2363" spans="1:4">
      <c r="A2363" s="20" t="str" cm="1">
        <f t="array" ref="A2363">IF(Table2[[#This Row],[Nodes]:[Nodes]]=4,Table2[[#This Row],[Gap]:[Gap]],"")</f>
        <v/>
      </c>
      <c r="B2363" s="20" t="str" cm="1">
        <f t="array" ref="B2363">IF(Table2[[#This Row],[Nodes]:[Nodes]]=5,Table2[[#This Row],[Gap]:[Gap]],"")</f>
        <v/>
      </c>
      <c r="C2363" s="20" t="str" cm="1">
        <f t="array" ref="C2363">IF(Table2[[#This Row],[Nodes]:[Nodes]]=6,Table2[[#This Row],[Gap]:[Gap]],"")</f>
        <v/>
      </c>
      <c r="D2363" s="20" t="str" cm="1">
        <f t="array" ref="D2363">IF(Table2[[#This Row],[Nodes]:[Nodes]]=7,Table2[[#This Row],[Gap]:[Gap]],"")</f>
        <v/>
      </c>
    </row>
    <row r="2364" spans="1:4">
      <c r="A2364" s="20" t="str" cm="1">
        <f t="array" ref="A2364">IF(Table2[[#This Row],[Nodes]:[Nodes]]=4,Table2[[#This Row],[Gap]:[Gap]],"")</f>
        <v/>
      </c>
      <c r="B2364" s="20" t="str" cm="1">
        <f t="array" ref="B2364">IF(Table2[[#This Row],[Nodes]:[Nodes]]=5,Table2[[#This Row],[Gap]:[Gap]],"")</f>
        <v/>
      </c>
      <c r="C2364" s="20" t="str" cm="1">
        <f t="array" ref="C2364">IF(Table2[[#This Row],[Nodes]:[Nodes]]=6,Table2[[#This Row],[Gap]:[Gap]],"")</f>
        <v/>
      </c>
      <c r="D2364" s="20" t="str" cm="1">
        <f t="array" ref="D2364">IF(Table2[[#This Row],[Nodes]:[Nodes]]=7,Table2[[#This Row],[Gap]:[Gap]],"")</f>
        <v/>
      </c>
    </row>
    <row r="2365" spans="1:4">
      <c r="A2365" s="20" t="str" cm="1">
        <f t="array" ref="A2365">IF(Table2[[#This Row],[Nodes]:[Nodes]]=4,Table2[[#This Row],[Gap]:[Gap]],"")</f>
        <v/>
      </c>
      <c r="B2365" s="20" t="str" cm="1">
        <f t="array" ref="B2365">IF(Table2[[#This Row],[Nodes]:[Nodes]]=5,Table2[[#This Row],[Gap]:[Gap]],"")</f>
        <v/>
      </c>
      <c r="C2365" s="20" t="str" cm="1">
        <f t="array" ref="C2365">IF(Table2[[#This Row],[Nodes]:[Nodes]]=6,Table2[[#This Row],[Gap]:[Gap]],"")</f>
        <v/>
      </c>
      <c r="D2365" s="20" t="str" cm="1">
        <f t="array" ref="D2365">IF(Table2[[#This Row],[Nodes]:[Nodes]]=7,Table2[[#This Row],[Gap]:[Gap]],"")</f>
        <v/>
      </c>
    </row>
    <row r="2366" spans="1:4">
      <c r="A2366" s="20" t="str" cm="1">
        <f t="array" ref="A2366">IF(Table2[[#This Row],[Nodes]:[Nodes]]=4,Table2[[#This Row],[Gap]:[Gap]],"")</f>
        <v/>
      </c>
      <c r="B2366" s="20" t="str" cm="1">
        <f t="array" ref="B2366">IF(Table2[[#This Row],[Nodes]:[Nodes]]=5,Table2[[#This Row],[Gap]:[Gap]],"")</f>
        <v/>
      </c>
      <c r="C2366" s="20" t="str" cm="1">
        <f t="array" ref="C2366">IF(Table2[[#This Row],[Nodes]:[Nodes]]=6,Table2[[#This Row],[Gap]:[Gap]],"")</f>
        <v/>
      </c>
      <c r="D2366" s="20" t="str" cm="1">
        <f t="array" ref="D2366">IF(Table2[[#This Row],[Nodes]:[Nodes]]=7,Table2[[#This Row],[Gap]:[Gap]],"")</f>
        <v/>
      </c>
    </row>
    <row r="2367" spans="1:4">
      <c r="A2367" s="20" t="str" cm="1">
        <f t="array" ref="A2367">IF(Table2[[#This Row],[Nodes]:[Nodes]]=4,Table2[[#This Row],[Gap]:[Gap]],"")</f>
        <v/>
      </c>
      <c r="B2367" s="20" t="str" cm="1">
        <f t="array" ref="B2367">IF(Table2[[#This Row],[Nodes]:[Nodes]]=5,Table2[[#This Row],[Gap]:[Gap]],"")</f>
        <v/>
      </c>
      <c r="C2367" s="20" t="str" cm="1">
        <f t="array" ref="C2367">IF(Table2[[#This Row],[Nodes]:[Nodes]]=6,Table2[[#This Row],[Gap]:[Gap]],"")</f>
        <v/>
      </c>
      <c r="D2367" s="20" t="str" cm="1">
        <f t="array" ref="D2367">IF(Table2[[#This Row],[Nodes]:[Nodes]]=7,Table2[[#This Row],[Gap]:[Gap]],"")</f>
        <v/>
      </c>
    </row>
    <row r="2368" spans="1:4">
      <c r="A2368" s="20" t="str" cm="1">
        <f t="array" ref="A2368">IF(Table2[[#This Row],[Nodes]:[Nodes]]=4,Table2[[#This Row],[Gap]:[Gap]],"")</f>
        <v/>
      </c>
      <c r="B2368" s="20" t="str" cm="1">
        <f t="array" ref="B2368">IF(Table2[[#This Row],[Nodes]:[Nodes]]=5,Table2[[#This Row],[Gap]:[Gap]],"")</f>
        <v/>
      </c>
      <c r="C2368" s="20" t="str" cm="1">
        <f t="array" ref="C2368">IF(Table2[[#This Row],[Nodes]:[Nodes]]=6,Table2[[#This Row],[Gap]:[Gap]],"")</f>
        <v/>
      </c>
      <c r="D2368" s="20" t="str" cm="1">
        <f t="array" ref="D2368">IF(Table2[[#This Row],[Nodes]:[Nodes]]=7,Table2[[#This Row],[Gap]:[Gap]],"")</f>
        <v/>
      </c>
    </row>
    <row r="2369" spans="1:4">
      <c r="A2369" s="20" t="str" cm="1">
        <f t="array" ref="A2369">IF(Table2[[#This Row],[Nodes]:[Nodes]]=4,Table2[[#This Row],[Gap]:[Gap]],"")</f>
        <v/>
      </c>
      <c r="B2369" s="20" t="str" cm="1">
        <f t="array" ref="B2369">IF(Table2[[#This Row],[Nodes]:[Nodes]]=5,Table2[[#This Row],[Gap]:[Gap]],"")</f>
        <v/>
      </c>
      <c r="C2369" s="20" t="str" cm="1">
        <f t="array" ref="C2369">IF(Table2[[#This Row],[Nodes]:[Nodes]]=6,Table2[[#This Row],[Gap]:[Gap]],"")</f>
        <v/>
      </c>
      <c r="D2369" s="20" t="str" cm="1">
        <f t="array" ref="D2369">IF(Table2[[#This Row],[Nodes]:[Nodes]]=7,Table2[[#This Row],[Gap]:[Gap]],"")</f>
        <v/>
      </c>
    </row>
    <row r="2370" spans="1:4">
      <c r="A2370" s="20" t="str" cm="1">
        <f t="array" ref="A2370">IF(Table2[[#This Row],[Nodes]:[Nodes]]=4,Table2[[#This Row],[Gap]:[Gap]],"")</f>
        <v/>
      </c>
      <c r="B2370" s="20" t="str" cm="1">
        <f t="array" ref="B2370">IF(Table2[[#This Row],[Nodes]:[Nodes]]=5,Table2[[#This Row],[Gap]:[Gap]],"")</f>
        <v/>
      </c>
      <c r="C2370" s="20" t="str" cm="1">
        <f t="array" ref="C2370">IF(Table2[[#This Row],[Nodes]:[Nodes]]=6,Table2[[#This Row],[Gap]:[Gap]],"")</f>
        <v/>
      </c>
      <c r="D2370" s="20" t="str" cm="1">
        <f t="array" ref="D2370">IF(Table2[[#This Row],[Nodes]:[Nodes]]=7,Table2[[#This Row],[Gap]:[Gap]],"")</f>
        <v/>
      </c>
    </row>
    <row r="2371" spans="1:4">
      <c r="A2371" s="20" t="str" cm="1">
        <f t="array" ref="A2371">IF(Table2[[#This Row],[Nodes]:[Nodes]]=4,Table2[[#This Row],[Gap]:[Gap]],"")</f>
        <v/>
      </c>
      <c r="B2371" s="20" t="str" cm="1">
        <f t="array" ref="B2371">IF(Table2[[#This Row],[Nodes]:[Nodes]]=5,Table2[[#This Row],[Gap]:[Gap]],"")</f>
        <v/>
      </c>
      <c r="C2371" s="20" t="str" cm="1">
        <f t="array" ref="C2371">IF(Table2[[#This Row],[Nodes]:[Nodes]]=6,Table2[[#This Row],[Gap]:[Gap]],"")</f>
        <v/>
      </c>
      <c r="D2371" s="20" t="str" cm="1">
        <f t="array" ref="D2371">IF(Table2[[#This Row],[Nodes]:[Nodes]]=7,Table2[[#This Row],[Gap]:[Gap]],"")</f>
        <v/>
      </c>
    </row>
    <row r="2372" spans="1:4">
      <c r="A2372" s="20" t="str" cm="1">
        <f t="array" ref="A2372">IF(Table2[[#This Row],[Nodes]:[Nodes]]=4,Table2[[#This Row],[Gap]:[Gap]],"")</f>
        <v/>
      </c>
      <c r="B2372" s="20" t="str" cm="1">
        <f t="array" ref="B2372">IF(Table2[[#This Row],[Nodes]:[Nodes]]=5,Table2[[#This Row],[Gap]:[Gap]],"")</f>
        <v/>
      </c>
      <c r="C2372" s="20" t="str" cm="1">
        <f t="array" ref="C2372">IF(Table2[[#This Row],[Nodes]:[Nodes]]=6,Table2[[#This Row],[Gap]:[Gap]],"")</f>
        <v/>
      </c>
      <c r="D2372" s="20" t="str" cm="1">
        <f t="array" ref="D2372">IF(Table2[[#This Row],[Nodes]:[Nodes]]=7,Table2[[#This Row],[Gap]:[Gap]],"")</f>
        <v/>
      </c>
    </row>
    <row r="2373" spans="1:4">
      <c r="A2373" s="20" t="str" cm="1">
        <f t="array" ref="A2373">IF(Table2[[#This Row],[Nodes]:[Nodes]]=4,Table2[[#This Row],[Gap]:[Gap]],"")</f>
        <v/>
      </c>
      <c r="B2373" s="20" t="str" cm="1">
        <f t="array" ref="B2373">IF(Table2[[#This Row],[Nodes]:[Nodes]]=5,Table2[[#This Row],[Gap]:[Gap]],"")</f>
        <v/>
      </c>
      <c r="C2373" s="20" t="str" cm="1">
        <f t="array" ref="C2373">IF(Table2[[#This Row],[Nodes]:[Nodes]]=6,Table2[[#This Row],[Gap]:[Gap]],"")</f>
        <v/>
      </c>
      <c r="D2373" s="20" t="str" cm="1">
        <f t="array" ref="D2373">IF(Table2[[#This Row],[Nodes]:[Nodes]]=7,Table2[[#This Row],[Gap]:[Gap]],"")</f>
        <v/>
      </c>
    </row>
    <row r="2374" spans="1:4">
      <c r="A2374" s="20" t="str" cm="1">
        <f t="array" ref="A2374">IF(Table2[[#This Row],[Nodes]:[Nodes]]=4,Table2[[#This Row],[Gap]:[Gap]],"")</f>
        <v/>
      </c>
      <c r="B2374" s="20" t="str" cm="1">
        <f t="array" ref="B2374">IF(Table2[[#This Row],[Nodes]:[Nodes]]=5,Table2[[#This Row],[Gap]:[Gap]],"")</f>
        <v/>
      </c>
      <c r="C2374" s="20" t="str" cm="1">
        <f t="array" ref="C2374">IF(Table2[[#This Row],[Nodes]:[Nodes]]=6,Table2[[#This Row],[Gap]:[Gap]],"")</f>
        <v/>
      </c>
      <c r="D2374" s="20" t="str" cm="1">
        <f t="array" ref="D2374">IF(Table2[[#This Row],[Nodes]:[Nodes]]=7,Table2[[#This Row],[Gap]:[Gap]],"")</f>
        <v/>
      </c>
    </row>
    <row r="2375" spans="1:4">
      <c r="A2375" s="20" t="str" cm="1">
        <f t="array" ref="A2375">IF(Table2[[#This Row],[Nodes]:[Nodes]]=4,Table2[[#This Row],[Gap]:[Gap]],"")</f>
        <v/>
      </c>
      <c r="B2375" s="20" t="str" cm="1">
        <f t="array" ref="B2375">IF(Table2[[#This Row],[Nodes]:[Nodes]]=5,Table2[[#This Row],[Gap]:[Gap]],"")</f>
        <v/>
      </c>
      <c r="C2375" s="20" t="str" cm="1">
        <f t="array" ref="C2375">IF(Table2[[#This Row],[Nodes]:[Nodes]]=6,Table2[[#This Row],[Gap]:[Gap]],"")</f>
        <v/>
      </c>
      <c r="D2375" s="20" t="str" cm="1">
        <f t="array" ref="D2375">IF(Table2[[#This Row],[Nodes]:[Nodes]]=7,Table2[[#This Row],[Gap]:[Gap]],"")</f>
        <v/>
      </c>
    </row>
    <row r="2376" spans="1:4">
      <c r="A2376" s="20" t="str" cm="1">
        <f t="array" ref="A2376">IF(Table2[[#This Row],[Nodes]:[Nodes]]=4,Table2[[#This Row],[Gap]:[Gap]],"")</f>
        <v/>
      </c>
      <c r="B2376" s="20" t="str" cm="1">
        <f t="array" ref="B2376">IF(Table2[[#This Row],[Nodes]:[Nodes]]=5,Table2[[#This Row],[Gap]:[Gap]],"")</f>
        <v/>
      </c>
      <c r="C2376" s="20" t="str" cm="1">
        <f t="array" ref="C2376">IF(Table2[[#This Row],[Nodes]:[Nodes]]=6,Table2[[#This Row],[Gap]:[Gap]],"")</f>
        <v/>
      </c>
      <c r="D2376" s="20" t="str" cm="1">
        <f t="array" ref="D2376">IF(Table2[[#This Row],[Nodes]:[Nodes]]=7,Table2[[#This Row],[Gap]:[Gap]],"")</f>
        <v/>
      </c>
    </row>
    <row r="2377" spans="1:4">
      <c r="A2377" s="20" t="str" cm="1">
        <f t="array" ref="A2377">IF(Table2[[#This Row],[Nodes]:[Nodes]]=4,Table2[[#This Row],[Gap]:[Gap]],"")</f>
        <v/>
      </c>
      <c r="B2377" s="20" t="str" cm="1">
        <f t="array" ref="B2377">IF(Table2[[#This Row],[Nodes]:[Nodes]]=5,Table2[[#This Row],[Gap]:[Gap]],"")</f>
        <v/>
      </c>
      <c r="C2377" s="20" t="str" cm="1">
        <f t="array" ref="C2377">IF(Table2[[#This Row],[Nodes]:[Nodes]]=6,Table2[[#This Row],[Gap]:[Gap]],"")</f>
        <v/>
      </c>
      <c r="D2377" s="20" t="str" cm="1">
        <f t="array" ref="D2377">IF(Table2[[#This Row],[Nodes]:[Nodes]]=7,Table2[[#This Row],[Gap]:[Gap]],"")</f>
        <v/>
      </c>
    </row>
    <row r="2378" spans="1:4">
      <c r="A2378" s="20" t="str" cm="1">
        <f t="array" ref="A2378">IF(Table2[[#This Row],[Nodes]:[Nodes]]=4,Table2[[#This Row],[Gap]:[Gap]],"")</f>
        <v/>
      </c>
      <c r="B2378" s="20" t="str" cm="1">
        <f t="array" ref="B2378">IF(Table2[[#This Row],[Nodes]:[Nodes]]=5,Table2[[#This Row],[Gap]:[Gap]],"")</f>
        <v/>
      </c>
      <c r="C2378" s="20" t="str" cm="1">
        <f t="array" ref="C2378">IF(Table2[[#This Row],[Nodes]:[Nodes]]=6,Table2[[#This Row],[Gap]:[Gap]],"")</f>
        <v/>
      </c>
      <c r="D2378" s="20" t="str" cm="1">
        <f t="array" ref="D2378">IF(Table2[[#This Row],[Nodes]:[Nodes]]=7,Table2[[#This Row],[Gap]:[Gap]],"")</f>
        <v/>
      </c>
    </row>
    <row r="2379" spans="1:4">
      <c r="A2379" s="20" t="str" cm="1">
        <f t="array" ref="A2379">IF(Table2[[#This Row],[Nodes]:[Nodes]]=4,Table2[[#This Row],[Gap]:[Gap]],"")</f>
        <v/>
      </c>
      <c r="B2379" s="20" t="str" cm="1">
        <f t="array" ref="B2379">IF(Table2[[#This Row],[Nodes]:[Nodes]]=5,Table2[[#This Row],[Gap]:[Gap]],"")</f>
        <v/>
      </c>
      <c r="C2379" s="20" t="str" cm="1">
        <f t="array" ref="C2379">IF(Table2[[#This Row],[Nodes]:[Nodes]]=6,Table2[[#This Row],[Gap]:[Gap]],"")</f>
        <v/>
      </c>
      <c r="D2379" s="20" t="str" cm="1">
        <f t="array" ref="D2379">IF(Table2[[#This Row],[Nodes]:[Nodes]]=7,Table2[[#This Row],[Gap]:[Gap]],"")</f>
        <v/>
      </c>
    </row>
    <row r="2380" spans="1:4">
      <c r="A2380" s="20" t="str" cm="1">
        <f t="array" ref="A2380">IF(Table2[[#This Row],[Nodes]:[Nodes]]=4,Table2[[#This Row],[Gap]:[Gap]],"")</f>
        <v/>
      </c>
      <c r="B2380" s="20" t="str" cm="1">
        <f t="array" ref="B2380">IF(Table2[[#This Row],[Nodes]:[Nodes]]=5,Table2[[#This Row],[Gap]:[Gap]],"")</f>
        <v/>
      </c>
      <c r="C2380" s="20" t="str" cm="1">
        <f t="array" ref="C2380">IF(Table2[[#This Row],[Nodes]:[Nodes]]=6,Table2[[#This Row],[Gap]:[Gap]],"")</f>
        <v/>
      </c>
      <c r="D2380" s="20" t="str" cm="1">
        <f t="array" ref="D2380">IF(Table2[[#This Row],[Nodes]:[Nodes]]=7,Table2[[#This Row],[Gap]:[Gap]],"")</f>
        <v/>
      </c>
    </row>
    <row r="2381" spans="1:4">
      <c r="A2381" s="20" t="str" cm="1">
        <f t="array" ref="A2381">IF(Table2[[#This Row],[Nodes]:[Nodes]]=4,Table2[[#This Row],[Gap]:[Gap]],"")</f>
        <v/>
      </c>
      <c r="B2381" s="20" t="str" cm="1">
        <f t="array" ref="B2381">IF(Table2[[#This Row],[Nodes]:[Nodes]]=5,Table2[[#This Row],[Gap]:[Gap]],"")</f>
        <v/>
      </c>
      <c r="C2381" s="20" t="str" cm="1">
        <f t="array" ref="C2381">IF(Table2[[#This Row],[Nodes]:[Nodes]]=6,Table2[[#This Row],[Gap]:[Gap]],"")</f>
        <v/>
      </c>
      <c r="D2381" s="20" t="str" cm="1">
        <f t="array" ref="D2381">IF(Table2[[#This Row],[Nodes]:[Nodes]]=7,Table2[[#This Row],[Gap]:[Gap]],"")</f>
        <v/>
      </c>
    </row>
    <row r="2382" spans="1:4">
      <c r="A2382" s="20" t="str" cm="1">
        <f t="array" ref="A2382">IF(Table2[[#This Row],[Nodes]:[Nodes]]=4,Table2[[#This Row],[Gap]:[Gap]],"")</f>
        <v/>
      </c>
      <c r="B2382" s="20" t="str" cm="1">
        <f t="array" ref="B2382">IF(Table2[[#This Row],[Nodes]:[Nodes]]=5,Table2[[#This Row],[Gap]:[Gap]],"")</f>
        <v/>
      </c>
      <c r="C2382" s="20" t="str" cm="1">
        <f t="array" ref="C2382">IF(Table2[[#This Row],[Nodes]:[Nodes]]=6,Table2[[#This Row],[Gap]:[Gap]],"")</f>
        <v/>
      </c>
      <c r="D2382" s="20" t="str" cm="1">
        <f t="array" ref="D2382">IF(Table2[[#This Row],[Nodes]:[Nodes]]=7,Table2[[#This Row],[Gap]:[Gap]],"")</f>
        <v/>
      </c>
    </row>
    <row r="2383" spans="1:4">
      <c r="A2383" s="20" t="str" cm="1">
        <f t="array" ref="A2383">IF(Table2[[#This Row],[Nodes]:[Nodes]]=4,Table2[[#This Row],[Gap]:[Gap]],"")</f>
        <v/>
      </c>
      <c r="B2383" s="20" t="str" cm="1">
        <f t="array" ref="B2383">IF(Table2[[#This Row],[Nodes]:[Nodes]]=5,Table2[[#This Row],[Gap]:[Gap]],"")</f>
        <v/>
      </c>
      <c r="C2383" s="20" t="str" cm="1">
        <f t="array" ref="C2383">IF(Table2[[#This Row],[Nodes]:[Nodes]]=6,Table2[[#This Row],[Gap]:[Gap]],"")</f>
        <v/>
      </c>
      <c r="D2383" s="20" t="str" cm="1">
        <f t="array" ref="D2383">IF(Table2[[#This Row],[Nodes]:[Nodes]]=7,Table2[[#This Row],[Gap]:[Gap]],"")</f>
        <v/>
      </c>
    </row>
    <row r="2384" spans="1:4">
      <c r="A2384" s="20" t="str" cm="1">
        <f t="array" ref="A2384">IF(Table2[[#This Row],[Nodes]:[Nodes]]=4,Table2[[#This Row],[Gap]:[Gap]],"")</f>
        <v/>
      </c>
      <c r="B2384" s="20" t="str" cm="1">
        <f t="array" ref="B2384">IF(Table2[[#This Row],[Nodes]:[Nodes]]=5,Table2[[#This Row],[Gap]:[Gap]],"")</f>
        <v/>
      </c>
      <c r="C2384" s="20" t="str" cm="1">
        <f t="array" ref="C2384">IF(Table2[[#This Row],[Nodes]:[Nodes]]=6,Table2[[#This Row],[Gap]:[Gap]],"")</f>
        <v/>
      </c>
      <c r="D2384" s="20" t="str" cm="1">
        <f t="array" ref="D2384">IF(Table2[[#This Row],[Nodes]:[Nodes]]=7,Table2[[#This Row],[Gap]:[Gap]],"")</f>
        <v/>
      </c>
    </row>
    <row r="2385" spans="1:4">
      <c r="A2385" s="20" t="str" cm="1">
        <f t="array" ref="A2385">IF(Table2[[#This Row],[Nodes]:[Nodes]]=4,Table2[[#This Row],[Gap]:[Gap]],"")</f>
        <v/>
      </c>
      <c r="B2385" s="20" t="str" cm="1">
        <f t="array" ref="B2385">IF(Table2[[#This Row],[Nodes]:[Nodes]]=5,Table2[[#This Row],[Gap]:[Gap]],"")</f>
        <v/>
      </c>
      <c r="C2385" s="20" t="str" cm="1">
        <f t="array" ref="C2385">IF(Table2[[#This Row],[Nodes]:[Nodes]]=6,Table2[[#This Row],[Gap]:[Gap]],"")</f>
        <v/>
      </c>
      <c r="D2385" s="20" t="str" cm="1">
        <f t="array" ref="D2385">IF(Table2[[#This Row],[Nodes]:[Nodes]]=7,Table2[[#This Row],[Gap]:[Gap]],"")</f>
        <v/>
      </c>
    </row>
    <row r="2386" spans="1:4">
      <c r="A2386" s="20" t="str" cm="1">
        <f t="array" ref="A2386">IF(Table2[[#This Row],[Nodes]:[Nodes]]=4,Table2[[#This Row],[Gap]:[Gap]],"")</f>
        <v/>
      </c>
      <c r="B2386" s="20" t="str" cm="1">
        <f t="array" ref="B2386">IF(Table2[[#This Row],[Nodes]:[Nodes]]=5,Table2[[#This Row],[Gap]:[Gap]],"")</f>
        <v/>
      </c>
      <c r="C2386" s="20" t="str" cm="1">
        <f t="array" ref="C2386">IF(Table2[[#This Row],[Nodes]:[Nodes]]=6,Table2[[#This Row],[Gap]:[Gap]],"")</f>
        <v/>
      </c>
      <c r="D2386" s="20" t="str" cm="1">
        <f t="array" ref="D2386">IF(Table2[[#This Row],[Nodes]:[Nodes]]=7,Table2[[#This Row],[Gap]:[Gap]],"")</f>
        <v/>
      </c>
    </row>
    <row r="2387" spans="1:4">
      <c r="A2387" s="20" t="str" cm="1">
        <f t="array" ref="A2387">IF(Table2[[#This Row],[Nodes]:[Nodes]]=4,Table2[[#This Row],[Gap]:[Gap]],"")</f>
        <v/>
      </c>
      <c r="B2387" s="20" t="str" cm="1">
        <f t="array" ref="B2387">IF(Table2[[#This Row],[Nodes]:[Nodes]]=5,Table2[[#This Row],[Gap]:[Gap]],"")</f>
        <v/>
      </c>
      <c r="C2387" s="20" t="str" cm="1">
        <f t="array" ref="C2387">IF(Table2[[#This Row],[Nodes]:[Nodes]]=6,Table2[[#This Row],[Gap]:[Gap]],"")</f>
        <v/>
      </c>
      <c r="D2387" s="20" t="str" cm="1">
        <f t="array" ref="D2387">IF(Table2[[#This Row],[Nodes]:[Nodes]]=7,Table2[[#This Row],[Gap]:[Gap]],"")</f>
        <v/>
      </c>
    </row>
    <row r="2388" spans="1:4">
      <c r="A2388" s="20" t="str" cm="1">
        <f t="array" ref="A2388">IF(Table2[[#This Row],[Nodes]:[Nodes]]=4,Table2[[#This Row],[Gap]:[Gap]],"")</f>
        <v/>
      </c>
      <c r="B2388" s="20" t="str" cm="1">
        <f t="array" ref="B2388">IF(Table2[[#This Row],[Nodes]:[Nodes]]=5,Table2[[#This Row],[Gap]:[Gap]],"")</f>
        <v/>
      </c>
      <c r="C2388" s="20" t="str" cm="1">
        <f t="array" ref="C2388">IF(Table2[[#This Row],[Nodes]:[Nodes]]=6,Table2[[#This Row],[Gap]:[Gap]],"")</f>
        <v/>
      </c>
      <c r="D2388" s="20" t="str" cm="1">
        <f t="array" ref="D2388">IF(Table2[[#This Row],[Nodes]:[Nodes]]=7,Table2[[#This Row],[Gap]:[Gap]],"")</f>
        <v/>
      </c>
    </row>
    <row r="2389" spans="1:4">
      <c r="A2389" s="20" t="str" cm="1">
        <f t="array" ref="A2389">IF(Table2[[#This Row],[Nodes]:[Nodes]]=4,Table2[[#This Row],[Gap]:[Gap]],"")</f>
        <v/>
      </c>
      <c r="B2389" s="20" t="str" cm="1">
        <f t="array" ref="B2389">IF(Table2[[#This Row],[Nodes]:[Nodes]]=5,Table2[[#This Row],[Gap]:[Gap]],"")</f>
        <v/>
      </c>
      <c r="C2389" s="20" t="str" cm="1">
        <f t="array" ref="C2389">IF(Table2[[#This Row],[Nodes]:[Nodes]]=6,Table2[[#This Row],[Gap]:[Gap]],"")</f>
        <v/>
      </c>
      <c r="D2389" s="20" t="str" cm="1">
        <f t="array" ref="D2389">IF(Table2[[#This Row],[Nodes]:[Nodes]]=7,Table2[[#This Row],[Gap]:[Gap]],"")</f>
        <v/>
      </c>
    </row>
    <row r="2390" spans="1:4">
      <c r="A2390" s="20" t="str" cm="1">
        <f t="array" ref="A2390">IF(Table2[[#This Row],[Nodes]:[Nodes]]=4,Table2[[#This Row],[Gap]:[Gap]],"")</f>
        <v/>
      </c>
      <c r="B2390" s="20" t="str" cm="1">
        <f t="array" ref="B2390">IF(Table2[[#This Row],[Nodes]:[Nodes]]=5,Table2[[#This Row],[Gap]:[Gap]],"")</f>
        <v/>
      </c>
      <c r="C2390" s="20" t="str" cm="1">
        <f t="array" ref="C2390">IF(Table2[[#This Row],[Nodes]:[Nodes]]=6,Table2[[#This Row],[Gap]:[Gap]],"")</f>
        <v/>
      </c>
      <c r="D2390" s="20" t="str" cm="1">
        <f t="array" ref="D2390">IF(Table2[[#This Row],[Nodes]:[Nodes]]=7,Table2[[#This Row],[Gap]:[Gap]],"")</f>
        <v/>
      </c>
    </row>
    <row r="2391" spans="1:4">
      <c r="A2391" s="20" t="str" cm="1">
        <f t="array" ref="A2391">IF(Table2[[#This Row],[Nodes]:[Nodes]]=4,Table2[[#This Row],[Gap]:[Gap]],"")</f>
        <v/>
      </c>
      <c r="B2391" s="20" t="str" cm="1">
        <f t="array" ref="B2391">IF(Table2[[#This Row],[Nodes]:[Nodes]]=5,Table2[[#This Row],[Gap]:[Gap]],"")</f>
        <v/>
      </c>
      <c r="C2391" s="20" t="str" cm="1">
        <f t="array" ref="C2391">IF(Table2[[#This Row],[Nodes]:[Nodes]]=6,Table2[[#This Row],[Gap]:[Gap]],"")</f>
        <v/>
      </c>
      <c r="D2391" s="20" t="str" cm="1">
        <f t="array" ref="D2391">IF(Table2[[#This Row],[Nodes]:[Nodes]]=7,Table2[[#This Row],[Gap]:[Gap]],"")</f>
        <v/>
      </c>
    </row>
    <row r="2392" spans="1:4">
      <c r="A2392" s="20" t="str" cm="1">
        <f t="array" ref="A2392">IF(Table2[[#This Row],[Nodes]:[Nodes]]=4,Table2[[#This Row],[Gap]:[Gap]],"")</f>
        <v/>
      </c>
      <c r="B2392" s="20" t="str" cm="1">
        <f t="array" ref="B2392">IF(Table2[[#This Row],[Nodes]:[Nodes]]=5,Table2[[#This Row],[Gap]:[Gap]],"")</f>
        <v/>
      </c>
      <c r="C2392" s="20" t="str" cm="1">
        <f t="array" ref="C2392">IF(Table2[[#This Row],[Nodes]:[Nodes]]=6,Table2[[#This Row],[Gap]:[Gap]],"")</f>
        <v/>
      </c>
      <c r="D2392" s="20" t="str" cm="1">
        <f t="array" ref="D2392">IF(Table2[[#This Row],[Nodes]:[Nodes]]=7,Table2[[#This Row],[Gap]:[Gap]],"")</f>
        <v/>
      </c>
    </row>
    <row r="2393" spans="1:4">
      <c r="A2393" s="20" t="str" cm="1">
        <f t="array" ref="A2393">IF(Table2[[#This Row],[Nodes]:[Nodes]]=4,Table2[[#This Row],[Gap]:[Gap]],"")</f>
        <v/>
      </c>
      <c r="B2393" s="20" t="str" cm="1">
        <f t="array" ref="B2393">IF(Table2[[#This Row],[Nodes]:[Nodes]]=5,Table2[[#This Row],[Gap]:[Gap]],"")</f>
        <v/>
      </c>
      <c r="C2393" s="20" t="str" cm="1">
        <f t="array" ref="C2393">IF(Table2[[#This Row],[Nodes]:[Nodes]]=6,Table2[[#This Row],[Gap]:[Gap]],"")</f>
        <v/>
      </c>
      <c r="D2393" s="20" t="str" cm="1">
        <f t="array" ref="D2393">IF(Table2[[#This Row],[Nodes]:[Nodes]]=7,Table2[[#This Row],[Gap]:[Gap]],"")</f>
        <v/>
      </c>
    </row>
    <row r="2394" spans="1:4">
      <c r="A2394" s="20" t="str" cm="1">
        <f t="array" ref="A2394">IF(Table2[[#This Row],[Nodes]:[Nodes]]=4,Table2[[#This Row],[Gap]:[Gap]],"")</f>
        <v/>
      </c>
      <c r="B2394" s="20" t="str" cm="1">
        <f t="array" ref="B2394">IF(Table2[[#This Row],[Nodes]:[Nodes]]=5,Table2[[#This Row],[Gap]:[Gap]],"")</f>
        <v/>
      </c>
      <c r="C2394" s="20" t="str" cm="1">
        <f t="array" ref="C2394">IF(Table2[[#This Row],[Nodes]:[Nodes]]=6,Table2[[#This Row],[Gap]:[Gap]],"")</f>
        <v/>
      </c>
      <c r="D2394" s="20" t="str" cm="1">
        <f t="array" ref="D2394">IF(Table2[[#This Row],[Nodes]:[Nodes]]=7,Table2[[#This Row],[Gap]:[Gap]],"")</f>
        <v/>
      </c>
    </row>
    <row r="2395" spans="1:4">
      <c r="A2395" s="20" t="str" cm="1">
        <f t="array" ref="A2395">IF(Table2[[#This Row],[Nodes]:[Nodes]]=4,Table2[[#This Row],[Gap]:[Gap]],"")</f>
        <v/>
      </c>
      <c r="B2395" s="20" t="str" cm="1">
        <f t="array" ref="B2395">IF(Table2[[#This Row],[Nodes]:[Nodes]]=5,Table2[[#This Row],[Gap]:[Gap]],"")</f>
        <v/>
      </c>
      <c r="C2395" s="20" t="str" cm="1">
        <f t="array" ref="C2395">IF(Table2[[#This Row],[Nodes]:[Nodes]]=6,Table2[[#This Row],[Gap]:[Gap]],"")</f>
        <v/>
      </c>
      <c r="D2395" s="20" t="str" cm="1">
        <f t="array" ref="D2395">IF(Table2[[#This Row],[Nodes]:[Nodes]]=7,Table2[[#This Row],[Gap]:[Gap]],"")</f>
        <v/>
      </c>
    </row>
    <row r="2396" spans="1:4">
      <c r="A2396" s="20" t="str" cm="1">
        <f t="array" ref="A2396">IF(Table2[[#This Row],[Nodes]:[Nodes]]=4,Table2[[#This Row],[Gap]:[Gap]],"")</f>
        <v/>
      </c>
      <c r="B2396" s="20" t="str" cm="1">
        <f t="array" ref="B2396">IF(Table2[[#This Row],[Nodes]:[Nodes]]=5,Table2[[#This Row],[Gap]:[Gap]],"")</f>
        <v/>
      </c>
      <c r="C2396" s="20" t="str" cm="1">
        <f t="array" ref="C2396">IF(Table2[[#This Row],[Nodes]:[Nodes]]=6,Table2[[#This Row],[Gap]:[Gap]],"")</f>
        <v/>
      </c>
      <c r="D2396" s="20" t="str" cm="1">
        <f t="array" ref="D2396">IF(Table2[[#This Row],[Nodes]:[Nodes]]=7,Table2[[#This Row],[Gap]:[Gap]],"")</f>
        <v/>
      </c>
    </row>
    <row r="2397" spans="1:4">
      <c r="A2397" s="20" t="str" cm="1">
        <f t="array" ref="A2397">IF(Table2[[#This Row],[Nodes]:[Nodes]]=4,Table2[[#This Row],[Gap]:[Gap]],"")</f>
        <v/>
      </c>
      <c r="B2397" s="20" t="str" cm="1">
        <f t="array" ref="B2397">IF(Table2[[#This Row],[Nodes]:[Nodes]]=5,Table2[[#This Row],[Gap]:[Gap]],"")</f>
        <v/>
      </c>
      <c r="C2397" s="20" t="str" cm="1">
        <f t="array" ref="C2397">IF(Table2[[#This Row],[Nodes]:[Nodes]]=6,Table2[[#This Row],[Gap]:[Gap]],"")</f>
        <v/>
      </c>
      <c r="D2397" s="20" t="str" cm="1">
        <f t="array" ref="D2397">IF(Table2[[#This Row],[Nodes]:[Nodes]]=7,Table2[[#This Row],[Gap]:[Gap]],"")</f>
        <v/>
      </c>
    </row>
    <row r="2398" spans="1:4">
      <c r="A2398" s="20" t="str" cm="1">
        <f t="array" ref="A2398">IF(Table2[[#This Row],[Nodes]:[Nodes]]=4,Table2[[#This Row],[Gap]:[Gap]],"")</f>
        <v/>
      </c>
      <c r="B2398" s="20" t="str" cm="1">
        <f t="array" ref="B2398">IF(Table2[[#This Row],[Nodes]:[Nodes]]=5,Table2[[#This Row],[Gap]:[Gap]],"")</f>
        <v/>
      </c>
      <c r="C2398" s="20" t="str" cm="1">
        <f t="array" ref="C2398">IF(Table2[[#This Row],[Nodes]:[Nodes]]=6,Table2[[#This Row],[Gap]:[Gap]],"")</f>
        <v/>
      </c>
      <c r="D2398" s="20" t="str" cm="1">
        <f t="array" ref="D2398">IF(Table2[[#This Row],[Nodes]:[Nodes]]=7,Table2[[#This Row],[Gap]:[Gap]],"")</f>
        <v/>
      </c>
    </row>
    <row r="2399" spans="1:4">
      <c r="A2399" s="20" t="str" cm="1">
        <f t="array" ref="A2399">IF(Table2[[#This Row],[Nodes]:[Nodes]]=4,Table2[[#This Row],[Gap]:[Gap]],"")</f>
        <v/>
      </c>
      <c r="B2399" s="20" t="str" cm="1">
        <f t="array" ref="B2399">IF(Table2[[#This Row],[Nodes]:[Nodes]]=5,Table2[[#This Row],[Gap]:[Gap]],"")</f>
        <v/>
      </c>
      <c r="C2399" s="20" t="str" cm="1">
        <f t="array" ref="C2399">IF(Table2[[#This Row],[Nodes]:[Nodes]]=6,Table2[[#This Row],[Gap]:[Gap]],"")</f>
        <v/>
      </c>
      <c r="D2399" s="20" t="str" cm="1">
        <f t="array" ref="D2399">IF(Table2[[#This Row],[Nodes]:[Nodes]]=7,Table2[[#This Row],[Gap]:[Gap]],"")</f>
        <v/>
      </c>
    </row>
    <row r="2400" spans="1:4">
      <c r="A2400" s="20" t="str" cm="1">
        <f t="array" ref="A2400">IF(Table2[[#This Row],[Nodes]:[Nodes]]=4,Table2[[#This Row],[Gap]:[Gap]],"")</f>
        <v/>
      </c>
      <c r="B2400" s="20" t="str" cm="1">
        <f t="array" ref="B2400">IF(Table2[[#This Row],[Nodes]:[Nodes]]=5,Table2[[#This Row],[Gap]:[Gap]],"")</f>
        <v/>
      </c>
      <c r="C2400" s="20" t="str" cm="1">
        <f t="array" ref="C2400">IF(Table2[[#This Row],[Nodes]:[Nodes]]=6,Table2[[#This Row],[Gap]:[Gap]],"")</f>
        <v/>
      </c>
      <c r="D2400" s="20" t="str" cm="1">
        <f t="array" ref="D2400">IF(Table2[[#This Row],[Nodes]:[Nodes]]=7,Table2[[#This Row],[Gap]:[Gap]],"")</f>
        <v/>
      </c>
    </row>
    <row r="2401" spans="1:4">
      <c r="A2401" s="20" t="str" cm="1">
        <f t="array" ref="A2401">IF(Table2[[#This Row],[Nodes]:[Nodes]]=4,Table2[[#This Row],[Gap]:[Gap]],"")</f>
        <v/>
      </c>
      <c r="B2401" s="20" t="str" cm="1">
        <f t="array" ref="B2401">IF(Table2[[#This Row],[Nodes]:[Nodes]]=5,Table2[[#This Row],[Gap]:[Gap]],"")</f>
        <v/>
      </c>
      <c r="C2401" s="20" t="str" cm="1">
        <f t="array" ref="C2401">IF(Table2[[#This Row],[Nodes]:[Nodes]]=6,Table2[[#This Row],[Gap]:[Gap]],"")</f>
        <v/>
      </c>
      <c r="D2401" s="20" t="str" cm="1">
        <f t="array" ref="D2401">IF(Table2[[#This Row],[Nodes]:[Nodes]]=7,Table2[[#This Row],[Gap]:[Gap]],"")</f>
        <v/>
      </c>
    </row>
    <row r="2402" spans="1:4">
      <c r="A2402" s="20" t="str" cm="1">
        <f t="array" ref="A2402">IF(Table2[[#This Row],[Nodes]:[Nodes]]=4,Table2[[#This Row],[Gap]:[Gap]],"")</f>
        <v/>
      </c>
      <c r="B2402" s="20" t="str" cm="1">
        <f t="array" ref="B2402">IF(Table2[[#This Row],[Nodes]:[Nodes]]=5,Table2[[#This Row],[Gap]:[Gap]],"")</f>
        <v/>
      </c>
      <c r="C2402" s="20" t="str" cm="1">
        <f t="array" ref="C2402">IF(Table2[[#This Row],[Nodes]:[Nodes]]=6,Table2[[#This Row],[Gap]:[Gap]],"")</f>
        <v/>
      </c>
      <c r="D2402" s="20" t="str" cm="1">
        <f t="array" ref="D2402">IF(Table2[[#This Row],[Nodes]:[Nodes]]=7,Table2[[#This Row],[Gap]:[Gap]],"")</f>
        <v/>
      </c>
    </row>
    <row r="2403" spans="1:4">
      <c r="A2403" s="20" t="str" cm="1">
        <f t="array" ref="A2403">IF(Table2[[#This Row],[Nodes]:[Nodes]]=4,Table2[[#This Row],[Gap]:[Gap]],"")</f>
        <v/>
      </c>
      <c r="B2403" s="20" t="str" cm="1">
        <f t="array" ref="B2403">IF(Table2[[#This Row],[Nodes]:[Nodes]]=5,Table2[[#This Row],[Gap]:[Gap]],"")</f>
        <v/>
      </c>
      <c r="C2403" s="20" t="str" cm="1">
        <f t="array" ref="C2403">IF(Table2[[#This Row],[Nodes]:[Nodes]]=6,Table2[[#This Row],[Gap]:[Gap]],"")</f>
        <v/>
      </c>
      <c r="D2403" s="20" t="str" cm="1">
        <f t="array" ref="D2403">IF(Table2[[#This Row],[Nodes]:[Nodes]]=7,Table2[[#This Row],[Gap]:[Gap]],"")</f>
        <v/>
      </c>
    </row>
    <row r="2404" spans="1:4">
      <c r="A2404" s="20" t="str" cm="1">
        <f t="array" ref="A2404">IF(Table2[[#This Row],[Nodes]:[Nodes]]=4,Table2[[#This Row],[Gap]:[Gap]],"")</f>
        <v/>
      </c>
      <c r="B2404" s="20" t="str" cm="1">
        <f t="array" ref="B2404">IF(Table2[[#This Row],[Nodes]:[Nodes]]=5,Table2[[#This Row],[Gap]:[Gap]],"")</f>
        <v/>
      </c>
      <c r="C2404" s="20" t="str" cm="1">
        <f t="array" ref="C2404">IF(Table2[[#This Row],[Nodes]:[Nodes]]=6,Table2[[#This Row],[Gap]:[Gap]],"")</f>
        <v/>
      </c>
      <c r="D2404" s="20" t="str" cm="1">
        <f t="array" ref="D2404">IF(Table2[[#This Row],[Nodes]:[Nodes]]=7,Table2[[#This Row],[Gap]:[Gap]],"")</f>
        <v/>
      </c>
    </row>
    <row r="2405" spans="1:4">
      <c r="A2405" s="20" t="str" cm="1">
        <f t="array" ref="A2405">IF(Table2[[#This Row],[Nodes]:[Nodes]]=4,Table2[[#This Row],[Gap]:[Gap]],"")</f>
        <v/>
      </c>
      <c r="B2405" s="20" t="str" cm="1">
        <f t="array" ref="B2405">IF(Table2[[#This Row],[Nodes]:[Nodes]]=5,Table2[[#This Row],[Gap]:[Gap]],"")</f>
        <v/>
      </c>
      <c r="C2405" s="20" t="str" cm="1">
        <f t="array" ref="C2405">IF(Table2[[#This Row],[Nodes]:[Nodes]]=6,Table2[[#This Row],[Gap]:[Gap]],"")</f>
        <v/>
      </c>
      <c r="D2405" s="20" t="str" cm="1">
        <f t="array" ref="D2405">IF(Table2[[#This Row],[Nodes]:[Nodes]]=7,Table2[[#This Row],[Gap]:[Gap]],"")</f>
        <v/>
      </c>
    </row>
    <row r="2406" spans="1:4">
      <c r="A2406" s="20" t="str" cm="1">
        <f t="array" ref="A2406">IF(Table2[[#This Row],[Nodes]:[Nodes]]=4,Table2[[#This Row],[Gap]:[Gap]],"")</f>
        <v/>
      </c>
      <c r="B2406" s="20" t="str" cm="1">
        <f t="array" ref="B2406">IF(Table2[[#This Row],[Nodes]:[Nodes]]=5,Table2[[#This Row],[Gap]:[Gap]],"")</f>
        <v/>
      </c>
      <c r="C2406" s="20" t="str" cm="1">
        <f t="array" ref="C2406">IF(Table2[[#This Row],[Nodes]:[Nodes]]=6,Table2[[#This Row],[Gap]:[Gap]],"")</f>
        <v/>
      </c>
      <c r="D2406" s="20" t="str" cm="1">
        <f t="array" ref="D2406">IF(Table2[[#This Row],[Nodes]:[Nodes]]=7,Table2[[#This Row],[Gap]:[Gap]],"")</f>
        <v/>
      </c>
    </row>
    <row r="2407" spans="1:4">
      <c r="A2407" s="20" t="str" cm="1">
        <f t="array" ref="A2407">IF(Table2[[#This Row],[Nodes]:[Nodes]]=4,Table2[[#This Row],[Gap]:[Gap]],"")</f>
        <v/>
      </c>
      <c r="B2407" s="20" t="str" cm="1">
        <f t="array" ref="B2407">IF(Table2[[#This Row],[Nodes]:[Nodes]]=5,Table2[[#This Row],[Gap]:[Gap]],"")</f>
        <v/>
      </c>
      <c r="C2407" s="20" t="str" cm="1">
        <f t="array" ref="C2407">IF(Table2[[#This Row],[Nodes]:[Nodes]]=6,Table2[[#This Row],[Gap]:[Gap]],"")</f>
        <v/>
      </c>
      <c r="D2407" s="20" t="str" cm="1">
        <f t="array" ref="D2407">IF(Table2[[#This Row],[Nodes]:[Nodes]]=7,Table2[[#This Row],[Gap]:[Gap]],"")</f>
        <v/>
      </c>
    </row>
    <row r="2408" spans="1:4">
      <c r="A2408" s="20" t="str" cm="1">
        <f t="array" ref="A2408">IF(Table2[[#This Row],[Nodes]:[Nodes]]=4,Table2[[#This Row],[Gap]:[Gap]],"")</f>
        <v/>
      </c>
      <c r="B2408" s="20" t="str" cm="1">
        <f t="array" ref="B2408">IF(Table2[[#This Row],[Nodes]:[Nodes]]=5,Table2[[#This Row],[Gap]:[Gap]],"")</f>
        <v/>
      </c>
      <c r="C2408" s="20" t="str" cm="1">
        <f t="array" ref="C2408">IF(Table2[[#This Row],[Nodes]:[Nodes]]=6,Table2[[#This Row],[Gap]:[Gap]],"")</f>
        <v/>
      </c>
      <c r="D2408" s="20" t="str" cm="1">
        <f t="array" ref="D2408">IF(Table2[[#This Row],[Nodes]:[Nodes]]=7,Table2[[#This Row],[Gap]:[Gap]],"")</f>
        <v/>
      </c>
    </row>
    <row r="2409" spans="1:4">
      <c r="A2409" s="20" t="str" cm="1">
        <f t="array" ref="A2409">IF(Table2[[#This Row],[Nodes]:[Nodes]]=4,Table2[[#This Row],[Gap]:[Gap]],"")</f>
        <v/>
      </c>
      <c r="B2409" s="20" t="str" cm="1">
        <f t="array" ref="B2409">IF(Table2[[#This Row],[Nodes]:[Nodes]]=5,Table2[[#This Row],[Gap]:[Gap]],"")</f>
        <v/>
      </c>
      <c r="C2409" s="20" t="str" cm="1">
        <f t="array" ref="C2409">IF(Table2[[#This Row],[Nodes]:[Nodes]]=6,Table2[[#This Row],[Gap]:[Gap]],"")</f>
        <v/>
      </c>
      <c r="D2409" s="20" t="str" cm="1">
        <f t="array" ref="D2409">IF(Table2[[#This Row],[Nodes]:[Nodes]]=7,Table2[[#This Row],[Gap]:[Gap]],"")</f>
        <v/>
      </c>
    </row>
    <row r="2410" spans="1:4">
      <c r="A2410" s="20" t="str" cm="1">
        <f t="array" ref="A2410">IF(Table2[[#This Row],[Nodes]:[Nodes]]=4,Table2[[#This Row],[Gap]:[Gap]],"")</f>
        <v/>
      </c>
      <c r="B2410" s="20" t="str" cm="1">
        <f t="array" ref="B2410">IF(Table2[[#This Row],[Nodes]:[Nodes]]=5,Table2[[#This Row],[Gap]:[Gap]],"")</f>
        <v/>
      </c>
      <c r="C2410" s="20" t="str" cm="1">
        <f t="array" ref="C2410">IF(Table2[[#This Row],[Nodes]:[Nodes]]=6,Table2[[#This Row],[Gap]:[Gap]],"")</f>
        <v/>
      </c>
      <c r="D2410" s="20" t="str" cm="1">
        <f t="array" ref="D2410">IF(Table2[[#This Row],[Nodes]:[Nodes]]=7,Table2[[#This Row],[Gap]:[Gap]],"")</f>
        <v/>
      </c>
    </row>
    <row r="2411" spans="1:4">
      <c r="A2411" s="20" t="str" cm="1">
        <f t="array" ref="A2411">IF(Table2[[#This Row],[Nodes]:[Nodes]]=4,Table2[[#This Row],[Gap]:[Gap]],"")</f>
        <v/>
      </c>
      <c r="B2411" s="20" t="str" cm="1">
        <f t="array" ref="B2411">IF(Table2[[#This Row],[Nodes]:[Nodes]]=5,Table2[[#This Row],[Gap]:[Gap]],"")</f>
        <v/>
      </c>
      <c r="C2411" s="20" t="str" cm="1">
        <f t="array" ref="C2411">IF(Table2[[#This Row],[Nodes]:[Nodes]]=6,Table2[[#This Row],[Gap]:[Gap]],"")</f>
        <v/>
      </c>
      <c r="D2411" s="20" t="str" cm="1">
        <f t="array" ref="D2411">IF(Table2[[#This Row],[Nodes]:[Nodes]]=7,Table2[[#This Row],[Gap]:[Gap]],"")</f>
        <v/>
      </c>
    </row>
    <row r="2412" spans="1:4">
      <c r="A2412" s="20" t="str" cm="1">
        <f t="array" ref="A2412">IF(Table2[[#This Row],[Nodes]:[Nodes]]=4,Table2[[#This Row],[Gap]:[Gap]],"")</f>
        <v/>
      </c>
      <c r="B2412" s="20" t="str" cm="1">
        <f t="array" ref="B2412">IF(Table2[[#This Row],[Nodes]:[Nodes]]=5,Table2[[#This Row],[Gap]:[Gap]],"")</f>
        <v/>
      </c>
      <c r="C2412" s="20" t="str" cm="1">
        <f t="array" ref="C2412">IF(Table2[[#This Row],[Nodes]:[Nodes]]=6,Table2[[#This Row],[Gap]:[Gap]],"")</f>
        <v/>
      </c>
      <c r="D2412" s="20" t="str" cm="1">
        <f t="array" ref="D2412">IF(Table2[[#This Row],[Nodes]:[Nodes]]=7,Table2[[#This Row],[Gap]:[Gap]],"")</f>
        <v/>
      </c>
    </row>
    <row r="2413" spans="1:4">
      <c r="A2413" s="20" t="str" cm="1">
        <f t="array" ref="A2413">IF(Table2[[#This Row],[Nodes]:[Nodes]]=4,Table2[[#This Row],[Gap]:[Gap]],"")</f>
        <v/>
      </c>
      <c r="B2413" s="20" t="str" cm="1">
        <f t="array" ref="B2413">IF(Table2[[#This Row],[Nodes]:[Nodes]]=5,Table2[[#This Row],[Gap]:[Gap]],"")</f>
        <v/>
      </c>
      <c r="C2413" s="20" t="str" cm="1">
        <f t="array" ref="C2413">IF(Table2[[#This Row],[Nodes]:[Nodes]]=6,Table2[[#This Row],[Gap]:[Gap]],"")</f>
        <v/>
      </c>
      <c r="D2413" s="20" t="str" cm="1">
        <f t="array" ref="D2413">IF(Table2[[#This Row],[Nodes]:[Nodes]]=7,Table2[[#This Row],[Gap]:[Gap]],"")</f>
        <v/>
      </c>
    </row>
    <row r="2414" spans="1:4">
      <c r="A2414" s="20" t="str" cm="1">
        <f t="array" ref="A2414">IF(Table2[[#This Row],[Nodes]:[Nodes]]=4,Table2[[#This Row],[Gap]:[Gap]],"")</f>
        <v/>
      </c>
      <c r="B2414" s="20" t="str" cm="1">
        <f t="array" ref="B2414">IF(Table2[[#This Row],[Nodes]:[Nodes]]=5,Table2[[#This Row],[Gap]:[Gap]],"")</f>
        <v/>
      </c>
      <c r="C2414" s="20" t="str" cm="1">
        <f t="array" ref="C2414">IF(Table2[[#This Row],[Nodes]:[Nodes]]=6,Table2[[#This Row],[Gap]:[Gap]],"")</f>
        <v/>
      </c>
      <c r="D2414" s="20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BC6C-5085-4B5E-8FD7-DFD9706E4C28}">
  <dimension ref="A1:N2440"/>
  <sheetViews>
    <sheetView topLeftCell="A13" zoomScale="85" zoomScaleNormal="85" workbookViewId="0">
      <selection activeCell="T17" sqref="T17"/>
    </sheetView>
  </sheetViews>
  <sheetFormatPr defaultRowHeight="14.5"/>
  <sheetData>
    <row r="1" spans="1:14">
      <c r="A1" t="s">
        <v>19</v>
      </c>
      <c r="B1" t="s">
        <v>18</v>
      </c>
      <c r="C1" t="s">
        <v>20</v>
      </c>
      <c r="D1" t="s">
        <v>21</v>
      </c>
      <c r="H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 s="20" cm="1">
        <f t="array" ref="A2">IF(Table2[[#This Row],[Nodes]:[Nodes]]=4,Table2[[#This Row],[Cost]:[Cost]],"")</f>
        <v>907.43955713600201</v>
      </c>
      <c r="B2" s="20" t="str" cm="1">
        <f t="array" ref="B2">IF(Table2[[#This Row],[Nodes]:[Nodes]]=5,Table2[[#This Row],[Cost]:[Cost]],"")</f>
        <v/>
      </c>
      <c r="C2" s="20" t="str" cm="1">
        <f t="array" ref="C2">IF(Table2[[#This Row],[Nodes]:[Nodes]]=6,Table2[[#This Row],[Cost]:[Cost]],"")</f>
        <v/>
      </c>
      <c r="D2" s="20" t="str" cm="1">
        <f t="array" ref="D2">IF(Data!A2=7,Table2[[#This Row],[Cost]:[Cost]],"")</f>
        <v/>
      </c>
      <c r="H2">
        <v>500</v>
      </c>
      <c r="J2" t="s">
        <v>44</v>
      </c>
      <c r="K2" cm="1">
        <f t="array" ref="K2:K13">FREQUENCY(Table1410[[#All],[4]],$H:$H)</f>
        <v>27</v>
      </c>
      <c r="L2" cm="1">
        <f t="array" ref="L2:L13">FREQUENCY(Table1410[[#All],[5]],$H:$H)</f>
        <v>0</v>
      </c>
      <c r="M2" cm="1">
        <f t="array" ref="M2:M13">FREQUENCY(Table1410[[#All],[6]],$H:$H)</f>
        <v>0</v>
      </c>
      <c r="N2" cm="1">
        <f t="array" ref="N2:N13">FREQUENCY(Table1410[[#All],[7]],$H:$H)</f>
        <v>0</v>
      </c>
    </row>
    <row r="3" spans="1:14">
      <c r="A3" s="20" cm="1">
        <f t="array" ref="A3">IF(Table2[[#This Row],[Nodes]:[Nodes]]=4,Table2[[#This Row],[Cost]:[Cost]],"")</f>
        <v>1028.0796920180501</v>
      </c>
      <c r="B3" s="20" t="str" cm="1">
        <f t="array" ref="B3">IF(Table2[[#This Row],[Nodes]:[Nodes]]=5,Table2[[#This Row],[Cost]:[Cost]],"")</f>
        <v/>
      </c>
      <c r="C3" s="20" t="str" cm="1">
        <f t="array" ref="C3">IF(Table2[[#This Row],[Nodes]:[Nodes]]=6,Table2[[#This Row],[Cost]:[Cost]],"")</f>
        <v/>
      </c>
      <c r="D3" s="20" t="str" cm="1">
        <f t="array" ref="D3">IF(Data!A3=7,Table2[[#This Row],[Cost]:[Cost]],"")</f>
        <v/>
      </c>
      <c r="F3">
        <f>MAX(Table1410[#All])</f>
        <v>5685.5855344414404</v>
      </c>
      <c r="H3">
        <v>1000</v>
      </c>
      <c r="J3" t="str">
        <f>_xlfn.CONCAT(H2,"-",H2+H$2)</f>
        <v>500-1000</v>
      </c>
      <c r="K3">
        <v>116</v>
      </c>
      <c r="L3">
        <v>90</v>
      </c>
      <c r="M3">
        <v>15</v>
      </c>
      <c r="N3">
        <v>0</v>
      </c>
    </row>
    <row r="4" spans="1:14">
      <c r="A4" s="20" cm="1">
        <f t="array" ref="A4">IF(Table2[[#This Row],[Nodes]:[Nodes]]=4,Table2[[#This Row],[Cost]:[Cost]],"")</f>
        <v>789.59153857871104</v>
      </c>
      <c r="B4" s="20" t="str" cm="1">
        <f t="array" ref="B4">IF(Table2[[#This Row],[Nodes]:[Nodes]]=5,Table2[[#This Row],[Cost]:[Cost]],"")</f>
        <v/>
      </c>
      <c r="C4" s="20" t="str" cm="1">
        <f t="array" ref="C4">IF(Table2[[#This Row],[Nodes]:[Nodes]]=6,Table2[[#This Row],[Cost]:[Cost]],"")</f>
        <v/>
      </c>
      <c r="D4" s="20" t="str" cm="1">
        <f t="array" ref="D4">IF(Data!A4=7,Table2[[#This Row],[Cost]:[Cost]],"")</f>
        <v/>
      </c>
      <c r="H4">
        <v>1500</v>
      </c>
      <c r="J4" t="str">
        <f t="shared" ref="J4:J13" si="0">_xlfn.CONCAT(H3,"-",H3+H$2)</f>
        <v>1000-1500</v>
      </c>
      <c r="K4">
        <v>36</v>
      </c>
      <c r="L4">
        <v>51</v>
      </c>
      <c r="M4">
        <v>68</v>
      </c>
      <c r="N4">
        <v>23</v>
      </c>
    </row>
    <row r="5" spans="1:14">
      <c r="A5" s="20" cm="1">
        <f t="array" ref="A5">IF(Table2[[#This Row],[Nodes]:[Nodes]]=4,Table2[[#This Row],[Cost]:[Cost]],"")</f>
        <v>947.22315872383797</v>
      </c>
      <c r="B5" s="20" t="str" cm="1">
        <f t="array" ref="B5">IF(Table2[[#This Row],[Nodes]:[Nodes]]=5,Table2[[#This Row],[Cost]:[Cost]],"")</f>
        <v/>
      </c>
      <c r="C5" s="20" t="str" cm="1">
        <f t="array" ref="C5">IF(Table2[[#This Row],[Nodes]:[Nodes]]=6,Table2[[#This Row],[Cost]:[Cost]],"")</f>
        <v/>
      </c>
      <c r="D5" s="20" t="str" cm="1">
        <f t="array" ref="D5">IF(Data!A5=7,Table2[[#This Row],[Cost]:[Cost]],"")</f>
        <v/>
      </c>
      <c r="H5">
        <v>2000</v>
      </c>
      <c r="J5" t="str">
        <f t="shared" si="0"/>
        <v>1500-2000</v>
      </c>
      <c r="K5">
        <v>1</v>
      </c>
      <c r="L5">
        <v>36</v>
      </c>
      <c r="M5">
        <v>42</v>
      </c>
      <c r="N5">
        <v>52</v>
      </c>
    </row>
    <row r="6" spans="1:14">
      <c r="A6" s="20" cm="1">
        <f t="array" ref="A6">IF(Table2[[#This Row],[Nodes]:[Nodes]]=4,Table2[[#This Row],[Cost]:[Cost]],"")</f>
        <v>1047.4696782855999</v>
      </c>
      <c r="B6" s="20" t="str" cm="1">
        <f t="array" ref="B6">IF(Table2[[#This Row],[Nodes]:[Nodes]]=5,Table2[[#This Row],[Cost]:[Cost]],"")</f>
        <v/>
      </c>
      <c r="C6" s="20" t="str" cm="1">
        <f t="array" ref="C6">IF(Table2[[#This Row],[Nodes]:[Nodes]]=6,Table2[[#This Row],[Cost]:[Cost]],"")</f>
        <v/>
      </c>
      <c r="D6" s="20" t="str" cm="1">
        <f t="array" ref="D6">IF(Data!A6=7,Table2[[#This Row],[Cost]:[Cost]],"")</f>
        <v/>
      </c>
      <c r="H6">
        <v>2500</v>
      </c>
      <c r="J6" t="str">
        <f t="shared" si="0"/>
        <v>2000-2500</v>
      </c>
      <c r="K6">
        <v>0</v>
      </c>
      <c r="L6">
        <v>3</v>
      </c>
      <c r="M6">
        <v>26</v>
      </c>
      <c r="N6">
        <v>32</v>
      </c>
    </row>
    <row r="7" spans="1:14">
      <c r="A7" s="20" cm="1">
        <f t="array" ref="A7">IF(Table2[[#This Row],[Nodes]:[Nodes]]=4,Table2[[#This Row],[Cost]:[Cost]],"")</f>
        <v>647.02541700261304</v>
      </c>
      <c r="B7" s="20" t="str" cm="1">
        <f t="array" ref="B7">IF(Table2[[#This Row],[Nodes]:[Nodes]]=5,Table2[[#This Row],[Cost]:[Cost]],"")</f>
        <v/>
      </c>
      <c r="C7" s="20" t="str" cm="1">
        <f t="array" ref="C7">IF(Table2[[#This Row],[Nodes]:[Nodes]]=6,Table2[[#This Row],[Cost]:[Cost]],"")</f>
        <v/>
      </c>
      <c r="D7" s="20" t="str" cm="1">
        <f t="array" ref="D7">IF(Data!A7=7,Table2[[#This Row],[Cost]:[Cost]],"")</f>
        <v/>
      </c>
      <c r="H7">
        <v>3000</v>
      </c>
      <c r="J7" t="str">
        <f t="shared" si="0"/>
        <v>2500-3000</v>
      </c>
      <c r="K7">
        <v>0</v>
      </c>
      <c r="L7">
        <v>0</v>
      </c>
      <c r="M7">
        <v>17</v>
      </c>
      <c r="N7">
        <v>23</v>
      </c>
    </row>
    <row r="8" spans="1:14">
      <c r="A8" s="20" cm="1">
        <f t="array" ref="A8">IF(Table2[[#This Row],[Nodes]:[Nodes]]=4,Table2[[#This Row],[Cost]:[Cost]],"")</f>
        <v>744.08318202187695</v>
      </c>
      <c r="B8" s="20" t="str" cm="1">
        <f t="array" ref="B8">IF(Table2[[#This Row],[Nodes]:[Nodes]]=5,Table2[[#This Row],[Cost]:[Cost]],"")</f>
        <v/>
      </c>
      <c r="C8" s="20" t="str" cm="1">
        <f t="array" ref="C8">IF(Table2[[#This Row],[Nodes]:[Nodes]]=6,Table2[[#This Row],[Cost]:[Cost]],"")</f>
        <v/>
      </c>
      <c r="D8" s="20" t="str" cm="1">
        <f t="array" ref="D8">IF(Data!A8=7,Table2[[#This Row],[Cost]:[Cost]],"")</f>
        <v/>
      </c>
      <c r="H8">
        <v>3500</v>
      </c>
      <c r="J8" t="str">
        <f t="shared" si="0"/>
        <v>3000-3500</v>
      </c>
      <c r="K8">
        <v>0</v>
      </c>
      <c r="L8">
        <v>0</v>
      </c>
      <c r="M8">
        <v>11</v>
      </c>
      <c r="N8">
        <v>17</v>
      </c>
    </row>
    <row r="9" spans="1:14">
      <c r="A9" s="20" cm="1">
        <f t="array" ref="A9">IF(Table2[[#This Row],[Nodes]:[Nodes]]=4,Table2[[#This Row],[Cost]:[Cost]],"")</f>
        <v>542.11086458825696</v>
      </c>
      <c r="B9" s="20" t="str" cm="1">
        <f t="array" ref="B9">IF(Table2[[#This Row],[Nodes]:[Nodes]]=5,Table2[[#This Row],[Cost]:[Cost]],"")</f>
        <v/>
      </c>
      <c r="C9" s="20" t="str" cm="1">
        <f t="array" ref="C9">IF(Table2[[#This Row],[Nodes]:[Nodes]]=6,Table2[[#This Row],[Cost]:[Cost]],"")</f>
        <v/>
      </c>
      <c r="D9" s="20" t="str" cm="1">
        <f t="array" ref="D9">IF(Data!A9=7,Table2[[#This Row],[Cost]:[Cost]],"")</f>
        <v/>
      </c>
      <c r="H9">
        <v>4000</v>
      </c>
      <c r="J9" t="str">
        <f t="shared" si="0"/>
        <v>3500-4000</v>
      </c>
      <c r="K9">
        <v>0</v>
      </c>
      <c r="L9">
        <v>0</v>
      </c>
      <c r="M9">
        <v>1</v>
      </c>
      <c r="N9">
        <v>17</v>
      </c>
    </row>
    <row r="10" spans="1:14">
      <c r="A10" s="20" cm="1">
        <f t="array" ref="A10">IF(Table2[[#This Row],[Nodes]:[Nodes]]=4,Table2[[#This Row],[Cost]:[Cost]],"")</f>
        <v>684.51816545164604</v>
      </c>
      <c r="B10" s="20" t="str" cm="1">
        <f t="array" ref="B10">IF(Table2[[#This Row],[Nodes]:[Nodes]]=5,Table2[[#This Row],[Cost]:[Cost]],"")</f>
        <v/>
      </c>
      <c r="C10" s="20" t="str" cm="1">
        <f t="array" ref="C10">IF(Table2[[#This Row],[Nodes]:[Nodes]]=6,Table2[[#This Row],[Cost]:[Cost]],"")</f>
        <v/>
      </c>
      <c r="D10" s="20" t="str" cm="1">
        <f t="array" ref="D10">IF(Data!A10=7,Table2[[#This Row],[Cost]:[Cost]],"")</f>
        <v/>
      </c>
      <c r="H10">
        <v>4500</v>
      </c>
      <c r="J10" t="str">
        <f t="shared" si="0"/>
        <v>4000-4500</v>
      </c>
      <c r="K10">
        <v>0</v>
      </c>
      <c r="L10">
        <v>0</v>
      </c>
      <c r="M10">
        <v>0</v>
      </c>
      <c r="N10">
        <v>8</v>
      </c>
    </row>
    <row r="11" spans="1:14">
      <c r="A11" s="20" cm="1">
        <f t="array" ref="A11">IF(Table2[[#This Row],[Nodes]:[Nodes]]=4,Table2[[#This Row],[Cost]:[Cost]],"")</f>
        <v>735.37119358753705</v>
      </c>
      <c r="B11" s="20" t="str" cm="1">
        <f t="array" ref="B11">IF(Table2[[#This Row],[Nodes]:[Nodes]]=5,Table2[[#This Row],[Cost]:[Cost]],"")</f>
        <v/>
      </c>
      <c r="C11" s="20" t="str" cm="1">
        <f t="array" ref="C11">IF(Table2[[#This Row],[Nodes]:[Nodes]]=6,Table2[[#This Row],[Cost]:[Cost]],"")</f>
        <v/>
      </c>
      <c r="D11" s="20" t="str" cm="1">
        <f t="array" ref="D11">IF(Data!A11=7,Table2[[#This Row],[Cost]:[Cost]],"")</f>
        <v/>
      </c>
      <c r="H11">
        <v>5000</v>
      </c>
      <c r="J11" t="str">
        <f t="shared" si="0"/>
        <v>4500-5000</v>
      </c>
      <c r="K11">
        <v>0</v>
      </c>
      <c r="L11">
        <v>0</v>
      </c>
      <c r="M11">
        <v>0</v>
      </c>
      <c r="N11">
        <v>5</v>
      </c>
    </row>
    <row r="12" spans="1:14">
      <c r="A12" s="20" cm="1">
        <f t="array" ref="A12">IF(Table2[[#This Row],[Nodes]:[Nodes]]=4,Table2[[#This Row],[Cost]:[Cost]],"")</f>
        <v>490.76426685191899</v>
      </c>
      <c r="B12" s="20" t="str" cm="1">
        <f t="array" ref="B12">IF(Table2[[#This Row],[Nodes]:[Nodes]]=5,Table2[[#This Row],[Cost]:[Cost]],"")</f>
        <v/>
      </c>
      <c r="C12" s="20" t="str" cm="1">
        <f t="array" ref="C12">IF(Table2[[#This Row],[Nodes]:[Nodes]]=6,Table2[[#This Row],[Cost]:[Cost]],"")</f>
        <v/>
      </c>
      <c r="D12" s="20" t="str" cm="1">
        <f t="array" ref="D12">IF(Data!A12=7,Table2[[#This Row],[Cost]:[Cost]],"")</f>
        <v/>
      </c>
      <c r="H12">
        <v>5500</v>
      </c>
      <c r="J12" t="str">
        <f t="shared" si="0"/>
        <v>5000-5500</v>
      </c>
      <c r="K12">
        <v>0</v>
      </c>
      <c r="L12">
        <v>0</v>
      </c>
      <c r="M12">
        <v>0</v>
      </c>
      <c r="N12">
        <v>2</v>
      </c>
    </row>
    <row r="13" spans="1:14">
      <c r="A13" s="20" cm="1">
        <f t="array" ref="A13">IF(Table2[[#This Row],[Nodes]:[Nodes]]=4,Table2[[#This Row],[Cost]:[Cost]],"")</f>
        <v>687.64562688897001</v>
      </c>
      <c r="B13" s="20" t="str" cm="1">
        <f t="array" ref="B13">IF(Table2[[#This Row],[Nodes]:[Nodes]]=5,Table2[[#This Row],[Cost]:[Cost]],"")</f>
        <v/>
      </c>
      <c r="C13" s="20" t="str" cm="1">
        <f t="array" ref="C13">IF(Table2[[#This Row],[Nodes]:[Nodes]]=6,Table2[[#This Row],[Cost]:[Cost]],"")</f>
        <v/>
      </c>
      <c r="D13" s="20" t="str" cm="1">
        <f t="array" ref="D13">IF(Data!A13=7,Table2[[#This Row],[Cost]:[Cost]],"")</f>
        <v/>
      </c>
      <c r="J13" t="str">
        <f t="shared" si="0"/>
        <v>5500-6000</v>
      </c>
      <c r="K13">
        <v>0</v>
      </c>
      <c r="L13">
        <v>0</v>
      </c>
      <c r="M13">
        <v>0</v>
      </c>
      <c r="N13">
        <v>1</v>
      </c>
    </row>
    <row r="14" spans="1:14">
      <c r="A14" s="20" cm="1">
        <f t="array" ref="A14">IF(Table2[[#This Row],[Nodes]:[Nodes]]=4,Table2[[#This Row],[Cost]:[Cost]],"")</f>
        <v>444.670883465614</v>
      </c>
      <c r="B14" s="20" t="str" cm="1">
        <f t="array" ref="B14">IF(Table2[[#This Row],[Nodes]:[Nodes]]=5,Table2[[#This Row],[Cost]:[Cost]],"")</f>
        <v/>
      </c>
      <c r="C14" s="20" t="str" cm="1">
        <f t="array" ref="C14">IF(Table2[[#This Row],[Nodes]:[Nodes]]=6,Table2[[#This Row],[Cost]:[Cost]],"")</f>
        <v/>
      </c>
      <c r="D14" s="20" t="str" cm="1">
        <f t="array" ref="D14">IF(Data!A14=7,Table2[[#This Row],[Cost]:[Cost]],"")</f>
        <v/>
      </c>
    </row>
    <row r="15" spans="1:14">
      <c r="A15" s="20" cm="1">
        <f t="array" ref="A15">IF(Table2[[#This Row],[Nodes]:[Nodes]]=4,Table2[[#This Row],[Cost]:[Cost]],"")</f>
        <v>530.58675572549896</v>
      </c>
      <c r="B15" s="20" t="str" cm="1">
        <f t="array" ref="B15">IF(Table2[[#This Row],[Nodes]:[Nodes]]=5,Table2[[#This Row],[Cost]:[Cost]],"")</f>
        <v/>
      </c>
      <c r="C15" s="20" t="str" cm="1">
        <f t="array" ref="C15">IF(Table2[[#This Row],[Nodes]:[Nodes]]=6,Table2[[#This Row],[Cost]:[Cost]],"")</f>
        <v/>
      </c>
      <c r="D15" s="20" t="str" cm="1">
        <f t="array" ref="D15">IF(Data!A15=7,Table2[[#This Row],[Cost]:[Cost]],"")</f>
        <v/>
      </c>
    </row>
    <row r="16" spans="1:14">
      <c r="A16" s="20" cm="1">
        <f t="array" ref="A16">IF(Table2[[#This Row],[Nodes]:[Nodes]]=4,Table2[[#This Row],[Cost]:[Cost]],"")</f>
        <v>562.77564628061702</v>
      </c>
      <c r="B16" s="20" t="str" cm="1">
        <f t="array" ref="B16">IF(Table2[[#This Row],[Nodes]:[Nodes]]=5,Table2[[#This Row],[Cost]:[Cost]],"")</f>
        <v/>
      </c>
      <c r="C16" s="20" t="str" cm="1">
        <f t="array" ref="C16">IF(Table2[[#This Row],[Nodes]:[Nodes]]=6,Table2[[#This Row],[Cost]:[Cost]],"")</f>
        <v/>
      </c>
      <c r="D16" s="20" t="str" cm="1">
        <f t="array" ref="D16">IF(Data!A16=7,Table2[[#This Row],[Cost]:[Cost]],"")</f>
        <v/>
      </c>
    </row>
    <row r="17" spans="1:4">
      <c r="A17" s="20" cm="1">
        <f t="array" ref="A17">IF(Table2[[#This Row],[Nodes]:[Nodes]]=4,Table2[[#This Row],[Cost]:[Cost]],"")</f>
        <v>414.512475071994</v>
      </c>
      <c r="B17" s="20" t="str" cm="1">
        <f t="array" ref="B17">IF(Table2[[#This Row],[Nodes]:[Nodes]]=5,Table2[[#This Row],[Cost]:[Cost]],"")</f>
        <v/>
      </c>
      <c r="C17" s="20" t="str" cm="1">
        <f t="array" ref="C17">IF(Table2[[#This Row],[Nodes]:[Nodes]]=6,Table2[[#This Row],[Cost]:[Cost]],"")</f>
        <v/>
      </c>
      <c r="D17" s="20" t="str" cm="1">
        <f t="array" ref="D17">IF(Data!A17=7,Table2[[#This Row],[Cost]:[Cost]],"")</f>
        <v/>
      </c>
    </row>
    <row r="18" spans="1:4">
      <c r="A18" s="20" cm="1">
        <f t="array" ref="A18">IF(Table2[[#This Row],[Nodes]:[Nodes]]=4,Table2[[#This Row],[Cost]:[Cost]],"")</f>
        <v>631.39004345965805</v>
      </c>
      <c r="B18" s="20" t="str" cm="1">
        <f t="array" ref="B18">IF(Table2[[#This Row],[Nodes]:[Nodes]]=5,Table2[[#This Row],[Cost]:[Cost]],"")</f>
        <v/>
      </c>
      <c r="C18" s="20" t="str" cm="1">
        <f t="array" ref="C18">IF(Table2[[#This Row],[Nodes]:[Nodes]]=6,Table2[[#This Row],[Cost]:[Cost]],"")</f>
        <v/>
      </c>
      <c r="D18" s="20" t="str" cm="1">
        <f t="array" ref="D18">IF(Data!A18=7,Table2[[#This Row],[Cost]:[Cost]],"")</f>
        <v/>
      </c>
    </row>
    <row r="19" spans="1:4">
      <c r="A19" s="20" cm="1">
        <f t="array" ref="A19">IF(Table2[[#This Row],[Nodes]:[Nodes]]=4,Table2[[#This Row],[Cost]:[Cost]],"")</f>
        <v>393.69096744441401</v>
      </c>
      <c r="B19" s="20" t="str" cm="1">
        <f t="array" ref="B19">IF(Table2[[#This Row],[Nodes]:[Nodes]]=5,Table2[[#This Row],[Cost]:[Cost]],"")</f>
        <v/>
      </c>
      <c r="C19" s="20" t="str" cm="1">
        <f t="array" ref="C19">IF(Table2[[#This Row],[Nodes]:[Nodes]]=6,Table2[[#This Row],[Cost]:[Cost]],"")</f>
        <v/>
      </c>
      <c r="D19" s="20" t="str" cm="1">
        <f t="array" ref="D19">IF(Data!A19=7,Table2[[#This Row],[Cost]:[Cost]],"")</f>
        <v/>
      </c>
    </row>
    <row r="20" spans="1:4">
      <c r="A20" s="20" cm="1">
        <f t="array" ref="A20">IF(Table2[[#This Row],[Nodes]:[Nodes]]=4,Table2[[#This Row],[Cost]:[Cost]],"")</f>
        <v>473.87131771183601</v>
      </c>
      <c r="B20" s="20" t="str" cm="1">
        <f t="array" ref="B20">IF(Table2[[#This Row],[Nodes]:[Nodes]]=5,Table2[[#This Row],[Cost]:[Cost]],"")</f>
        <v/>
      </c>
      <c r="C20" s="20" t="str" cm="1">
        <f t="array" ref="C20">IF(Table2[[#This Row],[Nodes]:[Nodes]]=6,Table2[[#This Row],[Cost]:[Cost]],"")</f>
        <v/>
      </c>
      <c r="D20" s="20" t="str" cm="1">
        <f t="array" ref="D20">IF(Data!A20=7,Table2[[#This Row],[Cost]:[Cost]],"")</f>
        <v/>
      </c>
    </row>
    <row r="21" spans="1:4">
      <c r="A21" s="20" cm="1">
        <f t="array" ref="A21">IF(Table2[[#This Row],[Nodes]:[Nodes]]=4,Table2[[#This Row],[Cost]:[Cost]],"")</f>
        <v>519.15967863728702</v>
      </c>
      <c r="B21" s="20" t="str" cm="1">
        <f t="array" ref="B21">IF(Table2[[#This Row],[Nodes]:[Nodes]]=5,Table2[[#This Row],[Cost]:[Cost]],"")</f>
        <v/>
      </c>
      <c r="C21" s="20" t="str" cm="1">
        <f t="array" ref="C21">IF(Table2[[#This Row],[Nodes]:[Nodes]]=6,Table2[[#This Row],[Cost]:[Cost]],"")</f>
        <v/>
      </c>
      <c r="D21" s="20" t="str" cm="1">
        <f t="array" ref="D21">IF(Data!A21=7,Table2[[#This Row],[Cost]:[Cost]],"")</f>
        <v/>
      </c>
    </row>
    <row r="22" spans="1:4">
      <c r="A22" s="20" cm="1">
        <f t="array" ref="A22">IF(Table2[[#This Row],[Nodes]:[Nodes]]=4,Table2[[#This Row],[Cost]:[Cost]],"")</f>
        <v>984.071533608138</v>
      </c>
      <c r="B22" s="20" t="str" cm="1">
        <f t="array" ref="B22">IF(Table2[[#This Row],[Nodes]:[Nodes]]=5,Table2[[#This Row],[Cost]:[Cost]],"")</f>
        <v/>
      </c>
      <c r="C22" s="20" t="str" cm="1">
        <f t="array" ref="C22">IF(Table2[[#This Row],[Nodes]:[Nodes]]=6,Table2[[#This Row],[Cost]:[Cost]],"")</f>
        <v/>
      </c>
      <c r="D22" s="20" t="str" cm="1">
        <f t="array" ref="D22">IF(Data!A22=7,Table2[[#This Row],[Cost]:[Cost]],"")</f>
        <v/>
      </c>
    </row>
    <row r="23" spans="1:4">
      <c r="A23" s="20" cm="1">
        <f t="array" ref="A23">IF(Table2[[#This Row],[Nodes]:[Nodes]]=4,Table2[[#This Row],[Cost]:[Cost]],"")</f>
        <v>1081.33907998461</v>
      </c>
      <c r="B23" s="20" t="str" cm="1">
        <f t="array" ref="B23">IF(Table2[[#This Row],[Nodes]:[Nodes]]=5,Table2[[#This Row],[Cost]:[Cost]],"")</f>
        <v/>
      </c>
      <c r="C23" s="20" t="str" cm="1">
        <f t="array" ref="C23">IF(Table2[[#This Row],[Nodes]:[Nodes]]=6,Table2[[#This Row],[Cost]:[Cost]],"")</f>
        <v/>
      </c>
      <c r="D23" s="20" t="str" cm="1">
        <f t="array" ref="D23">IF(Data!A23=7,Table2[[#This Row],[Cost]:[Cost]],"")</f>
        <v/>
      </c>
    </row>
    <row r="24" spans="1:4">
      <c r="A24" s="20" cm="1">
        <f t="array" ref="A24">IF(Table2[[#This Row],[Nodes]:[Nodes]]=4,Table2[[#This Row],[Cost]:[Cost]],"")</f>
        <v>832.75309139549699</v>
      </c>
      <c r="B24" s="20" t="str" cm="1">
        <f t="array" ref="B24">IF(Table2[[#This Row],[Nodes]:[Nodes]]=5,Table2[[#This Row],[Cost]:[Cost]],"")</f>
        <v/>
      </c>
      <c r="C24" s="20" t="str" cm="1">
        <f t="array" ref="C24">IF(Table2[[#This Row],[Nodes]:[Nodes]]=6,Table2[[#This Row],[Cost]:[Cost]],"")</f>
        <v/>
      </c>
      <c r="D24" s="20" t="str" cm="1">
        <f t="array" ref="D24">IF(Data!A24=7,Table2[[#This Row],[Cost]:[Cost]],"")</f>
        <v/>
      </c>
    </row>
    <row r="25" spans="1:4">
      <c r="A25" s="20" cm="1">
        <f t="array" ref="A25">IF(Table2[[#This Row],[Nodes]:[Nodes]]=4,Table2[[#This Row],[Cost]:[Cost]],"")</f>
        <v>991.02242135536198</v>
      </c>
      <c r="B25" s="20" t="str" cm="1">
        <f t="array" ref="B25">IF(Table2[[#This Row],[Nodes]:[Nodes]]=5,Table2[[#This Row],[Cost]:[Cost]],"")</f>
        <v/>
      </c>
      <c r="C25" s="20" t="str" cm="1">
        <f t="array" ref="C25">IF(Table2[[#This Row],[Nodes]:[Nodes]]=6,Table2[[#This Row],[Cost]:[Cost]],"")</f>
        <v/>
      </c>
      <c r="D25" s="20" t="str" cm="1">
        <f t="array" ref="D25">IF(Data!A25=7,Table2[[#This Row],[Cost]:[Cost]],"")</f>
        <v/>
      </c>
    </row>
    <row r="26" spans="1:4">
      <c r="A26" s="20" cm="1">
        <f t="array" ref="A26">IF(Table2[[#This Row],[Nodes]:[Nodes]]=4,Table2[[#This Row],[Cost]:[Cost]],"")</f>
        <v>1053.17160403554</v>
      </c>
      <c r="B26" s="20" t="str" cm="1">
        <f t="array" ref="B26">IF(Table2[[#This Row],[Nodes]:[Nodes]]=5,Table2[[#This Row],[Cost]:[Cost]],"")</f>
        <v/>
      </c>
      <c r="C26" s="20" t="str" cm="1">
        <f t="array" ref="C26">IF(Table2[[#This Row],[Nodes]:[Nodes]]=6,Table2[[#This Row],[Cost]:[Cost]],"")</f>
        <v/>
      </c>
      <c r="D26" s="20" t="str" cm="1">
        <f t="array" ref="D26">IF(Data!A26=7,Table2[[#This Row],[Cost]:[Cost]],"")</f>
        <v/>
      </c>
    </row>
    <row r="27" spans="1:4">
      <c r="A27" s="20" cm="1">
        <f t="array" ref="A27">IF(Table2[[#This Row],[Nodes]:[Nodes]]=4,Table2[[#This Row],[Cost]:[Cost]],"")</f>
        <v>688.747871691667</v>
      </c>
      <c r="B27" s="20" t="str" cm="1">
        <f t="array" ref="B27">IF(Table2[[#This Row],[Nodes]:[Nodes]]=5,Table2[[#This Row],[Cost]:[Cost]],"")</f>
        <v/>
      </c>
      <c r="C27" s="20" t="str" cm="1">
        <f t="array" ref="C27">IF(Table2[[#This Row],[Nodes]:[Nodes]]=6,Table2[[#This Row],[Cost]:[Cost]],"")</f>
        <v/>
      </c>
      <c r="D27" s="20" t="str" cm="1">
        <f t="array" ref="D27">IF(Data!A27=7,Table2[[#This Row],[Cost]:[Cost]],"")</f>
        <v/>
      </c>
    </row>
    <row r="28" spans="1:4">
      <c r="A28" s="20" cm="1">
        <f t="array" ref="A28">IF(Table2[[#This Row],[Nodes]:[Nodes]]=4,Table2[[#This Row],[Cost]:[Cost]],"")</f>
        <v>744.08318202187695</v>
      </c>
      <c r="B28" s="20" t="str" cm="1">
        <f t="array" ref="B28">IF(Table2[[#This Row],[Nodes]:[Nodes]]=5,Table2[[#This Row],[Cost]:[Cost]],"")</f>
        <v/>
      </c>
      <c r="C28" s="20" t="str" cm="1">
        <f t="array" ref="C28">IF(Table2[[#This Row],[Nodes]:[Nodes]]=6,Table2[[#This Row],[Cost]:[Cost]],"")</f>
        <v/>
      </c>
      <c r="D28" s="20" t="str" cm="1">
        <f t="array" ref="D28">IF(Data!A28=7,Table2[[#This Row],[Cost]:[Cost]],"")</f>
        <v/>
      </c>
    </row>
    <row r="29" spans="1:4">
      <c r="A29" s="20" cm="1">
        <f t="array" ref="A29">IF(Table2[[#This Row],[Nodes]:[Nodes]]=4,Table2[[#This Row],[Cost]:[Cost]],"")</f>
        <v>542.11086458825696</v>
      </c>
      <c r="B29" s="20" t="str" cm="1">
        <f t="array" ref="B29">IF(Table2[[#This Row],[Nodes]:[Nodes]]=5,Table2[[#This Row],[Cost]:[Cost]],"")</f>
        <v/>
      </c>
      <c r="C29" s="20" t="str" cm="1">
        <f t="array" ref="C29">IF(Table2[[#This Row],[Nodes]:[Nodes]]=6,Table2[[#This Row],[Cost]:[Cost]],"")</f>
        <v/>
      </c>
      <c r="D29" s="20" t="str" cm="1">
        <f t="array" ref="D29">IF(Data!A29=7,Table2[[#This Row],[Cost]:[Cost]],"")</f>
        <v/>
      </c>
    </row>
    <row r="30" spans="1:4">
      <c r="A30" s="20" cm="1">
        <f t="array" ref="A30">IF(Table2[[#This Row],[Nodes]:[Nodes]]=4,Table2[[#This Row],[Cost]:[Cost]],"")</f>
        <v>684.51816545164604</v>
      </c>
      <c r="B30" s="20" t="str" cm="1">
        <f t="array" ref="B30">IF(Table2[[#This Row],[Nodes]:[Nodes]]=5,Table2[[#This Row],[Cost]:[Cost]],"")</f>
        <v/>
      </c>
      <c r="C30" s="20" t="str" cm="1">
        <f t="array" ref="C30">IF(Table2[[#This Row],[Nodes]:[Nodes]]=6,Table2[[#This Row],[Cost]:[Cost]],"")</f>
        <v/>
      </c>
      <c r="D30" s="20" t="str" cm="1">
        <f t="array" ref="D30">IF(Data!A30=7,Table2[[#This Row],[Cost]:[Cost]],"")</f>
        <v/>
      </c>
    </row>
    <row r="31" spans="1:4">
      <c r="A31" s="20" cm="1">
        <f t="array" ref="A31">IF(Table2[[#This Row],[Nodes]:[Nodes]]=4,Table2[[#This Row],[Cost]:[Cost]],"")</f>
        <v>735.37119358753705</v>
      </c>
      <c r="B31" s="20" t="str" cm="1">
        <f t="array" ref="B31">IF(Table2[[#This Row],[Nodes]:[Nodes]]=5,Table2[[#This Row],[Cost]:[Cost]],"")</f>
        <v/>
      </c>
      <c r="C31" s="20" t="str" cm="1">
        <f t="array" ref="C31">IF(Table2[[#This Row],[Nodes]:[Nodes]]=6,Table2[[#This Row],[Cost]:[Cost]],"")</f>
        <v/>
      </c>
      <c r="D31" s="20" t="str" cm="1">
        <f t="array" ref="D31">IF(Data!A31=7,Table2[[#This Row],[Cost]:[Cost]],"")</f>
        <v/>
      </c>
    </row>
    <row r="32" spans="1:4">
      <c r="A32" s="20" cm="1">
        <f t="array" ref="A32">IF(Table2[[#This Row],[Nodes]:[Nodes]]=4,Table2[[#This Row],[Cost]:[Cost]],"")</f>
        <v>490.76426685191899</v>
      </c>
      <c r="B32" s="20" t="str" cm="1">
        <f t="array" ref="B32">IF(Table2[[#This Row],[Nodes]:[Nodes]]=5,Table2[[#This Row],[Cost]:[Cost]],"")</f>
        <v/>
      </c>
      <c r="C32" s="20" t="str" cm="1">
        <f t="array" ref="C32">IF(Table2[[#This Row],[Nodes]:[Nodes]]=6,Table2[[#This Row],[Cost]:[Cost]],"")</f>
        <v/>
      </c>
      <c r="D32" s="20" t="str" cm="1">
        <f t="array" ref="D32">IF(Data!A32=7,Table2[[#This Row],[Cost]:[Cost]],"")</f>
        <v/>
      </c>
    </row>
    <row r="33" spans="1:4">
      <c r="A33" s="20" cm="1">
        <f t="array" ref="A33">IF(Table2[[#This Row],[Nodes]:[Nodes]]=4,Table2[[#This Row],[Cost]:[Cost]],"")</f>
        <v>687.64562688897001</v>
      </c>
      <c r="B33" s="20" t="str" cm="1">
        <f t="array" ref="B33">IF(Table2[[#This Row],[Nodes]:[Nodes]]=5,Table2[[#This Row],[Cost]:[Cost]],"")</f>
        <v/>
      </c>
      <c r="C33" s="20" t="str" cm="1">
        <f t="array" ref="C33">IF(Table2[[#This Row],[Nodes]:[Nodes]]=6,Table2[[#This Row],[Cost]:[Cost]],"")</f>
        <v/>
      </c>
      <c r="D33" s="20" t="str" cm="1">
        <f t="array" ref="D33">IF(Data!A33=7,Table2[[#This Row],[Cost]:[Cost]],"")</f>
        <v/>
      </c>
    </row>
    <row r="34" spans="1:4">
      <c r="A34" s="20" cm="1">
        <f t="array" ref="A34">IF(Table2[[#This Row],[Nodes]:[Nodes]]=4,Table2[[#This Row],[Cost]:[Cost]],"")</f>
        <v>444.670883465614</v>
      </c>
      <c r="B34" s="20" t="str" cm="1">
        <f t="array" ref="B34">IF(Table2[[#This Row],[Nodes]:[Nodes]]=5,Table2[[#This Row],[Cost]:[Cost]],"")</f>
        <v/>
      </c>
      <c r="C34" s="20" t="str" cm="1">
        <f t="array" ref="C34">IF(Table2[[#This Row],[Nodes]:[Nodes]]=6,Table2[[#This Row],[Cost]:[Cost]],"")</f>
        <v/>
      </c>
      <c r="D34" s="20" t="str" cm="1">
        <f t="array" ref="D34">IF(Data!A34=7,Table2[[#This Row],[Cost]:[Cost]],"")</f>
        <v/>
      </c>
    </row>
    <row r="35" spans="1:4">
      <c r="A35" s="20" cm="1">
        <f t="array" ref="A35">IF(Table2[[#This Row],[Nodes]:[Nodes]]=4,Table2[[#This Row],[Cost]:[Cost]],"")</f>
        <v>530.58675572549896</v>
      </c>
      <c r="B35" s="20" t="str" cm="1">
        <f t="array" ref="B35">IF(Table2[[#This Row],[Nodes]:[Nodes]]=5,Table2[[#This Row],[Cost]:[Cost]],"")</f>
        <v/>
      </c>
      <c r="C35" s="20" t="str" cm="1">
        <f t="array" ref="C35">IF(Table2[[#This Row],[Nodes]:[Nodes]]=6,Table2[[#This Row],[Cost]:[Cost]],"")</f>
        <v/>
      </c>
      <c r="D35" s="20" t="str" cm="1">
        <f t="array" ref="D35">IF(Data!A35=7,Table2[[#This Row],[Cost]:[Cost]],"")</f>
        <v/>
      </c>
    </row>
    <row r="36" spans="1:4">
      <c r="A36" s="20" cm="1">
        <f t="array" ref="A36">IF(Table2[[#This Row],[Nodes]:[Nodes]]=4,Table2[[#This Row],[Cost]:[Cost]],"")</f>
        <v>562.77564628061702</v>
      </c>
      <c r="B36" s="20" t="str" cm="1">
        <f t="array" ref="B36">IF(Table2[[#This Row],[Nodes]:[Nodes]]=5,Table2[[#This Row],[Cost]:[Cost]],"")</f>
        <v/>
      </c>
      <c r="C36" s="20" t="str" cm="1">
        <f t="array" ref="C36">IF(Table2[[#This Row],[Nodes]:[Nodes]]=6,Table2[[#This Row],[Cost]:[Cost]],"")</f>
        <v/>
      </c>
      <c r="D36" s="20" t="str" cm="1">
        <f t="array" ref="D36">IF(Data!A36=7,Table2[[#This Row],[Cost]:[Cost]],"")</f>
        <v/>
      </c>
    </row>
    <row r="37" spans="1:4">
      <c r="A37" s="20" cm="1">
        <f t="array" ref="A37">IF(Table2[[#This Row],[Nodes]:[Nodes]]=4,Table2[[#This Row],[Cost]:[Cost]],"")</f>
        <v>414.512475071994</v>
      </c>
      <c r="B37" s="20" t="str" cm="1">
        <f t="array" ref="B37">IF(Table2[[#This Row],[Nodes]:[Nodes]]=5,Table2[[#This Row],[Cost]:[Cost]],"")</f>
        <v/>
      </c>
      <c r="C37" s="20" t="str" cm="1">
        <f t="array" ref="C37">IF(Table2[[#This Row],[Nodes]:[Nodes]]=6,Table2[[#This Row],[Cost]:[Cost]],"")</f>
        <v/>
      </c>
      <c r="D37" s="20" t="str" cm="1">
        <f t="array" ref="D37">IF(Data!A37=7,Table2[[#This Row],[Cost]:[Cost]],"")</f>
        <v/>
      </c>
    </row>
    <row r="38" spans="1:4">
      <c r="A38" s="20" cm="1">
        <f t="array" ref="A38">IF(Table2[[#This Row],[Nodes]:[Nodes]]=4,Table2[[#This Row],[Cost]:[Cost]],"")</f>
        <v>631.39004345965805</v>
      </c>
      <c r="B38" s="20" t="str" cm="1">
        <f t="array" ref="B38">IF(Table2[[#This Row],[Nodes]:[Nodes]]=5,Table2[[#This Row],[Cost]:[Cost]],"")</f>
        <v/>
      </c>
      <c r="C38" s="20" t="str" cm="1">
        <f t="array" ref="C38">IF(Table2[[#This Row],[Nodes]:[Nodes]]=6,Table2[[#This Row],[Cost]:[Cost]],"")</f>
        <v/>
      </c>
      <c r="D38" s="20" t="str" cm="1">
        <f t="array" ref="D38">IF(Data!A38=7,Table2[[#This Row],[Cost]:[Cost]],"")</f>
        <v/>
      </c>
    </row>
    <row r="39" spans="1:4">
      <c r="A39" s="20" cm="1">
        <f t="array" ref="A39">IF(Table2[[#This Row],[Nodes]:[Nodes]]=4,Table2[[#This Row],[Cost]:[Cost]],"")</f>
        <v>393.69096744441401</v>
      </c>
      <c r="B39" s="20" t="str" cm="1">
        <f t="array" ref="B39">IF(Table2[[#This Row],[Nodes]:[Nodes]]=5,Table2[[#This Row],[Cost]:[Cost]],"")</f>
        <v/>
      </c>
      <c r="C39" s="20" t="str" cm="1">
        <f t="array" ref="C39">IF(Table2[[#This Row],[Nodes]:[Nodes]]=6,Table2[[#This Row],[Cost]:[Cost]],"")</f>
        <v/>
      </c>
      <c r="D39" s="20" t="str" cm="1">
        <f t="array" ref="D39">IF(Data!A39=7,Table2[[#This Row],[Cost]:[Cost]],"")</f>
        <v/>
      </c>
    </row>
    <row r="40" spans="1:4">
      <c r="A40" s="20" cm="1">
        <f t="array" ref="A40">IF(Table2[[#This Row],[Nodes]:[Nodes]]=4,Table2[[#This Row],[Cost]:[Cost]],"")</f>
        <v>473.87131771183601</v>
      </c>
      <c r="B40" s="20" t="str" cm="1">
        <f t="array" ref="B40">IF(Table2[[#This Row],[Nodes]:[Nodes]]=5,Table2[[#This Row],[Cost]:[Cost]],"")</f>
        <v/>
      </c>
      <c r="C40" s="20" t="str" cm="1">
        <f t="array" ref="C40">IF(Table2[[#This Row],[Nodes]:[Nodes]]=6,Table2[[#This Row],[Cost]:[Cost]],"")</f>
        <v/>
      </c>
      <c r="D40" s="20" t="str" cm="1">
        <f t="array" ref="D40">IF(Data!A40=7,Table2[[#This Row],[Cost]:[Cost]],"")</f>
        <v/>
      </c>
    </row>
    <row r="41" spans="1:4">
      <c r="A41" s="20" cm="1">
        <f t="array" ref="A41">IF(Table2[[#This Row],[Nodes]:[Nodes]]=4,Table2[[#This Row],[Cost]:[Cost]],"")</f>
        <v>519.15967863728702</v>
      </c>
      <c r="B41" s="20" t="str" cm="1">
        <f t="array" ref="B41">IF(Table2[[#This Row],[Nodes]:[Nodes]]=5,Table2[[#This Row],[Cost]:[Cost]],"")</f>
        <v/>
      </c>
      <c r="C41" s="20" t="str" cm="1">
        <f t="array" ref="C41">IF(Table2[[#This Row],[Nodes]:[Nodes]]=6,Table2[[#This Row],[Cost]:[Cost]],"")</f>
        <v/>
      </c>
      <c r="D41" s="20" t="str" cm="1">
        <f t="array" ref="D41">IF(Data!A41=7,Table2[[#This Row],[Cost]:[Cost]],"")</f>
        <v/>
      </c>
    </row>
    <row r="42" spans="1:4">
      <c r="A42" s="20" cm="1">
        <f t="array" ref="A42">IF(Table2[[#This Row],[Nodes]:[Nodes]]=4,Table2[[#This Row],[Cost]:[Cost]],"")</f>
        <v>1060.70351008027</v>
      </c>
      <c r="B42" s="20" t="str" cm="1">
        <f t="array" ref="B42">IF(Table2[[#This Row],[Nodes]:[Nodes]]=5,Table2[[#This Row],[Cost]:[Cost]],"")</f>
        <v/>
      </c>
      <c r="C42" s="20" t="str" cm="1">
        <f t="array" ref="C42">IF(Table2[[#This Row],[Nodes]:[Nodes]]=6,Table2[[#This Row],[Cost]:[Cost]],"")</f>
        <v/>
      </c>
      <c r="D42" s="20" t="str" cm="1">
        <f t="array" ref="D42">IF(Data!A42=7,Table2[[#This Row],[Cost]:[Cost]],"")</f>
        <v/>
      </c>
    </row>
    <row r="43" spans="1:4">
      <c r="A43" s="20" cm="1">
        <f t="array" ref="A43">IF(Table2[[#This Row],[Nodes]:[Nodes]]=4,Table2[[#This Row],[Cost]:[Cost]],"")</f>
        <v>1134.59846795114</v>
      </c>
      <c r="B43" s="20" t="str" cm="1">
        <f t="array" ref="B43">IF(Table2[[#This Row],[Nodes]:[Nodes]]=5,Table2[[#This Row],[Cost]:[Cost]],"")</f>
        <v/>
      </c>
      <c r="C43" s="20" t="str" cm="1">
        <f t="array" ref="C43">IF(Table2[[#This Row],[Nodes]:[Nodes]]=6,Table2[[#This Row],[Cost]:[Cost]],"")</f>
        <v/>
      </c>
      <c r="D43" s="20" t="str" cm="1">
        <f t="array" ref="D43">IF(Data!A43=7,Table2[[#This Row],[Cost]:[Cost]],"")</f>
        <v/>
      </c>
    </row>
    <row r="44" spans="1:4">
      <c r="A44" s="20" cm="1">
        <f t="array" ref="A44">IF(Table2[[#This Row],[Nodes]:[Nodes]]=4,Table2[[#This Row],[Cost]:[Cost]],"")</f>
        <v>874.234427208287</v>
      </c>
      <c r="B44" s="20" t="str" cm="1">
        <f t="array" ref="B44">IF(Table2[[#This Row],[Nodes]:[Nodes]]=5,Table2[[#This Row],[Cost]:[Cost]],"")</f>
        <v/>
      </c>
      <c r="C44" s="20" t="str" cm="1">
        <f t="array" ref="C44">IF(Table2[[#This Row],[Nodes]:[Nodes]]=6,Table2[[#This Row],[Cost]:[Cost]],"")</f>
        <v/>
      </c>
      <c r="D44" s="20" t="str" cm="1">
        <f t="array" ref="D44">IF(Data!A44=7,Table2[[#This Row],[Cost]:[Cost]],"")</f>
        <v/>
      </c>
    </row>
    <row r="45" spans="1:4">
      <c r="A45" s="20" cm="1">
        <f t="array" ref="A45">IF(Table2[[#This Row],[Nodes]:[Nodes]]=4,Table2[[#This Row],[Cost]:[Cost]],"")</f>
        <v>1034.8216839868801</v>
      </c>
      <c r="B45" s="20" t="str" cm="1">
        <f t="array" ref="B45">IF(Table2[[#This Row],[Nodes]:[Nodes]]=5,Table2[[#This Row],[Cost]:[Cost]],"")</f>
        <v/>
      </c>
      <c r="C45" s="20" t="str" cm="1">
        <f t="array" ref="C45">IF(Table2[[#This Row],[Nodes]:[Nodes]]=6,Table2[[#This Row],[Cost]:[Cost]],"")</f>
        <v/>
      </c>
      <c r="D45" s="20" t="str" cm="1">
        <f t="array" ref="D45">IF(Data!A45=7,Table2[[#This Row],[Cost]:[Cost]],"")</f>
        <v/>
      </c>
    </row>
    <row r="46" spans="1:4">
      <c r="A46" s="20" cm="1">
        <f t="array" ref="A46">IF(Table2[[#This Row],[Nodes]:[Nodes]]=4,Table2[[#This Row],[Cost]:[Cost]],"")</f>
        <v>1086.1027166955701</v>
      </c>
      <c r="B46" s="20" t="str" cm="1">
        <f t="array" ref="B46">IF(Table2[[#This Row],[Nodes]:[Nodes]]=5,Table2[[#This Row],[Cost]:[Cost]],"")</f>
        <v/>
      </c>
      <c r="C46" s="20" t="str" cm="1">
        <f t="array" ref="C46">IF(Table2[[#This Row],[Nodes]:[Nodes]]=6,Table2[[#This Row],[Cost]:[Cost]],"")</f>
        <v/>
      </c>
      <c r="D46" s="20" t="str" cm="1">
        <f t="array" ref="D46">IF(Data!A46=7,Table2[[#This Row],[Cost]:[Cost]],"")</f>
        <v/>
      </c>
    </row>
    <row r="47" spans="1:4">
      <c r="A47" s="20" cm="1">
        <f t="array" ref="A47">IF(Table2[[#This Row],[Nodes]:[Nodes]]=4,Table2[[#This Row],[Cost]:[Cost]],"")</f>
        <v>730.47032638072005</v>
      </c>
      <c r="B47" s="20" t="str" cm="1">
        <f t="array" ref="B47">IF(Table2[[#This Row],[Nodes]:[Nodes]]=5,Table2[[#This Row],[Cost]:[Cost]],"")</f>
        <v/>
      </c>
      <c r="C47" s="20" t="str" cm="1">
        <f t="array" ref="C47">IF(Table2[[#This Row],[Nodes]:[Nodes]]=6,Table2[[#This Row],[Cost]:[Cost]],"")</f>
        <v/>
      </c>
      <c r="D47" s="20" t="str" cm="1">
        <f t="array" ref="D47">IF(Data!A47=7,Table2[[#This Row],[Cost]:[Cost]],"")</f>
        <v/>
      </c>
    </row>
    <row r="48" spans="1:4">
      <c r="A48" s="20" cm="1">
        <f t="array" ref="A48">IF(Table2[[#This Row],[Nodes]:[Nodes]]=4,Table2[[#This Row],[Cost]:[Cost]],"")</f>
        <v>744.08318202187695</v>
      </c>
      <c r="B48" s="20" t="str" cm="1">
        <f t="array" ref="B48">IF(Table2[[#This Row],[Nodes]:[Nodes]]=5,Table2[[#This Row],[Cost]:[Cost]],"")</f>
        <v/>
      </c>
      <c r="C48" s="20" t="str" cm="1">
        <f t="array" ref="C48">IF(Table2[[#This Row],[Nodes]:[Nodes]]=6,Table2[[#This Row],[Cost]:[Cost]],"")</f>
        <v/>
      </c>
      <c r="D48" s="20" t="str" cm="1">
        <f t="array" ref="D48">IF(Data!A48=7,Table2[[#This Row],[Cost]:[Cost]],"")</f>
        <v/>
      </c>
    </row>
    <row r="49" spans="1:4">
      <c r="A49" s="20" cm="1">
        <f t="array" ref="A49">IF(Table2[[#This Row],[Nodes]:[Nodes]]=4,Table2[[#This Row],[Cost]:[Cost]],"")</f>
        <v>542.11086458825696</v>
      </c>
      <c r="B49" s="20" t="str" cm="1">
        <f t="array" ref="B49">IF(Table2[[#This Row],[Nodes]:[Nodes]]=5,Table2[[#This Row],[Cost]:[Cost]],"")</f>
        <v/>
      </c>
      <c r="C49" s="20" t="str" cm="1">
        <f t="array" ref="C49">IF(Table2[[#This Row],[Nodes]:[Nodes]]=6,Table2[[#This Row],[Cost]:[Cost]],"")</f>
        <v/>
      </c>
      <c r="D49" s="20" t="str" cm="1">
        <f t="array" ref="D49">IF(Data!A49=7,Table2[[#This Row],[Cost]:[Cost]],"")</f>
        <v/>
      </c>
    </row>
    <row r="50" spans="1:4">
      <c r="A50" s="20" cm="1">
        <f t="array" ref="A50">IF(Table2[[#This Row],[Nodes]:[Nodes]]=4,Table2[[#This Row],[Cost]:[Cost]],"")</f>
        <v>684.51816545164604</v>
      </c>
      <c r="B50" s="20" t="str" cm="1">
        <f t="array" ref="B50">IF(Table2[[#This Row],[Nodes]:[Nodes]]=5,Table2[[#This Row],[Cost]:[Cost]],"")</f>
        <v/>
      </c>
      <c r="C50" s="20" t="str" cm="1">
        <f t="array" ref="C50">IF(Table2[[#This Row],[Nodes]:[Nodes]]=6,Table2[[#This Row],[Cost]:[Cost]],"")</f>
        <v/>
      </c>
      <c r="D50" s="20" t="str" cm="1">
        <f t="array" ref="D50">IF(Data!A50=7,Table2[[#This Row],[Cost]:[Cost]],"")</f>
        <v/>
      </c>
    </row>
    <row r="51" spans="1:4">
      <c r="A51" s="20" cm="1">
        <f t="array" ref="A51">IF(Table2[[#This Row],[Nodes]:[Nodes]]=4,Table2[[#This Row],[Cost]:[Cost]],"")</f>
        <v>735.37119358753705</v>
      </c>
      <c r="B51" s="20" t="str" cm="1">
        <f t="array" ref="B51">IF(Table2[[#This Row],[Nodes]:[Nodes]]=5,Table2[[#This Row],[Cost]:[Cost]],"")</f>
        <v/>
      </c>
      <c r="C51" s="20" t="str" cm="1">
        <f t="array" ref="C51">IF(Table2[[#This Row],[Nodes]:[Nodes]]=6,Table2[[#This Row],[Cost]:[Cost]],"")</f>
        <v/>
      </c>
      <c r="D51" s="20" t="str" cm="1">
        <f t="array" ref="D51">IF(Data!A51=7,Table2[[#This Row],[Cost]:[Cost]],"")</f>
        <v/>
      </c>
    </row>
    <row r="52" spans="1:4">
      <c r="A52" s="20" cm="1">
        <f t="array" ref="A52">IF(Table2[[#This Row],[Nodes]:[Nodes]]=4,Table2[[#This Row],[Cost]:[Cost]],"")</f>
        <v>490.76426685191899</v>
      </c>
      <c r="B52" s="20" t="str" cm="1">
        <f t="array" ref="B52">IF(Table2[[#This Row],[Nodes]:[Nodes]]=5,Table2[[#This Row],[Cost]:[Cost]],"")</f>
        <v/>
      </c>
      <c r="C52" s="20" t="str" cm="1">
        <f t="array" ref="C52">IF(Table2[[#This Row],[Nodes]:[Nodes]]=6,Table2[[#This Row],[Cost]:[Cost]],"")</f>
        <v/>
      </c>
      <c r="D52" s="20" t="str" cm="1">
        <f t="array" ref="D52">IF(Data!A52=7,Table2[[#This Row],[Cost]:[Cost]],"")</f>
        <v/>
      </c>
    </row>
    <row r="53" spans="1:4">
      <c r="A53" s="20" cm="1">
        <f t="array" ref="A53">IF(Table2[[#This Row],[Nodes]:[Nodes]]=4,Table2[[#This Row],[Cost]:[Cost]],"")</f>
        <v>687.64562688897001</v>
      </c>
      <c r="B53" s="20" t="str" cm="1">
        <f t="array" ref="B53">IF(Table2[[#This Row],[Nodes]:[Nodes]]=5,Table2[[#This Row],[Cost]:[Cost]],"")</f>
        <v/>
      </c>
      <c r="C53" s="20" t="str" cm="1">
        <f t="array" ref="C53">IF(Table2[[#This Row],[Nodes]:[Nodes]]=6,Table2[[#This Row],[Cost]:[Cost]],"")</f>
        <v/>
      </c>
      <c r="D53" s="20" t="str" cm="1">
        <f t="array" ref="D53">IF(Data!A53=7,Table2[[#This Row],[Cost]:[Cost]],"")</f>
        <v/>
      </c>
    </row>
    <row r="54" spans="1:4">
      <c r="A54" s="20" cm="1">
        <f t="array" ref="A54">IF(Table2[[#This Row],[Nodes]:[Nodes]]=4,Table2[[#This Row],[Cost]:[Cost]],"")</f>
        <v>444.670883465614</v>
      </c>
      <c r="B54" s="20" t="str" cm="1">
        <f t="array" ref="B54">IF(Table2[[#This Row],[Nodes]:[Nodes]]=5,Table2[[#This Row],[Cost]:[Cost]],"")</f>
        <v/>
      </c>
      <c r="C54" s="20" t="str" cm="1">
        <f t="array" ref="C54">IF(Table2[[#This Row],[Nodes]:[Nodes]]=6,Table2[[#This Row],[Cost]:[Cost]],"")</f>
        <v/>
      </c>
      <c r="D54" s="20" t="str" cm="1">
        <f t="array" ref="D54">IF(Data!A54=7,Table2[[#This Row],[Cost]:[Cost]],"")</f>
        <v/>
      </c>
    </row>
    <row r="55" spans="1:4">
      <c r="A55" s="20" cm="1">
        <f t="array" ref="A55">IF(Table2[[#This Row],[Nodes]:[Nodes]]=4,Table2[[#This Row],[Cost]:[Cost]],"")</f>
        <v>530.58675572549896</v>
      </c>
      <c r="B55" s="20" t="str" cm="1">
        <f t="array" ref="B55">IF(Table2[[#This Row],[Nodes]:[Nodes]]=5,Table2[[#This Row],[Cost]:[Cost]],"")</f>
        <v/>
      </c>
      <c r="C55" s="20" t="str" cm="1">
        <f t="array" ref="C55">IF(Table2[[#This Row],[Nodes]:[Nodes]]=6,Table2[[#This Row],[Cost]:[Cost]],"")</f>
        <v/>
      </c>
      <c r="D55" s="20" t="str" cm="1">
        <f t="array" ref="D55">IF(Data!A55=7,Table2[[#This Row],[Cost]:[Cost]],"")</f>
        <v/>
      </c>
    </row>
    <row r="56" spans="1:4">
      <c r="A56" s="20" cm="1">
        <f t="array" ref="A56">IF(Table2[[#This Row],[Nodes]:[Nodes]]=4,Table2[[#This Row],[Cost]:[Cost]],"")</f>
        <v>562.77564628061702</v>
      </c>
      <c r="B56" s="20" t="str" cm="1">
        <f t="array" ref="B56">IF(Table2[[#This Row],[Nodes]:[Nodes]]=5,Table2[[#This Row],[Cost]:[Cost]],"")</f>
        <v/>
      </c>
      <c r="C56" s="20" t="str" cm="1">
        <f t="array" ref="C56">IF(Table2[[#This Row],[Nodes]:[Nodes]]=6,Table2[[#This Row],[Cost]:[Cost]],"")</f>
        <v/>
      </c>
      <c r="D56" s="20" t="str" cm="1">
        <f t="array" ref="D56">IF(Data!A56=7,Table2[[#This Row],[Cost]:[Cost]],"")</f>
        <v/>
      </c>
    </row>
    <row r="57" spans="1:4">
      <c r="A57" s="20" cm="1">
        <f t="array" ref="A57">IF(Table2[[#This Row],[Nodes]:[Nodes]]=4,Table2[[#This Row],[Cost]:[Cost]],"")</f>
        <v>414.512475071994</v>
      </c>
      <c r="B57" s="20" t="str" cm="1">
        <f t="array" ref="B57">IF(Table2[[#This Row],[Nodes]:[Nodes]]=5,Table2[[#This Row],[Cost]:[Cost]],"")</f>
        <v/>
      </c>
      <c r="C57" s="20" t="str" cm="1">
        <f t="array" ref="C57">IF(Table2[[#This Row],[Nodes]:[Nodes]]=6,Table2[[#This Row],[Cost]:[Cost]],"")</f>
        <v/>
      </c>
      <c r="D57" s="20" t="str" cm="1">
        <f t="array" ref="D57">IF(Data!A57=7,Table2[[#This Row],[Cost]:[Cost]],"")</f>
        <v/>
      </c>
    </row>
    <row r="58" spans="1:4">
      <c r="A58" s="20" cm="1">
        <f t="array" ref="A58">IF(Table2[[#This Row],[Nodes]:[Nodes]]=4,Table2[[#This Row],[Cost]:[Cost]],"")</f>
        <v>631.39004345965805</v>
      </c>
      <c r="B58" s="20" t="str" cm="1">
        <f t="array" ref="B58">IF(Table2[[#This Row],[Nodes]:[Nodes]]=5,Table2[[#This Row],[Cost]:[Cost]],"")</f>
        <v/>
      </c>
      <c r="C58" s="20" t="str" cm="1">
        <f t="array" ref="C58">IF(Table2[[#This Row],[Nodes]:[Nodes]]=6,Table2[[#This Row],[Cost]:[Cost]],"")</f>
        <v/>
      </c>
      <c r="D58" s="20" t="str" cm="1">
        <f t="array" ref="D58">IF(Data!A58=7,Table2[[#This Row],[Cost]:[Cost]],"")</f>
        <v/>
      </c>
    </row>
    <row r="59" spans="1:4">
      <c r="A59" s="20" cm="1">
        <f t="array" ref="A59">IF(Table2[[#This Row],[Nodes]:[Nodes]]=4,Table2[[#This Row],[Cost]:[Cost]],"")</f>
        <v>393.69096744441401</v>
      </c>
      <c r="B59" s="20" t="str" cm="1">
        <f t="array" ref="B59">IF(Table2[[#This Row],[Nodes]:[Nodes]]=5,Table2[[#This Row],[Cost]:[Cost]],"")</f>
        <v/>
      </c>
      <c r="C59" s="20" t="str" cm="1">
        <f t="array" ref="C59">IF(Table2[[#This Row],[Nodes]:[Nodes]]=6,Table2[[#This Row],[Cost]:[Cost]],"")</f>
        <v/>
      </c>
      <c r="D59" s="20" t="str" cm="1">
        <f t="array" ref="D59">IF(Data!A59=7,Table2[[#This Row],[Cost]:[Cost]],"")</f>
        <v/>
      </c>
    </row>
    <row r="60" spans="1:4">
      <c r="A60" s="20" cm="1">
        <f t="array" ref="A60">IF(Table2[[#This Row],[Nodes]:[Nodes]]=4,Table2[[#This Row],[Cost]:[Cost]],"")</f>
        <v>473.87131771183601</v>
      </c>
      <c r="B60" s="20" t="str" cm="1">
        <f t="array" ref="B60">IF(Table2[[#This Row],[Nodes]:[Nodes]]=5,Table2[[#This Row],[Cost]:[Cost]],"")</f>
        <v/>
      </c>
      <c r="C60" s="20" t="str" cm="1">
        <f t="array" ref="C60">IF(Table2[[#This Row],[Nodes]:[Nodes]]=6,Table2[[#This Row],[Cost]:[Cost]],"")</f>
        <v/>
      </c>
      <c r="D60" s="20" t="str" cm="1">
        <f t="array" ref="D60">IF(Data!A60=7,Table2[[#This Row],[Cost]:[Cost]],"")</f>
        <v/>
      </c>
    </row>
    <row r="61" spans="1:4">
      <c r="A61" s="20" cm="1">
        <f t="array" ref="A61">IF(Table2[[#This Row],[Nodes]:[Nodes]]=4,Table2[[#This Row],[Cost]:[Cost]],"")</f>
        <v>519.15967863728702</v>
      </c>
      <c r="B61" s="20" t="str" cm="1">
        <f t="array" ref="B61">IF(Table2[[#This Row],[Nodes]:[Nodes]]=5,Table2[[#This Row],[Cost]:[Cost]],"")</f>
        <v/>
      </c>
      <c r="C61" s="20" t="str" cm="1">
        <f t="array" ref="C61">IF(Table2[[#This Row],[Nodes]:[Nodes]]=6,Table2[[#This Row],[Cost]:[Cost]],"")</f>
        <v/>
      </c>
      <c r="D61" s="20" t="str" cm="1">
        <f t="array" ref="D61">IF(Data!A61=7,Table2[[#This Row],[Cost]:[Cost]],"")</f>
        <v/>
      </c>
    </row>
    <row r="62" spans="1:4">
      <c r="A62" s="20" cm="1">
        <f t="array" ref="A62">IF(Table2[[#This Row],[Nodes]:[Nodes]]=4,Table2[[#This Row],[Cost]:[Cost]],"")</f>
        <v>1044.4614047110699</v>
      </c>
      <c r="B62" s="20" t="str" cm="1">
        <f t="array" ref="B62">IF(Table2[[#This Row],[Nodes]:[Nodes]]=5,Table2[[#This Row],[Cost]:[Cost]],"")</f>
        <v/>
      </c>
      <c r="C62" s="20" t="str" cm="1">
        <f t="array" ref="C62">IF(Table2[[#This Row],[Nodes]:[Nodes]]=6,Table2[[#This Row],[Cost]:[Cost]],"")</f>
        <v/>
      </c>
      <c r="D62" s="20" t="str" cm="1">
        <f t="array" ref="D62">IF(Data!A62=7,Table2[[#This Row],[Cost]:[Cost]],"")</f>
        <v/>
      </c>
    </row>
    <row r="63" spans="1:4">
      <c r="A63" s="20" cm="1">
        <f t="array" ref="A63">IF(Table2[[#This Row],[Nodes]:[Nodes]]=4,Table2[[#This Row],[Cost]:[Cost]],"")</f>
        <v>1138.56284534581</v>
      </c>
      <c r="B63" s="20" t="str" cm="1">
        <f t="array" ref="B63">IF(Table2[[#This Row],[Nodes]:[Nodes]]=5,Table2[[#This Row],[Cost]:[Cost]],"")</f>
        <v/>
      </c>
      <c r="C63" s="20" t="str" cm="1">
        <f t="array" ref="C63">IF(Table2[[#This Row],[Nodes]:[Nodes]]=6,Table2[[#This Row],[Cost]:[Cost]],"")</f>
        <v/>
      </c>
      <c r="D63" s="20" t="str" cm="1">
        <f t="array" ref="D63">IF(Data!A63=7,Table2[[#This Row],[Cost]:[Cost]],"")</f>
        <v/>
      </c>
    </row>
    <row r="64" spans="1:4">
      <c r="A64" s="20" cm="1">
        <f t="array" ref="A64">IF(Table2[[#This Row],[Nodes]:[Nodes]]=4,Table2[[#This Row],[Cost]:[Cost]],"")</f>
        <v>858.02979671140895</v>
      </c>
      <c r="B64" s="20" t="str" cm="1">
        <f t="array" ref="B64">IF(Table2[[#This Row],[Nodes]:[Nodes]]=5,Table2[[#This Row],[Cost]:[Cost]],"")</f>
        <v/>
      </c>
      <c r="C64" s="20" t="str" cm="1">
        <f t="array" ref="C64">IF(Table2[[#This Row],[Nodes]:[Nodes]]=6,Table2[[#This Row],[Cost]:[Cost]],"")</f>
        <v/>
      </c>
      <c r="D64" s="20" t="str" cm="1">
        <f t="array" ref="D64">IF(Data!A64=7,Table2[[#This Row],[Cost]:[Cost]],"")</f>
        <v/>
      </c>
    </row>
    <row r="65" spans="1:4">
      <c r="A65" s="20" cm="1">
        <f t="array" ref="A65">IF(Table2[[#This Row],[Nodes]:[Nodes]]=4,Table2[[#This Row],[Cost]:[Cost]],"")</f>
        <v>1254.6037952118099</v>
      </c>
      <c r="B65" s="20" t="str" cm="1">
        <f t="array" ref="B65">IF(Table2[[#This Row],[Nodes]:[Nodes]]=5,Table2[[#This Row],[Cost]:[Cost]],"")</f>
        <v/>
      </c>
      <c r="C65" s="20" t="str" cm="1">
        <f t="array" ref="C65">IF(Table2[[#This Row],[Nodes]:[Nodes]]=6,Table2[[#This Row],[Cost]:[Cost]],"")</f>
        <v/>
      </c>
      <c r="D65" s="20" t="str" cm="1">
        <f t="array" ref="D65">IF(Data!A65=7,Table2[[#This Row],[Cost]:[Cost]],"")</f>
        <v/>
      </c>
    </row>
    <row r="66" spans="1:4">
      <c r="A66" s="20" cm="1">
        <f t="array" ref="A66">IF(Table2[[#This Row],[Nodes]:[Nodes]]=4,Table2[[#This Row],[Cost]:[Cost]],"")</f>
        <v>1170.4736416514399</v>
      </c>
      <c r="B66" s="20" t="str" cm="1">
        <f t="array" ref="B66">IF(Table2[[#This Row],[Nodes]:[Nodes]]=5,Table2[[#This Row],[Cost]:[Cost]],"")</f>
        <v/>
      </c>
      <c r="C66" s="20" t="str" cm="1">
        <f t="array" ref="C66">IF(Table2[[#This Row],[Nodes]:[Nodes]]=6,Table2[[#This Row],[Cost]:[Cost]],"")</f>
        <v/>
      </c>
      <c r="D66" s="20" t="str" cm="1">
        <f t="array" ref="D66">IF(Data!A66=7,Table2[[#This Row],[Cost]:[Cost]],"")</f>
        <v/>
      </c>
    </row>
    <row r="67" spans="1:4">
      <c r="A67" s="20" cm="1">
        <f t="array" ref="A67">IF(Table2[[#This Row],[Nodes]:[Nodes]]=4,Table2[[#This Row],[Cost]:[Cost]],"")</f>
        <v>694.30843254788499</v>
      </c>
      <c r="B67" s="20" t="str" cm="1">
        <f t="array" ref="B67">IF(Table2[[#This Row],[Nodes]:[Nodes]]=5,Table2[[#This Row],[Cost]:[Cost]],"")</f>
        <v/>
      </c>
      <c r="C67" s="20" t="str" cm="1">
        <f t="array" ref="C67">IF(Table2[[#This Row],[Nodes]:[Nodes]]=6,Table2[[#This Row],[Cost]:[Cost]],"")</f>
        <v/>
      </c>
      <c r="D67" s="20" t="str" cm="1">
        <f t="array" ref="D67">IF(Data!A67=7,Table2[[#This Row],[Cost]:[Cost]],"")</f>
        <v/>
      </c>
    </row>
    <row r="68" spans="1:4">
      <c r="A68" s="20" cm="1">
        <f t="array" ref="A68">IF(Table2[[#This Row],[Nodes]:[Nodes]]=4,Table2[[#This Row],[Cost]:[Cost]],"")</f>
        <v>769.049628717019</v>
      </c>
      <c r="B68" s="20" t="str" cm="1">
        <f t="array" ref="B68">IF(Table2[[#This Row],[Nodes]:[Nodes]]=5,Table2[[#This Row],[Cost]:[Cost]],"")</f>
        <v/>
      </c>
      <c r="C68" s="20" t="str" cm="1">
        <f t="array" ref="C68">IF(Table2[[#This Row],[Nodes]:[Nodes]]=6,Table2[[#This Row],[Cost]:[Cost]],"")</f>
        <v/>
      </c>
      <c r="D68" s="20" t="str" cm="1">
        <f t="array" ref="D68">IF(Data!A68=7,Table2[[#This Row],[Cost]:[Cost]],"")</f>
        <v/>
      </c>
    </row>
    <row r="69" spans="1:4">
      <c r="A69" s="20" cm="1">
        <f t="array" ref="A69">IF(Table2[[#This Row],[Nodes]:[Nodes]]=4,Table2[[#This Row],[Cost]:[Cost]],"")</f>
        <v>633.13731814180301</v>
      </c>
      <c r="B69" s="20" t="str" cm="1">
        <f t="array" ref="B69">IF(Table2[[#This Row],[Nodes]:[Nodes]]=5,Table2[[#This Row],[Cost]:[Cost]],"")</f>
        <v/>
      </c>
      <c r="C69" s="20" t="str" cm="1">
        <f t="array" ref="C69">IF(Table2[[#This Row],[Nodes]:[Nodes]]=6,Table2[[#This Row],[Cost]:[Cost]],"")</f>
        <v/>
      </c>
      <c r="D69" s="20" t="str" cm="1">
        <f t="array" ref="D69">IF(Data!A69=7,Table2[[#This Row],[Cost]:[Cost]],"")</f>
        <v/>
      </c>
    </row>
    <row r="70" spans="1:4">
      <c r="A70" s="20" cm="1">
        <f t="array" ref="A70">IF(Table2[[#This Row],[Nodes]:[Nodes]]=4,Table2[[#This Row],[Cost]:[Cost]],"")</f>
        <v>776.37639098471504</v>
      </c>
      <c r="B70" s="20" t="str" cm="1">
        <f t="array" ref="B70">IF(Table2[[#This Row],[Nodes]:[Nodes]]=5,Table2[[#This Row],[Cost]:[Cost]],"")</f>
        <v/>
      </c>
      <c r="C70" s="20" t="str" cm="1">
        <f t="array" ref="C70">IF(Table2[[#This Row],[Nodes]:[Nodes]]=6,Table2[[#This Row],[Cost]:[Cost]],"")</f>
        <v/>
      </c>
      <c r="D70" s="20" t="str" cm="1">
        <f t="array" ref="D70">IF(Data!A70=7,Table2[[#This Row],[Cost]:[Cost]],"")</f>
        <v/>
      </c>
    </row>
    <row r="71" spans="1:4">
      <c r="A71" s="20" cm="1">
        <f t="array" ref="A71">IF(Table2[[#This Row],[Nodes]:[Nodes]]=4,Table2[[#This Row],[Cost]:[Cost]],"")</f>
        <v>760.95491936159101</v>
      </c>
      <c r="B71" s="20" t="str" cm="1">
        <f t="array" ref="B71">IF(Table2[[#This Row],[Nodes]:[Nodes]]=5,Table2[[#This Row],[Cost]:[Cost]],"")</f>
        <v/>
      </c>
      <c r="C71" s="20" t="str" cm="1">
        <f t="array" ref="C71">IF(Table2[[#This Row],[Nodes]:[Nodes]]=6,Table2[[#This Row],[Cost]:[Cost]],"")</f>
        <v/>
      </c>
      <c r="D71" s="20" t="str" cm="1">
        <f t="array" ref="D71">IF(Data!A71=7,Table2[[#This Row],[Cost]:[Cost]],"")</f>
        <v/>
      </c>
    </row>
    <row r="72" spans="1:4">
      <c r="A72" s="20" cm="1">
        <f t="array" ref="A72">IF(Table2[[#This Row],[Nodes]:[Nodes]]=4,Table2[[#This Row],[Cost]:[Cost]],"")</f>
        <v>589.33530699227697</v>
      </c>
      <c r="B72" s="20" t="str" cm="1">
        <f t="array" ref="B72">IF(Table2[[#This Row],[Nodes]:[Nodes]]=5,Table2[[#This Row],[Cost]:[Cost]],"")</f>
        <v/>
      </c>
      <c r="C72" s="20" t="str" cm="1">
        <f t="array" ref="C72">IF(Table2[[#This Row],[Nodes]:[Nodes]]=6,Table2[[#This Row],[Cost]:[Cost]],"")</f>
        <v/>
      </c>
      <c r="D72" s="20" t="str" cm="1">
        <f t="array" ref="D72">IF(Data!A72=7,Table2[[#This Row],[Cost]:[Cost]],"")</f>
        <v/>
      </c>
    </row>
    <row r="73" spans="1:4">
      <c r="A73" s="20" cm="1">
        <f t="array" ref="A73">IF(Table2[[#This Row],[Nodes]:[Nodes]]=4,Table2[[#This Row],[Cost]:[Cost]],"")</f>
        <v>707.03466624441205</v>
      </c>
      <c r="B73" s="20" t="str" cm="1">
        <f t="array" ref="B73">IF(Table2[[#This Row],[Nodes]:[Nodes]]=5,Table2[[#This Row],[Cost]:[Cost]],"")</f>
        <v/>
      </c>
      <c r="C73" s="20" t="str" cm="1">
        <f t="array" ref="C73">IF(Table2[[#This Row],[Nodes]:[Nodes]]=6,Table2[[#This Row],[Cost]:[Cost]],"")</f>
        <v/>
      </c>
      <c r="D73" s="20" t="str" cm="1">
        <f t="array" ref="D73">IF(Data!A73=7,Table2[[#This Row],[Cost]:[Cost]],"")</f>
        <v/>
      </c>
    </row>
    <row r="74" spans="1:4">
      <c r="A74" s="20" cm="1">
        <f t="array" ref="A74">IF(Table2[[#This Row],[Nodes]:[Nodes]]=4,Table2[[#This Row],[Cost]:[Cost]],"")</f>
        <v>481.31132008847698</v>
      </c>
      <c r="B74" s="20" t="str" cm="1">
        <f t="array" ref="B74">IF(Table2[[#This Row],[Nodes]:[Nodes]]=5,Table2[[#This Row],[Cost]:[Cost]],"")</f>
        <v/>
      </c>
      <c r="C74" s="20" t="str" cm="1">
        <f t="array" ref="C74">IF(Table2[[#This Row],[Nodes]:[Nodes]]=6,Table2[[#This Row],[Cost]:[Cost]],"")</f>
        <v/>
      </c>
      <c r="D74" s="20" t="str" cm="1">
        <f t="array" ref="D74">IF(Data!A74=7,Table2[[#This Row],[Cost]:[Cost]],"")</f>
        <v/>
      </c>
    </row>
    <row r="75" spans="1:4">
      <c r="A75" s="20" cm="1">
        <f t="array" ref="A75">IF(Table2[[#This Row],[Nodes]:[Nodes]]=4,Table2[[#This Row],[Cost]:[Cost]],"")</f>
        <v>634.14550661974704</v>
      </c>
      <c r="B75" s="20" t="str" cm="1">
        <f t="array" ref="B75">IF(Table2[[#This Row],[Nodes]:[Nodes]]=5,Table2[[#This Row],[Cost]:[Cost]],"")</f>
        <v/>
      </c>
      <c r="C75" s="20" t="str" cm="1">
        <f t="array" ref="C75">IF(Table2[[#This Row],[Nodes]:[Nodes]]=6,Table2[[#This Row],[Cost]:[Cost]],"")</f>
        <v/>
      </c>
      <c r="D75" s="20" t="str" cm="1">
        <f t="array" ref="D75">IF(Data!A75=7,Table2[[#This Row],[Cost]:[Cost]],"")</f>
        <v/>
      </c>
    </row>
    <row r="76" spans="1:4">
      <c r="A76" s="20" cm="1">
        <f t="array" ref="A76">IF(Table2[[#This Row],[Nodes]:[Nodes]]=4,Table2[[#This Row],[Cost]:[Cost]],"")</f>
        <v>590.73934371056396</v>
      </c>
      <c r="B76" s="20" t="str" cm="1">
        <f t="array" ref="B76">IF(Table2[[#This Row],[Nodes]:[Nodes]]=5,Table2[[#This Row],[Cost]:[Cost]],"")</f>
        <v/>
      </c>
      <c r="C76" s="20" t="str" cm="1">
        <f t="array" ref="C76">IF(Table2[[#This Row],[Nodes]:[Nodes]]=6,Table2[[#This Row],[Cost]:[Cost]],"")</f>
        <v/>
      </c>
      <c r="D76" s="20" t="str" cm="1">
        <f t="array" ref="D76">IF(Data!A76=7,Table2[[#This Row],[Cost]:[Cost]],"")</f>
        <v/>
      </c>
    </row>
    <row r="77" spans="1:4">
      <c r="A77" s="20" cm="1">
        <f t="array" ref="A77">IF(Table2[[#This Row],[Nodes]:[Nodes]]=4,Table2[[#This Row],[Cost]:[Cost]],"")</f>
        <v>450.14143752702</v>
      </c>
      <c r="B77" s="20" t="str" cm="1">
        <f t="array" ref="B77">IF(Table2[[#This Row],[Nodes]:[Nodes]]=5,Table2[[#This Row],[Cost]:[Cost]],"")</f>
        <v/>
      </c>
      <c r="C77" s="20" t="str" cm="1">
        <f t="array" ref="C77">IF(Table2[[#This Row],[Nodes]:[Nodes]]=6,Table2[[#This Row],[Cost]:[Cost]],"")</f>
        <v/>
      </c>
      <c r="D77" s="20" t="str" cm="1">
        <f t="array" ref="D77">IF(Data!A77=7,Table2[[#This Row],[Cost]:[Cost]],"")</f>
        <v/>
      </c>
    </row>
    <row r="78" spans="1:4">
      <c r="A78" s="20" cm="1">
        <f t="array" ref="A78">IF(Table2[[#This Row],[Nodes]:[Nodes]]=4,Table2[[#This Row],[Cost]:[Cost]],"")</f>
        <v>646.28589410539598</v>
      </c>
      <c r="B78" s="20" t="str" cm="1">
        <f t="array" ref="B78">IF(Table2[[#This Row],[Nodes]:[Nodes]]=5,Table2[[#This Row],[Cost]:[Cost]],"")</f>
        <v/>
      </c>
      <c r="C78" s="20" t="str" cm="1">
        <f t="array" ref="C78">IF(Table2[[#This Row],[Nodes]:[Nodes]]=6,Table2[[#This Row],[Cost]:[Cost]],"")</f>
        <v/>
      </c>
      <c r="D78" s="20" t="str" cm="1">
        <f t="array" ref="D78">IF(Data!A78=7,Table2[[#This Row],[Cost]:[Cost]],"")</f>
        <v/>
      </c>
    </row>
    <row r="79" spans="1:4">
      <c r="A79" s="20" cm="1">
        <f t="array" ref="A79">IF(Table2[[#This Row],[Nodes]:[Nodes]]=4,Table2[[#This Row],[Cost]:[Cost]],"")</f>
        <v>423.77388204671701</v>
      </c>
      <c r="B79" s="20" t="str" cm="1">
        <f t="array" ref="B79">IF(Table2[[#This Row],[Nodes]:[Nodes]]=5,Table2[[#This Row],[Cost]:[Cost]],"")</f>
        <v/>
      </c>
      <c r="C79" s="20" t="str" cm="1">
        <f t="array" ref="C79">IF(Table2[[#This Row],[Nodes]:[Nodes]]=6,Table2[[#This Row],[Cost]:[Cost]],"")</f>
        <v/>
      </c>
      <c r="D79" s="20" t="str" cm="1">
        <f t="array" ref="D79">IF(Data!A79=7,Table2[[#This Row],[Cost]:[Cost]],"")</f>
        <v/>
      </c>
    </row>
    <row r="80" spans="1:4">
      <c r="A80" s="20" cm="1">
        <f t="array" ref="A80">IF(Table2[[#This Row],[Nodes]:[Nodes]]=4,Table2[[#This Row],[Cost]:[Cost]],"")</f>
        <v>505.60008741502003</v>
      </c>
      <c r="B80" s="20" t="str" cm="1">
        <f t="array" ref="B80">IF(Table2[[#This Row],[Nodes]:[Nodes]]=5,Table2[[#This Row],[Cost]:[Cost]],"")</f>
        <v/>
      </c>
      <c r="C80" s="20" t="str" cm="1">
        <f t="array" ref="C80">IF(Table2[[#This Row],[Nodes]:[Nodes]]=6,Table2[[#This Row],[Cost]:[Cost]],"")</f>
        <v/>
      </c>
      <c r="D80" s="20" t="str" cm="1">
        <f t="array" ref="D80">IF(Data!A80=7,Table2[[#This Row],[Cost]:[Cost]],"")</f>
        <v/>
      </c>
    </row>
    <row r="81" spans="1:4">
      <c r="A81" s="20" cm="1">
        <f t="array" ref="A81">IF(Table2[[#This Row],[Nodes]:[Nodes]]=4,Table2[[#This Row],[Cost]:[Cost]],"")</f>
        <v>543.51071875731304</v>
      </c>
      <c r="B81" s="20" t="str" cm="1">
        <f t="array" ref="B81">IF(Table2[[#This Row],[Nodes]:[Nodes]]=5,Table2[[#This Row],[Cost]:[Cost]],"")</f>
        <v/>
      </c>
      <c r="C81" s="20" t="str" cm="1">
        <f t="array" ref="C81">IF(Table2[[#This Row],[Nodes]:[Nodes]]=6,Table2[[#This Row],[Cost]:[Cost]],"")</f>
        <v/>
      </c>
      <c r="D81" s="20" t="str" cm="1">
        <f t="array" ref="D81">IF(Data!A81=7,Table2[[#This Row],[Cost]:[Cost]],"")</f>
        <v/>
      </c>
    </row>
    <row r="82" spans="1:4">
      <c r="A82" s="20" cm="1">
        <f t="array" ref="A82">IF(Table2[[#This Row],[Nodes]:[Nodes]]=4,Table2[[#This Row],[Cost]:[Cost]],"")</f>
        <v>1162.8158358722601</v>
      </c>
      <c r="B82" s="20" t="str" cm="1">
        <f t="array" ref="B82">IF(Table2[[#This Row],[Nodes]:[Nodes]]=5,Table2[[#This Row],[Cost]:[Cost]],"")</f>
        <v/>
      </c>
      <c r="C82" s="20" t="str" cm="1">
        <f t="array" ref="C82">IF(Table2[[#This Row],[Nodes]:[Nodes]]=6,Table2[[#This Row],[Cost]:[Cost]],"")</f>
        <v/>
      </c>
      <c r="D82" s="20" t="str" cm="1">
        <f t="array" ref="D82">IF(Data!A82=7,Table2[[#This Row],[Cost]:[Cost]],"")</f>
        <v/>
      </c>
    </row>
    <row r="83" spans="1:4">
      <c r="A83" s="20" cm="1">
        <f t="array" ref="A83">IF(Table2[[#This Row],[Nodes]:[Nodes]]=4,Table2[[#This Row],[Cost]:[Cost]],"")</f>
        <v>1191.97223331238</v>
      </c>
      <c r="B83" s="20" t="str" cm="1">
        <f t="array" ref="B83">IF(Table2[[#This Row],[Nodes]:[Nodes]]=5,Table2[[#This Row],[Cost]:[Cost]],"")</f>
        <v/>
      </c>
      <c r="C83" s="20" t="str" cm="1">
        <f t="array" ref="C83">IF(Table2[[#This Row],[Nodes]:[Nodes]]=6,Table2[[#This Row],[Cost]:[Cost]],"")</f>
        <v/>
      </c>
      <c r="D83" s="20" t="str" cm="1">
        <f t="array" ref="D83">IF(Data!A83=7,Table2[[#This Row],[Cost]:[Cost]],"")</f>
        <v/>
      </c>
    </row>
    <row r="84" spans="1:4">
      <c r="A84" s="20" cm="1">
        <f t="array" ref="A84">IF(Table2[[#This Row],[Nodes]:[Nodes]]=4,Table2[[#This Row],[Cost]:[Cost]],"")</f>
        <v>946.16499470062502</v>
      </c>
      <c r="B84" s="20" t="str" cm="1">
        <f t="array" ref="B84">IF(Table2[[#This Row],[Nodes]:[Nodes]]=5,Table2[[#This Row],[Cost]:[Cost]],"")</f>
        <v/>
      </c>
      <c r="C84" s="20" t="str" cm="1">
        <f t="array" ref="C84">IF(Table2[[#This Row],[Nodes]:[Nodes]]=6,Table2[[#This Row],[Cost]:[Cost]],"")</f>
        <v/>
      </c>
      <c r="D84" s="20" t="str" cm="1">
        <f t="array" ref="D84">IF(Data!A84=7,Table2[[#This Row],[Cost]:[Cost]],"")</f>
        <v/>
      </c>
    </row>
    <row r="85" spans="1:4">
      <c r="A85" s="20" cm="1">
        <f t="array" ref="A85">IF(Table2[[#This Row],[Nodes]:[Nodes]]=4,Table2[[#This Row],[Cost]:[Cost]],"")</f>
        <v>1340.7312819332201</v>
      </c>
      <c r="B85" s="20" t="str" cm="1">
        <f t="array" ref="B85">IF(Table2[[#This Row],[Nodes]:[Nodes]]=5,Table2[[#This Row],[Cost]:[Cost]],"")</f>
        <v/>
      </c>
      <c r="C85" s="20" t="str" cm="1">
        <f t="array" ref="C85">IF(Table2[[#This Row],[Nodes]:[Nodes]]=6,Table2[[#This Row],[Cost]:[Cost]],"")</f>
        <v/>
      </c>
      <c r="D85" s="20" t="str" cm="1">
        <f t="array" ref="D85">IF(Data!A85=7,Table2[[#This Row],[Cost]:[Cost]],"")</f>
        <v/>
      </c>
    </row>
    <row r="86" spans="1:4">
      <c r="A86" s="20" cm="1">
        <f t="array" ref="A86">IF(Table2[[#This Row],[Nodes]:[Nodes]]=4,Table2[[#This Row],[Cost]:[Cost]],"")</f>
        <v>1203.5547543114601</v>
      </c>
      <c r="B86" s="20" t="str" cm="1">
        <f t="array" ref="B86">IF(Table2[[#This Row],[Nodes]:[Nodes]]=5,Table2[[#This Row],[Cost]:[Cost]],"")</f>
        <v/>
      </c>
      <c r="C86" s="20" t="str" cm="1">
        <f t="array" ref="C86">IF(Table2[[#This Row],[Nodes]:[Nodes]]=6,Table2[[#This Row],[Cost]:[Cost]],"")</f>
        <v/>
      </c>
      <c r="D86" s="20" t="str" cm="1">
        <f t="array" ref="D86">IF(Data!A86=7,Table2[[#This Row],[Cost]:[Cost]],"")</f>
        <v/>
      </c>
    </row>
    <row r="87" spans="1:4">
      <c r="A87" s="20" cm="1">
        <f t="array" ref="A87">IF(Table2[[#This Row],[Nodes]:[Nodes]]=4,Table2[[#This Row],[Cost]:[Cost]],"")</f>
        <v>736.03088723693804</v>
      </c>
      <c r="B87" s="20" t="str" cm="1">
        <f t="array" ref="B87">IF(Table2[[#This Row],[Nodes]:[Nodes]]=5,Table2[[#This Row],[Cost]:[Cost]],"")</f>
        <v/>
      </c>
      <c r="C87" s="20" t="str" cm="1">
        <f t="array" ref="C87">IF(Table2[[#This Row],[Nodes]:[Nodes]]=6,Table2[[#This Row],[Cost]:[Cost]],"")</f>
        <v/>
      </c>
      <c r="D87" s="20" t="str" cm="1">
        <f t="array" ref="D87">IF(Data!A87=7,Table2[[#This Row],[Cost]:[Cost]],"")</f>
        <v/>
      </c>
    </row>
    <row r="88" spans="1:4">
      <c r="A88" s="20" cm="1">
        <f t="array" ref="A88">IF(Table2[[#This Row],[Nodes]:[Nodes]]=4,Table2[[#This Row],[Cost]:[Cost]],"")</f>
        <v>769.049628717019</v>
      </c>
      <c r="B88" s="20" t="str" cm="1">
        <f t="array" ref="B88">IF(Table2[[#This Row],[Nodes]:[Nodes]]=5,Table2[[#This Row],[Cost]:[Cost]],"")</f>
        <v/>
      </c>
      <c r="C88" s="20" t="str" cm="1">
        <f t="array" ref="C88">IF(Table2[[#This Row],[Nodes]:[Nodes]]=6,Table2[[#This Row],[Cost]:[Cost]],"")</f>
        <v/>
      </c>
      <c r="D88" s="20" t="str" cm="1">
        <f t="array" ref="D88">IF(Data!A88=7,Table2[[#This Row],[Cost]:[Cost]],"")</f>
        <v/>
      </c>
    </row>
    <row r="89" spans="1:4">
      <c r="A89" s="20" cm="1">
        <f t="array" ref="A89">IF(Table2[[#This Row],[Nodes]:[Nodes]]=4,Table2[[#This Row],[Cost]:[Cost]],"")</f>
        <v>672.22772764877004</v>
      </c>
      <c r="B89" s="20" t="str" cm="1">
        <f t="array" ref="B89">IF(Table2[[#This Row],[Nodes]:[Nodes]]=5,Table2[[#This Row],[Cost]:[Cost]],"")</f>
        <v/>
      </c>
      <c r="C89" s="20" t="str" cm="1">
        <f t="array" ref="C89">IF(Table2[[#This Row],[Nodes]:[Nodes]]=6,Table2[[#This Row],[Cost]:[Cost]],"")</f>
        <v/>
      </c>
      <c r="D89" s="20" t="str" cm="1">
        <f t="array" ref="D89">IF(Data!A89=7,Table2[[#This Row],[Cost]:[Cost]],"")</f>
        <v/>
      </c>
    </row>
    <row r="90" spans="1:4">
      <c r="A90" s="20" cm="1">
        <f t="array" ref="A90">IF(Table2[[#This Row],[Nodes]:[Nodes]]=4,Table2[[#This Row],[Cost]:[Cost]],"")</f>
        <v>818.904615074611</v>
      </c>
      <c r="B90" s="20" t="str" cm="1">
        <f t="array" ref="B90">IF(Table2[[#This Row],[Nodes]:[Nodes]]=5,Table2[[#This Row],[Cost]:[Cost]],"")</f>
        <v/>
      </c>
      <c r="C90" s="20" t="str" cm="1">
        <f t="array" ref="C90">IF(Table2[[#This Row],[Nodes]:[Nodes]]=6,Table2[[#This Row],[Cost]:[Cost]],"")</f>
        <v/>
      </c>
      <c r="D90" s="20" t="str" cm="1">
        <f t="array" ref="D90">IF(Data!A90=7,Table2[[#This Row],[Cost]:[Cost]],"")</f>
        <v/>
      </c>
    </row>
    <row r="91" spans="1:4">
      <c r="A91" s="20" cm="1">
        <f t="array" ref="A91">IF(Table2[[#This Row],[Nodes]:[Nodes]]=4,Table2[[#This Row],[Cost]:[Cost]],"")</f>
        <v>793.85863025440904</v>
      </c>
      <c r="B91" s="20" t="str" cm="1">
        <f t="array" ref="B91">IF(Table2[[#This Row],[Nodes]:[Nodes]]=5,Table2[[#This Row],[Cost]:[Cost]],"")</f>
        <v/>
      </c>
      <c r="C91" s="20" t="str" cm="1">
        <f t="array" ref="C91">IF(Table2[[#This Row],[Nodes]:[Nodes]]=6,Table2[[#This Row],[Cost]:[Cost]],"")</f>
        <v/>
      </c>
      <c r="D91" s="20" t="str" cm="1">
        <f t="array" ref="D91">IF(Data!A91=7,Table2[[#This Row],[Cost]:[Cost]],"")</f>
        <v/>
      </c>
    </row>
    <row r="92" spans="1:4">
      <c r="A92" s="20" cm="1">
        <f t="array" ref="A92">IF(Table2[[#This Row],[Nodes]:[Nodes]]=4,Table2[[#This Row],[Cost]:[Cost]],"")</f>
        <v>630.83276168133102</v>
      </c>
      <c r="B92" s="20" t="str" cm="1">
        <f t="array" ref="B92">IF(Table2[[#This Row],[Nodes]:[Nodes]]=5,Table2[[#This Row],[Cost]:[Cost]],"")</f>
        <v/>
      </c>
      <c r="C92" s="20" t="str" cm="1">
        <f t="array" ref="C92">IF(Table2[[#This Row],[Nodes]:[Nodes]]=6,Table2[[#This Row],[Cost]:[Cost]],"")</f>
        <v/>
      </c>
      <c r="D92" s="20" t="str" cm="1">
        <f t="array" ref="D92">IF(Data!A92=7,Table2[[#This Row],[Cost]:[Cost]],"")</f>
        <v/>
      </c>
    </row>
    <row r="93" spans="1:4">
      <c r="A93" s="20" cm="1">
        <f t="array" ref="A93">IF(Table2[[#This Row],[Nodes]:[Nodes]]=4,Table2[[#This Row],[Cost]:[Cost]],"")</f>
        <v>707.03466624441205</v>
      </c>
      <c r="B93" s="20" t="str" cm="1">
        <f t="array" ref="B93">IF(Table2[[#This Row],[Nodes]:[Nodes]]=5,Table2[[#This Row],[Cost]:[Cost]],"")</f>
        <v/>
      </c>
      <c r="C93" s="20" t="str" cm="1">
        <f t="array" ref="C93">IF(Table2[[#This Row],[Nodes]:[Nodes]]=6,Table2[[#This Row],[Cost]:[Cost]],"")</f>
        <v/>
      </c>
      <c r="D93" s="20" t="str" cm="1">
        <f t="array" ref="D93">IF(Data!A93=7,Table2[[#This Row],[Cost]:[Cost]],"")</f>
        <v/>
      </c>
    </row>
    <row r="94" spans="1:4">
      <c r="A94" s="20" cm="1">
        <f t="array" ref="A94">IF(Table2[[#This Row],[Nodes]:[Nodes]]=4,Table2[[#This Row],[Cost]:[Cost]],"")</f>
        <v>481.31132008847698</v>
      </c>
      <c r="B94" s="20" t="str" cm="1">
        <f t="array" ref="B94">IF(Table2[[#This Row],[Nodes]:[Nodes]]=5,Table2[[#This Row],[Cost]:[Cost]],"")</f>
        <v/>
      </c>
      <c r="C94" s="20" t="str" cm="1">
        <f t="array" ref="C94">IF(Table2[[#This Row],[Nodes]:[Nodes]]=6,Table2[[#This Row],[Cost]:[Cost]],"")</f>
        <v/>
      </c>
      <c r="D94" s="20" t="str" cm="1">
        <f t="array" ref="D94">IF(Data!A94=7,Table2[[#This Row],[Cost]:[Cost]],"")</f>
        <v/>
      </c>
    </row>
    <row r="95" spans="1:4">
      <c r="A95" s="20" cm="1">
        <f t="array" ref="A95">IF(Table2[[#This Row],[Nodes]:[Nodes]]=4,Table2[[#This Row],[Cost]:[Cost]],"")</f>
        <v>634.14550661974704</v>
      </c>
      <c r="B95" s="20" t="str" cm="1">
        <f t="array" ref="B95">IF(Table2[[#This Row],[Nodes]:[Nodes]]=5,Table2[[#This Row],[Cost]:[Cost]],"")</f>
        <v/>
      </c>
      <c r="C95" s="20" t="str" cm="1">
        <f t="array" ref="C95">IF(Table2[[#This Row],[Nodes]:[Nodes]]=6,Table2[[#This Row],[Cost]:[Cost]],"")</f>
        <v/>
      </c>
      <c r="D95" s="20" t="str" cm="1">
        <f t="array" ref="D95">IF(Data!A95=7,Table2[[#This Row],[Cost]:[Cost]],"")</f>
        <v/>
      </c>
    </row>
    <row r="96" spans="1:4">
      <c r="A96" s="20" cm="1">
        <f t="array" ref="A96">IF(Table2[[#This Row],[Nodes]:[Nodes]]=4,Table2[[#This Row],[Cost]:[Cost]],"")</f>
        <v>590.73934371056396</v>
      </c>
      <c r="B96" s="20" t="str" cm="1">
        <f t="array" ref="B96">IF(Table2[[#This Row],[Nodes]:[Nodes]]=5,Table2[[#This Row],[Cost]:[Cost]],"")</f>
        <v/>
      </c>
      <c r="C96" s="20" t="str" cm="1">
        <f t="array" ref="C96">IF(Table2[[#This Row],[Nodes]:[Nodes]]=6,Table2[[#This Row],[Cost]:[Cost]],"")</f>
        <v/>
      </c>
      <c r="D96" s="20" t="str" cm="1">
        <f t="array" ref="D96">IF(Data!A96=7,Table2[[#This Row],[Cost]:[Cost]],"")</f>
        <v/>
      </c>
    </row>
    <row r="97" spans="1:4">
      <c r="A97" s="20" cm="1">
        <f t="array" ref="A97">IF(Table2[[#This Row],[Nodes]:[Nodes]]=4,Table2[[#This Row],[Cost]:[Cost]],"")</f>
        <v>450.14143752702</v>
      </c>
      <c r="B97" s="20" t="str" cm="1">
        <f t="array" ref="B97">IF(Table2[[#This Row],[Nodes]:[Nodes]]=5,Table2[[#This Row],[Cost]:[Cost]],"")</f>
        <v/>
      </c>
      <c r="C97" s="20" t="str" cm="1">
        <f t="array" ref="C97">IF(Table2[[#This Row],[Nodes]:[Nodes]]=6,Table2[[#This Row],[Cost]:[Cost]],"")</f>
        <v/>
      </c>
      <c r="D97" s="20" t="str" cm="1">
        <f t="array" ref="D97">IF(Data!A97=7,Table2[[#This Row],[Cost]:[Cost]],"")</f>
        <v/>
      </c>
    </row>
    <row r="98" spans="1:4">
      <c r="A98" s="20" cm="1">
        <f t="array" ref="A98">IF(Table2[[#This Row],[Nodes]:[Nodes]]=4,Table2[[#This Row],[Cost]:[Cost]],"")</f>
        <v>646.28589410539598</v>
      </c>
      <c r="B98" s="20" t="str" cm="1">
        <f t="array" ref="B98">IF(Table2[[#This Row],[Nodes]:[Nodes]]=5,Table2[[#This Row],[Cost]:[Cost]],"")</f>
        <v/>
      </c>
      <c r="C98" s="20" t="str" cm="1">
        <f t="array" ref="C98">IF(Table2[[#This Row],[Nodes]:[Nodes]]=6,Table2[[#This Row],[Cost]:[Cost]],"")</f>
        <v/>
      </c>
      <c r="D98" s="20" t="str" cm="1">
        <f t="array" ref="D98">IF(Data!A98=7,Table2[[#This Row],[Cost]:[Cost]],"")</f>
        <v/>
      </c>
    </row>
    <row r="99" spans="1:4">
      <c r="A99" s="20" cm="1">
        <f t="array" ref="A99">IF(Table2[[#This Row],[Nodes]:[Nodes]]=4,Table2[[#This Row],[Cost]:[Cost]],"")</f>
        <v>423.77388204671701</v>
      </c>
      <c r="B99" s="20" t="str" cm="1">
        <f t="array" ref="B99">IF(Table2[[#This Row],[Nodes]:[Nodes]]=5,Table2[[#This Row],[Cost]:[Cost]],"")</f>
        <v/>
      </c>
      <c r="C99" s="20" t="str" cm="1">
        <f t="array" ref="C99">IF(Table2[[#This Row],[Nodes]:[Nodes]]=6,Table2[[#This Row],[Cost]:[Cost]],"")</f>
        <v/>
      </c>
      <c r="D99" s="20" t="str" cm="1">
        <f t="array" ref="D99">IF(Data!A99=7,Table2[[#This Row],[Cost]:[Cost]],"")</f>
        <v/>
      </c>
    </row>
    <row r="100" spans="1:4">
      <c r="A100" s="20" cm="1">
        <f t="array" ref="A100">IF(Table2[[#This Row],[Nodes]:[Nodes]]=4,Table2[[#This Row],[Cost]:[Cost]],"")</f>
        <v>505.60008741502003</v>
      </c>
      <c r="B100" s="20" t="str" cm="1">
        <f t="array" ref="B100">IF(Table2[[#This Row],[Nodes]:[Nodes]]=5,Table2[[#This Row],[Cost]:[Cost]],"")</f>
        <v/>
      </c>
      <c r="C100" s="20" t="str" cm="1">
        <f t="array" ref="C100">IF(Table2[[#This Row],[Nodes]:[Nodes]]=6,Table2[[#This Row],[Cost]:[Cost]],"")</f>
        <v/>
      </c>
      <c r="D100" s="20" t="str" cm="1">
        <f t="array" ref="D100">IF(Data!A100=7,Table2[[#This Row],[Cost]:[Cost]],"")</f>
        <v/>
      </c>
    </row>
    <row r="101" spans="1:4">
      <c r="A101" s="20" cm="1">
        <f t="array" ref="A101">IF(Table2[[#This Row],[Nodes]:[Nodes]]=4,Table2[[#This Row],[Cost]:[Cost]],"")</f>
        <v>543.51071875731304</v>
      </c>
      <c r="B101" s="20" t="str" cm="1">
        <f t="array" ref="B101">IF(Table2[[#This Row],[Nodes]:[Nodes]]=5,Table2[[#This Row],[Cost]:[Cost]],"")</f>
        <v/>
      </c>
      <c r="C101" s="20" t="str" cm="1">
        <f t="array" ref="C101">IF(Table2[[#This Row],[Nodes]:[Nodes]]=6,Table2[[#This Row],[Cost]:[Cost]],"")</f>
        <v/>
      </c>
      <c r="D101" s="20" t="str" cm="1">
        <f t="array" ref="D101">IF(Data!A101=7,Table2[[#This Row],[Cost]:[Cost]],"")</f>
        <v/>
      </c>
    </row>
    <row r="102" spans="1:4">
      <c r="A102" s="20" cm="1">
        <f t="array" ref="A102">IF(Table2[[#This Row],[Nodes]:[Nodes]]=4,Table2[[#This Row],[Cost]:[Cost]],"")</f>
        <v>1281.17026703345</v>
      </c>
      <c r="B102" s="20" t="str" cm="1">
        <f t="array" ref="B102">IF(Table2[[#This Row],[Nodes]:[Nodes]]=5,Table2[[#This Row],[Cost]:[Cost]],"")</f>
        <v/>
      </c>
      <c r="C102" s="20" t="str" cm="1">
        <f t="array" ref="C102">IF(Table2[[#This Row],[Nodes]:[Nodes]]=6,Table2[[#This Row],[Cost]:[Cost]],"")</f>
        <v/>
      </c>
      <c r="D102" s="20" t="str" cm="1">
        <f t="array" ref="D102">IF(Data!A102=7,Table2[[#This Row],[Cost]:[Cost]],"")</f>
        <v/>
      </c>
    </row>
    <row r="103" spans="1:4">
      <c r="A103" s="20" cm="1">
        <f t="array" ref="A103">IF(Table2[[#This Row],[Nodes]:[Nodes]]=4,Table2[[#This Row],[Cost]:[Cost]],"")</f>
        <v>1245.38162127894</v>
      </c>
      <c r="B103" s="20" t="str" cm="1">
        <f t="array" ref="B103">IF(Table2[[#This Row],[Nodes]:[Nodes]]=5,Table2[[#This Row],[Cost]:[Cost]],"")</f>
        <v/>
      </c>
      <c r="C103" s="20" t="str" cm="1">
        <f t="array" ref="C103">IF(Table2[[#This Row],[Nodes]:[Nodes]]=6,Table2[[#This Row],[Cost]:[Cost]],"")</f>
        <v/>
      </c>
      <c r="D103" s="20" t="str" cm="1">
        <f t="array" ref="D103">IF(Data!A103=7,Table2[[#This Row],[Cost]:[Cost]],"")</f>
        <v/>
      </c>
    </row>
    <row r="104" spans="1:4">
      <c r="A104" s="20" cm="1">
        <f t="array" ref="A104">IF(Table2[[#This Row],[Nodes]:[Nodes]]=4,Table2[[#This Row],[Cost]:[Cost]],"")</f>
        <v>1034.3001926898401</v>
      </c>
      <c r="B104" s="20" t="str" cm="1">
        <f t="array" ref="B104">IF(Table2[[#This Row],[Nodes]:[Nodes]]=5,Table2[[#This Row],[Cost]:[Cost]],"")</f>
        <v/>
      </c>
      <c r="C104" s="20" t="str" cm="1">
        <f t="array" ref="C104">IF(Table2[[#This Row],[Nodes]:[Nodes]]=6,Table2[[#This Row],[Cost]:[Cost]],"")</f>
        <v/>
      </c>
      <c r="D104" s="20" t="str" cm="1">
        <f t="array" ref="D104">IF(Data!A104=7,Table2[[#This Row],[Cost]:[Cost]],"")</f>
        <v/>
      </c>
    </row>
    <row r="105" spans="1:4">
      <c r="A105" s="20" cm="1">
        <f t="array" ref="A105">IF(Table2[[#This Row],[Nodes]:[Nodes]]=4,Table2[[#This Row],[Cost]:[Cost]],"")</f>
        <v>1426.85876865465</v>
      </c>
      <c r="B105" s="20" t="str" cm="1">
        <f t="array" ref="B105">IF(Table2[[#This Row],[Nodes]:[Nodes]]=5,Table2[[#This Row],[Cost]:[Cost]],"")</f>
        <v/>
      </c>
      <c r="C105" s="20" t="str" cm="1">
        <f t="array" ref="C105">IF(Table2[[#This Row],[Nodes]:[Nodes]]=6,Table2[[#This Row],[Cost]:[Cost]],"")</f>
        <v/>
      </c>
      <c r="D105" s="20" t="str" cm="1">
        <f t="array" ref="D105">IF(Data!A105=7,Table2[[#This Row],[Cost]:[Cost]],"")</f>
        <v/>
      </c>
    </row>
    <row r="106" spans="1:4">
      <c r="A106" s="20" cm="1">
        <f t="array" ref="A106">IF(Table2[[#This Row],[Nodes]:[Nodes]]=4,Table2[[#This Row],[Cost]:[Cost]],"")</f>
        <v>1236.63586697149</v>
      </c>
      <c r="B106" s="20" t="str" cm="1">
        <f t="array" ref="B106">IF(Table2[[#This Row],[Nodes]:[Nodes]]=5,Table2[[#This Row],[Cost]:[Cost]],"")</f>
        <v/>
      </c>
      <c r="C106" s="20" t="str" cm="1">
        <f t="array" ref="C106">IF(Table2[[#This Row],[Nodes]:[Nodes]]=6,Table2[[#This Row],[Cost]:[Cost]],"")</f>
        <v/>
      </c>
      <c r="D106" s="20" t="str" cm="1">
        <f t="array" ref="D106">IF(Data!A106=7,Table2[[#This Row],[Cost]:[Cost]],"")</f>
        <v/>
      </c>
    </row>
    <row r="107" spans="1:4">
      <c r="A107" s="20" cm="1">
        <f t="array" ref="A107">IF(Table2[[#This Row],[Nodes]:[Nodes]]=4,Table2[[#This Row],[Cost]:[Cost]],"")</f>
        <v>777.753341925992</v>
      </c>
      <c r="B107" s="20" t="str" cm="1">
        <f t="array" ref="B107">IF(Table2[[#This Row],[Nodes]:[Nodes]]=5,Table2[[#This Row],[Cost]:[Cost]],"")</f>
        <v/>
      </c>
      <c r="C107" s="20" t="str" cm="1">
        <f t="array" ref="C107">IF(Table2[[#This Row],[Nodes]:[Nodes]]=6,Table2[[#This Row],[Cost]:[Cost]],"")</f>
        <v/>
      </c>
      <c r="D107" s="20" t="str" cm="1">
        <f t="array" ref="D107">IF(Data!A107=7,Table2[[#This Row],[Cost]:[Cost]],"")</f>
        <v/>
      </c>
    </row>
    <row r="108" spans="1:4">
      <c r="A108" s="20" cm="1">
        <f t="array" ref="A108">IF(Table2[[#This Row],[Nodes]:[Nodes]]=4,Table2[[#This Row],[Cost]:[Cost]],"")</f>
        <v>769.049628717019</v>
      </c>
      <c r="B108" s="20" t="str" cm="1">
        <f t="array" ref="B108">IF(Table2[[#This Row],[Nodes]:[Nodes]]=5,Table2[[#This Row],[Cost]:[Cost]],"")</f>
        <v/>
      </c>
      <c r="C108" s="20" t="str" cm="1">
        <f t="array" ref="C108">IF(Table2[[#This Row],[Nodes]:[Nodes]]=6,Table2[[#This Row],[Cost]:[Cost]],"")</f>
        <v/>
      </c>
      <c r="D108" s="20" t="str" cm="1">
        <f t="array" ref="D108">IF(Data!A108=7,Table2[[#This Row],[Cost]:[Cost]],"")</f>
        <v/>
      </c>
    </row>
    <row r="109" spans="1:4">
      <c r="A109" s="20" cm="1">
        <f t="array" ref="A109">IF(Table2[[#This Row],[Nodes]:[Nodes]]=4,Table2[[#This Row],[Cost]:[Cost]],"")</f>
        <v>713.60906229802902</v>
      </c>
      <c r="B109" s="20" t="str" cm="1">
        <f t="array" ref="B109">IF(Table2[[#This Row],[Nodes]:[Nodes]]=5,Table2[[#This Row],[Cost]:[Cost]],"")</f>
        <v/>
      </c>
      <c r="C109" s="20" t="str" cm="1">
        <f t="array" ref="C109">IF(Table2[[#This Row],[Nodes]:[Nodes]]=6,Table2[[#This Row],[Cost]:[Cost]],"")</f>
        <v/>
      </c>
      <c r="D109" s="20" t="str" cm="1">
        <f t="array" ref="D109">IF(Data!A109=7,Table2[[#This Row],[Cost]:[Cost]],"")</f>
        <v/>
      </c>
    </row>
    <row r="110" spans="1:4">
      <c r="A110" s="20" cm="1">
        <f t="array" ref="A110">IF(Table2[[#This Row],[Nodes]:[Nodes]]=4,Table2[[#This Row],[Cost]:[Cost]],"")</f>
        <v>861.43283916450798</v>
      </c>
      <c r="B110" s="20" t="str" cm="1">
        <f t="array" ref="B110">IF(Table2[[#This Row],[Nodes]:[Nodes]]=5,Table2[[#This Row],[Cost]:[Cost]],"")</f>
        <v/>
      </c>
      <c r="C110" s="20" t="str" cm="1">
        <f t="array" ref="C110">IF(Table2[[#This Row],[Nodes]:[Nodes]]=6,Table2[[#This Row],[Cost]:[Cost]],"")</f>
        <v/>
      </c>
      <c r="D110" s="20" t="str" cm="1">
        <f t="array" ref="D110">IF(Data!A110=7,Table2[[#This Row],[Cost]:[Cost]],"")</f>
        <v/>
      </c>
    </row>
    <row r="111" spans="1:4">
      <c r="A111" s="20" cm="1">
        <f t="array" ref="A111">IF(Table2[[#This Row],[Nodes]:[Nodes]]=4,Table2[[#This Row],[Cost]:[Cost]],"")</f>
        <v>826.83974291443303</v>
      </c>
      <c r="B111" s="20" t="str" cm="1">
        <f t="array" ref="B111">IF(Table2[[#This Row],[Nodes]:[Nodes]]=5,Table2[[#This Row],[Cost]:[Cost]],"")</f>
        <v/>
      </c>
      <c r="C111" s="20" t="str" cm="1">
        <f t="array" ref="C111">IF(Table2[[#This Row],[Nodes]:[Nodes]]=6,Table2[[#This Row],[Cost]:[Cost]],"")</f>
        <v/>
      </c>
      <c r="D111" s="20" t="str" cm="1">
        <f t="array" ref="D111">IF(Data!A111=7,Table2[[#This Row],[Cost]:[Cost]],"")</f>
        <v/>
      </c>
    </row>
    <row r="112" spans="1:4">
      <c r="A112" s="20" cm="1">
        <f t="array" ref="A112">IF(Table2[[#This Row],[Nodes]:[Nodes]]=4,Table2[[#This Row],[Cost]:[Cost]],"")</f>
        <v>669.19392341351602</v>
      </c>
      <c r="B112" s="20" t="str" cm="1">
        <f t="array" ref="B112">IF(Table2[[#This Row],[Nodes]:[Nodes]]=5,Table2[[#This Row],[Cost]:[Cost]],"")</f>
        <v/>
      </c>
      <c r="C112" s="20" t="str" cm="1">
        <f t="array" ref="C112">IF(Table2[[#This Row],[Nodes]:[Nodes]]=6,Table2[[#This Row],[Cost]:[Cost]],"")</f>
        <v/>
      </c>
      <c r="D112" s="20" t="str" cm="1">
        <f t="array" ref="D112">IF(Data!A112=7,Table2[[#This Row],[Cost]:[Cost]],"")</f>
        <v/>
      </c>
    </row>
    <row r="113" spans="1:4">
      <c r="A113" s="20" cm="1">
        <f t="array" ref="A113">IF(Table2[[#This Row],[Nodes]:[Nodes]]=4,Table2[[#This Row],[Cost]:[Cost]],"")</f>
        <v>707.03466624441205</v>
      </c>
      <c r="B113" s="20" t="str" cm="1">
        <f t="array" ref="B113">IF(Table2[[#This Row],[Nodes]:[Nodes]]=5,Table2[[#This Row],[Cost]:[Cost]],"")</f>
        <v/>
      </c>
      <c r="C113" s="20" t="str" cm="1">
        <f t="array" ref="C113">IF(Table2[[#This Row],[Nodes]:[Nodes]]=6,Table2[[#This Row],[Cost]:[Cost]],"")</f>
        <v/>
      </c>
      <c r="D113" s="20" t="str" cm="1">
        <f t="array" ref="D113">IF(Data!A113=7,Table2[[#This Row],[Cost]:[Cost]],"")</f>
        <v/>
      </c>
    </row>
    <row r="114" spans="1:4">
      <c r="A114" s="20" cm="1">
        <f t="array" ref="A114">IF(Table2[[#This Row],[Nodes]:[Nodes]]=4,Table2[[#This Row],[Cost]:[Cost]],"")</f>
        <v>481.31132008847698</v>
      </c>
      <c r="B114" s="20" t="str" cm="1">
        <f t="array" ref="B114">IF(Table2[[#This Row],[Nodes]:[Nodes]]=5,Table2[[#This Row],[Cost]:[Cost]],"")</f>
        <v/>
      </c>
      <c r="C114" s="20" t="str" cm="1">
        <f t="array" ref="C114">IF(Table2[[#This Row],[Nodes]:[Nodes]]=6,Table2[[#This Row],[Cost]:[Cost]],"")</f>
        <v/>
      </c>
      <c r="D114" s="20" t="str" cm="1">
        <f t="array" ref="D114">IF(Data!A114=7,Table2[[#This Row],[Cost]:[Cost]],"")</f>
        <v/>
      </c>
    </row>
    <row r="115" spans="1:4">
      <c r="A115" s="20" cm="1">
        <f t="array" ref="A115">IF(Table2[[#This Row],[Nodes]:[Nodes]]=4,Table2[[#This Row],[Cost]:[Cost]],"")</f>
        <v>634.14550661974704</v>
      </c>
      <c r="B115" s="20" t="str" cm="1">
        <f t="array" ref="B115">IF(Table2[[#This Row],[Nodes]:[Nodes]]=5,Table2[[#This Row],[Cost]:[Cost]],"")</f>
        <v/>
      </c>
      <c r="C115" s="20" t="str" cm="1">
        <f t="array" ref="C115">IF(Table2[[#This Row],[Nodes]:[Nodes]]=6,Table2[[#This Row],[Cost]:[Cost]],"")</f>
        <v/>
      </c>
      <c r="D115" s="20" t="str" cm="1">
        <f t="array" ref="D115">IF(Data!A115=7,Table2[[#This Row],[Cost]:[Cost]],"")</f>
        <v/>
      </c>
    </row>
    <row r="116" spans="1:4">
      <c r="A116" s="20" cm="1">
        <f t="array" ref="A116">IF(Table2[[#This Row],[Nodes]:[Nodes]]=4,Table2[[#This Row],[Cost]:[Cost]],"")</f>
        <v>590.73934371056396</v>
      </c>
      <c r="B116" s="20" t="str" cm="1">
        <f t="array" ref="B116">IF(Table2[[#This Row],[Nodes]:[Nodes]]=5,Table2[[#This Row],[Cost]:[Cost]],"")</f>
        <v/>
      </c>
      <c r="C116" s="20" t="str" cm="1">
        <f t="array" ref="C116">IF(Table2[[#This Row],[Nodes]:[Nodes]]=6,Table2[[#This Row],[Cost]:[Cost]],"")</f>
        <v/>
      </c>
      <c r="D116" s="20" t="str" cm="1">
        <f t="array" ref="D116">IF(Data!A116=7,Table2[[#This Row],[Cost]:[Cost]],"")</f>
        <v/>
      </c>
    </row>
    <row r="117" spans="1:4">
      <c r="A117" s="20" cm="1">
        <f t="array" ref="A117">IF(Table2[[#This Row],[Nodes]:[Nodes]]=4,Table2[[#This Row],[Cost]:[Cost]],"")</f>
        <v>450.14143752702</v>
      </c>
      <c r="B117" s="20" t="str" cm="1">
        <f t="array" ref="B117">IF(Table2[[#This Row],[Nodes]:[Nodes]]=5,Table2[[#This Row],[Cost]:[Cost]],"")</f>
        <v/>
      </c>
      <c r="C117" s="20" t="str" cm="1">
        <f t="array" ref="C117">IF(Table2[[#This Row],[Nodes]:[Nodes]]=6,Table2[[#This Row],[Cost]:[Cost]],"")</f>
        <v/>
      </c>
      <c r="D117" s="20" t="str" cm="1">
        <f t="array" ref="D117">IF(Data!A117=7,Table2[[#This Row],[Cost]:[Cost]],"")</f>
        <v/>
      </c>
    </row>
    <row r="118" spans="1:4">
      <c r="A118" s="20" cm="1">
        <f t="array" ref="A118">IF(Table2[[#This Row],[Nodes]:[Nodes]]=4,Table2[[#This Row],[Cost]:[Cost]],"")</f>
        <v>646.28589410539598</v>
      </c>
      <c r="B118" s="20" t="str" cm="1">
        <f t="array" ref="B118">IF(Table2[[#This Row],[Nodes]:[Nodes]]=5,Table2[[#This Row],[Cost]:[Cost]],"")</f>
        <v/>
      </c>
      <c r="C118" s="20" t="str" cm="1">
        <f t="array" ref="C118">IF(Table2[[#This Row],[Nodes]:[Nodes]]=6,Table2[[#This Row],[Cost]:[Cost]],"")</f>
        <v/>
      </c>
      <c r="D118" s="20" t="str" cm="1">
        <f t="array" ref="D118">IF(Data!A118=7,Table2[[#This Row],[Cost]:[Cost]],"")</f>
        <v/>
      </c>
    </row>
    <row r="119" spans="1:4">
      <c r="A119" s="20" cm="1">
        <f t="array" ref="A119">IF(Table2[[#This Row],[Nodes]:[Nodes]]=4,Table2[[#This Row],[Cost]:[Cost]],"")</f>
        <v>423.77388204671701</v>
      </c>
      <c r="B119" s="20" t="str" cm="1">
        <f t="array" ref="B119">IF(Table2[[#This Row],[Nodes]:[Nodes]]=5,Table2[[#This Row],[Cost]:[Cost]],"")</f>
        <v/>
      </c>
      <c r="C119" s="20" t="str" cm="1">
        <f t="array" ref="C119">IF(Table2[[#This Row],[Nodes]:[Nodes]]=6,Table2[[#This Row],[Cost]:[Cost]],"")</f>
        <v/>
      </c>
      <c r="D119" s="20" t="str" cm="1">
        <f t="array" ref="D119">IF(Data!A119=7,Table2[[#This Row],[Cost]:[Cost]],"")</f>
        <v/>
      </c>
    </row>
    <row r="120" spans="1:4">
      <c r="A120" s="20" cm="1">
        <f t="array" ref="A120">IF(Table2[[#This Row],[Nodes]:[Nodes]]=4,Table2[[#This Row],[Cost]:[Cost]],"")</f>
        <v>505.60008741502003</v>
      </c>
      <c r="B120" s="20" t="str" cm="1">
        <f t="array" ref="B120">IF(Table2[[#This Row],[Nodes]:[Nodes]]=5,Table2[[#This Row],[Cost]:[Cost]],"")</f>
        <v/>
      </c>
      <c r="C120" s="20" t="str" cm="1">
        <f t="array" ref="C120">IF(Table2[[#This Row],[Nodes]:[Nodes]]=6,Table2[[#This Row],[Cost]:[Cost]],"")</f>
        <v/>
      </c>
      <c r="D120" s="20" t="str" cm="1">
        <f t="array" ref="D120">IF(Data!A120=7,Table2[[#This Row],[Cost]:[Cost]],"")</f>
        <v/>
      </c>
    </row>
    <row r="121" spans="1:4">
      <c r="A121" s="20" cm="1">
        <f t="array" ref="A121">IF(Table2[[#This Row],[Nodes]:[Nodes]]=4,Table2[[#This Row],[Cost]:[Cost]],"")</f>
        <v>543.51071875731304</v>
      </c>
      <c r="B121" s="20" t="str" cm="1">
        <f t="array" ref="B121">IF(Table2[[#This Row],[Nodes]:[Nodes]]=5,Table2[[#This Row],[Cost]:[Cost]],"")</f>
        <v/>
      </c>
      <c r="C121" s="20" t="str" cm="1">
        <f t="array" ref="C121">IF(Table2[[#This Row],[Nodes]:[Nodes]]=6,Table2[[#This Row],[Cost]:[Cost]],"")</f>
        <v/>
      </c>
      <c r="D121" s="20" t="str" cm="1">
        <f t="array" ref="D121">IF(Data!A121=7,Table2[[#This Row],[Cost]:[Cost]],"")</f>
        <v/>
      </c>
    </row>
    <row r="122" spans="1:4">
      <c r="A122" s="20" cm="1">
        <f t="array" ref="A122">IF(Table2[[#This Row],[Nodes]:[Nodes]]=4,Table2[[#This Row],[Cost]:[Cost]],"")</f>
        <v>1115.3859280289701</v>
      </c>
      <c r="B122" s="20" t="str" cm="1">
        <f t="array" ref="B122">IF(Table2[[#This Row],[Nodes]:[Nodes]]=5,Table2[[#This Row],[Cost]:[Cost]],"")</f>
        <v/>
      </c>
      <c r="C122" s="20" t="str" cm="1">
        <f t="array" ref="C122">IF(Table2[[#This Row],[Nodes]:[Nodes]]=6,Table2[[#This Row],[Cost]:[Cost]],"")</f>
        <v/>
      </c>
      <c r="D122" s="20" t="str" cm="1">
        <f t="array" ref="D122">IF(Data!A122=7,Table2[[#This Row],[Cost]:[Cost]],"")</f>
        <v/>
      </c>
    </row>
    <row r="123" spans="1:4">
      <c r="A123" s="20" cm="1">
        <f t="array" ref="A123">IF(Table2[[#This Row],[Nodes]:[Nodes]]=4,Table2[[#This Row],[Cost]:[Cost]],"")</f>
        <v>1186.6101451664999</v>
      </c>
      <c r="B123" s="20" t="str" cm="1">
        <f t="array" ref="B123">IF(Table2[[#This Row],[Nodes]:[Nodes]]=5,Table2[[#This Row],[Cost]:[Cost]],"")</f>
        <v/>
      </c>
      <c r="C123" s="20" t="str" cm="1">
        <f t="array" ref="C123">IF(Table2[[#This Row],[Nodes]:[Nodes]]=6,Table2[[#This Row],[Cost]:[Cost]],"")</f>
        <v/>
      </c>
      <c r="D123" s="20" t="str" cm="1">
        <f t="array" ref="D123">IF(Data!A123=7,Table2[[#This Row],[Cost]:[Cost]],"")</f>
        <v/>
      </c>
    </row>
    <row r="124" spans="1:4">
      <c r="A124" s="20" cm="1">
        <f t="array" ref="A124">IF(Table2[[#This Row],[Nodes]:[Nodes]]=4,Table2[[#This Row],[Cost]:[Cost]],"")</f>
        <v>1009.8151273704</v>
      </c>
      <c r="B124" s="20" t="str" cm="1">
        <f t="array" ref="B124">IF(Table2[[#This Row],[Nodes]:[Nodes]]=5,Table2[[#This Row],[Cost]:[Cost]],"")</f>
        <v/>
      </c>
      <c r="C124" s="20" t="str" cm="1">
        <f t="array" ref="C124">IF(Table2[[#This Row],[Nodes]:[Nodes]]=6,Table2[[#This Row],[Cost]:[Cost]],"")</f>
        <v/>
      </c>
      <c r="D124" s="20" t="str" cm="1">
        <f t="array" ref="D124">IF(Data!A124=7,Table2[[#This Row],[Cost]:[Cost]],"")</f>
        <v/>
      </c>
    </row>
    <row r="125" spans="1:4">
      <c r="A125" s="20" cm="1">
        <f t="array" ref="A125">IF(Table2[[#This Row],[Nodes]:[Nodes]]=4,Table2[[#This Row],[Cost]:[Cost]],"")</f>
        <v>1343.71648631416</v>
      </c>
      <c r="B125" s="20" t="str" cm="1">
        <f t="array" ref="B125">IF(Table2[[#This Row],[Nodes]:[Nodes]]=5,Table2[[#This Row],[Cost]:[Cost]],"")</f>
        <v/>
      </c>
      <c r="C125" s="20" t="str" cm="1">
        <f t="array" ref="C125">IF(Table2[[#This Row],[Nodes]:[Nodes]]=6,Table2[[#This Row],[Cost]:[Cost]],"")</f>
        <v/>
      </c>
      <c r="D125" s="20" t="str" cm="1">
        <f t="array" ref="D125">IF(Data!A125=7,Table2[[#This Row],[Cost]:[Cost]],"")</f>
        <v/>
      </c>
    </row>
    <row r="126" spans="1:4">
      <c r="A126" s="20" cm="1">
        <f t="array" ref="A126">IF(Table2[[#This Row],[Nodes]:[Nodes]]=4,Table2[[#This Row],[Cost]:[Cost]],"")</f>
        <v>1320.66696796983</v>
      </c>
      <c r="B126" s="20" t="str" cm="1">
        <f t="array" ref="B126">IF(Table2[[#This Row],[Nodes]:[Nodes]]=5,Table2[[#This Row],[Cost]:[Cost]],"")</f>
        <v/>
      </c>
      <c r="C126" s="20" t="str" cm="1">
        <f t="array" ref="C126">IF(Table2[[#This Row],[Nodes]:[Nodes]]=6,Table2[[#This Row],[Cost]:[Cost]],"")</f>
        <v/>
      </c>
      <c r="D126" s="20" t="str" cm="1">
        <f t="array" ref="D126">IF(Data!A126=7,Table2[[#This Row],[Cost]:[Cost]],"")</f>
        <v/>
      </c>
    </row>
    <row r="127" spans="1:4">
      <c r="A127" s="20" cm="1">
        <f t="array" ref="A127">IF(Table2[[#This Row],[Nodes]:[Nodes]]=4,Table2[[#This Row],[Cost]:[Cost]],"")</f>
        <v>861.81147077177604</v>
      </c>
      <c r="B127" s="20" t="str" cm="1">
        <f t="array" ref="B127">IF(Table2[[#This Row],[Nodes]:[Nodes]]=5,Table2[[#This Row],[Cost]:[Cost]],"")</f>
        <v/>
      </c>
      <c r="C127" s="20" t="str" cm="1">
        <f t="array" ref="C127">IF(Table2[[#This Row],[Nodes]:[Nodes]]=6,Table2[[#This Row],[Cost]:[Cost]],"")</f>
        <v/>
      </c>
      <c r="D127" s="20" t="str" cm="1">
        <f t="array" ref="D127">IF(Data!A127=7,Table2[[#This Row],[Cost]:[Cost]],"")</f>
        <v/>
      </c>
    </row>
    <row r="128" spans="1:4">
      <c r="A128" s="20" cm="1">
        <f t="array" ref="A128">IF(Table2[[#This Row],[Nodes]:[Nodes]]=4,Table2[[#This Row],[Cost]:[Cost]],"")</f>
        <v>794.01607541216094</v>
      </c>
      <c r="B128" s="20" t="str" cm="1">
        <f t="array" ref="B128">IF(Table2[[#This Row],[Nodes]:[Nodes]]=5,Table2[[#This Row],[Cost]:[Cost]],"")</f>
        <v/>
      </c>
      <c r="C128" s="20" t="str" cm="1">
        <f t="array" ref="C128">IF(Table2[[#This Row],[Nodes]:[Nodes]]=6,Table2[[#This Row],[Cost]:[Cost]],"")</f>
        <v/>
      </c>
      <c r="D128" s="20" t="str" cm="1">
        <f t="array" ref="D128">IF(Data!A128=7,Table2[[#This Row],[Cost]:[Cost]],"")</f>
        <v/>
      </c>
    </row>
    <row r="129" spans="1:4">
      <c r="A129" s="20" cm="1">
        <f t="array" ref="A129">IF(Table2[[#This Row],[Nodes]:[Nodes]]=4,Table2[[#This Row],[Cost]:[Cost]],"")</f>
        <v>728.94722985656404</v>
      </c>
      <c r="B129" s="20" t="str" cm="1">
        <f t="array" ref="B129">IF(Table2[[#This Row],[Nodes]:[Nodes]]=5,Table2[[#This Row],[Cost]:[Cost]],"")</f>
        <v/>
      </c>
      <c r="C129" s="20" t="str" cm="1">
        <f t="array" ref="C129">IF(Table2[[#This Row],[Nodes]:[Nodes]]=6,Table2[[#This Row],[Cost]:[Cost]],"")</f>
        <v/>
      </c>
      <c r="D129" s="20" t="str" cm="1">
        <f t="array" ref="D129">IF(Data!A129=7,Table2[[#This Row],[Cost]:[Cost]],"")</f>
        <v/>
      </c>
    </row>
    <row r="130" spans="1:4">
      <c r="A130" s="20" cm="1">
        <f t="array" ref="A130">IF(Table2[[#This Row],[Nodes]:[Nodes]]=4,Table2[[#This Row],[Cost]:[Cost]],"")</f>
        <v>825.50387579493099</v>
      </c>
      <c r="B130" s="20" t="str" cm="1">
        <f t="array" ref="B130">IF(Table2[[#This Row],[Nodes]:[Nodes]]=5,Table2[[#This Row],[Cost]:[Cost]],"")</f>
        <v/>
      </c>
      <c r="C130" s="20" t="str" cm="1">
        <f t="array" ref="C130">IF(Table2[[#This Row],[Nodes]:[Nodes]]=6,Table2[[#This Row],[Cost]:[Cost]],"")</f>
        <v/>
      </c>
      <c r="D130" s="20" t="str" cm="1">
        <f t="array" ref="D130">IF(Data!A130=7,Table2[[#This Row],[Cost]:[Cost]],"")</f>
        <v/>
      </c>
    </row>
    <row r="131" spans="1:4">
      <c r="A131" s="20" cm="1">
        <f t="array" ref="A131">IF(Table2[[#This Row],[Nodes]:[Nodes]]=4,Table2[[#This Row],[Cost]:[Cost]],"")</f>
        <v>801.61828915611</v>
      </c>
      <c r="B131" s="20" t="str" cm="1">
        <f t="array" ref="B131">IF(Table2[[#This Row],[Nodes]:[Nodes]]=5,Table2[[#This Row],[Cost]:[Cost]],"")</f>
        <v/>
      </c>
      <c r="C131" s="20" t="str" cm="1">
        <f t="array" ref="C131">IF(Table2[[#This Row],[Nodes]:[Nodes]]=6,Table2[[#This Row],[Cost]:[Cost]],"")</f>
        <v/>
      </c>
      <c r="D131" s="20" t="str" cm="1">
        <f t="array" ref="D131">IF(Data!A131=7,Table2[[#This Row],[Cost]:[Cost]],"")</f>
        <v/>
      </c>
    </row>
    <row r="132" spans="1:4">
      <c r="A132" s="20" cm="1">
        <f t="array" ref="A132">IF(Table2[[#This Row],[Nodes]:[Nodes]]=4,Table2[[#This Row],[Cost]:[Cost]],"")</f>
        <v>655.27902924007799</v>
      </c>
      <c r="B132" s="20" t="str" cm="1">
        <f t="array" ref="B132">IF(Table2[[#This Row],[Nodes]:[Nodes]]=5,Table2[[#This Row],[Cost]:[Cost]],"")</f>
        <v/>
      </c>
      <c r="C132" s="20" t="str" cm="1">
        <f t="array" ref="C132">IF(Table2[[#This Row],[Nodes]:[Nodes]]=6,Table2[[#This Row],[Cost]:[Cost]],"")</f>
        <v/>
      </c>
      <c r="D132" s="20" t="str" cm="1">
        <f t="array" ref="D132">IF(Data!A132=7,Table2[[#This Row],[Cost]:[Cost]],"")</f>
        <v/>
      </c>
    </row>
    <row r="133" spans="1:4">
      <c r="A133" s="20" cm="1">
        <f t="array" ref="A133">IF(Table2[[#This Row],[Nodes]:[Nodes]]=4,Table2[[#This Row],[Cost]:[Cost]],"")</f>
        <v>726.32284572692299</v>
      </c>
      <c r="B133" s="20" t="str" cm="1">
        <f t="array" ref="B133">IF(Table2[[#This Row],[Nodes]:[Nodes]]=5,Table2[[#This Row],[Cost]:[Cost]],"")</f>
        <v/>
      </c>
      <c r="C133" s="20" t="str" cm="1">
        <f t="array" ref="C133">IF(Table2[[#This Row],[Nodes]:[Nodes]]=6,Table2[[#This Row],[Cost]:[Cost]],"")</f>
        <v/>
      </c>
      <c r="D133" s="20" t="str" cm="1">
        <f t="array" ref="D133">IF(Data!A133=7,Table2[[#This Row],[Cost]:[Cost]],"")</f>
        <v/>
      </c>
    </row>
    <row r="134" spans="1:4">
      <c r="A134" s="20" cm="1">
        <f t="array" ref="A134">IF(Table2[[#This Row],[Nodes]:[Nodes]]=4,Table2[[#This Row],[Cost]:[Cost]],"")</f>
        <v>520.53761605079501</v>
      </c>
      <c r="B134" s="20" t="str" cm="1">
        <f t="array" ref="B134">IF(Table2[[#This Row],[Nodes]:[Nodes]]=5,Table2[[#This Row],[Cost]:[Cost]],"")</f>
        <v/>
      </c>
      <c r="C134" s="20" t="str" cm="1">
        <f t="array" ref="C134">IF(Table2[[#This Row],[Nodes]:[Nodes]]=6,Table2[[#This Row],[Cost]:[Cost]],"")</f>
        <v/>
      </c>
      <c r="D134" s="20" t="str" cm="1">
        <f t="array" ref="D134">IF(Data!A134=7,Table2[[#This Row],[Cost]:[Cost]],"")</f>
        <v/>
      </c>
    </row>
    <row r="135" spans="1:4">
      <c r="A135" s="20" cm="1">
        <f t="array" ref="A135">IF(Table2[[#This Row],[Nodes]:[Nodes]]=4,Table2[[#This Row],[Cost]:[Cost]],"")</f>
        <v>682.97711175720701</v>
      </c>
      <c r="B135" s="20" t="str" cm="1">
        <f t="array" ref="B135">IF(Table2[[#This Row],[Nodes]:[Nodes]]=5,Table2[[#This Row],[Cost]:[Cost]],"")</f>
        <v/>
      </c>
      <c r="C135" s="20" t="str" cm="1">
        <f t="array" ref="C135">IF(Table2[[#This Row],[Nodes]:[Nodes]]=6,Table2[[#This Row],[Cost]:[Cost]],"")</f>
        <v/>
      </c>
      <c r="D135" s="20" t="str" cm="1">
        <f t="array" ref="D135">IF(Data!A135=7,Table2[[#This Row],[Cost]:[Cost]],"")</f>
        <v/>
      </c>
    </row>
    <row r="136" spans="1:4">
      <c r="A136" s="20" cm="1">
        <f t="array" ref="A136">IF(Table2[[#This Row],[Nodes]:[Nodes]]=4,Table2[[#This Row],[Cost]:[Cost]],"")</f>
        <v>725.10100211689701</v>
      </c>
      <c r="B136" s="20" t="str" cm="1">
        <f t="array" ref="B136">IF(Table2[[#This Row],[Nodes]:[Nodes]]=5,Table2[[#This Row],[Cost]:[Cost]],"")</f>
        <v/>
      </c>
      <c r="C136" s="20" t="str" cm="1">
        <f t="array" ref="C136">IF(Table2[[#This Row],[Nodes]:[Nodes]]=6,Table2[[#This Row],[Cost]:[Cost]],"")</f>
        <v/>
      </c>
      <c r="D136" s="20" t="str" cm="1">
        <f t="array" ref="D136">IF(Data!A136=7,Table2[[#This Row],[Cost]:[Cost]],"")</f>
        <v/>
      </c>
    </row>
    <row r="137" spans="1:4">
      <c r="A137" s="20" cm="1">
        <f t="array" ref="A137">IF(Table2[[#This Row],[Nodes]:[Nodes]]=4,Table2[[#This Row],[Cost]:[Cost]],"")</f>
        <v>530.99629970525098</v>
      </c>
      <c r="B137" s="20" t="str" cm="1">
        <f t="array" ref="B137">IF(Table2[[#This Row],[Nodes]:[Nodes]]=5,Table2[[#This Row],[Cost]:[Cost]],"")</f>
        <v/>
      </c>
      <c r="C137" s="20" t="str" cm="1">
        <f t="array" ref="C137">IF(Table2[[#This Row],[Nodes]:[Nodes]]=6,Table2[[#This Row],[Cost]:[Cost]],"")</f>
        <v/>
      </c>
      <c r="D137" s="20" t="str" cm="1">
        <f t="array" ref="D137">IF(Data!A137=7,Table2[[#This Row],[Cost]:[Cost]],"")</f>
        <v/>
      </c>
    </row>
    <row r="138" spans="1:4">
      <c r="A138" s="20" cm="1">
        <f t="array" ref="A138">IF(Table2[[#This Row],[Nodes]:[Nodes]]=4,Table2[[#This Row],[Cost]:[Cost]],"")</f>
        <v>661.18174475113403</v>
      </c>
      <c r="B138" s="20" t="str" cm="1">
        <f t="array" ref="B138">IF(Table2[[#This Row],[Nodes]:[Nodes]]=5,Table2[[#This Row],[Cost]:[Cost]],"")</f>
        <v/>
      </c>
      <c r="C138" s="20" t="str" cm="1">
        <f t="array" ref="C138">IF(Table2[[#This Row],[Nodes]:[Nodes]]=6,Table2[[#This Row],[Cost]:[Cost]],"")</f>
        <v/>
      </c>
      <c r="D138" s="20" t="str" cm="1">
        <f t="array" ref="D138">IF(Data!A138=7,Table2[[#This Row],[Cost]:[Cost]],"")</f>
        <v/>
      </c>
    </row>
    <row r="139" spans="1:4">
      <c r="A139" s="20" cm="1">
        <f t="array" ref="A139">IF(Table2[[#This Row],[Nodes]:[Nodes]]=4,Table2[[#This Row],[Cost]:[Cost]],"")</f>
        <v>453.85679664901897</v>
      </c>
      <c r="B139" s="20" t="str" cm="1">
        <f t="array" ref="B139">IF(Table2[[#This Row],[Nodes]:[Nodes]]=5,Table2[[#This Row],[Cost]:[Cost]],"")</f>
        <v/>
      </c>
      <c r="C139" s="20" t="str" cm="1">
        <f t="array" ref="C139">IF(Table2[[#This Row],[Nodes]:[Nodes]]=6,Table2[[#This Row],[Cost]:[Cost]],"")</f>
        <v/>
      </c>
      <c r="D139" s="20" t="str" cm="1">
        <f t="array" ref="D139">IF(Data!A139=7,Table2[[#This Row],[Cost]:[Cost]],"")</f>
        <v/>
      </c>
    </row>
    <row r="140" spans="1:4">
      <c r="A140" s="20" cm="1">
        <f t="array" ref="A140">IF(Table2[[#This Row],[Nodes]:[Nodes]]=4,Table2[[#This Row],[Cost]:[Cost]],"")</f>
        <v>537.32885711819904</v>
      </c>
      <c r="B140" s="20" t="str" cm="1">
        <f t="array" ref="B140">IF(Table2[[#This Row],[Nodes]:[Nodes]]=5,Table2[[#This Row],[Cost]:[Cost]],"")</f>
        <v/>
      </c>
      <c r="C140" s="20" t="str" cm="1">
        <f t="array" ref="C140">IF(Table2[[#This Row],[Nodes]:[Nodes]]=6,Table2[[#This Row],[Cost]:[Cost]],"")</f>
        <v/>
      </c>
      <c r="D140" s="20" t="str" cm="1">
        <f t="array" ref="D140">IF(Data!A140=7,Table2[[#This Row],[Cost]:[Cost]],"")</f>
        <v/>
      </c>
    </row>
    <row r="141" spans="1:4">
      <c r="A141" s="20" cm="1">
        <f t="array" ref="A141">IF(Table2[[#This Row],[Nodes]:[Nodes]]=4,Table2[[#This Row],[Cost]:[Cost]],"")</f>
        <v>579.49775696883398</v>
      </c>
      <c r="B141" s="20" t="str" cm="1">
        <f t="array" ref="B141">IF(Table2[[#This Row],[Nodes]:[Nodes]]=5,Table2[[#This Row],[Cost]:[Cost]],"")</f>
        <v/>
      </c>
      <c r="C141" s="20" t="str" cm="1">
        <f t="array" ref="C141">IF(Table2[[#This Row],[Nodes]:[Nodes]]=6,Table2[[#This Row],[Cost]:[Cost]],"")</f>
        <v/>
      </c>
      <c r="D141" s="20" t="str" cm="1">
        <f t="array" ref="D141">IF(Data!A141=7,Table2[[#This Row],[Cost]:[Cost]],"")</f>
        <v/>
      </c>
    </row>
    <row r="142" spans="1:4">
      <c r="A142" s="20" cm="1">
        <f t="array" ref="A142">IF(Table2[[#This Row],[Nodes]:[Nodes]]=4,Table2[[#This Row],[Cost]:[Cost]],"")</f>
        <v>1233.74035919016</v>
      </c>
      <c r="B142" s="20" t="str" cm="1">
        <f t="array" ref="B142">IF(Table2[[#This Row],[Nodes]:[Nodes]]=5,Table2[[#This Row],[Cost]:[Cost]],"")</f>
        <v/>
      </c>
      <c r="C142" s="20" t="str" cm="1">
        <f t="array" ref="C142">IF(Table2[[#This Row],[Nodes]:[Nodes]]=6,Table2[[#This Row],[Cost]:[Cost]],"")</f>
        <v/>
      </c>
      <c r="D142" s="20" t="str" cm="1">
        <f t="array" ref="D142">IF(Data!A142=7,Table2[[#This Row],[Cost]:[Cost]],"")</f>
        <v/>
      </c>
    </row>
    <row r="143" spans="1:4">
      <c r="A143" s="20" cm="1">
        <f t="array" ref="A143">IF(Table2[[#This Row],[Nodes]:[Nodes]]=4,Table2[[#This Row],[Cost]:[Cost]],"")</f>
        <v>1240.0195331330599</v>
      </c>
      <c r="B143" s="20" t="str" cm="1">
        <f t="array" ref="B143">IF(Table2[[#This Row],[Nodes]:[Nodes]]=5,Table2[[#This Row],[Cost]:[Cost]],"")</f>
        <v/>
      </c>
      <c r="C143" s="20" t="str" cm="1">
        <f t="array" ref="C143">IF(Table2[[#This Row],[Nodes]:[Nodes]]=6,Table2[[#This Row],[Cost]:[Cost]],"")</f>
        <v/>
      </c>
      <c r="D143" s="20" t="str" cm="1">
        <f t="array" ref="D143">IF(Data!A143=7,Table2[[#This Row],[Cost]:[Cost]],"")</f>
        <v/>
      </c>
    </row>
    <row r="144" spans="1:4">
      <c r="A144" s="20" cm="1">
        <f t="array" ref="A144">IF(Table2[[#This Row],[Nodes]:[Nodes]]=4,Table2[[#This Row],[Cost]:[Cost]],"")</f>
        <v>1097.9503253596099</v>
      </c>
      <c r="B144" s="20" t="str" cm="1">
        <f t="array" ref="B144">IF(Table2[[#This Row],[Nodes]:[Nodes]]=5,Table2[[#This Row],[Cost]:[Cost]],"")</f>
        <v/>
      </c>
      <c r="C144" s="20" t="str" cm="1">
        <f t="array" ref="C144">IF(Table2[[#This Row],[Nodes]:[Nodes]]=6,Table2[[#This Row],[Cost]:[Cost]],"")</f>
        <v/>
      </c>
      <c r="D144" s="20" t="str" cm="1">
        <f t="array" ref="D144">IF(Data!A144=7,Table2[[#This Row],[Cost]:[Cost]],"")</f>
        <v/>
      </c>
    </row>
    <row r="145" spans="1:4">
      <c r="A145" s="20" cm="1">
        <f t="array" ref="A145">IF(Table2[[#This Row],[Nodes]:[Nodes]]=4,Table2[[#This Row],[Cost]:[Cost]],"")</f>
        <v>1429.8439730355799</v>
      </c>
      <c r="B145" s="20" t="str" cm="1">
        <f t="array" ref="B145">IF(Table2[[#This Row],[Nodes]:[Nodes]]=5,Table2[[#This Row],[Cost]:[Cost]],"")</f>
        <v/>
      </c>
      <c r="C145" s="20" t="str" cm="1">
        <f t="array" ref="C145">IF(Table2[[#This Row],[Nodes]:[Nodes]]=6,Table2[[#This Row],[Cost]:[Cost]],"")</f>
        <v/>
      </c>
      <c r="D145" s="20" t="str" cm="1">
        <f t="array" ref="D145">IF(Data!A145=7,Table2[[#This Row],[Cost]:[Cost]],"")</f>
        <v/>
      </c>
    </row>
    <row r="146" spans="1:4">
      <c r="A146" s="20" cm="1">
        <f t="array" ref="A146">IF(Table2[[#This Row],[Nodes]:[Nodes]]=4,Table2[[#This Row],[Cost]:[Cost]],"")</f>
        <v>1402.73486122439</v>
      </c>
      <c r="B146" s="20" t="str" cm="1">
        <f t="array" ref="B146">IF(Table2[[#This Row],[Nodes]:[Nodes]]=5,Table2[[#This Row],[Cost]:[Cost]],"")</f>
        <v/>
      </c>
      <c r="C146" s="20" t="str" cm="1">
        <f t="array" ref="C146">IF(Table2[[#This Row],[Nodes]:[Nodes]]=6,Table2[[#This Row],[Cost]:[Cost]],"")</f>
        <v/>
      </c>
      <c r="D146" s="20" t="str" cm="1">
        <f t="array" ref="D146">IF(Data!A146=7,Table2[[#This Row],[Cost]:[Cost]],"")</f>
        <v/>
      </c>
    </row>
    <row r="147" spans="1:4">
      <c r="A147" s="20" cm="1">
        <f t="array" ref="A147">IF(Table2[[#This Row],[Nodes]:[Nodes]]=4,Table2[[#This Row],[Cost]:[Cost]],"")</f>
        <v>938.44344724391203</v>
      </c>
      <c r="B147" s="20" t="str" cm="1">
        <f t="array" ref="B147">IF(Table2[[#This Row],[Nodes]:[Nodes]]=5,Table2[[#This Row],[Cost]:[Cost]],"")</f>
        <v/>
      </c>
      <c r="C147" s="20" t="str" cm="1">
        <f t="array" ref="C147">IF(Table2[[#This Row],[Nodes]:[Nodes]]=6,Table2[[#This Row],[Cost]:[Cost]],"")</f>
        <v/>
      </c>
      <c r="D147" s="20" t="str" cm="1">
        <f t="array" ref="D147">IF(Data!A147=7,Table2[[#This Row],[Cost]:[Cost]],"")</f>
        <v/>
      </c>
    </row>
    <row r="148" spans="1:4">
      <c r="A148" s="20" cm="1">
        <f t="array" ref="A148">IF(Table2[[#This Row],[Nodes]:[Nodes]]=4,Table2[[#This Row],[Cost]:[Cost]],"")</f>
        <v>794.01607541216094</v>
      </c>
      <c r="B148" s="20" t="str" cm="1">
        <f t="array" ref="B148">IF(Table2[[#This Row],[Nodes]:[Nodes]]=5,Table2[[#This Row],[Cost]:[Cost]],"")</f>
        <v/>
      </c>
      <c r="C148" s="20" t="str" cm="1">
        <f t="array" ref="C148">IF(Table2[[#This Row],[Nodes]:[Nodes]]=6,Table2[[#This Row],[Cost]:[Cost]],"")</f>
        <v/>
      </c>
      <c r="D148" s="20" t="str" cm="1">
        <f t="array" ref="D148">IF(Data!A148=7,Table2[[#This Row],[Cost]:[Cost]],"")</f>
        <v/>
      </c>
    </row>
    <row r="149" spans="1:4">
      <c r="A149" s="20" cm="1">
        <f t="array" ref="A149">IF(Table2[[#This Row],[Nodes]:[Nodes]]=4,Table2[[#This Row],[Cost]:[Cost]],"")</f>
        <v>770.22856450582196</v>
      </c>
      <c r="B149" s="20" t="str" cm="1">
        <f t="array" ref="B149">IF(Table2[[#This Row],[Nodes]:[Nodes]]=5,Table2[[#This Row],[Cost]:[Cost]],"")</f>
        <v/>
      </c>
      <c r="C149" s="20" t="str" cm="1">
        <f t="array" ref="C149">IF(Table2[[#This Row],[Nodes]:[Nodes]]=6,Table2[[#This Row],[Cost]:[Cost]],"")</f>
        <v/>
      </c>
      <c r="D149" s="20" t="str" cm="1">
        <f t="array" ref="D149">IF(Data!A149=7,Table2[[#This Row],[Cost]:[Cost]],"")</f>
        <v/>
      </c>
    </row>
    <row r="150" spans="1:4">
      <c r="A150" s="20" cm="1">
        <f t="array" ref="A150">IF(Table2[[#This Row],[Nodes]:[Nodes]]=4,Table2[[#This Row],[Cost]:[Cost]],"")</f>
        <v>868.03209988482797</v>
      </c>
      <c r="B150" s="20" t="str" cm="1">
        <f t="array" ref="B150">IF(Table2[[#This Row],[Nodes]:[Nodes]]=5,Table2[[#This Row],[Cost]:[Cost]],"")</f>
        <v/>
      </c>
      <c r="C150" s="20" t="str" cm="1">
        <f t="array" ref="C150">IF(Table2[[#This Row],[Nodes]:[Nodes]]=6,Table2[[#This Row],[Cost]:[Cost]],"")</f>
        <v/>
      </c>
      <c r="D150" s="20" t="str" cm="1">
        <f t="array" ref="D150">IF(Data!A150=7,Table2[[#This Row],[Cost]:[Cost]],"")</f>
        <v/>
      </c>
    </row>
    <row r="151" spans="1:4">
      <c r="A151" s="20" cm="1">
        <f t="array" ref="A151">IF(Table2[[#This Row],[Nodes]:[Nodes]]=4,Table2[[#This Row],[Cost]:[Cost]],"")</f>
        <v>834.59940181613604</v>
      </c>
      <c r="B151" s="20" t="str" cm="1">
        <f t="array" ref="B151">IF(Table2[[#This Row],[Nodes]:[Nodes]]=5,Table2[[#This Row],[Cost]:[Cost]],"")</f>
        <v/>
      </c>
      <c r="C151" s="20" t="str" cm="1">
        <f t="array" ref="C151">IF(Table2[[#This Row],[Nodes]:[Nodes]]=6,Table2[[#This Row],[Cost]:[Cost]],"")</f>
        <v/>
      </c>
      <c r="D151" s="20" t="str" cm="1">
        <f t="array" ref="D151">IF(Data!A151=7,Table2[[#This Row],[Cost]:[Cost]],"")</f>
        <v/>
      </c>
    </row>
    <row r="152" spans="1:4">
      <c r="A152" s="20" cm="1">
        <f t="array" ref="A152">IF(Table2[[#This Row],[Nodes]:[Nodes]]=4,Table2[[#This Row],[Cost]:[Cost]],"")</f>
        <v>694.09819590432505</v>
      </c>
      <c r="B152" s="20" t="str" cm="1">
        <f t="array" ref="B152">IF(Table2[[#This Row],[Nodes]:[Nodes]]=5,Table2[[#This Row],[Cost]:[Cost]],"")</f>
        <v/>
      </c>
      <c r="C152" s="20" t="str" cm="1">
        <f t="array" ref="C152">IF(Table2[[#This Row],[Nodes]:[Nodes]]=6,Table2[[#This Row],[Cost]:[Cost]],"")</f>
        <v/>
      </c>
      <c r="D152" s="20" t="str" cm="1">
        <f t="array" ref="D152">IF(Data!A152=7,Table2[[#This Row],[Cost]:[Cost]],"")</f>
        <v/>
      </c>
    </row>
    <row r="153" spans="1:4">
      <c r="A153" s="20" cm="1">
        <f t="array" ref="A153">IF(Table2[[#This Row],[Nodes]:[Nodes]]=4,Table2[[#This Row],[Cost]:[Cost]],"")</f>
        <v>726.32284572692299</v>
      </c>
      <c r="B153" s="20" t="str" cm="1">
        <f t="array" ref="B153">IF(Table2[[#This Row],[Nodes]:[Nodes]]=5,Table2[[#This Row],[Cost]:[Cost]],"")</f>
        <v/>
      </c>
      <c r="C153" s="20" t="str" cm="1">
        <f t="array" ref="C153">IF(Table2[[#This Row],[Nodes]:[Nodes]]=6,Table2[[#This Row],[Cost]:[Cost]],"")</f>
        <v/>
      </c>
      <c r="D153" s="20" t="str" cm="1">
        <f t="array" ref="D153">IF(Data!A153=7,Table2[[#This Row],[Cost]:[Cost]],"")</f>
        <v/>
      </c>
    </row>
    <row r="154" spans="1:4">
      <c r="A154" s="20" cm="1">
        <f t="array" ref="A154">IF(Table2[[#This Row],[Nodes]:[Nodes]]=4,Table2[[#This Row],[Cost]:[Cost]],"")</f>
        <v>520.53761605079501</v>
      </c>
      <c r="B154" s="20" t="str" cm="1">
        <f t="array" ref="B154">IF(Table2[[#This Row],[Nodes]:[Nodes]]=5,Table2[[#This Row],[Cost]:[Cost]],"")</f>
        <v/>
      </c>
      <c r="C154" s="20" t="str" cm="1">
        <f t="array" ref="C154">IF(Table2[[#This Row],[Nodes]:[Nodes]]=6,Table2[[#This Row],[Cost]:[Cost]],"")</f>
        <v/>
      </c>
      <c r="D154" s="20" t="str" cm="1">
        <f t="array" ref="D154">IF(Data!A154=7,Table2[[#This Row],[Cost]:[Cost]],"")</f>
        <v/>
      </c>
    </row>
    <row r="155" spans="1:4">
      <c r="A155" s="20" cm="1">
        <f t="array" ref="A155">IF(Table2[[#This Row],[Nodes]:[Nodes]]=4,Table2[[#This Row],[Cost]:[Cost]],"")</f>
        <v>682.97711175720701</v>
      </c>
      <c r="B155" s="20" t="str" cm="1">
        <f t="array" ref="B155">IF(Table2[[#This Row],[Nodes]:[Nodes]]=5,Table2[[#This Row],[Cost]:[Cost]],"")</f>
        <v/>
      </c>
      <c r="C155" s="20" t="str" cm="1">
        <f t="array" ref="C155">IF(Table2[[#This Row],[Nodes]:[Nodes]]=6,Table2[[#This Row],[Cost]:[Cost]],"")</f>
        <v/>
      </c>
      <c r="D155" s="20" t="str" cm="1">
        <f t="array" ref="D155">IF(Data!A155=7,Table2[[#This Row],[Cost]:[Cost]],"")</f>
        <v/>
      </c>
    </row>
    <row r="156" spans="1:4">
      <c r="A156" s="20" cm="1">
        <f t="array" ref="A156">IF(Table2[[#This Row],[Nodes]:[Nodes]]=4,Table2[[#This Row],[Cost]:[Cost]],"")</f>
        <v>725.10100211689701</v>
      </c>
      <c r="B156" s="20" t="str" cm="1">
        <f t="array" ref="B156">IF(Table2[[#This Row],[Nodes]:[Nodes]]=5,Table2[[#This Row],[Cost]:[Cost]],"")</f>
        <v/>
      </c>
      <c r="C156" s="20" t="str" cm="1">
        <f t="array" ref="C156">IF(Table2[[#This Row],[Nodes]:[Nodes]]=6,Table2[[#This Row],[Cost]:[Cost]],"")</f>
        <v/>
      </c>
      <c r="D156" s="20" t="str" cm="1">
        <f t="array" ref="D156">IF(Data!A156=7,Table2[[#This Row],[Cost]:[Cost]],"")</f>
        <v/>
      </c>
    </row>
    <row r="157" spans="1:4">
      <c r="A157" s="20" cm="1">
        <f t="array" ref="A157">IF(Table2[[#This Row],[Nodes]:[Nodes]]=4,Table2[[#This Row],[Cost]:[Cost]],"")</f>
        <v>530.99629970525098</v>
      </c>
      <c r="B157" s="20" t="str" cm="1">
        <f t="array" ref="B157">IF(Table2[[#This Row],[Nodes]:[Nodes]]=5,Table2[[#This Row],[Cost]:[Cost]],"")</f>
        <v/>
      </c>
      <c r="C157" s="20" t="str" cm="1">
        <f t="array" ref="C157">IF(Table2[[#This Row],[Nodes]:[Nodes]]=6,Table2[[#This Row],[Cost]:[Cost]],"")</f>
        <v/>
      </c>
      <c r="D157" s="20" t="str" cm="1">
        <f t="array" ref="D157">IF(Data!A157=7,Table2[[#This Row],[Cost]:[Cost]],"")</f>
        <v/>
      </c>
    </row>
    <row r="158" spans="1:4">
      <c r="A158" s="20" cm="1">
        <f t="array" ref="A158">IF(Table2[[#This Row],[Nodes]:[Nodes]]=4,Table2[[#This Row],[Cost]:[Cost]],"")</f>
        <v>661.18174475113403</v>
      </c>
      <c r="B158" s="20" t="str" cm="1">
        <f t="array" ref="B158">IF(Table2[[#This Row],[Nodes]:[Nodes]]=5,Table2[[#This Row],[Cost]:[Cost]],"")</f>
        <v/>
      </c>
      <c r="C158" s="20" t="str" cm="1">
        <f t="array" ref="C158">IF(Table2[[#This Row],[Nodes]:[Nodes]]=6,Table2[[#This Row],[Cost]:[Cost]],"")</f>
        <v/>
      </c>
      <c r="D158" s="20" t="str" cm="1">
        <f t="array" ref="D158">IF(Data!A158=7,Table2[[#This Row],[Cost]:[Cost]],"")</f>
        <v/>
      </c>
    </row>
    <row r="159" spans="1:4">
      <c r="A159" s="20" cm="1">
        <f t="array" ref="A159">IF(Table2[[#This Row],[Nodes]:[Nodes]]=4,Table2[[#This Row],[Cost]:[Cost]],"")</f>
        <v>453.85679664901897</v>
      </c>
      <c r="B159" s="20" t="str" cm="1">
        <f t="array" ref="B159">IF(Table2[[#This Row],[Nodes]:[Nodes]]=5,Table2[[#This Row],[Cost]:[Cost]],"")</f>
        <v/>
      </c>
      <c r="C159" s="20" t="str" cm="1">
        <f t="array" ref="C159">IF(Table2[[#This Row],[Nodes]:[Nodes]]=6,Table2[[#This Row],[Cost]:[Cost]],"")</f>
        <v/>
      </c>
      <c r="D159" s="20" t="str" cm="1">
        <f t="array" ref="D159">IF(Data!A159=7,Table2[[#This Row],[Cost]:[Cost]],"")</f>
        <v/>
      </c>
    </row>
    <row r="160" spans="1:4">
      <c r="A160" s="20" cm="1">
        <f t="array" ref="A160">IF(Table2[[#This Row],[Nodes]:[Nodes]]=4,Table2[[#This Row],[Cost]:[Cost]],"")</f>
        <v>537.32885711819904</v>
      </c>
      <c r="B160" s="20" t="str" cm="1">
        <f t="array" ref="B160">IF(Table2[[#This Row],[Nodes]:[Nodes]]=5,Table2[[#This Row],[Cost]:[Cost]],"")</f>
        <v/>
      </c>
      <c r="C160" s="20" t="str" cm="1">
        <f t="array" ref="C160">IF(Table2[[#This Row],[Nodes]:[Nodes]]=6,Table2[[#This Row],[Cost]:[Cost]],"")</f>
        <v/>
      </c>
      <c r="D160" s="20" t="str" cm="1">
        <f t="array" ref="D160">IF(Data!A160=7,Table2[[#This Row],[Cost]:[Cost]],"")</f>
        <v/>
      </c>
    </row>
    <row r="161" spans="1:4">
      <c r="A161" s="20" cm="1">
        <f t="array" ref="A161">IF(Table2[[#This Row],[Nodes]:[Nodes]]=4,Table2[[#This Row],[Cost]:[Cost]],"")</f>
        <v>579.49775696883398</v>
      </c>
      <c r="B161" s="20" t="str" cm="1">
        <f t="array" ref="B161">IF(Table2[[#This Row],[Nodes]:[Nodes]]=5,Table2[[#This Row],[Cost]:[Cost]],"")</f>
        <v/>
      </c>
      <c r="C161" s="20" t="str" cm="1">
        <f t="array" ref="C161">IF(Table2[[#This Row],[Nodes]:[Nodes]]=6,Table2[[#This Row],[Cost]:[Cost]],"")</f>
        <v/>
      </c>
      <c r="D161" s="20" t="str" cm="1">
        <f t="array" ref="D161">IF(Data!A161=7,Table2[[#This Row],[Cost]:[Cost]],"")</f>
        <v/>
      </c>
    </row>
    <row r="162" spans="1:4">
      <c r="A162" s="20" cm="1">
        <f t="array" ref="A162">IF(Table2[[#This Row],[Nodes]:[Nodes]]=4,Table2[[#This Row],[Cost]:[Cost]],"")</f>
        <v>1352.09479035135</v>
      </c>
      <c r="B162" s="20" t="str" cm="1">
        <f t="array" ref="B162">IF(Table2[[#This Row],[Nodes]:[Nodes]]=5,Table2[[#This Row],[Cost]:[Cost]],"")</f>
        <v/>
      </c>
      <c r="C162" s="20" t="str" cm="1">
        <f t="array" ref="C162">IF(Table2[[#This Row],[Nodes]:[Nodes]]=6,Table2[[#This Row],[Cost]:[Cost]],"")</f>
        <v/>
      </c>
      <c r="D162" s="20" t="str" cm="1">
        <f t="array" ref="D162">IF(Data!A162=7,Table2[[#This Row],[Cost]:[Cost]],"")</f>
        <v/>
      </c>
    </row>
    <row r="163" spans="1:4">
      <c r="A163" s="20" cm="1">
        <f t="array" ref="A163">IF(Table2[[#This Row],[Nodes]:[Nodes]]=4,Table2[[#This Row],[Cost]:[Cost]],"")</f>
        <v>1293.4289210996001</v>
      </c>
      <c r="B163" s="20" t="str" cm="1">
        <f t="array" ref="B163">IF(Table2[[#This Row],[Nodes]:[Nodes]]=5,Table2[[#This Row],[Cost]:[Cost]],"")</f>
        <v/>
      </c>
      <c r="C163" s="20" t="str" cm="1">
        <f t="array" ref="C163">IF(Table2[[#This Row],[Nodes]:[Nodes]]=6,Table2[[#This Row],[Cost]:[Cost]],"")</f>
        <v/>
      </c>
      <c r="D163" s="20" t="str" cm="1">
        <f t="array" ref="D163">IF(Data!A163=7,Table2[[#This Row],[Cost]:[Cost]],"")</f>
        <v/>
      </c>
    </row>
    <row r="164" spans="1:4">
      <c r="A164" s="20" cm="1">
        <f t="array" ref="A164">IF(Table2[[#This Row],[Nodes]:[Nodes]]=4,Table2[[#This Row],[Cost]:[Cost]],"")</f>
        <v>1186.0855233488301</v>
      </c>
      <c r="B164" s="20" t="str" cm="1">
        <f t="array" ref="B164">IF(Table2[[#This Row],[Nodes]:[Nodes]]=5,Table2[[#This Row],[Cost]:[Cost]],"")</f>
        <v/>
      </c>
      <c r="C164" s="20" t="str" cm="1">
        <f t="array" ref="C164">IF(Table2[[#This Row],[Nodes]:[Nodes]]=6,Table2[[#This Row],[Cost]:[Cost]],"")</f>
        <v/>
      </c>
      <c r="D164" s="20" t="str" cm="1">
        <f t="array" ref="D164">IF(Data!A164=7,Table2[[#This Row],[Cost]:[Cost]],"")</f>
        <v/>
      </c>
    </row>
    <row r="165" spans="1:4">
      <c r="A165" s="20" cm="1">
        <f t="array" ref="A165">IF(Table2[[#This Row],[Nodes]:[Nodes]]=4,Table2[[#This Row],[Cost]:[Cost]],"")</f>
        <v>1515.971459757</v>
      </c>
      <c r="B165" s="20" t="str" cm="1">
        <f t="array" ref="B165">IF(Table2[[#This Row],[Nodes]:[Nodes]]=5,Table2[[#This Row],[Cost]:[Cost]],"")</f>
        <v/>
      </c>
      <c r="C165" s="20" t="str" cm="1">
        <f t="array" ref="C165">IF(Table2[[#This Row],[Nodes]:[Nodes]]=6,Table2[[#This Row],[Cost]:[Cost]],"")</f>
        <v/>
      </c>
      <c r="D165" s="20" t="str" cm="1">
        <f t="array" ref="D165">IF(Data!A165=7,Table2[[#This Row],[Cost]:[Cost]],"")</f>
        <v/>
      </c>
    </row>
    <row r="166" spans="1:4">
      <c r="A166" s="20" cm="1">
        <f t="array" ref="A166">IF(Table2[[#This Row],[Nodes]:[Nodes]]=4,Table2[[#This Row],[Cost]:[Cost]],"")</f>
        <v>1484.80275447895</v>
      </c>
      <c r="B166" s="20" t="str" cm="1">
        <f t="array" ref="B166">IF(Table2[[#This Row],[Nodes]:[Nodes]]=5,Table2[[#This Row],[Cost]:[Cost]],"")</f>
        <v/>
      </c>
      <c r="C166" s="20" t="str" cm="1">
        <f t="array" ref="C166">IF(Table2[[#This Row],[Nodes]:[Nodes]]=6,Table2[[#This Row],[Cost]:[Cost]],"")</f>
        <v/>
      </c>
      <c r="D166" s="20" t="str" cm="1">
        <f t="array" ref="D166">IF(Data!A166=7,Table2[[#This Row],[Cost]:[Cost]],"")</f>
        <v/>
      </c>
    </row>
    <row r="167" spans="1:4">
      <c r="A167" s="20" cm="1">
        <f t="array" ref="A167">IF(Table2[[#This Row],[Nodes]:[Nodes]]=4,Table2[[#This Row],[Cost]:[Cost]],"")</f>
        <v>1015.0754237160399</v>
      </c>
      <c r="B167" s="20" t="str" cm="1">
        <f t="array" ref="B167">IF(Table2[[#This Row],[Nodes]:[Nodes]]=5,Table2[[#This Row],[Cost]:[Cost]],"")</f>
        <v/>
      </c>
      <c r="C167" s="20" t="str" cm="1">
        <f t="array" ref="C167">IF(Table2[[#This Row],[Nodes]:[Nodes]]=6,Table2[[#This Row],[Cost]:[Cost]],"")</f>
        <v/>
      </c>
      <c r="D167" s="20" t="str" cm="1">
        <f t="array" ref="D167">IF(Data!A167=7,Table2[[#This Row],[Cost]:[Cost]],"")</f>
        <v/>
      </c>
    </row>
    <row r="168" spans="1:4">
      <c r="A168" s="20" cm="1">
        <f t="array" ref="A168">IF(Table2[[#This Row],[Nodes]:[Nodes]]=4,Table2[[#This Row],[Cost]:[Cost]],"")</f>
        <v>794.01607541216094</v>
      </c>
      <c r="B168" s="20" t="str" cm="1">
        <f t="array" ref="B168">IF(Table2[[#This Row],[Nodes]:[Nodes]]=5,Table2[[#This Row],[Cost]:[Cost]],"")</f>
        <v/>
      </c>
      <c r="C168" s="20" t="str" cm="1">
        <f t="array" ref="C168">IF(Table2[[#This Row],[Nodes]:[Nodes]]=6,Table2[[#This Row],[Cost]:[Cost]],"")</f>
        <v/>
      </c>
      <c r="D168" s="20" t="str" cm="1">
        <f t="array" ref="D168">IF(Data!A168=7,Table2[[#This Row],[Cost]:[Cost]],"")</f>
        <v/>
      </c>
    </row>
    <row r="169" spans="1:4">
      <c r="A169" s="20" cm="1">
        <f t="array" ref="A169">IF(Table2[[#This Row],[Nodes]:[Nodes]]=4,Table2[[#This Row],[Cost]:[Cost]],"")</f>
        <v>811.50989915508103</v>
      </c>
      <c r="B169" s="20" t="str" cm="1">
        <f t="array" ref="B169">IF(Table2[[#This Row],[Nodes]:[Nodes]]=5,Table2[[#This Row],[Cost]:[Cost]],"")</f>
        <v/>
      </c>
      <c r="C169" s="20" t="str" cm="1">
        <f t="array" ref="C169">IF(Table2[[#This Row],[Nodes]:[Nodes]]=6,Table2[[#This Row],[Cost]:[Cost]],"")</f>
        <v/>
      </c>
      <c r="D169" s="20" t="str" cm="1">
        <f t="array" ref="D169">IF(Data!A169=7,Table2[[#This Row],[Cost]:[Cost]],"")</f>
        <v/>
      </c>
    </row>
    <row r="170" spans="1:4">
      <c r="A170" s="20" cm="1">
        <f t="array" ref="A170">IF(Table2[[#This Row],[Nodes]:[Nodes]]=4,Table2[[#This Row],[Cost]:[Cost]],"")</f>
        <v>910.56032397472404</v>
      </c>
      <c r="B170" s="20" t="str" cm="1">
        <f t="array" ref="B170">IF(Table2[[#This Row],[Nodes]:[Nodes]]=5,Table2[[#This Row],[Cost]:[Cost]],"")</f>
        <v/>
      </c>
      <c r="C170" s="20" t="str" cm="1">
        <f t="array" ref="C170">IF(Table2[[#This Row],[Nodes]:[Nodes]]=6,Table2[[#This Row],[Cost]:[Cost]],"")</f>
        <v/>
      </c>
      <c r="D170" s="20" t="str" cm="1">
        <f t="array" ref="D170">IF(Data!A170=7,Table2[[#This Row],[Cost]:[Cost]],"")</f>
        <v/>
      </c>
    </row>
    <row r="171" spans="1:4">
      <c r="A171" s="20" cm="1">
        <f t="array" ref="A171">IF(Table2[[#This Row],[Nodes]:[Nodes]]=4,Table2[[#This Row],[Cost]:[Cost]],"")</f>
        <v>867.58051447615901</v>
      </c>
      <c r="B171" s="20" t="str" cm="1">
        <f t="array" ref="B171">IF(Table2[[#This Row],[Nodes]:[Nodes]]=5,Table2[[#This Row],[Cost]:[Cost]],"")</f>
        <v/>
      </c>
      <c r="C171" s="20" t="str" cm="1">
        <f t="array" ref="C171">IF(Table2[[#This Row],[Nodes]:[Nodes]]=6,Table2[[#This Row],[Cost]:[Cost]],"")</f>
        <v/>
      </c>
      <c r="D171" s="20" t="str" cm="1">
        <f t="array" ref="D171">IF(Data!A171=7,Table2[[#This Row],[Cost]:[Cost]],"")</f>
        <v/>
      </c>
    </row>
    <row r="172" spans="1:4">
      <c r="A172" s="20" cm="1">
        <f t="array" ref="A172">IF(Table2[[#This Row],[Nodes]:[Nodes]]=4,Table2[[#This Row],[Cost]:[Cost]],"")</f>
        <v>715.43374710247497</v>
      </c>
      <c r="B172" s="20" t="str" cm="1">
        <f t="array" ref="B172">IF(Table2[[#This Row],[Nodes]:[Nodes]]=5,Table2[[#This Row],[Cost]:[Cost]],"")</f>
        <v/>
      </c>
      <c r="C172" s="20" t="str" cm="1">
        <f t="array" ref="C172">IF(Table2[[#This Row],[Nodes]:[Nodes]]=6,Table2[[#This Row],[Cost]:[Cost]],"")</f>
        <v/>
      </c>
      <c r="D172" s="20" t="str" cm="1">
        <f t="array" ref="D172">IF(Data!A172=7,Table2[[#This Row],[Cost]:[Cost]],"")</f>
        <v/>
      </c>
    </row>
    <row r="173" spans="1:4">
      <c r="A173" s="20" cm="1">
        <f t="array" ref="A173">IF(Table2[[#This Row],[Nodes]:[Nodes]]=4,Table2[[#This Row],[Cost]:[Cost]],"")</f>
        <v>726.32284572692299</v>
      </c>
      <c r="B173" s="20" t="str" cm="1">
        <f t="array" ref="B173">IF(Table2[[#This Row],[Nodes]:[Nodes]]=5,Table2[[#This Row],[Cost]:[Cost]],"")</f>
        <v/>
      </c>
      <c r="C173" s="20" t="str" cm="1">
        <f t="array" ref="C173">IF(Table2[[#This Row],[Nodes]:[Nodes]]=6,Table2[[#This Row],[Cost]:[Cost]],"")</f>
        <v/>
      </c>
      <c r="D173" s="20" t="str" cm="1">
        <f t="array" ref="D173">IF(Data!A173=7,Table2[[#This Row],[Cost]:[Cost]],"")</f>
        <v/>
      </c>
    </row>
    <row r="174" spans="1:4">
      <c r="A174" s="20" cm="1">
        <f t="array" ref="A174">IF(Table2[[#This Row],[Nodes]:[Nodes]]=4,Table2[[#This Row],[Cost]:[Cost]],"")</f>
        <v>520.53761605079501</v>
      </c>
      <c r="B174" s="20" t="str" cm="1">
        <f t="array" ref="B174">IF(Table2[[#This Row],[Nodes]:[Nodes]]=5,Table2[[#This Row],[Cost]:[Cost]],"")</f>
        <v/>
      </c>
      <c r="C174" s="20" t="str" cm="1">
        <f t="array" ref="C174">IF(Table2[[#This Row],[Nodes]:[Nodes]]=6,Table2[[#This Row],[Cost]:[Cost]],"")</f>
        <v/>
      </c>
      <c r="D174" s="20" t="str" cm="1">
        <f t="array" ref="D174">IF(Data!A174=7,Table2[[#This Row],[Cost]:[Cost]],"")</f>
        <v/>
      </c>
    </row>
    <row r="175" spans="1:4">
      <c r="A175" s="20" cm="1">
        <f t="array" ref="A175">IF(Table2[[#This Row],[Nodes]:[Nodes]]=4,Table2[[#This Row],[Cost]:[Cost]],"")</f>
        <v>682.97711175720701</v>
      </c>
      <c r="B175" s="20" t="str" cm="1">
        <f t="array" ref="B175">IF(Table2[[#This Row],[Nodes]:[Nodes]]=5,Table2[[#This Row],[Cost]:[Cost]],"")</f>
        <v/>
      </c>
      <c r="C175" s="20" t="str" cm="1">
        <f t="array" ref="C175">IF(Table2[[#This Row],[Nodes]:[Nodes]]=6,Table2[[#This Row],[Cost]:[Cost]],"")</f>
        <v/>
      </c>
      <c r="D175" s="20" t="str" cm="1">
        <f t="array" ref="D175">IF(Data!A175=7,Table2[[#This Row],[Cost]:[Cost]],"")</f>
        <v/>
      </c>
    </row>
    <row r="176" spans="1:4">
      <c r="A176" s="20" cm="1">
        <f t="array" ref="A176">IF(Table2[[#This Row],[Nodes]:[Nodes]]=4,Table2[[#This Row],[Cost]:[Cost]],"")</f>
        <v>725.10100211689701</v>
      </c>
      <c r="B176" s="20" t="str" cm="1">
        <f t="array" ref="B176">IF(Table2[[#This Row],[Nodes]:[Nodes]]=5,Table2[[#This Row],[Cost]:[Cost]],"")</f>
        <v/>
      </c>
      <c r="C176" s="20" t="str" cm="1">
        <f t="array" ref="C176">IF(Table2[[#This Row],[Nodes]:[Nodes]]=6,Table2[[#This Row],[Cost]:[Cost]],"")</f>
        <v/>
      </c>
      <c r="D176" s="20" t="str" cm="1">
        <f t="array" ref="D176">IF(Data!A176=7,Table2[[#This Row],[Cost]:[Cost]],"")</f>
        <v/>
      </c>
    </row>
    <row r="177" spans="1:4">
      <c r="A177" s="20" cm="1">
        <f t="array" ref="A177">IF(Table2[[#This Row],[Nodes]:[Nodes]]=4,Table2[[#This Row],[Cost]:[Cost]],"")</f>
        <v>530.99629970525098</v>
      </c>
      <c r="B177" s="20" t="str" cm="1">
        <f t="array" ref="B177">IF(Table2[[#This Row],[Nodes]:[Nodes]]=5,Table2[[#This Row],[Cost]:[Cost]],"")</f>
        <v/>
      </c>
      <c r="C177" s="20" t="str" cm="1">
        <f t="array" ref="C177">IF(Table2[[#This Row],[Nodes]:[Nodes]]=6,Table2[[#This Row],[Cost]:[Cost]],"")</f>
        <v/>
      </c>
      <c r="D177" s="20" t="str" cm="1">
        <f t="array" ref="D177">IF(Data!A177=7,Table2[[#This Row],[Cost]:[Cost]],"")</f>
        <v/>
      </c>
    </row>
    <row r="178" spans="1:4">
      <c r="A178" s="20" cm="1">
        <f t="array" ref="A178">IF(Table2[[#This Row],[Nodes]:[Nodes]]=4,Table2[[#This Row],[Cost]:[Cost]],"")</f>
        <v>661.18174475113403</v>
      </c>
      <c r="B178" s="20" t="str" cm="1">
        <f t="array" ref="B178">IF(Table2[[#This Row],[Nodes]:[Nodes]]=5,Table2[[#This Row],[Cost]:[Cost]],"")</f>
        <v/>
      </c>
      <c r="C178" s="20" t="str" cm="1">
        <f t="array" ref="C178">IF(Table2[[#This Row],[Nodes]:[Nodes]]=6,Table2[[#This Row],[Cost]:[Cost]],"")</f>
        <v/>
      </c>
      <c r="D178" s="20" t="str" cm="1">
        <f t="array" ref="D178">IF(Data!A178=7,Table2[[#This Row],[Cost]:[Cost]],"")</f>
        <v/>
      </c>
    </row>
    <row r="179" spans="1:4">
      <c r="A179" s="20" cm="1">
        <f t="array" ref="A179">IF(Table2[[#This Row],[Nodes]:[Nodes]]=4,Table2[[#This Row],[Cost]:[Cost]],"")</f>
        <v>453.85679664901897</v>
      </c>
      <c r="B179" s="20" t="str" cm="1">
        <f t="array" ref="B179">IF(Table2[[#This Row],[Nodes]:[Nodes]]=5,Table2[[#This Row],[Cost]:[Cost]],"")</f>
        <v/>
      </c>
      <c r="C179" s="20" t="str" cm="1">
        <f t="array" ref="C179">IF(Table2[[#This Row],[Nodes]:[Nodes]]=6,Table2[[#This Row],[Cost]:[Cost]],"")</f>
        <v/>
      </c>
      <c r="D179" s="20" t="str" cm="1">
        <f t="array" ref="D179">IF(Data!A179=7,Table2[[#This Row],[Cost]:[Cost]],"")</f>
        <v/>
      </c>
    </row>
    <row r="180" spans="1:4">
      <c r="A180" s="20" cm="1">
        <f t="array" ref="A180">IF(Table2[[#This Row],[Nodes]:[Nodes]]=4,Table2[[#This Row],[Cost]:[Cost]],"")</f>
        <v>537.32885711819904</v>
      </c>
      <c r="B180" s="20" t="str" cm="1">
        <f t="array" ref="B180">IF(Table2[[#This Row],[Nodes]:[Nodes]]=5,Table2[[#This Row],[Cost]:[Cost]],"")</f>
        <v/>
      </c>
      <c r="C180" s="20" t="str" cm="1">
        <f t="array" ref="C180">IF(Table2[[#This Row],[Nodes]:[Nodes]]=6,Table2[[#This Row],[Cost]:[Cost]],"")</f>
        <v/>
      </c>
      <c r="D180" s="20" t="str" cm="1">
        <f t="array" ref="D180">IF(Data!A180=7,Table2[[#This Row],[Cost]:[Cost]],"")</f>
        <v/>
      </c>
    </row>
    <row r="181" spans="1:4">
      <c r="A181" s="20" cm="1">
        <f t="array" ref="A181">IF(Table2[[#This Row],[Nodes]:[Nodes]]=4,Table2[[#This Row],[Cost]:[Cost]],"")</f>
        <v>579.49775696883398</v>
      </c>
      <c r="B181" s="20" t="str" cm="1">
        <f t="array" ref="B181">IF(Table2[[#This Row],[Nodes]:[Nodes]]=5,Table2[[#This Row],[Cost]:[Cost]],"")</f>
        <v/>
      </c>
      <c r="C181" s="20" t="str" cm="1">
        <f t="array" ref="C181">IF(Table2[[#This Row],[Nodes]:[Nodes]]=6,Table2[[#This Row],[Cost]:[Cost]],"")</f>
        <v/>
      </c>
      <c r="D181" s="20" t="str" cm="1">
        <f t="array" ref="D181">IF(Data!A181=7,Table2[[#This Row],[Cost]:[Cost]],"")</f>
        <v/>
      </c>
    </row>
    <row r="182" spans="1:4">
      <c r="A182" s="20" t="str" cm="1">
        <f t="array" ref="A182">IF(Table2[[#This Row],[Nodes]:[Nodes]]=4,Table2[[#This Row],[Cost]:[Cost]],"")</f>
        <v/>
      </c>
      <c r="B182" s="20" cm="1">
        <f t="array" ref="B182">IF(Table2[[#This Row],[Nodes]:[Nodes]]=5,Table2[[#This Row],[Cost]:[Cost]],"")</f>
        <v>1176.0765767943201</v>
      </c>
      <c r="C182" s="20" t="str" cm="1">
        <f t="array" ref="C182">IF(Table2[[#This Row],[Nodes]:[Nodes]]=6,Table2[[#This Row],[Cost]:[Cost]],"")</f>
        <v/>
      </c>
      <c r="D182" s="20" t="str" cm="1">
        <f t="array" ref="D182">IF(Data!A182=7,Table2[[#This Row],[Cost]:[Cost]],"")</f>
        <v/>
      </c>
    </row>
    <row r="183" spans="1:4">
      <c r="A183" s="20" t="str" cm="1">
        <f t="array" ref="A183">IF(Table2[[#This Row],[Nodes]:[Nodes]]=4,Table2[[#This Row],[Cost]:[Cost]],"")</f>
        <v/>
      </c>
      <c r="B183" s="20" cm="1">
        <f t="array" ref="B183">IF(Table2[[#This Row],[Nodes]:[Nodes]]=5,Table2[[#This Row],[Cost]:[Cost]],"")</f>
        <v>1526.38172910808</v>
      </c>
      <c r="C183" s="20" t="str" cm="1">
        <f t="array" ref="C183">IF(Table2[[#This Row],[Nodes]:[Nodes]]=6,Table2[[#This Row],[Cost]:[Cost]],"")</f>
        <v/>
      </c>
      <c r="D183" s="20" t="str" cm="1">
        <f t="array" ref="D183">IF(Data!A183=7,Table2[[#This Row],[Cost]:[Cost]],"")</f>
        <v/>
      </c>
    </row>
    <row r="184" spans="1:4">
      <c r="A184" s="20" t="str" cm="1">
        <f t="array" ref="A184">IF(Table2[[#This Row],[Nodes]:[Nodes]]=4,Table2[[#This Row],[Cost]:[Cost]],"")</f>
        <v/>
      </c>
      <c r="B184" s="20" cm="1">
        <f t="array" ref="B184">IF(Table2[[#This Row],[Nodes]:[Nodes]]=5,Table2[[#This Row],[Cost]:[Cost]],"")</f>
        <v>1358.85660293757</v>
      </c>
      <c r="C184" s="20" t="str" cm="1">
        <f t="array" ref="C184">IF(Table2[[#This Row],[Nodes]:[Nodes]]=6,Table2[[#This Row],[Cost]:[Cost]],"")</f>
        <v/>
      </c>
      <c r="D184" s="20" t="str" cm="1">
        <f t="array" ref="D184">IF(Data!A184=7,Table2[[#This Row],[Cost]:[Cost]],"")</f>
        <v/>
      </c>
    </row>
    <row r="185" spans="1:4">
      <c r="A185" s="20" t="str" cm="1">
        <f t="array" ref="A185">IF(Table2[[#This Row],[Nodes]:[Nodes]]=4,Table2[[#This Row],[Cost]:[Cost]],"")</f>
        <v/>
      </c>
      <c r="B185" s="20" cm="1">
        <f t="array" ref="B185">IF(Table2[[#This Row],[Nodes]:[Nodes]]=5,Table2[[#This Row],[Cost]:[Cost]],"")</f>
        <v>1724.7975472758701</v>
      </c>
      <c r="C185" s="20" t="str" cm="1">
        <f t="array" ref="C185">IF(Table2[[#This Row],[Nodes]:[Nodes]]=6,Table2[[#This Row],[Cost]:[Cost]],"")</f>
        <v/>
      </c>
      <c r="D185" s="20" t="str" cm="1">
        <f t="array" ref="D185">IF(Data!A185=7,Table2[[#This Row],[Cost]:[Cost]],"")</f>
        <v/>
      </c>
    </row>
    <row r="186" spans="1:4">
      <c r="A186" s="20" t="str" cm="1">
        <f t="array" ref="A186">IF(Table2[[#This Row],[Nodes]:[Nodes]]=4,Table2[[#This Row],[Cost]:[Cost]],"")</f>
        <v/>
      </c>
      <c r="B186" s="20" cm="1">
        <f t="array" ref="B186">IF(Table2[[#This Row],[Nodes]:[Nodes]]=5,Table2[[#This Row],[Cost]:[Cost]],"")</f>
        <v>1475.56575277358</v>
      </c>
      <c r="C186" s="20" t="str" cm="1">
        <f t="array" ref="C186">IF(Table2[[#This Row],[Nodes]:[Nodes]]=6,Table2[[#This Row],[Cost]:[Cost]],"")</f>
        <v/>
      </c>
      <c r="D186" s="20" t="str" cm="1">
        <f t="array" ref="D186">IF(Data!A186=7,Table2[[#This Row],[Cost]:[Cost]],"")</f>
        <v/>
      </c>
    </row>
    <row r="187" spans="1:4">
      <c r="A187" s="20" t="str" cm="1">
        <f t="array" ref="A187">IF(Table2[[#This Row],[Nodes]:[Nodes]]=4,Table2[[#This Row],[Cost]:[Cost]],"")</f>
        <v/>
      </c>
      <c r="B187" s="20" cm="1">
        <f t="array" ref="B187">IF(Table2[[#This Row],[Nodes]:[Nodes]]=5,Table2[[#This Row],[Cost]:[Cost]],"")</f>
        <v>824.62761179517997</v>
      </c>
      <c r="C187" s="20" t="str" cm="1">
        <f t="array" ref="C187">IF(Table2[[#This Row],[Nodes]:[Nodes]]=6,Table2[[#This Row],[Cost]:[Cost]],"")</f>
        <v/>
      </c>
      <c r="D187" s="20" t="str" cm="1">
        <f t="array" ref="D187">IF(Data!A187=7,Table2[[#This Row],[Cost]:[Cost]],"")</f>
        <v/>
      </c>
    </row>
    <row r="188" spans="1:4">
      <c r="A188" s="20" t="str" cm="1">
        <f t="array" ref="A188">IF(Table2[[#This Row],[Nodes]:[Nodes]]=4,Table2[[#This Row],[Cost]:[Cost]],"")</f>
        <v/>
      </c>
      <c r="B188" s="20" cm="1">
        <f t="array" ref="B188">IF(Table2[[#This Row],[Nodes]:[Nodes]]=5,Table2[[#This Row],[Cost]:[Cost]],"")</f>
        <v>1081.61863358504</v>
      </c>
      <c r="C188" s="20" t="str" cm="1">
        <f t="array" ref="C188">IF(Table2[[#This Row],[Nodes]:[Nodes]]=6,Table2[[#This Row],[Cost]:[Cost]],"")</f>
        <v/>
      </c>
      <c r="D188" s="20" t="str" cm="1">
        <f t="array" ref="D188">IF(Data!A188=7,Table2[[#This Row],[Cost]:[Cost]],"")</f>
        <v/>
      </c>
    </row>
    <row r="189" spans="1:4">
      <c r="A189" s="20" t="str" cm="1">
        <f t="array" ref="A189">IF(Table2[[#This Row],[Nodes]:[Nodes]]=4,Table2[[#This Row],[Cost]:[Cost]],"")</f>
        <v/>
      </c>
      <c r="B189" s="20" cm="1">
        <f t="array" ref="B189">IF(Table2[[#This Row],[Nodes]:[Nodes]]=5,Table2[[#This Row],[Cost]:[Cost]],"")</f>
        <v>948.46461823594996</v>
      </c>
      <c r="C189" s="20" t="str" cm="1">
        <f t="array" ref="C189">IF(Table2[[#This Row],[Nodes]:[Nodes]]=6,Table2[[#This Row],[Cost]:[Cost]],"")</f>
        <v/>
      </c>
      <c r="D189" s="20" t="str" cm="1">
        <f t="array" ref="D189">IF(Data!A189=7,Table2[[#This Row],[Cost]:[Cost]],"")</f>
        <v/>
      </c>
    </row>
    <row r="190" spans="1:4">
      <c r="A190" s="20" t="str" cm="1">
        <f t="array" ref="A190">IF(Table2[[#This Row],[Nodes]:[Nodes]]=4,Table2[[#This Row],[Cost]:[Cost]],"")</f>
        <v/>
      </c>
      <c r="B190" s="20" cm="1">
        <f t="array" ref="B190">IF(Table2[[#This Row],[Nodes]:[Nodes]]=5,Table2[[#This Row],[Cost]:[Cost]],"")</f>
        <v>1214.6215415679601</v>
      </c>
      <c r="C190" s="20" t="str" cm="1">
        <f t="array" ref="C190">IF(Table2[[#This Row],[Nodes]:[Nodes]]=6,Table2[[#This Row],[Cost]:[Cost]],"")</f>
        <v/>
      </c>
      <c r="D190" s="20" t="str" cm="1">
        <f t="array" ref="D190">IF(Data!A190=7,Table2[[#This Row],[Cost]:[Cost]],"")</f>
        <v/>
      </c>
    </row>
    <row r="191" spans="1:4">
      <c r="A191" s="20" t="str" cm="1">
        <f t="array" ref="A191">IF(Table2[[#This Row],[Nodes]:[Nodes]]=4,Table2[[#This Row],[Cost]:[Cost]],"")</f>
        <v/>
      </c>
      <c r="B191" s="20" cm="1">
        <f t="array" ref="B191">IF(Table2[[#This Row],[Nodes]:[Nodes]]=5,Table2[[#This Row],[Cost]:[Cost]],"")</f>
        <v>1019.78516023859</v>
      </c>
      <c r="C191" s="20" t="str" cm="1">
        <f t="array" ref="C191">IF(Table2[[#This Row],[Nodes]:[Nodes]]=6,Table2[[#This Row],[Cost]:[Cost]],"")</f>
        <v/>
      </c>
      <c r="D191" s="20" t="str" cm="1">
        <f t="array" ref="D191">IF(Data!A191=7,Table2[[#This Row],[Cost]:[Cost]],"")</f>
        <v/>
      </c>
    </row>
    <row r="192" spans="1:4">
      <c r="A192" s="20" t="str" cm="1">
        <f t="array" ref="A192">IF(Table2[[#This Row],[Nodes]:[Nodes]]=4,Table2[[#This Row],[Cost]:[Cost]],"")</f>
        <v/>
      </c>
      <c r="B192" s="20" cm="1">
        <f t="array" ref="B192">IF(Table2[[#This Row],[Nodes]:[Nodes]]=5,Table2[[#This Row],[Cost]:[Cost]],"")</f>
        <v>648.62263463544696</v>
      </c>
      <c r="C192" s="20" t="str" cm="1">
        <f t="array" ref="C192">IF(Table2[[#This Row],[Nodes]:[Nodes]]=6,Table2[[#This Row],[Cost]:[Cost]],"")</f>
        <v/>
      </c>
      <c r="D192" s="20" t="str" cm="1">
        <f t="array" ref="D192">IF(Data!A192=7,Table2[[#This Row],[Cost]:[Cost]],"")</f>
        <v/>
      </c>
    </row>
    <row r="193" spans="1:4">
      <c r="A193" s="20" t="str" cm="1">
        <f t="array" ref="A193">IF(Table2[[#This Row],[Nodes]:[Nodes]]=4,Table2[[#This Row],[Cost]:[Cost]],"")</f>
        <v/>
      </c>
      <c r="B193" s="20" cm="1">
        <f t="array" ref="B193">IF(Table2[[#This Row],[Nodes]:[Nodes]]=5,Table2[[#This Row],[Cost]:[Cost]],"")</f>
        <v>844.67223353163297</v>
      </c>
      <c r="C193" s="20" t="str" cm="1">
        <f t="array" ref="C193">IF(Table2[[#This Row],[Nodes]:[Nodes]]=6,Table2[[#This Row],[Cost]:[Cost]],"")</f>
        <v/>
      </c>
      <c r="D193" s="20" t="str" cm="1">
        <f t="array" ref="D193">IF(Data!A193=7,Table2[[#This Row],[Cost]:[Cost]],"")</f>
        <v/>
      </c>
    </row>
    <row r="194" spans="1:4">
      <c r="A194" s="20" t="str" cm="1">
        <f t="array" ref="A194">IF(Table2[[#This Row],[Nodes]:[Nodes]]=4,Table2[[#This Row],[Cost]:[Cost]],"")</f>
        <v/>
      </c>
      <c r="B194" s="20" cm="1">
        <f t="array" ref="B194">IF(Table2[[#This Row],[Nodes]:[Nodes]]=5,Table2[[#This Row],[Cost]:[Cost]],"")</f>
        <v>746.08918085405401</v>
      </c>
      <c r="C194" s="20" t="str" cm="1">
        <f t="array" ref="C194">IF(Table2[[#This Row],[Nodes]:[Nodes]]=6,Table2[[#This Row],[Cost]:[Cost]],"")</f>
        <v/>
      </c>
      <c r="D194" s="20" t="str" cm="1">
        <f t="array" ref="D194">IF(Data!A194=7,Table2[[#This Row],[Cost]:[Cost]],"")</f>
        <v/>
      </c>
    </row>
    <row r="195" spans="1:4">
      <c r="A195" s="20" t="str" cm="1">
        <f t="array" ref="A195">IF(Table2[[#This Row],[Nodes]:[Nodes]]=4,Table2[[#This Row],[Cost]:[Cost]],"")</f>
        <v/>
      </c>
      <c r="B195" s="20" cm="1">
        <f t="array" ref="B195">IF(Table2[[#This Row],[Nodes]:[Nodes]]=5,Table2[[#This Row],[Cost]:[Cost]],"")</f>
        <v>975.62874653137806</v>
      </c>
      <c r="C195" s="20" t="str" cm="1">
        <f t="array" ref="C195">IF(Table2[[#This Row],[Nodes]:[Nodes]]=6,Table2[[#This Row],[Cost]:[Cost]],"")</f>
        <v/>
      </c>
      <c r="D195" s="20" t="str" cm="1">
        <f t="array" ref="D195">IF(Data!A195=7,Table2[[#This Row],[Cost]:[Cost]],"")</f>
        <v/>
      </c>
    </row>
    <row r="196" spans="1:4">
      <c r="A196" s="20" t="str" cm="1">
        <f t="array" ref="A196">IF(Table2[[#This Row],[Nodes]:[Nodes]]=4,Table2[[#This Row],[Cost]:[Cost]],"")</f>
        <v/>
      </c>
      <c r="B196" s="20" cm="1">
        <f t="array" ref="B196">IF(Table2[[#This Row],[Nodes]:[Nodes]]=5,Table2[[#This Row],[Cost]:[Cost]],"")</f>
        <v>753.19753694139001</v>
      </c>
      <c r="C196" s="20" t="str" cm="1">
        <f t="array" ref="C196">IF(Table2[[#This Row],[Nodes]:[Nodes]]=6,Table2[[#This Row],[Cost]:[Cost]],"")</f>
        <v/>
      </c>
      <c r="D196" s="20" t="str" cm="1">
        <f t="array" ref="D196">IF(Data!A196=7,Table2[[#This Row],[Cost]:[Cost]],"")</f>
        <v/>
      </c>
    </row>
    <row r="197" spans="1:4">
      <c r="A197" s="20" t="str" cm="1">
        <f t="array" ref="A197">IF(Table2[[#This Row],[Nodes]:[Nodes]]=4,Table2[[#This Row],[Cost]:[Cost]],"")</f>
        <v/>
      </c>
      <c r="B197" s="20" cm="1">
        <f t="array" ref="B197">IF(Table2[[#This Row],[Nodes]:[Nodes]]=5,Table2[[#This Row],[Cost]:[Cost]],"")</f>
        <v>535.58906602771106</v>
      </c>
      <c r="C197" s="20" t="str" cm="1">
        <f t="array" ref="C197">IF(Table2[[#This Row],[Nodes]:[Nodes]]=6,Table2[[#This Row],[Cost]:[Cost]],"")</f>
        <v/>
      </c>
      <c r="D197" s="20" t="str" cm="1">
        <f t="array" ref="D197">IF(Data!A197=7,Table2[[#This Row],[Cost]:[Cost]],"")</f>
        <v/>
      </c>
    </row>
    <row r="198" spans="1:4">
      <c r="A198" s="20" t="str" cm="1">
        <f t="array" ref="A198">IF(Table2[[#This Row],[Nodes]:[Nodes]]=4,Table2[[#This Row],[Cost]:[Cost]],"")</f>
        <v/>
      </c>
      <c r="B198" s="20" cm="1">
        <f t="array" ref="B198">IF(Table2[[#This Row],[Nodes]:[Nodes]]=5,Table2[[#This Row],[Cost]:[Cost]],"")</f>
        <v>788.45481581792899</v>
      </c>
      <c r="C198" s="20" t="str" cm="1">
        <f t="array" ref="C198">IF(Table2[[#This Row],[Nodes]:[Nodes]]=6,Table2[[#This Row],[Cost]:[Cost]],"")</f>
        <v/>
      </c>
      <c r="D198" s="20" t="str" cm="1">
        <f t="array" ref="D198">IF(Data!A198=7,Table2[[#This Row],[Cost]:[Cost]],"")</f>
        <v/>
      </c>
    </row>
    <row r="199" spans="1:4">
      <c r="A199" s="20" t="str" cm="1">
        <f t="array" ref="A199">IF(Table2[[#This Row],[Nodes]:[Nodes]]=4,Table2[[#This Row],[Cost]:[Cost]],"")</f>
        <v/>
      </c>
      <c r="B199" s="20" cm="1">
        <f t="array" ref="B199">IF(Table2[[#This Row],[Nodes]:[Nodes]]=5,Table2[[#This Row],[Cost]:[Cost]],"")</f>
        <v>645.58066610886203</v>
      </c>
      <c r="C199" s="20" t="str" cm="1">
        <f t="array" ref="C199">IF(Table2[[#This Row],[Nodes]:[Nodes]]=6,Table2[[#This Row],[Cost]:[Cost]],"")</f>
        <v/>
      </c>
      <c r="D199" s="20" t="str" cm="1">
        <f t="array" ref="D199">IF(Data!A199=7,Table2[[#This Row],[Cost]:[Cost]],"")</f>
        <v/>
      </c>
    </row>
    <row r="200" spans="1:4">
      <c r="A200" s="20" t="str" cm="1">
        <f t="array" ref="A200">IF(Table2[[#This Row],[Nodes]:[Nodes]]=4,Table2[[#This Row],[Cost]:[Cost]],"")</f>
        <v/>
      </c>
      <c r="B200" s="20" cm="1">
        <f t="array" ref="B200">IF(Table2[[#This Row],[Nodes]:[Nodes]]=5,Table2[[#This Row],[Cost]:[Cost]],"")</f>
        <v>821.90579249463497</v>
      </c>
      <c r="C200" s="20" t="str" cm="1">
        <f t="array" ref="C200">IF(Table2[[#This Row],[Nodes]:[Nodes]]=6,Table2[[#This Row],[Cost]:[Cost]],"")</f>
        <v/>
      </c>
      <c r="D200" s="20" t="str" cm="1">
        <f t="array" ref="D200">IF(Data!A200=7,Table2[[#This Row],[Cost]:[Cost]],"")</f>
        <v/>
      </c>
    </row>
    <row r="201" spans="1:4">
      <c r="A201" s="20" t="str" cm="1">
        <f t="array" ref="A201">IF(Table2[[#This Row],[Nodes]:[Nodes]]=4,Table2[[#This Row],[Cost]:[Cost]],"")</f>
        <v/>
      </c>
      <c r="B201" s="20" cm="1">
        <f t="array" ref="B201">IF(Table2[[#This Row],[Nodes]:[Nodes]]=5,Table2[[#This Row],[Cost]:[Cost]],"")</f>
        <v>658.10597039128902</v>
      </c>
      <c r="C201" s="20" t="str" cm="1">
        <f t="array" ref="C201">IF(Table2[[#This Row],[Nodes]:[Nodes]]=6,Table2[[#This Row],[Cost]:[Cost]],"")</f>
        <v/>
      </c>
      <c r="D201" s="20" t="str" cm="1">
        <f t="array" ref="D201">IF(Data!A201=7,Table2[[#This Row],[Cost]:[Cost]],"")</f>
        <v/>
      </c>
    </row>
    <row r="202" spans="1:4">
      <c r="A202" s="20" t="str" cm="1">
        <f t="array" ref="A202">IF(Table2[[#This Row],[Nodes]:[Nodes]]=4,Table2[[#This Row],[Cost]:[Cost]],"")</f>
        <v/>
      </c>
      <c r="B202" s="20" cm="1">
        <f t="array" ref="B202">IF(Table2[[#This Row],[Nodes]:[Nodes]]=5,Table2[[#This Row],[Cost]:[Cost]],"")</f>
        <v>1252.7085532664501</v>
      </c>
      <c r="C202" s="20" t="str" cm="1">
        <f t="array" ref="C202">IF(Table2[[#This Row],[Nodes]:[Nodes]]=6,Table2[[#This Row],[Cost]:[Cost]],"")</f>
        <v/>
      </c>
      <c r="D202" s="20" t="str" cm="1">
        <f t="array" ref="D202">IF(Data!A202=7,Table2[[#This Row],[Cost]:[Cost]],"")</f>
        <v/>
      </c>
    </row>
    <row r="203" spans="1:4">
      <c r="A203" s="20" t="str" cm="1">
        <f t="array" ref="A203">IF(Table2[[#This Row],[Nodes]:[Nodes]]=4,Table2[[#This Row],[Cost]:[Cost]],"")</f>
        <v/>
      </c>
      <c r="B203" s="20" cm="1">
        <f t="array" ref="B203">IF(Table2[[#This Row],[Nodes]:[Nodes]]=5,Table2[[#This Row],[Cost]:[Cost]],"")</f>
        <v>1616.0360809317799</v>
      </c>
      <c r="C203" s="20" t="str" cm="1">
        <f t="array" ref="C203">IF(Table2[[#This Row],[Nodes]:[Nodes]]=6,Table2[[#This Row],[Cost]:[Cost]],"")</f>
        <v/>
      </c>
      <c r="D203" s="20" t="str" cm="1">
        <f t="array" ref="D203">IF(Data!A203=7,Table2[[#This Row],[Cost]:[Cost]],"")</f>
        <v/>
      </c>
    </row>
    <row r="204" spans="1:4">
      <c r="A204" s="20" t="str" cm="1">
        <f t="array" ref="A204">IF(Table2[[#This Row],[Nodes]:[Nodes]]=4,Table2[[#This Row],[Cost]:[Cost]],"")</f>
        <v/>
      </c>
      <c r="B204" s="20" cm="1">
        <f t="array" ref="B204">IF(Table2[[#This Row],[Nodes]:[Nodes]]=5,Table2[[#This Row],[Cost]:[Cost]],"")</f>
        <v>1454.65363986889</v>
      </c>
      <c r="C204" s="20" t="str" cm="1">
        <f t="array" ref="C204">IF(Table2[[#This Row],[Nodes]:[Nodes]]=6,Table2[[#This Row],[Cost]:[Cost]],"")</f>
        <v/>
      </c>
      <c r="D204" s="20" t="str" cm="1">
        <f t="array" ref="D204">IF(Data!A204=7,Table2[[#This Row],[Cost]:[Cost]],"")</f>
        <v/>
      </c>
    </row>
    <row r="205" spans="1:4">
      <c r="A205" s="20" t="str" cm="1">
        <f t="array" ref="A205">IF(Table2[[#This Row],[Nodes]:[Nodes]]=4,Table2[[#This Row],[Cost]:[Cost]],"")</f>
        <v/>
      </c>
      <c r="B205" s="20" cm="1">
        <f t="array" ref="B205">IF(Table2[[#This Row],[Nodes]:[Nodes]]=5,Table2[[#This Row],[Cost]:[Cost]],"")</f>
        <v>1810.92503399729</v>
      </c>
      <c r="C205" s="20" t="str" cm="1">
        <f t="array" ref="C205">IF(Table2[[#This Row],[Nodes]:[Nodes]]=6,Table2[[#This Row],[Cost]:[Cost]],"")</f>
        <v/>
      </c>
      <c r="D205" s="20" t="str" cm="1">
        <f t="array" ref="D205">IF(Data!A205=7,Table2[[#This Row],[Cost]:[Cost]],"")</f>
        <v/>
      </c>
    </row>
    <row r="206" spans="1:4">
      <c r="A206" s="20" t="str" cm="1">
        <f t="array" ref="A206">IF(Table2[[#This Row],[Nodes]:[Nodes]]=4,Table2[[#This Row],[Cost]:[Cost]],"")</f>
        <v/>
      </c>
      <c r="B206" s="20" cm="1">
        <f t="array" ref="B206">IF(Table2[[#This Row],[Nodes]:[Nodes]]=5,Table2[[#This Row],[Cost]:[Cost]],"")</f>
        <v>1543.05856327211</v>
      </c>
      <c r="C206" s="20" t="str" cm="1">
        <f t="array" ref="C206">IF(Table2[[#This Row],[Nodes]:[Nodes]]=6,Table2[[#This Row],[Cost]:[Cost]],"")</f>
        <v/>
      </c>
      <c r="D206" s="20" t="str" cm="1">
        <f t="array" ref="D206">IF(Data!A206=7,Table2[[#This Row],[Cost]:[Cost]],"")</f>
        <v/>
      </c>
    </row>
    <row r="207" spans="1:4">
      <c r="A207" s="20" t="str" cm="1">
        <f t="array" ref="A207">IF(Table2[[#This Row],[Nodes]:[Nodes]]=4,Table2[[#This Row],[Cost]:[Cost]],"")</f>
        <v/>
      </c>
      <c r="B207" s="20" cm="1">
        <f t="array" ref="B207">IF(Table2[[#This Row],[Nodes]:[Nodes]]=5,Table2[[#This Row],[Cost]:[Cost]],"")</f>
        <v>866.35006648423405</v>
      </c>
      <c r="C207" s="20" t="str" cm="1">
        <f t="array" ref="C207">IF(Table2[[#This Row],[Nodes]:[Nodes]]=6,Table2[[#This Row],[Cost]:[Cost]],"")</f>
        <v/>
      </c>
      <c r="D207" s="20" t="str" cm="1">
        <f t="array" ref="D207">IF(Data!A207=7,Table2[[#This Row],[Cost]:[Cost]],"")</f>
        <v/>
      </c>
    </row>
    <row r="208" spans="1:4">
      <c r="A208" s="20" t="str" cm="1">
        <f t="array" ref="A208">IF(Table2[[#This Row],[Nodes]:[Nodes]]=4,Table2[[#This Row],[Cost]:[Cost]],"")</f>
        <v/>
      </c>
      <c r="B208" s="20" cm="1">
        <f t="array" ref="B208">IF(Table2[[#This Row],[Nodes]:[Nodes]]=5,Table2[[#This Row],[Cost]:[Cost]],"")</f>
        <v>1081.61863358504</v>
      </c>
      <c r="C208" s="20" t="str" cm="1">
        <f t="array" ref="C208">IF(Table2[[#This Row],[Nodes]:[Nodes]]=6,Table2[[#This Row],[Cost]:[Cost]],"")</f>
        <v/>
      </c>
      <c r="D208" s="20" t="str" cm="1">
        <f t="array" ref="D208">IF(Data!A208=7,Table2[[#This Row],[Cost]:[Cost]],"")</f>
        <v/>
      </c>
    </row>
    <row r="209" spans="1:4">
      <c r="A209" s="20" t="str" cm="1">
        <f t="array" ref="A209">IF(Table2[[#This Row],[Nodes]:[Nodes]]=4,Table2[[#This Row],[Cost]:[Cost]],"")</f>
        <v/>
      </c>
      <c r="B209" s="20" cm="1">
        <f t="array" ref="B209">IF(Table2[[#This Row],[Nodes]:[Nodes]]=5,Table2[[#This Row],[Cost]:[Cost]],"")</f>
        <v>989.745952885208</v>
      </c>
      <c r="C209" s="20" t="str" cm="1">
        <f t="array" ref="C209">IF(Table2[[#This Row],[Nodes]:[Nodes]]=6,Table2[[#This Row],[Cost]:[Cost]],"")</f>
        <v/>
      </c>
      <c r="D209" s="20" t="str" cm="1">
        <f t="array" ref="D209">IF(Data!A209=7,Table2[[#This Row],[Cost]:[Cost]],"")</f>
        <v/>
      </c>
    </row>
    <row r="210" spans="1:4">
      <c r="A210" s="20" t="str" cm="1">
        <f t="array" ref="A210">IF(Table2[[#This Row],[Nodes]:[Nodes]]=4,Table2[[#This Row],[Cost]:[Cost]],"")</f>
        <v/>
      </c>
      <c r="B210" s="20" cm="1">
        <f t="array" ref="B210">IF(Table2[[#This Row],[Nodes]:[Nodes]]=5,Table2[[#This Row],[Cost]:[Cost]],"")</f>
        <v>1258.22080419948</v>
      </c>
      <c r="C210" s="20" t="str" cm="1">
        <f t="array" ref="C210">IF(Table2[[#This Row],[Nodes]:[Nodes]]=6,Table2[[#This Row],[Cost]:[Cost]],"")</f>
        <v/>
      </c>
      <c r="D210" s="20" t="str" cm="1">
        <f t="array" ref="D210">IF(Data!A210=7,Table2[[#This Row],[Cost]:[Cost]],"")</f>
        <v/>
      </c>
    </row>
    <row r="211" spans="1:4">
      <c r="A211" s="20" t="str" cm="1">
        <f t="array" ref="A211">IF(Table2[[#This Row],[Nodes]:[Nodes]]=4,Table2[[#This Row],[Cost]:[Cost]],"")</f>
        <v/>
      </c>
      <c r="B211" s="20" cm="1">
        <f t="array" ref="B211">IF(Table2[[#This Row],[Nodes]:[Nodes]]=5,Table2[[#This Row],[Cost]:[Cost]],"")</f>
        <v>1052.66627289862</v>
      </c>
      <c r="C211" s="20" t="str" cm="1">
        <f t="array" ref="C211">IF(Table2[[#This Row],[Nodes]:[Nodes]]=6,Table2[[#This Row],[Cost]:[Cost]],"")</f>
        <v/>
      </c>
      <c r="D211" s="20" t="str" cm="1">
        <f t="array" ref="D211">IF(Data!A211=7,Table2[[#This Row],[Cost]:[Cost]],"")</f>
        <v/>
      </c>
    </row>
    <row r="212" spans="1:4">
      <c r="A212" s="20" t="str" cm="1">
        <f t="array" ref="A212">IF(Table2[[#This Row],[Nodes]:[Nodes]]=4,Table2[[#This Row],[Cost]:[Cost]],"")</f>
        <v/>
      </c>
      <c r="B212" s="20" cm="1">
        <f t="array" ref="B212">IF(Table2[[#This Row],[Nodes]:[Nodes]]=5,Table2[[#This Row],[Cost]:[Cost]],"")</f>
        <v>648.62263463544696</v>
      </c>
      <c r="C212" s="20" t="str" cm="1">
        <f t="array" ref="C212">IF(Table2[[#This Row],[Nodes]:[Nodes]]=6,Table2[[#This Row],[Cost]:[Cost]],"")</f>
        <v/>
      </c>
      <c r="D212" s="20" t="str" cm="1">
        <f t="array" ref="D212">IF(Data!A212=7,Table2[[#This Row],[Cost]:[Cost]],"")</f>
        <v/>
      </c>
    </row>
    <row r="213" spans="1:4">
      <c r="A213" s="20" t="str" cm="1">
        <f t="array" ref="A213">IF(Table2[[#This Row],[Nodes]:[Nodes]]=4,Table2[[#This Row],[Cost]:[Cost]],"")</f>
        <v/>
      </c>
      <c r="B213" s="20" cm="1">
        <f t="array" ref="B213">IF(Table2[[#This Row],[Nodes]:[Nodes]]=5,Table2[[#This Row],[Cost]:[Cost]],"")</f>
        <v>844.67223353163297</v>
      </c>
      <c r="C213" s="20" t="str" cm="1">
        <f t="array" ref="C213">IF(Table2[[#This Row],[Nodes]:[Nodes]]=6,Table2[[#This Row],[Cost]:[Cost]],"")</f>
        <v/>
      </c>
      <c r="D213" s="20" t="str" cm="1">
        <f t="array" ref="D213">IF(Data!A213=7,Table2[[#This Row],[Cost]:[Cost]],"")</f>
        <v/>
      </c>
    </row>
    <row r="214" spans="1:4">
      <c r="A214" s="20" t="str" cm="1">
        <f t="array" ref="A214">IF(Table2[[#This Row],[Nodes]:[Nodes]]=4,Table2[[#This Row],[Cost]:[Cost]],"")</f>
        <v/>
      </c>
      <c r="B214" s="20" cm="1">
        <f t="array" ref="B214">IF(Table2[[#This Row],[Nodes]:[Nodes]]=5,Table2[[#This Row],[Cost]:[Cost]],"")</f>
        <v>746.08918085405401</v>
      </c>
      <c r="C214" s="20" t="str" cm="1">
        <f t="array" ref="C214">IF(Table2[[#This Row],[Nodes]:[Nodes]]=6,Table2[[#This Row],[Cost]:[Cost]],"")</f>
        <v/>
      </c>
      <c r="D214" s="20" t="str" cm="1">
        <f t="array" ref="D214">IF(Data!A214=7,Table2[[#This Row],[Cost]:[Cost]],"")</f>
        <v/>
      </c>
    </row>
    <row r="215" spans="1:4">
      <c r="A215" s="20" t="str" cm="1">
        <f t="array" ref="A215">IF(Table2[[#This Row],[Nodes]:[Nodes]]=4,Table2[[#This Row],[Cost]:[Cost]],"")</f>
        <v/>
      </c>
      <c r="B215" s="20" cm="1">
        <f t="array" ref="B215">IF(Table2[[#This Row],[Nodes]:[Nodes]]=5,Table2[[#This Row],[Cost]:[Cost]],"")</f>
        <v>975.62874653137806</v>
      </c>
      <c r="C215" s="20" t="str" cm="1">
        <f t="array" ref="C215">IF(Table2[[#This Row],[Nodes]:[Nodes]]=6,Table2[[#This Row],[Cost]:[Cost]],"")</f>
        <v/>
      </c>
      <c r="D215" s="20" t="str" cm="1">
        <f t="array" ref="D215">IF(Data!A215=7,Table2[[#This Row],[Cost]:[Cost]],"")</f>
        <v/>
      </c>
    </row>
    <row r="216" spans="1:4">
      <c r="A216" s="20" t="str" cm="1">
        <f t="array" ref="A216">IF(Table2[[#This Row],[Nodes]:[Nodes]]=4,Table2[[#This Row],[Cost]:[Cost]],"")</f>
        <v/>
      </c>
      <c r="B216" s="20" cm="1">
        <f t="array" ref="B216">IF(Table2[[#This Row],[Nodes]:[Nodes]]=5,Table2[[#This Row],[Cost]:[Cost]],"")</f>
        <v>753.19753694139001</v>
      </c>
      <c r="C216" s="20" t="str" cm="1">
        <f t="array" ref="C216">IF(Table2[[#This Row],[Nodes]:[Nodes]]=6,Table2[[#This Row],[Cost]:[Cost]],"")</f>
        <v/>
      </c>
      <c r="D216" s="20" t="str" cm="1">
        <f t="array" ref="D216">IF(Data!A216=7,Table2[[#This Row],[Cost]:[Cost]],"")</f>
        <v/>
      </c>
    </row>
    <row r="217" spans="1:4">
      <c r="A217" s="20" t="str" cm="1">
        <f t="array" ref="A217">IF(Table2[[#This Row],[Nodes]:[Nodes]]=4,Table2[[#This Row],[Cost]:[Cost]],"")</f>
        <v/>
      </c>
      <c r="B217" s="20" cm="1">
        <f t="array" ref="B217">IF(Table2[[#This Row],[Nodes]:[Nodes]]=5,Table2[[#This Row],[Cost]:[Cost]],"")</f>
        <v>535.58906602771106</v>
      </c>
      <c r="C217" s="20" t="str" cm="1">
        <f t="array" ref="C217">IF(Table2[[#This Row],[Nodes]:[Nodes]]=6,Table2[[#This Row],[Cost]:[Cost]],"")</f>
        <v/>
      </c>
      <c r="D217" s="20" t="str" cm="1">
        <f t="array" ref="D217">IF(Data!A217=7,Table2[[#This Row],[Cost]:[Cost]],"")</f>
        <v/>
      </c>
    </row>
    <row r="218" spans="1:4">
      <c r="A218" s="20" t="str" cm="1">
        <f t="array" ref="A218">IF(Table2[[#This Row],[Nodes]:[Nodes]]=4,Table2[[#This Row],[Cost]:[Cost]],"")</f>
        <v/>
      </c>
      <c r="B218" s="20" cm="1">
        <f t="array" ref="B218">IF(Table2[[#This Row],[Nodes]:[Nodes]]=5,Table2[[#This Row],[Cost]:[Cost]],"")</f>
        <v>788.45481581792899</v>
      </c>
      <c r="C218" s="20" t="str" cm="1">
        <f t="array" ref="C218">IF(Table2[[#This Row],[Nodes]:[Nodes]]=6,Table2[[#This Row],[Cost]:[Cost]],"")</f>
        <v/>
      </c>
      <c r="D218" s="20" t="str" cm="1">
        <f t="array" ref="D218">IF(Data!A218=7,Table2[[#This Row],[Cost]:[Cost]],"")</f>
        <v/>
      </c>
    </row>
    <row r="219" spans="1:4">
      <c r="A219" s="20" t="str" cm="1">
        <f t="array" ref="A219">IF(Table2[[#This Row],[Nodes]:[Nodes]]=4,Table2[[#This Row],[Cost]:[Cost]],"")</f>
        <v/>
      </c>
      <c r="B219" s="20" cm="1">
        <f t="array" ref="B219">IF(Table2[[#This Row],[Nodes]:[Nodes]]=5,Table2[[#This Row],[Cost]:[Cost]],"")</f>
        <v>645.58066610886203</v>
      </c>
      <c r="C219" s="20" t="str" cm="1">
        <f t="array" ref="C219">IF(Table2[[#This Row],[Nodes]:[Nodes]]=6,Table2[[#This Row],[Cost]:[Cost]],"")</f>
        <v/>
      </c>
      <c r="D219" s="20" t="str" cm="1">
        <f t="array" ref="D219">IF(Data!A219=7,Table2[[#This Row],[Cost]:[Cost]],"")</f>
        <v/>
      </c>
    </row>
    <row r="220" spans="1:4">
      <c r="A220" s="20" t="str" cm="1">
        <f t="array" ref="A220">IF(Table2[[#This Row],[Nodes]:[Nodes]]=4,Table2[[#This Row],[Cost]:[Cost]],"")</f>
        <v/>
      </c>
      <c r="B220" s="20" cm="1">
        <f t="array" ref="B220">IF(Table2[[#This Row],[Nodes]:[Nodes]]=5,Table2[[#This Row],[Cost]:[Cost]],"")</f>
        <v>821.90579249463497</v>
      </c>
      <c r="C220" s="20" t="str" cm="1">
        <f t="array" ref="C220">IF(Table2[[#This Row],[Nodes]:[Nodes]]=6,Table2[[#This Row],[Cost]:[Cost]],"")</f>
        <v/>
      </c>
      <c r="D220" s="20" t="str" cm="1">
        <f t="array" ref="D220">IF(Data!A220=7,Table2[[#This Row],[Cost]:[Cost]],"")</f>
        <v/>
      </c>
    </row>
    <row r="221" spans="1:4">
      <c r="A221" s="20" t="str" cm="1">
        <f t="array" ref="A221">IF(Table2[[#This Row],[Nodes]:[Nodes]]=4,Table2[[#This Row],[Cost]:[Cost]],"")</f>
        <v/>
      </c>
      <c r="B221" s="20" cm="1">
        <f t="array" ref="B221">IF(Table2[[#This Row],[Nodes]:[Nodes]]=5,Table2[[#This Row],[Cost]:[Cost]],"")</f>
        <v>658.10597039128902</v>
      </c>
      <c r="C221" s="20" t="str" cm="1">
        <f t="array" ref="C221">IF(Table2[[#This Row],[Nodes]:[Nodes]]=6,Table2[[#This Row],[Cost]:[Cost]],"")</f>
        <v/>
      </c>
      <c r="D221" s="20" t="str" cm="1">
        <f t="array" ref="D221">IF(Data!A221=7,Table2[[#This Row],[Cost]:[Cost]],"")</f>
        <v/>
      </c>
    </row>
    <row r="222" spans="1:4">
      <c r="A222" s="20" t="str" cm="1">
        <f t="array" ref="A222">IF(Table2[[#This Row],[Nodes]:[Nodes]]=4,Table2[[#This Row],[Cost]:[Cost]],"")</f>
        <v/>
      </c>
      <c r="B222" s="20" cm="1">
        <f t="array" ref="B222">IF(Table2[[#This Row],[Nodes]:[Nodes]]=5,Table2[[#This Row],[Cost]:[Cost]],"")</f>
        <v>1329.34052973859</v>
      </c>
      <c r="C222" s="20" t="str" cm="1">
        <f t="array" ref="C222">IF(Table2[[#This Row],[Nodes]:[Nodes]]=6,Table2[[#This Row],[Cost]:[Cost]],"")</f>
        <v/>
      </c>
      <c r="D222" s="20" t="str" cm="1">
        <f t="array" ref="D222">IF(Data!A222=7,Table2[[#This Row],[Cost]:[Cost]],"")</f>
        <v/>
      </c>
    </row>
    <row r="223" spans="1:4">
      <c r="A223" s="20" t="str" cm="1">
        <f t="array" ref="A223">IF(Table2[[#This Row],[Nodes]:[Nodes]]=4,Table2[[#This Row],[Cost]:[Cost]],"")</f>
        <v/>
      </c>
      <c r="B223" s="20" cm="1">
        <f t="array" ref="B223">IF(Table2[[#This Row],[Nodes]:[Nodes]]=5,Table2[[#This Row],[Cost]:[Cost]],"")</f>
        <v>1680.4525333847801</v>
      </c>
      <c r="C223" s="20" t="str" cm="1">
        <f t="array" ref="C223">IF(Table2[[#This Row],[Nodes]:[Nodes]]=6,Table2[[#This Row],[Cost]:[Cost]],"")</f>
        <v/>
      </c>
      <c r="D223" s="20" t="str" cm="1">
        <f t="array" ref="D223">IF(Data!A223=7,Table2[[#This Row],[Cost]:[Cost]],"")</f>
        <v/>
      </c>
    </row>
    <row r="224" spans="1:4">
      <c r="A224" s="20" t="str" cm="1">
        <f t="array" ref="A224">IF(Table2[[#This Row],[Nodes]:[Nodes]]=4,Table2[[#This Row],[Cost]:[Cost]],"")</f>
        <v/>
      </c>
      <c r="B224" s="20" cm="1">
        <f t="array" ref="B224">IF(Table2[[#This Row],[Nodes]:[Nodes]]=5,Table2[[#This Row],[Cost]:[Cost]],"")</f>
        <v>1548.2350624584799</v>
      </c>
      <c r="C224" s="20" t="str" cm="1">
        <f t="array" ref="C224">IF(Table2[[#This Row],[Nodes]:[Nodes]]=6,Table2[[#This Row],[Cost]:[Cost]],"")</f>
        <v/>
      </c>
      <c r="D224" s="20" t="str" cm="1">
        <f t="array" ref="D224">IF(Data!A224=7,Table2[[#This Row],[Cost]:[Cost]],"")</f>
        <v/>
      </c>
    </row>
    <row r="225" spans="1:4">
      <c r="A225" s="20" t="str" cm="1">
        <f t="array" ref="A225">IF(Table2[[#This Row],[Nodes]:[Nodes]]=4,Table2[[#This Row],[Cost]:[Cost]],"")</f>
        <v/>
      </c>
      <c r="B225" s="20" cm="1">
        <f t="array" ref="B225">IF(Table2[[#This Row],[Nodes]:[Nodes]]=5,Table2[[#This Row],[Cost]:[Cost]],"")</f>
        <v>1897.05252071871</v>
      </c>
      <c r="C225" s="20" t="str" cm="1">
        <f t="array" ref="C225">IF(Table2[[#This Row],[Nodes]:[Nodes]]=6,Table2[[#This Row],[Cost]:[Cost]],"")</f>
        <v/>
      </c>
      <c r="D225" s="20" t="str" cm="1">
        <f t="array" ref="D225">IF(Data!A225=7,Table2[[#This Row],[Cost]:[Cost]],"")</f>
        <v/>
      </c>
    </row>
    <row r="226" spans="1:4">
      <c r="A226" s="20" t="str" cm="1">
        <f t="array" ref="A226">IF(Table2[[#This Row],[Nodes]:[Nodes]]=4,Table2[[#This Row],[Cost]:[Cost]],"")</f>
        <v/>
      </c>
      <c r="B226" s="20" cm="1">
        <f t="array" ref="B226">IF(Table2[[#This Row],[Nodes]:[Nodes]]=5,Table2[[#This Row],[Cost]:[Cost]],"")</f>
        <v>1614.9482640000499</v>
      </c>
      <c r="C226" s="20" t="str" cm="1">
        <f t="array" ref="C226">IF(Table2[[#This Row],[Nodes]:[Nodes]]=6,Table2[[#This Row],[Cost]:[Cost]],"")</f>
        <v/>
      </c>
      <c r="D226" s="20" t="str" cm="1">
        <f t="array" ref="D226">IF(Data!A226=7,Table2[[#This Row],[Cost]:[Cost]],"")</f>
        <v/>
      </c>
    </row>
    <row r="227" spans="1:4">
      <c r="A227" s="20" t="str" cm="1">
        <f t="array" ref="A227">IF(Table2[[#This Row],[Nodes]:[Nodes]]=4,Table2[[#This Row],[Cost]:[Cost]],"")</f>
        <v/>
      </c>
      <c r="B227" s="20" cm="1">
        <f t="array" ref="B227">IF(Table2[[#This Row],[Nodes]:[Nodes]]=5,Table2[[#This Row],[Cost]:[Cost]],"")</f>
        <v>908.07252117328699</v>
      </c>
      <c r="C227" s="20" t="str" cm="1">
        <f t="array" ref="C227">IF(Table2[[#This Row],[Nodes]:[Nodes]]=6,Table2[[#This Row],[Cost]:[Cost]],"")</f>
        <v/>
      </c>
      <c r="D227" s="20" t="str" cm="1">
        <f t="array" ref="D227">IF(Data!A227=7,Table2[[#This Row],[Cost]:[Cost]],"")</f>
        <v/>
      </c>
    </row>
    <row r="228" spans="1:4">
      <c r="A228" s="20" t="str" cm="1">
        <f t="array" ref="A228">IF(Table2[[#This Row],[Nodes]:[Nodes]]=4,Table2[[#This Row],[Cost]:[Cost]],"")</f>
        <v/>
      </c>
      <c r="B228" s="20" cm="1">
        <f t="array" ref="B228">IF(Table2[[#This Row],[Nodes]:[Nodes]]=5,Table2[[#This Row],[Cost]:[Cost]],"")</f>
        <v>1081.61863358504</v>
      </c>
      <c r="C228" s="20" t="str" cm="1">
        <f t="array" ref="C228">IF(Table2[[#This Row],[Nodes]:[Nodes]]=6,Table2[[#This Row],[Cost]:[Cost]],"")</f>
        <v/>
      </c>
      <c r="D228" s="20" t="str" cm="1">
        <f t="array" ref="D228">IF(Data!A228=7,Table2[[#This Row],[Cost]:[Cost]],"")</f>
        <v/>
      </c>
    </row>
    <row r="229" spans="1:4">
      <c r="A229" s="20" t="str" cm="1">
        <f t="array" ref="A229">IF(Table2[[#This Row],[Nodes]:[Nodes]]=4,Table2[[#This Row],[Cost]:[Cost]],"")</f>
        <v/>
      </c>
      <c r="B229" s="20" cm="1">
        <f t="array" ref="B229">IF(Table2[[#This Row],[Nodes]:[Nodes]]=5,Table2[[#This Row],[Cost]:[Cost]],"")</f>
        <v>1031.0272875344599</v>
      </c>
      <c r="C229" s="20" t="str" cm="1">
        <f t="array" ref="C229">IF(Table2[[#This Row],[Nodes]:[Nodes]]=6,Table2[[#This Row],[Cost]:[Cost]],"")</f>
        <v/>
      </c>
      <c r="D229" s="20" t="str" cm="1">
        <f t="array" ref="D229">IF(Data!A229=7,Table2[[#This Row],[Cost]:[Cost]],"")</f>
        <v/>
      </c>
    </row>
    <row r="230" spans="1:4">
      <c r="A230" s="20" t="str" cm="1">
        <f t="array" ref="A230">IF(Table2[[#This Row],[Nodes]:[Nodes]]=4,Table2[[#This Row],[Cost]:[Cost]],"")</f>
        <v/>
      </c>
      <c r="B230" s="20" cm="1">
        <f t="array" ref="B230">IF(Table2[[#This Row],[Nodes]:[Nodes]]=5,Table2[[#This Row],[Cost]:[Cost]],"")</f>
        <v>1301.8200668310001</v>
      </c>
      <c r="C230" s="20" t="str" cm="1">
        <f t="array" ref="C230">IF(Table2[[#This Row],[Nodes]:[Nodes]]=6,Table2[[#This Row],[Cost]:[Cost]],"")</f>
        <v/>
      </c>
      <c r="D230" s="20" t="str" cm="1">
        <f t="array" ref="D230">IF(Data!A230=7,Table2[[#This Row],[Cost]:[Cost]],"")</f>
        <v/>
      </c>
    </row>
    <row r="231" spans="1:4">
      <c r="A231" s="20" t="str" cm="1">
        <f t="array" ref="A231">IF(Table2[[#This Row],[Nodes]:[Nodes]]=4,Table2[[#This Row],[Cost]:[Cost]],"")</f>
        <v/>
      </c>
      <c r="B231" s="20" cm="1">
        <f t="array" ref="B231">IF(Table2[[#This Row],[Nodes]:[Nodes]]=5,Table2[[#This Row],[Cost]:[Cost]],"")</f>
        <v>1085.5473855586399</v>
      </c>
      <c r="C231" s="20" t="str" cm="1">
        <f t="array" ref="C231">IF(Table2[[#This Row],[Nodes]:[Nodes]]=6,Table2[[#This Row],[Cost]:[Cost]],"")</f>
        <v/>
      </c>
      <c r="D231" s="20" t="str" cm="1">
        <f t="array" ref="D231">IF(Data!A231=7,Table2[[#This Row],[Cost]:[Cost]],"")</f>
        <v/>
      </c>
    </row>
    <row r="232" spans="1:4">
      <c r="A232" s="20" t="str" cm="1">
        <f t="array" ref="A232">IF(Table2[[#This Row],[Nodes]:[Nodes]]=4,Table2[[#This Row],[Cost]:[Cost]],"")</f>
        <v/>
      </c>
      <c r="B232" s="20" cm="1">
        <f t="array" ref="B232">IF(Table2[[#This Row],[Nodes]:[Nodes]]=5,Table2[[#This Row],[Cost]:[Cost]],"")</f>
        <v>648.62263463544696</v>
      </c>
      <c r="C232" s="20" t="str" cm="1">
        <f t="array" ref="C232">IF(Table2[[#This Row],[Nodes]:[Nodes]]=6,Table2[[#This Row],[Cost]:[Cost]],"")</f>
        <v/>
      </c>
      <c r="D232" s="20" t="str" cm="1">
        <f t="array" ref="D232">IF(Data!A232=7,Table2[[#This Row],[Cost]:[Cost]],"")</f>
        <v/>
      </c>
    </row>
    <row r="233" spans="1:4">
      <c r="A233" s="20" t="str" cm="1">
        <f t="array" ref="A233">IF(Table2[[#This Row],[Nodes]:[Nodes]]=4,Table2[[#This Row],[Cost]:[Cost]],"")</f>
        <v/>
      </c>
      <c r="B233" s="20" cm="1">
        <f t="array" ref="B233">IF(Table2[[#This Row],[Nodes]:[Nodes]]=5,Table2[[#This Row],[Cost]:[Cost]],"")</f>
        <v>844.67223353163297</v>
      </c>
      <c r="C233" s="20" t="str" cm="1">
        <f t="array" ref="C233">IF(Table2[[#This Row],[Nodes]:[Nodes]]=6,Table2[[#This Row],[Cost]:[Cost]],"")</f>
        <v/>
      </c>
      <c r="D233" s="20" t="str" cm="1">
        <f t="array" ref="D233">IF(Data!A233=7,Table2[[#This Row],[Cost]:[Cost]],"")</f>
        <v/>
      </c>
    </row>
    <row r="234" spans="1:4">
      <c r="A234" s="20" t="str" cm="1">
        <f t="array" ref="A234">IF(Table2[[#This Row],[Nodes]:[Nodes]]=4,Table2[[#This Row],[Cost]:[Cost]],"")</f>
        <v/>
      </c>
      <c r="B234" s="20" cm="1">
        <f t="array" ref="B234">IF(Table2[[#This Row],[Nodes]:[Nodes]]=5,Table2[[#This Row],[Cost]:[Cost]],"")</f>
        <v>746.08918085405401</v>
      </c>
      <c r="C234" s="20" t="str" cm="1">
        <f t="array" ref="C234">IF(Table2[[#This Row],[Nodes]:[Nodes]]=6,Table2[[#This Row],[Cost]:[Cost]],"")</f>
        <v/>
      </c>
      <c r="D234" s="20" t="str" cm="1">
        <f t="array" ref="D234">IF(Data!A234=7,Table2[[#This Row],[Cost]:[Cost]],"")</f>
        <v/>
      </c>
    </row>
    <row r="235" spans="1:4">
      <c r="A235" s="20" t="str" cm="1">
        <f t="array" ref="A235">IF(Table2[[#This Row],[Nodes]:[Nodes]]=4,Table2[[#This Row],[Cost]:[Cost]],"")</f>
        <v/>
      </c>
      <c r="B235" s="20" cm="1">
        <f t="array" ref="B235">IF(Table2[[#This Row],[Nodes]:[Nodes]]=5,Table2[[#This Row],[Cost]:[Cost]],"")</f>
        <v>975.62874653137806</v>
      </c>
      <c r="C235" s="20" t="str" cm="1">
        <f t="array" ref="C235">IF(Table2[[#This Row],[Nodes]:[Nodes]]=6,Table2[[#This Row],[Cost]:[Cost]],"")</f>
        <v/>
      </c>
      <c r="D235" s="20" t="str" cm="1">
        <f t="array" ref="D235">IF(Data!A235=7,Table2[[#This Row],[Cost]:[Cost]],"")</f>
        <v/>
      </c>
    </row>
    <row r="236" spans="1:4">
      <c r="A236" s="20" t="str" cm="1">
        <f t="array" ref="A236">IF(Table2[[#This Row],[Nodes]:[Nodes]]=4,Table2[[#This Row],[Cost]:[Cost]],"")</f>
        <v/>
      </c>
      <c r="B236" s="20" cm="1">
        <f t="array" ref="B236">IF(Table2[[#This Row],[Nodes]:[Nodes]]=5,Table2[[#This Row],[Cost]:[Cost]],"")</f>
        <v>753.19753694139001</v>
      </c>
      <c r="C236" s="20" t="str" cm="1">
        <f t="array" ref="C236">IF(Table2[[#This Row],[Nodes]:[Nodes]]=6,Table2[[#This Row],[Cost]:[Cost]],"")</f>
        <v/>
      </c>
      <c r="D236" s="20" t="str" cm="1">
        <f t="array" ref="D236">IF(Data!A236=7,Table2[[#This Row],[Cost]:[Cost]],"")</f>
        <v/>
      </c>
    </row>
    <row r="237" spans="1:4">
      <c r="A237" s="20" t="str" cm="1">
        <f t="array" ref="A237">IF(Table2[[#This Row],[Nodes]:[Nodes]]=4,Table2[[#This Row],[Cost]:[Cost]],"")</f>
        <v/>
      </c>
      <c r="B237" s="20" cm="1">
        <f t="array" ref="B237">IF(Table2[[#This Row],[Nodes]:[Nodes]]=5,Table2[[#This Row],[Cost]:[Cost]],"")</f>
        <v>535.58906602771106</v>
      </c>
      <c r="C237" s="20" t="str" cm="1">
        <f t="array" ref="C237">IF(Table2[[#This Row],[Nodes]:[Nodes]]=6,Table2[[#This Row],[Cost]:[Cost]],"")</f>
        <v/>
      </c>
      <c r="D237" s="20" t="str" cm="1">
        <f t="array" ref="D237">IF(Data!A237=7,Table2[[#This Row],[Cost]:[Cost]],"")</f>
        <v/>
      </c>
    </row>
    <row r="238" spans="1:4">
      <c r="A238" s="20" t="str" cm="1">
        <f t="array" ref="A238">IF(Table2[[#This Row],[Nodes]:[Nodes]]=4,Table2[[#This Row],[Cost]:[Cost]],"")</f>
        <v/>
      </c>
      <c r="B238" s="20" cm="1">
        <f t="array" ref="B238">IF(Table2[[#This Row],[Nodes]:[Nodes]]=5,Table2[[#This Row],[Cost]:[Cost]],"")</f>
        <v>788.45481581792899</v>
      </c>
      <c r="C238" s="20" t="str" cm="1">
        <f t="array" ref="C238">IF(Table2[[#This Row],[Nodes]:[Nodes]]=6,Table2[[#This Row],[Cost]:[Cost]],"")</f>
        <v/>
      </c>
      <c r="D238" s="20" t="str" cm="1">
        <f t="array" ref="D238">IF(Data!A238=7,Table2[[#This Row],[Cost]:[Cost]],"")</f>
        <v/>
      </c>
    </row>
    <row r="239" spans="1:4">
      <c r="A239" s="20" t="str" cm="1">
        <f t="array" ref="A239">IF(Table2[[#This Row],[Nodes]:[Nodes]]=4,Table2[[#This Row],[Cost]:[Cost]],"")</f>
        <v/>
      </c>
      <c r="B239" s="20" cm="1">
        <f t="array" ref="B239">IF(Table2[[#This Row],[Nodes]:[Nodes]]=5,Table2[[#This Row],[Cost]:[Cost]],"")</f>
        <v>645.58066610886203</v>
      </c>
      <c r="C239" s="20" t="str" cm="1">
        <f t="array" ref="C239">IF(Table2[[#This Row],[Nodes]:[Nodes]]=6,Table2[[#This Row],[Cost]:[Cost]],"")</f>
        <v/>
      </c>
      <c r="D239" s="20" t="str" cm="1">
        <f t="array" ref="D239">IF(Data!A239=7,Table2[[#This Row],[Cost]:[Cost]],"")</f>
        <v/>
      </c>
    </row>
    <row r="240" spans="1:4">
      <c r="A240" s="20" t="str" cm="1">
        <f t="array" ref="A240">IF(Table2[[#This Row],[Nodes]:[Nodes]]=4,Table2[[#This Row],[Cost]:[Cost]],"")</f>
        <v/>
      </c>
      <c r="B240" s="20" cm="1">
        <f t="array" ref="B240">IF(Table2[[#This Row],[Nodes]:[Nodes]]=5,Table2[[#This Row],[Cost]:[Cost]],"")</f>
        <v>821.90579249463497</v>
      </c>
      <c r="C240" s="20" t="str" cm="1">
        <f t="array" ref="C240">IF(Table2[[#This Row],[Nodes]:[Nodes]]=6,Table2[[#This Row],[Cost]:[Cost]],"")</f>
        <v/>
      </c>
      <c r="D240" s="20" t="str" cm="1">
        <f t="array" ref="D240">IF(Data!A240=7,Table2[[#This Row],[Cost]:[Cost]],"")</f>
        <v/>
      </c>
    </row>
    <row r="241" spans="1:4">
      <c r="A241" s="20" t="str" cm="1">
        <f t="array" ref="A241">IF(Table2[[#This Row],[Nodes]:[Nodes]]=4,Table2[[#This Row],[Cost]:[Cost]],"")</f>
        <v/>
      </c>
      <c r="B241" s="20" cm="1">
        <f t="array" ref="B241">IF(Table2[[#This Row],[Nodes]:[Nodes]]=5,Table2[[#This Row],[Cost]:[Cost]],"")</f>
        <v>658.10597039128902</v>
      </c>
      <c r="C241" s="20" t="str" cm="1">
        <f t="array" ref="C241">IF(Table2[[#This Row],[Nodes]:[Nodes]]=6,Table2[[#This Row],[Cost]:[Cost]],"")</f>
        <v/>
      </c>
      <c r="D241" s="20" t="str" cm="1">
        <f t="array" ref="D241">IF(Data!A241=7,Table2[[#This Row],[Cost]:[Cost]],"")</f>
        <v/>
      </c>
    </row>
    <row r="242" spans="1:4">
      <c r="A242" s="20" t="str" cm="1">
        <f t="array" ref="A242">IF(Table2[[#This Row],[Nodes]:[Nodes]]=4,Table2[[#This Row],[Cost]:[Cost]],"")</f>
        <v/>
      </c>
      <c r="B242" s="20" cm="1">
        <f t="array" ref="B242">IF(Table2[[#This Row],[Nodes]:[Nodes]]=5,Table2[[#This Row],[Cost]:[Cost]],"")</f>
        <v>1294.7966449230801</v>
      </c>
      <c r="C242" s="20" t="str" cm="1">
        <f t="array" ref="C242">IF(Table2[[#This Row],[Nodes]:[Nodes]]=6,Table2[[#This Row],[Cost]:[Cost]],"")</f>
        <v/>
      </c>
      <c r="D242" s="20" t="str" cm="1">
        <f t="array" ref="D242">IF(Data!A242=7,Table2[[#This Row],[Cost]:[Cost]],"")</f>
        <v/>
      </c>
    </row>
    <row r="243" spans="1:4">
      <c r="A243" s="20" t="str" cm="1">
        <f t="array" ref="A243">IF(Table2[[#This Row],[Nodes]:[Nodes]]=4,Table2[[#This Row],[Cost]:[Cost]],"")</f>
        <v/>
      </c>
      <c r="B243" s="20" cm="1">
        <f t="array" ref="B243">IF(Table2[[#This Row],[Nodes]:[Nodes]]=5,Table2[[#This Row],[Cost]:[Cost]],"")</f>
        <v>1587.2386714807201</v>
      </c>
      <c r="C243" s="20" t="str" cm="1">
        <f t="array" ref="C243">IF(Table2[[#This Row],[Nodes]:[Nodes]]=6,Table2[[#This Row],[Cost]:[Cost]],"")</f>
        <v/>
      </c>
      <c r="D243" s="20" t="str" cm="1">
        <f t="array" ref="D243">IF(Data!A243=7,Table2[[#This Row],[Cost]:[Cost]],"")</f>
        <v/>
      </c>
    </row>
    <row r="244" spans="1:4">
      <c r="A244" s="20" t="str" cm="1">
        <f t="array" ref="A244">IF(Table2[[#This Row],[Nodes]:[Nodes]]=4,Table2[[#This Row],[Cost]:[Cost]],"")</f>
        <v/>
      </c>
      <c r="B244" s="20" cm="1">
        <f t="array" ref="B244">IF(Table2[[#This Row],[Nodes]:[Nodes]]=5,Table2[[#This Row],[Cost]:[Cost]],"")</f>
        <v>1519.21918801369</v>
      </c>
      <c r="C244" s="20" t="str" cm="1">
        <f t="array" ref="C244">IF(Table2[[#This Row],[Nodes]:[Nodes]]=6,Table2[[#This Row],[Cost]:[Cost]],"")</f>
        <v/>
      </c>
      <c r="D244" s="20" t="str" cm="1">
        <f t="array" ref="D244">IF(Data!A244=7,Table2[[#This Row],[Cost]:[Cost]],"")</f>
        <v/>
      </c>
    </row>
    <row r="245" spans="1:4">
      <c r="A245" s="20" t="str" cm="1">
        <f t="array" ref="A245">IF(Table2[[#This Row],[Nodes]:[Nodes]]=4,Table2[[#This Row],[Cost]:[Cost]],"")</f>
        <v/>
      </c>
      <c r="B245" s="20" cm="1">
        <f t="array" ref="B245">IF(Table2[[#This Row],[Nodes]:[Nodes]]=5,Table2[[#This Row],[Cost]:[Cost]],"")</f>
        <v>1864.6740238139901</v>
      </c>
      <c r="C245" s="20" t="str" cm="1">
        <f t="array" ref="C245">IF(Table2[[#This Row],[Nodes]:[Nodes]]=6,Table2[[#This Row],[Cost]:[Cost]],"")</f>
        <v/>
      </c>
      <c r="D245" s="20" t="str" cm="1">
        <f t="array" ref="D245">IF(Data!A245=7,Table2[[#This Row],[Cost]:[Cost]],"")</f>
        <v/>
      </c>
    </row>
    <row r="246" spans="1:4">
      <c r="A246" s="20" t="str" cm="1">
        <f t="array" ref="A246">IF(Table2[[#This Row],[Nodes]:[Nodes]]=4,Table2[[#This Row],[Cost]:[Cost]],"")</f>
        <v/>
      </c>
      <c r="B246" s="20" cm="1">
        <f t="array" ref="B246">IF(Table2[[#This Row],[Nodes]:[Nodes]]=5,Table2[[#This Row],[Cost]:[Cost]],"")</f>
        <v>1506.3672821622499</v>
      </c>
      <c r="C246" s="20" t="str" cm="1">
        <f t="array" ref="C246">IF(Table2[[#This Row],[Nodes]:[Nodes]]=6,Table2[[#This Row],[Cost]:[Cost]],"")</f>
        <v/>
      </c>
      <c r="D246" s="20" t="str" cm="1">
        <f t="array" ref="D246">IF(Data!A246=7,Table2[[#This Row],[Cost]:[Cost]],"")</f>
        <v/>
      </c>
    </row>
    <row r="247" spans="1:4">
      <c r="A247" s="20" t="str" cm="1">
        <f t="array" ref="A247">IF(Table2[[#This Row],[Nodes]:[Nodes]]=4,Table2[[#This Row],[Cost]:[Cost]],"")</f>
        <v/>
      </c>
      <c r="B247" s="20" cm="1">
        <f t="array" ref="B247">IF(Table2[[#This Row],[Nodes]:[Nodes]]=5,Table2[[#This Row],[Cost]:[Cost]],"")</f>
        <v>947.74588465140903</v>
      </c>
      <c r="C247" s="20" t="str" cm="1">
        <f t="array" ref="C247">IF(Table2[[#This Row],[Nodes]:[Nodes]]=6,Table2[[#This Row],[Cost]:[Cost]],"")</f>
        <v/>
      </c>
      <c r="D247" s="20" t="str" cm="1">
        <f t="array" ref="D247">IF(Data!A247=7,Table2[[#This Row],[Cost]:[Cost]],"")</f>
        <v/>
      </c>
    </row>
    <row r="248" spans="1:4">
      <c r="A248" s="20" t="str" cm="1">
        <f t="array" ref="A248">IF(Table2[[#This Row],[Nodes]:[Nodes]]=4,Table2[[#This Row],[Cost]:[Cost]],"")</f>
        <v/>
      </c>
      <c r="B248" s="20" cm="1">
        <f t="array" ref="B248">IF(Table2[[#This Row],[Nodes]:[Nodes]]=5,Table2[[#This Row],[Cost]:[Cost]],"")</f>
        <v>1175.79453724525</v>
      </c>
      <c r="C248" s="20" t="str" cm="1">
        <f t="array" ref="C248">IF(Table2[[#This Row],[Nodes]:[Nodes]]=6,Table2[[#This Row],[Cost]:[Cost]],"")</f>
        <v/>
      </c>
      <c r="D248" s="20" t="str" cm="1">
        <f t="array" ref="D248">IF(Data!A248=7,Table2[[#This Row],[Cost]:[Cost]],"")</f>
        <v/>
      </c>
    </row>
    <row r="249" spans="1:4">
      <c r="A249" s="20" t="str" cm="1">
        <f t="array" ref="A249">IF(Table2[[#This Row],[Nodes]:[Nodes]]=4,Table2[[#This Row],[Cost]:[Cost]],"")</f>
        <v/>
      </c>
      <c r="B249" s="20" cm="1">
        <f t="array" ref="B249">IF(Table2[[#This Row],[Nodes]:[Nodes]]=5,Table2[[#This Row],[Cost]:[Cost]],"")</f>
        <v>1062.07252783281</v>
      </c>
      <c r="C249" s="20" t="str" cm="1">
        <f t="array" ref="C249">IF(Table2[[#This Row],[Nodes]:[Nodes]]=6,Table2[[#This Row],[Cost]:[Cost]],"")</f>
        <v/>
      </c>
      <c r="D249" s="20" t="str" cm="1">
        <f t="array" ref="D249">IF(Data!A249=7,Table2[[#This Row],[Cost]:[Cost]],"")</f>
        <v/>
      </c>
    </row>
    <row r="250" spans="1:4">
      <c r="A250" s="20" t="str" cm="1">
        <f t="array" ref="A250">IF(Table2[[#This Row],[Nodes]:[Nodes]]=4,Table2[[#This Row],[Cost]:[Cost]],"")</f>
        <v/>
      </c>
      <c r="B250" s="20" cm="1">
        <f t="array" ref="B250">IF(Table2[[#This Row],[Nodes]:[Nodes]]=5,Table2[[#This Row],[Cost]:[Cost]],"")</f>
        <v>1332.7417258524499</v>
      </c>
      <c r="C250" s="20" t="str" cm="1">
        <f t="array" ref="C250">IF(Table2[[#This Row],[Nodes]:[Nodes]]=6,Table2[[#This Row],[Cost]:[Cost]],"")</f>
        <v/>
      </c>
      <c r="D250" s="20" t="str" cm="1">
        <f t="array" ref="D250">IF(Data!A250=7,Table2[[#This Row],[Cost]:[Cost]],"")</f>
        <v/>
      </c>
    </row>
    <row r="251" spans="1:4">
      <c r="A251" s="20" t="str" cm="1">
        <f t="array" ref="A251">IF(Table2[[#This Row],[Nodes]:[Nodes]]=4,Table2[[#This Row],[Cost]:[Cost]],"")</f>
        <v/>
      </c>
      <c r="B251" s="20" cm="1">
        <f t="array" ref="B251">IF(Table2[[#This Row],[Nodes]:[Nodes]]=5,Table2[[#This Row],[Cost]:[Cost]],"")</f>
        <v>1082.1850754321899</v>
      </c>
      <c r="C251" s="20" t="str" cm="1">
        <f t="array" ref="C251">IF(Table2[[#This Row],[Nodes]:[Nodes]]=6,Table2[[#This Row],[Cost]:[Cost]],"")</f>
        <v/>
      </c>
      <c r="D251" s="20" t="str" cm="1">
        <f t="array" ref="D251">IF(Data!A251=7,Table2[[#This Row],[Cost]:[Cost]],"")</f>
        <v/>
      </c>
    </row>
    <row r="252" spans="1:4">
      <c r="A252" s="20" t="str" cm="1">
        <f t="array" ref="A252">IF(Table2[[#This Row],[Nodes]:[Nodes]]=4,Table2[[#This Row],[Cost]:[Cost]],"")</f>
        <v/>
      </c>
      <c r="B252" s="20" cm="1">
        <f t="array" ref="B252">IF(Table2[[#This Row],[Nodes]:[Nodes]]=5,Table2[[#This Row],[Cost]:[Cost]],"")</f>
        <v>737.60451992387095</v>
      </c>
      <c r="C252" s="20" t="str" cm="1">
        <f t="array" ref="C252">IF(Table2[[#This Row],[Nodes]:[Nodes]]=6,Table2[[#This Row],[Cost]:[Cost]],"")</f>
        <v/>
      </c>
      <c r="D252" s="20" t="str" cm="1">
        <f t="array" ref="D252">IF(Data!A252=7,Table2[[#This Row],[Cost]:[Cost]],"")</f>
        <v/>
      </c>
    </row>
    <row r="253" spans="1:4">
      <c r="A253" s="20" t="str" cm="1">
        <f t="array" ref="A253">IF(Table2[[#This Row],[Nodes]:[Nodes]]=4,Table2[[#This Row],[Cost]:[Cost]],"")</f>
        <v/>
      </c>
      <c r="B253" s="20" cm="1">
        <f t="array" ref="B253">IF(Table2[[#This Row],[Nodes]:[Nodes]]=5,Table2[[#This Row],[Cost]:[Cost]],"")</f>
        <v>873.32762524903501</v>
      </c>
      <c r="C253" s="20" t="str" cm="1">
        <f t="array" ref="C253">IF(Table2[[#This Row],[Nodes]:[Nodes]]=6,Table2[[#This Row],[Cost]:[Cost]],"")</f>
        <v/>
      </c>
      <c r="D253" s="20" t="str" cm="1">
        <f t="array" ref="D253">IF(Data!A253=7,Table2[[#This Row],[Cost]:[Cost]],"")</f>
        <v/>
      </c>
    </row>
    <row r="254" spans="1:4">
      <c r="A254" s="20" t="str" cm="1">
        <f t="array" ref="A254">IF(Table2[[#This Row],[Nodes]:[Nodes]]=4,Table2[[#This Row],[Cost]:[Cost]],"")</f>
        <v/>
      </c>
      <c r="B254" s="20" cm="1">
        <f t="array" ref="B254">IF(Table2[[#This Row],[Nodes]:[Nodes]]=5,Table2[[#This Row],[Cost]:[Cost]],"")</f>
        <v>811.509535235817</v>
      </c>
      <c r="C254" s="20" t="str" cm="1">
        <f t="array" ref="C254">IF(Table2[[#This Row],[Nodes]:[Nodes]]=6,Table2[[#This Row],[Cost]:[Cost]],"")</f>
        <v/>
      </c>
      <c r="D254" s="20" t="str" cm="1">
        <f t="array" ref="D254">IF(Data!A254=7,Table2[[#This Row],[Cost]:[Cost]],"")</f>
        <v/>
      </c>
    </row>
    <row r="255" spans="1:4">
      <c r="A255" s="20" t="str" cm="1">
        <f t="array" ref="A255">IF(Table2[[#This Row],[Nodes]:[Nodes]]=4,Table2[[#This Row],[Cost]:[Cost]],"")</f>
        <v/>
      </c>
      <c r="B255" s="20" cm="1">
        <f t="array" ref="B255">IF(Table2[[#This Row],[Nodes]:[Nodes]]=5,Table2[[#This Row],[Cost]:[Cost]],"")</f>
        <v>1060.1028747779999</v>
      </c>
      <c r="C255" s="20" t="str" cm="1">
        <f t="array" ref="C255">IF(Table2[[#This Row],[Nodes]:[Nodes]]=6,Table2[[#This Row],[Cost]:[Cost]],"")</f>
        <v/>
      </c>
      <c r="D255" s="20" t="str" cm="1">
        <f t="array" ref="D255">IF(Data!A255=7,Table2[[#This Row],[Cost]:[Cost]],"")</f>
        <v/>
      </c>
    </row>
    <row r="256" spans="1:4">
      <c r="A256" s="20" t="str" cm="1">
        <f t="array" ref="A256">IF(Table2[[#This Row],[Nodes]:[Nodes]]=4,Table2[[#This Row],[Cost]:[Cost]],"")</f>
        <v/>
      </c>
      <c r="B256" s="20" cm="1">
        <f t="array" ref="B256">IF(Table2[[#This Row],[Nodes]:[Nodes]]=5,Table2[[#This Row],[Cost]:[Cost]],"")</f>
        <v>862.905083212975</v>
      </c>
      <c r="C256" s="20" t="str" cm="1">
        <f t="array" ref="C256">IF(Table2[[#This Row],[Nodes]:[Nodes]]=6,Table2[[#This Row],[Cost]:[Cost]],"")</f>
        <v/>
      </c>
      <c r="D256" s="20" t="str" cm="1">
        <f t="array" ref="D256">IF(Data!A256=7,Table2[[#This Row],[Cost]:[Cost]],"")</f>
        <v/>
      </c>
    </row>
    <row r="257" spans="1:4">
      <c r="A257" s="20" t="str" cm="1">
        <f t="array" ref="A257">IF(Table2[[#This Row],[Nodes]:[Nodes]]=4,Table2[[#This Row],[Cost]:[Cost]],"")</f>
        <v/>
      </c>
      <c r="B257" s="20" cm="1">
        <f t="array" ref="B257">IF(Table2[[#This Row],[Nodes]:[Nodes]]=5,Table2[[#This Row],[Cost]:[Cost]],"")</f>
        <v>572.41938078911403</v>
      </c>
      <c r="C257" s="20" t="str" cm="1">
        <f t="array" ref="C257">IF(Table2[[#This Row],[Nodes]:[Nodes]]=6,Table2[[#This Row],[Cost]:[Cost]],"")</f>
        <v/>
      </c>
      <c r="D257" s="20" t="str" cm="1">
        <f t="array" ref="D257">IF(Data!A257=7,Table2[[#This Row],[Cost]:[Cost]],"")</f>
        <v/>
      </c>
    </row>
    <row r="258" spans="1:4">
      <c r="A258" s="20" t="str" cm="1">
        <f t="array" ref="A258">IF(Table2[[#This Row],[Nodes]:[Nodes]]=4,Table2[[#This Row],[Cost]:[Cost]],"")</f>
        <v/>
      </c>
      <c r="B258" s="20" cm="1">
        <f t="array" ref="B258">IF(Table2[[#This Row],[Nodes]:[Nodes]]=5,Table2[[#This Row],[Cost]:[Cost]],"")</f>
        <v>811.38662739429901</v>
      </c>
      <c r="C258" s="20" t="str" cm="1">
        <f t="array" ref="C258">IF(Table2[[#This Row],[Nodes]:[Nodes]]=6,Table2[[#This Row],[Cost]:[Cost]],"")</f>
        <v/>
      </c>
      <c r="D258" s="20" t="str" cm="1">
        <f t="array" ref="D258">IF(Data!A258=7,Table2[[#This Row],[Cost]:[Cost]],"")</f>
        <v/>
      </c>
    </row>
    <row r="259" spans="1:4">
      <c r="A259" s="20" t="str" cm="1">
        <f t="array" ref="A259">IF(Table2[[#This Row],[Nodes]:[Nodes]]=4,Table2[[#This Row],[Cost]:[Cost]],"")</f>
        <v/>
      </c>
      <c r="B259" s="20" cm="1">
        <f t="array" ref="B259">IF(Table2[[#This Row],[Nodes]:[Nodes]]=5,Table2[[#This Row],[Cost]:[Cost]],"")</f>
        <v>685.94628735450499</v>
      </c>
      <c r="C259" s="20" t="str" cm="1">
        <f t="array" ref="C259">IF(Table2[[#This Row],[Nodes]:[Nodes]]=6,Table2[[#This Row],[Cost]:[Cost]],"")</f>
        <v/>
      </c>
      <c r="D259" s="20" t="str" cm="1">
        <f t="array" ref="D259">IF(Data!A259=7,Table2[[#This Row],[Cost]:[Cost]],"")</f>
        <v/>
      </c>
    </row>
    <row r="260" spans="1:4">
      <c r="A260" s="20" t="str" cm="1">
        <f t="array" ref="A260">IF(Table2[[#This Row],[Nodes]:[Nodes]]=4,Table2[[#This Row],[Cost]:[Cost]],"")</f>
        <v/>
      </c>
      <c r="B260" s="20" cm="1">
        <f t="array" ref="B260">IF(Table2[[#This Row],[Nodes]:[Nodes]]=5,Table2[[#This Row],[Cost]:[Cost]],"")</f>
        <v>915.76932511994096</v>
      </c>
      <c r="C260" s="20" t="str" cm="1">
        <f t="array" ref="C260">IF(Table2[[#This Row],[Nodes]:[Nodes]]=6,Table2[[#This Row],[Cost]:[Cost]],"")</f>
        <v/>
      </c>
      <c r="D260" s="20" t="str" cm="1">
        <f t="array" ref="D260">IF(Data!A260=7,Table2[[#This Row],[Cost]:[Cost]],"")</f>
        <v/>
      </c>
    </row>
    <row r="261" spans="1:4">
      <c r="A261" s="20" t="str" cm="1">
        <f t="array" ref="A261">IF(Table2[[#This Row],[Nodes]:[Nodes]]=4,Table2[[#This Row],[Cost]:[Cost]],"")</f>
        <v/>
      </c>
      <c r="B261" s="20" cm="1">
        <f t="array" ref="B261">IF(Table2[[#This Row],[Nodes]:[Nodes]]=5,Table2[[#This Row],[Cost]:[Cost]],"")</f>
        <v>692.02783289355898</v>
      </c>
      <c r="C261" s="20" t="str" cm="1">
        <f t="array" ref="C261">IF(Table2[[#This Row],[Nodes]:[Nodes]]=6,Table2[[#This Row],[Cost]:[Cost]],"")</f>
        <v/>
      </c>
      <c r="D261" s="20" t="str" cm="1">
        <f t="array" ref="D261">IF(Data!A261=7,Table2[[#This Row],[Cost]:[Cost]],"")</f>
        <v/>
      </c>
    </row>
    <row r="262" spans="1:4">
      <c r="A262" s="20" t="str" cm="1">
        <f t="array" ref="A262">IF(Table2[[#This Row],[Nodes]:[Nodes]]=4,Table2[[#This Row],[Cost]:[Cost]],"")</f>
        <v/>
      </c>
      <c r="B262" s="20" cm="1">
        <f t="array" ref="B262">IF(Table2[[#This Row],[Nodes]:[Nodes]]=5,Table2[[#This Row],[Cost]:[Cost]],"")</f>
        <v>1413.15107608427</v>
      </c>
      <c r="C262" s="20" t="str" cm="1">
        <f t="array" ref="C262">IF(Table2[[#This Row],[Nodes]:[Nodes]]=6,Table2[[#This Row],[Cost]:[Cost]],"")</f>
        <v/>
      </c>
      <c r="D262" s="20" t="str" cm="1">
        <f t="array" ref="D262">IF(Data!A262=7,Table2[[#This Row],[Cost]:[Cost]],"")</f>
        <v/>
      </c>
    </row>
    <row r="263" spans="1:4">
      <c r="A263" s="20" t="str" cm="1">
        <f t="array" ref="A263">IF(Table2[[#This Row],[Nodes]:[Nodes]]=4,Table2[[#This Row],[Cost]:[Cost]],"")</f>
        <v/>
      </c>
      <c r="B263" s="20" cm="1">
        <f t="array" ref="B263">IF(Table2[[#This Row],[Nodes]:[Nodes]]=5,Table2[[#This Row],[Cost]:[Cost]],"")</f>
        <v>1676.89302330443</v>
      </c>
      <c r="C263" s="20" t="str" cm="1">
        <f t="array" ref="C263">IF(Table2[[#This Row],[Nodes]:[Nodes]]=6,Table2[[#This Row],[Cost]:[Cost]],"")</f>
        <v/>
      </c>
      <c r="D263" s="20" t="str" cm="1">
        <f t="array" ref="D263">IF(Data!A263=7,Table2[[#This Row],[Cost]:[Cost]],"")</f>
        <v/>
      </c>
    </row>
    <row r="264" spans="1:4">
      <c r="A264" s="20" t="str" cm="1">
        <f t="array" ref="A264">IF(Table2[[#This Row],[Nodes]:[Nodes]]=4,Table2[[#This Row],[Cost]:[Cost]],"")</f>
        <v/>
      </c>
      <c r="B264" s="20" cm="1">
        <f t="array" ref="B264">IF(Table2[[#This Row],[Nodes]:[Nodes]]=5,Table2[[#This Row],[Cost]:[Cost]],"")</f>
        <v>1659.4544739432399</v>
      </c>
      <c r="C264" s="20" t="str" cm="1">
        <f t="array" ref="C264">IF(Table2[[#This Row],[Nodes]:[Nodes]]=6,Table2[[#This Row],[Cost]:[Cost]],"")</f>
        <v/>
      </c>
      <c r="D264" s="20" t="str" cm="1">
        <f t="array" ref="D264">IF(Data!A264=7,Table2[[#This Row],[Cost]:[Cost]],"")</f>
        <v/>
      </c>
    </row>
    <row r="265" spans="1:4">
      <c r="A265" s="20" t="str" cm="1">
        <f t="array" ref="A265">IF(Table2[[#This Row],[Nodes]:[Nodes]]=4,Table2[[#This Row],[Cost]:[Cost]],"")</f>
        <v/>
      </c>
      <c r="B265" s="20" cm="1">
        <f t="array" ref="B265">IF(Table2[[#This Row],[Nodes]:[Nodes]]=5,Table2[[#This Row],[Cost]:[Cost]],"")</f>
        <v>1993.4297346252999</v>
      </c>
      <c r="C265" s="20" t="str" cm="1">
        <f t="array" ref="C265">IF(Table2[[#This Row],[Nodes]:[Nodes]]=6,Table2[[#This Row],[Cost]:[Cost]],"")</f>
        <v/>
      </c>
      <c r="D265" s="20" t="str" cm="1">
        <f t="array" ref="D265">IF(Data!A265=7,Table2[[#This Row],[Cost]:[Cost]],"")</f>
        <v/>
      </c>
    </row>
    <row r="266" spans="1:4">
      <c r="A266" s="20" t="str" cm="1">
        <f t="array" ref="A266">IF(Table2[[#This Row],[Nodes]:[Nodes]]=4,Table2[[#This Row],[Cost]:[Cost]],"")</f>
        <v/>
      </c>
      <c r="B266" s="20" cm="1">
        <f t="array" ref="B266">IF(Table2[[#This Row],[Nodes]:[Nodes]]=5,Table2[[#This Row],[Cost]:[Cost]],"")</f>
        <v>1609.4467200857</v>
      </c>
      <c r="C266" s="20" t="str" cm="1">
        <f t="array" ref="C266">IF(Table2[[#This Row],[Nodes]:[Nodes]]=6,Table2[[#This Row],[Cost]:[Cost]],"")</f>
        <v/>
      </c>
      <c r="D266" s="20" t="str" cm="1">
        <f t="array" ref="D266">IF(Data!A266=7,Table2[[#This Row],[Cost]:[Cost]],"")</f>
        <v/>
      </c>
    </row>
    <row r="267" spans="1:4">
      <c r="A267" s="20" t="str" cm="1">
        <f t="array" ref="A267">IF(Table2[[#This Row],[Nodes]:[Nodes]]=4,Table2[[#This Row],[Cost]:[Cost]],"")</f>
        <v/>
      </c>
      <c r="B267" s="20" cm="1">
        <f t="array" ref="B267">IF(Table2[[#This Row],[Nodes]:[Nodes]]=5,Table2[[#This Row],[Cost]:[Cost]],"")</f>
        <v>1024.37786112354</v>
      </c>
      <c r="C267" s="20" t="str" cm="1">
        <f t="array" ref="C267">IF(Table2[[#This Row],[Nodes]:[Nodes]]=6,Table2[[#This Row],[Cost]:[Cost]],"")</f>
        <v/>
      </c>
      <c r="D267" s="20" t="str" cm="1">
        <f t="array" ref="D267">IF(Data!A267=7,Table2[[#This Row],[Cost]:[Cost]],"")</f>
        <v/>
      </c>
    </row>
    <row r="268" spans="1:4">
      <c r="A268" s="20" t="str" cm="1">
        <f t="array" ref="A268">IF(Table2[[#This Row],[Nodes]:[Nodes]]=4,Table2[[#This Row],[Cost]:[Cost]],"")</f>
        <v/>
      </c>
      <c r="B268" s="20" cm="1">
        <f t="array" ref="B268">IF(Table2[[#This Row],[Nodes]:[Nodes]]=5,Table2[[#This Row],[Cost]:[Cost]],"")</f>
        <v>1229.0039252118199</v>
      </c>
      <c r="C268" s="20" t="str" cm="1">
        <f t="array" ref="C268">IF(Table2[[#This Row],[Nodes]:[Nodes]]=6,Table2[[#This Row],[Cost]:[Cost]],"")</f>
        <v/>
      </c>
      <c r="D268" s="20" t="str" cm="1">
        <f t="array" ref="D268">IF(Data!A268=7,Table2[[#This Row],[Cost]:[Cost]],"")</f>
        <v/>
      </c>
    </row>
    <row r="269" spans="1:4">
      <c r="A269" s="20" t="str" cm="1">
        <f t="array" ref="A269">IF(Table2[[#This Row],[Nodes]:[Nodes]]=4,Table2[[#This Row],[Cost]:[Cost]],"")</f>
        <v/>
      </c>
      <c r="B269" s="20" cm="1">
        <f t="array" ref="B269">IF(Table2[[#This Row],[Nodes]:[Nodes]]=5,Table2[[#This Row],[Cost]:[Cost]],"")</f>
        <v>1111.16676540352</v>
      </c>
      <c r="C269" s="20" t="str" cm="1">
        <f t="array" ref="C269">IF(Table2[[#This Row],[Nodes]:[Nodes]]=6,Table2[[#This Row],[Cost]:[Cost]],"")</f>
        <v/>
      </c>
      <c r="D269" s="20" t="str" cm="1">
        <f t="array" ref="D269">IF(Data!A269=7,Table2[[#This Row],[Cost]:[Cost]],"")</f>
        <v/>
      </c>
    </row>
    <row r="270" spans="1:4">
      <c r="A270" s="20" t="str" cm="1">
        <f t="array" ref="A270">IF(Table2[[#This Row],[Nodes]:[Nodes]]=4,Table2[[#This Row],[Cost]:[Cost]],"")</f>
        <v/>
      </c>
      <c r="B270" s="20" cm="1">
        <f t="array" ref="B270">IF(Table2[[#This Row],[Nodes]:[Nodes]]=5,Table2[[#This Row],[Cost]:[Cost]],"")</f>
        <v>1376.2604692141599</v>
      </c>
      <c r="C270" s="20" t="str" cm="1">
        <f t="array" ref="C270">IF(Table2[[#This Row],[Nodes]:[Nodes]]=6,Table2[[#This Row],[Cost]:[Cost]],"")</f>
        <v/>
      </c>
      <c r="D270" s="20" t="str" cm="1">
        <f t="array" ref="D270">IF(Data!A270=7,Table2[[#This Row],[Cost]:[Cost]],"")</f>
        <v/>
      </c>
    </row>
    <row r="271" spans="1:4">
      <c r="A271" s="20" t="str" cm="1">
        <f t="array" ref="A271">IF(Table2[[#This Row],[Nodes]:[Nodes]]=4,Table2[[#This Row],[Cost]:[Cost]],"")</f>
        <v/>
      </c>
      <c r="B271" s="20" cm="1">
        <f t="array" ref="B271">IF(Table2[[#This Row],[Nodes]:[Nodes]]=5,Table2[[#This Row],[Cost]:[Cost]],"")</f>
        <v>1115.2661880922201</v>
      </c>
      <c r="C271" s="20" t="str" cm="1">
        <f t="array" ref="C271">IF(Table2[[#This Row],[Nodes]:[Nodes]]=6,Table2[[#This Row],[Cost]:[Cost]],"")</f>
        <v/>
      </c>
      <c r="D271" s="20" t="str" cm="1">
        <f t="array" ref="D271">IF(Data!A271=7,Table2[[#This Row],[Cost]:[Cost]],"")</f>
        <v/>
      </c>
    </row>
    <row r="272" spans="1:4">
      <c r="A272" s="20" t="str" cm="1">
        <f t="array" ref="A272">IF(Table2[[#This Row],[Nodes]:[Nodes]]=4,Table2[[#This Row],[Cost]:[Cost]],"")</f>
        <v/>
      </c>
      <c r="B272" s="20" cm="1">
        <f t="array" ref="B272">IF(Table2[[#This Row],[Nodes]:[Nodes]]=5,Table2[[#This Row],[Cost]:[Cost]],"")</f>
        <v>772.66404170695296</v>
      </c>
      <c r="C272" s="20" t="str" cm="1">
        <f t="array" ref="C272">IF(Table2[[#This Row],[Nodes]:[Nodes]]=6,Table2[[#This Row],[Cost]:[Cost]],"")</f>
        <v/>
      </c>
      <c r="D272" s="20" t="str" cm="1">
        <f t="array" ref="D272">IF(Data!A272=7,Table2[[#This Row],[Cost]:[Cost]],"")</f>
        <v/>
      </c>
    </row>
    <row r="273" spans="1:4">
      <c r="A273" s="20" t="str" cm="1">
        <f t="array" ref="A273">IF(Table2[[#This Row],[Nodes]:[Nodes]]=4,Table2[[#This Row],[Cost]:[Cost]],"")</f>
        <v/>
      </c>
      <c r="B273" s="20" cm="1">
        <f t="array" ref="B273">IF(Table2[[#This Row],[Nodes]:[Nodes]]=5,Table2[[#This Row],[Cost]:[Cost]],"")</f>
        <v>873.32762524903501</v>
      </c>
      <c r="C273" s="20" t="str" cm="1">
        <f t="array" ref="C273">IF(Table2[[#This Row],[Nodes]:[Nodes]]=6,Table2[[#This Row],[Cost]:[Cost]],"")</f>
        <v/>
      </c>
      <c r="D273" s="20" t="str" cm="1">
        <f t="array" ref="D273">IF(Data!A273=7,Table2[[#This Row],[Cost]:[Cost]],"")</f>
        <v/>
      </c>
    </row>
    <row r="274" spans="1:4">
      <c r="A274" s="20" t="str" cm="1">
        <f t="array" ref="A274">IF(Table2[[#This Row],[Nodes]:[Nodes]]=4,Table2[[#This Row],[Cost]:[Cost]],"")</f>
        <v/>
      </c>
      <c r="B274" s="20" cm="1">
        <f t="array" ref="B274">IF(Table2[[#This Row],[Nodes]:[Nodes]]=5,Table2[[#This Row],[Cost]:[Cost]],"")</f>
        <v>811.509535235817</v>
      </c>
      <c r="C274" s="20" t="str" cm="1">
        <f t="array" ref="C274">IF(Table2[[#This Row],[Nodes]:[Nodes]]=6,Table2[[#This Row],[Cost]:[Cost]],"")</f>
        <v/>
      </c>
      <c r="D274" s="20" t="str" cm="1">
        <f t="array" ref="D274">IF(Data!A274=7,Table2[[#This Row],[Cost]:[Cost]],"")</f>
        <v/>
      </c>
    </row>
    <row r="275" spans="1:4">
      <c r="A275" s="20" t="str" cm="1">
        <f t="array" ref="A275">IF(Table2[[#This Row],[Nodes]:[Nodes]]=4,Table2[[#This Row],[Cost]:[Cost]],"")</f>
        <v/>
      </c>
      <c r="B275" s="20" cm="1">
        <f t="array" ref="B275">IF(Table2[[#This Row],[Nodes]:[Nodes]]=5,Table2[[#This Row],[Cost]:[Cost]],"")</f>
        <v>1102.58109886789</v>
      </c>
      <c r="C275" s="20" t="str" cm="1">
        <f t="array" ref="C275">IF(Table2[[#This Row],[Nodes]:[Nodes]]=6,Table2[[#This Row],[Cost]:[Cost]],"")</f>
        <v/>
      </c>
      <c r="D275" s="20" t="str" cm="1">
        <f t="array" ref="D275">IF(Data!A275=7,Table2[[#This Row],[Cost]:[Cost]],"")</f>
        <v/>
      </c>
    </row>
    <row r="276" spans="1:4">
      <c r="A276" s="20" t="str" cm="1">
        <f t="array" ref="A276">IF(Table2[[#This Row],[Nodes]:[Nodes]]=4,Table2[[#This Row],[Cost]:[Cost]],"")</f>
        <v/>
      </c>
      <c r="B276" s="20" cm="1">
        <f t="array" ref="B276">IF(Table2[[#This Row],[Nodes]:[Nodes]]=5,Table2[[#This Row],[Cost]:[Cost]],"")</f>
        <v>889.06249377103404</v>
      </c>
      <c r="C276" s="20" t="str" cm="1">
        <f t="array" ref="C276">IF(Table2[[#This Row],[Nodes]:[Nodes]]=6,Table2[[#This Row],[Cost]:[Cost]],"")</f>
        <v/>
      </c>
      <c r="D276" s="20" t="str" cm="1">
        <f t="array" ref="D276">IF(Data!A276=7,Table2[[#This Row],[Cost]:[Cost]],"")</f>
        <v/>
      </c>
    </row>
    <row r="277" spans="1:4">
      <c r="A277" s="20" t="str" cm="1">
        <f t="array" ref="A277">IF(Table2[[#This Row],[Nodes]:[Nodes]]=4,Table2[[#This Row],[Cost]:[Cost]],"")</f>
        <v/>
      </c>
      <c r="B277" s="20" cm="1">
        <f t="array" ref="B277">IF(Table2[[#This Row],[Nodes]:[Nodes]]=5,Table2[[#This Row],[Cost]:[Cost]],"")</f>
        <v>572.41938078911403</v>
      </c>
      <c r="C277" s="20" t="str" cm="1">
        <f t="array" ref="C277">IF(Table2[[#This Row],[Nodes]:[Nodes]]=6,Table2[[#This Row],[Cost]:[Cost]],"")</f>
        <v/>
      </c>
      <c r="D277" s="20" t="str" cm="1">
        <f t="array" ref="D277">IF(Data!A277=7,Table2[[#This Row],[Cost]:[Cost]],"")</f>
        <v/>
      </c>
    </row>
    <row r="278" spans="1:4">
      <c r="A278" s="20" t="str" cm="1">
        <f t="array" ref="A278">IF(Table2[[#This Row],[Nodes]:[Nodes]]=4,Table2[[#This Row],[Cost]:[Cost]],"")</f>
        <v/>
      </c>
      <c r="B278" s="20" cm="1">
        <f t="array" ref="B278">IF(Table2[[#This Row],[Nodes]:[Nodes]]=5,Table2[[#This Row],[Cost]:[Cost]],"")</f>
        <v>811.38662739429901</v>
      </c>
      <c r="C278" s="20" t="str" cm="1">
        <f t="array" ref="C278">IF(Table2[[#This Row],[Nodes]:[Nodes]]=6,Table2[[#This Row],[Cost]:[Cost]],"")</f>
        <v/>
      </c>
      <c r="D278" s="20" t="str" cm="1">
        <f t="array" ref="D278">IF(Data!A278=7,Table2[[#This Row],[Cost]:[Cost]],"")</f>
        <v/>
      </c>
    </row>
    <row r="279" spans="1:4">
      <c r="A279" s="20" t="str" cm="1">
        <f t="array" ref="A279">IF(Table2[[#This Row],[Nodes]:[Nodes]]=4,Table2[[#This Row],[Cost]:[Cost]],"")</f>
        <v/>
      </c>
      <c r="B279" s="20" cm="1">
        <f t="array" ref="B279">IF(Table2[[#This Row],[Nodes]:[Nodes]]=5,Table2[[#This Row],[Cost]:[Cost]],"")</f>
        <v>685.94628735450499</v>
      </c>
      <c r="C279" s="20" t="str" cm="1">
        <f t="array" ref="C279">IF(Table2[[#This Row],[Nodes]:[Nodes]]=6,Table2[[#This Row],[Cost]:[Cost]],"")</f>
        <v/>
      </c>
      <c r="D279" s="20" t="str" cm="1">
        <f t="array" ref="D279">IF(Data!A279=7,Table2[[#This Row],[Cost]:[Cost]],"")</f>
        <v/>
      </c>
    </row>
    <row r="280" spans="1:4">
      <c r="A280" s="20" t="str" cm="1">
        <f t="array" ref="A280">IF(Table2[[#This Row],[Nodes]:[Nodes]]=4,Table2[[#This Row],[Cost]:[Cost]],"")</f>
        <v/>
      </c>
      <c r="B280" s="20" cm="1">
        <f t="array" ref="B280">IF(Table2[[#This Row],[Nodes]:[Nodes]]=5,Table2[[#This Row],[Cost]:[Cost]],"")</f>
        <v>915.76932511994096</v>
      </c>
      <c r="C280" s="20" t="str" cm="1">
        <f t="array" ref="C280">IF(Table2[[#This Row],[Nodes]:[Nodes]]=6,Table2[[#This Row],[Cost]:[Cost]],"")</f>
        <v/>
      </c>
      <c r="D280" s="20" t="str" cm="1">
        <f t="array" ref="D280">IF(Data!A280=7,Table2[[#This Row],[Cost]:[Cost]],"")</f>
        <v/>
      </c>
    </row>
    <row r="281" spans="1:4">
      <c r="A281" s="20" t="str" cm="1">
        <f t="array" ref="A281">IF(Table2[[#This Row],[Nodes]:[Nodes]]=4,Table2[[#This Row],[Cost]:[Cost]],"")</f>
        <v/>
      </c>
      <c r="B281" s="20" cm="1">
        <f t="array" ref="B281">IF(Table2[[#This Row],[Nodes]:[Nodes]]=5,Table2[[#This Row],[Cost]:[Cost]],"")</f>
        <v>692.02783289355898</v>
      </c>
      <c r="C281" s="20" t="str" cm="1">
        <f t="array" ref="C281">IF(Table2[[#This Row],[Nodes]:[Nodes]]=6,Table2[[#This Row],[Cost]:[Cost]],"")</f>
        <v/>
      </c>
      <c r="D281" s="20" t="str" cm="1">
        <f t="array" ref="D281">IF(Data!A281=7,Table2[[#This Row],[Cost]:[Cost]],"")</f>
        <v/>
      </c>
    </row>
    <row r="282" spans="1:4">
      <c r="A282" s="20" t="str" cm="1">
        <f t="array" ref="A282">IF(Table2[[#This Row],[Nodes]:[Nodes]]=4,Table2[[#This Row],[Cost]:[Cost]],"")</f>
        <v/>
      </c>
      <c r="B282" s="20" cm="1">
        <f t="array" ref="B282">IF(Table2[[#This Row],[Nodes]:[Nodes]]=5,Table2[[#This Row],[Cost]:[Cost]],"")</f>
        <v>1531.50550724546</v>
      </c>
      <c r="C282" s="20" t="str" cm="1">
        <f t="array" ref="C282">IF(Table2[[#This Row],[Nodes]:[Nodes]]=6,Table2[[#This Row],[Cost]:[Cost]],"")</f>
        <v/>
      </c>
      <c r="D282" s="20" t="str" cm="1">
        <f t="array" ref="D282">IF(Data!A282=7,Table2[[#This Row],[Cost]:[Cost]],"")</f>
        <v/>
      </c>
    </row>
    <row r="283" spans="1:4">
      <c r="A283" s="20" t="str" cm="1">
        <f t="array" ref="A283">IF(Table2[[#This Row],[Nodes]:[Nodes]]=4,Table2[[#This Row],[Cost]:[Cost]],"")</f>
        <v/>
      </c>
      <c r="B283" s="20" cm="1">
        <f t="array" ref="B283">IF(Table2[[#This Row],[Nodes]:[Nodes]]=5,Table2[[#This Row],[Cost]:[Cost]],"")</f>
        <v>1766.5473751281299</v>
      </c>
      <c r="C283" s="20" t="str" cm="1">
        <f t="array" ref="C283">IF(Table2[[#This Row],[Nodes]:[Nodes]]=6,Table2[[#This Row],[Cost]:[Cost]],"")</f>
        <v/>
      </c>
      <c r="D283" s="20" t="str" cm="1">
        <f t="array" ref="D283">IF(Data!A283=7,Table2[[#This Row],[Cost]:[Cost]],"")</f>
        <v/>
      </c>
    </row>
    <row r="284" spans="1:4">
      <c r="A284" s="20" t="str" cm="1">
        <f t="array" ref="A284">IF(Table2[[#This Row],[Nodes]:[Nodes]]=4,Table2[[#This Row],[Cost]:[Cost]],"")</f>
        <v/>
      </c>
      <c r="B284" s="20" cm="1">
        <f t="array" ref="B284">IF(Table2[[#This Row],[Nodes]:[Nodes]]=5,Table2[[#This Row],[Cost]:[Cost]],"")</f>
        <v>1799.6897598727901</v>
      </c>
      <c r="C284" s="20" t="str" cm="1">
        <f t="array" ref="C284">IF(Table2[[#This Row],[Nodes]:[Nodes]]=6,Table2[[#This Row],[Cost]:[Cost]],"")</f>
        <v/>
      </c>
      <c r="D284" s="20" t="str" cm="1">
        <f t="array" ref="D284">IF(Data!A284=7,Table2[[#This Row],[Cost]:[Cost]],"")</f>
        <v/>
      </c>
    </row>
    <row r="285" spans="1:4">
      <c r="A285" s="20" t="str" cm="1">
        <f t="array" ref="A285">IF(Table2[[#This Row],[Nodes]:[Nodes]]=4,Table2[[#This Row],[Cost]:[Cost]],"")</f>
        <v/>
      </c>
      <c r="B285" s="20" cm="1">
        <f t="array" ref="B285">IF(Table2[[#This Row],[Nodes]:[Nodes]]=5,Table2[[#This Row],[Cost]:[Cost]],"")</f>
        <v>2122.1854454366198</v>
      </c>
      <c r="C285" s="20" t="str" cm="1">
        <f t="array" ref="C285">IF(Table2[[#This Row],[Nodes]:[Nodes]]=6,Table2[[#This Row],[Cost]:[Cost]],"")</f>
        <v/>
      </c>
      <c r="D285" s="20" t="str" cm="1">
        <f t="array" ref="D285">IF(Data!A285=7,Table2[[#This Row],[Cost]:[Cost]],"")</f>
        <v/>
      </c>
    </row>
    <row r="286" spans="1:4">
      <c r="A286" s="20" t="str" cm="1">
        <f t="array" ref="A286">IF(Table2[[#This Row],[Nodes]:[Nodes]]=4,Table2[[#This Row],[Cost]:[Cost]],"")</f>
        <v/>
      </c>
      <c r="B286" s="20" cm="1">
        <f t="array" ref="B286">IF(Table2[[#This Row],[Nodes]:[Nodes]]=5,Table2[[#This Row],[Cost]:[Cost]],"")</f>
        <v>1721.8209374732301</v>
      </c>
      <c r="C286" s="20" t="str" cm="1">
        <f t="array" ref="C286">IF(Table2[[#This Row],[Nodes]:[Nodes]]=6,Table2[[#This Row],[Cost]:[Cost]],"")</f>
        <v/>
      </c>
      <c r="D286" s="20" t="str" cm="1">
        <f t="array" ref="D286">IF(Data!A286=7,Table2[[#This Row],[Cost]:[Cost]],"")</f>
        <v/>
      </c>
    </row>
    <row r="287" spans="1:4">
      <c r="A287" s="20" t="str" cm="1">
        <f t="array" ref="A287">IF(Table2[[#This Row],[Nodes]:[Nodes]]=4,Table2[[#This Row],[Cost]:[Cost]],"")</f>
        <v/>
      </c>
      <c r="B287" s="20" cm="1">
        <f t="array" ref="B287">IF(Table2[[#This Row],[Nodes]:[Nodes]]=5,Table2[[#This Row],[Cost]:[Cost]],"")</f>
        <v>1101.00983759568</v>
      </c>
      <c r="C287" s="20" t="str" cm="1">
        <f t="array" ref="C287">IF(Table2[[#This Row],[Nodes]:[Nodes]]=6,Table2[[#This Row],[Cost]:[Cost]],"")</f>
        <v/>
      </c>
      <c r="D287" s="20" t="str" cm="1">
        <f t="array" ref="D287">IF(Data!A287=7,Table2[[#This Row],[Cost]:[Cost]],"")</f>
        <v/>
      </c>
    </row>
    <row r="288" spans="1:4">
      <c r="A288" s="20" t="str" cm="1">
        <f t="array" ref="A288">IF(Table2[[#This Row],[Nodes]:[Nodes]]=4,Table2[[#This Row],[Cost]:[Cost]],"")</f>
        <v/>
      </c>
      <c r="B288" s="20" cm="1">
        <f t="array" ref="B288">IF(Table2[[#This Row],[Nodes]:[Nodes]]=5,Table2[[#This Row],[Cost]:[Cost]],"")</f>
        <v>1282.2133131783901</v>
      </c>
      <c r="C288" s="20" t="str" cm="1">
        <f t="array" ref="C288">IF(Table2[[#This Row],[Nodes]:[Nodes]]=6,Table2[[#This Row],[Cost]:[Cost]],"")</f>
        <v/>
      </c>
      <c r="D288" s="20" t="str" cm="1">
        <f t="array" ref="D288">IF(Data!A288=7,Table2[[#This Row],[Cost]:[Cost]],"")</f>
        <v/>
      </c>
    </row>
    <row r="289" spans="1:4">
      <c r="A289" s="20" t="str" cm="1">
        <f t="array" ref="A289">IF(Table2[[#This Row],[Nodes]:[Nodes]]=4,Table2[[#This Row],[Cost]:[Cost]],"")</f>
        <v/>
      </c>
      <c r="B289" s="20" cm="1">
        <f t="array" ref="B289">IF(Table2[[#This Row],[Nodes]:[Nodes]]=5,Table2[[#This Row],[Cost]:[Cost]],"")</f>
        <v>1152.4481000527801</v>
      </c>
      <c r="C289" s="20" t="str" cm="1">
        <f t="array" ref="C289">IF(Table2[[#This Row],[Nodes]:[Nodes]]=6,Table2[[#This Row],[Cost]:[Cost]],"")</f>
        <v/>
      </c>
      <c r="D289" s="20" t="str" cm="1">
        <f t="array" ref="D289">IF(Data!A289=7,Table2[[#This Row],[Cost]:[Cost]],"")</f>
        <v/>
      </c>
    </row>
    <row r="290" spans="1:4">
      <c r="A290" s="20" t="str" cm="1">
        <f t="array" ref="A290">IF(Table2[[#This Row],[Nodes]:[Nodes]]=4,Table2[[#This Row],[Cost]:[Cost]],"")</f>
        <v/>
      </c>
      <c r="B290" s="20" cm="1">
        <f t="array" ref="B290">IF(Table2[[#This Row],[Nodes]:[Nodes]]=5,Table2[[#This Row],[Cost]:[Cost]],"")</f>
        <v>1419.9597318456799</v>
      </c>
      <c r="C290" s="20" t="str" cm="1">
        <f t="array" ref="C290">IF(Table2[[#This Row],[Nodes]:[Nodes]]=6,Table2[[#This Row],[Cost]:[Cost]],"")</f>
        <v/>
      </c>
      <c r="D290" s="20" t="str" cm="1">
        <f t="array" ref="D290">IF(Data!A290=7,Table2[[#This Row],[Cost]:[Cost]],"")</f>
        <v/>
      </c>
    </row>
    <row r="291" spans="1:4">
      <c r="A291" s="20" t="str" cm="1">
        <f t="array" ref="A291">IF(Table2[[#This Row],[Nodes]:[Nodes]]=4,Table2[[#This Row],[Cost]:[Cost]],"")</f>
        <v/>
      </c>
      <c r="B291" s="20" cm="1">
        <f t="array" ref="B291">IF(Table2[[#This Row],[Nodes]:[Nodes]]=5,Table2[[#This Row],[Cost]:[Cost]],"")</f>
        <v>1148.34730075224</v>
      </c>
      <c r="C291" s="20" t="str" cm="1">
        <f t="array" ref="C291">IF(Table2[[#This Row],[Nodes]:[Nodes]]=6,Table2[[#This Row],[Cost]:[Cost]],"")</f>
        <v/>
      </c>
      <c r="D291" s="20" t="str" cm="1">
        <f t="array" ref="D291">IF(Data!A291=7,Table2[[#This Row],[Cost]:[Cost]],"")</f>
        <v/>
      </c>
    </row>
    <row r="292" spans="1:4">
      <c r="A292" s="20" t="str" cm="1">
        <f t="array" ref="A292">IF(Table2[[#This Row],[Nodes]:[Nodes]]=4,Table2[[#This Row],[Cost]:[Cost]],"")</f>
        <v/>
      </c>
      <c r="B292" s="20" cm="1">
        <f t="array" ref="B292">IF(Table2[[#This Row],[Nodes]:[Nodes]]=5,Table2[[#This Row],[Cost]:[Cost]],"")</f>
        <v>807.72356349003599</v>
      </c>
      <c r="C292" s="20" t="str" cm="1">
        <f t="array" ref="C292">IF(Table2[[#This Row],[Nodes]:[Nodes]]=6,Table2[[#This Row],[Cost]:[Cost]],"")</f>
        <v/>
      </c>
      <c r="D292" s="20" t="str" cm="1">
        <f t="array" ref="D292">IF(Data!A292=7,Table2[[#This Row],[Cost]:[Cost]],"")</f>
        <v/>
      </c>
    </row>
    <row r="293" spans="1:4">
      <c r="A293" s="20" t="str" cm="1">
        <f t="array" ref="A293">IF(Table2[[#This Row],[Nodes]:[Nodes]]=4,Table2[[#This Row],[Cost]:[Cost]],"")</f>
        <v/>
      </c>
      <c r="B293" s="20" cm="1">
        <f t="array" ref="B293">IF(Table2[[#This Row],[Nodes]:[Nodes]]=5,Table2[[#This Row],[Cost]:[Cost]],"")</f>
        <v>873.32762524903501</v>
      </c>
      <c r="C293" s="20" t="str" cm="1">
        <f t="array" ref="C293">IF(Table2[[#This Row],[Nodes]:[Nodes]]=6,Table2[[#This Row],[Cost]:[Cost]],"")</f>
        <v/>
      </c>
      <c r="D293" s="20" t="str" cm="1">
        <f t="array" ref="D293">IF(Data!A293=7,Table2[[#This Row],[Cost]:[Cost]],"")</f>
        <v/>
      </c>
    </row>
    <row r="294" spans="1:4">
      <c r="A294" s="20" t="str" cm="1">
        <f t="array" ref="A294">IF(Table2[[#This Row],[Nodes]:[Nodes]]=4,Table2[[#This Row],[Cost]:[Cost]],"")</f>
        <v/>
      </c>
      <c r="B294" s="20" cm="1">
        <f t="array" ref="B294">IF(Table2[[#This Row],[Nodes]:[Nodes]]=5,Table2[[#This Row],[Cost]:[Cost]],"")</f>
        <v>811.509535235817</v>
      </c>
      <c r="C294" s="20" t="str" cm="1">
        <f t="array" ref="C294">IF(Table2[[#This Row],[Nodes]:[Nodes]]=6,Table2[[#This Row],[Cost]:[Cost]],"")</f>
        <v/>
      </c>
      <c r="D294" s="20" t="str" cm="1">
        <f t="array" ref="D294">IF(Data!A294=7,Table2[[#This Row],[Cost]:[Cost]],"")</f>
        <v/>
      </c>
    </row>
    <row r="295" spans="1:4">
      <c r="A295" s="20" t="str" cm="1">
        <f t="array" ref="A295">IF(Table2[[#This Row],[Nodes]:[Nodes]]=4,Table2[[#This Row],[Cost]:[Cost]],"")</f>
        <v/>
      </c>
      <c r="B295" s="20" cm="1">
        <f t="array" ref="B295">IF(Table2[[#This Row],[Nodes]:[Nodes]]=5,Table2[[#This Row],[Cost]:[Cost]],"")</f>
        <v>1145.0593229577901</v>
      </c>
      <c r="C295" s="20" t="str" cm="1">
        <f t="array" ref="C295">IF(Table2[[#This Row],[Nodes]:[Nodes]]=6,Table2[[#This Row],[Cost]:[Cost]],"")</f>
        <v/>
      </c>
      <c r="D295" s="20" t="str" cm="1">
        <f t="array" ref="D295">IF(Data!A295=7,Table2[[#This Row],[Cost]:[Cost]],"")</f>
        <v/>
      </c>
    </row>
    <row r="296" spans="1:4">
      <c r="A296" s="20" t="str" cm="1">
        <f t="array" ref="A296">IF(Table2[[#This Row],[Nodes]:[Nodes]]=4,Table2[[#This Row],[Cost]:[Cost]],"")</f>
        <v/>
      </c>
      <c r="B296" s="20" cm="1">
        <f t="array" ref="B296">IF(Table2[[#This Row],[Nodes]:[Nodes]]=5,Table2[[#This Row],[Cost]:[Cost]],"")</f>
        <v>921.99360643105797</v>
      </c>
      <c r="C296" s="20" t="str" cm="1">
        <f t="array" ref="C296">IF(Table2[[#This Row],[Nodes]:[Nodes]]=6,Table2[[#This Row],[Cost]:[Cost]],"")</f>
        <v/>
      </c>
      <c r="D296" s="20" t="str" cm="1">
        <f t="array" ref="D296">IF(Data!A296=7,Table2[[#This Row],[Cost]:[Cost]],"")</f>
        <v/>
      </c>
    </row>
    <row r="297" spans="1:4">
      <c r="A297" s="20" t="str" cm="1">
        <f t="array" ref="A297">IF(Table2[[#This Row],[Nodes]:[Nodes]]=4,Table2[[#This Row],[Cost]:[Cost]],"")</f>
        <v/>
      </c>
      <c r="B297" s="20" cm="1">
        <f t="array" ref="B297">IF(Table2[[#This Row],[Nodes]:[Nodes]]=5,Table2[[#This Row],[Cost]:[Cost]],"")</f>
        <v>572.41938078911403</v>
      </c>
      <c r="C297" s="20" t="str" cm="1">
        <f t="array" ref="C297">IF(Table2[[#This Row],[Nodes]:[Nodes]]=6,Table2[[#This Row],[Cost]:[Cost]],"")</f>
        <v/>
      </c>
      <c r="D297" s="20" t="str" cm="1">
        <f t="array" ref="D297">IF(Data!A297=7,Table2[[#This Row],[Cost]:[Cost]],"")</f>
        <v/>
      </c>
    </row>
    <row r="298" spans="1:4">
      <c r="A298" s="20" t="str" cm="1">
        <f t="array" ref="A298">IF(Table2[[#This Row],[Nodes]:[Nodes]]=4,Table2[[#This Row],[Cost]:[Cost]],"")</f>
        <v/>
      </c>
      <c r="B298" s="20" cm="1">
        <f t="array" ref="B298">IF(Table2[[#This Row],[Nodes]:[Nodes]]=5,Table2[[#This Row],[Cost]:[Cost]],"")</f>
        <v>811.38662739429901</v>
      </c>
      <c r="C298" s="20" t="str" cm="1">
        <f t="array" ref="C298">IF(Table2[[#This Row],[Nodes]:[Nodes]]=6,Table2[[#This Row],[Cost]:[Cost]],"")</f>
        <v/>
      </c>
      <c r="D298" s="20" t="str" cm="1">
        <f t="array" ref="D298">IF(Data!A298=7,Table2[[#This Row],[Cost]:[Cost]],"")</f>
        <v/>
      </c>
    </row>
    <row r="299" spans="1:4">
      <c r="A299" s="20" t="str" cm="1">
        <f t="array" ref="A299">IF(Table2[[#This Row],[Nodes]:[Nodes]]=4,Table2[[#This Row],[Cost]:[Cost]],"")</f>
        <v/>
      </c>
      <c r="B299" s="20" cm="1">
        <f t="array" ref="B299">IF(Table2[[#This Row],[Nodes]:[Nodes]]=5,Table2[[#This Row],[Cost]:[Cost]],"")</f>
        <v>685.94628735450499</v>
      </c>
      <c r="C299" s="20" t="str" cm="1">
        <f t="array" ref="C299">IF(Table2[[#This Row],[Nodes]:[Nodes]]=6,Table2[[#This Row],[Cost]:[Cost]],"")</f>
        <v/>
      </c>
      <c r="D299" s="20" t="str" cm="1">
        <f t="array" ref="D299">IF(Data!A299=7,Table2[[#This Row],[Cost]:[Cost]],"")</f>
        <v/>
      </c>
    </row>
    <row r="300" spans="1:4">
      <c r="A300" s="20" t="str" cm="1">
        <f t="array" ref="A300">IF(Table2[[#This Row],[Nodes]:[Nodes]]=4,Table2[[#This Row],[Cost]:[Cost]],"")</f>
        <v/>
      </c>
      <c r="B300" s="20" cm="1">
        <f t="array" ref="B300">IF(Table2[[#This Row],[Nodes]:[Nodes]]=5,Table2[[#This Row],[Cost]:[Cost]],"")</f>
        <v>915.76932511994096</v>
      </c>
      <c r="C300" s="20" t="str" cm="1">
        <f t="array" ref="C300">IF(Table2[[#This Row],[Nodes]:[Nodes]]=6,Table2[[#This Row],[Cost]:[Cost]],"")</f>
        <v/>
      </c>
      <c r="D300" s="20" t="str" cm="1">
        <f t="array" ref="D300">IF(Data!A300=7,Table2[[#This Row],[Cost]:[Cost]],"")</f>
        <v/>
      </c>
    </row>
    <row r="301" spans="1:4">
      <c r="A301" s="20" t="str" cm="1">
        <f t="array" ref="A301">IF(Table2[[#This Row],[Nodes]:[Nodes]]=4,Table2[[#This Row],[Cost]:[Cost]],"")</f>
        <v/>
      </c>
      <c r="B301" s="20" cm="1">
        <f t="array" ref="B301">IF(Table2[[#This Row],[Nodes]:[Nodes]]=5,Table2[[#This Row],[Cost]:[Cost]],"")</f>
        <v>692.02783289355898</v>
      </c>
      <c r="C301" s="20" t="str" cm="1">
        <f t="array" ref="C301">IF(Table2[[#This Row],[Nodes]:[Nodes]]=6,Table2[[#This Row],[Cost]:[Cost]],"")</f>
        <v/>
      </c>
      <c r="D301" s="20" t="str" cm="1">
        <f t="array" ref="D301">IF(Data!A301=7,Table2[[#This Row],[Cost]:[Cost]],"")</f>
        <v/>
      </c>
    </row>
    <row r="302" spans="1:4">
      <c r="A302" s="20" t="str" cm="1">
        <f t="array" ref="A302">IF(Table2[[#This Row],[Nodes]:[Nodes]]=4,Table2[[#This Row],[Cost]:[Cost]],"")</f>
        <v/>
      </c>
      <c r="B302" s="20" cm="1">
        <f t="array" ref="B302">IF(Table2[[#This Row],[Nodes]:[Nodes]]=5,Table2[[#This Row],[Cost]:[Cost]],"")</f>
        <v>1509.4061489118201</v>
      </c>
      <c r="C302" s="20" t="str" cm="1">
        <f t="array" ref="C302">IF(Table2[[#This Row],[Nodes]:[Nodes]]=6,Table2[[#This Row],[Cost]:[Cost]],"")</f>
        <v/>
      </c>
      <c r="D302" s="20" t="str" cm="1">
        <f t="array" ref="D302">IF(Data!A302=7,Table2[[#This Row],[Cost]:[Cost]],"")</f>
        <v/>
      </c>
    </row>
    <row r="303" spans="1:4">
      <c r="A303" s="20" t="str" cm="1">
        <f t="array" ref="A303">IF(Table2[[#This Row],[Nodes]:[Nodes]]=4,Table2[[#This Row],[Cost]:[Cost]],"")</f>
        <v/>
      </c>
      <c r="B303" s="20" cm="1">
        <f t="array" ref="B303">IF(Table2[[#This Row],[Nodes]:[Nodes]]=5,Table2[[#This Row],[Cost]:[Cost]],"")</f>
        <v>1676.1551377296801</v>
      </c>
      <c r="C303" s="20" t="str" cm="1">
        <f t="array" ref="C303">IF(Table2[[#This Row],[Nodes]:[Nodes]]=6,Table2[[#This Row],[Cost]:[Cost]],"")</f>
        <v/>
      </c>
      <c r="D303" s="20" t="str" cm="1">
        <f t="array" ref="D303">IF(Data!A303=7,Table2[[#This Row],[Cost]:[Cost]],"")</f>
        <v/>
      </c>
    </row>
    <row r="304" spans="1:4">
      <c r="A304" s="20" t="str" cm="1">
        <f t="array" ref="A304">IF(Table2[[#This Row],[Nodes]:[Nodes]]=4,Table2[[#This Row],[Cost]:[Cost]],"")</f>
        <v/>
      </c>
      <c r="B304" s="20" cm="1">
        <f t="array" ref="B304">IF(Table2[[#This Row],[Nodes]:[Nodes]]=5,Table2[[#This Row],[Cost]:[Cost]],"")</f>
        <v>1615.90726555063</v>
      </c>
      <c r="C304" s="20" t="str" cm="1">
        <f t="array" ref="C304">IF(Table2[[#This Row],[Nodes]:[Nodes]]=6,Table2[[#This Row],[Cost]:[Cost]],"")</f>
        <v/>
      </c>
      <c r="D304" s="20" t="str" cm="1">
        <f t="array" ref="D304">IF(Data!A304=7,Table2[[#This Row],[Cost]:[Cost]],"")</f>
        <v/>
      </c>
    </row>
    <row r="305" spans="1:4">
      <c r="A305" s="20" t="str" cm="1">
        <f t="array" ref="A305">IF(Table2[[#This Row],[Nodes]:[Nodes]]=4,Table2[[#This Row],[Cost]:[Cost]],"")</f>
        <v/>
      </c>
      <c r="B305" s="20" cm="1">
        <f t="array" ref="B305">IF(Table2[[#This Row],[Nodes]:[Nodes]]=5,Table2[[#This Row],[Cost]:[Cost]],"")</f>
        <v>1945.4187040868201</v>
      </c>
      <c r="C305" s="20" t="str" cm="1">
        <f t="array" ref="C305">IF(Table2[[#This Row],[Nodes]:[Nodes]]=6,Table2[[#This Row],[Cost]:[Cost]],"")</f>
        <v/>
      </c>
      <c r="D305" s="20" t="str" cm="1">
        <f t="array" ref="D305">IF(Data!A305=7,Table2[[#This Row],[Cost]:[Cost]],"")</f>
        <v/>
      </c>
    </row>
    <row r="306" spans="1:4">
      <c r="A306" s="20" t="str" cm="1">
        <f t="array" ref="A306">IF(Table2[[#This Row],[Nodes]:[Nodes]]=4,Table2[[#This Row],[Cost]:[Cost]],"")</f>
        <v/>
      </c>
      <c r="B306" s="20" cm="1">
        <f t="array" ref="B306">IF(Table2[[#This Row],[Nodes]:[Nodes]]=5,Table2[[#This Row],[Cost]:[Cost]],"")</f>
        <v>1633.0184459327299</v>
      </c>
      <c r="C306" s="20" t="str" cm="1">
        <f t="array" ref="C306">IF(Table2[[#This Row],[Nodes]:[Nodes]]=6,Table2[[#This Row],[Cost]:[Cost]],"")</f>
        <v/>
      </c>
      <c r="D306" s="20" t="str" cm="1">
        <f t="array" ref="D306">IF(Data!A306=7,Table2[[#This Row],[Cost]:[Cost]],"")</f>
        <v/>
      </c>
    </row>
    <row r="307" spans="1:4">
      <c r="A307" s="20" t="str" cm="1">
        <f t="array" ref="A307">IF(Table2[[#This Row],[Nodes]:[Nodes]]=4,Table2[[#This Row],[Cost]:[Cost]],"")</f>
        <v/>
      </c>
      <c r="B307" s="20" cm="1">
        <f t="array" ref="B307">IF(Table2[[#This Row],[Nodes]:[Nodes]]=5,Table2[[#This Row],[Cost]:[Cost]],"")</f>
        <v>1063.82065193622</v>
      </c>
      <c r="C307" s="20" t="str" cm="1">
        <f t="array" ref="C307">IF(Table2[[#This Row],[Nodes]:[Nodes]]=6,Table2[[#This Row],[Cost]:[Cost]],"")</f>
        <v/>
      </c>
      <c r="D307" s="20" t="str" cm="1">
        <f t="array" ref="D307">IF(Data!A307=7,Table2[[#This Row],[Cost]:[Cost]],"")</f>
        <v/>
      </c>
    </row>
    <row r="308" spans="1:4">
      <c r="A308" s="20" t="str" cm="1">
        <f t="array" ref="A308">IF(Table2[[#This Row],[Nodes]:[Nodes]]=4,Table2[[#This Row],[Cost]:[Cost]],"")</f>
        <v/>
      </c>
      <c r="B308" s="20" cm="1">
        <f t="array" ref="B308">IF(Table2[[#This Row],[Nodes]:[Nodes]]=5,Table2[[#This Row],[Cost]:[Cost]],"")</f>
        <v>1217.1117654924401</v>
      </c>
      <c r="C308" s="20" t="str" cm="1">
        <f t="array" ref="C308">IF(Table2[[#This Row],[Nodes]:[Nodes]]=6,Table2[[#This Row],[Cost]:[Cost]],"")</f>
        <v/>
      </c>
      <c r="D308" s="20" t="str" cm="1">
        <f t="array" ref="D308">IF(Data!A308=7,Table2[[#This Row],[Cost]:[Cost]],"")</f>
        <v/>
      </c>
    </row>
    <row r="309" spans="1:4">
      <c r="A309" s="20" t="str" cm="1">
        <f t="array" ref="A309">IF(Table2[[#This Row],[Nodes]:[Nodes]]=4,Table2[[#This Row],[Cost]:[Cost]],"")</f>
        <v/>
      </c>
      <c r="B309" s="20" cm="1">
        <f t="array" ref="B309">IF(Table2[[#This Row],[Nodes]:[Nodes]]=5,Table2[[#This Row],[Cost]:[Cost]],"")</f>
        <v>1174.48683727497</v>
      </c>
      <c r="C309" s="20" t="str" cm="1">
        <f t="array" ref="C309">IF(Table2[[#This Row],[Nodes]:[Nodes]]=6,Table2[[#This Row],[Cost]:[Cost]],"")</f>
        <v/>
      </c>
      <c r="D309" s="20" t="str" cm="1">
        <f t="array" ref="D309">IF(Data!A309=7,Table2[[#This Row],[Cost]:[Cost]],"")</f>
        <v/>
      </c>
    </row>
    <row r="310" spans="1:4">
      <c r="A310" s="20" t="str" cm="1">
        <f t="array" ref="A310">IF(Table2[[#This Row],[Nodes]:[Nodes]]=4,Table2[[#This Row],[Cost]:[Cost]],"")</f>
        <v/>
      </c>
      <c r="B310" s="20" cm="1">
        <f t="array" ref="B310">IF(Table2[[#This Row],[Nodes]:[Nodes]]=5,Table2[[#This Row],[Cost]:[Cost]],"")</f>
        <v>1462.3430858782001</v>
      </c>
      <c r="C310" s="20" t="str" cm="1">
        <f t="array" ref="C310">IF(Table2[[#This Row],[Nodes]:[Nodes]]=6,Table2[[#This Row],[Cost]:[Cost]],"")</f>
        <v/>
      </c>
      <c r="D310" s="20" t="str" cm="1">
        <f t="array" ref="D310">IF(Data!A310=7,Table2[[#This Row],[Cost]:[Cost]],"")</f>
        <v/>
      </c>
    </row>
    <row r="311" spans="1:4">
      <c r="A311" s="20" t="str" cm="1">
        <f t="array" ref="A311">IF(Table2[[#This Row],[Nodes]:[Nodes]]=4,Table2[[#This Row],[Cost]:[Cost]],"")</f>
        <v/>
      </c>
      <c r="B311" s="20" cm="1">
        <f t="array" ref="B311">IF(Table2[[#This Row],[Nodes]:[Nodes]]=5,Table2[[#This Row],[Cost]:[Cost]],"")</f>
        <v>1162.2499848366599</v>
      </c>
      <c r="C311" s="20" t="str" cm="1">
        <f t="array" ref="C311">IF(Table2[[#This Row],[Nodes]:[Nodes]]=6,Table2[[#This Row],[Cost]:[Cost]],"")</f>
        <v/>
      </c>
      <c r="D311" s="20" t="str" cm="1">
        <f t="array" ref="D311">IF(Data!A311=7,Table2[[#This Row],[Cost]:[Cost]],"")</f>
        <v/>
      </c>
    </row>
    <row r="312" spans="1:4">
      <c r="A312" s="20" t="str" cm="1">
        <f t="array" ref="A312">IF(Table2[[#This Row],[Nodes]:[Nodes]]=4,Table2[[#This Row],[Cost]:[Cost]],"")</f>
        <v/>
      </c>
      <c r="B312" s="20" cm="1">
        <f t="array" ref="B312">IF(Table2[[#This Row],[Nodes]:[Nodes]]=5,Table2[[#This Row],[Cost]:[Cost]],"")</f>
        <v>811.37836554362195</v>
      </c>
      <c r="C312" s="20" t="str" cm="1">
        <f t="array" ref="C312">IF(Table2[[#This Row],[Nodes]:[Nodes]]=6,Table2[[#This Row],[Cost]:[Cost]],"")</f>
        <v/>
      </c>
      <c r="D312" s="20" t="str" cm="1">
        <f t="array" ref="D312">IF(Data!A312=7,Table2[[#This Row],[Cost]:[Cost]],"")</f>
        <v/>
      </c>
    </row>
    <row r="313" spans="1:4">
      <c r="A313" s="20" t="str" cm="1">
        <f t="array" ref="A313">IF(Table2[[#This Row],[Nodes]:[Nodes]]=4,Table2[[#This Row],[Cost]:[Cost]],"")</f>
        <v/>
      </c>
      <c r="B313" s="20" cm="1">
        <f t="array" ref="B313">IF(Table2[[#This Row],[Nodes]:[Nodes]]=5,Table2[[#This Row],[Cost]:[Cost]],"")</f>
        <v>905.81722396764701</v>
      </c>
      <c r="C313" s="20" t="str" cm="1">
        <f t="array" ref="C313">IF(Table2[[#This Row],[Nodes]:[Nodes]]=6,Table2[[#This Row],[Cost]:[Cost]],"")</f>
        <v/>
      </c>
      <c r="D313" s="20" t="str" cm="1">
        <f t="array" ref="D313">IF(Data!A313=7,Table2[[#This Row],[Cost]:[Cost]],"")</f>
        <v/>
      </c>
    </row>
    <row r="314" spans="1:4">
      <c r="A314" s="20" t="str" cm="1">
        <f t="array" ref="A314">IF(Table2[[#This Row],[Nodes]:[Nodes]]=4,Table2[[#This Row],[Cost]:[Cost]],"")</f>
        <v/>
      </c>
      <c r="B314" s="20" cm="1">
        <f t="array" ref="B314">IF(Table2[[#This Row],[Nodes]:[Nodes]]=5,Table2[[#This Row],[Cost]:[Cost]],"")</f>
        <v>891.33308064281402</v>
      </c>
      <c r="C314" s="20" t="str" cm="1">
        <f t="array" ref="C314">IF(Table2[[#This Row],[Nodes]:[Nodes]]=6,Table2[[#This Row],[Cost]:[Cost]],"")</f>
        <v/>
      </c>
      <c r="D314" s="20" t="str" cm="1">
        <f t="array" ref="D314">IF(Data!A314=7,Table2[[#This Row],[Cost]:[Cost]],"")</f>
        <v/>
      </c>
    </row>
    <row r="315" spans="1:4">
      <c r="A315" s="20" t="str" cm="1">
        <f t="array" ref="A315">IF(Table2[[#This Row],[Nodes]:[Nodes]]=4,Table2[[#This Row],[Cost]:[Cost]],"")</f>
        <v/>
      </c>
      <c r="B315" s="20" cm="1">
        <f t="array" ref="B315">IF(Table2[[#This Row],[Nodes]:[Nodes]]=5,Table2[[#This Row],[Cost]:[Cost]],"")</f>
        <v>1120.5958299971201</v>
      </c>
      <c r="C315" s="20" t="str" cm="1">
        <f t="array" ref="C315">IF(Table2[[#This Row],[Nodes]:[Nodes]]=6,Table2[[#This Row],[Cost]:[Cost]],"")</f>
        <v/>
      </c>
      <c r="D315" s="20" t="str" cm="1">
        <f t="array" ref="D315">IF(Data!A315=7,Table2[[#This Row],[Cost]:[Cost]],"")</f>
        <v/>
      </c>
    </row>
    <row r="316" spans="1:4">
      <c r="A316" s="20" t="str" cm="1">
        <f t="array" ref="A316">IF(Table2[[#This Row],[Nodes]:[Nodes]]=4,Table2[[#This Row],[Cost]:[Cost]],"")</f>
        <v/>
      </c>
      <c r="B316" s="20" cm="1">
        <f t="array" ref="B316">IF(Table2[[#This Row],[Nodes]:[Nodes]]=5,Table2[[#This Row],[Cost]:[Cost]],"")</f>
        <v>906.76640833628903</v>
      </c>
      <c r="C316" s="20" t="str" cm="1">
        <f t="array" ref="C316">IF(Table2[[#This Row],[Nodes]:[Nodes]]=6,Table2[[#This Row],[Cost]:[Cost]],"")</f>
        <v/>
      </c>
      <c r="D316" s="20" t="str" cm="1">
        <f t="array" ref="D316">IF(Data!A316=7,Table2[[#This Row],[Cost]:[Cost]],"")</f>
        <v/>
      </c>
    </row>
    <row r="317" spans="1:4">
      <c r="A317" s="20" t="str" cm="1">
        <f t="array" ref="A317">IF(Table2[[#This Row],[Nodes]:[Nodes]]=4,Table2[[#This Row],[Cost]:[Cost]],"")</f>
        <v/>
      </c>
      <c r="B317" s="20" cm="1">
        <f t="array" ref="B317">IF(Table2[[#This Row],[Nodes]:[Nodes]]=5,Table2[[#This Row],[Cost]:[Cost]],"")</f>
        <v>698.424820794281</v>
      </c>
      <c r="C317" s="20" t="str" cm="1">
        <f t="array" ref="C317">IF(Table2[[#This Row],[Nodes]:[Nodes]]=6,Table2[[#This Row],[Cost]:[Cost]],"")</f>
        <v/>
      </c>
      <c r="D317" s="20" t="str" cm="1">
        <f t="array" ref="D317">IF(Data!A317=7,Table2[[#This Row],[Cost]:[Cost]],"")</f>
        <v/>
      </c>
    </row>
    <row r="318" spans="1:4">
      <c r="A318" s="20" t="str" cm="1">
        <f t="array" ref="A318">IF(Table2[[#This Row],[Nodes]:[Nodes]]=4,Table2[[#This Row],[Cost]:[Cost]],"")</f>
        <v/>
      </c>
      <c r="B318" s="20" cm="1">
        <f t="array" ref="B318">IF(Table2[[#This Row],[Nodes]:[Nodes]]=5,Table2[[#This Row],[Cost]:[Cost]],"")</f>
        <v>834.63422458134801</v>
      </c>
      <c r="C318" s="20" t="str" cm="1">
        <f t="array" ref="C318">IF(Table2[[#This Row],[Nodes]:[Nodes]]=6,Table2[[#This Row],[Cost]:[Cost]],"")</f>
        <v/>
      </c>
      <c r="D318" s="20" t="str" cm="1">
        <f t="array" ref="D318">IF(Data!A318=7,Table2[[#This Row],[Cost]:[Cost]],"")</f>
        <v/>
      </c>
    </row>
    <row r="319" spans="1:4">
      <c r="A319" s="20" t="str" cm="1">
        <f t="array" ref="A319">IF(Table2[[#This Row],[Nodes]:[Nodes]]=4,Table2[[#This Row],[Cost]:[Cost]],"")</f>
        <v/>
      </c>
      <c r="B319" s="20" cm="1">
        <f t="array" ref="B319">IF(Table2[[#This Row],[Nodes]:[Nodes]]=5,Table2[[#This Row],[Cost]:[Cost]],"")</f>
        <v>726.31192198262897</v>
      </c>
      <c r="C319" s="20" t="str" cm="1">
        <f t="array" ref="C319">IF(Table2[[#This Row],[Nodes]:[Nodes]]=6,Table2[[#This Row],[Cost]:[Cost]],"")</f>
        <v/>
      </c>
      <c r="D319" s="20" t="str" cm="1">
        <f t="array" ref="D319">IF(Data!A319=7,Table2[[#This Row],[Cost]:[Cost]],"")</f>
        <v/>
      </c>
    </row>
    <row r="320" spans="1:4">
      <c r="A320" s="20" t="str" cm="1">
        <f t="array" ref="A320">IF(Table2[[#This Row],[Nodes]:[Nodes]]=4,Table2[[#This Row],[Cost]:[Cost]],"")</f>
        <v/>
      </c>
      <c r="B320" s="20" cm="1">
        <f t="array" ref="B320">IF(Table2[[#This Row],[Nodes]:[Nodes]]=5,Table2[[#This Row],[Cost]:[Cost]],"")</f>
        <v>980.40479737451994</v>
      </c>
      <c r="C320" s="20" t="str" cm="1">
        <f t="array" ref="C320">IF(Table2[[#This Row],[Nodes]:[Nodes]]=6,Table2[[#This Row],[Cost]:[Cost]],"")</f>
        <v/>
      </c>
      <c r="D320" s="20" t="str" cm="1">
        <f t="array" ref="D320">IF(Data!A320=7,Table2[[#This Row],[Cost]:[Cost]],"")</f>
        <v/>
      </c>
    </row>
    <row r="321" spans="1:4">
      <c r="A321" s="20" t="str" cm="1">
        <f t="array" ref="A321">IF(Table2[[#This Row],[Nodes]:[Nodes]]=4,Table2[[#This Row],[Cost]:[Cost]],"")</f>
        <v/>
      </c>
      <c r="B321" s="20" cm="1">
        <f t="array" ref="B321">IF(Table2[[#This Row],[Nodes]:[Nodes]]=5,Table2[[#This Row],[Cost]:[Cost]],"")</f>
        <v>781.34430036569995</v>
      </c>
      <c r="C321" s="20" t="str" cm="1">
        <f t="array" ref="C321">IF(Table2[[#This Row],[Nodes]:[Nodes]]=6,Table2[[#This Row],[Cost]:[Cost]],"")</f>
        <v/>
      </c>
      <c r="D321" s="20" t="str" cm="1">
        <f t="array" ref="D321">IF(Data!A321=7,Table2[[#This Row],[Cost]:[Cost]],"")</f>
        <v/>
      </c>
    </row>
    <row r="322" spans="1:4">
      <c r="A322" s="20" t="str" cm="1">
        <f t="array" ref="A322">IF(Table2[[#This Row],[Nodes]:[Nodes]]=4,Table2[[#This Row],[Cost]:[Cost]],"")</f>
        <v/>
      </c>
      <c r="B322" s="20" cm="1">
        <f t="array" ref="B322">IF(Table2[[#This Row],[Nodes]:[Nodes]]=5,Table2[[#This Row],[Cost]:[Cost]],"")</f>
        <v>1677.65201723308</v>
      </c>
      <c r="C322" s="20" t="str" cm="1">
        <f t="array" ref="C322">IF(Table2[[#This Row],[Nodes]:[Nodes]]=6,Table2[[#This Row],[Cost]:[Cost]],"")</f>
        <v/>
      </c>
      <c r="D322" s="20" t="str" cm="1">
        <f t="array" ref="D322">IF(Data!A322=7,Table2[[#This Row],[Cost]:[Cost]],"")</f>
        <v/>
      </c>
    </row>
    <row r="323" spans="1:4">
      <c r="A323" s="20" t="str" cm="1">
        <f t="array" ref="A323">IF(Table2[[#This Row],[Nodes]:[Nodes]]=4,Table2[[#This Row],[Cost]:[Cost]],"")</f>
        <v/>
      </c>
      <c r="B323" s="20" cm="1">
        <f t="array" ref="B323">IF(Table2[[#This Row],[Nodes]:[Nodes]]=5,Table2[[#This Row],[Cost]:[Cost]],"")</f>
        <v>1765.80948955338</v>
      </c>
      <c r="C323" s="20" t="str" cm="1">
        <f t="array" ref="C323">IF(Table2[[#This Row],[Nodes]:[Nodes]]=6,Table2[[#This Row],[Cost]:[Cost]],"")</f>
        <v/>
      </c>
      <c r="D323" s="20" t="str" cm="1">
        <f t="array" ref="D323">IF(Data!A323=7,Table2[[#This Row],[Cost]:[Cost]],"")</f>
        <v/>
      </c>
    </row>
    <row r="324" spans="1:4">
      <c r="A324" s="20" t="str" cm="1">
        <f t="array" ref="A324">IF(Table2[[#This Row],[Nodes]:[Nodes]]=4,Table2[[#This Row],[Cost]:[Cost]],"")</f>
        <v/>
      </c>
      <c r="B324" s="20" cm="1">
        <f t="array" ref="B324">IF(Table2[[#This Row],[Nodes]:[Nodes]]=5,Table2[[#This Row],[Cost]:[Cost]],"")</f>
        <v>1797.47388612944</v>
      </c>
      <c r="C324" s="20" t="str" cm="1">
        <f t="array" ref="C324">IF(Table2[[#This Row],[Nodes]:[Nodes]]=6,Table2[[#This Row],[Cost]:[Cost]],"")</f>
        <v/>
      </c>
      <c r="D324" s="20" t="str" cm="1">
        <f t="array" ref="D324">IF(Data!A324=7,Table2[[#This Row],[Cost]:[Cost]],"")</f>
        <v/>
      </c>
    </row>
    <row r="325" spans="1:4">
      <c r="A325" s="20" t="str" cm="1">
        <f t="array" ref="A325">IF(Table2[[#This Row],[Nodes]:[Nodes]]=4,Table2[[#This Row],[Cost]:[Cost]],"")</f>
        <v/>
      </c>
      <c r="B325" s="20" cm="1">
        <f t="array" ref="B325">IF(Table2[[#This Row],[Nodes]:[Nodes]]=5,Table2[[#This Row],[Cost]:[Cost]],"")</f>
        <v>2074.1744148981402</v>
      </c>
      <c r="C325" s="20" t="str" cm="1">
        <f t="array" ref="C325">IF(Table2[[#This Row],[Nodes]:[Nodes]]=6,Table2[[#This Row],[Cost]:[Cost]],"")</f>
        <v/>
      </c>
      <c r="D325" s="20" t="str" cm="1">
        <f t="array" ref="D325">IF(Data!A325=7,Table2[[#This Row],[Cost]:[Cost]],"")</f>
        <v/>
      </c>
    </row>
    <row r="326" spans="1:4">
      <c r="A326" s="20" t="str" cm="1">
        <f t="array" ref="A326">IF(Table2[[#This Row],[Nodes]:[Nodes]]=4,Table2[[#This Row],[Cost]:[Cost]],"")</f>
        <v/>
      </c>
      <c r="B326" s="20" cm="1">
        <f t="array" ref="B326">IF(Table2[[#This Row],[Nodes]:[Nodes]]=5,Table2[[#This Row],[Cost]:[Cost]],"")</f>
        <v>1752.58368506852</v>
      </c>
      <c r="C326" s="20" t="str" cm="1">
        <f t="array" ref="C326">IF(Table2[[#This Row],[Nodes]:[Nodes]]=6,Table2[[#This Row],[Cost]:[Cost]],"")</f>
        <v/>
      </c>
      <c r="D326" s="20" t="str" cm="1">
        <f t="array" ref="D326">IF(Data!A326=7,Table2[[#This Row],[Cost]:[Cost]],"")</f>
        <v/>
      </c>
    </row>
    <row r="327" spans="1:4">
      <c r="A327" s="20" t="str" cm="1">
        <f t="array" ref="A327">IF(Table2[[#This Row],[Nodes]:[Nodes]]=4,Table2[[#This Row],[Cost]:[Cost]],"")</f>
        <v/>
      </c>
      <c r="B327" s="20" cm="1">
        <f t="array" ref="B327">IF(Table2[[#This Row],[Nodes]:[Nodes]]=5,Table2[[#This Row],[Cost]:[Cost]],"")</f>
        <v>1140.4526284083499</v>
      </c>
      <c r="C327" s="20" t="str" cm="1">
        <f t="array" ref="C327">IF(Table2[[#This Row],[Nodes]:[Nodes]]=6,Table2[[#This Row],[Cost]:[Cost]],"")</f>
        <v/>
      </c>
      <c r="D327" s="20" t="str" cm="1">
        <f t="array" ref="D327">IF(Data!A327=7,Table2[[#This Row],[Cost]:[Cost]],"")</f>
        <v/>
      </c>
    </row>
    <row r="328" spans="1:4">
      <c r="A328" s="20" t="str" cm="1">
        <f t="array" ref="A328">IF(Table2[[#This Row],[Nodes]:[Nodes]]=4,Table2[[#This Row],[Cost]:[Cost]],"")</f>
        <v/>
      </c>
      <c r="B328" s="20" cm="1">
        <f t="array" ref="B328">IF(Table2[[#This Row],[Nodes]:[Nodes]]=5,Table2[[#This Row],[Cost]:[Cost]],"")</f>
        <v>1270.4211534589999</v>
      </c>
      <c r="C328" s="20" t="str" cm="1">
        <f t="array" ref="C328">IF(Table2[[#This Row],[Nodes]:[Nodes]]=6,Table2[[#This Row],[Cost]:[Cost]],"")</f>
        <v/>
      </c>
      <c r="D328" s="20" t="str" cm="1">
        <f t="array" ref="D328">IF(Data!A328=7,Table2[[#This Row],[Cost]:[Cost]],"")</f>
        <v/>
      </c>
    </row>
    <row r="329" spans="1:4">
      <c r="A329" s="20" t="str" cm="1">
        <f t="array" ref="A329">IF(Table2[[#This Row],[Nodes]:[Nodes]]=4,Table2[[#This Row],[Cost]:[Cost]],"")</f>
        <v/>
      </c>
      <c r="B329" s="20" cm="1">
        <f t="array" ref="B329">IF(Table2[[#This Row],[Nodes]:[Nodes]]=5,Table2[[#This Row],[Cost]:[Cost]],"")</f>
        <v>1237.15366047047</v>
      </c>
      <c r="C329" s="20" t="str" cm="1">
        <f t="array" ref="C329">IF(Table2[[#This Row],[Nodes]:[Nodes]]=6,Table2[[#This Row],[Cost]:[Cost]],"")</f>
        <v/>
      </c>
      <c r="D329" s="20" t="str" cm="1">
        <f t="array" ref="D329">IF(Data!A329=7,Table2[[#This Row],[Cost]:[Cost]],"")</f>
        <v/>
      </c>
    </row>
    <row r="330" spans="1:4">
      <c r="A330" s="20" t="str" cm="1">
        <f t="array" ref="A330">IF(Table2[[#This Row],[Nodes]:[Nodes]]=4,Table2[[#This Row],[Cost]:[Cost]],"")</f>
        <v/>
      </c>
      <c r="B330" s="20" cm="1">
        <f t="array" ref="B330">IF(Table2[[#This Row],[Nodes]:[Nodes]]=5,Table2[[#This Row],[Cost]:[Cost]],"")</f>
        <v>1542.7803006946999</v>
      </c>
      <c r="C330" s="20" t="str" cm="1">
        <f t="array" ref="C330">IF(Table2[[#This Row],[Nodes]:[Nodes]]=6,Table2[[#This Row],[Cost]:[Cost]],"")</f>
        <v/>
      </c>
      <c r="D330" s="20" t="str" cm="1">
        <f t="array" ref="D330">IF(Data!A330=7,Table2[[#This Row],[Cost]:[Cost]],"")</f>
        <v/>
      </c>
    </row>
    <row r="331" spans="1:4">
      <c r="A331" s="20" t="str" cm="1">
        <f t="array" ref="A331">IF(Table2[[#This Row],[Nodes]:[Nodes]]=4,Table2[[#This Row],[Cost]:[Cost]],"")</f>
        <v/>
      </c>
      <c r="B331" s="20" cm="1">
        <f t="array" ref="B331">IF(Table2[[#This Row],[Nodes]:[Nodes]]=5,Table2[[#This Row],[Cost]:[Cost]],"")</f>
        <v>1225.7478229462899</v>
      </c>
      <c r="C331" s="20" t="str" cm="1">
        <f t="array" ref="C331">IF(Table2[[#This Row],[Nodes]:[Nodes]]=6,Table2[[#This Row],[Cost]:[Cost]],"")</f>
        <v/>
      </c>
      <c r="D331" s="20" t="str" cm="1">
        <f t="array" ref="D331">IF(Data!A331=7,Table2[[#This Row],[Cost]:[Cost]],"")</f>
        <v/>
      </c>
    </row>
    <row r="332" spans="1:4">
      <c r="A332" s="20" t="str" cm="1">
        <f t="array" ref="A332">IF(Table2[[#This Row],[Nodes]:[Nodes]]=4,Table2[[#This Row],[Cost]:[Cost]],"")</f>
        <v/>
      </c>
      <c r="B332" s="20" cm="1">
        <f t="array" ref="B332">IF(Table2[[#This Row],[Nodes]:[Nodes]]=5,Table2[[#This Row],[Cost]:[Cost]],"")</f>
        <v>852.58967503560496</v>
      </c>
      <c r="C332" s="20" t="str" cm="1">
        <f t="array" ref="C332">IF(Table2[[#This Row],[Nodes]:[Nodes]]=6,Table2[[#This Row],[Cost]:[Cost]],"")</f>
        <v/>
      </c>
      <c r="D332" s="20" t="str" cm="1">
        <f t="array" ref="D332">IF(Data!A332=7,Table2[[#This Row],[Cost]:[Cost]],"")</f>
        <v/>
      </c>
    </row>
    <row r="333" spans="1:4">
      <c r="A333" s="20" t="str" cm="1">
        <f t="array" ref="A333">IF(Table2[[#This Row],[Nodes]:[Nodes]]=4,Table2[[#This Row],[Cost]:[Cost]],"")</f>
        <v/>
      </c>
      <c r="B333" s="20" cm="1">
        <f t="array" ref="B333">IF(Table2[[#This Row],[Nodes]:[Nodes]]=5,Table2[[#This Row],[Cost]:[Cost]],"")</f>
        <v>905.81722396764701</v>
      </c>
      <c r="C333" s="20" t="str" cm="1">
        <f t="array" ref="C333">IF(Table2[[#This Row],[Nodes]:[Nodes]]=6,Table2[[#This Row],[Cost]:[Cost]],"")</f>
        <v/>
      </c>
      <c r="D333" s="20" t="str" cm="1">
        <f t="array" ref="D333">IF(Data!A333=7,Table2[[#This Row],[Cost]:[Cost]],"")</f>
        <v/>
      </c>
    </row>
    <row r="334" spans="1:4">
      <c r="A334" s="20" t="str" cm="1">
        <f t="array" ref="A334">IF(Table2[[#This Row],[Nodes]:[Nodes]]=4,Table2[[#This Row],[Cost]:[Cost]],"")</f>
        <v/>
      </c>
      <c r="B334" s="20" cm="1">
        <f t="array" ref="B334">IF(Table2[[#This Row],[Nodes]:[Nodes]]=5,Table2[[#This Row],[Cost]:[Cost]],"")</f>
        <v>932.66441529207304</v>
      </c>
      <c r="C334" s="20" t="str" cm="1">
        <f t="array" ref="C334">IF(Table2[[#This Row],[Nodes]:[Nodes]]=6,Table2[[#This Row],[Cost]:[Cost]],"")</f>
        <v/>
      </c>
      <c r="D334" s="20" t="str" cm="1">
        <f t="array" ref="D334">IF(Data!A334=7,Table2[[#This Row],[Cost]:[Cost]],"")</f>
        <v/>
      </c>
    </row>
    <row r="335" spans="1:4">
      <c r="A335" s="20" t="str" cm="1">
        <f t="array" ref="A335">IF(Table2[[#This Row],[Nodes]:[Nodes]]=4,Table2[[#This Row],[Cost]:[Cost]],"")</f>
        <v/>
      </c>
      <c r="B335" s="20" cm="1">
        <f t="array" ref="B335">IF(Table2[[#This Row],[Nodes]:[Nodes]]=5,Table2[[#This Row],[Cost]:[Cost]],"")</f>
        <v>1163.0740540870199</v>
      </c>
      <c r="C335" s="20" t="str" cm="1">
        <f t="array" ref="C335">IF(Table2[[#This Row],[Nodes]:[Nodes]]=6,Table2[[#This Row],[Cost]:[Cost]],"")</f>
        <v/>
      </c>
      <c r="D335" s="20" t="str" cm="1">
        <f t="array" ref="D335">IF(Data!A335=7,Table2[[#This Row],[Cost]:[Cost]],"")</f>
        <v/>
      </c>
    </row>
    <row r="336" spans="1:4">
      <c r="A336" s="20" t="str" cm="1">
        <f t="array" ref="A336">IF(Table2[[#This Row],[Nodes]:[Nodes]]=4,Table2[[#This Row],[Cost]:[Cost]],"")</f>
        <v/>
      </c>
      <c r="B336" s="20" cm="1">
        <f t="array" ref="B336">IF(Table2[[#This Row],[Nodes]:[Nodes]]=5,Table2[[#This Row],[Cost]:[Cost]],"")</f>
        <v>939.69752099631296</v>
      </c>
      <c r="C336" s="20" t="str" cm="1">
        <f t="array" ref="C336">IF(Table2[[#This Row],[Nodes]:[Nodes]]=6,Table2[[#This Row],[Cost]:[Cost]],"")</f>
        <v/>
      </c>
      <c r="D336" s="20" t="str" cm="1">
        <f t="array" ref="D336">IF(Data!A336=7,Table2[[#This Row],[Cost]:[Cost]],"")</f>
        <v/>
      </c>
    </row>
    <row r="337" spans="1:4">
      <c r="A337" s="20" t="str" cm="1">
        <f t="array" ref="A337">IF(Table2[[#This Row],[Nodes]:[Nodes]]=4,Table2[[#This Row],[Cost]:[Cost]],"")</f>
        <v/>
      </c>
      <c r="B337" s="20" cm="1">
        <f t="array" ref="B337">IF(Table2[[#This Row],[Nodes]:[Nodes]]=5,Table2[[#This Row],[Cost]:[Cost]],"")</f>
        <v>715.76204513069899</v>
      </c>
      <c r="C337" s="20" t="str" cm="1">
        <f t="array" ref="C337">IF(Table2[[#This Row],[Nodes]:[Nodes]]=6,Table2[[#This Row],[Cost]:[Cost]],"")</f>
        <v/>
      </c>
      <c r="D337" s="20" t="str" cm="1">
        <f t="array" ref="D337">IF(Data!A337=7,Table2[[#This Row],[Cost]:[Cost]],"")</f>
        <v/>
      </c>
    </row>
    <row r="338" spans="1:4">
      <c r="A338" s="20" t="str" cm="1">
        <f t="array" ref="A338">IF(Table2[[#This Row],[Nodes]:[Nodes]]=4,Table2[[#This Row],[Cost]:[Cost]],"")</f>
        <v/>
      </c>
      <c r="B338" s="20" cm="1">
        <f t="array" ref="B338">IF(Table2[[#This Row],[Nodes]:[Nodes]]=5,Table2[[#This Row],[Cost]:[Cost]],"")</f>
        <v>834.63422458134801</v>
      </c>
      <c r="C338" s="20" t="str" cm="1">
        <f t="array" ref="C338">IF(Table2[[#This Row],[Nodes]:[Nodes]]=6,Table2[[#This Row],[Cost]:[Cost]],"")</f>
        <v/>
      </c>
      <c r="D338" s="20" t="str" cm="1">
        <f t="array" ref="D338">IF(Data!A338=7,Table2[[#This Row],[Cost]:[Cost]],"")</f>
        <v/>
      </c>
    </row>
    <row r="339" spans="1:4">
      <c r="A339" s="20" t="str" cm="1">
        <f t="array" ref="A339">IF(Table2[[#This Row],[Nodes]:[Nodes]]=4,Table2[[#This Row],[Cost]:[Cost]],"")</f>
        <v/>
      </c>
      <c r="B339" s="20" cm="1">
        <f t="array" ref="B339">IF(Table2[[#This Row],[Nodes]:[Nodes]]=5,Table2[[#This Row],[Cost]:[Cost]],"")</f>
        <v>726.31192198262897</v>
      </c>
      <c r="C339" s="20" t="str" cm="1">
        <f t="array" ref="C339">IF(Table2[[#This Row],[Nodes]:[Nodes]]=6,Table2[[#This Row],[Cost]:[Cost]],"")</f>
        <v/>
      </c>
      <c r="D339" s="20" t="str" cm="1">
        <f t="array" ref="D339">IF(Data!A339=7,Table2[[#This Row],[Cost]:[Cost]],"")</f>
        <v/>
      </c>
    </row>
    <row r="340" spans="1:4">
      <c r="A340" s="20" t="str" cm="1">
        <f t="array" ref="A340">IF(Table2[[#This Row],[Nodes]:[Nodes]]=4,Table2[[#This Row],[Cost]:[Cost]],"")</f>
        <v/>
      </c>
      <c r="B340" s="20" cm="1">
        <f t="array" ref="B340">IF(Table2[[#This Row],[Nodes]:[Nodes]]=5,Table2[[#This Row],[Cost]:[Cost]],"")</f>
        <v>980.40479737451994</v>
      </c>
      <c r="C340" s="20" t="str" cm="1">
        <f t="array" ref="C340">IF(Table2[[#This Row],[Nodes]:[Nodes]]=6,Table2[[#This Row],[Cost]:[Cost]],"")</f>
        <v/>
      </c>
      <c r="D340" s="20" t="str" cm="1">
        <f t="array" ref="D340">IF(Data!A340=7,Table2[[#This Row],[Cost]:[Cost]],"")</f>
        <v/>
      </c>
    </row>
    <row r="341" spans="1:4">
      <c r="A341" s="20" t="str" cm="1">
        <f t="array" ref="A341">IF(Table2[[#This Row],[Nodes]:[Nodes]]=4,Table2[[#This Row],[Cost]:[Cost]],"")</f>
        <v/>
      </c>
      <c r="B341" s="20" cm="1">
        <f t="array" ref="B341">IF(Table2[[#This Row],[Nodes]:[Nodes]]=5,Table2[[#This Row],[Cost]:[Cost]],"")</f>
        <v>781.34430036569995</v>
      </c>
      <c r="C341" s="20" t="str" cm="1">
        <f t="array" ref="C341">IF(Table2[[#This Row],[Nodes]:[Nodes]]=6,Table2[[#This Row],[Cost]:[Cost]],"")</f>
        <v/>
      </c>
      <c r="D341" s="20" t="str" cm="1">
        <f t="array" ref="D341">IF(Data!A341=7,Table2[[#This Row],[Cost]:[Cost]],"")</f>
        <v/>
      </c>
    </row>
    <row r="342" spans="1:4">
      <c r="A342" s="20" t="str" cm="1">
        <f t="array" ref="A342">IF(Table2[[#This Row],[Nodes]:[Nodes]]=4,Table2[[#This Row],[Cost]:[Cost]],"")</f>
        <v/>
      </c>
      <c r="B342" s="20" cm="1">
        <f t="array" ref="B342">IF(Table2[[#This Row],[Nodes]:[Nodes]]=5,Table2[[#This Row],[Cost]:[Cost]],"")</f>
        <v>1845.8978855543401</v>
      </c>
      <c r="C342" s="20" t="str" cm="1">
        <f t="array" ref="C342">IF(Table2[[#This Row],[Nodes]:[Nodes]]=6,Table2[[#This Row],[Cost]:[Cost]],"")</f>
        <v/>
      </c>
      <c r="D342" s="20" t="str" cm="1">
        <f t="array" ref="D342">IF(Data!A342=7,Table2[[#This Row],[Cost]:[Cost]],"")</f>
        <v/>
      </c>
    </row>
    <row r="343" spans="1:4">
      <c r="A343" s="20" t="str" cm="1">
        <f t="array" ref="A343">IF(Table2[[#This Row],[Nodes]:[Nodes]]=4,Table2[[#This Row],[Cost]:[Cost]],"")</f>
        <v/>
      </c>
      <c r="B343" s="20" cm="1">
        <f t="array" ref="B343">IF(Table2[[#This Row],[Nodes]:[Nodes]]=5,Table2[[#This Row],[Cost]:[Cost]],"")</f>
        <v>1855.4638413770899</v>
      </c>
      <c r="C343" s="20" t="str" cm="1">
        <f t="array" ref="C343">IF(Table2[[#This Row],[Nodes]:[Nodes]]=6,Table2[[#This Row],[Cost]:[Cost]],"")</f>
        <v/>
      </c>
      <c r="D343" s="20" t="str" cm="1">
        <f t="array" ref="D343">IF(Data!A343=7,Table2[[#This Row],[Cost]:[Cost]],"")</f>
        <v/>
      </c>
    </row>
    <row r="344" spans="1:4">
      <c r="A344" s="20" t="str" cm="1">
        <f t="array" ref="A344">IF(Table2[[#This Row],[Nodes]:[Nodes]]=4,Table2[[#This Row],[Cost]:[Cost]],"")</f>
        <v/>
      </c>
      <c r="B344" s="20" cm="1">
        <f t="array" ref="B344">IF(Table2[[#This Row],[Nodes]:[Nodes]]=5,Table2[[#This Row],[Cost]:[Cost]],"")</f>
        <v>1979.0405067082499</v>
      </c>
      <c r="C344" s="20" t="str" cm="1">
        <f t="array" ref="C344">IF(Table2[[#This Row],[Nodes]:[Nodes]]=6,Table2[[#This Row],[Cost]:[Cost]],"")</f>
        <v/>
      </c>
      <c r="D344" s="20" t="str" cm="1">
        <f t="array" ref="D344">IF(Data!A344=7,Table2[[#This Row],[Cost]:[Cost]],"")</f>
        <v/>
      </c>
    </row>
    <row r="345" spans="1:4">
      <c r="A345" s="20" t="str" cm="1">
        <f t="array" ref="A345">IF(Table2[[#This Row],[Nodes]:[Nodes]]=4,Table2[[#This Row],[Cost]:[Cost]],"")</f>
        <v/>
      </c>
      <c r="B345" s="20" cm="1">
        <f t="array" ref="B345">IF(Table2[[#This Row],[Nodes]:[Nodes]]=5,Table2[[#This Row],[Cost]:[Cost]],"")</f>
        <v>2202.9301257094498</v>
      </c>
      <c r="C345" s="20" t="str" cm="1">
        <f t="array" ref="C345">IF(Table2[[#This Row],[Nodes]:[Nodes]]=6,Table2[[#This Row],[Cost]:[Cost]],"")</f>
        <v/>
      </c>
      <c r="D345" s="20" t="str" cm="1">
        <f t="array" ref="D345">IF(Data!A345=7,Table2[[#This Row],[Cost]:[Cost]],"")</f>
        <v/>
      </c>
    </row>
    <row r="346" spans="1:4">
      <c r="A346" s="20" t="str" cm="1">
        <f t="array" ref="A346">IF(Table2[[#This Row],[Nodes]:[Nodes]]=4,Table2[[#This Row],[Cost]:[Cost]],"")</f>
        <v/>
      </c>
      <c r="B346" s="20" cm="1">
        <f t="array" ref="B346">IF(Table2[[#This Row],[Nodes]:[Nodes]]=5,Table2[[#This Row],[Cost]:[Cost]],"")</f>
        <v>1872.1489242043101</v>
      </c>
      <c r="C346" s="20" t="str" cm="1">
        <f t="array" ref="C346">IF(Table2[[#This Row],[Nodes]:[Nodes]]=6,Table2[[#This Row],[Cost]:[Cost]],"")</f>
        <v/>
      </c>
      <c r="D346" s="20" t="str" cm="1">
        <f t="array" ref="D346">IF(Data!A346=7,Table2[[#This Row],[Cost]:[Cost]],"")</f>
        <v/>
      </c>
    </row>
    <row r="347" spans="1:4">
      <c r="A347" s="20" t="str" cm="1">
        <f t="array" ref="A347">IF(Table2[[#This Row],[Nodes]:[Nodes]]=4,Table2[[#This Row],[Cost]:[Cost]],"")</f>
        <v/>
      </c>
      <c r="B347" s="20" cm="1">
        <f t="array" ref="B347">IF(Table2[[#This Row],[Nodes]:[Nodes]]=5,Table2[[#This Row],[Cost]:[Cost]],"")</f>
        <v>1217.0846048804899</v>
      </c>
      <c r="C347" s="20" t="str" cm="1">
        <f t="array" ref="C347">IF(Table2[[#This Row],[Nodes]:[Nodes]]=6,Table2[[#This Row],[Cost]:[Cost]],"")</f>
        <v/>
      </c>
      <c r="D347" s="20" t="str" cm="1">
        <f t="array" ref="D347">IF(Data!A347=7,Table2[[#This Row],[Cost]:[Cost]],"")</f>
        <v/>
      </c>
    </row>
    <row r="348" spans="1:4">
      <c r="A348" s="20" t="str" cm="1">
        <f t="array" ref="A348">IF(Table2[[#This Row],[Nodes]:[Nodes]]=4,Table2[[#This Row],[Cost]:[Cost]],"")</f>
        <v/>
      </c>
      <c r="B348" s="20" cm="1">
        <f t="array" ref="B348">IF(Table2[[#This Row],[Nodes]:[Nodes]]=5,Table2[[#This Row],[Cost]:[Cost]],"")</f>
        <v>1323.73054142557</v>
      </c>
      <c r="C348" s="20" t="str" cm="1">
        <f t="array" ref="C348">IF(Table2[[#This Row],[Nodes]:[Nodes]]=6,Table2[[#This Row],[Cost]:[Cost]],"")</f>
        <v/>
      </c>
      <c r="D348" s="20" t="str" cm="1">
        <f t="array" ref="D348">IF(Data!A348=7,Table2[[#This Row],[Cost]:[Cost]],"")</f>
        <v/>
      </c>
    </row>
    <row r="349" spans="1:4">
      <c r="A349" s="20" t="str" cm="1">
        <f t="array" ref="A349">IF(Table2[[#This Row],[Nodes]:[Nodes]]=4,Table2[[#This Row],[Cost]:[Cost]],"")</f>
        <v/>
      </c>
      <c r="B349" s="20" cm="1">
        <f t="array" ref="B349">IF(Table2[[#This Row],[Nodes]:[Nodes]]=5,Table2[[#This Row],[Cost]:[Cost]],"")</f>
        <v>1310.21874657489</v>
      </c>
      <c r="C349" s="20" t="str" cm="1">
        <f t="array" ref="C349">IF(Table2[[#This Row],[Nodes]:[Nodes]]=6,Table2[[#This Row],[Cost]:[Cost]],"")</f>
        <v/>
      </c>
      <c r="D349" s="20" t="str" cm="1">
        <f t="array" ref="D349">IF(Data!A349=7,Table2[[#This Row],[Cost]:[Cost]],"")</f>
        <v/>
      </c>
    </row>
    <row r="350" spans="1:4">
      <c r="A350" s="20" t="str" cm="1">
        <f t="array" ref="A350">IF(Table2[[#This Row],[Nodes]:[Nodes]]=4,Table2[[#This Row],[Cost]:[Cost]],"")</f>
        <v/>
      </c>
      <c r="B350" s="20" cm="1">
        <f t="array" ref="B350">IF(Table2[[#This Row],[Nodes]:[Nodes]]=5,Table2[[#This Row],[Cost]:[Cost]],"")</f>
        <v>1623.21751551121</v>
      </c>
      <c r="C350" s="20" t="str" cm="1">
        <f t="array" ref="C350">IF(Table2[[#This Row],[Nodes]:[Nodes]]=6,Table2[[#This Row],[Cost]:[Cost]],"")</f>
        <v/>
      </c>
      <c r="D350" s="20" t="str" cm="1">
        <f t="array" ref="D350">IF(Data!A350=7,Table2[[#This Row],[Cost]:[Cost]],"")</f>
        <v/>
      </c>
    </row>
    <row r="351" spans="1:4">
      <c r="A351" s="20" t="str" cm="1">
        <f t="array" ref="A351">IF(Table2[[#This Row],[Nodes]:[Nodes]]=4,Table2[[#This Row],[Cost]:[Cost]],"")</f>
        <v/>
      </c>
      <c r="B351" s="20" cm="1">
        <f t="array" ref="B351">IF(Table2[[#This Row],[Nodes]:[Nodes]]=5,Table2[[#This Row],[Cost]:[Cost]],"")</f>
        <v>1289.24566105592</v>
      </c>
      <c r="C351" s="20" t="str" cm="1">
        <f t="array" ref="C351">IF(Table2[[#This Row],[Nodes]:[Nodes]]=6,Table2[[#This Row],[Cost]:[Cost]],"")</f>
        <v/>
      </c>
      <c r="D351" s="20" t="str" cm="1">
        <f t="array" ref="D351">IF(Data!A351=7,Table2[[#This Row],[Cost]:[Cost]],"")</f>
        <v/>
      </c>
    </row>
    <row r="352" spans="1:4">
      <c r="A352" s="20" t="str" cm="1">
        <f t="array" ref="A352">IF(Table2[[#This Row],[Nodes]:[Nodes]]=4,Table2[[#This Row],[Cost]:[Cost]],"")</f>
        <v/>
      </c>
      <c r="B352" s="20" cm="1">
        <f t="array" ref="B352">IF(Table2[[#This Row],[Nodes]:[Nodes]]=5,Table2[[#This Row],[Cost]:[Cost]],"")</f>
        <v>887.64919681868798</v>
      </c>
      <c r="C352" s="20" t="str" cm="1">
        <f t="array" ref="C352">IF(Table2[[#This Row],[Nodes]:[Nodes]]=6,Table2[[#This Row],[Cost]:[Cost]],"")</f>
        <v/>
      </c>
      <c r="D352" s="20" t="str" cm="1">
        <f t="array" ref="D352">IF(Data!A352=7,Table2[[#This Row],[Cost]:[Cost]],"")</f>
        <v/>
      </c>
    </row>
    <row r="353" spans="1:4">
      <c r="A353" s="20" t="str" cm="1">
        <f t="array" ref="A353">IF(Table2[[#This Row],[Nodes]:[Nodes]]=4,Table2[[#This Row],[Cost]:[Cost]],"")</f>
        <v/>
      </c>
      <c r="B353" s="20" cm="1">
        <f t="array" ref="B353">IF(Table2[[#This Row],[Nodes]:[Nodes]]=5,Table2[[#This Row],[Cost]:[Cost]],"")</f>
        <v>905.81722396764701</v>
      </c>
      <c r="C353" s="20" t="str" cm="1">
        <f t="array" ref="C353">IF(Table2[[#This Row],[Nodes]:[Nodes]]=6,Table2[[#This Row],[Cost]:[Cost]],"")</f>
        <v/>
      </c>
      <c r="D353" s="20" t="str" cm="1">
        <f t="array" ref="D353">IF(Data!A353=7,Table2[[#This Row],[Cost]:[Cost]],"")</f>
        <v/>
      </c>
    </row>
    <row r="354" spans="1:4">
      <c r="A354" s="20" t="str" cm="1">
        <f t="array" ref="A354">IF(Table2[[#This Row],[Nodes]:[Nodes]]=4,Table2[[#This Row],[Cost]:[Cost]],"")</f>
        <v/>
      </c>
      <c r="B354" s="20" cm="1">
        <f t="array" ref="B354">IF(Table2[[#This Row],[Nodes]:[Nodes]]=5,Table2[[#This Row],[Cost]:[Cost]],"")</f>
        <v>963.954191931688</v>
      </c>
      <c r="C354" s="20" t="str" cm="1">
        <f t="array" ref="C354">IF(Table2[[#This Row],[Nodes]:[Nodes]]=6,Table2[[#This Row],[Cost]:[Cost]],"")</f>
        <v/>
      </c>
      <c r="D354" s="20" t="str" cm="1">
        <f t="array" ref="D354">IF(Data!A354=7,Table2[[#This Row],[Cost]:[Cost]],"")</f>
        <v/>
      </c>
    </row>
    <row r="355" spans="1:4">
      <c r="A355" s="20" t="str" cm="1">
        <f t="array" ref="A355">IF(Table2[[#This Row],[Nodes]:[Nodes]]=4,Table2[[#This Row],[Cost]:[Cost]],"")</f>
        <v/>
      </c>
      <c r="B355" s="20" cm="1">
        <f t="array" ref="B355">IF(Table2[[#This Row],[Nodes]:[Nodes]]=5,Table2[[#This Row],[Cost]:[Cost]],"")</f>
        <v>1205.55227817691</v>
      </c>
      <c r="C355" s="20" t="str" cm="1">
        <f t="array" ref="C355">IF(Table2[[#This Row],[Nodes]:[Nodes]]=6,Table2[[#This Row],[Cost]:[Cost]],"")</f>
        <v/>
      </c>
      <c r="D355" s="20" t="str" cm="1">
        <f t="array" ref="D355">IF(Data!A355=7,Table2[[#This Row],[Cost]:[Cost]],"")</f>
        <v/>
      </c>
    </row>
    <row r="356" spans="1:4">
      <c r="A356" s="20" t="str" cm="1">
        <f t="array" ref="A356">IF(Table2[[#This Row],[Nodes]:[Nodes]]=4,Table2[[#This Row],[Cost]:[Cost]],"")</f>
        <v/>
      </c>
      <c r="B356" s="20" cm="1">
        <f t="array" ref="B356">IF(Table2[[#This Row],[Nodes]:[Nodes]]=5,Table2[[#This Row],[Cost]:[Cost]],"")</f>
        <v>972.628633656337</v>
      </c>
      <c r="C356" s="20" t="str" cm="1">
        <f t="array" ref="C356">IF(Table2[[#This Row],[Nodes]:[Nodes]]=6,Table2[[#This Row],[Cost]:[Cost]],"")</f>
        <v/>
      </c>
      <c r="D356" s="20" t="str" cm="1">
        <f t="array" ref="D356">IF(Data!A356=7,Table2[[#This Row],[Cost]:[Cost]],"")</f>
        <v/>
      </c>
    </row>
    <row r="357" spans="1:4">
      <c r="A357" s="20" t="str" cm="1">
        <f t="array" ref="A357">IF(Table2[[#This Row],[Nodes]:[Nodes]]=4,Table2[[#This Row],[Cost]:[Cost]],"")</f>
        <v/>
      </c>
      <c r="B357" s="20" cm="1">
        <f t="array" ref="B357">IF(Table2[[#This Row],[Nodes]:[Nodes]]=5,Table2[[#This Row],[Cost]:[Cost]],"")</f>
        <v>757.24449981975204</v>
      </c>
      <c r="C357" s="20" t="str" cm="1">
        <f t="array" ref="C357">IF(Table2[[#This Row],[Nodes]:[Nodes]]=6,Table2[[#This Row],[Cost]:[Cost]],"")</f>
        <v/>
      </c>
      <c r="D357" s="20" t="str" cm="1">
        <f t="array" ref="D357">IF(Data!A357=7,Table2[[#This Row],[Cost]:[Cost]],"")</f>
        <v/>
      </c>
    </row>
    <row r="358" spans="1:4">
      <c r="A358" s="20" t="str" cm="1">
        <f t="array" ref="A358">IF(Table2[[#This Row],[Nodes]:[Nodes]]=4,Table2[[#This Row],[Cost]:[Cost]],"")</f>
        <v/>
      </c>
      <c r="B358" s="20" cm="1">
        <f t="array" ref="B358">IF(Table2[[#This Row],[Nodes]:[Nodes]]=5,Table2[[#This Row],[Cost]:[Cost]],"")</f>
        <v>834.63422458134801</v>
      </c>
      <c r="C358" s="20" t="str" cm="1">
        <f t="array" ref="C358">IF(Table2[[#This Row],[Nodes]:[Nodes]]=6,Table2[[#This Row],[Cost]:[Cost]],"")</f>
        <v/>
      </c>
      <c r="D358" s="20" t="str" cm="1">
        <f t="array" ref="D358">IF(Data!A358=7,Table2[[#This Row],[Cost]:[Cost]],"")</f>
        <v/>
      </c>
    </row>
    <row r="359" spans="1:4">
      <c r="A359" s="20" t="str" cm="1">
        <f t="array" ref="A359">IF(Table2[[#This Row],[Nodes]:[Nodes]]=4,Table2[[#This Row],[Cost]:[Cost]],"")</f>
        <v/>
      </c>
      <c r="B359" s="20" cm="1">
        <f t="array" ref="B359">IF(Table2[[#This Row],[Nodes]:[Nodes]]=5,Table2[[#This Row],[Cost]:[Cost]],"")</f>
        <v>726.31192198262897</v>
      </c>
      <c r="C359" s="20" t="str" cm="1">
        <f t="array" ref="C359">IF(Table2[[#This Row],[Nodes]:[Nodes]]=6,Table2[[#This Row],[Cost]:[Cost]],"")</f>
        <v/>
      </c>
      <c r="D359" s="20" t="str" cm="1">
        <f t="array" ref="D359">IF(Data!A359=7,Table2[[#This Row],[Cost]:[Cost]],"")</f>
        <v/>
      </c>
    </row>
    <row r="360" spans="1:4">
      <c r="A360" s="20" t="str" cm="1">
        <f t="array" ref="A360">IF(Table2[[#This Row],[Nodes]:[Nodes]]=4,Table2[[#This Row],[Cost]:[Cost]],"")</f>
        <v/>
      </c>
      <c r="B360" s="20" cm="1">
        <f t="array" ref="B360">IF(Table2[[#This Row],[Nodes]:[Nodes]]=5,Table2[[#This Row],[Cost]:[Cost]],"")</f>
        <v>980.40479737451994</v>
      </c>
      <c r="C360" s="20" t="str" cm="1">
        <f t="array" ref="C360">IF(Table2[[#This Row],[Nodes]:[Nodes]]=6,Table2[[#This Row],[Cost]:[Cost]],"")</f>
        <v/>
      </c>
      <c r="D360" s="20" t="str" cm="1">
        <f t="array" ref="D360">IF(Data!A360=7,Table2[[#This Row],[Cost]:[Cost]],"")</f>
        <v/>
      </c>
    </row>
    <row r="361" spans="1:4">
      <c r="A361" s="20" t="str" cm="1">
        <f t="array" ref="A361">IF(Table2[[#This Row],[Nodes]:[Nodes]]=4,Table2[[#This Row],[Cost]:[Cost]],"")</f>
        <v/>
      </c>
      <c r="B361" s="20" cm="1">
        <f t="array" ref="B361">IF(Table2[[#This Row],[Nodes]:[Nodes]]=5,Table2[[#This Row],[Cost]:[Cost]],"")</f>
        <v>781.34430036569995</v>
      </c>
      <c r="C361" s="20" t="str" cm="1">
        <f t="array" ref="C361">IF(Table2[[#This Row],[Nodes]:[Nodes]]=6,Table2[[#This Row],[Cost]:[Cost]],"")</f>
        <v/>
      </c>
      <c r="D361" s="20" t="str" cm="1">
        <f t="array" ref="D361">IF(Data!A361=7,Table2[[#This Row],[Cost]:[Cost]],"")</f>
        <v/>
      </c>
    </row>
    <row r="362" spans="1:4">
      <c r="A362" s="20" t="str" cm="1">
        <f t="array" ref="A362">IF(Table2[[#This Row],[Nodes]:[Nodes]]=4,Table2[[#This Row],[Cost]:[Cost]],"")</f>
        <v/>
      </c>
      <c r="B362" s="20" t="str" cm="1">
        <f t="array" ref="B362">IF(Table2[[#This Row],[Nodes]:[Nodes]]=5,Table2[[#This Row],[Cost]:[Cost]],"")</f>
        <v/>
      </c>
      <c r="C362" s="20" cm="1">
        <f t="array" ref="C362">IF(Table2[[#This Row],[Nodes]:[Nodes]]=6,Table2[[#This Row],[Cost]:[Cost]],"")</f>
        <v>2046.4672763231799</v>
      </c>
      <c r="D362" s="20" t="str" cm="1">
        <f t="array" ref="D362">IF(Data!A362=7,Table2[[#This Row],[Cost]:[Cost]],"")</f>
        <v/>
      </c>
    </row>
    <row r="363" spans="1:4">
      <c r="A363" s="20" t="str" cm="1">
        <f t="array" ref="A363">IF(Table2[[#This Row],[Nodes]:[Nodes]]=4,Table2[[#This Row],[Cost]:[Cost]],"")</f>
        <v/>
      </c>
      <c r="B363" s="20" t="str" cm="1">
        <f t="array" ref="B363">IF(Table2[[#This Row],[Nodes]:[Nodes]]=5,Table2[[#This Row],[Cost]:[Cost]],"")</f>
        <v/>
      </c>
      <c r="C363" s="20" cm="1">
        <f t="array" ref="C363">IF(Table2[[#This Row],[Nodes]:[Nodes]]=6,Table2[[#This Row],[Cost]:[Cost]],"")</f>
        <v>2056.3920123007501</v>
      </c>
      <c r="D363" s="20" t="str" cm="1">
        <f t="array" ref="D363">IF(Data!A363=7,Table2[[#This Row],[Cost]:[Cost]],"")</f>
        <v/>
      </c>
    </row>
    <row r="364" spans="1:4">
      <c r="A364" s="20" t="str" cm="1">
        <f t="array" ref="A364">IF(Table2[[#This Row],[Nodes]:[Nodes]]=4,Table2[[#This Row],[Cost]:[Cost]],"")</f>
        <v/>
      </c>
      <c r="B364" s="20" t="str" cm="1">
        <f t="array" ref="B364">IF(Table2[[#This Row],[Nodes]:[Nodes]]=5,Table2[[#This Row],[Cost]:[Cost]],"")</f>
        <v/>
      </c>
      <c r="C364" s="20" cm="1">
        <f t="array" ref="C364">IF(Table2[[#This Row],[Nodes]:[Nodes]]=6,Table2[[#This Row],[Cost]:[Cost]],"")</f>
        <v>2174.30726349417</v>
      </c>
      <c r="D364" s="20" t="str" cm="1">
        <f t="array" ref="D364">IF(Data!A364=7,Table2[[#This Row],[Cost]:[Cost]],"")</f>
        <v/>
      </c>
    </row>
    <row r="365" spans="1:4">
      <c r="A365" s="20" t="str" cm="1">
        <f t="array" ref="A365">IF(Table2[[#This Row],[Nodes]:[Nodes]]=4,Table2[[#This Row],[Cost]:[Cost]],"")</f>
        <v/>
      </c>
      <c r="B365" s="20" t="str" cm="1">
        <f t="array" ref="B365">IF(Table2[[#This Row],[Nodes]:[Nodes]]=5,Table2[[#This Row],[Cost]:[Cost]],"")</f>
        <v/>
      </c>
      <c r="C365" s="20" cm="1">
        <f t="array" ref="C365">IF(Table2[[#This Row],[Nodes]:[Nodes]]=6,Table2[[#This Row],[Cost]:[Cost]],"")</f>
        <v>2628.31808286671</v>
      </c>
      <c r="D365" s="20" t="str" cm="1">
        <f t="array" ref="D365">IF(Data!A365=7,Table2[[#This Row],[Cost]:[Cost]],"")</f>
        <v/>
      </c>
    </row>
    <row r="366" spans="1:4">
      <c r="A366" s="20" t="str" cm="1">
        <f t="array" ref="A366">IF(Table2[[#This Row],[Nodes]:[Nodes]]=4,Table2[[#This Row],[Cost]:[Cost]],"")</f>
        <v/>
      </c>
      <c r="B366" s="20" t="str" cm="1">
        <f t="array" ref="B366">IF(Table2[[#This Row],[Nodes]:[Nodes]]=5,Table2[[#This Row],[Cost]:[Cost]],"")</f>
        <v/>
      </c>
      <c r="C366" s="20" cm="1">
        <f t="array" ref="C366">IF(Table2[[#This Row],[Nodes]:[Nodes]]=6,Table2[[#This Row],[Cost]:[Cost]],"")</f>
        <v>2768.22148319898</v>
      </c>
      <c r="D366" s="20" t="str" cm="1">
        <f t="array" ref="D366">IF(Data!A366=7,Table2[[#This Row],[Cost]:[Cost]],"")</f>
        <v/>
      </c>
    </row>
    <row r="367" spans="1:4">
      <c r="A367" s="20" t="str" cm="1">
        <f t="array" ref="A367">IF(Table2[[#This Row],[Nodes]:[Nodes]]=4,Table2[[#This Row],[Cost]:[Cost]],"")</f>
        <v/>
      </c>
      <c r="B367" s="20" t="str" cm="1">
        <f t="array" ref="B367">IF(Table2[[#This Row],[Nodes]:[Nodes]]=5,Table2[[#This Row],[Cost]:[Cost]],"")</f>
        <v/>
      </c>
      <c r="C367" s="20" cm="1">
        <f t="array" ref="C367">IF(Table2[[#This Row],[Nodes]:[Nodes]]=6,Table2[[#This Row],[Cost]:[Cost]],"")</f>
        <v>1238.2790833553099</v>
      </c>
      <c r="D367" s="20" t="str" cm="1">
        <f t="array" ref="D367">IF(Data!A367=7,Table2[[#This Row],[Cost]:[Cost]],"")</f>
        <v/>
      </c>
    </row>
    <row r="368" spans="1:4">
      <c r="A368" s="20" t="str" cm="1">
        <f t="array" ref="A368">IF(Table2[[#This Row],[Nodes]:[Nodes]]=4,Table2[[#This Row],[Cost]:[Cost]],"")</f>
        <v/>
      </c>
      <c r="B368" s="20" t="str" cm="1">
        <f t="array" ref="B368">IF(Table2[[#This Row],[Nodes]:[Nodes]]=5,Table2[[#This Row],[Cost]:[Cost]],"")</f>
        <v/>
      </c>
      <c r="C368" s="20" cm="1">
        <f t="array" ref="C368">IF(Table2[[#This Row],[Nodes]:[Nodes]]=6,Table2[[#This Row],[Cost]:[Cost]],"")</f>
        <v>1510.32841983612</v>
      </c>
      <c r="D368" s="20" t="str" cm="1">
        <f t="array" ref="D368">IF(Data!A368=7,Table2[[#This Row],[Cost]:[Cost]],"")</f>
        <v/>
      </c>
    </row>
    <row r="369" spans="1:4">
      <c r="A369" s="20" t="str" cm="1">
        <f t="array" ref="A369">IF(Table2[[#This Row],[Nodes]:[Nodes]]=4,Table2[[#This Row],[Cost]:[Cost]],"")</f>
        <v/>
      </c>
      <c r="B369" s="20" t="str" cm="1">
        <f t="array" ref="B369">IF(Table2[[#This Row],[Nodes]:[Nodes]]=5,Table2[[#This Row],[Cost]:[Cost]],"")</f>
        <v/>
      </c>
      <c r="C369" s="20" cm="1">
        <f t="array" ref="C369">IF(Table2[[#This Row],[Nodes]:[Nodes]]=6,Table2[[#This Row],[Cost]:[Cost]],"")</f>
        <v>1517.1585312178599</v>
      </c>
      <c r="D369" s="20" t="str" cm="1">
        <f t="array" ref="D369">IF(Data!A369=7,Table2[[#This Row],[Cost]:[Cost]],"")</f>
        <v/>
      </c>
    </row>
    <row r="370" spans="1:4">
      <c r="A370" s="20" t="str" cm="1">
        <f t="array" ref="A370">IF(Table2[[#This Row],[Nodes]:[Nodes]]=4,Table2[[#This Row],[Cost]:[Cost]],"")</f>
        <v/>
      </c>
      <c r="B370" s="20" t="str" cm="1">
        <f t="array" ref="B370">IF(Table2[[#This Row],[Nodes]:[Nodes]]=5,Table2[[#This Row],[Cost]:[Cost]],"")</f>
        <v/>
      </c>
      <c r="C370" s="20" cm="1">
        <f t="array" ref="C370">IF(Table2[[#This Row],[Nodes]:[Nodes]]=6,Table2[[#This Row],[Cost]:[Cost]],"")</f>
        <v>1729.09952243015</v>
      </c>
      <c r="D370" s="20" t="str" cm="1">
        <f t="array" ref="D370">IF(Data!A370=7,Table2[[#This Row],[Cost]:[Cost]],"")</f>
        <v/>
      </c>
    </row>
    <row r="371" spans="1:4">
      <c r="A371" s="20" t="str" cm="1">
        <f t="array" ref="A371">IF(Table2[[#This Row],[Nodes]:[Nodes]]=4,Table2[[#This Row],[Cost]:[Cost]],"")</f>
        <v/>
      </c>
      <c r="B371" s="20" t="str" cm="1">
        <f t="array" ref="B371">IF(Table2[[#This Row],[Nodes]:[Nodes]]=5,Table2[[#This Row],[Cost]:[Cost]],"")</f>
        <v/>
      </c>
      <c r="C371" s="20" cm="1">
        <f t="array" ref="C371">IF(Table2[[#This Row],[Nodes]:[Nodes]]=6,Table2[[#This Row],[Cost]:[Cost]],"")</f>
        <v>1866.21377197739</v>
      </c>
      <c r="D371" s="20" t="str" cm="1">
        <f t="array" ref="D371">IF(Data!A371=7,Table2[[#This Row],[Cost]:[Cost]],"")</f>
        <v/>
      </c>
    </row>
    <row r="372" spans="1:4">
      <c r="A372" s="20" t="str" cm="1">
        <f t="array" ref="A372">IF(Table2[[#This Row],[Nodes]:[Nodes]]=4,Table2[[#This Row],[Cost]:[Cost]],"")</f>
        <v/>
      </c>
      <c r="B372" s="20" t="str" cm="1">
        <f t="array" ref="B372">IF(Table2[[#This Row],[Nodes]:[Nodes]]=5,Table2[[#This Row],[Cost]:[Cost]],"")</f>
        <v/>
      </c>
      <c r="C372" s="20" cm="1">
        <f t="array" ref="C372">IF(Table2[[#This Row],[Nodes]:[Nodes]]=6,Table2[[#This Row],[Cost]:[Cost]],"")</f>
        <v>1026.2699505826299</v>
      </c>
      <c r="D372" s="20" t="str" cm="1">
        <f t="array" ref="D372">IF(Data!A372=7,Table2[[#This Row],[Cost]:[Cost]],"")</f>
        <v/>
      </c>
    </row>
    <row r="373" spans="1:4">
      <c r="A373" s="20" t="str" cm="1">
        <f t="array" ref="A373">IF(Table2[[#This Row],[Nodes]:[Nodes]]=4,Table2[[#This Row],[Cost]:[Cost]],"")</f>
        <v/>
      </c>
      <c r="B373" s="20" t="str" cm="1">
        <f t="array" ref="B373">IF(Table2[[#This Row],[Nodes]:[Nodes]]=5,Table2[[#This Row],[Cost]:[Cost]],"")</f>
        <v/>
      </c>
      <c r="C373" s="20" cm="1">
        <f t="array" ref="C373">IF(Table2[[#This Row],[Nodes]:[Nodes]]=6,Table2[[#This Row],[Cost]:[Cost]],"")</f>
        <v>1024.4740315828701</v>
      </c>
      <c r="D373" s="20" t="str" cm="1">
        <f t="array" ref="D373">IF(Data!A373=7,Table2[[#This Row],[Cost]:[Cost]],"")</f>
        <v/>
      </c>
    </row>
    <row r="374" spans="1:4">
      <c r="A374" s="20" t="str" cm="1">
        <f t="array" ref="A374">IF(Table2[[#This Row],[Nodes]:[Nodes]]=4,Table2[[#This Row],[Cost]:[Cost]],"")</f>
        <v/>
      </c>
      <c r="B374" s="20" t="str" cm="1">
        <f t="array" ref="B374">IF(Table2[[#This Row],[Nodes]:[Nodes]]=5,Table2[[#This Row],[Cost]:[Cost]],"")</f>
        <v/>
      </c>
      <c r="C374" s="20" cm="1">
        <f t="array" ref="C374">IF(Table2[[#This Row],[Nodes]:[Nodes]]=6,Table2[[#This Row],[Cost]:[Cost]],"")</f>
        <v>1167.79850795061</v>
      </c>
      <c r="D374" s="20" t="str" cm="1">
        <f t="array" ref="D374">IF(Data!A374=7,Table2[[#This Row],[Cost]:[Cost]],"")</f>
        <v/>
      </c>
    </row>
    <row r="375" spans="1:4">
      <c r="A375" s="20" t="str" cm="1">
        <f t="array" ref="A375">IF(Table2[[#This Row],[Nodes]:[Nodes]]=4,Table2[[#This Row],[Cost]:[Cost]],"")</f>
        <v/>
      </c>
      <c r="B375" s="20" t="str" cm="1">
        <f t="array" ref="B375">IF(Table2[[#This Row],[Nodes]:[Nodes]]=5,Table2[[#This Row],[Cost]:[Cost]],"")</f>
        <v/>
      </c>
      <c r="C375" s="20" cm="1">
        <f t="array" ref="C375">IF(Table2[[#This Row],[Nodes]:[Nodes]]=6,Table2[[#This Row],[Cost]:[Cost]],"")</f>
        <v>1434.2163538127099</v>
      </c>
      <c r="D375" s="20" t="str" cm="1">
        <f t="array" ref="D375">IF(Data!A375=7,Table2[[#This Row],[Cost]:[Cost]],"")</f>
        <v/>
      </c>
    </row>
    <row r="376" spans="1:4">
      <c r="A376" s="20" t="str" cm="1">
        <f t="array" ref="A376">IF(Table2[[#This Row],[Nodes]:[Nodes]]=4,Table2[[#This Row],[Cost]:[Cost]],"")</f>
        <v/>
      </c>
      <c r="B376" s="20" t="str" cm="1">
        <f t="array" ref="B376">IF(Table2[[#This Row],[Nodes]:[Nodes]]=5,Table2[[#This Row],[Cost]:[Cost]],"")</f>
        <v/>
      </c>
      <c r="C376" s="20" cm="1">
        <f t="array" ref="C376">IF(Table2[[#This Row],[Nodes]:[Nodes]]=6,Table2[[#This Row],[Cost]:[Cost]],"")</f>
        <v>1373.76735122532</v>
      </c>
      <c r="D376" s="20" t="str" cm="1">
        <f t="array" ref="D376">IF(Data!A376=7,Table2[[#This Row],[Cost]:[Cost]],"")</f>
        <v/>
      </c>
    </row>
    <row r="377" spans="1:4">
      <c r="A377" s="20" t="str" cm="1">
        <f t="array" ref="A377">IF(Table2[[#This Row],[Nodes]:[Nodes]]=4,Table2[[#This Row],[Cost]:[Cost]],"")</f>
        <v/>
      </c>
      <c r="B377" s="20" t="str" cm="1">
        <f t="array" ref="B377">IF(Table2[[#This Row],[Nodes]:[Nodes]]=5,Table2[[#This Row],[Cost]:[Cost]],"")</f>
        <v/>
      </c>
      <c r="C377" s="20" cm="1">
        <f t="array" ref="C377">IF(Table2[[#This Row],[Nodes]:[Nodes]]=6,Table2[[#This Row],[Cost]:[Cost]],"")</f>
        <v>791.86110519668205</v>
      </c>
      <c r="D377" s="20" t="str" cm="1">
        <f t="array" ref="D377">IF(Data!A377=7,Table2[[#This Row],[Cost]:[Cost]],"")</f>
        <v/>
      </c>
    </row>
    <row r="378" spans="1:4">
      <c r="A378" s="20" t="str" cm="1">
        <f t="array" ref="A378">IF(Table2[[#This Row],[Nodes]:[Nodes]]=4,Table2[[#This Row],[Cost]:[Cost]],"")</f>
        <v/>
      </c>
      <c r="B378" s="20" t="str" cm="1">
        <f t="array" ref="B378">IF(Table2[[#This Row],[Nodes]:[Nodes]]=5,Table2[[#This Row],[Cost]:[Cost]],"")</f>
        <v/>
      </c>
      <c r="C378" s="20" cm="1">
        <f t="array" ref="C378">IF(Table2[[#This Row],[Nodes]:[Nodes]]=6,Table2[[#This Row],[Cost]:[Cost]],"")</f>
        <v>948.37924538347499</v>
      </c>
      <c r="D378" s="20" t="str" cm="1">
        <f t="array" ref="D378">IF(Data!A378=7,Table2[[#This Row],[Cost]:[Cost]],"")</f>
        <v/>
      </c>
    </row>
    <row r="379" spans="1:4">
      <c r="A379" s="20" t="str" cm="1">
        <f t="array" ref="A379">IF(Table2[[#This Row],[Nodes]:[Nodes]]=4,Table2[[#This Row],[Cost]:[Cost]],"")</f>
        <v/>
      </c>
      <c r="B379" s="20" t="str" cm="1">
        <f t="array" ref="B379">IF(Table2[[#This Row],[Nodes]:[Nodes]]=5,Table2[[#This Row],[Cost]:[Cost]],"")</f>
        <v/>
      </c>
      <c r="C379" s="20" cm="1">
        <f t="array" ref="C379">IF(Table2[[#This Row],[Nodes]:[Nodes]]=6,Table2[[#This Row],[Cost]:[Cost]],"")</f>
        <v>964.72719023167895</v>
      </c>
      <c r="D379" s="20" t="str" cm="1">
        <f t="array" ref="D379">IF(Data!A379=7,Table2[[#This Row],[Cost]:[Cost]],"")</f>
        <v/>
      </c>
    </row>
    <row r="380" spans="1:4">
      <c r="A380" s="20" t="str" cm="1">
        <f t="array" ref="A380">IF(Table2[[#This Row],[Nodes]:[Nodes]]=4,Table2[[#This Row],[Cost]:[Cost]],"")</f>
        <v/>
      </c>
      <c r="B380" s="20" t="str" cm="1">
        <f t="array" ref="B380">IF(Table2[[#This Row],[Nodes]:[Nodes]]=5,Table2[[#This Row],[Cost]:[Cost]],"")</f>
        <v/>
      </c>
      <c r="C380" s="20" cm="1">
        <f t="array" ref="C380">IF(Table2[[#This Row],[Nodes]:[Nodes]]=6,Table2[[#This Row],[Cost]:[Cost]],"")</f>
        <v>1130.77139193722</v>
      </c>
      <c r="D380" s="20" t="str" cm="1">
        <f t="array" ref="D380">IF(Data!A380=7,Table2[[#This Row],[Cost]:[Cost]],"")</f>
        <v/>
      </c>
    </row>
    <row r="381" spans="1:4">
      <c r="A381" s="20" t="str" cm="1">
        <f t="array" ref="A381">IF(Table2[[#This Row],[Nodes]:[Nodes]]=4,Table2[[#This Row],[Cost]:[Cost]],"")</f>
        <v/>
      </c>
      <c r="B381" s="20" t="str" cm="1">
        <f t="array" ref="B381">IF(Table2[[#This Row],[Nodes]:[Nodes]]=5,Table2[[#This Row],[Cost]:[Cost]],"")</f>
        <v/>
      </c>
      <c r="C381" s="20" cm="1">
        <f t="array" ref="C381">IF(Table2[[#This Row],[Nodes]:[Nodes]]=6,Table2[[#This Row],[Cost]:[Cost]],"")</f>
        <v>1104.56459842156</v>
      </c>
      <c r="D381" s="20" t="str" cm="1">
        <f t="array" ref="D381">IF(Data!A381=7,Table2[[#This Row],[Cost]:[Cost]],"")</f>
        <v/>
      </c>
    </row>
    <row r="382" spans="1:4">
      <c r="A382" s="20" t="str" cm="1">
        <f t="array" ref="A382">IF(Table2[[#This Row],[Nodes]:[Nodes]]=4,Table2[[#This Row],[Cost]:[Cost]],"")</f>
        <v/>
      </c>
      <c r="B382" s="20" t="str" cm="1">
        <f t="array" ref="B382">IF(Table2[[#This Row],[Nodes]:[Nodes]]=5,Table2[[#This Row],[Cost]:[Cost]],"")</f>
        <v/>
      </c>
      <c r="C382" s="20" cm="1">
        <f t="array" ref="C382">IF(Table2[[#This Row],[Nodes]:[Nodes]]=6,Table2[[#This Row],[Cost]:[Cost]],"")</f>
        <v>2053.0660118701098</v>
      </c>
      <c r="D382" s="20" t="str" cm="1">
        <f t="array" ref="D382">IF(Data!A382=7,Table2[[#This Row],[Cost]:[Cost]],"")</f>
        <v/>
      </c>
    </row>
    <row r="383" spans="1:4">
      <c r="A383" s="20" t="str" cm="1">
        <f t="array" ref="A383">IF(Table2[[#This Row],[Nodes]:[Nodes]]=4,Table2[[#This Row],[Cost]:[Cost]],"")</f>
        <v/>
      </c>
      <c r="B383" s="20" t="str" cm="1">
        <f t="array" ref="B383">IF(Table2[[#This Row],[Nodes]:[Nodes]]=5,Table2[[#This Row],[Cost]:[Cost]],"")</f>
        <v/>
      </c>
      <c r="C383" s="20" cm="1">
        <f t="array" ref="C383">IF(Table2[[#This Row],[Nodes]:[Nodes]]=6,Table2[[#This Row],[Cost]:[Cost]],"")</f>
        <v>2180.15387558977</v>
      </c>
      <c r="D383" s="20" t="str" cm="1">
        <f t="array" ref="D383">IF(Data!A383=7,Table2[[#This Row],[Cost]:[Cost]],"")</f>
        <v/>
      </c>
    </row>
    <row r="384" spans="1:4">
      <c r="A384" s="20" t="str" cm="1">
        <f t="array" ref="A384">IF(Table2[[#This Row],[Nodes]:[Nodes]]=4,Table2[[#This Row],[Cost]:[Cost]],"")</f>
        <v/>
      </c>
      <c r="B384" s="20" t="str" cm="1">
        <f t="array" ref="B384">IF(Table2[[#This Row],[Nodes]:[Nodes]]=5,Table2[[#This Row],[Cost]:[Cost]],"")</f>
        <v/>
      </c>
      <c r="C384" s="20" cm="1">
        <f t="array" ref="C384">IF(Table2[[#This Row],[Nodes]:[Nodes]]=6,Table2[[#This Row],[Cost]:[Cost]],"")</f>
        <v>2355.9899077733298</v>
      </c>
      <c r="D384" s="20" t="str" cm="1">
        <f t="array" ref="D384">IF(Data!A384=7,Table2[[#This Row],[Cost]:[Cost]],"")</f>
        <v/>
      </c>
    </row>
    <row r="385" spans="1:4">
      <c r="A385" s="20" t="str" cm="1">
        <f t="array" ref="A385">IF(Table2[[#This Row],[Nodes]:[Nodes]]=4,Table2[[#This Row],[Cost]:[Cost]],"")</f>
        <v/>
      </c>
      <c r="B385" s="20" t="str" cm="1">
        <f t="array" ref="B385">IF(Table2[[#This Row],[Nodes]:[Nodes]]=5,Table2[[#This Row],[Cost]:[Cost]],"")</f>
        <v/>
      </c>
      <c r="C385" s="20" cm="1">
        <f t="array" ref="C385">IF(Table2[[#This Row],[Nodes]:[Nodes]]=6,Table2[[#This Row],[Cost]:[Cost]],"")</f>
        <v>2816.59651920752</v>
      </c>
      <c r="D385" s="20" t="str" cm="1">
        <f t="array" ref="D385">IF(Data!A385=7,Table2[[#This Row],[Cost]:[Cost]],"")</f>
        <v/>
      </c>
    </row>
    <row r="386" spans="1:4">
      <c r="A386" s="20" t="str" cm="1">
        <f t="array" ref="A386">IF(Table2[[#This Row],[Nodes]:[Nodes]]=4,Table2[[#This Row],[Cost]:[Cost]],"")</f>
        <v/>
      </c>
      <c r="B386" s="20" t="str" cm="1">
        <f t="array" ref="B386">IF(Table2[[#This Row],[Nodes]:[Nodes]]=5,Table2[[#This Row],[Cost]:[Cost]],"")</f>
        <v/>
      </c>
      <c r="C386" s="20" cm="1">
        <f t="array" ref="C386">IF(Table2[[#This Row],[Nodes]:[Nodes]]=6,Table2[[#This Row],[Cost]:[Cost]],"")</f>
        <v>2915.5766093622201</v>
      </c>
      <c r="D386" s="20" t="str" cm="1">
        <f t="array" ref="D386">IF(Data!A386=7,Table2[[#This Row],[Cost]:[Cost]],"")</f>
        <v/>
      </c>
    </row>
    <row r="387" spans="1:4">
      <c r="A387" s="20" t="str" cm="1">
        <f t="array" ref="A387">IF(Table2[[#This Row],[Nodes]:[Nodes]]=4,Table2[[#This Row],[Cost]:[Cost]],"")</f>
        <v/>
      </c>
      <c r="B387" s="20" t="str" cm="1">
        <f t="array" ref="B387">IF(Table2[[#This Row],[Nodes]:[Nodes]]=5,Table2[[#This Row],[Cost]:[Cost]],"")</f>
        <v/>
      </c>
      <c r="C387" s="20" cm="1">
        <f t="array" ref="C387">IF(Table2[[#This Row],[Nodes]:[Nodes]]=6,Table2[[#This Row],[Cost]:[Cost]],"")</f>
        <v>1320.40139325575</v>
      </c>
      <c r="D387" s="20" t="str" cm="1">
        <f t="array" ref="D387">IF(Data!A387=7,Table2[[#This Row],[Cost]:[Cost]],"")</f>
        <v/>
      </c>
    </row>
    <row r="388" spans="1:4">
      <c r="A388" s="20" t="str" cm="1">
        <f t="array" ref="A388">IF(Table2[[#This Row],[Nodes]:[Nodes]]=4,Table2[[#This Row],[Cost]:[Cost]],"")</f>
        <v/>
      </c>
      <c r="B388" s="20" t="str" cm="1">
        <f t="array" ref="B388">IF(Table2[[#This Row],[Nodes]:[Nodes]]=5,Table2[[#This Row],[Cost]:[Cost]],"")</f>
        <v/>
      </c>
      <c r="C388" s="20" cm="1">
        <f t="array" ref="C388">IF(Table2[[#This Row],[Nodes]:[Nodes]]=6,Table2[[#This Row],[Cost]:[Cost]],"")</f>
        <v>1494.51769896465</v>
      </c>
      <c r="D388" s="20" t="str" cm="1">
        <f t="array" ref="D388">IF(Data!A388=7,Table2[[#This Row],[Cost]:[Cost]],"")</f>
        <v/>
      </c>
    </row>
    <row r="389" spans="1:4">
      <c r="A389" s="20" t="str" cm="1">
        <f t="array" ref="A389">IF(Table2[[#This Row],[Nodes]:[Nodes]]=4,Table2[[#This Row],[Cost]:[Cost]],"")</f>
        <v/>
      </c>
      <c r="B389" s="20" t="str" cm="1">
        <f t="array" ref="B389">IF(Table2[[#This Row],[Nodes]:[Nodes]]=5,Table2[[#This Row],[Cost]:[Cost]],"")</f>
        <v/>
      </c>
      <c r="C389" s="20" cm="1">
        <f t="array" ref="C389">IF(Table2[[#This Row],[Nodes]:[Nodes]]=6,Table2[[#This Row],[Cost]:[Cost]],"")</f>
        <v>1617.8771078611301</v>
      </c>
      <c r="D389" s="20" t="str" cm="1">
        <f t="array" ref="D389">IF(Data!A389=7,Table2[[#This Row],[Cost]:[Cost]],"")</f>
        <v/>
      </c>
    </row>
    <row r="390" spans="1:4">
      <c r="A390" s="20" t="str" cm="1">
        <f t="array" ref="A390">IF(Table2[[#This Row],[Nodes]:[Nodes]]=4,Table2[[#This Row],[Cost]:[Cost]],"")</f>
        <v/>
      </c>
      <c r="B390" s="20" t="str" cm="1">
        <f t="array" ref="B390">IF(Table2[[#This Row],[Nodes]:[Nodes]]=5,Table2[[#This Row],[Cost]:[Cost]],"")</f>
        <v/>
      </c>
      <c r="C390" s="20" cm="1">
        <f t="array" ref="C390">IF(Table2[[#This Row],[Nodes]:[Nodes]]=6,Table2[[#This Row],[Cost]:[Cost]],"")</f>
        <v>1808.35001723143</v>
      </c>
      <c r="D390" s="20" t="str" cm="1">
        <f t="array" ref="D390">IF(Data!A390=7,Table2[[#This Row],[Cost]:[Cost]],"")</f>
        <v/>
      </c>
    </row>
    <row r="391" spans="1:4">
      <c r="A391" s="20" t="str" cm="1">
        <f t="array" ref="A391">IF(Table2[[#This Row],[Nodes]:[Nodes]]=4,Table2[[#This Row],[Cost]:[Cost]],"")</f>
        <v/>
      </c>
      <c r="B391" s="20" t="str" cm="1">
        <f t="array" ref="B391">IF(Table2[[#This Row],[Nodes]:[Nodes]]=5,Table2[[#This Row],[Cost]:[Cost]],"")</f>
        <v/>
      </c>
      <c r="C391" s="20" cm="1">
        <f t="array" ref="C391">IF(Table2[[#This Row],[Nodes]:[Nodes]]=6,Table2[[#This Row],[Cost]:[Cost]],"")</f>
        <v>1907.03505605644</v>
      </c>
      <c r="D391" s="20" t="str" cm="1">
        <f t="array" ref="D391">IF(Data!A391=7,Table2[[#This Row],[Cost]:[Cost]],"")</f>
        <v/>
      </c>
    </row>
    <row r="392" spans="1:4">
      <c r="A392" s="20" t="str" cm="1">
        <f t="array" ref="A392">IF(Table2[[#This Row],[Nodes]:[Nodes]]=4,Table2[[#This Row],[Cost]:[Cost]],"")</f>
        <v/>
      </c>
      <c r="B392" s="20" t="str" cm="1">
        <f t="array" ref="B392">IF(Table2[[#This Row],[Nodes]:[Nodes]]=5,Table2[[#This Row],[Cost]:[Cost]],"")</f>
        <v/>
      </c>
      <c r="C392" s="20" cm="1">
        <f t="array" ref="C392">IF(Table2[[#This Row],[Nodes]:[Nodes]]=6,Table2[[#This Row],[Cost]:[Cost]],"")</f>
        <v>1073.0673765650199</v>
      </c>
      <c r="D392" s="20" t="str" cm="1">
        <f t="array" ref="D392">IF(Data!A392=7,Table2[[#This Row],[Cost]:[Cost]],"")</f>
        <v/>
      </c>
    </row>
    <row r="393" spans="1:4">
      <c r="A393" s="20" t="str" cm="1">
        <f t="array" ref="A393">IF(Table2[[#This Row],[Nodes]:[Nodes]]=4,Table2[[#This Row],[Cost]:[Cost]],"")</f>
        <v/>
      </c>
      <c r="B393" s="20" t="str" cm="1">
        <f t="array" ref="B393">IF(Table2[[#This Row],[Nodes]:[Nodes]]=5,Table2[[#This Row],[Cost]:[Cost]],"")</f>
        <v/>
      </c>
      <c r="C393" s="20" cm="1">
        <f t="array" ref="C393">IF(Table2[[#This Row],[Nodes]:[Nodes]]=6,Table2[[#This Row],[Cost]:[Cost]],"")</f>
        <v>1024.4740315828701</v>
      </c>
      <c r="D393" s="20" t="str" cm="1">
        <f t="array" ref="D393">IF(Data!A393=7,Table2[[#This Row],[Cost]:[Cost]],"")</f>
        <v/>
      </c>
    </row>
    <row r="394" spans="1:4">
      <c r="A394" s="20" t="str" cm="1">
        <f t="array" ref="A394">IF(Table2[[#This Row],[Nodes]:[Nodes]]=4,Table2[[#This Row],[Cost]:[Cost]],"")</f>
        <v/>
      </c>
      <c r="B394" s="20" t="str" cm="1">
        <f t="array" ref="B394">IF(Table2[[#This Row],[Nodes]:[Nodes]]=5,Table2[[#This Row],[Cost]:[Cost]],"")</f>
        <v/>
      </c>
      <c r="C394" s="20" cm="1">
        <f t="array" ref="C394">IF(Table2[[#This Row],[Nodes]:[Nodes]]=6,Table2[[#This Row],[Cost]:[Cost]],"")</f>
        <v>1209.05476203594</v>
      </c>
      <c r="D394" s="20" t="str" cm="1">
        <f t="array" ref="D394">IF(Data!A394=7,Table2[[#This Row],[Cost]:[Cost]],"")</f>
        <v/>
      </c>
    </row>
    <row r="395" spans="1:4">
      <c r="A395" s="20" t="str" cm="1">
        <f t="array" ref="A395">IF(Table2[[#This Row],[Nodes]:[Nodes]]=4,Table2[[#This Row],[Cost]:[Cost]],"")</f>
        <v/>
      </c>
      <c r="B395" s="20" t="str" cm="1">
        <f t="array" ref="B395">IF(Table2[[#This Row],[Nodes]:[Nodes]]=5,Table2[[#This Row],[Cost]:[Cost]],"")</f>
        <v/>
      </c>
      <c r="C395" s="20" cm="1">
        <f t="array" ref="C395">IF(Table2[[#This Row],[Nodes]:[Nodes]]=6,Table2[[#This Row],[Cost]:[Cost]],"")</f>
        <v>1497.0766710590001</v>
      </c>
      <c r="D395" s="20" t="str" cm="1">
        <f t="array" ref="D395">IF(Data!A395=7,Table2[[#This Row],[Cost]:[Cost]],"")</f>
        <v/>
      </c>
    </row>
    <row r="396" spans="1:4">
      <c r="A396" s="20" t="str" cm="1">
        <f t="array" ref="A396">IF(Table2[[#This Row],[Nodes]:[Nodes]]=4,Table2[[#This Row],[Cost]:[Cost]],"")</f>
        <v/>
      </c>
      <c r="B396" s="20" t="str" cm="1">
        <f t="array" ref="B396">IF(Table2[[#This Row],[Nodes]:[Nodes]]=5,Table2[[#This Row],[Cost]:[Cost]],"")</f>
        <v/>
      </c>
      <c r="C396" s="20" cm="1">
        <f t="array" ref="C396">IF(Table2[[#This Row],[Nodes]:[Nodes]]=6,Table2[[#This Row],[Cost]:[Cost]],"")</f>
        <v>1490.7845579080599</v>
      </c>
      <c r="D396" s="20" t="str" cm="1">
        <f t="array" ref="D396">IF(Data!A396=7,Table2[[#This Row],[Cost]:[Cost]],"")</f>
        <v/>
      </c>
    </row>
    <row r="397" spans="1:4">
      <c r="A397" s="20" t="str" cm="1">
        <f t="array" ref="A397">IF(Table2[[#This Row],[Nodes]:[Nodes]]=4,Table2[[#This Row],[Cost]:[Cost]],"")</f>
        <v/>
      </c>
      <c r="B397" s="20" t="str" cm="1">
        <f t="array" ref="B397">IF(Table2[[#This Row],[Nodes]:[Nodes]]=5,Table2[[#This Row],[Cost]:[Cost]],"")</f>
        <v/>
      </c>
      <c r="C397" s="20" cm="1">
        <f t="array" ref="C397">IF(Table2[[#This Row],[Nodes]:[Nodes]]=6,Table2[[#This Row],[Cost]:[Cost]],"")</f>
        <v>791.86110519668205</v>
      </c>
      <c r="D397" s="20" t="str" cm="1">
        <f t="array" ref="D397">IF(Data!A397=7,Table2[[#This Row],[Cost]:[Cost]],"")</f>
        <v/>
      </c>
    </row>
    <row r="398" spans="1:4">
      <c r="A398" s="20" t="str" cm="1">
        <f t="array" ref="A398">IF(Table2[[#This Row],[Nodes]:[Nodes]]=4,Table2[[#This Row],[Cost]:[Cost]],"")</f>
        <v/>
      </c>
      <c r="B398" s="20" t="str" cm="1">
        <f t="array" ref="B398">IF(Table2[[#This Row],[Nodes]:[Nodes]]=5,Table2[[#This Row],[Cost]:[Cost]],"")</f>
        <v/>
      </c>
      <c r="C398" s="20" cm="1">
        <f t="array" ref="C398">IF(Table2[[#This Row],[Nodes]:[Nodes]]=6,Table2[[#This Row],[Cost]:[Cost]],"")</f>
        <v>948.37924538347499</v>
      </c>
      <c r="D398" s="20" t="str" cm="1">
        <f t="array" ref="D398">IF(Data!A398=7,Table2[[#This Row],[Cost]:[Cost]],"")</f>
        <v/>
      </c>
    </row>
    <row r="399" spans="1:4">
      <c r="A399" s="20" t="str" cm="1">
        <f t="array" ref="A399">IF(Table2[[#This Row],[Nodes]:[Nodes]]=4,Table2[[#This Row],[Cost]:[Cost]],"")</f>
        <v/>
      </c>
      <c r="B399" s="20" t="str" cm="1">
        <f t="array" ref="B399">IF(Table2[[#This Row],[Nodes]:[Nodes]]=5,Table2[[#This Row],[Cost]:[Cost]],"")</f>
        <v/>
      </c>
      <c r="C399" s="20" cm="1">
        <f t="array" ref="C399">IF(Table2[[#This Row],[Nodes]:[Nodes]]=6,Table2[[#This Row],[Cost]:[Cost]],"")</f>
        <v>964.72719023167895</v>
      </c>
      <c r="D399" s="20" t="str" cm="1">
        <f t="array" ref="D399">IF(Data!A399=7,Table2[[#This Row],[Cost]:[Cost]],"")</f>
        <v/>
      </c>
    </row>
    <row r="400" spans="1:4">
      <c r="A400" s="20" t="str" cm="1">
        <f t="array" ref="A400">IF(Table2[[#This Row],[Nodes]:[Nodes]]=4,Table2[[#This Row],[Cost]:[Cost]],"")</f>
        <v/>
      </c>
      <c r="B400" s="20" t="str" cm="1">
        <f t="array" ref="B400">IF(Table2[[#This Row],[Nodes]:[Nodes]]=5,Table2[[#This Row],[Cost]:[Cost]],"")</f>
        <v/>
      </c>
      <c r="C400" s="20" cm="1">
        <f t="array" ref="C400">IF(Table2[[#This Row],[Nodes]:[Nodes]]=6,Table2[[#This Row],[Cost]:[Cost]],"")</f>
        <v>1130.77139193722</v>
      </c>
      <c r="D400" s="20" t="str" cm="1">
        <f t="array" ref="D400">IF(Data!A400=7,Table2[[#This Row],[Cost]:[Cost]],"")</f>
        <v/>
      </c>
    </row>
    <row r="401" spans="1:4">
      <c r="A401" s="20" t="str" cm="1">
        <f t="array" ref="A401">IF(Table2[[#This Row],[Nodes]:[Nodes]]=4,Table2[[#This Row],[Cost]:[Cost]],"")</f>
        <v/>
      </c>
      <c r="B401" s="20" t="str" cm="1">
        <f t="array" ref="B401">IF(Table2[[#This Row],[Nodes]:[Nodes]]=5,Table2[[#This Row],[Cost]:[Cost]],"")</f>
        <v/>
      </c>
      <c r="C401" s="20" cm="1">
        <f t="array" ref="C401">IF(Table2[[#This Row],[Nodes]:[Nodes]]=6,Table2[[#This Row],[Cost]:[Cost]],"")</f>
        <v>1104.56459842156</v>
      </c>
      <c r="D401" s="20" t="str" cm="1">
        <f t="array" ref="D401">IF(Data!A401=7,Table2[[#This Row],[Cost]:[Cost]],"")</f>
        <v/>
      </c>
    </row>
    <row r="402" spans="1:4">
      <c r="A402" s="20" t="str" cm="1">
        <f t="array" ref="A402">IF(Table2[[#This Row],[Nodes]:[Nodes]]=4,Table2[[#This Row],[Cost]:[Cost]],"")</f>
        <v/>
      </c>
      <c r="B402" s="20" t="str" cm="1">
        <f t="array" ref="B402">IF(Table2[[#This Row],[Nodes]:[Nodes]]=5,Table2[[#This Row],[Cost]:[Cost]],"")</f>
        <v/>
      </c>
      <c r="C402" s="20" cm="1">
        <f t="array" ref="C402">IF(Table2[[#This Row],[Nodes]:[Nodes]]=6,Table2[[#This Row],[Cost]:[Cost]],"")</f>
        <v>2316.8723572377598</v>
      </c>
      <c r="D402" s="20" t="str" cm="1">
        <f t="array" ref="D402">IF(Data!A402=7,Table2[[#This Row],[Cost]:[Cost]],"")</f>
        <v/>
      </c>
    </row>
    <row r="403" spans="1:4">
      <c r="A403" s="20" t="str" cm="1">
        <f t="array" ref="A403">IF(Table2[[#This Row],[Nodes]:[Nodes]]=4,Table2[[#This Row],[Cost]:[Cost]],"")</f>
        <v/>
      </c>
      <c r="B403" s="20" t="str" cm="1">
        <f t="array" ref="B403">IF(Table2[[#This Row],[Nodes]:[Nodes]]=5,Table2[[#This Row],[Cost]:[Cost]],"")</f>
        <v/>
      </c>
      <c r="C403" s="20" cm="1">
        <f t="array" ref="C403">IF(Table2[[#This Row],[Nodes]:[Nodes]]=6,Table2[[#This Row],[Cost]:[Cost]],"")</f>
        <v>2299.1117157040999</v>
      </c>
      <c r="D403" s="20" t="str" cm="1">
        <f t="array" ref="D403">IF(Data!A403=7,Table2[[#This Row],[Cost]:[Cost]],"")</f>
        <v/>
      </c>
    </row>
    <row r="404" spans="1:4">
      <c r="A404" s="20" t="str" cm="1">
        <f t="array" ref="A404">IF(Table2[[#This Row],[Nodes]:[Nodes]]=4,Table2[[#This Row],[Cost]:[Cost]],"")</f>
        <v/>
      </c>
      <c r="B404" s="20" t="str" cm="1">
        <f t="array" ref="B404">IF(Table2[[#This Row],[Nodes]:[Nodes]]=5,Table2[[#This Row],[Cost]:[Cost]],"")</f>
        <v/>
      </c>
      <c r="C404" s="20" cm="1">
        <f t="array" ref="C404">IF(Table2[[#This Row],[Nodes]:[Nodes]]=6,Table2[[#This Row],[Cost]:[Cost]],"")</f>
        <v>2500.06573988021</v>
      </c>
      <c r="D404" s="20" t="str" cm="1">
        <f t="array" ref="D404">IF(Data!A404=7,Table2[[#This Row],[Cost]:[Cost]],"")</f>
        <v/>
      </c>
    </row>
    <row r="405" spans="1:4">
      <c r="A405" s="20" t="str" cm="1">
        <f t="array" ref="A405">IF(Table2[[#This Row],[Nodes]:[Nodes]]=4,Table2[[#This Row],[Cost]:[Cost]],"")</f>
        <v/>
      </c>
      <c r="B405" s="20" t="str" cm="1">
        <f t="array" ref="B405">IF(Table2[[#This Row],[Nodes]:[Nodes]]=5,Table2[[#This Row],[Cost]:[Cost]],"")</f>
        <v/>
      </c>
      <c r="C405" s="20" cm="1">
        <f t="array" ref="C405">IF(Table2[[#This Row],[Nodes]:[Nodes]]=6,Table2[[#This Row],[Cost]:[Cost]],"")</f>
        <v>2959.0875407456701</v>
      </c>
      <c r="D405" s="20" t="str" cm="1">
        <f t="array" ref="D405">IF(Data!A405=7,Table2[[#This Row],[Cost]:[Cost]],"")</f>
        <v/>
      </c>
    </row>
    <row r="406" spans="1:4">
      <c r="A406" s="20" t="str" cm="1">
        <f t="array" ref="A406">IF(Table2[[#This Row],[Nodes]:[Nodes]]=4,Table2[[#This Row],[Cost]:[Cost]],"")</f>
        <v/>
      </c>
      <c r="B406" s="20" t="str" cm="1">
        <f t="array" ref="B406">IF(Table2[[#This Row],[Nodes]:[Nodes]]=5,Table2[[#This Row],[Cost]:[Cost]],"")</f>
        <v/>
      </c>
      <c r="C406" s="20" cm="1">
        <f t="array" ref="C406">IF(Table2[[#This Row],[Nodes]:[Nodes]]=6,Table2[[#This Row],[Cost]:[Cost]],"")</f>
        <v>3016.9818496162102</v>
      </c>
      <c r="D406" s="20" t="str" cm="1">
        <f t="array" ref="D406">IF(Data!A406=7,Table2[[#This Row],[Cost]:[Cost]],"")</f>
        <v/>
      </c>
    </row>
    <row r="407" spans="1:4">
      <c r="A407" s="20" t="str" cm="1">
        <f t="array" ref="A407">IF(Table2[[#This Row],[Nodes]:[Nodes]]=4,Table2[[#This Row],[Cost]:[Cost]],"")</f>
        <v/>
      </c>
      <c r="B407" s="20" t="str" cm="1">
        <f t="array" ref="B407">IF(Table2[[#This Row],[Nodes]:[Nodes]]=5,Table2[[#This Row],[Cost]:[Cost]],"")</f>
        <v/>
      </c>
      <c r="C407" s="20" cm="1">
        <f t="array" ref="C407">IF(Table2[[#This Row],[Nodes]:[Nodes]]=6,Table2[[#This Row],[Cost]:[Cost]],"")</f>
        <v>1402.5237031562001</v>
      </c>
      <c r="D407" s="20" t="str" cm="1">
        <f t="array" ref="D407">IF(Data!A407=7,Table2[[#This Row],[Cost]:[Cost]],"")</f>
        <v/>
      </c>
    </row>
    <row r="408" spans="1:4">
      <c r="A408" s="20" t="str" cm="1">
        <f t="array" ref="A408">IF(Table2[[#This Row],[Nodes]:[Nodes]]=4,Table2[[#This Row],[Cost]:[Cost]],"")</f>
        <v/>
      </c>
      <c r="B408" s="20" t="str" cm="1">
        <f t="array" ref="B408">IF(Table2[[#This Row],[Nodes]:[Nodes]]=5,Table2[[#This Row],[Cost]:[Cost]],"")</f>
        <v/>
      </c>
      <c r="C408" s="20" cm="1">
        <f t="array" ref="C408">IF(Table2[[#This Row],[Nodes]:[Nodes]]=6,Table2[[#This Row],[Cost]:[Cost]],"")</f>
        <v>1550.73937542933</v>
      </c>
      <c r="D408" s="20" t="str" cm="1">
        <f t="array" ref="D408">IF(Data!A408=7,Table2[[#This Row],[Cost]:[Cost]],"")</f>
        <v/>
      </c>
    </row>
    <row r="409" spans="1:4">
      <c r="A409" s="20" t="str" cm="1">
        <f t="array" ref="A409">IF(Table2[[#This Row],[Nodes]:[Nodes]]=4,Table2[[#This Row],[Cost]:[Cost]],"")</f>
        <v/>
      </c>
      <c r="B409" s="20" t="str" cm="1">
        <f t="array" ref="B409">IF(Table2[[#This Row],[Nodes]:[Nodes]]=5,Table2[[#This Row],[Cost]:[Cost]],"")</f>
        <v/>
      </c>
      <c r="C409" s="20" cm="1">
        <f t="array" ref="C409">IF(Table2[[#This Row],[Nodes]:[Nodes]]=6,Table2[[#This Row],[Cost]:[Cost]],"")</f>
        <v>1713.32939359441</v>
      </c>
      <c r="D409" s="20" t="str" cm="1">
        <f t="array" ref="D409">IF(Data!A409=7,Table2[[#This Row],[Cost]:[Cost]],"")</f>
        <v/>
      </c>
    </row>
    <row r="410" spans="1:4">
      <c r="A410" s="20" t="str" cm="1">
        <f t="array" ref="A410">IF(Table2[[#This Row],[Nodes]:[Nodes]]=4,Table2[[#This Row],[Cost]:[Cost]],"")</f>
        <v/>
      </c>
      <c r="B410" s="20" t="str" cm="1">
        <f t="array" ref="B410">IF(Table2[[#This Row],[Nodes]:[Nodes]]=5,Table2[[#This Row],[Cost]:[Cost]],"")</f>
        <v/>
      </c>
      <c r="C410" s="20" cm="1">
        <f t="array" ref="C410">IF(Table2[[#This Row],[Nodes]:[Nodes]]=6,Table2[[#This Row],[Cost]:[Cost]],"")</f>
        <v>1888.4278995268101</v>
      </c>
      <c r="D410" s="20" t="str" cm="1">
        <f t="array" ref="D410">IF(Data!A410=7,Table2[[#This Row],[Cost]:[Cost]],"")</f>
        <v/>
      </c>
    </row>
    <row r="411" spans="1:4">
      <c r="A411" s="20" t="str" cm="1">
        <f t="array" ref="A411">IF(Table2[[#This Row],[Nodes]:[Nodes]]=4,Table2[[#This Row],[Cost]:[Cost]],"")</f>
        <v/>
      </c>
      <c r="B411" s="20" t="str" cm="1">
        <f t="array" ref="B411">IF(Table2[[#This Row],[Nodes]:[Nodes]]=5,Table2[[#This Row],[Cost]:[Cost]],"")</f>
        <v/>
      </c>
      <c r="C411" s="20" cm="1">
        <f t="array" ref="C411">IF(Table2[[#This Row],[Nodes]:[Nodes]]=6,Table2[[#This Row],[Cost]:[Cost]],"")</f>
        <v>1970.53329175004</v>
      </c>
      <c r="D411" s="20" t="str" cm="1">
        <f t="array" ref="D411">IF(Data!A411=7,Table2[[#This Row],[Cost]:[Cost]],"")</f>
        <v/>
      </c>
    </row>
    <row r="412" spans="1:4">
      <c r="A412" s="20" t="str" cm="1">
        <f t="array" ref="A412">IF(Table2[[#This Row],[Nodes]:[Nodes]]=4,Table2[[#This Row],[Cost]:[Cost]],"")</f>
        <v/>
      </c>
      <c r="B412" s="20" t="str" cm="1">
        <f t="array" ref="B412">IF(Table2[[#This Row],[Nodes]:[Nodes]]=5,Table2[[#This Row],[Cost]:[Cost]],"")</f>
        <v/>
      </c>
      <c r="C412" s="20" cm="1">
        <f t="array" ref="C412">IF(Table2[[#This Row],[Nodes]:[Nodes]]=6,Table2[[#This Row],[Cost]:[Cost]],"")</f>
        <v>1104.87323073418</v>
      </c>
      <c r="D412" s="20" t="str" cm="1">
        <f t="array" ref="D412">IF(Data!A412=7,Table2[[#This Row],[Cost]:[Cost]],"")</f>
        <v/>
      </c>
    </row>
    <row r="413" spans="1:4">
      <c r="A413" s="20" t="str" cm="1">
        <f t="array" ref="A413">IF(Table2[[#This Row],[Nodes]:[Nodes]]=4,Table2[[#This Row],[Cost]:[Cost]],"")</f>
        <v/>
      </c>
      <c r="B413" s="20" t="str" cm="1">
        <f t="array" ref="B413">IF(Table2[[#This Row],[Nodes]:[Nodes]]=5,Table2[[#This Row],[Cost]:[Cost]],"")</f>
        <v/>
      </c>
      <c r="C413" s="20" cm="1">
        <f t="array" ref="C413">IF(Table2[[#This Row],[Nodes]:[Nodes]]=6,Table2[[#This Row],[Cost]:[Cost]],"")</f>
        <v>1024.4740315828701</v>
      </c>
      <c r="D413" s="20" t="str" cm="1">
        <f t="array" ref="D413">IF(Data!A413=7,Table2[[#This Row],[Cost]:[Cost]],"")</f>
        <v/>
      </c>
    </row>
    <row r="414" spans="1:4">
      <c r="A414" s="20" t="str" cm="1">
        <f t="array" ref="A414">IF(Table2[[#This Row],[Nodes]:[Nodes]]=4,Table2[[#This Row],[Cost]:[Cost]],"")</f>
        <v/>
      </c>
      <c r="B414" s="20" t="str" cm="1">
        <f t="array" ref="B414">IF(Table2[[#This Row],[Nodes]:[Nodes]]=5,Table2[[#This Row],[Cost]:[Cost]],"")</f>
        <v/>
      </c>
      <c r="C414" s="20" cm="1">
        <f t="array" ref="C414">IF(Table2[[#This Row],[Nodes]:[Nodes]]=6,Table2[[#This Row],[Cost]:[Cost]],"")</f>
        <v>1250.3111306312801</v>
      </c>
      <c r="D414" s="20" t="str" cm="1">
        <f t="array" ref="D414">IF(Data!A414=7,Table2[[#This Row],[Cost]:[Cost]],"")</f>
        <v/>
      </c>
    </row>
    <row r="415" spans="1:4">
      <c r="A415" s="20" t="str" cm="1">
        <f t="array" ref="A415">IF(Table2[[#This Row],[Nodes]:[Nodes]]=4,Table2[[#This Row],[Cost]:[Cost]],"")</f>
        <v/>
      </c>
      <c r="B415" s="20" t="str" cm="1">
        <f t="array" ref="B415">IF(Table2[[#This Row],[Nodes]:[Nodes]]=5,Table2[[#This Row],[Cost]:[Cost]],"")</f>
        <v/>
      </c>
      <c r="C415" s="20" cm="1">
        <f t="array" ref="C415">IF(Table2[[#This Row],[Nodes]:[Nodes]]=6,Table2[[#This Row],[Cost]:[Cost]],"")</f>
        <v>1498.4959518477899</v>
      </c>
      <c r="D415" s="20" t="str" cm="1">
        <f t="array" ref="D415">IF(Data!A415=7,Table2[[#This Row],[Cost]:[Cost]],"")</f>
        <v/>
      </c>
    </row>
    <row r="416" spans="1:4">
      <c r="A416" s="20" t="str" cm="1">
        <f t="array" ref="A416">IF(Table2[[#This Row],[Nodes]:[Nodes]]=4,Table2[[#This Row],[Cost]:[Cost]],"")</f>
        <v/>
      </c>
      <c r="B416" s="20" t="str" cm="1">
        <f t="array" ref="B416">IF(Table2[[#This Row],[Nodes]:[Nodes]]=5,Table2[[#This Row],[Cost]:[Cost]],"")</f>
        <v/>
      </c>
      <c r="C416" s="20" cm="1">
        <f t="array" ref="C416">IF(Table2[[#This Row],[Nodes]:[Nodes]]=6,Table2[[#This Row],[Cost]:[Cost]],"")</f>
        <v>1439.7795568321301</v>
      </c>
      <c r="D416" s="20" t="str" cm="1">
        <f t="array" ref="D416">IF(Data!A416=7,Table2[[#This Row],[Cost]:[Cost]],"")</f>
        <v/>
      </c>
    </row>
    <row r="417" spans="1:4">
      <c r="A417" s="20" t="str" cm="1">
        <f t="array" ref="A417">IF(Table2[[#This Row],[Nodes]:[Nodes]]=4,Table2[[#This Row],[Cost]:[Cost]],"")</f>
        <v/>
      </c>
      <c r="B417" s="20" t="str" cm="1">
        <f t="array" ref="B417">IF(Table2[[#This Row],[Nodes]:[Nodes]]=5,Table2[[#This Row],[Cost]:[Cost]],"")</f>
        <v/>
      </c>
      <c r="C417" s="20" cm="1">
        <f t="array" ref="C417">IF(Table2[[#This Row],[Nodes]:[Nodes]]=6,Table2[[#This Row],[Cost]:[Cost]],"")</f>
        <v>791.86110519668205</v>
      </c>
      <c r="D417" s="20" t="str" cm="1">
        <f t="array" ref="D417">IF(Data!A417=7,Table2[[#This Row],[Cost]:[Cost]],"")</f>
        <v/>
      </c>
    </row>
    <row r="418" spans="1:4">
      <c r="A418" s="20" t="str" cm="1">
        <f t="array" ref="A418">IF(Table2[[#This Row],[Nodes]:[Nodes]]=4,Table2[[#This Row],[Cost]:[Cost]],"")</f>
        <v/>
      </c>
      <c r="B418" s="20" t="str" cm="1">
        <f t="array" ref="B418">IF(Table2[[#This Row],[Nodes]:[Nodes]]=5,Table2[[#This Row],[Cost]:[Cost]],"")</f>
        <v/>
      </c>
      <c r="C418" s="20" cm="1">
        <f t="array" ref="C418">IF(Table2[[#This Row],[Nodes]:[Nodes]]=6,Table2[[#This Row],[Cost]:[Cost]],"")</f>
        <v>948.37924538347499</v>
      </c>
      <c r="D418" s="20" t="str" cm="1">
        <f t="array" ref="D418">IF(Data!A418=7,Table2[[#This Row],[Cost]:[Cost]],"")</f>
        <v/>
      </c>
    </row>
    <row r="419" spans="1:4">
      <c r="A419" s="20" t="str" cm="1">
        <f t="array" ref="A419">IF(Table2[[#This Row],[Nodes]:[Nodes]]=4,Table2[[#This Row],[Cost]:[Cost]],"")</f>
        <v/>
      </c>
      <c r="B419" s="20" t="str" cm="1">
        <f t="array" ref="B419">IF(Table2[[#This Row],[Nodes]:[Nodes]]=5,Table2[[#This Row],[Cost]:[Cost]],"")</f>
        <v/>
      </c>
      <c r="C419" s="20" cm="1">
        <f t="array" ref="C419">IF(Table2[[#This Row],[Nodes]:[Nodes]]=6,Table2[[#This Row],[Cost]:[Cost]],"")</f>
        <v>964.72719023167895</v>
      </c>
      <c r="D419" s="20" t="str" cm="1">
        <f t="array" ref="D419">IF(Data!A419=7,Table2[[#This Row],[Cost]:[Cost]],"")</f>
        <v/>
      </c>
    </row>
    <row r="420" spans="1:4">
      <c r="A420" s="20" t="str" cm="1">
        <f t="array" ref="A420">IF(Table2[[#This Row],[Nodes]:[Nodes]]=4,Table2[[#This Row],[Cost]:[Cost]],"")</f>
        <v/>
      </c>
      <c r="B420" s="20" t="str" cm="1">
        <f t="array" ref="B420">IF(Table2[[#This Row],[Nodes]:[Nodes]]=5,Table2[[#This Row],[Cost]:[Cost]],"")</f>
        <v/>
      </c>
      <c r="C420" s="20" cm="1">
        <f t="array" ref="C420">IF(Table2[[#This Row],[Nodes]:[Nodes]]=6,Table2[[#This Row],[Cost]:[Cost]],"")</f>
        <v>1130.77139193722</v>
      </c>
      <c r="D420" s="20" t="str" cm="1">
        <f t="array" ref="D420">IF(Data!A420=7,Table2[[#This Row],[Cost]:[Cost]],"")</f>
        <v/>
      </c>
    </row>
    <row r="421" spans="1:4">
      <c r="A421" s="20" t="str" cm="1">
        <f t="array" ref="A421">IF(Table2[[#This Row],[Nodes]:[Nodes]]=4,Table2[[#This Row],[Cost]:[Cost]],"")</f>
        <v/>
      </c>
      <c r="B421" s="20" t="str" cm="1">
        <f t="array" ref="B421">IF(Table2[[#This Row],[Nodes]:[Nodes]]=5,Table2[[#This Row],[Cost]:[Cost]],"")</f>
        <v/>
      </c>
      <c r="C421" s="20" cm="1">
        <f t="array" ref="C421">IF(Table2[[#This Row],[Nodes]:[Nodes]]=6,Table2[[#This Row],[Cost]:[Cost]],"")</f>
        <v>1104.56459842156</v>
      </c>
      <c r="D421" s="20" t="str" cm="1">
        <f t="array" ref="D421">IF(Data!A421=7,Table2[[#This Row],[Cost]:[Cost]],"")</f>
        <v/>
      </c>
    </row>
    <row r="422" spans="1:4">
      <c r="A422" s="20" t="str" cm="1">
        <f t="array" ref="A422">IF(Table2[[#This Row],[Nodes]:[Nodes]]=4,Table2[[#This Row],[Cost]:[Cost]],"")</f>
        <v/>
      </c>
      <c r="B422" s="20" t="str" cm="1">
        <f t="array" ref="B422">IF(Table2[[#This Row],[Nodes]:[Nodes]]=5,Table2[[#This Row],[Cost]:[Cost]],"")</f>
        <v/>
      </c>
      <c r="C422" s="20" cm="1">
        <f t="array" ref="C422">IF(Table2[[#This Row],[Nodes]:[Nodes]]=6,Table2[[#This Row],[Cost]:[Cost]],"")</f>
        <v>2234.0898723323098</v>
      </c>
      <c r="D422" s="20" t="str" cm="1">
        <f t="array" ref="D422">IF(Data!A422=7,Table2[[#This Row],[Cost]:[Cost]],"")</f>
        <v/>
      </c>
    </row>
    <row r="423" spans="1:4">
      <c r="A423" s="20" t="str" cm="1">
        <f t="array" ref="A423">IF(Table2[[#This Row],[Nodes]:[Nodes]]=4,Table2[[#This Row],[Cost]:[Cost]],"")</f>
        <v/>
      </c>
      <c r="B423" s="20" t="str" cm="1">
        <f t="array" ref="B423">IF(Table2[[#This Row],[Nodes]:[Nodes]]=5,Table2[[#This Row],[Cost]:[Cost]],"")</f>
        <v/>
      </c>
      <c r="C423" s="20" cm="1">
        <f t="array" ref="C423">IF(Table2[[#This Row],[Nodes]:[Nodes]]=6,Table2[[#This Row],[Cost]:[Cost]],"")</f>
        <v>2111.6549046723999</v>
      </c>
      <c r="D423" s="20" t="str" cm="1">
        <f t="array" ref="D423">IF(Data!A423=7,Table2[[#This Row],[Cost]:[Cost]],"")</f>
        <v/>
      </c>
    </row>
    <row r="424" spans="1:4">
      <c r="A424" s="20" t="str" cm="1">
        <f t="array" ref="A424">IF(Table2[[#This Row],[Nodes]:[Nodes]]=4,Table2[[#This Row],[Cost]:[Cost]],"")</f>
        <v/>
      </c>
      <c r="B424" s="20" t="str" cm="1">
        <f t="array" ref="B424">IF(Table2[[#This Row],[Nodes]:[Nodes]]=5,Table2[[#This Row],[Cost]:[Cost]],"")</f>
        <v/>
      </c>
      <c r="C424" s="20" cm="1">
        <f t="array" ref="C424">IF(Table2[[#This Row],[Nodes]:[Nodes]]=6,Table2[[#This Row],[Cost]:[Cost]],"")</f>
        <v>2400.9537719314799</v>
      </c>
      <c r="D424" s="20" t="str" cm="1">
        <f t="array" ref="D424">IF(Data!A424=7,Table2[[#This Row],[Cost]:[Cost]],"")</f>
        <v/>
      </c>
    </row>
    <row r="425" spans="1:4">
      <c r="A425" s="20" t="str" cm="1">
        <f t="array" ref="A425">IF(Table2[[#This Row],[Nodes]:[Nodes]]=4,Table2[[#This Row],[Cost]:[Cost]],"")</f>
        <v/>
      </c>
      <c r="B425" s="20" t="str" cm="1">
        <f t="array" ref="B425">IF(Table2[[#This Row],[Nodes]:[Nodes]]=5,Table2[[#This Row],[Cost]:[Cost]],"")</f>
        <v/>
      </c>
      <c r="C425" s="20" cm="1">
        <f t="array" ref="C425">IF(Table2[[#This Row],[Nodes]:[Nodes]]=6,Table2[[#This Row],[Cost]:[Cost]],"")</f>
        <v>2797.82815980654</v>
      </c>
      <c r="D425" s="20" t="str" cm="1">
        <f t="array" ref="D425">IF(Data!A425=7,Table2[[#This Row],[Cost]:[Cost]],"")</f>
        <v/>
      </c>
    </row>
    <row r="426" spans="1:4">
      <c r="A426" s="20" t="str" cm="1">
        <f t="array" ref="A426">IF(Table2[[#This Row],[Nodes]:[Nodes]]=4,Table2[[#This Row],[Cost]:[Cost]],"")</f>
        <v/>
      </c>
      <c r="B426" s="20" t="str" cm="1">
        <f t="array" ref="B426">IF(Table2[[#This Row],[Nodes]:[Nodes]]=5,Table2[[#This Row],[Cost]:[Cost]],"")</f>
        <v/>
      </c>
      <c r="C426" s="20" cm="1">
        <f t="array" ref="C426">IF(Table2[[#This Row],[Nodes]:[Nodes]]=6,Table2[[#This Row],[Cost]:[Cost]],"")</f>
        <v>2772.4809240004902</v>
      </c>
      <c r="D426" s="20" t="str" cm="1">
        <f t="array" ref="D426">IF(Data!A426=7,Table2[[#This Row],[Cost]:[Cost]],"")</f>
        <v/>
      </c>
    </row>
    <row r="427" spans="1:4">
      <c r="A427" s="20" t="str" cm="1">
        <f t="array" ref="A427">IF(Table2[[#This Row],[Nodes]:[Nodes]]=4,Table2[[#This Row],[Cost]:[Cost]],"")</f>
        <v/>
      </c>
      <c r="B427" s="20" t="str" cm="1">
        <f t="array" ref="B427">IF(Table2[[#This Row],[Nodes]:[Nodes]]=5,Table2[[#This Row],[Cost]:[Cost]],"")</f>
        <v/>
      </c>
      <c r="C427" s="20" cm="1">
        <f t="array" ref="C427">IF(Table2[[#This Row],[Nodes]:[Nodes]]=6,Table2[[#This Row],[Cost]:[Cost]],"")</f>
        <v>1478.94130123691</v>
      </c>
      <c r="D427" s="20" t="str" cm="1">
        <f t="array" ref="D427">IF(Data!A427=7,Table2[[#This Row],[Cost]:[Cost]],"")</f>
        <v/>
      </c>
    </row>
    <row r="428" spans="1:4">
      <c r="A428" s="20" t="str" cm="1">
        <f t="array" ref="A428">IF(Table2[[#This Row],[Nodes]:[Nodes]]=4,Table2[[#This Row],[Cost]:[Cost]],"")</f>
        <v/>
      </c>
      <c r="B428" s="20" t="str" cm="1">
        <f t="array" ref="B428">IF(Table2[[#This Row],[Nodes]:[Nodes]]=5,Table2[[#This Row],[Cost]:[Cost]],"")</f>
        <v/>
      </c>
      <c r="C428" s="20" cm="1">
        <f t="array" ref="C428">IF(Table2[[#This Row],[Nodes]:[Nodes]]=6,Table2[[#This Row],[Cost]:[Cost]],"")</f>
        <v>1480.6684223910499</v>
      </c>
      <c r="D428" s="20" t="str" cm="1">
        <f t="array" ref="D428">IF(Data!A428=7,Table2[[#This Row],[Cost]:[Cost]],"")</f>
        <v/>
      </c>
    </row>
    <row r="429" spans="1:4">
      <c r="A429" s="20" t="str" cm="1">
        <f t="array" ref="A429">IF(Table2[[#This Row],[Nodes]:[Nodes]]=4,Table2[[#This Row],[Cost]:[Cost]],"")</f>
        <v/>
      </c>
      <c r="B429" s="20" t="str" cm="1">
        <f t="array" ref="B429">IF(Table2[[#This Row],[Nodes]:[Nodes]]=5,Table2[[#This Row],[Cost]:[Cost]],"")</f>
        <v/>
      </c>
      <c r="C429" s="20" cm="1">
        <f t="array" ref="C429">IF(Table2[[#This Row],[Nodes]:[Nodes]]=6,Table2[[#This Row],[Cost]:[Cost]],"")</f>
        <v>1656.2186987443899</v>
      </c>
      <c r="D429" s="20" t="str" cm="1">
        <f t="array" ref="D429">IF(Data!A429=7,Table2[[#This Row],[Cost]:[Cost]],"")</f>
        <v/>
      </c>
    </row>
    <row r="430" spans="1:4">
      <c r="A430" s="20" t="str" cm="1">
        <f t="array" ref="A430">IF(Table2[[#This Row],[Nodes]:[Nodes]]=4,Table2[[#This Row],[Cost]:[Cost]],"")</f>
        <v/>
      </c>
      <c r="B430" s="20" t="str" cm="1">
        <f t="array" ref="B430">IF(Table2[[#This Row],[Nodes]:[Nodes]]=5,Table2[[#This Row],[Cost]:[Cost]],"")</f>
        <v/>
      </c>
      <c r="C430" s="20" cm="1">
        <f t="array" ref="C430">IF(Table2[[#This Row],[Nodes]:[Nodes]]=6,Table2[[#This Row],[Cost]:[Cost]],"")</f>
        <v>1921.7262688933299</v>
      </c>
      <c r="D430" s="20" t="str" cm="1">
        <f t="array" ref="D430">IF(Data!A430=7,Table2[[#This Row],[Cost]:[Cost]],"")</f>
        <v/>
      </c>
    </row>
    <row r="431" spans="1:4">
      <c r="A431" s="20" t="str" cm="1">
        <f t="array" ref="A431">IF(Table2[[#This Row],[Nodes]:[Nodes]]=4,Table2[[#This Row],[Cost]:[Cost]],"")</f>
        <v/>
      </c>
      <c r="B431" s="20" t="str" cm="1">
        <f t="array" ref="B431">IF(Table2[[#This Row],[Nodes]:[Nodes]]=5,Table2[[#This Row],[Cost]:[Cost]],"")</f>
        <v/>
      </c>
      <c r="C431" s="20" cm="1">
        <f t="array" ref="C431">IF(Table2[[#This Row],[Nodes]:[Nodes]]=6,Table2[[#This Row],[Cost]:[Cost]],"")</f>
        <v>1983.61478426496</v>
      </c>
      <c r="D431" s="20" t="str" cm="1">
        <f t="array" ref="D431">IF(Data!A431=7,Table2[[#This Row],[Cost]:[Cost]],"")</f>
        <v/>
      </c>
    </row>
    <row r="432" spans="1:4">
      <c r="A432" s="20" t="str" cm="1">
        <f t="array" ref="A432">IF(Table2[[#This Row],[Nodes]:[Nodes]]=4,Table2[[#This Row],[Cost]:[Cost]],"")</f>
        <v/>
      </c>
      <c r="B432" s="20" t="str" cm="1">
        <f t="array" ref="B432">IF(Table2[[#This Row],[Nodes]:[Nodes]]=5,Table2[[#This Row],[Cost]:[Cost]],"")</f>
        <v/>
      </c>
      <c r="C432" s="20" cm="1">
        <f t="array" ref="C432">IF(Table2[[#This Row],[Nodes]:[Nodes]]=6,Table2[[#This Row],[Cost]:[Cost]],"")</f>
        <v>1162.49898105023</v>
      </c>
      <c r="D432" s="20" t="str" cm="1">
        <f t="array" ref="D432">IF(Data!A432=7,Table2[[#This Row],[Cost]:[Cost]],"")</f>
        <v/>
      </c>
    </row>
    <row r="433" spans="1:4">
      <c r="A433" s="20" t="str" cm="1">
        <f t="array" ref="A433">IF(Table2[[#This Row],[Nodes]:[Nodes]]=4,Table2[[#This Row],[Cost]:[Cost]],"")</f>
        <v/>
      </c>
      <c r="B433" s="20" t="str" cm="1">
        <f t="array" ref="B433">IF(Table2[[#This Row],[Nodes]:[Nodes]]=5,Table2[[#This Row],[Cost]:[Cost]],"")</f>
        <v/>
      </c>
      <c r="C433" s="20" cm="1">
        <f t="array" ref="C433">IF(Table2[[#This Row],[Nodes]:[Nodes]]=6,Table2[[#This Row],[Cost]:[Cost]],"")</f>
        <v>1077.5065950483299</v>
      </c>
      <c r="D433" s="20" t="str" cm="1">
        <f t="array" ref="D433">IF(Data!A433=7,Table2[[#This Row],[Cost]:[Cost]],"")</f>
        <v/>
      </c>
    </row>
    <row r="434" spans="1:4">
      <c r="A434" s="20" t="str" cm="1">
        <f t="array" ref="A434">IF(Table2[[#This Row],[Nodes]:[Nodes]]=4,Table2[[#This Row],[Cost]:[Cost]],"")</f>
        <v/>
      </c>
      <c r="B434" s="20" t="str" cm="1">
        <f t="array" ref="B434">IF(Table2[[#This Row],[Nodes]:[Nodes]]=5,Table2[[#This Row],[Cost]:[Cost]],"")</f>
        <v/>
      </c>
      <c r="C434" s="20" cm="1">
        <f t="array" ref="C434">IF(Table2[[#This Row],[Nodes]:[Nodes]]=6,Table2[[#This Row],[Cost]:[Cost]],"")</f>
        <v>1312.4095615364099</v>
      </c>
      <c r="D434" s="20" t="str" cm="1">
        <f t="array" ref="D434">IF(Data!A434=7,Table2[[#This Row],[Cost]:[Cost]],"")</f>
        <v/>
      </c>
    </row>
    <row r="435" spans="1:4">
      <c r="A435" s="20" t="str" cm="1">
        <f t="array" ref="A435">IF(Table2[[#This Row],[Nodes]:[Nodes]]=4,Table2[[#This Row],[Cost]:[Cost]],"")</f>
        <v/>
      </c>
      <c r="B435" s="20" t="str" cm="1">
        <f t="array" ref="B435">IF(Table2[[#This Row],[Nodes]:[Nodes]]=5,Table2[[#This Row],[Cost]:[Cost]],"")</f>
        <v/>
      </c>
      <c r="C435" s="20" cm="1">
        <f t="array" ref="C435">IF(Table2[[#This Row],[Nodes]:[Nodes]]=6,Table2[[#This Row],[Cost]:[Cost]],"")</f>
        <v>1597.99455617796</v>
      </c>
      <c r="D435" s="20" t="str" cm="1">
        <f t="array" ref="D435">IF(Data!A435=7,Table2[[#This Row],[Cost]:[Cost]],"")</f>
        <v/>
      </c>
    </row>
    <row r="436" spans="1:4">
      <c r="A436" s="20" t="str" cm="1">
        <f t="array" ref="A436">IF(Table2[[#This Row],[Nodes]:[Nodes]]=4,Table2[[#This Row],[Cost]:[Cost]],"")</f>
        <v/>
      </c>
      <c r="B436" s="20" t="str" cm="1">
        <f t="array" ref="B436">IF(Table2[[#This Row],[Nodes]:[Nodes]]=5,Table2[[#This Row],[Cost]:[Cost]],"")</f>
        <v/>
      </c>
      <c r="C436" s="20" cm="1">
        <f t="array" ref="C436">IF(Table2[[#This Row],[Nodes]:[Nodes]]=6,Table2[[#This Row],[Cost]:[Cost]],"")</f>
        <v>1482.95228928027</v>
      </c>
      <c r="D436" s="20" t="str" cm="1">
        <f t="array" ref="D436">IF(Data!A436=7,Table2[[#This Row],[Cost]:[Cost]],"")</f>
        <v/>
      </c>
    </row>
    <row r="437" spans="1:4">
      <c r="A437" s="20" t="str" cm="1">
        <f t="array" ref="A437">IF(Table2[[#This Row],[Nodes]:[Nodes]]=4,Table2[[#This Row],[Cost]:[Cost]],"")</f>
        <v/>
      </c>
      <c r="B437" s="20" t="str" cm="1">
        <f t="array" ref="B437">IF(Table2[[#This Row],[Nodes]:[Nodes]]=5,Table2[[#This Row],[Cost]:[Cost]],"")</f>
        <v/>
      </c>
      <c r="C437" s="20" cm="1">
        <f t="array" ref="C437">IF(Table2[[#This Row],[Nodes]:[Nodes]]=6,Table2[[#This Row],[Cost]:[Cost]],"")</f>
        <v>940.09200383304801</v>
      </c>
      <c r="D437" s="20" t="str" cm="1">
        <f t="array" ref="D437">IF(Data!A437=7,Table2[[#This Row],[Cost]:[Cost]],"")</f>
        <v/>
      </c>
    </row>
    <row r="438" spans="1:4">
      <c r="A438" s="20" t="str" cm="1">
        <f t="array" ref="A438">IF(Table2[[#This Row],[Nodes]:[Nodes]]=4,Table2[[#This Row],[Cost]:[Cost]],"")</f>
        <v/>
      </c>
      <c r="B438" s="20" t="str" cm="1">
        <f t="array" ref="B438">IF(Table2[[#This Row],[Nodes]:[Nodes]]=5,Table2[[#This Row],[Cost]:[Cost]],"")</f>
        <v/>
      </c>
      <c r="C438" s="20" cm="1">
        <f t="array" ref="C438">IF(Table2[[#This Row],[Nodes]:[Nodes]]=6,Table2[[#This Row],[Cost]:[Cost]],"")</f>
        <v>975.75456044457803</v>
      </c>
      <c r="D438" s="20" t="str" cm="1">
        <f t="array" ref="D438">IF(Data!A438=7,Table2[[#This Row],[Cost]:[Cost]],"")</f>
        <v/>
      </c>
    </row>
    <row r="439" spans="1:4">
      <c r="A439" s="20" t="str" cm="1">
        <f t="array" ref="A439">IF(Table2[[#This Row],[Nodes]:[Nodes]]=4,Table2[[#This Row],[Cost]:[Cost]],"")</f>
        <v/>
      </c>
      <c r="B439" s="20" t="str" cm="1">
        <f t="array" ref="B439">IF(Table2[[#This Row],[Nodes]:[Nodes]]=5,Table2[[#This Row],[Cost]:[Cost]],"")</f>
        <v/>
      </c>
      <c r="C439" s="20" cm="1">
        <f t="array" ref="C439">IF(Table2[[#This Row],[Nodes]:[Nodes]]=6,Table2[[#This Row],[Cost]:[Cost]],"")</f>
        <v>1067.2027218005101</v>
      </c>
      <c r="D439" s="20" t="str" cm="1">
        <f t="array" ref="D439">IF(Data!A439=7,Table2[[#This Row],[Cost]:[Cost]],"")</f>
        <v/>
      </c>
    </row>
    <row r="440" spans="1:4">
      <c r="A440" s="20" t="str" cm="1">
        <f t="array" ref="A440">IF(Table2[[#This Row],[Nodes]:[Nodes]]=4,Table2[[#This Row],[Cost]:[Cost]],"")</f>
        <v/>
      </c>
      <c r="B440" s="20" t="str" cm="1">
        <f t="array" ref="B440">IF(Table2[[#This Row],[Nodes]:[Nodes]]=5,Table2[[#This Row],[Cost]:[Cost]],"")</f>
        <v/>
      </c>
      <c r="C440" s="20" cm="1">
        <f t="array" ref="C440">IF(Table2[[#This Row],[Nodes]:[Nodes]]=6,Table2[[#This Row],[Cost]:[Cost]],"")</f>
        <v>1294.7759490549099</v>
      </c>
      <c r="D440" s="20" t="str" cm="1">
        <f t="array" ref="D440">IF(Data!A440=7,Table2[[#This Row],[Cost]:[Cost]],"")</f>
        <v/>
      </c>
    </row>
    <row r="441" spans="1:4">
      <c r="A441" s="20" t="str" cm="1">
        <f t="array" ref="A441">IF(Table2[[#This Row],[Nodes]:[Nodes]]=4,Table2[[#This Row],[Cost]:[Cost]],"")</f>
        <v/>
      </c>
      <c r="B441" s="20" t="str" cm="1">
        <f t="array" ref="B441">IF(Table2[[#This Row],[Nodes]:[Nodes]]=5,Table2[[#This Row],[Cost]:[Cost]],"")</f>
        <v/>
      </c>
      <c r="C441" s="20" cm="1">
        <f t="array" ref="C441">IF(Table2[[#This Row],[Nodes]:[Nodes]]=6,Table2[[#This Row],[Cost]:[Cost]],"")</f>
        <v>1212.4924677341901</v>
      </c>
      <c r="D441" s="20" t="str" cm="1">
        <f t="array" ref="D441">IF(Data!A441=7,Table2[[#This Row],[Cost]:[Cost]],"")</f>
        <v/>
      </c>
    </row>
    <row r="442" spans="1:4">
      <c r="A442" s="20" t="str" cm="1">
        <f t="array" ref="A442">IF(Table2[[#This Row],[Nodes]:[Nodes]]=4,Table2[[#This Row],[Cost]:[Cost]],"")</f>
        <v/>
      </c>
      <c r="B442" s="20" t="str" cm="1">
        <f t="array" ref="B442">IF(Table2[[#This Row],[Nodes]:[Nodes]]=5,Table2[[#This Row],[Cost]:[Cost]],"")</f>
        <v/>
      </c>
      <c r="C442" s="20" cm="1">
        <f t="array" ref="C442">IF(Table2[[#This Row],[Nodes]:[Nodes]]=6,Table2[[#This Row],[Cost]:[Cost]],"")</f>
        <v>2344.5635797345799</v>
      </c>
      <c r="D442" s="20" t="str" cm="1">
        <f t="array" ref="D442">IF(Data!A442=7,Table2[[#This Row],[Cost]:[Cost]],"")</f>
        <v/>
      </c>
    </row>
    <row r="443" spans="1:4">
      <c r="A443" s="20" t="str" cm="1">
        <f t="array" ref="A443">IF(Table2[[#This Row],[Nodes]:[Nodes]]=4,Table2[[#This Row],[Cost]:[Cost]],"")</f>
        <v/>
      </c>
      <c r="B443" s="20" t="str" cm="1">
        <f t="array" ref="B443">IF(Table2[[#This Row],[Nodes]:[Nodes]]=5,Table2[[#This Row],[Cost]:[Cost]],"")</f>
        <v/>
      </c>
      <c r="C443" s="20" cm="1">
        <f t="array" ref="C443">IF(Table2[[#This Row],[Nodes]:[Nodes]]=6,Table2[[#This Row],[Cost]:[Cost]],"")</f>
        <v>2235.4166812366302</v>
      </c>
      <c r="D443" s="20" t="str" cm="1">
        <f t="array" ref="D443">IF(Data!A443=7,Table2[[#This Row],[Cost]:[Cost]],"")</f>
        <v/>
      </c>
    </row>
    <row r="444" spans="1:4">
      <c r="A444" s="20" t="str" cm="1">
        <f t="array" ref="A444">IF(Table2[[#This Row],[Nodes]:[Nodes]]=4,Table2[[#This Row],[Cost]:[Cost]],"")</f>
        <v/>
      </c>
      <c r="B444" s="20" t="str" cm="1">
        <f t="array" ref="B444">IF(Table2[[#This Row],[Nodes]:[Nodes]]=5,Table2[[#This Row],[Cost]:[Cost]],"")</f>
        <v/>
      </c>
      <c r="C444" s="20" cm="1">
        <f t="array" ref="C444">IF(Table2[[#This Row],[Nodes]:[Nodes]]=6,Table2[[#This Row],[Cost]:[Cost]],"")</f>
        <v>2652.3049903956298</v>
      </c>
      <c r="D444" s="20" t="str" cm="1">
        <f t="array" ref="D444">IF(Data!A444=7,Table2[[#This Row],[Cost]:[Cost]],"")</f>
        <v/>
      </c>
    </row>
    <row r="445" spans="1:4">
      <c r="A445" s="20" t="str" cm="1">
        <f t="array" ref="A445">IF(Table2[[#This Row],[Nodes]:[Nodes]]=4,Table2[[#This Row],[Cost]:[Cost]],"")</f>
        <v/>
      </c>
      <c r="B445" s="20" t="str" cm="1">
        <f t="array" ref="B445">IF(Table2[[#This Row],[Nodes]:[Nodes]]=5,Table2[[#This Row],[Cost]:[Cost]],"")</f>
        <v/>
      </c>
      <c r="C445" s="20" cm="1">
        <f t="array" ref="C445">IF(Table2[[#This Row],[Nodes]:[Nodes]]=6,Table2[[#This Row],[Cost]:[Cost]],"")</f>
        <v>3034.0809906715699</v>
      </c>
      <c r="D445" s="20" t="str" cm="1">
        <f t="array" ref="D445">IF(Data!A445=7,Table2[[#This Row],[Cost]:[Cost]],"")</f>
        <v/>
      </c>
    </row>
    <row r="446" spans="1:4">
      <c r="A446" s="20" t="str" cm="1">
        <f t="array" ref="A446">IF(Table2[[#This Row],[Nodes]:[Nodes]]=4,Table2[[#This Row],[Cost]:[Cost]],"")</f>
        <v/>
      </c>
      <c r="B446" s="20" t="str" cm="1">
        <f t="array" ref="B446">IF(Table2[[#This Row],[Nodes]:[Nodes]]=5,Table2[[#This Row],[Cost]:[Cost]],"")</f>
        <v/>
      </c>
      <c r="C446" s="20" cm="1">
        <f t="array" ref="C446">IF(Table2[[#This Row],[Nodes]:[Nodes]]=6,Table2[[#This Row],[Cost]:[Cost]],"")</f>
        <v>3008.2156753013701</v>
      </c>
      <c r="D446" s="20" t="str" cm="1">
        <f t="array" ref="D446">IF(Data!A446=7,Table2[[#This Row],[Cost]:[Cost]],"")</f>
        <v/>
      </c>
    </row>
    <row r="447" spans="1:4">
      <c r="A447" s="20" t="str" cm="1">
        <f t="array" ref="A447">IF(Table2[[#This Row],[Nodes]:[Nodes]]=4,Table2[[#This Row],[Cost]:[Cost]],"")</f>
        <v/>
      </c>
      <c r="B447" s="20" t="str" cm="1">
        <f t="array" ref="B447">IF(Table2[[#This Row],[Nodes]:[Nodes]]=5,Table2[[#This Row],[Cost]:[Cost]],"")</f>
        <v/>
      </c>
      <c r="C447" s="20" cm="1">
        <f t="array" ref="C447">IF(Table2[[#This Row],[Nodes]:[Nodes]]=6,Table2[[#This Row],[Cost]:[Cost]],"")</f>
        <v>1595.9731329204401</v>
      </c>
      <c r="D447" s="20" t="str" cm="1">
        <f t="array" ref="D447">IF(Data!A447=7,Table2[[#This Row],[Cost]:[Cost]],"")</f>
        <v/>
      </c>
    </row>
    <row r="448" spans="1:4">
      <c r="A448" s="20" t="str" cm="1">
        <f t="array" ref="A448">IF(Table2[[#This Row],[Nodes]:[Nodes]]=4,Table2[[#This Row],[Cost]:[Cost]],"")</f>
        <v/>
      </c>
      <c r="B448" s="20" t="str" cm="1">
        <f t="array" ref="B448">IF(Table2[[#This Row],[Nodes]:[Nodes]]=5,Table2[[#This Row],[Cost]:[Cost]],"")</f>
        <v/>
      </c>
      <c r="C448" s="20" cm="1">
        <f t="array" ref="C448">IF(Table2[[#This Row],[Nodes]:[Nodes]]=6,Table2[[#This Row],[Cost]:[Cost]],"")</f>
        <v>1534.0778103576199</v>
      </c>
      <c r="D448" s="20" t="str" cm="1">
        <f t="array" ref="D448">IF(Data!A448=7,Table2[[#This Row],[Cost]:[Cost]],"")</f>
        <v/>
      </c>
    </row>
    <row r="449" spans="1:4">
      <c r="A449" s="20" t="str" cm="1">
        <f t="array" ref="A449">IF(Table2[[#This Row],[Nodes]:[Nodes]]=4,Table2[[#This Row],[Cost]:[Cost]],"")</f>
        <v/>
      </c>
      <c r="B449" s="20" t="str" cm="1">
        <f t="array" ref="B449">IF(Table2[[#This Row],[Nodes]:[Nodes]]=5,Table2[[#This Row],[Cost]:[Cost]],"")</f>
        <v/>
      </c>
      <c r="C449" s="20" cm="1">
        <f t="array" ref="C449">IF(Table2[[#This Row],[Nodes]:[Nodes]]=6,Table2[[#This Row],[Cost]:[Cost]],"")</f>
        <v>1779.0202782415799</v>
      </c>
      <c r="D449" s="20" t="str" cm="1">
        <f t="array" ref="D449">IF(Data!A449=7,Table2[[#This Row],[Cost]:[Cost]],"")</f>
        <v/>
      </c>
    </row>
    <row r="450" spans="1:4">
      <c r="A450" s="20" t="str" cm="1">
        <f t="array" ref="A450">IF(Table2[[#This Row],[Nodes]:[Nodes]]=4,Table2[[#This Row],[Cost]:[Cost]],"")</f>
        <v/>
      </c>
      <c r="B450" s="20" t="str" cm="1">
        <f t="array" ref="B450">IF(Table2[[#This Row],[Nodes]:[Nodes]]=5,Table2[[#This Row],[Cost]:[Cost]],"")</f>
        <v/>
      </c>
      <c r="C450" s="20" cm="1">
        <f t="array" ref="C450">IF(Table2[[#This Row],[Nodes]:[Nodes]]=6,Table2[[#This Row],[Cost]:[Cost]],"")</f>
        <v>1983.8785486921399</v>
      </c>
      <c r="D450" s="20" t="str" cm="1">
        <f t="array" ref="D450">IF(Data!A450=7,Table2[[#This Row],[Cost]:[Cost]],"")</f>
        <v/>
      </c>
    </row>
    <row r="451" spans="1:4">
      <c r="A451" s="20" t="str" cm="1">
        <f t="array" ref="A451">IF(Table2[[#This Row],[Nodes]:[Nodes]]=4,Table2[[#This Row],[Cost]:[Cost]],"")</f>
        <v/>
      </c>
      <c r="B451" s="20" t="str" cm="1">
        <f t="array" ref="B451">IF(Table2[[#This Row],[Nodes]:[Nodes]]=5,Table2[[#This Row],[Cost]:[Cost]],"")</f>
        <v/>
      </c>
      <c r="C451" s="20" cm="1">
        <f t="array" ref="C451">IF(Table2[[#This Row],[Nodes]:[Nodes]]=6,Table2[[#This Row],[Cost]:[Cost]],"")</f>
        <v>2101.2767132814802</v>
      </c>
      <c r="D451" s="20" t="str" cm="1">
        <f t="array" ref="D451">IF(Data!A451=7,Table2[[#This Row],[Cost]:[Cost]],"")</f>
        <v/>
      </c>
    </row>
    <row r="452" spans="1:4">
      <c r="A452" s="20" t="str" cm="1">
        <f t="array" ref="A452">IF(Table2[[#This Row],[Nodes]:[Nodes]]=4,Table2[[#This Row],[Cost]:[Cost]],"")</f>
        <v/>
      </c>
      <c r="B452" s="20" t="str" cm="1">
        <f t="array" ref="B452">IF(Table2[[#This Row],[Nodes]:[Nodes]]=5,Table2[[#This Row],[Cost]:[Cost]],"")</f>
        <v/>
      </c>
      <c r="C452" s="20" cm="1">
        <f t="array" ref="C452">IF(Table2[[#This Row],[Nodes]:[Nodes]]=6,Table2[[#This Row],[Cost]:[Cost]],"")</f>
        <v>1210.6935390651499</v>
      </c>
      <c r="D452" s="20" t="str" cm="1">
        <f t="array" ref="D452">IF(Data!A452=7,Table2[[#This Row],[Cost]:[Cost]],"")</f>
        <v/>
      </c>
    </row>
    <row r="453" spans="1:4">
      <c r="A453" s="20" t="str" cm="1">
        <f t="array" ref="A453">IF(Table2[[#This Row],[Nodes]:[Nodes]]=4,Table2[[#This Row],[Cost]:[Cost]],"")</f>
        <v/>
      </c>
      <c r="B453" s="20" t="str" cm="1">
        <f t="array" ref="B453">IF(Table2[[#This Row],[Nodes]:[Nodes]]=5,Table2[[#This Row],[Cost]:[Cost]],"")</f>
        <v/>
      </c>
      <c r="C453" s="20" cm="1">
        <f t="array" ref="C453">IF(Table2[[#This Row],[Nodes]:[Nodes]]=6,Table2[[#This Row],[Cost]:[Cost]],"")</f>
        <v>1077.5065950483299</v>
      </c>
      <c r="D453" s="20" t="str" cm="1">
        <f t="array" ref="D453">IF(Data!A453=7,Table2[[#This Row],[Cost]:[Cost]],"")</f>
        <v/>
      </c>
    </row>
    <row r="454" spans="1:4">
      <c r="A454" s="20" t="str" cm="1">
        <f t="array" ref="A454">IF(Table2[[#This Row],[Nodes]:[Nodes]]=4,Table2[[#This Row],[Cost]:[Cost]],"")</f>
        <v/>
      </c>
      <c r="B454" s="20" t="str" cm="1">
        <f t="array" ref="B454">IF(Table2[[#This Row],[Nodes]:[Nodes]]=5,Table2[[#This Row],[Cost]:[Cost]],"")</f>
        <v/>
      </c>
      <c r="C454" s="20" cm="1">
        <f t="array" ref="C454">IF(Table2[[#This Row],[Nodes]:[Nodes]]=6,Table2[[#This Row],[Cost]:[Cost]],"")</f>
        <v>1353.66579370401</v>
      </c>
      <c r="D454" s="20" t="str" cm="1">
        <f t="array" ref="D454">IF(Data!A454=7,Table2[[#This Row],[Cost]:[Cost]],"")</f>
        <v/>
      </c>
    </row>
    <row r="455" spans="1:4">
      <c r="A455" s="20" t="str" cm="1">
        <f t="array" ref="A455">IF(Table2[[#This Row],[Nodes]:[Nodes]]=4,Table2[[#This Row],[Cost]:[Cost]],"")</f>
        <v/>
      </c>
      <c r="B455" s="20" t="str" cm="1">
        <f t="array" ref="B455">IF(Table2[[#This Row],[Nodes]:[Nodes]]=5,Table2[[#This Row],[Cost]:[Cost]],"")</f>
        <v/>
      </c>
      <c r="C455" s="20" cm="1">
        <f t="array" ref="C455">IF(Table2[[#This Row],[Nodes]:[Nodes]]=6,Table2[[#This Row],[Cost]:[Cost]],"")</f>
        <v>1630.57486415943</v>
      </c>
      <c r="D455" s="20" t="str" cm="1">
        <f t="array" ref="D455">IF(Data!A455=7,Table2[[#This Row],[Cost]:[Cost]],"")</f>
        <v/>
      </c>
    </row>
    <row r="456" spans="1:4">
      <c r="A456" s="20" t="str" cm="1">
        <f t="array" ref="A456">IF(Table2[[#This Row],[Nodes]:[Nodes]]=4,Table2[[#This Row],[Cost]:[Cost]],"")</f>
        <v/>
      </c>
      <c r="B456" s="20" t="str" cm="1">
        <f t="array" ref="B456">IF(Table2[[#This Row],[Nodes]:[Nodes]]=5,Table2[[#This Row],[Cost]:[Cost]],"")</f>
        <v/>
      </c>
      <c r="C456" s="20" cm="1">
        <f t="array" ref="C456">IF(Table2[[#This Row],[Nodes]:[Nodes]]=6,Table2[[#This Row],[Cost]:[Cost]],"")</f>
        <v>1643.84823305336</v>
      </c>
      <c r="D456" s="20" t="str" cm="1">
        <f t="array" ref="D456">IF(Data!A456=7,Table2[[#This Row],[Cost]:[Cost]],"")</f>
        <v/>
      </c>
    </row>
    <row r="457" spans="1:4">
      <c r="A457" s="20" t="str" cm="1">
        <f t="array" ref="A457">IF(Table2[[#This Row],[Nodes]:[Nodes]]=4,Table2[[#This Row],[Cost]:[Cost]],"")</f>
        <v/>
      </c>
      <c r="B457" s="20" t="str" cm="1">
        <f t="array" ref="B457">IF(Table2[[#This Row],[Nodes]:[Nodes]]=5,Table2[[#This Row],[Cost]:[Cost]],"")</f>
        <v/>
      </c>
      <c r="C457" s="20" cm="1">
        <f t="array" ref="C457">IF(Table2[[#This Row],[Nodes]:[Nodes]]=6,Table2[[#This Row],[Cost]:[Cost]],"")</f>
        <v>955.02288819785895</v>
      </c>
      <c r="D457" s="20" t="str" cm="1">
        <f t="array" ref="D457">IF(Data!A457=7,Table2[[#This Row],[Cost]:[Cost]],"")</f>
        <v/>
      </c>
    </row>
    <row r="458" spans="1:4">
      <c r="A458" s="20" t="str" cm="1">
        <f t="array" ref="A458">IF(Table2[[#This Row],[Nodes]:[Nodes]]=4,Table2[[#This Row],[Cost]:[Cost]],"")</f>
        <v/>
      </c>
      <c r="B458" s="20" t="str" cm="1">
        <f t="array" ref="B458">IF(Table2[[#This Row],[Nodes]:[Nodes]]=5,Table2[[#This Row],[Cost]:[Cost]],"")</f>
        <v/>
      </c>
      <c r="C458" s="20" cm="1">
        <f t="array" ref="C458">IF(Table2[[#This Row],[Nodes]:[Nodes]]=6,Table2[[#This Row],[Cost]:[Cost]],"")</f>
        <v>975.75456044457803</v>
      </c>
      <c r="D458" s="20" t="str" cm="1">
        <f t="array" ref="D458">IF(Data!A458=7,Table2[[#This Row],[Cost]:[Cost]],"")</f>
        <v/>
      </c>
    </row>
    <row r="459" spans="1:4">
      <c r="A459" s="20" t="str" cm="1">
        <f t="array" ref="A459">IF(Table2[[#This Row],[Nodes]:[Nodes]]=4,Table2[[#This Row],[Cost]:[Cost]],"")</f>
        <v/>
      </c>
      <c r="B459" s="20" t="str" cm="1">
        <f t="array" ref="B459">IF(Table2[[#This Row],[Nodes]:[Nodes]]=5,Table2[[#This Row],[Cost]:[Cost]],"")</f>
        <v/>
      </c>
      <c r="C459" s="20" cm="1">
        <f t="array" ref="C459">IF(Table2[[#This Row],[Nodes]:[Nodes]]=6,Table2[[#This Row],[Cost]:[Cost]],"")</f>
        <v>1067.2027218005101</v>
      </c>
      <c r="D459" s="20" t="str" cm="1">
        <f t="array" ref="D459">IF(Data!A459=7,Table2[[#This Row],[Cost]:[Cost]],"")</f>
        <v/>
      </c>
    </row>
    <row r="460" spans="1:4">
      <c r="A460" s="20" t="str" cm="1">
        <f t="array" ref="A460">IF(Table2[[#This Row],[Nodes]:[Nodes]]=4,Table2[[#This Row],[Cost]:[Cost]],"")</f>
        <v/>
      </c>
      <c r="B460" s="20" t="str" cm="1">
        <f t="array" ref="B460">IF(Table2[[#This Row],[Nodes]:[Nodes]]=5,Table2[[#This Row],[Cost]:[Cost]],"")</f>
        <v/>
      </c>
      <c r="C460" s="20" cm="1">
        <f t="array" ref="C460">IF(Table2[[#This Row],[Nodes]:[Nodes]]=6,Table2[[#This Row],[Cost]:[Cost]],"")</f>
        <v>1320.42008770541</v>
      </c>
      <c r="D460" s="20" t="str" cm="1">
        <f t="array" ref="D460">IF(Data!A460=7,Table2[[#This Row],[Cost]:[Cost]],"")</f>
        <v/>
      </c>
    </row>
    <row r="461" spans="1:4">
      <c r="A461" s="20" t="str" cm="1">
        <f t="array" ref="A461">IF(Table2[[#This Row],[Nodes]:[Nodes]]=4,Table2[[#This Row],[Cost]:[Cost]],"")</f>
        <v/>
      </c>
      <c r="B461" s="20" t="str" cm="1">
        <f t="array" ref="B461">IF(Table2[[#This Row],[Nodes]:[Nodes]]=5,Table2[[#This Row],[Cost]:[Cost]],"")</f>
        <v/>
      </c>
      <c r="C461" s="20" cm="1">
        <f t="array" ref="C461">IF(Table2[[#This Row],[Nodes]:[Nodes]]=6,Table2[[#This Row],[Cost]:[Cost]],"")</f>
        <v>1254.33331025077</v>
      </c>
      <c r="D461" s="20" t="str" cm="1">
        <f t="array" ref="D461">IF(Data!A461=7,Table2[[#This Row],[Cost]:[Cost]],"")</f>
        <v/>
      </c>
    </row>
    <row r="462" spans="1:4">
      <c r="A462" s="20" t="str" cm="1">
        <f t="array" ref="A462">IF(Table2[[#This Row],[Nodes]:[Nodes]]=4,Table2[[#This Row],[Cost]:[Cost]],"")</f>
        <v/>
      </c>
      <c r="B462" s="20" t="str" cm="1">
        <f t="array" ref="B462">IF(Table2[[#This Row],[Nodes]:[Nodes]]=5,Table2[[#This Row],[Cost]:[Cost]],"")</f>
        <v/>
      </c>
      <c r="C462" s="20" cm="1">
        <f t="array" ref="C462">IF(Table2[[#This Row],[Nodes]:[Nodes]]=6,Table2[[#This Row],[Cost]:[Cost]],"")</f>
        <v>2543.7182493452101</v>
      </c>
      <c r="D462" s="20" t="str" cm="1">
        <f t="array" ref="D462">IF(Data!A462=7,Table2[[#This Row],[Cost]:[Cost]],"")</f>
        <v/>
      </c>
    </row>
    <row r="463" spans="1:4">
      <c r="A463" s="20" t="str" cm="1">
        <f t="array" ref="A463">IF(Table2[[#This Row],[Nodes]:[Nodes]]=4,Table2[[#This Row],[Cost]:[Cost]],"")</f>
        <v/>
      </c>
      <c r="B463" s="20" t="str" cm="1">
        <f t="array" ref="B463">IF(Table2[[#This Row],[Nodes]:[Nodes]]=5,Table2[[#This Row],[Cost]:[Cost]],"")</f>
        <v/>
      </c>
      <c r="C463" s="20" cm="1">
        <f t="array" ref="C463">IF(Table2[[#This Row],[Nodes]:[Nodes]]=6,Table2[[#This Row],[Cost]:[Cost]],"")</f>
        <v>2359.1786312504501</v>
      </c>
      <c r="D463" s="20" t="str" cm="1">
        <f t="array" ref="D463">IF(Data!A463=7,Table2[[#This Row],[Cost]:[Cost]],"")</f>
        <v/>
      </c>
    </row>
    <row r="464" spans="1:4">
      <c r="A464" s="20" t="str" cm="1">
        <f t="array" ref="A464">IF(Table2[[#This Row],[Nodes]:[Nodes]]=4,Table2[[#This Row],[Cost]:[Cost]],"")</f>
        <v/>
      </c>
      <c r="B464" s="20" t="str" cm="1">
        <f t="array" ref="B464">IF(Table2[[#This Row],[Nodes]:[Nodes]]=5,Table2[[#This Row],[Cost]:[Cost]],"")</f>
        <v/>
      </c>
      <c r="C464" s="20" cm="1">
        <f t="array" ref="C464">IF(Table2[[#This Row],[Nodes]:[Nodes]]=6,Table2[[#This Row],[Cost]:[Cost]],"")</f>
        <v>2888.5077935668501</v>
      </c>
      <c r="D464" s="20" t="str" cm="1">
        <f t="array" ref="D464">IF(Data!A464=7,Table2[[#This Row],[Cost]:[Cost]],"")</f>
        <v/>
      </c>
    </row>
    <row r="465" spans="1:4">
      <c r="A465" s="20" t="str" cm="1">
        <f t="array" ref="A465">IF(Table2[[#This Row],[Nodes]:[Nodes]]=4,Table2[[#This Row],[Cost]:[Cost]],"")</f>
        <v/>
      </c>
      <c r="B465" s="20" t="str" cm="1">
        <f t="array" ref="B465">IF(Table2[[#This Row],[Nodes]:[Nodes]]=5,Table2[[#This Row],[Cost]:[Cost]],"")</f>
        <v/>
      </c>
      <c r="C465" s="20" cm="1">
        <f t="array" ref="C465">IF(Table2[[#This Row],[Nodes]:[Nodes]]=6,Table2[[#This Row],[Cost]:[Cost]],"")</f>
        <v>3155.5876640127699</v>
      </c>
      <c r="D465" s="20" t="str" cm="1">
        <f t="array" ref="D465">IF(Data!A465=7,Table2[[#This Row],[Cost]:[Cost]],"")</f>
        <v/>
      </c>
    </row>
    <row r="466" spans="1:4">
      <c r="A466" s="20" t="str" cm="1">
        <f t="array" ref="A466">IF(Table2[[#This Row],[Nodes]:[Nodes]]=4,Table2[[#This Row],[Cost]:[Cost]],"")</f>
        <v/>
      </c>
      <c r="B466" s="20" t="str" cm="1">
        <f t="array" ref="B466">IF(Table2[[#This Row],[Nodes]:[Nodes]]=5,Table2[[#This Row],[Cost]:[Cost]],"")</f>
        <v/>
      </c>
      <c r="C466" s="20" cm="1">
        <f t="array" ref="C466">IF(Table2[[#This Row],[Nodes]:[Nodes]]=6,Table2[[#This Row],[Cost]:[Cost]],"")</f>
        <v>3243.9502872738199</v>
      </c>
      <c r="D466" s="20" t="str" cm="1">
        <f t="array" ref="D466">IF(Data!A466=7,Table2[[#This Row],[Cost]:[Cost]],"")</f>
        <v/>
      </c>
    </row>
    <row r="467" spans="1:4">
      <c r="A467" s="20" t="str" cm="1">
        <f t="array" ref="A467">IF(Table2[[#This Row],[Nodes]:[Nodes]]=4,Table2[[#This Row],[Cost]:[Cost]],"")</f>
        <v/>
      </c>
      <c r="B467" s="20" t="str" cm="1">
        <f t="array" ref="B467">IF(Table2[[#This Row],[Nodes]:[Nodes]]=5,Table2[[#This Row],[Cost]:[Cost]],"")</f>
        <v/>
      </c>
      <c r="C467" s="20" cm="1">
        <f t="array" ref="C467">IF(Table2[[#This Row],[Nodes]:[Nodes]]=6,Table2[[#This Row],[Cost]:[Cost]],"")</f>
        <v>1713.0049646039699</v>
      </c>
      <c r="D467" s="20" t="str" cm="1">
        <f t="array" ref="D467">IF(Data!A467=7,Table2[[#This Row],[Cost]:[Cost]],"")</f>
        <v/>
      </c>
    </row>
    <row r="468" spans="1:4">
      <c r="A468" s="20" t="str" cm="1">
        <f t="array" ref="A468">IF(Table2[[#This Row],[Nodes]:[Nodes]]=4,Table2[[#This Row],[Cost]:[Cost]],"")</f>
        <v/>
      </c>
      <c r="B468" s="20" t="str" cm="1">
        <f t="array" ref="B468">IF(Table2[[#This Row],[Nodes]:[Nodes]]=5,Table2[[#This Row],[Cost]:[Cost]],"")</f>
        <v/>
      </c>
      <c r="C468" s="20" cm="1">
        <f t="array" ref="C468">IF(Table2[[#This Row],[Nodes]:[Nodes]]=6,Table2[[#This Row],[Cost]:[Cost]],"")</f>
        <v>1587.4871983241801</v>
      </c>
      <c r="D468" s="20" t="str" cm="1">
        <f t="array" ref="D468">IF(Data!A468=7,Table2[[#This Row],[Cost]:[Cost]],"")</f>
        <v/>
      </c>
    </row>
    <row r="469" spans="1:4">
      <c r="A469" s="20" t="str" cm="1">
        <f t="array" ref="A469">IF(Table2[[#This Row],[Nodes]:[Nodes]]=4,Table2[[#This Row],[Cost]:[Cost]],"")</f>
        <v/>
      </c>
      <c r="B469" s="20" t="str" cm="1">
        <f t="array" ref="B469">IF(Table2[[#This Row],[Nodes]:[Nodes]]=5,Table2[[#This Row],[Cost]:[Cost]],"")</f>
        <v/>
      </c>
      <c r="C469" s="20" cm="1">
        <f t="array" ref="C469">IF(Table2[[#This Row],[Nodes]:[Nodes]]=6,Table2[[#This Row],[Cost]:[Cost]],"")</f>
        <v>1859.5865862979001</v>
      </c>
      <c r="D469" s="20" t="str" cm="1">
        <f t="array" ref="D469">IF(Data!A469=7,Table2[[#This Row],[Cost]:[Cost]],"")</f>
        <v/>
      </c>
    </row>
    <row r="470" spans="1:4">
      <c r="A470" s="20" t="str" cm="1">
        <f t="array" ref="A470">IF(Table2[[#This Row],[Nodes]:[Nodes]]=4,Table2[[#This Row],[Cost]:[Cost]],"")</f>
        <v/>
      </c>
      <c r="B470" s="20" t="str" cm="1">
        <f t="array" ref="B470">IF(Table2[[#This Row],[Nodes]:[Nodes]]=5,Table2[[#This Row],[Cost]:[Cost]],"")</f>
        <v/>
      </c>
      <c r="C470" s="20" cm="1">
        <f t="array" ref="C470">IF(Table2[[#This Row],[Nodes]:[Nodes]]=6,Table2[[#This Row],[Cost]:[Cost]],"")</f>
        <v>2080.4271973141999</v>
      </c>
      <c r="D470" s="20" t="str" cm="1">
        <f t="array" ref="D470">IF(Data!A470=7,Table2[[#This Row],[Cost]:[Cost]],"")</f>
        <v/>
      </c>
    </row>
    <row r="471" spans="1:4">
      <c r="A471" s="20" t="str" cm="1">
        <f t="array" ref="A471">IF(Table2[[#This Row],[Nodes]:[Nodes]]=4,Table2[[#This Row],[Cost]:[Cost]],"")</f>
        <v/>
      </c>
      <c r="B471" s="20" t="str" cm="1">
        <f t="array" ref="B471">IF(Table2[[#This Row],[Nodes]:[Nodes]]=5,Table2[[#This Row],[Cost]:[Cost]],"")</f>
        <v/>
      </c>
      <c r="C471" s="20" cm="1">
        <f t="array" ref="C471">IF(Table2[[#This Row],[Nodes]:[Nodes]]=6,Table2[[#This Row],[Cost]:[Cost]],"")</f>
        <v>2192.4425088088201</v>
      </c>
      <c r="D471" s="20" t="str" cm="1">
        <f t="array" ref="D471">IF(Data!A471=7,Table2[[#This Row],[Cost]:[Cost]],"")</f>
        <v/>
      </c>
    </row>
    <row r="472" spans="1:4">
      <c r="A472" s="20" t="str" cm="1">
        <f t="array" ref="A472">IF(Table2[[#This Row],[Nodes]:[Nodes]]=4,Table2[[#This Row],[Cost]:[Cost]],"")</f>
        <v/>
      </c>
      <c r="B472" s="20" t="str" cm="1">
        <f t="array" ref="B472">IF(Table2[[#This Row],[Nodes]:[Nodes]]=5,Table2[[#This Row],[Cost]:[Cost]],"")</f>
        <v/>
      </c>
      <c r="C472" s="20" cm="1">
        <f t="array" ref="C472">IF(Table2[[#This Row],[Nodes]:[Nodes]]=6,Table2[[#This Row],[Cost]:[Cost]],"")</f>
        <v>1291.5671583993501</v>
      </c>
      <c r="D472" s="20" t="str" cm="1">
        <f t="array" ref="D472">IF(Data!A472=7,Table2[[#This Row],[Cost]:[Cost]],"")</f>
        <v/>
      </c>
    </row>
    <row r="473" spans="1:4">
      <c r="A473" s="20" t="str" cm="1">
        <f t="array" ref="A473">IF(Table2[[#This Row],[Nodes]:[Nodes]]=4,Table2[[#This Row],[Cost]:[Cost]],"")</f>
        <v/>
      </c>
      <c r="B473" s="20" t="str" cm="1">
        <f t="array" ref="B473">IF(Table2[[#This Row],[Nodes]:[Nodes]]=5,Table2[[#This Row],[Cost]:[Cost]],"")</f>
        <v/>
      </c>
      <c r="C473" s="20" cm="1">
        <f t="array" ref="C473">IF(Table2[[#This Row],[Nodes]:[Nodes]]=6,Table2[[#This Row],[Cost]:[Cost]],"")</f>
        <v>1077.5065950483299</v>
      </c>
      <c r="D473" s="20" t="str" cm="1">
        <f t="array" ref="D473">IF(Data!A473=7,Table2[[#This Row],[Cost]:[Cost]],"")</f>
        <v/>
      </c>
    </row>
    <row r="474" spans="1:4">
      <c r="A474" s="20" t="str" cm="1">
        <f t="array" ref="A474">IF(Table2[[#This Row],[Nodes]:[Nodes]]=4,Table2[[#This Row],[Cost]:[Cost]],"")</f>
        <v/>
      </c>
      <c r="B474" s="20" t="str" cm="1">
        <f t="array" ref="B474">IF(Table2[[#This Row],[Nodes]:[Nodes]]=5,Table2[[#This Row],[Cost]:[Cost]],"")</f>
        <v/>
      </c>
      <c r="C474" s="20" cm="1">
        <f t="array" ref="C474">IF(Table2[[#This Row],[Nodes]:[Nodes]]=6,Table2[[#This Row],[Cost]:[Cost]],"")</f>
        <v>1390.14594469282</v>
      </c>
      <c r="D474" s="20" t="str" cm="1">
        <f t="array" ref="D474">IF(Data!A474=7,Table2[[#This Row],[Cost]:[Cost]],"")</f>
        <v/>
      </c>
    </row>
    <row r="475" spans="1:4">
      <c r="A475" s="20" t="str" cm="1">
        <f t="array" ref="A475">IF(Table2[[#This Row],[Nodes]:[Nodes]]=4,Table2[[#This Row],[Cost]:[Cost]],"")</f>
        <v/>
      </c>
      <c r="B475" s="20" t="str" cm="1">
        <f t="array" ref="B475">IF(Table2[[#This Row],[Nodes]:[Nodes]]=5,Table2[[#This Row],[Cost]:[Cost]],"")</f>
        <v/>
      </c>
      <c r="C475" s="20" cm="1">
        <f t="array" ref="C475">IF(Table2[[#This Row],[Nodes]:[Nodes]]=6,Table2[[#This Row],[Cost]:[Cost]],"")</f>
        <v>1680.25601736874</v>
      </c>
      <c r="D475" s="20" t="str" cm="1">
        <f t="array" ref="D475">IF(Data!A475=7,Table2[[#This Row],[Cost]:[Cost]],"")</f>
        <v/>
      </c>
    </row>
    <row r="476" spans="1:4">
      <c r="A476" s="20" t="str" cm="1">
        <f t="array" ref="A476">IF(Table2[[#This Row],[Nodes]:[Nodes]]=4,Table2[[#This Row],[Cost]:[Cost]],"")</f>
        <v/>
      </c>
      <c r="B476" s="20" t="str" cm="1">
        <f t="array" ref="B476">IF(Table2[[#This Row],[Nodes]:[Nodes]]=5,Table2[[#This Row],[Cost]:[Cost]],"")</f>
        <v/>
      </c>
      <c r="C476" s="20" cm="1">
        <f t="array" ref="C476">IF(Table2[[#This Row],[Nodes]:[Nodes]]=6,Table2[[#This Row],[Cost]:[Cost]],"")</f>
        <v>1606.6038568689401</v>
      </c>
      <c r="D476" s="20" t="str" cm="1">
        <f t="array" ref="D476">IF(Data!A476=7,Table2[[#This Row],[Cost]:[Cost]],"")</f>
        <v/>
      </c>
    </row>
    <row r="477" spans="1:4">
      <c r="A477" s="20" t="str" cm="1">
        <f t="array" ref="A477">IF(Table2[[#This Row],[Nodes]:[Nodes]]=4,Table2[[#This Row],[Cost]:[Cost]],"")</f>
        <v/>
      </c>
      <c r="B477" s="20" t="str" cm="1">
        <f t="array" ref="B477">IF(Table2[[#This Row],[Nodes]:[Nodes]]=5,Table2[[#This Row],[Cost]:[Cost]],"")</f>
        <v/>
      </c>
      <c r="C477" s="20" cm="1">
        <f t="array" ref="C477">IF(Table2[[#This Row],[Nodes]:[Nodes]]=6,Table2[[#This Row],[Cost]:[Cost]],"")</f>
        <v>983.57407536107803</v>
      </c>
      <c r="D477" s="20" t="str" cm="1">
        <f t="array" ref="D477">IF(Data!A477=7,Table2[[#This Row],[Cost]:[Cost]],"")</f>
        <v/>
      </c>
    </row>
    <row r="478" spans="1:4">
      <c r="A478" s="20" t="str" cm="1">
        <f t="array" ref="A478">IF(Table2[[#This Row],[Nodes]:[Nodes]]=4,Table2[[#This Row],[Cost]:[Cost]],"")</f>
        <v/>
      </c>
      <c r="B478" s="20" t="str" cm="1">
        <f t="array" ref="B478">IF(Table2[[#This Row],[Nodes]:[Nodes]]=5,Table2[[#This Row],[Cost]:[Cost]],"")</f>
        <v/>
      </c>
      <c r="C478" s="20" cm="1">
        <f t="array" ref="C478">IF(Table2[[#This Row],[Nodes]:[Nodes]]=6,Table2[[#This Row],[Cost]:[Cost]],"")</f>
        <v>975.75456044457803</v>
      </c>
      <c r="D478" s="20" t="str" cm="1">
        <f t="array" ref="D478">IF(Data!A478=7,Table2[[#This Row],[Cost]:[Cost]],"")</f>
        <v/>
      </c>
    </row>
    <row r="479" spans="1:4">
      <c r="A479" s="20" t="str" cm="1">
        <f t="array" ref="A479">IF(Table2[[#This Row],[Nodes]:[Nodes]]=4,Table2[[#This Row],[Cost]:[Cost]],"")</f>
        <v/>
      </c>
      <c r="B479" s="20" t="str" cm="1">
        <f t="array" ref="B479">IF(Table2[[#This Row],[Nodes]:[Nodes]]=5,Table2[[#This Row],[Cost]:[Cost]],"")</f>
        <v/>
      </c>
      <c r="C479" s="20" cm="1">
        <f t="array" ref="C479">IF(Table2[[#This Row],[Nodes]:[Nodes]]=6,Table2[[#This Row],[Cost]:[Cost]],"")</f>
        <v>1067.2027218005101</v>
      </c>
      <c r="D479" s="20" t="str" cm="1">
        <f t="array" ref="D479">IF(Data!A479=7,Table2[[#This Row],[Cost]:[Cost]],"")</f>
        <v/>
      </c>
    </row>
    <row r="480" spans="1:4">
      <c r="A480" s="20" t="str" cm="1">
        <f t="array" ref="A480">IF(Table2[[#This Row],[Nodes]:[Nodes]]=4,Table2[[#This Row],[Cost]:[Cost]],"")</f>
        <v/>
      </c>
      <c r="B480" s="20" t="str" cm="1">
        <f t="array" ref="B480">IF(Table2[[#This Row],[Nodes]:[Nodes]]=5,Table2[[#This Row],[Cost]:[Cost]],"")</f>
        <v/>
      </c>
      <c r="C480" s="20" cm="1">
        <f t="array" ref="C480">IF(Table2[[#This Row],[Nodes]:[Nodes]]=6,Table2[[#This Row],[Cost]:[Cost]],"")</f>
        <v>1348.6882106839801</v>
      </c>
      <c r="D480" s="20" t="str" cm="1">
        <f t="array" ref="D480">IF(Data!A480=7,Table2[[#This Row],[Cost]:[Cost]],"")</f>
        <v/>
      </c>
    </row>
    <row r="481" spans="1:4">
      <c r="A481" s="20" t="str" cm="1">
        <f t="array" ref="A481">IF(Table2[[#This Row],[Nodes]:[Nodes]]=4,Table2[[#This Row],[Cost]:[Cost]],"")</f>
        <v/>
      </c>
      <c r="B481" s="20" t="str" cm="1">
        <f t="array" ref="B481">IF(Table2[[#This Row],[Nodes]:[Nodes]]=5,Table2[[#This Row],[Cost]:[Cost]],"")</f>
        <v/>
      </c>
      <c r="C481" s="20" cm="1">
        <f t="array" ref="C481">IF(Table2[[#This Row],[Nodes]:[Nodes]]=6,Table2[[#This Row],[Cost]:[Cost]],"")</f>
        <v>1287.23443902899</v>
      </c>
      <c r="D481" s="20" t="str" cm="1">
        <f t="array" ref="D481">IF(Data!A481=7,Table2[[#This Row],[Cost]:[Cost]],"")</f>
        <v/>
      </c>
    </row>
    <row r="482" spans="1:4">
      <c r="A482" s="20" t="str" cm="1">
        <f t="array" ref="A482">IF(Table2[[#This Row],[Nodes]:[Nodes]]=4,Table2[[#This Row],[Cost]:[Cost]],"")</f>
        <v/>
      </c>
      <c r="B482" s="20" t="str" cm="1">
        <f t="array" ref="B482">IF(Table2[[#This Row],[Nodes]:[Nodes]]=5,Table2[[#This Row],[Cost]:[Cost]],"")</f>
        <v/>
      </c>
      <c r="C482" s="20" cm="1">
        <f t="array" ref="C482">IF(Table2[[#This Row],[Nodes]:[Nodes]]=6,Table2[[#This Row],[Cost]:[Cost]],"")</f>
        <v>2534.3292595899702</v>
      </c>
      <c r="D482" s="20" t="str" cm="1">
        <f t="array" ref="D482">IF(Data!A482=7,Table2[[#This Row],[Cost]:[Cost]],"")</f>
        <v/>
      </c>
    </row>
    <row r="483" spans="1:4">
      <c r="A483" s="20" t="str" cm="1">
        <f t="array" ref="A483">IF(Table2[[#This Row],[Nodes]:[Nodes]]=4,Table2[[#This Row],[Cost]:[Cost]],"")</f>
        <v/>
      </c>
      <c r="B483" s="20" t="str" cm="1">
        <f t="array" ref="B483">IF(Table2[[#This Row],[Nodes]:[Nodes]]=5,Table2[[#This Row],[Cost]:[Cost]],"")</f>
        <v/>
      </c>
      <c r="C483" s="20" cm="1">
        <f t="array" ref="C483">IF(Table2[[#This Row],[Nodes]:[Nodes]]=6,Table2[[#This Row],[Cost]:[Cost]],"")</f>
        <v>2254.4155596901701</v>
      </c>
      <c r="D483" s="20" t="str" cm="1">
        <f t="array" ref="D483">IF(Data!A483=7,Table2[[#This Row],[Cost]:[Cost]],"")</f>
        <v/>
      </c>
    </row>
    <row r="484" spans="1:4">
      <c r="A484" s="20" t="str" cm="1">
        <f t="array" ref="A484">IF(Table2[[#This Row],[Nodes]:[Nodes]]=4,Table2[[#This Row],[Cost]:[Cost]],"")</f>
        <v/>
      </c>
      <c r="B484" s="20" t="str" cm="1">
        <f t="array" ref="B484">IF(Table2[[#This Row],[Nodes]:[Nodes]]=5,Table2[[#This Row],[Cost]:[Cost]],"")</f>
        <v/>
      </c>
      <c r="C484" s="20" cm="1">
        <f t="array" ref="C484">IF(Table2[[#This Row],[Nodes]:[Nodes]]=6,Table2[[#This Row],[Cost]:[Cost]],"")</f>
        <v>2727.32555312159</v>
      </c>
      <c r="D484" s="20" t="str" cm="1">
        <f t="array" ref="D484">IF(Data!A484=7,Table2[[#This Row],[Cost]:[Cost]],"")</f>
        <v/>
      </c>
    </row>
    <row r="485" spans="1:4">
      <c r="A485" s="20" t="str" cm="1">
        <f t="array" ref="A485">IF(Table2[[#This Row],[Nodes]:[Nodes]]=4,Table2[[#This Row],[Cost]:[Cost]],"")</f>
        <v/>
      </c>
      <c r="B485" s="20" t="str" cm="1">
        <f t="array" ref="B485">IF(Table2[[#This Row],[Nodes]:[Nodes]]=5,Table2[[#This Row],[Cost]:[Cost]],"")</f>
        <v/>
      </c>
      <c r="C485" s="20" cm="1">
        <f t="array" ref="C485">IF(Table2[[#This Row],[Nodes]:[Nodes]]=6,Table2[[#This Row],[Cost]:[Cost]],"")</f>
        <v>3045.1072624958401</v>
      </c>
      <c r="D485" s="20" t="str" cm="1">
        <f t="array" ref="D485">IF(Data!A485=7,Table2[[#This Row],[Cost]:[Cost]],"")</f>
        <v/>
      </c>
    </row>
    <row r="486" spans="1:4">
      <c r="A486" s="20" t="str" cm="1">
        <f t="array" ref="A486">IF(Table2[[#This Row],[Nodes]:[Nodes]]=4,Table2[[#This Row],[Cost]:[Cost]],"")</f>
        <v/>
      </c>
      <c r="B486" s="20" t="str" cm="1">
        <f t="array" ref="B486">IF(Table2[[#This Row],[Nodes]:[Nodes]]=5,Table2[[#This Row],[Cost]:[Cost]],"")</f>
        <v/>
      </c>
      <c r="C486" s="20" cm="1">
        <f t="array" ref="C486">IF(Table2[[#This Row],[Nodes]:[Nodes]]=6,Table2[[#This Row],[Cost]:[Cost]],"")</f>
        <v>3117.8854673022602</v>
      </c>
      <c r="D486" s="20" t="str" cm="1">
        <f t="array" ref="D486">IF(Data!A486=7,Table2[[#This Row],[Cost]:[Cost]],"")</f>
        <v/>
      </c>
    </row>
    <row r="487" spans="1:4">
      <c r="A487" s="20" t="str" cm="1">
        <f t="array" ref="A487">IF(Table2[[#This Row],[Nodes]:[Nodes]]=4,Table2[[#This Row],[Cost]:[Cost]],"")</f>
        <v/>
      </c>
      <c r="B487" s="20" t="str" cm="1">
        <f t="array" ref="B487">IF(Table2[[#This Row],[Nodes]:[Nodes]]=5,Table2[[#This Row],[Cost]:[Cost]],"")</f>
        <v/>
      </c>
      <c r="C487" s="20" cm="1">
        <f t="array" ref="C487">IF(Table2[[#This Row],[Nodes]:[Nodes]]=6,Table2[[#This Row],[Cost]:[Cost]],"")</f>
        <v>1719.81347494748</v>
      </c>
      <c r="D487" s="20" t="str" cm="1">
        <f t="array" ref="D487">IF(Data!A487=7,Table2[[#This Row],[Cost]:[Cost]],"")</f>
        <v/>
      </c>
    </row>
    <row r="488" spans="1:4">
      <c r="A488" s="20" t="str" cm="1">
        <f t="array" ref="A488">IF(Table2[[#This Row],[Nodes]:[Nodes]]=4,Table2[[#This Row],[Cost]:[Cost]],"")</f>
        <v/>
      </c>
      <c r="B488" s="20" t="str" cm="1">
        <f t="array" ref="B488">IF(Table2[[#This Row],[Nodes]:[Nodes]]=5,Table2[[#This Row],[Cost]:[Cost]],"")</f>
        <v/>
      </c>
      <c r="C488" s="20" cm="1">
        <f t="array" ref="C488">IF(Table2[[#This Row],[Nodes]:[Nodes]]=6,Table2[[#This Row],[Cost]:[Cost]],"")</f>
        <v>1516.5978006181299</v>
      </c>
      <c r="D488" s="20" t="str" cm="1">
        <f t="array" ref="D488">IF(Data!A488=7,Table2[[#This Row],[Cost]:[Cost]],"")</f>
        <v/>
      </c>
    </row>
    <row r="489" spans="1:4">
      <c r="A489" s="20" t="str" cm="1">
        <f t="array" ref="A489">IF(Table2[[#This Row],[Nodes]:[Nodes]]=4,Table2[[#This Row],[Cost]:[Cost]],"")</f>
        <v/>
      </c>
      <c r="B489" s="20" t="str" cm="1">
        <f t="array" ref="B489">IF(Table2[[#This Row],[Nodes]:[Nodes]]=5,Table2[[#This Row],[Cost]:[Cost]],"")</f>
        <v/>
      </c>
      <c r="C489" s="20" cm="1">
        <f t="array" ref="C489">IF(Table2[[#This Row],[Nodes]:[Nodes]]=6,Table2[[#This Row],[Cost]:[Cost]],"")</f>
        <v>1781.35735586541</v>
      </c>
      <c r="D489" s="20" t="str" cm="1">
        <f t="array" ref="D489">IF(Data!A489=7,Table2[[#This Row],[Cost]:[Cost]],"")</f>
        <v/>
      </c>
    </row>
    <row r="490" spans="1:4">
      <c r="A490" s="20" t="str" cm="1">
        <f t="array" ref="A490">IF(Table2[[#This Row],[Nodes]:[Nodes]]=4,Table2[[#This Row],[Cost]:[Cost]],"")</f>
        <v/>
      </c>
      <c r="B490" s="20" t="str" cm="1">
        <f t="array" ref="B490">IF(Table2[[#This Row],[Nodes]:[Nodes]]=5,Table2[[#This Row],[Cost]:[Cost]],"")</f>
        <v/>
      </c>
      <c r="C490" s="20" cm="1">
        <f t="array" ref="C490">IF(Table2[[#This Row],[Nodes]:[Nodes]]=6,Table2[[#This Row],[Cost]:[Cost]],"")</f>
        <v>2265.9319949568398</v>
      </c>
      <c r="D490" s="20" t="str" cm="1">
        <f t="array" ref="D490">IF(Data!A490=7,Table2[[#This Row],[Cost]:[Cost]],"")</f>
        <v/>
      </c>
    </row>
    <row r="491" spans="1:4">
      <c r="A491" s="20" t="str" cm="1">
        <f t="array" ref="A491">IF(Table2[[#This Row],[Nodes]:[Nodes]]=4,Table2[[#This Row],[Cost]:[Cost]],"")</f>
        <v/>
      </c>
      <c r="B491" s="20" t="str" cm="1">
        <f t="array" ref="B491">IF(Table2[[#This Row],[Nodes]:[Nodes]]=5,Table2[[#This Row],[Cost]:[Cost]],"")</f>
        <v/>
      </c>
      <c r="C491" s="20" cm="1">
        <f t="array" ref="C491">IF(Table2[[#This Row],[Nodes]:[Nodes]]=6,Table2[[#This Row],[Cost]:[Cost]],"")</f>
        <v>2167.6765380972702</v>
      </c>
      <c r="D491" s="20" t="str" cm="1">
        <f t="array" ref="D491">IF(Data!A491=7,Table2[[#This Row],[Cost]:[Cost]],"")</f>
        <v/>
      </c>
    </row>
    <row r="492" spans="1:4">
      <c r="A492" s="20" t="str" cm="1">
        <f t="array" ref="A492">IF(Table2[[#This Row],[Nodes]:[Nodes]]=4,Table2[[#This Row],[Cost]:[Cost]],"")</f>
        <v/>
      </c>
      <c r="B492" s="20" t="str" cm="1">
        <f t="array" ref="B492">IF(Table2[[#This Row],[Nodes]:[Nodes]]=5,Table2[[#This Row],[Cost]:[Cost]],"")</f>
        <v/>
      </c>
      <c r="C492" s="20" cm="1">
        <f t="array" ref="C492">IF(Table2[[#This Row],[Nodes]:[Nodes]]=6,Table2[[#This Row],[Cost]:[Cost]],"")</f>
        <v>1230.66125527091</v>
      </c>
      <c r="D492" s="20" t="str" cm="1">
        <f t="array" ref="D492">IF(Data!A492=7,Table2[[#This Row],[Cost]:[Cost]],"")</f>
        <v/>
      </c>
    </row>
    <row r="493" spans="1:4">
      <c r="A493" s="20" t="str" cm="1">
        <f t="array" ref="A493">IF(Table2[[#This Row],[Nodes]:[Nodes]]=4,Table2[[#This Row],[Cost]:[Cost]],"")</f>
        <v/>
      </c>
      <c r="B493" s="20" t="str" cm="1">
        <f t="array" ref="B493">IF(Table2[[#This Row],[Nodes]:[Nodes]]=5,Table2[[#This Row],[Cost]:[Cost]],"")</f>
        <v/>
      </c>
      <c r="C493" s="20" cm="1">
        <f t="array" ref="C493">IF(Table2[[#This Row],[Nodes]:[Nodes]]=6,Table2[[#This Row],[Cost]:[Cost]],"")</f>
        <v>1224.2725803588701</v>
      </c>
      <c r="D493" s="20" t="str" cm="1">
        <f t="array" ref="D493">IF(Data!A493=7,Table2[[#This Row],[Cost]:[Cost]],"")</f>
        <v/>
      </c>
    </row>
    <row r="494" spans="1:4">
      <c r="A494" s="20" t="str" cm="1">
        <f t="array" ref="A494">IF(Table2[[#This Row],[Nodes]:[Nodes]]=4,Table2[[#This Row],[Cost]:[Cost]],"")</f>
        <v/>
      </c>
      <c r="B494" s="20" t="str" cm="1">
        <f t="array" ref="B494">IF(Table2[[#This Row],[Nodes]:[Nodes]]=5,Table2[[#This Row],[Cost]:[Cost]],"")</f>
        <v/>
      </c>
      <c r="C494" s="20" cm="1">
        <f t="array" ref="C494">IF(Table2[[#This Row],[Nodes]:[Nodes]]=6,Table2[[#This Row],[Cost]:[Cost]],"")</f>
        <v>1436.98836408788</v>
      </c>
      <c r="D494" s="20" t="str" cm="1">
        <f t="array" ref="D494">IF(Data!A494=7,Table2[[#This Row],[Cost]:[Cost]],"")</f>
        <v/>
      </c>
    </row>
    <row r="495" spans="1:4">
      <c r="A495" s="20" t="str" cm="1">
        <f t="array" ref="A495">IF(Table2[[#This Row],[Nodes]:[Nodes]]=4,Table2[[#This Row],[Cost]:[Cost]],"")</f>
        <v/>
      </c>
      <c r="B495" s="20" t="str" cm="1">
        <f t="array" ref="B495">IF(Table2[[#This Row],[Nodes]:[Nodes]]=5,Table2[[#This Row],[Cost]:[Cost]],"")</f>
        <v/>
      </c>
      <c r="C495" s="20" cm="1">
        <f t="array" ref="C495">IF(Table2[[#This Row],[Nodes]:[Nodes]]=6,Table2[[#This Row],[Cost]:[Cost]],"")</f>
        <v>1617.68643059749</v>
      </c>
      <c r="D495" s="20" t="str" cm="1">
        <f t="array" ref="D495">IF(Data!A495=7,Table2[[#This Row],[Cost]:[Cost]],"")</f>
        <v/>
      </c>
    </row>
    <row r="496" spans="1:4">
      <c r="A496" s="20" t="str" cm="1">
        <f t="array" ref="A496">IF(Table2[[#This Row],[Nodes]:[Nodes]]=4,Table2[[#This Row],[Cost]:[Cost]],"")</f>
        <v/>
      </c>
      <c r="B496" s="20" t="str" cm="1">
        <f t="array" ref="B496">IF(Table2[[#This Row],[Nodes]:[Nodes]]=5,Table2[[#This Row],[Cost]:[Cost]],"")</f>
        <v/>
      </c>
      <c r="C496" s="20" cm="1">
        <f t="array" ref="C496">IF(Table2[[#This Row],[Nodes]:[Nodes]]=6,Table2[[#This Row],[Cost]:[Cost]],"")</f>
        <v>1587.6880411813399</v>
      </c>
      <c r="D496" s="20" t="str" cm="1">
        <f t="array" ref="D496">IF(Data!A496=7,Table2[[#This Row],[Cost]:[Cost]],"")</f>
        <v/>
      </c>
    </row>
    <row r="497" spans="1:4">
      <c r="A497" s="20" t="str" cm="1">
        <f t="array" ref="A497">IF(Table2[[#This Row],[Nodes]:[Nodes]]=4,Table2[[#This Row],[Cost]:[Cost]],"")</f>
        <v/>
      </c>
      <c r="B497" s="20" t="str" cm="1">
        <f t="array" ref="B497">IF(Table2[[#This Row],[Nodes]:[Nodes]]=5,Table2[[#This Row],[Cost]:[Cost]],"")</f>
        <v/>
      </c>
      <c r="C497" s="20" cm="1">
        <f t="array" ref="C497">IF(Table2[[#This Row],[Nodes]:[Nodes]]=6,Table2[[#This Row],[Cost]:[Cost]],"")</f>
        <v>1072.7476201992599</v>
      </c>
      <c r="D497" s="20" t="str" cm="1">
        <f t="array" ref="D497">IF(Data!A497=7,Table2[[#This Row],[Cost]:[Cost]],"")</f>
        <v/>
      </c>
    </row>
    <row r="498" spans="1:4">
      <c r="A498" s="20" t="str" cm="1">
        <f t="array" ref="A498">IF(Table2[[#This Row],[Nodes]:[Nodes]]=4,Table2[[#This Row],[Cost]:[Cost]],"")</f>
        <v/>
      </c>
      <c r="B498" s="20" t="str" cm="1">
        <f t="array" ref="B498">IF(Table2[[#This Row],[Nodes]:[Nodes]]=5,Table2[[#This Row],[Cost]:[Cost]],"")</f>
        <v/>
      </c>
      <c r="C498" s="20" cm="1">
        <f t="array" ref="C498">IF(Table2[[#This Row],[Nodes]:[Nodes]]=6,Table2[[#This Row],[Cost]:[Cost]],"")</f>
        <v>1001.46587624493</v>
      </c>
      <c r="D498" s="20" t="str" cm="1">
        <f t="array" ref="D498">IF(Data!A498=7,Table2[[#This Row],[Cost]:[Cost]],"")</f>
        <v/>
      </c>
    </row>
    <row r="499" spans="1:4">
      <c r="A499" s="20" t="str" cm="1">
        <f t="array" ref="A499">IF(Table2[[#This Row],[Nodes]:[Nodes]]=4,Table2[[#This Row],[Cost]:[Cost]],"")</f>
        <v/>
      </c>
      <c r="B499" s="20" t="str" cm="1">
        <f t="array" ref="B499">IF(Table2[[#This Row],[Nodes]:[Nodes]]=5,Table2[[#This Row],[Cost]:[Cost]],"")</f>
        <v/>
      </c>
      <c r="C499" s="20" cm="1">
        <f t="array" ref="C499">IF(Table2[[#This Row],[Nodes]:[Nodes]]=6,Table2[[#This Row],[Cost]:[Cost]],"")</f>
        <v>1158.11019580632</v>
      </c>
      <c r="D499" s="20" t="str" cm="1">
        <f t="array" ref="D499">IF(Data!A499=7,Table2[[#This Row],[Cost]:[Cost]],"")</f>
        <v/>
      </c>
    </row>
    <row r="500" spans="1:4">
      <c r="A500" s="20" t="str" cm="1">
        <f t="array" ref="A500">IF(Table2[[#This Row],[Nodes]:[Nodes]]=4,Table2[[#This Row],[Cost]:[Cost]],"")</f>
        <v/>
      </c>
      <c r="B500" s="20" t="str" cm="1">
        <f t="array" ref="B500">IF(Table2[[#This Row],[Nodes]:[Nodes]]=5,Table2[[#This Row],[Cost]:[Cost]],"")</f>
        <v/>
      </c>
      <c r="C500" s="20" cm="1">
        <f t="array" ref="C500">IF(Table2[[#This Row],[Nodes]:[Nodes]]=6,Table2[[#This Row],[Cost]:[Cost]],"")</f>
        <v>1420.68336685647</v>
      </c>
      <c r="D500" s="20" t="str" cm="1">
        <f t="array" ref="D500">IF(Data!A500=7,Table2[[#This Row],[Cost]:[Cost]],"")</f>
        <v/>
      </c>
    </row>
    <row r="501" spans="1:4">
      <c r="A501" s="20" t="str" cm="1">
        <f t="array" ref="A501">IF(Table2[[#This Row],[Nodes]:[Nodes]]=4,Table2[[#This Row],[Cost]:[Cost]],"")</f>
        <v/>
      </c>
      <c r="B501" s="20" t="str" cm="1">
        <f t="array" ref="B501">IF(Table2[[#This Row],[Nodes]:[Nodes]]=5,Table2[[#This Row],[Cost]:[Cost]],"")</f>
        <v/>
      </c>
      <c r="C501" s="20" cm="1">
        <f t="array" ref="C501">IF(Table2[[#This Row],[Nodes]:[Nodes]]=6,Table2[[#This Row],[Cost]:[Cost]],"")</f>
        <v>1320.8639730186901</v>
      </c>
      <c r="D501" s="20" t="str" cm="1">
        <f t="array" ref="D501">IF(Data!A501=7,Table2[[#This Row],[Cost]:[Cost]],"")</f>
        <v/>
      </c>
    </row>
    <row r="502" spans="1:4">
      <c r="A502" s="20" t="str" cm="1">
        <f t="array" ref="A502">IF(Table2[[#This Row],[Nodes]:[Nodes]]=4,Table2[[#This Row],[Cost]:[Cost]],"")</f>
        <v/>
      </c>
      <c r="B502" s="20" t="str" cm="1">
        <f t="array" ref="B502">IF(Table2[[#This Row],[Nodes]:[Nodes]]=5,Table2[[#This Row],[Cost]:[Cost]],"")</f>
        <v/>
      </c>
      <c r="C502" s="20" cm="1">
        <f t="array" ref="C502">IF(Table2[[#This Row],[Nodes]:[Nodes]]=6,Table2[[#This Row],[Cost]:[Cost]],"")</f>
        <v>2693.61861031629</v>
      </c>
      <c r="D502" s="20" t="str" cm="1">
        <f t="array" ref="D502">IF(Data!A502=7,Table2[[#This Row],[Cost]:[Cost]],"")</f>
        <v/>
      </c>
    </row>
    <row r="503" spans="1:4">
      <c r="A503" s="20" t="str" cm="1">
        <f t="array" ref="A503">IF(Table2[[#This Row],[Nodes]:[Nodes]]=4,Table2[[#This Row],[Cost]:[Cost]],"")</f>
        <v/>
      </c>
      <c r="B503" s="20" t="str" cm="1">
        <f t="array" ref="B503">IF(Table2[[#This Row],[Nodes]:[Nodes]]=5,Table2[[#This Row],[Cost]:[Cost]],"")</f>
        <v/>
      </c>
      <c r="C503" s="20" cm="1">
        <f t="array" ref="C503">IF(Table2[[#This Row],[Nodes]:[Nodes]]=6,Table2[[#This Row],[Cost]:[Cost]],"")</f>
        <v>2431.4368252857798</v>
      </c>
      <c r="D503" s="20" t="str" cm="1">
        <f t="array" ref="D503">IF(Data!A503=7,Table2[[#This Row],[Cost]:[Cost]],"")</f>
        <v/>
      </c>
    </row>
    <row r="504" spans="1:4">
      <c r="A504" s="20" t="str" cm="1">
        <f t="array" ref="A504">IF(Table2[[#This Row],[Nodes]:[Nodes]]=4,Table2[[#This Row],[Cost]:[Cost]],"")</f>
        <v/>
      </c>
      <c r="B504" s="20" t="str" cm="1">
        <f t="array" ref="B504">IF(Table2[[#This Row],[Nodes]:[Nodes]]=5,Table2[[#This Row],[Cost]:[Cost]],"")</f>
        <v/>
      </c>
      <c r="C504" s="20" cm="1">
        <f t="array" ref="C504">IF(Table2[[#This Row],[Nodes]:[Nodes]]=6,Table2[[#This Row],[Cost]:[Cost]],"")</f>
        <v>2961.7205966349102</v>
      </c>
      <c r="D504" s="20" t="str" cm="1">
        <f t="array" ref="D504">IF(Data!A504=7,Table2[[#This Row],[Cost]:[Cost]],"")</f>
        <v/>
      </c>
    </row>
    <row r="505" spans="1:4">
      <c r="A505" s="20" t="str" cm="1">
        <f t="array" ref="A505">IF(Table2[[#This Row],[Nodes]:[Nodes]]=4,Table2[[#This Row],[Cost]:[Cost]],"")</f>
        <v/>
      </c>
      <c r="B505" s="20" t="str" cm="1">
        <f t="array" ref="B505">IF(Table2[[#This Row],[Nodes]:[Nodes]]=5,Table2[[#This Row],[Cost]:[Cost]],"")</f>
        <v/>
      </c>
      <c r="C505" s="20" cm="1">
        <f t="array" ref="C505">IF(Table2[[#This Row],[Nodes]:[Nodes]]=6,Table2[[#This Row],[Cost]:[Cost]],"")</f>
        <v>3250.2461742691798</v>
      </c>
      <c r="D505" s="20" t="str" cm="1">
        <f t="array" ref="D505">IF(Data!A505=7,Table2[[#This Row],[Cost]:[Cost]],"")</f>
        <v/>
      </c>
    </row>
    <row r="506" spans="1:4">
      <c r="A506" s="20" t="str" cm="1">
        <f t="array" ref="A506">IF(Table2[[#This Row],[Nodes]:[Nodes]]=4,Table2[[#This Row],[Cost]:[Cost]],"")</f>
        <v/>
      </c>
      <c r="B506" s="20" t="str" cm="1">
        <f t="array" ref="B506">IF(Table2[[#This Row],[Nodes]:[Nodes]]=5,Table2[[#This Row],[Cost]:[Cost]],"")</f>
        <v/>
      </c>
      <c r="C506" s="20" cm="1">
        <f t="array" ref="C506">IF(Table2[[#This Row],[Nodes]:[Nodes]]=6,Table2[[#This Row],[Cost]:[Cost]],"")</f>
        <v>3275.0204471468601</v>
      </c>
      <c r="D506" s="20" t="str" cm="1">
        <f t="array" ref="D506">IF(Data!A506=7,Table2[[#This Row],[Cost]:[Cost]],"")</f>
        <v/>
      </c>
    </row>
    <row r="507" spans="1:4">
      <c r="A507" s="20" t="str" cm="1">
        <f t="array" ref="A507">IF(Table2[[#This Row],[Nodes]:[Nodes]]=4,Table2[[#This Row],[Cost]:[Cost]],"")</f>
        <v/>
      </c>
      <c r="B507" s="20" t="str" cm="1">
        <f t="array" ref="B507">IF(Table2[[#This Row],[Nodes]:[Nodes]]=5,Table2[[#This Row],[Cost]:[Cost]],"")</f>
        <v/>
      </c>
      <c r="C507" s="20" cm="1">
        <f t="array" ref="C507">IF(Table2[[#This Row],[Nodes]:[Nodes]]=6,Table2[[#This Row],[Cost]:[Cost]],"")</f>
        <v>1811.6697441195299</v>
      </c>
      <c r="D507" s="20" t="str" cm="1">
        <f t="array" ref="D507">IF(Data!A507=7,Table2[[#This Row],[Cost]:[Cost]],"")</f>
        <v/>
      </c>
    </row>
    <row r="508" spans="1:4">
      <c r="A508" s="20" t="str" cm="1">
        <f t="array" ref="A508">IF(Table2[[#This Row],[Nodes]:[Nodes]]=4,Table2[[#This Row],[Cost]:[Cost]],"")</f>
        <v/>
      </c>
      <c r="B508" s="20" t="str" cm="1">
        <f t="array" ref="B508">IF(Table2[[#This Row],[Nodes]:[Nodes]]=5,Table2[[#This Row],[Cost]:[Cost]],"")</f>
        <v/>
      </c>
      <c r="C508" s="20" cm="1">
        <f t="array" ref="C508">IF(Table2[[#This Row],[Nodes]:[Nodes]]=6,Table2[[#This Row],[Cost]:[Cost]],"")</f>
        <v>1570.0071885846901</v>
      </c>
      <c r="D508" s="20" t="str" cm="1">
        <f t="array" ref="D508">IF(Data!A508=7,Table2[[#This Row],[Cost]:[Cost]],"")</f>
        <v/>
      </c>
    </row>
    <row r="509" spans="1:4">
      <c r="A509" s="20" t="str" cm="1">
        <f t="array" ref="A509">IF(Table2[[#This Row],[Nodes]:[Nodes]]=4,Table2[[#This Row],[Cost]:[Cost]],"")</f>
        <v/>
      </c>
      <c r="B509" s="20" t="str" cm="1">
        <f t="array" ref="B509">IF(Table2[[#This Row],[Nodes]:[Nodes]]=5,Table2[[#This Row],[Cost]:[Cost]],"")</f>
        <v/>
      </c>
      <c r="C509" s="20" cm="1">
        <f t="array" ref="C509">IF(Table2[[#This Row],[Nodes]:[Nodes]]=6,Table2[[#This Row],[Cost]:[Cost]],"")</f>
        <v>1945.3573302587199</v>
      </c>
      <c r="D509" s="20" t="str" cm="1">
        <f t="array" ref="D509">IF(Data!A509=7,Table2[[#This Row],[Cost]:[Cost]],"")</f>
        <v/>
      </c>
    </row>
    <row r="510" spans="1:4">
      <c r="A510" s="20" t="str" cm="1">
        <f t="array" ref="A510">IF(Table2[[#This Row],[Nodes]:[Nodes]]=4,Table2[[#This Row],[Cost]:[Cost]],"")</f>
        <v/>
      </c>
      <c r="B510" s="20" t="str" cm="1">
        <f t="array" ref="B510">IF(Table2[[#This Row],[Nodes]:[Nodes]]=5,Table2[[#This Row],[Cost]:[Cost]],"")</f>
        <v/>
      </c>
      <c r="C510" s="20" cm="1">
        <f t="array" ref="C510">IF(Table2[[#This Row],[Nodes]:[Nodes]]=6,Table2[[#This Row],[Cost]:[Cost]],"")</f>
        <v>2344.9165342111301</v>
      </c>
      <c r="D510" s="20" t="str" cm="1">
        <f t="array" ref="D510">IF(Data!A510=7,Table2[[#This Row],[Cost]:[Cost]],"")</f>
        <v/>
      </c>
    </row>
    <row r="511" spans="1:4">
      <c r="A511" s="20" t="str" cm="1">
        <f t="array" ref="A511">IF(Table2[[#This Row],[Nodes]:[Nodes]]=4,Table2[[#This Row],[Cost]:[Cost]],"")</f>
        <v/>
      </c>
      <c r="B511" s="20" t="str" cm="1">
        <f t="array" ref="B511">IF(Table2[[#This Row],[Nodes]:[Nodes]]=5,Table2[[#This Row],[Cost]:[Cost]],"")</f>
        <v/>
      </c>
      <c r="C511" s="20" cm="1">
        <f t="array" ref="C511">IF(Table2[[#This Row],[Nodes]:[Nodes]]=6,Table2[[#This Row],[Cost]:[Cost]],"")</f>
        <v>2330.5919967365799</v>
      </c>
      <c r="D511" s="20" t="str" cm="1">
        <f t="array" ref="D511">IF(Data!A511=7,Table2[[#This Row],[Cost]:[Cost]],"")</f>
        <v/>
      </c>
    </row>
    <row r="512" spans="1:4">
      <c r="A512" s="20" t="str" cm="1">
        <f t="array" ref="A512">IF(Table2[[#This Row],[Nodes]:[Nodes]]=4,Table2[[#This Row],[Cost]:[Cost]],"")</f>
        <v/>
      </c>
      <c r="B512" s="20" t="str" cm="1">
        <f t="array" ref="B512">IF(Table2[[#This Row],[Nodes]:[Nodes]]=5,Table2[[#This Row],[Cost]:[Cost]],"")</f>
        <v/>
      </c>
      <c r="C512" s="20" cm="1">
        <f t="array" ref="C512">IF(Table2[[#This Row],[Nodes]:[Nodes]]=6,Table2[[#This Row],[Cost]:[Cost]],"")</f>
        <v>1305.20606878903</v>
      </c>
      <c r="D512" s="20" t="str" cm="1">
        <f t="array" ref="D512">IF(Data!A512=7,Table2[[#This Row],[Cost]:[Cost]],"")</f>
        <v/>
      </c>
    </row>
    <row r="513" spans="1:4">
      <c r="A513" s="20" t="str" cm="1">
        <f t="array" ref="A513">IF(Table2[[#This Row],[Nodes]:[Nodes]]=4,Table2[[#This Row],[Cost]:[Cost]],"")</f>
        <v/>
      </c>
      <c r="B513" s="20" t="str" cm="1">
        <f t="array" ref="B513">IF(Table2[[#This Row],[Nodes]:[Nodes]]=5,Table2[[#This Row],[Cost]:[Cost]],"")</f>
        <v/>
      </c>
      <c r="C513" s="20" cm="1">
        <f t="array" ref="C513">IF(Table2[[#This Row],[Nodes]:[Nodes]]=6,Table2[[#This Row],[Cost]:[Cost]],"")</f>
        <v>1257.1445148730299</v>
      </c>
      <c r="D513" s="20" t="str" cm="1">
        <f t="array" ref="D513">IF(Data!A513=7,Table2[[#This Row],[Cost]:[Cost]],"")</f>
        <v/>
      </c>
    </row>
    <row r="514" spans="1:4">
      <c r="A514" s="20" t="str" cm="1">
        <f t="array" ref="A514">IF(Table2[[#This Row],[Nodes]:[Nodes]]=4,Table2[[#This Row],[Cost]:[Cost]],"")</f>
        <v/>
      </c>
      <c r="B514" s="20" t="str" cm="1">
        <f t="array" ref="B514">IF(Table2[[#This Row],[Nodes]:[Nodes]]=5,Table2[[#This Row],[Cost]:[Cost]],"")</f>
        <v/>
      </c>
      <c r="C514" s="20" cm="1">
        <f t="array" ref="C514">IF(Table2[[#This Row],[Nodes]:[Nodes]]=6,Table2[[#This Row],[Cost]:[Cost]],"")</f>
        <v>1504.1092119066</v>
      </c>
      <c r="D514" s="20" t="str" cm="1">
        <f t="array" ref="D514">IF(Data!A514=7,Table2[[#This Row],[Cost]:[Cost]],"")</f>
        <v/>
      </c>
    </row>
    <row r="515" spans="1:4">
      <c r="A515" s="20" t="str" cm="1">
        <f t="array" ref="A515">IF(Table2[[#This Row],[Nodes]:[Nodes]]=4,Table2[[#This Row],[Cost]:[Cost]],"")</f>
        <v/>
      </c>
      <c r="B515" s="20" t="str" cm="1">
        <f t="array" ref="B515">IF(Table2[[#This Row],[Nodes]:[Nodes]]=5,Table2[[#This Row],[Cost]:[Cost]],"")</f>
        <v/>
      </c>
      <c r="C515" s="20" cm="1">
        <f t="array" ref="C515">IF(Table2[[#This Row],[Nodes]:[Nodes]]=6,Table2[[#This Row],[Cost]:[Cost]],"")</f>
        <v>1696.96184466361</v>
      </c>
      <c r="D515" s="20" t="str" cm="1">
        <f t="array" ref="D515">IF(Data!A515=7,Table2[[#This Row],[Cost]:[Cost]],"")</f>
        <v/>
      </c>
    </row>
    <row r="516" spans="1:4">
      <c r="A516" s="20" t="str" cm="1">
        <f t="array" ref="A516">IF(Table2[[#This Row],[Nodes]:[Nodes]]=4,Table2[[#This Row],[Cost]:[Cost]],"")</f>
        <v/>
      </c>
      <c r="B516" s="20" t="str" cm="1">
        <f t="array" ref="B516">IF(Table2[[#This Row],[Nodes]:[Nodes]]=5,Table2[[#This Row],[Cost]:[Cost]],"")</f>
        <v/>
      </c>
      <c r="C516" s="20" cm="1">
        <f t="array" ref="C516">IF(Table2[[#This Row],[Nodes]:[Nodes]]=6,Table2[[#This Row],[Cost]:[Cost]],"")</f>
        <v>1651.18587929097</v>
      </c>
      <c r="D516" s="20" t="str" cm="1">
        <f t="array" ref="D516">IF(Data!A516=7,Table2[[#This Row],[Cost]:[Cost]],"")</f>
        <v/>
      </c>
    </row>
    <row r="517" spans="1:4">
      <c r="A517" s="20" t="str" cm="1">
        <f t="array" ref="A517">IF(Table2[[#This Row],[Nodes]:[Nodes]]=4,Table2[[#This Row],[Cost]:[Cost]],"")</f>
        <v/>
      </c>
      <c r="B517" s="20" t="str" cm="1">
        <f t="array" ref="B517">IF(Table2[[#This Row],[Nodes]:[Nodes]]=5,Table2[[#This Row],[Cost]:[Cost]],"")</f>
        <v/>
      </c>
      <c r="C517" s="20" cm="1">
        <f t="array" ref="C517">IF(Table2[[#This Row],[Nodes]:[Nodes]]=6,Table2[[#This Row],[Cost]:[Cost]],"")</f>
        <v>1146.24590733073</v>
      </c>
      <c r="D517" s="20" t="str" cm="1">
        <f t="array" ref="D517">IF(Data!A517=7,Table2[[#This Row],[Cost]:[Cost]],"")</f>
        <v/>
      </c>
    </row>
    <row r="518" spans="1:4">
      <c r="A518" s="20" t="str" cm="1">
        <f t="array" ref="A518">IF(Table2[[#This Row],[Nodes]:[Nodes]]=4,Table2[[#This Row],[Cost]:[Cost]],"")</f>
        <v/>
      </c>
      <c r="B518" s="20" t="str" cm="1">
        <f t="array" ref="B518">IF(Table2[[#This Row],[Nodes]:[Nodes]]=5,Table2[[#This Row],[Cost]:[Cost]],"")</f>
        <v/>
      </c>
      <c r="C518" s="20" cm="1">
        <f t="array" ref="C518">IF(Table2[[#This Row],[Nodes]:[Nodes]]=6,Table2[[#This Row],[Cost]:[Cost]],"")</f>
        <v>1001.46587624493</v>
      </c>
      <c r="D518" s="20" t="str" cm="1">
        <f t="array" ref="D518">IF(Data!A518=7,Table2[[#This Row],[Cost]:[Cost]],"")</f>
        <v/>
      </c>
    </row>
    <row r="519" spans="1:4">
      <c r="A519" s="20" t="str" cm="1">
        <f t="array" ref="A519">IF(Table2[[#This Row],[Nodes]:[Nodes]]=4,Table2[[#This Row],[Cost]:[Cost]],"")</f>
        <v/>
      </c>
      <c r="B519" s="20" t="str" cm="1">
        <f t="array" ref="B519">IF(Table2[[#This Row],[Nodes]:[Nodes]]=5,Table2[[#This Row],[Cost]:[Cost]],"")</f>
        <v/>
      </c>
      <c r="C519" s="20" cm="1">
        <f t="array" ref="C519">IF(Table2[[#This Row],[Nodes]:[Nodes]]=6,Table2[[#This Row],[Cost]:[Cost]],"")</f>
        <v>1202.1020999894199</v>
      </c>
      <c r="D519" s="20" t="str" cm="1">
        <f t="array" ref="D519">IF(Data!A519=7,Table2[[#This Row],[Cost]:[Cost]],"")</f>
        <v/>
      </c>
    </row>
    <row r="520" spans="1:4">
      <c r="A520" s="20" t="str" cm="1">
        <f t="array" ref="A520">IF(Table2[[#This Row],[Nodes]:[Nodes]]=4,Table2[[#This Row],[Cost]:[Cost]],"")</f>
        <v/>
      </c>
      <c r="B520" s="20" t="str" cm="1">
        <f t="array" ref="B520">IF(Table2[[#This Row],[Nodes]:[Nodes]]=5,Table2[[#This Row],[Cost]:[Cost]],"")</f>
        <v/>
      </c>
      <c r="C520" s="20" cm="1">
        <f t="array" ref="C520">IF(Table2[[#This Row],[Nodes]:[Nodes]]=6,Table2[[#This Row],[Cost]:[Cost]],"")</f>
        <v>1461.42947916046</v>
      </c>
      <c r="D520" s="20" t="str" cm="1">
        <f t="array" ref="D520">IF(Data!A520=7,Table2[[#This Row],[Cost]:[Cost]],"")</f>
        <v/>
      </c>
    </row>
    <row r="521" spans="1:4">
      <c r="A521" s="20" t="str" cm="1">
        <f t="array" ref="A521">IF(Table2[[#This Row],[Nodes]:[Nodes]]=4,Table2[[#This Row],[Cost]:[Cost]],"")</f>
        <v/>
      </c>
      <c r="B521" s="20" t="str" cm="1">
        <f t="array" ref="B521">IF(Table2[[#This Row],[Nodes]:[Nodes]]=5,Table2[[#This Row],[Cost]:[Cost]],"")</f>
        <v/>
      </c>
      <c r="C521" s="20" cm="1">
        <f t="array" ref="C521">IF(Table2[[#This Row],[Nodes]:[Nodes]]=6,Table2[[#This Row],[Cost]:[Cost]],"")</f>
        <v>1353.7650055561201</v>
      </c>
      <c r="D521" s="20" t="str" cm="1">
        <f t="array" ref="D521">IF(Data!A521=7,Table2[[#This Row],[Cost]:[Cost]],"")</f>
        <v/>
      </c>
    </row>
    <row r="522" spans="1:4">
      <c r="A522" s="20" t="str" cm="1">
        <f t="array" ref="A522">IF(Table2[[#This Row],[Nodes]:[Nodes]]=4,Table2[[#This Row],[Cost]:[Cost]],"")</f>
        <v/>
      </c>
      <c r="B522" s="20" t="str" cm="1">
        <f t="array" ref="B522">IF(Table2[[#This Row],[Nodes]:[Nodes]]=5,Table2[[#This Row],[Cost]:[Cost]],"")</f>
        <v/>
      </c>
      <c r="C522" s="20" cm="1">
        <f t="array" ref="C522">IF(Table2[[#This Row],[Nodes]:[Nodes]]=6,Table2[[#This Row],[Cost]:[Cost]],"")</f>
        <v>2984.3866647978798</v>
      </c>
      <c r="D522" s="20" t="str" cm="1">
        <f t="array" ref="D522">IF(Data!A522=7,Table2[[#This Row],[Cost]:[Cost]],"")</f>
        <v/>
      </c>
    </row>
    <row r="523" spans="1:4">
      <c r="A523" s="20" t="str" cm="1">
        <f t="array" ref="A523">IF(Table2[[#This Row],[Nodes]:[Nodes]]=4,Table2[[#This Row],[Cost]:[Cost]],"")</f>
        <v/>
      </c>
      <c r="B523" s="20" t="str" cm="1">
        <f t="array" ref="B523">IF(Table2[[#This Row],[Nodes]:[Nodes]]=5,Table2[[#This Row],[Cost]:[Cost]],"")</f>
        <v/>
      </c>
      <c r="C523" s="20" cm="1">
        <f t="array" ref="C523">IF(Table2[[#This Row],[Nodes]:[Nodes]]=6,Table2[[#This Row],[Cost]:[Cost]],"")</f>
        <v>2668.1677068290601</v>
      </c>
      <c r="D523" s="20" t="str" cm="1">
        <f t="array" ref="D523">IF(Data!A523=7,Table2[[#This Row],[Cost]:[Cost]],"")</f>
        <v/>
      </c>
    </row>
    <row r="524" spans="1:4">
      <c r="A524" s="20" t="str" cm="1">
        <f t="array" ref="A524">IF(Table2[[#This Row],[Nodes]:[Nodes]]=4,Table2[[#This Row],[Cost]:[Cost]],"")</f>
        <v/>
      </c>
      <c r="B524" s="20" t="str" cm="1">
        <f t="array" ref="B524">IF(Table2[[#This Row],[Nodes]:[Nodes]]=5,Table2[[#This Row],[Cost]:[Cost]],"")</f>
        <v/>
      </c>
      <c r="C524" s="20" cm="1">
        <f t="array" ref="C524">IF(Table2[[#This Row],[Nodes]:[Nodes]]=6,Table2[[#This Row],[Cost]:[Cost]],"")</f>
        <v>3239.74853519105</v>
      </c>
      <c r="D524" s="20" t="str" cm="1">
        <f t="array" ref="D524">IF(Data!A524=7,Table2[[#This Row],[Cost]:[Cost]],"")</f>
        <v/>
      </c>
    </row>
    <row r="525" spans="1:4">
      <c r="A525" s="20" t="str" cm="1">
        <f t="array" ref="A525">IF(Table2[[#This Row],[Nodes]:[Nodes]]=4,Table2[[#This Row],[Cost]:[Cost]],"")</f>
        <v/>
      </c>
      <c r="B525" s="20" t="str" cm="1">
        <f t="array" ref="B525">IF(Table2[[#This Row],[Nodes]:[Nodes]]=5,Table2[[#This Row],[Cost]:[Cost]],"")</f>
        <v/>
      </c>
      <c r="C525" s="20" cm="1">
        <f t="array" ref="C525">IF(Table2[[#This Row],[Nodes]:[Nodes]]=6,Table2[[#This Row],[Cost]:[Cost]],"")</f>
        <v>3485.1594084162198</v>
      </c>
      <c r="D525" s="20" t="str" cm="1">
        <f t="array" ref="D525">IF(Data!A525=7,Table2[[#This Row],[Cost]:[Cost]],"")</f>
        <v/>
      </c>
    </row>
    <row r="526" spans="1:4">
      <c r="A526" s="20" t="str" cm="1">
        <f t="array" ref="A526">IF(Table2[[#This Row],[Nodes]:[Nodes]]=4,Table2[[#This Row],[Cost]:[Cost]],"")</f>
        <v/>
      </c>
      <c r="B526" s="20" t="str" cm="1">
        <f t="array" ref="B526">IF(Table2[[#This Row],[Nodes]:[Nodes]]=5,Table2[[#This Row],[Cost]:[Cost]],"")</f>
        <v/>
      </c>
      <c r="C526" s="20" cm="1">
        <f t="array" ref="C526">IF(Table2[[#This Row],[Nodes]:[Nodes]]=6,Table2[[#This Row],[Cost]:[Cost]],"")</f>
        <v>3659.48578867169</v>
      </c>
      <c r="D526" s="20" t="str" cm="1">
        <f t="array" ref="D526">IF(Data!A526=7,Table2[[#This Row],[Cost]:[Cost]],"")</f>
        <v/>
      </c>
    </row>
    <row r="527" spans="1:4">
      <c r="A527" s="20" t="str" cm="1">
        <f t="array" ref="A527">IF(Table2[[#This Row],[Nodes]:[Nodes]]=4,Table2[[#This Row],[Cost]:[Cost]],"")</f>
        <v/>
      </c>
      <c r="B527" s="20" t="str" cm="1">
        <f t="array" ref="B527">IF(Table2[[#This Row],[Nodes]:[Nodes]]=5,Table2[[#This Row],[Cost]:[Cost]],"")</f>
        <v/>
      </c>
      <c r="C527" s="20" cm="1">
        <f t="array" ref="C527">IF(Table2[[#This Row],[Nodes]:[Nodes]]=6,Table2[[#This Row],[Cost]:[Cost]],"")</f>
        <v>1967.4624688443</v>
      </c>
      <c r="D527" s="20" t="str" cm="1">
        <f t="array" ref="D527">IF(Data!A527=7,Table2[[#This Row],[Cost]:[Cost]],"")</f>
        <v/>
      </c>
    </row>
    <row r="528" spans="1:4">
      <c r="A528" s="20" t="str" cm="1">
        <f t="array" ref="A528">IF(Table2[[#This Row],[Nodes]:[Nodes]]=4,Table2[[#This Row],[Cost]:[Cost]],"")</f>
        <v/>
      </c>
      <c r="B528" s="20" t="str" cm="1">
        <f t="array" ref="B528">IF(Table2[[#This Row],[Nodes]:[Nodes]]=5,Table2[[#This Row],[Cost]:[Cost]],"")</f>
        <v/>
      </c>
      <c r="C528" s="20" cm="1">
        <f t="array" ref="C528">IF(Table2[[#This Row],[Nodes]:[Nodes]]=6,Table2[[#This Row],[Cost]:[Cost]],"")</f>
        <v>1623.4165765512601</v>
      </c>
      <c r="D528" s="20" t="str" cm="1">
        <f t="array" ref="D528">IF(Data!A528=7,Table2[[#This Row],[Cost]:[Cost]],"")</f>
        <v/>
      </c>
    </row>
    <row r="529" spans="1:4">
      <c r="A529" s="20" t="str" cm="1">
        <f t="array" ref="A529">IF(Table2[[#This Row],[Nodes]:[Nodes]]=4,Table2[[#This Row],[Cost]:[Cost]],"")</f>
        <v/>
      </c>
      <c r="B529" s="20" t="str" cm="1">
        <f t="array" ref="B529">IF(Table2[[#This Row],[Nodes]:[Nodes]]=5,Table2[[#This Row],[Cost]:[Cost]],"")</f>
        <v/>
      </c>
      <c r="C529" s="20" cm="1">
        <f t="array" ref="C529">IF(Table2[[#This Row],[Nodes]:[Nodes]]=6,Table2[[#This Row],[Cost]:[Cost]],"")</f>
        <v>2052.0401556215902</v>
      </c>
      <c r="D529" s="20" t="str" cm="1">
        <f t="array" ref="D529">IF(Data!A529=7,Table2[[#This Row],[Cost]:[Cost]],"")</f>
        <v/>
      </c>
    </row>
    <row r="530" spans="1:4">
      <c r="A530" s="20" t="str" cm="1">
        <f t="array" ref="A530">IF(Table2[[#This Row],[Nodes]:[Nodes]]=4,Table2[[#This Row],[Cost]:[Cost]],"")</f>
        <v/>
      </c>
      <c r="B530" s="20" t="str" cm="1">
        <f t="array" ref="B530">IF(Table2[[#This Row],[Nodes]:[Nodes]]=5,Table2[[#This Row],[Cost]:[Cost]],"")</f>
        <v/>
      </c>
      <c r="C530" s="20" cm="1">
        <f t="array" ref="C530">IF(Table2[[#This Row],[Nodes]:[Nodes]]=6,Table2[[#This Row],[Cost]:[Cost]],"")</f>
        <v>2454.5262119860899</v>
      </c>
      <c r="D530" s="20" t="str" cm="1">
        <f t="array" ref="D530">IF(Data!A530=7,Table2[[#This Row],[Cost]:[Cost]],"")</f>
        <v/>
      </c>
    </row>
    <row r="531" spans="1:4">
      <c r="A531" s="20" t="str" cm="1">
        <f t="array" ref="A531">IF(Table2[[#This Row],[Nodes]:[Nodes]]=4,Table2[[#This Row],[Cost]:[Cost]],"")</f>
        <v/>
      </c>
      <c r="B531" s="20" t="str" cm="1">
        <f t="array" ref="B531">IF(Table2[[#This Row],[Nodes]:[Nodes]]=5,Table2[[#This Row],[Cost]:[Cost]],"")</f>
        <v/>
      </c>
      <c r="C531" s="20" cm="1">
        <f t="array" ref="C531">IF(Table2[[#This Row],[Nodes]:[Nodes]]=6,Table2[[#This Row],[Cost]:[Cost]],"")</f>
        <v>2423.92818698459</v>
      </c>
      <c r="D531" s="20" t="str" cm="1">
        <f t="array" ref="D531">IF(Data!A531=7,Table2[[#This Row],[Cost]:[Cost]],"")</f>
        <v/>
      </c>
    </row>
    <row r="532" spans="1:4">
      <c r="A532" s="20" t="str" cm="1">
        <f t="array" ref="A532">IF(Table2[[#This Row],[Nodes]:[Nodes]]=4,Table2[[#This Row],[Cost]:[Cost]],"")</f>
        <v/>
      </c>
      <c r="B532" s="20" t="str" cm="1">
        <f t="array" ref="B532">IF(Table2[[#This Row],[Nodes]:[Nodes]]=5,Table2[[#This Row],[Cost]:[Cost]],"")</f>
        <v/>
      </c>
      <c r="C532" s="20" cm="1">
        <f t="array" ref="C532">IF(Table2[[#This Row],[Nodes]:[Nodes]]=6,Table2[[#This Row],[Cost]:[Cost]],"")</f>
        <v>1383.92520821518</v>
      </c>
      <c r="D532" s="20" t="str" cm="1">
        <f t="array" ref="D532">IF(Data!A532=7,Table2[[#This Row],[Cost]:[Cost]],"")</f>
        <v/>
      </c>
    </row>
    <row r="533" spans="1:4">
      <c r="A533" s="20" t="str" cm="1">
        <f t="array" ref="A533">IF(Table2[[#This Row],[Nodes]:[Nodes]]=4,Table2[[#This Row],[Cost]:[Cost]],"")</f>
        <v/>
      </c>
      <c r="B533" s="20" t="str" cm="1">
        <f t="array" ref="B533">IF(Table2[[#This Row],[Nodes]:[Nodes]]=5,Table2[[#This Row],[Cost]:[Cost]],"")</f>
        <v/>
      </c>
      <c r="C533" s="20" cm="1">
        <f t="array" ref="C533">IF(Table2[[#This Row],[Nodes]:[Nodes]]=6,Table2[[#This Row],[Cost]:[Cost]],"")</f>
        <v>1293.4644432032801</v>
      </c>
      <c r="D533" s="20" t="str" cm="1">
        <f t="array" ref="D533">IF(Data!A533=7,Table2[[#This Row],[Cost]:[Cost]],"")</f>
        <v/>
      </c>
    </row>
    <row r="534" spans="1:4">
      <c r="A534" s="20" t="str" cm="1">
        <f t="array" ref="A534">IF(Table2[[#This Row],[Nodes]:[Nodes]]=4,Table2[[#This Row],[Cost]:[Cost]],"")</f>
        <v/>
      </c>
      <c r="B534" s="20" t="str" cm="1">
        <f t="array" ref="B534">IF(Table2[[#This Row],[Nodes]:[Nodes]]=5,Table2[[#This Row],[Cost]:[Cost]],"")</f>
        <v/>
      </c>
      <c r="C534" s="20" cm="1">
        <f t="array" ref="C534">IF(Table2[[#This Row],[Nodes]:[Nodes]]=6,Table2[[#This Row],[Cost]:[Cost]],"")</f>
        <v>1571.43079251939</v>
      </c>
      <c r="D534" s="20" t="str" cm="1">
        <f t="array" ref="D534">IF(Data!A534=7,Table2[[#This Row],[Cost]:[Cost]],"")</f>
        <v/>
      </c>
    </row>
    <row r="535" spans="1:4">
      <c r="A535" s="20" t="str" cm="1">
        <f t="array" ref="A535">IF(Table2[[#This Row],[Nodes]:[Nodes]]=4,Table2[[#This Row],[Cost]:[Cost]],"")</f>
        <v/>
      </c>
      <c r="B535" s="20" t="str" cm="1">
        <f t="array" ref="B535">IF(Table2[[#This Row],[Nodes]:[Nodes]]=5,Table2[[#This Row],[Cost]:[Cost]],"")</f>
        <v/>
      </c>
      <c r="C535" s="20" cm="1">
        <f t="array" ref="C535">IF(Table2[[#This Row],[Nodes]:[Nodes]]=6,Table2[[#This Row],[Cost]:[Cost]],"")</f>
        <v>1776.23732269641</v>
      </c>
      <c r="D535" s="20" t="str" cm="1">
        <f t="array" ref="D535">IF(Data!A535=7,Table2[[#This Row],[Cost]:[Cost]],"")</f>
        <v/>
      </c>
    </row>
    <row r="536" spans="1:4">
      <c r="A536" s="20" t="str" cm="1">
        <f t="array" ref="A536">IF(Table2[[#This Row],[Nodes]:[Nodes]]=4,Table2[[#This Row],[Cost]:[Cost]],"")</f>
        <v/>
      </c>
      <c r="B536" s="20" t="str" cm="1">
        <f t="array" ref="B536">IF(Table2[[#This Row],[Nodes]:[Nodes]]=5,Table2[[#This Row],[Cost]:[Cost]],"")</f>
        <v/>
      </c>
      <c r="C536" s="20" cm="1">
        <f t="array" ref="C536">IF(Table2[[#This Row],[Nodes]:[Nodes]]=6,Table2[[#This Row],[Cost]:[Cost]],"")</f>
        <v>1714.6837174006</v>
      </c>
      <c r="D536" s="20" t="str" cm="1">
        <f t="array" ref="D536">IF(Data!A536=7,Table2[[#This Row],[Cost]:[Cost]],"")</f>
        <v/>
      </c>
    </row>
    <row r="537" spans="1:4">
      <c r="A537" s="20" t="str" cm="1">
        <f t="array" ref="A537">IF(Table2[[#This Row],[Nodes]:[Nodes]]=4,Table2[[#This Row],[Cost]:[Cost]],"")</f>
        <v/>
      </c>
      <c r="B537" s="20" t="str" cm="1">
        <f t="array" ref="B537">IF(Table2[[#This Row],[Nodes]:[Nodes]]=5,Table2[[#This Row],[Cost]:[Cost]],"")</f>
        <v/>
      </c>
      <c r="C537" s="20" cm="1">
        <f t="array" ref="C537">IF(Table2[[#This Row],[Nodes]:[Nodes]]=6,Table2[[#This Row],[Cost]:[Cost]],"")</f>
        <v>1228.30819816335</v>
      </c>
      <c r="D537" s="20" t="str" cm="1">
        <f t="array" ref="D537">IF(Data!A537=7,Table2[[#This Row],[Cost]:[Cost]],"")</f>
        <v/>
      </c>
    </row>
    <row r="538" spans="1:4">
      <c r="A538" s="20" t="str" cm="1">
        <f t="array" ref="A538">IF(Table2[[#This Row],[Nodes]:[Nodes]]=4,Table2[[#This Row],[Cost]:[Cost]],"")</f>
        <v/>
      </c>
      <c r="B538" s="20" t="str" cm="1">
        <f t="array" ref="B538">IF(Table2[[#This Row],[Nodes]:[Nodes]]=5,Table2[[#This Row],[Cost]:[Cost]],"")</f>
        <v/>
      </c>
      <c r="C538" s="20" cm="1">
        <f t="array" ref="C538">IF(Table2[[#This Row],[Nodes]:[Nodes]]=6,Table2[[#This Row],[Cost]:[Cost]],"")</f>
        <v>1001.46587624493</v>
      </c>
      <c r="D538" s="20" t="str" cm="1">
        <f t="array" ref="D538">IF(Data!A538=7,Table2[[#This Row],[Cost]:[Cost]],"")</f>
        <v/>
      </c>
    </row>
    <row r="539" spans="1:4">
      <c r="A539" s="20" t="str" cm="1">
        <f t="array" ref="A539">IF(Table2[[#This Row],[Nodes]:[Nodes]]=4,Table2[[#This Row],[Cost]:[Cost]],"")</f>
        <v/>
      </c>
      <c r="B539" s="20" t="str" cm="1">
        <f t="array" ref="B539">IF(Table2[[#This Row],[Nodes]:[Nodes]]=5,Table2[[#This Row],[Cost]:[Cost]],"")</f>
        <v/>
      </c>
      <c r="C539" s="20" cm="1">
        <f t="array" ref="C539">IF(Table2[[#This Row],[Nodes]:[Nodes]]=6,Table2[[#This Row],[Cost]:[Cost]],"")</f>
        <v>1288.41350021178</v>
      </c>
      <c r="D539" s="20" t="str" cm="1">
        <f t="array" ref="D539">IF(Data!A539=7,Table2[[#This Row],[Cost]:[Cost]],"")</f>
        <v/>
      </c>
    </row>
    <row r="540" spans="1:4">
      <c r="A540" s="20" t="str" cm="1">
        <f t="array" ref="A540">IF(Table2[[#This Row],[Nodes]:[Nodes]]=4,Table2[[#This Row],[Cost]:[Cost]],"")</f>
        <v/>
      </c>
      <c r="B540" s="20" t="str" cm="1">
        <f t="array" ref="B540">IF(Table2[[#This Row],[Nodes]:[Nodes]]=5,Table2[[#This Row],[Cost]:[Cost]],"")</f>
        <v/>
      </c>
      <c r="C540" s="20" cm="1">
        <f t="array" ref="C540">IF(Table2[[#This Row],[Nodes]:[Nodes]]=6,Table2[[#This Row],[Cost]:[Cost]],"")</f>
        <v>1486.33043853346</v>
      </c>
      <c r="D540" s="20" t="str" cm="1">
        <f t="array" ref="D540">IF(Data!A540=7,Table2[[#This Row],[Cost]:[Cost]],"")</f>
        <v/>
      </c>
    </row>
    <row r="541" spans="1:4">
      <c r="A541" s="20" t="str" cm="1">
        <f t="array" ref="A541">IF(Table2[[#This Row],[Nodes]:[Nodes]]=4,Table2[[#This Row],[Cost]:[Cost]],"")</f>
        <v/>
      </c>
      <c r="B541" s="20" t="str" cm="1">
        <f t="array" ref="B541">IF(Table2[[#This Row],[Nodes]:[Nodes]]=5,Table2[[#This Row],[Cost]:[Cost]],"")</f>
        <v/>
      </c>
      <c r="C541" s="20" cm="1">
        <f t="array" ref="C541">IF(Table2[[#This Row],[Nodes]:[Nodes]]=6,Table2[[#This Row],[Cost]:[Cost]],"")</f>
        <v>1386.6661983387401</v>
      </c>
      <c r="D541" s="20" t="str" cm="1">
        <f t="array" ref="D541">IF(Data!A541=7,Table2[[#This Row],[Cost]:[Cost]],"")</f>
        <v/>
      </c>
    </row>
    <row r="542" spans="1:4">
      <c r="A542" s="20" t="str" cm="1">
        <f t="array" ref="A542">IF(Table2[[#This Row],[Nodes]:[Nodes]]=4,Table2[[#This Row],[Cost]:[Cost]],"")</f>
        <v/>
      </c>
      <c r="B542" s="20" t="str" cm="1">
        <f t="array" ref="B542">IF(Table2[[#This Row],[Nodes]:[Nodes]]=5,Table2[[#This Row],[Cost]:[Cost]],"")</f>
        <v/>
      </c>
      <c r="C542" s="20" t="str" cm="1">
        <f t="array" ref="C542">IF(Table2[[#This Row],[Nodes]:[Nodes]]=6,Table2[[#This Row],[Cost]:[Cost]],"")</f>
        <v/>
      </c>
      <c r="D542" s="20" cm="1">
        <f t="array" ref="D542">IF(Data!A542=7,Table2[[#This Row],[Cost]:[Cost]],"")</f>
        <v>2961.4261853473699</v>
      </c>
    </row>
    <row r="543" spans="1:4">
      <c r="A543" s="20" t="str" cm="1">
        <f t="array" ref="A543">IF(Table2[[#This Row],[Nodes]:[Nodes]]=4,Table2[[#This Row],[Cost]:[Cost]],"")</f>
        <v/>
      </c>
      <c r="B543" s="20" t="str" cm="1">
        <f t="array" ref="B543">IF(Table2[[#This Row],[Nodes]:[Nodes]]=5,Table2[[#This Row],[Cost]:[Cost]],"")</f>
        <v/>
      </c>
      <c r="C543" s="20" t="str" cm="1">
        <f t="array" ref="C543">IF(Table2[[#This Row],[Nodes]:[Nodes]]=6,Table2[[#This Row],[Cost]:[Cost]],"")</f>
        <v/>
      </c>
      <c r="D543" s="20" cm="1">
        <f t="array" ref="D543">IF(Data!A543=7,Table2[[#This Row],[Cost]:[Cost]],"")</f>
        <v>3148.1710190242302</v>
      </c>
    </row>
    <row r="544" spans="1:4">
      <c r="A544" s="20" t="str" cm="1">
        <f t="array" ref="A544">IF(Table2[[#This Row],[Nodes]:[Nodes]]=4,Table2[[#This Row],[Cost]:[Cost]],"")</f>
        <v/>
      </c>
      <c r="B544" s="20" t="str" cm="1">
        <f t="array" ref="B544">IF(Table2[[#This Row],[Nodes]:[Nodes]]=5,Table2[[#This Row],[Cost]:[Cost]],"")</f>
        <v/>
      </c>
      <c r="C544" s="20" t="str" cm="1">
        <f t="array" ref="C544">IF(Table2[[#This Row],[Nodes]:[Nodes]]=6,Table2[[#This Row],[Cost]:[Cost]],"")</f>
        <v/>
      </c>
      <c r="D544" s="20" cm="1">
        <f t="array" ref="D544">IF(Data!A544=7,Table2[[#This Row],[Cost]:[Cost]],"")</f>
        <v>2813.40506626768</v>
      </c>
    </row>
    <row r="545" spans="1:4">
      <c r="A545" s="20" t="str" cm="1">
        <f t="array" ref="A545">IF(Table2[[#This Row],[Nodes]:[Nodes]]=4,Table2[[#This Row],[Cost]:[Cost]],"")</f>
        <v/>
      </c>
      <c r="B545" s="20" t="str" cm="1">
        <f t="array" ref="B545">IF(Table2[[#This Row],[Nodes]:[Nodes]]=5,Table2[[#This Row],[Cost]:[Cost]],"")</f>
        <v/>
      </c>
      <c r="C545" s="20" t="str" cm="1">
        <f t="array" ref="C545">IF(Table2[[#This Row],[Nodes]:[Nodes]]=6,Table2[[#This Row],[Cost]:[Cost]],"")</f>
        <v/>
      </c>
      <c r="D545" s="20" cm="1">
        <f t="array" ref="D545">IF(Data!A545=7,Table2[[#This Row],[Cost]:[Cost]],"")</f>
        <v>3258.4952463376699</v>
      </c>
    </row>
    <row r="546" spans="1:4">
      <c r="A546" s="20" t="str" cm="1">
        <f t="array" ref="A546">IF(Table2[[#This Row],[Nodes]:[Nodes]]=4,Table2[[#This Row],[Cost]:[Cost]],"")</f>
        <v/>
      </c>
      <c r="B546" s="20" t="str" cm="1">
        <f t="array" ref="B546">IF(Table2[[#This Row],[Nodes]:[Nodes]]=5,Table2[[#This Row],[Cost]:[Cost]],"")</f>
        <v/>
      </c>
      <c r="C546" s="20" t="str" cm="1">
        <f t="array" ref="C546">IF(Table2[[#This Row],[Nodes]:[Nodes]]=6,Table2[[#This Row],[Cost]:[Cost]],"")</f>
        <v/>
      </c>
      <c r="D546" s="20" cm="1">
        <f t="array" ref="D546">IF(Data!A546=7,Table2[[#This Row],[Cost]:[Cost]],"")</f>
        <v>4044.8690934669098</v>
      </c>
    </row>
    <row r="547" spans="1:4">
      <c r="A547" s="20" t="str" cm="1">
        <f t="array" ref="A547">IF(Table2[[#This Row],[Nodes]:[Nodes]]=4,Table2[[#This Row],[Cost]:[Cost]],"")</f>
        <v/>
      </c>
      <c r="B547" s="20" t="str" cm="1">
        <f t="array" ref="B547">IF(Table2[[#This Row],[Nodes]:[Nodes]]=5,Table2[[#This Row],[Cost]:[Cost]],"")</f>
        <v/>
      </c>
      <c r="C547" s="20" t="str" cm="1">
        <f t="array" ref="C547">IF(Table2[[#This Row],[Nodes]:[Nodes]]=6,Table2[[#This Row],[Cost]:[Cost]],"")</f>
        <v/>
      </c>
      <c r="D547" s="20" cm="1">
        <f t="array" ref="D547">IF(Data!A547=7,Table2[[#This Row],[Cost]:[Cost]],"")</f>
        <v>1898.8883476951401</v>
      </c>
    </row>
    <row r="548" spans="1:4">
      <c r="A548" s="20" t="str" cm="1">
        <f t="array" ref="A548">IF(Table2[[#This Row],[Nodes]:[Nodes]]=4,Table2[[#This Row],[Cost]:[Cost]],"")</f>
        <v/>
      </c>
      <c r="B548" s="20" t="str" cm="1">
        <f t="array" ref="B548">IF(Table2[[#This Row],[Nodes]:[Nodes]]=5,Table2[[#This Row],[Cost]:[Cost]],"")</f>
        <v/>
      </c>
      <c r="C548" s="20" t="str" cm="1">
        <f t="array" ref="C548">IF(Table2[[#This Row],[Nodes]:[Nodes]]=6,Table2[[#This Row],[Cost]:[Cost]],"")</f>
        <v/>
      </c>
      <c r="D548" s="20" cm="1">
        <f t="array" ref="D548">IF(Data!A548=7,Table2[[#This Row],[Cost]:[Cost]],"")</f>
        <v>2187.6842579037998</v>
      </c>
    </row>
    <row r="549" spans="1:4">
      <c r="A549" s="20" t="str" cm="1">
        <f t="array" ref="A549">IF(Table2[[#This Row],[Nodes]:[Nodes]]=4,Table2[[#This Row],[Cost]:[Cost]],"")</f>
        <v/>
      </c>
      <c r="B549" s="20" t="str" cm="1">
        <f t="array" ref="B549">IF(Table2[[#This Row],[Nodes]:[Nodes]]=5,Table2[[#This Row],[Cost]:[Cost]],"")</f>
        <v/>
      </c>
      <c r="C549" s="20" t="str" cm="1">
        <f t="array" ref="C549">IF(Table2[[#This Row],[Nodes]:[Nodes]]=6,Table2[[#This Row],[Cost]:[Cost]],"")</f>
        <v/>
      </c>
      <c r="D549" s="20" cm="1">
        <f t="array" ref="D549">IF(Data!A549=7,Table2[[#This Row],[Cost]:[Cost]],"")</f>
        <v>1961.72525002568</v>
      </c>
    </row>
    <row r="550" spans="1:4">
      <c r="A550" s="20" t="str" cm="1">
        <f t="array" ref="A550">IF(Table2[[#This Row],[Nodes]:[Nodes]]=4,Table2[[#This Row],[Cost]:[Cost]],"")</f>
        <v/>
      </c>
      <c r="B550" s="20" t="str" cm="1">
        <f t="array" ref="B550">IF(Table2[[#This Row],[Nodes]:[Nodes]]=5,Table2[[#This Row],[Cost]:[Cost]],"")</f>
        <v/>
      </c>
      <c r="C550" s="20" t="str" cm="1">
        <f t="array" ref="C550">IF(Table2[[#This Row],[Nodes]:[Nodes]]=6,Table2[[#This Row],[Cost]:[Cost]],"")</f>
        <v/>
      </c>
      <c r="D550" s="20" cm="1">
        <f t="array" ref="D550">IF(Data!A550=7,Table2[[#This Row],[Cost]:[Cost]],"")</f>
        <v>2205.7253540356101</v>
      </c>
    </row>
    <row r="551" spans="1:4">
      <c r="A551" s="20" t="str" cm="1">
        <f t="array" ref="A551">IF(Table2[[#This Row],[Nodes]:[Nodes]]=4,Table2[[#This Row],[Cost]:[Cost]],"")</f>
        <v/>
      </c>
      <c r="B551" s="20" t="str" cm="1">
        <f t="array" ref="B551">IF(Table2[[#This Row],[Nodes]:[Nodes]]=5,Table2[[#This Row],[Cost]:[Cost]],"")</f>
        <v/>
      </c>
      <c r="C551" s="20" t="str" cm="1">
        <f t="array" ref="C551">IF(Table2[[#This Row],[Nodes]:[Nodes]]=6,Table2[[#This Row],[Cost]:[Cost]],"")</f>
        <v/>
      </c>
      <c r="D551" s="20" cm="1">
        <f t="array" ref="D551">IF(Data!A551=7,Table2[[#This Row],[Cost]:[Cost]],"")</f>
        <v>2722.3474051213998</v>
      </c>
    </row>
    <row r="552" spans="1:4">
      <c r="A552" s="20" t="str" cm="1">
        <f t="array" ref="A552">IF(Table2[[#This Row],[Nodes]:[Nodes]]=4,Table2[[#This Row],[Cost]:[Cost]],"")</f>
        <v/>
      </c>
      <c r="B552" s="20" t="str" cm="1">
        <f t="array" ref="B552">IF(Table2[[#This Row],[Nodes]:[Nodes]]=5,Table2[[#This Row],[Cost]:[Cost]],"")</f>
        <v/>
      </c>
      <c r="C552" s="20" t="str" cm="1">
        <f t="array" ref="C552">IF(Table2[[#This Row],[Nodes]:[Nodes]]=6,Table2[[#This Row],[Cost]:[Cost]],"")</f>
        <v/>
      </c>
      <c r="D552" s="20" cm="1">
        <f t="array" ref="D552">IF(Data!A552=7,Table2[[#This Row],[Cost]:[Cost]],"")</f>
        <v>1460.8872986373799</v>
      </c>
    </row>
    <row r="553" spans="1:4">
      <c r="A553" s="20" t="str" cm="1">
        <f t="array" ref="A553">IF(Table2[[#This Row],[Nodes]:[Nodes]]=4,Table2[[#This Row],[Cost]:[Cost]],"")</f>
        <v/>
      </c>
      <c r="B553" s="20" t="str" cm="1">
        <f t="array" ref="B553">IF(Table2[[#This Row],[Nodes]:[Nodes]]=5,Table2[[#This Row],[Cost]:[Cost]],"")</f>
        <v/>
      </c>
      <c r="C553" s="20" t="str" cm="1">
        <f t="array" ref="C553">IF(Table2[[#This Row],[Nodes]:[Nodes]]=6,Table2[[#This Row],[Cost]:[Cost]],"")</f>
        <v/>
      </c>
      <c r="D553" s="20" cm="1">
        <f t="array" ref="D553">IF(Data!A553=7,Table2[[#This Row],[Cost]:[Cost]],"")</f>
        <v>1715.3090014536899</v>
      </c>
    </row>
    <row r="554" spans="1:4">
      <c r="A554" s="20" t="str" cm="1">
        <f t="array" ref="A554">IF(Table2[[#This Row],[Nodes]:[Nodes]]=4,Table2[[#This Row],[Cost]:[Cost]],"")</f>
        <v/>
      </c>
      <c r="B554" s="20" t="str" cm="1">
        <f t="array" ref="B554">IF(Table2[[#This Row],[Nodes]:[Nodes]]=5,Table2[[#This Row],[Cost]:[Cost]],"")</f>
        <v/>
      </c>
      <c r="C554" s="20" t="str" cm="1">
        <f t="array" ref="C554">IF(Table2[[#This Row],[Nodes]:[Nodes]]=6,Table2[[#This Row],[Cost]:[Cost]],"")</f>
        <v/>
      </c>
      <c r="D554" s="20" cm="1">
        <f t="array" ref="D554">IF(Data!A554=7,Table2[[#This Row],[Cost]:[Cost]],"")</f>
        <v>1546.29088821958</v>
      </c>
    </row>
    <row r="555" spans="1:4">
      <c r="A555" s="20" t="str" cm="1">
        <f t="array" ref="A555">IF(Table2[[#This Row],[Nodes]:[Nodes]]=4,Table2[[#This Row],[Cost]:[Cost]],"")</f>
        <v/>
      </c>
      <c r="B555" s="20" t="str" cm="1">
        <f t="array" ref="B555">IF(Table2[[#This Row],[Nodes]:[Nodes]]=5,Table2[[#This Row],[Cost]:[Cost]],"")</f>
        <v/>
      </c>
      <c r="C555" s="20" t="str" cm="1">
        <f t="array" ref="C555">IF(Table2[[#This Row],[Nodes]:[Nodes]]=6,Table2[[#This Row],[Cost]:[Cost]],"")</f>
        <v/>
      </c>
      <c r="D555" s="20" cm="1">
        <f t="array" ref="D555">IF(Data!A555=7,Table2[[#This Row],[Cost]:[Cost]],"")</f>
        <v>1751.73177433809</v>
      </c>
    </row>
    <row r="556" spans="1:4">
      <c r="A556" s="20" t="str" cm="1">
        <f t="array" ref="A556">IF(Table2[[#This Row],[Nodes]:[Nodes]]=4,Table2[[#This Row],[Cost]:[Cost]],"")</f>
        <v/>
      </c>
      <c r="B556" s="20" t="str" cm="1">
        <f t="array" ref="B556">IF(Table2[[#This Row],[Nodes]:[Nodes]]=5,Table2[[#This Row],[Cost]:[Cost]],"")</f>
        <v/>
      </c>
      <c r="C556" s="20" t="str" cm="1">
        <f t="array" ref="C556">IF(Table2[[#This Row],[Nodes]:[Nodes]]=6,Table2[[#This Row],[Cost]:[Cost]],"")</f>
        <v/>
      </c>
      <c r="D556" s="20" cm="1">
        <f t="array" ref="D556">IF(Data!A556=7,Table2[[#This Row],[Cost]:[Cost]],"")</f>
        <v>1991.0070976177101</v>
      </c>
    </row>
    <row r="557" spans="1:4">
      <c r="A557" s="20" t="str" cm="1">
        <f t="array" ref="A557">IF(Table2[[#This Row],[Nodes]:[Nodes]]=4,Table2[[#This Row],[Cost]:[Cost]],"")</f>
        <v/>
      </c>
      <c r="B557" s="20" t="str" cm="1">
        <f t="array" ref="B557">IF(Table2[[#This Row],[Nodes]:[Nodes]]=5,Table2[[#This Row],[Cost]:[Cost]],"")</f>
        <v/>
      </c>
      <c r="C557" s="20" t="str" cm="1">
        <f t="array" ref="C557">IF(Table2[[#This Row],[Nodes]:[Nodes]]=6,Table2[[#This Row],[Cost]:[Cost]],"")</f>
        <v/>
      </c>
      <c r="D557" s="20" cm="1">
        <f t="array" ref="D557">IF(Data!A557=7,Table2[[#This Row],[Cost]:[Cost]],"")</f>
        <v>1272.4747013430699</v>
      </c>
    </row>
    <row r="558" spans="1:4">
      <c r="A558" s="20" t="str" cm="1">
        <f t="array" ref="A558">IF(Table2[[#This Row],[Nodes]:[Nodes]]=4,Table2[[#This Row],[Cost]:[Cost]],"")</f>
        <v/>
      </c>
      <c r="B558" s="20" t="str" cm="1">
        <f t="array" ref="B558">IF(Table2[[#This Row],[Nodes]:[Nodes]]=5,Table2[[#This Row],[Cost]:[Cost]],"")</f>
        <v/>
      </c>
      <c r="C558" s="20" t="str" cm="1">
        <f t="array" ref="C558">IF(Table2[[#This Row],[Nodes]:[Nodes]]=6,Table2[[#This Row],[Cost]:[Cost]],"")</f>
        <v/>
      </c>
      <c r="D558" s="20" cm="1">
        <f t="array" ref="D558">IF(Data!A558=7,Table2[[#This Row],[Cost]:[Cost]],"")</f>
        <v>1345.27009282156</v>
      </c>
    </row>
    <row r="559" spans="1:4">
      <c r="A559" s="20" t="str" cm="1">
        <f t="array" ref="A559">IF(Table2[[#This Row],[Nodes]:[Nodes]]=4,Table2[[#This Row],[Cost]:[Cost]],"")</f>
        <v/>
      </c>
      <c r="B559" s="20" t="str" cm="1">
        <f t="array" ref="B559">IF(Table2[[#This Row],[Nodes]:[Nodes]]=5,Table2[[#This Row],[Cost]:[Cost]],"")</f>
        <v/>
      </c>
      <c r="C559" s="20" t="str" cm="1">
        <f t="array" ref="C559">IF(Table2[[#This Row],[Nodes]:[Nodes]]=6,Table2[[#This Row],[Cost]:[Cost]],"")</f>
        <v/>
      </c>
      <c r="D559" s="20" cm="1">
        <f t="array" ref="D559">IF(Data!A559=7,Table2[[#This Row],[Cost]:[Cost]],"")</f>
        <v>1226.76108961464</v>
      </c>
    </row>
    <row r="560" spans="1:4">
      <c r="A560" s="20" t="str" cm="1">
        <f t="array" ref="A560">IF(Table2[[#This Row],[Nodes]:[Nodes]]=4,Table2[[#This Row],[Cost]:[Cost]],"")</f>
        <v/>
      </c>
      <c r="B560" s="20" t="str" cm="1">
        <f t="array" ref="B560">IF(Table2[[#This Row],[Nodes]:[Nodes]]=5,Table2[[#This Row],[Cost]:[Cost]],"")</f>
        <v/>
      </c>
      <c r="C560" s="20" t="str" cm="1">
        <f t="array" ref="C560">IF(Table2[[#This Row],[Nodes]:[Nodes]]=6,Table2[[#This Row],[Cost]:[Cost]],"")</f>
        <v/>
      </c>
      <c r="D560" s="20" cm="1">
        <f t="array" ref="D560">IF(Data!A560=7,Table2[[#This Row],[Cost]:[Cost]],"")</f>
        <v>1475.98733396835</v>
      </c>
    </row>
    <row r="561" spans="1:4">
      <c r="A561" s="20" t="str" cm="1">
        <f t="array" ref="A561">IF(Table2[[#This Row],[Nodes]:[Nodes]]=4,Table2[[#This Row],[Cost]:[Cost]],"")</f>
        <v/>
      </c>
      <c r="B561" s="20" t="str" cm="1">
        <f t="array" ref="B561">IF(Table2[[#This Row],[Nodes]:[Nodes]]=5,Table2[[#This Row],[Cost]:[Cost]],"")</f>
        <v/>
      </c>
      <c r="C561" s="20" t="str" cm="1">
        <f t="array" ref="C561">IF(Table2[[#This Row],[Nodes]:[Nodes]]=6,Table2[[#This Row],[Cost]:[Cost]],"")</f>
        <v/>
      </c>
      <c r="D561" s="20" cm="1">
        <f t="array" ref="D561">IF(Data!A561=7,Table2[[#This Row],[Cost]:[Cost]],"")</f>
        <v>1644.7287280427299</v>
      </c>
    </row>
    <row r="562" spans="1:4">
      <c r="A562" s="20" t="str" cm="1">
        <f t="array" ref="A562">IF(Table2[[#This Row],[Nodes]:[Nodes]]=4,Table2[[#This Row],[Cost]:[Cost]],"")</f>
        <v/>
      </c>
      <c r="B562" s="20" t="str" cm="1">
        <f t="array" ref="B562">IF(Table2[[#This Row],[Nodes]:[Nodes]]=5,Table2[[#This Row],[Cost]:[Cost]],"")</f>
        <v/>
      </c>
      <c r="C562" s="20" t="str" cm="1">
        <f t="array" ref="C562">IF(Table2[[#This Row],[Nodes]:[Nodes]]=6,Table2[[#This Row],[Cost]:[Cost]],"")</f>
        <v/>
      </c>
      <c r="D562" s="20" cm="1">
        <f t="array" ref="D562">IF(Data!A562=7,Table2[[#This Row],[Cost]:[Cost]],"")</f>
        <v>3271.9533157709602</v>
      </c>
    </row>
    <row r="563" spans="1:4">
      <c r="A563" s="20" t="str" cm="1">
        <f t="array" ref="A563">IF(Table2[[#This Row],[Nodes]:[Nodes]]=4,Table2[[#This Row],[Cost]:[Cost]],"")</f>
        <v/>
      </c>
      <c r="B563" s="20" t="str" cm="1">
        <f t="array" ref="B563">IF(Table2[[#This Row],[Nodes]:[Nodes]]=5,Table2[[#This Row],[Cost]:[Cost]],"")</f>
        <v/>
      </c>
      <c r="C563" s="20" t="str" cm="1">
        <f t="array" ref="C563">IF(Table2[[#This Row],[Nodes]:[Nodes]]=6,Table2[[#This Row],[Cost]:[Cost]],"")</f>
        <v/>
      </c>
      <c r="D563" s="20" cm="1">
        <f t="array" ref="D563">IF(Data!A563=7,Table2[[#This Row],[Cost]:[Cost]],"")</f>
        <v>3569.7000730221798</v>
      </c>
    </row>
    <row r="564" spans="1:4">
      <c r="A564" s="20" t="str" cm="1">
        <f t="array" ref="A564">IF(Table2[[#This Row],[Nodes]:[Nodes]]=4,Table2[[#This Row],[Cost]:[Cost]],"")</f>
        <v/>
      </c>
      <c r="B564" s="20" t="str" cm="1">
        <f t="array" ref="B564">IF(Table2[[#This Row],[Nodes]:[Nodes]]=5,Table2[[#This Row],[Cost]:[Cost]],"")</f>
        <v/>
      </c>
      <c r="C564" s="20" t="str" cm="1">
        <f t="array" ref="C564">IF(Table2[[#This Row],[Nodes]:[Nodes]]=6,Table2[[#This Row],[Cost]:[Cost]],"")</f>
        <v/>
      </c>
      <c r="D564" s="20" cm="1">
        <f t="array" ref="D564">IF(Data!A564=7,Table2[[#This Row],[Cost]:[Cost]],"")</f>
        <v>3061.1869288388202</v>
      </c>
    </row>
    <row r="565" spans="1:4">
      <c r="A565" s="20" t="str" cm="1">
        <f t="array" ref="A565">IF(Table2[[#This Row],[Nodes]:[Nodes]]=4,Table2[[#This Row],[Cost]:[Cost]],"")</f>
        <v/>
      </c>
      <c r="B565" s="20" t="str" cm="1">
        <f t="array" ref="B565">IF(Table2[[#This Row],[Nodes]:[Nodes]]=5,Table2[[#This Row],[Cost]:[Cost]],"")</f>
        <v/>
      </c>
      <c r="C565" s="20" t="str" cm="1">
        <f t="array" ref="C565">IF(Table2[[#This Row],[Nodes]:[Nodes]]=6,Table2[[#This Row],[Cost]:[Cost]],"")</f>
        <v/>
      </c>
      <c r="D565" s="20" cm="1">
        <f t="array" ref="D565">IF(Data!A565=7,Table2[[#This Row],[Cost]:[Cost]],"")</f>
        <v>3732.05041325602</v>
      </c>
    </row>
    <row r="566" spans="1:4">
      <c r="A566" s="20" t="str" cm="1">
        <f t="array" ref="A566">IF(Table2[[#This Row],[Nodes]:[Nodes]]=4,Table2[[#This Row],[Cost]:[Cost]],"")</f>
        <v/>
      </c>
      <c r="B566" s="20" t="str" cm="1">
        <f t="array" ref="B566">IF(Table2[[#This Row],[Nodes]:[Nodes]]=5,Table2[[#This Row],[Cost]:[Cost]],"")</f>
        <v/>
      </c>
      <c r="C566" s="20" t="str" cm="1">
        <f t="array" ref="C566">IF(Table2[[#This Row],[Nodes]:[Nodes]]=6,Table2[[#This Row],[Cost]:[Cost]],"")</f>
        <v/>
      </c>
      <c r="D566" s="20" cm="1">
        <f t="array" ref="D566">IF(Data!A566=7,Table2[[#This Row],[Cost]:[Cost]],"")</f>
        <v>4511.0679392038301</v>
      </c>
    </row>
    <row r="567" spans="1:4">
      <c r="A567" s="20" t="str" cm="1">
        <f t="array" ref="A567">IF(Table2[[#This Row],[Nodes]:[Nodes]]=4,Table2[[#This Row],[Cost]:[Cost]],"")</f>
        <v/>
      </c>
      <c r="B567" s="20" t="str" cm="1">
        <f t="array" ref="B567">IF(Table2[[#This Row],[Nodes]:[Nodes]]=5,Table2[[#This Row],[Cost]:[Cost]],"")</f>
        <v/>
      </c>
      <c r="C567" s="20" t="str" cm="1">
        <f t="array" ref="C567">IF(Table2[[#This Row],[Nodes]:[Nodes]]=6,Table2[[#This Row],[Cost]:[Cost]],"")</f>
        <v/>
      </c>
      <c r="D567" s="20" cm="1">
        <f t="array" ref="D567">IF(Data!A567=7,Table2[[#This Row],[Cost]:[Cost]],"")</f>
        <v>1948.9278501075901</v>
      </c>
    </row>
    <row r="568" spans="1:4">
      <c r="A568" s="20" t="str" cm="1">
        <f t="array" ref="A568">IF(Table2[[#This Row],[Nodes]:[Nodes]]=4,Table2[[#This Row],[Cost]:[Cost]],"")</f>
        <v/>
      </c>
      <c r="B568" s="20" t="str" cm="1">
        <f t="array" ref="B568">IF(Table2[[#This Row],[Nodes]:[Nodes]]=5,Table2[[#This Row],[Cost]:[Cost]],"")</f>
        <v/>
      </c>
      <c r="C568" s="20" t="str" cm="1">
        <f t="array" ref="C568">IF(Table2[[#This Row],[Nodes]:[Nodes]]=6,Table2[[#This Row],[Cost]:[Cost]],"")</f>
        <v/>
      </c>
      <c r="D568" s="20" cm="1">
        <f t="array" ref="D568">IF(Data!A568=7,Table2[[#This Row],[Cost]:[Cost]],"")</f>
        <v>2452.4515230905599</v>
      </c>
    </row>
    <row r="569" spans="1:4">
      <c r="A569" s="20" t="str" cm="1">
        <f t="array" ref="A569">IF(Table2[[#This Row],[Nodes]:[Nodes]]=4,Table2[[#This Row],[Cost]:[Cost]],"")</f>
        <v/>
      </c>
      <c r="B569" s="20" t="str" cm="1">
        <f t="array" ref="B569">IF(Table2[[#This Row],[Nodes]:[Nodes]]=5,Table2[[#This Row],[Cost]:[Cost]],"")</f>
        <v/>
      </c>
      <c r="C569" s="20" t="str" cm="1">
        <f t="array" ref="C569">IF(Table2[[#This Row],[Nodes]:[Nodes]]=6,Table2[[#This Row],[Cost]:[Cost]],"")</f>
        <v/>
      </c>
      <c r="D569" s="20" cm="1">
        <f t="array" ref="D569">IF(Data!A569=7,Table2[[#This Row],[Cost]:[Cost]],"")</f>
        <v>2085.6398609972298</v>
      </c>
    </row>
    <row r="570" spans="1:4">
      <c r="A570" s="20" t="str" cm="1">
        <f t="array" ref="A570">IF(Table2[[#This Row],[Nodes]:[Nodes]]=4,Table2[[#This Row],[Cost]:[Cost]],"")</f>
        <v/>
      </c>
      <c r="B570" s="20" t="str" cm="1">
        <f t="array" ref="B570">IF(Table2[[#This Row],[Nodes]:[Nodes]]=5,Table2[[#This Row],[Cost]:[Cost]],"")</f>
        <v/>
      </c>
      <c r="C570" s="20" t="str" cm="1">
        <f t="array" ref="C570">IF(Table2[[#This Row],[Nodes]:[Nodes]]=6,Table2[[#This Row],[Cost]:[Cost]],"")</f>
        <v/>
      </c>
      <c r="D570" s="20" cm="1">
        <f t="array" ref="D570">IF(Data!A570=7,Table2[[#This Row],[Cost]:[Cost]],"")</f>
        <v>2315.6673852348999</v>
      </c>
    </row>
    <row r="571" spans="1:4">
      <c r="A571" s="20" t="str" cm="1">
        <f t="array" ref="A571">IF(Table2[[#This Row],[Nodes]:[Nodes]]=4,Table2[[#This Row],[Cost]:[Cost]],"")</f>
        <v/>
      </c>
      <c r="B571" s="20" t="str" cm="1">
        <f t="array" ref="B571">IF(Table2[[#This Row],[Nodes]:[Nodes]]=5,Table2[[#This Row],[Cost]:[Cost]],"")</f>
        <v/>
      </c>
      <c r="C571" s="20" t="str" cm="1">
        <f t="array" ref="C571">IF(Table2[[#This Row],[Nodes]:[Nodes]]=6,Table2[[#This Row],[Cost]:[Cost]],"")</f>
        <v/>
      </c>
      <c r="D571" s="20" cm="1">
        <f t="array" ref="D571">IF(Data!A571=7,Table2[[#This Row],[Cost]:[Cost]],"")</f>
        <v>3195.0688489598101</v>
      </c>
    </row>
    <row r="572" spans="1:4">
      <c r="A572" s="20" t="str" cm="1">
        <f t="array" ref="A572">IF(Table2[[#This Row],[Nodes]:[Nodes]]=4,Table2[[#This Row],[Cost]:[Cost]],"")</f>
        <v/>
      </c>
      <c r="B572" s="20" t="str" cm="1">
        <f t="array" ref="B572">IF(Table2[[#This Row],[Nodes]:[Nodes]]=5,Table2[[#This Row],[Cost]:[Cost]],"")</f>
        <v/>
      </c>
      <c r="C572" s="20" t="str" cm="1">
        <f t="array" ref="C572">IF(Table2[[#This Row],[Nodes]:[Nodes]]=6,Table2[[#This Row],[Cost]:[Cost]],"")</f>
        <v/>
      </c>
      <c r="D572" s="20" cm="1">
        <f t="array" ref="D572">IF(Data!A572=7,Table2[[#This Row],[Cost]:[Cost]],"")</f>
        <v>1530.5315914319201</v>
      </c>
    </row>
    <row r="573" spans="1:4">
      <c r="A573" s="20" t="str" cm="1">
        <f t="array" ref="A573">IF(Table2[[#This Row],[Nodes]:[Nodes]]=4,Table2[[#This Row],[Cost]:[Cost]],"")</f>
        <v/>
      </c>
      <c r="B573" s="20" t="str" cm="1">
        <f t="array" ref="B573">IF(Table2[[#This Row],[Nodes]:[Nodes]]=5,Table2[[#This Row],[Cost]:[Cost]],"")</f>
        <v/>
      </c>
      <c r="C573" s="20" t="str" cm="1">
        <f t="array" ref="C573">IF(Table2[[#This Row],[Nodes]:[Nodes]]=6,Table2[[#This Row],[Cost]:[Cost]],"")</f>
        <v/>
      </c>
      <c r="D573" s="20" cm="1">
        <f t="array" ref="D573">IF(Data!A573=7,Table2[[#This Row],[Cost]:[Cost]],"")</f>
        <v>1774.12715045393</v>
      </c>
    </row>
    <row r="574" spans="1:4">
      <c r="A574" s="20" t="str" cm="1">
        <f t="array" ref="A574">IF(Table2[[#This Row],[Nodes]:[Nodes]]=4,Table2[[#This Row],[Cost]:[Cost]],"")</f>
        <v/>
      </c>
      <c r="B574" s="20" t="str" cm="1">
        <f t="array" ref="B574">IF(Table2[[#This Row],[Nodes]:[Nodes]]=5,Table2[[#This Row],[Cost]:[Cost]],"")</f>
        <v/>
      </c>
      <c r="C574" s="20" t="str" cm="1">
        <f t="array" ref="C574">IF(Table2[[#This Row],[Nodes]:[Nodes]]=6,Table2[[#This Row],[Cost]:[Cost]],"")</f>
        <v/>
      </c>
      <c r="D574" s="20" cm="1">
        <f t="array" ref="D574">IF(Data!A574=7,Table2[[#This Row],[Cost]:[Cost]],"")</f>
        <v>1620.8127678618901</v>
      </c>
    </row>
    <row r="575" spans="1:4">
      <c r="A575" s="20" t="str" cm="1">
        <f t="array" ref="A575">IF(Table2[[#This Row],[Nodes]:[Nodes]]=4,Table2[[#This Row],[Cost]:[Cost]],"")</f>
        <v/>
      </c>
      <c r="B575" s="20" t="str" cm="1">
        <f t="array" ref="B575">IF(Table2[[#This Row],[Nodes]:[Nodes]]=5,Table2[[#This Row],[Cost]:[Cost]],"")</f>
        <v/>
      </c>
      <c r="C575" s="20" t="str" cm="1">
        <f t="array" ref="C575">IF(Table2[[#This Row],[Nodes]:[Nodes]]=6,Table2[[#This Row],[Cost]:[Cost]],"")</f>
        <v/>
      </c>
      <c r="D575" s="20" cm="1">
        <f t="array" ref="D575">IF(Data!A575=7,Table2[[#This Row],[Cost]:[Cost]],"")</f>
        <v>1807.9284777011701</v>
      </c>
    </row>
    <row r="576" spans="1:4">
      <c r="A576" s="20" t="str" cm="1">
        <f t="array" ref="A576">IF(Table2[[#This Row],[Nodes]:[Nodes]]=4,Table2[[#This Row],[Cost]:[Cost]],"")</f>
        <v/>
      </c>
      <c r="B576" s="20" t="str" cm="1">
        <f t="array" ref="B576">IF(Table2[[#This Row],[Nodes]:[Nodes]]=5,Table2[[#This Row],[Cost]:[Cost]],"")</f>
        <v/>
      </c>
      <c r="C576" s="20" t="str" cm="1">
        <f t="array" ref="C576">IF(Table2[[#This Row],[Nodes]:[Nodes]]=6,Table2[[#This Row],[Cost]:[Cost]],"")</f>
        <v/>
      </c>
      <c r="D576" s="20" cm="1">
        <f t="array" ref="D576">IF(Data!A576=7,Table2[[#This Row],[Cost]:[Cost]],"")</f>
        <v>2396.4533825109802</v>
      </c>
    </row>
    <row r="577" spans="1:4">
      <c r="A577" s="20" t="str" cm="1">
        <f t="array" ref="A577">IF(Table2[[#This Row],[Nodes]:[Nodes]]=4,Table2[[#This Row],[Cost]:[Cost]],"")</f>
        <v/>
      </c>
      <c r="B577" s="20" t="str" cm="1">
        <f t="array" ref="B577">IF(Table2[[#This Row],[Nodes]:[Nodes]]=5,Table2[[#This Row],[Cost]:[Cost]],"")</f>
        <v/>
      </c>
      <c r="C577" s="20" t="str" cm="1">
        <f t="array" ref="C577">IF(Table2[[#This Row],[Nodes]:[Nodes]]=6,Table2[[#This Row],[Cost]:[Cost]],"")</f>
        <v/>
      </c>
      <c r="D577" s="20" cm="1">
        <f t="array" ref="D577">IF(Data!A577=7,Table2[[#This Row],[Cost]:[Cost]],"")</f>
        <v>1268.9973235741099</v>
      </c>
    </row>
    <row r="578" spans="1:4">
      <c r="A578" s="20" t="str" cm="1">
        <f t="array" ref="A578">IF(Table2[[#This Row],[Nodes]:[Nodes]]=4,Table2[[#This Row],[Cost]:[Cost]],"")</f>
        <v/>
      </c>
      <c r="B578" s="20" t="str" cm="1">
        <f t="array" ref="B578">IF(Table2[[#This Row],[Nodes]:[Nodes]]=5,Table2[[#This Row],[Cost]:[Cost]],"")</f>
        <v/>
      </c>
      <c r="C578" s="20" t="str" cm="1">
        <f t="array" ref="C578">IF(Table2[[#This Row],[Nodes]:[Nodes]]=6,Table2[[#This Row],[Cost]:[Cost]],"")</f>
        <v/>
      </c>
      <c r="D578" s="20" cm="1">
        <f t="array" ref="D578">IF(Data!A578=7,Table2[[#This Row],[Cost]:[Cost]],"")</f>
        <v>1345.27009282156</v>
      </c>
    </row>
    <row r="579" spans="1:4">
      <c r="A579" s="20" t="str" cm="1">
        <f t="array" ref="A579">IF(Table2[[#This Row],[Nodes]:[Nodes]]=4,Table2[[#This Row],[Cost]:[Cost]],"")</f>
        <v/>
      </c>
      <c r="B579" s="20" t="str" cm="1">
        <f t="array" ref="B579">IF(Table2[[#This Row],[Nodes]:[Nodes]]=5,Table2[[#This Row],[Cost]:[Cost]],"")</f>
        <v/>
      </c>
      <c r="C579" s="20" t="str" cm="1">
        <f t="array" ref="C579">IF(Table2[[#This Row],[Nodes]:[Nodes]]=6,Table2[[#This Row],[Cost]:[Cost]],"")</f>
        <v/>
      </c>
      <c r="D579" s="20" cm="1">
        <f t="array" ref="D579">IF(Data!A579=7,Table2[[#This Row],[Cost]:[Cost]],"")</f>
        <v>1226.76108961464</v>
      </c>
    </row>
    <row r="580" spans="1:4">
      <c r="A580" s="20" t="str" cm="1">
        <f t="array" ref="A580">IF(Table2[[#This Row],[Nodes]:[Nodes]]=4,Table2[[#This Row],[Cost]:[Cost]],"")</f>
        <v/>
      </c>
      <c r="B580" s="20" t="str" cm="1">
        <f t="array" ref="B580">IF(Table2[[#This Row],[Nodes]:[Nodes]]=5,Table2[[#This Row],[Cost]:[Cost]],"")</f>
        <v/>
      </c>
      <c r="C580" s="20" t="str" cm="1">
        <f t="array" ref="C580">IF(Table2[[#This Row],[Nodes]:[Nodes]]=6,Table2[[#This Row],[Cost]:[Cost]],"")</f>
        <v/>
      </c>
      <c r="D580" s="20" cm="1">
        <f t="array" ref="D580">IF(Data!A580=7,Table2[[#This Row],[Cost]:[Cost]],"")</f>
        <v>1534.8741974665099</v>
      </c>
    </row>
    <row r="581" spans="1:4">
      <c r="A581" s="20" t="str" cm="1">
        <f t="array" ref="A581">IF(Table2[[#This Row],[Nodes]:[Nodes]]=4,Table2[[#This Row],[Cost]:[Cost]],"")</f>
        <v/>
      </c>
      <c r="B581" s="20" t="str" cm="1">
        <f t="array" ref="B581">IF(Table2[[#This Row],[Nodes]:[Nodes]]=5,Table2[[#This Row],[Cost]:[Cost]],"")</f>
        <v/>
      </c>
      <c r="C581" s="20" t="str" cm="1">
        <f t="array" ref="C581">IF(Table2[[#This Row],[Nodes]:[Nodes]]=6,Table2[[#This Row],[Cost]:[Cost]],"")</f>
        <v/>
      </c>
      <c r="D581" s="20" cm="1">
        <f t="array" ref="D581">IF(Data!A581=7,Table2[[#This Row],[Cost]:[Cost]],"")</f>
        <v>1648.3125031091199</v>
      </c>
    </row>
    <row r="582" spans="1:4">
      <c r="A582" s="20" t="str" cm="1">
        <f t="array" ref="A582">IF(Table2[[#This Row],[Nodes]:[Nodes]]=4,Table2[[#This Row],[Cost]:[Cost]],"")</f>
        <v/>
      </c>
      <c r="B582" s="20" t="str" cm="1">
        <f t="array" ref="B582">IF(Table2[[#This Row],[Nodes]:[Nodes]]=5,Table2[[#This Row],[Cost]:[Cost]],"")</f>
        <v/>
      </c>
      <c r="C582" s="20" t="str" cm="1">
        <f t="array" ref="C582">IF(Table2[[#This Row],[Nodes]:[Nodes]]=6,Table2[[#This Row],[Cost]:[Cost]],"")</f>
        <v/>
      </c>
      <c r="D582" s="20" cm="1">
        <f t="array" ref="D582">IF(Data!A582=7,Table2[[#This Row],[Cost]:[Cost]],"")</f>
        <v>3308.83050826817</v>
      </c>
    </row>
    <row r="583" spans="1:4">
      <c r="A583" s="20" t="str" cm="1">
        <f t="array" ref="A583">IF(Table2[[#This Row],[Nodes]:[Nodes]]=4,Table2[[#This Row],[Cost]:[Cost]],"")</f>
        <v/>
      </c>
      <c r="B583" s="20" t="str" cm="1">
        <f t="array" ref="B583">IF(Table2[[#This Row],[Nodes]:[Nodes]]=5,Table2[[#This Row],[Cost]:[Cost]],"")</f>
        <v/>
      </c>
      <c r="C583" s="20" t="str" cm="1">
        <f t="array" ref="C583">IF(Table2[[#This Row],[Nodes]:[Nodes]]=6,Table2[[#This Row],[Cost]:[Cost]],"")</f>
        <v/>
      </c>
      <c r="D583" s="20" cm="1">
        <f t="array" ref="D583">IF(Data!A583=7,Table2[[#This Row],[Cost]:[Cost]],"")</f>
        <v>3669.5045388839198</v>
      </c>
    </row>
    <row r="584" spans="1:4">
      <c r="A584" s="20" t="str" cm="1">
        <f t="array" ref="A584">IF(Table2[[#This Row],[Nodes]:[Nodes]]=4,Table2[[#This Row],[Cost]:[Cost]],"")</f>
        <v/>
      </c>
      <c r="B584" s="20" t="str" cm="1">
        <f t="array" ref="B584">IF(Table2[[#This Row],[Nodes]:[Nodes]]=5,Table2[[#This Row],[Cost]:[Cost]],"")</f>
        <v/>
      </c>
      <c r="C584" s="20" t="str" cm="1">
        <f t="array" ref="C584">IF(Table2[[#This Row],[Nodes]:[Nodes]]=6,Table2[[#This Row],[Cost]:[Cost]],"")</f>
        <v/>
      </c>
      <c r="D584" s="20" cm="1">
        <f t="array" ref="D584">IF(Data!A584=7,Table2[[#This Row],[Cost]:[Cost]],"")</f>
        <v>3334.5633375505799</v>
      </c>
    </row>
    <row r="585" spans="1:4">
      <c r="A585" s="20" t="str" cm="1">
        <f t="array" ref="A585">IF(Table2[[#This Row],[Nodes]:[Nodes]]=4,Table2[[#This Row],[Cost]:[Cost]],"")</f>
        <v/>
      </c>
      <c r="B585" s="20" t="str" cm="1">
        <f t="array" ref="B585">IF(Table2[[#This Row],[Nodes]:[Nodes]]=5,Table2[[#This Row],[Cost]:[Cost]],"")</f>
        <v/>
      </c>
      <c r="C585" s="20" t="str" cm="1">
        <f t="array" ref="C585">IF(Table2[[#This Row],[Nodes]:[Nodes]]=6,Table2[[#This Row],[Cost]:[Cost]],"")</f>
        <v/>
      </c>
      <c r="D585" s="20" cm="1">
        <f t="array" ref="D585">IF(Data!A585=7,Table2[[#This Row],[Cost]:[Cost]],"")</f>
        <v>3778.37653062238</v>
      </c>
    </row>
    <row r="586" spans="1:4">
      <c r="A586" s="20" t="str" cm="1">
        <f t="array" ref="A586">IF(Table2[[#This Row],[Nodes]:[Nodes]]=4,Table2[[#This Row],[Cost]:[Cost]],"")</f>
        <v/>
      </c>
      <c r="B586" s="20" t="str" cm="1">
        <f t="array" ref="B586">IF(Table2[[#This Row],[Nodes]:[Nodes]]=5,Table2[[#This Row],[Cost]:[Cost]],"")</f>
        <v/>
      </c>
      <c r="C586" s="20" t="str" cm="1">
        <f t="array" ref="C586">IF(Table2[[#This Row],[Nodes]:[Nodes]]=6,Table2[[#This Row],[Cost]:[Cost]],"")</f>
        <v/>
      </c>
      <c r="D586" s="20" cm="1">
        <f t="array" ref="D586">IF(Data!A586=7,Table2[[#This Row],[Cost]:[Cost]],"")</f>
        <v>4919.3477686083897</v>
      </c>
    </row>
    <row r="587" spans="1:4">
      <c r="A587" s="20" t="str" cm="1">
        <f t="array" ref="A587">IF(Table2[[#This Row],[Nodes]:[Nodes]]=4,Table2[[#This Row],[Cost]:[Cost]],"")</f>
        <v/>
      </c>
      <c r="B587" s="20" t="str" cm="1">
        <f t="array" ref="B587">IF(Table2[[#This Row],[Nodes]:[Nodes]]=5,Table2[[#This Row],[Cost]:[Cost]],"")</f>
        <v/>
      </c>
      <c r="C587" s="20" t="str" cm="1">
        <f t="array" ref="C587">IF(Table2[[#This Row],[Nodes]:[Nodes]]=6,Table2[[#This Row],[Cost]:[Cost]],"")</f>
        <v/>
      </c>
      <c r="D587" s="20" cm="1">
        <f t="array" ref="D587">IF(Data!A587=7,Table2[[#This Row],[Cost]:[Cost]],"")</f>
        <v>2355.7816292307298</v>
      </c>
    </row>
    <row r="588" spans="1:4">
      <c r="A588" s="20" t="str" cm="1">
        <f t="array" ref="A588">IF(Table2[[#This Row],[Nodes]:[Nodes]]=4,Table2[[#This Row],[Cost]:[Cost]],"")</f>
        <v/>
      </c>
      <c r="B588" s="20" t="str" cm="1">
        <f t="array" ref="B588">IF(Table2[[#This Row],[Nodes]:[Nodes]]=5,Table2[[#This Row],[Cost]:[Cost]],"")</f>
        <v/>
      </c>
      <c r="C588" s="20" t="str" cm="1">
        <f t="array" ref="C588">IF(Table2[[#This Row],[Nodes]:[Nodes]]=6,Table2[[#This Row],[Cost]:[Cost]],"")</f>
        <v/>
      </c>
      <c r="D588" s="20" cm="1">
        <f t="array" ref="D588">IF(Data!A588=7,Table2[[#This Row],[Cost]:[Cost]],"")</f>
        <v>2437.8354811200402</v>
      </c>
    </row>
    <row r="589" spans="1:4">
      <c r="A589" s="20" t="str" cm="1">
        <f t="array" ref="A589">IF(Table2[[#This Row],[Nodes]:[Nodes]]=4,Table2[[#This Row],[Cost]:[Cost]],"")</f>
        <v/>
      </c>
      <c r="B589" s="20" t="str" cm="1">
        <f t="array" ref="B589">IF(Table2[[#This Row],[Nodes]:[Nodes]]=5,Table2[[#This Row],[Cost]:[Cost]],"")</f>
        <v/>
      </c>
      <c r="C589" s="20" t="str" cm="1">
        <f t="array" ref="C589">IF(Table2[[#This Row],[Nodes]:[Nodes]]=6,Table2[[#This Row],[Cost]:[Cost]],"")</f>
        <v/>
      </c>
      <c r="D589" s="20" cm="1">
        <f t="array" ref="D589">IF(Data!A589=7,Table2[[#This Row],[Cost]:[Cost]],"")</f>
        <v>2220.56581674484</v>
      </c>
    </row>
    <row r="590" spans="1:4">
      <c r="A590" s="20" t="str" cm="1">
        <f t="array" ref="A590">IF(Table2[[#This Row],[Nodes]:[Nodes]]=4,Table2[[#This Row],[Cost]:[Cost]],"")</f>
        <v/>
      </c>
      <c r="B590" s="20" t="str" cm="1">
        <f t="array" ref="B590">IF(Table2[[#This Row],[Nodes]:[Nodes]]=5,Table2[[#This Row],[Cost]:[Cost]],"")</f>
        <v/>
      </c>
      <c r="C590" s="20" t="str" cm="1">
        <f t="array" ref="C590">IF(Table2[[#This Row],[Nodes]:[Nodes]]=6,Table2[[#This Row],[Cost]:[Cost]],"")</f>
        <v/>
      </c>
      <c r="D590" s="20" cm="1">
        <f t="array" ref="D590">IF(Data!A590=7,Table2[[#This Row],[Cost]:[Cost]],"")</f>
        <v>2595.4241417128701</v>
      </c>
    </row>
    <row r="591" spans="1:4">
      <c r="A591" s="20" t="str" cm="1">
        <f t="array" ref="A591">IF(Table2[[#This Row],[Nodes]:[Nodes]]=4,Table2[[#This Row],[Cost]:[Cost]],"")</f>
        <v/>
      </c>
      <c r="B591" s="20" t="str" cm="1">
        <f t="array" ref="B591">IF(Table2[[#This Row],[Nodes]:[Nodes]]=5,Table2[[#This Row],[Cost]:[Cost]],"")</f>
        <v/>
      </c>
      <c r="C591" s="20" t="str" cm="1">
        <f t="array" ref="C591">IF(Table2[[#This Row],[Nodes]:[Nodes]]=6,Table2[[#This Row],[Cost]:[Cost]],"")</f>
        <v/>
      </c>
      <c r="D591" s="20" cm="1">
        <f t="array" ref="D591">IF(Data!A591=7,Table2[[#This Row],[Cost]:[Cost]],"")</f>
        <v>3084.0821933554498</v>
      </c>
    </row>
    <row r="592" spans="1:4">
      <c r="A592" s="20" t="str" cm="1">
        <f t="array" ref="A592">IF(Table2[[#This Row],[Nodes]:[Nodes]]=4,Table2[[#This Row],[Cost]:[Cost]],"")</f>
        <v/>
      </c>
      <c r="B592" s="20" t="str" cm="1">
        <f t="array" ref="B592">IF(Table2[[#This Row],[Nodes]:[Nodes]]=5,Table2[[#This Row],[Cost]:[Cost]],"")</f>
        <v/>
      </c>
      <c r="C592" s="20" t="str" cm="1">
        <f t="array" ref="C592">IF(Table2[[#This Row],[Nodes]:[Nodes]]=6,Table2[[#This Row],[Cost]:[Cost]],"")</f>
        <v/>
      </c>
      <c r="D592" s="20" cm="1">
        <f t="array" ref="D592">IF(Data!A592=7,Table2[[#This Row],[Cost]:[Cost]],"")</f>
        <v>1597.4160702819499</v>
      </c>
    </row>
    <row r="593" spans="1:4">
      <c r="A593" s="20" t="str" cm="1">
        <f t="array" ref="A593">IF(Table2[[#This Row],[Nodes]:[Nodes]]=4,Table2[[#This Row],[Cost]:[Cost]],"")</f>
        <v/>
      </c>
      <c r="B593" s="20" t="str" cm="1">
        <f t="array" ref="B593">IF(Table2[[#This Row],[Nodes]:[Nodes]]=5,Table2[[#This Row],[Cost]:[Cost]],"")</f>
        <v/>
      </c>
      <c r="C593" s="20" t="str" cm="1">
        <f t="array" ref="C593">IF(Table2[[#This Row],[Nodes]:[Nodes]]=6,Table2[[#This Row],[Cost]:[Cost]],"")</f>
        <v/>
      </c>
      <c r="D593" s="20" cm="1">
        <f t="array" ref="D593">IF(Data!A593=7,Table2[[#This Row],[Cost]:[Cost]],"")</f>
        <v>1817.4727724313</v>
      </c>
    </row>
    <row r="594" spans="1:4">
      <c r="A594" s="20" t="str" cm="1">
        <f t="array" ref="A594">IF(Table2[[#This Row],[Nodes]:[Nodes]]=4,Table2[[#This Row],[Cost]:[Cost]],"")</f>
        <v/>
      </c>
      <c r="B594" s="20" t="str" cm="1">
        <f t="array" ref="B594">IF(Table2[[#This Row],[Nodes]:[Nodes]]=5,Table2[[#This Row],[Cost]:[Cost]],"")</f>
        <v/>
      </c>
      <c r="C594" s="20" t="str" cm="1">
        <f t="array" ref="C594">IF(Table2[[#This Row],[Nodes]:[Nodes]]=6,Table2[[#This Row],[Cost]:[Cost]],"")</f>
        <v/>
      </c>
      <c r="D594" s="20" cm="1">
        <f t="array" ref="D594">IF(Data!A594=7,Table2[[#This Row],[Cost]:[Cost]],"")</f>
        <v>1695.01875113662</v>
      </c>
    </row>
    <row r="595" spans="1:4">
      <c r="A595" s="20" t="str" cm="1">
        <f t="array" ref="A595">IF(Table2[[#This Row],[Nodes]:[Nodes]]=4,Table2[[#This Row],[Cost]:[Cost]],"")</f>
        <v/>
      </c>
      <c r="B595" s="20" t="str" cm="1">
        <f t="array" ref="B595">IF(Table2[[#This Row],[Nodes]:[Nodes]]=5,Table2[[#This Row],[Cost]:[Cost]],"")</f>
        <v/>
      </c>
      <c r="C595" s="20" t="str" cm="1">
        <f t="array" ref="C595">IF(Table2[[#This Row],[Nodes]:[Nodes]]=6,Table2[[#This Row],[Cost]:[Cost]],"")</f>
        <v/>
      </c>
      <c r="D595" s="20" cm="1">
        <f t="array" ref="D595">IF(Data!A595=7,Table2[[#This Row],[Cost]:[Cost]],"")</f>
        <v>1975.21018321559</v>
      </c>
    </row>
    <row r="596" spans="1:4">
      <c r="A596" s="20" t="str" cm="1">
        <f t="array" ref="A596">IF(Table2[[#This Row],[Nodes]:[Nodes]]=4,Table2[[#This Row],[Cost]:[Cost]],"")</f>
        <v/>
      </c>
      <c r="B596" s="20" t="str" cm="1">
        <f t="array" ref="B596">IF(Table2[[#This Row],[Nodes]:[Nodes]]=5,Table2[[#This Row],[Cost]:[Cost]],"")</f>
        <v/>
      </c>
      <c r="C596" s="20" t="str" cm="1">
        <f t="array" ref="C596">IF(Table2[[#This Row],[Nodes]:[Nodes]]=6,Table2[[#This Row],[Cost]:[Cost]],"")</f>
        <v/>
      </c>
      <c r="D596" s="20" cm="1">
        <f t="array" ref="D596">IF(Data!A596=7,Table2[[#This Row],[Cost]:[Cost]],"")</f>
        <v>2156.8691550837798</v>
      </c>
    </row>
    <row r="597" spans="1:4">
      <c r="A597" s="20" t="str" cm="1">
        <f t="array" ref="A597">IF(Table2[[#This Row],[Nodes]:[Nodes]]=4,Table2[[#This Row],[Cost]:[Cost]],"")</f>
        <v/>
      </c>
      <c r="B597" s="20" t="str" cm="1">
        <f t="array" ref="B597">IF(Table2[[#This Row],[Nodes]:[Nodes]]=5,Table2[[#This Row],[Cost]:[Cost]],"")</f>
        <v/>
      </c>
      <c r="C597" s="20" t="str" cm="1">
        <f t="array" ref="C597">IF(Table2[[#This Row],[Nodes]:[Nodes]]=6,Table2[[#This Row],[Cost]:[Cost]],"")</f>
        <v/>
      </c>
      <c r="D597" s="20" cm="1">
        <f t="array" ref="D597">IF(Data!A597=7,Table2[[#This Row],[Cost]:[Cost]],"")</f>
        <v>1278.3368661167699</v>
      </c>
    </row>
    <row r="598" spans="1:4">
      <c r="A598" s="20" t="str" cm="1">
        <f t="array" ref="A598">IF(Table2[[#This Row],[Nodes]:[Nodes]]=4,Table2[[#This Row],[Cost]:[Cost]],"")</f>
        <v/>
      </c>
      <c r="B598" s="20" t="str" cm="1">
        <f t="array" ref="B598">IF(Table2[[#This Row],[Nodes]:[Nodes]]=5,Table2[[#This Row],[Cost]:[Cost]],"")</f>
        <v/>
      </c>
      <c r="C598" s="20" t="str" cm="1">
        <f t="array" ref="C598">IF(Table2[[#This Row],[Nodes]:[Nodes]]=6,Table2[[#This Row],[Cost]:[Cost]],"")</f>
        <v/>
      </c>
      <c r="D598" s="20" cm="1">
        <f t="array" ref="D598">IF(Data!A598=7,Table2[[#This Row],[Cost]:[Cost]],"")</f>
        <v>1345.27009282156</v>
      </c>
    </row>
    <row r="599" spans="1:4">
      <c r="A599" s="20" t="str" cm="1">
        <f t="array" ref="A599">IF(Table2[[#This Row],[Nodes]:[Nodes]]=4,Table2[[#This Row],[Cost]:[Cost]],"")</f>
        <v/>
      </c>
      <c r="B599" s="20" t="str" cm="1">
        <f t="array" ref="B599">IF(Table2[[#This Row],[Nodes]:[Nodes]]=5,Table2[[#This Row],[Cost]:[Cost]],"")</f>
        <v/>
      </c>
      <c r="C599" s="20" t="str" cm="1">
        <f t="array" ref="C599">IF(Table2[[#This Row],[Nodes]:[Nodes]]=6,Table2[[#This Row],[Cost]:[Cost]],"")</f>
        <v/>
      </c>
      <c r="D599" s="20" cm="1">
        <f t="array" ref="D599">IF(Data!A599=7,Table2[[#This Row],[Cost]:[Cost]],"")</f>
        <v>1226.76108961464</v>
      </c>
    </row>
    <row r="600" spans="1:4">
      <c r="A600" s="20" t="str" cm="1">
        <f t="array" ref="A600">IF(Table2[[#This Row],[Nodes]:[Nodes]]=4,Table2[[#This Row],[Cost]:[Cost]],"")</f>
        <v/>
      </c>
      <c r="B600" s="20" t="str" cm="1">
        <f t="array" ref="B600">IF(Table2[[#This Row],[Nodes]:[Nodes]]=5,Table2[[#This Row],[Cost]:[Cost]],"")</f>
        <v/>
      </c>
      <c r="C600" s="20" t="str" cm="1">
        <f t="array" ref="C600">IF(Table2[[#This Row],[Nodes]:[Nodes]]=6,Table2[[#This Row],[Cost]:[Cost]],"")</f>
        <v/>
      </c>
      <c r="D600" s="20" cm="1">
        <f t="array" ref="D600">IF(Data!A600=7,Table2[[#This Row],[Cost]:[Cost]],"")</f>
        <v>1558.87886144809</v>
      </c>
    </row>
    <row r="601" spans="1:4">
      <c r="A601" s="20" t="str" cm="1">
        <f t="array" ref="A601">IF(Table2[[#This Row],[Nodes]:[Nodes]]=4,Table2[[#This Row],[Cost]:[Cost]],"")</f>
        <v/>
      </c>
      <c r="B601" s="20" t="str" cm="1">
        <f t="array" ref="B601">IF(Table2[[#This Row],[Nodes]:[Nodes]]=5,Table2[[#This Row],[Cost]:[Cost]],"")</f>
        <v/>
      </c>
      <c r="C601" s="20" t="str" cm="1">
        <f t="array" ref="C601">IF(Table2[[#This Row],[Nodes]:[Nodes]]=6,Table2[[#This Row],[Cost]:[Cost]],"")</f>
        <v/>
      </c>
      <c r="D601" s="20" cm="1">
        <f t="array" ref="D601">IF(Data!A601=7,Table2[[#This Row],[Cost]:[Cost]],"")</f>
        <v>1681.3892522897399</v>
      </c>
    </row>
    <row r="602" spans="1:4">
      <c r="A602" s="20" t="str" cm="1">
        <f t="array" ref="A602">IF(Table2[[#This Row],[Nodes]:[Nodes]]=4,Table2[[#This Row],[Cost]:[Cost]],"")</f>
        <v/>
      </c>
      <c r="B602" s="20" t="str" cm="1">
        <f t="array" ref="B602">IF(Table2[[#This Row],[Nodes]:[Nodes]]=5,Table2[[#This Row],[Cost]:[Cost]],"")</f>
        <v/>
      </c>
      <c r="C602" s="20" t="str" cm="1">
        <f t="array" ref="C602">IF(Table2[[#This Row],[Nodes]:[Nodes]]=6,Table2[[#This Row],[Cost]:[Cost]],"")</f>
        <v/>
      </c>
      <c r="D602" s="20" cm="1">
        <f t="array" ref="D602">IF(Data!A602=7,Table2[[#This Row],[Cost]:[Cost]],"")</f>
        <v>3179.0312261803601</v>
      </c>
    </row>
    <row r="603" spans="1:4">
      <c r="A603" s="20" t="str" cm="1">
        <f t="array" ref="A603">IF(Table2[[#This Row],[Nodes]:[Nodes]]=4,Table2[[#This Row],[Cost]:[Cost]],"")</f>
        <v/>
      </c>
      <c r="B603" s="20" t="str" cm="1">
        <f t="array" ref="B603">IF(Table2[[#This Row],[Nodes]:[Nodes]]=5,Table2[[#This Row],[Cost]:[Cost]],"")</f>
        <v/>
      </c>
      <c r="C603" s="20" t="str" cm="1">
        <f t="array" ref="C603">IF(Table2[[#This Row],[Nodes]:[Nodes]]=6,Table2[[#This Row],[Cost]:[Cost]],"")</f>
        <v/>
      </c>
      <c r="D603" s="20" cm="1">
        <f t="array" ref="D603">IF(Data!A603=7,Table2[[#This Row],[Cost]:[Cost]],"")</f>
        <v>3294.4169597332202</v>
      </c>
    </row>
    <row r="604" spans="1:4">
      <c r="A604" s="20" t="str" cm="1">
        <f t="array" ref="A604">IF(Table2[[#This Row],[Nodes]:[Nodes]]=4,Table2[[#This Row],[Cost]:[Cost]],"")</f>
        <v/>
      </c>
      <c r="B604" s="20" t="str" cm="1">
        <f t="array" ref="B604">IF(Table2[[#This Row],[Nodes]:[Nodes]]=5,Table2[[#This Row],[Cost]:[Cost]],"")</f>
        <v/>
      </c>
      <c r="C604" s="20" t="str" cm="1">
        <f t="array" ref="C604">IF(Table2[[#This Row],[Nodes]:[Nodes]]=6,Table2[[#This Row],[Cost]:[Cost]],"")</f>
        <v/>
      </c>
      <c r="D604" s="20" cm="1">
        <f t="array" ref="D604">IF(Data!A604=7,Table2[[#This Row],[Cost]:[Cost]],"")</f>
        <v>3170.2638624197102</v>
      </c>
    </row>
    <row r="605" spans="1:4">
      <c r="A605" s="20" t="str" cm="1">
        <f t="array" ref="A605">IF(Table2[[#This Row],[Nodes]:[Nodes]]=4,Table2[[#This Row],[Cost]:[Cost]],"")</f>
        <v/>
      </c>
      <c r="B605" s="20" t="str" cm="1">
        <f t="array" ref="B605">IF(Table2[[#This Row],[Nodes]:[Nodes]]=5,Table2[[#This Row],[Cost]:[Cost]],"")</f>
        <v/>
      </c>
      <c r="C605" s="20" t="str" cm="1">
        <f t="array" ref="C605">IF(Table2[[#This Row],[Nodes]:[Nodes]]=6,Table2[[#This Row],[Cost]:[Cost]],"")</f>
        <v/>
      </c>
      <c r="D605" s="20" cm="1">
        <f t="array" ref="D605">IF(Data!A605=7,Table2[[#This Row],[Cost]:[Cost]],"")</f>
        <v>3515.0217676054399</v>
      </c>
    </row>
    <row r="606" spans="1:4">
      <c r="A606" s="20" t="str" cm="1">
        <f t="array" ref="A606">IF(Table2[[#This Row],[Nodes]:[Nodes]]=4,Table2[[#This Row],[Cost]:[Cost]],"")</f>
        <v/>
      </c>
      <c r="B606" s="20" t="str" cm="1">
        <f t="array" ref="B606">IF(Table2[[#This Row],[Nodes]:[Nodes]]=5,Table2[[#This Row],[Cost]:[Cost]],"")</f>
        <v/>
      </c>
      <c r="C606" s="20" t="str" cm="1">
        <f t="array" ref="C606">IF(Table2[[#This Row],[Nodes]:[Nodes]]=6,Table2[[#This Row],[Cost]:[Cost]],"")</f>
        <v/>
      </c>
      <c r="D606" s="20" cm="1">
        <f t="array" ref="D606">IF(Data!A606=7,Table2[[#This Row],[Cost]:[Cost]],"")</f>
        <v>4334.3983610723899</v>
      </c>
    </row>
    <row r="607" spans="1:4">
      <c r="A607" s="20" t="str" cm="1">
        <f t="array" ref="A607">IF(Table2[[#This Row],[Nodes]:[Nodes]]=4,Table2[[#This Row],[Cost]:[Cost]],"")</f>
        <v/>
      </c>
      <c r="B607" s="20" t="str" cm="1">
        <f t="array" ref="B607">IF(Table2[[#This Row],[Nodes]:[Nodes]]=5,Table2[[#This Row],[Cost]:[Cost]],"")</f>
        <v/>
      </c>
      <c r="C607" s="20" t="str" cm="1">
        <f t="array" ref="C607">IF(Table2[[#This Row],[Nodes]:[Nodes]]=6,Table2[[#This Row],[Cost]:[Cost]],"")</f>
        <v/>
      </c>
      <c r="D607" s="20" cm="1">
        <f t="array" ref="D607">IF(Data!A607=7,Table2[[#This Row],[Cost]:[Cost]],"")</f>
        <v>2101.7156474806102</v>
      </c>
    </row>
    <row r="608" spans="1:4">
      <c r="A608" s="20" t="str" cm="1">
        <f t="array" ref="A608">IF(Table2[[#This Row],[Nodes]:[Nodes]]=4,Table2[[#This Row],[Cost]:[Cost]],"")</f>
        <v/>
      </c>
      <c r="B608" s="20" t="str" cm="1">
        <f t="array" ref="B608">IF(Table2[[#This Row],[Nodes]:[Nodes]]=5,Table2[[#This Row],[Cost]:[Cost]],"")</f>
        <v/>
      </c>
      <c r="C608" s="20" t="str" cm="1">
        <f t="array" ref="C608">IF(Table2[[#This Row],[Nodes]:[Nodes]]=6,Table2[[#This Row],[Cost]:[Cost]],"")</f>
        <v/>
      </c>
      <c r="D608" s="20" cm="1">
        <f t="array" ref="D608">IF(Data!A608=7,Table2[[#This Row],[Cost]:[Cost]],"")</f>
        <v>2270.2718904241501</v>
      </c>
    </row>
    <row r="609" spans="1:4">
      <c r="A609" s="20" t="str" cm="1">
        <f t="array" ref="A609">IF(Table2[[#This Row],[Nodes]:[Nodes]]=4,Table2[[#This Row],[Cost]:[Cost]],"")</f>
        <v/>
      </c>
      <c r="B609" s="20" t="str" cm="1">
        <f t="array" ref="B609">IF(Table2[[#This Row],[Nodes]:[Nodes]]=5,Table2[[#This Row],[Cost]:[Cost]],"")</f>
        <v/>
      </c>
      <c r="C609" s="20" t="str" cm="1">
        <f t="array" ref="C609">IF(Table2[[#This Row],[Nodes]:[Nodes]]=6,Table2[[#This Row],[Cost]:[Cost]],"")</f>
        <v/>
      </c>
      <c r="D609" s="20" cm="1">
        <f t="array" ref="D609">IF(Data!A609=7,Table2[[#This Row],[Cost]:[Cost]],"")</f>
        <v>2140.6832103453298</v>
      </c>
    </row>
    <row r="610" spans="1:4">
      <c r="A610" s="20" t="str" cm="1">
        <f t="array" ref="A610">IF(Table2[[#This Row],[Nodes]:[Nodes]]=4,Table2[[#This Row],[Cost]:[Cost]],"")</f>
        <v/>
      </c>
      <c r="B610" s="20" t="str" cm="1">
        <f t="array" ref="B610">IF(Table2[[#This Row],[Nodes]:[Nodes]]=5,Table2[[#This Row],[Cost]:[Cost]],"")</f>
        <v/>
      </c>
      <c r="C610" s="20" t="str" cm="1">
        <f t="array" ref="C610">IF(Table2[[#This Row],[Nodes]:[Nodes]]=6,Table2[[#This Row],[Cost]:[Cost]],"")</f>
        <v/>
      </c>
      <c r="D610" s="20" cm="1">
        <f t="array" ref="D610">IF(Data!A610=7,Table2[[#This Row],[Cost]:[Cost]],"")</f>
        <v>2563.8008727095498</v>
      </c>
    </row>
    <row r="611" spans="1:4">
      <c r="A611" s="20" t="str" cm="1">
        <f t="array" ref="A611">IF(Table2[[#This Row],[Nodes]:[Nodes]]=4,Table2[[#This Row],[Cost]:[Cost]],"")</f>
        <v/>
      </c>
      <c r="B611" s="20" t="str" cm="1">
        <f t="array" ref="B611">IF(Table2[[#This Row],[Nodes]:[Nodes]]=5,Table2[[#This Row],[Cost]:[Cost]],"")</f>
        <v/>
      </c>
      <c r="C611" s="20" t="str" cm="1">
        <f t="array" ref="C611">IF(Table2[[#This Row],[Nodes]:[Nodes]]=6,Table2[[#This Row],[Cost]:[Cost]],"")</f>
        <v/>
      </c>
      <c r="D611" s="20" cm="1">
        <f t="array" ref="D611">IF(Data!A611=7,Table2[[#This Row],[Cost]:[Cost]],"")</f>
        <v>2943.7632472229802</v>
      </c>
    </row>
    <row r="612" spans="1:4">
      <c r="A612" s="20" t="str" cm="1">
        <f t="array" ref="A612">IF(Table2[[#This Row],[Nodes]:[Nodes]]=4,Table2[[#This Row],[Cost]:[Cost]],"")</f>
        <v/>
      </c>
      <c r="B612" s="20" t="str" cm="1">
        <f t="array" ref="B612">IF(Table2[[#This Row],[Nodes]:[Nodes]]=5,Table2[[#This Row],[Cost]:[Cost]],"")</f>
        <v/>
      </c>
      <c r="C612" s="20" t="str" cm="1">
        <f t="array" ref="C612">IF(Table2[[#This Row],[Nodes]:[Nodes]]=6,Table2[[#This Row],[Cost]:[Cost]],"")</f>
        <v/>
      </c>
      <c r="D612" s="20" cm="1">
        <f t="array" ref="D612">IF(Data!A612=7,Table2[[#This Row],[Cost]:[Cost]],"")</f>
        <v>1594.3787442927801</v>
      </c>
    </row>
    <row r="613" spans="1:4">
      <c r="A613" s="20" t="str" cm="1">
        <f t="array" ref="A613">IF(Table2[[#This Row],[Nodes]:[Nodes]]=4,Table2[[#This Row],[Cost]:[Cost]],"")</f>
        <v/>
      </c>
      <c r="B613" s="20" t="str" cm="1">
        <f t="array" ref="B613">IF(Table2[[#This Row],[Nodes]:[Nodes]]=5,Table2[[#This Row],[Cost]:[Cost]],"")</f>
        <v/>
      </c>
      <c r="C613" s="20" t="str" cm="1">
        <f t="array" ref="C613">IF(Table2[[#This Row],[Nodes]:[Nodes]]=6,Table2[[#This Row],[Cost]:[Cost]],"")</f>
        <v/>
      </c>
      <c r="D613" s="20" cm="1">
        <f t="array" ref="D613">IF(Data!A613=7,Table2[[#This Row],[Cost]:[Cost]],"")</f>
        <v>1847.4371649494799</v>
      </c>
    </row>
    <row r="614" spans="1:4">
      <c r="A614" s="20" t="str" cm="1">
        <f t="array" ref="A614">IF(Table2[[#This Row],[Nodes]:[Nodes]]=4,Table2[[#This Row],[Cost]:[Cost]],"")</f>
        <v/>
      </c>
      <c r="B614" s="20" t="str" cm="1">
        <f t="array" ref="B614">IF(Table2[[#This Row],[Nodes]:[Nodes]]=5,Table2[[#This Row],[Cost]:[Cost]],"")</f>
        <v/>
      </c>
      <c r="C614" s="20" t="str" cm="1">
        <f t="array" ref="C614">IF(Table2[[#This Row],[Nodes]:[Nodes]]=6,Table2[[#This Row],[Cost]:[Cost]],"")</f>
        <v/>
      </c>
      <c r="D614" s="20" cm="1">
        <f t="array" ref="D614">IF(Data!A614=7,Table2[[#This Row],[Cost]:[Cost]],"")</f>
        <v>1697.93529952469</v>
      </c>
    </row>
    <row r="615" spans="1:4">
      <c r="A615" s="20" t="str" cm="1">
        <f t="array" ref="A615">IF(Table2[[#This Row],[Nodes]:[Nodes]]=4,Table2[[#This Row],[Cost]:[Cost]],"")</f>
        <v/>
      </c>
      <c r="B615" s="20" t="str" cm="1">
        <f t="array" ref="B615">IF(Table2[[#This Row],[Nodes]:[Nodes]]=5,Table2[[#This Row],[Cost]:[Cost]],"")</f>
        <v/>
      </c>
      <c r="C615" s="20" t="str" cm="1">
        <f t="array" ref="C615">IF(Table2[[#This Row],[Nodes]:[Nodes]]=6,Table2[[#This Row],[Cost]:[Cost]],"")</f>
        <v/>
      </c>
      <c r="D615" s="20" cm="1">
        <f t="array" ref="D615">IF(Data!A615=7,Table2[[#This Row],[Cost]:[Cost]],"")</f>
        <v>1965.45799366598</v>
      </c>
    </row>
    <row r="616" spans="1:4">
      <c r="A616" s="20" t="str" cm="1">
        <f t="array" ref="A616">IF(Table2[[#This Row],[Nodes]:[Nodes]]=4,Table2[[#This Row],[Cost]:[Cost]],"")</f>
        <v/>
      </c>
      <c r="B616" s="20" t="str" cm="1">
        <f t="array" ref="B616">IF(Table2[[#This Row],[Nodes]:[Nodes]]=5,Table2[[#This Row],[Cost]:[Cost]],"")</f>
        <v/>
      </c>
      <c r="C616" s="20" t="str" cm="1">
        <f t="array" ref="C616">IF(Table2[[#This Row],[Nodes]:[Nodes]]=6,Table2[[#This Row],[Cost]:[Cost]],"")</f>
        <v/>
      </c>
      <c r="D616" s="20" cm="1">
        <f t="array" ref="D616">IF(Data!A616=7,Table2[[#This Row],[Cost]:[Cost]],"")</f>
        <v>2142.8473035757702</v>
      </c>
    </row>
    <row r="617" spans="1:4">
      <c r="A617" s="20" t="str" cm="1">
        <f t="array" ref="A617">IF(Table2[[#This Row],[Nodes]:[Nodes]]=4,Table2[[#This Row],[Cost]:[Cost]],"")</f>
        <v/>
      </c>
      <c r="B617" s="20" t="str" cm="1">
        <f t="array" ref="B617">IF(Table2[[#This Row],[Nodes]:[Nodes]]=5,Table2[[#This Row],[Cost]:[Cost]],"")</f>
        <v/>
      </c>
      <c r="C617" s="20" t="str" cm="1">
        <f t="array" ref="C617">IF(Table2[[#This Row],[Nodes]:[Nodes]]=6,Table2[[#This Row],[Cost]:[Cost]],"")</f>
        <v/>
      </c>
      <c r="D617" s="20" cm="1">
        <f t="array" ref="D617">IF(Data!A617=7,Table2[[#This Row],[Cost]:[Cost]],"")</f>
        <v>1372.73820014186</v>
      </c>
    </row>
    <row r="618" spans="1:4">
      <c r="A618" s="20" t="str" cm="1">
        <f t="array" ref="A618">IF(Table2[[#This Row],[Nodes]:[Nodes]]=4,Table2[[#This Row],[Cost]:[Cost]],"")</f>
        <v/>
      </c>
      <c r="B618" s="20" t="str" cm="1">
        <f t="array" ref="B618">IF(Table2[[#This Row],[Nodes]:[Nodes]]=5,Table2[[#This Row],[Cost]:[Cost]],"")</f>
        <v/>
      </c>
      <c r="C618" s="20" t="str" cm="1">
        <f t="array" ref="C618">IF(Table2[[#This Row],[Nodes]:[Nodes]]=6,Table2[[#This Row],[Cost]:[Cost]],"")</f>
        <v/>
      </c>
      <c r="D618" s="20" cm="1">
        <f t="array" ref="D618">IF(Data!A618=7,Table2[[#This Row],[Cost]:[Cost]],"")</f>
        <v>1384.3061956266299</v>
      </c>
    </row>
    <row r="619" spans="1:4">
      <c r="A619" s="20" t="str" cm="1">
        <f t="array" ref="A619">IF(Table2[[#This Row],[Nodes]:[Nodes]]=4,Table2[[#This Row],[Cost]:[Cost]],"")</f>
        <v/>
      </c>
      <c r="B619" s="20" t="str" cm="1">
        <f t="array" ref="B619">IF(Table2[[#This Row],[Nodes]:[Nodes]]=5,Table2[[#This Row],[Cost]:[Cost]],"")</f>
        <v/>
      </c>
      <c r="C619" s="20" t="str" cm="1">
        <f t="array" ref="C619">IF(Table2[[#This Row],[Nodes]:[Nodes]]=6,Table2[[#This Row],[Cost]:[Cost]],"")</f>
        <v/>
      </c>
      <c r="D619" s="20" cm="1">
        <f t="array" ref="D619">IF(Data!A619=7,Table2[[#This Row],[Cost]:[Cost]],"")</f>
        <v>1388.0299829160899</v>
      </c>
    </row>
    <row r="620" spans="1:4">
      <c r="A620" s="20" t="str" cm="1">
        <f t="array" ref="A620">IF(Table2[[#This Row],[Nodes]:[Nodes]]=4,Table2[[#This Row],[Cost]:[Cost]],"")</f>
        <v/>
      </c>
      <c r="B620" s="20" t="str" cm="1">
        <f t="array" ref="B620">IF(Table2[[#This Row],[Nodes]:[Nodes]]=5,Table2[[#This Row],[Cost]:[Cost]],"")</f>
        <v/>
      </c>
      <c r="C620" s="20" t="str" cm="1">
        <f t="array" ref="C620">IF(Table2[[#This Row],[Nodes]:[Nodes]]=6,Table2[[#This Row],[Cost]:[Cost]],"")</f>
        <v/>
      </c>
      <c r="D620" s="20" cm="1">
        <f t="array" ref="D620">IF(Data!A620=7,Table2[[#This Row],[Cost]:[Cost]],"")</f>
        <v>1628.67088111218</v>
      </c>
    </row>
    <row r="621" spans="1:4">
      <c r="A621" s="20" t="str" cm="1">
        <f t="array" ref="A621">IF(Table2[[#This Row],[Nodes]:[Nodes]]=4,Table2[[#This Row],[Cost]:[Cost]],"")</f>
        <v/>
      </c>
      <c r="B621" s="20" t="str" cm="1">
        <f t="array" ref="B621">IF(Table2[[#This Row],[Nodes]:[Nodes]]=5,Table2[[#This Row],[Cost]:[Cost]],"")</f>
        <v/>
      </c>
      <c r="C621" s="20" t="str" cm="1">
        <f t="array" ref="C621">IF(Table2[[#This Row],[Nodes]:[Nodes]]=6,Table2[[#This Row],[Cost]:[Cost]],"")</f>
        <v/>
      </c>
      <c r="D621" s="20" cm="1">
        <f t="array" ref="D621">IF(Data!A621=7,Table2[[#This Row],[Cost]:[Cost]],"")</f>
        <v>1773.9649709007499</v>
      </c>
    </row>
    <row r="622" spans="1:4">
      <c r="A622" s="20" t="str" cm="1">
        <f t="array" ref="A622">IF(Table2[[#This Row],[Nodes]:[Nodes]]=4,Table2[[#This Row],[Cost]:[Cost]],"")</f>
        <v/>
      </c>
      <c r="B622" s="20" t="str" cm="1">
        <f t="array" ref="B622">IF(Table2[[#This Row],[Nodes]:[Nodes]]=5,Table2[[#This Row],[Cost]:[Cost]],"")</f>
        <v/>
      </c>
      <c r="C622" s="20" t="str" cm="1">
        <f t="array" ref="C622">IF(Table2[[#This Row],[Nodes]:[Nodes]]=6,Table2[[#This Row],[Cost]:[Cost]],"")</f>
        <v/>
      </c>
      <c r="D622" s="20" cm="1">
        <f t="array" ref="D622">IF(Data!A622=7,Table2[[#This Row],[Cost]:[Cost]],"")</f>
        <v>3415.0513767711</v>
      </c>
    </row>
    <row r="623" spans="1:4">
      <c r="A623" s="20" t="str" cm="1">
        <f t="array" ref="A623">IF(Table2[[#This Row],[Nodes]:[Nodes]]=4,Table2[[#This Row],[Cost]:[Cost]],"")</f>
        <v/>
      </c>
      <c r="B623" s="20" t="str" cm="1">
        <f t="array" ref="B623">IF(Table2[[#This Row],[Nodes]:[Nodes]]=5,Table2[[#This Row],[Cost]:[Cost]],"")</f>
        <v/>
      </c>
      <c r="C623" s="20" t="str" cm="1">
        <f t="array" ref="C623">IF(Table2[[#This Row],[Nodes]:[Nodes]]=6,Table2[[#This Row],[Cost]:[Cost]],"")</f>
        <v/>
      </c>
      <c r="D623" s="20" cm="1">
        <f t="array" ref="D623">IF(Data!A623=7,Table2[[#This Row],[Cost]:[Cost]],"")</f>
        <v>3674.4501038486301</v>
      </c>
    </row>
    <row r="624" spans="1:4">
      <c r="A624" s="20" t="str" cm="1">
        <f t="array" ref="A624">IF(Table2[[#This Row],[Nodes]:[Nodes]]=4,Table2[[#This Row],[Cost]:[Cost]],"")</f>
        <v/>
      </c>
      <c r="B624" s="20" t="str" cm="1">
        <f t="array" ref="B624">IF(Table2[[#This Row],[Nodes]:[Nodes]]=5,Table2[[#This Row],[Cost]:[Cost]],"")</f>
        <v/>
      </c>
      <c r="C624" s="20" t="str" cm="1">
        <f t="array" ref="C624">IF(Table2[[#This Row],[Nodes]:[Nodes]]=6,Table2[[#This Row],[Cost]:[Cost]],"")</f>
        <v/>
      </c>
      <c r="D624" s="20" cm="1">
        <f t="array" ref="D624">IF(Data!A624=7,Table2[[#This Row],[Cost]:[Cost]],"")</f>
        <v>3476.7154082269299</v>
      </c>
    </row>
    <row r="625" spans="1:4">
      <c r="A625" s="20" t="str" cm="1">
        <f t="array" ref="A625">IF(Table2[[#This Row],[Nodes]:[Nodes]]=4,Table2[[#This Row],[Cost]:[Cost]],"")</f>
        <v/>
      </c>
      <c r="B625" s="20" t="str" cm="1">
        <f t="array" ref="B625">IF(Table2[[#This Row],[Nodes]:[Nodes]]=5,Table2[[#This Row],[Cost]:[Cost]],"")</f>
        <v/>
      </c>
      <c r="C625" s="20" t="str" cm="1">
        <f t="array" ref="C625">IF(Table2[[#This Row],[Nodes]:[Nodes]]=6,Table2[[#This Row],[Cost]:[Cost]],"")</f>
        <v/>
      </c>
      <c r="D625" s="20" cm="1">
        <f t="array" ref="D625">IF(Data!A625=7,Table2[[#This Row],[Cost]:[Cost]],"")</f>
        <v>4119.3170552865204</v>
      </c>
    </row>
    <row r="626" spans="1:4">
      <c r="A626" s="20" t="str" cm="1">
        <f t="array" ref="A626">IF(Table2[[#This Row],[Nodes]:[Nodes]]=4,Table2[[#This Row],[Cost]:[Cost]],"")</f>
        <v/>
      </c>
      <c r="B626" s="20" t="str" cm="1">
        <f t="array" ref="B626">IF(Table2[[#This Row],[Nodes]:[Nodes]]=5,Table2[[#This Row],[Cost]:[Cost]],"")</f>
        <v/>
      </c>
      <c r="C626" s="20" t="str" cm="1">
        <f t="array" ref="C626">IF(Table2[[#This Row],[Nodes]:[Nodes]]=6,Table2[[#This Row],[Cost]:[Cost]],"")</f>
        <v/>
      </c>
      <c r="D626" s="20" cm="1">
        <f t="array" ref="D626">IF(Data!A626=7,Table2[[#This Row],[Cost]:[Cost]],"")</f>
        <v>4738.5140546531602</v>
      </c>
    </row>
    <row r="627" spans="1:4">
      <c r="A627" s="20" t="str" cm="1">
        <f t="array" ref="A627">IF(Table2[[#This Row],[Nodes]:[Nodes]]=4,Table2[[#This Row],[Cost]:[Cost]],"")</f>
        <v/>
      </c>
      <c r="B627" s="20" t="str" cm="1">
        <f t="array" ref="B627">IF(Table2[[#This Row],[Nodes]:[Nodes]]=5,Table2[[#This Row],[Cost]:[Cost]],"")</f>
        <v/>
      </c>
      <c r="C627" s="20" t="str" cm="1">
        <f t="array" ref="C627">IF(Table2[[#This Row],[Nodes]:[Nodes]]=6,Table2[[#This Row],[Cost]:[Cost]],"")</f>
        <v/>
      </c>
      <c r="D627" s="20" cm="1">
        <f t="array" ref="D627">IF(Data!A627=7,Table2[[#This Row],[Cost]:[Cost]],"")</f>
        <v>2273.7522591269199</v>
      </c>
    </row>
    <row r="628" spans="1:4">
      <c r="A628" s="20" t="str" cm="1">
        <f t="array" ref="A628">IF(Table2[[#This Row],[Nodes]:[Nodes]]=4,Table2[[#This Row],[Cost]:[Cost]],"")</f>
        <v/>
      </c>
      <c r="B628" s="20" t="str" cm="1">
        <f t="array" ref="B628">IF(Table2[[#This Row],[Nodes]:[Nodes]]=5,Table2[[#This Row],[Cost]:[Cost]],"")</f>
        <v/>
      </c>
      <c r="C628" s="20" t="str" cm="1">
        <f t="array" ref="C628">IF(Table2[[#This Row],[Nodes]:[Nodes]]=6,Table2[[#This Row],[Cost]:[Cost]],"")</f>
        <v/>
      </c>
      <c r="D628" s="20" cm="1">
        <f t="array" ref="D628">IF(Data!A628=7,Table2[[#This Row],[Cost]:[Cost]],"")</f>
        <v>2525.9328702528801</v>
      </c>
    </row>
    <row r="629" spans="1:4">
      <c r="A629" s="20" t="str" cm="1">
        <f t="array" ref="A629">IF(Table2[[#This Row],[Nodes]:[Nodes]]=4,Table2[[#This Row],[Cost]:[Cost]],"")</f>
        <v/>
      </c>
      <c r="B629" s="20" t="str" cm="1">
        <f t="array" ref="B629">IF(Table2[[#This Row],[Nodes]:[Nodes]]=5,Table2[[#This Row],[Cost]:[Cost]],"")</f>
        <v/>
      </c>
      <c r="C629" s="20" t="str" cm="1">
        <f t="array" ref="C629">IF(Table2[[#This Row],[Nodes]:[Nodes]]=6,Table2[[#This Row],[Cost]:[Cost]],"")</f>
        <v/>
      </c>
      <c r="D629" s="20" cm="1">
        <f t="array" ref="D629">IF(Data!A629=7,Table2[[#This Row],[Cost]:[Cost]],"")</f>
        <v>2410.5497752441302</v>
      </c>
    </row>
    <row r="630" spans="1:4">
      <c r="A630" s="20" t="str" cm="1">
        <f t="array" ref="A630">IF(Table2[[#This Row],[Nodes]:[Nodes]]=4,Table2[[#This Row],[Cost]:[Cost]],"")</f>
        <v/>
      </c>
      <c r="B630" s="20" t="str" cm="1">
        <f t="array" ref="B630">IF(Table2[[#This Row],[Nodes]:[Nodes]]=5,Table2[[#This Row],[Cost]:[Cost]],"")</f>
        <v/>
      </c>
      <c r="C630" s="20" t="str" cm="1">
        <f t="array" ref="C630">IF(Table2[[#This Row],[Nodes]:[Nodes]]=6,Table2[[#This Row],[Cost]:[Cost]],"")</f>
        <v/>
      </c>
      <c r="D630" s="20" cm="1">
        <f t="array" ref="D630">IF(Data!A630=7,Table2[[#This Row],[Cost]:[Cost]],"")</f>
        <v>2712.9999582795299</v>
      </c>
    </row>
    <row r="631" spans="1:4">
      <c r="A631" s="20" t="str" cm="1">
        <f t="array" ref="A631">IF(Table2[[#This Row],[Nodes]:[Nodes]]=4,Table2[[#This Row],[Cost]:[Cost]],"")</f>
        <v/>
      </c>
      <c r="B631" s="20" t="str" cm="1">
        <f t="array" ref="B631">IF(Table2[[#This Row],[Nodes]:[Nodes]]=5,Table2[[#This Row],[Cost]:[Cost]],"")</f>
        <v/>
      </c>
      <c r="C631" s="20" t="str" cm="1">
        <f t="array" ref="C631">IF(Table2[[#This Row],[Nodes]:[Nodes]]=6,Table2[[#This Row],[Cost]:[Cost]],"")</f>
        <v/>
      </c>
      <c r="D631" s="20" cm="1">
        <f t="array" ref="D631">IF(Data!A631=7,Table2[[#This Row],[Cost]:[Cost]],"")</f>
        <v>3327.16055758938</v>
      </c>
    </row>
    <row r="632" spans="1:4">
      <c r="A632" s="20" t="str" cm="1">
        <f t="array" ref="A632">IF(Table2[[#This Row],[Nodes]:[Nodes]]=4,Table2[[#This Row],[Cost]:[Cost]],"")</f>
        <v/>
      </c>
      <c r="B632" s="20" t="str" cm="1">
        <f t="array" ref="B632">IF(Table2[[#This Row],[Nodes]:[Nodes]]=5,Table2[[#This Row],[Cost]:[Cost]],"")</f>
        <v/>
      </c>
      <c r="C632" s="20" t="str" cm="1">
        <f t="array" ref="C632">IF(Table2[[#This Row],[Nodes]:[Nodes]]=6,Table2[[#This Row],[Cost]:[Cost]],"")</f>
        <v/>
      </c>
      <c r="D632" s="20" cm="1">
        <f t="array" ref="D632">IF(Data!A632=7,Table2[[#This Row],[Cost]:[Cost]],"")</f>
        <v>1711.41060240915</v>
      </c>
    </row>
    <row r="633" spans="1:4">
      <c r="A633" s="20" t="str" cm="1">
        <f t="array" ref="A633">IF(Table2[[#This Row],[Nodes]:[Nodes]]=4,Table2[[#This Row],[Cost]:[Cost]],"")</f>
        <v/>
      </c>
      <c r="B633" s="20" t="str" cm="1">
        <f t="array" ref="B633">IF(Table2[[#This Row],[Nodes]:[Nodes]]=5,Table2[[#This Row],[Cost]:[Cost]],"")</f>
        <v/>
      </c>
      <c r="C633" s="20" t="str" cm="1">
        <f t="array" ref="C633">IF(Table2[[#This Row],[Nodes]:[Nodes]]=6,Table2[[#This Row],[Cost]:[Cost]],"")</f>
        <v/>
      </c>
      <c r="D633" s="20" cm="1">
        <f t="array" ref="D633">IF(Data!A633=7,Table2[[#This Row],[Cost]:[Cost]],"")</f>
        <v>1831.1274072666599</v>
      </c>
    </row>
    <row r="634" spans="1:4">
      <c r="A634" s="20" t="str" cm="1">
        <f t="array" ref="A634">IF(Table2[[#This Row],[Nodes]:[Nodes]]=4,Table2[[#This Row],[Cost]:[Cost]],"")</f>
        <v/>
      </c>
      <c r="B634" s="20" t="str" cm="1">
        <f t="array" ref="B634">IF(Table2[[#This Row],[Nodes]:[Nodes]]=5,Table2[[#This Row],[Cost]:[Cost]],"")</f>
        <v/>
      </c>
      <c r="C634" s="20" t="str" cm="1">
        <f t="array" ref="C634">IF(Table2[[#This Row],[Nodes]:[Nodes]]=6,Table2[[#This Row],[Cost]:[Cost]],"")</f>
        <v/>
      </c>
      <c r="D634" s="20" cm="1">
        <f t="array" ref="D634">IF(Data!A634=7,Table2[[#This Row],[Cost]:[Cost]],"")</f>
        <v>1774.60937505834</v>
      </c>
    </row>
    <row r="635" spans="1:4">
      <c r="A635" s="20" t="str" cm="1">
        <f t="array" ref="A635">IF(Table2[[#This Row],[Nodes]:[Nodes]]=4,Table2[[#This Row],[Cost]:[Cost]],"")</f>
        <v/>
      </c>
      <c r="B635" s="20" t="str" cm="1">
        <f t="array" ref="B635">IF(Table2[[#This Row],[Nodes]:[Nodes]]=5,Table2[[#This Row],[Cost]:[Cost]],"")</f>
        <v/>
      </c>
      <c r="C635" s="20" t="str" cm="1">
        <f t="array" ref="C635">IF(Table2[[#This Row],[Nodes]:[Nodes]]=6,Table2[[#This Row],[Cost]:[Cost]],"")</f>
        <v/>
      </c>
      <c r="D635" s="20" cm="1">
        <f t="array" ref="D635">IF(Data!A635=7,Table2[[#This Row],[Cost]:[Cost]],"")</f>
        <v>1927.79111413704</v>
      </c>
    </row>
    <row r="636" spans="1:4">
      <c r="A636" s="20" t="str" cm="1">
        <f t="array" ref="A636">IF(Table2[[#This Row],[Nodes]:[Nodes]]=4,Table2[[#This Row],[Cost]:[Cost]],"")</f>
        <v/>
      </c>
      <c r="B636" s="20" t="str" cm="1">
        <f t="array" ref="B636">IF(Table2[[#This Row],[Nodes]:[Nodes]]=5,Table2[[#This Row],[Cost]:[Cost]],"")</f>
        <v/>
      </c>
      <c r="C636" s="20" t="str" cm="1">
        <f t="array" ref="C636">IF(Table2[[#This Row],[Nodes]:[Nodes]]=6,Table2[[#This Row],[Cost]:[Cost]],"")</f>
        <v/>
      </c>
      <c r="D636" s="20" cm="1">
        <f t="array" ref="D636">IF(Data!A636=7,Table2[[#This Row],[Cost]:[Cost]],"")</f>
        <v>2715.16551171844</v>
      </c>
    </row>
    <row r="637" spans="1:4">
      <c r="A637" s="20" t="str" cm="1">
        <f t="array" ref="A637">IF(Table2[[#This Row],[Nodes]:[Nodes]]=4,Table2[[#This Row],[Cost]:[Cost]],"")</f>
        <v/>
      </c>
      <c r="B637" s="20" t="str" cm="1">
        <f t="array" ref="B637">IF(Table2[[#This Row],[Nodes]:[Nodes]]=5,Table2[[#This Row],[Cost]:[Cost]],"")</f>
        <v/>
      </c>
      <c r="C637" s="20" t="str" cm="1">
        <f t="array" ref="C637">IF(Table2[[#This Row],[Nodes]:[Nodes]]=6,Table2[[#This Row],[Cost]:[Cost]],"")</f>
        <v/>
      </c>
      <c r="D637" s="20" cm="1">
        <f t="array" ref="D637">IF(Data!A637=7,Table2[[#This Row],[Cost]:[Cost]],"")</f>
        <v>1474.96235044534</v>
      </c>
    </row>
    <row r="638" spans="1:4">
      <c r="A638" s="20" t="str" cm="1">
        <f t="array" ref="A638">IF(Table2[[#This Row],[Nodes]:[Nodes]]=4,Table2[[#This Row],[Cost]:[Cost]],"")</f>
        <v/>
      </c>
      <c r="B638" s="20" t="str" cm="1">
        <f t="array" ref="B638">IF(Table2[[#This Row],[Nodes]:[Nodes]]=5,Table2[[#This Row],[Cost]:[Cost]],"")</f>
        <v/>
      </c>
      <c r="C638" s="20" t="str" cm="1">
        <f t="array" ref="C638">IF(Table2[[#This Row],[Nodes]:[Nodes]]=6,Table2[[#This Row],[Cost]:[Cost]],"")</f>
        <v/>
      </c>
      <c r="D638" s="20" cm="1">
        <f t="array" ref="D638">IF(Data!A638=7,Table2[[#This Row],[Cost]:[Cost]],"")</f>
        <v>1384.3061956266299</v>
      </c>
    </row>
    <row r="639" spans="1:4">
      <c r="A639" s="20" t="str" cm="1">
        <f t="array" ref="A639">IF(Table2[[#This Row],[Nodes]:[Nodes]]=4,Table2[[#This Row],[Cost]:[Cost]],"")</f>
        <v/>
      </c>
      <c r="B639" s="20" t="str" cm="1">
        <f t="array" ref="B639">IF(Table2[[#This Row],[Nodes]:[Nodes]]=5,Table2[[#This Row],[Cost]:[Cost]],"")</f>
        <v/>
      </c>
      <c r="C639" s="20" t="str" cm="1">
        <f t="array" ref="C639">IF(Table2[[#This Row],[Nodes]:[Nodes]]=6,Table2[[#This Row],[Cost]:[Cost]],"")</f>
        <v/>
      </c>
      <c r="D639" s="20" cm="1">
        <f t="array" ref="D639">IF(Data!A639=7,Table2[[#This Row],[Cost]:[Cost]],"")</f>
        <v>1435.56309468359</v>
      </c>
    </row>
    <row r="640" spans="1:4">
      <c r="A640" s="20" t="str" cm="1">
        <f t="array" ref="A640">IF(Table2[[#This Row],[Nodes]:[Nodes]]=4,Table2[[#This Row],[Cost]:[Cost]],"")</f>
        <v/>
      </c>
      <c r="B640" s="20" t="str" cm="1">
        <f t="array" ref="B640">IF(Table2[[#This Row],[Nodes]:[Nodes]]=5,Table2[[#This Row],[Cost]:[Cost]],"")</f>
        <v/>
      </c>
      <c r="C640" s="20" t="str" cm="1">
        <f t="array" ref="C640">IF(Table2[[#This Row],[Nodes]:[Nodes]]=6,Table2[[#This Row],[Cost]:[Cost]],"")</f>
        <v/>
      </c>
      <c r="D640" s="20" cm="1">
        <f t="array" ref="D640">IF(Data!A640=7,Table2[[#This Row],[Cost]:[Cost]],"")</f>
        <v>1635.4722395270701</v>
      </c>
    </row>
    <row r="641" spans="1:4">
      <c r="A641" s="20" t="str" cm="1">
        <f t="array" ref="A641">IF(Table2[[#This Row],[Nodes]:[Nodes]]=4,Table2[[#This Row],[Cost]:[Cost]],"")</f>
        <v/>
      </c>
      <c r="B641" s="20" t="str" cm="1">
        <f t="array" ref="B641">IF(Table2[[#This Row],[Nodes]:[Nodes]]=5,Table2[[#This Row],[Cost]:[Cost]],"")</f>
        <v/>
      </c>
      <c r="C641" s="20" t="str" cm="1">
        <f t="array" ref="C641">IF(Table2[[#This Row],[Nodes]:[Nodes]]=6,Table2[[#This Row],[Cost]:[Cost]],"")</f>
        <v/>
      </c>
      <c r="D641" s="20" cm="1">
        <f t="array" ref="D641">IF(Data!A641=7,Table2[[#This Row],[Cost]:[Cost]],"")</f>
        <v>1844.3183558184201</v>
      </c>
    </row>
    <row r="642" spans="1:4">
      <c r="A642" s="20" t="str" cm="1">
        <f t="array" ref="A642">IF(Table2[[#This Row],[Nodes]:[Nodes]]=4,Table2[[#This Row],[Cost]:[Cost]],"")</f>
        <v/>
      </c>
      <c r="B642" s="20" t="str" cm="1">
        <f t="array" ref="B642">IF(Table2[[#This Row],[Nodes]:[Nodes]]=5,Table2[[#This Row],[Cost]:[Cost]],"")</f>
        <v/>
      </c>
      <c r="C642" s="20" t="str" cm="1">
        <f t="array" ref="C642">IF(Table2[[#This Row],[Nodes]:[Nodes]]=6,Table2[[#This Row],[Cost]:[Cost]],"")</f>
        <v/>
      </c>
      <c r="D642" s="20" cm="1">
        <f t="array" ref="D642">IF(Data!A642=7,Table2[[#This Row],[Cost]:[Cost]],"")</f>
        <v>3702.80240510677</v>
      </c>
    </row>
    <row r="643" spans="1:4">
      <c r="A643" s="20" t="str" cm="1">
        <f t="array" ref="A643">IF(Table2[[#This Row],[Nodes]:[Nodes]]=4,Table2[[#This Row],[Cost]:[Cost]],"")</f>
        <v/>
      </c>
      <c r="B643" s="20" t="str" cm="1">
        <f t="array" ref="B643">IF(Table2[[#This Row],[Nodes]:[Nodes]]=5,Table2[[#This Row],[Cost]:[Cost]],"")</f>
        <v/>
      </c>
      <c r="C643" s="20" t="str" cm="1">
        <f t="array" ref="C643">IF(Table2[[#This Row],[Nodes]:[Nodes]]=6,Table2[[#This Row],[Cost]:[Cost]],"")</f>
        <v/>
      </c>
      <c r="D643" s="20" cm="1">
        <f t="array" ref="D643">IF(Data!A643=7,Table2[[#This Row],[Cost]:[Cost]],"")</f>
        <v>3906.9393193871801</v>
      </c>
    </row>
    <row r="644" spans="1:4">
      <c r="A644" s="20" t="str" cm="1">
        <f t="array" ref="A644">IF(Table2[[#This Row],[Nodes]:[Nodes]]=4,Table2[[#This Row],[Cost]:[Cost]],"")</f>
        <v/>
      </c>
      <c r="B644" s="20" t="str" cm="1">
        <f t="array" ref="B644">IF(Table2[[#This Row],[Nodes]:[Nodes]]=5,Table2[[#This Row],[Cost]:[Cost]],"")</f>
        <v/>
      </c>
      <c r="C644" s="20" t="str" cm="1">
        <f t="array" ref="C644">IF(Table2[[#This Row],[Nodes]:[Nodes]]=6,Table2[[#This Row],[Cost]:[Cost]],"")</f>
        <v/>
      </c>
      <c r="D644" s="20" cm="1">
        <f t="array" ref="D644">IF(Data!A644=7,Table2[[#This Row],[Cost]:[Cost]],"")</f>
        <v>3762.6651326470801</v>
      </c>
    </row>
    <row r="645" spans="1:4">
      <c r="A645" s="20" t="str" cm="1">
        <f t="array" ref="A645">IF(Table2[[#This Row],[Nodes]:[Nodes]]=4,Table2[[#This Row],[Cost]:[Cost]],"")</f>
        <v/>
      </c>
      <c r="B645" s="20" t="str" cm="1">
        <f t="array" ref="B645">IF(Table2[[#This Row],[Nodes]:[Nodes]]=5,Table2[[#This Row],[Cost]:[Cost]],"")</f>
        <v/>
      </c>
      <c r="C645" s="20" t="str" cm="1">
        <f t="array" ref="C645">IF(Table2[[#This Row],[Nodes]:[Nodes]]=6,Table2[[#This Row],[Cost]:[Cost]],"")</f>
        <v/>
      </c>
      <c r="D645" s="20" cm="1">
        <f t="array" ref="D645">IF(Data!A645=7,Table2[[#This Row],[Cost]:[Cost]],"")</f>
        <v>4439.9237472066798</v>
      </c>
    </row>
    <row r="646" spans="1:4">
      <c r="A646" s="20" t="str" cm="1">
        <f t="array" ref="A646">IF(Table2[[#This Row],[Nodes]:[Nodes]]=4,Table2[[#This Row],[Cost]:[Cost]],"")</f>
        <v/>
      </c>
      <c r="B646" s="20" t="str" cm="1">
        <f t="array" ref="B646">IF(Table2[[#This Row],[Nodes]:[Nodes]]=5,Table2[[#This Row],[Cost]:[Cost]],"")</f>
        <v/>
      </c>
      <c r="C646" s="20" t="str" cm="1">
        <f t="array" ref="C646">IF(Table2[[#This Row],[Nodes]:[Nodes]]=6,Table2[[#This Row],[Cost]:[Cost]],"")</f>
        <v/>
      </c>
      <c r="D646" s="20" cm="1">
        <f t="array" ref="D646">IF(Data!A646=7,Table2[[#This Row],[Cost]:[Cost]],"")</f>
        <v>5685.5855344414404</v>
      </c>
    </row>
    <row r="647" spans="1:4">
      <c r="A647" s="20" t="str" cm="1">
        <f t="array" ref="A647">IF(Table2[[#This Row],[Nodes]:[Nodes]]=4,Table2[[#This Row],[Cost]:[Cost]],"")</f>
        <v/>
      </c>
      <c r="B647" s="20" t="str" cm="1">
        <f t="array" ref="B647">IF(Table2[[#This Row],[Nodes]:[Nodes]]=5,Table2[[#This Row],[Cost]:[Cost]],"")</f>
        <v/>
      </c>
      <c r="C647" s="20" t="str" cm="1">
        <f t="array" ref="C647">IF(Table2[[#This Row],[Nodes]:[Nodes]]=6,Table2[[#This Row],[Cost]:[Cost]],"")</f>
        <v/>
      </c>
      <c r="D647" s="20" cm="1">
        <f t="array" ref="D647">IF(Data!A647=7,Table2[[#This Row],[Cost]:[Cost]],"")</f>
        <v>2313.6954379180402</v>
      </c>
    </row>
    <row r="648" spans="1:4">
      <c r="A648" s="20" t="str" cm="1">
        <f t="array" ref="A648">IF(Table2[[#This Row],[Nodes]:[Nodes]]=4,Table2[[#This Row],[Cost]:[Cost]],"")</f>
        <v/>
      </c>
      <c r="B648" s="20" t="str" cm="1">
        <f t="array" ref="B648">IF(Table2[[#This Row],[Nodes]:[Nodes]]=5,Table2[[#This Row],[Cost]:[Cost]],"")</f>
        <v/>
      </c>
      <c r="C648" s="20" t="str" cm="1">
        <f t="array" ref="C648">IF(Table2[[#This Row],[Nodes]:[Nodes]]=6,Table2[[#This Row],[Cost]:[Cost]],"")</f>
        <v/>
      </c>
      <c r="D648" s="20" cm="1">
        <f t="array" ref="D648">IF(Data!A648=7,Table2[[#This Row],[Cost]:[Cost]],"")</f>
        <v>2449.3806473815298</v>
      </c>
    </row>
    <row r="649" spans="1:4">
      <c r="A649" s="20" t="str" cm="1">
        <f t="array" ref="A649">IF(Table2[[#This Row],[Nodes]:[Nodes]]=4,Table2[[#This Row],[Cost]:[Cost]],"")</f>
        <v/>
      </c>
      <c r="B649" s="20" t="str" cm="1">
        <f t="array" ref="B649">IF(Table2[[#This Row],[Nodes]:[Nodes]]=5,Table2[[#This Row],[Cost]:[Cost]],"")</f>
        <v/>
      </c>
      <c r="C649" s="20" t="str" cm="1">
        <f t="array" ref="C649">IF(Table2[[#This Row],[Nodes]:[Nodes]]=6,Table2[[#This Row],[Cost]:[Cost]],"")</f>
        <v/>
      </c>
      <c r="D649" s="20" cm="1">
        <f t="array" ref="D649">IF(Data!A649=7,Table2[[#This Row],[Cost]:[Cost]],"")</f>
        <v>2511.0247315667202</v>
      </c>
    </row>
    <row r="650" spans="1:4">
      <c r="A650" s="20" t="str" cm="1">
        <f t="array" ref="A650">IF(Table2[[#This Row],[Nodes]:[Nodes]]=4,Table2[[#This Row],[Cost]:[Cost]],"")</f>
        <v/>
      </c>
      <c r="B650" s="20" t="str" cm="1">
        <f t="array" ref="B650">IF(Table2[[#This Row],[Nodes]:[Nodes]]=5,Table2[[#This Row],[Cost]:[Cost]],"")</f>
        <v/>
      </c>
      <c r="C650" s="20" t="str" cm="1">
        <f t="array" ref="C650">IF(Table2[[#This Row],[Nodes]:[Nodes]]=6,Table2[[#This Row],[Cost]:[Cost]],"")</f>
        <v/>
      </c>
      <c r="D650" s="20" cm="1">
        <f t="array" ref="D650">IF(Data!A650=7,Table2[[#This Row],[Cost]:[Cost]],"")</f>
        <v>2752.9971057540902</v>
      </c>
    </row>
    <row r="651" spans="1:4">
      <c r="A651" s="20" t="str" cm="1">
        <f t="array" ref="A651">IF(Table2[[#This Row],[Nodes]:[Nodes]]=4,Table2[[#This Row],[Cost]:[Cost]],"")</f>
        <v/>
      </c>
      <c r="B651" s="20" t="str" cm="1">
        <f t="array" ref="B651">IF(Table2[[#This Row],[Nodes]:[Nodes]]=5,Table2[[#This Row],[Cost]:[Cost]],"")</f>
        <v/>
      </c>
      <c r="C651" s="20" t="str" cm="1">
        <f t="array" ref="C651">IF(Table2[[#This Row],[Nodes]:[Nodes]]=6,Table2[[#This Row],[Cost]:[Cost]],"")</f>
        <v/>
      </c>
      <c r="D651" s="20" cm="1">
        <f t="array" ref="D651">IF(Data!A651=7,Table2[[#This Row],[Cost]:[Cost]],"")</f>
        <v>3500.0995876021002</v>
      </c>
    </row>
    <row r="652" spans="1:4">
      <c r="A652" s="20" t="str" cm="1">
        <f t="array" ref="A652">IF(Table2[[#This Row],[Nodes]:[Nodes]]=4,Table2[[#This Row],[Cost]:[Cost]],"")</f>
        <v/>
      </c>
      <c r="B652" s="20" t="str" cm="1">
        <f t="array" ref="B652">IF(Table2[[#This Row],[Nodes]:[Nodes]]=5,Table2[[#This Row],[Cost]:[Cost]],"")</f>
        <v/>
      </c>
      <c r="C652" s="20" t="str" cm="1">
        <f t="array" ref="C652">IF(Table2[[#This Row],[Nodes]:[Nodes]]=6,Table2[[#This Row],[Cost]:[Cost]],"")</f>
        <v/>
      </c>
      <c r="D652" s="20" cm="1">
        <f t="array" ref="D652">IF(Data!A652=7,Table2[[#This Row],[Cost]:[Cost]],"")</f>
        <v>1828.44245448061</v>
      </c>
    </row>
    <row r="653" spans="1:4">
      <c r="A653" s="20" t="str" cm="1">
        <f t="array" ref="A653">IF(Table2[[#This Row],[Nodes]:[Nodes]]=4,Table2[[#This Row],[Cost]:[Cost]],"")</f>
        <v/>
      </c>
      <c r="B653" s="20" t="str" cm="1">
        <f t="array" ref="B653">IF(Table2[[#This Row],[Nodes]:[Nodes]]=5,Table2[[#This Row],[Cost]:[Cost]],"")</f>
        <v/>
      </c>
      <c r="C653" s="20" t="str" cm="1">
        <f t="array" ref="C653">IF(Table2[[#This Row],[Nodes]:[Nodes]]=6,Table2[[#This Row],[Cost]:[Cost]],"")</f>
        <v/>
      </c>
      <c r="D653" s="20" cm="1">
        <f t="array" ref="D653">IF(Data!A653=7,Table2[[#This Row],[Cost]:[Cost]],"")</f>
        <v>1885.4350716291699</v>
      </c>
    </row>
    <row r="654" spans="1:4">
      <c r="A654" s="20" t="str" cm="1">
        <f t="array" ref="A654">IF(Table2[[#This Row],[Nodes]:[Nodes]]=4,Table2[[#This Row],[Cost]:[Cost]],"")</f>
        <v/>
      </c>
      <c r="B654" s="20" t="str" cm="1">
        <f t="array" ref="B654">IF(Table2[[#This Row],[Nodes]:[Nodes]]=5,Table2[[#This Row],[Cost]:[Cost]],"")</f>
        <v/>
      </c>
      <c r="C654" s="20" t="str" cm="1">
        <f t="array" ref="C654">IF(Table2[[#This Row],[Nodes]:[Nodes]]=6,Table2[[#This Row],[Cost]:[Cost]],"")</f>
        <v/>
      </c>
      <c r="D654" s="20" cm="1">
        <f t="array" ref="D654">IF(Data!A654=7,Table2[[#This Row],[Cost]:[Cost]],"")</f>
        <v>1858.9549244545999</v>
      </c>
    </row>
    <row r="655" spans="1:4">
      <c r="A655" s="20" t="str" cm="1">
        <f t="array" ref="A655">IF(Table2[[#This Row],[Nodes]:[Nodes]]=4,Table2[[#This Row],[Cost]:[Cost]],"")</f>
        <v/>
      </c>
      <c r="B655" s="20" t="str" cm="1">
        <f t="array" ref="B655">IF(Table2[[#This Row],[Nodes]:[Nodes]]=5,Table2[[#This Row],[Cost]:[Cost]],"")</f>
        <v/>
      </c>
      <c r="C655" s="20" t="str" cm="1">
        <f t="array" ref="C655">IF(Table2[[#This Row],[Nodes]:[Nodes]]=6,Table2[[#This Row],[Cost]:[Cost]],"")</f>
        <v/>
      </c>
      <c r="D655" s="20" cm="1">
        <f t="array" ref="D655">IF(Data!A655=7,Table2[[#This Row],[Cost]:[Cost]],"")</f>
        <v>2007.06656928964</v>
      </c>
    </row>
    <row r="656" spans="1:4">
      <c r="A656" s="20" t="str" cm="1">
        <f t="array" ref="A656">IF(Table2[[#This Row],[Nodes]:[Nodes]]=4,Table2[[#This Row],[Cost]:[Cost]],"")</f>
        <v/>
      </c>
      <c r="B656" s="20" t="str" cm="1">
        <f t="array" ref="B656">IF(Table2[[#This Row],[Nodes]:[Nodes]]=5,Table2[[#This Row],[Cost]:[Cost]],"")</f>
        <v/>
      </c>
      <c r="C656" s="20" t="str" cm="1">
        <f t="array" ref="C656">IF(Table2[[#This Row],[Nodes]:[Nodes]]=6,Table2[[#This Row],[Cost]:[Cost]],"")</f>
        <v/>
      </c>
      <c r="D656" s="20" cm="1">
        <f t="array" ref="D656">IF(Data!A656=7,Table2[[#This Row],[Cost]:[Cost]],"")</f>
        <v>2506.6186430493799</v>
      </c>
    </row>
    <row r="657" spans="1:4">
      <c r="A657" s="20" t="str" cm="1">
        <f t="array" ref="A657">IF(Table2[[#This Row],[Nodes]:[Nodes]]=4,Table2[[#This Row],[Cost]:[Cost]],"")</f>
        <v/>
      </c>
      <c r="B657" s="20" t="str" cm="1">
        <f t="array" ref="B657">IF(Table2[[#This Row],[Nodes]:[Nodes]]=5,Table2[[#This Row],[Cost]:[Cost]],"")</f>
        <v/>
      </c>
      <c r="C657" s="20" t="str" cm="1">
        <f t="array" ref="C657">IF(Table2[[#This Row],[Nodes]:[Nodes]]=6,Table2[[#This Row],[Cost]:[Cost]],"")</f>
        <v/>
      </c>
      <c r="D657" s="20" cm="1">
        <f t="array" ref="D657">IF(Data!A657=7,Table2[[#This Row],[Cost]:[Cost]],"")</f>
        <v>1520.18628450254</v>
      </c>
    </row>
    <row r="658" spans="1:4">
      <c r="A658" s="20" t="str" cm="1">
        <f t="array" ref="A658">IF(Table2[[#This Row],[Nodes]:[Nodes]]=4,Table2[[#This Row],[Cost]:[Cost]],"")</f>
        <v/>
      </c>
      <c r="B658" s="20" t="str" cm="1">
        <f t="array" ref="B658">IF(Table2[[#This Row],[Nodes]:[Nodes]]=5,Table2[[#This Row],[Cost]:[Cost]],"")</f>
        <v/>
      </c>
      <c r="C658" s="20" t="str" cm="1">
        <f t="array" ref="C658">IF(Table2[[#This Row],[Nodes]:[Nodes]]=6,Table2[[#This Row],[Cost]:[Cost]],"")</f>
        <v/>
      </c>
      <c r="D658" s="20" cm="1">
        <f t="array" ref="D658">IF(Data!A658=7,Table2[[#This Row],[Cost]:[Cost]],"")</f>
        <v>1384.3061956266299</v>
      </c>
    </row>
    <row r="659" spans="1:4">
      <c r="A659" s="20" t="str" cm="1">
        <f t="array" ref="A659">IF(Table2[[#This Row],[Nodes]:[Nodes]]=4,Table2[[#This Row],[Cost]:[Cost]],"")</f>
        <v/>
      </c>
      <c r="B659" s="20" t="str" cm="1">
        <f t="array" ref="B659">IF(Table2[[#This Row],[Nodes]:[Nodes]]=5,Table2[[#This Row],[Cost]:[Cost]],"")</f>
        <v/>
      </c>
      <c r="C659" s="20" t="str" cm="1">
        <f t="array" ref="C659">IF(Table2[[#This Row],[Nodes]:[Nodes]]=6,Table2[[#This Row],[Cost]:[Cost]],"")</f>
        <v/>
      </c>
      <c r="D659" s="20" cm="1">
        <f t="array" ref="D659">IF(Data!A659=7,Table2[[#This Row],[Cost]:[Cost]],"")</f>
        <v>1501.60510854527</v>
      </c>
    </row>
    <row r="660" spans="1:4">
      <c r="A660" s="20" t="str" cm="1">
        <f t="array" ref="A660">IF(Table2[[#This Row],[Nodes]:[Nodes]]=4,Table2[[#This Row],[Cost]:[Cost]],"")</f>
        <v/>
      </c>
      <c r="B660" s="20" t="str" cm="1">
        <f t="array" ref="B660">IF(Table2[[#This Row],[Nodes]:[Nodes]]=5,Table2[[#This Row],[Cost]:[Cost]],"")</f>
        <v/>
      </c>
      <c r="C660" s="20" t="str" cm="1">
        <f t="array" ref="C660">IF(Table2[[#This Row],[Nodes]:[Nodes]]=6,Table2[[#This Row],[Cost]:[Cost]],"")</f>
        <v/>
      </c>
      <c r="D660" s="20" cm="1">
        <f t="array" ref="D660">IF(Data!A660=7,Table2[[#This Row],[Cost]:[Cost]],"")</f>
        <v>1771.3263220225999</v>
      </c>
    </row>
    <row r="661" spans="1:4">
      <c r="A661" s="20" t="str" cm="1">
        <f t="array" ref="A661">IF(Table2[[#This Row],[Nodes]:[Nodes]]=4,Table2[[#This Row],[Cost]:[Cost]],"")</f>
        <v/>
      </c>
      <c r="B661" s="20" t="str" cm="1">
        <f t="array" ref="B661">IF(Table2[[#This Row],[Nodes]:[Nodes]]=5,Table2[[#This Row],[Cost]:[Cost]],"")</f>
        <v/>
      </c>
      <c r="C661" s="20" t="str" cm="1">
        <f t="array" ref="C661">IF(Table2[[#This Row],[Nodes]:[Nodes]]=6,Table2[[#This Row],[Cost]:[Cost]],"")</f>
        <v/>
      </c>
      <c r="D661" s="20" cm="1">
        <f t="array" ref="D661">IF(Data!A661=7,Table2[[#This Row],[Cost]:[Cost]],"")</f>
        <v>2117.4185191695401</v>
      </c>
    </row>
    <row r="662" spans="1:4">
      <c r="A662" s="20" t="str" cm="1">
        <f t="array" ref="A662">IF(Table2[[#This Row],[Nodes]:[Nodes]]=4,Table2[[#This Row],[Cost]:[Cost]],"")</f>
        <v/>
      </c>
      <c r="B662" s="20" t="str" cm="1">
        <f t="array" ref="B662">IF(Table2[[#This Row],[Nodes]:[Nodes]]=5,Table2[[#This Row],[Cost]:[Cost]],"")</f>
        <v/>
      </c>
      <c r="C662" s="20" t="str" cm="1">
        <f t="array" ref="C662">IF(Table2[[#This Row],[Nodes]:[Nodes]]=6,Table2[[#This Row],[Cost]:[Cost]],"")</f>
        <v/>
      </c>
      <c r="D662" s="20" cm="1">
        <f t="array" ref="D662">IF(Data!A662=7,Table2[[#This Row],[Cost]:[Cost]],"")</f>
        <v>3356.9201427467201</v>
      </c>
    </row>
    <row r="663" spans="1:4">
      <c r="A663" s="20" t="str" cm="1">
        <f t="array" ref="A663">IF(Table2[[#This Row],[Nodes]:[Nodes]]=4,Table2[[#This Row],[Cost]:[Cost]],"")</f>
        <v/>
      </c>
      <c r="B663" s="20" t="str" cm="1">
        <f t="array" ref="B663">IF(Table2[[#This Row],[Nodes]:[Nodes]]=5,Table2[[#This Row],[Cost]:[Cost]],"")</f>
        <v/>
      </c>
      <c r="C663" s="20" t="str" cm="1">
        <f t="array" ref="C663">IF(Table2[[#This Row],[Nodes]:[Nodes]]=6,Table2[[#This Row],[Cost]:[Cost]],"")</f>
        <v/>
      </c>
      <c r="D663" s="20" cm="1">
        <f t="array" ref="D663">IF(Data!A663=7,Table2[[#This Row],[Cost]:[Cost]],"")</f>
        <v>3364.9556607147501</v>
      </c>
    </row>
    <row r="664" spans="1:4">
      <c r="A664" s="20" t="str" cm="1">
        <f t="array" ref="A664">IF(Table2[[#This Row],[Nodes]:[Nodes]]=4,Table2[[#This Row],[Cost]:[Cost]],"")</f>
        <v/>
      </c>
      <c r="B664" s="20" t="str" cm="1">
        <f t="array" ref="B664">IF(Table2[[#This Row],[Nodes]:[Nodes]]=5,Table2[[#This Row],[Cost]:[Cost]],"")</f>
        <v/>
      </c>
      <c r="C664" s="20" t="str" cm="1">
        <f t="array" ref="C664">IF(Table2[[#This Row],[Nodes]:[Nodes]]=6,Table2[[#This Row],[Cost]:[Cost]],"")</f>
        <v/>
      </c>
      <c r="D664" s="20" cm="1">
        <f t="array" ref="D664">IF(Data!A664=7,Table2[[#This Row],[Cost]:[Cost]],"")</f>
        <v>3771.1574894923601</v>
      </c>
    </row>
    <row r="665" spans="1:4">
      <c r="A665" s="20" t="str" cm="1">
        <f t="array" ref="A665">IF(Table2[[#This Row],[Nodes]:[Nodes]]=4,Table2[[#This Row],[Cost]:[Cost]],"")</f>
        <v/>
      </c>
      <c r="B665" s="20" t="str" cm="1">
        <f t="array" ref="B665">IF(Table2[[#This Row],[Nodes]:[Nodes]]=5,Table2[[#This Row],[Cost]:[Cost]],"")</f>
        <v/>
      </c>
      <c r="C665" s="20" t="str" cm="1">
        <f t="array" ref="C665">IF(Table2[[#This Row],[Nodes]:[Nodes]]=6,Table2[[#This Row],[Cost]:[Cost]],"")</f>
        <v/>
      </c>
      <c r="D665" s="20" cm="1">
        <f t="array" ref="D665">IF(Data!A665=7,Table2[[#This Row],[Cost]:[Cost]],"")</f>
        <v>3741.4576223742101</v>
      </c>
    </row>
    <row r="666" spans="1:4">
      <c r="A666" s="20" t="str" cm="1">
        <f t="array" ref="A666">IF(Table2[[#This Row],[Nodes]:[Nodes]]=4,Table2[[#This Row],[Cost]:[Cost]],"")</f>
        <v/>
      </c>
      <c r="B666" s="20" t="str" cm="1">
        <f t="array" ref="B666">IF(Table2[[#This Row],[Nodes]:[Nodes]]=5,Table2[[#This Row],[Cost]:[Cost]],"")</f>
        <v/>
      </c>
      <c r="C666" s="20" t="str" cm="1">
        <f t="array" ref="C666">IF(Table2[[#This Row],[Nodes]:[Nodes]]=6,Table2[[#This Row],[Cost]:[Cost]],"")</f>
        <v/>
      </c>
      <c r="D666" s="20" cm="1">
        <f t="array" ref="D666">IF(Data!A666=7,Table2[[#This Row],[Cost]:[Cost]],"")</f>
        <v>5241.4724463060402</v>
      </c>
    </row>
    <row r="667" spans="1:4">
      <c r="A667" s="20" t="str" cm="1">
        <f t="array" ref="A667">IF(Table2[[#This Row],[Nodes]:[Nodes]]=4,Table2[[#This Row],[Cost]:[Cost]],"")</f>
        <v/>
      </c>
      <c r="B667" s="20" t="str" cm="1">
        <f t="array" ref="B667">IF(Table2[[#This Row],[Nodes]:[Nodes]]=5,Table2[[#This Row],[Cost]:[Cost]],"")</f>
        <v/>
      </c>
      <c r="C667" s="20" t="str" cm="1">
        <f t="array" ref="C667">IF(Table2[[#This Row],[Nodes]:[Nodes]]=6,Table2[[#This Row],[Cost]:[Cost]],"")</f>
        <v/>
      </c>
      <c r="D667" s="20" cm="1">
        <f t="array" ref="D667">IF(Data!A667=7,Table2[[#This Row],[Cost]:[Cost]],"")</f>
        <v>2264.87828389572</v>
      </c>
    </row>
    <row r="668" spans="1:4">
      <c r="A668" s="20" t="str" cm="1">
        <f t="array" ref="A668">IF(Table2[[#This Row],[Nodes]:[Nodes]]=4,Table2[[#This Row],[Cost]:[Cost]],"")</f>
        <v/>
      </c>
      <c r="B668" s="20" t="str" cm="1">
        <f t="array" ref="B668">IF(Table2[[#This Row],[Nodes]:[Nodes]]=5,Table2[[#This Row],[Cost]:[Cost]],"")</f>
        <v/>
      </c>
      <c r="C668" s="20" t="str" cm="1">
        <f t="array" ref="C668">IF(Table2[[#This Row],[Nodes]:[Nodes]]=6,Table2[[#This Row],[Cost]:[Cost]],"")</f>
        <v/>
      </c>
      <c r="D668" s="20" cm="1">
        <f t="array" ref="D668">IF(Data!A668=7,Table2[[#This Row],[Cost]:[Cost]],"")</f>
        <v>2414.3255632855298</v>
      </c>
    </row>
    <row r="669" spans="1:4">
      <c r="A669" s="20" t="str" cm="1">
        <f t="array" ref="A669">IF(Table2[[#This Row],[Nodes]:[Nodes]]=4,Table2[[#This Row],[Cost]:[Cost]],"")</f>
        <v/>
      </c>
      <c r="B669" s="20" t="str" cm="1">
        <f t="array" ref="B669">IF(Table2[[#This Row],[Nodes]:[Nodes]]=5,Table2[[#This Row],[Cost]:[Cost]],"")</f>
        <v/>
      </c>
      <c r="C669" s="20" t="str" cm="1">
        <f t="array" ref="C669">IF(Table2[[#This Row],[Nodes]:[Nodes]]=6,Table2[[#This Row],[Cost]:[Cost]],"")</f>
        <v/>
      </c>
      <c r="D669" s="20" cm="1">
        <f t="array" ref="D669">IF(Data!A669=7,Table2[[#This Row],[Cost]:[Cost]],"")</f>
        <v>2463.4123162487999</v>
      </c>
    </row>
    <row r="670" spans="1:4">
      <c r="A670" s="20" t="str" cm="1">
        <f t="array" ref="A670">IF(Table2[[#This Row],[Nodes]:[Nodes]]=4,Table2[[#This Row],[Cost]:[Cost]],"")</f>
        <v/>
      </c>
      <c r="B670" s="20" t="str" cm="1">
        <f t="array" ref="B670">IF(Table2[[#This Row],[Nodes]:[Nodes]]=5,Table2[[#This Row],[Cost]:[Cost]],"")</f>
        <v/>
      </c>
      <c r="C670" s="20" t="str" cm="1">
        <f t="array" ref="C670">IF(Table2[[#This Row],[Nodes]:[Nodes]]=6,Table2[[#This Row],[Cost]:[Cost]],"")</f>
        <v/>
      </c>
      <c r="D670" s="20" cm="1">
        <f t="array" ref="D670">IF(Data!A670=7,Table2[[#This Row],[Cost]:[Cost]],"")</f>
        <v>2657.92954257371</v>
      </c>
    </row>
    <row r="671" spans="1:4">
      <c r="A671" s="20" t="str" cm="1">
        <f t="array" ref="A671">IF(Table2[[#This Row],[Nodes]:[Nodes]]=4,Table2[[#This Row],[Cost]:[Cost]],"")</f>
        <v/>
      </c>
      <c r="B671" s="20" t="str" cm="1">
        <f t="array" ref="B671">IF(Table2[[#This Row],[Nodes]:[Nodes]]=5,Table2[[#This Row],[Cost]:[Cost]],"")</f>
        <v/>
      </c>
      <c r="C671" s="20" t="str" cm="1">
        <f t="array" ref="C671">IF(Table2[[#This Row],[Nodes]:[Nodes]]=6,Table2[[#This Row],[Cost]:[Cost]],"")</f>
        <v/>
      </c>
      <c r="D671" s="20" cm="1">
        <f t="array" ref="D671">IF(Data!A671=7,Table2[[#This Row],[Cost]:[Cost]],"")</f>
        <v>3132.6689834317799</v>
      </c>
    </row>
    <row r="672" spans="1:4">
      <c r="A672" s="20" t="str" cm="1">
        <f t="array" ref="A672">IF(Table2[[#This Row],[Nodes]:[Nodes]]=4,Table2[[#This Row],[Cost]:[Cost]],"")</f>
        <v/>
      </c>
      <c r="B672" s="20" t="str" cm="1">
        <f t="array" ref="B672">IF(Table2[[#This Row],[Nodes]:[Nodes]]=5,Table2[[#This Row],[Cost]:[Cost]],"")</f>
        <v/>
      </c>
      <c r="C672" s="20" t="str" cm="1">
        <f t="array" ref="C672">IF(Table2[[#This Row],[Nodes]:[Nodes]]=6,Table2[[#This Row],[Cost]:[Cost]],"")</f>
        <v/>
      </c>
      <c r="D672" s="20" cm="1">
        <f t="array" ref="D672">IF(Data!A672=7,Table2[[#This Row],[Cost]:[Cost]],"")</f>
        <v>1753.0408259002099</v>
      </c>
    </row>
    <row r="673" spans="1:4">
      <c r="A673" s="20" t="str" cm="1">
        <f t="array" ref="A673">IF(Table2[[#This Row],[Nodes]:[Nodes]]=4,Table2[[#This Row],[Cost]:[Cost]],"")</f>
        <v/>
      </c>
      <c r="B673" s="20" t="str" cm="1">
        <f t="array" ref="B673">IF(Table2[[#This Row],[Nodes]:[Nodes]]=5,Table2[[#This Row],[Cost]:[Cost]],"")</f>
        <v/>
      </c>
      <c r="C673" s="20" t="str" cm="1">
        <f t="array" ref="C673">IF(Table2[[#This Row],[Nodes]:[Nodes]]=6,Table2[[#This Row],[Cost]:[Cost]],"")</f>
        <v/>
      </c>
      <c r="D673" s="20" cm="1">
        <f t="array" ref="D673">IF(Data!A673=7,Table2[[#This Row],[Cost]:[Cost]],"")</f>
        <v>1828.8234435363499</v>
      </c>
    </row>
    <row r="674" spans="1:4">
      <c r="A674" s="20" t="str" cm="1">
        <f t="array" ref="A674">IF(Table2[[#This Row],[Nodes]:[Nodes]]=4,Table2[[#This Row],[Cost]:[Cost]],"")</f>
        <v/>
      </c>
      <c r="B674" s="20" t="str" cm="1">
        <f t="array" ref="B674">IF(Table2[[#This Row],[Nodes]:[Nodes]]=5,Table2[[#This Row],[Cost]:[Cost]],"")</f>
        <v/>
      </c>
      <c r="C674" s="20" t="str" cm="1">
        <f t="array" ref="C674">IF(Table2[[#This Row],[Nodes]:[Nodes]]=6,Table2[[#This Row],[Cost]:[Cost]],"")</f>
        <v/>
      </c>
      <c r="D674" s="20" cm="1">
        <f t="array" ref="D674">IF(Data!A674=7,Table2[[#This Row],[Cost]:[Cost]],"")</f>
        <v>1777.12840516339</v>
      </c>
    </row>
    <row r="675" spans="1:4">
      <c r="A675" s="20" t="str" cm="1">
        <f t="array" ref="A675">IF(Table2[[#This Row],[Nodes]:[Nodes]]=4,Table2[[#This Row],[Cost]:[Cost]],"")</f>
        <v/>
      </c>
      <c r="B675" s="20" t="str" cm="1">
        <f t="array" ref="B675">IF(Table2[[#This Row],[Nodes]:[Nodes]]=5,Table2[[#This Row],[Cost]:[Cost]],"")</f>
        <v/>
      </c>
      <c r="C675" s="20" t="str" cm="1">
        <f t="array" ref="C675">IF(Table2[[#This Row],[Nodes]:[Nodes]]=6,Table2[[#This Row],[Cost]:[Cost]],"")</f>
        <v/>
      </c>
      <c r="D675" s="20" cm="1">
        <f t="array" ref="D675">IF(Data!A675=7,Table2[[#This Row],[Cost]:[Cost]],"")</f>
        <v>2051.5401106253898</v>
      </c>
    </row>
    <row r="676" spans="1:4">
      <c r="A676" s="20" t="str" cm="1">
        <f t="array" ref="A676">IF(Table2[[#This Row],[Nodes]:[Nodes]]=4,Table2[[#This Row],[Cost]:[Cost]],"")</f>
        <v/>
      </c>
      <c r="B676" s="20" t="str" cm="1">
        <f t="array" ref="B676">IF(Table2[[#This Row],[Nodes]:[Nodes]]=5,Table2[[#This Row],[Cost]:[Cost]],"")</f>
        <v/>
      </c>
      <c r="C676" s="20" t="str" cm="1">
        <f t="array" ref="C676">IF(Table2[[#This Row],[Nodes]:[Nodes]]=6,Table2[[#This Row],[Cost]:[Cost]],"")</f>
        <v/>
      </c>
      <c r="D676" s="20" cm="1">
        <f t="array" ref="D676">IF(Data!A676=7,Table2[[#This Row],[Cost]:[Cost]],"")</f>
        <v>2582.2847366446499</v>
      </c>
    </row>
    <row r="677" spans="1:4">
      <c r="A677" s="20" t="str" cm="1">
        <f t="array" ref="A677">IF(Table2[[#This Row],[Nodes]:[Nodes]]=4,Table2[[#This Row],[Cost]:[Cost]],"")</f>
        <v/>
      </c>
      <c r="B677" s="20" t="str" cm="1">
        <f t="array" ref="B677">IF(Table2[[#This Row],[Nodes]:[Nodes]]=5,Table2[[#This Row],[Cost]:[Cost]],"")</f>
        <v/>
      </c>
      <c r="C677" s="20" t="str" cm="1">
        <f t="array" ref="C677">IF(Table2[[#This Row],[Nodes]:[Nodes]]=6,Table2[[#This Row],[Cost]:[Cost]],"")</f>
        <v/>
      </c>
      <c r="D677" s="20" cm="1">
        <f t="array" ref="D677">IF(Data!A677=7,Table2[[#This Row],[Cost]:[Cost]],"")</f>
        <v>1462.12643832207</v>
      </c>
    </row>
    <row r="678" spans="1:4">
      <c r="A678" s="20" t="str" cm="1">
        <f t="array" ref="A678">IF(Table2[[#This Row],[Nodes]:[Nodes]]=4,Table2[[#This Row],[Cost]:[Cost]],"")</f>
        <v/>
      </c>
      <c r="B678" s="20" t="str" cm="1">
        <f t="array" ref="B678">IF(Table2[[#This Row],[Nodes]:[Nodes]]=5,Table2[[#This Row],[Cost]:[Cost]],"")</f>
        <v/>
      </c>
      <c r="C678" s="20" t="str" cm="1">
        <f t="array" ref="C678">IF(Table2[[#This Row],[Nodes]:[Nodes]]=6,Table2[[#This Row],[Cost]:[Cost]],"")</f>
        <v/>
      </c>
      <c r="D678" s="20" cm="1">
        <f t="array" ref="D678">IF(Data!A678=7,Table2[[#This Row],[Cost]:[Cost]],"")</f>
        <v>1493.2678188917</v>
      </c>
    </row>
    <row r="679" spans="1:4">
      <c r="A679" s="20" t="str" cm="1">
        <f t="array" ref="A679">IF(Table2[[#This Row],[Nodes]:[Nodes]]=4,Table2[[#This Row],[Cost]:[Cost]],"")</f>
        <v/>
      </c>
      <c r="B679" s="20" t="str" cm="1">
        <f t="array" ref="B679">IF(Table2[[#This Row],[Nodes]:[Nodes]]=5,Table2[[#This Row],[Cost]:[Cost]],"")</f>
        <v/>
      </c>
      <c r="C679" s="20" t="str" cm="1">
        <f t="array" ref="C679">IF(Table2[[#This Row],[Nodes]:[Nodes]]=6,Table2[[#This Row],[Cost]:[Cost]],"")</f>
        <v/>
      </c>
      <c r="D679" s="20" cm="1">
        <f t="array" ref="D679">IF(Data!A679=7,Table2[[#This Row],[Cost]:[Cost]],"")</f>
        <v>1492.0834598772101</v>
      </c>
    </row>
    <row r="680" spans="1:4">
      <c r="A680" s="20" t="str" cm="1">
        <f t="array" ref="A680">IF(Table2[[#This Row],[Nodes]:[Nodes]]=4,Table2[[#This Row],[Cost]:[Cost]],"")</f>
        <v/>
      </c>
      <c r="B680" s="20" t="str" cm="1">
        <f t="array" ref="B680">IF(Table2[[#This Row],[Nodes]:[Nodes]]=5,Table2[[#This Row],[Cost]:[Cost]],"")</f>
        <v/>
      </c>
      <c r="C680" s="20" t="str" cm="1">
        <f t="array" ref="C680">IF(Table2[[#This Row],[Nodes]:[Nodes]]=6,Table2[[#This Row],[Cost]:[Cost]],"")</f>
        <v/>
      </c>
      <c r="D680" s="20" cm="1">
        <f t="array" ref="D680">IF(Data!A680=7,Table2[[#This Row],[Cost]:[Cost]],"")</f>
        <v>1675.2808902571101</v>
      </c>
    </row>
    <row r="681" spans="1:4">
      <c r="A681" s="20" t="str" cm="1">
        <f t="array" ref="A681">IF(Table2[[#This Row],[Nodes]:[Nodes]]=4,Table2[[#This Row],[Cost]:[Cost]],"")</f>
        <v/>
      </c>
      <c r="B681" s="20" t="str" cm="1">
        <f t="array" ref="B681">IF(Table2[[#This Row],[Nodes]:[Nodes]]=5,Table2[[#This Row],[Cost]:[Cost]],"")</f>
        <v/>
      </c>
      <c r="C681" s="20" t="str" cm="1">
        <f t="array" ref="C681">IF(Table2[[#This Row],[Nodes]:[Nodes]]=6,Table2[[#This Row],[Cost]:[Cost]],"")</f>
        <v/>
      </c>
      <c r="D681" s="20" cm="1">
        <f t="array" ref="D681">IF(Data!A681=7,Table2[[#This Row],[Cost]:[Cost]],"")</f>
        <v>1925.84417606644</v>
      </c>
    </row>
    <row r="682" spans="1:4">
      <c r="A682" s="20" t="str" cm="1">
        <f t="array" ref="A682">IF(Table2[[#This Row],[Nodes]:[Nodes]]=4,Table2[[#This Row],[Cost]:[Cost]],"")</f>
        <v/>
      </c>
      <c r="B682" s="20" t="str" cm="1">
        <f t="array" ref="B682">IF(Table2[[#This Row],[Nodes]:[Nodes]]=5,Table2[[#This Row],[Cost]:[Cost]],"")</f>
        <v/>
      </c>
      <c r="C682" s="20" t="str" cm="1">
        <f t="array" ref="C682">IF(Table2[[#This Row],[Nodes]:[Nodes]]=6,Table2[[#This Row],[Cost]:[Cost]],"")</f>
        <v/>
      </c>
      <c r="D682" s="20" cm="1">
        <f t="array" ref="D682">IF(Data!A682=7,Table2[[#This Row],[Cost]:[Cost]],"")</f>
        <v>3969.58257285944</v>
      </c>
    </row>
    <row r="683" spans="1:4">
      <c r="A683" s="20" t="str" cm="1">
        <f t="array" ref="A683">IF(Table2[[#This Row],[Nodes]:[Nodes]]=4,Table2[[#This Row],[Cost]:[Cost]],"")</f>
        <v/>
      </c>
      <c r="B683" s="20" t="str" cm="1">
        <f t="array" ref="B683">IF(Table2[[#This Row],[Nodes]:[Nodes]]=5,Table2[[#This Row],[Cost]:[Cost]],"")</f>
        <v/>
      </c>
      <c r="C683" s="20" t="str" cm="1">
        <f t="array" ref="C683">IF(Table2[[#This Row],[Nodes]:[Nodes]]=6,Table2[[#This Row],[Cost]:[Cost]],"")</f>
        <v/>
      </c>
      <c r="D683" s="20" cm="1">
        <f t="array" ref="D683">IF(Data!A683=7,Table2[[#This Row],[Cost]:[Cost]],"")</f>
        <v>3894.8395809538301</v>
      </c>
    </row>
    <row r="684" spans="1:4">
      <c r="A684" s="20" t="str" cm="1">
        <f t="array" ref="A684">IF(Table2[[#This Row],[Nodes]:[Nodes]]=4,Table2[[#This Row],[Cost]:[Cost]],"")</f>
        <v/>
      </c>
      <c r="B684" s="20" t="str" cm="1">
        <f t="array" ref="B684">IF(Table2[[#This Row],[Nodes]:[Nodes]]=5,Table2[[#This Row],[Cost]:[Cost]],"")</f>
        <v/>
      </c>
      <c r="C684" s="20" t="str" cm="1">
        <f t="array" ref="C684">IF(Table2[[#This Row],[Nodes]:[Nodes]]=6,Table2[[#This Row],[Cost]:[Cost]],"")</f>
        <v/>
      </c>
      <c r="D684" s="20" cm="1">
        <f t="array" ref="D684">IF(Data!A684=7,Table2[[#This Row],[Cost]:[Cost]],"")</f>
        <v>4011.0656393151198</v>
      </c>
    </row>
    <row r="685" spans="1:4">
      <c r="A685" s="20" t="str" cm="1">
        <f t="array" ref="A685">IF(Table2[[#This Row],[Nodes]:[Nodes]]=4,Table2[[#This Row],[Cost]:[Cost]],"")</f>
        <v/>
      </c>
      <c r="B685" s="20" t="str" cm="1">
        <f t="array" ref="B685">IF(Table2[[#This Row],[Nodes]:[Nodes]]=5,Table2[[#This Row],[Cost]:[Cost]],"")</f>
        <v/>
      </c>
      <c r="C685" s="20" t="str" cm="1">
        <f t="array" ref="C685">IF(Table2[[#This Row],[Nodes]:[Nodes]]=6,Table2[[#This Row],[Cost]:[Cost]],"")</f>
        <v/>
      </c>
      <c r="D685" s="20" cm="1">
        <f t="array" ref="D685">IF(Data!A685=7,Table2[[#This Row],[Cost]:[Cost]],"")</f>
        <v>4637.71755658452</v>
      </c>
    </row>
    <row r="686" spans="1:4">
      <c r="A686" s="20" t="str" cm="1">
        <f t="array" ref="A686">IF(Table2[[#This Row],[Nodes]:[Nodes]]=4,Table2[[#This Row],[Cost]:[Cost]],"")</f>
        <v/>
      </c>
      <c r="B686" s="20" t="str" cm="1">
        <f t="array" ref="B686">IF(Table2[[#This Row],[Nodes]:[Nodes]]=5,Table2[[#This Row],[Cost]:[Cost]],"")</f>
        <v/>
      </c>
      <c r="C686" s="20" t="str" cm="1">
        <f t="array" ref="C686">IF(Table2[[#This Row],[Nodes]:[Nodes]]=6,Table2[[#This Row],[Cost]:[Cost]],"")</f>
        <v/>
      </c>
      <c r="D686" s="20" cm="1">
        <f t="array" ref="D686">IF(Data!A686=7,Table2[[#This Row],[Cost]:[Cost]],"")</f>
        <v>4981.8663970567104</v>
      </c>
    </row>
    <row r="687" spans="1:4">
      <c r="A687" s="20" t="str" cm="1">
        <f t="array" ref="A687">IF(Table2[[#This Row],[Nodes]:[Nodes]]=4,Table2[[#This Row],[Cost]:[Cost]],"")</f>
        <v/>
      </c>
      <c r="B687" s="20" t="str" cm="1">
        <f t="array" ref="B687">IF(Table2[[#This Row],[Nodes]:[Nodes]]=5,Table2[[#This Row],[Cost]:[Cost]],"")</f>
        <v/>
      </c>
      <c r="C687" s="20" t="str" cm="1">
        <f t="array" ref="C687">IF(Table2[[#This Row],[Nodes]:[Nodes]]=6,Table2[[#This Row],[Cost]:[Cost]],"")</f>
        <v/>
      </c>
      <c r="D687" s="20" cm="1">
        <f t="array" ref="D687">IF(Data!A687=7,Table2[[#This Row],[Cost]:[Cost]],"")</f>
        <v>2594.5728784753601</v>
      </c>
    </row>
    <row r="688" spans="1:4">
      <c r="A688" s="20" t="str" cm="1">
        <f t="array" ref="A688">IF(Table2[[#This Row],[Nodes]:[Nodes]]=4,Table2[[#This Row],[Cost]:[Cost]],"")</f>
        <v/>
      </c>
      <c r="B688" s="20" t="str" cm="1">
        <f t="array" ref="B688">IF(Table2[[#This Row],[Nodes]:[Nodes]]=5,Table2[[#This Row],[Cost]:[Cost]],"")</f>
        <v/>
      </c>
      <c r="C688" s="20" t="str" cm="1">
        <f t="array" ref="C688">IF(Table2[[#This Row],[Nodes]:[Nodes]]=6,Table2[[#This Row],[Cost]:[Cost]],"")</f>
        <v/>
      </c>
      <c r="D688" s="20" cm="1">
        <f t="array" ref="D688">IF(Data!A688=7,Table2[[#This Row],[Cost]:[Cost]],"")</f>
        <v>2479.74606032461</v>
      </c>
    </row>
    <row r="689" spans="1:4">
      <c r="A689" s="20" t="str" cm="1">
        <f t="array" ref="A689">IF(Table2[[#This Row],[Nodes]:[Nodes]]=4,Table2[[#This Row],[Cost]:[Cost]],"")</f>
        <v/>
      </c>
      <c r="B689" s="20" t="str" cm="1">
        <f t="array" ref="B689">IF(Table2[[#This Row],[Nodes]:[Nodes]]=5,Table2[[#This Row],[Cost]:[Cost]],"")</f>
        <v/>
      </c>
      <c r="C689" s="20" t="str" cm="1">
        <f t="array" ref="C689">IF(Table2[[#This Row],[Nodes]:[Nodes]]=6,Table2[[#This Row],[Cost]:[Cost]],"")</f>
        <v/>
      </c>
      <c r="D689" s="20" cm="1">
        <f t="array" ref="D689">IF(Data!A689=7,Table2[[#This Row],[Cost]:[Cost]],"")</f>
        <v>2705.11626892197</v>
      </c>
    </row>
    <row r="690" spans="1:4">
      <c r="A690" s="20" t="str" cm="1">
        <f t="array" ref="A690">IF(Table2[[#This Row],[Nodes]:[Nodes]]=4,Table2[[#This Row],[Cost]:[Cost]],"")</f>
        <v/>
      </c>
      <c r="B690" s="20" t="str" cm="1">
        <f t="array" ref="B690">IF(Table2[[#This Row],[Nodes]:[Nodes]]=5,Table2[[#This Row],[Cost]:[Cost]],"")</f>
        <v/>
      </c>
      <c r="C690" s="20" t="str" cm="1">
        <f t="array" ref="C690">IF(Table2[[#This Row],[Nodes]:[Nodes]]=6,Table2[[#This Row],[Cost]:[Cost]],"")</f>
        <v/>
      </c>
      <c r="D690" s="20" cm="1">
        <f t="array" ref="D690">IF(Data!A690=7,Table2[[#This Row],[Cost]:[Cost]],"")</f>
        <v>2841.9041799995698</v>
      </c>
    </row>
    <row r="691" spans="1:4">
      <c r="A691" s="20" t="str" cm="1">
        <f t="array" ref="A691">IF(Table2[[#This Row],[Nodes]:[Nodes]]=4,Table2[[#This Row],[Cost]:[Cost]],"")</f>
        <v/>
      </c>
      <c r="B691" s="20" t="str" cm="1">
        <f t="array" ref="B691">IF(Table2[[#This Row],[Nodes]:[Nodes]]=5,Table2[[#This Row],[Cost]:[Cost]],"")</f>
        <v/>
      </c>
      <c r="C691" s="20" t="str" cm="1">
        <f t="array" ref="C691">IF(Table2[[#This Row],[Nodes]:[Nodes]]=6,Table2[[#This Row],[Cost]:[Cost]],"")</f>
        <v/>
      </c>
      <c r="D691" s="20" cm="1">
        <f t="array" ref="D691">IF(Data!A691=7,Table2[[#This Row],[Cost]:[Cost]],"")</f>
        <v>3636.61524437452</v>
      </c>
    </row>
    <row r="692" spans="1:4">
      <c r="A692" s="20" t="str" cm="1">
        <f t="array" ref="A692">IF(Table2[[#This Row],[Nodes]:[Nodes]]=4,Table2[[#This Row],[Cost]:[Cost]],"")</f>
        <v/>
      </c>
      <c r="B692" s="20" t="str" cm="1">
        <f t="array" ref="B692">IF(Table2[[#This Row],[Nodes]:[Nodes]]=5,Table2[[#This Row],[Cost]:[Cost]],"")</f>
        <v/>
      </c>
      <c r="C692" s="20" t="str" cm="1">
        <f t="array" ref="C692">IF(Table2[[#This Row],[Nodes]:[Nodes]]=6,Table2[[#This Row],[Cost]:[Cost]],"")</f>
        <v/>
      </c>
      <c r="D692" s="20" cm="1">
        <f t="array" ref="D692">IF(Data!A692=7,Table2[[#This Row],[Cost]:[Cost]],"")</f>
        <v>1870.07265758374</v>
      </c>
    </row>
    <row r="693" spans="1:4">
      <c r="A693" s="20" t="str" cm="1">
        <f t="array" ref="A693">IF(Table2[[#This Row],[Nodes]:[Nodes]]=4,Table2[[#This Row],[Cost]:[Cost]],"")</f>
        <v/>
      </c>
      <c r="B693" s="20" t="str" cm="1">
        <f t="array" ref="B693">IF(Table2[[#This Row],[Nodes]:[Nodes]]=5,Table2[[#This Row],[Cost]:[Cost]],"")</f>
        <v/>
      </c>
      <c r="C693" s="20" t="str" cm="1">
        <f t="array" ref="C693">IF(Table2[[#This Row],[Nodes]:[Nodes]]=6,Table2[[#This Row],[Cost]:[Cost]],"")</f>
        <v/>
      </c>
      <c r="D693" s="20" cm="1">
        <f t="array" ref="D693">IF(Data!A693=7,Table2[[#This Row],[Cost]:[Cost]],"")</f>
        <v>1885.00220835716</v>
      </c>
    </row>
    <row r="694" spans="1:4">
      <c r="A694" s="20" t="str" cm="1">
        <f t="array" ref="A694">IF(Table2[[#This Row],[Nodes]:[Nodes]]=4,Table2[[#This Row],[Cost]:[Cost]],"")</f>
        <v/>
      </c>
      <c r="B694" s="20" t="str" cm="1">
        <f t="array" ref="B694">IF(Table2[[#This Row],[Nodes]:[Nodes]]=5,Table2[[#This Row],[Cost]:[Cost]],"")</f>
        <v/>
      </c>
      <c r="C694" s="20" t="str" cm="1">
        <f t="array" ref="C694">IF(Table2[[#This Row],[Nodes]:[Nodes]]=6,Table2[[#This Row],[Cost]:[Cost]],"")</f>
        <v/>
      </c>
      <c r="D694" s="20" cm="1">
        <f t="array" ref="D694">IF(Data!A694=7,Table2[[#This Row],[Cost]:[Cost]],"")</f>
        <v>1900.3145529092401</v>
      </c>
    </row>
    <row r="695" spans="1:4">
      <c r="A695" s="20" t="str" cm="1">
        <f t="array" ref="A695">IF(Table2[[#This Row],[Nodes]:[Nodes]]=4,Table2[[#This Row],[Cost]:[Cost]],"")</f>
        <v/>
      </c>
      <c r="B695" s="20" t="str" cm="1">
        <f t="array" ref="B695">IF(Table2[[#This Row],[Nodes]:[Nodes]]=5,Table2[[#This Row],[Cost]:[Cost]],"")</f>
        <v/>
      </c>
      <c r="C695" s="20" t="str" cm="1">
        <f t="array" ref="C695">IF(Table2[[#This Row],[Nodes]:[Nodes]]=6,Table2[[#This Row],[Cost]:[Cost]],"")</f>
        <v/>
      </c>
      <c r="D695" s="20" cm="1">
        <f t="array" ref="D695">IF(Data!A695=7,Table2[[#This Row],[Cost]:[Cost]],"")</f>
        <v>2295.50498313753</v>
      </c>
    </row>
    <row r="696" spans="1:4">
      <c r="A696" s="20" t="str" cm="1">
        <f t="array" ref="A696">IF(Table2[[#This Row],[Nodes]:[Nodes]]=4,Table2[[#This Row],[Cost]:[Cost]],"")</f>
        <v/>
      </c>
      <c r="B696" s="20" t="str" cm="1">
        <f t="array" ref="B696">IF(Table2[[#This Row],[Nodes]:[Nodes]]=5,Table2[[#This Row],[Cost]:[Cost]],"")</f>
        <v/>
      </c>
      <c r="C696" s="20" t="str" cm="1">
        <f t="array" ref="C696">IF(Table2[[#This Row],[Nodes]:[Nodes]]=6,Table2[[#This Row],[Cost]:[Cost]],"")</f>
        <v/>
      </c>
      <c r="D696" s="20" cm="1">
        <f t="array" ref="D696">IF(Data!A696=7,Table2[[#This Row],[Cost]:[Cost]],"")</f>
        <v>2664.2584390256302</v>
      </c>
    </row>
    <row r="697" spans="1:4">
      <c r="A697" s="20" t="str" cm="1">
        <f t="array" ref="A697">IF(Table2[[#This Row],[Nodes]:[Nodes]]=4,Table2[[#This Row],[Cost]:[Cost]],"")</f>
        <v/>
      </c>
      <c r="B697" s="20" t="str" cm="1">
        <f t="array" ref="B697">IF(Table2[[#This Row],[Nodes]:[Nodes]]=5,Table2[[#This Row],[Cost]:[Cost]],"")</f>
        <v/>
      </c>
      <c r="C697" s="20" t="str" cm="1">
        <f t="array" ref="C697">IF(Table2[[#This Row],[Nodes]:[Nodes]]=6,Table2[[#This Row],[Cost]:[Cost]],"")</f>
        <v/>
      </c>
      <c r="D697" s="20" cm="1">
        <f t="array" ref="D697">IF(Data!A697=7,Table2[[#This Row],[Cost]:[Cost]],"")</f>
        <v>1544.2487482225099</v>
      </c>
    </row>
    <row r="698" spans="1:4">
      <c r="A698" s="20" t="str" cm="1">
        <f t="array" ref="A698">IF(Table2[[#This Row],[Nodes]:[Nodes]]=4,Table2[[#This Row],[Cost]:[Cost]],"")</f>
        <v/>
      </c>
      <c r="B698" s="20" t="str" cm="1">
        <f t="array" ref="B698">IF(Table2[[#This Row],[Nodes]:[Nodes]]=5,Table2[[#This Row],[Cost]:[Cost]],"")</f>
        <v/>
      </c>
      <c r="C698" s="20" t="str" cm="1">
        <f t="array" ref="C698">IF(Table2[[#This Row],[Nodes]:[Nodes]]=6,Table2[[#This Row],[Cost]:[Cost]],"")</f>
        <v/>
      </c>
      <c r="D698" s="20" cm="1">
        <f t="array" ref="D698">IF(Data!A698=7,Table2[[#This Row],[Cost]:[Cost]],"")</f>
        <v>1493.2678188917</v>
      </c>
    </row>
    <row r="699" spans="1:4">
      <c r="A699" s="20" t="str" cm="1">
        <f t="array" ref="A699">IF(Table2[[#This Row],[Nodes]:[Nodes]]=4,Table2[[#This Row],[Cost]:[Cost]],"")</f>
        <v/>
      </c>
      <c r="B699" s="20" t="str" cm="1">
        <f t="array" ref="B699">IF(Table2[[#This Row],[Nodes]:[Nodes]]=5,Table2[[#This Row],[Cost]:[Cost]],"")</f>
        <v/>
      </c>
      <c r="C699" s="20" t="str" cm="1">
        <f t="array" ref="C699">IF(Table2[[#This Row],[Nodes]:[Nodes]]=6,Table2[[#This Row],[Cost]:[Cost]],"")</f>
        <v/>
      </c>
      <c r="D699" s="20" cm="1">
        <f t="array" ref="D699">IF(Data!A699=7,Table2[[#This Row],[Cost]:[Cost]],"")</f>
        <v>1558.10161051043</v>
      </c>
    </row>
    <row r="700" spans="1:4">
      <c r="A700" s="20" t="str" cm="1">
        <f t="array" ref="A700">IF(Table2[[#This Row],[Nodes]:[Nodes]]=4,Table2[[#This Row],[Cost]:[Cost]],"")</f>
        <v/>
      </c>
      <c r="B700" s="20" t="str" cm="1">
        <f t="array" ref="B700">IF(Table2[[#This Row],[Nodes]:[Nodes]]=5,Table2[[#This Row],[Cost]:[Cost]],"")</f>
        <v/>
      </c>
      <c r="C700" s="20" t="str" cm="1">
        <f t="array" ref="C700">IF(Table2[[#This Row],[Nodes]:[Nodes]]=6,Table2[[#This Row],[Cost]:[Cost]],"")</f>
        <v/>
      </c>
      <c r="D700" s="20" cm="1">
        <f t="array" ref="D700">IF(Data!A700=7,Table2[[#This Row],[Cost]:[Cost]],"")</f>
        <v>1773.8124514303599</v>
      </c>
    </row>
    <row r="701" spans="1:4">
      <c r="A701" s="20" t="str" cm="1">
        <f t="array" ref="A701">IF(Table2[[#This Row],[Nodes]:[Nodes]]=4,Table2[[#This Row],[Cost]:[Cost]],"")</f>
        <v/>
      </c>
      <c r="B701" s="20" t="str" cm="1">
        <f t="array" ref="B701">IF(Table2[[#This Row],[Nodes]:[Nodes]]=5,Table2[[#This Row],[Cost]:[Cost]],"")</f>
        <v/>
      </c>
      <c r="C701" s="20" t="str" cm="1">
        <f t="array" ref="C701">IF(Table2[[#This Row],[Nodes]:[Nodes]]=6,Table2[[#This Row],[Cost]:[Cost]],"")</f>
        <v/>
      </c>
      <c r="D701" s="20" cm="1">
        <f t="array" ref="D701">IF(Data!A701=7,Table2[[#This Row],[Cost]:[Cost]],"")</f>
        <v>2201.7011308093101</v>
      </c>
    </row>
    <row r="702" spans="1:4">
      <c r="A702" s="20" t="str" cm="1">
        <f t="array" ref="A702">IF(Table2[[#This Row],[Nodes]:[Nodes]]=4,Table2[[#This Row],[Cost]:[Cost]],"")</f>
        <v/>
      </c>
      <c r="B702" s="20" t="str" cm="1">
        <f t="array" ref="B702">IF(Table2[[#This Row],[Nodes]:[Nodes]]=5,Table2[[#This Row],[Cost]:[Cost]],"")</f>
        <v/>
      </c>
      <c r="C702" s="20" t="str" cm="1">
        <f t="array" ref="C702">IF(Table2[[#This Row],[Nodes]:[Nodes]]=6,Table2[[#This Row],[Cost]:[Cost]],"")</f>
        <v/>
      </c>
      <c r="D702" s="20" cm="1">
        <f t="array" ref="D702">IF(Data!A702=7,Table2[[#This Row],[Cost]:[Cost]],"")</f>
        <v>4486.9568950645898</v>
      </c>
    </row>
    <row r="703" spans="1:4">
      <c r="A703" s="20" t="str" cm="1">
        <f t="array" ref="A703">IF(Table2[[#This Row],[Nodes]:[Nodes]]=4,Table2[[#This Row],[Cost]:[Cost]],"")</f>
        <v/>
      </c>
      <c r="B703" s="20" t="str" cm="1">
        <f t="array" ref="B703">IF(Table2[[#This Row],[Nodes]:[Nodes]]=5,Table2[[#This Row],[Cost]:[Cost]],"")</f>
        <v/>
      </c>
      <c r="C703" s="20" t="str" cm="1">
        <f t="array" ref="C703">IF(Table2[[#This Row],[Nodes]:[Nodes]]=6,Table2[[#This Row],[Cost]:[Cost]],"")</f>
        <v/>
      </c>
      <c r="D703" s="20" cm="1">
        <f t="array" ref="D703">IF(Data!A703=7,Table2[[#This Row],[Cost]:[Cost]],"")</f>
        <v>3821.5732812008</v>
      </c>
    </row>
    <row r="704" spans="1:4">
      <c r="A704" s="20" t="str" cm="1">
        <f t="array" ref="A704">IF(Table2[[#This Row],[Nodes]:[Nodes]]=4,Table2[[#This Row],[Cost]:[Cost]],"")</f>
        <v/>
      </c>
      <c r="B704" s="20" t="str" cm="1">
        <f t="array" ref="B704">IF(Table2[[#This Row],[Nodes]:[Nodes]]=5,Table2[[#This Row],[Cost]:[Cost]],"")</f>
        <v/>
      </c>
      <c r="C704" s="20" t="str" cm="1">
        <f t="array" ref="C704">IF(Table2[[#This Row],[Nodes]:[Nodes]]=6,Table2[[#This Row],[Cost]:[Cost]],"")</f>
        <v/>
      </c>
      <c r="D704" s="20" cm="1">
        <f t="array" ref="D704">IF(Data!A704=7,Table2[[#This Row],[Cost]:[Cost]],"")</f>
        <v>4261.8100584146996</v>
      </c>
    </row>
    <row r="705" spans="1:4">
      <c r="A705" s="20" t="str" cm="1">
        <f t="array" ref="A705">IF(Table2[[#This Row],[Nodes]:[Nodes]]=4,Table2[[#This Row],[Cost]:[Cost]],"")</f>
        <v/>
      </c>
      <c r="B705" s="20" t="str" cm="1">
        <f t="array" ref="B705">IF(Table2[[#This Row],[Nodes]:[Nodes]]=5,Table2[[#This Row],[Cost]:[Cost]],"")</f>
        <v/>
      </c>
      <c r="C705" s="20" t="str" cm="1">
        <f t="array" ref="C705">IF(Table2[[#This Row],[Nodes]:[Nodes]]=6,Table2[[#This Row],[Cost]:[Cost]],"")</f>
        <v/>
      </c>
      <c r="D705" s="20" cm="1">
        <f t="array" ref="D705">IF(Data!A705=7,Table2[[#This Row],[Cost]:[Cost]],"")</f>
        <v>4475.4123038641401</v>
      </c>
    </row>
    <row r="706" spans="1:4">
      <c r="A706" s="20" t="str" cm="1">
        <f t="array" ref="A706">IF(Table2[[#This Row],[Nodes]:[Nodes]]=4,Table2[[#This Row],[Cost]:[Cost]],"")</f>
        <v/>
      </c>
      <c r="B706" s="20" t="str" cm="1">
        <f t="array" ref="B706">IF(Table2[[#This Row],[Nodes]:[Nodes]]=5,Table2[[#This Row],[Cost]:[Cost]],"")</f>
        <v/>
      </c>
      <c r="C706" s="20" t="str" cm="1">
        <f t="array" ref="C706">IF(Table2[[#This Row],[Nodes]:[Nodes]]=6,Table2[[#This Row],[Cost]:[Cost]],"")</f>
        <v/>
      </c>
      <c r="D706" s="20" cm="1">
        <f t="array" ref="D706">IF(Data!A706=7,Table2[[#This Row],[Cost]:[Cost]],"")</f>
        <v>5485.5729992204397</v>
      </c>
    </row>
    <row r="707" spans="1:4">
      <c r="A707" s="20" t="str" cm="1">
        <f t="array" ref="A707">IF(Table2[[#This Row],[Nodes]:[Nodes]]=4,Table2[[#This Row],[Cost]:[Cost]],"")</f>
        <v/>
      </c>
      <c r="B707" s="20" t="str" cm="1">
        <f t="array" ref="B707">IF(Table2[[#This Row],[Nodes]:[Nodes]]=5,Table2[[#This Row],[Cost]:[Cost]],"")</f>
        <v/>
      </c>
      <c r="C707" s="20" t="str" cm="1">
        <f t="array" ref="C707">IF(Table2[[#This Row],[Nodes]:[Nodes]]=6,Table2[[#This Row],[Cost]:[Cost]],"")</f>
        <v/>
      </c>
      <c r="D707" s="20" cm="1">
        <f t="array" ref="D707">IF(Data!A707=7,Table2[[#This Row],[Cost]:[Cost]],"")</f>
        <v>2741.4767430051902</v>
      </c>
    </row>
    <row r="708" spans="1:4">
      <c r="A708" s="20" t="str" cm="1">
        <f t="array" ref="A708">IF(Table2[[#This Row],[Nodes]:[Nodes]]=4,Table2[[#This Row],[Cost]:[Cost]],"")</f>
        <v/>
      </c>
      <c r="B708" s="20" t="str" cm="1">
        <f t="array" ref="B708">IF(Table2[[#This Row],[Nodes]:[Nodes]]=5,Table2[[#This Row],[Cost]:[Cost]],"")</f>
        <v/>
      </c>
      <c r="C708" s="20" t="str" cm="1">
        <f t="array" ref="C708">IF(Table2[[#This Row],[Nodes]:[Nodes]]=6,Table2[[#This Row],[Cost]:[Cost]],"")</f>
        <v/>
      </c>
      <c r="D708" s="20" cm="1">
        <f t="array" ref="D708">IF(Data!A708=7,Table2[[#This Row],[Cost]:[Cost]],"")</f>
        <v>2585.8514145711501</v>
      </c>
    </row>
    <row r="709" spans="1:4">
      <c r="A709" s="20" t="str" cm="1">
        <f t="array" ref="A709">IF(Table2[[#This Row],[Nodes]:[Nodes]]=4,Table2[[#This Row],[Cost]:[Cost]],"")</f>
        <v/>
      </c>
      <c r="B709" s="20" t="str" cm="1">
        <f t="array" ref="B709">IF(Table2[[#This Row],[Nodes]:[Nodes]]=5,Table2[[#This Row],[Cost]:[Cost]],"")</f>
        <v/>
      </c>
      <c r="C709" s="20" t="str" cm="1">
        <f t="array" ref="C709">IF(Table2[[#This Row],[Nodes]:[Nodes]]=6,Table2[[#This Row],[Cost]:[Cost]],"")</f>
        <v/>
      </c>
      <c r="D709" s="20" cm="1">
        <f t="array" ref="D709">IF(Data!A709=7,Table2[[#This Row],[Cost]:[Cost]],"")</f>
        <v>2694.56062392486</v>
      </c>
    </row>
    <row r="710" spans="1:4">
      <c r="A710" s="20" t="str" cm="1">
        <f t="array" ref="A710">IF(Table2[[#This Row],[Nodes]:[Nodes]]=4,Table2[[#This Row],[Cost]:[Cost]],"")</f>
        <v/>
      </c>
      <c r="B710" s="20" t="str" cm="1">
        <f t="array" ref="B710">IF(Table2[[#This Row],[Nodes]:[Nodes]]=5,Table2[[#This Row],[Cost]:[Cost]],"")</f>
        <v/>
      </c>
      <c r="C710" s="20" t="str" cm="1">
        <f t="array" ref="C710">IF(Table2[[#This Row],[Nodes]:[Nodes]]=6,Table2[[#This Row],[Cost]:[Cost]],"")</f>
        <v/>
      </c>
      <c r="D710" s="20" cm="1">
        <f t="array" ref="D710">IF(Data!A710=7,Table2[[#This Row],[Cost]:[Cost]],"")</f>
        <v>2984.1416861699199</v>
      </c>
    </row>
    <row r="711" spans="1:4">
      <c r="A711" s="20" t="str" cm="1">
        <f t="array" ref="A711">IF(Table2[[#This Row],[Nodes]:[Nodes]]=4,Table2[[#This Row],[Cost]:[Cost]],"")</f>
        <v/>
      </c>
      <c r="B711" s="20" t="str" cm="1">
        <f t="array" ref="B711">IF(Table2[[#This Row],[Nodes]:[Nodes]]=5,Table2[[#This Row],[Cost]:[Cost]],"")</f>
        <v/>
      </c>
      <c r="C711" s="20" t="str" cm="1">
        <f t="array" ref="C711">IF(Table2[[#This Row],[Nodes]:[Nodes]]=6,Table2[[#This Row],[Cost]:[Cost]],"")</f>
        <v/>
      </c>
      <c r="D711" s="20" cm="1">
        <f t="array" ref="D711">IF(Data!A711=7,Table2[[#This Row],[Cost]:[Cost]],"")</f>
        <v>3986.7138802958102</v>
      </c>
    </row>
    <row r="712" spans="1:4">
      <c r="A712" s="20" t="str" cm="1">
        <f t="array" ref="A712">IF(Table2[[#This Row],[Nodes]:[Nodes]]=4,Table2[[#This Row],[Cost]:[Cost]],"")</f>
        <v/>
      </c>
      <c r="B712" s="20" t="str" cm="1">
        <f t="array" ref="B712">IF(Table2[[#This Row],[Nodes]:[Nodes]]=5,Table2[[#This Row],[Cost]:[Cost]],"")</f>
        <v/>
      </c>
      <c r="C712" s="20" t="str" cm="1">
        <f t="array" ref="C712">IF(Table2[[#This Row],[Nodes]:[Nodes]]=6,Table2[[#This Row],[Cost]:[Cost]],"")</f>
        <v/>
      </c>
      <c r="D712" s="20" cm="1">
        <f t="array" ref="D712">IF(Data!A712=7,Table2[[#This Row],[Cost]:[Cost]],"")</f>
        <v>2175.02799958176</v>
      </c>
    </row>
    <row r="713" spans="1:4">
      <c r="A713" s="20" t="str" cm="1">
        <f t="array" ref="A713">IF(Table2[[#This Row],[Nodes]:[Nodes]]=4,Table2[[#This Row],[Cost]:[Cost]],"")</f>
        <v/>
      </c>
      <c r="B713" s="20" t="str" cm="1">
        <f t="array" ref="B713">IF(Table2[[#This Row],[Nodes]:[Nodes]]=5,Table2[[#This Row],[Cost]:[Cost]],"")</f>
        <v/>
      </c>
      <c r="C713" s="20" t="str" cm="1">
        <f t="array" ref="C713">IF(Table2[[#This Row],[Nodes]:[Nodes]]=6,Table2[[#This Row],[Cost]:[Cost]],"")</f>
        <v/>
      </c>
      <c r="D713" s="20" cm="1">
        <f t="array" ref="D713">IF(Data!A713=7,Table2[[#This Row],[Cost]:[Cost]],"")</f>
        <v>1935.49225000104</v>
      </c>
    </row>
    <row r="714" spans="1:4">
      <c r="A714" s="20" t="str" cm="1">
        <f t="array" ref="A714">IF(Table2[[#This Row],[Nodes]:[Nodes]]=4,Table2[[#This Row],[Cost]:[Cost]],"")</f>
        <v/>
      </c>
      <c r="B714" s="20" t="str" cm="1">
        <f t="array" ref="B714">IF(Table2[[#This Row],[Nodes]:[Nodes]]=5,Table2[[#This Row],[Cost]:[Cost]],"")</f>
        <v/>
      </c>
      <c r="C714" s="20" t="str" cm="1">
        <f t="array" ref="C714">IF(Table2[[#This Row],[Nodes]:[Nodes]]=6,Table2[[#This Row],[Cost]:[Cost]],"")</f>
        <v/>
      </c>
      <c r="D714" s="20" cm="1">
        <f t="array" ref="D714">IF(Data!A714=7,Table2[[#This Row],[Cost]:[Cost]],"")</f>
        <v>2062.7297726706402</v>
      </c>
    </row>
    <row r="715" spans="1:4">
      <c r="A715" s="20" t="str" cm="1">
        <f t="array" ref="A715">IF(Table2[[#This Row],[Nodes]:[Nodes]]=4,Table2[[#This Row],[Cost]:[Cost]],"")</f>
        <v/>
      </c>
      <c r="B715" s="20" t="str" cm="1">
        <f t="array" ref="B715">IF(Table2[[#This Row],[Nodes]:[Nodes]]=5,Table2[[#This Row],[Cost]:[Cost]],"")</f>
        <v/>
      </c>
      <c r="C715" s="20" t="str" cm="1">
        <f t="array" ref="C715">IF(Table2[[#This Row],[Nodes]:[Nodes]]=6,Table2[[#This Row],[Cost]:[Cost]],"")</f>
        <v/>
      </c>
      <c r="D715" s="20" cm="1">
        <f t="array" ref="D715">IF(Data!A715=7,Table2[[#This Row],[Cost]:[Cost]],"")</f>
        <v>2302.8549945606401</v>
      </c>
    </row>
    <row r="716" spans="1:4">
      <c r="A716" s="20" t="str" cm="1">
        <f t="array" ref="A716">IF(Table2[[#This Row],[Nodes]:[Nodes]]=4,Table2[[#This Row],[Cost]:[Cost]],"")</f>
        <v/>
      </c>
      <c r="B716" s="20" t="str" cm="1">
        <f t="array" ref="B716">IF(Table2[[#This Row],[Nodes]:[Nodes]]=5,Table2[[#This Row],[Cost]:[Cost]],"")</f>
        <v/>
      </c>
      <c r="C716" s="20" t="str" cm="1">
        <f t="array" ref="C716">IF(Table2[[#This Row],[Nodes]:[Nodes]]=6,Table2[[#This Row],[Cost]:[Cost]],"")</f>
        <v/>
      </c>
      <c r="D716" s="20" cm="1">
        <f t="array" ref="D716">IF(Data!A716=7,Table2[[#This Row],[Cost]:[Cost]],"")</f>
        <v>2546.1488079751998</v>
      </c>
    </row>
    <row r="717" spans="1:4">
      <c r="A717" s="20" t="str" cm="1">
        <f t="array" ref="A717">IF(Table2[[#This Row],[Nodes]:[Nodes]]=4,Table2[[#This Row],[Cost]:[Cost]],"")</f>
        <v/>
      </c>
      <c r="B717" s="20" t="str" cm="1">
        <f t="array" ref="B717">IF(Table2[[#This Row],[Nodes]:[Nodes]]=5,Table2[[#This Row],[Cost]:[Cost]],"")</f>
        <v/>
      </c>
      <c r="C717" s="20" t="str" cm="1">
        <f t="array" ref="C717">IF(Table2[[#This Row],[Nodes]:[Nodes]]=6,Table2[[#This Row],[Cost]:[Cost]],"")</f>
        <v/>
      </c>
      <c r="D717" s="20" cm="1">
        <f t="array" ref="D717">IF(Data!A717=7,Table2[[#This Row],[Cost]:[Cost]],"")</f>
        <v>1626.37105812296</v>
      </c>
    </row>
    <row r="718" spans="1:4">
      <c r="A718" s="20" t="str" cm="1">
        <f t="array" ref="A718">IF(Table2[[#This Row],[Nodes]:[Nodes]]=4,Table2[[#This Row],[Cost]:[Cost]],"")</f>
        <v/>
      </c>
      <c r="B718" s="20" t="str" cm="1">
        <f t="array" ref="B718">IF(Table2[[#This Row],[Nodes]:[Nodes]]=5,Table2[[#This Row],[Cost]:[Cost]],"")</f>
        <v/>
      </c>
      <c r="C718" s="20" t="str" cm="1">
        <f t="array" ref="C718">IF(Table2[[#This Row],[Nodes]:[Nodes]]=6,Table2[[#This Row],[Cost]:[Cost]],"")</f>
        <v/>
      </c>
      <c r="D718" s="20" cm="1">
        <f t="array" ref="D718">IF(Data!A718=7,Table2[[#This Row],[Cost]:[Cost]],"")</f>
        <v>1493.2678188917</v>
      </c>
    </row>
    <row r="719" spans="1:4">
      <c r="A719" s="20" t="str" cm="1">
        <f t="array" ref="A719">IF(Table2[[#This Row],[Nodes]:[Nodes]]=4,Table2[[#This Row],[Cost]:[Cost]],"")</f>
        <v/>
      </c>
      <c r="B719" s="20" t="str" cm="1">
        <f t="array" ref="B719">IF(Table2[[#This Row],[Nodes]:[Nodes]]=5,Table2[[#This Row],[Cost]:[Cost]],"")</f>
        <v/>
      </c>
      <c r="C719" s="20" t="str" cm="1">
        <f t="array" ref="C719">IF(Table2[[#This Row],[Nodes]:[Nodes]]=6,Table2[[#This Row],[Cost]:[Cost]],"")</f>
        <v/>
      </c>
      <c r="D719" s="20" cm="1">
        <f t="array" ref="D719">IF(Data!A719=7,Table2[[#This Row],[Cost]:[Cost]],"")</f>
        <v>1669.5172207954199</v>
      </c>
    </row>
    <row r="720" spans="1:4">
      <c r="A720" s="20" t="str" cm="1">
        <f t="array" ref="A720">IF(Table2[[#This Row],[Nodes]:[Nodes]]=4,Table2[[#This Row],[Cost]:[Cost]],"")</f>
        <v/>
      </c>
      <c r="B720" s="20" t="str" cm="1">
        <f t="array" ref="B720">IF(Table2[[#This Row],[Nodes]:[Nodes]]=5,Table2[[#This Row],[Cost]:[Cost]],"")</f>
        <v/>
      </c>
      <c r="C720" s="20" t="str" cm="1">
        <f t="array" ref="C720">IF(Table2[[#This Row],[Nodes]:[Nodes]]=6,Table2[[#This Row],[Cost]:[Cost]],"")</f>
        <v/>
      </c>
      <c r="D720" s="20" cm="1">
        <f t="array" ref="D720">IF(Data!A720=7,Table2[[#This Row],[Cost]:[Cost]],"")</f>
        <v>2012.2099696524101</v>
      </c>
    </row>
    <row r="721" spans="1:4">
      <c r="A721" s="20" t="str" cm="1">
        <f t="array" ref="A721">IF(Table2[[#This Row],[Nodes]:[Nodes]]=4,Table2[[#This Row],[Cost]:[Cost]],"")</f>
        <v/>
      </c>
      <c r="B721" s="20" t="str" cm="1">
        <f t="array" ref="B721">IF(Table2[[#This Row],[Nodes]:[Nodes]]=5,Table2[[#This Row],[Cost]:[Cost]],"")</f>
        <v/>
      </c>
      <c r="C721" s="20" t="str" cm="1">
        <f t="array" ref="C721">IF(Table2[[#This Row],[Nodes]:[Nodes]]=6,Table2[[#This Row],[Cost]:[Cost]],"")</f>
        <v/>
      </c>
      <c r="D721" s="20" cm="1">
        <f t="array" ref="D721">IF(Data!A721=7,Table2[[#This Row],[Cost]:[Cost]],"")</f>
        <v>2397.3822721565398</v>
      </c>
    </row>
    <row r="722" spans="1:4">
      <c r="A722" s="20" t="str" cm="1">
        <f t="array" ref="A722">IF(Table2[[#This Row],[Nodes]:[Nodes]]=4,Table2[[#This Row],[Cost]:[Cost]],"")</f>
        <v/>
      </c>
      <c r="B722" s="20" t="str" cm="1">
        <f t="array" ref="B722">IF(Table2[[#This Row],[Nodes]:[Nodes]]=5,Table2[[#This Row],[Cost]:[Cost]],"")</f>
        <v/>
      </c>
      <c r="C722" s="20" t="str" cm="1">
        <f t="array" ref="C722">IF(Table2[[#This Row],[Nodes]:[Nodes]]=6,Table2[[#This Row],[Cost]:[Cost]],"")</f>
        <v/>
      </c>
      <c r="D722" s="20" t="str" cm="1">
        <f t="array" ref="D722">IF(Data!A722=7,Table2[[#This Row],[Cost]:[Cost]],"")</f>
        <v/>
      </c>
    </row>
    <row r="723" spans="1:4">
      <c r="A723" s="20" t="str" cm="1">
        <f t="array" ref="A723">IF(Table2[[#This Row],[Nodes]:[Nodes]]=4,Table2[[#This Row],[Cost]:[Cost]],"")</f>
        <v/>
      </c>
      <c r="B723" s="20" t="str" cm="1">
        <f t="array" ref="B723">IF(Table2[[#This Row],[Nodes]:[Nodes]]=5,Table2[[#This Row],[Cost]:[Cost]],"")</f>
        <v/>
      </c>
      <c r="C723" s="20" t="str" cm="1">
        <f t="array" ref="C723">IF(Table2[[#This Row],[Nodes]:[Nodes]]=6,Table2[[#This Row],[Cost]:[Cost]],"")</f>
        <v/>
      </c>
      <c r="D723" s="20" t="str" cm="1">
        <f t="array" ref="D723">IF(Data!A723=7,Table2[[#This Row],[Cost]:[Cost]],"")</f>
        <v/>
      </c>
    </row>
    <row r="724" spans="1:4">
      <c r="A724" s="20" t="str" cm="1">
        <f t="array" ref="A724">IF(Table2[[#This Row],[Nodes]:[Nodes]]=4,Table2[[#This Row],[Cost]:[Cost]],"")</f>
        <v/>
      </c>
      <c r="B724" s="20" t="str" cm="1">
        <f t="array" ref="B724">IF(Table2[[#This Row],[Nodes]:[Nodes]]=5,Table2[[#This Row],[Cost]:[Cost]],"")</f>
        <v/>
      </c>
      <c r="C724" s="20" t="str" cm="1">
        <f t="array" ref="C724">IF(Table2[[#This Row],[Nodes]:[Nodes]]=6,Table2[[#This Row],[Cost]:[Cost]],"")</f>
        <v/>
      </c>
      <c r="D724" s="20" t="str" cm="1">
        <f t="array" ref="D724">IF(Data!A724=7,Table2[[#This Row],[Cost]:[Cost]],"")</f>
        <v/>
      </c>
    </row>
    <row r="725" spans="1:4">
      <c r="A725" s="20" t="str" cm="1">
        <f t="array" ref="A725">IF(Table2[[#This Row],[Nodes]:[Nodes]]=4,Table2[[#This Row],[Cost]:[Cost]],"")</f>
        <v/>
      </c>
      <c r="B725" s="20" t="str" cm="1">
        <f t="array" ref="B725">IF(Table2[[#This Row],[Nodes]:[Nodes]]=5,Table2[[#This Row],[Cost]:[Cost]],"")</f>
        <v/>
      </c>
      <c r="C725" s="20" t="str" cm="1">
        <f t="array" ref="C725">IF(Table2[[#This Row],[Nodes]:[Nodes]]=6,Table2[[#This Row],[Cost]:[Cost]],"")</f>
        <v/>
      </c>
      <c r="D725" s="20" t="str" cm="1">
        <f t="array" ref="D725">IF(Data!A725=7,Table2[[#This Row],[Cost]:[Cost]],"")</f>
        <v/>
      </c>
    </row>
    <row r="726" spans="1:4">
      <c r="A726" s="20" t="str" cm="1">
        <f t="array" ref="A726">IF(Table2[[#This Row],[Nodes]:[Nodes]]=4,Table2[[#This Row],[Cost]:[Cost]],"")</f>
        <v/>
      </c>
      <c r="B726" s="20" t="str" cm="1">
        <f t="array" ref="B726">IF(Table2[[#This Row],[Nodes]:[Nodes]]=5,Table2[[#This Row],[Cost]:[Cost]],"")</f>
        <v/>
      </c>
      <c r="C726" s="20" t="str" cm="1">
        <f t="array" ref="C726">IF(Table2[[#This Row],[Nodes]:[Nodes]]=6,Table2[[#This Row],[Cost]:[Cost]],"")</f>
        <v/>
      </c>
      <c r="D726" s="20" t="str" cm="1">
        <f t="array" ref="D726">IF(Data!A726=7,Table2[[#This Row],[Cost]:[Cost]],"")</f>
        <v/>
      </c>
    </row>
    <row r="727" spans="1:4">
      <c r="A727" s="20" t="str" cm="1">
        <f t="array" ref="A727">IF(Table2[[#This Row],[Nodes]:[Nodes]]=4,Table2[[#This Row],[Cost]:[Cost]],"")</f>
        <v/>
      </c>
      <c r="B727" s="20" t="str" cm="1">
        <f t="array" ref="B727">IF(Table2[[#This Row],[Nodes]:[Nodes]]=5,Table2[[#This Row],[Cost]:[Cost]],"")</f>
        <v/>
      </c>
      <c r="C727" s="20" t="str" cm="1">
        <f t="array" ref="C727">IF(Table2[[#This Row],[Nodes]:[Nodes]]=6,Table2[[#This Row],[Cost]:[Cost]],"")</f>
        <v/>
      </c>
      <c r="D727" s="20" t="str" cm="1">
        <f t="array" ref="D727">IF(Data!A727=7,Table2[[#This Row],[Cost]:[Cost]],"")</f>
        <v/>
      </c>
    </row>
    <row r="728" spans="1:4">
      <c r="A728" s="20" t="str" cm="1">
        <f t="array" ref="A728">IF(Table2[[#This Row],[Nodes]:[Nodes]]=4,Table2[[#This Row],[Cost]:[Cost]],"")</f>
        <v/>
      </c>
      <c r="B728" s="20" t="str" cm="1">
        <f t="array" ref="B728">IF(Table2[[#This Row],[Nodes]:[Nodes]]=5,Table2[[#This Row],[Cost]:[Cost]],"")</f>
        <v/>
      </c>
      <c r="C728" s="20" t="str" cm="1">
        <f t="array" ref="C728">IF(Table2[[#This Row],[Nodes]:[Nodes]]=6,Table2[[#This Row],[Cost]:[Cost]],"")</f>
        <v/>
      </c>
      <c r="D728" s="20" t="str" cm="1">
        <f t="array" ref="D728">IF(Data!A728=7,Table2[[#This Row],[Cost]:[Cost]],"")</f>
        <v/>
      </c>
    </row>
    <row r="729" spans="1:4">
      <c r="A729" s="20" t="str" cm="1">
        <f t="array" ref="A729">IF(Table2[[#This Row],[Nodes]:[Nodes]]=4,Table2[[#This Row],[Cost]:[Cost]],"")</f>
        <v/>
      </c>
      <c r="B729" s="20" t="str" cm="1">
        <f t="array" ref="B729">IF(Table2[[#This Row],[Nodes]:[Nodes]]=5,Table2[[#This Row],[Cost]:[Cost]],"")</f>
        <v/>
      </c>
      <c r="C729" s="20" t="str" cm="1">
        <f t="array" ref="C729">IF(Table2[[#This Row],[Nodes]:[Nodes]]=6,Table2[[#This Row],[Cost]:[Cost]],"")</f>
        <v/>
      </c>
      <c r="D729" s="20" t="str" cm="1">
        <f t="array" ref="D729">IF(Data!A729=7,Table2[[#This Row],[Cost]:[Cost]],"")</f>
        <v/>
      </c>
    </row>
    <row r="730" spans="1:4">
      <c r="A730" s="20" t="str" cm="1">
        <f t="array" ref="A730">IF(Table2[[#This Row],[Nodes]:[Nodes]]=4,Table2[[#This Row],[Cost]:[Cost]],"")</f>
        <v/>
      </c>
      <c r="B730" s="20" t="str" cm="1">
        <f t="array" ref="B730">IF(Table2[[#This Row],[Nodes]:[Nodes]]=5,Table2[[#This Row],[Cost]:[Cost]],"")</f>
        <v/>
      </c>
      <c r="C730" s="20" t="str" cm="1">
        <f t="array" ref="C730">IF(Table2[[#This Row],[Nodes]:[Nodes]]=6,Table2[[#This Row],[Cost]:[Cost]],"")</f>
        <v/>
      </c>
      <c r="D730" s="20" t="str" cm="1">
        <f t="array" ref="D730">IF(Data!A730=7,Table2[[#This Row],[Cost]:[Cost]],"")</f>
        <v/>
      </c>
    </row>
    <row r="731" spans="1:4">
      <c r="A731" s="20" t="str" cm="1">
        <f t="array" ref="A731">IF(Table2[[#This Row],[Nodes]:[Nodes]]=4,Table2[[#This Row],[Cost]:[Cost]],"")</f>
        <v/>
      </c>
      <c r="B731" s="20" t="str" cm="1">
        <f t="array" ref="B731">IF(Table2[[#This Row],[Nodes]:[Nodes]]=5,Table2[[#This Row],[Cost]:[Cost]],"")</f>
        <v/>
      </c>
      <c r="C731" s="20" t="str" cm="1">
        <f t="array" ref="C731">IF(Table2[[#This Row],[Nodes]:[Nodes]]=6,Table2[[#This Row],[Cost]:[Cost]],"")</f>
        <v/>
      </c>
      <c r="D731" s="20" t="str" cm="1">
        <f t="array" ref="D731">IF(Data!A731=7,Table2[[#This Row],[Cost]:[Cost]],"")</f>
        <v/>
      </c>
    </row>
    <row r="732" spans="1:4">
      <c r="A732" s="20" t="str" cm="1">
        <f t="array" ref="A732">IF(Table2[[#This Row],[Nodes]:[Nodes]]=4,Table2[[#This Row],[Cost]:[Cost]],"")</f>
        <v/>
      </c>
      <c r="B732" s="20" t="str" cm="1">
        <f t="array" ref="B732">IF(Table2[[#This Row],[Nodes]:[Nodes]]=5,Table2[[#This Row],[Cost]:[Cost]],"")</f>
        <v/>
      </c>
      <c r="C732" s="20" t="str" cm="1">
        <f t="array" ref="C732">IF(Table2[[#This Row],[Nodes]:[Nodes]]=6,Table2[[#This Row],[Cost]:[Cost]],"")</f>
        <v/>
      </c>
      <c r="D732" s="20" t="str" cm="1">
        <f t="array" ref="D732">IF(Data!A732=7,Table2[[#This Row],[Cost]:[Cost]],"")</f>
        <v/>
      </c>
    </row>
    <row r="733" spans="1:4">
      <c r="A733" s="20" t="str" cm="1">
        <f t="array" ref="A733">IF(Table2[[#This Row],[Nodes]:[Nodes]]=4,Table2[[#This Row],[Cost]:[Cost]],"")</f>
        <v/>
      </c>
      <c r="B733" s="20" t="str" cm="1">
        <f t="array" ref="B733">IF(Table2[[#This Row],[Nodes]:[Nodes]]=5,Table2[[#This Row],[Cost]:[Cost]],"")</f>
        <v/>
      </c>
      <c r="C733" s="20" t="str" cm="1">
        <f t="array" ref="C733">IF(Table2[[#This Row],[Nodes]:[Nodes]]=6,Table2[[#This Row],[Cost]:[Cost]],"")</f>
        <v/>
      </c>
      <c r="D733" s="20" t="str" cm="1">
        <f t="array" ref="D733">IF(Data!A733=7,Table2[[#This Row],[Cost]:[Cost]],"")</f>
        <v/>
      </c>
    </row>
    <row r="734" spans="1:4">
      <c r="A734" s="20" t="str" cm="1">
        <f t="array" ref="A734">IF(Table2[[#This Row],[Nodes]:[Nodes]]=4,Table2[[#This Row],[Cost]:[Cost]],"")</f>
        <v/>
      </c>
      <c r="B734" s="20" t="str" cm="1">
        <f t="array" ref="B734">IF(Table2[[#This Row],[Nodes]:[Nodes]]=5,Table2[[#This Row],[Cost]:[Cost]],"")</f>
        <v/>
      </c>
      <c r="C734" s="20" t="str" cm="1">
        <f t="array" ref="C734">IF(Table2[[#This Row],[Nodes]:[Nodes]]=6,Table2[[#This Row],[Cost]:[Cost]],"")</f>
        <v/>
      </c>
      <c r="D734" s="20" t="str" cm="1">
        <f t="array" ref="D734">IF(Data!A734=7,Table2[[#This Row],[Cost]:[Cost]],"")</f>
        <v/>
      </c>
    </row>
    <row r="735" spans="1:4">
      <c r="A735" s="20" t="str" cm="1">
        <f t="array" ref="A735">IF(Table2[[#This Row],[Nodes]:[Nodes]]=4,Table2[[#This Row],[Cost]:[Cost]],"")</f>
        <v/>
      </c>
      <c r="B735" s="20" t="str" cm="1">
        <f t="array" ref="B735">IF(Table2[[#This Row],[Nodes]:[Nodes]]=5,Table2[[#This Row],[Cost]:[Cost]],"")</f>
        <v/>
      </c>
      <c r="C735" s="20" t="str" cm="1">
        <f t="array" ref="C735">IF(Table2[[#This Row],[Nodes]:[Nodes]]=6,Table2[[#This Row],[Cost]:[Cost]],"")</f>
        <v/>
      </c>
      <c r="D735" s="20" t="str" cm="1">
        <f t="array" ref="D735">IF(Data!A735=7,Table2[[#This Row],[Cost]:[Cost]],"")</f>
        <v/>
      </c>
    </row>
    <row r="736" spans="1:4">
      <c r="A736" s="20" t="str" cm="1">
        <f t="array" ref="A736">IF(Table2[[#This Row],[Nodes]:[Nodes]]=4,Table2[[#This Row],[Cost]:[Cost]],"")</f>
        <v/>
      </c>
      <c r="B736" s="20" t="str" cm="1">
        <f t="array" ref="B736">IF(Table2[[#This Row],[Nodes]:[Nodes]]=5,Table2[[#This Row],[Cost]:[Cost]],"")</f>
        <v/>
      </c>
      <c r="C736" s="20" t="str" cm="1">
        <f t="array" ref="C736">IF(Table2[[#This Row],[Nodes]:[Nodes]]=6,Table2[[#This Row],[Cost]:[Cost]],"")</f>
        <v/>
      </c>
      <c r="D736" s="20" t="str" cm="1">
        <f t="array" ref="D736">IF(Data!A736=7,Table2[[#This Row],[Cost]:[Cost]],"")</f>
        <v/>
      </c>
    </row>
    <row r="737" spans="1:4">
      <c r="A737" s="20" t="str" cm="1">
        <f t="array" ref="A737">IF(Table2[[#This Row],[Nodes]:[Nodes]]=4,Table2[[#This Row],[Cost]:[Cost]],"")</f>
        <v/>
      </c>
      <c r="B737" s="20" t="str" cm="1">
        <f t="array" ref="B737">IF(Table2[[#This Row],[Nodes]:[Nodes]]=5,Table2[[#This Row],[Cost]:[Cost]],"")</f>
        <v/>
      </c>
      <c r="C737" s="20" t="str" cm="1">
        <f t="array" ref="C737">IF(Table2[[#This Row],[Nodes]:[Nodes]]=6,Table2[[#This Row],[Cost]:[Cost]],"")</f>
        <v/>
      </c>
      <c r="D737" s="20" t="str" cm="1">
        <f t="array" ref="D737">IF(Data!A737=7,Table2[[#This Row],[Cost]:[Cost]],"")</f>
        <v/>
      </c>
    </row>
    <row r="738" spans="1:4">
      <c r="A738" s="20" t="str" cm="1">
        <f t="array" ref="A738">IF(Table2[[#This Row],[Nodes]:[Nodes]]=4,Table2[[#This Row],[Cost]:[Cost]],"")</f>
        <v/>
      </c>
      <c r="B738" s="20" t="str" cm="1">
        <f t="array" ref="B738">IF(Table2[[#This Row],[Nodes]:[Nodes]]=5,Table2[[#This Row],[Cost]:[Cost]],"")</f>
        <v/>
      </c>
      <c r="C738" s="20" t="str" cm="1">
        <f t="array" ref="C738">IF(Table2[[#This Row],[Nodes]:[Nodes]]=6,Table2[[#This Row],[Cost]:[Cost]],"")</f>
        <v/>
      </c>
      <c r="D738" s="20" t="str" cm="1">
        <f t="array" ref="D738">IF(Data!A738=7,Table2[[#This Row],[Cost]:[Cost]],"")</f>
        <v/>
      </c>
    </row>
    <row r="739" spans="1:4">
      <c r="A739" s="20" t="str" cm="1">
        <f t="array" ref="A739">IF(Table2[[#This Row],[Nodes]:[Nodes]]=4,Table2[[#This Row],[Cost]:[Cost]],"")</f>
        <v/>
      </c>
      <c r="B739" s="20" t="str" cm="1">
        <f t="array" ref="B739">IF(Table2[[#This Row],[Nodes]:[Nodes]]=5,Table2[[#This Row],[Cost]:[Cost]],"")</f>
        <v/>
      </c>
      <c r="C739" s="20" t="str" cm="1">
        <f t="array" ref="C739">IF(Table2[[#This Row],[Nodes]:[Nodes]]=6,Table2[[#This Row],[Cost]:[Cost]],"")</f>
        <v/>
      </c>
      <c r="D739" s="20" t="str" cm="1">
        <f t="array" ref="D739">IF(Data!A739=7,Table2[[#This Row],[Cost]:[Cost]],"")</f>
        <v/>
      </c>
    </row>
    <row r="740" spans="1:4">
      <c r="A740" s="20" t="str" cm="1">
        <f t="array" ref="A740">IF(Table2[[#This Row],[Nodes]:[Nodes]]=4,Table2[[#This Row],[Cost]:[Cost]],"")</f>
        <v/>
      </c>
      <c r="B740" s="20" t="str" cm="1">
        <f t="array" ref="B740">IF(Table2[[#This Row],[Nodes]:[Nodes]]=5,Table2[[#This Row],[Cost]:[Cost]],"")</f>
        <v/>
      </c>
      <c r="C740" s="20" t="str" cm="1">
        <f t="array" ref="C740">IF(Table2[[#This Row],[Nodes]:[Nodes]]=6,Table2[[#This Row],[Cost]:[Cost]],"")</f>
        <v/>
      </c>
      <c r="D740" s="20" t="str" cm="1">
        <f t="array" ref="D740">IF(Data!A740=7,Table2[[#This Row],[Cost]:[Cost]],"")</f>
        <v/>
      </c>
    </row>
    <row r="741" spans="1:4">
      <c r="A741" s="20" t="str" cm="1">
        <f t="array" ref="A741">IF(Table2[[#This Row],[Nodes]:[Nodes]]=4,Table2[[#This Row],[Cost]:[Cost]],"")</f>
        <v/>
      </c>
      <c r="B741" s="20" t="str" cm="1">
        <f t="array" ref="B741">IF(Table2[[#This Row],[Nodes]:[Nodes]]=5,Table2[[#This Row],[Cost]:[Cost]],"")</f>
        <v/>
      </c>
      <c r="C741" s="20" t="str" cm="1">
        <f t="array" ref="C741">IF(Table2[[#This Row],[Nodes]:[Nodes]]=6,Table2[[#This Row],[Cost]:[Cost]],"")</f>
        <v/>
      </c>
      <c r="D741" s="20" t="str" cm="1">
        <f t="array" ref="D741">IF(Data!A741=7,Table2[[#This Row],[Cost]:[Cost]],"")</f>
        <v/>
      </c>
    </row>
    <row r="742" spans="1:4">
      <c r="A742" s="20" t="str" cm="1">
        <f t="array" ref="A742">IF(Table2[[#This Row],[Nodes]:[Nodes]]=4,Table2[[#This Row],[Cost]:[Cost]],"")</f>
        <v/>
      </c>
      <c r="B742" s="20" t="str" cm="1">
        <f t="array" ref="B742">IF(Table2[[#This Row],[Nodes]:[Nodes]]=5,Table2[[#This Row],[Cost]:[Cost]],"")</f>
        <v/>
      </c>
      <c r="C742" s="20" t="str" cm="1">
        <f t="array" ref="C742">IF(Table2[[#This Row],[Nodes]:[Nodes]]=6,Table2[[#This Row],[Cost]:[Cost]],"")</f>
        <v/>
      </c>
      <c r="D742" s="20" t="str" cm="1">
        <f t="array" ref="D742">IF(Data!A742=7,Table2[[#This Row],[Cost]:[Cost]],"")</f>
        <v/>
      </c>
    </row>
    <row r="743" spans="1:4">
      <c r="A743" s="20" t="str" cm="1">
        <f t="array" ref="A743">IF(Table2[[#This Row],[Nodes]:[Nodes]]=4,Table2[[#This Row],[Cost]:[Cost]],"")</f>
        <v/>
      </c>
      <c r="B743" s="20" t="str" cm="1">
        <f t="array" ref="B743">IF(Table2[[#This Row],[Nodes]:[Nodes]]=5,Table2[[#This Row],[Cost]:[Cost]],"")</f>
        <v/>
      </c>
      <c r="C743" s="20" t="str" cm="1">
        <f t="array" ref="C743">IF(Table2[[#This Row],[Nodes]:[Nodes]]=6,Table2[[#This Row],[Cost]:[Cost]],"")</f>
        <v/>
      </c>
      <c r="D743" s="20" t="str" cm="1">
        <f t="array" ref="D743">IF(Data!A743=7,Table2[[#This Row],[Cost]:[Cost]],"")</f>
        <v/>
      </c>
    </row>
    <row r="744" spans="1:4">
      <c r="A744" s="20" t="str" cm="1">
        <f t="array" ref="A744">IF(Table2[[#This Row],[Nodes]:[Nodes]]=4,Table2[[#This Row],[Cost]:[Cost]],"")</f>
        <v/>
      </c>
      <c r="B744" s="20" t="str" cm="1">
        <f t="array" ref="B744">IF(Table2[[#This Row],[Nodes]:[Nodes]]=5,Table2[[#This Row],[Cost]:[Cost]],"")</f>
        <v/>
      </c>
      <c r="C744" s="20" t="str" cm="1">
        <f t="array" ref="C744">IF(Table2[[#This Row],[Nodes]:[Nodes]]=6,Table2[[#This Row],[Cost]:[Cost]],"")</f>
        <v/>
      </c>
      <c r="D744" s="20" t="str" cm="1">
        <f t="array" ref="D744">IF(Data!A744=7,Table2[[#This Row],[Cost]:[Cost]],"")</f>
        <v/>
      </c>
    </row>
    <row r="745" spans="1:4">
      <c r="A745" s="20" t="str" cm="1">
        <f t="array" ref="A745">IF(Table2[[#This Row],[Nodes]:[Nodes]]=4,Table2[[#This Row],[Cost]:[Cost]],"")</f>
        <v/>
      </c>
      <c r="B745" s="20" t="str" cm="1">
        <f t="array" ref="B745">IF(Table2[[#This Row],[Nodes]:[Nodes]]=5,Table2[[#This Row],[Cost]:[Cost]],"")</f>
        <v/>
      </c>
      <c r="C745" s="20" t="str" cm="1">
        <f t="array" ref="C745">IF(Table2[[#This Row],[Nodes]:[Nodes]]=6,Table2[[#This Row],[Cost]:[Cost]],"")</f>
        <v/>
      </c>
      <c r="D745" s="20" t="str" cm="1">
        <f t="array" ref="D745">IF(Data!A745=7,Table2[[#This Row],[Cost]:[Cost]],"")</f>
        <v/>
      </c>
    </row>
    <row r="746" spans="1:4">
      <c r="A746" s="20" t="str" cm="1">
        <f t="array" ref="A746">IF(Table2[[#This Row],[Nodes]:[Nodes]]=4,Table2[[#This Row],[Cost]:[Cost]],"")</f>
        <v/>
      </c>
      <c r="B746" s="20" t="str" cm="1">
        <f t="array" ref="B746">IF(Table2[[#This Row],[Nodes]:[Nodes]]=5,Table2[[#This Row],[Cost]:[Cost]],"")</f>
        <v/>
      </c>
      <c r="C746" s="20" t="str" cm="1">
        <f t="array" ref="C746">IF(Table2[[#This Row],[Nodes]:[Nodes]]=6,Table2[[#This Row],[Cost]:[Cost]],"")</f>
        <v/>
      </c>
      <c r="D746" s="20" t="str" cm="1">
        <f t="array" ref="D746">IF(Data!A746=7,Table2[[#This Row],[Cost]:[Cost]],"")</f>
        <v/>
      </c>
    </row>
    <row r="747" spans="1:4">
      <c r="A747" s="20" t="str" cm="1">
        <f t="array" ref="A747">IF(Table2[[#This Row],[Nodes]:[Nodes]]=4,Table2[[#This Row],[Cost]:[Cost]],"")</f>
        <v/>
      </c>
      <c r="B747" s="20" t="str" cm="1">
        <f t="array" ref="B747">IF(Table2[[#This Row],[Nodes]:[Nodes]]=5,Table2[[#This Row],[Cost]:[Cost]],"")</f>
        <v/>
      </c>
      <c r="C747" s="20" t="str" cm="1">
        <f t="array" ref="C747">IF(Table2[[#This Row],[Nodes]:[Nodes]]=6,Table2[[#This Row],[Cost]:[Cost]],"")</f>
        <v/>
      </c>
      <c r="D747" s="20" t="str" cm="1">
        <f t="array" ref="D747">IF(Data!A747=7,Table2[[#This Row],[Cost]:[Cost]],"")</f>
        <v/>
      </c>
    </row>
    <row r="748" spans="1:4">
      <c r="A748" s="20" t="str" cm="1">
        <f t="array" ref="A748">IF(Table2[[#This Row],[Nodes]:[Nodes]]=4,Table2[[#This Row],[Cost]:[Cost]],"")</f>
        <v/>
      </c>
      <c r="B748" s="20" t="str" cm="1">
        <f t="array" ref="B748">IF(Table2[[#This Row],[Nodes]:[Nodes]]=5,Table2[[#This Row],[Cost]:[Cost]],"")</f>
        <v/>
      </c>
      <c r="C748" s="20" t="str" cm="1">
        <f t="array" ref="C748">IF(Table2[[#This Row],[Nodes]:[Nodes]]=6,Table2[[#This Row],[Cost]:[Cost]],"")</f>
        <v/>
      </c>
      <c r="D748" s="20" t="str" cm="1">
        <f t="array" ref="D748">IF(Data!A748=7,Table2[[#This Row],[Cost]:[Cost]],"")</f>
        <v/>
      </c>
    </row>
    <row r="749" spans="1:4">
      <c r="A749" s="20" t="str" cm="1">
        <f t="array" ref="A749">IF(Table2[[#This Row],[Nodes]:[Nodes]]=4,Table2[[#This Row],[Cost]:[Cost]],"")</f>
        <v/>
      </c>
      <c r="B749" s="20" t="str" cm="1">
        <f t="array" ref="B749">IF(Table2[[#This Row],[Nodes]:[Nodes]]=5,Table2[[#This Row],[Cost]:[Cost]],"")</f>
        <v/>
      </c>
      <c r="C749" s="20" t="str" cm="1">
        <f t="array" ref="C749">IF(Table2[[#This Row],[Nodes]:[Nodes]]=6,Table2[[#This Row],[Cost]:[Cost]],"")</f>
        <v/>
      </c>
      <c r="D749" s="20" t="str" cm="1">
        <f t="array" ref="D749">IF(Data!A749=7,Table2[[#This Row],[Cost]:[Cost]],"")</f>
        <v/>
      </c>
    </row>
    <row r="750" spans="1:4">
      <c r="A750" s="20" t="str" cm="1">
        <f t="array" ref="A750">IF(Table2[[#This Row],[Nodes]:[Nodes]]=4,Table2[[#This Row],[Cost]:[Cost]],"")</f>
        <v/>
      </c>
      <c r="B750" s="20" t="str" cm="1">
        <f t="array" ref="B750">IF(Table2[[#This Row],[Nodes]:[Nodes]]=5,Table2[[#This Row],[Cost]:[Cost]],"")</f>
        <v/>
      </c>
      <c r="C750" s="20" t="str" cm="1">
        <f t="array" ref="C750">IF(Table2[[#This Row],[Nodes]:[Nodes]]=6,Table2[[#This Row],[Cost]:[Cost]],"")</f>
        <v/>
      </c>
      <c r="D750" s="20" t="str" cm="1">
        <f t="array" ref="D750">IF(Data!A750=7,Table2[[#This Row],[Cost]:[Cost]],"")</f>
        <v/>
      </c>
    </row>
    <row r="751" spans="1:4">
      <c r="A751" s="20" t="str" cm="1">
        <f t="array" ref="A751">IF(Table2[[#This Row],[Nodes]:[Nodes]]=4,Table2[[#This Row],[Cost]:[Cost]],"")</f>
        <v/>
      </c>
      <c r="B751" s="20" t="str" cm="1">
        <f t="array" ref="B751">IF(Table2[[#This Row],[Nodes]:[Nodes]]=5,Table2[[#This Row],[Cost]:[Cost]],"")</f>
        <v/>
      </c>
      <c r="C751" s="20" t="str" cm="1">
        <f t="array" ref="C751">IF(Table2[[#This Row],[Nodes]:[Nodes]]=6,Table2[[#This Row],[Cost]:[Cost]],"")</f>
        <v/>
      </c>
      <c r="D751" s="20" t="str" cm="1">
        <f t="array" ref="D751">IF(Data!A751=7,Table2[[#This Row],[Cost]:[Cost]],"")</f>
        <v/>
      </c>
    </row>
    <row r="752" spans="1:4">
      <c r="A752" s="20" t="str" cm="1">
        <f t="array" ref="A752">IF(Table2[[#This Row],[Nodes]:[Nodes]]=4,Table2[[#This Row],[Cost]:[Cost]],"")</f>
        <v/>
      </c>
      <c r="B752" s="20" t="str" cm="1">
        <f t="array" ref="B752">IF(Table2[[#This Row],[Nodes]:[Nodes]]=5,Table2[[#This Row],[Cost]:[Cost]],"")</f>
        <v/>
      </c>
      <c r="C752" s="20" t="str" cm="1">
        <f t="array" ref="C752">IF(Table2[[#This Row],[Nodes]:[Nodes]]=6,Table2[[#This Row],[Cost]:[Cost]],"")</f>
        <v/>
      </c>
      <c r="D752" s="20" t="str" cm="1">
        <f t="array" ref="D752">IF(Data!A752=7,Table2[[#This Row],[Cost]:[Cost]],"")</f>
        <v/>
      </c>
    </row>
    <row r="753" spans="1:4">
      <c r="A753" s="20" t="str" cm="1">
        <f t="array" ref="A753">IF(Table2[[#This Row],[Nodes]:[Nodes]]=4,Table2[[#This Row],[Cost]:[Cost]],"")</f>
        <v/>
      </c>
      <c r="B753" s="20" t="str" cm="1">
        <f t="array" ref="B753">IF(Table2[[#This Row],[Nodes]:[Nodes]]=5,Table2[[#This Row],[Cost]:[Cost]],"")</f>
        <v/>
      </c>
      <c r="C753" s="20" t="str" cm="1">
        <f t="array" ref="C753">IF(Table2[[#This Row],[Nodes]:[Nodes]]=6,Table2[[#This Row],[Cost]:[Cost]],"")</f>
        <v/>
      </c>
      <c r="D753" s="20" t="str" cm="1">
        <f t="array" ref="D753">IF(Data!A753=7,Table2[[#This Row],[Cost]:[Cost]],"")</f>
        <v/>
      </c>
    </row>
    <row r="754" spans="1:4">
      <c r="A754" s="20" t="str" cm="1">
        <f t="array" ref="A754">IF(Table2[[#This Row],[Nodes]:[Nodes]]=4,Table2[[#This Row],[Cost]:[Cost]],"")</f>
        <v/>
      </c>
      <c r="B754" s="20" t="str" cm="1">
        <f t="array" ref="B754">IF(Table2[[#This Row],[Nodes]:[Nodes]]=5,Table2[[#This Row],[Cost]:[Cost]],"")</f>
        <v/>
      </c>
      <c r="C754" s="20" t="str" cm="1">
        <f t="array" ref="C754">IF(Table2[[#This Row],[Nodes]:[Nodes]]=6,Table2[[#This Row],[Cost]:[Cost]],"")</f>
        <v/>
      </c>
      <c r="D754" s="20" t="str" cm="1">
        <f t="array" ref="D754">IF(Data!A754=7,Table2[[#This Row],[Cost]:[Cost]],"")</f>
        <v/>
      </c>
    </row>
    <row r="755" spans="1:4">
      <c r="A755" s="20" t="str" cm="1">
        <f t="array" ref="A755">IF(Table2[[#This Row],[Nodes]:[Nodes]]=4,Table2[[#This Row],[Cost]:[Cost]],"")</f>
        <v/>
      </c>
      <c r="B755" s="20" t="str" cm="1">
        <f t="array" ref="B755">IF(Table2[[#This Row],[Nodes]:[Nodes]]=5,Table2[[#This Row],[Cost]:[Cost]],"")</f>
        <v/>
      </c>
      <c r="C755" s="20" t="str" cm="1">
        <f t="array" ref="C755">IF(Table2[[#This Row],[Nodes]:[Nodes]]=6,Table2[[#This Row],[Cost]:[Cost]],"")</f>
        <v/>
      </c>
      <c r="D755" s="20" t="str" cm="1">
        <f t="array" ref="D755">IF(Data!A755=7,Table2[[#This Row],[Cost]:[Cost]],"")</f>
        <v/>
      </c>
    </row>
    <row r="756" spans="1:4">
      <c r="A756" s="20" t="str" cm="1">
        <f t="array" ref="A756">IF(Table2[[#This Row],[Nodes]:[Nodes]]=4,Table2[[#This Row],[Cost]:[Cost]],"")</f>
        <v/>
      </c>
      <c r="B756" s="20" t="str" cm="1">
        <f t="array" ref="B756">IF(Table2[[#This Row],[Nodes]:[Nodes]]=5,Table2[[#This Row],[Cost]:[Cost]],"")</f>
        <v/>
      </c>
      <c r="C756" s="20" t="str" cm="1">
        <f t="array" ref="C756">IF(Table2[[#This Row],[Nodes]:[Nodes]]=6,Table2[[#This Row],[Cost]:[Cost]],"")</f>
        <v/>
      </c>
      <c r="D756" s="20" t="str" cm="1">
        <f t="array" ref="D756">IF(Data!A756=7,Table2[[#This Row],[Cost]:[Cost]],"")</f>
        <v/>
      </c>
    </row>
    <row r="757" spans="1:4">
      <c r="A757" s="20" t="str" cm="1">
        <f t="array" ref="A757">IF(Table2[[#This Row],[Nodes]:[Nodes]]=4,Table2[[#This Row],[Cost]:[Cost]],"")</f>
        <v/>
      </c>
      <c r="B757" s="20" t="str" cm="1">
        <f t="array" ref="B757">IF(Table2[[#This Row],[Nodes]:[Nodes]]=5,Table2[[#This Row],[Cost]:[Cost]],"")</f>
        <v/>
      </c>
      <c r="C757" s="20" t="str" cm="1">
        <f t="array" ref="C757">IF(Table2[[#This Row],[Nodes]:[Nodes]]=6,Table2[[#This Row],[Cost]:[Cost]],"")</f>
        <v/>
      </c>
      <c r="D757" s="20" t="str" cm="1">
        <f t="array" ref="D757">IF(Data!A757=7,Table2[[#This Row],[Cost]:[Cost]],"")</f>
        <v/>
      </c>
    </row>
    <row r="758" spans="1:4">
      <c r="A758" s="20" t="str" cm="1">
        <f t="array" ref="A758">IF(Table2[[#This Row],[Nodes]:[Nodes]]=4,Table2[[#This Row],[Cost]:[Cost]],"")</f>
        <v/>
      </c>
      <c r="B758" s="20" t="str" cm="1">
        <f t="array" ref="B758">IF(Table2[[#This Row],[Nodes]:[Nodes]]=5,Table2[[#This Row],[Cost]:[Cost]],"")</f>
        <v/>
      </c>
      <c r="C758" s="20" t="str" cm="1">
        <f t="array" ref="C758">IF(Table2[[#This Row],[Nodes]:[Nodes]]=6,Table2[[#This Row],[Cost]:[Cost]],"")</f>
        <v/>
      </c>
      <c r="D758" s="20" t="str" cm="1">
        <f t="array" ref="D758">IF(Data!A758=7,Table2[[#This Row],[Cost]:[Cost]],"")</f>
        <v/>
      </c>
    </row>
    <row r="759" spans="1:4">
      <c r="A759" s="20" t="str" cm="1">
        <f t="array" ref="A759">IF(Table2[[#This Row],[Nodes]:[Nodes]]=4,Table2[[#This Row],[Cost]:[Cost]],"")</f>
        <v/>
      </c>
      <c r="B759" s="20" t="str" cm="1">
        <f t="array" ref="B759">IF(Table2[[#This Row],[Nodes]:[Nodes]]=5,Table2[[#This Row],[Cost]:[Cost]],"")</f>
        <v/>
      </c>
      <c r="C759" s="20" t="str" cm="1">
        <f t="array" ref="C759">IF(Table2[[#This Row],[Nodes]:[Nodes]]=6,Table2[[#This Row],[Cost]:[Cost]],"")</f>
        <v/>
      </c>
      <c r="D759" s="20" t="str" cm="1">
        <f t="array" ref="D759">IF(Data!A759=7,Table2[[#This Row],[Cost]:[Cost]],"")</f>
        <v/>
      </c>
    </row>
    <row r="760" spans="1:4">
      <c r="A760" s="20" t="str" cm="1">
        <f t="array" ref="A760">IF(Table2[[#This Row],[Nodes]:[Nodes]]=4,Table2[[#This Row],[Cost]:[Cost]],"")</f>
        <v/>
      </c>
      <c r="B760" s="20" t="str" cm="1">
        <f t="array" ref="B760">IF(Table2[[#This Row],[Nodes]:[Nodes]]=5,Table2[[#This Row],[Cost]:[Cost]],"")</f>
        <v/>
      </c>
      <c r="C760" s="20" t="str" cm="1">
        <f t="array" ref="C760">IF(Table2[[#This Row],[Nodes]:[Nodes]]=6,Table2[[#This Row],[Cost]:[Cost]],"")</f>
        <v/>
      </c>
      <c r="D760" s="20" t="str" cm="1">
        <f t="array" ref="D760">IF(Data!A760=7,Table2[[#This Row],[Cost]:[Cost]],"")</f>
        <v/>
      </c>
    </row>
    <row r="761" spans="1:4">
      <c r="A761" s="20" t="str" cm="1">
        <f t="array" ref="A761">IF(Table2[[#This Row],[Nodes]:[Nodes]]=4,Table2[[#This Row],[Cost]:[Cost]],"")</f>
        <v/>
      </c>
      <c r="B761" s="20" t="str" cm="1">
        <f t="array" ref="B761">IF(Table2[[#This Row],[Nodes]:[Nodes]]=5,Table2[[#This Row],[Cost]:[Cost]],"")</f>
        <v/>
      </c>
      <c r="C761" s="20" t="str" cm="1">
        <f t="array" ref="C761">IF(Table2[[#This Row],[Nodes]:[Nodes]]=6,Table2[[#This Row],[Cost]:[Cost]],"")</f>
        <v/>
      </c>
      <c r="D761" s="20" t="str" cm="1">
        <f t="array" ref="D761">IF(Data!A761=7,Table2[[#This Row],[Cost]:[Cost]],"")</f>
        <v/>
      </c>
    </row>
    <row r="762" spans="1:4">
      <c r="A762" s="20" t="str" cm="1">
        <f t="array" ref="A762">IF(Table2[[#This Row],[Nodes]:[Nodes]]=4,Table2[[#This Row],[Cost]:[Cost]],"")</f>
        <v/>
      </c>
      <c r="B762" s="20" t="str" cm="1">
        <f t="array" ref="B762">IF(Table2[[#This Row],[Nodes]:[Nodes]]=5,Table2[[#This Row],[Cost]:[Cost]],"")</f>
        <v/>
      </c>
      <c r="C762" s="20" t="str" cm="1">
        <f t="array" ref="C762">IF(Table2[[#This Row],[Nodes]:[Nodes]]=6,Table2[[#This Row],[Cost]:[Cost]],"")</f>
        <v/>
      </c>
      <c r="D762" s="20" t="str" cm="1">
        <f t="array" ref="D762">IF(Data!A762=7,Table2[[#This Row],[Cost]:[Cost]],"")</f>
        <v/>
      </c>
    </row>
    <row r="763" spans="1:4">
      <c r="A763" s="20" t="str" cm="1">
        <f t="array" ref="A763">IF(Table2[[#This Row],[Nodes]:[Nodes]]=4,Table2[[#This Row],[Cost]:[Cost]],"")</f>
        <v/>
      </c>
      <c r="B763" s="20" t="str" cm="1">
        <f t="array" ref="B763">IF(Table2[[#This Row],[Nodes]:[Nodes]]=5,Table2[[#This Row],[Cost]:[Cost]],"")</f>
        <v/>
      </c>
      <c r="C763" s="20" t="str" cm="1">
        <f t="array" ref="C763">IF(Table2[[#This Row],[Nodes]:[Nodes]]=6,Table2[[#This Row],[Cost]:[Cost]],"")</f>
        <v/>
      </c>
      <c r="D763" s="20" t="str" cm="1">
        <f t="array" ref="D763">IF(Data!A763=7,Table2[[#This Row],[Cost]:[Cost]],"")</f>
        <v/>
      </c>
    </row>
    <row r="764" spans="1:4">
      <c r="A764" s="20" t="str" cm="1">
        <f t="array" ref="A764">IF(Table2[[#This Row],[Nodes]:[Nodes]]=4,Table2[[#This Row],[Cost]:[Cost]],"")</f>
        <v/>
      </c>
      <c r="B764" s="20" t="str" cm="1">
        <f t="array" ref="B764">IF(Table2[[#This Row],[Nodes]:[Nodes]]=5,Table2[[#This Row],[Cost]:[Cost]],"")</f>
        <v/>
      </c>
      <c r="C764" s="20" t="str" cm="1">
        <f t="array" ref="C764">IF(Table2[[#This Row],[Nodes]:[Nodes]]=6,Table2[[#This Row],[Cost]:[Cost]],"")</f>
        <v/>
      </c>
      <c r="D764" s="20" t="str" cm="1">
        <f t="array" ref="D764">IF(Data!A764=7,Table2[[#This Row],[Cost]:[Cost]],"")</f>
        <v/>
      </c>
    </row>
    <row r="765" spans="1:4">
      <c r="A765" s="20" t="str" cm="1">
        <f t="array" ref="A765">IF(Table2[[#This Row],[Nodes]:[Nodes]]=4,Table2[[#This Row],[Cost]:[Cost]],"")</f>
        <v/>
      </c>
      <c r="B765" s="20" t="str" cm="1">
        <f t="array" ref="B765">IF(Table2[[#This Row],[Nodes]:[Nodes]]=5,Table2[[#This Row],[Cost]:[Cost]],"")</f>
        <v/>
      </c>
      <c r="C765" s="20" t="str" cm="1">
        <f t="array" ref="C765">IF(Table2[[#This Row],[Nodes]:[Nodes]]=6,Table2[[#This Row],[Cost]:[Cost]],"")</f>
        <v/>
      </c>
      <c r="D765" s="20" t="str" cm="1">
        <f t="array" ref="D765">IF(Data!A765=7,Table2[[#This Row],[Cost]:[Cost]],"")</f>
        <v/>
      </c>
    </row>
    <row r="766" spans="1:4">
      <c r="A766" s="20" t="str" cm="1">
        <f t="array" ref="A766">IF(Table2[[#This Row],[Nodes]:[Nodes]]=4,Table2[[#This Row],[Cost]:[Cost]],"")</f>
        <v/>
      </c>
      <c r="B766" s="20" t="str" cm="1">
        <f t="array" ref="B766">IF(Table2[[#This Row],[Nodes]:[Nodes]]=5,Table2[[#This Row],[Cost]:[Cost]],"")</f>
        <v/>
      </c>
      <c r="C766" s="20" t="str" cm="1">
        <f t="array" ref="C766">IF(Table2[[#This Row],[Nodes]:[Nodes]]=6,Table2[[#This Row],[Cost]:[Cost]],"")</f>
        <v/>
      </c>
      <c r="D766" s="20" t="str" cm="1">
        <f t="array" ref="D766">IF(Data!A766=7,Table2[[#This Row],[Cost]:[Cost]],"")</f>
        <v/>
      </c>
    </row>
    <row r="767" spans="1:4">
      <c r="A767" s="20" t="str" cm="1">
        <f t="array" ref="A767">IF(Table2[[#This Row],[Nodes]:[Nodes]]=4,Table2[[#This Row],[Cost]:[Cost]],"")</f>
        <v/>
      </c>
      <c r="B767" s="20" t="str" cm="1">
        <f t="array" ref="B767">IF(Table2[[#This Row],[Nodes]:[Nodes]]=5,Table2[[#This Row],[Cost]:[Cost]],"")</f>
        <v/>
      </c>
      <c r="C767" s="20" t="str" cm="1">
        <f t="array" ref="C767">IF(Table2[[#This Row],[Nodes]:[Nodes]]=6,Table2[[#This Row],[Cost]:[Cost]],"")</f>
        <v/>
      </c>
      <c r="D767" s="20" t="str" cm="1">
        <f t="array" ref="D767">IF(Data!A767=7,Table2[[#This Row],[Cost]:[Cost]],"")</f>
        <v/>
      </c>
    </row>
    <row r="768" spans="1:4">
      <c r="A768" s="20" t="str" cm="1">
        <f t="array" ref="A768">IF(Table2[[#This Row],[Nodes]:[Nodes]]=4,Table2[[#This Row],[Cost]:[Cost]],"")</f>
        <v/>
      </c>
      <c r="B768" s="20" t="str" cm="1">
        <f t="array" ref="B768">IF(Table2[[#This Row],[Nodes]:[Nodes]]=5,Table2[[#This Row],[Cost]:[Cost]],"")</f>
        <v/>
      </c>
      <c r="C768" s="20" t="str" cm="1">
        <f t="array" ref="C768">IF(Table2[[#This Row],[Nodes]:[Nodes]]=6,Table2[[#This Row],[Cost]:[Cost]],"")</f>
        <v/>
      </c>
      <c r="D768" s="20" t="str" cm="1">
        <f t="array" ref="D768">IF(Data!A768=7,Table2[[#This Row],[Cost]:[Cost]],"")</f>
        <v/>
      </c>
    </row>
    <row r="769" spans="1:4">
      <c r="A769" s="20" t="str" cm="1">
        <f t="array" ref="A769">IF(Table2[[#This Row],[Nodes]:[Nodes]]=4,Table2[[#This Row],[Cost]:[Cost]],"")</f>
        <v/>
      </c>
      <c r="B769" s="20" t="str" cm="1">
        <f t="array" ref="B769">IF(Table2[[#This Row],[Nodes]:[Nodes]]=5,Table2[[#This Row],[Cost]:[Cost]],"")</f>
        <v/>
      </c>
      <c r="C769" s="20" t="str" cm="1">
        <f t="array" ref="C769">IF(Table2[[#This Row],[Nodes]:[Nodes]]=6,Table2[[#This Row],[Cost]:[Cost]],"")</f>
        <v/>
      </c>
      <c r="D769" s="20" t="str" cm="1">
        <f t="array" ref="D769">IF(Data!A769=7,Table2[[#This Row],[Cost]:[Cost]],"")</f>
        <v/>
      </c>
    </row>
    <row r="770" spans="1:4">
      <c r="A770" s="20" t="str" cm="1">
        <f t="array" ref="A770">IF(Table2[[#This Row],[Nodes]:[Nodes]]=4,Table2[[#This Row],[Cost]:[Cost]],"")</f>
        <v/>
      </c>
      <c r="B770" s="20" t="str" cm="1">
        <f t="array" ref="B770">IF(Table2[[#This Row],[Nodes]:[Nodes]]=5,Table2[[#This Row],[Cost]:[Cost]],"")</f>
        <v/>
      </c>
      <c r="C770" s="20" t="str" cm="1">
        <f t="array" ref="C770">IF(Table2[[#This Row],[Nodes]:[Nodes]]=6,Table2[[#This Row],[Cost]:[Cost]],"")</f>
        <v/>
      </c>
      <c r="D770" s="20" t="str" cm="1">
        <f t="array" ref="D770">IF(Data!A770=7,Table2[[#This Row],[Cost]:[Cost]],"")</f>
        <v/>
      </c>
    </row>
    <row r="771" spans="1:4">
      <c r="A771" s="20" t="str" cm="1">
        <f t="array" ref="A771">IF(Table2[[#This Row],[Nodes]:[Nodes]]=4,Table2[[#This Row],[Cost]:[Cost]],"")</f>
        <v/>
      </c>
      <c r="B771" s="20" t="str" cm="1">
        <f t="array" ref="B771">IF(Table2[[#This Row],[Nodes]:[Nodes]]=5,Table2[[#This Row],[Cost]:[Cost]],"")</f>
        <v/>
      </c>
      <c r="C771" s="20" t="str" cm="1">
        <f t="array" ref="C771">IF(Table2[[#This Row],[Nodes]:[Nodes]]=6,Table2[[#This Row],[Cost]:[Cost]],"")</f>
        <v/>
      </c>
      <c r="D771" s="20" t="str" cm="1">
        <f t="array" ref="D771">IF(Data!A771=7,Table2[[#This Row],[Cost]:[Cost]],"")</f>
        <v/>
      </c>
    </row>
    <row r="772" spans="1:4">
      <c r="A772" s="20" t="str" cm="1">
        <f t="array" ref="A772">IF(Table2[[#This Row],[Nodes]:[Nodes]]=4,Table2[[#This Row],[Cost]:[Cost]],"")</f>
        <v/>
      </c>
      <c r="B772" s="20" t="str" cm="1">
        <f t="array" ref="B772">IF(Table2[[#This Row],[Nodes]:[Nodes]]=5,Table2[[#This Row],[Cost]:[Cost]],"")</f>
        <v/>
      </c>
      <c r="C772" s="20" t="str" cm="1">
        <f t="array" ref="C772">IF(Table2[[#This Row],[Nodes]:[Nodes]]=6,Table2[[#This Row],[Cost]:[Cost]],"")</f>
        <v/>
      </c>
      <c r="D772" s="20" t="str" cm="1">
        <f t="array" ref="D772">IF(Data!A772=7,Table2[[#This Row],[Cost]:[Cost]],"")</f>
        <v/>
      </c>
    </row>
    <row r="773" spans="1:4">
      <c r="A773" s="20" t="str" cm="1">
        <f t="array" ref="A773">IF(Table2[[#This Row],[Nodes]:[Nodes]]=4,Table2[[#This Row],[Cost]:[Cost]],"")</f>
        <v/>
      </c>
      <c r="B773" s="20" t="str" cm="1">
        <f t="array" ref="B773">IF(Table2[[#This Row],[Nodes]:[Nodes]]=5,Table2[[#This Row],[Cost]:[Cost]],"")</f>
        <v/>
      </c>
      <c r="C773" s="20" t="str" cm="1">
        <f t="array" ref="C773">IF(Table2[[#This Row],[Nodes]:[Nodes]]=6,Table2[[#This Row],[Cost]:[Cost]],"")</f>
        <v/>
      </c>
      <c r="D773" s="20" t="str" cm="1">
        <f t="array" ref="D773">IF(Data!A773=7,Table2[[#This Row],[Cost]:[Cost]],"")</f>
        <v/>
      </c>
    </row>
    <row r="774" spans="1:4">
      <c r="A774" s="20" t="str" cm="1">
        <f t="array" ref="A774">IF(Table2[[#This Row],[Nodes]:[Nodes]]=4,Table2[[#This Row],[Cost]:[Cost]],"")</f>
        <v/>
      </c>
      <c r="B774" s="20" t="str" cm="1">
        <f t="array" ref="B774">IF(Table2[[#This Row],[Nodes]:[Nodes]]=5,Table2[[#This Row],[Cost]:[Cost]],"")</f>
        <v/>
      </c>
      <c r="C774" s="20" t="str" cm="1">
        <f t="array" ref="C774">IF(Table2[[#This Row],[Nodes]:[Nodes]]=6,Table2[[#This Row],[Cost]:[Cost]],"")</f>
        <v/>
      </c>
      <c r="D774" s="20" t="str" cm="1">
        <f t="array" ref="D774">IF(Data!A774=7,Table2[[#This Row],[Cost]:[Cost]],"")</f>
        <v/>
      </c>
    </row>
    <row r="775" spans="1:4">
      <c r="A775" s="20" t="str" cm="1">
        <f t="array" ref="A775">IF(Table2[[#This Row],[Nodes]:[Nodes]]=4,Table2[[#This Row],[Cost]:[Cost]],"")</f>
        <v/>
      </c>
      <c r="B775" s="20" t="str" cm="1">
        <f t="array" ref="B775">IF(Table2[[#This Row],[Nodes]:[Nodes]]=5,Table2[[#This Row],[Cost]:[Cost]],"")</f>
        <v/>
      </c>
      <c r="C775" s="20" t="str" cm="1">
        <f t="array" ref="C775">IF(Table2[[#This Row],[Nodes]:[Nodes]]=6,Table2[[#This Row],[Cost]:[Cost]],"")</f>
        <v/>
      </c>
      <c r="D775" s="20" t="str" cm="1">
        <f t="array" ref="D775">IF(Data!A775=7,Table2[[#This Row],[Cost]:[Cost]],"")</f>
        <v/>
      </c>
    </row>
    <row r="776" spans="1:4">
      <c r="A776" s="20" t="str" cm="1">
        <f t="array" ref="A776">IF(Table2[[#This Row],[Nodes]:[Nodes]]=4,Table2[[#This Row],[Cost]:[Cost]],"")</f>
        <v/>
      </c>
      <c r="B776" s="20" t="str" cm="1">
        <f t="array" ref="B776">IF(Table2[[#This Row],[Nodes]:[Nodes]]=5,Table2[[#This Row],[Cost]:[Cost]],"")</f>
        <v/>
      </c>
      <c r="C776" s="20" t="str" cm="1">
        <f t="array" ref="C776">IF(Table2[[#This Row],[Nodes]:[Nodes]]=6,Table2[[#This Row],[Cost]:[Cost]],"")</f>
        <v/>
      </c>
      <c r="D776" s="20" t="str" cm="1">
        <f t="array" ref="D776">IF(Data!A776=7,Table2[[#This Row],[Cost]:[Cost]],"")</f>
        <v/>
      </c>
    </row>
    <row r="777" spans="1:4">
      <c r="A777" s="20" t="str" cm="1">
        <f t="array" ref="A777">IF(Table2[[#This Row],[Nodes]:[Nodes]]=4,Table2[[#This Row],[Cost]:[Cost]],"")</f>
        <v/>
      </c>
      <c r="B777" s="20" t="str" cm="1">
        <f t="array" ref="B777">IF(Table2[[#This Row],[Nodes]:[Nodes]]=5,Table2[[#This Row],[Cost]:[Cost]],"")</f>
        <v/>
      </c>
      <c r="C777" s="20" t="str" cm="1">
        <f t="array" ref="C777">IF(Table2[[#This Row],[Nodes]:[Nodes]]=6,Table2[[#This Row],[Cost]:[Cost]],"")</f>
        <v/>
      </c>
      <c r="D777" s="20" t="str" cm="1">
        <f t="array" ref="D777">IF(Data!A777=7,Table2[[#This Row],[Cost]:[Cost]],"")</f>
        <v/>
      </c>
    </row>
    <row r="778" spans="1:4">
      <c r="A778" s="20" t="str" cm="1">
        <f t="array" ref="A778">IF(Table2[[#This Row],[Nodes]:[Nodes]]=4,Table2[[#This Row],[Cost]:[Cost]],"")</f>
        <v/>
      </c>
      <c r="B778" s="20" t="str" cm="1">
        <f t="array" ref="B778">IF(Table2[[#This Row],[Nodes]:[Nodes]]=5,Table2[[#This Row],[Cost]:[Cost]],"")</f>
        <v/>
      </c>
      <c r="C778" s="20" t="str" cm="1">
        <f t="array" ref="C778">IF(Table2[[#This Row],[Nodes]:[Nodes]]=6,Table2[[#This Row],[Cost]:[Cost]],"")</f>
        <v/>
      </c>
      <c r="D778" s="20" t="str" cm="1">
        <f t="array" ref="D778">IF(Data!A778=7,Table2[[#This Row],[Cost]:[Cost]],"")</f>
        <v/>
      </c>
    </row>
    <row r="779" spans="1:4">
      <c r="A779" s="20" t="str" cm="1">
        <f t="array" ref="A779">IF(Table2[[#This Row],[Nodes]:[Nodes]]=4,Table2[[#This Row],[Cost]:[Cost]],"")</f>
        <v/>
      </c>
      <c r="B779" s="20" t="str" cm="1">
        <f t="array" ref="B779">IF(Table2[[#This Row],[Nodes]:[Nodes]]=5,Table2[[#This Row],[Cost]:[Cost]],"")</f>
        <v/>
      </c>
      <c r="C779" s="20" t="str" cm="1">
        <f t="array" ref="C779">IF(Table2[[#This Row],[Nodes]:[Nodes]]=6,Table2[[#This Row],[Cost]:[Cost]],"")</f>
        <v/>
      </c>
      <c r="D779" s="20" t="str" cm="1">
        <f t="array" ref="D779">IF(Data!A779=7,Table2[[#This Row],[Cost]:[Cost]],"")</f>
        <v/>
      </c>
    </row>
    <row r="780" spans="1:4">
      <c r="A780" s="20" t="str" cm="1">
        <f t="array" ref="A780">IF(Table2[[#This Row],[Nodes]:[Nodes]]=4,Table2[[#This Row],[Cost]:[Cost]],"")</f>
        <v/>
      </c>
      <c r="B780" s="20" t="str" cm="1">
        <f t="array" ref="B780">IF(Table2[[#This Row],[Nodes]:[Nodes]]=5,Table2[[#This Row],[Cost]:[Cost]],"")</f>
        <v/>
      </c>
      <c r="C780" s="20" t="str" cm="1">
        <f t="array" ref="C780">IF(Table2[[#This Row],[Nodes]:[Nodes]]=6,Table2[[#This Row],[Cost]:[Cost]],"")</f>
        <v/>
      </c>
      <c r="D780" s="20" t="str" cm="1">
        <f t="array" ref="D780">IF(Data!A780=7,Table2[[#This Row],[Cost]:[Cost]],"")</f>
        <v/>
      </c>
    </row>
    <row r="781" spans="1:4">
      <c r="A781" s="20" t="str" cm="1">
        <f t="array" ref="A781">IF(Table2[[#This Row],[Nodes]:[Nodes]]=4,Table2[[#This Row],[Cost]:[Cost]],"")</f>
        <v/>
      </c>
      <c r="B781" s="20" t="str" cm="1">
        <f t="array" ref="B781">IF(Table2[[#This Row],[Nodes]:[Nodes]]=5,Table2[[#This Row],[Cost]:[Cost]],"")</f>
        <v/>
      </c>
      <c r="C781" s="20" t="str" cm="1">
        <f t="array" ref="C781">IF(Table2[[#This Row],[Nodes]:[Nodes]]=6,Table2[[#This Row],[Cost]:[Cost]],"")</f>
        <v/>
      </c>
      <c r="D781" s="20" t="str" cm="1">
        <f t="array" ref="D781">IF(Data!A781=7,Table2[[#This Row],[Cost]:[Cost]],"")</f>
        <v/>
      </c>
    </row>
    <row r="782" spans="1:4">
      <c r="A782" s="20" t="str" cm="1">
        <f t="array" ref="A782">IF(Table2[[#This Row],[Nodes]:[Nodes]]=4,Table2[[#This Row],[Cost]:[Cost]],"")</f>
        <v/>
      </c>
      <c r="B782" s="20" t="str" cm="1">
        <f t="array" ref="B782">IF(Table2[[#This Row],[Nodes]:[Nodes]]=5,Table2[[#This Row],[Cost]:[Cost]],"")</f>
        <v/>
      </c>
      <c r="C782" s="20" t="str" cm="1">
        <f t="array" ref="C782">IF(Table2[[#This Row],[Nodes]:[Nodes]]=6,Table2[[#This Row],[Cost]:[Cost]],"")</f>
        <v/>
      </c>
      <c r="D782" s="20" t="str" cm="1">
        <f t="array" ref="D782">IF(Data!A782=7,Table2[[#This Row],[Cost]:[Cost]],"")</f>
        <v/>
      </c>
    </row>
    <row r="783" spans="1:4">
      <c r="A783" s="20" t="str" cm="1">
        <f t="array" ref="A783">IF(Table2[[#This Row],[Nodes]:[Nodes]]=4,Table2[[#This Row],[Cost]:[Cost]],"")</f>
        <v/>
      </c>
      <c r="B783" s="20" t="str" cm="1">
        <f t="array" ref="B783">IF(Table2[[#This Row],[Nodes]:[Nodes]]=5,Table2[[#This Row],[Cost]:[Cost]],"")</f>
        <v/>
      </c>
      <c r="C783" s="20" t="str" cm="1">
        <f t="array" ref="C783">IF(Table2[[#This Row],[Nodes]:[Nodes]]=6,Table2[[#This Row],[Cost]:[Cost]],"")</f>
        <v/>
      </c>
      <c r="D783" s="20" t="str" cm="1">
        <f t="array" ref="D783">IF(Data!A783=7,Table2[[#This Row],[Cost]:[Cost]],"")</f>
        <v/>
      </c>
    </row>
    <row r="784" spans="1:4">
      <c r="A784" s="20" t="str" cm="1">
        <f t="array" ref="A784">IF(Table2[[#This Row],[Nodes]:[Nodes]]=4,Table2[[#This Row],[Cost]:[Cost]],"")</f>
        <v/>
      </c>
      <c r="B784" s="20" t="str" cm="1">
        <f t="array" ref="B784">IF(Table2[[#This Row],[Nodes]:[Nodes]]=5,Table2[[#This Row],[Cost]:[Cost]],"")</f>
        <v/>
      </c>
      <c r="C784" s="20" t="str" cm="1">
        <f t="array" ref="C784">IF(Table2[[#This Row],[Nodes]:[Nodes]]=6,Table2[[#This Row],[Cost]:[Cost]],"")</f>
        <v/>
      </c>
      <c r="D784" s="20" t="str" cm="1">
        <f t="array" ref="D784">IF(Data!A784=7,Table2[[#This Row],[Cost]:[Cost]],"")</f>
        <v/>
      </c>
    </row>
    <row r="785" spans="1:4">
      <c r="A785" s="20" t="str" cm="1">
        <f t="array" ref="A785">IF(Table2[[#This Row],[Nodes]:[Nodes]]=4,Table2[[#This Row],[Cost]:[Cost]],"")</f>
        <v/>
      </c>
      <c r="B785" s="20" t="str" cm="1">
        <f t="array" ref="B785">IF(Table2[[#This Row],[Nodes]:[Nodes]]=5,Table2[[#This Row],[Cost]:[Cost]],"")</f>
        <v/>
      </c>
      <c r="C785" s="20" t="str" cm="1">
        <f t="array" ref="C785">IF(Table2[[#This Row],[Nodes]:[Nodes]]=6,Table2[[#This Row],[Cost]:[Cost]],"")</f>
        <v/>
      </c>
      <c r="D785" s="20" t="str" cm="1">
        <f t="array" ref="D785">IF(Data!A785=7,Table2[[#This Row],[Cost]:[Cost]],"")</f>
        <v/>
      </c>
    </row>
    <row r="786" spans="1:4">
      <c r="A786" s="20" t="str" cm="1">
        <f t="array" ref="A786">IF(Table2[[#This Row],[Nodes]:[Nodes]]=4,Table2[[#This Row],[Cost]:[Cost]],"")</f>
        <v/>
      </c>
      <c r="B786" s="20" t="str" cm="1">
        <f t="array" ref="B786">IF(Table2[[#This Row],[Nodes]:[Nodes]]=5,Table2[[#This Row],[Cost]:[Cost]],"")</f>
        <v/>
      </c>
      <c r="C786" s="20" t="str" cm="1">
        <f t="array" ref="C786">IF(Table2[[#This Row],[Nodes]:[Nodes]]=6,Table2[[#This Row],[Cost]:[Cost]],"")</f>
        <v/>
      </c>
      <c r="D786" s="20" t="str" cm="1">
        <f t="array" ref="D786">IF(Data!A786=7,Table2[[#This Row],[Cost]:[Cost]],"")</f>
        <v/>
      </c>
    </row>
    <row r="787" spans="1:4">
      <c r="A787" s="20" t="str" cm="1">
        <f t="array" ref="A787">IF(Table2[[#This Row],[Nodes]:[Nodes]]=4,Table2[[#This Row],[Cost]:[Cost]],"")</f>
        <v/>
      </c>
      <c r="B787" s="20" t="str" cm="1">
        <f t="array" ref="B787">IF(Table2[[#This Row],[Nodes]:[Nodes]]=5,Table2[[#This Row],[Cost]:[Cost]],"")</f>
        <v/>
      </c>
      <c r="C787" s="20" t="str" cm="1">
        <f t="array" ref="C787">IF(Table2[[#This Row],[Nodes]:[Nodes]]=6,Table2[[#This Row],[Cost]:[Cost]],"")</f>
        <v/>
      </c>
      <c r="D787" s="20" t="str" cm="1">
        <f t="array" ref="D787">IF(Data!A787=7,Table2[[#This Row],[Cost]:[Cost]],"")</f>
        <v/>
      </c>
    </row>
    <row r="788" spans="1:4">
      <c r="A788" s="20" t="str" cm="1">
        <f t="array" ref="A788">IF(Table2[[#This Row],[Nodes]:[Nodes]]=4,Table2[[#This Row],[Cost]:[Cost]],"")</f>
        <v/>
      </c>
      <c r="B788" s="20" t="str" cm="1">
        <f t="array" ref="B788">IF(Table2[[#This Row],[Nodes]:[Nodes]]=5,Table2[[#This Row],[Cost]:[Cost]],"")</f>
        <v/>
      </c>
      <c r="C788" s="20" t="str" cm="1">
        <f t="array" ref="C788">IF(Table2[[#This Row],[Nodes]:[Nodes]]=6,Table2[[#This Row],[Cost]:[Cost]],"")</f>
        <v/>
      </c>
      <c r="D788" s="20" t="str" cm="1">
        <f t="array" ref="D788">IF(Data!A788=7,Table2[[#This Row],[Cost]:[Cost]],"")</f>
        <v/>
      </c>
    </row>
    <row r="789" spans="1:4">
      <c r="A789" s="20" t="str" cm="1">
        <f t="array" ref="A789">IF(Table2[[#This Row],[Nodes]:[Nodes]]=4,Table2[[#This Row],[Cost]:[Cost]],"")</f>
        <v/>
      </c>
      <c r="B789" s="20" t="str" cm="1">
        <f t="array" ref="B789">IF(Table2[[#This Row],[Nodes]:[Nodes]]=5,Table2[[#This Row],[Cost]:[Cost]],"")</f>
        <v/>
      </c>
      <c r="C789" s="20" t="str" cm="1">
        <f t="array" ref="C789">IF(Table2[[#This Row],[Nodes]:[Nodes]]=6,Table2[[#This Row],[Cost]:[Cost]],"")</f>
        <v/>
      </c>
      <c r="D789" s="20" t="str" cm="1">
        <f t="array" ref="D789">IF(Data!A789=7,Table2[[#This Row],[Cost]:[Cost]],"")</f>
        <v/>
      </c>
    </row>
    <row r="790" spans="1:4">
      <c r="A790" s="20" t="str" cm="1">
        <f t="array" ref="A790">IF(Table2[[#This Row],[Nodes]:[Nodes]]=4,Table2[[#This Row],[Cost]:[Cost]],"")</f>
        <v/>
      </c>
      <c r="B790" s="20" t="str" cm="1">
        <f t="array" ref="B790">IF(Table2[[#This Row],[Nodes]:[Nodes]]=5,Table2[[#This Row],[Cost]:[Cost]],"")</f>
        <v/>
      </c>
      <c r="C790" s="20" t="str" cm="1">
        <f t="array" ref="C790">IF(Table2[[#This Row],[Nodes]:[Nodes]]=6,Table2[[#This Row],[Cost]:[Cost]],"")</f>
        <v/>
      </c>
      <c r="D790" s="20" t="str" cm="1">
        <f t="array" ref="D790">IF(Data!A790=7,Table2[[#This Row],[Cost]:[Cost]],"")</f>
        <v/>
      </c>
    </row>
    <row r="791" spans="1:4">
      <c r="A791" s="20" t="str" cm="1">
        <f t="array" ref="A791">IF(Table2[[#This Row],[Nodes]:[Nodes]]=4,Table2[[#This Row],[Cost]:[Cost]],"")</f>
        <v/>
      </c>
      <c r="B791" s="20" t="str" cm="1">
        <f t="array" ref="B791">IF(Table2[[#This Row],[Nodes]:[Nodes]]=5,Table2[[#This Row],[Cost]:[Cost]],"")</f>
        <v/>
      </c>
      <c r="C791" s="20" t="str" cm="1">
        <f t="array" ref="C791">IF(Table2[[#This Row],[Nodes]:[Nodes]]=6,Table2[[#This Row],[Cost]:[Cost]],"")</f>
        <v/>
      </c>
      <c r="D791" s="20" t="str" cm="1">
        <f t="array" ref="D791">IF(Data!A791=7,Table2[[#This Row],[Cost]:[Cost]],"")</f>
        <v/>
      </c>
    </row>
    <row r="792" spans="1:4">
      <c r="A792" s="20" t="str" cm="1">
        <f t="array" ref="A792">IF(Table2[[#This Row],[Nodes]:[Nodes]]=4,Table2[[#This Row],[Cost]:[Cost]],"")</f>
        <v/>
      </c>
      <c r="B792" s="20" t="str" cm="1">
        <f t="array" ref="B792">IF(Table2[[#This Row],[Nodes]:[Nodes]]=5,Table2[[#This Row],[Cost]:[Cost]],"")</f>
        <v/>
      </c>
      <c r="C792" s="20" t="str" cm="1">
        <f t="array" ref="C792">IF(Table2[[#This Row],[Nodes]:[Nodes]]=6,Table2[[#This Row],[Cost]:[Cost]],"")</f>
        <v/>
      </c>
      <c r="D792" s="20" t="str" cm="1">
        <f t="array" ref="D792">IF(Data!A792=7,Table2[[#This Row],[Cost]:[Cost]],"")</f>
        <v/>
      </c>
    </row>
    <row r="793" spans="1:4">
      <c r="A793" s="20" t="str" cm="1">
        <f t="array" ref="A793">IF(Table2[[#This Row],[Nodes]:[Nodes]]=4,Table2[[#This Row],[Cost]:[Cost]],"")</f>
        <v/>
      </c>
      <c r="B793" s="20" t="str" cm="1">
        <f t="array" ref="B793">IF(Table2[[#This Row],[Nodes]:[Nodes]]=5,Table2[[#This Row],[Cost]:[Cost]],"")</f>
        <v/>
      </c>
      <c r="C793" s="20" t="str" cm="1">
        <f t="array" ref="C793">IF(Table2[[#This Row],[Nodes]:[Nodes]]=6,Table2[[#This Row],[Cost]:[Cost]],"")</f>
        <v/>
      </c>
      <c r="D793" s="20" t="str" cm="1">
        <f t="array" ref="D793">IF(Data!A793=7,Table2[[#This Row],[Cost]:[Cost]],"")</f>
        <v/>
      </c>
    </row>
    <row r="794" spans="1:4">
      <c r="A794" s="20" t="str" cm="1">
        <f t="array" ref="A794">IF(Table2[[#This Row],[Nodes]:[Nodes]]=4,Table2[[#This Row],[Cost]:[Cost]],"")</f>
        <v/>
      </c>
      <c r="B794" s="20" t="str" cm="1">
        <f t="array" ref="B794">IF(Table2[[#This Row],[Nodes]:[Nodes]]=5,Table2[[#This Row],[Cost]:[Cost]],"")</f>
        <v/>
      </c>
      <c r="C794" s="20" t="str" cm="1">
        <f t="array" ref="C794">IF(Table2[[#This Row],[Nodes]:[Nodes]]=6,Table2[[#This Row],[Cost]:[Cost]],"")</f>
        <v/>
      </c>
      <c r="D794" s="20" t="str" cm="1">
        <f t="array" ref="D794">IF(Data!A794=7,Table2[[#This Row],[Cost]:[Cost]],"")</f>
        <v/>
      </c>
    </row>
    <row r="795" spans="1:4">
      <c r="A795" s="20" t="str" cm="1">
        <f t="array" ref="A795">IF(Table2[[#This Row],[Nodes]:[Nodes]]=4,Table2[[#This Row],[Cost]:[Cost]],"")</f>
        <v/>
      </c>
      <c r="B795" s="20" t="str" cm="1">
        <f t="array" ref="B795">IF(Table2[[#This Row],[Nodes]:[Nodes]]=5,Table2[[#This Row],[Cost]:[Cost]],"")</f>
        <v/>
      </c>
      <c r="C795" s="20" t="str" cm="1">
        <f t="array" ref="C795">IF(Table2[[#This Row],[Nodes]:[Nodes]]=6,Table2[[#This Row],[Cost]:[Cost]],"")</f>
        <v/>
      </c>
      <c r="D795" s="20" t="str" cm="1">
        <f t="array" ref="D795">IF(Data!A795=7,Table2[[#This Row],[Cost]:[Cost]],"")</f>
        <v/>
      </c>
    </row>
    <row r="796" spans="1:4">
      <c r="A796" s="20" t="str" cm="1">
        <f t="array" ref="A796">IF(Table2[[#This Row],[Nodes]:[Nodes]]=4,Table2[[#This Row],[Cost]:[Cost]],"")</f>
        <v/>
      </c>
      <c r="B796" s="20" t="str" cm="1">
        <f t="array" ref="B796">IF(Table2[[#This Row],[Nodes]:[Nodes]]=5,Table2[[#This Row],[Cost]:[Cost]],"")</f>
        <v/>
      </c>
      <c r="C796" s="20" t="str" cm="1">
        <f t="array" ref="C796">IF(Table2[[#This Row],[Nodes]:[Nodes]]=6,Table2[[#This Row],[Cost]:[Cost]],"")</f>
        <v/>
      </c>
      <c r="D796" s="20" t="str" cm="1">
        <f t="array" ref="D796">IF(Data!A796=7,Table2[[#This Row],[Cost]:[Cost]],"")</f>
        <v/>
      </c>
    </row>
    <row r="797" spans="1:4">
      <c r="A797" s="20" t="str" cm="1">
        <f t="array" ref="A797">IF(Table2[[#This Row],[Nodes]:[Nodes]]=4,Table2[[#This Row],[Cost]:[Cost]],"")</f>
        <v/>
      </c>
      <c r="B797" s="20" t="str" cm="1">
        <f t="array" ref="B797">IF(Table2[[#This Row],[Nodes]:[Nodes]]=5,Table2[[#This Row],[Cost]:[Cost]],"")</f>
        <v/>
      </c>
      <c r="C797" s="20" t="str" cm="1">
        <f t="array" ref="C797">IF(Table2[[#This Row],[Nodes]:[Nodes]]=6,Table2[[#This Row],[Cost]:[Cost]],"")</f>
        <v/>
      </c>
      <c r="D797" s="20" t="str" cm="1">
        <f t="array" ref="D797">IF(Data!A797=7,Table2[[#This Row],[Cost]:[Cost]],"")</f>
        <v/>
      </c>
    </row>
    <row r="798" spans="1:4">
      <c r="A798" s="20" t="str" cm="1">
        <f t="array" ref="A798">IF(Table2[[#This Row],[Nodes]:[Nodes]]=4,Table2[[#This Row],[Cost]:[Cost]],"")</f>
        <v/>
      </c>
      <c r="B798" s="20" t="str" cm="1">
        <f t="array" ref="B798">IF(Table2[[#This Row],[Nodes]:[Nodes]]=5,Table2[[#This Row],[Cost]:[Cost]],"")</f>
        <v/>
      </c>
      <c r="C798" s="20" t="str" cm="1">
        <f t="array" ref="C798">IF(Table2[[#This Row],[Nodes]:[Nodes]]=6,Table2[[#This Row],[Cost]:[Cost]],"")</f>
        <v/>
      </c>
      <c r="D798" s="20" t="str" cm="1">
        <f t="array" ref="D798">IF(Data!A798=7,Table2[[#This Row],[Cost]:[Cost]],"")</f>
        <v/>
      </c>
    </row>
    <row r="799" spans="1:4">
      <c r="A799" s="20" t="str" cm="1">
        <f t="array" ref="A799">IF(Table2[[#This Row],[Nodes]:[Nodes]]=4,Table2[[#This Row],[Cost]:[Cost]],"")</f>
        <v/>
      </c>
      <c r="B799" s="20" t="str" cm="1">
        <f t="array" ref="B799">IF(Table2[[#This Row],[Nodes]:[Nodes]]=5,Table2[[#This Row],[Cost]:[Cost]],"")</f>
        <v/>
      </c>
      <c r="C799" s="20" t="str" cm="1">
        <f t="array" ref="C799">IF(Table2[[#This Row],[Nodes]:[Nodes]]=6,Table2[[#This Row],[Cost]:[Cost]],"")</f>
        <v/>
      </c>
      <c r="D799" s="20" t="str" cm="1">
        <f t="array" ref="D799">IF(Data!A799=7,Table2[[#This Row],[Cost]:[Cost]],"")</f>
        <v/>
      </c>
    </row>
    <row r="800" spans="1:4">
      <c r="A800" s="20" t="str" cm="1">
        <f t="array" ref="A800">IF(Table2[[#This Row],[Nodes]:[Nodes]]=4,Table2[[#This Row],[Cost]:[Cost]],"")</f>
        <v/>
      </c>
      <c r="B800" s="20" t="str" cm="1">
        <f t="array" ref="B800">IF(Table2[[#This Row],[Nodes]:[Nodes]]=5,Table2[[#This Row],[Cost]:[Cost]],"")</f>
        <v/>
      </c>
      <c r="C800" s="20" t="str" cm="1">
        <f t="array" ref="C800">IF(Table2[[#This Row],[Nodes]:[Nodes]]=6,Table2[[#This Row],[Cost]:[Cost]],"")</f>
        <v/>
      </c>
      <c r="D800" s="20" t="str" cm="1">
        <f t="array" ref="D800">IF(Data!A800=7,Table2[[#This Row],[Cost]:[Cost]],"")</f>
        <v/>
      </c>
    </row>
    <row r="801" spans="1:4">
      <c r="A801" s="20" t="str" cm="1">
        <f t="array" ref="A801">IF(Table2[[#This Row],[Nodes]:[Nodes]]=4,Table2[[#This Row],[Cost]:[Cost]],"")</f>
        <v/>
      </c>
      <c r="B801" s="20" t="str" cm="1">
        <f t="array" ref="B801">IF(Table2[[#This Row],[Nodes]:[Nodes]]=5,Table2[[#This Row],[Cost]:[Cost]],"")</f>
        <v/>
      </c>
      <c r="C801" s="20" t="str" cm="1">
        <f t="array" ref="C801">IF(Table2[[#This Row],[Nodes]:[Nodes]]=6,Table2[[#This Row],[Cost]:[Cost]],"")</f>
        <v/>
      </c>
      <c r="D801" s="20" t="str" cm="1">
        <f t="array" ref="D801">IF(Data!A801=7,Table2[[#This Row],[Cost]:[Cost]],"")</f>
        <v/>
      </c>
    </row>
    <row r="802" spans="1:4">
      <c r="A802" s="20" t="str" cm="1">
        <f t="array" ref="A802">IF(Table2[[#This Row],[Nodes]:[Nodes]]=4,Table2[[#This Row],[Cost]:[Cost]],"")</f>
        <v/>
      </c>
      <c r="B802" s="20" t="str" cm="1">
        <f t="array" ref="B802">IF(Table2[[#This Row],[Nodes]:[Nodes]]=5,Table2[[#This Row],[Cost]:[Cost]],"")</f>
        <v/>
      </c>
      <c r="C802" s="20" t="str" cm="1">
        <f t="array" ref="C802">IF(Table2[[#This Row],[Nodes]:[Nodes]]=6,Table2[[#This Row],[Cost]:[Cost]],"")</f>
        <v/>
      </c>
      <c r="D802" s="20" t="str" cm="1">
        <f t="array" ref="D802">IF(Data!A802=7,Table2[[#This Row],[Cost]:[Cost]],"")</f>
        <v/>
      </c>
    </row>
    <row r="803" spans="1:4">
      <c r="A803" s="20" t="str" cm="1">
        <f t="array" ref="A803">IF(Table2[[#This Row],[Nodes]:[Nodes]]=4,Table2[[#This Row],[Cost]:[Cost]],"")</f>
        <v/>
      </c>
      <c r="B803" s="20" t="str" cm="1">
        <f t="array" ref="B803">IF(Table2[[#This Row],[Nodes]:[Nodes]]=5,Table2[[#This Row],[Cost]:[Cost]],"")</f>
        <v/>
      </c>
      <c r="C803" s="20" t="str" cm="1">
        <f t="array" ref="C803">IF(Table2[[#This Row],[Nodes]:[Nodes]]=6,Table2[[#This Row],[Cost]:[Cost]],"")</f>
        <v/>
      </c>
      <c r="D803" s="20" t="str" cm="1">
        <f t="array" ref="D803">IF(Data!A803=7,Table2[[#This Row],[Cost]:[Cost]],"")</f>
        <v/>
      </c>
    </row>
    <row r="804" spans="1:4">
      <c r="A804" s="20" t="str" cm="1">
        <f t="array" ref="A804">IF(Table2[[#This Row],[Nodes]:[Nodes]]=4,Table2[[#This Row],[Cost]:[Cost]],"")</f>
        <v/>
      </c>
      <c r="B804" s="20" t="str" cm="1">
        <f t="array" ref="B804">IF(Table2[[#This Row],[Nodes]:[Nodes]]=5,Table2[[#This Row],[Cost]:[Cost]],"")</f>
        <v/>
      </c>
      <c r="C804" s="20" t="str" cm="1">
        <f t="array" ref="C804">IF(Table2[[#This Row],[Nodes]:[Nodes]]=6,Table2[[#This Row],[Cost]:[Cost]],"")</f>
        <v/>
      </c>
      <c r="D804" s="20" t="str" cm="1">
        <f t="array" ref="D804">IF(Data!A804=7,Table2[[#This Row],[Cost]:[Cost]],"")</f>
        <v/>
      </c>
    </row>
    <row r="805" spans="1:4">
      <c r="A805" s="20" t="str" cm="1">
        <f t="array" ref="A805">IF(Table2[[#This Row],[Nodes]:[Nodes]]=4,Table2[[#This Row],[Cost]:[Cost]],"")</f>
        <v/>
      </c>
      <c r="B805" s="20" t="str" cm="1">
        <f t="array" ref="B805">IF(Table2[[#This Row],[Nodes]:[Nodes]]=5,Table2[[#This Row],[Cost]:[Cost]],"")</f>
        <v/>
      </c>
      <c r="C805" s="20" t="str" cm="1">
        <f t="array" ref="C805">IF(Table2[[#This Row],[Nodes]:[Nodes]]=6,Table2[[#This Row],[Cost]:[Cost]],"")</f>
        <v/>
      </c>
      <c r="D805" s="20" t="str" cm="1">
        <f t="array" ref="D805">IF(Data!A805=7,Table2[[#This Row],[Cost]:[Cost]],"")</f>
        <v/>
      </c>
    </row>
    <row r="806" spans="1:4">
      <c r="A806" s="20" t="str" cm="1">
        <f t="array" ref="A806">IF(Table2[[#This Row],[Nodes]:[Nodes]]=4,Table2[[#This Row],[Cost]:[Cost]],"")</f>
        <v/>
      </c>
      <c r="B806" s="20" t="str" cm="1">
        <f t="array" ref="B806">IF(Table2[[#This Row],[Nodes]:[Nodes]]=5,Table2[[#This Row],[Cost]:[Cost]],"")</f>
        <v/>
      </c>
      <c r="C806" s="20" t="str" cm="1">
        <f t="array" ref="C806">IF(Table2[[#This Row],[Nodes]:[Nodes]]=6,Table2[[#This Row],[Cost]:[Cost]],"")</f>
        <v/>
      </c>
      <c r="D806" s="20" t="str" cm="1">
        <f t="array" ref="D806">IF(Data!A806=7,Table2[[#This Row],[Cost]:[Cost]],"")</f>
        <v/>
      </c>
    </row>
    <row r="807" spans="1:4">
      <c r="A807" s="20" t="str" cm="1">
        <f t="array" ref="A807">IF(Table2[[#This Row],[Nodes]:[Nodes]]=4,Table2[[#This Row],[Cost]:[Cost]],"")</f>
        <v/>
      </c>
      <c r="B807" s="20" t="str" cm="1">
        <f t="array" ref="B807">IF(Table2[[#This Row],[Nodes]:[Nodes]]=5,Table2[[#This Row],[Cost]:[Cost]],"")</f>
        <v/>
      </c>
      <c r="C807" s="20" t="str" cm="1">
        <f t="array" ref="C807">IF(Table2[[#This Row],[Nodes]:[Nodes]]=6,Table2[[#This Row],[Cost]:[Cost]],"")</f>
        <v/>
      </c>
      <c r="D807" s="20" t="str" cm="1">
        <f t="array" ref="D807">IF(Data!A807=7,Table2[[#This Row],[Cost]:[Cost]],"")</f>
        <v/>
      </c>
    </row>
    <row r="808" spans="1:4">
      <c r="A808" s="20" t="str" cm="1">
        <f t="array" ref="A808">IF(Table2[[#This Row],[Nodes]:[Nodes]]=4,Table2[[#This Row],[Cost]:[Cost]],"")</f>
        <v/>
      </c>
      <c r="B808" s="20" t="str" cm="1">
        <f t="array" ref="B808">IF(Table2[[#This Row],[Nodes]:[Nodes]]=5,Table2[[#This Row],[Cost]:[Cost]],"")</f>
        <v/>
      </c>
      <c r="C808" s="20" t="str" cm="1">
        <f t="array" ref="C808">IF(Table2[[#This Row],[Nodes]:[Nodes]]=6,Table2[[#This Row],[Cost]:[Cost]],"")</f>
        <v/>
      </c>
      <c r="D808" s="20" t="str" cm="1">
        <f t="array" ref="D808">IF(Data!A808=7,Table2[[#This Row],[Cost]:[Cost]],"")</f>
        <v/>
      </c>
    </row>
    <row r="809" spans="1:4">
      <c r="A809" s="20" t="str" cm="1">
        <f t="array" ref="A809">IF(Table2[[#This Row],[Nodes]:[Nodes]]=4,Table2[[#This Row],[Cost]:[Cost]],"")</f>
        <v/>
      </c>
      <c r="B809" s="20" t="str" cm="1">
        <f t="array" ref="B809">IF(Table2[[#This Row],[Nodes]:[Nodes]]=5,Table2[[#This Row],[Cost]:[Cost]],"")</f>
        <v/>
      </c>
      <c r="C809" s="20" t="str" cm="1">
        <f t="array" ref="C809">IF(Table2[[#This Row],[Nodes]:[Nodes]]=6,Table2[[#This Row],[Cost]:[Cost]],"")</f>
        <v/>
      </c>
      <c r="D809" s="20" t="str" cm="1">
        <f t="array" ref="D809">IF(Data!A809=7,Table2[[#This Row],[Cost]:[Cost]],"")</f>
        <v/>
      </c>
    </row>
    <row r="810" spans="1:4">
      <c r="A810" s="20" t="str" cm="1">
        <f t="array" ref="A810">IF(Table2[[#This Row],[Nodes]:[Nodes]]=4,Table2[[#This Row],[Cost]:[Cost]],"")</f>
        <v/>
      </c>
      <c r="B810" s="20" t="str" cm="1">
        <f t="array" ref="B810">IF(Table2[[#This Row],[Nodes]:[Nodes]]=5,Table2[[#This Row],[Cost]:[Cost]],"")</f>
        <v/>
      </c>
      <c r="C810" s="20" t="str" cm="1">
        <f t="array" ref="C810">IF(Table2[[#This Row],[Nodes]:[Nodes]]=6,Table2[[#This Row],[Cost]:[Cost]],"")</f>
        <v/>
      </c>
      <c r="D810" s="20" t="str" cm="1">
        <f t="array" ref="D810">IF(Data!A810=7,Table2[[#This Row],[Cost]:[Cost]],"")</f>
        <v/>
      </c>
    </row>
    <row r="811" spans="1:4">
      <c r="A811" s="20" t="str" cm="1">
        <f t="array" ref="A811">IF(Table2[[#This Row],[Nodes]:[Nodes]]=4,Table2[[#This Row],[Cost]:[Cost]],"")</f>
        <v/>
      </c>
      <c r="B811" s="20" t="str" cm="1">
        <f t="array" ref="B811">IF(Table2[[#This Row],[Nodes]:[Nodes]]=5,Table2[[#This Row],[Cost]:[Cost]],"")</f>
        <v/>
      </c>
      <c r="C811" s="20" t="str" cm="1">
        <f t="array" ref="C811">IF(Table2[[#This Row],[Nodes]:[Nodes]]=6,Table2[[#This Row],[Cost]:[Cost]],"")</f>
        <v/>
      </c>
      <c r="D811" s="20" t="str" cm="1">
        <f t="array" ref="D811">IF(Data!A811=7,Table2[[#This Row],[Cost]:[Cost]],"")</f>
        <v/>
      </c>
    </row>
    <row r="812" spans="1:4">
      <c r="A812" s="20" t="str" cm="1">
        <f t="array" ref="A812">IF(Table2[[#This Row],[Nodes]:[Nodes]]=4,Table2[[#This Row],[Cost]:[Cost]],"")</f>
        <v/>
      </c>
      <c r="B812" s="20" t="str" cm="1">
        <f t="array" ref="B812">IF(Table2[[#This Row],[Nodes]:[Nodes]]=5,Table2[[#This Row],[Cost]:[Cost]],"")</f>
        <v/>
      </c>
      <c r="C812" s="20" t="str" cm="1">
        <f t="array" ref="C812">IF(Table2[[#This Row],[Nodes]:[Nodes]]=6,Table2[[#This Row],[Cost]:[Cost]],"")</f>
        <v/>
      </c>
      <c r="D812" s="20" t="str" cm="1">
        <f t="array" ref="D812">IF(Data!A812=7,Table2[[#This Row],[Cost]:[Cost]],"")</f>
        <v/>
      </c>
    </row>
    <row r="813" spans="1:4">
      <c r="A813" s="20" t="str" cm="1">
        <f t="array" ref="A813">IF(Table2[[#This Row],[Nodes]:[Nodes]]=4,Table2[[#This Row],[Cost]:[Cost]],"")</f>
        <v/>
      </c>
      <c r="B813" s="20" t="str" cm="1">
        <f t="array" ref="B813">IF(Table2[[#This Row],[Nodes]:[Nodes]]=5,Table2[[#This Row],[Cost]:[Cost]],"")</f>
        <v/>
      </c>
      <c r="C813" s="20" t="str" cm="1">
        <f t="array" ref="C813">IF(Table2[[#This Row],[Nodes]:[Nodes]]=6,Table2[[#This Row],[Cost]:[Cost]],"")</f>
        <v/>
      </c>
      <c r="D813" s="20" t="str" cm="1">
        <f t="array" ref="D813">IF(Data!A813=7,Table2[[#This Row],[Cost]:[Cost]],"")</f>
        <v/>
      </c>
    </row>
    <row r="814" spans="1:4">
      <c r="A814" s="20" t="str" cm="1">
        <f t="array" ref="A814">IF(Table2[[#This Row],[Nodes]:[Nodes]]=4,Table2[[#This Row],[Cost]:[Cost]],"")</f>
        <v/>
      </c>
      <c r="B814" s="20" t="str" cm="1">
        <f t="array" ref="B814">IF(Table2[[#This Row],[Nodes]:[Nodes]]=5,Table2[[#This Row],[Cost]:[Cost]],"")</f>
        <v/>
      </c>
      <c r="C814" s="20" t="str" cm="1">
        <f t="array" ref="C814">IF(Table2[[#This Row],[Nodes]:[Nodes]]=6,Table2[[#This Row],[Cost]:[Cost]],"")</f>
        <v/>
      </c>
      <c r="D814" s="20" t="str" cm="1">
        <f t="array" ref="D814">IF(Data!A814=7,Table2[[#This Row],[Cost]:[Cost]],"")</f>
        <v/>
      </c>
    </row>
    <row r="815" spans="1:4">
      <c r="A815" s="20" t="str" cm="1">
        <f t="array" ref="A815">IF(Table2[[#This Row],[Nodes]:[Nodes]]=4,Table2[[#This Row],[Cost]:[Cost]],"")</f>
        <v/>
      </c>
      <c r="B815" s="20" t="str" cm="1">
        <f t="array" ref="B815">IF(Table2[[#This Row],[Nodes]:[Nodes]]=5,Table2[[#This Row],[Cost]:[Cost]],"")</f>
        <v/>
      </c>
      <c r="C815" s="20" t="str" cm="1">
        <f t="array" ref="C815">IF(Table2[[#This Row],[Nodes]:[Nodes]]=6,Table2[[#This Row],[Cost]:[Cost]],"")</f>
        <v/>
      </c>
      <c r="D815" s="20" t="str" cm="1">
        <f t="array" ref="D815">IF(Data!A815=7,Table2[[#This Row],[Cost]:[Cost]],"")</f>
        <v/>
      </c>
    </row>
    <row r="816" spans="1:4">
      <c r="A816" s="20" t="str" cm="1">
        <f t="array" ref="A816">IF(Table2[[#This Row],[Nodes]:[Nodes]]=4,Table2[[#This Row],[Cost]:[Cost]],"")</f>
        <v/>
      </c>
      <c r="B816" s="20" t="str" cm="1">
        <f t="array" ref="B816">IF(Table2[[#This Row],[Nodes]:[Nodes]]=5,Table2[[#This Row],[Cost]:[Cost]],"")</f>
        <v/>
      </c>
      <c r="C816" s="20" t="str" cm="1">
        <f t="array" ref="C816">IF(Table2[[#This Row],[Nodes]:[Nodes]]=6,Table2[[#This Row],[Cost]:[Cost]],"")</f>
        <v/>
      </c>
      <c r="D816" s="20" t="str" cm="1">
        <f t="array" ref="D816">IF(Data!A816=7,Table2[[#This Row],[Cost]:[Cost]],"")</f>
        <v/>
      </c>
    </row>
    <row r="817" spans="1:4">
      <c r="A817" s="20" t="str" cm="1">
        <f t="array" ref="A817">IF(Table2[[#This Row],[Nodes]:[Nodes]]=4,Table2[[#This Row],[Cost]:[Cost]],"")</f>
        <v/>
      </c>
      <c r="B817" s="20" t="str" cm="1">
        <f t="array" ref="B817">IF(Table2[[#This Row],[Nodes]:[Nodes]]=5,Table2[[#This Row],[Cost]:[Cost]],"")</f>
        <v/>
      </c>
      <c r="C817" s="20" t="str" cm="1">
        <f t="array" ref="C817">IF(Table2[[#This Row],[Nodes]:[Nodes]]=6,Table2[[#This Row],[Cost]:[Cost]],"")</f>
        <v/>
      </c>
      <c r="D817" s="20" t="str" cm="1">
        <f t="array" ref="D817">IF(Data!A817=7,Table2[[#This Row],[Cost]:[Cost]],"")</f>
        <v/>
      </c>
    </row>
    <row r="818" spans="1:4">
      <c r="A818" s="20" t="str" cm="1">
        <f t="array" ref="A818">IF(Table2[[#This Row],[Nodes]:[Nodes]]=4,Table2[[#This Row],[Cost]:[Cost]],"")</f>
        <v/>
      </c>
      <c r="B818" s="20" t="str" cm="1">
        <f t="array" ref="B818">IF(Table2[[#This Row],[Nodes]:[Nodes]]=5,Table2[[#This Row],[Cost]:[Cost]],"")</f>
        <v/>
      </c>
      <c r="C818" s="20" t="str" cm="1">
        <f t="array" ref="C818">IF(Table2[[#This Row],[Nodes]:[Nodes]]=6,Table2[[#This Row],[Cost]:[Cost]],"")</f>
        <v/>
      </c>
      <c r="D818" s="20" t="str" cm="1">
        <f t="array" ref="D818">IF(Data!A818=7,Table2[[#This Row],[Cost]:[Cost]],"")</f>
        <v/>
      </c>
    </row>
    <row r="819" spans="1:4">
      <c r="A819" s="20" t="str" cm="1">
        <f t="array" ref="A819">IF(Table2[[#This Row],[Nodes]:[Nodes]]=4,Table2[[#This Row],[Cost]:[Cost]],"")</f>
        <v/>
      </c>
      <c r="B819" s="20" t="str" cm="1">
        <f t="array" ref="B819">IF(Table2[[#This Row],[Nodes]:[Nodes]]=5,Table2[[#This Row],[Cost]:[Cost]],"")</f>
        <v/>
      </c>
      <c r="C819" s="20" t="str" cm="1">
        <f t="array" ref="C819">IF(Table2[[#This Row],[Nodes]:[Nodes]]=6,Table2[[#This Row],[Cost]:[Cost]],"")</f>
        <v/>
      </c>
      <c r="D819" s="20" t="str" cm="1">
        <f t="array" ref="D819">IF(Data!A819=7,Table2[[#This Row],[Cost]:[Cost]],"")</f>
        <v/>
      </c>
    </row>
    <row r="820" spans="1:4">
      <c r="A820" s="20" t="str" cm="1">
        <f t="array" ref="A820">IF(Table2[[#This Row],[Nodes]:[Nodes]]=4,Table2[[#This Row],[Cost]:[Cost]],"")</f>
        <v/>
      </c>
      <c r="B820" s="20" t="str" cm="1">
        <f t="array" ref="B820">IF(Table2[[#This Row],[Nodes]:[Nodes]]=5,Table2[[#This Row],[Cost]:[Cost]],"")</f>
        <v/>
      </c>
      <c r="C820" s="20" t="str" cm="1">
        <f t="array" ref="C820">IF(Table2[[#This Row],[Nodes]:[Nodes]]=6,Table2[[#This Row],[Cost]:[Cost]],"")</f>
        <v/>
      </c>
      <c r="D820" s="20" t="str" cm="1">
        <f t="array" ref="D820">IF(Data!A820=7,Table2[[#This Row],[Cost]:[Cost]],"")</f>
        <v/>
      </c>
    </row>
    <row r="821" spans="1:4">
      <c r="A821" s="20" t="str" cm="1">
        <f t="array" ref="A821">IF(Table2[[#This Row],[Nodes]:[Nodes]]=4,Table2[[#This Row],[Cost]:[Cost]],"")</f>
        <v/>
      </c>
      <c r="B821" s="20" t="str" cm="1">
        <f t="array" ref="B821">IF(Table2[[#This Row],[Nodes]:[Nodes]]=5,Table2[[#This Row],[Cost]:[Cost]],"")</f>
        <v/>
      </c>
      <c r="C821" s="20" t="str" cm="1">
        <f t="array" ref="C821">IF(Table2[[#This Row],[Nodes]:[Nodes]]=6,Table2[[#This Row],[Cost]:[Cost]],"")</f>
        <v/>
      </c>
      <c r="D821" s="20" t="str" cm="1">
        <f t="array" ref="D821">IF(Data!A821=7,Table2[[#This Row],[Cost]:[Cost]],"")</f>
        <v/>
      </c>
    </row>
    <row r="822" spans="1:4">
      <c r="A822" s="20" t="str" cm="1">
        <f t="array" ref="A822">IF(Table2[[#This Row],[Nodes]:[Nodes]]=4,Table2[[#This Row],[Cost]:[Cost]],"")</f>
        <v/>
      </c>
      <c r="B822" s="20" t="str" cm="1">
        <f t="array" ref="B822">IF(Table2[[#This Row],[Nodes]:[Nodes]]=5,Table2[[#This Row],[Cost]:[Cost]],"")</f>
        <v/>
      </c>
      <c r="C822" s="20" t="str" cm="1">
        <f t="array" ref="C822">IF(Table2[[#This Row],[Nodes]:[Nodes]]=6,Table2[[#This Row],[Cost]:[Cost]],"")</f>
        <v/>
      </c>
      <c r="D822" s="20" t="str" cm="1">
        <f t="array" ref="D822">IF(Data!A822=7,Table2[[#This Row],[Cost]:[Cost]],"")</f>
        <v/>
      </c>
    </row>
    <row r="823" spans="1:4">
      <c r="A823" s="20" t="str" cm="1">
        <f t="array" ref="A823">IF(Table2[[#This Row],[Nodes]:[Nodes]]=4,Table2[[#This Row],[Cost]:[Cost]],"")</f>
        <v/>
      </c>
      <c r="B823" s="20" t="str" cm="1">
        <f t="array" ref="B823">IF(Table2[[#This Row],[Nodes]:[Nodes]]=5,Table2[[#This Row],[Cost]:[Cost]],"")</f>
        <v/>
      </c>
      <c r="C823" s="20" t="str" cm="1">
        <f t="array" ref="C823">IF(Table2[[#This Row],[Nodes]:[Nodes]]=6,Table2[[#This Row],[Cost]:[Cost]],"")</f>
        <v/>
      </c>
      <c r="D823" s="20" t="str" cm="1">
        <f t="array" ref="D823">IF(Data!A823=7,Table2[[#This Row],[Cost]:[Cost]],"")</f>
        <v/>
      </c>
    </row>
    <row r="824" spans="1:4">
      <c r="A824" s="20" t="str" cm="1">
        <f t="array" ref="A824">IF(Table2[[#This Row],[Nodes]:[Nodes]]=4,Table2[[#This Row],[Cost]:[Cost]],"")</f>
        <v/>
      </c>
      <c r="B824" s="20" t="str" cm="1">
        <f t="array" ref="B824">IF(Table2[[#This Row],[Nodes]:[Nodes]]=5,Table2[[#This Row],[Cost]:[Cost]],"")</f>
        <v/>
      </c>
      <c r="C824" s="20" t="str" cm="1">
        <f t="array" ref="C824">IF(Table2[[#This Row],[Nodes]:[Nodes]]=6,Table2[[#This Row],[Cost]:[Cost]],"")</f>
        <v/>
      </c>
      <c r="D824" s="20" t="str" cm="1">
        <f t="array" ref="D824">IF(Data!A824=7,Table2[[#This Row],[Cost]:[Cost]],"")</f>
        <v/>
      </c>
    </row>
    <row r="825" spans="1:4">
      <c r="A825" s="20" t="str" cm="1">
        <f t="array" ref="A825">IF(Table2[[#This Row],[Nodes]:[Nodes]]=4,Table2[[#This Row],[Cost]:[Cost]],"")</f>
        <v/>
      </c>
      <c r="B825" s="20" t="str" cm="1">
        <f t="array" ref="B825">IF(Table2[[#This Row],[Nodes]:[Nodes]]=5,Table2[[#This Row],[Cost]:[Cost]],"")</f>
        <v/>
      </c>
      <c r="C825" s="20" t="str" cm="1">
        <f t="array" ref="C825">IF(Table2[[#This Row],[Nodes]:[Nodes]]=6,Table2[[#This Row],[Cost]:[Cost]],"")</f>
        <v/>
      </c>
      <c r="D825" s="20" t="str" cm="1">
        <f t="array" ref="D825">IF(Data!A825=7,Table2[[#This Row],[Cost]:[Cost]],"")</f>
        <v/>
      </c>
    </row>
    <row r="826" spans="1:4">
      <c r="A826" s="20" t="str" cm="1">
        <f t="array" ref="A826">IF(Table2[[#This Row],[Nodes]:[Nodes]]=4,Table2[[#This Row],[Cost]:[Cost]],"")</f>
        <v/>
      </c>
      <c r="B826" s="20" t="str" cm="1">
        <f t="array" ref="B826">IF(Table2[[#This Row],[Nodes]:[Nodes]]=5,Table2[[#This Row],[Cost]:[Cost]],"")</f>
        <v/>
      </c>
      <c r="C826" s="20" t="str" cm="1">
        <f t="array" ref="C826">IF(Table2[[#This Row],[Nodes]:[Nodes]]=6,Table2[[#This Row],[Cost]:[Cost]],"")</f>
        <v/>
      </c>
      <c r="D826" s="20" t="str" cm="1">
        <f t="array" ref="D826">IF(Data!A826=7,Table2[[#This Row],[Cost]:[Cost]],"")</f>
        <v/>
      </c>
    </row>
    <row r="827" spans="1:4">
      <c r="A827" s="20" t="str" cm="1">
        <f t="array" ref="A827">IF(Table2[[#This Row],[Nodes]:[Nodes]]=4,Table2[[#This Row],[Cost]:[Cost]],"")</f>
        <v/>
      </c>
      <c r="B827" s="20" t="str" cm="1">
        <f t="array" ref="B827">IF(Table2[[#This Row],[Nodes]:[Nodes]]=5,Table2[[#This Row],[Cost]:[Cost]],"")</f>
        <v/>
      </c>
      <c r="C827" s="20" t="str" cm="1">
        <f t="array" ref="C827">IF(Table2[[#This Row],[Nodes]:[Nodes]]=6,Table2[[#This Row],[Cost]:[Cost]],"")</f>
        <v/>
      </c>
      <c r="D827" s="20" t="str" cm="1">
        <f t="array" ref="D827">IF(Data!A827=7,Table2[[#This Row],[Cost]:[Cost]],"")</f>
        <v/>
      </c>
    </row>
    <row r="828" spans="1:4">
      <c r="A828" s="20" t="str" cm="1">
        <f t="array" ref="A828">IF(Table2[[#This Row],[Nodes]:[Nodes]]=4,Table2[[#This Row],[Cost]:[Cost]],"")</f>
        <v/>
      </c>
      <c r="B828" s="20" t="str" cm="1">
        <f t="array" ref="B828">IF(Table2[[#This Row],[Nodes]:[Nodes]]=5,Table2[[#This Row],[Cost]:[Cost]],"")</f>
        <v/>
      </c>
      <c r="C828" s="20" t="str" cm="1">
        <f t="array" ref="C828">IF(Table2[[#This Row],[Nodes]:[Nodes]]=6,Table2[[#This Row],[Cost]:[Cost]],"")</f>
        <v/>
      </c>
      <c r="D828" s="20" t="str" cm="1">
        <f t="array" ref="D828">IF(Data!A828=7,Table2[[#This Row],[Cost]:[Cost]],"")</f>
        <v/>
      </c>
    </row>
    <row r="829" spans="1:4">
      <c r="A829" s="20" t="str" cm="1">
        <f t="array" ref="A829">IF(Table2[[#This Row],[Nodes]:[Nodes]]=4,Table2[[#This Row],[Cost]:[Cost]],"")</f>
        <v/>
      </c>
      <c r="B829" s="20" t="str" cm="1">
        <f t="array" ref="B829">IF(Table2[[#This Row],[Nodes]:[Nodes]]=5,Table2[[#This Row],[Cost]:[Cost]],"")</f>
        <v/>
      </c>
      <c r="C829" s="20" t="str" cm="1">
        <f t="array" ref="C829">IF(Table2[[#This Row],[Nodes]:[Nodes]]=6,Table2[[#This Row],[Cost]:[Cost]],"")</f>
        <v/>
      </c>
      <c r="D829" s="20" t="str" cm="1">
        <f t="array" ref="D829">IF(Data!A829=7,Table2[[#This Row],[Cost]:[Cost]],"")</f>
        <v/>
      </c>
    </row>
    <row r="830" spans="1:4">
      <c r="A830" s="20" t="str" cm="1">
        <f t="array" ref="A830">IF(Table2[[#This Row],[Nodes]:[Nodes]]=4,Table2[[#This Row],[Cost]:[Cost]],"")</f>
        <v/>
      </c>
      <c r="B830" s="20" t="str" cm="1">
        <f t="array" ref="B830">IF(Table2[[#This Row],[Nodes]:[Nodes]]=5,Table2[[#This Row],[Cost]:[Cost]],"")</f>
        <v/>
      </c>
      <c r="C830" s="20" t="str" cm="1">
        <f t="array" ref="C830">IF(Table2[[#This Row],[Nodes]:[Nodes]]=6,Table2[[#This Row],[Cost]:[Cost]],"")</f>
        <v/>
      </c>
      <c r="D830" s="20" t="str" cm="1">
        <f t="array" ref="D830">IF(Data!A830=7,Table2[[#This Row],[Cost]:[Cost]],"")</f>
        <v/>
      </c>
    </row>
    <row r="831" spans="1:4">
      <c r="A831" s="20" t="str" cm="1">
        <f t="array" ref="A831">IF(Table2[[#This Row],[Nodes]:[Nodes]]=4,Table2[[#This Row],[Cost]:[Cost]],"")</f>
        <v/>
      </c>
      <c r="B831" s="20" t="str" cm="1">
        <f t="array" ref="B831">IF(Table2[[#This Row],[Nodes]:[Nodes]]=5,Table2[[#This Row],[Cost]:[Cost]],"")</f>
        <v/>
      </c>
      <c r="C831" s="20" t="str" cm="1">
        <f t="array" ref="C831">IF(Table2[[#This Row],[Nodes]:[Nodes]]=6,Table2[[#This Row],[Cost]:[Cost]],"")</f>
        <v/>
      </c>
      <c r="D831" s="20" t="str" cm="1">
        <f t="array" ref="D831">IF(Data!A831=7,Table2[[#This Row],[Cost]:[Cost]],"")</f>
        <v/>
      </c>
    </row>
    <row r="832" spans="1:4">
      <c r="A832" s="20" t="str" cm="1">
        <f t="array" ref="A832">IF(Table2[[#This Row],[Nodes]:[Nodes]]=4,Table2[[#This Row],[Cost]:[Cost]],"")</f>
        <v/>
      </c>
      <c r="B832" s="20" t="str" cm="1">
        <f t="array" ref="B832">IF(Table2[[#This Row],[Nodes]:[Nodes]]=5,Table2[[#This Row],[Cost]:[Cost]],"")</f>
        <v/>
      </c>
      <c r="C832" s="20" t="str" cm="1">
        <f t="array" ref="C832">IF(Table2[[#This Row],[Nodes]:[Nodes]]=6,Table2[[#This Row],[Cost]:[Cost]],"")</f>
        <v/>
      </c>
      <c r="D832" s="20" t="str" cm="1">
        <f t="array" ref="D832">IF(Data!A832=7,Table2[[#This Row],[Cost]:[Cost]],"")</f>
        <v/>
      </c>
    </row>
    <row r="833" spans="1:4">
      <c r="A833" s="20" t="str" cm="1">
        <f t="array" ref="A833">IF(Table2[[#This Row],[Nodes]:[Nodes]]=4,Table2[[#This Row],[Cost]:[Cost]],"")</f>
        <v/>
      </c>
      <c r="B833" s="20" t="str" cm="1">
        <f t="array" ref="B833">IF(Table2[[#This Row],[Nodes]:[Nodes]]=5,Table2[[#This Row],[Cost]:[Cost]],"")</f>
        <v/>
      </c>
      <c r="C833" s="20" t="str" cm="1">
        <f t="array" ref="C833">IF(Table2[[#This Row],[Nodes]:[Nodes]]=6,Table2[[#This Row],[Cost]:[Cost]],"")</f>
        <v/>
      </c>
      <c r="D833" s="20" t="str" cm="1">
        <f t="array" ref="D833">IF(Data!A833=7,Table2[[#This Row],[Cost]:[Cost]],"")</f>
        <v/>
      </c>
    </row>
    <row r="834" spans="1:4">
      <c r="A834" s="20" t="str" cm="1">
        <f t="array" ref="A834">IF(Table2[[#This Row],[Nodes]:[Nodes]]=4,Table2[[#This Row],[Cost]:[Cost]],"")</f>
        <v/>
      </c>
      <c r="B834" s="20" t="str" cm="1">
        <f t="array" ref="B834">IF(Table2[[#This Row],[Nodes]:[Nodes]]=5,Table2[[#This Row],[Cost]:[Cost]],"")</f>
        <v/>
      </c>
      <c r="C834" s="20" t="str" cm="1">
        <f t="array" ref="C834">IF(Table2[[#This Row],[Nodes]:[Nodes]]=6,Table2[[#This Row],[Cost]:[Cost]],"")</f>
        <v/>
      </c>
      <c r="D834" s="20" t="str" cm="1">
        <f t="array" ref="D834">IF(Data!A834=7,Table2[[#This Row],[Cost]:[Cost]],"")</f>
        <v/>
      </c>
    </row>
    <row r="835" spans="1:4">
      <c r="A835" s="20" t="str" cm="1">
        <f t="array" ref="A835">IF(Table2[[#This Row],[Nodes]:[Nodes]]=4,Table2[[#This Row],[Cost]:[Cost]],"")</f>
        <v/>
      </c>
      <c r="B835" s="20" t="str" cm="1">
        <f t="array" ref="B835">IF(Table2[[#This Row],[Nodes]:[Nodes]]=5,Table2[[#This Row],[Cost]:[Cost]],"")</f>
        <v/>
      </c>
      <c r="C835" s="20" t="str" cm="1">
        <f t="array" ref="C835">IF(Table2[[#This Row],[Nodes]:[Nodes]]=6,Table2[[#This Row],[Cost]:[Cost]],"")</f>
        <v/>
      </c>
      <c r="D835" s="20" t="str" cm="1">
        <f t="array" ref="D835">IF(Data!A835=7,Table2[[#This Row],[Cost]:[Cost]],"")</f>
        <v/>
      </c>
    </row>
    <row r="836" spans="1:4">
      <c r="A836" s="20" t="str" cm="1">
        <f t="array" ref="A836">IF(Table2[[#This Row],[Nodes]:[Nodes]]=4,Table2[[#This Row],[Cost]:[Cost]],"")</f>
        <v/>
      </c>
      <c r="B836" s="20" t="str" cm="1">
        <f t="array" ref="B836">IF(Table2[[#This Row],[Nodes]:[Nodes]]=5,Table2[[#This Row],[Cost]:[Cost]],"")</f>
        <v/>
      </c>
      <c r="C836" s="20" t="str" cm="1">
        <f t="array" ref="C836">IF(Table2[[#This Row],[Nodes]:[Nodes]]=6,Table2[[#This Row],[Cost]:[Cost]],"")</f>
        <v/>
      </c>
      <c r="D836" s="20" t="str" cm="1">
        <f t="array" ref="D836">IF(Data!A836=7,Table2[[#This Row],[Cost]:[Cost]],"")</f>
        <v/>
      </c>
    </row>
    <row r="837" spans="1:4">
      <c r="A837" s="20" t="str" cm="1">
        <f t="array" ref="A837">IF(Table2[[#This Row],[Nodes]:[Nodes]]=4,Table2[[#This Row],[Cost]:[Cost]],"")</f>
        <v/>
      </c>
      <c r="B837" s="20" t="str" cm="1">
        <f t="array" ref="B837">IF(Table2[[#This Row],[Nodes]:[Nodes]]=5,Table2[[#This Row],[Cost]:[Cost]],"")</f>
        <v/>
      </c>
      <c r="C837" s="20" t="str" cm="1">
        <f t="array" ref="C837">IF(Table2[[#This Row],[Nodes]:[Nodes]]=6,Table2[[#This Row],[Cost]:[Cost]],"")</f>
        <v/>
      </c>
      <c r="D837" s="20" t="str" cm="1">
        <f t="array" ref="D837">IF(Data!A837=7,Table2[[#This Row],[Cost]:[Cost]],"")</f>
        <v/>
      </c>
    </row>
    <row r="838" spans="1:4">
      <c r="A838" s="20" t="str" cm="1">
        <f t="array" ref="A838">IF(Table2[[#This Row],[Nodes]:[Nodes]]=4,Table2[[#This Row],[Cost]:[Cost]],"")</f>
        <v/>
      </c>
      <c r="B838" s="20" t="str" cm="1">
        <f t="array" ref="B838">IF(Table2[[#This Row],[Nodes]:[Nodes]]=5,Table2[[#This Row],[Cost]:[Cost]],"")</f>
        <v/>
      </c>
      <c r="C838" s="20" t="str" cm="1">
        <f t="array" ref="C838">IF(Table2[[#This Row],[Nodes]:[Nodes]]=6,Table2[[#This Row],[Cost]:[Cost]],"")</f>
        <v/>
      </c>
      <c r="D838" s="20" t="str" cm="1">
        <f t="array" ref="D838">IF(Data!A838=7,Table2[[#This Row],[Cost]:[Cost]],"")</f>
        <v/>
      </c>
    </row>
    <row r="839" spans="1:4">
      <c r="A839" s="20" t="str" cm="1">
        <f t="array" ref="A839">IF(Table2[[#This Row],[Nodes]:[Nodes]]=4,Table2[[#This Row],[Cost]:[Cost]],"")</f>
        <v/>
      </c>
      <c r="B839" s="20" t="str" cm="1">
        <f t="array" ref="B839">IF(Table2[[#This Row],[Nodes]:[Nodes]]=5,Table2[[#This Row],[Cost]:[Cost]],"")</f>
        <v/>
      </c>
      <c r="C839" s="20" t="str" cm="1">
        <f t="array" ref="C839">IF(Table2[[#This Row],[Nodes]:[Nodes]]=6,Table2[[#This Row],[Cost]:[Cost]],"")</f>
        <v/>
      </c>
      <c r="D839" s="20" t="str" cm="1">
        <f t="array" ref="D839">IF(Data!A839=7,Table2[[#This Row],[Cost]:[Cost]],"")</f>
        <v/>
      </c>
    </row>
    <row r="840" spans="1:4">
      <c r="A840" s="20" t="str" cm="1">
        <f t="array" ref="A840">IF(Table2[[#This Row],[Nodes]:[Nodes]]=4,Table2[[#This Row],[Cost]:[Cost]],"")</f>
        <v/>
      </c>
      <c r="B840" s="20" t="str" cm="1">
        <f t="array" ref="B840">IF(Table2[[#This Row],[Nodes]:[Nodes]]=5,Table2[[#This Row],[Cost]:[Cost]],"")</f>
        <v/>
      </c>
      <c r="C840" s="20" t="str" cm="1">
        <f t="array" ref="C840">IF(Table2[[#This Row],[Nodes]:[Nodes]]=6,Table2[[#This Row],[Cost]:[Cost]],"")</f>
        <v/>
      </c>
      <c r="D840" s="20" t="str" cm="1">
        <f t="array" ref="D840">IF(Data!A840=7,Table2[[#This Row],[Cost]:[Cost]],"")</f>
        <v/>
      </c>
    </row>
    <row r="841" spans="1:4">
      <c r="A841" s="20" t="str" cm="1">
        <f t="array" ref="A841">IF(Table2[[#This Row],[Nodes]:[Nodes]]=4,Table2[[#This Row],[Cost]:[Cost]],"")</f>
        <v/>
      </c>
      <c r="B841" s="20" t="str" cm="1">
        <f t="array" ref="B841">IF(Table2[[#This Row],[Nodes]:[Nodes]]=5,Table2[[#This Row],[Cost]:[Cost]],"")</f>
        <v/>
      </c>
      <c r="C841" s="20" t="str" cm="1">
        <f t="array" ref="C841">IF(Table2[[#This Row],[Nodes]:[Nodes]]=6,Table2[[#This Row],[Cost]:[Cost]],"")</f>
        <v/>
      </c>
      <c r="D841" s="20" t="str" cm="1">
        <f t="array" ref="D841">IF(Data!A841=7,Table2[[#This Row],[Cost]:[Cost]],"")</f>
        <v/>
      </c>
    </row>
    <row r="842" spans="1:4">
      <c r="A842" s="20" t="str" cm="1">
        <f t="array" ref="A842">IF(Table2[[#This Row],[Nodes]:[Nodes]]=4,Table2[[#This Row],[Cost]:[Cost]],"")</f>
        <v/>
      </c>
      <c r="B842" s="20" t="str" cm="1">
        <f t="array" ref="B842">IF(Table2[[#This Row],[Nodes]:[Nodes]]=5,Table2[[#This Row],[Cost]:[Cost]],"")</f>
        <v/>
      </c>
      <c r="C842" s="20" t="str" cm="1">
        <f t="array" ref="C842">IF(Table2[[#This Row],[Nodes]:[Nodes]]=6,Table2[[#This Row],[Cost]:[Cost]],"")</f>
        <v/>
      </c>
      <c r="D842" s="20" t="str" cm="1">
        <f t="array" ref="D842">IF(Data!A842=7,Table2[[#This Row],[Cost]:[Cost]],"")</f>
        <v/>
      </c>
    </row>
    <row r="843" spans="1:4">
      <c r="A843" s="20" t="str" cm="1">
        <f t="array" ref="A843">IF(Table2[[#This Row],[Nodes]:[Nodes]]=4,Table2[[#This Row],[Cost]:[Cost]],"")</f>
        <v/>
      </c>
      <c r="B843" s="20" t="str" cm="1">
        <f t="array" ref="B843">IF(Table2[[#This Row],[Nodes]:[Nodes]]=5,Table2[[#This Row],[Cost]:[Cost]],"")</f>
        <v/>
      </c>
      <c r="C843" s="20" t="str" cm="1">
        <f t="array" ref="C843">IF(Table2[[#This Row],[Nodes]:[Nodes]]=6,Table2[[#This Row],[Cost]:[Cost]],"")</f>
        <v/>
      </c>
      <c r="D843" s="20" t="str" cm="1">
        <f t="array" ref="D843">IF(Data!A843=7,Table2[[#This Row],[Cost]:[Cost]],"")</f>
        <v/>
      </c>
    </row>
    <row r="844" spans="1:4">
      <c r="A844" s="20" t="str" cm="1">
        <f t="array" ref="A844">IF(Table2[[#This Row],[Nodes]:[Nodes]]=4,Table2[[#This Row],[Cost]:[Cost]],"")</f>
        <v/>
      </c>
      <c r="B844" s="20" t="str" cm="1">
        <f t="array" ref="B844">IF(Table2[[#This Row],[Nodes]:[Nodes]]=5,Table2[[#This Row],[Cost]:[Cost]],"")</f>
        <v/>
      </c>
      <c r="C844" s="20" t="str" cm="1">
        <f t="array" ref="C844">IF(Table2[[#This Row],[Nodes]:[Nodes]]=6,Table2[[#This Row],[Cost]:[Cost]],"")</f>
        <v/>
      </c>
      <c r="D844" s="20" t="str" cm="1">
        <f t="array" ref="D844">IF(Data!A844=7,Table2[[#This Row],[Cost]:[Cost]],"")</f>
        <v/>
      </c>
    </row>
    <row r="845" spans="1:4">
      <c r="A845" s="20" t="str" cm="1">
        <f t="array" ref="A845">IF(Table2[[#This Row],[Nodes]:[Nodes]]=4,Table2[[#This Row],[Cost]:[Cost]],"")</f>
        <v/>
      </c>
      <c r="B845" s="20" t="str" cm="1">
        <f t="array" ref="B845">IF(Table2[[#This Row],[Nodes]:[Nodes]]=5,Table2[[#This Row],[Cost]:[Cost]],"")</f>
        <v/>
      </c>
      <c r="C845" s="20" t="str" cm="1">
        <f t="array" ref="C845">IF(Table2[[#This Row],[Nodes]:[Nodes]]=6,Table2[[#This Row],[Cost]:[Cost]],"")</f>
        <v/>
      </c>
      <c r="D845" s="20" t="str" cm="1">
        <f t="array" ref="D845">IF(Data!A845=7,Table2[[#This Row],[Cost]:[Cost]],"")</f>
        <v/>
      </c>
    </row>
    <row r="846" spans="1:4">
      <c r="A846" s="20" t="str" cm="1">
        <f t="array" ref="A846">IF(Table2[[#This Row],[Nodes]:[Nodes]]=4,Table2[[#This Row],[Cost]:[Cost]],"")</f>
        <v/>
      </c>
      <c r="B846" s="20" t="str" cm="1">
        <f t="array" ref="B846">IF(Table2[[#This Row],[Nodes]:[Nodes]]=5,Table2[[#This Row],[Cost]:[Cost]],"")</f>
        <v/>
      </c>
      <c r="C846" s="20" t="str" cm="1">
        <f t="array" ref="C846">IF(Table2[[#This Row],[Nodes]:[Nodes]]=6,Table2[[#This Row],[Cost]:[Cost]],"")</f>
        <v/>
      </c>
      <c r="D846" s="20" t="str" cm="1">
        <f t="array" ref="D846">IF(Data!A846=7,Table2[[#This Row],[Cost]:[Cost]],"")</f>
        <v/>
      </c>
    </row>
    <row r="847" spans="1:4">
      <c r="A847" s="20" t="str" cm="1">
        <f t="array" ref="A847">IF(Table2[[#This Row],[Nodes]:[Nodes]]=4,Table2[[#This Row],[Cost]:[Cost]],"")</f>
        <v/>
      </c>
      <c r="B847" s="20" t="str" cm="1">
        <f t="array" ref="B847">IF(Table2[[#This Row],[Nodes]:[Nodes]]=5,Table2[[#This Row],[Cost]:[Cost]],"")</f>
        <v/>
      </c>
      <c r="C847" s="20" t="str" cm="1">
        <f t="array" ref="C847">IF(Table2[[#This Row],[Nodes]:[Nodes]]=6,Table2[[#This Row],[Cost]:[Cost]],"")</f>
        <v/>
      </c>
      <c r="D847" s="20" t="str" cm="1">
        <f t="array" ref="D847">IF(Data!A847=7,Table2[[#This Row],[Cost]:[Cost]],"")</f>
        <v/>
      </c>
    </row>
    <row r="848" spans="1:4">
      <c r="A848" s="20" t="str" cm="1">
        <f t="array" ref="A848">IF(Table2[[#This Row],[Nodes]:[Nodes]]=4,Table2[[#This Row],[Cost]:[Cost]],"")</f>
        <v/>
      </c>
      <c r="B848" s="20" t="str" cm="1">
        <f t="array" ref="B848">IF(Table2[[#This Row],[Nodes]:[Nodes]]=5,Table2[[#This Row],[Cost]:[Cost]],"")</f>
        <v/>
      </c>
      <c r="C848" s="20" t="str" cm="1">
        <f t="array" ref="C848">IF(Table2[[#This Row],[Nodes]:[Nodes]]=6,Table2[[#This Row],[Cost]:[Cost]],"")</f>
        <v/>
      </c>
      <c r="D848" s="20" t="str" cm="1">
        <f t="array" ref="D848">IF(Data!A848=7,Table2[[#This Row],[Cost]:[Cost]],"")</f>
        <v/>
      </c>
    </row>
    <row r="849" spans="1:4">
      <c r="A849" s="20" t="str" cm="1">
        <f t="array" ref="A849">IF(Table2[[#This Row],[Nodes]:[Nodes]]=4,Table2[[#This Row],[Cost]:[Cost]],"")</f>
        <v/>
      </c>
      <c r="B849" s="20" t="str" cm="1">
        <f t="array" ref="B849">IF(Table2[[#This Row],[Nodes]:[Nodes]]=5,Table2[[#This Row],[Cost]:[Cost]],"")</f>
        <v/>
      </c>
      <c r="C849" s="20" t="str" cm="1">
        <f t="array" ref="C849">IF(Table2[[#This Row],[Nodes]:[Nodes]]=6,Table2[[#This Row],[Cost]:[Cost]],"")</f>
        <v/>
      </c>
      <c r="D849" s="20" t="str" cm="1">
        <f t="array" ref="D849">IF(Data!A849=7,Table2[[#This Row],[Cost]:[Cost]],"")</f>
        <v/>
      </c>
    </row>
    <row r="850" spans="1:4">
      <c r="A850" s="20" t="str" cm="1">
        <f t="array" ref="A850">IF(Table2[[#This Row],[Nodes]:[Nodes]]=4,Table2[[#This Row],[Cost]:[Cost]],"")</f>
        <v/>
      </c>
      <c r="B850" s="20" t="str" cm="1">
        <f t="array" ref="B850">IF(Table2[[#This Row],[Nodes]:[Nodes]]=5,Table2[[#This Row],[Cost]:[Cost]],"")</f>
        <v/>
      </c>
      <c r="C850" s="20" t="str" cm="1">
        <f t="array" ref="C850">IF(Table2[[#This Row],[Nodes]:[Nodes]]=6,Table2[[#This Row],[Cost]:[Cost]],"")</f>
        <v/>
      </c>
      <c r="D850" s="20" t="str" cm="1">
        <f t="array" ref="D850">IF(Data!A850=7,Table2[[#This Row],[Cost]:[Cost]],"")</f>
        <v/>
      </c>
    </row>
    <row r="851" spans="1:4">
      <c r="A851" s="20" t="str" cm="1">
        <f t="array" ref="A851">IF(Table2[[#This Row],[Nodes]:[Nodes]]=4,Table2[[#This Row],[Cost]:[Cost]],"")</f>
        <v/>
      </c>
      <c r="B851" s="20" t="str" cm="1">
        <f t="array" ref="B851">IF(Table2[[#This Row],[Nodes]:[Nodes]]=5,Table2[[#This Row],[Cost]:[Cost]],"")</f>
        <v/>
      </c>
      <c r="C851" s="20" t="str" cm="1">
        <f t="array" ref="C851">IF(Table2[[#This Row],[Nodes]:[Nodes]]=6,Table2[[#This Row],[Cost]:[Cost]],"")</f>
        <v/>
      </c>
      <c r="D851" s="20" t="str" cm="1">
        <f t="array" ref="D851">IF(Data!A851=7,Table2[[#This Row],[Cost]:[Cost]],"")</f>
        <v/>
      </c>
    </row>
    <row r="852" spans="1:4">
      <c r="A852" s="20" t="str" cm="1">
        <f t="array" ref="A852">IF(Table2[[#This Row],[Nodes]:[Nodes]]=4,Table2[[#This Row],[Cost]:[Cost]],"")</f>
        <v/>
      </c>
      <c r="B852" s="20" t="str" cm="1">
        <f t="array" ref="B852">IF(Table2[[#This Row],[Nodes]:[Nodes]]=5,Table2[[#This Row],[Cost]:[Cost]],"")</f>
        <v/>
      </c>
      <c r="C852" s="20" t="str" cm="1">
        <f t="array" ref="C852">IF(Table2[[#This Row],[Nodes]:[Nodes]]=6,Table2[[#This Row],[Cost]:[Cost]],"")</f>
        <v/>
      </c>
      <c r="D852" s="20" t="str" cm="1">
        <f t="array" ref="D852">IF(Data!A852=7,Table2[[#This Row],[Cost]:[Cost]],"")</f>
        <v/>
      </c>
    </row>
    <row r="853" spans="1:4">
      <c r="A853" s="20" t="str" cm="1">
        <f t="array" ref="A853">IF(Table2[[#This Row],[Nodes]:[Nodes]]=4,Table2[[#This Row],[Cost]:[Cost]],"")</f>
        <v/>
      </c>
      <c r="B853" s="20" t="str" cm="1">
        <f t="array" ref="B853">IF(Table2[[#This Row],[Nodes]:[Nodes]]=5,Table2[[#This Row],[Cost]:[Cost]],"")</f>
        <v/>
      </c>
      <c r="C853" s="20" t="str" cm="1">
        <f t="array" ref="C853">IF(Table2[[#This Row],[Nodes]:[Nodes]]=6,Table2[[#This Row],[Cost]:[Cost]],"")</f>
        <v/>
      </c>
      <c r="D853" s="20" t="str" cm="1">
        <f t="array" ref="D853">IF(Data!A853=7,Table2[[#This Row],[Cost]:[Cost]],"")</f>
        <v/>
      </c>
    </row>
    <row r="854" spans="1:4">
      <c r="A854" s="20" t="str" cm="1">
        <f t="array" ref="A854">IF(Table2[[#This Row],[Nodes]:[Nodes]]=4,Table2[[#This Row],[Cost]:[Cost]],"")</f>
        <v/>
      </c>
      <c r="B854" s="20" t="str" cm="1">
        <f t="array" ref="B854">IF(Table2[[#This Row],[Nodes]:[Nodes]]=5,Table2[[#This Row],[Cost]:[Cost]],"")</f>
        <v/>
      </c>
      <c r="C854" s="20" t="str" cm="1">
        <f t="array" ref="C854">IF(Table2[[#This Row],[Nodes]:[Nodes]]=6,Table2[[#This Row],[Cost]:[Cost]],"")</f>
        <v/>
      </c>
      <c r="D854" s="20" t="str" cm="1">
        <f t="array" ref="D854">IF(Data!A854=7,Table2[[#This Row],[Cost]:[Cost]],"")</f>
        <v/>
      </c>
    </row>
    <row r="855" spans="1:4">
      <c r="A855" s="20" t="str" cm="1">
        <f t="array" ref="A855">IF(Table2[[#This Row],[Nodes]:[Nodes]]=4,Table2[[#This Row],[Cost]:[Cost]],"")</f>
        <v/>
      </c>
      <c r="B855" s="20" t="str" cm="1">
        <f t="array" ref="B855">IF(Table2[[#This Row],[Nodes]:[Nodes]]=5,Table2[[#This Row],[Cost]:[Cost]],"")</f>
        <v/>
      </c>
      <c r="C855" s="20" t="str" cm="1">
        <f t="array" ref="C855">IF(Table2[[#This Row],[Nodes]:[Nodes]]=6,Table2[[#This Row],[Cost]:[Cost]],"")</f>
        <v/>
      </c>
      <c r="D855" s="20" t="str" cm="1">
        <f t="array" ref="D855">IF(Data!A855=7,Table2[[#This Row],[Cost]:[Cost]],"")</f>
        <v/>
      </c>
    </row>
    <row r="856" spans="1:4">
      <c r="A856" s="20" t="str" cm="1">
        <f t="array" ref="A856">IF(Table2[[#This Row],[Nodes]:[Nodes]]=4,Table2[[#This Row],[Cost]:[Cost]],"")</f>
        <v/>
      </c>
      <c r="B856" s="20" t="str" cm="1">
        <f t="array" ref="B856">IF(Table2[[#This Row],[Nodes]:[Nodes]]=5,Table2[[#This Row],[Cost]:[Cost]],"")</f>
        <v/>
      </c>
      <c r="C856" s="20" t="str" cm="1">
        <f t="array" ref="C856">IF(Table2[[#This Row],[Nodes]:[Nodes]]=6,Table2[[#This Row],[Cost]:[Cost]],"")</f>
        <v/>
      </c>
      <c r="D856" s="20" t="str" cm="1">
        <f t="array" ref="D856">IF(Data!A856=7,Table2[[#This Row],[Cost]:[Cost]],"")</f>
        <v/>
      </c>
    </row>
    <row r="857" spans="1:4">
      <c r="A857" s="20" t="str" cm="1">
        <f t="array" ref="A857">IF(Table2[[#This Row],[Nodes]:[Nodes]]=4,Table2[[#This Row],[Cost]:[Cost]],"")</f>
        <v/>
      </c>
      <c r="B857" s="20" t="str" cm="1">
        <f t="array" ref="B857">IF(Table2[[#This Row],[Nodes]:[Nodes]]=5,Table2[[#This Row],[Cost]:[Cost]],"")</f>
        <v/>
      </c>
      <c r="C857" s="20" t="str" cm="1">
        <f t="array" ref="C857">IF(Table2[[#This Row],[Nodes]:[Nodes]]=6,Table2[[#This Row],[Cost]:[Cost]],"")</f>
        <v/>
      </c>
      <c r="D857" s="20" t="str" cm="1">
        <f t="array" ref="D857">IF(Data!A857=7,Table2[[#This Row],[Cost]:[Cost]],"")</f>
        <v/>
      </c>
    </row>
    <row r="858" spans="1:4">
      <c r="A858" s="20" t="str" cm="1">
        <f t="array" ref="A858">IF(Table2[[#This Row],[Nodes]:[Nodes]]=4,Table2[[#This Row],[Cost]:[Cost]],"")</f>
        <v/>
      </c>
      <c r="B858" s="20" t="str" cm="1">
        <f t="array" ref="B858">IF(Table2[[#This Row],[Nodes]:[Nodes]]=5,Table2[[#This Row],[Cost]:[Cost]],"")</f>
        <v/>
      </c>
      <c r="C858" s="20" t="str" cm="1">
        <f t="array" ref="C858">IF(Table2[[#This Row],[Nodes]:[Nodes]]=6,Table2[[#This Row],[Cost]:[Cost]],"")</f>
        <v/>
      </c>
      <c r="D858" s="20" t="str" cm="1">
        <f t="array" ref="D858">IF(Data!A858=7,Table2[[#This Row],[Cost]:[Cost]],"")</f>
        <v/>
      </c>
    </row>
    <row r="859" spans="1:4">
      <c r="A859" s="20" t="str" cm="1">
        <f t="array" ref="A859">IF(Table2[[#This Row],[Nodes]:[Nodes]]=4,Table2[[#This Row],[Cost]:[Cost]],"")</f>
        <v/>
      </c>
      <c r="B859" s="20" t="str" cm="1">
        <f t="array" ref="B859">IF(Table2[[#This Row],[Nodes]:[Nodes]]=5,Table2[[#This Row],[Cost]:[Cost]],"")</f>
        <v/>
      </c>
      <c r="C859" s="20" t="str" cm="1">
        <f t="array" ref="C859">IF(Table2[[#This Row],[Nodes]:[Nodes]]=6,Table2[[#This Row],[Cost]:[Cost]],"")</f>
        <v/>
      </c>
      <c r="D859" s="20" t="str" cm="1">
        <f t="array" ref="D859">IF(Data!A859=7,Table2[[#This Row],[Cost]:[Cost]],"")</f>
        <v/>
      </c>
    </row>
    <row r="860" spans="1:4">
      <c r="A860" s="20" t="str" cm="1">
        <f t="array" ref="A860">IF(Table2[[#This Row],[Nodes]:[Nodes]]=4,Table2[[#This Row],[Cost]:[Cost]],"")</f>
        <v/>
      </c>
      <c r="B860" s="20" t="str" cm="1">
        <f t="array" ref="B860">IF(Table2[[#This Row],[Nodes]:[Nodes]]=5,Table2[[#This Row],[Cost]:[Cost]],"")</f>
        <v/>
      </c>
      <c r="C860" s="20" t="str" cm="1">
        <f t="array" ref="C860">IF(Table2[[#This Row],[Nodes]:[Nodes]]=6,Table2[[#This Row],[Cost]:[Cost]],"")</f>
        <v/>
      </c>
      <c r="D860" s="20" t="str" cm="1">
        <f t="array" ref="D860">IF(Data!A860=7,Table2[[#This Row],[Cost]:[Cost]],"")</f>
        <v/>
      </c>
    </row>
    <row r="861" spans="1:4">
      <c r="A861" s="20" t="str" cm="1">
        <f t="array" ref="A861">IF(Table2[[#This Row],[Nodes]:[Nodes]]=4,Table2[[#This Row],[Cost]:[Cost]],"")</f>
        <v/>
      </c>
      <c r="B861" s="20" t="str" cm="1">
        <f t="array" ref="B861">IF(Table2[[#This Row],[Nodes]:[Nodes]]=5,Table2[[#This Row],[Cost]:[Cost]],"")</f>
        <v/>
      </c>
      <c r="C861" s="20" t="str" cm="1">
        <f t="array" ref="C861">IF(Table2[[#This Row],[Nodes]:[Nodes]]=6,Table2[[#This Row],[Cost]:[Cost]],"")</f>
        <v/>
      </c>
      <c r="D861" s="20" t="str" cm="1">
        <f t="array" ref="D861">IF(Data!A861=7,Table2[[#This Row],[Cost]:[Cost]],"")</f>
        <v/>
      </c>
    </row>
    <row r="862" spans="1:4">
      <c r="A862" s="20" t="str" cm="1">
        <f t="array" ref="A862">IF(Table2[[#This Row],[Nodes]:[Nodes]]=4,Table2[[#This Row],[Cost]:[Cost]],"")</f>
        <v/>
      </c>
      <c r="B862" s="20" t="str" cm="1">
        <f t="array" ref="B862">IF(Table2[[#This Row],[Nodes]:[Nodes]]=5,Table2[[#This Row],[Cost]:[Cost]],"")</f>
        <v/>
      </c>
      <c r="C862" s="20" t="str" cm="1">
        <f t="array" ref="C862">IF(Table2[[#This Row],[Nodes]:[Nodes]]=6,Table2[[#This Row],[Cost]:[Cost]],"")</f>
        <v/>
      </c>
      <c r="D862" s="20" t="str" cm="1">
        <f t="array" ref="D862">IF(Data!A862=7,Table2[[#This Row],[Cost]:[Cost]],"")</f>
        <v/>
      </c>
    </row>
    <row r="863" spans="1:4">
      <c r="A863" s="20" t="str" cm="1">
        <f t="array" ref="A863">IF(Table2[[#This Row],[Nodes]:[Nodes]]=4,Table2[[#This Row],[Cost]:[Cost]],"")</f>
        <v/>
      </c>
      <c r="B863" s="20" t="str" cm="1">
        <f t="array" ref="B863">IF(Table2[[#This Row],[Nodes]:[Nodes]]=5,Table2[[#This Row],[Cost]:[Cost]],"")</f>
        <v/>
      </c>
      <c r="C863" s="20" t="str" cm="1">
        <f t="array" ref="C863">IF(Table2[[#This Row],[Nodes]:[Nodes]]=6,Table2[[#This Row],[Cost]:[Cost]],"")</f>
        <v/>
      </c>
      <c r="D863" s="20" t="str" cm="1">
        <f t="array" ref="D863">IF(Data!A863=7,Table2[[#This Row],[Cost]:[Cost]],"")</f>
        <v/>
      </c>
    </row>
    <row r="864" spans="1:4">
      <c r="A864" s="20" t="str" cm="1">
        <f t="array" ref="A864">IF(Table2[[#This Row],[Nodes]:[Nodes]]=4,Table2[[#This Row],[Cost]:[Cost]],"")</f>
        <v/>
      </c>
      <c r="B864" s="20" t="str" cm="1">
        <f t="array" ref="B864">IF(Table2[[#This Row],[Nodes]:[Nodes]]=5,Table2[[#This Row],[Cost]:[Cost]],"")</f>
        <v/>
      </c>
      <c r="C864" s="20" t="str" cm="1">
        <f t="array" ref="C864">IF(Table2[[#This Row],[Nodes]:[Nodes]]=6,Table2[[#This Row],[Cost]:[Cost]],"")</f>
        <v/>
      </c>
      <c r="D864" s="20" t="str" cm="1">
        <f t="array" ref="D864">IF(Data!A864=7,Table2[[#This Row],[Cost]:[Cost]],"")</f>
        <v/>
      </c>
    </row>
    <row r="865" spans="1:4">
      <c r="A865" s="20" t="str" cm="1">
        <f t="array" ref="A865">IF(Table2[[#This Row],[Nodes]:[Nodes]]=4,Table2[[#This Row],[Cost]:[Cost]],"")</f>
        <v/>
      </c>
      <c r="B865" s="20" t="str" cm="1">
        <f t="array" ref="B865">IF(Table2[[#This Row],[Nodes]:[Nodes]]=5,Table2[[#This Row],[Cost]:[Cost]],"")</f>
        <v/>
      </c>
      <c r="C865" s="20" t="str" cm="1">
        <f t="array" ref="C865">IF(Table2[[#This Row],[Nodes]:[Nodes]]=6,Table2[[#This Row],[Cost]:[Cost]],"")</f>
        <v/>
      </c>
      <c r="D865" s="20" t="str" cm="1">
        <f t="array" ref="D865">IF(Data!A865=7,Table2[[#This Row],[Cost]:[Cost]],"")</f>
        <v/>
      </c>
    </row>
    <row r="866" spans="1:4">
      <c r="A866" s="20" t="str" cm="1">
        <f t="array" ref="A866">IF(Table2[[#This Row],[Nodes]:[Nodes]]=4,Table2[[#This Row],[Cost]:[Cost]],"")</f>
        <v/>
      </c>
      <c r="B866" s="20" t="str" cm="1">
        <f t="array" ref="B866">IF(Table2[[#This Row],[Nodes]:[Nodes]]=5,Table2[[#This Row],[Cost]:[Cost]],"")</f>
        <v/>
      </c>
      <c r="C866" s="20" t="str" cm="1">
        <f t="array" ref="C866">IF(Table2[[#This Row],[Nodes]:[Nodes]]=6,Table2[[#This Row],[Cost]:[Cost]],"")</f>
        <v/>
      </c>
      <c r="D866" s="20" t="str" cm="1">
        <f t="array" ref="D866">IF(Data!A866=7,Table2[[#This Row],[Cost]:[Cost]],"")</f>
        <v/>
      </c>
    </row>
    <row r="867" spans="1:4">
      <c r="A867" s="20" t="str" cm="1">
        <f t="array" ref="A867">IF(Table2[[#This Row],[Nodes]:[Nodes]]=4,Table2[[#This Row],[Cost]:[Cost]],"")</f>
        <v/>
      </c>
      <c r="B867" s="20" t="str" cm="1">
        <f t="array" ref="B867">IF(Table2[[#This Row],[Nodes]:[Nodes]]=5,Table2[[#This Row],[Cost]:[Cost]],"")</f>
        <v/>
      </c>
      <c r="C867" s="20" t="str" cm="1">
        <f t="array" ref="C867">IF(Table2[[#This Row],[Nodes]:[Nodes]]=6,Table2[[#This Row],[Cost]:[Cost]],"")</f>
        <v/>
      </c>
      <c r="D867" s="20" t="str" cm="1">
        <f t="array" ref="D867">IF(Data!A867=7,Table2[[#This Row],[Cost]:[Cost]],"")</f>
        <v/>
      </c>
    </row>
    <row r="868" spans="1:4">
      <c r="A868" s="20" t="str" cm="1">
        <f t="array" ref="A868">IF(Table2[[#This Row],[Nodes]:[Nodes]]=4,Table2[[#This Row],[Cost]:[Cost]],"")</f>
        <v/>
      </c>
      <c r="B868" s="20" t="str" cm="1">
        <f t="array" ref="B868">IF(Table2[[#This Row],[Nodes]:[Nodes]]=5,Table2[[#This Row],[Cost]:[Cost]],"")</f>
        <v/>
      </c>
      <c r="C868" s="20" t="str" cm="1">
        <f t="array" ref="C868">IF(Table2[[#This Row],[Nodes]:[Nodes]]=6,Table2[[#This Row],[Cost]:[Cost]],"")</f>
        <v/>
      </c>
      <c r="D868" s="20" t="str" cm="1">
        <f t="array" ref="D868">IF(Data!A868=7,Table2[[#This Row],[Cost]:[Cost]],"")</f>
        <v/>
      </c>
    </row>
    <row r="869" spans="1:4">
      <c r="A869" s="20" t="str" cm="1">
        <f t="array" ref="A869">IF(Table2[[#This Row],[Nodes]:[Nodes]]=4,Table2[[#This Row],[Cost]:[Cost]],"")</f>
        <v/>
      </c>
      <c r="B869" s="20" t="str" cm="1">
        <f t="array" ref="B869">IF(Table2[[#This Row],[Nodes]:[Nodes]]=5,Table2[[#This Row],[Cost]:[Cost]],"")</f>
        <v/>
      </c>
      <c r="C869" s="20" t="str" cm="1">
        <f t="array" ref="C869">IF(Table2[[#This Row],[Nodes]:[Nodes]]=6,Table2[[#This Row],[Cost]:[Cost]],"")</f>
        <v/>
      </c>
      <c r="D869" s="20" t="str" cm="1">
        <f t="array" ref="D869">IF(Data!A869=7,Table2[[#This Row],[Cost]:[Cost]],"")</f>
        <v/>
      </c>
    </row>
    <row r="870" spans="1:4">
      <c r="A870" s="20" t="str" cm="1">
        <f t="array" ref="A870">IF(Table2[[#This Row],[Nodes]:[Nodes]]=4,Table2[[#This Row],[Cost]:[Cost]],"")</f>
        <v/>
      </c>
      <c r="B870" s="20" t="str" cm="1">
        <f t="array" ref="B870">IF(Table2[[#This Row],[Nodes]:[Nodes]]=5,Table2[[#This Row],[Cost]:[Cost]],"")</f>
        <v/>
      </c>
      <c r="C870" s="20" t="str" cm="1">
        <f t="array" ref="C870">IF(Table2[[#This Row],[Nodes]:[Nodes]]=6,Table2[[#This Row],[Cost]:[Cost]],"")</f>
        <v/>
      </c>
      <c r="D870" s="20" t="str" cm="1">
        <f t="array" ref="D870">IF(Data!A870=7,Table2[[#This Row],[Cost]:[Cost]],"")</f>
        <v/>
      </c>
    </row>
    <row r="871" spans="1:4">
      <c r="A871" s="20" t="str" cm="1">
        <f t="array" ref="A871">IF(Table2[[#This Row],[Nodes]:[Nodes]]=4,Table2[[#This Row],[Cost]:[Cost]],"")</f>
        <v/>
      </c>
      <c r="B871" s="20" t="str" cm="1">
        <f t="array" ref="B871">IF(Table2[[#This Row],[Nodes]:[Nodes]]=5,Table2[[#This Row],[Cost]:[Cost]],"")</f>
        <v/>
      </c>
      <c r="C871" s="20" t="str" cm="1">
        <f t="array" ref="C871">IF(Table2[[#This Row],[Nodes]:[Nodes]]=6,Table2[[#This Row],[Cost]:[Cost]],"")</f>
        <v/>
      </c>
      <c r="D871" s="20" t="str" cm="1">
        <f t="array" ref="D871">IF(Data!A871=7,Table2[[#This Row],[Cost]:[Cost]],"")</f>
        <v/>
      </c>
    </row>
    <row r="872" spans="1:4">
      <c r="A872" s="20" t="str" cm="1">
        <f t="array" ref="A872">IF(Table2[[#This Row],[Nodes]:[Nodes]]=4,Table2[[#This Row],[Cost]:[Cost]],"")</f>
        <v/>
      </c>
      <c r="B872" s="20" t="str" cm="1">
        <f t="array" ref="B872">IF(Table2[[#This Row],[Nodes]:[Nodes]]=5,Table2[[#This Row],[Cost]:[Cost]],"")</f>
        <v/>
      </c>
      <c r="C872" s="20" t="str" cm="1">
        <f t="array" ref="C872">IF(Table2[[#This Row],[Nodes]:[Nodes]]=6,Table2[[#This Row],[Cost]:[Cost]],"")</f>
        <v/>
      </c>
      <c r="D872" s="20" t="str" cm="1">
        <f t="array" ref="D872">IF(Data!A872=7,Table2[[#This Row],[Cost]:[Cost]],"")</f>
        <v/>
      </c>
    </row>
    <row r="873" spans="1:4">
      <c r="A873" s="20" t="str" cm="1">
        <f t="array" ref="A873">IF(Table2[[#This Row],[Nodes]:[Nodes]]=4,Table2[[#This Row],[Cost]:[Cost]],"")</f>
        <v/>
      </c>
      <c r="B873" s="20" t="str" cm="1">
        <f t="array" ref="B873">IF(Table2[[#This Row],[Nodes]:[Nodes]]=5,Table2[[#This Row],[Cost]:[Cost]],"")</f>
        <v/>
      </c>
      <c r="C873" s="20" t="str" cm="1">
        <f t="array" ref="C873">IF(Table2[[#This Row],[Nodes]:[Nodes]]=6,Table2[[#This Row],[Cost]:[Cost]],"")</f>
        <v/>
      </c>
      <c r="D873" s="20" t="str" cm="1">
        <f t="array" ref="D873">IF(Data!A873=7,Table2[[#This Row],[Cost]:[Cost]],"")</f>
        <v/>
      </c>
    </row>
    <row r="874" spans="1:4">
      <c r="A874" s="20" t="str" cm="1">
        <f t="array" ref="A874">IF(Table2[[#This Row],[Nodes]:[Nodes]]=4,Table2[[#This Row],[Cost]:[Cost]],"")</f>
        <v/>
      </c>
      <c r="B874" s="20" t="str" cm="1">
        <f t="array" ref="B874">IF(Table2[[#This Row],[Nodes]:[Nodes]]=5,Table2[[#This Row],[Cost]:[Cost]],"")</f>
        <v/>
      </c>
      <c r="C874" s="20" t="str" cm="1">
        <f t="array" ref="C874">IF(Table2[[#This Row],[Nodes]:[Nodes]]=6,Table2[[#This Row],[Cost]:[Cost]],"")</f>
        <v/>
      </c>
      <c r="D874" s="20" t="str" cm="1">
        <f t="array" ref="D874">IF(Data!A874=7,Table2[[#This Row],[Cost]:[Cost]],"")</f>
        <v/>
      </c>
    </row>
    <row r="875" spans="1:4">
      <c r="A875" s="20" t="str" cm="1">
        <f t="array" ref="A875">IF(Table2[[#This Row],[Nodes]:[Nodes]]=4,Table2[[#This Row],[Cost]:[Cost]],"")</f>
        <v/>
      </c>
      <c r="B875" s="20" t="str" cm="1">
        <f t="array" ref="B875">IF(Table2[[#This Row],[Nodes]:[Nodes]]=5,Table2[[#This Row],[Cost]:[Cost]],"")</f>
        <v/>
      </c>
      <c r="C875" s="20" t="str" cm="1">
        <f t="array" ref="C875">IF(Table2[[#This Row],[Nodes]:[Nodes]]=6,Table2[[#This Row],[Cost]:[Cost]],"")</f>
        <v/>
      </c>
      <c r="D875" s="20" t="str" cm="1">
        <f t="array" ref="D875">IF(Data!A875=7,Table2[[#This Row],[Cost]:[Cost]],"")</f>
        <v/>
      </c>
    </row>
    <row r="876" spans="1:4">
      <c r="A876" s="20" t="str" cm="1">
        <f t="array" ref="A876">IF(Table2[[#This Row],[Nodes]:[Nodes]]=4,Table2[[#This Row],[Cost]:[Cost]],"")</f>
        <v/>
      </c>
      <c r="B876" s="20" t="str" cm="1">
        <f t="array" ref="B876">IF(Table2[[#This Row],[Nodes]:[Nodes]]=5,Table2[[#This Row],[Cost]:[Cost]],"")</f>
        <v/>
      </c>
      <c r="C876" s="20" t="str" cm="1">
        <f t="array" ref="C876">IF(Table2[[#This Row],[Nodes]:[Nodes]]=6,Table2[[#This Row],[Cost]:[Cost]],"")</f>
        <v/>
      </c>
      <c r="D876" s="20" t="str" cm="1">
        <f t="array" ref="D876">IF(Data!A876=7,Table2[[#This Row],[Cost]:[Cost]],"")</f>
        <v/>
      </c>
    </row>
    <row r="877" spans="1:4">
      <c r="A877" s="20" t="str" cm="1">
        <f t="array" ref="A877">IF(Table2[[#This Row],[Nodes]:[Nodes]]=4,Table2[[#This Row],[Cost]:[Cost]],"")</f>
        <v/>
      </c>
      <c r="B877" s="20" t="str" cm="1">
        <f t="array" ref="B877">IF(Table2[[#This Row],[Nodes]:[Nodes]]=5,Table2[[#This Row],[Cost]:[Cost]],"")</f>
        <v/>
      </c>
      <c r="C877" s="20" t="str" cm="1">
        <f t="array" ref="C877">IF(Table2[[#This Row],[Nodes]:[Nodes]]=6,Table2[[#This Row],[Cost]:[Cost]],"")</f>
        <v/>
      </c>
      <c r="D877" s="20" t="str" cm="1">
        <f t="array" ref="D877">IF(Data!A877=7,Table2[[#This Row],[Cost]:[Cost]],"")</f>
        <v/>
      </c>
    </row>
    <row r="878" spans="1:4">
      <c r="A878" s="20" t="str" cm="1">
        <f t="array" ref="A878">IF(Table2[[#This Row],[Nodes]:[Nodes]]=4,Table2[[#This Row],[Cost]:[Cost]],"")</f>
        <v/>
      </c>
      <c r="B878" s="20" t="str" cm="1">
        <f t="array" ref="B878">IF(Table2[[#This Row],[Nodes]:[Nodes]]=5,Table2[[#This Row],[Cost]:[Cost]],"")</f>
        <v/>
      </c>
      <c r="C878" s="20" t="str" cm="1">
        <f t="array" ref="C878">IF(Table2[[#This Row],[Nodes]:[Nodes]]=6,Table2[[#This Row],[Cost]:[Cost]],"")</f>
        <v/>
      </c>
      <c r="D878" s="20" t="str" cm="1">
        <f t="array" ref="D878">IF(Data!A878=7,Table2[[#This Row],[Cost]:[Cost]],"")</f>
        <v/>
      </c>
    </row>
    <row r="879" spans="1:4">
      <c r="A879" s="20" t="str" cm="1">
        <f t="array" ref="A879">IF(Table2[[#This Row],[Nodes]:[Nodes]]=4,Table2[[#This Row],[Cost]:[Cost]],"")</f>
        <v/>
      </c>
      <c r="B879" s="20" t="str" cm="1">
        <f t="array" ref="B879">IF(Table2[[#This Row],[Nodes]:[Nodes]]=5,Table2[[#This Row],[Cost]:[Cost]],"")</f>
        <v/>
      </c>
      <c r="C879" s="20" t="str" cm="1">
        <f t="array" ref="C879">IF(Table2[[#This Row],[Nodes]:[Nodes]]=6,Table2[[#This Row],[Cost]:[Cost]],"")</f>
        <v/>
      </c>
      <c r="D879" s="20" t="str" cm="1">
        <f t="array" ref="D879">IF(Data!A879=7,Table2[[#This Row],[Cost]:[Cost]],"")</f>
        <v/>
      </c>
    </row>
    <row r="880" spans="1:4">
      <c r="A880" s="20" t="str" cm="1">
        <f t="array" ref="A880">IF(Table2[[#This Row],[Nodes]:[Nodes]]=4,Table2[[#This Row],[Cost]:[Cost]],"")</f>
        <v/>
      </c>
      <c r="B880" s="20" t="str" cm="1">
        <f t="array" ref="B880">IF(Table2[[#This Row],[Nodes]:[Nodes]]=5,Table2[[#This Row],[Cost]:[Cost]],"")</f>
        <v/>
      </c>
      <c r="C880" s="20" t="str" cm="1">
        <f t="array" ref="C880">IF(Table2[[#This Row],[Nodes]:[Nodes]]=6,Table2[[#This Row],[Cost]:[Cost]],"")</f>
        <v/>
      </c>
      <c r="D880" s="20" t="str" cm="1">
        <f t="array" ref="D880">IF(Data!A880=7,Table2[[#This Row],[Cost]:[Cost]],"")</f>
        <v/>
      </c>
    </row>
    <row r="881" spans="1:4">
      <c r="A881" s="20" t="str" cm="1">
        <f t="array" ref="A881">IF(Table2[[#This Row],[Nodes]:[Nodes]]=4,Table2[[#This Row],[Cost]:[Cost]],"")</f>
        <v/>
      </c>
      <c r="B881" s="20" t="str" cm="1">
        <f t="array" ref="B881">IF(Table2[[#This Row],[Nodes]:[Nodes]]=5,Table2[[#This Row],[Cost]:[Cost]],"")</f>
        <v/>
      </c>
      <c r="C881" s="20" t="str" cm="1">
        <f t="array" ref="C881">IF(Table2[[#This Row],[Nodes]:[Nodes]]=6,Table2[[#This Row],[Cost]:[Cost]],"")</f>
        <v/>
      </c>
      <c r="D881" s="20" t="str" cm="1">
        <f t="array" ref="D881">IF(Data!A881=7,Table2[[#This Row],[Cost]:[Cost]],"")</f>
        <v/>
      </c>
    </row>
    <row r="882" spans="1:4">
      <c r="A882" s="20" t="str" cm="1">
        <f t="array" ref="A882">IF(Table2[[#This Row],[Nodes]:[Nodes]]=4,Table2[[#This Row],[Cost]:[Cost]],"")</f>
        <v/>
      </c>
      <c r="B882" s="20" t="str" cm="1">
        <f t="array" ref="B882">IF(Table2[[#This Row],[Nodes]:[Nodes]]=5,Table2[[#This Row],[Cost]:[Cost]],"")</f>
        <v/>
      </c>
      <c r="C882" s="20" t="str" cm="1">
        <f t="array" ref="C882">IF(Table2[[#This Row],[Nodes]:[Nodes]]=6,Table2[[#This Row],[Cost]:[Cost]],"")</f>
        <v/>
      </c>
      <c r="D882" s="20" t="str" cm="1">
        <f t="array" ref="D882">IF(Data!A882=7,Table2[[#This Row],[Cost]:[Cost]],"")</f>
        <v/>
      </c>
    </row>
    <row r="883" spans="1:4">
      <c r="A883" s="20" t="str" cm="1">
        <f t="array" ref="A883">IF(Table2[[#This Row],[Nodes]:[Nodes]]=4,Table2[[#This Row],[Cost]:[Cost]],"")</f>
        <v/>
      </c>
      <c r="B883" s="20" t="str" cm="1">
        <f t="array" ref="B883">IF(Table2[[#This Row],[Nodes]:[Nodes]]=5,Table2[[#This Row],[Cost]:[Cost]],"")</f>
        <v/>
      </c>
      <c r="C883" s="20" t="str" cm="1">
        <f t="array" ref="C883">IF(Table2[[#This Row],[Nodes]:[Nodes]]=6,Table2[[#This Row],[Cost]:[Cost]],"")</f>
        <v/>
      </c>
      <c r="D883" s="20" t="str" cm="1">
        <f t="array" ref="D883">IF(Data!A883=7,Table2[[#This Row],[Cost]:[Cost]],"")</f>
        <v/>
      </c>
    </row>
    <row r="884" spans="1:4">
      <c r="A884" s="20" t="str" cm="1">
        <f t="array" ref="A884">IF(Table2[[#This Row],[Nodes]:[Nodes]]=4,Table2[[#This Row],[Cost]:[Cost]],"")</f>
        <v/>
      </c>
      <c r="B884" s="20" t="str" cm="1">
        <f t="array" ref="B884">IF(Table2[[#This Row],[Nodes]:[Nodes]]=5,Table2[[#This Row],[Cost]:[Cost]],"")</f>
        <v/>
      </c>
      <c r="C884" s="20" t="str" cm="1">
        <f t="array" ref="C884">IF(Table2[[#This Row],[Nodes]:[Nodes]]=6,Table2[[#This Row],[Cost]:[Cost]],"")</f>
        <v/>
      </c>
      <c r="D884" s="20" t="str" cm="1">
        <f t="array" ref="D884">IF(Data!A884=7,Table2[[#This Row],[Cost]:[Cost]],"")</f>
        <v/>
      </c>
    </row>
    <row r="885" spans="1:4">
      <c r="A885" s="20" t="str" cm="1">
        <f t="array" ref="A885">IF(Table2[[#This Row],[Nodes]:[Nodes]]=4,Table2[[#This Row],[Cost]:[Cost]],"")</f>
        <v/>
      </c>
      <c r="B885" s="20" t="str" cm="1">
        <f t="array" ref="B885">IF(Table2[[#This Row],[Nodes]:[Nodes]]=5,Table2[[#This Row],[Cost]:[Cost]],"")</f>
        <v/>
      </c>
      <c r="C885" s="20" t="str" cm="1">
        <f t="array" ref="C885">IF(Table2[[#This Row],[Nodes]:[Nodes]]=6,Table2[[#This Row],[Cost]:[Cost]],"")</f>
        <v/>
      </c>
      <c r="D885" s="20" t="str" cm="1">
        <f t="array" ref="D885">IF(Data!A885=7,Table2[[#This Row],[Cost]:[Cost]],"")</f>
        <v/>
      </c>
    </row>
    <row r="886" spans="1:4">
      <c r="A886" s="20" t="str" cm="1">
        <f t="array" ref="A886">IF(Table2[[#This Row],[Nodes]:[Nodes]]=4,Table2[[#This Row],[Cost]:[Cost]],"")</f>
        <v/>
      </c>
      <c r="B886" s="20" t="str" cm="1">
        <f t="array" ref="B886">IF(Table2[[#This Row],[Nodes]:[Nodes]]=5,Table2[[#This Row],[Cost]:[Cost]],"")</f>
        <v/>
      </c>
      <c r="C886" s="20" t="str" cm="1">
        <f t="array" ref="C886">IF(Table2[[#This Row],[Nodes]:[Nodes]]=6,Table2[[#This Row],[Cost]:[Cost]],"")</f>
        <v/>
      </c>
      <c r="D886" s="20" t="str" cm="1">
        <f t="array" ref="D886">IF(Data!A886=7,Table2[[#This Row],[Cost]:[Cost]],"")</f>
        <v/>
      </c>
    </row>
    <row r="887" spans="1:4">
      <c r="A887" s="20" t="str" cm="1">
        <f t="array" ref="A887">IF(Table2[[#This Row],[Nodes]:[Nodes]]=4,Table2[[#This Row],[Cost]:[Cost]],"")</f>
        <v/>
      </c>
      <c r="B887" s="20" t="str" cm="1">
        <f t="array" ref="B887">IF(Table2[[#This Row],[Nodes]:[Nodes]]=5,Table2[[#This Row],[Cost]:[Cost]],"")</f>
        <v/>
      </c>
      <c r="C887" s="20" t="str" cm="1">
        <f t="array" ref="C887">IF(Table2[[#This Row],[Nodes]:[Nodes]]=6,Table2[[#This Row],[Cost]:[Cost]],"")</f>
        <v/>
      </c>
      <c r="D887" s="20" t="str" cm="1">
        <f t="array" ref="D887">IF(Data!A887=7,Table2[[#This Row],[Cost]:[Cost]],"")</f>
        <v/>
      </c>
    </row>
    <row r="888" spans="1:4">
      <c r="A888" s="20" t="str" cm="1">
        <f t="array" ref="A888">IF(Table2[[#This Row],[Nodes]:[Nodes]]=4,Table2[[#This Row],[Cost]:[Cost]],"")</f>
        <v/>
      </c>
      <c r="B888" s="20" t="str" cm="1">
        <f t="array" ref="B888">IF(Table2[[#This Row],[Nodes]:[Nodes]]=5,Table2[[#This Row],[Cost]:[Cost]],"")</f>
        <v/>
      </c>
      <c r="C888" s="20" t="str" cm="1">
        <f t="array" ref="C888">IF(Table2[[#This Row],[Nodes]:[Nodes]]=6,Table2[[#This Row],[Cost]:[Cost]],"")</f>
        <v/>
      </c>
      <c r="D888" s="20" t="str" cm="1">
        <f t="array" ref="D888">IF(Data!A888=7,Table2[[#This Row],[Cost]:[Cost]],"")</f>
        <v/>
      </c>
    </row>
    <row r="889" spans="1:4">
      <c r="A889" s="20" t="str" cm="1">
        <f t="array" ref="A889">IF(Table2[[#This Row],[Nodes]:[Nodes]]=4,Table2[[#This Row],[Cost]:[Cost]],"")</f>
        <v/>
      </c>
      <c r="B889" s="20" t="str" cm="1">
        <f t="array" ref="B889">IF(Table2[[#This Row],[Nodes]:[Nodes]]=5,Table2[[#This Row],[Cost]:[Cost]],"")</f>
        <v/>
      </c>
      <c r="C889" s="20" t="str" cm="1">
        <f t="array" ref="C889">IF(Table2[[#This Row],[Nodes]:[Nodes]]=6,Table2[[#This Row],[Cost]:[Cost]],"")</f>
        <v/>
      </c>
      <c r="D889" s="20" t="str" cm="1">
        <f t="array" ref="D889">IF(Data!A889=7,Table2[[#This Row],[Cost]:[Cost]],"")</f>
        <v/>
      </c>
    </row>
    <row r="890" spans="1:4">
      <c r="A890" s="20" t="str" cm="1">
        <f t="array" ref="A890">IF(Table2[[#This Row],[Nodes]:[Nodes]]=4,Table2[[#This Row],[Cost]:[Cost]],"")</f>
        <v/>
      </c>
      <c r="B890" s="20" t="str" cm="1">
        <f t="array" ref="B890">IF(Table2[[#This Row],[Nodes]:[Nodes]]=5,Table2[[#This Row],[Cost]:[Cost]],"")</f>
        <v/>
      </c>
      <c r="C890" s="20" t="str" cm="1">
        <f t="array" ref="C890">IF(Table2[[#This Row],[Nodes]:[Nodes]]=6,Table2[[#This Row],[Cost]:[Cost]],"")</f>
        <v/>
      </c>
      <c r="D890" s="20" t="str" cm="1">
        <f t="array" ref="D890">IF(Data!A890=7,Table2[[#This Row],[Cost]:[Cost]],"")</f>
        <v/>
      </c>
    </row>
    <row r="891" spans="1:4">
      <c r="A891" s="20" t="str" cm="1">
        <f t="array" ref="A891">IF(Table2[[#This Row],[Nodes]:[Nodes]]=4,Table2[[#This Row],[Cost]:[Cost]],"")</f>
        <v/>
      </c>
      <c r="B891" s="20" t="str" cm="1">
        <f t="array" ref="B891">IF(Table2[[#This Row],[Nodes]:[Nodes]]=5,Table2[[#This Row],[Cost]:[Cost]],"")</f>
        <v/>
      </c>
      <c r="C891" s="20" t="str" cm="1">
        <f t="array" ref="C891">IF(Table2[[#This Row],[Nodes]:[Nodes]]=6,Table2[[#This Row],[Cost]:[Cost]],"")</f>
        <v/>
      </c>
      <c r="D891" s="20" t="str" cm="1">
        <f t="array" ref="D891">IF(Data!A891=7,Table2[[#This Row],[Cost]:[Cost]],"")</f>
        <v/>
      </c>
    </row>
    <row r="892" spans="1:4">
      <c r="A892" s="20" t="str" cm="1">
        <f t="array" ref="A892">IF(Table2[[#This Row],[Nodes]:[Nodes]]=4,Table2[[#This Row],[Cost]:[Cost]],"")</f>
        <v/>
      </c>
      <c r="B892" s="20" t="str" cm="1">
        <f t="array" ref="B892">IF(Table2[[#This Row],[Nodes]:[Nodes]]=5,Table2[[#This Row],[Cost]:[Cost]],"")</f>
        <v/>
      </c>
      <c r="C892" s="20" t="str" cm="1">
        <f t="array" ref="C892">IF(Table2[[#This Row],[Nodes]:[Nodes]]=6,Table2[[#This Row],[Cost]:[Cost]],"")</f>
        <v/>
      </c>
      <c r="D892" s="20" t="str" cm="1">
        <f t="array" ref="D892">IF(Data!A892=7,Table2[[#This Row],[Cost]:[Cost]],"")</f>
        <v/>
      </c>
    </row>
    <row r="893" spans="1:4">
      <c r="A893" s="20" t="str" cm="1">
        <f t="array" ref="A893">IF(Table2[[#This Row],[Nodes]:[Nodes]]=4,Table2[[#This Row],[Cost]:[Cost]],"")</f>
        <v/>
      </c>
      <c r="B893" s="20" t="str" cm="1">
        <f t="array" ref="B893">IF(Table2[[#This Row],[Nodes]:[Nodes]]=5,Table2[[#This Row],[Cost]:[Cost]],"")</f>
        <v/>
      </c>
      <c r="C893" s="20" t="str" cm="1">
        <f t="array" ref="C893">IF(Table2[[#This Row],[Nodes]:[Nodes]]=6,Table2[[#This Row],[Cost]:[Cost]],"")</f>
        <v/>
      </c>
      <c r="D893" s="20" t="str" cm="1">
        <f t="array" ref="D893">IF(Data!A893=7,Table2[[#This Row],[Cost]:[Cost]],"")</f>
        <v/>
      </c>
    </row>
    <row r="894" spans="1:4">
      <c r="A894" s="20" t="str" cm="1">
        <f t="array" ref="A894">IF(Table2[[#This Row],[Nodes]:[Nodes]]=4,Table2[[#This Row],[Cost]:[Cost]],"")</f>
        <v/>
      </c>
      <c r="B894" s="20" t="str" cm="1">
        <f t="array" ref="B894">IF(Table2[[#This Row],[Nodes]:[Nodes]]=5,Table2[[#This Row],[Cost]:[Cost]],"")</f>
        <v/>
      </c>
      <c r="C894" s="20" t="str" cm="1">
        <f t="array" ref="C894">IF(Table2[[#This Row],[Nodes]:[Nodes]]=6,Table2[[#This Row],[Cost]:[Cost]],"")</f>
        <v/>
      </c>
      <c r="D894" s="20" t="str" cm="1">
        <f t="array" ref="D894">IF(Data!A894=7,Table2[[#This Row],[Cost]:[Cost]],"")</f>
        <v/>
      </c>
    </row>
    <row r="895" spans="1:4">
      <c r="A895" s="20" t="str" cm="1">
        <f t="array" ref="A895">IF(Table2[[#This Row],[Nodes]:[Nodes]]=4,Table2[[#This Row],[Cost]:[Cost]],"")</f>
        <v/>
      </c>
      <c r="B895" s="20" t="str" cm="1">
        <f t="array" ref="B895">IF(Table2[[#This Row],[Nodes]:[Nodes]]=5,Table2[[#This Row],[Cost]:[Cost]],"")</f>
        <v/>
      </c>
      <c r="C895" s="20" t="str" cm="1">
        <f t="array" ref="C895">IF(Table2[[#This Row],[Nodes]:[Nodes]]=6,Table2[[#This Row],[Cost]:[Cost]],"")</f>
        <v/>
      </c>
      <c r="D895" s="20" t="str" cm="1">
        <f t="array" ref="D895">IF(Data!A895=7,Table2[[#This Row],[Cost]:[Cost]],"")</f>
        <v/>
      </c>
    </row>
    <row r="896" spans="1:4">
      <c r="A896" s="20" t="str" cm="1">
        <f t="array" ref="A896">IF(Table2[[#This Row],[Nodes]:[Nodes]]=4,Table2[[#This Row],[Cost]:[Cost]],"")</f>
        <v/>
      </c>
      <c r="B896" s="20" t="str" cm="1">
        <f t="array" ref="B896">IF(Table2[[#This Row],[Nodes]:[Nodes]]=5,Table2[[#This Row],[Cost]:[Cost]],"")</f>
        <v/>
      </c>
      <c r="C896" s="20" t="str" cm="1">
        <f t="array" ref="C896">IF(Table2[[#This Row],[Nodes]:[Nodes]]=6,Table2[[#This Row],[Cost]:[Cost]],"")</f>
        <v/>
      </c>
      <c r="D896" s="20" t="str" cm="1">
        <f t="array" ref="D896">IF(Data!A896=7,Table2[[#This Row],[Cost]:[Cost]],"")</f>
        <v/>
      </c>
    </row>
    <row r="897" spans="1:4">
      <c r="A897" s="20" t="str" cm="1">
        <f t="array" ref="A897">IF(Table2[[#This Row],[Nodes]:[Nodes]]=4,Table2[[#This Row],[Cost]:[Cost]],"")</f>
        <v/>
      </c>
      <c r="B897" s="20" t="str" cm="1">
        <f t="array" ref="B897">IF(Table2[[#This Row],[Nodes]:[Nodes]]=5,Table2[[#This Row],[Cost]:[Cost]],"")</f>
        <v/>
      </c>
      <c r="C897" s="20" t="str" cm="1">
        <f t="array" ref="C897">IF(Table2[[#This Row],[Nodes]:[Nodes]]=6,Table2[[#This Row],[Cost]:[Cost]],"")</f>
        <v/>
      </c>
      <c r="D897" s="20" t="str" cm="1">
        <f t="array" ref="D897">IF(Data!A897=7,Table2[[#This Row],[Cost]:[Cost]],"")</f>
        <v/>
      </c>
    </row>
    <row r="898" spans="1:4">
      <c r="A898" s="20" t="str" cm="1">
        <f t="array" ref="A898">IF(Table2[[#This Row],[Nodes]:[Nodes]]=4,Table2[[#This Row],[Cost]:[Cost]],"")</f>
        <v/>
      </c>
      <c r="B898" s="20" t="str" cm="1">
        <f t="array" ref="B898">IF(Table2[[#This Row],[Nodes]:[Nodes]]=5,Table2[[#This Row],[Cost]:[Cost]],"")</f>
        <v/>
      </c>
      <c r="C898" s="20" t="str" cm="1">
        <f t="array" ref="C898">IF(Table2[[#This Row],[Nodes]:[Nodes]]=6,Table2[[#This Row],[Cost]:[Cost]],"")</f>
        <v/>
      </c>
      <c r="D898" s="20" t="str" cm="1">
        <f t="array" ref="D898">IF(Data!A898=7,Table2[[#This Row],[Cost]:[Cost]],"")</f>
        <v/>
      </c>
    </row>
    <row r="899" spans="1:4">
      <c r="A899" s="20" t="str" cm="1">
        <f t="array" ref="A899">IF(Table2[[#This Row],[Nodes]:[Nodes]]=4,Table2[[#This Row],[Cost]:[Cost]],"")</f>
        <v/>
      </c>
      <c r="B899" s="20" t="str" cm="1">
        <f t="array" ref="B899">IF(Table2[[#This Row],[Nodes]:[Nodes]]=5,Table2[[#This Row],[Cost]:[Cost]],"")</f>
        <v/>
      </c>
      <c r="C899" s="20" t="str" cm="1">
        <f t="array" ref="C899">IF(Table2[[#This Row],[Nodes]:[Nodes]]=6,Table2[[#This Row],[Cost]:[Cost]],"")</f>
        <v/>
      </c>
      <c r="D899" s="20" t="str" cm="1">
        <f t="array" ref="D899">IF(Data!A899=7,Table2[[#This Row],[Cost]:[Cost]],"")</f>
        <v/>
      </c>
    </row>
    <row r="900" spans="1:4">
      <c r="A900" s="20" t="str" cm="1">
        <f t="array" ref="A900">IF(Table2[[#This Row],[Nodes]:[Nodes]]=4,Table2[[#This Row],[Cost]:[Cost]],"")</f>
        <v/>
      </c>
      <c r="B900" s="20" t="str" cm="1">
        <f t="array" ref="B900">IF(Table2[[#This Row],[Nodes]:[Nodes]]=5,Table2[[#This Row],[Cost]:[Cost]],"")</f>
        <v/>
      </c>
      <c r="C900" s="20" t="str" cm="1">
        <f t="array" ref="C900">IF(Table2[[#This Row],[Nodes]:[Nodes]]=6,Table2[[#This Row],[Cost]:[Cost]],"")</f>
        <v/>
      </c>
      <c r="D900" s="20" t="str" cm="1">
        <f t="array" ref="D900">IF(Data!A900=7,Table2[[#This Row],[Cost]:[Cost]],"")</f>
        <v/>
      </c>
    </row>
    <row r="901" spans="1:4">
      <c r="A901" s="20" t="str" cm="1">
        <f t="array" ref="A901">IF(Table2[[#This Row],[Nodes]:[Nodes]]=4,Table2[[#This Row],[Cost]:[Cost]],"")</f>
        <v/>
      </c>
      <c r="B901" s="20" t="str" cm="1">
        <f t="array" ref="B901">IF(Table2[[#This Row],[Nodes]:[Nodes]]=5,Table2[[#This Row],[Cost]:[Cost]],"")</f>
        <v/>
      </c>
      <c r="C901" s="20" t="str" cm="1">
        <f t="array" ref="C901">IF(Table2[[#This Row],[Nodes]:[Nodes]]=6,Table2[[#This Row],[Cost]:[Cost]],"")</f>
        <v/>
      </c>
      <c r="D901" s="20" t="str" cm="1">
        <f t="array" ref="D901">IF(Data!A901=7,Table2[[#This Row],[Cost]:[Cost]],"")</f>
        <v/>
      </c>
    </row>
    <row r="902" spans="1:4">
      <c r="A902" s="20" t="str" cm="1">
        <f t="array" ref="A902">IF(Table2[[#This Row],[Nodes]:[Nodes]]=4,Table2[[#This Row],[Cost]:[Cost]],"")</f>
        <v/>
      </c>
      <c r="B902" s="20" t="str" cm="1">
        <f t="array" ref="B902">IF(Table2[[#This Row],[Nodes]:[Nodes]]=5,Table2[[#This Row],[Cost]:[Cost]],"")</f>
        <v/>
      </c>
      <c r="C902" s="20" t="str" cm="1">
        <f t="array" ref="C902">IF(Table2[[#This Row],[Nodes]:[Nodes]]=6,Table2[[#This Row],[Cost]:[Cost]],"")</f>
        <v/>
      </c>
      <c r="D902" s="20" t="str" cm="1">
        <f t="array" ref="D902">IF(Data!A902=7,Table2[[#This Row],[Cost]:[Cost]],"")</f>
        <v/>
      </c>
    </row>
    <row r="903" spans="1:4">
      <c r="A903" s="20" t="str" cm="1">
        <f t="array" ref="A903">IF(Table2[[#This Row],[Nodes]:[Nodes]]=4,Table2[[#This Row],[Cost]:[Cost]],"")</f>
        <v/>
      </c>
      <c r="B903" s="20" t="str" cm="1">
        <f t="array" ref="B903">IF(Table2[[#This Row],[Nodes]:[Nodes]]=5,Table2[[#This Row],[Cost]:[Cost]],"")</f>
        <v/>
      </c>
      <c r="C903" s="20" t="str" cm="1">
        <f t="array" ref="C903">IF(Table2[[#This Row],[Nodes]:[Nodes]]=6,Table2[[#This Row],[Cost]:[Cost]],"")</f>
        <v/>
      </c>
      <c r="D903" s="20" t="str" cm="1">
        <f t="array" ref="D903">IF(Data!A903=7,Table2[[#This Row],[Cost]:[Cost]],"")</f>
        <v/>
      </c>
    </row>
    <row r="904" spans="1:4">
      <c r="A904" s="20" t="str" cm="1">
        <f t="array" ref="A904">IF(Table2[[#This Row],[Nodes]:[Nodes]]=4,Table2[[#This Row],[Cost]:[Cost]],"")</f>
        <v/>
      </c>
      <c r="B904" s="20" t="str" cm="1">
        <f t="array" ref="B904">IF(Table2[[#This Row],[Nodes]:[Nodes]]=5,Table2[[#This Row],[Cost]:[Cost]],"")</f>
        <v/>
      </c>
      <c r="C904" s="20" t="str" cm="1">
        <f t="array" ref="C904">IF(Table2[[#This Row],[Nodes]:[Nodes]]=6,Table2[[#This Row],[Cost]:[Cost]],"")</f>
        <v/>
      </c>
      <c r="D904" s="20" t="str" cm="1">
        <f t="array" ref="D904">IF(Data!A904=7,Table2[[#This Row],[Cost]:[Cost]],"")</f>
        <v/>
      </c>
    </row>
    <row r="905" spans="1:4">
      <c r="A905" s="20" t="str" cm="1">
        <f t="array" ref="A905">IF(Table2[[#This Row],[Nodes]:[Nodes]]=4,Table2[[#This Row],[Cost]:[Cost]],"")</f>
        <v/>
      </c>
      <c r="B905" s="20" t="str" cm="1">
        <f t="array" ref="B905">IF(Table2[[#This Row],[Nodes]:[Nodes]]=5,Table2[[#This Row],[Cost]:[Cost]],"")</f>
        <v/>
      </c>
      <c r="C905" s="20" t="str" cm="1">
        <f t="array" ref="C905">IF(Table2[[#This Row],[Nodes]:[Nodes]]=6,Table2[[#This Row],[Cost]:[Cost]],"")</f>
        <v/>
      </c>
      <c r="D905" s="20" t="str" cm="1">
        <f t="array" ref="D905">IF(Data!A905=7,Table2[[#This Row],[Cost]:[Cost]],"")</f>
        <v/>
      </c>
    </row>
    <row r="906" spans="1:4">
      <c r="A906" s="20" t="str" cm="1">
        <f t="array" ref="A906">IF(Table2[[#This Row],[Nodes]:[Nodes]]=4,Table2[[#This Row],[Cost]:[Cost]],"")</f>
        <v/>
      </c>
      <c r="B906" s="20" t="str" cm="1">
        <f t="array" ref="B906">IF(Table2[[#This Row],[Nodes]:[Nodes]]=5,Table2[[#This Row],[Cost]:[Cost]],"")</f>
        <v/>
      </c>
      <c r="C906" s="20" t="str" cm="1">
        <f t="array" ref="C906">IF(Table2[[#This Row],[Nodes]:[Nodes]]=6,Table2[[#This Row],[Cost]:[Cost]],"")</f>
        <v/>
      </c>
      <c r="D906" s="20" t="str" cm="1">
        <f t="array" ref="D906">IF(Data!A906=7,Table2[[#This Row],[Cost]:[Cost]],"")</f>
        <v/>
      </c>
    </row>
    <row r="907" spans="1:4">
      <c r="A907" s="20" t="str" cm="1">
        <f t="array" ref="A907">IF(Table2[[#This Row],[Nodes]:[Nodes]]=4,Table2[[#This Row],[Cost]:[Cost]],"")</f>
        <v/>
      </c>
      <c r="B907" s="20" t="str" cm="1">
        <f t="array" ref="B907">IF(Table2[[#This Row],[Nodes]:[Nodes]]=5,Table2[[#This Row],[Cost]:[Cost]],"")</f>
        <v/>
      </c>
      <c r="C907" s="20" t="str" cm="1">
        <f t="array" ref="C907">IF(Table2[[#This Row],[Nodes]:[Nodes]]=6,Table2[[#This Row],[Cost]:[Cost]],"")</f>
        <v/>
      </c>
      <c r="D907" s="20" t="str" cm="1">
        <f t="array" ref="D907">IF(Data!A907=7,Table2[[#This Row],[Cost]:[Cost]],"")</f>
        <v/>
      </c>
    </row>
    <row r="908" spans="1:4">
      <c r="A908" s="20" t="str" cm="1">
        <f t="array" ref="A908">IF(Table2[[#This Row],[Nodes]:[Nodes]]=4,Table2[[#This Row],[Cost]:[Cost]],"")</f>
        <v/>
      </c>
      <c r="B908" s="20" t="str" cm="1">
        <f t="array" ref="B908">IF(Table2[[#This Row],[Nodes]:[Nodes]]=5,Table2[[#This Row],[Cost]:[Cost]],"")</f>
        <v/>
      </c>
      <c r="C908" s="20" t="str" cm="1">
        <f t="array" ref="C908">IF(Table2[[#This Row],[Nodes]:[Nodes]]=6,Table2[[#This Row],[Cost]:[Cost]],"")</f>
        <v/>
      </c>
      <c r="D908" s="20" t="str" cm="1">
        <f t="array" ref="D908">IF(Data!A908=7,Table2[[#This Row],[Cost]:[Cost]],"")</f>
        <v/>
      </c>
    </row>
    <row r="909" spans="1:4">
      <c r="A909" s="20" t="str" cm="1">
        <f t="array" ref="A909">IF(Table2[[#This Row],[Nodes]:[Nodes]]=4,Table2[[#This Row],[Cost]:[Cost]],"")</f>
        <v/>
      </c>
      <c r="B909" s="20" t="str" cm="1">
        <f t="array" ref="B909">IF(Table2[[#This Row],[Nodes]:[Nodes]]=5,Table2[[#This Row],[Cost]:[Cost]],"")</f>
        <v/>
      </c>
      <c r="C909" s="20" t="str" cm="1">
        <f t="array" ref="C909">IF(Table2[[#This Row],[Nodes]:[Nodes]]=6,Table2[[#This Row],[Cost]:[Cost]],"")</f>
        <v/>
      </c>
      <c r="D909" s="20" t="str" cm="1">
        <f t="array" ref="D909">IF(Data!A909=7,Table2[[#This Row],[Cost]:[Cost]],"")</f>
        <v/>
      </c>
    </row>
    <row r="910" spans="1:4">
      <c r="A910" s="20" t="str" cm="1">
        <f t="array" ref="A910">IF(Table2[[#This Row],[Nodes]:[Nodes]]=4,Table2[[#This Row],[Cost]:[Cost]],"")</f>
        <v/>
      </c>
      <c r="B910" s="20" t="str" cm="1">
        <f t="array" ref="B910">IF(Table2[[#This Row],[Nodes]:[Nodes]]=5,Table2[[#This Row],[Cost]:[Cost]],"")</f>
        <v/>
      </c>
      <c r="C910" s="20" t="str" cm="1">
        <f t="array" ref="C910">IF(Table2[[#This Row],[Nodes]:[Nodes]]=6,Table2[[#This Row],[Cost]:[Cost]],"")</f>
        <v/>
      </c>
      <c r="D910" s="20" t="str" cm="1">
        <f t="array" ref="D910">IF(Data!A910=7,Table2[[#This Row],[Cost]:[Cost]],"")</f>
        <v/>
      </c>
    </row>
    <row r="911" spans="1:4">
      <c r="A911" s="20" t="str" cm="1">
        <f t="array" ref="A911">IF(Table2[[#This Row],[Nodes]:[Nodes]]=4,Table2[[#This Row],[Cost]:[Cost]],"")</f>
        <v/>
      </c>
      <c r="B911" s="20" t="str" cm="1">
        <f t="array" ref="B911">IF(Table2[[#This Row],[Nodes]:[Nodes]]=5,Table2[[#This Row],[Cost]:[Cost]],"")</f>
        <v/>
      </c>
      <c r="C911" s="20" t="str" cm="1">
        <f t="array" ref="C911">IF(Table2[[#This Row],[Nodes]:[Nodes]]=6,Table2[[#This Row],[Cost]:[Cost]],"")</f>
        <v/>
      </c>
      <c r="D911" s="20" t="str" cm="1">
        <f t="array" ref="D911">IF(Data!A911=7,Table2[[#This Row],[Cost]:[Cost]],"")</f>
        <v/>
      </c>
    </row>
    <row r="912" spans="1:4">
      <c r="A912" s="20" t="str" cm="1">
        <f t="array" ref="A912">IF(Table2[[#This Row],[Nodes]:[Nodes]]=4,Table2[[#This Row],[Cost]:[Cost]],"")</f>
        <v/>
      </c>
      <c r="B912" s="20" t="str" cm="1">
        <f t="array" ref="B912">IF(Table2[[#This Row],[Nodes]:[Nodes]]=5,Table2[[#This Row],[Cost]:[Cost]],"")</f>
        <v/>
      </c>
      <c r="C912" s="20" t="str" cm="1">
        <f t="array" ref="C912">IF(Table2[[#This Row],[Nodes]:[Nodes]]=6,Table2[[#This Row],[Cost]:[Cost]],"")</f>
        <v/>
      </c>
      <c r="D912" s="20" t="str" cm="1">
        <f t="array" ref="D912">IF(Data!A912=7,Table2[[#This Row],[Cost]:[Cost]],"")</f>
        <v/>
      </c>
    </row>
    <row r="913" spans="1:4">
      <c r="A913" s="20" t="str" cm="1">
        <f t="array" ref="A913">IF(Table2[[#This Row],[Nodes]:[Nodes]]=4,Table2[[#This Row],[Cost]:[Cost]],"")</f>
        <v/>
      </c>
      <c r="B913" s="20" t="str" cm="1">
        <f t="array" ref="B913">IF(Table2[[#This Row],[Nodes]:[Nodes]]=5,Table2[[#This Row],[Cost]:[Cost]],"")</f>
        <v/>
      </c>
      <c r="C913" s="20" t="str" cm="1">
        <f t="array" ref="C913">IF(Table2[[#This Row],[Nodes]:[Nodes]]=6,Table2[[#This Row],[Cost]:[Cost]],"")</f>
        <v/>
      </c>
      <c r="D913" s="20" t="str" cm="1">
        <f t="array" ref="D913">IF(Data!A913=7,Table2[[#This Row],[Cost]:[Cost]],"")</f>
        <v/>
      </c>
    </row>
    <row r="914" spans="1:4">
      <c r="A914" s="20" t="str" cm="1">
        <f t="array" ref="A914">IF(Table2[[#This Row],[Nodes]:[Nodes]]=4,Table2[[#This Row],[Cost]:[Cost]],"")</f>
        <v/>
      </c>
      <c r="B914" s="20" t="str" cm="1">
        <f t="array" ref="B914">IF(Table2[[#This Row],[Nodes]:[Nodes]]=5,Table2[[#This Row],[Cost]:[Cost]],"")</f>
        <v/>
      </c>
      <c r="C914" s="20" t="str" cm="1">
        <f t="array" ref="C914">IF(Table2[[#This Row],[Nodes]:[Nodes]]=6,Table2[[#This Row],[Cost]:[Cost]],"")</f>
        <v/>
      </c>
      <c r="D914" s="20" t="str" cm="1">
        <f t="array" ref="D914">IF(Data!A914=7,Table2[[#This Row],[Cost]:[Cost]],"")</f>
        <v/>
      </c>
    </row>
    <row r="915" spans="1:4">
      <c r="A915" s="20" t="str" cm="1">
        <f t="array" ref="A915">IF(Table2[[#This Row],[Nodes]:[Nodes]]=4,Table2[[#This Row],[Cost]:[Cost]],"")</f>
        <v/>
      </c>
      <c r="B915" s="20" t="str" cm="1">
        <f t="array" ref="B915">IF(Table2[[#This Row],[Nodes]:[Nodes]]=5,Table2[[#This Row],[Cost]:[Cost]],"")</f>
        <v/>
      </c>
      <c r="C915" s="20" t="str" cm="1">
        <f t="array" ref="C915">IF(Table2[[#This Row],[Nodes]:[Nodes]]=6,Table2[[#This Row],[Cost]:[Cost]],"")</f>
        <v/>
      </c>
      <c r="D915" s="20" t="str" cm="1">
        <f t="array" ref="D915">IF(Data!A915=7,Table2[[#This Row],[Cost]:[Cost]],"")</f>
        <v/>
      </c>
    </row>
    <row r="916" spans="1:4">
      <c r="A916" s="20" t="str" cm="1">
        <f t="array" ref="A916">IF(Table2[[#This Row],[Nodes]:[Nodes]]=4,Table2[[#This Row],[Cost]:[Cost]],"")</f>
        <v/>
      </c>
      <c r="B916" s="20" t="str" cm="1">
        <f t="array" ref="B916">IF(Table2[[#This Row],[Nodes]:[Nodes]]=5,Table2[[#This Row],[Cost]:[Cost]],"")</f>
        <v/>
      </c>
      <c r="C916" s="20" t="str" cm="1">
        <f t="array" ref="C916">IF(Table2[[#This Row],[Nodes]:[Nodes]]=6,Table2[[#This Row],[Cost]:[Cost]],"")</f>
        <v/>
      </c>
      <c r="D916" s="20" t="str" cm="1">
        <f t="array" ref="D916">IF(Data!A916=7,Table2[[#This Row],[Cost]:[Cost]],"")</f>
        <v/>
      </c>
    </row>
    <row r="917" spans="1:4">
      <c r="A917" s="20" t="str" cm="1">
        <f t="array" ref="A917">IF(Table2[[#This Row],[Nodes]:[Nodes]]=4,Table2[[#This Row],[Cost]:[Cost]],"")</f>
        <v/>
      </c>
      <c r="B917" s="20" t="str" cm="1">
        <f t="array" ref="B917">IF(Table2[[#This Row],[Nodes]:[Nodes]]=5,Table2[[#This Row],[Cost]:[Cost]],"")</f>
        <v/>
      </c>
      <c r="C917" s="20" t="str" cm="1">
        <f t="array" ref="C917">IF(Table2[[#This Row],[Nodes]:[Nodes]]=6,Table2[[#This Row],[Cost]:[Cost]],"")</f>
        <v/>
      </c>
      <c r="D917" s="20" t="str" cm="1">
        <f t="array" ref="D917">IF(Data!A917=7,Table2[[#This Row],[Cost]:[Cost]],"")</f>
        <v/>
      </c>
    </row>
    <row r="918" spans="1:4">
      <c r="A918" s="20" t="str" cm="1">
        <f t="array" ref="A918">IF(Table2[[#This Row],[Nodes]:[Nodes]]=4,Table2[[#This Row],[Cost]:[Cost]],"")</f>
        <v/>
      </c>
      <c r="B918" s="20" t="str" cm="1">
        <f t="array" ref="B918">IF(Table2[[#This Row],[Nodes]:[Nodes]]=5,Table2[[#This Row],[Cost]:[Cost]],"")</f>
        <v/>
      </c>
      <c r="C918" s="20" t="str" cm="1">
        <f t="array" ref="C918">IF(Table2[[#This Row],[Nodes]:[Nodes]]=6,Table2[[#This Row],[Cost]:[Cost]],"")</f>
        <v/>
      </c>
      <c r="D918" s="20" t="str" cm="1">
        <f t="array" ref="D918">IF(Data!A918=7,Table2[[#This Row],[Cost]:[Cost]],"")</f>
        <v/>
      </c>
    </row>
    <row r="919" spans="1:4">
      <c r="A919" s="20" t="str" cm="1">
        <f t="array" ref="A919">IF(Table2[[#This Row],[Nodes]:[Nodes]]=4,Table2[[#This Row],[Cost]:[Cost]],"")</f>
        <v/>
      </c>
      <c r="B919" s="20" t="str" cm="1">
        <f t="array" ref="B919">IF(Table2[[#This Row],[Nodes]:[Nodes]]=5,Table2[[#This Row],[Cost]:[Cost]],"")</f>
        <v/>
      </c>
      <c r="C919" s="20" t="str" cm="1">
        <f t="array" ref="C919">IF(Table2[[#This Row],[Nodes]:[Nodes]]=6,Table2[[#This Row],[Cost]:[Cost]],"")</f>
        <v/>
      </c>
      <c r="D919" s="20" t="str" cm="1">
        <f t="array" ref="D919">IF(Data!A919=7,Table2[[#This Row],[Cost]:[Cost]],"")</f>
        <v/>
      </c>
    </row>
    <row r="920" spans="1:4">
      <c r="A920" s="20" t="str" cm="1">
        <f t="array" ref="A920">IF(Table2[[#This Row],[Nodes]:[Nodes]]=4,Table2[[#This Row],[Cost]:[Cost]],"")</f>
        <v/>
      </c>
      <c r="B920" s="20" t="str" cm="1">
        <f t="array" ref="B920">IF(Table2[[#This Row],[Nodes]:[Nodes]]=5,Table2[[#This Row],[Cost]:[Cost]],"")</f>
        <v/>
      </c>
      <c r="C920" s="20" t="str" cm="1">
        <f t="array" ref="C920">IF(Table2[[#This Row],[Nodes]:[Nodes]]=6,Table2[[#This Row],[Cost]:[Cost]],"")</f>
        <v/>
      </c>
      <c r="D920" s="20" t="str" cm="1">
        <f t="array" ref="D920">IF(Data!A920=7,Table2[[#This Row],[Cost]:[Cost]],"")</f>
        <v/>
      </c>
    </row>
    <row r="921" spans="1:4">
      <c r="A921" s="20" t="str" cm="1">
        <f t="array" ref="A921">IF(Table2[[#This Row],[Nodes]:[Nodes]]=4,Table2[[#This Row],[Cost]:[Cost]],"")</f>
        <v/>
      </c>
      <c r="B921" s="20" t="str" cm="1">
        <f t="array" ref="B921">IF(Table2[[#This Row],[Nodes]:[Nodes]]=5,Table2[[#This Row],[Cost]:[Cost]],"")</f>
        <v/>
      </c>
      <c r="C921" s="20" t="str" cm="1">
        <f t="array" ref="C921">IF(Table2[[#This Row],[Nodes]:[Nodes]]=6,Table2[[#This Row],[Cost]:[Cost]],"")</f>
        <v/>
      </c>
      <c r="D921" s="20" t="str" cm="1">
        <f t="array" ref="D921">IF(Data!A921=7,Table2[[#This Row],[Cost]:[Cost]],"")</f>
        <v/>
      </c>
    </row>
    <row r="922" spans="1:4">
      <c r="A922" s="20" t="str" cm="1">
        <f t="array" ref="A922">IF(Table2[[#This Row],[Nodes]:[Nodes]]=4,Table2[[#This Row],[Cost]:[Cost]],"")</f>
        <v/>
      </c>
      <c r="B922" s="20" t="str" cm="1">
        <f t="array" ref="B922">IF(Table2[[#This Row],[Nodes]:[Nodes]]=5,Table2[[#This Row],[Cost]:[Cost]],"")</f>
        <v/>
      </c>
      <c r="C922" s="20" t="str" cm="1">
        <f t="array" ref="C922">IF(Table2[[#This Row],[Nodes]:[Nodes]]=6,Table2[[#This Row],[Cost]:[Cost]],"")</f>
        <v/>
      </c>
      <c r="D922" s="20" t="str" cm="1">
        <f t="array" ref="D922">IF(Data!A922=7,Table2[[#This Row],[Cost]:[Cost]],"")</f>
        <v/>
      </c>
    </row>
    <row r="923" spans="1:4">
      <c r="A923" s="20" t="str" cm="1">
        <f t="array" ref="A923">IF(Table2[[#This Row],[Nodes]:[Nodes]]=4,Table2[[#This Row],[Cost]:[Cost]],"")</f>
        <v/>
      </c>
      <c r="B923" s="20" t="str" cm="1">
        <f t="array" ref="B923">IF(Table2[[#This Row],[Nodes]:[Nodes]]=5,Table2[[#This Row],[Cost]:[Cost]],"")</f>
        <v/>
      </c>
      <c r="C923" s="20" t="str" cm="1">
        <f t="array" ref="C923">IF(Table2[[#This Row],[Nodes]:[Nodes]]=6,Table2[[#This Row],[Cost]:[Cost]],"")</f>
        <v/>
      </c>
      <c r="D923" s="20" t="str" cm="1">
        <f t="array" ref="D923">IF(Data!A923=7,Table2[[#This Row],[Cost]:[Cost]],"")</f>
        <v/>
      </c>
    </row>
    <row r="924" spans="1:4">
      <c r="A924" s="20" t="str" cm="1">
        <f t="array" ref="A924">IF(Table2[[#This Row],[Nodes]:[Nodes]]=4,Table2[[#This Row],[Cost]:[Cost]],"")</f>
        <v/>
      </c>
      <c r="B924" s="20" t="str" cm="1">
        <f t="array" ref="B924">IF(Table2[[#This Row],[Nodes]:[Nodes]]=5,Table2[[#This Row],[Cost]:[Cost]],"")</f>
        <v/>
      </c>
      <c r="C924" s="20" t="str" cm="1">
        <f t="array" ref="C924">IF(Table2[[#This Row],[Nodes]:[Nodes]]=6,Table2[[#This Row],[Cost]:[Cost]],"")</f>
        <v/>
      </c>
      <c r="D924" s="20" t="str" cm="1">
        <f t="array" ref="D924">IF(Data!A924=7,Table2[[#This Row],[Cost]:[Cost]],"")</f>
        <v/>
      </c>
    </row>
    <row r="925" spans="1:4">
      <c r="A925" s="20" t="str" cm="1">
        <f t="array" ref="A925">IF(Table2[[#This Row],[Nodes]:[Nodes]]=4,Table2[[#This Row],[Cost]:[Cost]],"")</f>
        <v/>
      </c>
      <c r="B925" s="20" t="str" cm="1">
        <f t="array" ref="B925">IF(Table2[[#This Row],[Nodes]:[Nodes]]=5,Table2[[#This Row],[Cost]:[Cost]],"")</f>
        <v/>
      </c>
      <c r="C925" s="20" t="str" cm="1">
        <f t="array" ref="C925">IF(Table2[[#This Row],[Nodes]:[Nodes]]=6,Table2[[#This Row],[Cost]:[Cost]],"")</f>
        <v/>
      </c>
      <c r="D925" s="20" t="str" cm="1">
        <f t="array" ref="D925">IF(Data!A925=7,Table2[[#This Row],[Cost]:[Cost]],"")</f>
        <v/>
      </c>
    </row>
    <row r="926" spans="1:4">
      <c r="A926" s="20" t="str" cm="1">
        <f t="array" ref="A926">IF(Table2[[#This Row],[Nodes]:[Nodes]]=4,Table2[[#This Row],[Cost]:[Cost]],"")</f>
        <v/>
      </c>
      <c r="B926" s="20" t="str" cm="1">
        <f t="array" ref="B926">IF(Table2[[#This Row],[Nodes]:[Nodes]]=5,Table2[[#This Row],[Cost]:[Cost]],"")</f>
        <v/>
      </c>
      <c r="C926" s="20" t="str" cm="1">
        <f t="array" ref="C926">IF(Table2[[#This Row],[Nodes]:[Nodes]]=6,Table2[[#This Row],[Cost]:[Cost]],"")</f>
        <v/>
      </c>
      <c r="D926" s="20" t="str" cm="1">
        <f t="array" ref="D926">IF(Data!A926=7,Table2[[#This Row],[Cost]:[Cost]],"")</f>
        <v/>
      </c>
    </row>
    <row r="927" spans="1:4">
      <c r="A927" s="20" t="str" cm="1">
        <f t="array" ref="A927">IF(Table2[[#This Row],[Nodes]:[Nodes]]=4,Table2[[#This Row],[Cost]:[Cost]],"")</f>
        <v/>
      </c>
      <c r="B927" s="20" t="str" cm="1">
        <f t="array" ref="B927">IF(Table2[[#This Row],[Nodes]:[Nodes]]=5,Table2[[#This Row],[Cost]:[Cost]],"")</f>
        <v/>
      </c>
      <c r="C927" s="20" t="str" cm="1">
        <f t="array" ref="C927">IF(Table2[[#This Row],[Nodes]:[Nodes]]=6,Table2[[#This Row],[Cost]:[Cost]],"")</f>
        <v/>
      </c>
      <c r="D927" s="20" t="str" cm="1">
        <f t="array" ref="D927">IF(Data!A927=7,Table2[[#This Row],[Cost]:[Cost]],"")</f>
        <v/>
      </c>
    </row>
    <row r="928" spans="1:4">
      <c r="A928" s="20" t="str" cm="1">
        <f t="array" ref="A928">IF(Table2[[#This Row],[Nodes]:[Nodes]]=4,Table2[[#This Row],[Cost]:[Cost]],"")</f>
        <v/>
      </c>
      <c r="B928" s="20" t="str" cm="1">
        <f t="array" ref="B928">IF(Table2[[#This Row],[Nodes]:[Nodes]]=5,Table2[[#This Row],[Cost]:[Cost]],"")</f>
        <v/>
      </c>
      <c r="C928" s="20" t="str" cm="1">
        <f t="array" ref="C928">IF(Table2[[#This Row],[Nodes]:[Nodes]]=6,Table2[[#This Row],[Cost]:[Cost]],"")</f>
        <v/>
      </c>
      <c r="D928" s="20" t="str" cm="1">
        <f t="array" ref="D928">IF(Data!A928=7,Table2[[#This Row],[Cost]:[Cost]],"")</f>
        <v/>
      </c>
    </row>
    <row r="929" spans="1:4">
      <c r="A929" s="20" t="str" cm="1">
        <f t="array" ref="A929">IF(Table2[[#This Row],[Nodes]:[Nodes]]=4,Table2[[#This Row],[Cost]:[Cost]],"")</f>
        <v/>
      </c>
      <c r="B929" s="20" t="str" cm="1">
        <f t="array" ref="B929">IF(Table2[[#This Row],[Nodes]:[Nodes]]=5,Table2[[#This Row],[Cost]:[Cost]],"")</f>
        <v/>
      </c>
      <c r="C929" s="20" t="str" cm="1">
        <f t="array" ref="C929">IF(Table2[[#This Row],[Nodes]:[Nodes]]=6,Table2[[#This Row],[Cost]:[Cost]],"")</f>
        <v/>
      </c>
      <c r="D929" s="20" t="str" cm="1">
        <f t="array" ref="D929">IF(Data!A929=7,Table2[[#This Row],[Cost]:[Cost]],"")</f>
        <v/>
      </c>
    </row>
    <row r="930" spans="1:4">
      <c r="A930" s="20" t="str" cm="1">
        <f t="array" ref="A930">IF(Table2[[#This Row],[Nodes]:[Nodes]]=4,Table2[[#This Row],[Cost]:[Cost]],"")</f>
        <v/>
      </c>
      <c r="B930" s="20" t="str" cm="1">
        <f t="array" ref="B930">IF(Table2[[#This Row],[Nodes]:[Nodes]]=5,Table2[[#This Row],[Cost]:[Cost]],"")</f>
        <v/>
      </c>
      <c r="C930" s="20" t="str" cm="1">
        <f t="array" ref="C930">IF(Table2[[#This Row],[Nodes]:[Nodes]]=6,Table2[[#This Row],[Cost]:[Cost]],"")</f>
        <v/>
      </c>
      <c r="D930" s="20" t="str" cm="1">
        <f t="array" ref="D930">IF(Data!A930=7,Table2[[#This Row],[Cost]:[Cost]],"")</f>
        <v/>
      </c>
    </row>
    <row r="931" spans="1:4">
      <c r="A931" s="20" t="str" cm="1">
        <f t="array" ref="A931">IF(Table2[[#This Row],[Nodes]:[Nodes]]=4,Table2[[#This Row],[Cost]:[Cost]],"")</f>
        <v/>
      </c>
      <c r="B931" s="20" t="str" cm="1">
        <f t="array" ref="B931">IF(Table2[[#This Row],[Nodes]:[Nodes]]=5,Table2[[#This Row],[Cost]:[Cost]],"")</f>
        <v/>
      </c>
      <c r="C931" s="20" t="str" cm="1">
        <f t="array" ref="C931">IF(Table2[[#This Row],[Nodes]:[Nodes]]=6,Table2[[#This Row],[Cost]:[Cost]],"")</f>
        <v/>
      </c>
      <c r="D931" s="20" t="str" cm="1">
        <f t="array" ref="D931">IF(Data!A931=7,Table2[[#This Row],[Cost]:[Cost]],"")</f>
        <v/>
      </c>
    </row>
    <row r="932" spans="1:4">
      <c r="A932" s="20" t="str" cm="1">
        <f t="array" ref="A932">IF(Table2[[#This Row],[Nodes]:[Nodes]]=4,Table2[[#This Row],[Cost]:[Cost]],"")</f>
        <v/>
      </c>
      <c r="B932" s="20" t="str" cm="1">
        <f t="array" ref="B932">IF(Table2[[#This Row],[Nodes]:[Nodes]]=5,Table2[[#This Row],[Cost]:[Cost]],"")</f>
        <v/>
      </c>
      <c r="C932" s="20" t="str" cm="1">
        <f t="array" ref="C932">IF(Table2[[#This Row],[Nodes]:[Nodes]]=6,Table2[[#This Row],[Cost]:[Cost]],"")</f>
        <v/>
      </c>
      <c r="D932" s="20" t="str" cm="1">
        <f t="array" ref="D932">IF(Data!A932=7,Table2[[#This Row],[Cost]:[Cost]],"")</f>
        <v/>
      </c>
    </row>
    <row r="933" spans="1:4">
      <c r="A933" s="20" t="str" cm="1">
        <f t="array" ref="A933">IF(Table2[[#This Row],[Nodes]:[Nodes]]=4,Table2[[#This Row],[Cost]:[Cost]],"")</f>
        <v/>
      </c>
      <c r="B933" s="20" t="str" cm="1">
        <f t="array" ref="B933">IF(Table2[[#This Row],[Nodes]:[Nodes]]=5,Table2[[#This Row],[Cost]:[Cost]],"")</f>
        <v/>
      </c>
      <c r="C933" s="20" t="str" cm="1">
        <f t="array" ref="C933">IF(Table2[[#This Row],[Nodes]:[Nodes]]=6,Table2[[#This Row],[Cost]:[Cost]],"")</f>
        <v/>
      </c>
      <c r="D933" s="20" t="str" cm="1">
        <f t="array" ref="D933">IF(Data!A933=7,Table2[[#This Row],[Cost]:[Cost]],"")</f>
        <v/>
      </c>
    </row>
    <row r="934" spans="1:4">
      <c r="A934" s="20" t="str" cm="1">
        <f t="array" ref="A934">IF(Table2[[#This Row],[Nodes]:[Nodes]]=4,Table2[[#This Row],[Cost]:[Cost]],"")</f>
        <v/>
      </c>
      <c r="B934" s="20" t="str" cm="1">
        <f t="array" ref="B934">IF(Table2[[#This Row],[Nodes]:[Nodes]]=5,Table2[[#This Row],[Cost]:[Cost]],"")</f>
        <v/>
      </c>
      <c r="C934" s="20" t="str" cm="1">
        <f t="array" ref="C934">IF(Table2[[#This Row],[Nodes]:[Nodes]]=6,Table2[[#This Row],[Cost]:[Cost]],"")</f>
        <v/>
      </c>
      <c r="D934" s="20" t="str" cm="1">
        <f t="array" ref="D934">IF(Data!A934=7,Table2[[#This Row],[Cost]:[Cost]],"")</f>
        <v/>
      </c>
    </row>
    <row r="935" spans="1:4">
      <c r="A935" s="20" t="str" cm="1">
        <f t="array" ref="A935">IF(Table2[[#This Row],[Nodes]:[Nodes]]=4,Table2[[#This Row],[Cost]:[Cost]],"")</f>
        <v/>
      </c>
      <c r="B935" s="20" t="str" cm="1">
        <f t="array" ref="B935">IF(Table2[[#This Row],[Nodes]:[Nodes]]=5,Table2[[#This Row],[Cost]:[Cost]],"")</f>
        <v/>
      </c>
      <c r="C935" s="20" t="str" cm="1">
        <f t="array" ref="C935">IF(Table2[[#This Row],[Nodes]:[Nodes]]=6,Table2[[#This Row],[Cost]:[Cost]],"")</f>
        <v/>
      </c>
      <c r="D935" s="20" t="str" cm="1">
        <f t="array" ref="D935">IF(Data!A935=7,Table2[[#This Row],[Cost]:[Cost]],"")</f>
        <v/>
      </c>
    </row>
    <row r="936" spans="1:4">
      <c r="A936" s="20" t="str" cm="1">
        <f t="array" ref="A936">IF(Table2[[#This Row],[Nodes]:[Nodes]]=4,Table2[[#This Row],[Cost]:[Cost]],"")</f>
        <v/>
      </c>
      <c r="B936" s="20" t="str" cm="1">
        <f t="array" ref="B936">IF(Table2[[#This Row],[Nodes]:[Nodes]]=5,Table2[[#This Row],[Cost]:[Cost]],"")</f>
        <v/>
      </c>
      <c r="C936" s="20" t="str" cm="1">
        <f t="array" ref="C936">IF(Table2[[#This Row],[Nodes]:[Nodes]]=6,Table2[[#This Row],[Cost]:[Cost]],"")</f>
        <v/>
      </c>
      <c r="D936" s="20" t="str" cm="1">
        <f t="array" ref="D936">IF(Data!A936=7,Table2[[#This Row],[Cost]:[Cost]],"")</f>
        <v/>
      </c>
    </row>
    <row r="937" spans="1:4">
      <c r="A937" s="20" t="str" cm="1">
        <f t="array" ref="A937">IF(Table2[[#This Row],[Nodes]:[Nodes]]=4,Table2[[#This Row],[Cost]:[Cost]],"")</f>
        <v/>
      </c>
      <c r="B937" s="20" t="str" cm="1">
        <f t="array" ref="B937">IF(Table2[[#This Row],[Nodes]:[Nodes]]=5,Table2[[#This Row],[Cost]:[Cost]],"")</f>
        <v/>
      </c>
      <c r="C937" s="20" t="str" cm="1">
        <f t="array" ref="C937">IF(Table2[[#This Row],[Nodes]:[Nodes]]=6,Table2[[#This Row],[Cost]:[Cost]],"")</f>
        <v/>
      </c>
      <c r="D937" s="20" t="str" cm="1">
        <f t="array" ref="D937">IF(Data!A937=7,Table2[[#This Row],[Cost]:[Cost]],"")</f>
        <v/>
      </c>
    </row>
    <row r="938" spans="1:4">
      <c r="A938" s="20" t="str" cm="1">
        <f t="array" ref="A938">IF(Table2[[#This Row],[Nodes]:[Nodes]]=4,Table2[[#This Row],[Cost]:[Cost]],"")</f>
        <v/>
      </c>
      <c r="B938" s="20" t="str" cm="1">
        <f t="array" ref="B938">IF(Table2[[#This Row],[Nodes]:[Nodes]]=5,Table2[[#This Row],[Cost]:[Cost]],"")</f>
        <v/>
      </c>
      <c r="C938" s="20" t="str" cm="1">
        <f t="array" ref="C938">IF(Table2[[#This Row],[Nodes]:[Nodes]]=6,Table2[[#This Row],[Cost]:[Cost]],"")</f>
        <v/>
      </c>
      <c r="D938" s="20" t="str" cm="1">
        <f t="array" ref="D938">IF(Data!A938=7,Table2[[#This Row],[Cost]:[Cost]],"")</f>
        <v/>
      </c>
    </row>
    <row r="939" spans="1:4">
      <c r="A939" s="20" t="str" cm="1">
        <f t="array" ref="A939">IF(Table2[[#This Row],[Nodes]:[Nodes]]=4,Table2[[#This Row],[Cost]:[Cost]],"")</f>
        <v/>
      </c>
      <c r="B939" s="20" t="str" cm="1">
        <f t="array" ref="B939">IF(Table2[[#This Row],[Nodes]:[Nodes]]=5,Table2[[#This Row],[Cost]:[Cost]],"")</f>
        <v/>
      </c>
      <c r="C939" s="20" t="str" cm="1">
        <f t="array" ref="C939">IF(Table2[[#This Row],[Nodes]:[Nodes]]=6,Table2[[#This Row],[Cost]:[Cost]],"")</f>
        <v/>
      </c>
      <c r="D939" s="20" t="str" cm="1">
        <f t="array" ref="D939">IF(Data!A939=7,Table2[[#This Row],[Cost]:[Cost]],"")</f>
        <v/>
      </c>
    </row>
    <row r="940" spans="1:4">
      <c r="A940" s="20" t="str" cm="1">
        <f t="array" ref="A940">IF(Table2[[#This Row],[Nodes]:[Nodes]]=4,Table2[[#This Row],[Cost]:[Cost]],"")</f>
        <v/>
      </c>
      <c r="B940" s="20" t="str" cm="1">
        <f t="array" ref="B940">IF(Table2[[#This Row],[Nodes]:[Nodes]]=5,Table2[[#This Row],[Cost]:[Cost]],"")</f>
        <v/>
      </c>
      <c r="C940" s="20" t="str" cm="1">
        <f t="array" ref="C940">IF(Table2[[#This Row],[Nodes]:[Nodes]]=6,Table2[[#This Row],[Cost]:[Cost]],"")</f>
        <v/>
      </c>
      <c r="D940" s="20" t="str" cm="1">
        <f t="array" ref="D940">IF(Data!A940=7,Table2[[#This Row],[Cost]:[Cost]],"")</f>
        <v/>
      </c>
    </row>
    <row r="941" spans="1:4">
      <c r="A941" s="20" t="str" cm="1">
        <f t="array" ref="A941">IF(Table2[[#This Row],[Nodes]:[Nodes]]=4,Table2[[#This Row],[Cost]:[Cost]],"")</f>
        <v/>
      </c>
      <c r="B941" s="20" t="str" cm="1">
        <f t="array" ref="B941">IF(Table2[[#This Row],[Nodes]:[Nodes]]=5,Table2[[#This Row],[Cost]:[Cost]],"")</f>
        <v/>
      </c>
      <c r="C941" s="20" t="str" cm="1">
        <f t="array" ref="C941">IF(Table2[[#This Row],[Nodes]:[Nodes]]=6,Table2[[#This Row],[Cost]:[Cost]],"")</f>
        <v/>
      </c>
      <c r="D941" s="20" t="str" cm="1">
        <f t="array" ref="D941">IF(Data!A941=7,Table2[[#This Row],[Cost]:[Cost]],"")</f>
        <v/>
      </c>
    </row>
    <row r="942" spans="1:4">
      <c r="A942" s="20" t="str" cm="1">
        <f t="array" ref="A942">IF(Table2[[#This Row],[Nodes]:[Nodes]]=4,Table2[[#This Row],[Cost]:[Cost]],"")</f>
        <v/>
      </c>
      <c r="B942" s="20" t="str" cm="1">
        <f t="array" ref="B942">IF(Table2[[#This Row],[Nodes]:[Nodes]]=5,Table2[[#This Row],[Cost]:[Cost]],"")</f>
        <v/>
      </c>
      <c r="C942" s="20" t="str" cm="1">
        <f t="array" ref="C942">IF(Table2[[#This Row],[Nodes]:[Nodes]]=6,Table2[[#This Row],[Cost]:[Cost]],"")</f>
        <v/>
      </c>
      <c r="D942" s="20" t="str" cm="1">
        <f t="array" ref="D942">IF(Data!A942=7,Table2[[#This Row],[Cost]:[Cost]],"")</f>
        <v/>
      </c>
    </row>
    <row r="943" spans="1:4">
      <c r="A943" s="20" t="str" cm="1">
        <f t="array" ref="A943">IF(Table2[[#This Row],[Nodes]:[Nodes]]=4,Table2[[#This Row],[Cost]:[Cost]],"")</f>
        <v/>
      </c>
      <c r="B943" s="20" t="str" cm="1">
        <f t="array" ref="B943">IF(Table2[[#This Row],[Nodes]:[Nodes]]=5,Table2[[#This Row],[Cost]:[Cost]],"")</f>
        <v/>
      </c>
      <c r="C943" s="20" t="str" cm="1">
        <f t="array" ref="C943">IF(Table2[[#This Row],[Nodes]:[Nodes]]=6,Table2[[#This Row],[Cost]:[Cost]],"")</f>
        <v/>
      </c>
      <c r="D943" s="20" t="str" cm="1">
        <f t="array" ref="D943">IF(Data!A943=7,Table2[[#This Row],[Cost]:[Cost]],"")</f>
        <v/>
      </c>
    </row>
    <row r="944" spans="1:4">
      <c r="A944" s="20" t="str" cm="1">
        <f t="array" ref="A944">IF(Table2[[#This Row],[Nodes]:[Nodes]]=4,Table2[[#This Row],[Cost]:[Cost]],"")</f>
        <v/>
      </c>
      <c r="B944" s="20" t="str" cm="1">
        <f t="array" ref="B944">IF(Table2[[#This Row],[Nodes]:[Nodes]]=5,Table2[[#This Row],[Cost]:[Cost]],"")</f>
        <v/>
      </c>
      <c r="C944" s="20" t="str" cm="1">
        <f t="array" ref="C944">IF(Table2[[#This Row],[Nodes]:[Nodes]]=6,Table2[[#This Row],[Cost]:[Cost]],"")</f>
        <v/>
      </c>
      <c r="D944" s="20" t="str" cm="1">
        <f t="array" ref="D944">IF(Data!A944=7,Table2[[#This Row],[Cost]:[Cost]],"")</f>
        <v/>
      </c>
    </row>
    <row r="945" spans="1:4">
      <c r="A945" s="20" t="str" cm="1">
        <f t="array" ref="A945">IF(Table2[[#This Row],[Nodes]:[Nodes]]=4,Table2[[#This Row],[Cost]:[Cost]],"")</f>
        <v/>
      </c>
      <c r="B945" s="20" t="str" cm="1">
        <f t="array" ref="B945">IF(Table2[[#This Row],[Nodes]:[Nodes]]=5,Table2[[#This Row],[Cost]:[Cost]],"")</f>
        <v/>
      </c>
      <c r="C945" s="20" t="str" cm="1">
        <f t="array" ref="C945">IF(Table2[[#This Row],[Nodes]:[Nodes]]=6,Table2[[#This Row],[Cost]:[Cost]],"")</f>
        <v/>
      </c>
      <c r="D945" s="20" t="str" cm="1">
        <f t="array" ref="D945">IF(Data!A945=7,Table2[[#This Row],[Cost]:[Cost]],"")</f>
        <v/>
      </c>
    </row>
    <row r="946" spans="1:4">
      <c r="A946" s="20" t="str" cm="1">
        <f t="array" ref="A946">IF(Table2[[#This Row],[Nodes]:[Nodes]]=4,Table2[[#This Row],[Cost]:[Cost]],"")</f>
        <v/>
      </c>
      <c r="B946" s="20" t="str" cm="1">
        <f t="array" ref="B946">IF(Table2[[#This Row],[Nodes]:[Nodes]]=5,Table2[[#This Row],[Cost]:[Cost]],"")</f>
        <v/>
      </c>
      <c r="C946" s="20" t="str" cm="1">
        <f t="array" ref="C946">IF(Table2[[#This Row],[Nodes]:[Nodes]]=6,Table2[[#This Row],[Cost]:[Cost]],"")</f>
        <v/>
      </c>
      <c r="D946" s="20" t="str" cm="1">
        <f t="array" ref="D946">IF(Data!A946=7,Table2[[#This Row],[Cost]:[Cost]],"")</f>
        <v/>
      </c>
    </row>
    <row r="947" spans="1:4">
      <c r="A947" s="20" t="str" cm="1">
        <f t="array" ref="A947">IF(Table2[[#This Row],[Nodes]:[Nodes]]=4,Table2[[#This Row],[Cost]:[Cost]],"")</f>
        <v/>
      </c>
      <c r="B947" s="20" t="str" cm="1">
        <f t="array" ref="B947">IF(Table2[[#This Row],[Nodes]:[Nodes]]=5,Table2[[#This Row],[Cost]:[Cost]],"")</f>
        <v/>
      </c>
      <c r="C947" s="20" t="str" cm="1">
        <f t="array" ref="C947">IF(Table2[[#This Row],[Nodes]:[Nodes]]=6,Table2[[#This Row],[Cost]:[Cost]],"")</f>
        <v/>
      </c>
      <c r="D947" s="20" t="str" cm="1">
        <f t="array" ref="D947">IF(Data!A947=7,Table2[[#This Row],[Cost]:[Cost]],"")</f>
        <v/>
      </c>
    </row>
    <row r="948" spans="1:4">
      <c r="A948" s="20" t="str" cm="1">
        <f t="array" ref="A948">IF(Table2[[#This Row],[Nodes]:[Nodes]]=4,Table2[[#This Row],[Cost]:[Cost]],"")</f>
        <v/>
      </c>
      <c r="B948" s="20" t="str" cm="1">
        <f t="array" ref="B948">IF(Table2[[#This Row],[Nodes]:[Nodes]]=5,Table2[[#This Row],[Cost]:[Cost]],"")</f>
        <v/>
      </c>
      <c r="C948" s="20" t="str" cm="1">
        <f t="array" ref="C948">IF(Table2[[#This Row],[Nodes]:[Nodes]]=6,Table2[[#This Row],[Cost]:[Cost]],"")</f>
        <v/>
      </c>
      <c r="D948" s="20" t="str" cm="1">
        <f t="array" ref="D948">IF(Data!A948=7,Table2[[#This Row],[Cost]:[Cost]],"")</f>
        <v/>
      </c>
    </row>
    <row r="949" spans="1:4">
      <c r="A949" s="20" t="str" cm="1">
        <f t="array" ref="A949">IF(Table2[[#This Row],[Nodes]:[Nodes]]=4,Table2[[#This Row],[Cost]:[Cost]],"")</f>
        <v/>
      </c>
      <c r="B949" s="20" t="str" cm="1">
        <f t="array" ref="B949">IF(Table2[[#This Row],[Nodes]:[Nodes]]=5,Table2[[#This Row],[Cost]:[Cost]],"")</f>
        <v/>
      </c>
      <c r="C949" s="20" t="str" cm="1">
        <f t="array" ref="C949">IF(Table2[[#This Row],[Nodes]:[Nodes]]=6,Table2[[#This Row],[Cost]:[Cost]],"")</f>
        <v/>
      </c>
      <c r="D949" s="20" t="str" cm="1">
        <f t="array" ref="D949">IF(Data!A949=7,Table2[[#This Row],[Cost]:[Cost]],"")</f>
        <v/>
      </c>
    </row>
    <row r="950" spans="1:4">
      <c r="A950" s="20" t="str" cm="1">
        <f t="array" ref="A950">IF(Table2[[#This Row],[Nodes]:[Nodes]]=4,Table2[[#This Row],[Cost]:[Cost]],"")</f>
        <v/>
      </c>
      <c r="B950" s="20" t="str" cm="1">
        <f t="array" ref="B950">IF(Table2[[#This Row],[Nodes]:[Nodes]]=5,Table2[[#This Row],[Cost]:[Cost]],"")</f>
        <v/>
      </c>
      <c r="C950" s="20" t="str" cm="1">
        <f t="array" ref="C950">IF(Table2[[#This Row],[Nodes]:[Nodes]]=6,Table2[[#This Row],[Cost]:[Cost]],"")</f>
        <v/>
      </c>
      <c r="D950" s="20" t="str" cm="1">
        <f t="array" ref="D950">IF(Data!A950=7,Table2[[#This Row],[Cost]:[Cost]],"")</f>
        <v/>
      </c>
    </row>
    <row r="951" spans="1:4">
      <c r="A951" s="20" t="str" cm="1">
        <f t="array" ref="A951">IF(Table2[[#This Row],[Nodes]:[Nodes]]=4,Table2[[#This Row],[Cost]:[Cost]],"")</f>
        <v/>
      </c>
      <c r="B951" s="20" t="str" cm="1">
        <f t="array" ref="B951">IF(Table2[[#This Row],[Nodes]:[Nodes]]=5,Table2[[#This Row],[Cost]:[Cost]],"")</f>
        <v/>
      </c>
      <c r="C951" s="20" t="str" cm="1">
        <f t="array" ref="C951">IF(Table2[[#This Row],[Nodes]:[Nodes]]=6,Table2[[#This Row],[Cost]:[Cost]],"")</f>
        <v/>
      </c>
      <c r="D951" s="20" t="str" cm="1">
        <f t="array" ref="D951">IF(Data!A951=7,Table2[[#This Row],[Cost]:[Cost]],"")</f>
        <v/>
      </c>
    </row>
    <row r="952" spans="1:4">
      <c r="A952" s="20" t="str" cm="1">
        <f t="array" ref="A952">IF(Table2[[#This Row],[Nodes]:[Nodes]]=4,Table2[[#This Row],[Cost]:[Cost]],"")</f>
        <v/>
      </c>
      <c r="B952" s="20" t="str" cm="1">
        <f t="array" ref="B952">IF(Table2[[#This Row],[Nodes]:[Nodes]]=5,Table2[[#This Row],[Cost]:[Cost]],"")</f>
        <v/>
      </c>
      <c r="C952" s="20" t="str" cm="1">
        <f t="array" ref="C952">IF(Table2[[#This Row],[Nodes]:[Nodes]]=6,Table2[[#This Row],[Cost]:[Cost]],"")</f>
        <v/>
      </c>
      <c r="D952" s="20" t="str" cm="1">
        <f t="array" ref="D952">IF(Data!A952=7,Table2[[#This Row],[Cost]:[Cost]],"")</f>
        <v/>
      </c>
    </row>
    <row r="953" spans="1:4">
      <c r="A953" s="20" t="str" cm="1">
        <f t="array" ref="A953">IF(Table2[[#This Row],[Nodes]:[Nodes]]=4,Table2[[#This Row],[Cost]:[Cost]],"")</f>
        <v/>
      </c>
      <c r="B953" s="20" t="str" cm="1">
        <f t="array" ref="B953">IF(Table2[[#This Row],[Nodes]:[Nodes]]=5,Table2[[#This Row],[Cost]:[Cost]],"")</f>
        <v/>
      </c>
      <c r="C953" s="20" t="str" cm="1">
        <f t="array" ref="C953">IF(Table2[[#This Row],[Nodes]:[Nodes]]=6,Table2[[#This Row],[Cost]:[Cost]],"")</f>
        <v/>
      </c>
      <c r="D953" s="20" t="str" cm="1">
        <f t="array" ref="D953">IF(Data!A953=7,Table2[[#This Row],[Cost]:[Cost]],"")</f>
        <v/>
      </c>
    </row>
    <row r="954" spans="1:4">
      <c r="A954" s="20" t="str" cm="1">
        <f t="array" ref="A954">IF(Table2[[#This Row],[Nodes]:[Nodes]]=4,Table2[[#This Row],[Cost]:[Cost]],"")</f>
        <v/>
      </c>
      <c r="B954" s="20" t="str" cm="1">
        <f t="array" ref="B954">IF(Table2[[#This Row],[Nodes]:[Nodes]]=5,Table2[[#This Row],[Cost]:[Cost]],"")</f>
        <v/>
      </c>
      <c r="C954" s="20" t="str" cm="1">
        <f t="array" ref="C954">IF(Table2[[#This Row],[Nodes]:[Nodes]]=6,Table2[[#This Row],[Cost]:[Cost]],"")</f>
        <v/>
      </c>
      <c r="D954" s="20" t="str" cm="1">
        <f t="array" ref="D954">IF(Data!A954=7,Table2[[#This Row],[Cost]:[Cost]],"")</f>
        <v/>
      </c>
    </row>
    <row r="955" spans="1:4">
      <c r="A955" s="20" t="str" cm="1">
        <f t="array" ref="A955">IF(Table2[[#This Row],[Nodes]:[Nodes]]=4,Table2[[#This Row],[Cost]:[Cost]],"")</f>
        <v/>
      </c>
      <c r="B955" s="20" t="str" cm="1">
        <f t="array" ref="B955">IF(Table2[[#This Row],[Nodes]:[Nodes]]=5,Table2[[#This Row],[Cost]:[Cost]],"")</f>
        <v/>
      </c>
      <c r="C955" s="20" t="str" cm="1">
        <f t="array" ref="C955">IF(Table2[[#This Row],[Nodes]:[Nodes]]=6,Table2[[#This Row],[Cost]:[Cost]],"")</f>
        <v/>
      </c>
      <c r="D955" s="20" t="str" cm="1">
        <f t="array" ref="D955">IF(Data!A955=7,Table2[[#This Row],[Cost]:[Cost]],"")</f>
        <v/>
      </c>
    </row>
    <row r="956" spans="1:4">
      <c r="A956" s="20" t="str" cm="1">
        <f t="array" ref="A956">IF(Table2[[#This Row],[Nodes]:[Nodes]]=4,Table2[[#This Row],[Cost]:[Cost]],"")</f>
        <v/>
      </c>
      <c r="B956" s="20" t="str" cm="1">
        <f t="array" ref="B956">IF(Table2[[#This Row],[Nodes]:[Nodes]]=5,Table2[[#This Row],[Cost]:[Cost]],"")</f>
        <v/>
      </c>
      <c r="C956" s="20" t="str" cm="1">
        <f t="array" ref="C956">IF(Table2[[#This Row],[Nodes]:[Nodes]]=6,Table2[[#This Row],[Cost]:[Cost]],"")</f>
        <v/>
      </c>
      <c r="D956" s="20" t="str" cm="1">
        <f t="array" ref="D956">IF(Data!A956=7,Table2[[#This Row],[Cost]:[Cost]],"")</f>
        <v/>
      </c>
    </row>
    <row r="957" spans="1:4">
      <c r="A957" s="20" t="str" cm="1">
        <f t="array" ref="A957">IF(Table2[[#This Row],[Nodes]:[Nodes]]=4,Table2[[#This Row],[Cost]:[Cost]],"")</f>
        <v/>
      </c>
      <c r="B957" s="20" t="str" cm="1">
        <f t="array" ref="B957">IF(Table2[[#This Row],[Nodes]:[Nodes]]=5,Table2[[#This Row],[Cost]:[Cost]],"")</f>
        <v/>
      </c>
      <c r="C957" s="20" t="str" cm="1">
        <f t="array" ref="C957">IF(Table2[[#This Row],[Nodes]:[Nodes]]=6,Table2[[#This Row],[Cost]:[Cost]],"")</f>
        <v/>
      </c>
      <c r="D957" s="20" t="str" cm="1">
        <f t="array" ref="D957">IF(Data!A957=7,Table2[[#This Row],[Cost]:[Cost]],"")</f>
        <v/>
      </c>
    </row>
    <row r="958" spans="1:4">
      <c r="A958" s="20" t="str" cm="1">
        <f t="array" ref="A958">IF(Table2[[#This Row],[Nodes]:[Nodes]]=4,Table2[[#This Row],[Cost]:[Cost]],"")</f>
        <v/>
      </c>
      <c r="B958" s="20" t="str" cm="1">
        <f t="array" ref="B958">IF(Table2[[#This Row],[Nodes]:[Nodes]]=5,Table2[[#This Row],[Cost]:[Cost]],"")</f>
        <v/>
      </c>
      <c r="C958" s="20" t="str" cm="1">
        <f t="array" ref="C958">IF(Table2[[#This Row],[Nodes]:[Nodes]]=6,Table2[[#This Row],[Cost]:[Cost]],"")</f>
        <v/>
      </c>
      <c r="D958" s="20" t="str" cm="1">
        <f t="array" ref="D958">IF(Data!A958=7,Table2[[#This Row],[Cost]:[Cost]],"")</f>
        <v/>
      </c>
    </row>
    <row r="959" spans="1:4">
      <c r="A959" s="20" t="str" cm="1">
        <f t="array" ref="A959">IF(Table2[[#This Row],[Nodes]:[Nodes]]=4,Table2[[#This Row],[Cost]:[Cost]],"")</f>
        <v/>
      </c>
      <c r="B959" s="20" t="str" cm="1">
        <f t="array" ref="B959">IF(Table2[[#This Row],[Nodes]:[Nodes]]=5,Table2[[#This Row],[Cost]:[Cost]],"")</f>
        <v/>
      </c>
      <c r="C959" s="20" t="str" cm="1">
        <f t="array" ref="C959">IF(Table2[[#This Row],[Nodes]:[Nodes]]=6,Table2[[#This Row],[Cost]:[Cost]],"")</f>
        <v/>
      </c>
      <c r="D959" s="20" t="str" cm="1">
        <f t="array" ref="D959">IF(Data!A959=7,Table2[[#This Row],[Cost]:[Cost]],"")</f>
        <v/>
      </c>
    </row>
    <row r="960" spans="1:4">
      <c r="A960" s="20" t="str" cm="1">
        <f t="array" ref="A960">IF(Table2[[#This Row],[Nodes]:[Nodes]]=4,Table2[[#This Row],[Cost]:[Cost]],"")</f>
        <v/>
      </c>
      <c r="B960" s="20" t="str" cm="1">
        <f t="array" ref="B960">IF(Table2[[#This Row],[Nodes]:[Nodes]]=5,Table2[[#This Row],[Cost]:[Cost]],"")</f>
        <v/>
      </c>
      <c r="C960" s="20" t="str" cm="1">
        <f t="array" ref="C960">IF(Table2[[#This Row],[Nodes]:[Nodes]]=6,Table2[[#This Row],[Cost]:[Cost]],"")</f>
        <v/>
      </c>
      <c r="D960" s="20" t="str" cm="1">
        <f t="array" ref="D960">IF(Data!A960=7,Table2[[#This Row],[Cost]:[Cost]],"")</f>
        <v/>
      </c>
    </row>
    <row r="961" spans="1:4">
      <c r="A961" s="20" t="str" cm="1">
        <f t="array" ref="A961">IF(Table2[[#This Row],[Nodes]:[Nodes]]=4,Table2[[#This Row],[Cost]:[Cost]],"")</f>
        <v/>
      </c>
      <c r="B961" s="20" t="str" cm="1">
        <f t="array" ref="B961">IF(Table2[[#This Row],[Nodes]:[Nodes]]=5,Table2[[#This Row],[Cost]:[Cost]],"")</f>
        <v/>
      </c>
      <c r="C961" s="20" t="str" cm="1">
        <f t="array" ref="C961">IF(Table2[[#This Row],[Nodes]:[Nodes]]=6,Table2[[#This Row],[Cost]:[Cost]],"")</f>
        <v/>
      </c>
      <c r="D961" s="20" t="str" cm="1">
        <f t="array" ref="D961">IF(Data!A961=7,Table2[[#This Row],[Cost]:[Cost]],"")</f>
        <v/>
      </c>
    </row>
    <row r="962" spans="1:4">
      <c r="A962" s="20" t="str" cm="1">
        <f t="array" ref="A962">IF(Table2[[#This Row],[Nodes]:[Nodes]]=4,Table2[[#This Row],[Cost]:[Cost]],"")</f>
        <v/>
      </c>
      <c r="B962" s="20" t="str" cm="1">
        <f t="array" ref="B962">IF(Table2[[#This Row],[Nodes]:[Nodes]]=5,Table2[[#This Row],[Cost]:[Cost]],"")</f>
        <v/>
      </c>
      <c r="C962" s="20" t="str" cm="1">
        <f t="array" ref="C962">IF(Table2[[#This Row],[Nodes]:[Nodes]]=6,Table2[[#This Row],[Cost]:[Cost]],"")</f>
        <v/>
      </c>
      <c r="D962" s="20" t="str" cm="1">
        <f t="array" ref="D962">IF(Data!A962=7,Table2[[#This Row],[Cost]:[Cost]],"")</f>
        <v/>
      </c>
    </row>
    <row r="963" spans="1:4">
      <c r="A963" s="20" t="str" cm="1">
        <f t="array" ref="A963">IF(Table2[[#This Row],[Nodes]:[Nodes]]=4,Table2[[#This Row],[Cost]:[Cost]],"")</f>
        <v/>
      </c>
      <c r="B963" s="20" t="str" cm="1">
        <f t="array" ref="B963">IF(Table2[[#This Row],[Nodes]:[Nodes]]=5,Table2[[#This Row],[Cost]:[Cost]],"")</f>
        <v/>
      </c>
      <c r="C963" s="20" t="str" cm="1">
        <f t="array" ref="C963">IF(Table2[[#This Row],[Nodes]:[Nodes]]=6,Table2[[#This Row],[Cost]:[Cost]],"")</f>
        <v/>
      </c>
      <c r="D963" s="20" t="str" cm="1">
        <f t="array" ref="D963">IF(Data!A963=7,Table2[[#This Row],[Cost]:[Cost]],"")</f>
        <v/>
      </c>
    </row>
    <row r="964" spans="1:4">
      <c r="A964" s="20" t="str" cm="1">
        <f t="array" ref="A964">IF(Table2[[#This Row],[Nodes]:[Nodes]]=4,Table2[[#This Row],[Cost]:[Cost]],"")</f>
        <v/>
      </c>
      <c r="B964" s="20" t="str" cm="1">
        <f t="array" ref="B964">IF(Table2[[#This Row],[Nodes]:[Nodes]]=5,Table2[[#This Row],[Cost]:[Cost]],"")</f>
        <v/>
      </c>
      <c r="C964" s="20" t="str" cm="1">
        <f t="array" ref="C964">IF(Table2[[#This Row],[Nodes]:[Nodes]]=6,Table2[[#This Row],[Cost]:[Cost]],"")</f>
        <v/>
      </c>
      <c r="D964" s="20" t="str" cm="1">
        <f t="array" ref="D964">IF(Data!A964=7,Table2[[#This Row],[Cost]:[Cost]],"")</f>
        <v/>
      </c>
    </row>
    <row r="965" spans="1:4">
      <c r="A965" s="20" t="str" cm="1">
        <f t="array" ref="A965">IF(Table2[[#This Row],[Nodes]:[Nodes]]=4,Table2[[#This Row],[Cost]:[Cost]],"")</f>
        <v/>
      </c>
      <c r="B965" s="20" t="str" cm="1">
        <f t="array" ref="B965">IF(Table2[[#This Row],[Nodes]:[Nodes]]=5,Table2[[#This Row],[Cost]:[Cost]],"")</f>
        <v/>
      </c>
      <c r="C965" s="20" t="str" cm="1">
        <f t="array" ref="C965">IF(Table2[[#This Row],[Nodes]:[Nodes]]=6,Table2[[#This Row],[Cost]:[Cost]],"")</f>
        <v/>
      </c>
      <c r="D965" s="20" t="str" cm="1">
        <f t="array" ref="D965">IF(Data!A965=7,Table2[[#This Row],[Cost]:[Cost]],"")</f>
        <v/>
      </c>
    </row>
    <row r="966" spans="1:4">
      <c r="A966" s="20" t="str" cm="1">
        <f t="array" ref="A966">IF(Table2[[#This Row],[Nodes]:[Nodes]]=4,Table2[[#This Row],[Cost]:[Cost]],"")</f>
        <v/>
      </c>
      <c r="B966" s="20" t="str" cm="1">
        <f t="array" ref="B966">IF(Table2[[#This Row],[Nodes]:[Nodes]]=5,Table2[[#This Row],[Cost]:[Cost]],"")</f>
        <v/>
      </c>
      <c r="C966" s="20" t="str" cm="1">
        <f t="array" ref="C966">IF(Table2[[#This Row],[Nodes]:[Nodes]]=6,Table2[[#This Row],[Cost]:[Cost]],"")</f>
        <v/>
      </c>
      <c r="D966" s="20" t="str" cm="1">
        <f t="array" ref="D966">IF(Data!A966=7,Table2[[#This Row],[Cost]:[Cost]],"")</f>
        <v/>
      </c>
    </row>
    <row r="967" spans="1:4">
      <c r="A967" s="20" t="str" cm="1">
        <f t="array" ref="A967">IF(Table2[[#This Row],[Nodes]:[Nodes]]=4,Table2[[#This Row],[Cost]:[Cost]],"")</f>
        <v/>
      </c>
      <c r="B967" s="20" t="str" cm="1">
        <f t="array" ref="B967">IF(Table2[[#This Row],[Nodes]:[Nodes]]=5,Table2[[#This Row],[Cost]:[Cost]],"")</f>
        <v/>
      </c>
      <c r="C967" s="20" t="str" cm="1">
        <f t="array" ref="C967">IF(Table2[[#This Row],[Nodes]:[Nodes]]=6,Table2[[#This Row],[Cost]:[Cost]],"")</f>
        <v/>
      </c>
      <c r="D967" s="20" t="str" cm="1">
        <f t="array" ref="D967">IF(Data!A967=7,Table2[[#This Row],[Cost]:[Cost]],"")</f>
        <v/>
      </c>
    </row>
    <row r="968" spans="1:4">
      <c r="A968" s="20" t="str" cm="1">
        <f t="array" ref="A968">IF(Table2[[#This Row],[Nodes]:[Nodes]]=4,Table2[[#This Row],[Cost]:[Cost]],"")</f>
        <v/>
      </c>
      <c r="B968" s="20" t="str" cm="1">
        <f t="array" ref="B968">IF(Table2[[#This Row],[Nodes]:[Nodes]]=5,Table2[[#This Row],[Cost]:[Cost]],"")</f>
        <v/>
      </c>
      <c r="C968" s="20" t="str" cm="1">
        <f t="array" ref="C968">IF(Table2[[#This Row],[Nodes]:[Nodes]]=6,Table2[[#This Row],[Cost]:[Cost]],"")</f>
        <v/>
      </c>
      <c r="D968" s="20" t="str" cm="1">
        <f t="array" ref="D968">IF(Data!A968=7,Table2[[#This Row],[Cost]:[Cost]],"")</f>
        <v/>
      </c>
    </row>
    <row r="969" spans="1:4">
      <c r="A969" s="20" t="str" cm="1">
        <f t="array" ref="A969">IF(Table2[[#This Row],[Nodes]:[Nodes]]=4,Table2[[#This Row],[Cost]:[Cost]],"")</f>
        <v/>
      </c>
      <c r="B969" s="20" t="str" cm="1">
        <f t="array" ref="B969">IF(Table2[[#This Row],[Nodes]:[Nodes]]=5,Table2[[#This Row],[Cost]:[Cost]],"")</f>
        <v/>
      </c>
      <c r="C969" s="20" t="str" cm="1">
        <f t="array" ref="C969">IF(Table2[[#This Row],[Nodes]:[Nodes]]=6,Table2[[#This Row],[Cost]:[Cost]],"")</f>
        <v/>
      </c>
      <c r="D969" s="20" t="str" cm="1">
        <f t="array" ref="D969">IF(Data!A969=7,Table2[[#This Row],[Cost]:[Cost]],"")</f>
        <v/>
      </c>
    </row>
    <row r="970" spans="1:4">
      <c r="A970" s="20" t="str" cm="1">
        <f t="array" ref="A970">IF(Table2[[#This Row],[Nodes]:[Nodes]]=4,Table2[[#This Row],[Cost]:[Cost]],"")</f>
        <v/>
      </c>
      <c r="B970" s="20" t="str" cm="1">
        <f t="array" ref="B970">IF(Table2[[#This Row],[Nodes]:[Nodes]]=5,Table2[[#This Row],[Cost]:[Cost]],"")</f>
        <v/>
      </c>
      <c r="C970" s="20" t="str" cm="1">
        <f t="array" ref="C970">IF(Table2[[#This Row],[Nodes]:[Nodes]]=6,Table2[[#This Row],[Cost]:[Cost]],"")</f>
        <v/>
      </c>
      <c r="D970" s="20" t="str" cm="1">
        <f t="array" ref="D970">IF(Data!A970=7,Table2[[#This Row],[Cost]:[Cost]],"")</f>
        <v/>
      </c>
    </row>
    <row r="971" spans="1:4">
      <c r="A971" s="20" t="str" cm="1">
        <f t="array" ref="A971">IF(Table2[[#This Row],[Nodes]:[Nodes]]=4,Table2[[#This Row],[Cost]:[Cost]],"")</f>
        <v/>
      </c>
      <c r="B971" s="20" t="str" cm="1">
        <f t="array" ref="B971">IF(Table2[[#This Row],[Nodes]:[Nodes]]=5,Table2[[#This Row],[Cost]:[Cost]],"")</f>
        <v/>
      </c>
      <c r="C971" s="20" t="str" cm="1">
        <f t="array" ref="C971">IF(Table2[[#This Row],[Nodes]:[Nodes]]=6,Table2[[#This Row],[Cost]:[Cost]],"")</f>
        <v/>
      </c>
      <c r="D971" s="20" t="str" cm="1">
        <f t="array" ref="D971">IF(Data!A971=7,Table2[[#This Row],[Cost]:[Cost]],"")</f>
        <v/>
      </c>
    </row>
    <row r="972" spans="1:4">
      <c r="A972" s="20" t="str" cm="1">
        <f t="array" ref="A972">IF(Table2[[#This Row],[Nodes]:[Nodes]]=4,Table2[[#This Row],[Cost]:[Cost]],"")</f>
        <v/>
      </c>
      <c r="B972" s="20" t="str" cm="1">
        <f t="array" ref="B972">IF(Table2[[#This Row],[Nodes]:[Nodes]]=5,Table2[[#This Row],[Cost]:[Cost]],"")</f>
        <v/>
      </c>
      <c r="C972" s="20" t="str" cm="1">
        <f t="array" ref="C972">IF(Table2[[#This Row],[Nodes]:[Nodes]]=6,Table2[[#This Row],[Cost]:[Cost]],"")</f>
        <v/>
      </c>
      <c r="D972" s="20" t="str" cm="1">
        <f t="array" ref="D972">IF(Data!A972=7,Table2[[#This Row],[Cost]:[Cost]],"")</f>
        <v/>
      </c>
    </row>
    <row r="973" spans="1:4">
      <c r="A973" s="20" t="str" cm="1">
        <f t="array" ref="A973">IF(Table2[[#This Row],[Nodes]:[Nodes]]=4,Table2[[#This Row],[Cost]:[Cost]],"")</f>
        <v/>
      </c>
      <c r="B973" s="20" t="str" cm="1">
        <f t="array" ref="B973">IF(Table2[[#This Row],[Nodes]:[Nodes]]=5,Table2[[#This Row],[Cost]:[Cost]],"")</f>
        <v/>
      </c>
      <c r="C973" s="20" t="str" cm="1">
        <f t="array" ref="C973">IF(Table2[[#This Row],[Nodes]:[Nodes]]=6,Table2[[#This Row],[Cost]:[Cost]],"")</f>
        <v/>
      </c>
      <c r="D973" s="20" t="str" cm="1">
        <f t="array" ref="D973">IF(Data!A973=7,Table2[[#This Row],[Cost]:[Cost]],"")</f>
        <v/>
      </c>
    </row>
    <row r="974" spans="1:4">
      <c r="A974" s="20" t="str" cm="1">
        <f t="array" ref="A974">IF(Table2[[#This Row],[Nodes]:[Nodes]]=4,Table2[[#This Row],[Cost]:[Cost]],"")</f>
        <v/>
      </c>
      <c r="B974" s="20" t="str" cm="1">
        <f t="array" ref="B974">IF(Table2[[#This Row],[Nodes]:[Nodes]]=5,Table2[[#This Row],[Cost]:[Cost]],"")</f>
        <v/>
      </c>
      <c r="C974" s="20" t="str" cm="1">
        <f t="array" ref="C974">IF(Table2[[#This Row],[Nodes]:[Nodes]]=6,Table2[[#This Row],[Cost]:[Cost]],"")</f>
        <v/>
      </c>
      <c r="D974" s="20" t="str" cm="1">
        <f t="array" ref="D974">IF(Data!A974=7,Table2[[#This Row],[Cost]:[Cost]],"")</f>
        <v/>
      </c>
    </row>
    <row r="975" spans="1:4">
      <c r="A975" s="20" t="str" cm="1">
        <f t="array" ref="A975">IF(Table2[[#This Row],[Nodes]:[Nodes]]=4,Table2[[#This Row],[Cost]:[Cost]],"")</f>
        <v/>
      </c>
      <c r="B975" s="20" t="str" cm="1">
        <f t="array" ref="B975">IF(Table2[[#This Row],[Nodes]:[Nodes]]=5,Table2[[#This Row],[Cost]:[Cost]],"")</f>
        <v/>
      </c>
      <c r="C975" s="20" t="str" cm="1">
        <f t="array" ref="C975">IF(Table2[[#This Row],[Nodes]:[Nodes]]=6,Table2[[#This Row],[Cost]:[Cost]],"")</f>
        <v/>
      </c>
      <c r="D975" s="20" t="str" cm="1">
        <f t="array" ref="D975">IF(Data!A975=7,Table2[[#This Row],[Cost]:[Cost]],"")</f>
        <v/>
      </c>
    </row>
    <row r="976" spans="1:4">
      <c r="A976" s="20" t="str" cm="1">
        <f t="array" ref="A976">IF(Table2[[#This Row],[Nodes]:[Nodes]]=4,Table2[[#This Row],[Cost]:[Cost]],"")</f>
        <v/>
      </c>
      <c r="B976" s="20" t="str" cm="1">
        <f t="array" ref="B976">IF(Table2[[#This Row],[Nodes]:[Nodes]]=5,Table2[[#This Row],[Cost]:[Cost]],"")</f>
        <v/>
      </c>
      <c r="C976" s="20" t="str" cm="1">
        <f t="array" ref="C976">IF(Table2[[#This Row],[Nodes]:[Nodes]]=6,Table2[[#This Row],[Cost]:[Cost]],"")</f>
        <v/>
      </c>
      <c r="D976" s="20" t="str" cm="1">
        <f t="array" ref="D976">IF(Data!A976=7,Table2[[#This Row],[Cost]:[Cost]],"")</f>
        <v/>
      </c>
    </row>
    <row r="977" spans="1:4">
      <c r="A977" s="20" t="str" cm="1">
        <f t="array" ref="A977">IF(Table2[[#This Row],[Nodes]:[Nodes]]=4,Table2[[#This Row],[Cost]:[Cost]],"")</f>
        <v/>
      </c>
      <c r="B977" s="20" t="str" cm="1">
        <f t="array" ref="B977">IF(Table2[[#This Row],[Nodes]:[Nodes]]=5,Table2[[#This Row],[Cost]:[Cost]],"")</f>
        <v/>
      </c>
      <c r="C977" s="20" t="str" cm="1">
        <f t="array" ref="C977">IF(Table2[[#This Row],[Nodes]:[Nodes]]=6,Table2[[#This Row],[Cost]:[Cost]],"")</f>
        <v/>
      </c>
      <c r="D977" s="20" t="str" cm="1">
        <f t="array" ref="D977">IF(Data!A977=7,Table2[[#This Row],[Cost]:[Cost]],"")</f>
        <v/>
      </c>
    </row>
    <row r="978" spans="1:4">
      <c r="A978" s="20" t="str" cm="1">
        <f t="array" ref="A978">IF(Table2[[#This Row],[Nodes]:[Nodes]]=4,Table2[[#This Row],[Cost]:[Cost]],"")</f>
        <v/>
      </c>
      <c r="B978" s="20" t="str" cm="1">
        <f t="array" ref="B978">IF(Table2[[#This Row],[Nodes]:[Nodes]]=5,Table2[[#This Row],[Cost]:[Cost]],"")</f>
        <v/>
      </c>
      <c r="C978" s="20" t="str" cm="1">
        <f t="array" ref="C978">IF(Table2[[#This Row],[Nodes]:[Nodes]]=6,Table2[[#This Row],[Cost]:[Cost]],"")</f>
        <v/>
      </c>
      <c r="D978" s="20" t="str" cm="1">
        <f t="array" ref="D978">IF(Data!A978=7,Table2[[#This Row],[Cost]:[Cost]],"")</f>
        <v/>
      </c>
    </row>
    <row r="979" spans="1:4">
      <c r="A979" s="20" t="str" cm="1">
        <f t="array" ref="A979">IF(Table2[[#This Row],[Nodes]:[Nodes]]=4,Table2[[#This Row],[Cost]:[Cost]],"")</f>
        <v/>
      </c>
      <c r="B979" s="20" t="str" cm="1">
        <f t="array" ref="B979">IF(Table2[[#This Row],[Nodes]:[Nodes]]=5,Table2[[#This Row],[Cost]:[Cost]],"")</f>
        <v/>
      </c>
      <c r="C979" s="20" t="str" cm="1">
        <f t="array" ref="C979">IF(Table2[[#This Row],[Nodes]:[Nodes]]=6,Table2[[#This Row],[Cost]:[Cost]],"")</f>
        <v/>
      </c>
      <c r="D979" s="20" t="str" cm="1">
        <f t="array" ref="D979">IF(Data!A979=7,Table2[[#This Row],[Cost]:[Cost]],"")</f>
        <v/>
      </c>
    </row>
    <row r="980" spans="1:4">
      <c r="A980" s="20" t="str" cm="1">
        <f t="array" ref="A980">IF(Table2[[#This Row],[Nodes]:[Nodes]]=4,Table2[[#This Row],[Cost]:[Cost]],"")</f>
        <v/>
      </c>
      <c r="B980" s="20" t="str" cm="1">
        <f t="array" ref="B980">IF(Table2[[#This Row],[Nodes]:[Nodes]]=5,Table2[[#This Row],[Cost]:[Cost]],"")</f>
        <v/>
      </c>
      <c r="C980" s="20" t="str" cm="1">
        <f t="array" ref="C980">IF(Table2[[#This Row],[Nodes]:[Nodes]]=6,Table2[[#This Row],[Cost]:[Cost]],"")</f>
        <v/>
      </c>
      <c r="D980" s="20" t="str" cm="1">
        <f t="array" ref="D980">IF(Data!A980=7,Table2[[#This Row],[Cost]:[Cost]],"")</f>
        <v/>
      </c>
    </row>
    <row r="981" spans="1:4">
      <c r="A981" s="20" t="str" cm="1">
        <f t="array" ref="A981">IF(Table2[[#This Row],[Nodes]:[Nodes]]=4,Table2[[#This Row],[Cost]:[Cost]],"")</f>
        <v/>
      </c>
      <c r="B981" s="20" t="str" cm="1">
        <f t="array" ref="B981">IF(Table2[[#This Row],[Nodes]:[Nodes]]=5,Table2[[#This Row],[Cost]:[Cost]],"")</f>
        <v/>
      </c>
      <c r="C981" s="20" t="str" cm="1">
        <f t="array" ref="C981">IF(Table2[[#This Row],[Nodes]:[Nodes]]=6,Table2[[#This Row],[Cost]:[Cost]],"")</f>
        <v/>
      </c>
      <c r="D981" s="20" t="str" cm="1">
        <f t="array" ref="D981">IF(Data!A981=7,Table2[[#This Row],[Cost]:[Cost]],"")</f>
        <v/>
      </c>
    </row>
    <row r="982" spans="1:4">
      <c r="A982" s="20" t="str" cm="1">
        <f t="array" ref="A982">IF(Table2[[#This Row],[Nodes]:[Nodes]]=4,Table2[[#This Row],[Cost]:[Cost]],"")</f>
        <v/>
      </c>
      <c r="B982" s="20" t="str" cm="1">
        <f t="array" ref="B982">IF(Table2[[#This Row],[Nodes]:[Nodes]]=5,Table2[[#This Row],[Cost]:[Cost]],"")</f>
        <v/>
      </c>
      <c r="C982" s="20" t="str" cm="1">
        <f t="array" ref="C982">IF(Table2[[#This Row],[Nodes]:[Nodes]]=6,Table2[[#This Row],[Cost]:[Cost]],"")</f>
        <v/>
      </c>
      <c r="D982" s="20" t="str" cm="1">
        <f t="array" ref="D982">IF(Data!A982=7,Table2[[#This Row],[Cost]:[Cost]],"")</f>
        <v/>
      </c>
    </row>
    <row r="983" spans="1:4">
      <c r="A983" s="20" t="str" cm="1">
        <f t="array" ref="A983">IF(Table2[[#This Row],[Nodes]:[Nodes]]=4,Table2[[#This Row],[Cost]:[Cost]],"")</f>
        <v/>
      </c>
      <c r="B983" s="20" t="str" cm="1">
        <f t="array" ref="B983">IF(Table2[[#This Row],[Nodes]:[Nodes]]=5,Table2[[#This Row],[Cost]:[Cost]],"")</f>
        <v/>
      </c>
      <c r="C983" s="20" t="str" cm="1">
        <f t="array" ref="C983">IF(Table2[[#This Row],[Nodes]:[Nodes]]=6,Table2[[#This Row],[Cost]:[Cost]],"")</f>
        <v/>
      </c>
      <c r="D983" s="20" t="str" cm="1">
        <f t="array" ref="D983">IF(Data!A983=7,Table2[[#This Row],[Cost]:[Cost]],"")</f>
        <v/>
      </c>
    </row>
    <row r="984" spans="1:4">
      <c r="A984" s="20" t="str" cm="1">
        <f t="array" ref="A984">IF(Table2[[#This Row],[Nodes]:[Nodes]]=4,Table2[[#This Row],[Cost]:[Cost]],"")</f>
        <v/>
      </c>
      <c r="B984" s="20" t="str" cm="1">
        <f t="array" ref="B984">IF(Table2[[#This Row],[Nodes]:[Nodes]]=5,Table2[[#This Row],[Cost]:[Cost]],"")</f>
        <v/>
      </c>
      <c r="C984" s="20" t="str" cm="1">
        <f t="array" ref="C984">IF(Table2[[#This Row],[Nodes]:[Nodes]]=6,Table2[[#This Row],[Cost]:[Cost]],"")</f>
        <v/>
      </c>
      <c r="D984" s="20" t="str" cm="1">
        <f t="array" ref="D984">IF(Data!A984=7,Table2[[#This Row],[Cost]:[Cost]],"")</f>
        <v/>
      </c>
    </row>
    <row r="985" spans="1:4">
      <c r="A985" s="20" t="str" cm="1">
        <f t="array" ref="A985">IF(Table2[[#This Row],[Nodes]:[Nodes]]=4,Table2[[#This Row],[Cost]:[Cost]],"")</f>
        <v/>
      </c>
      <c r="B985" s="20" t="str" cm="1">
        <f t="array" ref="B985">IF(Table2[[#This Row],[Nodes]:[Nodes]]=5,Table2[[#This Row],[Cost]:[Cost]],"")</f>
        <v/>
      </c>
      <c r="C985" s="20" t="str" cm="1">
        <f t="array" ref="C985">IF(Table2[[#This Row],[Nodes]:[Nodes]]=6,Table2[[#This Row],[Cost]:[Cost]],"")</f>
        <v/>
      </c>
      <c r="D985" s="20" t="str" cm="1">
        <f t="array" ref="D985">IF(Data!A985=7,Table2[[#This Row],[Cost]:[Cost]],"")</f>
        <v/>
      </c>
    </row>
    <row r="986" spans="1:4">
      <c r="A986" s="20" t="str" cm="1">
        <f t="array" ref="A986">IF(Table2[[#This Row],[Nodes]:[Nodes]]=4,Table2[[#This Row],[Cost]:[Cost]],"")</f>
        <v/>
      </c>
      <c r="B986" s="20" t="str" cm="1">
        <f t="array" ref="B986">IF(Table2[[#This Row],[Nodes]:[Nodes]]=5,Table2[[#This Row],[Cost]:[Cost]],"")</f>
        <v/>
      </c>
      <c r="C986" s="20" t="str" cm="1">
        <f t="array" ref="C986">IF(Table2[[#This Row],[Nodes]:[Nodes]]=6,Table2[[#This Row],[Cost]:[Cost]],"")</f>
        <v/>
      </c>
      <c r="D986" s="20" t="str" cm="1">
        <f t="array" ref="D986">IF(Data!A986=7,Table2[[#This Row],[Cost]:[Cost]],"")</f>
        <v/>
      </c>
    </row>
    <row r="987" spans="1:4">
      <c r="A987" s="20" t="str" cm="1">
        <f t="array" ref="A987">IF(Table2[[#This Row],[Nodes]:[Nodes]]=4,Table2[[#This Row],[Cost]:[Cost]],"")</f>
        <v/>
      </c>
      <c r="B987" s="20" t="str" cm="1">
        <f t="array" ref="B987">IF(Table2[[#This Row],[Nodes]:[Nodes]]=5,Table2[[#This Row],[Cost]:[Cost]],"")</f>
        <v/>
      </c>
      <c r="C987" s="20" t="str" cm="1">
        <f t="array" ref="C987">IF(Table2[[#This Row],[Nodes]:[Nodes]]=6,Table2[[#This Row],[Cost]:[Cost]],"")</f>
        <v/>
      </c>
      <c r="D987" s="20" t="str" cm="1">
        <f t="array" ref="D987">IF(Data!A987=7,Table2[[#This Row],[Cost]:[Cost]],"")</f>
        <v/>
      </c>
    </row>
    <row r="988" spans="1:4">
      <c r="A988" s="20" t="str" cm="1">
        <f t="array" ref="A988">IF(Table2[[#This Row],[Nodes]:[Nodes]]=4,Table2[[#This Row],[Cost]:[Cost]],"")</f>
        <v/>
      </c>
      <c r="B988" s="20" t="str" cm="1">
        <f t="array" ref="B988">IF(Table2[[#This Row],[Nodes]:[Nodes]]=5,Table2[[#This Row],[Cost]:[Cost]],"")</f>
        <v/>
      </c>
      <c r="C988" s="20" t="str" cm="1">
        <f t="array" ref="C988">IF(Table2[[#This Row],[Nodes]:[Nodes]]=6,Table2[[#This Row],[Cost]:[Cost]],"")</f>
        <v/>
      </c>
      <c r="D988" s="20" t="str" cm="1">
        <f t="array" ref="D988">IF(Data!A988=7,Table2[[#This Row],[Cost]:[Cost]],"")</f>
        <v/>
      </c>
    </row>
    <row r="989" spans="1:4">
      <c r="A989" s="20" t="str" cm="1">
        <f t="array" ref="A989">IF(Table2[[#This Row],[Nodes]:[Nodes]]=4,Table2[[#This Row],[Cost]:[Cost]],"")</f>
        <v/>
      </c>
      <c r="B989" s="20" t="str" cm="1">
        <f t="array" ref="B989">IF(Table2[[#This Row],[Nodes]:[Nodes]]=5,Table2[[#This Row],[Cost]:[Cost]],"")</f>
        <v/>
      </c>
      <c r="C989" s="20" t="str" cm="1">
        <f t="array" ref="C989">IF(Table2[[#This Row],[Nodes]:[Nodes]]=6,Table2[[#This Row],[Cost]:[Cost]],"")</f>
        <v/>
      </c>
      <c r="D989" s="20" t="str" cm="1">
        <f t="array" ref="D989">IF(Data!A989=7,Table2[[#This Row],[Cost]:[Cost]],"")</f>
        <v/>
      </c>
    </row>
    <row r="990" spans="1:4">
      <c r="A990" s="20" t="str" cm="1">
        <f t="array" ref="A990">IF(Table2[[#This Row],[Nodes]:[Nodes]]=4,Table2[[#This Row],[Cost]:[Cost]],"")</f>
        <v/>
      </c>
      <c r="B990" s="20" t="str" cm="1">
        <f t="array" ref="B990">IF(Table2[[#This Row],[Nodes]:[Nodes]]=5,Table2[[#This Row],[Cost]:[Cost]],"")</f>
        <v/>
      </c>
      <c r="C990" s="20" t="str" cm="1">
        <f t="array" ref="C990">IF(Table2[[#This Row],[Nodes]:[Nodes]]=6,Table2[[#This Row],[Cost]:[Cost]],"")</f>
        <v/>
      </c>
      <c r="D990" s="20" t="str" cm="1">
        <f t="array" ref="D990">IF(Data!A990=7,Table2[[#This Row],[Cost]:[Cost]],"")</f>
        <v/>
      </c>
    </row>
    <row r="991" spans="1:4">
      <c r="A991" s="20" t="str" cm="1">
        <f t="array" ref="A991">IF(Table2[[#This Row],[Nodes]:[Nodes]]=4,Table2[[#This Row],[Cost]:[Cost]],"")</f>
        <v/>
      </c>
      <c r="B991" s="20" t="str" cm="1">
        <f t="array" ref="B991">IF(Table2[[#This Row],[Nodes]:[Nodes]]=5,Table2[[#This Row],[Cost]:[Cost]],"")</f>
        <v/>
      </c>
      <c r="C991" s="20" t="str" cm="1">
        <f t="array" ref="C991">IF(Table2[[#This Row],[Nodes]:[Nodes]]=6,Table2[[#This Row],[Cost]:[Cost]],"")</f>
        <v/>
      </c>
      <c r="D991" s="20" t="str" cm="1">
        <f t="array" ref="D991">IF(Data!A991=7,Table2[[#This Row],[Cost]:[Cost]],"")</f>
        <v/>
      </c>
    </row>
    <row r="992" spans="1:4">
      <c r="A992" s="20" t="str" cm="1">
        <f t="array" ref="A992">IF(Table2[[#This Row],[Nodes]:[Nodes]]=4,Table2[[#This Row],[Cost]:[Cost]],"")</f>
        <v/>
      </c>
      <c r="B992" s="20" t="str" cm="1">
        <f t="array" ref="B992">IF(Table2[[#This Row],[Nodes]:[Nodes]]=5,Table2[[#This Row],[Cost]:[Cost]],"")</f>
        <v/>
      </c>
      <c r="C992" s="20" t="str" cm="1">
        <f t="array" ref="C992">IF(Table2[[#This Row],[Nodes]:[Nodes]]=6,Table2[[#This Row],[Cost]:[Cost]],"")</f>
        <v/>
      </c>
      <c r="D992" s="20" t="str" cm="1">
        <f t="array" ref="D992">IF(Data!A992=7,Table2[[#This Row],[Cost]:[Cost]],"")</f>
        <v/>
      </c>
    </row>
    <row r="993" spans="1:4">
      <c r="A993" s="20" t="str" cm="1">
        <f t="array" ref="A993">IF(Table2[[#This Row],[Nodes]:[Nodes]]=4,Table2[[#This Row],[Cost]:[Cost]],"")</f>
        <v/>
      </c>
      <c r="B993" s="20" t="str" cm="1">
        <f t="array" ref="B993">IF(Table2[[#This Row],[Nodes]:[Nodes]]=5,Table2[[#This Row],[Cost]:[Cost]],"")</f>
        <v/>
      </c>
      <c r="C993" s="20" t="str" cm="1">
        <f t="array" ref="C993">IF(Table2[[#This Row],[Nodes]:[Nodes]]=6,Table2[[#This Row],[Cost]:[Cost]],"")</f>
        <v/>
      </c>
      <c r="D993" s="20" t="str" cm="1">
        <f t="array" ref="D993">IF(Data!A993=7,Table2[[#This Row],[Cost]:[Cost]],"")</f>
        <v/>
      </c>
    </row>
    <row r="994" spans="1:4">
      <c r="A994" s="20" t="str" cm="1">
        <f t="array" ref="A994">IF(Table2[[#This Row],[Nodes]:[Nodes]]=4,Table2[[#This Row],[Cost]:[Cost]],"")</f>
        <v/>
      </c>
      <c r="B994" s="20" t="str" cm="1">
        <f t="array" ref="B994">IF(Table2[[#This Row],[Nodes]:[Nodes]]=5,Table2[[#This Row],[Cost]:[Cost]],"")</f>
        <v/>
      </c>
      <c r="C994" s="20" t="str" cm="1">
        <f t="array" ref="C994">IF(Table2[[#This Row],[Nodes]:[Nodes]]=6,Table2[[#This Row],[Cost]:[Cost]],"")</f>
        <v/>
      </c>
      <c r="D994" s="20" t="str" cm="1">
        <f t="array" ref="D994">IF(Data!A994=7,Table2[[#This Row],[Cost]:[Cost]],"")</f>
        <v/>
      </c>
    </row>
    <row r="995" spans="1:4">
      <c r="A995" s="20" t="str" cm="1">
        <f t="array" ref="A995">IF(Table2[[#This Row],[Nodes]:[Nodes]]=4,Table2[[#This Row],[Cost]:[Cost]],"")</f>
        <v/>
      </c>
      <c r="B995" s="20" t="str" cm="1">
        <f t="array" ref="B995">IF(Table2[[#This Row],[Nodes]:[Nodes]]=5,Table2[[#This Row],[Cost]:[Cost]],"")</f>
        <v/>
      </c>
      <c r="C995" s="20" t="str" cm="1">
        <f t="array" ref="C995">IF(Table2[[#This Row],[Nodes]:[Nodes]]=6,Table2[[#This Row],[Cost]:[Cost]],"")</f>
        <v/>
      </c>
      <c r="D995" s="20" t="str" cm="1">
        <f t="array" ref="D995">IF(Data!A995=7,Table2[[#This Row],[Cost]:[Cost]],"")</f>
        <v/>
      </c>
    </row>
    <row r="996" spans="1:4">
      <c r="A996" s="20" t="str" cm="1">
        <f t="array" ref="A996">IF(Table2[[#This Row],[Nodes]:[Nodes]]=4,Table2[[#This Row],[Cost]:[Cost]],"")</f>
        <v/>
      </c>
      <c r="B996" s="20" t="str" cm="1">
        <f t="array" ref="B996">IF(Table2[[#This Row],[Nodes]:[Nodes]]=5,Table2[[#This Row],[Cost]:[Cost]],"")</f>
        <v/>
      </c>
      <c r="C996" s="20" t="str" cm="1">
        <f t="array" ref="C996">IF(Table2[[#This Row],[Nodes]:[Nodes]]=6,Table2[[#This Row],[Cost]:[Cost]],"")</f>
        <v/>
      </c>
      <c r="D996" s="20" t="str" cm="1">
        <f t="array" ref="D996">IF(Data!A996=7,Table2[[#This Row],[Cost]:[Cost]],"")</f>
        <v/>
      </c>
    </row>
    <row r="997" spans="1:4">
      <c r="A997" s="20" t="str" cm="1">
        <f t="array" ref="A997">IF(Table2[[#This Row],[Nodes]:[Nodes]]=4,Table2[[#This Row],[Cost]:[Cost]],"")</f>
        <v/>
      </c>
      <c r="B997" s="20" t="str" cm="1">
        <f t="array" ref="B997">IF(Table2[[#This Row],[Nodes]:[Nodes]]=5,Table2[[#This Row],[Cost]:[Cost]],"")</f>
        <v/>
      </c>
      <c r="C997" s="20" t="str" cm="1">
        <f t="array" ref="C997">IF(Table2[[#This Row],[Nodes]:[Nodes]]=6,Table2[[#This Row],[Cost]:[Cost]],"")</f>
        <v/>
      </c>
      <c r="D997" s="20" t="str" cm="1">
        <f t="array" ref="D997">IF(Data!A997=7,Table2[[#This Row],[Cost]:[Cost]],"")</f>
        <v/>
      </c>
    </row>
    <row r="998" spans="1:4">
      <c r="A998" s="20" t="str" cm="1">
        <f t="array" ref="A998">IF(Table2[[#This Row],[Nodes]:[Nodes]]=4,Table2[[#This Row],[Cost]:[Cost]],"")</f>
        <v/>
      </c>
      <c r="B998" s="20" t="str" cm="1">
        <f t="array" ref="B998">IF(Table2[[#This Row],[Nodes]:[Nodes]]=5,Table2[[#This Row],[Cost]:[Cost]],"")</f>
        <v/>
      </c>
      <c r="C998" s="20" t="str" cm="1">
        <f t="array" ref="C998">IF(Table2[[#This Row],[Nodes]:[Nodes]]=6,Table2[[#This Row],[Cost]:[Cost]],"")</f>
        <v/>
      </c>
      <c r="D998" s="20" t="str" cm="1">
        <f t="array" ref="D998">IF(Data!A998=7,Table2[[#This Row],[Cost]:[Cost]],"")</f>
        <v/>
      </c>
    </row>
    <row r="999" spans="1:4">
      <c r="A999" s="20" t="str" cm="1">
        <f t="array" ref="A999">IF(Table2[[#This Row],[Nodes]:[Nodes]]=4,Table2[[#This Row],[Cost]:[Cost]],"")</f>
        <v/>
      </c>
      <c r="B999" s="20" t="str" cm="1">
        <f t="array" ref="B999">IF(Table2[[#This Row],[Nodes]:[Nodes]]=5,Table2[[#This Row],[Cost]:[Cost]],"")</f>
        <v/>
      </c>
      <c r="C999" s="20" t="str" cm="1">
        <f t="array" ref="C999">IF(Table2[[#This Row],[Nodes]:[Nodes]]=6,Table2[[#This Row],[Cost]:[Cost]],"")</f>
        <v/>
      </c>
      <c r="D999" s="20" t="str" cm="1">
        <f t="array" ref="D999">IF(Data!A999=7,Table2[[#This Row],[Cost]:[Cost]],"")</f>
        <v/>
      </c>
    </row>
    <row r="1000" spans="1:4">
      <c r="A1000" s="20" t="str" cm="1">
        <f t="array" ref="A1000">IF(Table2[[#This Row],[Nodes]:[Nodes]]=4,Table2[[#This Row],[Cost]:[Cost]],"")</f>
        <v/>
      </c>
      <c r="B1000" s="20" t="str" cm="1">
        <f t="array" ref="B1000">IF(Table2[[#This Row],[Nodes]:[Nodes]]=5,Table2[[#This Row],[Cost]:[Cost]],"")</f>
        <v/>
      </c>
      <c r="C1000" s="20" t="str" cm="1">
        <f t="array" ref="C1000">IF(Table2[[#This Row],[Nodes]:[Nodes]]=6,Table2[[#This Row],[Cost]:[Cost]],"")</f>
        <v/>
      </c>
      <c r="D1000" s="20" t="str" cm="1">
        <f t="array" ref="D1000">IF(Data!A1000=7,Table2[[#This Row],[Cost]:[Cost]],"")</f>
        <v/>
      </c>
    </row>
    <row r="1001" spans="1:4">
      <c r="A1001" s="20" t="str" cm="1">
        <f t="array" ref="A1001">IF(Table2[[#This Row],[Nodes]:[Nodes]]=4,Table2[[#This Row],[Cost]:[Cost]],"")</f>
        <v/>
      </c>
      <c r="B1001" s="20" t="str" cm="1">
        <f t="array" ref="B1001">IF(Table2[[#This Row],[Nodes]:[Nodes]]=5,Table2[[#This Row],[Cost]:[Cost]],"")</f>
        <v/>
      </c>
      <c r="C1001" s="20" t="str" cm="1">
        <f t="array" ref="C1001">IF(Table2[[#This Row],[Nodes]:[Nodes]]=6,Table2[[#This Row],[Cost]:[Cost]],"")</f>
        <v/>
      </c>
      <c r="D1001" s="20" t="str" cm="1">
        <f t="array" ref="D1001">IF(Data!A1001=7,Table2[[#This Row],[Cost]:[Cost]],"")</f>
        <v/>
      </c>
    </row>
    <row r="1002" spans="1:4">
      <c r="A1002" s="20" t="str" cm="1">
        <f t="array" ref="A1002">IF(Table2[[#This Row],[Nodes]:[Nodes]]=4,Table2[[#This Row],[Cost]:[Cost]],"")</f>
        <v/>
      </c>
      <c r="B1002" s="20" t="str" cm="1">
        <f t="array" ref="B1002">IF(Table2[[#This Row],[Nodes]:[Nodes]]=5,Table2[[#This Row],[Cost]:[Cost]],"")</f>
        <v/>
      </c>
      <c r="C1002" s="20" t="str" cm="1">
        <f t="array" ref="C1002">IF(Table2[[#This Row],[Nodes]:[Nodes]]=6,Table2[[#This Row],[Cost]:[Cost]],"")</f>
        <v/>
      </c>
      <c r="D1002" s="20" t="str" cm="1">
        <f t="array" ref="D1002">IF(Data!A1002=7,Table2[[#This Row],[Cost]:[Cost]],"")</f>
        <v/>
      </c>
    </row>
    <row r="1003" spans="1:4">
      <c r="A1003" s="20" t="str" cm="1">
        <f t="array" ref="A1003">IF(Table2[[#This Row],[Nodes]:[Nodes]]=4,Table2[[#This Row],[Cost]:[Cost]],"")</f>
        <v/>
      </c>
      <c r="B1003" s="20" t="str" cm="1">
        <f t="array" ref="B1003">IF(Table2[[#This Row],[Nodes]:[Nodes]]=5,Table2[[#This Row],[Cost]:[Cost]],"")</f>
        <v/>
      </c>
      <c r="C1003" s="20" t="str" cm="1">
        <f t="array" ref="C1003">IF(Table2[[#This Row],[Nodes]:[Nodes]]=6,Table2[[#This Row],[Cost]:[Cost]],"")</f>
        <v/>
      </c>
      <c r="D1003" s="20" t="str" cm="1">
        <f t="array" ref="D1003">IF(Data!A1003=7,Table2[[#This Row],[Cost]:[Cost]],"")</f>
        <v/>
      </c>
    </row>
    <row r="1004" spans="1:4">
      <c r="A1004" s="20" t="str" cm="1">
        <f t="array" ref="A1004">IF(Table2[[#This Row],[Nodes]:[Nodes]]=4,Table2[[#This Row],[Cost]:[Cost]],"")</f>
        <v/>
      </c>
      <c r="B1004" s="20" t="str" cm="1">
        <f t="array" ref="B1004">IF(Table2[[#This Row],[Nodes]:[Nodes]]=5,Table2[[#This Row],[Cost]:[Cost]],"")</f>
        <v/>
      </c>
      <c r="C1004" s="20" t="str" cm="1">
        <f t="array" ref="C1004">IF(Table2[[#This Row],[Nodes]:[Nodes]]=6,Table2[[#This Row],[Cost]:[Cost]],"")</f>
        <v/>
      </c>
      <c r="D1004" s="20" t="str" cm="1">
        <f t="array" ref="D1004">IF(Data!A1004=7,Table2[[#This Row],[Cost]:[Cost]],"")</f>
        <v/>
      </c>
    </row>
    <row r="1005" spans="1:4">
      <c r="A1005" s="20" t="str" cm="1">
        <f t="array" ref="A1005">IF(Table2[[#This Row],[Nodes]:[Nodes]]=4,Table2[[#This Row],[Cost]:[Cost]],"")</f>
        <v/>
      </c>
      <c r="B1005" s="20" t="str" cm="1">
        <f t="array" ref="B1005">IF(Table2[[#This Row],[Nodes]:[Nodes]]=5,Table2[[#This Row],[Cost]:[Cost]],"")</f>
        <v/>
      </c>
      <c r="C1005" s="20" t="str" cm="1">
        <f t="array" ref="C1005">IF(Table2[[#This Row],[Nodes]:[Nodes]]=6,Table2[[#This Row],[Cost]:[Cost]],"")</f>
        <v/>
      </c>
      <c r="D1005" s="20" t="str" cm="1">
        <f t="array" ref="D1005">IF(Data!A1005=7,Table2[[#This Row],[Cost]:[Cost]],"")</f>
        <v/>
      </c>
    </row>
    <row r="1006" spans="1:4">
      <c r="A1006" s="20" t="str" cm="1">
        <f t="array" ref="A1006">IF(Table2[[#This Row],[Nodes]:[Nodes]]=4,Table2[[#This Row],[Cost]:[Cost]],"")</f>
        <v/>
      </c>
      <c r="B1006" s="20" t="str" cm="1">
        <f t="array" ref="B1006">IF(Table2[[#This Row],[Nodes]:[Nodes]]=5,Table2[[#This Row],[Cost]:[Cost]],"")</f>
        <v/>
      </c>
      <c r="C1006" s="20" t="str" cm="1">
        <f t="array" ref="C1006">IF(Table2[[#This Row],[Nodes]:[Nodes]]=6,Table2[[#This Row],[Cost]:[Cost]],"")</f>
        <v/>
      </c>
      <c r="D1006" s="20" t="str" cm="1">
        <f t="array" ref="D1006">IF(Data!A1006=7,Table2[[#This Row],[Cost]:[Cost]],"")</f>
        <v/>
      </c>
    </row>
    <row r="1007" spans="1:4">
      <c r="A1007" s="20" t="str" cm="1">
        <f t="array" ref="A1007">IF(Table2[[#This Row],[Nodes]:[Nodes]]=4,Table2[[#This Row],[Cost]:[Cost]],"")</f>
        <v/>
      </c>
      <c r="B1007" s="20" t="str" cm="1">
        <f t="array" ref="B1007">IF(Table2[[#This Row],[Nodes]:[Nodes]]=5,Table2[[#This Row],[Cost]:[Cost]],"")</f>
        <v/>
      </c>
      <c r="C1007" s="20" t="str" cm="1">
        <f t="array" ref="C1007">IF(Table2[[#This Row],[Nodes]:[Nodes]]=6,Table2[[#This Row],[Cost]:[Cost]],"")</f>
        <v/>
      </c>
      <c r="D1007" s="20" t="str" cm="1">
        <f t="array" ref="D1007">IF(Data!A1007=7,Table2[[#This Row],[Cost]:[Cost]],"")</f>
        <v/>
      </c>
    </row>
    <row r="1008" spans="1:4">
      <c r="A1008" s="20" t="str" cm="1">
        <f t="array" ref="A1008">IF(Table2[[#This Row],[Nodes]:[Nodes]]=4,Table2[[#This Row],[Cost]:[Cost]],"")</f>
        <v/>
      </c>
      <c r="B1008" s="20" t="str" cm="1">
        <f t="array" ref="B1008">IF(Table2[[#This Row],[Nodes]:[Nodes]]=5,Table2[[#This Row],[Cost]:[Cost]],"")</f>
        <v/>
      </c>
      <c r="C1008" s="20" t="str" cm="1">
        <f t="array" ref="C1008">IF(Table2[[#This Row],[Nodes]:[Nodes]]=6,Table2[[#This Row],[Cost]:[Cost]],"")</f>
        <v/>
      </c>
      <c r="D1008" s="20" t="str" cm="1">
        <f t="array" ref="D1008">IF(Data!A1008=7,Table2[[#This Row],[Cost]:[Cost]],"")</f>
        <v/>
      </c>
    </row>
    <row r="1009" spans="1:4">
      <c r="A1009" s="20" t="str" cm="1">
        <f t="array" ref="A1009">IF(Table2[[#This Row],[Nodes]:[Nodes]]=4,Table2[[#This Row],[Cost]:[Cost]],"")</f>
        <v/>
      </c>
      <c r="B1009" s="20" t="str" cm="1">
        <f t="array" ref="B1009">IF(Table2[[#This Row],[Nodes]:[Nodes]]=5,Table2[[#This Row],[Cost]:[Cost]],"")</f>
        <v/>
      </c>
      <c r="C1009" s="20" t="str" cm="1">
        <f t="array" ref="C1009">IF(Table2[[#This Row],[Nodes]:[Nodes]]=6,Table2[[#This Row],[Cost]:[Cost]],"")</f>
        <v/>
      </c>
      <c r="D1009" s="20" t="str" cm="1">
        <f t="array" ref="D1009">IF(Data!A1009=7,Table2[[#This Row],[Cost]:[Cost]],"")</f>
        <v/>
      </c>
    </row>
    <row r="1010" spans="1:4">
      <c r="A1010" s="20" t="str" cm="1">
        <f t="array" ref="A1010">IF(Table2[[#This Row],[Nodes]:[Nodes]]=4,Table2[[#This Row],[Cost]:[Cost]],"")</f>
        <v/>
      </c>
      <c r="B1010" s="20" t="str" cm="1">
        <f t="array" ref="B1010">IF(Table2[[#This Row],[Nodes]:[Nodes]]=5,Table2[[#This Row],[Cost]:[Cost]],"")</f>
        <v/>
      </c>
      <c r="C1010" s="20" t="str" cm="1">
        <f t="array" ref="C1010">IF(Table2[[#This Row],[Nodes]:[Nodes]]=6,Table2[[#This Row],[Cost]:[Cost]],"")</f>
        <v/>
      </c>
      <c r="D1010" s="20" t="str" cm="1">
        <f t="array" ref="D1010">IF(Data!A1010=7,Table2[[#This Row],[Cost]:[Cost]],"")</f>
        <v/>
      </c>
    </row>
    <row r="1011" spans="1:4">
      <c r="A1011" s="20" t="str" cm="1">
        <f t="array" ref="A1011">IF(Table2[[#This Row],[Nodes]:[Nodes]]=4,Table2[[#This Row],[Cost]:[Cost]],"")</f>
        <v/>
      </c>
      <c r="B1011" s="20" t="str" cm="1">
        <f t="array" ref="B1011">IF(Table2[[#This Row],[Nodes]:[Nodes]]=5,Table2[[#This Row],[Cost]:[Cost]],"")</f>
        <v/>
      </c>
      <c r="C1011" s="20" t="str" cm="1">
        <f t="array" ref="C1011">IF(Table2[[#This Row],[Nodes]:[Nodes]]=6,Table2[[#This Row],[Cost]:[Cost]],"")</f>
        <v/>
      </c>
      <c r="D1011" s="20" t="str" cm="1">
        <f t="array" ref="D1011">IF(Data!A1011=7,Table2[[#This Row],[Cost]:[Cost]],"")</f>
        <v/>
      </c>
    </row>
    <row r="1012" spans="1:4">
      <c r="A1012" s="20" t="str" cm="1">
        <f t="array" ref="A1012">IF(Table2[[#This Row],[Nodes]:[Nodes]]=4,Table2[[#This Row],[Cost]:[Cost]],"")</f>
        <v/>
      </c>
      <c r="B1012" s="20" t="str" cm="1">
        <f t="array" ref="B1012">IF(Table2[[#This Row],[Nodes]:[Nodes]]=5,Table2[[#This Row],[Cost]:[Cost]],"")</f>
        <v/>
      </c>
      <c r="C1012" s="20" t="str" cm="1">
        <f t="array" ref="C1012">IF(Table2[[#This Row],[Nodes]:[Nodes]]=6,Table2[[#This Row],[Cost]:[Cost]],"")</f>
        <v/>
      </c>
      <c r="D1012" s="20" t="str" cm="1">
        <f t="array" ref="D1012">IF(Data!A1012=7,Table2[[#This Row],[Cost]:[Cost]],"")</f>
        <v/>
      </c>
    </row>
    <row r="1013" spans="1:4">
      <c r="A1013" s="20" t="str" cm="1">
        <f t="array" ref="A1013">IF(Table2[[#This Row],[Nodes]:[Nodes]]=4,Table2[[#This Row],[Cost]:[Cost]],"")</f>
        <v/>
      </c>
      <c r="B1013" s="20" t="str" cm="1">
        <f t="array" ref="B1013">IF(Table2[[#This Row],[Nodes]:[Nodes]]=5,Table2[[#This Row],[Cost]:[Cost]],"")</f>
        <v/>
      </c>
      <c r="C1013" s="20" t="str" cm="1">
        <f t="array" ref="C1013">IF(Table2[[#This Row],[Nodes]:[Nodes]]=6,Table2[[#This Row],[Cost]:[Cost]],"")</f>
        <v/>
      </c>
      <c r="D1013" s="20" t="str" cm="1">
        <f t="array" ref="D1013">IF(Data!A1013=7,Table2[[#This Row],[Cost]:[Cost]],"")</f>
        <v/>
      </c>
    </row>
    <row r="1014" spans="1:4">
      <c r="A1014" s="20" t="str" cm="1">
        <f t="array" ref="A1014">IF(Table2[[#This Row],[Nodes]:[Nodes]]=4,Table2[[#This Row],[Cost]:[Cost]],"")</f>
        <v/>
      </c>
      <c r="B1014" s="20" t="str" cm="1">
        <f t="array" ref="B1014">IF(Table2[[#This Row],[Nodes]:[Nodes]]=5,Table2[[#This Row],[Cost]:[Cost]],"")</f>
        <v/>
      </c>
      <c r="C1014" s="20" t="str" cm="1">
        <f t="array" ref="C1014">IF(Table2[[#This Row],[Nodes]:[Nodes]]=6,Table2[[#This Row],[Cost]:[Cost]],"")</f>
        <v/>
      </c>
      <c r="D1014" s="20" t="str" cm="1">
        <f t="array" ref="D1014">IF(Data!A1014=7,Table2[[#This Row],[Cost]:[Cost]],"")</f>
        <v/>
      </c>
    </row>
    <row r="1015" spans="1:4">
      <c r="A1015" s="20" t="str" cm="1">
        <f t="array" ref="A1015">IF(Table2[[#This Row],[Nodes]:[Nodes]]=4,Table2[[#This Row],[Cost]:[Cost]],"")</f>
        <v/>
      </c>
      <c r="B1015" s="20" t="str" cm="1">
        <f t="array" ref="B1015">IF(Table2[[#This Row],[Nodes]:[Nodes]]=5,Table2[[#This Row],[Cost]:[Cost]],"")</f>
        <v/>
      </c>
      <c r="C1015" s="20" t="str" cm="1">
        <f t="array" ref="C1015">IF(Table2[[#This Row],[Nodes]:[Nodes]]=6,Table2[[#This Row],[Cost]:[Cost]],"")</f>
        <v/>
      </c>
      <c r="D1015" s="20" t="str" cm="1">
        <f t="array" ref="D1015">IF(Data!A1015=7,Table2[[#This Row],[Cost]:[Cost]],"")</f>
        <v/>
      </c>
    </row>
    <row r="1016" spans="1:4">
      <c r="A1016" s="20" t="str" cm="1">
        <f t="array" ref="A1016">IF(Table2[[#This Row],[Nodes]:[Nodes]]=4,Table2[[#This Row],[Cost]:[Cost]],"")</f>
        <v/>
      </c>
      <c r="B1016" s="20" t="str" cm="1">
        <f t="array" ref="B1016">IF(Table2[[#This Row],[Nodes]:[Nodes]]=5,Table2[[#This Row],[Cost]:[Cost]],"")</f>
        <v/>
      </c>
      <c r="C1016" s="20" t="str" cm="1">
        <f t="array" ref="C1016">IF(Table2[[#This Row],[Nodes]:[Nodes]]=6,Table2[[#This Row],[Cost]:[Cost]],"")</f>
        <v/>
      </c>
      <c r="D1016" s="20" t="str" cm="1">
        <f t="array" ref="D1016">IF(Data!A1016=7,Table2[[#This Row],[Cost]:[Cost]],"")</f>
        <v/>
      </c>
    </row>
    <row r="1017" spans="1:4">
      <c r="A1017" s="20" t="str" cm="1">
        <f t="array" ref="A1017">IF(Table2[[#This Row],[Nodes]:[Nodes]]=4,Table2[[#This Row],[Cost]:[Cost]],"")</f>
        <v/>
      </c>
      <c r="B1017" s="20" t="str" cm="1">
        <f t="array" ref="B1017">IF(Table2[[#This Row],[Nodes]:[Nodes]]=5,Table2[[#This Row],[Cost]:[Cost]],"")</f>
        <v/>
      </c>
      <c r="C1017" s="20" t="str" cm="1">
        <f t="array" ref="C1017">IF(Table2[[#This Row],[Nodes]:[Nodes]]=6,Table2[[#This Row],[Cost]:[Cost]],"")</f>
        <v/>
      </c>
      <c r="D1017" s="20" t="str" cm="1">
        <f t="array" ref="D1017">IF(Data!A1017=7,Table2[[#This Row],[Cost]:[Cost]],"")</f>
        <v/>
      </c>
    </row>
    <row r="1018" spans="1:4">
      <c r="A1018" s="20" t="str" cm="1">
        <f t="array" ref="A1018">IF(Table2[[#This Row],[Nodes]:[Nodes]]=4,Table2[[#This Row],[Cost]:[Cost]],"")</f>
        <v/>
      </c>
      <c r="B1018" s="20" t="str" cm="1">
        <f t="array" ref="B1018">IF(Table2[[#This Row],[Nodes]:[Nodes]]=5,Table2[[#This Row],[Cost]:[Cost]],"")</f>
        <v/>
      </c>
      <c r="C1018" s="20" t="str" cm="1">
        <f t="array" ref="C1018">IF(Table2[[#This Row],[Nodes]:[Nodes]]=6,Table2[[#This Row],[Cost]:[Cost]],"")</f>
        <v/>
      </c>
      <c r="D1018" s="20" t="str" cm="1">
        <f t="array" ref="D1018">IF(Data!A1018=7,Table2[[#This Row],[Cost]:[Cost]],"")</f>
        <v/>
      </c>
    </row>
    <row r="1019" spans="1:4">
      <c r="A1019" s="20" t="str" cm="1">
        <f t="array" ref="A1019">IF(Table2[[#This Row],[Nodes]:[Nodes]]=4,Table2[[#This Row],[Cost]:[Cost]],"")</f>
        <v/>
      </c>
      <c r="B1019" s="20" t="str" cm="1">
        <f t="array" ref="B1019">IF(Table2[[#This Row],[Nodes]:[Nodes]]=5,Table2[[#This Row],[Cost]:[Cost]],"")</f>
        <v/>
      </c>
      <c r="C1019" s="20" t="str" cm="1">
        <f t="array" ref="C1019">IF(Table2[[#This Row],[Nodes]:[Nodes]]=6,Table2[[#This Row],[Cost]:[Cost]],"")</f>
        <v/>
      </c>
      <c r="D1019" s="20" t="str" cm="1">
        <f t="array" ref="D1019">IF(Data!A1019=7,Table2[[#This Row],[Cost]:[Cost]],"")</f>
        <v/>
      </c>
    </row>
    <row r="1020" spans="1:4">
      <c r="A1020" s="20" t="str" cm="1">
        <f t="array" ref="A1020">IF(Table2[[#This Row],[Nodes]:[Nodes]]=4,Table2[[#This Row],[Cost]:[Cost]],"")</f>
        <v/>
      </c>
      <c r="B1020" s="20" t="str" cm="1">
        <f t="array" ref="B1020">IF(Table2[[#This Row],[Nodes]:[Nodes]]=5,Table2[[#This Row],[Cost]:[Cost]],"")</f>
        <v/>
      </c>
      <c r="C1020" s="20" t="str" cm="1">
        <f t="array" ref="C1020">IF(Table2[[#This Row],[Nodes]:[Nodes]]=6,Table2[[#This Row],[Cost]:[Cost]],"")</f>
        <v/>
      </c>
      <c r="D1020" s="20" t="str" cm="1">
        <f t="array" ref="D1020">IF(Data!A1020=7,Table2[[#This Row],[Cost]:[Cost]],"")</f>
        <v/>
      </c>
    </row>
    <row r="1021" spans="1:4">
      <c r="A1021" s="20" t="str" cm="1">
        <f t="array" ref="A1021">IF(Table2[[#This Row],[Nodes]:[Nodes]]=4,Table2[[#This Row],[Cost]:[Cost]],"")</f>
        <v/>
      </c>
      <c r="B1021" s="20" t="str" cm="1">
        <f t="array" ref="B1021">IF(Table2[[#This Row],[Nodes]:[Nodes]]=5,Table2[[#This Row],[Cost]:[Cost]],"")</f>
        <v/>
      </c>
      <c r="C1021" s="20" t="str" cm="1">
        <f t="array" ref="C1021">IF(Table2[[#This Row],[Nodes]:[Nodes]]=6,Table2[[#This Row],[Cost]:[Cost]],"")</f>
        <v/>
      </c>
      <c r="D1021" s="20" t="str" cm="1">
        <f t="array" ref="D1021">IF(Data!A1021=7,Table2[[#This Row],[Cost]:[Cost]],"")</f>
        <v/>
      </c>
    </row>
    <row r="1022" spans="1:4">
      <c r="A1022" s="20" t="str" cm="1">
        <f t="array" ref="A1022">IF(Table2[[#This Row],[Nodes]:[Nodes]]=4,Table2[[#This Row],[Cost]:[Cost]],"")</f>
        <v/>
      </c>
      <c r="B1022" s="20" t="str" cm="1">
        <f t="array" ref="B1022">IF(Table2[[#This Row],[Nodes]:[Nodes]]=5,Table2[[#This Row],[Cost]:[Cost]],"")</f>
        <v/>
      </c>
      <c r="C1022" s="20" t="str" cm="1">
        <f t="array" ref="C1022">IF(Table2[[#This Row],[Nodes]:[Nodes]]=6,Table2[[#This Row],[Cost]:[Cost]],"")</f>
        <v/>
      </c>
      <c r="D1022" s="20" t="str" cm="1">
        <f t="array" ref="D1022">IF(Data!A1022=7,Table2[[#This Row],[Cost]:[Cost]],"")</f>
        <v/>
      </c>
    </row>
    <row r="1023" spans="1:4">
      <c r="A1023" s="20" t="str" cm="1">
        <f t="array" ref="A1023">IF(Table2[[#This Row],[Nodes]:[Nodes]]=4,Table2[[#This Row],[Cost]:[Cost]],"")</f>
        <v/>
      </c>
      <c r="B1023" s="20" t="str" cm="1">
        <f t="array" ref="B1023">IF(Table2[[#This Row],[Nodes]:[Nodes]]=5,Table2[[#This Row],[Cost]:[Cost]],"")</f>
        <v/>
      </c>
      <c r="C1023" s="20" t="str" cm="1">
        <f t="array" ref="C1023">IF(Table2[[#This Row],[Nodes]:[Nodes]]=6,Table2[[#This Row],[Cost]:[Cost]],"")</f>
        <v/>
      </c>
      <c r="D1023" s="20" t="str" cm="1">
        <f t="array" ref="D1023">IF(Data!A1023=7,Table2[[#This Row],[Cost]:[Cost]],"")</f>
        <v/>
      </c>
    </row>
    <row r="1024" spans="1:4">
      <c r="A1024" s="20" t="str" cm="1">
        <f t="array" ref="A1024">IF(Table2[[#This Row],[Nodes]:[Nodes]]=4,Table2[[#This Row],[Cost]:[Cost]],"")</f>
        <v/>
      </c>
      <c r="B1024" s="20" t="str" cm="1">
        <f t="array" ref="B1024">IF(Table2[[#This Row],[Nodes]:[Nodes]]=5,Table2[[#This Row],[Cost]:[Cost]],"")</f>
        <v/>
      </c>
      <c r="C1024" s="20" t="str" cm="1">
        <f t="array" ref="C1024">IF(Table2[[#This Row],[Nodes]:[Nodes]]=6,Table2[[#This Row],[Cost]:[Cost]],"")</f>
        <v/>
      </c>
      <c r="D1024" s="20" t="str" cm="1">
        <f t="array" ref="D1024">IF(Data!A1024=7,Table2[[#This Row],[Cost]:[Cost]],"")</f>
        <v/>
      </c>
    </row>
    <row r="1025" spans="1:4">
      <c r="A1025" s="20" t="str" cm="1">
        <f t="array" ref="A1025">IF(Table2[[#This Row],[Nodes]:[Nodes]]=4,Table2[[#This Row],[Cost]:[Cost]],"")</f>
        <v/>
      </c>
      <c r="B1025" s="20" t="str" cm="1">
        <f t="array" ref="B1025">IF(Table2[[#This Row],[Nodes]:[Nodes]]=5,Table2[[#This Row],[Cost]:[Cost]],"")</f>
        <v/>
      </c>
      <c r="C1025" s="20" t="str" cm="1">
        <f t="array" ref="C1025">IF(Table2[[#This Row],[Nodes]:[Nodes]]=6,Table2[[#This Row],[Cost]:[Cost]],"")</f>
        <v/>
      </c>
      <c r="D1025" s="20" t="str" cm="1">
        <f t="array" ref="D1025">IF(Data!A1025=7,Table2[[#This Row],[Cost]:[Cost]],"")</f>
        <v/>
      </c>
    </row>
    <row r="1026" spans="1:4">
      <c r="A1026" s="20" t="str" cm="1">
        <f t="array" ref="A1026">IF(Table2[[#This Row],[Nodes]:[Nodes]]=4,Table2[[#This Row],[Cost]:[Cost]],"")</f>
        <v/>
      </c>
      <c r="B1026" s="20" t="str" cm="1">
        <f t="array" ref="B1026">IF(Table2[[#This Row],[Nodes]:[Nodes]]=5,Table2[[#This Row],[Cost]:[Cost]],"")</f>
        <v/>
      </c>
      <c r="C1026" s="20" t="str" cm="1">
        <f t="array" ref="C1026">IF(Table2[[#This Row],[Nodes]:[Nodes]]=6,Table2[[#This Row],[Cost]:[Cost]],"")</f>
        <v/>
      </c>
      <c r="D1026" s="20" t="str" cm="1">
        <f t="array" ref="D1026">IF(Data!A1026=7,Table2[[#This Row],[Cost]:[Cost]],"")</f>
        <v/>
      </c>
    </row>
    <row r="1027" spans="1:4">
      <c r="A1027" s="20" t="str" cm="1">
        <f t="array" ref="A1027">IF(Table2[[#This Row],[Nodes]:[Nodes]]=4,Table2[[#This Row],[Cost]:[Cost]],"")</f>
        <v/>
      </c>
      <c r="B1027" s="20" t="str" cm="1">
        <f t="array" ref="B1027">IF(Table2[[#This Row],[Nodes]:[Nodes]]=5,Table2[[#This Row],[Cost]:[Cost]],"")</f>
        <v/>
      </c>
      <c r="C1027" s="20" t="str" cm="1">
        <f t="array" ref="C1027">IF(Table2[[#This Row],[Nodes]:[Nodes]]=6,Table2[[#This Row],[Cost]:[Cost]],"")</f>
        <v/>
      </c>
      <c r="D1027" s="20" t="str" cm="1">
        <f t="array" ref="D1027">IF(Data!A1027=7,Table2[[#This Row],[Cost]:[Cost]],"")</f>
        <v/>
      </c>
    </row>
    <row r="1028" spans="1:4">
      <c r="A1028" s="20" t="str" cm="1">
        <f t="array" ref="A1028">IF(Table2[[#This Row],[Nodes]:[Nodes]]=4,Table2[[#This Row],[Cost]:[Cost]],"")</f>
        <v/>
      </c>
      <c r="B1028" s="20" t="str" cm="1">
        <f t="array" ref="B1028">IF(Table2[[#This Row],[Nodes]:[Nodes]]=5,Table2[[#This Row],[Cost]:[Cost]],"")</f>
        <v/>
      </c>
      <c r="C1028" s="20" t="str" cm="1">
        <f t="array" ref="C1028">IF(Table2[[#This Row],[Nodes]:[Nodes]]=6,Table2[[#This Row],[Cost]:[Cost]],"")</f>
        <v/>
      </c>
      <c r="D1028" s="20" t="str" cm="1">
        <f t="array" ref="D1028">IF(Data!A1028=7,Table2[[#This Row],[Cost]:[Cost]],"")</f>
        <v/>
      </c>
    </row>
    <row r="1029" spans="1:4">
      <c r="A1029" s="20" t="str" cm="1">
        <f t="array" ref="A1029">IF(Table2[[#This Row],[Nodes]:[Nodes]]=4,Table2[[#This Row],[Cost]:[Cost]],"")</f>
        <v/>
      </c>
      <c r="B1029" s="20" t="str" cm="1">
        <f t="array" ref="B1029">IF(Table2[[#This Row],[Nodes]:[Nodes]]=5,Table2[[#This Row],[Cost]:[Cost]],"")</f>
        <v/>
      </c>
      <c r="C1029" s="20" t="str" cm="1">
        <f t="array" ref="C1029">IF(Table2[[#This Row],[Nodes]:[Nodes]]=6,Table2[[#This Row],[Cost]:[Cost]],"")</f>
        <v/>
      </c>
      <c r="D1029" s="20" t="str" cm="1">
        <f t="array" ref="D1029">IF(Data!A1029=7,Table2[[#This Row],[Cost]:[Cost]],"")</f>
        <v/>
      </c>
    </row>
    <row r="1030" spans="1:4">
      <c r="A1030" s="20" t="str" cm="1">
        <f t="array" ref="A1030">IF(Table2[[#This Row],[Nodes]:[Nodes]]=4,Table2[[#This Row],[Cost]:[Cost]],"")</f>
        <v/>
      </c>
      <c r="B1030" s="20" t="str" cm="1">
        <f t="array" ref="B1030">IF(Table2[[#This Row],[Nodes]:[Nodes]]=5,Table2[[#This Row],[Cost]:[Cost]],"")</f>
        <v/>
      </c>
      <c r="C1030" s="20" t="str" cm="1">
        <f t="array" ref="C1030">IF(Table2[[#This Row],[Nodes]:[Nodes]]=6,Table2[[#This Row],[Cost]:[Cost]],"")</f>
        <v/>
      </c>
      <c r="D1030" s="20" t="str" cm="1">
        <f t="array" ref="D1030">IF(Data!A1030=7,Table2[[#This Row],[Cost]:[Cost]],"")</f>
        <v/>
      </c>
    </row>
    <row r="1031" spans="1:4">
      <c r="A1031" s="20" t="str" cm="1">
        <f t="array" ref="A1031">IF(Table2[[#This Row],[Nodes]:[Nodes]]=4,Table2[[#This Row],[Cost]:[Cost]],"")</f>
        <v/>
      </c>
      <c r="B1031" s="20" t="str" cm="1">
        <f t="array" ref="B1031">IF(Table2[[#This Row],[Nodes]:[Nodes]]=5,Table2[[#This Row],[Cost]:[Cost]],"")</f>
        <v/>
      </c>
      <c r="C1031" s="20" t="str" cm="1">
        <f t="array" ref="C1031">IF(Table2[[#This Row],[Nodes]:[Nodes]]=6,Table2[[#This Row],[Cost]:[Cost]],"")</f>
        <v/>
      </c>
      <c r="D1031" s="20" t="str" cm="1">
        <f t="array" ref="D1031">IF(Data!A1031=7,Table2[[#This Row],[Cost]:[Cost]],"")</f>
        <v/>
      </c>
    </row>
    <row r="1032" spans="1:4">
      <c r="A1032" s="20" t="str" cm="1">
        <f t="array" ref="A1032">IF(Table2[[#This Row],[Nodes]:[Nodes]]=4,Table2[[#This Row],[Cost]:[Cost]],"")</f>
        <v/>
      </c>
      <c r="B1032" s="20" t="str" cm="1">
        <f t="array" ref="B1032">IF(Table2[[#This Row],[Nodes]:[Nodes]]=5,Table2[[#This Row],[Cost]:[Cost]],"")</f>
        <v/>
      </c>
      <c r="C1032" s="20" t="str" cm="1">
        <f t="array" ref="C1032">IF(Table2[[#This Row],[Nodes]:[Nodes]]=6,Table2[[#This Row],[Cost]:[Cost]],"")</f>
        <v/>
      </c>
      <c r="D1032" s="20" t="str" cm="1">
        <f t="array" ref="D1032">IF(Data!A1032=7,Table2[[#This Row],[Cost]:[Cost]],"")</f>
        <v/>
      </c>
    </row>
    <row r="1033" spans="1:4">
      <c r="A1033" s="20" t="str" cm="1">
        <f t="array" ref="A1033">IF(Table2[[#This Row],[Nodes]:[Nodes]]=4,Table2[[#This Row],[Cost]:[Cost]],"")</f>
        <v/>
      </c>
      <c r="B1033" s="20" t="str" cm="1">
        <f t="array" ref="B1033">IF(Table2[[#This Row],[Nodes]:[Nodes]]=5,Table2[[#This Row],[Cost]:[Cost]],"")</f>
        <v/>
      </c>
      <c r="C1033" s="20" t="str" cm="1">
        <f t="array" ref="C1033">IF(Table2[[#This Row],[Nodes]:[Nodes]]=6,Table2[[#This Row],[Cost]:[Cost]],"")</f>
        <v/>
      </c>
      <c r="D1033" s="20" t="str" cm="1">
        <f t="array" ref="D1033">IF(Data!A1033=7,Table2[[#This Row],[Cost]:[Cost]],"")</f>
        <v/>
      </c>
    </row>
    <row r="1034" spans="1:4">
      <c r="A1034" s="20" t="str" cm="1">
        <f t="array" ref="A1034">IF(Table2[[#This Row],[Nodes]:[Nodes]]=4,Table2[[#This Row],[Cost]:[Cost]],"")</f>
        <v/>
      </c>
      <c r="B1034" s="20" t="str" cm="1">
        <f t="array" ref="B1034">IF(Table2[[#This Row],[Nodes]:[Nodes]]=5,Table2[[#This Row],[Cost]:[Cost]],"")</f>
        <v/>
      </c>
      <c r="C1034" s="20" t="str" cm="1">
        <f t="array" ref="C1034">IF(Table2[[#This Row],[Nodes]:[Nodes]]=6,Table2[[#This Row],[Cost]:[Cost]],"")</f>
        <v/>
      </c>
      <c r="D1034" s="20" t="str" cm="1">
        <f t="array" ref="D1034">IF(Data!A1034=7,Table2[[#This Row],[Cost]:[Cost]],"")</f>
        <v/>
      </c>
    </row>
    <row r="1035" spans="1:4">
      <c r="A1035" s="20" t="str" cm="1">
        <f t="array" ref="A1035">IF(Table2[[#This Row],[Nodes]:[Nodes]]=4,Table2[[#This Row],[Cost]:[Cost]],"")</f>
        <v/>
      </c>
      <c r="B1035" s="20" t="str" cm="1">
        <f t="array" ref="B1035">IF(Table2[[#This Row],[Nodes]:[Nodes]]=5,Table2[[#This Row],[Cost]:[Cost]],"")</f>
        <v/>
      </c>
      <c r="C1035" s="20" t="str" cm="1">
        <f t="array" ref="C1035">IF(Table2[[#This Row],[Nodes]:[Nodes]]=6,Table2[[#This Row],[Cost]:[Cost]],"")</f>
        <v/>
      </c>
      <c r="D1035" s="20" t="str" cm="1">
        <f t="array" ref="D1035">IF(Data!A1035=7,Table2[[#This Row],[Cost]:[Cost]],"")</f>
        <v/>
      </c>
    </row>
    <row r="1036" spans="1:4">
      <c r="A1036" s="20" t="str" cm="1">
        <f t="array" ref="A1036">IF(Table2[[#This Row],[Nodes]:[Nodes]]=4,Table2[[#This Row],[Cost]:[Cost]],"")</f>
        <v/>
      </c>
      <c r="B1036" s="20" t="str" cm="1">
        <f t="array" ref="B1036">IF(Table2[[#This Row],[Nodes]:[Nodes]]=5,Table2[[#This Row],[Cost]:[Cost]],"")</f>
        <v/>
      </c>
      <c r="C1036" s="20" t="str" cm="1">
        <f t="array" ref="C1036">IF(Table2[[#This Row],[Nodes]:[Nodes]]=6,Table2[[#This Row],[Cost]:[Cost]],"")</f>
        <v/>
      </c>
      <c r="D1036" s="20" t="str" cm="1">
        <f t="array" ref="D1036">IF(Data!A1036=7,Table2[[#This Row],[Cost]:[Cost]],"")</f>
        <v/>
      </c>
    </row>
    <row r="1037" spans="1:4">
      <c r="A1037" s="20" t="str" cm="1">
        <f t="array" ref="A1037">IF(Table2[[#This Row],[Nodes]:[Nodes]]=4,Table2[[#This Row],[Cost]:[Cost]],"")</f>
        <v/>
      </c>
      <c r="B1037" s="20" t="str" cm="1">
        <f t="array" ref="B1037">IF(Table2[[#This Row],[Nodes]:[Nodes]]=5,Table2[[#This Row],[Cost]:[Cost]],"")</f>
        <v/>
      </c>
      <c r="C1037" s="20" t="str" cm="1">
        <f t="array" ref="C1037">IF(Table2[[#This Row],[Nodes]:[Nodes]]=6,Table2[[#This Row],[Cost]:[Cost]],"")</f>
        <v/>
      </c>
      <c r="D1037" s="20" t="str" cm="1">
        <f t="array" ref="D1037">IF(Data!A1037=7,Table2[[#This Row],[Cost]:[Cost]],"")</f>
        <v/>
      </c>
    </row>
    <row r="1038" spans="1:4">
      <c r="A1038" s="20" t="str" cm="1">
        <f t="array" ref="A1038">IF(Table2[[#This Row],[Nodes]:[Nodes]]=4,Table2[[#This Row],[Cost]:[Cost]],"")</f>
        <v/>
      </c>
      <c r="B1038" s="20" t="str" cm="1">
        <f t="array" ref="B1038">IF(Table2[[#This Row],[Nodes]:[Nodes]]=5,Table2[[#This Row],[Cost]:[Cost]],"")</f>
        <v/>
      </c>
      <c r="C1038" s="20" t="str" cm="1">
        <f t="array" ref="C1038">IF(Table2[[#This Row],[Nodes]:[Nodes]]=6,Table2[[#This Row],[Cost]:[Cost]],"")</f>
        <v/>
      </c>
      <c r="D1038" s="20" t="str" cm="1">
        <f t="array" ref="D1038">IF(Data!A1038=7,Table2[[#This Row],[Cost]:[Cost]],"")</f>
        <v/>
      </c>
    </row>
    <row r="1039" spans="1:4">
      <c r="A1039" s="20" t="str" cm="1">
        <f t="array" ref="A1039">IF(Table2[[#This Row],[Nodes]:[Nodes]]=4,Table2[[#This Row],[Cost]:[Cost]],"")</f>
        <v/>
      </c>
      <c r="B1039" s="20" t="str" cm="1">
        <f t="array" ref="B1039">IF(Table2[[#This Row],[Nodes]:[Nodes]]=5,Table2[[#This Row],[Cost]:[Cost]],"")</f>
        <v/>
      </c>
      <c r="C1039" s="20" t="str" cm="1">
        <f t="array" ref="C1039">IF(Table2[[#This Row],[Nodes]:[Nodes]]=6,Table2[[#This Row],[Cost]:[Cost]],"")</f>
        <v/>
      </c>
      <c r="D1039" s="20" t="str" cm="1">
        <f t="array" ref="D1039">IF(Data!A1039=7,Table2[[#This Row],[Cost]:[Cost]],"")</f>
        <v/>
      </c>
    </row>
    <row r="1040" spans="1:4">
      <c r="A1040" s="20" t="str" cm="1">
        <f t="array" ref="A1040">IF(Table2[[#This Row],[Nodes]:[Nodes]]=4,Table2[[#This Row],[Cost]:[Cost]],"")</f>
        <v/>
      </c>
      <c r="B1040" s="20" t="str" cm="1">
        <f t="array" ref="B1040">IF(Table2[[#This Row],[Nodes]:[Nodes]]=5,Table2[[#This Row],[Cost]:[Cost]],"")</f>
        <v/>
      </c>
      <c r="C1040" s="20" t="str" cm="1">
        <f t="array" ref="C1040">IF(Table2[[#This Row],[Nodes]:[Nodes]]=6,Table2[[#This Row],[Cost]:[Cost]],"")</f>
        <v/>
      </c>
      <c r="D1040" s="20" t="str" cm="1">
        <f t="array" ref="D1040">IF(Data!A1040=7,Table2[[#This Row],[Cost]:[Cost]],"")</f>
        <v/>
      </c>
    </row>
    <row r="1041" spans="1:4">
      <c r="A1041" s="20" t="str" cm="1">
        <f t="array" ref="A1041">IF(Table2[[#This Row],[Nodes]:[Nodes]]=4,Table2[[#This Row],[Cost]:[Cost]],"")</f>
        <v/>
      </c>
      <c r="B1041" s="20" t="str" cm="1">
        <f t="array" ref="B1041">IF(Table2[[#This Row],[Nodes]:[Nodes]]=5,Table2[[#This Row],[Cost]:[Cost]],"")</f>
        <v/>
      </c>
      <c r="C1041" s="20" t="str" cm="1">
        <f t="array" ref="C1041">IF(Table2[[#This Row],[Nodes]:[Nodes]]=6,Table2[[#This Row],[Cost]:[Cost]],"")</f>
        <v/>
      </c>
      <c r="D1041" s="20" t="str" cm="1">
        <f t="array" ref="D1041">IF(Data!A1041=7,Table2[[#This Row],[Cost]:[Cost]],"")</f>
        <v/>
      </c>
    </row>
    <row r="1042" spans="1:4">
      <c r="A1042" s="20" t="str" cm="1">
        <f t="array" ref="A1042">IF(Table2[[#This Row],[Nodes]:[Nodes]]=4,Table2[[#This Row],[Cost]:[Cost]],"")</f>
        <v/>
      </c>
      <c r="B1042" s="20" t="str" cm="1">
        <f t="array" ref="B1042">IF(Table2[[#This Row],[Nodes]:[Nodes]]=5,Table2[[#This Row],[Cost]:[Cost]],"")</f>
        <v/>
      </c>
      <c r="C1042" s="20" t="str" cm="1">
        <f t="array" ref="C1042">IF(Table2[[#This Row],[Nodes]:[Nodes]]=6,Table2[[#This Row],[Cost]:[Cost]],"")</f>
        <v/>
      </c>
      <c r="D1042" s="20" t="str" cm="1">
        <f t="array" ref="D1042">IF(Data!A1042=7,Table2[[#This Row],[Cost]:[Cost]],"")</f>
        <v/>
      </c>
    </row>
    <row r="1043" spans="1:4">
      <c r="A1043" s="20" t="str" cm="1">
        <f t="array" ref="A1043">IF(Table2[[#This Row],[Nodes]:[Nodes]]=4,Table2[[#This Row],[Cost]:[Cost]],"")</f>
        <v/>
      </c>
      <c r="B1043" s="20" t="str" cm="1">
        <f t="array" ref="B1043">IF(Table2[[#This Row],[Nodes]:[Nodes]]=5,Table2[[#This Row],[Cost]:[Cost]],"")</f>
        <v/>
      </c>
      <c r="C1043" s="20" t="str" cm="1">
        <f t="array" ref="C1043">IF(Table2[[#This Row],[Nodes]:[Nodes]]=6,Table2[[#This Row],[Cost]:[Cost]],"")</f>
        <v/>
      </c>
      <c r="D1043" s="20" t="str" cm="1">
        <f t="array" ref="D1043">IF(Data!A1043=7,Table2[[#This Row],[Cost]:[Cost]],"")</f>
        <v/>
      </c>
    </row>
    <row r="1044" spans="1:4">
      <c r="A1044" s="20" t="str" cm="1">
        <f t="array" ref="A1044">IF(Table2[[#This Row],[Nodes]:[Nodes]]=4,Table2[[#This Row],[Cost]:[Cost]],"")</f>
        <v/>
      </c>
      <c r="B1044" s="20" t="str" cm="1">
        <f t="array" ref="B1044">IF(Table2[[#This Row],[Nodes]:[Nodes]]=5,Table2[[#This Row],[Cost]:[Cost]],"")</f>
        <v/>
      </c>
      <c r="C1044" s="20" t="str" cm="1">
        <f t="array" ref="C1044">IF(Table2[[#This Row],[Nodes]:[Nodes]]=6,Table2[[#This Row],[Cost]:[Cost]],"")</f>
        <v/>
      </c>
      <c r="D1044" s="20" t="str" cm="1">
        <f t="array" ref="D1044">IF(Data!A1044=7,Table2[[#This Row],[Cost]:[Cost]],"")</f>
        <v/>
      </c>
    </row>
    <row r="1045" spans="1:4">
      <c r="A1045" s="20" t="str" cm="1">
        <f t="array" ref="A1045">IF(Table2[[#This Row],[Nodes]:[Nodes]]=4,Table2[[#This Row],[Cost]:[Cost]],"")</f>
        <v/>
      </c>
      <c r="B1045" s="20" t="str" cm="1">
        <f t="array" ref="B1045">IF(Table2[[#This Row],[Nodes]:[Nodes]]=5,Table2[[#This Row],[Cost]:[Cost]],"")</f>
        <v/>
      </c>
      <c r="C1045" s="20" t="str" cm="1">
        <f t="array" ref="C1045">IF(Table2[[#This Row],[Nodes]:[Nodes]]=6,Table2[[#This Row],[Cost]:[Cost]],"")</f>
        <v/>
      </c>
      <c r="D1045" s="20" t="str" cm="1">
        <f t="array" ref="D1045">IF(Data!A1045=7,Table2[[#This Row],[Cost]:[Cost]],"")</f>
        <v/>
      </c>
    </row>
    <row r="1046" spans="1:4">
      <c r="A1046" s="20" t="str" cm="1">
        <f t="array" ref="A1046">IF(Table2[[#This Row],[Nodes]:[Nodes]]=4,Table2[[#This Row],[Cost]:[Cost]],"")</f>
        <v/>
      </c>
      <c r="B1046" s="20" t="str" cm="1">
        <f t="array" ref="B1046">IF(Table2[[#This Row],[Nodes]:[Nodes]]=5,Table2[[#This Row],[Cost]:[Cost]],"")</f>
        <v/>
      </c>
      <c r="C1046" s="20" t="str" cm="1">
        <f t="array" ref="C1046">IF(Table2[[#This Row],[Nodes]:[Nodes]]=6,Table2[[#This Row],[Cost]:[Cost]],"")</f>
        <v/>
      </c>
      <c r="D1046" s="20" t="str" cm="1">
        <f t="array" ref="D1046">IF(Data!A1046=7,Table2[[#This Row],[Cost]:[Cost]],"")</f>
        <v/>
      </c>
    </row>
    <row r="1047" spans="1:4">
      <c r="A1047" s="20" t="str" cm="1">
        <f t="array" ref="A1047">IF(Table2[[#This Row],[Nodes]:[Nodes]]=4,Table2[[#This Row],[Cost]:[Cost]],"")</f>
        <v/>
      </c>
      <c r="B1047" s="20" t="str" cm="1">
        <f t="array" ref="B1047">IF(Table2[[#This Row],[Nodes]:[Nodes]]=5,Table2[[#This Row],[Cost]:[Cost]],"")</f>
        <v/>
      </c>
      <c r="C1047" s="20" t="str" cm="1">
        <f t="array" ref="C1047">IF(Table2[[#This Row],[Nodes]:[Nodes]]=6,Table2[[#This Row],[Cost]:[Cost]],"")</f>
        <v/>
      </c>
      <c r="D1047" s="20" t="str" cm="1">
        <f t="array" ref="D1047">IF(Data!A1047=7,Table2[[#This Row],[Cost]:[Cost]],"")</f>
        <v/>
      </c>
    </row>
    <row r="1048" spans="1:4">
      <c r="A1048" s="20" t="str" cm="1">
        <f t="array" ref="A1048">IF(Table2[[#This Row],[Nodes]:[Nodes]]=4,Table2[[#This Row],[Cost]:[Cost]],"")</f>
        <v/>
      </c>
      <c r="B1048" s="20" t="str" cm="1">
        <f t="array" ref="B1048">IF(Table2[[#This Row],[Nodes]:[Nodes]]=5,Table2[[#This Row],[Cost]:[Cost]],"")</f>
        <v/>
      </c>
      <c r="C1048" s="20" t="str" cm="1">
        <f t="array" ref="C1048">IF(Table2[[#This Row],[Nodes]:[Nodes]]=6,Table2[[#This Row],[Cost]:[Cost]],"")</f>
        <v/>
      </c>
      <c r="D1048" s="20" t="str" cm="1">
        <f t="array" ref="D1048">IF(Data!A1048=7,Table2[[#This Row],[Cost]:[Cost]],"")</f>
        <v/>
      </c>
    </row>
    <row r="1049" spans="1:4">
      <c r="A1049" s="20" t="str" cm="1">
        <f t="array" ref="A1049">IF(Table2[[#This Row],[Nodes]:[Nodes]]=4,Table2[[#This Row],[Cost]:[Cost]],"")</f>
        <v/>
      </c>
      <c r="B1049" s="20" t="str" cm="1">
        <f t="array" ref="B1049">IF(Table2[[#This Row],[Nodes]:[Nodes]]=5,Table2[[#This Row],[Cost]:[Cost]],"")</f>
        <v/>
      </c>
      <c r="C1049" s="20" t="str" cm="1">
        <f t="array" ref="C1049">IF(Table2[[#This Row],[Nodes]:[Nodes]]=6,Table2[[#This Row],[Cost]:[Cost]],"")</f>
        <v/>
      </c>
      <c r="D1049" s="20" t="str" cm="1">
        <f t="array" ref="D1049">IF(Data!A1049=7,Table2[[#This Row],[Cost]:[Cost]],"")</f>
        <v/>
      </c>
    </row>
    <row r="1050" spans="1:4">
      <c r="A1050" s="20" t="str" cm="1">
        <f t="array" ref="A1050">IF(Table2[[#This Row],[Nodes]:[Nodes]]=4,Table2[[#This Row],[Cost]:[Cost]],"")</f>
        <v/>
      </c>
      <c r="B1050" s="20" t="str" cm="1">
        <f t="array" ref="B1050">IF(Table2[[#This Row],[Nodes]:[Nodes]]=5,Table2[[#This Row],[Cost]:[Cost]],"")</f>
        <v/>
      </c>
      <c r="C1050" s="20" t="str" cm="1">
        <f t="array" ref="C1050">IF(Table2[[#This Row],[Nodes]:[Nodes]]=6,Table2[[#This Row],[Cost]:[Cost]],"")</f>
        <v/>
      </c>
      <c r="D1050" s="20" t="str" cm="1">
        <f t="array" ref="D1050">IF(Data!A1050=7,Table2[[#This Row],[Cost]:[Cost]],"")</f>
        <v/>
      </c>
    </row>
    <row r="1051" spans="1:4">
      <c r="A1051" s="20" t="str" cm="1">
        <f t="array" ref="A1051">IF(Table2[[#This Row],[Nodes]:[Nodes]]=4,Table2[[#This Row],[Cost]:[Cost]],"")</f>
        <v/>
      </c>
      <c r="B1051" s="20" t="str" cm="1">
        <f t="array" ref="B1051">IF(Table2[[#This Row],[Nodes]:[Nodes]]=5,Table2[[#This Row],[Cost]:[Cost]],"")</f>
        <v/>
      </c>
      <c r="C1051" s="20" t="str" cm="1">
        <f t="array" ref="C1051">IF(Table2[[#This Row],[Nodes]:[Nodes]]=6,Table2[[#This Row],[Cost]:[Cost]],"")</f>
        <v/>
      </c>
      <c r="D1051" s="20" t="str" cm="1">
        <f t="array" ref="D1051">IF(Data!A1051=7,Table2[[#This Row],[Cost]:[Cost]],"")</f>
        <v/>
      </c>
    </row>
    <row r="1052" spans="1:4">
      <c r="A1052" s="20" t="str" cm="1">
        <f t="array" ref="A1052">IF(Table2[[#This Row],[Nodes]:[Nodes]]=4,Table2[[#This Row],[Cost]:[Cost]],"")</f>
        <v/>
      </c>
      <c r="B1052" s="20" t="str" cm="1">
        <f t="array" ref="B1052">IF(Table2[[#This Row],[Nodes]:[Nodes]]=5,Table2[[#This Row],[Cost]:[Cost]],"")</f>
        <v/>
      </c>
      <c r="C1052" s="20" t="str" cm="1">
        <f t="array" ref="C1052">IF(Table2[[#This Row],[Nodes]:[Nodes]]=6,Table2[[#This Row],[Cost]:[Cost]],"")</f>
        <v/>
      </c>
      <c r="D1052" s="20" t="str" cm="1">
        <f t="array" ref="D1052">IF(Data!A1052=7,Table2[[#This Row],[Cost]:[Cost]],"")</f>
        <v/>
      </c>
    </row>
    <row r="1053" spans="1:4">
      <c r="A1053" s="20" t="str" cm="1">
        <f t="array" ref="A1053">IF(Table2[[#This Row],[Nodes]:[Nodes]]=4,Table2[[#This Row],[Cost]:[Cost]],"")</f>
        <v/>
      </c>
      <c r="B1053" s="20" t="str" cm="1">
        <f t="array" ref="B1053">IF(Table2[[#This Row],[Nodes]:[Nodes]]=5,Table2[[#This Row],[Cost]:[Cost]],"")</f>
        <v/>
      </c>
      <c r="C1053" s="20" t="str" cm="1">
        <f t="array" ref="C1053">IF(Table2[[#This Row],[Nodes]:[Nodes]]=6,Table2[[#This Row],[Cost]:[Cost]],"")</f>
        <v/>
      </c>
      <c r="D1053" s="20" t="str" cm="1">
        <f t="array" ref="D1053">IF(Data!A1053=7,Table2[[#This Row],[Cost]:[Cost]],"")</f>
        <v/>
      </c>
    </row>
    <row r="1054" spans="1:4">
      <c r="A1054" s="20" t="str" cm="1">
        <f t="array" ref="A1054">IF(Table2[[#This Row],[Nodes]:[Nodes]]=4,Table2[[#This Row],[Cost]:[Cost]],"")</f>
        <v/>
      </c>
      <c r="B1054" s="20" t="str" cm="1">
        <f t="array" ref="B1054">IF(Table2[[#This Row],[Nodes]:[Nodes]]=5,Table2[[#This Row],[Cost]:[Cost]],"")</f>
        <v/>
      </c>
      <c r="C1054" s="20" t="str" cm="1">
        <f t="array" ref="C1054">IF(Table2[[#This Row],[Nodes]:[Nodes]]=6,Table2[[#This Row],[Cost]:[Cost]],"")</f>
        <v/>
      </c>
      <c r="D1054" s="20" t="str" cm="1">
        <f t="array" ref="D1054">IF(Data!A1054=7,Table2[[#This Row],[Cost]:[Cost]],"")</f>
        <v/>
      </c>
    </row>
    <row r="1055" spans="1:4">
      <c r="A1055" s="20" t="str" cm="1">
        <f t="array" ref="A1055">IF(Table2[[#This Row],[Nodes]:[Nodes]]=4,Table2[[#This Row],[Cost]:[Cost]],"")</f>
        <v/>
      </c>
      <c r="B1055" s="20" t="str" cm="1">
        <f t="array" ref="B1055">IF(Table2[[#This Row],[Nodes]:[Nodes]]=5,Table2[[#This Row],[Cost]:[Cost]],"")</f>
        <v/>
      </c>
      <c r="C1055" s="20" t="str" cm="1">
        <f t="array" ref="C1055">IF(Table2[[#This Row],[Nodes]:[Nodes]]=6,Table2[[#This Row],[Cost]:[Cost]],"")</f>
        <v/>
      </c>
      <c r="D1055" s="20" t="str" cm="1">
        <f t="array" ref="D1055">IF(Data!A1055=7,Table2[[#This Row],[Cost]:[Cost]],"")</f>
        <v/>
      </c>
    </row>
    <row r="1056" spans="1:4">
      <c r="A1056" s="20" t="str" cm="1">
        <f t="array" ref="A1056">IF(Table2[[#This Row],[Nodes]:[Nodes]]=4,Table2[[#This Row],[Cost]:[Cost]],"")</f>
        <v/>
      </c>
      <c r="B1056" s="20" t="str" cm="1">
        <f t="array" ref="B1056">IF(Table2[[#This Row],[Nodes]:[Nodes]]=5,Table2[[#This Row],[Cost]:[Cost]],"")</f>
        <v/>
      </c>
      <c r="C1056" s="20" t="str" cm="1">
        <f t="array" ref="C1056">IF(Table2[[#This Row],[Nodes]:[Nodes]]=6,Table2[[#This Row],[Cost]:[Cost]],"")</f>
        <v/>
      </c>
      <c r="D1056" s="20" t="str" cm="1">
        <f t="array" ref="D1056">IF(Data!A1056=7,Table2[[#This Row],[Cost]:[Cost]],"")</f>
        <v/>
      </c>
    </row>
    <row r="1057" spans="1:4">
      <c r="A1057" s="20" t="str" cm="1">
        <f t="array" ref="A1057">IF(Table2[[#This Row],[Nodes]:[Nodes]]=4,Table2[[#This Row],[Cost]:[Cost]],"")</f>
        <v/>
      </c>
      <c r="B1057" s="20" t="str" cm="1">
        <f t="array" ref="B1057">IF(Table2[[#This Row],[Nodes]:[Nodes]]=5,Table2[[#This Row],[Cost]:[Cost]],"")</f>
        <v/>
      </c>
      <c r="C1057" s="20" t="str" cm="1">
        <f t="array" ref="C1057">IF(Table2[[#This Row],[Nodes]:[Nodes]]=6,Table2[[#This Row],[Cost]:[Cost]],"")</f>
        <v/>
      </c>
      <c r="D1057" s="20" t="str" cm="1">
        <f t="array" ref="D1057">IF(Data!A1057=7,Table2[[#This Row],[Cost]:[Cost]],"")</f>
        <v/>
      </c>
    </row>
    <row r="1058" spans="1:4">
      <c r="A1058" s="20" t="str" cm="1">
        <f t="array" ref="A1058">IF(Table2[[#This Row],[Nodes]:[Nodes]]=4,Table2[[#This Row],[Cost]:[Cost]],"")</f>
        <v/>
      </c>
      <c r="B1058" s="20" t="str" cm="1">
        <f t="array" ref="B1058">IF(Table2[[#This Row],[Nodes]:[Nodes]]=5,Table2[[#This Row],[Cost]:[Cost]],"")</f>
        <v/>
      </c>
      <c r="C1058" s="20" t="str" cm="1">
        <f t="array" ref="C1058">IF(Table2[[#This Row],[Nodes]:[Nodes]]=6,Table2[[#This Row],[Cost]:[Cost]],"")</f>
        <v/>
      </c>
      <c r="D1058" s="20" t="str" cm="1">
        <f t="array" ref="D1058">IF(Data!A1058=7,Table2[[#This Row],[Cost]:[Cost]],"")</f>
        <v/>
      </c>
    </row>
    <row r="1059" spans="1:4">
      <c r="A1059" s="20" t="str" cm="1">
        <f t="array" ref="A1059">IF(Table2[[#This Row],[Nodes]:[Nodes]]=4,Table2[[#This Row],[Cost]:[Cost]],"")</f>
        <v/>
      </c>
      <c r="B1059" s="20" t="str" cm="1">
        <f t="array" ref="B1059">IF(Table2[[#This Row],[Nodes]:[Nodes]]=5,Table2[[#This Row],[Cost]:[Cost]],"")</f>
        <v/>
      </c>
      <c r="C1059" s="20" t="str" cm="1">
        <f t="array" ref="C1059">IF(Table2[[#This Row],[Nodes]:[Nodes]]=6,Table2[[#This Row],[Cost]:[Cost]],"")</f>
        <v/>
      </c>
      <c r="D1059" s="20" t="str" cm="1">
        <f t="array" ref="D1059">IF(Data!A1059=7,Table2[[#This Row],[Cost]:[Cost]],"")</f>
        <v/>
      </c>
    </row>
    <row r="1060" spans="1:4">
      <c r="A1060" s="20" t="str" cm="1">
        <f t="array" ref="A1060">IF(Table2[[#This Row],[Nodes]:[Nodes]]=4,Table2[[#This Row],[Cost]:[Cost]],"")</f>
        <v/>
      </c>
      <c r="B1060" s="20" t="str" cm="1">
        <f t="array" ref="B1060">IF(Table2[[#This Row],[Nodes]:[Nodes]]=5,Table2[[#This Row],[Cost]:[Cost]],"")</f>
        <v/>
      </c>
      <c r="C1060" s="20" t="str" cm="1">
        <f t="array" ref="C1060">IF(Table2[[#This Row],[Nodes]:[Nodes]]=6,Table2[[#This Row],[Cost]:[Cost]],"")</f>
        <v/>
      </c>
      <c r="D1060" s="20" t="str" cm="1">
        <f t="array" ref="D1060">IF(Data!A1060=7,Table2[[#This Row],[Cost]:[Cost]],"")</f>
        <v/>
      </c>
    </row>
    <row r="1061" spans="1:4">
      <c r="A1061" s="20" t="str" cm="1">
        <f t="array" ref="A1061">IF(Table2[[#This Row],[Nodes]:[Nodes]]=4,Table2[[#This Row],[Cost]:[Cost]],"")</f>
        <v/>
      </c>
      <c r="B1061" s="20" t="str" cm="1">
        <f t="array" ref="B1061">IF(Table2[[#This Row],[Nodes]:[Nodes]]=5,Table2[[#This Row],[Cost]:[Cost]],"")</f>
        <v/>
      </c>
      <c r="C1061" s="20" t="str" cm="1">
        <f t="array" ref="C1061">IF(Table2[[#This Row],[Nodes]:[Nodes]]=6,Table2[[#This Row],[Cost]:[Cost]],"")</f>
        <v/>
      </c>
      <c r="D1061" s="20" t="str" cm="1">
        <f t="array" ref="D1061">IF(Data!A1061=7,Table2[[#This Row],[Cost]:[Cost]],"")</f>
        <v/>
      </c>
    </row>
    <row r="1062" spans="1:4">
      <c r="A1062" s="20" t="str" cm="1">
        <f t="array" ref="A1062">IF(Table2[[#This Row],[Nodes]:[Nodes]]=4,Table2[[#This Row],[Cost]:[Cost]],"")</f>
        <v/>
      </c>
      <c r="B1062" s="20" t="str" cm="1">
        <f t="array" ref="B1062">IF(Table2[[#This Row],[Nodes]:[Nodes]]=5,Table2[[#This Row],[Cost]:[Cost]],"")</f>
        <v/>
      </c>
      <c r="C1062" s="20" t="str" cm="1">
        <f t="array" ref="C1062">IF(Table2[[#This Row],[Nodes]:[Nodes]]=6,Table2[[#This Row],[Cost]:[Cost]],"")</f>
        <v/>
      </c>
      <c r="D1062" s="20" t="str" cm="1">
        <f t="array" ref="D1062">IF(Data!A1062=7,Table2[[#This Row],[Cost]:[Cost]],"")</f>
        <v/>
      </c>
    </row>
    <row r="1063" spans="1:4">
      <c r="A1063" s="20" t="str" cm="1">
        <f t="array" ref="A1063">IF(Table2[[#This Row],[Nodes]:[Nodes]]=4,Table2[[#This Row],[Cost]:[Cost]],"")</f>
        <v/>
      </c>
      <c r="B1063" s="20" t="str" cm="1">
        <f t="array" ref="B1063">IF(Table2[[#This Row],[Nodes]:[Nodes]]=5,Table2[[#This Row],[Cost]:[Cost]],"")</f>
        <v/>
      </c>
      <c r="C1063" s="20" t="str" cm="1">
        <f t="array" ref="C1063">IF(Table2[[#This Row],[Nodes]:[Nodes]]=6,Table2[[#This Row],[Cost]:[Cost]],"")</f>
        <v/>
      </c>
      <c r="D1063" s="20" t="str" cm="1">
        <f t="array" ref="D1063">IF(Data!A1063=7,Table2[[#This Row],[Cost]:[Cost]],"")</f>
        <v/>
      </c>
    </row>
    <row r="1064" spans="1:4">
      <c r="A1064" s="20" t="str" cm="1">
        <f t="array" ref="A1064">IF(Table2[[#This Row],[Nodes]:[Nodes]]=4,Table2[[#This Row],[Cost]:[Cost]],"")</f>
        <v/>
      </c>
      <c r="B1064" s="20" t="str" cm="1">
        <f t="array" ref="B1064">IF(Table2[[#This Row],[Nodes]:[Nodes]]=5,Table2[[#This Row],[Cost]:[Cost]],"")</f>
        <v/>
      </c>
      <c r="C1064" s="20" t="str" cm="1">
        <f t="array" ref="C1064">IF(Table2[[#This Row],[Nodes]:[Nodes]]=6,Table2[[#This Row],[Cost]:[Cost]],"")</f>
        <v/>
      </c>
      <c r="D1064" s="20" t="str" cm="1">
        <f t="array" ref="D1064">IF(Data!A1064=7,Table2[[#This Row],[Cost]:[Cost]],"")</f>
        <v/>
      </c>
    </row>
    <row r="1065" spans="1:4">
      <c r="A1065" s="20" t="str" cm="1">
        <f t="array" ref="A1065">IF(Table2[[#This Row],[Nodes]:[Nodes]]=4,Table2[[#This Row],[Cost]:[Cost]],"")</f>
        <v/>
      </c>
      <c r="B1065" s="20" t="str" cm="1">
        <f t="array" ref="B1065">IF(Table2[[#This Row],[Nodes]:[Nodes]]=5,Table2[[#This Row],[Cost]:[Cost]],"")</f>
        <v/>
      </c>
      <c r="C1065" s="20" t="str" cm="1">
        <f t="array" ref="C1065">IF(Table2[[#This Row],[Nodes]:[Nodes]]=6,Table2[[#This Row],[Cost]:[Cost]],"")</f>
        <v/>
      </c>
      <c r="D1065" s="20" t="str" cm="1">
        <f t="array" ref="D1065">IF(Data!A1065=7,Table2[[#This Row],[Cost]:[Cost]],"")</f>
        <v/>
      </c>
    </row>
    <row r="1066" spans="1:4">
      <c r="A1066" s="20" t="str" cm="1">
        <f t="array" ref="A1066">IF(Table2[[#This Row],[Nodes]:[Nodes]]=4,Table2[[#This Row],[Cost]:[Cost]],"")</f>
        <v/>
      </c>
      <c r="B1066" s="20" t="str" cm="1">
        <f t="array" ref="B1066">IF(Table2[[#This Row],[Nodes]:[Nodes]]=5,Table2[[#This Row],[Cost]:[Cost]],"")</f>
        <v/>
      </c>
      <c r="C1066" s="20" t="str" cm="1">
        <f t="array" ref="C1066">IF(Table2[[#This Row],[Nodes]:[Nodes]]=6,Table2[[#This Row],[Cost]:[Cost]],"")</f>
        <v/>
      </c>
      <c r="D1066" s="20" t="str" cm="1">
        <f t="array" ref="D1066">IF(Data!A1066=7,Table2[[#This Row],[Cost]:[Cost]],"")</f>
        <v/>
      </c>
    </row>
    <row r="1067" spans="1:4">
      <c r="A1067" s="20" t="str" cm="1">
        <f t="array" ref="A1067">IF(Table2[[#This Row],[Nodes]:[Nodes]]=4,Table2[[#This Row],[Cost]:[Cost]],"")</f>
        <v/>
      </c>
      <c r="B1067" s="20" t="str" cm="1">
        <f t="array" ref="B1067">IF(Table2[[#This Row],[Nodes]:[Nodes]]=5,Table2[[#This Row],[Cost]:[Cost]],"")</f>
        <v/>
      </c>
      <c r="C1067" s="20" t="str" cm="1">
        <f t="array" ref="C1067">IF(Table2[[#This Row],[Nodes]:[Nodes]]=6,Table2[[#This Row],[Cost]:[Cost]],"")</f>
        <v/>
      </c>
      <c r="D1067" s="20" t="str" cm="1">
        <f t="array" ref="D1067">IF(Data!A1067=7,Table2[[#This Row],[Cost]:[Cost]],"")</f>
        <v/>
      </c>
    </row>
    <row r="1068" spans="1:4">
      <c r="A1068" s="20" t="str" cm="1">
        <f t="array" ref="A1068">IF(Table2[[#This Row],[Nodes]:[Nodes]]=4,Table2[[#This Row],[Cost]:[Cost]],"")</f>
        <v/>
      </c>
      <c r="B1068" s="20" t="str" cm="1">
        <f t="array" ref="B1068">IF(Table2[[#This Row],[Nodes]:[Nodes]]=5,Table2[[#This Row],[Cost]:[Cost]],"")</f>
        <v/>
      </c>
      <c r="C1068" s="20" t="str" cm="1">
        <f t="array" ref="C1068">IF(Table2[[#This Row],[Nodes]:[Nodes]]=6,Table2[[#This Row],[Cost]:[Cost]],"")</f>
        <v/>
      </c>
      <c r="D1068" s="20" t="str" cm="1">
        <f t="array" ref="D1068">IF(Data!A1068=7,Table2[[#This Row],[Cost]:[Cost]],"")</f>
        <v/>
      </c>
    </row>
    <row r="1069" spans="1:4">
      <c r="A1069" s="20" t="str" cm="1">
        <f t="array" ref="A1069">IF(Table2[[#This Row],[Nodes]:[Nodes]]=4,Table2[[#This Row],[Cost]:[Cost]],"")</f>
        <v/>
      </c>
      <c r="B1069" s="20" t="str" cm="1">
        <f t="array" ref="B1069">IF(Table2[[#This Row],[Nodes]:[Nodes]]=5,Table2[[#This Row],[Cost]:[Cost]],"")</f>
        <v/>
      </c>
      <c r="C1069" s="20" t="str" cm="1">
        <f t="array" ref="C1069">IF(Table2[[#This Row],[Nodes]:[Nodes]]=6,Table2[[#This Row],[Cost]:[Cost]],"")</f>
        <v/>
      </c>
      <c r="D1069" s="20" t="str" cm="1">
        <f t="array" ref="D1069">IF(Data!A1069=7,Table2[[#This Row],[Cost]:[Cost]],"")</f>
        <v/>
      </c>
    </row>
    <row r="1070" spans="1:4">
      <c r="A1070" s="20" t="str" cm="1">
        <f t="array" ref="A1070">IF(Table2[[#This Row],[Nodes]:[Nodes]]=4,Table2[[#This Row],[Cost]:[Cost]],"")</f>
        <v/>
      </c>
      <c r="B1070" s="20" t="str" cm="1">
        <f t="array" ref="B1070">IF(Table2[[#This Row],[Nodes]:[Nodes]]=5,Table2[[#This Row],[Cost]:[Cost]],"")</f>
        <v/>
      </c>
      <c r="C1070" s="20" t="str" cm="1">
        <f t="array" ref="C1070">IF(Table2[[#This Row],[Nodes]:[Nodes]]=6,Table2[[#This Row],[Cost]:[Cost]],"")</f>
        <v/>
      </c>
      <c r="D1070" s="20" t="str" cm="1">
        <f t="array" ref="D1070">IF(Data!A1070=7,Table2[[#This Row],[Cost]:[Cost]],"")</f>
        <v/>
      </c>
    </row>
    <row r="1071" spans="1:4">
      <c r="A1071" s="20" t="str" cm="1">
        <f t="array" ref="A1071">IF(Table2[[#This Row],[Nodes]:[Nodes]]=4,Table2[[#This Row],[Cost]:[Cost]],"")</f>
        <v/>
      </c>
      <c r="B1071" s="20" t="str" cm="1">
        <f t="array" ref="B1071">IF(Table2[[#This Row],[Nodes]:[Nodes]]=5,Table2[[#This Row],[Cost]:[Cost]],"")</f>
        <v/>
      </c>
      <c r="C1071" s="20" t="str" cm="1">
        <f t="array" ref="C1071">IF(Table2[[#This Row],[Nodes]:[Nodes]]=6,Table2[[#This Row],[Cost]:[Cost]],"")</f>
        <v/>
      </c>
      <c r="D1071" s="20" t="str" cm="1">
        <f t="array" ref="D1071">IF(Data!A1071=7,Table2[[#This Row],[Cost]:[Cost]],"")</f>
        <v/>
      </c>
    </row>
    <row r="1072" spans="1:4">
      <c r="A1072" s="20" t="str" cm="1">
        <f t="array" ref="A1072">IF(Table2[[#This Row],[Nodes]:[Nodes]]=4,Table2[[#This Row],[Cost]:[Cost]],"")</f>
        <v/>
      </c>
      <c r="B1072" s="20" t="str" cm="1">
        <f t="array" ref="B1072">IF(Table2[[#This Row],[Nodes]:[Nodes]]=5,Table2[[#This Row],[Cost]:[Cost]],"")</f>
        <v/>
      </c>
      <c r="C1072" s="20" t="str" cm="1">
        <f t="array" ref="C1072">IF(Table2[[#This Row],[Nodes]:[Nodes]]=6,Table2[[#This Row],[Cost]:[Cost]],"")</f>
        <v/>
      </c>
      <c r="D1072" s="20" t="str" cm="1">
        <f t="array" ref="D1072">IF(Data!A1072=7,Table2[[#This Row],[Cost]:[Cost]],"")</f>
        <v/>
      </c>
    </row>
    <row r="1073" spans="1:4">
      <c r="A1073" s="20" t="str" cm="1">
        <f t="array" ref="A1073">IF(Table2[[#This Row],[Nodes]:[Nodes]]=4,Table2[[#This Row],[Cost]:[Cost]],"")</f>
        <v/>
      </c>
      <c r="B1073" s="20" t="str" cm="1">
        <f t="array" ref="B1073">IF(Table2[[#This Row],[Nodes]:[Nodes]]=5,Table2[[#This Row],[Cost]:[Cost]],"")</f>
        <v/>
      </c>
      <c r="C1073" s="20" t="str" cm="1">
        <f t="array" ref="C1073">IF(Table2[[#This Row],[Nodes]:[Nodes]]=6,Table2[[#This Row],[Cost]:[Cost]],"")</f>
        <v/>
      </c>
      <c r="D1073" s="20" t="str" cm="1">
        <f t="array" ref="D1073">IF(Data!A1073=7,Table2[[#This Row],[Cost]:[Cost]],"")</f>
        <v/>
      </c>
    </row>
    <row r="1074" spans="1:4">
      <c r="A1074" s="20" t="str" cm="1">
        <f t="array" ref="A1074">IF(Table2[[#This Row],[Nodes]:[Nodes]]=4,Table2[[#This Row],[Cost]:[Cost]],"")</f>
        <v/>
      </c>
      <c r="B1074" s="20" t="str" cm="1">
        <f t="array" ref="B1074">IF(Table2[[#This Row],[Nodes]:[Nodes]]=5,Table2[[#This Row],[Cost]:[Cost]],"")</f>
        <v/>
      </c>
      <c r="C1074" s="20" t="str" cm="1">
        <f t="array" ref="C1074">IF(Table2[[#This Row],[Nodes]:[Nodes]]=6,Table2[[#This Row],[Cost]:[Cost]],"")</f>
        <v/>
      </c>
      <c r="D1074" s="20" t="str" cm="1">
        <f t="array" ref="D1074">IF(Data!A1074=7,Table2[[#This Row],[Cost]:[Cost]],"")</f>
        <v/>
      </c>
    </row>
    <row r="1075" spans="1:4">
      <c r="A1075" s="20" t="str" cm="1">
        <f t="array" ref="A1075">IF(Table2[[#This Row],[Nodes]:[Nodes]]=4,Table2[[#This Row],[Cost]:[Cost]],"")</f>
        <v/>
      </c>
      <c r="B1075" s="20" t="str" cm="1">
        <f t="array" ref="B1075">IF(Table2[[#This Row],[Nodes]:[Nodes]]=5,Table2[[#This Row],[Cost]:[Cost]],"")</f>
        <v/>
      </c>
      <c r="C1075" s="20" t="str" cm="1">
        <f t="array" ref="C1075">IF(Table2[[#This Row],[Nodes]:[Nodes]]=6,Table2[[#This Row],[Cost]:[Cost]],"")</f>
        <v/>
      </c>
      <c r="D1075" s="20" t="str" cm="1">
        <f t="array" ref="D1075">IF(Data!A1075=7,Table2[[#This Row],[Cost]:[Cost]],"")</f>
        <v/>
      </c>
    </row>
    <row r="1076" spans="1:4">
      <c r="A1076" s="20" t="str" cm="1">
        <f t="array" ref="A1076">IF(Table2[[#This Row],[Nodes]:[Nodes]]=4,Table2[[#This Row],[Cost]:[Cost]],"")</f>
        <v/>
      </c>
      <c r="B1076" s="20" t="str" cm="1">
        <f t="array" ref="B1076">IF(Table2[[#This Row],[Nodes]:[Nodes]]=5,Table2[[#This Row],[Cost]:[Cost]],"")</f>
        <v/>
      </c>
      <c r="C1076" s="20" t="str" cm="1">
        <f t="array" ref="C1076">IF(Table2[[#This Row],[Nodes]:[Nodes]]=6,Table2[[#This Row],[Cost]:[Cost]],"")</f>
        <v/>
      </c>
      <c r="D1076" s="20" t="str" cm="1">
        <f t="array" ref="D1076">IF(Data!A1076=7,Table2[[#This Row],[Cost]:[Cost]],"")</f>
        <v/>
      </c>
    </row>
    <row r="1077" spans="1:4">
      <c r="A1077" s="20" t="str" cm="1">
        <f t="array" ref="A1077">IF(Table2[[#This Row],[Nodes]:[Nodes]]=4,Table2[[#This Row],[Cost]:[Cost]],"")</f>
        <v/>
      </c>
      <c r="B1077" s="20" t="str" cm="1">
        <f t="array" ref="B1077">IF(Table2[[#This Row],[Nodes]:[Nodes]]=5,Table2[[#This Row],[Cost]:[Cost]],"")</f>
        <v/>
      </c>
      <c r="C1077" s="20" t="str" cm="1">
        <f t="array" ref="C1077">IF(Table2[[#This Row],[Nodes]:[Nodes]]=6,Table2[[#This Row],[Cost]:[Cost]],"")</f>
        <v/>
      </c>
      <c r="D1077" s="20" t="str" cm="1">
        <f t="array" ref="D1077">IF(Data!A1077=7,Table2[[#This Row],[Cost]:[Cost]],"")</f>
        <v/>
      </c>
    </row>
    <row r="1078" spans="1:4">
      <c r="A1078" s="20" t="str" cm="1">
        <f t="array" ref="A1078">IF(Table2[[#This Row],[Nodes]:[Nodes]]=4,Table2[[#This Row],[Cost]:[Cost]],"")</f>
        <v/>
      </c>
      <c r="B1078" s="20" t="str" cm="1">
        <f t="array" ref="B1078">IF(Table2[[#This Row],[Nodes]:[Nodes]]=5,Table2[[#This Row],[Cost]:[Cost]],"")</f>
        <v/>
      </c>
      <c r="C1078" s="20" t="str" cm="1">
        <f t="array" ref="C1078">IF(Table2[[#This Row],[Nodes]:[Nodes]]=6,Table2[[#This Row],[Cost]:[Cost]],"")</f>
        <v/>
      </c>
      <c r="D1078" s="20" t="str" cm="1">
        <f t="array" ref="D1078">IF(Data!A1078=7,Table2[[#This Row],[Cost]:[Cost]],"")</f>
        <v/>
      </c>
    </row>
    <row r="1079" spans="1:4">
      <c r="A1079" s="20" t="str" cm="1">
        <f t="array" ref="A1079">IF(Table2[[#This Row],[Nodes]:[Nodes]]=4,Table2[[#This Row],[Cost]:[Cost]],"")</f>
        <v/>
      </c>
      <c r="B1079" s="20" t="str" cm="1">
        <f t="array" ref="B1079">IF(Table2[[#This Row],[Nodes]:[Nodes]]=5,Table2[[#This Row],[Cost]:[Cost]],"")</f>
        <v/>
      </c>
      <c r="C1079" s="20" t="str" cm="1">
        <f t="array" ref="C1079">IF(Table2[[#This Row],[Nodes]:[Nodes]]=6,Table2[[#This Row],[Cost]:[Cost]],"")</f>
        <v/>
      </c>
      <c r="D1079" s="20" t="str" cm="1">
        <f t="array" ref="D1079">IF(Data!A1079=7,Table2[[#This Row],[Cost]:[Cost]],"")</f>
        <v/>
      </c>
    </row>
    <row r="1080" spans="1:4">
      <c r="A1080" s="20" t="str" cm="1">
        <f t="array" ref="A1080">IF(Table2[[#This Row],[Nodes]:[Nodes]]=4,Table2[[#This Row],[Cost]:[Cost]],"")</f>
        <v/>
      </c>
      <c r="B1080" s="20" t="str" cm="1">
        <f t="array" ref="B1080">IF(Table2[[#This Row],[Nodes]:[Nodes]]=5,Table2[[#This Row],[Cost]:[Cost]],"")</f>
        <v/>
      </c>
      <c r="C1080" s="20" t="str" cm="1">
        <f t="array" ref="C1080">IF(Table2[[#This Row],[Nodes]:[Nodes]]=6,Table2[[#This Row],[Cost]:[Cost]],"")</f>
        <v/>
      </c>
      <c r="D1080" s="20" t="str" cm="1">
        <f t="array" ref="D1080">IF(Data!A1080=7,Table2[[#This Row],[Cost]:[Cost]],"")</f>
        <v/>
      </c>
    </row>
    <row r="1081" spans="1:4">
      <c r="A1081" s="20" t="str" cm="1">
        <f t="array" ref="A1081">IF(Table2[[#This Row],[Nodes]:[Nodes]]=4,Table2[[#This Row],[Cost]:[Cost]],"")</f>
        <v/>
      </c>
      <c r="B1081" s="20" t="str" cm="1">
        <f t="array" ref="B1081">IF(Table2[[#This Row],[Nodes]:[Nodes]]=5,Table2[[#This Row],[Cost]:[Cost]],"")</f>
        <v/>
      </c>
      <c r="C1081" s="20" t="str" cm="1">
        <f t="array" ref="C1081">IF(Table2[[#This Row],[Nodes]:[Nodes]]=6,Table2[[#This Row],[Cost]:[Cost]],"")</f>
        <v/>
      </c>
      <c r="D1081" s="20" t="str" cm="1">
        <f t="array" ref="D1081">IF(Data!A1081=7,Table2[[#This Row],[Cost]:[Cost]],"")</f>
        <v/>
      </c>
    </row>
    <row r="1082" spans="1:4">
      <c r="A1082" s="20" t="str" cm="1">
        <f t="array" ref="A1082">IF(Table2[[#This Row],[Nodes]:[Nodes]]=4,Table2[[#This Row],[Cost]:[Cost]],"")</f>
        <v/>
      </c>
      <c r="B1082" s="20" t="str" cm="1">
        <f t="array" ref="B1082">IF(Table2[[#This Row],[Nodes]:[Nodes]]=5,Table2[[#This Row],[Cost]:[Cost]],"")</f>
        <v/>
      </c>
      <c r="C1082" s="20" t="str" cm="1">
        <f t="array" ref="C1082">IF(Table2[[#This Row],[Nodes]:[Nodes]]=6,Table2[[#This Row],[Cost]:[Cost]],"")</f>
        <v/>
      </c>
      <c r="D1082" s="20" t="str" cm="1">
        <f t="array" ref="D1082">IF(Data!A1082=7,Table2[[#This Row],[Cost]:[Cost]],"")</f>
        <v/>
      </c>
    </row>
    <row r="1083" spans="1:4">
      <c r="A1083" s="20" t="str" cm="1">
        <f t="array" ref="A1083">IF(Table2[[#This Row],[Nodes]:[Nodes]]=4,Table2[[#This Row],[Cost]:[Cost]],"")</f>
        <v/>
      </c>
      <c r="B1083" s="20" t="str" cm="1">
        <f t="array" ref="B1083">IF(Table2[[#This Row],[Nodes]:[Nodes]]=5,Table2[[#This Row],[Cost]:[Cost]],"")</f>
        <v/>
      </c>
      <c r="C1083" s="20" t="str" cm="1">
        <f t="array" ref="C1083">IF(Table2[[#This Row],[Nodes]:[Nodes]]=6,Table2[[#This Row],[Cost]:[Cost]],"")</f>
        <v/>
      </c>
      <c r="D1083" s="20" t="str" cm="1">
        <f t="array" ref="D1083">IF(Data!A1083=7,Table2[[#This Row],[Cost]:[Cost]],"")</f>
        <v/>
      </c>
    </row>
    <row r="1084" spans="1:4">
      <c r="A1084" s="20" t="str" cm="1">
        <f t="array" ref="A1084">IF(Table2[[#This Row],[Nodes]:[Nodes]]=4,Table2[[#This Row],[Cost]:[Cost]],"")</f>
        <v/>
      </c>
      <c r="B1084" s="20" t="str" cm="1">
        <f t="array" ref="B1084">IF(Table2[[#This Row],[Nodes]:[Nodes]]=5,Table2[[#This Row],[Cost]:[Cost]],"")</f>
        <v/>
      </c>
      <c r="C1084" s="20" t="str" cm="1">
        <f t="array" ref="C1084">IF(Table2[[#This Row],[Nodes]:[Nodes]]=6,Table2[[#This Row],[Cost]:[Cost]],"")</f>
        <v/>
      </c>
      <c r="D1084" s="20" t="str" cm="1">
        <f t="array" ref="D1084">IF(Data!A1084=7,Table2[[#This Row],[Cost]:[Cost]],"")</f>
        <v/>
      </c>
    </row>
    <row r="1085" spans="1:4">
      <c r="A1085" s="20" t="str" cm="1">
        <f t="array" ref="A1085">IF(Table2[[#This Row],[Nodes]:[Nodes]]=4,Table2[[#This Row],[Cost]:[Cost]],"")</f>
        <v/>
      </c>
      <c r="B1085" s="20" t="str" cm="1">
        <f t="array" ref="B1085">IF(Table2[[#This Row],[Nodes]:[Nodes]]=5,Table2[[#This Row],[Cost]:[Cost]],"")</f>
        <v/>
      </c>
      <c r="C1085" s="20" t="str" cm="1">
        <f t="array" ref="C1085">IF(Table2[[#This Row],[Nodes]:[Nodes]]=6,Table2[[#This Row],[Cost]:[Cost]],"")</f>
        <v/>
      </c>
      <c r="D1085" s="20" t="str" cm="1">
        <f t="array" ref="D1085">IF(Data!A1085=7,Table2[[#This Row],[Cost]:[Cost]],"")</f>
        <v/>
      </c>
    </row>
    <row r="1086" spans="1:4">
      <c r="A1086" s="20" t="str" cm="1">
        <f t="array" ref="A1086">IF(Table2[[#This Row],[Nodes]:[Nodes]]=4,Table2[[#This Row],[Cost]:[Cost]],"")</f>
        <v/>
      </c>
      <c r="B1086" s="20" t="str" cm="1">
        <f t="array" ref="B1086">IF(Table2[[#This Row],[Nodes]:[Nodes]]=5,Table2[[#This Row],[Cost]:[Cost]],"")</f>
        <v/>
      </c>
      <c r="C1086" s="20" t="str" cm="1">
        <f t="array" ref="C1086">IF(Table2[[#This Row],[Nodes]:[Nodes]]=6,Table2[[#This Row],[Cost]:[Cost]],"")</f>
        <v/>
      </c>
      <c r="D1086" s="20" t="str" cm="1">
        <f t="array" ref="D1086">IF(Data!A1086=7,Table2[[#This Row],[Cost]:[Cost]],"")</f>
        <v/>
      </c>
    </row>
    <row r="1087" spans="1:4">
      <c r="A1087" s="20" t="str" cm="1">
        <f t="array" ref="A1087">IF(Table2[[#This Row],[Nodes]:[Nodes]]=4,Table2[[#This Row],[Cost]:[Cost]],"")</f>
        <v/>
      </c>
      <c r="B1087" s="20" t="str" cm="1">
        <f t="array" ref="B1087">IF(Table2[[#This Row],[Nodes]:[Nodes]]=5,Table2[[#This Row],[Cost]:[Cost]],"")</f>
        <v/>
      </c>
      <c r="C1087" s="20" t="str" cm="1">
        <f t="array" ref="C1087">IF(Table2[[#This Row],[Nodes]:[Nodes]]=6,Table2[[#This Row],[Cost]:[Cost]],"")</f>
        <v/>
      </c>
      <c r="D1087" s="20" t="str" cm="1">
        <f t="array" ref="D1087">IF(Data!A1087=7,Table2[[#This Row],[Cost]:[Cost]],"")</f>
        <v/>
      </c>
    </row>
    <row r="1088" spans="1:4">
      <c r="A1088" s="20" t="str" cm="1">
        <f t="array" ref="A1088">IF(Table2[[#This Row],[Nodes]:[Nodes]]=4,Table2[[#This Row],[Cost]:[Cost]],"")</f>
        <v/>
      </c>
      <c r="B1088" s="20" t="str" cm="1">
        <f t="array" ref="B1088">IF(Table2[[#This Row],[Nodes]:[Nodes]]=5,Table2[[#This Row],[Cost]:[Cost]],"")</f>
        <v/>
      </c>
      <c r="C1088" s="20" t="str" cm="1">
        <f t="array" ref="C1088">IF(Table2[[#This Row],[Nodes]:[Nodes]]=6,Table2[[#This Row],[Cost]:[Cost]],"")</f>
        <v/>
      </c>
      <c r="D1088" s="20" t="str" cm="1">
        <f t="array" ref="D1088">IF(Data!A1088=7,Table2[[#This Row],[Cost]:[Cost]],"")</f>
        <v/>
      </c>
    </row>
    <row r="1089" spans="1:4">
      <c r="A1089" s="20" t="str" cm="1">
        <f t="array" ref="A1089">IF(Table2[[#This Row],[Nodes]:[Nodes]]=4,Table2[[#This Row],[Cost]:[Cost]],"")</f>
        <v/>
      </c>
      <c r="B1089" s="20" t="str" cm="1">
        <f t="array" ref="B1089">IF(Table2[[#This Row],[Nodes]:[Nodes]]=5,Table2[[#This Row],[Cost]:[Cost]],"")</f>
        <v/>
      </c>
      <c r="C1089" s="20" t="str" cm="1">
        <f t="array" ref="C1089">IF(Table2[[#This Row],[Nodes]:[Nodes]]=6,Table2[[#This Row],[Cost]:[Cost]],"")</f>
        <v/>
      </c>
      <c r="D1089" s="20" t="str" cm="1">
        <f t="array" ref="D1089">IF(Data!A1089=7,Table2[[#This Row],[Cost]:[Cost]],"")</f>
        <v/>
      </c>
    </row>
    <row r="1090" spans="1:4">
      <c r="A1090" s="20" t="str" cm="1">
        <f t="array" ref="A1090">IF(Table2[[#This Row],[Nodes]:[Nodes]]=4,Table2[[#This Row],[Cost]:[Cost]],"")</f>
        <v/>
      </c>
      <c r="B1090" s="20" t="str" cm="1">
        <f t="array" ref="B1090">IF(Table2[[#This Row],[Nodes]:[Nodes]]=5,Table2[[#This Row],[Cost]:[Cost]],"")</f>
        <v/>
      </c>
      <c r="C1090" s="20" t="str" cm="1">
        <f t="array" ref="C1090">IF(Table2[[#This Row],[Nodes]:[Nodes]]=6,Table2[[#This Row],[Cost]:[Cost]],"")</f>
        <v/>
      </c>
      <c r="D1090" s="20" t="str" cm="1">
        <f t="array" ref="D1090">IF(Data!A1090=7,Table2[[#This Row],[Cost]:[Cost]],"")</f>
        <v/>
      </c>
    </row>
    <row r="1091" spans="1:4">
      <c r="A1091" s="20" t="str" cm="1">
        <f t="array" ref="A1091">IF(Table2[[#This Row],[Nodes]:[Nodes]]=4,Table2[[#This Row],[Cost]:[Cost]],"")</f>
        <v/>
      </c>
      <c r="B1091" s="20" t="str" cm="1">
        <f t="array" ref="B1091">IF(Table2[[#This Row],[Nodes]:[Nodes]]=5,Table2[[#This Row],[Cost]:[Cost]],"")</f>
        <v/>
      </c>
      <c r="C1091" s="20" t="str" cm="1">
        <f t="array" ref="C1091">IF(Table2[[#This Row],[Nodes]:[Nodes]]=6,Table2[[#This Row],[Cost]:[Cost]],"")</f>
        <v/>
      </c>
      <c r="D1091" s="20" t="str" cm="1">
        <f t="array" ref="D1091">IF(Data!A1091=7,Table2[[#This Row],[Cost]:[Cost]],"")</f>
        <v/>
      </c>
    </row>
    <row r="1092" spans="1:4">
      <c r="A1092" s="20" t="str" cm="1">
        <f t="array" ref="A1092">IF(Table2[[#This Row],[Nodes]:[Nodes]]=4,Table2[[#This Row],[Cost]:[Cost]],"")</f>
        <v/>
      </c>
      <c r="B1092" s="20" t="str" cm="1">
        <f t="array" ref="B1092">IF(Table2[[#This Row],[Nodes]:[Nodes]]=5,Table2[[#This Row],[Cost]:[Cost]],"")</f>
        <v/>
      </c>
      <c r="C1092" s="20" t="str" cm="1">
        <f t="array" ref="C1092">IF(Table2[[#This Row],[Nodes]:[Nodes]]=6,Table2[[#This Row],[Cost]:[Cost]],"")</f>
        <v/>
      </c>
      <c r="D1092" s="20" t="str" cm="1">
        <f t="array" ref="D1092">IF(Data!A1092=7,Table2[[#This Row],[Cost]:[Cost]],"")</f>
        <v/>
      </c>
    </row>
    <row r="1093" spans="1:4">
      <c r="A1093" s="20" t="str" cm="1">
        <f t="array" ref="A1093">IF(Table2[[#This Row],[Nodes]:[Nodes]]=4,Table2[[#This Row],[Cost]:[Cost]],"")</f>
        <v/>
      </c>
      <c r="B1093" s="20" t="str" cm="1">
        <f t="array" ref="B1093">IF(Table2[[#This Row],[Nodes]:[Nodes]]=5,Table2[[#This Row],[Cost]:[Cost]],"")</f>
        <v/>
      </c>
      <c r="C1093" s="20" t="str" cm="1">
        <f t="array" ref="C1093">IF(Table2[[#This Row],[Nodes]:[Nodes]]=6,Table2[[#This Row],[Cost]:[Cost]],"")</f>
        <v/>
      </c>
      <c r="D1093" s="20" t="str" cm="1">
        <f t="array" ref="D1093">IF(Data!A1093=7,Table2[[#This Row],[Cost]:[Cost]],"")</f>
        <v/>
      </c>
    </row>
    <row r="1094" spans="1:4">
      <c r="A1094" s="20" t="str" cm="1">
        <f t="array" ref="A1094">IF(Table2[[#This Row],[Nodes]:[Nodes]]=4,Table2[[#This Row],[Cost]:[Cost]],"")</f>
        <v/>
      </c>
      <c r="B1094" s="20" t="str" cm="1">
        <f t="array" ref="B1094">IF(Table2[[#This Row],[Nodes]:[Nodes]]=5,Table2[[#This Row],[Cost]:[Cost]],"")</f>
        <v/>
      </c>
      <c r="C1094" s="20" t="str" cm="1">
        <f t="array" ref="C1094">IF(Table2[[#This Row],[Nodes]:[Nodes]]=6,Table2[[#This Row],[Cost]:[Cost]],"")</f>
        <v/>
      </c>
      <c r="D1094" s="20" t="str" cm="1">
        <f t="array" ref="D1094">IF(Data!A1094=7,Table2[[#This Row],[Cost]:[Cost]],"")</f>
        <v/>
      </c>
    </row>
    <row r="1095" spans="1:4">
      <c r="A1095" s="20" t="str" cm="1">
        <f t="array" ref="A1095">IF(Table2[[#This Row],[Nodes]:[Nodes]]=4,Table2[[#This Row],[Cost]:[Cost]],"")</f>
        <v/>
      </c>
      <c r="B1095" s="20" t="str" cm="1">
        <f t="array" ref="B1095">IF(Table2[[#This Row],[Nodes]:[Nodes]]=5,Table2[[#This Row],[Cost]:[Cost]],"")</f>
        <v/>
      </c>
      <c r="C1095" s="20" t="str" cm="1">
        <f t="array" ref="C1095">IF(Table2[[#This Row],[Nodes]:[Nodes]]=6,Table2[[#This Row],[Cost]:[Cost]],"")</f>
        <v/>
      </c>
      <c r="D1095" s="20" t="str" cm="1">
        <f t="array" ref="D1095">IF(Data!A1095=7,Table2[[#This Row],[Cost]:[Cost]],"")</f>
        <v/>
      </c>
    </row>
    <row r="1096" spans="1:4">
      <c r="A1096" s="20" t="str" cm="1">
        <f t="array" ref="A1096">IF(Table2[[#This Row],[Nodes]:[Nodes]]=4,Table2[[#This Row],[Cost]:[Cost]],"")</f>
        <v/>
      </c>
      <c r="B1096" s="20" t="str" cm="1">
        <f t="array" ref="B1096">IF(Table2[[#This Row],[Nodes]:[Nodes]]=5,Table2[[#This Row],[Cost]:[Cost]],"")</f>
        <v/>
      </c>
      <c r="C1096" s="20" t="str" cm="1">
        <f t="array" ref="C1096">IF(Table2[[#This Row],[Nodes]:[Nodes]]=6,Table2[[#This Row],[Cost]:[Cost]],"")</f>
        <v/>
      </c>
      <c r="D1096" s="20" t="str" cm="1">
        <f t="array" ref="D1096">IF(Data!A1096=7,Table2[[#This Row],[Cost]:[Cost]],"")</f>
        <v/>
      </c>
    </row>
    <row r="1097" spans="1:4">
      <c r="A1097" s="20" t="str" cm="1">
        <f t="array" ref="A1097">IF(Table2[[#This Row],[Nodes]:[Nodes]]=4,Table2[[#This Row],[Cost]:[Cost]],"")</f>
        <v/>
      </c>
      <c r="B1097" s="20" t="str" cm="1">
        <f t="array" ref="B1097">IF(Table2[[#This Row],[Nodes]:[Nodes]]=5,Table2[[#This Row],[Cost]:[Cost]],"")</f>
        <v/>
      </c>
      <c r="C1097" s="20" t="str" cm="1">
        <f t="array" ref="C1097">IF(Table2[[#This Row],[Nodes]:[Nodes]]=6,Table2[[#This Row],[Cost]:[Cost]],"")</f>
        <v/>
      </c>
      <c r="D1097" s="20" t="str" cm="1">
        <f t="array" ref="D1097">IF(Data!A1097=7,Table2[[#This Row],[Cost]:[Cost]],"")</f>
        <v/>
      </c>
    </row>
    <row r="1098" spans="1:4">
      <c r="A1098" s="20" t="str" cm="1">
        <f t="array" ref="A1098">IF(Table2[[#This Row],[Nodes]:[Nodes]]=4,Table2[[#This Row],[Cost]:[Cost]],"")</f>
        <v/>
      </c>
      <c r="B1098" s="20" t="str" cm="1">
        <f t="array" ref="B1098">IF(Table2[[#This Row],[Nodes]:[Nodes]]=5,Table2[[#This Row],[Cost]:[Cost]],"")</f>
        <v/>
      </c>
      <c r="C1098" s="20" t="str" cm="1">
        <f t="array" ref="C1098">IF(Table2[[#This Row],[Nodes]:[Nodes]]=6,Table2[[#This Row],[Cost]:[Cost]],"")</f>
        <v/>
      </c>
      <c r="D1098" s="20" t="str" cm="1">
        <f t="array" ref="D1098">IF(Data!A1098=7,Table2[[#This Row],[Cost]:[Cost]],"")</f>
        <v/>
      </c>
    </row>
    <row r="1099" spans="1:4">
      <c r="A1099" s="20" t="str" cm="1">
        <f t="array" ref="A1099">IF(Table2[[#This Row],[Nodes]:[Nodes]]=4,Table2[[#This Row],[Cost]:[Cost]],"")</f>
        <v/>
      </c>
      <c r="B1099" s="20" t="str" cm="1">
        <f t="array" ref="B1099">IF(Table2[[#This Row],[Nodes]:[Nodes]]=5,Table2[[#This Row],[Cost]:[Cost]],"")</f>
        <v/>
      </c>
      <c r="C1099" s="20" t="str" cm="1">
        <f t="array" ref="C1099">IF(Table2[[#This Row],[Nodes]:[Nodes]]=6,Table2[[#This Row],[Cost]:[Cost]],"")</f>
        <v/>
      </c>
      <c r="D1099" s="20" t="str" cm="1">
        <f t="array" ref="D1099">IF(Data!A1099=7,Table2[[#This Row],[Cost]:[Cost]],"")</f>
        <v/>
      </c>
    </row>
    <row r="1100" spans="1:4">
      <c r="A1100" s="20" t="str" cm="1">
        <f t="array" ref="A1100">IF(Table2[[#This Row],[Nodes]:[Nodes]]=4,Table2[[#This Row],[Cost]:[Cost]],"")</f>
        <v/>
      </c>
      <c r="B1100" s="20" t="str" cm="1">
        <f t="array" ref="B1100">IF(Table2[[#This Row],[Nodes]:[Nodes]]=5,Table2[[#This Row],[Cost]:[Cost]],"")</f>
        <v/>
      </c>
      <c r="C1100" s="20" t="str" cm="1">
        <f t="array" ref="C1100">IF(Table2[[#This Row],[Nodes]:[Nodes]]=6,Table2[[#This Row],[Cost]:[Cost]],"")</f>
        <v/>
      </c>
      <c r="D1100" s="20" t="str" cm="1">
        <f t="array" ref="D1100">IF(Data!A1100=7,Table2[[#This Row],[Cost]:[Cost]],"")</f>
        <v/>
      </c>
    </row>
    <row r="1101" spans="1:4">
      <c r="A1101" s="20" t="str" cm="1">
        <f t="array" ref="A1101">IF(Table2[[#This Row],[Nodes]:[Nodes]]=4,Table2[[#This Row],[Cost]:[Cost]],"")</f>
        <v/>
      </c>
      <c r="B1101" s="20" t="str" cm="1">
        <f t="array" ref="B1101">IF(Table2[[#This Row],[Nodes]:[Nodes]]=5,Table2[[#This Row],[Cost]:[Cost]],"")</f>
        <v/>
      </c>
      <c r="C1101" s="20" t="str" cm="1">
        <f t="array" ref="C1101">IF(Table2[[#This Row],[Nodes]:[Nodes]]=6,Table2[[#This Row],[Cost]:[Cost]],"")</f>
        <v/>
      </c>
      <c r="D1101" s="20" t="str" cm="1">
        <f t="array" ref="D1101">IF(Data!A1101=7,Table2[[#This Row],[Cost]:[Cost]],"")</f>
        <v/>
      </c>
    </row>
    <row r="1102" spans="1:4">
      <c r="A1102" s="20" t="str" cm="1">
        <f t="array" ref="A1102">IF(Table2[[#This Row],[Nodes]:[Nodes]]=4,Table2[[#This Row],[Cost]:[Cost]],"")</f>
        <v/>
      </c>
      <c r="B1102" s="20" t="str" cm="1">
        <f t="array" ref="B1102">IF(Table2[[#This Row],[Nodes]:[Nodes]]=5,Table2[[#This Row],[Cost]:[Cost]],"")</f>
        <v/>
      </c>
      <c r="C1102" s="20" t="str" cm="1">
        <f t="array" ref="C1102">IF(Table2[[#This Row],[Nodes]:[Nodes]]=6,Table2[[#This Row],[Cost]:[Cost]],"")</f>
        <v/>
      </c>
      <c r="D1102" s="20" t="str" cm="1">
        <f t="array" ref="D1102">IF(Data!A1102=7,Table2[[#This Row],[Cost]:[Cost]],"")</f>
        <v/>
      </c>
    </row>
    <row r="1103" spans="1:4">
      <c r="A1103" s="20" t="str" cm="1">
        <f t="array" ref="A1103">IF(Table2[[#This Row],[Nodes]:[Nodes]]=4,Table2[[#This Row],[Cost]:[Cost]],"")</f>
        <v/>
      </c>
      <c r="B1103" s="20" t="str" cm="1">
        <f t="array" ref="B1103">IF(Table2[[#This Row],[Nodes]:[Nodes]]=5,Table2[[#This Row],[Cost]:[Cost]],"")</f>
        <v/>
      </c>
      <c r="C1103" s="20" t="str" cm="1">
        <f t="array" ref="C1103">IF(Table2[[#This Row],[Nodes]:[Nodes]]=6,Table2[[#This Row],[Cost]:[Cost]],"")</f>
        <v/>
      </c>
      <c r="D1103" s="20" t="str" cm="1">
        <f t="array" ref="D1103">IF(Data!A1103=7,Table2[[#This Row],[Cost]:[Cost]],"")</f>
        <v/>
      </c>
    </row>
    <row r="1104" spans="1:4">
      <c r="A1104" s="20" t="str" cm="1">
        <f t="array" ref="A1104">IF(Table2[[#This Row],[Nodes]:[Nodes]]=4,Table2[[#This Row],[Cost]:[Cost]],"")</f>
        <v/>
      </c>
      <c r="B1104" s="20" t="str" cm="1">
        <f t="array" ref="B1104">IF(Table2[[#This Row],[Nodes]:[Nodes]]=5,Table2[[#This Row],[Cost]:[Cost]],"")</f>
        <v/>
      </c>
      <c r="C1104" s="20" t="str" cm="1">
        <f t="array" ref="C1104">IF(Table2[[#This Row],[Nodes]:[Nodes]]=6,Table2[[#This Row],[Cost]:[Cost]],"")</f>
        <v/>
      </c>
      <c r="D1104" s="20" t="str" cm="1">
        <f t="array" ref="D1104">IF(Data!A1104=7,Table2[[#This Row],[Cost]:[Cost]],"")</f>
        <v/>
      </c>
    </row>
    <row r="1105" spans="1:4">
      <c r="A1105" s="20" t="str" cm="1">
        <f t="array" ref="A1105">IF(Table2[[#This Row],[Nodes]:[Nodes]]=4,Table2[[#This Row],[Cost]:[Cost]],"")</f>
        <v/>
      </c>
      <c r="B1105" s="20" t="str" cm="1">
        <f t="array" ref="B1105">IF(Table2[[#This Row],[Nodes]:[Nodes]]=5,Table2[[#This Row],[Cost]:[Cost]],"")</f>
        <v/>
      </c>
      <c r="C1105" s="20" t="str" cm="1">
        <f t="array" ref="C1105">IF(Table2[[#This Row],[Nodes]:[Nodes]]=6,Table2[[#This Row],[Cost]:[Cost]],"")</f>
        <v/>
      </c>
      <c r="D1105" s="20" t="str" cm="1">
        <f t="array" ref="D1105">IF(Data!A1105=7,Table2[[#This Row],[Cost]:[Cost]],"")</f>
        <v/>
      </c>
    </row>
    <row r="1106" spans="1:4">
      <c r="A1106" s="20" t="str" cm="1">
        <f t="array" ref="A1106">IF(Table2[[#This Row],[Nodes]:[Nodes]]=4,Table2[[#This Row],[Cost]:[Cost]],"")</f>
        <v/>
      </c>
      <c r="B1106" s="20" t="str" cm="1">
        <f t="array" ref="B1106">IF(Table2[[#This Row],[Nodes]:[Nodes]]=5,Table2[[#This Row],[Cost]:[Cost]],"")</f>
        <v/>
      </c>
      <c r="C1106" s="20" t="str" cm="1">
        <f t="array" ref="C1106">IF(Table2[[#This Row],[Nodes]:[Nodes]]=6,Table2[[#This Row],[Cost]:[Cost]],"")</f>
        <v/>
      </c>
      <c r="D1106" s="20" t="str" cm="1">
        <f t="array" ref="D1106">IF(Data!A1106=7,Table2[[#This Row],[Cost]:[Cost]],"")</f>
        <v/>
      </c>
    </row>
    <row r="1107" spans="1:4">
      <c r="A1107" s="20" t="str" cm="1">
        <f t="array" ref="A1107">IF(Table2[[#This Row],[Nodes]:[Nodes]]=4,Table2[[#This Row],[Cost]:[Cost]],"")</f>
        <v/>
      </c>
      <c r="B1107" s="20" t="str" cm="1">
        <f t="array" ref="B1107">IF(Table2[[#This Row],[Nodes]:[Nodes]]=5,Table2[[#This Row],[Cost]:[Cost]],"")</f>
        <v/>
      </c>
      <c r="C1107" s="20" t="str" cm="1">
        <f t="array" ref="C1107">IF(Table2[[#This Row],[Nodes]:[Nodes]]=6,Table2[[#This Row],[Cost]:[Cost]],"")</f>
        <v/>
      </c>
      <c r="D1107" s="20" t="str" cm="1">
        <f t="array" ref="D1107">IF(Data!A1107=7,Table2[[#This Row],[Cost]:[Cost]],"")</f>
        <v/>
      </c>
    </row>
    <row r="1108" spans="1:4">
      <c r="A1108" s="20" t="str" cm="1">
        <f t="array" ref="A1108">IF(Table2[[#This Row],[Nodes]:[Nodes]]=4,Table2[[#This Row],[Cost]:[Cost]],"")</f>
        <v/>
      </c>
      <c r="B1108" s="20" t="str" cm="1">
        <f t="array" ref="B1108">IF(Table2[[#This Row],[Nodes]:[Nodes]]=5,Table2[[#This Row],[Cost]:[Cost]],"")</f>
        <v/>
      </c>
      <c r="C1108" s="20" t="str" cm="1">
        <f t="array" ref="C1108">IF(Table2[[#This Row],[Nodes]:[Nodes]]=6,Table2[[#This Row],[Cost]:[Cost]],"")</f>
        <v/>
      </c>
      <c r="D1108" s="20" t="str" cm="1">
        <f t="array" ref="D1108">IF(Data!A1108=7,Table2[[#This Row],[Cost]:[Cost]],"")</f>
        <v/>
      </c>
    </row>
    <row r="1109" spans="1:4">
      <c r="A1109" s="20" t="str" cm="1">
        <f t="array" ref="A1109">IF(Table2[[#This Row],[Nodes]:[Nodes]]=4,Table2[[#This Row],[Cost]:[Cost]],"")</f>
        <v/>
      </c>
      <c r="B1109" s="20" t="str" cm="1">
        <f t="array" ref="B1109">IF(Table2[[#This Row],[Nodes]:[Nodes]]=5,Table2[[#This Row],[Cost]:[Cost]],"")</f>
        <v/>
      </c>
      <c r="C1109" s="20" t="str" cm="1">
        <f t="array" ref="C1109">IF(Table2[[#This Row],[Nodes]:[Nodes]]=6,Table2[[#This Row],[Cost]:[Cost]],"")</f>
        <v/>
      </c>
      <c r="D1109" s="20" t="str" cm="1">
        <f t="array" ref="D1109">IF(Data!A1109=7,Table2[[#This Row],[Cost]:[Cost]],"")</f>
        <v/>
      </c>
    </row>
    <row r="1110" spans="1:4">
      <c r="A1110" s="20" t="str" cm="1">
        <f t="array" ref="A1110">IF(Table2[[#This Row],[Nodes]:[Nodes]]=4,Table2[[#This Row],[Cost]:[Cost]],"")</f>
        <v/>
      </c>
      <c r="B1110" s="20" t="str" cm="1">
        <f t="array" ref="B1110">IF(Table2[[#This Row],[Nodes]:[Nodes]]=5,Table2[[#This Row],[Cost]:[Cost]],"")</f>
        <v/>
      </c>
      <c r="C1110" s="20" t="str" cm="1">
        <f t="array" ref="C1110">IF(Table2[[#This Row],[Nodes]:[Nodes]]=6,Table2[[#This Row],[Cost]:[Cost]],"")</f>
        <v/>
      </c>
      <c r="D1110" s="20" t="str" cm="1">
        <f t="array" ref="D1110">IF(Data!A1110=7,Table2[[#This Row],[Cost]:[Cost]],"")</f>
        <v/>
      </c>
    </row>
    <row r="1111" spans="1:4">
      <c r="A1111" s="20" t="str" cm="1">
        <f t="array" ref="A1111">IF(Table2[[#This Row],[Nodes]:[Nodes]]=4,Table2[[#This Row],[Cost]:[Cost]],"")</f>
        <v/>
      </c>
      <c r="B1111" s="20" t="str" cm="1">
        <f t="array" ref="B1111">IF(Table2[[#This Row],[Nodes]:[Nodes]]=5,Table2[[#This Row],[Cost]:[Cost]],"")</f>
        <v/>
      </c>
      <c r="C1111" s="20" t="str" cm="1">
        <f t="array" ref="C1111">IF(Table2[[#This Row],[Nodes]:[Nodes]]=6,Table2[[#This Row],[Cost]:[Cost]],"")</f>
        <v/>
      </c>
      <c r="D1111" s="20" t="str" cm="1">
        <f t="array" ref="D1111">IF(Data!A1111=7,Table2[[#This Row],[Cost]:[Cost]],"")</f>
        <v/>
      </c>
    </row>
    <row r="1112" spans="1:4">
      <c r="A1112" s="20" t="str" cm="1">
        <f t="array" ref="A1112">IF(Table2[[#This Row],[Nodes]:[Nodes]]=4,Table2[[#This Row],[Cost]:[Cost]],"")</f>
        <v/>
      </c>
      <c r="B1112" s="20" t="str" cm="1">
        <f t="array" ref="B1112">IF(Table2[[#This Row],[Nodes]:[Nodes]]=5,Table2[[#This Row],[Cost]:[Cost]],"")</f>
        <v/>
      </c>
      <c r="C1112" s="20" t="str" cm="1">
        <f t="array" ref="C1112">IF(Table2[[#This Row],[Nodes]:[Nodes]]=6,Table2[[#This Row],[Cost]:[Cost]],"")</f>
        <v/>
      </c>
      <c r="D1112" s="20" t="str" cm="1">
        <f t="array" ref="D1112">IF(Data!A1112=7,Table2[[#This Row],[Cost]:[Cost]],"")</f>
        <v/>
      </c>
    </row>
    <row r="1113" spans="1:4">
      <c r="A1113" s="20" t="str" cm="1">
        <f t="array" ref="A1113">IF(Table2[[#This Row],[Nodes]:[Nodes]]=4,Table2[[#This Row],[Cost]:[Cost]],"")</f>
        <v/>
      </c>
      <c r="B1113" s="20" t="str" cm="1">
        <f t="array" ref="B1113">IF(Table2[[#This Row],[Nodes]:[Nodes]]=5,Table2[[#This Row],[Cost]:[Cost]],"")</f>
        <v/>
      </c>
      <c r="C1113" s="20" t="str" cm="1">
        <f t="array" ref="C1113">IF(Table2[[#This Row],[Nodes]:[Nodes]]=6,Table2[[#This Row],[Cost]:[Cost]],"")</f>
        <v/>
      </c>
      <c r="D1113" s="20" t="str" cm="1">
        <f t="array" ref="D1113">IF(Data!A1113=7,Table2[[#This Row],[Cost]:[Cost]],"")</f>
        <v/>
      </c>
    </row>
    <row r="1114" spans="1:4">
      <c r="A1114" s="20" t="str" cm="1">
        <f t="array" ref="A1114">IF(Table2[[#This Row],[Nodes]:[Nodes]]=4,Table2[[#This Row],[Cost]:[Cost]],"")</f>
        <v/>
      </c>
      <c r="B1114" s="20" t="str" cm="1">
        <f t="array" ref="B1114">IF(Table2[[#This Row],[Nodes]:[Nodes]]=5,Table2[[#This Row],[Cost]:[Cost]],"")</f>
        <v/>
      </c>
      <c r="C1114" s="20" t="str" cm="1">
        <f t="array" ref="C1114">IF(Table2[[#This Row],[Nodes]:[Nodes]]=6,Table2[[#This Row],[Cost]:[Cost]],"")</f>
        <v/>
      </c>
      <c r="D1114" s="20" t="str" cm="1">
        <f t="array" ref="D1114">IF(Data!A1114=7,Table2[[#This Row],[Cost]:[Cost]],"")</f>
        <v/>
      </c>
    </row>
    <row r="1115" spans="1:4">
      <c r="A1115" s="20" t="str" cm="1">
        <f t="array" ref="A1115">IF(Table2[[#This Row],[Nodes]:[Nodes]]=4,Table2[[#This Row],[Cost]:[Cost]],"")</f>
        <v/>
      </c>
      <c r="B1115" s="20" t="str" cm="1">
        <f t="array" ref="B1115">IF(Table2[[#This Row],[Nodes]:[Nodes]]=5,Table2[[#This Row],[Cost]:[Cost]],"")</f>
        <v/>
      </c>
      <c r="C1115" s="20" t="str" cm="1">
        <f t="array" ref="C1115">IF(Table2[[#This Row],[Nodes]:[Nodes]]=6,Table2[[#This Row],[Cost]:[Cost]],"")</f>
        <v/>
      </c>
      <c r="D1115" s="20" t="str" cm="1">
        <f t="array" ref="D1115">IF(Data!A1115=7,Table2[[#This Row],[Cost]:[Cost]],"")</f>
        <v/>
      </c>
    </row>
    <row r="1116" spans="1:4">
      <c r="A1116" s="20" t="str" cm="1">
        <f t="array" ref="A1116">IF(Table2[[#This Row],[Nodes]:[Nodes]]=4,Table2[[#This Row],[Cost]:[Cost]],"")</f>
        <v/>
      </c>
      <c r="B1116" s="20" t="str" cm="1">
        <f t="array" ref="B1116">IF(Table2[[#This Row],[Nodes]:[Nodes]]=5,Table2[[#This Row],[Cost]:[Cost]],"")</f>
        <v/>
      </c>
      <c r="C1116" s="20" t="str" cm="1">
        <f t="array" ref="C1116">IF(Table2[[#This Row],[Nodes]:[Nodes]]=6,Table2[[#This Row],[Cost]:[Cost]],"")</f>
        <v/>
      </c>
      <c r="D1116" s="20" t="str" cm="1">
        <f t="array" ref="D1116">IF(Data!A1116=7,Table2[[#This Row],[Cost]:[Cost]],"")</f>
        <v/>
      </c>
    </row>
    <row r="1117" spans="1:4">
      <c r="A1117" s="20" t="str" cm="1">
        <f t="array" ref="A1117">IF(Table2[[#This Row],[Nodes]:[Nodes]]=4,Table2[[#This Row],[Cost]:[Cost]],"")</f>
        <v/>
      </c>
      <c r="B1117" s="20" t="str" cm="1">
        <f t="array" ref="B1117">IF(Table2[[#This Row],[Nodes]:[Nodes]]=5,Table2[[#This Row],[Cost]:[Cost]],"")</f>
        <v/>
      </c>
      <c r="C1117" s="20" t="str" cm="1">
        <f t="array" ref="C1117">IF(Table2[[#This Row],[Nodes]:[Nodes]]=6,Table2[[#This Row],[Cost]:[Cost]],"")</f>
        <v/>
      </c>
      <c r="D1117" s="20" t="str" cm="1">
        <f t="array" ref="D1117">IF(Data!A1117=7,Table2[[#This Row],[Cost]:[Cost]],"")</f>
        <v/>
      </c>
    </row>
    <row r="1118" spans="1:4">
      <c r="A1118" s="20" t="str" cm="1">
        <f t="array" ref="A1118">IF(Table2[[#This Row],[Nodes]:[Nodes]]=4,Table2[[#This Row],[Cost]:[Cost]],"")</f>
        <v/>
      </c>
      <c r="B1118" s="20" t="str" cm="1">
        <f t="array" ref="B1118">IF(Table2[[#This Row],[Nodes]:[Nodes]]=5,Table2[[#This Row],[Cost]:[Cost]],"")</f>
        <v/>
      </c>
      <c r="C1118" s="20" t="str" cm="1">
        <f t="array" ref="C1118">IF(Table2[[#This Row],[Nodes]:[Nodes]]=6,Table2[[#This Row],[Cost]:[Cost]],"")</f>
        <v/>
      </c>
      <c r="D1118" s="20" t="str" cm="1">
        <f t="array" ref="D1118">IF(Data!A1118=7,Table2[[#This Row],[Cost]:[Cost]],"")</f>
        <v/>
      </c>
    </row>
    <row r="1119" spans="1:4">
      <c r="A1119" s="20" t="str" cm="1">
        <f t="array" ref="A1119">IF(Table2[[#This Row],[Nodes]:[Nodes]]=4,Table2[[#This Row],[Cost]:[Cost]],"")</f>
        <v/>
      </c>
      <c r="B1119" s="20" t="str" cm="1">
        <f t="array" ref="B1119">IF(Table2[[#This Row],[Nodes]:[Nodes]]=5,Table2[[#This Row],[Cost]:[Cost]],"")</f>
        <v/>
      </c>
      <c r="C1119" s="20" t="str" cm="1">
        <f t="array" ref="C1119">IF(Table2[[#This Row],[Nodes]:[Nodes]]=6,Table2[[#This Row],[Cost]:[Cost]],"")</f>
        <v/>
      </c>
      <c r="D1119" s="20" t="str" cm="1">
        <f t="array" ref="D1119">IF(Data!A1119=7,Table2[[#This Row],[Cost]:[Cost]],"")</f>
        <v/>
      </c>
    </row>
    <row r="1120" spans="1:4">
      <c r="A1120" s="20" t="str" cm="1">
        <f t="array" ref="A1120">IF(Table2[[#This Row],[Nodes]:[Nodes]]=4,Table2[[#This Row],[Cost]:[Cost]],"")</f>
        <v/>
      </c>
      <c r="B1120" s="20" t="str" cm="1">
        <f t="array" ref="B1120">IF(Table2[[#This Row],[Nodes]:[Nodes]]=5,Table2[[#This Row],[Cost]:[Cost]],"")</f>
        <v/>
      </c>
      <c r="C1120" s="20" t="str" cm="1">
        <f t="array" ref="C1120">IF(Table2[[#This Row],[Nodes]:[Nodes]]=6,Table2[[#This Row],[Cost]:[Cost]],"")</f>
        <v/>
      </c>
      <c r="D1120" s="20" t="str" cm="1">
        <f t="array" ref="D1120">IF(Data!A1120=7,Table2[[#This Row],[Cost]:[Cost]],"")</f>
        <v/>
      </c>
    </row>
    <row r="1121" spans="1:4">
      <c r="A1121" s="20" t="str" cm="1">
        <f t="array" ref="A1121">IF(Table2[[#This Row],[Nodes]:[Nodes]]=4,Table2[[#This Row],[Cost]:[Cost]],"")</f>
        <v/>
      </c>
      <c r="B1121" s="20" t="str" cm="1">
        <f t="array" ref="B1121">IF(Table2[[#This Row],[Nodes]:[Nodes]]=5,Table2[[#This Row],[Cost]:[Cost]],"")</f>
        <v/>
      </c>
      <c r="C1121" s="20" t="str" cm="1">
        <f t="array" ref="C1121">IF(Table2[[#This Row],[Nodes]:[Nodes]]=6,Table2[[#This Row],[Cost]:[Cost]],"")</f>
        <v/>
      </c>
      <c r="D1121" s="20" t="str" cm="1">
        <f t="array" ref="D1121">IF(Data!A1121=7,Table2[[#This Row],[Cost]:[Cost]],"")</f>
        <v/>
      </c>
    </row>
    <row r="1122" spans="1:4">
      <c r="A1122" s="20" t="str" cm="1">
        <f t="array" ref="A1122">IF(Table2[[#This Row],[Nodes]:[Nodes]]=4,Table2[[#This Row],[Cost]:[Cost]],"")</f>
        <v/>
      </c>
      <c r="B1122" s="20" t="str" cm="1">
        <f t="array" ref="B1122">IF(Table2[[#This Row],[Nodes]:[Nodes]]=5,Table2[[#This Row],[Cost]:[Cost]],"")</f>
        <v/>
      </c>
      <c r="C1122" s="20" t="str" cm="1">
        <f t="array" ref="C1122">IF(Table2[[#This Row],[Nodes]:[Nodes]]=6,Table2[[#This Row],[Cost]:[Cost]],"")</f>
        <v/>
      </c>
      <c r="D1122" s="20" t="str" cm="1">
        <f t="array" ref="D1122">IF(Data!A1122=7,Table2[[#This Row],[Cost]:[Cost]],"")</f>
        <v/>
      </c>
    </row>
    <row r="1123" spans="1:4">
      <c r="A1123" s="20" t="str" cm="1">
        <f t="array" ref="A1123">IF(Table2[[#This Row],[Nodes]:[Nodes]]=4,Table2[[#This Row],[Cost]:[Cost]],"")</f>
        <v/>
      </c>
      <c r="B1123" s="20" t="str" cm="1">
        <f t="array" ref="B1123">IF(Table2[[#This Row],[Nodes]:[Nodes]]=5,Table2[[#This Row],[Cost]:[Cost]],"")</f>
        <v/>
      </c>
      <c r="C1123" s="20" t="str" cm="1">
        <f t="array" ref="C1123">IF(Table2[[#This Row],[Nodes]:[Nodes]]=6,Table2[[#This Row],[Cost]:[Cost]],"")</f>
        <v/>
      </c>
      <c r="D1123" s="20" t="str" cm="1">
        <f t="array" ref="D1123">IF(Data!A1123=7,Table2[[#This Row],[Cost]:[Cost]],"")</f>
        <v/>
      </c>
    </row>
    <row r="1124" spans="1:4">
      <c r="A1124" s="20" t="str" cm="1">
        <f t="array" ref="A1124">IF(Table2[[#This Row],[Nodes]:[Nodes]]=4,Table2[[#This Row],[Cost]:[Cost]],"")</f>
        <v/>
      </c>
      <c r="B1124" s="20" t="str" cm="1">
        <f t="array" ref="B1124">IF(Table2[[#This Row],[Nodes]:[Nodes]]=5,Table2[[#This Row],[Cost]:[Cost]],"")</f>
        <v/>
      </c>
      <c r="C1124" s="20" t="str" cm="1">
        <f t="array" ref="C1124">IF(Table2[[#This Row],[Nodes]:[Nodes]]=6,Table2[[#This Row],[Cost]:[Cost]],"")</f>
        <v/>
      </c>
      <c r="D1124" s="20" t="str" cm="1">
        <f t="array" ref="D1124">IF(Data!A1124=7,Table2[[#This Row],[Cost]:[Cost]],"")</f>
        <v/>
      </c>
    </row>
    <row r="1125" spans="1:4">
      <c r="A1125" s="20" t="str" cm="1">
        <f t="array" ref="A1125">IF(Table2[[#This Row],[Nodes]:[Nodes]]=4,Table2[[#This Row],[Cost]:[Cost]],"")</f>
        <v/>
      </c>
      <c r="B1125" s="20" t="str" cm="1">
        <f t="array" ref="B1125">IF(Table2[[#This Row],[Nodes]:[Nodes]]=5,Table2[[#This Row],[Cost]:[Cost]],"")</f>
        <v/>
      </c>
      <c r="C1125" s="20" t="str" cm="1">
        <f t="array" ref="C1125">IF(Table2[[#This Row],[Nodes]:[Nodes]]=6,Table2[[#This Row],[Cost]:[Cost]],"")</f>
        <v/>
      </c>
      <c r="D1125" s="20" t="str" cm="1">
        <f t="array" ref="D1125">IF(Data!A1125=7,Table2[[#This Row],[Cost]:[Cost]],"")</f>
        <v/>
      </c>
    </row>
    <row r="1126" spans="1:4">
      <c r="A1126" s="20" t="str" cm="1">
        <f t="array" ref="A1126">IF(Table2[[#This Row],[Nodes]:[Nodes]]=4,Table2[[#This Row],[Cost]:[Cost]],"")</f>
        <v/>
      </c>
      <c r="B1126" s="20" t="str" cm="1">
        <f t="array" ref="B1126">IF(Table2[[#This Row],[Nodes]:[Nodes]]=5,Table2[[#This Row],[Cost]:[Cost]],"")</f>
        <v/>
      </c>
      <c r="C1126" s="20" t="str" cm="1">
        <f t="array" ref="C1126">IF(Table2[[#This Row],[Nodes]:[Nodes]]=6,Table2[[#This Row],[Cost]:[Cost]],"")</f>
        <v/>
      </c>
      <c r="D1126" s="20" t="str" cm="1">
        <f t="array" ref="D1126">IF(Data!A1126=7,Table2[[#This Row],[Cost]:[Cost]],"")</f>
        <v/>
      </c>
    </row>
    <row r="1127" spans="1:4">
      <c r="A1127" s="20" t="str" cm="1">
        <f t="array" ref="A1127">IF(Table2[[#This Row],[Nodes]:[Nodes]]=4,Table2[[#This Row],[Cost]:[Cost]],"")</f>
        <v/>
      </c>
      <c r="B1127" s="20" t="str" cm="1">
        <f t="array" ref="B1127">IF(Table2[[#This Row],[Nodes]:[Nodes]]=5,Table2[[#This Row],[Cost]:[Cost]],"")</f>
        <v/>
      </c>
      <c r="C1127" s="20" t="str" cm="1">
        <f t="array" ref="C1127">IF(Table2[[#This Row],[Nodes]:[Nodes]]=6,Table2[[#This Row],[Cost]:[Cost]],"")</f>
        <v/>
      </c>
      <c r="D1127" s="20" t="str" cm="1">
        <f t="array" ref="D1127">IF(Data!A1127=7,Table2[[#This Row],[Cost]:[Cost]],"")</f>
        <v/>
      </c>
    </row>
    <row r="1128" spans="1:4">
      <c r="A1128" s="20" t="str" cm="1">
        <f t="array" ref="A1128">IF(Table2[[#This Row],[Nodes]:[Nodes]]=4,Table2[[#This Row],[Cost]:[Cost]],"")</f>
        <v/>
      </c>
      <c r="B1128" s="20" t="str" cm="1">
        <f t="array" ref="B1128">IF(Table2[[#This Row],[Nodes]:[Nodes]]=5,Table2[[#This Row],[Cost]:[Cost]],"")</f>
        <v/>
      </c>
      <c r="C1128" s="20" t="str" cm="1">
        <f t="array" ref="C1128">IF(Table2[[#This Row],[Nodes]:[Nodes]]=6,Table2[[#This Row],[Cost]:[Cost]],"")</f>
        <v/>
      </c>
      <c r="D1128" s="20" t="str" cm="1">
        <f t="array" ref="D1128">IF(Data!A1128=7,Table2[[#This Row],[Cost]:[Cost]],"")</f>
        <v/>
      </c>
    </row>
    <row r="1129" spans="1:4">
      <c r="A1129" s="20" t="str" cm="1">
        <f t="array" ref="A1129">IF(Table2[[#This Row],[Nodes]:[Nodes]]=4,Table2[[#This Row],[Cost]:[Cost]],"")</f>
        <v/>
      </c>
      <c r="B1129" s="20" t="str" cm="1">
        <f t="array" ref="B1129">IF(Table2[[#This Row],[Nodes]:[Nodes]]=5,Table2[[#This Row],[Cost]:[Cost]],"")</f>
        <v/>
      </c>
      <c r="C1129" s="20" t="str" cm="1">
        <f t="array" ref="C1129">IF(Table2[[#This Row],[Nodes]:[Nodes]]=6,Table2[[#This Row],[Cost]:[Cost]],"")</f>
        <v/>
      </c>
      <c r="D1129" s="20" t="str" cm="1">
        <f t="array" ref="D1129">IF(Data!A1129=7,Table2[[#This Row],[Cost]:[Cost]],"")</f>
        <v/>
      </c>
    </row>
    <row r="1130" spans="1:4">
      <c r="A1130" s="20" t="str" cm="1">
        <f t="array" ref="A1130">IF(Table2[[#This Row],[Nodes]:[Nodes]]=4,Table2[[#This Row],[Cost]:[Cost]],"")</f>
        <v/>
      </c>
      <c r="B1130" s="20" t="str" cm="1">
        <f t="array" ref="B1130">IF(Table2[[#This Row],[Nodes]:[Nodes]]=5,Table2[[#This Row],[Cost]:[Cost]],"")</f>
        <v/>
      </c>
      <c r="C1130" s="20" t="str" cm="1">
        <f t="array" ref="C1130">IF(Table2[[#This Row],[Nodes]:[Nodes]]=6,Table2[[#This Row],[Cost]:[Cost]],"")</f>
        <v/>
      </c>
      <c r="D1130" s="20" t="str" cm="1">
        <f t="array" ref="D1130">IF(Data!A1130=7,Table2[[#This Row],[Cost]:[Cost]],"")</f>
        <v/>
      </c>
    </row>
    <row r="1131" spans="1:4">
      <c r="A1131" s="20" t="str" cm="1">
        <f t="array" ref="A1131">IF(Table2[[#This Row],[Nodes]:[Nodes]]=4,Table2[[#This Row],[Cost]:[Cost]],"")</f>
        <v/>
      </c>
      <c r="B1131" s="20" t="str" cm="1">
        <f t="array" ref="B1131">IF(Table2[[#This Row],[Nodes]:[Nodes]]=5,Table2[[#This Row],[Cost]:[Cost]],"")</f>
        <v/>
      </c>
      <c r="C1131" s="20" t="str" cm="1">
        <f t="array" ref="C1131">IF(Table2[[#This Row],[Nodes]:[Nodes]]=6,Table2[[#This Row],[Cost]:[Cost]],"")</f>
        <v/>
      </c>
      <c r="D1131" s="20" t="str" cm="1">
        <f t="array" ref="D1131">IF(Data!A1131=7,Table2[[#This Row],[Cost]:[Cost]],"")</f>
        <v/>
      </c>
    </row>
    <row r="1132" spans="1:4">
      <c r="A1132" s="20" t="str" cm="1">
        <f t="array" ref="A1132">IF(Table2[[#This Row],[Nodes]:[Nodes]]=4,Table2[[#This Row],[Cost]:[Cost]],"")</f>
        <v/>
      </c>
      <c r="B1132" s="20" t="str" cm="1">
        <f t="array" ref="B1132">IF(Table2[[#This Row],[Nodes]:[Nodes]]=5,Table2[[#This Row],[Cost]:[Cost]],"")</f>
        <v/>
      </c>
      <c r="C1132" s="20" t="str" cm="1">
        <f t="array" ref="C1132">IF(Table2[[#This Row],[Nodes]:[Nodes]]=6,Table2[[#This Row],[Cost]:[Cost]],"")</f>
        <v/>
      </c>
      <c r="D1132" s="20" t="str" cm="1">
        <f t="array" ref="D1132">IF(Data!A1132=7,Table2[[#This Row],[Cost]:[Cost]],"")</f>
        <v/>
      </c>
    </row>
    <row r="1133" spans="1:4">
      <c r="A1133" s="20" t="str" cm="1">
        <f t="array" ref="A1133">IF(Table2[[#This Row],[Nodes]:[Nodes]]=4,Table2[[#This Row],[Cost]:[Cost]],"")</f>
        <v/>
      </c>
      <c r="B1133" s="20" t="str" cm="1">
        <f t="array" ref="B1133">IF(Table2[[#This Row],[Nodes]:[Nodes]]=5,Table2[[#This Row],[Cost]:[Cost]],"")</f>
        <v/>
      </c>
      <c r="C1133" s="20" t="str" cm="1">
        <f t="array" ref="C1133">IF(Table2[[#This Row],[Nodes]:[Nodes]]=6,Table2[[#This Row],[Cost]:[Cost]],"")</f>
        <v/>
      </c>
      <c r="D1133" s="20" t="str" cm="1">
        <f t="array" ref="D1133">IF(Data!A1133=7,Table2[[#This Row],[Cost]:[Cost]],"")</f>
        <v/>
      </c>
    </row>
    <row r="1134" spans="1:4">
      <c r="A1134" s="20" t="str" cm="1">
        <f t="array" ref="A1134">IF(Table2[[#This Row],[Nodes]:[Nodes]]=4,Table2[[#This Row],[Cost]:[Cost]],"")</f>
        <v/>
      </c>
      <c r="B1134" s="20" t="str" cm="1">
        <f t="array" ref="B1134">IF(Table2[[#This Row],[Nodes]:[Nodes]]=5,Table2[[#This Row],[Cost]:[Cost]],"")</f>
        <v/>
      </c>
      <c r="C1134" s="20" t="str" cm="1">
        <f t="array" ref="C1134">IF(Table2[[#This Row],[Nodes]:[Nodes]]=6,Table2[[#This Row],[Cost]:[Cost]],"")</f>
        <v/>
      </c>
      <c r="D1134" s="20" t="str" cm="1">
        <f t="array" ref="D1134">IF(Data!A1134=7,Table2[[#This Row],[Cost]:[Cost]],"")</f>
        <v/>
      </c>
    </row>
    <row r="1135" spans="1:4">
      <c r="A1135" s="20" t="str" cm="1">
        <f t="array" ref="A1135">IF(Table2[[#This Row],[Nodes]:[Nodes]]=4,Table2[[#This Row],[Cost]:[Cost]],"")</f>
        <v/>
      </c>
      <c r="B1135" s="20" t="str" cm="1">
        <f t="array" ref="B1135">IF(Table2[[#This Row],[Nodes]:[Nodes]]=5,Table2[[#This Row],[Cost]:[Cost]],"")</f>
        <v/>
      </c>
      <c r="C1135" s="20" t="str" cm="1">
        <f t="array" ref="C1135">IF(Table2[[#This Row],[Nodes]:[Nodes]]=6,Table2[[#This Row],[Cost]:[Cost]],"")</f>
        <v/>
      </c>
      <c r="D1135" s="20" t="str" cm="1">
        <f t="array" ref="D1135">IF(Data!A1135=7,Table2[[#This Row],[Cost]:[Cost]],"")</f>
        <v/>
      </c>
    </row>
    <row r="1136" spans="1:4">
      <c r="A1136" s="20" t="str" cm="1">
        <f t="array" ref="A1136">IF(Table2[[#This Row],[Nodes]:[Nodes]]=4,Table2[[#This Row],[Cost]:[Cost]],"")</f>
        <v/>
      </c>
      <c r="B1136" s="20" t="str" cm="1">
        <f t="array" ref="B1136">IF(Table2[[#This Row],[Nodes]:[Nodes]]=5,Table2[[#This Row],[Cost]:[Cost]],"")</f>
        <v/>
      </c>
      <c r="C1136" s="20" t="str" cm="1">
        <f t="array" ref="C1136">IF(Table2[[#This Row],[Nodes]:[Nodes]]=6,Table2[[#This Row],[Cost]:[Cost]],"")</f>
        <v/>
      </c>
      <c r="D1136" s="20" t="str" cm="1">
        <f t="array" ref="D1136">IF(Data!A1136=7,Table2[[#This Row],[Cost]:[Cost]],"")</f>
        <v/>
      </c>
    </row>
    <row r="1137" spans="1:4">
      <c r="A1137" s="20" t="str" cm="1">
        <f t="array" ref="A1137">IF(Table2[[#This Row],[Nodes]:[Nodes]]=4,Table2[[#This Row],[Cost]:[Cost]],"")</f>
        <v/>
      </c>
      <c r="B1137" s="20" t="str" cm="1">
        <f t="array" ref="B1137">IF(Table2[[#This Row],[Nodes]:[Nodes]]=5,Table2[[#This Row],[Cost]:[Cost]],"")</f>
        <v/>
      </c>
      <c r="C1137" s="20" t="str" cm="1">
        <f t="array" ref="C1137">IF(Table2[[#This Row],[Nodes]:[Nodes]]=6,Table2[[#This Row],[Cost]:[Cost]],"")</f>
        <v/>
      </c>
      <c r="D1137" s="20" t="str" cm="1">
        <f t="array" ref="D1137">IF(Data!A1137=7,Table2[[#This Row],[Cost]:[Cost]],"")</f>
        <v/>
      </c>
    </row>
    <row r="1138" spans="1:4">
      <c r="A1138" s="20" t="str" cm="1">
        <f t="array" ref="A1138">IF(Table2[[#This Row],[Nodes]:[Nodes]]=4,Table2[[#This Row],[Cost]:[Cost]],"")</f>
        <v/>
      </c>
      <c r="B1138" s="20" t="str" cm="1">
        <f t="array" ref="B1138">IF(Table2[[#This Row],[Nodes]:[Nodes]]=5,Table2[[#This Row],[Cost]:[Cost]],"")</f>
        <v/>
      </c>
      <c r="C1138" s="20" t="str" cm="1">
        <f t="array" ref="C1138">IF(Table2[[#This Row],[Nodes]:[Nodes]]=6,Table2[[#This Row],[Cost]:[Cost]],"")</f>
        <v/>
      </c>
      <c r="D1138" s="20" t="str" cm="1">
        <f t="array" ref="D1138">IF(Data!A1138=7,Table2[[#This Row],[Cost]:[Cost]],"")</f>
        <v/>
      </c>
    </row>
    <row r="1139" spans="1:4">
      <c r="A1139" s="20" t="str" cm="1">
        <f t="array" ref="A1139">IF(Table2[[#This Row],[Nodes]:[Nodes]]=4,Table2[[#This Row],[Cost]:[Cost]],"")</f>
        <v/>
      </c>
      <c r="B1139" s="20" t="str" cm="1">
        <f t="array" ref="B1139">IF(Table2[[#This Row],[Nodes]:[Nodes]]=5,Table2[[#This Row],[Cost]:[Cost]],"")</f>
        <v/>
      </c>
      <c r="C1139" s="20" t="str" cm="1">
        <f t="array" ref="C1139">IF(Table2[[#This Row],[Nodes]:[Nodes]]=6,Table2[[#This Row],[Cost]:[Cost]],"")</f>
        <v/>
      </c>
      <c r="D1139" s="20" t="str" cm="1">
        <f t="array" ref="D1139">IF(Data!A1139=7,Table2[[#This Row],[Cost]:[Cost]],"")</f>
        <v/>
      </c>
    </row>
    <row r="1140" spans="1:4">
      <c r="A1140" s="20" t="str" cm="1">
        <f t="array" ref="A1140">IF(Table2[[#This Row],[Nodes]:[Nodes]]=4,Table2[[#This Row],[Cost]:[Cost]],"")</f>
        <v/>
      </c>
      <c r="B1140" s="20" t="str" cm="1">
        <f t="array" ref="B1140">IF(Table2[[#This Row],[Nodes]:[Nodes]]=5,Table2[[#This Row],[Cost]:[Cost]],"")</f>
        <v/>
      </c>
      <c r="C1140" s="20" t="str" cm="1">
        <f t="array" ref="C1140">IF(Table2[[#This Row],[Nodes]:[Nodes]]=6,Table2[[#This Row],[Cost]:[Cost]],"")</f>
        <v/>
      </c>
      <c r="D1140" s="20" t="str" cm="1">
        <f t="array" ref="D1140">IF(Data!A1140=7,Table2[[#This Row],[Cost]:[Cost]],"")</f>
        <v/>
      </c>
    </row>
    <row r="1141" spans="1:4">
      <c r="A1141" s="20" t="str" cm="1">
        <f t="array" ref="A1141">IF(Table2[[#This Row],[Nodes]:[Nodes]]=4,Table2[[#This Row],[Cost]:[Cost]],"")</f>
        <v/>
      </c>
      <c r="B1141" s="20" t="str" cm="1">
        <f t="array" ref="B1141">IF(Table2[[#This Row],[Nodes]:[Nodes]]=5,Table2[[#This Row],[Cost]:[Cost]],"")</f>
        <v/>
      </c>
      <c r="C1141" s="20" t="str" cm="1">
        <f t="array" ref="C1141">IF(Table2[[#This Row],[Nodes]:[Nodes]]=6,Table2[[#This Row],[Cost]:[Cost]],"")</f>
        <v/>
      </c>
      <c r="D1141" s="20" t="str" cm="1">
        <f t="array" ref="D1141">IF(Data!A1141=7,Table2[[#This Row],[Cost]:[Cost]],"")</f>
        <v/>
      </c>
    </row>
    <row r="1142" spans="1:4">
      <c r="A1142" s="20" t="str" cm="1">
        <f t="array" ref="A1142">IF(Table2[[#This Row],[Nodes]:[Nodes]]=4,Table2[[#This Row],[Cost]:[Cost]],"")</f>
        <v/>
      </c>
      <c r="B1142" s="20" t="str" cm="1">
        <f t="array" ref="B1142">IF(Table2[[#This Row],[Nodes]:[Nodes]]=5,Table2[[#This Row],[Cost]:[Cost]],"")</f>
        <v/>
      </c>
      <c r="C1142" s="20" t="str" cm="1">
        <f t="array" ref="C1142">IF(Table2[[#This Row],[Nodes]:[Nodes]]=6,Table2[[#This Row],[Cost]:[Cost]],"")</f>
        <v/>
      </c>
      <c r="D1142" s="20" t="str" cm="1">
        <f t="array" ref="D1142">IF(Data!A1142=7,Table2[[#This Row],[Cost]:[Cost]],"")</f>
        <v/>
      </c>
    </row>
    <row r="1143" spans="1:4">
      <c r="A1143" s="20" t="str" cm="1">
        <f t="array" ref="A1143">IF(Table2[[#This Row],[Nodes]:[Nodes]]=4,Table2[[#This Row],[Cost]:[Cost]],"")</f>
        <v/>
      </c>
      <c r="B1143" s="20" t="str" cm="1">
        <f t="array" ref="B1143">IF(Table2[[#This Row],[Nodes]:[Nodes]]=5,Table2[[#This Row],[Cost]:[Cost]],"")</f>
        <v/>
      </c>
      <c r="C1143" s="20" t="str" cm="1">
        <f t="array" ref="C1143">IF(Table2[[#This Row],[Nodes]:[Nodes]]=6,Table2[[#This Row],[Cost]:[Cost]],"")</f>
        <v/>
      </c>
      <c r="D1143" s="20" t="str" cm="1">
        <f t="array" ref="D1143">IF(Data!A1143=7,Table2[[#This Row],[Cost]:[Cost]],"")</f>
        <v/>
      </c>
    </row>
    <row r="1144" spans="1:4">
      <c r="A1144" s="20" t="str" cm="1">
        <f t="array" ref="A1144">IF(Table2[[#This Row],[Nodes]:[Nodes]]=4,Table2[[#This Row],[Cost]:[Cost]],"")</f>
        <v/>
      </c>
      <c r="B1144" s="20" t="str" cm="1">
        <f t="array" ref="B1144">IF(Table2[[#This Row],[Nodes]:[Nodes]]=5,Table2[[#This Row],[Cost]:[Cost]],"")</f>
        <v/>
      </c>
      <c r="C1144" s="20" t="str" cm="1">
        <f t="array" ref="C1144">IF(Table2[[#This Row],[Nodes]:[Nodes]]=6,Table2[[#This Row],[Cost]:[Cost]],"")</f>
        <v/>
      </c>
      <c r="D1144" s="20" t="str" cm="1">
        <f t="array" ref="D1144">IF(Data!A1144=7,Table2[[#This Row],[Cost]:[Cost]],"")</f>
        <v/>
      </c>
    </row>
    <row r="1145" spans="1:4">
      <c r="A1145" s="20" t="str" cm="1">
        <f t="array" ref="A1145">IF(Table2[[#This Row],[Nodes]:[Nodes]]=4,Table2[[#This Row],[Cost]:[Cost]],"")</f>
        <v/>
      </c>
      <c r="B1145" s="20" t="str" cm="1">
        <f t="array" ref="B1145">IF(Table2[[#This Row],[Nodes]:[Nodes]]=5,Table2[[#This Row],[Cost]:[Cost]],"")</f>
        <v/>
      </c>
      <c r="C1145" s="20" t="str" cm="1">
        <f t="array" ref="C1145">IF(Table2[[#This Row],[Nodes]:[Nodes]]=6,Table2[[#This Row],[Cost]:[Cost]],"")</f>
        <v/>
      </c>
      <c r="D1145" s="20" t="str" cm="1">
        <f t="array" ref="D1145">IF(Data!A1145=7,Table2[[#This Row],[Cost]:[Cost]],"")</f>
        <v/>
      </c>
    </row>
    <row r="1146" spans="1:4">
      <c r="A1146" s="20" t="str" cm="1">
        <f t="array" ref="A1146">IF(Table2[[#This Row],[Nodes]:[Nodes]]=4,Table2[[#This Row],[Cost]:[Cost]],"")</f>
        <v/>
      </c>
      <c r="B1146" s="20" t="str" cm="1">
        <f t="array" ref="B1146">IF(Table2[[#This Row],[Nodes]:[Nodes]]=5,Table2[[#This Row],[Cost]:[Cost]],"")</f>
        <v/>
      </c>
      <c r="C1146" s="20" t="str" cm="1">
        <f t="array" ref="C1146">IF(Table2[[#This Row],[Nodes]:[Nodes]]=6,Table2[[#This Row],[Cost]:[Cost]],"")</f>
        <v/>
      </c>
      <c r="D1146" s="20" t="str" cm="1">
        <f t="array" ref="D1146">IF(Data!A1146=7,Table2[[#This Row],[Cost]:[Cost]],"")</f>
        <v/>
      </c>
    </row>
    <row r="1147" spans="1:4">
      <c r="A1147" s="20" t="str" cm="1">
        <f t="array" ref="A1147">IF(Table2[[#This Row],[Nodes]:[Nodes]]=4,Table2[[#This Row],[Cost]:[Cost]],"")</f>
        <v/>
      </c>
      <c r="B1147" s="20" t="str" cm="1">
        <f t="array" ref="B1147">IF(Table2[[#This Row],[Nodes]:[Nodes]]=5,Table2[[#This Row],[Cost]:[Cost]],"")</f>
        <v/>
      </c>
      <c r="C1147" s="20" t="str" cm="1">
        <f t="array" ref="C1147">IF(Table2[[#This Row],[Nodes]:[Nodes]]=6,Table2[[#This Row],[Cost]:[Cost]],"")</f>
        <v/>
      </c>
      <c r="D1147" s="20" t="str" cm="1">
        <f t="array" ref="D1147">IF(Data!A1147=7,Table2[[#This Row],[Cost]:[Cost]],"")</f>
        <v/>
      </c>
    </row>
    <row r="1148" spans="1:4">
      <c r="A1148" s="20" t="str" cm="1">
        <f t="array" ref="A1148">IF(Table2[[#This Row],[Nodes]:[Nodes]]=4,Table2[[#This Row],[Cost]:[Cost]],"")</f>
        <v/>
      </c>
      <c r="B1148" s="20" t="str" cm="1">
        <f t="array" ref="B1148">IF(Table2[[#This Row],[Nodes]:[Nodes]]=5,Table2[[#This Row],[Cost]:[Cost]],"")</f>
        <v/>
      </c>
      <c r="C1148" s="20" t="str" cm="1">
        <f t="array" ref="C1148">IF(Table2[[#This Row],[Nodes]:[Nodes]]=6,Table2[[#This Row],[Cost]:[Cost]],"")</f>
        <v/>
      </c>
      <c r="D1148" s="20" t="str" cm="1">
        <f t="array" ref="D1148">IF(Data!A1148=7,Table2[[#This Row],[Cost]:[Cost]],"")</f>
        <v/>
      </c>
    </row>
    <row r="1149" spans="1:4">
      <c r="A1149" s="20" t="str" cm="1">
        <f t="array" ref="A1149">IF(Table2[[#This Row],[Nodes]:[Nodes]]=4,Table2[[#This Row],[Cost]:[Cost]],"")</f>
        <v/>
      </c>
      <c r="B1149" s="20" t="str" cm="1">
        <f t="array" ref="B1149">IF(Table2[[#This Row],[Nodes]:[Nodes]]=5,Table2[[#This Row],[Cost]:[Cost]],"")</f>
        <v/>
      </c>
      <c r="C1149" s="20" t="str" cm="1">
        <f t="array" ref="C1149">IF(Table2[[#This Row],[Nodes]:[Nodes]]=6,Table2[[#This Row],[Cost]:[Cost]],"")</f>
        <v/>
      </c>
      <c r="D1149" s="20" t="str" cm="1">
        <f t="array" ref="D1149">IF(Data!A1149=7,Table2[[#This Row],[Cost]:[Cost]],"")</f>
        <v/>
      </c>
    </row>
    <row r="1150" spans="1:4">
      <c r="A1150" s="20" t="str" cm="1">
        <f t="array" ref="A1150">IF(Table2[[#This Row],[Nodes]:[Nodes]]=4,Table2[[#This Row],[Cost]:[Cost]],"")</f>
        <v/>
      </c>
      <c r="B1150" s="20" t="str" cm="1">
        <f t="array" ref="B1150">IF(Table2[[#This Row],[Nodes]:[Nodes]]=5,Table2[[#This Row],[Cost]:[Cost]],"")</f>
        <v/>
      </c>
      <c r="C1150" s="20" t="str" cm="1">
        <f t="array" ref="C1150">IF(Table2[[#This Row],[Nodes]:[Nodes]]=6,Table2[[#This Row],[Cost]:[Cost]],"")</f>
        <v/>
      </c>
      <c r="D1150" s="20" t="str" cm="1">
        <f t="array" ref="D1150">IF(Data!A1150=7,Table2[[#This Row],[Cost]:[Cost]],"")</f>
        <v/>
      </c>
    </row>
    <row r="1151" spans="1:4">
      <c r="A1151" s="20" t="str" cm="1">
        <f t="array" ref="A1151">IF(Table2[[#This Row],[Nodes]:[Nodes]]=4,Table2[[#This Row],[Cost]:[Cost]],"")</f>
        <v/>
      </c>
      <c r="B1151" s="20" t="str" cm="1">
        <f t="array" ref="B1151">IF(Table2[[#This Row],[Nodes]:[Nodes]]=5,Table2[[#This Row],[Cost]:[Cost]],"")</f>
        <v/>
      </c>
      <c r="C1151" s="20" t="str" cm="1">
        <f t="array" ref="C1151">IF(Table2[[#This Row],[Nodes]:[Nodes]]=6,Table2[[#This Row],[Cost]:[Cost]],"")</f>
        <v/>
      </c>
      <c r="D1151" s="20" t="str" cm="1">
        <f t="array" ref="D1151">IF(Data!A1151=7,Table2[[#This Row],[Cost]:[Cost]],"")</f>
        <v/>
      </c>
    </row>
    <row r="1152" spans="1:4">
      <c r="A1152" s="20" t="str" cm="1">
        <f t="array" ref="A1152">IF(Table2[[#This Row],[Nodes]:[Nodes]]=4,Table2[[#This Row],[Cost]:[Cost]],"")</f>
        <v/>
      </c>
      <c r="B1152" s="20" t="str" cm="1">
        <f t="array" ref="B1152">IF(Table2[[#This Row],[Nodes]:[Nodes]]=5,Table2[[#This Row],[Cost]:[Cost]],"")</f>
        <v/>
      </c>
      <c r="C1152" s="20" t="str" cm="1">
        <f t="array" ref="C1152">IF(Table2[[#This Row],[Nodes]:[Nodes]]=6,Table2[[#This Row],[Cost]:[Cost]],"")</f>
        <v/>
      </c>
      <c r="D1152" s="20" t="str" cm="1">
        <f t="array" ref="D1152">IF(Data!A1152=7,Table2[[#This Row],[Cost]:[Cost]],"")</f>
        <v/>
      </c>
    </row>
    <row r="1153" spans="1:4">
      <c r="A1153" s="20" t="str" cm="1">
        <f t="array" ref="A1153">IF(Table2[[#This Row],[Nodes]:[Nodes]]=4,Table2[[#This Row],[Cost]:[Cost]],"")</f>
        <v/>
      </c>
      <c r="B1153" s="20" t="str" cm="1">
        <f t="array" ref="B1153">IF(Table2[[#This Row],[Nodes]:[Nodes]]=5,Table2[[#This Row],[Cost]:[Cost]],"")</f>
        <v/>
      </c>
      <c r="C1153" s="20" t="str" cm="1">
        <f t="array" ref="C1153">IF(Table2[[#This Row],[Nodes]:[Nodes]]=6,Table2[[#This Row],[Cost]:[Cost]],"")</f>
        <v/>
      </c>
      <c r="D1153" s="20" t="str" cm="1">
        <f t="array" ref="D1153">IF(Data!A1153=7,Table2[[#This Row],[Cost]:[Cost]],"")</f>
        <v/>
      </c>
    </row>
    <row r="1154" spans="1:4">
      <c r="A1154" s="20" t="str" cm="1">
        <f t="array" ref="A1154">IF(Table2[[#This Row],[Nodes]:[Nodes]]=4,Table2[[#This Row],[Cost]:[Cost]],"")</f>
        <v/>
      </c>
      <c r="B1154" s="20" t="str" cm="1">
        <f t="array" ref="B1154">IF(Table2[[#This Row],[Nodes]:[Nodes]]=5,Table2[[#This Row],[Cost]:[Cost]],"")</f>
        <v/>
      </c>
      <c r="C1154" s="20" t="str" cm="1">
        <f t="array" ref="C1154">IF(Table2[[#This Row],[Nodes]:[Nodes]]=6,Table2[[#This Row],[Cost]:[Cost]],"")</f>
        <v/>
      </c>
      <c r="D1154" s="20" t="str" cm="1">
        <f t="array" ref="D1154">IF(Data!A1154=7,Table2[[#This Row],[Cost]:[Cost]],"")</f>
        <v/>
      </c>
    </row>
    <row r="1155" spans="1:4">
      <c r="A1155" s="20" t="str" cm="1">
        <f t="array" ref="A1155">IF(Table2[[#This Row],[Nodes]:[Nodes]]=4,Table2[[#This Row],[Cost]:[Cost]],"")</f>
        <v/>
      </c>
      <c r="B1155" s="20" t="str" cm="1">
        <f t="array" ref="B1155">IF(Table2[[#This Row],[Nodes]:[Nodes]]=5,Table2[[#This Row],[Cost]:[Cost]],"")</f>
        <v/>
      </c>
      <c r="C1155" s="20" t="str" cm="1">
        <f t="array" ref="C1155">IF(Table2[[#This Row],[Nodes]:[Nodes]]=6,Table2[[#This Row],[Cost]:[Cost]],"")</f>
        <v/>
      </c>
      <c r="D1155" s="20" t="str" cm="1">
        <f t="array" ref="D1155">IF(Data!A1155=7,Table2[[#This Row],[Cost]:[Cost]],"")</f>
        <v/>
      </c>
    </row>
    <row r="1156" spans="1:4">
      <c r="A1156" s="20" t="str" cm="1">
        <f t="array" ref="A1156">IF(Table2[[#This Row],[Nodes]:[Nodes]]=4,Table2[[#This Row],[Cost]:[Cost]],"")</f>
        <v/>
      </c>
      <c r="B1156" s="20" t="str" cm="1">
        <f t="array" ref="B1156">IF(Table2[[#This Row],[Nodes]:[Nodes]]=5,Table2[[#This Row],[Cost]:[Cost]],"")</f>
        <v/>
      </c>
      <c r="C1156" s="20" t="str" cm="1">
        <f t="array" ref="C1156">IF(Table2[[#This Row],[Nodes]:[Nodes]]=6,Table2[[#This Row],[Cost]:[Cost]],"")</f>
        <v/>
      </c>
      <c r="D1156" s="20" t="str" cm="1">
        <f t="array" ref="D1156">IF(Data!A1156=7,Table2[[#This Row],[Cost]:[Cost]],"")</f>
        <v/>
      </c>
    </row>
    <row r="1157" spans="1:4">
      <c r="A1157" s="20" t="str" cm="1">
        <f t="array" ref="A1157">IF(Table2[[#This Row],[Nodes]:[Nodes]]=4,Table2[[#This Row],[Cost]:[Cost]],"")</f>
        <v/>
      </c>
      <c r="B1157" s="20" t="str" cm="1">
        <f t="array" ref="B1157">IF(Table2[[#This Row],[Nodes]:[Nodes]]=5,Table2[[#This Row],[Cost]:[Cost]],"")</f>
        <v/>
      </c>
      <c r="C1157" s="20" t="str" cm="1">
        <f t="array" ref="C1157">IF(Table2[[#This Row],[Nodes]:[Nodes]]=6,Table2[[#This Row],[Cost]:[Cost]],"")</f>
        <v/>
      </c>
      <c r="D1157" s="20" t="str" cm="1">
        <f t="array" ref="D1157">IF(Data!A1157=7,Table2[[#This Row],[Cost]:[Cost]],"")</f>
        <v/>
      </c>
    </row>
    <row r="1158" spans="1:4">
      <c r="A1158" s="20" t="str" cm="1">
        <f t="array" ref="A1158">IF(Table2[[#This Row],[Nodes]:[Nodes]]=4,Table2[[#This Row],[Cost]:[Cost]],"")</f>
        <v/>
      </c>
      <c r="B1158" s="20" t="str" cm="1">
        <f t="array" ref="B1158">IF(Table2[[#This Row],[Nodes]:[Nodes]]=5,Table2[[#This Row],[Cost]:[Cost]],"")</f>
        <v/>
      </c>
      <c r="C1158" s="20" t="str" cm="1">
        <f t="array" ref="C1158">IF(Table2[[#This Row],[Nodes]:[Nodes]]=6,Table2[[#This Row],[Cost]:[Cost]],"")</f>
        <v/>
      </c>
      <c r="D1158" s="20" t="str" cm="1">
        <f t="array" ref="D1158">IF(Data!A1158=7,Table2[[#This Row],[Cost]:[Cost]],"")</f>
        <v/>
      </c>
    </row>
    <row r="1159" spans="1:4">
      <c r="A1159" s="20" t="str" cm="1">
        <f t="array" ref="A1159">IF(Table2[[#This Row],[Nodes]:[Nodes]]=4,Table2[[#This Row],[Cost]:[Cost]],"")</f>
        <v/>
      </c>
      <c r="B1159" s="20" t="str" cm="1">
        <f t="array" ref="B1159">IF(Table2[[#This Row],[Nodes]:[Nodes]]=5,Table2[[#This Row],[Cost]:[Cost]],"")</f>
        <v/>
      </c>
      <c r="C1159" s="20" t="str" cm="1">
        <f t="array" ref="C1159">IF(Table2[[#This Row],[Nodes]:[Nodes]]=6,Table2[[#This Row],[Cost]:[Cost]],"")</f>
        <v/>
      </c>
      <c r="D1159" s="20" t="str" cm="1">
        <f t="array" ref="D1159">IF(Data!A1159=7,Table2[[#This Row],[Cost]:[Cost]],"")</f>
        <v/>
      </c>
    </row>
    <row r="1160" spans="1:4">
      <c r="A1160" s="20" t="str" cm="1">
        <f t="array" ref="A1160">IF(Table2[[#This Row],[Nodes]:[Nodes]]=4,Table2[[#This Row],[Cost]:[Cost]],"")</f>
        <v/>
      </c>
      <c r="B1160" s="20" t="str" cm="1">
        <f t="array" ref="B1160">IF(Table2[[#This Row],[Nodes]:[Nodes]]=5,Table2[[#This Row],[Cost]:[Cost]],"")</f>
        <v/>
      </c>
      <c r="C1160" s="20" t="str" cm="1">
        <f t="array" ref="C1160">IF(Table2[[#This Row],[Nodes]:[Nodes]]=6,Table2[[#This Row],[Cost]:[Cost]],"")</f>
        <v/>
      </c>
      <c r="D1160" s="20" t="str" cm="1">
        <f t="array" ref="D1160">IF(Data!A1160=7,Table2[[#This Row],[Cost]:[Cost]],"")</f>
        <v/>
      </c>
    </row>
    <row r="1161" spans="1:4">
      <c r="A1161" s="20" t="str" cm="1">
        <f t="array" ref="A1161">IF(Table2[[#This Row],[Nodes]:[Nodes]]=4,Table2[[#This Row],[Cost]:[Cost]],"")</f>
        <v/>
      </c>
      <c r="B1161" s="20" t="str" cm="1">
        <f t="array" ref="B1161">IF(Table2[[#This Row],[Nodes]:[Nodes]]=5,Table2[[#This Row],[Cost]:[Cost]],"")</f>
        <v/>
      </c>
      <c r="C1161" s="20" t="str" cm="1">
        <f t="array" ref="C1161">IF(Table2[[#This Row],[Nodes]:[Nodes]]=6,Table2[[#This Row],[Cost]:[Cost]],"")</f>
        <v/>
      </c>
      <c r="D1161" s="20" t="str" cm="1">
        <f t="array" ref="D1161">IF(Data!A1161=7,Table2[[#This Row],[Cost]:[Cost]],"")</f>
        <v/>
      </c>
    </row>
    <row r="1162" spans="1:4">
      <c r="A1162" s="20" t="str" cm="1">
        <f t="array" ref="A1162">IF(Table2[[#This Row],[Nodes]:[Nodes]]=4,Table2[[#This Row],[Cost]:[Cost]],"")</f>
        <v/>
      </c>
      <c r="B1162" s="20" t="str" cm="1">
        <f t="array" ref="B1162">IF(Table2[[#This Row],[Nodes]:[Nodes]]=5,Table2[[#This Row],[Cost]:[Cost]],"")</f>
        <v/>
      </c>
      <c r="C1162" s="20" t="str" cm="1">
        <f t="array" ref="C1162">IF(Table2[[#This Row],[Nodes]:[Nodes]]=6,Table2[[#This Row],[Cost]:[Cost]],"")</f>
        <v/>
      </c>
      <c r="D1162" s="20" t="str" cm="1">
        <f t="array" ref="D1162">IF(Data!A1162=7,Table2[[#This Row],[Cost]:[Cost]],"")</f>
        <v/>
      </c>
    </row>
    <row r="1163" spans="1:4">
      <c r="A1163" s="20" t="str" cm="1">
        <f t="array" ref="A1163">IF(Table2[[#This Row],[Nodes]:[Nodes]]=4,Table2[[#This Row],[Cost]:[Cost]],"")</f>
        <v/>
      </c>
      <c r="B1163" s="20" t="str" cm="1">
        <f t="array" ref="B1163">IF(Table2[[#This Row],[Nodes]:[Nodes]]=5,Table2[[#This Row],[Cost]:[Cost]],"")</f>
        <v/>
      </c>
      <c r="C1163" s="20" t="str" cm="1">
        <f t="array" ref="C1163">IF(Table2[[#This Row],[Nodes]:[Nodes]]=6,Table2[[#This Row],[Cost]:[Cost]],"")</f>
        <v/>
      </c>
      <c r="D1163" s="20" t="str" cm="1">
        <f t="array" ref="D1163">IF(Data!A1163=7,Table2[[#This Row],[Cost]:[Cost]],"")</f>
        <v/>
      </c>
    </row>
    <row r="1164" spans="1:4">
      <c r="A1164" s="20" t="str" cm="1">
        <f t="array" ref="A1164">IF(Table2[[#This Row],[Nodes]:[Nodes]]=4,Table2[[#This Row],[Cost]:[Cost]],"")</f>
        <v/>
      </c>
      <c r="B1164" s="20" t="str" cm="1">
        <f t="array" ref="B1164">IF(Table2[[#This Row],[Nodes]:[Nodes]]=5,Table2[[#This Row],[Cost]:[Cost]],"")</f>
        <v/>
      </c>
      <c r="C1164" s="20" t="str" cm="1">
        <f t="array" ref="C1164">IF(Table2[[#This Row],[Nodes]:[Nodes]]=6,Table2[[#This Row],[Cost]:[Cost]],"")</f>
        <v/>
      </c>
      <c r="D1164" s="20" t="str" cm="1">
        <f t="array" ref="D1164">IF(Data!A1164=7,Table2[[#This Row],[Cost]:[Cost]],"")</f>
        <v/>
      </c>
    </row>
    <row r="1165" spans="1:4">
      <c r="A1165" s="20" t="str" cm="1">
        <f t="array" ref="A1165">IF(Table2[[#This Row],[Nodes]:[Nodes]]=4,Table2[[#This Row],[Cost]:[Cost]],"")</f>
        <v/>
      </c>
      <c r="B1165" s="20" t="str" cm="1">
        <f t="array" ref="B1165">IF(Table2[[#This Row],[Nodes]:[Nodes]]=5,Table2[[#This Row],[Cost]:[Cost]],"")</f>
        <v/>
      </c>
      <c r="C1165" s="20" t="str" cm="1">
        <f t="array" ref="C1165">IF(Table2[[#This Row],[Nodes]:[Nodes]]=6,Table2[[#This Row],[Cost]:[Cost]],"")</f>
        <v/>
      </c>
      <c r="D1165" s="20" t="str" cm="1">
        <f t="array" ref="D1165">IF(Data!A1165=7,Table2[[#This Row],[Cost]:[Cost]],"")</f>
        <v/>
      </c>
    </row>
    <row r="1166" spans="1:4">
      <c r="A1166" s="20" t="str" cm="1">
        <f t="array" ref="A1166">IF(Table2[[#This Row],[Nodes]:[Nodes]]=4,Table2[[#This Row],[Cost]:[Cost]],"")</f>
        <v/>
      </c>
      <c r="B1166" s="20" t="str" cm="1">
        <f t="array" ref="B1166">IF(Table2[[#This Row],[Nodes]:[Nodes]]=5,Table2[[#This Row],[Cost]:[Cost]],"")</f>
        <v/>
      </c>
      <c r="C1166" s="20" t="str" cm="1">
        <f t="array" ref="C1166">IF(Table2[[#This Row],[Nodes]:[Nodes]]=6,Table2[[#This Row],[Cost]:[Cost]],"")</f>
        <v/>
      </c>
      <c r="D1166" s="20" t="str" cm="1">
        <f t="array" ref="D1166">IF(Data!A1166=7,Table2[[#This Row],[Cost]:[Cost]],"")</f>
        <v/>
      </c>
    </row>
    <row r="1167" spans="1:4">
      <c r="A1167" s="20" t="str" cm="1">
        <f t="array" ref="A1167">IF(Table2[[#This Row],[Nodes]:[Nodes]]=4,Table2[[#This Row],[Cost]:[Cost]],"")</f>
        <v/>
      </c>
      <c r="B1167" s="20" t="str" cm="1">
        <f t="array" ref="B1167">IF(Table2[[#This Row],[Nodes]:[Nodes]]=5,Table2[[#This Row],[Cost]:[Cost]],"")</f>
        <v/>
      </c>
      <c r="C1167" s="20" t="str" cm="1">
        <f t="array" ref="C1167">IF(Table2[[#This Row],[Nodes]:[Nodes]]=6,Table2[[#This Row],[Cost]:[Cost]],"")</f>
        <v/>
      </c>
      <c r="D1167" s="20" t="str" cm="1">
        <f t="array" ref="D1167">IF(Data!A1167=7,Table2[[#This Row],[Cost]:[Cost]],"")</f>
        <v/>
      </c>
    </row>
    <row r="1168" spans="1:4">
      <c r="A1168" s="20" t="str" cm="1">
        <f t="array" ref="A1168">IF(Table2[[#This Row],[Nodes]:[Nodes]]=4,Table2[[#This Row],[Cost]:[Cost]],"")</f>
        <v/>
      </c>
      <c r="B1168" s="20" t="str" cm="1">
        <f t="array" ref="B1168">IF(Table2[[#This Row],[Nodes]:[Nodes]]=5,Table2[[#This Row],[Cost]:[Cost]],"")</f>
        <v/>
      </c>
      <c r="C1168" s="20" t="str" cm="1">
        <f t="array" ref="C1168">IF(Table2[[#This Row],[Nodes]:[Nodes]]=6,Table2[[#This Row],[Cost]:[Cost]],"")</f>
        <v/>
      </c>
      <c r="D1168" s="20" t="str" cm="1">
        <f t="array" ref="D1168">IF(Data!A1168=7,Table2[[#This Row],[Cost]:[Cost]],"")</f>
        <v/>
      </c>
    </row>
    <row r="1169" spans="1:4">
      <c r="A1169" s="20" t="str" cm="1">
        <f t="array" ref="A1169">IF(Table2[[#This Row],[Nodes]:[Nodes]]=4,Table2[[#This Row],[Cost]:[Cost]],"")</f>
        <v/>
      </c>
      <c r="B1169" s="20" t="str" cm="1">
        <f t="array" ref="B1169">IF(Table2[[#This Row],[Nodes]:[Nodes]]=5,Table2[[#This Row],[Cost]:[Cost]],"")</f>
        <v/>
      </c>
      <c r="C1169" s="20" t="str" cm="1">
        <f t="array" ref="C1169">IF(Table2[[#This Row],[Nodes]:[Nodes]]=6,Table2[[#This Row],[Cost]:[Cost]],"")</f>
        <v/>
      </c>
      <c r="D1169" s="20" t="str" cm="1">
        <f t="array" ref="D1169">IF(Data!A1169=7,Table2[[#This Row],[Cost]:[Cost]],"")</f>
        <v/>
      </c>
    </row>
    <row r="1170" spans="1:4">
      <c r="A1170" s="20" t="str" cm="1">
        <f t="array" ref="A1170">IF(Table2[[#This Row],[Nodes]:[Nodes]]=4,Table2[[#This Row],[Cost]:[Cost]],"")</f>
        <v/>
      </c>
      <c r="B1170" s="20" t="str" cm="1">
        <f t="array" ref="B1170">IF(Table2[[#This Row],[Nodes]:[Nodes]]=5,Table2[[#This Row],[Cost]:[Cost]],"")</f>
        <v/>
      </c>
      <c r="C1170" s="20" t="str" cm="1">
        <f t="array" ref="C1170">IF(Table2[[#This Row],[Nodes]:[Nodes]]=6,Table2[[#This Row],[Cost]:[Cost]],"")</f>
        <v/>
      </c>
      <c r="D1170" s="20" t="str" cm="1">
        <f t="array" ref="D1170">IF(Data!A1170=7,Table2[[#This Row],[Cost]:[Cost]],"")</f>
        <v/>
      </c>
    </row>
    <row r="1171" spans="1:4">
      <c r="A1171" s="20" t="str" cm="1">
        <f t="array" ref="A1171">IF(Table2[[#This Row],[Nodes]:[Nodes]]=4,Table2[[#This Row],[Cost]:[Cost]],"")</f>
        <v/>
      </c>
      <c r="B1171" s="20" t="str" cm="1">
        <f t="array" ref="B1171">IF(Table2[[#This Row],[Nodes]:[Nodes]]=5,Table2[[#This Row],[Cost]:[Cost]],"")</f>
        <v/>
      </c>
      <c r="C1171" s="20" t="str" cm="1">
        <f t="array" ref="C1171">IF(Table2[[#This Row],[Nodes]:[Nodes]]=6,Table2[[#This Row],[Cost]:[Cost]],"")</f>
        <v/>
      </c>
      <c r="D1171" s="20" t="str" cm="1">
        <f t="array" ref="D1171">IF(Data!A1171=7,Table2[[#This Row],[Cost]:[Cost]],"")</f>
        <v/>
      </c>
    </row>
    <row r="1172" spans="1:4">
      <c r="A1172" s="20" t="str" cm="1">
        <f t="array" ref="A1172">IF(Table2[[#This Row],[Nodes]:[Nodes]]=4,Table2[[#This Row],[Cost]:[Cost]],"")</f>
        <v/>
      </c>
      <c r="B1172" s="20" t="str" cm="1">
        <f t="array" ref="B1172">IF(Table2[[#This Row],[Nodes]:[Nodes]]=5,Table2[[#This Row],[Cost]:[Cost]],"")</f>
        <v/>
      </c>
      <c r="C1172" s="20" t="str" cm="1">
        <f t="array" ref="C1172">IF(Table2[[#This Row],[Nodes]:[Nodes]]=6,Table2[[#This Row],[Cost]:[Cost]],"")</f>
        <v/>
      </c>
      <c r="D1172" s="20" t="str" cm="1">
        <f t="array" ref="D1172">IF(Data!A1172=7,Table2[[#This Row],[Cost]:[Cost]],"")</f>
        <v/>
      </c>
    </row>
    <row r="1173" spans="1:4">
      <c r="A1173" s="20" t="str" cm="1">
        <f t="array" ref="A1173">IF(Table2[[#This Row],[Nodes]:[Nodes]]=4,Table2[[#This Row],[Cost]:[Cost]],"")</f>
        <v/>
      </c>
      <c r="B1173" s="20" t="str" cm="1">
        <f t="array" ref="B1173">IF(Table2[[#This Row],[Nodes]:[Nodes]]=5,Table2[[#This Row],[Cost]:[Cost]],"")</f>
        <v/>
      </c>
      <c r="C1173" s="20" t="str" cm="1">
        <f t="array" ref="C1173">IF(Table2[[#This Row],[Nodes]:[Nodes]]=6,Table2[[#This Row],[Cost]:[Cost]],"")</f>
        <v/>
      </c>
      <c r="D1173" s="20" t="str" cm="1">
        <f t="array" ref="D1173">IF(Data!A1173=7,Table2[[#This Row],[Cost]:[Cost]],"")</f>
        <v/>
      </c>
    </row>
    <row r="1174" spans="1:4">
      <c r="A1174" s="20" t="str" cm="1">
        <f t="array" ref="A1174">IF(Table2[[#This Row],[Nodes]:[Nodes]]=4,Table2[[#This Row],[Cost]:[Cost]],"")</f>
        <v/>
      </c>
      <c r="B1174" s="20" t="str" cm="1">
        <f t="array" ref="B1174">IF(Table2[[#This Row],[Nodes]:[Nodes]]=5,Table2[[#This Row],[Cost]:[Cost]],"")</f>
        <v/>
      </c>
      <c r="C1174" s="20" t="str" cm="1">
        <f t="array" ref="C1174">IF(Table2[[#This Row],[Nodes]:[Nodes]]=6,Table2[[#This Row],[Cost]:[Cost]],"")</f>
        <v/>
      </c>
      <c r="D1174" s="20" t="str" cm="1">
        <f t="array" ref="D1174">IF(Data!A1174=7,Table2[[#This Row],[Cost]:[Cost]],"")</f>
        <v/>
      </c>
    </row>
    <row r="1175" spans="1:4">
      <c r="A1175" s="20" t="str" cm="1">
        <f t="array" ref="A1175">IF(Table2[[#This Row],[Nodes]:[Nodes]]=4,Table2[[#This Row],[Cost]:[Cost]],"")</f>
        <v/>
      </c>
      <c r="B1175" s="20" t="str" cm="1">
        <f t="array" ref="B1175">IF(Table2[[#This Row],[Nodes]:[Nodes]]=5,Table2[[#This Row],[Cost]:[Cost]],"")</f>
        <v/>
      </c>
      <c r="C1175" s="20" t="str" cm="1">
        <f t="array" ref="C1175">IF(Table2[[#This Row],[Nodes]:[Nodes]]=6,Table2[[#This Row],[Cost]:[Cost]],"")</f>
        <v/>
      </c>
      <c r="D1175" s="20" t="str" cm="1">
        <f t="array" ref="D1175">IF(Data!A1175=7,Table2[[#This Row],[Cost]:[Cost]],"")</f>
        <v/>
      </c>
    </row>
    <row r="1176" spans="1:4">
      <c r="A1176" s="20" t="str" cm="1">
        <f t="array" ref="A1176">IF(Table2[[#This Row],[Nodes]:[Nodes]]=4,Table2[[#This Row],[Cost]:[Cost]],"")</f>
        <v/>
      </c>
      <c r="B1176" s="20" t="str" cm="1">
        <f t="array" ref="B1176">IF(Table2[[#This Row],[Nodes]:[Nodes]]=5,Table2[[#This Row],[Cost]:[Cost]],"")</f>
        <v/>
      </c>
      <c r="C1176" s="20" t="str" cm="1">
        <f t="array" ref="C1176">IF(Table2[[#This Row],[Nodes]:[Nodes]]=6,Table2[[#This Row],[Cost]:[Cost]],"")</f>
        <v/>
      </c>
      <c r="D1176" s="20" t="str" cm="1">
        <f t="array" ref="D1176">IF(Data!A1176=7,Table2[[#This Row],[Cost]:[Cost]],"")</f>
        <v/>
      </c>
    </row>
    <row r="1177" spans="1:4">
      <c r="A1177" s="20" t="str" cm="1">
        <f t="array" ref="A1177">IF(Table2[[#This Row],[Nodes]:[Nodes]]=4,Table2[[#This Row],[Cost]:[Cost]],"")</f>
        <v/>
      </c>
      <c r="B1177" s="20" t="str" cm="1">
        <f t="array" ref="B1177">IF(Table2[[#This Row],[Nodes]:[Nodes]]=5,Table2[[#This Row],[Cost]:[Cost]],"")</f>
        <v/>
      </c>
      <c r="C1177" s="20" t="str" cm="1">
        <f t="array" ref="C1177">IF(Table2[[#This Row],[Nodes]:[Nodes]]=6,Table2[[#This Row],[Cost]:[Cost]],"")</f>
        <v/>
      </c>
      <c r="D1177" s="20" t="str" cm="1">
        <f t="array" ref="D1177">IF(Data!A1177=7,Table2[[#This Row],[Cost]:[Cost]],"")</f>
        <v/>
      </c>
    </row>
    <row r="1178" spans="1:4">
      <c r="A1178" s="20" t="str" cm="1">
        <f t="array" ref="A1178">IF(Table2[[#This Row],[Nodes]:[Nodes]]=4,Table2[[#This Row],[Cost]:[Cost]],"")</f>
        <v/>
      </c>
      <c r="B1178" s="20" t="str" cm="1">
        <f t="array" ref="B1178">IF(Table2[[#This Row],[Nodes]:[Nodes]]=5,Table2[[#This Row],[Cost]:[Cost]],"")</f>
        <v/>
      </c>
      <c r="C1178" s="20" t="str" cm="1">
        <f t="array" ref="C1178">IF(Table2[[#This Row],[Nodes]:[Nodes]]=6,Table2[[#This Row],[Cost]:[Cost]],"")</f>
        <v/>
      </c>
      <c r="D1178" s="20" t="str" cm="1">
        <f t="array" ref="D1178">IF(Data!A1178=7,Table2[[#This Row],[Cost]:[Cost]],"")</f>
        <v/>
      </c>
    </row>
    <row r="1179" spans="1:4">
      <c r="A1179" s="20" t="str" cm="1">
        <f t="array" ref="A1179">IF(Table2[[#This Row],[Nodes]:[Nodes]]=4,Table2[[#This Row],[Cost]:[Cost]],"")</f>
        <v/>
      </c>
      <c r="B1179" s="20" t="str" cm="1">
        <f t="array" ref="B1179">IF(Table2[[#This Row],[Nodes]:[Nodes]]=5,Table2[[#This Row],[Cost]:[Cost]],"")</f>
        <v/>
      </c>
      <c r="C1179" s="20" t="str" cm="1">
        <f t="array" ref="C1179">IF(Table2[[#This Row],[Nodes]:[Nodes]]=6,Table2[[#This Row],[Cost]:[Cost]],"")</f>
        <v/>
      </c>
      <c r="D1179" s="20" t="str" cm="1">
        <f t="array" ref="D1179">IF(Data!A1179=7,Table2[[#This Row],[Cost]:[Cost]],"")</f>
        <v/>
      </c>
    </row>
    <row r="1180" spans="1:4">
      <c r="A1180" s="20" t="str" cm="1">
        <f t="array" ref="A1180">IF(Table2[[#This Row],[Nodes]:[Nodes]]=4,Table2[[#This Row],[Cost]:[Cost]],"")</f>
        <v/>
      </c>
      <c r="B1180" s="20" t="str" cm="1">
        <f t="array" ref="B1180">IF(Table2[[#This Row],[Nodes]:[Nodes]]=5,Table2[[#This Row],[Cost]:[Cost]],"")</f>
        <v/>
      </c>
      <c r="C1180" s="20" t="str" cm="1">
        <f t="array" ref="C1180">IF(Table2[[#This Row],[Nodes]:[Nodes]]=6,Table2[[#This Row],[Cost]:[Cost]],"")</f>
        <v/>
      </c>
      <c r="D1180" s="20" t="str" cm="1">
        <f t="array" ref="D1180">IF(Data!A1180=7,Table2[[#This Row],[Cost]:[Cost]],"")</f>
        <v/>
      </c>
    </row>
    <row r="1181" spans="1:4">
      <c r="A1181" s="20" t="str" cm="1">
        <f t="array" ref="A1181">IF(Table2[[#This Row],[Nodes]:[Nodes]]=4,Table2[[#This Row],[Cost]:[Cost]],"")</f>
        <v/>
      </c>
      <c r="B1181" s="20" t="str" cm="1">
        <f t="array" ref="B1181">IF(Table2[[#This Row],[Nodes]:[Nodes]]=5,Table2[[#This Row],[Cost]:[Cost]],"")</f>
        <v/>
      </c>
      <c r="C1181" s="20" t="str" cm="1">
        <f t="array" ref="C1181">IF(Table2[[#This Row],[Nodes]:[Nodes]]=6,Table2[[#This Row],[Cost]:[Cost]],"")</f>
        <v/>
      </c>
      <c r="D1181" s="20" t="str" cm="1">
        <f t="array" ref="D1181">IF(Data!A1181=7,Table2[[#This Row],[Cost]:[Cost]],"")</f>
        <v/>
      </c>
    </row>
    <row r="1182" spans="1:4">
      <c r="A1182" s="20" t="str" cm="1">
        <f t="array" ref="A1182">IF(Table2[[#This Row],[Nodes]:[Nodes]]=4,Table2[[#This Row],[Cost]:[Cost]],"")</f>
        <v/>
      </c>
      <c r="B1182" s="20" t="str" cm="1">
        <f t="array" ref="B1182">IF(Table2[[#This Row],[Nodes]:[Nodes]]=5,Table2[[#This Row],[Cost]:[Cost]],"")</f>
        <v/>
      </c>
      <c r="C1182" s="20" t="str" cm="1">
        <f t="array" ref="C1182">IF(Table2[[#This Row],[Nodes]:[Nodes]]=6,Table2[[#This Row],[Cost]:[Cost]],"")</f>
        <v/>
      </c>
      <c r="D1182" s="20" t="str" cm="1">
        <f t="array" ref="D1182">IF(Data!A1182=7,Table2[[#This Row],[Cost]:[Cost]],"")</f>
        <v/>
      </c>
    </row>
    <row r="1183" spans="1:4">
      <c r="A1183" s="20" t="str" cm="1">
        <f t="array" ref="A1183">IF(Table2[[#This Row],[Nodes]:[Nodes]]=4,Table2[[#This Row],[Cost]:[Cost]],"")</f>
        <v/>
      </c>
      <c r="B1183" s="20" t="str" cm="1">
        <f t="array" ref="B1183">IF(Table2[[#This Row],[Nodes]:[Nodes]]=5,Table2[[#This Row],[Cost]:[Cost]],"")</f>
        <v/>
      </c>
      <c r="C1183" s="20" t="str" cm="1">
        <f t="array" ref="C1183">IF(Table2[[#This Row],[Nodes]:[Nodes]]=6,Table2[[#This Row],[Cost]:[Cost]],"")</f>
        <v/>
      </c>
      <c r="D1183" s="20" t="str" cm="1">
        <f t="array" ref="D1183">IF(Data!A1183=7,Table2[[#This Row],[Cost]:[Cost]],"")</f>
        <v/>
      </c>
    </row>
    <row r="1184" spans="1:4">
      <c r="A1184" s="20" t="str" cm="1">
        <f t="array" ref="A1184">IF(Table2[[#This Row],[Nodes]:[Nodes]]=4,Table2[[#This Row],[Cost]:[Cost]],"")</f>
        <v/>
      </c>
      <c r="B1184" s="20" t="str" cm="1">
        <f t="array" ref="B1184">IF(Table2[[#This Row],[Nodes]:[Nodes]]=5,Table2[[#This Row],[Cost]:[Cost]],"")</f>
        <v/>
      </c>
      <c r="C1184" s="20" t="str" cm="1">
        <f t="array" ref="C1184">IF(Table2[[#This Row],[Nodes]:[Nodes]]=6,Table2[[#This Row],[Cost]:[Cost]],"")</f>
        <v/>
      </c>
      <c r="D1184" s="20" t="str" cm="1">
        <f t="array" ref="D1184">IF(Data!A1184=7,Table2[[#This Row],[Cost]:[Cost]],"")</f>
        <v/>
      </c>
    </row>
    <row r="1185" spans="1:4">
      <c r="A1185" s="20" t="str" cm="1">
        <f t="array" ref="A1185">IF(Table2[[#This Row],[Nodes]:[Nodes]]=4,Table2[[#This Row],[Cost]:[Cost]],"")</f>
        <v/>
      </c>
      <c r="B1185" s="20" t="str" cm="1">
        <f t="array" ref="B1185">IF(Table2[[#This Row],[Nodes]:[Nodes]]=5,Table2[[#This Row],[Cost]:[Cost]],"")</f>
        <v/>
      </c>
      <c r="C1185" s="20" t="str" cm="1">
        <f t="array" ref="C1185">IF(Table2[[#This Row],[Nodes]:[Nodes]]=6,Table2[[#This Row],[Cost]:[Cost]],"")</f>
        <v/>
      </c>
      <c r="D1185" s="20" t="str" cm="1">
        <f t="array" ref="D1185">IF(Data!A1185=7,Table2[[#This Row],[Cost]:[Cost]],"")</f>
        <v/>
      </c>
    </row>
    <row r="1186" spans="1:4">
      <c r="A1186" s="20" t="str" cm="1">
        <f t="array" ref="A1186">IF(Table2[[#This Row],[Nodes]:[Nodes]]=4,Table2[[#This Row],[Cost]:[Cost]],"")</f>
        <v/>
      </c>
      <c r="B1186" s="20" t="str" cm="1">
        <f t="array" ref="B1186">IF(Table2[[#This Row],[Nodes]:[Nodes]]=5,Table2[[#This Row],[Cost]:[Cost]],"")</f>
        <v/>
      </c>
      <c r="C1186" s="20" t="str" cm="1">
        <f t="array" ref="C1186">IF(Table2[[#This Row],[Nodes]:[Nodes]]=6,Table2[[#This Row],[Cost]:[Cost]],"")</f>
        <v/>
      </c>
      <c r="D1186" s="20" t="str" cm="1">
        <f t="array" ref="D1186">IF(Data!A1186=7,Table2[[#This Row],[Cost]:[Cost]],"")</f>
        <v/>
      </c>
    </row>
    <row r="1187" spans="1:4">
      <c r="A1187" s="20" t="str" cm="1">
        <f t="array" ref="A1187">IF(Table2[[#This Row],[Nodes]:[Nodes]]=4,Table2[[#This Row],[Cost]:[Cost]],"")</f>
        <v/>
      </c>
      <c r="B1187" s="20" t="str" cm="1">
        <f t="array" ref="B1187">IF(Table2[[#This Row],[Nodes]:[Nodes]]=5,Table2[[#This Row],[Cost]:[Cost]],"")</f>
        <v/>
      </c>
      <c r="C1187" s="20" t="str" cm="1">
        <f t="array" ref="C1187">IF(Table2[[#This Row],[Nodes]:[Nodes]]=6,Table2[[#This Row],[Cost]:[Cost]],"")</f>
        <v/>
      </c>
      <c r="D1187" s="20" t="str" cm="1">
        <f t="array" ref="D1187">IF(Data!A1187=7,Table2[[#This Row],[Cost]:[Cost]],"")</f>
        <v/>
      </c>
    </row>
    <row r="1188" spans="1:4">
      <c r="A1188" s="20" t="str" cm="1">
        <f t="array" ref="A1188">IF(Table2[[#This Row],[Nodes]:[Nodes]]=4,Table2[[#This Row],[Cost]:[Cost]],"")</f>
        <v/>
      </c>
      <c r="B1188" s="20" t="str" cm="1">
        <f t="array" ref="B1188">IF(Table2[[#This Row],[Nodes]:[Nodes]]=5,Table2[[#This Row],[Cost]:[Cost]],"")</f>
        <v/>
      </c>
      <c r="C1188" s="20" t="str" cm="1">
        <f t="array" ref="C1188">IF(Table2[[#This Row],[Nodes]:[Nodes]]=6,Table2[[#This Row],[Cost]:[Cost]],"")</f>
        <v/>
      </c>
      <c r="D1188" s="20" t="str" cm="1">
        <f t="array" ref="D1188">IF(Data!A1188=7,Table2[[#This Row],[Cost]:[Cost]],"")</f>
        <v/>
      </c>
    </row>
    <row r="1189" spans="1:4">
      <c r="A1189" s="20" t="str" cm="1">
        <f t="array" ref="A1189">IF(Table2[[#This Row],[Nodes]:[Nodes]]=4,Table2[[#This Row],[Cost]:[Cost]],"")</f>
        <v/>
      </c>
      <c r="B1189" s="20" t="str" cm="1">
        <f t="array" ref="B1189">IF(Table2[[#This Row],[Nodes]:[Nodes]]=5,Table2[[#This Row],[Cost]:[Cost]],"")</f>
        <v/>
      </c>
      <c r="C1189" s="20" t="str" cm="1">
        <f t="array" ref="C1189">IF(Table2[[#This Row],[Nodes]:[Nodes]]=6,Table2[[#This Row],[Cost]:[Cost]],"")</f>
        <v/>
      </c>
      <c r="D1189" s="20" t="str" cm="1">
        <f t="array" ref="D1189">IF(Data!A1189=7,Table2[[#This Row],[Cost]:[Cost]],"")</f>
        <v/>
      </c>
    </row>
    <row r="1190" spans="1:4">
      <c r="A1190" s="20" t="str" cm="1">
        <f t="array" ref="A1190">IF(Table2[[#This Row],[Nodes]:[Nodes]]=4,Table2[[#This Row],[Cost]:[Cost]],"")</f>
        <v/>
      </c>
      <c r="B1190" s="20" t="str" cm="1">
        <f t="array" ref="B1190">IF(Table2[[#This Row],[Nodes]:[Nodes]]=5,Table2[[#This Row],[Cost]:[Cost]],"")</f>
        <v/>
      </c>
      <c r="C1190" s="20" t="str" cm="1">
        <f t="array" ref="C1190">IF(Table2[[#This Row],[Nodes]:[Nodes]]=6,Table2[[#This Row],[Cost]:[Cost]],"")</f>
        <v/>
      </c>
      <c r="D1190" s="20" t="str" cm="1">
        <f t="array" ref="D1190">IF(Data!A1190=7,Table2[[#This Row],[Cost]:[Cost]],"")</f>
        <v/>
      </c>
    </row>
    <row r="1191" spans="1:4">
      <c r="A1191" s="20" t="str" cm="1">
        <f t="array" ref="A1191">IF(Table2[[#This Row],[Nodes]:[Nodes]]=4,Table2[[#This Row],[Cost]:[Cost]],"")</f>
        <v/>
      </c>
      <c r="B1191" s="20" t="str" cm="1">
        <f t="array" ref="B1191">IF(Table2[[#This Row],[Nodes]:[Nodes]]=5,Table2[[#This Row],[Cost]:[Cost]],"")</f>
        <v/>
      </c>
      <c r="C1191" s="20" t="str" cm="1">
        <f t="array" ref="C1191">IF(Table2[[#This Row],[Nodes]:[Nodes]]=6,Table2[[#This Row],[Cost]:[Cost]],"")</f>
        <v/>
      </c>
      <c r="D1191" s="20" t="str" cm="1">
        <f t="array" ref="D1191">IF(Data!A1191=7,Table2[[#This Row],[Cost]:[Cost]],"")</f>
        <v/>
      </c>
    </row>
    <row r="1192" spans="1:4">
      <c r="A1192" s="20" t="str" cm="1">
        <f t="array" ref="A1192">IF(Table2[[#This Row],[Nodes]:[Nodes]]=4,Table2[[#This Row],[Cost]:[Cost]],"")</f>
        <v/>
      </c>
      <c r="B1192" s="20" t="str" cm="1">
        <f t="array" ref="B1192">IF(Table2[[#This Row],[Nodes]:[Nodes]]=5,Table2[[#This Row],[Cost]:[Cost]],"")</f>
        <v/>
      </c>
      <c r="C1192" s="20" t="str" cm="1">
        <f t="array" ref="C1192">IF(Table2[[#This Row],[Nodes]:[Nodes]]=6,Table2[[#This Row],[Cost]:[Cost]],"")</f>
        <v/>
      </c>
      <c r="D1192" s="20" t="str" cm="1">
        <f t="array" ref="D1192">IF(Data!A1192=7,Table2[[#This Row],[Cost]:[Cost]],"")</f>
        <v/>
      </c>
    </row>
    <row r="1193" spans="1:4">
      <c r="A1193" s="20" t="str" cm="1">
        <f t="array" ref="A1193">IF(Table2[[#This Row],[Nodes]:[Nodes]]=4,Table2[[#This Row],[Cost]:[Cost]],"")</f>
        <v/>
      </c>
      <c r="B1193" s="20" t="str" cm="1">
        <f t="array" ref="B1193">IF(Table2[[#This Row],[Nodes]:[Nodes]]=5,Table2[[#This Row],[Cost]:[Cost]],"")</f>
        <v/>
      </c>
      <c r="C1193" s="20" t="str" cm="1">
        <f t="array" ref="C1193">IF(Table2[[#This Row],[Nodes]:[Nodes]]=6,Table2[[#This Row],[Cost]:[Cost]],"")</f>
        <v/>
      </c>
      <c r="D1193" s="20" t="str" cm="1">
        <f t="array" ref="D1193">IF(Data!A1193=7,Table2[[#This Row],[Cost]:[Cost]],"")</f>
        <v/>
      </c>
    </row>
    <row r="1194" spans="1:4">
      <c r="A1194" s="20" t="str" cm="1">
        <f t="array" ref="A1194">IF(Table2[[#This Row],[Nodes]:[Nodes]]=4,Table2[[#This Row],[Cost]:[Cost]],"")</f>
        <v/>
      </c>
      <c r="B1194" s="20" t="str" cm="1">
        <f t="array" ref="B1194">IF(Table2[[#This Row],[Nodes]:[Nodes]]=5,Table2[[#This Row],[Cost]:[Cost]],"")</f>
        <v/>
      </c>
      <c r="C1194" s="20" t="str" cm="1">
        <f t="array" ref="C1194">IF(Table2[[#This Row],[Nodes]:[Nodes]]=6,Table2[[#This Row],[Cost]:[Cost]],"")</f>
        <v/>
      </c>
      <c r="D1194" s="20" t="str" cm="1">
        <f t="array" ref="D1194">IF(Data!A1194=7,Table2[[#This Row],[Cost]:[Cost]],"")</f>
        <v/>
      </c>
    </row>
    <row r="1195" spans="1:4">
      <c r="A1195" s="20" t="str" cm="1">
        <f t="array" ref="A1195">IF(Table2[[#This Row],[Nodes]:[Nodes]]=4,Table2[[#This Row],[Cost]:[Cost]],"")</f>
        <v/>
      </c>
      <c r="B1195" s="20" t="str" cm="1">
        <f t="array" ref="B1195">IF(Table2[[#This Row],[Nodes]:[Nodes]]=5,Table2[[#This Row],[Cost]:[Cost]],"")</f>
        <v/>
      </c>
      <c r="C1195" s="20" t="str" cm="1">
        <f t="array" ref="C1195">IF(Table2[[#This Row],[Nodes]:[Nodes]]=6,Table2[[#This Row],[Cost]:[Cost]],"")</f>
        <v/>
      </c>
      <c r="D1195" s="20" t="str" cm="1">
        <f t="array" ref="D1195">IF(Data!A1195=7,Table2[[#This Row],[Cost]:[Cost]],"")</f>
        <v/>
      </c>
    </row>
    <row r="1196" spans="1:4">
      <c r="A1196" s="20" t="str" cm="1">
        <f t="array" ref="A1196">IF(Table2[[#This Row],[Nodes]:[Nodes]]=4,Table2[[#This Row],[Cost]:[Cost]],"")</f>
        <v/>
      </c>
      <c r="B1196" s="20" t="str" cm="1">
        <f t="array" ref="B1196">IF(Table2[[#This Row],[Nodes]:[Nodes]]=5,Table2[[#This Row],[Cost]:[Cost]],"")</f>
        <v/>
      </c>
      <c r="C1196" s="20" t="str" cm="1">
        <f t="array" ref="C1196">IF(Table2[[#This Row],[Nodes]:[Nodes]]=6,Table2[[#This Row],[Cost]:[Cost]],"")</f>
        <v/>
      </c>
      <c r="D1196" s="20" t="str" cm="1">
        <f t="array" ref="D1196">IF(Data!A1196=7,Table2[[#This Row],[Cost]:[Cost]],"")</f>
        <v/>
      </c>
    </row>
    <row r="1197" spans="1:4">
      <c r="A1197" s="20" t="str" cm="1">
        <f t="array" ref="A1197">IF(Table2[[#This Row],[Nodes]:[Nodes]]=4,Table2[[#This Row],[Cost]:[Cost]],"")</f>
        <v/>
      </c>
      <c r="B1197" s="20" t="str" cm="1">
        <f t="array" ref="B1197">IF(Table2[[#This Row],[Nodes]:[Nodes]]=5,Table2[[#This Row],[Cost]:[Cost]],"")</f>
        <v/>
      </c>
      <c r="C1197" s="20" t="str" cm="1">
        <f t="array" ref="C1197">IF(Table2[[#This Row],[Nodes]:[Nodes]]=6,Table2[[#This Row],[Cost]:[Cost]],"")</f>
        <v/>
      </c>
      <c r="D1197" s="20" t="str" cm="1">
        <f t="array" ref="D1197">IF(Data!A1197=7,Table2[[#This Row],[Cost]:[Cost]],"")</f>
        <v/>
      </c>
    </row>
    <row r="1198" spans="1:4">
      <c r="A1198" s="20" t="str" cm="1">
        <f t="array" ref="A1198">IF(Table2[[#This Row],[Nodes]:[Nodes]]=4,Table2[[#This Row],[Cost]:[Cost]],"")</f>
        <v/>
      </c>
      <c r="B1198" s="20" t="str" cm="1">
        <f t="array" ref="B1198">IF(Table2[[#This Row],[Nodes]:[Nodes]]=5,Table2[[#This Row],[Cost]:[Cost]],"")</f>
        <v/>
      </c>
      <c r="C1198" s="20" t="str" cm="1">
        <f t="array" ref="C1198">IF(Table2[[#This Row],[Nodes]:[Nodes]]=6,Table2[[#This Row],[Cost]:[Cost]],"")</f>
        <v/>
      </c>
      <c r="D1198" s="20" t="str" cm="1">
        <f t="array" ref="D1198">IF(Data!A1198=7,Table2[[#This Row],[Cost]:[Cost]],"")</f>
        <v/>
      </c>
    </row>
    <row r="1199" spans="1:4">
      <c r="A1199" s="20" t="str" cm="1">
        <f t="array" ref="A1199">IF(Table2[[#This Row],[Nodes]:[Nodes]]=4,Table2[[#This Row],[Cost]:[Cost]],"")</f>
        <v/>
      </c>
      <c r="B1199" s="20" t="str" cm="1">
        <f t="array" ref="B1199">IF(Table2[[#This Row],[Nodes]:[Nodes]]=5,Table2[[#This Row],[Cost]:[Cost]],"")</f>
        <v/>
      </c>
      <c r="C1199" s="20" t="str" cm="1">
        <f t="array" ref="C1199">IF(Table2[[#This Row],[Nodes]:[Nodes]]=6,Table2[[#This Row],[Cost]:[Cost]],"")</f>
        <v/>
      </c>
      <c r="D1199" s="20" t="str" cm="1">
        <f t="array" ref="D1199">IF(Data!A1199=7,Table2[[#This Row],[Cost]:[Cost]],"")</f>
        <v/>
      </c>
    </row>
    <row r="1200" spans="1:4">
      <c r="A1200" s="20" t="str" cm="1">
        <f t="array" ref="A1200">IF(Table2[[#This Row],[Nodes]:[Nodes]]=4,Table2[[#This Row],[Cost]:[Cost]],"")</f>
        <v/>
      </c>
      <c r="B1200" s="20" t="str" cm="1">
        <f t="array" ref="B1200">IF(Table2[[#This Row],[Nodes]:[Nodes]]=5,Table2[[#This Row],[Cost]:[Cost]],"")</f>
        <v/>
      </c>
      <c r="C1200" s="20" t="str" cm="1">
        <f t="array" ref="C1200">IF(Table2[[#This Row],[Nodes]:[Nodes]]=6,Table2[[#This Row],[Cost]:[Cost]],"")</f>
        <v/>
      </c>
      <c r="D1200" s="20" t="str" cm="1">
        <f t="array" ref="D1200">IF(Data!A1200=7,Table2[[#This Row],[Cost]:[Cost]],"")</f>
        <v/>
      </c>
    </row>
    <row r="1201" spans="1:4">
      <c r="A1201" s="20" t="str" cm="1">
        <f t="array" ref="A1201">IF(Table2[[#This Row],[Nodes]:[Nodes]]=4,Table2[[#This Row],[Cost]:[Cost]],"")</f>
        <v/>
      </c>
      <c r="B1201" s="20" t="str" cm="1">
        <f t="array" ref="B1201">IF(Table2[[#This Row],[Nodes]:[Nodes]]=5,Table2[[#This Row],[Cost]:[Cost]],"")</f>
        <v/>
      </c>
      <c r="C1201" s="20" t="str" cm="1">
        <f t="array" ref="C1201">IF(Table2[[#This Row],[Nodes]:[Nodes]]=6,Table2[[#This Row],[Cost]:[Cost]],"")</f>
        <v/>
      </c>
      <c r="D1201" s="20" t="str" cm="1">
        <f t="array" ref="D1201">IF(Data!A1201=7,Table2[[#This Row],[Cost]:[Cost]],"")</f>
        <v/>
      </c>
    </row>
    <row r="1202" spans="1:4">
      <c r="A1202" s="20" t="str" cm="1">
        <f t="array" ref="A1202">IF(Table2[[#This Row],[Nodes]:[Nodes]]=4,Table2[[#This Row],[Cost]:[Cost]],"")</f>
        <v/>
      </c>
      <c r="B1202" s="20" t="str" cm="1">
        <f t="array" ref="B1202">IF(Table2[[#This Row],[Nodes]:[Nodes]]=5,Table2[[#This Row],[Cost]:[Cost]],"")</f>
        <v/>
      </c>
      <c r="C1202" s="20" t="str" cm="1">
        <f t="array" ref="C1202">IF(Table2[[#This Row],[Nodes]:[Nodes]]=6,Table2[[#This Row],[Cost]:[Cost]],"")</f>
        <v/>
      </c>
      <c r="D1202" s="20" t="str" cm="1">
        <f t="array" ref="D1202">IF(Data!A1202=7,Table2[[#This Row],[Cost]:[Cost]],"")</f>
        <v/>
      </c>
    </row>
    <row r="1203" spans="1:4">
      <c r="A1203" s="20" t="str" cm="1">
        <f t="array" ref="A1203">IF(Table2[[#This Row],[Nodes]:[Nodes]]=4,Table2[[#This Row],[Cost]:[Cost]],"")</f>
        <v/>
      </c>
      <c r="B1203" s="20" t="str" cm="1">
        <f t="array" ref="B1203">IF(Table2[[#This Row],[Nodes]:[Nodes]]=5,Table2[[#This Row],[Cost]:[Cost]],"")</f>
        <v/>
      </c>
      <c r="C1203" s="20" t="str" cm="1">
        <f t="array" ref="C1203">IF(Table2[[#This Row],[Nodes]:[Nodes]]=6,Table2[[#This Row],[Cost]:[Cost]],"")</f>
        <v/>
      </c>
      <c r="D1203" s="20" t="str" cm="1">
        <f t="array" ref="D1203">IF(Data!A1203=7,Table2[[#This Row],[Cost]:[Cost]],"")</f>
        <v/>
      </c>
    </row>
    <row r="1204" spans="1:4">
      <c r="A1204" s="20" t="str" cm="1">
        <f t="array" ref="A1204">IF(Table2[[#This Row],[Nodes]:[Nodes]]=4,Table2[[#This Row],[Cost]:[Cost]],"")</f>
        <v/>
      </c>
      <c r="B1204" s="20" t="str" cm="1">
        <f t="array" ref="B1204">IF(Table2[[#This Row],[Nodes]:[Nodes]]=5,Table2[[#This Row],[Cost]:[Cost]],"")</f>
        <v/>
      </c>
      <c r="C1204" s="20" t="str" cm="1">
        <f t="array" ref="C1204">IF(Table2[[#This Row],[Nodes]:[Nodes]]=6,Table2[[#This Row],[Cost]:[Cost]],"")</f>
        <v/>
      </c>
      <c r="D1204" s="20" t="str" cm="1">
        <f t="array" ref="D1204">IF(Data!A1204=7,Table2[[#This Row],[Cost]:[Cost]],"")</f>
        <v/>
      </c>
    </row>
    <row r="1205" spans="1:4">
      <c r="A1205" s="20" t="str" cm="1">
        <f t="array" ref="A1205">IF(Table2[[#This Row],[Nodes]:[Nodes]]=4,Table2[[#This Row],[Cost]:[Cost]],"")</f>
        <v/>
      </c>
      <c r="B1205" s="20" t="str" cm="1">
        <f t="array" ref="B1205">IF(Table2[[#This Row],[Nodes]:[Nodes]]=5,Table2[[#This Row],[Cost]:[Cost]],"")</f>
        <v/>
      </c>
      <c r="C1205" s="20" t="str" cm="1">
        <f t="array" ref="C1205">IF(Table2[[#This Row],[Nodes]:[Nodes]]=6,Table2[[#This Row],[Cost]:[Cost]],"")</f>
        <v/>
      </c>
      <c r="D1205" s="20" t="str" cm="1">
        <f t="array" ref="D1205">IF(Data!A1205=7,Table2[[#This Row],[Cost]:[Cost]],"")</f>
        <v/>
      </c>
    </row>
    <row r="1206" spans="1:4">
      <c r="A1206" s="20" t="str" cm="1">
        <f t="array" ref="A1206">IF(Table2[[#This Row],[Nodes]:[Nodes]]=4,Table2[[#This Row],[Cost]:[Cost]],"")</f>
        <v/>
      </c>
      <c r="B1206" s="20" t="str" cm="1">
        <f t="array" ref="B1206">IF(Table2[[#This Row],[Nodes]:[Nodes]]=5,Table2[[#This Row],[Cost]:[Cost]],"")</f>
        <v/>
      </c>
      <c r="C1206" s="20" t="str" cm="1">
        <f t="array" ref="C1206">IF(Table2[[#This Row],[Nodes]:[Nodes]]=6,Table2[[#This Row],[Cost]:[Cost]],"")</f>
        <v/>
      </c>
      <c r="D1206" s="20" t="str" cm="1">
        <f t="array" ref="D1206">IF(Data!A1206=7,Table2[[#This Row],[Cost]:[Cost]],"")</f>
        <v/>
      </c>
    </row>
    <row r="1207" spans="1:4">
      <c r="A1207" s="20" t="str" cm="1">
        <f t="array" ref="A1207">IF(Table2[[#This Row],[Nodes]:[Nodes]]=4,Table2[[#This Row],[Cost]:[Cost]],"")</f>
        <v/>
      </c>
      <c r="B1207" s="20" t="str" cm="1">
        <f t="array" ref="B1207">IF(Table2[[#This Row],[Nodes]:[Nodes]]=5,Table2[[#This Row],[Cost]:[Cost]],"")</f>
        <v/>
      </c>
      <c r="C1207" s="20" t="str" cm="1">
        <f t="array" ref="C1207">IF(Table2[[#This Row],[Nodes]:[Nodes]]=6,Table2[[#This Row],[Cost]:[Cost]],"")</f>
        <v/>
      </c>
      <c r="D1207" s="20" t="str" cm="1">
        <f t="array" ref="D1207">IF(Data!A1207=7,Table2[[#This Row],[Cost]:[Cost]],"")</f>
        <v/>
      </c>
    </row>
    <row r="1208" spans="1:4">
      <c r="A1208" s="20" t="str" cm="1">
        <f t="array" ref="A1208">IF(Table2[[#This Row],[Nodes]:[Nodes]]=4,Table2[[#This Row],[Cost]:[Cost]],"")</f>
        <v/>
      </c>
      <c r="B1208" s="20" t="str" cm="1">
        <f t="array" ref="B1208">IF(Table2[[#This Row],[Nodes]:[Nodes]]=5,Table2[[#This Row],[Cost]:[Cost]],"")</f>
        <v/>
      </c>
      <c r="C1208" s="20" t="str" cm="1">
        <f t="array" ref="C1208">IF(Table2[[#This Row],[Nodes]:[Nodes]]=6,Table2[[#This Row],[Cost]:[Cost]],"")</f>
        <v/>
      </c>
      <c r="D1208" s="20" t="str" cm="1">
        <f t="array" ref="D1208">IF(Data!A1208=7,Table2[[#This Row],[Cost]:[Cost]],"")</f>
        <v/>
      </c>
    </row>
    <row r="1209" spans="1:4">
      <c r="A1209" s="20" t="str" cm="1">
        <f t="array" ref="A1209">IF(Table2[[#This Row],[Nodes]:[Nodes]]=4,Table2[[#This Row],[Cost]:[Cost]],"")</f>
        <v/>
      </c>
      <c r="B1209" s="20" t="str" cm="1">
        <f t="array" ref="B1209">IF(Table2[[#This Row],[Nodes]:[Nodes]]=5,Table2[[#This Row],[Cost]:[Cost]],"")</f>
        <v/>
      </c>
      <c r="C1209" s="20" t="str" cm="1">
        <f t="array" ref="C1209">IF(Table2[[#This Row],[Nodes]:[Nodes]]=6,Table2[[#This Row],[Cost]:[Cost]],"")</f>
        <v/>
      </c>
      <c r="D1209" s="20" t="str" cm="1">
        <f t="array" ref="D1209">IF(Data!A1209=7,Table2[[#This Row],[Cost]:[Cost]],"")</f>
        <v/>
      </c>
    </row>
    <row r="1210" spans="1:4">
      <c r="A1210" s="20" t="str" cm="1">
        <f t="array" ref="A1210">IF(Table2[[#This Row],[Nodes]:[Nodes]]=4,Table2[[#This Row],[Cost]:[Cost]],"")</f>
        <v/>
      </c>
      <c r="B1210" s="20" t="str" cm="1">
        <f t="array" ref="B1210">IF(Table2[[#This Row],[Nodes]:[Nodes]]=5,Table2[[#This Row],[Cost]:[Cost]],"")</f>
        <v/>
      </c>
      <c r="C1210" s="20" t="str" cm="1">
        <f t="array" ref="C1210">IF(Table2[[#This Row],[Nodes]:[Nodes]]=6,Table2[[#This Row],[Cost]:[Cost]],"")</f>
        <v/>
      </c>
      <c r="D1210" s="20" t="str" cm="1">
        <f t="array" ref="D1210">IF(Data!A1210=7,Table2[[#This Row],[Cost]:[Cost]],"")</f>
        <v/>
      </c>
    </row>
    <row r="1211" spans="1:4">
      <c r="A1211" s="20" t="str" cm="1">
        <f t="array" ref="A1211">IF(Table2[[#This Row],[Nodes]:[Nodes]]=4,Table2[[#This Row],[Cost]:[Cost]],"")</f>
        <v/>
      </c>
      <c r="B1211" s="20" t="str" cm="1">
        <f t="array" ref="B1211">IF(Table2[[#This Row],[Nodes]:[Nodes]]=5,Table2[[#This Row],[Cost]:[Cost]],"")</f>
        <v/>
      </c>
      <c r="C1211" s="20" t="str" cm="1">
        <f t="array" ref="C1211">IF(Table2[[#This Row],[Nodes]:[Nodes]]=6,Table2[[#This Row],[Cost]:[Cost]],"")</f>
        <v/>
      </c>
      <c r="D1211" s="20" t="str" cm="1">
        <f t="array" ref="D1211">IF(Data!A1211=7,Table2[[#This Row],[Cost]:[Cost]],"")</f>
        <v/>
      </c>
    </row>
    <row r="1212" spans="1:4">
      <c r="A1212" s="20" t="str" cm="1">
        <f t="array" ref="A1212">IF(Table2[[#This Row],[Nodes]:[Nodes]]=4,Table2[[#This Row],[Cost]:[Cost]],"")</f>
        <v/>
      </c>
      <c r="B1212" s="20" t="str" cm="1">
        <f t="array" ref="B1212">IF(Table2[[#This Row],[Nodes]:[Nodes]]=5,Table2[[#This Row],[Cost]:[Cost]],"")</f>
        <v/>
      </c>
      <c r="C1212" s="20" t="str" cm="1">
        <f t="array" ref="C1212">IF(Table2[[#This Row],[Nodes]:[Nodes]]=6,Table2[[#This Row],[Cost]:[Cost]],"")</f>
        <v/>
      </c>
      <c r="D1212" s="20" t="str" cm="1">
        <f t="array" ref="D1212">IF(Data!A1212=7,Table2[[#This Row],[Cost]:[Cost]],"")</f>
        <v/>
      </c>
    </row>
    <row r="1213" spans="1:4">
      <c r="A1213" s="20" t="str" cm="1">
        <f t="array" ref="A1213">IF(Table2[[#This Row],[Nodes]:[Nodes]]=4,Table2[[#This Row],[Cost]:[Cost]],"")</f>
        <v/>
      </c>
      <c r="B1213" s="20" t="str" cm="1">
        <f t="array" ref="B1213">IF(Table2[[#This Row],[Nodes]:[Nodes]]=5,Table2[[#This Row],[Cost]:[Cost]],"")</f>
        <v/>
      </c>
      <c r="C1213" s="20" t="str" cm="1">
        <f t="array" ref="C1213">IF(Table2[[#This Row],[Nodes]:[Nodes]]=6,Table2[[#This Row],[Cost]:[Cost]],"")</f>
        <v/>
      </c>
      <c r="D1213" s="20" t="str" cm="1">
        <f t="array" ref="D1213">IF(Data!A1213=7,Table2[[#This Row],[Cost]:[Cost]],"")</f>
        <v/>
      </c>
    </row>
    <row r="1214" spans="1:4">
      <c r="A1214" s="20" t="str" cm="1">
        <f t="array" ref="A1214">IF(Table2[[#This Row],[Nodes]:[Nodes]]=4,Table2[[#This Row],[Cost]:[Cost]],"")</f>
        <v/>
      </c>
      <c r="B1214" s="20" t="str" cm="1">
        <f t="array" ref="B1214">IF(Table2[[#This Row],[Nodes]:[Nodes]]=5,Table2[[#This Row],[Cost]:[Cost]],"")</f>
        <v/>
      </c>
      <c r="C1214" s="20" t="str" cm="1">
        <f t="array" ref="C1214">IF(Table2[[#This Row],[Nodes]:[Nodes]]=6,Table2[[#This Row],[Cost]:[Cost]],"")</f>
        <v/>
      </c>
      <c r="D1214" s="20" t="str" cm="1">
        <f t="array" ref="D1214">IF(Data!A1214=7,Table2[[#This Row],[Cost]:[Cost]],"")</f>
        <v/>
      </c>
    </row>
    <row r="1215" spans="1:4">
      <c r="A1215" s="20" t="str" cm="1">
        <f t="array" ref="A1215">IF(Table2[[#This Row],[Nodes]:[Nodes]]=4,Table2[[#This Row],[Cost]:[Cost]],"")</f>
        <v/>
      </c>
      <c r="B1215" s="20" t="str" cm="1">
        <f t="array" ref="B1215">IF(Table2[[#This Row],[Nodes]:[Nodes]]=5,Table2[[#This Row],[Cost]:[Cost]],"")</f>
        <v/>
      </c>
      <c r="C1215" s="20" t="str" cm="1">
        <f t="array" ref="C1215">IF(Table2[[#This Row],[Nodes]:[Nodes]]=6,Table2[[#This Row],[Cost]:[Cost]],"")</f>
        <v/>
      </c>
      <c r="D1215" s="20" t="str" cm="1">
        <f t="array" ref="D1215">IF(Data!A1215=7,Table2[[#This Row],[Cost]:[Cost]],"")</f>
        <v/>
      </c>
    </row>
    <row r="1216" spans="1:4">
      <c r="A1216" s="20" t="str" cm="1">
        <f t="array" ref="A1216">IF(Table2[[#This Row],[Nodes]:[Nodes]]=4,Table2[[#This Row],[Cost]:[Cost]],"")</f>
        <v/>
      </c>
      <c r="B1216" s="20" t="str" cm="1">
        <f t="array" ref="B1216">IF(Table2[[#This Row],[Nodes]:[Nodes]]=5,Table2[[#This Row],[Cost]:[Cost]],"")</f>
        <v/>
      </c>
      <c r="C1216" s="20" t="str" cm="1">
        <f t="array" ref="C1216">IF(Table2[[#This Row],[Nodes]:[Nodes]]=6,Table2[[#This Row],[Cost]:[Cost]],"")</f>
        <v/>
      </c>
      <c r="D1216" s="20" t="str" cm="1">
        <f t="array" ref="D1216">IF(Data!A1216=7,Table2[[#This Row],[Cost]:[Cost]],"")</f>
        <v/>
      </c>
    </row>
    <row r="1217" spans="1:4">
      <c r="A1217" s="20" t="str" cm="1">
        <f t="array" ref="A1217">IF(Table2[[#This Row],[Nodes]:[Nodes]]=4,Table2[[#This Row],[Cost]:[Cost]],"")</f>
        <v/>
      </c>
      <c r="B1217" s="20" t="str" cm="1">
        <f t="array" ref="B1217">IF(Table2[[#This Row],[Nodes]:[Nodes]]=5,Table2[[#This Row],[Cost]:[Cost]],"")</f>
        <v/>
      </c>
      <c r="C1217" s="20" t="str" cm="1">
        <f t="array" ref="C1217">IF(Table2[[#This Row],[Nodes]:[Nodes]]=6,Table2[[#This Row],[Cost]:[Cost]],"")</f>
        <v/>
      </c>
      <c r="D1217" s="20" t="str" cm="1">
        <f t="array" ref="D1217">IF(Data!A1217=7,Table2[[#This Row],[Cost]:[Cost]],"")</f>
        <v/>
      </c>
    </row>
    <row r="1218" spans="1:4">
      <c r="A1218" s="20" t="str" cm="1">
        <f t="array" ref="A1218">IF(Table2[[#This Row],[Nodes]:[Nodes]]=4,Table2[[#This Row],[Cost]:[Cost]],"")</f>
        <v/>
      </c>
      <c r="B1218" s="20" t="str" cm="1">
        <f t="array" ref="B1218">IF(Table2[[#This Row],[Nodes]:[Nodes]]=5,Table2[[#This Row],[Cost]:[Cost]],"")</f>
        <v/>
      </c>
      <c r="C1218" s="20" t="str" cm="1">
        <f t="array" ref="C1218">IF(Table2[[#This Row],[Nodes]:[Nodes]]=6,Table2[[#This Row],[Cost]:[Cost]],"")</f>
        <v/>
      </c>
      <c r="D1218" s="20" t="str" cm="1">
        <f t="array" ref="D1218">IF(Data!A1218=7,Table2[[#This Row],[Cost]:[Cost]],"")</f>
        <v/>
      </c>
    </row>
    <row r="1219" spans="1:4">
      <c r="A1219" s="20" t="str" cm="1">
        <f t="array" ref="A1219">IF(Table2[[#This Row],[Nodes]:[Nodes]]=4,Table2[[#This Row],[Cost]:[Cost]],"")</f>
        <v/>
      </c>
      <c r="B1219" s="20" t="str" cm="1">
        <f t="array" ref="B1219">IF(Table2[[#This Row],[Nodes]:[Nodes]]=5,Table2[[#This Row],[Cost]:[Cost]],"")</f>
        <v/>
      </c>
      <c r="C1219" s="20" t="str" cm="1">
        <f t="array" ref="C1219">IF(Table2[[#This Row],[Nodes]:[Nodes]]=6,Table2[[#This Row],[Cost]:[Cost]],"")</f>
        <v/>
      </c>
      <c r="D1219" s="20" t="str" cm="1">
        <f t="array" ref="D1219">IF(Data!A1219=7,Table2[[#This Row],[Cost]:[Cost]],"")</f>
        <v/>
      </c>
    </row>
    <row r="1220" spans="1:4">
      <c r="A1220" s="20" t="str" cm="1">
        <f t="array" ref="A1220">IF(Table2[[#This Row],[Nodes]:[Nodes]]=4,Table2[[#This Row],[Cost]:[Cost]],"")</f>
        <v/>
      </c>
      <c r="B1220" s="20" t="str" cm="1">
        <f t="array" ref="B1220">IF(Table2[[#This Row],[Nodes]:[Nodes]]=5,Table2[[#This Row],[Cost]:[Cost]],"")</f>
        <v/>
      </c>
      <c r="C1220" s="20" t="str" cm="1">
        <f t="array" ref="C1220">IF(Table2[[#This Row],[Nodes]:[Nodes]]=6,Table2[[#This Row],[Cost]:[Cost]],"")</f>
        <v/>
      </c>
      <c r="D1220" s="20" t="str" cm="1">
        <f t="array" ref="D1220">IF(Data!A1220=7,Table2[[#This Row],[Cost]:[Cost]],"")</f>
        <v/>
      </c>
    </row>
    <row r="1221" spans="1:4">
      <c r="A1221" s="20" t="str" cm="1">
        <f t="array" ref="A1221">IF(Table2[[#This Row],[Nodes]:[Nodes]]=4,Table2[[#This Row],[Cost]:[Cost]],"")</f>
        <v/>
      </c>
      <c r="B1221" s="20" t="str" cm="1">
        <f t="array" ref="B1221">IF(Table2[[#This Row],[Nodes]:[Nodes]]=5,Table2[[#This Row],[Cost]:[Cost]],"")</f>
        <v/>
      </c>
      <c r="C1221" s="20" t="str" cm="1">
        <f t="array" ref="C1221">IF(Table2[[#This Row],[Nodes]:[Nodes]]=6,Table2[[#This Row],[Cost]:[Cost]],"")</f>
        <v/>
      </c>
      <c r="D1221" s="20" t="str" cm="1">
        <f t="array" ref="D1221">IF(Data!A1221=7,Table2[[#This Row],[Cost]:[Cost]],"")</f>
        <v/>
      </c>
    </row>
    <row r="1222" spans="1:4">
      <c r="A1222" s="20" t="str" cm="1">
        <f t="array" ref="A1222">IF(Table2[[#This Row],[Nodes]:[Nodes]]=4,Table2[[#This Row],[Cost]:[Cost]],"")</f>
        <v/>
      </c>
      <c r="B1222" s="20" t="str" cm="1">
        <f t="array" ref="B1222">IF(Table2[[#This Row],[Nodes]:[Nodes]]=5,Table2[[#This Row],[Cost]:[Cost]],"")</f>
        <v/>
      </c>
      <c r="C1222" s="20" t="str" cm="1">
        <f t="array" ref="C1222">IF(Table2[[#This Row],[Nodes]:[Nodes]]=6,Table2[[#This Row],[Cost]:[Cost]],"")</f>
        <v/>
      </c>
      <c r="D1222" s="20" t="str" cm="1">
        <f t="array" ref="D1222">IF(Data!A1222=7,Table2[[#This Row],[Cost]:[Cost]],"")</f>
        <v/>
      </c>
    </row>
    <row r="1223" spans="1:4">
      <c r="A1223" s="20" t="str" cm="1">
        <f t="array" ref="A1223">IF(Table2[[#This Row],[Nodes]:[Nodes]]=4,Table2[[#This Row],[Cost]:[Cost]],"")</f>
        <v/>
      </c>
      <c r="B1223" s="20" t="str" cm="1">
        <f t="array" ref="B1223">IF(Table2[[#This Row],[Nodes]:[Nodes]]=5,Table2[[#This Row],[Cost]:[Cost]],"")</f>
        <v/>
      </c>
      <c r="C1223" s="20" t="str" cm="1">
        <f t="array" ref="C1223">IF(Table2[[#This Row],[Nodes]:[Nodes]]=6,Table2[[#This Row],[Cost]:[Cost]],"")</f>
        <v/>
      </c>
      <c r="D1223" s="20" t="str" cm="1">
        <f t="array" ref="D1223">IF(Data!A1223=7,Table2[[#This Row],[Cost]:[Cost]],"")</f>
        <v/>
      </c>
    </row>
    <row r="1224" spans="1:4">
      <c r="A1224" s="20" t="str" cm="1">
        <f t="array" ref="A1224">IF(Table2[[#This Row],[Nodes]:[Nodes]]=4,Table2[[#This Row],[Cost]:[Cost]],"")</f>
        <v/>
      </c>
      <c r="B1224" s="20" t="str" cm="1">
        <f t="array" ref="B1224">IF(Table2[[#This Row],[Nodes]:[Nodes]]=5,Table2[[#This Row],[Cost]:[Cost]],"")</f>
        <v/>
      </c>
      <c r="C1224" s="20" t="str" cm="1">
        <f t="array" ref="C1224">IF(Table2[[#This Row],[Nodes]:[Nodes]]=6,Table2[[#This Row],[Cost]:[Cost]],"")</f>
        <v/>
      </c>
      <c r="D1224" s="20" t="str" cm="1">
        <f t="array" ref="D1224">IF(Data!A1224=7,Table2[[#This Row],[Cost]:[Cost]],"")</f>
        <v/>
      </c>
    </row>
    <row r="1225" spans="1:4">
      <c r="A1225" s="20" t="str" cm="1">
        <f t="array" ref="A1225">IF(Table2[[#This Row],[Nodes]:[Nodes]]=4,Table2[[#This Row],[Cost]:[Cost]],"")</f>
        <v/>
      </c>
      <c r="B1225" s="20" t="str" cm="1">
        <f t="array" ref="B1225">IF(Table2[[#This Row],[Nodes]:[Nodes]]=5,Table2[[#This Row],[Cost]:[Cost]],"")</f>
        <v/>
      </c>
      <c r="C1225" s="20" t="str" cm="1">
        <f t="array" ref="C1225">IF(Table2[[#This Row],[Nodes]:[Nodes]]=6,Table2[[#This Row],[Cost]:[Cost]],"")</f>
        <v/>
      </c>
      <c r="D1225" s="20" t="str" cm="1">
        <f t="array" ref="D1225">IF(Data!A1225=7,Table2[[#This Row],[Cost]:[Cost]],"")</f>
        <v/>
      </c>
    </row>
    <row r="1226" spans="1:4">
      <c r="A1226" s="20" t="str" cm="1">
        <f t="array" ref="A1226">IF(Table2[[#This Row],[Nodes]:[Nodes]]=4,Table2[[#This Row],[Cost]:[Cost]],"")</f>
        <v/>
      </c>
      <c r="B1226" s="20" t="str" cm="1">
        <f t="array" ref="B1226">IF(Table2[[#This Row],[Nodes]:[Nodes]]=5,Table2[[#This Row],[Cost]:[Cost]],"")</f>
        <v/>
      </c>
      <c r="C1226" s="20" t="str" cm="1">
        <f t="array" ref="C1226">IF(Table2[[#This Row],[Nodes]:[Nodes]]=6,Table2[[#This Row],[Cost]:[Cost]],"")</f>
        <v/>
      </c>
      <c r="D1226" s="20" t="str" cm="1">
        <f t="array" ref="D1226">IF(Data!A1226=7,Table2[[#This Row],[Cost]:[Cost]],"")</f>
        <v/>
      </c>
    </row>
    <row r="1227" spans="1:4">
      <c r="A1227" s="20" t="str" cm="1">
        <f t="array" ref="A1227">IF(Table2[[#This Row],[Nodes]:[Nodes]]=4,Table2[[#This Row],[Cost]:[Cost]],"")</f>
        <v/>
      </c>
      <c r="B1227" s="20" t="str" cm="1">
        <f t="array" ref="B1227">IF(Table2[[#This Row],[Nodes]:[Nodes]]=5,Table2[[#This Row],[Cost]:[Cost]],"")</f>
        <v/>
      </c>
      <c r="C1227" s="20" t="str" cm="1">
        <f t="array" ref="C1227">IF(Table2[[#This Row],[Nodes]:[Nodes]]=6,Table2[[#This Row],[Cost]:[Cost]],"")</f>
        <v/>
      </c>
      <c r="D1227" s="20" t="str" cm="1">
        <f t="array" ref="D1227">IF(Data!A1227=7,Table2[[#This Row],[Cost]:[Cost]],"")</f>
        <v/>
      </c>
    </row>
    <row r="1228" spans="1:4">
      <c r="A1228" s="20" t="str" cm="1">
        <f t="array" ref="A1228">IF(Table2[[#This Row],[Nodes]:[Nodes]]=4,Table2[[#This Row],[Cost]:[Cost]],"")</f>
        <v/>
      </c>
      <c r="B1228" s="20" t="str" cm="1">
        <f t="array" ref="B1228">IF(Table2[[#This Row],[Nodes]:[Nodes]]=5,Table2[[#This Row],[Cost]:[Cost]],"")</f>
        <v/>
      </c>
      <c r="C1228" s="20" t="str" cm="1">
        <f t="array" ref="C1228">IF(Table2[[#This Row],[Nodes]:[Nodes]]=6,Table2[[#This Row],[Cost]:[Cost]],"")</f>
        <v/>
      </c>
      <c r="D1228" s="20" t="str" cm="1">
        <f t="array" ref="D1228">IF(Data!A1228=7,Table2[[#This Row],[Cost]:[Cost]],"")</f>
        <v/>
      </c>
    </row>
    <row r="1229" spans="1:4">
      <c r="A1229" s="20" t="str" cm="1">
        <f t="array" ref="A1229">IF(Table2[[#This Row],[Nodes]:[Nodes]]=4,Table2[[#This Row],[Cost]:[Cost]],"")</f>
        <v/>
      </c>
      <c r="B1229" s="20" t="str" cm="1">
        <f t="array" ref="B1229">IF(Table2[[#This Row],[Nodes]:[Nodes]]=5,Table2[[#This Row],[Cost]:[Cost]],"")</f>
        <v/>
      </c>
      <c r="C1229" s="20" t="str" cm="1">
        <f t="array" ref="C1229">IF(Table2[[#This Row],[Nodes]:[Nodes]]=6,Table2[[#This Row],[Cost]:[Cost]],"")</f>
        <v/>
      </c>
      <c r="D1229" s="20" t="str" cm="1">
        <f t="array" ref="D1229">IF(Data!A1229=7,Table2[[#This Row],[Cost]:[Cost]],"")</f>
        <v/>
      </c>
    </row>
    <row r="1230" spans="1:4">
      <c r="A1230" s="20" t="str" cm="1">
        <f t="array" ref="A1230">IF(Table2[[#This Row],[Nodes]:[Nodes]]=4,Table2[[#This Row],[Cost]:[Cost]],"")</f>
        <v/>
      </c>
      <c r="B1230" s="20" t="str" cm="1">
        <f t="array" ref="B1230">IF(Table2[[#This Row],[Nodes]:[Nodes]]=5,Table2[[#This Row],[Cost]:[Cost]],"")</f>
        <v/>
      </c>
      <c r="C1230" s="20" t="str" cm="1">
        <f t="array" ref="C1230">IF(Table2[[#This Row],[Nodes]:[Nodes]]=6,Table2[[#This Row],[Cost]:[Cost]],"")</f>
        <v/>
      </c>
      <c r="D1230" s="20" t="str" cm="1">
        <f t="array" ref="D1230">IF(Data!A1230=7,Table2[[#This Row],[Cost]:[Cost]],"")</f>
        <v/>
      </c>
    </row>
    <row r="1231" spans="1:4">
      <c r="A1231" s="20" t="str" cm="1">
        <f t="array" ref="A1231">IF(Table2[[#This Row],[Nodes]:[Nodes]]=4,Table2[[#This Row],[Cost]:[Cost]],"")</f>
        <v/>
      </c>
      <c r="B1231" s="20" t="str" cm="1">
        <f t="array" ref="B1231">IF(Table2[[#This Row],[Nodes]:[Nodes]]=5,Table2[[#This Row],[Cost]:[Cost]],"")</f>
        <v/>
      </c>
      <c r="C1231" s="20" t="str" cm="1">
        <f t="array" ref="C1231">IF(Table2[[#This Row],[Nodes]:[Nodes]]=6,Table2[[#This Row],[Cost]:[Cost]],"")</f>
        <v/>
      </c>
      <c r="D1231" s="20" t="str" cm="1">
        <f t="array" ref="D1231">IF(Data!A1231=7,Table2[[#This Row],[Cost]:[Cost]],"")</f>
        <v/>
      </c>
    </row>
    <row r="1232" spans="1:4">
      <c r="A1232" s="20" t="str" cm="1">
        <f t="array" ref="A1232">IF(Table2[[#This Row],[Nodes]:[Nodes]]=4,Table2[[#This Row],[Cost]:[Cost]],"")</f>
        <v/>
      </c>
      <c r="B1232" s="20" t="str" cm="1">
        <f t="array" ref="B1232">IF(Table2[[#This Row],[Nodes]:[Nodes]]=5,Table2[[#This Row],[Cost]:[Cost]],"")</f>
        <v/>
      </c>
      <c r="C1232" s="20" t="str" cm="1">
        <f t="array" ref="C1232">IF(Table2[[#This Row],[Nodes]:[Nodes]]=6,Table2[[#This Row],[Cost]:[Cost]],"")</f>
        <v/>
      </c>
      <c r="D1232" s="20" t="str" cm="1">
        <f t="array" ref="D1232">IF(Data!A1232=7,Table2[[#This Row],[Cost]:[Cost]],"")</f>
        <v/>
      </c>
    </row>
    <row r="1233" spans="1:4">
      <c r="A1233" s="20" t="str" cm="1">
        <f t="array" ref="A1233">IF(Table2[[#This Row],[Nodes]:[Nodes]]=4,Table2[[#This Row],[Cost]:[Cost]],"")</f>
        <v/>
      </c>
      <c r="B1233" s="20" t="str" cm="1">
        <f t="array" ref="B1233">IF(Table2[[#This Row],[Nodes]:[Nodes]]=5,Table2[[#This Row],[Cost]:[Cost]],"")</f>
        <v/>
      </c>
      <c r="C1233" s="20" t="str" cm="1">
        <f t="array" ref="C1233">IF(Table2[[#This Row],[Nodes]:[Nodes]]=6,Table2[[#This Row],[Cost]:[Cost]],"")</f>
        <v/>
      </c>
      <c r="D1233" s="20" t="str" cm="1">
        <f t="array" ref="D1233">IF(Data!A1233=7,Table2[[#This Row],[Cost]:[Cost]],"")</f>
        <v/>
      </c>
    </row>
    <row r="1234" spans="1:4">
      <c r="A1234" s="20" t="str" cm="1">
        <f t="array" ref="A1234">IF(Table2[[#This Row],[Nodes]:[Nodes]]=4,Table2[[#This Row],[Cost]:[Cost]],"")</f>
        <v/>
      </c>
      <c r="B1234" s="20" t="str" cm="1">
        <f t="array" ref="B1234">IF(Table2[[#This Row],[Nodes]:[Nodes]]=5,Table2[[#This Row],[Cost]:[Cost]],"")</f>
        <v/>
      </c>
      <c r="C1234" s="20" t="str" cm="1">
        <f t="array" ref="C1234">IF(Table2[[#This Row],[Nodes]:[Nodes]]=6,Table2[[#This Row],[Cost]:[Cost]],"")</f>
        <v/>
      </c>
      <c r="D1234" s="20" t="str" cm="1">
        <f t="array" ref="D1234">IF(Data!A1234=7,Table2[[#This Row],[Cost]:[Cost]],"")</f>
        <v/>
      </c>
    </row>
    <row r="1235" spans="1:4">
      <c r="A1235" s="20" t="str" cm="1">
        <f t="array" ref="A1235">IF(Table2[[#This Row],[Nodes]:[Nodes]]=4,Table2[[#This Row],[Cost]:[Cost]],"")</f>
        <v/>
      </c>
      <c r="B1235" s="20" t="str" cm="1">
        <f t="array" ref="B1235">IF(Table2[[#This Row],[Nodes]:[Nodes]]=5,Table2[[#This Row],[Cost]:[Cost]],"")</f>
        <v/>
      </c>
      <c r="C1235" s="20" t="str" cm="1">
        <f t="array" ref="C1235">IF(Table2[[#This Row],[Nodes]:[Nodes]]=6,Table2[[#This Row],[Cost]:[Cost]],"")</f>
        <v/>
      </c>
      <c r="D1235" s="20" t="str" cm="1">
        <f t="array" ref="D1235">IF(Data!A1235=7,Table2[[#This Row],[Cost]:[Cost]],"")</f>
        <v/>
      </c>
    </row>
    <row r="1236" spans="1:4">
      <c r="A1236" s="20" t="str" cm="1">
        <f t="array" ref="A1236">IF(Table2[[#This Row],[Nodes]:[Nodes]]=4,Table2[[#This Row],[Cost]:[Cost]],"")</f>
        <v/>
      </c>
      <c r="B1236" s="20" t="str" cm="1">
        <f t="array" ref="B1236">IF(Table2[[#This Row],[Nodes]:[Nodes]]=5,Table2[[#This Row],[Cost]:[Cost]],"")</f>
        <v/>
      </c>
      <c r="C1236" s="20" t="str" cm="1">
        <f t="array" ref="C1236">IF(Table2[[#This Row],[Nodes]:[Nodes]]=6,Table2[[#This Row],[Cost]:[Cost]],"")</f>
        <v/>
      </c>
      <c r="D1236" s="20" t="str" cm="1">
        <f t="array" ref="D1236">IF(Data!A1236=7,Table2[[#This Row],[Cost]:[Cost]],"")</f>
        <v/>
      </c>
    </row>
    <row r="1237" spans="1:4">
      <c r="A1237" s="20" t="str" cm="1">
        <f t="array" ref="A1237">IF(Table2[[#This Row],[Nodes]:[Nodes]]=4,Table2[[#This Row],[Cost]:[Cost]],"")</f>
        <v/>
      </c>
      <c r="B1237" s="20" t="str" cm="1">
        <f t="array" ref="B1237">IF(Table2[[#This Row],[Nodes]:[Nodes]]=5,Table2[[#This Row],[Cost]:[Cost]],"")</f>
        <v/>
      </c>
      <c r="C1237" s="20" t="str" cm="1">
        <f t="array" ref="C1237">IF(Table2[[#This Row],[Nodes]:[Nodes]]=6,Table2[[#This Row],[Cost]:[Cost]],"")</f>
        <v/>
      </c>
      <c r="D1237" s="20" t="str" cm="1">
        <f t="array" ref="D1237">IF(Data!A1237=7,Table2[[#This Row],[Cost]:[Cost]],"")</f>
        <v/>
      </c>
    </row>
    <row r="1238" spans="1:4">
      <c r="A1238" s="20" t="str" cm="1">
        <f t="array" ref="A1238">IF(Table2[[#This Row],[Nodes]:[Nodes]]=4,Table2[[#This Row],[Cost]:[Cost]],"")</f>
        <v/>
      </c>
      <c r="B1238" s="20" t="str" cm="1">
        <f t="array" ref="B1238">IF(Table2[[#This Row],[Nodes]:[Nodes]]=5,Table2[[#This Row],[Cost]:[Cost]],"")</f>
        <v/>
      </c>
      <c r="C1238" s="20" t="str" cm="1">
        <f t="array" ref="C1238">IF(Table2[[#This Row],[Nodes]:[Nodes]]=6,Table2[[#This Row],[Cost]:[Cost]],"")</f>
        <v/>
      </c>
      <c r="D1238" s="20" t="str" cm="1">
        <f t="array" ref="D1238">IF(Data!A1238=7,Table2[[#This Row],[Cost]:[Cost]],"")</f>
        <v/>
      </c>
    </row>
    <row r="1239" spans="1:4">
      <c r="A1239" s="20" t="str" cm="1">
        <f t="array" ref="A1239">IF(Table2[[#This Row],[Nodes]:[Nodes]]=4,Table2[[#This Row],[Cost]:[Cost]],"")</f>
        <v/>
      </c>
      <c r="B1239" s="20" t="str" cm="1">
        <f t="array" ref="B1239">IF(Table2[[#This Row],[Nodes]:[Nodes]]=5,Table2[[#This Row],[Cost]:[Cost]],"")</f>
        <v/>
      </c>
      <c r="C1239" s="20" t="str" cm="1">
        <f t="array" ref="C1239">IF(Table2[[#This Row],[Nodes]:[Nodes]]=6,Table2[[#This Row],[Cost]:[Cost]],"")</f>
        <v/>
      </c>
      <c r="D1239" s="20" t="str" cm="1">
        <f t="array" ref="D1239">IF(Data!A1239=7,Table2[[#This Row],[Cost]:[Cost]],"")</f>
        <v/>
      </c>
    </row>
    <row r="1240" spans="1:4">
      <c r="A1240" s="20" t="str" cm="1">
        <f t="array" ref="A1240">IF(Table2[[#This Row],[Nodes]:[Nodes]]=4,Table2[[#This Row],[Cost]:[Cost]],"")</f>
        <v/>
      </c>
      <c r="B1240" s="20" t="str" cm="1">
        <f t="array" ref="B1240">IF(Table2[[#This Row],[Nodes]:[Nodes]]=5,Table2[[#This Row],[Cost]:[Cost]],"")</f>
        <v/>
      </c>
      <c r="C1240" s="20" t="str" cm="1">
        <f t="array" ref="C1240">IF(Table2[[#This Row],[Nodes]:[Nodes]]=6,Table2[[#This Row],[Cost]:[Cost]],"")</f>
        <v/>
      </c>
      <c r="D1240" s="20" t="str" cm="1">
        <f t="array" ref="D1240">IF(Data!A1240=7,Table2[[#This Row],[Cost]:[Cost]],"")</f>
        <v/>
      </c>
    </row>
    <row r="1241" spans="1:4">
      <c r="A1241" s="20" t="str" cm="1">
        <f t="array" ref="A1241">IF(Table2[[#This Row],[Nodes]:[Nodes]]=4,Table2[[#This Row],[Cost]:[Cost]],"")</f>
        <v/>
      </c>
      <c r="B1241" s="20" t="str" cm="1">
        <f t="array" ref="B1241">IF(Table2[[#This Row],[Nodes]:[Nodes]]=5,Table2[[#This Row],[Cost]:[Cost]],"")</f>
        <v/>
      </c>
      <c r="C1241" s="20" t="str" cm="1">
        <f t="array" ref="C1241">IF(Table2[[#This Row],[Nodes]:[Nodes]]=6,Table2[[#This Row],[Cost]:[Cost]],"")</f>
        <v/>
      </c>
      <c r="D1241" s="20" t="str" cm="1">
        <f t="array" ref="D1241">IF(Data!A1241=7,Table2[[#This Row],[Cost]:[Cost]],"")</f>
        <v/>
      </c>
    </row>
    <row r="1242" spans="1:4">
      <c r="A1242" s="20" t="str" cm="1">
        <f t="array" ref="A1242">IF(Table2[[#This Row],[Nodes]:[Nodes]]=4,Table2[[#This Row],[Cost]:[Cost]],"")</f>
        <v/>
      </c>
      <c r="B1242" s="20" t="str" cm="1">
        <f t="array" ref="B1242">IF(Table2[[#This Row],[Nodes]:[Nodes]]=5,Table2[[#This Row],[Cost]:[Cost]],"")</f>
        <v/>
      </c>
      <c r="C1242" s="20" t="str" cm="1">
        <f t="array" ref="C1242">IF(Table2[[#This Row],[Nodes]:[Nodes]]=6,Table2[[#This Row],[Cost]:[Cost]],"")</f>
        <v/>
      </c>
      <c r="D1242" s="20" t="str" cm="1">
        <f t="array" ref="D1242">IF(Data!A1242=7,Table2[[#This Row],[Cost]:[Cost]],"")</f>
        <v/>
      </c>
    </row>
    <row r="1243" spans="1:4">
      <c r="A1243" s="20" t="str" cm="1">
        <f t="array" ref="A1243">IF(Table2[[#This Row],[Nodes]:[Nodes]]=4,Table2[[#This Row],[Cost]:[Cost]],"")</f>
        <v/>
      </c>
      <c r="B1243" s="20" t="str" cm="1">
        <f t="array" ref="B1243">IF(Table2[[#This Row],[Nodes]:[Nodes]]=5,Table2[[#This Row],[Cost]:[Cost]],"")</f>
        <v/>
      </c>
      <c r="C1243" s="20" t="str" cm="1">
        <f t="array" ref="C1243">IF(Table2[[#This Row],[Nodes]:[Nodes]]=6,Table2[[#This Row],[Cost]:[Cost]],"")</f>
        <v/>
      </c>
      <c r="D1243" s="20" t="str" cm="1">
        <f t="array" ref="D1243">IF(Data!A1243=7,Table2[[#This Row],[Cost]:[Cost]],"")</f>
        <v/>
      </c>
    </row>
    <row r="1244" spans="1:4">
      <c r="A1244" s="20" t="str" cm="1">
        <f t="array" ref="A1244">IF(Table2[[#This Row],[Nodes]:[Nodes]]=4,Table2[[#This Row],[Cost]:[Cost]],"")</f>
        <v/>
      </c>
      <c r="B1244" s="20" t="str" cm="1">
        <f t="array" ref="B1244">IF(Table2[[#This Row],[Nodes]:[Nodes]]=5,Table2[[#This Row],[Cost]:[Cost]],"")</f>
        <v/>
      </c>
      <c r="C1244" s="20" t="str" cm="1">
        <f t="array" ref="C1244">IF(Table2[[#This Row],[Nodes]:[Nodes]]=6,Table2[[#This Row],[Cost]:[Cost]],"")</f>
        <v/>
      </c>
      <c r="D1244" s="20" t="str" cm="1">
        <f t="array" ref="D1244">IF(Data!A1244=7,Table2[[#This Row],[Cost]:[Cost]],"")</f>
        <v/>
      </c>
    </row>
    <row r="1245" spans="1:4">
      <c r="A1245" s="20" t="str" cm="1">
        <f t="array" ref="A1245">IF(Table2[[#This Row],[Nodes]:[Nodes]]=4,Table2[[#This Row],[Cost]:[Cost]],"")</f>
        <v/>
      </c>
      <c r="B1245" s="20" t="str" cm="1">
        <f t="array" ref="B1245">IF(Table2[[#This Row],[Nodes]:[Nodes]]=5,Table2[[#This Row],[Cost]:[Cost]],"")</f>
        <v/>
      </c>
      <c r="C1245" s="20" t="str" cm="1">
        <f t="array" ref="C1245">IF(Table2[[#This Row],[Nodes]:[Nodes]]=6,Table2[[#This Row],[Cost]:[Cost]],"")</f>
        <v/>
      </c>
      <c r="D1245" s="20" t="str" cm="1">
        <f t="array" ref="D1245">IF(Data!A1245=7,Table2[[#This Row],[Cost]:[Cost]],"")</f>
        <v/>
      </c>
    </row>
    <row r="1246" spans="1:4">
      <c r="A1246" s="20" t="str" cm="1">
        <f t="array" ref="A1246">IF(Table2[[#This Row],[Nodes]:[Nodes]]=4,Table2[[#This Row],[Cost]:[Cost]],"")</f>
        <v/>
      </c>
      <c r="B1246" s="20" t="str" cm="1">
        <f t="array" ref="B1246">IF(Table2[[#This Row],[Nodes]:[Nodes]]=5,Table2[[#This Row],[Cost]:[Cost]],"")</f>
        <v/>
      </c>
      <c r="C1246" s="20" t="str" cm="1">
        <f t="array" ref="C1246">IF(Table2[[#This Row],[Nodes]:[Nodes]]=6,Table2[[#This Row],[Cost]:[Cost]],"")</f>
        <v/>
      </c>
      <c r="D1246" s="20" t="str" cm="1">
        <f t="array" ref="D1246">IF(Data!A1246=7,Table2[[#This Row],[Cost]:[Cost]],"")</f>
        <v/>
      </c>
    </row>
    <row r="1247" spans="1:4">
      <c r="A1247" s="20" t="str" cm="1">
        <f t="array" ref="A1247">IF(Table2[[#This Row],[Nodes]:[Nodes]]=4,Table2[[#This Row],[Cost]:[Cost]],"")</f>
        <v/>
      </c>
      <c r="B1247" s="20" t="str" cm="1">
        <f t="array" ref="B1247">IF(Table2[[#This Row],[Nodes]:[Nodes]]=5,Table2[[#This Row],[Cost]:[Cost]],"")</f>
        <v/>
      </c>
      <c r="C1247" s="20" t="str" cm="1">
        <f t="array" ref="C1247">IF(Table2[[#This Row],[Nodes]:[Nodes]]=6,Table2[[#This Row],[Cost]:[Cost]],"")</f>
        <v/>
      </c>
      <c r="D1247" s="20" t="str" cm="1">
        <f t="array" ref="D1247">IF(Data!A1247=7,Table2[[#This Row],[Cost]:[Cost]],"")</f>
        <v/>
      </c>
    </row>
    <row r="1248" spans="1:4">
      <c r="A1248" s="20" t="str" cm="1">
        <f t="array" ref="A1248">IF(Table2[[#This Row],[Nodes]:[Nodes]]=4,Table2[[#This Row],[Cost]:[Cost]],"")</f>
        <v/>
      </c>
      <c r="B1248" s="20" t="str" cm="1">
        <f t="array" ref="B1248">IF(Table2[[#This Row],[Nodes]:[Nodes]]=5,Table2[[#This Row],[Cost]:[Cost]],"")</f>
        <v/>
      </c>
      <c r="C1248" s="20" t="str" cm="1">
        <f t="array" ref="C1248">IF(Table2[[#This Row],[Nodes]:[Nodes]]=6,Table2[[#This Row],[Cost]:[Cost]],"")</f>
        <v/>
      </c>
      <c r="D1248" s="20" t="str" cm="1">
        <f t="array" ref="D1248">IF(Data!A1248=7,Table2[[#This Row],[Cost]:[Cost]],"")</f>
        <v/>
      </c>
    </row>
    <row r="1249" spans="1:4">
      <c r="A1249" s="20" t="str" cm="1">
        <f t="array" ref="A1249">IF(Table2[[#This Row],[Nodes]:[Nodes]]=4,Table2[[#This Row],[Cost]:[Cost]],"")</f>
        <v/>
      </c>
      <c r="B1249" s="20" t="str" cm="1">
        <f t="array" ref="B1249">IF(Table2[[#This Row],[Nodes]:[Nodes]]=5,Table2[[#This Row],[Cost]:[Cost]],"")</f>
        <v/>
      </c>
      <c r="C1249" s="20" t="str" cm="1">
        <f t="array" ref="C1249">IF(Table2[[#This Row],[Nodes]:[Nodes]]=6,Table2[[#This Row],[Cost]:[Cost]],"")</f>
        <v/>
      </c>
      <c r="D1249" s="20" t="str" cm="1">
        <f t="array" ref="D1249">IF(Data!A1249=7,Table2[[#This Row],[Cost]:[Cost]],"")</f>
        <v/>
      </c>
    </row>
    <row r="1250" spans="1:4">
      <c r="A1250" s="20" t="str" cm="1">
        <f t="array" ref="A1250">IF(Table2[[#This Row],[Nodes]:[Nodes]]=4,Table2[[#This Row],[Cost]:[Cost]],"")</f>
        <v/>
      </c>
      <c r="B1250" s="20" t="str" cm="1">
        <f t="array" ref="B1250">IF(Table2[[#This Row],[Nodes]:[Nodes]]=5,Table2[[#This Row],[Cost]:[Cost]],"")</f>
        <v/>
      </c>
      <c r="C1250" s="20" t="str" cm="1">
        <f t="array" ref="C1250">IF(Table2[[#This Row],[Nodes]:[Nodes]]=6,Table2[[#This Row],[Cost]:[Cost]],"")</f>
        <v/>
      </c>
      <c r="D1250" s="20" t="str" cm="1">
        <f t="array" ref="D1250">IF(Data!A1250=7,Table2[[#This Row],[Cost]:[Cost]],"")</f>
        <v/>
      </c>
    </row>
    <row r="1251" spans="1:4">
      <c r="A1251" s="20" t="str" cm="1">
        <f t="array" ref="A1251">IF(Table2[[#This Row],[Nodes]:[Nodes]]=4,Table2[[#This Row],[Cost]:[Cost]],"")</f>
        <v/>
      </c>
      <c r="B1251" s="20" t="str" cm="1">
        <f t="array" ref="B1251">IF(Table2[[#This Row],[Nodes]:[Nodes]]=5,Table2[[#This Row],[Cost]:[Cost]],"")</f>
        <v/>
      </c>
      <c r="C1251" s="20" t="str" cm="1">
        <f t="array" ref="C1251">IF(Table2[[#This Row],[Nodes]:[Nodes]]=6,Table2[[#This Row],[Cost]:[Cost]],"")</f>
        <v/>
      </c>
      <c r="D1251" s="20" t="str" cm="1">
        <f t="array" ref="D1251">IF(Data!A1251=7,Table2[[#This Row],[Cost]:[Cost]],"")</f>
        <v/>
      </c>
    </row>
    <row r="1252" spans="1:4">
      <c r="A1252" s="20" t="str" cm="1">
        <f t="array" ref="A1252">IF(Table2[[#This Row],[Nodes]:[Nodes]]=4,Table2[[#This Row],[Cost]:[Cost]],"")</f>
        <v/>
      </c>
      <c r="B1252" s="20" t="str" cm="1">
        <f t="array" ref="B1252">IF(Table2[[#This Row],[Nodes]:[Nodes]]=5,Table2[[#This Row],[Cost]:[Cost]],"")</f>
        <v/>
      </c>
      <c r="C1252" s="20" t="str" cm="1">
        <f t="array" ref="C1252">IF(Table2[[#This Row],[Nodes]:[Nodes]]=6,Table2[[#This Row],[Cost]:[Cost]],"")</f>
        <v/>
      </c>
      <c r="D1252" s="20" t="str" cm="1">
        <f t="array" ref="D1252">IF(Data!A1252=7,Table2[[#This Row],[Cost]:[Cost]],"")</f>
        <v/>
      </c>
    </row>
    <row r="1253" spans="1:4">
      <c r="A1253" s="20" t="str" cm="1">
        <f t="array" ref="A1253">IF(Table2[[#This Row],[Nodes]:[Nodes]]=4,Table2[[#This Row],[Cost]:[Cost]],"")</f>
        <v/>
      </c>
      <c r="B1253" s="20" t="str" cm="1">
        <f t="array" ref="B1253">IF(Table2[[#This Row],[Nodes]:[Nodes]]=5,Table2[[#This Row],[Cost]:[Cost]],"")</f>
        <v/>
      </c>
      <c r="C1253" s="20" t="str" cm="1">
        <f t="array" ref="C1253">IF(Table2[[#This Row],[Nodes]:[Nodes]]=6,Table2[[#This Row],[Cost]:[Cost]],"")</f>
        <v/>
      </c>
      <c r="D1253" s="20" t="str" cm="1">
        <f t="array" ref="D1253">IF(Data!A1253=7,Table2[[#This Row],[Cost]:[Cost]],"")</f>
        <v/>
      </c>
    </row>
    <row r="1254" spans="1:4">
      <c r="A1254" s="20" t="str" cm="1">
        <f t="array" ref="A1254">IF(Table2[[#This Row],[Nodes]:[Nodes]]=4,Table2[[#This Row],[Cost]:[Cost]],"")</f>
        <v/>
      </c>
      <c r="B1254" s="20" t="str" cm="1">
        <f t="array" ref="B1254">IF(Table2[[#This Row],[Nodes]:[Nodes]]=5,Table2[[#This Row],[Cost]:[Cost]],"")</f>
        <v/>
      </c>
      <c r="C1254" s="20" t="str" cm="1">
        <f t="array" ref="C1254">IF(Table2[[#This Row],[Nodes]:[Nodes]]=6,Table2[[#This Row],[Cost]:[Cost]],"")</f>
        <v/>
      </c>
      <c r="D1254" s="20" t="str" cm="1">
        <f t="array" ref="D1254">IF(Data!A1254=7,Table2[[#This Row],[Cost]:[Cost]],"")</f>
        <v/>
      </c>
    </row>
    <row r="1255" spans="1:4">
      <c r="A1255" s="20" t="str" cm="1">
        <f t="array" ref="A1255">IF(Table2[[#This Row],[Nodes]:[Nodes]]=4,Table2[[#This Row],[Cost]:[Cost]],"")</f>
        <v/>
      </c>
      <c r="B1255" s="20" t="str" cm="1">
        <f t="array" ref="B1255">IF(Table2[[#This Row],[Nodes]:[Nodes]]=5,Table2[[#This Row],[Cost]:[Cost]],"")</f>
        <v/>
      </c>
      <c r="C1255" s="20" t="str" cm="1">
        <f t="array" ref="C1255">IF(Table2[[#This Row],[Nodes]:[Nodes]]=6,Table2[[#This Row],[Cost]:[Cost]],"")</f>
        <v/>
      </c>
      <c r="D1255" s="20" t="str" cm="1">
        <f t="array" ref="D1255">IF(Data!A1255=7,Table2[[#This Row],[Cost]:[Cost]],"")</f>
        <v/>
      </c>
    </row>
    <row r="1256" spans="1:4">
      <c r="A1256" s="20" t="str" cm="1">
        <f t="array" ref="A1256">IF(Table2[[#This Row],[Nodes]:[Nodes]]=4,Table2[[#This Row],[Cost]:[Cost]],"")</f>
        <v/>
      </c>
      <c r="B1256" s="20" t="str" cm="1">
        <f t="array" ref="B1256">IF(Table2[[#This Row],[Nodes]:[Nodes]]=5,Table2[[#This Row],[Cost]:[Cost]],"")</f>
        <v/>
      </c>
      <c r="C1256" s="20" t="str" cm="1">
        <f t="array" ref="C1256">IF(Table2[[#This Row],[Nodes]:[Nodes]]=6,Table2[[#This Row],[Cost]:[Cost]],"")</f>
        <v/>
      </c>
      <c r="D1256" s="20" t="str" cm="1">
        <f t="array" ref="D1256">IF(Data!A1256=7,Table2[[#This Row],[Cost]:[Cost]],"")</f>
        <v/>
      </c>
    </row>
    <row r="1257" spans="1:4">
      <c r="A1257" s="20" t="str" cm="1">
        <f t="array" ref="A1257">IF(Table2[[#This Row],[Nodes]:[Nodes]]=4,Table2[[#This Row],[Cost]:[Cost]],"")</f>
        <v/>
      </c>
      <c r="B1257" s="20" t="str" cm="1">
        <f t="array" ref="B1257">IF(Table2[[#This Row],[Nodes]:[Nodes]]=5,Table2[[#This Row],[Cost]:[Cost]],"")</f>
        <v/>
      </c>
      <c r="C1257" s="20" t="str" cm="1">
        <f t="array" ref="C1257">IF(Table2[[#This Row],[Nodes]:[Nodes]]=6,Table2[[#This Row],[Cost]:[Cost]],"")</f>
        <v/>
      </c>
      <c r="D1257" s="20" t="str" cm="1">
        <f t="array" ref="D1257">IF(Data!A1257=7,Table2[[#This Row],[Cost]:[Cost]],"")</f>
        <v/>
      </c>
    </row>
    <row r="1258" spans="1:4">
      <c r="A1258" s="20" t="str" cm="1">
        <f t="array" ref="A1258">IF(Table2[[#This Row],[Nodes]:[Nodes]]=4,Table2[[#This Row],[Cost]:[Cost]],"")</f>
        <v/>
      </c>
      <c r="B1258" s="20" t="str" cm="1">
        <f t="array" ref="B1258">IF(Table2[[#This Row],[Nodes]:[Nodes]]=5,Table2[[#This Row],[Cost]:[Cost]],"")</f>
        <v/>
      </c>
      <c r="C1258" s="20" t="str" cm="1">
        <f t="array" ref="C1258">IF(Table2[[#This Row],[Nodes]:[Nodes]]=6,Table2[[#This Row],[Cost]:[Cost]],"")</f>
        <v/>
      </c>
      <c r="D1258" s="20" t="str" cm="1">
        <f t="array" ref="D1258">IF(Data!A1258=7,Table2[[#This Row],[Cost]:[Cost]],"")</f>
        <v/>
      </c>
    </row>
    <row r="1259" spans="1:4">
      <c r="A1259" s="20" t="str" cm="1">
        <f t="array" ref="A1259">IF(Table2[[#This Row],[Nodes]:[Nodes]]=4,Table2[[#This Row],[Cost]:[Cost]],"")</f>
        <v/>
      </c>
      <c r="B1259" s="20" t="str" cm="1">
        <f t="array" ref="B1259">IF(Table2[[#This Row],[Nodes]:[Nodes]]=5,Table2[[#This Row],[Cost]:[Cost]],"")</f>
        <v/>
      </c>
      <c r="C1259" s="20" t="str" cm="1">
        <f t="array" ref="C1259">IF(Table2[[#This Row],[Nodes]:[Nodes]]=6,Table2[[#This Row],[Cost]:[Cost]],"")</f>
        <v/>
      </c>
      <c r="D1259" s="20" t="str" cm="1">
        <f t="array" ref="D1259">IF(Data!A1259=7,Table2[[#This Row],[Cost]:[Cost]],"")</f>
        <v/>
      </c>
    </row>
    <row r="1260" spans="1:4">
      <c r="A1260" s="20" t="str" cm="1">
        <f t="array" ref="A1260">IF(Table2[[#This Row],[Nodes]:[Nodes]]=4,Table2[[#This Row],[Cost]:[Cost]],"")</f>
        <v/>
      </c>
      <c r="B1260" s="20" t="str" cm="1">
        <f t="array" ref="B1260">IF(Table2[[#This Row],[Nodes]:[Nodes]]=5,Table2[[#This Row],[Cost]:[Cost]],"")</f>
        <v/>
      </c>
      <c r="C1260" s="20" t="str" cm="1">
        <f t="array" ref="C1260">IF(Table2[[#This Row],[Nodes]:[Nodes]]=6,Table2[[#This Row],[Cost]:[Cost]],"")</f>
        <v/>
      </c>
      <c r="D1260" s="20" t="str" cm="1">
        <f t="array" ref="D1260">IF(Data!A1260=7,Table2[[#This Row],[Cost]:[Cost]],"")</f>
        <v/>
      </c>
    </row>
    <row r="1261" spans="1:4">
      <c r="A1261" s="20" t="str" cm="1">
        <f t="array" ref="A1261">IF(Table2[[#This Row],[Nodes]:[Nodes]]=4,Table2[[#This Row],[Cost]:[Cost]],"")</f>
        <v/>
      </c>
      <c r="B1261" s="20" t="str" cm="1">
        <f t="array" ref="B1261">IF(Table2[[#This Row],[Nodes]:[Nodes]]=5,Table2[[#This Row],[Cost]:[Cost]],"")</f>
        <v/>
      </c>
      <c r="C1261" s="20" t="str" cm="1">
        <f t="array" ref="C1261">IF(Table2[[#This Row],[Nodes]:[Nodes]]=6,Table2[[#This Row],[Cost]:[Cost]],"")</f>
        <v/>
      </c>
      <c r="D1261" s="20" t="str" cm="1">
        <f t="array" ref="D1261">IF(Data!A1261=7,Table2[[#This Row],[Cost]:[Cost]],"")</f>
        <v/>
      </c>
    </row>
    <row r="1262" spans="1:4">
      <c r="A1262" s="20" t="str" cm="1">
        <f t="array" ref="A1262">IF(Table2[[#This Row],[Nodes]:[Nodes]]=4,Table2[[#This Row],[Cost]:[Cost]],"")</f>
        <v/>
      </c>
      <c r="B1262" s="20" t="str" cm="1">
        <f t="array" ref="B1262">IF(Table2[[#This Row],[Nodes]:[Nodes]]=5,Table2[[#This Row],[Cost]:[Cost]],"")</f>
        <v/>
      </c>
      <c r="C1262" s="20" t="str" cm="1">
        <f t="array" ref="C1262">IF(Table2[[#This Row],[Nodes]:[Nodes]]=6,Table2[[#This Row],[Cost]:[Cost]],"")</f>
        <v/>
      </c>
      <c r="D1262" s="20" t="str" cm="1">
        <f t="array" ref="D1262">IF(Data!A1262=7,Table2[[#This Row],[Cost]:[Cost]],"")</f>
        <v/>
      </c>
    </row>
    <row r="1263" spans="1:4">
      <c r="A1263" s="20" t="str" cm="1">
        <f t="array" ref="A1263">IF(Table2[[#This Row],[Nodes]:[Nodes]]=4,Table2[[#This Row],[Cost]:[Cost]],"")</f>
        <v/>
      </c>
      <c r="B1263" s="20" t="str" cm="1">
        <f t="array" ref="B1263">IF(Table2[[#This Row],[Nodes]:[Nodes]]=5,Table2[[#This Row],[Cost]:[Cost]],"")</f>
        <v/>
      </c>
      <c r="C1263" s="20" t="str" cm="1">
        <f t="array" ref="C1263">IF(Table2[[#This Row],[Nodes]:[Nodes]]=6,Table2[[#This Row],[Cost]:[Cost]],"")</f>
        <v/>
      </c>
      <c r="D1263" s="20" t="str" cm="1">
        <f t="array" ref="D1263">IF(Data!A1263=7,Table2[[#This Row],[Cost]:[Cost]],"")</f>
        <v/>
      </c>
    </row>
    <row r="1264" spans="1:4">
      <c r="A1264" s="20" t="str" cm="1">
        <f t="array" ref="A1264">IF(Table2[[#This Row],[Nodes]:[Nodes]]=4,Table2[[#This Row],[Cost]:[Cost]],"")</f>
        <v/>
      </c>
      <c r="B1264" s="20" t="str" cm="1">
        <f t="array" ref="B1264">IF(Table2[[#This Row],[Nodes]:[Nodes]]=5,Table2[[#This Row],[Cost]:[Cost]],"")</f>
        <v/>
      </c>
      <c r="C1264" s="20" t="str" cm="1">
        <f t="array" ref="C1264">IF(Table2[[#This Row],[Nodes]:[Nodes]]=6,Table2[[#This Row],[Cost]:[Cost]],"")</f>
        <v/>
      </c>
      <c r="D1264" s="20" t="str" cm="1">
        <f t="array" ref="D1264">IF(Data!A1264=7,Table2[[#This Row],[Cost]:[Cost]],"")</f>
        <v/>
      </c>
    </row>
    <row r="1265" spans="1:4">
      <c r="A1265" s="20" t="str" cm="1">
        <f t="array" ref="A1265">IF(Table2[[#This Row],[Nodes]:[Nodes]]=4,Table2[[#This Row],[Cost]:[Cost]],"")</f>
        <v/>
      </c>
      <c r="B1265" s="20" t="str" cm="1">
        <f t="array" ref="B1265">IF(Table2[[#This Row],[Nodes]:[Nodes]]=5,Table2[[#This Row],[Cost]:[Cost]],"")</f>
        <v/>
      </c>
      <c r="C1265" s="20" t="str" cm="1">
        <f t="array" ref="C1265">IF(Table2[[#This Row],[Nodes]:[Nodes]]=6,Table2[[#This Row],[Cost]:[Cost]],"")</f>
        <v/>
      </c>
      <c r="D1265" s="20" t="str" cm="1">
        <f t="array" ref="D1265">IF(Data!A1265=7,Table2[[#This Row],[Cost]:[Cost]],"")</f>
        <v/>
      </c>
    </row>
    <row r="1266" spans="1:4">
      <c r="A1266" s="20" t="str" cm="1">
        <f t="array" ref="A1266">IF(Table2[[#This Row],[Nodes]:[Nodes]]=4,Table2[[#This Row],[Cost]:[Cost]],"")</f>
        <v/>
      </c>
      <c r="B1266" s="20" t="str" cm="1">
        <f t="array" ref="B1266">IF(Table2[[#This Row],[Nodes]:[Nodes]]=5,Table2[[#This Row],[Cost]:[Cost]],"")</f>
        <v/>
      </c>
      <c r="C1266" s="20" t="str" cm="1">
        <f t="array" ref="C1266">IF(Table2[[#This Row],[Nodes]:[Nodes]]=6,Table2[[#This Row],[Cost]:[Cost]],"")</f>
        <v/>
      </c>
      <c r="D1266" s="20" t="str" cm="1">
        <f t="array" ref="D1266">IF(Data!A1266=7,Table2[[#This Row],[Cost]:[Cost]],"")</f>
        <v/>
      </c>
    </row>
    <row r="1267" spans="1:4">
      <c r="A1267" s="20" t="str" cm="1">
        <f t="array" ref="A1267">IF(Table2[[#This Row],[Nodes]:[Nodes]]=4,Table2[[#This Row],[Cost]:[Cost]],"")</f>
        <v/>
      </c>
      <c r="B1267" s="20" t="str" cm="1">
        <f t="array" ref="B1267">IF(Table2[[#This Row],[Nodes]:[Nodes]]=5,Table2[[#This Row],[Cost]:[Cost]],"")</f>
        <v/>
      </c>
      <c r="C1267" s="20" t="str" cm="1">
        <f t="array" ref="C1267">IF(Table2[[#This Row],[Nodes]:[Nodes]]=6,Table2[[#This Row],[Cost]:[Cost]],"")</f>
        <v/>
      </c>
      <c r="D1267" s="20" t="str" cm="1">
        <f t="array" ref="D1267">IF(Data!A1267=7,Table2[[#This Row],[Cost]:[Cost]],"")</f>
        <v/>
      </c>
    </row>
    <row r="1268" spans="1:4">
      <c r="A1268" s="20" t="str" cm="1">
        <f t="array" ref="A1268">IF(Table2[[#This Row],[Nodes]:[Nodes]]=4,Table2[[#This Row],[Cost]:[Cost]],"")</f>
        <v/>
      </c>
      <c r="B1268" s="20" t="str" cm="1">
        <f t="array" ref="B1268">IF(Table2[[#This Row],[Nodes]:[Nodes]]=5,Table2[[#This Row],[Cost]:[Cost]],"")</f>
        <v/>
      </c>
      <c r="C1268" s="20" t="str" cm="1">
        <f t="array" ref="C1268">IF(Table2[[#This Row],[Nodes]:[Nodes]]=6,Table2[[#This Row],[Cost]:[Cost]],"")</f>
        <v/>
      </c>
      <c r="D1268" s="20" t="str" cm="1">
        <f t="array" ref="D1268">IF(Data!A1268=7,Table2[[#This Row],[Cost]:[Cost]],"")</f>
        <v/>
      </c>
    </row>
    <row r="1269" spans="1:4">
      <c r="A1269" s="20" t="str" cm="1">
        <f t="array" ref="A1269">IF(Table2[[#This Row],[Nodes]:[Nodes]]=4,Table2[[#This Row],[Cost]:[Cost]],"")</f>
        <v/>
      </c>
      <c r="B1269" s="20" t="str" cm="1">
        <f t="array" ref="B1269">IF(Table2[[#This Row],[Nodes]:[Nodes]]=5,Table2[[#This Row],[Cost]:[Cost]],"")</f>
        <v/>
      </c>
      <c r="C1269" s="20" t="str" cm="1">
        <f t="array" ref="C1269">IF(Table2[[#This Row],[Nodes]:[Nodes]]=6,Table2[[#This Row],[Cost]:[Cost]],"")</f>
        <v/>
      </c>
      <c r="D1269" s="20" t="str" cm="1">
        <f t="array" ref="D1269">IF(Data!A1269=7,Table2[[#This Row],[Cost]:[Cost]],"")</f>
        <v/>
      </c>
    </row>
    <row r="1270" spans="1:4">
      <c r="A1270" s="20" t="str" cm="1">
        <f t="array" ref="A1270">IF(Table2[[#This Row],[Nodes]:[Nodes]]=4,Table2[[#This Row],[Cost]:[Cost]],"")</f>
        <v/>
      </c>
      <c r="B1270" s="20" t="str" cm="1">
        <f t="array" ref="B1270">IF(Table2[[#This Row],[Nodes]:[Nodes]]=5,Table2[[#This Row],[Cost]:[Cost]],"")</f>
        <v/>
      </c>
      <c r="C1270" s="20" t="str" cm="1">
        <f t="array" ref="C1270">IF(Table2[[#This Row],[Nodes]:[Nodes]]=6,Table2[[#This Row],[Cost]:[Cost]],"")</f>
        <v/>
      </c>
      <c r="D1270" s="20" t="str" cm="1">
        <f t="array" ref="D1270">IF(Data!A1270=7,Table2[[#This Row],[Cost]:[Cost]],"")</f>
        <v/>
      </c>
    </row>
    <row r="1271" spans="1:4">
      <c r="A1271" s="20" t="str" cm="1">
        <f t="array" ref="A1271">IF(Table2[[#This Row],[Nodes]:[Nodes]]=4,Table2[[#This Row],[Cost]:[Cost]],"")</f>
        <v/>
      </c>
      <c r="B1271" s="20" t="str" cm="1">
        <f t="array" ref="B1271">IF(Table2[[#This Row],[Nodes]:[Nodes]]=5,Table2[[#This Row],[Cost]:[Cost]],"")</f>
        <v/>
      </c>
      <c r="C1271" s="20" t="str" cm="1">
        <f t="array" ref="C1271">IF(Table2[[#This Row],[Nodes]:[Nodes]]=6,Table2[[#This Row],[Cost]:[Cost]],"")</f>
        <v/>
      </c>
      <c r="D1271" s="20" t="str" cm="1">
        <f t="array" ref="D1271">IF(Data!A1271=7,Table2[[#This Row],[Cost]:[Cost]],"")</f>
        <v/>
      </c>
    </row>
    <row r="1272" spans="1:4">
      <c r="A1272" s="20" t="str" cm="1">
        <f t="array" ref="A1272">IF(Table2[[#This Row],[Nodes]:[Nodes]]=4,Table2[[#This Row],[Cost]:[Cost]],"")</f>
        <v/>
      </c>
      <c r="B1272" s="20" t="str" cm="1">
        <f t="array" ref="B1272">IF(Table2[[#This Row],[Nodes]:[Nodes]]=5,Table2[[#This Row],[Cost]:[Cost]],"")</f>
        <v/>
      </c>
      <c r="C1272" s="20" t="str" cm="1">
        <f t="array" ref="C1272">IF(Table2[[#This Row],[Nodes]:[Nodes]]=6,Table2[[#This Row],[Cost]:[Cost]],"")</f>
        <v/>
      </c>
      <c r="D1272" s="20" t="str" cm="1">
        <f t="array" ref="D1272">IF(Data!A1272=7,Table2[[#This Row],[Cost]:[Cost]],"")</f>
        <v/>
      </c>
    </row>
    <row r="1273" spans="1:4">
      <c r="A1273" s="20" t="str" cm="1">
        <f t="array" ref="A1273">IF(Table2[[#This Row],[Nodes]:[Nodes]]=4,Table2[[#This Row],[Cost]:[Cost]],"")</f>
        <v/>
      </c>
      <c r="B1273" s="20" t="str" cm="1">
        <f t="array" ref="B1273">IF(Table2[[#This Row],[Nodes]:[Nodes]]=5,Table2[[#This Row],[Cost]:[Cost]],"")</f>
        <v/>
      </c>
      <c r="C1273" s="20" t="str" cm="1">
        <f t="array" ref="C1273">IF(Table2[[#This Row],[Nodes]:[Nodes]]=6,Table2[[#This Row],[Cost]:[Cost]],"")</f>
        <v/>
      </c>
      <c r="D1273" s="20" t="str" cm="1">
        <f t="array" ref="D1273">IF(Data!A1273=7,Table2[[#This Row],[Cost]:[Cost]],"")</f>
        <v/>
      </c>
    </row>
    <row r="1274" spans="1:4">
      <c r="A1274" s="20" t="str" cm="1">
        <f t="array" ref="A1274">IF(Table2[[#This Row],[Nodes]:[Nodes]]=4,Table2[[#This Row],[Cost]:[Cost]],"")</f>
        <v/>
      </c>
      <c r="B1274" s="20" t="str" cm="1">
        <f t="array" ref="B1274">IF(Table2[[#This Row],[Nodes]:[Nodes]]=5,Table2[[#This Row],[Cost]:[Cost]],"")</f>
        <v/>
      </c>
      <c r="C1274" s="20" t="str" cm="1">
        <f t="array" ref="C1274">IF(Table2[[#This Row],[Nodes]:[Nodes]]=6,Table2[[#This Row],[Cost]:[Cost]],"")</f>
        <v/>
      </c>
      <c r="D1274" s="20" t="str" cm="1">
        <f t="array" ref="D1274">IF(Data!A1274=7,Table2[[#This Row],[Cost]:[Cost]],"")</f>
        <v/>
      </c>
    </row>
    <row r="1275" spans="1:4">
      <c r="A1275" s="20" t="str" cm="1">
        <f t="array" ref="A1275">IF(Table2[[#This Row],[Nodes]:[Nodes]]=4,Table2[[#This Row],[Cost]:[Cost]],"")</f>
        <v/>
      </c>
      <c r="B1275" s="20" t="str" cm="1">
        <f t="array" ref="B1275">IF(Table2[[#This Row],[Nodes]:[Nodes]]=5,Table2[[#This Row],[Cost]:[Cost]],"")</f>
        <v/>
      </c>
      <c r="C1275" s="20" t="str" cm="1">
        <f t="array" ref="C1275">IF(Table2[[#This Row],[Nodes]:[Nodes]]=6,Table2[[#This Row],[Cost]:[Cost]],"")</f>
        <v/>
      </c>
      <c r="D1275" s="20" t="str" cm="1">
        <f t="array" ref="D1275">IF(Data!A1275=7,Table2[[#This Row],[Cost]:[Cost]],"")</f>
        <v/>
      </c>
    </row>
    <row r="1276" spans="1:4">
      <c r="A1276" s="20" t="str" cm="1">
        <f t="array" ref="A1276">IF(Table2[[#This Row],[Nodes]:[Nodes]]=4,Table2[[#This Row],[Cost]:[Cost]],"")</f>
        <v/>
      </c>
      <c r="B1276" s="20" t="str" cm="1">
        <f t="array" ref="B1276">IF(Table2[[#This Row],[Nodes]:[Nodes]]=5,Table2[[#This Row],[Cost]:[Cost]],"")</f>
        <v/>
      </c>
      <c r="C1276" s="20" t="str" cm="1">
        <f t="array" ref="C1276">IF(Table2[[#This Row],[Nodes]:[Nodes]]=6,Table2[[#This Row],[Cost]:[Cost]],"")</f>
        <v/>
      </c>
      <c r="D1276" s="20" t="str" cm="1">
        <f t="array" ref="D1276">IF(Data!A1276=7,Table2[[#This Row],[Cost]:[Cost]],"")</f>
        <v/>
      </c>
    </row>
    <row r="1277" spans="1:4">
      <c r="A1277" s="20" t="str" cm="1">
        <f t="array" ref="A1277">IF(Table2[[#This Row],[Nodes]:[Nodes]]=4,Table2[[#This Row],[Cost]:[Cost]],"")</f>
        <v/>
      </c>
      <c r="B1277" s="20" t="str" cm="1">
        <f t="array" ref="B1277">IF(Table2[[#This Row],[Nodes]:[Nodes]]=5,Table2[[#This Row],[Cost]:[Cost]],"")</f>
        <v/>
      </c>
      <c r="C1277" s="20" t="str" cm="1">
        <f t="array" ref="C1277">IF(Table2[[#This Row],[Nodes]:[Nodes]]=6,Table2[[#This Row],[Cost]:[Cost]],"")</f>
        <v/>
      </c>
      <c r="D1277" s="20" t="str" cm="1">
        <f t="array" ref="D1277">IF(Data!A1277=7,Table2[[#This Row],[Cost]:[Cost]],"")</f>
        <v/>
      </c>
    </row>
    <row r="1278" spans="1:4">
      <c r="A1278" s="20" t="str" cm="1">
        <f t="array" ref="A1278">IF(Table2[[#This Row],[Nodes]:[Nodes]]=4,Table2[[#This Row],[Cost]:[Cost]],"")</f>
        <v/>
      </c>
      <c r="B1278" s="20" t="str" cm="1">
        <f t="array" ref="B1278">IF(Table2[[#This Row],[Nodes]:[Nodes]]=5,Table2[[#This Row],[Cost]:[Cost]],"")</f>
        <v/>
      </c>
      <c r="C1278" s="20" t="str" cm="1">
        <f t="array" ref="C1278">IF(Table2[[#This Row],[Nodes]:[Nodes]]=6,Table2[[#This Row],[Cost]:[Cost]],"")</f>
        <v/>
      </c>
      <c r="D1278" s="20" t="str" cm="1">
        <f t="array" ref="D1278">IF(Data!A1278=7,Table2[[#This Row],[Cost]:[Cost]],"")</f>
        <v/>
      </c>
    </row>
    <row r="1279" spans="1:4">
      <c r="A1279" s="20" t="str" cm="1">
        <f t="array" ref="A1279">IF(Table2[[#This Row],[Nodes]:[Nodes]]=4,Table2[[#This Row],[Cost]:[Cost]],"")</f>
        <v/>
      </c>
      <c r="B1279" s="20" t="str" cm="1">
        <f t="array" ref="B1279">IF(Table2[[#This Row],[Nodes]:[Nodes]]=5,Table2[[#This Row],[Cost]:[Cost]],"")</f>
        <v/>
      </c>
      <c r="C1279" s="20" t="str" cm="1">
        <f t="array" ref="C1279">IF(Table2[[#This Row],[Nodes]:[Nodes]]=6,Table2[[#This Row],[Cost]:[Cost]],"")</f>
        <v/>
      </c>
      <c r="D1279" s="20" t="str" cm="1">
        <f t="array" ref="D1279">IF(Data!A1279=7,Table2[[#This Row],[Cost]:[Cost]],"")</f>
        <v/>
      </c>
    </row>
    <row r="1280" spans="1:4">
      <c r="A1280" s="20" t="str" cm="1">
        <f t="array" ref="A1280">IF(Table2[[#This Row],[Nodes]:[Nodes]]=4,Table2[[#This Row],[Cost]:[Cost]],"")</f>
        <v/>
      </c>
      <c r="B1280" s="20" t="str" cm="1">
        <f t="array" ref="B1280">IF(Table2[[#This Row],[Nodes]:[Nodes]]=5,Table2[[#This Row],[Cost]:[Cost]],"")</f>
        <v/>
      </c>
      <c r="C1280" s="20" t="str" cm="1">
        <f t="array" ref="C1280">IF(Table2[[#This Row],[Nodes]:[Nodes]]=6,Table2[[#This Row],[Cost]:[Cost]],"")</f>
        <v/>
      </c>
      <c r="D1280" s="20" t="str" cm="1">
        <f t="array" ref="D1280">IF(Data!A1280=7,Table2[[#This Row],[Cost]:[Cost]],"")</f>
        <v/>
      </c>
    </row>
    <row r="1281" spans="1:4">
      <c r="A1281" s="20" t="str" cm="1">
        <f t="array" ref="A1281">IF(Table2[[#This Row],[Nodes]:[Nodes]]=4,Table2[[#This Row],[Cost]:[Cost]],"")</f>
        <v/>
      </c>
      <c r="B1281" s="20" t="str" cm="1">
        <f t="array" ref="B1281">IF(Table2[[#This Row],[Nodes]:[Nodes]]=5,Table2[[#This Row],[Cost]:[Cost]],"")</f>
        <v/>
      </c>
      <c r="C1281" s="20" t="str" cm="1">
        <f t="array" ref="C1281">IF(Table2[[#This Row],[Nodes]:[Nodes]]=6,Table2[[#This Row],[Cost]:[Cost]],"")</f>
        <v/>
      </c>
      <c r="D1281" s="20" t="str" cm="1">
        <f t="array" ref="D1281">IF(Data!A1281=7,Table2[[#This Row],[Cost]:[Cost]],"")</f>
        <v/>
      </c>
    </row>
    <row r="1282" spans="1:4">
      <c r="A1282" s="20" t="str" cm="1">
        <f t="array" ref="A1282">IF(Table2[[#This Row],[Nodes]:[Nodes]]=4,Table2[[#This Row],[Cost]:[Cost]],"")</f>
        <v/>
      </c>
      <c r="B1282" s="20" t="str" cm="1">
        <f t="array" ref="B1282">IF(Table2[[#This Row],[Nodes]:[Nodes]]=5,Table2[[#This Row],[Cost]:[Cost]],"")</f>
        <v/>
      </c>
      <c r="C1282" s="20" t="str" cm="1">
        <f t="array" ref="C1282">IF(Table2[[#This Row],[Nodes]:[Nodes]]=6,Table2[[#This Row],[Cost]:[Cost]],"")</f>
        <v/>
      </c>
      <c r="D1282" s="20" t="str" cm="1">
        <f t="array" ref="D1282">IF(Data!A1282=7,Table2[[#This Row],[Cost]:[Cost]],"")</f>
        <v/>
      </c>
    </row>
    <row r="1283" spans="1:4">
      <c r="A1283" s="20" t="str" cm="1">
        <f t="array" ref="A1283">IF(Table2[[#This Row],[Nodes]:[Nodes]]=4,Table2[[#This Row],[Cost]:[Cost]],"")</f>
        <v/>
      </c>
      <c r="B1283" s="20" t="str" cm="1">
        <f t="array" ref="B1283">IF(Table2[[#This Row],[Nodes]:[Nodes]]=5,Table2[[#This Row],[Cost]:[Cost]],"")</f>
        <v/>
      </c>
      <c r="C1283" s="20" t="str" cm="1">
        <f t="array" ref="C1283">IF(Table2[[#This Row],[Nodes]:[Nodes]]=6,Table2[[#This Row],[Cost]:[Cost]],"")</f>
        <v/>
      </c>
      <c r="D1283" s="20" t="str" cm="1">
        <f t="array" ref="D1283">IF(Data!A1283=7,Table2[[#This Row],[Cost]:[Cost]],"")</f>
        <v/>
      </c>
    </row>
    <row r="1284" spans="1:4">
      <c r="A1284" s="20" t="str" cm="1">
        <f t="array" ref="A1284">IF(Table2[[#This Row],[Nodes]:[Nodes]]=4,Table2[[#This Row],[Cost]:[Cost]],"")</f>
        <v/>
      </c>
      <c r="B1284" s="20" t="str" cm="1">
        <f t="array" ref="B1284">IF(Table2[[#This Row],[Nodes]:[Nodes]]=5,Table2[[#This Row],[Cost]:[Cost]],"")</f>
        <v/>
      </c>
      <c r="C1284" s="20" t="str" cm="1">
        <f t="array" ref="C1284">IF(Table2[[#This Row],[Nodes]:[Nodes]]=6,Table2[[#This Row],[Cost]:[Cost]],"")</f>
        <v/>
      </c>
      <c r="D1284" s="20" t="str" cm="1">
        <f t="array" ref="D1284">IF(Data!A1284=7,Table2[[#This Row],[Cost]:[Cost]],"")</f>
        <v/>
      </c>
    </row>
    <row r="1285" spans="1:4">
      <c r="A1285" s="20" t="str" cm="1">
        <f t="array" ref="A1285">IF(Table2[[#This Row],[Nodes]:[Nodes]]=4,Table2[[#This Row],[Cost]:[Cost]],"")</f>
        <v/>
      </c>
      <c r="B1285" s="20" t="str" cm="1">
        <f t="array" ref="B1285">IF(Table2[[#This Row],[Nodes]:[Nodes]]=5,Table2[[#This Row],[Cost]:[Cost]],"")</f>
        <v/>
      </c>
      <c r="C1285" s="20" t="str" cm="1">
        <f t="array" ref="C1285">IF(Table2[[#This Row],[Nodes]:[Nodes]]=6,Table2[[#This Row],[Cost]:[Cost]],"")</f>
        <v/>
      </c>
      <c r="D1285" s="20" t="str" cm="1">
        <f t="array" ref="D1285">IF(Data!A1285=7,Table2[[#This Row],[Cost]:[Cost]],"")</f>
        <v/>
      </c>
    </row>
    <row r="1286" spans="1:4">
      <c r="A1286" s="20" t="str" cm="1">
        <f t="array" ref="A1286">IF(Table2[[#This Row],[Nodes]:[Nodes]]=4,Table2[[#This Row],[Cost]:[Cost]],"")</f>
        <v/>
      </c>
      <c r="B1286" s="20" t="str" cm="1">
        <f t="array" ref="B1286">IF(Table2[[#This Row],[Nodes]:[Nodes]]=5,Table2[[#This Row],[Cost]:[Cost]],"")</f>
        <v/>
      </c>
      <c r="C1286" s="20" t="str" cm="1">
        <f t="array" ref="C1286">IF(Table2[[#This Row],[Nodes]:[Nodes]]=6,Table2[[#This Row],[Cost]:[Cost]],"")</f>
        <v/>
      </c>
      <c r="D1286" s="20" t="str" cm="1">
        <f t="array" ref="D1286">IF(Data!A1286=7,Table2[[#This Row],[Cost]:[Cost]],"")</f>
        <v/>
      </c>
    </row>
    <row r="1287" spans="1:4">
      <c r="A1287" s="20" t="str" cm="1">
        <f t="array" ref="A1287">IF(Table2[[#This Row],[Nodes]:[Nodes]]=4,Table2[[#This Row],[Cost]:[Cost]],"")</f>
        <v/>
      </c>
      <c r="B1287" s="20" t="str" cm="1">
        <f t="array" ref="B1287">IF(Table2[[#This Row],[Nodes]:[Nodes]]=5,Table2[[#This Row],[Cost]:[Cost]],"")</f>
        <v/>
      </c>
      <c r="C1287" s="20" t="str" cm="1">
        <f t="array" ref="C1287">IF(Table2[[#This Row],[Nodes]:[Nodes]]=6,Table2[[#This Row],[Cost]:[Cost]],"")</f>
        <v/>
      </c>
      <c r="D1287" s="20" t="str" cm="1">
        <f t="array" ref="D1287">IF(Data!A1287=7,Table2[[#This Row],[Cost]:[Cost]],"")</f>
        <v/>
      </c>
    </row>
    <row r="1288" spans="1:4">
      <c r="A1288" s="20" t="str" cm="1">
        <f t="array" ref="A1288">IF(Table2[[#This Row],[Nodes]:[Nodes]]=4,Table2[[#This Row],[Cost]:[Cost]],"")</f>
        <v/>
      </c>
      <c r="B1288" s="20" t="str" cm="1">
        <f t="array" ref="B1288">IF(Table2[[#This Row],[Nodes]:[Nodes]]=5,Table2[[#This Row],[Cost]:[Cost]],"")</f>
        <v/>
      </c>
      <c r="C1288" s="20" t="str" cm="1">
        <f t="array" ref="C1288">IF(Table2[[#This Row],[Nodes]:[Nodes]]=6,Table2[[#This Row],[Cost]:[Cost]],"")</f>
        <v/>
      </c>
      <c r="D1288" s="20" t="str" cm="1">
        <f t="array" ref="D1288">IF(Data!A1288=7,Table2[[#This Row],[Cost]:[Cost]],"")</f>
        <v/>
      </c>
    </row>
    <row r="1289" spans="1:4">
      <c r="A1289" s="20" t="str" cm="1">
        <f t="array" ref="A1289">IF(Table2[[#This Row],[Nodes]:[Nodes]]=4,Table2[[#This Row],[Cost]:[Cost]],"")</f>
        <v/>
      </c>
      <c r="B1289" s="20" t="str" cm="1">
        <f t="array" ref="B1289">IF(Table2[[#This Row],[Nodes]:[Nodes]]=5,Table2[[#This Row],[Cost]:[Cost]],"")</f>
        <v/>
      </c>
      <c r="C1289" s="20" t="str" cm="1">
        <f t="array" ref="C1289">IF(Table2[[#This Row],[Nodes]:[Nodes]]=6,Table2[[#This Row],[Cost]:[Cost]],"")</f>
        <v/>
      </c>
      <c r="D1289" s="20" t="str" cm="1">
        <f t="array" ref="D1289">IF(Data!A1289=7,Table2[[#This Row],[Cost]:[Cost]],"")</f>
        <v/>
      </c>
    </row>
    <row r="1290" spans="1:4">
      <c r="A1290" s="20" t="str" cm="1">
        <f t="array" ref="A1290">IF(Table2[[#This Row],[Nodes]:[Nodes]]=4,Table2[[#This Row],[Cost]:[Cost]],"")</f>
        <v/>
      </c>
      <c r="B1290" s="20" t="str" cm="1">
        <f t="array" ref="B1290">IF(Table2[[#This Row],[Nodes]:[Nodes]]=5,Table2[[#This Row],[Cost]:[Cost]],"")</f>
        <v/>
      </c>
      <c r="C1290" s="20" t="str" cm="1">
        <f t="array" ref="C1290">IF(Table2[[#This Row],[Nodes]:[Nodes]]=6,Table2[[#This Row],[Cost]:[Cost]],"")</f>
        <v/>
      </c>
      <c r="D1290" s="20" t="str" cm="1">
        <f t="array" ref="D1290">IF(Data!A1290=7,Table2[[#This Row],[Cost]:[Cost]],"")</f>
        <v/>
      </c>
    </row>
    <row r="1291" spans="1:4">
      <c r="A1291" s="20" t="str" cm="1">
        <f t="array" ref="A1291">IF(Table2[[#This Row],[Nodes]:[Nodes]]=4,Table2[[#This Row],[Cost]:[Cost]],"")</f>
        <v/>
      </c>
      <c r="B1291" s="20" t="str" cm="1">
        <f t="array" ref="B1291">IF(Table2[[#This Row],[Nodes]:[Nodes]]=5,Table2[[#This Row],[Cost]:[Cost]],"")</f>
        <v/>
      </c>
      <c r="C1291" s="20" t="str" cm="1">
        <f t="array" ref="C1291">IF(Table2[[#This Row],[Nodes]:[Nodes]]=6,Table2[[#This Row],[Cost]:[Cost]],"")</f>
        <v/>
      </c>
      <c r="D1291" s="20" t="str" cm="1">
        <f t="array" ref="D1291">IF(Data!A1291=7,Table2[[#This Row],[Cost]:[Cost]],"")</f>
        <v/>
      </c>
    </row>
    <row r="1292" spans="1:4">
      <c r="A1292" s="20" t="str" cm="1">
        <f t="array" ref="A1292">IF(Table2[[#This Row],[Nodes]:[Nodes]]=4,Table2[[#This Row],[Cost]:[Cost]],"")</f>
        <v/>
      </c>
      <c r="B1292" s="20" t="str" cm="1">
        <f t="array" ref="B1292">IF(Table2[[#This Row],[Nodes]:[Nodes]]=5,Table2[[#This Row],[Cost]:[Cost]],"")</f>
        <v/>
      </c>
      <c r="C1292" s="20" t="str" cm="1">
        <f t="array" ref="C1292">IF(Table2[[#This Row],[Nodes]:[Nodes]]=6,Table2[[#This Row],[Cost]:[Cost]],"")</f>
        <v/>
      </c>
      <c r="D1292" s="20" t="str" cm="1">
        <f t="array" ref="D1292">IF(Data!A1292=7,Table2[[#This Row],[Cost]:[Cost]],"")</f>
        <v/>
      </c>
    </row>
    <row r="1293" spans="1:4">
      <c r="A1293" s="20" t="str" cm="1">
        <f t="array" ref="A1293">IF(Table2[[#This Row],[Nodes]:[Nodes]]=4,Table2[[#This Row],[Cost]:[Cost]],"")</f>
        <v/>
      </c>
      <c r="B1293" s="20" t="str" cm="1">
        <f t="array" ref="B1293">IF(Table2[[#This Row],[Nodes]:[Nodes]]=5,Table2[[#This Row],[Cost]:[Cost]],"")</f>
        <v/>
      </c>
      <c r="C1293" s="20" t="str" cm="1">
        <f t="array" ref="C1293">IF(Table2[[#This Row],[Nodes]:[Nodes]]=6,Table2[[#This Row],[Cost]:[Cost]],"")</f>
        <v/>
      </c>
      <c r="D1293" s="20" t="str" cm="1">
        <f t="array" ref="D1293">IF(Data!A1293=7,Table2[[#This Row],[Cost]:[Cost]],"")</f>
        <v/>
      </c>
    </row>
    <row r="1294" spans="1:4">
      <c r="A1294" s="20" t="str" cm="1">
        <f t="array" ref="A1294">IF(Table2[[#This Row],[Nodes]:[Nodes]]=4,Table2[[#This Row],[Cost]:[Cost]],"")</f>
        <v/>
      </c>
      <c r="B1294" s="20" t="str" cm="1">
        <f t="array" ref="B1294">IF(Table2[[#This Row],[Nodes]:[Nodes]]=5,Table2[[#This Row],[Cost]:[Cost]],"")</f>
        <v/>
      </c>
      <c r="C1294" s="20" t="str" cm="1">
        <f t="array" ref="C1294">IF(Table2[[#This Row],[Nodes]:[Nodes]]=6,Table2[[#This Row],[Cost]:[Cost]],"")</f>
        <v/>
      </c>
      <c r="D1294" s="20" t="str" cm="1">
        <f t="array" ref="D1294">IF(Data!A1294=7,Table2[[#This Row],[Cost]:[Cost]],"")</f>
        <v/>
      </c>
    </row>
    <row r="1295" spans="1:4">
      <c r="A1295" s="20" t="str" cm="1">
        <f t="array" ref="A1295">IF(Table2[[#This Row],[Nodes]:[Nodes]]=4,Table2[[#This Row],[Cost]:[Cost]],"")</f>
        <v/>
      </c>
      <c r="B1295" s="20" t="str" cm="1">
        <f t="array" ref="B1295">IF(Table2[[#This Row],[Nodes]:[Nodes]]=5,Table2[[#This Row],[Cost]:[Cost]],"")</f>
        <v/>
      </c>
      <c r="C1295" s="20" t="str" cm="1">
        <f t="array" ref="C1295">IF(Table2[[#This Row],[Nodes]:[Nodes]]=6,Table2[[#This Row],[Cost]:[Cost]],"")</f>
        <v/>
      </c>
      <c r="D1295" s="20" t="str" cm="1">
        <f t="array" ref="D1295">IF(Data!A1295=7,Table2[[#This Row],[Cost]:[Cost]],"")</f>
        <v/>
      </c>
    </row>
    <row r="1296" spans="1:4">
      <c r="A1296" s="20" t="str" cm="1">
        <f t="array" ref="A1296">IF(Table2[[#This Row],[Nodes]:[Nodes]]=4,Table2[[#This Row],[Cost]:[Cost]],"")</f>
        <v/>
      </c>
      <c r="B1296" s="20" t="str" cm="1">
        <f t="array" ref="B1296">IF(Table2[[#This Row],[Nodes]:[Nodes]]=5,Table2[[#This Row],[Cost]:[Cost]],"")</f>
        <v/>
      </c>
      <c r="C1296" s="20" t="str" cm="1">
        <f t="array" ref="C1296">IF(Table2[[#This Row],[Nodes]:[Nodes]]=6,Table2[[#This Row],[Cost]:[Cost]],"")</f>
        <v/>
      </c>
      <c r="D1296" s="20" t="str" cm="1">
        <f t="array" ref="D1296">IF(Data!A1296=7,Table2[[#This Row],[Cost]:[Cost]],"")</f>
        <v/>
      </c>
    </row>
    <row r="1297" spans="1:4">
      <c r="A1297" s="20" t="str" cm="1">
        <f t="array" ref="A1297">IF(Table2[[#This Row],[Nodes]:[Nodes]]=4,Table2[[#This Row],[Cost]:[Cost]],"")</f>
        <v/>
      </c>
      <c r="B1297" s="20" t="str" cm="1">
        <f t="array" ref="B1297">IF(Table2[[#This Row],[Nodes]:[Nodes]]=5,Table2[[#This Row],[Cost]:[Cost]],"")</f>
        <v/>
      </c>
      <c r="C1297" s="20" t="str" cm="1">
        <f t="array" ref="C1297">IF(Table2[[#This Row],[Nodes]:[Nodes]]=6,Table2[[#This Row],[Cost]:[Cost]],"")</f>
        <v/>
      </c>
      <c r="D1297" s="20" t="str" cm="1">
        <f t="array" ref="D1297">IF(Data!A1297=7,Table2[[#This Row],[Cost]:[Cost]],"")</f>
        <v/>
      </c>
    </row>
    <row r="1298" spans="1:4">
      <c r="A1298" s="20" t="str" cm="1">
        <f t="array" ref="A1298">IF(Table2[[#This Row],[Nodes]:[Nodes]]=4,Table2[[#This Row],[Cost]:[Cost]],"")</f>
        <v/>
      </c>
      <c r="B1298" s="20" t="str" cm="1">
        <f t="array" ref="B1298">IF(Table2[[#This Row],[Nodes]:[Nodes]]=5,Table2[[#This Row],[Cost]:[Cost]],"")</f>
        <v/>
      </c>
      <c r="C1298" s="20" t="str" cm="1">
        <f t="array" ref="C1298">IF(Table2[[#This Row],[Nodes]:[Nodes]]=6,Table2[[#This Row],[Cost]:[Cost]],"")</f>
        <v/>
      </c>
      <c r="D1298" s="20" t="str" cm="1">
        <f t="array" ref="D1298">IF(Data!A1298=7,Table2[[#This Row],[Cost]:[Cost]],"")</f>
        <v/>
      </c>
    </row>
    <row r="1299" spans="1:4">
      <c r="A1299" s="20" t="str" cm="1">
        <f t="array" ref="A1299">IF(Table2[[#This Row],[Nodes]:[Nodes]]=4,Table2[[#This Row],[Cost]:[Cost]],"")</f>
        <v/>
      </c>
      <c r="B1299" s="20" t="str" cm="1">
        <f t="array" ref="B1299">IF(Table2[[#This Row],[Nodes]:[Nodes]]=5,Table2[[#This Row],[Cost]:[Cost]],"")</f>
        <v/>
      </c>
      <c r="C1299" s="20" t="str" cm="1">
        <f t="array" ref="C1299">IF(Table2[[#This Row],[Nodes]:[Nodes]]=6,Table2[[#This Row],[Cost]:[Cost]],"")</f>
        <v/>
      </c>
      <c r="D1299" s="20" t="str" cm="1">
        <f t="array" ref="D1299">IF(Data!A1299=7,Table2[[#This Row],[Cost]:[Cost]],"")</f>
        <v/>
      </c>
    </row>
    <row r="1300" spans="1:4">
      <c r="A1300" s="20" t="str" cm="1">
        <f t="array" ref="A1300">IF(Table2[[#This Row],[Nodes]:[Nodes]]=4,Table2[[#This Row],[Cost]:[Cost]],"")</f>
        <v/>
      </c>
      <c r="B1300" s="20" t="str" cm="1">
        <f t="array" ref="B1300">IF(Table2[[#This Row],[Nodes]:[Nodes]]=5,Table2[[#This Row],[Cost]:[Cost]],"")</f>
        <v/>
      </c>
      <c r="C1300" s="20" t="str" cm="1">
        <f t="array" ref="C1300">IF(Table2[[#This Row],[Nodes]:[Nodes]]=6,Table2[[#This Row],[Cost]:[Cost]],"")</f>
        <v/>
      </c>
      <c r="D1300" s="20" t="str" cm="1">
        <f t="array" ref="D1300">IF(Data!A1300=7,Table2[[#This Row],[Cost]:[Cost]],"")</f>
        <v/>
      </c>
    </row>
    <row r="1301" spans="1:4">
      <c r="A1301" s="20" t="str" cm="1">
        <f t="array" ref="A1301">IF(Table2[[#This Row],[Nodes]:[Nodes]]=4,Table2[[#This Row],[Cost]:[Cost]],"")</f>
        <v/>
      </c>
      <c r="B1301" s="20" t="str" cm="1">
        <f t="array" ref="B1301">IF(Table2[[#This Row],[Nodes]:[Nodes]]=5,Table2[[#This Row],[Cost]:[Cost]],"")</f>
        <v/>
      </c>
      <c r="C1301" s="20" t="str" cm="1">
        <f t="array" ref="C1301">IF(Table2[[#This Row],[Nodes]:[Nodes]]=6,Table2[[#This Row],[Cost]:[Cost]],"")</f>
        <v/>
      </c>
      <c r="D1301" s="20" t="str" cm="1">
        <f t="array" ref="D1301">IF(Data!A1301=7,Table2[[#This Row],[Cost]:[Cost]],"")</f>
        <v/>
      </c>
    </row>
    <row r="1302" spans="1:4">
      <c r="A1302" s="20" t="str" cm="1">
        <f t="array" ref="A1302">IF(Table2[[#This Row],[Nodes]:[Nodes]]=4,Table2[[#This Row],[Cost]:[Cost]],"")</f>
        <v/>
      </c>
      <c r="B1302" s="20" t="str" cm="1">
        <f t="array" ref="B1302">IF(Table2[[#This Row],[Nodes]:[Nodes]]=5,Table2[[#This Row],[Cost]:[Cost]],"")</f>
        <v/>
      </c>
      <c r="C1302" s="20" t="str" cm="1">
        <f t="array" ref="C1302">IF(Table2[[#This Row],[Nodes]:[Nodes]]=6,Table2[[#This Row],[Cost]:[Cost]],"")</f>
        <v/>
      </c>
      <c r="D1302" s="20" t="str" cm="1">
        <f t="array" ref="D1302">IF(Data!A1302=7,Table2[[#This Row],[Cost]:[Cost]],"")</f>
        <v/>
      </c>
    </row>
    <row r="1303" spans="1:4">
      <c r="A1303" s="20" t="str" cm="1">
        <f t="array" ref="A1303">IF(Table2[[#This Row],[Nodes]:[Nodes]]=4,Table2[[#This Row],[Cost]:[Cost]],"")</f>
        <v/>
      </c>
      <c r="B1303" s="20" t="str" cm="1">
        <f t="array" ref="B1303">IF(Table2[[#This Row],[Nodes]:[Nodes]]=5,Table2[[#This Row],[Cost]:[Cost]],"")</f>
        <v/>
      </c>
      <c r="C1303" s="20" t="str" cm="1">
        <f t="array" ref="C1303">IF(Table2[[#This Row],[Nodes]:[Nodes]]=6,Table2[[#This Row],[Cost]:[Cost]],"")</f>
        <v/>
      </c>
      <c r="D1303" s="20" t="str" cm="1">
        <f t="array" ref="D1303">IF(Data!A1303=7,Table2[[#This Row],[Cost]:[Cost]],"")</f>
        <v/>
      </c>
    </row>
    <row r="1304" spans="1:4">
      <c r="A1304" s="20" t="str" cm="1">
        <f t="array" ref="A1304">IF(Table2[[#This Row],[Nodes]:[Nodes]]=4,Table2[[#This Row],[Cost]:[Cost]],"")</f>
        <v/>
      </c>
      <c r="B1304" s="20" t="str" cm="1">
        <f t="array" ref="B1304">IF(Table2[[#This Row],[Nodes]:[Nodes]]=5,Table2[[#This Row],[Cost]:[Cost]],"")</f>
        <v/>
      </c>
      <c r="C1304" s="20" t="str" cm="1">
        <f t="array" ref="C1304">IF(Table2[[#This Row],[Nodes]:[Nodes]]=6,Table2[[#This Row],[Cost]:[Cost]],"")</f>
        <v/>
      </c>
      <c r="D1304" s="20" t="str" cm="1">
        <f t="array" ref="D1304">IF(Data!A1304=7,Table2[[#This Row],[Cost]:[Cost]],"")</f>
        <v/>
      </c>
    </row>
    <row r="1305" spans="1:4">
      <c r="A1305" s="20" t="str" cm="1">
        <f t="array" ref="A1305">IF(Table2[[#This Row],[Nodes]:[Nodes]]=4,Table2[[#This Row],[Cost]:[Cost]],"")</f>
        <v/>
      </c>
      <c r="B1305" s="20" t="str" cm="1">
        <f t="array" ref="B1305">IF(Table2[[#This Row],[Nodes]:[Nodes]]=5,Table2[[#This Row],[Cost]:[Cost]],"")</f>
        <v/>
      </c>
      <c r="C1305" s="20" t="str" cm="1">
        <f t="array" ref="C1305">IF(Table2[[#This Row],[Nodes]:[Nodes]]=6,Table2[[#This Row],[Cost]:[Cost]],"")</f>
        <v/>
      </c>
      <c r="D1305" s="20" t="str" cm="1">
        <f t="array" ref="D1305">IF(Data!A1305=7,Table2[[#This Row],[Cost]:[Cost]],"")</f>
        <v/>
      </c>
    </row>
    <row r="1306" spans="1:4">
      <c r="A1306" s="20" t="str" cm="1">
        <f t="array" ref="A1306">IF(Table2[[#This Row],[Nodes]:[Nodes]]=4,Table2[[#This Row],[Cost]:[Cost]],"")</f>
        <v/>
      </c>
      <c r="B1306" s="20" t="str" cm="1">
        <f t="array" ref="B1306">IF(Table2[[#This Row],[Nodes]:[Nodes]]=5,Table2[[#This Row],[Cost]:[Cost]],"")</f>
        <v/>
      </c>
      <c r="C1306" s="20" t="str" cm="1">
        <f t="array" ref="C1306">IF(Table2[[#This Row],[Nodes]:[Nodes]]=6,Table2[[#This Row],[Cost]:[Cost]],"")</f>
        <v/>
      </c>
      <c r="D1306" s="20" t="str" cm="1">
        <f t="array" ref="D1306">IF(Data!A1306=7,Table2[[#This Row],[Cost]:[Cost]],"")</f>
        <v/>
      </c>
    </row>
    <row r="1307" spans="1:4">
      <c r="A1307" s="20" t="str" cm="1">
        <f t="array" ref="A1307">IF(Table2[[#This Row],[Nodes]:[Nodes]]=4,Table2[[#This Row],[Cost]:[Cost]],"")</f>
        <v/>
      </c>
      <c r="B1307" s="20" t="str" cm="1">
        <f t="array" ref="B1307">IF(Table2[[#This Row],[Nodes]:[Nodes]]=5,Table2[[#This Row],[Cost]:[Cost]],"")</f>
        <v/>
      </c>
      <c r="C1307" s="20" t="str" cm="1">
        <f t="array" ref="C1307">IF(Table2[[#This Row],[Nodes]:[Nodes]]=6,Table2[[#This Row],[Cost]:[Cost]],"")</f>
        <v/>
      </c>
      <c r="D1307" s="20" t="str" cm="1">
        <f t="array" ref="D1307">IF(Data!A1307=7,Table2[[#This Row],[Cost]:[Cost]],"")</f>
        <v/>
      </c>
    </row>
    <row r="1308" spans="1:4">
      <c r="A1308" s="20" t="str" cm="1">
        <f t="array" ref="A1308">IF(Table2[[#This Row],[Nodes]:[Nodes]]=4,Table2[[#This Row],[Cost]:[Cost]],"")</f>
        <v/>
      </c>
      <c r="B1308" s="20" t="str" cm="1">
        <f t="array" ref="B1308">IF(Table2[[#This Row],[Nodes]:[Nodes]]=5,Table2[[#This Row],[Cost]:[Cost]],"")</f>
        <v/>
      </c>
      <c r="C1308" s="20" t="str" cm="1">
        <f t="array" ref="C1308">IF(Table2[[#This Row],[Nodes]:[Nodes]]=6,Table2[[#This Row],[Cost]:[Cost]],"")</f>
        <v/>
      </c>
      <c r="D1308" s="20" t="str" cm="1">
        <f t="array" ref="D1308">IF(Data!A1308=7,Table2[[#This Row],[Cost]:[Cost]],"")</f>
        <v/>
      </c>
    </row>
    <row r="1309" spans="1:4">
      <c r="A1309" s="20" t="str" cm="1">
        <f t="array" ref="A1309">IF(Table2[[#This Row],[Nodes]:[Nodes]]=4,Table2[[#This Row],[Cost]:[Cost]],"")</f>
        <v/>
      </c>
      <c r="B1309" s="20" t="str" cm="1">
        <f t="array" ref="B1309">IF(Table2[[#This Row],[Nodes]:[Nodes]]=5,Table2[[#This Row],[Cost]:[Cost]],"")</f>
        <v/>
      </c>
      <c r="C1309" s="20" t="str" cm="1">
        <f t="array" ref="C1309">IF(Table2[[#This Row],[Nodes]:[Nodes]]=6,Table2[[#This Row],[Cost]:[Cost]],"")</f>
        <v/>
      </c>
      <c r="D1309" s="20" t="str" cm="1">
        <f t="array" ref="D1309">IF(Data!A1309=7,Table2[[#This Row],[Cost]:[Cost]],"")</f>
        <v/>
      </c>
    </row>
    <row r="1310" spans="1:4">
      <c r="A1310" s="20" t="str" cm="1">
        <f t="array" ref="A1310">IF(Table2[[#This Row],[Nodes]:[Nodes]]=4,Table2[[#This Row],[Cost]:[Cost]],"")</f>
        <v/>
      </c>
      <c r="B1310" s="20" t="str" cm="1">
        <f t="array" ref="B1310">IF(Table2[[#This Row],[Nodes]:[Nodes]]=5,Table2[[#This Row],[Cost]:[Cost]],"")</f>
        <v/>
      </c>
      <c r="C1310" s="20" t="str" cm="1">
        <f t="array" ref="C1310">IF(Table2[[#This Row],[Nodes]:[Nodes]]=6,Table2[[#This Row],[Cost]:[Cost]],"")</f>
        <v/>
      </c>
      <c r="D1310" s="20" t="str" cm="1">
        <f t="array" ref="D1310">IF(Data!A1310=7,Table2[[#This Row],[Cost]:[Cost]],"")</f>
        <v/>
      </c>
    </row>
    <row r="1311" spans="1:4">
      <c r="A1311" s="20" t="str" cm="1">
        <f t="array" ref="A1311">IF(Table2[[#This Row],[Nodes]:[Nodes]]=4,Table2[[#This Row],[Cost]:[Cost]],"")</f>
        <v/>
      </c>
      <c r="B1311" s="20" t="str" cm="1">
        <f t="array" ref="B1311">IF(Table2[[#This Row],[Nodes]:[Nodes]]=5,Table2[[#This Row],[Cost]:[Cost]],"")</f>
        <v/>
      </c>
      <c r="C1311" s="20" t="str" cm="1">
        <f t="array" ref="C1311">IF(Table2[[#This Row],[Nodes]:[Nodes]]=6,Table2[[#This Row],[Cost]:[Cost]],"")</f>
        <v/>
      </c>
      <c r="D1311" s="20" t="str" cm="1">
        <f t="array" ref="D1311">IF(Data!A1311=7,Table2[[#This Row],[Cost]:[Cost]],"")</f>
        <v/>
      </c>
    </row>
    <row r="1312" spans="1:4">
      <c r="A1312" s="20" t="str" cm="1">
        <f t="array" ref="A1312">IF(Table2[[#This Row],[Nodes]:[Nodes]]=4,Table2[[#This Row],[Cost]:[Cost]],"")</f>
        <v/>
      </c>
      <c r="B1312" s="20" t="str" cm="1">
        <f t="array" ref="B1312">IF(Table2[[#This Row],[Nodes]:[Nodes]]=5,Table2[[#This Row],[Cost]:[Cost]],"")</f>
        <v/>
      </c>
      <c r="C1312" s="20" t="str" cm="1">
        <f t="array" ref="C1312">IF(Table2[[#This Row],[Nodes]:[Nodes]]=6,Table2[[#This Row],[Cost]:[Cost]],"")</f>
        <v/>
      </c>
      <c r="D1312" s="20" t="str" cm="1">
        <f t="array" ref="D1312">IF(Data!A1312=7,Table2[[#This Row],[Cost]:[Cost]],"")</f>
        <v/>
      </c>
    </row>
    <row r="1313" spans="1:4">
      <c r="A1313" s="20" t="str" cm="1">
        <f t="array" ref="A1313">IF(Table2[[#This Row],[Nodes]:[Nodes]]=4,Table2[[#This Row],[Cost]:[Cost]],"")</f>
        <v/>
      </c>
      <c r="B1313" s="20" t="str" cm="1">
        <f t="array" ref="B1313">IF(Table2[[#This Row],[Nodes]:[Nodes]]=5,Table2[[#This Row],[Cost]:[Cost]],"")</f>
        <v/>
      </c>
      <c r="C1313" s="20" t="str" cm="1">
        <f t="array" ref="C1313">IF(Table2[[#This Row],[Nodes]:[Nodes]]=6,Table2[[#This Row],[Cost]:[Cost]],"")</f>
        <v/>
      </c>
      <c r="D1313" s="20" t="str" cm="1">
        <f t="array" ref="D1313">IF(Data!A1313=7,Table2[[#This Row],[Cost]:[Cost]],"")</f>
        <v/>
      </c>
    </row>
    <row r="1314" spans="1:4">
      <c r="A1314" s="20" t="str" cm="1">
        <f t="array" ref="A1314">IF(Table2[[#This Row],[Nodes]:[Nodes]]=4,Table2[[#This Row],[Cost]:[Cost]],"")</f>
        <v/>
      </c>
      <c r="B1314" s="20" t="str" cm="1">
        <f t="array" ref="B1314">IF(Table2[[#This Row],[Nodes]:[Nodes]]=5,Table2[[#This Row],[Cost]:[Cost]],"")</f>
        <v/>
      </c>
      <c r="C1314" s="20" t="str" cm="1">
        <f t="array" ref="C1314">IF(Table2[[#This Row],[Nodes]:[Nodes]]=6,Table2[[#This Row],[Cost]:[Cost]],"")</f>
        <v/>
      </c>
      <c r="D1314" s="20" t="str" cm="1">
        <f t="array" ref="D1314">IF(Data!A1314=7,Table2[[#This Row],[Cost]:[Cost]],"")</f>
        <v/>
      </c>
    </row>
    <row r="1315" spans="1:4">
      <c r="A1315" s="20" t="str" cm="1">
        <f t="array" ref="A1315">IF(Table2[[#This Row],[Nodes]:[Nodes]]=4,Table2[[#This Row],[Cost]:[Cost]],"")</f>
        <v/>
      </c>
      <c r="B1315" s="20" t="str" cm="1">
        <f t="array" ref="B1315">IF(Table2[[#This Row],[Nodes]:[Nodes]]=5,Table2[[#This Row],[Cost]:[Cost]],"")</f>
        <v/>
      </c>
      <c r="C1315" s="20" t="str" cm="1">
        <f t="array" ref="C1315">IF(Table2[[#This Row],[Nodes]:[Nodes]]=6,Table2[[#This Row],[Cost]:[Cost]],"")</f>
        <v/>
      </c>
      <c r="D1315" s="20" t="str" cm="1">
        <f t="array" ref="D1315">IF(Data!A1315=7,Table2[[#This Row],[Cost]:[Cost]],"")</f>
        <v/>
      </c>
    </row>
    <row r="1316" spans="1:4">
      <c r="A1316" s="20" t="str" cm="1">
        <f t="array" ref="A1316">IF(Table2[[#This Row],[Nodes]:[Nodes]]=4,Table2[[#This Row],[Cost]:[Cost]],"")</f>
        <v/>
      </c>
      <c r="B1316" s="20" t="str" cm="1">
        <f t="array" ref="B1316">IF(Table2[[#This Row],[Nodes]:[Nodes]]=5,Table2[[#This Row],[Cost]:[Cost]],"")</f>
        <v/>
      </c>
      <c r="C1316" s="20" t="str" cm="1">
        <f t="array" ref="C1316">IF(Table2[[#This Row],[Nodes]:[Nodes]]=6,Table2[[#This Row],[Cost]:[Cost]],"")</f>
        <v/>
      </c>
      <c r="D1316" s="20" t="str" cm="1">
        <f t="array" ref="D1316">IF(Data!A1316=7,Table2[[#This Row],[Cost]:[Cost]],"")</f>
        <v/>
      </c>
    </row>
    <row r="1317" spans="1:4">
      <c r="A1317" s="20" t="str" cm="1">
        <f t="array" ref="A1317">IF(Table2[[#This Row],[Nodes]:[Nodes]]=4,Table2[[#This Row],[Cost]:[Cost]],"")</f>
        <v/>
      </c>
      <c r="B1317" s="20" t="str" cm="1">
        <f t="array" ref="B1317">IF(Table2[[#This Row],[Nodes]:[Nodes]]=5,Table2[[#This Row],[Cost]:[Cost]],"")</f>
        <v/>
      </c>
      <c r="C1317" s="20" t="str" cm="1">
        <f t="array" ref="C1317">IF(Table2[[#This Row],[Nodes]:[Nodes]]=6,Table2[[#This Row],[Cost]:[Cost]],"")</f>
        <v/>
      </c>
      <c r="D1317" s="20" t="str" cm="1">
        <f t="array" ref="D1317">IF(Data!A1317=7,Table2[[#This Row],[Cost]:[Cost]],"")</f>
        <v/>
      </c>
    </row>
    <row r="1318" spans="1:4">
      <c r="A1318" s="20" t="str" cm="1">
        <f t="array" ref="A1318">IF(Table2[[#This Row],[Nodes]:[Nodes]]=4,Table2[[#This Row],[Cost]:[Cost]],"")</f>
        <v/>
      </c>
      <c r="B1318" s="20" t="str" cm="1">
        <f t="array" ref="B1318">IF(Table2[[#This Row],[Nodes]:[Nodes]]=5,Table2[[#This Row],[Cost]:[Cost]],"")</f>
        <v/>
      </c>
      <c r="C1318" s="20" t="str" cm="1">
        <f t="array" ref="C1318">IF(Table2[[#This Row],[Nodes]:[Nodes]]=6,Table2[[#This Row],[Cost]:[Cost]],"")</f>
        <v/>
      </c>
      <c r="D1318" s="20" t="str" cm="1">
        <f t="array" ref="D1318">IF(Data!A1318=7,Table2[[#This Row],[Cost]:[Cost]],"")</f>
        <v/>
      </c>
    </row>
    <row r="1319" spans="1:4">
      <c r="A1319" s="20" t="str" cm="1">
        <f t="array" ref="A1319">IF(Table2[[#This Row],[Nodes]:[Nodes]]=4,Table2[[#This Row],[Cost]:[Cost]],"")</f>
        <v/>
      </c>
      <c r="B1319" s="20" t="str" cm="1">
        <f t="array" ref="B1319">IF(Table2[[#This Row],[Nodes]:[Nodes]]=5,Table2[[#This Row],[Cost]:[Cost]],"")</f>
        <v/>
      </c>
      <c r="C1319" s="20" t="str" cm="1">
        <f t="array" ref="C1319">IF(Table2[[#This Row],[Nodes]:[Nodes]]=6,Table2[[#This Row],[Cost]:[Cost]],"")</f>
        <v/>
      </c>
      <c r="D1319" s="20" t="str" cm="1">
        <f t="array" ref="D1319">IF(Data!A1319=7,Table2[[#This Row],[Cost]:[Cost]],"")</f>
        <v/>
      </c>
    </row>
    <row r="1320" spans="1:4">
      <c r="A1320" s="20" t="str" cm="1">
        <f t="array" ref="A1320">IF(Table2[[#This Row],[Nodes]:[Nodes]]=4,Table2[[#This Row],[Cost]:[Cost]],"")</f>
        <v/>
      </c>
      <c r="B1320" s="20" t="str" cm="1">
        <f t="array" ref="B1320">IF(Table2[[#This Row],[Nodes]:[Nodes]]=5,Table2[[#This Row],[Cost]:[Cost]],"")</f>
        <v/>
      </c>
      <c r="C1320" s="20" t="str" cm="1">
        <f t="array" ref="C1320">IF(Table2[[#This Row],[Nodes]:[Nodes]]=6,Table2[[#This Row],[Cost]:[Cost]],"")</f>
        <v/>
      </c>
      <c r="D1320" s="20" t="str" cm="1">
        <f t="array" ref="D1320">IF(Data!A1320=7,Table2[[#This Row],[Cost]:[Cost]],"")</f>
        <v/>
      </c>
    </row>
    <row r="1321" spans="1:4">
      <c r="A1321" s="20" t="str" cm="1">
        <f t="array" ref="A1321">IF(Table2[[#This Row],[Nodes]:[Nodes]]=4,Table2[[#This Row],[Cost]:[Cost]],"")</f>
        <v/>
      </c>
      <c r="B1321" s="20" t="str" cm="1">
        <f t="array" ref="B1321">IF(Table2[[#This Row],[Nodes]:[Nodes]]=5,Table2[[#This Row],[Cost]:[Cost]],"")</f>
        <v/>
      </c>
      <c r="C1321" s="20" t="str" cm="1">
        <f t="array" ref="C1321">IF(Table2[[#This Row],[Nodes]:[Nodes]]=6,Table2[[#This Row],[Cost]:[Cost]],"")</f>
        <v/>
      </c>
      <c r="D1321" s="20" t="str" cm="1">
        <f t="array" ref="D1321">IF(Data!A1321=7,Table2[[#This Row],[Cost]:[Cost]],"")</f>
        <v/>
      </c>
    </row>
    <row r="1322" spans="1:4">
      <c r="A1322" s="20" t="str" cm="1">
        <f t="array" ref="A1322">IF(Table2[[#This Row],[Nodes]:[Nodes]]=4,Table2[[#This Row],[Cost]:[Cost]],"")</f>
        <v/>
      </c>
      <c r="B1322" s="20" t="str" cm="1">
        <f t="array" ref="B1322">IF(Table2[[#This Row],[Nodes]:[Nodes]]=5,Table2[[#This Row],[Cost]:[Cost]],"")</f>
        <v/>
      </c>
      <c r="C1322" s="20" t="str" cm="1">
        <f t="array" ref="C1322">IF(Table2[[#This Row],[Nodes]:[Nodes]]=6,Table2[[#This Row],[Cost]:[Cost]],"")</f>
        <v/>
      </c>
      <c r="D1322" s="20" t="str" cm="1">
        <f t="array" ref="D1322">IF(Data!A1322=7,Table2[[#This Row],[Cost]:[Cost]],"")</f>
        <v/>
      </c>
    </row>
    <row r="1323" spans="1:4">
      <c r="A1323" s="20" t="str" cm="1">
        <f t="array" ref="A1323">IF(Table2[[#This Row],[Nodes]:[Nodes]]=4,Table2[[#This Row],[Cost]:[Cost]],"")</f>
        <v/>
      </c>
      <c r="B1323" s="20" t="str" cm="1">
        <f t="array" ref="B1323">IF(Table2[[#This Row],[Nodes]:[Nodes]]=5,Table2[[#This Row],[Cost]:[Cost]],"")</f>
        <v/>
      </c>
      <c r="C1323" s="20" t="str" cm="1">
        <f t="array" ref="C1323">IF(Table2[[#This Row],[Nodes]:[Nodes]]=6,Table2[[#This Row],[Cost]:[Cost]],"")</f>
        <v/>
      </c>
      <c r="D1323" s="20" t="str" cm="1">
        <f t="array" ref="D1323">IF(Data!A1323=7,Table2[[#This Row],[Cost]:[Cost]],"")</f>
        <v/>
      </c>
    </row>
    <row r="1324" spans="1:4">
      <c r="A1324" s="20" t="str" cm="1">
        <f t="array" ref="A1324">IF(Table2[[#This Row],[Nodes]:[Nodes]]=4,Table2[[#This Row],[Cost]:[Cost]],"")</f>
        <v/>
      </c>
      <c r="B1324" s="20" t="str" cm="1">
        <f t="array" ref="B1324">IF(Table2[[#This Row],[Nodes]:[Nodes]]=5,Table2[[#This Row],[Cost]:[Cost]],"")</f>
        <v/>
      </c>
      <c r="C1324" s="20" t="str" cm="1">
        <f t="array" ref="C1324">IF(Table2[[#This Row],[Nodes]:[Nodes]]=6,Table2[[#This Row],[Cost]:[Cost]],"")</f>
        <v/>
      </c>
      <c r="D1324" s="20" t="str" cm="1">
        <f t="array" ref="D1324">IF(Data!A1324=7,Table2[[#This Row],[Cost]:[Cost]],"")</f>
        <v/>
      </c>
    </row>
    <row r="1325" spans="1:4">
      <c r="A1325" s="20" t="str" cm="1">
        <f t="array" ref="A1325">IF(Table2[[#This Row],[Nodes]:[Nodes]]=4,Table2[[#This Row],[Cost]:[Cost]],"")</f>
        <v/>
      </c>
      <c r="B1325" s="20" t="str" cm="1">
        <f t="array" ref="B1325">IF(Table2[[#This Row],[Nodes]:[Nodes]]=5,Table2[[#This Row],[Cost]:[Cost]],"")</f>
        <v/>
      </c>
      <c r="C1325" s="20" t="str" cm="1">
        <f t="array" ref="C1325">IF(Table2[[#This Row],[Nodes]:[Nodes]]=6,Table2[[#This Row],[Cost]:[Cost]],"")</f>
        <v/>
      </c>
      <c r="D1325" s="20" t="str" cm="1">
        <f t="array" ref="D1325">IF(Data!A1325=7,Table2[[#This Row],[Cost]:[Cost]],"")</f>
        <v/>
      </c>
    </row>
    <row r="1326" spans="1:4">
      <c r="A1326" s="20" t="str" cm="1">
        <f t="array" ref="A1326">IF(Table2[[#This Row],[Nodes]:[Nodes]]=4,Table2[[#This Row],[Cost]:[Cost]],"")</f>
        <v/>
      </c>
      <c r="B1326" s="20" t="str" cm="1">
        <f t="array" ref="B1326">IF(Table2[[#This Row],[Nodes]:[Nodes]]=5,Table2[[#This Row],[Cost]:[Cost]],"")</f>
        <v/>
      </c>
      <c r="C1326" s="20" t="str" cm="1">
        <f t="array" ref="C1326">IF(Table2[[#This Row],[Nodes]:[Nodes]]=6,Table2[[#This Row],[Cost]:[Cost]],"")</f>
        <v/>
      </c>
      <c r="D1326" s="20" t="str" cm="1">
        <f t="array" ref="D1326">IF(Data!A1326=7,Table2[[#This Row],[Cost]:[Cost]],"")</f>
        <v/>
      </c>
    </row>
    <row r="1327" spans="1:4">
      <c r="A1327" s="20" t="str" cm="1">
        <f t="array" ref="A1327">IF(Table2[[#This Row],[Nodes]:[Nodes]]=4,Table2[[#This Row],[Cost]:[Cost]],"")</f>
        <v/>
      </c>
      <c r="B1327" s="20" t="str" cm="1">
        <f t="array" ref="B1327">IF(Table2[[#This Row],[Nodes]:[Nodes]]=5,Table2[[#This Row],[Cost]:[Cost]],"")</f>
        <v/>
      </c>
      <c r="C1327" s="20" t="str" cm="1">
        <f t="array" ref="C1327">IF(Table2[[#This Row],[Nodes]:[Nodes]]=6,Table2[[#This Row],[Cost]:[Cost]],"")</f>
        <v/>
      </c>
      <c r="D1327" s="20" t="str" cm="1">
        <f t="array" ref="D1327">IF(Data!A1327=7,Table2[[#This Row],[Cost]:[Cost]],"")</f>
        <v/>
      </c>
    </row>
    <row r="1328" spans="1:4">
      <c r="A1328" s="20" t="str" cm="1">
        <f t="array" ref="A1328">IF(Table2[[#This Row],[Nodes]:[Nodes]]=4,Table2[[#This Row],[Cost]:[Cost]],"")</f>
        <v/>
      </c>
      <c r="B1328" s="20" t="str" cm="1">
        <f t="array" ref="B1328">IF(Table2[[#This Row],[Nodes]:[Nodes]]=5,Table2[[#This Row],[Cost]:[Cost]],"")</f>
        <v/>
      </c>
      <c r="C1328" s="20" t="str" cm="1">
        <f t="array" ref="C1328">IF(Table2[[#This Row],[Nodes]:[Nodes]]=6,Table2[[#This Row],[Cost]:[Cost]],"")</f>
        <v/>
      </c>
      <c r="D1328" s="20" t="str" cm="1">
        <f t="array" ref="D1328">IF(Data!A1328=7,Table2[[#This Row],[Cost]:[Cost]],"")</f>
        <v/>
      </c>
    </row>
    <row r="1329" spans="1:4">
      <c r="A1329" s="20" t="str" cm="1">
        <f t="array" ref="A1329">IF(Table2[[#This Row],[Nodes]:[Nodes]]=4,Table2[[#This Row],[Cost]:[Cost]],"")</f>
        <v/>
      </c>
      <c r="B1329" s="20" t="str" cm="1">
        <f t="array" ref="B1329">IF(Table2[[#This Row],[Nodes]:[Nodes]]=5,Table2[[#This Row],[Cost]:[Cost]],"")</f>
        <v/>
      </c>
      <c r="C1329" s="20" t="str" cm="1">
        <f t="array" ref="C1329">IF(Table2[[#This Row],[Nodes]:[Nodes]]=6,Table2[[#This Row],[Cost]:[Cost]],"")</f>
        <v/>
      </c>
      <c r="D1329" s="20" t="str" cm="1">
        <f t="array" ref="D1329">IF(Data!A1329=7,Table2[[#This Row],[Cost]:[Cost]],"")</f>
        <v/>
      </c>
    </row>
    <row r="1330" spans="1:4">
      <c r="A1330" s="20" t="str" cm="1">
        <f t="array" ref="A1330">IF(Table2[[#This Row],[Nodes]:[Nodes]]=4,Table2[[#This Row],[Cost]:[Cost]],"")</f>
        <v/>
      </c>
      <c r="B1330" s="20" t="str" cm="1">
        <f t="array" ref="B1330">IF(Table2[[#This Row],[Nodes]:[Nodes]]=5,Table2[[#This Row],[Cost]:[Cost]],"")</f>
        <v/>
      </c>
      <c r="C1330" s="20" t="str" cm="1">
        <f t="array" ref="C1330">IF(Table2[[#This Row],[Nodes]:[Nodes]]=6,Table2[[#This Row],[Cost]:[Cost]],"")</f>
        <v/>
      </c>
      <c r="D1330" s="20" t="str" cm="1">
        <f t="array" ref="D1330">IF(Data!A1330=7,Table2[[#This Row],[Cost]:[Cost]],"")</f>
        <v/>
      </c>
    </row>
    <row r="1331" spans="1:4">
      <c r="A1331" s="20" t="str" cm="1">
        <f t="array" ref="A1331">IF(Table2[[#This Row],[Nodes]:[Nodes]]=4,Table2[[#This Row],[Cost]:[Cost]],"")</f>
        <v/>
      </c>
      <c r="B1331" s="20" t="str" cm="1">
        <f t="array" ref="B1331">IF(Table2[[#This Row],[Nodes]:[Nodes]]=5,Table2[[#This Row],[Cost]:[Cost]],"")</f>
        <v/>
      </c>
      <c r="C1331" s="20" t="str" cm="1">
        <f t="array" ref="C1331">IF(Table2[[#This Row],[Nodes]:[Nodes]]=6,Table2[[#This Row],[Cost]:[Cost]],"")</f>
        <v/>
      </c>
      <c r="D1331" s="20" t="str" cm="1">
        <f t="array" ref="D1331">IF(Data!A1331=7,Table2[[#This Row],[Cost]:[Cost]],"")</f>
        <v/>
      </c>
    </row>
    <row r="1332" spans="1:4">
      <c r="A1332" s="20" t="str" cm="1">
        <f t="array" ref="A1332">IF(Table2[[#This Row],[Nodes]:[Nodes]]=4,Table2[[#This Row],[Cost]:[Cost]],"")</f>
        <v/>
      </c>
      <c r="B1332" s="20" t="str" cm="1">
        <f t="array" ref="B1332">IF(Table2[[#This Row],[Nodes]:[Nodes]]=5,Table2[[#This Row],[Cost]:[Cost]],"")</f>
        <v/>
      </c>
      <c r="C1332" s="20" t="str" cm="1">
        <f t="array" ref="C1332">IF(Table2[[#This Row],[Nodes]:[Nodes]]=6,Table2[[#This Row],[Cost]:[Cost]],"")</f>
        <v/>
      </c>
      <c r="D1332" s="20" t="str" cm="1">
        <f t="array" ref="D1332">IF(Data!A1332=7,Table2[[#This Row],[Cost]:[Cost]],"")</f>
        <v/>
      </c>
    </row>
    <row r="1333" spans="1:4">
      <c r="A1333" s="20" t="str" cm="1">
        <f t="array" ref="A1333">IF(Table2[[#This Row],[Nodes]:[Nodes]]=4,Table2[[#This Row],[Cost]:[Cost]],"")</f>
        <v/>
      </c>
      <c r="B1333" s="20" t="str" cm="1">
        <f t="array" ref="B1333">IF(Table2[[#This Row],[Nodes]:[Nodes]]=5,Table2[[#This Row],[Cost]:[Cost]],"")</f>
        <v/>
      </c>
      <c r="C1333" s="20" t="str" cm="1">
        <f t="array" ref="C1333">IF(Table2[[#This Row],[Nodes]:[Nodes]]=6,Table2[[#This Row],[Cost]:[Cost]],"")</f>
        <v/>
      </c>
      <c r="D1333" s="20" t="str" cm="1">
        <f t="array" ref="D1333">IF(Data!A1333=7,Table2[[#This Row],[Cost]:[Cost]],"")</f>
        <v/>
      </c>
    </row>
    <row r="1334" spans="1:4">
      <c r="A1334" s="20" t="str" cm="1">
        <f t="array" ref="A1334">IF(Table2[[#This Row],[Nodes]:[Nodes]]=4,Table2[[#This Row],[Cost]:[Cost]],"")</f>
        <v/>
      </c>
      <c r="B1334" s="20" t="str" cm="1">
        <f t="array" ref="B1334">IF(Table2[[#This Row],[Nodes]:[Nodes]]=5,Table2[[#This Row],[Cost]:[Cost]],"")</f>
        <v/>
      </c>
      <c r="C1334" s="20" t="str" cm="1">
        <f t="array" ref="C1334">IF(Table2[[#This Row],[Nodes]:[Nodes]]=6,Table2[[#This Row],[Cost]:[Cost]],"")</f>
        <v/>
      </c>
      <c r="D1334" s="20" t="str" cm="1">
        <f t="array" ref="D1334">IF(Data!A1334=7,Table2[[#This Row],[Cost]:[Cost]],"")</f>
        <v/>
      </c>
    </row>
    <row r="1335" spans="1:4">
      <c r="A1335" s="20" t="str" cm="1">
        <f t="array" ref="A1335">IF(Table2[[#This Row],[Nodes]:[Nodes]]=4,Table2[[#This Row],[Cost]:[Cost]],"")</f>
        <v/>
      </c>
      <c r="B1335" s="20" t="str" cm="1">
        <f t="array" ref="B1335">IF(Table2[[#This Row],[Nodes]:[Nodes]]=5,Table2[[#This Row],[Cost]:[Cost]],"")</f>
        <v/>
      </c>
      <c r="C1335" s="20" t="str" cm="1">
        <f t="array" ref="C1335">IF(Table2[[#This Row],[Nodes]:[Nodes]]=6,Table2[[#This Row],[Cost]:[Cost]],"")</f>
        <v/>
      </c>
      <c r="D1335" s="20" t="str" cm="1">
        <f t="array" ref="D1335">IF(Data!A1335=7,Table2[[#This Row],[Cost]:[Cost]],"")</f>
        <v/>
      </c>
    </row>
    <row r="1336" spans="1:4">
      <c r="A1336" s="20" t="str" cm="1">
        <f t="array" ref="A1336">IF(Table2[[#This Row],[Nodes]:[Nodes]]=4,Table2[[#This Row],[Cost]:[Cost]],"")</f>
        <v/>
      </c>
      <c r="B1336" s="20" t="str" cm="1">
        <f t="array" ref="B1336">IF(Table2[[#This Row],[Nodes]:[Nodes]]=5,Table2[[#This Row],[Cost]:[Cost]],"")</f>
        <v/>
      </c>
      <c r="C1336" s="20" t="str" cm="1">
        <f t="array" ref="C1336">IF(Table2[[#This Row],[Nodes]:[Nodes]]=6,Table2[[#This Row],[Cost]:[Cost]],"")</f>
        <v/>
      </c>
      <c r="D1336" s="20" t="str" cm="1">
        <f t="array" ref="D1336">IF(Data!A1336=7,Table2[[#This Row],[Cost]:[Cost]],"")</f>
        <v/>
      </c>
    </row>
    <row r="1337" spans="1:4">
      <c r="A1337" s="20" t="str" cm="1">
        <f t="array" ref="A1337">IF(Table2[[#This Row],[Nodes]:[Nodes]]=4,Table2[[#This Row],[Cost]:[Cost]],"")</f>
        <v/>
      </c>
      <c r="B1337" s="20" t="str" cm="1">
        <f t="array" ref="B1337">IF(Table2[[#This Row],[Nodes]:[Nodes]]=5,Table2[[#This Row],[Cost]:[Cost]],"")</f>
        <v/>
      </c>
      <c r="C1337" s="20" t="str" cm="1">
        <f t="array" ref="C1337">IF(Table2[[#This Row],[Nodes]:[Nodes]]=6,Table2[[#This Row],[Cost]:[Cost]],"")</f>
        <v/>
      </c>
      <c r="D1337" s="20" t="str" cm="1">
        <f t="array" ref="D1337">IF(Data!A1337=7,Table2[[#This Row],[Cost]:[Cost]],"")</f>
        <v/>
      </c>
    </row>
    <row r="1338" spans="1:4">
      <c r="A1338" s="20" t="str" cm="1">
        <f t="array" ref="A1338">IF(Table2[[#This Row],[Nodes]:[Nodes]]=4,Table2[[#This Row],[Cost]:[Cost]],"")</f>
        <v/>
      </c>
      <c r="B1338" s="20" t="str" cm="1">
        <f t="array" ref="B1338">IF(Table2[[#This Row],[Nodes]:[Nodes]]=5,Table2[[#This Row],[Cost]:[Cost]],"")</f>
        <v/>
      </c>
      <c r="C1338" s="20" t="str" cm="1">
        <f t="array" ref="C1338">IF(Table2[[#This Row],[Nodes]:[Nodes]]=6,Table2[[#This Row],[Cost]:[Cost]],"")</f>
        <v/>
      </c>
      <c r="D1338" s="20" t="str" cm="1">
        <f t="array" ref="D1338">IF(Data!A1338=7,Table2[[#This Row],[Cost]:[Cost]],"")</f>
        <v/>
      </c>
    </row>
    <row r="1339" spans="1:4">
      <c r="A1339" s="20" t="str" cm="1">
        <f t="array" ref="A1339">IF(Table2[[#This Row],[Nodes]:[Nodes]]=4,Table2[[#This Row],[Cost]:[Cost]],"")</f>
        <v/>
      </c>
      <c r="B1339" s="20" t="str" cm="1">
        <f t="array" ref="B1339">IF(Table2[[#This Row],[Nodes]:[Nodes]]=5,Table2[[#This Row],[Cost]:[Cost]],"")</f>
        <v/>
      </c>
      <c r="C1339" s="20" t="str" cm="1">
        <f t="array" ref="C1339">IF(Table2[[#This Row],[Nodes]:[Nodes]]=6,Table2[[#This Row],[Cost]:[Cost]],"")</f>
        <v/>
      </c>
      <c r="D1339" s="20" t="str" cm="1">
        <f t="array" ref="D1339">IF(Data!A1339=7,Table2[[#This Row],[Cost]:[Cost]],"")</f>
        <v/>
      </c>
    </row>
    <row r="1340" spans="1:4">
      <c r="A1340" s="20" t="str" cm="1">
        <f t="array" ref="A1340">IF(Table2[[#This Row],[Nodes]:[Nodes]]=4,Table2[[#This Row],[Cost]:[Cost]],"")</f>
        <v/>
      </c>
      <c r="B1340" s="20" t="str" cm="1">
        <f t="array" ref="B1340">IF(Table2[[#This Row],[Nodes]:[Nodes]]=5,Table2[[#This Row],[Cost]:[Cost]],"")</f>
        <v/>
      </c>
      <c r="C1340" s="20" t="str" cm="1">
        <f t="array" ref="C1340">IF(Table2[[#This Row],[Nodes]:[Nodes]]=6,Table2[[#This Row],[Cost]:[Cost]],"")</f>
        <v/>
      </c>
      <c r="D1340" s="20" t="str" cm="1">
        <f t="array" ref="D1340">IF(Data!A1340=7,Table2[[#This Row],[Cost]:[Cost]],"")</f>
        <v/>
      </c>
    </row>
    <row r="1341" spans="1:4">
      <c r="A1341" s="20" t="str" cm="1">
        <f t="array" ref="A1341">IF(Table2[[#This Row],[Nodes]:[Nodes]]=4,Table2[[#This Row],[Cost]:[Cost]],"")</f>
        <v/>
      </c>
      <c r="B1341" s="20" t="str" cm="1">
        <f t="array" ref="B1341">IF(Table2[[#This Row],[Nodes]:[Nodes]]=5,Table2[[#This Row],[Cost]:[Cost]],"")</f>
        <v/>
      </c>
      <c r="C1341" s="20" t="str" cm="1">
        <f t="array" ref="C1341">IF(Table2[[#This Row],[Nodes]:[Nodes]]=6,Table2[[#This Row],[Cost]:[Cost]],"")</f>
        <v/>
      </c>
      <c r="D1341" s="20" t="str" cm="1">
        <f t="array" ref="D1341">IF(Data!A1341=7,Table2[[#This Row],[Cost]:[Cost]],"")</f>
        <v/>
      </c>
    </row>
    <row r="1342" spans="1:4">
      <c r="A1342" s="20" t="str" cm="1">
        <f t="array" ref="A1342">IF(Table2[[#This Row],[Nodes]:[Nodes]]=4,Table2[[#This Row],[Cost]:[Cost]],"")</f>
        <v/>
      </c>
      <c r="B1342" s="20" t="str" cm="1">
        <f t="array" ref="B1342">IF(Table2[[#This Row],[Nodes]:[Nodes]]=5,Table2[[#This Row],[Cost]:[Cost]],"")</f>
        <v/>
      </c>
      <c r="C1342" s="20" t="str" cm="1">
        <f t="array" ref="C1342">IF(Table2[[#This Row],[Nodes]:[Nodes]]=6,Table2[[#This Row],[Cost]:[Cost]],"")</f>
        <v/>
      </c>
      <c r="D1342" s="20" t="str" cm="1">
        <f t="array" ref="D1342">IF(Data!A1342=7,Table2[[#This Row],[Cost]:[Cost]],"")</f>
        <v/>
      </c>
    </row>
    <row r="1343" spans="1:4">
      <c r="A1343" s="20" t="str" cm="1">
        <f t="array" ref="A1343">IF(Table2[[#This Row],[Nodes]:[Nodes]]=4,Table2[[#This Row],[Cost]:[Cost]],"")</f>
        <v/>
      </c>
      <c r="B1343" s="20" t="str" cm="1">
        <f t="array" ref="B1343">IF(Table2[[#This Row],[Nodes]:[Nodes]]=5,Table2[[#This Row],[Cost]:[Cost]],"")</f>
        <v/>
      </c>
      <c r="C1343" s="20" t="str" cm="1">
        <f t="array" ref="C1343">IF(Table2[[#This Row],[Nodes]:[Nodes]]=6,Table2[[#This Row],[Cost]:[Cost]],"")</f>
        <v/>
      </c>
      <c r="D1343" s="20" t="str" cm="1">
        <f t="array" ref="D1343">IF(Data!A1343=7,Table2[[#This Row],[Cost]:[Cost]],"")</f>
        <v/>
      </c>
    </row>
    <row r="1344" spans="1:4">
      <c r="A1344" s="20" t="str" cm="1">
        <f t="array" ref="A1344">IF(Table2[[#This Row],[Nodes]:[Nodes]]=4,Table2[[#This Row],[Cost]:[Cost]],"")</f>
        <v/>
      </c>
      <c r="B1344" s="20" t="str" cm="1">
        <f t="array" ref="B1344">IF(Table2[[#This Row],[Nodes]:[Nodes]]=5,Table2[[#This Row],[Cost]:[Cost]],"")</f>
        <v/>
      </c>
      <c r="C1344" s="20" t="str" cm="1">
        <f t="array" ref="C1344">IF(Table2[[#This Row],[Nodes]:[Nodes]]=6,Table2[[#This Row],[Cost]:[Cost]],"")</f>
        <v/>
      </c>
      <c r="D1344" s="20" t="str" cm="1">
        <f t="array" ref="D1344">IF(Data!A1344=7,Table2[[#This Row],[Cost]:[Cost]],"")</f>
        <v/>
      </c>
    </row>
    <row r="1345" spans="1:4">
      <c r="A1345" s="20" t="str" cm="1">
        <f t="array" ref="A1345">IF(Table2[[#This Row],[Nodes]:[Nodes]]=4,Table2[[#This Row],[Cost]:[Cost]],"")</f>
        <v/>
      </c>
      <c r="B1345" s="20" t="str" cm="1">
        <f t="array" ref="B1345">IF(Table2[[#This Row],[Nodes]:[Nodes]]=5,Table2[[#This Row],[Cost]:[Cost]],"")</f>
        <v/>
      </c>
      <c r="C1345" s="20" t="str" cm="1">
        <f t="array" ref="C1345">IF(Table2[[#This Row],[Nodes]:[Nodes]]=6,Table2[[#This Row],[Cost]:[Cost]],"")</f>
        <v/>
      </c>
      <c r="D1345" s="20" t="str" cm="1">
        <f t="array" ref="D1345">IF(Data!A1345=7,Table2[[#This Row],[Cost]:[Cost]],"")</f>
        <v/>
      </c>
    </row>
    <row r="1346" spans="1:4">
      <c r="A1346" s="20" t="str" cm="1">
        <f t="array" ref="A1346">IF(Table2[[#This Row],[Nodes]:[Nodes]]=4,Table2[[#This Row],[Cost]:[Cost]],"")</f>
        <v/>
      </c>
      <c r="B1346" s="20" t="str" cm="1">
        <f t="array" ref="B1346">IF(Table2[[#This Row],[Nodes]:[Nodes]]=5,Table2[[#This Row],[Cost]:[Cost]],"")</f>
        <v/>
      </c>
      <c r="C1346" s="20" t="str" cm="1">
        <f t="array" ref="C1346">IF(Table2[[#This Row],[Nodes]:[Nodes]]=6,Table2[[#This Row],[Cost]:[Cost]],"")</f>
        <v/>
      </c>
      <c r="D1346" s="20" t="str" cm="1">
        <f t="array" ref="D1346">IF(Data!A1346=7,Table2[[#This Row],[Cost]:[Cost]],"")</f>
        <v/>
      </c>
    </row>
    <row r="1347" spans="1:4">
      <c r="A1347" s="20" t="str" cm="1">
        <f t="array" ref="A1347">IF(Table2[[#This Row],[Nodes]:[Nodes]]=4,Table2[[#This Row],[Cost]:[Cost]],"")</f>
        <v/>
      </c>
      <c r="B1347" s="20" t="str" cm="1">
        <f t="array" ref="B1347">IF(Table2[[#This Row],[Nodes]:[Nodes]]=5,Table2[[#This Row],[Cost]:[Cost]],"")</f>
        <v/>
      </c>
      <c r="C1347" s="20" t="str" cm="1">
        <f t="array" ref="C1347">IF(Table2[[#This Row],[Nodes]:[Nodes]]=6,Table2[[#This Row],[Cost]:[Cost]],"")</f>
        <v/>
      </c>
      <c r="D1347" s="20" t="str" cm="1">
        <f t="array" ref="D1347">IF(Data!A1347=7,Table2[[#This Row],[Cost]:[Cost]],"")</f>
        <v/>
      </c>
    </row>
    <row r="1348" spans="1:4">
      <c r="A1348" s="20" t="str" cm="1">
        <f t="array" ref="A1348">IF(Table2[[#This Row],[Nodes]:[Nodes]]=4,Table2[[#This Row],[Cost]:[Cost]],"")</f>
        <v/>
      </c>
      <c r="B1348" s="20" t="str" cm="1">
        <f t="array" ref="B1348">IF(Table2[[#This Row],[Nodes]:[Nodes]]=5,Table2[[#This Row],[Cost]:[Cost]],"")</f>
        <v/>
      </c>
      <c r="C1348" s="20" t="str" cm="1">
        <f t="array" ref="C1348">IF(Table2[[#This Row],[Nodes]:[Nodes]]=6,Table2[[#This Row],[Cost]:[Cost]],"")</f>
        <v/>
      </c>
      <c r="D1348" s="20" t="str" cm="1">
        <f t="array" ref="D1348">IF(Data!A1348=7,Table2[[#This Row],[Cost]:[Cost]],"")</f>
        <v/>
      </c>
    </row>
    <row r="1349" spans="1:4">
      <c r="A1349" s="20" t="str" cm="1">
        <f t="array" ref="A1349">IF(Table2[[#This Row],[Nodes]:[Nodes]]=4,Table2[[#This Row],[Cost]:[Cost]],"")</f>
        <v/>
      </c>
      <c r="B1349" s="20" t="str" cm="1">
        <f t="array" ref="B1349">IF(Table2[[#This Row],[Nodes]:[Nodes]]=5,Table2[[#This Row],[Cost]:[Cost]],"")</f>
        <v/>
      </c>
      <c r="C1349" s="20" t="str" cm="1">
        <f t="array" ref="C1349">IF(Table2[[#This Row],[Nodes]:[Nodes]]=6,Table2[[#This Row],[Cost]:[Cost]],"")</f>
        <v/>
      </c>
      <c r="D1349" s="20" t="str" cm="1">
        <f t="array" ref="D1349">IF(Data!A1349=7,Table2[[#This Row],[Cost]:[Cost]],"")</f>
        <v/>
      </c>
    </row>
    <row r="1350" spans="1:4">
      <c r="A1350" s="20" t="str" cm="1">
        <f t="array" ref="A1350">IF(Table2[[#This Row],[Nodes]:[Nodes]]=4,Table2[[#This Row],[Cost]:[Cost]],"")</f>
        <v/>
      </c>
      <c r="B1350" s="20" t="str" cm="1">
        <f t="array" ref="B1350">IF(Table2[[#This Row],[Nodes]:[Nodes]]=5,Table2[[#This Row],[Cost]:[Cost]],"")</f>
        <v/>
      </c>
      <c r="C1350" s="20" t="str" cm="1">
        <f t="array" ref="C1350">IF(Table2[[#This Row],[Nodes]:[Nodes]]=6,Table2[[#This Row],[Cost]:[Cost]],"")</f>
        <v/>
      </c>
      <c r="D1350" s="20" t="str" cm="1">
        <f t="array" ref="D1350">IF(Data!A1350=7,Table2[[#This Row],[Cost]:[Cost]],"")</f>
        <v/>
      </c>
    </row>
    <row r="1351" spans="1:4">
      <c r="A1351" s="20" t="str" cm="1">
        <f t="array" ref="A1351">IF(Table2[[#This Row],[Nodes]:[Nodes]]=4,Table2[[#This Row],[Cost]:[Cost]],"")</f>
        <v/>
      </c>
      <c r="B1351" s="20" t="str" cm="1">
        <f t="array" ref="B1351">IF(Table2[[#This Row],[Nodes]:[Nodes]]=5,Table2[[#This Row],[Cost]:[Cost]],"")</f>
        <v/>
      </c>
      <c r="C1351" s="20" t="str" cm="1">
        <f t="array" ref="C1351">IF(Table2[[#This Row],[Nodes]:[Nodes]]=6,Table2[[#This Row],[Cost]:[Cost]],"")</f>
        <v/>
      </c>
      <c r="D1351" s="20" t="str" cm="1">
        <f t="array" ref="D1351">IF(Data!A1351=7,Table2[[#This Row],[Cost]:[Cost]],"")</f>
        <v/>
      </c>
    </row>
    <row r="1352" spans="1:4">
      <c r="A1352" s="20" t="str" cm="1">
        <f t="array" ref="A1352">IF(Table2[[#This Row],[Nodes]:[Nodes]]=4,Table2[[#This Row],[Cost]:[Cost]],"")</f>
        <v/>
      </c>
      <c r="B1352" s="20" t="str" cm="1">
        <f t="array" ref="B1352">IF(Table2[[#This Row],[Nodes]:[Nodes]]=5,Table2[[#This Row],[Cost]:[Cost]],"")</f>
        <v/>
      </c>
      <c r="C1352" s="20" t="str" cm="1">
        <f t="array" ref="C1352">IF(Table2[[#This Row],[Nodes]:[Nodes]]=6,Table2[[#This Row],[Cost]:[Cost]],"")</f>
        <v/>
      </c>
      <c r="D1352" s="20" t="str" cm="1">
        <f t="array" ref="D1352">IF(Data!A1352=7,Table2[[#This Row],[Cost]:[Cost]],"")</f>
        <v/>
      </c>
    </row>
    <row r="1353" spans="1:4">
      <c r="A1353" s="20" t="str" cm="1">
        <f t="array" ref="A1353">IF(Table2[[#This Row],[Nodes]:[Nodes]]=4,Table2[[#This Row],[Cost]:[Cost]],"")</f>
        <v/>
      </c>
      <c r="B1353" s="20" t="str" cm="1">
        <f t="array" ref="B1353">IF(Table2[[#This Row],[Nodes]:[Nodes]]=5,Table2[[#This Row],[Cost]:[Cost]],"")</f>
        <v/>
      </c>
      <c r="C1353" s="20" t="str" cm="1">
        <f t="array" ref="C1353">IF(Table2[[#This Row],[Nodes]:[Nodes]]=6,Table2[[#This Row],[Cost]:[Cost]],"")</f>
        <v/>
      </c>
      <c r="D1353" s="20" t="str" cm="1">
        <f t="array" ref="D1353">IF(Data!A1353=7,Table2[[#This Row],[Cost]:[Cost]],"")</f>
        <v/>
      </c>
    </row>
    <row r="1354" spans="1:4">
      <c r="A1354" s="20" t="str" cm="1">
        <f t="array" ref="A1354">IF(Table2[[#This Row],[Nodes]:[Nodes]]=4,Table2[[#This Row],[Cost]:[Cost]],"")</f>
        <v/>
      </c>
      <c r="B1354" s="20" t="str" cm="1">
        <f t="array" ref="B1354">IF(Table2[[#This Row],[Nodes]:[Nodes]]=5,Table2[[#This Row],[Cost]:[Cost]],"")</f>
        <v/>
      </c>
      <c r="C1354" s="20" t="str" cm="1">
        <f t="array" ref="C1354">IF(Table2[[#This Row],[Nodes]:[Nodes]]=6,Table2[[#This Row],[Cost]:[Cost]],"")</f>
        <v/>
      </c>
      <c r="D1354" s="20" t="str" cm="1">
        <f t="array" ref="D1354">IF(Data!A1354=7,Table2[[#This Row],[Cost]:[Cost]],"")</f>
        <v/>
      </c>
    </row>
    <row r="1355" spans="1:4">
      <c r="A1355" s="20" t="str" cm="1">
        <f t="array" ref="A1355">IF(Table2[[#This Row],[Nodes]:[Nodes]]=4,Table2[[#This Row],[Cost]:[Cost]],"")</f>
        <v/>
      </c>
      <c r="B1355" s="20" t="str" cm="1">
        <f t="array" ref="B1355">IF(Table2[[#This Row],[Nodes]:[Nodes]]=5,Table2[[#This Row],[Cost]:[Cost]],"")</f>
        <v/>
      </c>
      <c r="C1355" s="20" t="str" cm="1">
        <f t="array" ref="C1355">IF(Table2[[#This Row],[Nodes]:[Nodes]]=6,Table2[[#This Row],[Cost]:[Cost]],"")</f>
        <v/>
      </c>
      <c r="D1355" s="20" t="str" cm="1">
        <f t="array" ref="D1355">IF(Data!A1355=7,Table2[[#This Row],[Cost]:[Cost]],"")</f>
        <v/>
      </c>
    </row>
    <row r="1356" spans="1:4">
      <c r="A1356" s="20" t="str" cm="1">
        <f t="array" ref="A1356">IF(Table2[[#This Row],[Nodes]:[Nodes]]=4,Table2[[#This Row],[Cost]:[Cost]],"")</f>
        <v/>
      </c>
      <c r="B1356" s="20" t="str" cm="1">
        <f t="array" ref="B1356">IF(Table2[[#This Row],[Nodes]:[Nodes]]=5,Table2[[#This Row],[Cost]:[Cost]],"")</f>
        <v/>
      </c>
      <c r="C1356" s="20" t="str" cm="1">
        <f t="array" ref="C1356">IF(Table2[[#This Row],[Nodes]:[Nodes]]=6,Table2[[#This Row],[Cost]:[Cost]],"")</f>
        <v/>
      </c>
      <c r="D1356" s="20" t="str" cm="1">
        <f t="array" ref="D1356">IF(Data!A1356=7,Table2[[#This Row],[Cost]:[Cost]],"")</f>
        <v/>
      </c>
    </row>
    <row r="1357" spans="1:4">
      <c r="A1357" s="20" t="str" cm="1">
        <f t="array" ref="A1357">IF(Table2[[#This Row],[Nodes]:[Nodes]]=4,Table2[[#This Row],[Cost]:[Cost]],"")</f>
        <v/>
      </c>
      <c r="B1357" s="20" t="str" cm="1">
        <f t="array" ref="B1357">IF(Table2[[#This Row],[Nodes]:[Nodes]]=5,Table2[[#This Row],[Cost]:[Cost]],"")</f>
        <v/>
      </c>
      <c r="C1357" s="20" t="str" cm="1">
        <f t="array" ref="C1357">IF(Table2[[#This Row],[Nodes]:[Nodes]]=6,Table2[[#This Row],[Cost]:[Cost]],"")</f>
        <v/>
      </c>
      <c r="D1357" s="20" t="str" cm="1">
        <f t="array" ref="D1357">IF(Data!A1357=7,Table2[[#This Row],[Cost]:[Cost]],"")</f>
        <v/>
      </c>
    </row>
    <row r="1358" spans="1:4">
      <c r="A1358" s="20" t="str" cm="1">
        <f t="array" ref="A1358">IF(Table2[[#This Row],[Nodes]:[Nodes]]=4,Table2[[#This Row],[Cost]:[Cost]],"")</f>
        <v/>
      </c>
      <c r="B1358" s="20" t="str" cm="1">
        <f t="array" ref="B1358">IF(Table2[[#This Row],[Nodes]:[Nodes]]=5,Table2[[#This Row],[Cost]:[Cost]],"")</f>
        <v/>
      </c>
      <c r="C1358" s="20" t="str" cm="1">
        <f t="array" ref="C1358">IF(Table2[[#This Row],[Nodes]:[Nodes]]=6,Table2[[#This Row],[Cost]:[Cost]],"")</f>
        <v/>
      </c>
      <c r="D1358" s="20" t="str" cm="1">
        <f t="array" ref="D1358">IF(Data!A1358=7,Table2[[#This Row],[Cost]:[Cost]],"")</f>
        <v/>
      </c>
    </row>
    <row r="1359" spans="1:4">
      <c r="A1359" s="20" t="str" cm="1">
        <f t="array" ref="A1359">IF(Table2[[#This Row],[Nodes]:[Nodes]]=4,Table2[[#This Row],[Cost]:[Cost]],"")</f>
        <v/>
      </c>
      <c r="B1359" s="20" t="str" cm="1">
        <f t="array" ref="B1359">IF(Table2[[#This Row],[Nodes]:[Nodes]]=5,Table2[[#This Row],[Cost]:[Cost]],"")</f>
        <v/>
      </c>
      <c r="C1359" s="20" t="str" cm="1">
        <f t="array" ref="C1359">IF(Table2[[#This Row],[Nodes]:[Nodes]]=6,Table2[[#This Row],[Cost]:[Cost]],"")</f>
        <v/>
      </c>
      <c r="D1359" s="20" t="str" cm="1">
        <f t="array" ref="D1359">IF(Data!A1359=7,Table2[[#This Row],[Cost]:[Cost]],"")</f>
        <v/>
      </c>
    </row>
    <row r="1360" spans="1:4">
      <c r="A1360" s="20" t="str" cm="1">
        <f t="array" ref="A1360">IF(Table2[[#This Row],[Nodes]:[Nodes]]=4,Table2[[#This Row],[Cost]:[Cost]],"")</f>
        <v/>
      </c>
      <c r="B1360" s="20" t="str" cm="1">
        <f t="array" ref="B1360">IF(Table2[[#This Row],[Nodes]:[Nodes]]=5,Table2[[#This Row],[Cost]:[Cost]],"")</f>
        <v/>
      </c>
      <c r="C1360" s="20" t="str" cm="1">
        <f t="array" ref="C1360">IF(Table2[[#This Row],[Nodes]:[Nodes]]=6,Table2[[#This Row],[Cost]:[Cost]],"")</f>
        <v/>
      </c>
      <c r="D1360" s="20" t="str" cm="1">
        <f t="array" ref="D1360">IF(Data!A1360=7,Table2[[#This Row],[Cost]:[Cost]],"")</f>
        <v/>
      </c>
    </row>
    <row r="1361" spans="1:4">
      <c r="A1361" s="20" t="str" cm="1">
        <f t="array" ref="A1361">IF(Table2[[#This Row],[Nodes]:[Nodes]]=4,Table2[[#This Row],[Cost]:[Cost]],"")</f>
        <v/>
      </c>
      <c r="B1361" s="20" t="str" cm="1">
        <f t="array" ref="B1361">IF(Table2[[#This Row],[Nodes]:[Nodes]]=5,Table2[[#This Row],[Cost]:[Cost]],"")</f>
        <v/>
      </c>
      <c r="C1361" s="20" t="str" cm="1">
        <f t="array" ref="C1361">IF(Table2[[#This Row],[Nodes]:[Nodes]]=6,Table2[[#This Row],[Cost]:[Cost]],"")</f>
        <v/>
      </c>
      <c r="D1361" s="20" t="str" cm="1">
        <f t="array" ref="D1361">IF(Data!A1361=7,Table2[[#This Row],[Cost]:[Cost]],"")</f>
        <v/>
      </c>
    </row>
    <row r="1362" spans="1:4">
      <c r="A1362" s="20" t="str" cm="1">
        <f t="array" ref="A1362">IF(Table2[[#This Row],[Nodes]:[Nodes]]=4,Table2[[#This Row],[Cost]:[Cost]],"")</f>
        <v/>
      </c>
      <c r="B1362" s="20" t="str" cm="1">
        <f t="array" ref="B1362">IF(Table2[[#This Row],[Nodes]:[Nodes]]=5,Table2[[#This Row],[Cost]:[Cost]],"")</f>
        <v/>
      </c>
      <c r="C1362" s="20" t="str" cm="1">
        <f t="array" ref="C1362">IF(Table2[[#This Row],[Nodes]:[Nodes]]=6,Table2[[#This Row],[Cost]:[Cost]],"")</f>
        <v/>
      </c>
      <c r="D1362" s="20" t="str" cm="1">
        <f t="array" ref="D1362">IF(Data!A1362=7,Table2[[#This Row],[Cost]:[Cost]],"")</f>
        <v/>
      </c>
    </row>
    <row r="1363" spans="1:4">
      <c r="A1363" s="20" t="str" cm="1">
        <f t="array" ref="A1363">IF(Table2[[#This Row],[Nodes]:[Nodes]]=4,Table2[[#This Row],[Cost]:[Cost]],"")</f>
        <v/>
      </c>
      <c r="B1363" s="20" t="str" cm="1">
        <f t="array" ref="B1363">IF(Table2[[#This Row],[Nodes]:[Nodes]]=5,Table2[[#This Row],[Cost]:[Cost]],"")</f>
        <v/>
      </c>
      <c r="C1363" s="20" t="str" cm="1">
        <f t="array" ref="C1363">IF(Table2[[#This Row],[Nodes]:[Nodes]]=6,Table2[[#This Row],[Cost]:[Cost]],"")</f>
        <v/>
      </c>
      <c r="D1363" s="20" t="str" cm="1">
        <f t="array" ref="D1363">IF(Data!A1363=7,Table2[[#This Row],[Cost]:[Cost]],"")</f>
        <v/>
      </c>
    </row>
    <row r="1364" spans="1:4">
      <c r="A1364" s="20" t="str" cm="1">
        <f t="array" ref="A1364">IF(Table2[[#This Row],[Nodes]:[Nodes]]=4,Table2[[#This Row],[Cost]:[Cost]],"")</f>
        <v/>
      </c>
      <c r="B1364" s="20" t="str" cm="1">
        <f t="array" ref="B1364">IF(Table2[[#This Row],[Nodes]:[Nodes]]=5,Table2[[#This Row],[Cost]:[Cost]],"")</f>
        <v/>
      </c>
      <c r="C1364" s="20" t="str" cm="1">
        <f t="array" ref="C1364">IF(Table2[[#This Row],[Nodes]:[Nodes]]=6,Table2[[#This Row],[Cost]:[Cost]],"")</f>
        <v/>
      </c>
      <c r="D1364" s="20" t="str" cm="1">
        <f t="array" ref="D1364">IF(Data!A1364=7,Table2[[#This Row],[Cost]:[Cost]],"")</f>
        <v/>
      </c>
    </row>
    <row r="1365" spans="1:4">
      <c r="A1365" s="20" t="str" cm="1">
        <f t="array" ref="A1365">IF(Table2[[#This Row],[Nodes]:[Nodes]]=4,Table2[[#This Row],[Cost]:[Cost]],"")</f>
        <v/>
      </c>
      <c r="B1365" s="20" t="str" cm="1">
        <f t="array" ref="B1365">IF(Table2[[#This Row],[Nodes]:[Nodes]]=5,Table2[[#This Row],[Cost]:[Cost]],"")</f>
        <v/>
      </c>
      <c r="C1365" s="20" t="str" cm="1">
        <f t="array" ref="C1365">IF(Table2[[#This Row],[Nodes]:[Nodes]]=6,Table2[[#This Row],[Cost]:[Cost]],"")</f>
        <v/>
      </c>
      <c r="D1365" s="20" t="str" cm="1">
        <f t="array" ref="D1365">IF(Data!A1365=7,Table2[[#This Row],[Cost]:[Cost]],"")</f>
        <v/>
      </c>
    </row>
    <row r="1366" spans="1:4">
      <c r="A1366" s="20" t="str" cm="1">
        <f t="array" ref="A1366">IF(Table2[[#This Row],[Nodes]:[Nodes]]=4,Table2[[#This Row],[Cost]:[Cost]],"")</f>
        <v/>
      </c>
      <c r="B1366" s="20" t="str" cm="1">
        <f t="array" ref="B1366">IF(Table2[[#This Row],[Nodes]:[Nodes]]=5,Table2[[#This Row],[Cost]:[Cost]],"")</f>
        <v/>
      </c>
      <c r="C1366" s="20" t="str" cm="1">
        <f t="array" ref="C1366">IF(Table2[[#This Row],[Nodes]:[Nodes]]=6,Table2[[#This Row],[Cost]:[Cost]],"")</f>
        <v/>
      </c>
      <c r="D1366" s="20" t="str" cm="1">
        <f t="array" ref="D1366">IF(Data!A1366=7,Table2[[#This Row],[Cost]:[Cost]],"")</f>
        <v/>
      </c>
    </row>
    <row r="1367" spans="1:4">
      <c r="A1367" s="20" t="str" cm="1">
        <f t="array" ref="A1367">IF(Table2[[#This Row],[Nodes]:[Nodes]]=4,Table2[[#This Row],[Cost]:[Cost]],"")</f>
        <v/>
      </c>
      <c r="B1367" s="20" t="str" cm="1">
        <f t="array" ref="B1367">IF(Table2[[#This Row],[Nodes]:[Nodes]]=5,Table2[[#This Row],[Cost]:[Cost]],"")</f>
        <v/>
      </c>
      <c r="C1367" s="20" t="str" cm="1">
        <f t="array" ref="C1367">IF(Table2[[#This Row],[Nodes]:[Nodes]]=6,Table2[[#This Row],[Cost]:[Cost]],"")</f>
        <v/>
      </c>
      <c r="D1367" s="20" t="str" cm="1">
        <f t="array" ref="D1367">IF(Data!A1367=7,Table2[[#This Row],[Cost]:[Cost]],"")</f>
        <v/>
      </c>
    </row>
    <row r="1368" spans="1:4">
      <c r="A1368" s="20" t="str" cm="1">
        <f t="array" ref="A1368">IF(Table2[[#This Row],[Nodes]:[Nodes]]=4,Table2[[#This Row],[Cost]:[Cost]],"")</f>
        <v/>
      </c>
      <c r="B1368" s="20" t="str" cm="1">
        <f t="array" ref="B1368">IF(Table2[[#This Row],[Nodes]:[Nodes]]=5,Table2[[#This Row],[Cost]:[Cost]],"")</f>
        <v/>
      </c>
      <c r="C1368" s="20" t="str" cm="1">
        <f t="array" ref="C1368">IF(Table2[[#This Row],[Nodes]:[Nodes]]=6,Table2[[#This Row],[Cost]:[Cost]],"")</f>
        <v/>
      </c>
      <c r="D1368" s="20" t="str" cm="1">
        <f t="array" ref="D1368">IF(Data!A1368=7,Table2[[#This Row],[Cost]:[Cost]],"")</f>
        <v/>
      </c>
    </row>
    <row r="1369" spans="1:4">
      <c r="A1369" s="20" t="str" cm="1">
        <f t="array" ref="A1369">IF(Table2[[#This Row],[Nodes]:[Nodes]]=4,Table2[[#This Row],[Cost]:[Cost]],"")</f>
        <v/>
      </c>
      <c r="B1369" s="20" t="str" cm="1">
        <f t="array" ref="B1369">IF(Table2[[#This Row],[Nodes]:[Nodes]]=5,Table2[[#This Row],[Cost]:[Cost]],"")</f>
        <v/>
      </c>
      <c r="C1369" s="20" t="str" cm="1">
        <f t="array" ref="C1369">IF(Table2[[#This Row],[Nodes]:[Nodes]]=6,Table2[[#This Row],[Cost]:[Cost]],"")</f>
        <v/>
      </c>
      <c r="D1369" s="20" t="str" cm="1">
        <f t="array" ref="D1369">IF(Data!A1369=7,Table2[[#This Row],[Cost]:[Cost]],"")</f>
        <v/>
      </c>
    </row>
    <row r="1370" spans="1:4">
      <c r="A1370" s="20" t="str" cm="1">
        <f t="array" ref="A1370">IF(Table2[[#This Row],[Nodes]:[Nodes]]=4,Table2[[#This Row],[Cost]:[Cost]],"")</f>
        <v/>
      </c>
      <c r="B1370" s="20" t="str" cm="1">
        <f t="array" ref="B1370">IF(Table2[[#This Row],[Nodes]:[Nodes]]=5,Table2[[#This Row],[Cost]:[Cost]],"")</f>
        <v/>
      </c>
      <c r="C1370" s="20" t="str" cm="1">
        <f t="array" ref="C1370">IF(Table2[[#This Row],[Nodes]:[Nodes]]=6,Table2[[#This Row],[Cost]:[Cost]],"")</f>
        <v/>
      </c>
      <c r="D1370" s="20" t="str" cm="1">
        <f t="array" ref="D1370">IF(Data!A1370=7,Table2[[#This Row],[Cost]:[Cost]],"")</f>
        <v/>
      </c>
    </row>
    <row r="1371" spans="1:4">
      <c r="A1371" s="20" t="str" cm="1">
        <f t="array" ref="A1371">IF(Table2[[#This Row],[Nodes]:[Nodes]]=4,Table2[[#This Row],[Cost]:[Cost]],"")</f>
        <v/>
      </c>
      <c r="B1371" s="20" t="str" cm="1">
        <f t="array" ref="B1371">IF(Table2[[#This Row],[Nodes]:[Nodes]]=5,Table2[[#This Row],[Cost]:[Cost]],"")</f>
        <v/>
      </c>
      <c r="C1371" s="20" t="str" cm="1">
        <f t="array" ref="C1371">IF(Table2[[#This Row],[Nodes]:[Nodes]]=6,Table2[[#This Row],[Cost]:[Cost]],"")</f>
        <v/>
      </c>
      <c r="D1371" s="20" t="str" cm="1">
        <f t="array" ref="D1371">IF(Data!A1371=7,Table2[[#This Row],[Cost]:[Cost]],"")</f>
        <v/>
      </c>
    </row>
    <row r="1372" spans="1:4">
      <c r="A1372" s="20" t="str" cm="1">
        <f t="array" ref="A1372">IF(Table2[[#This Row],[Nodes]:[Nodes]]=4,Table2[[#This Row],[Cost]:[Cost]],"")</f>
        <v/>
      </c>
      <c r="B1372" s="20" t="str" cm="1">
        <f t="array" ref="B1372">IF(Table2[[#This Row],[Nodes]:[Nodes]]=5,Table2[[#This Row],[Cost]:[Cost]],"")</f>
        <v/>
      </c>
      <c r="C1372" s="20" t="str" cm="1">
        <f t="array" ref="C1372">IF(Table2[[#This Row],[Nodes]:[Nodes]]=6,Table2[[#This Row],[Cost]:[Cost]],"")</f>
        <v/>
      </c>
      <c r="D1372" s="20" t="str" cm="1">
        <f t="array" ref="D1372">IF(Data!A1372=7,Table2[[#This Row],[Cost]:[Cost]],"")</f>
        <v/>
      </c>
    </row>
    <row r="1373" spans="1:4">
      <c r="A1373" s="20" t="str" cm="1">
        <f t="array" ref="A1373">IF(Table2[[#This Row],[Nodes]:[Nodes]]=4,Table2[[#This Row],[Cost]:[Cost]],"")</f>
        <v/>
      </c>
      <c r="B1373" s="20" t="str" cm="1">
        <f t="array" ref="B1373">IF(Table2[[#This Row],[Nodes]:[Nodes]]=5,Table2[[#This Row],[Cost]:[Cost]],"")</f>
        <v/>
      </c>
      <c r="C1373" s="20" t="str" cm="1">
        <f t="array" ref="C1373">IF(Table2[[#This Row],[Nodes]:[Nodes]]=6,Table2[[#This Row],[Cost]:[Cost]],"")</f>
        <v/>
      </c>
      <c r="D1373" s="20" t="str" cm="1">
        <f t="array" ref="D1373">IF(Data!A1373=7,Table2[[#This Row],[Cost]:[Cost]],"")</f>
        <v/>
      </c>
    </row>
    <row r="1374" spans="1:4">
      <c r="A1374" s="20" t="str" cm="1">
        <f t="array" ref="A1374">IF(Table2[[#This Row],[Nodes]:[Nodes]]=4,Table2[[#This Row],[Cost]:[Cost]],"")</f>
        <v/>
      </c>
      <c r="B1374" s="20" t="str" cm="1">
        <f t="array" ref="B1374">IF(Table2[[#This Row],[Nodes]:[Nodes]]=5,Table2[[#This Row],[Cost]:[Cost]],"")</f>
        <v/>
      </c>
      <c r="C1374" s="20" t="str" cm="1">
        <f t="array" ref="C1374">IF(Table2[[#This Row],[Nodes]:[Nodes]]=6,Table2[[#This Row],[Cost]:[Cost]],"")</f>
        <v/>
      </c>
      <c r="D1374" s="20" t="str" cm="1">
        <f t="array" ref="D1374">IF(Data!A1374=7,Table2[[#This Row],[Cost]:[Cost]],"")</f>
        <v/>
      </c>
    </row>
    <row r="1375" spans="1:4">
      <c r="A1375" s="20" t="str" cm="1">
        <f t="array" ref="A1375">IF(Table2[[#This Row],[Nodes]:[Nodes]]=4,Table2[[#This Row],[Cost]:[Cost]],"")</f>
        <v/>
      </c>
      <c r="B1375" s="20" t="str" cm="1">
        <f t="array" ref="B1375">IF(Table2[[#This Row],[Nodes]:[Nodes]]=5,Table2[[#This Row],[Cost]:[Cost]],"")</f>
        <v/>
      </c>
      <c r="C1375" s="20" t="str" cm="1">
        <f t="array" ref="C1375">IF(Table2[[#This Row],[Nodes]:[Nodes]]=6,Table2[[#This Row],[Cost]:[Cost]],"")</f>
        <v/>
      </c>
      <c r="D1375" s="20" t="str" cm="1">
        <f t="array" ref="D1375">IF(Data!A1375=7,Table2[[#This Row],[Cost]:[Cost]],"")</f>
        <v/>
      </c>
    </row>
    <row r="1376" spans="1:4">
      <c r="A1376" s="20" t="str" cm="1">
        <f t="array" ref="A1376">IF(Table2[[#This Row],[Nodes]:[Nodes]]=4,Table2[[#This Row],[Cost]:[Cost]],"")</f>
        <v/>
      </c>
      <c r="B1376" s="20" t="str" cm="1">
        <f t="array" ref="B1376">IF(Table2[[#This Row],[Nodes]:[Nodes]]=5,Table2[[#This Row],[Cost]:[Cost]],"")</f>
        <v/>
      </c>
      <c r="C1376" s="20" t="str" cm="1">
        <f t="array" ref="C1376">IF(Table2[[#This Row],[Nodes]:[Nodes]]=6,Table2[[#This Row],[Cost]:[Cost]],"")</f>
        <v/>
      </c>
      <c r="D1376" s="20" t="str" cm="1">
        <f t="array" ref="D1376">IF(Data!A1376=7,Table2[[#This Row],[Cost]:[Cost]],"")</f>
        <v/>
      </c>
    </row>
    <row r="1377" spans="1:4">
      <c r="A1377" s="20" t="str" cm="1">
        <f t="array" ref="A1377">IF(Table2[[#This Row],[Nodes]:[Nodes]]=4,Table2[[#This Row],[Cost]:[Cost]],"")</f>
        <v/>
      </c>
      <c r="B1377" s="20" t="str" cm="1">
        <f t="array" ref="B1377">IF(Table2[[#This Row],[Nodes]:[Nodes]]=5,Table2[[#This Row],[Cost]:[Cost]],"")</f>
        <v/>
      </c>
      <c r="C1377" s="20" t="str" cm="1">
        <f t="array" ref="C1377">IF(Table2[[#This Row],[Nodes]:[Nodes]]=6,Table2[[#This Row],[Cost]:[Cost]],"")</f>
        <v/>
      </c>
      <c r="D1377" s="20" t="str" cm="1">
        <f t="array" ref="D1377">IF(Data!A1377=7,Table2[[#This Row],[Cost]:[Cost]],"")</f>
        <v/>
      </c>
    </row>
    <row r="1378" spans="1:4">
      <c r="A1378" s="20" t="str" cm="1">
        <f t="array" ref="A1378">IF(Table2[[#This Row],[Nodes]:[Nodes]]=4,Table2[[#This Row],[Cost]:[Cost]],"")</f>
        <v/>
      </c>
      <c r="B1378" s="20" t="str" cm="1">
        <f t="array" ref="B1378">IF(Table2[[#This Row],[Nodes]:[Nodes]]=5,Table2[[#This Row],[Cost]:[Cost]],"")</f>
        <v/>
      </c>
      <c r="C1378" s="20" t="str" cm="1">
        <f t="array" ref="C1378">IF(Table2[[#This Row],[Nodes]:[Nodes]]=6,Table2[[#This Row],[Cost]:[Cost]],"")</f>
        <v/>
      </c>
      <c r="D1378" s="20" t="str" cm="1">
        <f t="array" ref="D1378">IF(Data!A1378=7,Table2[[#This Row],[Cost]:[Cost]],"")</f>
        <v/>
      </c>
    </row>
    <row r="1379" spans="1:4">
      <c r="A1379" s="20" t="str" cm="1">
        <f t="array" ref="A1379">IF(Table2[[#This Row],[Nodes]:[Nodes]]=4,Table2[[#This Row],[Cost]:[Cost]],"")</f>
        <v/>
      </c>
      <c r="B1379" s="20" t="str" cm="1">
        <f t="array" ref="B1379">IF(Table2[[#This Row],[Nodes]:[Nodes]]=5,Table2[[#This Row],[Cost]:[Cost]],"")</f>
        <v/>
      </c>
      <c r="C1379" s="20" t="str" cm="1">
        <f t="array" ref="C1379">IF(Table2[[#This Row],[Nodes]:[Nodes]]=6,Table2[[#This Row],[Cost]:[Cost]],"")</f>
        <v/>
      </c>
      <c r="D1379" s="20" t="str" cm="1">
        <f t="array" ref="D1379">IF(Data!A1379=7,Table2[[#This Row],[Cost]:[Cost]],"")</f>
        <v/>
      </c>
    </row>
    <row r="1380" spans="1:4">
      <c r="A1380" s="20" t="str" cm="1">
        <f t="array" ref="A1380">IF(Table2[[#This Row],[Nodes]:[Nodes]]=4,Table2[[#This Row],[Cost]:[Cost]],"")</f>
        <v/>
      </c>
      <c r="B1380" s="20" t="str" cm="1">
        <f t="array" ref="B1380">IF(Table2[[#This Row],[Nodes]:[Nodes]]=5,Table2[[#This Row],[Cost]:[Cost]],"")</f>
        <v/>
      </c>
      <c r="C1380" s="20" t="str" cm="1">
        <f t="array" ref="C1380">IF(Table2[[#This Row],[Nodes]:[Nodes]]=6,Table2[[#This Row],[Cost]:[Cost]],"")</f>
        <v/>
      </c>
      <c r="D1380" s="20" t="str" cm="1">
        <f t="array" ref="D1380">IF(Data!A1380=7,Table2[[#This Row],[Cost]:[Cost]],"")</f>
        <v/>
      </c>
    </row>
    <row r="1381" spans="1:4">
      <c r="A1381" s="20" t="str" cm="1">
        <f t="array" ref="A1381">IF(Table2[[#This Row],[Nodes]:[Nodes]]=4,Table2[[#This Row],[Cost]:[Cost]],"")</f>
        <v/>
      </c>
      <c r="B1381" s="20" t="str" cm="1">
        <f t="array" ref="B1381">IF(Table2[[#This Row],[Nodes]:[Nodes]]=5,Table2[[#This Row],[Cost]:[Cost]],"")</f>
        <v/>
      </c>
      <c r="C1381" s="20" t="str" cm="1">
        <f t="array" ref="C1381">IF(Table2[[#This Row],[Nodes]:[Nodes]]=6,Table2[[#This Row],[Cost]:[Cost]],"")</f>
        <v/>
      </c>
      <c r="D1381" s="20" t="str" cm="1">
        <f t="array" ref="D1381">IF(Data!A1381=7,Table2[[#This Row],[Cost]:[Cost]],"")</f>
        <v/>
      </c>
    </row>
    <row r="1382" spans="1:4">
      <c r="A1382" s="20" t="str" cm="1">
        <f t="array" ref="A1382">IF(Table2[[#This Row],[Nodes]:[Nodes]]=4,Table2[[#This Row],[Cost]:[Cost]],"")</f>
        <v/>
      </c>
      <c r="B1382" s="20" t="str" cm="1">
        <f t="array" ref="B1382">IF(Table2[[#This Row],[Nodes]:[Nodes]]=5,Table2[[#This Row],[Cost]:[Cost]],"")</f>
        <v/>
      </c>
      <c r="C1382" s="20" t="str" cm="1">
        <f t="array" ref="C1382">IF(Table2[[#This Row],[Nodes]:[Nodes]]=6,Table2[[#This Row],[Cost]:[Cost]],"")</f>
        <v/>
      </c>
      <c r="D1382" s="20" t="str" cm="1">
        <f t="array" ref="D1382">IF(Data!A1382=7,Table2[[#This Row],[Cost]:[Cost]],"")</f>
        <v/>
      </c>
    </row>
    <row r="1383" spans="1:4">
      <c r="A1383" s="20" t="str" cm="1">
        <f t="array" ref="A1383">IF(Table2[[#This Row],[Nodes]:[Nodes]]=4,Table2[[#This Row],[Cost]:[Cost]],"")</f>
        <v/>
      </c>
      <c r="B1383" s="20" t="str" cm="1">
        <f t="array" ref="B1383">IF(Table2[[#This Row],[Nodes]:[Nodes]]=5,Table2[[#This Row],[Cost]:[Cost]],"")</f>
        <v/>
      </c>
      <c r="C1383" s="20" t="str" cm="1">
        <f t="array" ref="C1383">IF(Table2[[#This Row],[Nodes]:[Nodes]]=6,Table2[[#This Row],[Cost]:[Cost]],"")</f>
        <v/>
      </c>
      <c r="D1383" s="20" t="str" cm="1">
        <f t="array" ref="D1383">IF(Data!A1383=7,Table2[[#This Row],[Cost]:[Cost]],"")</f>
        <v/>
      </c>
    </row>
    <row r="1384" spans="1:4">
      <c r="A1384" s="20" t="str" cm="1">
        <f t="array" ref="A1384">IF(Table2[[#This Row],[Nodes]:[Nodes]]=4,Table2[[#This Row],[Cost]:[Cost]],"")</f>
        <v/>
      </c>
      <c r="B1384" s="20" t="str" cm="1">
        <f t="array" ref="B1384">IF(Table2[[#This Row],[Nodes]:[Nodes]]=5,Table2[[#This Row],[Cost]:[Cost]],"")</f>
        <v/>
      </c>
      <c r="C1384" s="20" t="str" cm="1">
        <f t="array" ref="C1384">IF(Table2[[#This Row],[Nodes]:[Nodes]]=6,Table2[[#This Row],[Cost]:[Cost]],"")</f>
        <v/>
      </c>
      <c r="D1384" s="20" t="str" cm="1">
        <f t="array" ref="D1384">IF(Data!A1384=7,Table2[[#This Row],[Cost]:[Cost]],"")</f>
        <v/>
      </c>
    </row>
    <row r="1385" spans="1:4">
      <c r="A1385" s="20" t="str" cm="1">
        <f t="array" ref="A1385">IF(Table2[[#This Row],[Nodes]:[Nodes]]=4,Table2[[#This Row],[Cost]:[Cost]],"")</f>
        <v/>
      </c>
      <c r="B1385" s="20" t="str" cm="1">
        <f t="array" ref="B1385">IF(Table2[[#This Row],[Nodes]:[Nodes]]=5,Table2[[#This Row],[Cost]:[Cost]],"")</f>
        <v/>
      </c>
      <c r="C1385" s="20" t="str" cm="1">
        <f t="array" ref="C1385">IF(Table2[[#This Row],[Nodes]:[Nodes]]=6,Table2[[#This Row],[Cost]:[Cost]],"")</f>
        <v/>
      </c>
      <c r="D1385" s="20" t="str" cm="1">
        <f t="array" ref="D1385">IF(Data!A1385=7,Table2[[#This Row],[Cost]:[Cost]],"")</f>
        <v/>
      </c>
    </row>
    <row r="1386" spans="1:4">
      <c r="A1386" s="20" t="str" cm="1">
        <f t="array" ref="A1386">IF(Table2[[#This Row],[Nodes]:[Nodes]]=4,Table2[[#This Row],[Cost]:[Cost]],"")</f>
        <v/>
      </c>
      <c r="B1386" s="20" t="str" cm="1">
        <f t="array" ref="B1386">IF(Table2[[#This Row],[Nodes]:[Nodes]]=5,Table2[[#This Row],[Cost]:[Cost]],"")</f>
        <v/>
      </c>
      <c r="C1386" s="20" t="str" cm="1">
        <f t="array" ref="C1386">IF(Table2[[#This Row],[Nodes]:[Nodes]]=6,Table2[[#This Row],[Cost]:[Cost]],"")</f>
        <v/>
      </c>
      <c r="D1386" s="20" t="str" cm="1">
        <f t="array" ref="D1386">IF(Data!A1386=7,Table2[[#This Row],[Cost]:[Cost]],"")</f>
        <v/>
      </c>
    </row>
    <row r="1387" spans="1:4">
      <c r="A1387" s="20" t="str" cm="1">
        <f t="array" ref="A1387">IF(Table2[[#This Row],[Nodes]:[Nodes]]=4,Table2[[#This Row],[Cost]:[Cost]],"")</f>
        <v/>
      </c>
      <c r="B1387" s="20" t="str" cm="1">
        <f t="array" ref="B1387">IF(Table2[[#This Row],[Nodes]:[Nodes]]=5,Table2[[#This Row],[Cost]:[Cost]],"")</f>
        <v/>
      </c>
      <c r="C1387" s="20" t="str" cm="1">
        <f t="array" ref="C1387">IF(Table2[[#This Row],[Nodes]:[Nodes]]=6,Table2[[#This Row],[Cost]:[Cost]],"")</f>
        <v/>
      </c>
      <c r="D1387" s="20" t="str" cm="1">
        <f t="array" ref="D1387">IF(Data!A1387=7,Table2[[#This Row],[Cost]:[Cost]],"")</f>
        <v/>
      </c>
    </row>
    <row r="1388" spans="1:4">
      <c r="A1388" s="20" t="str" cm="1">
        <f t="array" ref="A1388">IF(Table2[[#This Row],[Nodes]:[Nodes]]=4,Table2[[#This Row],[Cost]:[Cost]],"")</f>
        <v/>
      </c>
      <c r="B1388" s="20" t="str" cm="1">
        <f t="array" ref="B1388">IF(Table2[[#This Row],[Nodes]:[Nodes]]=5,Table2[[#This Row],[Cost]:[Cost]],"")</f>
        <v/>
      </c>
      <c r="C1388" s="20" t="str" cm="1">
        <f t="array" ref="C1388">IF(Table2[[#This Row],[Nodes]:[Nodes]]=6,Table2[[#This Row],[Cost]:[Cost]],"")</f>
        <v/>
      </c>
      <c r="D1388" s="20" t="str" cm="1">
        <f t="array" ref="D1388">IF(Data!A1388=7,Table2[[#This Row],[Cost]:[Cost]],"")</f>
        <v/>
      </c>
    </row>
    <row r="1389" spans="1:4">
      <c r="A1389" s="20" t="str" cm="1">
        <f t="array" ref="A1389">IF(Table2[[#This Row],[Nodes]:[Nodes]]=4,Table2[[#This Row],[Cost]:[Cost]],"")</f>
        <v/>
      </c>
      <c r="B1389" s="20" t="str" cm="1">
        <f t="array" ref="B1389">IF(Table2[[#This Row],[Nodes]:[Nodes]]=5,Table2[[#This Row],[Cost]:[Cost]],"")</f>
        <v/>
      </c>
      <c r="C1389" s="20" t="str" cm="1">
        <f t="array" ref="C1389">IF(Table2[[#This Row],[Nodes]:[Nodes]]=6,Table2[[#This Row],[Cost]:[Cost]],"")</f>
        <v/>
      </c>
      <c r="D1389" s="20" t="str" cm="1">
        <f t="array" ref="D1389">IF(Data!A1389=7,Table2[[#This Row],[Cost]:[Cost]],"")</f>
        <v/>
      </c>
    </row>
    <row r="1390" spans="1:4">
      <c r="A1390" s="20" t="str" cm="1">
        <f t="array" ref="A1390">IF(Table2[[#This Row],[Nodes]:[Nodes]]=4,Table2[[#This Row],[Cost]:[Cost]],"")</f>
        <v/>
      </c>
      <c r="B1390" s="20" t="str" cm="1">
        <f t="array" ref="B1390">IF(Table2[[#This Row],[Nodes]:[Nodes]]=5,Table2[[#This Row],[Cost]:[Cost]],"")</f>
        <v/>
      </c>
      <c r="C1390" s="20" t="str" cm="1">
        <f t="array" ref="C1390">IF(Table2[[#This Row],[Nodes]:[Nodes]]=6,Table2[[#This Row],[Cost]:[Cost]],"")</f>
        <v/>
      </c>
      <c r="D1390" s="20" t="str" cm="1">
        <f t="array" ref="D1390">IF(Data!A1390=7,Table2[[#This Row],[Cost]:[Cost]],"")</f>
        <v/>
      </c>
    </row>
    <row r="1391" spans="1:4">
      <c r="A1391" s="20" t="str" cm="1">
        <f t="array" ref="A1391">IF(Table2[[#This Row],[Nodes]:[Nodes]]=4,Table2[[#This Row],[Cost]:[Cost]],"")</f>
        <v/>
      </c>
      <c r="B1391" s="20" t="str" cm="1">
        <f t="array" ref="B1391">IF(Table2[[#This Row],[Nodes]:[Nodes]]=5,Table2[[#This Row],[Cost]:[Cost]],"")</f>
        <v/>
      </c>
      <c r="C1391" s="20" t="str" cm="1">
        <f t="array" ref="C1391">IF(Table2[[#This Row],[Nodes]:[Nodes]]=6,Table2[[#This Row],[Cost]:[Cost]],"")</f>
        <v/>
      </c>
      <c r="D1391" s="20" t="str" cm="1">
        <f t="array" ref="D1391">IF(Data!A1391=7,Table2[[#This Row],[Cost]:[Cost]],"")</f>
        <v/>
      </c>
    </row>
    <row r="1392" spans="1:4">
      <c r="A1392" s="20" t="str" cm="1">
        <f t="array" ref="A1392">IF(Table2[[#This Row],[Nodes]:[Nodes]]=4,Table2[[#This Row],[Cost]:[Cost]],"")</f>
        <v/>
      </c>
      <c r="B1392" s="20" t="str" cm="1">
        <f t="array" ref="B1392">IF(Table2[[#This Row],[Nodes]:[Nodes]]=5,Table2[[#This Row],[Cost]:[Cost]],"")</f>
        <v/>
      </c>
      <c r="C1392" s="20" t="str" cm="1">
        <f t="array" ref="C1392">IF(Table2[[#This Row],[Nodes]:[Nodes]]=6,Table2[[#This Row],[Cost]:[Cost]],"")</f>
        <v/>
      </c>
      <c r="D1392" s="20" t="str" cm="1">
        <f t="array" ref="D1392">IF(Data!A1392=7,Table2[[#This Row],[Cost]:[Cost]],"")</f>
        <v/>
      </c>
    </row>
    <row r="1393" spans="1:4">
      <c r="A1393" s="20" t="str" cm="1">
        <f t="array" ref="A1393">IF(Table2[[#This Row],[Nodes]:[Nodes]]=4,Table2[[#This Row],[Cost]:[Cost]],"")</f>
        <v/>
      </c>
      <c r="B1393" s="20" t="str" cm="1">
        <f t="array" ref="B1393">IF(Table2[[#This Row],[Nodes]:[Nodes]]=5,Table2[[#This Row],[Cost]:[Cost]],"")</f>
        <v/>
      </c>
      <c r="C1393" s="20" t="str" cm="1">
        <f t="array" ref="C1393">IF(Table2[[#This Row],[Nodes]:[Nodes]]=6,Table2[[#This Row],[Cost]:[Cost]],"")</f>
        <v/>
      </c>
      <c r="D1393" s="20" t="str" cm="1">
        <f t="array" ref="D1393">IF(Data!A1393=7,Table2[[#This Row],[Cost]:[Cost]],"")</f>
        <v/>
      </c>
    </row>
    <row r="1394" spans="1:4">
      <c r="A1394" s="20" t="str" cm="1">
        <f t="array" ref="A1394">IF(Table2[[#This Row],[Nodes]:[Nodes]]=4,Table2[[#This Row],[Cost]:[Cost]],"")</f>
        <v/>
      </c>
      <c r="B1394" s="20" t="str" cm="1">
        <f t="array" ref="B1394">IF(Table2[[#This Row],[Nodes]:[Nodes]]=5,Table2[[#This Row],[Cost]:[Cost]],"")</f>
        <v/>
      </c>
      <c r="C1394" s="20" t="str" cm="1">
        <f t="array" ref="C1394">IF(Table2[[#This Row],[Nodes]:[Nodes]]=6,Table2[[#This Row],[Cost]:[Cost]],"")</f>
        <v/>
      </c>
      <c r="D1394" s="20" t="str" cm="1">
        <f t="array" ref="D1394">IF(Data!A1394=7,Table2[[#This Row],[Cost]:[Cost]],"")</f>
        <v/>
      </c>
    </row>
    <row r="1395" spans="1:4">
      <c r="A1395" s="20" t="str" cm="1">
        <f t="array" ref="A1395">IF(Table2[[#This Row],[Nodes]:[Nodes]]=4,Table2[[#This Row],[Cost]:[Cost]],"")</f>
        <v/>
      </c>
      <c r="B1395" s="20" t="str" cm="1">
        <f t="array" ref="B1395">IF(Table2[[#This Row],[Nodes]:[Nodes]]=5,Table2[[#This Row],[Cost]:[Cost]],"")</f>
        <v/>
      </c>
      <c r="C1395" s="20" t="str" cm="1">
        <f t="array" ref="C1395">IF(Table2[[#This Row],[Nodes]:[Nodes]]=6,Table2[[#This Row],[Cost]:[Cost]],"")</f>
        <v/>
      </c>
      <c r="D1395" s="20" t="str" cm="1">
        <f t="array" ref="D1395">IF(Data!A1395=7,Table2[[#This Row],[Cost]:[Cost]],"")</f>
        <v/>
      </c>
    </row>
    <row r="1396" spans="1:4">
      <c r="A1396" s="20" t="str" cm="1">
        <f t="array" ref="A1396">IF(Table2[[#This Row],[Nodes]:[Nodes]]=4,Table2[[#This Row],[Cost]:[Cost]],"")</f>
        <v/>
      </c>
      <c r="B1396" s="20" t="str" cm="1">
        <f t="array" ref="B1396">IF(Table2[[#This Row],[Nodes]:[Nodes]]=5,Table2[[#This Row],[Cost]:[Cost]],"")</f>
        <v/>
      </c>
      <c r="C1396" s="20" t="str" cm="1">
        <f t="array" ref="C1396">IF(Table2[[#This Row],[Nodes]:[Nodes]]=6,Table2[[#This Row],[Cost]:[Cost]],"")</f>
        <v/>
      </c>
      <c r="D1396" s="20" t="str" cm="1">
        <f t="array" ref="D1396">IF(Data!A1396=7,Table2[[#This Row],[Cost]:[Cost]],"")</f>
        <v/>
      </c>
    </row>
    <row r="1397" spans="1:4">
      <c r="A1397" s="20" t="str" cm="1">
        <f t="array" ref="A1397">IF(Table2[[#This Row],[Nodes]:[Nodes]]=4,Table2[[#This Row],[Cost]:[Cost]],"")</f>
        <v/>
      </c>
      <c r="B1397" s="20" t="str" cm="1">
        <f t="array" ref="B1397">IF(Table2[[#This Row],[Nodes]:[Nodes]]=5,Table2[[#This Row],[Cost]:[Cost]],"")</f>
        <v/>
      </c>
      <c r="C1397" s="20" t="str" cm="1">
        <f t="array" ref="C1397">IF(Table2[[#This Row],[Nodes]:[Nodes]]=6,Table2[[#This Row],[Cost]:[Cost]],"")</f>
        <v/>
      </c>
      <c r="D1397" s="20" t="str" cm="1">
        <f t="array" ref="D1397">IF(Data!A1397=7,Table2[[#This Row],[Cost]:[Cost]],"")</f>
        <v/>
      </c>
    </row>
    <row r="1398" spans="1:4">
      <c r="A1398" s="20" t="str" cm="1">
        <f t="array" ref="A1398">IF(Table2[[#This Row],[Nodes]:[Nodes]]=4,Table2[[#This Row],[Cost]:[Cost]],"")</f>
        <v/>
      </c>
      <c r="B1398" s="20" t="str" cm="1">
        <f t="array" ref="B1398">IF(Table2[[#This Row],[Nodes]:[Nodes]]=5,Table2[[#This Row],[Cost]:[Cost]],"")</f>
        <v/>
      </c>
      <c r="C1398" s="20" t="str" cm="1">
        <f t="array" ref="C1398">IF(Table2[[#This Row],[Nodes]:[Nodes]]=6,Table2[[#This Row],[Cost]:[Cost]],"")</f>
        <v/>
      </c>
      <c r="D1398" s="20" t="str" cm="1">
        <f t="array" ref="D1398">IF(Data!A1398=7,Table2[[#This Row],[Cost]:[Cost]],"")</f>
        <v/>
      </c>
    </row>
    <row r="1399" spans="1:4">
      <c r="A1399" s="20" t="str" cm="1">
        <f t="array" ref="A1399">IF(Table2[[#This Row],[Nodes]:[Nodes]]=4,Table2[[#This Row],[Cost]:[Cost]],"")</f>
        <v/>
      </c>
      <c r="B1399" s="20" t="str" cm="1">
        <f t="array" ref="B1399">IF(Table2[[#This Row],[Nodes]:[Nodes]]=5,Table2[[#This Row],[Cost]:[Cost]],"")</f>
        <v/>
      </c>
      <c r="C1399" s="20" t="str" cm="1">
        <f t="array" ref="C1399">IF(Table2[[#This Row],[Nodes]:[Nodes]]=6,Table2[[#This Row],[Cost]:[Cost]],"")</f>
        <v/>
      </c>
      <c r="D1399" s="20" t="str" cm="1">
        <f t="array" ref="D1399">IF(Data!A1399=7,Table2[[#This Row],[Cost]:[Cost]],"")</f>
        <v/>
      </c>
    </row>
    <row r="1400" spans="1:4">
      <c r="A1400" s="20" t="str" cm="1">
        <f t="array" ref="A1400">IF(Table2[[#This Row],[Nodes]:[Nodes]]=4,Table2[[#This Row],[Cost]:[Cost]],"")</f>
        <v/>
      </c>
      <c r="B1400" s="20" t="str" cm="1">
        <f t="array" ref="B1400">IF(Table2[[#This Row],[Nodes]:[Nodes]]=5,Table2[[#This Row],[Cost]:[Cost]],"")</f>
        <v/>
      </c>
      <c r="C1400" s="20" t="str" cm="1">
        <f t="array" ref="C1400">IF(Table2[[#This Row],[Nodes]:[Nodes]]=6,Table2[[#This Row],[Cost]:[Cost]],"")</f>
        <v/>
      </c>
      <c r="D1400" s="20" t="str" cm="1">
        <f t="array" ref="D1400">IF(Data!A1400=7,Table2[[#This Row],[Cost]:[Cost]],"")</f>
        <v/>
      </c>
    </row>
    <row r="1401" spans="1:4">
      <c r="A1401" s="20" t="str" cm="1">
        <f t="array" ref="A1401">IF(Table2[[#This Row],[Nodes]:[Nodes]]=4,Table2[[#This Row],[Cost]:[Cost]],"")</f>
        <v/>
      </c>
      <c r="B1401" s="20" t="str" cm="1">
        <f t="array" ref="B1401">IF(Table2[[#This Row],[Nodes]:[Nodes]]=5,Table2[[#This Row],[Cost]:[Cost]],"")</f>
        <v/>
      </c>
      <c r="C1401" s="20" t="str" cm="1">
        <f t="array" ref="C1401">IF(Table2[[#This Row],[Nodes]:[Nodes]]=6,Table2[[#This Row],[Cost]:[Cost]],"")</f>
        <v/>
      </c>
      <c r="D1401" s="20" t="str" cm="1">
        <f t="array" ref="D1401">IF(Data!A1401=7,Table2[[#This Row],[Cost]:[Cost]],"")</f>
        <v/>
      </c>
    </row>
    <row r="1402" spans="1:4">
      <c r="A1402" s="20" t="str" cm="1">
        <f t="array" ref="A1402">IF(Table2[[#This Row],[Nodes]:[Nodes]]=4,Table2[[#This Row],[Cost]:[Cost]],"")</f>
        <v/>
      </c>
      <c r="B1402" s="20" t="str" cm="1">
        <f t="array" ref="B1402">IF(Table2[[#This Row],[Nodes]:[Nodes]]=5,Table2[[#This Row],[Cost]:[Cost]],"")</f>
        <v/>
      </c>
      <c r="C1402" s="20" t="str" cm="1">
        <f t="array" ref="C1402">IF(Table2[[#This Row],[Nodes]:[Nodes]]=6,Table2[[#This Row],[Cost]:[Cost]],"")</f>
        <v/>
      </c>
      <c r="D1402" s="20" t="str" cm="1">
        <f t="array" ref="D1402">IF(Data!A1402=7,Table2[[#This Row],[Cost]:[Cost]],"")</f>
        <v/>
      </c>
    </row>
    <row r="1403" spans="1:4">
      <c r="A1403" s="20" t="str" cm="1">
        <f t="array" ref="A1403">IF(Table2[[#This Row],[Nodes]:[Nodes]]=4,Table2[[#This Row],[Cost]:[Cost]],"")</f>
        <v/>
      </c>
      <c r="B1403" s="20" t="str" cm="1">
        <f t="array" ref="B1403">IF(Table2[[#This Row],[Nodes]:[Nodes]]=5,Table2[[#This Row],[Cost]:[Cost]],"")</f>
        <v/>
      </c>
      <c r="C1403" s="20" t="str" cm="1">
        <f t="array" ref="C1403">IF(Table2[[#This Row],[Nodes]:[Nodes]]=6,Table2[[#This Row],[Cost]:[Cost]],"")</f>
        <v/>
      </c>
      <c r="D1403" s="20" t="str" cm="1">
        <f t="array" ref="D1403">IF(Data!A1403=7,Table2[[#This Row],[Cost]:[Cost]],"")</f>
        <v/>
      </c>
    </row>
    <row r="1404" spans="1:4">
      <c r="A1404" s="20" t="str" cm="1">
        <f t="array" ref="A1404">IF(Table2[[#This Row],[Nodes]:[Nodes]]=4,Table2[[#This Row],[Cost]:[Cost]],"")</f>
        <v/>
      </c>
      <c r="B1404" s="20" t="str" cm="1">
        <f t="array" ref="B1404">IF(Table2[[#This Row],[Nodes]:[Nodes]]=5,Table2[[#This Row],[Cost]:[Cost]],"")</f>
        <v/>
      </c>
      <c r="C1404" s="20" t="str" cm="1">
        <f t="array" ref="C1404">IF(Table2[[#This Row],[Nodes]:[Nodes]]=6,Table2[[#This Row],[Cost]:[Cost]],"")</f>
        <v/>
      </c>
      <c r="D1404" s="20" t="str" cm="1">
        <f t="array" ref="D1404">IF(Data!A1404=7,Table2[[#This Row],[Cost]:[Cost]],"")</f>
        <v/>
      </c>
    </row>
    <row r="1405" spans="1:4">
      <c r="A1405" s="20" t="str" cm="1">
        <f t="array" ref="A1405">IF(Table2[[#This Row],[Nodes]:[Nodes]]=4,Table2[[#This Row],[Cost]:[Cost]],"")</f>
        <v/>
      </c>
      <c r="B1405" s="20" t="str" cm="1">
        <f t="array" ref="B1405">IF(Table2[[#This Row],[Nodes]:[Nodes]]=5,Table2[[#This Row],[Cost]:[Cost]],"")</f>
        <v/>
      </c>
      <c r="C1405" s="20" t="str" cm="1">
        <f t="array" ref="C1405">IF(Table2[[#This Row],[Nodes]:[Nodes]]=6,Table2[[#This Row],[Cost]:[Cost]],"")</f>
        <v/>
      </c>
      <c r="D1405" s="20" t="str" cm="1">
        <f t="array" ref="D1405">IF(Data!A1405=7,Table2[[#This Row],[Cost]:[Cost]],"")</f>
        <v/>
      </c>
    </row>
    <row r="1406" spans="1:4">
      <c r="A1406" s="20" t="str" cm="1">
        <f t="array" ref="A1406">IF(Table2[[#This Row],[Nodes]:[Nodes]]=4,Table2[[#This Row],[Cost]:[Cost]],"")</f>
        <v/>
      </c>
      <c r="B1406" s="20" t="str" cm="1">
        <f t="array" ref="B1406">IF(Table2[[#This Row],[Nodes]:[Nodes]]=5,Table2[[#This Row],[Cost]:[Cost]],"")</f>
        <v/>
      </c>
      <c r="C1406" s="20" t="str" cm="1">
        <f t="array" ref="C1406">IF(Table2[[#This Row],[Nodes]:[Nodes]]=6,Table2[[#This Row],[Cost]:[Cost]],"")</f>
        <v/>
      </c>
      <c r="D1406" s="20" t="str" cm="1">
        <f t="array" ref="D1406">IF(Data!A1406=7,Table2[[#This Row],[Cost]:[Cost]],"")</f>
        <v/>
      </c>
    </row>
    <row r="1407" spans="1:4">
      <c r="A1407" s="20" t="str" cm="1">
        <f t="array" ref="A1407">IF(Table2[[#This Row],[Nodes]:[Nodes]]=4,Table2[[#This Row],[Cost]:[Cost]],"")</f>
        <v/>
      </c>
      <c r="B1407" s="20" t="str" cm="1">
        <f t="array" ref="B1407">IF(Table2[[#This Row],[Nodes]:[Nodes]]=5,Table2[[#This Row],[Cost]:[Cost]],"")</f>
        <v/>
      </c>
      <c r="C1407" s="20" t="str" cm="1">
        <f t="array" ref="C1407">IF(Table2[[#This Row],[Nodes]:[Nodes]]=6,Table2[[#This Row],[Cost]:[Cost]],"")</f>
        <v/>
      </c>
      <c r="D1407" s="20" t="str" cm="1">
        <f t="array" ref="D1407">IF(Data!A1407=7,Table2[[#This Row],[Cost]:[Cost]],"")</f>
        <v/>
      </c>
    </row>
    <row r="1408" spans="1:4">
      <c r="A1408" s="20" t="str" cm="1">
        <f t="array" ref="A1408">IF(Table2[[#This Row],[Nodes]:[Nodes]]=4,Table2[[#This Row],[Cost]:[Cost]],"")</f>
        <v/>
      </c>
      <c r="B1408" s="20" t="str" cm="1">
        <f t="array" ref="B1408">IF(Table2[[#This Row],[Nodes]:[Nodes]]=5,Table2[[#This Row],[Cost]:[Cost]],"")</f>
        <v/>
      </c>
      <c r="C1408" s="20" t="str" cm="1">
        <f t="array" ref="C1408">IF(Table2[[#This Row],[Nodes]:[Nodes]]=6,Table2[[#This Row],[Cost]:[Cost]],"")</f>
        <v/>
      </c>
      <c r="D1408" s="20" t="str" cm="1">
        <f t="array" ref="D1408">IF(Data!A1408=7,Table2[[#This Row],[Cost]:[Cost]],"")</f>
        <v/>
      </c>
    </row>
    <row r="1409" spans="1:4">
      <c r="A1409" s="20" t="str" cm="1">
        <f t="array" ref="A1409">IF(Table2[[#This Row],[Nodes]:[Nodes]]=4,Table2[[#This Row],[Cost]:[Cost]],"")</f>
        <v/>
      </c>
      <c r="B1409" s="20" t="str" cm="1">
        <f t="array" ref="B1409">IF(Table2[[#This Row],[Nodes]:[Nodes]]=5,Table2[[#This Row],[Cost]:[Cost]],"")</f>
        <v/>
      </c>
      <c r="C1409" s="20" t="str" cm="1">
        <f t="array" ref="C1409">IF(Table2[[#This Row],[Nodes]:[Nodes]]=6,Table2[[#This Row],[Cost]:[Cost]],"")</f>
        <v/>
      </c>
      <c r="D1409" s="20" t="str" cm="1">
        <f t="array" ref="D1409">IF(Data!A1409=7,Table2[[#This Row],[Cost]:[Cost]],"")</f>
        <v/>
      </c>
    </row>
    <row r="1410" spans="1:4">
      <c r="A1410" s="20" t="str" cm="1">
        <f t="array" ref="A1410">IF(Table2[[#This Row],[Nodes]:[Nodes]]=4,Table2[[#This Row],[Cost]:[Cost]],"")</f>
        <v/>
      </c>
      <c r="B1410" s="20" t="str" cm="1">
        <f t="array" ref="B1410">IF(Table2[[#This Row],[Nodes]:[Nodes]]=5,Table2[[#This Row],[Cost]:[Cost]],"")</f>
        <v/>
      </c>
      <c r="C1410" s="20" t="str" cm="1">
        <f t="array" ref="C1410">IF(Table2[[#This Row],[Nodes]:[Nodes]]=6,Table2[[#This Row],[Cost]:[Cost]],"")</f>
        <v/>
      </c>
      <c r="D1410" s="20" t="str" cm="1">
        <f t="array" ref="D1410">IF(Data!A1410=7,Table2[[#This Row],[Cost]:[Cost]],"")</f>
        <v/>
      </c>
    </row>
    <row r="1411" spans="1:4">
      <c r="A1411" s="20" t="str" cm="1">
        <f t="array" ref="A1411">IF(Table2[[#This Row],[Nodes]:[Nodes]]=4,Table2[[#This Row],[Cost]:[Cost]],"")</f>
        <v/>
      </c>
      <c r="B1411" s="20" t="str" cm="1">
        <f t="array" ref="B1411">IF(Table2[[#This Row],[Nodes]:[Nodes]]=5,Table2[[#This Row],[Cost]:[Cost]],"")</f>
        <v/>
      </c>
      <c r="C1411" s="20" t="str" cm="1">
        <f t="array" ref="C1411">IF(Table2[[#This Row],[Nodes]:[Nodes]]=6,Table2[[#This Row],[Cost]:[Cost]],"")</f>
        <v/>
      </c>
      <c r="D1411" s="20" t="str" cm="1">
        <f t="array" ref="D1411">IF(Data!A1411=7,Table2[[#This Row],[Cost]:[Cost]],"")</f>
        <v/>
      </c>
    </row>
    <row r="1412" spans="1:4">
      <c r="A1412" s="20" t="str" cm="1">
        <f t="array" ref="A1412">IF(Table2[[#This Row],[Nodes]:[Nodes]]=4,Table2[[#This Row],[Cost]:[Cost]],"")</f>
        <v/>
      </c>
      <c r="B1412" s="20" t="str" cm="1">
        <f t="array" ref="B1412">IF(Table2[[#This Row],[Nodes]:[Nodes]]=5,Table2[[#This Row],[Cost]:[Cost]],"")</f>
        <v/>
      </c>
      <c r="C1412" s="20" t="str" cm="1">
        <f t="array" ref="C1412">IF(Table2[[#This Row],[Nodes]:[Nodes]]=6,Table2[[#This Row],[Cost]:[Cost]],"")</f>
        <v/>
      </c>
      <c r="D1412" s="20" t="str" cm="1">
        <f t="array" ref="D1412">IF(Data!A1412=7,Table2[[#This Row],[Cost]:[Cost]],"")</f>
        <v/>
      </c>
    </row>
    <row r="1413" spans="1:4">
      <c r="A1413" s="20" t="str" cm="1">
        <f t="array" ref="A1413">IF(Table2[[#This Row],[Nodes]:[Nodes]]=4,Table2[[#This Row],[Cost]:[Cost]],"")</f>
        <v/>
      </c>
      <c r="B1413" s="20" t="str" cm="1">
        <f t="array" ref="B1413">IF(Table2[[#This Row],[Nodes]:[Nodes]]=5,Table2[[#This Row],[Cost]:[Cost]],"")</f>
        <v/>
      </c>
      <c r="C1413" s="20" t="str" cm="1">
        <f t="array" ref="C1413">IF(Table2[[#This Row],[Nodes]:[Nodes]]=6,Table2[[#This Row],[Cost]:[Cost]],"")</f>
        <v/>
      </c>
      <c r="D1413" s="20" t="str" cm="1">
        <f t="array" ref="D1413">IF(Data!A1413=7,Table2[[#This Row],[Cost]:[Cost]],"")</f>
        <v/>
      </c>
    </row>
    <row r="1414" spans="1:4">
      <c r="A1414" s="20" t="str" cm="1">
        <f t="array" ref="A1414">IF(Table2[[#This Row],[Nodes]:[Nodes]]=4,Table2[[#This Row],[Cost]:[Cost]],"")</f>
        <v/>
      </c>
      <c r="B1414" s="20" t="str" cm="1">
        <f t="array" ref="B1414">IF(Table2[[#This Row],[Nodes]:[Nodes]]=5,Table2[[#This Row],[Cost]:[Cost]],"")</f>
        <v/>
      </c>
      <c r="C1414" s="20" t="str" cm="1">
        <f t="array" ref="C1414">IF(Table2[[#This Row],[Nodes]:[Nodes]]=6,Table2[[#This Row],[Cost]:[Cost]],"")</f>
        <v/>
      </c>
      <c r="D1414" s="20" t="str" cm="1">
        <f t="array" ref="D1414">IF(Data!A1414=7,Table2[[#This Row],[Cost]:[Cost]],"")</f>
        <v/>
      </c>
    </row>
    <row r="1415" spans="1:4">
      <c r="A1415" s="20" t="str" cm="1">
        <f t="array" ref="A1415">IF(Table2[[#This Row],[Nodes]:[Nodes]]=4,Table2[[#This Row],[Cost]:[Cost]],"")</f>
        <v/>
      </c>
      <c r="B1415" s="20" t="str" cm="1">
        <f t="array" ref="B1415">IF(Table2[[#This Row],[Nodes]:[Nodes]]=5,Table2[[#This Row],[Cost]:[Cost]],"")</f>
        <v/>
      </c>
      <c r="C1415" s="20" t="str" cm="1">
        <f t="array" ref="C1415">IF(Table2[[#This Row],[Nodes]:[Nodes]]=6,Table2[[#This Row],[Cost]:[Cost]],"")</f>
        <v/>
      </c>
      <c r="D1415" s="20" t="str" cm="1">
        <f t="array" ref="D1415">IF(Data!A1415=7,Table2[[#This Row],[Cost]:[Cost]],"")</f>
        <v/>
      </c>
    </row>
    <row r="1416" spans="1:4">
      <c r="A1416" s="20" t="str" cm="1">
        <f t="array" ref="A1416">IF(Table2[[#This Row],[Nodes]:[Nodes]]=4,Table2[[#This Row],[Cost]:[Cost]],"")</f>
        <v/>
      </c>
      <c r="B1416" s="20" t="str" cm="1">
        <f t="array" ref="B1416">IF(Table2[[#This Row],[Nodes]:[Nodes]]=5,Table2[[#This Row],[Cost]:[Cost]],"")</f>
        <v/>
      </c>
      <c r="C1416" s="20" t="str" cm="1">
        <f t="array" ref="C1416">IF(Table2[[#This Row],[Nodes]:[Nodes]]=6,Table2[[#This Row],[Cost]:[Cost]],"")</f>
        <v/>
      </c>
      <c r="D1416" s="20" t="str" cm="1">
        <f t="array" ref="D1416">IF(Data!A1416=7,Table2[[#This Row],[Cost]:[Cost]],"")</f>
        <v/>
      </c>
    </row>
    <row r="1417" spans="1:4">
      <c r="A1417" s="20" t="str" cm="1">
        <f t="array" ref="A1417">IF(Table2[[#This Row],[Nodes]:[Nodes]]=4,Table2[[#This Row],[Cost]:[Cost]],"")</f>
        <v/>
      </c>
      <c r="B1417" s="20" t="str" cm="1">
        <f t="array" ref="B1417">IF(Table2[[#This Row],[Nodes]:[Nodes]]=5,Table2[[#This Row],[Cost]:[Cost]],"")</f>
        <v/>
      </c>
      <c r="C1417" s="20" t="str" cm="1">
        <f t="array" ref="C1417">IF(Table2[[#This Row],[Nodes]:[Nodes]]=6,Table2[[#This Row],[Cost]:[Cost]],"")</f>
        <v/>
      </c>
      <c r="D1417" s="20" t="str" cm="1">
        <f t="array" ref="D1417">IF(Data!A1417=7,Table2[[#This Row],[Cost]:[Cost]],"")</f>
        <v/>
      </c>
    </row>
    <row r="1418" spans="1:4">
      <c r="A1418" s="20" t="str" cm="1">
        <f t="array" ref="A1418">IF(Table2[[#This Row],[Nodes]:[Nodes]]=4,Table2[[#This Row],[Cost]:[Cost]],"")</f>
        <v/>
      </c>
      <c r="B1418" s="20" t="str" cm="1">
        <f t="array" ref="B1418">IF(Table2[[#This Row],[Nodes]:[Nodes]]=5,Table2[[#This Row],[Cost]:[Cost]],"")</f>
        <v/>
      </c>
      <c r="C1418" s="20" t="str" cm="1">
        <f t="array" ref="C1418">IF(Table2[[#This Row],[Nodes]:[Nodes]]=6,Table2[[#This Row],[Cost]:[Cost]],"")</f>
        <v/>
      </c>
      <c r="D1418" s="20" t="str" cm="1">
        <f t="array" ref="D1418">IF(Data!A1418=7,Table2[[#This Row],[Cost]:[Cost]],"")</f>
        <v/>
      </c>
    </row>
    <row r="1419" spans="1:4">
      <c r="A1419" s="20" t="str" cm="1">
        <f t="array" ref="A1419">IF(Table2[[#This Row],[Nodes]:[Nodes]]=4,Table2[[#This Row],[Cost]:[Cost]],"")</f>
        <v/>
      </c>
      <c r="B1419" s="20" t="str" cm="1">
        <f t="array" ref="B1419">IF(Table2[[#This Row],[Nodes]:[Nodes]]=5,Table2[[#This Row],[Cost]:[Cost]],"")</f>
        <v/>
      </c>
      <c r="C1419" s="20" t="str" cm="1">
        <f t="array" ref="C1419">IF(Table2[[#This Row],[Nodes]:[Nodes]]=6,Table2[[#This Row],[Cost]:[Cost]],"")</f>
        <v/>
      </c>
      <c r="D1419" s="20" t="str" cm="1">
        <f t="array" ref="D1419">IF(Data!A1419=7,Table2[[#This Row],[Cost]:[Cost]],"")</f>
        <v/>
      </c>
    </row>
    <row r="1420" spans="1:4">
      <c r="A1420" s="20" t="str" cm="1">
        <f t="array" ref="A1420">IF(Table2[[#This Row],[Nodes]:[Nodes]]=4,Table2[[#This Row],[Cost]:[Cost]],"")</f>
        <v/>
      </c>
      <c r="B1420" s="20" t="str" cm="1">
        <f t="array" ref="B1420">IF(Table2[[#This Row],[Nodes]:[Nodes]]=5,Table2[[#This Row],[Cost]:[Cost]],"")</f>
        <v/>
      </c>
      <c r="C1420" s="20" t="str" cm="1">
        <f t="array" ref="C1420">IF(Table2[[#This Row],[Nodes]:[Nodes]]=6,Table2[[#This Row],[Cost]:[Cost]],"")</f>
        <v/>
      </c>
      <c r="D1420" s="20" t="str" cm="1">
        <f t="array" ref="D1420">IF(Data!A1420=7,Table2[[#This Row],[Cost]:[Cost]],"")</f>
        <v/>
      </c>
    </row>
    <row r="1421" spans="1:4">
      <c r="A1421" s="20" t="str" cm="1">
        <f t="array" ref="A1421">IF(Table2[[#This Row],[Nodes]:[Nodes]]=4,Table2[[#This Row],[Cost]:[Cost]],"")</f>
        <v/>
      </c>
      <c r="B1421" s="20" t="str" cm="1">
        <f t="array" ref="B1421">IF(Table2[[#This Row],[Nodes]:[Nodes]]=5,Table2[[#This Row],[Cost]:[Cost]],"")</f>
        <v/>
      </c>
      <c r="C1421" s="20" t="str" cm="1">
        <f t="array" ref="C1421">IF(Table2[[#This Row],[Nodes]:[Nodes]]=6,Table2[[#This Row],[Cost]:[Cost]],"")</f>
        <v/>
      </c>
      <c r="D1421" s="20" t="str" cm="1">
        <f t="array" ref="D1421">IF(Data!A1421=7,Table2[[#This Row],[Cost]:[Cost]],"")</f>
        <v/>
      </c>
    </row>
    <row r="1422" spans="1:4">
      <c r="A1422" s="20" t="str" cm="1">
        <f t="array" ref="A1422">IF(Table2[[#This Row],[Nodes]:[Nodes]]=4,Table2[[#This Row],[Cost]:[Cost]],"")</f>
        <v/>
      </c>
      <c r="B1422" s="20" t="str" cm="1">
        <f t="array" ref="B1422">IF(Table2[[#This Row],[Nodes]:[Nodes]]=5,Table2[[#This Row],[Cost]:[Cost]],"")</f>
        <v/>
      </c>
      <c r="C1422" s="20" t="str" cm="1">
        <f t="array" ref="C1422">IF(Table2[[#This Row],[Nodes]:[Nodes]]=6,Table2[[#This Row],[Cost]:[Cost]],"")</f>
        <v/>
      </c>
      <c r="D1422" s="20" t="str" cm="1">
        <f t="array" ref="D1422">IF(Data!A1422=7,Table2[[#This Row],[Cost]:[Cost]],"")</f>
        <v/>
      </c>
    </row>
    <row r="1423" spans="1:4">
      <c r="A1423" s="20" t="str" cm="1">
        <f t="array" ref="A1423">IF(Table2[[#This Row],[Nodes]:[Nodes]]=4,Table2[[#This Row],[Cost]:[Cost]],"")</f>
        <v/>
      </c>
      <c r="B1423" s="20" t="str" cm="1">
        <f t="array" ref="B1423">IF(Table2[[#This Row],[Nodes]:[Nodes]]=5,Table2[[#This Row],[Cost]:[Cost]],"")</f>
        <v/>
      </c>
      <c r="C1423" s="20" t="str" cm="1">
        <f t="array" ref="C1423">IF(Table2[[#This Row],[Nodes]:[Nodes]]=6,Table2[[#This Row],[Cost]:[Cost]],"")</f>
        <v/>
      </c>
      <c r="D1423" s="20" t="str" cm="1">
        <f t="array" ref="D1423">IF(Data!A1423=7,Table2[[#This Row],[Cost]:[Cost]],"")</f>
        <v/>
      </c>
    </row>
    <row r="1424" spans="1:4">
      <c r="A1424" s="20" t="str" cm="1">
        <f t="array" ref="A1424">IF(Table2[[#This Row],[Nodes]:[Nodes]]=4,Table2[[#This Row],[Cost]:[Cost]],"")</f>
        <v/>
      </c>
      <c r="B1424" s="20" t="str" cm="1">
        <f t="array" ref="B1424">IF(Table2[[#This Row],[Nodes]:[Nodes]]=5,Table2[[#This Row],[Cost]:[Cost]],"")</f>
        <v/>
      </c>
      <c r="C1424" s="20" t="str" cm="1">
        <f t="array" ref="C1424">IF(Table2[[#This Row],[Nodes]:[Nodes]]=6,Table2[[#This Row],[Cost]:[Cost]],"")</f>
        <v/>
      </c>
      <c r="D1424" s="20" t="str" cm="1">
        <f t="array" ref="D1424">IF(Data!A1424=7,Table2[[#This Row],[Cost]:[Cost]],"")</f>
        <v/>
      </c>
    </row>
    <row r="1425" spans="1:4">
      <c r="A1425" s="20" t="str" cm="1">
        <f t="array" ref="A1425">IF(Table2[[#This Row],[Nodes]:[Nodes]]=4,Table2[[#This Row],[Cost]:[Cost]],"")</f>
        <v/>
      </c>
      <c r="B1425" s="20" t="str" cm="1">
        <f t="array" ref="B1425">IF(Table2[[#This Row],[Nodes]:[Nodes]]=5,Table2[[#This Row],[Cost]:[Cost]],"")</f>
        <v/>
      </c>
      <c r="C1425" s="20" t="str" cm="1">
        <f t="array" ref="C1425">IF(Table2[[#This Row],[Nodes]:[Nodes]]=6,Table2[[#This Row],[Cost]:[Cost]],"")</f>
        <v/>
      </c>
      <c r="D1425" s="20" t="str" cm="1">
        <f t="array" ref="D1425">IF(Data!A1425=7,Table2[[#This Row],[Cost]:[Cost]],"")</f>
        <v/>
      </c>
    </row>
    <row r="1426" spans="1:4">
      <c r="A1426" s="20" t="str" cm="1">
        <f t="array" ref="A1426">IF(Table2[[#This Row],[Nodes]:[Nodes]]=4,Table2[[#This Row],[Cost]:[Cost]],"")</f>
        <v/>
      </c>
      <c r="B1426" s="20" t="str" cm="1">
        <f t="array" ref="B1426">IF(Table2[[#This Row],[Nodes]:[Nodes]]=5,Table2[[#This Row],[Cost]:[Cost]],"")</f>
        <v/>
      </c>
      <c r="C1426" s="20" t="str" cm="1">
        <f t="array" ref="C1426">IF(Table2[[#This Row],[Nodes]:[Nodes]]=6,Table2[[#This Row],[Cost]:[Cost]],"")</f>
        <v/>
      </c>
      <c r="D1426" s="20" t="str" cm="1">
        <f t="array" ref="D1426">IF(Data!A1426=7,Table2[[#This Row],[Cost]:[Cost]],"")</f>
        <v/>
      </c>
    </row>
    <row r="1427" spans="1:4">
      <c r="A1427" s="20" t="str" cm="1">
        <f t="array" ref="A1427">IF(Table2[[#This Row],[Nodes]:[Nodes]]=4,Table2[[#This Row],[Cost]:[Cost]],"")</f>
        <v/>
      </c>
      <c r="B1427" s="20" t="str" cm="1">
        <f t="array" ref="B1427">IF(Table2[[#This Row],[Nodes]:[Nodes]]=5,Table2[[#This Row],[Cost]:[Cost]],"")</f>
        <v/>
      </c>
      <c r="C1427" s="20" t="str" cm="1">
        <f t="array" ref="C1427">IF(Table2[[#This Row],[Nodes]:[Nodes]]=6,Table2[[#This Row],[Cost]:[Cost]],"")</f>
        <v/>
      </c>
      <c r="D1427" s="20" t="str" cm="1">
        <f t="array" ref="D1427">IF(Data!A1427=7,Table2[[#This Row],[Cost]:[Cost]],"")</f>
        <v/>
      </c>
    </row>
    <row r="1428" spans="1:4">
      <c r="A1428" s="20" t="str" cm="1">
        <f t="array" ref="A1428">IF(Table2[[#This Row],[Nodes]:[Nodes]]=4,Table2[[#This Row],[Cost]:[Cost]],"")</f>
        <v/>
      </c>
      <c r="B1428" s="20" t="str" cm="1">
        <f t="array" ref="B1428">IF(Table2[[#This Row],[Nodes]:[Nodes]]=5,Table2[[#This Row],[Cost]:[Cost]],"")</f>
        <v/>
      </c>
      <c r="C1428" s="20" t="str" cm="1">
        <f t="array" ref="C1428">IF(Table2[[#This Row],[Nodes]:[Nodes]]=6,Table2[[#This Row],[Cost]:[Cost]],"")</f>
        <v/>
      </c>
      <c r="D1428" s="20" t="str" cm="1">
        <f t="array" ref="D1428">IF(Data!A1428=7,Table2[[#This Row],[Cost]:[Cost]],"")</f>
        <v/>
      </c>
    </row>
    <row r="1429" spans="1:4">
      <c r="A1429" s="20" t="str" cm="1">
        <f t="array" ref="A1429">IF(Table2[[#This Row],[Nodes]:[Nodes]]=4,Table2[[#This Row],[Cost]:[Cost]],"")</f>
        <v/>
      </c>
      <c r="B1429" s="20" t="str" cm="1">
        <f t="array" ref="B1429">IF(Table2[[#This Row],[Nodes]:[Nodes]]=5,Table2[[#This Row],[Cost]:[Cost]],"")</f>
        <v/>
      </c>
      <c r="C1429" s="20" t="str" cm="1">
        <f t="array" ref="C1429">IF(Table2[[#This Row],[Nodes]:[Nodes]]=6,Table2[[#This Row],[Cost]:[Cost]],"")</f>
        <v/>
      </c>
      <c r="D1429" s="20" t="str" cm="1">
        <f t="array" ref="D1429">IF(Data!A1429=7,Table2[[#This Row],[Cost]:[Cost]],"")</f>
        <v/>
      </c>
    </row>
    <row r="1430" spans="1:4">
      <c r="A1430" s="20" t="str" cm="1">
        <f t="array" ref="A1430">IF(Table2[[#This Row],[Nodes]:[Nodes]]=4,Table2[[#This Row],[Cost]:[Cost]],"")</f>
        <v/>
      </c>
      <c r="B1430" s="20" t="str" cm="1">
        <f t="array" ref="B1430">IF(Table2[[#This Row],[Nodes]:[Nodes]]=5,Table2[[#This Row],[Cost]:[Cost]],"")</f>
        <v/>
      </c>
      <c r="C1430" s="20" t="str" cm="1">
        <f t="array" ref="C1430">IF(Table2[[#This Row],[Nodes]:[Nodes]]=6,Table2[[#This Row],[Cost]:[Cost]],"")</f>
        <v/>
      </c>
      <c r="D1430" s="20" t="str" cm="1">
        <f t="array" ref="D1430">IF(Data!A1430=7,Table2[[#This Row],[Cost]:[Cost]],"")</f>
        <v/>
      </c>
    </row>
    <row r="1431" spans="1:4">
      <c r="A1431" s="20" t="str" cm="1">
        <f t="array" ref="A1431">IF(Table2[[#This Row],[Nodes]:[Nodes]]=4,Table2[[#This Row],[Cost]:[Cost]],"")</f>
        <v/>
      </c>
      <c r="B1431" s="20" t="str" cm="1">
        <f t="array" ref="B1431">IF(Table2[[#This Row],[Nodes]:[Nodes]]=5,Table2[[#This Row],[Cost]:[Cost]],"")</f>
        <v/>
      </c>
      <c r="C1431" s="20" t="str" cm="1">
        <f t="array" ref="C1431">IF(Table2[[#This Row],[Nodes]:[Nodes]]=6,Table2[[#This Row],[Cost]:[Cost]],"")</f>
        <v/>
      </c>
      <c r="D1431" s="20" t="str" cm="1">
        <f t="array" ref="D1431">IF(Data!A1431=7,Table2[[#This Row],[Cost]:[Cost]],"")</f>
        <v/>
      </c>
    </row>
    <row r="1432" spans="1:4">
      <c r="A1432" s="20" t="str" cm="1">
        <f t="array" ref="A1432">IF(Table2[[#This Row],[Nodes]:[Nodes]]=4,Table2[[#This Row],[Cost]:[Cost]],"")</f>
        <v/>
      </c>
      <c r="B1432" s="20" t="str" cm="1">
        <f t="array" ref="B1432">IF(Table2[[#This Row],[Nodes]:[Nodes]]=5,Table2[[#This Row],[Cost]:[Cost]],"")</f>
        <v/>
      </c>
      <c r="C1432" s="20" t="str" cm="1">
        <f t="array" ref="C1432">IF(Table2[[#This Row],[Nodes]:[Nodes]]=6,Table2[[#This Row],[Cost]:[Cost]],"")</f>
        <v/>
      </c>
      <c r="D1432" s="20" t="str" cm="1">
        <f t="array" ref="D1432">IF(Data!A1432=7,Table2[[#This Row],[Cost]:[Cost]],"")</f>
        <v/>
      </c>
    </row>
    <row r="1433" spans="1:4">
      <c r="A1433" s="20" t="str" cm="1">
        <f t="array" ref="A1433">IF(Table2[[#This Row],[Nodes]:[Nodes]]=4,Table2[[#This Row],[Cost]:[Cost]],"")</f>
        <v/>
      </c>
      <c r="B1433" s="20" t="str" cm="1">
        <f t="array" ref="B1433">IF(Table2[[#This Row],[Nodes]:[Nodes]]=5,Table2[[#This Row],[Cost]:[Cost]],"")</f>
        <v/>
      </c>
      <c r="C1433" s="20" t="str" cm="1">
        <f t="array" ref="C1433">IF(Table2[[#This Row],[Nodes]:[Nodes]]=6,Table2[[#This Row],[Cost]:[Cost]],"")</f>
        <v/>
      </c>
      <c r="D1433" s="20" t="str" cm="1">
        <f t="array" ref="D1433">IF(Data!A1433=7,Table2[[#This Row],[Cost]:[Cost]],"")</f>
        <v/>
      </c>
    </row>
    <row r="1434" spans="1:4">
      <c r="A1434" s="20" t="str" cm="1">
        <f t="array" ref="A1434">IF(Table2[[#This Row],[Nodes]:[Nodes]]=4,Table2[[#This Row],[Cost]:[Cost]],"")</f>
        <v/>
      </c>
      <c r="B1434" s="20" t="str" cm="1">
        <f t="array" ref="B1434">IF(Table2[[#This Row],[Nodes]:[Nodes]]=5,Table2[[#This Row],[Cost]:[Cost]],"")</f>
        <v/>
      </c>
      <c r="C1434" s="20" t="str" cm="1">
        <f t="array" ref="C1434">IF(Table2[[#This Row],[Nodes]:[Nodes]]=6,Table2[[#This Row],[Cost]:[Cost]],"")</f>
        <v/>
      </c>
      <c r="D1434" s="20" t="str" cm="1">
        <f t="array" ref="D1434">IF(Data!A1434=7,Table2[[#This Row],[Cost]:[Cost]],"")</f>
        <v/>
      </c>
    </row>
    <row r="1435" spans="1:4">
      <c r="A1435" s="20" t="str" cm="1">
        <f t="array" ref="A1435">IF(Table2[[#This Row],[Nodes]:[Nodes]]=4,Table2[[#This Row],[Cost]:[Cost]],"")</f>
        <v/>
      </c>
      <c r="B1435" s="20" t="str" cm="1">
        <f t="array" ref="B1435">IF(Table2[[#This Row],[Nodes]:[Nodes]]=5,Table2[[#This Row],[Cost]:[Cost]],"")</f>
        <v/>
      </c>
      <c r="C1435" s="20" t="str" cm="1">
        <f t="array" ref="C1435">IF(Table2[[#This Row],[Nodes]:[Nodes]]=6,Table2[[#This Row],[Cost]:[Cost]],"")</f>
        <v/>
      </c>
      <c r="D1435" s="20" t="str" cm="1">
        <f t="array" ref="D1435">IF(Data!A1435=7,Table2[[#This Row],[Cost]:[Cost]],"")</f>
        <v/>
      </c>
    </row>
    <row r="1436" spans="1:4">
      <c r="A1436" s="20" t="str" cm="1">
        <f t="array" ref="A1436">IF(Table2[[#This Row],[Nodes]:[Nodes]]=4,Table2[[#This Row],[Cost]:[Cost]],"")</f>
        <v/>
      </c>
      <c r="B1436" s="20" t="str" cm="1">
        <f t="array" ref="B1436">IF(Table2[[#This Row],[Nodes]:[Nodes]]=5,Table2[[#This Row],[Cost]:[Cost]],"")</f>
        <v/>
      </c>
      <c r="C1436" s="20" t="str" cm="1">
        <f t="array" ref="C1436">IF(Table2[[#This Row],[Nodes]:[Nodes]]=6,Table2[[#This Row],[Cost]:[Cost]],"")</f>
        <v/>
      </c>
      <c r="D1436" s="20" t="str" cm="1">
        <f t="array" ref="D1436">IF(Data!A1436=7,Table2[[#This Row],[Cost]:[Cost]],"")</f>
        <v/>
      </c>
    </row>
    <row r="1437" spans="1:4">
      <c r="A1437" s="20" t="str" cm="1">
        <f t="array" ref="A1437">IF(Table2[[#This Row],[Nodes]:[Nodes]]=4,Table2[[#This Row],[Cost]:[Cost]],"")</f>
        <v/>
      </c>
      <c r="B1437" s="20" t="str" cm="1">
        <f t="array" ref="B1437">IF(Table2[[#This Row],[Nodes]:[Nodes]]=5,Table2[[#This Row],[Cost]:[Cost]],"")</f>
        <v/>
      </c>
      <c r="C1437" s="20" t="str" cm="1">
        <f t="array" ref="C1437">IF(Table2[[#This Row],[Nodes]:[Nodes]]=6,Table2[[#This Row],[Cost]:[Cost]],"")</f>
        <v/>
      </c>
      <c r="D1437" s="20" t="str" cm="1">
        <f t="array" ref="D1437">IF(Data!A1437=7,Table2[[#This Row],[Cost]:[Cost]],"")</f>
        <v/>
      </c>
    </row>
    <row r="1438" spans="1:4">
      <c r="A1438" s="20" t="str" cm="1">
        <f t="array" ref="A1438">IF(Table2[[#This Row],[Nodes]:[Nodes]]=4,Table2[[#This Row],[Cost]:[Cost]],"")</f>
        <v/>
      </c>
      <c r="B1438" s="20" t="str" cm="1">
        <f t="array" ref="B1438">IF(Table2[[#This Row],[Nodes]:[Nodes]]=5,Table2[[#This Row],[Cost]:[Cost]],"")</f>
        <v/>
      </c>
      <c r="C1438" s="20" t="str" cm="1">
        <f t="array" ref="C1438">IF(Table2[[#This Row],[Nodes]:[Nodes]]=6,Table2[[#This Row],[Cost]:[Cost]],"")</f>
        <v/>
      </c>
      <c r="D1438" s="20" t="str" cm="1">
        <f t="array" ref="D1438">IF(Data!A1438=7,Table2[[#This Row],[Cost]:[Cost]],"")</f>
        <v/>
      </c>
    </row>
    <row r="1439" spans="1:4">
      <c r="A1439" s="20" t="str" cm="1">
        <f t="array" ref="A1439">IF(Table2[[#This Row],[Nodes]:[Nodes]]=4,Table2[[#This Row],[Cost]:[Cost]],"")</f>
        <v/>
      </c>
      <c r="B1439" s="20" t="str" cm="1">
        <f t="array" ref="B1439">IF(Table2[[#This Row],[Nodes]:[Nodes]]=5,Table2[[#This Row],[Cost]:[Cost]],"")</f>
        <v/>
      </c>
      <c r="C1439" s="20" t="str" cm="1">
        <f t="array" ref="C1439">IF(Table2[[#This Row],[Nodes]:[Nodes]]=6,Table2[[#This Row],[Cost]:[Cost]],"")</f>
        <v/>
      </c>
      <c r="D1439" s="20" t="str" cm="1">
        <f t="array" ref="D1439">IF(Data!A1439=7,Table2[[#This Row],[Cost]:[Cost]],"")</f>
        <v/>
      </c>
    </row>
    <row r="1440" spans="1:4">
      <c r="A1440" s="20" t="str" cm="1">
        <f t="array" ref="A1440">IF(Table2[[#This Row],[Nodes]:[Nodes]]=4,Table2[[#This Row],[Cost]:[Cost]],"")</f>
        <v/>
      </c>
      <c r="B1440" s="20" t="str" cm="1">
        <f t="array" ref="B1440">IF(Table2[[#This Row],[Nodes]:[Nodes]]=5,Table2[[#This Row],[Cost]:[Cost]],"")</f>
        <v/>
      </c>
      <c r="C1440" s="20" t="str" cm="1">
        <f t="array" ref="C1440">IF(Table2[[#This Row],[Nodes]:[Nodes]]=6,Table2[[#This Row],[Cost]:[Cost]],"")</f>
        <v/>
      </c>
      <c r="D1440" s="20" t="str" cm="1">
        <f t="array" ref="D1440">IF(Data!A1440=7,Table2[[#This Row],[Cost]:[Cost]],"")</f>
        <v/>
      </c>
    </row>
    <row r="1441" spans="1:4">
      <c r="A1441" s="20" t="str" cm="1">
        <f t="array" ref="A1441">IF(Table2[[#This Row],[Nodes]:[Nodes]]=4,Table2[[#This Row],[Cost]:[Cost]],"")</f>
        <v/>
      </c>
      <c r="B1441" s="20" t="str" cm="1">
        <f t="array" ref="B1441">IF(Table2[[#This Row],[Nodes]:[Nodes]]=5,Table2[[#This Row],[Cost]:[Cost]],"")</f>
        <v/>
      </c>
      <c r="C1441" s="20" t="str" cm="1">
        <f t="array" ref="C1441">IF(Table2[[#This Row],[Nodes]:[Nodes]]=6,Table2[[#This Row],[Cost]:[Cost]],"")</f>
        <v/>
      </c>
      <c r="D1441" s="20" t="str" cm="1">
        <f t="array" ref="D1441">IF(Data!A1441=7,Table2[[#This Row],[Cost]:[Cost]],"")</f>
        <v/>
      </c>
    </row>
    <row r="1442" spans="1:4">
      <c r="A1442" s="20" t="str" cm="1">
        <f t="array" ref="A1442">IF(Table2[[#This Row],[Nodes]:[Nodes]]=4,Table2[[#This Row],[Cost]:[Cost]],"")</f>
        <v/>
      </c>
      <c r="B1442" s="20" t="str" cm="1">
        <f t="array" ref="B1442">IF(Table2[[#This Row],[Nodes]:[Nodes]]=5,Table2[[#This Row],[Cost]:[Cost]],"")</f>
        <v/>
      </c>
      <c r="C1442" s="20" t="str" cm="1">
        <f t="array" ref="C1442">IF(Table2[[#This Row],[Nodes]:[Nodes]]=6,Table2[[#This Row],[Cost]:[Cost]],"")</f>
        <v/>
      </c>
      <c r="D1442" s="20" t="str" cm="1">
        <f t="array" ref="D1442">IF(Data!A1442=7,Table2[[#This Row],[Cost]:[Cost]],"")</f>
        <v/>
      </c>
    </row>
    <row r="1443" spans="1:4">
      <c r="A1443" s="20" t="str" cm="1">
        <f t="array" ref="A1443">IF(Table2[[#This Row],[Nodes]:[Nodes]]=4,Table2[[#This Row],[Cost]:[Cost]],"")</f>
        <v/>
      </c>
      <c r="B1443" s="20" t="str" cm="1">
        <f t="array" ref="B1443">IF(Table2[[#This Row],[Nodes]:[Nodes]]=5,Table2[[#This Row],[Cost]:[Cost]],"")</f>
        <v/>
      </c>
      <c r="C1443" s="20" t="str" cm="1">
        <f t="array" ref="C1443">IF(Table2[[#This Row],[Nodes]:[Nodes]]=6,Table2[[#This Row],[Cost]:[Cost]],"")</f>
        <v/>
      </c>
      <c r="D1443" s="20" t="str" cm="1">
        <f t="array" ref="D1443">IF(Data!A1443=7,Table2[[#This Row],[Cost]:[Cost]],"")</f>
        <v/>
      </c>
    </row>
    <row r="1444" spans="1:4">
      <c r="A1444" s="20" t="str" cm="1">
        <f t="array" ref="A1444">IF(Table2[[#This Row],[Nodes]:[Nodes]]=4,Table2[[#This Row],[Cost]:[Cost]],"")</f>
        <v/>
      </c>
      <c r="B1444" s="20" t="str" cm="1">
        <f t="array" ref="B1444">IF(Table2[[#This Row],[Nodes]:[Nodes]]=5,Table2[[#This Row],[Cost]:[Cost]],"")</f>
        <v/>
      </c>
      <c r="C1444" s="20" t="str" cm="1">
        <f t="array" ref="C1444">IF(Table2[[#This Row],[Nodes]:[Nodes]]=6,Table2[[#This Row],[Cost]:[Cost]],"")</f>
        <v/>
      </c>
      <c r="D1444" s="20" t="str" cm="1">
        <f t="array" ref="D1444">IF(Data!A1444=7,Table2[[#This Row],[Cost]:[Cost]],"")</f>
        <v/>
      </c>
    </row>
    <row r="1445" spans="1:4">
      <c r="A1445" s="20" t="str" cm="1">
        <f t="array" ref="A1445">IF(Table2[[#This Row],[Nodes]:[Nodes]]=4,Table2[[#This Row],[Cost]:[Cost]],"")</f>
        <v/>
      </c>
      <c r="B1445" s="20" t="str" cm="1">
        <f t="array" ref="B1445">IF(Table2[[#This Row],[Nodes]:[Nodes]]=5,Table2[[#This Row],[Cost]:[Cost]],"")</f>
        <v/>
      </c>
      <c r="C1445" s="20" t="str" cm="1">
        <f t="array" ref="C1445">IF(Table2[[#This Row],[Nodes]:[Nodes]]=6,Table2[[#This Row],[Cost]:[Cost]],"")</f>
        <v/>
      </c>
      <c r="D1445" s="20" t="str" cm="1">
        <f t="array" ref="D1445">IF(Data!A1445=7,Table2[[#This Row],[Cost]:[Cost]],"")</f>
        <v/>
      </c>
    </row>
    <row r="1446" spans="1:4">
      <c r="A1446" s="20" t="str" cm="1">
        <f t="array" ref="A1446">IF(Table2[[#This Row],[Nodes]:[Nodes]]=4,Table2[[#This Row],[Cost]:[Cost]],"")</f>
        <v/>
      </c>
      <c r="B1446" s="20" t="str" cm="1">
        <f t="array" ref="B1446">IF(Table2[[#This Row],[Nodes]:[Nodes]]=5,Table2[[#This Row],[Cost]:[Cost]],"")</f>
        <v/>
      </c>
      <c r="C1446" s="20" t="str" cm="1">
        <f t="array" ref="C1446">IF(Table2[[#This Row],[Nodes]:[Nodes]]=6,Table2[[#This Row],[Cost]:[Cost]],"")</f>
        <v/>
      </c>
      <c r="D1446" s="20" t="str" cm="1">
        <f t="array" ref="D1446">IF(Data!A1446=7,Table2[[#This Row],[Cost]:[Cost]],"")</f>
        <v/>
      </c>
    </row>
    <row r="1447" spans="1:4">
      <c r="A1447" s="20" t="str" cm="1">
        <f t="array" ref="A1447">IF(Table2[[#This Row],[Nodes]:[Nodes]]=4,Table2[[#This Row],[Cost]:[Cost]],"")</f>
        <v/>
      </c>
      <c r="B1447" s="20" t="str" cm="1">
        <f t="array" ref="B1447">IF(Table2[[#This Row],[Nodes]:[Nodes]]=5,Table2[[#This Row],[Cost]:[Cost]],"")</f>
        <v/>
      </c>
      <c r="C1447" s="20" t="str" cm="1">
        <f t="array" ref="C1447">IF(Table2[[#This Row],[Nodes]:[Nodes]]=6,Table2[[#This Row],[Cost]:[Cost]],"")</f>
        <v/>
      </c>
      <c r="D1447" s="20" t="str" cm="1">
        <f t="array" ref="D1447">IF(Data!A1447=7,Table2[[#This Row],[Cost]:[Cost]],"")</f>
        <v/>
      </c>
    </row>
    <row r="1448" spans="1:4">
      <c r="A1448" s="20" t="str" cm="1">
        <f t="array" ref="A1448">IF(Table2[[#This Row],[Nodes]:[Nodes]]=4,Table2[[#This Row],[Cost]:[Cost]],"")</f>
        <v/>
      </c>
      <c r="B1448" s="20" t="str" cm="1">
        <f t="array" ref="B1448">IF(Table2[[#This Row],[Nodes]:[Nodes]]=5,Table2[[#This Row],[Cost]:[Cost]],"")</f>
        <v/>
      </c>
      <c r="C1448" s="20" t="str" cm="1">
        <f t="array" ref="C1448">IF(Table2[[#This Row],[Nodes]:[Nodes]]=6,Table2[[#This Row],[Cost]:[Cost]],"")</f>
        <v/>
      </c>
      <c r="D1448" s="20" t="str" cm="1">
        <f t="array" ref="D1448">IF(Data!A1448=7,Table2[[#This Row],[Cost]:[Cost]],"")</f>
        <v/>
      </c>
    </row>
    <row r="1449" spans="1:4">
      <c r="A1449" s="20" t="str" cm="1">
        <f t="array" ref="A1449">IF(Table2[[#This Row],[Nodes]:[Nodes]]=4,Table2[[#This Row],[Cost]:[Cost]],"")</f>
        <v/>
      </c>
      <c r="B1449" s="20" t="str" cm="1">
        <f t="array" ref="B1449">IF(Table2[[#This Row],[Nodes]:[Nodes]]=5,Table2[[#This Row],[Cost]:[Cost]],"")</f>
        <v/>
      </c>
      <c r="C1449" s="20" t="str" cm="1">
        <f t="array" ref="C1449">IF(Table2[[#This Row],[Nodes]:[Nodes]]=6,Table2[[#This Row],[Cost]:[Cost]],"")</f>
        <v/>
      </c>
      <c r="D1449" s="20" t="str" cm="1">
        <f t="array" ref="D1449">IF(Data!A1449=7,Table2[[#This Row],[Cost]:[Cost]],"")</f>
        <v/>
      </c>
    </row>
    <row r="1450" spans="1:4">
      <c r="A1450" s="20" t="str" cm="1">
        <f t="array" ref="A1450">IF(Table2[[#This Row],[Nodes]:[Nodes]]=4,Table2[[#This Row],[Cost]:[Cost]],"")</f>
        <v/>
      </c>
      <c r="B1450" s="20" t="str" cm="1">
        <f t="array" ref="B1450">IF(Table2[[#This Row],[Nodes]:[Nodes]]=5,Table2[[#This Row],[Cost]:[Cost]],"")</f>
        <v/>
      </c>
      <c r="C1450" s="20" t="str" cm="1">
        <f t="array" ref="C1450">IF(Table2[[#This Row],[Nodes]:[Nodes]]=6,Table2[[#This Row],[Cost]:[Cost]],"")</f>
        <v/>
      </c>
      <c r="D1450" s="20" t="str" cm="1">
        <f t="array" ref="D1450">IF(Data!A1450=7,Table2[[#This Row],[Cost]:[Cost]],"")</f>
        <v/>
      </c>
    </row>
    <row r="1451" spans="1:4">
      <c r="A1451" s="20" t="str" cm="1">
        <f t="array" ref="A1451">IF(Table2[[#This Row],[Nodes]:[Nodes]]=4,Table2[[#This Row],[Cost]:[Cost]],"")</f>
        <v/>
      </c>
      <c r="B1451" s="20" t="str" cm="1">
        <f t="array" ref="B1451">IF(Table2[[#This Row],[Nodes]:[Nodes]]=5,Table2[[#This Row],[Cost]:[Cost]],"")</f>
        <v/>
      </c>
      <c r="C1451" s="20" t="str" cm="1">
        <f t="array" ref="C1451">IF(Table2[[#This Row],[Nodes]:[Nodes]]=6,Table2[[#This Row],[Cost]:[Cost]],"")</f>
        <v/>
      </c>
      <c r="D1451" s="20" t="str" cm="1">
        <f t="array" ref="D1451">IF(Data!A1451=7,Table2[[#This Row],[Cost]:[Cost]],"")</f>
        <v/>
      </c>
    </row>
    <row r="1452" spans="1:4">
      <c r="A1452" s="20" t="str" cm="1">
        <f t="array" ref="A1452">IF(Table2[[#This Row],[Nodes]:[Nodes]]=4,Table2[[#This Row],[Cost]:[Cost]],"")</f>
        <v/>
      </c>
      <c r="B1452" s="20" t="str" cm="1">
        <f t="array" ref="B1452">IF(Table2[[#This Row],[Nodes]:[Nodes]]=5,Table2[[#This Row],[Cost]:[Cost]],"")</f>
        <v/>
      </c>
      <c r="C1452" s="20" t="str" cm="1">
        <f t="array" ref="C1452">IF(Table2[[#This Row],[Nodes]:[Nodes]]=6,Table2[[#This Row],[Cost]:[Cost]],"")</f>
        <v/>
      </c>
      <c r="D1452" s="20" t="str" cm="1">
        <f t="array" ref="D1452">IF(Data!A1452=7,Table2[[#This Row],[Cost]:[Cost]],"")</f>
        <v/>
      </c>
    </row>
    <row r="1453" spans="1:4">
      <c r="A1453" s="20" t="str" cm="1">
        <f t="array" ref="A1453">IF(Table2[[#This Row],[Nodes]:[Nodes]]=4,Table2[[#This Row],[Cost]:[Cost]],"")</f>
        <v/>
      </c>
      <c r="B1453" s="20" t="str" cm="1">
        <f t="array" ref="B1453">IF(Table2[[#This Row],[Nodes]:[Nodes]]=5,Table2[[#This Row],[Cost]:[Cost]],"")</f>
        <v/>
      </c>
      <c r="C1453" s="20" t="str" cm="1">
        <f t="array" ref="C1453">IF(Table2[[#This Row],[Nodes]:[Nodes]]=6,Table2[[#This Row],[Cost]:[Cost]],"")</f>
        <v/>
      </c>
      <c r="D1453" s="20" t="str" cm="1">
        <f t="array" ref="D1453">IF(Data!A1453=7,Table2[[#This Row],[Cost]:[Cost]],"")</f>
        <v/>
      </c>
    </row>
    <row r="1454" spans="1:4">
      <c r="A1454" s="20" t="str" cm="1">
        <f t="array" ref="A1454">IF(Table2[[#This Row],[Nodes]:[Nodes]]=4,Table2[[#This Row],[Cost]:[Cost]],"")</f>
        <v/>
      </c>
      <c r="B1454" s="20" t="str" cm="1">
        <f t="array" ref="B1454">IF(Table2[[#This Row],[Nodes]:[Nodes]]=5,Table2[[#This Row],[Cost]:[Cost]],"")</f>
        <v/>
      </c>
      <c r="C1454" s="20" t="str" cm="1">
        <f t="array" ref="C1454">IF(Table2[[#This Row],[Nodes]:[Nodes]]=6,Table2[[#This Row],[Cost]:[Cost]],"")</f>
        <v/>
      </c>
      <c r="D1454" s="20" t="str" cm="1">
        <f t="array" ref="D1454">IF(Data!A1454=7,Table2[[#This Row],[Cost]:[Cost]],"")</f>
        <v/>
      </c>
    </row>
    <row r="1455" spans="1:4">
      <c r="A1455" s="20" t="str" cm="1">
        <f t="array" ref="A1455">IF(Table2[[#This Row],[Nodes]:[Nodes]]=4,Table2[[#This Row],[Cost]:[Cost]],"")</f>
        <v/>
      </c>
      <c r="B1455" s="20" t="str" cm="1">
        <f t="array" ref="B1455">IF(Table2[[#This Row],[Nodes]:[Nodes]]=5,Table2[[#This Row],[Cost]:[Cost]],"")</f>
        <v/>
      </c>
      <c r="C1455" s="20" t="str" cm="1">
        <f t="array" ref="C1455">IF(Table2[[#This Row],[Nodes]:[Nodes]]=6,Table2[[#This Row],[Cost]:[Cost]],"")</f>
        <v/>
      </c>
      <c r="D1455" s="20" t="str" cm="1">
        <f t="array" ref="D1455">IF(Data!A1455=7,Table2[[#This Row],[Cost]:[Cost]],"")</f>
        <v/>
      </c>
    </row>
    <row r="1456" spans="1:4">
      <c r="A1456" s="20" t="str" cm="1">
        <f t="array" ref="A1456">IF(Table2[[#This Row],[Nodes]:[Nodes]]=4,Table2[[#This Row],[Cost]:[Cost]],"")</f>
        <v/>
      </c>
      <c r="B1456" s="20" t="str" cm="1">
        <f t="array" ref="B1456">IF(Table2[[#This Row],[Nodes]:[Nodes]]=5,Table2[[#This Row],[Cost]:[Cost]],"")</f>
        <v/>
      </c>
      <c r="C1456" s="20" t="str" cm="1">
        <f t="array" ref="C1456">IF(Table2[[#This Row],[Nodes]:[Nodes]]=6,Table2[[#This Row],[Cost]:[Cost]],"")</f>
        <v/>
      </c>
      <c r="D1456" s="20" t="str" cm="1">
        <f t="array" ref="D1456">IF(Data!A1456=7,Table2[[#This Row],[Cost]:[Cost]],"")</f>
        <v/>
      </c>
    </row>
    <row r="1457" spans="1:4">
      <c r="A1457" s="20" t="str" cm="1">
        <f t="array" ref="A1457">IF(Table2[[#This Row],[Nodes]:[Nodes]]=4,Table2[[#This Row],[Cost]:[Cost]],"")</f>
        <v/>
      </c>
      <c r="B1457" s="20" t="str" cm="1">
        <f t="array" ref="B1457">IF(Table2[[#This Row],[Nodes]:[Nodes]]=5,Table2[[#This Row],[Cost]:[Cost]],"")</f>
        <v/>
      </c>
      <c r="C1457" s="20" t="str" cm="1">
        <f t="array" ref="C1457">IF(Table2[[#This Row],[Nodes]:[Nodes]]=6,Table2[[#This Row],[Cost]:[Cost]],"")</f>
        <v/>
      </c>
      <c r="D1457" s="20" t="str" cm="1">
        <f t="array" ref="D1457">IF(Data!A1457=7,Table2[[#This Row],[Cost]:[Cost]],"")</f>
        <v/>
      </c>
    </row>
    <row r="1458" spans="1:4">
      <c r="A1458" s="20" t="str" cm="1">
        <f t="array" ref="A1458">IF(Table2[[#This Row],[Nodes]:[Nodes]]=4,Table2[[#This Row],[Cost]:[Cost]],"")</f>
        <v/>
      </c>
      <c r="B1458" s="20" t="str" cm="1">
        <f t="array" ref="B1458">IF(Table2[[#This Row],[Nodes]:[Nodes]]=5,Table2[[#This Row],[Cost]:[Cost]],"")</f>
        <v/>
      </c>
      <c r="C1458" s="20" t="str" cm="1">
        <f t="array" ref="C1458">IF(Table2[[#This Row],[Nodes]:[Nodes]]=6,Table2[[#This Row],[Cost]:[Cost]],"")</f>
        <v/>
      </c>
      <c r="D1458" s="20" t="str" cm="1">
        <f t="array" ref="D1458">IF(Data!A1458=7,Table2[[#This Row],[Cost]:[Cost]],"")</f>
        <v/>
      </c>
    </row>
    <row r="1459" spans="1:4">
      <c r="A1459" s="20" t="str" cm="1">
        <f t="array" ref="A1459">IF(Table2[[#This Row],[Nodes]:[Nodes]]=4,Table2[[#This Row],[Cost]:[Cost]],"")</f>
        <v/>
      </c>
      <c r="B1459" s="20" t="str" cm="1">
        <f t="array" ref="B1459">IF(Table2[[#This Row],[Nodes]:[Nodes]]=5,Table2[[#This Row],[Cost]:[Cost]],"")</f>
        <v/>
      </c>
      <c r="C1459" s="20" t="str" cm="1">
        <f t="array" ref="C1459">IF(Table2[[#This Row],[Nodes]:[Nodes]]=6,Table2[[#This Row],[Cost]:[Cost]],"")</f>
        <v/>
      </c>
      <c r="D1459" s="20" t="str" cm="1">
        <f t="array" ref="D1459">IF(Data!A1459=7,Table2[[#This Row],[Cost]:[Cost]],"")</f>
        <v/>
      </c>
    </row>
    <row r="1460" spans="1:4">
      <c r="A1460" s="20" t="str" cm="1">
        <f t="array" ref="A1460">IF(Table2[[#This Row],[Nodes]:[Nodes]]=4,Table2[[#This Row],[Cost]:[Cost]],"")</f>
        <v/>
      </c>
      <c r="B1460" s="20" t="str" cm="1">
        <f t="array" ref="B1460">IF(Table2[[#This Row],[Nodes]:[Nodes]]=5,Table2[[#This Row],[Cost]:[Cost]],"")</f>
        <v/>
      </c>
      <c r="C1460" s="20" t="str" cm="1">
        <f t="array" ref="C1460">IF(Table2[[#This Row],[Nodes]:[Nodes]]=6,Table2[[#This Row],[Cost]:[Cost]],"")</f>
        <v/>
      </c>
      <c r="D1460" s="20" t="str" cm="1">
        <f t="array" ref="D1460">IF(Data!A1460=7,Table2[[#This Row],[Cost]:[Cost]],"")</f>
        <v/>
      </c>
    </row>
    <row r="1461" spans="1:4">
      <c r="A1461" s="20" t="str" cm="1">
        <f t="array" ref="A1461">IF(Table2[[#This Row],[Nodes]:[Nodes]]=4,Table2[[#This Row],[Cost]:[Cost]],"")</f>
        <v/>
      </c>
      <c r="B1461" s="20" t="str" cm="1">
        <f t="array" ref="B1461">IF(Table2[[#This Row],[Nodes]:[Nodes]]=5,Table2[[#This Row],[Cost]:[Cost]],"")</f>
        <v/>
      </c>
      <c r="C1461" s="20" t="str" cm="1">
        <f t="array" ref="C1461">IF(Table2[[#This Row],[Nodes]:[Nodes]]=6,Table2[[#This Row],[Cost]:[Cost]],"")</f>
        <v/>
      </c>
      <c r="D1461" s="20" t="str" cm="1">
        <f t="array" ref="D1461">IF(Data!A1461=7,Table2[[#This Row],[Cost]:[Cost]],"")</f>
        <v/>
      </c>
    </row>
    <row r="1462" spans="1:4">
      <c r="A1462" s="20" t="str" cm="1">
        <f t="array" ref="A1462">IF(Table2[[#This Row],[Nodes]:[Nodes]]=4,Table2[[#This Row],[Cost]:[Cost]],"")</f>
        <v/>
      </c>
      <c r="B1462" s="20" t="str" cm="1">
        <f t="array" ref="B1462">IF(Table2[[#This Row],[Nodes]:[Nodes]]=5,Table2[[#This Row],[Cost]:[Cost]],"")</f>
        <v/>
      </c>
      <c r="C1462" s="20" t="str" cm="1">
        <f t="array" ref="C1462">IF(Table2[[#This Row],[Nodes]:[Nodes]]=6,Table2[[#This Row],[Cost]:[Cost]],"")</f>
        <v/>
      </c>
      <c r="D1462" s="20" t="str" cm="1">
        <f t="array" ref="D1462">IF(Data!A1462=7,Table2[[#This Row],[Cost]:[Cost]],"")</f>
        <v/>
      </c>
    </row>
    <row r="1463" spans="1:4">
      <c r="A1463" s="20" t="str" cm="1">
        <f t="array" ref="A1463">IF(Table2[[#This Row],[Nodes]:[Nodes]]=4,Table2[[#This Row],[Cost]:[Cost]],"")</f>
        <v/>
      </c>
      <c r="B1463" s="20" t="str" cm="1">
        <f t="array" ref="B1463">IF(Table2[[#This Row],[Nodes]:[Nodes]]=5,Table2[[#This Row],[Cost]:[Cost]],"")</f>
        <v/>
      </c>
      <c r="C1463" s="20" t="str" cm="1">
        <f t="array" ref="C1463">IF(Table2[[#This Row],[Nodes]:[Nodes]]=6,Table2[[#This Row],[Cost]:[Cost]],"")</f>
        <v/>
      </c>
      <c r="D1463" s="20" t="str" cm="1">
        <f t="array" ref="D1463">IF(Data!A1463=7,Table2[[#This Row],[Cost]:[Cost]],"")</f>
        <v/>
      </c>
    </row>
    <row r="1464" spans="1:4">
      <c r="A1464" s="20" t="str" cm="1">
        <f t="array" ref="A1464">IF(Table2[[#This Row],[Nodes]:[Nodes]]=4,Table2[[#This Row],[Cost]:[Cost]],"")</f>
        <v/>
      </c>
      <c r="B1464" s="20" t="str" cm="1">
        <f t="array" ref="B1464">IF(Table2[[#This Row],[Nodes]:[Nodes]]=5,Table2[[#This Row],[Cost]:[Cost]],"")</f>
        <v/>
      </c>
      <c r="C1464" s="20" t="str" cm="1">
        <f t="array" ref="C1464">IF(Table2[[#This Row],[Nodes]:[Nodes]]=6,Table2[[#This Row],[Cost]:[Cost]],"")</f>
        <v/>
      </c>
      <c r="D1464" s="20" t="str" cm="1">
        <f t="array" ref="D1464">IF(Data!A1464=7,Table2[[#This Row],[Cost]:[Cost]],"")</f>
        <v/>
      </c>
    </row>
    <row r="1465" spans="1:4">
      <c r="A1465" s="20" t="str" cm="1">
        <f t="array" ref="A1465">IF(Table2[[#This Row],[Nodes]:[Nodes]]=4,Table2[[#This Row],[Cost]:[Cost]],"")</f>
        <v/>
      </c>
      <c r="B1465" s="20" t="str" cm="1">
        <f t="array" ref="B1465">IF(Table2[[#This Row],[Nodes]:[Nodes]]=5,Table2[[#This Row],[Cost]:[Cost]],"")</f>
        <v/>
      </c>
      <c r="C1465" s="20" t="str" cm="1">
        <f t="array" ref="C1465">IF(Table2[[#This Row],[Nodes]:[Nodes]]=6,Table2[[#This Row],[Cost]:[Cost]],"")</f>
        <v/>
      </c>
      <c r="D1465" s="20" t="str" cm="1">
        <f t="array" ref="D1465">IF(Data!A1465=7,Table2[[#This Row],[Cost]:[Cost]],"")</f>
        <v/>
      </c>
    </row>
    <row r="1466" spans="1:4">
      <c r="A1466" s="20" t="str" cm="1">
        <f t="array" ref="A1466">IF(Table2[[#This Row],[Nodes]:[Nodes]]=4,Table2[[#This Row],[Cost]:[Cost]],"")</f>
        <v/>
      </c>
      <c r="B1466" s="20" t="str" cm="1">
        <f t="array" ref="B1466">IF(Table2[[#This Row],[Nodes]:[Nodes]]=5,Table2[[#This Row],[Cost]:[Cost]],"")</f>
        <v/>
      </c>
      <c r="C1466" s="20" t="str" cm="1">
        <f t="array" ref="C1466">IF(Table2[[#This Row],[Nodes]:[Nodes]]=6,Table2[[#This Row],[Cost]:[Cost]],"")</f>
        <v/>
      </c>
      <c r="D1466" s="20" t="str" cm="1">
        <f t="array" ref="D1466">IF(Data!A1466=7,Table2[[#This Row],[Cost]:[Cost]],"")</f>
        <v/>
      </c>
    </row>
    <row r="1467" spans="1:4">
      <c r="A1467" s="20" t="str" cm="1">
        <f t="array" ref="A1467">IF(Table2[[#This Row],[Nodes]:[Nodes]]=4,Table2[[#This Row],[Cost]:[Cost]],"")</f>
        <v/>
      </c>
      <c r="B1467" s="20" t="str" cm="1">
        <f t="array" ref="B1467">IF(Table2[[#This Row],[Nodes]:[Nodes]]=5,Table2[[#This Row],[Cost]:[Cost]],"")</f>
        <v/>
      </c>
      <c r="C1467" s="20" t="str" cm="1">
        <f t="array" ref="C1467">IF(Table2[[#This Row],[Nodes]:[Nodes]]=6,Table2[[#This Row],[Cost]:[Cost]],"")</f>
        <v/>
      </c>
      <c r="D1467" s="20" t="str" cm="1">
        <f t="array" ref="D1467">IF(Data!A1467=7,Table2[[#This Row],[Cost]:[Cost]],"")</f>
        <v/>
      </c>
    </row>
    <row r="1468" spans="1:4">
      <c r="A1468" s="20" t="str" cm="1">
        <f t="array" ref="A1468">IF(Table2[[#This Row],[Nodes]:[Nodes]]=4,Table2[[#This Row],[Cost]:[Cost]],"")</f>
        <v/>
      </c>
      <c r="B1468" s="20" t="str" cm="1">
        <f t="array" ref="B1468">IF(Table2[[#This Row],[Nodes]:[Nodes]]=5,Table2[[#This Row],[Cost]:[Cost]],"")</f>
        <v/>
      </c>
      <c r="C1468" s="20" t="str" cm="1">
        <f t="array" ref="C1468">IF(Table2[[#This Row],[Nodes]:[Nodes]]=6,Table2[[#This Row],[Cost]:[Cost]],"")</f>
        <v/>
      </c>
      <c r="D1468" s="20" t="str" cm="1">
        <f t="array" ref="D1468">IF(Data!A1468=7,Table2[[#This Row],[Cost]:[Cost]],"")</f>
        <v/>
      </c>
    </row>
    <row r="1469" spans="1:4">
      <c r="A1469" s="20" t="str" cm="1">
        <f t="array" ref="A1469">IF(Table2[[#This Row],[Nodes]:[Nodes]]=4,Table2[[#This Row],[Cost]:[Cost]],"")</f>
        <v/>
      </c>
      <c r="B1469" s="20" t="str" cm="1">
        <f t="array" ref="B1469">IF(Table2[[#This Row],[Nodes]:[Nodes]]=5,Table2[[#This Row],[Cost]:[Cost]],"")</f>
        <v/>
      </c>
      <c r="C1469" s="20" t="str" cm="1">
        <f t="array" ref="C1469">IF(Table2[[#This Row],[Nodes]:[Nodes]]=6,Table2[[#This Row],[Cost]:[Cost]],"")</f>
        <v/>
      </c>
      <c r="D1469" s="20" t="str" cm="1">
        <f t="array" ref="D1469">IF(Data!A1469=7,Table2[[#This Row],[Cost]:[Cost]],"")</f>
        <v/>
      </c>
    </row>
    <row r="1470" spans="1:4">
      <c r="A1470" s="20" t="str" cm="1">
        <f t="array" ref="A1470">IF(Table2[[#This Row],[Nodes]:[Nodes]]=4,Table2[[#This Row],[Cost]:[Cost]],"")</f>
        <v/>
      </c>
      <c r="B1470" s="20" t="str" cm="1">
        <f t="array" ref="B1470">IF(Table2[[#This Row],[Nodes]:[Nodes]]=5,Table2[[#This Row],[Cost]:[Cost]],"")</f>
        <v/>
      </c>
      <c r="C1470" s="20" t="str" cm="1">
        <f t="array" ref="C1470">IF(Table2[[#This Row],[Nodes]:[Nodes]]=6,Table2[[#This Row],[Cost]:[Cost]],"")</f>
        <v/>
      </c>
      <c r="D1470" s="20" t="str" cm="1">
        <f t="array" ref="D1470">IF(Data!A1470=7,Table2[[#This Row],[Cost]:[Cost]],"")</f>
        <v/>
      </c>
    </row>
    <row r="1471" spans="1:4">
      <c r="A1471" s="20" t="str" cm="1">
        <f t="array" ref="A1471">IF(Table2[[#This Row],[Nodes]:[Nodes]]=4,Table2[[#This Row],[Cost]:[Cost]],"")</f>
        <v/>
      </c>
      <c r="B1471" s="20" t="str" cm="1">
        <f t="array" ref="B1471">IF(Table2[[#This Row],[Nodes]:[Nodes]]=5,Table2[[#This Row],[Cost]:[Cost]],"")</f>
        <v/>
      </c>
      <c r="C1471" s="20" t="str" cm="1">
        <f t="array" ref="C1471">IF(Table2[[#This Row],[Nodes]:[Nodes]]=6,Table2[[#This Row],[Cost]:[Cost]],"")</f>
        <v/>
      </c>
      <c r="D1471" s="20" t="str" cm="1">
        <f t="array" ref="D1471">IF(Data!A1471=7,Table2[[#This Row],[Cost]:[Cost]],"")</f>
        <v/>
      </c>
    </row>
    <row r="1472" spans="1:4">
      <c r="A1472" s="20" t="str" cm="1">
        <f t="array" ref="A1472">IF(Table2[[#This Row],[Nodes]:[Nodes]]=4,Table2[[#This Row],[Cost]:[Cost]],"")</f>
        <v/>
      </c>
      <c r="B1472" s="20" t="str" cm="1">
        <f t="array" ref="B1472">IF(Table2[[#This Row],[Nodes]:[Nodes]]=5,Table2[[#This Row],[Cost]:[Cost]],"")</f>
        <v/>
      </c>
      <c r="C1472" s="20" t="str" cm="1">
        <f t="array" ref="C1472">IF(Table2[[#This Row],[Nodes]:[Nodes]]=6,Table2[[#This Row],[Cost]:[Cost]],"")</f>
        <v/>
      </c>
      <c r="D1472" s="20" t="str" cm="1">
        <f t="array" ref="D1472">IF(Data!A1472=7,Table2[[#This Row],[Cost]:[Cost]],"")</f>
        <v/>
      </c>
    </row>
    <row r="1473" spans="1:4">
      <c r="A1473" s="20" t="str" cm="1">
        <f t="array" ref="A1473">IF(Table2[[#This Row],[Nodes]:[Nodes]]=4,Table2[[#This Row],[Cost]:[Cost]],"")</f>
        <v/>
      </c>
      <c r="B1473" s="20" t="str" cm="1">
        <f t="array" ref="B1473">IF(Table2[[#This Row],[Nodes]:[Nodes]]=5,Table2[[#This Row],[Cost]:[Cost]],"")</f>
        <v/>
      </c>
      <c r="C1473" s="20" t="str" cm="1">
        <f t="array" ref="C1473">IF(Table2[[#This Row],[Nodes]:[Nodes]]=6,Table2[[#This Row],[Cost]:[Cost]],"")</f>
        <v/>
      </c>
      <c r="D1473" s="20" t="str" cm="1">
        <f t="array" ref="D1473">IF(Data!A1473=7,Table2[[#This Row],[Cost]:[Cost]],"")</f>
        <v/>
      </c>
    </row>
    <row r="1474" spans="1:4">
      <c r="A1474" s="20" t="str" cm="1">
        <f t="array" ref="A1474">IF(Table2[[#This Row],[Nodes]:[Nodes]]=4,Table2[[#This Row],[Cost]:[Cost]],"")</f>
        <v/>
      </c>
      <c r="B1474" s="20" t="str" cm="1">
        <f t="array" ref="B1474">IF(Table2[[#This Row],[Nodes]:[Nodes]]=5,Table2[[#This Row],[Cost]:[Cost]],"")</f>
        <v/>
      </c>
      <c r="C1474" s="20" t="str" cm="1">
        <f t="array" ref="C1474">IF(Table2[[#This Row],[Nodes]:[Nodes]]=6,Table2[[#This Row],[Cost]:[Cost]],"")</f>
        <v/>
      </c>
      <c r="D1474" s="20" t="str" cm="1">
        <f t="array" ref="D1474">IF(Data!A1474=7,Table2[[#This Row],[Cost]:[Cost]],"")</f>
        <v/>
      </c>
    </row>
    <row r="1475" spans="1:4">
      <c r="A1475" s="20" t="str" cm="1">
        <f t="array" ref="A1475">IF(Table2[[#This Row],[Nodes]:[Nodes]]=4,Table2[[#This Row],[Cost]:[Cost]],"")</f>
        <v/>
      </c>
      <c r="B1475" s="20" t="str" cm="1">
        <f t="array" ref="B1475">IF(Table2[[#This Row],[Nodes]:[Nodes]]=5,Table2[[#This Row],[Cost]:[Cost]],"")</f>
        <v/>
      </c>
      <c r="C1475" s="20" t="str" cm="1">
        <f t="array" ref="C1475">IF(Table2[[#This Row],[Nodes]:[Nodes]]=6,Table2[[#This Row],[Cost]:[Cost]],"")</f>
        <v/>
      </c>
      <c r="D1475" s="20" t="str" cm="1">
        <f t="array" ref="D1475">IF(Data!A1475=7,Table2[[#This Row],[Cost]:[Cost]],"")</f>
        <v/>
      </c>
    </row>
    <row r="1476" spans="1:4">
      <c r="A1476" s="20" t="str" cm="1">
        <f t="array" ref="A1476">IF(Table2[[#This Row],[Nodes]:[Nodes]]=4,Table2[[#This Row],[Cost]:[Cost]],"")</f>
        <v/>
      </c>
      <c r="B1476" s="20" t="str" cm="1">
        <f t="array" ref="B1476">IF(Table2[[#This Row],[Nodes]:[Nodes]]=5,Table2[[#This Row],[Cost]:[Cost]],"")</f>
        <v/>
      </c>
      <c r="C1476" s="20" t="str" cm="1">
        <f t="array" ref="C1476">IF(Table2[[#This Row],[Nodes]:[Nodes]]=6,Table2[[#This Row],[Cost]:[Cost]],"")</f>
        <v/>
      </c>
      <c r="D1476" s="20" t="str" cm="1">
        <f t="array" ref="D1476">IF(Data!A1476=7,Table2[[#This Row],[Cost]:[Cost]],"")</f>
        <v/>
      </c>
    </row>
    <row r="1477" spans="1:4">
      <c r="A1477" s="20" t="str" cm="1">
        <f t="array" ref="A1477">IF(Table2[[#This Row],[Nodes]:[Nodes]]=4,Table2[[#This Row],[Cost]:[Cost]],"")</f>
        <v/>
      </c>
      <c r="B1477" s="20" t="str" cm="1">
        <f t="array" ref="B1477">IF(Table2[[#This Row],[Nodes]:[Nodes]]=5,Table2[[#This Row],[Cost]:[Cost]],"")</f>
        <v/>
      </c>
      <c r="C1477" s="20" t="str" cm="1">
        <f t="array" ref="C1477">IF(Table2[[#This Row],[Nodes]:[Nodes]]=6,Table2[[#This Row],[Cost]:[Cost]],"")</f>
        <v/>
      </c>
      <c r="D1477" s="20" t="str" cm="1">
        <f t="array" ref="D1477">IF(Data!A1477=7,Table2[[#This Row],[Cost]:[Cost]],"")</f>
        <v/>
      </c>
    </row>
    <row r="1478" spans="1:4">
      <c r="A1478" s="20" t="str" cm="1">
        <f t="array" ref="A1478">IF(Table2[[#This Row],[Nodes]:[Nodes]]=4,Table2[[#This Row],[Cost]:[Cost]],"")</f>
        <v/>
      </c>
      <c r="B1478" s="20" t="str" cm="1">
        <f t="array" ref="B1478">IF(Table2[[#This Row],[Nodes]:[Nodes]]=5,Table2[[#This Row],[Cost]:[Cost]],"")</f>
        <v/>
      </c>
      <c r="C1478" s="20" t="str" cm="1">
        <f t="array" ref="C1478">IF(Table2[[#This Row],[Nodes]:[Nodes]]=6,Table2[[#This Row],[Cost]:[Cost]],"")</f>
        <v/>
      </c>
      <c r="D1478" s="20" t="str" cm="1">
        <f t="array" ref="D1478">IF(Data!A1478=7,Table2[[#This Row],[Cost]:[Cost]],"")</f>
        <v/>
      </c>
    </row>
    <row r="1479" spans="1:4">
      <c r="A1479" s="20" t="str" cm="1">
        <f t="array" ref="A1479">IF(Table2[[#This Row],[Nodes]:[Nodes]]=4,Table2[[#This Row],[Cost]:[Cost]],"")</f>
        <v/>
      </c>
      <c r="B1479" s="20" t="str" cm="1">
        <f t="array" ref="B1479">IF(Table2[[#This Row],[Nodes]:[Nodes]]=5,Table2[[#This Row],[Cost]:[Cost]],"")</f>
        <v/>
      </c>
      <c r="C1479" s="20" t="str" cm="1">
        <f t="array" ref="C1479">IF(Table2[[#This Row],[Nodes]:[Nodes]]=6,Table2[[#This Row],[Cost]:[Cost]],"")</f>
        <v/>
      </c>
      <c r="D1479" s="20" t="str" cm="1">
        <f t="array" ref="D1479">IF(Data!A1479=7,Table2[[#This Row],[Cost]:[Cost]],"")</f>
        <v/>
      </c>
    </row>
    <row r="1480" spans="1:4">
      <c r="A1480" s="20" t="str" cm="1">
        <f t="array" ref="A1480">IF(Table2[[#This Row],[Nodes]:[Nodes]]=4,Table2[[#This Row],[Cost]:[Cost]],"")</f>
        <v/>
      </c>
      <c r="B1480" s="20" t="str" cm="1">
        <f t="array" ref="B1480">IF(Table2[[#This Row],[Nodes]:[Nodes]]=5,Table2[[#This Row],[Cost]:[Cost]],"")</f>
        <v/>
      </c>
      <c r="C1480" s="20" t="str" cm="1">
        <f t="array" ref="C1480">IF(Table2[[#This Row],[Nodes]:[Nodes]]=6,Table2[[#This Row],[Cost]:[Cost]],"")</f>
        <v/>
      </c>
      <c r="D1480" s="20" t="str" cm="1">
        <f t="array" ref="D1480">IF(Data!A1480=7,Table2[[#This Row],[Cost]:[Cost]],"")</f>
        <v/>
      </c>
    </row>
    <row r="1481" spans="1:4">
      <c r="A1481" s="20" t="str" cm="1">
        <f t="array" ref="A1481">IF(Table2[[#This Row],[Nodes]:[Nodes]]=4,Table2[[#This Row],[Cost]:[Cost]],"")</f>
        <v/>
      </c>
      <c r="B1481" s="20" t="str" cm="1">
        <f t="array" ref="B1481">IF(Table2[[#This Row],[Nodes]:[Nodes]]=5,Table2[[#This Row],[Cost]:[Cost]],"")</f>
        <v/>
      </c>
      <c r="C1481" s="20" t="str" cm="1">
        <f t="array" ref="C1481">IF(Table2[[#This Row],[Nodes]:[Nodes]]=6,Table2[[#This Row],[Cost]:[Cost]],"")</f>
        <v/>
      </c>
      <c r="D1481" s="20" t="str" cm="1">
        <f t="array" ref="D1481">IF(Data!A1481=7,Table2[[#This Row],[Cost]:[Cost]],"")</f>
        <v/>
      </c>
    </row>
    <row r="1482" spans="1:4">
      <c r="A1482" s="20" t="str" cm="1">
        <f t="array" ref="A1482">IF(Table2[[#This Row],[Nodes]:[Nodes]]=4,Table2[[#This Row],[Cost]:[Cost]],"")</f>
        <v/>
      </c>
      <c r="B1482" s="20" t="str" cm="1">
        <f t="array" ref="B1482">IF(Table2[[#This Row],[Nodes]:[Nodes]]=5,Table2[[#This Row],[Cost]:[Cost]],"")</f>
        <v/>
      </c>
      <c r="C1482" s="20" t="str" cm="1">
        <f t="array" ref="C1482">IF(Table2[[#This Row],[Nodes]:[Nodes]]=6,Table2[[#This Row],[Cost]:[Cost]],"")</f>
        <v/>
      </c>
      <c r="D1482" s="20" t="str" cm="1">
        <f t="array" ref="D1482">IF(Data!A1482=7,Table2[[#This Row],[Cost]:[Cost]],"")</f>
        <v/>
      </c>
    </row>
    <row r="1483" spans="1:4">
      <c r="A1483" s="20" t="str" cm="1">
        <f t="array" ref="A1483">IF(Table2[[#This Row],[Nodes]:[Nodes]]=4,Table2[[#This Row],[Cost]:[Cost]],"")</f>
        <v/>
      </c>
      <c r="B1483" s="20" t="str" cm="1">
        <f t="array" ref="B1483">IF(Table2[[#This Row],[Nodes]:[Nodes]]=5,Table2[[#This Row],[Cost]:[Cost]],"")</f>
        <v/>
      </c>
      <c r="C1483" s="20" t="str" cm="1">
        <f t="array" ref="C1483">IF(Table2[[#This Row],[Nodes]:[Nodes]]=6,Table2[[#This Row],[Cost]:[Cost]],"")</f>
        <v/>
      </c>
      <c r="D1483" s="20" t="str" cm="1">
        <f t="array" ref="D1483">IF(Data!A1483=7,Table2[[#This Row],[Cost]:[Cost]],"")</f>
        <v/>
      </c>
    </row>
    <row r="1484" spans="1:4">
      <c r="A1484" s="20" t="str" cm="1">
        <f t="array" ref="A1484">IF(Table2[[#This Row],[Nodes]:[Nodes]]=4,Table2[[#This Row],[Cost]:[Cost]],"")</f>
        <v/>
      </c>
      <c r="B1484" s="20" t="str" cm="1">
        <f t="array" ref="B1484">IF(Table2[[#This Row],[Nodes]:[Nodes]]=5,Table2[[#This Row],[Cost]:[Cost]],"")</f>
        <v/>
      </c>
      <c r="C1484" s="20" t="str" cm="1">
        <f t="array" ref="C1484">IF(Table2[[#This Row],[Nodes]:[Nodes]]=6,Table2[[#This Row],[Cost]:[Cost]],"")</f>
        <v/>
      </c>
      <c r="D1484" s="20" t="str" cm="1">
        <f t="array" ref="D1484">IF(Data!A1484=7,Table2[[#This Row],[Cost]:[Cost]],"")</f>
        <v/>
      </c>
    </row>
    <row r="1485" spans="1:4">
      <c r="A1485" s="20" t="str" cm="1">
        <f t="array" ref="A1485">IF(Table2[[#This Row],[Nodes]:[Nodes]]=4,Table2[[#This Row],[Cost]:[Cost]],"")</f>
        <v/>
      </c>
      <c r="B1485" s="20" t="str" cm="1">
        <f t="array" ref="B1485">IF(Table2[[#This Row],[Nodes]:[Nodes]]=5,Table2[[#This Row],[Cost]:[Cost]],"")</f>
        <v/>
      </c>
      <c r="C1485" s="20" t="str" cm="1">
        <f t="array" ref="C1485">IF(Table2[[#This Row],[Nodes]:[Nodes]]=6,Table2[[#This Row],[Cost]:[Cost]],"")</f>
        <v/>
      </c>
      <c r="D1485" s="20" t="str" cm="1">
        <f t="array" ref="D1485">IF(Data!A1485=7,Table2[[#This Row],[Cost]:[Cost]],"")</f>
        <v/>
      </c>
    </row>
    <row r="1486" spans="1:4">
      <c r="A1486" s="20" t="str" cm="1">
        <f t="array" ref="A1486">IF(Table2[[#This Row],[Nodes]:[Nodes]]=4,Table2[[#This Row],[Cost]:[Cost]],"")</f>
        <v/>
      </c>
      <c r="B1486" s="20" t="str" cm="1">
        <f t="array" ref="B1486">IF(Table2[[#This Row],[Nodes]:[Nodes]]=5,Table2[[#This Row],[Cost]:[Cost]],"")</f>
        <v/>
      </c>
      <c r="C1486" s="20" t="str" cm="1">
        <f t="array" ref="C1486">IF(Table2[[#This Row],[Nodes]:[Nodes]]=6,Table2[[#This Row],[Cost]:[Cost]],"")</f>
        <v/>
      </c>
      <c r="D1486" s="20" t="str" cm="1">
        <f t="array" ref="D1486">IF(Data!A1486=7,Table2[[#This Row],[Cost]:[Cost]],"")</f>
        <v/>
      </c>
    </row>
    <row r="1487" spans="1:4">
      <c r="A1487" s="20" t="str" cm="1">
        <f t="array" ref="A1487">IF(Table2[[#This Row],[Nodes]:[Nodes]]=4,Table2[[#This Row],[Cost]:[Cost]],"")</f>
        <v/>
      </c>
      <c r="B1487" s="20" t="str" cm="1">
        <f t="array" ref="B1487">IF(Table2[[#This Row],[Nodes]:[Nodes]]=5,Table2[[#This Row],[Cost]:[Cost]],"")</f>
        <v/>
      </c>
      <c r="C1487" s="20" t="str" cm="1">
        <f t="array" ref="C1487">IF(Table2[[#This Row],[Nodes]:[Nodes]]=6,Table2[[#This Row],[Cost]:[Cost]],"")</f>
        <v/>
      </c>
      <c r="D1487" s="20" t="str" cm="1">
        <f t="array" ref="D1487">IF(Data!A1487=7,Table2[[#This Row],[Cost]:[Cost]],"")</f>
        <v/>
      </c>
    </row>
    <row r="1488" spans="1:4">
      <c r="A1488" s="20" t="str" cm="1">
        <f t="array" ref="A1488">IF(Table2[[#This Row],[Nodes]:[Nodes]]=4,Table2[[#This Row],[Cost]:[Cost]],"")</f>
        <v/>
      </c>
      <c r="B1488" s="20" t="str" cm="1">
        <f t="array" ref="B1488">IF(Table2[[#This Row],[Nodes]:[Nodes]]=5,Table2[[#This Row],[Cost]:[Cost]],"")</f>
        <v/>
      </c>
      <c r="C1488" s="20" t="str" cm="1">
        <f t="array" ref="C1488">IF(Table2[[#This Row],[Nodes]:[Nodes]]=6,Table2[[#This Row],[Cost]:[Cost]],"")</f>
        <v/>
      </c>
      <c r="D1488" s="20" t="str" cm="1">
        <f t="array" ref="D1488">IF(Data!A1488=7,Table2[[#This Row],[Cost]:[Cost]],"")</f>
        <v/>
      </c>
    </row>
    <row r="1489" spans="1:4">
      <c r="A1489" s="20" t="str" cm="1">
        <f t="array" ref="A1489">IF(Table2[[#This Row],[Nodes]:[Nodes]]=4,Table2[[#This Row],[Cost]:[Cost]],"")</f>
        <v/>
      </c>
      <c r="B1489" s="20" t="str" cm="1">
        <f t="array" ref="B1489">IF(Table2[[#This Row],[Nodes]:[Nodes]]=5,Table2[[#This Row],[Cost]:[Cost]],"")</f>
        <v/>
      </c>
      <c r="C1489" s="20" t="str" cm="1">
        <f t="array" ref="C1489">IF(Table2[[#This Row],[Nodes]:[Nodes]]=6,Table2[[#This Row],[Cost]:[Cost]],"")</f>
        <v/>
      </c>
      <c r="D1489" s="20" t="str" cm="1">
        <f t="array" ref="D1489">IF(Data!A1489=7,Table2[[#This Row],[Cost]:[Cost]],"")</f>
        <v/>
      </c>
    </row>
    <row r="1490" spans="1:4">
      <c r="A1490" s="20" t="str" cm="1">
        <f t="array" ref="A1490">IF(Table2[[#This Row],[Nodes]:[Nodes]]=4,Table2[[#This Row],[Cost]:[Cost]],"")</f>
        <v/>
      </c>
      <c r="B1490" s="20" t="str" cm="1">
        <f t="array" ref="B1490">IF(Table2[[#This Row],[Nodes]:[Nodes]]=5,Table2[[#This Row],[Cost]:[Cost]],"")</f>
        <v/>
      </c>
      <c r="C1490" s="20" t="str" cm="1">
        <f t="array" ref="C1490">IF(Table2[[#This Row],[Nodes]:[Nodes]]=6,Table2[[#This Row],[Cost]:[Cost]],"")</f>
        <v/>
      </c>
      <c r="D1490" s="20" t="str" cm="1">
        <f t="array" ref="D1490">IF(Data!A1490=7,Table2[[#This Row],[Cost]:[Cost]],"")</f>
        <v/>
      </c>
    </row>
    <row r="1491" spans="1:4">
      <c r="A1491" s="20" t="str" cm="1">
        <f t="array" ref="A1491">IF(Table2[[#This Row],[Nodes]:[Nodes]]=4,Table2[[#This Row],[Cost]:[Cost]],"")</f>
        <v/>
      </c>
      <c r="B1491" s="20" t="str" cm="1">
        <f t="array" ref="B1491">IF(Table2[[#This Row],[Nodes]:[Nodes]]=5,Table2[[#This Row],[Cost]:[Cost]],"")</f>
        <v/>
      </c>
      <c r="C1491" s="20" t="str" cm="1">
        <f t="array" ref="C1491">IF(Table2[[#This Row],[Nodes]:[Nodes]]=6,Table2[[#This Row],[Cost]:[Cost]],"")</f>
        <v/>
      </c>
      <c r="D1491" s="20" t="str" cm="1">
        <f t="array" ref="D1491">IF(Data!A1491=7,Table2[[#This Row],[Cost]:[Cost]],"")</f>
        <v/>
      </c>
    </row>
    <row r="1492" spans="1:4">
      <c r="A1492" s="20" t="str" cm="1">
        <f t="array" ref="A1492">IF(Table2[[#This Row],[Nodes]:[Nodes]]=4,Table2[[#This Row],[Cost]:[Cost]],"")</f>
        <v/>
      </c>
      <c r="B1492" s="20" t="str" cm="1">
        <f t="array" ref="B1492">IF(Table2[[#This Row],[Nodes]:[Nodes]]=5,Table2[[#This Row],[Cost]:[Cost]],"")</f>
        <v/>
      </c>
      <c r="C1492" s="20" t="str" cm="1">
        <f t="array" ref="C1492">IF(Table2[[#This Row],[Nodes]:[Nodes]]=6,Table2[[#This Row],[Cost]:[Cost]],"")</f>
        <v/>
      </c>
      <c r="D1492" s="20" t="str" cm="1">
        <f t="array" ref="D1492">IF(Data!A1492=7,Table2[[#This Row],[Cost]:[Cost]],"")</f>
        <v/>
      </c>
    </row>
    <row r="1493" spans="1:4">
      <c r="A1493" s="20" t="str" cm="1">
        <f t="array" ref="A1493">IF(Table2[[#This Row],[Nodes]:[Nodes]]=4,Table2[[#This Row],[Cost]:[Cost]],"")</f>
        <v/>
      </c>
      <c r="B1493" s="20" t="str" cm="1">
        <f t="array" ref="B1493">IF(Table2[[#This Row],[Nodes]:[Nodes]]=5,Table2[[#This Row],[Cost]:[Cost]],"")</f>
        <v/>
      </c>
      <c r="C1493" s="20" t="str" cm="1">
        <f t="array" ref="C1493">IF(Table2[[#This Row],[Nodes]:[Nodes]]=6,Table2[[#This Row],[Cost]:[Cost]],"")</f>
        <v/>
      </c>
      <c r="D1493" s="20" t="str" cm="1">
        <f t="array" ref="D1493">IF(Data!A1493=7,Table2[[#This Row],[Cost]:[Cost]],"")</f>
        <v/>
      </c>
    </row>
    <row r="1494" spans="1:4">
      <c r="A1494" s="20" t="str" cm="1">
        <f t="array" ref="A1494">IF(Table2[[#This Row],[Nodes]:[Nodes]]=4,Table2[[#This Row],[Cost]:[Cost]],"")</f>
        <v/>
      </c>
      <c r="B1494" s="20" t="str" cm="1">
        <f t="array" ref="B1494">IF(Table2[[#This Row],[Nodes]:[Nodes]]=5,Table2[[#This Row],[Cost]:[Cost]],"")</f>
        <v/>
      </c>
      <c r="C1494" s="20" t="str" cm="1">
        <f t="array" ref="C1494">IF(Table2[[#This Row],[Nodes]:[Nodes]]=6,Table2[[#This Row],[Cost]:[Cost]],"")</f>
        <v/>
      </c>
      <c r="D1494" s="20" t="str" cm="1">
        <f t="array" ref="D1494">IF(Data!A1494=7,Table2[[#This Row],[Cost]:[Cost]],"")</f>
        <v/>
      </c>
    </row>
    <row r="1495" spans="1:4">
      <c r="A1495" s="20" t="str" cm="1">
        <f t="array" ref="A1495">IF(Table2[[#This Row],[Nodes]:[Nodes]]=4,Table2[[#This Row],[Cost]:[Cost]],"")</f>
        <v/>
      </c>
      <c r="B1495" s="20" t="str" cm="1">
        <f t="array" ref="B1495">IF(Table2[[#This Row],[Nodes]:[Nodes]]=5,Table2[[#This Row],[Cost]:[Cost]],"")</f>
        <v/>
      </c>
      <c r="C1495" s="20" t="str" cm="1">
        <f t="array" ref="C1495">IF(Table2[[#This Row],[Nodes]:[Nodes]]=6,Table2[[#This Row],[Cost]:[Cost]],"")</f>
        <v/>
      </c>
      <c r="D1495" s="20" t="str" cm="1">
        <f t="array" ref="D1495">IF(Data!A1495=7,Table2[[#This Row],[Cost]:[Cost]],"")</f>
        <v/>
      </c>
    </row>
    <row r="1496" spans="1:4">
      <c r="A1496" s="20" t="str" cm="1">
        <f t="array" ref="A1496">IF(Table2[[#This Row],[Nodes]:[Nodes]]=4,Table2[[#This Row],[Cost]:[Cost]],"")</f>
        <v/>
      </c>
      <c r="B1496" s="20" t="str" cm="1">
        <f t="array" ref="B1496">IF(Table2[[#This Row],[Nodes]:[Nodes]]=5,Table2[[#This Row],[Cost]:[Cost]],"")</f>
        <v/>
      </c>
      <c r="C1496" s="20" t="str" cm="1">
        <f t="array" ref="C1496">IF(Table2[[#This Row],[Nodes]:[Nodes]]=6,Table2[[#This Row],[Cost]:[Cost]],"")</f>
        <v/>
      </c>
      <c r="D1496" s="20" t="str" cm="1">
        <f t="array" ref="D1496">IF(Data!A1496=7,Table2[[#This Row],[Cost]:[Cost]],"")</f>
        <v/>
      </c>
    </row>
    <row r="1497" spans="1:4">
      <c r="A1497" s="20" t="str" cm="1">
        <f t="array" ref="A1497">IF(Table2[[#This Row],[Nodes]:[Nodes]]=4,Table2[[#This Row],[Cost]:[Cost]],"")</f>
        <v/>
      </c>
      <c r="B1497" s="20" t="str" cm="1">
        <f t="array" ref="B1497">IF(Table2[[#This Row],[Nodes]:[Nodes]]=5,Table2[[#This Row],[Cost]:[Cost]],"")</f>
        <v/>
      </c>
      <c r="C1497" s="20" t="str" cm="1">
        <f t="array" ref="C1497">IF(Table2[[#This Row],[Nodes]:[Nodes]]=6,Table2[[#This Row],[Cost]:[Cost]],"")</f>
        <v/>
      </c>
      <c r="D1497" s="20" t="str" cm="1">
        <f t="array" ref="D1497">IF(Data!A1497=7,Table2[[#This Row],[Cost]:[Cost]],"")</f>
        <v/>
      </c>
    </row>
    <row r="1498" spans="1:4">
      <c r="A1498" s="20" t="str" cm="1">
        <f t="array" ref="A1498">IF(Table2[[#This Row],[Nodes]:[Nodes]]=4,Table2[[#This Row],[Cost]:[Cost]],"")</f>
        <v/>
      </c>
      <c r="B1498" s="20" t="str" cm="1">
        <f t="array" ref="B1498">IF(Table2[[#This Row],[Nodes]:[Nodes]]=5,Table2[[#This Row],[Cost]:[Cost]],"")</f>
        <v/>
      </c>
      <c r="C1498" s="20" t="str" cm="1">
        <f t="array" ref="C1498">IF(Table2[[#This Row],[Nodes]:[Nodes]]=6,Table2[[#This Row],[Cost]:[Cost]],"")</f>
        <v/>
      </c>
      <c r="D1498" s="20" t="str" cm="1">
        <f t="array" ref="D1498">IF(Data!A1498=7,Table2[[#This Row],[Cost]:[Cost]],"")</f>
        <v/>
      </c>
    </row>
    <row r="1499" spans="1:4">
      <c r="A1499" s="20" t="str" cm="1">
        <f t="array" ref="A1499">IF(Table2[[#This Row],[Nodes]:[Nodes]]=4,Table2[[#This Row],[Cost]:[Cost]],"")</f>
        <v/>
      </c>
      <c r="B1499" s="20" t="str" cm="1">
        <f t="array" ref="B1499">IF(Table2[[#This Row],[Nodes]:[Nodes]]=5,Table2[[#This Row],[Cost]:[Cost]],"")</f>
        <v/>
      </c>
      <c r="C1499" s="20" t="str" cm="1">
        <f t="array" ref="C1499">IF(Table2[[#This Row],[Nodes]:[Nodes]]=6,Table2[[#This Row],[Cost]:[Cost]],"")</f>
        <v/>
      </c>
      <c r="D1499" s="20" t="str" cm="1">
        <f t="array" ref="D1499">IF(Data!A1499=7,Table2[[#This Row],[Cost]:[Cost]],"")</f>
        <v/>
      </c>
    </row>
    <row r="1500" spans="1:4">
      <c r="A1500" s="20" t="str" cm="1">
        <f t="array" ref="A1500">IF(Table2[[#This Row],[Nodes]:[Nodes]]=4,Table2[[#This Row],[Cost]:[Cost]],"")</f>
        <v/>
      </c>
      <c r="B1500" s="20" t="str" cm="1">
        <f t="array" ref="B1500">IF(Table2[[#This Row],[Nodes]:[Nodes]]=5,Table2[[#This Row],[Cost]:[Cost]],"")</f>
        <v/>
      </c>
      <c r="C1500" s="20" t="str" cm="1">
        <f t="array" ref="C1500">IF(Table2[[#This Row],[Nodes]:[Nodes]]=6,Table2[[#This Row],[Cost]:[Cost]],"")</f>
        <v/>
      </c>
      <c r="D1500" s="20" t="str" cm="1">
        <f t="array" ref="D1500">IF(Data!A1500=7,Table2[[#This Row],[Cost]:[Cost]],"")</f>
        <v/>
      </c>
    </row>
    <row r="1501" spans="1:4">
      <c r="A1501" s="20" t="str" cm="1">
        <f t="array" ref="A1501">IF(Table2[[#This Row],[Nodes]:[Nodes]]=4,Table2[[#This Row],[Cost]:[Cost]],"")</f>
        <v/>
      </c>
      <c r="B1501" s="20" t="str" cm="1">
        <f t="array" ref="B1501">IF(Table2[[#This Row],[Nodes]:[Nodes]]=5,Table2[[#This Row],[Cost]:[Cost]],"")</f>
        <v/>
      </c>
      <c r="C1501" s="20" t="str" cm="1">
        <f t="array" ref="C1501">IF(Table2[[#This Row],[Nodes]:[Nodes]]=6,Table2[[#This Row],[Cost]:[Cost]],"")</f>
        <v/>
      </c>
      <c r="D1501" s="20" t="str" cm="1">
        <f t="array" ref="D1501">IF(Data!A1501=7,Table2[[#This Row],[Cost]:[Cost]],"")</f>
        <v/>
      </c>
    </row>
    <row r="1502" spans="1:4">
      <c r="A1502" s="20" t="str" cm="1">
        <f t="array" ref="A1502">IF(Table2[[#This Row],[Nodes]:[Nodes]]=4,Table2[[#This Row],[Cost]:[Cost]],"")</f>
        <v/>
      </c>
      <c r="B1502" s="20" t="str" cm="1">
        <f t="array" ref="B1502">IF(Table2[[#This Row],[Nodes]:[Nodes]]=5,Table2[[#This Row],[Cost]:[Cost]],"")</f>
        <v/>
      </c>
      <c r="C1502" s="20" t="str" cm="1">
        <f t="array" ref="C1502">IF(Table2[[#This Row],[Nodes]:[Nodes]]=6,Table2[[#This Row],[Cost]:[Cost]],"")</f>
        <v/>
      </c>
      <c r="D1502" s="20" t="str" cm="1">
        <f t="array" ref="D1502">IF(Data!A1502=7,Table2[[#This Row],[Cost]:[Cost]],"")</f>
        <v/>
      </c>
    </row>
    <row r="1503" spans="1:4">
      <c r="A1503" s="20" t="str" cm="1">
        <f t="array" ref="A1503">IF(Table2[[#This Row],[Nodes]:[Nodes]]=4,Table2[[#This Row],[Cost]:[Cost]],"")</f>
        <v/>
      </c>
      <c r="B1503" s="20" t="str" cm="1">
        <f t="array" ref="B1503">IF(Table2[[#This Row],[Nodes]:[Nodes]]=5,Table2[[#This Row],[Cost]:[Cost]],"")</f>
        <v/>
      </c>
      <c r="C1503" s="20" t="str" cm="1">
        <f t="array" ref="C1503">IF(Table2[[#This Row],[Nodes]:[Nodes]]=6,Table2[[#This Row],[Cost]:[Cost]],"")</f>
        <v/>
      </c>
      <c r="D1503" s="20" t="str" cm="1">
        <f t="array" ref="D1503">IF(Data!A1503=7,Table2[[#This Row],[Cost]:[Cost]],"")</f>
        <v/>
      </c>
    </row>
    <row r="1504" spans="1:4">
      <c r="A1504" s="20" t="str" cm="1">
        <f t="array" ref="A1504">IF(Table2[[#This Row],[Nodes]:[Nodes]]=4,Table2[[#This Row],[Cost]:[Cost]],"")</f>
        <v/>
      </c>
      <c r="B1504" s="20" t="str" cm="1">
        <f t="array" ref="B1504">IF(Table2[[#This Row],[Nodes]:[Nodes]]=5,Table2[[#This Row],[Cost]:[Cost]],"")</f>
        <v/>
      </c>
      <c r="C1504" s="20" t="str" cm="1">
        <f t="array" ref="C1504">IF(Table2[[#This Row],[Nodes]:[Nodes]]=6,Table2[[#This Row],[Cost]:[Cost]],"")</f>
        <v/>
      </c>
      <c r="D1504" s="20" t="str" cm="1">
        <f t="array" ref="D1504">IF(Data!A1504=7,Table2[[#This Row],[Cost]:[Cost]],"")</f>
        <v/>
      </c>
    </row>
    <row r="1505" spans="1:4">
      <c r="A1505" s="20" t="str" cm="1">
        <f t="array" ref="A1505">IF(Table2[[#This Row],[Nodes]:[Nodes]]=4,Table2[[#This Row],[Cost]:[Cost]],"")</f>
        <v/>
      </c>
      <c r="B1505" s="20" t="str" cm="1">
        <f t="array" ref="B1505">IF(Table2[[#This Row],[Nodes]:[Nodes]]=5,Table2[[#This Row],[Cost]:[Cost]],"")</f>
        <v/>
      </c>
      <c r="C1505" s="20" t="str" cm="1">
        <f t="array" ref="C1505">IF(Table2[[#This Row],[Nodes]:[Nodes]]=6,Table2[[#This Row],[Cost]:[Cost]],"")</f>
        <v/>
      </c>
      <c r="D1505" s="20" t="str" cm="1">
        <f t="array" ref="D1505">IF(Data!A1505=7,Table2[[#This Row],[Cost]:[Cost]],"")</f>
        <v/>
      </c>
    </row>
    <row r="1506" spans="1:4">
      <c r="A1506" s="20" t="str" cm="1">
        <f t="array" ref="A1506">IF(Table2[[#This Row],[Nodes]:[Nodes]]=4,Table2[[#This Row],[Cost]:[Cost]],"")</f>
        <v/>
      </c>
      <c r="B1506" s="20" t="str" cm="1">
        <f t="array" ref="B1506">IF(Table2[[#This Row],[Nodes]:[Nodes]]=5,Table2[[#This Row],[Cost]:[Cost]],"")</f>
        <v/>
      </c>
      <c r="C1506" s="20" t="str" cm="1">
        <f t="array" ref="C1506">IF(Table2[[#This Row],[Nodes]:[Nodes]]=6,Table2[[#This Row],[Cost]:[Cost]],"")</f>
        <v/>
      </c>
      <c r="D1506" s="20" t="str" cm="1">
        <f t="array" ref="D1506">IF(Data!A1506=7,Table2[[#This Row],[Cost]:[Cost]],"")</f>
        <v/>
      </c>
    </row>
    <row r="1507" spans="1:4">
      <c r="A1507" s="20" t="str" cm="1">
        <f t="array" ref="A1507">IF(Table2[[#This Row],[Nodes]:[Nodes]]=4,Table2[[#This Row],[Cost]:[Cost]],"")</f>
        <v/>
      </c>
      <c r="B1507" s="20" t="str" cm="1">
        <f t="array" ref="B1507">IF(Table2[[#This Row],[Nodes]:[Nodes]]=5,Table2[[#This Row],[Cost]:[Cost]],"")</f>
        <v/>
      </c>
      <c r="C1507" s="20" t="str" cm="1">
        <f t="array" ref="C1507">IF(Table2[[#This Row],[Nodes]:[Nodes]]=6,Table2[[#This Row],[Cost]:[Cost]],"")</f>
        <v/>
      </c>
      <c r="D1507" s="20" t="str" cm="1">
        <f t="array" ref="D1507">IF(Data!A1507=7,Table2[[#This Row],[Cost]:[Cost]],"")</f>
        <v/>
      </c>
    </row>
    <row r="1508" spans="1:4">
      <c r="A1508" s="20" t="str" cm="1">
        <f t="array" ref="A1508">IF(Table2[[#This Row],[Nodes]:[Nodes]]=4,Table2[[#This Row],[Cost]:[Cost]],"")</f>
        <v/>
      </c>
      <c r="B1508" s="20" t="str" cm="1">
        <f t="array" ref="B1508">IF(Table2[[#This Row],[Nodes]:[Nodes]]=5,Table2[[#This Row],[Cost]:[Cost]],"")</f>
        <v/>
      </c>
      <c r="C1508" s="20" t="str" cm="1">
        <f t="array" ref="C1508">IF(Table2[[#This Row],[Nodes]:[Nodes]]=6,Table2[[#This Row],[Cost]:[Cost]],"")</f>
        <v/>
      </c>
      <c r="D1508" s="20" t="str" cm="1">
        <f t="array" ref="D1508">IF(Data!A1508=7,Table2[[#This Row],[Cost]:[Cost]],"")</f>
        <v/>
      </c>
    </row>
    <row r="1509" spans="1:4">
      <c r="A1509" s="20" t="str" cm="1">
        <f t="array" ref="A1509">IF(Table2[[#This Row],[Nodes]:[Nodes]]=4,Table2[[#This Row],[Cost]:[Cost]],"")</f>
        <v/>
      </c>
      <c r="B1509" s="20" t="str" cm="1">
        <f t="array" ref="B1509">IF(Table2[[#This Row],[Nodes]:[Nodes]]=5,Table2[[#This Row],[Cost]:[Cost]],"")</f>
        <v/>
      </c>
      <c r="C1509" s="20" t="str" cm="1">
        <f t="array" ref="C1509">IF(Table2[[#This Row],[Nodes]:[Nodes]]=6,Table2[[#This Row],[Cost]:[Cost]],"")</f>
        <v/>
      </c>
      <c r="D1509" s="20" t="str" cm="1">
        <f t="array" ref="D1509">IF(Data!A1509=7,Table2[[#This Row],[Cost]:[Cost]],"")</f>
        <v/>
      </c>
    </row>
    <row r="1510" spans="1:4">
      <c r="A1510" s="20" t="str" cm="1">
        <f t="array" ref="A1510">IF(Table2[[#This Row],[Nodes]:[Nodes]]=4,Table2[[#This Row],[Cost]:[Cost]],"")</f>
        <v/>
      </c>
      <c r="B1510" s="20" t="str" cm="1">
        <f t="array" ref="B1510">IF(Table2[[#This Row],[Nodes]:[Nodes]]=5,Table2[[#This Row],[Cost]:[Cost]],"")</f>
        <v/>
      </c>
      <c r="C1510" s="20" t="str" cm="1">
        <f t="array" ref="C1510">IF(Table2[[#This Row],[Nodes]:[Nodes]]=6,Table2[[#This Row],[Cost]:[Cost]],"")</f>
        <v/>
      </c>
      <c r="D1510" s="20" t="str" cm="1">
        <f t="array" ref="D1510">IF(Data!A1510=7,Table2[[#This Row],[Cost]:[Cost]],"")</f>
        <v/>
      </c>
    </row>
    <row r="1511" spans="1:4">
      <c r="A1511" s="20" t="str" cm="1">
        <f t="array" ref="A1511">IF(Table2[[#This Row],[Nodes]:[Nodes]]=4,Table2[[#This Row],[Cost]:[Cost]],"")</f>
        <v/>
      </c>
      <c r="B1511" s="20" t="str" cm="1">
        <f t="array" ref="B1511">IF(Table2[[#This Row],[Nodes]:[Nodes]]=5,Table2[[#This Row],[Cost]:[Cost]],"")</f>
        <v/>
      </c>
      <c r="C1511" s="20" t="str" cm="1">
        <f t="array" ref="C1511">IF(Table2[[#This Row],[Nodes]:[Nodes]]=6,Table2[[#This Row],[Cost]:[Cost]],"")</f>
        <v/>
      </c>
      <c r="D1511" s="20" t="str" cm="1">
        <f t="array" ref="D1511">IF(Data!A1511=7,Table2[[#This Row],[Cost]:[Cost]],"")</f>
        <v/>
      </c>
    </row>
    <row r="1512" spans="1:4">
      <c r="A1512" s="20" t="str" cm="1">
        <f t="array" ref="A1512">IF(Table2[[#This Row],[Nodes]:[Nodes]]=4,Table2[[#This Row],[Cost]:[Cost]],"")</f>
        <v/>
      </c>
      <c r="B1512" s="20" t="str" cm="1">
        <f t="array" ref="B1512">IF(Table2[[#This Row],[Nodes]:[Nodes]]=5,Table2[[#This Row],[Cost]:[Cost]],"")</f>
        <v/>
      </c>
      <c r="C1512" s="20" t="str" cm="1">
        <f t="array" ref="C1512">IF(Table2[[#This Row],[Nodes]:[Nodes]]=6,Table2[[#This Row],[Cost]:[Cost]],"")</f>
        <v/>
      </c>
      <c r="D1512" s="20" t="str" cm="1">
        <f t="array" ref="D1512">IF(Data!A1512=7,Table2[[#This Row],[Cost]:[Cost]],"")</f>
        <v/>
      </c>
    </row>
    <row r="1513" spans="1:4">
      <c r="A1513" s="20" t="str" cm="1">
        <f t="array" ref="A1513">IF(Table2[[#This Row],[Nodes]:[Nodes]]=4,Table2[[#This Row],[Cost]:[Cost]],"")</f>
        <v/>
      </c>
      <c r="B1513" s="20" t="str" cm="1">
        <f t="array" ref="B1513">IF(Table2[[#This Row],[Nodes]:[Nodes]]=5,Table2[[#This Row],[Cost]:[Cost]],"")</f>
        <v/>
      </c>
      <c r="C1513" s="20" t="str" cm="1">
        <f t="array" ref="C1513">IF(Table2[[#This Row],[Nodes]:[Nodes]]=6,Table2[[#This Row],[Cost]:[Cost]],"")</f>
        <v/>
      </c>
      <c r="D1513" s="20" t="str" cm="1">
        <f t="array" ref="D1513">IF(Data!A1513=7,Table2[[#This Row],[Cost]:[Cost]],"")</f>
        <v/>
      </c>
    </row>
    <row r="1514" spans="1:4">
      <c r="A1514" s="20" t="str" cm="1">
        <f t="array" ref="A1514">IF(Table2[[#This Row],[Nodes]:[Nodes]]=4,Table2[[#This Row],[Cost]:[Cost]],"")</f>
        <v/>
      </c>
      <c r="B1514" s="20" t="str" cm="1">
        <f t="array" ref="B1514">IF(Table2[[#This Row],[Nodes]:[Nodes]]=5,Table2[[#This Row],[Cost]:[Cost]],"")</f>
        <v/>
      </c>
      <c r="C1514" s="20" t="str" cm="1">
        <f t="array" ref="C1514">IF(Table2[[#This Row],[Nodes]:[Nodes]]=6,Table2[[#This Row],[Cost]:[Cost]],"")</f>
        <v/>
      </c>
      <c r="D1514" s="20" t="str" cm="1">
        <f t="array" ref="D1514">IF(Data!A1514=7,Table2[[#This Row],[Cost]:[Cost]],"")</f>
        <v/>
      </c>
    </row>
    <row r="1515" spans="1:4">
      <c r="A1515" s="20" t="str" cm="1">
        <f t="array" ref="A1515">IF(Table2[[#This Row],[Nodes]:[Nodes]]=4,Table2[[#This Row],[Cost]:[Cost]],"")</f>
        <v/>
      </c>
      <c r="B1515" s="20" t="str" cm="1">
        <f t="array" ref="B1515">IF(Table2[[#This Row],[Nodes]:[Nodes]]=5,Table2[[#This Row],[Cost]:[Cost]],"")</f>
        <v/>
      </c>
      <c r="C1515" s="20" t="str" cm="1">
        <f t="array" ref="C1515">IF(Table2[[#This Row],[Nodes]:[Nodes]]=6,Table2[[#This Row],[Cost]:[Cost]],"")</f>
        <v/>
      </c>
      <c r="D1515" s="20" t="str" cm="1">
        <f t="array" ref="D1515">IF(Data!A1515=7,Table2[[#This Row],[Cost]:[Cost]],"")</f>
        <v/>
      </c>
    </row>
    <row r="1516" spans="1:4">
      <c r="A1516" s="20" t="str" cm="1">
        <f t="array" ref="A1516">IF(Table2[[#This Row],[Nodes]:[Nodes]]=4,Table2[[#This Row],[Cost]:[Cost]],"")</f>
        <v/>
      </c>
      <c r="B1516" s="20" t="str" cm="1">
        <f t="array" ref="B1516">IF(Table2[[#This Row],[Nodes]:[Nodes]]=5,Table2[[#This Row],[Cost]:[Cost]],"")</f>
        <v/>
      </c>
      <c r="C1516" s="20" t="str" cm="1">
        <f t="array" ref="C1516">IF(Table2[[#This Row],[Nodes]:[Nodes]]=6,Table2[[#This Row],[Cost]:[Cost]],"")</f>
        <v/>
      </c>
      <c r="D1516" s="20" t="str" cm="1">
        <f t="array" ref="D1516">IF(Data!A1516=7,Table2[[#This Row],[Cost]:[Cost]],"")</f>
        <v/>
      </c>
    </row>
    <row r="1517" spans="1:4">
      <c r="A1517" s="20" t="str" cm="1">
        <f t="array" ref="A1517">IF(Table2[[#This Row],[Nodes]:[Nodes]]=4,Table2[[#This Row],[Cost]:[Cost]],"")</f>
        <v/>
      </c>
      <c r="B1517" s="20" t="str" cm="1">
        <f t="array" ref="B1517">IF(Table2[[#This Row],[Nodes]:[Nodes]]=5,Table2[[#This Row],[Cost]:[Cost]],"")</f>
        <v/>
      </c>
      <c r="C1517" s="20" t="str" cm="1">
        <f t="array" ref="C1517">IF(Table2[[#This Row],[Nodes]:[Nodes]]=6,Table2[[#This Row],[Cost]:[Cost]],"")</f>
        <v/>
      </c>
      <c r="D1517" s="20" t="str" cm="1">
        <f t="array" ref="D1517">IF(Data!A1517=7,Table2[[#This Row],[Cost]:[Cost]],"")</f>
        <v/>
      </c>
    </row>
    <row r="1518" spans="1:4">
      <c r="A1518" s="20" t="str" cm="1">
        <f t="array" ref="A1518">IF(Table2[[#This Row],[Nodes]:[Nodes]]=4,Table2[[#This Row],[Cost]:[Cost]],"")</f>
        <v/>
      </c>
      <c r="B1518" s="20" t="str" cm="1">
        <f t="array" ref="B1518">IF(Table2[[#This Row],[Nodes]:[Nodes]]=5,Table2[[#This Row],[Cost]:[Cost]],"")</f>
        <v/>
      </c>
      <c r="C1518" s="20" t="str" cm="1">
        <f t="array" ref="C1518">IF(Table2[[#This Row],[Nodes]:[Nodes]]=6,Table2[[#This Row],[Cost]:[Cost]],"")</f>
        <v/>
      </c>
      <c r="D1518" s="20" t="str" cm="1">
        <f t="array" ref="D1518">IF(Data!A1518=7,Table2[[#This Row],[Cost]:[Cost]],"")</f>
        <v/>
      </c>
    </row>
    <row r="1519" spans="1:4">
      <c r="A1519" s="20" t="str" cm="1">
        <f t="array" ref="A1519">IF(Table2[[#This Row],[Nodes]:[Nodes]]=4,Table2[[#This Row],[Cost]:[Cost]],"")</f>
        <v/>
      </c>
      <c r="B1519" s="20" t="str" cm="1">
        <f t="array" ref="B1519">IF(Table2[[#This Row],[Nodes]:[Nodes]]=5,Table2[[#This Row],[Cost]:[Cost]],"")</f>
        <v/>
      </c>
      <c r="C1519" s="20" t="str" cm="1">
        <f t="array" ref="C1519">IF(Table2[[#This Row],[Nodes]:[Nodes]]=6,Table2[[#This Row],[Cost]:[Cost]],"")</f>
        <v/>
      </c>
      <c r="D1519" s="20" t="str" cm="1">
        <f t="array" ref="D1519">IF(Data!A1519=7,Table2[[#This Row],[Cost]:[Cost]],"")</f>
        <v/>
      </c>
    </row>
    <row r="1520" spans="1:4">
      <c r="A1520" s="20" t="str" cm="1">
        <f t="array" ref="A1520">IF(Table2[[#This Row],[Nodes]:[Nodes]]=4,Table2[[#This Row],[Cost]:[Cost]],"")</f>
        <v/>
      </c>
      <c r="B1520" s="20" t="str" cm="1">
        <f t="array" ref="B1520">IF(Table2[[#This Row],[Nodes]:[Nodes]]=5,Table2[[#This Row],[Cost]:[Cost]],"")</f>
        <v/>
      </c>
      <c r="C1520" s="20" t="str" cm="1">
        <f t="array" ref="C1520">IF(Table2[[#This Row],[Nodes]:[Nodes]]=6,Table2[[#This Row],[Cost]:[Cost]],"")</f>
        <v/>
      </c>
      <c r="D1520" s="20" t="str" cm="1">
        <f t="array" ref="D1520">IF(Data!A1520=7,Table2[[#This Row],[Cost]:[Cost]],"")</f>
        <v/>
      </c>
    </row>
    <row r="1521" spans="1:4">
      <c r="A1521" s="20" t="str" cm="1">
        <f t="array" ref="A1521">IF(Table2[[#This Row],[Nodes]:[Nodes]]=4,Table2[[#This Row],[Cost]:[Cost]],"")</f>
        <v/>
      </c>
      <c r="B1521" s="20" t="str" cm="1">
        <f t="array" ref="B1521">IF(Table2[[#This Row],[Nodes]:[Nodes]]=5,Table2[[#This Row],[Cost]:[Cost]],"")</f>
        <v/>
      </c>
      <c r="C1521" s="20" t="str" cm="1">
        <f t="array" ref="C1521">IF(Table2[[#This Row],[Nodes]:[Nodes]]=6,Table2[[#This Row],[Cost]:[Cost]],"")</f>
        <v/>
      </c>
      <c r="D1521" s="20" t="str" cm="1">
        <f t="array" ref="D1521">IF(Data!A1521=7,Table2[[#This Row],[Cost]:[Cost]],"")</f>
        <v/>
      </c>
    </row>
    <row r="1522" spans="1:4">
      <c r="A1522" s="20" t="str" cm="1">
        <f t="array" ref="A1522">IF(Table2[[#This Row],[Nodes]:[Nodes]]=4,Table2[[#This Row],[Cost]:[Cost]],"")</f>
        <v/>
      </c>
      <c r="B1522" s="20" t="str" cm="1">
        <f t="array" ref="B1522">IF(Table2[[#This Row],[Nodes]:[Nodes]]=5,Table2[[#This Row],[Cost]:[Cost]],"")</f>
        <v/>
      </c>
      <c r="C1522" s="20" t="str" cm="1">
        <f t="array" ref="C1522">IF(Table2[[#This Row],[Nodes]:[Nodes]]=6,Table2[[#This Row],[Cost]:[Cost]],"")</f>
        <v/>
      </c>
      <c r="D1522" s="20" t="str" cm="1">
        <f t="array" ref="D1522">IF(Data!A1522=7,Table2[[#This Row],[Cost]:[Cost]],"")</f>
        <v/>
      </c>
    </row>
    <row r="1523" spans="1:4">
      <c r="A1523" s="20" t="str" cm="1">
        <f t="array" ref="A1523">IF(Table2[[#This Row],[Nodes]:[Nodes]]=4,Table2[[#This Row],[Cost]:[Cost]],"")</f>
        <v/>
      </c>
      <c r="B1523" s="20" t="str" cm="1">
        <f t="array" ref="B1523">IF(Table2[[#This Row],[Nodes]:[Nodes]]=5,Table2[[#This Row],[Cost]:[Cost]],"")</f>
        <v/>
      </c>
      <c r="C1523" s="20" t="str" cm="1">
        <f t="array" ref="C1523">IF(Table2[[#This Row],[Nodes]:[Nodes]]=6,Table2[[#This Row],[Cost]:[Cost]],"")</f>
        <v/>
      </c>
      <c r="D1523" s="20" t="str" cm="1">
        <f t="array" ref="D1523">IF(Data!A1523=7,Table2[[#This Row],[Cost]:[Cost]],"")</f>
        <v/>
      </c>
    </row>
    <row r="1524" spans="1:4">
      <c r="A1524" s="20" t="str" cm="1">
        <f t="array" ref="A1524">IF(Table2[[#This Row],[Nodes]:[Nodes]]=4,Table2[[#This Row],[Cost]:[Cost]],"")</f>
        <v/>
      </c>
      <c r="B1524" s="20" t="str" cm="1">
        <f t="array" ref="B1524">IF(Table2[[#This Row],[Nodes]:[Nodes]]=5,Table2[[#This Row],[Cost]:[Cost]],"")</f>
        <v/>
      </c>
      <c r="C1524" s="20" t="str" cm="1">
        <f t="array" ref="C1524">IF(Table2[[#This Row],[Nodes]:[Nodes]]=6,Table2[[#This Row],[Cost]:[Cost]],"")</f>
        <v/>
      </c>
      <c r="D1524" s="20" t="str" cm="1">
        <f t="array" ref="D1524">IF(Data!A1524=7,Table2[[#This Row],[Cost]:[Cost]],"")</f>
        <v/>
      </c>
    </row>
    <row r="1525" spans="1:4">
      <c r="A1525" s="20" t="str" cm="1">
        <f t="array" ref="A1525">IF(Table2[[#This Row],[Nodes]:[Nodes]]=4,Table2[[#This Row],[Cost]:[Cost]],"")</f>
        <v/>
      </c>
      <c r="B1525" s="20" t="str" cm="1">
        <f t="array" ref="B1525">IF(Table2[[#This Row],[Nodes]:[Nodes]]=5,Table2[[#This Row],[Cost]:[Cost]],"")</f>
        <v/>
      </c>
      <c r="C1525" s="20" t="str" cm="1">
        <f t="array" ref="C1525">IF(Table2[[#This Row],[Nodes]:[Nodes]]=6,Table2[[#This Row],[Cost]:[Cost]],"")</f>
        <v/>
      </c>
      <c r="D1525" s="20" t="str" cm="1">
        <f t="array" ref="D1525">IF(Data!A1525=7,Table2[[#This Row],[Cost]:[Cost]],"")</f>
        <v/>
      </c>
    </row>
    <row r="1526" spans="1:4">
      <c r="A1526" s="20" t="str" cm="1">
        <f t="array" ref="A1526">IF(Table2[[#This Row],[Nodes]:[Nodes]]=4,Table2[[#This Row],[Cost]:[Cost]],"")</f>
        <v/>
      </c>
      <c r="B1526" s="20" t="str" cm="1">
        <f t="array" ref="B1526">IF(Table2[[#This Row],[Nodes]:[Nodes]]=5,Table2[[#This Row],[Cost]:[Cost]],"")</f>
        <v/>
      </c>
      <c r="C1526" s="20" t="str" cm="1">
        <f t="array" ref="C1526">IF(Table2[[#This Row],[Nodes]:[Nodes]]=6,Table2[[#This Row],[Cost]:[Cost]],"")</f>
        <v/>
      </c>
      <c r="D1526" s="20" t="str" cm="1">
        <f t="array" ref="D1526">IF(Data!A1526=7,Table2[[#This Row],[Cost]:[Cost]],"")</f>
        <v/>
      </c>
    </row>
    <row r="1527" spans="1:4">
      <c r="A1527" s="20" t="str" cm="1">
        <f t="array" ref="A1527">IF(Table2[[#This Row],[Nodes]:[Nodes]]=4,Table2[[#This Row],[Cost]:[Cost]],"")</f>
        <v/>
      </c>
      <c r="B1527" s="20" t="str" cm="1">
        <f t="array" ref="B1527">IF(Table2[[#This Row],[Nodes]:[Nodes]]=5,Table2[[#This Row],[Cost]:[Cost]],"")</f>
        <v/>
      </c>
      <c r="C1527" s="20" t="str" cm="1">
        <f t="array" ref="C1527">IF(Table2[[#This Row],[Nodes]:[Nodes]]=6,Table2[[#This Row],[Cost]:[Cost]],"")</f>
        <v/>
      </c>
      <c r="D1527" s="20" t="str" cm="1">
        <f t="array" ref="D1527">IF(Data!A1527=7,Table2[[#This Row],[Cost]:[Cost]],"")</f>
        <v/>
      </c>
    </row>
    <row r="1528" spans="1:4">
      <c r="A1528" s="20" t="str" cm="1">
        <f t="array" ref="A1528">IF(Table2[[#This Row],[Nodes]:[Nodes]]=4,Table2[[#This Row],[Cost]:[Cost]],"")</f>
        <v/>
      </c>
      <c r="B1528" s="20" t="str" cm="1">
        <f t="array" ref="B1528">IF(Table2[[#This Row],[Nodes]:[Nodes]]=5,Table2[[#This Row],[Cost]:[Cost]],"")</f>
        <v/>
      </c>
      <c r="C1528" s="20" t="str" cm="1">
        <f t="array" ref="C1528">IF(Table2[[#This Row],[Nodes]:[Nodes]]=6,Table2[[#This Row],[Cost]:[Cost]],"")</f>
        <v/>
      </c>
      <c r="D1528" s="20" t="str" cm="1">
        <f t="array" ref="D1528">IF(Data!A1528=7,Table2[[#This Row],[Cost]:[Cost]],"")</f>
        <v/>
      </c>
    </row>
    <row r="1529" spans="1:4">
      <c r="A1529" s="20" t="str" cm="1">
        <f t="array" ref="A1529">IF(Table2[[#This Row],[Nodes]:[Nodes]]=4,Table2[[#This Row],[Cost]:[Cost]],"")</f>
        <v/>
      </c>
      <c r="B1529" s="20" t="str" cm="1">
        <f t="array" ref="B1529">IF(Table2[[#This Row],[Nodes]:[Nodes]]=5,Table2[[#This Row],[Cost]:[Cost]],"")</f>
        <v/>
      </c>
      <c r="C1529" s="20" t="str" cm="1">
        <f t="array" ref="C1529">IF(Table2[[#This Row],[Nodes]:[Nodes]]=6,Table2[[#This Row],[Cost]:[Cost]],"")</f>
        <v/>
      </c>
      <c r="D1529" s="20" t="str" cm="1">
        <f t="array" ref="D1529">IF(Data!A1529=7,Table2[[#This Row],[Cost]:[Cost]],"")</f>
        <v/>
      </c>
    </row>
    <row r="1530" spans="1:4">
      <c r="A1530" s="20" t="str" cm="1">
        <f t="array" ref="A1530">IF(Table2[[#This Row],[Nodes]:[Nodes]]=4,Table2[[#This Row],[Cost]:[Cost]],"")</f>
        <v/>
      </c>
      <c r="B1530" s="20" t="str" cm="1">
        <f t="array" ref="B1530">IF(Table2[[#This Row],[Nodes]:[Nodes]]=5,Table2[[#This Row],[Cost]:[Cost]],"")</f>
        <v/>
      </c>
      <c r="C1530" s="20" t="str" cm="1">
        <f t="array" ref="C1530">IF(Table2[[#This Row],[Nodes]:[Nodes]]=6,Table2[[#This Row],[Cost]:[Cost]],"")</f>
        <v/>
      </c>
      <c r="D1530" s="20" t="str" cm="1">
        <f t="array" ref="D1530">IF(Data!A1530=7,Table2[[#This Row],[Cost]:[Cost]],"")</f>
        <v/>
      </c>
    </row>
    <row r="1531" spans="1:4">
      <c r="A1531" s="20" t="str" cm="1">
        <f t="array" ref="A1531">IF(Table2[[#This Row],[Nodes]:[Nodes]]=4,Table2[[#This Row],[Cost]:[Cost]],"")</f>
        <v/>
      </c>
      <c r="B1531" s="20" t="str" cm="1">
        <f t="array" ref="B1531">IF(Table2[[#This Row],[Nodes]:[Nodes]]=5,Table2[[#This Row],[Cost]:[Cost]],"")</f>
        <v/>
      </c>
      <c r="C1531" s="20" t="str" cm="1">
        <f t="array" ref="C1531">IF(Table2[[#This Row],[Nodes]:[Nodes]]=6,Table2[[#This Row],[Cost]:[Cost]],"")</f>
        <v/>
      </c>
      <c r="D1531" s="20" t="str" cm="1">
        <f t="array" ref="D1531">IF(Data!A1531=7,Table2[[#This Row],[Cost]:[Cost]],"")</f>
        <v/>
      </c>
    </row>
    <row r="1532" spans="1:4">
      <c r="A1532" s="20" t="str" cm="1">
        <f t="array" ref="A1532">IF(Table2[[#This Row],[Nodes]:[Nodes]]=4,Table2[[#This Row],[Cost]:[Cost]],"")</f>
        <v/>
      </c>
      <c r="B1532" s="20" t="str" cm="1">
        <f t="array" ref="B1532">IF(Table2[[#This Row],[Nodes]:[Nodes]]=5,Table2[[#This Row],[Cost]:[Cost]],"")</f>
        <v/>
      </c>
      <c r="C1532" s="20" t="str" cm="1">
        <f t="array" ref="C1532">IF(Table2[[#This Row],[Nodes]:[Nodes]]=6,Table2[[#This Row],[Cost]:[Cost]],"")</f>
        <v/>
      </c>
      <c r="D1532" s="20" t="str" cm="1">
        <f t="array" ref="D1532">IF(Data!A1532=7,Table2[[#This Row],[Cost]:[Cost]],"")</f>
        <v/>
      </c>
    </row>
    <row r="1533" spans="1:4">
      <c r="A1533" s="20" t="str" cm="1">
        <f t="array" ref="A1533">IF(Table2[[#This Row],[Nodes]:[Nodes]]=4,Table2[[#This Row],[Cost]:[Cost]],"")</f>
        <v/>
      </c>
      <c r="B1533" s="20" t="str" cm="1">
        <f t="array" ref="B1533">IF(Table2[[#This Row],[Nodes]:[Nodes]]=5,Table2[[#This Row],[Cost]:[Cost]],"")</f>
        <v/>
      </c>
      <c r="C1533" s="20" t="str" cm="1">
        <f t="array" ref="C1533">IF(Table2[[#This Row],[Nodes]:[Nodes]]=6,Table2[[#This Row],[Cost]:[Cost]],"")</f>
        <v/>
      </c>
      <c r="D1533" s="20" t="str" cm="1">
        <f t="array" ref="D1533">IF(Data!A1533=7,Table2[[#This Row],[Cost]:[Cost]],"")</f>
        <v/>
      </c>
    </row>
    <row r="1534" spans="1:4">
      <c r="A1534" s="20" t="str" cm="1">
        <f t="array" ref="A1534">IF(Table2[[#This Row],[Nodes]:[Nodes]]=4,Table2[[#This Row],[Cost]:[Cost]],"")</f>
        <v/>
      </c>
      <c r="B1534" s="20" t="str" cm="1">
        <f t="array" ref="B1534">IF(Table2[[#This Row],[Nodes]:[Nodes]]=5,Table2[[#This Row],[Cost]:[Cost]],"")</f>
        <v/>
      </c>
      <c r="C1534" s="20" t="str" cm="1">
        <f t="array" ref="C1534">IF(Table2[[#This Row],[Nodes]:[Nodes]]=6,Table2[[#This Row],[Cost]:[Cost]],"")</f>
        <v/>
      </c>
      <c r="D1534" s="20" t="str" cm="1">
        <f t="array" ref="D1534">IF(Data!A1534=7,Table2[[#This Row],[Cost]:[Cost]],"")</f>
        <v/>
      </c>
    </row>
    <row r="1535" spans="1:4">
      <c r="A1535" s="20" t="str" cm="1">
        <f t="array" ref="A1535">IF(Table2[[#This Row],[Nodes]:[Nodes]]=4,Table2[[#This Row],[Cost]:[Cost]],"")</f>
        <v/>
      </c>
      <c r="B1535" s="20" t="str" cm="1">
        <f t="array" ref="B1535">IF(Table2[[#This Row],[Nodes]:[Nodes]]=5,Table2[[#This Row],[Cost]:[Cost]],"")</f>
        <v/>
      </c>
      <c r="C1535" s="20" t="str" cm="1">
        <f t="array" ref="C1535">IF(Table2[[#This Row],[Nodes]:[Nodes]]=6,Table2[[#This Row],[Cost]:[Cost]],"")</f>
        <v/>
      </c>
      <c r="D1535" s="20" t="str" cm="1">
        <f t="array" ref="D1535">IF(Data!A1535=7,Table2[[#This Row],[Cost]:[Cost]],"")</f>
        <v/>
      </c>
    </row>
    <row r="1536" spans="1:4">
      <c r="A1536" s="20" t="str" cm="1">
        <f t="array" ref="A1536">IF(Table2[[#This Row],[Nodes]:[Nodes]]=4,Table2[[#This Row],[Cost]:[Cost]],"")</f>
        <v/>
      </c>
      <c r="B1536" s="20" t="str" cm="1">
        <f t="array" ref="B1536">IF(Table2[[#This Row],[Nodes]:[Nodes]]=5,Table2[[#This Row],[Cost]:[Cost]],"")</f>
        <v/>
      </c>
      <c r="C1536" s="20" t="str" cm="1">
        <f t="array" ref="C1536">IF(Table2[[#This Row],[Nodes]:[Nodes]]=6,Table2[[#This Row],[Cost]:[Cost]],"")</f>
        <v/>
      </c>
      <c r="D1536" s="20" t="str" cm="1">
        <f t="array" ref="D1536">IF(Data!A1536=7,Table2[[#This Row],[Cost]:[Cost]],"")</f>
        <v/>
      </c>
    </row>
    <row r="1537" spans="1:4">
      <c r="A1537" s="20" t="str" cm="1">
        <f t="array" ref="A1537">IF(Table2[[#This Row],[Nodes]:[Nodes]]=4,Table2[[#This Row],[Cost]:[Cost]],"")</f>
        <v/>
      </c>
      <c r="B1537" s="20" t="str" cm="1">
        <f t="array" ref="B1537">IF(Table2[[#This Row],[Nodes]:[Nodes]]=5,Table2[[#This Row],[Cost]:[Cost]],"")</f>
        <v/>
      </c>
      <c r="C1537" s="20" t="str" cm="1">
        <f t="array" ref="C1537">IF(Table2[[#This Row],[Nodes]:[Nodes]]=6,Table2[[#This Row],[Cost]:[Cost]],"")</f>
        <v/>
      </c>
      <c r="D1537" s="20" t="str" cm="1">
        <f t="array" ref="D1537">IF(Data!A1537=7,Table2[[#This Row],[Cost]:[Cost]],"")</f>
        <v/>
      </c>
    </row>
    <row r="1538" spans="1:4">
      <c r="A1538" s="20" t="str" cm="1">
        <f t="array" ref="A1538">IF(Table2[[#This Row],[Nodes]:[Nodes]]=4,Table2[[#This Row],[Cost]:[Cost]],"")</f>
        <v/>
      </c>
      <c r="B1538" s="20" t="str" cm="1">
        <f t="array" ref="B1538">IF(Table2[[#This Row],[Nodes]:[Nodes]]=5,Table2[[#This Row],[Cost]:[Cost]],"")</f>
        <v/>
      </c>
      <c r="C1538" s="20" t="str" cm="1">
        <f t="array" ref="C1538">IF(Table2[[#This Row],[Nodes]:[Nodes]]=6,Table2[[#This Row],[Cost]:[Cost]],"")</f>
        <v/>
      </c>
      <c r="D1538" s="20" t="str" cm="1">
        <f t="array" ref="D1538">IF(Data!A1538=7,Table2[[#This Row],[Cost]:[Cost]],"")</f>
        <v/>
      </c>
    </row>
    <row r="1539" spans="1:4">
      <c r="A1539" s="20" t="str" cm="1">
        <f t="array" ref="A1539">IF(Table2[[#This Row],[Nodes]:[Nodes]]=4,Table2[[#This Row],[Cost]:[Cost]],"")</f>
        <v/>
      </c>
      <c r="B1539" s="20" t="str" cm="1">
        <f t="array" ref="B1539">IF(Table2[[#This Row],[Nodes]:[Nodes]]=5,Table2[[#This Row],[Cost]:[Cost]],"")</f>
        <v/>
      </c>
      <c r="C1539" s="20" t="str" cm="1">
        <f t="array" ref="C1539">IF(Table2[[#This Row],[Nodes]:[Nodes]]=6,Table2[[#This Row],[Cost]:[Cost]],"")</f>
        <v/>
      </c>
      <c r="D1539" s="20" t="str" cm="1">
        <f t="array" ref="D1539">IF(Data!A1539=7,Table2[[#This Row],[Cost]:[Cost]],"")</f>
        <v/>
      </c>
    </row>
    <row r="1540" spans="1:4">
      <c r="A1540" s="20" t="str" cm="1">
        <f t="array" ref="A1540">IF(Table2[[#This Row],[Nodes]:[Nodes]]=4,Table2[[#This Row],[Cost]:[Cost]],"")</f>
        <v/>
      </c>
      <c r="B1540" s="20" t="str" cm="1">
        <f t="array" ref="B1540">IF(Table2[[#This Row],[Nodes]:[Nodes]]=5,Table2[[#This Row],[Cost]:[Cost]],"")</f>
        <v/>
      </c>
      <c r="C1540" s="20" t="str" cm="1">
        <f t="array" ref="C1540">IF(Table2[[#This Row],[Nodes]:[Nodes]]=6,Table2[[#This Row],[Cost]:[Cost]],"")</f>
        <v/>
      </c>
      <c r="D1540" s="20" t="str" cm="1">
        <f t="array" ref="D1540">IF(Data!A1540=7,Table2[[#This Row],[Cost]:[Cost]],"")</f>
        <v/>
      </c>
    </row>
    <row r="1541" spans="1:4">
      <c r="A1541" s="20" t="str" cm="1">
        <f t="array" ref="A1541">IF(Table2[[#This Row],[Nodes]:[Nodes]]=4,Table2[[#This Row],[Cost]:[Cost]],"")</f>
        <v/>
      </c>
      <c r="B1541" s="20" t="str" cm="1">
        <f t="array" ref="B1541">IF(Table2[[#This Row],[Nodes]:[Nodes]]=5,Table2[[#This Row],[Cost]:[Cost]],"")</f>
        <v/>
      </c>
      <c r="C1541" s="20" t="str" cm="1">
        <f t="array" ref="C1541">IF(Table2[[#This Row],[Nodes]:[Nodes]]=6,Table2[[#This Row],[Cost]:[Cost]],"")</f>
        <v/>
      </c>
      <c r="D1541" s="20" t="str" cm="1">
        <f t="array" ref="D1541">IF(Data!A1541=7,Table2[[#This Row],[Cost]:[Cost]],"")</f>
        <v/>
      </c>
    </row>
    <row r="1542" spans="1:4">
      <c r="A1542" s="20" t="str" cm="1">
        <f t="array" ref="A1542">IF(Table2[[#This Row],[Nodes]:[Nodes]]=4,Table2[[#This Row],[Cost]:[Cost]],"")</f>
        <v/>
      </c>
      <c r="B1542" s="20" t="str" cm="1">
        <f t="array" ref="B1542">IF(Table2[[#This Row],[Nodes]:[Nodes]]=5,Table2[[#This Row],[Cost]:[Cost]],"")</f>
        <v/>
      </c>
      <c r="C1542" s="20" t="str" cm="1">
        <f t="array" ref="C1542">IF(Table2[[#This Row],[Nodes]:[Nodes]]=6,Table2[[#This Row],[Cost]:[Cost]],"")</f>
        <v/>
      </c>
      <c r="D1542" s="20" t="str" cm="1">
        <f t="array" ref="D1542">IF(Data!A1542=7,Table2[[#This Row],[Cost]:[Cost]],"")</f>
        <v/>
      </c>
    </row>
    <row r="1543" spans="1:4">
      <c r="A1543" s="20" t="str" cm="1">
        <f t="array" ref="A1543">IF(Table2[[#This Row],[Nodes]:[Nodes]]=4,Table2[[#This Row],[Cost]:[Cost]],"")</f>
        <v/>
      </c>
      <c r="B1543" s="20" t="str" cm="1">
        <f t="array" ref="B1543">IF(Table2[[#This Row],[Nodes]:[Nodes]]=5,Table2[[#This Row],[Cost]:[Cost]],"")</f>
        <v/>
      </c>
      <c r="C1543" s="20" t="str" cm="1">
        <f t="array" ref="C1543">IF(Table2[[#This Row],[Nodes]:[Nodes]]=6,Table2[[#This Row],[Cost]:[Cost]],"")</f>
        <v/>
      </c>
      <c r="D1543" s="20" t="str" cm="1">
        <f t="array" ref="D1543">IF(Data!A1543=7,Table2[[#This Row],[Cost]:[Cost]],"")</f>
        <v/>
      </c>
    </row>
    <row r="1544" spans="1:4">
      <c r="A1544" s="20" t="str" cm="1">
        <f t="array" ref="A1544">IF(Table2[[#This Row],[Nodes]:[Nodes]]=4,Table2[[#This Row],[Cost]:[Cost]],"")</f>
        <v/>
      </c>
      <c r="B1544" s="20" t="str" cm="1">
        <f t="array" ref="B1544">IF(Table2[[#This Row],[Nodes]:[Nodes]]=5,Table2[[#This Row],[Cost]:[Cost]],"")</f>
        <v/>
      </c>
      <c r="C1544" s="20" t="str" cm="1">
        <f t="array" ref="C1544">IF(Table2[[#This Row],[Nodes]:[Nodes]]=6,Table2[[#This Row],[Cost]:[Cost]],"")</f>
        <v/>
      </c>
      <c r="D1544" s="20" t="str" cm="1">
        <f t="array" ref="D1544">IF(Data!A1544=7,Table2[[#This Row],[Cost]:[Cost]],"")</f>
        <v/>
      </c>
    </row>
    <row r="1545" spans="1:4">
      <c r="A1545" s="20" t="str" cm="1">
        <f t="array" ref="A1545">IF(Table2[[#This Row],[Nodes]:[Nodes]]=4,Table2[[#This Row],[Cost]:[Cost]],"")</f>
        <v/>
      </c>
      <c r="B1545" s="20" t="str" cm="1">
        <f t="array" ref="B1545">IF(Table2[[#This Row],[Nodes]:[Nodes]]=5,Table2[[#This Row],[Cost]:[Cost]],"")</f>
        <v/>
      </c>
      <c r="C1545" s="20" t="str" cm="1">
        <f t="array" ref="C1545">IF(Table2[[#This Row],[Nodes]:[Nodes]]=6,Table2[[#This Row],[Cost]:[Cost]],"")</f>
        <v/>
      </c>
      <c r="D1545" s="20" t="str" cm="1">
        <f t="array" ref="D1545">IF(Data!A1545=7,Table2[[#This Row],[Cost]:[Cost]],"")</f>
        <v/>
      </c>
    </row>
    <row r="1546" spans="1:4">
      <c r="A1546" s="20" t="str" cm="1">
        <f t="array" ref="A1546">IF(Table2[[#This Row],[Nodes]:[Nodes]]=4,Table2[[#This Row],[Cost]:[Cost]],"")</f>
        <v/>
      </c>
      <c r="B1546" s="20" t="str" cm="1">
        <f t="array" ref="B1546">IF(Table2[[#This Row],[Nodes]:[Nodes]]=5,Table2[[#This Row],[Cost]:[Cost]],"")</f>
        <v/>
      </c>
      <c r="C1546" s="20" t="str" cm="1">
        <f t="array" ref="C1546">IF(Table2[[#This Row],[Nodes]:[Nodes]]=6,Table2[[#This Row],[Cost]:[Cost]],"")</f>
        <v/>
      </c>
      <c r="D1546" s="20" t="str" cm="1">
        <f t="array" ref="D1546">IF(Data!A1546=7,Table2[[#This Row],[Cost]:[Cost]],"")</f>
        <v/>
      </c>
    </row>
    <row r="1547" spans="1:4">
      <c r="A1547" s="20" t="str" cm="1">
        <f t="array" ref="A1547">IF(Table2[[#This Row],[Nodes]:[Nodes]]=4,Table2[[#This Row],[Cost]:[Cost]],"")</f>
        <v/>
      </c>
      <c r="B1547" s="20" t="str" cm="1">
        <f t="array" ref="B1547">IF(Table2[[#This Row],[Nodes]:[Nodes]]=5,Table2[[#This Row],[Cost]:[Cost]],"")</f>
        <v/>
      </c>
      <c r="C1547" s="20" t="str" cm="1">
        <f t="array" ref="C1547">IF(Table2[[#This Row],[Nodes]:[Nodes]]=6,Table2[[#This Row],[Cost]:[Cost]],"")</f>
        <v/>
      </c>
      <c r="D1547" s="20" t="str" cm="1">
        <f t="array" ref="D1547">IF(Data!A1547=7,Table2[[#This Row],[Cost]:[Cost]],"")</f>
        <v/>
      </c>
    </row>
    <row r="1548" spans="1:4">
      <c r="A1548" s="20" t="str" cm="1">
        <f t="array" ref="A1548">IF(Table2[[#This Row],[Nodes]:[Nodes]]=4,Table2[[#This Row],[Cost]:[Cost]],"")</f>
        <v/>
      </c>
      <c r="B1548" s="20" t="str" cm="1">
        <f t="array" ref="B1548">IF(Table2[[#This Row],[Nodes]:[Nodes]]=5,Table2[[#This Row],[Cost]:[Cost]],"")</f>
        <v/>
      </c>
      <c r="C1548" s="20" t="str" cm="1">
        <f t="array" ref="C1548">IF(Table2[[#This Row],[Nodes]:[Nodes]]=6,Table2[[#This Row],[Cost]:[Cost]],"")</f>
        <v/>
      </c>
      <c r="D1548" s="20" t="str" cm="1">
        <f t="array" ref="D1548">IF(Data!A1548=7,Table2[[#This Row],[Cost]:[Cost]],"")</f>
        <v/>
      </c>
    </row>
    <row r="1549" spans="1:4">
      <c r="A1549" s="20" t="str" cm="1">
        <f t="array" ref="A1549">IF(Table2[[#This Row],[Nodes]:[Nodes]]=4,Table2[[#This Row],[Cost]:[Cost]],"")</f>
        <v/>
      </c>
      <c r="B1549" s="20" t="str" cm="1">
        <f t="array" ref="B1549">IF(Table2[[#This Row],[Nodes]:[Nodes]]=5,Table2[[#This Row],[Cost]:[Cost]],"")</f>
        <v/>
      </c>
      <c r="C1549" s="20" t="str" cm="1">
        <f t="array" ref="C1549">IF(Table2[[#This Row],[Nodes]:[Nodes]]=6,Table2[[#This Row],[Cost]:[Cost]],"")</f>
        <v/>
      </c>
      <c r="D1549" s="20" t="str" cm="1">
        <f t="array" ref="D1549">IF(Data!A1549=7,Table2[[#This Row],[Cost]:[Cost]],"")</f>
        <v/>
      </c>
    </row>
    <row r="1550" spans="1:4">
      <c r="A1550" s="20" t="str" cm="1">
        <f t="array" ref="A1550">IF(Table2[[#This Row],[Nodes]:[Nodes]]=4,Table2[[#This Row],[Cost]:[Cost]],"")</f>
        <v/>
      </c>
      <c r="B1550" s="20" t="str" cm="1">
        <f t="array" ref="B1550">IF(Table2[[#This Row],[Nodes]:[Nodes]]=5,Table2[[#This Row],[Cost]:[Cost]],"")</f>
        <v/>
      </c>
      <c r="C1550" s="20" t="str" cm="1">
        <f t="array" ref="C1550">IF(Table2[[#This Row],[Nodes]:[Nodes]]=6,Table2[[#This Row],[Cost]:[Cost]],"")</f>
        <v/>
      </c>
      <c r="D1550" s="20" t="str" cm="1">
        <f t="array" ref="D1550">IF(Data!A1550=7,Table2[[#This Row],[Cost]:[Cost]],"")</f>
        <v/>
      </c>
    </row>
    <row r="1551" spans="1:4">
      <c r="A1551" s="20" t="str" cm="1">
        <f t="array" ref="A1551">IF(Table2[[#This Row],[Nodes]:[Nodes]]=4,Table2[[#This Row],[Cost]:[Cost]],"")</f>
        <v/>
      </c>
      <c r="B1551" s="20" t="str" cm="1">
        <f t="array" ref="B1551">IF(Table2[[#This Row],[Nodes]:[Nodes]]=5,Table2[[#This Row],[Cost]:[Cost]],"")</f>
        <v/>
      </c>
      <c r="C1551" s="20" t="str" cm="1">
        <f t="array" ref="C1551">IF(Table2[[#This Row],[Nodes]:[Nodes]]=6,Table2[[#This Row],[Cost]:[Cost]],"")</f>
        <v/>
      </c>
      <c r="D1551" s="20" t="str" cm="1">
        <f t="array" ref="D1551">IF(Data!A1551=7,Table2[[#This Row],[Cost]:[Cost]],"")</f>
        <v/>
      </c>
    </row>
    <row r="1552" spans="1:4">
      <c r="A1552" s="20" t="str" cm="1">
        <f t="array" ref="A1552">IF(Table2[[#This Row],[Nodes]:[Nodes]]=4,Table2[[#This Row],[Cost]:[Cost]],"")</f>
        <v/>
      </c>
      <c r="B1552" s="20" t="str" cm="1">
        <f t="array" ref="B1552">IF(Table2[[#This Row],[Nodes]:[Nodes]]=5,Table2[[#This Row],[Cost]:[Cost]],"")</f>
        <v/>
      </c>
      <c r="C1552" s="20" t="str" cm="1">
        <f t="array" ref="C1552">IF(Table2[[#This Row],[Nodes]:[Nodes]]=6,Table2[[#This Row],[Cost]:[Cost]],"")</f>
        <v/>
      </c>
      <c r="D1552" s="20" t="str" cm="1">
        <f t="array" ref="D1552">IF(Data!A1552=7,Table2[[#This Row],[Cost]:[Cost]],"")</f>
        <v/>
      </c>
    </row>
    <row r="1553" spans="1:4">
      <c r="A1553" s="20" t="str" cm="1">
        <f t="array" ref="A1553">IF(Table2[[#This Row],[Nodes]:[Nodes]]=4,Table2[[#This Row],[Cost]:[Cost]],"")</f>
        <v/>
      </c>
      <c r="B1553" s="20" t="str" cm="1">
        <f t="array" ref="B1553">IF(Table2[[#This Row],[Nodes]:[Nodes]]=5,Table2[[#This Row],[Cost]:[Cost]],"")</f>
        <v/>
      </c>
      <c r="C1553" s="20" t="str" cm="1">
        <f t="array" ref="C1553">IF(Table2[[#This Row],[Nodes]:[Nodes]]=6,Table2[[#This Row],[Cost]:[Cost]],"")</f>
        <v/>
      </c>
      <c r="D1553" s="20" t="str" cm="1">
        <f t="array" ref="D1553">IF(Data!A1553=7,Table2[[#This Row],[Cost]:[Cost]],"")</f>
        <v/>
      </c>
    </row>
    <row r="1554" spans="1:4">
      <c r="A1554" s="20" t="str" cm="1">
        <f t="array" ref="A1554">IF(Table2[[#This Row],[Nodes]:[Nodes]]=4,Table2[[#This Row],[Cost]:[Cost]],"")</f>
        <v/>
      </c>
      <c r="B1554" s="20" t="str" cm="1">
        <f t="array" ref="B1554">IF(Table2[[#This Row],[Nodes]:[Nodes]]=5,Table2[[#This Row],[Cost]:[Cost]],"")</f>
        <v/>
      </c>
      <c r="C1554" s="20" t="str" cm="1">
        <f t="array" ref="C1554">IF(Table2[[#This Row],[Nodes]:[Nodes]]=6,Table2[[#This Row],[Cost]:[Cost]],"")</f>
        <v/>
      </c>
      <c r="D1554" s="20" t="str" cm="1">
        <f t="array" ref="D1554">IF(Data!A1554=7,Table2[[#This Row],[Cost]:[Cost]],"")</f>
        <v/>
      </c>
    </row>
    <row r="1555" spans="1:4">
      <c r="A1555" s="20" t="str" cm="1">
        <f t="array" ref="A1555">IF(Table2[[#This Row],[Nodes]:[Nodes]]=4,Table2[[#This Row],[Cost]:[Cost]],"")</f>
        <v/>
      </c>
      <c r="B1555" s="20" t="str" cm="1">
        <f t="array" ref="B1555">IF(Table2[[#This Row],[Nodes]:[Nodes]]=5,Table2[[#This Row],[Cost]:[Cost]],"")</f>
        <v/>
      </c>
      <c r="C1555" s="20" t="str" cm="1">
        <f t="array" ref="C1555">IF(Table2[[#This Row],[Nodes]:[Nodes]]=6,Table2[[#This Row],[Cost]:[Cost]],"")</f>
        <v/>
      </c>
      <c r="D1555" s="20" t="str" cm="1">
        <f t="array" ref="D1555">IF(Data!A1555=7,Table2[[#This Row],[Cost]:[Cost]],"")</f>
        <v/>
      </c>
    </row>
    <row r="1556" spans="1:4">
      <c r="A1556" s="20" t="str" cm="1">
        <f t="array" ref="A1556">IF(Table2[[#This Row],[Nodes]:[Nodes]]=4,Table2[[#This Row],[Cost]:[Cost]],"")</f>
        <v/>
      </c>
      <c r="B1556" s="20" t="str" cm="1">
        <f t="array" ref="B1556">IF(Table2[[#This Row],[Nodes]:[Nodes]]=5,Table2[[#This Row],[Cost]:[Cost]],"")</f>
        <v/>
      </c>
      <c r="C1556" s="20" t="str" cm="1">
        <f t="array" ref="C1556">IF(Table2[[#This Row],[Nodes]:[Nodes]]=6,Table2[[#This Row],[Cost]:[Cost]],"")</f>
        <v/>
      </c>
      <c r="D1556" s="20" t="str" cm="1">
        <f t="array" ref="D1556">IF(Data!A1556=7,Table2[[#This Row],[Cost]:[Cost]],"")</f>
        <v/>
      </c>
    </row>
    <row r="1557" spans="1:4">
      <c r="A1557" s="20" t="str" cm="1">
        <f t="array" ref="A1557">IF(Table2[[#This Row],[Nodes]:[Nodes]]=4,Table2[[#This Row],[Cost]:[Cost]],"")</f>
        <v/>
      </c>
      <c r="B1557" s="20" t="str" cm="1">
        <f t="array" ref="B1557">IF(Table2[[#This Row],[Nodes]:[Nodes]]=5,Table2[[#This Row],[Cost]:[Cost]],"")</f>
        <v/>
      </c>
      <c r="C1557" s="20" t="str" cm="1">
        <f t="array" ref="C1557">IF(Table2[[#This Row],[Nodes]:[Nodes]]=6,Table2[[#This Row],[Cost]:[Cost]],"")</f>
        <v/>
      </c>
      <c r="D1557" s="20" t="str" cm="1">
        <f t="array" ref="D1557">IF(Data!A1557=7,Table2[[#This Row],[Cost]:[Cost]],"")</f>
        <v/>
      </c>
    </row>
    <row r="1558" spans="1:4">
      <c r="A1558" s="20" t="str" cm="1">
        <f t="array" ref="A1558">IF(Table2[[#This Row],[Nodes]:[Nodes]]=4,Table2[[#This Row],[Cost]:[Cost]],"")</f>
        <v/>
      </c>
      <c r="B1558" s="20" t="str" cm="1">
        <f t="array" ref="B1558">IF(Table2[[#This Row],[Nodes]:[Nodes]]=5,Table2[[#This Row],[Cost]:[Cost]],"")</f>
        <v/>
      </c>
      <c r="C1558" s="20" t="str" cm="1">
        <f t="array" ref="C1558">IF(Table2[[#This Row],[Nodes]:[Nodes]]=6,Table2[[#This Row],[Cost]:[Cost]],"")</f>
        <v/>
      </c>
      <c r="D1558" s="20" t="str" cm="1">
        <f t="array" ref="D1558">IF(Data!A1558=7,Table2[[#This Row],[Cost]:[Cost]],"")</f>
        <v/>
      </c>
    </row>
    <row r="1559" spans="1:4">
      <c r="A1559" s="20" t="str" cm="1">
        <f t="array" ref="A1559">IF(Table2[[#This Row],[Nodes]:[Nodes]]=4,Table2[[#This Row],[Cost]:[Cost]],"")</f>
        <v/>
      </c>
      <c r="B1559" s="20" t="str" cm="1">
        <f t="array" ref="B1559">IF(Table2[[#This Row],[Nodes]:[Nodes]]=5,Table2[[#This Row],[Cost]:[Cost]],"")</f>
        <v/>
      </c>
      <c r="C1559" s="20" t="str" cm="1">
        <f t="array" ref="C1559">IF(Table2[[#This Row],[Nodes]:[Nodes]]=6,Table2[[#This Row],[Cost]:[Cost]],"")</f>
        <v/>
      </c>
      <c r="D1559" s="20" t="str" cm="1">
        <f t="array" ref="D1559">IF(Data!A1559=7,Table2[[#This Row],[Cost]:[Cost]],"")</f>
        <v/>
      </c>
    </row>
    <row r="1560" spans="1:4">
      <c r="A1560" s="20" t="str" cm="1">
        <f t="array" ref="A1560">IF(Table2[[#This Row],[Nodes]:[Nodes]]=4,Table2[[#This Row],[Cost]:[Cost]],"")</f>
        <v/>
      </c>
      <c r="B1560" s="20" t="str" cm="1">
        <f t="array" ref="B1560">IF(Table2[[#This Row],[Nodes]:[Nodes]]=5,Table2[[#This Row],[Cost]:[Cost]],"")</f>
        <v/>
      </c>
      <c r="C1560" s="20" t="str" cm="1">
        <f t="array" ref="C1560">IF(Table2[[#This Row],[Nodes]:[Nodes]]=6,Table2[[#This Row],[Cost]:[Cost]],"")</f>
        <v/>
      </c>
      <c r="D1560" s="20" t="str" cm="1">
        <f t="array" ref="D1560">IF(Data!A1560=7,Table2[[#This Row],[Cost]:[Cost]],"")</f>
        <v/>
      </c>
    </row>
    <row r="1561" spans="1:4">
      <c r="A1561" s="20" t="str" cm="1">
        <f t="array" ref="A1561">IF(Table2[[#This Row],[Nodes]:[Nodes]]=4,Table2[[#This Row],[Cost]:[Cost]],"")</f>
        <v/>
      </c>
      <c r="B1561" s="20" t="str" cm="1">
        <f t="array" ref="B1561">IF(Table2[[#This Row],[Nodes]:[Nodes]]=5,Table2[[#This Row],[Cost]:[Cost]],"")</f>
        <v/>
      </c>
      <c r="C1561" s="20" t="str" cm="1">
        <f t="array" ref="C1561">IF(Table2[[#This Row],[Nodes]:[Nodes]]=6,Table2[[#This Row],[Cost]:[Cost]],"")</f>
        <v/>
      </c>
      <c r="D1561" s="20" t="str" cm="1">
        <f t="array" ref="D1561">IF(Data!A1561=7,Table2[[#This Row],[Cost]:[Cost]],"")</f>
        <v/>
      </c>
    </row>
    <row r="1562" spans="1:4">
      <c r="A1562" s="20" t="str" cm="1">
        <f t="array" ref="A1562">IF(Table2[[#This Row],[Nodes]:[Nodes]]=4,Table2[[#This Row],[Cost]:[Cost]],"")</f>
        <v/>
      </c>
      <c r="B1562" s="20" t="str" cm="1">
        <f t="array" ref="B1562">IF(Table2[[#This Row],[Nodes]:[Nodes]]=5,Table2[[#This Row],[Cost]:[Cost]],"")</f>
        <v/>
      </c>
      <c r="C1562" s="20" t="str" cm="1">
        <f t="array" ref="C1562">IF(Table2[[#This Row],[Nodes]:[Nodes]]=6,Table2[[#This Row],[Cost]:[Cost]],"")</f>
        <v/>
      </c>
      <c r="D1562" s="20" t="str" cm="1">
        <f t="array" ref="D1562">IF(Data!A1562=7,Table2[[#This Row],[Cost]:[Cost]],"")</f>
        <v/>
      </c>
    </row>
    <row r="1563" spans="1:4">
      <c r="A1563" s="20" t="str" cm="1">
        <f t="array" ref="A1563">IF(Table2[[#This Row],[Nodes]:[Nodes]]=4,Table2[[#This Row],[Cost]:[Cost]],"")</f>
        <v/>
      </c>
      <c r="B1563" s="20" t="str" cm="1">
        <f t="array" ref="B1563">IF(Table2[[#This Row],[Nodes]:[Nodes]]=5,Table2[[#This Row],[Cost]:[Cost]],"")</f>
        <v/>
      </c>
      <c r="C1563" s="20" t="str" cm="1">
        <f t="array" ref="C1563">IF(Table2[[#This Row],[Nodes]:[Nodes]]=6,Table2[[#This Row],[Cost]:[Cost]],"")</f>
        <v/>
      </c>
      <c r="D1563" s="20" t="str" cm="1">
        <f t="array" ref="D1563">IF(Data!A1563=7,Table2[[#This Row],[Cost]:[Cost]],"")</f>
        <v/>
      </c>
    </row>
    <row r="1564" spans="1:4">
      <c r="A1564" s="20" t="str" cm="1">
        <f t="array" ref="A1564">IF(Table2[[#This Row],[Nodes]:[Nodes]]=4,Table2[[#This Row],[Cost]:[Cost]],"")</f>
        <v/>
      </c>
      <c r="B1564" s="20" t="str" cm="1">
        <f t="array" ref="B1564">IF(Table2[[#This Row],[Nodes]:[Nodes]]=5,Table2[[#This Row],[Cost]:[Cost]],"")</f>
        <v/>
      </c>
      <c r="C1564" s="20" t="str" cm="1">
        <f t="array" ref="C1564">IF(Table2[[#This Row],[Nodes]:[Nodes]]=6,Table2[[#This Row],[Cost]:[Cost]],"")</f>
        <v/>
      </c>
      <c r="D1564" s="20" t="str" cm="1">
        <f t="array" ref="D1564">IF(Data!A1564=7,Table2[[#This Row],[Cost]:[Cost]],"")</f>
        <v/>
      </c>
    </row>
    <row r="1565" spans="1:4">
      <c r="A1565" s="20" t="str" cm="1">
        <f t="array" ref="A1565">IF(Table2[[#This Row],[Nodes]:[Nodes]]=4,Table2[[#This Row],[Cost]:[Cost]],"")</f>
        <v/>
      </c>
      <c r="B1565" s="20" t="str" cm="1">
        <f t="array" ref="B1565">IF(Table2[[#This Row],[Nodes]:[Nodes]]=5,Table2[[#This Row],[Cost]:[Cost]],"")</f>
        <v/>
      </c>
      <c r="C1565" s="20" t="str" cm="1">
        <f t="array" ref="C1565">IF(Table2[[#This Row],[Nodes]:[Nodes]]=6,Table2[[#This Row],[Cost]:[Cost]],"")</f>
        <v/>
      </c>
      <c r="D1565" s="20" t="str" cm="1">
        <f t="array" ref="D1565">IF(Data!A1565=7,Table2[[#This Row],[Cost]:[Cost]],"")</f>
        <v/>
      </c>
    </row>
    <row r="1566" spans="1:4">
      <c r="A1566" s="20" t="str" cm="1">
        <f t="array" ref="A1566">IF(Table2[[#This Row],[Nodes]:[Nodes]]=4,Table2[[#This Row],[Cost]:[Cost]],"")</f>
        <v/>
      </c>
      <c r="B1566" s="20" t="str" cm="1">
        <f t="array" ref="B1566">IF(Table2[[#This Row],[Nodes]:[Nodes]]=5,Table2[[#This Row],[Cost]:[Cost]],"")</f>
        <v/>
      </c>
      <c r="C1566" s="20" t="str" cm="1">
        <f t="array" ref="C1566">IF(Table2[[#This Row],[Nodes]:[Nodes]]=6,Table2[[#This Row],[Cost]:[Cost]],"")</f>
        <v/>
      </c>
      <c r="D1566" s="20" t="str" cm="1">
        <f t="array" ref="D1566">IF(Data!A1566=7,Table2[[#This Row],[Cost]:[Cost]],"")</f>
        <v/>
      </c>
    </row>
    <row r="1567" spans="1:4">
      <c r="A1567" s="20" t="str" cm="1">
        <f t="array" ref="A1567">IF(Table2[[#This Row],[Nodes]:[Nodes]]=4,Table2[[#This Row],[Cost]:[Cost]],"")</f>
        <v/>
      </c>
      <c r="B1567" s="20" t="str" cm="1">
        <f t="array" ref="B1567">IF(Table2[[#This Row],[Nodes]:[Nodes]]=5,Table2[[#This Row],[Cost]:[Cost]],"")</f>
        <v/>
      </c>
      <c r="C1567" s="20" t="str" cm="1">
        <f t="array" ref="C1567">IF(Table2[[#This Row],[Nodes]:[Nodes]]=6,Table2[[#This Row],[Cost]:[Cost]],"")</f>
        <v/>
      </c>
      <c r="D1567" s="20" t="str" cm="1">
        <f t="array" ref="D1567">IF(Data!A1567=7,Table2[[#This Row],[Cost]:[Cost]],"")</f>
        <v/>
      </c>
    </row>
    <row r="1568" spans="1:4">
      <c r="A1568" s="20" t="str" cm="1">
        <f t="array" ref="A1568">IF(Table2[[#This Row],[Nodes]:[Nodes]]=4,Table2[[#This Row],[Cost]:[Cost]],"")</f>
        <v/>
      </c>
      <c r="B1568" s="20" t="str" cm="1">
        <f t="array" ref="B1568">IF(Table2[[#This Row],[Nodes]:[Nodes]]=5,Table2[[#This Row],[Cost]:[Cost]],"")</f>
        <v/>
      </c>
      <c r="C1568" s="20" t="str" cm="1">
        <f t="array" ref="C1568">IF(Table2[[#This Row],[Nodes]:[Nodes]]=6,Table2[[#This Row],[Cost]:[Cost]],"")</f>
        <v/>
      </c>
      <c r="D1568" s="20" t="str" cm="1">
        <f t="array" ref="D1568">IF(Data!A1568=7,Table2[[#This Row],[Cost]:[Cost]],"")</f>
        <v/>
      </c>
    </row>
    <row r="1569" spans="1:4">
      <c r="A1569" s="20" t="str" cm="1">
        <f t="array" ref="A1569">IF(Table2[[#This Row],[Nodes]:[Nodes]]=4,Table2[[#This Row],[Cost]:[Cost]],"")</f>
        <v/>
      </c>
      <c r="B1569" s="20" t="str" cm="1">
        <f t="array" ref="B1569">IF(Table2[[#This Row],[Nodes]:[Nodes]]=5,Table2[[#This Row],[Cost]:[Cost]],"")</f>
        <v/>
      </c>
      <c r="C1569" s="20" t="str" cm="1">
        <f t="array" ref="C1569">IF(Table2[[#This Row],[Nodes]:[Nodes]]=6,Table2[[#This Row],[Cost]:[Cost]],"")</f>
        <v/>
      </c>
      <c r="D1569" s="20" t="str" cm="1">
        <f t="array" ref="D1569">IF(Data!A1569=7,Table2[[#This Row],[Cost]:[Cost]],"")</f>
        <v/>
      </c>
    </row>
    <row r="1570" spans="1:4">
      <c r="A1570" s="20" t="str" cm="1">
        <f t="array" ref="A1570">IF(Table2[[#This Row],[Nodes]:[Nodes]]=4,Table2[[#This Row],[Cost]:[Cost]],"")</f>
        <v/>
      </c>
      <c r="B1570" s="20" t="str" cm="1">
        <f t="array" ref="B1570">IF(Table2[[#This Row],[Nodes]:[Nodes]]=5,Table2[[#This Row],[Cost]:[Cost]],"")</f>
        <v/>
      </c>
      <c r="C1570" s="20" t="str" cm="1">
        <f t="array" ref="C1570">IF(Table2[[#This Row],[Nodes]:[Nodes]]=6,Table2[[#This Row],[Cost]:[Cost]],"")</f>
        <v/>
      </c>
      <c r="D1570" s="20" t="str" cm="1">
        <f t="array" ref="D1570">IF(Data!A1570=7,Table2[[#This Row],[Cost]:[Cost]],"")</f>
        <v/>
      </c>
    </row>
    <row r="1571" spans="1:4">
      <c r="A1571" s="20" t="str" cm="1">
        <f t="array" ref="A1571">IF(Table2[[#This Row],[Nodes]:[Nodes]]=4,Table2[[#This Row],[Cost]:[Cost]],"")</f>
        <v/>
      </c>
      <c r="B1571" s="20" t="str" cm="1">
        <f t="array" ref="B1571">IF(Table2[[#This Row],[Nodes]:[Nodes]]=5,Table2[[#This Row],[Cost]:[Cost]],"")</f>
        <v/>
      </c>
      <c r="C1571" s="20" t="str" cm="1">
        <f t="array" ref="C1571">IF(Table2[[#This Row],[Nodes]:[Nodes]]=6,Table2[[#This Row],[Cost]:[Cost]],"")</f>
        <v/>
      </c>
      <c r="D1571" s="20" t="str" cm="1">
        <f t="array" ref="D1571">IF(Data!A1571=7,Table2[[#This Row],[Cost]:[Cost]],"")</f>
        <v/>
      </c>
    </row>
    <row r="1572" spans="1:4">
      <c r="A1572" s="20" t="str" cm="1">
        <f t="array" ref="A1572">IF(Table2[[#This Row],[Nodes]:[Nodes]]=4,Table2[[#This Row],[Cost]:[Cost]],"")</f>
        <v/>
      </c>
      <c r="B1572" s="20" t="str" cm="1">
        <f t="array" ref="B1572">IF(Table2[[#This Row],[Nodes]:[Nodes]]=5,Table2[[#This Row],[Cost]:[Cost]],"")</f>
        <v/>
      </c>
      <c r="C1572" s="20" t="str" cm="1">
        <f t="array" ref="C1572">IF(Table2[[#This Row],[Nodes]:[Nodes]]=6,Table2[[#This Row],[Cost]:[Cost]],"")</f>
        <v/>
      </c>
      <c r="D1572" s="20" t="str" cm="1">
        <f t="array" ref="D1572">IF(Data!A1572=7,Table2[[#This Row],[Cost]:[Cost]],"")</f>
        <v/>
      </c>
    </row>
    <row r="1573" spans="1:4">
      <c r="A1573" s="20" t="str" cm="1">
        <f t="array" ref="A1573">IF(Table2[[#This Row],[Nodes]:[Nodes]]=4,Table2[[#This Row],[Cost]:[Cost]],"")</f>
        <v/>
      </c>
      <c r="B1573" s="20" t="str" cm="1">
        <f t="array" ref="B1573">IF(Table2[[#This Row],[Nodes]:[Nodes]]=5,Table2[[#This Row],[Cost]:[Cost]],"")</f>
        <v/>
      </c>
      <c r="C1573" s="20" t="str" cm="1">
        <f t="array" ref="C1573">IF(Table2[[#This Row],[Nodes]:[Nodes]]=6,Table2[[#This Row],[Cost]:[Cost]],"")</f>
        <v/>
      </c>
      <c r="D1573" s="20" t="str" cm="1">
        <f t="array" ref="D1573">IF(Data!A1573=7,Table2[[#This Row],[Cost]:[Cost]],"")</f>
        <v/>
      </c>
    </row>
    <row r="1574" spans="1:4">
      <c r="A1574" s="20" t="str" cm="1">
        <f t="array" ref="A1574">IF(Table2[[#This Row],[Nodes]:[Nodes]]=4,Table2[[#This Row],[Cost]:[Cost]],"")</f>
        <v/>
      </c>
      <c r="B1574" s="20" t="str" cm="1">
        <f t="array" ref="B1574">IF(Table2[[#This Row],[Nodes]:[Nodes]]=5,Table2[[#This Row],[Cost]:[Cost]],"")</f>
        <v/>
      </c>
      <c r="C1574" s="20" t="str" cm="1">
        <f t="array" ref="C1574">IF(Table2[[#This Row],[Nodes]:[Nodes]]=6,Table2[[#This Row],[Cost]:[Cost]],"")</f>
        <v/>
      </c>
      <c r="D1574" s="20" t="str" cm="1">
        <f t="array" ref="D1574">IF(Data!A1574=7,Table2[[#This Row],[Cost]:[Cost]],"")</f>
        <v/>
      </c>
    </row>
    <row r="1575" spans="1:4">
      <c r="A1575" s="20" t="str" cm="1">
        <f t="array" ref="A1575">IF(Table2[[#This Row],[Nodes]:[Nodes]]=4,Table2[[#This Row],[Cost]:[Cost]],"")</f>
        <v/>
      </c>
      <c r="B1575" s="20" t="str" cm="1">
        <f t="array" ref="B1575">IF(Table2[[#This Row],[Nodes]:[Nodes]]=5,Table2[[#This Row],[Cost]:[Cost]],"")</f>
        <v/>
      </c>
      <c r="C1575" s="20" t="str" cm="1">
        <f t="array" ref="C1575">IF(Table2[[#This Row],[Nodes]:[Nodes]]=6,Table2[[#This Row],[Cost]:[Cost]],"")</f>
        <v/>
      </c>
      <c r="D1575" s="20" t="str" cm="1">
        <f t="array" ref="D1575">IF(Data!A1575=7,Table2[[#This Row],[Cost]:[Cost]],"")</f>
        <v/>
      </c>
    </row>
    <row r="1576" spans="1:4">
      <c r="A1576" s="20" t="str" cm="1">
        <f t="array" ref="A1576">IF(Table2[[#This Row],[Nodes]:[Nodes]]=4,Table2[[#This Row],[Cost]:[Cost]],"")</f>
        <v/>
      </c>
      <c r="B1576" s="20" t="str" cm="1">
        <f t="array" ref="B1576">IF(Table2[[#This Row],[Nodes]:[Nodes]]=5,Table2[[#This Row],[Cost]:[Cost]],"")</f>
        <v/>
      </c>
      <c r="C1576" s="20" t="str" cm="1">
        <f t="array" ref="C1576">IF(Table2[[#This Row],[Nodes]:[Nodes]]=6,Table2[[#This Row],[Cost]:[Cost]],"")</f>
        <v/>
      </c>
      <c r="D1576" s="20" t="str" cm="1">
        <f t="array" ref="D1576">IF(Data!A1576=7,Table2[[#This Row],[Cost]:[Cost]],"")</f>
        <v/>
      </c>
    </row>
    <row r="1577" spans="1:4">
      <c r="A1577" s="20" t="str" cm="1">
        <f t="array" ref="A1577">IF(Table2[[#This Row],[Nodes]:[Nodes]]=4,Table2[[#This Row],[Cost]:[Cost]],"")</f>
        <v/>
      </c>
      <c r="B1577" s="20" t="str" cm="1">
        <f t="array" ref="B1577">IF(Table2[[#This Row],[Nodes]:[Nodes]]=5,Table2[[#This Row],[Cost]:[Cost]],"")</f>
        <v/>
      </c>
      <c r="C1577" s="20" t="str" cm="1">
        <f t="array" ref="C1577">IF(Table2[[#This Row],[Nodes]:[Nodes]]=6,Table2[[#This Row],[Cost]:[Cost]],"")</f>
        <v/>
      </c>
      <c r="D1577" s="20" t="str" cm="1">
        <f t="array" ref="D1577">IF(Data!A1577=7,Table2[[#This Row],[Cost]:[Cost]],"")</f>
        <v/>
      </c>
    </row>
    <row r="1578" spans="1:4">
      <c r="A1578" s="20" t="str" cm="1">
        <f t="array" ref="A1578">IF(Table2[[#This Row],[Nodes]:[Nodes]]=4,Table2[[#This Row],[Cost]:[Cost]],"")</f>
        <v/>
      </c>
      <c r="B1578" s="20" t="str" cm="1">
        <f t="array" ref="B1578">IF(Table2[[#This Row],[Nodes]:[Nodes]]=5,Table2[[#This Row],[Cost]:[Cost]],"")</f>
        <v/>
      </c>
      <c r="C1578" s="20" t="str" cm="1">
        <f t="array" ref="C1578">IF(Table2[[#This Row],[Nodes]:[Nodes]]=6,Table2[[#This Row],[Cost]:[Cost]],"")</f>
        <v/>
      </c>
      <c r="D1578" s="20" t="str" cm="1">
        <f t="array" ref="D1578">IF(Data!A1578=7,Table2[[#This Row],[Cost]:[Cost]],"")</f>
        <v/>
      </c>
    </row>
    <row r="1579" spans="1:4">
      <c r="A1579" s="20" t="str" cm="1">
        <f t="array" ref="A1579">IF(Table2[[#This Row],[Nodes]:[Nodes]]=4,Table2[[#This Row],[Cost]:[Cost]],"")</f>
        <v/>
      </c>
      <c r="B1579" s="20" t="str" cm="1">
        <f t="array" ref="B1579">IF(Table2[[#This Row],[Nodes]:[Nodes]]=5,Table2[[#This Row],[Cost]:[Cost]],"")</f>
        <v/>
      </c>
      <c r="C1579" s="20" t="str" cm="1">
        <f t="array" ref="C1579">IF(Table2[[#This Row],[Nodes]:[Nodes]]=6,Table2[[#This Row],[Cost]:[Cost]],"")</f>
        <v/>
      </c>
      <c r="D1579" s="20" t="str" cm="1">
        <f t="array" ref="D1579">IF(Data!A1579=7,Table2[[#This Row],[Cost]:[Cost]],"")</f>
        <v/>
      </c>
    </row>
    <row r="1580" spans="1:4">
      <c r="A1580" s="20" t="str" cm="1">
        <f t="array" ref="A1580">IF(Table2[[#This Row],[Nodes]:[Nodes]]=4,Table2[[#This Row],[Cost]:[Cost]],"")</f>
        <v/>
      </c>
      <c r="B1580" s="20" t="str" cm="1">
        <f t="array" ref="B1580">IF(Table2[[#This Row],[Nodes]:[Nodes]]=5,Table2[[#This Row],[Cost]:[Cost]],"")</f>
        <v/>
      </c>
      <c r="C1580" s="20" t="str" cm="1">
        <f t="array" ref="C1580">IF(Table2[[#This Row],[Nodes]:[Nodes]]=6,Table2[[#This Row],[Cost]:[Cost]],"")</f>
        <v/>
      </c>
      <c r="D1580" s="20" t="str" cm="1">
        <f t="array" ref="D1580">IF(Data!A1580=7,Table2[[#This Row],[Cost]:[Cost]],"")</f>
        <v/>
      </c>
    </row>
    <row r="1581" spans="1:4">
      <c r="A1581" s="20" t="str" cm="1">
        <f t="array" ref="A1581">IF(Table2[[#This Row],[Nodes]:[Nodes]]=4,Table2[[#This Row],[Cost]:[Cost]],"")</f>
        <v/>
      </c>
      <c r="B1581" s="20" t="str" cm="1">
        <f t="array" ref="B1581">IF(Table2[[#This Row],[Nodes]:[Nodes]]=5,Table2[[#This Row],[Cost]:[Cost]],"")</f>
        <v/>
      </c>
      <c r="C1581" s="20" t="str" cm="1">
        <f t="array" ref="C1581">IF(Table2[[#This Row],[Nodes]:[Nodes]]=6,Table2[[#This Row],[Cost]:[Cost]],"")</f>
        <v/>
      </c>
      <c r="D1581" s="20" t="str" cm="1">
        <f t="array" ref="D1581">IF(Data!A1581=7,Table2[[#This Row],[Cost]:[Cost]],"")</f>
        <v/>
      </c>
    </row>
    <row r="1582" spans="1:4">
      <c r="A1582" s="20" t="str" cm="1">
        <f t="array" ref="A1582">IF(Table2[[#This Row],[Nodes]:[Nodes]]=4,Table2[[#This Row],[Cost]:[Cost]],"")</f>
        <v/>
      </c>
      <c r="B1582" s="20" t="str" cm="1">
        <f t="array" ref="B1582">IF(Table2[[#This Row],[Nodes]:[Nodes]]=5,Table2[[#This Row],[Cost]:[Cost]],"")</f>
        <v/>
      </c>
      <c r="C1582" s="20" t="str" cm="1">
        <f t="array" ref="C1582">IF(Table2[[#This Row],[Nodes]:[Nodes]]=6,Table2[[#This Row],[Cost]:[Cost]],"")</f>
        <v/>
      </c>
      <c r="D1582" s="20" t="str" cm="1">
        <f t="array" ref="D1582">IF(Data!A1582=7,Table2[[#This Row],[Cost]:[Cost]],"")</f>
        <v/>
      </c>
    </row>
    <row r="1583" spans="1:4">
      <c r="A1583" s="20" t="str" cm="1">
        <f t="array" ref="A1583">IF(Table2[[#This Row],[Nodes]:[Nodes]]=4,Table2[[#This Row],[Cost]:[Cost]],"")</f>
        <v/>
      </c>
      <c r="B1583" s="20" t="str" cm="1">
        <f t="array" ref="B1583">IF(Table2[[#This Row],[Nodes]:[Nodes]]=5,Table2[[#This Row],[Cost]:[Cost]],"")</f>
        <v/>
      </c>
      <c r="C1583" s="20" t="str" cm="1">
        <f t="array" ref="C1583">IF(Table2[[#This Row],[Nodes]:[Nodes]]=6,Table2[[#This Row],[Cost]:[Cost]],"")</f>
        <v/>
      </c>
      <c r="D1583" s="20" t="str" cm="1">
        <f t="array" ref="D1583">IF(Data!A1583=7,Table2[[#This Row],[Cost]:[Cost]],"")</f>
        <v/>
      </c>
    </row>
    <row r="1584" spans="1:4">
      <c r="A1584" s="20" t="str" cm="1">
        <f t="array" ref="A1584">IF(Table2[[#This Row],[Nodes]:[Nodes]]=4,Table2[[#This Row],[Cost]:[Cost]],"")</f>
        <v/>
      </c>
      <c r="B1584" s="20" t="str" cm="1">
        <f t="array" ref="B1584">IF(Table2[[#This Row],[Nodes]:[Nodes]]=5,Table2[[#This Row],[Cost]:[Cost]],"")</f>
        <v/>
      </c>
      <c r="C1584" s="20" t="str" cm="1">
        <f t="array" ref="C1584">IF(Table2[[#This Row],[Nodes]:[Nodes]]=6,Table2[[#This Row],[Cost]:[Cost]],"")</f>
        <v/>
      </c>
      <c r="D1584" s="20" t="str" cm="1">
        <f t="array" ref="D1584">IF(Data!A1584=7,Table2[[#This Row],[Cost]:[Cost]],"")</f>
        <v/>
      </c>
    </row>
    <row r="1585" spans="1:4">
      <c r="A1585" s="20" t="str" cm="1">
        <f t="array" ref="A1585">IF(Table2[[#This Row],[Nodes]:[Nodes]]=4,Table2[[#This Row],[Cost]:[Cost]],"")</f>
        <v/>
      </c>
      <c r="B1585" s="20" t="str" cm="1">
        <f t="array" ref="B1585">IF(Table2[[#This Row],[Nodes]:[Nodes]]=5,Table2[[#This Row],[Cost]:[Cost]],"")</f>
        <v/>
      </c>
      <c r="C1585" s="20" t="str" cm="1">
        <f t="array" ref="C1585">IF(Table2[[#This Row],[Nodes]:[Nodes]]=6,Table2[[#This Row],[Cost]:[Cost]],"")</f>
        <v/>
      </c>
      <c r="D1585" s="20" t="str" cm="1">
        <f t="array" ref="D1585">IF(Data!A1585=7,Table2[[#This Row],[Cost]:[Cost]],"")</f>
        <v/>
      </c>
    </row>
    <row r="1586" spans="1:4">
      <c r="A1586" s="20" t="str" cm="1">
        <f t="array" ref="A1586">IF(Table2[[#This Row],[Nodes]:[Nodes]]=4,Table2[[#This Row],[Cost]:[Cost]],"")</f>
        <v/>
      </c>
      <c r="B1586" s="20" t="str" cm="1">
        <f t="array" ref="B1586">IF(Table2[[#This Row],[Nodes]:[Nodes]]=5,Table2[[#This Row],[Cost]:[Cost]],"")</f>
        <v/>
      </c>
      <c r="C1586" s="20" t="str" cm="1">
        <f t="array" ref="C1586">IF(Table2[[#This Row],[Nodes]:[Nodes]]=6,Table2[[#This Row],[Cost]:[Cost]],"")</f>
        <v/>
      </c>
      <c r="D1586" s="20" t="str" cm="1">
        <f t="array" ref="D1586">IF(Data!A1586=7,Table2[[#This Row],[Cost]:[Cost]],"")</f>
        <v/>
      </c>
    </row>
    <row r="1587" spans="1:4">
      <c r="A1587" s="20" t="str" cm="1">
        <f t="array" ref="A1587">IF(Table2[[#This Row],[Nodes]:[Nodes]]=4,Table2[[#This Row],[Cost]:[Cost]],"")</f>
        <v/>
      </c>
      <c r="B1587" s="20" t="str" cm="1">
        <f t="array" ref="B1587">IF(Table2[[#This Row],[Nodes]:[Nodes]]=5,Table2[[#This Row],[Cost]:[Cost]],"")</f>
        <v/>
      </c>
      <c r="C1587" s="20" t="str" cm="1">
        <f t="array" ref="C1587">IF(Table2[[#This Row],[Nodes]:[Nodes]]=6,Table2[[#This Row],[Cost]:[Cost]],"")</f>
        <v/>
      </c>
      <c r="D1587" s="20" t="str" cm="1">
        <f t="array" ref="D1587">IF(Data!A1587=7,Table2[[#This Row],[Cost]:[Cost]],"")</f>
        <v/>
      </c>
    </row>
    <row r="1588" spans="1:4">
      <c r="A1588" s="20" t="str" cm="1">
        <f t="array" ref="A1588">IF(Table2[[#This Row],[Nodes]:[Nodes]]=4,Table2[[#This Row],[Cost]:[Cost]],"")</f>
        <v/>
      </c>
      <c r="B1588" s="20" t="str" cm="1">
        <f t="array" ref="B1588">IF(Table2[[#This Row],[Nodes]:[Nodes]]=5,Table2[[#This Row],[Cost]:[Cost]],"")</f>
        <v/>
      </c>
      <c r="C1588" s="20" t="str" cm="1">
        <f t="array" ref="C1588">IF(Table2[[#This Row],[Nodes]:[Nodes]]=6,Table2[[#This Row],[Cost]:[Cost]],"")</f>
        <v/>
      </c>
      <c r="D1588" s="20" t="str" cm="1">
        <f t="array" ref="D1588">IF(Data!A1588=7,Table2[[#This Row],[Cost]:[Cost]],"")</f>
        <v/>
      </c>
    </row>
    <row r="1589" spans="1:4">
      <c r="A1589" s="20" t="str" cm="1">
        <f t="array" ref="A1589">IF(Table2[[#This Row],[Nodes]:[Nodes]]=4,Table2[[#This Row],[Cost]:[Cost]],"")</f>
        <v/>
      </c>
      <c r="B1589" s="20" t="str" cm="1">
        <f t="array" ref="B1589">IF(Table2[[#This Row],[Nodes]:[Nodes]]=5,Table2[[#This Row],[Cost]:[Cost]],"")</f>
        <v/>
      </c>
      <c r="C1589" s="20" t="str" cm="1">
        <f t="array" ref="C1589">IF(Table2[[#This Row],[Nodes]:[Nodes]]=6,Table2[[#This Row],[Cost]:[Cost]],"")</f>
        <v/>
      </c>
      <c r="D1589" s="20" t="str" cm="1">
        <f t="array" ref="D1589">IF(Data!A1589=7,Table2[[#This Row],[Cost]:[Cost]],"")</f>
        <v/>
      </c>
    </row>
    <row r="1590" spans="1:4">
      <c r="A1590" s="20" t="str" cm="1">
        <f t="array" ref="A1590">IF(Table2[[#This Row],[Nodes]:[Nodes]]=4,Table2[[#This Row],[Cost]:[Cost]],"")</f>
        <v/>
      </c>
      <c r="B1590" s="20" t="str" cm="1">
        <f t="array" ref="B1590">IF(Table2[[#This Row],[Nodes]:[Nodes]]=5,Table2[[#This Row],[Cost]:[Cost]],"")</f>
        <v/>
      </c>
      <c r="C1590" s="20" t="str" cm="1">
        <f t="array" ref="C1590">IF(Table2[[#This Row],[Nodes]:[Nodes]]=6,Table2[[#This Row],[Cost]:[Cost]],"")</f>
        <v/>
      </c>
      <c r="D1590" s="20" t="str" cm="1">
        <f t="array" ref="D1590">IF(Data!A1590=7,Table2[[#This Row],[Cost]:[Cost]],"")</f>
        <v/>
      </c>
    </row>
    <row r="1591" spans="1:4">
      <c r="A1591" s="20" t="str" cm="1">
        <f t="array" ref="A1591">IF(Table2[[#This Row],[Nodes]:[Nodes]]=4,Table2[[#This Row],[Cost]:[Cost]],"")</f>
        <v/>
      </c>
      <c r="B1591" s="20" t="str" cm="1">
        <f t="array" ref="B1591">IF(Table2[[#This Row],[Nodes]:[Nodes]]=5,Table2[[#This Row],[Cost]:[Cost]],"")</f>
        <v/>
      </c>
      <c r="C1591" s="20" t="str" cm="1">
        <f t="array" ref="C1591">IF(Table2[[#This Row],[Nodes]:[Nodes]]=6,Table2[[#This Row],[Cost]:[Cost]],"")</f>
        <v/>
      </c>
      <c r="D1591" s="20" t="str" cm="1">
        <f t="array" ref="D1591">IF(Data!A1591=7,Table2[[#This Row],[Cost]:[Cost]],"")</f>
        <v/>
      </c>
    </row>
    <row r="1592" spans="1:4">
      <c r="A1592" s="20" t="str" cm="1">
        <f t="array" ref="A1592">IF(Table2[[#This Row],[Nodes]:[Nodes]]=4,Table2[[#This Row],[Cost]:[Cost]],"")</f>
        <v/>
      </c>
      <c r="B1592" s="20" t="str" cm="1">
        <f t="array" ref="B1592">IF(Table2[[#This Row],[Nodes]:[Nodes]]=5,Table2[[#This Row],[Cost]:[Cost]],"")</f>
        <v/>
      </c>
      <c r="C1592" s="20" t="str" cm="1">
        <f t="array" ref="C1592">IF(Table2[[#This Row],[Nodes]:[Nodes]]=6,Table2[[#This Row],[Cost]:[Cost]],"")</f>
        <v/>
      </c>
      <c r="D1592" s="20" t="str" cm="1">
        <f t="array" ref="D1592">IF(Data!A1592=7,Table2[[#This Row],[Cost]:[Cost]],"")</f>
        <v/>
      </c>
    </row>
    <row r="1593" spans="1:4">
      <c r="A1593" s="20" t="str" cm="1">
        <f t="array" ref="A1593">IF(Table2[[#This Row],[Nodes]:[Nodes]]=4,Table2[[#This Row],[Cost]:[Cost]],"")</f>
        <v/>
      </c>
      <c r="B1593" s="20" t="str" cm="1">
        <f t="array" ref="B1593">IF(Table2[[#This Row],[Nodes]:[Nodes]]=5,Table2[[#This Row],[Cost]:[Cost]],"")</f>
        <v/>
      </c>
      <c r="C1593" s="20" t="str" cm="1">
        <f t="array" ref="C1593">IF(Table2[[#This Row],[Nodes]:[Nodes]]=6,Table2[[#This Row],[Cost]:[Cost]],"")</f>
        <v/>
      </c>
      <c r="D1593" s="20" t="str" cm="1">
        <f t="array" ref="D1593">IF(Data!A1593=7,Table2[[#This Row],[Cost]:[Cost]],"")</f>
        <v/>
      </c>
    </row>
    <row r="1594" spans="1:4">
      <c r="A1594" s="20" t="str" cm="1">
        <f t="array" ref="A1594">IF(Table2[[#This Row],[Nodes]:[Nodes]]=4,Table2[[#This Row],[Cost]:[Cost]],"")</f>
        <v/>
      </c>
      <c r="B1594" s="20" t="str" cm="1">
        <f t="array" ref="B1594">IF(Table2[[#This Row],[Nodes]:[Nodes]]=5,Table2[[#This Row],[Cost]:[Cost]],"")</f>
        <v/>
      </c>
      <c r="C1594" s="20" t="str" cm="1">
        <f t="array" ref="C1594">IF(Table2[[#This Row],[Nodes]:[Nodes]]=6,Table2[[#This Row],[Cost]:[Cost]],"")</f>
        <v/>
      </c>
      <c r="D1594" s="20" t="str" cm="1">
        <f t="array" ref="D1594">IF(Data!A1594=7,Table2[[#This Row],[Cost]:[Cost]],"")</f>
        <v/>
      </c>
    </row>
    <row r="1595" spans="1:4">
      <c r="A1595" s="20" t="str" cm="1">
        <f t="array" ref="A1595">IF(Table2[[#This Row],[Nodes]:[Nodes]]=4,Table2[[#This Row],[Cost]:[Cost]],"")</f>
        <v/>
      </c>
      <c r="B1595" s="20" t="str" cm="1">
        <f t="array" ref="B1595">IF(Table2[[#This Row],[Nodes]:[Nodes]]=5,Table2[[#This Row],[Cost]:[Cost]],"")</f>
        <v/>
      </c>
      <c r="C1595" s="20" t="str" cm="1">
        <f t="array" ref="C1595">IF(Table2[[#This Row],[Nodes]:[Nodes]]=6,Table2[[#This Row],[Cost]:[Cost]],"")</f>
        <v/>
      </c>
      <c r="D1595" s="20" t="str" cm="1">
        <f t="array" ref="D1595">IF(Data!A1595=7,Table2[[#This Row],[Cost]:[Cost]],"")</f>
        <v/>
      </c>
    </row>
    <row r="1596" spans="1:4">
      <c r="A1596" s="20" t="str" cm="1">
        <f t="array" ref="A1596">IF(Table2[[#This Row],[Nodes]:[Nodes]]=4,Table2[[#This Row],[Cost]:[Cost]],"")</f>
        <v/>
      </c>
      <c r="B1596" s="20" t="str" cm="1">
        <f t="array" ref="B1596">IF(Table2[[#This Row],[Nodes]:[Nodes]]=5,Table2[[#This Row],[Cost]:[Cost]],"")</f>
        <v/>
      </c>
      <c r="C1596" s="20" t="str" cm="1">
        <f t="array" ref="C1596">IF(Table2[[#This Row],[Nodes]:[Nodes]]=6,Table2[[#This Row],[Cost]:[Cost]],"")</f>
        <v/>
      </c>
      <c r="D1596" s="20" t="str" cm="1">
        <f t="array" ref="D1596">IF(Data!A1596=7,Table2[[#This Row],[Cost]:[Cost]],"")</f>
        <v/>
      </c>
    </row>
    <row r="1597" spans="1:4">
      <c r="A1597" s="20" t="str" cm="1">
        <f t="array" ref="A1597">IF(Table2[[#This Row],[Nodes]:[Nodes]]=4,Table2[[#This Row],[Cost]:[Cost]],"")</f>
        <v/>
      </c>
      <c r="B1597" s="20" t="str" cm="1">
        <f t="array" ref="B1597">IF(Table2[[#This Row],[Nodes]:[Nodes]]=5,Table2[[#This Row],[Cost]:[Cost]],"")</f>
        <v/>
      </c>
      <c r="C1597" s="20" t="str" cm="1">
        <f t="array" ref="C1597">IF(Table2[[#This Row],[Nodes]:[Nodes]]=6,Table2[[#This Row],[Cost]:[Cost]],"")</f>
        <v/>
      </c>
      <c r="D1597" s="20" t="str" cm="1">
        <f t="array" ref="D1597">IF(Data!A1597=7,Table2[[#This Row],[Cost]:[Cost]],"")</f>
        <v/>
      </c>
    </row>
    <row r="1598" spans="1:4">
      <c r="A1598" s="20" t="str" cm="1">
        <f t="array" ref="A1598">IF(Table2[[#This Row],[Nodes]:[Nodes]]=4,Table2[[#This Row],[Cost]:[Cost]],"")</f>
        <v/>
      </c>
      <c r="B1598" s="20" t="str" cm="1">
        <f t="array" ref="B1598">IF(Table2[[#This Row],[Nodes]:[Nodes]]=5,Table2[[#This Row],[Cost]:[Cost]],"")</f>
        <v/>
      </c>
      <c r="C1598" s="20" t="str" cm="1">
        <f t="array" ref="C1598">IF(Table2[[#This Row],[Nodes]:[Nodes]]=6,Table2[[#This Row],[Cost]:[Cost]],"")</f>
        <v/>
      </c>
      <c r="D1598" s="20" t="str" cm="1">
        <f t="array" ref="D1598">IF(Data!A1598=7,Table2[[#This Row],[Cost]:[Cost]],"")</f>
        <v/>
      </c>
    </row>
    <row r="1599" spans="1:4">
      <c r="A1599" s="20" t="str" cm="1">
        <f t="array" ref="A1599">IF(Table2[[#This Row],[Nodes]:[Nodes]]=4,Table2[[#This Row],[Cost]:[Cost]],"")</f>
        <v/>
      </c>
      <c r="B1599" s="20" t="str" cm="1">
        <f t="array" ref="B1599">IF(Table2[[#This Row],[Nodes]:[Nodes]]=5,Table2[[#This Row],[Cost]:[Cost]],"")</f>
        <v/>
      </c>
      <c r="C1599" s="20" t="str" cm="1">
        <f t="array" ref="C1599">IF(Table2[[#This Row],[Nodes]:[Nodes]]=6,Table2[[#This Row],[Cost]:[Cost]],"")</f>
        <v/>
      </c>
      <c r="D1599" s="20" t="str" cm="1">
        <f t="array" ref="D1599">IF(Data!A1599=7,Table2[[#This Row],[Cost]:[Cost]],"")</f>
        <v/>
      </c>
    </row>
    <row r="1600" spans="1:4">
      <c r="A1600" s="20" t="str" cm="1">
        <f t="array" ref="A1600">IF(Table2[[#This Row],[Nodes]:[Nodes]]=4,Table2[[#This Row],[Cost]:[Cost]],"")</f>
        <v/>
      </c>
      <c r="B1600" s="20" t="str" cm="1">
        <f t="array" ref="B1600">IF(Table2[[#This Row],[Nodes]:[Nodes]]=5,Table2[[#This Row],[Cost]:[Cost]],"")</f>
        <v/>
      </c>
      <c r="C1600" s="20" t="str" cm="1">
        <f t="array" ref="C1600">IF(Table2[[#This Row],[Nodes]:[Nodes]]=6,Table2[[#This Row],[Cost]:[Cost]],"")</f>
        <v/>
      </c>
      <c r="D1600" s="20" t="str" cm="1">
        <f t="array" ref="D1600">IF(Data!A1600=7,Table2[[#This Row],[Cost]:[Cost]],"")</f>
        <v/>
      </c>
    </row>
    <row r="1601" spans="1:4">
      <c r="A1601" s="20" t="str" cm="1">
        <f t="array" ref="A1601">IF(Table2[[#This Row],[Nodes]:[Nodes]]=4,Table2[[#This Row],[Cost]:[Cost]],"")</f>
        <v/>
      </c>
      <c r="B1601" s="20" t="str" cm="1">
        <f t="array" ref="B1601">IF(Table2[[#This Row],[Nodes]:[Nodes]]=5,Table2[[#This Row],[Cost]:[Cost]],"")</f>
        <v/>
      </c>
      <c r="C1601" s="20" t="str" cm="1">
        <f t="array" ref="C1601">IF(Table2[[#This Row],[Nodes]:[Nodes]]=6,Table2[[#This Row],[Cost]:[Cost]],"")</f>
        <v/>
      </c>
      <c r="D1601" s="20" t="str" cm="1">
        <f t="array" ref="D1601">IF(Data!A1601=7,Table2[[#This Row],[Cost]:[Cost]],"")</f>
        <v/>
      </c>
    </row>
    <row r="1602" spans="1:4">
      <c r="A1602" s="20" t="str" cm="1">
        <f t="array" ref="A1602">IF(Table2[[#This Row],[Nodes]:[Nodes]]=4,Table2[[#This Row],[Cost]:[Cost]],"")</f>
        <v/>
      </c>
      <c r="B1602" s="20" t="str" cm="1">
        <f t="array" ref="B1602">IF(Table2[[#This Row],[Nodes]:[Nodes]]=5,Table2[[#This Row],[Cost]:[Cost]],"")</f>
        <v/>
      </c>
      <c r="C1602" s="20" t="str" cm="1">
        <f t="array" ref="C1602">IF(Table2[[#This Row],[Nodes]:[Nodes]]=6,Table2[[#This Row],[Cost]:[Cost]],"")</f>
        <v/>
      </c>
      <c r="D1602" s="20" t="str" cm="1">
        <f t="array" ref="D1602">IF(Data!A1602=7,Table2[[#This Row],[Cost]:[Cost]],"")</f>
        <v/>
      </c>
    </row>
    <row r="1603" spans="1:4">
      <c r="A1603" s="20" t="str" cm="1">
        <f t="array" ref="A1603">IF(Table2[[#This Row],[Nodes]:[Nodes]]=4,Table2[[#This Row],[Cost]:[Cost]],"")</f>
        <v/>
      </c>
      <c r="B1603" s="20" t="str" cm="1">
        <f t="array" ref="B1603">IF(Table2[[#This Row],[Nodes]:[Nodes]]=5,Table2[[#This Row],[Cost]:[Cost]],"")</f>
        <v/>
      </c>
      <c r="C1603" s="20" t="str" cm="1">
        <f t="array" ref="C1603">IF(Table2[[#This Row],[Nodes]:[Nodes]]=6,Table2[[#This Row],[Cost]:[Cost]],"")</f>
        <v/>
      </c>
      <c r="D1603" s="20" t="str" cm="1">
        <f t="array" ref="D1603">IF(Data!A1603=7,Table2[[#This Row],[Cost]:[Cost]],"")</f>
        <v/>
      </c>
    </row>
    <row r="1604" spans="1:4">
      <c r="A1604" s="20" t="str" cm="1">
        <f t="array" ref="A1604">IF(Table2[[#This Row],[Nodes]:[Nodes]]=4,Table2[[#This Row],[Cost]:[Cost]],"")</f>
        <v/>
      </c>
      <c r="B1604" s="20" t="str" cm="1">
        <f t="array" ref="B1604">IF(Table2[[#This Row],[Nodes]:[Nodes]]=5,Table2[[#This Row],[Cost]:[Cost]],"")</f>
        <v/>
      </c>
      <c r="C1604" s="20" t="str" cm="1">
        <f t="array" ref="C1604">IF(Table2[[#This Row],[Nodes]:[Nodes]]=6,Table2[[#This Row],[Cost]:[Cost]],"")</f>
        <v/>
      </c>
      <c r="D1604" s="20" t="str" cm="1">
        <f t="array" ref="D1604">IF(Data!A1604=7,Table2[[#This Row],[Cost]:[Cost]],"")</f>
        <v/>
      </c>
    </row>
    <row r="1605" spans="1:4">
      <c r="A1605" s="20" t="str" cm="1">
        <f t="array" ref="A1605">IF(Table2[[#This Row],[Nodes]:[Nodes]]=4,Table2[[#This Row],[Cost]:[Cost]],"")</f>
        <v/>
      </c>
      <c r="B1605" s="20" t="str" cm="1">
        <f t="array" ref="B1605">IF(Table2[[#This Row],[Nodes]:[Nodes]]=5,Table2[[#This Row],[Cost]:[Cost]],"")</f>
        <v/>
      </c>
      <c r="C1605" s="20" t="str" cm="1">
        <f t="array" ref="C1605">IF(Table2[[#This Row],[Nodes]:[Nodes]]=6,Table2[[#This Row],[Cost]:[Cost]],"")</f>
        <v/>
      </c>
      <c r="D1605" s="20" t="str" cm="1">
        <f t="array" ref="D1605">IF(Data!A1605=7,Table2[[#This Row],[Cost]:[Cost]],"")</f>
        <v/>
      </c>
    </row>
    <row r="1606" spans="1:4">
      <c r="A1606" s="20" t="str" cm="1">
        <f t="array" ref="A1606">IF(Table2[[#This Row],[Nodes]:[Nodes]]=4,Table2[[#This Row],[Cost]:[Cost]],"")</f>
        <v/>
      </c>
      <c r="B1606" s="20" t="str" cm="1">
        <f t="array" ref="B1606">IF(Table2[[#This Row],[Nodes]:[Nodes]]=5,Table2[[#This Row],[Cost]:[Cost]],"")</f>
        <v/>
      </c>
      <c r="C1606" s="20" t="str" cm="1">
        <f t="array" ref="C1606">IF(Table2[[#This Row],[Nodes]:[Nodes]]=6,Table2[[#This Row],[Cost]:[Cost]],"")</f>
        <v/>
      </c>
      <c r="D1606" s="20" t="str" cm="1">
        <f t="array" ref="D1606">IF(Data!A1606=7,Table2[[#This Row],[Cost]:[Cost]],"")</f>
        <v/>
      </c>
    </row>
    <row r="1607" spans="1:4">
      <c r="A1607" s="20" t="str" cm="1">
        <f t="array" ref="A1607">IF(Table2[[#This Row],[Nodes]:[Nodes]]=4,Table2[[#This Row],[Cost]:[Cost]],"")</f>
        <v/>
      </c>
      <c r="B1607" s="20" t="str" cm="1">
        <f t="array" ref="B1607">IF(Table2[[#This Row],[Nodes]:[Nodes]]=5,Table2[[#This Row],[Cost]:[Cost]],"")</f>
        <v/>
      </c>
      <c r="C1607" s="20" t="str" cm="1">
        <f t="array" ref="C1607">IF(Table2[[#This Row],[Nodes]:[Nodes]]=6,Table2[[#This Row],[Cost]:[Cost]],"")</f>
        <v/>
      </c>
      <c r="D1607" s="20" t="str" cm="1">
        <f t="array" ref="D1607">IF(Data!A1607=7,Table2[[#This Row],[Cost]:[Cost]],"")</f>
        <v/>
      </c>
    </row>
    <row r="1608" spans="1:4">
      <c r="A1608" s="20" t="str" cm="1">
        <f t="array" ref="A1608">IF(Table2[[#This Row],[Nodes]:[Nodes]]=4,Table2[[#This Row],[Cost]:[Cost]],"")</f>
        <v/>
      </c>
      <c r="B1608" s="20" t="str" cm="1">
        <f t="array" ref="B1608">IF(Table2[[#This Row],[Nodes]:[Nodes]]=5,Table2[[#This Row],[Cost]:[Cost]],"")</f>
        <v/>
      </c>
      <c r="C1608" s="20" t="str" cm="1">
        <f t="array" ref="C1608">IF(Table2[[#This Row],[Nodes]:[Nodes]]=6,Table2[[#This Row],[Cost]:[Cost]],"")</f>
        <v/>
      </c>
      <c r="D1608" s="20" t="str" cm="1">
        <f t="array" ref="D1608">IF(Data!A1608=7,Table2[[#This Row],[Cost]:[Cost]],"")</f>
        <v/>
      </c>
    </row>
    <row r="1609" spans="1:4">
      <c r="A1609" s="20" t="str" cm="1">
        <f t="array" ref="A1609">IF(Table2[[#This Row],[Nodes]:[Nodes]]=4,Table2[[#This Row],[Cost]:[Cost]],"")</f>
        <v/>
      </c>
      <c r="B1609" s="20" t="str" cm="1">
        <f t="array" ref="B1609">IF(Table2[[#This Row],[Nodes]:[Nodes]]=5,Table2[[#This Row],[Cost]:[Cost]],"")</f>
        <v/>
      </c>
      <c r="C1609" s="20" t="str" cm="1">
        <f t="array" ref="C1609">IF(Table2[[#This Row],[Nodes]:[Nodes]]=6,Table2[[#This Row],[Cost]:[Cost]],"")</f>
        <v/>
      </c>
      <c r="D1609" s="20" t="str" cm="1">
        <f t="array" ref="D1609">IF(Data!A1609=7,Table2[[#This Row],[Cost]:[Cost]],"")</f>
        <v/>
      </c>
    </row>
    <row r="1610" spans="1:4">
      <c r="A1610" s="20" t="str" cm="1">
        <f t="array" ref="A1610">IF(Table2[[#This Row],[Nodes]:[Nodes]]=4,Table2[[#This Row],[Cost]:[Cost]],"")</f>
        <v/>
      </c>
      <c r="B1610" s="20" t="str" cm="1">
        <f t="array" ref="B1610">IF(Table2[[#This Row],[Nodes]:[Nodes]]=5,Table2[[#This Row],[Cost]:[Cost]],"")</f>
        <v/>
      </c>
      <c r="C1610" s="20" t="str" cm="1">
        <f t="array" ref="C1610">IF(Table2[[#This Row],[Nodes]:[Nodes]]=6,Table2[[#This Row],[Cost]:[Cost]],"")</f>
        <v/>
      </c>
      <c r="D1610" s="20" t="str" cm="1">
        <f t="array" ref="D1610">IF(Data!A1610=7,Table2[[#This Row],[Cost]:[Cost]],"")</f>
        <v/>
      </c>
    </row>
    <row r="1611" spans="1:4">
      <c r="A1611" s="20" t="str" cm="1">
        <f t="array" ref="A1611">IF(Table2[[#This Row],[Nodes]:[Nodes]]=4,Table2[[#This Row],[Cost]:[Cost]],"")</f>
        <v/>
      </c>
      <c r="B1611" s="20" t="str" cm="1">
        <f t="array" ref="B1611">IF(Table2[[#This Row],[Nodes]:[Nodes]]=5,Table2[[#This Row],[Cost]:[Cost]],"")</f>
        <v/>
      </c>
      <c r="C1611" s="20" t="str" cm="1">
        <f t="array" ref="C1611">IF(Table2[[#This Row],[Nodes]:[Nodes]]=6,Table2[[#This Row],[Cost]:[Cost]],"")</f>
        <v/>
      </c>
      <c r="D1611" s="20" t="str" cm="1">
        <f t="array" ref="D1611">IF(Data!A1611=7,Table2[[#This Row],[Cost]:[Cost]],"")</f>
        <v/>
      </c>
    </row>
    <row r="1612" spans="1:4">
      <c r="A1612" s="20" t="str" cm="1">
        <f t="array" ref="A1612">IF(Table2[[#This Row],[Nodes]:[Nodes]]=4,Table2[[#This Row],[Cost]:[Cost]],"")</f>
        <v/>
      </c>
      <c r="B1612" s="20" t="str" cm="1">
        <f t="array" ref="B1612">IF(Table2[[#This Row],[Nodes]:[Nodes]]=5,Table2[[#This Row],[Cost]:[Cost]],"")</f>
        <v/>
      </c>
      <c r="C1612" s="20" t="str" cm="1">
        <f t="array" ref="C1612">IF(Table2[[#This Row],[Nodes]:[Nodes]]=6,Table2[[#This Row],[Cost]:[Cost]],"")</f>
        <v/>
      </c>
      <c r="D1612" s="20" t="str" cm="1">
        <f t="array" ref="D1612">IF(Data!A1612=7,Table2[[#This Row],[Cost]:[Cost]],"")</f>
        <v/>
      </c>
    </row>
    <row r="1613" spans="1:4">
      <c r="A1613" s="20" t="str" cm="1">
        <f t="array" ref="A1613">IF(Table2[[#This Row],[Nodes]:[Nodes]]=4,Table2[[#This Row],[Cost]:[Cost]],"")</f>
        <v/>
      </c>
      <c r="B1613" s="20" t="str" cm="1">
        <f t="array" ref="B1613">IF(Table2[[#This Row],[Nodes]:[Nodes]]=5,Table2[[#This Row],[Cost]:[Cost]],"")</f>
        <v/>
      </c>
      <c r="C1613" s="20" t="str" cm="1">
        <f t="array" ref="C1613">IF(Table2[[#This Row],[Nodes]:[Nodes]]=6,Table2[[#This Row],[Cost]:[Cost]],"")</f>
        <v/>
      </c>
      <c r="D1613" s="20" t="str" cm="1">
        <f t="array" ref="D1613">IF(Data!A1613=7,Table2[[#This Row],[Cost]:[Cost]],"")</f>
        <v/>
      </c>
    </row>
    <row r="1614" spans="1:4">
      <c r="A1614" s="20" t="str" cm="1">
        <f t="array" ref="A1614">IF(Table2[[#This Row],[Nodes]:[Nodes]]=4,Table2[[#This Row],[Cost]:[Cost]],"")</f>
        <v/>
      </c>
      <c r="B1614" s="20" t="str" cm="1">
        <f t="array" ref="B1614">IF(Table2[[#This Row],[Nodes]:[Nodes]]=5,Table2[[#This Row],[Cost]:[Cost]],"")</f>
        <v/>
      </c>
      <c r="C1614" s="20" t="str" cm="1">
        <f t="array" ref="C1614">IF(Table2[[#This Row],[Nodes]:[Nodes]]=6,Table2[[#This Row],[Cost]:[Cost]],"")</f>
        <v/>
      </c>
      <c r="D1614" s="20" t="str" cm="1">
        <f t="array" ref="D1614">IF(Data!A1614=7,Table2[[#This Row],[Cost]:[Cost]],"")</f>
        <v/>
      </c>
    </row>
    <row r="1615" spans="1:4">
      <c r="A1615" s="20" t="str" cm="1">
        <f t="array" ref="A1615">IF(Table2[[#This Row],[Nodes]:[Nodes]]=4,Table2[[#This Row],[Cost]:[Cost]],"")</f>
        <v/>
      </c>
      <c r="B1615" s="20" t="str" cm="1">
        <f t="array" ref="B1615">IF(Table2[[#This Row],[Nodes]:[Nodes]]=5,Table2[[#This Row],[Cost]:[Cost]],"")</f>
        <v/>
      </c>
      <c r="C1615" s="20" t="str" cm="1">
        <f t="array" ref="C1615">IF(Table2[[#This Row],[Nodes]:[Nodes]]=6,Table2[[#This Row],[Cost]:[Cost]],"")</f>
        <v/>
      </c>
      <c r="D1615" s="20" t="str" cm="1">
        <f t="array" ref="D1615">IF(Data!A1615=7,Table2[[#This Row],[Cost]:[Cost]],"")</f>
        <v/>
      </c>
    </row>
    <row r="1616" spans="1:4">
      <c r="A1616" s="20" t="str" cm="1">
        <f t="array" ref="A1616">IF(Table2[[#This Row],[Nodes]:[Nodes]]=4,Table2[[#This Row],[Cost]:[Cost]],"")</f>
        <v/>
      </c>
      <c r="B1616" s="20" t="str" cm="1">
        <f t="array" ref="B1616">IF(Table2[[#This Row],[Nodes]:[Nodes]]=5,Table2[[#This Row],[Cost]:[Cost]],"")</f>
        <v/>
      </c>
      <c r="C1616" s="20" t="str" cm="1">
        <f t="array" ref="C1616">IF(Table2[[#This Row],[Nodes]:[Nodes]]=6,Table2[[#This Row],[Cost]:[Cost]],"")</f>
        <v/>
      </c>
      <c r="D1616" s="20" t="str" cm="1">
        <f t="array" ref="D1616">IF(Data!A1616=7,Table2[[#This Row],[Cost]:[Cost]],"")</f>
        <v/>
      </c>
    </row>
    <row r="1617" spans="1:4">
      <c r="A1617" s="20" t="str" cm="1">
        <f t="array" ref="A1617">IF(Table2[[#This Row],[Nodes]:[Nodes]]=4,Table2[[#This Row],[Cost]:[Cost]],"")</f>
        <v/>
      </c>
      <c r="B1617" s="20" t="str" cm="1">
        <f t="array" ref="B1617">IF(Table2[[#This Row],[Nodes]:[Nodes]]=5,Table2[[#This Row],[Cost]:[Cost]],"")</f>
        <v/>
      </c>
      <c r="C1617" s="20" t="str" cm="1">
        <f t="array" ref="C1617">IF(Table2[[#This Row],[Nodes]:[Nodes]]=6,Table2[[#This Row],[Cost]:[Cost]],"")</f>
        <v/>
      </c>
      <c r="D1617" s="20" t="str" cm="1">
        <f t="array" ref="D1617">IF(Data!A1617=7,Table2[[#This Row],[Cost]:[Cost]],"")</f>
        <v/>
      </c>
    </row>
    <row r="1618" spans="1:4">
      <c r="A1618" s="20" t="str" cm="1">
        <f t="array" ref="A1618">IF(Table2[[#This Row],[Nodes]:[Nodes]]=4,Table2[[#This Row],[Cost]:[Cost]],"")</f>
        <v/>
      </c>
      <c r="B1618" s="20" t="str" cm="1">
        <f t="array" ref="B1618">IF(Table2[[#This Row],[Nodes]:[Nodes]]=5,Table2[[#This Row],[Cost]:[Cost]],"")</f>
        <v/>
      </c>
      <c r="C1618" s="20" t="str" cm="1">
        <f t="array" ref="C1618">IF(Table2[[#This Row],[Nodes]:[Nodes]]=6,Table2[[#This Row],[Cost]:[Cost]],"")</f>
        <v/>
      </c>
      <c r="D1618" s="20" t="str" cm="1">
        <f t="array" ref="D1618">IF(Data!A1618=7,Table2[[#This Row],[Cost]:[Cost]],"")</f>
        <v/>
      </c>
    </row>
    <row r="1619" spans="1:4">
      <c r="A1619" s="20" t="str" cm="1">
        <f t="array" ref="A1619">IF(Table2[[#This Row],[Nodes]:[Nodes]]=4,Table2[[#This Row],[Cost]:[Cost]],"")</f>
        <v/>
      </c>
      <c r="B1619" s="20" t="str" cm="1">
        <f t="array" ref="B1619">IF(Table2[[#This Row],[Nodes]:[Nodes]]=5,Table2[[#This Row],[Cost]:[Cost]],"")</f>
        <v/>
      </c>
      <c r="C1619" s="20" t="str" cm="1">
        <f t="array" ref="C1619">IF(Table2[[#This Row],[Nodes]:[Nodes]]=6,Table2[[#This Row],[Cost]:[Cost]],"")</f>
        <v/>
      </c>
      <c r="D1619" s="20" t="str" cm="1">
        <f t="array" ref="D1619">IF(Data!A1619=7,Table2[[#This Row],[Cost]:[Cost]],"")</f>
        <v/>
      </c>
    </row>
    <row r="1620" spans="1:4">
      <c r="A1620" s="20" t="str" cm="1">
        <f t="array" ref="A1620">IF(Table2[[#This Row],[Nodes]:[Nodes]]=4,Table2[[#This Row],[Cost]:[Cost]],"")</f>
        <v/>
      </c>
      <c r="B1620" s="20" t="str" cm="1">
        <f t="array" ref="B1620">IF(Table2[[#This Row],[Nodes]:[Nodes]]=5,Table2[[#This Row],[Cost]:[Cost]],"")</f>
        <v/>
      </c>
      <c r="C1620" s="20" t="str" cm="1">
        <f t="array" ref="C1620">IF(Table2[[#This Row],[Nodes]:[Nodes]]=6,Table2[[#This Row],[Cost]:[Cost]],"")</f>
        <v/>
      </c>
      <c r="D1620" s="20" t="str" cm="1">
        <f t="array" ref="D1620">IF(Data!A1620=7,Table2[[#This Row],[Cost]:[Cost]],"")</f>
        <v/>
      </c>
    </row>
    <row r="1621" spans="1:4">
      <c r="A1621" s="20" t="str" cm="1">
        <f t="array" ref="A1621">IF(Table2[[#This Row],[Nodes]:[Nodes]]=4,Table2[[#This Row],[Cost]:[Cost]],"")</f>
        <v/>
      </c>
      <c r="B1621" s="20" t="str" cm="1">
        <f t="array" ref="B1621">IF(Table2[[#This Row],[Nodes]:[Nodes]]=5,Table2[[#This Row],[Cost]:[Cost]],"")</f>
        <v/>
      </c>
      <c r="C1621" s="20" t="str" cm="1">
        <f t="array" ref="C1621">IF(Table2[[#This Row],[Nodes]:[Nodes]]=6,Table2[[#This Row],[Cost]:[Cost]],"")</f>
        <v/>
      </c>
      <c r="D1621" s="20" t="str" cm="1">
        <f t="array" ref="D1621">IF(Data!A1621=7,Table2[[#This Row],[Cost]:[Cost]],"")</f>
        <v/>
      </c>
    </row>
    <row r="1622" spans="1:4">
      <c r="A1622" s="20" t="str" cm="1">
        <f t="array" ref="A1622">IF(Table2[[#This Row],[Nodes]:[Nodes]]=4,Table2[[#This Row],[Cost]:[Cost]],"")</f>
        <v/>
      </c>
      <c r="B1622" s="20" t="str" cm="1">
        <f t="array" ref="B1622">IF(Table2[[#This Row],[Nodes]:[Nodes]]=5,Table2[[#This Row],[Cost]:[Cost]],"")</f>
        <v/>
      </c>
      <c r="C1622" s="20" t="str" cm="1">
        <f t="array" ref="C1622">IF(Table2[[#This Row],[Nodes]:[Nodes]]=6,Table2[[#This Row],[Cost]:[Cost]],"")</f>
        <v/>
      </c>
      <c r="D1622" s="20" t="str" cm="1">
        <f t="array" ref="D1622">IF(Data!A1622=7,Table2[[#This Row],[Cost]:[Cost]],"")</f>
        <v/>
      </c>
    </row>
    <row r="1623" spans="1:4">
      <c r="A1623" s="20" t="str" cm="1">
        <f t="array" ref="A1623">IF(Table2[[#This Row],[Nodes]:[Nodes]]=4,Table2[[#This Row],[Cost]:[Cost]],"")</f>
        <v/>
      </c>
      <c r="B1623" s="20" t="str" cm="1">
        <f t="array" ref="B1623">IF(Table2[[#This Row],[Nodes]:[Nodes]]=5,Table2[[#This Row],[Cost]:[Cost]],"")</f>
        <v/>
      </c>
      <c r="C1623" s="20" t="str" cm="1">
        <f t="array" ref="C1623">IF(Table2[[#This Row],[Nodes]:[Nodes]]=6,Table2[[#This Row],[Cost]:[Cost]],"")</f>
        <v/>
      </c>
      <c r="D1623" s="20" t="str" cm="1">
        <f t="array" ref="D1623">IF(Data!A1623=7,Table2[[#This Row],[Cost]:[Cost]],"")</f>
        <v/>
      </c>
    </row>
    <row r="1624" spans="1:4">
      <c r="A1624" s="20" t="str" cm="1">
        <f t="array" ref="A1624">IF(Table2[[#This Row],[Nodes]:[Nodes]]=4,Table2[[#This Row],[Cost]:[Cost]],"")</f>
        <v/>
      </c>
      <c r="B1624" s="20" t="str" cm="1">
        <f t="array" ref="B1624">IF(Table2[[#This Row],[Nodes]:[Nodes]]=5,Table2[[#This Row],[Cost]:[Cost]],"")</f>
        <v/>
      </c>
      <c r="C1624" s="20" t="str" cm="1">
        <f t="array" ref="C1624">IF(Table2[[#This Row],[Nodes]:[Nodes]]=6,Table2[[#This Row],[Cost]:[Cost]],"")</f>
        <v/>
      </c>
      <c r="D1624" s="20" t="str" cm="1">
        <f t="array" ref="D1624">IF(Data!A1624=7,Table2[[#This Row],[Cost]:[Cost]],"")</f>
        <v/>
      </c>
    </row>
    <row r="1625" spans="1:4">
      <c r="A1625" s="20" t="str" cm="1">
        <f t="array" ref="A1625">IF(Table2[[#This Row],[Nodes]:[Nodes]]=4,Table2[[#This Row],[Cost]:[Cost]],"")</f>
        <v/>
      </c>
      <c r="B1625" s="20" t="str" cm="1">
        <f t="array" ref="B1625">IF(Table2[[#This Row],[Nodes]:[Nodes]]=5,Table2[[#This Row],[Cost]:[Cost]],"")</f>
        <v/>
      </c>
      <c r="C1625" s="20" t="str" cm="1">
        <f t="array" ref="C1625">IF(Table2[[#This Row],[Nodes]:[Nodes]]=6,Table2[[#This Row],[Cost]:[Cost]],"")</f>
        <v/>
      </c>
      <c r="D1625" s="20" t="str" cm="1">
        <f t="array" ref="D1625">IF(Data!A1625=7,Table2[[#This Row],[Cost]:[Cost]],"")</f>
        <v/>
      </c>
    </row>
    <row r="1626" spans="1:4">
      <c r="A1626" s="20" t="str" cm="1">
        <f t="array" ref="A1626">IF(Table2[[#This Row],[Nodes]:[Nodes]]=4,Table2[[#This Row],[Cost]:[Cost]],"")</f>
        <v/>
      </c>
      <c r="B1626" s="20" t="str" cm="1">
        <f t="array" ref="B1626">IF(Table2[[#This Row],[Nodes]:[Nodes]]=5,Table2[[#This Row],[Cost]:[Cost]],"")</f>
        <v/>
      </c>
      <c r="C1626" s="20" t="str" cm="1">
        <f t="array" ref="C1626">IF(Table2[[#This Row],[Nodes]:[Nodes]]=6,Table2[[#This Row],[Cost]:[Cost]],"")</f>
        <v/>
      </c>
      <c r="D1626" s="20" t="str" cm="1">
        <f t="array" ref="D1626">IF(Data!A1626=7,Table2[[#This Row],[Cost]:[Cost]],"")</f>
        <v/>
      </c>
    </row>
    <row r="1627" spans="1:4">
      <c r="A1627" s="20" t="str" cm="1">
        <f t="array" ref="A1627">IF(Table2[[#This Row],[Nodes]:[Nodes]]=4,Table2[[#This Row],[Cost]:[Cost]],"")</f>
        <v/>
      </c>
      <c r="B1627" s="20" t="str" cm="1">
        <f t="array" ref="B1627">IF(Table2[[#This Row],[Nodes]:[Nodes]]=5,Table2[[#This Row],[Cost]:[Cost]],"")</f>
        <v/>
      </c>
      <c r="C1627" s="20" t="str" cm="1">
        <f t="array" ref="C1627">IF(Table2[[#This Row],[Nodes]:[Nodes]]=6,Table2[[#This Row],[Cost]:[Cost]],"")</f>
        <v/>
      </c>
      <c r="D1627" s="20" t="str" cm="1">
        <f t="array" ref="D1627">IF(Data!A1627=7,Table2[[#This Row],[Cost]:[Cost]],"")</f>
        <v/>
      </c>
    </row>
    <row r="1628" spans="1:4">
      <c r="A1628" s="20" t="str" cm="1">
        <f t="array" ref="A1628">IF(Table2[[#This Row],[Nodes]:[Nodes]]=4,Table2[[#This Row],[Cost]:[Cost]],"")</f>
        <v/>
      </c>
      <c r="B1628" s="20" t="str" cm="1">
        <f t="array" ref="B1628">IF(Table2[[#This Row],[Nodes]:[Nodes]]=5,Table2[[#This Row],[Cost]:[Cost]],"")</f>
        <v/>
      </c>
      <c r="C1628" s="20" t="str" cm="1">
        <f t="array" ref="C1628">IF(Table2[[#This Row],[Nodes]:[Nodes]]=6,Table2[[#This Row],[Cost]:[Cost]],"")</f>
        <v/>
      </c>
      <c r="D1628" s="20" t="str" cm="1">
        <f t="array" ref="D1628">IF(Data!A1628=7,Table2[[#This Row],[Cost]:[Cost]],"")</f>
        <v/>
      </c>
    </row>
    <row r="1629" spans="1:4">
      <c r="A1629" s="20" t="str" cm="1">
        <f t="array" ref="A1629">IF(Table2[[#This Row],[Nodes]:[Nodes]]=4,Table2[[#This Row],[Cost]:[Cost]],"")</f>
        <v/>
      </c>
      <c r="B1629" s="20" t="str" cm="1">
        <f t="array" ref="B1629">IF(Table2[[#This Row],[Nodes]:[Nodes]]=5,Table2[[#This Row],[Cost]:[Cost]],"")</f>
        <v/>
      </c>
      <c r="C1629" s="20" t="str" cm="1">
        <f t="array" ref="C1629">IF(Table2[[#This Row],[Nodes]:[Nodes]]=6,Table2[[#This Row],[Cost]:[Cost]],"")</f>
        <v/>
      </c>
      <c r="D1629" s="20" t="str" cm="1">
        <f t="array" ref="D1629">IF(Data!A1629=7,Table2[[#This Row],[Cost]:[Cost]],"")</f>
        <v/>
      </c>
    </row>
    <row r="1630" spans="1:4">
      <c r="A1630" s="20" t="str" cm="1">
        <f t="array" ref="A1630">IF(Table2[[#This Row],[Nodes]:[Nodes]]=4,Table2[[#This Row],[Cost]:[Cost]],"")</f>
        <v/>
      </c>
      <c r="B1630" s="20" t="str" cm="1">
        <f t="array" ref="B1630">IF(Table2[[#This Row],[Nodes]:[Nodes]]=5,Table2[[#This Row],[Cost]:[Cost]],"")</f>
        <v/>
      </c>
      <c r="C1630" s="20" t="str" cm="1">
        <f t="array" ref="C1630">IF(Table2[[#This Row],[Nodes]:[Nodes]]=6,Table2[[#This Row],[Cost]:[Cost]],"")</f>
        <v/>
      </c>
      <c r="D1630" s="20" t="str" cm="1">
        <f t="array" ref="D1630">IF(Data!A1630=7,Table2[[#This Row],[Cost]:[Cost]],"")</f>
        <v/>
      </c>
    </row>
    <row r="1631" spans="1:4">
      <c r="A1631" s="20" t="str" cm="1">
        <f t="array" ref="A1631">IF(Table2[[#This Row],[Nodes]:[Nodes]]=4,Table2[[#This Row],[Cost]:[Cost]],"")</f>
        <v/>
      </c>
      <c r="B1631" s="20" t="str" cm="1">
        <f t="array" ref="B1631">IF(Table2[[#This Row],[Nodes]:[Nodes]]=5,Table2[[#This Row],[Cost]:[Cost]],"")</f>
        <v/>
      </c>
      <c r="C1631" s="20" t="str" cm="1">
        <f t="array" ref="C1631">IF(Table2[[#This Row],[Nodes]:[Nodes]]=6,Table2[[#This Row],[Cost]:[Cost]],"")</f>
        <v/>
      </c>
      <c r="D1631" s="20" t="str" cm="1">
        <f t="array" ref="D1631">IF(Data!A1631=7,Table2[[#This Row],[Cost]:[Cost]],"")</f>
        <v/>
      </c>
    </row>
    <row r="1632" spans="1:4">
      <c r="A1632" s="20" t="str" cm="1">
        <f t="array" ref="A1632">IF(Table2[[#This Row],[Nodes]:[Nodes]]=4,Table2[[#This Row],[Cost]:[Cost]],"")</f>
        <v/>
      </c>
      <c r="B1632" s="20" t="str" cm="1">
        <f t="array" ref="B1632">IF(Table2[[#This Row],[Nodes]:[Nodes]]=5,Table2[[#This Row],[Cost]:[Cost]],"")</f>
        <v/>
      </c>
      <c r="C1632" s="20" t="str" cm="1">
        <f t="array" ref="C1632">IF(Table2[[#This Row],[Nodes]:[Nodes]]=6,Table2[[#This Row],[Cost]:[Cost]],"")</f>
        <v/>
      </c>
      <c r="D1632" s="20" t="str" cm="1">
        <f t="array" ref="D1632">IF(Data!A1632=7,Table2[[#This Row],[Cost]:[Cost]],"")</f>
        <v/>
      </c>
    </row>
    <row r="1633" spans="1:4">
      <c r="A1633" s="20" t="str" cm="1">
        <f t="array" ref="A1633">IF(Table2[[#This Row],[Nodes]:[Nodes]]=4,Table2[[#This Row],[Cost]:[Cost]],"")</f>
        <v/>
      </c>
      <c r="B1633" s="20" t="str" cm="1">
        <f t="array" ref="B1633">IF(Table2[[#This Row],[Nodes]:[Nodes]]=5,Table2[[#This Row],[Cost]:[Cost]],"")</f>
        <v/>
      </c>
      <c r="C1633" s="20" t="str" cm="1">
        <f t="array" ref="C1633">IF(Table2[[#This Row],[Nodes]:[Nodes]]=6,Table2[[#This Row],[Cost]:[Cost]],"")</f>
        <v/>
      </c>
      <c r="D1633" s="20" t="str" cm="1">
        <f t="array" ref="D1633">IF(Data!A1633=7,Table2[[#This Row],[Cost]:[Cost]],"")</f>
        <v/>
      </c>
    </row>
    <row r="1634" spans="1:4">
      <c r="A1634" s="20" t="str" cm="1">
        <f t="array" ref="A1634">IF(Table2[[#This Row],[Nodes]:[Nodes]]=4,Table2[[#This Row],[Cost]:[Cost]],"")</f>
        <v/>
      </c>
      <c r="B1634" s="20" t="str" cm="1">
        <f t="array" ref="B1634">IF(Table2[[#This Row],[Nodes]:[Nodes]]=5,Table2[[#This Row],[Cost]:[Cost]],"")</f>
        <v/>
      </c>
      <c r="C1634" s="20" t="str" cm="1">
        <f t="array" ref="C1634">IF(Table2[[#This Row],[Nodes]:[Nodes]]=6,Table2[[#This Row],[Cost]:[Cost]],"")</f>
        <v/>
      </c>
      <c r="D1634" s="20" t="str" cm="1">
        <f t="array" ref="D1634">IF(Data!A1634=7,Table2[[#This Row],[Cost]:[Cost]],"")</f>
        <v/>
      </c>
    </row>
    <row r="1635" spans="1:4">
      <c r="A1635" s="20" t="str" cm="1">
        <f t="array" ref="A1635">IF(Table2[[#This Row],[Nodes]:[Nodes]]=4,Table2[[#This Row],[Cost]:[Cost]],"")</f>
        <v/>
      </c>
      <c r="B1635" s="20" t="str" cm="1">
        <f t="array" ref="B1635">IF(Table2[[#This Row],[Nodes]:[Nodes]]=5,Table2[[#This Row],[Cost]:[Cost]],"")</f>
        <v/>
      </c>
      <c r="C1635" s="20" t="str" cm="1">
        <f t="array" ref="C1635">IF(Table2[[#This Row],[Nodes]:[Nodes]]=6,Table2[[#This Row],[Cost]:[Cost]],"")</f>
        <v/>
      </c>
      <c r="D1635" s="20" t="str" cm="1">
        <f t="array" ref="D1635">IF(Data!A1635=7,Table2[[#This Row],[Cost]:[Cost]],"")</f>
        <v/>
      </c>
    </row>
    <row r="1636" spans="1:4">
      <c r="A1636" s="20" t="str" cm="1">
        <f t="array" ref="A1636">IF(Table2[[#This Row],[Nodes]:[Nodes]]=4,Table2[[#This Row],[Cost]:[Cost]],"")</f>
        <v/>
      </c>
      <c r="B1636" s="20" t="str" cm="1">
        <f t="array" ref="B1636">IF(Table2[[#This Row],[Nodes]:[Nodes]]=5,Table2[[#This Row],[Cost]:[Cost]],"")</f>
        <v/>
      </c>
      <c r="C1636" s="20" t="str" cm="1">
        <f t="array" ref="C1636">IF(Table2[[#This Row],[Nodes]:[Nodes]]=6,Table2[[#This Row],[Cost]:[Cost]],"")</f>
        <v/>
      </c>
      <c r="D1636" s="20" t="str" cm="1">
        <f t="array" ref="D1636">IF(Data!A1636=7,Table2[[#This Row],[Cost]:[Cost]],"")</f>
        <v/>
      </c>
    </row>
    <row r="1637" spans="1:4">
      <c r="A1637" s="20" t="str" cm="1">
        <f t="array" ref="A1637">IF(Table2[[#This Row],[Nodes]:[Nodes]]=4,Table2[[#This Row],[Cost]:[Cost]],"")</f>
        <v/>
      </c>
      <c r="B1637" s="20" t="str" cm="1">
        <f t="array" ref="B1637">IF(Table2[[#This Row],[Nodes]:[Nodes]]=5,Table2[[#This Row],[Cost]:[Cost]],"")</f>
        <v/>
      </c>
      <c r="C1637" s="20" t="str" cm="1">
        <f t="array" ref="C1637">IF(Table2[[#This Row],[Nodes]:[Nodes]]=6,Table2[[#This Row],[Cost]:[Cost]],"")</f>
        <v/>
      </c>
      <c r="D1637" s="20" t="str" cm="1">
        <f t="array" ref="D1637">IF(Data!A1637=7,Table2[[#This Row],[Cost]:[Cost]],"")</f>
        <v/>
      </c>
    </row>
    <row r="1638" spans="1:4">
      <c r="A1638" s="20" t="str" cm="1">
        <f t="array" ref="A1638">IF(Table2[[#This Row],[Nodes]:[Nodes]]=4,Table2[[#This Row],[Cost]:[Cost]],"")</f>
        <v/>
      </c>
      <c r="B1638" s="20" t="str" cm="1">
        <f t="array" ref="B1638">IF(Table2[[#This Row],[Nodes]:[Nodes]]=5,Table2[[#This Row],[Cost]:[Cost]],"")</f>
        <v/>
      </c>
      <c r="C1638" s="20" t="str" cm="1">
        <f t="array" ref="C1638">IF(Table2[[#This Row],[Nodes]:[Nodes]]=6,Table2[[#This Row],[Cost]:[Cost]],"")</f>
        <v/>
      </c>
      <c r="D1638" s="20" t="str" cm="1">
        <f t="array" ref="D1638">IF(Data!A1638=7,Table2[[#This Row],[Cost]:[Cost]],"")</f>
        <v/>
      </c>
    </row>
    <row r="1639" spans="1:4">
      <c r="A1639" s="20" t="str" cm="1">
        <f t="array" ref="A1639">IF(Table2[[#This Row],[Nodes]:[Nodes]]=4,Table2[[#This Row],[Cost]:[Cost]],"")</f>
        <v/>
      </c>
      <c r="B1639" s="20" t="str" cm="1">
        <f t="array" ref="B1639">IF(Table2[[#This Row],[Nodes]:[Nodes]]=5,Table2[[#This Row],[Cost]:[Cost]],"")</f>
        <v/>
      </c>
      <c r="C1639" s="20" t="str" cm="1">
        <f t="array" ref="C1639">IF(Table2[[#This Row],[Nodes]:[Nodes]]=6,Table2[[#This Row],[Cost]:[Cost]],"")</f>
        <v/>
      </c>
      <c r="D1639" s="20" t="str" cm="1">
        <f t="array" ref="D1639">IF(Data!A1639=7,Table2[[#This Row],[Cost]:[Cost]],"")</f>
        <v/>
      </c>
    </row>
    <row r="1640" spans="1:4">
      <c r="A1640" s="20" t="str" cm="1">
        <f t="array" ref="A1640">IF(Table2[[#This Row],[Nodes]:[Nodes]]=4,Table2[[#This Row],[Cost]:[Cost]],"")</f>
        <v/>
      </c>
      <c r="B1640" s="20" t="str" cm="1">
        <f t="array" ref="B1640">IF(Table2[[#This Row],[Nodes]:[Nodes]]=5,Table2[[#This Row],[Cost]:[Cost]],"")</f>
        <v/>
      </c>
      <c r="C1640" s="20" t="str" cm="1">
        <f t="array" ref="C1640">IF(Table2[[#This Row],[Nodes]:[Nodes]]=6,Table2[[#This Row],[Cost]:[Cost]],"")</f>
        <v/>
      </c>
      <c r="D1640" s="20" t="str" cm="1">
        <f t="array" ref="D1640">IF(Data!A1640=7,Table2[[#This Row],[Cost]:[Cost]],"")</f>
        <v/>
      </c>
    </row>
    <row r="1641" spans="1:4">
      <c r="A1641" s="20" t="str" cm="1">
        <f t="array" ref="A1641">IF(Table2[[#This Row],[Nodes]:[Nodes]]=4,Table2[[#This Row],[Cost]:[Cost]],"")</f>
        <v/>
      </c>
      <c r="B1641" s="20" t="str" cm="1">
        <f t="array" ref="B1641">IF(Table2[[#This Row],[Nodes]:[Nodes]]=5,Table2[[#This Row],[Cost]:[Cost]],"")</f>
        <v/>
      </c>
      <c r="C1641" s="20" t="str" cm="1">
        <f t="array" ref="C1641">IF(Table2[[#This Row],[Nodes]:[Nodes]]=6,Table2[[#This Row],[Cost]:[Cost]],"")</f>
        <v/>
      </c>
      <c r="D1641" s="20" t="str" cm="1">
        <f t="array" ref="D1641">IF(Data!A1641=7,Table2[[#This Row],[Cost]:[Cost]],"")</f>
        <v/>
      </c>
    </row>
    <row r="1642" spans="1:4">
      <c r="A1642" s="20" t="str" cm="1">
        <f t="array" ref="A1642">IF(Table2[[#This Row],[Nodes]:[Nodes]]=4,Table2[[#This Row],[Cost]:[Cost]],"")</f>
        <v/>
      </c>
      <c r="B1642" s="20" t="str" cm="1">
        <f t="array" ref="B1642">IF(Table2[[#This Row],[Nodes]:[Nodes]]=5,Table2[[#This Row],[Cost]:[Cost]],"")</f>
        <v/>
      </c>
      <c r="C1642" s="20" t="str" cm="1">
        <f t="array" ref="C1642">IF(Table2[[#This Row],[Nodes]:[Nodes]]=6,Table2[[#This Row],[Cost]:[Cost]],"")</f>
        <v/>
      </c>
      <c r="D1642" s="20" t="str" cm="1">
        <f t="array" ref="D1642">IF(Data!A1642=7,Table2[[#This Row],[Cost]:[Cost]],"")</f>
        <v/>
      </c>
    </row>
    <row r="1643" spans="1:4">
      <c r="A1643" s="20" t="str" cm="1">
        <f t="array" ref="A1643">IF(Table2[[#This Row],[Nodes]:[Nodes]]=4,Table2[[#This Row],[Cost]:[Cost]],"")</f>
        <v/>
      </c>
      <c r="B1643" s="20" t="str" cm="1">
        <f t="array" ref="B1643">IF(Table2[[#This Row],[Nodes]:[Nodes]]=5,Table2[[#This Row],[Cost]:[Cost]],"")</f>
        <v/>
      </c>
      <c r="C1643" s="20" t="str" cm="1">
        <f t="array" ref="C1643">IF(Table2[[#This Row],[Nodes]:[Nodes]]=6,Table2[[#This Row],[Cost]:[Cost]],"")</f>
        <v/>
      </c>
      <c r="D1643" s="20" t="str" cm="1">
        <f t="array" ref="D1643">IF(Data!A1643=7,Table2[[#This Row],[Cost]:[Cost]],"")</f>
        <v/>
      </c>
    </row>
    <row r="1644" spans="1:4">
      <c r="A1644" s="20" t="str" cm="1">
        <f t="array" ref="A1644">IF(Table2[[#This Row],[Nodes]:[Nodes]]=4,Table2[[#This Row],[Cost]:[Cost]],"")</f>
        <v/>
      </c>
      <c r="B1644" s="20" t="str" cm="1">
        <f t="array" ref="B1644">IF(Table2[[#This Row],[Nodes]:[Nodes]]=5,Table2[[#This Row],[Cost]:[Cost]],"")</f>
        <v/>
      </c>
      <c r="C1644" s="20" t="str" cm="1">
        <f t="array" ref="C1644">IF(Table2[[#This Row],[Nodes]:[Nodes]]=6,Table2[[#This Row],[Cost]:[Cost]],"")</f>
        <v/>
      </c>
      <c r="D1644" s="20" t="str" cm="1">
        <f t="array" ref="D1644">IF(Data!A1644=7,Table2[[#This Row],[Cost]:[Cost]],"")</f>
        <v/>
      </c>
    </row>
    <row r="1645" spans="1:4">
      <c r="A1645" s="20" t="str" cm="1">
        <f t="array" ref="A1645">IF(Table2[[#This Row],[Nodes]:[Nodes]]=4,Table2[[#This Row],[Cost]:[Cost]],"")</f>
        <v/>
      </c>
      <c r="B1645" s="20" t="str" cm="1">
        <f t="array" ref="B1645">IF(Table2[[#This Row],[Nodes]:[Nodes]]=5,Table2[[#This Row],[Cost]:[Cost]],"")</f>
        <v/>
      </c>
      <c r="C1645" s="20" t="str" cm="1">
        <f t="array" ref="C1645">IF(Table2[[#This Row],[Nodes]:[Nodes]]=6,Table2[[#This Row],[Cost]:[Cost]],"")</f>
        <v/>
      </c>
      <c r="D1645" s="20" t="str" cm="1">
        <f t="array" ref="D1645">IF(Data!A1645=7,Table2[[#This Row],[Cost]:[Cost]],"")</f>
        <v/>
      </c>
    </row>
    <row r="1646" spans="1:4">
      <c r="A1646" s="20" t="str" cm="1">
        <f t="array" ref="A1646">IF(Table2[[#This Row],[Nodes]:[Nodes]]=4,Table2[[#This Row],[Cost]:[Cost]],"")</f>
        <v/>
      </c>
      <c r="B1646" s="20" t="str" cm="1">
        <f t="array" ref="B1646">IF(Table2[[#This Row],[Nodes]:[Nodes]]=5,Table2[[#This Row],[Cost]:[Cost]],"")</f>
        <v/>
      </c>
      <c r="C1646" s="20" t="str" cm="1">
        <f t="array" ref="C1646">IF(Table2[[#This Row],[Nodes]:[Nodes]]=6,Table2[[#This Row],[Cost]:[Cost]],"")</f>
        <v/>
      </c>
      <c r="D1646" s="20" t="str" cm="1">
        <f t="array" ref="D1646">IF(Data!A1646=7,Table2[[#This Row],[Cost]:[Cost]],"")</f>
        <v/>
      </c>
    </row>
    <row r="1647" spans="1:4">
      <c r="A1647" s="20" t="str" cm="1">
        <f t="array" ref="A1647">IF(Table2[[#This Row],[Nodes]:[Nodes]]=4,Table2[[#This Row],[Cost]:[Cost]],"")</f>
        <v/>
      </c>
      <c r="B1647" s="20" t="str" cm="1">
        <f t="array" ref="B1647">IF(Table2[[#This Row],[Nodes]:[Nodes]]=5,Table2[[#This Row],[Cost]:[Cost]],"")</f>
        <v/>
      </c>
      <c r="C1647" s="20" t="str" cm="1">
        <f t="array" ref="C1647">IF(Table2[[#This Row],[Nodes]:[Nodes]]=6,Table2[[#This Row],[Cost]:[Cost]],"")</f>
        <v/>
      </c>
      <c r="D1647" s="20" t="str" cm="1">
        <f t="array" ref="D1647">IF(Data!A1647=7,Table2[[#This Row],[Cost]:[Cost]],"")</f>
        <v/>
      </c>
    </row>
    <row r="1648" spans="1:4">
      <c r="A1648" s="20" t="str" cm="1">
        <f t="array" ref="A1648">IF(Table2[[#This Row],[Nodes]:[Nodes]]=4,Table2[[#This Row],[Cost]:[Cost]],"")</f>
        <v/>
      </c>
      <c r="B1648" s="20" t="str" cm="1">
        <f t="array" ref="B1648">IF(Table2[[#This Row],[Nodes]:[Nodes]]=5,Table2[[#This Row],[Cost]:[Cost]],"")</f>
        <v/>
      </c>
      <c r="C1648" s="20" t="str" cm="1">
        <f t="array" ref="C1648">IF(Table2[[#This Row],[Nodes]:[Nodes]]=6,Table2[[#This Row],[Cost]:[Cost]],"")</f>
        <v/>
      </c>
      <c r="D1648" s="20" t="str" cm="1">
        <f t="array" ref="D1648">IF(Data!A1648=7,Table2[[#This Row],[Cost]:[Cost]],"")</f>
        <v/>
      </c>
    </row>
    <row r="1649" spans="1:4">
      <c r="A1649" s="20" t="str" cm="1">
        <f t="array" ref="A1649">IF(Table2[[#This Row],[Nodes]:[Nodes]]=4,Table2[[#This Row],[Cost]:[Cost]],"")</f>
        <v/>
      </c>
      <c r="B1649" s="20" t="str" cm="1">
        <f t="array" ref="B1649">IF(Table2[[#This Row],[Nodes]:[Nodes]]=5,Table2[[#This Row],[Cost]:[Cost]],"")</f>
        <v/>
      </c>
      <c r="C1649" s="20" t="str" cm="1">
        <f t="array" ref="C1649">IF(Table2[[#This Row],[Nodes]:[Nodes]]=6,Table2[[#This Row],[Cost]:[Cost]],"")</f>
        <v/>
      </c>
      <c r="D1649" s="20" t="str" cm="1">
        <f t="array" ref="D1649">IF(Data!A1649=7,Table2[[#This Row],[Cost]:[Cost]],"")</f>
        <v/>
      </c>
    </row>
    <row r="1650" spans="1:4">
      <c r="A1650" s="20" t="str" cm="1">
        <f t="array" ref="A1650">IF(Table2[[#This Row],[Nodes]:[Nodes]]=4,Table2[[#This Row],[Cost]:[Cost]],"")</f>
        <v/>
      </c>
      <c r="B1650" s="20" t="str" cm="1">
        <f t="array" ref="B1650">IF(Table2[[#This Row],[Nodes]:[Nodes]]=5,Table2[[#This Row],[Cost]:[Cost]],"")</f>
        <v/>
      </c>
      <c r="C1650" s="20" t="str" cm="1">
        <f t="array" ref="C1650">IF(Table2[[#This Row],[Nodes]:[Nodes]]=6,Table2[[#This Row],[Cost]:[Cost]],"")</f>
        <v/>
      </c>
      <c r="D1650" s="20" t="str" cm="1">
        <f t="array" ref="D1650">IF(Data!A1650=7,Table2[[#This Row],[Cost]:[Cost]],"")</f>
        <v/>
      </c>
    </row>
    <row r="1651" spans="1:4">
      <c r="A1651" s="20" t="str" cm="1">
        <f t="array" ref="A1651">IF(Table2[[#This Row],[Nodes]:[Nodes]]=4,Table2[[#This Row],[Cost]:[Cost]],"")</f>
        <v/>
      </c>
      <c r="B1651" s="20" t="str" cm="1">
        <f t="array" ref="B1651">IF(Table2[[#This Row],[Nodes]:[Nodes]]=5,Table2[[#This Row],[Cost]:[Cost]],"")</f>
        <v/>
      </c>
      <c r="C1651" s="20" t="str" cm="1">
        <f t="array" ref="C1651">IF(Table2[[#This Row],[Nodes]:[Nodes]]=6,Table2[[#This Row],[Cost]:[Cost]],"")</f>
        <v/>
      </c>
      <c r="D1651" s="20" t="str" cm="1">
        <f t="array" ref="D1651">IF(Data!A1651=7,Table2[[#This Row],[Cost]:[Cost]],"")</f>
        <v/>
      </c>
    </row>
    <row r="1652" spans="1:4">
      <c r="A1652" s="20" t="str" cm="1">
        <f t="array" ref="A1652">IF(Table2[[#This Row],[Nodes]:[Nodes]]=4,Table2[[#This Row],[Cost]:[Cost]],"")</f>
        <v/>
      </c>
      <c r="B1652" s="20" t="str" cm="1">
        <f t="array" ref="B1652">IF(Table2[[#This Row],[Nodes]:[Nodes]]=5,Table2[[#This Row],[Cost]:[Cost]],"")</f>
        <v/>
      </c>
      <c r="C1652" s="20" t="str" cm="1">
        <f t="array" ref="C1652">IF(Table2[[#This Row],[Nodes]:[Nodes]]=6,Table2[[#This Row],[Cost]:[Cost]],"")</f>
        <v/>
      </c>
      <c r="D1652" s="20" t="str" cm="1">
        <f t="array" ref="D1652">IF(Data!A1652=7,Table2[[#This Row],[Cost]:[Cost]],"")</f>
        <v/>
      </c>
    </row>
    <row r="1653" spans="1:4">
      <c r="A1653" s="20" t="str" cm="1">
        <f t="array" ref="A1653">IF(Table2[[#This Row],[Nodes]:[Nodes]]=4,Table2[[#This Row],[Cost]:[Cost]],"")</f>
        <v/>
      </c>
      <c r="B1653" s="20" t="str" cm="1">
        <f t="array" ref="B1653">IF(Table2[[#This Row],[Nodes]:[Nodes]]=5,Table2[[#This Row],[Cost]:[Cost]],"")</f>
        <v/>
      </c>
      <c r="C1653" s="20" t="str" cm="1">
        <f t="array" ref="C1653">IF(Table2[[#This Row],[Nodes]:[Nodes]]=6,Table2[[#This Row],[Cost]:[Cost]],"")</f>
        <v/>
      </c>
      <c r="D1653" s="20" t="str" cm="1">
        <f t="array" ref="D1653">IF(Data!A1653=7,Table2[[#This Row],[Cost]:[Cost]],"")</f>
        <v/>
      </c>
    </row>
    <row r="1654" spans="1:4">
      <c r="A1654" s="20" t="str" cm="1">
        <f t="array" ref="A1654">IF(Table2[[#This Row],[Nodes]:[Nodes]]=4,Table2[[#This Row],[Cost]:[Cost]],"")</f>
        <v/>
      </c>
      <c r="B1654" s="20" t="str" cm="1">
        <f t="array" ref="B1654">IF(Table2[[#This Row],[Nodes]:[Nodes]]=5,Table2[[#This Row],[Cost]:[Cost]],"")</f>
        <v/>
      </c>
      <c r="C1654" s="20" t="str" cm="1">
        <f t="array" ref="C1654">IF(Table2[[#This Row],[Nodes]:[Nodes]]=6,Table2[[#This Row],[Cost]:[Cost]],"")</f>
        <v/>
      </c>
      <c r="D1654" s="20" t="str" cm="1">
        <f t="array" ref="D1654">IF(Data!A1654=7,Table2[[#This Row],[Cost]:[Cost]],"")</f>
        <v/>
      </c>
    </row>
    <row r="1655" spans="1:4">
      <c r="A1655" s="20" t="str" cm="1">
        <f t="array" ref="A1655">IF(Table2[[#This Row],[Nodes]:[Nodes]]=4,Table2[[#This Row],[Cost]:[Cost]],"")</f>
        <v/>
      </c>
      <c r="B1655" s="20" t="str" cm="1">
        <f t="array" ref="B1655">IF(Table2[[#This Row],[Nodes]:[Nodes]]=5,Table2[[#This Row],[Cost]:[Cost]],"")</f>
        <v/>
      </c>
      <c r="C1655" s="20" t="str" cm="1">
        <f t="array" ref="C1655">IF(Table2[[#This Row],[Nodes]:[Nodes]]=6,Table2[[#This Row],[Cost]:[Cost]],"")</f>
        <v/>
      </c>
      <c r="D1655" s="20" t="str" cm="1">
        <f t="array" ref="D1655">IF(Data!A1655=7,Table2[[#This Row],[Cost]:[Cost]],"")</f>
        <v/>
      </c>
    </row>
    <row r="1656" spans="1:4">
      <c r="A1656" s="20" t="str" cm="1">
        <f t="array" ref="A1656">IF(Table2[[#This Row],[Nodes]:[Nodes]]=4,Table2[[#This Row],[Cost]:[Cost]],"")</f>
        <v/>
      </c>
      <c r="B1656" s="20" t="str" cm="1">
        <f t="array" ref="B1656">IF(Table2[[#This Row],[Nodes]:[Nodes]]=5,Table2[[#This Row],[Cost]:[Cost]],"")</f>
        <v/>
      </c>
      <c r="C1656" s="20" t="str" cm="1">
        <f t="array" ref="C1656">IF(Table2[[#This Row],[Nodes]:[Nodes]]=6,Table2[[#This Row],[Cost]:[Cost]],"")</f>
        <v/>
      </c>
      <c r="D1656" s="20" t="str" cm="1">
        <f t="array" ref="D1656">IF(Data!A1656=7,Table2[[#This Row],[Cost]:[Cost]],"")</f>
        <v/>
      </c>
    </row>
    <row r="1657" spans="1:4">
      <c r="A1657" s="20" t="str" cm="1">
        <f t="array" ref="A1657">IF(Table2[[#This Row],[Nodes]:[Nodes]]=4,Table2[[#This Row],[Cost]:[Cost]],"")</f>
        <v/>
      </c>
      <c r="B1657" s="20" t="str" cm="1">
        <f t="array" ref="B1657">IF(Table2[[#This Row],[Nodes]:[Nodes]]=5,Table2[[#This Row],[Cost]:[Cost]],"")</f>
        <v/>
      </c>
      <c r="C1657" s="20" t="str" cm="1">
        <f t="array" ref="C1657">IF(Table2[[#This Row],[Nodes]:[Nodes]]=6,Table2[[#This Row],[Cost]:[Cost]],"")</f>
        <v/>
      </c>
      <c r="D1657" s="20" t="str" cm="1">
        <f t="array" ref="D1657">IF(Data!A1657=7,Table2[[#This Row],[Cost]:[Cost]],"")</f>
        <v/>
      </c>
    </row>
    <row r="1658" spans="1:4">
      <c r="A1658" s="20" t="str" cm="1">
        <f t="array" ref="A1658">IF(Table2[[#This Row],[Nodes]:[Nodes]]=4,Table2[[#This Row],[Cost]:[Cost]],"")</f>
        <v/>
      </c>
      <c r="B1658" s="20" t="str" cm="1">
        <f t="array" ref="B1658">IF(Table2[[#This Row],[Nodes]:[Nodes]]=5,Table2[[#This Row],[Cost]:[Cost]],"")</f>
        <v/>
      </c>
      <c r="C1658" s="20" t="str" cm="1">
        <f t="array" ref="C1658">IF(Table2[[#This Row],[Nodes]:[Nodes]]=6,Table2[[#This Row],[Cost]:[Cost]],"")</f>
        <v/>
      </c>
      <c r="D1658" s="20" t="str" cm="1">
        <f t="array" ref="D1658">IF(Data!A1658=7,Table2[[#This Row],[Cost]:[Cost]],"")</f>
        <v/>
      </c>
    </row>
    <row r="1659" spans="1:4">
      <c r="A1659" s="20" t="str" cm="1">
        <f t="array" ref="A1659">IF(Table2[[#This Row],[Nodes]:[Nodes]]=4,Table2[[#This Row],[Cost]:[Cost]],"")</f>
        <v/>
      </c>
      <c r="B1659" s="20" t="str" cm="1">
        <f t="array" ref="B1659">IF(Table2[[#This Row],[Nodes]:[Nodes]]=5,Table2[[#This Row],[Cost]:[Cost]],"")</f>
        <v/>
      </c>
      <c r="C1659" s="20" t="str" cm="1">
        <f t="array" ref="C1659">IF(Table2[[#This Row],[Nodes]:[Nodes]]=6,Table2[[#This Row],[Cost]:[Cost]],"")</f>
        <v/>
      </c>
      <c r="D1659" s="20" t="str" cm="1">
        <f t="array" ref="D1659">IF(Data!A1659=7,Table2[[#This Row],[Cost]:[Cost]],"")</f>
        <v/>
      </c>
    </row>
    <row r="1660" spans="1:4">
      <c r="A1660" s="20" t="str" cm="1">
        <f t="array" ref="A1660">IF(Table2[[#This Row],[Nodes]:[Nodes]]=4,Table2[[#This Row],[Cost]:[Cost]],"")</f>
        <v/>
      </c>
      <c r="B1660" s="20" t="str" cm="1">
        <f t="array" ref="B1660">IF(Table2[[#This Row],[Nodes]:[Nodes]]=5,Table2[[#This Row],[Cost]:[Cost]],"")</f>
        <v/>
      </c>
      <c r="C1660" s="20" t="str" cm="1">
        <f t="array" ref="C1660">IF(Table2[[#This Row],[Nodes]:[Nodes]]=6,Table2[[#This Row],[Cost]:[Cost]],"")</f>
        <v/>
      </c>
      <c r="D1660" s="20" t="str" cm="1">
        <f t="array" ref="D1660">IF(Data!A1660=7,Table2[[#This Row],[Cost]:[Cost]],"")</f>
        <v/>
      </c>
    </row>
    <row r="1661" spans="1:4">
      <c r="A1661" s="20" t="str" cm="1">
        <f t="array" ref="A1661">IF(Table2[[#This Row],[Nodes]:[Nodes]]=4,Table2[[#This Row],[Cost]:[Cost]],"")</f>
        <v/>
      </c>
      <c r="B1661" s="20" t="str" cm="1">
        <f t="array" ref="B1661">IF(Table2[[#This Row],[Nodes]:[Nodes]]=5,Table2[[#This Row],[Cost]:[Cost]],"")</f>
        <v/>
      </c>
      <c r="C1661" s="20" t="str" cm="1">
        <f t="array" ref="C1661">IF(Table2[[#This Row],[Nodes]:[Nodes]]=6,Table2[[#This Row],[Cost]:[Cost]],"")</f>
        <v/>
      </c>
      <c r="D1661" s="20" t="str" cm="1">
        <f t="array" ref="D1661">IF(Data!A1661=7,Table2[[#This Row],[Cost]:[Cost]],"")</f>
        <v/>
      </c>
    </row>
    <row r="1662" spans="1:4">
      <c r="A1662" s="20" t="str" cm="1">
        <f t="array" ref="A1662">IF(Table2[[#This Row],[Nodes]:[Nodes]]=4,Table2[[#This Row],[Cost]:[Cost]],"")</f>
        <v/>
      </c>
      <c r="B1662" s="20" t="str" cm="1">
        <f t="array" ref="B1662">IF(Table2[[#This Row],[Nodes]:[Nodes]]=5,Table2[[#This Row],[Cost]:[Cost]],"")</f>
        <v/>
      </c>
      <c r="C1662" s="20" t="str" cm="1">
        <f t="array" ref="C1662">IF(Table2[[#This Row],[Nodes]:[Nodes]]=6,Table2[[#This Row],[Cost]:[Cost]],"")</f>
        <v/>
      </c>
      <c r="D1662" s="20" t="str" cm="1">
        <f t="array" ref="D1662">IF(Data!A1662=7,Table2[[#This Row],[Cost]:[Cost]],"")</f>
        <v/>
      </c>
    </row>
    <row r="1663" spans="1:4">
      <c r="A1663" s="20" t="str" cm="1">
        <f t="array" ref="A1663">IF(Table2[[#This Row],[Nodes]:[Nodes]]=4,Table2[[#This Row],[Cost]:[Cost]],"")</f>
        <v/>
      </c>
      <c r="B1663" s="20" t="str" cm="1">
        <f t="array" ref="B1663">IF(Table2[[#This Row],[Nodes]:[Nodes]]=5,Table2[[#This Row],[Cost]:[Cost]],"")</f>
        <v/>
      </c>
      <c r="C1663" s="20" t="str" cm="1">
        <f t="array" ref="C1663">IF(Table2[[#This Row],[Nodes]:[Nodes]]=6,Table2[[#This Row],[Cost]:[Cost]],"")</f>
        <v/>
      </c>
      <c r="D1663" s="20" t="str" cm="1">
        <f t="array" ref="D1663">IF(Data!A1663=7,Table2[[#This Row],[Cost]:[Cost]],"")</f>
        <v/>
      </c>
    </row>
    <row r="1664" spans="1:4">
      <c r="A1664" s="20" t="str" cm="1">
        <f t="array" ref="A1664">IF(Table2[[#This Row],[Nodes]:[Nodes]]=4,Table2[[#This Row],[Cost]:[Cost]],"")</f>
        <v/>
      </c>
      <c r="B1664" s="20" t="str" cm="1">
        <f t="array" ref="B1664">IF(Table2[[#This Row],[Nodes]:[Nodes]]=5,Table2[[#This Row],[Cost]:[Cost]],"")</f>
        <v/>
      </c>
      <c r="C1664" s="20" t="str" cm="1">
        <f t="array" ref="C1664">IF(Table2[[#This Row],[Nodes]:[Nodes]]=6,Table2[[#This Row],[Cost]:[Cost]],"")</f>
        <v/>
      </c>
      <c r="D1664" s="20" t="str" cm="1">
        <f t="array" ref="D1664">IF(Data!A1664=7,Table2[[#This Row],[Cost]:[Cost]],"")</f>
        <v/>
      </c>
    </row>
    <row r="1665" spans="1:4">
      <c r="A1665" s="20" t="str" cm="1">
        <f t="array" ref="A1665">IF(Table2[[#This Row],[Nodes]:[Nodes]]=4,Table2[[#This Row],[Cost]:[Cost]],"")</f>
        <v/>
      </c>
      <c r="B1665" s="20" t="str" cm="1">
        <f t="array" ref="B1665">IF(Table2[[#This Row],[Nodes]:[Nodes]]=5,Table2[[#This Row],[Cost]:[Cost]],"")</f>
        <v/>
      </c>
      <c r="C1665" s="20" t="str" cm="1">
        <f t="array" ref="C1665">IF(Table2[[#This Row],[Nodes]:[Nodes]]=6,Table2[[#This Row],[Cost]:[Cost]],"")</f>
        <v/>
      </c>
      <c r="D1665" s="20" t="str" cm="1">
        <f t="array" ref="D1665">IF(Data!A1665=7,Table2[[#This Row],[Cost]:[Cost]],"")</f>
        <v/>
      </c>
    </row>
    <row r="1666" spans="1:4">
      <c r="A1666" s="20" t="str" cm="1">
        <f t="array" ref="A1666">IF(Table2[[#This Row],[Nodes]:[Nodes]]=4,Table2[[#This Row],[Cost]:[Cost]],"")</f>
        <v/>
      </c>
      <c r="B1666" s="20" t="str" cm="1">
        <f t="array" ref="B1666">IF(Table2[[#This Row],[Nodes]:[Nodes]]=5,Table2[[#This Row],[Cost]:[Cost]],"")</f>
        <v/>
      </c>
      <c r="C1666" s="20" t="str" cm="1">
        <f t="array" ref="C1666">IF(Table2[[#This Row],[Nodes]:[Nodes]]=6,Table2[[#This Row],[Cost]:[Cost]],"")</f>
        <v/>
      </c>
      <c r="D1666" s="20" t="str" cm="1">
        <f t="array" ref="D1666">IF(Data!A1666=7,Table2[[#This Row],[Cost]:[Cost]],"")</f>
        <v/>
      </c>
    </row>
    <row r="1667" spans="1:4">
      <c r="A1667" s="20" t="str" cm="1">
        <f t="array" ref="A1667">IF(Table2[[#This Row],[Nodes]:[Nodes]]=4,Table2[[#This Row],[Cost]:[Cost]],"")</f>
        <v/>
      </c>
      <c r="B1667" s="20" t="str" cm="1">
        <f t="array" ref="B1667">IF(Table2[[#This Row],[Nodes]:[Nodes]]=5,Table2[[#This Row],[Cost]:[Cost]],"")</f>
        <v/>
      </c>
      <c r="C1667" s="20" t="str" cm="1">
        <f t="array" ref="C1667">IF(Table2[[#This Row],[Nodes]:[Nodes]]=6,Table2[[#This Row],[Cost]:[Cost]],"")</f>
        <v/>
      </c>
      <c r="D1667" s="20" t="str" cm="1">
        <f t="array" ref="D1667">IF(Data!A1667=7,Table2[[#This Row],[Cost]:[Cost]],"")</f>
        <v/>
      </c>
    </row>
    <row r="1668" spans="1:4">
      <c r="A1668" s="20" t="str" cm="1">
        <f t="array" ref="A1668">IF(Table2[[#This Row],[Nodes]:[Nodes]]=4,Table2[[#This Row],[Cost]:[Cost]],"")</f>
        <v/>
      </c>
      <c r="B1668" s="20" t="str" cm="1">
        <f t="array" ref="B1668">IF(Table2[[#This Row],[Nodes]:[Nodes]]=5,Table2[[#This Row],[Cost]:[Cost]],"")</f>
        <v/>
      </c>
      <c r="C1668" s="20" t="str" cm="1">
        <f t="array" ref="C1668">IF(Table2[[#This Row],[Nodes]:[Nodes]]=6,Table2[[#This Row],[Cost]:[Cost]],"")</f>
        <v/>
      </c>
      <c r="D1668" s="20" t="str" cm="1">
        <f t="array" ref="D1668">IF(Data!A1668=7,Table2[[#This Row],[Cost]:[Cost]],"")</f>
        <v/>
      </c>
    </row>
    <row r="1669" spans="1:4">
      <c r="A1669" s="20" t="str" cm="1">
        <f t="array" ref="A1669">IF(Table2[[#This Row],[Nodes]:[Nodes]]=4,Table2[[#This Row],[Cost]:[Cost]],"")</f>
        <v/>
      </c>
      <c r="B1669" s="20" t="str" cm="1">
        <f t="array" ref="B1669">IF(Table2[[#This Row],[Nodes]:[Nodes]]=5,Table2[[#This Row],[Cost]:[Cost]],"")</f>
        <v/>
      </c>
      <c r="C1669" s="20" t="str" cm="1">
        <f t="array" ref="C1669">IF(Table2[[#This Row],[Nodes]:[Nodes]]=6,Table2[[#This Row],[Cost]:[Cost]],"")</f>
        <v/>
      </c>
      <c r="D1669" s="20" t="str" cm="1">
        <f t="array" ref="D1669">IF(Data!A1669=7,Table2[[#This Row],[Cost]:[Cost]],"")</f>
        <v/>
      </c>
    </row>
    <row r="1670" spans="1:4">
      <c r="A1670" s="20" t="str" cm="1">
        <f t="array" ref="A1670">IF(Table2[[#This Row],[Nodes]:[Nodes]]=4,Table2[[#This Row],[Cost]:[Cost]],"")</f>
        <v/>
      </c>
      <c r="B1670" s="20" t="str" cm="1">
        <f t="array" ref="B1670">IF(Table2[[#This Row],[Nodes]:[Nodes]]=5,Table2[[#This Row],[Cost]:[Cost]],"")</f>
        <v/>
      </c>
      <c r="C1670" s="20" t="str" cm="1">
        <f t="array" ref="C1670">IF(Table2[[#This Row],[Nodes]:[Nodes]]=6,Table2[[#This Row],[Cost]:[Cost]],"")</f>
        <v/>
      </c>
      <c r="D1670" s="20" t="str" cm="1">
        <f t="array" ref="D1670">IF(Data!A1670=7,Table2[[#This Row],[Cost]:[Cost]],"")</f>
        <v/>
      </c>
    </row>
    <row r="1671" spans="1:4">
      <c r="A1671" s="20" t="str" cm="1">
        <f t="array" ref="A1671">IF(Table2[[#This Row],[Nodes]:[Nodes]]=4,Table2[[#This Row],[Cost]:[Cost]],"")</f>
        <v/>
      </c>
      <c r="B1671" s="20" t="str" cm="1">
        <f t="array" ref="B1671">IF(Table2[[#This Row],[Nodes]:[Nodes]]=5,Table2[[#This Row],[Cost]:[Cost]],"")</f>
        <v/>
      </c>
      <c r="C1671" s="20" t="str" cm="1">
        <f t="array" ref="C1671">IF(Table2[[#This Row],[Nodes]:[Nodes]]=6,Table2[[#This Row],[Cost]:[Cost]],"")</f>
        <v/>
      </c>
      <c r="D1671" s="20" t="str" cm="1">
        <f t="array" ref="D1671">IF(Data!A1671=7,Table2[[#This Row],[Cost]:[Cost]],"")</f>
        <v/>
      </c>
    </row>
    <row r="1672" spans="1:4">
      <c r="A1672" s="20" t="str" cm="1">
        <f t="array" ref="A1672">IF(Table2[[#This Row],[Nodes]:[Nodes]]=4,Table2[[#This Row],[Cost]:[Cost]],"")</f>
        <v/>
      </c>
      <c r="B1672" s="20" t="str" cm="1">
        <f t="array" ref="B1672">IF(Table2[[#This Row],[Nodes]:[Nodes]]=5,Table2[[#This Row],[Cost]:[Cost]],"")</f>
        <v/>
      </c>
      <c r="C1672" s="20" t="str" cm="1">
        <f t="array" ref="C1672">IF(Table2[[#This Row],[Nodes]:[Nodes]]=6,Table2[[#This Row],[Cost]:[Cost]],"")</f>
        <v/>
      </c>
      <c r="D1672" s="20" t="str" cm="1">
        <f t="array" ref="D1672">IF(Data!A1672=7,Table2[[#This Row],[Cost]:[Cost]],"")</f>
        <v/>
      </c>
    </row>
    <row r="1673" spans="1:4">
      <c r="A1673" s="20" t="str" cm="1">
        <f t="array" ref="A1673">IF(Table2[[#This Row],[Nodes]:[Nodes]]=4,Table2[[#This Row],[Cost]:[Cost]],"")</f>
        <v/>
      </c>
      <c r="B1673" s="20" t="str" cm="1">
        <f t="array" ref="B1673">IF(Table2[[#This Row],[Nodes]:[Nodes]]=5,Table2[[#This Row],[Cost]:[Cost]],"")</f>
        <v/>
      </c>
      <c r="C1673" s="20" t="str" cm="1">
        <f t="array" ref="C1673">IF(Table2[[#This Row],[Nodes]:[Nodes]]=6,Table2[[#This Row],[Cost]:[Cost]],"")</f>
        <v/>
      </c>
      <c r="D1673" s="20" t="str" cm="1">
        <f t="array" ref="D1673">IF(Data!A1673=7,Table2[[#This Row],[Cost]:[Cost]],"")</f>
        <v/>
      </c>
    </row>
    <row r="1674" spans="1:4">
      <c r="A1674" s="20" t="str" cm="1">
        <f t="array" ref="A1674">IF(Table2[[#This Row],[Nodes]:[Nodes]]=4,Table2[[#This Row],[Cost]:[Cost]],"")</f>
        <v/>
      </c>
      <c r="B1674" s="20" t="str" cm="1">
        <f t="array" ref="B1674">IF(Table2[[#This Row],[Nodes]:[Nodes]]=5,Table2[[#This Row],[Cost]:[Cost]],"")</f>
        <v/>
      </c>
      <c r="C1674" s="20" t="str" cm="1">
        <f t="array" ref="C1674">IF(Table2[[#This Row],[Nodes]:[Nodes]]=6,Table2[[#This Row],[Cost]:[Cost]],"")</f>
        <v/>
      </c>
      <c r="D1674" s="20" t="str" cm="1">
        <f t="array" ref="D1674">IF(Data!A1674=7,Table2[[#This Row],[Cost]:[Cost]],"")</f>
        <v/>
      </c>
    </row>
    <row r="1675" spans="1:4">
      <c r="A1675" s="20" t="str" cm="1">
        <f t="array" ref="A1675">IF(Table2[[#This Row],[Nodes]:[Nodes]]=4,Table2[[#This Row],[Cost]:[Cost]],"")</f>
        <v/>
      </c>
      <c r="B1675" s="20" t="str" cm="1">
        <f t="array" ref="B1675">IF(Table2[[#This Row],[Nodes]:[Nodes]]=5,Table2[[#This Row],[Cost]:[Cost]],"")</f>
        <v/>
      </c>
      <c r="C1675" s="20" t="str" cm="1">
        <f t="array" ref="C1675">IF(Table2[[#This Row],[Nodes]:[Nodes]]=6,Table2[[#This Row],[Cost]:[Cost]],"")</f>
        <v/>
      </c>
      <c r="D1675" s="20" t="str" cm="1">
        <f t="array" ref="D1675">IF(Data!A1675=7,Table2[[#This Row],[Cost]:[Cost]],"")</f>
        <v/>
      </c>
    </row>
    <row r="1676" spans="1:4">
      <c r="A1676" s="20" t="str" cm="1">
        <f t="array" ref="A1676">IF(Table2[[#This Row],[Nodes]:[Nodes]]=4,Table2[[#This Row],[Cost]:[Cost]],"")</f>
        <v/>
      </c>
      <c r="B1676" s="20" t="str" cm="1">
        <f t="array" ref="B1676">IF(Table2[[#This Row],[Nodes]:[Nodes]]=5,Table2[[#This Row],[Cost]:[Cost]],"")</f>
        <v/>
      </c>
      <c r="C1676" s="20" t="str" cm="1">
        <f t="array" ref="C1676">IF(Table2[[#This Row],[Nodes]:[Nodes]]=6,Table2[[#This Row],[Cost]:[Cost]],"")</f>
        <v/>
      </c>
      <c r="D1676" s="20" t="str" cm="1">
        <f t="array" ref="D1676">IF(Data!A1676=7,Table2[[#This Row],[Cost]:[Cost]],"")</f>
        <v/>
      </c>
    </row>
    <row r="1677" spans="1:4">
      <c r="A1677" s="20" t="str" cm="1">
        <f t="array" ref="A1677">IF(Table2[[#This Row],[Nodes]:[Nodes]]=4,Table2[[#This Row],[Cost]:[Cost]],"")</f>
        <v/>
      </c>
      <c r="B1677" s="20" t="str" cm="1">
        <f t="array" ref="B1677">IF(Table2[[#This Row],[Nodes]:[Nodes]]=5,Table2[[#This Row],[Cost]:[Cost]],"")</f>
        <v/>
      </c>
      <c r="C1677" s="20" t="str" cm="1">
        <f t="array" ref="C1677">IF(Table2[[#This Row],[Nodes]:[Nodes]]=6,Table2[[#This Row],[Cost]:[Cost]],"")</f>
        <v/>
      </c>
      <c r="D1677" s="20" t="str" cm="1">
        <f t="array" ref="D1677">IF(Data!A1677=7,Table2[[#This Row],[Cost]:[Cost]],"")</f>
        <v/>
      </c>
    </row>
    <row r="1678" spans="1:4">
      <c r="A1678" s="20" t="str" cm="1">
        <f t="array" ref="A1678">IF(Table2[[#This Row],[Nodes]:[Nodes]]=4,Table2[[#This Row],[Cost]:[Cost]],"")</f>
        <v/>
      </c>
      <c r="B1678" s="20" t="str" cm="1">
        <f t="array" ref="B1678">IF(Table2[[#This Row],[Nodes]:[Nodes]]=5,Table2[[#This Row],[Cost]:[Cost]],"")</f>
        <v/>
      </c>
      <c r="C1678" s="20" t="str" cm="1">
        <f t="array" ref="C1678">IF(Table2[[#This Row],[Nodes]:[Nodes]]=6,Table2[[#This Row],[Cost]:[Cost]],"")</f>
        <v/>
      </c>
      <c r="D1678" s="20" t="str" cm="1">
        <f t="array" ref="D1678">IF(Data!A1678=7,Table2[[#This Row],[Cost]:[Cost]],"")</f>
        <v/>
      </c>
    </row>
    <row r="1679" spans="1:4">
      <c r="A1679" s="20" t="str" cm="1">
        <f t="array" ref="A1679">IF(Table2[[#This Row],[Nodes]:[Nodes]]=4,Table2[[#This Row],[Cost]:[Cost]],"")</f>
        <v/>
      </c>
      <c r="B1679" s="20" t="str" cm="1">
        <f t="array" ref="B1679">IF(Table2[[#This Row],[Nodes]:[Nodes]]=5,Table2[[#This Row],[Cost]:[Cost]],"")</f>
        <v/>
      </c>
      <c r="C1679" s="20" t="str" cm="1">
        <f t="array" ref="C1679">IF(Table2[[#This Row],[Nodes]:[Nodes]]=6,Table2[[#This Row],[Cost]:[Cost]],"")</f>
        <v/>
      </c>
      <c r="D1679" s="20" t="str" cm="1">
        <f t="array" ref="D1679">IF(Data!A1679=7,Table2[[#This Row],[Cost]:[Cost]],"")</f>
        <v/>
      </c>
    </row>
    <row r="1680" spans="1:4">
      <c r="A1680" s="20" t="str" cm="1">
        <f t="array" ref="A1680">IF(Table2[[#This Row],[Nodes]:[Nodes]]=4,Table2[[#This Row],[Cost]:[Cost]],"")</f>
        <v/>
      </c>
      <c r="B1680" s="20" t="str" cm="1">
        <f t="array" ref="B1680">IF(Table2[[#This Row],[Nodes]:[Nodes]]=5,Table2[[#This Row],[Cost]:[Cost]],"")</f>
        <v/>
      </c>
      <c r="C1680" s="20" t="str" cm="1">
        <f t="array" ref="C1680">IF(Table2[[#This Row],[Nodes]:[Nodes]]=6,Table2[[#This Row],[Cost]:[Cost]],"")</f>
        <v/>
      </c>
      <c r="D1680" s="20" t="str" cm="1">
        <f t="array" ref="D1680">IF(Data!A1680=7,Table2[[#This Row],[Cost]:[Cost]],"")</f>
        <v/>
      </c>
    </row>
    <row r="1681" spans="1:4">
      <c r="A1681" s="20" t="str" cm="1">
        <f t="array" ref="A1681">IF(Table2[[#This Row],[Nodes]:[Nodes]]=4,Table2[[#This Row],[Cost]:[Cost]],"")</f>
        <v/>
      </c>
      <c r="B1681" s="20" t="str" cm="1">
        <f t="array" ref="B1681">IF(Table2[[#This Row],[Nodes]:[Nodes]]=5,Table2[[#This Row],[Cost]:[Cost]],"")</f>
        <v/>
      </c>
      <c r="C1681" s="20" t="str" cm="1">
        <f t="array" ref="C1681">IF(Table2[[#This Row],[Nodes]:[Nodes]]=6,Table2[[#This Row],[Cost]:[Cost]],"")</f>
        <v/>
      </c>
      <c r="D1681" s="20" t="str" cm="1">
        <f t="array" ref="D1681">IF(Data!A1681=7,Table2[[#This Row],[Cost]:[Cost]],"")</f>
        <v/>
      </c>
    </row>
    <row r="1682" spans="1:4">
      <c r="A1682" s="20" t="str" cm="1">
        <f t="array" ref="A1682">IF(Table2[[#This Row],[Nodes]:[Nodes]]=4,Table2[[#This Row],[Cost]:[Cost]],"")</f>
        <v/>
      </c>
      <c r="B1682" s="20" t="str" cm="1">
        <f t="array" ref="B1682">IF(Table2[[#This Row],[Nodes]:[Nodes]]=5,Table2[[#This Row],[Cost]:[Cost]],"")</f>
        <v/>
      </c>
      <c r="C1682" s="20" t="str" cm="1">
        <f t="array" ref="C1682">IF(Table2[[#This Row],[Nodes]:[Nodes]]=6,Table2[[#This Row],[Cost]:[Cost]],"")</f>
        <v/>
      </c>
      <c r="D1682" s="20" t="str" cm="1">
        <f t="array" ref="D1682">IF(Data!A1682=7,Table2[[#This Row],[Cost]:[Cost]],"")</f>
        <v/>
      </c>
    </row>
    <row r="1683" spans="1:4">
      <c r="A1683" s="20" t="str" cm="1">
        <f t="array" ref="A1683">IF(Table2[[#This Row],[Nodes]:[Nodes]]=4,Table2[[#This Row],[Cost]:[Cost]],"")</f>
        <v/>
      </c>
      <c r="B1683" s="20" t="str" cm="1">
        <f t="array" ref="B1683">IF(Table2[[#This Row],[Nodes]:[Nodes]]=5,Table2[[#This Row],[Cost]:[Cost]],"")</f>
        <v/>
      </c>
      <c r="C1683" s="20" t="str" cm="1">
        <f t="array" ref="C1683">IF(Table2[[#This Row],[Nodes]:[Nodes]]=6,Table2[[#This Row],[Cost]:[Cost]],"")</f>
        <v/>
      </c>
      <c r="D1683" s="20" t="str" cm="1">
        <f t="array" ref="D1683">IF(Data!A1683=7,Table2[[#This Row],[Cost]:[Cost]],"")</f>
        <v/>
      </c>
    </row>
    <row r="1684" spans="1:4">
      <c r="A1684" s="20" t="str" cm="1">
        <f t="array" ref="A1684">IF(Table2[[#This Row],[Nodes]:[Nodes]]=4,Table2[[#This Row],[Cost]:[Cost]],"")</f>
        <v/>
      </c>
      <c r="B1684" s="20" t="str" cm="1">
        <f t="array" ref="B1684">IF(Table2[[#This Row],[Nodes]:[Nodes]]=5,Table2[[#This Row],[Cost]:[Cost]],"")</f>
        <v/>
      </c>
      <c r="C1684" s="20" t="str" cm="1">
        <f t="array" ref="C1684">IF(Table2[[#This Row],[Nodes]:[Nodes]]=6,Table2[[#This Row],[Cost]:[Cost]],"")</f>
        <v/>
      </c>
      <c r="D1684" s="20" t="str" cm="1">
        <f t="array" ref="D1684">IF(Data!A1684=7,Table2[[#This Row],[Cost]:[Cost]],"")</f>
        <v/>
      </c>
    </row>
    <row r="1685" spans="1:4">
      <c r="A1685" s="20" t="str" cm="1">
        <f t="array" ref="A1685">IF(Table2[[#This Row],[Nodes]:[Nodes]]=4,Table2[[#This Row],[Cost]:[Cost]],"")</f>
        <v/>
      </c>
      <c r="B1685" s="20" t="str" cm="1">
        <f t="array" ref="B1685">IF(Table2[[#This Row],[Nodes]:[Nodes]]=5,Table2[[#This Row],[Cost]:[Cost]],"")</f>
        <v/>
      </c>
      <c r="C1685" s="20" t="str" cm="1">
        <f t="array" ref="C1685">IF(Table2[[#This Row],[Nodes]:[Nodes]]=6,Table2[[#This Row],[Cost]:[Cost]],"")</f>
        <v/>
      </c>
      <c r="D1685" s="20" t="str" cm="1">
        <f t="array" ref="D1685">IF(Data!A1685=7,Table2[[#This Row],[Cost]:[Cost]],"")</f>
        <v/>
      </c>
    </row>
    <row r="1686" spans="1:4">
      <c r="A1686" s="20" t="str" cm="1">
        <f t="array" ref="A1686">IF(Table2[[#This Row],[Nodes]:[Nodes]]=4,Table2[[#This Row],[Cost]:[Cost]],"")</f>
        <v/>
      </c>
      <c r="B1686" s="20" t="str" cm="1">
        <f t="array" ref="B1686">IF(Table2[[#This Row],[Nodes]:[Nodes]]=5,Table2[[#This Row],[Cost]:[Cost]],"")</f>
        <v/>
      </c>
      <c r="C1686" s="20" t="str" cm="1">
        <f t="array" ref="C1686">IF(Table2[[#This Row],[Nodes]:[Nodes]]=6,Table2[[#This Row],[Cost]:[Cost]],"")</f>
        <v/>
      </c>
      <c r="D1686" s="20" t="str" cm="1">
        <f t="array" ref="D1686">IF(Data!A1686=7,Table2[[#This Row],[Cost]:[Cost]],"")</f>
        <v/>
      </c>
    </row>
    <row r="1687" spans="1:4">
      <c r="A1687" s="20" t="str" cm="1">
        <f t="array" ref="A1687">IF(Table2[[#This Row],[Nodes]:[Nodes]]=4,Table2[[#This Row],[Cost]:[Cost]],"")</f>
        <v/>
      </c>
      <c r="B1687" s="20" t="str" cm="1">
        <f t="array" ref="B1687">IF(Table2[[#This Row],[Nodes]:[Nodes]]=5,Table2[[#This Row],[Cost]:[Cost]],"")</f>
        <v/>
      </c>
      <c r="C1687" s="20" t="str" cm="1">
        <f t="array" ref="C1687">IF(Table2[[#This Row],[Nodes]:[Nodes]]=6,Table2[[#This Row],[Cost]:[Cost]],"")</f>
        <v/>
      </c>
      <c r="D1687" s="20" t="str" cm="1">
        <f t="array" ref="D1687">IF(Data!A1687=7,Table2[[#This Row],[Cost]:[Cost]],"")</f>
        <v/>
      </c>
    </row>
    <row r="1688" spans="1:4">
      <c r="A1688" s="20" t="str" cm="1">
        <f t="array" ref="A1688">IF(Table2[[#This Row],[Nodes]:[Nodes]]=4,Table2[[#This Row],[Cost]:[Cost]],"")</f>
        <v/>
      </c>
      <c r="B1688" s="20" t="str" cm="1">
        <f t="array" ref="B1688">IF(Table2[[#This Row],[Nodes]:[Nodes]]=5,Table2[[#This Row],[Cost]:[Cost]],"")</f>
        <v/>
      </c>
      <c r="C1688" s="20" t="str" cm="1">
        <f t="array" ref="C1688">IF(Table2[[#This Row],[Nodes]:[Nodes]]=6,Table2[[#This Row],[Cost]:[Cost]],"")</f>
        <v/>
      </c>
      <c r="D1688" s="20" t="str" cm="1">
        <f t="array" ref="D1688">IF(Data!A1688=7,Table2[[#This Row],[Cost]:[Cost]],"")</f>
        <v/>
      </c>
    </row>
    <row r="1689" spans="1:4">
      <c r="A1689" s="20" t="str" cm="1">
        <f t="array" ref="A1689">IF(Table2[[#This Row],[Nodes]:[Nodes]]=4,Table2[[#This Row],[Cost]:[Cost]],"")</f>
        <v/>
      </c>
      <c r="B1689" s="20" t="str" cm="1">
        <f t="array" ref="B1689">IF(Table2[[#This Row],[Nodes]:[Nodes]]=5,Table2[[#This Row],[Cost]:[Cost]],"")</f>
        <v/>
      </c>
      <c r="C1689" s="20" t="str" cm="1">
        <f t="array" ref="C1689">IF(Table2[[#This Row],[Nodes]:[Nodes]]=6,Table2[[#This Row],[Cost]:[Cost]],"")</f>
        <v/>
      </c>
      <c r="D1689" s="20" t="str" cm="1">
        <f t="array" ref="D1689">IF(Data!A1689=7,Table2[[#This Row],[Cost]:[Cost]],"")</f>
        <v/>
      </c>
    </row>
    <row r="1690" spans="1:4">
      <c r="A1690" s="20" t="str" cm="1">
        <f t="array" ref="A1690">IF(Table2[[#This Row],[Nodes]:[Nodes]]=4,Table2[[#This Row],[Cost]:[Cost]],"")</f>
        <v/>
      </c>
      <c r="B1690" s="20" t="str" cm="1">
        <f t="array" ref="B1690">IF(Table2[[#This Row],[Nodes]:[Nodes]]=5,Table2[[#This Row],[Cost]:[Cost]],"")</f>
        <v/>
      </c>
      <c r="C1690" s="20" t="str" cm="1">
        <f t="array" ref="C1690">IF(Table2[[#This Row],[Nodes]:[Nodes]]=6,Table2[[#This Row],[Cost]:[Cost]],"")</f>
        <v/>
      </c>
      <c r="D1690" s="20" t="str" cm="1">
        <f t="array" ref="D1690">IF(Data!A1690=7,Table2[[#This Row],[Cost]:[Cost]],"")</f>
        <v/>
      </c>
    </row>
    <row r="1691" spans="1:4">
      <c r="A1691" s="20" t="str" cm="1">
        <f t="array" ref="A1691">IF(Table2[[#This Row],[Nodes]:[Nodes]]=4,Table2[[#This Row],[Cost]:[Cost]],"")</f>
        <v/>
      </c>
      <c r="B1691" s="20" t="str" cm="1">
        <f t="array" ref="B1691">IF(Table2[[#This Row],[Nodes]:[Nodes]]=5,Table2[[#This Row],[Cost]:[Cost]],"")</f>
        <v/>
      </c>
      <c r="C1691" s="20" t="str" cm="1">
        <f t="array" ref="C1691">IF(Table2[[#This Row],[Nodes]:[Nodes]]=6,Table2[[#This Row],[Cost]:[Cost]],"")</f>
        <v/>
      </c>
      <c r="D1691" s="20" t="str" cm="1">
        <f t="array" ref="D1691">IF(Data!A1691=7,Table2[[#This Row],[Cost]:[Cost]],"")</f>
        <v/>
      </c>
    </row>
    <row r="1692" spans="1:4">
      <c r="A1692" s="20" t="str" cm="1">
        <f t="array" ref="A1692">IF(Table2[[#This Row],[Nodes]:[Nodes]]=4,Table2[[#This Row],[Cost]:[Cost]],"")</f>
        <v/>
      </c>
      <c r="B1692" s="20" t="str" cm="1">
        <f t="array" ref="B1692">IF(Table2[[#This Row],[Nodes]:[Nodes]]=5,Table2[[#This Row],[Cost]:[Cost]],"")</f>
        <v/>
      </c>
      <c r="C1692" s="20" t="str" cm="1">
        <f t="array" ref="C1692">IF(Table2[[#This Row],[Nodes]:[Nodes]]=6,Table2[[#This Row],[Cost]:[Cost]],"")</f>
        <v/>
      </c>
      <c r="D1692" s="20" t="str" cm="1">
        <f t="array" ref="D1692">IF(Data!A1692=7,Table2[[#This Row],[Cost]:[Cost]],"")</f>
        <v/>
      </c>
    </row>
    <row r="1693" spans="1:4">
      <c r="A1693" s="20" t="str" cm="1">
        <f t="array" ref="A1693">IF(Table2[[#This Row],[Nodes]:[Nodes]]=4,Table2[[#This Row],[Cost]:[Cost]],"")</f>
        <v/>
      </c>
      <c r="B1693" s="20" t="str" cm="1">
        <f t="array" ref="B1693">IF(Table2[[#This Row],[Nodes]:[Nodes]]=5,Table2[[#This Row],[Cost]:[Cost]],"")</f>
        <v/>
      </c>
      <c r="C1693" s="20" t="str" cm="1">
        <f t="array" ref="C1693">IF(Table2[[#This Row],[Nodes]:[Nodes]]=6,Table2[[#This Row],[Cost]:[Cost]],"")</f>
        <v/>
      </c>
      <c r="D1693" s="20" t="str" cm="1">
        <f t="array" ref="D1693">IF(Data!A1693=7,Table2[[#This Row],[Cost]:[Cost]],"")</f>
        <v/>
      </c>
    </row>
    <row r="1694" spans="1:4">
      <c r="A1694" s="20" t="str" cm="1">
        <f t="array" ref="A1694">IF(Table2[[#This Row],[Nodes]:[Nodes]]=4,Table2[[#This Row],[Cost]:[Cost]],"")</f>
        <v/>
      </c>
      <c r="B1694" s="20" t="str" cm="1">
        <f t="array" ref="B1694">IF(Table2[[#This Row],[Nodes]:[Nodes]]=5,Table2[[#This Row],[Cost]:[Cost]],"")</f>
        <v/>
      </c>
      <c r="C1694" s="20" t="str" cm="1">
        <f t="array" ref="C1694">IF(Table2[[#This Row],[Nodes]:[Nodes]]=6,Table2[[#This Row],[Cost]:[Cost]],"")</f>
        <v/>
      </c>
      <c r="D1694" s="20" t="str" cm="1">
        <f t="array" ref="D1694">IF(Data!A1694=7,Table2[[#This Row],[Cost]:[Cost]],"")</f>
        <v/>
      </c>
    </row>
    <row r="1695" spans="1:4">
      <c r="A1695" s="20" t="str" cm="1">
        <f t="array" ref="A1695">IF(Table2[[#This Row],[Nodes]:[Nodes]]=4,Table2[[#This Row],[Cost]:[Cost]],"")</f>
        <v/>
      </c>
      <c r="B1695" s="20" t="str" cm="1">
        <f t="array" ref="B1695">IF(Table2[[#This Row],[Nodes]:[Nodes]]=5,Table2[[#This Row],[Cost]:[Cost]],"")</f>
        <v/>
      </c>
      <c r="C1695" s="20" t="str" cm="1">
        <f t="array" ref="C1695">IF(Table2[[#This Row],[Nodes]:[Nodes]]=6,Table2[[#This Row],[Cost]:[Cost]],"")</f>
        <v/>
      </c>
      <c r="D1695" s="20" t="str" cm="1">
        <f t="array" ref="D1695">IF(Data!A1695=7,Table2[[#This Row],[Cost]:[Cost]],"")</f>
        <v/>
      </c>
    </row>
    <row r="1696" spans="1:4">
      <c r="A1696" s="20" t="str" cm="1">
        <f t="array" ref="A1696">IF(Table2[[#This Row],[Nodes]:[Nodes]]=4,Table2[[#This Row],[Cost]:[Cost]],"")</f>
        <v/>
      </c>
      <c r="B1696" s="20" t="str" cm="1">
        <f t="array" ref="B1696">IF(Table2[[#This Row],[Nodes]:[Nodes]]=5,Table2[[#This Row],[Cost]:[Cost]],"")</f>
        <v/>
      </c>
      <c r="C1696" s="20" t="str" cm="1">
        <f t="array" ref="C1696">IF(Table2[[#This Row],[Nodes]:[Nodes]]=6,Table2[[#This Row],[Cost]:[Cost]],"")</f>
        <v/>
      </c>
      <c r="D1696" s="20" t="str" cm="1">
        <f t="array" ref="D1696">IF(Data!A1696=7,Table2[[#This Row],[Cost]:[Cost]],"")</f>
        <v/>
      </c>
    </row>
    <row r="1697" spans="1:4">
      <c r="A1697" s="20" t="str" cm="1">
        <f t="array" ref="A1697">IF(Table2[[#This Row],[Nodes]:[Nodes]]=4,Table2[[#This Row],[Cost]:[Cost]],"")</f>
        <v/>
      </c>
      <c r="B1697" s="20" t="str" cm="1">
        <f t="array" ref="B1697">IF(Table2[[#This Row],[Nodes]:[Nodes]]=5,Table2[[#This Row],[Cost]:[Cost]],"")</f>
        <v/>
      </c>
      <c r="C1697" s="20" t="str" cm="1">
        <f t="array" ref="C1697">IF(Table2[[#This Row],[Nodes]:[Nodes]]=6,Table2[[#This Row],[Cost]:[Cost]],"")</f>
        <v/>
      </c>
      <c r="D1697" s="20" t="str" cm="1">
        <f t="array" ref="D1697">IF(Data!A1697=7,Table2[[#This Row],[Cost]:[Cost]],"")</f>
        <v/>
      </c>
    </row>
    <row r="1698" spans="1:4">
      <c r="A1698" s="20" t="str" cm="1">
        <f t="array" ref="A1698">IF(Table2[[#This Row],[Nodes]:[Nodes]]=4,Table2[[#This Row],[Cost]:[Cost]],"")</f>
        <v/>
      </c>
      <c r="B1698" s="20" t="str" cm="1">
        <f t="array" ref="B1698">IF(Table2[[#This Row],[Nodes]:[Nodes]]=5,Table2[[#This Row],[Cost]:[Cost]],"")</f>
        <v/>
      </c>
      <c r="C1698" s="20" t="str" cm="1">
        <f t="array" ref="C1698">IF(Table2[[#This Row],[Nodes]:[Nodes]]=6,Table2[[#This Row],[Cost]:[Cost]],"")</f>
        <v/>
      </c>
      <c r="D1698" s="20" t="str" cm="1">
        <f t="array" ref="D1698">IF(Data!A1698=7,Table2[[#This Row],[Cost]:[Cost]],"")</f>
        <v/>
      </c>
    </row>
    <row r="1699" spans="1:4">
      <c r="A1699" s="20" t="str" cm="1">
        <f t="array" ref="A1699">IF(Table2[[#This Row],[Nodes]:[Nodes]]=4,Table2[[#This Row],[Cost]:[Cost]],"")</f>
        <v/>
      </c>
      <c r="B1699" s="20" t="str" cm="1">
        <f t="array" ref="B1699">IF(Table2[[#This Row],[Nodes]:[Nodes]]=5,Table2[[#This Row],[Cost]:[Cost]],"")</f>
        <v/>
      </c>
      <c r="C1699" s="20" t="str" cm="1">
        <f t="array" ref="C1699">IF(Table2[[#This Row],[Nodes]:[Nodes]]=6,Table2[[#This Row],[Cost]:[Cost]],"")</f>
        <v/>
      </c>
      <c r="D1699" s="20" t="str" cm="1">
        <f t="array" ref="D1699">IF(Data!A1699=7,Table2[[#This Row],[Cost]:[Cost]],"")</f>
        <v/>
      </c>
    </row>
    <row r="1700" spans="1:4">
      <c r="A1700" s="20" t="str" cm="1">
        <f t="array" ref="A1700">IF(Table2[[#This Row],[Nodes]:[Nodes]]=4,Table2[[#This Row],[Cost]:[Cost]],"")</f>
        <v/>
      </c>
      <c r="B1700" s="20" t="str" cm="1">
        <f t="array" ref="B1700">IF(Table2[[#This Row],[Nodes]:[Nodes]]=5,Table2[[#This Row],[Cost]:[Cost]],"")</f>
        <v/>
      </c>
      <c r="C1700" s="20" t="str" cm="1">
        <f t="array" ref="C1700">IF(Table2[[#This Row],[Nodes]:[Nodes]]=6,Table2[[#This Row],[Cost]:[Cost]],"")</f>
        <v/>
      </c>
      <c r="D1700" s="20" t="str" cm="1">
        <f t="array" ref="D1700">IF(Data!A1700=7,Table2[[#This Row],[Cost]:[Cost]],"")</f>
        <v/>
      </c>
    </row>
    <row r="1701" spans="1:4">
      <c r="A1701" s="20" t="str" cm="1">
        <f t="array" ref="A1701">IF(Table2[[#This Row],[Nodes]:[Nodes]]=4,Table2[[#This Row],[Cost]:[Cost]],"")</f>
        <v/>
      </c>
      <c r="B1701" s="20" t="str" cm="1">
        <f t="array" ref="B1701">IF(Table2[[#This Row],[Nodes]:[Nodes]]=5,Table2[[#This Row],[Cost]:[Cost]],"")</f>
        <v/>
      </c>
      <c r="C1701" s="20" t="str" cm="1">
        <f t="array" ref="C1701">IF(Table2[[#This Row],[Nodes]:[Nodes]]=6,Table2[[#This Row],[Cost]:[Cost]],"")</f>
        <v/>
      </c>
      <c r="D1701" s="20" t="str" cm="1">
        <f t="array" ref="D1701">IF(Data!A1701=7,Table2[[#This Row],[Cost]:[Cost]],"")</f>
        <v/>
      </c>
    </row>
    <row r="1702" spans="1:4">
      <c r="A1702" s="20" t="str" cm="1">
        <f t="array" ref="A1702">IF(Table2[[#This Row],[Nodes]:[Nodes]]=4,Table2[[#This Row],[Cost]:[Cost]],"")</f>
        <v/>
      </c>
      <c r="B1702" s="20" t="str" cm="1">
        <f t="array" ref="B1702">IF(Table2[[#This Row],[Nodes]:[Nodes]]=5,Table2[[#This Row],[Cost]:[Cost]],"")</f>
        <v/>
      </c>
      <c r="C1702" s="20" t="str" cm="1">
        <f t="array" ref="C1702">IF(Table2[[#This Row],[Nodes]:[Nodes]]=6,Table2[[#This Row],[Cost]:[Cost]],"")</f>
        <v/>
      </c>
      <c r="D1702" s="20" t="str" cm="1">
        <f t="array" ref="D1702">IF(Data!A1702=7,Table2[[#This Row],[Cost]:[Cost]],"")</f>
        <v/>
      </c>
    </row>
    <row r="1703" spans="1:4">
      <c r="A1703" s="20" t="str" cm="1">
        <f t="array" ref="A1703">IF(Table2[[#This Row],[Nodes]:[Nodes]]=4,Table2[[#This Row],[Cost]:[Cost]],"")</f>
        <v/>
      </c>
      <c r="B1703" s="20" t="str" cm="1">
        <f t="array" ref="B1703">IF(Table2[[#This Row],[Nodes]:[Nodes]]=5,Table2[[#This Row],[Cost]:[Cost]],"")</f>
        <v/>
      </c>
      <c r="C1703" s="20" t="str" cm="1">
        <f t="array" ref="C1703">IF(Table2[[#This Row],[Nodes]:[Nodes]]=6,Table2[[#This Row],[Cost]:[Cost]],"")</f>
        <v/>
      </c>
      <c r="D1703" s="20" t="str" cm="1">
        <f t="array" ref="D1703">IF(Data!A1703=7,Table2[[#This Row],[Cost]:[Cost]],"")</f>
        <v/>
      </c>
    </row>
    <row r="1704" spans="1:4">
      <c r="A1704" s="20" t="str" cm="1">
        <f t="array" ref="A1704">IF(Table2[[#This Row],[Nodes]:[Nodes]]=4,Table2[[#This Row],[Cost]:[Cost]],"")</f>
        <v/>
      </c>
      <c r="B1704" s="20" t="str" cm="1">
        <f t="array" ref="B1704">IF(Table2[[#This Row],[Nodes]:[Nodes]]=5,Table2[[#This Row],[Cost]:[Cost]],"")</f>
        <v/>
      </c>
      <c r="C1704" s="20" t="str" cm="1">
        <f t="array" ref="C1704">IF(Table2[[#This Row],[Nodes]:[Nodes]]=6,Table2[[#This Row],[Cost]:[Cost]],"")</f>
        <v/>
      </c>
      <c r="D1704" s="20" t="str" cm="1">
        <f t="array" ref="D1704">IF(Data!A1704=7,Table2[[#This Row],[Cost]:[Cost]],"")</f>
        <v/>
      </c>
    </row>
    <row r="1705" spans="1:4">
      <c r="A1705" s="20" t="str" cm="1">
        <f t="array" ref="A1705">IF(Table2[[#This Row],[Nodes]:[Nodes]]=4,Table2[[#This Row],[Cost]:[Cost]],"")</f>
        <v/>
      </c>
      <c r="B1705" s="20" t="str" cm="1">
        <f t="array" ref="B1705">IF(Table2[[#This Row],[Nodes]:[Nodes]]=5,Table2[[#This Row],[Cost]:[Cost]],"")</f>
        <v/>
      </c>
      <c r="C1705" s="20" t="str" cm="1">
        <f t="array" ref="C1705">IF(Table2[[#This Row],[Nodes]:[Nodes]]=6,Table2[[#This Row],[Cost]:[Cost]],"")</f>
        <v/>
      </c>
      <c r="D1705" s="20" t="str" cm="1">
        <f t="array" ref="D1705">IF(Data!A1705=7,Table2[[#This Row],[Cost]:[Cost]],"")</f>
        <v/>
      </c>
    </row>
    <row r="1706" spans="1:4">
      <c r="A1706" s="20" t="str" cm="1">
        <f t="array" ref="A1706">IF(Table2[[#This Row],[Nodes]:[Nodes]]=4,Table2[[#This Row],[Cost]:[Cost]],"")</f>
        <v/>
      </c>
      <c r="B1706" s="20" t="str" cm="1">
        <f t="array" ref="B1706">IF(Table2[[#This Row],[Nodes]:[Nodes]]=5,Table2[[#This Row],[Cost]:[Cost]],"")</f>
        <v/>
      </c>
      <c r="C1706" s="20" t="str" cm="1">
        <f t="array" ref="C1706">IF(Table2[[#This Row],[Nodes]:[Nodes]]=6,Table2[[#This Row],[Cost]:[Cost]],"")</f>
        <v/>
      </c>
      <c r="D1706" s="20" t="str" cm="1">
        <f t="array" ref="D1706">IF(Data!A1706=7,Table2[[#This Row],[Cost]:[Cost]],"")</f>
        <v/>
      </c>
    </row>
    <row r="1707" spans="1:4">
      <c r="A1707" s="20" t="str" cm="1">
        <f t="array" ref="A1707">IF(Table2[[#This Row],[Nodes]:[Nodes]]=4,Table2[[#This Row],[Cost]:[Cost]],"")</f>
        <v/>
      </c>
      <c r="B1707" s="20" t="str" cm="1">
        <f t="array" ref="B1707">IF(Table2[[#This Row],[Nodes]:[Nodes]]=5,Table2[[#This Row],[Cost]:[Cost]],"")</f>
        <v/>
      </c>
      <c r="C1707" s="20" t="str" cm="1">
        <f t="array" ref="C1707">IF(Table2[[#This Row],[Nodes]:[Nodes]]=6,Table2[[#This Row],[Cost]:[Cost]],"")</f>
        <v/>
      </c>
      <c r="D1707" s="20" t="str" cm="1">
        <f t="array" ref="D1707">IF(Data!A1707=7,Table2[[#This Row],[Cost]:[Cost]],"")</f>
        <v/>
      </c>
    </row>
    <row r="1708" spans="1:4">
      <c r="A1708" s="20" t="str" cm="1">
        <f t="array" ref="A1708">IF(Table2[[#This Row],[Nodes]:[Nodes]]=4,Table2[[#This Row],[Cost]:[Cost]],"")</f>
        <v/>
      </c>
      <c r="B1708" s="20" t="str" cm="1">
        <f t="array" ref="B1708">IF(Table2[[#This Row],[Nodes]:[Nodes]]=5,Table2[[#This Row],[Cost]:[Cost]],"")</f>
        <v/>
      </c>
      <c r="C1708" s="20" t="str" cm="1">
        <f t="array" ref="C1708">IF(Table2[[#This Row],[Nodes]:[Nodes]]=6,Table2[[#This Row],[Cost]:[Cost]],"")</f>
        <v/>
      </c>
      <c r="D1708" s="20" t="str" cm="1">
        <f t="array" ref="D1708">IF(Data!A1708=7,Table2[[#This Row],[Cost]:[Cost]],"")</f>
        <v/>
      </c>
    </row>
    <row r="1709" spans="1:4">
      <c r="A1709" s="20" t="str" cm="1">
        <f t="array" ref="A1709">IF(Table2[[#This Row],[Nodes]:[Nodes]]=4,Table2[[#This Row],[Cost]:[Cost]],"")</f>
        <v/>
      </c>
      <c r="B1709" s="20" t="str" cm="1">
        <f t="array" ref="B1709">IF(Table2[[#This Row],[Nodes]:[Nodes]]=5,Table2[[#This Row],[Cost]:[Cost]],"")</f>
        <v/>
      </c>
      <c r="C1709" s="20" t="str" cm="1">
        <f t="array" ref="C1709">IF(Table2[[#This Row],[Nodes]:[Nodes]]=6,Table2[[#This Row],[Cost]:[Cost]],"")</f>
        <v/>
      </c>
      <c r="D1709" s="20" t="str" cm="1">
        <f t="array" ref="D1709">IF(Data!A1709=7,Table2[[#This Row],[Cost]:[Cost]],"")</f>
        <v/>
      </c>
    </row>
    <row r="1710" spans="1:4">
      <c r="A1710" s="20" t="str" cm="1">
        <f t="array" ref="A1710">IF(Table2[[#This Row],[Nodes]:[Nodes]]=4,Table2[[#This Row],[Cost]:[Cost]],"")</f>
        <v/>
      </c>
      <c r="B1710" s="20" t="str" cm="1">
        <f t="array" ref="B1710">IF(Table2[[#This Row],[Nodes]:[Nodes]]=5,Table2[[#This Row],[Cost]:[Cost]],"")</f>
        <v/>
      </c>
      <c r="C1710" s="20" t="str" cm="1">
        <f t="array" ref="C1710">IF(Table2[[#This Row],[Nodes]:[Nodes]]=6,Table2[[#This Row],[Cost]:[Cost]],"")</f>
        <v/>
      </c>
      <c r="D1710" s="20" t="str" cm="1">
        <f t="array" ref="D1710">IF(Data!A1710=7,Table2[[#This Row],[Cost]:[Cost]],"")</f>
        <v/>
      </c>
    </row>
    <row r="1711" spans="1:4">
      <c r="A1711" s="20" t="str" cm="1">
        <f t="array" ref="A1711">IF(Table2[[#This Row],[Nodes]:[Nodes]]=4,Table2[[#This Row],[Cost]:[Cost]],"")</f>
        <v/>
      </c>
      <c r="B1711" s="20" t="str" cm="1">
        <f t="array" ref="B1711">IF(Table2[[#This Row],[Nodes]:[Nodes]]=5,Table2[[#This Row],[Cost]:[Cost]],"")</f>
        <v/>
      </c>
      <c r="C1711" s="20" t="str" cm="1">
        <f t="array" ref="C1711">IF(Table2[[#This Row],[Nodes]:[Nodes]]=6,Table2[[#This Row],[Cost]:[Cost]],"")</f>
        <v/>
      </c>
      <c r="D1711" s="20" t="str" cm="1">
        <f t="array" ref="D1711">IF(Data!A1711=7,Table2[[#This Row],[Cost]:[Cost]],"")</f>
        <v/>
      </c>
    </row>
    <row r="1712" spans="1:4">
      <c r="A1712" s="20" t="str" cm="1">
        <f t="array" ref="A1712">IF(Table2[[#This Row],[Nodes]:[Nodes]]=4,Table2[[#This Row],[Cost]:[Cost]],"")</f>
        <v/>
      </c>
      <c r="B1712" s="20" t="str" cm="1">
        <f t="array" ref="B1712">IF(Table2[[#This Row],[Nodes]:[Nodes]]=5,Table2[[#This Row],[Cost]:[Cost]],"")</f>
        <v/>
      </c>
      <c r="C1712" s="20" t="str" cm="1">
        <f t="array" ref="C1712">IF(Table2[[#This Row],[Nodes]:[Nodes]]=6,Table2[[#This Row],[Cost]:[Cost]],"")</f>
        <v/>
      </c>
      <c r="D1712" s="20" t="str" cm="1">
        <f t="array" ref="D1712">IF(Data!A1712=7,Table2[[#This Row],[Cost]:[Cost]],"")</f>
        <v/>
      </c>
    </row>
    <row r="1713" spans="1:4">
      <c r="A1713" s="20" t="str" cm="1">
        <f t="array" ref="A1713">IF(Table2[[#This Row],[Nodes]:[Nodes]]=4,Table2[[#This Row],[Cost]:[Cost]],"")</f>
        <v/>
      </c>
      <c r="B1713" s="20" t="str" cm="1">
        <f t="array" ref="B1713">IF(Table2[[#This Row],[Nodes]:[Nodes]]=5,Table2[[#This Row],[Cost]:[Cost]],"")</f>
        <v/>
      </c>
      <c r="C1713" s="20" t="str" cm="1">
        <f t="array" ref="C1713">IF(Table2[[#This Row],[Nodes]:[Nodes]]=6,Table2[[#This Row],[Cost]:[Cost]],"")</f>
        <v/>
      </c>
      <c r="D1713" s="20" t="str" cm="1">
        <f t="array" ref="D1713">IF(Data!A1713=7,Table2[[#This Row],[Cost]:[Cost]],"")</f>
        <v/>
      </c>
    </row>
    <row r="1714" spans="1:4">
      <c r="A1714" s="20" t="str" cm="1">
        <f t="array" ref="A1714">IF(Table2[[#This Row],[Nodes]:[Nodes]]=4,Table2[[#This Row],[Cost]:[Cost]],"")</f>
        <v/>
      </c>
      <c r="B1714" s="20" t="str" cm="1">
        <f t="array" ref="B1714">IF(Table2[[#This Row],[Nodes]:[Nodes]]=5,Table2[[#This Row],[Cost]:[Cost]],"")</f>
        <v/>
      </c>
      <c r="C1714" s="20" t="str" cm="1">
        <f t="array" ref="C1714">IF(Table2[[#This Row],[Nodes]:[Nodes]]=6,Table2[[#This Row],[Cost]:[Cost]],"")</f>
        <v/>
      </c>
      <c r="D1714" s="20" t="str" cm="1">
        <f t="array" ref="D1714">IF(Data!A1714=7,Table2[[#This Row],[Cost]:[Cost]],"")</f>
        <v/>
      </c>
    </row>
    <row r="1715" spans="1:4">
      <c r="A1715" s="20" t="str" cm="1">
        <f t="array" ref="A1715">IF(Table2[[#This Row],[Nodes]:[Nodes]]=4,Table2[[#This Row],[Cost]:[Cost]],"")</f>
        <v/>
      </c>
      <c r="B1715" s="20" t="str" cm="1">
        <f t="array" ref="B1715">IF(Table2[[#This Row],[Nodes]:[Nodes]]=5,Table2[[#This Row],[Cost]:[Cost]],"")</f>
        <v/>
      </c>
      <c r="C1715" s="20" t="str" cm="1">
        <f t="array" ref="C1715">IF(Table2[[#This Row],[Nodes]:[Nodes]]=6,Table2[[#This Row],[Cost]:[Cost]],"")</f>
        <v/>
      </c>
      <c r="D1715" s="20" t="str" cm="1">
        <f t="array" ref="D1715">IF(Data!A1715=7,Table2[[#This Row],[Cost]:[Cost]],"")</f>
        <v/>
      </c>
    </row>
    <row r="1716" spans="1:4">
      <c r="A1716" s="20" t="str" cm="1">
        <f t="array" ref="A1716">IF(Table2[[#This Row],[Nodes]:[Nodes]]=4,Table2[[#This Row],[Cost]:[Cost]],"")</f>
        <v/>
      </c>
      <c r="B1716" s="20" t="str" cm="1">
        <f t="array" ref="B1716">IF(Table2[[#This Row],[Nodes]:[Nodes]]=5,Table2[[#This Row],[Cost]:[Cost]],"")</f>
        <v/>
      </c>
      <c r="C1716" s="20" t="str" cm="1">
        <f t="array" ref="C1716">IF(Table2[[#This Row],[Nodes]:[Nodes]]=6,Table2[[#This Row],[Cost]:[Cost]],"")</f>
        <v/>
      </c>
      <c r="D1716" s="20" t="str" cm="1">
        <f t="array" ref="D1716">IF(Data!A1716=7,Table2[[#This Row],[Cost]:[Cost]],"")</f>
        <v/>
      </c>
    </row>
    <row r="1717" spans="1:4">
      <c r="A1717" s="20" t="str" cm="1">
        <f t="array" ref="A1717">IF(Table2[[#This Row],[Nodes]:[Nodes]]=4,Table2[[#This Row],[Cost]:[Cost]],"")</f>
        <v/>
      </c>
      <c r="B1717" s="20" t="str" cm="1">
        <f t="array" ref="B1717">IF(Table2[[#This Row],[Nodes]:[Nodes]]=5,Table2[[#This Row],[Cost]:[Cost]],"")</f>
        <v/>
      </c>
      <c r="C1717" s="20" t="str" cm="1">
        <f t="array" ref="C1717">IF(Table2[[#This Row],[Nodes]:[Nodes]]=6,Table2[[#This Row],[Cost]:[Cost]],"")</f>
        <v/>
      </c>
      <c r="D1717" s="20" t="str" cm="1">
        <f t="array" ref="D1717">IF(Data!A1717=7,Table2[[#This Row],[Cost]:[Cost]],"")</f>
        <v/>
      </c>
    </row>
    <row r="1718" spans="1:4">
      <c r="A1718" s="20" t="str" cm="1">
        <f t="array" ref="A1718">IF(Table2[[#This Row],[Nodes]:[Nodes]]=4,Table2[[#This Row],[Cost]:[Cost]],"")</f>
        <v/>
      </c>
      <c r="B1718" s="20" t="str" cm="1">
        <f t="array" ref="B1718">IF(Table2[[#This Row],[Nodes]:[Nodes]]=5,Table2[[#This Row],[Cost]:[Cost]],"")</f>
        <v/>
      </c>
      <c r="C1718" s="20" t="str" cm="1">
        <f t="array" ref="C1718">IF(Table2[[#This Row],[Nodes]:[Nodes]]=6,Table2[[#This Row],[Cost]:[Cost]],"")</f>
        <v/>
      </c>
      <c r="D1718" s="20" t="str" cm="1">
        <f t="array" ref="D1718">IF(Data!A1718=7,Table2[[#This Row],[Cost]:[Cost]],"")</f>
        <v/>
      </c>
    </row>
    <row r="1719" spans="1:4">
      <c r="A1719" s="20" t="str" cm="1">
        <f t="array" ref="A1719">IF(Table2[[#This Row],[Nodes]:[Nodes]]=4,Table2[[#This Row],[Cost]:[Cost]],"")</f>
        <v/>
      </c>
      <c r="B1719" s="20" t="str" cm="1">
        <f t="array" ref="B1719">IF(Table2[[#This Row],[Nodes]:[Nodes]]=5,Table2[[#This Row],[Cost]:[Cost]],"")</f>
        <v/>
      </c>
      <c r="C1719" s="20" t="str" cm="1">
        <f t="array" ref="C1719">IF(Table2[[#This Row],[Nodes]:[Nodes]]=6,Table2[[#This Row],[Cost]:[Cost]],"")</f>
        <v/>
      </c>
      <c r="D1719" s="20" t="str" cm="1">
        <f t="array" ref="D1719">IF(Data!A1719=7,Table2[[#This Row],[Cost]:[Cost]],"")</f>
        <v/>
      </c>
    </row>
    <row r="1720" spans="1:4">
      <c r="A1720" s="20" t="str" cm="1">
        <f t="array" ref="A1720">IF(Table2[[#This Row],[Nodes]:[Nodes]]=4,Table2[[#This Row],[Cost]:[Cost]],"")</f>
        <v/>
      </c>
      <c r="B1720" s="20" t="str" cm="1">
        <f t="array" ref="B1720">IF(Table2[[#This Row],[Nodes]:[Nodes]]=5,Table2[[#This Row],[Cost]:[Cost]],"")</f>
        <v/>
      </c>
      <c r="C1720" s="20" t="str" cm="1">
        <f t="array" ref="C1720">IF(Table2[[#This Row],[Nodes]:[Nodes]]=6,Table2[[#This Row],[Cost]:[Cost]],"")</f>
        <v/>
      </c>
      <c r="D1720" s="20" t="str" cm="1">
        <f t="array" ref="D1720">IF(Data!A1720=7,Table2[[#This Row],[Cost]:[Cost]],"")</f>
        <v/>
      </c>
    </row>
    <row r="1721" spans="1:4">
      <c r="A1721" s="20" t="str" cm="1">
        <f t="array" ref="A1721">IF(Table2[[#This Row],[Nodes]:[Nodes]]=4,Table2[[#This Row],[Cost]:[Cost]],"")</f>
        <v/>
      </c>
      <c r="B1721" s="20" t="str" cm="1">
        <f t="array" ref="B1721">IF(Table2[[#This Row],[Nodes]:[Nodes]]=5,Table2[[#This Row],[Cost]:[Cost]],"")</f>
        <v/>
      </c>
      <c r="C1721" s="20" t="str" cm="1">
        <f t="array" ref="C1721">IF(Table2[[#This Row],[Nodes]:[Nodes]]=6,Table2[[#This Row],[Cost]:[Cost]],"")</f>
        <v/>
      </c>
      <c r="D1721" s="20" t="str" cm="1">
        <f t="array" ref="D1721">IF(Data!A1721=7,Table2[[#This Row],[Cost]:[Cost]],"")</f>
        <v/>
      </c>
    </row>
    <row r="1722" spans="1:4">
      <c r="A1722" s="20" t="str" cm="1">
        <f t="array" ref="A1722">IF(Table2[[#This Row],[Nodes]:[Nodes]]=4,Table2[[#This Row],[Cost]:[Cost]],"")</f>
        <v/>
      </c>
      <c r="B1722" s="20" t="str" cm="1">
        <f t="array" ref="B1722">IF(Table2[[#This Row],[Nodes]:[Nodes]]=5,Table2[[#This Row],[Cost]:[Cost]],"")</f>
        <v/>
      </c>
      <c r="C1722" s="20" t="str" cm="1">
        <f t="array" ref="C1722">IF(Table2[[#This Row],[Nodes]:[Nodes]]=6,Table2[[#This Row],[Cost]:[Cost]],"")</f>
        <v/>
      </c>
      <c r="D1722" s="20" t="str" cm="1">
        <f t="array" ref="D1722">IF(Data!A1722=7,Table2[[#This Row],[Cost]:[Cost]],"")</f>
        <v/>
      </c>
    </row>
    <row r="1723" spans="1:4">
      <c r="A1723" s="20" t="str" cm="1">
        <f t="array" ref="A1723">IF(Table2[[#This Row],[Nodes]:[Nodes]]=4,Table2[[#This Row],[Cost]:[Cost]],"")</f>
        <v/>
      </c>
      <c r="B1723" s="20" t="str" cm="1">
        <f t="array" ref="B1723">IF(Table2[[#This Row],[Nodes]:[Nodes]]=5,Table2[[#This Row],[Cost]:[Cost]],"")</f>
        <v/>
      </c>
      <c r="C1723" s="20" t="str" cm="1">
        <f t="array" ref="C1723">IF(Table2[[#This Row],[Nodes]:[Nodes]]=6,Table2[[#This Row],[Cost]:[Cost]],"")</f>
        <v/>
      </c>
      <c r="D1723" s="20" t="str" cm="1">
        <f t="array" ref="D1723">IF(Data!A1723=7,Table2[[#This Row],[Cost]:[Cost]],"")</f>
        <v/>
      </c>
    </row>
    <row r="1724" spans="1:4">
      <c r="A1724" s="20" t="str" cm="1">
        <f t="array" ref="A1724">IF(Table2[[#This Row],[Nodes]:[Nodes]]=4,Table2[[#This Row],[Cost]:[Cost]],"")</f>
        <v/>
      </c>
      <c r="B1724" s="20" t="str" cm="1">
        <f t="array" ref="B1724">IF(Table2[[#This Row],[Nodes]:[Nodes]]=5,Table2[[#This Row],[Cost]:[Cost]],"")</f>
        <v/>
      </c>
      <c r="C1724" s="20" t="str" cm="1">
        <f t="array" ref="C1724">IF(Table2[[#This Row],[Nodes]:[Nodes]]=6,Table2[[#This Row],[Cost]:[Cost]],"")</f>
        <v/>
      </c>
      <c r="D1724" s="20" t="str" cm="1">
        <f t="array" ref="D1724">IF(Data!A1724=7,Table2[[#This Row],[Cost]:[Cost]],"")</f>
        <v/>
      </c>
    </row>
    <row r="1725" spans="1:4">
      <c r="A1725" s="20" t="str" cm="1">
        <f t="array" ref="A1725">IF(Table2[[#This Row],[Nodes]:[Nodes]]=4,Table2[[#This Row],[Cost]:[Cost]],"")</f>
        <v/>
      </c>
      <c r="B1725" s="20" t="str" cm="1">
        <f t="array" ref="B1725">IF(Table2[[#This Row],[Nodes]:[Nodes]]=5,Table2[[#This Row],[Cost]:[Cost]],"")</f>
        <v/>
      </c>
      <c r="C1725" s="20" t="str" cm="1">
        <f t="array" ref="C1725">IF(Table2[[#This Row],[Nodes]:[Nodes]]=6,Table2[[#This Row],[Cost]:[Cost]],"")</f>
        <v/>
      </c>
      <c r="D1725" s="20" t="str" cm="1">
        <f t="array" ref="D1725">IF(Data!A1725=7,Table2[[#This Row],[Cost]:[Cost]],"")</f>
        <v/>
      </c>
    </row>
    <row r="1726" spans="1:4">
      <c r="A1726" s="20" t="str" cm="1">
        <f t="array" ref="A1726">IF(Table2[[#This Row],[Nodes]:[Nodes]]=4,Table2[[#This Row],[Cost]:[Cost]],"")</f>
        <v/>
      </c>
      <c r="B1726" s="20" t="str" cm="1">
        <f t="array" ref="B1726">IF(Table2[[#This Row],[Nodes]:[Nodes]]=5,Table2[[#This Row],[Cost]:[Cost]],"")</f>
        <v/>
      </c>
      <c r="C1726" s="20" t="str" cm="1">
        <f t="array" ref="C1726">IF(Table2[[#This Row],[Nodes]:[Nodes]]=6,Table2[[#This Row],[Cost]:[Cost]],"")</f>
        <v/>
      </c>
      <c r="D1726" s="20" t="str" cm="1">
        <f t="array" ref="D1726">IF(Data!A1726=7,Table2[[#This Row],[Cost]:[Cost]],"")</f>
        <v/>
      </c>
    </row>
    <row r="1727" spans="1:4">
      <c r="A1727" s="20" t="str" cm="1">
        <f t="array" ref="A1727">IF(Table2[[#This Row],[Nodes]:[Nodes]]=4,Table2[[#This Row],[Cost]:[Cost]],"")</f>
        <v/>
      </c>
      <c r="B1727" s="20" t="str" cm="1">
        <f t="array" ref="B1727">IF(Table2[[#This Row],[Nodes]:[Nodes]]=5,Table2[[#This Row],[Cost]:[Cost]],"")</f>
        <v/>
      </c>
      <c r="C1727" s="20" t="str" cm="1">
        <f t="array" ref="C1727">IF(Table2[[#This Row],[Nodes]:[Nodes]]=6,Table2[[#This Row],[Cost]:[Cost]],"")</f>
        <v/>
      </c>
      <c r="D1727" s="20" t="str" cm="1">
        <f t="array" ref="D1727">IF(Data!A1727=7,Table2[[#This Row],[Cost]:[Cost]],"")</f>
        <v/>
      </c>
    </row>
    <row r="1728" spans="1:4">
      <c r="A1728" s="20" t="str" cm="1">
        <f t="array" ref="A1728">IF(Table2[[#This Row],[Nodes]:[Nodes]]=4,Table2[[#This Row],[Cost]:[Cost]],"")</f>
        <v/>
      </c>
      <c r="B1728" s="20" t="str" cm="1">
        <f t="array" ref="B1728">IF(Table2[[#This Row],[Nodes]:[Nodes]]=5,Table2[[#This Row],[Cost]:[Cost]],"")</f>
        <v/>
      </c>
      <c r="C1728" s="20" t="str" cm="1">
        <f t="array" ref="C1728">IF(Table2[[#This Row],[Nodes]:[Nodes]]=6,Table2[[#This Row],[Cost]:[Cost]],"")</f>
        <v/>
      </c>
      <c r="D1728" s="20" t="str" cm="1">
        <f t="array" ref="D1728">IF(Data!A1728=7,Table2[[#This Row],[Cost]:[Cost]],"")</f>
        <v/>
      </c>
    </row>
    <row r="1729" spans="1:4">
      <c r="A1729" s="20" t="str" cm="1">
        <f t="array" ref="A1729">IF(Table2[[#This Row],[Nodes]:[Nodes]]=4,Table2[[#This Row],[Cost]:[Cost]],"")</f>
        <v/>
      </c>
      <c r="B1729" s="20" t="str" cm="1">
        <f t="array" ref="B1729">IF(Table2[[#This Row],[Nodes]:[Nodes]]=5,Table2[[#This Row],[Cost]:[Cost]],"")</f>
        <v/>
      </c>
      <c r="C1729" s="20" t="str" cm="1">
        <f t="array" ref="C1729">IF(Table2[[#This Row],[Nodes]:[Nodes]]=6,Table2[[#This Row],[Cost]:[Cost]],"")</f>
        <v/>
      </c>
      <c r="D1729" s="20" t="str" cm="1">
        <f t="array" ref="D1729">IF(Data!A1729=7,Table2[[#This Row],[Cost]:[Cost]],"")</f>
        <v/>
      </c>
    </row>
    <row r="1730" spans="1:4">
      <c r="A1730" s="20" t="str" cm="1">
        <f t="array" ref="A1730">IF(Table2[[#This Row],[Nodes]:[Nodes]]=4,Table2[[#This Row],[Cost]:[Cost]],"")</f>
        <v/>
      </c>
      <c r="B1730" s="20" t="str" cm="1">
        <f t="array" ref="B1730">IF(Table2[[#This Row],[Nodes]:[Nodes]]=5,Table2[[#This Row],[Cost]:[Cost]],"")</f>
        <v/>
      </c>
      <c r="C1730" s="20" t="str" cm="1">
        <f t="array" ref="C1730">IF(Table2[[#This Row],[Nodes]:[Nodes]]=6,Table2[[#This Row],[Cost]:[Cost]],"")</f>
        <v/>
      </c>
      <c r="D1730" s="20" t="str" cm="1">
        <f t="array" ref="D1730">IF(Data!A1730=7,Table2[[#This Row],[Cost]:[Cost]],"")</f>
        <v/>
      </c>
    </row>
    <row r="1731" spans="1:4">
      <c r="A1731" s="20" t="str" cm="1">
        <f t="array" ref="A1731">IF(Table2[[#This Row],[Nodes]:[Nodes]]=4,Table2[[#This Row],[Cost]:[Cost]],"")</f>
        <v/>
      </c>
      <c r="B1731" s="20" t="str" cm="1">
        <f t="array" ref="B1731">IF(Table2[[#This Row],[Nodes]:[Nodes]]=5,Table2[[#This Row],[Cost]:[Cost]],"")</f>
        <v/>
      </c>
      <c r="C1731" s="20" t="str" cm="1">
        <f t="array" ref="C1731">IF(Table2[[#This Row],[Nodes]:[Nodes]]=6,Table2[[#This Row],[Cost]:[Cost]],"")</f>
        <v/>
      </c>
      <c r="D1731" s="20" t="str" cm="1">
        <f t="array" ref="D1731">IF(Data!A1731=7,Table2[[#This Row],[Cost]:[Cost]],"")</f>
        <v/>
      </c>
    </row>
    <row r="1732" spans="1:4">
      <c r="A1732" s="20" t="str" cm="1">
        <f t="array" ref="A1732">IF(Table2[[#This Row],[Nodes]:[Nodes]]=4,Table2[[#This Row],[Cost]:[Cost]],"")</f>
        <v/>
      </c>
      <c r="B1732" s="20" t="str" cm="1">
        <f t="array" ref="B1732">IF(Table2[[#This Row],[Nodes]:[Nodes]]=5,Table2[[#This Row],[Cost]:[Cost]],"")</f>
        <v/>
      </c>
      <c r="C1732" s="20" t="str" cm="1">
        <f t="array" ref="C1732">IF(Table2[[#This Row],[Nodes]:[Nodes]]=6,Table2[[#This Row],[Cost]:[Cost]],"")</f>
        <v/>
      </c>
      <c r="D1732" s="20" t="str" cm="1">
        <f t="array" ref="D1732">IF(Data!A1732=7,Table2[[#This Row],[Cost]:[Cost]],"")</f>
        <v/>
      </c>
    </row>
    <row r="1733" spans="1:4">
      <c r="A1733" s="20" t="str" cm="1">
        <f t="array" ref="A1733">IF(Table2[[#This Row],[Nodes]:[Nodes]]=4,Table2[[#This Row],[Cost]:[Cost]],"")</f>
        <v/>
      </c>
      <c r="B1733" s="20" t="str" cm="1">
        <f t="array" ref="B1733">IF(Table2[[#This Row],[Nodes]:[Nodes]]=5,Table2[[#This Row],[Cost]:[Cost]],"")</f>
        <v/>
      </c>
      <c r="C1733" s="20" t="str" cm="1">
        <f t="array" ref="C1733">IF(Table2[[#This Row],[Nodes]:[Nodes]]=6,Table2[[#This Row],[Cost]:[Cost]],"")</f>
        <v/>
      </c>
      <c r="D1733" s="20" t="str" cm="1">
        <f t="array" ref="D1733">IF(Data!A1733=7,Table2[[#This Row],[Cost]:[Cost]],"")</f>
        <v/>
      </c>
    </row>
    <row r="1734" spans="1:4">
      <c r="A1734" s="20" t="str" cm="1">
        <f t="array" ref="A1734">IF(Table2[[#This Row],[Nodes]:[Nodes]]=4,Table2[[#This Row],[Cost]:[Cost]],"")</f>
        <v/>
      </c>
      <c r="B1734" s="20" t="str" cm="1">
        <f t="array" ref="B1734">IF(Table2[[#This Row],[Nodes]:[Nodes]]=5,Table2[[#This Row],[Cost]:[Cost]],"")</f>
        <v/>
      </c>
      <c r="C1734" s="20" t="str" cm="1">
        <f t="array" ref="C1734">IF(Table2[[#This Row],[Nodes]:[Nodes]]=6,Table2[[#This Row],[Cost]:[Cost]],"")</f>
        <v/>
      </c>
      <c r="D1734" s="20" t="str" cm="1">
        <f t="array" ref="D1734">IF(Data!A1734=7,Table2[[#This Row],[Cost]:[Cost]],"")</f>
        <v/>
      </c>
    </row>
    <row r="1735" spans="1:4">
      <c r="A1735" s="20" t="str" cm="1">
        <f t="array" ref="A1735">IF(Table2[[#This Row],[Nodes]:[Nodes]]=4,Table2[[#This Row],[Cost]:[Cost]],"")</f>
        <v/>
      </c>
      <c r="B1735" s="20" t="str" cm="1">
        <f t="array" ref="B1735">IF(Table2[[#This Row],[Nodes]:[Nodes]]=5,Table2[[#This Row],[Cost]:[Cost]],"")</f>
        <v/>
      </c>
      <c r="C1735" s="20" t="str" cm="1">
        <f t="array" ref="C1735">IF(Table2[[#This Row],[Nodes]:[Nodes]]=6,Table2[[#This Row],[Cost]:[Cost]],"")</f>
        <v/>
      </c>
      <c r="D1735" s="20" t="str" cm="1">
        <f t="array" ref="D1735">IF(Data!A1735=7,Table2[[#This Row],[Cost]:[Cost]],"")</f>
        <v/>
      </c>
    </row>
    <row r="1736" spans="1:4">
      <c r="A1736" s="20" t="str" cm="1">
        <f t="array" ref="A1736">IF(Table2[[#This Row],[Nodes]:[Nodes]]=4,Table2[[#This Row],[Cost]:[Cost]],"")</f>
        <v/>
      </c>
      <c r="B1736" s="20" t="str" cm="1">
        <f t="array" ref="B1736">IF(Table2[[#This Row],[Nodes]:[Nodes]]=5,Table2[[#This Row],[Cost]:[Cost]],"")</f>
        <v/>
      </c>
      <c r="C1736" s="20" t="str" cm="1">
        <f t="array" ref="C1736">IF(Table2[[#This Row],[Nodes]:[Nodes]]=6,Table2[[#This Row],[Cost]:[Cost]],"")</f>
        <v/>
      </c>
      <c r="D1736" s="20" t="str" cm="1">
        <f t="array" ref="D1736">IF(Data!A1736=7,Table2[[#This Row],[Cost]:[Cost]],"")</f>
        <v/>
      </c>
    </row>
    <row r="1737" spans="1:4">
      <c r="A1737" s="20" t="str" cm="1">
        <f t="array" ref="A1737">IF(Table2[[#This Row],[Nodes]:[Nodes]]=4,Table2[[#This Row],[Cost]:[Cost]],"")</f>
        <v/>
      </c>
      <c r="B1737" s="20" t="str" cm="1">
        <f t="array" ref="B1737">IF(Table2[[#This Row],[Nodes]:[Nodes]]=5,Table2[[#This Row],[Cost]:[Cost]],"")</f>
        <v/>
      </c>
      <c r="C1737" s="20" t="str" cm="1">
        <f t="array" ref="C1737">IF(Table2[[#This Row],[Nodes]:[Nodes]]=6,Table2[[#This Row],[Cost]:[Cost]],"")</f>
        <v/>
      </c>
      <c r="D1737" s="20" t="str" cm="1">
        <f t="array" ref="D1737">IF(Data!A1737=7,Table2[[#This Row],[Cost]:[Cost]],"")</f>
        <v/>
      </c>
    </row>
    <row r="1738" spans="1:4">
      <c r="A1738" s="20" t="str" cm="1">
        <f t="array" ref="A1738">IF(Table2[[#This Row],[Nodes]:[Nodes]]=4,Table2[[#This Row],[Cost]:[Cost]],"")</f>
        <v/>
      </c>
      <c r="B1738" s="20" t="str" cm="1">
        <f t="array" ref="B1738">IF(Table2[[#This Row],[Nodes]:[Nodes]]=5,Table2[[#This Row],[Cost]:[Cost]],"")</f>
        <v/>
      </c>
      <c r="C1738" s="20" t="str" cm="1">
        <f t="array" ref="C1738">IF(Table2[[#This Row],[Nodes]:[Nodes]]=6,Table2[[#This Row],[Cost]:[Cost]],"")</f>
        <v/>
      </c>
      <c r="D1738" s="20" t="str" cm="1">
        <f t="array" ref="D1738">IF(Data!A1738=7,Table2[[#This Row],[Cost]:[Cost]],"")</f>
        <v/>
      </c>
    </row>
    <row r="1739" spans="1:4">
      <c r="A1739" s="20" t="str" cm="1">
        <f t="array" ref="A1739">IF(Table2[[#This Row],[Nodes]:[Nodes]]=4,Table2[[#This Row],[Cost]:[Cost]],"")</f>
        <v/>
      </c>
      <c r="B1739" s="20" t="str" cm="1">
        <f t="array" ref="B1739">IF(Table2[[#This Row],[Nodes]:[Nodes]]=5,Table2[[#This Row],[Cost]:[Cost]],"")</f>
        <v/>
      </c>
      <c r="C1739" s="20" t="str" cm="1">
        <f t="array" ref="C1739">IF(Table2[[#This Row],[Nodes]:[Nodes]]=6,Table2[[#This Row],[Cost]:[Cost]],"")</f>
        <v/>
      </c>
      <c r="D1739" s="20" t="str" cm="1">
        <f t="array" ref="D1739">IF(Data!A1739=7,Table2[[#This Row],[Cost]:[Cost]],"")</f>
        <v/>
      </c>
    </row>
    <row r="1740" spans="1:4">
      <c r="A1740" s="20" t="str" cm="1">
        <f t="array" ref="A1740">IF(Table2[[#This Row],[Nodes]:[Nodes]]=4,Table2[[#This Row],[Cost]:[Cost]],"")</f>
        <v/>
      </c>
      <c r="B1740" s="20" t="str" cm="1">
        <f t="array" ref="B1740">IF(Table2[[#This Row],[Nodes]:[Nodes]]=5,Table2[[#This Row],[Cost]:[Cost]],"")</f>
        <v/>
      </c>
      <c r="C1740" s="20" t="str" cm="1">
        <f t="array" ref="C1740">IF(Table2[[#This Row],[Nodes]:[Nodes]]=6,Table2[[#This Row],[Cost]:[Cost]],"")</f>
        <v/>
      </c>
      <c r="D1740" s="20" t="str" cm="1">
        <f t="array" ref="D1740">IF(Data!A1740=7,Table2[[#This Row],[Cost]:[Cost]],"")</f>
        <v/>
      </c>
    </row>
    <row r="1741" spans="1:4">
      <c r="A1741" s="20" t="str" cm="1">
        <f t="array" ref="A1741">IF(Table2[[#This Row],[Nodes]:[Nodes]]=4,Table2[[#This Row],[Cost]:[Cost]],"")</f>
        <v/>
      </c>
      <c r="B1741" s="20" t="str" cm="1">
        <f t="array" ref="B1741">IF(Table2[[#This Row],[Nodes]:[Nodes]]=5,Table2[[#This Row],[Cost]:[Cost]],"")</f>
        <v/>
      </c>
      <c r="C1741" s="20" t="str" cm="1">
        <f t="array" ref="C1741">IF(Table2[[#This Row],[Nodes]:[Nodes]]=6,Table2[[#This Row],[Cost]:[Cost]],"")</f>
        <v/>
      </c>
      <c r="D1741" s="20" t="str" cm="1">
        <f t="array" ref="D1741">IF(Data!A1741=7,Table2[[#This Row],[Cost]:[Cost]],"")</f>
        <v/>
      </c>
    </row>
    <row r="1742" spans="1:4">
      <c r="A1742" s="20" t="str" cm="1">
        <f t="array" ref="A1742">IF(Table2[[#This Row],[Nodes]:[Nodes]]=4,Table2[[#This Row],[Cost]:[Cost]],"")</f>
        <v/>
      </c>
      <c r="B1742" s="20" t="str" cm="1">
        <f t="array" ref="B1742">IF(Table2[[#This Row],[Nodes]:[Nodes]]=5,Table2[[#This Row],[Cost]:[Cost]],"")</f>
        <v/>
      </c>
      <c r="C1742" s="20" t="str" cm="1">
        <f t="array" ref="C1742">IF(Table2[[#This Row],[Nodes]:[Nodes]]=6,Table2[[#This Row],[Cost]:[Cost]],"")</f>
        <v/>
      </c>
      <c r="D1742" s="20" t="str" cm="1">
        <f t="array" ref="D1742">IF(Data!A1742=7,Table2[[#This Row],[Cost]:[Cost]],"")</f>
        <v/>
      </c>
    </row>
    <row r="1743" spans="1:4">
      <c r="A1743" s="20" t="str" cm="1">
        <f t="array" ref="A1743">IF(Table2[[#This Row],[Nodes]:[Nodes]]=4,Table2[[#This Row],[Cost]:[Cost]],"")</f>
        <v/>
      </c>
      <c r="B1743" s="20" t="str" cm="1">
        <f t="array" ref="B1743">IF(Table2[[#This Row],[Nodes]:[Nodes]]=5,Table2[[#This Row],[Cost]:[Cost]],"")</f>
        <v/>
      </c>
      <c r="C1743" s="20" t="str" cm="1">
        <f t="array" ref="C1743">IF(Table2[[#This Row],[Nodes]:[Nodes]]=6,Table2[[#This Row],[Cost]:[Cost]],"")</f>
        <v/>
      </c>
      <c r="D1743" s="20" t="str" cm="1">
        <f t="array" ref="D1743">IF(Data!A1743=7,Table2[[#This Row],[Cost]:[Cost]],"")</f>
        <v/>
      </c>
    </row>
    <row r="1744" spans="1:4">
      <c r="A1744" s="20" t="str" cm="1">
        <f t="array" ref="A1744">IF(Table2[[#This Row],[Nodes]:[Nodes]]=4,Table2[[#This Row],[Cost]:[Cost]],"")</f>
        <v/>
      </c>
      <c r="B1744" s="20" t="str" cm="1">
        <f t="array" ref="B1744">IF(Table2[[#This Row],[Nodes]:[Nodes]]=5,Table2[[#This Row],[Cost]:[Cost]],"")</f>
        <v/>
      </c>
      <c r="C1744" s="20" t="str" cm="1">
        <f t="array" ref="C1744">IF(Table2[[#This Row],[Nodes]:[Nodes]]=6,Table2[[#This Row],[Cost]:[Cost]],"")</f>
        <v/>
      </c>
      <c r="D1744" s="20" t="str" cm="1">
        <f t="array" ref="D1744">IF(Data!A1744=7,Table2[[#This Row],[Cost]:[Cost]],"")</f>
        <v/>
      </c>
    </row>
    <row r="1745" spans="1:4">
      <c r="A1745" s="20" t="str" cm="1">
        <f t="array" ref="A1745">IF(Table2[[#This Row],[Nodes]:[Nodes]]=4,Table2[[#This Row],[Cost]:[Cost]],"")</f>
        <v/>
      </c>
      <c r="B1745" s="20" t="str" cm="1">
        <f t="array" ref="B1745">IF(Table2[[#This Row],[Nodes]:[Nodes]]=5,Table2[[#This Row],[Cost]:[Cost]],"")</f>
        <v/>
      </c>
      <c r="C1745" s="20" t="str" cm="1">
        <f t="array" ref="C1745">IF(Table2[[#This Row],[Nodes]:[Nodes]]=6,Table2[[#This Row],[Cost]:[Cost]],"")</f>
        <v/>
      </c>
      <c r="D1745" s="20" t="str" cm="1">
        <f t="array" ref="D1745">IF(Data!A1745=7,Table2[[#This Row],[Cost]:[Cost]],"")</f>
        <v/>
      </c>
    </row>
    <row r="1746" spans="1:4">
      <c r="A1746" s="20" t="str" cm="1">
        <f t="array" ref="A1746">IF(Table2[[#This Row],[Nodes]:[Nodes]]=4,Table2[[#This Row],[Cost]:[Cost]],"")</f>
        <v/>
      </c>
      <c r="B1746" s="20" t="str" cm="1">
        <f t="array" ref="B1746">IF(Table2[[#This Row],[Nodes]:[Nodes]]=5,Table2[[#This Row],[Cost]:[Cost]],"")</f>
        <v/>
      </c>
      <c r="C1746" s="20" t="str" cm="1">
        <f t="array" ref="C1746">IF(Table2[[#This Row],[Nodes]:[Nodes]]=6,Table2[[#This Row],[Cost]:[Cost]],"")</f>
        <v/>
      </c>
      <c r="D1746" s="20" t="str" cm="1">
        <f t="array" ref="D1746">IF(Data!A1746=7,Table2[[#This Row],[Cost]:[Cost]],"")</f>
        <v/>
      </c>
    </row>
    <row r="1747" spans="1:4">
      <c r="A1747" s="20" t="str" cm="1">
        <f t="array" ref="A1747">IF(Table2[[#This Row],[Nodes]:[Nodes]]=4,Table2[[#This Row],[Cost]:[Cost]],"")</f>
        <v/>
      </c>
      <c r="B1747" s="20" t="str" cm="1">
        <f t="array" ref="B1747">IF(Table2[[#This Row],[Nodes]:[Nodes]]=5,Table2[[#This Row],[Cost]:[Cost]],"")</f>
        <v/>
      </c>
      <c r="C1747" s="20" t="str" cm="1">
        <f t="array" ref="C1747">IF(Table2[[#This Row],[Nodes]:[Nodes]]=6,Table2[[#This Row],[Cost]:[Cost]],"")</f>
        <v/>
      </c>
      <c r="D1747" s="20" t="str" cm="1">
        <f t="array" ref="D1747">IF(Data!A1747=7,Table2[[#This Row],[Cost]:[Cost]],"")</f>
        <v/>
      </c>
    </row>
    <row r="1748" spans="1:4">
      <c r="A1748" s="20" t="str" cm="1">
        <f t="array" ref="A1748">IF(Table2[[#This Row],[Nodes]:[Nodes]]=4,Table2[[#This Row],[Cost]:[Cost]],"")</f>
        <v/>
      </c>
      <c r="B1748" s="20" t="str" cm="1">
        <f t="array" ref="B1748">IF(Table2[[#This Row],[Nodes]:[Nodes]]=5,Table2[[#This Row],[Cost]:[Cost]],"")</f>
        <v/>
      </c>
      <c r="C1748" s="20" t="str" cm="1">
        <f t="array" ref="C1748">IF(Table2[[#This Row],[Nodes]:[Nodes]]=6,Table2[[#This Row],[Cost]:[Cost]],"")</f>
        <v/>
      </c>
      <c r="D1748" s="20" t="str" cm="1">
        <f t="array" ref="D1748">IF(Data!A1748=7,Table2[[#This Row],[Cost]:[Cost]],"")</f>
        <v/>
      </c>
    </row>
    <row r="1749" spans="1:4">
      <c r="A1749" s="20" t="str" cm="1">
        <f t="array" ref="A1749">IF(Table2[[#This Row],[Nodes]:[Nodes]]=4,Table2[[#This Row],[Cost]:[Cost]],"")</f>
        <v/>
      </c>
      <c r="B1749" s="20" t="str" cm="1">
        <f t="array" ref="B1749">IF(Table2[[#This Row],[Nodes]:[Nodes]]=5,Table2[[#This Row],[Cost]:[Cost]],"")</f>
        <v/>
      </c>
      <c r="C1749" s="20" t="str" cm="1">
        <f t="array" ref="C1749">IF(Table2[[#This Row],[Nodes]:[Nodes]]=6,Table2[[#This Row],[Cost]:[Cost]],"")</f>
        <v/>
      </c>
      <c r="D1749" s="20" t="str" cm="1">
        <f t="array" ref="D1749">IF(Data!A1749=7,Table2[[#This Row],[Cost]:[Cost]],"")</f>
        <v/>
      </c>
    </row>
    <row r="1750" spans="1:4">
      <c r="A1750" s="20" t="str" cm="1">
        <f t="array" ref="A1750">IF(Table2[[#This Row],[Nodes]:[Nodes]]=4,Table2[[#This Row],[Cost]:[Cost]],"")</f>
        <v/>
      </c>
      <c r="B1750" s="20" t="str" cm="1">
        <f t="array" ref="B1750">IF(Table2[[#This Row],[Nodes]:[Nodes]]=5,Table2[[#This Row],[Cost]:[Cost]],"")</f>
        <v/>
      </c>
      <c r="C1750" s="20" t="str" cm="1">
        <f t="array" ref="C1750">IF(Table2[[#This Row],[Nodes]:[Nodes]]=6,Table2[[#This Row],[Cost]:[Cost]],"")</f>
        <v/>
      </c>
      <c r="D1750" s="20" t="str" cm="1">
        <f t="array" ref="D1750">IF(Data!A1750=7,Table2[[#This Row],[Cost]:[Cost]],"")</f>
        <v/>
      </c>
    </row>
    <row r="1751" spans="1:4">
      <c r="A1751" s="20" t="str" cm="1">
        <f t="array" ref="A1751">IF(Table2[[#This Row],[Nodes]:[Nodes]]=4,Table2[[#This Row],[Cost]:[Cost]],"")</f>
        <v/>
      </c>
      <c r="B1751" s="20" t="str" cm="1">
        <f t="array" ref="B1751">IF(Table2[[#This Row],[Nodes]:[Nodes]]=5,Table2[[#This Row],[Cost]:[Cost]],"")</f>
        <v/>
      </c>
      <c r="C1751" s="20" t="str" cm="1">
        <f t="array" ref="C1751">IF(Table2[[#This Row],[Nodes]:[Nodes]]=6,Table2[[#This Row],[Cost]:[Cost]],"")</f>
        <v/>
      </c>
      <c r="D1751" s="20" t="str" cm="1">
        <f t="array" ref="D1751">IF(Data!A1751=7,Table2[[#This Row],[Cost]:[Cost]],"")</f>
        <v/>
      </c>
    </row>
    <row r="1752" spans="1:4">
      <c r="A1752" s="20" t="str" cm="1">
        <f t="array" ref="A1752">IF(Table2[[#This Row],[Nodes]:[Nodes]]=4,Table2[[#This Row],[Cost]:[Cost]],"")</f>
        <v/>
      </c>
      <c r="B1752" s="20" t="str" cm="1">
        <f t="array" ref="B1752">IF(Table2[[#This Row],[Nodes]:[Nodes]]=5,Table2[[#This Row],[Cost]:[Cost]],"")</f>
        <v/>
      </c>
      <c r="C1752" s="20" t="str" cm="1">
        <f t="array" ref="C1752">IF(Table2[[#This Row],[Nodes]:[Nodes]]=6,Table2[[#This Row],[Cost]:[Cost]],"")</f>
        <v/>
      </c>
      <c r="D1752" s="20" t="str" cm="1">
        <f t="array" ref="D1752">IF(Data!A1752=7,Table2[[#This Row],[Cost]:[Cost]],"")</f>
        <v/>
      </c>
    </row>
    <row r="1753" spans="1:4">
      <c r="A1753" s="20" t="str" cm="1">
        <f t="array" ref="A1753">IF(Table2[[#This Row],[Nodes]:[Nodes]]=4,Table2[[#This Row],[Cost]:[Cost]],"")</f>
        <v/>
      </c>
      <c r="B1753" s="20" t="str" cm="1">
        <f t="array" ref="B1753">IF(Table2[[#This Row],[Nodes]:[Nodes]]=5,Table2[[#This Row],[Cost]:[Cost]],"")</f>
        <v/>
      </c>
      <c r="C1753" s="20" t="str" cm="1">
        <f t="array" ref="C1753">IF(Table2[[#This Row],[Nodes]:[Nodes]]=6,Table2[[#This Row],[Cost]:[Cost]],"")</f>
        <v/>
      </c>
      <c r="D1753" s="20" t="str" cm="1">
        <f t="array" ref="D1753">IF(Data!A1753=7,Table2[[#This Row],[Cost]:[Cost]],"")</f>
        <v/>
      </c>
    </row>
    <row r="1754" spans="1:4">
      <c r="A1754" s="20" t="str" cm="1">
        <f t="array" ref="A1754">IF(Table2[[#This Row],[Nodes]:[Nodes]]=4,Table2[[#This Row],[Cost]:[Cost]],"")</f>
        <v/>
      </c>
      <c r="B1754" s="20" t="str" cm="1">
        <f t="array" ref="B1754">IF(Table2[[#This Row],[Nodes]:[Nodes]]=5,Table2[[#This Row],[Cost]:[Cost]],"")</f>
        <v/>
      </c>
      <c r="C1754" s="20" t="str" cm="1">
        <f t="array" ref="C1754">IF(Table2[[#This Row],[Nodes]:[Nodes]]=6,Table2[[#This Row],[Cost]:[Cost]],"")</f>
        <v/>
      </c>
      <c r="D1754" s="20" t="str" cm="1">
        <f t="array" ref="D1754">IF(Data!A1754=7,Table2[[#This Row],[Cost]:[Cost]],"")</f>
        <v/>
      </c>
    </row>
    <row r="1755" spans="1:4">
      <c r="A1755" s="20" t="str" cm="1">
        <f t="array" ref="A1755">IF(Table2[[#This Row],[Nodes]:[Nodes]]=4,Table2[[#This Row],[Cost]:[Cost]],"")</f>
        <v/>
      </c>
      <c r="B1755" s="20" t="str" cm="1">
        <f t="array" ref="B1755">IF(Table2[[#This Row],[Nodes]:[Nodes]]=5,Table2[[#This Row],[Cost]:[Cost]],"")</f>
        <v/>
      </c>
      <c r="C1755" s="20" t="str" cm="1">
        <f t="array" ref="C1755">IF(Table2[[#This Row],[Nodes]:[Nodes]]=6,Table2[[#This Row],[Cost]:[Cost]],"")</f>
        <v/>
      </c>
      <c r="D1755" s="20" t="str" cm="1">
        <f t="array" ref="D1755">IF(Data!A1755=7,Table2[[#This Row],[Cost]:[Cost]],"")</f>
        <v/>
      </c>
    </row>
    <row r="1756" spans="1:4">
      <c r="A1756" s="20" t="str" cm="1">
        <f t="array" ref="A1756">IF(Table2[[#This Row],[Nodes]:[Nodes]]=4,Table2[[#This Row],[Cost]:[Cost]],"")</f>
        <v/>
      </c>
      <c r="B1756" s="20" t="str" cm="1">
        <f t="array" ref="B1756">IF(Table2[[#This Row],[Nodes]:[Nodes]]=5,Table2[[#This Row],[Cost]:[Cost]],"")</f>
        <v/>
      </c>
      <c r="C1756" s="20" t="str" cm="1">
        <f t="array" ref="C1756">IF(Table2[[#This Row],[Nodes]:[Nodes]]=6,Table2[[#This Row],[Cost]:[Cost]],"")</f>
        <v/>
      </c>
      <c r="D1756" s="20" t="str" cm="1">
        <f t="array" ref="D1756">IF(Data!A1756=7,Table2[[#This Row],[Cost]:[Cost]],"")</f>
        <v/>
      </c>
    </row>
    <row r="1757" spans="1:4">
      <c r="A1757" s="20" t="str" cm="1">
        <f t="array" ref="A1757">IF(Table2[[#This Row],[Nodes]:[Nodes]]=4,Table2[[#This Row],[Cost]:[Cost]],"")</f>
        <v/>
      </c>
      <c r="B1757" s="20" t="str" cm="1">
        <f t="array" ref="B1757">IF(Table2[[#This Row],[Nodes]:[Nodes]]=5,Table2[[#This Row],[Cost]:[Cost]],"")</f>
        <v/>
      </c>
      <c r="C1757" s="20" t="str" cm="1">
        <f t="array" ref="C1757">IF(Table2[[#This Row],[Nodes]:[Nodes]]=6,Table2[[#This Row],[Cost]:[Cost]],"")</f>
        <v/>
      </c>
      <c r="D1757" s="20" t="str" cm="1">
        <f t="array" ref="D1757">IF(Data!A1757=7,Table2[[#This Row],[Cost]:[Cost]],"")</f>
        <v/>
      </c>
    </row>
    <row r="1758" spans="1:4">
      <c r="A1758" s="20" t="str" cm="1">
        <f t="array" ref="A1758">IF(Table2[[#This Row],[Nodes]:[Nodes]]=4,Table2[[#This Row],[Cost]:[Cost]],"")</f>
        <v/>
      </c>
      <c r="B1758" s="20" t="str" cm="1">
        <f t="array" ref="B1758">IF(Table2[[#This Row],[Nodes]:[Nodes]]=5,Table2[[#This Row],[Cost]:[Cost]],"")</f>
        <v/>
      </c>
      <c r="C1758" s="20" t="str" cm="1">
        <f t="array" ref="C1758">IF(Table2[[#This Row],[Nodes]:[Nodes]]=6,Table2[[#This Row],[Cost]:[Cost]],"")</f>
        <v/>
      </c>
      <c r="D1758" s="20" t="str" cm="1">
        <f t="array" ref="D1758">IF(Data!A1758=7,Table2[[#This Row],[Cost]:[Cost]],"")</f>
        <v/>
      </c>
    </row>
    <row r="1759" spans="1:4">
      <c r="A1759" s="20" t="str" cm="1">
        <f t="array" ref="A1759">IF(Table2[[#This Row],[Nodes]:[Nodes]]=4,Table2[[#This Row],[Cost]:[Cost]],"")</f>
        <v/>
      </c>
      <c r="B1759" s="20" t="str" cm="1">
        <f t="array" ref="B1759">IF(Table2[[#This Row],[Nodes]:[Nodes]]=5,Table2[[#This Row],[Cost]:[Cost]],"")</f>
        <v/>
      </c>
      <c r="C1759" s="20" t="str" cm="1">
        <f t="array" ref="C1759">IF(Table2[[#This Row],[Nodes]:[Nodes]]=6,Table2[[#This Row],[Cost]:[Cost]],"")</f>
        <v/>
      </c>
      <c r="D1759" s="20" t="str" cm="1">
        <f t="array" ref="D1759">IF(Data!A1759=7,Table2[[#This Row],[Cost]:[Cost]],"")</f>
        <v/>
      </c>
    </row>
    <row r="1760" spans="1:4">
      <c r="A1760" s="20" t="str" cm="1">
        <f t="array" ref="A1760">IF(Table2[[#This Row],[Nodes]:[Nodes]]=4,Table2[[#This Row],[Cost]:[Cost]],"")</f>
        <v/>
      </c>
      <c r="B1760" s="20" t="str" cm="1">
        <f t="array" ref="B1760">IF(Table2[[#This Row],[Nodes]:[Nodes]]=5,Table2[[#This Row],[Cost]:[Cost]],"")</f>
        <v/>
      </c>
      <c r="C1760" s="20" t="str" cm="1">
        <f t="array" ref="C1760">IF(Table2[[#This Row],[Nodes]:[Nodes]]=6,Table2[[#This Row],[Cost]:[Cost]],"")</f>
        <v/>
      </c>
      <c r="D1760" s="20" t="str" cm="1">
        <f t="array" ref="D1760">IF(Data!A1760=7,Table2[[#This Row],[Cost]:[Cost]],"")</f>
        <v/>
      </c>
    </row>
    <row r="1761" spans="1:4">
      <c r="A1761" s="20" t="str" cm="1">
        <f t="array" ref="A1761">IF(Table2[[#This Row],[Nodes]:[Nodes]]=4,Table2[[#This Row],[Cost]:[Cost]],"")</f>
        <v/>
      </c>
      <c r="B1761" s="20" t="str" cm="1">
        <f t="array" ref="B1761">IF(Table2[[#This Row],[Nodes]:[Nodes]]=5,Table2[[#This Row],[Cost]:[Cost]],"")</f>
        <v/>
      </c>
      <c r="C1761" s="20" t="str" cm="1">
        <f t="array" ref="C1761">IF(Table2[[#This Row],[Nodes]:[Nodes]]=6,Table2[[#This Row],[Cost]:[Cost]],"")</f>
        <v/>
      </c>
      <c r="D1761" s="20" t="str" cm="1">
        <f t="array" ref="D1761">IF(Data!A1761=7,Table2[[#This Row],[Cost]:[Cost]],"")</f>
        <v/>
      </c>
    </row>
    <row r="1762" spans="1:4">
      <c r="A1762" s="20" t="str" cm="1">
        <f t="array" ref="A1762">IF(Table2[[#This Row],[Nodes]:[Nodes]]=4,Table2[[#This Row],[Cost]:[Cost]],"")</f>
        <v/>
      </c>
      <c r="B1762" s="20" t="str" cm="1">
        <f t="array" ref="B1762">IF(Table2[[#This Row],[Nodes]:[Nodes]]=5,Table2[[#This Row],[Cost]:[Cost]],"")</f>
        <v/>
      </c>
      <c r="C1762" s="20" t="str" cm="1">
        <f t="array" ref="C1762">IF(Table2[[#This Row],[Nodes]:[Nodes]]=6,Table2[[#This Row],[Cost]:[Cost]],"")</f>
        <v/>
      </c>
      <c r="D1762" s="20" t="str" cm="1">
        <f t="array" ref="D1762">IF(Data!A1762=7,Table2[[#This Row],[Cost]:[Cost]],"")</f>
        <v/>
      </c>
    </row>
    <row r="1763" spans="1:4">
      <c r="A1763" s="20" t="str" cm="1">
        <f t="array" ref="A1763">IF(Table2[[#This Row],[Nodes]:[Nodes]]=4,Table2[[#This Row],[Cost]:[Cost]],"")</f>
        <v/>
      </c>
      <c r="B1763" s="20" t="str" cm="1">
        <f t="array" ref="B1763">IF(Table2[[#This Row],[Nodes]:[Nodes]]=5,Table2[[#This Row],[Cost]:[Cost]],"")</f>
        <v/>
      </c>
      <c r="C1763" s="20" t="str" cm="1">
        <f t="array" ref="C1763">IF(Table2[[#This Row],[Nodes]:[Nodes]]=6,Table2[[#This Row],[Cost]:[Cost]],"")</f>
        <v/>
      </c>
      <c r="D1763" s="20" t="str" cm="1">
        <f t="array" ref="D1763">IF(Data!A1763=7,Table2[[#This Row],[Cost]:[Cost]],"")</f>
        <v/>
      </c>
    </row>
    <row r="1764" spans="1:4">
      <c r="A1764" s="20" t="str" cm="1">
        <f t="array" ref="A1764">IF(Table2[[#This Row],[Nodes]:[Nodes]]=4,Table2[[#This Row],[Cost]:[Cost]],"")</f>
        <v/>
      </c>
      <c r="B1764" s="20" t="str" cm="1">
        <f t="array" ref="B1764">IF(Table2[[#This Row],[Nodes]:[Nodes]]=5,Table2[[#This Row],[Cost]:[Cost]],"")</f>
        <v/>
      </c>
      <c r="C1764" s="20" t="str" cm="1">
        <f t="array" ref="C1764">IF(Table2[[#This Row],[Nodes]:[Nodes]]=6,Table2[[#This Row],[Cost]:[Cost]],"")</f>
        <v/>
      </c>
      <c r="D1764" s="20" t="str" cm="1">
        <f t="array" ref="D1764">IF(Data!A1764=7,Table2[[#This Row],[Cost]:[Cost]],"")</f>
        <v/>
      </c>
    </row>
    <row r="1765" spans="1:4">
      <c r="A1765" s="20" t="str" cm="1">
        <f t="array" ref="A1765">IF(Table2[[#This Row],[Nodes]:[Nodes]]=4,Table2[[#This Row],[Cost]:[Cost]],"")</f>
        <v/>
      </c>
      <c r="B1765" s="20" t="str" cm="1">
        <f t="array" ref="B1765">IF(Table2[[#This Row],[Nodes]:[Nodes]]=5,Table2[[#This Row],[Cost]:[Cost]],"")</f>
        <v/>
      </c>
      <c r="C1765" s="20" t="str" cm="1">
        <f t="array" ref="C1765">IF(Table2[[#This Row],[Nodes]:[Nodes]]=6,Table2[[#This Row],[Cost]:[Cost]],"")</f>
        <v/>
      </c>
      <c r="D1765" s="20" t="str" cm="1">
        <f t="array" ref="D1765">IF(Data!A1765=7,Table2[[#This Row],[Cost]:[Cost]],"")</f>
        <v/>
      </c>
    </row>
    <row r="1766" spans="1:4">
      <c r="A1766" s="20" t="str" cm="1">
        <f t="array" ref="A1766">IF(Table2[[#This Row],[Nodes]:[Nodes]]=4,Table2[[#This Row],[Cost]:[Cost]],"")</f>
        <v/>
      </c>
      <c r="B1766" s="20" t="str" cm="1">
        <f t="array" ref="B1766">IF(Table2[[#This Row],[Nodes]:[Nodes]]=5,Table2[[#This Row],[Cost]:[Cost]],"")</f>
        <v/>
      </c>
      <c r="C1766" s="20" t="str" cm="1">
        <f t="array" ref="C1766">IF(Table2[[#This Row],[Nodes]:[Nodes]]=6,Table2[[#This Row],[Cost]:[Cost]],"")</f>
        <v/>
      </c>
      <c r="D1766" s="20" t="str" cm="1">
        <f t="array" ref="D1766">IF(Data!A1766=7,Table2[[#This Row],[Cost]:[Cost]],"")</f>
        <v/>
      </c>
    </row>
    <row r="1767" spans="1:4">
      <c r="A1767" s="20" t="str" cm="1">
        <f t="array" ref="A1767">IF(Table2[[#This Row],[Nodes]:[Nodes]]=4,Table2[[#This Row],[Cost]:[Cost]],"")</f>
        <v/>
      </c>
      <c r="B1767" s="20" t="str" cm="1">
        <f t="array" ref="B1767">IF(Table2[[#This Row],[Nodes]:[Nodes]]=5,Table2[[#This Row],[Cost]:[Cost]],"")</f>
        <v/>
      </c>
      <c r="C1767" s="20" t="str" cm="1">
        <f t="array" ref="C1767">IF(Table2[[#This Row],[Nodes]:[Nodes]]=6,Table2[[#This Row],[Cost]:[Cost]],"")</f>
        <v/>
      </c>
      <c r="D1767" s="20" t="str" cm="1">
        <f t="array" ref="D1767">IF(Data!A1767=7,Table2[[#This Row],[Cost]:[Cost]],"")</f>
        <v/>
      </c>
    </row>
    <row r="1768" spans="1:4">
      <c r="A1768" s="20" t="str" cm="1">
        <f t="array" ref="A1768">IF(Table2[[#This Row],[Nodes]:[Nodes]]=4,Table2[[#This Row],[Cost]:[Cost]],"")</f>
        <v/>
      </c>
      <c r="B1768" s="20" t="str" cm="1">
        <f t="array" ref="B1768">IF(Table2[[#This Row],[Nodes]:[Nodes]]=5,Table2[[#This Row],[Cost]:[Cost]],"")</f>
        <v/>
      </c>
      <c r="C1768" s="20" t="str" cm="1">
        <f t="array" ref="C1768">IF(Table2[[#This Row],[Nodes]:[Nodes]]=6,Table2[[#This Row],[Cost]:[Cost]],"")</f>
        <v/>
      </c>
      <c r="D1768" s="20" t="str" cm="1">
        <f t="array" ref="D1768">IF(Data!A1768=7,Table2[[#This Row],[Cost]:[Cost]],"")</f>
        <v/>
      </c>
    </row>
    <row r="1769" spans="1:4">
      <c r="A1769" s="20" t="str" cm="1">
        <f t="array" ref="A1769">IF(Table2[[#This Row],[Nodes]:[Nodes]]=4,Table2[[#This Row],[Cost]:[Cost]],"")</f>
        <v/>
      </c>
      <c r="B1769" s="20" t="str" cm="1">
        <f t="array" ref="B1769">IF(Table2[[#This Row],[Nodes]:[Nodes]]=5,Table2[[#This Row],[Cost]:[Cost]],"")</f>
        <v/>
      </c>
      <c r="C1769" s="20" t="str" cm="1">
        <f t="array" ref="C1769">IF(Table2[[#This Row],[Nodes]:[Nodes]]=6,Table2[[#This Row],[Cost]:[Cost]],"")</f>
        <v/>
      </c>
      <c r="D1769" s="20" t="str" cm="1">
        <f t="array" ref="D1769">IF(Data!A1769=7,Table2[[#This Row],[Cost]:[Cost]],"")</f>
        <v/>
      </c>
    </row>
    <row r="1770" spans="1:4">
      <c r="A1770" s="20" t="str" cm="1">
        <f t="array" ref="A1770">IF(Table2[[#This Row],[Nodes]:[Nodes]]=4,Table2[[#This Row],[Cost]:[Cost]],"")</f>
        <v/>
      </c>
      <c r="B1770" s="20" t="str" cm="1">
        <f t="array" ref="B1770">IF(Table2[[#This Row],[Nodes]:[Nodes]]=5,Table2[[#This Row],[Cost]:[Cost]],"")</f>
        <v/>
      </c>
      <c r="C1770" s="20" t="str" cm="1">
        <f t="array" ref="C1770">IF(Table2[[#This Row],[Nodes]:[Nodes]]=6,Table2[[#This Row],[Cost]:[Cost]],"")</f>
        <v/>
      </c>
      <c r="D1770" s="20" t="str" cm="1">
        <f t="array" ref="D1770">IF(Data!A1770=7,Table2[[#This Row],[Cost]:[Cost]],"")</f>
        <v/>
      </c>
    </row>
    <row r="1771" spans="1:4">
      <c r="A1771" s="20" t="str" cm="1">
        <f t="array" ref="A1771">IF(Table2[[#This Row],[Nodes]:[Nodes]]=4,Table2[[#This Row],[Cost]:[Cost]],"")</f>
        <v/>
      </c>
      <c r="B1771" s="20" t="str" cm="1">
        <f t="array" ref="B1771">IF(Table2[[#This Row],[Nodes]:[Nodes]]=5,Table2[[#This Row],[Cost]:[Cost]],"")</f>
        <v/>
      </c>
      <c r="C1771" s="20" t="str" cm="1">
        <f t="array" ref="C1771">IF(Table2[[#This Row],[Nodes]:[Nodes]]=6,Table2[[#This Row],[Cost]:[Cost]],"")</f>
        <v/>
      </c>
      <c r="D1771" s="20" t="str" cm="1">
        <f t="array" ref="D1771">IF(Data!A1771=7,Table2[[#This Row],[Cost]:[Cost]],"")</f>
        <v/>
      </c>
    </row>
    <row r="1772" spans="1:4">
      <c r="A1772" s="20" t="str" cm="1">
        <f t="array" ref="A1772">IF(Table2[[#This Row],[Nodes]:[Nodes]]=4,Table2[[#This Row],[Cost]:[Cost]],"")</f>
        <v/>
      </c>
      <c r="B1772" s="20" t="str" cm="1">
        <f t="array" ref="B1772">IF(Table2[[#This Row],[Nodes]:[Nodes]]=5,Table2[[#This Row],[Cost]:[Cost]],"")</f>
        <v/>
      </c>
      <c r="C1772" s="20" t="str" cm="1">
        <f t="array" ref="C1772">IF(Table2[[#This Row],[Nodes]:[Nodes]]=6,Table2[[#This Row],[Cost]:[Cost]],"")</f>
        <v/>
      </c>
      <c r="D1772" s="20" t="str" cm="1">
        <f t="array" ref="D1772">IF(Data!A1772=7,Table2[[#This Row],[Cost]:[Cost]],"")</f>
        <v/>
      </c>
    </row>
    <row r="1773" spans="1:4">
      <c r="A1773" s="20" t="str" cm="1">
        <f t="array" ref="A1773">IF(Table2[[#This Row],[Nodes]:[Nodes]]=4,Table2[[#This Row],[Cost]:[Cost]],"")</f>
        <v/>
      </c>
      <c r="B1773" s="20" t="str" cm="1">
        <f t="array" ref="B1773">IF(Table2[[#This Row],[Nodes]:[Nodes]]=5,Table2[[#This Row],[Cost]:[Cost]],"")</f>
        <v/>
      </c>
      <c r="C1773" s="20" t="str" cm="1">
        <f t="array" ref="C1773">IF(Table2[[#This Row],[Nodes]:[Nodes]]=6,Table2[[#This Row],[Cost]:[Cost]],"")</f>
        <v/>
      </c>
      <c r="D1773" s="20" t="str" cm="1">
        <f t="array" ref="D1773">IF(Data!A1773=7,Table2[[#This Row],[Cost]:[Cost]],"")</f>
        <v/>
      </c>
    </row>
    <row r="1774" spans="1:4">
      <c r="A1774" s="20" t="str" cm="1">
        <f t="array" ref="A1774">IF(Table2[[#This Row],[Nodes]:[Nodes]]=4,Table2[[#This Row],[Cost]:[Cost]],"")</f>
        <v/>
      </c>
      <c r="B1774" s="20" t="str" cm="1">
        <f t="array" ref="B1774">IF(Table2[[#This Row],[Nodes]:[Nodes]]=5,Table2[[#This Row],[Cost]:[Cost]],"")</f>
        <v/>
      </c>
      <c r="C1774" s="20" t="str" cm="1">
        <f t="array" ref="C1774">IF(Table2[[#This Row],[Nodes]:[Nodes]]=6,Table2[[#This Row],[Cost]:[Cost]],"")</f>
        <v/>
      </c>
      <c r="D1774" s="20" t="str" cm="1">
        <f t="array" ref="D1774">IF(Data!A1774=7,Table2[[#This Row],[Cost]:[Cost]],"")</f>
        <v/>
      </c>
    </row>
    <row r="1775" spans="1:4">
      <c r="A1775" s="20" t="str" cm="1">
        <f t="array" ref="A1775">IF(Table2[[#This Row],[Nodes]:[Nodes]]=4,Table2[[#This Row],[Cost]:[Cost]],"")</f>
        <v/>
      </c>
      <c r="B1775" s="20" t="str" cm="1">
        <f t="array" ref="B1775">IF(Table2[[#This Row],[Nodes]:[Nodes]]=5,Table2[[#This Row],[Cost]:[Cost]],"")</f>
        <v/>
      </c>
      <c r="C1775" s="20" t="str" cm="1">
        <f t="array" ref="C1775">IF(Table2[[#This Row],[Nodes]:[Nodes]]=6,Table2[[#This Row],[Cost]:[Cost]],"")</f>
        <v/>
      </c>
      <c r="D1775" s="20" t="str" cm="1">
        <f t="array" ref="D1775">IF(Data!A1775=7,Table2[[#This Row],[Cost]:[Cost]],"")</f>
        <v/>
      </c>
    </row>
    <row r="1776" spans="1:4">
      <c r="A1776" s="20" t="str" cm="1">
        <f t="array" ref="A1776">IF(Table2[[#This Row],[Nodes]:[Nodes]]=4,Table2[[#This Row],[Cost]:[Cost]],"")</f>
        <v/>
      </c>
      <c r="B1776" s="20" t="str" cm="1">
        <f t="array" ref="B1776">IF(Table2[[#This Row],[Nodes]:[Nodes]]=5,Table2[[#This Row],[Cost]:[Cost]],"")</f>
        <v/>
      </c>
      <c r="C1776" s="20" t="str" cm="1">
        <f t="array" ref="C1776">IF(Table2[[#This Row],[Nodes]:[Nodes]]=6,Table2[[#This Row],[Cost]:[Cost]],"")</f>
        <v/>
      </c>
      <c r="D1776" s="20" t="str" cm="1">
        <f t="array" ref="D1776">IF(Data!A1776=7,Table2[[#This Row],[Cost]:[Cost]],"")</f>
        <v/>
      </c>
    </row>
    <row r="1777" spans="1:4">
      <c r="A1777" s="20" t="str" cm="1">
        <f t="array" ref="A1777">IF(Table2[[#This Row],[Nodes]:[Nodes]]=4,Table2[[#This Row],[Cost]:[Cost]],"")</f>
        <v/>
      </c>
      <c r="B1777" s="20" t="str" cm="1">
        <f t="array" ref="B1777">IF(Table2[[#This Row],[Nodes]:[Nodes]]=5,Table2[[#This Row],[Cost]:[Cost]],"")</f>
        <v/>
      </c>
      <c r="C1777" s="20" t="str" cm="1">
        <f t="array" ref="C1777">IF(Table2[[#This Row],[Nodes]:[Nodes]]=6,Table2[[#This Row],[Cost]:[Cost]],"")</f>
        <v/>
      </c>
      <c r="D1777" s="20" t="str" cm="1">
        <f t="array" ref="D1777">IF(Data!A1777=7,Table2[[#This Row],[Cost]:[Cost]],"")</f>
        <v/>
      </c>
    </row>
    <row r="1778" spans="1:4">
      <c r="A1778" s="20" t="str" cm="1">
        <f t="array" ref="A1778">IF(Table2[[#This Row],[Nodes]:[Nodes]]=4,Table2[[#This Row],[Cost]:[Cost]],"")</f>
        <v/>
      </c>
      <c r="B1778" s="20" t="str" cm="1">
        <f t="array" ref="B1778">IF(Table2[[#This Row],[Nodes]:[Nodes]]=5,Table2[[#This Row],[Cost]:[Cost]],"")</f>
        <v/>
      </c>
      <c r="C1778" s="20" t="str" cm="1">
        <f t="array" ref="C1778">IF(Table2[[#This Row],[Nodes]:[Nodes]]=6,Table2[[#This Row],[Cost]:[Cost]],"")</f>
        <v/>
      </c>
      <c r="D1778" s="20" t="str" cm="1">
        <f t="array" ref="D1778">IF(Data!A1778=7,Table2[[#This Row],[Cost]:[Cost]],"")</f>
        <v/>
      </c>
    </row>
    <row r="1779" spans="1:4">
      <c r="A1779" s="20" t="str" cm="1">
        <f t="array" ref="A1779">IF(Table2[[#This Row],[Nodes]:[Nodes]]=4,Table2[[#This Row],[Cost]:[Cost]],"")</f>
        <v/>
      </c>
      <c r="B1779" s="20" t="str" cm="1">
        <f t="array" ref="B1779">IF(Table2[[#This Row],[Nodes]:[Nodes]]=5,Table2[[#This Row],[Cost]:[Cost]],"")</f>
        <v/>
      </c>
      <c r="C1779" s="20" t="str" cm="1">
        <f t="array" ref="C1779">IF(Table2[[#This Row],[Nodes]:[Nodes]]=6,Table2[[#This Row],[Cost]:[Cost]],"")</f>
        <v/>
      </c>
      <c r="D1779" s="20" t="str" cm="1">
        <f t="array" ref="D1779">IF(Data!A1779=7,Table2[[#This Row],[Cost]:[Cost]],"")</f>
        <v/>
      </c>
    </row>
    <row r="1780" spans="1:4">
      <c r="A1780" s="20" t="str" cm="1">
        <f t="array" ref="A1780">IF(Table2[[#This Row],[Nodes]:[Nodes]]=4,Table2[[#This Row],[Cost]:[Cost]],"")</f>
        <v/>
      </c>
      <c r="B1780" s="20" t="str" cm="1">
        <f t="array" ref="B1780">IF(Table2[[#This Row],[Nodes]:[Nodes]]=5,Table2[[#This Row],[Cost]:[Cost]],"")</f>
        <v/>
      </c>
      <c r="C1780" s="20" t="str" cm="1">
        <f t="array" ref="C1780">IF(Table2[[#This Row],[Nodes]:[Nodes]]=6,Table2[[#This Row],[Cost]:[Cost]],"")</f>
        <v/>
      </c>
      <c r="D1780" s="20" t="str" cm="1">
        <f t="array" ref="D1780">IF(Data!A1780=7,Table2[[#This Row],[Cost]:[Cost]],"")</f>
        <v/>
      </c>
    </row>
    <row r="1781" spans="1:4">
      <c r="A1781" s="20" t="str" cm="1">
        <f t="array" ref="A1781">IF(Table2[[#This Row],[Nodes]:[Nodes]]=4,Table2[[#This Row],[Cost]:[Cost]],"")</f>
        <v/>
      </c>
      <c r="B1781" s="20" t="str" cm="1">
        <f t="array" ref="B1781">IF(Table2[[#This Row],[Nodes]:[Nodes]]=5,Table2[[#This Row],[Cost]:[Cost]],"")</f>
        <v/>
      </c>
      <c r="C1781" s="20" t="str" cm="1">
        <f t="array" ref="C1781">IF(Table2[[#This Row],[Nodes]:[Nodes]]=6,Table2[[#This Row],[Cost]:[Cost]],"")</f>
        <v/>
      </c>
      <c r="D1781" s="20" t="str" cm="1">
        <f t="array" ref="D1781">IF(Data!A1781=7,Table2[[#This Row],[Cost]:[Cost]],"")</f>
        <v/>
      </c>
    </row>
    <row r="1782" spans="1:4">
      <c r="A1782" s="20" t="str" cm="1">
        <f t="array" ref="A1782">IF(Table2[[#This Row],[Nodes]:[Nodes]]=4,Table2[[#This Row],[Cost]:[Cost]],"")</f>
        <v/>
      </c>
      <c r="B1782" s="20" t="str" cm="1">
        <f t="array" ref="B1782">IF(Table2[[#This Row],[Nodes]:[Nodes]]=5,Table2[[#This Row],[Cost]:[Cost]],"")</f>
        <v/>
      </c>
      <c r="C1782" s="20" t="str" cm="1">
        <f t="array" ref="C1782">IF(Table2[[#This Row],[Nodes]:[Nodes]]=6,Table2[[#This Row],[Cost]:[Cost]],"")</f>
        <v/>
      </c>
      <c r="D1782" s="20" t="str" cm="1">
        <f t="array" ref="D1782">IF(Data!A1782=7,Table2[[#This Row],[Cost]:[Cost]],"")</f>
        <v/>
      </c>
    </row>
    <row r="1783" spans="1:4">
      <c r="A1783" s="20" t="str" cm="1">
        <f t="array" ref="A1783">IF(Table2[[#This Row],[Nodes]:[Nodes]]=4,Table2[[#This Row],[Cost]:[Cost]],"")</f>
        <v/>
      </c>
      <c r="B1783" s="20" t="str" cm="1">
        <f t="array" ref="B1783">IF(Table2[[#This Row],[Nodes]:[Nodes]]=5,Table2[[#This Row],[Cost]:[Cost]],"")</f>
        <v/>
      </c>
      <c r="C1783" s="20" t="str" cm="1">
        <f t="array" ref="C1783">IF(Table2[[#This Row],[Nodes]:[Nodes]]=6,Table2[[#This Row],[Cost]:[Cost]],"")</f>
        <v/>
      </c>
      <c r="D1783" s="20" t="str" cm="1">
        <f t="array" ref="D1783">IF(Data!A1783=7,Table2[[#This Row],[Cost]:[Cost]],"")</f>
        <v/>
      </c>
    </row>
    <row r="1784" spans="1:4">
      <c r="A1784" s="20" t="str" cm="1">
        <f t="array" ref="A1784">IF(Table2[[#This Row],[Nodes]:[Nodes]]=4,Table2[[#This Row],[Cost]:[Cost]],"")</f>
        <v/>
      </c>
      <c r="B1784" s="20" t="str" cm="1">
        <f t="array" ref="B1784">IF(Table2[[#This Row],[Nodes]:[Nodes]]=5,Table2[[#This Row],[Cost]:[Cost]],"")</f>
        <v/>
      </c>
      <c r="C1784" s="20" t="str" cm="1">
        <f t="array" ref="C1784">IF(Table2[[#This Row],[Nodes]:[Nodes]]=6,Table2[[#This Row],[Cost]:[Cost]],"")</f>
        <v/>
      </c>
      <c r="D1784" s="20" t="str" cm="1">
        <f t="array" ref="D1784">IF(Data!A1784=7,Table2[[#This Row],[Cost]:[Cost]],"")</f>
        <v/>
      </c>
    </row>
    <row r="1785" spans="1:4">
      <c r="A1785" s="20" t="str" cm="1">
        <f t="array" ref="A1785">IF(Table2[[#This Row],[Nodes]:[Nodes]]=4,Table2[[#This Row],[Cost]:[Cost]],"")</f>
        <v/>
      </c>
      <c r="B1785" s="20" t="str" cm="1">
        <f t="array" ref="B1785">IF(Table2[[#This Row],[Nodes]:[Nodes]]=5,Table2[[#This Row],[Cost]:[Cost]],"")</f>
        <v/>
      </c>
      <c r="C1785" s="20" t="str" cm="1">
        <f t="array" ref="C1785">IF(Table2[[#This Row],[Nodes]:[Nodes]]=6,Table2[[#This Row],[Cost]:[Cost]],"")</f>
        <v/>
      </c>
      <c r="D1785" s="20" t="str" cm="1">
        <f t="array" ref="D1785">IF(Data!A1785=7,Table2[[#This Row],[Cost]:[Cost]],"")</f>
        <v/>
      </c>
    </row>
    <row r="1786" spans="1:4">
      <c r="A1786" s="20" t="str" cm="1">
        <f t="array" ref="A1786">IF(Table2[[#This Row],[Nodes]:[Nodes]]=4,Table2[[#This Row],[Cost]:[Cost]],"")</f>
        <v/>
      </c>
      <c r="B1786" s="20" t="str" cm="1">
        <f t="array" ref="B1786">IF(Table2[[#This Row],[Nodes]:[Nodes]]=5,Table2[[#This Row],[Cost]:[Cost]],"")</f>
        <v/>
      </c>
      <c r="C1786" s="20" t="str" cm="1">
        <f t="array" ref="C1786">IF(Table2[[#This Row],[Nodes]:[Nodes]]=6,Table2[[#This Row],[Cost]:[Cost]],"")</f>
        <v/>
      </c>
      <c r="D1786" s="20" t="str" cm="1">
        <f t="array" ref="D1786">IF(Data!A1786=7,Table2[[#This Row],[Cost]:[Cost]],"")</f>
        <v/>
      </c>
    </row>
    <row r="1787" spans="1:4">
      <c r="A1787" s="20" t="str" cm="1">
        <f t="array" ref="A1787">IF(Table2[[#This Row],[Nodes]:[Nodes]]=4,Table2[[#This Row],[Cost]:[Cost]],"")</f>
        <v/>
      </c>
      <c r="B1787" s="20" t="str" cm="1">
        <f t="array" ref="B1787">IF(Table2[[#This Row],[Nodes]:[Nodes]]=5,Table2[[#This Row],[Cost]:[Cost]],"")</f>
        <v/>
      </c>
      <c r="C1787" s="20" t="str" cm="1">
        <f t="array" ref="C1787">IF(Table2[[#This Row],[Nodes]:[Nodes]]=6,Table2[[#This Row],[Cost]:[Cost]],"")</f>
        <v/>
      </c>
      <c r="D1787" s="20" t="str" cm="1">
        <f t="array" ref="D1787">IF(Data!A1787=7,Table2[[#This Row],[Cost]:[Cost]],"")</f>
        <v/>
      </c>
    </row>
    <row r="1788" spans="1:4">
      <c r="A1788" s="20" t="str" cm="1">
        <f t="array" ref="A1788">IF(Table2[[#This Row],[Nodes]:[Nodes]]=4,Table2[[#This Row],[Cost]:[Cost]],"")</f>
        <v/>
      </c>
      <c r="B1788" s="20" t="str" cm="1">
        <f t="array" ref="B1788">IF(Table2[[#This Row],[Nodes]:[Nodes]]=5,Table2[[#This Row],[Cost]:[Cost]],"")</f>
        <v/>
      </c>
      <c r="C1788" s="20" t="str" cm="1">
        <f t="array" ref="C1788">IF(Table2[[#This Row],[Nodes]:[Nodes]]=6,Table2[[#This Row],[Cost]:[Cost]],"")</f>
        <v/>
      </c>
      <c r="D1788" s="20" t="str" cm="1">
        <f t="array" ref="D1788">IF(Data!A1788=7,Table2[[#This Row],[Cost]:[Cost]],"")</f>
        <v/>
      </c>
    </row>
    <row r="1789" spans="1:4">
      <c r="A1789" s="20" t="str" cm="1">
        <f t="array" ref="A1789">IF(Table2[[#This Row],[Nodes]:[Nodes]]=4,Table2[[#This Row],[Cost]:[Cost]],"")</f>
        <v/>
      </c>
      <c r="B1789" s="20" t="str" cm="1">
        <f t="array" ref="B1789">IF(Table2[[#This Row],[Nodes]:[Nodes]]=5,Table2[[#This Row],[Cost]:[Cost]],"")</f>
        <v/>
      </c>
      <c r="C1789" s="20" t="str" cm="1">
        <f t="array" ref="C1789">IF(Table2[[#This Row],[Nodes]:[Nodes]]=6,Table2[[#This Row],[Cost]:[Cost]],"")</f>
        <v/>
      </c>
      <c r="D1789" s="20" t="str" cm="1">
        <f t="array" ref="D1789">IF(Data!A1789=7,Table2[[#This Row],[Cost]:[Cost]],"")</f>
        <v/>
      </c>
    </row>
    <row r="1790" spans="1:4">
      <c r="A1790" s="20" t="str" cm="1">
        <f t="array" ref="A1790">IF(Table2[[#This Row],[Nodes]:[Nodes]]=4,Table2[[#This Row],[Cost]:[Cost]],"")</f>
        <v/>
      </c>
      <c r="B1790" s="20" t="str" cm="1">
        <f t="array" ref="B1790">IF(Table2[[#This Row],[Nodes]:[Nodes]]=5,Table2[[#This Row],[Cost]:[Cost]],"")</f>
        <v/>
      </c>
      <c r="C1790" s="20" t="str" cm="1">
        <f t="array" ref="C1790">IF(Table2[[#This Row],[Nodes]:[Nodes]]=6,Table2[[#This Row],[Cost]:[Cost]],"")</f>
        <v/>
      </c>
      <c r="D1790" s="20" t="str" cm="1">
        <f t="array" ref="D1790">IF(Data!A1790=7,Table2[[#This Row],[Cost]:[Cost]],"")</f>
        <v/>
      </c>
    </row>
    <row r="1791" spans="1:4">
      <c r="A1791" s="20" t="str" cm="1">
        <f t="array" ref="A1791">IF(Table2[[#This Row],[Nodes]:[Nodes]]=4,Table2[[#This Row],[Cost]:[Cost]],"")</f>
        <v/>
      </c>
      <c r="B1791" s="20" t="str" cm="1">
        <f t="array" ref="B1791">IF(Table2[[#This Row],[Nodes]:[Nodes]]=5,Table2[[#This Row],[Cost]:[Cost]],"")</f>
        <v/>
      </c>
      <c r="C1791" s="20" t="str" cm="1">
        <f t="array" ref="C1791">IF(Table2[[#This Row],[Nodes]:[Nodes]]=6,Table2[[#This Row],[Cost]:[Cost]],"")</f>
        <v/>
      </c>
      <c r="D1791" s="20" t="str" cm="1">
        <f t="array" ref="D1791">IF(Data!A1791=7,Table2[[#This Row],[Cost]:[Cost]],"")</f>
        <v/>
      </c>
    </row>
    <row r="1792" spans="1:4">
      <c r="A1792" s="20" t="str" cm="1">
        <f t="array" ref="A1792">IF(Table2[[#This Row],[Nodes]:[Nodes]]=4,Table2[[#This Row],[Cost]:[Cost]],"")</f>
        <v/>
      </c>
      <c r="B1792" s="20" t="str" cm="1">
        <f t="array" ref="B1792">IF(Table2[[#This Row],[Nodes]:[Nodes]]=5,Table2[[#This Row],[Cost]:[Cost]],"")</f>
        <v/>
      </c>
      <c r="C1792" s="20" t="str" cm="1">
        <f t="array" ref="C1792">IF(Table2[[#This Row],[Nodes]:[Nodes]]=6,Table2[[#This Row],[Cost]:[Cost]],"")</f>
        <v/>
      </c>
      <c r="D1792" s="20" t="str" cm="1">
        <f t="array" ref="D1792">IF(Data!A1792=7,Table2[[#This Row],[Cost]:[Cost]],"")</f>
        <v/>
      </c>
    </row>
    <row r="1793" spans="1:4">
      <c r="A1793" s="20" t="str" cm="1">
        <f t="array" ref="A1793">IF(Table2[[#This Row],[Nodes]:[Nodes]]=4,Table2[[#This Row],[Cost]:[Cost]],"")</f>
        <v/>
      </c>
      <c r="B1793" s="20" t="str" cm="1">
        <f t="array" ref="B1793">IF(Table2[[#This Row],[Nodes]:[Nodes]]=5,Table2[[#This Row],[Cost]:[Cost]],"")</f>
        <v/>
      </c>
      <c r="C1793" s="20" t="str" cm="1">
        <f t="array" ref="C1793">IF(Table2[[#This Row],[Nodes]:[Nodes]]=6,Table2[[#This Row],[Cost]:[Cost]],"")</f>
        <v/>
      </c>
      <c r="D1793" s="20" t="str" cm="1">
        <f t="array" ref="D1793">IF(Data!A1793=7,Table2[[#This Row],[Cost]:[Cost]],"")</f>
        <v/>
      </c>
    </row>
    <row r="1794" spans="1:4">
      <c r="A1794" s="20" t="str" cm="1">
        <f t="array" ref="A1794">IF(Table2[[#This Row],[Nodes]:[Nodes]]=4,Table2[[#This Row],[Cost]:[Cost]],"")</f>
        <v/>
      </c>
      <c r="B1794" s="20" t="str" cm="1">
        <f t="array" ref="B1794">IF(Table2[[#This Row],[Nodes]:[Nodes]]=5,Table2[[#This Row],[Cost]:[Cost]],"")</f>
        <v/>
      </c>
      <c r="C1794" s="20" t="str" cm="1">
        <f t="array" ref="C1794">IF(Table2[[#This Row],[Nodes]:[Nodes]]=6,Table2[[#This Row],[Cost]:[Cost]],"")</f>
        <v/>
      </c>
      <c r="D1794" s="20" t="str" cm="1">
        <f t="array" ref="D1794">IF(Data!A1794=7,Table2[[#This Row],[Cost]:[Cost]],"")</f>
        <v/>
      </c>
    </row>
    <row r="1795" spans="1:4">
      <c r="A1795" s="20" t="str" cm="1">
        <f t="array" ref="A1795">IF(Table2[[#This Row],[Nodes]:[Nodes]]=4,Table2[[#This Row],[Cost]:[Cost]],"")</f>
        <v/>
      </c>
      <c r="B1795" s="20" t="str" cm="1">
        <f t="array" ref="B1795">IF(Table2[[#This Row],[Nodes]:[Nodes]]=5,Table2[[#This Row],[Cost]:[Cost]],"")</f>
        <v/>
      </c>
      <c r="C1795" s="20" t="str" cm="1">
        <f t="array" ref="C1795">IF(Table2[[#This Row],[Nodes]:[Nodes]]=6,Table2[[#This Row],[Cost]:[Cost]],"")</f>
        <v/>
      </c>
      <c r="D1795" s="20" t="str" cm="1">
        <f t="array" ref="D1795">IF(Data!A1795=7,Table2[[#This Row],[Cost]:[Cost]],"")</f>
        <v/>
      </c>
    </row>
    <row r="1796" spans="1:4">
      <c r="A1796" s="20" t="str" cm="1">
        <f t="array" ref="A1796">IF(Table2[[#This Row],[Nodes]:[Nodes]]=4,Table2[[#This Row],[Cost]:[Cost]],"")</f>
        <v/>
      </c>
      <c r="B1796" s="20" t="str" cm="1">
        <f t="array" ref="B1796">IF(Table2[[#This Row],[Nodes]:[Nodes]]=5,Table2[[#This Row],[Cost]:[Cost]],"")</f>
        <v/>
      </c>
      <c r="C1796" s="20" t="str" cm="1">
        <f t="array" ref="C1796">IF(Table2[[#This Row],[Nodes]:[Nodes]]=6,Table2[[#This Row],[Cost]:[Cost]],"")</f>
        <v/>
      </c>
      <c r="D1796" s="20" t="str" cm="1">
        <f t="array" ref="D1796">IF(Data!A1796=7,Table2[[#This Row],[Cost]:[Cost]],"")</f>
        <v/>
      </c>
    </row>
    <row r="1797" spans="1:4">
      <c r="A1797" s="20" t="str" cm="1">
        <f t="array" ref="A1797">IF(Table2[[#This Row],[Nodes]:[Nodes]]=4,Table2[[#This Row],[Cost]:[Cost]],"")</f>
        <v/>
      </c>
      <c r="B1797" s="20" t="str" cm="1">
        <f t="array" ref="B1797">IF(Table2[[#This Row],[Nodes]:[Nodes]]=5,Table2[[#This Row],[Cost]:[Cost]],"")</f>
        <v/>
      </c>
      <c r="C1797" s="20" t="str" cm="1">
        <f t="array" ref="C1797">IF(Table2[[#This Row],[Nodes]:[Nodes]]=6,Table2[[#This Row],[Cost]:[Cost]],"")</f>
        <v/>
      </c>
      <c r="D1797" s="20" t="str" cm="1">
        <f t="array" ref="D1797">IF(Data!A1797=7,Table2[[#This Row],[Cost]:[Cost]],"")</f>
        <v/>
      </c>
    </row>
    <row r="1798" spans="1:4">
      <c r="A1798" s="20" t="str" cm="1">
        <f t="array" ref="A1798">IF(Table2[[#This Row],[Nodes]:[Nodes]]=4,Table2[[#This Row],[Cost]:[Cost]],"")</f>
        <v/>
      </c>
      <c r="B1798" s="20" t="str" cm="1">
        <f t="array" ref="B1798">IF(Table2[[#This Row],[Nodes]:[Nodes]]=5,Table2[[#This Row],[Cost]:[Cost]],"")</f>
        <v/>
      </c>
      <c r="C1798" s="20" t="str" cm="1">
        <f t="array" ref="C1798">IF(Table2[[#This Row],[Nodes]:[Nodes]]=6,Table2[[#This Row],[Cost]:[Cost]],"")</f>
        <v/>
      </c>
      <c r="D1798" s="20" t="str" cm="1">
        <f t="array" ref="D1798">IF(Data!A1798=7,Table2[[#This Row],[Cost]:[Cost]],"")</f>
        <v/>
      </c>
    </row>
    <row r="1799" spans="1:4">
      <c r="A1799" s="20" t="str" cm="1">
        <f t="array" ref="A1799">IF(Table2[[#This Row],[Nodes]:[Nodes]]=4,Table2[[#This Row],[Cost]:[Cost]],"")</f>
        <v/>
      </c>
      <c r="B1799" s="20" t="str" cm="1">
        <f t="array" ref="B1799">IF(Table2[[#This Row],[Nodes]:[Nodes]]=5,Table2[[#This Row],[Cost]:[Cost]],"")</f>
        <v/>
      </c>
      <c r="C1799" s="20" t="str" cm="1">
        <f t="array" ref="C1799">IF(Table2[[#This Row],[Nodes]:[Nodes]]=6,Table2[[#This Row],[Cost]:[Cost]],"")</f>
        <v/>
      </c>
      <c r="D1799" s="20" t="str" cm="1">
        <f t="array" ref="D1799">IF(Data!A1799=7,Table2[[#This Row],[Cost]:[Cost]],"")</f>
        <v/>
      </c>
    </row>
    <row r="1800" spans="1:4">
      <c r="A1800" s="20" t="str" cm="1">
        <f t="array" ref="A1800">IF(Table2[[#This Row],[Nodes]:[Nodes]]=4,Table2[[#This Row],[Cost]:[Cost]],"")</f>
        <v/>
      </c>
      <c r="B1800" s="20" t="str" cm="1">
        <f t="array" ref="B1800">IF(Table2[[#This Row],[Nodes]:[Nodes]]=5,Table2[[#This Row],[Cost]:[Cost]],"")</f>
        <v/>
      </c>
      <c r="C1800" s="20" t="str" cm="1">
        <f t="array" ref="C1800">IF(Table2[[#This Row],[Nodes]:[Nodes]]=6,Table2[[#This Row],[Cost]:[Cost]],"")</f>
        <v/>
      </c>
      <c r="D1800" s="20" t="str" cm="1">
        <f t="array" ref="D1800">IF(Data!A1800=7,Table2[[#This Row],[Cost]:[Cost]],"")</f>
        <v/>
      </c>
    </row>
    <row r="1801" spans="1:4">
      <c r="A1801" s="20" t="str" cm="1">
        <f t="array" ref="A1801">IF(Table2[[#This Row],[Nodes]:[Nodes]]=4,Table2[[#This Row],[Cost]:[Cost]],"")</f>
        <v/>
      </c>
      <c r="B1801" s="20" t="str" cm="1">
        <f t="array" ref="B1801">IF(Table2[[#This Row],[Nodes]:[Nodes]]=5,Table2[[#This Row],[Cost]:[Cost]],"")</f>
        <v/>
      </c>
      <c r="C1801" s="20" t="str" cm="1">
        <f t="array" ref="C1801">IF(Table2[[#This Row],[Nodes]:[Nodes]]=6,Table2[[#This Row],[Cost]:[Cost]],"")</f>
        <v/>
      </c>
      <c r="D1801" s="20" t="str" cm="1">
        <f t="array" ref="D1801">IF(Data!A1801=7,Table2[[#This Row],[Cost]:[Cost]],"")</f>
        <v/>
      </c>
    </row>
    <row r="1802" spans="1:4">
      <c r="A1802" s="20" t="str" cm="1">
        <f t="array" ref="A1802">IF(Table2[[#This Row],[Nodes]:[Nodes]]=4,Table2[[#This Row],[Cost]:[Cost]],"")</f>
        <v/>
      </c>
      <c r="B1802" s="20" t="str" cm="1">
        <f t="array" ref="B1802">IF(Table2[[#This Row],[Nodes]:[Nodes]]=5,Table2[[#This Row],[Cost]:[Cost]],"")</f>
        <v/>
      </c>
      <c r="C1802" s="20" t="str" cm="1">
        <f t="array" ref="C1802">IF(Table2[[#This Row],[Nodes]:[Nodes]]=6,Table2[[#This Row],[Cost]:[Cost]],"")</f>
        <v/>
      </c>
      <c r="D1802" s="20" t="str" cm="1">
        <f t="array" ref="D1802">IF(Data!A1802=7,Table2[[#This Row],[Cost]:[Cost]],"")</f>
        <v/>
      </c>
    </row>
    <row r="1803" spans="1:4">
      <c r="A1803" s="20" t="str" cm="1">
        <f t="array" ref="A1803">IF(Table2[[#This Row],[Nodes]:[Nodes]]=4,Table2[[#This Row],[Cost]:[Cost]],"")</f>
        <v/>
      </c>
      <c r="B1803" s="20" t="str" cm="1">
        <f t="array" ref="B1803">IF(Table2[[#This Row],[Nodes]:[Nodes]]=5,Table2[[#This Row],[Cost]:[Cost]],"")</f>
        <v/>
      </c>
      <c r="C1803" s="20" t="str" cm="1">
        <f t="array" ref="C1803">IF(Table2[[#This Row],[Nodes]:[Nodes]]=6,Table2[[#This Row],[Cost]:[Cost]],"")</f>
        <v/>
      </c>
      <c r="D1803" s="20" t="str" cm="1">
        <f t="array" ref="D1803">IF(Data!A1803=7,Table2[[#This Row],[Cost]:[Cost]],"")</f>
        <v/>
      </c>
    </row>
    <row r="1804" spans="1:4">
      <c r="A1804" s="20" t="str" cm="1">
        <f t="array" ref="A1804">IF(Table2[[#This Row],[Nodes]:[Nodes]]=4,Table2[[#This Row],[Cost]:[Cost]],"")</f>
        <v/>
      </c>
      <c r="B1804" s="20" t="str" cm="1">
        <f t="array" ref="B1804">IF(Table2[[#This Row],[Nodes]:[Nodes]]=5,Table2[[#This Row],[Cost]:[Cost]],"")</f>
        <v/>
      </c>
      <c r="C1804" s="20" t="str" cm="1">
        <f t="array" ref="C1804">IF(Table2[[#This Row],[Nodes]:[Nodes]]=6,Table2[[#This Row],[Cost]:[Cost]],"")</f>
        <v/>
      </c>
      <c r="D1804" s="20" t="str" cm="1">
        <f t="array" ref="D1804">IF(Data!A1804=7,Table2[[#This Row],[Cost]:[Cost]],"")</f>
        <v/>
      </c>
    </row>
    <row r="1805" spans="1:4">
      <c r="A1805" s="20" t="str" cm="1">
        <f t="array" ref="A1805">IF(Table2[[#This Row],[Nodes]:[Nodes]]=4,Table2[[#This Row],[Cost]:[Cost]],"")</f>
        <v/>
      </c>
      <c r="B1805" s="20" t="str" cm="1">
        <f t="array" ref="B1805">IF(Table2[[#This Row],[Nodes]:[Nodes]]=5,Table2[[#This Row],[Cost]:[Cost]],"")</f>
        <v/>
      </c>
      <c r="C1805" s="20" t="str" cm="1">
        <f t="array" ref="C1805">IF(Table2[[#This Row],[Nodes]:[Nodes]]=6,Table2[[#This Row],[Cost]:[Cost]],"")</f>
        <v/>
      </c>
      <c r="D1805" s="20" t="str" cm="1">
        <f t="array" ref="D1805">IF(Data!A1805=7,Table2[[#This Row],[Cost]:[Cost]],"")</f>
        <v/>
      </c>
    </row>
    <row r="1806" spans="1:4">
      <c r="A1806" s="20" t="str" cm="1">
        <f t="array" ref="A1806">IF(Table2[[#This Row],[Nodes]:[Nodes]]=4,Table2[[#This Row],[Cost]:[Cost]],"")</f>
        <v/>
      </c>
      <c r="B1806" s="20" t="str" cm="1">
        <f t="array" ref="B1806">IF(Table2[[#This Row],[Nodes]:[Nodes]]=5,Table2[[#This Row],[Cost]:[Cost]],"")</f>
        <v/>
      </c>
      <c r="C1806" s="20" t="str" cm="1">
        <f t="array" ref="C1806">IF(Table2[[#This Row],[Nodes]:[Nodes]]=6,Table2[[#This Row],[Cost]:[Cost]],"")</f>
        <v/>
      </c>
      <c r="D1806" s="20" t="str" cm="1">
        <f t="array" ref="D1806">IF(Data!A1806=7,Table2[[#This Row],[Cost]:[Cost]],"")</f>
        <v/>
      </c>
    </row>
    <row r="1807" spans="1:4">
      <c r="A1807" s="20" t="str" cm="1">
        <f t="array" ref="A1807">IF(Table2[[#This Row],[Nodes]:[Nodes]]=4,Table2[[#This Row],[Cost]:[Cost]],"")</f>
        <v/>
      </c>
      <c r="B1807" s="20" t="str" cm="1">
        <f t="array" ref="B1807">IF(Table2[[#This Row],[Nodes]:[Nodes]]=5,Table2[[#This Row],[Cost]:[Cost]],"")</f>
        <v/>
      </c>
      <c r="C1807" s="20" t="str" cm="1">
        <f t="array" ref="C1807">IF(Table2[[#This Row],[Nodes]:[Nodes]]=6,Table2[[#This Row],[Cost]:[Cost]],"")</f>
        <v/>
      </c>
      <c r="D1807" s="20" t="str" cm="1">
        <f t="array" ref="D1807">IF(Data!A1807=7,Table2[[#This Row],[Cost]:[Cost]],"")</f>
        <v/>
      </c>
    </row>
    <row r="1808" spans="1:4">
      <c r="A1808" s="20" t="str" cm="1">
        <f t="array" ref="A1808">IF(Table2[[#This Row],[Nodes]:[Nodes]]=4,Table2[[#This Row],[Cost]:[Cost]],"")</f>
        <v/>
      </c>
      <c r="B1808" s="20" t="str" cm="1">
        <f t="array" ref="B1808">IF(Table2[[#This Row],[Nodes]:[Nodes]]=5,Table2[[#This Row],[Cost]:[Cost]],"")</f>
        <v/>
      </c>
      <c r="C1808" s="20" t="str" cm="1">
        <f t="array" ref="C1808">IF(Table2[[#This Row],[Nodes]:[Nodes]]=6,Table2[[#This Row],[Cost]:[Cost]],"")</f>
        <v/>
      </c>
      <c r="D1808" s="20" t="str" cm="1">
        <f t="array" ref="D1808">IF(Data!A1808=7,Table2[[#This Row],[Cost]:[Cost]],"")</f>
        <v/>
      </c>
    </row>
    <row r="1809" spans="1:4">
      <c r="A1809" s="20" t="str" cm="1">
        <f t="array" ref="A1809">IF(Table2[[#This Row],[Nodes]:[Nodes]]=4,Table2[[#This Row],[Cost]:[Cost]],"")</f>
        <v/>
      </c>
      <c r="B1809" s="20" t="str" cm="1">
        <f t="array" ref="B1809">IF(Table2[[#This Row],[Nodes]:[Nodes]]=5,Table2[[#This Row],[Cost]:[Cost]],"")</f>
        <v/>
      </c>
      <c r="C1809" s="20" t="str" cm="1">
        <f t="array" ref="C1809">IF(Table2[[#This Row],[Nodes]:[Nodes]]=6,Table2[[#This Row],[Cost]:[Cost]],"")</f>
        <v/>
      </c>
      <c r="D1809" s="20" t="str" cm="1">
        <f t="array" ref="D1809">IF(Data!A1809=7,Table2[[#This Row],[Cost]:[Cost]],"")</f>
        <v/>
      </c>
    </row>
    <row r="1810" spans="1:4">
      <c r="A1810" s="20" t="str" cm="1">
        <f t="array" ref="A1810">IF(Table2[[#This Row],[Nodes]:[Nodes]]=4,Table2[[#This Row],[Cost]:[Cost]],"")</f>
        <v/>
      </c>
      <c r="B1810" s="20" t="str" cm="1">
        <f t="array" ref="B1810">IF(Table2[[#This Row],[Nodes]:[Nodes]]=5,Table2[[#This Row],[Cost]:[Cost]],"")</f>
        <v/>
      </c>
      <c r="C1810" s="20" t="str" cm="1">
        <f t="array" ref="C1810">IF(Table2[[#This Row],[Nodes]:[Nodes]]=6,Table2[[#This Row],[Cost]:[Cost]],"")</f>
        <v/>
      </c>
      <c r="D1810" s="20" t="str" cm="1">
        <f t="array" ref="D1810">IF(Data!A1810=7,Table2[[#This Row],[Cost]:[Cost]],"")</f>
        <v/>
      </c>
    </row>
    <row r="1811" spans="1:4">
      <c r="A1811" s="20" t="str" cm="1">
        <f t="array" ref="A1811">IF(Table2[[#This Row],[Nodes]:[Nodes]]=4,Table2[[#This Row],[Cost]:[Cost]],"")</f>
        <v/>
      </c>
      <c r="B1811" s="20" t="str" cm="1">
        <f t="array" ref="B1811">IF(Table2[[#This Row],[Nodes]:[Nodes]]=5,Table2[[#This Row],[Cost]:[Cost]],"")</f>
        <v/>
      </c>
      <c r="C1811" s="20" t="str" cm="1">
        <f t="array" ref="C1811">IF(Table2[[#This Row],[Nodes]:[Nodes]]=6,Table2[[#This Row],[Cost]:[Cost]],"")</f>
        <v/>
      </c>
      <c r="D1811" s="20" t="str" cm="1">
        <f t="array" ref="D1811">IF(Data!A1811=7,Table2[[#This Row],[Cost]:[Cost]],"")</f>
        <v/>
      </c>
    </row>
    <row r="1812" spans="1:4">
      <c r="A1812" s="20" t="str" cm="1">
        <f t="array" ref="A1812">IF(Table2[[#This Row],[Nodes]:[Nodes]]=4,Table2[[#This Row],[Cost]:[Cost]],"")</f>
        <v/>
      </c>
      <c r="B1812" s="20" t="str" cm="1">
        <f t="array" ref="B1812">IF(Table2[[#This Row],[Nodes]:[Nodes]]=5,Table2[[#This Row],[Cost]:[Cost]],"")</f>
        <v/>
      </c>
      <c r="C1812" s="20" t="str" cm="1">
        <f t="array" ref="C1812">IF(Table2[[#This Row],[Nodes]:[Nodes]]=6,Table2[[#This Row],[Cost]:[Cost]],"")</f>
        <v/>
      </c>
      <c r="D1812" s="20" t="str" cm="1">
        <f t="array" ref="D1812">IF(Data!A1812=7,Table2[[#This Row],[Cost]:[Cost]],"")</f>
        <v/>
      </c>
    </row>
    <row r="1813" spans="1:4">
      <c r="A1813" s="20" t="str" cm="1">
        <f t="array" ref="A1813">IF(Table2[[#This Row],[Nodes]:[Nodes]]=4,Table2[[#This Row],[Cost]:[Cost]],"")</f>
        <v/>
      </c>
      <c r="B1813" s="20" t="str" cm="1">
        <f t="array" ref="B1813">IF(Table2[[#This Row],[Nodes]:[Nodes]]=5,Table2[[#This Row],[Cost]:[Cost]],"")</f>
        <v/>
      </c>
      <c r="C1813" s="20" t="str" cm="1">
        <f t="array" ref="C1813">IF(Table2[[#This Row],[Nodes]:[Nodes]]=6,Table2[[#This Row],[Cost]:[Cost]],"")</f>
        <v/>
      </c>
      <c r="D1813" s="20" t="str" cm="1">
        <f t="array" ref="D1813">IF(Data!A1813=7,Table2[[#This Row],[Cost]:[Cost]],"")</f>
        <v/>
      </c>
    </row>
    <row r="1814" spans="1:4">
      <c r="A1814" s="20" t="str" cm="1">
        <f t="array" ref="A1814">IF(Table2[[#This Row],[Nodes]:[Nodes]]=4,Table2[[#This Row],[Cost]:[Cost]],"")</f>
        <v/>
      </c>
      <c r="B1814" s="20" t="str" cm="1">
        <f t="array" ref="B1814">IF(Table2[[#This Row],[Nodes]:[Nodes]]=5,Table2[[#This Row],[Cost]:[Cost]],"")</f>
        <v/>
      </c>
      <c r="C1814" s="20" t="str" cm="1">
        <f t="array" ref="C1814">IF(Table2[[#This Row],[Nodes]:[Nodes]]=6,Table2[[#This Row],[Cost]:[Cost]],"")</f>
        <v/>
      </c>
      <c r="D1814" s="20" t="str" cm="1">
        <f t="array" ref="D1814">IF(Data!A1814=7,Table2[[#This Row],[Cost]:[Cost]],"")</f>
        <v/>
      </c>
    </row>
    <row r="1815" spans="1:4">
      <c r="A1815" s="20" t="str" cm="1">
        <f t="array" ref="A1815">IF(Table2[[#This Row],[Nodes]:[Nodes]]=4,Table2[[#This Row],[Cost]:[Cost]],"")</f>
        <v/>
      </c>
      <c r="B1815" s="20" t="str" cm="1">
        <f t="array" ref="B1815">IF(Table2[[#This Row],[Nodes]:[Nodes]]=5,Table2[[#This Row],[Cost]:[Cost]],"")</f>
        <v/>
      </c>
      <c r="C1815" s="20" t="str" cm="1">
        <f t="array" ref="C1815">IF(Table2[[#This Row],[Nodes]:[Nodes]]=6,Table2[[#This Row],[Cost]:[Cost]],"")</f>
        <v/>
      </c>
      <c r="D1815" s="20" t="str" cm="1">
        <f t="array" ref="D1815">IF(Data!A1815=7,Table2[[#This Row],[Cost]:[Cost]],"")</f>
        <v/>
      </c>
    </row>
    <row r="1816" spans="1:4">
      <c r="A1816" s="20" t="str" cm="1">
        <f t="array" ref="A1816">IF(Table2[[#This Row],[Nodes]:[Nodes]]=4,Table2[[#This Row],[Cost]:[Cost]],"")</f>
        <v/>
      </c>
      <c r="B1816" s="20" t="str" cm="1">
        <f t="array" ref="B1816">IF(Table2[[#This Row],[Nodes]:[Nodes]]=5,Table2[[#This Row],[Cost]:[Cost]],"")</f>
        <v/>
      </c>
      <c r="C1816" s="20" t="str" cm="1">
        <f t="array" ref="C1816">IF(Table2[[#This Row],[Nodes]:[Nodes]]=6,Table2[[#This Row],[Cost]:[Cost]],"")</f>
        <v/>
      </c>
      <c r="D1816" s="20" t="str" cm="1">
        <f t="array" ref="D1816">IF(Data!A1816=7,Table2[[#This Row],[Cost]:[Cost]],"")</f>
        <v/>
      </c>
    </row>
    <row r="1817" spans="1:4">
      <c r="A1817" s="20" t="str" cm="1">
        <f t="array" ref="A1817">IF(Table2[[#This Row],[Nodes]:[Nodes]]=4,Table2[[#This Row],[Cost]:[Cost]],"")</f>
        <v/>
      </c>
      <c r="B1817" s="20" t="str" cm="1">
        <f t="array" ref="B1817">IF(Table2[[#This Row],[Nodes]:[Nodes]]=5,Table2[[#This Row],[Cost]:[Cost]],"")</f>
        <v/>
      </c>
      <c r="C1817" s="20" t="str" cm="1">
        <f t="array" ref="C1817">IF(Table2[[#This Row],[Nodes]:[Nodes]]=6,Table2[[#This Row],[Cost]:[Cost]],"")</f>
        <v/>
      </c>
      <c r="D1817" s="20" t="str" cm="1">
        <f t="array" ref="D1817">IF(Data!A1817=7,Table2[[#This Row],[Cost]:[Cost]],"")</f>
        <v/>
      </c>
    </row>
    <row r="1818" spans="1:4">
      <c r="A1818" s="20" t="str" cm="1">
        <f t="array" ref="A1818">IF(Table2[[#This Row],[Nodes]:[Nodes]]=4,Table2[[#This Row],[Cost]:[Cost]],"")</f>
        <v/>
      </c>
      <c r="B1818" s="20" t="str" cm="1">
        <f t="array" ref="B1818">IF(Table2[[#This Row],[Nodes]:[Nodes]]=5,Table2[[#This Row],[Cost]:[Cost]],"")</f>
        <v/>
      </c>
      <c r="C1818" s="20" t="str" cm="1">
        <f t="array" ref="C1818">IF(Table2[[#This Row],[Nodes]:[Nodes]]=6,Table2[[#This Row],[Cost]:[Cost]],"")</f>
        <v/>
      </c>
      <c r="D1818" s="20" t="str" cm="1">
        <f t="array" ref="D1818">IF(Data!A1818=7,Table2[[#This Row],[Cost]:[Cost]],"")</f>
        <v/>
      </c>
    </row>
    <row r="1819" spans="1:4">
      <c r="A1819" s="20" t="str" cm="1">
        <f t="array" ref="A1819">IF(Table2[[#This Row],[Nodes]:[Nodes]]=4,Table2[[#This Row],[Cost]:[Cost]],"")</f>
        <v/>
      </c>
      <c r="B1819" s="20" t="str" cm="1">
        <f t="array" ref="B1819">IF(Table2[[#This Row],[Nodes]:[Nodes]]=5,Table2[[#This Row],[Cost]:[Cost]],"")</f>
        <v/>
      </c>
      <c r="C1819" s="20" t="str" cm="1">
        <f t="array" ref="C1819">IF(Table2[[#This Row],[Nodes]:[Nodes]]=6,Table2[[#This Row],[Cost]:[Cost]],"")</f>
        <v/>
      </c>
      <c r="D1819" s="20" t="str" cm="1">
        <f t="array" ref="D1819">IF(Data!A1819=7,Table2[[#This Row],[Cost]:[Cost]],"")</f>
        <v/>
      </c>
    </row>
    <row r="1820" spans="1:4">
      <c r="A1820" s="20" t="str" cm="1">
        <f t="array" ref="A1820">IF(Table2[[#This Row],[Nodes]:[Nodes]]=4,Table2[[#This Row],[Cost]:[Cost]],"")</f>
        <v/>
      </c>
      <c r="B1820" s="20" t="str" cm="1">
        <f t="array" ref="B1820">IF(Table2[[#This Row],[Nodes]:[Nodes]]=5,Table2[[#This Row],[Cost]:[Cost]],"")</f>
        <v/>
      </c>
      <c r="C1820" s="20" t="str" cm="1">
        <f t="array" ref="C1820">IF(Table2[[#This Row],[Nodes]:[Nodes]]=6,Table2[[#This Row],[Cost]:[Cost]],"")</f>
        <v/>
      </c>
      <c r="D1820" s="20" t="str" cm="1">
        <f t="array" ref="D1820">IF(Data!A1820=7,Table2[[#This Row],[Cost]:[Cost]],"")</f>
        <v/>
      </c>
    </row>
    <row r="1821" spans="1:4">
      <c r="A1821" s="20" t="str" cm="1">
        <f t="array" ref="A1821">IF(Table2[[#This Row],[Nodes]:[Nodes]]=4,Table2[[#This Row],[Cost]:[Cost]],"")</f>
        <v/>
      </c>
      <c r="B1821" s="20" t="str" cm="1">
        <f t="array" ref="B1821">IF(Table2[[#This Row],[Nodes]:[Nodes]]=5,Table2[[#This Row],[Cost]:[Cost]],"")</f>
        <v/>
      </c>
      <c r="C1821" s="20" t="str" cm="1">
        <f t="array" ref="C1821">IF(Table2[[#This Row],[Nodes]:[Nodes]]=6,Table2[[#This Row],[Cost]:[Cost]],"")</f>
        <v/>
      </c>
      <c r="D1821" s="20" t="str" cm="1">
        <f t="array" ref="D1821">IF(Data!A1821=7,Table2[[#This Row],[Cost]:[Cost]],"")</f>
        <v/>
      </c>
    </row>
    <row r="1822" spans="1:4">
      <c r="A1822" s="20" t="str" cm="1">
        <f t="array" ref="A1822">IF(Table2[[#This Row],[Nodes]:[Nodes]]=4,Table2[[#This Row],[Cost]:[Cost]],"")</f>
        <v/>
      </c>
      <c r="B1822" s="20" t="str" cm="1">
        <f t="array" ref="B1822">IF(Table2[[#This Row],[Nodes]:[Nodes]]=5,Table2[[#This Row],[Cost]:[Cost]],"")</f>
        <v/>
      </c>
      <c r="C1822" s="20" t="str" cm="1">
        <f t="array" ref="C1822">IF(Table2[[#This Row],[Nodes]:[Nodes]]=6,Table2[[#This Row],[Cost]:[Cost]],"")</f>
        <v/>
      </c>
      <c r="D1822" s="20" t="str" cm="1">
        <f t="array" ref="D1822">IF(Data!A1822=7,Table2[[#This Row],[Cost]:[Cost]],"")</f>
        <v/>
      </c>
    </row>
    <row r="1823" spans="1:4">
      <c r="A1823" s="20" t="str" cm="1">
        <f t="array" ref="A1823">IF(Table2[[#This Row],[Nodes]:[Nodes]]=4,Table2[[#This Row],[Cost]:[Cost]],"")</f>
        <v/>
      </c>
      <c r="B1823" s="20" t="str" cm="1">
        <f t="array" ref="B1823">IF(Table2[[#This Row],[Nodes]:[Nodes]]=5,Table2[[#This Row],[Cost]:[Cost]],"")</f>
        <v/>
      </c>
      <c r="C1823" s="20" t="str" cm="1">
        <f t="array" ref="C1823">IF(Table2[[#This Row],[Nodes]:[Nodes]]=6,Table2[[#This Row],[Cost]:[Cost]],"")</f>
        <v/>
      </c>
      <c r="D1823" s="20" t="str" cm="1">
        <f t="array" ref="D1823">IF(Data!A1823=7,Table2[[#This Row],[Cost]:[Cost]],"")</f>
        <v/>
      </c>
    </row>
    <row r="1824" spans="1:4">
      <c r="A1824" s="20" t="str" cm="1">
        <f t="array" ref="A1824">IF(Table2[[#This Row],[Nodes]:[Nodes]]=4,Table2[[#This Row],[Cost]:[Cost]],"")</f>
        <v/>
      </c>
      <c r="B1824" s="20" t="str" cm="1">
        <f t="array" ref="B1824">IF(Table2[[#This Row],[Nodes]:[Nodes]]=5,Table2[[#This Row],[Cost]:[Cost]],"")</f>
        <v/>
      </c>
      <c r="C1824" s="20" t="str" cm="1">
        <f t="array" ref="C1824">IF(Table2[[#This Row],[Nodes]:[Nodes]]=6,Table2[[#This Row],[Cost]:[Cost]],"")</f>
        <v/>
      </c>
      <c r="D1824" s="20" t="str" cm="1">
        <f t="array" ref="D1824">IF(Data!A1824=7,Table2[[#This Row],[Cost]:[Cost]],"")</f>
        <v/>
      </c>
    </row>
    <row r="1825" spans="1:4">
      <c r="A1825" s="20" t="str" cm="1">
        <f t="array" ref="A1825">IF(Table2[[#This Row],[Nodes]:[Nodes]]=4,Table2[[#This Row],[Cost]:[Cost]],"")</f>
        <v/>
      </c>
      <c r="B1825" s="20" t="str" cm="1">
        <f t="array" ref="B1825">IF(Table2[[#This Row],[Nodes]:[Nodes]]=5,Table2[[#This Row],[Cost]:[Cost]],"")</f>
        <v/>
      </c>
      <c r="C1825" s="20" t="str" cm="1">
        <f t="array" ref="C1825">IF(Table2[[#This Row],[Nodes]:[Nodes]]=6,Table2[[#This Row],[Cost]:[Cost]],"")</f>
        <v/>
      </c>
      <c r="D1825" s="20" t="str" cm="1">
        <f t="array" ref="D1825">IF(Data!A1825=7,Table2[[#This Row],[Cost]:[Cost]],"")</f>
        <v/>
      </c>
    </row>
    <row r="1826" spans="1:4">
      <c r="A1826" s="20" t="str" cm="1">
        <f t="array" ref="A1826">IF(Table2[[#This Row],[Nodes]:[Nodes]]=4,Table2[[#This Row],[Cost]:[Cost]],"")</f>
        <v/>
      </c>
      <c r="B1826" s="20" t="str" cm="1">
        <f t="array" ref="B1826">IF(Table2[[#This Row],[Nodes]:[Nodes]]=5,Table2[[#This Row],[Cost]:[Cost]],"")</f>
        <v/>
      </c>
      <c r="C1826" s="20" t="str" cm="1">
        <f t="array" ref="C1826">IF(Table2[[#This Row],[Nodes]:[Nodes]]=6,Table2[[#This Row],[Cost]:[Cost]],"")</f>
        <v/>
      </c>
      <c r="D1826" s="20" t="str" cm="1">
        <f t="array" ref="D1826">IF(Data!A1826=7,Table2[[#This Row],[Cost]:[Cost]],"")</f>
        <v/>
      </c>
    </row>
    <row r="1827" spans="1:4">
      <c r="A1827" s="20" t="str" cm="1">
        <f t="array" ref="A1827">IF(Table2[[#This Row],[Nodes]:[Nodes]]=4,Table2[[#This Row],[Cost]:[Cost]],"")</f>
        <v/>
      </c>
      <c r="B1827" s="20" t="str" cm="1">
        <f t="array" ref="B1827">IF(Table2[[#This Row],[Nodes]:[Nodes]]=5,Table2[[#This Row],[Cost]:[Cost]],"")</f>
        <v/>
      </c>
      <c r="C1827" s="20" t="str" cm="1">
        <f t="array" ref="C1827">IF(Table2[[#This Row],[Nodes]:[Nodes]]=6,Table2[[#This Row],[Cost]:[Cost]],"")</f>
        <v/>
      </c>
      <c r="D1827" s="20" t="str" cm="1">
        <f t="array" ref="D1827">IF(Data!A1827=7,Table2[[#This Row],[Cost]:[Cost]],"")</f>
        <v/>
      </c>
    </row>
    <row r="1828" spans="1:4">
      <c r="A1828" s="20" t="str" cm="1">
        <f t="array" ref="A1828">IF(Table2[[#This Row],[Nodes]:[Nodes]]=4,Table2[[#This Row],[Cost]:[Cost]],"")</f>
        <v/>
      </c>
      <c r="B1828" s="20" t="str" cm="1">
        <f t="array" ref="B1828">IF(Table2[[#This Row],[Nodes]:[Nodes]]=5,Table2[[#This Row],[Cost]:[Cost]],"")</f>
        <v/>
      </c>
      <c r="C1828" s="20" t="str" cm="1">
        <f t="array" ref="C1828">IF(Table2[[#This Row],[Nodes]:[Nodes]]=6,Table2[[#This Row],[Cost]:[Cost]],"")</f>
        <v/>
      </c>
      <c r="D1828" s="20" t="str" cm="1">
        <f t="array" ref="D1828">IF(Data!A1828=7,Table2[[#This Row],[Cost]:[Cost]],"")</f>
        <v/>
      </c>
    </row>
    <row r="1829" spans="1:4">
      <c r="A1829" s="20" t="str" cm="1">
        <f t="array" ref="A1829">IF(Table2[[#This Row],[Nodes]:[Nodes]]=4,Table2[[#This Row],[Cost]:[Cost]],"")</f>
        <v/>
      </c>
      <c r="B1829" s="20" t="str" cm="1">
        <f t="array" ref="B1829">IF(Table2[[#This Row],[Nodes]:[Nodes]]=5,Table2[[#This Row],[Cost]:[Cost]],"")</f>
        <v/>
      </c>
      <c r="C1829" s="20" t="str" cm="1">
        <f t="array" ref="C1829">IF(Table2[[#This Row],[Nodes]:[Nodes]]=6,Table2[[#This Row],[Cost]:[Cost]],"")</f>
        <v/>
      </c>
      <c r="D1829" s="20" t="str" cm="1">
        <f t="array" ref="D1829">IF(Data!A1829=7,Table2[[#This Row],[Cost]:[Cost]],"")</f>
        <v/>
      </c>
    </row>
    <row r="1830" spans="1:4">
      <c r="A1830" s="20" t="str" cm="1">
        <f t="array" ref="A1830">IF(Table2[[#This Row],[Nodes]:[Nodes]]=4,Table2[[#This Row],[Cost]:[Cost]],"")</f>
        <v/>
      </c>
      <c r="B1830" s="20" t="str" cm="1">
        <f t="array" ref="B1830">IF(Table2[[#This Row],[Nodes]:[Nodes]]=5,Table2[[#This Row],[Cost]:[Cost]],"")</f>
        <v/>
      </c>
      <c r="C1830" s="20" t="str" cm="1">
        <f t="array" ref="C1830">IF(Table2[[#This Row],[Nodes]:[Nodes]]=6,Table2[[#This Row],[Cost]:[Cost]],"")</f>
        <v/>
      </c>
      <c r="D1830" s="20" t="str" cm="1">
        <f t="array" ref="D1830">IF(Data!A1830=7,Table2[[#This Row],[Cost]:[Cost]],"")</f>
        <v/>
      </c>
    </row>
    <row r="1831" spans="1:4">
      <c r="A1831" s="20" t="str" cm="1">
        <f t="array" ref="A1831">IF(Table2[[#This Row],[Nodes]:[Nodes]]=4,Table2[[#This Row],[Cost]:[Cost]],"")</f>
        <v/>
      </c>
      <c r="B1831" s="20" t="str" cm="1">
        <f t="array" ref="B1831">IF(Table2[[#This Row],[Nodes]:[Nodes]]=5,Table2[[#This Row],[Cost]:[Cost]],"")</f>
        <v/>
      </c>
      <c r="C1831" s="20" t="str" cm="1">
        <f t="array" ref="C1831">IF(Table2[[#This Row],[Nodes]:[Nodes]]=6,Table2[[#This Row],[Cost]:[Cost]],"")</f>
        <v/>
      </c>
      <c r="D1831" s="20" t="str" cm="1">
        <f t="array" ref="D1831">IF(Data!A1831=7,Table2[[#This Row],[Cost]:[Cost]],"")</f>
        <v/>
      </c>
    </row>
    <row r="1832" spans="1:4">
      <c r="A1832" s="20" t="str" cm="1">
        <f t="array" ref="A1832">IF(Table2[[#This Row],[Nodes]:[Nodes]]=4,Table2[[#This Row],[Cost]:[Cost]],"")</f>
        <v/>
      </c>
      <c r="B1832" s="20" t="str" cm="1">
        <f t="array" ref="B1832">IF(Table2[[#This Row],[Nodes]:[Nodes]]=5,Table2[[#This Row],[Cost]:[Cost]],"")</f>
        <v/>
      </c>
      <c r="C1832" s="20" t="str" cm="1">
        <f t="array" ref="C1832">IF(Table2[[#This Row],[Nodes]:[Nodes]]=6,Table2[[#This Row],[Cost]:[Cost]],"")</f>
        <v/>
      </c>
      <c r="D1832" s="20" t="str" cm="1">
        <f t="array" ref="D1832">IF(Data!A1832=7,Table2[[#This Row],[Cost]:[Cost]],"")</f>
        <v/>
      </c>
    </row>
    <row r="1833" spans="1:4">
      <c r="A1833" s="20" t="str" cm="1">
        <f t="array" ref="A1833">IF(Table2[[#This Row],[Nodes]:[Nodes]]=4,Table2[[#This Row],[Cost]:[Cost]],"")</f>
        <v/>
      </c>
      <c r="B1833" s="20" t="str" cm="1">
        <f t="array" ref="B1833">IF(Table2[[#This Row],[Nodes]:[Nodes]]=5,Table2[[#This Row],[Cost]:[Cost]],"")</f>
        <v/>
      </c>
      <c r="C1833" s="20" t="str" cm="1">
        <f t="array" ref="C1833">IF(Table2[[#This Row],[Nodes]:[Nodes]]=6,Table2[[#This Row],[Cost]:[Cost]],"")</f>
        <v/>
      </c>
      <c r="D1833" s="20" t="str" cm="1">
        <f t="array" ref="D1833">IF(Data!A1833=7,Table2[[#This Row],[Cost]:[Cost]],"")</f>
        <v/>
      </c>
    </row>
    <row r="1834" spans="1:4">
      <c r="A1834" s="20" t="str" cm="1">
        <f t="array" ref="A1834">IF(Table2[[#This Row],[Nodes]:[Nodes]]=4,Table2[[#This Row],[Cost]:[Cost]],"")</f>
        <v/>
      </c>
      <c r="B1834" s="20" t="str" cm="1">
        <f t="array" ref="B1834">IF(Table2[[#This Row],[Nodes]:[Nodes]]=5,Table2[[#This Row],[Cost]:[Cost]],"")</f>
        <v/>
      </c>
      <c r="C1834" s="20" t="str" cm="1">
        <f t="array" ref="C1834">IF(Table2[[#This Row],[Nodes]:[Nodes]]=6,Table2[[#This Row],[Cost]:[Cost]],"")</f>
        <v/>
      </c>
      <c r="D1834" s="20" t="str" cm="1">
        <f t="array" ref="D1834">IF(Data!A1834=7,Table2[[#This Row],[Cost]:[Cost]],"")</f>
        <v/>
      </c>
    </row>
    <row r="1835" spans="1:4">
      <c r="A1835" s="20" t="str" cm="1">
        <f t="array" ref="A1835">IF(Table2[[#This Row],[Nodes]:[Nodes]]=4,Table2[[#This Row],[Cost]:[Cost]],"")</f>
        <v/>
      </c>
      <c r="B1835" s="20" t="str" cm="1">
        <f t="array" ref="B1835">IF(Table2[[#This Row],[Nodes]:[Nodes]]=5,Table2[[#This Row],[Cost]:[Cost]],"")</f>
        <v/>
      </c>
      <c r="C1835" s="20" t="str" cm="1">
        <f t="array" ref="C1835">IF(Table2[[#This Row],[Nodes]:[Nodes]]=6,Table2[[#This Row],[Cost]:[Cost]],"")</f>
        <v/>
      </c>
      <c r="D1835" s="20" t="str" cm="1">
        <f t="array" ref="D1835">IF(Data!A1835=7,Table2[[#This Row],[Cost]:[Cost]],"")</f>
        <v/>
      </c>
    </row>
    <row r="1836" spans="1:4">
      <c r="A1836" s="20" t="str" cm="1">
        <f t="array" ref="A1836">IF(Table2[[#This Row],[Nodes]:[Nodes]]=4,Table2[[#This Row],[Cost]:[Cost]],"")</f>
        <v/>
      </c>
      <c r="B1836" s="20" t="str" cm="1">
        <f t="array" ref="B1836">IF(Table2[[#This Row],[Nodes]:[Nodes]]=5,Table2[[#This Row],[Cost]:[Cost]],"")</f>
        <v/>
      </c>
      <c r="C1836" s="20" t="str" cm="1">
        <f t="array" ref="C1836">IF(Table2[[#This Row],[Nodes]:[Nodes]]=6,Table2[[#This Row],[Cost]:[Cost]],"")</f>
        <v/>
      </c>
      <c r="D1836" s="20" t="str" cm="1">
        <f t="array" ref="D1836">IF(Data!A1836=7,Table2[[#This Row],[Cost]:[Cost]],"")</f>
        <v/>
      </c>
    </row>
    <row r="1837" spans="1:4">
      <c r="A1837" s="20" t="str" cm="1">
        <f t="array" ref="A1837">IF(Table2[[#This Row],[Nodes]:[Nodes]]=4,Table2[[#This Row],[Cost]:[Cost]],"")</f>
        <v/>
      </c>
      <c r="B1837" s="20" t="str" cm="1">
        <f t="array" ref="B1837">IF(Table2[[#This Row],[Nodes]:[Nodes]]=5,Table2[[#This Row],[Cost]:[Cost]],"")</f>
        <v/>
      </c>
      <c r="C1837" s="20" t="str" cm="1">
        <f t="array" ref="C1837">IF(Table2[[#This Row],[Nodes]:[Nodes]]=6,Table2[[#This Row],[Cost]:[Cost]],"")</f>
        <v/>
      </c>
      <c r="D1837" s="20" t="str" cm="1">
        <f t="array" ref="D1837">IF(Data!A1837=7,Table2[[#This Row],[Cost]:[Cost]],"")</f>
        <v/>
      </c>
    </row>
    <row r="1838" spans="1:4">
      <c r="A1838" s="20" t="str" cm="1">
        <f t="array" ref="A1838">IF(Table2[[#This Row],[Nodes]:[Nodes]]=4,Table2[[#This Row],[Cost]:[Cost]],"")</f>
        <v/>
      </c>
      <c r="B1838" s="20" t="str" cm="1">
        <f t="array" ref="B1838">IF(Table2[[#This Row],[Nodes]:[Nodes]]=5,Table2[[#This Row],[Cost]:[Cost]],"")</f>
        <v/>
      </c>
      <c r="C1838" s="20" t="str" cm="1">
        <f t="array" ref="C1838">IF(Table2[[#This Row],[Nodes]:[Nodes]]=6,Table2[[#This Row],[Cost]:[Cost]],"")</f>
        <v/>
      </c>
      <c r="D1838" s="20" t="str" cm="1">
        <f t="array" ref="D1838">IF(Data!A1838=7,Table2[[#This Row],[Cost]:[Cost]],"")</f>
        <v/>
      </c>
    </row>
    <row r="1839" spans="1:4">
      <c r="A1839" s="20" t="str" cm="1">
        <f t="array" ref="A1839">IF(Table2[[#This Row],[Nodes]:[Nodes]]=4,Table2[[#This Row],[Cost]:[Cost]],"")</f>
        <v/>
      </c>
      <c r="B1839" s="20" t="str" cm="1">
        <f t="array" ref="B1839">IF(Table2[[#This Row],[Nodes]:[Nodes]]=5,Table2[[#This Row],[Cost]:[Cost]],"")</f>
        <v/>
      </c>
      <c r="C1839" s="20" t="str" cm="1">
        <f t="array" ref="C1839">IF(Table2[[#This Row],[Nodes]:[Nodes]]=6,Table2[[#This Row],[Cost]:[Cost]],"")</f>
        <v/>
      </c>
      <c r="D1839" s="20" t="str" cm="1">
        <f t="array" ref="D1839">IF(Data!A1839=7,Table2[[#This Row],[Cost]:[Cost]],"")</f>
        <v/>
      </c>
    </row>
    <row r="1840" spans="1:4">
      <c r="A1840" s="20" t="str" cm="1">
        <f t="array" ref="A1840">IF(Table2[[#This Row],[Nodes]:[Nodes]]=4,Table2[[#This Row],[Cost]:[Cost]],"")</f>
        <v/>
      </c>
      <c r="B1840" s="20" t="str" cm="1">
        <f t="array" ref="B1840">IF(Table2[[#This Row],[Nodes]:[Nodes]]=5,Table2[[#This Row],[Cost]:[Cost]],"")</f>
        <v/>
      </c>
      <c r="C1840" s="20" t="str" cm="1">
        <f t="array" ref="C1840">IF(Table2[[#This Row],[Nodes]:[Nodes]]=6,Table2[[#This Row],[Cost]:[Cost]],"")</f>
        <v/>
      </c>
      <c r="D1840" s="20" t="str" cm="1">
        <f t="array" ref="D1840">IF(Data!A1840=7,Table2[[#This Row],[Cost]:[Cost]],"")</f>
        <v/>
      </c>
    </row>
    <row r="1841" spans="1:4">
      <c r="A1841" s="20" t="str" cm="1">
        <f t="array" ref="A1841">IF(Table2[[#This Row],[Nodes]:[Nodes]]=4,Table2[[#This Row],[Cost]:[Cost]],"")</f>
        <v/>
      </c>
      <c r="B1841" s="20" t="str" cm="1">
        <f t="array" ref="B1841">IF(Table2[[#This Row],[Nodes]:[Nodes]]=5,Table2[[#This Row],[Cost]:[Cost]],"")</f>
        <v/>
      </c>
      <c r="C1841" s="20" t="str" cm="1">
        <f t="array" ref="C1841">IF(Table2[[#This Row],[Nodes]:[Nodes]]=6,Table2[[#This Row],[Cost]:[Cost]],"")</f>
        <v/>
      </c>
      <c r="D1841" s="20" t="str" cm="1">
        <f t="array" ref="D1841">IF(Data!A1841=7,Table2[[#This Row],[Cost]:[Cost]],"")</f>
        <v/>
      </c>
    </row>
    <row r="1842" spans="1:4">
      <c r="A1842" s="20" t="str" cm="1">
        <f t="array" ref="A1842">IF(Table2[[#This Row],[Nodes]:[Nodes]]=4,Table2[[#This Row],[Cost]:[Cost]],"")</f>
        <v/>
      </c>
      <c r="B1842" s="20" t="str" cm="1">
        <f t="array" ref="B1842">IF(Table2[[#This Row],[Nodes]:[Nodes]]=5,Table2[[#This Row],[Cost]:[Cost]],"")</f>
        <v/>
      </c>
      <c r="C1842" s="20" t="str" cm="1">
        <f t="array" ref="C1842">IF(Table2[[#This Row],[Nodes]:[Nodes]]=6,Table2[[#This Row],[Cost]:[Cost]],"")</f>
        <v/>
      </c>
      <c r="D1842" s="20" t="str" cm="1">
        <f t="array" ref="D1842">IF(Data!A1842=7,Table2[[#This Row],[Cost]:[Cost]],"")</f>
        <v/>
      </c>
    </row>
    <row r="1843" spans="1:4">
      <c r="A1843" s="20" t="str" cm="1">
        <f t="array" ref="A1843">IF(Table2[[#This Row],[Nodes]:[Nodes]]=4,Table2[[#This Row],[Cost]:[Cost]],"")</f>
        <v/>
      </c>
      <c r="B1843" s="20" t="str" cm="1">
        <f t="array" ref="B1843">IF(Table2[[#This Row],[Nodes]:[Nodes]]=5,Table2[[#This Row],[Cost]:[Cost]],"")</f>
        <v/>
      </c>
      <c r="C1843" s="20" t="str" cm="1">
        <f t="array" ref="C1843">IF(Table2[[#This Row],[Nodes]:[Nodes]]=6,Table2[[#This Row],[Cost]:[Cost]],"")</f>
        <v/>
      </c>
      <c r="D1843" s="20" t="str" cm="1">
        <f t="array" ref="D1843">IF(Data!A1843=7,Table2[[#This Row],[Cost]:[Cost]],"")</f>
        <v/>
      </c>
    </row>
    <row r="1844" spans="1:4">
      <c r="A1844" s="20" t="str" cm="1">
        <f t="array" ref="A1844">IF(Table2[[#This Row],[Nodes]:[Nodes]]=4,Table2[[#This Row],[Cost]:[Cost]],"")</f>
        <v/>
      </c>
      <c r="B1844" s="20" t="str" cm="1">
        <f t="array" ref="B1844">IF(Table2[[#This Row],[Nodes]:[Nodes]]=5,Table2[[#This Row],[Cost]:[Cost]],"")</f>
        <v/>
      </c>
      <c r="C1844" s="20" t="str" cm="1">
        <f t="array" ref="C1844">IF(Table2[[#This Row],[Nodes]:[Nodes]]=6,Table2[[#This Row],[Cost]:[Cost]],"")</f>
        <v/>
      </c>
      <c r="D1844" s="20" t="str" cm="1">
        <f t="array" ref="D1844">IF(Data!A1844=7,Table2[[#This Row],[Cost]:[Cost]],"")</f>
        <v/>
      </c>
    </row>
    <row r="1845" spans="1:4">
      <c r="A1845" s="20" t="str" cm="1">
        <f t="array" ref="A1845">IF(Table2[[#This Row],[Nodes]:[Nodes]]=4,Table2[[#This Row],[Cost]:[Cost]],"")</f>
        <v/>
      </c>
      <c r="B1845" s="20" t="str" cm="1">
        <f t="array" ref="B1845">IF(Table2[[#This Row],[Nodes]:[Nodes]]=5,Table2[[#This Row],[Cost]:[Cost]],"")</f>
        <v/>
      </c>
      <c r="C1845" s="20" t="str" cm="1">
        <f t="array" ref="C1845">IF(Table2[[#This Row],[Nodes]:[Nodes]]=6,Table2[[#This Row],[Cost]:[Cost]],"")</f>
        <v/>
      </c>
      <c r="D1845" s="20" t="str" cm="1">
        <f t="array" ref="D1845">IF(Data!A1845=7,Table2[[#This Row],[Cost]:[Cost]],"")</f>
        <v/>
      </c>
    </row>
    <row r="1846" spans="1:4">
      <c r="A1846" s="20" t="str" cm="1">
        <f t="array" ref="A1846">IF(Table2[[#This Row],[Nodes]:[Nodes]]=4,Table2[[#This Row],[Cost]:[Cost]],"")</f>
        <v/>
      </c>
      <c r="B1846" s="20" t="str" cm="1">
        <f t="array" ref="B1846">IF(Table2[[#This Row],[Nodes]:[Nodes]]=5,Table2[[#This Row],[Cost]:[Cost]],"")</f>
        <v/>
      </c>
      <c r="C1846" s="20" t="str" cm="1">
        <f t="array" ref="C1846">IF(Table2[[#This Row],[Nodes]:[Nodes]]=6,Table2[[#This Row],[Cost]:[Cost]],"")</f>
        <v/>
      </c>
      <c r="D1846" s="20" t="str" cm="1">
        <f t="array" ref="D1846">IF(Data!A1846=7,Table2[[#This Row],[Cost]:[Cost]],"")</f>
        <v/>
      </c>
    </row>
    <row r="1847" spans="1:4">
      <c r="A1847" s="20" t="str" cm="1">
        <f t="array" ref="A1847">IF(Table2[[#This Row],[Nodes]:[Nodes]]=4,Table2[[#This Row],[Cost]:[Cost]],"")</f>
        <v/>
      </c>
      <c r="B1847" s="20" t="str" cm="1">
        <f t="array" ref="B1847">IF(Table2[[#This Row],[Nodes]:[Nodes]]=5,Table2[[#This Row],[Cost]:[Cost]],"")</f>
        <v/>
      </c>
      <c r="C1847" s="20" t="str" cm="1">
        <f t="array" ref="C1847">IF(Table2[[#This Row],[Nodes]:[Nodes]]=6,Table2[[#This Row],[Cost]:[Cost]],"")</f>
        <v/>
      </c>
      <c r="D1847" s="20" t="str" cm="1">
        <f t="array" ref="D1847">IF(Data!A1847=7,Table2[[#This Row],[Cost]:[Cost]],"")</f>
        <v/>
      </c>
    </row>
    <row r="1848" spans="1:4">
      <c r="A1848" s="20" t="str" cm="1">
        <f t="array" ref="A1848">IF(Table2[[#This Row],[Nodes]:[Nodes]]=4,Table2[[#This Row],[Cost]:[Cost]],"")</f>
        <v/>
      </c>
      <c r="B1848" s="20" t="str" cm="1">
        <f t="array" ref="B1848">IF(Table2[[#This Row],[Nodes]:[Nodes]]=5,Table2[[#This Row],[Cost]:[Cost]],"")</f>
        <v/>
      </c>
      <c r="C1848" s="20" t="str" cm="1">
        <f t="array" ref="C1848">IF(Table2[[#This Row],[Nodes]:[Nodes]]=6,Table2[[#This Row],[Cost]:[Cost]],"")</f>
        <v/>
      </c>
      <c r="D1848" s="20" t="str" cm="1">
        <f t="array" ref="D1848">IF(Data!A1848=7,Table2[[#This Row],[Cost]:[Cost]],"")</f>
        <v/>
      </c>
    </row>
    <row r="1849" spans="1:4">
      <c r="A1849" s="20" t="str" cm="1">
        <f t="array" ref="A1849">IF(Table2[[#This Row],[Nodes]:[Nodes]]=4,Table2[[#This Row],[Cost]:[Cost]],"")</f>
        <v/>
      </c>
      <c r="B1849" s="20" t="str" cm="1">
        <f t="array" ref="B1849">IF(Table2[[#This Row],[Nodes]:[Nodes]]=5,Table2[[#This Row],[Cost]:[Cost]],"")</f>
        <v/>
      </c>
      <c r="C1849" s="20" t="str" cm="1">
        <f t="array" ref="C1849">IF(Table2[[#This Row],[Nodes]:[Nodes]]=6,Table2[[#This Row],[Cost]:[Cost]],"")</f>
        <v/>
      </c>
      <c r="D1849" s="20" t="str" cm="1">
        <f t="array" ref="D1849">IF(Data!A1849=7,Table2[[#This Row],[Cost]:[Cost]],"")</f>
        <v/>
      </c>
    </row>
    <row r="1850" spans="1:4">
      <c r="A1850" s="20" t="str" cm="1">
        <f t="array" ref="A1850">IF(Table2[[#This Row],[Nodes]:[Nodes]]=4,Table2[[#This Row],[Cost]:[Cost]],"")</f>
        <v/>
      </c>
      <c r="B1850" s="20" t="str" cm="1">
        <f t="array" ref="B1850">IF(Table2[[#This Row],[Nodes]:[Nodes]]=5,Table2[[#This Row],[Cost]:[Cost]],"")</f>
        <v/>
      </c>
      <c r="C1850" s="20" t="str" cm="1">
        <f t="array" ref="C1850">IF(Table2[[#This Row],[Nodes]:[Nodes]]=6,Table2[[#This Row],[Cost]:[Cost]],"")</f>
        <v/>
      </c>
      <c r="D1850" s="20" t="str" cm="1">
        <f t="array" ref="D1850">IF(Data!A1850=7,Table2[[#This Row],[Cost]:[Cost]],"")</f>
        <v/>
      </c>
    </row>
    <row r="1851" spans="1:4">
      <c r="A1851" s="20" t="str" cm="1">
        <f t="array" ref="A1851">IF(Table2[[#This Row],[Nodes]:[Nodes]]=4,Table2[[#This Row],[Cost]:[Cost]],"")</f>
        <v/>
      </c>
      <c r="B1851" s="20" t="str" cm="1">
        <f t="array" ref="B1851">IF(Table2[[#This Row],[Nodes]:[Nodes]]=5,Table2[[#This Row],[Cost]:[Cost]],"")</f>
        <v/>
      </c>
      <c r="C1851" s="20" t="str" cm="1">
        <f t="array" ref="C1851">IF(Table2[[#This Row],[Nodes]:[Nodes]]=6,Table2[[#This Row],[Cost]:[Cost]],"")</f>
        <v/>
      </c>
      <c r="D1851" s="20" t="str" cm="1">
        <f t="array" ref="D1851">IF(Data!A1851=7,Table2[[#This Row],[Cost]:[Cost]],"")</f>
        <v/>
      </c>
    </row>
    <row r="1852" spans="1:4">
      <c r="A1852" s="20" t="str" cm="1">
        <f t="array" ref="A1852">IF(Table2[[#This Row],[Nodes]:[Nodes]]=4,Table2[[#This Row],[Cost]:[Cost]],"")</f>
        <v/>
      </c>
      <c r="B1852" s="20" t="str" cm="1">
        <f t="array" ref="B1852">IF(Table2[[#This Row],[Nodes]:[Nodes]]=5,Table2[[#This Row],[Cost]:[Cost]],"")</f>
        <v/>
      </c>
      <c r="C1852" s="20" t="str" cm="1">
        <f t="array" ref="C1852">IF(Table2[[#This Row],[Nodes]:[Nodes]]=6,Table2[[#This Row],[Cost]:[Cost]],"")</f>
        <v/>
      </c>
      <c r="D1852" s="20" t="str" cm="1">
        <f t="array" ref="D1852">IF(Data!A1852=7,Table2[[#This Row],[Cost]:[Cost]],"")</f>
        <v/>
      </c>
    </row>
    <row r="1853" spans="1:4">
      <c r="A1853" s="20" t="str" cm="1">
        <f t="array" ref="A1853">IF(Table2[[#This Row],[Nodes]:[Nodes]]=4,Table2[[#This Row],[Cost]:[Cost]],"")</f>
        <v/>
      </c>
      <c r="B1853" s="20" t="str" cm="1">
        <f t="array" ref="B1853">IF(Table2[[#This Row],[Nodes]:[Nodes]]=5,Table2[[#This Row],[Cost]:[Cost]],"")</f>
        <v/>
      </c>
      <c r="C1853" s="20" t="str" cm="1">
        <f t="array" ref="C1853">IF(Table2[[#This Row],[Nodes]:[Nodes]]=6,Table2[[#This Row],[Cost]:[Cost]],"")</f>
        <v/>
      </c>
      <c r="D1853" s="20" t="str" cm="1">
        <f t="array" ref="D1853">IF(Data!A1853=7,Table2[[#This Row],[Cost]:[Cost]],"")</f>
        <v/>
      </c>
    </row>
    <row r="1854" spans="1:4">
      <c r="A1854" s="20" t="str" cm="1">
        <f t="array" ref="A1854">IF(Table2[[#This Row],[Nodes]:[Nodes]]=4,Table2[[#This Row],[Cost]:[Cost]],"")</f>
        <v/>
      </c>
      <c r="B1854" s="20" t="str" cm="1">
        <f t="array" ref="B1854">IF(Table2[[#This Row],[Nodes]:[Nodes]]=5,Table2[[#This Row],[Cost]:[Cost]],"")</f>
        <v/>
      </c>
      <c r="C1854" s="20" t="str" cm="1">
        <f t="array" ref="C1854">IF(Table2[[#This Row],[Nodes]:[Nodes]]=6,Table2[[#This Row],[Cost]:[Cost]],"")</f>
        <v/>
      </c>
      <c r="D1854" s="20" t="str" cm="1">
        <f t="array" ref="D1854">IF(Data!A1854=7,Table2[[#This Row],[Cost]:[Cost]],"")</f>
        <v/>
      </c>
    </row>
    <row r="1855" spans="1:4">
      <c r="A1855" s="20" t="str" cm="1">
        <f t="array" ref="A1855">IF(Table2[[#This Row],[Nodes]:[Nodes]]=4,Table2[[#This Row],[Cost]:[Cost]],"")</f>
        <v/>
      </c>
      <c r="B1855" s="20" t="str" cm="1">
        <f t="array" ref="B1855">IF(Table2[[#This Row],[Nodes]:[Nodes]]=5,Table2[[#This Row],[Cost]:[Cost]],"")</f>
        <v/>
      </c>
      <c r="C1855" s="20" t="str" cm="1">
        <f t="array" ref="C1855">IF(Table2[[#This Row],[Nodes]:[Nodes]]=6,Table2[[#This Row],[Cost]:[Cost]],"")</f>
        <v/>
      </c>
      <c r="D1855" s="20" t="str" cm="1">
        <f t="array" ref="D1855">IF(Data!A1855=7,Table2[[#This Row],[Cost]:[Cost]],"")</f>
        <v/>
      </c>
    </row>
    <row r="1856" spans="1:4">
      <c r="A1856" s="20" t="str" cm="1">
        <f t="array" ref="A1856">IF(Table2[[#This Row],[Nodes]:[Nodes]]=4,Table2[[#This Row],[Cost]:[Cost]],"")</f>
        <v/>
      </c>
      <c r="B1856" s="20" t="str" cm="1">
        <f t="array" ref="B1856">IF(Table2[[#This Row],[Nodes]:[Nodes]]=5,Table2[[#This Row],[Cost]:[Cost]],"")</f>
        <v/>
      </c>
      <c r="C1856" s="20" t="str" cm="1">
        <f t="array" ref="C1856">IF(Table2[[#This Row],[Nodes]:[Nodes]]=6,Table2[[#This Row],[Cost]:[Cost]],"")</f>
        <v/>
      </c>
      <c r="D1856" s="20" t="str" cm="1">
        <f t="array" ref="D1856">IF(Data!A1856=7,Table2[[#This Row],[Cost]:[Cost]],"")</f>
        <v/>
      </c>
    </row>
    <row r="1857" spans="1:4">
      <c r="A1857" s="20" t="str" cm="1">
        <f t="array" ref="A1857">IF(Table2[[#This Row],[Nodes]:[Nodes]]=4,Table2[[#This Row],[Cost]:[Cost]],"")</f>
        <v/>
      </c>
      <c r="B1857" s="20" t="str" cm="1">
        <f t="array" ref="B1857">IF(Table2[[#This Row],[Nodes]:[Nodes]]=5,Table2[[#This Row],[Cost]:[Cost]],"")</f>
        <v/>
      </c>
      <c r="C1857" s="20" t="str" cm="1">
        <f t="array" ref="C1857">IF(Table2[[#This Row],[Nodes]:[Nodes]]=6,Table2[[#This Row],[Cost]:[Cost]],"")</f>
        <v/>
      </c>
      <c r="D1857" s="20" t="str" cm="1">
        <f t="array" ref="D1857">IF(Data!A1857=7,Table2[[#This Row],[Cost]:[Cost]],"")</f>
        <v/>
      </c>
    </row>
    <row r="1858" spans="1:4">
      <c r="A1858" s="20" t="str" cm="1">
        <f t="array" ref="A1858">IF(Table2[[#This Row],[Nodes]:[Nodes]]=4,Table2[[#This Row],[Cost]:[Cost]],"")</f>
        <v/>
      </c>
      <c r="B1858" s="20" t="str" cm="1">
        <f t="array" ref="B1858">IF(Table2[[#This Row],[Nodes]:[Nodes]]=5,Table2[[#This Row],[Cost]:[Cost]],"")</f>
        <v/>
      </c>
      <c r="C1858" s="20" t="str" cm="1">
        <f t="array" ref="C1858">IF(Table2[[#This Row],[Nodes]:[Nodes]]=6,Table2[[#This Row],[Cost]:[Cost]],"")</f>
        <v/>
      </c>
      <c r="D1858" s="20" t="str" cm="1">
        <f t="array" ref="D1858">IF(Data!A1858=7,Table2[[#This Row],[Cost]:[Cost]],"")</f>
        <v/>
      </c>
    </row>
    <row r="1859" spans="1:4">
      <c r="A1859" s="20" t="str" cm="1">
        <f t="array" ref="A1859">IF(Table2[[#This Row],[Nodes]:[Nodes]]=4,Table2[[#This Row],[Cost]:[Cost]],"")</f>
        <v/>
      </c>
      <c r="B1859" s="20" t="str" cm="1">
        <f t="array" ref="B1859">IF(Table2[[#This Row],[Nodes]:[Nodes]]=5,Table2[[#This Row],[Cost]:[Cost]],"")</f>
        <v/>
      </c>
      <c r="C1859" s="20" t="str" cm="1">
        <f t="array" ref="C1859">IF(Table2[[#This Row],[Nodes]:[Nodes]]=6,Table2[[#This Row],[Cost]:[Cost]],"")</f>
        <v/>
      </c>
      <c r="D1859" s="20" t="str" cm="1">
        <f t="array" ref="D1859">IF(Data!A1859=7,Table2[[#This Row],[Cost]:[Cost]],"")</f>
        <v/>
      </c>
    </row>
    <row r="1860" spans="1:4">
      <c r="A1860" s="20" t="str" cm="1">
        <f t="array" ref="A1860">IF(Table2[[#This Row],[Nodes]:[Nodes]]=4,Table2[[#This Row],[Cost]:[Cost]],"")</f>
        <v/>
      </c>
      <c r="B1860" s="20" t="str" cm="1">
        <f t="array" ref="B1860">IF(Table2[[#This Row],[Nodes]:[Nodes]]=5,Table2[[#This Row],[Cost]:[Cost]],"")</f>
        <v/>
      </c>
      <c r="C1860" s="20" t="str" cm="1">
        <f t="array" ref="C1860">IF(Table2[[#This Row],[Nodes]:[Nodes]]=6,Table2[[#This Row],[Cost]:[Cost]],"")</f>
        <v/>
      </c>
      <c r="D1860" s="20" t="str" cm="1">
        <f t="array" ref="D1860">IF(Data!A1860=7,Table2[[#This Row],[Cost]:[Cost]],"")</f>
        <v/>
      </c>
    </row>
    <row r="1861" spans="1:4">
      <c r="A1861" s="20" t="str" cm="1">
        <f t="array" ref="A1861">IF(Table2[[#This Row],[Nodes]:[Nodes]]=4,Table2[[#This Row],[Cost]:[Cost]],"")</f>
        <v/>
      </c>
      <c r="B1861" s="20" t="str" cm="1">
        <f t="array" ref="B1861">IF(Table2[[#This Row],[Nodes]:[Nodes]]=5,Table2[[#This Row],[Cost]:[Cost]],"")</f>
        <v/>
      </c>
      <c r="C1861" s="20" t="str" cm="1">
        <f t="array" ref="C1861">IF(Table2[[#This Row],[Nodes]:[Nodes]]=6,Table2[[#This Row],[Cost]:[Cost]],"")</f>
        <v/>
      </c>
      <c r="D1861" s="20" t="str" cm="1">
        <f t="array" ref="D1861">IF(Data!A1861=7,Table2[[#This Row],[Cost]:[Cost]],"")</f>
        <v/>
      </c>
    </row>
    <row r="1862" spans="1:4">
      <c r="A1862" s="20" t="str" cm="1">
        <f t="array" ref="A1862">IF(Table2[[#This Row],[Nodes]:[Nodes]]=4,Table2[[#This Row],[Cost]:[Cost]],"")</f>
        <v/>
      </c>
      <c r="B1862" s="20" t="str" cm="1">
        <f t="array" ref="B1862">IF(Table2[[#This Row],[Nodes]:[Nodes]]=5,Table2[[#This Row],[Cost]:[Cost]],"")</f>
        <v/>
      </c>
      <c r="C1862" s="20" t="str" cm="1">
        <f t="array" ref="C1862">IF(Table2[[#This Row],[Nodes]:[Nodes]]=6,Table2[[#This Row],[Cost]:[Cost]],"")</f>
        <v/>
      </c>
      <c r="D1862" s="20" t="str" cm="1">
        <f t="array" ref="D1862">IF(Data!A1862=7,Table2[[#This Row],[Cost]:[Cost]],"")</f>
        <v/>
      </c>
    </row>
    <row r="1863" spans="1:4">
      <c r="A1863" s="20" t="str" cm="1">
        <f t="array" ref="A1863">IF(Table2[[#This Row],[Nodes]:[Nodes]]=4,Table2[[#This Row],[Cost]:[Cost]],"")</f>
        <v/>
      </c>
      <c r="B1863" s="20" t="str" cm="1">
        <f t="array" ref="B1863">IF(Table2[[#This Row],[Nodes]:[Nodes]]=5,Table2[[#This Row],[Cost]:[Cost]],"")</f>
        <v/>
      </c>
      <c r="C1863" s="20" t="str" cm="1">
        <f t="array" ref="C1863">IF(Table2[[#This Row],[Nodes]:[Nodes]]=6,Table2[[#This Row],[Cost]:[Cost]],"")</f>
        <v/>
      </c>
      <c r="D1863" s="20" t="str" cm="1">
        <f t="array" ref="D1863">IF(Data!A1863=7,Table2[[#This Row],[Cost]:[Cost]],"")</f>
        <v/>
      </c>
    </row>
    <row r="1864" spans="1:4">
      <c r="A1864" s="20" t="str" cm="1">
        <f t="array" ref="A1864">IF(Table2[[#This Row],[Nodes]:[Nodes]]=4,Table2[[#This Row],[Cost]:[Cost]],"")</f>
        <v/>
      </c>
      <c r="B1864" s="20" t="str" cm="1">
        <f t="array" ref="B1864">IF(Table2[[#This Row],[Nodes]:[Nodes]]=5,Table2[[#This Row],[Cost]:[Cost]],"")</f>
        <v/>
      </c>
      <c r="C1864" s="20" t="str" cm="1">
        <f t="array" ref="C1864">IF(Table2[[#This Row],[Nodes]:[Nodes]]=6,Table2[[#This Row],[Cost]:[Cost]],"")</f>
        <v/>
      </c>
      <c r="D1864" s="20" t="str" cm="1">
        <f t="array" ref="D1864">IF(Data!A1864=7,Table2[[#This Row],[Cost]:[Cost]],"")</f>
        <v/>
      </c>
    </row>
    <row r="1865" spans="1:4">
      <c r="A1865" s="20" t="str" cm="1">
        <f t="array" ref="A1865">IF(Table2[[#This Row],[Nodes]:[Nodes]]=4,Table2[[#This Row],[Cost]:[Cost]],"")</f>
        <v/>
      </c>
      <c r="B1865" s="20" t="str" cm="1">
        <f t="array" ref="B1865">IF(Table2[[#This Row],[Nodes]:[Nodes]]=5,Table2[[#This Row],[Cost]:[Cost]],"")</f>
        <v/>
      </c>
      <c r="C1865" s="20" t="str" cm="1">
        <f t="array" ref="C1865">IF(Table2[[#This Row],[Nodes]:[Nodes]]=6,Table2[[#This Row],[Cost]:[Cost]],"")</f>
        <v/>
      </c>
      <c r="D1865" s="20" t="str" cm="1">
        <f t="array" ref="D1865">IF(Data!A1865=7,Table2[[#This Row],[Cost]:[Cost]],"")</f>
        <v/>
      </c>
    </row>
    <row r="1866" spans="1:4">
      <c r="A1866" s="20" t="str" cm="1">
        <f t="array" ref="A1866">IF(Table2[[#This Row],[Nodes]:[Nodes]]=4,Table2[[#This Row],[Cost]:[Cost]],"")</f>
        <v/>
      </c>
      <c r="B1866" s="20" t="str" cm="1">
        <f t="array" ref="B1866">IF(Table2[[#This Row],[Nodes]:[Nodes]]=5,Table2[[#This Row],[Cost]:[Cost]],"")</f>
        <v/>
      </c>
      <c r="C1866" s="20" t="str" cm="1">
        <f t="array" ref="C1866">IF(Table2[[#This Row],[Nodes]:[Nodes]]=6,Table2[[#This Row],[Cost]:[Cost]],"")</f>
        <v/>
      </c>
      <c r="D1866" s="20" t="str" cm="1">
        <f t="array" ref="D1866">IF(Data!A1866=7,Table2[[#This Row],[Cost]:[Cost]],"")</f>
        <v/>
      </c>
    </row>
    <row r="1867" spans="1:4">
      <c r="A1867" s="20" t="str" cm="1">
        <f t="array" ref="A1867">IF(Table2[[#This Row],[Nodes]:[Nodes]]=4,Table2[[#This Row],[Cost]:[Cost]],"")</f>
        <v/>
      </c>
      <c r="B1867" s="20" t="str" cm="1">
        <f t="array" ref="B1867">IF(Table2[[#This Row],[Nodes]:[Nodes]]=5,Table2[[#This Row],[Cost]:[Cost]],"")</f>
        <v/>
      </c>
      <c r="C1867" s="20" t="str" cm="1">
        <f t="array" ref="C1867">IF(Table2[[#This Row],[Nodes]:[Nodes]]=6,Table2[[#This Row],[Cost]:[Cost]],"")</f>
        <v/>
      </c>
      <c r="D1867" s="20" t="str" cm="1">
        <f t="array" ref="D1867">IF(Data!A1867=7,Table2[[#This Row],[Cost]:[Cost]],"")</f>
        <v/>
      </c>
    </row>
    <row r="1868" spans="1:4">
      <c r="A1868" s="20" t="str" cm="1">
        <f t="array" ref="A1868">IF(Table2[[#This Row],[Nodes]:[Nodes]]=4,Table2[[#This Row],[Cost]:[Cost]],"")</f>
        <v/>
      </c>
      <c r="B1868" s="20" t="str" cm="1">
        <f t="array" ref="B1868">IF(Table2[[#This Row],[Nodes]:[Nodes]]=5,Table2[[#This Row],[Cost]:[Cost]],"")</f>
        <v/>
      </c>
      <c r="C1868" s="20" t="str" cm="1">
        <f t="array" ref="C1868">IF(Table2[[#This Row],[Nodes]:[Nodes]]=6,Table2[[#This Row],[Cost]:[Cost]],"")</f>
        <v/>
      </c>
      <c r="D1868" s="20" t="str" cm="1">
        <f t="array" ref="D1868">IF(Data!A1868=7,Table2[[#This Row],[Cost]:[Cost]],"")</f>
        <v/>
      </c>
    </row>
    <row r="1869" spans="1:4">
      <c r="A1869" s="20" t="str" cm="1">
        <f t="array" ref="A1869">IF(Table2[[#This Row],[Nodes]:[Nodes]]=4,Table2[[#This Row],[Cost]:[Cost]],"")</f>
        <v/>
      </c>
      <c r="B1869" s="20" t="str" cm="1">
        <f t="array" ref="B1869">IF(Table2[[#This Row],[Nodes]:[Nodes]]=5,Table2[[#This Row],[Cost]:[Cost]],"")</f>
        <v/>
      </c>
      <c r="C1869" s="20" t="str" cm="1">
        <f t="array" ref="C1869">IF(Table2[[#This Row],[Nodes]:[Nodes]]=6,Table2[[#This Row],[Cost]:[Cost]],"")</f>
        <v/>
      </c>
      <c r="D1869" s="20" t="str" cm="1">
        <f t="array" ref="D1869">IF(Data!A1869=7,Table2[[#This Row],[Cost]:[Cost]],"")</f>
        <v/>
      </c>
    </row>
    <row r="1870" spans="1:4">
      <c r="A1870" s="20" t="str" cm="1">
        <f t="array" ref="A1870">IF(Table2[[#This Row],[Nodes]:[Nodes]]=4,Table2[[#This Row],[Cost]:[Cost]],"")</f>
        <v/>
      </c>
      <c r="B1870" s="20" t="str" cm="1">
        <f t="array" ref="B1870">IF(Table2[[#This Row],[Nodes]:[Nodes]]=5,Table2[[#This Row],[Cost]:[Cost]],"")</f>
        <v/>
      </c>
      <c r="C1870" s="20" t="str" cm="1">
        <f t="array" ref="C1870">IF(Table2[[#This Row],[Nodes]:[Nodes]]=6,Table2[[#This Row],[Cost]:[Cost]],"")</f>
        <v/>
      </c>
      <c r="D1870" s="20" t="str" cm="1">
        <f t="array" ref="D1870">IF(Data!A1870=7,Table2[[#This Row],[Cost]:[Cost]],"")</f>
        <v/>
      </c>
    </row>
    <row r="1871" spans="1:4">
      <c r="A1871" s="20" t="str" cm="1">
        <f t="array" ref="A1871">IF(Table2[[#This Row],[Nodes]:[Nodes]]=4,Table2[[#This Row],[Cost]:[Cost]],"")</f>
        <v/>
      </c>
      <c r="B1871" s="20" t="str" cm="1">
        <f t="array" ref="B1871">IF(Table2[[#This Row],[Nodes]:[Nodes]]=5,Table2[[#This Row],[Cost]:[Cost]],"")</f>
        <v/>
      </c>
      <c r="C1871" s="20" t="str" cm="1">
        <f t="array" ref="C1871">IF(Table2[[#This Row],[Nodes]:[Nodes]]=6,Table2[[#This Row],[Cost]:[Cost]],"")</f>
        <v/>
      </c>
      <c r="D1871" s="20" t="str" cm="1">
        <f t="array" ref="D1871">IF(Data!A1871=7,Table2[[#This Row],[Cost]:[Cost]],"")</f>
        <v/>
      </c>
    </row>
    <row r="1872" spans="1:4">
      <c r="A1872" s="20" t="str" cm="1">
        <f t="array" ref="A1872">IF(Table2[[#This Row],[Nodes]:[Nodes]]=4,Table2[[#This Row],[Cost]:[Cost]],"")</f>
        <v/>
      </c>
      <c r="B1872" s="20" t="str" cm="1">
        <f t="array" ref="B1872">IF(Table2[[#This Row],[Nodes]:[Nodes]]=5,Table2[[#This Row],[Cost]:[Cost]],"")</f>
        <v/>
      </c>
      <c r="C1872" s="20" t="str" cm="1">
        <f t="array" ref="C1872">IF(Table2[[#This Row],[Nodes]:[Nodes]]=6,Table2[[#This Row],[Cost]:[Cost]],"")</f>
        <v/>
      </c>
      <c r="D1872" s="20" t="str" cm="1">
        <f t="array" ref="D1872">IF(Data!A1872=7,Table2[[#This Row],[Cost]:[Cost]],"")</f>
        <v/>
      </c>
    </row>
    <row r="1873" spans="1:4">
      <c r="A1873" s="20" t="str" cm="1">
        <f t="array" ref="A1873">IF(Table2[[#This Row],[Nodes]:[Nodes]]=4,Table2[[#This Row],[Cost]:[Cost]],"")</f>
        <v/>
      </c>
      <c r="B1873" s="20" t="str" cm="1">
        <f t="array" ref="B1873">IF(Table2[[#This Row],[Nodes]:[Nodes]]=5,Table2[[#This Row],[Cost]:[Cost]],"")</f>
        <v/>
      </c>
      <c r="C1873" s="20" t="str" cm="1">
        <f t="array" ref="C1873">IF(Table2[[#This Row],[Nodes]:[Nodes]]=6,Table2[[#This Row],[Cost]:[Cost]],"")</f>
        <v/>
      </c>
      <c r="D1873" s="20" t="str" cm="1">
        <f t="array" ref="D1873">IF(Data!A1873=7,Table2[[#This Row],[Cost]:[Cost]],"")</f>
        <v/>
      </c>
    </row>
    <row r="1874" spans="1:4">
      <c r="A1874" s="20" t="str" cm="1">
        <f t="array" ref="A1874">IF(Table2[[#This Row],[Nodes]:[Nodes]]=4,Table2[[#This Row],[Cost]:[Cost]],"")</f>
        <v/>
      </c>
      <c r="B1874" s="20" t="str" cm="1">
        <f t="array" ref="B1874">IF(Table2[[#This Row],[Nodes]:[Nodes]]=5,Table2[[#This Row],[Cost]:[Cost]],"")</f>
        <v/>
      </c>
      <c r="C1874" s="20" t="str" cm="1">
        <f t="array" ref="C1874">IF(Table2[[#This Row],[Nodes]:[Nodes]]=6,Table2[[#This Row],[Cost]:[Cost]],"")</f>
        <v/>
      </c>
      <c r="D1874" s="20" t="str" cm="1">
        <f t="array" ref="D1874">IF(Data!A1874=7,Table2[[#This Row],[Cost]:[Cost]],"")</f>
        <v/>
      </c>
    </row>
    <row r="1875" spans="1:4">
      <c r="A1875" s="20" t="str" cm="1">
        <f t="array" ref="A1875">IF(Table2[[#This Row],[Nodes]:[Nodes]]=4,Table2[[#This Row],[Cost]:[Cost]],"")</f>
        <v/>
      </c>
      <c r="B1875" s="20" t="str" cm="1">
        <f t="array" ref="B1875">IF(Table2[[#This Row],[Nodes]:[Nodes]]=5,Table2[[#This Row],[Cost]:[Cost]],"")</f>
        <v/>
      </c>
      <c r="C1875" s="20" t="str" cm="1">
        <f t="array" ref="C1875">IF(Table2[[#This Row],[Nodes]:[Nodes]]=6,Table2[[#This Row],[Cost]:[Cost]],"")</f>
        <v/>
      </c>
      <c r="D1875" s="20" t="str" cm="1">
        <f t="array" ref="D1875">IF(Data!A1875=7,Table2[[#This Row],[Cost]:[Cost]],"")</f>
        <v/>
      </c>
    </row>
    <row r="1876" spans="1:4">
      <c r="A1876" s="20" t="str" cm="1">
        <f t="array" ref="A1876">IF(Table2[[#This Row],[Nodes]:[Nodes]]=4,Table2[[#This Row],[Cost]:[Cost]],"")</f>
        <v/>
      </c>
      <c r="B1876" s="20" t="str" cm="1">
        <f t="array" ref="B1876">IF(Table2[[#This Row],[Nodes]:[Nodes]]=5,Table2[[#This Row],[Cost]:[Cost]],"")</f>
        <v/>
      </c>
      <c r="C1876" s="20" t="str" cm="1">
        <f t="array" ref="C1876">IF(Table2[[#This Row],[Nodes]:[Nodes]]=6,Table2[[#This Row],[Cost]:[Cost]],"")</f>
        <v/>
      </c>
      <c r="D1876" s="20" t="str" cm="1">
        <f t="array" ref="D1876">IF(Data!A1876=7,Table2[[#This Row],[Cost]:[Cost]],"")</f>
        <v/>
      </c>
    </row>
    <row r="1877" spans="1:4">
      <c r="A1877" s="20" t="str" cm="1">
        <f t="array" ref="A1877">IF(Table2[[#This Row],[Nodes]:[Nodes]]=4,Table2[[#This Row],[Cost]:[Cost]],"")</f>
        <v/>
      </c>
      <c r="B1877" s="20" t="str" cm="1">
        <f t="array" ref="B1877">IF(Table2[[#This Row],[Nodes]:[Nodes]]=5,Table2[[#This Row],[Cost]:[Cost]],"")</f>
        <v/>
      </c>
      <c r="C1877" s="20" t="str" cm="1">
        <f t="array" ref="C1877">IF(Table2[[#This Row],[Nodes]:[Nodes]]=6,Table2[[#This Row],[Cost]:[Cost]],"")</f>
        <v/>
      </c>
      <c r="D1877" s="20" t="str" cm="1">
        <f t="array" ref="D1877">IF(Data!A1877=7,Table2[[#This Row],[Cost]:[Cost]],"")</f>
        <v/>
      </c>
    </row>
    <row r="1878" spans="1:4">
      <c r="A1878" s="20" t="str" cm="1">
        <f t="array" ref="A1878">IF(Table2[[#This Row],[Nodes]:[Nodes]]=4,Table2[[#This Row],[Cost]:[Cost]],"")</f>
        <v/>
      </c>
      <c r="B1878" s="20" t="str" cm="1">
        <f t="array" ref="B1878">IF(Table2[[#This Row],[Nodes]:[Nodes]]=5,Table2[[#This Row],[Cost]:[Cost]],"")</f>
        <v/>
      </c>
      <c r="C1878" s="20" t="str" cm="1">
        <f t="array" ref="C1878">IF(Table2[[#This Row],[Nodes]:[Nodes]]=6,Table2[[#This Row],[Cost]:[Cost]],"")</f>
        <v/>
      </c>
      <c r="D1878" s="20" t="str" cm="1">
        <f t="array" ref="D1878">IF(Data!A1878=7,Table2[[#This Row],[Cost]:[Cost]],"")</f>
        <v/>
      </c>
    </row>
    <row r="1879" spans="1:4">
      <c r="A1879" s="20" t="str" cm="1">
        <f t="array" ref="A1879">IF(Table2[[#This Row],[Nodes]:[Nodes]]=4,Table2[[#This Row],[Cost]:[Cost]],"")</f>
        <v/>
      </c>
      <c r="B1879" s="20" t="str" cm="1">
        <f t="array" ref="B1879">IF(Table2[[#This Row],[Nodes]:[Nodes]]=5,Table2[[#This Row],[Cost]:[Cost]],"")</f>
        <v/>
      </c>
      <c r="C1879" s="20" t="str" cm="1">
        <f t="array" ref="C1879">IF(Table2[[#This Row],[Nodes]:[Nodes]]=6,Table2[[#This Row],[Cost]:[Cost]],"")</f>
        <v/>
      </c>
      <c r="D1879" s="20" t="str" cm="1">
        <f t="array" ref="D1879">IF(Data!A1879=7,Table2[[#This Row],[Cost]:[Cost]],"")</f>
        <v/>
      </c>
    </row>
    <row r="1880" spans="1:4">
      <c r="A1880" s="20" t="str" cm="1">
        <f t="array" ref="A1880">IF(Table2[[#This Row],[Nodes]:[Nodes]]=4,Table2[[#This Row],[Cost]:[Cost]],"")</f>
        <v/>
      </c>
      <c r="B1880" s="20" t="str" cm="1">
        <f t="array" ref="B1880">IF(Table2[[#This Row],[Nodes]:[Nodes]]=5,Table2[[#This Row],[Cost]:[Cost]],"")</f>
        <v/>
      </c>
      <c r="C1880" s="20" t="str" cm="1">
        <f t="array" ref="C1880">IF(Table2[[#This Row],[Nodes]:[Nodes]]=6,Table2[[#This Row],[Cost]:[Cost]],"")</f>
        <v/>
      </c>
      <c r="D1880" s="20" t="str" cm="1">
        <f t="array" ref="D1880">IF(Data!A1880=7,Table2[[#This Row],[Cost]:[Cost]],"")</f>
        <v/>
      </c>
    </row>
    <row r="1881" spans="1:4">
      <c r="A1881" s="20" t="str" cm="1">
        <f t="array" ref="A1881">IF(Table2[[#This Row],[Nodes]:[Nodes]]=4,Table2[[#This Row],[Cost]:[Cost]],"")</f>
        <v/>
      </c>
      <c r="B1881" s="20" t="str" cm="1">
        <f t="array" ref="B1881">IF(Table2[[#This Row],[Nodes]:[Nodes]]=5,Table2[[#This Row],[Cost]:[Cost]],"")</f>
        <v/>
      </c>
      <c r="C1881" s="20" t="str" cm="1">
        <f t="array" ref="C1881">IF(Table2[[#This Row],[Nodes]:[Nodes]]=6,Table2[[#This Row],[Cost]:[Cost]],"")</f>
        <v/>
      </c>
      <c r="D1881" s="20" t="str" cm="1">
        <f t="array" ref="D1881">IF(Data!A1881=7,Table2[[#This Row],[Cost]:[Cost]],"")</f>
        <v/>
      </c>
    </row>
    <row r="1882" spans="1:4">
      <c r="A1882" s="20" t="str" cm="1">
        <f t="array" ref="A1882">IF(Table2[[#This Row],[Nodes]:[Nodes]]=4,Table2[[#This Row],[Cost]:[Cost]],"")</f>
        <v/>
      </c>
      <c r="B1882" s="20" t="str" cm="1">
        <f t="array" ref="B1882">IF(Table2[[#This Row],[Nodes]:[Nodes]]=5,Table2[[#This Row],[Cost]:[Cost]],"")</f>
        <v/>
      </c>
      <c r="C1882" s="20" t="str" cm="1">
        <f t="array" ref="C1882">IF(Table2[[#This Row],[Nodes]:[Nodes]]=6,Table2[[#This Row],[Cost]:[Cost]],"")</f>
        <v/>
      </c>
      <c r="D1882" s="20" t="str" cm="1">
        <f t="array" ref="D1882">IF(Data!A1882=7,Table2[[#This Row],[Cost]:[Cost]],"")</f>
        <v/>
      </c>
    </row>
    <row r="1883" spans="1:4">
      <c r="A1883" s="20" t="str" cm="1">
        <f t="array" ref="A1883">IF(Table2[[#This Row],[Nodes]:[Nodes]]=4,Table2[[#This Row],[Cost]:[Cost]],"")</f>
        <v/>
      </c>
      <c r="B1883" s="20" t="str" cm="1">
        <f t="array" ref="B1883">IF(Table2[[#This Row],[Nodes]:[Nodes]]=5,Table2[[#This Row],[Cost]:[Cost]],"")</f>
        <v/>
      </c>
      <c r="C1883" s="20" t="str" cm="1">
        <f t="array" ref="C1883">IF(Table2[[#This Row],[Nodes]:[Nodes]]=6,Table2[[#This Row],[Cost]:[Cost]],"")</f>
        <v/>
      </c>
      <c r="D1883" s="20" t="str" cm="1">
        <f t="array" ref="D1883">IF(Data!A1883=7,Table2[[#This Row],[Cost]:[Cost]],"")</f>
        <v/>
      </c>
    </row>
    <row r="1884" spans="1:4">
      <c r="A1884" s="20" t="str" cm="1">
        <f t="array" ref="A1884">IF(Table2[[#This Row],[Nodes]:[Nodes]]=4,Table2[[#This Row],[Cost]:[Cost]],"")</f>
        <v/>
      </c>
      <c r="B1884" s="20" t="str" cm="1">
        <f t="array" ref="B1884">IF(Table2[[#This Row],[Nodes]:[Nodes]]=5,Table2[[#This Row],[Cost]:[Cost]],"")</f>
        <v/>
      </c>
      <c r="C1884" s="20" t="str" cm="1">
        <f t="array" ref="C1884">IF(Table2[[#This Row],[Nodes]:[Nodes]]=6,Table2[[#This Row],[Cost]:[Cost]],"")</f>
        <v/>
      </c>
      <c r="D1884" s="20" t="str" cm="1">
        <f t="array" ref="D1884">IF(Data!A1884=7,Table2[[#This Row],[Cost]:[Cost]],"")</f>
        <v/>
      </c>
    </row>
    <row r="1885" spans="1:4">
      <c r="A1885" s="20" t="str" cm="1">
        <f t="array" ref="A1885">IF(Table2[[#This Row],[Nodes]:[Nodes]]=4,Table2[[#This Row],[Cost]:[Cost]],"")</f>
        <v/>
      </c>
      <c r="B1885" s="20" t="str" cm="1">
        <f t="array" ref="B1885">IF(Table2[[#This Row],[Nodes]:[Nodes]]=5,Table2[[#This Row],[Cost]:[Cost]],"")</f>
        <v/>
      </c>
      <c r="C1885" s="20" t="str" cm="1">
        <f t="array" ref="C1885">IF(Table2[[#This Row],[Nodes]:[Nodes]]=6,Table2[[#This Row],[Cost]:[Cost]],"")</f>
        <v/>
      </c>
      <c r="D1885" s="20" t="str" cm="1">
        <f t="array" ref="D1885">IF(Data!A1885=7,Table2[[#This Row],[Cost]:[Cost]],"")</f>
        <v/>
      </c>
    </row>
    <row r="1886" spans="1:4">
      <c r="A1886" s="20" t="str" cm="1">
        <f t="array" ref="A1886">IF(Table2[[#This Row],[Nodes]:[Nodes]]=4,Table2[[#This Row],[Cost]:[Cost]],"")</f>
        <v/>
      </c>
      <c r="B1886" s="20" t="str" cm="1">
        <f t="array" ref="B1886">IF(Table2[[#This Row],[Nodes]:[Nodes]]=5,Table2[[#This Row],[Cost]:[Cost]],"")</f>
        <v/>
      </c>
      <c r="C1886" s="20" t="str" cm="1">
        <f t="array" ref="C1886">IF(Table2[[#This Row],[Nodes]:[Nodes]]=6,Table2[[#This Row],[Cost]:[Cost]],"")</f>
        <v/>
      </c>
      <c r="D1886" s="20" t="str" cm="1">
        <f t="array" ref="D1886">IF(Data!A1886=7,Table2[[#This Row],[Cost]:[Cost]],"")</f>
        <v/>
      </c>
    </row>
    <row r="1887" spans="1:4">
      <c r="A1887" s="20" t="str" cm="1">
        <f t="array" ref="A1887">IF(Table2[[#This Row],[Nodes]:[Nodes]]=4,Table2[[#This Row],[Cost]:[Cost]],"")</f>
        <v/>
      </c>
      <c r="B1887" s="20" t="str" cm="1">
        <f t="array" ref="B1887">IF(Table2[[#This Row],[Nodes]:[Nodes]]=5,Table2[[#This Row],[Cost]:[Cost]],"")</f>
        <v/>
      </c>
      <c r="C1887" s="20" t="str" cm="1">
        <f t="array" ref="C1887">IF(Table2[[#This Row],[Nodes]:[Nodes]]=6,Table2[[#This Row],[Cost]:[Cost]],"")</f>
        <v/>
      </c>
      <c r="D1887" s="20" t="str" cm="1">
        <f t="array" ref="D1887">IF(Data!A1887=7,Table2[[#This Row],[Cost]:[Cost]],"")</f>
        <v/>
      </c>
    </row>
    <row r="1888" spans="1:4">
      <c r="A1888" s="20" t="str" cm="1">
        <f t="array" ref="A1888">IF(Table2[[#This Row],[Nodes]:[Nodes]]=4,Table2[[#This Row],[Cost]:[Cost]],"")</f>
        <v/>
      </c>
      <c r="B1888" s="20" t="str" cm="1">
        <f t="array" ref="B1888">IF(Table2[[#This Row],[Nodes]:[Nodes]]=5,Table2[[#This Row],[Cost]:[Cost]],"")</f>
        <v/>
      </c>
      <c r="C1888" s="20" t="str" cm="1">
        <f t="array" ref="C1888">IF(Table2[[#This Row],[Nodes]:[Nodes]]=6,Table2[[#This Row],[Cost]:[Cost]],"")</f>
        <v/>
      </c>
      <c r="D1888" s="20" t="str" cm="1">
        <f t="array" ref="D1888">IF(Data!A1888=7,Table2[[#This Row],[Cost]:[Cost]],"")</f>
        <v/>
      </c>
    </row>
    <row r="1889" spans="1:4">
      <c r="A1889" s="20" t="str" cm="1">
        <f t="array" ref="A1889">IF(Table2[[#This Row],[Nodes]:[Nodes]]=4,Table2[[#This Row],[Cost]:[Cost]],"")</f>
        <v/>
      </c>
      <c r="B1889" s="20" t="str" cm="1">
        <f t="array" ref="B1889">IF(Table2[[#This Row],[Nodes]:[Nodes]]=5,Table2[[#This Row],[Cost]:[Cost]],"")</f>
        <v/>
      </c>
      <c r="C1889" s="20" t="str" cm="1">
        <f t="array" ref="C1889">IF(Table2[[#This Row],[Nodes]:[Nodes]]=6,Table2[[#This Row],[Cost]:[Cost]],"")</f>
        <v/>
      </c>
      <c r="D1889" s="20" t="str" cm="1">
        <f t="array" ref="D1889">IF(Data!A1889=7,Table2[[#This Row],[Cost]:[Cost]],"")</f>
        <v/>
      </c>
    </row>
    <row r="1890" spans="1:4">
      <c r="A1890" s="20" t="str" cm="1">
        <f t="array" ref="A1890">IF(Table2[[#This Row],[Nodes]:[Nodes]]=4,Table2[[#This Row],[Cost]:[Cost]],"")</f>
        <v/>
      </c>
      <c r="B1890" s="20" t="str" cm="1">
        <f t="array" ref="B1890">IF(Table2[[#This Row],[Nodes]:[Nodes]]=5,Table2[[#This Row],[Cost]:[Cost]],"")</f>
        <v/>
      </c>
      <c r="C1890" s="20" t="str" cm="1">
        <f t="array" ref="C1890">IF(Table2[[#This Row],[Nodes]:[Nodes]]=6,Table2[[#This Row],[Cost]:[Cost]],"")</f>
        <v/>
      </c>
      <c r="D1890" s="20" t="str" cm="1">
        <f t="array" ref="D1890">IF(Data!A1890=7,Table2[[#This Row],[Cost]:[Cost]],"")</f>
        <v/>
      </c>
    </row>
    <row r="1891" spans="1:4">
      <c r="A1891" s="20" t="str" cm="1">
        <f t="array" ref="A1891">IF(Table2[[#This Row],[Nodes]:[Nodes]]=4,Table2[[#This Row],[Cost]:[Cost]],"")</f>
        <v/>
      </c>
      <c r="B1891" s="20" t="str" cm="1">
        <f t="array" ref="B1891">IF(Table2[[#This Row],[Nodes]:[Nodes]]=5,Table2[[#This Row],[Cost]:[Cost]],"")</f>
        <v/>
      </c>
      <c r="C1891" s="20" t="str" cm="1">
        <f t="array" ref="C1891">IF(Table2[[#This Row],[Nodes]:[Nodes]]=6,Table2[[#This Row],[Cost]:[Cost]],"")</f>
        <v/>
      </c>
      <c r="D1891" s="20" t="str" cm="1">
        <f t="array" ref="D1891">IF(Data!A1891=7,Table2[[#This Row],[Cost]:[Cost]],"")</f>
        <v/>
      </c>
    </row>
    <row r="1892" spans="1:4">
      <c r="A1892" s="20" t="str" cm="1">
        <f t="array" ref="A1892">IF(Table2[[#This Row],[Nodes]:[Nodes]]=4,Table2[[#This Row],[Cost]:[Cost]],"")</f>
        <v/>
      </c>
      <c r="B1892" s="20" t="str" cm="1">
        <f t="array" ref="B1892">IF(Table2[[#This Row],[Nodes]:[Nodes]]=5,Table2[[#This Row],[Cost]:[Cost]],"")</f>
        <v/>
      </c>
      <c r="C1892" s="20" t="str" cm="1">
        <f t="array" ref="C1892">IF(Table2[[#This Row],[Nodes]:[Nodes]]=6,Table2[[#This Row],[Cost]:[Cost]],"")</f>
        <v/>
      </c>
      <c r="D1892" s="20" t="str" cm="1">
        <f t="array" ref="D1892">IF(Data!A1892=7,Table2[[#This Row],[Cost]:[Cost]],"")</f>
        <v/>
      </c>
    </row>
    <row r="1893" spans="1:4">
      <c r="A1893" s="20" t="str" cm="1">
        <f t="array" ref="A1893">IF(Table2[[#This Row],[Nodes]:[Nodes]]=4,Table2[[#This Row],[Cost]:[Cost]],"")</f>
        <v/>
      </c>
      <c r="B1893" s="20" t="str" cm="1">
        <f t="array" ref="B1893">IF(Table2[[#This Row],[Nodes]:[Nodes]]=5,Table2[[#This Row],[Cost]:[Cost]],"")</f>
        <v/>
      </c>
      <c r="C1893" s="20" t="str" cm="1">
        <f t="array" ref="C1893">IF(Table2[[#This Row],[Nodes]:[Nodes]]=6,Table2[[#This Row],[Cost]:[Cost]],"")</f>
        <v/>
      </c>
      <c r="D1893" s="20" t="str" cm="1">
        <f t="array" ref="D1893">IF(Data!A1893=7,Table2[[#This Row],[Cost]:[Cost]],"")</f>
        <v/>
      </c>
    </row>
    <row r="1894" spans="1:4">
      <c r="A1894" s="20" t="str" cm="1">
        <f t="array" ref="A1894">IF(Table2[[#This Row],[Nodes]:[Nodes]]=4,Table2[[#This Row],[Cost]:[Cost]],"")</f>
        <v/>
      </c>
      <c r="B1894" s="20" t="str" cm="1">
        <f t="array" ref="B1894">IF(Table2[[#This Row],[Nodes]:[Nodes]]=5,Table2[[#This Row],[Cost]:[Cost]],"")</f>
        <v/>
      </c>
      <c r="C1894" s="20" t="str" cm="1">
        <f t="array" ref="C1894">IF(Table2[[#This Row],[Nodes]:[Nodes]]=6,Table2[[#This Row],[Cost]:[Cost]],"")</f>
        <v/>
      </c>
      <c r="D1894" s="20" t="str" cm="1">
        <f t="array" ref="D1894">IF(Data!A1894=7,Table2[[#This Row],[Cost]:[Cost]],"")</f>
        <v/>
      </c>
    </row>
    <row r="1895" spans="1:4">
      <c r="A1895" s="20" t="str" cm="1">
        <f t="array" ref="A1895">IF(Table2[[#This Row],[Nodes]:[Nodes]]=4,Table2[[#This Row],[Cost]:[Cost]],"")</f>
        <v/>
      </c>
      <c r="B1895" s="20" t="str" cm="1">
        <f t="array" ref="B1895">IF(Table2[[#This Row],[Nodes]:[Nodes]]=5,Table2[[#This Row],[Cost]:[Cost]],"")</f>
        <v/>
      </c>
      <c r="C1895" s="20" t="str" cm="1">
        <f t="array" ref="C1895">IF(Table2[[#This Row],[Nodes]:[Nodes]]=6,Table2[[#This Row],[Cost]:[Cost]],"")</f>
        <v/>
      </c>
      <c r="D1895" s="20" t="str" cm="1">
        <f t="array" ref="D1895">IF(Data!A1895=7,Table2[[#This Row],[Cost]:[Cost]],"")</f>
        <v/>
      </c>
    </row>
    <row r="1896" spans="1:4">
      <c r="A1896" s="20" t="str" cm="1">
        <f t="array" ref="A1896">IF(Table2[[#This Row],[Nodes]:[Nodes]]=4,Table2[[#This Row],[Cost]:[Cost]],"")</f>
        <v/>
      </c>
      <c r="B1896" s="20" t="str" cm="1">
        <f t="array" ref="B1896">IF(Table2[[#This Row],[Nodes]:[Nodes]]=5,Table2[[#This Row],[Cost]:[Cost]],"")</f>
        <v/>
      </c>
      <c r="C1896" s="20" t="str" cm="1">
        <f t="array" ref="C1896">IF(Table2[[#This Row],[Nodes]:[Nodes]]=6,Table2[[#This Row],[Cost]:[Cost]],"")</f>
        <v/>
      </c>
      <c r="D1896" s="20" t="str" cm="1">
        <f t="array" ref="D1896">IF(Data!A1896=7,Table2[[#This Row],[Cost]:[Cost]],"")</f>
        <v/>
      </c>
    </row>
    <row r="1897" spans="1:4">
      <c r="A1897" s="20" t="str" cm="1">
        <f t="array" ref="A1897">IF(Table2[[#This Row],[Nodes]:[Nodes]]=4,Table2[[#This Row],[Cost]:[Cost]],"")</f>
        <v/>
      </c>
      <c r="B1897" s="20" t="str" cm="1">
        <f t="array" ref="B1897">IF(Table2[[#This Row],[Nodes]:[Nodes]]=5,Table2[[#This Row],[Cost]:[Cost]],"")</f>
        <v/>
      </c>
      <c r="C1897" s="20" t="str" cm="1">
        <f t="array" ref="C1897">IF(Table2[[#This Row],[Nodes]:[Nodes]]=6,Table2[[#This Row],[Cost]:[Cost]],"")</f>
        <v/>
      </c>
      <c r="D1897" s="20" t="str" cm="1">
        <f t="array" ref="D1897">IF(Data!A1897=7,Table2[[#This Row],[Cost]:[Cost]],"")</f>
        <v/>
      </c>
    </row>
    <row r="1898" spans="1:4">
      <c r="A1898" s="20" t="str" cm="1">
        <f t="array" ref="A1898">IF(Table2[[#This Row],[Nodes]:[Nodes]]=4,Table2[[#This Row],[Cost]:[Cost]],"")</f>
        <v/>
      </c>
      <c r="B1898" s="20" t="str" cm="1">
        <f t="array" ref="B1898">IF(Table2[[#This Row],[Nodes]:[Nodes]]=5,Table2[[#This Row],[Cost]:[Cost]],"")</f>
        <v/>
      </c>
      <c r="C1898" s="20" t="str" cm="1">
        <f t="array" ref="C1898">IF(Table2[[#This Row],[Nodes]:[Nodes]]=6,Table2[[#This Row],[Cost]:[Cost]],"")</f>
        <v/>
      </c>
      <c r="D1898" s="20" t="str" cm="1">
        <f t="array" ref="D1898">IF(Data!A1898=7,Table2[[#This Row],[Cost]:[Cost]],"")</f>
        <v/>
      </c>
    </row>
    <row r="1899" spans="1:4">
      <c r="A1899" s="20" t="str" cm="1">
        <f t="array" ref="A1899">IF(Table2[[#This Row],[Nodes]:[Nodes]]=4,Table2[[#This Row],[Cost]:[Cost]],"")</f>
        <v/>
      </c>
      <c r="B1899" s="20" t="str" cm="1">
        <f t="array" ref="B1899">IF(Table2[[#This Row],[Nodes]:[Nodes]]=5,Table2[[#This Row],[Cost]:[Cost]],"")</f>
        <v/>
      </c>
      <c r="C1899" s="20" t="str" cm="1">
        <f t="array" ref="C1899">IF(Table2[[#This Row],[Nodes]:[Nodes]]=6,Table2[[#This Row],[Cost]:[Cost]],"")</f>
        <v/>
      </c>
      <c r="D1899" s="20" t="str" cm="1">
        <f t="array" ref="D1899">IF(Data!A1899=7,Table2[[#This Row],[Cost]:[Cost]],"")</f>
        <v/>
      </c>
    </row>
    <row r="1900" spans="1:4">
      <c r="A1900" s="20" t="str" cm="1">
        <f t="array" ref="A1900">IF(Table2[[#This Row],[Nodes]:[Nodes]]=4,Table2[[#This Row],[Cost]:[Cost]],"")</f>
        <v/>
      </c>
      <c r="B1900" s="20" t="str" cm="1">
        <f t="array" ref="B1900">IF(Table2[[#This Row],[Nodes]:[Nodes]]=5,Table2[[#This Row],[Cost]:[Cost]],"")</f>
        <v/>
      </c>
      <c r="C1900" s="20" t="str" cm="1">
        <f t="array" ref="C1900">IF(Table2[[#This Row],[Nodes]:[Nodes]]=6,Table2[[#This Row],[Cost]:[Cost]],"")</f>
        <v/>
      </c>
      <c r="D1900" s="20" t="str" cm="1">
        <f t="array" ref="D1900">IF(Data!A1900=7,Table2[[#This Row],[Cost]:[Cost]],"")</f>
        <v/>
      </c>
    </row>
    <row r="1901" spans="1:4">
      <c r="A1901" s="20" t="str" cm="1">
        <f t="array" ref="A1901">IF(Table2[[#This Row],[Nodes]:[Nodes]]=4,Table2[[#This Row],[Cost]:[Cost]],"")</f>
        <v/>
      </c>
      <c r="B1901" s="20" t="str" cm="1">
        <f t="array" ref="B1901">IF(Table2[[#This Row],[Nodes]:[Nodes]]=5,Table2[[#This Row],[Cost]:[Cost]],"")</f>
        <v/>
      </c>
      <c r="C1901" s="20" t="str" cm="1">
        <f t="array" ref="C1901">IF(Table2[[#This Row],[Nodes]:[Nodes]]=6,Table2[[#This Row],[Cost]:[Cost]],"")</f>
        <v/>
      </c>
      <c r="D1901" s="20" t="str" cm="1">
        <f t="array" ref="D1901">IF(Data!A1901=7,Table2[[#This Row],[Cost]:[Cost]],"")</f>
        <v/>
      </c>
    </row>
    <row r="1902" spans="1:4">
      <c r="A1902" s="20" t="str" cm="1">
        <f t="array" ref="A1902">IF(Table2[[#This Row],[Nodes]:[Nodes]]=4,Table2[[#This Row],[Cost]:[Cost]],"")</f>
        <v/>
      </c>
      <c r="B1902" s="20" t="str" cm="1">
        <f t="array" ref="B1902">IF(Table2[[#This Row],[Nodes]:[Nodes]]=5,Table2[[#This Row],[Cost]:[Cost]],"")</f>
        <v/>
      </c>
      <c r="C1902" s="20" t="str" cm="1">
        <f t="array" ref="C1902">IF(Table2[[#This Row],[Nodes]:[Nodes]]=6,Table2[[#This Row],[Cost]:[Cost]],"")</f>
        <v/>
      </c>
      <c r="D1902" s="20" t="str" cm="1">
        <f t="array" ref="D1902">IF(Data!A1902=7,Table2[[#This Row],[Cost]:[Cost]],"")</f>
        <v/>
      </c>
    </row>
    <row r="1903" spans="1:4">
      <c r="A1903" s="20" t="str" cm="1">
        <f t="array" ref="A1903">IF(Table2[[#This Row],[Nodes]:[Nodes]]=4,Table2[[#This Row],[Cost]:[Cost]],"")</f>
        <v/>
      </c>
      <c r="B1903" s="20" t="str" cm="1">
        <f t="array" ref="B1903">IF(Table2[[#This Row],[Nodes]:[Nodes]]=5,Table2[[#This Row],[Cost]:[Cost]],"")</f>
        <v/>
      </c>
      <c r="C1903" s="20" t="str" cm="1">
        <f t="array" ref="C1903">IF(Table2[[#This Row],[Nodes]:[Nodes]]=6,Table2[[#This Row],[Cost]:[Cost]],"")</f>
        <v/>
      </c>
      <c r="D1903" s="20" t="str" cm="1">
        <f t="array" ref="D1903">IF(Data!A1903=7,Table2[[#This Row],[Cost]:[Cost]],"")</f>
        <v/>
      </c>
    </row>
    <row r="1904" spans="1:4">
      <c r="A1904" s="20" t="str" cm="1">
        <f t="array" ref="A1904">IF(Table2[[#This Row],[Nodes]:[Nodes]]=4,Table2[[#This Row],[Cost]:[Cost]],"")</f>
        <v/>
      </c>
      <c r="B1904" s="20" t="str" cm="1">
        <f t="array" ref="B1904">IF(Table2[[#This Row],[Nodes]:[Nodes]]=5,Table2[[#This Row],[Cost]:[Cost]],"")</f>
        <v/>
      </c>
      <c r="C1904" s="20" t="str" cm="1">
        <f t="array" ref="C1904">IF(Table2[[#This Row],[Nodes]:[Nodes]]=6,Table2[[#This Row],[Cost]:[Cost]],"")</f>
        <v/>
      </c>
      <c r="D1904" s="20" t="str" cm="1">
        <f t="array" ref="D1904">IF(Data!A1904=7,Table2[[#This Row],[Cost]:[Cost]],"")</f>
        <v/>
      </c>
    </row>
    <row r="1905" spans="1:4">
      <c r="A1905" s="20" t="str" cm="1">
        <f t="array" ref="A1905">IF(Table2[[#This Row],[Nodes]:[Nodes]]=4,Table2[[#This Row],[Cost]:[Cost]],"")</f>
        <v/>
      </c>
      <c r="B1905" s="20" t="str" cm="1">
        <f t="array" ref="B1905">IF(Table2[[#This Row],[Nodes]:[Nodes]]=5,Table2[[#This Row],[Cost]:[Cost]],"")</f>
        <v/>
      </c>
      <c r="C1905" s="20" t="str" cm="1">
        <f t="array" ref="C1905">IF(Table2[[#This Row],[Nodes]:[Nodes]]=6,Table2[[#This Row],[Cost]:[Cost]],"")</f>
        <v/>
      </c>
      <c r="D1905" s="20" t="str" cm="1">
        <f t="array" ref="D1905">IF(Data!A1905=7,Table2[[#This Row],[Cost]:[Cost]],"")</f>
        <v/>
      </c>
    </row>
    <row r="1906" spans="1:4">
      <c r="A1906" s="20" t="str" cm="1">
        <f t="array" ref="A1906">IF(Table2[[#This Row],[Nodes]:[Nodes]]=4,Table2[[#This Row],[Cost]:[Cost]],"")</f>
        <v/>
      </c>
      <c r="B1906" s="20" t="str" cm="1">
        <f t="array" ref="B1906">IF(Table2[[#This Row],[Nodes]:[Nodes]]=5,Table2[[#This Row],[Cost]:[Cost]],"")</f>
        <v/>
      </c>
      <c r="C1906" s="20" t="str" cm="1">
        <f t="array" ref="C1906">IF(Table2[[#This Row],[Nodes]:[Nodes]]=6,Table2[[#This Row],[Cost]:[Cost]],"")</f>
        <v/>
      </c>
      <c r="D1906" s="20" t="str" cm="1">
        <f t="array" ref="D1906">IF(Data!A1906=7,Table2[[#This Row],[Cost]:[Cost]],"")</f>
        <v/>
      </c>
    </row>
    <row r="1907" spans="1:4">
      <c r="A1907" s="20" t="str" cm="1">
        <f t="array" ref="A1907">IF(Table2[[#This Row],[Nodes]:[Nodes]]=4,Table2[[#This Row],[Cost]:[Cost]],"")</f>
        <v/>
      </c>
      <c r="B1907" s="20" t="str" cm="1">
        <f t="array" ref="B1907">IF(Table2[[#This Row],[Nodes]:[Nodes]]=5,Table2[[#This Row],[Cost]:[Cost]],"")</f>
        <v/>
      </c>
      <c r="C1907" s="20" t="str" cm="1">
        <f t="array" ref="C1907">IF(Table2[[#This Row],[Nodes]:[Nodes]]=6,Table2[[#This Row],[Cost]:[Cost]],"")</f>
        <v/>
      </c>
      <c r="D1907" s="20" t="str" cm="1">
        <f t="array" ref="D1907">IF(Data!A1907=7,Table2[[#This Row],[Cost]:[Cost]],"")</f>
        <v/>
      </c>
    </row>
    <row r="1908" spans="1:4">
      <c r="A1908" s="20" t="str" cm="1">
        <f t="array" ref="A1908">IF(Table2[[#This Row],[Nodes]:[Nodes]]=4,Table2[[#This Row],[Cost]:[Cost]],"")</f>
        <v/>
      </c>
      <c r="B1908" s="20" t="str" cm="1">
        <f t="array" ref="B1908">IF(Table2[[#This Row],[Nodes]:[Nodes]]=5,Table2[[#This Row],[Cost]:[Cost]],"")</f>
        <v/>
      </c>
      <c r="C1908" s="20" t="str" cm="1">
        <f t="array" ref="C1908">IF(Table2[[#This Row],[Nodes]:[Nodes]]=6,Table2[[#This Row],[Cost]:[Cost]],"")</f>
        <v/>
      </c>
      <c r="D1908" s="20" t="str" cm="1">
        <f t="array" ref="D1908">IF(Data!A1908=7,Table2[[#This Row],[Cost]:[Cost]],"")</f>
        <v/>
      </c>
    </row>
    <row r="1909" spans="1:4">
      <c r="A1909" s="20" t="str" cm="1">
        <f t="array" ref="A1909">IF(Table2[[#This Row],[Nodes]:[Nodes]]=4,Table2[[#This Row],[Cost]:[Cost]],"")</f>
        <v/>
      </c>
      <c r="B1909" s="20" t="str" cm="1">
        <f t="array" ref="B1909">IF(Table2[[#This Row],[Nodes]:[Nodes]]=5,Table2[[#This Row],[Cost]:[Cost]],"")</f>
        <v/>
      </c>
      <c r="C1909" s="20" t="str" cm="1">
        <f t="array" ref="C1909">IF(Table2[[#This Row],[Nodes]:[Nodes]]=6,Table2[[#This Row],[Cost]:[Cost]],"")</f>
        <v/>
      </c>
      <c r="D1909" s="20" t="str" cm="1">
        <f t="array" ref="D1909">IF(Data!A1909=7,Table2[[#This Row],[Cost]:[Cost]],"")</f>
        <v/>
      </c>
    </row>
    <row r="1910" spans="1:4">
      <c r="A1910" s="20" t="str" cm="1">
        <f t="array" ref="A1910">IF(Table2[[#This Row],[Nodes]:[Nodes]]=4,Table2[[#This Row],[Cost]:[Cost]],"")</f>
        <v/>
      </c>
      <c r="B1910" s="20" t="str" cm="1">
        <f t="array" ref="B1910">IF(Table2[[#This Row],[Nodes]:[Nodes]]=5,Table2[[#This Row],[Cost]:[Cost]],"")</f>
        <v/>
      </c>
      <c r="C1910" s="20" t="str" cm="1">
        <f t="array" ref="C1910">IF(Table2[[#This Row],[Nodes]:[Nodes]]=6,Table2[[#This Row],[Cost]:[Cost]],"")</f>
        <v/>
      </c>
      <c r="D1910" s="20" t="str" cm="1">
        <f t="array" ref="D1910">IF(Data!A1910=7,Table2[[#This Row],[Cost]:[Cost]],"")</f>
        <v/>
      </c>
    </row>
    <row r="1911" spans="1:4">
      <c r="A1911" s="20" t="str" cm="1">
        <f t="array" ref="A1911">IF(Table2[[#This Row],[Nodes]:[Nodes]]=4,Table2[[#This Row],[Cost]:[Cost]],"")</f>
        <v/>
      </c>
      <c r="B1911" s="20" t="str" cm="1">
        <f t="array" ref="B1911">IF(Table2[[#This Row],[Nodes]:[Nodes]]=5,Table2[[#This Row],[Cost]:[Cost]],"")</f>
        <v/>
      </c>
      <c r="C1911" s="20" t="str" cm="1">
        <f t="array" ref="C1911">IF(Table2[[#This Row],[Nodes]:[Nodes]]=6,Table2[[#This Row],[Cost]:[Cost]],"")</f>
        <v/>
      </c>
      <c r="D1911" s="20" t="str" cm="1">
        <f t="array" ref="D1911">IF(Data!A1911=7,Table2[[#This Row],[Cost]:[Cost]],"")</f>
        <v/>
      </c>
    </row>
    <row r="1912" spans="1:4">
      <c r="A1912" s="20" t="str" cm="1">
        <f t="array" ref="A1912">IF(Table2[[#This Row],[Nodes]:[Nodes]]=4,Table2[[#This Row],[Cost]:[Cost]],"")</f>
        <v/>
      </c>
      <c r="B1912" s="20" t="str" cm="1">
        <f t="array" ref="B1912">IF(Table2[[#This Row],[Nodes]:[Nodes]]=5,Table2[[#This Row],[Cost]:[Cost]],"")</f>
        <v/>
      </c>
      <c r="C1912" s="20" t="str" cm="1">
        <f t="array" ref="C1912">IF(Table2[[#This Row],[Nodes]:[Nodes]]=6,Table2[[#This Row],[Cost]:[Cost]],"")</f>
        <v/>
      </c>
      <c r="D1912" s="20" t="str" cm="1">
        <f t="array" ref="D1912">IF(Data!A1912=7,Table2[[#This Row],[Cost]:[Cost]],"")</f>
        <v/>
      </c>
    </row>
    <row r="1913" spans="1:4">
      <c r="A1913" s="20" t="str" cm="1">
        <f t="array" ref="A1913">IF(Table2[[#This Row],[Nodes]:[Nodes]]=4,Table2[[#This Row],[Cost]:[Cost]],"")</f>
        <v/>
      </c>
      <c r="B1913" s="20" t="str" cm="1">
        <f t="array" ref="B1913">IF(Table2[[#This Row],[Nodes]:[Nodes]]=5,Table2[[#This Row],[Cost]:[Cost]],"")</f>
        <v/>
      </c>
      <c r="C1913" s="20" t="str" cm="1">
        <f t="array" ref="C1913">IF(Table2[[#This Row],[Nodes]:[Nodes]]=6,Table2[[#This Row],[Cost]:[Cost]],"")</f>
        <v/>
      </c>
      <c r="D1913" s="20" t="str" cm="1">
        <f t="array" ref="D1913">IF(Data!A1913=7,Table2[[#This Row],[Cost]:[Cost]],"")</f>
        <v/>
      </c>
    </row>
    <row r="1914" spans="1:4">
      <c r="A1914" s="20" t="str" cm="1">
        <f t="array" ref="A1914">IF(Table2[[#This Row],[Nodes]:[Nodes]]=4,Table2[[#This Row],[Cost]:[Cost]],"")</f>
        <v/>
      </c>
      <c r="B1914" s="20" t="str" cm="1">
        <f t="array" ref="B1914">IF(Table2[[#This Row],[Nodes]:[Nodes]]=5,Table2[[#This Row],[Cost]:[Cost]],"")</f>
        <v/>
      </c>
      <c r="C1914" s="20" t="str" cm="1">
        <f t="array" ref="C1914">IF(Table2[[#This Row],[Nodes]:[Nodes]]=6,Table2[[#This Row],[Cost]:[Cost]],"")</f>
        <v/>
      </c>
      <c r="D1914" s="20" t="str" cm="1">
        <f t="array" ref="D1914">IF(Data!A1914=7,Table2[[#This Row],[Cost]:[Cost]],"")</f>
        <v/>
      </c>
    </row>
    <row r="1915" spans="1:4">
      <c r="A1915" s="20" t="str" cm="1">
        <f t="array" ref="A1915">IF(Table2[[#This Row],[Nodes]:[Nodes]]=4,Table2[[#This Row],[Cost]:[Cost]],"")</f>
        <v/>
      </c>
      <c r="B1915" s="20" t="str" cm="1">
        <f t="array" ref="B1915">IF(Table2[[#This Row],[Nodes]:[Nodes]]=5,Table2[[#This Row],[Cost]:[Cost]],"")</f>
        <v/>
      </c>
      <c r="C1915" s="20" t="str" cm="1">
        <f t="array" ref="C1915">IF(Table2[[#This Row],[Nodes]:[Nodes]]=6,Table2[[#This Row],[Cost]:[Cost]],"")</f>
        <v/>
      </c>
      <c r="D1915" s="20" t="str" cm="1">
        <f t="array" ref="D1915">IF(Data!A1915=7,Table2[[#This Row],[Cost]:[Cost]],"")</f>
        <v/>
      </c>
    </row>
    <row r="1916" spans="1:4">
      <c r="A1916" s="20" t="str" cm="1">
        <f t="array" ref="A1916">IF(Table2[[#This Row],[Nodes]:[Nodes]]=4,Table2[[#This Row],[Cost]:[Cost]],"")</f>
        <v/>
      </c>
      <c r="B1916" s="20" t="str" cm="1">
        <f t="array" ref="B1916">IF(Table2[[#This Row],[Nodes]:[Nodes]]=5,Table2[[#This Row],[Cost]:[Cost]],"")</f>
        <v/>
      </c>
      <c r="C1916" s="20" t="str" cm="1">
        <f t="array" ref="C1916">IF(Table2[[#This Row],[Nodes]:[Nodes]]=6,Table2[[#This Row],[Cost]:[Cost]],"")</f>
        <v/>
      </c>
      <c r="D1916" s="20" t="str" cm="1">
        <f t="array" ref="D1916">IF(Data!A1916=7,Table2[[#This Row],[Cost]:[Cost]],"")</f>
        <v/>
      </c>
    </row>
    <row r="1917" spans="1:4">
      <c r="A1917" s="20" t="str" cm="1">
        <f t="array" ref="A1917">IF(Table2[[#This Row],[Nodes]:[Nodes]]=4,Table2[[#This Row],[Cost]:[Cost]],"")</f>
        <v/>
      </c>
      <c r="B1917" s="20" t="str" cm="1">
        <f t="array" ref="B1917">IF(Table2[[#This Row],[Nodes]:[Nodes]]=5,Table2[[#This Row],[Cost]:[Cost]],"")</f>
        <v/>
      </c>
      <c r="C1917" s="20" t="str" cm="1">
        <f t="array" ref="C1917">IF(Table2[[#This Row],[Nodes]:[Nodes]]=6,Table2[[#This Row],[Cost]:[Cost]],"")</f>
        <v/>
      </c>
      <c r="D1917" s="20" t="str" cm="1">
        <f t="array" ref="D1917">IF(Data!A1917=7,Table2[[#This Row],[Cost]:[Cost]],"")</f>
        <v/>
      </c>
    </row>
    <row r="1918" spans="1:4">
      <c r="A1918" s="20" t="str" cm="1">
        <f t="array" ref="A1918">IF(Table2[[#This Row],[Nodes]:[Nodes]]=4,Table2[[#This Row],[Cost]:[Cost]],"")</f>
        <v/>
      </c>
      <c r="B1918" s="20" t="str" cm="1">
        <f t="array" ref="B1918">IF(Table2[[#This Row],[Nodes]:[Nodes]]=5,Table2[[#This Row],[Cost]:[Cost]],"")</f>
        <v/>
      </c>
      <c r="C1918" s="20" t="str" cm="1">
        <f t="array" ref="C1918">IF(Table2[[#This Row],[Nodes]:[Nodes]]=6,Table2[[#This Row],[Cost]:[Cost]],"")</f>
        <v/>
      </c>
      <c r="D1918" s="20" t="str" cm="1">
        <f t="array" ref="D1918">IF(Data!A1918=7,Table2[[#This Row],[Cost]:[Cost]],"")</f>
        <v/>
      </c>
    </row>
    <row r="1919" spans="1:4">
      <c r="A1919" s="20" t="str" cm="1">
        <f t="array" ref="A1919">IF(Table2[[#This Row],[Nodes]:[Nodes]]=4,Table2[[#This Row],[Cost]:[Cost]],"")</f>
        <v/>
      </c>
      <c r="B1919" s="20" t="str" cm="1">
        <f t="array" ref="B1919">IF(Table2[[#This Row],[Nodes]:[Nodes]]=5,Table2[[#This Row],[Cost]:[Cost]],"")</f>
        <v/>
      </c>
      <c r="C1919" s="20" t="str" cm="1">
        <f t="array" ref="C1919">IF(Table2[[#This Row],[Nodes]:[Nodes]]=6,Table2[[#This Row],[Cost]:[Cost]],"")</f>
        <v/>
      </c>
      <c r="D1919" s="20" t="str" cm="1">
        <f t="array" ref="D1919">IF(Data!A1919=7,Table2[[#This Row],[Cost]:[Cost]],"")</f>
        <v/>
      </c>
    </row>
    <row r="1920" spans="1:4">
      <c r="A1920" s="20" t="str" cm="1">
        <f t="array" ref="A1920">IF(Table2[[#This Row],[Nodes]:[Nodes]]=4,Table2[[#This Row],[Cost]:[Cost]],"")</f>
        <v/>
      </c>
      <c r="B1920" s="20" t="str" cm="1">
        <f t="array" ref="B1920">IF(Table2[[#This Row],[Nodes]:[Nodes]]=5,Table2[[#This Row],[Cost]:[Cost]],"")</f>
        <v/>
      </c>
      <c r="C1920" s="20" t="str" cm="1">
        <f t="array" ref="C1920">IF(Table2[[#This Row],[Nodes]:[Nodes]]=6,Table2[[#This Row],[Cost]:[Cost]],"")</f>
        <v/>
      </c>
      <c r="D1920" s="20" t="str" cm="1">
        <f t="array" ref="D1920">IF(Data!A1920=7,Table2[[#This Row],[Cost]:[Cost]],"")</f>
        <v/>
      </c>
    </row>
    <row r="1921" spans="1:4">
      <c r="A1921" s="20" t="str" cm="1">
        <f t="array" ref="A1921">IF(Table2[[#This Row],[Nodes]:[Nodes]]=4,Table2[[#This Row],[Cost]:[Cost]],"")</f>
        <v/>
      </c>
      <c r="B1921" s="20" t="str" cm="1">
        <f t="array" ref="B1921">IF(Table2[[#This Row],[Nodes]:[Nodes]]=5,Table2[[#This Row],[Cost]:[Cost]],"")</f>
        <v/>
      </c>
      <c r="C1921" s="20" t="str" cm="1">
        <f t="array" ref="C1921">IF(Table2[[#This Row],[Nodes]:[Nodes]]=6,Table2[[#This Row],[Cost]:[Cost]],"")</f>
        <v/>
      </c>
      <c r="D1921" s="20" t="str" cm="1">
        <f t="array" ref="D1921">IF(Data!A1921=7,Table2[[#This Row],[Cost]:[Cost]],"")</f>
        <v/>
      </c>
    </row>
    <row r="1922" spans="1:4">
      <c r="A1922" s="20" t="str" cm="1">
        <f t="array" ref="A1922">IF(Table2[[#This Row],[Nodes]:[Nodes]]=4,Table2[[#This Row],[Cost]:[Cost]],"")</f>
        <v/>
      </c>
      <c r="B1922" s="20" t="str" cm="1">
        <f t="array" ref="B1922">IF(Table2[[#This Row],[Nodes]:[Nodes]]=5,Table2[[#This Row],[Cost]:[Cost]],"")</f>
        <v/>
      </c>
      <c r="C1922" s="20" t="str" cm="1">
        <f t="array" ref="C1922">IF(Table2[[#This Row],[Nodes]:[Nodes]]=6,Table2[[#This Row],[Cost]:[Cost]],"")</f>
        <v/>
      </c>
      <c r="D1922" s="20" t="str" cm="1">
        <f t="array" ref="D1922">IF(Data!A1922=7,Table2[[#This Row],[Cost]:[Cost]],"")</f>
        <v/>
      </c>
    </row>
    <row r="1923" spans="1:4">
      <c r="A1923" s="20" t="str" cm="1">
        <f t="array" ref="A1923">IF(Table2[[#This Row],[Nodes]:[Nodes]]=4,Table2[[#This Row],[Cost]:[Cost]],"")</f>
        <v/>
      </c>
      <c r="B1923" s="20" t="str" cm="1">
        <f t="array" ref="B1923">IF(Table2[[#This Row],[Nodes]:[Nodes]]=5,Table2[[#This Row],[Cost]:[Cost]],"")</f>
        <v/>
      </c>
      <c r="C1923" s="20" t="str" cm="1">
        <f t="array" ref="C1923">IF(Table2[[#This Row],[Nodes]:[Nodes]]=6,Table2[[#This Row],[Cost]:[Cost]],"")</f>
        <v/>
      </c>
      <c r="D1923" s="20" t="str" cm="1">
        <f t="array" ref="D1923">IF(Data!A1923=7,Table2[[#This Row],[Cost]:[Cost]],"")</f>
        <v/>
      </c>
    </row>
    <row r="1924" spans="1:4">
      <c r="A1924" s="20" t="str" cm="1">
        <f t="array" ref="A1924">IF(Table2[[#This Row],[Nodes]:[Nodes]]=4,Table2[[#This Row],[Cost]:[Cost]],"")</f>
        <v/>
      </c>
      <c r="B1924" s="20" t="str" cm="1">
        <f t="array" ref="B1924">IF(Table2[[#This Row],[Nodes]:[Nodes]]=5,Table2[[#This Row],[Cost]:[Cost]],"")</f>
        <v/>
      </c>
      <c r="C1924" s="20" t="str" cm="1">
        <f t="array" ref="C1924">IF(Table2[[#This Row],[Nodes]:[Nodes]]=6,Table2[[#This Row],[Cost]:[Cost]],"")</f>
        <v/>
      </c>
      <c r="D1924" s="20" t="str" cm="1">
        <f t="array" ref="D1924">IF(Data!A1924=7,Table2[[#This Row],[Cost]:[Cost]],"")</f>
        <v/>
      </c>
    </row>
    <row r="1925" spans="1:4">
      <c r="A1925" s="20" t="str" cm="1">
        <f t="array" ref="A1925">IF(Table2[[#This Row],[Nodes]:[Nodes]]=4,Table2[[#This Row],[Cost]:[Cost]],"")</f>
        <v/>
      </c>
      <c r="B1925" s="20" t="str" cm="1">
        <f t="array" ref="B1925">IF(Table2[[#This Row],[Nodes]:[Nodes]]=5,Table2[[#This Row],[Cost]:[Cost]],"")</f>
        <v/>
      </c>
      <c r="C1925" s="20" t="str" cm="1">
        <f t="array" ref="C1925">IF(Table2[[#This Row],[Nodes]:[Nodes]]=6,Table2[[#This Row],[Cost]:[Cost]],"")</f>
        <v/>
      </c>
      <c r="D1925" s="20" t="str" cm="1">
        <f t="array" ref="D1925">IF(Data!A1925=7,Table2[[#This Row],[Cost]:[Cost]],"")</f>
        <v/>
      </c>
    </row>
    <row r="1926" spans="1:4">
      <c r="A1926" s="20" t="str" cm="1">
        <f t="array" ref="A1926">IF(Table2[[#This Row],[Nodes]:[Nodes]]=4,Table2[[#This Row],[Cost]:[Cost]],"")</f>
        <v/>
      </c>
      <c r="B1926" s="20" t="str" cm="1">
        <f t="array" ref="B1926">IF(Table2[[#This Row],[Nodes]:[Nodes]]=5,Table2[[#This Row],[Cost]:[Cost]],"")</f>
        <v/>
      </c>
      <c r="C1926" s="20" t="str" cm="1">
        <f t="array" ref="C1926">IF(Table2[[#This Row],[Nodes]:[Nodes]]=6,Table2[[#This Row],[Cost]:[Cost]],"")</f>
        <v/>
      </c>
      <c r="D1926" s="20" t="str" cm="1">
        <f t="array" ref="D1926">IF(Data!A1926=7,Table2[[#This Row],[Cost]:[Cost]],"")</f>
        <v/>
      </c>
    </row>
    <row r="1927" spans="1:4">
      <c r="A1927" s="20" t="str" cm="1">
        <f t="array" ref="A1927">IF(Table2[[#This Row],[Nodes]:[Nodes]]=4,Table2[[#This Row],[Cost]:[Cost]],"")</f>
        <v/>
      </c>
      <c r="B1927" s="20" t="str" cm="1">
        <f t="array" ref="B1927">IF(Table2[[#This Row],[Nodes]:[Nodes]]=5,Table2[[#This Row],[Cost]:[Cost]],"")</f>
        <v/>
      </c>
      <c r="C1927" s="20" t="str" cm="1">
        <f t="array" ref="C1927">IF(Table2[[#This Row],[Nodes]:[Nodes]]=6,Table2[[#This Row],[Cost]:[Cost]],"")</f>
        <v/>
      </c>
      <c r="D1927" s="20" t="str" cm="1">
        <f t="array" ref="D1927">IF(Data!A1927=7,Table2[[#This Row],[Cost]:[Cost]],"")</f>
        <v/>
      </c>
    </row>
    <row r="1928" spans="1:4">
      <c r="A1928" s="20" t="str" cm="1">
        <f t="array" ref="A1928">IF(Table2[[#This Row],[Nodes]:[Nodes]]=4,Table2[[#This Row],[Cost]:[Cost]],"")</f>
        <v/>
      </c>
      <c r="B1928" s="20" t="str" cm="1">
        <f t="array" ref="B1928">IF(Table2[[#This Row],[Nodes]:[Nodes]]=5,Table2[[#This Row],[Cost]:[Cost]],"")</f>
        <v/>
      </c>
      <c r="C1928" s="20" t="str" cm="1">
        <f t="array" ref="C1928">IF(Table2[[#This Row],[Nodes]:[Nodes]]=6,Table2[[#This Row],[Cost]:[Cost]],"")</f>
        <v/>
      </c>
      <c r="D1928" s="20" t="str" cm="1">
        <f t="array" ref="D1928">IF(Data!A1928=7,Table2[[#This Row],[Cost]:[Cost]],"")</f>
        <v/>
      </c>
    </row>
    <row r="1929" spans="1:4">
      <c r="A1929" s="20" t="str" cm="1">
        <f t="array" ref="A1929">IF(Table2[[#This Row],[Nodes]:[Nodes]]=4,Table2[[#This Row],[Cost]:[Cost]],"")</f>
        <v/>
      </c>
      <c r="B1929" s="20" t="str" cm="1">
        <f t="array" ref="B1929">IF(Table2[[#This Row],[Nodes]:[Nodes]]=5,Table2[[#This Row],[Cost]:[Cost]],"")</f>
        <v/>
      </c>
      <c r="C1929" s="20" t="str" cm="1">
        <f t="array" ref="C1929">IF(Table2[[#This Row],[Nodes]:[Nodes]]=6,Table2[[#This Row],[Cost]:[Cost]],"")</f>
        <v/>
      </c>
      <c r="D1929" s="20" t="str" cm="1">
        <f t="array" ref="D1929">IF(Data!A1929=7,Table2[[#This Row],[Cost]:[Cost]],"")</f>
        <v/>
      </c>
    </row>
    <row r="1930" spans="1:4">
      <c r="A1930" s="20" t="str" cm="1">
        <f t="array" ref="A1930">IF(Table2[[#This Row],[Nodes]:[Nodes]]=4,Table2[[#This Row],[Cost]:[Cost]],"")</f>
        <v/>
      </c>
      <c r="B1930" s="20" t="str" cm="1">
        <f t="array" ref="B1930">IF(Table2[[#This Row],[Nodes]:[Nodes]]=5,Table2[[#This Row],[Cost]:[Cost]],"")</f>
        <v/>
      </c>
      <c r="C1930" s="20" t="str" cm="1">
        <f t="array" ref="C1930">IF(Table2[[#This Row],[Nodes]:[Nodes]]=6,Table2[[#This Row],[Cost]:[Cost]],"")</f>
        <v/>
      </c>
      <c r="D1930" s="20" t="str" cm="1">
        <f t="array" ref="D1930">IF(Data!A1930=7,Table2[[#This Row],[Cost]:[Cost]],"")</f>
        <v/>
      </c>
    </row>
    <row r="1931" spans="1:4">
      <c r="A1931" s="20" t="str" cm="1">
        <f t="array" ref="A1931">IF(Table2[[#This Row],[Nodes]:[Nodes]]=4,Table2[[#This Row],[Cost]:[Cost]],"")</f>
        <v/>
      </c>
      <c r="B1931" s="20" t="str" cm="1">
        <f t="array" ref="B1931">IF(Table2[[#This Row],[Nodes]:[Nodes]]=5,Table2[[#This Row],[Cost]:[Cost]],"")</f>
        <v/>
      </c>
      <c r="C1931" s="20" t="str" cm="1">
        <f t="array" ref="C1931">IF(Table2[[#This Row],[Nodes]:[Nodes]]=6,Table2[[#This Row],[Cost]:[Cost]],"")</f>
        <v/>
      </c>
      <c r="D1931" s="20" t="str" cm="1">
        <f t="array" ref="D1931">IF(Data!A1931=7,Table2[[#This Row],[Cost]:[Cost]],"")</f>
        <v/>
      </c>
    </row>
    <row r="1932" spans="1:4">
      <c r="A1932" s="20" t="str" cm="1">
        <f t="array" ref="A1932">IF(Table2[[#This Row],[Nodes]:[Nodes]]=4,Table2[[#This Row],[Cost]:[Cost]],"")</f>
        <v/>
      </c>
      <c r="B1932" s="20" t="str" cm="1">
        <f t="array" ref="B1932">IF(Table2[[#This Row],[Nodes]:[Nodes]]=5,Table2[[#This Row],[Cost]:[Cost]],"")</f>
        <v/>
      </c>
      <c r="C1932" s="20" t="str" cm="1">
        <f t="array" ref="C1932">IF(Table2[[#This Row],[Nodes]:[Nodes]]=6,Table2[[#This Row],[Cost]:[Cost]],"")</f>
        <v/>
      </c>
      <c r="D1932" s="20" t="str" cm="1">
        <f t="array" ref="D1932">IF(Data!A1932=7,Table2[[#This Row],[Cost]:[Cost]],"")</f>
        <v/>
      </c>
    </row>
    <row r="1933" spans="1:4">
      <c r="A1933" s="20" t="str" cm="1">
        <f t="array" ref="A1933">IF(Table2[[#This Row],[Nodes]:[Nodes]]=4,Table2[[#This Row],[Cost]:[Cost]],"")</f>
        <v/>
      </c>
      <c r="B1933" s="20" t="str" cm="1">
        <f t="array" ref="B1933">IF(Table2[[#This Row],[Nodes]:[Nodes]]=5,Table2[[#This Row],[Cost]:[Cost]],"")</f>
        <v/>
      </c>
      <c r="C1933" s="20" t="str" cm="1">
        <f t="array" ref="C1933">IF(Table2[[#This Row],[Nodes]:[Nodes]]=6,Table2[[#This Row],[Cost]:[Cost]],"")</f>
        <v/>
      </c>
      <c r="D1933" s="20" t="str" cm="1">
        <f t="array" ref="D1933">IF(Data!A1933=7,Table2[[#This Row],[Cost]:[Cost]],"")</f>
        <v/>
      </c>
    </row>
    <row r="1934" spans="1:4">
      <c r="A1934" s="20" t="str" cm="1">
        <f t="array" ref="A1934">IF(Table2[[#This Row],[Nodes]:[Nodes]]=4,Table2[[#This Row],[Cost]:[Cost]],"")</f>
        <v/>
      </c>
      <c r="B1934" s="20" t="str" cm="1">
        <f t="array" ref="B1934">IF(Table2[[#This Row],[Nodes]:[Nodes]]=5,Table2[[#This Row],[Cost]:[Cost]],"")</f>
        <v/>
      </c>
      <c r="C1934" s="20" t="str" cm="1">
        <f t="array" ref="C1934">IF(Table2[[#This Row],[Nodes]:[Nodes]]=6,Table2[[#This Row],[Cost]:[Cost]],"")</f>
        <v/>
      </c>
      <c r="D1934" s="20" t="str" cm="1">
        <f t="array" ref="D1934">IF(Data!A1934=7,Table2[[#This Row],[Cost]:[Cost]],"")</f>
        <v/>
      </c>
    </row>
    <row r="1935" spans="1:4">
      <c r="A1935" s="20" t="str" cm="1">
        <f t="array" ref="A1935">IF(Table2[[#This Row],[Nodes]:[Nodes]]=4,Table2[[#This Row],[Cost]:[Cost]],"")</f>
        <v/>
      </c>
      <c r="B1935" s="20" t="str" cm="1">
        <f t="array" ref="B1935">IF(Table2[[#This Row],[Nodes]:[Nodes]]=5,Table2[[#This Row],[Cost]:[Cost]],"")</f>
        <v/>
      </c>
      <c r="C1935" s="20" t="str" cm="1">
        <f t="array" ref="C1935">IF(Table2[[#This Row],[Nodes]:[Nodes]]=6,Table2[[#This Row],[Cost]:[Cost]],"")</f>
        <v/>
      </c>
      <c r="D1935" s="20" t="str" cm="1">
        <f t="array" ref="D1935">IF(Data!A1935=7,Table2[[#This Row],[Cost]:[Cost]],"")</f>
        <v/>
      </c>
    </row>
    <row r="1936" spans="1:4">
      <c r="A1936" s="20" t="str" cm="1">
        <f t="array" ref="A1936">IF(Table2[[#This Row],[Nodes]:[Nodes]]=4,Table2[[#This Row],[Cost]:[Cost]],"")</f>
        <v/>
      </c>
      <c r="B1936" s="20" t="str" cm="1">
        <f t="array" ref="B1936">IF(Table2[[#This Row],[Nodes]:[Nodes]]=5,Table2[[#This Row],[Cost]:[Cost]],"")</f>
        <v/>
      </c>
      <c r="C1936" s="20" t="str" cm="1">
        <f t="array" ref="C1936">IF(Table2[[#This Row],[Nodes]:[Nodes]]=6,Table2[[#This Row],[Cost]:[Cost]],"")</f>
        <v/>
      </c>
      <c r="D1936" s="20" t="str" cm="1">
        <f t="array" ref="D1936">IF(Data!A1936=7,Table2[[#This Row],[Cost]:[Cost]],"")</f>
        <v/>
      </c>
    </row>
    <row r="1937" spans="1:4">
      <c r="A1937" s="20" t="str" cm="1">
        <f t="array" ref="A1937">IF(Table2[[#This Row],[Nodes]:[Nodes]]=4,Table2[[#This Row],[Cost]:[Cost]],"")</f>
        <v/>
      </c>
      <c r="B1937" s="20" t="str" cm="1">
        <f t="array" ref="B1937">IF(Table2[[#This Row],[Nodes]:[Nodes]]=5,Table2[[#This Row],[Cost]:[Cost]],"")</f>
        <v/>
      </c>
      <c r="C1937" s="20" t="str" cm="1">
        <f t="array" ref="C1937">IF(Table2[[#This Row],[Nodes]:[Nodes]]=6,Table2[[#This Row],[Cost]:[Cost]],"")</f>
        <v/>
      </c>
      <c r="D1937" s="20" t="str" cm="1">
        <f t="array" ref="D1937">IF(Data!A1937=7,Table2[[#This Row],[Cost]:[Cost]],"")</f>
        <v/>
      </c>
    </row>
    <row r="1938" spans="1:4">
      <c r="A1938" s="20" t="str" cm="1">
        <f t="array" ref="A1938">IF(Table2[[#This Row],[Nodes]:[Nodes]]=4,Table2[[#This Row],[Cost]:[Cost]],"")</f>
        <v/>
      </c>
      <c r="B1938" s="20" t="str" cm="1">
        <f t="array" ref="B1938">IF(Table2[[#This Row],[Nodes]:[Nodes]]=5,Table2[[#This Row],[Cost]:[Cost]],"")</f>
        <v/>
      </c>
      <c r="C1938" s="20" t="str" cm="1">
        <f t="array" ref="C1938">IF(Table2[[#This Row],[Nodes]:[Nodes]]=6,Table2[[#This Row],[Cost]:[Cost]],"")</f>
        <v/>
      </c>
      <c r="D1938" s="20" t="str" cm="1">
        <f t="array" ref="D1938">IF(Data!A1938=7,Table2[[#This Row],[Cost]:[Cost]],"")</f>
        <v/>
      </c>
    </row>
    <row r="1939" spans="1:4">
      <c r="A1939" s="20" t="str" cm="1">
        <f t="array" ref="A1939">IF(Table2[[#This Row],[Nodes]:[Nodes]]=4,Table2[[#This Row],[Cost]:[Cost]],"")</f>
        <v/>
      </c>
      <c r="B1939" s="20" t="str" cm="1">
        <f t="array" ref="B1939">IF(Table2[[#This Row],[Nodes]:[Nodes]]=5,Table2[[#This Row],[Cost]:[Cost]],"")</f>
        <v/>
      </c>
      <c r="C1939" s="20" t="str" cm="1">
        <f t="array" ref="C1939">IF(Table2[[#This Row],[Nodes]:[Nodes]]=6,Table2[[#This Row],[Cost]:[Cost]],"")</f>
        <v/>
      </c>
      <c r="D1939" s="20" t="str" cm="1">
        <f t="array" ref="D1939">IF(Data!A1939=7,Table2[[#This Row],[Cost]:[Cost]],"")</f>
        <v/>
      </c>
    </row>
    <row r="1940" spans="1:4">
      <c r="A1940" s="20" t="str" cm="1">
        <f t="array" ref="A1940">IF(Table2[[#This Row],[Nodes]:[Nodes]]=4,Table2[[#This Row],[Cost]:[Cost]],"")</f>
        <v/>
      </c>
      <c r="B1940" s="20" t="str" cm="1">
        <f t="array" ref="B1940">IF(Table2[[#This Row],[Nodes]:[Nodes]]=5,Table2[[#This Row],[Cost]:[Cost]],"")</f>
        <v/>
      </c>
      <c r="C1940" s="20" t="str" cm="1">
        <f t="array" ref="C1940">IF(Table2[[#This Row],[Nodes]:[Nodes]]=6,Table2[[#This Row],[Cost]:[Cost]],"")</f>
        <v/>
      </c>
      <c r="D1940" s="20" t="str" cm="1">
        <f t="array" ref="D1940">IF(Data!A1940=7,Table2[[#This Row],[Cost]:[Cost]],"")</f>
        <v/>
      </c>
    </row>
    <row r="1941" spans="1:4">
      <c r="A1941" s="20" t="str" cm="1">
        <f t="array" ref="A1941">IF(Table2[[#This Row],[Nodes]:[Nodes]]=4,Table2[[#This Row],[Cost]:[Cost]],"")</f>
        <v/>
      </c>
      <c r="B1941" s="20" t="str" cm="1">
        <f t="array" ref="B1941">IF(Table2[[#This Row],[Nodes]:[Nodes]]=5,Table2[[#This Row],[Cost]:[Cost]],"")</f>
        <v/>
      </c>
      <c r="C1941" s="20" t="str" cm="1">
        <f t="array" ref="C1941">IF(Table2[[#This Row],[Nodes]:[Nodes]]=6,Table2[[#This Row],[Cost]:[Cost]],"")</f>
        <v/>
      </c>
      <c r="D1941" s="20" t="str" cm="1">
        <f t="array" ref="D1941">IF(Data!A1941=7,Table2[[#This Row],[Cost]:[Cost]],"")</f>
        <v/>
      </c>
    </row>
    <row r="1942" spans="1:4">
      <c r="A1942" s="20" t="str" cm="1">
        <f t="array" ref="A1942">IF(Table2[[#This Row],[Nodes]:[Nodes]]=4,Table2[[#This Row],[Cost]:[Cost]],"")</f>
        <v/>
      </c>
      <c r="B1942" s="20" t="str" cm="1">
        <f t="array" ref="B1942">IF(Table2[[#This Row],[Nodes]:[Nodes]]=5,Table2[[#This Row],[Cost]:[Cost]],"")</f>
        <v/>
      </c>
      <c r="C1942" s="20" t="str" cm="1">
        <f t="array" ref="C1942">IF(Table2[[#This Row],[Nodes]:[Nodes]]=6,Table2[[#This Row],[Cost]:[Cost]],"")</f>
        <v/>
      </c>
      <c r="D1942" s="20" t="str" cm="1">
        <f t="array" ref="D1942">IF(Data!A1942=7,Table2[[#This Row],[Cost]:[Cost]],"")</f>
        <v/>
      </c>
    </row>
    <row r="1943" spans="1:4">
      <c r="A1943" s="20" t="str" cm="1">
        <f t="array" ref="A1943">IF(Table2[[#This Row],[Nodes]:[Nodes]]=4,Table2[[#This Row],[Cost]:[Cost]],"")</f>
        <v/>
      </c>
      <c r="B1943" s="20" t="str" cm="1">
        <f t="array" ref="B1943">IF(Table2[[#This Row],[Nodes]:[Nodes]]=5,Table2[[#This Row],[Cost]:[Cost]],"")</f>
        <v/>
      </c>
      <c r="C1943" s="20" t="str" cm="1">
        <f t="array" ref="C1943">IF(Table2[[#This Row],[Nodes]:[Nodes]]=6,Table2[[#This Row],[Cost]:[Cost]],"")</f>
        <v/>
      </c>
      <c r="D1943" s="20" t="str" cm="1">
        <f t="array" ref="D1943">IF(Data!A1943=7,Table2[[#This Row],[Cost]:[Cost]],"")</f>
        <v/>
      </c>
    </row>
    <row r="1944" spans="1:4">
      <c r="A1944" s="20" t="str" cm="1">
        <f t="array" ref="A1944">IF(Table2[[#This Row],[Nodes]:[Nodes]]=4,Table2[[#This Row],[Cost]:[Cost]],"")</f>
        <v/>
      </c>
      <c r="B1944" s="20" t="str" cm="1">
        <f t="array" ref="B1944">IF(Table2[[#This Row],[Nodes]:[Nodes]]=5,Table2[[#This Row],[Cost]:[Cost]],"")</f>
        <v/>
      </c>
      <c r="C1944" s="20" t="str" cm="1">
        <f t="array" ref="C1944">IF(Table2[[#This Row],[Nodes]:[Nodes]]=6,Table2[[#This Row],[Cost]:[Cost]],"")</f>
        <v/>
      </c>
      <c r="D1944" s="20" t="str" cm="1">
        <f t="array" ref="D1944">IF(Data!A1944=7,Table2[[#This Row],[Cost]:[Cost]],"")</f>
        <v/>
      </c>
    </row>
    <row r="1945" spans="1:4">
      <c r="A1945" s="20" t="str" cm="1">
        <f t="array" ref="A1945">IF(Table2[[#This Row],[Nodes]:[Nodes]]=4,Table2[[#This Row],[Cost]:[Cost]],"")</f>
        <v/>
      </c>
      <c r="B1945" s="20" t="str" cm="1">
        <f t="array" ref="B1945">IF(Table2[[#This Row],[Nodes]:[Nodes]]=5,Table2[[#This Row],[Cost]:[Cost]],"")</f>
        <v/>
      </c>
      <c r="C1945" s="20" t="str" cm="1">
        <f t="array" ref="C1945">IF(Table2[[#This Row],[Nodes]:[Nodes]]=6,Table2[[#This Row],[Cost]:[Cost]],"")</f>
        <v/>
      </c>
      <c r="D1945" s="20" t="str" cm="1">
        <f t="array" ref="D1945">IF(Data!A1945=7,Table2[[#This Row],[Cost]:[Cost]],"")</f>
        <v/>
      </c>
    </row>
    <row r="1946" spans="1:4">
      <c r="A1946" s="20" t="str" cm="1">
        <f t="array" ref="A1946">IF(Table2[[#This Row],[Nodes]:[Nodes]]=4,Table2[[#This Row],[Cost]:[Cost]],"")</f>
        <v/>
      </c>
      <c r="B1946" s="20" t="str" cm="1">
        <f t="array" ref="B1946">IF(Table2[[#This Row],[Nodes]:[Nodes]]=5,Table2[[#This Row],[Cost]:[Cost]],"")</f>
        <v/>
      </c>
      <c r="C1946" s="20" t="str" cm="1">
        <f t="array" ref="C1946">IF(Table2[[#This Row],[Nodes]:[Nodes]]=6,Table2[[#This Row],[Cost]:[Cost]],"")</f>
        <v/>
      </c>
      <c r="D1946" s="20" t="str" cm="1">
        <f t="array" ref="D1946">IF(Data!A1946=7,Table2[[#This Row],[Cost]:[Cost]],"")</f>
        <v/>
      </c>
    </row>
    <row r="1947" spans="1:4">
      <c r="A1947" s="20" t="str" cm="1">
        <f t="array" ref="A1947">IF(Table2[[#This Row],[Nodes]:[Nodes]]=4,Table2[[#This Row],[Cost]:[Cost]],"")</f>
        <v/>
      </c>
      <c r="B1947" s="20" t="str" cm="1">
        <f t="array" ref="B1947">IF(Table2[[#This Row],[Nodes]:[Nodes]]=5,Table2[[#This Row],[Cost]:[Cost]],"")</f>
        <v/>
      </c>
      <c r="C1947" s="20" t="str" cm="1">
        <f t="array" ref="C1947">IF(Table2[[#This Row],[Nodes]:[Nodes]]=6,Table2[[#This Row],[Cost]:[Cost]],"")</f>
        <v/>
      </c>
      <c r="D1947" s="20" t="str" cm="1">
        <f t="array" ref="D1947">IF(Data!A1947=7,Table2[[#This Row],[Cost]:[Cost]],"")</f>
        <v/>
      </c>
    </row>
    <row r="1948" spans="1:4">
      <c r="A1948" s="20" t="str" cm="1">
        <f t="array" ref="A1948">IF(Table2[[#This Row],[Nodes]:[Nodes]]=4,Table2[[#This Row],[Cost]:[Cost]],"")</f>
        <v/>
      </c>
      <c r="B1948" s="20" t="str" cm="1">
        <f t="array" ref="B1948">IF(Table2[[#This Row],[Nodes]:[Nodes]]=5,Table2[[#This Row],[Cost]:[Cost]],"")</f>
        <v/>
      </c>
      <c r="C1948" s="20" t="str" cm="1">
        <f t="array" ref="C1948">IF(Table2[[#This Row],[Nodes]:[Nodes]]=6,Table2[[#This Row],[Cost]:[Cost]],"")</f>
        <v/>
      </c>
      <c r="D1948" s="20" t="str" cm="1">
        <f t="array" ref="D1948">IF(Data!A1948=7,Table2[[#This Row],[Cost]:[Cost]],"")</f>
        <v/>
      </c>
    </row>
    <row r="1949" spans="1:4">
      <c r="A1949" s="20" t="str" cm="1">
        <f t="array" ref="A1949">IF(Table2[[#This Row],[Nodes]:[Nodes]]=4,Table2[[#This Row],[Cost]:[Cost]],"")</f>
        <v/>
      </c>
      <c r="B1949" s="20" t="str" cm="1">
        <f t="array" ref="B1949">IF(Table2[[#This Row],[Nodes]:[Nodes]]=5,Table2[[#This Row],[Cost]:[Cost]],"")</f>
        <v/>
      </c>
      <c r="C1949" s="20" t="str" cm="1">
        <f t="array" ref="C1949">IF(Table2[[#This Row],[Nodes]:[Nodes]]=6,Table2[[#This Row],[Cost]:[Cost]],"")</f>
        <v/>
      </c>
      <c r="D1949" s="20" t="str" cm="1">
        <f t="array" ref="D1949">IF(Data!A1949=7,Table2[[#This Row],[Cost]:[Cost]],"")</f>
        <v/>
      </c>
    </row>
    <row r="1950" spans="1:4">
      <c r="A1950" s="20" t="str" cm="1">
        <f t="array" ref="A1950">IF(Table2[[#This Row],[Nodes]:[Nodes]]=4,Table2[[#This Row],[Cost]:[Cost]],"")</f>
        <v/>
      </c>
      <c r="B1950" s="20" t="str" cm="1">
        <f t="array" ref="B1950">IF(Table2[[#This Row],[Nodes]:[Nodes]]=5,Table2[[#This Row],[Cost]:[Cost]],"")</f>
        <v/>
      </c>
      <c r="C1950" s="20" t="str" cm="1">
        <f t="array" ref="C1950">IF(Table2[[#This Row],[Nodes]:[Nodes]]=6,Table2[[#This Row],[Cost]:[Cost]],"")</f>
        <v/>
      </c>
      <c r="D1950" s="20" t="str" cm="1">
        <f t="array" ref="D1950">IF(Data!A1950=7,Table2[[#This Row],[Cost]:[Cost]],"")</f>
        <v/>
      </c>
    </row>
    <row r="1951" spans="1:4">
      <c r="A1951" s="20" t="str" cm="1">
        <f t="array" ref="A1951">IF(Table2[[#This Row],[Nodes]:[Nodes]]=4,Table2[[#This Row],[Cost]:[Cost]],"")</f>
        <v/>
      </c>
      <c r="B1951" s="20" t="str" cm="1">
        <f t="array" ref="B1951">IF(Table2[[#This Row],[Nodes]:[Nodes]]=5,Table2[[#This Row],[Cost]:[Cost]],"")</f>
        <v/>
      </c>
      <c r="C1951" s="20" t="str" cm="1">
        <f t="array" ref="C1951">IF(Table2[[#This Row],[Nodes]:[Nodes]]=6,Table2[[#This Row],[Cost]:[Cost]],"")</f>
        <v/>
      </c>
      <c r="D1951" s="20" t="str" cm="1">
        <f t="array" ref="D1951">IF(Data!A1951=7,Table2[[#This Row],[Cost]:[Cost]],"")</f>
        <v/>
      </c>
    </row>
    <row r="1952" spans="1:4">
      <c r="A1952" s="20" t="str" cm="1">
        <f t="array" ref="A1952">IF(Table2[[#This Row],[Nodes]:[Nodes]]=4,Table2[[#This Row],[Cost]:[Cost]],"")</f>
        <v/>
      </c>
      <c r="B1952" s="20" t="str" cm="1">
        <f t="array" ref="B1952">IF(Table2[[#This Row],[Nodes]:[Nodes]]=5,Table2[[#This Row],[Cost]:[Cost]],"")</f>
        <v/>
      </c>
      <c r="C1952" s="20" t="str" cm="1">
        <f t="array" ref="C1952">IF(Table2[[#This Row],[Nodes]:[Nodes]]=6,Table2[[#This Row],[Cost]:[Cost]],"")</f>
        <v/>
      </c>
      <c r="D1952" s="20" t="str" cm="1">
        <f t="array" ref="D1952">IF(Data!A1952=7,Table2[[#This Row],[Cost]:[Cost]],"")</f>
        <v/>
      </c>
    </row>
    <row r="1953" spans="1:4">
      <c r="A1953" s="20" t="str" cm="1">
        <f t="array" ref="A1953">IF(Table2[[#This Row],[Nodes]:[Nodes]]=4,Table2[[#This Row],[Cost]:[Cost]],"")</f>
        <v/>
      </c>
      <c r="B1953" s="20" t="str" cm="1">
        <f t="array" ref="B1953">IF(Table2[[#This Row],[Nodes]:[Nodes]]=5,Table2[[#This Row],[Cost]:[Cost]],"")</f>
        <v/>
      </c>
      <c r="C1953" s="20" t="str" cm="1">
        <f t="array" ref="C1953">IF(Table2[[#This Row],[Nodes]:[Nodes]]=6,Table2[[#This Row],[Cost]:[Cost]],"")</f>
        <v/>
      </c>
      <c r="D1953" s="20" t="str" cm="1">
        <f t="array" ref="D1953">IF(Data!A1953=7,Table2[[#This Row],[Cost]:[Cost]],"")</f>
        <v/>
      </c>
    </row>
    <row r="1954" spans="1:4">
      <c r="A1954" s="20" t="str" cm="1">
        <f t="array" ref="A1954">IF(Table2[[#This Row],[Nodes]:[Nodes]]=4,Table2[[#This Row],[Cost]:[Cost]],"")</f>
        <v/>
      </c>
      <c r="B1954" s="20" t="str" cm="1">
        <f t="array" ref="B1954">IF(Table2[[#This Row],[Nodes]:[Nodes]]=5,Table2[[#This Row],[Cost]:[Cost]],"")</f>
        <v/>
      </c>
      <c r="C1954" s="20" t="str" cm="1">
        <f t="array" ref="C1954">IF(Table2[[#This Row],[Nodes]:[Nodes]]=6,Table2[[#This Row],[Cost]:[Cost]],"")</f>
        <v/>
      </c>
      <c r="D1954" s="20" t="str" cm="1">
        <f t="array" ref="D1954">IF(Data!A1954=7,Table2[[#This Row],[Cost]:[Cost]],"")</f>
        <v/>
      </c>
    </row>
    <row r="1955" spans="1:4">
      <c r="A1955" s="20" t="str" cm="1">
        <f t="array" ref="A1955">IF(Table2[[#This Row],[Nodes]:[Nodes]]=4,Table2[[#This Row],[Cost]:[Cost]],"")</f>
        <v/>
      </c>
      <c r="B1955" s="20" t="str" cm="1">
        <f t="array" ref="B1955">IF(Table2[[#This Row],[Nodes]:[Nodes]]=5,Table2[[#This Row],[Cost]:[Cost]],"")</f>
        <v/>
      </c>
      <c r="C1955" s="20" t="str" cm="1">
        <f t="array" ref="C1955">IF(Table2[[#This Row],[Nodes]:[Nodes]]=6,Table2[[#This Row],[Cost]:[Cost]],"")</f>
        <v/>
      </c>
      <c r="D1955" s="20" t="str" cm="1">
        <f t="array" ref="D1955">IF(Data!A1955=7,Table2[[#This Row],[Cost]:[Cost]],"")</f>
        <v/>
      </c>
    </row>
    <row r="1956" spans="1:4">
      <c r="A1956" s="20" t="str" cm="1">
        <f t="array" ref="A1956">IF(Table2[[#This Row],[Nodes]:[Nodes]]=4,Table2[[#This Row],[Cost]:[Cost]],"")</f>
        <v/>
      </c>
      <c r="B1956" s="20" t="str" cm="1">
        <f t="array" ref="B1956">IF(Table2[[#This Row],[Nodes]:[Nodes]]=5,Table2[[#This Row],[Cost]:[Cost]],"")</f>
        <v/>
      </c>
      <c r="C1956" s="20" t="str" cm="1">
        <f t="array" ref="C1956">IF(Table2[[#This Row],[Nodes]:[Nodes]]=6,Table2[[#This Row],[Cost]:[Cost]],"")</f>
        <v/>
      </c>
      <c r="D1956" s="20" t="str" cm="1">
        <f t="array" ref="D1956">IF(Data!A1956=7,Table2[[#This Row],[Cost]:[Cost]],"")</f>
        <v/>
      </c>
    </row>
    <row r="1957" spans="1:4">
      <c r="A1957" s="20" t="str" cm="1">
        <f t="array" ref="A1957">IF(Table2[[#This Row],[Nodes]:[Nodes]]=4,Table2[[#This Row],[Cost]:[Cost]],"")</f>
        <v/>
      </c>
      <c r="B1957" s="20" t="str" cm="1">
        <f t="array" ref="B1957">IF(Table2[[#This Row],[Nodes]:[Nodes]]=5,Table2[[#This Row],[Cost]:[Cost]],"")</f>
        <v/>
      </c>
      <c r="C1957" s="20" t="str" cm="1">
        <f t="array" ref="C1957">IF(Table2[[#This Row],[Nodes]:[Nodes]]=6,Table2[[#This Row],[Cost]:[Cost]],"")</f>
        <v/>
      </c>
      <c r="D1957" s="20" t="str" cm="1">
        <f t="array" ref="D1957">IF(Data!A1957=7,Table2[[#This Row],[Cost]:[Cost]],"")</f>
        <v/>
      </c>
    </row>
    <row r="1958" spans="1:4">
      <c r="A1958" s="20" t="str" cm="1">
        <f t="array" ref="A1958">IF(Table2[[#This Row],[Nodes]:[Nodes]]=4,Table2[[#This Row],[Cost]:[Cost]],"")</f>
        <v/>
      </c>
      <c r="B1958" s="20" t="str" cm="1">
        <f t="array" ref="B1958">IF(Table2[[#This Row],[Nodes]:[Nodes]]=5,Table2[[#This Row],[Cost]:[Cost]],"")</f>
        <v/>
      </c>
      <c r="C1958" s="20" t="str" cm="1">
        <f t="array" ref="C1958">IF(Table2[[#This Row],[Nodes]:[Nodes]]=6,Table2[[#This Row],[Cost]:[Cost]],"")</f>
        <v/>
      </c>
      <c r="D1958" s="20" t="str" cm="1">
        <f t="array" ref="D1958">IF(Data!A1958=7,Table2[[#This Row],[Cost]:[Cost]],"")</f>
        <v/>
      </c>
    </row>
    <row r="1959" spans="1:4">
      <c r="A1959" s="20" t="str" cm="1">
        <f t="array" ref="A1959">IF(Table2[[#This Row],[Nodes]:[Nodes]]=4,Table2[[#This Row],[Cost]:[Cost]],"")</f>
        <v/>
      </c>
      <c r="B1959" s="20" t="str" cm="1">
        <f t="array" ref="B1959">IF(Table2[[#This Row],[Nodes]:[Nodes]]=5,Table2[[#This Row],[Cost]:[Cost]],"")</f>
        <v/>
      </c>
      <c r="C1959" s="20" t="str" cm="1">
        <f t="array" ref="C1959">IF(Table2[[#This Row],[Nodes]:[Nodes]]=6,Table2[[#This Row],[Cost]:[Cost]],"")</f>
        <v/>
      </c>
      <c r="D1959" s="20" t="str" cm="1">
        <f t="array" ref="D1959">IF(Data!A1959=7,Table2[[#This Row],[Cost]:[Cost]],"")</f>
        <v/>
      </c>
    </row>
    <row r="1960" spans="1:4">
      <c r="A1960" s="20" t="str" cm="1">
        <f t="array" ref="A1960">IF(Table2[[#This Row],[Nodes]:[Nodes]]=4,Table2[[#This Row],[Cost]:[Cost]],"")</f>
        <v/>
      </c>
      <c r="B1960" s="20" t="str" cm="1">
        <f t="array" ref="B1960">IF(Table2[[#This Row],[Nodes]:[Nodes]]=5,Table2[[#This Row],[Cost]:[Cost]],"")</f>
        <v/>
      </c>
      <c r="C1960" s="20" t="str" cm="1">
        <f t="array" ref="C1960">IF(Table2[[#This Row],[Nodes]:[Nodes]]=6,Table2[[#This Row],[Cost]:[Cost]],"")</f>
        <v/>
      </c>
      <c r="D1960" s="20" t="str" cm="1">
        <f t="array" ref="D1960">IF(Data!A1960=7,Table2[[#This Row],[Cost]:[Cost]],"")</f>
        <v/>
      </c>
    </row>
    <row r="1961" spans="1:4">
      <c r="A1961" s="20" t="str" cm="1">
        <f t="array" ref="A1961">IF(Table2[[#This Row],[Nodes]:[Nodes]]=4,Table2[[#This Row],[Cost]:[Cost]],"")</f>
        <v/>
      </c>
      <c r="B1961" s="20" t="str" cm="1">
        <f t="array" ref="B1961">IF(Table2[[#This Row],[Nodes]:[Nodes]]=5,Table2[[#This Row],[Cost]:[Cost]],"")</f>
        <v/>
      </c>
      <c r="C1961" s="20" t="str" cm="1">
        <f t="array" ref="C1961">IF(Table2[[#This Row],[Nodes]:[Nodes]]=6,Table2[[#This Row],[Cost]:[Cost]],"")</f>
        <v/>
      </c>
      <c r="D1961" s="20" t="str" cm="1">
        <f t="array" ref="D1961">IF(Data!A1961=7,Table2[[#This Row],[Cost]:[Cost]],"")</f>
        <v/>
      </c>
    </row>
    <row r="1962" spans="1:4">
      <c r="A1962" s="20" t="str" cm="1">
        <f t="array" ref="A1962">IF(Table2[[#This Row],[Nodes]:[Nodes]]=4,Table2[[#This Row],[Cost]:[Cost]],"")</f>
        <v/>
      </c>
      <c r="B1962" s="20" t="str" cm="1">
        <f t="array" ref="B1962">IF(Table2[[#This Row],[Nodes]:[Nodes]]=5,Table2[[#This Row],[Cost]:[Cost]],"")</f>
        <v/>
      </c>
      <c r="C1962" s="20" t="str" cm="1">
        <f t="array" ref="C1962">IF(Table2[[#This Row],[Nodes]:[Nodes]]=6,Table2[[#This Row],[Cost]:[Cost]],"")</f>
        <v/>
      </c>
      <c r="D1962" s="20" t="str" cm="1">
        <f t="array" ref="D1962">IF(Data!A1962=7,Table2[[#This Row],[Cost]:[Cost]],"")</f>
        <v/>
      </c>
    </row>
    <row r="1963" spans="1:4">
      <c r="A1963" s="20" t="str" cm="1">
        <f t="array" ref="A1963">IF(Table2[[#This Row],[Nodes]:[Nodes]]=4,Table2[[#This Row],[Cost]:[Cost]],"")</f>
        <v/>
      </c>
      <c r="B1963" s="20" t="str" cm="1">
        <f t="array" ref="B1963">IF(Table2[[#This Row],[Nodes]:[Nodes]]=5,Table2[[#This Row],[Cost]:[Cost]],"")</f>
        <v/>
      </c>
      <c r="C1963" s="20" t="str" cm="1">
        <f t="array" ref="C1963">IF(Table2[[#This Row],[Nodes]:[Nodes]]=6,Table2[[#This Row],[Cost]:[Cost]],"")</f>
        <v/>
      </c>
      <c r="D1963" s="20" t="str" cm="1">
        <f t="array" ref="D1963">IF(Data!A1963=7,Table2[[#This Row],[Cost]:[Cost]],"")</f>
        <v/>
      </c>
    </row>
    <row r="1964" spans="1:4">
      <c r="A1964" s="20" t="str" cm="1">
        <f t="array" ref="A1964">IF(Table2[[#This Row],[Nodes]:[Nodes]]=4,Table2[[#This Row],[Cost]:[Cost]],"")</f>
        <v/>
      </c>
      <c r="B1964" s="20" t="str" cm="1">
        <f t="array" ref="B1964">IF(Table2[[#This Row],[Nodes]:[Nodes]]=5,Table2[[#This Row],[Cost]:[Cost]],"")</f>
        <v/>
      </c>
      <c r="C1964" s="20" t="str" cm="1">
        <f t="array" ref="C1964">IF(Table2[[#This Row],[Nodes]:[Nodes]]=6,Table2[[#This Row],[Cost]:[Cost]],"")</f>
        <v/>
      </c>
      <c r="D1964" s="20" t="str" cm="1">
        <f t="array" ref="D1964">IF(Data!A1964=7,Table2[[#This Row],[Cost]:[Cost]],"")</f>
        <v/>
      </c>
    </row>
    <row r="1965" spans="1:4">
      <c r="A1965" s="20" t="str" cm="1">
        <f t="array" ref="A1965">IF(Table2[[#This Row],[Nodes]:[Nodes]]=4,Table2[[#This Row],[Cost]:[Cost]],"")</f>
        <v/>
      </c>
      <c r="B1965" s="20" t="str" cm="1">
        <f t="array" ref="B1965">IF(Table2[[#This Row],[Nodes]:[Nodes]]=5,Table2[[#This Row],[Cost]:[Cost]],"")</f>
        <v/>
      </c>
      <c r="C1965" s="20" t="str" cm="1">
        <f t="array" ref="C1965">IF(Table2[[#This Row],[Nodes]:[Nodes]]=6,Table2[[#This Row],[Cost]:[Cost]],"")</f>
        <v/>
      </c>
      <c r="D1965" s="20" t="str" cm="1">
        <f t="array" ref="D1965">IF(Data!A1965=7,Table2[[#This Row],[Cost]:[Cost]],"")</f>
        <v/>
      </c>
    </row>
    <row r="1966" spans="1:4">
      <c r="A1966" s="20" t="str" cm="1">
        <f t="array" ref="A1966">IF(Table2[[#This Row],[Nodes]:[Nodes]]=4,Table2[[#This Row],[Cost]:[Cost]],"")</f>
        <v/>
      </c>
      <c r="B1966" s="20" t="str" cm="1">
        <f t="array" ref="B1966">IF(Table2[[#This Row],[Nodes]:[Nodes]]=5,Table2[[#This Row],[Cost]:[Cost]],"")</f>
        <v/>
      </c>
      <c r="C1966" s="20" t="str" cm="1">
        <f t="array" ref="C1966">IF(Table2[[#This Row],[Nodes]:[Nodes]]=6,Table2[[#This Row],[Cost]:[Cost]],"")</f>
        <v/>
      </c>
      <c r="D1966" s="20" t="str" cm="1">
        <f t="array" ref="D1966">IF(Data!A1966=7,Table2[[#This Row],[Cost]:[Cost]],"")</f>
        <v/>
      </c>
    </row>
    <row r="1967" spans="1:4">
      <c r="A1967" s="20" t="str" cm="1">
        <f t="array" ref="A1967">IF(Table2[[#This Row],[Nodes]:[Nodes]]=4,Table2[[#This Row],[Cost]:[Cost]],"")</f>
        <v/>
      </c>
      <c r="B1967" s="20" t="str" cm="1">
        <f t="array" ref="B1967">IF(Table2[[#This Row],[Nodes]:[Nodes]]=5,Table2[[#This Row],[Cost]:[Cost]],"")</f>
        <v/>
      </c>
      <c r="C1967" s="20" t="str" cm="1">
        <f t="array" ref="C1967">IF(Table2[[#This Row],[Nodes]:[Nodes]]=6,Table2[[#This Row],[Cost]:[Cost]],"")</f>
        <v/>
      </c>
      <c r="D1967" s="20" t="str" cm="1">
        <f t="array" ref="D1967">IF(Data!A1967=7,Table2[[#This Row],[Cost]:[Cost]],"")</f>
        <v/>
      </c>
    </row>
    <row r="1968" spans="1:4">
      <c r="A1968" s="20" t="str" cm="1">
        <f t="array" ref="A1968">IF(Table2[[#This Row],[Nodes]:[Nodes]]=4,Table2[[#This Row],[Cost]:[Cost]],"")</f>
        <v/>
      </c>
      <c r="B1968" s="20" t="str" cm="1">
        <f t="array" ref="B1968">IF(Table2[[#This Row],[Nodes]:[Nodes]]=5,Table2[[#This Row],[Cost]:[Cost]],"")</f>
        <v/>
      </c>
      <c r="C1968" s="20" t="str" cm="1">
        <f t="array" ref="C1968">IF(Table2[[#This Row],[Nodes]:[Nodes]]=6,Table2[[#This Row],[Cost]:[Cost]],"")</f>
        <v/>
      </c>
      <c r="D1968" s="20" t="str" cm="1">
        <f t="array" ref="D1968">IF(Data!A1968=7,Table2[[#This Row],[Cost]:[Cost]],"")</f>
        <v/>
      </c>
    </row>
    <row r="1969" spans="1:4">
      <c r="A1969" s="20" t="str" cm="1">
        <f t="array" ref="A1969">IF(Table2[[#This Row],[Nodes]:[Nodes]]=4,Table2[[#This Row],[Cost]:[Cost]],"")</f>
        <v/>
      </c>
      <c r="B1969" s="20" t="str" cm="1">
        <f t="array" ref="B1969">IF(Table2[[#This Row],[Nodes]:[Nodes]]=5,Table2[[#This Row],[Cost]:[Cost]],"")</f>
        <v/>
      </c>
      <c r="C1969" s="20" t="str" cm="1">
        <f t="array" ref="C1969">IF(Table2[[#This Row],[Nodes]:[Nodes]]=6,Table2[[#This Row],[Cost]:[Cost]],"")</f>
        <v/>
      </c>
      <c r="D1969" s="20" t="str" cm="1">
        <f t="array" ref="D1969">IF(Data!A1969=7,Table2[[#This Row],[Cost]:[Cost]],"")</f>
        <v/>
      </c>
    </row>
    <row r="1970" spans="1:4">
      <c r="A1970" s="20" t="str" cm="1">
        <f t="array" ref="A1970">IF(Table2[[#This Row],[Nodes]:[Nodes]]=4,Table2[[#This Row],[Cost]:[Cost]],"")</f>
        <v/>
      </c>
      <c r="B1970" s="20" t="str" cm="1">
        <f t="array" ref="B1970">IF(Table2[[#This Row],[Nodes]:[Nodes]]=5,Table2[[#This Row],[Cost]:[Cost]],"")</f>
        <v/>
      </c>
      <c r="C1970" s="20" t="str" cm="1">
        <f t="array" ref="C1970">IF(Table2[[#This Row],[Nodes]:[Nodes]]=6,Table2[[#This Row],[Cost]:[Cost]],"")</f>
        <v/>
      </c>
      <c r="D1970" s="20" t="str" cm="1">
        <f t="array" ref="D1970">IF(Data!A1970=7,Table2[[#This Row],[Cost]:[Cost]],"")</f>
        <v/>
      </c>
    </row>
    <row r="1971" spans="1:4">
      <c r="A1971" s="20" t="str" cm="1">
        <f t="array" ref="A1971">IF(Table2[[#This Row],[Nodes]:[Nodes]]=4,Table2[[#This Row],[Cost]:[Cost]],"")</f>
        <v/>
      </c>
      <c r="B1971" s="20" t="str" cm="1">
        <f t="array" ref="B1971">IF(Table2[[#This Row],[Nodes]:[Nodes]]=5,Table2[[#This Row],[Cost]:[Cost]],"")</f>
        <v/>
      </c>
      <c r="C1971" s="20" t="str" cm="1">
        <f t="array" ref="C1971">IF(Table2[[#This Row],[Nodes]:[Nodes]]=6,Table2[[#This Row],[Cost]:[Cost]],"")</f>
        <v/>
      </c>
      <c r="D1971" s="20" t="str" cm="1">
        <f t="array" ref="D1971">IF(Data!A1971=7,Table2[[#This Row],[Cost]:[Cost]],"")</f>
        <v/>
      </c>
    </row>
    <row r="1972" spans="1:4">
      <c r="A1972" s="20" t="str" cm="1">
        <f t="array" ref="A1972">IF(Table2[[#This Row],[Nodes]:[Nodes]]=4,Table2[[#This Row],[Cost]:[Cost]],"")</f>
        <v/>
      </c>
      <c r="B1972" s="20" t="str" cm="1">
        <f t="array" ref="B1972">IF(Table2[[#This Row],[Nodes]:[Nodes]]=5,Table2[[#This Row],[Cost]:[Cost]],"")</f>
        <v/>
      </c>
      <c r="C1972" s="20" t="str" cm="1">
        <f t="array" ref="C1972">IF(Table2[[#This Row],[Nodes]:[Nodes]]=6,Table2[[#This Row],[Cost]:[Cost]],"")</f>
        <v/>
      </c>
      <c r="D1972" s="20" t="str" cm="1">
        <f t="array" ref="D1972">IF(Data!A1972=7,Table2[[#This Row],[Cost]:[Cost]],"")</f>
        <v/>
      </c>
    </row>
    <row r="1973" spans="1:4">
      <c r="A1973" s="20" t="str" cm="1">
        <f t="array" ref="A1973">IF(Table2[[#This Row],[Nodes]:[Nodes]]=4,Table2[[#This Row],[Cost]:[Cost]],"")</f>
        <v/>
      </c>
      <c r="B1973" s="20" t="str" cm="1">
        <f t="array" ref="B1973">IF(Table2[[#This Row],[Nodes]:[Nodes]]=5,Table2[[#This Row],[Cost]:[Cost]],"")</f>
        <v/>
      </c>
      <c r="C1973" s="20" t="str" cm="1">
        <f t="array" ref="C1973">IF(Table2[[#This Row],[Nodes]:[Nodes]]=6,Table2[[#This Row],[Cost]:[Cost]],"")</f>
        <v/>
      </c>
      <c r="D1973" s="20" t="str" cm="1">
        <f t="array" ref="D1973">IF(Data!A1973=7,Table2[[#This Row],[Cost]:[Cost]],"")</f>
        <v/>
      </c>
    </row>
    <row r="1974" spans="1:4">
      <c r="A1974" s="20" t="str" cm="1">
        <f t="array" ref="A1974">IF(Table2[[#This Row],[Nodes]:[Nodes]]=4,Table2[[#This Row],[Cost]:[Cost]],"")</f>
        <v/>
      </c>
      <c r="B1974" s="20" t="str" cm="1">
        <f t="array" ref="B1974">IF(Table2[[#This Row],[Nodes]:[Nodes]]=5,Table2[[#This Row],[Cost]:[Cost]],"")</f>
        <v/>
      </c>
      <c r="C1974" s="20" t="str" cm="1">
        <f t="array" ref="C1974">IF(Table2[[#This Row],[Nodes]:[Nodes]]=6,Table2[[#This Row],[Cost]:[Cost]],"")</f>
        <v/>
      </c>
      <c r="D1974" s="20" t="str" cm="1">
        <f t="array" ref="D1974">IF(Data!A1974=7,Table2[[#This Row],[Cost]:[Cost]],"")</f>
        <v/>
      </c>
    </row>
    <row r="1975" spans="1:4">
      <c r="A1975" s="20" t="str" cm="1">
        <f t="array" ref="A1975">IF(Table2[[#This Row],[Nodes]:[Nodes]]=4,Table2[[#This Row],[Cost]:[Cost]],"")</f>
        <v/>
      </c>
      <c r="B1975" s="20" t="str" cm="1">
        <f t="array" ref="B1975">IF(Table2[[#This Row],[Nodes]:[Nodes]]=5,Table2[[#This Row],[Cost]:[Cost]],"")</f>
        <v/>
      </c>
      <c r="C1975" s="20" t="str" cm="1">
        <f t="array" ref="C1975">IF(Table2[[#This Row],[Nodes]:[Nodes]]=6,Table2[[#This Row],[Cost]:[Cost]],"")</f>
        <v/>
      </c>
      <c r="D1975" s="20" t="str" cm="1">
        <f t="array" ref="D1975">IF(Data!A1975=7,Table2[[#This Row],[Cost]:[Cost]],"")</f>
        <v/>
      </c>
    </row>
    <row r="1976" spans="1:4">
      <c r="A1976" s="20" t="str" cm="1">
        <f t="array" ref="A1976">IF(Table2[[#This Row],[Nodes]:[Nodes]]=4,Table2[[#This Row],[Cost]:[Cost]],"")</f>
        <v/>
      </c>
      <c r="B1976" s="20" t="str" cm="1">
        <f t="array" ref="B1976">IF(Table2[[#This Row],[Nodes]:[Nodes]]=5,Table2[[#This Row],[Cost]:[Cost]],"")</f>
        <v/>
      </c>
      <c r="C1976" s="20" t="str" cm="1">
        <f t="array" ref="C1976">IF(Table2[[#This Row],[Nodes]:[Nodes]]=6,Table2[[#This Row],[Cost]:[Cost]],"")</f>
        <v/>
      </c>
      <c r="D1976" s="20" t="str" cm="1">
        <f t="array" ref="D1976">IF(Data!A1976=7,Table2[[#This Row],[Cost]:[Cost]],"")</f>
        <v/>
      </c>
    </row>
    <row r="1977" spans="1:4">
      <c r="A1977" s="20" t="str" cm="1">
        <f t="array" ref="A1977">IF(Table2[[#This Row],[Nodes]:[Nodes]]=4,Table2[[#This Row],[Cost]:[Cost]],"")</f>
        <v/>
      </c>
      <c r="B1977" s="20" t="str" cm="1">
        <f t="array" ref="B1977">IF(Table2[[#This Row],[Nodes]:[Nodes]]=5,Table2[[#This Row],[Cost]:[Cost]],"")</f>
        <v/>
      </c>
      <c r="C1977" s="20" t="str" cm="1">
        <f t="array" ref="C1977">IF(Table2[[#This Row],[Nodes]:[Nodes]]=6,Table2[[#This Row],[Cost]:[Cost]],"")</f>
        <v/>
      </c>
      <c r="D1977" s="20" t="str" cm="1">
        <f t="array" ref="D1977">IF(Data!A1977=7,Table2[[#This Row],[Cost]:[Cost]],"")</f>
        <v/>
      </c>
    </row>
    <row r="1978" spans="1:4">
      <c r="A1978" s="20" t="str" cm="1">
        <f t="array" ref="A1978">IF(Table2[[#This Row],[Nodes]:[Nodes]]=4,Table2[[#This Row],[Cost]:[Cost]],"")</f>
        <v/>
      </c>
      <c r="B1978" s="20" t="str" cm="1">
        <f t="array" ref="B1978">IF(Table2[[#This Row],[Nodes]:[Nodes]]=5,Table2[[#This Row],[Cost]:[Cost]],"")</f>
        <v/>
      </c>
      <c r="C1978" s="20" t="str" cm="1">
        <f t="array" ref="C1978">IF(Table2[[#This Row],[Nodes]:[Nodes]]=6,Table2[[#This Row],[Cost]:[Cost]],"")</f>
        <v/>
      </c>
      <c r="D1978" s="20" t="str" cm="1">
        <f t="array" ref="D1978">IF(Data!A1978=7,Table2[[#This Row],[Cost]:[Cost]],"")</f>
        <v/>
      </c>
    </row>
    <row r="1979" spans="1:4">
      <c r="A1979" s="20" t="str" cm="1">
        <f t="array" ref="A1979">IF(Table2[[#This Row],[Nodes]:[Nodes]]=4,Table2[[#This Row],[Cost]:[Cost]],"")</f>
        <v/>
      </c>
      <c r="B1979" s="20" t="str" cm="1">
        <f t="array" ref="B1979">IF(Table2[[#This Row],[Nodes]:[Nodes]]=5,Table2[[#This Row],[Cost]:[Cost]],"")</f>
        <v/>
      </c>
      <c r="C1979" s="20" t="str" cm="1">
        <f t="array" ref="C1979">IF(Table2[[#This Row],[Nodes]:[Nodes]]=6,Table2[[#This Row],[Cost]:[Cost]],"")</f>
        <v/>
      </c>
      <c r="D1979" s="20" t="str" cm="1">
        <f t="array" ref="D1979">IF(Data!A1979=7,Table2[[#This Row],[Cost]:[Cost]],"")</f>
        <v/>
      </c>
    </row>
    <row r="1980" spans="1:4">
      <c r="A1980" s="20" t="str" cm="1">
        <f t="array" ref="A1980">IF(Table2[[#This Row],[Nodes]:[Nodes]]=4,Table2[[#This Row],[Cost]:[Cost]],"")</f>
        <v/>
      </c>
      <c r="B1980" s="20" t="str" cm="1">
        <f t="array" ref="B1980">IF(Table2[[#This Row],[Nodes]:[Nodes]]=5,Table2[[#This Row],[Cost]:[Cost]],"")</f>
        <v/>
      </c>
      <c r="C1980" s="20" t="str" cm="1">
        <f t="array" ref="C1980">IF(Table2[[#This Row],[Nodes]:[Nodes]]=6,Table2[[#This Row],[Cost]:[Cost]],"")</f>
        <v/>
      </c>
      <c r="D1980" s="20" t="str" cm="1">
        <f t="array" ref="D1980">IF(Data!A1980=7,Table2[[#This Row],[Cost]:[Cost]],"")</f>
        <v/>
      </c>
    </row>
    <row r="1981" spans="1:4">
      <c r="A1981" s="20" t="str" cm="1">
        <f t="array" ref="A1981">IF(Table2[[#This Row],[Nodes]:[Nodes]]=4,Table2[[#This Row],[Cost]:[Cost]],"")</f>
        <v/>
      </c>
      <c r="B1981" s="20" t="str" cm="1">
        <f t="array" ref="B1981">IF(Table2[[#This Row],[Nodes]:[Nodes]]=5,Table2[[#This Row],[Cost]:[Cost]],"")</f>
        <v/>
      </c>
      <c r="C1981" s="20" t="str" cm="1">
        <f t="array" ref="C1981">IF(Table2[[#This Row],[Nodes]:[Nodes]]=6,Table2[[#This Row],[Cost]:[Cost]],"")</f>
        <v/>
      </c>
      <c r="D1981" s="20" t="str" cm="1">
        <f t="array" ref="D1981">IF(Data!A1981=7,Table2[[#This Row],[Cost]:[Cost]],"")</f>
        <v/>
      </c>
    </row>
    <row r="1982" spans="1:4">
      <c r="A1982" s="20" t="str" cm="1">
        <f t="array" ref="A1982">IF(Table2[[#This Row],[Nodes]:[Nodes]]=4,Table2[[#This Row],[Cost]:[Cost]],"")</f>
        <v/>
      </c>
      <c r="B1982" s="20" t="str" cm="1">
        <f t="array" ref="B1982">IF(Table2[[#This Row],[Nodes]:[Nodes]]=5,Table2[[#This Row],[Cost]:[Cost]],"")</f>
        <v/>
      </c>
      <c r="C1982" s="20" t="str" cm="1">
        <f t="array" ref="C1982">IF(Table2[[#This Row],[Nodes]:[Nodes]]=6,Table2[[#This Row],[Cost]:[Cost]],"")</f>
        <v/>
      </c>
      <c r="D1982" s="20" t="str" cm="1">
        <f t="array" ref="D1982">IF(Data!A1982=7,Table2[[#This Row],[Cost]:[Cost]],"")</f>
        <v/>
      </c>
    </row>
    <row r="1983" spans="1:4">
      <c r="A1983" s="20" t="str" cm="1">
        <f t="array" ref="A1983">IF(Table2[[#This Row],[Nodes]:[Nodes]]=4,Table2[[#This Row],[Cost]:[Cost]],"")</f>
        <v/>
      </c>
      <c r="B1983" s="20" t="str" cm="1">
        <f t="array" ref="B1983">IF(Table2[[#This Row],[Nodes]:[Nodes]]=5,Table2[[#This Row],[Cost]:[Cost]],"")</f>
        <v/>
      </c>
      <c r="C1983" s="20" t="str" cm="1">
        <f t="array" ref="C1983">IF(Table2[[#This Row],[Nodes]:[Nodes]]=6,Table2[[#This Row],[Cost]:[Cost]],"")</f>
        <v/>
      </c>
      <c r="D1983" s="20" t="str" cm="1">
        <f t="array" ref="D1983">IF(Data!A1983=7,Table2[[#This Row],[Cost]:[Cost]],"")</f>
        <v/>
      </c>
    </row>
    <row r="1984" spans="1:4">
      <c r="A1984" s="20" t="str" cm="1">
        <f t="array" ref="A1984">IF(Table2[[#This Row],[Nodes]:[Nodes]]=4,Table2[[#This Row],[Cost]:[Cost]],"")</f>
        <v/>
      </c>
      <c r="B1984" s="20" t="str" cm="1">
        <f t="array" ref="B1984">IF(Table2[[#This Row],[Nodes]:[Nodes]]=5,Table2[[#This Row],[Cost]:[Cost]],"")</f>
        <v/>
      </c>
      <c r="C1984" s="20" t="str" cm="1">
        <f t="array" ref="C1984">IF(Table2[[#This Row],[Nodes]:[Nodes]]=6,Table2[[#This Row],[Cost]:[Cost]],"")</f>
        <v/>
      </c>
      <c r="D1984" s="20" t="str" cm="1">
        <f t="array" ref="D1984">IF(Data!A1984=7,Table2[[#This Row],[Cost]:[Cost]],"")</f>
        <v/>
      </c>
    </row>
    <row r="1985" spans="1:4">
      <c r="A1985" s="20" t="str" cm="1">
        <f t="array" ref="A1985">IF(Table2[[#This Row],[Nodes]:[Nodes]]=4,Table2[[#This Row],[Cost]:[Cost]],"")</f>
        <v/>
      </c>
      <c r="B1985" s="20" t="str" cm="1">
        <f t="array" ref="B1985">IF(Table2[[#This Row],[Nodes]:[Nodes]]=5,Table2[[#This Row],[Cost]:[Cost]],"")</f>
        <v/>
      </c>
      <c r="C1985" s="20" t="str" cm="1">
        <f t="array" ref="C1985">IF(Table2[[#This Row],[Nodes]:[Nodes]]=6,Table2[[#This Row],[Cost]:[Cost]],"")</f>
        <v/>
      </c>
      <c r="D1985" s="20" t="str" cm="1">
        <f t="array" ref="D1985">IF(Data!A1985=7,Table2[[#This Row],[Cost]:[Cost]],"")</f>
        <v/>
      </c>
    </row>
    <row r="1986" spans="1:4">
      <c r="A1986" s="20" t="str" cm="1">
        <f t="array" ref="A1986">IF(Table2[[#This Row],[Nodes]:[Nodes]]=4,Table2[[#This Row],[Cost]:[Cost]],"")</f>
        <v/>
      </c>
      <c r="B1986" s="20" t="str" cm="1">
        <f t="array" ref="B1986">IF(Table2[[#This Row],[Nodes]:[Nodes]]=5,Table2[[#This Row],[Cost]:[Cost]],"")</f>
        <v/>
      </c>
      <c r="C1986" s="20" t="str" cm="1">
        <f t="array" ref="C1986">IF(Table2[[#This Row],[Nodes]:[Nodes]]=6,Table2[[#This Row],[Cost]:[Cost]],"")</f>
        <v/>
      </c>
      <c r="D1986" s="20" t="str" cm="1">
        <f t="array" ref="D1986">IF(Data!A1986=7,Table2[[#This Row],[Cost]:[Cost]],"")</f>
        <v/>
      </c>
    </row>
    <row r="1987" spans="1:4">
      <c r="A1987" s="20" t="str" cm="1">
        <f t="array" ref="A1987">IF(Table2[[#This Row],[Nodes]:[Nodes]]=4,Table2[[#This Row],[Cost]:[Cost]],"")</f>
        <v/>
      </c>
      <c r="B1987" s="20" t="str" cm="1">
        <f t="array" ref="B1987">IF(Table2[[#This Row],[Nodes]:[Nodes]]=5,Table2[[#This Row],[Cost]:[Cost]],"")</f>
        <v/>
      </c>
      <c r="C1987" s="20" t="str" cm="1">
        <f t="array" ref="C1987">IF(Table2[[#This Row],[Nodes]:[Nodes]]=6,Table2[[#This Row],[Cost]:[Cost]],"")</f>
        <v/>
      </c>
      <c r="D1987" s="20" t="str" cm="1">
        <f t="array" ref="D1987">IF(Data!A1987=7,Table2[[#This Row],[Cost]:[Cost]],"")</f>
        <v/>
      </c>
    </row>
    <row r="1988" spans="1:4">
      <c r="A1988" s="20" t="str" cm="1">
        <f t="array" ref="A1988">IF(Table2[[#This Row],[Nodes]:[Nodes]]=4,Table2[[#This Row],[Cost]:[Cost]],"")</f>
        <v/>
      </c>
      <c r="B1988" s="20" t="str" cm="1">
        <f t="array" ref="B1988">IF(Table2[[#This Row],[Nodes]:[Nodes]]=5,Table2[[#This Row],[Cost]:[Cost]],"")</f>
        <v/>
      </c>
      <c r="C1988" s="20" t="str" cm="1">
        <f t="array" ref="C1988">IF(Table2[[#This Row],[Nodes]:[Nodes]]=6,Table2[[#This Row],[Cost]:[Cost]],"")</f>
        <v/>
      </c>
      <c r="D1988" s="20" t="str" cm="1">
        <f t="array" ref="D1988">IF(Data!A1988=7,Table2[[#This Row],[Cost]:[Cost]],"")</f>
        <v/>
      </c>
    </row>
    <row r="1989" spans="1:4">
      <c r="A1989" s="20" t="str" cm="1">
        <f t="array" ref="A1989">IF(Table2[[#This Row],[Nodes]:[Nodes]]=4,Table2[[#This Row],[Cost]:[Cost]],"")</f>
        <v/>
      </c>
      <c r="B1989" s="20" t="str" cm="1">
        <f t="array" ref="B1989">IF(Table2[[#This Row],[Nodes]:[Nodes]]=5,Table2[[#This Row],[Cost]:[Cost]],"")</f>
        <v/>
      </c>
      <c r="C1989" s="20" t="str" cm="1">
        <f t="array" ref="C1989">IF(Table2[[#This Row],[Nodes]:[Nodes]]=6,Table2[[#This Row],[Cost]:[Cost]],"")</f>
        <v/>
      </c>
      <c r="D1989" s="20" t="str" cm="1">
        <f t="array" ref="D1989">IF(Data!A1989=7,Table2[[#This Row],[Cost]:[Cost]],"")</f>
        <v/>
      </c>
    </row>
    <row r="1990" spans="1:4">
      <c r="A1990" s="20" t="str" cm="1">
        <f t="array" ref="A1990">IF(Table2[[#This Row],[Nodes]:[Nodes]]=4,Table2[[#This Row],[Cost]:[Cost]],"")</f>
        <v/>
      </c>
      <c r="B1990" s="20" t="str" cm="1">
        <f t="array" ref="B1990">IF(Table2[[#This Row],[Nodes]:[Nodes]]=5,Table2[[#This Row],[Cost]:[Cost]],"")</f>
        <v/>
      </c>
      <c r="C1990" s="20" t="str" cm="1">
        <f t="array" ref="C1990">IF(Table2[[#This Row],[Nodes]:[Nodes]]=6,Table2[[#This Row],[Cost]:[Cost]],"")</f>
        <v/>
      </c>
      <c r="D1990" s="20" t="str" cm="1">
        <f t="array" ref="D1990">IF(Data!A1990=7,Table2[[#This Row],[Cost]:[Cost]],"")</f>
        <v/>
      </c>
    </row>
    <row r="1991" spans="1:4">
      <c r="A1991" s="20" t="str" cm="1">
        <f t="array" ref="A1991">IF(Table2[[#This Row],[Nodes]:[Nodes]]=4,Table2[[#This Row],[Cost]:[Cost]],"")</f>
        <v/>
      </c>
      <c r="B1991" s="20" t="str" cm="1">
        <f t="array" ref="B1991">IF(Table2[[#This Row],[Nodes]:[Nodes]]=5,Table2[[#This Row],[Cost]:[Cost]],"")</f>
        <v/>
      </c>
      <c r="C1991" s="20" t="str" cm="1">
        <f t="array" ref="C1991">IF(Table2[[#This Row],[Nodes]:[Nodes]]=6,Table2[[#This Row],[Cost]:[Cost]],"")</f>
        <v/>
      </c>
      <c r="D1991" s="20" t="str" cm="1">
        <f t="array" ref="D1991">IF(Data!A1991=7,Table2[[#This Row],[Cost]:[Cost]],"")</f>
        <v/>
      </c>
    </row>
    <row r="1992" spans="1:4">
      <c r="A1992" s="20" t="str" cm="1">
        <f t="array" ref="A1992">IF(Table2[[#This Row],[Nodes]:[Nodes]]=4,Table2[[#This Row],[Cost]:[Cost]],"")</f>
        <v/>
      </c>
      <c r="B1992" s="20" t="str" cm="1">
        <f t="array" ref="B1992">IF(Table2[[#This Row],[Nodes]:[Nodes]]=5,Table2[[#This Row],[Cost]:[Cost]],"")</f>
        <v/>
      </c>
      <c r="C1992" s="20" t="str" cm="1">
        <f t="array" ref="C1992">IF(Table2[[#This Row],[Nodes]:[Nodes]]=6,Table2[[#This Row],[Cost]:[Cost]],"")</f>
        <v/>
      </c>
      <c r="D1992" s="20" t="str" cm="1">
        <f t="array" ref="D1992">IF(Data!A1992=7,Table2[[#This Row],[Cost]:[Cost]],"")</f>
        <v/>
      </c>
    </row>
    <row r="1993" spans="1:4">
      <c r="A1993" s="20" t="str" cm="1">
        <f t="array" ref="A1993">IF(Table2[[#This Row],[Nodes]:[Nodes]]=4,Table2[[#This Row],[Cost]:[Cost]],"")</f>
        <v/>
      </c>
      <c r="B1993" s="20" t="str" cm="1">
        <f t="array" ref="B1993">IF(Table2[[#This Row],[Nodes]:[Nodes]]=5,Table2[[#This Row],[Cost]:[Cost]],"")</f>
        <v/>
      </c>
      <c r="C1993" s="20" t="str" cm="1">
        <f t="array" ref="C1993">IF(Table2[[#This Row],[Nodes]:[Nodes]]=6,Table2[[#This Row],[Cost]:[Cost]],"")</f>
        <v/>
      </c>
      <c r="D1993" s="20" t="str" cm="1">
        <f t="array" ref="D1993">IF(Data!A1993=7,Table2[[#This Row],[Cost]:[Cost]],"")</f>
        <v/>
      </c>
    </row>
    <row r="1994" spans="1:4">
      <c r="A1994" s="20" t="str" cm="1">
        <f t="array" ref="A1994">IF(Table2[[#This Row],[Nodes]:[Nodes]]=4,Table2[[#This Row],[Cost]:[Cost]],"")</f>
        <v/>
      </c>
      <c r="B1994" s="20" t="str" cm="1">
        <f t="array" ref="B1994">IF(Table2[[#This Row],[Nodes]:[Nodes]]=5,Table2[[#This Row],[Cost]:[Cost]],"")</f>
        <v/>
      </c>
      <c r="C1994" s="20" t="str" cm="1">
        <f t="array" ref="C1994">IF(Table2[[#This Row],[Nodes]:[Nodes]]=6,Table2[[#This Row],[Cost]:[Cost]],"")</f>
        <v/>
      </c>
      <c r="D1994" s="20" t="str" cm="1">
        <f t="array" ref="D1994">IF(Data!A1994=7,Table2[[#This Row],[Cost]:[Cost]],"")</f>
        <v/>
      </c>
    </row>
    <row r="1995" spans="1:4">
      <c r="A1995" s="20" t="str" cm="1">
        <f t="array" ref="A1995">IF(Table2[[#This Row],[Nodes]:[Nodes]]=4,Table2[[#This Row],[Cost]:[Cost]],"")</f>
        <v/>
      </c>
      <c r="B1995" s="20" t="str" cm="1">
        <f t="array" ref="B1995">IF(Table2[[#This Row],[Nodes]:[Nodes]]=5,Table2[[#This Row],[Cost]:[Cost]],"")</f>
        <v/>
      </c>
      <c r="C1995" s="20" t="str" cm="1">
        <f t="array" ref="C1995">IF(Table2[[#This Row],[Nodes]:[Nodes]]=6,Table2[[#This Row],[Cost]:[Cost]],"")</f>
        <v/>
      </c>
      <c r="D1995" s="20" t="str" cm="1">
        <f t="array" ref="D1995">IF(Data!A1995=7,Table2[[#This Row],[Cost]:[Cost]],"")</f>
        <v/>
      </c>
    </row>
    <row r="1996" spans="1:4">
      <c r="A1996" s="20" t="str" cm="1">
        <f t="array" ref="A1996">IF(Table2[[#This Row],[Nodes]:[Nodes]]=4,Table2[[#This Row],[Cost]:[Cost]],"")</f>
        <v/>
      </c>
      <c r="B1996" s="20" t="str" cm="1">
        <f t="array" ref="B1996">IF(Table2[[#This Row],[Nodes]:[Nodes]]=5,Table2[[#This Row],[Cost]:[Cost]],"")</f>
        <v/>
      </c>
      <c r="C1996" s="20" t="str" cm="1">
        <f t="array" ref="C1996">IF(Table2[[#This Row],[Nodes]:[Nodes]]=6,Table2[[#This Row],[Cost]:[Cost]],"")</f>
        <v/>
      </c>
      <c r="D1996" s="20" t="str" cm="1">
        <f t="array" ref="D1996">IF(Data!A1996=7,Table2[[#This Row],[Cost]:[Cost]],"")</f>
        <v/>
      </c>
    </row>
    <row r="1997" spans="1:4">
      <c r="A1997" s="20" t="str" cm="1">
        <f t="array" ref="A1997">IF(Table2[[#This Row],[Nodes]:[Nodes]]=4,Table2[[#This Row],[Cost]:[Cost]],"")</f>
        <v/>
      </c>
      <c r="B1997" s="20" t="str" cm="1">
        <f t="array" ref="B1997">IF(Table2[[#This Row],[Nodes]:[Nodes]]=5,Table2[[#This Row],[Cost]:[Cost]],"")</f>
        <v/>
      </c>
      <c r="C1997" s="20" t="str" cm="1">
        <f t="array" ref="C1997">IF(Table2[[#This Row],[Nodes]:[Nodes]]=6,Table2[[#This Row],[Cost]:[Cost]],"")</f>
        <v/>
      </c>
      <c r="D1997" s="20" t="str" cm="1">
        <f t="array" ref="D1997">IF(Data!A1997=7,Table2[[#This Row],[Cost]:[Cost]],"")</f>
        <v/>
      </c>
    </row>
    <row r="1998" spans="1:4">
      <c r="A1998" s="20" t="str" cm="1">
        <f t="array" ref="A1998">IF(Table2[[#This Row],[Nodes]:[Nodes]]=4,Table2[[#This Row],[Cost]:[Cost]],"")</f>
        <v/>
      </c>
      <c r="B1998" s="20" t="str" cm="1">
        <f t="array" ref="B1998">IF(Table2[[#This Row],[Nodes]:[Nodes]]=5,Table2[[#This Row],[Cost]:[Cost]],"")</f>
        <v/>
      </c>
      <c r="C1998" s="20" t="str" cm="1">
        <f t="array" ref="C1998">IF(Table2[[#This Row],[Nodes]:[Nodes]]=6,Table2[[#This Row],[Cost]:[Cost]],"")</f>
        <v/>
      </c>
      <c r="D1998" s="20" t="str" cm="1">
        <f t="array" ref="D1998">IF(Data!A1998=7,Table2[[#This Row],[Cost]:[Cost]],"")</f>
        <v/>
      </c>
    </row>
    <row r="1999" spans="1:4">
      <c r="A1999" s="20" t="str" cm="1">
        <f t="array" ref="A1999">IF(Table2[[#This Row],[Nodes]:[Nodes]]=4,Table2[[#This Row],[Cost]:[Cost]],"")</f>
        <v/>
      </c>
      <c r="B1999" s="20" t="str" cm="1">
        <f t="array" ref="B1999">IF(Table2[[#This Row],[Nodes]:[Nodes]]=5,Table2[[#This Row],[Cost]:[Cost]],"")</f>
        <v/>
      </c>
      <c r="C1999" s="20" t="str" cm="1">
        <f t="array" ref="C1999">IF(Table2[[#This Row],[Nodes]:[Nodes]]=6,Table2[[#This Row],[Cost]:[Cost]],"")</f>
        <v/>
      </c>
      <c r="D1999" s="20" t="str" cm="1">
        <f t="array" ref="D1999">IF(Data!A1999=7,Table2[[#This Row],[Cost]:[Cost]],"")</f>
        <v/>
      </c>
    </row>
    <row r="2000" spans="1:4">
      <c r="A2000" s="20" t="str" cm="1">
        <f t="array" ref="A2000">IF(Table2[[#This Row],[Nodes]:[Nodes]]=4,Table2[[#This Row],[Cost]:[Cost]],"")</f>
        <v/>
      </c>
      <c r="B2000" s="20" t="str" cm="1">
        <f t="array" ref="B2000">IF(Table2[[#This Row],[Nodes]:[Nodes]]=5,Table2[[#This Row],[Cost]:[Cost]],"")</f>
        <v/>
      </c>
      <c r="C2000" s="20" t="str" cm="1">
        <f t="array" ref="C2000">IF(Table2[[#This Row],[Nodes]:[Nodes]]=6,Table2[[#This Row],[Cost]:[Cost]],"")</f>
        <v/>
      </c>
      <c r="D2000" s="20" t="str" cm="1">
        <f t="array" ref="D2000">IF(Data!A2000=7,Table2[[#This Row],[Cost]:[Cost]],"")</f>
        <v/>
      </c>
    </row>
    <row r="2001" spans="1:4">
      <c r="A2001" s="20" t="str" cm="1">
        <f t="array" ref="A2001">IF(Table2[[#This Row],[Nodes]:[Nodes]]=4,Table2[[#This Row],[Cost]:[Cost]],"")</f>
        <v/>
      </c>
      <c r="B2001" s="20" t="str" cm="1">
        <f t="array" ref="B2001">IF(Table2[[#This Row],[Nodes]:[Nodes]]=5,Table2[[#This Row],[Cost]:[Cost]],"")</f>
        <v/>
      </c>
      <c r="C2001" s="20" t="str" cm="1">
        <f t="array" ref="C2001">IF(Table2[[#This Row],[Nodes]:[Nodes]]=6,Table2[[#This Row],[Cost]:[Cost]],"")</f>
        <v/>
      </c>
      <c r="D2001" s="20" t="str" cm="1">
        <f t="array" ref="D2001">IF(Data!A2001=7,Table2[[#This Row],[Cost]:[Cost]],"")</f>
        <v/>
      </c>
    </row>
    <row r="2002" spans="1:4">
      <c r="A2002" s="20" t="str" cm="1">
        <f t="array" ref="A2002">IF(Table2[[#This Row],[Nodes]:[Nodes]]=4,Table2[[#This Row],[Cost]:[Cost]],"")</f>
        <v/>
      </c>
      <c r="B2002" s="20" t="str" cm="1">
        <f t="array" ref="B2002">IF(Table2[[#This Row],[Nodes]:[Nodes]]=5,Table2[[#This Row],[Cost]:[Cost]],"")</f>
        <v/>
      </c>
      <c r="C2002" s="20" t="str" cm="1">
        <f t="array" ref="C2002">IF(Table2[[#This Row],[Nodes]:[Nodes]]=6,Table2[[#This Row],[Cost]:[Cost]],"")</f>
        <v/>
      </c>
      <c r="D2002" s="20" t="str" cm="1">
        <f t="array" ref="D2002">IF(Data!A2002=7,Table2[[#This Row],[Cost]:[Cost]],"")</f>
        <v/>
      </c>
    </row>
    <row r="2003" spans="1:4">
      <c r="A2003" s="20" t="str" cm="1">
        <f t="array" ref="A2003">IF(Table2[[#This Row],[Nodes]:[Nodes]]=4,Table2[[#This Row],[Cost]:[Cost]],"")</f>
        <v/>
      </c>
      <c r="B2003" s="20" t="str" cm="1">
        <f t="array" ref="B2003">IF(Table2[[#This Row],[Nodes]:[Nodes]]=5,Table2[[#This Row],[Cost]:[Cost]],"")</f>
        <v/>
      </c>
      <c r="C2003" s="20" t="str" cm="1">
        <f t="array" ref="C2003">IF(Table2[[#This Row],[Nodes]:[Nodes]]=6,Table2[[#This Row],[Cost]:[Cost]],"")</f>
        <v/>
      </c>
      <c r="D2003" s="20" t="str" cm="1">
        <f t="array" ref="D2003">IF(Data!A2003=7,Table2[[#This Row],[Cost]:[Cost]],"")</f>
        <v/>
      </c>
    </row>
    <row r="2004" spans="1:4">
      <c r="A2004" s="20" t="str" cm="1">
        <f t="array" ref="A2004">IF(Table2[[#This Row],[Nodes]:[Nodes]]=4,Table2[[#This Row],[Cost]:[Cost]],"")</f>
        <v/>
      </c>
      <c r="B2004" s="20" t="str" cm="1">
        <f t="array" ref="B2004">IF(Table2[[#This Row],[Nodes]:[Nodes]]=5,Table2[[#This Row],[Cost]:[Cost]],"")</f>
        <v/>
      </c>
      <c r="C2004" s="20" t="str" cm="1">
        <f t="array" ref="C2004">IF(Table2[[#This Row],[Nodes]:[Nodes]]=6,Table2[[#This Row],[Cost]:[Cost]],"")</f>
        <v/>
      </c>
      <c r="D2004" s="20" t="str" cm="1">
        <f t="array" ref="D2004">IF(Data!A2004=7,Table2[[#This Row],[Cost]:[Cost]],"")</f>
        <v/>
      </c>
    </row>
    <row r="2005" spans="1:4">
      <c r="A2005" s="20" t="str" cm="1">
        <f t="array" ref="A2005">IF(Table2[[#This Row],[Nodes]:[Nodes]]=4,Table2[[#This Row],[Cost]:[Cost]],"")</f>
        <v/>
      </c>
      <c r="B2005" s="20" t="str" cm="1">
        <f t="array" ref="B2005">IF(Table2[[#This Row],[Nodes]:[Nodes]]=5,Table2[[#This Row],[Cost]:[Cost]],"")</f>
        <v/>
      </c>
      <c r="C2005" s="20" t="str" cm="1">
        <f t="array" ref="C2005">IF(Table2[[#This Row],[Nodes]:[Nodes]]=6,Table2[[#This Row],[Cost]:[Cost]],"")</f>
        <v/>
      </c>
      <c r="D2005" s="20" t="str" cm="1">
        <f t="array" ref="D2005">IF(Data!A2005=7,Table2[[#This Row],[Cost]:[Cost]],"")</f>
        <v/>
      </c>
    </row>
    <row r="2006" spans="1:4">
      <c r="A2006" s="20" t="str" cm="1">
        <f t="array" ref="A2006">IF(Table2[[#This Row],[Nodes]:[Nodes]]=4,Table2[[#This Row],[Cost]:[Cost]],"")</f>
        <v/>
      </c>
      <c r="B2006" s="20" t="str" cm="1">
        <f t="array" ref="B2006">IF(Table2[[#This Row],[Nodes]:[Nodes]]=5,Table2[[#This Row],[Cost]:[Cost]],"")</f>
        <v/>
      </c>
      <c r="C2006" s="20" t="str" cm="1">
        <f t="array" ref="C2006">IF(Table2[[#This Row],[Nodes]:[Nodes]]=6,Table2[[#This Row],[Cost]:[Cost]],"")</f>
        <v/>
      </c>
      <c r="D2006" s="20" t="str" cm="1">
        <f t="array" ref="D2006">IF(Data!A2006=7,Table2[[#This Row],[Cost]:[Cost]],"")</f>
        <v/>
      </c>
    </row>
    <row r="2007" spans="1:4">
      <c r="A2007" s="20" t="str" cm="1">
        <f t="array" ref="A2007">IF(Table2[[#This Row],[Nodes]:[Nodes]]=4,Table2[[#This Row],[Cost]:[Cost]],"")</f>
        <v/>
      </c>
      <c r="B2007" s="20" t="str" cm="1">
        <f t="array" ref="B2007">IF(Table2[[#This Row],[Nodes]:[Nodes]]=5,Table2[[#This Row],[Cost]:[Cost]],"")</f>
        <v/>
      </c>
      <c r="C2007" s="20" t="str" cm="1">
        <f t="array" ref="C2007">IF(Table2[[#This Row],[Nodes]:[Nodes]]=6,Table2[[#This Row],[Cost]:[Cost]],"")</f>
        <v/>
      </c>
      <c r="D2007" s="20" t="str" cm="1">
        <f t="array" ref="D2007">IF(Data!A2007=7,Table2[[#This Row],[Cost]:[Cost]],"")</f>
        <v/>
      </c>
    </row>
    <row r="2008" spans="1:4">
      <c r="A2008" s="20" t="str" cm="1">
        <f t="array" ref="A2008">IF(Table2[[#This Row],[Nodes]:[Nodes]]=4,Table2[[#This Row],[Cost]:[Cost]],"")</f>
        <v/>
      </c>
      <c r="B2008" s="20" t="str" cm="1">
        <f t="array" ref="B2008">IF(Table2[[#This Row],[Nodes]:[Nodes]]=5,Table2[[#This Row],[Cost]:[Cost]],"")</f>
        <v/>
      </c>
      <c r="C2008" s="20" t="str" cm="1">
        <f t="array" ref="C2008">IF(Table2[[#This Row],[Nodes]:[Nodes]]=6,Table2[[#This Row],[Cost]:[Cost]],"")</f>
        <v/>
      </c>
      <c r="D2008" s="20" t="str" cm="1">
        <f t="array" ref="D2008">IF(Data!A2008=7,Table2[[#This Row],[Cost]:[Cost]],"")</f>
        <v/>
      </c>
    </row>
    <row r="2009" spans="1:4">
      <c r="A2009" s="20" t="str" cm="1">
        <f t="array" ref="A2009">IF(Table2[[#This Row],[Nodes]:[Nodes]]=4,Table2[[#This Row],[Cost]:[Cost]],"")</f>
        <v/>
      </c>
      <c r="B2009" s="20" t="str" cm="1">
        <f t="array" ref="B2009">IF(Table2[[#This Row],[Nodes]:[Nodes]]=5,Table2[[#This Row],[Cost]:[Cost]],"")</f>
        <v/>
      </c>
      <c r="C2009" s="20" t="str" cm="1">
        <f t="array" ref="C2009">IF(Table2[[#This Row],[Nodes]:[Nodes]]=6,Table2[[#This Row],[Cost]:[Cost]],"")</f>
        <v/>
      </c>
      <c r="D2009" s="20" t="str" cm="1">
        <f t="array" ref="D2009">IF(Data!A2009=7,Table2[[#This Row],[Cost]:[Cost]],"")</f>
        <v/>
      </c>
    </row>
    <row r="2010" spans="1:4">
      <c r="A2010" s="20" t="str" cm="1">
        <f t="array" ref="A2010">IF(Table2[[#This Row],[Nodes]:[Nodes]]=4,Table2[[#This Row],[Cost]:[Cost]],"")</f>
        <v/>
      </c>
      <c r="B2010" s="20" t="str" cm="1">
        <f t="array" ref="B2010">IF(Table2[[#This Row],[Nodes]:[Nodes]]=5,Table2[[#This Row],[Cost]:[Cost]],"")</f>
        <v/>
      </c>
      <c r="C2010" s="20" t="str" cm="1">
        <f t="array" ref="C2010">IF(Table2[[#This Row],[Nodes]:[Nodes]]=6,Table2[[#This Row],[Cost]:[Cost]],"")</f>
        <v/>
      </c>
      <c r="D2010" s="20" t="str" cm="1">
        <f t="array" ref="D2010">IF(Data!A2010=7,Table2[[#This Row],[Cost]:[Cost]],"")</f>
        <v/>
      </c>
    </row>
    <row r="2011" spans="1:4">
      <c r="A2011" s="20" t="str" cm="1">
        <f t="array" ref="A2011">IF(Table2[[#This Row],[Nodes]:[Nodes]]=4,Table2[[#This Row],[Cost]:[Cost]],"")</f>
        <v/>
      </c>
      <c r="B2011" s="20" t="str" cm="1">
        <f t="array" ref="B2011">IF(Table2[[#This Row],[Nodes]:[Nodes]]=5,Table2[[#This Row],[Cost]:[Cost]],"")</f>
        <v/>
      </c>
      <c r="C2011" s="20" t="str" cm="1">
        <f t="array" ref="C2011">IF(Table2[[#This Row],[Nodes]:[Nodes]]=6,Table2[[#This Row],[Cost]:[Cost]],"")</f>
        <v/>
      </c>
      <c r="D2011" s="20" t="str" cm="1">
        <f t="array" ref="D2011">IF(Data!A2011=7,Table2[[#This Row],[Cost]:[Cost]],"")</f>
        <v/>
      </c>
    </row>
    <row r="2012" spans="1:4">
      <c r="A2012" s="20" t="str" cm="1">
        <f t="array" ref="A2012">IF(Table2[[#This Row],[Nodes]:[Nodes]]=4,Table2[[#This Row],[Cost]:[Cost]],"")</f>
        <v/>
      </c>
      <c r="B2012" s="20" t="str" cm="1">
        <f t="array" ref="B2012">IF(Table2[[#This Row],[Nodes]:[Nodes]]=5,Table2[[#This Row],[Cost]:[Cost]],"")</f>
        <v/>
      </c>
      <c r="C2012" s="20" t="str" cm="1">
        <f t="array" ref="C2012">IF(Table2[[#This Row],[Nodes]:[Nodes]]=6,Table2[[#This Row],[Cost]:[Cost]],"")</f>
        <v/>
      </c>
      <c r="D2012" s="20" t="str" cm="1">
        <f t="array" ref="D2012">IF(Data!A2012=7,Table2[[#This Row],[Cost]:[Cost]],"")</f>
        <v/>
      </c>
    </row>
    <row r="2013" spans="1:4">
      <c r="A2013" s="20" t="str" cm="1">
        <f t="array" ref="A2013">IF(Table2[[#This Row],[Nodes]:[Nodes]]=4,Table2[[#This Row],[Cost]:[Cost]],"")</f>
        <v/>
      </c>
      <c r="B2013" s="20" t="str" cm="1">
        <f t="array" ref="B2013">IF(Table2[[#This Row],[Nodes]:[Nodes]]=5,Table2[[#This Row],[Cost]:[Cost]],"")</f>
        <v/>
      </c>
      <c r="C2013" s="20" t="str" cm="1">
        <f t="array" ref="C2013">IF(Table2[[#This Row],[Nodes]:[Nodes]]=6,Table2[[#This Row],[Cost]:[Cost]],"")</f>
        <v/>
      </c>
      <c r="D2013" s="20" t="str" cm="1">
        <f t="array" ref="D2013">IF(Data!A2013=7,Table2[[#This Row],[Cost]:[Cost]],"")</f>
        <v/>
      </c>
    </row>
    <row r="2014" spans="1:4">
      <c r="A2014" s="20" t="str" cm="1">
        <f t="array" ref="A2014">IF(Table2[[#This Row],[Nodes]:[Nodes]]=4,Table2[[#This Row],[Cost]:[Cost]],"")</f>
        <v/>
      </c>
      <c r="B2014" s="20" t="str" cm="1">
        <f t="array" ref="B2014">IF(Table2[[#This Row],[Nodes]:[Nodes]]=5,Table2[[#This Row],[Cost]:[Cost]],"")</f>
        <v/>
      </c>
      <c r="C2014" s="20" t="str" cm="1">
        <f t="array" ref="C2014">IF(Table2[[#This Row],[Nodes]:[Nodes]]=6,Table2[[#This Row],[Cost]:[Cost]],"")</f>
        <v/>
      </c>
      <c r="D2014" s="20" t="str" cm="1">
        <f t="array" ref="D2014">IF(Data!A2014=7,Table2[[#This Row],[Cost]:[Cost]],"")</f>
        <v/>
      </c>
    </row>
    <row r="2015" spans="1:4">
      <c r="A2015" s="20" t="str" cm="1">
        <f t="array" ref="A2015">IF(Table2[[#This Row],[Nodes]:[Nodes]]=4,Table2[[#This Row],[Cost]:[Cost]],"")</f>
        <v/>
      </c>
      <c r="B2015" s="20" t="str" cm="1">
        <f t="array" ref="B2015">IF(Table2[[#This Row],[Nodes]:[Nodes]]=5,Table2[[#This Row],[Cost]:[Cost]],"")</f>
        <v/>
      </c>
      <c r="C2015" s="20" t="str" cm="1">
        <f t="array" ref="C2015">IF(Table2[[#This Row],[Nodes]:[Nodes]]=6,Table2[[#This Row],[Cost]:[Cost]],"")</f>
        <v/>
      </c>
      <c r="D2015" s="20" t="str" cm="1">
        <f t="array" ref="D2015">IF(Data!A2015=7,Table2[[#This Row],[Cost]:[Cost]],"")</f>
        <v/>
      </c>
    </row>
    <row r="2016" spans="1:4">
      <c r="A2016" s="20" t="str" cm="1">
        <f t="array" ref="A2016">IF(Table2[[#This Row],[Nodes]:[Nodes]]=4,Table2[[#This Row],[Cost]:[Cost]],"")</f>
        <v/>
      </c>
      <c r="B2016" s="20" t="str" cm="1">
        <f t="array" ref="B2016">IF(Table2[[#This Row],[Nodes]:[Nodes]]=5,Table2[[#This Row],[Cost]:[Cost]],"")</f>
        <v/>
      </c>
      <c r="C2016" s="20" t="str" cm="1">
        <f t="array" ref="C2016">IF(Table2[[#This Row],[Nodes]:[Nodes]]=6,Table2[[#This Row],[Cost]:[Cost]],"")</f>
        <v/>
      </c>
      <c r="D2016" s="20" t="str" cm="1">
        <f t="array" ref="D2016">IF(Data!A2016=7,Table2[[#This Row],[Cost]:[Cost]],"")</f>
        <v/>
      </c>
    </row>
    <row r="2017" spans="1:4">
      <c r="A2017" s="20" t="str" cm="1">
        <f t="array" ref="A2017">IF(Table2[[#This Row],[Nodes]:[Nodes]]=4,Table2[[#This Row],[Cost]:[Cost]],"")</f>
        <v/>
      </c>
      <c r="B2017" s="20" t="str" cm="1">
        <f t="array" ref="B2017">IF(Table2[[#This Row],[Nodes]:[Nodes]]=5,Table2[[#This Row],[Cost]:[Cost]],"")</f>
        <v/>
      </c>
      <c r="C2017" s="20" t="str" cm="1">
        <f t="array" ref="C2017">IF(Table2[[#This Row],[Nodes]:[Nodes]]=6,Table2[[#This Row],[Cost]:[Cost]],"")</f>
        <v/>
      </c>
      <c r="D2017" s="20" t="str" cm="1">
        <f t="array" ref="D2017">IF(Data!A2017=7,Table2[[#This Row],[Cost]:[Cost]],"")</f>
        <v/>
      </c>
    </row>
    <row r="2018" spans="1:4">
      <c r="A2018" s="20" t="str" cm="1">
        <f t="array" ref="A2018">IF(Table2[[#This Row],[Nodes]:[Nodes]]=4,Table2[[#This Row],[Cost]:[Cost]],"")</f>
        <v/>
      </c>
      <c r="B2018" s="20" t="str" cm="1">
        <f t="array" ref="B2018">IF(Table2[[#This Row],[Nodes]:[Nodes]]=5,Table2[[#This Row],[Cost]:[Cost]],"")</f>
        <v/>
      </c>
      <c r="C2018" s="20" t="str" cm="1">
        <f t="array" ref="C2018">IF(Table2[[#This Row],[Nodes]:[Nodes]]=6,Table2[[#This Row],[Cost]:[Cost]],"")</f>
        <v/>
      </c>
      <c r="D2018" s="20" t="str" cm="1">
        <f t="array" ref="D2018">IF(Data!A2018=7,Table2[[#This Row],[Cost]:[Cost]],"")</f>
        <v/>
      </c>
    </row>
    <row r="2019" spans="1:4">
      <c r="A2019" s="20" t="str" cm="1">
        <f t="array" ref="A2019">IF(Table2[[#This Row],[Nodes]:[Nodes]]=4,Table2[[#This Row],[Cost]:[Cost]],"")</f>
        <v/>
      </c>
      <c r="B2019" s="20" t="str" cm="1">
        <f t="array" ref="B2019">IF(Table2[[#This Row],[Nodes]:[Nodes]]=5,Table2[[#This Row],[Cost]:[Cost]],"")</f>
        <v/>
      </c>
      <c r="C2019" s="20" t="str" cm="1">
        <f t="array" ref="C2019">IF(Table2[[#This Row],[Nodes]:[Nodes]]=6,Table2[[#This Row],[Cost]:[Cost]],"")</f>
        <v/>
      </c>
      <c r="D2019" s="20" t="str" cm="1">
        <f t="array" ref="D2019">IF(Data!A2019=7,Table2[[#This Row],[Cost]:[Cost]],"")</f>
        <v/>
      </c>
    </row>
    <row r="2020" spans="1:4">
      <c r="A2020" s="20" t="str" cm="1">
        <f t="array" ref="A2020">IF(Table2[[#This Row],[Nodes]:[Nodes]]=4,Table2[[#This Row],[Cost]:[Cost]],"")</f>
        <v/>
      </c>
      <c r="B2020" s="20" t="str" cm="1">
        <f t="array" ref="B2020">IF(Table2[[#This Row],[Nodes]:[Nodes]]=5,Table2[[#This Row],[Cost]:[Cost]],"")</f>
        <v/>
      </c>
      <c r="C2020" s="20" t="str" cm="1">
        <f t="array" ref="C2020">IF(Table2[[#This Row],[Nodes]:[Nodes]]=6,Table2[[#This Row],[Cost]:[Cost]],"")</f>
        <v/>
      </c>
      <c r="D2020" s="20" t="str" cm="1">
        <f t="array" ref="D2020">IF(Data!A2020=7,Table2[[#This Row],[Cost]:[Cost]],"")</f>
        <v/>
      </c>
    </row>
    <row r="2021" spans="1:4">
      <c r="A2021" s="20" t="str" cm="1">
        <f t="array" ref="A2021">IF(Table2[[#This Row],[Nodes]:[Nodes]]=4,Table2[[#This Row],[Cost]:[Cost]],"")</f>
        <v/>
      </c>
      <c r="B2021" s="20" t="str" cm="1">
        <f t="array" ref="B2021">IF(Table2[[#This Row],[Nodes]:[Nodes]]=5,Table2[[#This Row],[Cost]:[Cost]],"")</f>
        <v/>
      </c>
      <c r="C2021" s="20" t="str" cm="1">
        <f t="array" ref="C2021">IF(Table2[[#This Row],[Nodes]:[Nodes]]=6,Table2[[#This Row],[Cost]:[Cost]],"")</f>
        <v/>
      </c>
      <c r="D2021" s="20" t="str" cm="1">
        <f t="array" ref="D2021">IF(Data!A2021=7,Table2[[#This Row],[Cost]:[Cost]],"")</f>
        <v/>
      </c>
    </row>
    <row r="2022" spans="1:4">
      <c r="A2022" s="20" t="str" cm="1">
        <f t="array" ref="A2022">IF(Table2[[#This Row],[Nodes]:[Nodes]]=4,Table2[[#This Row],[Cost]:[Cost]],"")</f>
        <v/>
      </c>
      <c r="B2022" s="20" t="str" cm="1">
        <f t="array" ref="B2022">IF(Table2[[#This Row],[Nodes]:[Nodes]]=5,Table2[[#This Row],[Cost]:[Cost]],"")</f>
        <v/>
      </c>
      <c r="C2022" s="20" t="str" cm="1">
        <f t="array" ref="C2022">IF(Table2[[#This Row],[Nodes]:[Nodes]]=6,Table2[[#This Row],[Cost]:[Cost]],"")</f>
        <v/>
      </c>
      <c r="D2022" s="20" t="str" cm="1">
        <f t="array" ref="D2022">IF(Data!A2022=7,Table2[[#This Row],[Cost]:[Cost]],"")</f>
        <v/>
      </c>
    </row>
    <row r="2023" spans="1:4">
      <c r="A2023" s="20" t="str" cm="1">
        <f t="array" ref="A2023">IF(Table2[[#This Row],[Nodes]:[Nodes]]=4,Table2[[#This Row],[Cost]:[Cost]],"")</f>
        <v/>
      </c>
      <c r="B2023" s="20" t="str" cm="1">
        <f t="array" ref="B2023">IF(Table2[[#This Row],[Nodes]:[Nodes]]=5,Table2[[#This Row],[Cost]:[Cost]],"")</f>
        <v/>
      </c>
      <c r="C2023" s="20" t="str" cm="1">
        <f t="array" ref="C2023">IF(Table2[[#This Row],[Nodes]:[Nodes]]=6,Table2[[#This Row],[Cost]:[Cost]],"")</f>
        <v/>
      </c>
      <c r="D2023" s="20" t="str" cm="1">
        <f t="array" ref="D2023">IF(Data!A2023=7,Table2[[#This Row],[Cost]:[Cost]],"")</f>
        <v/>
      </c>
    </row>
    <row r="2024" spans="1:4">
      <c r="A2024" s="20" t="str" cm="1">
        <f t="array" ref="A2024">IF(Table2[[#This Row],[Nodes]:[Nodes]]=4,Table2[[#This Row],[Cost]:[Cost]],"")</f>
        <v/>
      </c>
      <c r="B2024" s="20" t="str" cm="1">
        <f t="array" ref="B2024">IF(Table2[[#This Row],[Nodes]:[Nodes]]=5,Table2[[#This Row],[Cost]:[Cost]],"")</f>
        <v/>
      </c>
      <c r="C2024" s="20" t="str" cm="1">
        <f t="array" ref="C2024">IF(Table2[[#This Row],[Nodes]:[Nodes]]=6,Table2[[#This Row],[Cost]:[Cost]],"")</f>
        <v/>
      </c>
      <c r="D2024" s="20" t="str" cm="1">
        <f t="array" ref="D2024">IF(Data!A2024=7,Table2[[#This Row],[Cost]:[Cost]],"")</f>
        <v/>
      </c>
    </row>
    <row r="2025" spans="1:4">
      <c r="A2025" s="20" t="str" cm="1">
        <f t="array" ref="A2025">IF(Table2[[#This Row],[Nodes]:[Nodes]]=4,Table2[[#This Row],[Cost]:[Cost]],"")</f>
        <v/>
      </c>
      <c r="B2025" s="20" t="str" cm="1">
        <f t="array" ref="B2025">IF(Table2[[#This Row],[Nodes]:[Nodes]]=5,Table2[[#This Row],[Cost]:[Cost]],"")</f>
        <v/>
      </c>
      <c r="C2025" s="20" t="str" cm="1">
        <f t="array" ref="C2025">IF(Table2[[#This Row],[Nodes]:[Nodes]]=6,Table2[[#This Row],[Cost]:[Cost]],"")</f>
        <v/>
      </c>
      <c r="D2025" s="20" t="str" cm="1">
        <f t="array" ref="D2025">IF(Data!A2025=7,Table2[[#This Row],[Cost]:[Cost]],"")</f>
        <v/>
      </c>
    </row>
    <row r="2026" spans="1:4">
      <c r="A2026" s="20" t="str" cm="1">
        <f t="array" ref="A2026">IF(Table2[[#This Row],[Nodes]:[Nodes]]=4,Table2[[#This Row],[Cost]:[Cost]],"")</f>
        <v/>
      </c>
      <c r="B2026" s="20" t="str" cm="1">
        <f t="array" ref="B2026">IF(Table2[[#This Row],[Nodes]:[Nodes]]=5,Table2[[#This Row],[Cost]:[Cost]],"")</f>
        <v/>
      </c>
      <c r="C2026" s="20" t="str" cm="1">
        <f t="array" ref="C2026">IF(Table2[[#This Row],[Nodes]:[Nodes]]=6,Table2[[#This Row],[Cost]:[Cost]],"")</f>
        <v/>
      </c>
      <c r="D2026" s="20" t="str" cm="1">
        <f t="array" ref="D2026">IF(Data!A2026=7,Table2[[#This Row],[Cost]:[Cost]],"")</f>
        <v/>
      </c>
    </row>
    <row r="2027" spans="1:4">
      <c r="A2027" s="20" t="str" cm="1">
        <f t="array" ref="A2027">IF(Table2[[#This Row],[Nodes]:[Nodes]]=4,Table2[[#This Row],[Cost]:[Cost]],"")</f>
        <v/>
      </c>
      <c r="B2027" s="20" t="str" cm="1">
        <f t="array" ref="B2027">IF(Table2[[#This Row],[Nodes]:[Nodes]]=5,Table2[[#This Row],[Cost]:[Cost]],"")</f>
        <v/>
      </c>
      <c r="C2027" s="20" t="str" cm="1">
        <f t="array" ref="C2027">IF(Table2[[#This Row],[Nodes]:[Nodes]]=6,Table2[[#This Row],[Cost]:[Cost]],"")</f>
        <v/>
      </c>
      <c r="D2027" s="20" t="str" cm="1">
        <f t="array" ref="D2027">IF(Data!A2027=7,Table2[[#This Row],[Cost]:[Cost]],"")</f>
        <v/>
      </c>
    </row>
    <row r="2028" spans="1:4">
      <c r="A2028" s="20" t="str" cm="1">
        <f t="array" ref="A2028">IF(Table2[[#This Row],[Nodes]:[Nodes]]=4,Table2[[#This Row],[Cost]:[Cost]],"")</f>
        <v/>
      </c>
      <c r="B2028" s="20" t="str" cm="1">
        <f t="array" ref="B2028">IF(Table2[[#This Row],[Nodes]:[Nodes]]=5,Table2[[#This Row],[Cost]:[Cost]],"")</f>
        <v/>
      </c>
      <c r="C2028" s="20" t="str" cm="1">
        <f t="array" ref="C2028">IF(Table2[[#This Row],[Nodes]:[Nodes]]=6,Table2[[#This Row],[Cost]:[Cost]],"")</f>
        <v/>
      </c>
      <c r="D2028" s="20" t="str" cm="1">
        <f t="array" ref="D2028">IF(Data!A2028=7,Table2[[#This Row],[Cost]:[Cost]],"")</f>
        <v/>
      </c>
    </row>
    <row r="2029" spans="1:4">
      <c r="A2029" s="20" t="str" cm="1">
        <f t="array" ref="A2029">IF(Table2[[#This Row],[Nodes]:[Nodes]]=4,Table2[[#This Row],[Cost]:[Cost]],"")</f>
        <v/>
      </c>
      <c r="B2029" s="20" t="str" cm="1">
        <f t="array" ref="B2029">IF(Table2[[#This Row],[Nodes]:[Nodes]]=5,Table2[[#This Row],[Cost]:[Cost]],"")</f>
        <v/>
      </c>
      <c r="C2029" s="20" t="str" cm="1">
        <f t="array" ref="C2029">IF(Table2[[#This Row],[Nodes]:[Nodes]]=6,Table2[[#This Row],[Cost]:[Cost]],"")</f>
        <v/>
      </c>
      <c r="D2029" s="20" t="str" cm="1">
        <f t="array" ref="D2029">IF(Data!A2029=7,Table2[[#This Row],[Cost]:[Cost]],"")</f>
        <v/>
      </c>
    </row>
    <row r="2030" spans="1:4">
      <c r="A2030" s="20" t="str" cm="1">
        <f t="array" ref="A2030">IF(Table2[[#This Row],[Nodes]:[Nodes]]=4,Table2[[#This Row],[Cost]:[Cost]],"")</f>
        <v/>
      </c>
      <c r="B2030" s="20" t="str" cm="1">
        <f t="array" ref="B2030">IF(Table2[[#This Row],[Nodes]:[Nodes]]=5,Table2[[#This Row],[Cost]:[Cost]],"")</f>
        <v/>
      </c>
      <c r="C2030" s="20" t="str" cm="1">
        <f t="array" ref="C2030">IF(Table2[[#This Row],[Nodes]:[Nodes]]=6,Table2[[#This Row],[Cost]:[Cost]],"")</f>
        <v/>
      </c>
      <c r="D2030" s="20" t="str" cm="1">
        <f t="array" ref="D2030">IF(Data!A2030=7,Table2[[#This Row],[Cost]:[Cost]],"")</f>
        <v/>
      </c>
    </row>
    <row r="2031" spans="1:4">
      <c r="A2031" s="20" t="str" cm="1">
        <f t="array" ref="A2031">IF(Table2[[#This Row],[Nodes]:[Nodes]]=4,Table2[[#This Row],[Cost]:[Cost]],"")</f>
        <v/>
      </c>
      <c r="B2031" s="20" t="str" cm="1">
        <f t="array" ref="B2031">IF(Table2[[#This Row],[Nodes]:[Nodes]]=5,Table2[[#This Row],[Cost]:[Cost]],"")</f>
        <v/>
      </c>
      <c r="C2031" s="20" t="str" cm="1">
        <f t="array" ref="C2031">IF(Table2[[#This Row],[Nodes]:[Nodes]]=6,Table2[[#This Row],[Cost]:[Cost]],"")</f>
        <v/>
      </c>
      <c r="D2031" s="20" t="str" cm="1">
        <f t="array" ref="D2031">IF(Data!A2031=7,Table2[[#This Row],[Cost]:[Cost]],"")</f>
        <v/>
      </c>
    </row>
    <row r="2032" spans="1:4">
      <c r="A2032" s="20" t="str" cm="1">
        <f t="array" ref="A2032">IF(Table2[[#This Row],[Nodes]:[Nodes]]=4,Table2[[#This Row],[Cost]:[Cost]],"")</f>
        <v/>
      </c>
      <c r="B2032" s="20" t="str" cm="1">
        <f t="array" ref="B2032">IF(Table2[[#This Row],[Nodes]:[Nodes]]=5,Table2[[#This Row],[Cost]:[Cost]],"")</f>
        <v/>
      </c>
      <c r="C2032" s="20" t="str" cm="1">
        <f t="array" ref="C2032">IF(Table2[[#This Row],[Nodes]:[Nodes]]=6,Table2[[#This Row],[Cost]:[Cost]],"")</f>
        <v/>
      </c>
      <c r="D2032" s="20" t="str" cm="1">
        <f t="array" ref="D2032">IF(Data!A2032=7,Table2[[#This Row],[Cost]:[Cost]],"")</f>
        <v/>
      </c>
    </row>
    <row r="2033" spans="1:4">
      <c r="A2033" s="20" t="str" cm="1">
        <f t="array" ref="A2033">IF(Table2[[#This Row],[Nodes]:[Nodes]]=4,Table2[[#This Row],[Cost]:[Cost]],"")</f>
        <v/>
      </c>
      <c r="B2033" s="20" t="str" cm="1">
        <f t="array" ref="B2033">IF(Table2[[#This Row],[Nodes]:[Nodes]]=5,Table2[[#This Row],[Cost]:[Cost]],"")</f>
        <v/>
      </c>
      <c r="C2033" s="20" t="str" cm="1">
        <f t="array" ref="C2033">IF(Table2[[#This Row],[Nodes]:[Nodes]]=6,Table2[[#This Row],[Cost]:[Cost]],"")</f>
        <v/>
      </c>
      <c r="D2033" s="20" t="str" cm="1">
        <f t="array" ref="D2033">IF(Data!A2033=7,Table2[[#This Row],[Cost]:[Cost]],"")</f>
        <v/>
      </c>
    </row>
    <row r="2034" spans="1:4">
      <c r="A2034" s="20" t="str" cm="1">
        <f t="array" ref="A2034">IF(Table2[[#This Row],[Nodes]:[Nodes]]=4,Table2[[#This Row],[Cost]:[Cost]],"")</f>
        <v/>
      </c>
      <c r="B2034" s="20" t="str" cm="1">
        <f t="array" ref="B2034">IF(Table2[[#This Row],[Nodes]:[Nodes]]=5,Table2[[#This Row],[Cost]:[Cost]],"")</f>
        <v/>
      </c>
      <c r="C2034" s="20" t="str" cm="1">
        <f t="array" ref="C2034">IF(Table2[[#This Row],[Nodes]:[Nodes]]=6,Table2[[#This Row],[Cost]:[Cost]],"")</f>
        <v/>
      </c>
      <c r="D2034" s="20" t="str" cm="1">
        <f t="array" ref="D2034">IF(Data!A2034=7,Table2[[#This Row],[Cost]:[Cost]],"")</f>
        <v/>
      </c>
    </row>
    <row r="2035" spans="1:4">
      <c r="A2035" s="20" t="str" cm="1">
        <f t="array" ref="A2035">IF(Table2[[#This Row],[Nodes]:[Nodes]]=4,Table2[[#This Row],[Cost]:[Cost]],"")</f>
        <v/>
      </c>
      <c r="B2035" s="20" t="str" cm="1">
        <f t="array" ref="B2035">IF(Table2[[#This Row],[Nodes]:[Nodes]]=5,Table2[[#This Row],[Cost]:[Cost]],"")</f>
        <v/>
      </c>
      <c r="C2035" s="20" t="str" cm="1">
        <f t="array" ref="C2035">IF(Table2[[#This Row],[Nodes]:[Nodes]]=6,Table2[[#This Row],[Cost]:[Cost]],"")</f>
        <v/>
      </c>
      <c r="D2035" s="20" t="str" cm="1">
        <f t="array" ref="D2035">IF(Data!A2035=7,Table2[[#This Row],[Cost]:[Cost]],"")</f>
        <v/>
      </c>
    </row>
    <row r="2036" spans="1:4">
      <c r="A2036" s="20" t="str" cm="1">
        <f t="array" ref="A2036">IF(Table2[[#This Row],[Nodes]:[Nodes]]=4,Table2[[#This Row],[Cost]:[Cost]],"")</f>
        <v/>
      </c>
      <c r="B2036" s="20" t="str" cm="1">
        <f t="array" ref="B2036">IF(Table2[[#This Row],[Nodes]:[Nodes]]=5,Table2[[#This Row],[Cost]:[Cost]],"")</f>
        <v/>
      </c>
      <c r="C2036" s="20" t="str" cm="1">
        <f t="array" ref="C2036">IF(Table2[[#This Row],[Nodes]:[Nodes]]=6,Table2[[#This Row],[Cost]:[Cost]],"")</f>
        <v/>
      </c>
      <c r="D2036" s="20" t="str" cm="1">
        <f t="array" ref="D2036">IF(Data!A2036=7,Table2[[#This Row],[Cost]:[Cost]],"")</f>
        <v/>
      </c>
    </row>
    <row r="2037" spans="1:4">
      <c r="A2037" s="20" t="str" cm="1">
        <f t="array" ref="A2037">IF(Table2[[#This Row],[Nodes]:[Nodes]]=4,Table2[[#This Row],[Cost]:[Cost]],"")</f>
        <v/>
      </c>
      <c r="B2037" s="20" t="str" cm="1">
        <f t="array" ref="B2037">IF(Table2[[#This Row],[Nodes]:[Nodes]]=5,Table2[[#This Row],[Cost]:[Cost]],"")</f>
        <v/>
      </c>
      <c r="C2037" s="20" t="str" cm="1">
        <f t="array" ref="C2037">IF(Table2[[#This Row],[Nodes]:[Nodes]]=6,Table2[[#This Row],[Cost]:[Cost]],"")</f>
        <v/>
      </c>
      <c r="D2037" s="20" t="str" cm="1">
        <f t="array" ref="D2037">IF(Data!A2037=7,Table2[[#This Row],[Cost]:[Cost]],"")</f>
        <v/>
      </c>
    </row>
    <row r="2038" spans="1:4">
      <c r="A2038" s="20" t="str" cm="1">
        <f t="array" ref="A2038">IF(Table2[[#This Row],[Nodes]:[Nodes]]=4,Table2[[#This Row],[Cost]:[Cost]],"")</f>
        <v/>
      </c>
      <c r="B2038" s="20" t="str" cm="1">
        <f t="array" ref="B2038">IF(Table2[[#This Row],[Nodes]:[Nodes]]=5,Table2[[#This Row],[Cost]:[Cost]],"")</f>
        <v/>
      </c>
      <c r="C2038" s="20" t="str" cm="1">
        <f t="array" ref="C2038">IF(Table2[[#This Row],[Nodes]:[Nodes]]=6,Table2[[#This Row],[Cost]:[Cost]],"")</f>
        <v/>
      </c>
      <c r="D2038" s="20" t="str" cm="1">
        <f t="array" ref="D2038">IF(Data!A2038=7,Table2[[#This Row],[Cost]:[Cost]],"")</f>
        <v/>
      </c>
    </row>
    <row r="2039" spans="1:4">
      <c r="A2039" s="20" t="str" cm="1">
        <f t="array" ref="A2039">IF(Table2[[#This Row],[Nodes]:[Nodes]]=4,Table2[[#This Row],[Cost]:[Cost]],"")</f>
        <v/>
      </c>
      <c r="B2039" s="20" t="str" cm="1">
        <f t="array" ref="B2039">IF(Table2[[#This Row],[Nodes]:[Nodes]]=5,Table2[[#This Row],[Cost]:[Cost]],"")</f>
        <v/>
      </c>
      <c r="C2039" s="20" t="str" cm="1">
        <f t="array" ref="C2039">IF(Table2[[#This Row],[Nodes]:[Nodes]]=6,Table2[[#This Row],[Cost]:[Cost]],"")</f>
        <v/>
      </c>
      <c r="D2039" s="20" t="str" cm="1">
        <f t="array" ref="D2039">IF(Data!A2039=7,Table2[[#This Row],[Cost]:[Cost]],"")</f>
        <v/>
      </c>
    </row>
    <row r="2040" spans="1:4">
      <c r="A2040" s="20" t="str" cm="1">
        <f t="array" ref="A2040">IF(Table2[[#This Row],[Nodes]:[Nodes]]=4,Table2[[#This Row],[Cost]:[Cost]],"")</f>
        <v/>
      </c>
      <c r="B2040" s="20" t="str" cm="1">
        <f t="array" ref="B2040">IF(Table2[[#This Row],[Nodes]:[Nodes]]=5,Table2[[#This Row],[Cost]:[Cost]],"")</f>
        <v/>
      </c>
      <c r="C2040" s="20" t="str" cm="1">
        <f t="array" ref="C2040">IF(Table2[[#This Row],[Nodes]:[Nodes]]=6,Table2[[#This Row],[Cost]:[Cost]],"")</f>
        <v/>
      </c>
      <c r="D2040" s="20" t="str" cm="1">
        <f t="array" ref="D2040">IF(Data!A2040=7,Table2[[#This Row],[Cost]:[Cost]],"")</f>
        <v/>
      </c>
    </row>
    <row r="2041" spans="1:4">
      <c r="A2041" s="20" t="str" cm="1">
        <f t="array" ref="A2041">IF(Table2[[#This Row],[Nodes]:[Nodes]]=4,Table2[[#This Row],[Cost]:[Cost]],"")</f>
        <v/>
      </c>
      <c r="B2041" s="20" t="str" cm="1">
        <f t="array" ref="B2041">IF(Table2[[#This Row],[Nodes]:[Nodes]]=5,Table2[[#This Row],[Cost]:[Cost]],"")</f>
        <v/>
      </c>
      <c r="C2041" s="20" t="str" cm="1">
        <f t="array" ref="C2041">IF(Table2[[#This Row],[Nodes]:[Nodes]]=6,Table2[[#This Row],[Cost]:[Cost]],"")</f>
        <v/>
      </c>
      <c r="D2041" s="20" t="str" cm="1">
        <f t="array" ref="D2041">IF(Data!A2041=7,Table2[[#This Row],[Cost]:[Cost]],"")</f>
        <v/>
      </c>
    </row>
    <row r="2042" spans="1:4">
      <c r="A2042" s="20" t="str" cm="1">
        <f t="array" ref="A2042">IF(Table2[[#This Row],[Nodes]:[Nodes]]=4,Table2[[#This Row],[Cost]:[Cost]],"")</f>
        <v/>
      </c>
      <c r="B2042" s="20" t="str" cm="1">
        <f t="array" ref="B2042">IF(Table2[[#This Row],[Nodes]:[Nodes]]=5,Table2[[#This Row],[Cost]:[Cost]],"")</f>
        <v/>
      </c>
      <c r="C2042" s="20" t="str" cm="1">
        <f t="array" ref="C2042">IF(Table2[[#This Row],[Nodes]:[Nodes]]=6,Table2[[#This Row],[Cost]:[Cost]],"")</f>
        <v/>
      </c>
      <c r="D2042" s="20" t="str" cm="1">
        <f t="array" ref="D2042">IF(Data!A2042=7,Table2[[#This Row],[Cost]:[Cost]],"")</f>
        <v/>
      </c>
    </row>
    <row r="2043" spans="1:4">
      <c r="A2043" s="20" t="str" cm="1">
        <f t="array" ref="A2043">IF(Table2[[#This Row],[Nodes]:[Nodes]]=4,Table2[[#This Row],[Cost]:[Cost]],"")</f>
        <v/>
      </c>
      <c r="B2043" s="20" t="str" cm="1">
        <f t="array" ref="B2043">IF(Table2[[#This Row],[Nodes]:[Nodes]]=5,Table2[[#This Row],[Cost]:[Cost]],"")</f>
        <v/>
      </c>
      <c r="C2043" s="20" t="str" cm="1">
        <f t="array" ref="C2043">IF(Table2[[#This Row],[Nodes]:[Nodes]]=6,Table2[[#This Row],[Cost]:[Cost]],"")</f>
        <v/>
      </c>
      <c r="D2043" s="20" t="str" cm="1">
        <f t="array" ref="D2043">IF(Data!A2043=7,Table2[[#This Row],[Cost]:[Cost]],"")</f>
        <v/>
      </c>
    </row>
    <row r="2044" spans="1:4">
      <c r="A2044" s="20" t="str" cm="1">
        <f t="array" ref="A2044">IF(Table2[[#This Row],[Nodes]:[Nodes]]=4,Table2[[#This Row],[Cost]:[Cost]],"")</f>
        <v/>
      </c>
      <c r="B2044" s="20" t="str" cm="1">
        <f t="array" ref="B2044">IF(Table2[[#This Row],[Nodes]:[Nodes]]=5,Table2[[#This Row],[Cost]:[Cost]],"")</f>
        <v/>
      </c>
      <c r="C2044" s="20" t="str" cm="1">
        <f t="array" ref="C2044">IF(Table2[[#This Row],[Nodes]:[Nodes]]=6,Table2[[#This Row],[Cost]:[Cost]],"")</f>
        <v/>
      </c>
      <c r="D2044" s="20" t="str" cm="1">
        <f t="array" ref="D2044">IF(Data!A2044=7,Table2[[#This Row],[Cost]:[Cost]],"")</f>
        <v/>
      </c>
    </row>
    <row r="2045" spans="1:4">
      <c r="A2045" s="20" t="str" cm="1">
        <f t="array" ref="A2045">IF(Table2[[#This Row],[Nodes]:[Nodes]]=4,Table2[[#This Row],[Cost]:[Cost]],"")</f>
        <v/>
      </c>
      <c r="B2045" s="20" t="str" cm="1">
        <f t="array" ref="B2045">IF(Table2[[#This Row],[Nodes]:[Nodes]]=5,Table2[[#This Row],[Cost]:[Cost]],"")</f>
        <v/>
      </c>
      <c r="C2045" s="20" t="str" cm="1">
        <f t="array" ref="C2045">IF(Table2[[#This Row],[Nodes]:[Nodes]]=6,Table2[[#This Row],[Cost]:[Cost]],"")</f>
        <v/>
      </c>
      <c r="D2045" s="20" t="str" cm="1">
        <f t="array" ref="D2045">IF(Data!A2045=7,Table2[[#This Row],[Cost]:[Cost]],"")</f>
        <v/>
      </c>
    </row>
    <row r="2046" spans="1:4">
      <c r="A2046" s="20" t="str" cm="1">
        <f t="array" ref="A2046">IF(Table2[[#This Row],[Nodes]:[Nodes]]=4,Table2[[#This Row],[Cost]:[Cost]],"")</f>
        <v/>
      </c>
      <c r="B2046" s="20" t="str" cm="1">
        <f t="array" ref="B2046">IF(Table2[[#This Row],[Nodes]:[Nodes]]=5,Table2[[#This Row],[Cost]:[Cost]],"")</f>
        <v/>
      </c>
      <c r="C2046" s="20" t="str" cm="1">
        <f t="array" ref="C2046">IF(Table2[[#This Row],[Nodes]:[Nodes]]=6,Table2[[#This Row],[Cost]:[Cost]],"")</f>
        <v/>
      </c>
      <c r="D2046" s="20" t="str" cm="1">
        <f t="array" ref="D2046">IF(Data!A2046=7,Table2[[#This Row],[Cost]:[Cost]],"")</f>
        <v/>
      </c>
    </row>
    <row r="2047" spans="1:4">
      <c r="A2047" s="20" t="str" cm="1">
        <f t="array" ref="A2047">IF(Table2[[#This Row],[Nodes]:[Nodes]]=4,Table2[[#This Row],[Cost]:[Cost]],"")</f>
        <v/>
      </c>
      <c r="B2047" s="20" t="str" cm="1">
        <f t="array" ref="B2047">IF(Table2[[#This Row],[Nodes]:[Nodes]]=5,Table2[[#This Row],[Cost]:[Cost]],"")</f>
        <v/>
      </c>
      <c r="C2047" s="20" t="str" cm="1">
        <f t="array" ref="C2047">IF(Table2[[#This Row],[Nodes]:[Nodes]]=6,Table2[[#This Row],[Cost]:[Cost]],"")</f>
        <v/>
      </c>
      <c r="D2047" s="20" t="str" cm="1">
        <f t="array" ref="D2047">IF(Data!A2047=7,Table2[[#This Row],[Cost]:[Cost]],"")</f>
        <v/>
      </c>
    </row>
    <row r="2048" spans="1:4">
      <c r="A2048" s="20" t="str" cm="1">
        <f t="array" ref="A2048">IF(Table2[[#This Row],[Nodes]:[Nodes]]=4,Table2[[#This Row],[Cost]:[Cost]],"")</f>
        <v/>
      </c>
      <c r="B2048" s="20" t="str" cm="1">
        <f t="array" ref="B2048">IF(Table2[[#This Row],[Nodes]:[Nodes]]=5,Table2[[#This Row],[Cost]:[Cost]],"")</f>
        <v/>
      </c>
      <c r="C2048" s="20" t="str" cm="1">
        <f t="array" ref="C2048">IF(Table2[[#This Row],[Nodes]:[Nodes]]=6,Table2[[#This Row],[Cost]:[Cost]],"")</f>
        <v/>
      </c>
      <c r="D2048" s="20" t="str" cm="1">
        <f t="array" ref="D2048">IF(Data!A2048=7,Table2[[#This Row],[Cost]:[Cost]],"")</f>
        <v/>
      </c>
    </row>
    <row r="2049" spans="1:4">
      <c r="A2049" s="20" t="str" cm="1">
        <f t="array" ref="A2049">IF(Table2[[#This Row],[Nodes]:[Nodes]]=4,Table2[[#This Row],[Cost]:[Cost]],"")</f>
        <v/>
      </c>
      <c r="B2049" s="20" t="str" cm="1">
        <f t="array" ref="B2049">IF(Table2[[#This Row],[Nodes]:[Nodes]]=5,Table2[[#This Row],[Cost]:[Cost]],"")</f>
        <v/>
      </c>
      <c r="C2049" s="20" t="str" cm="1">
        <f t="array" ref="C2049">IF(Table2[[#This Row],[Nodes]:[Nodes]]=6,Table2[[#This Row],[Cost]:[Cost]],"")</f>
        <v/>
      </c>
      <c r="D2049" s="20" t="str" cm="1">
        <f t="array" ref="D2049">IF(Data!A2049=7,Table2[[#This Row],[Cost]:[Cost]],"")</f>
        <v/>
      </c>
    </row>
    <row r="2050" spans="1:4">
      <c r="A2050" s="20" t="str" cm="1">
        <f t="array" ref="A2050">IF(Table2[[#This Row],[Nodes]:[Nodes]]=4,Table2[[#This Row],[Cost]:[Cost]],"")</f>
        <v/>
      </c>
      <c r="B2050" s="20" t="str" cm="1">
        <f t="array" ref="B2050">IF(Table2[[#This Row],[Nodes]:[Nodes]]=5,Table2[[#This Row],[Cost]:[Cost]],"")</f>
        <v/>
      </c>
      <c r="C2050" s="20" t="str" cm="1">
        <f t="array" ref="C2050">IF(Table2[[#This Row],[Nodes]:[Nodes]]=6,Table2[[#This Row],[Cost]:[Cost]],"")</f>
        <v/>
      </c>
      <c r="D2050" s="20" t="str" cm="1">
        <f t="array" ref="D2050">IF(Data!A2050=7,Table2[[#This Row],[Cost]:[Cost]],"")</f>
        <v/>
      </c>
    </row>
    <row r="2051" spans="1:4">
      <c r="A2051" s="20" t="str" cm="1">
        <f t="array" ref="A2051">IF(Table2[[#This Row],[Nodes]:[Nodes]]=4,Table2[[#This Row],[Cost]:[Cost]],"")</f>
        <v/>
      </c>
      <c r="B2051" s="20" t="str" cm="1">
        <f t="array" ref="B2051">IF(Table2[[#This Row],[Nodes]:[Nodes]]=5,Table2[[#This Row],[Cost]:[Cost]],"")</f>
        <v/>
      </c>
      <c r="C2051" s="20" t="str" cm="1">
        <f t="array" ref="C2051">IF(Table2[[#This Row],[Nodes]:[Nodes]]=6,Table2[[#This Row],[Cost]:[Cost]],"")</f>
        <v/>
      </c>
      <c r="D2051" s="20" t="str" cm="1">
        <f t="array" ref="D2051">IF(Data!A2051=7,Table2[[#This Row],[Cost]:[Cost]],"")</f>
        <v/>
      </c>
    </row>
    <row r="2052" spans="1:4">
      <c r="A2052" s="20" t="str" cm="1">
        <f t="array" ref="A2052">IF(Table2[[#This Row],[Nodes]:[Nodes]]=4,Table2[[#This Row],[Cost]:[Cost]],"")</f>
        <v/>
      </c>
      <c r="B2052" s="20" t="str" cm="1">
        <f t="array" ref="B2052">IF(Table2[[#This Row],[Nodes]:[Nodes]]=5,Table2[[#This Row],[Cost]:[Cost]],"")</f>
        <v/>
      </c>
      <c r="C2052" s="20" t="str" cm="1">
        <f t="array" ref="C2052">IF(Table2[[#This Row],[Nodes]:[Nodes]]=6,Table2[[#This Row],[Cost]:[Cost]],"")</f>
        <v/>
      </c>
      <c r="D2052" s="20" t="str" cm="1">
        <f t="array" ref="D2052">IF(Data!A2052=7,Table2[[#This Row],[Cost]:[Cost]],"")</f>
        <v/>
      </c>
    </row>
    <row r="2053" spans="1:4">
      <c r="A2053" s="20" t="str" cm="1">
        <f t="array" ref="A2053">IF(Table2[[#This Row],[Nodes]:[Nodes]]=4,Table2[[#This Row],[Cost]:[Cost]],"")</f>
        <v/>
      </c>
      <c r="B2053" s="20" t="str" cm="1">
        <f t="array" ref="B2053">IF(Table2[[#This Row],[Nodes]:[Nodes]]=5,Table2[[#This Row],[Cost]:[Cost]],"")</f>
        <v/>
      </c>
      <c r="C2053" s="20" t="str" cm="1">
        <f t="array" ref="C2053">IF(Table2[[#This Row],[Nodes]:[Nodes]]=6,Table2[[#This Row],[Cost]:[Cost]],"")</f>
        <v/>
      </c>
      <c r="D2053" s="20" t="str" cm="1">
        <f t="array" ref="D2053">IF(Data!A2053=7,Table2[[#This Row],[Cost]:[Cost]],"")</f>
        <v/>
      </c>
    </row>
    <row r="2054" spans="1:4">
      <c r="A2054" s="20" t="str" cm="1">
        <f t="array" ref="A2054">IF(Table2[[#This Row],[Nodes]:[Nodes]]=4,Table2[[#This Row],[Cost]:[Cost]],"")</f>
        <v/>
      </c>
      <c r="B2054" s="20" t="str" cm="1">
        <f t="array" ref="B2054">IF(Table2[[#This Row],[Nodes]:[Nodes]]=5,Table2[[#This Row],[Cost]:[Cost]],"")</f>
        <v/>
      </c>
      <c r="C2054" s="20" t="str" cm="1">
        <f t="array" ref="C2054">IF(Table2[[#This Row],[Nodes]:[Nodes]]=6,Table2[[#This Row],[Cost]:[Cost]],"")</f>
        <v/>
      </c>
      <c r="D2054" s="20" t="str" cm="1">
        <f t="array" ref="D2054">IF(Data!A2054=7,Table2[[#This Row],[Cost]:[Cost]],"")</f>
        <v/>
      </c>
    </row>
    <row r="2055" spans="1:4">
      <c r="A2055" s="20" t="str" cm="1">
        <f t="array" ref="A2055">IF(Table2[[#This Row],[Nodes]:[Nodes]]=4,Table2[[#This Row],[Cost]:[Cost]],"")</f>
        <v/>
      </c>
      <c r="B2055" s="20" t="str" cm="1">
        <f t="array" ref="B2055">IF(Table2[[#This Row],[Nodes]:[Nodes]]=5,Table2[[#This Row],[Cost]:[Cost]],"")</f>
        <v/>
      </c>
      <c r="C2055" s="20" t="str" cm="1">
        <f t="array" ref="C2055">IF(Table2[[#This Row],[Nodes]:[Nodes]]=6,Table2[[#This Row],[Cost]:[Cost]],"")</f>
        <v/>
      </c>
      <c r="D2055" s="20" t="str" cm="1">
        <f t="array" ref="D2055">IF(Data!A2055=7,Table2[[#This Row],[Cost]:[Cost]],"")</f>
        <v/>
      </c>
    </row>
    <row r="2056" spans="1:4">
      <c r="A2056" s="20" t="str" cm="1">
        <f t="array" ref="A2056">IF(Table2[[#This Row],[Nodes]:[Nodes]]=4,Table2[[#This Row],[Cost]:[Cost]],"")</f>
        <v/>
      </c>
      <c r="B2056" s="20" t="str" cm="1">
        <f t="array" ref="B2056">IF(Table2[[#This Row],[Nodes]:[Nodes]]=5,Table2[[#This Row],[Cost]:[Cost]],"")</f>
        <v/>
      </c>
      <c r="C2056" s="20" t="str" cm="1">
        <f t="array" ref="C2056">IF(Table2[[#This Row],[Nodes]:[Nodes]]=6,Table2[[#This Row],[Cost]:[Cost]],"")</f>
        <v/>
      </c>
      <c r="D2056" s="20" t="str" cm="1">
        <f t="array" ref="D2056">IF(Data!A2056=7,Table2[[#This Row],[Cost]:[Cost]],"")</f>
        <v/>
      </c>
    </row>
    <row r="2057" spans="1:4">
      <c r="A2057" s="20" t="str" cm="1">
        <f t="array" ref="A2057">IF(Table2[[#This Row],[Nodes]:[Nodes]]=4,Table2[[#This Row],[Cost]:[Cost]],"")</f>
        <v/>
      </c>
      <c r="B2057" s="20" t="str" cm="1">
        <f t="array" ref="B2057">IF(Table2[[#This Row],[Nodes]:[Nodes]]=5,Table2[[#This Row],[Cost]:[Cost]],"")</f>
        <v/>
      </c>
      <c r="C2057" s="20" t="str" cm="1">
        <f t="array" ref="C2057">IF(Table2[[#This Row],[Nodes]:[Nodes]]=6,Table2[[#This Row],[Cost]:[Cost]],"")</f>
        <v/>
      </c>
      <c r="D2057" s="20" t="str" cm="1">
        <f t="array" ref="D2057">IF(Data!A2057=7,Table2[[#This Row],[Cost]:[Cost]],"")</f>
        <v/>
      </c>
    </row>
    <row r="2058" spans="1:4">
      <c r="A2058" s="20" t="str" cm="1">
        <f t="array" ref="A2058">IF(Table2[[#This Row],[Nodes]:[Nodes]]=4,Table2[[#This Row],[Cost]:[Cost]],"")</f>
        <v/>
      </c>
      <c r="B2058" s="20" t="str" cm="1">
        <f t="array" ref="B2058">IF(Table2[[#This Row],[Nodes]:[Nodes]]=5,Table2[[#This Row],[Cost]:[Cost]],"")</f>
        <v/>
      </c>
      <c r="C2058" s="20" t="str" cm="1">
        <f t="array" ref="C2058">IF(Table2[[#This Row],[Nodes]:[Nodes]]=6,Table2[[#This Row],[Cost]:[Cost]],"")</f>
        <v/>
      </c>
      <c r="D2058" s="20" t="str" cm="1">
        <f t="array" ref="D2058">IF(Data!A2058=7,Table2[[#This Row],[Cost]:[Cost]],"")</f>
        <v/>
      </c>
    </row>
    <row r="2059" spans="1:4">
      <c r="A2059" s="20" t="str" cm="1">
        <f t="array" ref="A2059">IF(Table2[[#This Row],[Nodes]:[Nodes]]=4,Table2[[#This Row],[Cost]:[Cost]],"")</f>
        <v/>
      </c>
      <c r="B2059" s="20" t="str" cm="1">
        <f t="array" ref="B2059">IF(Table2[[#This Row],[Nodes]:[Nodes]]=5,Table2[[#This Row],[Cost]:[Cost]],"")</f>
        <v/>
      </c>
      <c r="C2059" s="20" t="str" cm="1">
        <f t="array" ref="C2059">IF(Table2[[#This Row],[Nodes]:[Nodes]]=6,Table2[[#This Row],[Cost]:[Cost]],"")</f>
        <v/>
      </c>
      <c r="D2059" s="20" t="str" cm="1">
        <f t="array" ref="D2059">IF(Data!A2059=7,Table2[[#This Row],[Cost]:[Cost]],"")</f>
        <v/>
      </c>
    </row>
    <row r="2060" spans="1:4">
      <c r="A2060" s="20" t="str" cm="1">
        <f t="array" ref="A2060">IF(Table2[[#This Row],[Nodes]:[Nodes]]=4,Table2[[#This Row],[Cost]:[Cost]],"")</f>
        <v/>
      </c>
      <c r="B2060" s="20" t="str" cm="1">
        <f t="array" ref="B2060">IF(Table2[[#This Row],[Nodes]:[Nodes]]=5,Table2[[#This Row],[Cost]:[Cost]],"")</f>
        <v/>
      </c>
      <c r="C2060" s="20" t="str" cm="1">
        <f t="array" ref="C2060">IF(Table2[[#This Row],[Nodes]:[Nodes]]=6,Table2[[#This Row],[Cost]:[Cost]],"")</f>
        <v/>
      </c>
      <c r="D2060" s="20" t="str" cm="1">
        <f t="array" ref="D2060">IF(Data!A2060=7,Table2[[#This Row],[Cost]:[Cost]],"")</f>
        <v/>
      </c>
    </row>
    <row r="2061" spans="1:4">
      <c r="A2061" s="20" t="str" cm="1">
        <f t="array" ref="A2061">IF(Table2[[#This Row],[Nodes]:[Nodes]]=4,Table2[[#This Row],[Cost]:[Cost]],"")</f>
        <v/>
      </c>
      <c r="B2061" s="20" t="str" cm="1">
        <f t="array" ref="B2061">IF(Table2[[#This Row],[Nodes]:[Nodes]]=5,Table2[[#This Row],[Cost]:[Cost]],"")</f>
        <v/>
      </c>
      <c r="C2061" s="20" t="str" cm="1">
        <f t="array" ref="C2061">IF(Table2[[#This Row],[Nodes]:[Nodes]]=6,Table2[[#This Row],[Cost]:[Cost]],"")</f>
        <v/>
      </c>
      <c r="D2061" s="20" t="str" cm="1">
        <f t="array" ref="D2061">IF(Data!A2061=7,Table2[[#This Row],[Cost]:[Cost]],"")</f>
        <v/>
      </c>
    </row>
    <row r="2062" spans="1:4">
      <c r="A2062" s="20" t="str" cm="1">
        <f t="array" ref="A2062">IF(Table2[[#This Row],[Nodes]:[Nodes]]=4,Table2[[#This Row],[Cost]:[Cost]],"")</f>
        <v/>
      </c>
      <c r="B2062" s="20" t="str" cm="1">
        <f t="array" ref="B2062">IF(Table2[[#This Row],[Nodes]:[Nodes]]=5,Table2[[#This Row],[Cost]:[Cost]],"")</f>
        <v/>
      </c>
      <c r="C2062" s="20" t="str" cm="1">
        <f t="array" ref="C2062">IF(Table2[[#This Row],[Nodes]:[Nodes]]=6,Table2[[#This Row],[Cost]:[Cost]],"")</f>
        <v/>
      </c>
      <c r="D2062" s="20" t="str" cm="1">
        <f t="array" ref="D2062">IF(Data!A2062=7,Table2[[#This Row],[Cost]:[Cost]],"")</f>
        <v/>
      </c>
    </row>
    <row r="2063" spans="1:4">
      <c r="A2063" s="20" t="str" cm="1">
        <f t="array" ref="A2063">IF(Table2[[#This Row],[Nodes]:[Nodes]]=4,Table2[[#This Row],[Cost]:[Cost]],"")</f>
        <v/>
      </c>
      <c r="B2063" s="20" t="str" cm="1">
        <f t="array" ref="B2063">IF(Table2[[#This Row],[Nodes]:[Nodes]]=5,Table2[[#This Row],[Cost]:[Cost]],"")</f>
        <v/>
      </c>
      <c r="C2063" s="20" t="str" cm="1">
        <f t="array" ref="C2063">IF(Table2[[#This Row],[Nodes]:[Nodes]]=6,Table2[[#This Row],[Cost]:[Cost]],"")</f>
        <v/>
      </c>
      <c r="D2063" s="20" t="str" cm="1">
        <f t="array" ref="D2063">IF(Data!A2063=7,Table2[[#This Row],[Cost]:[Cost]],"")</f>
        <v/>
      </c>
    </row>
    <row r="2064" spans="1:4">
      <c r="A2064" s="20" t="str" cm="1">
        <f t="array" ref="A2064">IF(Table2[[#This Row],[Nodes]:[Nodes]]=4,Table2[[#This Row],[Cost]:[Cost]],"")</f>
        <v/>
      </c>
      <c r="B2064" s="20" t="str" cm="1">
        <f t="array" ref="B2064">IF(Table2[[#This Row],[Nodes]:[Nodes]]=5,Table2[[#This Row],[Cost]:[Cost]],"")</f>
        <v/>
      </c>
      <c r="C2064" s="20" t="str" cm="1">
        <f t="array" ref="C2064">IF(Table2[[#This Row],[Nodes]:[Nodes]]=6,Table2[[#This Row],[Cost]:[Cost]],"")</f>
        <v/>
      </c>
      <c r="D2064" s="20" t="str" cm="1">
        <f t="array" ref="D2064">IF(Data!A2064=7,Table2[[#This Row],[Cost]:[Cost]],"")</f>
        <v/>
      </c>
    </row>
    <row r="2065" spans="1:4">
      <c r="A2065" s="20" t="str" cm="1">
        <f t="array" ref="A2065">IF(Table2[[#This Row],[Nodes]:[Nodes]]=4,Table2[[#This Row],[Cost]:[Cost]],"")</f>
        <v/>
      </c>
      <c r="B2065" s="20" t="str" cm="1">
        <f t="array" ref="B2065">IF(Table2[[#This Row],[Nodes]:[Nodes]]=5,Table2[[#This Row],[Cost]:[Cost]],"")</f>
        <v/>
      </c>
      <c r="C2065" s="20" t="str" cm="1">
        <f t="array" ref="C2065">IF(Table2[[#This Row],[Nodes]:[Nodes]]=6,Table2[[#This Row],[Cost]:[Cost]],"")</f>
        <v/>
      </c>
      <c r="D2065" s="20" t="str" cm="1">
        <f t="array" ref="D2065">IF(Data!A2065=7,Table2[[#This Row],[Cost]:[Cost]],"")</f>
        <v/>
      </c>
    </row>
    <row r="2066" spans="1:4">
      <c r="A2066" s="20" t="str" cm="1">
        <f t="array" ref="A2066">IF(Table2[[#This Row],[Nodes]:[Nodes]]=4,Table2[[#This Row],[Cost]:[Cost]],"")</f>
        <v/>
      </c>
      <c r="B2066" s="20" t="str" cm="1">
        <f t="array" ref="B2066">IF(Table2[[#This Row],[Nodes]:[Nodes]]=5,Table2[[#This Row],[Cost]:[Cost]],"")</f>
        <v/>
      </c>
      <c r="C2066" s="20" t="str" cm="1">
        <f t="array" ref="C2066">IF(Table2[[#This Row],[Nodes]:[Nodes]]=6,Table2[[#This Row],[Cost]:[Cost]],"")</f>
        <v/>
      </c>
      <c r="D2066" s="20" t="str" cm="1">
        <f t="array" ref="D2066">IF(Data!A2066=7,Table2[[#This Row],[Cost]:[Cost]],"")</f>
        <v/>
      </c>
    </row>
    <row r="2067" spans="1:4">
      <c r="A2067" s="20" t="str" cm="1">
        <f t="array" ref="A2067">IF(Table2[[#This Row],[Nodes]:[Nodes]]=4,Table2[[#This Row],[Cost]:[Cost]],"")</f>
        <v/>
      </c>
      <c r="B2067" s="20" t="str" cm="1">
        <f t="array" ref="B2067">IF(Table2[[#This Row],[Nodes]:[Nodes]]=5,Table2[[#This Row],[Cost]:[Cost]],"")</f>
        <v/>
      </c>
      <c r="C2067" s="20" t="str" cm="1">
        <f t="array" ref="C2067">IF(Table2[[#This Row],[Nodes]:[Nodes]]=6,Table2[[#This Row],[Cost]:[Cost]],"")</f>
        <v/>
      </c>
      <c r="D2067" s="20" t="str" cm="1">
        <f t="array" ref="D2067">IF(Data!A2067=7,Table2[[#This Row],[Cost]:[Cost]],"")</f>
        <v/>
      </c>
    </row>
    <row r="2068" spans="1:4">
      <c r="A2068" s="20" t="str" cm="1">
        <f t="array" ref="A2068">IF(Table2[[#This Row],[Nodes]:[Nodes]]=4,Table2[[#This Row],[Cost]:[Cost]],"")</f>
        <v/>
      </c>
      <c r="B2068" s="20" t="str" cm="1">
        <f t="array" ref="B2068">IF(Table2[[#This Row],[Nodes]:[Nodes]]=5,Table2[[#This Row],[Cost]:[Cost]],"")</f>
        <v/>
      </c>
      <c r="C2068" s="20" t="str" cm="1">
        <f t="array" ref="C2068">IF(Table2[[#This Row],[Nodes]:[Nodes]]=6,Table2[[#This Row],[Cost]:[Cost]],"")</f>
        <v/>
      </c>
      <c r="D2068" s="20" t="str" cm="1">
        <f t="array" ref="D2068">IF(Data!A2068=7,Table2[[#This Row],[Cost]:[Cost]],"")</f>
        <v/>
      </c>
    </row>
    <row r="2069" spans="1:4">
      <c r="A2069" s="20" t="str" cm="1">
        <f t="array" ref="A2069">IF(Table2[[#This Row],[Nodes]:[Nodes]]=4,Table2[[#This Row],[Cost]:[Cost]],"")</f>
        <v/>
      </c>
      <c r="B2069" s="20" t="str" cm="1">
        <f t="array" ref="B2069">IF(Table2[[#This Row],[Nodes]:[Nodes]]=5,Table2[[#This Row],[Cost]:[Cost]],"")</f>
        <v/>
      </c>
      <c r="C2069" s="20" t="str" cm="1">
        <f t="array" ref="C2069">IF(Table2[[#This Row],[Nodes]:[Nodes]]=6,Table2[[#This Row],[Cost]:[Cost]],"")</f>
        <v/>
      </c>
      <c r="D2069" s="20" t="str" cm="1">
        <f t="array" ref="D2069">IF(Data!A2069=7,Table2[[#This Row],[Cost]:[Cost]],"")</f>
        <v/>
      </c>
    </row>
    <row r="2070" spans="1:4">
      <c r="A2070" s="20" t="str" cm="1">
        <f t="array" ref="A2070">IF(Table2[[#This Row],[Nodes]:[Nodes]]=4,Table2[[#This Row],[Cost]:[Cost]],"")</f>
        <v/>
      </c>
      <c r="B2070" s="20" t="str" cm="1">
        <f t="array" ref="B2070">IF(Table2[[#This Row],[Nodes]:[Nodes]]=5,Table2[[#This Row],[Cost]:[Cost]],"")</f>
        <v/>
      </c>
      <c r="C2070" s="20" t="str" cm="1">
        <f t="array" ref="C2070">IF(Table2[[#This Row],[Nodes]:[Nodes]]=6,Table2[[#This Row],[Cost]:[Cost]],"")</f>
        <v/>
      </c>
      <c r="D2070" s="20" t="str" cm="1">
        <f t="array" ref="D2070">IF(Data!A2070=7,Table2[[#This Row],[Cost]:[Cost]],"")</f>
        <v/>
      </c>
    </row>
    <row r="2071" spans="1:4">
      <c r="A2071" s="20" t="str" cm="1">
        <f t="array" ref="A2071">IF(Table2[[#This Row],[Nodes]:[Nodes]]=4,Table2[[#This Row],[Cost]:[Cost]],"")</f>
        <v/>
      </c>
      <c r="B2071" s="20" t="str" cm="1">
        <f t="array" ref="B2071">IF(Table2[[#This Row],[Nodes]:[Nodes]]=5,Table2[[#This Row],[Cost]:[Cost]],"")</f>
        <v/>
      </c>
      <c r="C2071" s="20" t="str" cm="1">
        <f t="array" ref="C2071">IF(Table2[[#This Row],[Nodes]:[Nodes]]=6,Table2[[#This Row],[Cost]:[Cost]],"")</f>
        <v/>
      </c>
      <c r="D2071" s="20" t="str" cm="1">
        <f t="array" ref="D2071">IF(Data!A2071=7,Table2[[#This Row],[Cost]:[Cost]],"")</f>
        <v/>
      </c>
    </row>
    <row r="2072" spans="1:4">
      <c r="A2072" s="20" t="str" cm="1">
        <f t="array" ref="A2072">IF(Table2[[#This Row],[Nodes]:[Nodes]]=4,Table2[[#This Row],[Cost]:[Cost]],"")</f>
        <v/>
      </c>
      <c r="B2072" s="20" t="str" cm="1">
        <f t="array" ref="B2072">IF(Table2[[#This Row],[Nodes]:[Nodes]]=5,Table2[[#This Row],[Cost]:[Cost]],"")</f>
        <v/>
      </c>
      <c r="C2072" s="20" t="str" cm="1">
        <f t="array" ref="C2072">IF(Table2[[#This Row],[Nodes]:[Nodes]]=6,Table2[[#This Row],[Cost]:[Cost]],"")</f>
        <v/>
      </c>
      <c r="D2072" s="20" t="str" cm="1">
        <f t="array" ref="D2072">IF(Data!A2072=7,Table2[[#This Row],[Cost]:[Cost]],"")</f>
        <v/>
      </c>
    </row>
    <row r="2073" spans="1:4">
      <c r="A2073" s="20" t="str" cm="1">
        <f t="array" ref="A2073">IF(Table2[[#This Row],[Nodes]:[Nodes]]=4,Table2[[#This Row],[Cost]:[Cost]],"")</f>
        <v/>
      </c>
      <c r="B2073" s="20" t="str" cm="1">
        <f t="array" ref="B2073">IF(Table2[[#This Row],[Nodes]:[Nodes]]=5,Table2[[#This Row],[Cost]:[Cost]],"")</f>
        <v/>
      </c>
      <c r="C2073" s="20" t="str" cm="1">
        <f t="array" ref="C2073">IF(Table2[[#This Row],[Nodes]:[Nodes]]=6,Table2[[#This Row],[Cost]:[Cost]],"")</f>
        <v/>
      </c>
      <c r="D2073" s="20" t="str" cm="1">
        <f t="array" ref="D2073">IF(Data!A2073=7,Table2[[#This Row],[Cost]:[Cost]],"")</f>
        <v/>
      </c>
    </row>
    <row r="2074" spans="1:4">
      <c r="A2074" s="20" t="str" cm="1">
        <f t="array" ref="A2074">IF(Table2[[#This Row],[Nodes]:[Nodes]]=4,Table2[[#This Row],[Cost]:[Cost]],"")</f>
        <v/>
      </c>
      <c r="B2074" s="20" t="str" cm="1">
        <f t="array" ref="B2074">IF(Table2[[#This Row],[Nodes]:[Nodes]]=5,Table2[[#This Row],[Cost]:[Cost]],"")</f>
        <v/>
      </c>
      <c r="C2074" s="20" t="str" cm="1">
        <f t="array" ref="C2074">IF(Table2[[#This Row],[Nodes]:[Nodes]]=6,Table2[[#This Row],[Cost]:[Cost]],"")</f>
        <v/>
      </c>
      <c r="D2074" s="20" t="str" cm="1">
        <f t="array" ref="D2074">IF(Data!A2074=7,Table2[[#This Row],[Cost]:[Cost]],"")</f>
        <v/>
      </c>
    </row>
    <row r="2075" spans="1:4">
      <c r="A2075" s="20" t="str" cm="1">
        <f t="array" ref="A2075">IF(Table2[[#This Row],[Nodes]:[Nodes]]=4,Table2[[#This Row],[Cost]:[Cost]],"")</f>
        <v/>
      </c>
      <c r="B2075" s="20" t="str" cm="1">
        <f t="array" ref="B2075">IF(Table2[[#This Row],[Nodes]:[Nodes]]=5,Table2[[#This Row],[Cost]:[Cost]],"")</f>
        <v/>
      </c>
      <c r="C2075" s="20" t="str" cm="1">
        <f t="array" ref="C2075">IF(Table2[[#This Row],[Nodes]:[Nodes]]=6,Table2[[#This Row],[Cost]:[Cost]],"")</f>
        <v/>
      </c>
      <c r="D2075" s="20" t="str" cm="1">
        <f t="array" ref="D2075">IF(Data!A2075=7,Table2[[#This Row],[Cost]:[Cost]],"")</f>
        <v/>
      </c>
    </row>
    <row r="2076" spans="1:4">
      <c r="A2076" s="20" t="str" cm="1">
        <f t="array" ref="A2076">IF(Table2[[#This Row],[Nodes]:[Nodes]]=4,Table2[[#This Row],[Cost]:[Cost]],"")</f>
        <v/>
      </c>
      <c r="B2076" s="20" t="str" cm="1">
        <f t="array" ref="B2076">IF(Table2[[#This Row],[Nodes]:[Nodes]]=5,Table2[[#This Row],[Cost]:[Cost]],"")</f>
        <v/>
      </c>
      <c r="C2076" s="20" t="str" cm="1">
        <f t="array" ref="C2076">IF(Table2[[#This Row],[Nodes]:[Nodes]]=6,Table2[[#This Row],[Cost]:[Cost]],"")</f>
        <v/>
      </c>
      <c r="D2076" s="20" t="str" cm="1">
        <f t="array" ref="D2076">IF(Data!A2076=7,Table2[[#This Row],[Cost]:[Cost]],"")</f>
        <v/>
      </c>
    </row>
    <row r="2077" spans="1:4">
      <c r="A2077" s="20" t="str" cm="1">
        <f t="array" ref="A2077">IF(Table2[[#This Row],[Nodes]:[Nodes]]=4,Table2[[#This Row],[Cost]:[Cost]],"")</f>
        <v/>
      </c>
      <c r="B2077" s="20" t="str" cm="1">
        <f t="array" ref="B2077">IF(Table2[[#This Row],[Nodes]:[Nodes]]=5,Table2[[#This Row],[Cost]:[Cost]],"")</f>
        <v/>
      </c>
      <c r="C2077" s="20" t="str" cm="1">
        <f t="array" ref="C2077">IF(Table2[[#This Row],[Nodes]:[Nodes]]=6,Table2[[#This Row],[Cost]:[Cost]],"")</f>
        <v/>
      </c>
      <c r="D2077" s="20" t="str" cm="1">
        <f t="array" ref="D2077">IF(Data!A2077=7,Table2[[#This Row],[Cost]:[Cost]],"")</f>
        <v/>
      </c>
    </row>
    <row r="2078" spans="1:4">
      <c r="A2078" s="20" t="str" cm="1">
        <f t="array" ref="A2078">IF(Table2[[#This Row],[Nodes]:[Nodes]]=4,Table2[[#This Row],[Cost]:[Cost]],"")</f>
        <v/>
      </c>
      <c r="B2078" s="20" t="str" cm="1">
        <f t="array" ref="B2078">IF(Table2[[#This Row],[Nodes]:[Nodes]]=5,Table2[[#This Row],[Cost]:[Cost]],"")</f>
        <v/>
      </c>
      <c r="C2078" s="20" t="str" cm="1">
        <f t="array" ref="C2078">IF(Table2[[#This Row],[Nodes]:[Nodes]]=6,Table2[[#This Row],[Cost]:[Cost]],"")</f>
        <v/>
      </c>
      <c r="D2078" s="20" t="str" cm="1">
        <f t="array" ref="D2078">IF(Data!A2078=7,Table2[[#This Row],[Cost]:[Cost]],"")</f>
        <v/>
      </c>
    </row>
    <row r="2079" spans="1:4">
      <c r="A2079" s="20" t="str" cm="1">
        <f t="array" ref="A2079">IF(Table2[[#This Row],[Nodes]:[Nodes]]=4,Table2[[#This Row],[Cost]:[Cost]],"")</f>
        <v/>
      </c>
      <c r="B2079" s="20" t="str" cm="1">
        <f t="array" ref="B2079">IF(Table2[[#This Row],[Nodes]:[Nodes]]=5,Table2[[#This Row],[Cost]:[Cost]],"")</f>
        <v/>
      </c>
      <c r="C2079" s="20" t="str" cm="1">
        <f t="array" ref="C2079">IF(Table2[[#This Row],[Nodes]:[Nodes]]=6,Table2[[#This Row],[Cost]:[Cost]],"")</f>
        <v/>
      </c>
      <c r="D2079" s="20" t="str" cm="1">
        <f t="array" ref="D2079">IF(Data!A2079=7,Table2[[#This Row],[Cost]:[Cost]],"")</f>
        <v/>
      </c>
    </row>
    <row r="2080" spans="1:4">
      <c r="A2080" s="20" t="str" cm="1">
        <f t="array" ref="A2080">IF(Table2[[#This Row],[Nodes]:[Nodes]]=4,Table2[[#This Row],[Cost]:[Cost]],"")</f>
        <v/>
      </c>
      <c r="B2080" s="20" t="str" cm="1">
        <f t="array" ref="B2080">IF(Table2[[#This Row],[Nodes]:[Nodes]]=5,Table2[[#This Row],[Cost]:[Cost]],"")</f>
        <v/>
      </c>
      <c r="C2080" s="20" t="str" cm="1">
        <f t="array" ref="C2080">IF(Table2[[#This Row],[Nodes]:[Nodes]]=6,Table2[[#This Row],[Cost]:[Cost]],"")</f>
        <v/>
      </c>
      <c r="D2080" s="20" t="str" cm="1">
        <f t="array" ref="D2080">IF(Data!A2080=7,Table2[[#This Row],[Cost]:[Cost]],"")</f>
        <v/>
      </c>
    </row>
    <row r="2081" spans="1:4">
      <c r="A2081" s="20" t="str" cm="1">
        <f t="array" ref="A2081">IF(Table2[[#This Row],[Nodes]:[Nodes]]=4,Table2[[#This Row],[Cost]:[Cost]],"")</f>
        <v/>
      </c>
      <c r="B2081" s="20" t="str" cm="1">
        <f t="array" ref="B2081">IF(Table2[[#This Row],[Nodes]:[Nodes]]=5,Table2[[#This Row],[Cost]:[Cost]],"")</f>
        <v/>
      </c>
      <c r="C2081" s="20" t="str" cm="1">
        <f t="array" ref="C2081">IF(Table2[[#This Row],[Nodes]:[Nodes]]=6,Table2[[#This Row],[Cost]:[Cost]],"")</f>
        <v/>
      </c>
      <c r="D2081" s="20" t="str" cm="1">
        <f t="array" ref="D2081">IF(Data!A2081=7,Table2[[#This Row],[Cost]:[Cost]],"")</f>
        <v/>
      </c>
    </row>
    <row r="2082" spans="1:4">
      <c r="A2082" s="20" t="str" cm="1">
        <f t="array" ref="A2082">IF(Table2[[#This Row],[Nodes]:[Nodes]]=4,Table2[[#This Row],[Cost]:[Cost]],"")</f>
        <v/>
      </c>
      <c r="B2082" s="20" t="str" cm="1">
        <f t="array" ref="B2082">IF(Table2[[#This Row],[Nodes]:[Nodes]]=5,Table2[[#This Row],[Cost]:[Cost]],"")</f>
        <v/>
      </c>
      <c r="C2082" s="20" t="str" cm="1">
        <f t="array" ref="C2082">IF(Table2[[#This Row],[Nodes]:[Nodes]]=6,Table2[[#This Row],[Cost]:[Cost]],"")</f>
        <v/>
      </c>
      <c r="D2082" s="20" t="str" cm="1">
        <f t="array" ref="D2082">IF(Data!A2082=7,Table2[[#This Row],[Cost]:[Cost]],"")</f>
        <v/>
      </c>
    </row>
    <row r="2083" spans="1:4">
      <c r="A2083" s="20" t="str" cm="1">
        <f t="array" ref="A2083">IF(Table2[[#This Row],[Nodes]:[Nodes]]=4,Table2[[#This Row],[Cost]:[Cost]],"")</f>
        <v/>
      </c>
      <c r="B2083" s="20" t="str" cm="1">
        <f t="array" ref="B2083">IF(Table2[[#This Row],[Nodes]:[Nodes]]=5,Table2[[#This Row],[Cost]:[Cost]],"")</f>
        <v/>
      </c>
      <c r="C2083" s="20" t="str" cm="1">
        <f t="array" ref="C2083">IF(Table2[[#This Row],[Nodes]:[Nodes]]=6,Table2[[#This Row],[Cost]:[Cost]],"")</f>
        <v/>
      </c>
      <c r="D2083" s="20" t="str" cm="1">
        <f t="array" ref="D2083">IF(Data!A2083=7,Table2[[#This Row],[Cost]:[Cost]],"")</f>
        <v/>
      </c>
    </row>
    <row r="2084" spans="1:4">
      <c r="A2084" s="20" t="str" cm="1">
        <f t="array" ref="A2084">IF(Table2[[#This Row],[Nodes]:[Nodes]]=4,Table2[[#This Row],[Cost]:[Cost]],"")</f>
        <v/>
      </c>
      <c r="B2084" s="20" t="str" cm="1">
        <f t="array" ref="B2084">IF(Table2[[#This Row],[Nodes]:[Nodes]]=5,Table2[[#This Row],[Cost]:[Cost]],"")</f>
        <v/>
      </c>
      <c r="C2084" s="20" t="str" cm="1">
        <f t="array" ref="C2084">IF(Table2[[#This Row],[Nodes]:[Nodes]]=6,Table2[[#This Row],[Cost]:[Cost]],"")</f>
        <v/>
      </c>
      <c r="D2084" s="20" t="str" cm="1">
        <f t="array" ref="D2084">IF(Data!A2084=7,Table2[[#This Row],[Cost]:[Cost]],"")</f>
        <v/>
      </c>
    </row>
    <row r="2085" spans="1:4">
      <c r="A2085" s="20" t="str" cm="1">
        <f t="array" ref="A2085">IF(Table2[[#This Row],[Nodes]:[Nodes]]=4,Table2[[#This Row],[Cost]:[Cost]],"")</f>
        <v/>
      </c>
      <c r="B2085" s="20" t="str" cm="1">
        <f t="array" ref="B2085">IF(Table2[[#This Row],[Nodes]:[Nodes]]=5,Table2[[#This Row],[Cost]:[Cost]],"")</f>
        <v/>
      </c>
      <c r="C2085" s="20" t="str" cm="1">
        <f t="array" ref="C2085">IF(Table2[[#This Row],[Nodes]:[Nodes]]=6,Table2[[#This Row],[Cost]:[Cost]],"")</f>
        <v/>
      </c>
      <c r="D2085" s="20" t="str" cm="1">
        <f t="array" ref="D2085">IF(Data!A2085=7,Table2[[#This Row],[Cost]:[Cost]],"")</f>
        <v/>
      </c>
    </row>
    <row r="2086" spans="1:4">
      <c r="A2086" s="20" t="str" cm="1">
        <f t="array" ref="A2086">IF(Table2[[#This Row],[Nodes]:[Nodes]]=4,Table2[[#This Row],[Cost]:[Cost]],"")</f>
        <v/>
      </c>
      <c r="B2086" s="20" t="str" cm="1">
        <f t="array" ref="B2086">IF(Table2[[#This Row],[Nodes]:[Nodes]]=5,Table2[[#This Row],[Cost]:[Cost]],"")</f>
        <v/>
      </c>
      <c r="C2086" s="20" t="str" cm="1">
        <f t="array" ref="C2086">IF(Table2[[#This Row],[Nodes]:[Nodes]]=6,Table2[[#This Row],[Cost]:[Cost]],"")</f>
        <v/>
      </c>
      <c r="D2086" s="20" t="str" cm="1">
        <f t="array" ref="D2086">IF(Data!A2086=7,Table2[[#This Row],[Cost]:[Cost]],"")</f>
        <v/>
      </c>
    </row>
    <row r="2087" spans="1:4">
      <c r="A2087" s="20" t="str" cm="1">
        <f t="array" ref="A2087">IF(Table2[[#This Row],[Nodes]:[Nodes]]=4,Table2[[#This Row],[Cost]:[Cost]],"")</f>
        <v/>
      </c>
      <c r="B2087" s="20" t="str" cm="1">
        <f t="array" ref="B2087">IF(Table2[[#This Row],[Nodes]:[Nodes]]=5,Table2[[#This Row],[Cost]:[Cost]],"")</f>
        <v/>
      </c>
      <c r="C2087" s="20" t="str" cm="1">
        <f t="array" ref="C2087">IF(Table2[[#This Row],[Nodes]:[Nodes]]=6,Table2[[#This Row],[Cost]:[Cost]],"")</f>
        <v/>
      </c>
      <c r="D2087" s="20" t="str" cm="1">
        <f t="array" ref="D2087">IF(Data!A2087=7,Table2[[#This Row],[Cost]:[Cost]],"")</f>
        <v/>
      </c>
    </row>
    <row r="2088" spans="1:4">
      <c r="A2088" s="20" t="str" cm="1">
        <f t="array" ref="A2088">IF(Table2[[#This Row],[Nodes]:[Nodes]]=4,Table2[[#This Row],[Cost]:[Cost]],"")</f>
        <v/>
      </c>
      <c r="B2088" s="20" t="str" cm="1">
        <f t="array" ref="B2088">IF(Table2[[#This Row],[Nodes]:[Nodes]]=5,Table2[[#This Row],[Cost]:[Cost]],"")</f>
        <v/>
      </c>
      <c r="C2088" s="20" t="str" cm="1">
        <f t="array" ref="C2088">IF(Table2[[#This Row],[Nodes]:[Nodes]]=6,Table2[[#This Row],[Cost]:[Cost]],"")</f>
        <v/>
      </c>
      <c r="D2088" s="20" t="str" cm="1">
        <f t="array" ref="D2088">IF(Data!A2088=7,Table2[[#This Row],[Cost]:[Cost]],"")</f>
        <v/>
      </c>
    </row>
    <row r="2089" spans="1:4">
      <c r="A2089" s="20" t="str" cm="1">
        <f t="array" ref="A2089">IF(Table2[[#This Row],[Nodes]:[Nodes]]=4,Table2[[#This Row],[Cost]:[Cost]],"")</f>
        <v/>
      </c>
      <c r="B2089" s="20" t="str" cm="1">
        <f t="array" ref="B2089">IF(Table2[[#This Row],[Nodes]:[Nodes]]=5,Table2[[#This Row],[Cost]:[Cost]],"")</f>
        <v/>
      </c>
      <c r="C2089" s="20" t="str" cm="1">
        <f t="array" ref="C2089">IF(Table2[[#This Row],[Nodes]:[Nodes]]=6,Table2[[#This Row],[Cost]:[Cost]],"")</f>
        <v/>
      </c>
      <c r="D2089" s="20" t="str" cm="1">
        <f t="array" ref="D2089">IF(Data!A2089=7,Table2[[#This Row],[Cost]:[Cost]],"")</f>
        <v/>
      </c>
    </row>
    <row r="2090" spans="1:4">
      <c r="A2090" s="20" t="str" cm="1">
        <f t="array" ref="A2090">IF(Table2[[#This Row],[Nodes]:[Nodes]]=4,Table2[[#This Row],[Cost]:[Cost]],"")</f>
        <v/>
      </c>
      <c r="B2090" s="20" t="str" cm="1">
        <f t="array" ref="B2090">IF(Table2[[#This Row],[Nodes]:[Nodes]]=5,Table2[[#This Row],[Cost]:[Cost]],"")</f>
        <v/>
      </c>
      <c r="C2090" s="20" t="str" cm="1">
        <f t="array" ref="C2090">IF(Table2[[#This Row],[Nodes]:[Nodes]]=6,Table2[[#This Row],[Cost]:[Cost]],"")</f>
        <v/>
      </c>
      <c r="D2090" s="20" t="str" cm="1">
        <f t="array" ref="D2090">IF(Data!A2090=7,Table2[[#This Row],[Cost]:[Cost]],"")</f>
        <v/>
      </c>
    </row>
    <row r="2091" spans="1:4">
      <c r="A2091" s="20" t="str" cm="1">
        <f t="array" ref="A2091">IF(Table2[[#This Row],[Nodes]:[Nodes]]=4,Table2[[#This Row],[Cost]:[Cost]],"")</f>
        <v/>
      </c>
      <c r="B2091" s="20" t="str" cm="1">
        <f t="array" ref="B2091">IF(Table2[[#This Row],[Nodes]:[Nodes]]=5,Table2[[#This Row],[Cost]:[Cost]],"")</f>
        <v/>
      </c>
      <c r="C2091" s="20" t="str" cm="1">
        <f t="array" ref="C2091">IF(Table2[[#This Row],[Nodes]:[Nodes]]=6,Table2[[#This Row],[Cost]:[Cost]],"")</f>
        <v/>
      </c>
      <c r="D2091" s="20" t="str" cm="1">
        <f t="array" ref="D2091">IF(Data!A2091=7,Table2[[#This Row],[Cost]:[Cost]],"")</f>
        <v/>
      </c>
    </row>
    <row r="2092" spans="1:4">
      <c r="A2092" s="20" t="str" cm="1">
        <f t="array" ref="A2092">IF(Table2[[#This Row],[Nodes]:[Nodes]]=4,Table2[[#This Row],[Cost]:[Cost]],"")</f>
        <v/>
      </c>
      <c r="B2092" s="20" t="str" cm="1">
        <f t="array" ref="B2092">IF(Table2[[#This Row],[Nodes]:[Nodes]]=5,Table2[[#This Row],[Cost]:[Cost]],"")</f>
        <v/>
      </c>
      <c r="C2092" s="20" t="str" cm="1">
        <f t="array" ref="C2092">IF(Table2[[#This Row],[Nodes]:[Nodes]]=6,Table2[[#This Row],[Cost]:[Cost]],"")</f>
        <v/>
      </c>
      <c r="D2092" s="20" t="str" cm="1">
        <f t="array" ref="D2092">IF(Data!A2092=7,Table2[[#This Row],[Cost]:[Cost]],"")</f>
        <v/>
      </c>
    </row>
    <row r="2093" spans="1:4">
      <c r="A2093" s="20" t="str" cm="1">
        <f t="array" ref="A2093">IF(Table2[[#This Row],[Nodes]:[Nodes]]=4,Table2[[#This Row],[Cost]:[Cost]],"")</f>
        <v/>
      </c>
      <c r="B2093" s="20" t="str" cm="1">
        <f t="array" ref="B2093">IF(Table2[[#This Row],[Nodes]:[Nodes]]=5,Table2[[#This Row],[Cost]:[Cost]],"")</f>
        <v/>
      </c>
      <c r="C2093" s="20" t="str" cm="1">
        <f t="array" ref="C2093">IF(Table2[[#This Row],[Nodes]:[Nodes]]=6,Table2[[#This Row],[Cost]:[Cost]],"")</f>
        <v/>
      </c>
      <c r="D2093" s="20" t="str" cm="1">
        <f t="array" ref="D2093">IF(Data!A2093=7,Table2[[#This Row],[Cost]:[Cost]],"")</f>
        <v/>
      </c>
    </row>
    <row r="2094" spans="1:4">
      <c r="A2094" s="20" t="str" cm="1">
        <f t="array" ref="A2094">IF(Table2[[#This Row],[Nodes]:[Nodes]]=4,Table2[[#This Row],[Cost]:[Cost]],"")</f>
        <v/>
      </c>
      <c r="B2094" s="20" t="str" cm="1">
        <f t="array" ref="B2094">IF(Table2[[#This Row],[Nodes]:[Nodes]]=5,Table2[[#This Row],[Cost]:[Cost]],"")</f>
        <v/>
      </c>
      <c r="C2094" s="20" t="str" cm="1">
        <f t="array" ref="C2094">IF(Table2[[#This Row],[Nodes]:[Nodes]]=6,Table2[[#This Row],[Cost]:[Cost]],"")</f>
        <v/>
      </c>
      <c r="D2094" s="20" t="str" cm="1">
        <f t="array" ref="D2094">IF(Data!A2094=7,Table2[[#This Row],[Cost]:[Cost]],"")</f>
        <v/>
      </c>
    </row>
    <row r="2095" spans="1:4">
      <c r="A2095" s="20" t="str" cm="1">
        <f t="array" ref="A2095">IF(Table2[[#This Row],[Nodes]:[Nodes]]=4,Table2[[#This Row],[Cost]:[Cost]],"")</f>
        <v/>
      </c>
      <c r="B2095" s="20" t="str" cm="1">
        <f t="array" ref="B2095">IF(Table2[[#This Row],[Nodes]:[Nodes]]=5,Table2[[#This Row],[Cost]:[Cost]],"")</f>
        <v/>
      </c>
      <c r="C2095" s="20" t="str" cm="1">
        <f t="array" ref="C2095">IF(Table2[[#This Row],[Nodes]:[Nodes]]=6,Table2[[#This Row],[Cost]:[Cost]],"")</f>
        <v/>
      </c>
      <c r="D2095" s="20" t="str" cm="1">
        <f t="array" ref="D2095">IF(Data!A2095=7,Table2[[#This Row],[Cost]:[Cost]],"")</f>
        <v/>
      </c>
    </row>
    <row r="2096" spans="1:4">
      <c r="A2096" s="20" t="str" cm="1">
        <f t="array" ref="A2096">IF(Table2[[#This Row],[Nodes]:[Nodes]]=4,Table2[[#This Row],[Cost]:[Cost]],"")</f>
        <v/>
      </c>
      <c r="B2096" s="20" t="str" cm="1">
        <f t="array" ref="B2096">IF(Table2[[#This Row],[Nodes]:[Nodes]]=5,Table2[[#This Row],[Cost]:[Cost]],"")</f>
        <v/>
      </c>
      <c r="C2096" s="20" t="str" cm="1">
        <f t="array" ref="C2096">IF(Table2[[#This Row],[Nodes]:[Nodes]]=6,Table2[[#This Row],[Cost]:[Cost]],"")</f>
        <v/>
      </c>
      <c r="D2096" s="20" t="str" cm="1">
        <f t="array" ref="D2096">IF(Data!A2096=7,Table2[[#This Row],[Cost]:[Cost]],"")</f>
        <v/>
      </c>
    </row>
    <row r="2097" spans="1:4">
      <c r="A2097" s="20" t="str" cm="1">
        <f t="array" ref="A2097">IF(Table2[[#This Row],[Nodes]:[Nodes]]=4,Table2[[#This Row],[Cost]:[Cost]],"")</f>
        <v/>
      </c>
      <c r="B2097" s="20" t="str" cm="1">
        <f t="array" ref="B2097">IF(Table2[[#This Row],[Nodes]:[Nodes]]=5,Table2[[#This Row],[Cost]:[Cost]],"")</f>
        <v/>
      </c>
      <c r="C2097" s="20" t="str" cm="1">
        <f t="array" ref="C2097">IF(Table2[[#This Row],[Nodes]:[Nodes]]=6,Table2[[#This Row],[Cost]:[Cost]],"")</f>
        <v/>
      </c>
      <c r="D2097" s="20" t="str" cm="1">
        <f t="array" ref="D2097">IF(Data!A2097=7,Table2[[#This Row],[Cost]:[Cost]],"")</f>
        <v/>
      </c>
    </row>
    <row r="2098" spans="1:4">
      <c r="A2098" s="20" t="str" cm="1">
        <f t="array" ref="A2098">IF(Table2[[#This Row],[Nodes]:[Nodes]]=4,Table2[[#This Row],[Cost]:[Cost]],"")</f>
        <v/>
      </c>
      <c r="B2098" s="20" t="str" cm="1">
        <f t="array" ref="B2098">IF(Table2[[#This Row],[Nodes]:[Nodes]]=5,Table2[[#This Row],[Cost]:[Cost]],"")</f>
        <v/>
      </c>
      <c r="C2098" s="20" t="str" cm="1">
        <f t="array" ref="C2098">IF(Table2[[#This Row],[Nodes]:[Nodes]]=6,Table2[[#This Row],[Cost]:[Cost]],"")</f>
        <v/>
      </c>
      <c r="D2098" s="20" t="str" cm="1">
        <f t="array" ref="D2098">IF(Data!A2098=7,Table2[[#This Row],[Cost]:[Cost]],"")</f>
        <v/>
      </c>
    </row>
    <row r="2099" spans="1:4">
      <c r="A2099" s="20" t="str" cm="1">
        <f t="array" ref="A2099">IF(Table2[[#This Row],[Nodes]:[Nodes]]=4,Table2[[#This Row],[Cost]:[Cost]],"")</f>
        <v/>
      </c>
      <c r="B2099" s="20" t="str" cm="1">
        <f t="array" ref="B2099">IF(Table2[[#This Row],[Nodes]:[Nodes]]=5,Table2[[#This Row],[Cost]:[Cost]],"")</f>
        <v/>
      </c>
      <c r="C2099" s="20" t="str" cm="1">
        <f t="array" ref="C2099">IF(Table2[[#This Row],[Nodes]:[Nodes]]=6,Table2[[#This Row],[Cost]:[Cost]],"")</f>
        <v/>
      </c>
      <c r="D2099" s="20" t="str" cm="1">
        <f t="array" ref="D2099">IF(Data!A2099=7,Table2[[#This Row],[Cost]:[Cost]],"")</f>
        <v/>
      </c>
    </row>
    <row r="2100" spans="1:4">
      <c r="A2100" s="20" t="str" cm="1">
        <f t="array" ref="A2100">IF(Table2[[#This Row],[Nodes]:[Nodes]]=4,Table2[[#This Row],[Cost]:[Cost]],"")</f>
        <v/>
      </c>
      <c r="B2100" s="20" t="str" cm="1">
        <f t="array" ref="B2100">IF(Table2[[#This Row],[Nodes]:[Nodes]]=5,Table2[[#This Row],[Cost]:[Cost]],"")</f>
        <v/>
      </c>
      <c r="C2100" s="20" t="str" cm="1">
        <f t="array" ref="C2100">IF(Table2[[#This Row],[Nodes]:[Nodes]]=6,Table2[[#This Row],[Cost]:[Cost]],"")</f>
        <v/>
      </c>
      <c r="D2100" s="20" t="str" cm="1">
        <f t="array" ref="D2100">IF(Data!A2100=7,Table2[[#This Row],[Cost]:[Cost]],"")</f>
        <v/>
      </c>
    </row>
    <row r="2101" spans="1:4">
      <c r="A2101" s="20" t="str" cm="1">
        <f t="array" ref="A2101">IF(Table2[[#This Row],[Nodes]:[Nodes]]=4,Table2[[#This Row],[Cost]:[Cost]],"")</f>
        <v/>
      </c>
      <c r="B2101" s="20" t="str" cm="1">
        <f t="array" ref="B2101">IF(Table2[[#This Row],[Nodes]:[Nodes]]=5,Table2[[#This Row],[Cost]:[Cost]],"")</f>
        <v/>
      </c>
      <c r="C2101" s="20" t="str" cm="1">
        <f t="array" ref="C2101">IF(Table2[[#This Row],[Nodes]:[Nodes]]=6,Table2[[#This Row],[Cost]:[Cost]],"")</f>
        <v/>
      </c>
      <c r="D2101" s="20" t="str" cm="1">
        <f t="array" ref="D2101">IF(Data!A2101=7,Table2[[#This Row],[Cost]:[Cost]],"")</f>
        <v/>
      </c>
    </row>
    <row r="2102" spans="1:4">
      <c r="A2102" s="20" t="str" cm="1">
        <f t="array" ref="A2102">IF(Table2[[#This Row],[Nodes]:[Nodes]]=4,Table2[[#This Row],[Cost]:[Cost]],"")</f>
        <v/>
      </c>
      <c r="B2102" s="20" t="str" cm="1">
        <f t="array" ref="B2102">IF(Table2[[#This Row],[Nodes]:[Nodes]]=5,Table2[[#This Row],[Cost]:[Cost]],"")</f>
        <v/>
      </c>
      <c r="C2102" s="20" t="str" cm="1">
        <f t="array" ref="C2102">IF(Table2[[#This Row],[Nodes]:[Nodes]]=6,Table2[[#This Row],[Cost]:[Cost]],"")</f>
        <v/>
      </c>
      <c r="D2102" s="20" t="str" cm="1">
        <f t="array" ref="D2102">IF(Data!A2102=7,Table2[[#This Row],[Cost]:[Cost]],"")</f>
        <v/>
      </c>
    </row>
    <row r="2103" spans="1:4">
      <c r="A2103" s="20" t="str" cm="1">
        <f t="array" ref="A2103">IF(Table2[[#This Row],[Nodes]:[Nodes]]=4,Table2[[#This Row],[Cost]:[Cost]],"")</f>
        <v/>
      </c>
      <c r="B2103" s="20" t="str" cm="1">
        <f t="array" ref="B2103">IF(Table2[[#This Row],[Nodes]:[Nodes]]=5,Table2[[#This Row],[Cost]:[Cost]],"")</f>
        <v/>
      </c>
      <c r="C2103" s="20" t="str" cm="1">
        <f t="array" ref="C2103">IF(Table2[[#This Row],[Nodes]:[Nodes]]=6,Table2[[#This Row],[Cost]:[Cost]],"")</f>
        <v/>
      </c>
      <c r="D2103" s="20" t="str" cm="1">
        <f t="array" ref="D2103">IF(Data!A2103=7,Table2[[#This Row],[Cost]:[Cost]],"")</f>
        <v/>
      </c>
    </row>
    <row r="2104" spans="1:4">
      <c r="A2104" s="20" t="str" cm="1">
        <f t="array" ref="A2104">IF(Table2[[#This Row],[Nodes]:[Nodes]]=4,Table2[[#This Row],[Cost]:[Cost]],"")</f>
        <v/>
      </c>
      <c r="B2104" s="20" t="str" cm="1">
        <f t="array" ref="B2104">IF(Table2[[#This Row],[Nodes]:[Nodes]]=5,Table2[[#This Row],[Cost]:[Cost]],"")</f>
        <v/>
      </c>
      <c r="C2104" s="20" t="str" cm="1">
        <f t="array" ref="C2104">IF(Table2[[#This Row],[Nodes]:[Nodes]]=6,Table2[[#This Row],[Cost]:[Cost]],"")</f>
        <v/>
      </c>
      <c r="D2104" s="20" t="str" cm="1">
        <f t="array" ref="D2104">IF(Data!A2104=7,Table2[[#This Row],[Cost]:[Cost]],"")</f>
        <v/>
      </c>
    </row>
    <row r="2105" spans="1:4">
      <c r="A2105" s="20" t="str" cm="1">
        <f t="array" ref="A2105">IF(Table2[[#This Row],[Nodes]:[Nodes]]=4,Table2[[#This Row],[Cost]:[Cost]],"")</f>
        <v/>
      </c>
      <c r="B2105" s="20" t="str" cm="1">
        <f t="array" ref="B2105">IF(Table2[[#This Row],[Nodes]:[Nodes]]=5,Table2[[#This Row],[Cost]:[Cost]],"")</f>
        <v/>
      </c>
      <c r="C2105" s="20" t="str" cm="1">
        <f t="array" ref="C2105">IF(Table2[[#This Row],[Nodes]:[Nodes]]=6,Table2[[#This Row],[Cost]:[Cost]],"")</f>
        <v/>
      </c>
      <c r="D2105" s="20" t="str" cm="1">
        <f t="array" ref="D2105">IF(Data!A2105=7,Table2[[#This Row],[Cost]:[Cost]],"")</f>
        <v/>
      </c>
    </row>
    <row r="2106" spans="1:4">
      <c r="A2106" s="20" t="str" cm="1">
        <f t="array" ref="A2106">IF(Table2[[#This Row],[Nodes]:[Nodes]]=4,Table2[[#This Row],[Cost]:[Cost]],"")</f>
        <v/>
      </c>
      <c r="B2106" s="20" t="str" cm="1">
        <f t="array" ref="B2106">IF(Table2[[#This Row],[Nodes]:[Nodes]]=5,Table2[[#This Row],[Cost]:[Cost]],"")</f>
        <v/>
      </c>
      <c r="C2106" s="20" t="str" cm="1">
        <f t="array" ref="C2106">IF(Table2[[#This Row],[Nodes]:[Nodes]]=6,Table2[[#This Row],[Cost]:[Cost]],"")</f>
        <v/>
      </c>
      <c r="D2106" s="20" t="str" cm="1">
        <f t="array" ref="D2106">IF(Data!A2106=7,Table2[[#This Row],[Cost]:[Cost]],"")</f>
        <v/>
      </c>
    </row>
    <row r="2107" spans="1:4">
      <c r="A2107" s="20" t="str" cm="1">
        <f t="array" ref="A2107">IF(Table2[[#This Row],[Nodes]:[Nodes]]=4,Table2[[#This Row],[Cost]:[Cost]],"")</f>
        <v/>
      </c>
      <c r="B2107" s="20" t="str" cm="1">
        <f t="array" ref="B2107">IF(Table2[[#This Row],[Nodes]:[Nodes]]=5,Table2[[#This Row],[Cost]:[Cost]],"")</f>
        <v/>
      </c>
      <c r="C2107" s="20" t="str" cm="1">
        <f t="array" ref="C2107">IF(Table2[[#This Row],[Nodes]:[Nodes]]=6,Table2[[#This Row],[Cost]:[Cost]],"")</f>
        <v/>
      </c>
      <c r="D2107" s="20" t="str" cm="1">
        <f t="array" ref="D2107">IF(Data!A2107=7,Table2[[#This Row],[Cost]:[Cost]],"")</f>
        <v/>
      </c>
    </row>
    <row r="2108" spans="1:4">
      <c r="A2108" s="20" t="str" cm="1">
        <f t="array" ref="A2108">IF(Table2[[#This Row],[Nodes]:[Nodes]]=4,Table2[[#This Row],[Cost]:[Cost]],"")</f>
        <v/>
      </c>
      <c r="B2108" s="20" t="str" cm="1">
        <f t="array" ref="B2108">IF(Table2[[#This Row],[Nodes]:[Nodes]]=5,Table2[[#This Row],[Cost]:[Cost]],"")</f>
        <v/>
      </c>
      <c r="C2108" s="20" t="str" cm="1">
        <f t="array" ref="C2108">IF(Table2[[#This Row],[Nodes]:[Nodes]]=6,Table2[[#This Row],[Cost]:[Cost]],"")</f>
        <v/>
      </c>
      <c r="D2108" s="20" t="str" cm="1">
        <f t="array" ref="D2108">IF(Data!A2108=7,Table2[[#This Row],[Cost]:[Cost]],"")</f>
        <v/>
      </c>
    </row>
    <row r="2109" spans="1:4">
      <c r="A2109" s="20" t="str" cm="1">
        <f t="array" ref="A2109">IF(Table2[[#This Row],[Nodes]:[Nodes]]=4,Table2[[#This Row],[Cost]:[Cost]],"")</f>
        <v/>
      </c>
      <c r="B2109" s="20" t="str" cm="1">
        <f t="array" ref="B2109">IF(Table2[[#This Row],[Nodes]:[Nodes]]=5,Table2[[#This Row],[Cost]:[Cost]],"")</f>
        <v/>
      </c>
      <c r="C2109" s="20" t="str" cm="1">
        <f t="array" ref="C2109">IF(Table2[[#This Row],[Nodes]:[Nodes]]=6,Table2[[#This Row],[Cost]:[Cost]],"")</f>
        <v/>
      </c>
      <c r="D2109" s="20" t="str" cm="1">
        <f t="array" ref="D2109">IF(Data!A2109=7,Table2[[#This Row],[Cost]:[Cost]],"")</f>
        <v/>
      </c>
    </row>
    <row r="2110" spans="1:4">
      <c r="A2110" s="20" t="str" cm="1">
        <f t="array" ref="A2110">IF(Table2[[#This Row],[Nodes]:[Nodes]]=4,Table2[[#This Row],[Cost]:[Cost]],"")</f>
        <v/>
      </c>
      <c r="B2110" s="20" t="str" cm="1">
        <f t="array" ref="B2110">IF(Table2[[#This Row],[Nodes]:[Nodes]]=5,Table2[[#This Row],[Cost]:[Cost]],"")</f>
        <v/>
      </c>
      <c r="C2110" s="20" t="str" cm="1">
        <f t="array" ref="C2110">IF(Table2[[#This Row],[Nodes]:[Nodes]]=6,Table2[[#This Row],[Cost]:[Cost]],"")</f>
        <v/>
      </c>
      <c r="D2110" s="20" t="str" cm="1">
        <f t="array" ref="D2110">IF(Data!A2110=7,Table2[[#This Row],[Cost]:[Cost]],"")</f>
        <v/>
      </c>
    </row>
    <row r="2111" spans="1:4">
      <c r="A2111" s="20" t="str" cm="1">
        <f t="array" ref="A2111">IF(Table2[[#This Row],[Nodes]:[Nodes]]=4,Table2[[#This Row],[Cost]:[Cost]],"")</f>
        <v/>
      </c>
      <c r="B2111" s="20" t="str" cm="1">
        <f t="array" ref="B2111">IF(Table2[[#This Row],[Nodes]:[Nodes]]=5,Table2[[#This Row],[Cost]:[Cost]],"")</f>
        <v/>
      </c>
      <c r="C2111" s="20" t="str" cm="1">
        <f t="array" ref="C2111">IF(Table2[[#This Row],[Nodes]:[Nodes]]=6,Table2[[#This Row],[Cost]:[Cost]],"")</f>
        <v/>
      </c>
      <c r="D2111" s="20" t="str" cm="1">
        <f t="array" ref="D2111">IF(Data!A2111=7,Table2[[#This Row],[Cost]:[Cost]],"")</f>
        <v/>
      </c>
    </row>
    <row r="2112" spans="1:4">
      <c r="A2112" s="20" t="str" cm="1">
        <f t="array" ref="A2112">IF(Table2[[#This Row],[Nodes]:[Nodes]]=4,Table2[[#This Row],[Cost]:[Cost]],"")</f>
        <v/>
      </c>
      <c r="B2112" s="20" t="str" cm="1">
        <f t="array" ref="B2112">IF(Table2[[#This Row],[Nodes]:[Nodes]]=5,Table2[[#This Row],[Cost]:[Cost]],"")</f>
        <v/>
      </c>
      <c r="C2112" s="20" t="str" cm="1">
        <f t="array" ref="C2112">IF(Table2[[#This Row],[Nodes]:[Nodes]]=6,Table2[[#This Row],[Cost]:[Cost]],"")</f>
        <v/>
      </c>
      <c r="D2112" s="20" t="str" cm="1">
        <f t="array" ref="D2112">IF(Data!A2112=7,Table2[[#This Row],[Cost]:[Cost]],"")</f>
        <v/>
      </c>
    </row>
    <row r="2113" spans="1:4">
      <c r="A2113" s="20" t="str" cm="1">
        <f t="array" ref="A2113">IF(Table2[[#This Row],[Nodes]:[Nodes]]=4,Table2[[#This Row],[Cost]:[Cost]],"")</f>
        <v/>
      </c>
      <c r="B2113" s="20" t="str" cm="1">
        <f t="array" ref="B2113">IF(Table2[[#This Row],[Nodes]:[Nodes]]=5,Table2[[#This Row],[Cost]:[Cost]],"")</f>
        <v/>
      </c>
      <c r="C2113" s="20" t="str" cm="1">
        <f t="array" ref="C2113">IF(Table2[[#This Row],[Nodes]:[Nodes]]=6,Table2[[#This Row],[Cost]:[Cost]],"")</f>
        <v/>
      </c>
      <c r="D2113" s="20" t="str" cm="1">
        <f t="array" ref="D2113">IF(Data!A2113=7,Table2[[#This Row],[Cost]:[Cost]],"")</f>
        <v/>
      </c>
    </row>
    <row r="2114" spans="1:4">
      <c r="A2114" s="20" t="str" cm="1">
        <f t="array" ref="A2114">IF(Table2[[#This Row],[Nodes]:[Nodes]]=4,Table2[[#This Row],[Cost]:[Cost]],"")</f>
        <v/>
      </c>
      <c r="B2114" s="20" t="str" cm="1">
        <f t="array" ref="B2114">IF(Table2[[#This Row],[Nodes]:[Nodes]]=5,Table2[[#This Row],[Cost]:[Cost]],"")</f>
        <v/>
      </c>
      <c r="C2114" s="20" t="str" cm="1">
        <f t="array" ref="C2114">IF(Table2[[#This Row],[Nodes]:[Nodes]]=6,Table2[[#This Row],[Cost]:[Cost]],"")</f>
        <v/>
      </c>
      <c r="D2114" s="20" t="str" cm="1">
        <f t="array" ref="D2114">IF(Data!A2114=7,Table2[[#This Row],[Cost]:[Cost]],"")</f>
        <v/>
      </c>
    </row>
    <row r="2115" spans="1:4">
      <c r="A2115" s="20" t="str" cm="1">
        <f t="array" ref="A2115">IF(Table2[[#This Row],[Nodes]:[Nodes]]=4,Table2[[#This Row],[Cost]:[Cost]],"")</f>
        <v/>
      </c>
      <c r="B2115" s="20" t="str" cm="1">
        <f t="array" ref="B2115">IF(Table2[[#This Row],[Nodes]:[Nodes]]=5,Table2[[#This Row],[Cost]:[Cost]],"")</f>
        <v/>
      </c>
      <c r="C2115" s="20" t="str" cm="1">
        <f t="array" ref="C2115">IF(Table2[[#This Row],[Nodes]:[Nodes]]=6,Table2[[#This Row],[Cost]:[Cost]],"")</f>
        <v/>
      </c>
      <c r="D2115" s="20" t="str" cm="1">
        <f t="array" ref="D2115">IF(Data!A2115=7,Table2[[#This Row],[Cost]:[Cost]],"")</f>
        <v/>
      </c>
    </row>
    <row r="2116" spans="1:4">
      <c r="A2116" s="20" t="str" cm="1">
        <f t="array" ref="A2116">IF(Table2[[#This Row],[Nodes]:[Nodes]]=4,Table2[[#This Row],[Cost]:[Cost]],"")</f>
        <v/>
      </c>
      <c r="B2116" s="20" t="str" cm="1">
        <f t="array" ref="B2116">IF(Table2[[#This Row],[Nodes]:[Nodes]]=5,Table2[[#This Row],[Cost]:[Cost]],"")</f>
        <v/>
      </c>
      <c r="C2116" s="20" t="str" cm="1">
        <f t="array" ref="C2116">IF(Table2[[#This Row],[Nodes]:[Nodes]]=6,Table2[[#This Row],[Cost]:[Cost]],"")</f>
        <v/>
      </c>
      <c r="D2116" s="20" t="str" cm="1">
        <f t="array" ref="D2116">IF(Data!A2116=7,Table2[[#This Row],[Cost]:[Cost]],"")</f>
        <v/>
      </c>
    </row>
    <row r="2117" spans="1:4">
      <c r="A2117" s="20" t="str" cm="1">
        <f t="array" ref="A2117">IF(Table2[[#This Row],[Nodes]:[Nodes]]=4,Table2[[#This Row],[Cost]:[Cost]],"")</f>
        <v/>
      </c>
      <c r="B2117" s="20" t="str" cm="1">
        <f t="array" ref="B2117">IF(Table2[[#This Row],[Nodes]:[Nodes]]=5,Table2[[#This Row],[Cost]:[Cost]],"")</f>
        <v/>
      </c>
      <c r="C2117" s="20" t="str" cm="1">
        <f t="array" ref="C2117">IF(Table2[[#This Row],[Nodes]:[Nodes]]=6,Table2[[#This Row],[Cost]:[Cost]],"")</f>
        <v/>
      </c>
      <c r="D2117" s="20" t="str" cm="1">
        <f t="array" ref="D2117">IF(Data!A2117=7,Table2[[#This Row],[Cost]:[Cost]],"")</f>
        <v/>
      </c>
    </row>
    <row r="2118" spans="1:4">
      <c r="A2118" s="20" t="str" cm="1">
        <f t="array" ref="A2118">IF(Table2[[#This Row],[Nodes]:[Nodes]]=4,Table2[[#This Row],[Cost]:[Cost]],"")</f>
        <v/>
      </c>
      <c r="B2118" s="20" t="str" cm="1">
        <f t="array" ref="B2118">IF(Table2[[#This Row],[Nodes]:[Nodes]]=5,Table2[[#This Row],[Cost]:[Cost]],"")</f>
        <v/>
      </c>
      <c r="C2118" s="20" t="str" cm="1">
        <f t="array" ref="C2118">IF(Table2[[#This Row],[Nodes]:[Nodes]]=6,Table2[[#This Row],[Cost]:[Cost]],"")</f>
        <v/>
      </c>
      <c r="D2118" s="20" t="str" cm="1">
        <f t="array" ref="D2118">IF(Data!A2118=7,Table2[[#This Row],[Cost]:[Cost]],"")</f>
        <v/>
      </c>
    </row>
    <row r="2119" spans="1:4">
      <c r="A2119" s="20" t="str" cm="1">
        <f t="array" ref="A2119">IF(Table2[[#This Row],[Nodes]:[Nodes]]=4,Table2[[#This Row],[Cost]:[Cost]],"")</f>
        <v/>
      </c>
      <c r="B2119" s="20" t="str" cm="1">
        <f t="array" ref="B2119">IF(Table2[[#This Row],[Nodes]:[Nodes]]=5,Table2[[#This Row],[Cost]:[Cost]],"")</f>
        <v/>
      </c>
      <c r="C2119" s="20" t="str" cm="1">
        <f t="array" ref="C2119">IF(Table2[[#This Row],[Nodes]:[Nodes]]=6,Table2[[#This Row],[Cost]:[Cost]],"")</f>
        <v/>
      </c>
      <c r="D2119" s="20" t="str" cm="1">
        <f t="array" ref="D2119">IF(Data!A2119=7,Table2[[#This Row],[Cost]:[Cost]],"")</f>
        <v/>
      </c>
    </row>
    <row r="2120" spans="1:4">
      <c r="A2120" s="20" t="str" cm="1">
        <f t="array" ref="A2120">IF(Table2[[#This Row],[Nodes]:[Nodes]]=4,Table2[[#This Row],[Cost]:[Cost]],"")</f>
        <v/>
      </c>
      <c r="B2120" s="20" t="str" cm="1">
        <f t="array" ref="B2120">IF(Table2[[#This Row],[Nodes]:[Nodes]]=5,Table2[[#This Row],[Cost]:[Cost]],"")</f>
        <v/>
      </c>
      <c r="C2120" s="20" t="str" cm="1">
        <f t="array" ref="C2120">IF(Table2[[#This Row],[Nodes]:[Nodes]]=6,Table2[[#This Row],[Cost]:[Cost]],"")</f>
        <v/>
      </c>
      <c r="D2120" s="20" t="str" cm="1">
        <f t="array" ref="D2120">IF(Data!A2120=7,Table2[[#This Row],[Cost]:[Cost]],"")</f>
        <v/>
      </c>
    </row>
    <row r="2121" spans="1:4">
      <c r="A2121" s="20" t="str" cm="1">
        <f t="array" ref="A2121">IF(Table2[[#This Row],[Nodes]:[Nodes]]=4,Table2[[#This Row],[Cost]:[Cost]],"")</f>
        <v/>
      </c>
      <c r="B2121" s="20" t="str" cm="1">
        <f t="array" ref="B2121">IF(Table2[[#This Row],[Nodes]:[Nodes]]=5,Table2[[#This Row],[Cost]:[Cost]],"")</f>
        <v/>
      </c>
      <c r="C2121" s="20" t="str" cm="1">
        <f t="array" ref="C2121">IF(Table2[[#This Row],[Nodes]:[Nodes]]=6,Table2[[#This Row],[Cost]:[Cost]],"")</f>
        <v/>
      </c>
      <c r="D2121" s="20" t="str" cm="1">
        <f t="array" ref="D2121">IF(Data!A2121=7,Table2[[#This Row],[Cost]:[Cost]],"")</f>
        <v/>
      </c>
    </row>
    <row r="2122" spans="1:4">
      <c r="A2122" s="20" t="str" cm="1">
        <f t="array" ref="A2122">IF(Table2[[#This Row],[Nodes]:[Nodes]]=4,Table2[[#This Row],[Cost]:[Cost]],"")</f>
        <v/>
      </c>
      <c r="B2122" s="20" t="str" cm="1">
        <f t="array" ref="B2122">IF(Table2[[#This Row],[Nodes]:[Nodes]]=5,Table2[[#This Row],[Cost]:[Cost]],"")</f>
        <v/>
      </c>
      <c r="C2122" s="20" t="str" cm="1">
        <f t="array" ref="C2122">IF(Table2[[#This Row],[Nodes]:[Nodes]]=6,Table2[[#This Row],[Cost]:[Cost]],"")</f>
        <v/>
      </c>
      <c r="D2122" s="20" t="str" cm="1">
        <f t="array" ref="D2122">IF(Data!A2122=7,Table2[[#This Row],[Cost]:[Cost]],"")</f>
        <v/>
      </c>
    </row>
    <row r="2123" spans="1:4">
      <c r="A2123" s="20" t="str" cm="1">
        <f t="array" ref="A2123">IF(Table2[[#This Row],[Nodes]:[Nodes]]=4,Table2[[#This Row],[Cost]:[Cost]],"")</f>
        <v/>
      </c>
      <c r="B2123" s="20" t="str" cm="1">
        <f t="array" ref="B2123">IF(Table2[[#This Row],[Nodes]:[Nodes]]=5,Table2[[#This Row],[Cost]:[Cost]],"")</f>
        <v/>
      </c>
      <c r="C2123" s="20" t="str" cm="1">
        <f t="array" ref="C2123">IF(Table2[[#This Row],[Nodes]:[Nodes]]=6,Table2[[#This Row],[Cost]:[Cost]],"")</f>
        <v/>
      </c>
      <c r="D2123" s="20" t="str" cm="1">
        <f t="array" ref="D2123">IF(Data!A2123=7,Table2[[#This Row],[Cost]:[Cost]],"")</f>
        <v/>
      </c>
    </row>
    <row r="2124" spans="1:4">
      <c r="A2124" s="20" t="str" cm="1">
        <f t="array" ref="A2124">IF(Table2[[#This Row],[Nodes]:[Nodes]]=4,Table2[[#This Row],[Cost]:[Cost]],"")</f>
        <v/>
      </c>
      <c r="B2124" s="20" t="str" cm="1">
        <f t="array" ref="B2124">IF(Table2[[#This Row],[Nodes]:[Nodes]]=5,Table2[[#This Row],[Cost]:[Cost]],"")</f>
        <v/>
      </c>
      <c r="C2124" s="20" t="str" cm="1">
        <f t="array" ref="C2124">IF(Table2[[#This Row],[Nodes]:[Nodes]]=6,Table2[[#This Row],[Cost]:[Cost]],"")</f>
        <v/>
      </c>
      <c r="D2124" s="20" t="str" cm="1">
        <f t="array" ref="D2124">IF(Data!A2124=7,Table2[[#This Row],[Cost]:[Cost]],"")</f>
        <v/>
      </c>
    </row>
    <row r="2125" spans="1:4">
      <c r="A2125" s="20" t="str" cm="1">
        <f t="array" ref="A2125">IF(Table2[[#This Row],[Nodes]:[Nodes]]=4,Table2[[#This Row],[Cost]:[Cost]],"")</f>
        <v/>
      </c>
      <c r="B2125" s="20" t="str" cm="1">
        <f t="array" ref="B2125">IF(Table2[[#This Row],[Nodes]:[Nodes]]=5,Table2[[#This Row],[Cost]:[Cost]],"")</f>
        <v/>
      </c>
      <c r="C2125" s="20" t="str" cm="1">
        <f t="array" ref="C2125">IF(Table2[[#This Row],[Nodes]:[Nodes]]=6,Table2[[#This Row],[Cost]:[Cost]],"")</f>
        <v/>
      </c>
      <c r="D2125" s="20" t="str" cm="1">
        <f t="array" ref="D2125">IF(Data!A2125=7,Table2[[#This Row],[Cost]:[Cost]],"")</f>
        <v/>
      </c>
    </row>
    <row r="2126" spans="1:4">
      <c r="A2126" s="20" t="str" cm="1">
        <f t="array" ref="A2126">IF(Table2[[#This Row],[Nodes]:[Nodes]]=4,Table2[[#This Row],[Cost]:[Cost]],"")</f>
        <v/>
      </c>
      <c r="B2126" s="20" t="str" cm="1">
        <f t="array" ref="B2126">IF(Table2[[#This Row],[Nodes]:[Nodes]]=5,Table2[[#This Row],[Cost]:[Cost]],"")</f>
        <v/>
      </c>
      <c r="C2126" s="20" t="str" cm="1">
        <f t="array" ref="C2126">IF(Table2[[#This Row],[Nodes]:[Nodes]]=6,Table2[[#This Row],[Cost]:[Cost]],"")</f>
        <v/>
      </c>
      <c r="D2126" s="20" t="str" cm="1">
        <f t="array" ref="D2126">IF(Data!A2126=7,Table2[[#This Row],[Cost]:[Cost]],"")</f>
        <v/>
      </c>
    </row>
    <row r="2127" spans="1:4">
      <c r="A2127" s="20" t="str" cm="1">
        <f t="array" ref="A2127">IF(Table2[[#This Row],[Nodes]:[Nodes]]=4,Table2[[#This Row],[Cost]:[Cost]],"")</f>
        <v/>
      </c>
      <c r="B2127" s="20" t="str" cm="1">
        <f t="array" ref="B2127">IF(Table2[[#This Row],[Nodes]:[Nodes]]=5,Table2[[#This Row],[Cost]:[Cost]],"")</f>
        <v/>
      </c>
      <c r="C2127" s="20" t="str" cm="1">
        <f t="array" ref="C2127">IF(Table2[[#This Row],[Nodes]:[Nodes]]=6,Table2[[#This Row],[Cost]:[Cost]],"")</f>
        <v/>
      </c>
      <c r="D2127" s="20" t="str" cm="1">
        <f t="array" ref="D2127">IF(Data!A2127=7,Table2[[#This Row],[Cost]:[Cost]],"")</f>
        <v/>
      </c>
    </row>
    <row r="2128" spans="1:4">
      <c r="A2128" s="20" t="str" cm="1">
        <f t="array" ref="A2128">IF(Table2[[#This Row],[Nodes]:[Nodes]]=4,Table2[[#This Row],[Cost]:[Cost]],"")</f>
        <v/>
      </c>
      <c r="B2128" s="20" t="str" cm="1">
        <f t="array" ref="B2128">IF(Table2[[#This Row],[Nodes]:[Nodes]]=5,Table2[[#This Row],[Cost]:[Cost]],"")</f>
        <v/>
      </c>
      <c r="C2128" s="20" t="str" cm="1">
        <f t="array" ref="C2128">IF(Table2[[#This Row],[Nodes]:[Nodes]]=6,Table2[[#This Row],[Cost]:[Cost]],"")</f>
        <v/>
      </c>
      <c r="D2128" s="20" t="str" cm="1">
        <f t="array" ref="D2128">IF(Data!A2128=7,Table2[[#This Row],[Cost]:[Cost]],"")</f>
        <v/>
      </c>
    </row>
    <row r="2129" spans="1:4">
      <c r="A2129" s="20" t="str" cm="1">
        <f t="array" ref="A2129">IF(Table2[[#This Row],[Nodes]:[Nodes]]=4,Table2[[#This Row],[Cost]:[Cost]],"")</f>
        <v/>
      </c>
      <c r="B2129" s="20" t="str" cm="1">
        <f t="array" ref="B2129">IF(Table2[[#This Row],[Nodes]:[Nodes]]=5,Table2[[#This Row],[Cost]:[Cost]],"")</f>
        <v/>
      </c>
      <c r="C2129" s="20" t="str" cm="1">
        <f t="array" ref="C2129">IF(Table2[[#This Row],[Nodes]:[Nodes]]=6,Table2[[#This Row],[Cost]:[Cost]],"")</f>
        <v/>
      </c>
      <c r="D2129" s="20" t="str" cm="1">
        <f t="array" ref="D2129">IF(Data!A2129=7,Table2[[#This Row],[Cost]:[Cost]],"")</f>
        <v/>
      </c>
    </row>
    <row r="2130" spans="1:4">
      <c r="A2130" s="20" t="str" cm="1">
        <f t="array" ref="A2130">IF(Table2[[#This Row],[Nodes]:[Nodes]]=4,Table2[[#This Row],[Cost]:[Cost]],"")</f>
        <v/>
      </c>
      <c r="B2130" s="20" t="str" cm="1">
        <f t="array" ref="B2130">IF(Table2[[#This Row],[Nodes]:[Nodes]]=5,Table2[[#This Row],[Cost]:[Cost]],"")</f>
        <v/>
      </c>
      <c r="C2130" s="20" t="str" cm="1">
        <f t="array" ref="C2130">IF(Table2[[#This Row],[Nodes]:[Nodes]]=6,Table2[[#This Row],[Cost]:[Cost]],"")</f>
        <v/>
      </c>
      <c r="D2130" s="20" t="str" cm="1">
        <f t="array" ref="D2130">IF(Data!A2130=7,Table2[[#This Row],[Cost]:[Cost]],"")</f>
        <v/>
      </c>
    </row>
    <row r="2131" spans="1:4">
      <c r="A2131" s="20" t="str" cm="1">
        <f t="array" ref="A2131">IF(Table2[[#This Row],[Nodes]:[Nodes]]=4,Table2[[#This Row],[Cost]:[Cost]],"")</f>
        <v/>
      </c>
      <c r="B2131" s="20" t="str" cm="1">
        <f t="array" ref="B2131">IF(Table2[[#This Row],[Nodes]:[Nodes]]=5,Table2[[#This Row],[Cost]:[Cost]],"")</f>
        <v/>
      </c>
      <c r="C2131" s="20" t="str" cm="1">
        <f t="array" ref="C2131">IF(Table2[[#This Row],[Nodes]:[Nodes]]=6,Table2[[#This Row],[Cost]:[Cost]],"")</f>
        <v/>
      </c>
      <c r="D2131" s="20" t="str" cm="1">
        <f t="array" ref="D2131">IF(Data!A2131=7,Table2[[#This Row],[Cost]:[Cost]],"")</f>
        <v/>
      </c>
    </row>
    <row r="2132" spans="1:4">
      <c r="A2132" s="20" t="str" cm="1">
        <f t="array" ref="A2132">IF(Table2[[#This Row],[Nodes]:[Nodes]]=4,Table2[[#This Row],[Cost]:[Cost]],"")</f>
        <v/>
      </c>
      <c r="B2132" s="20" t="str" cm="1">
        <f t="array" ref="B2132">IF(Table2[[#This Row],[Nodes]:[Nodes]]=5,Table2[[#This Row],[Cost]:[Cost]],"")</f>
        <v/>
      </c>
      <c r="C2132" s="20" t="str" cm="1">
        <f t="array" ref="C2132">IF(Table2[[#This Row],[Nodes]:[Nodes]]=6,Table2[[#This Row],[Cost]:[Cost]],"")</f>
        <v/>
      </c>
      <c r="D2132" s="20" t="str" cm="1">
        <f t="array" ref="D2132">IF(Data!A2132=7,Table2[[#This Row],[Cost]:[Cost]],"")</f>
        <v/>
      </c>
    </row>
    <row r="2133" spans="1:4">
      <c r="A2133" s="20" t="str" cm="1">
        <f t="array" ref="A2133">IF(Table2[[#This Row],[Nodes]:[Nodes]]=4,Table2[[#This Row],[Cost]:[Cost]],"")</f>
        <v/>
      </c>
      <c r="B2133" s="20" t="str" cm="1">
        <f t="array" ref="B2133">IF(Table2[[#This Row],[Nodes]:[Nodes]]=5,Table2[[#This Row],[Cost]:[Cost]],"")</f>
        <v/>
      </c>
      <c r="C2133" s="20" t="str" cm="1">
        <f t="array" ref="C2133">IF(Table2[[#This Row],[Nodes]:[Nodes]]=6,Table2[[#This Row],[Cost]:[Cost]],"")</f>
        <v/>
      </c>
      <c r="D2133" s="20" t="str" cm="1">
        <f t="array" ref="D2133">IF(Data!A2133=7,Table2[[#This Row],[Cost]:[Cost]],"")</f>
        <v/>
      </c>
    </row>
    <row r="2134" spans="1:4">
      <c r="A2134" s="20" t="str" cm="1">
        <f t="array" ref="A2134">IF(Table2[[#This Row],[Nodes]:[Nodes]]=4,Table2[[#This Row],[Cost]:[Cost]],"")</f>
        <v/>
      </c>
      <c r="B2134" s="20" t="str" cm="1">
        <f t="array" ref="B2134">IF(Table2[[#This Row],[Nodes]:[Nodes]]=5,Table2[[#This Row],[Cost]:[Cost]],"")</f>
        <v/>
      </c>
      <c r="C2134" s="20" t="str" cm="1">
        <f t="array" ref="C2134">IF(Table2[[#This Row],[Nodes]:[Nodes]]=6,Table2[[#This Row],[Cost]:[Cost]],"")</f>
        <v/>
      </c>
      <c r="D2134" s="20" t="str" cm="1">
        <f t="array" ref="D2134">IF(Data!A2134=7,Table2[[#This Row],[Cost]:[Cost]],"")</f>
        <v/>
      </c>
    </row>
    <row r="2135" spans="1:4">
      <c r="A2135" s="20" t="str" cm="1">
        <f t="array" ref="A2135">IF(Table2[[#This Row],[Nodes]:[Nodes]]=4,Table2[[#This Row],[Cost]:[Cost]],"")</f>
        <v/>
      </c>
      <c r="B2135" s="20" t="str" cm="1">
        <f t="array" ref="B2135">IF(Table2[[#This Row],[Nodes]:[Nodes]]=5,Table2[[#This Row],[Cost]:[Cost]],"")</f>
        <v/>
      </c>
      <c r="C2135" s="20" t="str" cm="1">
        <f t="array" ref="C2135">IF(Table2[[#This Row],[Nodes]:[Nodes]]=6,Table2[[#This Row],[Cost]:[Cost]],"")</f>
        <v/>
      </c>
      <c r="D2135" s="20" t="str" cm="1">
        <f t="array" ref="D2135">IF(Data!A2135=7,Table2[[#This Row],[Cost]:[Cost]],"")</f>
        <v/>
      </c>
    </row>
    <row r="2136" spans="1:4">
      <c r="A2136" s="20" t="str" cm="1">
        <f t="array" ref="A2136">IF(Table2[[#This Row],[Nodes]:[Nodes]]=4,Table2[[#This Row],[Cost]:[Cost]],"")</f>
        <v/>
      </c>
      <c r="B2136" s="20" t="str" cm="1">
        <f t="array" ref="B2136">IF(Table2[[#This Row],[Nodes]:[Nodes]]=5,Table2[[#This Row],[Cost]:[Cost]],"")</f>
        <v/>
      </c>
      <c r="C2136" s="20" t="str" cm="1">
        <f t="array" ref="C2136">IF(Table2[[#This Row],[Nodes]:[Nodes]]=6,Table2[[#This Row],[Cost]:[Cost]],"")</f>
        <v/>
      </c>
      <c r="D2136" s="20" t="str" cm="1">
        <f t="array" ref="D2136">IF(Data!A2136=7,Table2[[#This Row],[Cost]:[Cost]],"")</f>
        <v/>
      </c>
    </row>
    <row r="2137" spans="1:4">
      <c r="A2137" s="20" t="str" cm="1">
        <f t="array" ref="A2137">IF(Table2[[#This Row],[Nodes]:[Nodes]]=4,Table2[[#This Row],[Cost]:[Cost]],"")</f>
        <v/>
      </c>
      <c r="B2137" s="20" t="str" cm="1">
        <f t="array" ref="B2137">IF(Table2[[#This Row],[Nodes]:[Nodes]]=5,Table2[[#This Row],[Cost]:[Cost]],"")</f>
        <v/>
      </c>
      <c r="C2137" s="20" t="str" cm="1">
        <f t="array" ref="C2137">IF(Table2[[#This Row],[Nodes]:[Nodes]]=6,Table2[[#This Row],[Cost]:[Cost]],"")</f>
        <v/>
      </c>
      <c r="D2137" s="20" t="str" cm="1">
        <f t="array" ref="D2137">IF(Data!A2137=7,Table2[[#This Row],[Cost]:[Cost]],"")</f>
        <v/>
      </c>
    </row>
    <row r="2138" spans="1:4">
      <c r="A2138" s="20" t="str" cm="1">
        <f t="array" ref="A2138">IF(Table2[[#This Row],[Nodes]:[Nodes]]=4,Table2[[#This Row],[Cost]:[Cost]],"")</f>
        <v/>
      </c>
      <c r="B2138" s="20" t="str" cm="1">
        <f t="array" ref="B2138">IF(Table2[[#This Row],[Nodes]:[Nodes]]=5,Table2[[#This Row],[Cost]:[Cost]],"")</f>
        <v/>
      </c>
      <c r="C2138" s="20" t="str" cm="1">
        <f t="array" ref="C2138">IF(Table2[[#This Row],[Nodes]:[Nodes]]=6,Table2[[#This Row],[Cost]:[Cost]],"")</f>
        <v/>
      </c>
      <c r="D2138" s="20" t="str" cm="1">
        <f t="array" ref="D2138">IF(Data!A2138=7,Table2[[#This Row],[Cost]:[Cost]],"")</f>
        <v/>
      </c>
    </row>
    <row r="2139" spans="1:4">
      <c r="A2139" s="20" t="str" cm="1">
        <f t="array" ref="A2139">IF(Table2[[#This Row],[Nodes]:[Nodes]]=4,Table2[[#This Row],[Cost]:[Cost]],"")</f>
        <v/>
      </c>
      <c r="B2139" s="20" t="str" cm="1">
        <f t="array" ref="B2139">IF(Table2[[#This Row],[Nodes]:[Nodes]]=5,Table2[[#This Row],[Cost]:[Cost]],"")</f>
        <v/>
      </c>
      <c r="C2139" s="20" t="str" cm="1">
        <f t="array" ref="C2139">IF(Table2[[#This Row],[Nodes]:[Nodes]]=6,Table2[[#This Row],[Cost]:[Cost]],"")</f>
        <v/>
      </c>
      <c r="D2139" s="20" t="str" cm="1">
        <f t="array" ref="D2139">IF(Data!A2139=7,Table2[[#This Row],[Cost]:[Cost]],"")</f>
        <v/>
      </c>
    </row>
    <row r="2140" spans="1:4">
      <c r="A2140" s="20" t="str" cm="1">
        <f t="array" ref="A2140">IF(Table2[[#This Row],[Nodes]:[Nodes]]=4,Table2[[#This Row],[Cost]:[Cost]],"")</f>
        <v/>
      </c>
      <c r="B2140" s="20" t="str" cm="1">
        <f t="array" ref="B2140">IF(Table2[[#This Row],[Nodes]:[Nodes]]=5,Table2[[#This Row],[Cost]:[Cost]],"")</f>
        <v/>
      </c>
      <c r="C2140" s="20" t="str" cm="1">
        <f t="array" ref="C2140">IF(Table2[[#This Row],[Nodes]:[Nodes]]=6,Table2[[#This Row],[Cost]:[Cost]],"")</f>
        <v/>
      </c>
      <c r="D2140" s="20" t="str" cm="1">
        <f t="array" ref="D2140">IF(Data!A2140=7,Table2[[#This Row],[Cost]:[Cost]],"")</f>
        <v/>
      </c>
    </row>
    <row r="2141" spans="1:4">
      <c r="A2141" s="20" t="str" cm="1">
        <f t="array" ref="A2141">IF(Table2[[#This Row],[Nodes]:[Nodes]]=4,Table2[[#This Row],[Cost]:[Cost]],"")</f>
        <v/>
      </c>
      <c r="B2141" s="20" t="str" cm="1">
        <f t="array" ref="B2141">IF(Table2[[#This Row],[Nodes]:[Nodes]]=5,Table2[[#This Row],[Cost]:[Cost]],"")</f>
        <v/>
      </c>
      <c r="C2141" s="20" t="str" cm="1">
        <f t="array" ref="C2141">IF(Table2[[#This Row],[Nodes]:[Nodes]]=6,Table2[[#This Row],[Cost]:[Cost]],"")</f>
        <v/>
      </c>
      <c r="D2141" s="20" t="str" cm="1">
        <f t="array" ref="D2141">IF(Data!A2141=7,Table2[[#This Row],[Cost]:[Cost]],"")</f>
        <v/>
      </c>
    </row>
    <row r="2142" spans="1:4">
      <c r="A2142" s="20" t="str" cm="1">
        <f t="array" ref="A2142">IF(Table2[[#This Row],[Nodes]:[Nodes]]=4,Table2[[#This Row],[Cost]:[Cost]],"")</f>
        <v/>
      </c>
      <c r="B2142" s="20" t="str" cm="1">
        <f t="array" ref="B2142">IF(Table2[[#This Row],[Nodes]:[Nodes]]=5,Table2[[#This Row],[Cost]:[Cost]],"")</f>
        <v/>
      </c>
      <c r="C2142" s="20" t="str" cm="1">
        <f t="array" ref="C2142">IF(Table2[[#This Row],[Nodes]:[Nodes]]=6,Table2[[#This Row],[Cost]:[Cost]],"")</f>
        <v/>
      </c>
      <c r="D2142" s="20" t="str" cm="1">
        <f t="array" ref="D2142">IF(Data!A2142=7,Table2[[#This Row],[Cost]:[Cost]],"")</f>
        <v/>
      </c>
    </row>
    <row r="2143" spans="1:4">
      <c r="A2143" s="20" t="str" cm="1">
        <f t="array" ref="A2143">IF(Table2[[#This Row],[Nodes]:[Nodes]]=4,Table2[[#This Row],[Cost]:[Cost]],"")</f>
        <v/>
      </c>
      <c r="B2143" s="20" t="str" cm="1">
        <f t="array" ref="B2143">IF(Table2[[#This Row],[Nodes]:[Nodes]]=5,Table2[[#This Row],[Cost]:[Cost]],"")</f>
        <v/>
      </c>
      <c r="C2143" s="20" t="str" cm="1">
        <f t="array" ref="C2143">IF(Table2[[#This Row],[Nodes]:[Nodes]]=6,Table2[[#This Row],[Cost]:[Cost]],"")</f>
        <v/>
      </c>
      <c r="D2143" s="20" t="str" cm="1">
        <f t="array" ref="D2143">IF(Data!A2143=7,Table2[[#This Row],[Cost]:[Cost]],"")</f>
        <v/>
      </c>
    </row>
    <row r="2144" spans="1:4">
      <c r="A2144" s="20" t="str" cm="1">
        <f t="array" ref="A2144">IF(Table2[[#This Row],[Nodes]:[Nodes]]=4,Table2[[#This Row],[Cost]:[Cost]],"")</f>
        <v/>
      </c>
      <c r="B2144" s="20" t="str" cm="1">
        <f t="array" ref="B2144">IF(Table2[[#This Row],[Nodes]:[Nodes]]=5,Table2[[#This Row],[Cost]:[Cost]],"")</f>
        <v/>
      </c>
      <c r="C2144" s="20" t="str" cm="1">
        <f t="array" ref="C2144">IF(Table2[[#This Row],[Nodes]:[Nodes]]=6,Table2[[#This Row],[Cost]:[Cost]],"")</f>
        <v/>
      </c>
      <c r="D2144" s="20" t="str" cm="1">
        <f t="array" ref="D2144">IF(Data!A2144=7,Table2[[#This Row],[Cost]:[Cost]],"")</f>
        <v/>
      </c>
    </row>
    <row r="2145" spans="1:4">
      <c r="A2145" s="20" t="str" cm="1">
        <f t="array" ref="A2145">IF(Table2[[#This Row],[Nodes]:[Nodes]]=4,Table2[[#This Row],[Cost]:[Cost]],"")</f>
        <v/>
      </c>
      <c r="B2145" s="20" t="str" cm="1">
        <f t="array" ref="B2145">IF(Table2[[#This Row],[Nodes]:[Nodes]]=5,Table2[[#This Row],[Cost]:[Cost]],"")</f>
        <v/>
      </c>
      <c r="C2145" s="20" t="str" cm="1">
        <f t="array" ref="C2145">IF(Table2[[#This Row],[Nodes]:[Nodes]]=6,Table2[[#This Row],[Cost]:[Cost]],"")</f>
        <v/>
      </c>
      <c r="D2145" s="20" t="str" cm="1">
        <f t="array" ref="D2145">IF(Data!A2145=7,Table2[[#This Row],[Cost]:[Cost]],"")</f>
        <v/>
      </c>
    </row>
    <row r="2146" spans="1:4">
      <c r="A2146" s="20" t="str" cm="1">
        <f t="array" ref="A2146">IF(Table2[[#This Row],[Nodes]:[Nodes]]=4,Table2[[#This Row],[Cost]:[Cost]],"")</f>
        <v/>
      </c>
      <c r="B2146" s="20" t="str" cm="1">
        <f t="array" ref="B2146">IF(Table2[[#This Row],[Nodes]:[Nodes]]=5,Table2[[#This Row],[Cost]:[Cost]],"")</f>
        <v/>
      </c>
      <c r="C2146" s="20" t="str" cm="1">
        <f t="array" ref="C2146">IF(Table2[[#This Row],[Nodes]:[Nodes]]=6,Table2[[#This Row],[Cost]:[Cost]],"")</f>
        <v/>
      </c>
      <c r="D2146" s="20" t="str" cm="1">
        <f t="array" ref="D2146">IF(Data!A2146=7,Table2[[#This Row],[Cost]:[Cost]],"")</f>
        <v/>
      </c>
    </row>
    <row r="2147" spans="1:4">
      <c r="A2147" s="20" t="str" cm="1">
        <f t="array" ref="A2147">IF(Table2[[#This Row],[Nodes]:[Nodes]]=4,Table2[[#This Row],[Cost]:[Cost]],"")</f>
        <v/>
      </c>
      <c r="B2147" s="20" t="str" cm="1">
        <f t="array" ref="B2147">IF(Table2[[#This Row],[Nodes]:[Nodes]]=5,Table2[[#This Row],[Cost]:[Cost]],"")</f>
        <v/>
      </c>
      <c r="C2147" s="20" t="str" cm="1">
        <f t="array" ref="C2147">IF(Table2[[#This Row],[Nodes]:[Nodes]]=6,Table2[[#This Row],[Cost]:[Cost]],"")</f>
        <v/>
      </c>
      <c r="D2147" s="20" t="str" cm="1">
        <f t="array" ref="D2147">IF(Data!A2147=7,Table2[[#This Row],[Cost]:[Cost]],"")</f>
        <v/>
      </c>
    </row>
    <row r="2148" spans="1:4">
      <c r="A2148" s="20" t="str" cm="1">
        <f t="array" ref="A2148">IF(Table2[[#This Row],[Nodes]:[Nodes]]=4,Table2[[#This Row],[Cost]:[Cost]],"")</f>
        <v/>
      </c>
      <c r="B2148" s="20" t="str" cm="1">
        <f t="array" ref="B2148">IF(Table2[[#This Row],[Nodes]:[Nodes]]=5,Table2[[#This Row],[Cost]:[Cost]],"")</f>
        <v/>
      </c>
      <c r="C2148" s="20" t="str" cm="1">
        <f t="array" ref="C2148">IF(Table2[[#This Row],[Nodes]:[Nodes]]=6,Table2[[#This Row],[Cost]:[Cost]],"")</f>
        <v/>
      </c>
      <c r="D2148" s="20" t="str" cm="1">
        <f t="array" ref="D2148">IF(Data!A2148=7,Table2[[#This Row],[Cost]:[Cost]],"")</f>
        <v/>
      </c>
    </row>
    <row r="2149" spans="1:4">
      <c r="A2149" s="20" t="str" cm="1">
        <f t="array" ref="A2149">IF(Table2[[#This Row],[Nodes]:[Nodes]]=4,Table2[[#This Row],[Cost]:[Cost]],"")</f>
        <v/>
      </c>
      <c r="B2149" s="20" t="str" cm="1">
        <f t="array" ref="B2149">IF(Table2[[#This Row],[Nodes]:[Nodes]]=5,Table2[[#This Row],[Cost]:[Cost]],"")</f>
        <v/>
      </c>
      <c r="C2149" s="20" t="str" cm="1">
        <f t="array" ref="C2149">IF(Table2[[#This Row],[Nodes]:[Nodes]]=6,Table2[[#This Row],[Cost]:[Cost]],"")</f>
        <v/>
      </c>
      <c r="D2149" s="20" t="str" cm="1">
        <f t="array" ref="D2149">IF(Data!A2149=7,Table2[[#This Row],[Cost]:[Cost]],"")</f>
        <v/>
      </c>
    </row>
    <row r="2150" spans="1:4">
      <c r="A2150" s="20" t="str" cm="1">
        <f t="array" ref="A2150">IF(Table2[[#This Row],[Nodes]:[Nodes]]=4,Table2[[#This Row],[Cost]:[Cost]],"")</f>
        <v/>
      </c>
      <c r="B2150" s="20" t="str" cm="1">
        <f t="array" ref="B2150">IF(Table2[[#This Row],[Nodes]:[Nodes]]=5,Table2[[#This Row],[Cost]:[Cost]],"")</f>
        <v/>
      </c>
      <c r="C2150" s="20" t="str" cm="1">
        <f t="array" ref="C2150">IF(Table2[[#This Row],[Nodes]:[Nodes]]=6,Table2[[#This Row],[Cost]:[Cost]],"")</f>
        <v/>
      </c>
      <c r="D2150" s="20" t="str" cm="1">
        <f t="array" ref="D2150">IF(Data!A2150=7,Table2[[#This Row],[Cost]:[Cost]],"")</f>
        <v/>
      </c>
    </row>
    <row r="2151" spans="1:4">
      <c r="A2151" s="20" t="str" cm="1">
        <f t="array" ref="A2151">IF(Table2[[#This Row],[Nodes]:[Nodes]]=4,Table2[[#This Row],[Cost]:[Cost]],"")</f>
        <v/>
      </c>
      <c r="B2151" s="20" t="str" cm="1">
        <f t="array" ref="B2151">IF(Table2[[#This Row],[Nodes]:[Nodes]]=5,Table2[[#This Row],[Cost]:[Cost]],"")</f>
        <v/>
      </c>
      <c r="C2151" s="20" t="str" cm="1">
        <f t="array" ref="C2151">IF(Table2[[#This Row],[Nodes]:[Nodes]]=6,Table2[[#This Row],[Cost]:[Cost]],"")</f>
        <v/>
      </c>
      <c r="D2151" s="20" t="str" cm="1">
        <f t="array" ref="D2151">IF(Data!A2151=7,Table2[[#This Row],[Cost]:[Cost]],"")</f>
        <v/>
      </c>
    </row>
    <row r="2152" spans="1:4">
      <c r="A2152" s="20" t="str" cm="1">
        <f t="array" ref="A2152">IF(Table2[[#This Row],[Nodes]:[Nodes]]=4,Table2[[#This Row],[Cost]:[Cost]],"")</f>
        <v/>
      </c>
      <c r="B2152" s="20" t="str" cm="1">
        <f t="array" ref="B2152">IF(Table2[[#This Row],[Nodes]:[Nodes]]=5,Table2[[#This Row],[Cost]:[Cost]],"")</f>
        <v/>
      </c>
      <c r="C2152" s="20" t="str" cm="1">
        <f t="array" ref="C2152">IF(Table2[[#This Row],[Nodes]:[Nodes]]=6,Table2[[#This Row],[Cost]:[Cost]],"")</f>
        <v/>
      </c>
      <c r="D2152" s="20" t="str" cm="1">
        <f t="array" ref="D2152">IF(Data!A2152=7,Table2[[#This Row],[Cost]:[Cost]],"")</f>
        <v/>
      </c>
    </row>
    <row r="2153" spans="1:4">
      <c r="A2153" s="20" t="str" cm="1">
        <f t="array" ref="A2153">IF(Table2[[#This Row],[Nodes]:[Nodes]]=4,Table2[[#This Row],[Cost]:[Cost]],"")</f>
        <v/>
      </c>
      <c r="B2153" s="20" t="str" cm="1">
        <f t="array" ref="B2153">IF(Table2[[#This Row],[Nodes]:[Nodes]]=5,Table2[[#This Row],[Cost]:[Cost]],"")</f>
        <v/>
      </c>
      <c r="C2153" s="20" t="str" cm="1">
        <f t="array" ref="C2153">IF(Table2[[#This Row],[Nodes]:[Nodes]]=6,Table2[[#This Row],[Cost]:[Cost]],"")</f>
        <v/>
      </c>
      <c r="D2153" s="20" t="str" cm="1">
        <f t="array" ref="D2153">IF(Data!A2153=7,Table2[[#This Row],[Cost]:[Cost]],"")</f>
        <v/>
      </c>
    </row>
    <row r="2154" spans="1:4">
      <c r="A2154" s="20" t="str" cm="1">
        <f t="array" ref="A2154">IF(Table2[[#This Row],[Nodes]:[Nodes]]=4,Table2[[#This Row],[Cost]:[Cost]],"")</f>
        <v/>
      </c>
      <c r="B2154" s="20" t="str" cm="1">
        <f t="array" ref="B2154">IF(Table2[[#This Row],[Nodes]:[Nodes]]=5,Table2[[#This Row],[Cost]:[Cost]],"")</f>
        <v/>
      </c>
      <c r="C2154" s="20" t="str" cm="1">
        <f t="array" ref="C2154">IF(Table2[[#This Row],[Nodes]:[Nodes]]=6,Table2[[#This Row],[Cost]:[Cost]],"")</f>
        <v/>
      </c>
      <c r="D2154" s="20" t="str" cm="1">
        <f t="array" ref="D2154">IF(Data!A2154=7,Table2[[#This Row],[Cost]:[Cost]],"")</f>
        <v/>
      </c>
    </row>
    <row r="2155" spans="1:4">
      <c r="A2155" s="20" t="str" cm="1">
        <f t="array" ref="A2155">IF(Table2[[#This Row],[Nodes]:[Nodes]]=4,Table2[[#This Row],[Cost]:[Cost]],"")</f>
        <v/>
      </c>
      <c r="B2155" s="20" t="str" cm="1">
        <f t="array" ref="B2155">IF(Table2[[#This Row],[Nodes]:[Nodes]]=5,Table2[[#This Row],[Cost]:[Cost]],"")</f>
        <v/>
      </c>
      <c r="C2155" s="20" t="str" cm="1">
        <f t="array" ref="C2155">IF(Table2[[#This Row],[Nodes]:[Nodes]]=6,Table2[[#This Row],[Cost]:[Cost]],"")</f>
        <v/>
      </c>
      <c r="D2155" s="20" t="str" cm="1">
        <f t="array" ref="D2155">IF(Data!A2155=7,Table2[[#This Row],[Cost]:[Cost]],"")</f>
        <v/>
      </c>
    </row>
    <row r="2156" spans="1:4">
      <c r="A2156" s="20" t="str" cm="1">
        <f t="array" ref="A2156">IF(Table2[[#This Row],[Nodes]:[Nodes]]=4,Table2[[#This Row],[Cost]:[Cost]],"")</f>
        <v/>
      </c>
      <c r="B2156" s="20" t="str" cm="1">
        <f t="array" ref="B2156">IF(Table2[[#This Row],[Nodes]:[Nodes]]=5,Table2[[#This Row],[Cost]:[Cost]],"")</f>
        <v/>
      </c>
      <c r="C2156" s="20" t="str" cm="1">
        <f t="array" ref="C2156">IF(Table2[[#This Row],[Nodes]:[Nodes]]=6,Table2[[#This Row],[Cost]:[Cost]],"")</f>
        <v/>
      </c>
      <c r="D2156" s="20" t="str" cm="1">
        <f t="array" ref="D2156">IF(Data!A2156=7,Table2[[#This Row],[Cost]:[Cost]],"")</f>
        <v/>
      </c>
    </row>
    <row r="2157" spans="1:4">
      <c r="A2157" s="20" t="str" cm="1">
        <f t="array" ref="A2157">IF(Table2[[#This Row],[Nodes]:[Nodes]]=4,Table2[[#This Row],[Cost]:[Cost]],"")</f>
        <v/>
      </c>
      <c r="B2157" s="20" t="str" cm="1">
        <f t="array" ref="B2157">IF(Table2[[#This Row],[Nodes]:[Nodes]]=5,Table2[[#This Row],[Cost]:[Cost]],"")</f>
        <v/>
      </c>
      <c r="C2157" s="20" t="str" cm="1">
        <f t="array" ref="C2157">IF(Table2[[#This Row],[Nodes]:[Nodes]]=6,Table2[[#This Row],[Cost]:[Cost]],"")</f>
        <v/>
      </c>
      <c r="D2157" s="20" t="str" cm="1">
        <f t="array" ref="D2157">IF(Data!A2157=7,Table2[[#This Row],[Cost]:[Cost]],"")</f>
        <v/>
      </c>
    </row>
    <row r="2158" spans="1:4">
      <c r="A2158" s="20" t="str" cm="1">
        <f t="array" ref="A2158">IF(Table2[[#This Row],[Nodes]:[Nodes]]=4,Table2[[#This Row],[Cost]:[Cost]],"")</f>
        <v/>
      </c>
      <c r="B2158" s="20" t="str" cm="1">
        <f t="array" ref="B2158">IF(Table2[[#This Row],[Nodes]:[Nodes]]=5,Table2[[#This Row],[Cost]:[Cost]],"")</f>
        <v/>
      </c>
      <c r="C2158" s="20" t="str" cm="1">
        <f t="array" ref="C2158">IF(Table2[[#This Row],[Nodes]:[Nodes]]=6,Table2[[#This Row],[Cost]:[Cost]],"")</f>
        <v/>
      </c>
      <c r="D2158" s="20" t="str" cm="1">
        <f t="array" ref="D2158">IF(Data!A2158=7,Table2[[#This Row],[Cost]:[Cost]],"")</f>
        <v/>
      </c>
    </row>
    <row r="2159" spans="1:4">
      <c r="A2159" s="20" t="str" cm="1">
        <f t="array" ref="A2159">IF(Table2[[#This Row],[Nodes]:[Nodes]]=4,Table2[[#This Row],[Cost]:[Cost]],"")</f>
        <v/>
      </c>
      <c r="B2159" s="20" t="str" cm="1">
        <f t="array" ref="B2159">IF(Table2[[#This Row],[Nodes]:[Nodes]]=5,Table2[[#This Row],[Cost]:[Cost]],"")</f>
        <v/>
      </c>
      <c r="C2159" s="20" t="str" cm="1">
        <f t="array" ref="C2159">IF(Table2[[#This Row],[Nodes]:[Nodes]]=6,Table2[[#This Row],[Cost]:[Cost]],"")</f>
        <v/>
      </c>
      <c r="D2159" s="20" t="str" cm="1">
        <f t="array" ref="D2159">IF(Data!A2159=7,Table2[[#This Row],[Cost]:[Cost]],"")</f>
        <v/>
      </c>
    </row>
    <row r="2160" spans="1:4">
      <c r="A2160" s="20" t="str" cm="1">
        <f t="array" ref="A2160">IF(Table2[[#This Row],[Nodes]:[Nodes]]=4,Table2[[#This Row],[Cost]:[Cost]],"")</f>
        <v/>
      </c>
      <c r="B2160" s="20" t="str" cm="1">
        <f t="array" ref="B2160">IF(Table2[[#This Row],[Nodes]:[Nodes]]=5,Table2[[#This Row],[Cost]:[Cost]],"")</f>
        <v/>
      </c>
      <c r="C2160" s="20" t="str" cm="1">
        <f t="array" ref="C2160">IF(Table2[[#This Row],[Nodes]:[Nodes]]=6,Table2[[#This Row],[Cost]:[Cost]],"")</f>
        <v/>
      </c>
      <c r="D2160" s="20" t="str" cm="1">
        <f t="array" ref="D2160">IF(Data!A2160=7,Table2[[#This Row],[Cost]:[Cost]],"")</f>
        <v/>
      </c>
    </row>
    <row r="2161" spans="1:4">
      <c r="A2161" s="20" t="str" cm="1">
        <f t="array" ref="A2161">IF(Table2[[#This Row],[Nodes]:[Nodes]]=4,Table2[[#This Row],[Cost]:[Cost]],"")</f>
        <v/>
      </c>
      <c r="B2161" s="20" t="str" cm="1">
        <f t="array" ref="B2161">IF(Table2[[#This Row],[Nodes]:[Nodes]]=5,Table2[[#This Row],[Cost]:[Cost]],"")</f>
        <v/>
      </c>
      <c r="C2161" s="20" t="str" cm="1">
        <f t="array" ref="C2161">IF(Table2[[#This Row],[Nodes]:[Nodes]]=6,Table2[[#This Row],[Cost]:[Cost]],"")</f>
        <v/>
      </c>
      <c r="D2161" s="20" t="str" cm="1">
        <f t="array" ref="D2161">IF(Data!A2161=7,Table2[[#This Row],[Cost]:[Cost]],"")</f>
        <v/>
      </c>
    </row>
    <row r="2162" spans="1:4">
      <c r="A2162" s="20" t="str" cm="1">
        <f t="array" ref="A2162">IF(Table2[[#This Row],[Nodes]:[Nodes]]=4,Table2[[#This Row],[Cost]:[Cost]],"")</f>
        <v/>
      </c>
      <c r="B2162" s="20" t="str" cm="1">
        <f t="array" ref="B2162">IF(Table2[[#This Row],[Nodes]:[Nodes]]=5,Table2[[#This Row],[Cost]:[Cost]],"")</f>
        <v/>
      </c>
      <c r="C2162" s="20" t="str" cm="1">
        <f t="array" ref="C2162">IF(Table2[[#This Row],[Nodes]:[Nodes]]=6,Table2[[#This Row],[Cost]:[Cost]],"")</f>
        <v/>
      </c>
      <c r="D2162" s="20" t="str" cm="1">
        <f t="array" ref="D2162">IF(Data!A2162=7,Table2[[#This Row],[Cost]:[Cost]],"")</f>
        <v/>
      </c>
    </row>
    <row r="2163" spans="1:4">
      <c r="A2163" s="20" t="str" cm="1">
        <f t="array" ref="A2163">IF(Table2[[#This Row],[Nodes]:[Nodes]]=4,Table2[[#This Row],[Cost]:[Cost]],"")</f>
        <v/>
      </c>
      <c r="B2163" s="20" t="str" cm="1">
        <f t="array" ref="B2163">IF(Table2[[#This Row],[Nodes]:[Nodes]]=5,Table2[[#This Row],[Cost]:[Cost]],"")</f>
        <v/>
      </c>
      <c r="C2163" s="20" t="str" cm="1">
        <f t="array" ref="C2163">IF(Table2[[#This Row],[Nodes]:[Nodes]]=6,Table2[[#This Row],[Cost]:[Cost]],"")</f>
        <v/>
      </c>
      <c r="D2163" s="20" t="str" cm="1">
        <f t="array" ref="D2163">IF(Data!A2163=7,Table2[[#This Row],[Cost]:[Cost]],"")</f>
        <v/>
      </c>
    </row>
    <row r="2164" spans="1:4">
      <c r="A2164" s="20" t="str" cm="1">
        <f t="array" ref="A2164">IF(Table2[[#This Row],[Nodes]:[Nodes]]=4,Table2[[#This Row],[Cost]:[Cost]],"")</f>
        <v/>
      </c>
      <c r="B2164" s="20" t="str" cm="1">
        <f t="array" ref="B2164">IF(Table2[[#This Row],[Nodes]:[Nodes]]=5,Table2[[#This Row],[Cost]:[Cost]],"")</f>
        <v/>
      </c>
      <c r="C2164" s="20" t="str" cm="1">
        <f t="array" ref="C2164">IF(Table2[[#This Row],[Nodes]:[Nodes]]=6,Table2[[#This Row],[Cost]:[Cost]],"")</f>
        <v/>
      </c>
      <c r="D2164" s="20" t="str" cm="1">
        <f t="array" ref="D2164">IF(Data!A2164=7,Table2[[#This Row],[Cost]:[Cost]],"")</f>
        <v/>
      </c>
    </row>
    <row r="2165" spans="1:4">
      <c r="A2165" s="20" t="str" cm="1">
        <f t="array" ref="A2165">IF(Table2[[#This Row],[Nodes]:[Nodes]]=4,Table2[[#This Row],[Cost]:[Cost]],"")</f>
        <v/>
      </c>
      <c r="B2165" s="20" t="str" cm="1">
        <f t="array" ref="B2165">IF(Table2[[#This Row],[Nodes]:[Nodes]]=5,Table2[[#This Row],[Cost]:[Cost]],"")</f>
        <v/>
      </c>
      <c r="C2165" s="20" t="str" cm="1">
        <f t="array" ref="C2165">IF(Table2[[#This Row],[Nodes]:[Nodes]]=6,Table2[[#This Row],[Cost]:[Cost]],"")</f>
        <v/>
      </c>
      <c r="D2165" s="20" t="str" cm="1">
        <f t="array" ref="D2165">IF(Data!A2165=7,Table2[[#This Row],[Cost]:[Cost]],"")</f>
        <v/>
      </c>
    </row>
    <row r="2166" spans="1:4">
      <c r="A2166" s="20" t="str" cm="1">
        <f t="array" ref="A2166">IF(Table2[[#This Row],[Nodes]:[Nodes]]=4,Table2[[#This Row],[Cost]:[Cost]],"")</f>
        <v/>
      </c>
      <c r="B2166" s="20" t="str" cm="1">
        <f t="array" ref="B2166">IF(Table2[[#This Row],[Nodes]:[Nodes]]=5,Table2[[#This Row],[Cost]:[Cost]],"")</f>
        <v/>
      </c>
      <c r="C2166" s="20" t="str" cm="1">
        <f t="array" ref="C2166">IF(Table2[[#This Row],[Nodes]:[Nodes]]=6,Table2[[#This Row],[Cost]:[Cost]],"")</f>
        <v/>
      </c>
      <c r="D2166" s="20" t="str" cm="1">
        <f t="array" ref="D2166">IF(Data!A2166=7,Table2[[#This Row],[Cost]:[Cost]],"")</f>
        <v/>
      </c>
    </row>
    <row r="2167" spans="1:4">
      <c r="A2167" s="20" t="str" cm="1">
        <f t="array" ref="A2167">IF(Table2[[#This Row],[Nodes]:[Nodes]]=4,Table2[[#This Row],[Cost]:[Cost]],"")</f>
        <v/>
      </c>
      <c r="B2167" s="20" t="str" cm="1">
        <f t="array" ref="B2167">IF(Table2[[#This Row],[Nodes]:[Nodes]]=5,Table2[[#This Row],[Cost]:[Cost]],"")</f>
        <v/>
      </c>
      <c r="C2167" s="20" t="str" cm="1">
        <f t="array" ref="C2167">IF(Table2[[#This Row],[Nodes]:[Nodes]]=6,Table2[[#This Row],[Cost]:[Cost]],"")</f>
        <v/>
      </c>
      <c r="D2167" s="20" t="str" cm="1">
        <f t="array" ref="D2167">IF(Data!A2167=7,Table2[[#This Row],[Cost]:[Cost]],"")</f>
        <v/>
      </c>
    </row>
    <row r="2168" spans="1:4">
      <c r="A2168" s="20" t="str" cm="1">
        <f t="array" ref="A2168">IF(Table2[[#This Row],[Nodes]:[Nodes]]=4,Table2[[#This Row],[Cost]:[Cost]],"")</f>
        <v/>
      </c>
      <c r="B2168" s="20" t="str" cm="1">
        <f t="array" ref="B2168">IF(Table2[[#This Row],[Nodes]:[Nodes]]=5,Table2[[#This Row],[Cost]:[Cost]],"")</f>
        <v/>
      </c>
      <c r="C2168" s="20" t="str" cm="1">
        <f t="array" ref="C2168">IF(Table2[[#This Row],[Nodes]:[Nodes]]=6,Table2[[#This Row],[Cost]:[Cost]],"")</f>
        <v/>
      </c>
      <c r="D2168" s="20" t="str" cm="1">
        <f t="array" ref="D2168">IF(Data!A2168=7,Table2[[#This Row],[Cost]:[Cost]],"")</f>
        <v/>
      </c>
    </row>
    <row r="2169" spans="1:4">
      <c r="A2169" s="20" t="str" cm="1">
        <f t="array" ref="A2169">IF(Table2[[#This Row],[Nodes]:[Nodes]]=4,Table2[[#This Row],[Cost]:[Cost]],"")</f>
        <v/>
      </c>
      <c r="B2169" s="20" t="str" cm="1">
        <f t="array" ref="B2169">IF(Table2[[#This Row],[Nodes]:[Nodes]]=5,Table2[[#This Row],[Cost]:[Cost]],"")</f>
        <v/>
      </c>
      <c r="C2169" s="20" t="str" cm="1">
        <f t="array" ref="C2169">IF(Table2[[#This Row],[Nodes]:[Nodes]]=6,Table2[[#This Row],[Cost]:[Cost]],"")</f>
        <v/>
      </c>
      <c r="D2169" s="20" t="str" cm="1">
        <f t="array" ref="D2169">IF(Data!A2169=7,Table2[[#This Row],[Cost]:[Cost]],"")</f>
        <v/>
      </c>
    </row>
    <row r="2170" spans="1:4">
      <c r="A2170" s="20" t="str" cm="1">
        <f t="array" ref="A2170">IF(Table2[[#This Row],[Nodes]:[Nodes]]=4,Table2[[#This Row],[Cost]:[Cost]],"")</f>
        <v/>
      </c>
      <c r="B2170" s="20" t="str" cm="1">
        <f t="array" ref="B2170">IF(Table2[[#This Row],[Nodes]:[Nodes]]=5,Table2[[#This Row],[Cost]:[Cost]],"")</f>
        <v/>
      </c>
      <c r="C2170" s="20" t="str" cm="1">
        <f t="array" ref="C2170">IF(Table2[[#This Row],[Nodes]:[Nodes]]=6,Table2[[#This Row],[Cost]:[Cost]],"")</f>
        <v/>
      </c>
      <c r="D2170" s="20" t="str" cm="1">
        <f t="array" ref="D2170">IF(Data!A2170=7,Table2[[#This Row],[Cost]:[Cost]],"")</f>
        <v/>
      </c>
    </row>
    <row r="2171" spans="1:4">
      <c r="A2171" s="20" t="str" cm="1">
        <f t="array" ref="A2171">IF(Table2[[#This Row],[Nodes]:[Nodes]]=4,Table2[[#This Row],[Cost]:[Cost]],"")</f>
        <v/>
      </c>
      <c r="B2171" s="20" t="str" cm="1">
        <f t="array" ref="B2171">IF(Table2[[#This Row],[Nodes]:[Nodes]]=5,Table2[[#This Row],[Cost]:[Cost]],"")</f>
        <v/>
      </c>
      <c r="C2171" s="20" t="str" cm="1">
        <f t="array" ref="C2171">IF(Table2[[#This Row],[Nodes]:[Nodes]]=6,Table2[[#This Row],[Cost]:[Cost]],"")</f>
        <v/>
      </c>
      <c r="D2171" s="20" t="str" cm="1">
        <f t="array" ref="D2171">IF(Data!A2171=7,Table2[[#This Row],[Cost]:[Cost]],"")</f>
        <v/>
      </c>
    </row>
    <row r="2172" spans="1:4">
      <c r="A2172" s="20" t="str" cm="1">
        <f t="array" ref="A2172">IF(Table2[[#This Row],[Nodes]:[Nodes]]=4,Table2[[#This Row],[Cost]:[Cost]],"")</f>
        <v/>
      </c>
      <c r="B2172" s="20" t="str" cm="1">
        <f t="array" ref="B2172">IF(Table2[[#This Row],[Nodes]:[Nodes]]=5,Table2[[#This Row],[Cost]:[Cost]],"")</f>
        <v/>
      </c>
      <c r="C2172" s="20" t="str" cm="1">
        <f t="array" ref="C2172">IF(Table2[[#This Row],[Nodes]:[Nodes]]=6,Table2[[#This Row],[Cost]:[Cost]],"")</f>
        <v/>
      </c>
      <c r="D2172" s="20" t="str" cm="1">
        <f t="array" ref="D2172">IF(Data!A2172=7,Table2[[#This Row],[Cost]:[Cost]],"")</f>
        <v/>
      </c>
    </row>
    <row r="2173" spans="1:4">
      <c r="A2173" s="20" t="str" cm="1">
        <f t="array" ref="A2173">IF(Table2[[#This Row],[Nodes]:[Nodes]]=4,Table2[[#This Row],[Cost]:[Cost]],"")</f>
        <v/>
      </c>
      <c r="B2173" s="20" t="str" cm="1">
        <f t="array" ref="B2173">IF(Table2[[#This Row],[Nodes]:[Nodes]]=5,Table2[[#This Row],[Cost]:[Cost]],"")</f>
        <v/>
      </c>
      <c r="C2173" s="20" t="str" cm="1">
        <f t="array" ref="C2173">IF(Table2[[#This Row],[Nodes]:[Nodes]]=6,Table2[[#This Row],[Cost]:[Cost]],"")</f>
        <v/>
      </c>
      <c r="D2173" s="20" t="str" cm="1">
        <f t="array" ref="D2173">IF(Data!A2173=7,Table2[[#This Row],[Cost]:[Cost]],"")</f>
        <v/>
      </c>
    </row>
    <row r="2174" spans="1:4">
      <c r="A2174" s="20" t="str" cm="1">
        <f t="array" ref="A2174">IF(Table2[[#This Row],[Nodes]:[Nodes]]=4,Table2[[#This Row],[Cost]:[Cost]],"")</f>
        <v/>
      </c>
      <c r="B2174" s="20" t="str" cm="1">
        <f t="array" ref="B2174">IF(Table2[[#This Row],[Nodes]:[Nodes]]=5,Table2[[#This Row],[Cost]:[Cost]],"")</f>
        <v/>
      </c>
      <c r="C2174" s="20" t="str" cm="1">
        <f t="array" ref="C2174">IF(Table2[[#This Row],[Nodes]:[Nodes]]=6,Table2[[#This Row],[Cost]:[Cost]],"")</f>
        <v/>
      </c>
      <c r="D2174" s="20" t="str" cm="1">
        <f t="array" ref="D2174">IF(Data!A2174=7,Table2[[#This Row],[Cost]:[Cost]],"")</f>
        <v/>
      </c>
    </row>
    <row r="2175" spans="1:4">
      <c r="A2175" s="20" t="str" cm="1">
        <f t="array" ref="A2175">IF(Table2[[#This Row],[Nodes]:[Nodes]]=4,Table2[[#This Row],[Cost]:[Cost]],"")</f>
        <v/>
      </c>
      <c r="B2175" s="20" t="str" cm="1">
        <f t="array" ref="B2175">IF(Table2[[#This Row],[Nodes]:[Nodes]]=5,Table2[[#This Row],[Cost]:[Cost]],"")</f>
        <v/>
      </c>
      <c r="C2175" s="20" t="str" cm="1">
        <f t="array" ref="C2175">IF(Table2[[#This Row],[Nodes]:[Nodes]]=6,Table2[[#This Row],[Cost]:[Cost]],"")</f>
        <v/>
      </c>
      <c r="D2175" s="20" t="str" cm="1">
        <f t="array" ref="D2175">IF(Data!A2175=7,Table2[[#This Row],[Cost]:[Cost]],"")</f>
        <v/>
      </c>
    </row>
    <row r="2176" spans="1:4">
      <c r="A2176" s="20" t="str" cm="1">
        <f t="array" ref="A2176">IF(Table2[[#This Row],[Nodes]:[Nodes]]=4,Table2[[#This Row],[Cost]:[Cost]],"")</f>
        <v/>
      </c>
      <c r="B2176" s="20" t="str" cm="1">
        <f t="array" ref="B2176">IF(Table2[[#This Row],[Nodes]:[Nodes]]=5,Table2[[#This Row],[Cost]:[Cost]],"")</f>
        <v/>
      </c>
      <c r="C2176" s="20" t="str" cm="1">
        <f t="array" ref="C2176">IF(Table2[[#This Row],[Nodes]:[Nodes]]=6,Table2[[#This Row],[Cost]:[Cost]],"")</f>
        <v/>
      </c>
      <c r="D2176" s="20" t="str" cm="1">
        <f t="array" ref="D2176">IF(Data!A2176=7,Table2[[#This Row],[Cost]:[Cost]],"")</f>
        <v/>
      </c>
    </row>
    <row r="2177" spans="1:4">
      <c r="A2177" s="20" t="str" cm="1">
        <f t="array" ref="A2177">IF(Table2[[#This Row],[Nodes]:[Nodes]]=4,Table2[[#This Row],[Cost]:[Cost]],"")</f>
        <v/>
      </c>
      <c r="B2177" s="20" t="str" cm="1">
        <f t="array" ref="B2177">IF(Table2[[#This Row],[Nodes]:[Nodes]]=5,Table2[[#This Row],[Cost]:[Cost]],"")</f>
        <v/>
      </c>
      <c r="C2177" s="20" t="str" cm="1">
        <f t="array" ref="C2177">IF(Table2[[#This Row],[Nodes]:[Nodes]]=6,Table2[[#This Row],[Cost]:[Cost]],"")</f>
        <v/>
      </c>
      <c r="D2177" s="20" t="str" cm="1">
        <f t="array" ref="D2177">IF(Data!A2177=7,Table2[[#This Row],[Cost]:[Cost]],"")</f>
        <v/>
      </c>
    </row>
    <row r="2178" spans="1:4">
      <c r="A2178" s="20" t="str" cm="1">
        <f t="array" ref="A2178">IF(Table2[[#This Row],[Nodes]:[Nodes]]=4,Table2[[#This Row],[Cost]:[Cost]],"")</f>
        <v/>
      </c>
      <c r="B2178" s="20" t="str" cm="1">
        <f t="array" ref="B2178">IF(Table2[[#This Row],[Nodes]:[Nodes]]=5,Table2[[#This Row],[Cost]:[Cost]],"")</f>
        <v/>
      </c>
      <c r="C2178" s="20" t="str" cm="1">
        <f t="array" ref="C2178">IF(Table2[[#This Row],[Nodes]:[Nodes]]=6,Table2[[#This Row],[Cost]:[Cost]],"")</f>
        <v/>
      </c>
      <c r="D2178" s="20" t="str" cm="1">
        <f t="array" ref="D2178">IF(Data!A2178=7,Table2[[#This Row],[Cost]:[Cost]],"")</f>
        <v/>
      </c>
    </row>
    <row r="2179" spans="1:4">
      <c r="A2179" s="20" t="str" cm="1">
        <f t="array" ref="A2179">IF(Table2[[#This Row],[Nodes]:[Nodes]]=4,Table2[[#This Row],[Cost]:[Cost]],"")</f>
        <v/>
      </c>
      <c r="B2179" s="20" t="str" cm="1">
        <f t="array" ref="B2179">IF(Table2[[#This Row],[Nodes]:[Nodes]]=5,Table2[[#This Row],[Cost]:[Cost]],"")</f>
        <v/>
      </c>
      <c r="C2179" s="20" t="str" cm="1">
        <f t="array" ref="C2179">IF(Table2[[#This Row],[Nodes]:[Nodes]]=6,Table2[[#This Row],[Cost]:[Cost]],"")</f>
        <v/>
      </c>
      <c r="D2179" s="20" t="str" cm="1">
        <f t="array" ref="D2179">IF(Data!A2179=7,Table2[[#This Row],[Cost]:[Cost]],"")</f>
        <v/>
      </c>
    </row>
    <row r="2180" spans="1:4">
      <c r="A2180" s="20" t="str" cm="1">
        <f t="array" ref="A2180">IF(Table2[[#This Row],[Nodes]:[Nodes]]=4,Table2[[#This Row],[Cost]:[Cost]],"")</f>
        <v/>
      </c>
      <c r="B2180" s="20" t="str" cm="1">
        <f t="array" ref="B2180">IF(Table2[[#This Row],[Nodes]:[Nodes]]=5,Table2[[#This Row],[Cost]:[Cost]],"")</f>
        <v/>
      </c>
      <c r="C2180" s="20" t="str" cm="1">
        <f t="array" ref="C2180">IF(Table2[[#This Row],[Nodes]:[Nodes]]=6,Table2[[#This Row],[Cost]:[Cost]],"")</f>
        <v/>
      </c>
      <c r="D2180" s="20" t="str" cm="1">
        <f t="array" ref="D2180">IF(Data!A2180=7,Table2[[#This Row],[Cost]:[Cost]],"")</f>
        <v/>
      </c>
    </row>
    <row r="2181" spans="1:4">
      <c r="A2181" s="20" t="str" cm="1">
        <f t="array" ref="A2181">IF(Table2[[#This Row],[Nodes]:[Nodes]]=4,Table2[[#This Row],[Cost]:[Cost]],"")</f>
        <v/>
      </c>
      <c r="B2181" s="20" t="str" cm="1">
        <f t="array" ref="B2181">IF(Table2[[#This Row],[Nodes]:[Nodes]]=5,Table2[[#This Row],[Cost]:[Cost]],"")</f>
        <v/>
      </c>
      <c r="C2181" s="20" t="str" cm="1">
        <f t="array" ref="C2181">IF(Table2[[#This Row],[Nodes]:[Nodes]]=6,Table2[[#This Row],[Cost]:[Cost]],"")</f>
        <v/>
      </c>
      <c r="D2181" s="20" t="str" cm="1">
        <f t="array" ref="D2181">IF(Data!A2181=7,Table2[[#This Row],[Cost]:[Cost]],"")</f>
        <v/>
      </c>
    </row>
    <row r="2182" spans="1:4">
      <c r="A2182" s="20" t="str" cm="1">
        <f t="array" ref="A2182">IF(Table2[[#This Row],[Nodes]:[Nodes]]=4,Table2[[#This Row],[Cost]:[Cost]],"")</f>
        <v/>
      </c>
      <c r="B2182" s="20" t="str" cm="1">
        <f t="array" ref="B2182">IF(Table2[[#This Row],[Nodes]:[Nodes]]=5,Table2[[#This Row],[Cost]:[Cost]],"")</f>
        <v/>
      </c>
      <c r="C2182" s="20" t="str" cm="1">
        <f t="array" ref="C2182">IF(Table2[[#This Row],[Nodes]:[Nodes]]=6,Table2[[#This Row],[Cost]:[Cost]],"")</f>
        <v/>
      </c>
      <c r="D2182" s="20" t="str" cm="1">
        <f t="array" ref="D2182">IF(Data!A2182=7,Table2[[#This Row],[Cost]:[Cost]],"")</f>
        <v/>
      </c>
    </row>
    <row r="2183" spans="1:4">
      <c r="A2183" s="20" t="str" cm="1">
        <f t="array" ref="A2183">IF(Table2[[#This Row],[Nodes]:[Nodes]]=4,Table2[[#This Row],[Cost]:[Cost]],"")</f>
        <v/>
      </c>
      <c r="B2183" s="20" t="str" cm="1">
        <f t="array" ref="B2183">IF(Table2[[#This Row],[Nodes]:[Nodes]]=5,Table2[[#This Row],[Cost]:[Cost]],"")</f>
        <v/>
      </c>
      <c r="C2183" s="20" t="str" cm="1">
        <f t="array" ref="C2183">IF(Table2[[#This Row],[Nodes]:[Nodes]]=6,Table2[[#This Row],[Cost]:[Cost]],"")</f>
        <v/>
      </c>
      <c r="D2183" s="20" t="str" cm="1">
        <f t="array" ref="D2183">IF(Data!A2183=7,Table2[[#This Row],[Cost]:[Cost]],"")</f>
        <v/>
      </c>
    </row>
    <row r="2184" spans="1:4">
      <c r="A2184" s="20" t="str" cm="1">
        <f t="array" ref="A2184">IF(Table2[[#This Row],[Nodes]:[Nodes]]=4,Table2[[#This Row],[Cost]:[Cost]],"")</f>
        <v/>
      </c>
      <c r="B2184" s="20" t="str" cm="1">
        <f t="array" ref="B2184">IF(Table2[[#This Row],[Nodes]:[Nodes]]=5,Table2[[#This Row],[Cost]:[Cost]],"")</f>
        <v/>
      </c>
      <c r="C2184" s="20" t="str" cm="1">
        <f t="array" ref="C2184">IF(Table2[[#This Row],[Nodes]:[Nodes]]=6,Table2[[#This Row],[Cost]:[Cost]],"")</f>
        <v/>
      </c>
      <c r="D2184" s="20" t="str" cm="1">
        <f t="array" ref="D2184">IF(Data!A2184=7,Table2[[#This Row],[Cost]:[Cost]],"")</f>
        <v/>
      </c>
    </row>
    <row r="2185" spans="1:4">
      <c r="A2185" s="20" t="str" cm="1">
        <f t="array" ref="A2185">IF(Table2[[#This Row],[Nodes]:[Nodes]]=4,Table2[[#This Row],[Cost]:[Cost]],"")</f>
        <v/>
      </c>
      <c r="B2185" s="20" t="str" cm="1">
        <f t="array" ref="B2185">IF(Table2[[#This Row],[Nodes]:[Nodes]]=5,Table2[[#This Row],[Cost]:[Cost]],"")</f>
        <v/>
      </c>
      <c r="C2185" s="20" t="str" cm="1">
        <f t="array" ref="C2185">IF(Table2[[#This Row],[Nodes]:[Nodes]]=6,Table2[[#This Row],[Cost]:[Cost]],"")</f>
        <v/>
      </c>
      <c r="D2185" s="20" t="str" cm="1">
        <f t="array" ref="D2185">IF(Data!A2185=7,Table2[[#This Row],[Cost]:[Cost]],"")</f>
        <v/>
      </c>
    </row>
    <row r="2186" spans="1:4">
      <c r="A2186" s="20" t="str" cm="1">
        <f t="array" ref="A2186">IF(Table2[[#This Row],[Nodes]:[Nodes]]=4,Table2[[#This Row],[Cost]:[Cost]],"")</f>
        <v/>
      </c>
      <c r="B2186" s="20" t="str" cm="1">
        <f t="array" ref="B2186">IF(Table2[[#This Row],[Nodes]:[Nodes]]=5,Table2[[#This Row],[Cost]:[Cost]],"")</f>
        <v/>
      </c>
      <c r="C2186" s="20" t="str" cm="1">
        <f t="array" ref="C2186">IF(Table2[[#This Row],[Nodes]:[Nodes]]=6,Table2[[#This Row],[Cost]:[Cost]],"")</f>
        <v/>
      </c>
      <c r="D2186" s="20" t="str" cm="1">
        <f t="array" ref="D2186">IF(Data!A2186=7,Table2[[#This Row],[Cost]:[Cost]],"")</f>
        <v/>
      </c>
    </row>
    <row r="2187" spans="1:4">
      <c r="A2187" s="20" t="str" cm="1">
        <f t="array" ref="A2187">IF(Table2[[#This Row],[Nodes]:[Nodes]]=4,Table2[[#This Row],[Cost]:[Cost]],"")</f>
        <v/>
      </c>
      <c r="B2187" s="20" t="str" cm="1">
        <f t="array" ref="B2187">IF(Table2[[#This Row],[Nodes]:[Nodes]]=5,Table2[[#This Row],[Cost]:[Cost]],"")</f>
        <v/>
      </c>
      <c r="C2187" s="20" t="str" cm="1">
        <f t="array" ref="C2187">IF(Table2[[#This Row],[Nodes]:[Nodes]]=6,Table2[[#This Row],[Cost]:[Cost]],"")</f>
        <v/>
      </c>
      <c r="D2187" s="20" t="str" cm="1">
        <f t="array" ref="D2187">IF(Data!A2187=7,Table2[[#This Row],[Cost]:[Cost]],"")</f>
        <v/>
      </c>
    </row>
    <row r="2188" spans="1:4">
      <c r="A2188" s="20" t="str" cm="1">
        <f t="array" ref="A2188">IF(Table2[[#This Row],[Nodes]:[Nodes]]=4,Table2[[#This Row],[Cost]:[Cost]],"")</f>
        <v/>
      </c>
      <c r="B2188" s="20" t="str" cm="1">
        <f t="array" ref="B2188">IF(Table2[[#This Row],[Nodes]:[Nodes]]=5,Table2[[#This Row],[Cost]:[Cost]],"")</f>
        <v/>
      </c>
      <c r="C2188" s="20" t="str" cm="1">
        <f t="array" ref="C2188">IF(Table2[[#This Row],[Nodes]:[Nodes]]=6,Table2[[#This Row],[Cost]:[Cost]],"")</f>
        <v/>
      </c>
      <c r="D2188" s="20" t="str" cm="1">
        <f t="array" ref="D2188">IF(Data!A2188=7,Table2[[#This Row],[Cost]:[Cost]],"")</f>
        <v/>
      </c>
    </row>
    <row r="2189" spans="1:4">
      <c r="A2189" s="20" t="str" cm="1">
        <f t="array" ref="A2189">IF(Table2[[#This Row],[Nodes]:[Nodes]]=4,Table2[[#This Row],[Cost]:[Cost]],"")</f>
        <v/>
      </c>
      <c r="B2189" s="20" t="str" cm="1">
        <f t="array" ref="B2189">IF(Table2[[#This Row],[Nodes]:[Nodes]]=5,Table2[[#This Row],[Cost]:[Cost]],"")</f>
        <v/>
      </c>
      <c r="C2189" s="20" t="str" cm="1">
        <f t="array" ref="C2189">IF(Table2[[#This Row],[Nodes]:[Nodes]]=6,Table2[[#This Row],[Cost]:[Cost]],"")</f>
        <v/>
      </c>
      <c r="D2189" s="20" t="str" cm="1">
        <f t="array" ref="D2189">IF(Data!A2189=7,Table2[[#This Row],[Cost]:[Cost]],"")</f>
        <v/>
      </c>
    </row>
    <row r="2190" spans="1:4">
      <c r="A2190" s="20" t="str" cm="1">
        <f t="array" ref="A2190">IF(Table2[[#This Row],[Nodes]:[Nodes]]=4,Table2[[#This Row],[Cost]:[Cost]],"")</f>
        <v/>
      </c>
      <c r="B2190" s="20" t="str" cm="1">
        <f t="array" ref="B2190">IF(Table2[[#This Row],[Nodes]:[Nodes]]=5,Table2[[#This Row],[Cost]:[Cost]],"")</f>
        <v/>
      </c>
      <c r="C2190" s="20" t="str" cm="1">
        <f t="array" ref="C2190">IF(Table2[[#This Row],[Nodes]:[Nodes]]=6,Table2[[#This Row],[Cost]:[Cost]],"")</f>
        <v/>
      </c>
      <c r="D2190" s="20" t="str" cm="1">
        <f t="array" ref="D2190">IF(Data!A2190=7,Table2[[#This Row],[Cost]:[Cost]],"")</f>
        <v/>
      </c>
    </row>
    <row r="2191" spans="1:4">
      <c r="A2191" s="20" t="str" cm="1">
        <f t="array" ref="A2191">IF(Table2[[#This Row],[Nodes]:[Nodes]]=4,Table2[[#This Row],[Cost]:[Cost]],"")</f>
        <v/>
      </c>
      <c r="B2191" s="20" t="str" cm="1">
        <f t="array" ref="B2191">IF(Table2[[#This Row],[Nodes]:[Nodes]]=5,Table2[[#This Row],[Cost]:[Cost]],"")</f>
        <v/>
      </c>
      <c r="C2191" s="20" t="str" cm="1">
        <f t="array" ref="C2191">IF(Table2[[#This Row],[Nodes]:[Nodes]]=6,Table2[[#This Row],[Cost]:[Cost]],"")</f>
        <v/>
      </c>
      <c r="D2191" s="20" t="str" cm="1">
        <f t="array" ref="D2191">IF(Data!A2191=7,Table2[[#This Row],[Cost]:[Cost]],"")</f>
        <v/>
      </c>
    </row>
    <row r="2192" spans="1:4">
      <c r="A2192" s="20" t="str" cm="1">
        <f t="array" ref="A2192">IF(Table2[[#This Row],[Nodes]:[Nodes]]=4,Table2[[#This Row],[Cost]:[Cost]],"")</f>
        <v/>
      </c>
      <c r="B2192" s="20" t="str" cm="1">
        <f t="array" ref="B2192">IF(Table2[[#This Row],[Nodes]:[Nodes]]=5,Table2[[#This Row],[Cost]:[Cost]],"")</f>
        <v/>
      </c>
      <c r="C2192" s="20" t="str" cm="1">
        <f t="array" ref="C2192">IF(Table2[[#This Row],[Nodes]:[Nodes]]=6,Table2[[#This Row],[Cost]:[Cost]],"")</f>
        <v/>
      </c>
      <c r="D2192" s="20" t="str" cm="1">
        <f t="array" ref="D2192">IF(Data!A2192=7,Table2[[#This Row],[Cost]:[Cost]],"")</f>
        <v/>
      </c>
    </row>
    <row r="2193" spans="1:4">
      <c r="A2193" s="20" t="str" cm="1">
        <f t="array" ref="A2193">IF(Table2[[#This Row],[Nodes]:[Nodes]]=4,Table2[[#This Row],[Cost]:[Cost]],"")</f>
        <v/>
      </c>
      <c r="B2193" s="20" t="str" cm="1">
        <f t="array" ref="B2193">IF(Table2[[#This Row],[Nodes]:[Nodes]]=5,Table2[[#This Row],[Cost]:[Cost]],"")</f>
        <v/>
      </c>
      <c r="C2193" s="20" t="str" cm="1">
        <f t="array" ref="C2193">IF(Table2[[#This Row],[Nodes]:[Nodes]]=6,Table2[[#This Row],[Cost]:[Cost]],"")</f>
        <v/>
      </c>
      <c r="D2193" s="20" t="str" cm="1">
        <f t="array" ref="D2193">IF(Data!A2193=7,Table2[[#This Row],[Cost]:[Cost]],"")</f>
        <v/>
      </c>
    </row>
    <row r="2194" spans="1:4">
      <c r="A2194" s="20" t="str" cm="1">
        <f t="array" ref="A2194">IF(Table2[[#This Row],[Nodes]:[Nodes]]=4,Table2[[#This Row],[Cost]:[Cost]],"")</f>
        <v/>
      </c>
      <c r="B2194" s="20" t="str" cm="1">
        <f t="array" ref="B2194">IF(Table2[[#This Row],[Nodes]:[Nodes]]=5,Table2[[#This Row],[Cost]:[Cost]],"")</f>
        <v/>
      </c>
      <c r="C2194" s="20" t="str" cm="1">
        <f t="array" ref="C2194">IF(Table2[[#This Row],[Nodes]:[Nodes]]=6,Table2[[#This Row],[Cost]:[Cost]],"")</f>
        <v/>
      </c>
      <c r="D2194" s="20" t="str" cm="1">
        <f t="array" ref="D2194">IF(Data!A2194=7,Table2[[#This Row],[Cost]:[Cost]],"")</f>
        <v/>
      </c>
    </row>
    <row r="2195" spans="1:4">
      <c r="A2195" s="20" t="str" cm="1">
        <f t="array" ref="A2195">IF(Table2[[#This Row],[Nodes]:[Nodes]]=4,Table2[[#This Row],[Cost]:[Cost]],"")</f>
        <v/>
      </c>
      <c r="B2195" s="20" t="str" cm="1">
        <f t="array" ref="B2195">IF(Table2[[#This Row],[Nodes]:[Nodes]]=5,Table2[[#This Row],[Cost]:[Cost]],"")</f>
        <v/>
      </c>
      <c r="C2195" s="20" t="str" cm="1">
        <f t="array" ref="C2195">IF(Table2[[#This Row],[Nodes]:[Nodes]]=6,Table2[[#This Row],[Cost]:[Cost]],"")</f>
        <v/>
      </c>
      <c r="D2195" s="20" t="str" cm="1">
        <f t="array" ref="D2195">IF(Data!A2195=7,Table2[[#This Row],[Cost]:[Cost]],"")</f>
        <v/>
      </c>
    </row>
    <row r="2196" spans="1:4">
      <c r="A2196" s="20" t="str" cm="1">
        <f t="array" ref="A2196">IF(Table2[[#This Row],[Nodes]:[Nodes]]=4,Table2[[#This Row],[Cost]:[Cost]],"")</f>
        <v/>
      </c>
      <c r="B2196" s="20" t="str" cm="1">
        <f t="array" ref="B2196">IF(Table2[[#This Row],[Nodes]:[Nodes]]=5,Table2[[#This Row],[Cost]:[Cost]],"")</f>
        <v/>
      </c>
      <c r="C2196" s="20" t="str" cm="1">
        <f t="array" ref="C2196">IF(Table2[[#This Row],[Nodes]:[Nodes]]=6,Table2[[#This Row],[Cost]:[Cost]],"")</f>
        <v/>
      </c>
      <c r="D2196" s="20" t="str" cm="1">
        <f t="array" ref="D2196">IF(Data!A2196=7,Table2[[#This Row],[Cost]:[Cost]],"")</f>
        <v/>
      </c>
    </row>
    <row r="2197" spans="1:4">
      <c r="A2197" s="20" t="str" cm="1">
        <f t="array" ref="A2197">IF(Table2[[#This Row],[Nodes]:[Nodes]]=4,Table2[[#This Row],[Cost]:[Cost]],"")</f>
        <v/>
      </c>
      <c r="B2197" s="20" t="str" cm="1">
        <f t="array" ref="B2197">IF(Table2[[#This Row],[Nodes]:[Nodes]]=5,Table2[[#This Row],[Cost]:[Cost]],"")</f>
        <v/>
      </c>
      <c r="C2197" s="20" t="str" cm="1">
        <f t="array" ref="C2197">IF(Table2[[#This Row],[Nodes]:[Nodes]]=6,Table2[[#This Row],[Cost]:[Cost]],"")</f>
        <v/>
      </c>
      <c r="D2197" s="20" t="str" cm="1">
        <f t="array" ref="D2197">IF(Data!A2197=7,Table2[[#This Row],[Cost]:[Cost]],"")</f>
        <v/>
      </c>
    </row>
    <row r="2198" spans="1:4">
      <c r="A2198" s="20" t="str" cm="1">
        <f t="array" ref="A2198">IF(Table2[[#This Row],[Nodes]:[Nodes]]=4,Table2[[#This Row],[Cost]:[Cost]],"")</f>
        <v/>
      </c>
      <c r="B2198" s="20" t="str" cm="1">
        <f t="array" ref="B2198">IF(Table2[[#This Row],[Nodes]:[Nodes]]=5,Table2[[#This Row],[Cost]:[Cost]],"")</f>
        <v/>
      </c>
      <c r="C2198" s="20" t="str" cm="1">
        <f t="array" ref="C2198">IF(Table2[[#This Row],[Nodes]:[Nodes]]=6,Table2[[#This Row],[Cost]:[Cost]],"")</f>
        <v/>
      </c>
      <c r="D2198" s="20" t="str" cm="1">
        <f t="array" ref="D2198">IF(Data!A2198=7,Table2[[#This Row],[Cost]:[Cost]],"")</f>
        <v/>
      </c>
    </row>
    <row r="2199" spans="1:4">
      <c r="A2199" s="20" t="str" cm="1">
        <f t="array" ref="A2199">IF(Table2[[#This Row],[Nodes]:[Nodes]]=4,Table2[[#This Row],[Cost]:[Cost]],"")</f>
        <v/>
      </c>
      <c r="B2199" s="20" t="str" cm="1">
        <f t="array" ref="B2199">IF(Table2[[#This Row],[Nodes]:[Nodes]]=5,Table2[[#This Row],[Cost]:[Cost]],"")</f>
        <v/>
      </c>
      <c r="C2199" s="20" t="str" cm="1">
        <f t="array" ref="C2199">IF(Table2[[#This Row],[Nodes]:[Nodes]]=6,Table2[[#This Row],[Cost]:[Cost]],"")</f>
        <v/>
      </c>
      <c r="D2199" s="20" t="str" cm="1">
        <f t="array" ref="D2199">IF(Data!A2199=7,Table2[[#This Row],[Cost]:[Cost]],"")</f>
        <v/>
      </c>
    </row>
    <row r="2200" spans="1:4">
      <c r="A2200" s="20" t="str" cm="1">
        <f t="array" ref="A2200">IF(Table2[[#This Row],[Nodes]:[Nodes]]=4,Table2[[#This Row],[Cost]:[Cost]],"")</f>
        <v/>
      </c>
      <c r="B2200" s="20" t="str" cm="1">
        <f t="array" ref="B2200">IF(Table2[[#This Row],[Nodes]:[Nodes]]=5,Table2[[#This Row],[Cost]:[Cost]],"")</f>
        <v/>
      </c>
      <c r="C2200" s="20" t="str" cm="1">
        <f t="array" ref="C2200">IF(Table2[[#This Row],[Nodes]:[Nodes]]=6,Table2[[#This Row],[Cost]:[Cost]],"")</f>
        <v/>
      </c>
      <c r="D2200" s="20" t="str" cm="1">
        <f t="array" ref="D2200">IF(Data!A2200=7,Table2[[#This Row],[Cost]:[Cost]],"")</f>
        <v/>
      </c>
    </row>
    <row r="2201" spans="1:4">
      <c r="A2201" s="20" t="str" cm="1">
        <f t="array" ref="A2201">IF(Table2[[#This Row],[Nodes]:[Nodes]]=4,Table2[[#This Row],[Cost]:[Cost]],"")</f>
        <v/>
      </c>
      <c r="B2201" s="20" t="str" cm="1">
        <f t="array" ref="B2201">IF(Table2[[#This Row],[Nodes]:[Nodes]]=5,Table2[[#This Row],[Cost]:[Cost]],"")</f>
        <v/>
      </c>
      <c r="C2201" s="20" t="str" cm="1">
        <f t="array" ref="C2201">IF(Table2[[#This Row],[Nodes]:[Nodes]]=6,Table2[[#This Row],[Cost]:[Cost]],"")</f>
        <v/>
      </c>
      <c r="D2201" s="20" t="str" cm="1">
        <f t="array" ref="D2201">IF(Data!A2201=7,Table2[[#This Row],[Cost]:[Cost]],"")</f>
        <v/>
      </c>
    </row>
    <row r="2202" spans="1:4">
      <c r="A2202" s="20" t="str" cm="1">
        <f t="array" ref="A2202">IF(Table2[[#This Row],[Nodes]:[Nodes]]=4,Table2[[#This Row],[Cost]:[Cost]],"")</f>
        <v/>
      </c>
      <c r="B2202" s="20" t="str" cm="1">
        <f t="array" ref="B2202">IF(Table2[[#This Row],[Nodes]:[Nodes]]=5,Table2[[#This Row],[Cost]:[Cost]],"")</f>
        <v/>
      </c>
      <c r="C2202" s="20" t="str" cm="1">
        <f t="array" ref="C2202">IF(Table2[[#This Row],[Nodes]:[Nodes]]=6,Table2[[#This Row],[Cost]:[Cost]],"")</f>
        <v/>
      </c>
      <c r="D2202" s="20" t="str" cm="1">
        <f t="array" ref="D2202">IF(Data!A2202=7,Table2[[#This Row],[Cost]:[Cost]],"")</f>
        <v/>
      </c>
    </row>
    <row r="2203" spans="1:4">
      <c r="A2203" s="20" t="str" cm="1">
        <f t="array" ref="A2203">IF(Table2[[#This Row],[Nodes]:[Nodes]]=4,Table2[[#This Row],[Cost]:[Cost]],"")</f>
        <v/>
      </c>
      <c r="B2203" s="20" t="str" cm="1">
        <f t="array" ref="B2203">IF(Table2[[#This Row],[Nodes]:[Nodes]]=5,Table2[[#This Row],[Cost]:[Cost]],"")</f>
        <v/>
      </c>
      <c r="C2203" s="20" t="str" cm="1">
        <f t="array" ref="C2203">IF(Table2[[#This Row],[Nodes]:[Nodes]]=6,Table2[[#This Row],[Cost]:[Cost]],"")</f>
        <v/>
      </c>
      <c r="D2203" s="20" t="str" cm="1">
        <f t="array" ref="D2203">IF(Data!A2203=7,Table2[[#This Row],[Cost]:[Cost]],"")</f>
        <v/>
      </c>
    </row>
    <row r="2204" spans="1:4">
      <c r="A2204" s="20" t="str" cm="1">
        <f t="array" ref="A2204">IF(Table2[[#This Row],[Nodes]:[Nodes]]=4,Table2[[#This Row],[Cost]:[Cost]],"")</f>
        <v/>
      </c>
      <c r="B2204" s="20" t="str" cm="1">
        <f t="array" ref="B2204">IF(Table2[[#This Row],[Nodes]:[Nodes]]=5,Table2[[#This Row],[Cost]:[Cost]],"")</f>
        <v/>
      </c>
      <c r="C2204" s="20" t="str" cm="1">
        <f t="array" ref="C2204">IF(Table2[[#This Row],[Nodes]:[Nodes]]=6,Table2[[#This Row],[Cost]:[Cost]],"")</f>
        <v/>
      </c>
      <c r="D2204" s="20" t="str" cm="1">
        <f t="array" ref="D2204">IF(Data!A2204=7,Table2[[#This Row],[Cost]:[Cost]],"")</f>
        <v/>
      </c>
    </row>
    <row r="2205" spans="1:4">
      <c r="A2205" s="20" t="str" cm="1">
        <f t="array" ref="A2205">IF(Table2[[#This Row],[Nodes]:[Nodes]]=4,Table2[[#This Row],[Cost]:[Cost]],"")</f>
        <v/>
      </c>
      <c r="B2205" s="20" t="str" cm="1">
        <f t="array" ref="B2205">IF(Table2[[#This Row],[Nodes]:[Nodes]]=5,Table2[[#This Row],[Cost]:[Cost]],"")</f>
        <v/>
      </c>
      <c r="C2205" s="20" t="str" cm="1">
        <f t="array" ref="C2205">IF(Table2[[#This Row],[Nodes]:[Nodes]]=6,Table2[[#This Row],[Cost]:[Cost]],"")</f>
        <v/>
      </c>
      <c r="D2205" s="20" t="str" cm="1">
        <f t="array" ref="D2205">IF(Data!A2205=7,Table2[[#This Row],[Cost]:[Cost]],"")</f>
        <v/>
      </c>
    </row>
    <row r="2206" spans="1:4">
      <c r="A2206" s="20" t="str" cm="1">
        <f t="array" ref="A2206">IF(Table2[[#This Row],[Nodes]:[Nodes]]=4,Table2[[#This Row],[Cost]:[Cost]],"")</f>
        <v/>
      </c>
      <c r="B2206" s="20" t="str" cm="1">
        <f t="array" ref="B2206">IF(Table2[[#This Row],[Nodes]:[Nodes]]=5,Table2[[#This Row],[Cost]:[Cost]],"")</f>
        <v/>
      </c>
      <c r="C2206" s="20" t="str" cm="1">
        <f t="array" ref="C2206">IF(Table2[[#This Row],[Nodes]:[Nodes]]=6,Table2[[#This Row],[Cost]:[Cost]],"")</f>
        <v/>
      </c>
      <c r="D2206" s="20" t="str" cm="1">
        <f t="array" ref="D2206">IF(Data!A2206=7,Table2[[#This Row],[Cost]:[Cost]],"")</f>
        <v/>
      </c>
    </row>
    <row r="2207" spans="1:4">
      <c r="A2207" s="20" t="str" cm="1">
        <f t="array" ref="A2207">IF(Table2[[#This Row],[Nodes]:[Nodes]]=4,Table2[[#This Row],[Cost]:[Cost]],"")</f>
        <v/>
      </c>
      <c r="B2207" s="20" t="str" cm="1">
        <f t="array" ref="B2207">IF(Table2[[#This Row],[Nodes]:[Nodes]]=5,Table2[[#This Row],[Cost]:[Cost]],"")</f>
        <v/>
      </c>
      <c r="C2207" s="20" t="str" cm="1">
        <f t="array" ref="C2207">IF(Table2[[#This Row],[Nodes]:[Nodes]]=6,Table2[[#This Row],[Cost]:[Cost]],"")</f>
        <v/>
      </c>
      <c r="D2207" s="20" t="str" cm="1">
        <f t="array" ref="D2207">IF(Data!A2207=7,Table2[[#This Row],[Cost]:[Cost]],"")</f>
        <v/>
      </c>
    </row>
    <row r="2208" spans="1:4">
      <c r="A2208" s="20" t="str" cm="1">
        <f t="array" ref="A2208">IF(Table2[[#This Row],[Nodes]:[Nodes]]=4,Table2[[#This Row],[Cost]:[Cost]],"")</f>
        <v/>
      </c>
      <c r="B2208" s="20" t="str" cm="1">
        <f t="array" ref="B2208">IF(Table2[[#This Row],[Nodes]:[Nodes]]=5,Table2[[#This Row],[Cost]:[Cost]],"")</f>
        <v/>
      </c>
      <c r="C2208" s="20" t="str" cm="1">
        <f t="array" ref="C2208">IF(Table2[[#This Row],[Nodes]:[Nodes]]=6,Table2[[#This Row],[Cost]:[Cost]],"")</f>
        <v/>
      </c>
      <c r="D2208" s="20" t="str" cm="1">
        <f t="array" ref="D2208">IF(Data!A2208=7,Table2[[#This Row],[Cost]:[Cost]],"")</f>
        <v/>
      </c>
    </row>
    <row r="2209" spans="1:4">
      <c r="A2209" s="20" t="str" cm="1">
        <f t="array" ref="A2209">IF(Table2[[#This Row],[Nodes]:[Nodes]]=4,Table2[[#This Row],[Cost]:[Cost]],"")</f>
        <v/>
      </c>
      <c r="B2209" s="20" t="str" cm="1">
        <f t="array" ref="B2209">IF(Table2[[#This Row],[Nodes]:[Nodes]]=5,Table2[[#This Row],[Cost]:[Cost]],"")</f>
        <v/>
      </c>
      <c r="C2209" s="20" t="str" cm="1">
        <f t="array" ref="C2209">IF(Table2[[#This Row],[Nodes]:[Nodes]]=6,Table2[[#This Row],[Cost]:[Cost]],"")</f>
        <v/>
      </c>
      <c r="D2209" s="20" t="str" cm="1">
        <f t="array" ref="D2209">IF(Data!A2209=7,Table2[[#This Row],[Cost]:[Cost]],"")</f>
        <v/>
      </c>
    </row>
    <row r="2210" spans="1:4">
      <c r="A2210" s="20" t="str" cm="1">
        <f t="array" ref="A2210">IF(Table2[[#This Row],[Nodes]:[Nodes]]=4,Table2[[#This Row],[Cost]:[Cost]],"")</f>
        <v/>
      </c>
      <c r="B2210" s="20" t="str" cm="1">
        <f t="array" ref="B2210">IF(Table2[[#This Row],[Nodes]:[Nodes]]=5,Table2[[#This Row],[Cost]:[Cost]],"")</f>
        <v/>
      </c>
      <c r="C2210" s="20" t="str" cm="1">
        <f t="array" ref="C2210">IF(Table2[[#This Row],[Nodes]:[Nodes]]=6,Table2[[#This Row],[Cost]:[Cost]],"")</f>
        <v/>
      </c>
      <c r="D2210" s="20" t="str" cm="1">
        <f t="array" ref="D2210">IF(Data!A2210=7,Table2[[#This Row],[Cost]:[Cost]],"")</f>
        <v/>
      </c>
    </row>
    <row r="2211" spans="1:4">
      <c r="A2211" s="20" t="str" cm="1">
        <f t="array" ref="A2211">IF(Table2[[#This Row],[Nodes]:[Nodes]]=4,Table2[[#This Row],[Cost]:[Cost]],"")</f>
        <v/>
      </c>
      <c r="B2211" s="20" t="str" cm="1">
        <f t="array" ref="B2211">IF(Table2[[#This Row],[Nodes]:[Nodes]]=5,Table2[[#This Row],[Cost]:[Cost]],"")</f>
        <v/>
      </c>
      <c r="C2211" s="20" t="str" cm="1">
        <f t="array" ref="C2211">IF(Table2[[#This Row],[Nodes]:[Nodes]]=6,Table2[[#This Row],[Cost]:[Cost]],"")</f>
        <v/>
      </c>
      <c r="D2211" s="20" t="str" cm="1">
        <f t="array" ref="D2211">IF(Data!A2211=7,Table2[[#This Row],[Cost]:[Cost]],"")</f>
        <v/>
      </c>
    </row>
    <row r="2212" spans="1:4">
      <c r="A2212" s="20" t="str" cm="1">
        <f t="array" ref="A2212">IF(Table2[[#This Row],[Nodes]:[Nodes]]=4,Table2[[#This Row],[Cost]:[Cost]],"")</f>
        <v/>
      </c>
      <c r="B2212" s="20" t="str" cm="1">
        <f t="array" ref="B2212">IF(Table2[[#This Row],[Nodes]:[Nodes]]=5,Table2[[#This Row],[Cost]:[Cost]],"")</f>
        <v/>
      </c>
      <c r="C2212" s="20" t="str" cm="1">
        <f t="array" ref="C2212">IF(Table2[[#This Row],[Nodes]:[Nodes]]=6,Table2[[#This Row],[Cost]:[Cost]],"")</f>
        <v/>
      </c>
      <c r="D2212" s="20" t="str" cm="1">
        <f t="array" ref="D2212">IF(Data!A2212=7,Table2[[#This Row],[Cost]:[Cost]],"")</f>
        <v/>
      </c>
    </row>
    <row r="2213" spans="1:4">
      <c r="A2213" s="20" t="str" cm="1">
        <f t="array" ref="A2213">IF(Table2[[#This Row],[Nodes]:[Nodes]]=4,Table2[[#This Row],[Cost]:[Cost]],"")</f>
        <v/>
      </c>
      <c r="B2213" s="20" t="str" cm="1">
        <f t="array" ref="B2213">IF(Table2[[#This Row],[Nodes]:[Nodes]]=5,Table2[[#This Row],[Cost]:[Cost]],"")</f>
        <v/>
      </c>
      <c r="C2213" s="20" t="str" cm="1">
        <f t="array" ref="C2213">IF(Table2[[#This Row],[Nodes]:[Nodes]]=6,Table2[[#This Row],[Cost]:[Cost]],"")</f>
        <v/>
      </c>
      <c r="D2213" s="20" t="str" cm="1">
        <f t="array" ref="D2213">IF(Data!A2213=7,Table2[[#This Row],[Cost]:[Cost]],"")</f>
        <v/>
      </c>
    </row>
    <row r="2214" spans="1:4">
      <c r="A2214" s="20" t="str" cm="1">
        <f t="array" ref="A2214">IF(Table2[[#This Row],[Nodes]:[Nodes]]=4,Table2[[#This Row],[Cost]:[Cost]],"")</f>
        <v/>
      </c>
      <c r="B2214" s="20" t="str" cm="1">
        <f t="array" ref="B2214">IF(Table2[[#This Row],[Nodes]:[Nodes]]=5,Table2[[#This Row],[Cost]:[Cost]],"")</f>
        <v/>
      </c>
      <c r="C2214" s="20" t="str" cm="1">
        <f t="array" ref="C2214">IF(Table2[[#This Row],[Nodes]:[Nodes]]=6,Table2[[#This Row],[Cost]:[Cost]],"")</f>
        <v/>
      </c>
      <c r="D2214" s="20" t="str" cm="1">
        <f t="array" ref="D2214">IF(Data!A2214=7,Table2[[#This Row],[Cost]:[Cost]],"")</f>
        <v/>
      </c>
    </row>
    <row r="2215" spans="1:4">
      <c r="A2215" s="20" t="str" cm="1">
        <f t="array" ref="A2215">IF(Table2[[#This Row],[Nodes]:[Nodes]]=4,Table2[[#This Row],[Cost]:[Cost]],"")</f>
        <v/>
      </c>
      <c r="B2215" s="20" t="str" cm="1">
        <f t="array" ref="B2215">IF(Table2[[#This Row],[Nodes]:[Nodes]]=5,Table2[[#This Row],[Cost]:[Cost]],"")</f>
        <v/>
      </c>
      <c r="C2215" s="20" t="str" cm="1">
        <f t="array" ref="C2215">IF(Table2[[#This Row],[Nodes]:[Nodes]]=6,Table2[[#This Row],[Cost]:[Cost]],"")</f>
        <v/>
      </c>
      <c r="D2215" s="20" t="str" cm="1">
        <f t="array" ref="D2215">IF(Data!A2215=7,Table2[[#This Row],[Cost]:[Cost]],"")</f>
        <v/>
      </c>
    </row>
    <row r="2216" spans="1:4">
      <c r="A2216" s="20" t="str" cm="1">
        <f t="array" ref="A2216">IF(Table2[[#This Row],[Nodes]:[Nodes]]=4,Table2[[#This Row],[Cost]:[Cost]],"")</f>
        <v/>
      </c>
      <c r="B2216" s="20" t="str" cm="1">
        <f t="array" ref="B2216">IF(Table2[[#This Row],[Nodes]:[Nodes]]=5,Table2[[#This Row],[Cost]:[Cost]],"")</f>
        <v/>
      </c>
      <c r="C2216" s="20" t="str" cm="1">
        <f t="array" ref="C2216">IF(Table2[[#This Row],[Nodes]:[Nodes]]=6,Table2[[#This Row],[Cost]:[Cost]],"")</f>
        <v/>
      </c>
      <c r="D2216" s="20" t="str" cm="1">
        <f t="array" ref="D2216">IF(Data!A2216=7,Table2[[#This Row],[Cost]:[Cost]],"")</f>
        <v/>
      </c>
    </row>
    <row r="2217" spans="1:4">
      <c r="A2217" s="20" t="str" cm="1">
        <f t="array" ref="A2217">IF(Table2[[#This Row],[Nodes]:[Nodes]]=4,Table2[[#This Row],[Cost]:[Cost]],"")</f>
        <v/>
      </c>
      <c r="B2217" s="20" t="str" cm="1">
        <f t="array" ref="B2217">IF(Table2[[#This Row],[Nodes]:[Nodes]]=5,Table2[[#This Row],[Cost]:[Cost]],"")</f>
        <v/>
      </c>
      <c r="C2217" s="20" t="str" cm="1">
        <f t="array" ref="C2217">IF(Table2[[#This Row],[Nodes]:[Nodes]]=6,Table2[[#This Row],[Cost]:[Cost]],"")</f>
        <v/>
      </c>
      <c r="D2217" s="20" t="str" cm="1">
        <f t="array" ref="D2217">IF(Data!A2217=7,Table2[[#This Row],[Cost]:[Cost]],"")</f>
        <v/>
      </c>
    </row>
    <row r="2218" spans="1:4">
      <c r="A2218" s="20" t="str" cm="1">
        <f t="array" ref="A2218">IF(Table2[[#This Row],[Nodes]:[Nodes]]=4,Table2[[#This Row],[Cost]:[Cost]],"")</f>
        <v/>
      </c>
      <c r="B2218" s="20" t="str" cm="1">
        <f t="array" ref="B2218">IF(Table2[[#This Row],[Nodes]:[Nodes]]=5,Table2[[#This Row],[Cost]:[Cost]],"")</f>
        <v/>
      </c>
      <c r="C2218" s="20" t="str" cm="1">
        <f t="array" ref="C2218">IF(Table2[[#This Row],[Nodes]:[Nodes]]=6,Table2[[#This Row],[Cost]:[Cost]],"")</f>
        <v/>
      </c>
      <c r="D2218" s="20" t="str" cm="1">
        <f t="array" ref="D2218">IF(Data!A2218=7,Table2[[#This Row],[Cost]:[Cost]],"")</f>
        <v/>
      </c>
    </row>
    <row r="2219" spans="1:4">
      <c r="A2219" s="20" t="str" cm="1">
        <f t="array" ref="A2219">IF(Table2[[#This Row],[Nodes]:[Nodes]]=4,Table2[[#This Row],[Cost]:[Cost]],"")</f>
        <v/>
      </c>
      <c r="B2219" s="20" t="str" cm="1">
        <f t="array" ref="B2219">IF(Table2[[#This Row],[Nodes]:[Nodes]]=5,Table2[[#This Row],[Cost]:[Cost]],"")</f>
        <v/>
      </c>
      <c r="C2219" s="20" t="str" cm="1">
        <f t="array" ref="C2219">IF(Table2[[#This Row],[Nodes]:[Nodes]]=6,Table2[[#This Row],[Cost]:[Cost]],"")</f>
        <v/>
      </c>
      <c r="D2219" s="20" t="str" cm="1">
        <f t="array" ref="D2219">IF(Data!A2219=7,Table2[[#This Row],[Cost]:[Cost]],"")</f>
        <v/>
      </c>
    </row>
    <row r="2220" spans="1:4">
      <c r="A2220" s="20" t="str" cm="1">
        <f t="array" ref="A2220">IF(Table2[[#This Row],[Nodes]:[Nodes]]=4,Table2[[#This Row],[Cost]:[Cost]],"")</f>
        <v/>
      </c>
      <c r="B2220" s="20" t="str" cm="1">
        <f t="array" ref="B2220">IF(Table2[[#This Row],[Nodes]:[Nodes]]=5,Table2[[#This Row],[Cost]:[Cost]],"")</f>
        <v/>
      </c>
      <c r="C2220" s="20" t="str" cm="1">
        <f t="array" ref="C2220">IF(Table2[[#This Row],[Nodes]:[Nodes]]=6,Table2[[#This Row],[Cost]:[Cost]],"")</f>
        <v/>
      </c>
      <c r="D2220" s="20" t="str" cm="1">
        <f t="array" ref="D2220">IF(Data!A2220=7,Table2[[#This Row],[Cost]:[Cost]],"")</f>
        <v/>
      </c>
    </row>
    <row r="2221" spans="1:4">
      <c r="A2221" s="20" t="str" cm="1">
        <f t="array" ref="A2221">IF(Table2[[#This Row],[Nodes]:[Nodes]]=4,Table2[[#This Row],[Cost]:[Cost]],"")</f>
        <v/>
      </c>
      <c r="B2221" s="20" t="str" cm="1">
        <f t="array" ref="B2221">IF(Table2[[#This Row],[Nodes]:[Nodes]]=5,Table2[[#This Row],[Cost]:[Cost]],"")</f>
        <v/>
      </c>
      <c r="C2221" s="20" t="str" cm="1">
        <f t="array" ref="C2221">IF(Table2[[#This Row],[Nodes]:[Nodes]]=6,Table2[[#This Row],[Cost]:[Cost]],"")</f>
        <v/>
      </c>
      <c r="D2221" s="20" t="str" cm="1">
        <f t="array" ref="D2221">IF(Data!A2221=7,Table2[[#This Row],[Cost]:[Cost]],"")</f>
        <v/>
      </c>
    </row>
    <row r="2222" spans="1:4">
      <c r="A2222" s="20" t="str" cm="1">
        <f t="array" ref="A2222">IF(Table2[[#This Row],[Nodes]:[Nodes]]=4,Table2[[#This Row],[Cost]:[Cost]],"")</f>
        <v/>
      </c>
      <c r="B2222" s="20" t="str" cm="1">
        <f t="array" ref="B2222">IF(Table2[[#This Row],[Nodes]:[Nodes]]=5,Table2[[#This Row],[Cost]:[Cost]],"")</f>
        <v/>
      </c>
      <c r="C2222" s="20" t="str" cm="1">
        <f t="array" ref="C2222">IF(Table2[[#This Row],[Nodes]:[Nodes]]=6,Table2[[#This Row],[Cost]:[Cost]],"")</f>
        <v/>
      </c>
      <c r="D2222" s="20" t="str" cm="1">
        <f t="array" ref="D2222">IF(Data!A2222=7,Table2[[#This Row],[Cost]:[Cost]],"")</f>
        <v/>
      </c>
    </row>
    <row r="2223" spans="1:4">
      <c r="A2223" s="20" t="str" cm="1">
        <f t="array" ref="A2223">IF(Table2[[#This Row],[Nodes]:[Nodes]]=4,Table2[[#This Row],[Cost]:[Cost]],"")</f>
        <v/>
      </c>
      <c r="B2223" s="20" t="str" cm="1">
        <f t="array" ref="B2223">IF(Table2[[#This Row],[Nodes]:[Nodes]]=5,Table2[[#This Row],[Cost]:[Cost]],"")</f>
        <v/>
      </c>
      <c r="C2223" s="20" t="str" cm="1">
        <f t="array" ref="C2223">IF(Table2[[#This Row],[Nodes]:[Nodes]]=6,Table2[[#This Row],[Cost]:[Cost]],"")</f>
        <v/>
      </c>
      <c r="D2223" s="20" t="str" cm="1">
        <f t="array" ref="D2223">IF(Data!A2223=7,Table2[[#This Row],[Cost]:[Cost]],"")</f>
        <v/>
      </c>
    </row>
    <row r="2224" spans="1:4">
      <c r="A2224" s="20" t="str" cm="1">
        <f t="array" ref="A2224">IF(Table2[[#This Row],[Nodes]:[Nodes]]=4,Table2[[#This Row],[Cost]:[Cost]],"")</f>
        <v/>
      </c>
      <c r="B2224" s="20" t="str" cm="1">
        <f t="array" ref="B2224">IF(Table2[[#This Row],[Nodes]:[Nodes]]=5,Table2[[#This Row],[Cost]:[Cost]],"")</f>
        <v/>
      </c>
      <c r="C2224" s="20" t="str" cm="1">
        <f t="array" ref="C2224">IF(Table2[[#This Row],[Nodes]:[Nodes]]=6,Table2[[#This Row],[Cost]:[Cost]],"")</f>
        <v/>
      </c>
      <c r="D2224" s="20" t="str" cm="1">
        <f t="array" ref="D2224">IF(Data!A2224=7,Table2[[#This Row],[Cost]:[Cost]],"")</f>
        <v/>
      </c>
    </row>
    <row r="2225" spans="1:4">
      <c r="A2225" s="20" t="str" cm="1">
        <f t="array" ref="A2225">IF(Table2[[#This Row],[Nodes]:[Nodes]]=4,Table2[[#This Row],[Cost]:[Cost]],"")</f>
        <v/>
      </c>
      <c r="B2225" s="20" t="str" cm="1">
        <f t="array" ref="B2225">IF(Table2[[#This Row],[Nodes]:[Nodes]]=5,Table2[[#This Row],[Cost]:[Cost]],"")</f>
        <v/>
      </c>
      <c r="C2225" s="20" t="str" cm="1">
        <f t="array" ref="C2225">IF(Table2[[#This Row],[Nodes]:[Nodes]]=6,Table2[[#This Row],[Cost]:[Cost]],"")</f>
        <v/>
      </c>
      <c r="D2225" s="20" t="str" cm="1">
        <f t="array" ref="D2225">IF(Data!A2225=7,Table2[[#This Row],[Cost]:[Cost]],"")</f>
        <v/>
      </c>
    </row>
    <row r="2226" spans="1:4">
      <c r="A2226" s="20" t="str" cm="1">
        <f t="array" ref="A2226">IF(Table2[[#This Row],[Nodes]:[Nodes]]=4,Table2[[#This Row],[Cost]:[Cost]],"")</f>
        <v/>
      </c>
      <c r="B2226" s="20" t="str" cm="1">
        <f t="array" ref="B2226">IF(Table2[[#This Row],[Nodes]:[Nodes]]=5,Table2[[#This Row],[Cost]:[Cost]],"")</f>
        <v/>
      </c>
      <c r="C2226" s="20" t="str" cm="1">
        <f t="array" ref="C2226">IF(Table2[[#This Row],[Nodes]:[Nodes]]=6,Table2[[#This Row],[Cost]:[Cost]],"")</f>
        <v/>
      </c>
      <c r="D2226" s="20" t="str" cm="1">
        <f t="array" ref="D2226">IF(Data!A2226=7,Table2[[#This Row],[Cost]:[Cost]],"")</f>
        <v/>
      </c>
    </row>
    <row r="2227" spans="1:4">
      <c r="A2227" s="20" t="str" cm="1">
        <f t="array" ref="A2227">IF(Table2[[#This Row],[Nodes]:[Nodes]]=4,Table2[[#This Row],[Cost]:[Cost]],"")</f>
        <v/>
      </c>
      <c r="B2227" s="20" t="str" cm="1">
        <f t="array" ref="B2227">IF(Table2[[#This Row],[Nodes]:[Nodes]]=5,Table2[[#This Row],[Cost]:[Cost]],"")</f>
        <v/>
      </c>
      <c r="C2227" s="20" t="str" cm="1">
        <f t="array" ref="C2227">IF(Table2[[#This Row],[Nodes]:[Nodes]]=6,Table2[[#This Row],[Cost]:[Cost]],"")</f>
        <v/>
      </c>
      <c r="D2227" s="20" t="str" cm="1">
        <f t="array" ref="D2227">IF(Data!A2227=7,Table2[[#This Row],[Cost]:[Cost]],"")</f>
        <v/>
      </c>
    </row>
    <row r="2228" spans="1:4">
      <c r="A2228" s="20" t="str" cm="1">
        <f t="array" ref="A2228">IF(Table2[[#This Row],[Nodes]:[Nodes]]=4,Table2[[#This Row],[Cost]:[Cost]],"")</f>
        <v/>
      </c>
      <c r="B2228" s="20" t="str" cm="1">
        <f t="array" ref="B2228">IF(Table2[[#This Row],[Nodes]:[Nodes]]=5,Table2[[#This Row],[Cost]:[Cost]],"")</f>
        <v/>
      </c>
      <c r="C2228" s="20" t="str" cm="1">
        <f t="array" ref="C2228">IF(Table2[[#This Row],[Nodes]:[Nodes]]=6,Table2[[#This Row],[Cost]:[Cost]],"")</f>
        <v/>
      </c>
      <c r="D2228" s="20" t="str" cm="1">
        <f t="array" ref="D2228">IF(Data!A2228=7,Table2[[#This Row],[Cost]:[Cost]],"")</f>
        <v/>
      </c>
    </row>
    <row r="2229" spans="1:4">
      <c r="A2229" s="20" t="str" cm="1">
        <f t="array" ref="A2229">IF(Table2[[#This Row],[Nodes]:[Nodes]]=4,Table2[[#This Row],[Cost]:[Cost]],"")</f>
        <v/>
      </c>
      <c r="B2229" s="20" t="str" cm="1">
        <f t="array" ref="B2229">IF(Table2[[#This Row],[Nodes]:[Nodes]]=5,Table2[[#This Row],[Cost]:[Cost]],"")</f>
        <v/>
      </c>
      <c r="C2229" s="20" t="str" cm="1">
        <f t="array" ref="C2229">IF(Table2[[#This Row],[Nodes]:[Nodes]]=6,Table2[[#This Row],[Cost]:[Cost]],"")</f>
        <v/>
      </c>
      <c r="D2229" s="20" t="str" cm="1">
        <f t="array" ref="D2229">IF(Data!A2229=7,Table2[[#This Row],[Cost]:[Cost]],"")</f>
        <v/>
      </c>
    </row>
    <row r="2230" spans="1:4">
      <c r="A2230" s="20" t="str" cm="1">
        <f t="array" ref="A2230">IF(Table2[[#This Row],[Nodes]:[Nodes]]=4,Table2[[#This Row],[Cost]:[Cost]],"")</f>
        <v/>
      </c>
      <c r="B2230" s="20" t="str" cm="1">
        <f t="array" ref="B2230">IF(Table2[[#This Row],[Nodes]:[Nodes]]=5,Table2[[#This Row],[Cost]:[Cost]],"")</f>
        <v/>
      </c>
      <c r="C2230" s="20" t="str" cm="1">
        <f t="array" ref="C2230">IF(Table2[[#This Row],[Nodes]:[Nodes]]=6,Table2[[#This Row],[Cost]:[Cost]],"")</f>
        <v/>
      </c>
      <c r="D2230" s="20" t="str" cm="1">
        <f t="array" ref="D2230">IF(Data!A2230=7,Table2[[#This Row],[Cost]:[Cost]],"")</f>
        <v/>
      </c>
    </row>
    <row r="2231" spans="1:4">
      <c r="A2231" s="20" t="str" cm="1">
        <f t="array" ref="A2231">IF(Table2[[#This Row],[Nodes]:[Nodes]]=4,Table2[[#This Row],[Cost]:[Cost]],"")</f>
        <v/>
      </c>
      <c r="B2231" s="20" t="str" cm="1">
        <f t="array" ref="B2231">IF(Table2[[#This Row],[Nodes]:[Nodes]]=5,Table2[[#This Row],[Cost]:[Cost]],"")</f>
        <v/>
      </c>
      <c r="C2231" s="20" t="str" cm="1">
        <f t="array" ref="C2231">IF(Table2[[#This Row],[Nodes]:[Nodes]]=6,Table2[[#This Row],[Cost]:[Cost]],"")</f>
        <v/>
      </c>
      <c r="D2231" s="20" t="str" cm="1">
        <f t="array" ref="D2231">IF(Data!A2231=7,Table2[[#This Row],[Cost]:[Cost]],"")</f>
        <v/>
      </c>
    </row>
    <row r="2232" spans="1:4">
      <c r="A2232" s="20" t="str" cm="1">
        <f t="array" ref="A2232">IF(Table2[[#This Row],[Nodes]:[Nodes]]=4,Table2[[#This Row],[Cost]:[Cost]],"")</f>
        <v/>
      </c>
      <c r="B2232" s="20" t="str" cm="1">
        <f t="array" ref="B2232">IF(Table2[[#This Row],[Nodes]:[Nodes]]=5,Table2[[#This Row],[Cost]:[Cost]],"")</f>
        <v/>
      </c>
      <c r="C2232" s="20" t="str" cm="1">
        <f t="array" ref="C2232">IF(Table2[[#This Row],[Nodes]:[Nodes]]=6,Table2[[#This Row],[Cost]:[Cost]],"")</f>
        <v/>
      </c>
      <c r="D2232" s="20" t="str" cm="1">
        <f t="array" ref="D2232">IF(Data!A2232=7,Table2[[#This Row],[Cost]:[Cost]],"")</f>
        <v/>
      </c>
    </row>
    <row r="2233" spans="1:4">
      <c r="A2233" s="20" t="str" cm="1">
        <f t="array" ref="A2233">IF(Table2[[#This Row],[Nodes]:[Nodes]]=4,Table2[[#This Row],[Cost]:[Cost]],"")</f>
        <v/>
      </c>
      <c r="B2233" s="20" t="str" cm="1">
        <f t="array" ref="B2233">IF(Table2[[#This Row],[Nodes]:[Nodes]]=5,Table2[[#This Row],[Cost]:[Cost]],"")</f>
        <v/>
      </c>
      <c r="C2233" s="20" t="str" cm="1">
        <f t="array" ref="C2233">IF(Table2[[#This Row],[Nodes]:[Nodes]]=6,Table2[[#This Row],[Cost]:[Cost]],"")</f>
        <v/>
      </c>
      <c r="D2233" s="20" t="str" cm="1">
        <f t="array" ref="D2233">IF(Data!A2233=7,Table2[[#This Row],[Cost]:[Cost]],"")</f>
        <v/>
      </c>
    </row>
    <row r="2234" spans="1:4">
      <c r="A2234" s="20" t="str" cm="1">
        <f t="array" ref="A2234">IF(Table2[[#This Row],[Nodes]:[Nodes]]=4,Table2[[#This Row],[Cost]:[Cost]],"")</f>
        <v/>
      </c>
      <c r="B2234" s="20" t="str" cm="1">
        <f t="array" ref="B2234">IF(Table2[[#This Row],[Nodes]:[Nodes]]=5,Table2[[#This Row],[Cost]:[Cost]],"")</f>
        <v/>
      </c>
      <c r="C2234" s="20" t="str" cm="1">
        <f t="array" ref="C2234">IF(Table2[[#This Row],[Nodes]:[Nodes]]=6,Table2[[#This Row],[Cost]:[Cost]],"")</f>
        <v/>
      </c>
      <c r="D2234" s="20" t="str" cm="1">
        <f t="array" ref="D2234">IF(Data!A2234=7,Table2[[#This Row],[Cost]:[Cost]],"")</f>
        <v/>
      </c>
    </row>
    <row r="2235" spans="1:4">
      <c r="A2235" s="20" t="str" cm="1">
        <f t="array" ref="A2235">IF(Table2[[#This Row],[Nodes]:[Nodes]]=4,Table2[[#This Row],[Cost]:[Cost]],"")</f>
        <v/>
      </c>
      <c r="B2235" s="20" t="str" cm="1">
        <f t="array" ref="B2235">IF(Table2[[#This Row],[Nodes]:[Nodes]]=5,Table2[[#This Row],[Cost]:[Cost]],"")</f>
        <v/>
      </c>
      <c r="C2235" s="20" t="str" cm="1">
        <f t="array" ref="C2235">IF(Table2[[#This Row],[Nodes]:[Nodes]]=6,Table2[[#This Row],[Cost]:[Cost]],"")</f>
        <v/>
      </c>
      <c r="D2235" s="20" t="str" cm="1">
        <f t="array" ref="D2235">IF(Data!A2235=7,Table2[[#This Row],[Cost]:[Cost]],"")</f>
        <v/>
      </c>
    </row>
    <row r="2236" spans="1:4">
      <c r="A2236" s="20" t="str" cm="1">
        <f t="array" ref="A2236">IF(Table2[[#This Row],[Nodes]:[Nodes]]=4,Table2[[#This Row],[Cost]:[Cost]],"")</f>
        <v/>
      </c>
      <c r="B2236" s="20" t="str" cm="1">
        <f t="array" ref="B2236">IF(Table2[[#This Row],[Nodes]:[Nodes]]=5,Table2[[#This Row],[Cost]:[Cost]],"")</f>
        <v/>
      </c>
      <c r="C2236" s="20" t="str" cm="1">
        <f t="array" ref="C2236">IF(Table2[[#This Row],[Nodes]:[Nodes]]=6,Table2[[#This Row],[Cost]:[Cost]],"")</f>
        <v/>
      </c>
      <c r="D2236" s="20" t="str" cm="1">
        <f t="array" ref="D2236">IF(Data!A2236=7,Table2[[#This Row],[Cost]:[Cost]],"")</f>
        <v/>
      </c>
    </row>
    <row r="2237" spans="1:4">
      <c r="A2237" s="20" t="str" cm="1">
        <f t="array" ref="A2237">IF(Table2[[#This Row],[Nodes]:[Nodes]]=4,Table2[[#This Row],[Cost]:[Cost]],"")</f>
        <v/>
      </c>
      <c r="B2237" s="20" t="str" cm="1">
        <f t="array" ref="B2237">IF(Table2[[#This Row],[Nodes]:[Nodes]]=5,Table2[[#This Row],[Cost]:[Cost]],"")</f>
        <v/>
      </c>
      <c r="C2237" s="20" t="str" cm="1">
        <f t="array" ref="C2237">IF(Table2[[#This Row],[Nodes]:[Nodes]]=6,Table2[[#This Row],[Cost]:[Cost]],"")</f>
        <v/>
      </c>
      <c r="D2237" s="20" t="str" cm="1">
        <f t="array" ref="D2237">IF(Data!A2237=7,Table2[[#This Row],[Cost]:[Cost]],"")</f>
        <v/>
      </c>
    </row>
    <row r="2238" spans="1:4">
      <c r="A2238" s="20" t="str" cm="1">
        <f t="array" ref="A2238">IF(Table2[[#This Row],[Nodes]:[Nodes]]=4,Table2[[#This Row],[Cost]:[Cost]],"")</f>
        <v/>
      </c>
      <c r="B2238" s="20" t="str" cm="1">
        <f t="array" ref="B2238">IF(Table2[[#This Row],[Nodes]:[Nodes]]=5,Table2[[#This Row],[Cost]:[Cost]],"")</f>
        <v/>
      </c>
      <c r="C2238" s="20" t="str" cm="1">
        <f t="array" ref="C2238">IF(Table2[[#This Row],[Nodes]:[Nodes]]=6,Table2[[#This Row],[Cost]:[Cost]],"")</f>
        <v/>
      </c>
      <c r="D2238" s="20" t="str" cm="1">
        <f t="array" ref="D2238">IF(Data!A2238=7,Table2[[#This Row],[Cost]:[Cost]],"")</f>
        <v/>
      </c>
    </row>
    <row r="2239" spans="1:4">
      <c r="A2239" s="20" t="str" cm="1">
        <f t="array" ref="A2239">IF(Table2[[#This Row],[Nodes]:[Nodes]]=4,Table2[[#This Row],[Cost]:[Cost]],"")</f>
        <v/>
      </c>
      <c r="B2239" s="20" t="str" cm="1">
        <f t="array" ref="B2239">IF(Table2[[#This Row],[Nodes]:[Nodes]]=5,Table2[[#This Row],[Cost]:[Cost]],"")</f>
        <v/>
      </c>
      <c r="C2239" s="20" t="str" cm="1">
        <f t="array" ref="C2239">IF(Table2[[#This Row],[Nodes]:[Nodes]]=6,Table2[[#This Row],[Cost]:[Cost]],"")</f>
        <v/>
      </c>
      <c r="D2239" s="20" t="str" cm="1">
        <f t="array" ref="D2239">IF(Data!A2239=7,Table2[[#This Row],[Cost]:[Cost]],"")</f>
        <v/>
      </c>
    </row>
    <row r="2240" spans="1:4">
      <c r="A2240" s="20" t="str" cm="1">
        <f t="array" ref="A2240">IF(Table2[[#This Row],[Nodes]:[Nodes]]=4,Table2[[#This Row],[Cost]:[Cost]],"")</f>
        <v/>
      </c>
      <c r="B2240" s="20" t="str" cm="1">
        <f t="array" ref="B2240">IF(Table2[[#This Row],[Nodes]:[Nodes]]=5,Table2[[#This Row],[Cost]:[Cost]],"")</f>
        <v/>
      </c>
      <c r="C2240" s="20" t="str" cm="1">
        <f t="array" ref="C2240">IF(Table2[[#This Row],[Nodes]:[Nodes]]=6,Table2[[#This Row],[Cost]:[Cost]],"")</f>
        <v/>
      </c>
      <c r="D2240" s="20" t="str" cm="1">
        <f t="array" ref="D2240">IF(Data!A2240=7,Table2[[#This Row],[Cost]:[Cost]],"")</f>
        <v/>
      </c>
    </row>
    <row r="2241" spans="1:4">
      <c r="A2241" s="20" t="str" cm="1">
        <f t="array" ref="A2241">IF(Table2[[#This Row],[Nodes]:[Nodes]]=4,Table2[[#This Row],[Cost]:[Cost]],"")</f>
        <v/>
      </c>
      <c r="B2241" s="20" t="str" cm="1">
        <f t="array" ref="B2241">IF(Table2[[#This Row],[Nodes]:[Nodes]]=5,Table2[[#This Row],[Cost]:[Cost]],"")</f>
        <v/>
      </c>
      <c r="C2241" s="20" t="str" cm="1">
        <f t="array" ref="C2241">IF(Table2[[#This Row],[Nodes]:[Nodes]]=6,Table2[[#This Row],[Cost]:[Cost]],"")</f>
        <v/>
      </c>
      <c r="D2241" s="20" t="str" cm="1">
        <f t="array" ref="D2241">IF(Data!A2241=7,Table2[[#This Row],[Cost]:[Cost]],"")</f>
        <v/>
      </c>
    </row>
    <row r="2242" spans="1:4">
      <c r="A2242" s="20" t="str" cm="1">
        <f t="array" ref="A2242">IF(Table2[[#This Row],[Nodes]:[Nodes]]=4,Table2[[#This Row],[Cost]:[Cost]],"")</f>
        <v/>
      </c>
      <c r="B2242" s="20" t="str" cm="1">
        <f t="array" ref="B2242">IF(Table2[[#This Row],[Nodes]:[Nodes]]=5,Table2[[#This Row],[Cost]:[Cost]],"")</f>
        <v/>
      </c>
      <c r="C2242" s="20" t="str" cm="1">
        <f t="array" ref="C2242">IF(Table2[[#This Row],[Nodes]:[Nodes]]=6,Table2[[#This Row],[Cost]:[Cost]],"")</f>
        <v/>
      </c>
      <c r="D2242" s="20" t="str" cm="1">
        <f t="array" ref="D2242">IF(Data!A2242=7,Table2[[#This Row],[Cost]:[Cost]],"")</f>
        <v/>
      </c>
    </row>
    <row r="2243" spans="1:4">
      <c r="A2243" s="20" t="str" cm="1">
        <f t="array" ref="A2243">IF(Table2[[#This Row],[Nodes]:[Nodes]]=4,Table2[[#This Row],[Cost]:[Cost]],"")</f>
        <v/>
      </c>
      <c r="B2243" s="20" t="str" cm="1">
        <f t="array" ref="B2243">IF(Table2[[#This Row],[Nodes]:[Nodes]]=5,Table2[[#This Row],[Cost]:[Cost]],"")</f>
        <v/>
      </c>
      <c r="C2243" s="20" t="str" cm="1">
        <f t="array" ref="C2243">IF(Table2[[#This Row],[Nodes]:[Nodes]]=6,Table2[[#This Row],[Cost]:[Cost]],"")</f>
        <v/>
      </c>
      <c r="D2243" s="20" t="str" cm="1">
        <f t="array" ref="D2243">IF(Data!A2243=7,Table2[[#This Row],[Cost]:[Cost]],"")</f>
        <v/>
      </c>
    </row>
    <row r="2244" spans="1:4">
      <c r="A2244" s="20" t="str" cm="1">
        <f t="array" ref="A2244">IF(Table2[[#This Row],[Nodes]:[Nodes]]=4,Table2[[#This Row],[Cost]:[Cost]],"")</f>
        <v/>
      </c>
      <c r="B2244" s="20" t="str" cm="1">
        <f t="array" ref="B2244">IF(Table2[[#This Row],[Nodes]:[Nodes]]=5,Table2[[#This Row],[Cost]:[Cost]],"")</f>
        <v/>
      </c>
      <c r="C2244" s="20" t="str" cm="1">
        <f t="array" ref="C2244">IF(Table2[[#This Row],[Nodes]:[Nodes]]=6,Table2[[#This Row],[Cost]:[Cost]],"")</f>
        <v/>
      </c>
      <c r="D2244" s="20" t="str" cm="1">
        <f t="array" ref="D2244">IF(Data!A2244=7,Table2[[#This Row],[Cost]:[Cost]],"")</f>
        <v/>
      </c>
    </row>
    <row r="2245" spans="1:4">
      <c r="A2245" s="20" t="str" cm="1">
        <f t="array" ref="A2245">IF(Table2[[#This Row],[Nodes]:[Nodes]]=4,Table2[[#This Row],[Cost]:[Cost]],"")</f>
        <v/>
      </c>
      <c r="B2245" s="20" t="str" cm="1">
        <f t="array" ref="B2245">IF(Table2[[#This Row],[Nodes]:[Nodes]]=5,Table2[[#This Row],[Cost]:[Cost]],"")</f>
        <v/>
      </c>
      <c r="C2245" s="20" t="str" cm="1">
        <f t="array" ref="C2245">IF(Table2[[#This Row],[Nodes]:[Nodes]]=6,Table2[[#This Row],[Cost]:[Cost]],"")</f>
        <v/>
      </c>
      <c r="D2245" s="20" t="str" cm="1">
        <f t="array" ref="D2245">IF(Data!A2245=7,Table2[[#This Row],[Cost]:[Cost]],"")</f>
        <v/>
      </c>
    </row>
    <row r="2246" spans="1:4">
      <c r="A2246" s="20" t="str" cm="1">
        <f t="array" ref="A2246">IF(Table2[[#This Row],[Nodes]:[Nodes]]=4,Table2[[#This Row],[Cost]:[Cost]],"")</f>
        <v/>
      </c>
      <c r="B2246" s="20" t="str" cm="1">
        <f t="array" ref="B2246">IF(Table2[[#This Row],[Nodes]:[Nodes]]=5,Table2[[#This Row],[Cost]:[Cost]],"")</f>
        <v/>
      </c>
      <c r="C2246" s="20" t="str" cm="1">
        <f t="array" ref="C2246">IF(Table2[[#This Row],[Nodes]:[Nodes]]=6,Table2[[#This Row],[Cost]:[Cost]],"")</f>
        <v/>
      </c>
      <c r="D2246" s="20" t="str" cm="1">
        <f t="array" ref="D2246">IF(Data!A2246=7,Table2[[#This Row],[Cost]:[Cost]],"")</f>
        <v/>
      </c>
    </row>
    <row r="2247" spans="1:4">
      <c r="A2247" s="20" t="str" cm="1">
        <f t="array" ref="A2247">IF(Table2[[#This Row],[Nodes]:[Nodes]]=4,Table2[[#This Row],[Cost]:[Cost]],"")</f>
        <v/>
      </c>
      <c r="B2247" s="20" t="str" cm="1">
        <f t="array" ref="B2247">IF(Table2[[#This Row],[Nodes]:[Nodes]]=5,Table2[[#This Row],[Cost]:[Cost]],"")</f>
        <v/>
      </c>
      <c r="C2247" s="20" t="str" cm="1">
        <f t="array" ref="C2247">IF(Table2[[#This Row],[Nodes]:[Nodes]]=6,Table2[[#This Row],[Cost]:[Cost]],"")</f>
        <v/>
      </c>
      <c r="D2247" s="20" t="str" cm="1">
        <f t="array" ref="D2247">IF(Data!A2247=7,Table2[[#This Row],[Cost]:[Cost]],"")</f>
        <v/>
      </c>
    </row>
    <row r="2248" spans="1:4">
      <c r="A2248" s="20" t="str" cm="1">
        <f t="array" ref="A2248">IF(Table2[[#This Row],[Nodes]:[Nodes]]=4,Table2[[#This Row],[Cost]:[Cost]],"")</f>
        <v/>
      </c>
      <c r="B2248" s="20" t="str" cm="1">
        <f t="array" ref="B2248">IF(Table2[[#This Row],[Nodes]:[Nodes]]=5,Table2[[#This Row],[Cost]:[Cost]],"")</f>
        <v/>
      </c>
      <c r="C2248" s="20" t="str" cm="1">
        <f t="array" ref="C2248">IF(Table2[[#This Row],[Nodes]:[Nodes]]=6,Table2[[#This Row],[Cost]:[Cost]],"")</f>
        <v/>
      </c>
      <c r="D2248" s="20" t="str" cm="1">
        <f t="array" ref="D2248">IF(Data!A2248=7,Table2[[#This Row],[Cost]:[Cost]],"")</f>
        <v/>
      </c>
    </row>
    <row r="2249" spans="1:4">
      <c r="A2249" s="20" t="str" cm="1">
        <f t="array" ref="A2249">IF(Table2[[#This Row],[Nodes]:[Nodes]]=4,Table2[[#This Row],[Cost]:[Cost]],"")</f>
        <v/>
      </c>
      <c r="B2249" s="20" t="str" cm="1">
        <f t="array" ref="B2249">IF(Table2[[#This Row],[Nodes]:[Nodes]]=5,Table2[[#This Row],[Cost]:[Cost]],"")</f>
        <v/>
      </c>
      <c r="C2249" s="20" t="str" cm="1">
        <f t="array" ref="C2249">IF(Table2[[#This Row],[Nodes]:[Nodes]]=6,Table2[[#This Row],[Cost]:[Cost]],"")</f>
        <v/>
      </c>
      <c r="D2249" s="20" t="str" cm="1">
        <f t="array" ref="D2249">IF(Data!A2249=7,Table2[[#This Row],[Cost]:[Cost]],"")</f>
        <v/>
      </c>
    </row>
    <row r="2250" spans="1:4">
      <c r="A2250" s="20" t="str" cm="1">
        <f t="array" ref="A2250">IF(Table2[[#This Row],[Nodes]:[Nodes]]=4,Table2[[#This Row],[Cost]:[Cost]],"")</f>
        <v/>
      </c>
      <c r="B2250" s="20" t="str" cm="1">
        <f t="array" ref="B2250">IF(Table2[[#This Row],[Nodes]:[Nodes]]=5,Table2[[#This Row],[Cost]:[Cost]],"")</f>
        <v/>
      </c>
      <c r="C2250" s="20" t="str" cm="1">
        <f t="array" ref="C2250">IF(Table2[[#This Row],[Nodes]:[Nodes]]=6,Table2[[#This Row],[Cost]:[Cost]],"")</f>
        <v/>
      </c>
      <c r="D2250" s="20" t="str" cm="1">
        <f t="array" ref="D2250">IF(Data!A2250=7,Table2[[#This Row],[Cost]:[Cost]],"")</f>
        <v/>
      </c>
    </row>
    <row r="2251" spans="1:4">
      <c r="A2251" s="20" t="str" cm="1">
        <f t="array" ref="A2251">IF(Table2[[#This Row],[Nodes]:[Nodes]]=4,Table2[[#This Row],[Cost]:[Cost]],"")</f>
        <v/>
      </c>
      <c r="B2251" s="20" t="str" cm="1">
        <f t="array" ref="B2251">IF(Table2[[#This Row],[Nodes]:[Nodes]]=5,Table2[[#This Row],[Cost]:[Cost]],"")</f>
        <v/>
      </c>
      <c r="C2251" s="20" t="str" cm="1">
        <f t="array" ref="C2251">IF(Table2[[#This Row],[Nodes]:[Nodes]]=6,Table2[[#This Row],[Cost]:[Cost]],"")</f>
        <v/>
      </c>
      <c r="D2251" s="20" t="str" cm="1">
        <f t="array" ref="D2251">IF(Data!A2251=7,Table2[[#This Row],[Cost]:[Cost]],"")</f>
        <v/>
      </c>
    </row>
    <row r="2252" spans="1:4">
      <c r="A2252" s="20" t="str" cm="1">
        <f t="array" ref="A2252">IF(Table2[[#This Row],[Nodes]:[Nodes]]=4,Table2[[#This Row],[Cost]:[Cost]],"")</f>
        <v/>
      </c>
      <c r="B2252" s="20" t="str" cm="1">
        <f t="array" ref="B2252">IF(Table2[[#This Row],[Nodes]:[Nodes]]=5,Table2[[#This Row],[Cost]:[Cost]],"")</f>
        <v/>
      </c>
      <c r="C2252" s="20" t="str" cm="1">
        <f t="array" ref="C2252">IF(Table2[[#This Row],[Nodes]:[Nodes]]=6,Table2[[#This Row],[Cost]:[Cost]],"")</f>
        <v/>
      </c>
      <c r="D2252" s="20" t="str" cm="1">
        <f t="array" ref="D2252">IF(Data!A2252=7,Table2[[#This Row],[Cost]:[Cost]],"")</f>
        <v/>
      </c>
    </row>
    <row r="2253" spans="1:4">
      <c r="A2253" s="20" t="str" cm="1">
        <f t="array" ref="A2253">IF(Table2[[#This Row],[Nodes]:[Nodes]]=4,Table2[[#This Row],[Cost]:[Cost]],"")</f>
        <v/>
      </c>
      <c r="B2253" s="20" t="str" cm="1">
        <f t="array" ref="B2253">IF(Table2[[#This Row],[Nodes]:[Nodes]]=5,Table2[[#This Row],[Cost]:[Cost]],"")</f>
        <v/>
      </c>
      <c r="C2253" s="20" t="str" cm="1">
        <f t="array" ref="C2253">IF(Table2[[#This Row],[Nodes]:[Nodes]]=6,Table2[[#This Row],[Cost]:[Cost]],"")</f>
        <v/>
      </c>
      <c r="D2253" s="20" t="str" cm="1">
        <f t="array" ref="D2253">IF(Data!A2253=7,Table2[[#This Row],[Cost]:[Cost]],"")</f>
        <v/>
      </c>
    </row>
    <row r="2254" spans="1:4">
      <c r="A2254" s="20" t="str" cm="1">
        <f t="array" ref="A2254">IF(Table2[[#This Row],[Nodes]:[Nodes]]=4,Table2[[#This Row],[Cost]:[Cost]],"")</f>
        <v/>
      </c>
      <c r="B2254" s="20" t="str" cm="1">
        <f t="array" ref="B2254">IF(Table2[[#This Row],[Nodes]:[Nodes]]=5,Table2[[#This Row],[Cost]:[Cost]],"")</f>
        <v/>
      </c>
      <c r="C2254" s="20" t="str" cm="1">
        <f t="array" ref="C2254">IF(Table2[[#This Row],[Nodes]:[Nodes]]=6,Table2[[#This Row],[Cost]:[Cost]],"")</f>
        <v/>
      </c>
      <c r="D2254" s="20" t="str" cm="1">
        <f t="array" ref="D2254">IF(Data!A2254=7,Table2[[#This Row],[Cost]:[Cost]],"")</f>
        <v/>
      </c>
    </row>
    <row r="2255" spans="1:4">
      <c r="A2255" s="20" t="str" cm="1">
        <f t="array" ref="A2255">IF(Table2[[#This Row],[Nodes]:[Nodes]]=4,Table2[[#This Row],[Cost]:[Cost]],"")</f>
        <v/>
      </c>
      <c r="B2255" s="20" t="str" cm="1">
        <f t="array" ref="B2255">IF(Table2[[#This Row],[Nodes]:[Nodes]]=5,Table2[[#This Row],[Cost]:[Cost]],"")</f>
        <v/>
      </c>
      <c r="C2255" s="20" t="str" cm="1">
        <f t="array" ref="C2255">IF(Table2[[#This Row],[Nodes]:[Nodes]]=6,Table2[[#This Row],[Cost]:[Cost]],"")</f>
        <v/>
      </c>
      <c r="D2255" s="20" t="str" cm="1">
        <f t="array" ref="D2255">IF(Data!A2255=7,Table2[[#This Row],[Cost]:[Cost]],"")</f>
        <v/>
      </c>
    </row>
    <row r="2256" spans="1:4">
      <c r="A2256" s="20" t="str" cm="1">
        <f t="array" ref="A2256">IF(Table2[[#This Row],[Nodes]:[Nodes]]=4,Table2[[#This Row],[Cost]:[Cost]],"")</f>
        <v/>
      </c>
      <c r="B2256" s="20" t="str" cm="1">
        <f t="array" ref="B2256">IF(Table2[[#This Row],[Nodes]:[Nodes]]=5,Table2[[#This Row],[Cost]:[Cost]],"")</f>
        <v/>
      </c>
      <c r="C2256" s="20" t="str" cm="1">
        <f t="array" ref="C2256">IF(Table2[[#This Row],[Nodes]:[Nodes]]=6,Table2[[#This Row],[Cost]:[Cost]],"")</f>
        <v/>
      </c>
      <c r="D2256" s="20" t="str" cm="1">
        <f t="array" ref="D2256">IF(Data!A2256=7,Table2[[#This Row],[Cost]:[Cost]],"")</f>
        <v/>
      </c>
    </row>
    <row r="2257" spans="1:4">
      <c r="A2257" s="20" t="str" cm="1">
        <f t="array" ref="A2257">IF(Table2[[#This Row],[Nodes]:[Nodes]]=4,Table2[[#This Row],[Cost]:[Cost]],"")</f>
        <v/>
      </c>
      <c r="B2257" s="20" t="str" cm="1">
        <f t="array" ref="B2257">IF(Table2[[#This Row],[Nodes]:[Nodes]]=5,Table2[[#This Row],[Cost]:[Cost]],"")</f>
        <v/>
      </c>
      <c r="C2257" s="20" t="str" cm="1">
        <f t="array" ref="C2257">IF(Table2[[#This Row],[Nodes]:[Nodes]]=6,Table2[[#This Row],[Cost]:[Cost]],"")</f>
        <v/>
      </c>
      <c r="D2257" s="20" t="str" cm="1">
        <f t="array" ref="D2257">IF(Data!A2257=7,Table2[[#This Row],[Cost]:[Cost]],"")</f>
        <v/>
      </c>
    </row>
    <row r="2258" spans="1:4">
      <c r="A2258" s="20" t="str" cm="1">
        <f t="array" ref="A2258">IF(Table2[[#This Row],[Nodes]:[Nodes]]=4,Table2[[#This Row],[Cost]:[Cost]],"")</f>
        <v/>
      </c>
      <c r="B2258" s="20" t="str" cm="1">
        <f t="array" ref="B2258">IF(Table2[[#This Row],[Nodes]:[Nodes]]=5,Table2[[#This Row],[Cost]:[Cost]],"")</f>
        <v/>
      </c>
      <c r="C2258" s="20" t="str" cm="1">
        <f t="array" ref="C2258">IF(Table2[[#This Row],[Nodes]:[Nodes]]=6,Table2[[#This Row],[Cost]:[Cost]],"")</f>
        <v/>
      </c>
      <c r="D2258" s="20" t="str" cm="1">
        <f t="array" ref="D2258">IF(Data!A2258=7,Table2[[#This Row],[Cost]:[Cost]],"")</f>
        <v/>
      </c>
    </row>
    <row r="2259" spans="1:4">
      <c r="A2259" s="20" t="str" cm="1">
        <f t="array" ref="A2259">IF(Table2[[#This Row],[Nodes]:[Nodes]]=4,Table2[[#This Row],[Cost]:[Cost]],"")</f>
        <v/>
      </c>
      <c r="B2259" s="20" t="str" cm="1">
        <f t="array" ref="B2259">IF(Table2[[#This Row],[Nodes]:[Nodes]]=5,Table2[[#This Row],[Cost]:[Cost]],"")</f>
        <v/>
      </c>
      <c r="C2259" s="20" t="str" cm="1">
        <f t="array" ref="C2259">IF(Table2[[#This Row],[Nodes]:[Nodes]]=6,Table2[[#This Row],[Cost]:[Cost]],"")</f>
        <v/>
      </c>
      <c r="D2259" s="20" t="str" cm="1">
        <f t="array" ref="D2259">IF(Data!A2259=7,Table2[[#This Row],[Cost]:[Cost]],"")</f>
        <v/>
      </c>
    </row>
    <row r="2260" spans="1:4">
      <c r="A2260" s="20" t="str" cm="1">
        <f t="array" ref="A2260">IF(Table2[[#This Row],[Nodes]:[Nodes]]=4,Table2[[#This Row],[Cost]:[Cost]],"")</f>
        <v/>
      </c>
      <c r="B2260" s="20" t="str" cm="1">
        <f t="array" ref="B2260">IF(Table2[[#This Row],[Nodes]:[Nodes]]=5,Table2[[#This Row],[Cost]:[Cost]],"")</f>
        <v/>
      </c>
      <c r="C2260" s="20" t="str" cm="1">
        <f t="array" ref="C2260">IF(Table2[[#This Row],[Nodes]:[Nodes]]=6,Table2[[#This Row],[Cost]:[Cost]],"")</f>
        <v/>
      </c>
      <c r="D2260" s="20" t="str" cm="1">
        <f t="array" ref="D2260">IF(Data!A2260=7,Table2[[#This Row],[Cost]:[Cost]],"")</f>
        <v/>
      </c>
    </row>
    <row r="2261" spans="1:4">
      <c r="A2261" s="20" t="str" cm="1">
        <f t="array" ref="A2261">IF(Table2[[#This Row],[Nodes]:[Nodes]]=4,Table2[[#This Row],[Cost]:[Cost]],"")</f>
        <v/>
      </c>
      <c r="B2261" s="20" t="str" cm="1">
        <f t="array" ref="B2261">IF(Table2[[#This Row],[Nodes]:[Nodes]]=5,Table2[[#This Row],[Cost]:[Cost]],"")</f>
        <v/>
      </c>
      <c r="C2261" s="20" t="str" cm="1">
        <f t="array" ref="C2261">IF(Table2[[#This Row],[Nodes]:[Nodes]]=6,Table2[[#This Row],[Cost]:[Cost]],"")</f>
        <v/>
      </c>
      <c r="D2261" s="20" t="str" cm="1">
        <f t="array" ref="D2261">IF(Data!A2261=7,Table2[[#This Row],[Cost]:[Cost]],"")</f>
        <v/>
      </c>
    </row>
    <row r="2262" spans="1:4">
      <c r="A2262" s="20" t="str" cm="1">
        <f t="array" ref="A2262">IF(Table2[[#This Row],[Nodes]:[Nodes]]=4,Table2[[#This Row],[Cost]:[Cost]],"")</f>
        <v/>
      </c>
      <c r="B2262" s="20" t="str" cm="1">
        <f t="array" ref="B2262">IF(Table2[[#This Row],[Nodes]:[Nodes]]=5,Table2[[#This Row],[Cost]:[Cost]],"")</f>
        <v/>
      </c>
      <c r="C2262" s="20" t="str" cm="1">
        <f t="array" ref="C2262">IF(Table2[[#This Row],[Nodes]:[Nodes]]=6,Table2[[#This Row],[Cost]:[Cost]],"")</f>
        <v/>
      </c>
      <c r="D2262" s="20" t="str" cm="1">
        <f t="array" ref="D2262">IF(Data!A2262=7,Table2[[#This Row],[Cost]:[Cost]],"")</f>
        <v/>
      </c>
    </row>
    <row r="2263" spans="1:4">
      <c r="A2263" s="20" t="str" cm="1">
        <f t="array" ref="A2263">IF(Table2[[#This Row],[Nodes]:[Nodes]]=4,Table2[[#This Row],[Cost]:[Cost]],"")</f>
        <v/>
      </c>
      <c r="B2263" s="20" t="str" cm="1">
        <f t="array" ref="B2263">IF(Table2[[#This Row],[Nodes]:[Nodes]]=5,Table2[[#This Row],[Cost]:[Cost]],"")</f>
        <v/>
      </c>
      <c r="C2263" s="20" t="str" cm="1">
        <f t="array" ref="C2263">IF(Table2[[#This Row],[Nodes]:[Nodes]]=6,Table2[[#This Row],[Cost]:[Cost]],"")</f>
        <v/>
      </c>
      <c r="D2263" s="20" t="str" cm="1">
        <f t="array" ref="D2263">IF(Data!A2263=7,Table2[[#This Row],[Cost]:[Cost]],"")</f>
        <v/>
      </c>
    </row>
    <row r="2264" spans="1:4">
      <c r="A2264" s="20" t="str" cm="1">
        <f t="array" ref="A2264">IF(Table2[[#This Row],[Nodes]:[Nodes]]=4,Table2[[#This Row],[Cost]:[Cost]],"")</f>
        <v/>
      </c>
      <c r="B2264" s="20" t="str" cm="1">
        <f t="array" ref="B2264">IF(Table2[[#This Row],[Nodes]:[Nodes]]=5,Table2[[#This Row],[Cost]:[Cost]],"")</f>
        <v/>
      </c>
      <c r="C2264" s="20" t="str" cm="1">
        <f t="array" ref="C2264">IF(Table2[[#This Row],[Nodes]:[Nodes]]=6,Table2[[#This Row],[Cost]:[Cost]],"")</f>
        <v/>
      </c>
      <c r="D2264" s="20" t="str" cm="1">
        <f t="array" ref="D2264">IF(Data!A2264=7,Table2[[#This Row],[Cost]:[Cost]],"")</f>
        <v/>
      </c>
    </row>
    <row r="2265" spans="1:4">
      <c r="A2265" s="20" t="str" cm="1">
        <f t="array" ref="A2265">IF(Table2[[#This Row],[Nodes]:[Nodes]]=4,Table2[[#This Row],[Cost]:[Cost]],"")</f>
        <v/>
      </c>
      <c r="B2265" s="20" t="str" cm="1">
        <f t="array" ref="B2265">IF(Table2[[#This Row],[Nodes]:[Nodes]]=5,Table2[[#This Row],[Cost]:[Cost]],"")</f>
        <v/>
      </c>
      <c r="C2265" s="20" t="str" cm="1">
        <f t="array" ref="C2265">IF(Table2[[#This Row],[Nodes]:[Nodes]]=6,Table2[[#This Row],[Cost]:[Cost]],"")</f>
        <v/>
      </c>
      <c r="D2265" s="20" t="str" cm="1">
        <f t="array" ref="D2265">IF(Data!A2265=7,Table2[[#This Row],[Cost]:[Cost]],"")</f>
        <v/>
      </c>
    </row>
    <row r="2266" spans="1:4">
      <c r="A2266" s="20" t="str" cm="1">
        <f t="array" ref="A2266">IF(Table2[[#This Row],[Nodes]:[Nodes]]=4,Table2[[#This Row],[Cost]:[Cost]],"")</f>
        <v/>
      </c>
      <c r="B2266" s="20" t="str" cm="1">
        <f t="array" ref="B2266">IF(Table2[[#This Row],[Nodes]:[Nodes]]=5,Table2[[#This Row],[Cost]:[Cost]],"")</f>
        <v/>
      </c>
      <c r="C2266" s="20" t="str" cm="1">
        <f t="array" ref="C2266">IF(Table2[[#This Row],[Nodes]:[Nodes]]=6,Table2[[#This Row],[Cost]:[Cost]],"")</f>
        <v/>
      </c>
      <c r="D2266" s="20" t="str" cm="1">
        <f t="array" ref="D2266">IF(Data!A2266=7,Table2[[#This Row],[Cost]:[Cost]],"")</f>
        <v/>
      </c>
    </row>
    <row r="2267" spans="1:4">
      <c r="A2267" s="20" t="str" cm="1">
        <f t="array" ref="A2267">IF(Table2[[#This Row],[Nodes]:[Nodes]]=4,Table2[[#This Row],[Cost]:[Cost]],"")</f>
        <v/>
      </c>
      <c r="B2267" s="20" t="str" cm="1">
        <f t="array" ref="B2267">IF(Table2[[#This Row],[Nodes]:[Nodes]]=5,Table2[[#This Row],[Cost]:[Cost]],"")</f>
        <v/>
      </c>
      <c r="C2267" s="20" t="str" cm="1">
        <f t="array" ref="C2267">IF(Table2[[#This Row],[Nodes]:[Nodes]]=6,Table2[[#This Row],[Cost]:[Cost]],"")</f>
        <v/>
      </c>
      <c r="D2267" s="20" t="str" cm="1">
        <f t="array" ref="D2267">IF(Data!A2267=7,Table2[[#This Row],[Cost]:[Cost]],"")</f>
        <v/>
      </c>
    </row>
    <row r="2268" spans="1:4">
      <c r="A2268" s="20" t="str" cm="1">
        <f t="array" ref="A2268">IF(Table2[[#This Row],[Nodes]:[Nodes]]=4,Table2[[#This Row],[Cost]:[Cost]],"")</f>
        <v/>
      </c>
      <c r="B2268" s="20" t="str" cm="1">
        <f t="array" ref="B2268">IF(Table2[[#This Row],[Nodes]:[Nodes]]=5,Table2[[#This Row],[Cost]:[Cost]],"")</f>
        <v/>
      </c>
      <c r="C2268" s="20" t="str" cm="1">
        <f t="array" ref="C2268">IF(Table2[[#This Row],[Nodes]:[Nodes]]=6,Table2[[#This Row],[Cost]:[Cost]],"")</f>
        <v/>
      </c>
      <c r="D2268" s="20" t="str" cm="1">
        <f t="array" ref="D2268">IF(Data!A2268=7,Table2[[#This Row],[Cost]:[Cost]],"")</f>
        <v/>
      </c>
    </row>
    <row r="2269" spans="1:4">
      <c r="A2269" s="20" t="str" cm="1">
        <f t="array" ref="A2269">IF(Table2[[#This Row],[Nodes]:[Nodes]]=4,Table2[[#This Row],[Cost]:[Cost]],"")</f>
        <v/>
      </c>
      <c r="B2269" s="20" t="str" cm="1">
        <f t="array" ref="B2269">IF(Table2[[#This Row],[Nodes]:[Nodes]]=5,Table2[[#This Row],[Cost]:[Cost]],"")</f>
        <v/>
      </c>
      <c r="C2269" s="20" t="str" cm="1">
        <f t="array" ref="C2269">IF(Table2[[#This Row],[Nodes]:[Nodes]]=6,Table2[[#This Row],[Cost]:[Cost]],"")</f>
        <v/>
      </c>
      <c r="D2269" s="20" t="str" cm="1">
        <f t="array" ref="D2269">IF(Data!A2269=7,Table2[[#This Row],[Cost]:[Cost]],"")</f>
        <v/>
      </c>
    </row>
    <row r="2270" spans="1:4">
      <c r="A2270" s="20" t="str" cm="1">
        <f t="array" ref="A2270">IF(Table2[[#This Row],[Nodes]:[Nodes]]=4,Table2[[#This Row],[Cost]:[Cost]],"")</f>
        <v/>
      </c>
      <c r="B2270" s="20" t="str" cm="1">
        <f t="array" ref="B2270">IF(Table2[[#This Row],[Nodes]:[Nodes]]=5,Table2[[#This Row],[Cost]:[Cost]],"")</f>
        <v/>
      </c>
      <c r="C2270" s="20" t="str" cm="1">
        <f t="array" ref="C2270">IF(Table2[[#This Row],[Nodes]:[Nodes]]=6,Table2[[#This Row],[Cost]:[Cost]],"")</f>
        <v/>
      </c>
      <c r="D2270" s="20" t="str" cm="1">
        <f t="array" ref="D2270">IF(Data!A2270=7,Table2[[#This Row],[Cost]:[Cost]],"")</f>
        <v/>
      </c>
    </row>
    <row r="2271" spans="1:4">
      <c r="A2271" s="20" t="str" cm="1">
        <f t="array" ref="A2271">IF(Table2[[#This Row],[Nodes]:[Nodes]]=4,Table2[[#This Row],[Cost]:[Cost]],"")</f>
        <v/>
      </c>
      <c r="B2271" s="20" t="str" cm="1">
        <f t="array" ref="B2271">IF(Table2[[#This Row],[Nodes]:[Nodes]]=5,Table2[[#This Row],[Cost]:[Cost]],"")</f>
        <v/>
      </c>
      <c r="C2271" s="20" t="str" cm="1">
        <f t="array" ref="C2271">IF(Table2[[#This Row],[Nodes]:[Nodes]]=6,Table2[[#This Row],[Cost]:[Cost]],"")</f>
        <v/>
      </c>
      <c r="D2271" s="20" t="str" cm="1">
        <f t="array" ref="D2271">IF(Data!A2271=7,Table2[[#This Row],[Cost]:[Cost]],"")</f>
        <v/>
      </c>
    </row>
    <row r="2272" spans="1:4">
      <c r="A2272" s="20" t="str" cm="1">
        <f t="array" ref="A2272">IF(Table2[[#This Row],[Nodes]:[Nodes]]=4,Table2[[#This Row],[Cost]:[Cost]],"")</f>
        <v/>
      </c>
      <c r="B2272" s="20" t="str" cm="1">
        <f t="array" ref="B2272">IF(Table2[[#This Row],[Nodes]:[Nodes]]=5,Table2[[#This Row],[Cost]:[Cost]],"")</f>
        <v/>
      </c>
      <c r="C2272" s="20" t="str" cm="1">
        <f t="array" ref="C2272">IF(Table2[[#This Row],[Nodes]:[Nodes]]=6,Table2[[#This Row],[Cost]:[Cost]],"")</f>
        <v/>
      </c>
      <c r="D2272" s="20" t="str" cm="1">
        <f t="array" ref="D2272">IF(Data!A2272=7,Table2[[#This Row],[Cost]:[Cost]],"")</f>
        <v/>
      </c>
    </row>
    <row r="2273" spans="1:4">
      <c r="A2273" s="20" t="str" cm="1">
        <f t="array" ref="A2273">IF(Table2[[#This Row],[Nodes]:[Nodes]]=4,Table2[[#This Row],[Cost]:[Cost]],"")</f>
        <v/>
      </c>
      <c r="B2273" s="20" t="str" cm="1">
        <f t="array" ref="B2273">IF(Table2[[#This Row],[Nodes]:[Nodes]]=5,Table2[[#This Row],[Cost]:[Cost]],"")</f>
        <v/>
      </c>
      <c r="C2273" s="20" t="str" cm="1">
        <f t="array" ref="C2273">IF(Table2[[#This Row],[Nodes]:[Nodes]]=6,Table2[[#This Row],[Cost]:[Cost]],"")</f>
        <v/>
      </c>
      <c r="D2273" s="20" t="str" cm="1">
        <f t="array" ref="D2273">IF(Data!A2273=7,Table2[[#This Row],[Cost]:[Cost]],"")</f>
        <v/>
      </c>
    </row>
    <row r="2274" spans="1:4">
      <c r="A2274" s="20" t="str" cm="1">
        <f t="array" ref="A2274">IF(Table2[[#This Row],[Nodes]:[Nodes]]=4,Table2[[#This Row],[Cost]:[Cost]],"")</f>
        <v/>
      </c>
      <c r="B2274" s="20" t="str" cm="1">
        <f t="array" ref="B2274">IF(Table2[[#This Row],[Nodes]:[Nodes]]=5,Table2[[#This Row],[Cost]:[Cost]],"")</f>
        <v/>
      </c>
      <c r="C2274" s="20" t="str" cm="1">
        <f t="array" ref="C2274">IF(Table2[[#This Row],[Nodes]:[Nodes]]=6,Table2[[#This Row],[Cost]:[Cost]],"")</f>
        <v/>
      </c>
      <c r="D2274" s="20" t="str" cm="1">
        <f t="array" ref="D2274">IF(Data!A2274=7,Table2[[#This Row],[Cost]:[Cost]],"")</f>
        <v/>
      </c>
    </row>
    <row r="2275" spans="1:4">
      <c r="A2275" s="20" t="str" cm="1">
        <f t="array" ref="A2275">IF(Table2[[#This Row],[Nodes]:[Nodes]]=4,Table2[[#This Row],[Cost]:[Cost]],"")</f>
        <v/>
      </c>
      <c r="B2275" s="20" t="str" cm="1">
        <f t="array" ref="B2275">IF(Table2[[#This Row],[Nodes]:[Nodes]]=5,Table2[[#This Row],[Cost]:[Cost]],"")</f>
        <v/>
      </c>
      <c r="C2275" s="20" t="str" cm="1">
        <f t="array" ref="C2275">IF(Table2[[#This Row],[Nodes]:[Nodes]]=6,Table2[[#This Row],[Cost]:[Cost]],"")</f>
        <v/>
      </c>
      <c r="D2275" s="20" t="str" cm="1">
        <f t="array" ref="D2275">IF(Data!A2275=7,Table2[[#This Row],[Cost]:[Cost]],"")</f>
        <v/>
      </c>
    </row>
    <row r="2276" spans="1:4">
      <c r="A2276" s="20" t="str" cm="1">
        <f t="array" ref="A2276">IF(Table2[[#This Row],[Nodes]:[Nodes]]=4,Table2[[#This Row],[Cost]:[Cost]],"")</f>
        <v/>
      </c>
      <c r="B2276" s="20" t="str" cm="1">
        <f t="array" ref="B2276">IF(Table2[[#This Row],[Nodes]:[Nodes]]=5,Table2[[#This Row],[Cost]:[Cost]],"")</f>
        <v/>
      </c>
      <c r="C2276" s="20" t="str" cm="1">
        <f t="array" ref="C2276">IF(Table2[[#This Row],[Nodes]:[Nodes]]=6,Table2[[#This Row],[Cost]:[Cost]],"")</f>
        <v/>
      </c>
      <c r="D2276" s="20" t="str" cm="1">
        <f t="array" ref="D2276">IF(Data!A2276=7,Table2[[#This Row],[Cost]:[Cost]],"")</f>
        <v/>
      </c>
    </row>
    <row r="2277" spans="1:4">
      <c r="A2277" s="20" t="str" cm="1">
        <f t="array" ref="A2277">IF(Table2[[#This Row],[Nodes]:[Nodes]]=4,Table2[[#This Row],[Cost]:[Cost]],"")</f>
        <v/>
      </c>
      <c r="B2277" s="20" t="str" cm="1">
        <f t="array" ref="B2277">IF(Table2[[#This Row],[Nodes]:[Nodes]]=5,Table2[[#This Row],[Cost]:[Cost]],"")</f>
        <v/>
      </c>
      <c r="C2277" s="20" t="str" cm="1">
        <f t="array" ref="C2277">IF(Table2[[#This Row],[Nodes]:[Nodes]]=6,Table2[[#This Row],[Cost]:[Cost]],"")</f>
        <v/>
      </c>
      <c r="D2277" s="20" t="str" cm="1">
        <f t="array" ref="D2277">IF(Data!A2277=7,Table2[[#This Row],[Cost]:[Cost]],"")</f>
        <v/>
      </c>
    </row>
    <row r="2278" spans="1:4">
      <c r="A2278" s="20" t="str" cm="1">
        <f t="array" ref="A2278">IF(Table2[[#This Row],[Nodes]:[Nodes]]=4,Table2[[#This Row],[Cost]:[Cost]],"")</f>
        <v/>
      </c>
      <c r="B2278" s="20" t="str" cm="1">
        <f t="array" ref="B2278">IF(Table2[[#This Row],[Nodes]:[Nodes]]=5,Table2[[#This Row],[Cost]:[Cost]],"")</f>
        <v/>
      </c>
      <c r="C2278" s="20" t="str" cm="1">
        <f t="array" ref="C2278">IF(Table2[[#This Row],[Nodes]:[Nodes]]=6,Table2[[#This Row],[Cost]:[Cost]],"")</f>
        <v/>
      </c>
      <c r="D2278" s="20" t="str" cm="1">
        <f t="array" ref="D2278">IF(Data!A2278=7,Table2[[#This Row],[Cost]:[Cost]],"")</f>
        <v/>
      </c>
    </row>
    <row r="2279" spans="1:4">
      <c r="A2279" s="20" t="str" cm="1">
        <f t="array" ref="A2279">IF(Table2[[#This Row],[Nodes]:[Nodes]]=4,Table2[[#This Row],[Cost]:[Cost]],"")</f>
        <v/>
      </c>
      <c r="B2279" s="20" t="str" cm="1">
        <f t="array" ref="B2279">IF(Table2[[#This Row],[Nodes]:[Nodes]]=5,Table2[[#This Row],[Cost]:[Cost]],"")</f>
        <v/>
      </c>
      <c r="C2279" s="20" t="str" cm="1">
        <f t="array" ref="C2279">IF(Table2[[#This Row],[Nodes]:[Nodes]]=6,Table2[[#This Row],[Cost]:[Cost]],"")</f>
        <v/>
      </c>
      <c r="D2279" s="20" t="str" cm="1">
        <f t="array" ref="D2279">IF(Data!A2279=7,Table2[[#This Row],[Cost]:[Cost]],"")</f>
        <v/>
      </c>
    </row>
    <row r="2280" spans="1:4">
      <c r="A2280" s="20" t="str" cm="1">
        <f t="array" ref="A2280">IF(Table2[[#This Row],[Nodes]:[Nodes]]=4,Table2[[#This Row],[Cost]:[Cost]],"")</f>
        <v/>
      </c>
      <c r="B2280" s="20" t="str" cm="1">
        <f t="array" ref="B2280">IF(Table2[[#This Row],[Nodes]:[Nodes]]=5,Table2[[#This Row],[Cost]:[Cost]],"")</f>
        <v/>
      </c>
      <c r="C2280" s="20" t="str" cm="1">
        <f t="array" ref="C2280">IF(Table2[[#This Row],[Nodes]:[Nodes]]=6,Table2[[#This Row],[Cost]:[Cost]],"")</f>
        <v/>
      </c>
      <c r="D2280" s="20" t="str" cm="1">
        <f t="array" ref="D2280">IF(Data!A2280=7,Table2[[#This Row],[Cost]:[Cost]],"")</f>
        <v/>
      </c>
    </row>
    <row r="2281" spans="1:4">
      <c r="A2281" s="20" t="str" cm="1">
        <f t="array" ref="A2281">IF(Table2[[#This Row],[Nodes]:[Nodes]]=4,Table2[[#This Row],[Cost]:[Cost]],"")</f>
        <v/>
      </c>
      <c r="B2281" s="20" t="str" cm="1">
        <f t="array" ref="B2281">IF(Table2[[#This Row],[Nodes]:[Nodes]]=5,Table2[[#This Row],[Cost]:[Cost]],"")</f>
        <v/>
      </c>
      <c r="C2281" s="20" t="str" cm="1">
        <f t="array" ref="C2281">IF(Table2[[#This Row],[Nodes]:[Nodes]]=6,Table2[[#This Row],[Cost]:[Cost]],"")</f>
        <v/>
      </c>
      <c r="D2281" s="20" t="str" cm="1">
        <f t="array" ref="D2281">IF(Data!A2281=7,Table2[[#This Row],[Cost]:[Cost]],"")</f>
        <v/>
      </c>
    </row>
    <row r="2282" spans="1:4">
      <c r="A2282" s="20" t="str" cm="1">
        <f t="array" ref="A2282">IF(Table2[[#This Row],[Nodes]:[Nodes]]=4,Table2[[#This Row],[Cost]:[Cost]],"")</f>
        <v/>
      </c>
      <c r="B2282" s="20" t="str" cm="1">
        <f t="array" ref="B2282">IF(Table2[[#This Row],[Nodes]:[Nodes]]=5,Table2[[#This Row],[Cost]:[Cost]],"")</f>
        <v/>
      </c>
      <c r="C2282" s="20" t="str" cm="1">
        <f t="array" ref="C2282">IF(Table2[[#This Row],[Nodes]:[Nodes]]=6,Table2[[#This Row],[Cost]:[Cost]],"")</f>
        <v/>
      </c>
      <c r="D2282" s="20" t="str" cm="1">
        <f t="array" ref="D2282">IF(Data!A2282=7,Table2[[#This Row],[Cost]:[Cost]],"")</f>
        <v/>
      </c>
    </row>
    <row r="2283" spans="1:4">
      <c r="A2283" s="20" t="str" cm="1">
        <f t="array" ref="A2283">IF(Table2[[#This Row],[Nodes]:[Nodes]]=4,Table2[[#This Row],[Cost]:[Cost]],"")</f>
        <v/>
      </c>
      <c r="B2283" s="20" t="str" cm="1">
        <f t="array" ref="B2283">IF(Table2[[#This Row],[Nodes]:[Nodes]]=5,Table2[[#This Row],[Cost]:[Cost]],"")</f>
        <v/>
      </c>
      <c r="C2283" s="20" t="str" cm="1">
        <f t="array" ref="C2283">IF(Table2[[#This Row],[Nodes]:[Nodes]]=6,Table2[[#This Row],[Cost]:[Cost]],"")</f>
        <v/>
      </c>
      <c r="D2283" s="20" t="str" cm="1">
        <f t="array" ref="D2283">IF(Data!A2283=7,Table2[[#This Row],[Cost]:[Cost]],"")</f>
        <v/>
      </c>
    </row>
    <row r="2284" spans="1:4">
      <c r="A2284" s="20" t="str" cm="1">
        <f t="array" ref="A2284">IF(Table2[[#This Row],[Nodes]:[Nodes]]=4,Table2[[#This Row],[Cost]:[Cost]],"")</f>
        <v/>
      </c>
      <c r="B2284" s="20" t="str" cm="1">
        <f t="array" ref="B2284">IF(Table2[[#This Row],[Nodes]:[Nodes]]=5,Table2[[#This Row],[Cost]:[Cost]],"")</f>
        <v/>
      </c>
      <c r="C2284" s="20" t="str" cm="1">
        <f t="array" ref="C2284">IF(Table2[[#This Row],[Nodes]:[Nodes]]=6,Table2[[#This Row],[Cost]:[Cost]],"")</f>
        <v/>
      </c>
      <c r="D2284" s="20" t="str" cm="1">
        <f t="array" ref="D2284">IF(Data!A2284=7,Table2[[#This Row],[Cost]:[Cost]],"")</f>
        <v/>
      </c>
    </row>
    <row r="2285" spans="1:4">
      <c r="A2285" s="20" t="str" cm="1">
        <f t="array" ref="A2285">IF(Table2[[#This Row],[Nodes]:[Nodes]]=4,Table2[[#This Row],[Cost]:[Cost]],"")</f>
        <v/>
      </c>
      <c r="B2285" s="20" t="str" cm="1">
        <f t="array" ref="B2285">IF(Table2[[#This Row],[Nodes]:[Nodes]]=5,Table2[[#This Row],[Cost]:[Cost]],"")</f>
        <v/>
      </c>
      <c r="C2285" s="20" t="str" cm="1">
        <f t="array" ref="C2285">IF(Table2[[#This Row],[Nodes]:[Nodes]]=6,Table2[[#This Row],[Cost]:[Cost]],"")</f>
        <v/>
      </c>
      <c r="D2285" s="20" t="str" cm="1">
        <f t="array" ref="D2285">IF(Data!A2285=7,Table2[[#This Row],[Cost]:[Cost]],"")</f>
        <v/>
      </c>
    </row>
    <row r="2286" spans="1:4">
      <c r="A2286" s="20" t="str" cm="1">
        <f t="array" ref="A2286">IF(Table2[[#This Row],[Nodes]:[Nodes]]=4,Table2[[#This Row],[Cost]:[Cost]],"")</f>
        <v/>
      </c>
      <c r="B2286" s="20" t="str" cm="1">
        <f t="array" ref="B2286">IF(Table2[[#This Row],[Nodes]:[Nodes]]=5,Table2[[#This Row],[Cost]:[Cost]],"")</f>
        <v/>
      </c>
      <c r="C2286" s="20" t="str" cm="1">
        <f t="array" ref="C2286">IF(Table2[[#This Row],[Nodes]:[Nodes]]=6,Table2[[#This Row],[Cost]:[Cost]],"")</f>
        <v/>
      </c>
      <c r="D2286" s="20" t="str" cm="1">
        <f t="array" ref="D2286">IF(Data!A2286=7,Table2[[#This Row],[Cost]:[Cost]],"")</f>
        <v/>
      </c>
    </row>
    <row r="2287" spans="1:4">
      <c r="A2287" s="20" t="str" cm="1">
        <f t="array" ref="A2287">IF(Table2[[#This Row],[Nodes]:[Nodes]]=4,Table2[[#This Row],[Cost]:[Cost]],"")</f>
        <v/>
      </c>
      <c r="B2287" s="20" t="str" cm="1">
        <f t="array" ref="B2287">IF(Table2[[#This Row],[Nodes]:[Nodes]]=5,Table2[[#This Row],[Cost]:[Cost]],"")</f>
        <v/>
      </c>
      <c r="C2287" s="20" t="str" cm="1">
        <f t="array" ref="C2287">IF(Table2[[#This Row],[Nodes]:[Nodes]]=6,Table2[[#This Row],[Cost]:[Cost]],"")</f>
        <v/>
      </c>
      <c r="D2287" s="20" t="str" cm="1">
        <f t="array" ref="D2287">IF(Data!A2287=7,Table2[[#This Row],[Cost]:[Cost]],"")</f>
        <v/>
      </c>
    </row>
    <row r="2288" spans="1:4">
      <c r="A2288" s="20" t="str" cm="1">
        <f t="array" ref="A2288">IF(Table2[[#This Row],[Nodes]:[Nodes]]=4,Table2[[#This Row],[Cost]:[Cost]],"")</f>
        <v/>
      </c>
      <c r="B2288" s="20" t="str" cm="1">
        <f t="array" ref="B2288">IF(Table2[[#This Row],[Nodes]:[Nodes]]=5,Table2[[#This Row],[Cost]:[Cost]],"")</f>
        <v/>
      </c>
      <c r="C2288" s="20" t="str" cm="1">
        <f t="array" ref="C2288">IF(Table2[[#This Row],[Nodes]:[Nodes]]=6,Table2[[#This Row],[Cost]:[Cost]],"")</f>
        <v/>
      </c>
      <c r="D2288" s="20" t="str" cm="1">
        <f t="array" ref="D2288">IF(Data!A2288=7,Table2[[#This Row],[Cost]:[Cost]],"")</f>
        <v/>
      </c>
    </row>
    <row r="2289" spans="1:4">
      <c r="A2289" s="20" t="str" cm="1">
        <f t="array" ref="A2289">IF(Table2[[#This Row],[Nodes]:[Nodes]]=4,Table2[[#This Row],[Cost]:[Cost]],"")</f>
        <v/>
      </c>
      <c r="B2289" s="20" t="str" cm="1">
        <f t="array" ref="B2289">IF(Table2[[#This Row],[Nodes]:[Nodes]]=5,Table2[[#This Row],[Cost]:[Cost]],"")</f>
        <v/>
      </c>
      <c r="C2289" s="20" t="str" cm="1">
        <f t="array" ref="C2289">IF(Table2[[#This Row],[Nodes]:[Nodes]]=6,Table2[[#This Row],[Cost]:[Cost]],"")</f>
        <v/>
      </c>
      <c r="D2289" s="20" t="str" cm="1">
        <f t="array" ref="D2289">IF(Data!A2289=7,Table2[[#This Row],[Cost]:[Cost]],"")</f>
        <v/>
      </c>
    </row>
    <row r="2290" spans="1:4">
      <c r="A2290" s="20" t="str" cm="1">
        <f t="array" ref="A2290">IF(Table2[[#This Row],[Nodes]:[Nodes]]=4,Table2[[#This Row],[Cost]:[Cost]],"")</f>
        <v/>
      </c>
      <c r="B2290" s="20" t="str" cm="1">
        <f t="array" ref="B2290">IF(Table2[[#This Row],[Nodes]:[Nodes]]=5,Table2[[#This Row],[Cost]:[Cost]],"")</f>
        <v/>
      </c>
      <c r="C2290" s="20" t="str" cm="1">
        <f t="array" ref="C2290">IF(Table2[[#This Row],[Nodes]:[Nodes]]=6,Table2[[#This Row],[Cost]:[Cost]],"")</f>
        <v/>
      </c>
      <c r="D2290" s="20" t="str" cm="1">
        <f t="array" ref="D2290">IF(Data!A2290=7,Table2[[#This Row],[Cost]:[Cost]],"")</f>
        <v/>
      </c>
    </row>
    <row r="2291" spans="1:4">
      <c r="A2291" s="20" t="str" cm="1">
        <f t="array" ref="A2291">IF(Table2[[#This Row],[Nodes]:[Nodes]]=4,Table2[[#This Row],[Cost]:[Cost]],"")</f>
        <v/>
      </c>
      <c r="B2291" s="20" t="str" cm="1">
        <f t="array" ref="B2291">IF(Table2[[#This Row],[Nodes]:[Nodes]]=5,Table2[[#This Row],[Cost]:[Cost]],"")</f>
        <v/>
      </c>
      <c r="C2291" s="20" t="str" cm="1">
        <f t="array" ref="C2291">IF(Table2[[#This Row],[Nodes]:[Nodes]]=6,Table2[[#This Row],[Cost]:[Cost]],"")</f>
        <v/>
      </c>
      <c r="D2291" s="20" t="str" cm="1">
        <f t="array" ref="D2291">IF(Data!A2291=7,Table2[[#This Row],[Cost]:[Cost]],"")</f>
        <v/>
      </c>
    </row>
    <row r="2292" spans="1:4">
      <c r="A2292" s="20" t="str" cm="1">
        <f t="array" ref="A2292">IF(Table2[[#This Row],[Nodes]:[Nodes]]=4,Table2[[#This Row],[Cost]:[Cost]],"")</f>
        <v/>
      </c>
      <c r="B2292" s="20" t="str" cm="1">
        <f t="array" ref="B2292">IF(Table2[[#This Row],[Nodes]:[Nodes]]=5,Table2[[#This Row],[Cost]:[Cost]],"")</f>
        <v/>
      </c>
      <c r="C2292" s="20" t="str" cm="1">
        <f t="array" ref="C2292">IF(Table2[[#This Row],[Nodes]:[Nodes]]=6,Table2[[#This Row],[Cost]:[Cost]],"")</f>
        <v/>
      </c>
      <c r="D2292" s="20" t="str" cm="1">
        <f t="array" ref="D2292">IF(Data!A2292=7,Table2[[#This Row],[Cost]:[Cost]],"")</f>
        <v/>
      </c>
    </row>
    <row r="2293" spans="1:4">
      <c r="A2293" s="20" t="str" cm="1">
        <f t="array" ref="A2293">IF(Table2[[#This Row],[Nodes]:[Nodes]]=4,Table2[[#This Row],[Cost]:[Cost]],"")</f>
        <v/>
      </c>
      <c r="B2293" s="20" t="str" cm="1">
        <f t="array" ref="B2293">IF(Table2[[#This Row],[Nodes]:[Nodes]]=5,Table2[[#This Row],[Cost]:[Cost]],"")</f>
        <v/>
      </c>
      <c r="C2293" s="20" t="str" cm="1">
        <f t="array" ref="C2293">IF(Table2[[#This Row],[Nodes]:[Nodes]]=6,Table2[[#This Row],[Cost]:[Cost]],"")</f>
        <v/>
      </c>
      <c r="D2293" s="20" t="str" cm="1">
        <f t="array" ref="D2293">IF(Data!A2293=7,Table2[[#This Row],[Cost]:[Cost]],"")</f>
        <v/>
      </c>
    </row>
    <row r="2294" spans="1:4">
      <c r="A2294" s="20" t="str" cm="1">
        <f t="array" ref="A2294">IF(Table2[[#This Row],[Nodes]:[Nodes]]=4,Table2[[#This Row],[Cost]:[Cost]],"")</f>
        <v/>
      </c>
      <c r="B2294" s="20" t="str" cm="1">
        <f t="array" ref="B2294">IF(Table2[[#This Row],[Nodes]:[Nodes]]=5,Table2[[#This Row],[Cost]:[Cost]],"")</f>
        <v/>
      </c>
      <c r="C2294" s="20" t="str" cm="1">
        <f t="array" ref="C2294">IF(Table2[[#This Row],[Nodes]:[Nodes]]=6,Table2[[#This Row],[Cost]:[Cost]],"")</f>
        <v/>
      </c>
      <c r="D2294" s="20" t="str" cm="1">
        <f t="array" ref="D2294">IF(Data!A2294=7,Table2[[#This Row],[Cost]:[Cost]],"")</f>
        <v/>
      </c>
    </row>
    <row r="2295" spans="1:4">
      <c r="A2295" s="20" t="str" cm="1">
        <f t="array" ref="A2295">IF(Table2[[#This Row],[Nodes]:[Nodes]]=4,Table2[[#This Row],[Cost]:[Cost]],"")</f>
        <v/>
      </c>
      <c r="B2295" s="20" t="str" cm="1">
        <f t="array" ref="B2295">IF(Table2[[#This Row],[Nodes]:[Nodes]]=5,Table2[[#This Row],[Cost]:[Cost]],"")</f>
        <v/>
      </c>
      <c r="C2295" s="20" t="str" cm="1">
        <f t="array" ref="C2295">IF(Table2[[#This Row],[Nodes]:[Nodes]]=6,Table2[[#This Row],[Cost]:[Cost]],"")</f>
        <v/>
      </c>
      <c r="D2295" s="20" t="str" cm="1">
        <f t="array" ref="D2295">IF(Data!A2295=7,Table2[[#This Row],[Cost]:[Cost]],"")</f>
        <v/>
      </c>
    </row>
    <row r="2296" spans="1:4">
      <c r="A2296" s="20" t="str" cm="1">
        <f t="array" ref="A2296">IF(Table2[[#This Row],[Nodes]:[Nodes]]=4,Table2[[#This Row],[Cost]:[Cost]],"")</f>
        <v/>
      </c>
      <c r="B2296" s="20" t="str" cm="1">
        <f t="array" ref="B2296">IF(Table2[[#This Row],[Nodes]:[Nodes]]=5,Table2[[#This Row],[Cost]:[Cost]],"")</f>
        <v/>
      </c>
      <c r="C2296" s="20" t="str" cm="1">
        <f t="array" ref="C2296">IF(Table2[[#This Row],[Nodes]:[Nodes]]=6,Table2[[#This Row],[Cost]:[Cost]],"")</f>
        <v/>
      </c>
      <c r="D2296" s="20" t="str" cm="1">
        <f t="array" ref="D2296">IF(Data!A2296=7,Table2[[#This Row],[Cost]:[Cost]],"")</f>
        <v/>
      </c>
    </row>
    <row r="2297" spans="1:4">
      <c r="A2297" s="20" t="str" cm="1">
        <f t="array" ref="A2297">IF(Table2[[#This Row],[Nodes]:[Nodes]]=4,Table2[[#This Row],[Cost]:[Cost]],"")</f>
        <v/>
      </c>
      <c r="B2297" s="20" t="str" cm="1">
        <f t="array" ref="B2297">IF(Table2[[#This Row],[Nodes]:[Nodes]]=5,Table2[[#This Row],[Cost]:[Cost]],"")</f>
        <v/>
      </c>
      <c r="C2297" s="20" t="str" cm="1">
        <f t="array" ref="C2297">IF(Table2[[#This Row],[Nodes]:[Nodes]]=6,Table2[[#This Row],[Cost]:[Cost]],"")</f>
        <v/>
      </c>
      <c r="D2297" s="20" t="str" cm="1">
        <f t="array" ref="D2297">IF(Data!A2297=7,Table2[[#This Row],[Cost]:[Cost]],"")</f>
        <v/>
      </c>
    </row>
    <row r="2298" spans="1:4">
      <c r="A2298" s="20" t="str" cm="1">
        <f t="array" ref="A2298">IF(Table2[[#This Row],[Nodes]:[Nodes]]=4,Table2[[#This Row],[Cost]:[Cost]],"")</f>
        <v/>
      </c>
      <c r="B2298" s="20" t="str" cm="1">
        <f t="array" ref="B2298">IF(Table2[[#This Row],[Nodes]:[Nodes]]=5,Table2[[#This Row],[Cost]:[Cost]],"")</f>
        <v/>
      </c>
      <c r="C2298" s="20" t="str" cm="1">
        <f t="array" ref="C2298">IF(Table2[[#This Row],[Nodes]:[Nodes]]=6,Table2[[#This Row],[Cost]:[Cost]],"")</f>
        <v/>
      </c>
      <c r="D2298" s="20" t="str" cm="1">
        <f t="array" ref="D2298">IF(Data!A2298=7,Table2[[#This Row],[Cost]:[Cost]],"")</f>
        <v/>
      </c>
    </row>
    <row r="2299" spans="1:4">
      <c r="A2299" s="20" t="str" cm="1">
        <f t="array" ref="A2299">IF(Table2[[#This Row],[Nodes]:[Nodes]]=4,Table2[[#This Row],[Cost]:[Cost]],"")</f>
        <v/>
      </c>
      <c r="B2299" s="20" t="str" cm="1">
        <f t="array" ref="B2299">IF(Table2[[#This Row],[Nodes]:[Nodes]]=5,Table2[[#This Row],[Cost]:[Cost]],"")</f>
        <v/>
      </c>
      <c r="C2299" s="20" t="str" cm="1">
        <f t="array" ref="C2299">IF(Table2[[#This Row],[Nodes]:[Nodes]]=6,Table2[[#This Row],[Cost]:[Cost]],"")</f>
        <v/>
      </c>
      <c r="D2299" s="20" t="str" cm="1">
        <f t="array" ref="D2299">IF(Data!A2299=7,Table2[[#This Row],[Cost]:[Cost]],"")</f>
        <v/>
      </c>
    </row>
    <row r="2300" spans="1:4">
      <c r="A2300" s="20" t="str" cm="1">
        <f t="array" ref="A2300">IF(Table2[[#This Row],[Nodes]:[Nodes]]=4,Table2[[#This Row],[Cost]:[Cost]],"")</f>
        <v/>
      </c>
      <c r="B2300" s="20" t="str" cm="1">
        <f t="array" ref="B2300">IF(Table2[[#This Row],[Nodes]:[Nodes]]=5,Table2[[#This Row],[Cost]:[Cost]],"")</f>
        <v/>
      </c>
      <c r="C2300" s="20" t="str" cm="1">
        <f t="array" ref="C2300">IF(Table2[[#This Row],[Nodes]:[Nodes]]=6,Table2[[#This Row],[Cost]:[Cost]],"")</f>
        <v/>
      </c>
      <c r="D2300" s="20" t="str" cm="1">
        <f t="array" ref="D2300">IF(Data!A2300=7,Table2[[#This Row],[Cost]:[Cost]],"")</f>
        <v/>
      </c>
    </row>
    <row r="2301" spans="1:4">
      <c r="A2301" s="20" t="str" cm="1">
        <f t="array" ref="A2301">IF(Table2[[#This Row],[Nodes]:[Nodes]]=4,Table2[[#This Row],[Cost]:[Cost]],"")</f>
        <v/>
      </c>
      <c r="B2301" s="20" t="str" cm="1">
        <f t="array" ref="B2301">IF(Table2[[#This Row],[Nodes]:[Nodes]]=5,Table2[[#This Row],[Cost]:[Cost]],"")</f>
        <v/>
      </c>
      <c r="C2301" s="20" t="str" cm="1">
        <f t="array" ref="C2301">IF(Table2[[#This Row],[Nodes]:[Nodes]]=6,Table2[[#This Row],[Cost]:[Cost]],"")</f>
        <v/>
      </c>
      <c r="D2301" s="20" t="str" cm="1">
        <f t="array" ref="D2301">IF(Data!A2301=7,Table2[[#This Row],[Cost]:[Cost]],"")</f>
        <v/>
      </c>
    </row>
    <row r="2302" spans="1:4">
      <c r="A2302" s="20" t="str" cm="1">
        <f t="array" ref="A2302">IF(Table2[[#This Row],[Nodes]:[Nodes]]=4,Table2[[#This Row],[Cost]:[Cost]],"")</f>
        <v/>
      </c>
      <c r="B2302" s="20" t="str" cm="1">
        <f t="array" ref="B2302">IF(Table2[[#This Row],[Nodes]:[Nodes]]=5,Table2[[#This Row],[Cost]:[Cost]],"")</f>
        <v/>
      </c>
      <c r="C2302" s="20" t="str" cm="1">
        <f t="array" ref="C2302">IF(Table2[[#This Row],[Nodes]:[Nodes]]=6,Table2[[#This Row],[Cost]:[Cost]],"")</f>
        <v/>
      </c>
      <c r="D2302" s="20" t="str" cm="1">
        <f t="array" ref="D2302">IF(Data!A2302=7,Table2[[#This Row],[Cost]:[Cost]],"")</f>
        <v/>
      </c>
    </row>
    <row r="2303" spans="1:4">
      <c r="A2303" s="20" t="str" cm="1">
        <f t="array" ref="A2303">IF(Table2[[#This Row],[Nodes]:[Nodes]]=4,Table2[[#This Row],[Cost]:[Cost]],"")</f>
        <v/>
      </c>
      <c r="B2303" s="20" t="str" cm="1">
        <f t="array" ref="B2303">IF(Table2[[#This Row],[Nodes]:[Nodes]]=5,Table2[[#This Row],[Cost]:[Cost]],"")</f>
        <v/>
      </c>
      <c r="C2303" s="20" t="str" cm="1">
        <f t="array" ref="C2303">IF(Table2[[#This Row],[Nodes]:[Nodes]]=6,Table2[[#This Row],[Cost]:[Cost]],"")</f>
        <v/>
      </c>
      <c r="D2303" s="20" t="str" cm="1">
        <f t="array" ref="D2303">IF(Data!A2303=7,Table2[[#This Row],[Cost]:[Cost]],"")</f>
        <v/>
      </c>
    </row>
    <row r="2304" spans="1:4">
      <c r="A2304" s="20" t="str" cm="1">
        <f t="array" ref="A2304">IF(Table2[[#This Row],[Nodes]:[Nodes]]=4,Table2[[#This Row],[Cost]:[Cost]],"")</f>
        <v/>
      </c>
      <c r="B2304" s="20" t="str" cm="1">
        <f t="array" ref="B2304">IF(Table2[[#This Row],[Nodes]:[Nodes]]=5,Table2[[#This Row],[Cost]:[Cost]],"")</f>
        <v/>
      </c>
      <c r="C2304" s="20" t="str" cm="1">
        <f t="array" ref="C2304">IF(Table2[[#This Row],[Nodes]:[Nodes]]=6,Table2[[#This Row],[Cost]:[Cost]],"")</f>
        <v/>
      </c>
      <c r="D2304" s="20" t="str" cm="1">
        <f t="array" ref="D2304">IF(Data!A2304=7,Table2[[#This Row],[Cost]:[Cost]],"")</f>
        <v/>
      </c>
    </row>
    <row r="2305" spans="1:4">
      <c r="A2305" s="20" t="str" cm="1">
        <f t="array" ref="A2305">IF(Table2[[#This Row],[Nodes]:[Nodes]]=4,Table2[[#This Row],[Cost]:[Cost]],"")</f>
        <v/>
      </c>
      <c r="B2305" s="20" t="str" cm="1">
        <f t="array" ref="B2305">IF(Table2[[#This Row],[Nodes]:[Nodes]]=5,Table2[[#This Row],[Cost]:[Cost]],"")</f>
        <v/>
      </c>
      <c r="C2305" s="20" t="str" cm="1">
        <f t="array" ref="C2305">IF(Table2[[#This Row],[Nodes]:[Nodes]]=6,Table2[[#This Row],[Cost]:[Cost]],"")</f>
        <v/>
      </c>
      <c r="D2305" s="20" t="str" cm="1">
        <f t="array" ref="D2305">IF(Data!A2305=7,Table2[[#This Row],[Cost]:[Cost]],"")</f>
        <v/>
      </c>
    </row>
    <row r="2306" spans="1:4">
      <c r="A2306" s="20" t="str" cm="1">
        <f t="array" ref="A2306">IF(Table2[[#This Row],[Nodes]:[Nodes]]=4,Table2[[#This Row],[Cost]:[Cost]],"")</f>
        <v/>
      </c>
      <c r="B2306" s="20" t="str" cm="1">
        <f t="array" ref="B2306">IF(Table2[[#This Row],[Nodes]:[Nodes]]=5,Table2[[#This Row],[Cost]:[Cost]],"")</f>
        <v/>
      </c>
      <c r="C2306" s="20" t="str" cm="1">
        <f t="array" ref="C2306">IF(Table2[[#This Row],[Nodes]:[Nodes]]=6,Table2[[#This Row],[Cost]:[Cost]],"")</f>
        <v/>
      </c>
      <c r="D2306" s="20" t="str" cm="1">
        <f t="array" ref="D2306">IF(Data!A2306=7,Table2[[#This Row],[Cost]:[Cost]],"")</f>
        <v/>
      </c>
    </row>
    <row r="2307" spans="1:4">
      <c r="A2307" s="20" t="str" cm="1">
        <f t="array" ref="A2307">IF(Table2[[#This Row],[Nodes]:[Nodes]]=4,Table2[[#This Row],[Cost]:[Cost]],"")</f>
        <v/>
      </c>
      <c r="B2307" s="20" t="str" cm="1">
        <f t="array" ref="B2307">IF(Table2[[#This Row],[Nodes]:[Nodes]]=5,Table2[[#This Row],[Cost]:[Cost]],"")</f>
        <v/>
      </c>
      <c r="C2307" s="20" t="str" cm="1">
        <f t="array" ref="C2307">IF(Table2[[#This Row],[Nodes]:[Nodes]]=6,Table2[[#This Row],[Cost]:[Cost]],"")</f>
        <v/>
      </c>
      <c r="D2307" s="20" t="str" cm="1">
        <f t="array" ref="D2307">IF(Data!A2307=7,Table2[[#This Row],[Cost]:[Cost]],"")</f>
        <v/>
      </c>
    </row>
    <row r="2308" spans="1:4">
      <c r="A2308" s="20" t="str" cm="1">
        <f t="array" ref="A2308">IF(Table2[[#This Row],[Nodes]:[Nodes]]=4,Table2[[#This Row],[Cost]:[Cost]],"")</f>
        <v/>
      </c>
      <c r="B2308" s="20" t="str" cm="1">
        <f t="array" ref="B2308">IF(Table2[[#This Row],[Nodes]:[Nodes]]=5,Table2[[#This Row],[Cost]:[Cost]],"")</f>
        <v/>
      </c>
      <c r="C2308" s="20" t="str" cm="1">
        <f t="array" ref="C2308">IF(Table2[[#This Row],[Nodes]:[Nodes]]=6,Table2[[#This Row],[Cost]:[Cost]],"")</f>
        <v/>
      </c>
      <c r="D2308" s="20" t="str" cm="1">
        <f t="array" ref="D2308">IF(Data!A2308=7,Table2[[#This Row],[Cost]:[Cost]],"")</f>
        <v/>
      </c>
    </row>
    <row r="2309" spans="1:4">
      <c r="A2309" s="20" t="str" cm="1">
        <f t="array" ref="A2309">IF(Table2[[#This Row],[Nodes]:[Nodes]]=4,Table2[[#This Row],[Cost]:[Cost]],"")</f>
        <v/>
      </c>
      <c r="B2309" s="20" t="str" cm="1">
        <f t="array" ref="B2309">IF(Table2[[#This Row],[Nodes]:[Nodes]]=5,Table2[[#This Row],[Cost]:[Cost]],"")</f>
        <v/>
      </c>
      <c r="C2309" s="20" t="str" cm="1">
        <f t="array" ref="C2309">IF(Table2[[#This Row],[Nodes]:[Nodes]]=6,Table2[[#This Row],[Cost]:[Cost]],"")</f>
        <v/>
      </c>
      <c r="D2309" s="20" t="str" cm="1">
        <f t="array" ref="D2309">IF(Data!A2309=7,Table2[[#This Row],[Cost]:[Cost]],"")</f>
        <v/>
      </c>
    </row>
    <row r="2310" spans="1:4">
      <c r="A2310" s="20" t="str" cm="1">
        <f t="array" ref="A2310">IF(Table2[[#This Row],[Nodes]:[Nodes]]=4,Table2[[#This Row],[Cost]:[Cost]],"")</f>
        <v/>
      </c>
      <c r="B2310" s="20" t="str" cm="1">
        <f t="array" ref="B2310">IF(Table2[[#This Row],[Nodes]:[Nodes]]=5,Table2[[#This Row],[Cost]:[Cost]],"")</f>
        <v/>
      </c>
      <c r="C2310" s="20" t="str" cm="1">
        <f t="array" ref="C2310">IF(Table2[[#This Row],[Nodes]:[Nodes]]=6,Table2[[#This Row],[Cost]:[Cost]],"")</f>
        <v/>
      </c>
      <c r="D2310" s="20" t="str" cm="1">
        <f t="array" ref="D2310">IF(Data!A2310=7,Table2[[#This Row],[Cost]:[Cost]],"")</f>
        <v/>
      </c>
    </row>
    <row r="2311" spans="1:4">
      <c r="A2311" s="20" t="str" cm="1">
        <f t="array" ref="A2311">IF(Table2[[#This Row],[Nodes]:[Nodes]]=4,Table2[[#This Row],[Cost]:[Cost]],"")</f>
        <v/>
      </c>
      <c r="B2311" s="20" t="str" cm="1">
        <f t="array" ref="B2311">IF(Table2[[#This Row],[Nodes]:[Nodes]]=5,Table2[[#This Row],[Cost]:[Cost]],"")</f>
        <v/>
      </c>
      <c r="C2311" s="20" t="str" cm="1">
        <f t="array" ref="C2311">IF(Table2[[#This Row],[Nodes]:[Nodes]]=6,Table2[[#This Row],[Cost]:[Cost]],"")</f>
        <v/>
      </c>
      <c r="D2311" s="20" t="str" cm="1">
        <f t="array" ref="D2311">IF(Data!A2311=7,Table2[[#This Row],[Cost]:[Cost]],"")</f>
        <v/>
      </c>
    </row>
    <row r="2312" spans="1:4">
      <c r="A2312" s="20" t="str" cm="1">
        <f t="array" ref="A2312">IF(Table2[[#This Row],[Nodes]:[Nodes]]=4,Table2[[#This Row],[Cost]:[Cost]],"")</f>
        <v/>
      </c>
      <c r="B2312" s="20" t="str" cm="1">
        <f t="array" ref="B2312">IF(Table2[[#This Row],[Nodes]:[Nodes]]=5,Table2[[#This Row],[Cost]:[Cost]],"")</f>
        <v/>
      </c>
      <c r="C2312" s="20" t="str" cm="1">
        <f t="array" ref="C2312">IF(Table2[[#This Row],[Nodes]:[Nodes]]=6,Table2[[#This Row],[Cost]:[Cost]],"")</f>
        <v/>
      </c>
      <c r="D2312" s="20" t="str" cm="1">
        <f t="array" ref="D2312">IF(Data!A2312=7,Table2[[#This Row],[Cost]:[Cost]],"")</f>
        <v/>
      </c>
    </row>
    <row r="2313" spans="1:4">
      <c r="A2313" s="20" t="str" cm="1">
        <f t="array" ref="A2313">IF(Table2[[#This Row],[Nodes]:[Nodes]]=4,Table2[[#This Row],[Cost]:[Cost]],"")</f>
        <v/>
      </c>
      <c r="B2313" s="20" t="str" cm="1">
        <f t="array" ref="B2313">IF(Table2[[#This Row],[Nodes]:[Nodes]]=5,Table2[[#This Row],[Cost]:[Cost]],"")</f>
        <v/>
      </c>
      <c r="C2313" s="20" t="str" cm="1">
        <f t="array" ref="C2313">IF(Table2[[#This Row],[Nodes]:[Nodes]]=6,Table2[[#This Row],[Cost]:[Cost]],"")</f>
        <v/>
      </c>
      <c r="D2313" s="20" t="str" cm="1">
        <f t="array" ref="D2313">IF(Data!A2313=7,Table2[[#This Row],[Cost]:[Cost]],"")</f>
        <v/>
      </c>
    </row>
    <row r="2314" spans="1:4">
      <c r="A2314" s="20" t="str" cm="1">
        <f t="array" ref="A2314">IF(Table2[[#This Row],[Nodes]:[Nodes]]=4,Table2[[#This Row],[Cost]:[Cost]],"")</f>
        <v/>
      </c>
      <c r="B2314" s="20" t="str" cm="1">
        <f t="array" ref="B2314">IF(Table2[[#This Row],[Nodes]:[Nodes]]=5,Table2[[#This Row],[Cost]:[Cost]],"")</f>
        <v/>
      </c>
      <c r="C2314" s="20" t="str" cm="1">
        <f t="array" ref="C2314">IF(Table2[[#This Row],[Nodes]:[Nodes]]=6,Table2[[#This Row],[Cost]:[Cost]],"")</f>
        <v/>
      </c>
      <c r="D2314" s="20" t="str" cm="1">
        <f t="array" ref="D2314">IF(Data!A2314=7,Table2[[#This Row],[Cost]:[Cost]],"")</f>
        <v/>
      </c>
    </row>
    <row r="2315" spans="1:4">
      <c r="A2315" s="20" t="str" cm="1">
        <f t="array" ref="A2315">IF(Table2[[#This Row],[Nodes]:[Nodes]]=4,Table2[[#This Row],[Cost]:[Cost]],"")</f>
        <v/>
      </c>
      <c r="B2315" s="20" t="str" cm="1">
        <f t="array" ref="B2315">IF(Table2[[#This Row],[Nodes]:[Nodes]]=5,Table2[[#This Row],[Cost]:[Cost]],"")</f>
        <v/>
      </c>
      <c r="C2315" s="20" t="str" cm="1">
        <f t="array" ref="C2315">IF(Table2[[#This Row],[Nodes]:[Nodes]]=6,Table2[[#This Row],[Cost]:[Cost]],"")</f>
        <v/>
      </c>
      <c r="D2315" s="20" t="str" cm="1">
        <f t="array" ref="D2315">IF(Data!A2315=7,Table2[[#This Row],[Cost]:[Cost]],"")</f>
        <v/>
      </c>
    </row>
    <row r="2316" spans="1:4">
      <c r="A2316" s="20" t="str" cm="1">
        <f t="array" ref="A2316">IF(Table2[[#This Row],[Nodes]:[Nodes]]=4,Table2[[#This Row],[Cost]:[Cost]],"")</f>
        <v/>
      </c>
      <c r="B2316" s="20" t="str" cm="1">
        <f t="array" ref="B2316">IF(Table2[[#This Row],[Nodes]:[Nodes]]=5,Table2[[#This Row],[Cost]:[Cost]],"")</f>
        <v/>
      </c>
      <c r="C2316" s="20" t="str" cm="1">
        <f t="array" ref="C2316">IF(Table2[[#This Row],[Nodes]:[Nodes]]=6,Table2[[#This Row],[Cost]:[Cost]],"")</f>
        <v/>
      </c>
      <c r="D2316" s="20" t="str" cm="1">
        <f t="array" ref="D2316">IF(Data!A2316=7,Table2[[#This Row],[Cost]:[Cost]],"")</f>
        <v/>
      </c>
    </row>
    <row r="2317" spans="1:4">
      <c r="A2317" s="20" t="str" cm="1">
        <f t="array" ref="A2317">IF(Table2[[#This Row],[Nodes]:[Nodes]]=4,Table2[[#This Row],[Cost]:[Cost]],"")</f>
        <v/>
      </c>
      <c r="B2317" s="20" t="str" cm="1">
        <f t="array" ref="B2317">IF(Table2[[#This Row],[Nodes]:[Nodes]]=5,Table2[[#This Row],[Cost]:[Cost]],"")</f>
        <v/>
      </c>
      <c r="C2317" s="20" t="str" cm="1">
        <f t="array" ref="C2317">IF(Table2[[#This Row],[Nodes]:[Nodes]]=6,Table2[[#This Row],[Cost]:[Cost]],"")</f>
        <v/>
      </c>
      <c r="D2317" s="20" t="str" cm="1">
        <f t="array" ref="D2317">IF(Data!A2317=7,Table2[[#This Row],[Cost]:[Cost]],"")</f>
        <v/>
      </c>
    </row>
    <row r="2318" spans="1:4">
      <c r="A2318" s="20" t="str" cm="1">
        <f t="array" ref="A2318">IF(Table2[[#This Row],[Nodes]:[Nodes]]=4,Table2[[#This Row],[Cost]:[Cost]],"")</f>
        <v/>
      </c>
      <c r="B2318" s="20" t="str" cm="1">
        <f t="array" ref="B2318">IF(Table2[[#This Row],[Nodes]:[Nodes]]=5,Table2[[#This Row],[Cost]:[Cost]],"")</f>
        <v/>
      </c>
      <c r="C2318" s="20" t="str" cm="1">
        <f t="array" ref="C2318">IF(Table2[[#This Row],[Nodes]:[Nodes]]=6,Table2[[#This Row],[Cost]:[Cost]],"")</f>
        <v/>
      </c>
      <c r="D2318" s="20" t="str" cm="1">
        <f t="array" ref="D2318">IF(Data!A2318=7,Table2[[#This Row],[Cost]:[Cost]],"")</f>
        <v/>
      </c>
    </row>
    <row r="2319" spans="1:4">
      <c r="A2319" s="20" t="str" cm="1">
        <f t="array" ref="A2319">IF(Table2[[#This Row],[Nodes]:[Nodes]]=4,Table2[[#This Row],[Cost]:[Cost]],"")</f>
        <v/>
      </c>
      <c r="B2319" s="20" t="str" cm="1">
        <f t="array" ref="B2319">IF(Table2[[#This Row],[Nodes]:[Nodes]]=5,Table2[[#This Row],[Cost]:[Cost]],"")</f>
        <v/>
      </c>
      <c r="C2319" s="20" t="str" cm="1">
        <f t="array" ref="C2319">IF(Table2[[#This Row],[Nodes]:[Nodes]]=6,Table2[[#This Row],[Cost]:[Cost]],"")</f>
        <v/>
      </c>
      <c r="D2319" s="20" t="str" cm="1">
        <f t="array" ref="D2319">IF(Data!A2319=7,Table2[[#This Row],[Cost]:[Cost]],"")</f>
        <v/>
      </c>
    </row>
    <row r="2320" spans="1:4">
      <c r="A2320" s="20" t="str" cm="1">
        <f t="array" ref="A2320">IF(Table2[[#This Row],[Nodes]:[Nodes]]=4,Table2[[#This Row],[Cost]:[Cost]],"")</f>
        <v/>
      </c>
      <c r="B2320" s="20" t="str" cm="1">
        <f t="array" ref="B2320">IF(Table2[[#This Row],[Nodes]:[Nodes]]=5,Table2[[#This Row],[Cost]:[Cost]],"")</f>
        <v/>
      </c>
      <c r="C2320" s="20" t="str" cm="1">
        <f t="array" ref="C2320">IF(Table2[[#This Row],[Nodes]:[Nodes]]=6,Table2[[#This Row],[Cost]:[Cost]],"")</f>
        <v/>
      </c>
      <c r="D2320" s="20" t="str" cm="1">
        <f t="array" ref="D2320">IF(Data!A2320=7,Table2[[#This Row],[Cost]:[Cost]],"")</f>
        <v/>
      </c>
    </row>
    <row r="2321" spans="1:4">
      <c r="A2321" s="20" t="str" cm="1">
        <f t="array" ref="A2321">IF(Table2[[#This Row],[Nodes]:[Nodes]]=4,Table2[[#This Row],[Cost]:[Cost]],"")</f>
        <v/>
      </c>
      <c r="B2321" s="20" t="str" cm="1">
        <f t="array" ref="B2321">IF(Table2[[#This Row],[Nodes]:[Nodes]]=5,Table2[[#This Row],[Cost]:[Cost]],"")</f>
        <v/>
      </c>
      <c r="C2321" s="20" t="str" cm="1">
        <f t="array" ref="C2321">IF(Table2[[#This Row],[Nodes]:[Nodes]]=6,Table2[[#This Row],[Cost]:[Cost]],"")</f>
        <v/>
      </c>
      <c r="D2321" s="20" t="str" cm="1">
        <f t="array" ref="D2321">IF(Data!A2321=7,Table2[[#This Row],[Cost]:[Cost]],"")</f>
        <v/>
      </c>
    </row>
    <row r="2322" spans="1:4">
      <c r="A2322" s="20" t="str" cm="1">
        <f t="array" ref="A2322">IF(Table2[[#This Row],[Nodes]:[Nodes]]=4,Table2[[#This Row],[Cost]:[Cost]],"")</f>
        <v/>
      </c>
      <c r="B2322" s="20" t="str" cm="1">
        <f t="array" ref="B2322">IF(Table2[[#This Row],[Nodes]:[Nodes]]=5,Table2[[#This Row],[Cost]:[Cost]],"")</f>
        <v/>
      </c>
      <c r="C2322" s="20" t="str" cm="1">
        <f t="array" ref="C2322">IF(Table2[[#This Row],[Nodes]:[Nodes]]=6,Table2[[#This Row],[Cost]:[Cost]],"")</f>
        <v/>
      </c>
      <c r="D2322" s="20" t="str" cm="1">
        <f t="array" ref="D2322">IF(Data!A2322=7,Table2[[#This Row],[Cost]:[Cost]],"")</f>
        <v/>
      </c>
    </row>
    <row r="2323" spans="1:4">
      <c r="A2323" s="20" t="str" cm="1">
        <f t="array" ref="A2323">IF(Table2[[#This Row],[Nodes]:[Nodes]]=4,Table2[[#This Row],[Cost]:[Cost]],"")</f>
        <v/>
      </c>
      <c r="B2323" s="20" t="str" cm="1">
        <f t="array" ref="B2323">IF(Table2[[#This Row],[Nodes]:[Nodes]]=5,Table2[[#This Row],[Cost]:[Cost]],"")</f>
        <v/>
      </c>
      <c r="C2323" s="20" t="str" cm="1">
        <f t="array" ref="C2323">IF(Table2[[#This Row],[Nodes]:[Nodes]]=6,Table2[[#This Row],[Cost]:[Cost]],"")</f>
        <v/>
      </c>
      <c r="D2323" s="20" t="str" cm="1">
        <f t="array" ref="D2323">IF(Data!A2323=7,Table2[[#This Row],[Cost]:[Cost]],"")</f>
        <v/>
      </c>
    </row>
    <row r="2324" spans="1:4">
      <c r="A2324" s="20" t="str" cm="1">
        <f t="array" ref="A2324">IF(Table2[[#This Row],[Nodes]:[Nodes]]=4,Table2[[#This Row],[Cost]:[Cost]],"")</f>
        <v/>
      </c>
      <c r="B2324" s="20" t="str" cm="1">
        <f t="array" ref="B2324">IF(Table2[[#This Row],[Nodes]:[Nodes]]=5,Table2[[#This Row],[Cost]:[Cost]],"")</f>
        <v/>
      </c>
      <c r="C2324" s="20" t="str" cm="1">
        <f t="array" ref="C2324">IF(Table2[[#This Row],[Nodes]:[Nodes]]=6,Table2[[#This Row],[Cost]:[Cost]],"")</f>
        <v/>
      </c>
      <c r="D2324" s="20" t="str" cm="1">
        <f t="array" ref="D2324">IF(Data!A2324=7,Table2[[#This Row],[Cost]:[Cost]],"")</f>
        <v/>
      </c>
    </row>
    <row r="2325" spans="1:4">
      <c r="A2325" s="20" t="str" cm="1">
        <f t="array" ref="A2325">IF(Table2[[#This Row],[Nodes]:[Nodes]]=4,Table2[[#This Row],[Cost]:[Cost]],"")</f>
        <v/>
      </c>
      <c r="B2325" s="20" t="str" cm="1">
        <f t="array" ref="B2325">IF(Table2[[#This Row],[Nodes]:[Nodes]]=5,Table2[[#This Row],[Cost]:[Cost]],"")</f>
        <v/>
      </c>
      <c r="C2325" s="20" t="str" cm="1">
        <f t="array" ref="C2325">IF(Table2[[#This Row],[Nodes]:[Nodes]]=6,Table2[[#This Row],[Cost]:[Cost]],"")</f>
        <v/>
      </c>
      <c r="D2325" s="20" t="str" cm="1">
        <f t="array" ref="D2325">IF(Data!A2325=7,Table2[[#This Row],[Cost]:[Cost]],"")</f>
        <v/>
      </c>
    </row>
    <row r="2326" spans="1:4">
      <c r="A2326" s="20" t="str" cm="1">
        <f t="array" ref="A2326">IF(Table2[[#This Row],[Nodes]:[Nodes]]=4,Table2[[#This Row],[Cost]:[Cost]],"")</f>
        <v/>
      </c>
      <c r="B2326" s="20" t="str" cm="1">
        <f t="array" ref="B2326">IF(Table2[[#This Row],[Nodes]:[Nodes]]=5,Table2[[#This Row],[Cost]:[Cost]],"")</f>
        <v/>
      </c>
      <c r="C2326" s="20" t="str" cm="1">
        <f t="array" ref="C2326">IF(Table2[[#This Row],[Nodes]:[Nodes]]=6,Table2[[#This Row],[Cost]:[Cost]],"")</f>
        <v/>
      </c>
      <c r="D2326" s="20" t="str" cm="1">
        <f t="array" ref="D2326">IF(Data!A2326=7,Table2[[#This Row],[Cost]:[Cost]],"")</f>
        <v/>
      </c>
    </row>
    <row r="2327" spans="1:4">
      <c r="A2327" s="20" t="str" cm="1">
        <f t="array" ref="A2327">IF(Table2[[#This Row],[Nodes]:[Nodes]]=4,Table2[[#This Row],[Cost]:[Cost]],"")</f>
        <v/>
      </c>
      <c r="B2327" s="20" t="str" cm="1">
        <f t="array" ref="B2327">IF(Table2[[#This Row],[Nodes]:[Nodes]]=5,Table2[[#This Row],[Cost]:[Cost]],"")</f>
        <v/>
      </c>
      <c r="C2327" s="20" t="str" cm="1">
        <f t="array" ref="C2327">IF(Table2[[#This Row],[Nodes]:[Nodes]]=6,Table2[[#This Row],[Cost]:[Cost]],"")</f>
        <v/>
      </c>
      <c r="D2327" s="20" t="str" cm="1">
        <f t="array" ref="D2327">IF(Data!A2327=7,Table2[[#This Row],[Cost]:[Cost]],"")</f>
        <v/>
      </c>
    </row>
    <row r="2328" spans="1:4">
      <c r="A2328" s="20" t="str" cm="1">
        <f t="array" ref="A2328">IF(Table2[[#This Row],[Nodes]:[Nodes]]=4,Table2[[#This Row],[Cost]:[Cost]],"")</f>
        <v/>
      </c>
      <c r="B2328" s="20" t="str" cm="1">
        <f t="array" ref="B2328">IF(Table2[[#This Row],[Nodes]:[Nodes]]=5,Table2[[#This Row],[Cost]:[Cost]],"")</f>
        <v/>
      </c>
      <c r="C2328" s="20" t="str" cm="1">
        <f t="array" ref="C2328">IF(Table2[[#This Row],[Nodes]:[Nodes]]=6,Table2[[#This Row],[Cost]:[Cost]],"")</f>
        <v/>
      </c>
      <c r="D2328" s="20" t="str" cm="1">
        <f t="array" ref="D2328">IF(Data!A2328=7,Table2[[#This Row],[Cost]:[Cost]],"")</f>
        <v/>
      </c>
    </row>
    <row r="2329" spans="1:4">
      <c r="A2329" s="20" t="str" cm="1">
        <f t="array" ref="A2329">IF(Table2[[#This Row],[Nodes]:[Nodes]]=4,Table2[[#This Row],[Cost]:[Cost]],"")</f>
        <v/>
      </c>
      <c r="B2329" s="20" t="str" cm="1">
        <f t="array" ref="B2329">IF(Table2[[#This Row],[Nodes]:[Nodes]]=5,Table2[[#This Row],[Cost]:[Cost]],"")</f>
        <v/>
      </c>
      <c r="C2329" s="20" t="str" cm="1">
        <f t="array" ref="C2329">IF(Table2[[#This Row],[Nodes]:[Nodes]]=6,Table2[[#This Row],[Cost]:[Cost]],"")</f>
        <v/>
      </c>
      <c r="D2329" s="20" t="str" cm="1">
        <f t="array" ref="D2329">IF(Data!A2329=7,Table2[[#This Row],[Cost]:[Cost]],"")</f>
        <v/>
      </c>
    </row>
    <row r="2330" spans="1:4">
      <c r="A2330" s="20" t="str" cm="1">
        <f t="array" ref="A2330">IF(Table2[[#This Row],[Nodes]:[Nodes]]=4,Table2[[#This Row],[Cost]:[Cost]],"")</f>
        <v/>
      </c>
      <c r="B2330" s="20" t="str" cm="1">
        <f t="array" ref="B2330">IF(Table2[[#This Row],[Nodes]:[Nodes]]=5,Table2[[#This Row],[Cost]:[Cost]],"")</f>
        <v/>
      </c>
      <c r="C2330" s="20" t="str" cm="1">
        <f t="array" ref="C2330">IF(Table2[[#This Row],[Nodes]:[Nodes]]=6,Table2[[#This Row],[Cost]:[Cost]],"")</f>
        <v/>
      </c>
      <c r="D2330" s="20" t="str" cm="1">
        <f t="array" ref="D2330">IF(Data!A2330=7,Table2[[#This Row],[Cost]:[Cost]],"")</f>
        <v/>
      </c>
    </row>
    <row r="2331" spans="1:4">
      <c r="A2331" s="20" t="str" cm="1">
        <f t="array" ref="A2331">IF(Table2[[#This Row],[Nodes]:[Nodes]]=4,Table2[[#This Row],[Cost]:[Cost]],"")</f>
        <v/>
      </c>
      <c r="B2331" s="20" t="str" cm="1">
        <f t="array" ref="B2331">IF(Table2[[#This Row],[Nodes]:[Nodes]]=5,Table2[[#This Row],[Cost]:[Cost]],"")</f>
        <v/>
      </c>
      <c r="C2331" s="20" t="str" cm="1">
        <f t="array" ref="C2331">IF(Table2[[#This Row],[Nodes]:[Nodes]]=6,Table2[[#This Row],[Cost]:[Cost]],"")</f>
        <v/>
      </c>
      <c r="D2331" s="20" t="str" cm="1">
        <f t="array" ref="D2331">IF(Data!A2331=7,Table2[[#This Row],[Cost]:[Cost]],"")</f>
        <v/>
      </c>
    </row>
    <row r="2332" spans="1:4">
      <c r="A2332" s="20" t="str" cm="1">
        <f t="array" ref="A2332">IF(Table2[[#This Row],[Nodes]:[Nodes]]=4,Table2[[#This Row],[Cost]:[Cost]],"")</f>
        <v/>
      </c>
      <c r="B2332" s="20" t="str" cm="1">
        <f t="array" ref="B2332">IF(Table2[[#This Row],[Nodes]:[Nodes]]=5,Table2[[#This Row],[Cost]:[Cost]],"")</f>
        <v/>
      </c>
      <c r="C2332" s="20" t="str" cm="1">
        <f t="array" ref="C2332">IF(Table2[[#This Row],[Nodes]:[Nodes]]=6,Table2[[#This Row],[Cost]:[Cost]],"")</f>
        <v/>
      </c>
      <c r="D2332" s="20" t="str" cm="1">
        <f t="array" ref="D2332">IF(Data!A2332=7,Table2[[#This Row],[Cost]:[Cost]],"")</f>
        <v/>
      </c>
    </row>
    <row r="2333" spans="1:4">
      <c r="A2333" s="20" t="str" cm="1">
        <f t="array" ref="A2333">IF(Table2[[#This Row],[Nodes]:[Nodes]]=4,Table2[[#This Row],[Cost]:[Cost]],"")</f>
        <v/>
      </c>
      <c r="B2333" s="20" t="str" cm="1">
        <f t="array" ref="B2333">IF(Table2[[#This Row],[Nodes]:[Nodes]]=5,Table2[[#This Row],[Cost]:[Cost]],"")</f>
        <v/>
      </c>
      <c r="C2333" s="20" t="str" cm="1">
        <f t="array" ref="C2333">IF(Table2[[#This Row],[Nodes]:[Nodes]]=6,Table2[[#This Row],[Cost]:[Cost]],"")</f>
        <v/>
      </c>
      <c r="D2333" s="20" t="str" cm="1">
        <f t="array" ref="D2333">IF(Data!A2333=7,Table2[[#This Row],[Cost]:[Cost]],"")</f>
        <v/>
      </c>
    </row>
    <row r="2334" spans="1:4">
      <c r="A2334" s="20" t="str" cm="1">
        <f t="array" ref="A2334">IF(Table2[[#This Row],[Nodes]:[Nodes]]=4,Table2[[#This Row],[Cost]:[Cost]],"")</f>
        <v/>
      </c>
      <c r="B2334" s="20" t="str" cm="1">
        <f t="array" ref="B2334">IF(Table2[[#This Row],[Nodes]:[Nodes]]=5,Table2[[#This Row],[Cost]:[Cost]],"")</f>
        <v/>
      </c>
      <c r="C2334" s="20" t="str" cm="1">
        <f t="array" ref="C2334">IF(Table2[[#This Row],[Nodes]:[Nodes]]=6,Table2[[#This Row],[Cost]:[Cost]],"")</f>
        <v/>
      </c>
      <c r="D2334" s="20" t="str" cm="1">
        <f t="array" ref="D2334">IF(Data!A2334=7,Table2[[#This Row],[Cost]:[Cost]],"")</f>
        <v/>
      </c>
    </row>
    <row r="2335" spans="1:4">
      <c r="A2335" s="20" t="str" cm="1">
        <f t="array" ref="A2335">IF(Table2[[#This Row],[Nodes]:[Nodes]]=4,Table2[[#This Row],[Cost]:[Cost]],"")</f>
        <v/>
      </c>
      <c r="B2335" s="20" t="str" cm="1">
        <f t="array" ref="B2335">IF(Table2[[#This Row],[Nodes]:[Nodes]]=5,Table2[[#This Row],[Cost]:[Cost]],"")</f>
        <v/>
      </c>
      <c r="C2335" s="20" t="str" cm="1">
        <f t="array" ref="C2335">IF(Table2[[#This Row],[Nodes]:[Nodes]]=6,Table2[[#This Row],[Cost]:[Cost]],"")</f>
        <v/>
      </c>
      <c r="D2335" s="20" t="str" cm="1">
        <f t="array" ref="D2335">IF(Data!A2335=7,Table2[[#This Row],[Cost]:[Cost]],"")</f>
        <v/>
      </c>
    </row>
    <row r="2336" spans="1:4">
      <c r="A2336" s="20" t="str" cm="1">
        <f t="array" ref="A2336">IF(Table2[[#This Row],[Nodes]:[Nodes]]=4,Table2[[#This Row],[Cost]:[Cost]],"")</f>
        <v/>
      </c>
      <c r="B2336" s="20" t="str" cm="1">
        <f t="array" ref="B2336">IF(Table2[[#This Row],[Nodes]:[Nodes]]=5,Table2[[#This Row],[Cost]:[Cost]],"")</f>
        <v/>
      </c>
      <c r="C2336" s="20" t="str" cm="1">
        <f t="array" ref="C2336">IF(Table2[[#This Row],[Nodes]:[Nodes]]=6,Table2[[#This Row],[Cost]:[Cost]],"")</f>
        <v/>
      </c>
      <c r="D2336" s="20" t="str" cm="1">
        <f t="array" ref="D2336">IF(Data!A2336=7,Table2[[#This Row],[Cost]:[Cost]],"")</f>
        <v/>
      </c>
    </row>
    <row r="2337" spans="1:4">
      <c r="A2337" s="20" t="str" cm="1">
        <f t="array" ref="A2337">IF(Table2[[#This Row],[Nodes]:[Nodes]]=4,Table2[[#This Row],[Cost]:[Cost]],"")</f>
        <v/>
      </c>
      <c r="B2337" s="20" t="str" cm="1">
        <f t="array" ref="B2337">IF(Table2[[#This Row],[Nodes]:[Nodes]]=5,Table2[[#This Row],[Cost]:[Cost]],"")</f>
        <v/>
      </c>
      <c r="C2337" s="20" t="str" cm="1">
        <f t="array" ref="C2337">IF(Table2[[#This Row],[Nodes]:[Nodes]]=6,Table2[[#This Row],[Cost]:[Cost]],"")</f>
        <v/>
      </c>
      <c r="D2337" s="20" t="str" cm="1">
        <f t="array" ref="D2337">IF(Data!A2337=7,Table2[[#This Row],[Cost]:[Cost]],"")</f>
        <v/>
      </c>
    </row>
    <row r="2338" spans="1:4">
      <c r="A2338" s="20" t="str" cm="1">
        <f t="array" ref="A2338">IF(Table2[[#This Row],[Nodes]:[Nodes]]=4,Table2[[#This Row],[Cost]:[Cost]],"")</f>
        <v/>
      </c>
      <c r="B2338" s="20" t="str" cm="1">
        <f t="array" ref="B2338">IF(Table2[[#This Row],[Nodes]:[Nodes]]=5,Table2[[#This Row],[Cost]:[Cost]],"")</f>
        <v/>
      </c>
      <c r="C2338" s="20" t="str" cm="1">
        <f t="array" ref="C2338">IF(Table2[[#This Row],[Nodes]:[Nodes]]=6,Table2[[#This Row],[Cost]:[Cost]],"")</f>
        <v/>
      </c>
      <c r="D2338" s="20" t="str" cm="1">
        <f t="array" ref="D2338">IF(Data!A2338=7,Table2[[#This Row],[Cost]:[Cost]],"")</f>
        <v/>
      </c>
    </row>
    <row r="2339" spans="1:4">
      <c r="A2339" s="20" t="str" cm="1">
        <f t="array" ref="A2339">IF(Table2[[#This Row],[Nodes]:[Nodes]]=4,Table2[[#This Row],[Cost]:[Cost]],"")</f>
        <v/>
      </c>
      <c r="B2339" s="20" t="str" cm="1">
        <f t="array" ref="B2339">IF(Table2[[#This Row],[Nodes]:[Nodes]]=5,Table2[[#This Row],[Cost]:[Cost]],"")</f>
        <v/>
      </c>
      <c r="C2339" s="20" t="str" cm="1">
        <f t="array" ref="C2339">IF(Table2[[#This Row],[Nodes]:[Nodes]]=6,Table2[[#This Row],[Cost]:[Cost]],"")</f>
        <v/>
      </c>
      <c r="D2339" s="20" t="str" cm="1">
        <f t="array" ref="D2339">IF(Data!A2339=7,Table2[[#This Row],[Cost]:[Cost]],"")</f>
        <v/>
      </c>
    </row>
    <row r="2340" spans="1:4">
      <c r="A2340" s="20" t="str" cm="1">
        <f t="array" ref="A2340">IF(Table2[[#This Row],[Nodes]:[Nodes]]=4,Table2[[#This Row],[Cost]:[Cost]],"")</f>
        <v/>
      </c>
      <c r="B2340" s="20" t="str" cm="1">
        <f t="array" ref="B2340">IF(Table2[[#This Row],[Nodes]:[Nodes]]=5,Table2[[#This Row],[Cost]:[Cost]],"")</f>
        <v/>
      </c>
      <c r="C2340" s="20" t="str" cm="1">
        <f t="array" ref="C2340">IF(Table2[[#This Row],[Nodes]:[Nodes]]=6,Table2[[#This Row],[Cost]:[Cost]],"")</f>
        <v/>
      </c>
      <c r="D2340" s="20" t="str" cm="1">
        <f t="array" ref="D2340">IF(Data!A2340=7,Table2[[#This Row],[Cost]:[Cost]],"")</f>
        <v/>
      </c>
    </row>
    <row r="2341" spans="1:4">
      <c r="A2341" s="20" t="str" cm="1">
        <f t="array" ref="A2341">IF(Table2[[#This Row],[Nodes]:[Nodes]]=4,Table2[[#This Row],[Cost]:[Cost]],"")</f>
        <v/>
      </c>
      <c r="B2341" s="20" t="str" cm="1">
        <f t="array" ref="B2341">IF(Table2[[#This Row],[Nodes]:[Nodes]]=5,Table2[[#This Row],[Cost]:[Cost]],"")</f>
        <v/>
      </c>
      <c r="C2341" s="20" t="str" cm="1">
        <f t="array" ref="C2341">IF(Table2[[#This Row],[Nodes]:[Nodes]]=6,Table2[[#This Row],[Cost]:[Cost]],"")</f>
        <v/>
      </c>
      <c r="D2341" s="20" t="str" cm="1">
        <f t="array" ref="D2341">IF(Data!A2341=7,Table2[[#This Row],[Cost]:[Cost]],"")</f>
        <v/>
      </c>
    </row>
    <row r="2342" spans="1:4">
      <c r="A2342" s="20" t="str" cm="1">
        <f t="array" ref="A2342">IF(Table2[[#This Row],[Nodes]:[Nodes]]=4,Table2[[#This Row],[Cost]:[Cost]],"")</f>
        <v/>
      </c>
      <c r="B2342" s="20" t="str" cm="1">
        <f t="array" ref="B2342">IF(Table2[[#This Row],[Nodes]:[Nodes]]=5,Table2[[#This Row],[Cost]:[Cost]],"")</f>
        <v/>
      </c>
      <c r="C2342" s="20" t="str" cm="1">
        <f t="array" ref="C2342">IF(Table2[[#This Row],[Nodes]:[Nodes]]=6,Table2[[#This Row],[Cost]:[Cost]],"")</f>
        <v/>
      </c>
      <c r="D2342" s="20" t="str" cm="1">
        <f t="array" ref="D2342">IF(Data!A2342=7,Table2[[#This Row],[Cost]:[Cost]],"")</f>
        <v/>
      </c>
    </row>
    <row r="2343" spans="1:4">
      <c r="A2343" s="20" t="str" cm="1">
        <f t="array" ref="A2343">IF(Table2[[#This Row],[Nodes]:[Nodes]]=4,Table2[[#This Row],[Cost]:[Cost]],"")</f>
        <v/>
      </c>
      <c r="B2343" s="20" t="str" cm="1">
        <f t="array" ref="B2343">IF(Table2[[#This Row],[Nodes]:[Nodes]]=5,Table2[[#This Row],[Cost]:[Cost]],"")</f>
        <v/>
      </c>
      <c r="C2343" s="20" t="str" cm="1">
        <f t="array" ref="C2343">IF(Table2[[#This Row],[Nodes]:[Nodes]]=6,Table2[[#This Row],[Cost]:[Cost]],"")</f>
        <v/>
      </c>
      <c r="D2343" s="20" t="str" cm="1">
        <f t="array" ref="D2343">IF(Data!A2343=7,Table2[[#This Row],[Cost]:[Cost]],"")</f>
        <v/>
      </c>
    </row>
    <row r="2344" spans="1:4">
      <c r="A2344" s="20" t="str" cm="1">
        <f t="array" ref="A2344">IF(Table2[[#This Row],[Nodes]:[Nodes]]=4,Table2[[#This Row],[Cost]:[Cost]],"")</f>
        <v/>
      </c>
      <c r="B2344" s="20" t="str" cm="1">
        <f t="array" ref="B2344">IF(Table2[[#This Row],[Nodes]:[Nodes]]=5,Table2[[#This Row],[Cost]:[Cost]],"")</f>
        <v/>
      </c>
      <c r="C2344" s="20" t="str" cm="1">
        <f t="array" ref="C2344">IF(Table2[[#This Row],[Nodes]:[Nodes]]=6,Table2[[#This Row],[Cost]:[Cost]],"")</f>
        <v/>
      </c>
      <c r="D2344" s="20" t="str" cm="1">
        <f t="array" ref="D2344">IF(Data!A2344=7,Table2[[#This Row],[Cost]:[Cost]],"")</f>
        <v/>
      </c>
    </row>
    <row r="2345" spans="1:4">
      <c r="A2345" s="20" t="str" cm="1">
        <f t="array" ref="A2345">IF(Table2[[#This Row],[Nodes]:[Nodes]]=4,Table2[[#This Row],[Cost]:[Cost]],"")</f>
        <v/>
      </c>
      <c r="B2345" s="20" t="str" cm="1">
        <f t="array" ref="B2345">IF(Table2[[#This Row],[Nodes]:[Nodes]]=5,Table2[[#This Row],[Cost]:[Cost]],"")</f>
        <v/>
      </c>
      <c r="C2345" s="20" t="str" cm="1">
        <f t="array" ref="C2345">IF(Table2[[#This Row],[Nodes]:[Nodes]]=6,Table2[[#This Row],[Cost]:[Cost]],"")</f>
        <v/>
      </c>
      <c r="D2345" s="20" t="str" cm="1">
        <f t="array" ref="D2345">IF(Data!A2345=7,Table2[[#This Row],[Cost]:[Cost]],"")</f>
        <v/>
      </c>
    </row>
    <row r="2346" spans="1:4">
      <c r="A2346" s="20" t="str" cm="1">
        <f t="array" ref="A2346">IF(Table2[[#This Row],[Nodes]:[Nodes]]=4,Table2[[#This Row],[Cost]:[Cost]],"")</f>
        <v/>
      </c>
      <c r="B2346" s="20" t="str" cm="1">
        <f t="array" ref="B2346">IF(Table2[[#This Row],[Nodes]:[Nodes]]=5,Table2[[#This Row],[Cost]:[Cost]],"")</f>
        <v/>
      </c>
      <c r="C2346" s="20" t="str" cm="1">
        <f t="array" ref="C2346">IF(Table2[[#This Row],[Nodes]:[Nodes]]=6,Table2[[#This Row],[Cost]:[Cost]],"")</f>
        <v/>
      </c>
      <c r="D2346" s="20" t="str" cm="1">
        <f t="array" ref="D2346">IF(Data!A2346=7,Table2[[#This Row],[Cost]:[Cost]],"")</f>
        <v/>
      </c>
    </row>
    <row r="2347" spans="1:4">
      <c r="A2347" s="20" t="str" cm="1">
        <f t="array" ref="A2347">IF(Table2[[#This Row],[Nodes]:[Nodes]]=4,Table2[[#This Row],[Cost]:[Cost]],"")</f>
        <v/>
      </c>
      <c r="B2347" s="20" t="str" cm="1">
        <f t="array" ref="B2347">IF(Table2[[#This Row],[Nodes]:[Nodes]]=5,Table2[[#This Row],[Cost]:[Cost]],"")</f>
        <v/>
      </c>
      <c r="C2347" s="20" t="str" cm="1">
        <f t="array" ref="C2347">IF(Table2[[#This Row],[Nodes]:[Nodes]]=6,Table2[[#This Row],[Cost]:[Cost]],"")</f>
        <v/>
      </c>
      <c r="D2347" s="20" t="str" cm="1">
        <f t="array" ref="D2347">IF(Data!A2347=7,Table2[[#This Row],[Cost]:[Cost]],"")</f>
        <v/>
      </c>
    </row>
    <row r="2348" spans="1:4">
      <c r="A2348" s="20" t="str" cm="1">
        <f t="array" ref="A2348">IF(Table2[[#This Row],[Nodes]:[Nodes]]=4,Table2[[#This Row],[Cost]:[Cost]],"")</f>
        <v/>
      </c>
      <c r="B2348" s="20" t="str" cm="1">
        <f t="array" ref="B2348">IF(Table2[[#This Row],[Nodes]:[Nodes]]=5,Table2[[#This Row],[Cost]:[Cost]],"")</f>
        <v/>
      </c>
      <c r="C2348" s="20" t="str" cm="1">
        <f t="array" ref="C2348">IF(Table2[[#This Row],[Nodes]:[Nodes]]=6,Table2[[#This Row],[Cost]:[Cost]],"")</f>
        <v/>
      </c>
      <c r="D2348" s="20" t="str" cm="1">
        <f t="array" ref="D2348">IF(Data!A2348=7,Table2[[#This Row],[Cost]:[Cost]],"")</f>
        <v/>
      </c>
    </row>
    <row r="2349" spans="1:4">
      <c r="A2349" s="20" t="str" cm="1">
        <f t="array" ref="A2349">IF(Table2[[#This Row],[Nodes]:[Nodes]]=4,Table2[[#This Row],[Cost]:[Cost]],"")</f>
        <v/>
      </c>
      <c r="B2349" s="20" t="str" cm="1">
        <f t="array" ref="B2349">IF(Table2[[#This Row],[Nodes]:[Nodes]]=5,Table2[[#This Row],[Cost]:[Cost]],"")</f>
        <v/>
      </c>
      <c r="C2349" s="20" t="str" cm="1">
        <f t="array" ref="C2349">IF(Table2[[#This Row],[Nodes]:[Nodes]]=6,Table2[[#This Row],[Cost]:[Cost]],"")</f>
        <v/>
      </c>
      <c r="D2349" s="20" t="str" cm="1">
        <f t="array" ref="D2349">IF(Data!A2349=7,Table2[[#This Row],[Cost]:[Cost]],"")</f>
        <v/>
      </c>
    </row>
    <row r="2350" spans="1:4">
      <c r="A2350" s="20" t="str" cm="1">
        <f t="array" ref="A2350">IF(Table2[[#This Row],[Nodes]:[Nodes]]=4,Table2[[#This Row],[Cost]:[Cost]],"")</f>
        <v/>
      </c>
      <c r="B2350" s="20" t="str" cm="1">
        <f t="array" ref="B2350">IF(Table2[[#This Row],[Nodes]:[Nodes]]=5,Table2[[#This Row],[Cost]:[Cost]],"")</f>
        <v/>
      </c>
      <c r="C2350" s="20" t="str" cm="1">
        <f t="array" ref="C2350">IF(Table2[[#This Row],[Nodes]:[Nodes]]=6,Table2[[#This Row],[Cost]:[Cost]],"")</f>
        <v/>
      </c>
      <c r="D2350" s="20" t="str" cm="1">
        <f t="array" ref="D2350">IF(Data!A2350=7,Table2[[#This Row],[Cost]:[Cost]],"")</f>
        <v/>
      </c>
    </row>
    <row r="2351" spans="1:4">
      <c r="A2351" s="20" t="str" cm="1">
        <f t="array" ref="A2351">IF(Table2[[#This Row],[Nodes]:[Nodes]]=4,Table2[[#This Row],[Cost]:[Cost]],"")</f>
        <v/>
      </c>
      <c r="B2351" s="20" t="str" cm="1">
        <f t="array" ref="B2351">IF(Table2[[#This Row],[Nodes]:[Nodes]]=5,Table2[[#This Row],[Cost]:[Cost]],"")</f>
        <v/>
      </c>
      <c r="C2351" s="20" t="str" cm="1">
        <f t="array" ref="C2351">IF(Table2[[#This Row],[Nodes]:[Nodes]]=6,Table2[[#This Row],[Cost]:[Cost]],"")</f>
        <v/>
      </c>
      <c r="D2351" s="20" t="str" cm="1">
        <f t="array" ref="D2351">IF(Data!A2351=7,Table2[[#This Row],[Cost]:[Cost]],"")</f>
        <v/>
      </c>
    </row>
    <row r="2352" spans="1:4">
      <c r="A2352" s="20" t="str" cm="1">
        <f t="array" ref="A2352">IF(Table2[[#This Row],[Nodes]:[Nodes]]=4,Table2[[#This Row],[Cost]:[Cost]],"")</f>
        <v/>
      </c>
      <c r="B2352" s="20" t="str" cm="1">
        <f t="array" ref="B2352">IF(Table2[[#This Row],[Nodes]:[Nodes]]=5,Table2[[#This Row],[Cost]:[Cost]],"")</f>
        <v/>
      </c>
      <c r="C2352" s="20" t="str" cm="1">
        <f t="array" ref="C2352">IF(Table2[[#This Row],[Nodes]:[Nodes]]=6,Table2[[#This Row],[Cost]:[Cost]],"")</f>
        <v/>
      </c>
      <c r="D2352" s="20" t="str" cm="1">
        <f t="array" ref="D2352">IF(Data!A2352=7,Table2[[#This Row],[Cost]:[Cost]],"")</f>
        <v/>
      </c>
    </row>
    <row r="2353" spans="1:4">
      <c r="A2353" s="20" t="str" cm="1">
        <f t="array" ref="A2353">IF(Table2[[#This Row],[Nodes]:[Nodes]]=4,Table2[[#This Row],[Cost]:[Cost]],"")</f>
        <v/>
      </c>
      <c r="B2353" s="20" t="str" cm="1">
        <f t="array" ref="B2353">IF(Table2[[#This Row],[Nodes]:[Nodes]]=5,Table2[[#This Row],[Cost]:[Cost]],"")</f>
        <v/>
      </c>
      <c r="C2353" s="20" t="str" cm="1">
        <f t="array" ref="C2353">IF(Table2[[#This Row],[Nodes]:[Nodes]]=6,Table2[[#This Row],[Cost]:[Cost]],"")</f>
        <v/>
      </c>
      <c r="D2353" s="20" t="str" cm="1">
        <f t="array" ref="D2353">IF(Data!A2353=7,Table2[[#This Row],[Cost]:[Cost]],"")</f>
        <v/>
      </c>
    </row>
    <row r="2354" spans="1:4">
      <c r="A2354" s="20" t="str" cm="1">
        <f t="array" ref="A2354">IF(Table2[[#This Row],[Nodes]:[Nodes]]=4,Table2[[#This Row],[Cost]:[Cost]],"")</f>
        <v/>
      </c>
      <c r="B2354" s="20" t="str" cm="1">
        <f t="array" ref="B2354">IF(Table2[[#This Row],[Nodes]:[Nodes]]=5,Table2[[#This Row],[Cost]:[Cost]],"")</f>
        <v/>
      </c>
      <c r="C2354" s="20" t="str" cm="1">
        <f t="array" ref="C2354">IF(Table2[[#This Row],[Nodes]:[Nodes]]=6,Table2[[#This Row],[Cost]:[Cost]],"")</f>
        <v/>
      </c>
      <c r="D2354" s="20" t="str" cm="1">
        <f t="array" ref="D2354">IF(Data!A2354=7,Table2[[#This Row],[Cost]:[Cost]],"")</f>
        <v/>
      </c>
    </row>
    <row r="2355" spans="1:4">
      <c r="A2355" s="20" t="str" cm="1">
        <f t="array" ref="A2355">IF(Table2[[#This Row],[Nodes]:[Nodes]]=4,Table2[[#This Row],[Cost]:[Cost]],"")</f>
        <v/>
      </c>
      <c r="B2355" s="20" t="str" cm="1">
        <f t="array" ref="B2355">IF(Table2[[#This Row],[Nodes]:[Nodes]]=5,Table2[[#This Row],[Cost]:[Cost]],"")</f>
        <v/>
      </c>
      <c r="C2355" s="20" t="str" cm="1">
        <f t="array" ref="C2355">IF(Table2[[#This Row],[Nodes]:[Nodes]]=6,Table2[[#This Row],[Cost]:[Cost]],"")</f>
        <v/>
      </c>
      <c r="D2355" s="20" t="str" cm="1">
        <f t="array" ref="D2355">IF(Data!A2355=7,Table2[[#This Row],[Cost]:[Cost]],"")</f>
        <v/>
      </c>
    </row>
    <row r="2356" spans="1:4">
      <c r="A2356" s="20" t="str" cm="1">
        <f t="array" ref="A2356">IF(Table2[[#This Row],[Nodes]:[Nodes]]=4,Table2[[#This Row],[Cost]:[Cost]],"")</f>
        <v/>
      </c>
      <c r="B2356" s="20" t="str" cm="1">
        <f t="array" ref="B2356">IF(Table2[[#This Row],[Nodes]:[Nodes]]=5,Table2[[#This Row],[Cost]:[Cost]],"")</f>
        <v/>
      </c>
      <c r="C2356" s="20" t="str" cm="1">
        <f t="array" ref="C2356">IF(Table2[[#This Row],[Nodes]:[Nodes]]=6,Table2[[#This Row],[Cost]:[Cost]],"")</f>
        <v/>
      </c>
      <c r="D2356" s="20" t="str" cm="1">
        <f t="array" ref="D2356">IF(Data!A2356=7,Table2[[#This Row],[Cost]:[Cost]],"")</f>
        <v/>
      </c>
    </row>
    <row r="2357" spans="1:4">
      <c r="A2357" s="20" t="str" cm="1">
        <f t="array" ref="A2357">IF(Table2[[#This Row],[Nodes]:[Nodes]]=4,Table2[[#This Row],[Cost]:[Cost]],"")</f>
        <v/>
      </c>
      <c r="B2357" s="20" t="str" cm="1">
        <f t="array" ref="B2357">IF(Table2[[#This Row],[Nodes]:[Nodes]]=5,Table2[[#This Row],[Cost]:[Cost]],"")</f>
        <v/>
      </c>
      <c r="C2357" s="20" t="str" cm="1">
        <f t="array" ref="C2357">IF(Table2[[#This Row],[Nodes]:[Nodes]]=6,Table2[[#This Row],[Cost]:[Cost]],"")</f>
        <v/>
      </c>
      <c r="D2357" s="20" t="str" cm="1">
        <f t="array" ref="D2357">IF(Data!A2357=7,Table2[[#This Row],[Cost]:[Cost]],"")</f>
        <v/>
      </c>
    </row>
    <row r="2358" spans="1:4">
      <c r="A2358" s="20" t="str" cm="1">
        <f t="array" ref="A2358">IF(Table2[[#This Row],[Nodes]:[Nodes]]=4,Table2[[#This Row],[Cost]:[Cost]],"")</f>
        <v/>
      </c>
      <c r="B2358" s="20" t="str" cm="1">
        <f t="array" ref="B2358">IF(Table2[[#This Row],[Nodes]:[Nodes]]=5,Table2[[#This Row],[Cost]:[Cost]],"")</f>
        <v/>
      </c>
      <c r="C2358" s="20" t="str" cm="1">
        <f t="array" ref="C2358">IF(Table2[[#This Row],[Nodes]:[Nodes]]=6,Table2[[#This Row],[Cost]:[Cost]],"")</f>
        <v/>
      </c>
      <c r="D2358" s="20" t="str" cm="1">
        <f t="array" ref="D2358">IF(Data!A2358=7,Table2[[#This Row],[Cost]:[Cost]],"")</f>
        <v/>
      </c>
    </row>
    <row r="2359" spans="1:4">
      <c r="A2359" s="20" t="str" cm="1">
        <f t="array" ref="A2359">IF(Table2[[#This Row],[Nodes]:[Nodes]]=4,Table2[[#This Row],[Cost]:[Cost]],"")</f>
        <v/>
      </c>
      <c r="B2359" s="20" t="str" cm="1">
        <f t="array" ref="B2359">IF(Table2[[#This Row],[Nodes]:[Nodes]]=5,Table2[[#This Row],[Cost]:[Cost]],"")</f>
        <v/>
      </c>
      <c r="C2359" s="20" t="str" cm="1">
        <f t="array" ref="C2359">IF(Table2[[#This Row],[Nodes]:[Nodes]]=6,Table2[[#This Row],[Cost]:[Cost]],"")</f>
        <v/>
      </c>
      <c r="D2359" s="20" t="str" cm="1">
        <f t="array" ref="D2359">IF(Data!A2359=7,Table2[[#This Row],[Cost]:[Cost]],"")</f>
        <v/>
      </c>
    </row>
    <row r="2360" spans="1:4">
      <c r="A2360" s="20" t="str" cm="1">
        <f t="array" ref="A2360">IF(Table2[[#This Row],[Nodes]:[Nodes]]=4,Table2[[#This Row],[Cost]:[Cost]],"")</f>
        <v/>
      </c>
      <c r="B2360" s="20" t="str" cm="1">
        <f t="array" ref="B2360">IF(Table2[[#This Row],[Nodes]:[Nodes]]=5,Table2[[#This Row],[Cost]:[Cost]],"")</f>
        <v/>
      </c>
      <c r="C2360" s="20" t="str" cm="1">
        <f t="array" ref="C2360">IF(Table2[[#This Row],[Nodes]:[Nodes]]=6,Table2[[#This Row],[Cost]:[Cost]],"")</f>
        <v/>
      </c>
      <c r="D2360" s="20" t="str" cm="1">
        <f t="array" ref="D2360">IF(Data!A2360=7,Table2[[#This Row],[Cost]:[Cost]],"")</f>
        <v/>
      </c>
    </row>
    <row r="2361" spans="1:4">
      <c r="A2361" s="20" t="str" cm="1">
        <f t="array" ref="A2361">IF(Table2[[#This Row],[Nodes]:[Nodes]]=4,Table2[[#This Row],[Cost]:[Cost]],"")</f>
        <v/>
      </c>
      <c r="B2361" s="20" t="str" cm="1">
        <f t="array" ref="B2361">IF(Table2[[#This Row],[Nodes]:[Nodes]]=5,Table2[[#This Row],[Cost]:[Cost]],"")</f>
        <v/>
      </c>
      <c r="C2361" s="20" t="str" cm="1">
        <f t="array" ref="C2361">IF(Table2[[#This Row],[Nodes]:[Nodes]]=6,Table2[[#This Row],[Cost]:[Cost]],"")</f>
        <v/>
      </c>
      <c r="D2361" s="20" t="str" cm="1">
        <f t="array" ref="D2361">IF(Data!A2361=7,Table2[[#This Row],[Cost]:[Cost]],"")</f>
        <v/>
      </c>
    </row>
    <row r="2362" spans="1:4">
      <c r="A2362" s="20" t="str" cm="1">
        <f t="array" ref="A2362">IF(Table2[[#This Row],[Nodes]:[Nodes]]=4,Table2[[#This Row],[Cost]:[Cost]],"")</f>
        <v/>
      </c>
      <c r="B2362" s="20" t="str" cm="1">
        <f t="array" ref="B2362">IF(Table2[[#This Row],[Nodes]:[Nodes]]=5,Table2[[#This Row],[Cost]:[Cost]],"")</f>
        <v/>
      </c>
      <c r="C2362" s="20" t="str" cm="1">
        <f t="array" ref="C2362">IF(Table2[[#This Row],[Nodes]:[Nodes]]=6,Table2[[#This Row],[Cost]:[Cost]],"")</f>
        <v/>
      </c>
      <c r="D2362" s="20" t="str" cm="1">
        <f t="array" ref="D2362">IF(Data!A2362=7,Table2[[#This Row],[Cost]:[Cost]],"")</f>
        <v/>
      </c>
    </row>
    <row r="2363" spans="1:4">
      <c r="A2363" s="20" t="str" cm="1">
        <f t="array" ref="A2363">IF(Table2[[#This Row],[Nodes]:[Nodes]]=4,Table2[[#This Row],[Cost]:[Cost]],"")</f>
        <v/>
      </c>
      <c r="B2363" s="20" t="str" cm="1">
        <f t="array" ref="B2363">IF(Table2[[#This Row],[Nodes]:[Nodes]]=5,Table2[[#This Row],[Cost]:[Cost]],"")</f>
        <v/>
      </c>
      <c r="C2363" s="20" t="str" cm="1">
        <f t="array" ref="C2363">IF(Table2[[#This Row],[Nodes]:[Nodes]]=6,Table2[[#This Row],[Cost]:[Cost]],"")</f>
        <v/>
      </c>
      <c r="D2363" s="20" t="str" cm="1">
        <f t="array" ref="D2363">IF(Data!A2363=7,Table2[[#This Row],[Cost]:[Cost]],"")</f>
        <v/>
      </c>
    </row>
    <row r="2364" spans="1:4">
      <c r="A2364" s="20" t="str" cm="1">
        <f t="array" ref="A2364">IF(Table2[[#This Row],[Nodes]:[Nodes]]=4,Table2[[#This Row],[Cost]:[Cost]],"")</f>
        <v/>
      </c>
      <c r="B2364" s="20" t="str" cm="1">
        <f t="array" ref="B2364">IF(Table2[[#This Row],[Nodes]:[Nodes]]=5,Table2[[#This Row],[Cost]:[Cost]],"")</f>
        <v/>
      </c>
      <c r="C2364" s="20" t="str" cm="1">
        <f t="array" ref="C2364">IF(Table2[[#This Row],[Nodes]:[Nodes]]=6,Table2[[#This Row],[Cost]:[Cost]],"")</f>
        <v/>
      </c>
      <c r="D2364" s="20" t="str" cm="1">
        <f t="array" ref="D2364">IF(Data!A2364=7,Table2[[#This Row],[Cost]:[Cost]],"")</f>
        <v/>
      </c>
    </row>
    <row r="2365" spans="1:4">
      <c r="A2365" s="20" t="str" cm="1">
        <f t="array" ref="A2365">IF(Table2[[#This Row],[Nodes]:[Nodes]]=4,Table2[[#This Row],[Cost]:[Cost]],"")</f>
        <v/>
      </c>
      <c r="B2365" s="20" t="str" cm="1">
        <f t="array" ref="B2365">IF(Table2[[#This Row],[Nodes]:[Nodes]]=5,Table2[[#This Row],[Cost]:[Cost]],"")</f>
        <v/>
      </c>
      <c r="C2365" s="20" t="str" cm="1">
        <f t="array" ref="C2365">IF(Table2[[#This Row],[Nodes]:[Nodes]]=6,Table2[[#This Row],[Cost]:[Cost]],"")</f>
        <v/>
      </c>
      <c r="D2365" s="20" t="str" cm="1">
        <f t="array" ref="D2365">IF(Data!A2365=7,Table2[[#This Row],[Cost]:[Cost]],"")</f>
        <v/>
      </c>
    </row>
    <row r="2366" spans="1:4">
      <c r="A2366" s="20" t="str" cm="1">
        <f t="array" ref="A2366">IF(Table2[[#This Row],[Nodes]:[Nodes]]=4,Table2[[#This Row],[Cost]:[Cost]],"")</f>
        <v/>
      </c>
      <c r="B2366" s="20" t="str" cm="1">
        <f t="array" ref="B2366">IF(Table2[[#This Row],[Nodes]:[Nodes]]=5,Table2[[#This Row],[Cost]:[Cost]],"")</f>
        <v/>
      </c>
      <c r="C2366" s="20" t="str" cm="1">
        <f t="array" ref="C2366">IF(Table2[[#This Row],[Nodes]:[Nodes]]=6,Table2[[#This Row],[Cost]:[Cost]],"")</f>
        <v/>
      </c>
      <c r="D2366" s="20" t="str" cm="1">
        <f t="array" ref="D2366">IF(Data!A2366=7,Table2[[#This Row],[Cost]:[Cost]],"")</f>
        <v/>
      </c>
    </row>
    <row r="2367" spans="1:4">
      <c r="A2367" s="20" t="str" cm="1">
        <f t="array" ref="A2367">IF(Table2[[#This Row],[Nodes]:[Nodes]]=4,Table2[[#This Row],[Cost]:[Cost]],"")</f>
        <v/>
      </c>
      <c r="B2367" s="20" t="str" cm="1">
        <f t="array" ref="B2367">IF(Table2[[#This Row],[Nodes]:[Nodes]]=5,Table2[[#This Row],[Cost]:[Cost]],"")</f>
        <v/>
      </c>
      <c r="C2367" s="20" t="str" cm="1">
        <f t="array" ref="C2367">IF(Table2[[#This Row],[Nodes]:[Nodes]]=6,Table2[[#This Row],[Cost]:[Cost]],"")</f>
        <v/>
      </c>
      <c r="D2367" s="20" t="str" cm="1">
        <f t="array" ref="D2367">IF(Data!A2367=7,Table2[[#This Row],[Cost]:[Cost]],"")</f>
        <v/>
      </c>
    </row>
    <row r="2368" spans="1:4">
      <c r="A2368" s="20" t="str" cm="1">
        <f t="array" ref="A2368">IF(Table2[[#This Row],[Nodes]:[Nodes]]=4,Table2[[#This Row],[Cost]:[Cost]],"")</f>
        <v/>
      </c>
      <c r="B2368" s="20" t="str" cm="1">
        <f t="array" ref="B2368">IF(Table2[[#This Row],[Nodes]:[Nodes]]=5,Table2[[#This Row],[Cost]:[Cost]],"")</f>
        <v/>
      </c>
      <c r="C2368" s="20" t="str" cm="1">
        <f t="array" ref="C2368">IF(Table2[[#This Row],[Nodes]:[Nodes]]=6,Table2[[#This Row],[Cost]:[Cost]],"")</f>
        <v/>
      </c>
      <c r="D2368" s="20" t="str" cm="1">
        <f t="array" ref="D2368">IF(Data!A2368=7,Table2[[#This Row],[Cost]:[Cost]],"")</f>
        <v/>
      </c>
    </row>
    <row r="2369" spans="1:4">
      <c r="A2369" s="20" t="str" cm="1">
        <f t="array" ref="A2369">IF(Table2[[#This Row],[Nodes]:[Nodes]]=4,Table2[[#This Row],[Cost]:[Cost]],"")</f>
        <v/>
      </c>
      <c r="B2369" s="20" t="str" cm="1">
        <f t="array" ref="B2369">IF(Table2[[#This Row],[Nodes]:[Nodes]]=5,Table2[[#This Row],[Cost]:[Cost]],"")</f>
        <v/>
      </c>
      <c r="C2369" s="20" t="str" cm="1">
        <f t="array" ref="C2369">IF(Table2[[#This Row],[Nodes]:[Nodes]]=6,Table2[[#This Row],[Cost]:[Cost]],"")</f>
        <v/>
      </c>
      <c r="D2369" s="20" t="str" cm="1">
        <f t="array" ref="D2369">IF(Data!A2369=7,Table2[[#This Row],[Cost]:[Cost]],"")</f>
        <v/>
      </c>
    </row>
    <row r="2370" spans="1:4">
      <c r="A2370" s="20" t="str" cm="1">
        <f t="array" ref="A2370">IF(Table2[[#This Row],[Nodes]:[Nodes]]=4,Table2[[#This Row],[Cost]:[Cost]],"")</f>
        <v/>
      </c>
      <c r="B2370" s="20" t="str" cm="1">
        <f t="array" ref="B2370">IF(Table2[[#This Row],[Nodes]:[Nodes]]=5,Table2[[#This Row],[Cost]:[Cost]],"")</f>
        <v/>
      </c>
      <c r="C2370" s="20" t="str" cm="1">
        <f t="array" ref="C2370">IF(Table2[[#This Row],[Nodes]:[Nodes]]=6,Table2[[#This Row],[Cost]:[Cost]],"")</f>
        <v/>
      </c>
      <c r="D2370" s="20" t="str" cm="1">
        <f t="array" ref="D2370">IF(Data!A2370=7,Table2[[#This Row],[Cost]:[Cost]],"")</f>
        <v/>
      </c>
    </row>
    <row r="2371" spans="1:4">
      <c r="A2371" s="20" t="str" cm="1">
        <f t="array" ref="A2371">IF(Table2[[#This Row],[Nodes]:[Nodes]]=4,Table2[[#This Row],[Cost]:[Cost]],"")</f>
        <v/>
      </c>
      <c r="B2371" s="20" t="str" cm="1">
        <f t="array" ref="B2371">IF(Table2[[#This Row],[Nodes]:[Nodes]]=5,Table2[[#This Row],[Cost]:[Cost]],"")</f>
        <v/>
      </c>
      <c r="C2371" s="20" t="str" cm="1">
        <f t="array" ref="C2371">IF(Table2[[#This Row],[Nodes]:[Nodes]]=6,Table2[[#This Row],[Cost]:[Cost]],"")</f>
        <v/>
      </c>
      <c r="D2371" s="20" t="str" cm="1">
        <f t="array" ref="D2371">IF(Data!A2371=7,Table2[[#This Row],[Cost]:[Cost]],"")</f>
        <v/>
      </c>
    </row>
    <row r="2372" spans="1:4">
      <c r="A2372" s="20" t="str" cm="1">
        <f t="array" ref="A2372">IF(Table2[[#This Row],[Nodes]:[Nodes]]=4,Table2[[#This Row],[Cost]:[Cost]],"")</f>
        <v/>
      </c>
      <c r="B2372" s="20" t="str" cm="1">
        <f t="array" ref="B2372">IF(Table2[[#This Row],[Nodes]:[Nodes]]=5,Table2[[#This Row],[Cost]:[Cost]],"")</f>
        <v/>
      </c>
      <c r="C2372" s="20" t="str" cm="1">
        <f t="array" ref="C2372">IF(Table2[[#This Row],[Nodes]:[Nodes]]=6,Table2[[#This Row],[Cost]:[Cost]],"")</f>
        <v/>
      </c>
      <c r="D2372" s="20" t="str" cm="1">
        <f t="array" ref="D2372">IF(Data!A2372=7,Table2[[#This Row],[Cost]:[Cost]],"")</f>
        <v/>
      </c>
    </row>
    <row r="2373" spans="1:4">
      <c r="A2373" s="20" t="str" cm="1">
        <f t="array" ref="A2373">IF(Table2[[#This Row],[Nodes]:[Nodes]]=4,Table2[[#This Row],[Cost]:[Cost]],"")</f>
        <v/>
      </c>
      <c r="B2373" s="20" t="str" cm="1">
        <f t="array" ref="B2373">IF(Table2[[#This Row],[Nodes]:[Nodes]]=5,Table2[[#This Row],[Cost]:[Cost]],"")</f>
        <v/>
      </c>
      <c r="C2373" s="20" t="str" cm="1">
        <f t="array" ref="C2373">IF(Table2[[#This Row],[Nodes]:[Nodes]]=6,Table2[[#This Row],[Cost]:[Cost]],"")</f>
        <v/>
      </c>
      <c r="D2373" s="20" t="str" cm="1">
        <f t="array" ref="D2373">IF(Data!A2373=7,Table2[[#This Row],[Cost]:[Cost]],"")</f>
        <v/>
      </c>
    </row>
    <row r="2374" spans="1:4">
      <c r="A2374" s="20" t="str" cm="1">
        <f t="array" ref="A2374">IF(Table2[[#This Row],[Nodes]:[Nodes]]=4,Table2[[#This Row],[Cost]:[Cost]],"")</f>
        <v/>
      </c>
      <c r="B2374" s="20" t="str" cm="1">
        <f t="array" ref="B2374">IF(Table2[[#This Row],[Nodes]:[Nodes]]=5,Table2[[#This Row],[Cost]:[Cost]],"")</f>
        <v/>
      </c>
      <c r="C2374" s="20" t="str" cm="1">
        <f t="array" ref="C2374">IF(Table2[[#This Row],[Nodes]:[Nodes]]=6,Table2[[#This Row],[Cost]:[Cost]],"")</f>
        <v/>
      </c>
      <c r="D2374" s="20" t="str" cm="1">
        <f t="array" ref="D2374">IF(Data!A2374=7,Table2[[#This Row],[Cost]:[Cost]],"")</f>
        <v/>
      </c>
    </row>
    <row r="2375" spans="1:4">
      <c r="A2375" s="20" t="str" cm="1">
        <f t="array" ref="A2375">IF(Table2[[#This Row],[Nodes]:[Nodes]]=4,Table2[[#This Row],[Cost]:[Cost]],"")</f>
        <v/>
      </c>
      <c r="B2375" s="20" t="str" cm="1">
        <f t="array" ref="B2375">IF(Table2[[#This Row],[Nodes]:[Nodes]]=5,Table2[[#This Row],[Cost]:[Cost]],"")</f>
        <v/>
      </c>
      <c r="C2375" s="20" t="str" cm="1">
        <f t="array" ref="C2375">IF(Table2[[#This Row],[Nodes]:[Nodes]]=6,Table2[[#This Row],[Cost]:[Cost]],"")</f>
        <v/>
      </c>
      <c r="D2375" s="20" t="str" cm="1">
        <f t="array" ref="D2375">IF(Data!A2375=7,Table2[[#This Row],[Cost]:[Cost]],"")</f>
        <v/>
      </c>
    </row>
    <row r="2376" spans="1:4">
      <c r="A2376" s="20" t="str" cm="1">
        <f t="array" ref="A2376">IF(Table2[[#This Row],[Nodes]:[Nodes]]=4,Table2[[#This Row],[Cost]:[Cost]],"")</f>
        <v/>
      </c>
      <c r="B2376" s="20" t="str" cm="1">
        <f t="array" ref="B2376">IF(Table2[[#This Row],[Nodes]:[Nodes]]=5,Table2[[#This Row],[Cost]:[Cost]],"")</f>
        <v/>
      </c>
      <c r="C2376" s="20" t="str" cm="1">
        <f t="array" ref="C2376">IF(Table2[[#This Row],[Nodes]:[Nodes]]=6,Table2[[#This Row],[Cost]:[Cost]],"")</f>
        <v/>
      </c>
      <c r="D2376" s="20" t="str" cm="1">
        <f t="array" ref="D2376">IF(Data!A2376=7,Table2[[#This Row],[Cost]:[Cost]],"")</f>
        <v/>
      </c>
    </row>
    <row r="2377" spans="1:4">
      <c r="A2377" s="20" t="str" cm="1">
        <f t="array" ref="A2377">IF(Table2[[#This Row],[Nodes]:[Nodes]]=4,Table2[[#This Row],[Cost]:[Cost]],"")</f>
        <v/>
      </c>
      <c r="B2377" s="20" t="str" cm="1">
        <f t="array" ref="B2377">IF(Table2[[#This Row],[Nodes]:[Nodes]]=5,Table2[[#This Row],[Cost]:[Cost]],"")</f>
        <v/>
      </c>
      <c r="C2377" s="20" t="str" cm="1">
        <f t="array" ref="C2377">IF(Table2[[#This Row],[Nodes]:[Nodes]]=6,Table2[[#This Row],[Cost]:[Cost]],"")</f>
        <v/>
      </c>
      <c r="D2377" s="20" t="str" cm="1">
        <f t="array" ref="D2377">IF(Data!A2377=7,Table2[[#This Row],[Cost]:[Cost]],"")</f>
        <v/>
      </c>
    </row>
    <row r="2378" spans="1:4">
      <c r="A2378" s="20" t="str" cm="1">
        <f t="array" ref="A2378">IF(Table2[[#This Row],[Nodes]:[Nodes]]=4,Table2[[#This Row],[Cost]:[Cost]],"")</f>
        <v/>
      </c>
      <c r="B2378" s="20" t="str" cm="1">
        <f t="array" ref="B2378">IF(Table2[[#This Row],[Nodes]:[Nodes]]=5,Table2[[#This Row],[Cost]:[Cost]],"")</f>
        <v/>
      </c>
      <c r="C2378" s="20" t="str" cm="1">
        <f t="array" ref="C2378">IF(Table2[[#This Row],[Nodes]:[Nodes]]=6,Table2[[#This Row],[Cost]:[Cost]],"")</f>
        <v/>
      </c>
      <c r="D2378" s="20" t="str" cm="1">
        <f t="array" ref="D2378">IF(Data!A2378=7,Table2[[#This Row],[Cost]:[Cost]],"")</f>
        <v/>
      </c>
    </row>
    <row r="2379" spans="1:4">
      <c r="A2379" s="20" t="str" cm="1">
        <f t="array" ref="A2379">IF(Table2[[#This Row],[Nodes]:[Nodes]]=4,Table2[[#This Row],[Cost]:[Cost]],"")</f>
        <v/>
      </c>
      <c r="B2379" s="20" t="str" cm="1">
        <f t="array" ref="B2379">IF(Table2[[#This Row],[Nodes]:[Nodes]]=5,Table2[[#This Row],[Cost]:[Cost]],"")</f>
        <v/>
      </c>
      <c r="C2379" s="20" t="str" cm="1">
        <f t="array" ref="C2379">IF(Table2[[#This Row],[Nodes]:[Nodes]]=6,Table2[[#This Row],[Cost]:[Cost]],"")</f>
        <v/>
      </c>
      <c r="D2379" s="20" t="str" cm="1">
        <f t="array" ref="D2379">IF(Data!A2379=7,Table2[[#This Row],[Cost]:[Cost]],"")</f>
        <v/>
      </c>
    </row>
    <row r="2380" spans="1:4">
      <c r="A2380" s="20" t="str" cm="1">
        <f t="array" ref="A2380">IF(Table2[[#This Row],[Nodes]:[Nodes]]=4,Table2[[#This Row],[Cost]:[Cost]],"")</f>
        <v/>
      </c>
      <c r="B2380" s="20" t="str" cm="1">
        <f t="array" ref="B2380">IF(Table2[[#This Row],[Nodes]:[Nodes]]=5,Table2[[#This Row],[Cost]:[Cost]],"")</f>
        <v/>
      </c>
      <c r="C2380" s="20" t="str" cm="1">
        <f t="array" ref="C2380">IF(Table2[[#This Row],[Nodes]:[Nodes]]=6,Table2[[#This Row],[Cost]:[Cost]],"")</f>
        <v/>
      </c>
      <c r="D2380" s="20" t="str" cm="1">
        <f t="array" ref="D2380">IF(Data!A2380=7,Table2[[#This Row],[Cost]:[Cost]],"")</f>
        <v/>
      </c>
    </row>
    <row r="2381" spans="1:4">
      <c r="A2381" s="20" t="str" cm="1">
        <f t="array" ref="A2381">IF(Table2[[#This Row],[Nodes]:[Nodes]]=4,Table2[[#This Row],[Cost]:[Cost]],"")</f>
        <v/>
      </c>
      <c r="B2381" s="20" t="str" cm="1">
        <f t="array" ref="B2381">IF(Table2[[#This Row],[Nodes]:[Nodes]]=5,Table2[[#This Row],[Cost]:[Cost]],"")</f>
        <v/>
      </c>
      <c r="C2381" s="20" t="str" cm="1">
        <f t="array" ref="C2381">IF(Table2[[#This Row],[Nodes]:[Nodes]]=6,Table2[[#This Row],[Cost]:[Cost]],"")</f>
        <v/>
      </c>
      <c r="D2381" s="20" t="str" cm="1">
        <f t="array" ref="D2381">IF(Data!A2381=7,Table2[[#This Row],[Cost]:[Cost]],"")</f>
        <v/>
      </c>
    </row>
    <row r="2382" spans="1:4">
      <c r="A2382" s="20" t="str" cm="1">
        <f t="array" ref="A2382">IF(Table2[[#This Row],[Nodes]:[Nodes]]=4,Table2[[#This Row],[Cost]:[Cost]],"")</f>
        <v/>
      </c>
      <c r="B2382" s="20" t="str" cm="1">
        <f t="array" ref="B2382">IF(Table2[[#This Row],[Nodes]:[Nodes]]=5,Table2[[#This Row],[Cost]:[Cost]],"")</f>
        <v/>
      </c>
      <c r="C2382" s="20" t="str" cm="1">
        <f t="array" ref="C2382">IF(Table2[[#This Row],[Nodes]:[Nodes]]=6,Table2[[#This Row],[Cost]:[Cost]],"")</f>
        <v/>
      </c>
      <c r="D2382" s="20" t="str" cm="1">
        <f t="array" ref="D2382">IF(Data!A2382=7,Table2[[#This Row],[Cost]:[Cost]],"")</f>
        <v/>
      </c>
    </row>
    <row r="2383" spans="1:4">
      <c r="A2383" s="20" t="str" cm="1">
        <f t="array" ref="A2383">IF(Table2[[#This Row],[Nodes]:[Nodes]]=4,Table2[[#This Row],[Cost]:[Cost]],"")</f>
        <v/>
      </c>
      <c r="B2383" s="20" t="str" cm="1">
        <f t="array" ref="B2383">IF(Table2[[#This Row],[Nodes]:[Nodes]]=5,Table2[[#This Row],[Cost]:[Cost]],"")</f>
        <v/>
      </c>
      <c r="C2383" s="20" t="str" cm="1">
        <f t="array" ref="C2383">IF(Table2[[#This Row],[Nodes]:[Nodes]]=6,Table2[[#This Row],[Cost]:[Cost]],"")</f>
        <v/>
      </c>
      <c r="D2383" s="20" t="str" cm="1">
        <f t="array" ref="D2383">IF(Data!A2383=7,Table2[[#This Row],[Cost]:[Cost]],"")</f>
        <v/>
      </c>
    </row>
    <row r="2384" spans="1:4">
      <c r="A2384" s="20" t="str" cm="1">
        <f t="array" ref="A2384">IF(Table2[[#This Row],[Nodes]:[Nodes]]=4,Table2[[#This Row],[Cost]:[Cost]],"")</f>
        <v/>
      </c>
      <c r="B2384" s="20" t="str" cm="1">
        <f t="array" ref="B2384">IF(Table2[[#This Row],[Nodes]:[Nodes]]=5,Table2[[#This Row],[Cost]:[Cost]],"")</f>
        <v/>
      </c>
      <c r="C2384" s="20" t="str" cm="1">
        <f t="array" ref="C2384">IF(Table2[[#This Row],[Nodes]:[Nodes]]=6,Table2[[#This Row],[Cost]:[Cost]],"")</f>
        <v/>
      </c>
      <c r="D2384" s="20" t="str" cm="1">
        <f t="array" ref="D2384">IF(Data!A2384=7,Table2[[#This Row],[Cost]:[Cost]],"")</f>
        <v/>
      </c>
    </row>
    <row r="2385" spans="1:4">
      <c r="A2385" s="20" t="str" cm="1">
        <f t="array" ref="A2385">IF(Table2[[#This Row],[Nodes]:[Nodes]]=4,Table2[[#This Row],[Cost]:[Cost]],"")</f>
        <v/>
      </c>
      <c r="B2385" s="20" t="str" cm="1">
        <f t="array" ref="B2385">IF(Table2[[#This Row],[Nodes]:[Nodes]]=5,Table2[[#This Row],[Cost]:[Cost]],"")</f>
        <v/>
      </c>
      <c r="C2385" s="20" t="str" cm="1">
        <f t="array" ref="C2385">IF(Table2[[#This Row],[Nodes]:[Nodes]]=6,Table2[[#This Row],[Cost]:[Cost]],"")</f>
        <v/>
      </c>
      <c r="D2385" s="20" t="str" cm="1">
        <f t="array" ref="D2385">IF(Data!A2385=7,Table2[[#This Row],[Cost]:[Cost]],"")</f>
        <v/>
      </c>
    </row>
    <row r="2386" spans="1:4">
      <c r="A2386" s="20" t="str" cm="1">
        <f t="array" ref="A2386">IF(Table2[[#This Row],[Nodes]:[Nodes]]=4,Table2[[#This Row],[Cost]:[Cost]],"")</f>
        <v/>
      </c>
      <c r="B2386" s="20" t="str" cm="1">
        <f t="array" ref="B2386">IF(Table2[[#This Row],[Nodes]:[Nodes]]=5,Table2[[#This Row],[Cost]:[Cost]],"")</f>
        <v/>
      </c>
      <c r="C2386" s="20" t="str" cm="1">
        <f t="array" ref="C2386">IF(Table2[[#This Row],[Nodes]:[Nodes]]=6,Table2[[#This Row],[Cost]:[Cost]],"")</f>
        <v/>
      </c>
      <c r="D2386" s="20" t="str" cm="1">
        <f t="array" ref="D2386">IF(Data!A2386=7,Table2[[#This Row],[Cost]:[Cost]],"")</f>
        <v/>
      </c>
    </row>
    <row r="2387" spans="1:4">
      <c r="A2387" s="20" t="str" cm="1">
        <f t="array" ref="A2387">IF(Table2[[#This Row],[Nodes]:[Nodes]]=4,Table2[[#This Row],[Cost]:[Cost]],"")</f>
        <v/>
      </c>
      <c r="B2387" s="20" t="str" cm="1">
        <f t="array" ref="B2387">IF(Table2[[#This Row],[Nodes]:[Nodes]]=5,Table2[[#This Row],[Cost]:[Cost]],"")</f>
        <v/>
      </c>
      <c r="C2387" s="20" t="str" cm="1">
        <f t="array" ref="C2387">IF(Table2[[#This Row],[Nodes]:[Nodes]]=6,Table2[[#This Row],[Cost]:[Cost]],"")</f>
        <v/>
      </c>
      <c r="D2387" s="20" t="str" cm="1">
        <f t="array" ref="D2387">IF(Data!A2387=7,Table2[[#This Row],[Cost]:[Cost]],"")</f>
        <v/>
      </c>
    </row>
    <row r="2388" spans="1:4">
      <c r="A2388" s="20" t="str" cm="1">
        <f t="array" ref="A2388">IF(Table2[[#This Row],[Nodes]:[Nodes]]=4,Table2[[#This Row],[Cost]:[Cost]],"")</f>
        <v/>
      </c>
      <c r="B2388" s="20" t="str" cm="1">
        <f t="array" ref="B2388">IF(Table2[[#This Row],[Nodes]:[Nodes]]=5,Table2[[#This Row],[Cost]:[Cost]],"")</f>
        <v/>
      </c>
      <c r="C2388" s="20" t="str" cm="1">
        <f t="array" ref="C2388">IF(Table2[[#This Row],[Nodes]:[Nodes]]=6,Table2[[#This Row],[Cost]:[Cost]],"")</f>
        <v/>
      </c>
      <c r="D2388" s="20" t="str" cm="1">
        <f t="array" ref="D2388">IF(Data!A2388=7,Table2[[#This Row],[Cost]:[Cost]],"")</f>
        <v/>
      </c>
    </row>
    <row r="2389" spans="1:4">
      <c r="A2389" s="20" t="str" cm="1">
        <f t="array" ref="A2389">IF(Table2[[#This Row],[Nodes]:[Nodes]]=4,Table2[[#This Row],[Cost]:[Cost]],"")</f>
        <v/>
      </c>
      <c r="B2389" s="20" t="str" cm="1">
        <f t="array" ref="B2389">IF(Table2[[#This Row],[Nodes]:[Nodes]]=5,Table2[[#This Row],[Cost]:[Cost]],"")</f>
        <v/>
      </c>
      <c r="C2389" s="20" t="str" cm="1">
        <f t="array" ref="C2389">IF(Table2[[#This Row],[Nodes]:[Nodes]]=6,Table2[[#This Row],[Cost]:[Cost]],"")</f>
        <v/>
      </c>
      <c r="D2389" s="20" t="str" cm="1">
        <f t="array" ref="D2389">IF(Data!A2389=7,Table2[[#This Row],[Cost]:[Cost]],"")</f>
        <v/>
      </c>
    </row>
    <row r="2390" spans="1:4">
      <c r="A2390" s="20" t="str" cm="1">
        <f t="array" ref="A2390">IF(Table2[[#This Row],[Nodes]:[Nodes]]=4,Table2[[#This Row],[Cost]:[Cost]],"")</f>
        <v/>
      </c>
      <c r="B2390" s="20" t="str" cm="1">
        <f t="array" ref="B2390">IF(Table2[[#This Row],[Nodes]:[Nodes]]=5,Table2[[#This Row],[Cost]:[Cost]],"")</f>
        <v/>
      </c>
      <c r="C2390" s="20" t="str" cm="1">
        <f t="array" ref="C2390">IF(Table2[[#This Row],[Nodes]:[Nodes]]=6,Table2[[#This Row],[Cost]:[Cost]],"")</f>
        <v/>
      </c>
      <c r="D2390" s="20" t="str" cm="1">
        <f t="array" ref="D2390">IF(Data!A2390=7,Table2[[#This Row],[Cost]:[Cost]],"")</f>
        <v/>
      </c>
    </row>
    <row r="2391" spans="1:4">
      <c r="A2391" s="20" t="str" cm="1">
        <f t="array" ref="A2391">IF(Table2[[#This Row],[Nodes]:[Nodes]]=4,Table2[[#This Row],[Cost]:[Cost]],"")</f>
        <v/>
      </c>
      <c r="B2391" s="20" t="str" cm="1">
        <f t="array" ref="B2391">IF(Table2[[#This Row],[Nodes]:[Nodes]]=5,Table2[[#This Row],[Cost]:[Cost]],"")</f>
        <v/>
      </c>
      <c r="C2391" s="20" t="str" cm="1">
        <f t="array" ref="C2391">IF(Table2[[#This Row],[Nodes]:[Nodes]]=6,Table2[[#This Row],[Cost]:[Cost]],"")</f>
        <v/>
      </c>
      <c r="D2391" s="20" t="str" cm="1">
        <f t="array" ref="D2391">IF(Data!A2391=7,Table2[[#This Row],[Cost]:[Cost]],"")</f>
        <v/>
      </c>
    </row>
    <row r="2392" spans="1:4">
      <c r="A2392" s="20" t="str" cm="1">
        <f t="array" ref="A2392">IF(Table2[[#This Row],[Nodes]:[Nodes]]=4,Table2[[#This Row],[Cost]:[Cost]],"")</f>
        <v/>
      </c>
      <c r="B2392" s="20" t="str" cm="1">
        <f t="array" ref="B2392">IF(Table2[[#This Row],[Nodes]:[Nodes]]=5,Table2[[#This Row],[Cost]:[Cost]],"")</f>
        <v/>
      </c>
      <c r="C2392" s="20" t="str" cm="1">
        <f t="array" ref="C2392">IF(Table2[[#This Row],[Nodes]:[Nodes]]=6,Table2[[#This Row],[Cost]:[Cost]],"")</f>
        <v/>
      </c>
      <c r="D2392" s="20" t="str" cm="1">
        <f t="array" ref="D2392">IF(Data!A2392=7,Table2[[#This Row],[Cost]:[Cost]],"")</f>
        <v/>
      </c>
    </row>
    <row r="2393" spans="1:4">
      <c r="A2393" s="20" t="str" cm="1">
        <f t="array" ref="A2393">IF(Table2[[#This Row],[Nodes]:[Nodes]]=4,Table2[[#This Row],[Cost]:[Cost]],"")</f>
        <v/>
      </c>
      <c r="B2393" s="20" t="str" cm="1">
        <f t="array" ref="B2393">IF(Table2[[#This Row],[Nodes]:[Nodes]]=5,Table2[[#This Row],[Cost]:[Cost]],"")</f>
        <v/>
      </c>
      <c r="C2393" s="20" t="str" cm="1">
        <f t="array" ref="C2393">IF(Table2[[#This Row],[Nodes]:[Nodes]]=6,Table2[[#This Row],[Cost]:[Cost]],"")</f>
        <v/>
      </c>
      <c r="D2393" s="20" t="str" cm="1">
        <f t="array" ref="D2393">IF(Data!A2393=7,Table2[[#This Row],[Cost]:[Cost]],"")</f>
        <v/>
      </c>
    </row>
    <row r="2394" spans="1:4">
      <c r="A2394" s="20" t="str" cm="1">
        <f t="array" ref="A2394">IF(Table2[[#This Row],[Nodes]:[Nodes]]=4,Table2[[#This Row],[Cost]:[Cost]],"")</f>
        <v/>
      </c>
      <c r="B2394" s="20" t="str" cm="1">
        <f t="array" ref="B2394">IF(Table2[[#This Row],[Nodes]:[Nodes]]=5,Table2[[#This Row],[Cost]:[Cost]],"")</f>
        <v/>
      </c>
      <c r="C2394" s="20" t="str" cm="1">
        <f t="array" ref="C2394">IF(Table2[[#This Row],[Nodes]:[Nodes]]=6,Table2[[#This Row],[Cost]:[Cost]],"")</f>
        <v/>
      </c>
      <c r="D2394" s="20" t="str" cm="1">
        <f t="array" ref="D2394">IF(Data!A2394=7,Table2[[#This Row],[Cost]:[Cost]],"")</f>
        <v/>
      </c>
    </row>
    <row r="2395" spans="1:4">
      <c r="A2395" s="20" t="str" cm="1">
        <f t="array" ref="A2395">IF(Table2[[#This Row],[Nodes]:[Nodes]]=4,Table2[[#This Row],[Cost]:[Cost]],"")</f>
        <v/>
      </c>
      <c r="B2395" s="20" t="str" cm="1">
        <f t="array" ref="B2395">IF(Table2[[#This Row],[Nodes]:[Nodes]]=5,Table2[[#This Row],[Cost]:[Cost]],"")</f>
        <v/>
      </c>
      <c r="C2395" s="20" t="str" cm="1">
        <f t="array" ref="C2395">IF(Table2[[#This Row],[Nodes]:[Nodes]]=6,Table2[[#This Row],[Cost]:[Cost]],"")</f>
        <v/>
      </c>
      <c r="D2395" s="20" t="str" cm="1">
        <f t="array" ref="D2395">IF(Data!A2395=7,Table2[[#This Row],[Cost]:[Cost]],"")</f>
        <v/>
      </c>
    </row>
    <row r="2396" spans="1:4">
      <c r="A2396" s="20" t="str" cm="1">
        <f t="array" ref="A2396">IF(Table2[[#This Row],[Nodes]:[Nodes]]=4,Table2[[#This Row],[Cost]:[Cost]],"")</f>
        <v/>
      </c>
      <c r="B2396" s="20" t="str" cm="1">
        <f t="array" ref="B2396">IF(Table2[[#This Row],[Nodes]:[Nodes]]=5,Table2[[#This Row],[Cost]:[Cost]],"")</f>
        <v/>
      </c>
      <c r="C2396" s="20" t="str" cm="1">
        <f t="array" ref="C2396">IF(Table2[[#This Row],[Nodes]:[Nodes]]=6,Table2[[#This Row],[Cost]:[Cost]],"")</f>
        <v/>
      </c>
      <c r="D2396" s="20" t="str" cm="1">
        <f t="array" ref="D2396">IF(Data!A2396=7,Table2[[#This Row],[Cost]:[Cost]],"")</f>
        <v/>
      </c>
    </row>
    <row r="2397" spans="1:4">
      <c r="A2397" s="20" t="str" cm="1">
        <f t="array" ref="A2397">IF(Table2[[#This Row],[Nodes]:[Nodes]]=4,Table2[[#This Row],[Cost]:[Cost]],"")</f>
        <v/>
      </c>
      <c r="B2397" s="20" t="str" cm="1">
        <f t="array" ref="B2397">IF(Table2[[#This Row],[Nodes]:[Nodes]]=5,Table2[[#This Row],[Cost]:[Cost]],"")</f>
        <v/>
      </c>
      <c r="C2397" s="20" t="str" cm="1">
        <f t="array" ref="C2397">IF(Table2[[#This Row],[Nodes]:[Nodes]]=6,Table2[[#This Row],[Cost]:[Cost]],"")</f>
        <v/>
      </c>
      <c r="D2397" s="20" t="str" cm="1">
        <f t="array" ref="D2397">IF(Data!A2397=7,Table2[[#This Row],[Cost]:[Cost]],"")</f>
        <v/>
      </c>
    </row>
    <row r="2398" spans="1:4">
      <c r="A2398" s="20" t="str" cm="1">
        <f t="array" ref="A2398">IF(Table2[[#This Row],[Nodes]:[Nodes]]=4,Table2[[#This Row],[Cost]:[Cost]],"")</f>
        <v/>
      </c>
      <c r="B2398" s="20" t="str" cm="1">
        <f t="array" ref="B2398">IF(Table2[[#This Row],[Nodes]:[Nodes]]=5,Table2[[#This Row],[Cost]:[Cost]],"")</f>
        <v/>
      </c>
      <c r="C2398" s="20" t="str" cm="1">
        <f t="array" ref="C2398">IF(Table2[[#This Row],[Nodes]:[Nodes]]=6,Table2[[#This Row],[Cost]:[Cost]],"")</f>
        <v/>
      </c>
      <c r="D2398" s="20" t="str" cm="1">
        <f t="array" ref="D2398">IF(Data!A2398=7,Table2[[#This Row],[Cost]:[Cost]],"")</f>
        <v/>
      </c>
    </row>
    <row r="2399" spans="1:4">
      <c r="A2399" s="20" t="str" cm="1">
        <f t="array" ref="A2399">IF(Table2[[#This Row],[Nodes]:[Nodes]]=4,Table2[[#This Row],[Cost]:[Cost]],"")</f>
        <v/>
      </c>
      <c r="B2399" s="20" t="str" cm="1">
        <f t="array" ref="B2399">IF(Table2[[#This Row],[Nodes]:[Nodes]]=5,Table2[[#This Row],[Cost]:[Cost]],"")</f>
        <v/>
      </c>
      <c r="C2399" s="20" t="str" cm="1">
        <f t="array" ref="C2399">IF(Table2[[#This Row],[Nodes]:[Nodes]]=6,Table2[[#This Row],[Cost]:[Cost]],"")</f>
        <v/>
      </c>
      <c r="D2399" s="20" t="str" cm="1">
        <f t="array" ref="D2399">IF(Data!A2399=7,Table2[[#This Row],[Cost]:[Cost]],"")</f>
        <v/>
      </c>
    </row>
    <row r="2400" spans="1:4">
      <c r="A2400" s="20" t="str" cm="1">
        <f t="array" ref="A2400">IF(Table2[[#This Row],[Nodes]:[Nodes]]=4,Table2[[#This Row],[Cost]:[Cost]],"")</f>
        <v/>
      </c>
      <c r="B2400" s="20" t="str" cm="1">
        <f t="array" ref="B2400">IF(Table2[[#This Row],[Nodes]:[Nodes]]=5,Table2[[#This Row],[Cost]:[Cost]],"")</f>
        <v/>
      </c>
      <c r="C2400" s="20" t="str" cm="1">
        <f t="array" ref="C2400">IF(Table2[[#This Row],[Nodes]:[Nodes]]=6,Table2[[#This Row],[Cost]:[Cost]],"")</f>
        <v/>
      </c>
      <c r="D2400" s="20" t="str" cm="1">
        <f t="array" ref="D2400">IF(Data!A2400=7,Table2[[#This Row],[Cost]:[Cost]],"")</f>
        <v/>
      </c>
    </row>
    <row r="2401" spans="1:4">
      <c r="A2401" s="20" t="str" cm="1">
        <f t="array" ref="A2401">IF(Table2[[#This Row],[Nodes]:[Nodes]]=4,Table2[[#This Row],[Cost]:[Cost]],"")</f>
        <v/>
      </c>
      <c r="B2401" s="20" t="str" cm="1">
        <f t="array" ref="B2401">IF(Table2[[#This Row],[Nodes]:[Nodes]]=5,Table2[[#This Row],[Cost]:[Cost]],"")</f>
        <v/>
      </c>
      <c r="C2401" s="20" t="str" cm="1">
        <f t="array" ref="C2401">IF(Table2[[#This Row],[Nodes]:[Nodes]]=6,Table2[[#This Row],[Cost]:[Cost]],"")</f>
        <v/>
      </c>
      <c r="D2401" s="20" t="str" cm="1">
        <f t="array" ref="D2401">IF(Data!A2401=7,Table2[[#This Row],[Cost]:[Cost]],"")</f>
        <v/>
      </c>
    </row>
    <row r="2402" spans="1:4">
      <c r="A2402" s="20" t="str" cm="1">
        <f t="array" ref="A2402">IF(Table2[[#This Row],[Nodes]:[Nodes]]=4,Table2[[#This Row],[Cost]:[Cost]],"")</f>
        <v/>
      </c>
      <c r="B2402" s="20" t="str" cm="1">
        <f t="array" ref="B2402">IF(Table2[[#This Row],[Nodes]:[Nodes]]=5,Table2[[#This Row],[Cost]:[Cost]],"")</f>
        <v/>
      </c>
      <c r="C2402" s="20" t="str" cm="1">
        <f t="array" ref="C2402">IF(Table2[[#This Row],[Nodes]:[Nodes]]=6,Table2[[#This Row],[Cost]:[Cost]],"")</f>
        <v/>
      </c>
      <c r="D2402" s="20" t="str" cm="1">
        <f t="array" ref="D2402">IF(Data!A2402=7,Table2[[#This Row],[Cost]:[Cost]],"")</f>
        <v/>
      </c>
    </row>
    <row r="2403" spans="1:4">
      <c r="A2403" s="20" t="str" cm="1">
        <f t="array" ref="A2403">IF(Table2[[#This Row],[Nodes]:[Nodes]]=4,Table2[[#This Row],[Cost]:[Cost]],"")</f>
        <v/>
      </c>
      <c r="B2403" s="20" t="str" cm="1">
        <f t="array" ref="B2403">IF(Table2[[#This Row],[Nodes]:[Nodes]]=5,Table2[[#This Row],[Cost]:[Cost]],"")</f>
        <v/>
      </c>
      <c r="C2403" s="20" t="str" cm="1">
        <f t="array" ref="C2403">IF(Table2[[#This Row],[Nodes]:[Nodes]]=6,Table2[[#This Row],[Cost]:[Cost]],"")</f>
        <v/>
      </c>
      <c r="D2403" s="20" t="str" cm="1">
        <f t="array" ref="D2403">IF(Data!A2403=7,Table2[[#This Row],[Cost]:[Cost]],"")</f>
        <v/>
      </c>
    </row>
    <row r="2404" spans="1:4">
      <c r="A2404" s="20" t="str" cm="1">
        <f t="array" ref="A2404">IF(Table2[[#This Row],[Nodes]:[Nodes]]=4,Table2[[#This Row],[Cost]:[Cost]],"")</f>
        <v/>
      </c>
      <c r="B2404" s="20" t="str" cm="1">
        <f t="array" ref="B2404">IF(Table2[[#This Row],[Nodes]:[Nodes]]=5,Table2[[#This Row],[Cost]:[Cost]],"")</f>
        <v/>
      </c>
      <c r="C2404" s="20" t="str" cm="1">
        <f t="array" ref="C2404">IF(Table2[[#This Row],[Nodes]:[Nodes]]=6,Table2[[#This Row],[Cost]:[Cost]],"")</f>
        <v/>
      </c>
      <c r="D2404" s="20" t="str" cm="1">
        <f t="array" ref="D2404">IF(Data!A2404=7,Table2[[#This Row],[Cost]:[Cost]],"")</f>
        <v/>
      </c>
    </row>
    <row r="2405" spans="1:4">
      <c r="A2405" s="20" t="str" cm="1">
        <f t="array" ref="A2405">IF(Table2[[#This Row],[Nodes]:[Nodes]]=4,Table2[[#This Row],[Cost]:[Cost]],"")</f>
        <v/>
      </c>
      <c r="B2405" s="20" t="str" cm="1">
        <f t="array" ref="B2405">IF(Table2[[#This Row],[Nodes]:[Nodes]]=5,Table2[[#This Row],[Cost]:[Cost]],"")</f>
        <v/>
      </c>
      <c r="C2405" s="20" t="str" cm="1">
        <f t="array" ref="C2405">IF(Table2[[#This Row],[Nodes]:[Nodes]]=6,Table2[[#This Row],[Cost]:[Cost]],"")</f>
        <v/>
      </c>
      <c r="D2405" s="20" t="str" cm="1">
        <f t="array" ref="D2405">IF(Data!A2405=7,Table2[[#This Row],[Cost]:[Cost]],"")</f>
        <v/>
      </c>
    </row>
    <row r="2406" spans="1:4">
      <c r="A2406" s="20" t="str" cm="1">
        <f t="array" ref="A2406">IF(Table2[[#This Row],[Nodes]:[Nodes]]=4,Table2[[#This Row],[Cost]:[Cost]],"")</f>
        <v/>
      </c>
      <c r="B2406" s="20" t="str" cm="1">
        <f t="array" ref="B2406">IF(Table2[[#This Row],[Nodes]:[Nodes]]=5,Table2[[#This Row],[Cost]:[Cost]],"")</f>
        <v/>
      </c>
      <c r="C2406" s="20" t="str" cm="1">
        <f t="array" ref="C2406">IF(Table2[[#This Row],[Nodes]:[Nodes]]=6,Table2[[#This Row],[Cost]:[Cost]],"")</f>
        <v/>
      </c>
      <c r="D2406" s="20" t="str" cm="1">
        <f t="array" ref="D2406">IF(Data!A2406=7,Table2[[#This Row],[Cost]:[Cost]],"")</f>
        <v/>
      </c>
    </row>
    <row r="2407" spans="1:4">
      <c r="A2407" s="20" t="str" cm="1">
        <f t="array" ref="A2407">IF(Table2[[#This Row],[Nodes]:[Nodes]]=4,Table2[[#This Row],[Cost]:[Cost]],"")</f>
        <v/>
      </c>
      <c r="B2407" s="20" t="str" cm="1">
        <f t="array" ref="B2407">IF(Table2[[#This Row],[Nodes]:[Nodes]]=5,Table2[[#This Row],[Cost]:[Cost]],"")</f>
        <v/>
      </c>
      <c r="C2407" s="20" t="str" cm="1">
        <f t="array" ref="C2407">IF(Table2[[#This Row],[Nodes]:[Nodes]]=6,Table2[[#This Row],[Cost]:[Cost]],"")</f>
        <v/>
      </c>
      <c r="D2407" s="20" t="str" cm="1">
        <f t="array" ref="D2407">IF(Data!A2407=7,Table2[[#This Row],[Cost]:[Cost]],"")</f>
        <v/>
      </c>
    </row>
    <row r="2408" spans="1:4">
      <c r="A2408" s="20" t="str" cm="1">
        <f t="array" ref="A2408">IF(Table2[[#This Row],[Nodes]:[Nodes]]=4,Table2[[#This Row],[Cost]:[Cost]],"")</f>
        <v/>
      </c>
      <c r="B2408" s="20" t="str" cm="1">
        <f t="array" ref="B2408">IF(Table2[[#This Row],[Nodes]:[Nodes]]=5,Table2[[#This Row],[Cost]:[Cost]],"")</f>
        <v/>
      </c>
      <c r="C2408" s="20" t="str" cm="1">
        <f t="array" ref="C2408">IF(Table2[[#This Row],[Nodes]:[Nodes]]=6,Table2[[#This Row],[Cost]:[Cost]],"")</f>
        <v/>
      </c>
      <c r="D2408" s="20" t="str" cm="1">
        <f t="array" ref="D2408">IF(Data!A2408=7,Table2[[#This Row],[Cost]:[Cost]],"")</f>
        <v/>
      </c>
    </row>
    <row r="2409" spans="1:4">
      <c r="A2409" s="20" t="str" cm="1">
        <f t="array" ref="A2409">IF(Table2[[#This Row],[Nodes]:[Nodes]]=4,Table2[[#This Row],[Cost]:[Cost]],"")</f>
        <v/>
      </c>
      <c r="B2409" s="20" t="str" cm="1">
        <f t="array" ref="B2409">IF(Table2[[#This Row],[Nodes]:[Nodes]]=5,Table2[[#This Row],[Cost]:[Cost]],"")</f>
        <v/>
      </c>
      <c r="C2409" s="20" t="str" cm="1">
        <f t="array" ref="C2409">IF(Table2[[#This Row],[Nodes]:[Nodes]]=6,Table2[[#This Row],[Cost]:[Cost]],"")</f>
        <v/>
      </c>
      <c r="D2409" s="20" t="str" cm="1">
        <f t="array" ref="D2409">IF(Data!A2409=7,Table2[[#This Row],[Cost]:[Cost]],"")</f>
        <v/>
      </c>
    </row>
    <row r="2410" spans="1:4">
      <c r="A2410" s="20" t="str" cm="1">
        <f t="array" ref="A2410">IF(Table2[[#This Row],[Nodes]:[Nodes]]=4,Table2[[#This Row],[Cost]:[Cost]],"")</f>
        <v/>
      </c>
      <c r="B2410" s="20" t="str" cm="1">
        <f t="array" ref="B2410">IF(Table2[[#This Row],[Nodes]:[Nodes]]=5,Table2[[#This Row],[Cost]:[Cost]],"")</f>
        <v/>
      </c>
      <c r="C2410" s="20" t="str" cm="1">
        <f t="array" ref="C2410">IF(Table2[[#This Row],[Nodes]:[Nodes]]=6,Table2[[#This Row],[Cost]:[Cost]],"")</f>
        <v/>
      </c>
      <c r="D2410" s="20" t="str" cm="1">
        <f t="array" ref="D2410">IF(Data!A2410=7,Table2[[#This Row],[Cost]:[Cost]],"")</f>
        <v/>
      </c>
    </row>
    <row r="2411" spans="1:4">
      <c r="A2411" s="20" t="str" cm="1">
        <f t="array" ref="A2411">IF(Table2[[#This Row],[Nodes]:[Nodes]]=4,Table2[[#This Row],[Cost]:[Cost]],"")</f>
        <v/>
      </c>
      <c r="B2411" s="20" t="str" cm="1">
        <f t="array" ref="B2411">IF(Table2[[#This Row],[Nodes]:[Nodes]]=5,Table2[[#This Row],[Cost]:[Cost]],"")</f>
        <v/>
      </c>
      <c r="C2411" s="20" t="str" cm="1">
        <f t="array" ref="C2411">IF(Table2[[#This Row],[Nodes]:[Nodes]]=6,Table2[[#This Row],[Cost]:[Cost]],"")</f>
        <v/>
      </c>
      <c r="D2411" s="20" t="str" cm="1">
        <f t="array" ref="D2411">IF(Data!A2411=7,Table2[[#This Row],[Cost]:[Cost]],"")</f>
        <v/>
      </c>
    </row>
    <row r="2412" spans="1:4">
      <c r="A2412" s="20" t="str" cm="1">
        <f t="array" ref="A2412">IF(Table2[[#This Row],[Nodes]:[Nodes]]=4,Table2[[#This Row],[Cost]:[Cost]],"")</f>
        <v/>
      </c>
      <c r="B2412" s="20" t="str" cm="1">
        <f t="array" ref="B2412">IF(Table2[[#This Row],[Nodes]:[Nodes]]=5,Table2[[#This Row],[Cost]:[Cost]],"")</f>
        <v/>
      </c>
      <c r="C2412" s="20" t="str" cm="1">
        <f t="array" ref="C2412">IF(Table2[[#This Row],[Nodes]:[Nodes]]=6,Table2[[#This Row],[Cost]:[Cost]],"")</f>
        <v/>
      </c>
      <c r="D2412" s="20" t="str" cm="1">
        <f t="array" ref="D2412">IF(Data!A2412=7,Table2[[#This Row],[Cost]:[Cost]],"")</f>
        <v/>
      </c>
    </row>
    <row r="2413" spans="1:4">
      <c r="A2413" s="20" t="str" cm="1">
        <f t="array" ref="A2413">IF(Table2[[#This Row],[Nodes]:[Nodes]]=4,Table2[[#This Row],[Cost]:[Cost]],"")</f>
        <v/>
      </c>
      <c r="B2413" s="20" t="str" cm="1">
        <f t="array" ref="B2413">IF(Table2[[#This Row],[Nodes]:[Nodes]]=5,Table2[[#This Row],[Cost]:[Cost]],"")</f>
        <v/>
      </c>
      <c r="C2413" s="20" t="str" cm="1">
        <f t="array" ref="C2413">IF(Table2[[#This Row],[Nodes]:[Nodes]]=6,Table2[[#This Row],[Cost]:[Cost]],"")</f>
        <v/>
      </c>
      <c r="D2413" s="20" t="str" cm="1">
        <f t="array" ref="D2413">IF(Data!A2413=7,Table2[[#This Row],[Cost]:[Cost]],"")</f>
        <v/>
      </c>
    </row>
    <row r="2414" spans="1:4">
      <c r="A2414" s="20" t="str" cm="1">
        <f t="array" ref="A2414">IF(Table2[[#This Row],[Nodes]:[Nodes]]=4,Table2[[#This Row],[Cost]:[Cost]],"")</f>
        <v/>
      </c>
      <c r="B2414" s="20" t="str" cm="1">
        <f t="array" ref="B2414">IF(Table2[[#This Row],[Nodes]:[Nodes]]=5,Table2[[#This Row],[Cost]:[Cost]],"")</f>
        <v/>
      </c>
      <c r="C2414" s="20" t="str" cm="1">
        <f t="array" ref="C2414">IF(Table2[[#This Row],[Nodes]:[Nodes]]=6,Table2[[#This Row],[Cost]:[Cost]],"")</f>
        <v/>
      </c>
      <c r="D2414" s="20" t="str" cm="1">
        <f t="array" ref="D2414">IF(Data!A2414=7,Table2[[#This Row],[Cost]:[Cost]],"")</f>
        <v/>
      </c>
    </row>
    <row r="2415" spans="1:4">
      <c r="A2415" s="20" t="str" cm="1">
        <f t="array" ref="A2415">IF(Table2[[#This Row],[Nodes]:[Nodes]]=4,Table2[[#This Row],[Cost]:[Cost]],"")</f>
        <v/>
      </c>
      <c r="B2415" s="20" t="str" cm="1">
        <f t="array" ref="B2415">IF(Table2[[#This Row],[Nodes]:[Nodes]]=5,Table2[[#This Row],[Cost]:[Cost]],"")</f>
        <v/>
      </c>
      <c r="C2415" s="20" t="str" cm="1">
        <f t="array" ref="C2415">IF(Table2[[#This Row],[Nodes]:[Nodes]]=6,Table2[[#This Row],[Cost]:[Cost]],"")</f>
        <v/>
      </c>
      <c r="D2415" s="20" t="str" cm="1">
        <f t="array" ref="D2415">IF(Data!A2415=7,Table2[[#This Row],[Cost]:[Cost]],"")</f>
        <v/>
      </c>
    </row>
    <row r="2416" spans="1:4">
      <c r="A2416" s="20" t="str" cm="1">
        <f t="array" ref="A2416">IF(Table2[[#This Row],[Nodes]:[Nodes]]=4,Table2[[#This Row],[Cost]:[Cost]],"")</f>
        <v/>
      </c>
      <c r="B2416" s="20" t="str" cm="1">
        <f t="array" ref="B2416">IF(Table2[[#This Row],[Nodes]:[Nodes]]=5,Table2[[#This Row],[Cost]:[Cost]],"")</f>
        <v/>
      </c>
      <c r="C2416" s="20" t="str" cm="1">
        <f t="array" ref="C2416">IF(Table2[[#This Row],[Nodes]:[Nodes]]=6,Table2[[#This Row],[Cost]:[Cost]],"")</f>
        <v/>
      </c>
      <c r="D2416" s="20" t="str" cm="1">
        <f t="array" ref="D2416">IF(Data!A2416=7,Table2[[#This Row],[Cost]:[Cost]],"")</f>
        <v/>
      </c>
    </row>
    <row r="2417" spans="1:4">
      <c r="A2417" s="20" t="str" cm="1">
        <f t="array" ref="A2417">IF(Table2[[#This Row],[Nodes]:[Nodes]]=4,Table2[[#This Row],[Cost]:[Cost]],"")</f>
        <v/>
      </c>
      <c r="B2417" s="20" t="str" cm="1">
        <f t="array" ref="B2417">IF(Table2[[#This Row],[Nodes]:[Nodes]]=5,Table2[[#This Row],[Cost]:[Cost]],"")</f>
        <v/>
      </c>
      <c r="C2417" s="20" t="str" cm="1">
        <f t="array" ref="C2417">IF(Table2[[#This Row],[Nodes]:[Nodes]]=6,Table2[[#This Row],[Cost]:[Cost]],"")</f>
        <v/>
      </c>
      <c r="D2417" s="20" t="str" cm="1">
        <f t="array" ref="D2417">IF(Data!A2417=7,Table2[[#This Row],[Cost]:[Cost]],"")</f>
        <v/>
      </c>
    </row>
    <row r="2418" spans="1:4">
      <c r="A2418" s="20" t="str" cm="1">
        <f t="array" ref="A2418">IF(Table2[[#This Row],[Nodes]:[Nodes]]=4,Table2[[#This Row],[Cost]:[Cost]],"")</f>
        <v/>
      </c>
      <c r="B2418" s="20" t="str" cm="1">
        <f t="array" ref="B2418">IF(Table2[[#This Row],[Nodes]:[Nodes]]=5,Table2[[#This Row],[Cost]:[Cost]],"")</f>
        <v/>
      </c>
      <c r="C2418" s="20" t="str" cm="1">
        <f t="array" ref="C2418">IF(Table2[[#This Row],[Nodes]:[Nodes]]=6,Table2[[#This Row],[Cost]:[Cost]],"")</f>
        <v/>
      </c>
      <c r="D2418" s="20" t="str" cm="1">
        <f t="array" ref="D2418">IF(Data!A2418=7,Table2[[#This Row],[Cost]:[Cost]],"")</f>
        <v/>
      </c>
    </row>
    <row r="2419" spans="1:4">
      <c r="A2419" s="20" t="str" cm="1">
        <f t="array" ref="A2419">IF(Table2[[#This Row],[Nodes]:[Nodes]]=4,Table2[[#This Row],[Cost]:[Cost]],"")</f>
        <v/>
      </c>
      <c r="B2419" s="20" t="str" cm="1">
        <f t="array" ref="B2419">IF(Table2[[#This Row],[Nodes]:[Nodes]]=5,Table2[[#This Row],[Cost]:[Cost]],"")</f>
        <v/>
      </c>
      <c r="C2419" s="20" t="str" cm="1">
        <f t="array" ref="C2419">IF(Table2[[#This Row],[Nodes]:[Nodes]]=6,Table2[[#This Row],[Cost]:[Cost]],"")</f>
        <v/>
      </c>
      <c r="D2419" s="20" t="str" cm="1">
        <f t="array" ref="D2419">IF(Data!A2419=7,Table2[[#This Row],[Cost]:[Cost]],"")</f>
        <v/>
      </c>
    </row>
    <row r="2420" spans="1:4">
      <c r="A2420" s="20" t="str" cm="1">
        <f t="array" ref="A2420">IF(Table2[[#This Row],[Nodes]:[Nodes]]=4,Table2[[#This Row],[Cost]:[Cost]],"")</f>
        <v/>
      </c>
      <c r="B2420" s="20" t="str" cm="1">
        <f t="array" ref="B2420">IF(Table2[[#This Row],[Nodes]:[Nodes]]=5,Table2[[#This Row],[Cost]:[Cost]],"")</f>
        <v/>
      </c>
      <c r="C2420" s="20" t="str" cm="1">
        <f t="array" ref="C2420">IF(Table2[[#This Row],[Nodes]:[Nodes]]=6,Table2[[#This Row],[Cost]:[Cost]],"")</f>
        <v/>
      </c>
      <c r="D2420" s="20" t="str" cm="1">
        <f t="array" ref="D2420">IF(Data!A2420=7,Table2[[#This Row],[Cost]:[Cost]],"")</f>
        <v/>
      </c>
    </row>
    <row r="2421" spans="1:4">
      <c r="A2421" s="20" t="str" cm="1">
        <f t="array" ref="A2421">IF(Table2[[#This Row],[Nodes]:[Nodes]]=4,Table2[[#This Row],[Cost]:[Cost]],"")</f>
        <v/>
      </c>
      <c r="B2421" s="20" t="str" cm="1">
        <f t="array" ref="B2421">IF(Table2[[#This Row],[Nodes]:[Nodes]]=5,Table2[[#This Row],[Cost]:[Cost]],"")</f>
        <v/>
      </c>
      <c r="C2421" s="20" t="str" cm="1">
        <f t="array" ref="C2421">IF(Table2[[#This Row],[Nodes]:[Nodes]]=6,Table2[[#This Row],[Cost]:[Cost]],"")</f>
        <v/>
      </c>
      <c r="D2421" s="20" t="str" cm="1">
        <f t="array" ref="D2421">IF(Data!A2421=7,Table2[[#This Row],[Cost]:[Cost]],"")</f>
        <v/>
      </c>
    </row>
    <row r="2422" spans="1:4">
      <c r="A2422" s="20" t="str" cm="1">
        <f t="array" ref="A2422">IF(Table2[[#This Row],[Nodes]:[Nodes]]=4,Table2[[#This Row],[Cost]:[Cost]],"")</f>
        <v/>
      </c>
      <c r="B2422" s="20" t="str" cm="1">
        <f t="array" ref="B2422">IF(Table2[[#This Row],[Nodes]:[Nodes]]=5,Table2[[#This Row],[Cost]:[Cost]],"")</f>
        <v/>
      </c>
      <c r="C2422" s="20" t="str" cm="1">
        <f t="array" ref="C2422">IF(Table2[[#This Row],[Nodes]:[Nodes]]=6,Table2[[#This Row],[Cost]:[Cost]],"")</f>
        <v/>
      </c>
      <c r="D2422" s="20" t="str" cm="1">
        <f t="array" ref="D2422">IF(Data!A2422=7,Table2[[#This Row],[Cost]:[Cost]],"")</f>
        <v/>
      </c>
    </row>
    <row r="2423" spans="1:4">
      <c r="A2423" s="20" t="str" cm="1">
        <f t="array" ref="A2423">IF(Table2[[#This Row],[Nodes]:[Nodes]]=4,Table2[[#This Row],[Cost]:[Cost]],"")</f>
        <v/>
      </c>
      <c r="B2423" s="20" t="str" cm="1">
        <f t="array" ref="B2423">IF(Table2[[#This Row],[Nodes]:[Nodes]]=5,Table2[[#This Row],[Cost]:[Cost]],"")</f>
        <v/>
      </c>
      <c r="C2423" s="20" t="str" cm="1">
        <f t="array" ref="C2423">IF(Table2[[#This Row],[Nodes]:[Nodes]]=6,Table2[[#This Row],[Cost]:[Cost]],"")</f>
        <v/>
      </c>
      <c r="D2423" s="20" t="str" cm="1">
        <f t="array" ref="D2423">IF(Data!A2423=7,Table2[[#This Row],[Cost]:[Cost]],"")</f>
        <v/>
      </c>
    </row>
    <row r="2424" spans="1:4">
      <c r="A2424" s="20" t="str" cm="1">
        <f t="array" ref="A2424">IF(Table2[[#This Row],[Nodes]:[Nodes]]=4,Table2[[#This Row],[Cost]:[Cost]],"")</f>
        <v/>
      </c>
      <c r="B2424" s="20" t="str" cm="1">
        <f t="array" ref="B2424">IF(Table2[[#This Row],[Nodes]:[Nodes]]=5,Table2[[#This Row],[Cost]:[Cost]],"")</f>
        <v/>
      </c>
      <c r="C2424" s="20" t="str" cm="1">
        <f t="array" ref="C2424">IF(Table2[[#This Row],[Nodes]:[Nodes]]=6,Table2[[#This Row],[Cost]:[Cost]],"")</f>
        <v/>
      </c>
      <c r="D2424" s="20" t="str" cm="1">
        <f t="array" ref="D2424">IF(Data!A2424=7,Table2[[#This Row],[Cost]:[Cost]],"")</f>
        <v/>
      </c>
    </row>
    <row r="2425" spans="1:4">
      <c r="A2425" s="20" t="str" cm="1">
        <f t="array" ref="A2425">IF(Table2[[#This Row],[Nodes]:[Nodes]]=4,Table2[[#This Row],[Cost]:[Cost]],"")</f>
        <v/>
      </c>
      <c r="B2425" s="20" t="str" cm="1">
        <f t="array" ref="B2425">IF(Table2[[#This Row],[Nodes]:[Nodes]]=5,Table2[[#This Row],[Cost]:[Cost]],"")</f>
        <v/>
      </c>
      <c r="C2425" s="20" t="str" cm="1">
        <f t="array" ref="C2425">IF(Table2[[#This Row],[Nodes]:[Nodes]]=6,Table2[[#This Row],[Cost]:[Cost]],"")</f>
        <v/>
      </c>
      <c r="D2425" s="20" t="str" cm="1">
        <f t="array" ref="D2425">IF(Data!A2425=7,Table2[[#This Row],[Cost]:[Cost]],"")</f>
        <v/>
      </c>
    </row>
    <row r="2426" spans="1:4">
      <c r="A2426" s="20" t="str" cm="1">
        <f t="array" ref="A2426">IF(Table2[[#This Row],[Nodes]:[Nodes]]=4,Table2[[#This Row],[Cost]:[Cost]],"")</f>
        <v/>
      </c>
      <c r="B2426" s="20" t="str" cm="1">
        <f t="array" ref="B2426">IF(Table2[[#This Row],[Nodes]:[Nodes]]=5,Table2[[#This Row],[Cost]:[Cost]],"")</f>
        <v/>
      </c>
      <c r="C2426" s="20" t="str" cm="1">
        <f t="array" ref="C2426">IF(Table2[[#This Row],[Nodes]:[Nodes]]=6,Table2[[#This Row],[Cost]:[Cost]],"")</f>
        <v/>
      </c>
      <c r="D2426" s="20" t="str" cm="1">
        <f t="array" ref="D2426">IF(Data!A2426=7,Table2[[#This Row],[Cost]:[Cost]],"")</f>
        <v/>
      </c>
    </row>
    <row r="2427" spans="1:4">
      <c r="A2427" s="20" t="str" cm="1">
        <f t="array" ref="A2427">IF(Table2[[#This Row],[Nodes]:[Nodes]]=4,Table2[[#This Row],[Cost]:[Cost]],"")</f>
        <v/>
      </c>
      <c r="B2427" s="20" t="str" cm="1">
        <f t="array" ref="B2427">IF(Table2[[#This Row],[Nodes]:[Nodes]]=5,Table2[[#This Row],[Cost]:[Cost]],"")</f>
        <v/>
      </c>
      <c r="C2427" s="20" t="str" cm="1">
        <f t="array" ref="C2427">IF(Table2[[#This Row],[Nodes]:[Nodes]]=6,Table2[[#This Row],[Cost]:[Cost]],"")</f>
        <v/>
      </c>
      <c r="D2427" s="20" t="str" cm="1">
        <f t="array" ref="D2427">IF(Data!A2427=7,Table2[[#This Row],[Cost]:[Cost]],"")</f>
        <v/>
      </c>
    </row>
    <row r="2428" spans="1:4">
      <c r="A2428" s="20" t="str" cm="1">
        <f t="array" ref="A2428">IF(Table2[[#This Row],[Nodes]:[Nodes]]=4,Table2[[#This Row],[Cost]:[Cost]],"")</f>
        <v/>
      </c>
      <c r="B2428" s="20" t="str" cm="1">
        <f t="array" ref="B2428">IF(Table2[[#This Row],[Nodes]:[Nodes]]=5,Table2[[#This Row],[Cost]:[Cost]],"")</f>
        <v/>
      </c>
      <c r="C2428" s="20" t="str" cm="1">
        <f t="array" ref="C2428">IF(Table2[[#This Row],[Nodes]:[Nodes]]=6,Table2[[#This Row],[Cost]:[Cost]],"")</f>
        <v/>
      </c>
      <c r="D2428" s="20" t="str" cm="1">
        <f t="array" ref="D2428">IF(Data!A2428=7,Table2[[#This Row],[Cost]:[Cost]],"")</f>
        <v/>
      </c>
    </row>
    <row r="2429" spans="1:4">
      <c r="A2429" s="20" t="str" cm="1">
        <f t="array" ref="A2429">IF(Table2[[#This Row],[Nodes]:[Nodes]]=4,Table2[[#This Row],[Cost]:[Cost]],"")</f>
        <v/>
      </c>
      <c r="B2429" s="20" t="str" cm="1">
        <f t="array" ref="B2429">IF(Table2[[#This Row],[Nodes]:[Nodes]]=5,Table2[[#This Row],[Cost]:[Cost]],"")</f>
        <v/>
      </c>
      <c r="C2429" s="20" t="str" cm="1">
        <f t="array" ref="C2429">IF(Table2[[#This Row],[Nodes]:[Nodes]]=6,Table2[[#This Row],[Cost]:[Cost]],"")</f>
        <v/>
      </c>
      <c r="D2429" s="20" t="str" cm="1">
        <f t="array" ref="D2429">IF(Data!A2429=7,Table2[[#This Row],[Cost]:[Cost]],"")</f>
        <v/>
      </c>
    </row>
    <row r="2430" spans="1:4">
      <c r="A2430" s="20" t="str" cm="1">
        <f t="array" ref="A2430">IF(Table2[[#This Row],[Nodes]:[Nodes]]=4,Table2[[#This Row],[Cost]:[Cost]],"")</f>
        <v/>
      </c>
      <c r="B2430" s="20" t="str" cm="1">
        <f t="array" ref="B2430">IF(Table2[[#This Row],[Nodes]:[Nodes]]=5,Table2[[#This Row],[Cost]:[Cost]],"")</f>
        <v/>
      </c>
      <c r="C2430" s="20" t="str" cm="1">
        <f t="array" ref="C2430">IF(Table2[[#This Row],[Nodes]:[Nodes]]=6,Table2[[#This Row],[Cost]:[Cost]],"")</f>
        <v/>
      </c>
      <c r="D2430" s="20" t="str" cm="1">
        <f t="array" ref="D2430">IF(Data!A2430=7,Table2[[#This Row],[Cost]:[Cost]],"")</f>
        <v/>
      </c>
    </row>
    <row r="2431" spans="1:4">
      <c r="A2431" s="20" t="str" cm="1">
        <f t="array" ref="A2431">IF(Table2[[#This Row],[Nodes]:[Nodes]]=4,Table2[[#This Row],[Cost]:[Cost]],"")</f>
        <v/>
      </c>
      <c r="B2431" s="20" t="str" cm="1">
        <f t="array" ref="B2431">IF(Table2[[#This Row],[Nodes]:[Nodes]]=5,Table2[[#This Row],[Cost]:[Cost]],"")</f>
        <v/>
      </c>
      <c r="C2431" s="20" t="str" cm="1">
        <f t="array" ref="C2431">IF(Table2[[#This Row],[Nodes]:[Nodes]]=6,Table2[[#This Row],[Cost]:[Cost]],"")</f>
        <v/>
      </c>
      <c r="D2431" s="20" t="str" cm="1">
        <f t="array" ref="D2431">IF(Data!A2431=7,Table2[[#This Row],[Cost]:[Cost]],"")</f>
        <v/>
      </c>
    </row>
    <row r="2432" spans="1:4">
      <c r="A2432" s="20" t="str" cm="1">
        <f t="array" ref="A2432">IF(Table2[[#This Row],[Nodes]:[Nodes]]=4,Table2[[#This Row],[Cost]:[Cost]],"")</f>
        <v/>
      </c>
      <c r="B2432" s="20" t="str" cm="1">
        <f t="array" ref="B2432">IF(Table2[[#This Row],[Nodes]:[Nodes]]=5,Table2[[#This Row],[Cost]:[Cost]],"")</f>
        <v/>
      </c>
      <c r="C2432" s="20" t="str" cm="1">
        <f t="array" ref="C2432">IF(Table2[[#This Row],[Nodes]:[Nodes]]=6,Table2[[#This Row],[Cost]:[Cost]],"")</f>
        <v/>
      </c>
      <c r="D2432" s="20" t="str" cm="1">
        <f t="array" ref="D2432">IF(Data!A2432=7,Table2[[#This Row],[Cost]:[Cost]],"")</f>
        <v/>
      </c>
    </row>
    <row r="2433" spans="1:4">
      <c r="A2433" s="20" t="str" cm="1">
        <f t="array" ref="A2433">IF(Table2[[#This Row],[Nodes]:[Nodes]]=4,Table2[[#This Row],[Cost]:[Cost]],"")</f>
        <v/>
      </c>
      <c r="B2433" s="20" t="str" cm="1">
        <f t="array" ref="B2433">IF(Table2[[#This Row],[Nodes]:[Nodes]]=5,Table2[[#This Row],[Cost]:[Cost]],"")</f>
        <v/>
      </c>
      <c r="C2433" s="20" t="str" cm="1">
        <f t="array" ref="C2433">IF(Table2[[#This Row],[Nodes]:[Nodes]]=6,Table2[[#This Row],[Cost]:[Cost]],"")</f>
        <v/>
      </c>
      <c r="D2433" s="20" t="str" cm="1">
        <f t="array" ref="D2433">IF(Data!A2433=7,Table2[[#This Row],[Cost]:[Cost]],"")</f>
        <v/>
      </c>
    </row>
    <row r="2434" spans="1:4">
      <c r="A2434" s="20" t="str" cm="1">
        <f t="array" ref="A2434">IF(Table2[[#This Row],[Nodes]:[Nodes]]=4,Table2[[#This Row],[Cost]:[Cost]],"")</f>
        <v/>
      </c>
      <c r="B2434" s="20" t="str" cm="1">
        <f t="array" ref="B2434">IF(Table2[[#This Row],[Nodes]:[Nodes]]=5,Table2[[#This Row],[Cost]:[Cost]],"")</f>
        <v/>
      </c>
      <c r="C2434" s="20" t="str" cm="1">
        <f t="array" ref="C2434">IF(Table2[[#This Row],[Nodes]:[Nodes]]=6,Table2[[#This Row],[Cost]:[Cost]],"")</f>
        <v/>
      </c>
      <c r="D2434" s="20" t="str" cm="1">
        <f t="array" ref="D2434">IF(Data!A2434=7,Table2[[#This Row],[Cost]:[Cost]],"")</f>
        <v/>
      </c>
    </row>
    <row r="2435" spans="1:4">
      <c r="A2435" s="20" t="str" cm="1">
        <f t="array" ref="A2435">IF(Table2[[#This Row],[Nodes]:[Nodes]]=4,Table2[[#This Row],[Cost]:[Cost]],"")</f>
        <v/>
      </c>
      <c r="B2435" s="20" t="str" cm="1">
        <f t="array" ref="B2435">IF(Table2[[#This Row],[Nodes]:[Nodes]]=5,Table2[[#This Row],[Cost]:[Cost]],"")</f>
        <v/>
      </c>
      <c r="C2435" s="20" t="str" cm="1">
        <f t="array" ref="C2435">IF(Table2[[#This Row],[Nodes]:[Nodes]]=6,Table2[[#This Row],[Cost]:[Cost]],"")</f>
        <v/>
      </c>
      <c r="D2435" s="20" t="str" cm="1">
        <f t="array" ref="D2435">IF(Data!A2435=7,Table2[[#This Row],[Cost]:[Cost]],"")</f>
        <v/>
      </c>
    </row>
    <row r="2436" spans="1:4">
      <c r="A2436" s="20" t="str" cm="1">
        <f t="array" ref="A2436">IF(Table2[[#This Row],[Nodes]:[Nodes]]=4,Table2[[#This Row],[Cost]:[Cost]],"")</f>
        <v/>
      </c>
      <c r="B2436" s="20" t="str" cm="1">
        <f t="array" ref="B2436">IF(Table2[[#This Row],[Nodes]:[Nodes]]=5,Table2[[#This Row],[Cost]:[Cost]],"")</f>
        <v/>
      </c>
      <c r="C2436" s="20" t="str" cm="1">
        <f t="array" ref="C2436">IF(Table2[[#This Row],[Nodes]:[Nodes]]=6,Table2[[#This Row],[Cost]:[Cost]],"")</f>
        <v/>
      </c>
      <c r="D2436" s="20" t="str" cm="1">
        <f t="array" ref="D2436">IF(Data!A2436=7,Table2[[#This Row],[Cost]:[Cost]],"")</f>
        <v/>
      </c>
    </row>
    <row r="2437" spans="1:4">
      <c r="A2437" s="20" t="str" cm="1">
        <f t="array" ref="A2437">IF(Table2[[#This Row],[Nodes]:[Nodes]]=4,Table2[[#This Row],[Cost]:[Cost]],"")</f>
        <v/>
      </c>
      <c r="B2437" s="20" t="str" cm="1">
        <f t="array" ref="B2437">IF(Table2[[#This Row],[Nodes]:[Nodes]]=5,Table2[[#This Row],[Cost]:[Cost]],"")</f>
        <v/>
      </c>
      <c r="C2437" s="20" t="str" cm="1">
        <f t="array" ref="C2437">IF(Table2[[#This Row],[Nodes]:[Nodes]]=6,Table2[[#This Row],[Cost]:[Cost]],"")</f>
        <v/>
      </c>
      <c r="D2437" s="20" t="str" cm="1">
        <f t="array" ref="D2437">IF(Data!A2437=7,Table2[[#This Row],[Cost]:[Cost]],"")</f>
        <v/>
      </c>
    </row>
    <row r="2438" spans="1:4">
      <c r="A2438" s="20" t="str" cm="1">
        <f t="array" ref="A2438">IF(Table2[[#This Row],[Nodes]:[Nodes]]=4,Table2[[#This Row],[Cost]:[Cost]],"")</f>
        <v/>
      </c>
      <c r="B2438" s="20" t="str" cm="1">
        <f t="array" ref="B2438">IF(Table2[[#This Row],[Nodes]:[Nodes]]=5,Table2[[#This Row],[Cost]:[Cost]],"")</f>
        <v/>
      </c>
      <c r="C2438" s="20" t="str" cm="1">
        <f t="array" ref="C2438">IF(Table2[[#This Row],[Nodes]:[Nodes]]=6,Table2[[#This Row],[Cost]:[Cost]],"")</f>
        <v/>
      </c>
      <c r="D2438" s="20" t="str" cm="1">
        <f t="array" ref="D2438">IF(Data!A2438=7,Table2[[#This Row],[Cost]:[Cost]],"")</f>
        <v/>
      </c>
    </row>
    <row r="2439" spans="1:4">
      <c r="A2439" s="20" t="str" cm="1">
        <f t="array" ref="A2439">IF(Table2[[#This Row],[Nodes]:[Nodes]]=4,Table2[[#This Row],[Cost]:[Cost]],"")</f>
        <v/>
      </c>
      <c r="B2439" s="20" t="str" cm="1">
        <f t="array" ref="B2439">IF(Table2[[#This Row],[Nodes]:[Nodes]]=5,Table2[[#This Row],[Cost]:[Cost]],"")</f>
        <v/>
      </c>
      <c r="C2439" s="20" t="str" cm="1">
        <f t="array" ref="C2439">IF(Table2[[#This Row],[Nodes]:[Nodes]]=6,Table2[[#This Row],[Cost]:[Cost]],"")</f>
        <v/>
      </c>
      <c r="D2439" s="20" t="str" cm="1">
        <f t="array" ref="D2439">IF(Data!A2439=7,Table2[[#This Row],[Cost]:[Cost]],"")</f>
        <v/>
      </c>
    </row>
    <row r="2440" spans="1:4">
      <c r="A2440" s="20" t="str" cm="1">
        <f t="array" ref="A2440">IF(Table2[[#This Row],[Nodes]:[Nodes]]=4,Table2[[#This Row],[Cost]:[Cost]],"")</f>
        <v/>
      </c>
      <c r="B2440" s="20" t="str" cm="1">
        <f t="array" ref="B2440">IF(Table2[[#This Row],[Nodes]:[Nodes]]=5,Table2[[#This Row],[Cost]:[Cost]],"")</f>
        <v/>
      </c>
      <c r="C2440" s="20" t="str" cm="1">
        <f t="array" ref="C2440">IF(Table2[[#This Row],[Nodes]:[Nodes]]=6,Table2[[#This Row],[Cost]:[Cost]],"")</f>
        <v/>
      </c>
      <c r="D2440" s="20" t="str" cm="1">
        <f t="array" ref="D2440">IF(Data!A2440=7,Table2[[#This Row],[Cost]:[Cost]],"")</f>
        <v/>
      </c>
    </row>
  </sheetData>
  <phoneticPr fontId="19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B0DE7-6330-4A55-98BD-A8D6A9686643}">
  <dimension ref="A1:N2414"/>
  <sheetViews>
    <sheetView zoomScale="85" zoomScaleNormal="85" workbookViewId="0">
      <selection activeCell="S6" sqref="S6"/>
    </sheetView>
  </sheetViews>
  <sheetFormatPr defaultRowHeight="14.5"/>
  <sheetData>
    <row r="1" spans="1:14">
      <c r="A1" t="s">
        <v>19</v>
      </c>
      <c r="B1" t="s">
        <v>18</v>
      </c>
      <c r="C1" t="s">
        <v>20</v>
      </c>
      <c r="D1" t="s">
        <v>21</v>
      </c>
      <c r="H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 s="20" cm="1">
        <f t="array" ref="A2">IF(Table2[[#This Row],[Nodes]:[Nodes]]=4,Table2[[#This Row],[Solving_time]:[Solving_time]],"")</f>
        <v>0.29464411735534601</v>
      </c>
      <c r="B2" s="20" t="str" cm="1">
        <f t="array" ref="B2">IF(Table2[[#This Row],[Nodes]:[Nodes]]=5,Table2[[#This Row],[Solving_time]:[Solving_time]],"")</f>
        <v/>
      </c>
      <c r="C2" s="20" t="str" cm="1">
        <f t="array" ref="C2">IF(Table2[[#This Row],[Nodes]:[Nodes]]=6,Table2[[#This Row],[Solving_time]:[Solving_time]],"")</f>
        <v/>
      </c>
      <c r="D2" s="20" t="str" cm="1">
        <f t="array" ref="D2">IF(Table2[[#This Row],[Nodes]:[Nodes]]=7,Table2[[#This Row],[Solving_time]:[Solving_time]],"")</f>
        <v/>
      </c>
      <c r="H2">
        <v>30</v>
      </c>
      <c r="J2" t="str">
        <f>_xlfn.CONCAT("0s-",H2,"s")</f>
        <v>0s-30s</v>
      </c>
      <c r="K2" cm="1">
        <f t="array" ref="K2:K11">FREQUENCY(Table145[[#All],[4]],$H:$H)</f>
        <v>180</v>
      </c>
      <c r="L2" cm="1">
        <f t="array" ref="L2:L11">FREQUENCY(Table145[[#All],[5]],$H:$H)</f>
        <v>141</v>
      </c>
      <c r="M2" cm="1">
        <f t="array" ref="M2:M11">FREQUENCY(Table145[[#All],[6]],$H:$H)</f>
        <v>18</v>
      </c>
      <c r="N2" cm="1">
        <f t="array" ref="N2:N11">FREQUENCY(Table145[[#All],[7]],$H:$H)</f>
        <v>0</v>
      </c>
    </row>
    <row r="3" spans="1:14">
      <c r="A3" s="20" cm="1">
        <f t="array" ref="A3">IF(Table2[[#This Row],[Nodes]:[Nodes]]=4,Table2[[#This Row],[Solving_time]:[Solving_time]],"")</f>
        <v>0.24923753738403301</v>
      </c>
      <c r="B3" s="20" t="str" cm="1">
        <f t="array" ref="B3">IF(Table2[[#This Row],[Nodes]:[Nodes]]=5,Table2[[#This Row],[Solving_time]:[Solving_time]],"")</f>
        <v/>
      </c>
      <c r="C3" s="20" t="str" cm="1">
        <f t="array" ref="C3">IF(Table2[[#This Row],[Nodes]:[Nodes]]=6,Table2[[#This Row],[Solving_time]:[Solving_time]],"")</f>
        <v/>
      </c>
      <c r="D3" s="20" t="str" cm="1">
        <f t="array" ref="D3">IF(Table2[[#This Row],[Nodes]:[Nodes]]=7,Table2[[#This Row],[Solving_time]:[Solving_time]],"")</f>
        <v/>
      </c>
      <c r="H3">
        <v>60</v>
      </c>
      <c r="J3" t="str">
        <f>_xlfn.CONCAT(H2,"s-",H2+H$2,"s")</f>
        <v>30s-60s</v>
      </c>
      <c r="K3">
        <v>0</v>
      </c>
      <c r="L3">
        <v>21</v>
      </c>
      <c r="M3">
        <v>12</v>
      </c>
      <c r="N3">
        <v>0</v>
      </c>
    </row>
    <row r="4" spans="1:14">
      <c r="A4" s="20" cm="1">
        <f t="array" ref="A4">IF(Table2[[#This Row],[Nodes]:[Nodes]]=4,Table2[[#This Row],[Solving_time]:[Solving_time]],"")</f>
        <v>0.336575508117675</v>
      </c>
      <c r="B4" s="20" t="str" cm="1">
        <f t="array" ref="B4">IF(Table2[[#This Row],[Nodes]:[Nodes]]=5,Table2[[#This Row],[Solving_time]:[Solving_time]],"")</f>
        <v/>
      </c>
      <c r="C4" s="20" t="str" cm="1">
        <f t="array" ref="C4">IF(Table2[[#This Row],[Nodes]:[Nodes]]=6,Table2[[#This Row],[Solving_time]:[Solving_time]],"")</f>
        <v/>
      </c>
      <c r="D4" s="20" t="str" cm="1">
        <f t="array" ref="D4">IF(Table2[[#This Row],[Nodes]:[Nodes]]=7,Table2[[#This Row],[Solving_time]:[Solving_time]],"")</f>
        <v/>
      </c>
      <c r="H4">
        <v>90</v>
      </c>
      <c r="J4" t="str">
        <f t="shared" ref="J4:J11" si="0">_xlfn.CONCAT(H3,"s-",H3+H$2,"s")</f>
        <v>60s-90s</v>
      </c>
      <c r="K4">
        <v>0</v>
      </c>
      <c r="L4">
        <v>10</v>
      </c>
      <c r="M4">
        <v>1</v>
      </c>
      <c r="N4">
        <v>0</v>
      </c>
    </row>
    <row r="5" spans="1:14">
      <c r="A5" s="20" cm="1">
        <f t="array" ref="A5">IF(Table2[[#This Row],[Nodes]:[Nodes]]=4,Table2[[#This Row],[Solving_time]:[Solving_time]],"")</f>
        <v>0.32558393478393499</v>
      </c>
      <c r="B5" s="20" t="str" cm="1">
        <f t="array" ref="B5">IF(Table2[[#This Row],[Nodes]:[Nodes]]=5,Table2[[#This Row],[Solving_time]:[Solving_time]],"")</f>
        <v/>
      </c>
      <c r="C5" s="20" t="str" cm="1">
        <f t="array" ref="C5">IF(Table2[[#This Row],[Nodes]:[Nodes]]=6,Table2[[#This Row],[Solving_time]:[Solving_time]],"")</f>
        <v/>
      </c>
      <c r="D5" s="20" t="str" cm="1">
        <f t="array" ref="D5">IF(Table2[[#This Row],[Nodes]:[Nodes]]=7,Table2[[#This Row],[Solving_time]:[Solving_time]],"")</f>
        <v/>
      </c>
      <c r="H5">
        <v>120</v>
      </c>
      <c r="J5" t="str">
        <f t="shared" si="0"/>
        <v>90s-120s</v>
      </c>
      <c r="K5">
        <v>0</v>
      </c>
      <c r="L5">
        <v>3</v>
      </c>
      <c r="M5">
        <v>0</v>
      </c>
      <c r="N5">
        <v>2</v>
      </c>
    </row>
    <row r="6" spans="1:14">
      <c r="A6" s="20" cm="1">
        <f t="array" ref="A6">IF(Table2[[#This Row],[Nodes]:[Nodes]]=4,Table2[[#This Row],[Solving_time]:[Solving_time]],"")</f>
        <v>0.288350820541381</v>
      </c>
      <c r="B6" s="20" t="str" cm="1">
        <f t="array" ref="B6">IF(Table2[[#This Row],[Nodes]:[Nodes]]=5,Table2[[#This Row],[Solving_time]:[Solving_time]],"")</f>
        <v/>
      </c>
      <c r="C6" s="20" t="str" cm="1">
        <f t="array" ref="C6">IF(Table2[[#This Row],[Nodes]:[Nodes]]=6,Table2[[#This Row],[Solving_time]:[Solving_time]],"")</f>
        <v/>
      </c>
      <c r="D6" s="20" t="str" cm="1">
        <f t="array" ref="D6">IF(Table2[[#This Row],[Nodes]:[Nodes]]=7,Table2[[#This Row],[Solving_time]:[Solving_time]],"")</f>
        <v/>
      </c>
      <c r="H6">
        <v>150</v>
      </c>
      <c r="J6" t="str">
        <f t="shared" si="0"/>
        <v>120s-150s</v>
      </c>
      <c r="K6">
        <v>0</v>
      </c>
      <c r="L6">
        <v>4</v>
      </c>
      <c r="M6">
        <v>55</v>
      </c>
      <c r="N6">
        <v>40</v>
      </c>
    </row>
    <row r="7" spans="1:14">
      <c r="A7" s="20" cm="1">
        <f t="array" ref="A7">IF(Table2[[#This Row],[Nodes]:[Nodes]]=4,Table2[[#This Row],[Solving_time]:[Solving_time]],"")</f>
        <v>1.0615041255950901</v>
      </c>
      <c r="B7" s="20" t="str" cm="1">
        <f t="array" ref="B7">IF(Table2[[#This Row],[Nodes]:[Nodes]]=5,Table2[[#This Row],[Solving_time]:[Solving_time]],"")</f>
        <v/>
      </c>
      <c r="C7" s="20" t="str" cm="1">
        <f t="array" ref="C7">IF(Table2[[#This Row],[Nodes]:[Nodes]]=6,Table2[[#This Row],[Solving_time]:[Solving_time]],"")</f>
        <v/>
      </c>
      <c r="D7" s="20" t="str" cm="1">
        <f t="array" ref="D7">IF(Table2[[#This Row],[Nodes]:[Nodes]]=7,Table2[[#This Row],[Solving_time]:[Solving_time]],"")</f>
        <v/>
      </c>
      <c r="H7">
        <v>180</v>
      </c>
      <c r="J7" t="str">
        <f t="shared" si="0"/>
        <v>150s-180s</v>
      </c>
      <c r="K7">
        <v>0</v>
      </c>
      <c r="L7">
        <v>0</v>
      </c>
      <c r="M7">
        <v>27</v>
      </c>
      <c r="N7">
        <v>29</v>
      </c>
    </row>
    <row r="8" spans="1:14">
      <c r="A8" s="20" cm="1">
        <f t="array" ref="A8">IF(Table2[[#This Row],[Nodes]:[Nodes]]=4,Table2[[#This Row],[Solving_time]:[Solving_time]],"")</f>
        <v>9.5592737197875893E-2</v>
      </c>
      <c r="B8" s="20" t="str" cm="1">
        <f t="array" ref="B8">IF(Table2[[#This Row],[Nodes]:[Nodes]]=5,Table2[[#This Row],[Solving_time]:[Solving_time]],"")</f>
        <v/>
      </c>
      <c r="C8" s="20" t="str" cm="1">
        <f t="array" ref="C8">IF(Table2[[#This Row],[Nodes]:[Nodes]]=6,Table2[[#This Row],[Solving_time]:[Solving_time]],"")</f>
        <v/>
      </c>
      <c r="D8" s="20" t="str" cm="1">
        <f t="array" ref="D8">IF(Table2[[#This Row],[Nodes]:[Nodes]]=7,Table2[[#This Row],[Solving_time]:[Solving_time]],"")</f>
        <v/>
      </c>
      <c r="H8">
        <v>210</v>
      </c>
      <c r="J8" t="str">
        <f t="shared" si="0"/>
        <v>180s-210s</v>
      </c>
      <c r="K8">
        <v>0</v>
      </c>
      <c r="L8">
        <v>1</v>
      </c>
      <c r="M8">
        <v>10</v>
      </c>
      <c r="N8">
        <v>26</v>
      </c>
    </row>
    <row r="9" spans="1:14">
      <c r="A9" s="20" cm="1">
        <f t="array" ref="A9">IF(Table2[[#This Row],[Nodes]:[Nodes]]=4,Table2[[#This Row],[Solving_time]:[Solving_time]],"")</f>
        <v>6.4564943313598605E-2</v>
      </c>
      <c r="B9" s="20" t="str" cm="1">
        <f t="array" ref="B9">IF(Table2[[#This Row],[Nodes]:[Nodes]]=5,Table2[[#This Row],[Solving_time]:[Solving_time]],"")</f>
        <v/>
      </c>
      <c r="C9" s="20" t="str" cm="1">
        <f t="array" ref="C9">IF(Table2[[#This Row],[Nodes]:[Nodes]]=6,Table2[[#This Row],[Solving_time]:[Solving_time]],"")</f>
        <v/>
      </c>
      <c r="D9" s="20" t="str" cm="1">
        <f t="array" ref="D9">IF(Table2[[#This Row],[Nodes]:[Nodes]]=7,Table2[[#This Row],[Solving_time]:[Solving_time]],"")</f>
        <v/>
      </c>
      <c r="H9">
        <v>240</v>
      </c>
      <c r="J9" t="str">
        <f t="shared" si="0"/>
        <v>210s-240s</v>
      </c>
      <c r="K9">
        <v>0</v>
      </c>
      <c r="L9">
        <v>0</v>
      </c>
      <c r="M9">
        <v>14</v>
      </c>
      <c r="N9">
        <v>13</v>
      </c>
    </row>
    <row r="10" spans="1:14">
      <c r="A10" s="20" cm="1">
        <f t="array" ref="A10">IF(Table2[[#This Row],[Nodes]:[Nodes]]=4,Table2[[#This Row],[Solving_time]:[Solving_time]],"")</f>
        <v>6.8062782287597601E-2</v>
      </c>
      <c r="B10" s="20" t="str" cm="1">
        <f t="array" ref="B10">IF(Table2[[#This Row],[Nodes]:[Nodes]]=5,Table2[[#This Row],[Solving_time]:[Solving_time]],"")</f>
        <v/>
      </c>
      <c r="C10" s="20" t="str" cm="1">
        <f t="array" ref="C10">IF(Table2[[#This Row],[Nodes]:[Nodes]]=6,Table2[[#This Row],[Solving_time]:[Solving_time]],"")</f>
        <v/>
      </c>
      <c r="D10" s="20" t="str" cm="1">
        <f t="array" ref="D10">IF(Table2[[#This Row],[Nodes]:[Nodes]]=7,Table2[[#This Row],[Solving_time]:[Solving_time]],"")</f>
        <v/>
      </c>
      <c r="H10">
        <v>270</v>
      </c>
      <c r="J10" t="str">
        <f t="shared" si="0"/>
        <v>240s-270s</v>
      </c>
      <c r="K10">
        <v>0</v>
      </c>
      <c r="L10">
        <v>0</v>
      </c>
      <c r="M10">
        <v>13</v>
      </c>
      <c r="N10">
        <v>18</v>
      </c>
    </row>
    <row r="11" spans="1:14">
      <c r="A11" s="20" cm="1">
        <f t="array" ref="A11">IF(Table2[[#This Row],[Nodes]:[Nodes]]=4,Table2[[#This Row],[Solving_time]:[Solving_time]],"")</f>
        <v>0.10910987854003899</v>
      </c>
      <c r="B11" s="20" t="str" cm="1">
        <f t="array" ref="B11">IF(Table2[[#This Row],[Nodes]:[Nodes]]=5,Table2[[#This Row],[Solving_time]:[Solving_time]],"")</f>
        <v/>
      </c>
      <c r="C11" s="20" t="str" cm="1">
        <f t="array" ref="C11">IF(Table2[[#This Row],[Nodes]:[Nodes]]=6,Table2[[#This Row],[Solving_time]:[Solving_time]],"")</f>
        <v/>
      </c>
      <c r="D11" s="20" t="str" cm="1">
        <f t="array" ref="D11">IF(Table2[[#This Row],[Nodes]:[Nodes]]=7,Table2[[#This Row],[Solving_time]:[Solving_time]],"")</f>
        <v/>
      </c>
      <c r="J11" t="str">
        <f t="shared" si="0"/>
        <v>270s-300s</v>
      </c>
      <c r="K11">
        <v>0</v>
      </c>
      <c r="L11">
        <v>0</v>
      </c>
      <c r="M11">
        <v>30</v>
      </c>
      <c r="N11">
        <v>52</v>
      </c>
    </row>
    <row r="12" spans="1:14">
      <c r="A12" s="20" cm="1">
        <f t="array" ref="A12">IF(Table2[[#This Row],[Nodes]:[Nodes]]=4,Table2[[#This Row],[Solving_time]:[Solving_time]],"")</f>
        <v>0.15364408493041901</v>
      </c>
      <c r="B12" s="20" t="str" cm="1">
        <f t="array" ref="B12">IF(Table2[[#This Row],[Nodes]:[Nodes]]=5,Table2[[#This Row],[Solving_time]:[Solving_time]],"")</f>
        <v/>
      </c>
      <c r="C12" s="20" t="str" cm="1">
        <f t="array" ref="C12">IF(Table2[[#This Row],[Nodes]:[Nodes]]=6,Table2[[#This Row],[Solving_time]:[Solving_time]],"")</f>
        <v/>
      </c>
      <c r="D12" s="20" t="str" cm="1">
        <f t="array" ref="D12">IF(Table2[[#This Row],[Nodes]:[Nodes]]=7,Table2[[#This Row],[Solving_time]:[Solving_time]],"")</f>
        <v/>
      </c>
    </row>
    <row r="13" spans="1:14">
      <c r="A13" s="20" cm="1">
        <f t="array" ref="A13">IF(Table2[[#This Row],[Nodes]:[Nodes]]=4,Table2[[#This Row],[Solving_time]:[Solving_time]],"")</f>
        <v>0.12570643424987701</v>
      </c>
      <c r="B13" s="20" t="str" cm="1">
        <f t="array" ref="B13">IF(Table2[[#This Row],[Nodes]:[Nodes]]=5,Table2[[#This Row],[Solving_time]:[Solving_time]],"")</f>
        <v/>
      </c>
      <c r="C13" s="20" t="str" cm="1">
        <f t="array" ref="C13">IF(Table2[[#This Row],[Nodes]:[Nodes]]=6,Table2[[#This Row],[Solving_time]:[Solving_time]],"")</f>
        <v/>
      </c>
      <c r="D13" s="20" t="str" cm="1">
        <f t="array" ref="D13">IF(Table2[[#This Row],[Nodes]:[Nodes]]=7,Table2[[#This Row],[Solving_time]:[Solving_time]],"")</f>
        <v/>
      </c>
    </row>
    <row r="14" spans="1:14">
      <c r="A14" s="20" cm="1">
        <f t="array" ref="A14">IF(Table2[[#This Row],[Nodes]:[Nodes]]=4,Table2[[#This Row],[Solving_time]:[Solving_time]],"")</f>
        <v>0.11160540580749501</v>
      </c>
      <c r="B14" s="20" t="str" cm="1">
        <f t="array" ref="B14">IF(Table2[[#This Row],[Nodes]:[Nodes]]=5,Table2[[#This Row],[Solving_time]:[Solving_time]],"")</f>
        <v/>
      </c>
      <c r="C14" s="20" t="str" cm="1">
        <f t="array" ref="C14">IF(Table2[[#This Row],[Nodes]:[Nodes]]=6,Table2[[#This Row],[Solving_time]:[Solving_time]],"")</f>
        <v/>
      </c>
      <c r="D14" s="20" t="str" cm="1">
        <f t="array" ref="D14">IF(Table2[[#This Row],[Nodes]:[Nodes]]=7,Table2[[#This Row],[Solving_time]:[Solving_time]],"")</f>
        <v/>
      </c>
    </row>
    <row r="15" spans="1:14">
      <c r="A15" s="20" cm="1">
        <f t="array" ref="A15">IF(Table2[[#This Row],[Nodes]:[Nodes]]=4,Table2[[#This Row],[Solving_time]:[Solving_time]],"")</f>
        <v>0.13062334060668901</v>
      </c>
      <c r="B15" s="20" t="str" cm="1">
        <f t="array" ref="B15">IF(Table2[[#This Row],[Nodes]:[Nodes]]=5,Table2[[#This Row],[Solving_time]:[Solving_time]],"")</f>
        <v/>
      </c>
      <c r="C15" s="20" t="str" cm="1">
        <f t="array" ref="C15">IF(Table2[[#This Row],[Nodes]:[Nodes]]=6,Table2[[#This Row],[Solving_time]:[Solving_time]],"")</f>
        <v/>
      </c>
      <c r="D15" s="20" t="str" cm="1">
        <f t="array" ref="D15">IF(Table2[[#This Row],[Nodes]:[Nodes]]=7,Table2[[#This Row],[Solving_time]:[Solving_time]],"")</f>
        <v/>
      </c>
    </row>
    <row r="16" spans="1:14">
      <c r="A16" s="20" cm="1">
        <f t="array" ref="A16">IF(Table2[[#This Row],[Nodes]:[Nodes]]=4,Table2[[#This Row],[Solving_time]:[Solving_time]],"")</f>
        <v>8.95864963531494E-2</v>
      </c>
      <c r="B16" s="20" t="str" cm="1">
        <f t="array" ref="B16">IF(Table2[[#This Row],[Nodes]:[Nodes]]=5,Table2[[#This Row],[Solving_time]:[Solving_time]],"")</f>
        <v/>
      </c>
      <c r="C16" s="20" t="str" cm="1">
        <f t="array" ref="C16">IF(Table2[[#This Row],[Nodes]:[Nodes]]=6,Table2[[#This Row],[Solving_time]:[Solving_time]],"")</f>
        <v/>
      </c>
      <c r="D16" s="20" t="str" cm="1">
        <f t="array" ref="D16">IF(Table2[[#This Row],[Nodes]:[Nodes]]=7,Table2[[#This Row],[Solving_time]:[Solving_time]],"")</f>
        <v/>
      </c>
    </row>
    <row r="17" spans="1:4">
      <c r="A17" s="20" cm="1">
        <f t="array" ref="A17">IF(Table2[[#This Row],[Nodes]:[Nodes]]=4,Table2[[#This Row],[Solving_time]:[Solving_time]],"")</f>
        <v>0.160653591156005</v>
      </c>
      <c r="B17" s="20" t="str" cm="1">
        <f t="array" ref="B17">IF(Table2[[#This Row],[Nodes]:[Nodes]]=5,Table2[[#This Row],[Solving_time]:[Solving_time]],"")</f>
        <v/>
      </c>
      <c r="C17" s="20" t="str" cm="1">
        <f t="array" ref="C17">IF(Table2[[#This Row],[Nodes]:[Nodes]]=6,Table2[[#This Row],[Solving_time]:[Solving_time]],"")</f>
        <v/>
      </c>
      <c r="D17" s="20" t="str" cm="1">
        <f t="array" ref="D17">IF(Table2[[#This Row],[Nodes]:[Nodes]]=7,Table2[[#This Row],[Solving_time]:[Solving_time]],"")</f>
        <v/>
      </c>
    </row>
    <row r="18" spans="1:4">
      <c r="A18" s="20" cm="1">
        <f t="array" ref="A18">IF(Table2[[#This Row],[Nodes]:[Nodes]]=4,Table2[[#This Row],[Solving_time]:[Solving_time]],"")</f>
        <v>0.13820123672485299</v>
      </c>
      <c r="B18" s="20" t="str" cm="1">
        <f t="array" ref="B18">IF(Table2[[#This Row],[Nodes]:[Nodes]]=5,Table2[[#This Row],[Solving_time]:[Solving_time]],"")</f>
        <v/>
      </c>
      <c r="C18" s="20" t="str" cm="1">
        <f t="array" ref="C18">IF(Table2[[#This Row],[Nodes]:[Nodes]]=6,Table2[[#This Row],[Solving_time]:[Solving_time]],"")</f>
        <v/>
      </c>
      <c r="D18" s="20" t="str" cm="1">
        <f t="array" ref="D18">IF(Table2[[#This Row],[Nodes]:[Nodes]]=7,Table2[[#This Row],[Solving_time]:[Solving_time]],"")</f>
        <v/>
      </c>
    </row>
    <row r="19" spans="1:4">
      <c r="A19" s="20" cm="1">
        <f t="array" ref="A19">IF(Table2[[#This Row],[Nodes]:[Nodes]]=4,Table2[[#This Row],[Solving_time]:[Solving_time]],"")</f>
        <v>0.16872215270995999</v>
      </c>
      <c r="B19" s="20" t="str" cm="1">
        <f t="array" ref="B19">IF(Table2[[#This Row],[Nodes]:[Nodes]]=5,Table2[[#This Row],[Solving_time]:[Solving_time]],"")</f>
        <v/>
      </c>
      <c r="C19" s="20" t="str" cm="1">
        <f t="array" ref="C19">IF(Table2[[#This Row],[Nodes]:[Nodes]]=6,Table2[[#This Row],[Solving_time]:[Solving_time]],"")</f>
        <v/>
      </c>
      <c r="D19" s="20" t="str" cm="1">
        <f t="array" ref="D19">IF(Table2[[#This Row],[Nodes]:[Nodes]]=7,Table2[[#This Row],[Solving_time]:[Solving_time]],"")</f>
        <v/>
      </c>
    </row>
    <row r="20" spans="1:4">
      <c r="A20" s="20" cm="1">
        <f t="array" ref="A20">IF(Table2[[#This Row],[Nodes]:[Nodes]]=4,Table2[[#This Row],[Solving_time]:[Solving_time]],"")</f>
        <v>0.15981340408325101</v>
      </c>
      <c r="B20" s="20" t="str" cm="1">
        <f t="array" ref="B20">IF(Table2[[#This Row],[Nodes]:[Nodes]]=5,Table2[[#This Row],[Solving_time]:[Solving_time]],"")</f>
        <v/>
      </c>
      <c r="C20" s="20" t="str" cm="1">
        <f t="array" ref="C20">IF(Table2[[#This Row],[Nodes]:[Nodes]]=6,Table2[[#This Row],[Solving_time]:[Solving_time]],"")</f>
        <v/>
      </c>
      <c r="D20" s="20" t="str" cm="1">
        <f t="array" ref="D20">IF(Table2[[#This Row],[Nodes]:[Nodes]]=7,Table2[[#This Row],[Solving_time]:[Solving_time]],"")</f>
        <v/>
      </c>
    </row>
    <row r="21" spans="1:4">
      <c r="A21" s="20" cm="1">
        <f t="array" ref="A21">IF(Table2[[#This Row],[Nodes]:[Nodes]]=4,Table2[[#This Row],[Solving_time]:[Solving_time]],"")</f>
        <v>0.13313269615173301</v>
      </c>
      <c r="B21" s="20" t="str" cm="1">
        <f t="array" ref="B21">IF(Table2[[#This Row],[Nodes]:[Nodes]]=5,Table2[[#This Row],[Solving_time]:[Solving_time]],"")</f>
        <v/>
      </c>
      <c r="C21" s="20" t="str" cm="1">
        <f t="array" ref="C21">IF(Table2[[#This Row],[Nodes]:[Nodes]]=6,Table2[[#This Row],[Solving_time]:[Solving_time]],"")</f>
        <v/>
      </c>
      <c r="D21" s="20" t="str" cm="1">
        <f t="array" ref="D21">IF(Table2[[#This Row],[Nodes]:[Nodes]]=7,Table2[[#This Row],[Solving_time]:[Solving_time]],"")</f>
        <v/>
      </c>
    </row>
    <row r="22" spans="1:4">
      <c r="A22" s="20" cm="1">
        <f t="array" ref="A22">IF(Table2[[#This Row],[Nodes]:[Nodes]]=4,Table2[[#This Row],[Solving_time]:[Solving_time]],"")</f>
        <v>0.248995065689086</v>
      </c>
      <c r="B22" s="20" t="str" cm="1">
        <f t="array" ref="B22">IF(Table2[[#This Row],[Nodes]:[Nodes]]=5,Table2[[#This Row],[Solving_time]:[Solving_time]],"")</f>
        <v/>
      </c>
      <c r="C22" s="20" t="str" cm="1">
        <f t="array" ref="C22">IF(Table2[[#This Row],[Nodes]:[Nodes]]=6,Table2[[#This Row],[Solving_time]:[Solving_time]],"")</f>
        <v/>
      </c>
      <c r="D22" s="20" t="str" cm="1">
        <f t="array" ref="D22">IF(Table2[[#This Row],[Nodes]:[Nodes]]=7,Table2[[#This Row],[Solving_time]:[Solving_time]],"")</f>
        <v/>
      </c>
    </row>
    <row r="23" spans="1:4">
      <c r="A23" s="20" cm="1">
        <f t="array" ref="A23">IF(Table2[[#This Row],[Nodes]:[Nodes]]=4,Table2[[#This Row],[Solving_time]:[Solving_time]],"")</f>
        <v>0.20719957351684501</v>
      </c>
      <c r="B23" s="20" t="str" cm="1">
        <f t="array" ref="B23">IF(Table2[[#This Row],[Nodes]:[Nodes]]=5,Table2[[#This Row],[Solving_time]:[Solving_time]],"")</f>
        <v/>
      </c>
      <c r="C23" s="20" t="str" cm="1">
        <f t="array" ref="C23">IF(Table2[[#This Row],[Nodes]:[Nodes]]=6,Table2[[#This Row],[Solving_time]:[Solving_time]],"")</f>
        <v/>
      </c>
      <c r="D23" s="20" t="str" cm="1">
        <f t="array" ref="D23">IF(Table2[[#This Row],[Nodes]:[Nodes]]=7,Table2[[#This Row],[Solving_time]:[Solving_time]],"")</f>
        <v/>
      </c>
    </row>
    <row r="24" spans="1:4">
      <c r="A24" s="20" cm="1">
        <f t="array" ref="A24">IF(Table2[[#This Row],[Nodes]:[Nodes]]=4,Table2[[#This Row],[Solving_time]:[Solving_time]],"")</f>
        <v>0.23923230171203599</v>
      </c>
      <c r="B24" s="20" t="str" cm="1">
        <f t="array" ref="B24">IF(Table2[[#This Row],[Nodes]:[Nodes]]=5,Table2[[#This Row],[Solving_time]:[Solving_time]],"")</f>
        <v/>
      </c>
      <c r="C24" s="20" t="str" cm="1">
        <f t="array" ref="C24">IF(Table2[[#This Row],[Nodes]:[Nodes]]=6,Table2[[#This Row],[Solving_time]:[Solving_time]],"")</f>
        <v/>
      </c>
      <c r="D24" s="20" t="str" cm="1">
        <f t="array" ref="D24">IF(Table2[[#This Row],[Nodes]:[Nodes]]=7,Table2[[#This Row],[Solving_time]:[Solving_time]],"")</f>
        <v/>
      </c>
    </row>
    <row r="25" spans="1:4">
      <c r="A25" s="20" cm="1">
        <f t="array" ref="A25">IF(Table2[[#This Row],[Nodes]:[Nodes]]=4,Table2[[#This Row],[Solving_time]:[Solving_time]],"")</f>
        <v>0.31149530410766602</v>
      </c>
      <c r="B25" s="20" t="str" cm="1">
        <f t="array" ref="B25">IF(Table2[[#This Row],[Nodes]:[Nodes]]=5,Table2[[#This Row],[Solving_time]:[Solving_time]],"")</f>
        <v/>
      </c>
      <c r="C25" s="20" t="str" cm="1">
        <f t="array" ref="C25">IF(Table2[[#This Row],[Nodes]:[Nodes]]=6,Table2[[#This Row],[Solving_time]:[Solving_time]],"")</f>
        <v/>
      </c>
      <c r="D25" s="20" t="str" cm="1">
        <f t="array" ref="D25">IF(Table2[[#This Row],[Nodes]:[Nodes]]=7,Table2[[#This Row],[Solving_time]:[Solving_time]],"")</f>
        <v/>
      </c>
    </row>
    <row r="26" spans="1:4">
      <c r="A26" s="20" cm="1">
        <f t="array" ref="A26">IF(Table2[[#This Row],[Nodes]:[Nodes]]=4,Table2[[#This Row],[Solving_time]:[Solving_time]],"")</f>
        <v>0.23696255683898901</v>
      </c>
      <c r="B26" s="20" t="str" cm="1">
        <f t="array" ref="B26">IF(Table2[[#This Row],[Nodes]:[Nodes]]=5,Table2[[#This Row],[Solving_time]:[Solving_time]],"")</f>
        <v/>
      </c>
      <c r="C26" s="20" t="str" cm="1">
        <f t="array" ref="C26">IF(Table2[[#This Row],[Nodes]:[Nodes]]=6,Table2[[#This Row],[Solving_time]:[Solving_time]],"")</f>
        <v/>
      </c>
      <c r="D26" s="20" t="str" cm="1">
        <f t="array" ref="D26">IF(Table2[[#This Row],[Nodes]:[Nodes]]=7,Table2[[#This Row],[Solving_time]:[Solving_time]],"")</f>
        <v/>
      </c>
    </row>
    <row r="27" spans="1:4">
      <c r="A27" s="20" cm="1">
        <f t="array" ref="A27">IF(Table2[[#This Row],[Nodes]:[Nodes]]=4,Table2[[#This Row],[Solving_time]:[Solving_time]],"")</f>
        <v>1.07449102401733</v>
      </c>
      <c r="B27" s="20" t="str" cm="1">
        <f t="array" ref="B27">IF(Table2[[#This Row],[Nodes]:[Nodes]]=5,Table2[[#This Row],[Solving_time]:[Solving_time]],"")</f>
        <v/>
      </c>
      <c r="C27" s="20" t="str" cm="1">
        <f t="array" ref="C27">IF(Table2[[#This Row],[Nodes]:[Nodes]]=6,Table2[[#This Row],[Solving_time]:[Solving_time]],"")</f>
        <v/>
      </c>
      <c r="D27" s="20" t="str" cm="1">
        <f t="array" ref="D27">IF(Table2[[#This Row],[Nodes]:[Nodes]]=7,Table2[[#This Row],[Solving_time]:[Solving_time]],"")</f>
        <v/>
      </c>
    </row>
    <row r="28" spans="1:4">
      <c r="A28" s="20" cm="1">
        <f t="array" ref="A28">IF(Table2[[#This Row],[Nodes]:[Nodes]]=4,Table2[[#This Row],[Solving_time]:[Solving_time]],"")</f>
        <v>9.0586900711059501E-2</v>
      </c>
      <c r="B28" s="20" t="str" cm="1">
        <f t="array" ref="B28">IF(Table2[[#This Row],[Nodes]:[Nodes]]=5,Table2[[#This Row],[Solving_time]:[Solving_time]],"")</f>
        <v/>
      </c>
      <c r="C28" s="20" t="str" cm="1">
        <f t="array" ref="C28">IF(Table2[[#This Row],[Nodes]:[Nodes]]=6,Table2[[#This Row],[Solving_time]:[Solving_time]],"")</f>
        <v/>
      </c>
      <c r="D28" s="20" t="str" cm="1">
        <f t="array" ref="D28">IF(Table2[[#This Row],[Nodes]:[Nodes]]=7,Table2[[#This Row],[Solving_time]:[Solving_time]],"")</f>
        <v/>
      </c>
    </row>
    <row r="29" spans="1:4">
      <c r="A29" s="20" cm="1">
        <f t="array" ref="A29">IF(Table2[[#This Row],[Nodes]:[Nodes]]=4,Table2[[#This Row],[Solving_time]:[Solving_time]],"")</f>
        <v>6.2531232833862305E-2</v>
      </c>
      <c r="B29" s="20" t="str" cm="1">
        <f t="array" ref="B29">IF(Table2[[#This Row],[Nodes]:[Nodes]]=5,Table2[[#This Row],[Solving_time]:[Solving_time]],"")</f>
        <v/>
      </c>
      <c r="C29" s="20" t="str" cm="1">
        <f t="array" ref="C29">IF(Table2[[#This Row],[Nodes]:[Nodes]]=6,Table2[[#This Row],[Solving_time]:[Solving_time]],"")</f>
        <v/>
      </c>
      <c r="D29" s="20" t="str" cm="1">
        <f t="array" ref="D29">IF(Table2[[#This Row],[Nodes]:[Nodes]]=7,Table2[[#This Row],[Solving_time]:[Solving_time]],"")</f>
        <v/>
      </c>
    </row>
    <row r="30" spans="1:4">
      <c r="A30" s="20" cm="1">
        <f t="array" ref="A30">IF(Table2[[#This Row],[Nodes]:[Nodes]]=4,Table2[[#This Row],[Solving_time]:[Solving_time]],"")</f>
        <v>6.5061807632446206E-2</v>
      </c>
      <c r="B30" s="20" t="str" cm="1">
        <f t="array" ref="B30">IF(Table2[[#This Row],[Nodes]:[Nodes]]=5,Table2[[#This Row],[Solving_time]:[Solving_time]],"")</f>
        <v/>
      </c>
      <c r="C30" s="20" t="str" cm="1">
        <f t="array" ref="C30">IF(Table2[[#This Row],[Nodes]:[Nodes]]=6,Table2[[#This Row],[Solving_time]:[Solving_time]],"")</f>
        <v/>
      </c>
      <c r="D30" s="20" t="str" cm="1">
        <f t="array" ref="D30">IF(Table2[[#This Row],[Nodes]:[Nodes]]=7,Table2[[#This Row],[Solving_time]:[Solving_time]],"")</f>
        <v/>
      </c>
    </row>
    <row r="31" spans="1:4">
      <c r="A31" s="20" cm="1">
        <f t="array" ref="A31">IF(Table2[[#This Row],[Nodes]:[Nodes]]=4,Table2[[#This Row],[Solving_time]:[Solving_time]],"")</f>
        <v>7.6573133468627902E-2</v>
      </c>
      <c r="B31" s="20" t="str" cm="1">
        <f t="array" ref="B31">IF(Table2[[#This Row],[Nodes]:[Nodes]]=5,Table2[[#This Row],[Solving_time]:[Solving_time]],"")</f>
        <v/>
      </c>
      <c r="C31" s="20" t="str" cm="1">
        <f t="array" ref="C31">IF(Table2[[#This Row],[Nodes]:[Nodes]]=6,Table2[[#This Row],[Solving_time]:[Solving_time]],"")</f>
        <v/>
      </c>
      <c r="D31" s="20" t="str" cm="1">
        <f t="array" ref="D31">IF(Table2[[#This Row],[Nodes]:[Nodes]]=7,Table2[[#This Row],[Solving_time]:[Solving_time]],"")</f>
        <v/>
      </c>
    </row>
    <row r="32" spans="1:4">
      <c r="A32" s="20" cm="1">
        <f t="array" ref="A32">IF(Table2[[#This Row],[Nodes]:[Nodes]]=4,Table2[[#This Row],[Solving_time]:[Solving_time]],"")</f>
        <v>0.14705824851989699</v>
      </c>
      <c r="B32" s="20" t="str" cm="1">
        <f t="array" ref="B32">IF(Table2[[#This Row],[Nodes]:[Nodes]]=5,Table2[[#This Row],[Solving_time]:[Solving_time]],"")</f>
        <v/>
      </c>
      <c r="C32" s="20" t="str" cm="1">
        <f t="array" ref="C32">IF(Table2[[#This Row],[Nodes]:[Nodes]]=6,Table2[[#This Row],[Solving_time]:[Solving_time]],"")</f>
        <v/>
      </c>
      <c r="D32" s="20" t="str" cm="1">
        <f t="array" ref="D32">IF(Table2[[#This Row],[Nodes]:[Nodes]]=7,Table2[[#This Row],[Solving_time]:[Solving_time]],"")</f>
        <v/>
      </c>
    </row>
    <row r="33" spans="1:4">
      <c r="A33" s="20" cm="1">
        <f t="array" ref="A33">IF(Table2[[#This Row],[Nodes]:[Nodes]]=4,Table2[[#This Row],[Solving_time]:[Solving_time]],"")</f>
        <v>0.117835044860839</v>
      </c>
      <c r="B33" s="20" t="str" cm="1">
        <f t="array" ref="B33">IF(Table2[[#This Row],[Nodes]:[Nodes]]=5,Table2[[#This Row],[Solving_time]:[Solving_time]],"")</f>
        <v/>
      </c>
      <c r="C33" s="20" t="str" cm="1">
        <f t="array" ref="C33">IF(Table2[[#This Row],[Nodes]:[Nodes]]=6,Table2[[#This Row],[Solving_time]:[Solving_time]],"")</f>
        <v/>
      </c>
      <c r="D33" s="20" t="str" cm="1">
        <f t="array" ref="D33">IF(Table2[[#This Row],[Nodes]:[Nodes]]=7,Table2[[#This Row],[Solving_time]:[Solving_time]],"")</f>
        <v/>
      </c>
    </row>
    <row r="34" spans="1:4">
      <c r="A34" s="20" cm="1">
        <f t="array" ref="A34">IF(Table2[[#This Row],[Nodes]:[Nodes]]=4,Table2[[#This Row],[Solving_time]:[Solving_time]],"")</f>
        <v>0.11360883712768501</v>
      </c>
      <c r="B34" s="20" t="str" cm="1">
        <f t="array" ref="B34">IF(Table2[[#This Row],[Nodes]:[Nodes]]=5,Table2[[#This Row],[Solving_time]:[Solving_time]],"")</f>
        <v/>
      </c>
      <c r="C34" s="20" t="str" cm="1">
        <f t="array" ref="C34">IF(Table2[[#This Row],[Nodes]:[Nodes]]=6,Table2[[#This Row],[Solving_time]:[Solving_time]],"")</f>
        <v/>
      </c>
      <c r="D34" s="20" t="str" cm="1">
        <f t="array" ref="D34">IF(Table2[[#This Row],[Nodes]:[Nodes]]=7,Table2[[#This Row],[Solving_time]:[Solving_time]],"")</f>
        <v/>
      </c>
    </row>
    <row r="35" spans="1:4">
      <c r="A35" s="20" cm="1">
        <f t="array" ref="A35">IF(Table2[[#This Row],[Nodes]:[Nodes]]=4,Table2[[#This Row],[Solving_time]:[Solving_time]],"")</f>
        <v>0.126123666763305</v>
      </c>
      <c r="B35" s="20" t="str" cm="1">
        <f t="array" ref="B35">IF(Table2[[#This Row],[Nodes]:[Nodes]]=5,Table2[[#This Row],[Solving_time]:[Solving_time]],"")</f>
        <v/>
      </c>
      <c r="C35" s="20" t="str" cm="1">
        <f t="array" ref="C35">IF(Table2[[#This Row],[Nodes]:[Nodes]]=6,Table2[[#This Row],[Solving_time]:[Solving_time]],"")</f>
        <v/>
      </c>
      <c r="D35" s="20" t="str" cm="1">
        <f t="array" ref="D35">IF(Table2[[#This Row],[Nodes]:[Nodes]]=7,Table2[[#This Row],[Solving_time]:[Solving_time]],"")</f>
        <v/>
      </c>
    </row>
    <row r="36" spans="1:4">
      <c r="A36" s="20" cm="1">
        <f t="array" ref="A36">IF(Table2[[#This Row],[Nodes]:[Nodes]]=4,Table2[[#This Row],[Solving_time]:[Solving_time]],"")</f>
        <v>7.6070308685302707E-2</v>
      </c>
      <c r="B36" s="20" t="str" cm="1">
        <f t="array" ref="B36">IF(Table2[[#This Row],[Nodes]:[Nodes]]=5,Table2[[#This Row],[Solving_time]:[Solving_time]],"")</f>
        <v/>
      </c>
      <c r="C36" s="20" t="str" cm="1">
        <f t="array" ref="C36">IF(Table2[[#This Row],[Nodes]:[Nodes]]=6,Table2[[#This Row],[Solving_time]:[Solving_time]],"")</f>
        <v/>
      </c>
      <c r="D36" s="20" t="str" cm="1">
        <f t="array" ref="D36">IF(Table2[[#This Row],[Nodes]:[Nodes]]=7,Table2[[#This Row],[Solving_time]:[Solving_time]],"")</f>
        <v/>
      </c>
    </row>
    <row r="37" spans="1:4">
      <c r="A37" s="20" cm="1">
        <f t="array" ref="A37">IF(Table2[[#This Row],[Nodes]:[Nodes]]=4,Table2[[#This Row],[Solving_time]:[Solving_time]],"")</f>
        <v>0.15464615821838301</v>
      </c>
      <c r="B37" s="20" t="str" cm="1">
        <f t="array" ref="B37">IF(Table2[[#This Row],[Nodes]:[Nodes]]=5,Table2[[#This Row],[Solving_time]:[Solving_time]],"")</f>
        <v/>
      </c>
      <c r="C37" s="20" t="str" cm="1">
        <f t="array" ref="C37">IF(Table2[[#This Row],[Nodes]:[Nodes]]=6,Table2[[#This Row],[Solving_time]:[Solving_time]],"")</f>
        <v/>
      </c>
      <c r="D37" s="20" t="str" cm="1">
        <f t="array" ref="D37">IF(Table2[[#This Row],[Nodes]:[Nodes]]=7,Table2[[#This Row],[Solving_time]:[Solving_time]],"")</f>
        <v/>
      </c>
    </row>
    <row r="38" spans="1:4">
      <c r="A38" s="20" cm="1">
        <f t="array" ref="A38">IF(Table2[[#This Row],[Nodes]:[Nodes]]=4,Table2[[#This Row],[Solving_time]:[Solving_time]],"")</f>
        <v>0.14071965217590299</v>
      </c>
      <c r="B38" s="20" t="str" cm="1">
        <f t="array" ref="B38">IF(Table2[[#This Row],[Nodes]:[Nodes]]=5,Table2[[#This Row],[Solving_time]:[Solving_time]],"")</f>
        <v/>
      </c>
      <c r="C38" s="20" t="str" cm="1">
        <f t="array" ref="C38">IF(Table2[[#This Row],[Nodes]:[Nodes]]=6,Table2[[#This Row],[Solving_time]:[Solving_time]],"")</f>
        <v/>
      </c>
      <c r="D38" s="20" t="str" cm="1">
        <f t="array" ref="D38">IF(Table2[[#This Row],[Nodes]:[Nodes]]=7,Table2[[#This Row],[Solving_time]:[Solving_time]],"")</f>
        <v/>
      </c>
    </row>
    <row r="39" spans="1:4">
      <c r="A39" s="20" cm="1">
        <f t="array" ref="A39">IF(Table2[[#This Row],[Nodes]:[Nodes]]=4,Table2[[#This Row],[Solving_time]:[Solving_time]],"")</f>
        <v>0.16315793991088801</v>
      </c>
      <c r="B39" s="20" t="str" cm="1">
        <f t="array" ref="B39">IF(Table2[[#This Row],[Nodes]:[Nodes]]=5,Table2[[#This Row],[Solving_time]:[Solving_time]],"")</f>
        <v/>
      </c>
      <c r="C39" s="20" t="str" cm="1">
        <f t="array" ref="C39">IF(Table2[[#This Row],[Nodes]:[Nodes]]=6,Table2[[#This Row],[Solving_time]:[Solving_time]],"")</f>
        <v/>
      </c>
      <c r="D39" s="20" t="str" cm="1">
        <f t="array" ref="D39">IF(Table2[[#This Row],[Nodes]:[Nodes]]=7,Table2[[#This Row],[Solving_time]:[Solving_time]],"")</f>
        <v/>
      </c>
    </row>
    <row r="40" spans="1:4">
      <c r="A40" s="20" cm="1">
        <f t="array" ref="A40">IF(Table2[[#This Row],[Nodes]:[Nodes]]=4,Table2[[#This Row],[Solving_time]:[Solving_time]],"")</f>
        <v>0.16916275024413999</v>
      </c>
      <c r="B40" s="20" t="str" cm="1">
        <f t="array" ref="B40">IF(Table2[[#This Row],[Nodes]:[Nodes]]=5,Table2[[#This Row],[Solving_time]:[Solving_time]],"")</f>
        <v/>
      </c>
      <c r="C40" s="20" t="str" cm="1">
        <f t="array" ref="C40">IF(Table2[[#This Row],[Nodes]:[Nodes]]=6,Table2[[#This Row],[Solving_time]:[Solving_time]],"")</f>
        <v/>
      </c>
      <c r="D40" s="20" t="str" cm="1">
        <f t="array" ref="D40">IF(Table2[[#This Row],[Nodes]:[Nodes]]=7,Table2[[#This Row],[Solving_time]:[Solving_time]],"")</f>
        <v/>
      </c>
    </row>
    <row r="41" spans="1:4">
      <c r="A41" s="20" cm="1">
        <f t="array" ref="A41">IF(Table2[[#This Row],[Nodes]:[Nodes]]=4,Table2[[#This Row],[Solving_time]:[Solving_time]],"")</f>
        <v>0.126618862152099</v>
      </c>
      <c r="B41" s="20" t="str" cm="1">
        <f t="array" ref="B41">IF(Table2[[#This Row],[Nodes]:[Nodes]]=5,Table2[[#This Row],[Solving_time]:[Solving_time]],"")</f>
        <v/>
      </c>
      <c r="C41" s="20" t="str" cm="1">
        <f t="array" ref="C41">IF(Table2[[#This Row],[Nodes]:[Nodes]]=6,Table2[[#This Row],[Solving_time]:[Solving_time]],"")</f>
        <v/>
      </c>
      <c r="D41" s="20" t="str" cm="1">
        <f t="array" ref="D41">IF(Table2[[#This Row],[Nodes]:[Nodes]]=7,Table2[[#This Row],[Solving_time]:[Solving_time]],"")</f>
        <v/>
      </c>
    </row>
    <row r="42" spans="1:4">
      <c r="A42" s="20" cm="1">
        <f t="array" ref="A42">IF(Table2[[#This Row],[Nodes]:[Nodes]]=4,Table2[[#This Row],[Solving_time]:[Solving_time]],"")</f>
        <v>0.22192120552062899</v>
      </c>
      <c r="B42" s="20" t="str" cm="1">
        <f t="array" ref="B42">IF(Table2[[#This Row],[Nodes]:[Nodes]]=5,Table2[[#This Row],[Solving_time]:[Solving_time]],"")</f>
        <v/>
      </c>
      <c r="C42" s="20" t="str" cm="1">
        <f t="array" ref="C42">IF(Table2[[#This Row],[Nodes]:[Nodes]]=6,Table2[[#This Row],[Solving_time]:[Solving_time]],"")</f>
        <v/>
      </c>
      <c r="D42" s="20" t="str" cm="1">
        <f t="array" ref="D42">IF(Table2[[#This Row],[Nodes]:[Nodes]]=7,Table2[[#This Row],[Solving_time]:[Solving_time]],"")</f>
        <v/>
      </c>
    </row>
    <row r="43" spans="1:4">
      <c r="A43" s="20" cm="1">
        <f t="array" ref="A43">IF(Table2[[#This Row],[Nodes]:[Nodes]]=4,Table2[[#This Row],[Solving_time]:[Solving_time]],"")</f>
        <v>0.16816520690917899</v>
      </c>
      <c r="B43" s="20" t="str" cm="1">
        <f t="array" ref="B43">IF(Table2[[#This Row],[Nodes]:[Nodes]]=5,Table2[[#This Row],[Solving_time]:[Solving_time]],"")</f>
        <v/>
      </c>
      <c r="C43" s="20" t="str" cm="1">
        <f t="array" ref="C43">IF(Table2[[#This Row],[Nodes]:[Nodes]]=6,Table2[[#This Row],[Solving_time]:[Solving_time]],"")</f>
        <v/>
      </c>
      <c r="D43" s="20" t="str" cm="1">
        <f t="array" ref="D43">IF(Table2[[#This Row],[Nodes]:[Nodes]]=7,Table2[[#This Row],[Solving_time]:[Solving_time]],"")</f>
        <v/>
      </c>
    </row>
    <row r="44" spans="1:4">
      <c r="A44" s="20" cm="1">
        <f t="array" ref="A44">IF(Table2[[#This Row],[Nodes]:[Nodes]]=4,Table2[[#This Row],[Solving_time]:[Solving_time]],"")</f>
        <v>0.19462966918945299</v>
      </c>
      <c r="B44" s="20" t="str" cm="1">
        <f t="array" ref="B44">IF(Table2[[#This Row],[Nodes]:[Nodes]]=5,Table2[[#This Row],[Solving_time]:[Solving_time]],"")</f>
        <v/>
      </c>
      <c r="C44" s="20" t="str" cm="1">
        <f t="array" ref="C44">IF(Table2[[#This Row],[Nodes]:[Nodes]]=6,Table2[[#This Row],[Solving_time]:[Solving_time]],"")</f>
        <v/>
      </c>
      <c r="D44" s="20" t="str" cm="1">
        <f t="array" ref="D44">IF(Table2[[#This Row],[Nodes]:[Nodes]]=7,Table2[[#This Row],[Solving_time]:[Solving_time]],"")</f>
        <v/>
      </c>
    </row>
    <row r="45" spans="1:4">
      <c r="A45" s="20" cm="1">
        <f t="array" ref="A45">IF(Table2[[#This Row],[Nodes]:[Nodes]]=4,Table2[[#This Row],[Solving_time]:[Solving_time]],"")</f>
        <v>0.34769630432128901</v>
      </c>
      <c r="B45" s="20" t="str" cm="1">
        <f t="array" ref="B45">IF(Table2[[#This Row],[Nodes]:[Nodes]]=5,Table2[[#This Row],[Solving_time]:[Solving_time]],"")</f>
        <v/>
      </c>
      <c r="C45" s="20" t="str" cm="1">
        <f t="array" ref="C45">IF(Table2[[#This Row],[Nodes]:[Nodes]]=6,Table2[[#This Row],[Solving_time]:[Solving_time]],"")</f>
        <v/>
      </c>
      <c r="D45" s="20" t="str" cm="1">
        <f t="array" ref="D45">IF(Table2[[#This Row],[Nodes]:[Nodes]]=7,Table2[[#This Row],[Solving_time]:[Solving_time]],"")</f>
        <v/>
      </c>
    </row>
    <row r="46" spans="1:4">
      <c r="A46" s="20" cm="1">
        <f t="array" ref="A46">IF(Table2[[#This Row],[Nodes]:[Nodes]]=4,Table2[[#This Row],[Solving_time]:[Solving_time]],"")</f>
        <v>0.163187980651855</v>
      </c>
      <c r="B46" s="20" t="str" cm="1">
        <f t="array" ref="B46">IF(Table2[[#This Row],[Nodes]:[Nodes]]=5,Table2[[#This Row],[Solving_time]:[Solving_time]],"")</f>
        <v/>
      </c>
      <c r="C46" s="20" t="str" cm="1">
        <f t="array" ref="C46">IF(Table2[[#This Row],[Nodes]:[Nodes]]=6,Table2[[#This Row],[Solving_time]:[Solving_time]],"")</f>
        <v/>
      </c>
      <c r="D46" s="20" t="str" cm="1">
        <f t="array" ref="D46">IF(Table2[[#This Row],[Nodes]:[Nodes]]=7,Table2[[#This Row],[Solving_time]:[Solving_time]],"")</f>
        <v/>
      </c>
    </row>
    <row r="47" spans="1:4">
      <c r="A47" s="20" cm="1">
        <f t="array" ref="A47">IF(Table2[[#This Row],[Nodes]:[Nodes]]=4,Table2[[#This Row],[Solving_time]:[Solving_time]],"")</f>
        <v>1.0918583869934</v>
      </c>
      <c r="B47" s="20" t="str" cm="1">
        <f t="array" ref="B47">IF(Table2[[#This Row],[Nodes]:[Nodes]]=5,Table2[[#This Row],[Solving_time]:[Solving_time]],"")</f>
        <v/>
      </c>
      <c r="C47" s="20" t="str" cm="1">
        <f t="array" ref="C47">IF(Table2[[#This Row],[Nodes]:[Nodes]]=6,Table2[[#This Row],[Solving_time]:[Solving_time]],"")</f>
        <v/>
      </c>
      <c r="D47" s="20" t="str" cm="1">
        <f t="array" ref="D47">IF(Table2[[#This Row],[Nodes]:[Nodes]]=7,Table2[[#This Row],[Solving_time]:[Solving_time]],"")</f>
        <v/>
      </c>
    </row>
    <row r="48" spans="1:4">
      <c r="A48" s="20" cm="1">
        <f t="array" ref="A48">IF(Table2[[#This Row],[Nodes]:[Nodes]]=4,Table2[[#This Row],[Solving_time]:[Solving_time]],"")</f>
        <v>8.3580017089843694E-2</v>
      </c>
      <c r="B48" s="20" t="str" cm="1">
        <f t="array" ref="B48">IF(Table2[[#This Row],[Nodes]:[Nodes]]=5,Table2[[#This Row],[Solving_time]:[Solving_time]],"")</f>
        <v/>
      </c>
      <c r="C48" s="20" t="str" cm="1">
        <f t="array" ref="C48">IF(Table2[[#This Row],[Nodes]:[Nodes]]=6,Table2[[#This Row],[Solving_time]:[Solving_time]],"")</f>
        <v/>
      </c>
      <c r="D48" s="20" t="str" cm="1">
        <f t="array" ref="D48">IF(Table2[[#This Row],[Nodes]:[Nodes]]=7,Table2[[#This Row],[Solving_time]:[Solving_time]],"")</f>
        <v/>
      </c>
    </row>
    <row r="49" spans="1:4">
      <c r="A49" s="20" cm="1">
        <f t="array" ref="A49">IF(Table2[[#This Row],[Nodes]:[Nodes]]=4,Table2[[#This Row],[Solving_time]:[Solving_time]],"")</f>
        <v>6.1562061309814398E-2</v>
      </c>
      <c r="B49" s="20" t="str" cm="1">
        <f t="array" ref="B49">IF(Table2[[#This Row],[Nodes]:[Nodes]]=5,Table2[[#This Row],[Solving_time]:[Solving_time]],"")</f>
        <v/>
      </c>
      <c r="C49" s="20" t="str" cm="1">
        <f t="array" ref="C49">IF(Table2[[#This Row],[Nodes]:[Nodes]]=6,Table2[[#This Row],[Solving_time]:[Solving_time]],"")</f>
        <v/>
      </c>
      <c r="D49" s="20" t="str" cm="1">
        <f t="array" ref="D49">IF(Table2[[#This Row],[Nodes]:[Nodes]]=7,Table2[[#This Row],[Solving_time]:[Solving_time]],"")</f>
        <v/>
      </c>
    </row>
    <row r="50" spans="1:4">
      <c r="A50" s="20" cm="1">
        <f t="array" ref="A50">IF(Table2[[#This Row],[Nodes]:[Nodes]]=4,Table2[[#This Row],[Solving_time]:[Solving_time]],"")</f>
        <v>6.4060449600219699E-2</v>
      </c>
      <c r="B50" s="20" t="str" cm="1">
        <f t="array" ref="B50">IF(Table2[[#This Row],[Nodes]:[Nodes]]=5,Table2[[#This Row],[Solving_time]:[Solving_time]],"")</f>
        <v/>
      </c>
      <c r="C50" s="20" t="str" cm="1">
        <f t="array" ref="C50">IF(Table2[[#This Row],[Nodes]:[Nodes]]=6,Table2[[#This Row],[Solving_time]:[Solving_time]],"")</f>
        <v/>
      </c>
      <c r="D50" s="20" t="str" cm="1">
        <f t="array" ref="D50">IF(Table2[[#This Row],[Nodes]:[Nodes]]=7,Table2[[#This Row],[Solving_time]:[Solving_time]],"")</f>
        <v/>
      </c>
    </row>
    <row r="51" spans="1:4">
      <c r="A51" s="20" cm="1">
        <f t="array" ref="A51">IF(Table2[[#This Row],[Nodes]:[Nodes]]=4,Table2[[#This Row],[Solving_time]:[Solving_time]],"")</f>
        <v>7.4571609497070299E-2</v>
      </c>
      <c r="B51" s="20" t="str" cm="1">
        <f t="array" ref="B51">IF(Table2[[#This Row],[Nodes]:[Nodes]]=5,Table2[[#This Row],[Solving_time]:[Solving_time]],"")</f>
        <v/>
      </c>
      <c r="C51" s="20" t="str" cm="1">
        <f t="array" ref="C51">IF(Table2[[#This Row],[Nodes]:[Nodes]]=6,Table2[[#This Row],[Solving_time]:[Solving_time]],"")</f>
        <v/>
      </c>
      <c r="D51" s="20" t="str" cm="1">
        <f t="array" ref="D51">IF(Table2[[#This Row],[Nodes]:[Nodes]]=7,Table2[[#This Row],[Solving_time]:[Solving_time]],"")</f>
        <v/>
      </c>
    </row>
    <row r="52" spans="1:4">
      <c r="A52" s="20" cm="1">
        <f t="array" ref="A52">IF(Table2[[#This Row],[Nodes]:[Nodes]]=4,Table2[[#This Row],[Solving_time]:[Solving_time]],"")</f>
        <v>0.14814591407775801</v>
      </c>
      <c r="B52" s="20" t="str" cm="1">
        <f t="array" ref="B52">IF(Table2[[#This Row],[Nodes]:[Nodes]]=5,Table2[[#This Row],[Solving_time]:[Solving_time]],"")</f>
        <v/>
      </c>
      <c r="C52" s="20" t="str" cm="1">
        <f t="array" ref="C52">IF(Table2[[#This Row],[Nodes]:[Nodes]]=6,Table2[[#This Row],[Solving_time]:[Solving_time]],"")</f>
        <v/>
      </c>
      <c r="D52" s="20" t="str" cm="1">
        <f t="array" ref="D52">IF(Table2[[#This Row],[Nodes]:[Nodes]]=7,Table2[[#This Row],[Solving_time]:[Solving_time]],"")</f>
        <v/>
      </c>
    </row>
    <row r="53" spans="1:4">
      <c r="A53" s="20" cm="1">
        <f t="array" ref="A53">IF(Table2[[#This Row],[Nodes]:[Nodes]]=4,Table2[[#This Row],[Solving_time]:[Solving_time]],"")</f>
        <v>0.11118459701538</v>
      </c>
      <c r="B53" s="20" t="str" cm="1">
        <f t="array" ref="B53">IF(Table2[[#This Row],[Nodes]:[Nodes]]=5,Table2[[#This Row],[Solving_time]:[Solving_time]],"")</f>
        <v/>
      </c>
      <c r="C53" s="20" t="str" cm="1">
        <f t="array" ref="C53">IF(Table2[[#This Row],[Nodes]:[Nodes]]=6,Table2[[#This Row],[Solving_time]:[Solving_time]],"")</f>
        <v/>
      </c>
      <c r="D53" s="20" t="str" cm="1">
        <f t="array" ref="D53">IF(Table2[[#This Row],[Nodes]:[Nodes]]=7,Table2[[#This Row],[Solving_time]:[Solving_time]],"")</f>
        <v/>
      </c>
    </row>
    <row r="54" spans="1:4">
      <c r="A54" s="20" cm="1">
        <f t="array" ref="A54">IF(Table2[[#This Row],[Nodes]:[Nodes]]=4,Table2[[#This Row],[Solving_time]:[Solving_time]],"")</f>
        <v>0.10960578918456999</v>
      </c>
      <c r="B54" s="20" t="str" cm="1">
        <f t="array" ref="B54">IF(Table2[[#This Row],[Nodes]:[Nodes]]=5,Table2[[#This Row],[Solving_time]:[Solving_time]],"")</f>
        <v/>
      </c>
      <c r="C54" s="20" t="str" cm="1">
        <f t="array" ref="C54">IF(Table2[[#This Row],[Nodes]:[Nodes]]=6,Table2[[#This Row],[Solving_time]:[Solving_time]],"")</f>
        <v/>
      </c>
      <c r="D54" s="20" t="str" cm="1">
        <f t="array" ref="D54">IF(Table2[[#This Row],[Nodes]:[Nodes]]=7,Table2[[#This Row],[Solving_time]:[Solving_time]],"")</f>
        <v/>
      </c>
    </row>
    <row r="55" spans="1:4">
      <c r="A55" s="20" cm="1">
        <f t="array" ref="A55">IF(Table2[[#This Row],[Nodes]:[Nodes]]=4,Table2[[#This Row],[Solving_time]:[Solving_time]],"")</f>
        <v>0.149145603179931</v>
      </c>
      <c r="B55" s="20" t="str" cm="1">
        <f t="array" ref="B55">IF(Table2[[#This Row],[Nodes]:[Nodes]]=5,Table2[[#This Row],[Solving_time]:[Solving_time]],"")</f>
        <v/>
      </c>
      <c r="C55" s="20" t="str" cm="1">
        <f t="array" ref="C55">IF(Table2[[#This Row],[Nodes]:[Nodes]]=6,Table2[[#This Row],[Solving_time]:[Solving_time]],"")</f>
        <v/>
      </c>
      <c r="D55" s="20" t="str" cm="1">
        <f t="array" ref="D55">IF(Table2[[#This Row],[Nodes]:[Nodes]]=7,Table2[[#This Row],[Solving_time]:[Solving_time]],"")</f>
        <v/>
      </c>
    </row>
    <row r="56" spans="1:4">
      <c r="A56" s="20" cm="1">
        <f t="array" ref="A56">IF(Table2[[#This Row],[Nodes]:[Nodes]]=4,Table2[[#This Row],[Solving_time]:[Solving_time]],"")</f>
        <v>8.5581064224243095E-2</v>
      </c>
      <c r="B56" s="20" t="str" cm="1">
        <f t="array" ref="B56">IF(Table2[[#This Row],[Nodes]:[Nodes]]=5,Table2[[#This Row],[Solving_time]:[Solving_time]],"")</f>
        <v/>
      </c>
      <c r="C56" s="20" t="str" cm="1">
        <f t="array" ref="C56">IF(Table2[[#This Row],[Nodes]:[Nodes]]=6,Table2[[#This Row],[Solving_time]:[Solving_time]],"")</f>
        <v/>
      </c>
      <c r="D56" s="20" t="str" cm="1">
        <f t="array" ref="D56">IF(Table2[[#This Row],[Nodes]:[Nodes]]=7,Table2[[#This Row],[Solving_time]:[Solving_time]],"")</f>
        <v/>
      </c>
    </row>
    <row r="57" spans="1:4">
      <c r="A57" s="20" cm="1">
        <f t="array" ref="A57">IF(Table2[[#This Row],[Nodes]:[Nodes]]=4,Table2[[#This Row],[Solving_time]:[Solving_time]],"")</f>
        <v>0.146643161773681</v>
      </c>
      <c r="B57" s="20" t="str" cm="1">
        <f t="array" ref="B57">IF(Table2[[#This Row],[Nodes]:[Nodes]]=5,Table2[[#This Row],[Solving_time]:[Solving_time]],"")</f>
        <v/>
      </c>
      <c r="C57" s="20" t="str" cm="1">
        <f t="array" ref="C57">IF(Table2[[#This Row],[Nodes]:[Nodes]]=6,Table2[[#This Row],[Solving_time]:[Solving_time]],"")</f>
        <v/>
      </c>
      <c r="D57" s="20" t="str" cm="1">
        <f t="array" ref="D57">IF(Table2[[#This Row],[Nodes]:[Nodes]]=7,Table2[[#This Row],[Solving_time]:[Solving_time]],"")</f>
        <v/>
      </c>
    </row>
    <row r="58" spans="1:4">
      <c r="A58" s="20" cm="1">
        <f t="array" ref="A58">IF(Table2[[#This Row],[Nodes]:[Nodes]]=4,Table2[[#This Row],[Solving_time]:[Solving_time]],"")</f>
        <v>0.140631914138793</v>
      </c>
      <c r="B58" s="20" t="str" cm="1">
        <f t="array" ref="B58">IF(Table2[[#This Row],[Nodes]:[Nodes]]=5,Table2[[#This Row],[Solving_time]:[Solving_time]],"")</f>
        <v/>
      </c>
      <c r="C58" s="20" t="str" cm="1">
        <f t="array" ref="C58">IF(Table2[[#This Row],[Nodes]:[Nodes]]=6,Table2[[#This Row],[Solving_time]:[Solving_time]],"")</f>
        <v/>
      </c>
      <c r="D58" s="20" t="str" cm="1">
        <f t="array" ref="D58">IF(Table2[[#This Row],[Nodes]:[Nodes]]=7,Table2[[#This Row],[Solving_time]:[Solving_time]],"")</f>
        <v/>
      </c>
    </row>
    <row r="59" spans="1:4">
      <c r="A59" s="20" cm="1">
        <f t="array" ref="A59">IF(Table2[[#This Row],[Nodes]:[Nodes]]=4,Table2[[#This Row],[Solving_time]:[Solving_time]],"")</f>
        <v>0.14013838768005299</v>
      </c>
      <c r="B59" s="20" t="str" cm="1">
        <f t="array" ref="B59">IF(Table2[[#This Row],[Nodes]:[Nodes]]=5,Table2[[#This Row],[Solving_time]:[Solving_time]],"")</f>
        <v/>
      </c>
      <c r="C59" s="20" t="str" cm="1">
        <f t="array" ref="C59">IF(Table2[[#This Row],[Nodes]:[Nodes]]=6,Table2[[#This Row],[Solving_time]:[Solving_time]],"")</f>
        <v/>
      </c>
      <c r="D59" s="20" t="str" cm="1">
        <f t="array" ref="D59">IF(Table2[[#This Row],[Nodes]:[Nodes]]=7,Table2[[#This Row],[Solving_time]:[Solving_time]],"")</f>
        <v/>
      </c>
    </row>
    <row r="60" spans="1:4">
      <c r="A60" s="20" cm="1">
        <f t="array" ref="A60">IF(Table2[[#This Row],[Nodes]:[Nodes]]=4,Table2[[#This Row],[Solving_time]:[Solving_time]],"")</f>
        <v>0.15264105796813901</v>
      </c>
      <c r="B60" s="20" t="str" cm="1">
        <f t="array" ref="B60">IF(Table2[[#This Row],[Nodes]:[Nodes]]=5,Table2[[#This Row],[Solving_time]:[Solving_time]],"")</f>
        <v/>
      </c>
      <c r="C60" s="20" t="str" cm="1">
        <f t="array" ref="C60">IF(Table2[[#This Row],[Nodes]:[Nodes]]=6,Table2[[#This Row],[Solving_time]:[Solving_time]],"")</f>
        <v/>
      </c>
      <c r="D60" s="20" t="str" cm="1">
        <f t="array" ref="D60">IF(Table2[[#This Row],[Nodes]:[Nodes]]=7,Table2[[#This Row],[Solving_time]:[Solving_time]],"")</f>
        <v/>
      </c>
    </row>
    <row r="61" spans="1:4">
      <c r="A61" s="20" cm="1">
        <f t="array" ref="A61">IF(Table2[[#This Row],[Nodes]:[Nodes]]=4,Table2[[#This Row],[Solving_time]:[Solving_time]],"")</f>
        <v>0.14514684677124001</v>
      </c>
      <c r="B61" s="20" t="str" cm="1">
        <f t="array" ref="B61">IF(Table2[[#This Row],[Nodes]:[Nodes]]=5,Table2[[#This Row],[Solving_time]:[Solving_time]],"")</f>
        <v/>
      </c>
      <c r="C61" s="20" t="str" cm="1">
        <f t="array" ref="C61">IF(Table2[[#This Row],[Nodes]:[Nodes]]=6,Table2[[#This Row],[Solving_time]:[Solving_time]],"")</f>
        <v/>
      </c>
      <c r="D61" s="20" t="str" cm="1">
        <f t="array" ref="D61">IF(Table2[[#This Row],[Nodes]:[Nodes]]=7,Table2[[#This Row],[Solving_time]:[Solving_time]],"")</f>
        <v/>
      </c>
    </row>
    <row r="62" spans="1:4">
      <c r="A62" s="20" cm="1">
        <f t="array" ref="A62">IF(Table2[[#This Row],[Nodes]:[Nodes]]=4,Table2[[#This Row],[Solving_time]:[Solving_time]],"")</f>
        <v>1.6928181648254299</v>
      </c>
      <c r="B62" s="20" t="str" cm="1">
        <f t="array" ref="B62">IF(Table2[[#This Row],[Nodes]:[Nodes]]=5,Table2[[#This Row],[Solving_time]:[Solving_time]],"")</f>
        <v/>
      </c>
      <c r="C62" s="20" t="str" cm="1">
        <f t="array" ref="C62">IF(Table2[[#This Row],[Nodes]:[Nodes]]=6,Table2[[#This Row],[Solving_time]:[Solving_time]],"")</f>
        <v/>
      </c>
      <c r="D62" s="20" t="str" cm="1">
        <f t="array" ref="D62">IF(Table2[[#This Row],[Nodes]:[Nodes]]=7,Table2[[#This Row],[Solving_time]:[Solving_time]],"")</f>
        <v/>
      </c>
    </row>
    <row r="63" spans="1:4">
      <c r="A63" s="20" cm="1">
        <f t="array" ref="A63">IF(Table2[[#This Row],[Nodes]:[Nodes]]=4,Table2[[#This Row],[Solving_time]:[Solving_time]],"")</f>
        <v>0.277897119522094</v>
      </c>
      <c r="B63" s="20" t="str" cm="1">
        <f t="array" ref="B63">IF(Table2[[#This Row],[Nodes]:[Nodes]]=5,Table2[[#This Row],[Solving_time]:[Solving_time]],"")</f>
        <v/>
      </c>
      <c r="C63" s="20" t="str" cm="1">
        <f t="array" ref="C63">IF(Table2[[#This Row],[Nodes]:[Nodes]]=6,Table2[[#This Row],[Solving_time]:[Solving_time]],"")</f>
        <v/>
      </c>
      <c r="D63" s="20" t="str" cm="1">
        <f t="array" ref="D63">IF(Table2[[#This Row],[Nodes]:[Nodes]]=7,Table2[[#This Row],[Solving_time]:[Solving_time]],"")</f>
        <v/>
      </c>
    </row>
    <row r="64" spans="1:4">
      <c r="A64" s="20" cm="1">
        <f t="array" ref="A64">IF(Table2[[#This Row],[Nodes]:[Nodes]]=4,Table2[[#This Row],[Solving_time]:[Solving_time]],"")</f>
        <v>0.276217460632324</v>
      </c>
      <c r="B64" s="20" t="str" cm="1">
        <f t="array" ref="B64">IF(Table2[[#This Row],[Nodes]:[Nodes]]=5,Table2[[#This Row],[Solving_time]:[Solving_time]],"")</f>
        <v/>
      </c>
      <c r="C64" s="20" t="str" cm="1">
        <f t="array" ref="C64">IF(Table2[[#This Row],[Nodes]:[Nodes]]=6,Table2[[#This Row],[Solving_time]:[Solving_time]],"")</f>
        <v/>
      </c>
      <c r="D64" s="20" t="str" cm="1">
        <f t="array" ref="D64">IF(Table2[[#This Row],[Nodes]:[Nodes]]=7,Table2[[#This Row],[Solving_time]:[Solving_time]],"")</f>
        <v/>
      </c>
    </row>
    <row r="65" spans="1:4">
      <c r="A65" s="20" cm="1">
        <f t="array" ref="A65">IF(Table2[[#This Row],[Nodes]:[Nodes]]=4,Table2[[#This Row],[Solving_time]:[Solving_time]],"")</f>
        <v>0.37485408782958901</v>
      </c>
      <c r="B65" s="20" t="str" cm="1">
        <f t="array" ref="B65">IF(Table2[[#This Row],[Nodes]:[Nodes]]=5,Table2[[#This Row],[Solving_time]:[Solving_time]],"")</f>
        <v/>
      </c>
      <c r="C65" s="20" t="str" cm="1">
        <f t="array" ref="C65">IF(Table2[[#This Row],[Nodes]:[Nodes]]=6,Table2[[#This Row],[Solving_time]:[Solving_time]],"")</f>
        <v/>
      </c>
      <c r="D65" s="20" t="str" cm="1">
        <f t="array" ref="D65">IF(Table2[[#This Row],[Nodes]:[Nodes]]=7,Table2[[#This Row],[Solving_time]:[Solving_time]],"")</f>
        <v/>
      </c>
    </row>
    <row r="66" spans="1:4">
      <c r="A66" s="20" cm="1">
        <f t="array" ref="A66">IF(Table2[[#This Row],[Nodes]:[Nodes]]=4,Table2[[#This Row],[Solving_time]:[Solving_time]],"")</f>
        <v>0.30638146400451599</v>
      </c>
      <c r="B66" s="20" t="str" cm="1">
        <f t="array" ref="B66">IF(Table2[[#This Row],[Nodes]:[Nodes]]=5,Table2[[#This Row],[Solving_time]:[Solving_time]],"")</f>
        <v/>
      </c>
      <c r="C66" s="20" t="str" cm="1">
        <f t="array" ref="C66">IF(Table2[[#This Row],[Nodes]:[Nodes]]=6,Table2[[#This Row],[Solving_time]:[Solving_time]],"")</f>
        <v/>
      </c>
      <c r="D66" s="20" t="str" cm="1">
        <f t="array" ref="D66">IF(Table2[[#This Row],[Nodes]:[Nodes]]=7,Table2[[#This Row],[Solving_time]:[Solving_time]],"")</f>
        <v/>
      </c>
    </row>
    <row r="67" spans="1:4">
      <c r="A67" s="20" cm="1">
        <f t="array" ref="A67">IF(Table2[[#This Row],[Nodes]:[Nodes]]=4,Table2[[#This Row],[Solving_time]:[Solving_time]],"")</f>
        <v>1.0671539306640601</v>
      </c>
      <c r="B67" s="20" t="str" cm="1">
        <f t="array" ref="B67">IF(Table2[[#This Row],[Nodes]:[Nodes]]=5,Table2[[#This Row],[Solving_time]:[Solving_time]],"")</f>
        <v/>
      </c>
      <c r="C67" s="20" t="str" cm="1">
        <f t="array" ref="C67">IF(Table2[[#This Row],[Nodes]:[Nodes]]=6,Table2[[#This Row],[Solving_time]:[Solving_time]],"")</f>
        <v/>
      </c>
      <c r="D67" s="20" t="str" cm="1">
        <f t="array" ref="D67">IF(Table2[[#This Row],[Nodes]:[Nodes]]=7,Table2[[#This Row],[Solving_time]:[Solving_time]],"")</f>
        <v/>
      </c>
    </row>
    <row r="68" spans="1:4">
      <c r="A68" s="20" cm="1">
        <f t="array" ref="A68">IF(Table2[[#This Row],[Nodes]:[Nodes]]=4,Table2[[#This Row],[Solving_time]:[Solving_time]],"")</f>
        <v>8.0579757690429604E-2</v>
      </c>
      <c r="B68" s="20" t="str" cm="1">
        <f t="array" ref="B68">IF(Table2[[#This Row],[Nodes]:[Nodes]]=5,Table2[[#This Row],[Solving_time]:[Solving_time]],"")</f>
        <v/>
      </c>
      <c r="C68" s="20" t="str" cm="1">
        <f t="array" ref="C68">IF(Table2[[#This Row],[Nodes]:[Nodes]]=6,Table2[[#This Row],[Solving_time]:[Solving_time]],"")</f>
        <v/>
      </c>
      <c r="D68" s="20" t="str" cm="1">
        <f t="array" ref="D68">IF(Table2[[#This Row],[Nodes]:[Nodes]]=7,Table2[[#This Row],[Solving_time]:[Solving_time]],"")</f>
        <v/>
      </c>
    </row>
    <row r="69" spans="1:4">
      <c r="A69" s="20" cm="1">
        <f t="array" ref="A69">IF(Table2[[#This Row],[Nodes]:[Nodes]]=4,Table2[[#This Row],[Solving_time]:[Solving_time]],"")</f>
        <v>0.78581237792968694</v>
      </c>
      <c r="B69" s="20" t="str" cm="1">
        <f t="array" ref="B69">IF(Table2[[#This Row],[Nodes]:[Nodes]]=5,Table2[[#This Row],[Solving_time]:[Solving_time]],"")</f>
        <v/>
      </c>
      <c r="C69" s="20" t="str" cm="1">
        <f t="array" ref="C69">IF(Table2[[#This Row],[Nodes]:[Nodes]]=6,Table2[[#This Row],[Solving_time]:[Solving_time]],"")</f>
        <v/>
      </c>
      <c r="D69" s="20" t="str" cm="1">
        <f t="array" ref="D69">IF(Table2[[#This Row],[Nodes]:[Nodes]]=7,Table2[[#This Row],[Solving_time]:[Solving_time]],"")</f>
        <v/>
      </c>
    </row>
    <row r="70" spans="1:4">
      <c r="A70" s="20" cm="1">
        <f t="array" ref="A70">IF(Table2[[#This Row],[Nodes]:[Nodes]]=4,Table2[[#This Row],[Solving_time]:[Solving_time]],"")</f>
        <v>0.78875565528869596</v>
      </c>
      <c r="B70" s="20" t="str" cm="1">
        <f t="array" ref="B70">IF(Table2[[#This Row],[Nodes]:[Nodes]]=5,Table2[[#This Row],[Solving_time]:[Solving_time]],"")</f>
        <v/>
      </c>
      <c r="C70" s="20" t="str" cm="1">
        <f t="array" ref="C70">IF(Table2[[#This Row],[Nodes]:[Nodes]]=6,Table2[[#This Row],[Solving_time]:[Solving_time]],"")</f>
        <v/>
      </c>
      <c r="D70" s="20" t="str" cm="1">
        <f t="array" ref="D70">IF(Table2[[#This Row],[Nodes]:[Nodes]]=7,Table2[[#This Row],[Solving_time]:[Solving_time]],"")</f>
        <v/>
      </c>
    </row>
    <row r="71" spans="1:4">
      <c r="A71" s="20" cm="1">
        <f t="array" ref="A71">IF(Table2[[#This Row],[Nodes]:[Nodes]]=4,Table2[[#This Row],[Solving_time]:[Solving_time]],"")</f>
        <v>0.55178737640380804</v>
      </c>
      <c r="B71" s="20" t="str" cm="1">
        <f t="array" ref="B71">IF(Table2[[#This Row],[Nodes]:[Nodes]]=5,Table2[[#This Row],[Solving_time]:[Solving_time]],"")</f>
        <v/>
      </c>
      <c r="C71" s="20" t="str" cm="1">
        <f t="array" ref="C71">IF(Table2[[#This Row],[Nodes]:[Nodes]]=6,Table2[[#This Row],[Solving_time]:[Solving_time]],"")</f>
        <v/>
      </c>
      <c r="D71" s="20" t="str" cm="1">
        <f t="array" ref="D71">IF(Table2[[#This Row],[Nodes]:[Nodes]]=7,Table2[[#This Row],[Solving_time]:[Solving_time]],"")</f>
        <v/>
      </c>
    </row>
    <row r="72" spans="1:4">
      <c r="A72" s="20" cm="1">
        <f t="array" ref="A72">IF(Table2[[#This Row],[Nodes]:[Nodes]]=4,Table2[[#This Row],[Solving_time]:[Solving_time]],"")</f>
        <v>1.3742434978485101</v>
      </c>
      <c r="B72" s="20" t="str" cm="1">
        <f t="array" ref="B72">IF(Table2[[#This Row],[Nodes]:[Nodes]]=5,Table2[[#This Row],[Solving_time]:[Solving_time]],"")</f>
        <v/>
      </c>
      <c r="C72" s="20" t="str" cm="1">
        <f t="array" ref="C72">IF(Table2[[#This Row],[Nodes]:[Nodes]]=6,Table2[[#This Row],[Solving_time]:[Solving_time]],"")</f>
        <v/>
      </c>
      <c r="D72" s="20" t="str" cm="1">
        <f t="array" ref="D72">IF(Table2[[#This Row],[Nodes]:[Nodes]]=7,Table2[[#This Row],[Solving_time]:[Solving_time]],"")</f>
        <v/>
      </c>
    </row>
    <row r="73" spans="1:4">
      <c r="A73" s="20" cm="1">
        <f t="array" ref="A73">IF(Table2[[#This Row],[Nodes]:[Nodes]]=4,Table2[[#This Row],[Solving_time]:[Solving_time]],"")</f>
        <v>0.12762069702148399</v>
      </c>
      <c r="B73" s="20" t="str" cm="1">
        <f t="array" ref="B73">IF(Table2[[#This Row],[Nodes]:[Nodes]]=5,Table2[[#This Row],[Solving_time]:[Solving_time]],"")</f>
        <v/>
      </c>
      <c r="C73" s="20" t="str" cm="1">
        <f t="array" ref="C73">IF(Table2[[#This Row],[Nodes]:[Nodes]]=6,Table2[[#This Row],[Solving_time]:[Solving_time]],"")</f>
        <v/>
      </c>
      <c r="D73" s="20" t="str" cm="1">
        <f t="array" ref="D73">IF(Table2[[#This Row],[Nodes]:[Nodes]]=7,Table2[[#This Row],[Solving_time]:[Solving_time]],"")</f>
        <v/>
      </c>
    </row>
    <row r="74" spans="1:4">
      <c r="A74" s="20" cm="1">
        <f t="array" ref="A74">IF(Table2[[#This Row],[Nodes]:[Nodes]]=4,Table2[[#This Row],[Solving_time]:[Solving_time]],"")</f>
        <v>0.117148399353027</v>
      </c>
      <c r="B74" s="20" t="str" cm="1">
        <f t="array" ref="B74">IF(Table2[[#This Row],[Nodes]:[Nodes]]=5,Table2[[#This Row],[Solving_time]:[Solving_time]],"")</f>
        <v/>
      </c>
      <c r="C74" s="20" t="str" cm="1">
        <f t="array" ref="C74">IF(Table2[[#This Row],[Nodes]:[Nodes]]=6,Table2[[#This Row],[Solving_time]:[Solving_time]],"")</f>
        <v/>
      </c>
      <c r="D74" s="20" t="str" cm="1">
        <f t="array" ref="D74">IF(Table2[[#This Row],[Nodes]:[Nodes]]=7,Table2[[#This Row],[Solving_time]:[Solving_time]],"")</f>
        <v/>
      </c>
    </row>
    <row r="75" spans="1:4">
      <c r="A75" s="20" cm="1">
        <f t="array" ref="A75">IF(Table2[[#This Row],[Nodes]:[Nodes]]=4,Table2[[#This Row],[Solving_time]:[Solving_time]],"")</f>
        <v>0.217441797256469</v>
      </c>
      <c r="B75" s="20" t="str" cm="1">
        <f t="array" ref="B75">IF(Table2[[#This Row],[Nodes]:[Nodes]]=5,Table2[[#This Row],[Solving_time]:[Solving_time]],"")</f>
        <v/>
      </c>
      <c r="C75" s="20" t="str" cm="1">
        <f t="array" ref="C75">IF(Table2[[#This Row],[Nodes]:[Nodes]]=6,Table2[[#This Row],[Solving_time]:[Solving_time]],"")</f>
        <v/>
      </c>
      <c r="D75" s="20" t="str" cm="1">
        <f t="array" ref="D75">IF(Table2[[#This Row],[Nodes]:[Nodes]]=7,Table2[[#This Row],[Solving_time]:[Solving_time]],"")</f>
        <v/>
      </c>
    </row>
    <row r="76" spans="1:4">
      <c r="A76" s="20" cm="1">
        <f t="array" ref="A76">IF(Table2[[#This Row],[Nodes]:[Nodes]]=4,Table2[[#This Row],[Solving_time]:[Solving_time]],"")</f>
        <v>0.11160850524902299</v>
      </c>
      <c r="B76" s="20" t="str" cm="1">
        <f t="array" ref="B76">IF(Table2[[#This Row],[Nodes]:[Nodes]]=5,Table2[[#This Row],[Solving_time]:[Solving_time]],"")</f>
        <v/>
      </c>
      <c r="C76" s="20" t="str" cm="1">
        <f t="array" ref="C76">IF(Table2[[#This Row],[Nodes]:[Nodes]]=6,Table2[[#This Row],[Solving_time]:[Solving_time]],"")</f>
        <v/>
      </c>
      <c r="D76" s="20" t="str" cm="1">
        <f t="array" ref="D76">IF(Table2[[#This Row],[Nodes]:[Nodes]]=7,Table2[[#This Row],[Solving_time]:[Solving_time]],"")</f>
        <v/>
      </c>
    </row>
    <row r="77" spans="1:4">
      <c r="A77" s="20" cm="1">
        <f t="array" ref="A77">IF(Table2[[#This Row],[Nodes]:[Nodes]]=4,Table2[[#This Row],[Solving_time]:[Solving_time]],"")</f>
        <v>0.17918014526367099</v>
      </c>
      <c r="B77" s="20" t="str" cm="1">
        <f t="array" ref="B77">IF(Table2[[#This Row],[Nodes]:[Nodes]]=5,Table2[[#This Row],[Solving_time]:[Solving_time]],"")</f>
        <v/>
      </c>
      <c r="C77" s="20" t="str" cm="1">
        <f t="array" ref="C77">IF(Table2[[#This Row],[Nodes]:[Nodes]]=6,Table2[[#This Row],[Solving_time]:[Solving_time]],"")</f>
        <v/>
      </c>
      <c r="D77" s="20" t="str" cm="1">
        <f t="array" ref="D77">IF(Table2[[#This Row],[Nodes]:[Nodes]]=7,Table2[[#This Row],[Solving_time]:[Solving_time]],"")</f>
        <v/>
      </c>
    </row>
    <row r="78" spans="1:4">
      <c r="A78" s="20" cm="1">
        <f t="array" ref="A78">IF(Table2[[#This Row],[Nodes]:[Nodes]]=4,Table2[[#This Row],[Solving_time]:[Solving_time]],"")</f>
        <v>0.151642560958862</v>
      </c>
      <c r="B78" s="20" t="str" cm="1">
        <f t="array" ref="B78">IF(Table2[[#This Row],[Nodes]:[Nodes]]=5,Table2[[#This Row],[Solving_time]:[Solving_time]],"")</f>
        <v/>
      </c>
      <c r="C78" s="20" t="str" cm="1">
        <f t="array" ref="C78">IF(Table2[[#This Row],[Nodes]:[Nodes]]=6,Table2[[#This Row],[Solving_time]:[Solving_time]],"")</f>
        <v/>
      </c>
      <c r="D78" s="20" t="str" cm="1">
        <f t="array" ref="D78">IF(Table2[[#This Row],[Nodes]:[Nodes]]=7,Table2[[#This Row],[Solving_time]:[Solving_time]],"")</f>
        <v/>
      </c>
    </row>
    <row r="79" spans="1:4">
      <c r="A79" s="20" cm="1">
        <f t="array" ref="A79">IF(Table2[[#This Row],[Nodes]:[Nodes]]=4,Table2[[#This Row],[Solving_time]:[Solving_time]],"")</f>
        <v>0.19672489166259699</v>
      </c>
      <c r="B79" s="20" t="str" cm="1">
        <f t="array" ref="B79">IF(Table2[[#This Row],[Nodes]:[Nodes]]=5,Table2[[#This Row],[Solving_time]:[Solving_time]],"")</f>
        <v/>
      </c>
      <c r="C79" s="20" t="str" cm="1">
        <f t="array" ref="C79">IF(Table2[[#This Row],[Nodes]:[Nodes]]=6,Table2[[#This Row],[Solving_time]:[Solving_time]],"")</f>
        <v/>
      </c>
      <c r="D79" s="20" t="str" cm="1">
        <f t="array" ref="D79">IF(Table2[[#This Row],[Nodes]:[Nodes]]=7,Table2[[#This Row],[Solving_time]:[Solving_time]],"")</f>
        <v/>
      </c>
    </row>
    <row r="80" spans="1:4">
      <c r="A80" s="20" cm="1">
        <f t="array" ref="A80">IF(Table2[[#This Row],[Nodes]:[Nodes]]=4,Table2[[#This Row],[Solving_time]:[Solving_time]],"")</f>
        <v>0.234694719314575</v>
      </c>
      <c r="B80" s="20" t="str" cm="1">
        <f t="array" ref="B80">IF(Table2[[#This Row],[Nodes]:[Nodes]]=5,Table2[[#This Row],[Solving_time]:[Solving_time]],"")</f>
        <v/>
      </c>
      <c r="C80" s="20" t="str" cm="1">
        <f t="array" ref="C80">IF(Table2[[#This Row],[Nodes]:[Nodes]]=6,Table2[[#This Row],[Solving_time]:[Solving_time]],"")</f>
        <v/>
      </c>
      <c r="D80" s="20" t="str" cm="1">
        <f t="array" ref="D80">IF(Table2[[#This Row],[Nodes]:[Nodes]]=7,Table2[[#This Row],[Solving_time]:[Solving_time]],"")</f>
        <v/>
      </c>
    </row>
    <row r="81" spans="1:4">
      <c r="A81" s="20" cm="1">
        <f t="array" ref="A81">IF(Table2[[#This Row],[Nodes]:[Nodes]]=4,Table2[[#This Row],[Solving_time]:[Solving_time]],"")</f>
        <v>0.159725666046142</v>
      </c>
      <c r="B81" s="20" t="str" cm="1">
        <f t="array" ref="B81">IF(Table2[[#This Row],[Nodes]:[Nodes]]=5,Table2[[#This Row],[Solving_time]:[Solving_time]],"")</f>
        <v/>
      </c>
      <c r="C81" s="20" t="str" cm="1">
        <f t="array" ref="C81">IF(Table2[[#This Row],[Nodes]:[Nodes]]=6,Table2[[#This Row],[Solving_time]:[Solving_time]],"")</f>
        <v/>
      </c>
      <c r="D81" s="20" t="str" cm="1">
        <f t="array" ref="D81">IF(Table2[[#This Row],[Nodes]:[Nodes]]=7,Table2[[#This Row],[Solving_time]:[Solving_time]],"")</f>
        <v/>
      </c>
    </row>
    <row r="82" spans="1:4">
      <c r="A82" s="20" cm="1">
        <f t="array" ref="A82">IF(Table2[[#This Row],[Nodes]:[Nodes]]=4,Table2[[#This Row],[Solving_time]:[Solving_time]],"")</f>
        <v>2.2576298713684002</v>
      </c>
      <c r="B82" s="20" t="str" cm="1">
        <f t="array" ref="B82">IF(Table2[[#This Row],[Nodes]:[Nodes]]=5,Table2[[#This Row],[Solving_time]:[Solving_time]],"")</f>
        <v/>
      </c>
      <c r="C82" s="20" t="str" cm="1">
        <f t="array" ref="C82">IF(Table2[[#This Row],[Nodes]:[Nodes]]=6,Table2[[#This Row],[Solving_time]:[Solving_time]],"")</f>
        <v/>
      </c>
      <c r="D82" s="20" t="str" cm="1">
        <f t="array" ref="D82">IF(Table2[[#This Row],[Nodes]:[Nodes]]=7,Table2[[#This Row],[Solving_time]:[Solving_time]],"")</f>
        <v/>
      </c>
    </row>
    <row r="83" spans="1:4">
      <c r="A83" s="20" cm="1">
        <f t="array" ref="A83">IF(Table2[[#This Row],[Nodes]:[Nodes]]=4,Table2[[#This Row],[Solving_time]:[Solving_time]],"")</f>
        <v>0.20219182968139601</v>
      </c>
      <c r="B83" s="20" t="str" cm="1">
        <f t="array" ref="B83">IF(Table2[[#This Row],[Nodes]:[Nodes]]=5,Table2[[#This Row],[Solving_time]:[Solving_time]],"")</f>
        <v/>
      </c>
      <c r="C83" s="20" t="str" cm="1">
        <f t="array" ref="C83">IF(Table2[[#This Row],[Nodes]:[Nodes]]=6,Table2[[#This Row],[Solving_time]:[Solving_time]],"")</f>
        <v/>
      </c>
      <c r="D83" s="20" t="str" cm="1">
        <f t="array" ref="D83">IF(Table2[[#This Row],[Nodes]:[Nodes]]=7,Table2[[#This Row],[Solving_time]:[Solving_time]],"")</f>
        <v/>
      </c>
    </row>
    <row r="84" spans="1:4">
      <c r="A84" s="20" cm="1">
        <f t="array" ref="A84">IF(Table2[[#This Row],[Nodes]:[Nodes]]=4,Table2[[#This Row],[Solving_time]:[Solving_time]],"")</f>
        <v>0.19657921791076599</v>
      </c>
      <c r="B84" s="20" t="str" cm="1">
        <f t="array" ref="B84">IF(Table2[[#This Row],[Nodes]:[Nodes]]=5,Table2[[#This Row],[Solving_time]:[Solving_time]],"")</f>
        <v/>
      </c>
      <c r="C84" s="20" t="str" cm="1">
        <f t="array" ref="C84">IF(Table2[[#This Row],[Nodes]:[Nodes]]=6,Table2[[#This Row],[Solving_time]:[Solving_time]],"")</f>
        <v/>
      </c>
      <c r="D84" s="20" t="str" cm="1">
        <f t="array" ref="D84">IF(Table2[[#This Row],[Nodes]:[Nodes]]=7,Table2[[#This Row],[Solving_time]:[Solving_time]],"")</f>
        <v/>
      </c>
    </row>
    <row r="85" spans="1:4">
      <c r="A85" s="20" cm="1">
        <f t="array" ref="A85">IF(Table2[[#This Row],[Nodes]:[Nodes]]=4,Table2[[#This Row],[Solving_time]:[Solving_time]],"")</f>
        <v>0.31079483032226501</v>
      </c>
      <c r="B85" s="20" t="str" cm="1">
        <f t="array" ref="B85">IF(Table2[[#This Row],[Nodes]:[Nodes]]=5,Table2[[#This Row],[Solving_time]:[Solving_time]],"")</f>
        <v/>
      </c>
      <c r="C85" s="20" t="str" cm="1">
        <f t="array" ref="C85">IF(Table2[[#This Row],[Nodes]:[Nodes]]=6,Table2[[#This Row],[Solving_time]:[Solving_time]],"")</f>
        <v/>
      </c>
      <c r="D85" s="20" t="str" cm="1">
        <f t="array" ref="D85">IF(Table2[[#This Row],[Nodes]:[Nodes]]=7,Table2[[#This Row],[Solving_time]:[Solving_time]],"")</f>
        <v/>
      </c>
    </row>
    <row r="86" spans="1:4">
      <c r="A86" s="20" cm="1">
        <f t="array" ref="A86">IF(Table2[[#This Row],[Nodes]:[Nodes]]=4,Table2[[#This Row],[Solving_time]:[Solving_time]],"")</f>
        <v>0.223999738693237</v>
      </c>
      <c r="B86" s="20" t="str" cm="1">
        <f t="array" ref="B86">IF(Table2[[#This Row],[Nodes]:[Nodes]]=5,Table2[[#This Row],[Solving_time]:[Solving_time]],"")</f>
        <v/>
      </c>
      <c r="C86" s="20" t="str" cm="1">
        <f t="array" ref="C86">IF(Table2[[#This Row],[Nodes]:[Nodes]]=6,Table2[[#This Row],[Solving_time]:[Solving_time]],"")</f>
        <v/>
      </c>
      <c r="D86" s="20" t="str" cm="1">
        <f t="array" ref="D86">IF(Table2[[#This Row],[Nodes]:[Nodes]]=7,Table2[[#This Row],[Solving_time]:[Solving_time]],"")</f>
        <v/>
      </c>
    </row>
    <row r="87" spans="1:4">
      <c r="A87" s="20" cm="1">
        <f t="array" ref="A87">IF(Table2[[#This Row],[Nodes]:[Nodes]]=4,Table2[[#This Row],[Solving_time]:[Solving_time]],"")</f>
        <v>0.809828281402587</v>
      </c>
      <c r="B87" s="20" t="str" cm="1">
        <f t="array" ref="B87">IF(Table2[[#This Row],[Nodes]:[Nodes]]=5,Table2[[#This Row],[Solving_time]:[Solving_time]],"")</f>
        <v/>
      </c>
      <c r="C87" s="20" t="str" cm="1">
        <f t="array" ref="C87">IF(Table2[[#This Row],[Nodes]:[Nodes]]=6,Table2[[#This Row],[Solving_time]:[Solving_time]],"")</f>
        <v/>
      </c>
      <c r="D87" s="20" t="str" cm="1">
        <f t="array" ref="D87">IF(Table2[[#This Row],[Nodes]:[Nodes]]=7,Table2[[#This Row],[Solving_time]:[Solving_time]],"")</f>
        <v/>
      </c>
    </row>
    <row r="88" spans="1:4">
      <c r="A88" s="20" cm="1">
        <f t="array" ref="A88">IF(Table2[[#This Row],[Nodes]:[Nodes]]=4,Table2[[#This Row],[Solving_time]:[Solving_time]],"")</f>
        <v>8.0074787139892495E-2</v>
      </c>
      <c r="B88" s="20" t="str" cm="1">
        <f t="array" ref="B88">IF(Table2[[#This Row],[Nodes]:[Nodes]]=5,Table2[[#This Row],[Solving_time]:[Solving_time]],"")</f>
        <v/>
      </c>
      <c r="C88" s="20" t="str" cm="1">
        <f t="array" ref="C88">IF(Table2[[#This Row],[Nodes]:[Nodes]]=6,Table2[[#This Row],[Solving_time]:[Solving_time]],"")</f>
        <v/>
      </c>
      <c r="D88" s="20" t="str" cm="1">
        <f t="array" ref="D88">IF(Table2[[#This Row],[Nodes]:[Nodes]]=7,Table2[[#This Row],[Solving_time]:[Solving_time]],"")</f>
        <v/>
      </c>
    </row>
    <row r="89" spans="1:4">
      <c r="A89" s="20" cm="1">
        <f t="array" ref="A89">IF(Table2[[#This Row],[Nodes]:[Nodes]]=4,Table2[[#This Row],[Solving_time]:[Solving_time]],"")</f>
        <v>0.67724990844726496</v>
      </c>
      <c r="B89" s="20" t="str" cm="1">
        <f t="array" ref="B89">IF(Table2[[#This Row],[Nodes]:[Nodes]]=5,Table2[[#This Row],[Solving_time]:[Solving_time]],"")</f>
        <v/>
      </c>
      <c r="C89" s="20" t="str" cm="1">
        <f t="array" ref="C89">IF(Table2[[#This Row],[Nodes]:[Nodes]]=6,Table2[[#This Row],[Solving_time]:[Solving_time]],"")</f>
        <v/>
      </c>
      <c r="D89" s="20" t="str" cm="1">
        <f t="array" ref="D89">IF(Table2[[#This Row],[Nodes]:[Nodes]]=7,Table2[[#This Row],[Solving_time]:[Solving_time]],"")</f>
        <v/>
      </c>
    </row>
    <row r="90" spans="1:4">
      <c r="A90" s="20" cm="1">
        <f t="array" ref="A90">IF(Table2[[#This Row],[Nodes]:[Nodes]]=4,Table2[[#This Row],[Solving_time]:[Solving_time]],"")</f>
        <v>0.73771452903747503</v>
      </c>
      <c r="B90" s="20" t="str" cm="1">
        <f t="array" ref="B90">IF(Table2[[#This Row],[Nodes]:[Nodes]]=5,Table2[[#This Row],[Solving_time]:[Solving_time]],"")</f>
        <v/>
      </c>
      <c r="C90" s="20" t="str" cm="1">
        <f t="array" ref="C90">IF(Table2[[#This Row],[Nodes]:[Nodes]]=6,Table2[[#This Row],[Solving_time]:[Solving_time]],"")</f>
        <v/>
      </c>
      <c r="D90" s="20" t="str" cm="1">
        <f t="array" ref="D90">IF(Table2[[#This Row],[Nodes]:[Nodes]]=7,Table2[[#This Row],[Solving_time]:[Solving_time]],"")</f>
        <v/>
      </c>
    </row>
    <row r="91" spans="1:4">
      <c r="A91" s="20" cm="1">
        <f t="array" ref="A91">IF(Table2[[#This Row],[Nodes]:[Nodes]]=4,Table2[[#This Row],[Solving_time]:[Solving_time]],"")</f>
        <v>0.48568964004516602</v>
      </c>
      <c r="B91" s="20" t="str" cm="1">
        <f t="array" ref="B91">IF(Table2[[#This Row],[Nodes]:[Nodes]]=5,Table2[[#This Row],[Solving_time]:[Solving_time]],"")</f>
        <v/>
      </c>
      <c r="C91" s="20" t="str" cm="1">
        <f t="array" ref="C91">IF(Table2[[#This Row],[Nodes]:[Nodes]]=6,Table2[[#This Row],[Solving_time]:[Solving_time]],"")</f>
        <v/>
      </c>
      <c r="D91" s="20" t="str" cm="1">
        <f t="array" ref="D91">IF(Table2[[#This Row],[Nodes]:[Nodes]]=7,Table2[[#This Row],[Solving_time]:[Solving_time]],"")</f>
        <v/>
      </c>
    </row>
    <row r="92" spans="1:4">
      <c r="A92" s="20" cm="1">
        <f t="array" ref="A92">IF(Table2[[#This Row],[Nodes]:[Nodes]]=4,Table2[[#This Row],[Solving_time]:[Solving_time]],"")</f>
        <v>1.65125679969787</v>
      </c>
      <c r="B92" s="20" t="str" cm="1">
        <f t="array" ref="B92">IF(Table2[[#This Row],[Nodes]:[Nodes]]=5,Table2[[#This Row],[Solving_time]:[Solving_time]],"")</f>
        <v/>
      </c>
      <c r="C92" s="20" t="str" cm="1">
        <f t="array" ref="C92">IF(Table2[[#This Row],[Nodes]:[Nodes]]=6,Table2[[#This Row],[Solving_time]:[Solving_time]],"")</f>
        <v/>
      </c>
      <c r="D92" s="20" t="str" cm="1">
        <f t="array" ref="D92">IF(Table2[[#This Row],[Nodes]:[Nodes]]=7,Table2[[#This Row],[Solving_time]:[Solving_time]],"")</f>
        <v/>
      </c>
    </row>
    <row r="93" spans="1:4">
      <c r="A93" s="20" cm="1">
        <f t="array" ref="A93">IF(Table2[[#This Row],[Nodes]:[Nodes]]=4,Table2[[#This Row],[Solving_time]:[Solving_time]],"")</f>
        <v>0.12212181091308499</v>
      </c>
      <c r="B93" s="20" t="str" cm="1">
        <f t="array" ref="B93">IF(Table2[[#This Row],[Nodes]:[Nodes]]=5,Table2[[#This Row],[Solving_time]:[Solving_time]],"")</f>
        <v/>
      </c>
      <c r="C93" s="20" t="str" cm="1">
        <f t="array" ref="C93">IF(Table2[[#This Row],[Nodes]:[Nodes]]=6,Table2[[#This Row],[Solving_time]:[Solving_time]],"")</f>
        <v/>
      </c>
      <c r="D93" s="20" t="str" cm="1">
        <f t="array" ref="D93">IF(Table2[[#This Row],[Nodes]:[Nodes]]=7,Table2[[#This Row],[Solving_time]:[Solving_time]],"")</f>
        <v/>
      </c>
    </row>
    <row r="94" spans="1:4">
      <c r="A94" s="20" cm="1">
        <f t="array" ref="A94">IF(Table2[[#This Row],[Nodes]:[Nodes]]=4,Table2[[#This Row],[Solving_time]:[Solving_time]],"")</f>
        <v>0.108600378036499</v>
      </c>
      <c r="B94" s="20" t="str" cm="1">
        <f t="array" ref="B94">IF(Table2[[#This Row],[Nodes]:[Nodes]]=5,Table2[[#This Row],[Solving_time]:[Solving_time]],"")</f>
        <v/>
      </c>
      <c r="C94" s="20" t="str" cm="1">
        <f t="array" ref="C94">IF(Table2[[#This Row],[Nodes]:[Nodes]]=6,Table2[[#This Row],[Solving_time]:[Solving_time]],"")</f>
        <v/>
      </c>
      <c r="D94" s="20" t="str" cm="1">
        <f t="array" ref="D94">IF(Table2[[#This Row],[Nodes]:[Nodes]]=7,Table2[[#This Row],[Solving_time]:[Solving_time]],"")</f>
        <v/>
      </c>
    </row>
    <row r="95" spans="1:4">
      <c r="A95" s="20" cm="1">
        <f t="array" ref="A95">IF(Table2[[#This Row],[Nodes]:[Nodes]]=4,Table2[[#This Row],[Solving_time]:[Solving_time]],"")</f>
        <v>0.19819164276123</v>
      </c>
      <c r="B95" s="20" t="str" cm="1">
        <f t="array" ref="B95">IF(Table2[[#This Row],[Nodes]:[Nodes]]=5,Table2[[#This Row],[Solving_time]:[Solving_time]],"")</f>
        <v/>
      </c>
      <c r="C95" s="20" t="str" cm="1">
        <f t="array" ref="C95">IF(Table2[[#This Row],[Nodes]:[Nodes]]=6,Table2[[#This Row],[Solving_time]:[Solving_time]],"")</f>
        <v/>
      </c>
      <c r="D95" s="20" t="str" cm="1">
        <f t="array" ref="D95">IF(Table2[[#This Row],[Nodes]:[Nodes]]=7,Table2[[#This Row],[Solving_time]:[Solving_time]],"")</f>
        <v/>
      </c>
    </row>
    <row r="96" spans="1:4">
      <c r="A96" s="20" cm="1">
        <f t="array" ref="A96">IF(Table2[[#This Row],[Nodes]:[Nodes]]=4,Table2[[#This Row],[Solving_time]:[Solving_time]],"")</f>
        <v>0.120617628097534</v>
      </c>
      <c r="B96" s="20" t="str" cm="1">
        <f t="array" ref="B96">IF(Table2[[#This Row],[Nodes]:[Nodes]]=5,Table2[[#This Row],[Solving_time]:[Solving_time]],"")</f>
        <v/>
      </c>
      <c r="C96" s="20" t="str" cm="1">
        <f t="array" ref="C96">IF(Table2[[#This Row],[Nodes]:[Nodes]]=6,Table2[[#This Row],[Solving_time]:[Solving_time]],"")</f>
        <v/>
      </c>
      <c r="D96" s="20" t="str" cm="1">
        <f t="array" ref="D96">IF(Table2[[#This Row],[Nodes]:[Nodes]]=7,Table2[[#This Row],[Solving_time]:[Solving_time]],"")</f>
        <v/>
      </c>
    </row>
    <row r="97" spans="1:4">
      <c r="A97" s="20" cm="1">
        <f t="array" ref="A97">IF(Table2[[#This Row],[Nodes]:[Nodes]]=4,Table2[[#This Row],[Solving_time]:[Solving_time]],"")</f>
        <v>0.17466616630554199</v>
      </c>
      <c r="B97" s="20" t="str" cm="1">
        <f t="array" ref="B97">IF(Table2[[#This Row],[Nodes]:[Nodes]]=5,Table2[[#This Row],[Solving_time]:[Solving_time]],"")</f>
        <v/>
      </c>
      <c r="C97" s="20" t="str" cm="1">
        <f t="array" ref="C97">IF(Table2[[#This Row],[Nodes]:[Nodes]]=6,Table2[[#This Row],[Solving_time]:[Solving_time]],"")</f>
        <v/>
      </c>
      <c r="D97" s="20" t="str" cm="1">
        <f t="array" ref="D97">IF(Table2[[#This Row],[Nodes]:[Nodes]]=7,Table2[[#This Row],[Solving_time]:[Solving_time]],"")</f>
        <v/>
      </c>
    </row>
    <row r="98" spans="1:4">
      <c r="A98" s="20" cm="1">
        <f t="array" ref="A98">IF(Table2[[#This Row],[Nodes]:[Nodes]]=4,Table2[[#This Row],[Solving_time]:[Solving_time]],"")</f>
        <v>0.150861501693725</v>
      </c>
      <c r="B98" s="20" t="str" cm="1">
        <f t="array" ref="B98">IF(Table2[[#This Row],[Nodes]:[Nodes]]=5,Table2[[#This Row],[Solving_time]:[Solving_time]],"")</f>
        <v/>
      </c>
      <c r="C98" s="20" t="str" cm="1">
        <f t="array" ref="C98">IF(Table2[[#This Row],[Nodes]:[Nodes]]=6,Table2[[#This Row],[Solving_time]:[Solving_time]],"")</f>
        <v/>
      </c>
      <c r="D98" s="20" t="str" cm="1">
        <f t="array" ref="D98">IF(Table2[[#This Row],[Nodes]:[Nodes]]=7,Table2[[#This Row],[Solving_time]:[Solving_time]],"")</f>
        <v/>
      </c>
    </row>
    <row r="99" spans="1:4">
      <c r="A99" s="20" cm="1">
        <f t="array" ref="A99">IF(Table2[[#This Row],[Nodes]:[Nodes]]=4,Table2[[#This Row],[Solving_time]:[Solving_time]],"")</f>
        <v>0.185799360275268</v>
      </c>
      <c r="B99" s="20" t="str" cm="1">
        <f t="array" ref="B99">IF(Table2[[#This Row],[Nodes]:[Nodes]]=5,Table2[[#This Row],[Solving_time]:[Solving_time]],"")</f>
        <v/>
      </c>
      <c r="C99" s="20" t="str" cm="1">
        <f t="array" ref="C99">IF(Table2[[#This Row],[Nodes]:[Nodes]]=6,Table2[[#This Row],[Solving_time]:[Solving_time]],"")</f>
        <v/>
      </c>
      <c r="D99" s="20" t="str" cm="1">
        <f t="array" ref="D99">IF(Table2[[#This Row],[Nodes]:[Nodes]]=7,Table2[[#This Row],[Solving_time]:[Solving_time]],"")</f>
        <v/>
      </c>
    </row>
    <row r="100" spans="1:4">
      <c r="A100" s="20" cm="1">
        <f t="array" ref="A100">IF(Table2[[#This Row],[Nodes]:[Nodes]]=4,Table2[[#This Row],[Solving_time]:[Solving_time]],"")</f>
        <v>0.23623275756835899</v>
      </c>
      <c r="B100" s="20" t="str" cm="1">
        <f t="array" ref="B100">IF(Table2[[#This Row],[Nodes]:[Nodes]]=5,Table2[[#This Row],[Solving_time]:[Solving_time]],"")</f>
        <v/>
      </c>
      <c r="C100" s="20" t="str" cm="1">
        <f t="array" ref="C100">IF(Table2[[#This Row],[Nodes]:[Nodes]]=6,Table2[[#This Row],[Solving_time]:[Solving_time]],"")</f>
        <v/>
      </c>
      <c r="D100" s="20" t="str" cm="1">
        <f t="array" ref="D100">IF(Table2[[#This Row],[Nodes]:[Nodes]]=7,Table2[[#This Row],[Solving_time]:[Solving_time]],"")</f>
        <v/>
      </c>
    </row>
    <row r="101" spans="1:4">
      <c r="A101" s="20" cm="1">
        <f t="array" ref="A101">IF(Table2[[#This Row],[Nodes]:[Nodes]]=4,Table2[[#This Row],[Solving_time]:[Solving_time]],"")</f>
        <v>0.151266574859619</v>
      </c>
      <c r="B101" s="20" t="str" cm="1">
        <f t="array" ref="B101">IF(Table2[[#This Row],[Nodes]:[Nodes]]=5,Table2[[#This Row],[Solving_time]:[Solving_time]],"")</f>
        <v/>
      </c>
      <c r="C101" s="20" t="str" cm="1">
        <f t="array" ref="C101">IF(Table2[[#This Row],[Nodes]:[Nodes]]=6,Table2[[#This Row],[Solving_time]:[Solving_time]],"")</f>
        <v/>
      </c>
      <c r="D101" s="20" t="str" cm="1">
        <f t="array" ref="D101">IF(Table2[[#This Row],[Nodes]:[Nodes]]=7,Table2[[#This Row],[Solving_time]:[Solving_time]],"")</f>
        <v/>
      </c>
    </row>
    <row r="102" spans="1:4">
      <c r="A102" s="20" cm="1">
        <f t="array" ref="A102">IF(Table2[[#This Row],[Nodes]:[Nodes]]=4,Table2[[#This Row],[Solving_time]:[Solving_time]],"")</f>
        <v>1.4193422794342001</v>
      </c>
      <c r="B102" s="20" t="str" cm="1">
        <f t="array" ref="B102">IF(Table2[[#This Row],[Nodes]:[Nodes]]=5,Table2[[#This Row],[Solving_time]:[Solving_time]],"")</f>
        <v/>
      </c>
      <c r="C102" s="20" t="str" cm="1">
        <f t="array" ref="C102">IF(Table2[[#This Row],[Nodes]:[Nodes]]=6,Table2[[#This Row],[Solving_time]:[Solving_time]],"")</f>
        <v/>
      </c>
      <c r="D102" s="20" t="str" cm="1">
        <f t="array" ref="D102">IF(Table2[[#This Row],[Nodes]:[Nodes]]=7,Table2[[#This Row],[Solving_time]:[Solving_time]],"")</f>
        <v/>
      </c>
    </row>
    <row r="103" spans="1:4">
      <c r="A103" s="20" cm="1">
        <f t="array" ref="A103">IF(Table2[[#This Row],[Nodes]:[Nodes]]=4,Table2[[#This Row],[Solving_time]:[Solving_time]],"")</f>
        <v>0.27248334884643499</v>
      </c>
      <c r="B103" s="20" t="str" cm="1">
        <f t="array" ref="B103">IF(Table2[[#This Row],[Nodes]:[Nodes]]=5,Table2[[#This Row],[Solving_time]:[Solving_time]],"")</f>
        <v/>
      </c>
      <c r="C103" s="20" t="str" cm="1">
        <f t="array" ref="C103">IF(Table2[[#This Row],[Nodes]:[Nodes]]=6,Table2[[#This Row],[Solving_time]:[Solving_time]],"")</f>
        <v/>
      </c>
      <c r="D103" s="20" t="str" cm="1">
        <f t="array" ref="D103">IF(Table2[[#This Row],[Nodes]:[Nodes]]=7,Table2[[#This Row],[Solving_time]:[Solving_time]],"")</f>
        <v/>
      </c>
    </row>
    <row r="104" spans="1:4">
      <c r="A104" s="20" cm="1">
        <f t="array" ref="A104">IF(Table2[[#This Row],[Nodes]:[Nodes]]=4,Table2[[#This Row],[Solving_time]:[Solving_time]],"")</f>
        <v>0.15566158294677701</v>
      </c>
      <c r="B104" s="20" t="str" cm="1">
        <f t="array" ref="B104">IF(Table2[[#This Row],[Nodes]:[Nodes]]=5,Table2[[#This Row],[Solving_time]:[Solving_time]],"")</f>
        <v/>
      </c>
      <c r="C104" s="20" t="str" cm="1">
        <f t="array" ref="C104">IF(Table2[[#This Row],[Nodes]:[Nodes]]=6,Table2[[#This Row],[Solving_time]:[Solving_time]],"")</f>
        <v/>
      </c>
      <c r="D104" s="20" t="str" cm="1">
        <f t="array" ref="D104">IF(Table2[[#This Row],[Nodes]:[Nodes]]=7,Table2[[#This Row],[Solving_time]:[Solving_time]],"")</f>
        <v/>
      </c>
    </row>
    <row r="105" spans="1:4">
      <c r="A105" s="20" cm="1">
        <f t="array" ref="A105">IF(Table2[[#This Row],[Nodes]:[Nodes]]=4,Table2[[#This Row],[Solving_time]:[Solving_time]],"")</f>
        <v>0.38036847114562899</v>
      </c>
      <c r="B105" s="20" t="str" cm="1">
        <f t="array" ref="B105">IF(Table2[[#This Row],[Nodes]:[Nodes]]=5,Table2[[#This Row],[Solving_time]:[Solving_time]],"")</f>
        <v/>
      </c>
      <c r="C105" s="20" t="str" cm="1">
        <f t="array" ref="C105">IF(Table2[[#This Row],[Nodes]:[Nodes]]=6,Table2[[#This Row],[Solving_time]:[Solving_time]],"")</f>
        <v/>
      </c>
      <c r="D105" s="20" t="str" cm="1">
        <f t="array" ref="D105">IF(Table2[[#This Row],[Nodes]:[Nodes]]=7,Table2[[#This Row],[Solving_time]:[Solving_time]],"")</f>
        <v/>
      </c>
    </row>
    <row r="106" spans="1:4">
      <c r="A106" s="20" cm="1">
        <f t="array" ref="A106">IF(Table2[[#This Row],[Nodes]:[Nodes]]=4,Table2[[#This Row],[Solving_time]:[Solving_time]],"")</f>
        <v>0.16115736961364699</v>
      </c>
      <c r="B106" s="20" t="str" cm="1">
        <f t="array" ref="B106">IF(Table2[[#This Row],[Nodes]:[Nodes]]=5,Table2[[#This Row],[Solving_time]:[Solving_time]],"")</f>
        <v/>
      </c>
      <c r="C106" s="20" t="str" cm="1">
        <f t="array" ref="C106">IF(Table2[[#This Row],[Nodes]:[Nodes]]=6,Table2[[#This Row],[Solving_time]:[Solving_time]],"")</f>
        <v/>
      </c>
      <c r="D106" s="20" t="str" cm="1">
        <f t="array" ref="D106">IF(Table2[[#This Row],[Nodes]:[Nodes]]=7,Table2[[#This Row],[Solving_time]:[Solving_time]],"")</f>
        <v/>
      </c>
    </row>
    <row r="107" spans="1:4">
      <c r="A107" s="20" cm="1">
        <f t="array" ref="A107">IF(Table2[[#This Row],[Nodes]:[Nodes]]=4,Table2[[#This Row],[Solving_time]:[Solving_time]],"")</f>
        <v>0.58789467811584395</v>
      </c>
      <c r="B107" s="20" t="str" cm="1">
        <f t="array" ref="B107">IF(Table2[[#This Row],[Nodes]:[Nodes]]=5,Table2[[#This Row],[Solving_time]:[Solving_time]],"")</f>
        <v/>
      </c>
      <c r="C107" s="20" t="str" cm="1">
        <f t="array" ref="C107">IF(Table2[[#This Row],[Nodes]:[Nodes]]=6,Table2[[#This Row],[Solving_time]:[Solving_time]],"")</f>
        <v/>
      </c>
      <c r="D107" s="20" t="str" cm="1">
        <f t="array" ref="D107">IF(Table2[[#This Row],[Nodes]:[Nodes]]=7,Table2[[#This Row],[Solving_time]:[Solving_time]],"")</f>
        <v/>
      </c>
    </row>
    <row r="108" spans="1:4">
      <c r="A108" s="20" cm="1">
        <f t="array" ref="A108">IF(Table2[[#This Row],[Nodes]:[Nodes]]=4,Table2[[#This Row],[Solving_time]:[Solving_time]],"")</f>
        <v>8.1579446792602497E-2</v>
      </c>
      <c r="B108" s="20" t="str" cm="1">
        <f t="array" ref="B108">IF(Table2[[#This Row],[Nodes]:[Nodes]]=5,Table2[[#This Row],[Solving_time]:[Solving_time]],"")</f>
        <v/>
      </c>
      <c r="C108" s="20" t="str" cm="1">
        <f t="array" ref="C108">IF(Table2[[#This Row],[Nodes]:[Nodes]]=6,Table2[[#This Row],[Solving_time]:[Solving_time]],"")</f>
        <v/>
      </c>
      <c r="D108" s="20" t="str" cm="1">
        <f t="array" ref="D108">IF(Table2[[#This Row],[Nodes]:[Nodes]]=7,Table2[[#This Row],[Solving_time]:[Solving_time]],"")</f>
        <v/>
      </c>
    </row>
    <row r="109" spans="1:4">
      <c r="A109" s="20" cm="1">
        <f t="array" ref="A109">IF(Table2[[#This Row],[Nodes]:[Nodes]]=4,Table2[[#This Row],[Solving_time]:[Solving_time]],"")</f>
        <v>0.47045373916625899</v>
      </c>
      <c r="B109" s="20" t="str" cm="1">
        <f t="array" ref="B109">IF(Table2[[#This Row],[Nodes]:[Nodes]]=5,Table2[[#This Row],[Solving_time]:[Solving_time]],"")</f>
        <v/>
      </c>
      <c r="C109" s="20" t="str" cm="1">
        <f t="array" ref="C109">IF(Table2[[#This Row],[Nodes]:[Nodes]]=6,Table2[[#This Row],[Solving_time]:[Solving_time]],"")</f>
        <v/>
      </c>
      <c r="D109" s="20" t="str" cm="1">
        <f t="array" ref="D109">IF(Table2[[#This Row],[Nodes]:[Nodes]]=7,Table2[[#This Row],[Solving_time]:[Solving_time]],"")</f>
        <v/>
      </c>
    </row>
    <row r="110" spans="1:4">
      <c r="A110" s="20" cm="1">
        <f t="array" ref="A110">IF(Table2[[#This Row],[Nodes]:[Nodes]]=4,Table2[[#This Row],[Solving_time]:[Solving_time]],"")</f>
        <v>0.73290657997131303</v>
      </c>
      <c r="B110" s="20" t="str" cm="1">
        <f t="array" ref="B110">IF(Table2[[#This Row],[Nodes]:[Nodes]]=5,Table2[[#This Row],[Solving_time]:[Solving_time]],"")</f>
        <v/>
      </c>
      <c r="C110" s="20" t="str" cm="1">
        <f t="array" ref="C110">IF(Table2[[#This Row],[Nodes]:[Nodes]]=6,Table2[[#This Row],[Solving_time]:[Solving_time]],"")</f>
        <v/>
      </c>
      <c r="D110" s="20" t="str" cm="1">
        <f t="array" ref="D110">IF(Table2[[#This Row],[Nodes]:[Nodes]]=7,Table2[[#This Row],[Solving_time]:[Solving_time]],"")</f>
        <v/>
      </c>
    </row>
    <row r="111" spans="1:4">
      <c r="A111" s="20" cm="1">
        <f t="array" ref="A111">IF(Table2[[#This Row],[Nodes]:[Nodes]]=4,Table2[[#This Row],[Solving_time]:[Solving_time]],"")</f>
        <v>0.32581210136413502</v>
      </c>
      <c r="B111" s="20" t="str" cm="1">
        <f t="array" ref="B111">IF(Table2[[#This Row],[Nodes]:[Nodes]]=5,Table2[[#This Row],[Solving_time]:[Solving_time]],"")</f>
        <v/>
      </c>
      <c r="C111" s="20" t="str" cm="1">
        <f t="array" ref="C111">IF(Table2[[#This Row],[Nodes]:[Nodes]]=6,Table2[[#This Row],[Solving_time]:[Solving_time]],"")</f>
        <v/>
      </c>
      <c r="D111" s="20" t="str" cm="1">
        <f t="array" ref="D111">IF(Table2[[#This Row],[Nodes]:[Nodes]]=7,Table2[[#This Row],[Solving_time]:[Solving_time]],"")</f>
        <v/>
      </c>
    </row>
    <row r="112" spans="1:4">
      <c r="A112" s="20" cm="1">
        <f t="array" ref="A112">IF(Table2[[#This Row],[Nodes]:[Nodes]]=4,Table2[[#This Row],[Solving_time]:[Solving_time]],"")</f>
        <v>1.0783891677856401</v>
      </c>
      <c r="B112" s="20" t="str" cm="1">
        <f t="array" ref="B112">IF(Table2[[#This Row],[Nodes]:[Nodes]]=5,Table2[[#This Row],[Solving_time]:[Solving_time]],"")</f>
        <v/>
      </c>
      <c r="C112" s="20" t="str" cm="1">
        <f t="array" ref="C112">IF(Table2[[#This Row],[Nodes]:[Nodes]]=6,Table2[[#This Row],[Solving_time]:[Solving_time]],"")</f>
        <v/>
      </c>
      <c r="D112" s="20" t="str" cm="1">
        <f t="array" ref="D112">IF(Table2[[#This Row],[Nodes]:[Nodes]]=7,Table2[[#This Row],[Solving_time]:[Solving_time]],"")</f>
        <v/>
      </c>
    </row>
    <row r="113" spans="1:4">
      <c r="A113" s="20" cm="1">
        <f t="array" ref="A113">IF(Table2[[#This Row],[Nodes]:[Nodes]]=4,Table2[[#This Row],[Solving_time]:[Solving_time]],"")</f>
        <v>0.123617649078369</v>
      </c>
      <c r="B113" s="20" t="str" cm="1">
        <f t="array" ref="B113">IF(Table2[[#This Row],[Nodes]:[Nodes]]=5,Table2[[#This Row],[Solving_time]:[Solving_time]],"")</f>
        <v/>
      </c>
      <c r="C113" s="20" t="str" cm="1">
        <f t="array" ref="C113">IF(Table2[[#This Row],[Nodes]:[Nodes]]=6,Table2[[#This Row],[Solving_time]:[Solving_time]],"")</f>
        <v/>
      </c>
      <c r="D113" s="20" t="str" cm="1">
        <f t="array" ref="D113">IF(Table2[[#This Row],[Nodes]:[Nodes]]=7,Table2[[#This Row],[Solving_time]:[Solving_time]],"")</f>
        <v/>
      </c>
    </row>
    <row r="114" spans="1:4">
      <c r="A114" s="20" cm="1">
        <f t="array" ref="A114">IF(Table2[[#This Row],[Nodes]:[Nodes]]=4,Table2[[#This Row],[Solving_time]:[Solving_time]],"")</f>
        <v>0.101219177246093</v>
      </c>
      <c r="B114" s="20" t="str" cm="1">
        <f t="array" ref="B114">IF(Table2[[#This Row],[Nodes]:[Nodes]]=5,Table2[[#This Row],[Solving_time]:[Solving_time]],"")</f>
        <v/>
      </c>
      <c r="C114" s="20" t="str" cm="1">
        <f t="array" ref="C114">IF(Table2[[#This Row],[Nodes]:[Nodes]]=6,Table2[[#This Row],[Solving_time]:[Solving_time]],"")</f>
        <v/>
      </c>
      <c r="D114" s="20" t="str" cm="1">
        <f t="array" ref="D114">IF(Table2[[#This Row],[Nodes]:[Nodes]]=7,Table2[[#This Row],[Solving_time]:[Solving_time]],"")</f>
        <v/>
      </c>
    </row>
    <row r="115" spans="1:4">
      <c r="A115" s="20" cm="1">
        <f t="array" ref="A115">IF(Table2[[#This Row],[Nodes]:[Nodes]]=4,Table2[[#This Row],[Solving_time]:[Solving_time]],"")</f>
        <v>0.20619797706604001</v>
      </c>
      <c r="B115" s="20" t="str" cm="1">
        <f t="array" ref="B115">IF(Table2[[#This Row],[Nodes]:[Nodes]]=5,Table2[[#This Row],[Solving_time]:[Solving_time]],"")</f>
        <v/>
      </c>
      <c r="C115" s="20" t="str" cm="1">
        <f t="array" ref="C115">IF(Table2[[#This Row],[Nodes]:[Nodes]]=6,Table2[[#This Row],[Solving_time]:[Solving_time]],"")</f>
        <v/>
      </c>
      <c r="D115" s="20" t="str" cm="1">
        <f t="array" ref="D115">IF(Table2[[#This Row],[Nodes]:[Nodes]]=7,Table2[[#This Row],[Solving_time]:[Solving_time]],"")</f>
        <v/>
      </c>
    </row>
    <row r="116" spans="1:4">
      <c r="A116" s="20" cm="1">
        <f t="array" ref="A116">IF(Table2[[#This Row],[Nodes]:[Nodes]]=4,Table2[[#This Row],[Solving_time]:[Solving_time]],"")</f>
        <v>0.11360955238342201</v>
      </c>
      <c r="B116" s="20" t="str" cm="1">
        <f t="array" ref="B116">IF(Table2[[#This Row],[Nodes]:[Nodes]]=5,Table2[[#This Row],[Solving_time]:[Solving_time]],"")</f>
        <v/>
      </c>
      <c r="C116" s="20" t="str" cm="1">
        <f t="array" ref="C116">IF(Table2[[#This Row],[Nodes]:[Nodes]]=6,Table2[[#This Row],[Solving_time]:[Solving_time]],"")</f>
        <v/>
      </c>
      <c r="D116" s="20" t="str" cm="1">
        <f t="array" ref="D116">IF(Table2[[#This Row],[Nodes]:[Nodes]]=7,Table2[[#This Row],[Solving_time]:[Solving_time]],"")</f>
        <v/>
      </c>
    </row>
    <row r="117" spans="1:4">
      <c r="A117" s="20" cm="1">
        <f t="array" ref="A117">IF(Table2[[#This Row],[Nodes]:[Nodes]]=4,Table2[[#This Row],[Solving_time]:[Solving_time]],"")</f>
        <v>0.18526434898376401</v>
      </c>
      <c r="B117" s="20" t="str" cm="1">
        <f t="array" ref="B117">IF(Table2[[#This Row],[Nodes]:[Nodes]]=5,Table2[[#This Row],[Solving_time]:[Solving_time]],"")</f>
        <v/>
      </c>
      <c r="C117" s="20" t="str" cm="1">
        <f t="array" ref="C117">IF(Table2[[#This Row],[Nodes]:[Nodes]]=6,Table2[[#This Row],[Solving_time]:[Solving_time]],"")</f>
        <v/>
      </c>
      <c r="D117" s="20" t="str" cm="1">
        <f t="array" ref="D117">IF(Table2[[#This Row],[Nodes]:[Nodes]]=7,Table2[[#This Row],[Solving_time]:[Solving_time]],"")</f>
        <v/>
      </c>
    </row>
    <row r="118" spans="1:4">
      <c r="A118" s="20" cm="1">
        <f t="array" ref="A118">IF(Table2[[#This Row],[Nodes]:[Nodes]]=4,Table2[[#This Row],[Solving_time]:[Solving_time]],"")</f>
        <v>0.16297793388366699</v>
      </c>
      <c r="B118" s="20" t="str" cm="1">
        <f t="array" ref="B118">IF(Table2[[#This Row],[Nodes]:[Nodes]]=5,Table2[[#This Row],[Solving_time]:[Solving_time]],"")</f>
        <v/>
      </c>
      <c r="C118" s="20" t="str" cm="1">
        <f t="array" ref="C118">IF(Table2[[#This Row],[Nodes]:[Nodes]]=6,Table2[[#This Row],[Solving_time]:[Solving_time]],"")</f>
        <v/>
      </c>
      <c r="D118" s="20" t="str" cm="1">
        <f t="array" ref="D118">IF(Table2[[#This Row],[Nodes]:[Nodes]]=7,Table2[[#This Row],[Solving_time]:[Solving_time]],"")</f>
        <v/>
      </c>
    </row>
    <row r="119" spans="1:4">
      <c r="A119" s="20" cm="1">
        <f t="array" ref="A119">IF(Table2[[#This Row],[Nodes]:[Nodes]]=4,Table2[[#This Row],[Solving_time]:[Solving_time]],"")</f>
        <v>0.197830915451049</v>
      </c>
      <c r="B119" s="20" t="str" cm="1">
        <f t="array" ref="B119">IF(Table2[[#This Row],[Nodes]:[Nodes]]=5,Table2[[#This Row],[Solving_time]:[Solving_time]],"")</f>
        <v/>
      </c>
      <c r="C119" s="20" t="str" cm="1">
        <f t="array" ref="C119">IF(Table2[[#This Row],[Nodes]:[Nodes]]=6,Table2[[#This Row],[Solving_time]:[Solving_time]],"")</f>
        <v/>
      </c>
      <c r="D119" s="20" t="str" cm="1">
        <f t="array" ref="D119">IF(Table2[[#This Row],[Nodes]:[Nodes]]=7,Table2[[#This Row],[Solving_time]:[Solving_time]],"")</f>
        <v/>
      </c>
    </row>
    <row r="120" spans="1:4">
      <c r="A120" s="20" cm="1">
        <f t="array" ref="A120">IF(Table2[[#This Row],[Nodes]:[Nodes]]=4,Table2[[#This Row],[Solving_time]:[Solving_time]],"")</f>
        <v>0.23422956466674799</v>
      </c>
      <c r="B120" s="20" t="str" cm="1">
        <f t="array" ref="B120">IF(Table2[[#This Row],[Nodes]:[Nodes]]=5,Table2[[#This Row],[Solving_time]:[Solving_time]],"")</f>
        <v/>
      </c>
      <c r="C120" s="20" t="str" cm="1">
        <f t="array" ref="C120">IF(Table2[[#This Row],[Nodes]:[Nodes]]=6,Table2[[#This Row],[Solving_time]:[Solving_time]],"")</f>
        <v/>
      </c>
      <c r="D120" s="20" t="str" cm="1">
        <f t="array" ref="D120">IF(Table2[[#This Row],[Nodes]:[Nodes]]=7,Table2[[#This Row],[Solving_time]:[Solving_time]],"")</f>
        <v/>
      </c>
    </row>
    <row r="121" spans="1:4">
      <c r="A121" s="20" cm="1">
        <f t="array" ref="A121">IF(Table2[[#This Row],[Nodes]:[Nodes]]=4,Table2[[#This Row],[Solving_time]:[Solving_time]],"")</f>
        <v>0.15215206146240201</v>
      </c>
      <c r="B121" s="20" t="str" cm="1">
        <f t="array" ref="B121">IF(Table2[[#This Row],[Nodes]:[Nodes]]=5,Table2[[#This Row],[Solving_time]:[Solving_time]],"")</f>
        <v/>
      </c>
      <c r="C121" s="20" t="str" cm="1">
        <f t="array" ref="C121">IF(Table2[[#This Row],[Nodes]:[Nodes]]=6,Table2[[#This Row],[Solving_time]:[Solving_time]],"")</f>
        <v/>
      </c>
      <c r="D121" s="20" t="str" cm="1">
        <f t="array" ref="D121">IF(Table2[[#This Row],[Nodes]:[Nodes]]=7,Table2[[#This Row],[Solving_time]:[Solving_time]],"")</f>
        <v/>
      </c>
    </row>
    <row r="122" spans="1:4">
      <c r="A122" s="20" cm="1">
        <f t="array" ref="A122">IF(Table2[[#This Row],[Nodes]:[Nodes]]=4,Table2[[#This Row],[Solving_time]:[Solving_time]],"")</f>
        <v>1.5034494400024401</v>
      </c>
      <c r="B122" s="20" t="str" cm="1">
        <f t="array" ref="B122">IF(Table2[[#This Row],[Nodes]:[Nodes]]=5,Table2[[#This Row],[Solving_time]:[Solving_time]],"")</f>
        <v/>
      </c>
      <c r="C122" s="20" t="str" cm="1">
        <f t="array" ref="C122">IF(Table2[[#This Row],[Nodes]:[Nodes]]=6,Table2[[#This Row],[Solving_time]:[Solving_time]],"")</f>
        <v/>
      </c>
      <c r="D122" s="20" t="str" cm="1">
        <f t="array" ref="D122">IF(Table2[[#This Row],[Nodes]:[Nodes]]=7,Table2[[#This Row],[Solving_time]:[Solving_time]],"")</f>
        <v/>
      </c>
    </row>
    <row r="123" spans="1:4">
      <c r="A123" s="20" cm="1">
        <f t="array" ref="A123">IF(Table2[[#This Row],[Nodes]:[Nodes]]=4,Table2[[#This Row],[Solving_time]:[Solving_time]],"")</f>
        <v>0.223214626312255</v>
      </c>
      <c r="B123" s="20" t="str" cm="1">
        <f t="array" ref="B123">IF(Table2[[#This Row],[Nodes]:[Nodes]]=5,Table2[[#This Row],[Solving_time]:[Solving_time]],"")</f>
        <v/>
      </c>
      <c r="C123" s="20" t="str" cm="1">
        <f t="array" ref="C123">IF(Table2[[#This Row],[Nodes]:[Nodes]]=6,Table2[[#This Row],[Solving_time]:[Solving_time]],"")</f>
        <v/>
      </c>
      <c r="D123" s="20" t="str" cm="1">
        <f t="array" ref="D123">IF(Table2[[#This Row],[Nodes]:[Nodes]]=7,Table2[[#This Row],[Solving_time]:[Solving_time]],"")</f>
        <v/>
      </c>
    </row>
    <row r="124" spans="1:4">
      <c r="A124" s="20" cm="1">
        <f t="array" ref="A124">IF(Table2[[#This Row],[Nodes]:[Nodes]]=4,Table2[[#This Row],[Solving_time]:[Solving_time]],"")</f>
        <v>0.16816401481628401</v>
      </c>
      <c r="B124" s="20" t="str" cm="1">
        <f t="array" ref="B124">IF(Table2[[#This Row],[Nodes]:[Nodes]]=5,Table2[[#This Row],[Solving_time]:[Solving_time]],"")</f>
        <v/>
      </c>
      <c r="C124" s="20" t="str" cm="1">
        <f t="array" ref="C124">IF(Table2[[#This Row],[Nodes]:[Nodes]]=6,Table2[[#This Row],[Solving_time]:[Solving_time]],"")</f>
        <v/>
      </c>
      <c r="D124" s="20" t="str" cm="1">
        <f t="array" ref="D124">IF(Table2[[#This Row],[Nodes]:[Nodes]]=7,Table2[[#This Row],[Solving_time]:[Solving_time]],"")</f>
        <v/>
      </c>
    </row>
    <row r="125" spans="1:4">
      <c r="A125" s="20" cm="1">
        <f t="array" ref="A125">IF(Table2[[#This Row],[Nodes]:[Nodes]]=4,Table2[[#This Row],[Solving_time]:[Solving_time]],"")</f>
        <v>0.32911515235900801</v>
      </c>
      <c r="B125" s="20" t="str" cm="1">
        <f t="array" ref="B125">IF(Table2[[#This Row],[Nodes]:[Nodes]]=5,Table2[[#This Row],[Solving_time]:[Solving_time]],"")</f>
        <v/>
      </c>
      <c r="C125" s="20" t="str" cm="1">
        <f t="array" ref="C125">IF(Table2[[#This Row],[Nodes]:[Nodes]]=6,Table2[[#This Row],[Solving_time]:[Solving_time]],"")</f>
        <v/>
      </c>
      <c r="D125" s="20" t="str" cm="1">
        <f t="array" ref="D125">IF(Table2[[#This Row],[Nodes]:[Nodes]]=7,Table2[[#This Row],[Solving_time]:[Solving_time]],"")</f>
        <v/>
      </c>
    </row>
    <row r="126" spans="1:4">
      <c r="A126" s="20" cm="1">
        <f t="array" ref="A126">IF(Table2[[#This Row],[Nodes]:[Nodes]]=4,Table2[[#This Row],[Solving_time]:[Solving_time]],"")</f>
        <v>0.21220278739929199</v>
      </c>
      <c r="B126" s="20" t="str" cm="1">
        <f t="array" ref="B126">IF(Table2[[#This Row],[Nodes]:[Nodes]]=5,Table2[[#This Row],[Solving_time]:[Solving_time]],"")</f>
        <v/>
      </c>
      <c r="C126" s="20" t="str" cm="1">
        <f t="array" ref="C126">IF(Table2[[#This Row],[Nodes]:[Nodes]]=6,Table2[[#This Row],[Solving_time]:[Solving_time]],"")</f>
        <v/>
      </c>
      <c r="D126" s="20" t="str" cm="1">
        <f t="array" ref="D126">IF(Table2[[#This Row],[Nodes]:[Nodes]]=7,Table2[[#This Row],[Solving_time]:[Solving_time]],"")</f>
        <v/>
      </c>
    </row>
    <row r="127" spans="1:4">
      <c r="A127" s="20" cm="1">
        <f t="array" ref="A127">IF(Table2[[#This Row],[Nodes]:[Nodes]]=4,Table2[[#This Row],[Solving_time]:[Solving_time]],"")</f>
        <v>1.11103844642639</v>
      </c>
      <c r="B127" s="20" t="str" cm="1">
        <f t="array" ref="B127">IF(Table2[[#This Row],[Nodes]:[Nodes]]=5,Table2[[#This Row],[Solving_time]:[Solving_time]],"")</f>
        <v/>
      </c>
      <c r="C127" s="20" t="str" cm="1">
        <f t="array" ref="C127">IF(Table2[[#This Row],[Nodes]:[Nodes]]=6,Table2[[#This Row],[Solving_time]:[Solving_time]],"")</f>
        <v/>
      </c>
      <c r="D127" s="20" t="str" cm="1">
        <f t="array" ref="D127">IF(Table2[[#This Row],[Nodes]:[Nodes]]=7,Table2[[#This Row],[Solving_time]:[Solving_time]],"")</f>
        <v/>
      </c>
    </row>
    <row r="128" spans="1:4">
      <c r="A128" s="20" cm="1">
        <f t="array" ref="A128">IF(Table2[[#This Row],[Nodes]:[Nodes]]=4,Table2[[#This Row],[Solving_time]:[Solving_time]],"")</f>
        <v>5.4554700851440402E-2</v>
      </c>
      <c r="B128" s="20" t="str" cm="1">
        <f t="array" ref="B128">IF(Table2[[#This Row],[Nodes]:[Nodes]]=5,Table2[[#This Row],[Solving_time]:[Solving_time]],"")</f>
        <v/>
      </c>
      <c r="C128" s="20" t="str" cm="1">
        <f t="array" ref="C128">IF(Table2[[#This Row],[Nodes]:[Nodes]]=6,Table2[[#This Row],[Solving_time]:[Solving_time]],"")</f>
        <v/>
      </c>
      <c r="D128" s="20" t="str" cm="1">
        <f t="array" ref="D128">IF(Table2[[#This Row],[Nodes]:[Nodes]]=7,Table2[[#This Row],[Solving_time]:[Solving_time]],"")</f>
        <v/>
      </c>
    </row>
    <row r="129" spans="1:4">
      <c r="A129" s="20" cm="1">
        <f t="array" ref="A129">IF(Table2[[#This Row],[Nodes]:[Nodes]]=4,Table2[[#This Row],[Solving_time]:[Solving_time]],"")</f>
        <v>0.95638656616210904</v>
      </c>
      <c r="B129" s="20" t="str" cm="1">
        <f t="array" ref="B129">IF(Table2[[#This Row],[Nodes]:[Nodes]]=5,Table2[[#This Row],[Solving_time]:[Solving_time]],"")</f>
        <v/>
      </c>
      <c r="C129" s="20" t="str" cm="1">
        <f t="array" ref="C129">IF(Table2[[#This Row],[Nodes]:[Nodes]]=6,Table2[[#This Row],[Solving_time]:[Solving_time]],"")</f>
        <v/>
      </c>
      <c r="D129" s="20" t="str" cm="1">
        <f t="array" ref="D129">IF(Table2[[#This Row],[Nodes]:[Nodes]]=7,Table2[[#This Row],[Solving_time]:[Solving_time]],"")</f>
        <v/>
      </c>
    </row>
    <row r="130" spans="1:4">
      <c r="A130" s="20" cm="1">
        <f t="array" ref="A130">IF(Table2[[#This Row],[Nodes]:[Nodes]]=4,Table2[[#This Row],[Solving_time]:[Solving_time]],"")</f>
        <v>0.95391726493835405</v>
      </c>
      <c r="B130" s="20" t="str" cm="1">
        <f t="array" ref="B130">IF(Table2[[#This Row],[Nodes]:[Nodes]]=5,Table2[[#This Row],[Solving_time]:[Solving_time]],"")</f>
        <v/>
      </c>
      <c r="C130" s="20" t="str" cm="1">
        <f t="array" ref="C130">IF(Table2[[#This Row],[Nodes]:[Nodes]]=6,Table2[[#This Row],[Solving_time]:[Solving_time]],"")</f>
        <v/>
      </c>
      <c r="D130" s="20" t="str" cm="1">
        <f t="array" ref="D130">IF(Table2[[#This Row],[Nodes]:[Nodes]]=7,Table2[[#This Row],[Solving_time]:[Solving_time]],"")</f>
        <v/>
      </c>
    </row>
    <row r="131" spans="1:4">
      <c r="A131" s="20" cm="1">
        <f t="array" ref="A131">IF(Table2[[#This Row],[Nodes]:[Nodes]]=4,Table2[[#This Row],[Solving_time]:[Solving_time]],"")</f>
        <v>0.48246932029724099</v>
      </c>
      <c r="B131" s="20" t="str" cm="1">
        <f t="array" ref="B131">IF(Table2[[#This Row],[Nodes]:[Nodes]]=5,Table2[[#This Row],[Solving_time]:[Solving_time]],"")</f>
        <v/>
      </c>
      <c r="C131" s="20" t="str" cm="1">
        <f t="array" ref="C131">IF(Table2[[#This Row],[Nodes]:[Nodes]]=6,Table2[[#This Row],[Solving_time]:[Solving_time]],"")</f>
        <v/>
      </c>
      <c r="D131" s="20" t="str" cm="1">
        <f t="array" ref="D131">IF(Table2[[#This Row],[Nodes]:[Nodes]]=7,Table2[[#This Row],[Solving_time]:[Solving_time]],"")</f>
        <v/>
      </c>
    </row>
    <row r="132" spans="1:4">
      <c r="A132" s="20" cm="1">
        <f t="array" ref="A132">IF(Table2[[#This Row],[Nodes]:[Nodes]]=4,Table2[[#This Row],[Solving_time]:[Solving_time]],"")</f>
        <v>2.3364832401275599</v>
      </c>
      <c r="B132" s="20" t="str" cm="1">
        <f t="array" ref="B132">IF(Table2[[#This Row],[Nodes]:[Nodes]]=5,Table2[[#This Row],[Solving_time]:[Solving_time]],"")</f>
        <v/>
      </c>
      <c r="C132" s="20" t="str" cm="1">
        <f t="array" ref="C132">IF(Table2[[#This Row],[Nodes]:[Nodes]]=6,Table2[[#This Row],[Solving_time]:[Solving_time]],"")</f>
        <v/>
      </c>
      <c r="D132" s="20" t="str" cm="1">
        <f t="array" ref="D132">IF(Table2[[#This Row],[Nodes]:[Nodes]]=7,Table2[[#This Row],[Solving_time]:[Solving_time]],"")</f>
        <v/>
      </c>
    </row>
    <row r="133" spans="1:4">
      <c r="A133" s="20" cm="1">
        <f t="array" ref="A133">IF(Table2[[#This Row],[Nodes]:[Nodes]]=4,Table2[[#This Row],[Solving_time]:[Solving_time]],"")</f>
        <v>0.13163709640502899</v>
      </c>
      <c r="B133" s="20" t="str" cm="1">
        <f t="array" ref="B133">IF(Table2[[#This Row],[Nodes]:[Nodes]]=5,Table2[[#This Row],[Solving_time]:[Solving_time]],"")</f>
        <v/>
      </c>
      <c r="C133" s="20" t="str" cm="1">
        <f t="array" ref="C133">IF(Table2[[#This Row],[Nodes]:[Nodes]]=6,Table2[[#This Row],[Solving_time]:[Solving_time]],"")</f>
        <v/>
      </c>
      <c r="D133" s="20" t="str" cm="1">
        <f t="array" ref="D133">IF(Table2[[#This Row],[Nodes]:[Nodes]]=7,Table2[[#This Row],[Solving_time]:[Solving_time]],"")</f>
        <v/>
      </c>
    </row>
    <row r="134" spans="1:4">
      <c r="A134" s="20" cm="1">
        <f t="array" ref="A134">IF(Table2[[#This Row],[Nodes]:[Nodes]]=4,Table2[[#This Row],[Solving_time]:[Solving_time]],"")</f>
        <v>0.12862348556518499</v>
      </c>
      <c r="B134" s="20" t="str" cm="1">
        <f t="array" ref="B134">IF(Table2[[#This Row],[Nodes]:[Nodes]]=5,Table2[[#This Row],[Solving_time]:[Solving_time]],"")</f>
        <v/>
      </c>
      <c r="C134" s="20" t="str" cm="1">
        <f t="array" ref="C134">IF(Table2[[#This Row],[Nodes]:[Nodes]]=6,Table2[[#This Row],[Solving_time]:[Solving_time]],"")</f>
        <v/>
      </c>
      <c r="D134" s="20" t="str" cm="1">
        <f t="array" ref="D134">IF(Table2[[#This Row],[Nodes]:[Nodes]]=7,Table2[[#This Row],[Solving_time]:[Solving_time]],"")</f>
        <v/>
      </c>
    </row>
    <row r="135" spans="1:4">
      <c r="A135" s="20" cm="1">
        <f t="array" ref="A135">IF(Table2[[#This Row],[Nodes]:[Nodes]]=4,Table2[[#This Row],[Solving_time]:[Solving_time]],"")</f>
        <v>0.12712335586547799</v>
      </c>
      <c r="B135" s="20" t="str" cm="1">
        <f t="array" ref="B135">IF(Table2[[#This Row],[Nodes]:[Nodes]]=5,Table2[[#This Row],[Solving_time]:[Solving_time]],"")</f>
        <v/>
      </c>
      <c r="C135" s="20" t="str" cm="1">
        <f t="array" ref="C135">IF(Table2[[#This Row],[Nodes]:[Nodes]]=6,Table2[[#This Row],[Solving_time]:[Solving_time]],"")</f>
        <v/>
      </c>
      <c r="D135" s="20" t="str" cm="1">
        <f t="array" ref="D135">IF(Table2[[#This Row],[Nodes]:[Nodes]]=7,Table2[[#This Row],[Solving_time]:[Solving_time]],"")</f>
        <v/>
      </c>
    </row>
    <row r="136" spans="1:4">
      <c r="A136" s="20" cm="1">
        <f t="array" ref="A136">IF(Table2[[#This Row],[Nodes]:[Nodes]]=4,Table2[[#This Row],[Solving_time]:[Solving_time]],"")</f>
        <v>0.102597713470458</v>
      </c>
      <c r="B136" s="20" t="str" cm="1">
        <f t="array" ref="B136">IF(Table2[[#This Row],[Nodes]:[Nodes]]=5,Table2[[#This Row],[Solving_time]:[Solving_time]],"")</f>
        <v/>
      </c>
      <c r="C136" s="20" t="str" cm="1">
        <f t="array" ref="C136">IF(Table2[[#This Row],[Nodes]:[Nodes]]=6,Table2[[#This Row],[Solving_time]:[Solving_time]],"")</f>
        <v/>
      </c>
      <c r="D136" s="20" t="str" cm="1">
        <f t="array" ref="D136">IF(Table2[[#This Row],[Nodes]:[Nodes]]=7,Table2[[#This Row],[Solving_time]:[Solving_time]],"")</f>
        <v/>
      </c>
    </row>
    <row r="137" spans="1:4">
      <c r="A137" s="20" cm="1">
        <f t="array" ref="A137">IF(Table2[[#This Row],[Nodes]:[Nodes]]=4,Table2[[#This Row],[Solving_time]:[Solving_time]],"")</f>
        <v>0.20520281791687001</v>
      </c>
      <c r="B137" s="20" t="str" cm="1">
        <f t="array" ref="B137">IF(Table2[[#This Row],[Nodes]:[Nodes]]=5,Table2[[#This Row],[Solving_time]:[Solving_time]],"")</f>
        <v/>
      </c>
      <c r="C137" s="20" t="str" cm="1">
        <f t="array" ref="C137">IF(Table2[[#This Row],[Nodes]:[Nodes]]=6,Table2[[#This Row],[Solving_time]:[Solving_time]],"")</f>
        <v/>
      </c>
      <c r="D137" s="20" t="str" cm="1">
        <f t="array" ref="D137">IF(Table2[[#This Row],[Nodes]:[Nodes]]=7,Table2[[#This Row],[Solving_time]:[Solving_time]],"")</f>
        <v/>
      </c>
    </row>
    <row r="138" spans="1:4">
      <c r="A138" s="20" cm="1">
        <f t="array" ref="A138">IF(Table2[[#This Row],[Nodes]:[Nodes]]=4,Table2[[#This Row],[Solving_time]:[Solving_time]],"")</f>
        <v>0.12333250045776301</v>
      </c>
      <c r="B138" s="20" t="str" cm="1">
        <f t="array" ref="B138">IF(Table2[[#This Row],[Nodes]:[Nodes]]=5,Table2[[#This Row],[Solving_time]:[Solving_time]],"")</f>
        <v/>
      </c>
      <c r="C138" s="20" t="str" cm="1">
        <f t="array" ref="C138">IF(Table2[[#This Row],[Nodes]:[Nodes]]=6,Table2[[#This Row],[Solving_time]:[Solving_time]],"")</f>
        <v/>
      </c>
      <c r="D138" s="20" t="str" cm="1">
        <f t="array" ref="D138">IF(Table2[[#This Row],[Nodes]:[Nodes]]=7,Table2[[#This Row],[Solving_time]:[Solving_time]],"")</f>
        <v/>
      </c>
    </row>
    <row r="139" spans="1:4">
      <c r="A139" s="20" cm="1">
        <f t="array" ref="A139">IF(Table2[[#This Row],[Nodes]:[Nodes]]=4,Table2[[#This Row],[Solving_time]:[Solving_time]],"")</f>
        <v>0.17084002494812001</v>
      </c>
      <c r="B139" s="20" t="str" cm="1">
        <f t="array" ref="B139">IF(Table2[[#This Row],[Nodes]:[Nodes]]=5,Table2[[#This Row],[Solving_time]:[Solving_time]],"")</f>
        <v/>
      </c>
      <c r="C139" s="20" t="str" cm="1">
        <f t="array" ref="C139">IF(Table2[[#This Row],[Nodes]:[Nodes]]=6,Table2[[#This Row],[Solving_time]:[Solving_time]],"")</f>
        <v/>
      </c>
      <c r="D139" s="20" t="str" cm="1">
        <f t="array" ref="D139">IF(Table2[[#This Row],[Nodes]:[Nodes]]=7,Table2[[#This Row],[Solving_time]:[Solving_time]],"")</f>
        <v/>
      </c>
    </row>
    <row r="140" spans="1:4">
      <c r="A140" s="20" cm="1">
        <f t="array" ref="A140">IF(Table2[[#This Row],[Nodes]:[Nodes]]=4,Table2[[#This Row],[Solving_time]:[Solving_time]],"")</f>
        <v>0.156512260437011</v>
      </c>
      <c r="B140" s="20" t="str" cm="1">
        <f t="array" ref="B140">IF(Table2[[#This Row],[Nodes]:[Nodes]]=5,Table2[[#This Row],[Solving_time]:[Solving_time]],"")</f>
        <v/>
      </c>
      <c r="C140" s="20" t="str" cm="1">
        <f t="array" ref="C140">IF(Table2[[#This Row],[Nodes]:[Nodes]]=6,Table2[[#This Row],[Solving_time]:[Solving_time]],"")</f>
        <v/>
      </c>
      <c r="D140" s="20" t="str" cm="1">
        <f t="array" ref="D140">IF(Table2[[#This Row],[Nodes]:[Nodes]]=7,Table2[[#This Row],[Solving_time]:[Solving_time]],"")</f>
        <v/>
      </c>
    </row>
    <row r="141" spans="1:4">
      <c r="A141" s="20" cm="1">
        <f t="array" ref="A141">IF(Table2[[#This Row],[Nodes]:[Nodes]]=4,Table2[[#This Row],[Solving_time]:[Solving_time]],"")</f>
        <v>0.145636796951293</v>
      </c>
      <c r="B141" s="20" t="str" cm="1">
        <f t="array" ref="B141">IF(Table2[[#This Row],[Nodes]:[Nodes]]=5,Table2[[#This Row],[Solving_time]:[Solving_time]],"")</f>
        <v/>
      </c>
      <c r="C141" s="20" t="str" cm="1">
        <f t="array" ref="C141">IF(Table2[[#This Row],[Nodes]:[Nodes]]=6,Table2[[#This Row],[Solving_time]:[Solving_time]],"")</f>
        <v/>
      </c>
      <c r="D141" s="20" t="str" cm="1">
        <f t="array" ref="D141">IF(Table2[[#This Row],[Nodes]:[Nodes]]=7,Table2[[#This Row],[Solving_time]:[Solving_time]],"")</f>
        <v/>
      </c>
    </row>
    <row r="142" spans="1:4">
      <c r="A142" s="20" cm="1">
        <f t="array" ref="A142">IF(Table2[[#This Row],[Nodes]:[Nodes]]=4,Table2[[#This Row],[Solving_time]:[Solving_time]],"")</f>
        <v>1.53699254989624</v>
      </c>
      <c r="B142" s="20" t="str" cm="1">
        <f t="array" ref="B142">IF(Table2[[#This Row],[Nodes]:[Nodes]]=5,Table2[[#This Row],[Solving_time]:[Solving_time]],"")</f>
        <v/>
      </c>
      <c r="C142" s="20" t="str" cm="1">
        <f t="array" ref="C142">IF(Table2[[#This Row],[Nodes]:[Nodes]]=6,Table2[[#This Row],[Solving_time]:[Solving_time]],"")</f>
        <v/>
      </c>
      <c r="D142" s="20" t="str" cm="1">
        <f t="array" ref="D142">IF(Table2[[#This Row],[Nodes]:[Nodes]]=7,Table2[[#This Row],[Solving_time]:[Solving_time]],"")</f>
        <v/>
      </c>
    </row>
    <row r="143" spans="1:4">
      <c r="A143" s="20" cm="1">
        <f t="array" ref="A143">IF(Table2[[#This Row],[Nodes]:[Nodes]]=4,Table2[[#This Row],[Solving_time]:[Solving_time]],"")</f>
        <v>0.189833164215087</v>
      </c>
      <c r="B143" s="20" t="str" cm="1">
        <f t="array" ref="B143">IF(Table2[[#This Row],[Nodes]:[Nodes]]=5,Table2[[#This Row],[Solving_time]:[Solving_time]],"")</f>
        <v/>
      </c>
      <c r="C143" s="20" t="str" cm="1">
        <f t="array" ref="C143">IF(Table2[[#This Row],[Nodes]:[Nodes]]=6,Table2[[#This Row],[Solving_time]:[Solving_time]],"")</f>
        <v/>
      </c>
      <c r="D143" s="20" t="str" cm="1">
        <f t="array" ref="D143">IF(Table2[[#This Row],[Nodes]:[Nodes]]=7,Table2[[#This Row],[Solving_time]:[Solving_time]],"")</f>
        <v/>
      </c>
    </row>
    <row r="144" spans="1:4">
      <c r="A144" s="20" cm="1">
        <f t="array" ref="A144">IF(Table2[[#This Row],[Nodes]:[Nodes]]=4,Table2[[#This Row],[Solving_time]:[Solving_time]],"")</f>
        <v>0.223412275314331</v>
      </c>
      <c r="B144" s="20" t="str" cm="1">
        <f t="array" ref="B144">IF(Table2[[#This Row],[Nodes]:[Nodes]]=5,Table2[[#This Row],[Solving_time]:[Solving_time]],"")</f>
        <v/>
      </c>
      <c r="C144" s="20" t="str" cm="1">
        <f t="array" ref="C144">IF(Table2[[#This Row],[Nodes]:[Nodes]]=6,Table2[[#This Row],[Solving_time]:[Solving_time]],"")</f>
        <v/>
      </c>
      <c r="D144" s="20" t="str" cm="1">
        <f t="array" ref="D144">IF(Table2[[#This Row],[Nodes]:[Nodes]]=7,Table2[[#This Row],[Solving_time]:[Solving_time]],"")</f>
        <v/>
      </c>
    </row>
    <row r="145" spans="1:4">
      <c r="A145" s="20" cm="1">
        <f t="array" ref="A145">IF(Table2[[#This Row],[Nodes]:[Nodes]]=4,Table2[[#This Row],[Solving_time]:[Solving_time]],"")</f>
        <v>0.312978506088256</v>
      </c>
      <c r="B145" s="20" t="str" cm="1">
        <f t="array" ref="B145">IF(Table2[[#This Row],[Nodes]:[Nodes]]=5,Table2[[#This Row],[Solving_time]:[Solving_time]],"")</f>
        <v/>
      </c>
      <c r="C145" s="20" t="str" cm="1">
        <f t="array" ref="C145">IF(Table2[[#This Row],[Nodes]:[Nodes]]=6,Table2[[#This Row],[Solving_time]:[Solving_time]],"")</f>
        <v/>
      </c>
      <c r="D145" s="20" t="str" cm="1">
        <f t="array" ref="D145">IF(Table2[[#This Row],[Nodes]:[Nodes]]=7,Table2[[#This Row],[Solving_time]:[Solving_time]],"")</f>
        <v/>
      </c>
    </row>
    <row r="146" spans="1:4">
      <c r="A146" s="20" cm="1">
        <f t="array" ref="A146">IF(Table2[[#This Row],[Nodes]:[Nodes]]=4,Table2[[#This Row],[Solving_time]:[Solving_time]],"")</f>
        <v>0.31158518791198703</v>
      </c>
      <c r="B146" s="20" t="str" cm="1">
        <f t="array" ref="B146">IF(Table2[[#This Row],[Nodes]:[Nodes]]=5,Table2[[#This Row],[Solving_time]:[Solving_time]],"")</f>
        <v/>
      </c>
      <c r="C146" s="20" t="str" cm="1">
        <f t="array" ref="C146">IF(Table2[[#This Row],[Nodes]:[Nodes]]=6,Table2[[#This Row],[Solving_time]:[Solving_time]],"")</f>
        <v/>
      </c>
      <c r="D146" s="20" t="str" cm="1">
        <f t="array" ref="D146">IF(Table2[[#This Row],[Nodes]:[Nodes]]=7,Table2[[#This Row],[Solving_time]:[Solving_time]],"")</f>
        <v/>
      </c>
    </row>
    <row r="147" spans="1:4">
      <c r="A147" s="20" cm="1">
        <f t="array" ref="A147">IF(Table2[[#This Row],[Nodes]:[Nodes]]=4,Table2[[#This Row],[Solving_time]:[Solving_time]],"")</f>
        <v>1.28034996986389</v>
      </c>
      <c r="B147" s="20" t="str" cm="1">
        <f t="array" ref="B147">IF(Table2[[#This Row],[Nodes]:[Nodes]]=5,Table2[[#This Row],[Solving_time]:[Solving_time]],"")</f>
        <v/>
      </c>
      <c r="C147" s="20" t="str" cm="1">
        <f t="array" ref="C147">IF(Table2[[#This Row],[Nodes]:[Nodes]]=6,Table2[[#This Row],[Solving_time]:[Solving_time]],"")</f>
        <v/>
      </c>
      <c r="D147" s="20" t="str" cm="1">
        <f t="array" ref="D147">IF(Table2[[#This Row],[Nodes]:[Nodes]]=7,Table2[[#This Row],[Solving_time]:[Solving_time]],"")</f>
        <v/>
      </c>
    </row>
    <row r="148" spans="1:4">
      <c r="A148" s="20" cm="1">
        <f t="array" ref="A148">IF(Table2[[#This Row],[Nodes]:[Nodes]]=4,Table2[[#This Row],[Solving_time]:[Solving_time]],"")</f>
        <v>6.3056707382202107E-2</v>
      </c>
      <c r="B148" s="20" t="str" cm="1">
        <f t="array" ref="B148">IF(Table2[[#This Row],[Nodes]:[Nodes]]=5,Table2[[#This Row],[Solving_time]:[Solving_time]],"")</f>
        <v/>
      </c>
      <c r="C148" s="20" t="str" cm="1">
        <f t="array" ref="C148">IF(Table2[[#This Row],[Nodes]:[Nodes]]=6,Table2[[#This Row],[Solving_time]:[Solving_time]],"")</f>
        <v/>
      </c>
      <c r="D148" s="20" t="str" cm="1">
        <f t="array" ref="D148">IF(Table2[[#This Row],[Nodes]:[Nodes]]=7,Table2[[#This Row],[Solving_time]:[Solving_time]],"")</f>
        <v/>
      </c>
    </row>
    <row r="149" spans="1:4">
      <c r="A149" s="20" cm="1">
        <f t="array" ref="A149">IF(Table2[[#This Row],[Nodes]:[Nodes]]=4,Table2[[#This Row],[Solving_time]:[Solving_time]],"")</f>
        <v>0.68187212944030695</v>
      </c>
      <c r="B149" s="20" t="str" cm="1">
        <f t="array" ref="B149">IF(Table2[[#This Row],[Nodes]:[Nodes]]=5,Table2[[#This Row],[Solving_time]:[Solving_time]],"")</f>
        <v/>
      </c>
      <c r="C149" s="20" t="str" cm="1">
        <f t="array" ref="C149">IF(Table2[[#This Row],[Nodes]:[Nodes]]=6,Table2[[#This Row],[Solving_time]:[Solving_time]],"")</f>
        <v/>
      </c>
      <c r="D149" s="20" t="str" cm="1">
        <f t="array" ref="D149">IF(Table2[[#This Row],[Nodes]:[Nodes]]=7,Table2[[#This Row],[Solving_time]:[Solving_time]],"")</f>
        <v/>
      </c>
    </row>
    <row r="150" spans="1:4">
      <c r="A150" s="20" cm="1">
        <f t="array" ref="A150">IF(Table2[[#This Row],[Nodes]:[Nodes]]=4,Table2[[#This Row],[Solving_time]:[Solving_time]],"")</f>
        <v>0.70378684997558505</v>
      </c>
      <c r="B150" s="20" t="str" cm="1">
        <f t="array" ref="B150">IF(Table2[[#This Row],[Nodes]:[Nodes]]=5,Table2[[#This Row],[Solving_time]:[Solving_time]],"")</f>
        <v/>
      </c>
      <c r="C150" s="20" t="str" cm="1">
        <f t="array" ref="C150">IF(Table2[[#This Row],[Nodes]:[Nodes]]=6,Table2[[#This Row],[Solving_time]:[Solving_time]],"")</f>
        <v/>
      </c>
      <c r="D150" s="20" t="str" cm="1">
        <f t="array" ref="D150">IF(Table2[[#This Row],[Nodes]:[Nodes]]=7,Table2[[#This Row],[Solving_time]:[Solving_time]],"")</f>
        <v/>
      </c>
    </row>
    <row r="151" spans="1:4">
      <c r="A151" s="20" cm="1">
        <f t="array" ref="A151">IF(Table2[[#This Row],[Nodes]:[Nodes]]=4,Table2[[#This Row],[Solving_time]:[Solving_time]],"")</f>
        <v>0.32958245277404702</v>
      </c>
      <c r="B151" s="20" t="str" cm="1">
        <f t="array" ref="B151">IF(Table2[[#This Row],[Nodes]:[Nodes]]=5,Table2[[#This Row],[Solving_time]:[Solving_time]],"")</f>
        <v/>
      </c>
      <c r="C151" s="20" t="str" cm="1">
        <f t="array" ref="C151">IF(Table2[[#This Row],[Nodes]:[Nodes]]=6,Table2[[#This Row],[Solving_time]:[Solving_time]],"")</f>
        <v/>
      </c>
      <c r="D151" s="20" t="str" cm="1">
        <f t="array" ref="D151">IF(Table2[[#This Row],[Nodes]:[Nodes]]=7,Table2[[#This Row],[Solving_time]:[Solving_time]],"")</f>
        <v/>
      </c>
    </row>
    <row r="152" spans="1:4">
      <c r="A152" s="20" cm="1">
        <f t="array" ref="A152">IF(Table2[[#This Row],[Nodes]:[Nodes]]=4,Table2[[#This Row],[Solving_time]:[Solving_time]],"")</f>
        <v>2.4146540164947501</v>
      </c>
      <c r="B152" s="20" t="str" cm="1">
        <f t="array" ref="B152">IF(Table2[[#This Row],[Nodes]:[Nodes]]=5,Table2[[#This Row],[Solving_time]:[Solving_time]],"")</f>
        <v/>
      </c>
      <c r="C152" s="20" t="str" cm="1">
        <f t="array" ref="C152">IF(Table2[[#This Row],[Nodes]:[Nodes]]=6,Table2[[#This Row],[Solving_time]:[Solving_time]],"")</f>
        <v/>
      </c>
      <c r="D152" s="20" t="str" cm="1">
        <f t="array" ref="D152">IF(Table2[[#This Row],[Nodes]:[Nodes]]=7,Table2[[#This Row],[Solving_time]:[Solving_time]],"")</f>
        <v/>
      </c>
    </row>
    <row r="153" spans="1:4">
      <c r="A153" s="20" cm="1">
        <f t="array" ref="A153">IF(Table2[[#This Row],[Nodes]:[Nodes]]=4,Table2[[#This Row],[Solving_time]:[Solving_time]],"")</f>
        <v>0.127619743347167</v>
      </c>
      <c r="B153" s="20" t="str" cm="1">
        <f t="array" ref="B153">IF(Table2[[#This Row],[Nodes]:[Nodes]]=5,Table2[[#This Row],[Solving_time]:[Solving_time]],"")</f>
        <v/>
      </c>
      <c r="C153" s="20" t="str" cm="1">
        <f t="array" ref="C153">IF(Table2[[#This Row],[Nodes]:[Nodes]]=6,Table2[[#This Row],[Solving_time]:[Solving_time]],"")</f>
        <v/>
      </c>
      <c r="D153" s="20" t="str" cm="1">
        <f t="array" ref="D153">IF(Table2[[#This Row],[Nodes]:[Nodes]]=7,Table2[[#This Row],[Solving_time]:[Solving_time]],"")</f>
        <v/>
      </c>
    </row>
    <row r="154" spans="1:4">
      <c r="A154" s="20" cm="1">
        <f t="array" ref="A154">IF(Table2[[#This Row],[Nodes]:[Nodes]]=4,Table2[[#This Row],[Solving_time]:[Solving_time]],"")</f>
        <v>0.104600429534912</v>
      </c>
      <c r="B154" s="20" t="str" cm="1">
        <f t="array" ref="B154">IF(Table2[[#This Row],[Nodes]:[Nodes]]=5,Table2[[#This Row],[Solving_time]:[Solving_time]],"")</f>
        <v/>
      </c>
      <c r="C154" s="20" t="str" cm="1">
        <f t="array" ref="C154">IF(Table2[[#This Row],[Nodes]:[Nodes]]=6,Table2[[#This Row],[Solving_time]:[Solving_time]],"")</f>
        <v/>
      </c>
      <c r="D154" s="20" t="str" cm="1">
        <f t="array" ref="D154">IF(Table2[[#This Row],[Nodes]:[Nodes]]=7,Table2[[#This Row],[Solving_time]:[Solving_time]],"")</f>
        <v/>
      </c>
    </row>
    <row r="155" spans="1:4">
      <c r="A155" s="20" cm="1">
        <f t="array" ref="A155">IF(Table2[[#This Row],[Nodes]:[Nodes]]=4,Table2[[#This Row],[Solving_time]:[Solving_time]],"")</f>
        <v>0.12676882743835399</v>
      </c>
      <c r="B155" s="20" t="str" cm="1">
        <f t="array" ref="B155">IF(Table2[[#This Row],[Nodes]:[Nodes]]=5,Table2[[#This Row],[Solving_time]:[Solving_time]],"")</f>
        <v/>
      </c>
      <c r="C155" s="20" t="str" cm="1">
        <f t="array" ref="C155">IF(Table2[[#This Row],[Nodes]:[Nodes]]=6,Table2[[#This Row],[Solving_time]:[Solving_time]],"")</f>
        <v/>
      </c>
      <c r="D155" s="20" t="str" cm="1">
        <f t="array" ref="D155">IF(Table2[[#This Row],[Nodes]:[Nodes]]=7,Table2[[#This Row],[Solving_time]:[Solving_time]],"")</f>
        <v/>
      </c>
    </row>
    <row r="156" spans="1:4">
      <c r="A156" s="20" cm="1">
        <f t="array" ref="A156">IF(Table2[[#This Row],[Nodes]:[Nodes]]=4,Table2[[#This Row],[Solving_time]:[Solving_time]],"")</f>
        <v>0.110569477081298</v>
      </c>
      <c r="B156" s="20" t="str" cm="1">
        <f t="array" ref="B156">IF(Table2[[#This Row],[Nodes]:[Nodes]]=5,Table2[[#This Row],[Solving_time]:[Solving_time]],"")</f>
        <v/>
      </c>
      <c r="C156" s="20" t="str" cm="1">
        <f t="array" ref="C156">IF(Table2[[#This Row],[Nodes]:[Nodes]]=6,Table2[[#This Row],[Solving_time]:[Solving_time]],"")</f>
        <v/>
      </c>
      <c r="D156" s="20" t="str" cm="1">
        <f t="array" ref="D156">IF(Table2[[#This Row],[Nodes]:[Nodes]]=7,Table2[[#This Row],[Solving_time]:[Solving_time]],"")</f>
        <v/>
      </c>
    </row>
    <row r="157" spans="1:4">
      <c r="A157" s="20" cm="1">
        <f t="array" ref="A157">IF(Table2[[#This Row],[Nodes]:[Nodes]]=4,Table2[[#This Row],[Solving_time]:[Solving_time]],"")</f>
        <v>0.20619988441467199</v>
      </c>
      <c r="B157" s="20" t="str" cm="1">
        <f t="array" ref="B157">IF(Table2[[#This Row],[Nodes]:[Nodes]]=5,Table2[[#This Row],[Solving_time]:[Solving_time]],"")</f>
        <v/>
      </c>
      <c r="C157" s="20" t="str" cm="1">
        <f t="array" ref="C157">IF(Table2[[#This Row],[Nodes]:[Nodes]]=6,Table2[[#This Row],[Solving_time]:[Solving_time]],"")</f>
        <v/>
      </c>
      <c r="D157" s="20" t="str" cm="1">
        <f t="array" ref="D157">IF(Table2[[#This Row],[Nodes]:[Nodes]]=7,Table2[[#This Row],[Solving_time]:[Solving_time]],"")</f>
        <v/>
      </c>
    </row>
    <row r="158" spans="1:4">
      <c r="A158" s="20" cm="1">
        <f t="array" ref="A158">IF(Table2[[#This Row],[Nodes]:[Nodes]]=4,Table2[[#This Row],[Solving_time]:[Solving_time]],"")</f>
        <v>0.139735221862792</v>
      </c>
      <c r="B158" s="20" t="str" cm="1">
        <f t="array" ref="B158">IF(Table2[[#This Row],[Nodes]:[Nodes]]=5,Table2[[#This Row],[Solving_time]:[Solving_time]],"")</f>
        <v/>
      </c>
      <c r="C158" s="20" t="str" cm="1">
        <f t="array" ref="C158">IF(Table2[[#This Row],[Nodes]:[Nodes]]=6,Table2[[#This Row],[Solving_time]:[Solving_time]],"")</f>
        <v/>
      </c>
      <c r="D158" s="20" t="str" cm="1">
        <f t="array" ref="D158">IF(Table2[[#This Row],[Nodes]:[Nodes]]=7,Table2[[#This Row],[Solving_time]:[Solving_time]],"")</f>
        <v/>
      </c>
    </row>
    <row r="159" spans="1:4">
      <c r="A159" s="20" cm="1">
        <f t="array" ref="A159">IF(Table2[[#This Row],[Nodes]:[Nodes]]=4,Table2[[#This Row],[Solving_time]:[Solving_time]],"")</f>
        <v>0.16690182685852001</v>
      </c>
      <c r="B159" s="20" t="str" cm="1">
        <f t="array" ref="B159">IF(Table2[[#This Row],[Nodes]:[Nodes]]=5,Table2[[#This Row],[Solving_time]:[Solving_time]],"")</f>
        <v/>
      </c>
      <c r="C159" s="20" t="str" cm="1">
        <f t="array" ref="C159">IF(Table2[[#This Row],[Nodes]:[Nodes]]=6,Table2[[#This Row],[Solving_time]:[Solving_time]],"")</f>
        <v/>
      </c>
      <c r="D159" s="20" t="str" cm="1">
        <f t="array" ref="D159">IF(Table2[[#This Row],[Nodes]:[Nodes]]=7,Table2[[#This Row],[Solving_time]:[Solving_time]],"")</f>
        <v/>
      </c>
    </row>
    <row r="160" spans="1:4">
      <c r="A160" s="20" cm="1">
        <f t="array" ref="A160">IF(Table2[[#This Row],[Nodes]:[Nodes]]=4,Table2[[#This Row],[Solving_time]:[Solving_time]],"")</f>
        <v>0.156653642654418</v>
      </c>
      <c r="B160" s="20" t="str" cm="1">
        <f t="array" ref="B160">IF(Table2[[#This Row],[Nodes]:[Nodes]]=5,Table2[[#This Row],[Solving_time]:[Solving_time]],"")</f>
        <v/>
      </c>
      <c r="C160" s="20" t="str" cm="1">
        <f t="array" ref="C160">IF(Table2[[#This Row],[Nodes]:[Nodes]]=6,Table2[[#This Row],[Solving_time]:[Solving_time]],"")</f>
        <v/>
      </c>
      <c r="D160" s="20" t="str" cm="1">
        <f t="array" ref="D160">IF(Table2[[#This Row],[Nodes]:[Nodes]]=7,Table2[[#This Row],[Solving_time]:[Solving_time]],"")</f>
        <v/>
      </c>
    </row>
    <row r="161" spans="1:4">
      <c r="A161" s="20" cm="1">
        <f t="array" ref="A161">IF(Table2[[#This Row],[Nodes]:[Nodes]]=4,Table2[[#This Row],[Solving_time]:[Solving_time]],"")</f>
        <v>0.143639326095581</v>
      </c>
      <c r="B161" s="20" t="str" cm="1">
        <f t="array" ref="B161">IF(Table2[[#This Row],[Nodes]:[Nodes]]=5,Table2[[#This Row],[Solving_time]:[Solving_time]],"")</f>
        <v/>
      </c>
      <c r="C161" s="20" t="str" cm="1">
        <f t="array" ref="C161">IF(Table2[[#This Row],[Nodes]:[Nodes]]=6,Table2[[#This Row],[Solving_time]:[Solving_time]],"")</f>
        <v/>
      </c>
      <c r="D161" s="20" t="str" cm="1">
        <f t="array" ref="D161">IF(Table2[[#This Row],[Nodes]:[Nodes]]=7,Table2[[#This Row],[Solving_time]:[Solving_time]],"")</f>
        <v/>
      </c>
    </row>
    <row r="162" spans="1:4">
      <c r="A162" s="20" cm="1">
        <f t="array" ref="A162">IF(Table2[[#This Row],[Nodes]:[Nodes]]=4,Table2[[#This Row],[Solving_time]:[Solving_time]],"")</f>
        <v>1.6510376930236801</v>
      </c>
      <c r="B162" s="20" t="str" cm="1">
        <f t="array" ref="B162">IF(Table2[[#This Row],[Nodes]:[Nodes]]=5,Table2[[#This Row],[Solving_time]:[Solving_time]],"")</f>
        <v/>
      </c>
      <c r="C162" s="20" t="str" cm="1">
        <f t="array" ref="C162">IF(Table2[[#This Row],[Nodes]:[Nodes]]=6,Table2[[#This Row],[Solving_time]:[Solving_time]],"")</f>
        <v/>
      </c>
      <c r="D162" s="20" t="str" cm="1">
        <f t="array" ref="D162">IF(Table2[[#This Row],[Nodes]:[Nodes]]=7,Table2[[#This Row],[Solving_time]:[Solving_time]],"")</f>
        <v/>
      </c>
    </row>
    <row r="163" spans="1:4">
      <c r="A163" s="20" cm="1">
        <f t="array" ref="A163">IF(Table2[[#This Row],[Nodes]:[Nodes]]=4,Table2[[#This Row],[Solving_time]:[Solving_time]],"")</f>
        <v>0.208874702453613</v>
      </c>
      <c r="B163" s="20" t="str" cm="1">
        <f t="array" ref="B163">IF(Table2[[#This Row],[Nodes]:[Nodes]]=5,Table2[[#This Row],[Solving_time]:[Solving_time]],"")</f>
        <v/>
      </c>
      <c r="C163" s="20" t="str" cm="1">
        <f t="array" ref="C163">IF(Table2[[#This Row],[Nodes]:[Nodes]]=6,Table2[[#This Row],[Solving_time]:[Solving_time]],"")</f>
        <v/>
      </c>
      <c r="D163" s="20" t="str" cm="1">
        <f t="array" ref="D163">IF(Table2[[#This Row],[Nodes]:[Nodes]]=7,Table2[[#This Row],[Solving_time]:[Solving_time]],"")</f>
        <v/>
      </c>
    </row>
    <row r="164" spans="1:4">
      <c r="A164" s="20" cm="1">
        <f t="array" ref="A164">IF(Table2[[#This Row],[Nodes]:[Nodes]]=4,Table2[[#This Row],[Solving_time]:[Solving_time]],"")</f>
        <v>0.21185469627380299</v>
      </c>
      <c r="B164" s="20" t="str" cm="1">
        <f t="array" ref="B164">IF(Table2[[#This Row],[Nodes]:[Nodes]]=5,Table2[[#This Row],[Solving_time]:[Solving_time]],"")</f>
        <v/>
      </c>
      <c r="C164" s="20" t="str" cm="1">
        <f t="array" ref="C164">IF(Table2[[#This Row],[Nodes]:[Nodes]]=6,Table2[[#This Row],[Solving_time]:[Solving_time]],"")</f>
        <v/>
      </c>
      <c r="D164" s="20" t="str" cm="1">
        <f t="array" ref="D164">IF(Table2[[#This Row],[Nodes]:[Nodes]]=7,Table2[[#This Row],[Solving_time]:[Solving_time]],"")</f>
        <v/>
      </c>
    </row>
    <row r="165" spans="1:4">
      <c r="A165" s="20" cm="1">
        <f t="array" ref="A165">IF(Table2[[#This Row],[Nodes]:[Nodes]]=4,Table2[[#This Row],[Solving_time]:[Solving_time]],"")</f>
        <v>0.31080508232116699</v>
      </c>
      <c r="B165" s="20" t="str" cm="1">
        <f t="array" ref="B165">IF(Table2[[#This Row],[Nodes]:[Nodes]]=5,Table2[[#This Row],[Solving_time]:[Solving_time]],"")</f>
        <v/>
      </c>
      <c r="C165" s="20" t="str" cm="1">
        <f t="array" ref="C165">IF(Table2[[#This Row],[Nodes]:[Nodes]]=6,Table2[[#This Row],[Solving_time]:[Solving_time]],"")</f>
        <v/>
      </c>
      <c r="D165" s="20" t="str" cm="1">
        <f t="array" ref="D165">IF(Table2[[#This Row],[Nodes]:[Nodes]]=7,Table2[[#This Row],[Solving_time]:[Solving_time]],"")</f>
        <v/>
      </c>
    </row>
    <row r="166" spans="1:4">
      <c r="A166" s="20" cm="1">
        <f t="array" ref="A166">IF(Table2[[#This Row],[Nodes]:[Nodes]]=4,Table2[[#This Row],[Solving_time]:[Solving_time]],"")</f>
        <v>0.28519964218139598</v>
      </c>
      <c r="B166" s="20" t="str" cm="1">
        <f t="array" ref="B166">IF(Table2[[#This Row],[Nodes]:[Nodes]]=5,Table2[[#This Row],[Solving_time]:[Solving_time]],"")</f>
        <v/>
      </c>
      <c r="C166" s="20" t="str" cm="1">
        <f t="array" ref="C166">IF(Table2[[#This Row],[Nodes]:[Nodes]]=6,Table2[[#This Row],[Solving_time]:[Solving_time]],"")</f>
        <v/>
      </c>
      <c r="D166" s="20" t="str" cm="1">
        <f t="array" ref="D166">IF(Table2[[#This Row],[Nodes]:[Nodes]]=7,Table2[[#This Row],[Solving_time]:[Solving_time]],"")</f>
        <v/>
      </c>
    </row>
    <row r="167" spans="1:4">
      <c r="A167" s="20" cm="1">
        <f t="array" ref="A167">IF(Table2[[#This Row],[Nodes]:[Nodes]]=4,Table2[[#This Row],[Solving_time]:[Solving_time]],"")</f>
        <v>1.21139192581176</v>
      </c>
      <c r="B167" s="20" t="str" cm="1">
        <f t="array" ref="B167">IF(Table2[[#This Row],[Nodes]:[Nodes]]=5,Table2[[#This Row],[Solving_time]:[Solving_time]],"")</f>
        <v/>
      </c>
      <c r="C167" s="20" t="str" cm="1">
        <f t="array" ref="C167">IF(Table2[[#This Row],[Nodes]:[Nodes]]=6,Table2[[#This Row],[Solving_time]:[Solving_time]],"")</f>
        <v/>
      </c>
      <c r="D167" s="20" t="str" cm="1">
        <f t="array" ref="D167">IF(Table2[[#This Row],[Nodes]:[Nodes]]=7,Table2[[#This Row],[Solving_time]:[Solving_time]],"")</f>
        <v/>
      </c>
    </row>
    <row r="168" spans="1:4">
      <c r="A168" s="20" cm="1">
        <f t="array" ref="A168">IF(Table2[[#This Row],[Nodes]:[Nodes]]=4,Table2[[#This Row],[Solving_time]:[Solving_time]],"")</f>
        <v>5.8556795120239202E-2</v>
      </c>
      <c r="B168" s="20" t="str" cm="1">
        <f t="array" ref="B168">IF(Table2[[#This Row],[Nodes]:[Nodes]]=5,Table2[[#This Row],[Solving_time]:[Solving_time]],"")</f>
        <v/>
      </c>
      <c r="C168" s="20" t="str" cm="1">
        <f t="array" ref="C168">IF(Table2[[#This Row],[Nodes]:[Nodes]]=6,Table2[[#This Row],[Solving_time]:[Solving_time]],"")</f>
        <v/>
      </c>
      <c r="D168" s="20" t="str" cm="1">
        <f t="array" ref="D168">IF(Table2[[#This Row],[Nodes]:[Nodes]]=7,Table2[[#This Row],[Solving_time]:[Solving_time]],"")</f>
        <v/>
      </c>
    </row>
    <row r="169" spans="1:4">
      <c r="A169" s="20" cm="1">
        <f t="array" ref="A169">IF(Table2[[#This Row],[Nodes]:[Nodes]]=4,Table2[[#This Row],[Solving_time]:[Solving_time]],"")</f>
        <v>0.556013584136962</v>
      </c>
      <c r="B169" s="20" t="str" cm="1">
        <f t="array" ref="B169">IF(Table2[[#This Row],[Nodes]:[Nodes]]=5,Table2[[#This Row],[Solving_time]:[Solving_time]],"")</f>
        <v/>
      </c>
      <c r="C169" s="20" t="str" cm="1">
        <f t="array" ref="C169">IF(Table2[[#This Row],[Nodes]:[Nodes]]=6,Table2[[#This Row],[Solving_time]:[Solving_time]],"")</f>
        <v/>
      </c>
      <c r="D169" s="20" t="str" cm="1">
        <f t="array" ref="D169">IF(Table2[[#This Row],[Nodes]:[Nodes]]=7,Table2[[#This Row],[Solving_time]:[Solving_time]],"")</f>
        <v/>
      </c>
    </row>
    <row r="170" spans="1:4">
      <c r="A170" s="20" cm="1">
        <f t="array" ref="A170">IF(Table2[[#This Row],[Nodes]:[Nodes]]=4,Table2[[#This Row],[Solving_time]:[Solving_time]],"")</f>
        <v>0.77728295326232899</v>
      </c>
      <c r="B170" s="20" t="str" cm="1">
        <f t="array" ref="B170">IF(Table2[[#This Row],[Nodes]:[Nodes]]=5,Table2[[#This Row],[Solving_time]:[Solving_time]],"")</f>
        <v/>
      </c>
      <c r="C170" s="20" t="str" cm="1">
        <f t="array" ref="C170">IF(Table2[[#This Row],[Nodes]:[Nodes]]=6,Table2[[#This Row],[Solving_time]:[Solving_time]],"")</f>
        <v/>
      </c>
      <c r="D170" s="20" t="str" cm="1">
        <f t="array" ref="D170">IF(Table2[[#This Row],[Nodes]:[Nodes]]=7,Table2[[#This Row],[Solving_time]:[Solving_time]],"")</f>
        <v/>
      </c>
    </row>
    <row r="171" spans="1:4">
      <c r="A171" s="20" cm="1">
        <f t="array" ref="A171">IF(Table2[[#This Row],[Nodes]:[Nodes]]=4,Table2[[#This Row],[Solving_time]:[Solving_time]],"")</f>
        <v>0.29977989196777299</v>
      </c>
      <c r="B171" s="20" t="str" cm="1">
        <f t="array" ref="B171">IF(Table2[[#This Row],[Nodes]:[Nodes]]=5,Table2[[#This Row],[Solving_time]:[Solving_time]],"")</f>
        <v/>
      </c>
      <c r="C171" s="20" t="str" cm="1">
        <f t="array" ref="C171">IF(Table2[[#This Row],[Nodes]:[Nodes]]=6,Table2[[#This Row],[Solving_time]:[Solving_time]],"")</f>
        <v/>
      </c>
      <c r="D171" s="20" t="str" cm="1">
        <f t="array" ref="D171">IF(Table2[[#This Row],[Nodes]:[Nodes]]=7,Table2[[#This Row],[Solving_time]:[Solving_time]],"")</f>
        <v/>
      </c>
    </row>
    <row r="172" spans="1:4">
      <c r="A172" s="20" cm="1">
        <f t="array" ref="A172">IF(Table2[[#This Row],[Nodes]:[Nodes]]=4,Table2[[#This Row],[Solving_time]:[Solving_time]],"")</f>
        <v>2.28677129745483</v>
      </c>
      <c r="B172" s="20" t="str" cm="1">
        <f t="array" ref="B172">IF(Table2[[#This Row],[Nodes]:[Nodes]]=5,Table2[[#This Row],[Solving_time]:[Solving_time]],"")</f>
        <v/>
      </c>
      <c r="C172" s="20" t="str" cm="1">
        <f t="array" ref="C172">IF(Table2[[#This Row],[Nodes]:[Nodes]]=6,Table2[[#This Row],[Solving_time]:[Solving_time]],"")</f>
        <v/>
      </c>
      <c r="D172" s="20" t="str" cm="1">
        <f t="array" ref="D172">IF(Table2[[#This Row],[Nodes]:[Nodes]]=7,Table2[[#This Row],[Solving_time]:[Solving_time]],"")</f>
        <v/>
      </c>
    </row>
    <row r="173" spans="1:4">
      <c r="A173" s="20" cm="1">
        <f t="array" ref="A173">IF(Table2[[#This Row],[Nodes]:[Nodes]]=4,Table2[[#This Row],[Solving_time]:[Solving_time]],"")</f>
        <v>0.165162563323974</v>
      </c>
      <c r="B173" s="20" t="str" cm="1">
        <f t="array" ref="B173">IF(Table2[[#This Row],[Nodes]:[Nodes]]=5,Table2[[#This Row],[Solving_time]:[Solving_time]],"")</f>
        <v/>
      </c>
      <c r="C173" s="20" t="str" cm="1">
        <f t="array" ref="C173">IF(Table2[[#This Row],[Nodes]:[Nodes]]=6,Table2[[#This Row],[Solving_time]:[Solving_time]],"")</f>
        <v/>
      </c>
      <c r="D173" s="20" t="str" cm="1">
        <f t="array" ref="D173">IF(Table2[[#This Row],[Nodes]:[Nodes]]=7,Table2[[#This Row],[Solving_time]:[Solving_time]],"")</f>
        <v/>
      </c>
    </row>
    <row r="174" spans="1:4">
      <c r="A174" s="20" cm="1">
        <f t="array" ref="A174">IF(Table2[[#This Row],[Nodes]:[Nodes]]=4,Table2[[#This Row],[Solving_time]:[Solving_time]],"")</f>
        <v>0.118615865707397</v>
      </c>
      <c r="B174" s="20" t="str" cm="1">
        <f t="array" ref="B174">IF(Table2[[#This Row],[Nodes]:[Nodes]]=5,Table2[[#This Row],[Solving_time]:[Solving_time]],"")</f>
        <v/>
      </c>
      <c r="C174" s="20" t="str" cm="1">
        <f t="array" ref="C174">IF(Table2[[#This Row],[Nodes]:[Nodes]]=6,Table2[[#This Row],[Solving_time]:[Solving_time]],"")</f>
        <v/>
      </c>
      <c r="D174" s="20" t="str" cm="1">
        <f t="array" ref="D174">IF(Table2[[#This Row],[Nodes]:[Nodes]]=7,Table2[[#This Row],[Solving_time]:[Solving_time]],"")</f>
        <v/>
      </c>
    </row>
    <row r="175" spans="1:4">
      <c r="A175" s="20" cm="1">
        <f t="array" ref="A175">IF(Table2[[#This Row],[Nodes]:[Nodes]]=4,Table2[[#This Row],[Solving_time]:[Solving_time]],"")</f>
        <v>0.14934706687927199</v>
      </c>
      <c r="B175" s="20" t="str" cm="1">
        <f t="array" ref="B175">IF(Table2[[#This Row],[Nodes]:[Nodes]]=5,Table2[[#This Row],[Solving_time]:[Solving_time]],"")</f>
        <v/>
      </c>
      <c r="C175" s="20" t="str" cm="1">
        <f t="array" ref="C175">IF(Table2[[#This Row],[Nodes]:[Nodes]]=6,Table2[[#This Row],[Solving_time]:[Solving_time]],"")</f>
        <v/>
      </c>
      <c r="D175" s="20" t="str" cm="1">
        <f t="array" ref="D175">IF(Table2[[#This Row],[Nodes]:[Nodes]]=7,Table2[[#This Row],[Solving_time]:[Solving_time]],"")</f>
        <v/>
      </c>
    </row>
    <row r="176" spans="1:4">
      <c r="A176" s="20" cm="1">
        <f t="array" ref="A176">IF(Table2[[#This Row],[Nodes]:[Nodes]]=4,Table2[[#This Row],[Solving_time]:[Solving_time]],"")</f>
        <v>0.106609106063842</v>
      </c>
      <c r="B176" s="20" t="str" cm="1">
        <f t="array" ref="B176">IF(Table2[[#This Row],[Nodes]:[Nodes]]=5,Table2[[#This Row],[Solving_time]:[Solving_time]],"")</f>
        <v/>
      </c>
      <c r="C176" s="20" t="str" cm="1">
        <f t="array" ref="C176">IF(Table2[[#This Row],[Nodes]:[Nodes]]=6,Table2[[#This Row],[Solving_time]:[Solving_time]],"")</f>
        <v/>
      </c>
      <c r="D176" s="20" t="str" cm="1">
        <f t="array" ref="D176">IF(Table2[[#This Row],[Nodes]:[Nodes]]=7,Table2[[#This Row],[Solving_time]:[Solving_time]],"")</f>
        <v/>
      </c>
    </row>
    <row r="177" spans="1:4">
      <c r="A177" s="20" cm="1">
        <f t="array" ref="A177">IF(Table2[[#This Row],[Nodes]:[Nodes]]=4,Table2[[#This Row],[Solving_time]:[Solving_time]],"")</f>
        <v>0.20617651939392001</v>
      </c>
      <c r="B177" s="20" t="str" cm="1">
        <f t="array" ref="B177">IF(Table2[[#This Row],[Nodes]:[Nodes]]=5,Table2[[#This Row],[Solving_time]:[Solving_time]],"")</f>
        <v/>
      </c>
      <c r="C177" s="20" t="str" cm="1">
        <f t="array" ref="C177">IF(Table2[[#This Row],[Nodes]:[Nodes]]=6,Table2[[#This Row],[Solving_time]:[Solving_time]],"")</f>
        <v/>
      </c>
      <c r="D177" s="20" t="str" cm="1">
        <f t="array" ref="D177">IF(Table2[[#This Row],[Nodes]:[Nodes]]=7,Table2[[#This Row],[Solving_time]:[Solving_time]],"")</f>
        <v/>
      </c>
    </row>
    <row r="178" spans="1:4">
      <c r="A178" s="20" cm="1">
        <f t="array" ref="A178">IF(Table2[[#This Row],[Nodes]:[Nodes]]=4,Table2[[#This Row],[Solving_time]:[Solving_time]],"")</f>
        <v>0.120738744735717</v>
      </c>
      <c r="B178" s="20" t="str" cm="1">
        <f t="array" ref="B178">IF(Table2[[#This Row],[Nodes]:[Nodes]]=5,Table2[[#This Row],[Solving_time]:[Solving_time]],"")</f>
        <v/>
      </c>
      <c r="C178" s="20" t="str" cm="1">
        <f t="array" ref="C178">IF(Table2[[#This Row],[Nodes]:[Nodes]]=6,Table2[[#This Row],[Solving_time]:[Solving_time]],"")</f>
        <v/>
      </c>
      <c r="D178" s="20" t="str" cm="1">
        <f t="array" ref="D178">IF(Table2[[#This Row],[Nodes]:[Nodes]]=7,Table2[[#This Row],[Solving_time]:[Solving_time]],"")</f>
        <v/>
      </c>
    </row>
    <row r="179" spans="1:4">
      <c r="A179" s="20" cm="1">
        <f t="array" ref="A179">IF(Table2[[#This Row],[Nodes]:[Nodes]]=4,Table2[[#This Row],[Solving_time]:[Solving_time]],"")</f>
        <v>0.18017482757568301</v>
      </c>
      <c r="B179" s="20" t="str" cm="1">
        <f t="array" ref="B179">IF(Table2[[#This Row],[Nodes]:[Nodes]]=5,Table2[[#This Row],[Solving_time]:[Solving_time]],"")</f>
        <v/>
      </c>
      <c r="C179" s="20" t="str" cm="1">
        <f t="array" ref="C179">IF(Table2[[#This Row],[Nodes]:[Nodes]]=6,Table2[[#This Row],[Solving_time]:[Solving_time]],"")</f>
        <v/>
      </c>
      <c r="D179" s="20" t="str" cm="1">
        <f t="array" ref="D179">IF(Table2[[#This Row],[Nodes]:[Nodes]]=7,Table2[[#This Row],[Solving_time]:[Solving_time]],"")</f>
        <v/>
      </c>
    </row>
    <row r="180" spans="1:4">
      <c r="A180" s="20" cm="1">
        <f t="array" ref="A180">IF(Table2[[#This Row],[Nodes]:[Nodes]]=4,Table2[[#This Row],[Solving_time]:[Solving_time]],"")</f>
        <v>0.15965080261230399</v>
      </c>
      <c r="B180" s="20" t="str" cm="1">
        <f t="array" ref="B180">IF(Table2[[#This Row],[Nodes]:[Nodes]]=5,Table2[[#This Row],[Solving_time]:[Solving_time]],"")</f>
        <v/>
      </c>
      <c r="C180" s="20" t="str" cm="1">
        <f t="array" ref="C180">IF(Table2[[#This Row],[Nodes]:[Nodes]]=6,Table2[[#This Row],[Solving_time]:[Solving_time]],"")</f>
        <v/>
      </c>
      <c r="D180" s="20" t="str" cm="1">
        <f t="array" ref="D180">IF(Table2[[#This Row],[Nodes]:[Nodes]]=7,Table2[[#This Row],[Solving_time]:[Solving_time]],"")</f>
        <v/>
      </c>
    </row>
    <row r="181" spans="1:4">
      <c r="A181" s="20" cm="1">
        <f t="array" ref="A181">IF(Table2[[#This Row],[Nodes]:[Nodes]]=4,Table2[[#This Row],[Solving_time]:[Solving_time]],"")</f>
        <v>0.14314293861389099</v>
      </c>
      <c r="B181" s="20" t="str" cm="1">
        <f t="array" ref="B181">IF(Table2[[#This Row],[Nodes]:[Nodes]]=5,Table2[[#This Row],[Solving_time]:[Solving_time]],"")</f>
        <v/>
      </c>
      <c r="C181" s="20" t="str" cm="1">
        <f t="array" ref="C181">IF(Table2[[#This Row],[Nodes]:[Nodes]]=6,Table2[[#This Row],[Solving_time]:[Solving_time]],"")</f>
        <v/>
      </c>
      <c r="D181" s="20" t="str" cm="1">
        <f t="array" ref="D181">IF(Table2[[#This Row],[Nodes]:[Nodes]]=7,Table2[[#This Row],[Solving_time]:[Solving_time]],"")</f>
        <v/>
      </c>
    </row>
    <row r="182" spans="1:4">
      <c r="A182" s="20" t="str" cm="1">
        <f t="array" ref="A182">IF(Table2[[#This Row],[Nodes]:[Nodes]]=4,Table2[[#This Row],[Solving_time]:[Solving_time]],"")</f>
        <v/>
      </c>
      <c r="B182" s="20" cm="1">
        <f t="array" ref="B182">IF(Table2[[#This Row],[Nodes]:[Nodes]]=5,Table2[[#This Row],[Solving_time]:[Solving_time]],"")</f>
        <v>2.61318802833557</v>
      </c>
      <c r="C182" s="20" t="str" cm="1">
        <f t="array" ref="C182">IF(Table2[[#This Row],[Nodes]:[Nodes]]=6,Table2[[#This Row],[Solving_time]:[Solving_time]],"")</f>
        <v/>
      </c>
      <c r="D182" s="20" t="str" cm="1">
        <f t="array" ref="D182">IF(Table2[[#This Row],[Nodes]:[Nodes]]=7,Table2[[#This Row],[Solving_time]:[Solving_time]],"")</f>
        <v/>
      </c>
    </row>
    <row r="183" spans="1:4">
      <c r="A183" s="20" t="str" cm="1">
        <f t="array" ref="A183">IF(Table2[[#This Row],[Nodes]:[Nodes]]=4,Table2[[#This Row],[Solving_time]:[Solving_time]],"")</f>
        <v/>
      </c>
      <c r="B183" s="20" cm="1">
        <f t="array" ref="B183">IF(Table2[[#This Row],[Nodes]:[Nodes]]=5,Table2[[#This Row],[Solving_time]:[Solving_time]],"")</f>
        <v>4.7319400310516304</v>
      </c>
      <c r="C183" s="20" t="str" cm="1">
        <f t="array" ref="C183">IF(Table2[[#This Row],[Nodes]:[Nodes]]=6,Table2[[#This Row],[Solving_time]:[Solving_time]],"")</f>
        <v/>
      </c>
      <c r="D183" s="20" t="str" cm="1">
        <f t="array" ref="D183">IF(Table2[[#This Row],[Nodes]:[Nodes]]=7,Table2[[#This Row],[Solving_time]:[Solving_time]],"")</f>
        <v/>
      </c>
    </row>
    <row r="184" spans="1:4">
      <c r="A184" s="20" t="str" cm="1">
        <f t="array" ref="A184">IF(Table2[[#This Row],[Nodes]:[Nodes]]=4,Table2[[#This Row],[Solving_time]:[Solving_time]],"")</f>
        <v/>
      </c>
      <c r="B184" s="20" cm="1">
        <f t="array" ref="B184">IF(Table2[[#This Row],[Nodes]:[Nodes]]=5,Table2[[#This Row],[Solving_time]:[Solving_time]],"")</f>
        <v>2.8102331161499001</v>
      </c>
      <c r="C184" s="20" t="str" cm="1">
        <f t="array" ref="C184">IF(Table2[[#This Row],[Nodes]:[Nodes]]=6,Table2[[#This Row],[Solving_time]:[Solving_time]],"")</f>
        <v/>
      </c>
      <c r="D184" s="20" t="str" cm="1">
        <f t="array" ref="D184">IF(Table2[[#This Row],[Nodes]:[Nodes]]=7,Table2[[#This Row],[Solving_time]:[Solving_time]],"")</f>
        <v/>
      </c>
    </row>
    <row r="185" spans="1:4">
      <c r="A185" s="20" t="str" cm="1">
        <f t="array" ref="A185">IF(Table2[[#This Row],[Nodes]:[Nodes]]=4,Table2[[#This Row],[Solving_time]:[Solving_time]],"")</f>
        <v/>
      </c>
      <c r="B185" s="20" cm="1">
        <f t="array" ref="B185">IF(Table2[[#This Row],[Nodes]:[Nodes]]=5,Table2[[#This Row],[Solving_time]:[Solving_time]],"")</f>
        <v>5.72216725349426</v>
      </c>
      <c r="C185" s="20" t="str" cm="1">
        <f t="array" ref="C185">IF(Table2[[#This Row],[Nodes]:[Nodes]]=6,Table2[[#This Row],[Solving_time]:[Solving_time]],"")</f>
        <v/>
      </c>
      <c r="D185" s="20" t="str" cm="1">
        <f t="array" ref="D185">IF(Table2[[#This Row],[Nodes]:[Nodes]]=7,Table2[[#This Row],[Solving_time]:[Solving_time]],"")</f>
        <v/>
      </c>
    </row>
    <row r="186" spans="1:4">
      <c r="A186" s="20" t="str" cm="1">
        <f t="array" ref="A186">IF(Table2[[#This Row],[Nodes]:[Nodes]]=4,Table2[[#This Row],[Solving_time]:[Solving_time]],"")</f>
        <v/>
      </c>
      <c r="B186" s="20" cm="1">
        <f t="array" ref="B186">IF(Table2[[#This Row],[Nodes]:[Nodes]]=5,Table2[[#This Row],[Solving_time]:[Solving_time]],"")</f>
        <v>3.5776796340942298</v>
      </c>
      <c r="C186" s="20" t="str" cm="1">
        <f t="array" ref="C186">IF(Table2[[#This Row],[Nodes]:[Nodes]]=6,Table2[[#This Row],[Solving_time]:[Solving_time]],"")</f>
        <v/>
      </c>
      <c r="D186" s="20" t="str" cm="1">
        <f t="array" ref="D186">IF(Table2[[#This Row],[Nodes]:[Nodes]]=7,Table2[[#This Row],[Solving_time]:[Solving_time]],"")</f>
        <v/>
      </c>
    </row>
    <row r="187" spans="1:4">
      <c r="A187" s="20" t="str" cm="1">
        <f t="array" ref="A187">IF(Table2[[#This Row],[Nodes]:[Nodes]]=4,Table2[[#This Row],[Solving_time]:[Solving_time]],"")</f>
        <v/>
      </c>
      <c r="B187" s="20" cm="1">
        <f t="array" ref="B187">IF(Table2[[#This Row],[Nodes]:[Nodes]]=5,Table2[[#This Row],[Solving_time]:[Solving_time]],"")</f>
        <v>29.483076095581001</v>
      </c>
      <c r="C187" s="20" t="str" cm="1">
        <f t="array" ref="C187">IF(Table2[[#This Row],[Nodes]:[Nodes]]=6,Table2[[#This Row],[Solving_time]:[Solving_time]],"")</f>
        <v/>
      </c>
      <c r="D187" s="20" t="str" cm="1">
        <f t="array" ref="D187">IF(Table2[[#This Row],[Nodes]:[Nodes]]=7,Table2[[#This Row],[Solving_time]:[Solving_time]],"")</f>
        <v/>
      </c>
    </row>
    <row r="188" spans="1:4">
      <c r="A188" s="20" t="str" cm="1">
        <f t="array" ref="A188">IF(Table2[[#This Row],[Nodes]:[Nodes]]=4,Table2[[#This Row],[Solving_time]:[Solving_time]],"")</f>
        <v/>
      </c>
      <c r="B188" s="20" cm="1">
        <f t="array" ref="B188">IF(Table2[[#This Row],[Nodes]:[Nodes]]=5,Table2[[#This Row],[Solving_time]:[Solving_time]],"")</f>
        <v>0.30933904647827098</v>
      </c>
      <c r="C188" s="20" t="str" cm="1">
        <f t="array" ref="C188">IF(Table2[[#This Row],[Nodes]:[Nodes]]=6,Table2[[#This Row],[Solving_time]:[Solving_time]],"")</f>
        <v/>
      </c>
      <c r="D188" s="20" t="str" cm="1">
        <f t="array" ref="D188">IF(Table2[[#This Row],[Nodes]:[Nodes]]=7,Table2[[#This Row],[Solving_time]:[Solving_time]],"")</f>
        <v/>
      </c>
    </row>
    <row r="189" spans="1:4">
      <c r="A189" s="20" t="str" cm="1">
        <f t="array" ref="A189">IF(Table2[[#This Row],[Nodes]:[Nodes]]=4,Table2[[#This Row],[Solving_time]:[Solving_time]],"")</f>
        <v/>
      </c>
      <c r="B189" s="20" cm="1">
        <f t="array" ref="B189">IF(Table2[[#This Row],[Nodes]:[Nodes]]=5,Table2[[#This Row],[Solving_time]:[Solving_time]],"")</f>
        <v>17.243996620178201</v>
      </c>
      <c r="C189" s="20" t="str" cm="1">
        <f t="array" ref="C189">IF(Table2[[#This Row],[Nodes]:[Nodes]]=6,Table2[[#This Row],[Solving_time]:[Solving_time]],"")</f>
        <v/>
      </c>
      <c r="D189" s="20" t="str" cm="1">
        <f t="array" ref="D189">IF(Table2[[#This Row],[Nodes]:[Nodes]]=7,Table2[[#This Row],[Solving_time]:[Solving_time]],"")</f>
        <v/>
      </c>
    </row>
    <row r="190" spans="1:4">
      <c r="A190" s="20" t="str" cm="1">
        <f t="array" ref="A190">IF(Table2[[#This Row],[Nodes]:[Nodes]]=4,Table2[[#This Row],[Solving_time]:[Solving_time]],"")</f>
        <v/>
      </c>
      <c r="B190" s="20" cm="1">
        <f t="array" ref="B190">IF(Table2[[#This Row],[Nodes]:[Nodes]]=5,Table2[[#This Row],[Solving_time]:[Solving_time]],"")</f>
        <v>19.471293926238999</v>
      </c>
      <c r="C190" s="20" t="str" cm="1">
        <f t="array" ref="C190">IF(Table2[[#This Row],[Nodes]:[Nodes]]=6,Table2[[#This Row],[Solving_time]:[Solving_time]],"")</f>
        <v/>
      </c>
      <c r="D190" s="20" t="str" cm="1">
        <f t="array" ref="D190">IF(Table2[[#This Row],[Nodes]:[Nodes]]=7,Table2[[#This Row],[Solving_time]:[Solving_time]],"")</f>
        <v/>
      </c>
    </row>
    <row r="191" spans="1:4">
      <c r="A191" s="20" t="str" cm="1">
        <f t="array" ref="A191">IF(Table2[[#This Row],[Nodes]:[Nodes]]=4,Table2[[#This Row],[Solving_time]:[Solving_time]],"")</f>
        <v/>
      </c>
      <c r="B191" s="20" cm="1">
        <f t="array" ref="B191">IF(Table2[[#This Row],[Nodes]:[Nodes]]=5,Table2[[#This Row],[Solving_time]:[Solving_time]],"")</f>
        <v>15.3701667785644</v>
      </c>
      <c r="C191" s="20" t="str" cm="1">
        <f t="array" ref="C191">IF(Table2[[#This Row],[Nodes]:[Nodes]]=6,Table2[[#This Row],[Solving_time]:[Solving_time]],"")</f>
        <v/>
      </c>
      <c r="D191" s="20" t="str" cm="1">
        <f t="array" ref="D191">IF(Table2[[#This Row],[Nodes]:[Nodes]]=7,Table2[[#This Row],[Solving_time]:[Solving_time]],"")</f>
        <v/>
      </c>
    </row>
    <row r="192" spans="1:4">
      <c r="A192" s="20" t="str" cm="1">
        <f t="array" ref="A192">IF(Table2[[#This Row],[Nodes]:[Nodes]]=4,Table2[[#This Row],[Solving_time]:[Solving_time]],"")</f>
        <v/>
      </c>
      <c r="B192" s="20" cm="1">
        <f t="array" ref="B192">IF(Table2[[#This Row],[Nodes]:[Nodes]]=5,Table2[[#This Row],[Solving_time]:[Solving_time]],"")</f>
        <v>0.69547533988952603</v>
      </c>
      <c r="C192" s="20" t="str" cm="1">
        <f t="array" ref="C192">IF(Table2[[#This Row],[Nodes]:[Nodes]]=6,Table2[[#This Row],[Solving_time]:[Solving_time]],"")</f>
        <v/>
      </c>
      <c r="D192" s="20" t="str" cm="1">
        <f t="array" ref="D192">IF(Table2[[#This Row],[Nodes]:[Nodes]]=7,Table2[[#This Row],[Solving_time]:[Solving_time]],"")</f>
        <v/>
      </c>
    </row>
    <row r="193" spans="1:4">
      <c r="A193" s="20" t="str" cm="1">
        <f t="array" ref="A193">IF(Table2[[#This Row],[Nodes]:[Nodes]]=4,Table2[[#This Row],[Solving_time]:[Solving_time]],"")</f>
        <v/>
      </c>
      <c r="B193" s="20" cm="1">
        <f t="array" ref="B193">IF(Table2[[#This Row],[Nodes]:[Nodes]]=5,Table2[[#This Row],[Solving_time]:[Solving_time]],"")</f>
        <v>0.62026667594909601</v>
      </c>
      <c r="C193" s="20" t="str" cm="1">
        <f t="array" ref="C193">IF(Table2[[#This Row],[Nodes]:[Nodes]]=6,Table2[[#This Row],[Solving_time]:[Solving_time]],"")</f>
        <v/>
      </c>
      <c r="D193" s="20" t="str" cm="1">
        <f t="array" ref="D193">IF(Table2[[#This Row],[Nodes]:[Nodes]]=7,Table2[[#This Row],[Solving_time]:[Solving_time]],"")</f>
        <v/>
      </c>
    </row>
    <row r="194" spans="1:4">
      <c r="A194" s="20" t="str" cm="1">
        <f t="array" ref="A194">IF(Table2[[#This Row],[Nodes]:[Nodes]]=4,Table2[[#This Row],[Solving_time]:[Solving_time]],"")</f>
        <v/>
      </c>
      <c r="B194" s="20" cm="1">
        <f t="array" ref="B194">IF(Table2[[#This Row],[Nodes]:[Nodes]]=5,Table2[[#This Row],[Solving_time]:[Solving_time]],"")</f>
        <v>0.430944204330444</v>
      </c>
      <c r="C194" s="20" t="str" cm="1">
        <f t="array" ref="C194">IF(Table2[[#This Row],[Nodes]:[Nodes]]=6,Table2[[#This Row],[Solving_time]:[Solving_time]],"")</f>
        <v/>
      </c>
      <c r="D194" s="20" t="str" cm="1">
        <f t="array" ref="D194">IF(Table2[[#This Row],[Nodes]:[Nodes]]=7,Table2[[#This Row],[Solving_time]:[Solving_time]],"")</f>
        <v/>
      </c>
    </row>
    <row r="195" spans="1:4">
      <c r="A195" s="20" t="str" cm="1">
        <f t="array" ref="A195">IF(Table2[[#This Row],[Nodes]:[Nodes]]=4,Table2[[#This Row],[Solving_time]:[Solving_time]],"")</f>
        <v/>
      </c>
      <c r="B195" s="20" cm="1">
        <f t="array" ref="B195">IF(Table2[[#This Row],[Nodes]:[Nodes]]=5,Table2[[#This Row],[Solving_time]:[Solving_time]],"")</f>
        <v>1.00365185737609</v>
      </c>
      <c r="C195" s="20" t="str" cm="1">
        <f t="array" ref="C195">IF(Table2[[#This Row],[Nodes]:[Nodes]]=6,Table2[[#This Row],[Solving_time]:[Solving_time]],"")</f>
        <v/>
      </c>
      <c r="D195" s="20" t="str" cm="1">
        <f t="array" ref="D195">IF(Table2[[#This Row],[Nodes]:[Nodes]]=7,Table2[[#This Row],[Solving_time]:[Solving_time]],"")</f>
        <v/>
      </c>
    </row>
    <row r="196" spans="1:4">
      <c r="A196" s="20" t="str" cm="1">
        <f t="array" ref="A196">IF(Table2[[#This Row],[Nodes]:[Nodes]]=4,Table2[[#This Row],[Solving_time]:[Solving_time]],"")</f>
        <v/>
      </c>
      <c r="B196" s="20" cm="1">
        <f t="array" ref="B196">IF(Table2[[#This Row],[Nodes]:[Nodes]]=5,Table2[[#This Row],[Solving_time]:[Solving_time]],"")</f>
        <v>0.48644232749938898</v>
      </c>
      <c r="C196" s="20" t="str" cm="1">
        <f t="array" ref="C196">IF(Table2[[#This Row],[Nodes]:[Nodes]]=6,Table2[[#This Row],[Solving_time]:[Solving_time]],"")</f>
        <v/>
      </c>
      <c r="D196" s="20" t="str" cm="1">
        <f t="array" ref="D196">IF(Table2[[#This Row],[Nodes]:[Nodes]]=7,Table2[[#This Row],[Solving_time]:[Solving_time]],"")</f>
        <v/>
      </c>
    </row>
    <row r="197" spans="1:4">
      <c r="A197" s="20" t="str" cm="1">
        <f t="array" ref="A197">IF(Table2[[#This Row],[Nodes]:[Nodes]]=4,Table2[[#This Row],[Solving_time]:[Solving_time]],"")</f>
        <v/>
      </c>
      <c r="B197" s="20" cm="1">
        <f t="array" ref="B197">IF(Table2[[#This Row],[Nodes]:[Nodes]]=5,Table2[[#This Row],[Solving_time]:[Solving_time]],"")</f>
        <v>1.5042278766632</v>
      </c>
      <c r="C197" s="20" t="str" cm="1">
        <f t="array" ref="C197">IF(Table2[[#This Row],[Nodes]:[Nodes]]=6,Table2[[#This Row],[Solving_time]:[Solving_time]],"")</f>
        <v/>
      </c>
      <c r="D197" s="20" t="str" cm="1">
        <f t="array" ref="D197">IF(Table2[[#This Row],[Nodes]:[Nodes]]=7,Table2[[#This Row],[Solving_time]:[Solving_time]],"")</f>
        <v/>
      </c>
    </row>
    <row r="198" spans="1:4">
      <c r="A198" s="20" t="str" cm="1">
        <f t="array" ref="A198">IF(Table2[[#This Row],[Nodes]:[Nodes]]=4,Table2[[#This Row],[Solving_time]:[Solving_time]],"")</f>
        <v/>
      </c>
      <c r="B198" s="20" cm="1">
        <f t="array" ref="B198">IF(Table2[[#This Row],[Nodes]:[Nodes]]=5,Table2[[#This Row],[Solving_time]:[Solving_time]],"")</f>
        <v>1.3283879756927399</v>
      </c>
      <c r="C198" s="20" t="str" cm="1">
        <f t="array" ref="C198">IF(Table2[[#This Row],[Nodes]:[Nodes]]=6,Table2[[#This Row],[Solving_time]:[Solving_time]],"")</f>
        <v/>
      </c>
      <c r="D198" s="20" t="str" cm="1">
        <f t="array" ref="D198">IF(Table2[[#This Row],[Nodes]:[Nodes]]=7,Table2[[#This Row],[Solving_time]:[Solving_time]],"")</f>
        <v/>
      </c>
    </row>
    <row r="199" spans="1:4">
      <c r="A199" s="20" t="str" cm="1">
        <f t="array" ref="A199">IF(Table2[[#This Row],[Nodes]:[Nodes]]=4,Table2[[#This Row],[Solving_time]:[Solving_time]],"")</f>
        <v/>
      </c>
      <c r="B199" s="20" cm="1">
        <f t="array" ref="B199">IF(Table2[[#This Row],[Nodes]:[Nodes]]=5,Table2[[#This Row],[Solving_time]:[Solving_time]],"")</f>
        <v>1.83660340309143</v>
      </c>
      <c r="C199" s="20" t="str" cm="1">
        <f t="array" ref="C199">IF(Table2[[#This Row],[Nodes]:[Nodes]]=6,Table2[[#This Row],[Solving_time]:[Solving_time]],"")</f>
        <v/>
      </c>
      <c r="D199" s="20" t="str" cm="1">
        <f t="array" ref="D199">IF(Table2[[#This Row],[Nodes]:[Nodes]]=7,Table2[[#This Row],[Solving_time]:[Solving_time]],"")</f>
        <v/>
      </c>
    </row>
    <row r="200" spans="1:4">
      <c r="A200" s="20" t="str" cm="1">
        <f t="array" ref="A200">IF(Table2[[#This Row],[Nodes]:[Nodes]]=4,Table2[[#This Row],[Solving_time]:[Solving_time]],"")</f>
        <v/>
      </c>
      <c r="B200" s="20" cm="1">
        <f t="array" ref="B200">IF(Table2[[#This Row],[Nodes]:[Nodes]]=5,Table2[[#This Row],[Solving_time]:[Solving_time]],"")</f>
        <v>1.44293308258056</v>
      </c>
      <c r="C200" s="20" t="str" cm="1">
        <f t="array" ref="C200">IF(Table2[[#This Row],[Nodes]:[Nodes]]=6,Table2[[#This Row],[Solving_time]:[Solving_time]],"")</f>
        <v/>
      </c>
      <c r="D200" s="20" t="str" cm="1">
        <f t="array" ref="D200">IF(Table2[[#This Row],[Nodes]:[Nodes]]=7,Table2[[#This Row],[Solving_time]:[Solving_time]],"")</f>
        <v/>
      </c>
    </row>
    <row r="201" spans="1:4">
      <c r="A201" s="20" t="str" cm="1">
        <f t="array" ref="A201">IF(Table2[[#This Row],[Nodes]:[Nodes]]=4,Table2[[#This Row],[Solving_time]:[Solving_time]],"")</f>
        <v/>
      </c>
      <c r="B201" s="20" cm="1">
        <f t="array" ref="B201">IF(Table2[[#This Row],[Nodes]:[Nodes]]=5,Table2[[#This Row],[Solving_time]:[Solving_time]],"")</f>
        <v>1.0256814956664999</v>
      </c>
      <c r="C201" s="20" t="str" cm="1">
        <f t="array" ref="C201">IF(Table2[[#This Row],[Nodes]:[Nodes]]=6,Table2[[#This Row],[Solving_time]:[Solving_time]],"")</f>
        <v/>
      </c>
      <c r="D201" s="20" t="str" cm="1">
        <f t="array" ref="D201">IF(Table2[[#This Row],[Nodes]:[Nodes]]=7,Table2[[#This Row],[Solving_time]:[Solving_time]],"")</f>
        <v/>
      </c>
    </row>
    <row r="202" spans="1:4">
      <c r="A202" s="20" t="str" cm="1">
        <f t="array" ref="A202">IF(Table2[[#This Row],[Nodes]:[Nodes]]=4,Table2[[#This Row],[Solving_time]:[Solving_time]],"")</f>
        <v/>
      </c>
      <c r="B202" s="20" cm="1">
        <f t="array" ref="B202">IF(Table2[[#This Row],[Nodes]:[Nodes]]=5,Table2[[#This Row],[Solving_time]:[Solving_time]],"")</f>
        <v>2.9971177577972399</v>
      </c>
      <c r="C202" s="20" t="str" cm="1">
        <f t="array" ref="C202">IF(Table2[[#This Row],[Nodes]:[Nodes]]=6,Table2[[#This Row],[Solving_time]:[Solving_time]],"")</f>
        <v/>
      </c>
      <c r="D202" s="20" t="str" cm="1">
        <f t="array" ref="D202">IF(Table2[[#This Row],[Nodes]:[Nodes]]=7,Table2[[#This Row],[Solving_time]:[Solving_time]],"")</f>
        <v/>
      </c>
    </row>
    <row r="203" spans="1:4">
      <c r="A203" s="20" t="str" cm="1">
        <f t="array" ref="A203">IF(Table2[[#This Row],[Nodes]:[Nodes]]=4,Table2[[#This Row],[Solving_time]:[Solving_time]],"")</f>
        <v/>
      </c>
      <c r="B203" s="20" cm="1">
        <f t="array" ref="B203">IF(Table2[[#This Row],[Nodes]:[Nodes]]=5,Table2[[#This Row],[Solving_time]:[Solving_time]],"")</f>
        <v>3.1131341457366899</v>
      </c>
      <c r="C203" s="20" t="str" cm="1">
        <f t="array" ref="C203">IF(Table2[[#This Row],[Nodes]:[Nodes]]=6,Table2[[#This Row],[Solving_time]:[Solving_time]],"")</f>
        <v/>
      </c>
      <c r="D203" s="20" t="str" cm="1">
        <f t="array" ref="D203">IF(Table2[[#This Row],[Nodes]:[Nodes]]=7,Table2[[#This Row],[Solving_time]:[Solving_time]],"")</f>
        <v/>
      </c>
    </row>
    <row r="204" spans="1:4">
      <c r="A204" s="20" t="str" cm="1">
        <f t="array" ref="A204">IF(Table2[[#This Row],[Nodes]:[Nodes]]=4,Table2[[#This Row],[Solving_time]:[Solving_time]],"")</f>
        <v/>
      </c>
      <c r="B204" s="20" cm="1">
        <f t="array" ref="B204">IF(Table2[[#This Row],[Nodes]:[Nodes]]=5,Table2[[#This Row],[Solving_time]:[Solving_time]],"")</f>
        <v>4.4930741786956698</v>
      </c>
      <c r="C204" s="20" t="str" cm="1">
        <f t="array" ref="C204">IF(Table2[[#This Row],[Nodes]:[Nodes]]=6,Table2[[#This Row],[Solving_time]:[Solving_time]],"")</f>
        <v/>
      </c>
      <c r="D204" s="20" t="str" cm="1">
        <f t="array" ref="D204">IF(Table2[[#This Row],[Nodes]:[Nodes]]=7,Table2[[#This Row],[Solving_time]:[Solving_time]],"")</f>
        <v/>
      </c>
    </row>
    <row r="205" spans="1:4">
      <c r="A205" s="20" t="str" cm="1">
        <f t="array" ref="A205">IF(Table2[[#This Row],[Nodes]:[Nodes]]=4,Table2[[#This Row],[Solving_time]:[Solving_time]],"")</f>
        <v/>
      </c>
      <c r="B205" s="20" cm="1">
        <f t="array" ref="B205">IF(Table2[[#This Row],[Nodes]:[Nodes]]=5,Table2[[#This Row],[Solving_time]:[Solving_time]],"")</f>
        <v>7.9622092247009197</v>
      </c>
      <c r="C205" s="20" t="str" cm="1">
        <f t="array" ref="C205">IF(Table2[[#This Row],[Nodes]:[Nodes]]=6,Table2[[#This Row],[Solving_time]:[Solving_time]],"")</f>
        <v/>
      </c>
      <c r="D205" s="20" t="str" cm="1">
        <f t="array" ref="D205">IF(Table2[[#This Row],[Nodes]:[Nodes]]=7,Table2[[#This Row],[Solving_time]:[Solving_time]],"")</f>
        <v/>
      </c>
    </row>
    <row r="206" spans="1:4">
      <c r="A206" s="20" t="str" cm="1">
        <f t="array" ref="A206">IF(Table2[[#This Row],[Nodes]:[Nodes]]=4,Table2[[#This Row],[Solving_time]:[Solving_time]],"")</f>
        <v/>
      </c>
      <c r="B206" s="20" cm="1">
        <f t="array" ref="B206">IF(Table2[[#This Row],[Nodes]:[Nodes]]=5,Table2[[#This Row],[Solving_time]:[Solving_time]],"")</f>
        <v>4.3613383769988996</v>
      </c>
      <c r="C206" s="20" t="str" cm="1">
        <f t="array" ref="C206">IF(Table2[[#This Row],[Nodes]:[Nodes]]=6,Table2[[#This Row],[Solving_time]:[Solving_time]],"")</f>
        <v/>
      </c>
      <c r="D206" s="20" t="str" cm="1">
        <f t="array" ref="D206">IF(Table2[[#This Row],[Nodes]:[Nodes]]=7,Table2[[#This Row],[Solving_time]:[Solving_time]],"")</f>
        <v/>
      </c>
    </row>
    <row r="207" spans="1:4">
      <c r="A207" s="20" t="str" cm="1">
        <f t="array" ref="A207">IF(Table2[[#This Row],[Nodes]:[Nodes]]=4,Table2[[#This Row],[Solving_time]:[Solving_time]],"")</f>
        <v/>
      </c>
      <c r="B207" s="20" cm="1">
        <f t="array" ref="B207">IF(Table2[[#This Row],[Nodes]:[Nodes]]=5,Table2[[#This Row],[Solving_time]:[Solving_time]],"")</f>
        <v>7.9192159175872803</v>
      </c>
      <c r="C207" s="20" t="str" cm="1">
        <f t="array" ref="C207">IF(Table2[[#This Row],[Nodes]:[Nodes]]=6,Table2[[#This Row],[Solving_time]:[Solving_time]],"")</f>
        <v/>
      </c>
      <c r="D207" s="20" t="str" cm="1">
        <f t="array" ref="D207">IF(Table2[[#This Row],[Nodes]:[Nodes]]=7,Table2[[#This Row],[Solving_time]:[Solving_time]],"")</f>
        <v/>
      </c>
    </row>
    <row r="208" spans="1:4">
      <c r="A208" s="20" t="str" cm="1">
        <f t="array" ref="A208">IF(Table2[[#This Row],[Nodes]:[Nodes]]=4,Table2[[#This Row],[Solving_time]:[Solving_time]],"")</f>
        <v/>
      </c>
      <c r="B208" s="20" cm="1">
        <f t="array" ref="B208">IF(Table2[[#This Row],[Nodes]:[Nodes]]=5,Table2[[#This Row],[Solving_time]:[Solving_time]],"")</f>
        <v>0.29931712150573703</v>
      </c>
      <c r="C208" s="20" t="str" cm="1">
        <f t="array" ref="C208">IF(Table2[[#This Row],[Nodes]:[Nodes]]=6,Table2[[#This Row],[Solving_time]:[Solving_time]],"")</f>
        <v/>
      </c>
      <c r="D208" s="20" t="str" cm="1">
        <f t="array" ref="D208">IF(Table2[[#This Row],[Nodes]:[Nodes]]=7,Table2[[#This Row],[Solving_time]:[Solving_time]],"")</f>
        <v/>
      </c>
    </row>
    <row r="209" spans="1:4">
      <c r="A209" s="20" t="str" cm="1">
        <f t="array" ref="A209">IF(Table2[[#This Row],[Nodes]:[Nodes]]=4,Table2[[#This Row],[Solving_time]:[Solving_time]],"")</f>
        <v/>
      </c>
      <c r="B209" s="20" cm="1">
        <f t="array" ref="B209">IF(Table2[[#This Row],[Nodes]:[Nodes]]=5,Table2[[#This Row],[Solving_time]:[Solving_time]],"")</f>
        <v>16.8736553192138</v>
      </c>
      <c r="C209" s="20" t="str" cm="1">
        <f t="array" ref="C209">IF(Table2[[#This Row],[Nodes]:[Nodes]]=6,Table2[[#This Row],[Solving_time]:[Solving_time]],"")</f>
        <v/>
      </c>
      <c r="D209" s="20" t="str" cm="1">
        <f t="array" ref="D209">IF(Table2[[#This Row],[Nodes]:[Nodes]]=7,Table2[[#This Row],[Solving_time]:[Solving_time]],"")</f>
        <v/>
      </c>
    </row>
    <row r="210" spans="1:4">
      <c r="A210" s="20" t="str" cm="1">
        <f t="array" ref="A210">IF(Table2[[#This Row],[Nodes]:[Nodes]]=4,Table2[[#This Row],[Solving_time]:[Solving_time]],"")</f>
        <v/>
      </c>
      <c r="B210" s="20" cm="1">
        <f t="array" ref="B210">IF(Table2[[#This Row],[Nodes]:[Nodes]]=5,Table2[[#This Row],[Solving_time]:[Solving_time]],"")</f>
        <v>21.7288591861724</v>
      </c>
      <c r="C210" s="20" t="str" cm="1">
        <f t="array" ref="C210">IF(Table2[[#This Row],[Nodes]:[Nodes]]=6,Table2[[#This Row],[Solving_time]:[Solving_time]],"")</f>
        <v/>
      </c>
      <c r="D210" s="20" t="str" cm="1">
        <f t="array" ref="D210">IF(Table2[[#This Row],[Nodes]:[Nodes]]=7,Table2[[#This Row],[Solving_time]:[Solving_time]],"")</f>
        <v/>
      </c>
    </row>
    <row r="211" spans="1:4">
      <c r="A211" s="20" t="str" cm="1">
        <f t="array" ref="A211">IF(Table2[[#This Row],[Nodes]:[Nodes]]=4,Table2[[#This Row],[Solving_time]:[Solving_time]],"")</f>
        <v/>
      </c>
      <c r="B211" s="20" cm="1">
        <f t="array" ref="B211">IF(Table2[[#This Row],[Nodes]:[Nodes]]=5,Table2[[#This Row],[Solving_time]:[Solving_time]],"")</f>
        <v>17.051478385925201</v>
      </c>
      <c r="C211" s="20" t="str" cm="1">
        <f t="array" ref="C211">IF(Table2[[#This Row],[Nodes]:[Nodes]]=6,Table2[[#This Row],[Solving_time]:[Solving_time]],"")</f>
        <v/>
      </c>
      <c r="D211" s="20" t="str" cm="1">
        <f t="array" ref="D211">IF(Table2[[#This Row],[Nodes]:[Nodes]]=7,Table2[[#This Row],[Solving_time]:[Solving_time]],"")</f>
        <v/>
      </c>
    </row>
    <row r="212" spans="1:4">
      <c r="A212" s="20" t="str" cm="1">
        <f t="array" ref="A212">IF(Table2[[#This Row],[Nodes]:[Nodes]]=4,Table2[[#This Row],[Solving_time]:[Solving_time]],"")</f>
        <v/>
      </c>
      <c r="B212" s="20" cm="1">
        <f t="array" ref="B212">IF(Table2[[#This Row],[Nodes]:[Nodes]]=5,Table2[[#This Row],[Solving_time]:[Solving_time]],"")</f>
        <v>0.695603847503662</v>
      </c>
      <c r="C212" s="20" t="str" cm="1">
        <f t="array" ref="C212">IF(Table2[[#This Row],[Nodes]:[Nodes]]=6,Table2[[#This Row],[Solving_time]:[Solving_time]],"")</f>
        <v/>
      </c>
      <c r="D212" s="20" t="str" cm="1">
        <f t="array" ref="D212">IF(Table2[[#This Row],[Nodes]:[Nodes]]=7,Table2[[#This Row],[Solving_time]:[Solving_time]],"")</f>
        <v/>
      </c>
    </row>
    <row r="213" spans="1:4">
      <c r="A213" s="20" t="str" cm="1">
        <f t="array" ref="A213">IF(Table2[[#This Row],[Nodes]:[Nodes]]=4,Table2[[#This Row],[Solving_time]:[Solving_time]],"")</f>
        <v/>
      </c>
      <c r="B213" s="20" cm="1">
        <f t="array" ref="B213">IF(Table2[[#This Row],[Nodes]:[Nodes]]=5,Table2[[#This Row],[Solving_time]:[Solving_time]],"")</f>
        <v>0.61058330535888605</v>
      </c>
      <c r="C213" s="20" t="str" cm="1">
        <f t="array" ref="C213">IF(Table2[[#This Row],[Nodes]:[Nodes]]=6,Table2[[#This Row],[Solving_time]:[Solving_time]],"")</f>
        <v/>
      </c>
      <c r="D213" s="20" t="str" cm="1">
        <f t="array" ref="D213">IF(Table2[[#This Row],[Nodes]:[Nodes]]=7,Table2[[#This Row],[Solving_time]:[Solving_time]],"")</f>
        <v/>
      </c>
    </row>
    <row r="214" spans="1:4">
      <c r="A214" s="20" t="str" cm="1">
        <f t="array" ref="A214">IF(Table2[[#This Row],[Nodes]:[Nodes]]=4,Table2[[#This Row],[Solving_time]:[Solving_time]],"")</f>
        <v/>
      </c>
      <c r="B214" s="20" cm="1">
        <f t="array" ref="B214">IF(Table2[[#This Row],[Nodes]:[Nodes]]=5,Table2[[#This Row],[Solving_time]:[Solving_time]],"")</f>
        <v>0.43048262596130299</v>
      </c>
      <c r="C214" s="20" t="str" cm="1">
        <f t="array" ref="C214">IF(Table2[[#This Row],[Nodes]:[Nodes]]=6,Table2[[#This Row],[Solving_time]:[Solving_time]],"")</f>
        <v/>
      </c>
      <c r="D214" s="20" t="str" cm="1">
        <f t="array" ref="D214">IF(Table2[[#This Row],[Nodes]:[Nodes]]=7,Table2[[#This Row],[Solving_time]:[Solving_time]],"")</f>
        <v/>
      </c>
    </row>
    <row r="215" spans="1:4">
      <c r="A215" s="20" t="str" cm="1">
        <f t="array" ref="A215">IF(Table2[[#This Row],[Nodes]:[Nodes]]=4,Table2[[#This Row],[Solving_time]:[Solving_time]],"")</f>
        <v/>
      </c>
      <c r="B215" s="20" cm="1">
        <f t="array" ref="B215">IF(Table2[[#This Row],[Nodes]:[Nodes]]=5,Table2[[#This Row],[Solving_time]:[Solving_time]],"")</f>
        <v>1.01443099975585</v>
      </c>
      <c r="C215" s="20" t="str" cm="1">
        <f t="array" ref="C215">IF(Table2[[#This Row],[Nodes]:[Nodes]]=6,Table2[[#This Row],[Solving_time]:[Solving_time]],"")</f>
        <v/>
      </c>
      <c r="D215" s="20" t="str" cm="1">
        <f t="array" ref="D215">IF(Table2[[#This Row],[Nodes]:[Nodes]]=7,Table2[[#This Row],[Solving_time]:[Solving_time]],"")</f>
        <v/>
      </c>
    </row>
    <row r="216" spans="1:4">
      <c r="A216" s="20" t="str" cm="1">
        <f t="array" ref="A216">IF(Table2[[#This Row],[Nodes]:[Nodes]]=4,Table2[[#This Row],[Solving_time]:[Solving_time]],"")</f>
        <v/>
      </c>
      <c r="B216" s="20" cm="1">
        <f t="array" ref="B216">IF(Table2[[#This Row],[Nodes]:[Nodes]]=5,Table2[[#This Row],[Solving_time]:[Solving_time]],"")</f>
        <v>0.48844408988952598</v>
      </c>
      <c r="C216" s="20" t="str" cm="1">
        <f t="array" ref="C216">IF(Table2[[#This Row],[Nodes]:[Nodes]]=6,Table2[[#This Row],[Solving_time]:[Solving_time]],"")</f>
        <v/>
      </c>
      <c r="D216" s="20" t="str" cm="1">
        <f t="array" ref="D216">IF(Table2[[#This Row],[Nodes]:[Nodes]]=7,Table2[[#This Row],[Solving_time]:[Solving_time]],"")</f>
        <v/>
      </c>
    </row>
    <row r="217" spans="1:4">
      <c r="A217" s="20" t="str" cm="1">
        <f t="array" ref="A217">IF(Table2[[#This Row],[Nodes]:[Nodes]]=4,Table2[[#This Row],[Solving_time]:[Solving_time]],"")</f>
        <v/>
      </c>
      <c r="B217" s="20" cm="1">
        <f t="array" ref="B217">IF(Table2[[#This Row],[Nodes]:[Nodes]]=5,Table2[[#This Row],[Solving_time]:[Solving_time]],"")</f>
        <v>1.53662705421447</v>
      </c>
      <c r="C217" s="20" t="str" cm="1">
        <f t="array" ref="C217">IF(Table2[[#This Row],[Nodes]:[Nodes]]=6,Table2[[#This Row],[Solving_time]:[Solving_time]],"")</f>
        <v/>
      </c>
      <c r="D217" s="20" t="str" cm="1">
        <f t="array" ref="D217">IF(Table2[[#This Row],[Nodes]:[Nodes]]=7,Table2[[#This Row],[Solving_time]:[Solving_time]],"")</f>
        <v/>
      </c>
    </row>
    <row r="218" spans="1:4">
      <c r="A218" s="20" t="str" cm="1">
        <f t="array" ref="A218">IF(Table2[[#This Row],[Nodes]:[Nodes]]=4,Table2[[#This Row],[Solving_time]:[Solving_time]],"")</f>
        <v/>
      </c>
      <c r="B218" s="20" cm="1">
        <f t="array" ref="B218">IF(Table2[[#This Row],[Nodes]:[Nodes]]=5,Table2[[#This Row],[Solving_time]:[Solving_time]],"")</f>
        <v>1.3052864074707</v>
      </c>
      <c r="C218" s="20" t="str" cm="1">
        <f t="array" ref="C218">IF(Table2[[#This Row],[Nodes]:[Nodes]]=6,Table2[[#This Row],[Solving_time]:[Solving_time]],"")</f>
        <v/>
      </c>
      <c r="D218" s="20" t="str" cm="1">
        <f t="array" ref="D218">IF(Table2[[#This Row],[Nodes]:[Nodes]]=7,Table2[[#This Row],[Solving_time]:[Solving_time]],"")</f>
        <v/>
      </c>
    </row>
    <row r="219" spans="1:4">
      <c r="A219" s="20" t="str" cm="1">
        <f t="array" ref="A219">IF(Table2[[#This Row],[Nodes]:[Nodes]]=4,Table2[[#This Row],[Solving_time]:[Solving_time]],"")</f>
        <v/>
      </c>
      <c r="B219" s="20" cm="1">
        <f t="array" ref="B219">IF(Table2[[#This Row],[Nodes]:[Nodes]]=5,Table2[[#This Row],[Solving_time]:[Solving_time]],"")</f>
        <v>1.91859126091003</v>
      </c>
      <c r="C219" s="20" t="str" cm="1">
        <f t="array" ref="C219">IF(Table2[[#This Row],[Nodes]:[Nodes]]=6,Table2[[#This Row],[Solving_time]:[Solving_time]],"")</f>
        <v/>
      </c>
      <c r="D219" s="20" t="str" cm="1">
        <f t="array" ref="D219">IF(Table2[[#This Row],[Nodes]:[Nodes]]=7,Table2[[#This Row],[Solving_time]:[Solving_time]],"")</f>
        <v/>
      </c>
    </row>
    <row r="220" spans="1:4">
      <c r="A220" s="20" t="str" cm="1">
        <f t="array" ref="A220">IF(Table2[[#This Row],[Nodes]:[Nodes]]=4,Table2[[#This Row],[Solving_time]:[Solving_time]],"")</f>
        <v/>
      </c>
      <c r="B220" s="20" cm="1">
        <f t="array" ref="B220">IF(Table2[[#This Row],[Nodes]:[Nodes]]=5,Table2[[#This Row],[Solving_time]:[Solving_time]],"")</f>
        <v>1.48954725265502</v>
      </c>
      <c r="C220" s="20" t="str" cm="1">
        <f t="array" ref="C220">IF(Table2[[#This Row],[Nodes]:[Nodes]]=6,Table2[[#This Row],[Solving_time]:[Solving_time]],"")</f>
        <v/>
      </c>
      <c r="D220" s="20" t="str" cm="1">
        <f t="array" ref="D220">IF(Table2[[#This Row],[Nodes]:[Nodes]]=7,Table2[[#This Row],[Solving_time]:[Solving_time]],"")</f>
        <v/>
      </c>
    </row>
    <row r="221" spans="1:4">
      <c r="A221" s="20" t="str" cm="1">
        <f t="array" ref="A221">IF(Table2[[#This Row],[Nodes]:[Nodes]]=4,Table2[[#This Row],[Solving_time]:[Solving_time]],"")</f>
        <v/>
      </c>
      <c r="B221" s="20" cm="1">
        <f t="array" ref="B221">IF(Table2[[#This Row],[Nodes]:[Nodes]]=5,Table2[[#This Row],[Solving_time]:[Solving_time]],"")</f>
        <v>0.96911978721618597</v>
      </c>
      <c r="C221" s="20" t="str" cm="1">
        <f t="array" ref="C221">IF(Table2[[#This Row],[Nodes]:[Nodes]]=6,Table2[[#This Row],[Solving_time]:[Solving_time]],"")</f>
        <v/>
      </c>
      <c r="D221" s="20" t="str" cm="1">
        <f t="array" ref="D221">IF(Table2[[#This Row],[Nodes]:[Nodes]]=7,Table2[[#This Row],[Solving_time]:[Solving_time]],"")</f>
        <v/>
      </c>
    </row>
    <row r="222" spans="1:4">
      <c r="A222" s="20" t="str" cm="1">
        <f t="array" ref="A222">IF(Table2[[#This Row],[Nodes]:[Nodes]]=4,Table2[[#This Row],[Solving_time]:[Solving_time]],"")</f>
        <v/>
      </c>
      <c r="B222" s="20" cm="1">
        <f t="array" ref="B222">IF(Table2[[#This Row],[Nodes]:[Nodes]]=5,Table2[[#This Row],[Solving_time]:[Solving_time]],"")</f>
        <v>2.9068064689636199</v>
      </c>
      <c r="C222" s="20" t="str" cm="1">
        <f t="array" ref="C222">IF(Table2[[#This Row],[Nodes]:[Nodes]]=6,Table2[[#This Row],[Solving_time]:[Solving_time]],"")</f>
        <v/>
      </c>
      <c r="D222" s="20" t="str" cm="1">
        <f t="array" ref="D222">IF(Table2[[#This Row],[Nodes]:[Nodes]]=7,Table2[[#This Row],[Solving_time]:[Solving_time]],"")</f>
        <v/>
      </c>
    </row>
    <row r="223" spans="1:4">
      <c r="A223" s="20" t="str" cm="1">
        <f t="array" ref="A223">IF(Table2[[#This Row],[Nodes]:[Nodes]]=4,Table2[[#This Row],[Solving_time]:[Solving_time]],"")</f>
        <v/>
      </c>
      <c r="B223" s="20" cm="1">
        <f t="array" ref="B223">IF(Table2[[#This Row],[Nodes]:[Nodes]]=5,Table2[[#This Row],[Solving_time]:[Solving_time]],"")</f>
        <v>4.4022972583770699</v>
      </c>
      <c r="C223" s="20" t="str" cm="1">
        <f t="array" ref="C223">IF(Table2[[#This Row],[Nodes]:[Nodes]]=6,Table2[[#This Row],[Solving_time]:[Solving_time]],"")</f>
        <v/>
      </c>
      <c r="D223" s="20" t="str" cm="1">
        <f t="array" ref="D223">IF(Table2[[#This Row],[Nodes]:[Nodes]]=7,Table2[[#This Row],[Solving_time]:[Solving_time]],"")</f>
        <v/>
      </c>
    </row>
    <row r="224" spans="1:4">
      <c r="A224" s="20" t="str" cm="1">
        <f t="array" ref="A224">IF(Table2[[#This Row],[Nodes]:[Nodes]]=4,Table2[[#This Row],[Solving_time]:[Solving_time]],"")</f>
        <v/>
      </c>
      <c r="B224" s="20" cm="1">
        <f t="array" ref="B224">IF(Table2[[#This Row],[Nodes]:[Nodes]]=5,Table2[[#This Row],[Solving_time]:[Solving_time]],"")</f>
        <v>1.3441243171691799</v>
      </c>
      <c r="C224" s="20" t="str" cm="1">
        <f t="array" ref="C224">IF(Table2[[#This Row],[Nodes]:[Nodes]]=6,Table2[[#This Row],[Solving_time]:[Solving_time]],"")</f>
        <v/>
      </c>
      <c r="D224" s="20" t="str" cm="1">
        <f t="array" ref="D224">IF(Table2[[#This Row],[Nodes]:[Nodes]]=7,Table2[[#This Row],[Solving_time]:[Solving_time]],"")</f>
        <v/>
      </c>
    </row>
    <row r="225" spans="1:4">
      <c r="A225" s="20" t="str" cm="1">
        <f t="array" ref="A225">IF(Table2[[#This Row],[Nodes]:[Nodes]]=4,Table2[[#This Row],[Solving_time]:[Solving_time]],"")</f>
        <v/>
      </c>
      <c r="B225" s="20" cm="1">
        <f t="array" ref="B225">IF(Table2[[#This Row],[Nodes]:[Nodes]]=5,Table2[[#This Row],[Solving_time]:[Solving_time]],"")</f>
        <v>6.1582534313201904</v>
      </c>
      <c r="C225" s="20" t="str" cm="1">
        <f t="array" ref="C225">IF(Table2[[#This Row],[Nodes]:[Nodes]]=6,Table2[[#This Row],[Solving_time]:[Solving_time]],"")</f>
        <v/>
      </c>
      <c r="D225" s="20" t="str" cm="1">
        <f t="array" ref="D225">IF(Table2[[#This Row],[Nodes]:[Nodes]]=7,Table2[[#This Row],[Solving_time]:[Solving_time]],"")</f>
        <v/>
      </c>
    </row>
    <row r="226" spans="1:4">
      <c r="A226" s="20" t="str" cm="1">
        <f t="array" ref="A226">IF(Table2[[#This Row],[Nodes]:[Nodes]]=4,Table2[[#This Row],[Solving_time]:[Solving_time]],"")</f>
        <v/>
      </c>
      <c r="B226" s="20" cm="1">
        <f t="array" ref="B226">IF(Table2[[#This Row],[Nodes]:[Nodes]]=5,Table2[[#This Row],[Solving_time]:[Solving_time]],"")</f>
        <v>4.3807213306427002</v>
      </c>
      <c r="C226" s="20" t="str" cm="1">
        <f t="array" ref="C226">IF(Table2[[#This Row],[Nodes]:[Nodes]]=6,Table2[[#This Row],[Solving_time]:[Solving_time]],"")</f>
        <v/>
      </c>
      <c r="D226" s="20" t="str" cm="1">
        <f t="array" ref="D226">IF(Table2[[#This Row],[Nodes]:[Nodes]]=7,Table2[[#This Row],[Solving_time]:[Solving_time]],"")</f>
        <v/>
      </c>
    </row>
    <row r="227" spans="1:4">
      <c r="A227" s="20" t="str" cm="1">
        <f t="array" ref="A227">IF(Table2[[#This Row],[Nodes]:[Nodes]]=4,Table2[[#This Row],[Solving_time]:[Solving_time]],"")</f>
        <v/>
      </c>
      <c r="B227" s="20" cm="1">
        <f t="array" ref="B227">IF(Table2[[#This Row],[Nodes]:[Nodes]]=5,Table2[[#This Row],[Solving_time]:[Solving_time]],"")</f>
        <v>10.243410110473601</v>
      </c>
      <c r="C227" s="20" t="str" cm="1">
        <f t="array" ref="C227">IF(Table2[[#This Row],[Nodes]:[Nodes]]=6,Table2[[#This Row],[Solving_time]:[Solving_time]],"")</f>
        <v/>
      </c>
      <c r="D227" s="20" t="str" cm="1">
        <f t="array" ref="D227">IF(Table2[[#This Row],[Nodes]:[Nodes]]=7,Table2[[#This Row],[Solving_time]:[Solving_time]],"")</f>
        <v/>
      </c>
    </row>
    <row r="228" spans="1:4">
      <c r="A228" s="20" t="str" cm="1">
        <f t="array" ref="A228">IF(Table2[[#This Row],[Nodes]:[Nodes]]=4,Table2[[#This Row],[Solving_time]:[Solving_time]],"")</f>
        <v/>
      </c>
      <c r="B228" s="20" cm="1">
        <f t="array" ref="B228">IF(Table2[[#This Row],[Nodes]:[Nodes]]=5,Table2[[#This Row],[Solving_time]:[Solving_time]],"")</f>
        <v>0.31628775596618602</v>
      </c>
      <c r="C228" s="20" t="str" cm="1">
        <f t="array" ref="C228">IF(Table2[[#This Row],[Nodes]:[Nodes]]=6,Table2[[#This Row],[Solving_time]:[Solving_time]],"")</f>
        <v/>
      </c>
      <c r="D228" s="20" t="str" cm="1">
        <f t="array" ref="D228">IF(Table2[[#This Row],[Nodes]:[Nodes]]=7,Table2[[#This Row],[Solving_time]:[Solving_time]],"")</f>
        <v/>
      </c>
    </row>
    <row r="229" spans="1:4">
      <c r="A229" s="20" t="str" cm="1">
        <f t="array" ref="A229">IF(Table2[[#This Row],[Nodes]:[Nodes]]=4,Table2[[#This Row],[Solving_time]:[Solving_time]],"")</f>
        <v/>
      </c>
      <c r="B229" s="20" cm="1">
        <f t="array" ref="B229">IF(Table2[[#This Row],[Nodes]:[Nodes]]=5,Table2[[#This Row],[Solving_time]:[Solving_time]],"")</f>
        <v>13.467794418334901</v>
      </c>
      <c r="C229" s="20" t="str" cm="1">
        <f t="array" ref="C229">IF(Table2[[#This Row],[Nodes]:[Nodes]]=6,Table2[[#This Row],[Solving_time]:[Solving_time]],"")</f>
        <v/>
      </c>
      <c r="D229" s="20" t="str" cm="1">
        <f t="array" ref="D229">IF(Table2[[#This Row],[Nodes]:[Nodes]]=7,Table2[[#This Row],[Solving_time]:[Solving_time]],"")</f>
        <v/>
      </c>
    </row>
    <row r="230" spans="1:4">
      <c r="A230" s="20" t="str" cm="1">
        <f t="array" ref="A230">IF(Table2[[#This Row],[Nodes]:[Nodes]]=4,Table2[[#This Row],[Solving_time]:[Solving_time]],"")</f>
        <v/>
      </c>
      <c r="B230" s="20" cm="1">
        <f t="array" ref="B230">IF(Table2[[#This Row],[Nodes]:[Nodes]]=5,Table2[[#This Row],[Solving_time]:[Solving_time]],"")</f>
        <v>14.483928918838499</v>
      </c>
      <c r="C230" s="20" t="str" cm="1">
        <f t="array" ref="C230">IF(Table2[[#This Row],[Nodes]:[Nodes]]=6,Table2[[#This Row],[Solving_time]:[Solving_time]],"")</f>
        <v/>
      </c>
      <c r="D230" s="20" t="str" cm="1">
        <f t="array" ref="D230">IF(Table2[[#This Row],[Nodes]:[Nodes]]=7,Table2[[#This Row],[Solving_time]:[Solving_time]],"")</f>
        <v/>
      </c>
    </row>
    <row r="231" spans="1:4">
      <c r="A231" s="20" t="str" cm="1">
        <f t="array" ref="A231">IF(Table2[[#This Row],[Nodes]:[Nodes]]=4,Table2[[#This Row],[Solving_time]:[Solving_time]],"")</f>
        <v/>
      </c>
      <c r="B231" s="20" cm="1">
        <f t="array" ref="B231">IF(Table2[[#This Row],[Nodes]:[Nodes]]=5,Table2[[#This Row],[Solving_time]:[Solving_time]],"")</f>
        <v>9.2199780941009504</v>
      </c>
      <c r="C231" s="20" t="str" cm="1">
        <f t="array" ref="C231">IF(Table2[[#This Row],[Nodes]:[Nodes]]=6,Table2[[#This Row],[Solving_time]:[Solving_time]],"")</f>
        <v/>
      </c>
      <c r="D231" s="20" t="str" cm="1">
        <f t="array" ref="D231">IF(Table2[[#This Row],[Nodes]:[Nodes]]=7,Table2[[#This Row],[Solving_time]:[Solving_time]],"")</f>
        <v/>
      </c>
    </row>
    <row r="232" spans="1:4">
      <c r="A232" s="20" t="str" cm="1">
        <f t="array" ref="A232">IF(Table2[[#This Row],[Nodes]:[Nodes]]=4,Table2[[#This Row],[Solving_time]:[Solving_time]],"")</f>
        <v/>
      </c>
      <c r="B232" s="20" cm="1">
        <f t="array" ref="B232">IF(Table2[[#This Row],[Nodes]:[Nodes]]=5,Table2[[#This Row],[Solving_time]:[Solving_time]],"")</f>
        <v>0.69278717041015603</v>
      </c>
      <c r="C232" s="20" t="str" cm="1">
        <f t="array" ref="C232">IF(Table2[[#This Row],[Nodes]:[Nodes]]=6,Table2[[#This Row],[Solving_time]:[Solving_time]],"")</f>
        <v/>
      </c>
      <c r="D232" s="20" t="str" cm="1">
        <f t="array" ref="D232">IF(Table2[[#This Row],[Nodes]:[Nodes]]=7,Table2[[#This Row],[Solving_time]:[Solving_time]],"")</f>
        <v/>
      </c>
    </row>
    <row r="233" spans="1:4">
      <c r="A233" s="20" t="str" cm="1">
        <f t="array" ref="A233">IF(Table2[[#This Row],[Nodes]:[Nodes]]=4,Table2[[#This Row],[Solving_time]:[Solving_time]],"")</f>
        <v/>
      </c>
      <c r="B233" s="20" cm="1">
        <f t="array" ref="B233">IF(Table2[[#This Row],[Nodes]:[Nodes]]=5,Table2[[#This Row],[Solving_time]:[Solving_time]],"")</f>
        <v>0.58380722999572698</v>
      </c>
      <c r="C233" s="20" t="str" cm="1">
        <f t="array" ref="C233">IF(Table2[[#This Row],[Nodes]:[Nodes]]=6,Table2[[#This Row],[Solving_time]:[Solving_time]],"")</f>
        <v/>
      </c>
      <c r="D233" s="20" t="str" cm="1">
        <f t="array" ref="D233">IF(Table2[[#This Row],[Nodes]:[Nodes]]=7,Table2[[#This Row],[Solving_time]:[Solving_time]],"")</f>
        <v/>
      </c>
    </row>
    <row r="234" spans="1:4">
      <c r="A234" s="20" t="str" cm="1">
        <f t="array" ref="A234">IF(Table2[[#This Row],[Nodes]:[Nodes]]=4,Table2[[#This Row],[Solving_time]:[Solving_time]],"")</f>
        <v/>
      </c>
      <c r="B234" s="20" cm="1">
        <f t="array" ref="B234">IF(Table2[[#This Row],[Nodes]:[Nodes]]=5,Table2[[#This Row],[Solving_time]:[Solving_time]],"")</f>
        <v>0.446015834808349</v>
      </c>
      <c r="C234" s="20" t="str" cm="1">
        <f t="array" ref="C234">IF(Table2[[#This Row],[Nodes]:[Nodes]]=6,Table2[[#This Row],[Solving_time]:[Solving_time]],"")</f>
        <v/>
      </c>
      <c r="D234" s="20" t="str" cm="1">
        <f t="array" ref="D234">IF(Table2[[#This Row],[Nodes]:[Nodes]]=7,Table2[[#This Row],[Solving_time]:[Solving_time]],"")</f>
        <v/>
      </c>
    </row>
    <row r="235" spans="1:4">
      <c r="A235" s="20" t="str" cm="1">
        <f t="array" ref="A235">IF(Table2[[#This Row],[Nodes]:[Nodes]]=4,Table2[[#This Row],[Solving_time]:[Solving_time]],"")</f>
        <v/>
      </c>
      <c r="B235" s="20" cm="1">
        <f t="array" ref="B235">IF(Table2[[#This Row],[Nodes]:[Nodes]]=5,Table2[[#This Row],[Solving_time]:[Solving_time]],"")</f>
        <v>0.99024748802185003</v>
      </c>
      <c r="C235" s="20" t="str" cm="1">
        <f t="array" ref="C235">IF(Table2[[#This Row],[Nodes]:[Nodes]]=6,Table2[[#This Row],[Solving_time]:[Solving_time]],"")</f>
        <v/>
      </c>
      <c r="D235" s="20" t="str" cm="1">
        <f t="array" ref="D235">IF(Table2[[#This Row],[Nodes]:[Nodes]]=7,Table2[[#This Row],[Solving_time]:[Solving_time]],"")</f>
        <v/>
      </c>
    </row>
    <row r="236" spans="1:4">
      <c r="A236" s="20" t="str" cm="1">
        <f t="array" ref="A236">IF(Table2[[#This Row],[Nodes]:[Nodes]]=4,Table2[[#This Row],[Solving_time]:[Solving_time]],"")</f>
        <v/>
      </c>
      <c r="B236" s="20" cm="1">
        <f t="array" ref="B236">IF(Table2[[#This Row],[Nodes]:[Nodes]]=5,Table2[[#This Row],[Solving_time]:[Solving_time]],"")</f>
        <v>0.49486374855041498</v>
      </c>
      <c r="C236" s="20" t="str" cm="1">
        <f t="array" ref="C236">IF(Table2[[#This Row],[Nodes]:[Nodes]]=6,Table2[[#This Row],[Solving_time]:[Solving_time]],"")</f>
        <v/>
      </c>
      <c r="D236" s="20" t="str" cm="1">
        <f t="array" ref="D236">IF(Table2[[#This Row],[Nodes]:[Nodes]]=7,Table2[[#This Row],[Solving_time]:[Solving_time]],"")</f>
        <v/>
      </c>
    </row>
    <row r="237" spans="1:4">
      <c r="A237" s="20" t="str" cm="1">
        <f t="array" ref="A237">IF(Table2[[#This Row],[Nodes]:[Nodes]]=4,Table2[[#This Row],[Solving_time]:[Solving_time]],"")</f>
        <v/>
      </c>
      <c r="B237" s="20" cm="1">
        <f t="array" ref="B237">IF(Table2[[#This Row],[Nodes]:[Nodes]]=5,Table2[[#This Row],[Solving_time]:[Solving_time]],"")</f>
        <v>1.5719411373138401</v>
      </c>
      <c r="C237" s="20" t="str" cm="1">
        <f t="array" ref="C237">IF(Table2[[#This Row],[Nodes]:[Nodes]]=6,Table2[[#This Row],[Solving_time]:[Solving_time]],"")</f>
        <v/>
      </c>
      <c r="D237" s="20" t="str" cm="1">
        <f t="array" ref="D237">IF(Table2[[#This Row],[Nodes]:[Nodes]]=7,Table2[[#This Row],[Solving_time]:[Solving_time]],"")</f>
        <v/>
      </c>
    </row>
    <row r="238" spans="1:4">
      <c r="A238" s="20" t="str" cm="1">
        <f t="array" ref="A238">IF(Table2[[#This Row],[Nodes]:[Nodes]]=4,Table2[[#This Row],[Solving_time]:[Solving_time]],"")</f>
        <v/>
      </c>
      <c r="B238" s="20" cm="1">
        <f t="array" ref="B238">IF(Table2[[#This Row],[Nodes]:[Nodes]]=5,Table2[[#This Row],[Solving_time]:[Solving_time]],"")</f>
        <v>1.3358573913574201</v>
      </c>
      <c r="C238" s="20" t="str" cm="1">
        <f t="array" ref="C238">IF(Table2[[#This Row],[Nodes]:[Nodes]]=6,Table2[[#This Row],[Solving_time]:[Solving_time]],"")</f>
        <v/>
      </c>
      <c r="D238" s="20" t="str" cm="1">
        <f t="array" ref="D238">IF(Table2[[#This Row],[Nodes]:[Nodes]]=7,Table2[[#This Row],[Solving_time]:[Solving_time]],"")</f>
        <v/>
      </c>
    </row>
    <row r="239" spans="1:4">
      <c r="A239" s="20" t="str" cm="1">
        <f t="array" ref="A239">IF(Table2[[#This Row],[Nodes]:[Nodes]]=4,Table2[[#This Row],[Solving_time]:[Solving_time]],"")</f>
        <v/>
      </c>
      <c r="B239" s="20" cm="1">
        <f t="array" ref="B239">IF(Table2[[#This Row],[Nodes]:[Nodes]]=5,Table2[[#This Row],[Solving_time]:[Solving_time]],"")</f>
        <v>1.83620262145996</v>
      </c>
      <c r="C239" s="20" t="str" cm="1">
        <f t="array" ref="C239">IF(Table2[[#This Row],[Nodes]:[Nodes]]=6,Table2[[#This Row],[Solving_time]:[Solving_time]],"")</f>
        <v/>
      </c>
      <c r="D239" s="20" t="str" cm="1">
        <f t="array" ref="D239">IF(Table2[[#This Row],[Nodes]:[Nodes]]=7,Table2[[#This Row],[Solving_time]:[Solving_time]],"")</f>
        <v/>
      </c>
    </row>
    <row r="240" spans="1:4">
      <c r="A240" s="20" t="str" cm="1">
        <f t="array" ref="A240">IF(Table2[[#This Row],[Nodes]:[Nodes]]=4,Table2[[#This Row],[Solving_time]:[Solving_time]],"")</f>
        <v/>
      </c>
      <c r="B240" s="20" cm="1">
        <f t="array" ref="B240">IF(Table2[[#This Row],[Nodes]:[Nodes]]=5,Table2[[#This Row],[Solving_time]:[Solving_time]],"")</f>
        <v>1.4570186138153001</v>
      </c>
      <c r="C240" s="20" t="str" cm="1">
        <f t="array" ref="C240">IF(Table2[[#This Row],[Nodes]:[Nodes]]=6,Table2[[#This Row],[Solving_time]:[Solving_time]],"")</f>
        <v/>
      </c>
      <c r="D240" s="20" t="str" cm="1">
        <f t="array" ref="D240">IF(Table2[[#This Row],[Nodes]:[Nodes]]=7,Table2[[#This Row],[Solving_time]:[Solving_time]],"")</f>
        <v/>
      </c>
    </row>
    <row r="241" spans="1:4">
      <c r="A241" s="20" t="str" cm="1">
        <f t="array" ref="A241">IF(Table2[[#This Row],[Nodes]:[Nodes]]=4,Table2[[#This Row],[Solving_time]:[Solving_time]],"")</f>
        <v/>
      </c>
      <c r="B241" s="20" cm="1">
        <f t="array" ref="B241">IF(Table2[[#This Row],[Nodes]:[Nodes]]=5,Table2[[#This Row],[Solving_time]:[Solving_time]],"")</f>
        <v>1.0053069591522199</v>
      </c>
      <c r="C241" s="20" t="str" cm="1">
        <f t="array" ref="C241">IF(Table2[[#This Row],[Nodes]:[Nodes]]=6,Table2[[#This Row],[Solving_time]:[Solving_time]],"")</f>
        <v/>
      </c>
      <c r="D241" s="20" t="str" cm="1">
        <f t="array" ref="D241">IF(Table2[[#This Row],[Nodes]:[Nodes]]=7,Table2[[#This Row],[Solving_time]:[Solving_time]],"")</f>
        <v/>
      </c>
    </row>
    <row r="242" spans="1:4">
      <c r="A242" s="20" t="str" cm="1">
        <f t="array" ref="A242">IF(Table2[[#This Row],[Nodes]:[Nodes]]=4,Table2[[#This Row],[Solving_time]:[Solving_time]],"")</f>
        <v/>
      </c>
      <c r="B242" s="20" cm="1">
        <f t="array" ref="B242">IF(Table2[[#This Row],[Nodes]:[Nodes]]=5,Table2[[#This Row],[Solving_time]:[Solving_time]],"")</f>
        <v>71.706629753112793</v>
      </c>
      <c r="C242" s="20" t="str" cm="1">
        <f t="array" ref="C242">IF(Table2[[#This Row],[Nodes]:[Nodes]]=6,Table2[[#This Row],[Solving_time]:[Solving_time]],"")</f>
        <v/>
      </c>
      <c r="D242" s="20" t="str" cm="1">
        <f t="array" ref="D242">IF(Table2[[#This Row],[Nodes]:[Nodes]]=7,Table2[[#This Row],[Solving_time]:[Solving_time]],"")</f>
        <v/>
      </c>
    </row>
    <row r="243" spans="1:4">
      <c r="A243" s="20" t="str" cm="1">
        <f t="array" ref="A243">IF(Table2[[#This Row],[Nodes]:[Nodes]]=4,Table2[[#This Row],[Solving_time]:[Solving_time]],"")</f>
        <v/>
      </c>
      <c r="B243" s="20" cm="1">
        <f t="array" ref="B243">IF(Table2[[#This Row],[Nodes]:[Nodes]]=5,Table2[[#This Row],[Solving_time]:[Solving_time]],"")</f>
        <v>2.4040439128875701</v>
      </c>
      <c r="C243" s="20" t="str" cm="1">
        <f t="array" ref="C243">IF(Table2[[#This Row],[Nodes]:[Nodes]]=6,Table2[[#This Row],[Solving_time]:[Solving_time]],"")</f>
        <v/>
      </c>
      <c r="D243" s="20" t="str" cm="1">
        <f t="array" ref="D243">IF(Table2[[#This Row],[Nodes]:[Nodes]]=7,Table2[[#This Row],[Solving_time]:[Solving_time]],"")</f>
        <v/>
      </c>
    </row>
    <row r="244" spans="1:4">
      <c r="A244" s="20" t="str" cm="1">
        <f t="array" ref="A244">IF(Table2[[#This Row],[Nodes]:[Nodes]]=4,Table2[[#This Row],[Solving_time]:[Solving_time]],"")</f>
        <v/>
      </c>
      <c r="B244" s="20" cm="1">
        <f t="array" ref="B244">IF(Table2[[#This Row],[Nodes]:[Nodes]]=5,Table2[[#This Row],[Solving_time]:[Solving_time]],"")</f>
        <v>3.7850251197814901</v>
      </c>
      <c r="C244" s="20" t="str" cm="1">
        <f t="array" ref="C244">IF(Table2[[#This Row],[Nodes]:[Nodes]]=6,Table2[[#This Row],[Solving_time]:[Solving_time]],"")</f>
        <v/>
      </c>
      <c r="D244" s="20" t="str" cm="1">
        <f t="array" ref="D244">IF(Table2[[#This Row],[Nodes]:[Nodes]]=7,Table2[[#This Row],[Solving_time]:[Solving_time]],"")</f>
        <v/>
      </c>
    </row>
    <row r="245" spans="1:4">
      <c r="A245" s="20" t="str" cm="1">
        <f t="array" ref="A245">IF(Table2[[#This Row],[Nodes]:[Nodes]]=4,Table2[[#This Row],[Solving_time]:[Solving_time]],"")</f>
        <v/>
      </c>
      <c r="B245" s="20" cm="1">
        <f t="array" ref="B245">IF(Table2[[#This Row],[Nodes]:[Nodes]]=5,Table2[[#This Row],[Solving_time]:[Solving_time]],"")</f>
        <v>69.818398237228394</v>
      </c>
      <c r="C245" s="20" t="str" cm="1">
        <f t="array" ref="C245">IF(Table2[[#This Row],[Nodes]:[Nodes]]=6,Table2[[#This Row],[Solving_time]:[Solving_time]],"")</f>
        <v/>
      </c>
      <c r="D245" s="20" t="str" cm="1">
        <f t="array" ref="D245">IF(Table2[[#This Row],[Nodes]:[Nodes]]=7,Table2[[#This Row],[Solving_time]:[Solving_time]],"")</f>
        <v/>
      </c>
    </row>
    <row r="246" spans="1:4">
      <c r="A246" s="20" t="str" cm="1">
        <f t="array" ref="A246">IF(Table2[[#This Row],[Nodes]:[Nodes]]=4,Table2[[#This Row],[Solving_time]:[Solving_time]],"")</f>
        <v/>
      </c>
      <c r="B246" s="20" cm="1">
        <f t="array" ref="B246">IF(Table2[[#This Row],[Nodes]:[Nodes]]=5,Table2[[#This Row],[Solving_time]:[Solving_time]],"")</f>
        <v>31.3727254867553</v>
      </c>
      <c r="C246" s="20" t="str" cm="1">
        <f t="array" ref="C246">IF(Table2[[#This Row],[Nodes]:[Nodes]]=6,Table2[[#This Row],[Solving_time]:[Solving_time]],"")</f>
        <v/>
      </c>
      <c r="D246" s="20" t="str" cm="1">
        <f t="array" ref="D246">IF(Table2[[#This Row],[Nodes]:[Nodes]]=7,Table2[[#This Row],[Solving_time]:[Solving_time]],"")</f>
        <v/>
      </c>
    </row>
    <row r="247" spans="1:4">
      <c r="A247" s="20" t="str" cm="1">
        <f t="array" ref="A247">IF(Table2[[#This Row],[Nodes]:[Nodes]]=4,Table2[[#This Row],[Solving_time]:[Solving_time]],"")</f>
        <v/>
      </c>
      <c r="B247" s="20" cm="1">
        <f t="array" ref="B247">IF(Table2[[#This Row],[Nodes]:[Nodes]]=5,Table2[[#This Row],[Solving_time]:[Solving_time]],"")</f>
        <v>31.035725831985399</v>
      </c>
      <c r="C247" s="20" t="str" cm="1">
        <f t="array" ref="C247">IF(Table2[[#This Row],[Nodes]:[Nodes]]=6,Table2[[#This Row],[Solving_time]:[Solving_time]],"")</f>
        <v/>
      </c>
      <c r="D247" s="20" t="str" cm="1">
        <f t="array" ref="D247">IF(Table2[[#This Row],[Nodes]:[Nodes]]=7,Table2[[#This Row],[Solving_time]:[Solving_time]],"")</f>
        <v/>
      </c>
    </row>
    <row r="248" spans="1:4">
      <c r="A248" s="20" t="str" cm="1">
        <f t="array" ref="A248">IF(Table2[[#This Row],[Nodes]:[Nodes]]=4,Table2[[#This Row],[Solving_time]:[Solving_time]],"")</f>
        <v/>
      </c>
      <c r="B248" s="20" cm="1">
        <f t="array" ref="B248">IF(Table2[[#This Row],[Nodes]:[Nodes]]=5,Table2[[#This Row],[Solving_time]:[Solving_time]],"")</f>
        <v>7.1293463706970197</v>
      </c>
      <c r="C248" s="20" t="str" cm="1">
        <f t="array" ref="C248">IF(Table2[[#This Row],[Nodes]:[Nodes]]=6,Table2[[#This Row],[Solving_time]:[Solving_time]],"")</f>
        <v/>
      </c>
      <c r="D248" s="20" t="str" cm="1">
        <f t="array" ref="D248">IF(Table2[[#This Row],[Nodes]:[Nodes]]=7,Table2[[#This Row],[Solving_time]:[Solving_time]],"")</f>
        <v/>
      </c>
    </row>
    <row r="249" spans="1:4">
      <c r="A249" s="20" t="str" cm="1">
        <f t="array" ref="A249">IF(Table2[[#This Row],[Nodes]:[Nodes]]=4,Table2[[#This Row],[Solving_time]:[Solving_time]],"")</f>
        <v/>
      </c>
      <c r="B249" s="20" cm="1">
        <f t="array" ref="B249">IF(Table2[[#This Row],[Nodes]:[Nodes]]=5,Table2[[#This Row],[Solving_time]:[Solving_time]],"")</f>
        <v>45.614584684371899</v>
      </c>
      <c r="C249" s="20" t="str" cm="1">
        <f t="array" ref="C249">IF(Table2[[#This Row],[Nodes]:[Nodes]]=6,Table2[[#This Row],[Solving_time]:[Solving_time]],"")</f>
        <v/>
      </c>
      <c r="D249" s="20" t="str" cm="1">
        <f t="array" ref="D249">IF(Table2[[#This Row],[Nodes]:[Nodes]]=7,Table2[[#This Row],[Solving_time]:[Solving_time]],"")</f>
        <v/>
      </c>
    </row>
    <row r="250" spans="1:4">
      <c r="A250" s="20" t="str" cm="1">
        <f t="array" ref="A250">IF(Table2[[#This Row],[Nodes]:[Nodes]]=4,Table2[[#This Row],[Solving_time]:[Solving_time]],"")</f>
        <v/>
      </c>
      <c r="B250" s="20" cm="1">
        <f t="array" ref="B250">IF(Table2[[#This Row],[Nodes]:[Nodes]]=5,Table2[[#This Row],[Solving_time]:[Solving_time]],"")</f>
        <v>25.405818462371801</v>
      </c>
      <c r="C250" s="20" t="str" cm="1">
        <f t="array" ref="C250">IF(Table2[[#This Row],[Nodes]:[Nodes]]=6,Table2[[#This Row],[Solving_time]:[Solving_time]],"")</f>
        <v/>
      </c>
      <c r="D250" s="20" t="str" cm="1">
        <f t="array" ref="D250">IF(Table2[[#This Row],[Nodes]:[Nodes]]=7,Table2[[#This Row],[Solving_time]:[Solving_time]],"")</f>
        <v/>
      </c>
    </row>
    <row r="251" spans="1:4">
      <c r="A251" s="20" t="str" cm="1">
        <f t="array" ref="A251">IF(Table2[[#This Row],[Nodes]:[Nodes]]=4,Table2[[#This Row],[Solving_time]:[Solving_time]],"")</f>
        <v/>
      </c>
      <c r="B251" s="20" cm="1">
        <f t="array" ref="B251">IF(Table2[[#This Row],[Nodes]:[Nodes]]=5,Table2[[#This Row],[Solving_time]:[Solving_time]],"")</f>
        <v>29.877720355987499</v>
      </c>
      <c r="C251" s="20" t="str" cm="1">
        <f t="array" ref="C251">IF(Table2[[#This Row],[Nodes]:[Nodes]]=6,Table2[[#This Row],[Solving_time]:[Solving_time]],"")</f>
        <v/>
      </c>
      <c r="D251" s="20" t="str" cm="1">
        <f t="array" ref="D251">IF(Table2[[#This Row],[Nodes]:[Nodes]]=7,Table2[[#This Row],[Solving_time]:[Solving_time]],"")</f>
        <v/>
      </c>
    </row>
    <row r="252" spans="1:4">
      <c r="A252" s="20" t="str" cm="1">
        <f t="array" ref="A252">IF(Table2[[#This Row],[Nodes]:[Nodes]]=4,Table2[[#This Row],[Solving_time]:[Solving_time]],"")</f>
        <v/>
      </c>
      <c r="B252" s="20" cm="1">
        <f t="array" ref="B252">IF(Table2[[#This Row],[Nodes]:[Nodes]]=5,Table2[[#This Row],[Solving_time]:[Solving_time]],"")</f>
        <v>77.967367172241197</v>
      </c>
      <c r="C252" s="20" t="str" cm="1">
        <f t="array" ref="C252">IF(Table2[[#This Row],[Nodes]:[Nodes]]=6,Table2[[#This Row],[Solving_time]:[Solving_time]],"")</f>
        <v/>
      </c>
      <c r="D252" s="20" t="str" cm="1">
        <f t="array" ref="D252">IF(Table2[[#This Row],[Nodes]:[Nodes]]=7,Table2[[#This Row],[Solving_time]:[Solving_time]],"")</f>
        <v/>
      </c>
    </row>
    <row r="253" spans="1:4">
      <c r="A253" s="20" t="str" cm="1">
        <f t="array" ref="A253">IF(Table2[[#This Row],[Nodes]:[Nodes]]=4,Table2[[#This Row],[Solving_time]:[Solving_time]],"")</f>
        <v/>
      </c>
      <c r="B253" s="20" cm="1">
        <f t="array" ref="B253">IF(Table2[[#This Row],[Nodes]:[Nodes]]=5,Table2[[#This Row],[Solving_time]:[Solving_time]],"")</f>
        <v>0.67887234687805098</v>
      </c>
      <c r="C253" s="20" t="str" cm="1">
        <f t="array" ref="C253">IF(Table2[[#This Row],[Nodes]:[Nodes]]=6,Table2[[#This Row],[Solving_time]:[Solving_time]],"")</f>
        <v/>
      </c>
      <c r="D253" s="20" t="str" cm="1">
        <f t="array" ref="D253">IF(Table2[[#This Row],[Nodes]:[Nodes]]=7,Table2[[#This Row],[Solving_time]:[Solving_time]],"")</f>
        <v/>
      </c>
    </row>
    <row r="254" spans="1:4">
      <c r="A254" s="20" t="str" cm="1">
        <f t="array" ref="A254">IF(Table2[[#This Row],[Nodes]:[Nodes]]=4,Table2[[#This Row],[Solving_time]:[Solving_time]],"")</f>
        <v/>
      </c>
      <c r="B254" s="20" cm="1">
        <f t="array" ref="B254">IF(Table2[[#This Row],[Nodes]:[Nodes]]=5,Table2[[#This Row],[Solving_time]:[Solving_time]],"")</f>
        <v>0.52544999122619596</v>
      </c>
      <c r="C254" s="20" t="str" cm="1">
        <f t="array" ref="C254">IF(Table2[[#This Row],[Nodes]:[Nodes]]=6,Table2[[#This Row],[Solving_time]:[Solving_time]],"")</f>
        <v/>
      </c>
      <c r="D254" s="20" t="str" cm="1">
        <f t="array" ref="D254">IF(Table2[[#This Row],[Nodes]:[Nodes]]=7,Table2[[#This Row],[Solving_time]:[Solving_time]],"")</f>
        <v/>
      </c>
    </row>
    <row r="255" spans="1:4">
      <c r="A255" s="20" t="str" cm="1">
        <f t="array" ref="A255">IF(Table2[[#This Row],[Nodes]:[Nodes]]=4,Table2[[#This Row],[Solving_time]:[Solving_time]],"")</f>
        <v/>
      </c>
      <c r="B255" s="20" cm="1">
        <f t="array" ref="B255">IF(Table2[[#This Row],[Nodes]:[Nodes]]=5,Table2[[#This Row],[Solving_time]:[Solving_time]],"")</f>
        <v>48.318128824234002</v>
      </c>
      <c r="C255" s="20" t="str" cm="1">
        <f t="array" ref="C255">IF(Table2[[#This Row],[Nodes]:[Nodes]]=6,Table2[[#This Row],[Solving_time]:[Solving_time]],"")</f>
        <v/>
      </c>
      <c r="D255" s="20" t="str" cm="1">
        <f t="array" ref="D255">IF(Table2[[#This Row],[Nodes]:[Nodes]]=7,Table2[[#This Row],[Solving_time]:[Solving_time]],"")</f>
        <v/>
      </c>
    </row>
    <row r="256" spans="1:4">
      <c r="A256" s="20" t="str" cm="1">
        <f t="array" ref="A256">IF(Table2[[#This Row],[Nodes]:[Nodes]]=4,Table2[[#This Row],[Solving_time]:[Solving_time]],"")</f>
        <v/>
      </c>
      <c r="B256" s="20" cm="1">
        <f t="array" ref="B256">IF(Table2[[#This Row],[Nodes]:[Nodes]]=5,Table2[[#This Row],[Solving_time]:[Solving_time]],"")</f>
        <v>39.2494025230407</v>
      </c>
      <c r="C256" s="20" t="str" cm="1">
        <f t="array" ref="C256">IF(Table2[[#This Row],[Nodes]:[Nodes]]=6,Table2[[#This Row],[Solving_time]:[Solving_time]],"")</f>
        <v/>
      </c>
      <c r="D256" s="20" t="str" cm="1">
        <f t="array" ref="D256">IF(Table2[[#This Row],[Nodes]:[Nodes]]=7,Table2[[#This Row],[Solving_time]:[Solving_time]],"")</f>
        <v/>
      </c>
    </row>
    <row r="257" spans="1:4">
      <c r="A257" s="20" t="str" cm="1">
        <f t="array" ref="A257">IF(Table2[[#This Row],[Nodes]:[Nodes]]=4,Table2[[#This Row],[Solving_time]:[Solving_time]],"")</f>
        <v/>
      </c>
      <c r="B257" s="20" cm="1">
        <f t="array" ref="B257">IF(Table2[[#This Row],[Nodes]:[Nodes]]=5,Table2[[#This Row],[Solving_time]:[Solving_time]],"")</f>
        <v>1.0471978187561</v>
      </c>
      <c r="C257" s="20" t="str" cm="1">
        <f t="array" ref="C257">IF(Table2[[#This Row],[Nodes]:[Nodes]]=6,Table2[[#This Row],[Solving_time]:[Solving_time]],"")</f>
        <v/>
      </c>
      <c r="D257" s="20" t="str" cm="1">
        <f t="array" ref="D257">IF(Table2[[#This Row],[Nodes]:[Nodes]]=7,Table2[[#This Row],[Solving_time]:[Solving_time]],"")</f>
        <v/>
      </c>
    </row>
    <row r="258" spans="1:4">
      <c r="A258" s="20" t="str" cm="1">
        <f t="array" ref="A258">IF(Table2[[#This Row],[Nodes]:[Nodes]]=4,Table2[[#This Row],[Solving_time]:[Solving_time]],"")</f>
        <v/>
      </c>
      <c r="B258" s="20" cm="1">
        <f t="array" ref="B258">IF(Table2[[#This Row],[Nodes]:[Nodes]]=5,Table2[[#This Row],[Solving_time]:[Solving_time]],"")</f>
        <v>1.36482453346252</v>
      </c>
      <c r="C258" s="20" t="str" cm="1">
        <f t="array" ref="C258">IF(Table2[[#This Row],[Nodes]:[Nodes]]=6,Table2[[#This Row],[Solving_time]:[Solving_time]],"")</f>
        <v/>
      </c>
      <c r="D258" s="20" t="str" cm="1">
        <f t="array" ref="D258">IF(Table2[[#This Row],[Nodes]:[Nodes]]=7,Table2[[#This Row],[Solving_time]:[Solving_time]],"")</f>
        <v/>
      </c>
    </row>
    <row r="259" spans="1:4">
      <c r="A259" s="20" t="str" cm="1">
        <f t="array" ref="A259">IF(Table2[[#This Row],[Nodes]:[Nodes]]=4,Table2[[#This Row],[Solving_time]:[Solving_time]],"")</f>
        <v/>
      </c>
      <c r="B259" s="20" cm="1">
        <f t="array" ref="B259">IF(Table2[[#This Row],[Nodes]:[Nodes]]=5,Table2[[#This Row],[Solving_time]:[Solving_time]],"")</f>
        <v>1.2621161937713601</v>
      </c>
      <c r="C259" s="20" t="str" cm="1">
        <f t="array" ref="C259">IF(Table2[[#This Row],[Nodes]:[Nodes]]=6,Table2[[#This Row],[Solving_time]:[Solving_time]],"")</f>
        <v/>
      </c>
      <c r="D259" s="20" t="str" cm="1">
        <f t="array" ref="D259">IF(Table2[[#This Row],[Nodes]:[Nodes]]=7,Table2[[#This Row],[Solving_time]:[Solving_time]],"")</f>
        <v/>
      </c>
    </row>
    <row r="260" spans="1:4">
      <c r="A260" s="20" t="str" cm="1">
        <f t="array" ref="A260">IF(Table2[[#This Row],[Nodes]:[Nodes]]=4,Table2[[#This Row],[Solving_time]:[Solving_time]],"")</f>
        <v/>
      </c>
      <c r="B260" s="20" cm="1">
        <f t="array" ref="B260">IF(Table2[[#This Row],[Nodes]:[Nodes]]=5,Table2[[#This Row],[Solving_time]:[Solving_time]],"")</f>
        <v>1.5693609714507999</v>
      </c>
      <c r="C260" s="20" t="str" cm="1">
        <f t="array" ref="C260">IF(Table2[[#This Row],[Nodes]:[Nodes]]=6,Table2[[#This Row],[Solving_time]:[Solving_time]],"")</f>
        <v/>
      </c>
      <c r="D260" s="20" t="str" cm="1">
        <f t="array" ref="D260">IF(Table2[[#This Row],[Nodes]:[Nodes]]=7,Table2[[#This Row],[Solving_time]:[Solving_time]],"")</f>
        <v/>
      </c>
    </row>
    <row r="261" spans="1:4">
      <c r="A261" s="20" t="str" cm="1">
        <f t="array" ref="A261">IF(Table2[[#This Row],[Nodes]:[Nodes]]=4,Table2[[#This Row],[Solving_time]:[Solving_time]],"")</f>
        <v/>
      </c>
      <c r="B261" s="20" cm="1">
        <f t="array" ref="B261">IF(Table2[[#This Row],[Nodes]:[Nodes]]=5,Table2[[#This Row],[Solving_time]:[Solving_time]],"")</f>
        <v>0.98248171806335405</v>
      </c>
      <c r="C261" s="20" t="str" cm="1">
        <f t="array" ref="C261">IF(Table2[[#This Row],[Nodes]:[Nodes]]=6,Table2[[#This Row],[Solving_time]:[Solving_time]],"")</f>
        <v/>
      </c>
      <c r="D261" s="20" t="str" cm="1">
        <f t="array" ref="D261">IF(Table2[[#This Row],[Nodes]:[Nodes]]=7,Table2[[#This Row],[Solving_time]:[Solving_time]],"")</f>
        <v/>
      </c>
    </row>
    <row r="262" spans="1:4">
      <c r="A262" s="20" t="str" cm="1">
        <f t="array" ref="A262">IF(Table2[[#This Row],[Nodes]:[Nodes]]=4,Table2[[#This Row],[Solving_time]:[Solving_time]],"")</f>
        <v/>
      </c>
      <c r="B262" s="20" cm="1">
        <f t="array" ref="B262">IF(Table2[[#This Row],[Nodes]:[Nodes]]=5,Table2[[#This Row],[Solving_time]:[Solving_time]],"")</f>
        <v>23.013751506805399</v>
      </c>
      <c r="C262" s="20" t="str" cm="1">
        <f t="array" ref="C262">IF(Table2[[#This Row],[Nodes]:[Nodes]]=6,Table2[[#This Row],[Solving_time]:[Solving_time]],"")</f>
        <v/>
      </c>
      <c r="D262" s="20" t="str" cm="1">
        <f t="array" ref="D262">IF(Table2[[#This Row],[Nodes]:[Nodes]]=7,Table2[[#This Row],[Solving_time]:[Solving_time]],"")</f>
        <v/>
      </c>
    </row>
    <row r="263" spans="1:4">
      <c r="A263" s="20" t="str" cm="1">
        <f t="array" ref="A263">IF(Table2[[#This Row],[Nodes]:[Nodes]]=4,Table2[[#This Row],[Solving_time]:[Solving_time]],"")</f>
        <v/>
      </c>
      <c r="B263" s="20" cm="1">
        <f t="array" ref="B263">IF(Table2[[#This Row],[Nodes]:[Nodes]]=5,Table2[[#This Row],[Solving_time]:[Solving_time]],"")</f>
        <v>2.6488571166992099</v>
      </c>
      <c r="C263" s="20" t="str" cm="1">
        <f t="array" ref="C263">IF(Table2[[#This Row],[Nodes]:[Nodes]]=6,Table2[[#This Row],[Solving_time]:[Solving_time]],"")</f>
        <v/>
      </c>
      <c r="D263" s="20" t="str" cm="1">
        <f t="array" ref="D263">IF(Table2[[#This Row],[Nodes]:[Nodes]]=7,Table2[[#This Row],[Solving_time]:[Solving_time]],"")</f>
        <v/>
      </c>
    </row>
    <row r="264" spans="1:4">
      <c r="A264" s="20" t="str" cm="1">
        <f t="array" ref="A264">IF(Table2[[#This Row],[Nodes]:[Nodes]]=4,Table2[[#This Row],[Solving_time]:[Solving_time]],"")</f>
        <v/>
      </c>
      <c r="B264" s="20" cm="1">
        <f t="array" ref="B264">IF(Table2[[#This Row],[Nodes]:[Nodes]]=5,Table2[[#This Row],[Solving_time]:[Solving_time]],"")</f>
        <v>3.04124402999877</v>
      </c>
      <c r="C264" s="20" t="str" cm="1">
        <f t="array" ref="C264">IF(Table2[[#This Row],[Nodes]:[Nodes]]=6,Table2[[#This Row],[Solving_time]:[Solving_time]],"")</f>
        <v/>
      </c>
      <c r="D264" s="20" t="str" cm="1">
        <f t="array" ref="D264">IF(Table2[[#This Row],[Nodes]:[Nodes]]=7,Table2[[#This Row],[Solving_time]:[Solving_time]],"")</f>
        <v/>
      </c>
    </row>
    <row r="265" spans="1:4">
      <c r="A265" s="20" t="str" cm="1">
        <f t="array" ref="A265">IF(Table2[[#This Row],[Nodes]:[Nodes]]=4,Table2[[#This Row],[Solving_time]:[Solving_time]],"")</f>
        <v/>
      </c>
      <c r="B265" s="20" cm="1">
        <f t="array" ref="B265">IF(Table2[[#This Row],[Nodes]:[Nodes]]=5,Table2[[#This Row],[Solving_time]:[Solving_time]],"")</f>
        <v>98.042686939239502</v>
      </c>
      <c r="C265" s="20" t="str" cm="1">
        <f t="array" ref="C265">IF(Table2[[#This Row],[Nodes]:[Nodes]]=6,Table2[[#This Row],[Solving_time]:[Solving_time]],"")</f>
        <v/>
      </c>
      <c r="D265" s="20" t="str" cm="1">
        <f t="array" ref="D265">IF(Table2[[#This Row],[Nodes]:[Nodes]]=7,Table2[[#This Row],[Solving_time]:[Solving_time]],"")</f>
        <v/>
      </c>
    </row>
    <row r="266" spans="1:4">
      <c r="A266" s="20" t="str" cm="1">
        <f t="array" ref="A266">IF(Table2[[#This Row],[Nodes]:[Nodes]]=4,Table2[[#This Row],[Solving_time]:[Solving_time]],"")</f>
        <v/>
      </c>
      <c r="B266" s="20" cm="1">
        <f t="array" ref="B266">IF(Table2[[#This Row],[Nodes]:[Nodes]]=5,Table2[[#This Row],[Solving_time]:[Solving_time]],"")</f>
        <v>32.340833663940401</v>
      </c>
      <c r="C266" s="20" t="str" cm="1">
        <f t="array" ref="C266">IF(Table2[[#This Row],[Nodes]:[Nodes]]=6,Table2[[#This Row],[Solving_time]:[Solving_time]],"")</f>
        <v/>
      </c>
      <c r="D266" s="20" t="str" cm="1">
        <f t="array" ref="D266">IF(Table2[[#This Row],[Nodes]:[Nodes]]=7,Table2[[#This Row],[Solving_time]:[Solving_time]],"")</f>
        <v/>
      </c>
    </row>
    <row r="267" spans="1:4">
      <c r="A267" s="20" t="str" cm="1">
        <f t="array" ref="A267">IF(Table2[[#This Row],[Nodes]:[Nodes]]=4,Table2[[#This Row],[Solving_time]:[Solving_time]],"")</f>
        <v/>
      </c>
      <c r="B267" s="20" cm="1">
        <f t="array" ref="B267">IF(Table2[[#This Row],[Nodes]:[Nodes]]=5,Table2[[#This Row],[Solving_time]:[Solving_time]],"")</f>
        <v>7.5115413665771396</v>
      </c>
      <c r="C267" s="20" t="str" cm="1">
        <f t="array" ref="C267">IF(Table2[[#This Row],[Nodes]:[Nodes]]=6,Table2[[#This Row],[Solving_time]:[Solving_time]],"")</f>
        <v/>
      </c>
      <c r="D267" s="20" t="str" cm="1">
        <f t="array" ref="D267">IF(Table2[[#This Row],[Nodes]:[Nodes]]=7,Table2[[#This Row],[Solving_time]:[Solving_time]],"")</f>
        <v/>
      </c>
    </row>
    <row r="268" spans="1:4">
      <c r="A268" s="20" t="str" cm="1">
        <f t="array" ref="A268">IF(Table2[[#This Row],[Nodes]:[Nodes]]=4,Table2[[#This Row],[Solving_time]:[Solving_time]],"")</f>
        <v/>
      </c>
      <c r="B268" s="20" cm="1">
        <f t="array" ref="B268">IF(Table2[[#This Row],[Nodes]:[Nodes]]=5,Table2[[#This Row],[Solving_time]:[Solving_time]],"")</f>
        <v>8.7999541759490896</v>
      </c>
      <c r="C268" s="20" t="str" cm="1">
        <f t="array" ref="C268">IF(Table2[[#This Row],[Nodes]:[Nodes]]=6,Table2[[#This Row],[Solving_time]:[Solving_time]],"")</f>
        <v/>
      </c>
      <c r="D268" s="20" t="str" cm="1">
        <f t="array" ref="D268">IF(Table2[[#This Row],[Nodes]:[Nodes]]=7,Table2[[#This Row],[Solving_time]:[Solving_time]],"")</f>
        <v/>
      </c>
    </row>
    <row r="269" spans="1:4">
      <c r="A269" s="20" t="str" cm="1">
        <f t="array" ref="A269">IF(Table2[[#This Row],[Nodes]:[Nodes]]=4,Table2[[#This Row],[Solving_time]:[Solving_time]],"")</f>
        <v/>
      </c>
      <c r="B269" s="20" cm="1">
        <f t="array" ref="B269">IF(Table2[[#This Row],[Nodes]:[Nodes]]=5,Table2[[#This Row],[Solving_time]:[Solving_time]],"")</f>
        <v>16.876242637634199</v>
      </c>
      <c r="C269" s="20" t="str" cm="1">
        <f t="array" ref="C269">IF(Table2[[#This Row],[Nodes]:[Nodes]]=6,Table2[[#This Row],[Solving_time]:[Solving_time]],"")</f>
        <v/>
      </c>
      <c r="D269" s="20" t="str" cm="1">
        <f t="array" ref="D269">IF(Table2[[#This Row],[Nodes]:[Nodes]]=7,Table2[[#This Row],[Solving_time]:[Solving_time]],"")</f>
        <v/>
      </c>
    </row>
    <row r="270" spans="1:4">
      <c r="A270" s="20" t="str" cm="1">
        <f t="array" ref="A270">IF(Table2[[#This Row],[Nodes]:[Nodes]]=4,Table2[[#This Row],[Solving_time]:[Solving_time]],"")</f>
        <v/>
      </c>
      <c r="B270" s="20" cm="1">
        <f t="array" ref="B270">IF(Table2[[#This Row],[Nodes]:[Nodes]]=5,Table2[[#This Row],[Solving_time]:[Solving_time]],"")</f>
        <v>17.139844417572</v>
      </c>
      <c r="C270" s="20" t="str" cm="1">
        <f t="array" ref="C270">IF(Table2[[#This Row],[Nodes]:[Nodes]]=6,Table2[[#This Row],[Solving_time]:[Solving_time]],"")</f>
        <v/>
      </c>
      <c r="D270" s="20" t="str" cm="1">
        <f t="array" ref="D270">IF(Table2[[#This Row],[Nodes]:[Nodes]]=7,Table2[[#This Row],[Solving_time]:[Solving_time]],"")</f>
        <v/>
      </c>
    </row>
    <row r="271" spans="1:4">
      <c r="A271" s="20" t="str" cm="1">
        <f t="array" ref="A271">IF(Table2[[#This Row],[Nodes]:[Nodes]]=4,Table2[[#This Row],[Solving_time]:[Solving_time]],"")</f>
        <v/>
      </c>
      <c r="B271" s="20" cm="1">
        <f t="array" ref="B271">IF(Table2[[#This Row],[Nodes]:[Nodes]]=5,Table2[[#This Row],[Solving_time]:[Solving_time]],"")</f>
        <v>12.981770992278999</v>
      </c>
      <c r="C271" s="20" t="str" cm="1">
        <f t="array" ref="C271">IF(Table2[[#This Row],[Nodes]:[Nodes]]=6,Table2[[#This Row],[Solving_time]:[Solving_time]],"")</f>
        <v/>
      </c>
      <c r="D271" s="20" t="str" cm="1">
        <f t="array" ref="D271">IF(Table2[[#This Row],[Nodes]:[Nodes]]=7,Table2[[#This Row],[Solving_time]:[Solving_time]],"")</f>
        <v/>
      </c>
    </row>
    <row r="272" spans="1:4">
      <c r="A272" s="20" t="str" cm="1">
        <f t="array" ref="A272">IF(Table2[[#This Row],[Nodes]:[Nodes]]=4,Table2[[#This Row],[Solving_time]:[Solving_time]],"")</f>
        <v/>
      </c>
      <c r="B272" s="20" cm="1">
        <f t="array" ref="B272">IF(Table2[[#This Row],[Nodes]:[Nodes]]=5,Table2[[#This Row],[Solving_time]:[Solving_time]],"")</f>
        <v>52.066647768020601</v>
      </c>
      <c r="C272" s="20" t="str" cm="1">
        <f t="array" ref="C272">IF(Table2[[#This Row],[Nodes]:[Nodes]]=6,Table2[[#This Row],[Solving_time]:[Solving_time]],"")</f>
        <v/>
      </c>
      <c r="D272" s="20" t="str" cm="1">
        <f t="array" ref="D272">IF(Table2[[#This Row],[Nodes]:[Nodes]]=7,Table2[[#This Row],[Solving_time]:[Solving_time]],"")</f>
        <v/>
      </c>
    </row>
    <row r="273" spans="1:4">
      <c r="A273" s="20" t="str" cm="1">
        <f t="array" ref="A273">IF(Table2[[#This Row],[Nodes]:[Nodes]]=4,Table2[[#This Row],[Solving_time]:[Solving_time]],"")</f>
        <v/>
      </c>
      <c r="B273" s="20" cm="1">
        <f t="array" ref="B273">IF(Table2[[#This Row],[Nodes]:[Nodes]]=5,Table2[[#This Row],[Solving_time]:[Solving_time]],"")</f>
        <v>0.68462419509887695</v>
      </c>
      <c r="C273" s="20" t="str" cm="1">
        <f t="array" ref="C273">IF(Table2[[#This Row],[Nodes]:[Nodes]]=6,Table2[[#This Row],[Solving_time]:[Solving_time]],"")</f>
        <v/>
      </c>
      <c r="D273" s="20" t="str" cm="1">
        <f t="array" ref="D273">IF(Table2[[#This Row],[Nodes]:[Nodes]]=7,Table2[[#This Row],[Solving_time]:[Solving_time]],"")</f>
        <v/>
      </c>
    </row>
    <row r="274" spans="1:4">
      <c r="A274" s="20" t="str" cm="1">
        <f t="array" ref="A274">IF(Table2[[#This Row],[Nodes]:[Nodes]]=4,Table2[[#This Row],[Solving_time]:[Solving_time]],"")</f>
        <v/>
      </c>
      <c r="B274" s="20" cm="1">
        <f t="array" ref="B274">IF(Table2[[#This Row],[Nodes]:[Nodes]]=5,Table2[[#This Row],[Solving_time]:[Solving_time]],"")</f>
        <v>0.54449510574340798</v>
      </c>
      <c r="C274" s="20" t="str" cm="1">
        <f t="array" ref="C274">IF(Table2[[#This Row],[Nodes]:[Nodes]]=6,Table2[[#This Row],[Solving_time]:[Solving_time]],"")</f>
        <v/>
      </c>
      <c r="D274" s="20" t="str" cm="1">
        <f t="array" ref="D274">IF(Table2[[#This Row],[Nodes]:[Nodes]]=7,Table2[[#This Row],[Solving_time]:[Solving_time]],"")</f>
        <v/>
      </c>
    </row>
    <row r="275" spans="1:4">
      <c r="A275" s="20" t="str" cm="1">
        <f t="array" ref="A275">IF(Table2[[#This Row],[Nodes]:[Nodes]]=4,Table2[[#This Row],[Solving_time]:[Solving_time]],"")</f>
        <v/>
      </c>
      <c r="B275" s="20" cm="1">
        <f t="array" ref="B275">IF(Table2[[#This Row],[Nodes]:[Nodes]]=5,Table2[[#This Row],[Solving_time]:[Solving_time]],"")</f>
        <v>57.376351118087698</v>
      </c>
      <c r="C275" s="20" t="str" cm="1">
        <f t="array" ref="C275">IF(Table2[[#This Row],[Nodes]:[Nodes]]=6,Table2[[#This Row],[Solving_time]:[Solving_time]],"")</f>
        <v/>
      </c>
      <c r="D275" s="20" t="str" cm="1">
        <f t="array" ref="D275">IF(Table2[[#This Row],[Nodes]:[Nodes]]=7,Table2[[#This Row],[Solving_time]:[Solving_time]],"")</f>
        <v/>
      </c>
    </row>
    <row r="276" spans="1:4">
      <c r="A276" s="20" t="str" cm="1">
        <f t="array" ref="A276">IF(Table2[[#This Row],[Nodes]:[Nodes]]=4,Table2[[#This Row],[Solving_time]:[Solving_time]],"")</f>
        <v/>
      </c>
      <c r="B276" s="20" cm="1">
        <f t="array" ref="B276">IF(Table2[[#This Row],[Nodes]:[Nodes]]=5,Table2[[#This Row],[Solving_time]:[Solving_time]],"")</f>
        <v>29.530407667159999</v>
      </c>
      <c r="C276" s="20" t="str" cm="1">
        <f t="array" ref="C276">IF(Table2[[#This Row],[Nodes]:[Nodes]]=6,Table2[[#This Row],[Solving_time]:[Solving_time]],"")</f>
        <v/>
      </c>
      <c r="D276" s="20" t="str" cm="1">
        <f t="array" ref="D276">IF(Table2[[#This Row],[Nodes]:[Nodes]]=7,Table2[[#This Row],[Solving_time]:[Solving_time]],"")</f>
        <v/>
      </c>
    </row>
    <row r="277" spans="1:4">
      <c r="A277" s="20" t="str" cm="1">
        <f t="array" ref="A277">IF(Table2[[#This Row],[Nodes]:[Nodes]]=4,Table2[[#This Row],[Solving_time]:[Solving_time]],"")</f>
        <v/>
      </c>
      <c r="B277" s="20" cm="1">
        <f t="array" ref="B277">IF(Table2[[#This Row],[Nodes]:[Nodes]]=5,Table2[[#This Row],[Solving_time]:[Solving_time]],"")</f>
        <v>1.0462126731872501</v>
      </c>
      <c r="C277" s="20" t="str" cm="1">
        <f t="array" ref="C277">IF(Table2[[#This Row],[Nodes]:[Nodes]]=6,Table2[[#This Row],[Solving_time]:[Solving_time]],"")</f>
        <v/>
      </c>
      <c r="D277" s="20" t="str" cm="1">
        <f t="array" ref="D277">IF(Table2[[#This Row],[Nodes]:[Nodes]]=7,Table2[[#This Row],[Solving_time]:[Solving_time]],"")</f>
        <v/>
      </c>
    </row>
    <row r="278" spans="1:4">
      <c r="A278" s="20" t="str" cm="1">
        <f t="array" ref="A278">IF(Table2[[#This Row],[Nodes]:[Nodes]]=4,Table2[[#This Row],[Solving_time]:[Solving_time]],"")</f>
        <v/>
      </c>
      <c r="B278" s="20" cm="1">
        <f t="array" ref="B278">IF(Table2[[#This Row],[Nodes]:[Nodes]]=5,Table2[[#This Row],[Solving_time]:[Solving_time]],"")</f>
        <v>1.3332824707031199</v>
      </c>
      <c r="C278" s="20" t="str" cm="1">
        <f t="array" ref="C278">IF(Table2[[#This Row],[Nodes]:[Nodes]]=6,Table2[[#This Row],[Solving_time]:[Solving_time]],"")</f>
        <v/>
      </c>
      <c r="D278" s="20" t="str" cm="1">
        <f t="array" ref="D278">IF(Table2[[#This Row],[Nodes]:[Nodes]]=7,Table2[[#This Row],[Solving_time]:[Solving_time]],"")</f>
        <v/>
      </c>
    </row>
    <row r="279" spans="1:4">
      <c r="A279" s="20" t="str" cm="1">
        <f t="array" ref="A279">IF(Table2[[#This Row],[Nodes]:[Nodes]]=4,Table2[[#This Row],[Solving_time]:[Solving_time]],"")</f>
        <v/>
      </c>
      <c r="B279" s="20" cm="1">
        <f t="array" ref="B279">IF(Table2[[#This Row],[Nodes]:[Nodes]]=5,Table2[[#This Row],[Solving_time]:[Solving_time]],"")</f>
        <v>1.22562575340271</v>
      </c>
      <c r="C279" s="20" t="str" cm="1">
        <f t="array" ref="C279">IF(Table2[[#This Row],[Nodes]:[Nodes]]=6,Table2[[#This Row],[Solving_time]:[Solving_time]],"")</f>
        <v/>
      </c>
      <c r="D279" s="20" t="str" cm="1">
        <f t="array" ref="D279">IF(Table2[[#This Row],[Nodes]:[Nodes]]=7,Table2[[#This Row],[Solving_time]:[Solving_time]],"")</f>
        <v/>
      </c>
    </row>
    <row r="280" spans="1:4">
      <c r="A280" s="20" t="str" cm="1">
        <f t="array" ref="A280">IF(Table2[[#This Row],[Nodes]:[Nodes]]=4,Table2[[#This Row],[Solving_time]:[Solving_time]],"")</f>
        <v/>
      </c>
      <c r="B280" s="20" cm="1">
        <f t="array" ref="B280">IF(Table2[[#This Row],[Nodes]:[Nodes]]=5,Table2[[#This Row],[Solving_time]:[Solving_time]],"")</f>
        <v>1.6380381584167401</v>
      </c>
      <c r="C280" s="20" t="str" cm="1">
        <f t="array" ref="C280">IF(Table2[[#This Row],[Nodes]:[Nodes]]=6,Table2[[#This Row],[Solving_time]:[Solving_time]],"")</f>
        <v/>
      </c>
      <c r="D280" s="20" t="str" cm="1">
        <f t="array" ref="D280">IF(Table2[[#This Row],[Nodes]:[Nodes]]=7,Table2[[#This Row],[Solving_time]:[Solving_time]],"")</f>
        <v/>
      </c>
    </row>
    <row r="281" spans="1:4">
      <c r="A281" s="20" t="str" cm="1">
        <f t="array" ref="A281">IF(Table2[[#This Row],[Nodes]:[Nodes]]=4,Table2[[#This Row],[Solving_time]:[Solving_time]],"")</f>
        <v/>
      </c>
      <c r="B281" s="20" cm="1">
        <f t="array" ref="B281">IF(Table2[[#This Row],[Nodes]:[Nodes]]=5,Table2[[#This Row],[Solving_time]:[Solving_time]],"")</f>
        <v>0.95863962173461903</v>
      </c>
      <c r="C281" s="20" t="str" cm="1">
        <f t="array" ref="C281">IF(Table2[[#This Row],[Nodes]:[Nodes]]=6,Table2[[#This Row],[Solving_time]:[Solving_time]],"")</f>
        <v/>
      </c>
      <c r="D281" s="20" t="str" cm="1">
        <f t="array" ref="D281">IF(Table2[[#This Row],[Nodes]:[Nodes]]=7,Table2[[#This Row],[Solving_time]:[Solving_time]],"")</f>
        <v/>
      </c>
    </row>
    <row r="282" spans="1:4">
      <c r="A282" s="20" t="str" cm="1">
        <f t="array" ref="A282">IF(Table2[[#This Row],[Nodes]:[Nodes]]=4,Table2[[#This Row],[Solving_time]:[Solving_time]],"")</f>
        <v/>
      </c>
      <c r="B282" s="20" cm="1">
        <f t="array" ref="B282">IF(Table2[[#This Row],[Nodes]:[Nodes]]=5,Table2[[#This Row],[Solving_time]:[Solving_time]],"")</f>
        <v>29.8372094631195</v>
      </c>
      <c r="C282" s="20" t="str" cm="1">
        <f t="array" ref="C282">IF(Table2[[#This Row],[Nodes]:[Nodes]]=6,Table2[[#This Row],[Solving_time]:[Solving_time]],"")</f>
        <v/>
      </c>
      <c r="D282" s="20" t="str" cm="1">
        <f t="array" ref="D282">IF(Table2[[#This Row],[Nodes]:[Nodes]]=7,Table2[[#This Row],[Solving_time]:[Solving_time]],"")</f>
        <v/>
      </c>
    </row>
    <row r="283" spans="1:4">
      <c r="A283" s="20" t="str" cm="1">
        <f t="array" ref="A283">IF(Table2[[#This Row],[Nodes]:[Nodes]]=4,Table2[[#This Row],[Solving_time]:[Solving_time]],"")</f>
        <v/>
      </c>
      <c r="B283" s="20" cm="1">
        <f t="array" ref="B283">IF(Table2[[#This Row],[Nodes]:[Nodes]]=5,Table2[[#This Row],[Solving_time]:[Solving_time]],"")</f>
        <v>3.5859522819518999</v>
      </c>
      <c r="C283" s="20" t="str" cm="1">
        <f t="array" ref="C283">IF(Table2[[#This Row],[Nodes]:[Nodes]]=6,Table2[[#This Row],[Solving_time]:[Solving_time]],"")</f>
        <v/>
      </c>
      <c r="D283" s="20" t="str" cm="1">
        <f t="array" ref="D283">IF(Table2[[#This Row],[Nodes]:[Nodes]]=7,Table2[[#This Row],[Solving_time]:[Solving_time]],"")</f>
        <v/>
      </c>
    </row>
    <row r="284" spans="1:4">
      <c r="A284" s="20" t="str" cm="1">
        <f t="array" ref="A284">IF(Table2[[#This Row],[Nodes]:[Nodes]]=4,Table2[[#This Row],[Solving_time]:[Solving_time]],"")</f>
        <v/>
      </c>
      <c r="B284" s="20" cm="1">
        <f t="array" ref="B284">IF(Table2[[#This Row],[Nodes]:[Nodes]]=5,Table2[[#This Row],[Solving_time]:[Solving_time]],"")</f>
        <v>4.62713575363159</v>
      </c>
      <c r="C284" s="20" t="str" cm="1">
        <f t="array" ref="C284">IF(Table2[[#This Row],[Nodes]:[Nodes]]=6,Table2[[#This Row],[Solving_time]:[Solving_time]],"")</f>
        <v/>
      </c>
      <c r="D284" s="20" t="str" cm="1">
        <f t="array" ref="D284">IF(Table2[[#This Row],[Nodes]:[Nodes]]=7,Table2[[#This Row],[Solving_time]:[Solving_time]],"")</f>
        <v/>
      </c>
    </row>
    <row r="285" spans="1:4">
      <c r="A285" s="20" t="str" cm="1">
        <f t="array" ref="A285">IF(Table2[[#This Row],[Nodes]:[Nodes]]=4,Table2[[#This Row],[Solving_time]:[Solving_time]],"")</f>
        <v/>
      </c>
      <c r="B285" s="20" cm="1">
        <f t="array" ref="B285">IF(Table2[[#This Row],[Nodes]:[Nodes]]=5,Table2[[#This Row],[Solving_time]:[Solving_time]],"")</f>
        <v>93.064117908477698</v>
      </c>
      <c r="C285" s="20" t="str" cm="1">
        <f t="array" ref="C285">IF(Table2[[#This Row],[Nodes]:[Nodes]]=6,Table2[[#This Row],[Solving_time]:[Solving_time]],"")</f>
        <v/>
      </c>
      <c r="D285" s="20" t="str" cm="1">
        <f t="array" ref="D285">IF(Table2[[#This Row],[Nodes]:[Nodes]]=7,Table2[[#This Row],[Solving_time]:[Solving_time]],"")</f>
        <v/>
      </c>
    </row>
    <row r="286" spans="1:4">
      <c r="A286" s="20" t="str" cm="1">
        <f t="array" ref="A286">IF(Table2[[#This Row],[Nodes]:[Nodes]]=4,Table2[[#This Row],[Solving_time]:[Solving_time]],"")</f>
        <v/>
      </c>
      <c r="B286" s="20" cm="1">
        <f t="array" ref="B286">IF(Table2[[#This Row],[Nodes]:[Nodes]]=5,Table2[[#This Row],[Solving_time]:[Solving_time]],"")</f>
        <v>51.692971229553201</v>
      </c>
      <c r="C286" s="20" t="str" cm="1">
        <f t="array" ref="C286">IF(Table2[[#This Row],[Nodes]:[Nodes]]=6,Table2[[#This Row],[Solving_time]:[Solving_time]],"")</f>
        <v/>
      </c>
      <c r="D286" s="20" t="str" cm="1">
        <f t="array" ref="D286">IF(Table2[[#This Row],[Nodes]:[Nodes]]=7,Table2[[#This Row],[Solving_time]:[Solving_time]],"")</f>
        <v/>
      </c>
    </row>
    <row r="287" spans="1:4">
      <c r="A287" s="20" t="str" cm="1">
        <f t="array" ref="A287">IF(Table2[[#This Row],[Nodes]:[Nodes]]=4,Table2[[#This Row],[Solving_time]:[Solving_time]],"")</f>
        <v/>
      </c>
      <c r="B287" s="20" cm="1">
        <f t="array" ref="B287">IF(Table2[[#This Row],[Nodes]:[Nodes]]=5,Table2[[#This Row],[Solving_time]:[Solving_time]],"")</f>
        <v>23.254017591476401</v>
      </c>
      <c r="C287" s="20" t="str" cm="1">
        <f t="array" ref="C287">IF(Table2[[#This Row],[Nodes]:[Nodes]]=6,Table2[[#This Row],[Solving_time]:[Solving_time]],"")</f>
        <v/>
      </c>
      <c r="D287" s="20" t="str" cm="1">
        <f t="array" ref="D287">IF(Table2[[#This Row],[Nodes]:[Nodes]]=7,Table2[[#This Row],[Solving_time]:[Solving_time]],"")</f>
        <v/>
      </c>
    </row>
    <row r="288" spans="1:4">
      <c r="A288" s="20" t="str" cm="1">
        <f t="array" ref="A288">IF(Table2[[#This Row],[Nodes]:[Nodes]]=4,Table2[[#This Row],[Solving_time]:[Solving_time]],"")</f>
        <v/>
      </c>
      <c r="B288" s="20" cm="1">
        <f t="array" ref="B288">IF(Table2[[#This Row],[Nodes]:[Nodes]]=5,Table2[[#This Row],[Solving_time]:[Solving_time]],"")</f>
        <v>10.9019021987915</v>
      </c>
      <c r="C288" s="20" t="str" cm="1">
        <f t="array" ref="C288">IF(Table2[[#This Row],[Nodes]:[Nodes]]=6,Table2[[#This Row],[Solving_time]:[Solving_time]],"")</f>
        <v/>
      </c>
      <c r="D288" s="20" t="str" cm="1">
        <f t="array" ref="D288">IF(Table2[[#This Row],[Nodes]:[Nodes]]=7,Table2[[#This Row],[Solving_time]:[Solving_time]],"")</f>
        <v/>
      </c>
    </row>
    <row r="289" spans="1:4">
      <c r="A289" s="20" t="str" cm="1">
        <f t="array" ref="A289">IF(Table2[[#This Row],[Nodes]:[Nodes]]=4,Table2[[#This Row],[Solving_time]:[Solving_time]],"")</f>
        <v/>
      </c>
      <c r="B289" s="20" cm="1">
        <f t="array" ref="B289">IF(Table2[[#This Row],[Nodes]:[Nodes]]=5,Table2[[#This Row],[Solving_time]:[Solving_time]],"")</f>
        <v>13.1104750633239</v>
      </c>
      <c r="C289" s="20" t="str" cm="1">
        <f t="array" ref="C289">IF(Table2[[#This Row],[Nodes]:[Nodes]]=6,Table2[[#This Row],[Solving_time]:[Solving_time]],"")</f>
        <v/>
      </c>
      <c r="D289" s="20" t="str" cm="1">
        <f t="array" ref="D289">IF(Table2[[#This Row],[Nodes]:[Nodes]]=7,Table2[[#This Row],[Solving_time]:[Solving_time]],"")</f>
        <v/>
      </c>
    </row>
    <row r="290" spans="1:4">
      <c r="A290" s="20" t="str" cm="1">
        <f t="array" ref="A290">IF(Table2[[#This Row],[Nodes]:[Nodes]]=4,Table2[[#This Row],[Solving_time]:[Solving_time]],"")</f>
        <v/>
      </c>
      <c r="B290" s="20" cm="1">
        <f t="array" ref="B290">IF(Table2[[#This Row],[Nodes]:[Nodes]]=5,Table2[[#This Row],[Solving_time]:[Solving_time]],"")</f>
        <v>29.4178447723388</v>
      </c>
      <c r="C290" s="20" t="str" cm="1">
        <f t="array" ref="C290">IF(Table2[[#This Row],[Nodes]:[Nodes]]=6,Table2[[#This Row],[Solving_time]:[Solving_time]],"")</f>
        <v/>
      </c>
      <c r="D290" s="20" t="str" cm="1">
        <f t="array" ref="D290">IF(Table2[[#This Row],[Nodes]:[Nodes]]=7,Table2[[#This Row],[Solving_time]:[Solving_time]],"")</f>
        <v/>
      </c>
    </row>
    <row r="291" spans="1:4">
      <c r="A291" s="20" t="str" cm="1">
        <f t="array" ref="A291">IF(Table2[[#This Row],[Nodes]:[Nodes]]=4,Table2[[#This Row],[Solving_time]:[Solving_time]],"")</f>
        <v/>
      </c>
      <c r="B291" s="20" cm="1">
        <f t="array" ref="B291">IF(Table2[[#This Row],[Nodes]:[Nodes]]=5,Table2[[#This Row],[Solving_time]:[Solving_time]],"")</f>
        <v>10.193454265594401</v>
      </c>
      <c r="C291" s="20" t="str" cm="1">
        <f t="array" ref="C291">IF(Table2[[#This Row],[Nodes]:[Nodes]]=6,Table2[[#This Row],[Solving_time]:[Solving_time]],"")</f>
        <v/>
      </c>
      <c r="D291" s="20" t="str" cm="1">
        <f t="array" ref="D291">IF(Table2[[#This Row],[Nodes]:[Nodes]]=7,Table2[[#This Row],[Solving_time]:[Solving_time]],"")</f>
        <v/>
      </c>
    </row>
    <row r="292" spans="1:4">
      <c r="A292" s="20" t="str" cm="1">
        <f t="array" ref="A292">IF(Table2[[#This Row],[Nodes]:[Nodes]]=4,Table2[[#This Row],[Solving_time]:[Solving_time]],"")</f>
        <v/>
      </c>
      <c r="B292" s="20" cm="1">
        <f t="array" ref="B292">IF(Table2[[#This Row],[Nodes]:[Nodes]]=5,Table2[[#This Row],[Solving_time]:[Solving_time]],"")</f>
        <v>61.065548896789501</v>
      </c>
      <c r="C292" s="20" t="str" cm="1">
        <f t="array" ref="C292">IF(Table2[[#This Row],[Nodes]:[Nodes]]=6,Table2[[#This Row],[Solving_time]:[Solving_time]],"")</f>
        <v/>
      </c>
      <c r="D292" s="20" t="str" cm="1">
        <f t="array" ref="D292">IF(Table2[[#This Row],[Nodes]:[Nodes]]=7,Table2[[#This Row],[Solving_time]:[Solving_time]],"")</f>
        <v/>
      </c>
    </row>
    <row r="293" spans="1:4">
      <c r="A293" s="20" t="str" cm="1">
        <f t="array" ref="A293">IF(Table2[[#This Row],[Nodes]:[Nodes]]=4,Table2[[#This Row],[Solving_time]:[Solving_time]],"")</f>
        <v/>
      </c>
      <c r="B293" s="20" cm="1">
        <f t="array" ref="B293">IF(Table2[[#This Row],[Nodes]:[Nodes]]=5,Table2[[#This Row],[Solving_time]:[Solving_time]],"")</f>
        <v>0.67961740493774403</v>
      </c>
      <c r="C293" s="20" t="str" cm="1">
        <f t="array" ref="C293">IF(Table2[[#This Row],[Nodes]:[Nodes]]=6,Table2[[#This Row],[Solving_time]:[Solving_time]],"")</f>
        <v/>
      </c>
      <c r="D293" s="20" t="str" cm="1">
        <f t="array" ref="D293">IF(Table2[[#This Row],[Nodes]:[Nodes]]=7,Table2[[#This Row],[Solving_time]:[Solving_time]],"")</f>
        <v/>
      </c>
    </row>
    <row r="294" spans="1:4">
      <c r="A294" s="20" t="str" cm="1">
        <f t="array" ref="A294">IF(Table2[[#This Row],[Nodes]:[Nodes]]=4,Table2[[#This Row],[Solving_time]:[Solving_time]],"")</f>
        <v/>
      </c>
      <c r="B294" s="20" cm="1">
        <f t="array" ref="B294">IF(Table2[[#This Row],[Nodes]:[Nodes]]=5,Table2[[#This Row],[Solving_time]:[Solving_time]],"")</f>
        <v>0.537769556045532</v>
      </c>
      <c r="C294" s="20" t="str" cm="1">
        <f t="array" ref="C294">IF(Table2[[#This Row],[Nodes]:[Nodes]]=6,Table2[[#This Row],[Solving_time]:[Solving_time]],"")</f>
        <v/>
      </c>
      <c r="D294" s="20" t="str" cm="1">
        <f t="array" ref="D294">IF(Table2[[#This Row],[Nodes]:[Nodes]]=7,Table2[[#This Row],[Solving_time]:[Solving_time]],"")</f>
        <v/>
      </c>
    </row>
    <row r="295" spans="1:4">
      <c r="A295" s="20" t="str" cm="1">
        <f t="array" ref="A295">IF(Table2[[#This Row],[Nodes]:[Nodes]]=4,Table2[[#This Row],[Solving_time]:[Solving_time]],"")</f>
        <v/>
      </c>
      <c r="B295" s="20" cm="1">
        <f t="array" ref="B295">IF(Table2[[#This Row],[Nodes]:[Nodes]]=5,Table2[[#This Row],[Solving_time]:[Solving_time]],"")</f>
        <v>48.778057336807201</v>
      </c>
      <c r="C295" s="20" t="str" cm="1">
        <f t="array" ref="C295">IF(Table2[[#This Row],[Nodes]:[Nodes]]=6,Table2[[#This Row],[Solving_time]:[Solving_time]],"")</f>
        <v/>
      </c>
      <c r="D295" s="20" t="str" cm="1">
        <f t="array" ref="D295">IF(Table2[[#This Row],[Nodes]:[Nodes]]=7,Table2[[#This Row],[Solving_time]:[Solving_time]],"")</f>
        <v/>
      </c>
    </row>
    <row r="296" spans="1:4">
      <c r="A296" s="20" t="str" cm="1">
        <f t="array" ref="A296">IF(Table2[[#This Row],[Nodes]:[Nodes]]=4,Table2[[#This Row],[Solving_time]:[Solving_time]],"")</f>
        <v/>
      </c>
      <c r="B296" s="20" cm="1">
        <f t="array" ref="B296">IF(Table2[[#This Row],[Nodes]:[Nodes]]=5,Table2[[#This Row],[Solving_time]:[Solving_time]],"")</f>
        <v>27.0052037239074</v>
      </c>
      <c r="C296" s="20" t="str" cm="1">
        <f t="array" ref="C296">IF(Table2[[#This Row],[Nodes]:[Nodes]]=6,Table2[[#This Row],[Solving_time]:[Solving_time]],"")</f>
        <v/>
      </c>
      <c r="D296" s="20" t="str" cm="1">
        <f t="array" ref="D296">IF(Table2[[#This Row],[Nodes]:[Nodes]]=7,Table2[[#This Row],[Solving_time]:[Solving_time]],"")</f>
        <v/>
      </c>
    </row>
    <row r="297" spans="1:4">
      <c r="A297" s="20" t="str" cm="1">
        <f t="array" ref="A297">IF(Table2[[#This Row],[Nodes]:[Nodes]]=4,Table2[[#This Row],[Solving_time]:[Solving_time]],"")</f>
        <v/>
      </c>
      <c r="B297" s="20" cm="1">
        <f t="array" ref="B297">IF(Table2[[#This Row],[Nodes]:[Nodes]]=5,Table2[[#This Row],[Solving_time]:[Solving_time]],"")</f>
        <v>1.0728411674499501</v>
      </c>
      <c r="C297" s="20" t="str" cm="1">
        <f t="array" ref="C297">IF(Table2[[#This Row],[Nodes]:[Nodes]]=6,Table2[[#This Row],[Solving_time]:[Solving_time]],"")</f>
        <v/>
      </c>
      <c r="D297" s="20" t="str" cm="1">
        <f t="array" ref="D297">IF(Table2[[#This Row],[Nodes]:[Nodes]]=7,Table2[[#This Row],[Solving_time]:[Solving_time]],"")</f>
        <v/>
      </c>
    </row>
    <row r="298" spans="1:4">
      <c r="A298" s="20" t="str" cm="1">
        <f t="array" ref="A298">IF(Table2[[#This Row],[Nodes]:[Nodes]]=4,Table2[[#This Row],[Solving_time]:[Solving_time]],"")</f>
        <v/>
      </c>
      <c r="B298" s="20" cm="1">
        <f t="array" ref="B298">IF(Table2[[#This Row],[Nodes]:[Nodes]]=5,Table2[[#This Row],[Solving_time]:[Solving_time]],"")</f>
        <v>1.3241946697235101</v>
      </c>
      <c r="C298" s="20" t="str" cm="1">
        <f t="array" ref="C298">IF(Table2[[#This Row],[Nodes]:[Nodes]]=6,Table2[[#This Row],[Solving_time]:[Solving_time]],"")</f>
        <v/>
      </c>
      <c r="D298" s="20" t="str" cm="1">
        <f t="array" ref="D298">IF(Table2[[#This Row],[Nodes]:[Nodes]]=7,Table2[[#This Row],[Solving_time]:[Solving_time]],"")</f>
        <v/>
      </c>
    </row>
    <row r="299" spans="1:4">
      <c r="A299" s="20" t="str" cm="1">
        <f t="array" ref="A299">IF(Table2[[#This Row],[Nodes]:[Nodes]]=4,Table2[[#This Row],[Solving_time]:[Solving_time]],"")</f>
        <v/>
      </c>
      <c r="B299" s="20" cm="1">
        <f t="array" ref="B299">IF(Table2[[#This Row],[Nodes]:[Nodes]]=5,Table2[[#This Row],[Solving_time]:[Solving_time]],"")</f>
        <v>1.2505953311920099</v>
      </c>
      <c r="C299" s="20" t="str" cm="1">
        <f t="array" ref="C299">IF(Table2[[#This Row],[Nodes]:[Nodes]]=6,Table2[[#This Row],[Solving_time]:[Solving_time]],"")</f>
        <v/>
      </c>
      <c r="D299" s="20" t="str" cm="1">
        <f t="array" ref="D299">IF(Table2[[#This Row],[Nodes]:[Nodes]]=7,Table2[[#This Row],[Solving_time]:[Solving_time]],"")</f>
        <v/>
      </c>
    </row>
    <row r="300" spans="1:4">
      <c r="A300" s="20" t="str" cm="1">
        <f t="array" ref="A300">IF(Table2[[#This Row],[Nodes]:[Nodes]]=4,Table2[[#This Row],[Solving_time]:[Solving_time]],"")</f>
        <v/>
      </c>
      <c r="B300" s="20" cm="1">
        <f t="array" ref="B300">IF(Table2[[#This Row],[Nodes]:[Nodes]]=5,Table2[[#This Row],[Solving_time]:[Solving_time]],"")</f>
        <v>1.59929895401</v>
      </c>
      <c r="C300" s="20" t="str" cm="1">
        <f t="array" ref="C300">IF(Table2[[#This Row],[Nodes]:[Nodes]]=6,Table2[[#This Row],[Solving_time]:[Solving_time]],"")</f>
        <v/>
      </c>
      <c r="D300" s="20" t="str" cm="1">
        <f t="array" ref="D300">IF(Table2[[#This Row],[Nodes]:[Nodes]]=7,Table2[[#This Row],[Solving_time]:[Solving_time]],"")</f>
        <v/>
      </c>
    </row>
    <row r="301" spans="1:4">
      <c r="A301" s="20" t="str" cm="1">
        <f t="array" ref="A301">IF(Table2[[#This Row],[Nodes]:[Nodes]]=4,Table2[[#This Row],[Solving_time]:[Solving_time]],"")</f>
        <v/>
      </c>
      <c r="B301" s="20" cm="1">
        <f t="array" ref="B301">IF(Table2[[#This Row],[Nodes]:[Nodes]]=5,Table2[[#This Row],[Solving_time]:[Solving_time]],"")</f>
        <v>0.980921030044555</v>
      </c>
      <c r="C301" s="20" t="str" cm="1">
        <f t="array" ref="C301">IF(Table2[[#This Row],[Nodes]:[Nodes]]=6,Table2[[#This Row],[Solving_time]:[Solving_time]],"")</f>
        <v/>
      </c>
      <c r="D301" s="20" t="str" cm="1">
        <f t="array" ref="D301">IF(Table2[[#This Row],[Nodes]:[Nodes]]=7,Table2[[#This Row],[Solving_time]:[Solving_time]],"")</f>
        <v/>
      </c>
    </row>
    <row r="302" spans="1:4">
      <c r="A302" s="20" t="str" cm="1">
        <f t="array" ref="A302">IF(Table2[[#This Row],[Nodes]:[Nodes]]=4,Table2[[#This Row],[Solving_time]:[Solving_time]],"")</f>
        <v/>
      </c>
      <c r="B302" s="20" cm="1">
        <f t="array" ref="B302">IF(Table2[[#This Row],[Nodes]:[Nodes]]=5,Table2[[#This Row],[Solving_time]:[Solving_time]],"")</f>
        <v>29.677343368530199</v>
      </c>
      <c r="C302" s="20" t="str" cm="1">
        <f t="array" ref="C302">IF(Table2[[#This Row],[Nodes]:[Nodes]]=6,Table2[[#This Row],[Solving_time]:[Solving_time]],"")</f>
        <v/>
      </c>
      <c r="D302" s="20" t="str" cm="1">
        <f t="array" ref="D302">IF(Table2[[#This Row],[Nodes]:[Nodes]]=7,Table2[[#This Row],[Solving_time]:[Solving_time]],"")</f>
        <v/>
      </c>
    </row>
    <row r="303" spans="1:4">
      <c r="A303" s="20" t="str" cm="1">
        <f t="array" ref="A303">IF(Table2[[#This Row],[Nodes]:[Nodes]]=4,Table2[[#This Row],[Solving_time]:[Solving_time]],"")</f>
        <v/>
      </c>
      <c r="B303" s="20" cm="1">
        <f t="array" ref="B303">IF(Table2[[#This Row],[Nodes]:[Nodes]]=5,Table2[[#This Row],[Solving_time]:[Solving_time]],"")</f>
        <v>2.8926262855529701</v>
      </c>
      <c r="C303" s="20" t="str" cm="1">
        <f t="array" ref="C303">IF(Table2[[#This Row],[Nodes]:[Nodes]]=6,Table2[[#This Row],[Solving_time]:[Solving_time]],"")</f>
        <v/>
      </c>
      <c r="D303" s="20" t="str" cm="1">
        <f t="array" ref="D303">IF(Table2[[#This Row],[Nodes]:[Nodes]]=7,Table2[[#This Row],[Solving_time]:[Solving_time]],"")</f>
        <v/>
      </c>
    </row>
    <row r="304" spans="1:4">
      <c r="A304" s="20" t="str" cm="1">
        <f t="array" ref="A304">IF(Table2[[#This Row],[Nodes]:[Nodes]]=4,Table2[[#This Row],[Solving_time]:[Solving_time]],"")</f>
        <v/>
      </c>
      <c r="B304" s="20" cm="1">
        <f t="array" ref="B304">IF(Table2[[#This Row],[Nodes]:[Nodes]]=5,Table2[[#This Row],[Solving_time]:[Solving_time]],"")</f>
        <v>132.05919623374899</v>
      </c>
      <c r="C304" s="20" t="str" cm="1">
        <f t="array" ref="C304">IF(Table2[[#This Row],[Nodes]:[Nodes]]=6,Table2[[#This Row],[Solving_time]:[Solving_time]],"")</f>
        <v/>
      </c>
      <c r="D304" s="20" t="str" cm="1">
        <f t="array" ref="D304">IF(Table2[[#This Row],[Nodes]:[Nodes]]=7,Table2[[#This Row],[Solving_time]:[Solving_time]],"")</f>
        <v/>
      </c>
    </row>
    <row r="305" spans="1:4">
      <c r="A305" s="20" t="str" cm="1">
        <f t="array" ref="A305">IF(Table2[[#This Row],[Nodes]:[Nodes]]=4,Table2[[#This Row],[Solving_time]:[Solving_time]],"")</f>
        <v/>
      </c>
      <c r="B305" s="20" cm="1">
        <f t="array" ref="B305">IF(Table2[[#This Row],[Nodes]:[Nodes]]=5,Table2[[#This Row],[Solving_time]:[Solving_time]],"")</f>
        <v>72.651444673538194</v>
      </c>
      <c r="C305" s="20" t="str" cm="1">
        <f t="array" ref="C305">IF(Table2[[#This Row],[Nodes]:[Nodes]]=6,Table2[[#This Row],[Solving_time]:[Solving_time]],"")</f>
        <v/>
      </c>
      <c r="D305" s="20" t="str" cm="1">
        <f t="array" ref="D305">IF(Table2[[#This Row],[Nodes]:[Nodes]]=7,Table2[[#This Row],[Solving_time]:[Solving_time]],"")</f>
        <v/>
      </c>
    </row>
    <row r="306" spans="1:4">
      <c r="A306" s="20" t="str" cm="1">
        <f t="array" ref="A306">IF(Table2[[#This Row],[Nodes]:[Nodes]]=4,Table2[[#This Row],[Solving_time]:[Solving_time]],"")</f>
        <v/>
      </c>
      <c r="B306" s="20" cm="1">
        <f t="array" ref="B306">IF(Table2[[#This Row],[Nodes]:[Nodes]]=5,Table2[[#This Row],[Solving_time]:[Solving_time]],"")</f>
        <v>22.153007507324201</v>
      </c>
      <c r="C306" s="20" t="str" cm="1">
        <f t="array" ref="C306">IF(Table2[[#This Row],[Nodes]:[Nodes]]=6,Table2[[#This Row],[Solving_time]:[Solving_time]],"")</f>
        <v/>
      </c>
      <c r="D306" s="20" t="str" cm="1">
        <f t="array" ref="D306">IF(Table2[[#This Row],[Nodes]:[Nodes]]=7,Table2[[#This Row],[Solving_time]:[Solving_time]],"")</f>
        <v/>
      </c>
    </row>
    <row r="307" spans="1:4">
      <c r="A307" s="20" t="str" cm="1">
        <f t="array" ref="A307">IF(Table2[[#This Row],[Nodes]:[Nodes]]=4,Table2[[#This Row],[Solving_time]:[Solving_time]],"")</f>
        <v/>
      </c>
      <c r="B307" s="20" cm="1">
        <f t="array" ref="B307">IF(Table2[[#This Row],[Nodes]:[Nodes]]=5,Table2[[#This Row],[Solving_time]:[Solving_time]],"")</f>
        <v>26.751642704009999</v>
      </c>
      <c r="C307" s="20" t="str" cm="1">
        <f t="array" ref="C307">IF(Table2[[#This Row],[Nodes]:[Nodes]]=6,Table2[[#This Row],[Solving_time]:[Solving_time]],"")</f>
        <v/>
      </c>
      <c r="D307" s="20" t="str" cm="1">
        <f t="array" ref="D307">IF(Table2[[#This Row],[Nodes]:[Nodes]]=7,Table2[[#This Row],[Solving_time]:[Solving_time]],"")</f>
        <v/>
      </c>
    </row>
    <row r="308" spans="1:4">
      <c r="A308" s="20" t="str" cm="1">
        <f t="array" ref="A308">IF(Table2[[#This Row],[Nodes]:[Nodes]]=4,Table2[[#This Row],[Solving_time]:[Solving_time]],"")</f>
        <v/>
      </c>
      <c r="B308" s="20" cm="1">
        <f t="array" ref="B308">IF(Table2[[#This Row],[Nodes]:[Nodes]]=5,Table2[[#This Row],[Solving_time]:[Solving_time]],"")</f>
        <v>28.0507297515869</v>
      </c>
      <c r="C308" s="20" t="str" cm="1">
        <f t="array" ref="C308">IF(Table2[[#This Row],[Nodes]:[Nodes]]=6,Table2[[#This Row],[Solving_time]:[Solving_time]],"")</f>
        <v/>
      </c>
      <c r="D308" s="20" t="str" cm="1">
        <f t="array" ref="D308">IF(Table2[[#This Row],[Nodes]:[Nodes]]=7,Table2[[#This Row],[Solving_time]:[Solving_time]],"")</f>
        <v/>
      </c>
    </row>
    <row r="309" spans="1:4">
      <c r="A309" s="20" t="str" cm="1">
        <f t="array" ref="A309">IF(Table2[[#This Row],[Nodes]:[Nodes]]=4,Table2[[#This Row],[Solving_time]:[Solving_time]],"")</f>
        <v/>
      </c>
      <c r="B309" s="20" cm="1">
        <f t="array" ref="B309">IF(Table2[[#This Row],[Nodes]:[Nodes]]=5,Table2[[#This Row],[Solving_time]:[Solving_time]],"")</f>
        <v>36.569691896438599</v>
      </c>
      <c r="C309" s="20" t="str" cm="1">
        <f t="array" ref="C309">IF(Table2[[#This Row],[Nodes]:[Nodes]]=6,Table2[[#This Row],[Solving_time]:[Solving_time]],"")</f>
        <v/>
      </c>
      <c r="D309" s="20" t="str" cm="1">
        <f t="array" ref="D309">IF(Table2[[#This Row],[Nodes]:[Nodes]]=7,Table2[[#This Row],[Solving_time]:[Solving_time]],"")</f>
        <v/>
      </c>
    </row>
    <row r="310" spans="1:4">
      <c r="A310" s="20" t="str" cm="1">
        <f t="array" ref="A310">IF(Table2[[#This Row],[Nodes]:[Nodes]]=4,Table2[[#This Row],[Solving_time]:[Solving_time]],"")</f>
        <v/>
      </c>
      <c r="B310" s="20" cm="1">
        <f t="array" ref="B310">IF(Table2[[#This Row],[Nodes]:[Nodes]]=5,Table2[[#This Row],[Solving_time]:[Solving_time]],"")</f>
        <v>25.9114072322845</v>
      </c>
      <c r="C310" s="20" t="str" cm="1">
        <f t="array" ref="C310">IF(Table2[[#This Row],[Nodes]:[Nodes]]=6,Table2[[#This Row],[Solving_time]:[Solving_time]],"")</f>
        <v/>
      </c>
      <c r="D310" s="20" t="str" cm="1">
        <f t="array" ref="D310">IF(Table2[[#This Row],[Nodes]:[Nodes]]=7,Table2[[#This Row],[Solving_time]:[Solving_time]],"")</f>
        <v/>
      </c>
    </row>
    <row r="311" spans="1:4">
      <c r="A311" s="20" t="str" cm="1">
        <f t="array" ref="A311">IF(Table2[[#This Row],[Nodes]:[Nodes]]=4,Table2[[#This Row],[Solving_time]:[Solving_time]],"")</f>
        <v/>
      </c>
      <c r="B311" s="20" cm="1">
        <f t="array" ref="B311">IF(Table2[[#This Row],[Nodes]:[Nodes]]=5,Table2[[#This Row],[Solving_time]:[Solving_time]],"")</f>
        <v>15.3766365051269</v>
      </c>
      <c r="C311" s="20" t="str" cm="1">
        <f t="array" ref="C311">IF(Table2[[#This Row],[Nodes]:[Nodes]]=6,Table2[[#This Row],[Solving_time]:[Solving_time]],"")</f>
        <v/>
      </c>
      <c r="D311" s="20" t="str" cm="1">
        <f t="array" ref="D311">IF(Table2[[#This Row],[Nodes]:[Nodes]]=7,Table2[[#This Row],[Solving_time]:[Solving_time]],"")</f>
        <v/>
      </c>
    </row>
    <row r="312" spans="1:4">
      <c r="A312" s="20" t="str" cm="1">
        <f t="array" ref="A312">IF(Table2[[#This Row],[Nodes]:[Nodes]]=4,Table2[[#This Row],[Solving_time]:[Solving_time]],"")</f>
        <v/>
      </c>
      <c r="B312" s="20" cm="1">
        <f t="array" ref="B312">IF(Table2[[#This Row],[Nodes]:[Nodes]]=5,Table2[[#This Row],[Solving_time]:[Solving_time]],"")</f>
        <v>128.55755186080901</v>
      </c>
      <c r="C312" s="20" t="str" cm="1">
        <f t="array" ref="C312">IF(Table2[[#This Row],[Nodes]:[Nodes]]=6,Table2[[#This Row],[Solving_time]:[Solving_time]],"")</f>
        <v/>
      </c>
      <c r="D312" s="20" t="str" cm="1">
        <f t="array" ref="D312">IF(Table2[[#This Row],[Nodes]:[Nodes]]=7,Table2[[#This Row],[Solving_time]:[Solving_time]],"")</f>
        <v/>
      </c>
    </row>
    <row r="313" spans="1:4">
      <c r="A313" s="20" t="str" cm="1">
        <f t="array" ref="A313">IF(Table2[[#This Row],[Nodes]:[Nodes]]=4,Table2[[#This Row],[Solving_time]:[Solving_time]],"")</f>
        <v/>
      </c>
      <c r="B313" s="20" cm="1">
        <f t="array" ref="B313">IF(Table2[[#This Row],[Nodes]:[Nodes]]=5,Table2[[#This Row],[Solving_time]:[Solving_time]],"")</f>
        <v>0.39284086227416898</v>
      </c>
      <c r="C313" s="20" t="str" cm="1">
        <f t="array" ref="C313">IF(Table2[[#This Row],[Nodes]:[Nodes]]=6,Table2[[#This Row],[Solving_time]:[Solving_time]],"")</f>
        <v/>
      </c>
      <c r="D313" s="20" t="str" cm="1">
        <f t="array" ref="D313">IF(Table2[[#This Row],[Nodes]:[Nodes]]=7,Table2[[#This Row],[Solving_time]:[Solving_time]],"")</f>
        <v/>
      </c>
    </row>
    <row r="314" spans="1:4">
      <c r="A314" s="20" t="str" cm="1">
        <f t="array" ref="A314">IF(Table2[[#This Row],[Nodes]:[Nodes]]=4,Table2[[#This Row],[Solving_time]:[Solving_time]],"")</f>
        <v/>
      </c>
      <c r="B314" s="20" cm="1">
        <f t="array" ref="B314">IF(Table2[[#This Row],[Nodes]:[Nodes]]=5,Table2[[#This Row],[Solving_time]:[Solving_time]],"")</f>
        <v>71.699291229248004</v>
      </c>
      <c r="C314" s="20" t="str" cm="1">
        <f t="array" ref="C314">IF(Table2[[#This Row],[Nodes]:[Nodes]]=6,Table2[[#This Row],[Solving_time]:[Solving_time]],"")</f>
        <v/>
      </c>
      <c r="D314" s="20" t="str" cm="1">
        <f t="array" ref="D314">IF(Table2[[#This Row],[Nodes]:[Nodes]]=7,Table2[[#This Row],[Solving_time]:[Solving_time]],"")</f>
        <v/>
      </c>
    </row>
    <row r="315" spans="1:4">
      <c r="A315" s="20" t="str" cm="1">
        <f t="array" ref="A315">IF(Table2[[#This Row],[Nodes]:[Nodes]]=4,Table2[[#This Row],[Solving_time]:[Solving_time]],"")</f>
        <v/>
      </c>
      <c r="B315" s="20" cm="1">
        <f t="array" ref="B315">IF(Table2[[#This Row],[Nodes]:[Nodes]]=5,Table2[[#This Row],[Solving_time]:[Solving_time]],"")</f>
        <v>204.31664824485699</v>
      </c>
      <c r="C315" s="20" t="str" cm="1">
        <f t="array" ref="C315">IF(Table2[[#This Row],[Nodes]:[Nodes]]=6,Table2[[#This Row],[Solving_time]:[Solving_time]],"")</f>
        <v/>
      </c>
      <c r="D315" s="20" t="str" cm="1">
        <f t="array" ref="D315">IF(Table2[[#This Row],[Nodes]:[Nodes]]=7,Table2[[#This Row],[Solving_time]:[Solving_time]],"")</f>
        <v/>
      </c>
    </row>
    <row r="316" spans="1:4">
      <c r="A316" s="20" t="str" cm="1">
        <f t="array" ref="A316">IF(Table2[[#This Row],[Nodes]:[Nodes]]=4,Table2[[#This Row],[Solving_time]:[Solving_time]],"")</f>
        <v/>
      </c>
      <c r="B316" s="20" cm="1">
        <f t="array" ref="B316">IF(Table2[[#This Row],[Nodes]:[Nodes]]=5,Table2[[#This Row],[Solving_time]:[Solving_time]],"")</f>
        <v>39.984595537185598</v>
      </c>
      <c r="C316" s="20" t="str" cm="1">
        <f t="array" ref="C316">IF(Table2[[#This Row],[Nodes]:[Nodes]]=6,Table2[[#This Row],[Solving_time]:[Solving_time]],"")</f>
        <v/>
      </c>
      <c r="D316" s="20" t="str" cm="1">
        <f t="array" ref="D316">IF(Table2[[#This Row],[Nodes]:[Nodes]]=7,Table2[[#This Row],[Solving_time]:[Solving_time]],"")</f>
        <v/>
      </c>
    </row>
    <row r="317" spans="1:4">
      <c r="A317" s="20" t="str" cm="1">
        <f t="array" ref="A317">IF(Table2[[#This Row],[Nodes]:[Nodes]]=4,Table2[[#This Row],[Solving_time]:[Solving_time]],"")</f>
        <v/>
      </c>
      <c r="B317" s="20" cm="1">
        <f t="array" ref="B317">IF(Table2[[#This Row],[Nodes]:[Nodes]]=5,Table2[[#This Row],[Solving_time]:[Solving_time]],"")</f>
        <v>137.17817711830099</v>
      </c>
      <c r="C317" s="20" t="str" cm="1">
        <f t="array" ref="C317">IF(Table2[[#This Row],[Nodes]:[Nodes]]=6,Table2[[#This Row],[Solving_time]:[Solving_time]],"")</f>
        <v/>
      </c>
      <c r="D317" s="20" t="str" cm="1">
        <f t="array" ref="D317">IF(Table2[[#This Row],[Nodes]:[Nodes]]=7,Table2[[#This Row],[Solving_time]:[Solving_time]],"")</f>
        <v/>
      </c>
    </row>
    <row r="318" spans="1:4">
      <c r="A318" s="20" t="str" cm="1">
        <f t="array" ref="A318">IF(Table2[[#This Row],[Nodes]:[Nodes]]=4,Table2[[#This Row],[Solving_time]:[Solving_time]],"")</f>
        <v/>
      </c>
      <c r="B318" s="20" cm="1">
        <f t="array" ref="B318">IF(Table2[[#This Row],[Nodes]:[Nodes]]=5,Table2[[#This Row],[Solving_time]:[Solving_time]],"")</f>
        <v>0.85347723960876398</v>
      </c>
      <c r="C318" s="20" t="str" cm="1">
        <f t="array" ref="C318">IF(Table2[[#This Row],[Nodes]:[Nodes]]=6,Table2[[#This Row],[Solving_time]:[Solving_time]],"")</f>
        <v/>
      </c>
      <c r="D318" s="20" t="str" cm="1">
        <f t="array" ref="D318">IF(Table2[[#This Row],[Nodes]:[Nodes]]=7,Table2[[#This Row],[Solving_time]:[Solving_time]],"")</f>
        <v/>
      </c>
    </row>
    <row r="319" spans="1:4">
      <c r="A319" s="20" t="str" cm="1">
        <f t="array" ref="A319">IF(Table2[[#This Row],[Nodes]:[Nodes]]=4,Table2[[#This Row],[Solving_time]:[Solving_time]],"")</f>
        <v/>
      </c>
      <c r="B319" s="20" cm="1">
        <f t="array" ref="B319">IF(Table2[[#This Row],[Nodes]:[Nodes]]=5,Table2[[#This Row],[Solving_time]:[Solving_time]],"")</f>
        <v>1.0330021381378101</v>
      </c>
      <c r="C319" s="20" t="str" cm="1">
        <f t="array" ref="C319">IF(Table2[[#This Row],[Nodes]:[Nodes]]=6,Table2[[#This Row],[Solving_time]:[Solving_time]],"")</f>
        <v/>
      </c>
      <c r="D319" s="20" t="str" cm="1">
        <f t="array" ref="D319">IF(Table2[[#This Row],[Nodes]:[Nodes]]=7,Table2[[#This Row],[Solving_time]:[Solving_time]],"")</f>
        <v/>
      </c>
    </row>
    <row r="320" spans="1:4">
      <c r="A320" s="20" t="str" cm="1">
        <f t="array" ref="A320">IF(Table2[[#This Row],[Nodes]:[Nodes]]=4,Table2[[#This Row],[Solving_time]:[Solving_time]],"")</f>
        <v/>
      </c>
      <c r="B320" s="20" cm="1">
        <f t="array" ref="B320">IF(Table2[[#This Row],[Nodes]:[Nodes]]=5,Table2[[#This Row],[Solving_time]:[Solving_time]],"")</f>
        <v>1.44352626800537</v>
      </c>
      <c r="C320" s="20" t="str" cm="1">
        <f t="array" ref="C320">IF(Table2[[#This Row],[Nodes]:[Nodes]]=6,Table2[[#This Row],[Solving_time]:[Solving_time]],"")</f>
        <v/>
      </c>
      <c r="D320" s="20" t="str" cm="1">
        <f t="array" ref="D320">IF(Table2[[#This Row],[Nodes]:[Nodes]]=7,Table2[[#This Row],[Solving_time]:[Solving_time]],"")</f>
        <v/>
      </c>
    </row>
    <row r="321" spans="1:4">
      <c r="A321" s="20" t="str" cm="1">
        <f t="array" ref="A321">IF(Table2[[#This Row],[Nodes]:[Nodes]]=4,Table2[[#This Row],[Solving_time]:[Solving_time]],"")</f>
        <v/>
      </c>
      <c r="B321" s="20" cm="1">
        <f t="array" ref="B321">IF(Table2[[#This Row],[Nodes]:[Nodes]]=5,Table2[[#This Row],[Solving_time]:[Solving_time]],"")</f>
        <v>1.6341092586517301</v>
      </c>
      <c r="C321" s="20" t="str" cm="1">
        <f t="array" ref="C321">IF(Table2[[#This Row],[Nodes]:[Nodes]]=6,Table2[[#This Row],[Solving_time]:[Solving_time]],"")</f>
        <v/>
      </c>
      <c r="D321" s="20" t="str" cm="1">
        <f t="array" ref="D321">IF(Table2[[#This Row],[Nodes]:[Nodes]]=7,Table2[[#This Row],[Solving_time]:[Solving_time]],"")</f>
        <v/>
      </c>
    </row>
    <row r="322" spans="1:4">
      <c r="A322" s="20" t="str" cm="1">
        <f t="array" ref="A322">IF(Table2[[#This Row],[Nodes]:[Nodes]]=4,Table2[[#This Row],[Solving_time]:[Solving_time]],"")</f>
        <v/>
      </c>
      <c r="B322" s="20" cm="1">
        <f t="array" ref="B322">IF(Table2[[#This Row],[Nodes]:[Nodes]]=5,Table2[[#This Row],[Solving_time]:[Solving_time]],"")</f>
        <v>56.5349473953247</v>
      </c>
      <c r="C322" s="20" t="str" cm="1">
        <f t="array" ref="C322">IF(Table2[[#This Row],[Nodes]:[Nodes]]=6,Table2[[#This Row],[Solving_time]:[Solving_time]],"")</f>
        <v/>
      </c>
      <c r="D322" s="20" t="str" cm="1">
        <f t="array" ref="D322">IF(Table2[[#This Row],[Nodes]:[Nodes]]=7,Table2[[#This Row],[Solving_time]:[Solving_time]],"")</f>
        <v/>
      </c>
    </row>
    <row r="323" spans="1:4">
      <c r="A323" s="20" t="str" cm="1">
        <f t="array" ref="A323">IF(Table2[[#This Row],[Nodes]:[Nodes]]=4,Table2[[#This Row],[Solving_time]:[Solving_time]],"")</f>
        <v/>
      </c>
      <c r="B323" s="20" cm="1">
        <f t="array" ref="B323">IF(Table2[[#This Row],[Nodes]:[Nodes]]=5,Table2[[#This Row],[Solving_time]:[Solving_time]],"")</f>
        <v>4.2545130252838099</v>
      </c>
      <c r="C323" s="20" t="str" cm="1">
        <f t="array" ref="C323">IF(Table2[[#This Row],[Nodes]:[Nodes]]=6,Table2[[#This Row],[Solving_time]:[Solving_time]],"")</f>
        <v/>
      </c>
      <c r="D323" s="20" t="str" cm="1">
        <f t="array" ref="D323">IF(Table2[[#This Row],[Nodes]:[Nodes]]=7,Table2[[#This Row],[Solving_time]:[Solving_time]],"")</f>
        <v/>
      </c>
    </row>
    <row r="324" spans="1:4">
      <c r="A324" s="20" t="str" cm="1">
        <f t="array" ref="A324">IF(Table2[[#This Row],[Nodes]:[Nodes]]=4,Table2[[#This Row],[Solving_time]:[Solving_time]],"")</f>
        <v/>
      </c>
      <c r="B324" s="20" cm="1">
        <f t="array" ref="B324">IF(Table2[[#This Row],[Nodes]:[Nodes]]=5,Table2[[#This Row],[Solving_time]:[Solving_time]],"")</f>
        <v>56.2790367603302</v>
      </c>
      <c r="C324" s="20" t="str" cm="1">
        <f t="array" ref="C324">IF(Table2[[#This Row],[Nodes]:[Nodes]]=6,Table2[[#This Row],[Solving_time]:[Solving_time]],"")</f>
        <v/>
      </c>
      <c r="D324" s="20" t="str" cm="1">
        <f t="array" ref="D324">IF(Table2[[#This Row],[Nodes]:[Nodes]]=7,Table2[[#This Row],[Solving_time]:[Solving_time]],"")</f>
        <v/>
      </c>
    </row>
    <row r="325" spans="1:4">
      <c r="A325" s="20" t="str" cm="1">
        <f t="array" ref="A325">IF(Table2[[#This Row],[Nodes]:[Nodes]]=4,Table2[[#This Row],[Solving_time]:[Solving_time]],"")</f>
        <v/>
      </c>
      <c r="B325" s="20" cm="1">
        <f t="array" ref="B325">IF(Table2[[#This Row],[Nodes]:[Nodes]]=5,Table2[[#This Row],[Solving_time]:[Solving_time]],"")</f>
        <v>30.145602703094401</v>
      </c>
      <c r="C325" s="20" t="str" cm="1">
        <f t="array" ref="C325">IF(Table2[[#This Row],[Nodes]:[Nodes]]=6,Table2[[#This Row],[Solving_time]:[Solving_time]],"")</f>
        <v/>
      </c>
      <c r="D325" s="20" t="str" cm="1">
        <f t="array" ref="D325">IF(Table2[[#This Row],[Nodes]:[Nodes]]=7,Table2[[#This Row],[Solving_time]:[Solving_time]],"")</f>
        <v/>
      </c>
    </row>
    <row r="326" spans="1:4">
      <c r="A326" s="20" t="str" cm="1">
        <f t="array" ref="A326">IF(Table2[[#This Row],[Nodes]:[Nodes]]=4,Table2[[#This Row],[Solving_time]:[Solving_time]],"")</f>
        <v/>
      </c>
      <c r="B326" s="20" cm="1">
        <f t="array" ref="B326">IF(Table2[[#This Row],[Nodes]:[Nodes]]=5,Table2[[#This Row],[Solving_time]:[Solving_time]],"")</f>
        <v>49.419841051101599</v>
      </c>
      <c r="C326" s="20" t="str" cm="1">
        <f t="array" ref="C326">IF(Table2[[#This Row],[Nodes]:[Nodes]]=6,Table2[[#This Row],[Solving_time]:[Solving_time]],"")</f>
        <v/>
      </c>
      <c r="D326" s="20" t="str" cm="1">
        <f t="array" ref="D326">IF(Table2[[#This Row],[Nodes]:[Nodes]]=7,Table2[[#This Row],[Solving_time]:[Solving_time]],"")</f>
        <v/>
      </c>
    </row>
    <row r="327" spans="1:4">
      <c r="A327" s="20" t="str" cm="1">
        <f t="array" ref="A327">IF(Table2[[#This Row],[Nodes]:[Nodes]]=4,Table2[[#This Row],[Solving_time]:[Solving_time]],"")</f>
        <v/>
      </c>
      <c r="B327" s="20" cm="1">
        <f t="array" ref="B327">IF(Table2[[#This Row],[Nodes]:[Nodes]]=5,Table2[[#This Row],[Solving_time]:[Solving_time]],"")</f>
        <v>38.377643108367899</v>
      </c>
      <c r="C327" s="20" t="str" cm="1">
        <f t="array" ref="C327">IF(Table2[[#This Row],[Nodes]:[Nodes]]=6,Table2[[#This Row],[Solving_time]:[Solving_time]],"")</f>
        <v/>
      </c>
      <c r="D327" s="20" t="str" cm="1">
        <f t="array" ref="D327">IF(Table2[[#This Row],[Nodes]:[Nodes]]=7,Table2[[#This Row],[Solving_time]:[Solving_time]],"")</f>
        <v/>
      </c>
    </row>
    <row r="328" spans="1:4">
      <c r="A328" s="20" t="str" cm="1">
        <f t="array" ref="A328">IF(Table2[[#This Row],[Nodes]:[Nodes]]=4,Table2[[#This Row],[Solving_time]:[Solving_time]],"")</f>
        <v/>
      </c>
      <c r="B328" s="20" cm="1">
        <f t="array" ref="B328">IF(Table2[[#This Row],[Nodes]:[Nodes]]=5,Table2[[#This Row],[Solving_time]:[Solving_time]],"")</f>
        <v>16.527308702468801</v>
      </c>
      <c r="C328" s="20" t="str" cm="1">
        <f t="array" ref="C328">IF(Table2[[#This Row],[Nodes]:[Nodes]]=6,Table2[[#This Row],[Solving_time]:[Solving_time]],"")</f>
        <v/>
      </c>
      <c r="D328" s="20" t="str" cm="1">
        <f t="array" ref="D328">IF(Table2[[#This Row],[Nodes]:[Nodes]]=7,Table2[[#This Row],[Solving_time]:[Solving_time]],"")</f>
        <v/>
      </c>
    </row>
    <row r="329" spans="1:4">
      <c r="A329" s="20" t="str" cm="1">
        <f t="array" ref="A329">IF(Table2[[#This Row],[Nodes]:[Nodes]]=4,Table2[[#This Row],[Solving_time]:[Solving_time]],"")</f>
        <v/>
      </c>
      <c r="B329" s="20" cm="1">
        <f t="array" ref="B329">IF(Table2[[#This Row],[Nodes]:[Nodes]]=5,Table2[[#This Row],[Solving_time]:[Solving_time]],"")</f>
        <v>26.358354568481399</v>
      </c>
      <c r="C329" s="20" t="str" cm="1">
        <f t="array" ref="C329">IF(Table2[[#This Row],[Nodes]:[Nodes]]=6,Table2[[#This Row],[Solving_time]:[Solving_time]],"")</f>
        <v/>
      </c>
      <c r="D329" s="20" t="str" cm="1">
        <f t="array" ref="D329">IF(Table2[[#This Row],[Nodes]:[Nodes]]=7,Table2[[#This Row],[Solving_time]:[Solving_time]],"")</f>
        <v/>
      </c>
    </row>
    <row r="330" spans="1:4">
      <c r="A330" s="20" t="str" cm="1">
        <f t="array" ref="A330">IF(Table2[[#This Row],[Nodes]:[Nodes]]=4,Table2[[#This Row],[Solving_time]:[Solving_time]],"")</f>
        <v/>
      </c>
      <c r="B330" s="20" cm="1">
        <f t="array" ref="B330">IF(Table2[[#This Row],[Nodes]:[Nodes]]=5,Table2[[#This Row],[Solving_time]:[Solving_time]],"")</f>
        <v>74.261018991470294</v>
      </c>
      <c r="C330" s="20" t="str" cm="1">
        <f t="array" ref="C330">IF(Table2[[#This Row],[Nodes]:[Nodes]]=6,Table2[[#This Row],[Solving_time]:[Solving_time]],"")</f>
        <v/>
      </c>
      <c r="D330" s="20" t="str" cm="1">
        <f t="array" ref="D330">IF(Table2[[#This Row],[Nodes]:[Nodes]]=7,Table2[[#This Row],[Solving_time]:[Solving_time]],"")</f>
        <v/>
      </c>
    </row>
    <row r="331" spans="1:4">
      <c r="A331" s="20" t="str" cm="1">
        <f t="array" ref="A331">IF(Table2[[#This Row],[Nodes]:[Nodes]]=4,Table2[[#This Row],[Solving_time]:[Solving_time]],"")</f>
        <v/>
      </c>
      <c r="B331" s="20" cm="1">
        <f t="array" ref="B331">IF(Table2[[#This Row],[Nodes]:[Nodes]]=5,Table2[[#This Row],[Solving_time]:[Solving_time]],"")</f>
        <v>11.330020904541</v>
      </c>
      <c r="C331" s="20" t="str" cm="1">
        <f t="array" ref="C331">IF(Table2[[#This Row],[Nodes]:[Nodes]]=6,Table2[[#This Row],[Solving_time]:[Solving_time]],"")</f>
        <v/>
      </c>
      <c r="D331" s="20" t="str" cm="1">
        <f t="array" ref="D331">IF(Table2[[#This Row],[Nodes]:[Nodes]]=7,Table2[[#This Row],[Solving_time]:[Solving_time]],"")</f>
        <v/>
      </c>
    </row>
    <row r="332" spans="1:4">
      <c r="A332" s="20" t="str" cm="1">
        <f t="array" ref="A332">IF(Table2[[#This Row],[Nodes]:[Nodes]]=4,Table2[[#This Row],[Solving_time]:[Solving_time]],"")</f>
        <v/>
      </c>
      <c r="B332" s="20" cm="1">
        <f t="array" ref="B332">IF(Table2[[#This Row],[Nodes]:[Nodes]]=5,Table2[[#This Row],[Solving_time]:[Solving_time]],"")</f>
        <v>86.307616710662799</v>
      </c>
      <c r="C332" s="20" t="str" cm="1">
        <f t="array" ref="C332">IF(Table2[[#This Row],[Nodes]:[Nodes]]=6,Table2[[#This Row],[Solving_time]:[Solving_time]],"")</f>
        <v/>
      </c>
      <c r="D332" s="20" t="str" cm="1">
        <f t="array" ref="D332">IF(Table2[[#This Row],[Nodes]:[Nodes]]=7,Table2[[#This Row],[Solving_time]:[Solving_time]],"")</f>
        <v/>
      </c>
    </row>
    <row r="333" spans="1:4">
      <c r="A333" s="20" t="str" cm="1">
        <f t="array" ref="A333">IF(Table2[[#This Row],[Nodes]:[Nodes]]=4,Table2[[#This Row],[Solving_time]:[Solving_time]],"")</f>
        <v/>
      </c>
      <c r="B333" s="20" cm="1">
        <f t="array" ref="B333">IF(Table2[[#This Row],[Nodes]:[Nodes]]=5,Table2[[#This Row],[Solving_time]:[Solving_time]],"")</f>
        <v>0.385350942611694</v>
      </c>
      <c r="C333" s="20" t="str" cm="1">
        <f t="array" ref="C333">IF(Table2[[#This Row],[Nodes]:[Nodes]]=6,Table2[[#This Row],[Solving_time]:[Solving_time]],"")</f>
        <v/>
      </c>
      <c r="D333" s="20" t="str" cm="1">
        <f t="array" ref="D333">IF(Table2[[#This Row],[Nodes]:[Nodes]]=7,Table2[[#This Row],[Solving_time]:[Solving_time]],"")</f>
        <v/>
      </c>
    </row>
    <row r="334" spans="1:4">
      <c r="A334" s="20" t="str" cm="1">
        <f t="array" ref="A334">IF(Table2[[#This Row],[Nodes]:[Nodes]]=4,Table2[[#This Row],[Solving_time]:[Solving_time]],"")</f>
        <v/>
      </c>
      <c r="B334" s="20" cm="1">
        <f t="array" ref="B334">IF(Table2[[#This Row],[Nodes]:[Nodes]]=5,Table2[[#This Row],[Solving_time]:[Solving_time]],"")</f>
        <v>36.368042945861802</v>
      </c>
      <c r="C334" s="20" t="str" cm="1">
        <f t="array" ref="C334">IF(Table2[[#This Row],[Nodes]:[Nodes]]=6,Table2[[#This Row],[Solving_time]:[Solving_time]],"")</f>
        <v/>
      </c>
      <c r="D334" s="20" t="str" cm="1">
        <f t="array" ref="D334">IF(Table2[[#This Row],[Nodes]:[Nodes]]=7,Table2[[#This Row],[Solving_time]:[Solving_time]],"")</f>
        <v/>
      </c>
    </row>
    <row r="335" spans="1:4">
      <c r="A335" s="20" t="str" cm="1">
        <f t="array" ref="A335">IF(Table2[[#This Row],[Nodes]:[Nodes]]=4,Table2[[#This Row],[Solving_time]:[Solving_time]],"")</f>
        <v/>
      </c>
      <c r="B335" s="20" cm="1">
        <f t="array" ref="B335">IF(Table2[[#This Row],[Nodes]:[Nodes]]=5,Table2[[#This Row],[Solving_time]:[Solving_time]],"")</f>
        <v>55.991570234298699</v>
      </c>
      <c r="C335" s="20" t="str" cm="1">
        <f t="array" ref="C335">IF(Table2[[#This Row],[Nodes]:[Nodes]]=6,Table2[[#This Row],[Solving_time]:[Solving_time]],"")</f>
        <v/>
      </c>
      <c r="D335" s="20" t="str" cm="1">
        <f t="array" ref="D335">IF(Table2[[#This Row],[Nodes]:[Nodes]]=7,Table2[[#This Row],[Solving_time]:[Solving_time]],"")</f>
        <v/>
      </c>
    </row>
    <row r="336" spans="1:4">
      <c r="A336" s="20" t="str" cm="1">
        <f t="array" ref="A336">IF(Table2[[#This Row],[Nodes]:[Nodes]]=4,Table2[[#This Row],[Solving_time]:[Solving_time]],"")</f>
        <v/>
      </c>
      <c r="B336" s="20" cm="1">
        <f t="array" ref="B336">IF(Table2[[#This Row],[Nodes]:[Nodes]]=5,Table2[[#This Row],[Solving_time]:[Solving_time]],"")</f>
        <v>22.383608579635599</v>
      </c>
      <c r="C336" s="20" t="str" cm="1">
        <f t="array" ref="C336">IF(Table2[[#This Row],[Nodes]:[Nodes]]=6,Table2[[#This Row],[Solving_time]:[Solving_time]],"")</f>
        <v/>
      </c>
      <c r="D336" s="20" t="str" cm="1">
        <f t="array" ref="D336">IF(Table2[[#This Row],[Nodes]:[Nodes]]=7,Table2[[#This Row],[Solving_time]:[Solving_time]],"")</f>
        <v/>
      </c>
    </row>
    <row r="337" spans="1:4">
      <c r="A337" s="20" t="str" cm="1">
        <f t="array" ref="A337">IF(Table2[[#This Row],[Nodes]:[Nodes]]=4,Table2[[#This Row],[Solving_time]:[Solving_time]],"")</f>
        <v/>
      </c>
      <c r="B337" s="20" cm="1">
        <f t="array" ref="B337">IF(Table2[[#This Row],[Nodes]:[Nodes]]=5,Table2[[#This Row],[Solving_time]:[Solving_time]],"")</f>
        <v>124.403232574462</v>
      </c>
      <c r="C337" s="20" t="str" cm="1">
        <f t="array" ref="C337">IF(Table2[[#This Row],[Nodes]:[Nodes]]=6,Table2[[#This Row],[Solving_time]:[Solving_time]],"")</f>
        <v/>
      </c>
      <c r="D337" s="20" t="str" cm="1">
        <f t="array" ref="D337">IF(Table2[[#This Row],[Nodes]:[Nodes]]=7,Table2[[#This Row],[Solving_time]:[Solving_time]],"")</f>
        <v/>
      </c>
    </row>
    <row r="338" spans="1:4">
      <c r="A338" s="20" t="str" cm="1">
        <f t="array" ref="A338">IF(Table2[[#This Row],[Nodes]:[Nodes]]=4,Table2[[#This Row],[Solving_time]:[Solving_time]],"")</f>
        <v/>
      </c>
      <c r="B338" s="20" cm="1">
        <f t="array" ref="B338">IF(Table2[[#This Row],[Nodes]:[Nodes]]=5,Table2[[#This Row],[Solving_time]:[Solving_time]],"")</f>
        <v>1.12813019752502</v>
      </c>
      <c r="C338" s="20" t="str" cm="1">
        <f t="array" ref="C338">IF(Table2[[#This Row],[Nodes]:[Nodes]]=6,Table2[[#This Row],[Solving_time]:[Solving_time]],"")</f>
        <v/>
      </c>
      <c r="D338" s="20" t="str" cm="1">
        <f t="array" ref="D338">IF(Table2[[#This Row],[Nodes]:[Nodes]]=7,Table2[[#This Row],[Solving_time]:[Solving_time]],"")</f>
        <v/>
      </c>
    </row>
    <row r="339" spans="1:4">
      <c r="A339" s="20" t="str" cm="1">
        <f t="array" ref="A339">IF(Table2[[#This Row],[Nodes]:[Nodes]]=4,Table2[[#This Row],[Solving_time]:[Solving_time]],"")</f>
        <v/>
      </c>
      <c r="B339" s="20" cm="1">
        <f t="array" ref="B339">IF(Table2[[#This Row],[Nodes]:[Nodes]]=5,Table2[[#This Row],[Solving_time]:[Solving_time]],"")</f>
        <v>1.08419513702392</v>
      </c>
      <c r="C339" s="20" t="str" cm="1">
        <f t="array" ref="C339">IF(Table2[[#This Row],[Nodes]:[Nodes]]=6,Table2[[#This Row],[Solving_time]:[Solving_time]],"")</f>
        <v/>
      </c>
      <c r="D339" s="20" t="str" cm="1">
        <f t="array" ref="D339">IF(Table2[[#This Row],[Nodes]:[Nodes]]=7,Table2[[#This Row],[Solving_time]:[Solving_time]],"")</f>
        <v/>
      </c>
    </row>
    <row r="340" spans="1:4">
      <c r="A340" s="20" t="str" cm="1">
        <f t="array" ref="A340">IF(Table2[[#This Row],[Nodes]:[Nodes]]=4,Table2[[#This Row],[Solving_time]:[Solving_time]],"")</f>
        <v/>
      </c>
      <c r="B340" s="20" cm="1">
        <f t="array" ref="B340">IF(Table2[[#This Row],[Nodes]:[Nodes]]=5,Table2[[#This Row],[Solving_time]:[Solving_time]],"")</f>
        <v>1.3681044578552199</v>
      </c>
      <c r="C340" s="20" t="str" cm="1">
        <f t="array" ref="C340">IF(Table2[[#This Row],[Nodes]:[Nodes]]=6,Table2[[#This Row],[Solving_time]:[Solving_time]],"")</f>
        <v/>
      </c>
      <c r="D340" s="20" t="str" cm="1">
        <f t="array" ref="D340">IF(Table2[[#This Row],[Nodes]:[Nodes]]=7,Table2[[#This Row],[Solving_time]:[Solving_time]],"")</f>
        <v/>
      </c>
    </row>
    <row r="341" spans="1:4">
      <c r="A341" s="20" t="str" cm="1">
        <f t="array" ref="A341">IF(Table2[[#This Row],[Nodes]:[Nodes]]=4,Table2[[#This Row],[Solving_time]:[Solving_time]],"")</f>
        <v/>
      </c>
      <c r="B341" s="20" cm="1">
        <f t="array" ref="B341">IF(Table2[[#This Row],[Nodes]:[Nodes]]=5,Table2[[#This Row],[Solving_time]:[Solving_time]],"")</f>
        <v>1.63243961334228</v>
      </c>
      <c r="C341" s="20" t="str" cm="1">
        <f t="array" ref="C341">IF(Table2[[#This Row],[Nodes]:[Nodes]]=6,Table2[[#This Row],[Solving_time]:[Solving_time]],"")</f>
        <v/>
      </c>
      <c r="D341" s="20" t="str" cm="1">
        <f t="array" ref="D341">IF(Table2[[#This Row],[Nodes]:[Nodes]]=7,Table2[[#This Row],[Solving_time]:[Solving_time]],"")</f>
        <v/>
      </c>
    </row>
    <row r="342" spans="1:4">
      <c r="A342" s="20" t="str" cm="1">
        <f t="array" ref="A342">IF(Table2[[#This Row],[Nodes]:[Nodes]]=4,Table2[[#This Row],[Solving_time]:[Solving_time]],"")</f>
        <v/>
      </c>
      <c r="B342" s="20" cm="1">
        <f t="array" ref="B342">IF(Table2[[#This Row],[Nodes]:[Nodes]]=5,Table2[[#This Row],[Solving_time]:[Solving_time]],"")</f>
        <v>46.354326248168903</v>
      </c>
      <c r="C342" s="20" t="str" cm="1">
        <f t="array" ref="C342">IF(Table2[[#This Row],[Nodes]:[Nodes]]=6,Table2[[#This Row],[Solving_time]:[Solving_time]],"")</f>
        <v/>
      </c>
      <c r="D342" s="20" t="str" cm="1">
        <f t="array" ref="D342">IF(Table2[[#This Row],[Nodes]:[Nodes]]=7,Table2[[#This Row],[Solving_time]:[Solving_time]],"")</f>
        <v/>
      </c>
    </row>
    <row r="343" spans="1:4">
      <c r="A343" s="20" t="str" cm="1">
        <f t="array" ref="A343">IF(Table2[[#This Row],[Nodes]:[Nodes]]=4,Table2[[#This Row],[Solving_time]:[Solving_time]],"")</f>
        <v/>
      </c>
      <c r="B343" s="20" cm="1">
        <f t="array" ref="B343">IF(Table2[[#This Row],[Nodes]:[Nodes]]=5,Table2[[#This Row],[Solving_time]:[Solving_time]],"")</f>
        <v>4.2801837921142498</v>
      </c>
      <c r="C343" s="20" t="str" cm="1">
        <f t="array" ref="C343">IF(Table2[[#This Row],[Nodes]:[Nodes]]=6,Table2[[#This Row],[Solving_time]:[Solving_time]],"")</f>
        <v/>
      </c>
      <c r="D343" s="20" t="str" cm="1">
        <f t="array" ref="D343">IF(Table2[[#This Row],[Nodes]:[Nodes]]=7,Table2[[#This Row],[Solving_time]:[Solving_time]],"")</f>
        <v/>
      </c>
    </row>
    <row r="344" spans="1:4">
      <c r="A344" s="20" t="str" cm="1">
        <f t="array" ref="A344">IF(Table2[[#This Row],[Nodes]:[Nodes]]=4,Table2[[#This Row],[Solving_time]:[Solving_time]],"")</f>
        <v/>
      </c>
      <c r="B344" s="20" cm="1">
        <f t="array" ref="B344">IF(Table2[[#This Row],[Nodes]:[Nodes]]=5,Table2[[#This Row],[Solving_time]:[Solving_time]],"")</f>
        <v>97.008497714996295</v>
      </c>
      <c r="C344" s="20" t="str" cm="1">
        <f t="array" ref="C344">IF(Table2[[#This Row],[Nodes]:[Nodes]]=6,Table2[[#This Row],[Solving_time]:[Solving_time]],"")</f>
        <v/>
      </c>
      <c r="D344" s="20" t="str" cm="1">
        <f t="array" ref="D344">IF(Table2[[#This Row],[Nodes]:[Nodes]]=7,Table2[[#This Row],[Solving_time]:[Solving_time]],"")</f>
        <v/>
      </c>
    </row>
    <row r="345" spans="1:4">
      <c r="A345" s="20" t="str" cm="1">
        <f t="array" ref="A345">IF(Table2[[#This Row],[Nodes]:[Nodes]]=4,Table2[[#This Row],[Solving_time]:[Solving_time]],"")</f>
        <v/>
      </c>
      <c r="B345" s="20" cm="1">
        <f t="array" ref="B345">IF(Table2[[#This Row],[Nodes]:[Nodes]]=5,Table2[[#This Row],[Solving_time]:[Solving_time]],"")</f>
        <v>65.874933958053504</v>
      </c>
      <c r="C345" s="20" t="str" cm="1">
        <f t="array" ref="C345">IF(Table2[[#This Row],[Nodes]:[Nodes]]=6,Table2[[#This Row],[Solving_time]:[Solving_time]],"")</f>
        <v/>
      </c>
      <c r="D345" s="20" t="str" cm="1">
        <f t="array" ref="D345">IF(Table2[[#This Row],[Nodes]:[Nodes]]=7,Table2[[#This Row],[Solving_time]:[Solving_time]],"")</f>
        <v/>
      </c>
    </row>
    <row r="346" spans="1:4">
      <c r="A346" s="20" t="str" cm="1">
        <f t="array" ref="A346">IF(Table2[[#This Row],[Nodes]:[Nodes]]=4,Table2[[#This Row],[Solving_time]:[Solving_time]],"")</f>
        <v/>
      </c>
      <c r="B346" s="20" cm="1">
        <f t="array" ref="B346">IF(Table2[[#This Row],[Nodes]:[Nodes]]=5,Table2[[#This Row],[Solving_time]:[Solving_time]],"")</f>
        <v>22.588197946548402</v>
      </c>
      <c r="C346" s="20" t="str" cm="1">
        <f t="array" ref="C346">IF(Table2[[#This Row],[Nodes]:[Nodes]]=6,Table2[[#This Row],[Solving_time]:[Solving_time]],"")</f>
        <v/>
      </c>
      <c r="D346" s="20" t="str" cm="1">
        <f t="array" ref="D346">IF(Table2[[#This Row],[Nodes]:[Nodes]]=7,Table2[[#This Row],[Solving_time]:[Solving_time]],"")</f>
        <v/>
      </c>
    </row>
    <row r="347" spans="1:4">
      <c r="A347" s="20" t="str" cm="1">
        <f t="array" ref="A347">IF(Table2[[#This Row],[Nodes]:[Nodes]]=4,Table2[[#This Row],[Solving_time]:[Solving_time]],"")</f>
        <v/>
      </c>
      <c r="B347" s="20" cm="1">
        <f t="array" ref="B347">IF(Table2[[#This Row],[Nodes]:[Nodes]]=5,Table2[[#This Row],[Solving_time]:[Solving_time]],"")</f>
        <v>21.948548555374099</v>
      </c>
      <c r="C347" s="20" t="str" cm="1">
        <f t="array" ref="C347">IF(Table2[[#This Row],[Nodes]:[Nodes]]=6,Table2[[#This Row],[Solving_time]:[Solving_time]],"")</f>
        <v/>
      </c>
      <c r="D347" s="20" t="str" cm="1">
        <f t="array" ref="D347">IF(Table2[[#This Row],[Nodes]:[Nodes]]=7,Table2[[#This Row],[Solving_time]:[Solving_time]],"")</f>
        <v/>
      </c>
    </row>
    <row r="348" spans="1:4">
      <c r="A348" s="20" t="str" cm="1">
        <f t="array" ref="A348">IF(Table2[[#This Row],[Nodes]:[Nodes]]=4,Table2[[#This Row],[Solving_time]:[Solving_time]],"")</f>
        <v/>
      </c>
      <c r="B348" s="20" cm="1">
        <f t="array" ref="B348">IF(Table2[[#This Row],[Nodes]:[Nodes]]=5,Table2[[#This Row],[Solving_time]:[Solving_time]],"")</f>
        <v>14.5781440734863</v>
      </c>
      <c r="C348" s="20" t="str" cm="1">
        <f t="array" ref="C348">IF(Table2[[#This Row],[Nodes]:[Nodes]]=6,Table2[[#This Row],[Solving_time]:[Solving_time]],"")</f>
        <v/>
      </c>
      <c r="D348" s="20" t="str" cm="1">
        <f t="array" ref="D348">IF(Table2[[#This Row],[Nodes]:[Nodes]]=7,Table2[[#This Row],[Solving_time]:[Solving_time]],"")</f>
        <v/>
      </c>
    </row>
    <row r="349" spans="1:4">
      <c r="A349" s="20" t="str" cm="1">
        <f t="array" ref="A349">IF(Table2[[#This Row],[Nodes]:[Nodes]]=4,Table2[[#This Row],[Solving_time]:[Solving_time]],"")</f>
        <v/>
      </c>
      <c r="B349" s="20" cm="1">
        <f t="array" ref="B349">IF(Table2[[#This Row],[Nodes]:[Nodes]]=5,Table2[[#This Row],[Solving_time]:[Solving_time]],"")</f>
        <v>24.426309347152699</v>
      </c>
      <c r="C349" s="20" t="str" cm="1">
        <f t="array" ref="C349">IF(Table2[[#This Row],[Nodes]:[Nodes]]=6,Table2[[#This Row],[Solving_time]:[Solving_time]],"")</f>
        <v/>
      </c>
      <c r="D349" s="20" t="str" cm="1">
        <f t="array" ref="D349">IF(Table2[[#This Row],[Nodes]:[Nodes]]=7,Table2[[#This Row],[Solving_time]:[Solving_time]],"")</f>
        <v/>
      </c>
    </row>
    <row r="350" spans="1:4">
      <c r="A350" s="20" t="str" cm="1">
        <f t="array" ref="A350">IF(Table2[[#This Row],[Nodes]:[Nodes]]=4,Table2[[#This Row],[Solving_time]:[Solving_time]],"")</f>
        <v/>
      </c>
      <c r="B350" s="20" cm="1">
        <f t="array" ref="B350">IF(Table2[[#This Row],[Nodes]:[Nodes]]=5,Table2[[#This Row],[Solving_time]:[Solving_time]],"")</f>
        <v>14.105387210845899</v>
      </c>
      <c r="C350" s="20" t="str" cm="1">
        <f t="array" ref="C350">IF(Table2[[#This Row],[Nodes]:[Nodes]]=6,Table2[[#This Row],[Solving_time]:[Solving_time]],"")</f>
        <v/>
      </c>
      <c r="D350" s="20" t="str" cm="1">
        <f t="array" ref="D350">IF(Table2[[#This Row],[Nodes]:[Nodes]]=7,Table2[[#This Row],[Solving_time]:[Solving_time]],"")</f>
        <v/>
      </c>
    </row>
    <row r="351" spans="1:4">
      <c r="A351" s="20" t="str" cm="1">
        <f t="array" ref="A351">IF(Table2[[#This Row],[Nodes]:[Nodes]]=4,Table2[[#This Row],[Solving_time]:[Solving_time]],"")</f>
        <v/>
      </c>
      <c r="B351" s="20" cm="1">
        <f t="array" ref="B351">IF(Table2[[#This Row],[Nodes]:[Nodes]]=5,Table2[[#This Row],[Solving_time]:[Solving_time]],"")</f>
        <v>19.637139797210601</v>
      </c>
      <c r="C351" s="20" t="str" cm="1">
        <f t="array" ref="C351">IF(Table2[[#This Row],[Nodes]:[Nodes]]=6,Table2[[#This Row],[Solving_time]:[Solving_time]],"")</f>
        <v/>
      </c>
      <c r="D351" s="20" t="str" cm="1">
        <f t="array" ref="D351">IF(Table2[[#This Row],[Nodes]:[Nodes]]=7,Table2[[#This Row],[Solving_time]:[Solving_time]],"")</f>
        <v/>
      </c>
    </row>
    <row r="352" spans="1:4">
      <c r="A352" s="20" t="str" cm="1">
        <f t="array" ref="A352">IF(Table2[[#This Row],[Nodes]:[Nodes]]=4,Table2[[#This Row],[Solving_time]:[Solving_time]],"")</f>
        <v/>
      </c>
      <c r="B352" s="20" cm="1">
        <f t="array" ref="B352">IF(Table2[[#This Row],[Nodes]:[Nodes]]=5,Table2[[#This Row],[Solving_time]:[Solving_time]],"")</f>
        <v>70.201537370681706</v>
      </c>
      <c r="C352" s="20" t="str" cm="1">
        <f t="array" ref="C352">IF(Table2[[#This Row],[Nodes]:[Nodes]]=6,Table2[[#This Row],[Solving_time]:[Solving_time]],"")</f>
        <v/>
      </c>
      <c r="D352" s="20" t="str" cm="1">
        <f t="array" ref="D352">IF(Table2[[#This Row],[Nodes]:[Nodes]]=7,Table2[[#This Row],[Solving_time]:[Solving_time]],"")</f>
        <v/>
      </c>
    </row>
    <row r="353" spans="1:4">
      <c r="A353" s="20" t="str" cm="1">
        <f t="array" ref="A353">IF(Table2[[#This Row],[Nodes]:[Nodes]]=4,Table2[[#This Row],[Solving_time]:[Solving_time]],"")</f>
        <v/>
      </c>
      <c r="B353" s="20" cm="1">
        <f t="array" ref="B353">IF(Table2[[#This Row],[Nodes]:[Nodes]]=5,Table2[[#This Row],[Solving_time]:[Solving_time]],"")</f>
        <v>0.38420629501342701</v>
      </c>
      <c r="C353" s="20" t="str" cm="1">
        <f t="array" ref="C353">IF(Table2[[#This Row],[Nodes]:[Nodes]]=6,Table2[[#This Row],[Solving_time]:[Solving_time]],"")</f>
        <v/>
      </c>
      <c r="D353" s="20" t="str" cm="1">
        <f t="array" ref="D353">IF(Table2[[#This Row],[Nodes]:[Nodes]]=7,Table2[[#This Row],[Solving_time]:[Solving_time]],"")</f>
        <v/>
      </c>
    </row>
    <row r="354" spans="1:4">
      <c r="A354" s="20" t="str" cm="1">
        <f t="array" ref="A354">IF(Table2[[#This Row],[Nodes]:[Nodes]]=4,Table2[[#This Row],[Solving_time]:[Solving_time]],"")</f>
        <v/>
      </c>
      <c r="B354" s="20" cm="1">
        <f t="array" ref="B354">IF(Table2[[#This Row],[Nodes]:[Nodes]]=5,Table2[[#This Row],[Solving_time]:[Solving_time]],"")</f>
        <v>25.7353768348693</v>
      </c>
      <c r="C354" s="20" t="str" cm="1">
        <f t="array" ref="C354">IF(Table2[[#This Row],[Nodes]:[Nodes]]=6,Table2[[#This Row],[Solving_time]:[Solving_time]],"")</f>
        <v/>
      </c>
      <c r="D354" s="20" t="str" cm="1">
        <f t="array" ref="D354">IF(Table2[[#This Row],[Nodes]:[Nodes]]=7,Table2[[#This Row],[Solving_time]:[Solving_time]],"")</f>
        <v/>
      </c>
    </row>
    <row r="355" spans="1:4">
      <c r="A355" s="20" t="str" cm="1">
        <f t="array" ref="A355">IF(Table2[[#This Row],[Nodes]:[Nodes]]=4,Table2[[#This Row],[Solving_time]:[Solving_time]],"")</f>
        <v/>
      </c>
      <c r="B355" s="20" cm="1">
        <f t="array" ref="B355">IF(Table2[[#This Row],[Nodes]:[Nodes]]=5,Table2[[#This Row],[Solving_time]:[Solving_time]],"")</f>
        <v>22.0327048301696</v>
      </c>
      <c r="C355" s="20" t="str" cm="1">
        <f t="array" ref="C355">IF(Table2[[#This Row],[Nodes]:[Nodes]]=6,Table2[[#This Row],[Solving_time]:[Solving_time]],"")</f>
        <v/>
      </c>
      <c r="D355" s="20" t="str" cm="1">
        <f t="array" ref="D355">IF(Table2[[#This Row],[Nodes]:[Nodes]]=7,Table2[[#This Row],[Solving_time]:[Solving_time]],"")</f>
        <v/>
      </c>
    </row>
    <row r="356" spans="1:4">
      <c r="A356" s="20" t="str" cm="1">
        <f t="array" ref="A356">IF(Table2[[#This Row],[Nodes]:[Nodes]]=4,Table2[[#This Row],[Solving_time]:[Solving_time]],"")</f>
        <v/>
      </c>
      <c r="B356" s="20" cm="1">
        <f t="array" ref="B356">IF(Table2[[#This Row],[Nodes]:[Nodes]]=5,Table2[[#This Row],[Solving_time]:[Solving_time]],"")</f>
        <v>16.134470939636198</v>
      </c>
      <c r="C356" s="20" t="str" cm="1">
        <f t="array" ref="C356">IF(Table2[[#This Row],[Nodes]:[Nodes]]=6,Table2[[#This Row],[Solving_time]:[Solving_time]],"")</f>
        <v/>
      </c>
      <c r="D356" s="20" t="str" cm="1">
        <f t="array" ref="D356">IF(Table2[[#This Row],[Nodes]:[Nodes]]=7,Table2[[#This Row],[Solving_time]:[Solving_time]],"")</f>
        <v/>
      </c>
    </row>
    <row r="357" spans="1:4">
      <c r="A357" s="20" t="str" cm="1">
        <f t="array" ref="A357">IF(Table2[[#This Row],[Nodes]:[Nodes]]=4,Table2[[#This Row],[Solving_time]:[Solving_time]],"")</f>
        <v/>
      </c>
      <c r="B357" s="20" cm="1">
        <f t="array" ref="B357">IF(Table2[[#This Row],[Nodes]:[Nodes]]=5,Table2[[#This Row],[Solving_time]:[Solving_time]],"")</f>
        <v>53.569061279296797</v>
      </c>
      <c r="C357" s="20" t="str" cm="1">
        <f t="array" ref="C357">IF(Table2[[#This Row],[Nodes]:[Nodes]]=6,Table2[[#This Row],[Solving_time]:[Solving_time]],"")</f>
        <v/>
      </c>
      <c r="D357" s="20" t="str" cm="1">
        <f t="array" ref="D357">IF(Table2[[#This Row],[Nodes]:[Nodes]]=7,Table2[[#This Row],[Solving_time]:[Solving_time]],"")</f>
        <v/>
      </c>
    </row>
    <row r="358" spans="1:4">
      <c r="A358" s="20" t="str" cm="1">
        <f t="array" ref="A358">IF(Table2[[#This Row],[Nodes]:[Nodes]]=4,Table2[[#This Row],[Solving_time]:[Solving_time]],"")</f>
        <v/>
      </c>
      <c r="B358" s="20" cm="1">
        <f t="array" ref="B358">IF(Table2[[#This Row],[Nodes]:[Nodes]]=5,Table2[[#This Row],[Solving_time]:[Solving_time]],"")</f>
        <v>0.86042857170104903</v>
      </c>
      <c r="C358" s="20" t="str" cm="1">
        <f t="array" ref="C358">IF(Table2[[#This Row],[Nodes]:[Nodes]]=6,Table2[[#This Row],[Solving_time]:[Solving_time]],"")</f>
        <v/>
      </c>
      <c r="D358" s="20" t="str" cm="1">
        <f t="array" ref="D358">IF(Table2[[#This Row],[Nodes]:[Nodes]]=7,Table2[[#This Row],[Solving_time]:[Solving_time]],"")</f>
        <v/>
      </c>
    </row>
    <row r="359" spans="1:4">
      <c r="A359" s="20" t="str" cm="1">
        <f t="array" ref="A359">IF(Table2[[#This Row],[Nodes]:[Nodes]]=4,Table2[[#This Row],[Solving_time]:[Solving_time]],"")</f>
        <v/>
      </c>
      <c r="B359" s="20" cm="1">
        <f t="array" ref="B359">IF(Table2[[#This Row],[Nodes]:[Nodes]]=5,Table2[[#This Row],[Solving_time]:[Solving_time]],"")</f>
        <v>1.06089687347412</v>
      </c>
      <c r="C359" s="20" t="str" cm="1">
        <f t="array" ref="C359">IF(Table2[[#This Row],[Nodes]:[Nodes]]=6,Table2[[#This Row],[Solving_time]:[Solving_time]],"")</f>
        <v/>
      </c>
      <c r="D359" s="20" t="str" cm="1">
        <f t="array" ref="D359">IF(Table2[[#This Row],[Nodes]:[Nodes]]=7,Table2[[#This Row],[Solving_time]:[Solving_time]],"")</f>
        <v/>
      </c>
    </row>
    <row r="360" spans="1:4">
      <c r="A360" s="20" t="str" cm="1">
        <f t="array" ref="A360">IF(Table2[[#This Row],[Nodes]:[Nodes]]=4,Table2[[#This Row],[Solving_time]:[Solving_time]],"")</f>
        <v/>
      </c>
      <c r="B360" s="20" cm="1">
        <f t="array" ref="B360">IF(Table2[[#This Row],[Nodes]:[Nodes]]=5,Table2[[#This Row],[Solving_time]:[Solving_time]],"")</f>
        <v>1.4054696559905999</v>
      </c>
      <c r="C360" s="20" t="str" cm="1">
        <f t="array" ref="C360">IF(Table2[[#This Row],[Nodes]:[Nodes]]=6,Table2[[#This Row],[Solving_time]:[Solving_time]],"")</f>
        <v/>
      </c>
      <c r="D360" s="20" t="str" cm="1">
        <f t="array" ref="D360">IF(Table2[[#This Row],[Nodes]:[Nodes]]=7,Table2[[#This Row],[Solving_time]:[Solving_time]],"")</f>
        <v/>
      </c>
    </row>
    <row r="361" spans="1:4">
      <c r="A361" s="20" t="str" cm="1">
        <f t="array" ref="A361">IF(Table2[[#This Row],[Nodes]:[Nodes]]=4,Table2[[#This Row],[Solving_time]:[Solving_time]],"")</f>
        <v/>
      </c>
      <c r="B361" s="20" cm="1">
        <f t="array" ref="B361">IF(Table2[[#This Row],[Nodes]:[Nodes]]=5,Table2[[#This Row],[Solving_time]:[Solving_time]],"")</f>
        <v>1.57759165763854</v>
      </c>
      <c r="C361" s="20" t="str" cm="1">
        <f t="array" ref="C361">IF(Table2[[#This Row],[Nodes]:[Nodes]]=6,Table2[[#This Row],[Solving_time]:[Solving_time]],"")</f>
        <v/>
      </c>
      <c r="D361" s="20" t="str" cm="1">
        <f t="array" ref="D361">IF(Table2[[#This Row],[Nodes]:[Nodes]]=7,Table2[[#This Row],[Solving_time]:[Solving_time]],"")</f>
        <v/>
      </c>
    </row>
    <row r="362" spans="1:4">
      <c r="A362" s="20" t="str" cm="1">
        <f t="array" ref="A362">IF(Table2[[#This Row],[Nodes]:[Nodes]]=4,Table2[[#This Row],[Solving_time]:[Solving_time]],"")</f>
        <v/>
      </c>
      <c r="B362" s="20" t="str" cm="1">
        <f t="array" ref="B362">IF(Table2[[#This Row],[Nodes]:[Nodes]]=5,Table2[[#This Row],[Solving_time]:[Solving_time]],"")</f>
        <v/>
      </c>
      <c r="C362" s="20" cm="1">
        <f t="array" ref="C362">IF(Table2[[#This Row],[Nodes]:[Nodes]]=6,Table2[[#This Row],[Solving_time]:[Solving_time]],"")</f>
        <v>121.7665579319</v>
      </c>
      <c r="D362" s="20" t="str" cm="1">
        <f t="array" ref="D362">IF(Table2[[#This Row],[Nodes]:[Nodes]]=7,Table2[[#This Row],[Solving_time]:[Solving_time]],"")</f>
        <v/>
      </c>
    </row>
    <row r="363" spans="1:4">
      <c r="A363" s="20" t="str" cm="1">
        <f t="array" ref="A363">IF(Table2[[#This Row],[Nodes]:[Nodes]]=4,Table2[[#This Row],[Solving_time]:[Solving_time]],"")</f>
        <v/>
      </c>
      <c r="B363" s="20" t="str" cm="1">
        <f t="array" ref="B363">IF(Table2[[#This Row],[Nodes]:[Nodes]]=5,Table2[[#This Row],[Solving_time]:[Solving_time]],"")</f>
        <v/>
      </c>
      <c r="C363" s="20" cm="1">
        <f t="array" ref="C363">IF(Table2[[#This Row],[Nodes]:[Nodes]]=6,Table2[[#This Row],[Solving_time]:[Solving_time]],"")</f>
        <v>123.98613286018301</v>
      </c>
      <c r="D363" s="20" t="str" cm="1">
        <f t="array" ref="D363">IF(Table2[[#This Row],[Nodes]:[Nodes]]=7,Table2[[#This Row],[Solving_time]:[Solving_time]],"")</f>
        <v/>
      </c>
    </row>
    <row r="364" spans="1:4">
      <c r="A364" s="20" t="str" cm="1">
        <f t="array" ref="A364">IF(Table2[[#This Row],[Nodes]:[Nodes]]=4,Table2[[#This Row],[Solving_time]:[Solving_time]],"")</f>
        <v/>
      </c>
      <c r="B364" s="20" t="str" cm="1">
        <f t="array" ref="B364">IF(Table2[[#This Row],[Nodes]:[Nodes]]=5,Table2[[#This Row],[Solving_time]:[Solving_time]],"")</f>
        <v/>
      </c>
      <c r="C364" s="20" cm="1">
        <f t="array" ref="C364">IF(Table2[[#This Row],[Nodes]:[Nodes]]=6,Table2[[#This Row],[Solving_time]:[Solving_time]],"")</f>
        <v>188.831549167633</v>
      </c>
      <c r="D364" s="20" t="str" cm="1">
        <f t="array" ref="D364">IF(Table2[[#This Row],[Nodes]:[Nodes]]=7,Table2[[#This Row],[Solving_time]:[Solving_time]],"")</f>
        <v/>
      </c>
    </row>
    <row r="365" spans="1:4">
      <c r="A365" s="20" t="str" cm="1">
        <f t="array" ref="A365">IF(Table2[[#This Row],[Nodes]:[Nodes]]=4,Table2[[#This Row],[Solving_time]:[Solving_time]],"")</f>
        <v/>
      </c>
      <c r="B365" s="20" t="str" cm="1">
        <f t="array" ref="B365">IF(Table2[[#This Row],[Nodes]:[Nodes]]=5,Table2[[#This Row],[Solving_time]:[Solving_time]],"")</f>
        <v/>
      </c>
      <c r="C365" s="20" cm="1">
        <f t="array" ref="C365">IF(Table2[[#This Row],[Nodes]:[Nodes]]=6,Table2[[#This Row],[Solving_time]:[Solving_time]],"")</f>
        <v>146.20662403106601</v>
      </c>
      <c r="D365" s="20" t="str" cm="1">
        <f t="array" ref="D365">IF(Table2[[#This Row],[Nodes]:[Nodes]]=7,Table2[[#This Row],[Solving_time]:[Solving_time]],"")</f>
        <v/>
      </c>
    </row>
    <row r="366" spans="1:4">
      <c r="A366" s="20" t="str" cm="1">
        <f t="array" ref="A366">IF(Table2[[#This Row],[Nodes]:[Nodes]]=4,Table2[[#This Row],[Solving_time]:[Solving_time]],"")</f>
        <v/>
      </c>
      <c r="B366" s="20" t="str" cm="1">
        <f t="array" ref="B366">IF(Table2[[#This Row],[Nodes]:[Nodes]]=5,Table2[[#This Row],[Solving_time]:[Solving_time]],"")</f>
        <v/>
      </c>
      <c r="C366" s="20" cm="1">
        <f t="array" ref="C366">IF(Table2[[#This Row],[Nodes]:[Nodes]]=6,Table2[[#This Row],[Solving_time]:[Solving_time]],"")</f>
        <v>300.04096937179497</v>
      </c>
      <c r="D366" s="20" t="str" cm="1">
        <f t="array" ref="D366">IF(Table2[[#This Row],[Nodes]:[Nodes]]=7,Table2[[#This Row],[Solving_time]:[Solving_time]],"")</f>
        <v/>
      </c>
    </row>
    <row r="367" spans="1:4">
      <c r="A367" s="20" t="str" cm="1">
        <f t="array" ref="A367">IF(Table2[[#This Row],[Nodes]:[Nodes]]=4,Table2[[#This Row],[Solving_time]:[Solving_time]],"")</f>
        <v/>
      </c>
      <c r="B367" s="20" t="str" cm="1">
        <f t="array" ref="B367">IF(Table2[[#This Row],[Nodes]:[Nodes]]=5,Table2[[#This Row],[Solving_time]:[Solving_time]],"")</f>
        <v/>
      </c>
      <c r="C367" s="20" cm="1">
        <f t="array" ref="C367">IF(Table2[[#This Row],[Nodes]:[Nodes]]=6,Table2[[#This Row],[Solving_time]:[Solving_time]],"")</f>
        <v>140.40833425521799</v>
      </c>
      <c r="D367" s="20" t="str" cm="1">
        <f t="array" ref="D367">IF(Table2[[#This Row],[Nodes]:[Nodes]]=7,Table2[[#This Row],[Solving_time]:[Solving_time]],"")</f>
        <v/>
      </c>
    </row>
    <row r="368" spans="1:4">
      <c r="A368" s="20" t="str" cm="1">
        <f t="array" ref="A368">IF(Table2[[#This Row],[Nodes]:[Nodes]]=4,Table2[[#This Row],[Solving_time]:[Solving_time]],"")</f>
        <v/>
      </c>
      <c r="B368" s="20" t="str" cm="1">
        <f t="array" ref="B368">IF(Table2[[#This Row],[Nodes]:[Nodes]]=5,Table2[[#This Row],[Solving_time]:[Solving_time]],"")</f>
        <v/>
      </c>
      <c r="C368" s="20" cm="1">
        <f t="array" ref="C368">IF(Table2[[#This Row],[Nodes]:[Nodes]]=6,Table2[[#This Row],[Solving_time]:[Solving_time]],"")</f>
        <v>266.51571393013</v>
      </c>
      <c r="D368" s="20" t="str" cm="1">
        <f t="array" ref="D368">IF(Table2[[#This Row],[Nodes]:[Nodes]]=7,Table2[[#This Row],[Solving_time]:[Solving_time]],"")</f>
        <v/>
      </c>
    </row>
    <row r="369" spans="1:4">
      <c r="A369" s="20" t="str" cm="1">
        <f t="array" ref="A369">IF(Table2[[#This Row],[Nodes]:[Nodes]]=4,Table2[[#This Row],[Solving_time]:[Solving_time]],"")</f>
        <v/>
      </c>
      <c r="B369" s="20" t="str" cm="1">
        <f t="array" ref="B369">IF(Table2[[#This Row],[Nodes]:[Nodes]]=5,Table2[[#This Row],[Solving_time]:[Solving_time]],"")</f>
        <v/>
      </c>
      <c r="C369" s="20" cm="1">
        <f t="array" ref="C369">IF(Table2[[#This Row],[Nodes]:[Nodes]]=6,Table2[[#This Row],[Solving_time]:[Solving_time]],"")</f>
        <v>120.568038225173</v>
      </c>
      <c r="D369" s="20" t="str" cm="1">
        <f t="array" ref="D369">IF(Table2[[#This Row],[Nodes]:[Nodes]]=7,Table2[[#This Row],[Solving_time]:[Solving_time]],"")</f>
        <v/>
      </c>
    </row>
    <row r="370" spans="1:4">
      <c r="A370" s="20" t="str" cm="1">
        <f t="array" ref="A370">IF(Table2[[#This Row],[Nodes]:[Nodes]]=4,Table2[[#This Row],[Solving_time]:[Solving_time]],"")</f>
        <v/>
      </c>
      <c r="B370" s="20" t="str" cm="1">
        <f t="array" ref="B370">IF(Table2[[#This Row],[Nodes]:[Nodes]]=5,Table2[[#This Row],[Solving_time]:[Solving_time]],"")</f>
        <v/>
      </c>
      <c r="C370" s="20" cm="1">
        <f t="array" ref="C370">IF(Table2[[#This Row],[Nodes]:[Nodes]]=6,Table2[[#This Row],[Solving_time]:[Solving_time]],"")</f>
        <v>300.00997376441899</v>
      </c>
      <c r="D370" s="20" t="str" cm="1">
        <f t="array" ref="D370">IF(Table2[[#This Row],[Nodes]:[Nodes]]=7,Table2[[#This Row],[Solving_time]:[Solving_time]],"")</f>
        <v/>
      </c>
    </row>
    <row r="371" spans="1:4">
      <c r="A371" s="20" t="str" cm="1">
        <f t="array" ref="A371">IF(Table2[[#This Row],[Nodes]:[Nodes]]=4,Table2[[#This Row],[Solving_time]:[Solving_time]],"")</f>
        <v/>
      </c>
      <c r="B371" s="20" t="str" cm="1">
        <f t="array" ref="B371">IF(Table2[[#This Row],[Nodes]:[Nodes]]=5,Table2[[#This Row],[Solving_time]:[Solving_time]],"")</f>
        <v/>
      </c>
      <c r="C371" s="20" cm="1">
        <f t="array" ref="C371">IF(Table2[[#This Row],[Nodes]:[Nodes]]=6,Table2[[#This Row],[Solving_time]:[Solving_time]],"")</f>
        <v>161.18247485160799</v>
      </c>
      <c r="D371" s="20" t="str" cm="1">
        <f t="array" ref="D371">IF(Table2[[#This Row],[Nodes]:[Nodes]]=7,Table2[[#This Row],[Solving_time]:[Solving_time]],"")</f>
        <v/>
      </c>
    </row>
    <row r="372" spans="1:4">
      <c r="A372" s="20" t="str" cm="1">
        <f t="array" ref="A372">IF(Table2[[#This Row],[Nodes]:[Nodes]]=4,Table2[[#This Row],[Solving_time]:[Solving_time]],"")</f>
        <v/>
      </c>
      <c r="B372" s="20" t="str" cm="1">
        <f t="array" ref="B372">IF(Table2[[#This Row],[Nodes]:[Nodes]]=5,Table2[[#This Row],[Solving_time]:[Solving_time]],"")</f>
        <v/>
      </c>
      <c r="C372" s="20" cm="1">
        <f t="array" ref="C372">IF(Table2[[#This Row],[Nodes]:[Nodes]]=6,Table2[[#This Row],[Solving_time]:[Solving_time]],"")</f>
        <v>155.38536596298201</v>
      </c>
      <c r="D372" s="20" t="str" cm="1">
        <f t="array" ref="D372">IF(Table2[[#This Row],[Nodes]:[Nodes]]=7,Table2[[#This Row],[Solving_time]:[Solving_time]],"")</f>
        <v/>
      </c>
    </row>
    <row r="373" spans="1:4">
      <c r="A373" s="20" t="str" cm="1">
        <f t="array" ref="A373">IF(Table2[[#This Row],[Nodes]:[Nodes]]=4,Table2[[#This Row],[Solving_time]:[Solving_time]],"")</f>
        <v/>
      </c>
      <c r="B373" s="20" t="str" cm="1">
        <f t="array" ref="B373">IF(Table2[[#This Row],[Nodes]:[Nodes]]=5,Table2[[#This Row],[Solving_time]:[Solving_time]],"")</f>
        <v/>
      </c>
      <c r="C373" s="20" cm="1">
        <f t="array" ref="C373">IF(Table2[[#This Row],[Nodes]:[Nodes]]=6,Table2[[#This Row],[Solving_time]:[Solving_time]],"")</f>
        <v>11.788545608520501</v>
      </c>
      <c r="D373" s="20" t="str" cm="1">
        <f t="array" ref="D373">IF(Table2[[#This Row],[Nodes]:[Nodes]]=7,Table2[[#This Row],[Solving_time]:[Solving_time]],"")</f>
        <v/>
      </c>
    </row>
    <row r="374" spans="1:4">
      <c r="A374" s="20" t="str" cm="1">
        <f t="array" ref="A374">IF(Table2[[#This Row],[Nodes]:[Nodes]]=4,Table2[[#This Row],[Solving_time]:[Solving_time]],"")</f>
        <v/>
      </c>
      <c r="B374" s="20" t="str" cm="1">
        <f t="array" ref="B374">IF(Table2[[#This Row],[Nodes]:[Nodes]]=5,Table2[[#This Row],[Solving_time]:[Solving_time]],"")</f>
        <v/>
      </c>
      <c r="C374" s="20" cm="1">
        <f t="array" ref="C374">IF(Table2[[#This Row],[Nodes]:[Nodes]]=6,Table2[[#This Row],[Solving_time]:[Solving_time]],"")</f>
        <v>122.514201402664</v>
      </c>
      <c r="D374" s="20" t="str" cm="1">
        <f t="array" ref="D374">IF(Table2[[#This Row],[Nodes]:[Nodes]]=7,Table2[[#This Row],[Solving_time]:[Solving_time]],"")</f>
        <v/>
      </c>
    </row>
    <row r="375" spans="1:4">
      <c r="A375" s="20" t="str" cm="1">
        <f t="array" ref="A375">IF(Table2[[#This Row],[Nodes]:[Nodes]]=4,Table2[[#This Row],[Solving_time]:[Solving_time]],"")</f>
        <v/>
      </c>
      <c r="B375" s="20" t="str" cm="1">
        <f t="array" ref="B375">IF(Table2[[#This Row],[Nodes]:[Nodes]]=5,Table2[[#This Row],[Solving_time]:[Solving_time]],"")</f>
        <v/>
      </c>
      <c r="C375" s="20" cm="1">
        <f t="array" ref="C375">IF(Table2[[#This Row],[Nodes]:[Nodes]]=6,Table2[[#This Row],[Solving_time]:[Solving_time]],"")</f>
        <v>171.392529249191</v>
      </c>
      <c r="D375" s="20" t="str" cm="1">
        <f t="array" ref="D375">IF(Table2[[#This Row],[Nodes]:[Nodes]]=7,Table2[[#This Row],[Solving_time]:[Solving_time]],"")</f>
        <v/>
      </c>
    </row>
    <row r="376" spans="1:4">
      <c r="A376" s="20" t="str" cm="1">
        <f t="array" ref="A376">IF(Table2[[#This Row],[Nodes]:[Nodes]]=4,Table2[[#This Row],[Solving_time]:[Solving_time]],"")</f>
        <v/>
      </c>
      <c r="B376" s="20" t="str" cm="1">
        <f t="array" ref="B376">IF(Table2[[#This Row],[Nodes]:[Nodes]]=5,Table2[[#This Row],[Solving_time]:[Solving_time]],"")</f>
        <v/>
      </c>
      <c r="C376" s="20" cm="1">
        <f t="array" ref="C376">IF(Table2[[#This Row],[Nodes]:[Nodes]]=6,Table2[[#This Row],[Solving_time]:[Solving_time]],"")</f>
        <v>124.342866420745</v>
      </c>
      <c r="D376" s="20" t="str" cm="1">
        <f t="array" ref="D376">IF(Table2[[#This Row],[Nodes]:[Nodes]]=7,Table2[[#This Row],[Solving_time]:[Solving_time]],"")</f>
        <v/>
      </c>
    </row>
    <row r="377" spans="1:4">
      <c r="A377" s="20" t="str" cm="1">
        <f t="array" ref="A377">IF(Table2[[#This Row],[Nodes]:[Nodes]]=4,Table2[[#This Row],[Solving_time]:[Solving_time]],"")</f>
        <v/>
      </c>
      <c r="B377" s="20" t="str" cm="1">
        <f t="array" ref="B377">IF(Table2[[#This Row],[Nodes]:[Nodes]]=5,Table2[[#This Row],[Solving_time]:[Solving_time]],"")</f>
        <v/>
      </c>
      <c r="C377" s="20" cm="1">
        <f t="array" ref="C377">IF(Table2[[#This Row],[Nodes]:[Nodes]]=6,Table2[[#This Row],[Solving_time]:[Solving_time]],"")</f>
        <v>7.8125715255737296</v>
      </c>
      <c r="D377" s="20" t="str" cm="1">
        <f t="array" ref="D377">IF(Table2[[#This Row],[Nodes]:[Nodes]]=7,Table2[[#This Row],[Solving_time]:[Solving_time]],"")</f>
        <v/>
      </c>
    </row>
    <row r="378" spans="1:4">
      <c r="A378" s="20" t="str" cm="1">
        <f t="array" ref="A378">IF(Table2[[#This Row],[Nodes]:[Nodes]]=4,Table2[[#This Row],[Solving_time]:[Solving_time]],"")</f>
        <v/>
      </c>
      <c r="B378" s="20" t="str" cm="1">
        <f t="array" ref="B378">IF(Table2[[#This Row],[Nodes]:[Nodes]]=5,Table2[[#This Row],[Solving_time]:[Solving_time]],"")</f>
        <v/>
      </c>
      <c r="C378" s="20" cm="1">
        <f t="array" ref="C378">IF(Table2[[#This Row],[Nodes]:[Nodes]]=6,Table2[[#This Row],[Solving_time]:[Solving_time]],"")</f>
        <v>51.424601793289099</v>
      </c>
      <c r="D378" s="20" t="str" cm="1">
        <f t="array" ref="D378">IF(Table2[[#This Row],[Nodes]:[Nodes]]=7,Table2[[#This Row],[Solving_time]:[Solving_time]],"")</f>
        <v/>
      </c>
    </row>
    <row r="379" spans="1:4">
      <c r="A379" s="20" t="str" cm="1">
        <f t="array" ref="A379">IF(Table2[[#This Row],[Nodes]:[Nodes]]=4,Table2[[#This Row],[Solving_time]:[Solving_time]],"")</f>
        <v/>
      </c>
      <c r="B379" s="20" t="str" cm="1">
        <f t="array" ref="B379">IF(Table2[[#This Row],[Nodes]:[Nodes]]=5,Table2[[#This Row],[Solving_time]:[Solving_time]],"")</f>
        <v/>
      </c>
      <c r="C379" s="20" cm="1">
        <f t="array" ref="C379">IF(Table2[[#This Row],[Nodes]:[Nodes]]=6,Table2[[#This Row],[Solving_time]:[Solving_time]],"")</f>
        <v>35.4306192398071</v>
      </c>
      <c r="D379" s="20" t="str" cm="1">
        <f t="array" ref="D379">IF(Table2[[#This Row],[Nodes]:[Nodes]]=7,Table2[[#This Row],[Solving_time]:[Solving_time]],"")</f>
        <v/>
      </c>
    </row>
    <row r="380" spans="1:4">
      <c r="A380" s="20" t="str" cm="1">
        <f t="array" ref="A380">IF(Table2[[#This Row],[Nodes]:[Nodes]]=4,Table2[[#This Row],[Solving_time]:[Solving_time]],"")</f>
        <v/>
      </c>
      <c r="B380" s="20" t="str" cm="1">
        <f t="array" ref="B380">IF(Table2[[#This Row],[Nodes]:[Nodes]]=5,Table2[[#This Row],[Solving_time]:[Solving_time]],"")</f>
        <v/>
      </c>
      <c r="C380" s="20" cm="1">
        <f t="array" ref="C380">IF(Table2[[#This Row],[Nodes]:[Nodes]]=6,Table2[[#This Row],[Solving_time]:[Solving_time]],"")</f>
        <v>32.813445806503204</v>
      </c>
      <c r="D380" s="20" t="str" cm="1">
        <f t="array" ref="D380">IF(Table2[[#This Row],[Nodes]:[Nodes]]=7,Table2[[#This Row],[Solving_time]:[Solving_time]],"")</f>
        <v/>
      </c>
    </row>
    <row r="381" spans="1:4">
      <c r="A381" s="20" t="str" cm="1">
        <f t="array" ref="A381">IF(Table2[[#This Row],[Nodes]:[Nodes]]=4,Table2[[#This Row],[Solving_time]:[Solving_time]],"")</f>
        <v/>
      </c>
      <c r="B381" s="20" t="str" cm="1">
        <f t="array" ref="B381">IF(Table2[[#This Row],[Nodes]:[Nodes]]=5,Table2[[#This Row],[Solving_time]:[Solving_time]],"")</f>
        <v/>
      </c>
      <c r="C381" s="20" cm="1">
        <f t="array" ref="C381">IF(Table2[[#This Row],[Nodes]:[Nodes]]=6,Table2[[#This Row],[Solving_time]:[Solving_time]],"")</f>
        <v>13.696440935134801</v>
      </c>
      <c r="D381" s="20" t="str" cm="1">
        <f t="array" ref="D381">IF(Table2[[#This Row],[Nodes]:[Nodes]]=7,Table2[[#This Row],[Solving_time]:[Solving_time]],"")</f>
        <v/>
      </c>
    </row>
    <row r="382" spans="1:4">
      <c r="A382" s="20" t="str" cm="1">
        <f t="array" ref="A382">IF(Table2[[#This Row],[Nodes]:[Nodes]]=4,Table2[[#This Row],[Solving_time]:[Solving_time]],"")</f>
        <v/>
      </c>
      <c r="B382" s="20" t="str" cm="1">
        <f t="array" ref="B382">IF(Table2[[#This Row],[Nodes]:[Nodes]]=5,Table2[[#This Row],[Solving_time]:[Solving_time]],"")</f>
        <v/>
      </c>
      <c r="C382" s="20" cm="1">
        <f t="array" ref="C382">IF(Table2[[#This Row],[Nodes]:[Nodes]]=6,Table2[[#This Row],[Solving_time]:[Solving_time]],"")</f>
        <v>142.45122814178399</v>
      </c>
      <c r="D382" s="20" t="str" cm="1">
        <f t="array" ref="D382">IF(Table2[[#This Row],[Nodes]:[Nodes]]=7,Table2[[#This Row],[Solving_time]:[Solving_time]],"")</f>
        <v/>
      </c>
    </row>
    <row r="383" spans="1:4">
      <c r="A383" s="20" t="str" cm="1">
        <f t="array" ref="A383">IF(Table2[[#This Row],[Nodes]:[Nodes]]=4,Table2[[#This Row],[Solving_time]:[Solving_time]],"")</f>
        <v/>
      </c>
      <c r="B383" s="20" t="str" cm="1">
        <f t="array" ref="B383">IF(Table2[[#This Row],[Nodes]:[Nodes]]=5,Table2[[#This Row],[Solving_time]:[Solving_time]],"")</f>
        <v/>
      </c>
      <c r="C383" s="20" cm="1">
        <f t="array" ref="C383">IF(Table2[[#This Row],[Nodes]:[Nodes]]=6,Table2[[#This Row],[Solving_time]:[Solving_time]],"")</f>
        <v>122.36366534232999</v>
      </c>
      <c r="D383" s="20" t="str" cm="1">
        <f t="array" ref="D383">IF(Table2[[#This Row],[Nodes]:[Nodes]]=7,Table2[[#This Row],[Solving_time]:[Solving_time]],"")</f>
        <v/>
      </c>
    </row>
    <row r="384" spans="1:4">
      <c r="A384" s="20" t="str" cm="1">
        <f t="array" ref="A384">IF(Table2[[#This Row],[Nodes]:[Nodes]]=4,Table2[[#This Row],[Solving_time]:[Solving_time]],"")</f>
        <v/>
      </c>
      <c r="B384" s="20" t="str" cm="1">
        <f t="array" ref="B384">IF(Table2[[#This Row],[Nodes]:[Nodes]]=5,Table2[[#This Row],[Solving_time]:[Solving_time]],"")</f>
        <v/>
      </c>
      <c r="C384" s="20" cm="1">
        <f t="array" ref="C384">IF(Table2[[#This Row],[Nodes]:[Nodes]]=6,Table2[[#This Row],[Solving_time]:[Solving_time]],"")</f>
        <v>213.18479537963799</v>
      </c>
      <c r="D384" s="20" t="str" cm="1">
        <f t="array" ref="D384">IF(Table2[[#This Row],[Nodes]:[Nodes]]=7,Table2[[#This Row],[Solving_time]:[Solving_time]],"")</f>
        <v/>
      </c>
    </row>
    <row r="385" spans="1:4">
      <c r="A385" s="20" t="str" cm="1">
        <f t="array" ref="A385">IF(Table2[[#This Row],[Nodes]:[Nodes]]=4,Table2[[#This Row],[Solving_time]:[Solving_time]],"")</f>
        <v/>
      </c>
      <c r="B385" s="20" t="str" cm="1">
        <f t="array" ref="B385">IF(Table2[[#This Row],[Nodes]:[Nodes]]=5,Table2[[#This Row],[Solving_time]:[Solving_time]],"")</f>
        <v/>
      </c>
      <c r="C385" s="20" cm="1">
        <f t="array" ref="C385">IF(Table2[[#This Row],[Nodes]:[Nodes]]=6,Table2[[#This Row],[Solving_time]:[Solving_time]],"")</f>
        <v>137.188200473785</v>
      </c>
      <c r="D385" s="20" t="str" cm="1">
        <f t="array" ref="D385">IF(Table2[[#This Row],[Nodes]:[Nodes]]=7,Table2[[#This Row],[Solving_time]:[Solving_time]],"")</f>
        <v/>
      </c>
    </row>
    <row r="386" spans="1:4">
      <c r="A386" s="20" t="str" cm="1">
        <f t="array" ref="A386">IF(Table2[[#This Row],[Nodes]:[Nodes]]=4,Table2[[#This Row],[Solving_time]:[Solving_time]],"")</f>
        <v/>
      </c>
      <c r="B386" s="20" t="str" cm="1">
        <f t="array" ref="B386">IF(Table2[[#This Row],[Nodes]:[Nodes]]=5,Table2[[#This Row],[Solving_time]:[Solving_time]],"")</f>
        <v/>
      </c>
      <c r="C386" s="20" cm="1">
        <f t="array" ref="C386">IF(Table2[[#This Row],[Nodes]:[Nodes]]=6,Table2[[#This Row],[Solving_time]:[Solving_time]],"")</f>
        <v>138.31341314315699</v>
      </c>
      <c r="D386" s="20" t="str" cm="1">
        <f t="array" ref="D386">IF(Table2[[#This Row],[Nodes]:[Nodes]]=7,Table2[[#This Row],[Solving_time]:[Solving_time]],"")</f>
        <v/>
      </c>
    </row>
    <row r="387" spans="1:4">
      <c r="A387" s="20" t="str" cm="1">
        <f t="array" ref="A387">IF(Table2[[#This Row],[Nodes]:[Nodes]]=4,Table2[[#This Row],[Solving_time]:[Solving_time]],"")</f>
        <v/>
      </c>
      <c r="B387" s="20" t="str" cm="1">
        <f t="array" ref="B387">IF(Table2[[#This Row],[Nodes]:[Nodes]]=5,Table2[[#This Row],[Solving_time]:[Solving_time]],"")</f>
        <v/>
      </c>
      <c r="C387" s="20" cm="1">
        <f t="array" ref="C387">IF(Table2[[#This Row],[Nodes]:[Nodes]]=6,Table2[[#This Row],[Solving_time]:[Solving_time]],"")</f>
        <v>144.127782344818</v>
      </c>
      <c r="D387" s="20" t="str" cm="1">
        <f t="array" ref="D387">IF(Table2[[#This Row],[Nodes]:[Nodes]]=7,Table2[[#This Row],[Solving_time]:[Solving_time]],"")</f>
        <v/>
      </c>
    </row>
    <row r="388" spans="1:4">
      <c r="A388" s="20" t="str" cm="1">
        <f t="array" ref="A388">IF(Table2[[#This Row],[Nodes]:[Nodes]]=4,Table2[[#This Row],[Solving_time]:[Solving_time]],"")</f>
        <v/>
      </c>
      <c r="B388" s="20" t="str" cm="1">
        <f t="array" ref="B388">IF(Table2[[#This Row],[Nodes]:[Nodes]]=5,Table2[[#This Row],[Solving_time]:[Solving_time]],"")</f>
        <v/>
      </c>
      <c r="C388" s="20" cm="1">
        <f t="array" ref="C388">IF(Table2[[#This Row],[Nodes]:[Nodes]]=6,Table2[[#This Row],[Solving_time]:[Solving_time]],"")</f>
        <v>155.53564763069099</v>
      </c>
      <c r="D388" s="20" t="str" cm="1">
        <f t="array" ref="D388">IF(Table2[[#This Row],[Nodes]:[Nodes]]=7,Table2[[#This Row],[Solving_time]:[Solving_time]],"")</f>
        <v/>
      </c>
    </row>
    <row r="389" spans="1:4">
      <c r="A389" s="20" t="str" cm="1">
        <f t="array" ref="A389">IF(Table2[[#This Row],[Nodes]:[Nodes]]=4,Table2[[#This Row],[Solving_time]:[Solving_time]],"")</f>
        <v/>
      </c>
      <c r="B389" s="20" t="str" cm="1">
        <f t="array" ref="B389">IF(Table2[[#This Row],[Nodes]:[Nodes]]=5,Table2[[#This Row],[Solving_time]:[Solving_time]],"")</f>
        <v/>
      </c>
      <c r="C389" s="20" cm="1">
        <f t="array" ref="C389">IF(Table2[[#This Row],[Nodes]:[Nodes]]=6,Table2[[#This Row],[Solving_time]:[Solving_time]],"")</f>
        <v>123.76143264770501</v>
      </c>
      <c r="D389" s="20" t="str" cm="1">
        <f t="array" ref="D389">IF(Table2[[#This Row],[Nodes]:[Nodes]]=7,Table2[[#This Row],[Solving_time]:[Solving_time]],"")</f>
        <v/>
      </c>
    </row>
    <row r="390" spans="1:4">
      <c r="A390" s="20" t="str" cm="1">
        <f t="array" ref="A390">IF(Table2[[#This Row],[Nodes]:[Nodes]]=4,Table2[[#This Row],[Solving_time]:[Solving_time]],"")</f>
        <v/>
      </c>
      <c r="B390" s="20" t="str" cm="1">
        <f t="array" ref="B390">IF(Table2[[#This Row],[Nodes]:[Nodes]]=5,Table2[[#This Row],[Solving_time]:[Solving_time]],"")</f>
        <v/>
      </c>
      <c r="C390" s="20" cm="1">
        <f t="array" ref="C390">IF(Table2[[#This Row],[Nodes]:[Nodes]]=6,Table2[[#This Row],[Solving_time]:[Solving_time]],"")</f>
        <v>149.16442394256501</v>
      </c>
      <c r="D390" s="20" t="str" cm="1">
        <f t="array" ref="D390">IF(Table2[[#This Row],[Nodes]:[Nodes]]=7,Table2[[#This Row],[Solving_time]:[Solving_time]],"")</f>
        <v/>
      </c>
    </row>
    <row r="391" spans="1:4">
      <c r="A391" s="20" t="str" cm="1">
        <f t="array" ref="A391">IF(Table2[[#This Row],[Nodes]:[Nodes]]=4,Table2[[#This Row],[Solving_time]:[Solving_time]],"")</f>
        <v/>
      </c>
      <c r="B391" s="20" t="str" cm="1">
        <f t="array" ref="B391">IF(Table2[[#This Row],[Nodes]:[Nodes]]=5,Table2[[#This Row],[Solving_time]:[Solving_time]],"")</f>
        <v/>
      </c>
      <c r="C391" s="20" cm="1">
        <f t="array" ref="C391">IF(Table2[[#This Row],[Nodes]:[Nodes]]=6,Table2[[#This Row],[Solving_time]:[Solving_time]],"")</f>
        <v>259.10664629936201</v>
      </c>
      <c r="D391" s="20" t="str" cm="1">
        <f t="array" ref="D391">IF(Table2[[#This Row],[Nodes]:[Nodes]]=7,Table2[[#This Row],[Solving_time]:[Solving_time]],"")</f>
        <v/>
      </c>
    </row>
    <row r="392" spans="1:4">
      <c r="A392" s="20" t="str" cm="1">
        <f t="array" ref="A392">IF(Table2[[#This Row],[Nodes]:[Nodes]]=4,Table2[[#This Row],[Solving_time]:[Solving_time]],"")</f>
        <v/>
      </c>
      <c r="B392" s="20" t="str" cm="1">
        <f t="array" ref="B392">IF(Table2[[#This Row],[Nodes]:[Nodes]]=5,Table2[[#This Row],[Solving_time]:[Solving_time]],"")</f>
        <v/>
      </c>
      <c r="C392" s="20" cm="1">
        <f t="array" ref="C392">IF(Table2[[#This Row],[Nodes]:[Nodes]]=6,Table2[[#This Row],[Solving_time]:[Solving_time]],"")</f>
        <v>150.02430081367399</v>
      </c>
      <c r="D392" s="20" t="str" cm="1">
        <f t="array" ref="D392">IF(Table2[[#This Row],[Nodes]:[Nodes]]=7,Table2[[#This Row],[Solving_time]:[Solving_time]],"")</f>
        <v/>
      </c>
    </row>
    <row r="393" spans="1:4">
      <c r="A393" s="20" t="str" cm="1">
        <f t="array" ref="A393">IF(Table2[[#This Row],[Nodes]:[Nodes]]=4,Table2[[#This Row],[Solving_time]:[Solving_time]],"")</f>
        <v/>
      </c>
      <c r="B393" s="20" t="str" cm="1">
        <f t="array" ref="B393">IF(Table2[[#This Row],[Nodes]:[Nodes]]=5,Table2[[#This Row],[Solving_time]:[Solving_time]],"")</f>
        <v/>
      </c>
      <c r="C393" s="20" cm="1">
        <f t="array" ref="C393">IF(Table2[[#This Row],[Nodes]:[Nodes]]=6,Table2[[#This Row],[Solving_time]:[Solving_time]],"")</f>
        <v>11.101817369460999</v>
      </c>
      <c r="D393" s="20" t="str" cm="1">
        <f t="array" ref="D393">IF(Table2[[#This Row],[Nodes]:[Nodes]]=7,Table2[[#This Row],[Solving_time]:[Solving_time]],"")</f>
        <v/>
      </c>
    </row>
    <row r="394" spans="1:4">
      <c r="A394" s="20" t="str" cm="1">
        <f t="array" ref="A394">IF(Table2[[#This Row],[Nodes]:[Nodes]]=4,Table2[[#This Row],[Solving_time]:[Solving_time]],"")</f>
        <v/>
      </c>
      <c r="B394" s="20" t="str" cm="1">
        <f t="array" ref="B394">IF(Table2[[#This Row],[Nodes]:[Nodes]]=5,Table2[[#This Row],[Solving_time]:[Solving_time]],"")</f>
        <v/>
      </c>
      <c r="C394" s="20" cm="1">
        <f t="array" ref="C394">IF(Table2[[#This Row],[Nodes]:[Nodes]]=6,Table2[[#This Row],[Solving_time]:[Solving_time]],"")</f>
        <v>300.04000949859602</v>
      </c>
      <c r="D394" s="20" t="str" cm="1">
        <f t="array" ref="D394">IF(Table2[[#This Row],[Nodes]:[Nodes]]=7,Table2[[#This Row],[Solving_time]:[Solving_time]],"")</f>
        <v/>
      </c>
    </row>
    <row r="395" spans="1:4">
      <c r="A395" s="20" t="str" cm="1">
        <f t="array" ref="A395">IF(Table2[[#This Row],[Nodes]:[Nodes]]=4,Table2[[#This Row],[Solving_time]:[Solving_time]],"")</f>
        <v/>
      </c>
      <c r="B395" s="20" t="str" cm="1">
        <f t="array" ref="B395">IF(Table2[[#This Row],[Nodes]:[Nodes]]=5,Table2[[#This Row],[Solving_time]:[Solving_time]],"")</f>
        <v/>
      </c>
      <c r="C395" s="20" cm="1">
        <f t="array" ref="C395">IF(Table2[[#This Row],[Nodes]:[Nodes]]=6,Table2[[#This Row],[Solving_time]:[Solving_time]],"")</f>
        <v>196.830849409103</v>
      </c>
      <c r="D395" s="20" t="str" cm="1">
        <f t="array" ref="D395">IF(Table2[[#This Row],[Nodes]:[Nodes]]=7,Table2[[#This Row],[Solving_time]:[Solving_time]],"")</f>
        <v/>
      </c>
    </row>
    <row r="396" spans="1:4">
      <c r="A396" s="20" t="str" cm="1">
        <f t="array" ref="A396">IF(Table2[[#This Row],[Nodes]:[Nodes]]=4,Table2[[#This Row],[Solving_time]:[Solving_time]],"")</f>
        <v/>
      </c>
      <c r="B396" s="20" t="str" cm="1">
        <f t="array" ref="B396">IF(Table2[[#This Row],[Nodes]:[Nodes]]=5,Table2[[#This Row],[Solving_time]:[Solving_time]],"")</f>
        <v/>
      </c>
      <c r="C396" s="20" cm="1">
        <f t="array" ref="C396">IF(Table2[[#This Row],[Nodes]:[Nodes]]=6,Table2[[#This Row],[Solving_time]:[Solving_time]],"")</f>
        <v>162.62226533889699</v>
      </c>
      <c r="D396" s="20" t="str" cm="1">
        <f t="array" ref="D396">IF(Table2[[#This Row],[Nodes]:[Nodes]]=7,Table2[[#This Row],[Solving_time]:[Solving_time]],"")</f>
        <v/>
      </c>
    </row>
    <row r="397" spans="1:4">
      <c r="A397" s="20" t="str" cm="1">
        <f t="array" ref="A397">IF(Table2[[#This Row],[Nodes]:[Nodes]]=4,Table2[[#This Row],[Solving_time]:[Solving_time]],"")</f>
        <v/>
      </c>
      <c r="B397" s="20" t="str" cm="1">
        <f t="array" ref="B397">IF(Table2[[#This Row],[Nodes]:[Nodes]]=5,Table2[[#This Row],[Solving_time]:[Solving_time]],"")</f>
        <v/>
      </c>
      <c r="C397" s="20" cm="1">
        <f t="array" ref="C397">IF(Table2[[#This Row],[Nodes]:[Nodes]]=6,Table2[[#This Row],[Solving_time]:[Solving_time]],"")</f>
        <v>7.8425416946411097</v>
      </c>
      <c r="D397" s="20" t="str" cm="1">
        <f t="array" ref="D397">IF(Table2[[#This Row],[Nodes]:[Nodes]]=7,Table2[[#This Row],[Solving_time]:[Solving_time]],"")</f>
        <v/>
      </c>
    </row>
    <row r="398" spans="1:4">
      <c r="A398" s="20" t="str" cm="1">
        <f t="array" ref="A398">IF(Table2[[#This Row],[Nodes]:[Nodes]]=4,Table2[[#This Row],[Solving_time]:[Solving_time]],"")</f>
        <v/>
      </c>
      <c r="B398" s="20" t="str" cm="1">
        <f t="array" ref="B398">IF(Table2[[#This Row],[Nodes]:[Nodes]]=5,Table2[[#This Row],[Solving_time]:[Solving_time]],"")</f>
        <v/>
      </c>
      <c r="C398" s="20" cm="1">
        <f t="array" ref="C398">IF(Table2[[#This Row],[Nodes]:[Nodes]]=6,Table2[[#This Row],[Solving_time]:[Solving_time]],"")</f>
        <v>51.535533666610696</v>
      </c>
      <c r="D398" s="20" t="str" cm="1">
        <f t="array" ref="D398">IF(Table2[[#This Row],[Nodes]:[Nodes]]=7,Table2[[#This Row],[Solving_time]:[Solving_time]],"")</f>
        <v/>
      </c>
    </row>
    <row r="399" spans="1:4">
      <c r="A399" s="20" t="str" cm="1">
        <f t="array" ref="A399">IF(Table2[[#This Row],[Nodes]:[Nodes]]=4,Table2[[#This Row],[Solving_time]:[Solving_time]],"")</f>
        <v/>
      </c>
      <c r="B399" s="20" t="str" cm="1">
        <f t="array" ref="B399">IF(Table2[[#This Row],[Nodes]:[Nodes]]=5,Table2[[#This Row],[Solving_time]:[Solving_time]],"")</f>
        <v/>
      </c>
      <c r="C399" s="20" cm="1">
        <f t="array" ref="C399">IF(Table2[[#This Row],[Nodes]:[Nodes]]=6,Table2[[#This Row],[Solving_time]:[Solving_time]],"")</f>
        <v>35.003982543945298</v>
      </c>
      <c r="D399" s="20" t="str" cm="1">
        <f t="array" ref="D399">IF(Table2[[#This Row],[Nodes]:[Nodes]]=7,Table2[[#This Row],[Solving_time]:[Solving_time]],"")</f>
        <v/>
      </c>
    </row>
    <row r="400" spans="1:4">
      <c r="A400" s="20" t="str" cm="1">
        <f t="array" ref="A400">IF(Table2[[#This Row],[Nodes]:[Nodes]]=4,Table2[[#This Row],[Solving_time]:[Solving_time]],"")</f>
        <v/>
      </c>
      <c r="B400" s="20" t="str" cm="1">
        <f t="array" ref="B400">IF(Table2[[#This Row],[Nodes]:[Nodes]]=5,Table2[[#This Row],[Solving_time]:[Solving_time]],"")</f>
        <v/>
      </c>
      <c r="C400" s="20" cm="1">
        <f t="array" ref="C400">IF(Table2[[#This Row],[Nodes]:[Nodes]]=6,Table2[[#This Row],[Solving_time]:[Solving_time]],"")</f>
        <v>32.568463563919003</v>
      </c>
      <c r="D400" s="20" t="str" cm="1">
        <f t="array" ref="D400">IF(Table2[[#This Row],[Nodes]:[Nodes]]=7,Table2[[#This Row],[Solving_time]:[Solving_time]],"")</f>
        <v/>
      </c>
    </row>
    <row r="401" spans="1:4">
      <c r="A401" s="20" t="str" cm="1">
        <f t="array" ref="A401">IF(Table2[[#This Row],[Nodes]:[Nodes]]=4,Table2[[#This Row],[Solving_time]:[Solving_time]],"")</f>
        <v/>
      </c>
      <c r="B401" s="20" t="str" cm="1">
        <f t="array" ref="B401">IF(Table2[[#This Row],[Nodes]:[Nodes]]=5,Table2[[#This Row],[Solving_time]:[Solving_time]],"")</f>
        <v/>
      </c>
      <c r="C401" s="20" cm="1">
        <f t="array" ref="C401">IF(Table2[[#This Row],[Nodes]:[Nodes]]=6,Table2[[#This Row],[Solving_time]:[Solving_time]],"")</f>
        <v>13.724913358688299</v>
      </c>
      <c r="D401" s="20" t="str" cm="1">
        <f t="array" ref="D401">IF(Table2[[#This Row],[Nodes]:[Nodes]]=7,Table2[[#This Row],[Solving_time]:[Solving_time]],"")</f>
        <v/>
      </c>
    </row>
    <row r="402" spans="1:4">
      <c r="A402" s="20" t="str" cm="1">
        <f t="array" ref="A402">IF(Table2[[#This Row],[Nodes]:[Nodes]]=4,Table2[[#This Row],[Solving_time]:[Solving_time]],"")</f>
        <v/>
      </c>
      <c r="B402" s="20" t="str" cm="1">
        <f t="array" ref="B402">IF(Table2[[#This Row],[Nodes]:[Nodes]]=5,Table2[[#This Row],[Solving_time]:[Solving_time]],"")</f>
        <v/>
      </c>
      <c r="C402" s="20" cm="1">
        <f t="array" ref="C402">IF(Table2[[#This Row],[Nodes]:[Nodes]]=6,Table2[[#This Row],[Solving_time]:[Solving_time]],"")</f>
        <v>124.67486739158601</v>
      </c>
      <c r="D402" s="20" t="str" cm="1">
        <f t="array" ref="D402">IF(Table2[[#This Row],[Nodes]:[Nodes]]=7,Table2[[#This Row],[Solving_time]:[Solving_time]],"")</f>
        <v/>
      </c>
    </row>
    <row r="403" spans="1:4">
      <c r="A403" s="20" t="str" cm="1">
        <f t="array" ref="A403">IF(Table2[[#This Row],[Nodes]:[Nodes]]=4,Table2[[#This Row],[Solving_time]:[Solving_time]],"")</f>
        <v/>
      </c>
      <c r="B403" s="20" t="str" cm="1">
        <f t="array" ref="B403">IF(Table2[[#This Row],[Nodes]:[Nodes]]=5,Table2[[#This Row],[Solving_time]:[Solving_time]],"")</f>
        <v/>
      </c>
      <c r="C403" s="20" cm="1">
        <f t="array" ref="C403">IF(Table2[[#This Row],[Nodes]:[Nodes]]=6,Table2[[#This Row],[Solving_time]:[Solving_time]],"")</f>
        <v>245.047164440155</v>
      </c>
      <c r="D403" s="20" t="str" cm="1">
        <f t="array" ref="D403">IF(Table2[[#This Row],[Nodes]:[Nodes]]=7,Table2[[#This Row],[Solving_time]:[Solving_time]],"")</f>
        <v/>
      </c>
    </row>
    <row r="404" spans="1:4">
      <c r="A404" s="20" t="str" cm="1">
        <f t="array" ref="A404">IF(Table2[[#This Row],[Nodes]:[Nodes]]=4,Table2[[#This Row],[Solving_time]:[Solving_time]],"")</f>
        <v/>
      </c>
      <c r="B404" s="20" t="str" cm="1">
        <f t="array" ref="B404">IF(Table2[[#This Row],[Nodes]:[Nodes]]=5,Table2[[#This Row],[Solving_time]:[Solving_time]],"")</f>
        <v/>
      </c>
      <c r="C404" s="20" cm="1">
        <f t="array" ref="C404">IF(Table2[[#This Row],[Nodes]:[Nodes]]=6,Table2[[#This Row],[Solving_time]:[Solving_time]],"")</f>
        <v>300.01475167274401</v>
      </c>
      <c r="D404" s="20" t="str" cm="1">
        <f t="array" ref="D404">IF(Table2[[#This Row],[Nodes]:[Nodes]]=7,Table2[[#This Row],[Solving_time]:[Solving_time]],"")</f>
        <v/>
      </c>
    </row>
    <row r="405" spans="1:4">
      <c r="A405" s="20" t="str" cm="1">
        <f t="array" ref="A405">IF(Table2[[#This Row],[Nodes]:[Nodes]]=4,Table2[[#This Row],[Solving_time]:[Solving_time]],"")</f>
        <v/>
      </c>
      <c r="B405" s="20" t="str" cm="1">
        <f t="array" ref="B405">IF(Table2[[#This Row],[Nodes]:[Nodes]]=5,Table2[[#This Row],[Solving_time]:[Solving_time]],"")</f>
        <v/>
      </c>
      <c r="C405" s="20" cm="1">
        <f t="array" ref="C405">IF(Table2[[#This Row],[Nodes]:[Nodes]]=6,Table2[[#This Row],[Solving_time]:[Solving_time]],"")</f>
        <v>147.810206890106</v>
      </c>
      <c r="D405" s="20" t="str" cm="1">
        <f t="array" ref="D405">IF(Table2[[#This Row],[Nodes]:[Nodes]]=7,Table2[[#This Row],[Solving_time]:[Solving_time]],"")</f>
        <v/>
      </c>
    </row>
    <row r="406" spans="1:4">
      <c r="A406" s="20" t="str" cm="1">
        <f t="array" ref="A406">IF(Table2[[#This Row],[Nodes]:[Nodes]]=4,Table2[[#This Row],[Solving_time]:[Solving_time]],"")</f>
        <v/>
      </c>
      <c r="B406" s="20" t="str" cm="1">
        <f t="array" ref="B406">IF(Table2[[#This Row],[Nodes]:[Nodes]]=5,Table2[[#This Row],[Solving_time]:[Solving_time]],"")</f>
        <v/>
      </c>
      <c r="C406" s="20" cm="1">
        <f t="array" ref="C406">IF(Table2[[#This Row],[Nodes]:[Nodes]]=6,Table2[[#This Row],[Solving_time]:[Solving_time]],"")</f>
        <v>268.93818569183298</v>
      </c>
      <c r="D406" s="20" t="str" cm="1">
        <f t="array" ref="D406">IF(Table2[[#This Row],[Nodes]:[Nodes]]=7,Table2[[#This Row],[Solving_time]:[Solving_time]],"")</f>
        <v/>
      </c>
    </row>
    <row r="407" spans="1:4">
      <c r="A407" s="20" t="str" cm="1">
        <f t="array" ref="A407">IF(Table2[[#This Row],[Nodes]:[Nodes]]=4,Table2[[#This Row],[Solving_time]:[Solving_time]],"")</f>
        <v/>
      </c>
      <c r="B407" s="20" t="str" cm="1">
        <f t="array" ref="B407">IF(Table2[[#This Row],[Nodes]:[Nodes]]=5,Table2[[#This Row],[Solving_time]:[Solving_time]],"")</f>
        <v/>
      </c>
      <c r="C407" s="20" cm="1">
        <f t="array" ref="C407">IF(Table2[[#This Row],[Nodes]:[Nodes]]=6,Table2[[#This Row],[Solving_time]:[Solving_time]],"")</f>
        <v>173.926303148269</v>
      </c>
      <c r="D407" s="20" t="str" cm="1">
        <f t="array" ref="D407">IF(Table2[[#This Row],[Nodes]:[Nodes]]=7,Table2[[#This Row],[Solving_time]:[Solving_time]],"")</f>
        <v/>
      </c>
    </row>
    <row r="408" spans="1:4">
      <c r="A408" s="20" t="str" cm="1">
        <f t="array" ref="A408">IF(Table2[[#This Row],[Nodes]:[Nodes]]=4,Table2[[#This Row],[Solving_time]:[Solving_time]],"")</f>
        <v/>
      </c>
      <c r="B408" s="20" t="str" cm="1">
        <f t="array" ref="B408">IF(Table2[[#This Row],[Nodes]:[Nodes]]=5,Table2[[#This Row],[Solving_time]:[Solving_time]],"")</f>
        <v/>
      </c>
      <c r="C408" s="20" cm="1">
        <f t="array" ref="C408">IF(Table2[[#This Row],[Nodes]:[Nodes]]=6,Table2[[#This Row],[Solving_time]:[Solving_time]],"")</f>
        <v>143.423177242279</v>
      </c>
      <c r="D408" s="20" t="str" cm="1">
        <f t="array" ref="D408">IF(Table2[[#This Row],[Nodes]:[Nodes]]=7,Table2[[#This Row],[Solving_time]:[Solving_time]],"")</f>
        <v/>
      </c>
    </row>
    <row r="409" spans="1:4">
      <c r="A409" s="20" t="str" cm="1">
        <f t="array" ref="A409">IF(Table2[[#This Row],[Nodes]:[Nodes]]=4,Table2[[#This Row],[Solving_time]:[Solving_time]],"")</f>
        <v/>
      </c>
      <c r="B409" s="20" t="str" cm="1">
        <f t="array" ref="B409">IF(Table2[[#This Row],[Nodes]:[Nodes]]=5,Table2[[#This Row],[Solving_time]:[Solving_time]],"")</f>
        <v/>
      </c>
      <c r="C409" s="20" cm="1">
        <f t="array" ref="C409">IF(Table2[[#This Row],[Nodes]:[Nodes]]=6,Table2[[#This Row],[Solving_time]:[Solving_time]],"")</f>
        <v>300.01911234855601</v>
      </c>
      <c r="D409" s="20" t="str" cm="1">
        <f t="array" ref="D409">IF(Table2[[#This Row],[Nodes]:[Nodes]]=7,Table2[[#This Row],[Solving_time]:[Solving_time]],"")</f>
        <v/>
      </c>
    </row>
    <row r="410" spans="1:4">
      <c r="A410" s="20" t="str" cm="1">
        <f t="array" ref="A410">IF(Table2[[#This Row],[Nodes]:[Nodes]]=4,Table2[[#This Row],[Solving_time]:[Solving_time]],"")</f>
        <v/>
      </c>
      <c r="B410" s="20" t="str" cm="1">
        <f t="array" ref="B410">IF(Table2[[#This Row],[Nodes]:[Nodes]]=5,Table2[[#This Row],[Solving_time]:[Solving_time]],"")</f>
        <v/>
      </c>
      <c r="C410" s="20" cm="1">
        <f t="array" ref="C410">IF(Table2[[#This Row],[Nodes]:[Nodes]]=6,Table2[[#This Row],[Solving_time]:[Solving_time]],"")</f>
        <v>300.04761791229203</v>
      </c>
      <c r="D410" s="20" t="str" cm="1">
        <f t="array" ref="D410">IF(Table2[[#This Row],[Nodes]:[Nodes]]=7,Table2[[#This Row],[Solving_time]:[Solving_time]],"")</f>
        <v/>
      </c>
    </row>
    <row r="411" spans="1:4">
      <c r="A411" s="20" t="str" cm="1">
        <f t="array" ref="A411">IF(Table2[[#This Row],[Nodes]:[Nodes]]=4,Table2[[#This Row],[Solving_time]:[Solving_time]],"")</f>
        <v/>
      </c>
      <c r="B411" s="20" t="str" cm="1">
        <f t="array" ref="B411">IF(Table2[[#This Row],[Nodes]:[Nodes]]=5,Table2[[#This Row],[Solving_time]:[Solving_time]],"")</f>
        <v/>
      </c>
      <c r="C411" s="20" cm="1">
        <f t="array" ref="C411">IF(Table2[[#This Row],[Nodes]:[Nodes]]=6,Table2[[#This Row],[Solving_time]:[Solving_time]],"")</f>
        <v>300.015070915222</v>
      </c>
      <c r="D411" s="20" t="str" cm="1">
        <f t="array" ref="D411">IF(Table2[[#This Row],[Nodes]:[Nodes]]=7,Table2[[#This Row],[Solving_time]:[Solving_time]],"")</f>
        <v/>
      </c>
    </row>
    <row r="412" spans="1:4">
      <c r="A412" s="20" t="str" cm="1">
        <f t="array" ref="A412">IF(Table2[[#This Row],[Nodes]:[Nodes]]=4,Table2[[#This Row],[Solving_time]:[Solving_time]],"")</f>
        <v/>
      </c>
      <c r="B412" s="20" t="str" cm="1">
        <f t="array" ref="B412">IF(Table2[[#This Row],[Nodes]:[Nodes]]=5,Table2[[#This Row],[Solving_time]:[Solving_time]],"")</f>
        <v/>
      </c>
      <c r="C412" s="20" cm="1">
        <f t="array" ref="C412">IF(Table2[[#This Row],[Nodes]:[Nodes]]=6,Table2[[#This Row],[Solving_time]:[Solving_time]],"")</f>
        <v>217.214208126068</v>
      </c>
      <c r="D412" s="20" t="str" cm="1">
        <f t="array" ref="D412">IF(Table2[[#This Row],[Nodes]:[Nodes]]=7,Table2[[#This Row],[Solving_time]:[Solving_time]],"")</f>
        <v/>
      </c>
    </row>
    <row r="413" spans="1:4">
      <c r="A413" s="20" t="str" cm="1">
        <f t="array" ref="A413">IF(Table2[[#This Row],[Nodes]:[Nodes]]=4,Table2[[#This Row],[Solving_time]:[Solving_time]],"")</f>
        <v/>
      </c>
      <c r="B413" s="20" t="str" cm="1">
        <f t="array" ref="B413">IF(Table2[[#This Row],[Nodes]:[Nodes]]=5,Table2[[#This Row],[Solving_time]:[Solving_time]],"")</f>
        <v/>
      </c>
      <c r="C413" s="20" cm="1">
        <f t="array" ref="C413">IF(Table2[[#This Row],[Nodes]:[Nodes]]=6,Table2[[#This Row],[Solving_time]:[Solving_time]],"")</f>
        <v>10.5428121089935</v>
      </c>
      <c r="D413" s="20" t="str" cm="1">
        <f t="array" ref="D413">IF(Table2[[#This Row],[Nodes]:[Nodes]]=7,Table2[[#This Row],[Solving_time]:[Solving_time]],"")</f>
        <v/>
      </c>
    </row>
    <row r="414" spans="1:4">
      <c r="A414" s="20" t="str" cm="1">
        <f t="array" ref="A414">IF(Table2[[#This Row],[Nodes]:[Nodes]]=4,Table2[[#This Row],[Solving_time]:[Solving_time]],"")</f>
        <v/>
      </c>
      <c r="B414" s="20" t="str" cm="1">
        <f t="array" ref="B414">IF(Table2[[#This Row],[Nodes]:[Nodes]]=5,Table2[[#This Row],[Solving_time]:[Solving_time]],"")</f>
        <v/>
      </c>
      <c r="C414" s="20" cm="1">
        <f t="array" ref="C414">IF(Table2[[#This Row],[Nodes]:[Nodes]]=6,Table2[[#This Row],[Solving_time]:[Solving_time]],"")</f>
        <v>247.98856949806199</v>
      </c>
      <c r="D414" s="20" t="str" cm="1">
        <f t="array" ref="D414">IF(Table2[[#This Row],[Nodes]:[Nodes]]=7,Table2[[#This Row],[Solving_time]:[Solving_time]],"")</f>
        <v/>
      </c>
    </row>
    <row r="415" spans="1:4">
      <c r="A415" s="20" t="str" cm="1">
        <f t="array" ref="A415">IF(Table2[[#This Row],[Nodes]:[Nodes]]=4,Table2[[#This Row],[Solving_time]:[Solving_time]],"")</f>
        <v/>
      </c>
      <c r="B415" s="20" t="str" cm="1">
        <f t="array" ref="B415">IF(Table2[[#This Row],[Nodes]:[Nodes]]=5,Table2[[#This Row],[Solving_time]:[Solving_time]],"")</f>
        <v/>
      </c>
      <c r="C415" s="20" cm="1">
        <f t="array" ref="C415">IF(Table2[[#This Row],[Nodes]:[Nodes]]=6,Table2[[#This Row],[Solving_time]:[Solving_time]],"")</f>
        <v>171.92679738998399</v>
      </c>
      <c r="D415" s="20" t="str" cm="1">
        <f t="array" ref="D415">IF(Table2[[#This Row],[Nodes]:[Nodes]]=7,Table2[[#This Row],[Solving_time]:[Solving_time]],"")</f>
        <v/>
      </c>
    </row>
    <row r="416" spans="1:4">
      <c r="A416" s="20" t="str" cm="1">
        <f t="array" ref="A416">IF(Table2[[#This Row],[Nodes]:[Nodes]]=4,Table2[[#This Row],[Solving_time]:[Solving_time]],"")</f>
        <v/>
      </c>
      <c r="B416" s="20" t="str" cm="1">
        <f t="array" ref="B416">IF(Table2[[#This Row],[Nodes]:[Nodes]]=5,Table2[[#This Row],[Solving_time]:[Solving_time]],"")</f>
        <v/>
      </c>
      <c r="C416" s="20" cm="1">
        <f t="array" ref="C416">IF(Table2[[#This Row],[Nodes]:[Nodes]]=6,Table2[[#This Row],[Solving_time]:[Solving_time]],"")</f>
        <v>213.74858689308101</v>
      </c>
      <c r="D416" s="20" t="str" cm="1">
        <f t="array" ref="D416">IF(Table2[[#This Row],[Nodes]:[Nodes]]=7,Table2[[#This Row],[Solving_time]:[Solving_time]],"")</f>
        <v/>
      </c>
    </row>
    <row r="417" spans="1:4">
      <c r="A417" s="20" t="str" cm="1">
        <f t="array" ref="A417">IF(Table2[[#This Row],[Nodes]:[Nodes]]=4,Table2[[#This Row],[Solving_time]:[Solving_time]],"")</f>
        <v/>
      </c>
      <c r="B417" s="20" t="str" cm="1">
        <f t="array" ref="B417">IF(Table2[[#This Row],[Nodes]:[Nodes]]=5,Table2[[#This Row],[Solving_time]:[Solving_time]],"")</f>
        <v/>
      </c>
      <c r="C417" s="20" cm="1">
        <f t="array" ref="C417">IF(Table2[[#This Row],[Nodes]:[Nodes]]=6,Table2[[#This Row],[Solving_time]:[Solving_time]],"")</f>
        <v>7.8491673469543404</v>
      </c>
      <c r="D417" s="20" t="str" cm="1">
        <f t="array" ref="D417">IF(Table2[[#This Row],[Nodes]:[Nodes]]=7,Table2[[#This Row],[Solving_time]:[Solving_time]],"")</f>
        <v/>
      </c>
    </row>
    <row r="418" spans="1:4">
      <c r="A418" s="20" t="str" cm="1">
        <f t="array" ref="A418">IF(Table2[[#This Row],[Nodes]:[Nodes]]=4,Table2[[#This Row],[Solving_time]:[Solving_time]],"")</f>
        <v/>
      </c>
      <c r="B418" s="20" t="str" cm="1">
        <f t="array" ref="B418">IF(Table2[[#This Row],[Nodes]:[Nodes]]=5,Table2[[#This Row],[Solving_time]:[Solving_time]],"")</f>
        <v/>
      </c>
      <c r="C418" s="20" cm="1">
        <f t="array" ref="C418">IF(Table2[[#This Row],[Nodes]:[Nodes]]=6,Table2[[#This Row],[Solving_time]:[Solving_time]],"")</f>
        <v>52.145991563796997</v>
      </c>
      <c r="D418" s="20" t="str" cm="1">
        <f t="array" ref="D418">IF(Table2[[#This Row],[Nodes]:[Nodes]]=7,Table2[[#This Row],[Solving_time]:[Solving_time]],"")</f>
        <v/>
      </c>
    </row>
    <row r="419" spans="1:4">
      <c r="A419" s="20" t="str" cm="1">
        <f t="array" ref="A419">IF(Table2[[#This Row],[Nodes]:[Nodes]]=4,Table2[[#This Row],[Solving_time]:[Solving_time]],"")</f>
        <v/>
      </c>
      <c r="B419" s="20" t="str" cm="1">
        <f t="array" ref="B419">IF(Table2[[#This Row],[Nodes]:[Nodes]]=5,Table2[[#This Row],[Solving_time]:[Solving_time]],"")</f>
        <v/>
      </c>
      <c r="C419" s="20" cm="1">
        <f t="array" ref="C419">IF(Table2[[#This Row],[Nodes]:[Nodes]]=6,Table2[[#This Row],[Solving_time]:[Solving_time]],"")</f>
        <v>35.426588296890202</v>
      </c>
      <c r="D419" s="20" t="str" cm="1">
        <f t="array" ref="D419">IF(Table2[[#This Row],[Nodes]:[Nodes]]=7,Table2[[#This Row],[Solving_time]:[Solving_time]],"")</f>
        <v/>
      </c>
    </row>
    <row r="420" spans="1:4">
      <c r="A420" s="20" t="str" cm="1">
        <f t="array" ref="A420">IF(Table2[[#This Row],[Nodes]:[Nodes]]=4,Table2[[#This Row],[Solving_time]:[Solving_time]],"")</f>
        <v/>
      </c>
      <c r="B420" s="20" t="str" cm="1">
        <f t="array" ref="B420">IF(Table2[[#This Row],[Nodes]:[Nodes]]=5,Table2[[#This Row],[Solving_time]:[Solving_time]],"")</f>
        <v/>
      </c>
      <c r="C420" s="20" cm="1">
        <f t="array" ref="C420">IF(Table2[[#This Row],[Nodes]:[Nodes]]=6,Table2[[#This Row],[Solving_time]:[Solving_time]],"")</f>
        <v>32.675570726394596</v>
      </c>
      <c r="D420" s="20" t="str" cm="1">
        <f t="array" ref="D420">IF(Table2[[#This Row],[Nodes]:[Nodes]]=7,Table2[[#This Row],[Solving_time]:[Solving_time]],"")</f>
        <v/>
      </c>
    </row>
    <row r="421" spans="1:4">
      <c r="A421" s="20" t="str" cm="1">
        <f t="array" ref="A421">IF(Table2[[#This Row],[Nodes]:[Nodes]]=4,Table2[[#This Row],[Solving_time]:[Solving_time]],"")</f>
        <v/>
      </c>
      <c r="B421" s="20" t="str" cm="1">
        <f t="array" ref="B421">IF(Table2[[#This Row],[Nodes]:[Nodes]]=5,Table2[[#This Row],[Solving_time]:[Solving_time]],"")</f>
        <v/>
      </c>
      <c r="C421" s="20" cm="1">
        <f t="array" ref="C421">IF(Table2[[#This Row],[Nodes]:[Nodes]]=6,Table2[[#This Row],[Solving_time]:[Solving_time]],"")</f>
        <v>13.6491079330444</v>
      </c>
      <c r="D421" s="20" t="str" cm="1">
        <f t="array" ref="D421">IF(Table2[[#This Row],[Nodes]:[Nodes]]=7,Table2[[#This Row],[Solving_time]:[Solving_time]],"")</f>
        <v/>
      </c>
    </row>
    <row r="422" spans="1:4">
      <c r="A422" s="20" t="str" cm="1">
        <f t="array" ref="A422">IF(Table2[[#This Row],[Nodes]:[Nodes]]=4,Table2[[#This Row],[Solving_time]:[Solving_time]],"")</f>
        <v/>
      </c>
      <c r="B422" s="20" t="str" cm="1">
        <f t="array" ref="B422">IF(Table2[[#This Row],[Nodes]:[Nodes]]=5,Table2[[#This Row],[Solving_time]:[Solving_time]],"")</f>
        <v/>
      </c>
      <c r="C422" s="20" cm="1">
        <f t="array" ref="C422">IF(Table2[[#This Row],[Nodes]:[Nodes]]=6,Table2[[#This Row],[Solving_time]:[Solving_time]],"")</f>
        <v>122.666265010833</v>
      </c>
      <c r="D422" s="20" t="str" cm="1">
        <f t="array" ref="D422">IF(Table2[[#This Row],[Nodes]:[Nodes]]=7,Table2[[#This Row],[Solving_time]:[Solving_time]],"")</f>
        <v/>
      </c>
    </row>
    <row r="423" spans="1:4">
      <c r="A423" s="20" t="str" cm="1">
        <f t="array" ref="A423">IF(Table2[[#This Row],[Nodes]:[Nodes]]=4,Table2[[#This Row],[Solving_time]:[Solving_time]],"")</f>
        <v/>
      </c>
      <c r="B423" s="20" t="str" cm="1">
        <f t="array" ref="B423">IF(Table2[[#This Row],[Nodes]:[Nodes]]=5,Table2[[#This Row],[Solving_time]:[Solving_time]],"")</f>
        <v/>
      </c>
      <c r="C423" s="20" cm="1">
        <f t="array" ref="C423">IF(Table2[[#This Row],[Nodes]:[Nodes]]=6,Table2[[#This Row],[Solving_time]:[Solving_time]],"")</f>
        <v>147.40017366409299</v>
      </c>
      <c r="D423" s="20" t="str" cm="1">
        <f t="array" ref="D423">IF(Table2[[#This Row],[Nodes]:[Nodes]]=7,Table2[[#This Row],[Solving_time]:[Solving_time]],"")</f>
        <v/>
      </c>
    </row>
    <row r="424" spans="1:4">
      <c r="A424" s="20" t="str" cm="1">
        <f t="array" ref="A424">IF(Table2[[#This Row],[Nodes]:[Nodes]]=4,Table2[[#This Row],[Solving_time]:[Solving_time]],"")</f>
        <v/>
      </c>
      <c r="B424" s="20" t="str" cm="1">
        <f t="array" ref="B424">IF(Table2[[#This Row],[Nodes]:[Nodes]]=5,Table2[[#This Row],[Solving_time]:[Solving_time]],"")</f>
        <v/>
      </c>
      <c r="C424" s="20" cm="1">
        <f t="array" ref="C424">IF(Table2[[#This Row],[Nodes]:[Nodes]]=6,Table2[[#This Row],[Solving_time]:[Solving_time]],"")</f>
        <v>269.24806070327702</v>
      </c>
      <c r="D424" s="20" t="str" cm="1">
        <f t="array" ref="D424">IF(Table2[[#This Row],[Nodes]:[Nodes]]=7,Table2[[#This Row],[Solving_time]:[Solving_time]],"")</f>
        <v/>
      </c>
    </row>
    <row r="425" spans="1:4">
      <c r="A425" s="20" t="str" cm="1">
        <f t="array" ref="A425">IF(Table2[[#This Row],[Nodes]:[Nodes]]=4,Table2[[#This Row],[Solving_time]:[Solving_time]],"")</f>
        <v/>
      </c>
      <c r="B425" s="20" t="str" cm="1">
        <f t="array" ref="B425">IF(Table2[[#This Row],[Nodes]:[Nodes]]=5,Table2[[#This Row],[Solving_time]:[Solving_time]],"")</f>
        <v/>
      </c>
      <c r="C425" s="20" cm="1">
        <f t="array" ref="C425">IF(Table2[[#This Row],[Nodes]:[Nodes]]=6,Table2[[#This Row],[Solving_time]:[Solving_time]],"")</f>
        <v>151.587469816207</v>
      </c>
      <c r="D425" s="20" t="str" cm="1">
        <f t="array" ref="D425">IF(Table2[[#This Row],[Nodes]:[Nodes]]=7,Table2[[#This Row],[Solving_time]:[Solving_time]],"")</f>
        <v/>
      </c>
    </row>
    <row r="426" spans="1:4">
      <c r="A426" s="20" t="str" cm="1">
        <f t="array" ref="A426">IF(Table2[[#This Row],[Nodes]:[Nodes]]=4,Table2[[#This Row],[Solving_time]:[Solving_time]],"")</f>
        <v/>
      </c>
      <c r="B426" s="20" t="str" cm="1">
        <f t="array" ref="B426">IF(Table2[[#This Row],[Nodes]:[Nodes]]=5,Table2[[#This Row],[Solving_time]:[Solving_time]],"")</f>
        <v/>
      </c>
      <c r="C426" s="20" cm="1">
        <f t="array" ref="C426">IF(Table2[[#This Row],[Nodes]:[Nodes]]=6,Table2[[#This Row],[Solving_time]:[Solving_time]],"")</f>
        <v>136.867520570755</v>
      </c>
      <c r="D426" s="20" t="str" cm="1">
        <f t="array" ref="D426">IF(Table2[[#This Row],[Nodes]:[Nodes]]=7,Table2[[#This Row],[Solving_time]:[Solving_time]],"")</f>
        <v/>
      </c>
    </row>
    <row r="427" spans="1:4">
      <c r="A427" s="20" t="str" cm="1">
        <f t="array" ref="A427">IF(Table2[[#This Row],[Nodes]:[Nodes]]=4,Table2[[#This Row],[Solving_time]:[Solving_time]],"")</f>
        <v/>
      </c>
      <c r="B427" s="20" t="str" cm="1">
        <f t="array" ref="B427">IF(Table2[[#This Row],[Nodes]:[Nodes]]=5,Table2[[#This Row],[Solving_time]:[Solving_time]],"")</f>
        <v/>
      </c>
      <c r="C427" s="20" cm="1">
        <f t="array" ref="C427">IF(Table2[[#This Row],[Nodes]:[Nodes]]=6,Table2[[#This Row],[Solving_time]:[Solving_time]],"")</f>
        <v>187.71149015426599</v>
      </c>
      <c r="D427" s="20" t="str" cm="1">
        <f t="array" ref="D427">IF(Table2[[#This Row],[Nodes]:[Nodes]]=7,Table2[[#This Row],[Solving_time]:[Solving_time]],"")</f>
        <v/>
      </c>
    </row>
    <row r="428" spans="1:4">
      <c r="A428" s="20" t="str" cm="1">
        <f t="array" ref="A428">IF(Table2[[#This Row],[Nodes]:[Nodes]]=4,Table2[[#This Row],[Solving_time]:[Solving_time]],"")</f>
        <v/>
      </c>
      <c r="B428" s="20" t="str" cm="1">
        <f t="array" ref="B428">IF(Table2[[#This Row],[Nodes]:[Nodes]]=5,Table2[[#This Row],[Solving_time]:[Solving_time]],"")</f>
        <v/>
      </c>
      <c r="C428" s="20" cm="1">
        <f t="array" ref="C428">IF(Table2[[#This Row],[Nodes]:[Nodes]]=6,Table2[[#This Row],[Solving_time]:[Solving_time]],"")</f>
        <v>294.35589432716301</v>
      </c>
      <c r="D428" s="20" t="str" cm="1">
        <f t="array" ref="D428">IF(Table2[[#This Row],[Nodes]:[Nodes]]=7,Table2[[#This Row],[Solving_time]:[Solving_time]],"")</f>
        <v/>
      </c>
    </row>
    <row r="429" spans="1:4">
      <c r="A429" s="20" t="str" cm="1">
        <f t="array" ref="A429">IF(Table2[[#This Row],[Nodes]:[Nodes]]=4,Table2[[#This Row],[Solving_time]:[Solving_time]],"")</f>
        <v/>
      </c>
      <c r="B429" s="20" t="str" cm="1">
        <f t="array" ref="B429">IF(Table2[[#This Row],[Nodes]:[Nodes]]=5,Table2[[#This Row],[Solving_time]:[Solving_time]],"")</f>
        <v/>
      </c>
      <c r="C429" s="20" cm="1">
        <f t="array" ref="C429">IF(Table2[[#This Row],[Nodes]:[Nodes]]=6,Table2[[#This Row],[Solving_time]:[Solving_time]],"")</f>
        <v>122.678457021713</v>
      </c>
      <c r="D429" s="20" t="str" cm="1">
        <f t="array" ref="D429">IF(Table2[[#This Row],[Nodes]:[Nodes]]=7,Table2[[#This Row],[Solving_time]:[Solving_time]],"")</f>
        <v/>
      </c>
    </row>
    <row r="430" spans="1:4">
      <c r="A430" s="20" t="str" cm="1">
        <f t="array" ref="A430">IF(Table2[[#This Row],[Nodes]:[Nodes]]=4,Table2[[#This Row],[Solving_time]:[Solving_time]],"")</f>
        <v/>
      </c>
      <c r="B430" s="20" t="str" cm="1">
        <f t="array" ref="B430">IF(Table2[[#This Row],[Nodes]:[Nodes]]=5,Table2[[#This Row],[Solving_time]:[Solving_time]],"")</f>
        <v/>
      </c>
      <c r="C430" s="20" cm="1">
        <f t="array" ref="C430">IF(Table2[[#This Row],[Nodes]:[Nodes]]=6,Table2[[#This Row],[Solving_time]:[Solving_time]],"")</f>
        <v>143.16890668868999</v>
      </c>
      <c r="D430" s="20" t="str" cm="1">
        <f t="array" ref="D430">IF(Table2[[#This Row],[Nodes]:[Nodes]]=7,Table2[[#This Row],[Solving_time]:[Solving_time]],"")</f>
        <v/>
      </c>
    </row>
    <row r="431" spans="1:4">
      <c r="A431" s="20" t="str" cm="1">
        <f t="array" ref="A431">IF(Table2[[#This Row],[Nodes]:[Nodes]]=4,Table2[[#This Row],[Solving_time]:[Solving_time]],"")</f>
        <v/>
      </c>
      <c r="B431" s="20" t="str" cm="1">
        <f t="array" ref="B431">IF(Table2[[#This Row],[Nodes]:[Nodes]]=5,Table2[[#This Row],[Solving_time]:[Solving_time]],"")</f>
        <v/>
      </c>
      <c r="C431" s="20" cm="1">
        <f t="array" ref="C431">IF(Table2[[#This Row],[Nodes]:[Nodes]]=6,Table2[[#This Row],[Solving_time]:[Solving_time]],"")</f>
        <v>226.43934059143001</v>
      </c>
      <c r="D431" s="20" t="str" cm="1">
        <f t="array" ref="D431">IF(Table2[[#This Row],[Nodes]:[Nodes]]=7,Table2[[#This Row],[Solving_time]:[Solving_time]],"")</f>
        <v/>
      </c>
    </row>
    <row r="432" spans="1:4">
      <c r="A432" s="20" t="str" cm="1">
        <f t="array" ref="A432">IF(Table2[[#This Row],[Nodes]:[Nodes]]=4,Table2[[#This Row],[Solving_time]:[Solving_time]],"")</f>
        <v/>
      </c>
      <c r="B432" s="20" t="str" cm="1">
        <f t="array" ref="B432">IF(Table2[[#This Row],[Nodes]:[Nodes]]=5,Table2[[#This Row],[Solving_time]:[Solving_time]],"")</f>
        <v/>
      </c>
      <c r="C432" s="20" cm="1">
        <f t="array" ref="C432">IF(Table2[[#This Row],[Nodes]:[Nodes]]=6,Table2[[#This Row],[Solving_time]:[Solving_time]],"")</f>
        <v>146.611363649368</v>
      </c>
      <c r="D432" s="20" t="str" cm="1">
        <f t="array" ref="D432">IF(Table2[[#This Row],[Nodes]:[Nodes]]=7,Table2[[#This Row],[Solving_time]:[Solving_time]],"")</f>
        <v/>
      </c>
    </row>
    <row r="433" spans="1:4">
      <c r="A433" s="20" t="str" cm="1">
        <f t="array" ref="A433">IF(Table2[[#This Row],[Nodes]:[Nodes]]=4,Table2[[#This Row],[Solving_time]:[Solving_time]],"")</f>
        <v/>
      </c>
      <c r="B433" s="20" t="str" cm="1">
        <f t="array" ref="B433">IF(Table2[[#This Row],[Nodes]:[Nodes]]=5,Table2[[#This Row],[Solving_time]:[Solving_time]],"")</f>
        <v/>
      </c>
      <c r="C433" s="20" cm="1">
        <f t="array" ref="C433">IF(Table2[[#This Row],[Nodes]:[Nodes]]=6,Table2[[#This Row],[Solving_time]:[Solving_time]],"")</f>
        <v>9.9984922409057599</v>
      </c>
      <c r="D433" s="20" t="str" cm="1">
        <f t="array" ref="D433">IF(Table2[[#This Row],[Nodes]:[Nodes]]=7,Table2[[#This Row],[Solving_time]:[Solving_time]],"")</f>
        <v/>
      </c>
    </row>
    <row r="434" spans="1:4">
      <c r="A434" s="20" t="str" cm="1">
        <f t="array" ref="A434">IF(Table2[[#This Row],[Nodes]:[Nodes]]=4,Table2[[#This Row],[Solving_time]:[Solving_time]],"")</f>
        <v/>
      </c>
      <c r="B434" s="20" t="str" cm="1">
        <f t="array" ref="B434">IF(Table2[[#This Row],[Nodes]:[Nodes]]=5,Table2[[#This Row],[Solving_time]:[Solving_time]],"")</f>
        <v/>
      </c>
      <c r="C434" s="20" cm="1">
        <f t="array" ref="C434">IF(Table2[[#This Row],[Nodes]:[Nodes]]=6,Table2[[#This Row],[Solving_time]:[Solving_time]],"")</f>
        <v>157.54441857337901</v>
      </c>
      <c r="D434" s="20" t="str" cm="1">
        <f t="array" ref="D434">IF(Table2[[#This Row],[Nodes]:[Nodes]]=7,Table2[[#This Row],[Solving_time]:[Solving_time]],"")</f>
        <v/>
      </c>
    </row>
    <row r="435" spans="1:4">
      <c r="A435" s="20" t="str" cm="1">
        <f t="array" ref="A435">IF(Table2[[#This Row],[Nodes]:[Nodes]]=4,Table2[[#This Row],[Solving_time]:[Solving_time]],"")</f>
        <v/>
      </c>
      <c r="B435" s="20" t="str" cm="1">
        <f t="array" ref="B435">IF(Table2[[#This Row],[Nodes]:[Nodes]]=5,Table2[[#This Row],[Solving_time]:[Solving_time]],"")</f>
        <v/>
      </c>
      <c r="C435" s="20" cm="1">
        <f t="array" ref="C435">IF(Table2[[#This Row],[Nodes]:[Nodes]]=6,Table2[[#This Row],[Solving_time]:[Solving_time]],"")</f>
        <v>211.14961600303599</v>
      </c>
      <c r="D435" s="20" t="str" cm="1">
        <f t="array" ref="D435">IF(Table2[[#This Row],[Nodes]:[Nodes]]=7,Table2[[#This Row],[Solving_time]:[Solving_time]],"")</f>
        <v/>
      </c>
    </row>
    <row r="436" spans="1:4">
      <c r="A436" s="20" t="str" cm="1">
        <f t="array" ref="A436">IF(Table2[[#This Row],[Nodes]:[Nodes]]=4,Table2[[#This Row],[Solving_time]:[Solving_time]],"")</f>
        <v/>
      </c>
      <c r="B436" s="20" t="str" cm="1">
        <f t="array" ref="B436">IF(Table2[[#This Row],[Nodes]:[Nodes]]=5,Table2[[#This Row],[Solving_time]:[Solving_time]],"")</f>
        <v/>
      </c>
      <c r="C436" s="20" cm="1">
        <f t="array" ref="C436">IF(Table2[[#This Row],[Nodes]:[Nodes]]=6,Table2[[#This Row],[Solving_time]:[Solving_time]],"")</f>
        <v>246.188660144805</v>
      </c>
      <c r="D436" s="20" t="str" cm="1">
        <f t="array" ref="D436">IF(Table2[[#This Row],[Nodes]:[Nodes]]=7,Table2[[#This Row],[Solving_time]:[Solving_time]],"")</f>
        <v/>
      </c>
    </row>
    <row r="437" spans="1:4">
      <c r="A437" s="20" t="str" cm="1">
        <f t="array" ref="A437">IF(Table2[[#This Row],[Nodes]:[Nodes]]=4,Table2[[#This Row],[Solving_time]:[Solving_time]],"")</f>
        <v/>
      </c>
      <c r="B437" s="20" t="str" cm="1">
        <f t="array" ref="B437">IF(Table2[[#This Row],[Nodes]:[Nodes]]=5,Table2[[#This Row],[Solving_time]:[Solving_time]],"")</f>
        <v/>
      </c>
      <c r="C437" s="20" cm="1">
        <f t="array" ref="C437">IF(Table2[[#This Row],[Nodes]:[Nodes]]=6,Table2[[#This Row],[Solving_time]:[Solving_time]],"")</f>
        <v>129.004462957382</v>
      </c>
      <c r="D437" s="20" t="str" cm="1">
        <f t="array" ref="D437">IF(Table2[[#This Row],[Nodes]:[Nodes]]=7,Table2[[#This Row],[Solving_time]:[Solving_time]],"")</f>
        <v/>
      </c>
    </row>
    <row r="438" spans="1:4">
      <c r="A438" s="20" t="str" cm="1">
        <f t="array" ref="A438">IF(Table2[[#This Row],[Nodes]:[Nodes]]=4,Table2[[#This Row],[Solving_time]:[Solving_time]],"")</f>
        <v/>
      </c>
      <c r="B438" s="20" t="str" cm="1">
        <f t="array" ref="B438">IF(Table2[[#This Row],[Nodes]:[Nodes]]=5,Table2[[#This Row],[Solving_time]:[Solving_time]],"")</f>
        <v/>
      </c>
      <c r="C438" s="20" cm="1">
        <f t="array" ref="C438">IF(Table2[[#This Row],[Nodes]:[Nodes]]=6,Table2[[#This Row],[Solving_time]:[Solving_time]],"")</f>
        <v>8.0571131706237793</v>
      </c>
      <c r="D438" s="20" t="str" cm="1">
        <f t="array" ref="D438">IF(Table2[[#This Row],[Nodes]:[Nodes]]=7,Table2[[#This Row],[Solving_time]:[Solving_time]],"")</f>
        <v/>
      </c>
    </row>
    <row r="439" spans="1:4">
      <c r="A439" s="20" t="str" cm="1">
        <f t="array" ref="A439">IF(Table2[[#This Row],[Nodes]:[Nodes]]=4,Table2[[#This Row],[Solving_time]:[Solving_time]],"")</f>
        <v/>
      </c>
      <c r="B439" s="20" t="str" cm="1">
        <f t="array" ref="B439">IF(Table2[[#This Row],[Nodes]:[Nodes]]=5,Table2[[#This Row],[Solving_time]:[Solving_time]],"")</f>
        <v/>
      </c>
      <c r="C439" s="20" cm="1">
        <f t="array" ref="C439">IF(Table2[[#This Row],[Nodes]:[Nodes]]=6,Table2[[#This Row],[Solving_time]:[Solving_time]],"")</f>
        <v>21.7589092254638</v>
      </c>
      <c r="D439" s="20" t="str" cm="1">
        <f t="array" ref="D439">IF(Table2[[#This Row],[Nodes]:[Nodes]]=7,Table2[[#This Row],[Solving_time]:[Solving_time]],"")</f>
        <v/>
      </c>
    </row>
    <row r="440" spans="1:4">
      <c r="A440" s="20" t="str" cm="1">
        <f t="array" ref="A440">IF(Table2[[#This Row],[Nodes]:[Nodes]]=4,Table2[[#This Row],[Solving_time]:[Solving_time]],"")</f>
        <v/>
      </c>
      <c r="B440" s="20" t="str" cm="1">
        <f t="array" ref="B440">IF(Table2[[#This Row],[Nodes]:[Nodes]]=5,Table2[[#This Row],[Solving_time]:[Solving_time]],"")</f>
        <v/>
      </c>
      <c r="C440" s="20" cm="1">
        <f t="array" ref="C440">IF(Table2[[#This Row],[Nodes]:[Nodes]]=6,Table2[[#This Row],[Solving_time]:[Solving_time]],"")</f>
        <v>189.290170431137</v>
      </c>
      <c r="D440" s="20" t="str" cm="1">
        <f t="array" ref="D440">IF(Table2[[#This Row],[Nodes]:[Nodes]]=7,Table2[[#This Row],[Solving_time]:[Solving_time]],"")</f>
        <v/>
      </c>
    </row>
    <row r="441" spans="1:4">
      <c r="A441" s="20" t="str" cm="1">
        <f t="array" ref="A441">IF(Table2[[#This Row],[Nodes]:[Nodes]]=4,Table2[[#This Row],[Solving_time]:[Solving_time]],"")</f>
        <v/>
      </c>
      <c r="B441" s="20" t="str" cm="1">
        <f t="array" ref="B441">IF(Table2[[#This Row],[Nodes]:[Nodes]]=5,Table2[[#This Row],[Solving_time]:[Solving_time]],"")</f>
        <v/>
      </c>
      <c r="C441" s="20" cm="1">
        <f t="array" ref="C441">IF(Table2[[#This Row],[Nodes]:[Nodes]]=6,Table2[[#This Row],[Solving_time]:[Solving_time]],"")</f>
        <v>256.52643418311999</v>
      </c>
      <c r="D441" s="20" t="str" cm="1">
        <f t="array" ref="D441">IF(Table2[[#This Row],[Nodes]:[Nodes]]=7,Table2[[#This Row],[Solving_time]:[Solving_time]],"")</f>
        <v/>
      </c>
    </row>
    <row r="442" spans="1:4">
      <c r="A442" s="20" t="str" cm="1">
        <f t="array" ref="A442">IF(Table2[[#This Row],[Nodes]:[Nodes]]=4,Table2[[#This Row],[Solving_time]:[Solving_time]],"")</f>
        <v/>
      </c>
      <c r="B442" s="20" t="str" cm="1">
        <f t="array" ref="B442">IF(Table2[[#This Row],[Nodes]:[Nodes]]=5,Table2[[#This Row],[Solving_time]:[Solving_time]],"")</f>
        <v/>
      </c>
      <c r="C442" s="20" cm="1">
        <f t="array" ref="C442">IF(Table2[[#This Row],[Nodes]:[Nodes]]=6,Table2[[#This Row],[Solving_time]:[Solving_time]],"")</f>
        <v>246.20999693870499</v>
      </c>
      <c r="D442" s="20" t="str" cm="1">
        <f t="array" ref="D442">IF(Table2[[#This Row],[Nodes]:[Nodes]]=7,Table2[[#This Row],[Solving_time]:[Solving_time]],"")</f>
        <v/>
      </c>
    </row>
    <row r="443" spans="1:4">
      <c r="A443" s="20" t="str" cm="1">
        <f t="array" ref="A443">IF(Table2[[#This Row],[Nodes]:[Nodes]]=4,Table2[[#This Row],[Solving_time]:[Solving_time]],"")</f>
        <v/>
      </c>
      <c r="B443" s="20" t="str" cm="1">
        <f t="array" ref="B443">IF(Table2[[#This Row],[Nodes]:[Nodes]]=5,Table2[[#This Row],[Solving_time]:[Solving_time]],"")</f>
        <v/>
      </c>
      <c r="C443" s="20" cm="1">
        <f t="array" ref="C443">IF(Table2[[#This Row],[Nodes]:[Nodes]]=6,Table2[[#This Row],[Solving_time]:[Solving_time]],"")</f>
        <v>275.23142600059498</v>
      </c>
      <c r="D443" s="20" t="str" cm="1">
        <f t="array" ref="D443">IF(Table2[[#This Row],[Nodes]:[Nodes]]=7,Table2[[#This Row],[Solving_time]:[Solving_time]],"")</f>
        <v/>
      </c>
    </row>
    <row r="444" spans="1:4">
      <c r="A444" s="20" t="str" cm="1">
        <f t="array" ref="A444">IF(Table2[[#This Row],[Nodes]:[Nodes]]=4,Table2[[#This Row],[Solving_time]:[Solving_time]],"")</f>
        <v/>
      </c>
      <c r="B444" s="20" t="str" cm="1">
        <f t="array" ref="B444">IF(Table2[[#This Row],[Nodes]:[Nodes]]=5,Table2[[#This Row],[Solving_time]:[Solving_time]],"")</f>
        <v/>
      </c>
      <c r="C444" s="20" cm="1">
        <f t="array" ref="C444">IF(Table2[[#This Row],[Nodes]:[Nodes]]=6,Table2[[#This Row],[Solving_time]:[Solving_time]],"")</f>
        <v>300.03283715248102</v>
      </c>
      <c r="D444" s="20" t="str" cm="1">
        <f t="array" ref="D444">IF(Table2[[#This Row],[Nodes]:[Nodes]]=7,Table2[[#This Row],[Solving_time]:[Solving_time]],"")</f>
        <v/>
      </c>
    </row>
    <row r="445" spans="1:4">
      <c r="A445" s="20" t="str" cm="1">
        <f t="array" ref="A445">IF(Table2[[#This Row],[Nodes]:[Nodes]]=4,Table2[[#This Row],[Solving_time]:[Solving_time]],"")</f>
        <v/>
      </c>
      <c r="B445" s="20" t="str" cm="1">
        <f t="array" ref="B445">IF(Table2[[#This Row],[Nodes]:[Nodes]]=5,Table2[[#This Row],[Solving_time]:[Solving_time]],"")</f>
        <v/>
      </c>
      <c r="C445" s="20" cm="1">
        <f t="array" ref="C445">IF(Table2[[#This Row],[Nodes]:[Nodes]]=6,Table2[[#This Row],[Solving_time]:[Solving_time]],"")</f>
        <v>300.03407073020901</v>
      </c>
      <c r="D445" s="20" t="str" cm="1">
        <f t="array" ref="D445">IF(Table2[[#This Row],[Nodes]:[Nodes]]=7,Table2[[#This Row],[Solving_time]:[Solving_time]],"")</f>
        <v/>
      </c>
    </row>
    <row r="446" spans="1:4">
      <c r="A446" s="20" t="str" cm="1">
        <f t="array" ref="A446">IF(Table2[[#This Row],[Nodes]:[Nodes]]=4,Table2[[#This Row],[Solving_time]:[Solving_time]],"")</f>
        <v/>
      </c>
      <c r="B446" s="20" t="str" cm="1">
        <f t="array" ref="B446">IF(Table2[[#This Row],[Nodes]:[Nodes]]=5,Table2[[#This Row],[Solving_time]:[Solving_time]],"")</f>
        <v/>
      </c>
      <c r="C446" s="20" cm="1">
        <f t="array" ref="C446">IF(Table2[[#This Row],[Nodes]:[Nodes]]=6,Table2[[#This Row],[Solving_time]:[Solving_time]],"")</f>
        <v>129.64417195320101</v>
      </c>
      <c r="D446" s="20" t="str" cm="1">
        <f t="array" ref="D446">IF(Table2[[#This Row],[Nodes]:[Nodes]]=7,Table2[[#This Row],[Solving_time]:[Solving_time]],"")</f>
        <v/>
      </c>
    </row>
    <row r="447" spans="1:4">
      <c r="A447" s="20" t="str" cm="1">
        <f t="array" ref="A447">IF(Table2[[#This Row],[Nodes]:[Nodes]]=4,Table2[[#This Row],[Solving_time]:[Solving_time]],"")</f>
        <v/>
      </c>
      <c r="B447" s="20" t="str" cm="1">
        <f t="array" ref="B447">IF(Table2[[#This Row],[Nodes]:[Nodes]]=5,Table2[[#This Row],[Solving_time]:[Solving_time]],"")</f>
        <v/>
      </c>
      <c r="C447" s="20" cm="1">
        <f t="array" ref="C447">IF(Table2[[#This Row],[Nodes]:[Nodes]]=6,Table2[[#This Row],[Solving_time]:[Solving_time]],"")</f>
        <v>196.951328992843</v>
      </c>
      <c r="D447" s="20" t="str" cm="1">
        <f t="array" ref="D447">IF(Table2[[#This Row],[Nodes]:[Nodes]]=7,Table2[[#This Row],[Solving_time]:[Solving_time]],"")</f>
        <v/>
      </c>
    </row>
    <row r="448" spans="1:4">
      <c r="A448" s="20" t="str" cm="1">
        <f t="array" ref="A448">IF(Table2[[#This Row],[Nodes]:[Nodes]]=4,Table2[[#This Row],[Solving_time]:[Solving_time]],"")</f>
        <v/>
      </c>
      <c r="B448" s="20" t="str" cm="1">
        <f t="array" ref="B448">IF(Table2[[#This Row],[Nodes]:[Nodes]]=5,Table2[[#This Row],[Solving_time]:[Solving_time]],"")</f>
        <v/>
      </c>
      <c r="C448" s="20" cm="1">
        <f t="array" ref="C448">IF(Table2[[#This Row],[Nodes]:[Nodes]]=6,Table2[[#This Row],[Solving_time]:[Solving_time]],"")</f>
        <v>300.039085626602</v>
      </c>
      <c r="D448" s="20" t="str" cm="1">
        <f t="array" ref="D448">IF(Table2[[#This Row],[Nodes]:[Nodes]]=7,Table2[[#This Row],[Solving_time]:[Solving_time]],"")</f>
        <v/>
      </c>
    </row>
    <row r="449" spans="1:4">
      <c r="A449" s="20" t="str" cm="1">
        <f t="array" ref="A449">IF(Table2[[#This Row],[Nodes]:[Nodes]]=4,Table2[[#This Row],[Solving_time]:[Solving_time]],"")</f>
        <v/>
      </c>
      <c r="B449" s="20" t="str" cm="1">
        <f t="array" ref="B449">IF(Table2[[#This Row],[Nodes]:[Nodes]]=5,Table2[[#This Row],[Solving_time]:[Solving_time]],"")</f>
        <v/>
      </c>
      <c r="C449" s="20" cm="1">
        <f t="array" ref="C449">IF(Table2[[#This Row],[Nodes]:[Nodes]]=6,Table2[[#This Row],[Solving_time]:[Solving_time]],"")</f>
        <v>152.75791335105799</v>
      </c>
      <c r="D449" s="20" t="str" cm="1">
        <f t="array" ref="D449">IF(Table2[[#This Row],[Nodes]:[Nodes]]=7,Table2[[#This Row],[Solving_time]:[Solving_time]],"")</f>
        <v/>
      </c>
    </row>
    <row r="450" spans="1:4">
      <c r="A450" s="20" t="str" cm="1">
        <f t="array" ref="A450">IF(Table2[[#This Row],[Nodes]:[Nodes]]=4,Table2[[#This Row],[Solving_time]:[Solving_time]],"")</f>
        <v/>
      </c>
      <c r="B450" s="20" t="str" cm="1">
        <f t="array" ref="B450">IF(Table2[[#This Row],[Nodes]:[Nodes]]=5,Table2[[#This Row],[Solving_time]:[Solving_time]],"")</f>
        <v/>
      </c>
      <c r="C450" s="20" cm="1">
        <f t="array" ref="C450">IF(Table2[[#This Row],[Nodes]:[Nodes]]=6,Table2[[#This Row],[Solving_time]:[Solving_time]],"")</f>
        <v>191.614143371582</v>
      </c>
      <c r="D450" s="20" t="str" cm="1">
        <f t="array" ref="D450">IF(Table2[[#This Row],[Nodes]:[Nodes]]=7,Table2[[#This Row],[Solving_time]:[Solving_time]],"")</f>
        <v/>
      </c>
    </row>
    <row r="451" spans="1:4">
      <c r="A451" s="20" t="str" cm="1">
        <f t="array" ref="A451">IF(Table2[[#This Row],[Nodes]:[Nodes]]=4,Table2[[#This Row],[Solving_time]:[Solving_time]],"")</f>
        <v/>
      </c>
      <c r="B451" s="20" t="str" cm="1">
        <f t="array" ref="B451">IF(Table2[[#This Row],[Nodes]:[Nodes]]=5,Table2[[#This Row],[Solving_time]:[Solving_time]],"")</f>
        <v/>
      </c>
      <c r="C451" s="20" cm="1">
        <f t="array" ref="C451">IF(Table2[[#This Row],[Nodes]:[Nodes]]=6,Table2[[#This Row],[Solving_time]:[Solving_time]],"")</f>
        <v>124.28824949264499</v>
      </c>
      <c r="D451" s="20" t="str" cm="1">
        <f t="array" ref="D451">IF(Table2[[#This Row],[Nodes]:[Nodes]]=7,Table2[[#This Row],[Solving_time]:[Solving_time]],"")</f>
        <v/>
      </c>
    </row>
    <row r="452" spans="1:4">
      <c r="A452" s="20" t="str" cm="1">
        <f t="array" ref="A452">IF(Table2[[#This Row],[Nodes]:[Nodes]]=4,Table2[[#This Row],[Solving_time]:[Solving_time]],"")</f>
        <v/>
      </c>
      <c r="B452" s="20" t="str" cm="1">
        <f t="array" ref="B452">IF(Table2[[#This Row],[Nodes]:[Nodes]]=5,Table2[[#This Row],[Solving_time]:[Solving_time]],"")</f>
        <v/>
      </c>
      <c r="C452" s="20" cm="1">
        <f t="array" ref="C452">IF(Table2[[#This Row],[Nodes]:[Nodes]]=6,Table2[[#This Row],[Solving_time]:[Solving_time]],"")</f>
        <v>122.804404735565</v>
      </c>
      <c r="D452" s="20" t="str" cm="1">
        <f t="array" ref="D452">IF(Table2[[#This Row],[Nodes]:[Nodes]]=7,Table2[[#This Row],[Solving_time]:[Solving_time]],"")</f>
        <v/>
      </c>
    </row>
    <row r="453" spans="1:4">
      <c r="A453" s="20" t="str" cm="1">
        <f t="array" ref="A453">IF(Table2[[#This Row],[Nodes]:[Nodes]]=4,Table2[[#This Row],[Solving_time]:[Solving_time]],"")</f>
        <v/>
      </c>
      <c r="B453" s="20" t="str" cm="1">
        <f t="array" ref="B453">IF(Table2[[#This Row],[Nodes]:[Nodes]]=5,Table2[[#This Row],[Solving_time]:[Solving_time]],"")</f>
        <v/>
      </c>
      <c r="C453" s="20" cm="1">
        <f t="array" ref="C453">IF(Table2[[#This Row],[Nodes]:[Nodes]]=6,Table2[[#This Row],[Solving_time]:[Solving_time]],"")</f>
        <v>9.8619437217712402</v>
      </c>
      <c r="D453" s="20" t="str" cm="1">
        <f t="array" ref="D453">IF(Table2[[#This Row],[Nodes]:[Nodes]]=7,Table2[[#This Row],[Solving_time]:[Solving_time]],"")</f>
        <v/>
      </c>
    </row>
    <row r="454" spans="1:4">
      <c r="A454" s="20" t="str" cm="1">
        <f t="array" ref="A454">IF(Table2[[#This Row],[Nodes]:[Nodes]]=4,Table2[[#This Row],[Solving_time]:[Solving_time]],"")</f>
        <v/>
      </c>
      <c r="B454" s="20" t="str" cm="1">
        <f t="array" ref="B454">IF(Table2[[#This Row],[Nodes]:[Nodes]]=5,Table2[[#This Row],[Solving_time]:[Solving_time]],"")</f>
        <v/>
      </c>
      <c r="C454" s="20" cm="1">
        <f t="array" ref="C454">IF(Table2[[#This Row],[Nodes]:[Nodes]]=6,Table2[[#This Row],[Solving_time]:[Solving_time]],"")</f>
        <v>271.63444542884798</v>
      </c>
      <c r="D454" s="20" t="str" cm="1">
        <f t="array" ref="D454">IF(Table2[[#This Row],[Nodes]:[Nodes]]=7,Table2[[#This Row],[Solving_time]:[Solving_time]],"")</f>
        <v/>
      </c>
    </row>
    <row r="455" spans="1:4">
      <c r="A455" s="20" t="str" cm="1">
        <f t="array" ref="A455">IF(Table2[[#This Row],[Nodes]:[Nodes]]=4,Table2[[#This Row],[Solving_time]:[Solving_time]],"")</f>
        <v/>
      </c>
      <c r="B455" s="20" t="str" cm="1">
        <f t="array" ref="B455">IF(Table2[[#This Row],[Nodes]:[Nodes]]=5,Table2[[#This Row],[Solving_time]:[Solving_time]],"")</f>
        <v/>
      </c>
      <c r="C455" s="20" cm="1">
        <f t="array" ref="C455">IF(Table2[[#This Row],[Nodes]:[Nodes]]=6,Table2[[#This Row],[Solving_time]:[Solving_time]],"")</f>
        <v>122.71651339530899</v>
      </c>
      <c r="D455" s="20" t="str" cm="1">
        <f t="array" ref="D455">IF(Table2[[#This Row],[Nodes]:[Nodes]]=7,Table2[[#This Row],[Solving_time]:[Solving_time]],"")</f>
        <v/>
      </c>
    </row>
    <row r="456" spans="1:4">
      <c r="A456" s="20" t="str" cm="1">
        <f t="array" ref="A456">IF(Table2[[#This Row],[Nodes]:[Nodes]]=4,Table2[[#This Row],[Solving_time]:[Solving_time]],"")</f>
        <v/>
      </c>
      <c r="B456" s="20" t="str" cm="1">
        <f t="array" ref="B456">IF(Table2[[#This Row],[Nodes]:[Nodes]]=5,Table2[[#This Row],[Solving_time]:[Solving_time]],"")</f>
        <v/>
      </c>
      <c r="C456" s="20" cm="1">
        <f t="array" ref="C456">IF(Table2[[#This Row],[Nodes]:[Nodes]]=6,Table2[[#This Row],[Solving_time]:[Solving_time]],"")</f>
        <v>128.32598662376401</v>
      </c>
      <c r="D456" s="20" t="str" cm="1">
        <f t="array" ref="D456">IF(Table2[[#This Row],[Nodes]:[Nodes]]=7,Table2[[#This Row],[Solving_time]:[Solving_time]],"")</f>
        <v/>
      </c>
    </row>
    <row r="457" spans="1:4">
      <c r="A457" s="20" t="str" cm="1">
        <f t="array" ref="A457">IF(Table2[[#This Row],[Nodes]:[Nodes]]=4,Table2[[#This Row],[Solving_time]:[Solving_time]],"")</f>
        <v/>
      </c>
      <c r="B457" s="20" t="str" cm="1">
        <f t="array" ref="B457">IF(Table2[[#This Row],[Nodes]:[Nodes]]=5,Table2[[#This Row],[Solving_time]:[Solving_time]],"")</f>
        <v/>
      </c>
      <c r="C457" s="20" cm="1">
        <f t="array" ref="C457">IF(Table2[[#This Row],[Nodes]:[Nodes]]=6,Table2[[#This Row],[Solving_time]:[Solving_time]],"")</f>
        <v>123.455739259719</v>
      </c>
      <c r="D457" s="20" t="str" cm="1">
        <f t="array" ref="D457">IF(Table2[[#This Row],[Nodes]:[Nodes]]=7,Table2[[#This Row],[Solving_time]:[Solving_time]],"")</f>
        <v/>
      </c>
    </row>
    <row r="458" spans="1:4">
      <c r="A458" s="20" t="str" cm="1">
        <f t="array" ref="A458">IF(Table2[[#This Row],[Nodes]:[Nodes]]=4,Table2[[#This Row],[Solving_time]:[Solving_time]],"")</f>
        <v/>
      </c>
      <c r="B458" s="20" t="str" cm="1">
        <f t="array" ref="B458">IF(Table2[[#This Row],[Nodes]:[Nodes]]=5,Table2[[#This Row],[Solving_time]:[Solving_time]],"")</f>
        <v/>
      </c>
      <c r="C458" s="20" cm="1">
        <f t="array" ref="C458">IF(Table2[[#This Row],[Nodes]:[Nodes]]=6,Table2[[#This Row],[Solving_time]:[Solving_time]],"")</f>
        <v>8.1430912017822195</v>
      </c>
      <c r="D458" s="20" t="str" cm="1">
        <f t="array" ref="D458">IF(Table2[[#This Row],[Nodes]:[Nodes]]=7,Table2[[#This Row],[Solving_time]:[Solving_time]],"")</f>
        <v/>
      </c>
    </row>
    <row r="459" spans="1:4">
      <c r="A459" s="20" t="str" cm="1">
        <f t="array" ref="A459">IF(Table2[[#This Row],[Nodes]:[Nodes]]=4,Table2[[#This Row],[Solving_time]:[Solving_time]],"")</f>
        <v/>
      </c>
      <c r="B459" s="20" t="str" cm="1">
        <f t="array" ref="B459">IF(Table2[[#This Row],[Nodes]:[Nodes]]=5,Table2[[#This Row],[Solving_time]:[Solving_time]],"")</f>
        <v/>
      </c>
      <c r="C459" s="20" cm="1">
        <f t="array" ref="C459">IF(Table2[[#This Row],[Nodes]:[Nodes]]=6,Table2[[#This Row],[Solving_time]:[Solving_time]],"")</f>
        <v>21.913455963134702</v>
      </c>
      <c r="D459" s="20" t="str" cm="1">
        <f t="array" ref="D459">IF(Table2[[#This Row],[Nodes]:[Nodes]]=7,Table2[[#This Row],[Solving_time]:[Solving_time]],"")</f>
        <v/>
      </c>
    </row>
    <row r="460" spans="1:4">
      <c r="A460" s="20" t="str" cm="1">
        <f t="array" ref="A460">IF(Table2[[#This Row],[Nodes]:[Nodes]]=4,Table2[[#This Row],[Solving_time]:[Solving_time]],"")</f>
        <v/>
      </c>
      <c r="B460" s="20" t="str" cm="1">
        <f t="array" ref="B460">IF(Table2[[#This Row],[Nodes]:[Nodes]]=5,Table2[[#This Row],[Solving_time]:[Solving_time]],"")</f>
        <v/>
      </c>
      <c r="C460" s="20" cm="1">
        <f t="array" ref="C460">IF(Table2[[#This Row],[Nodes]:[Nodes]]=6,Table2[[#This Row],[Solving_time]:[Solving_time]],"")</f>
        <v>300.014873027801</v>
      </c>
      <c r="D460" s="20" t="str" cm="1">
        <f t="array" ref="D460">IF(Table2[[#This Row],[Nodes]:[Nodes]]=7,Table2[[#This Row],[Solving_time]:[Solving_time]],"")</f>
        <v/>
      </c>
    </row>
    <row r="461" spans="1:4">
      <c r="A461" s="20" t="str" cm="1">
        <f t="array" ref="A461">IF(Table2[[#This Row],[Nodes]:[Nodes]]=4,Table2[[#This Row],[Solving_time]:[Solving_time]],"")</f>
        <v/>
      </c>
      <c r="B461" s="20" t="str" cm="1">
        <f t="array" ref="B461">IF(Table2[[#This Row],[Nodes]:[Nodes]]=5,Table2[[#This Row],[Solving_time]:[Solving_time]],"")</f>
        <v/>
      </c>
      <c r="C461" s="20" cm="1">
        <f t="array" ref="C461">IF(Table2[[#This Row],[Nodes]:[Nodes]]=6,Table2[[#This Row],[Solving_time]:[Solving_time]],"")</f>
        <v>204.67164635658199</v>
      </c>
      <c r="D461" s="20" t="str" cm="1">
        <f t="array" ref="D461">IF(Table2[[#This Row],[Nodes]:[Nodes]]=7,Table2[[#This Row],[Solving_time]:[Solving_time]],"")</f>
        <v/>
      </c>
    </row>
    <row r="462" spans="1:4">
      <c r="A462" s="20" t="str" cm="1">
        <f t="array" ref="A462">IF(Table2[[#This Row],[Nodes]:[Nodes]]=4,Table2[[#This Row],[Solving_time]:[Solving_time]],"")</f>
        <v/>
      </c>
      <c r="B462" s="20" t="str" cm="1">
        <f t="array" ref="B462">IF(Table2[[#This Row],[Nodes]:[Nodes]]=5,Table2[[#This Row],[Solving_time]:[Solving_time]],"")</f>
        <v/>
      </c>
      <c r="C462" s="20" cm="1">
        <f t="array" ref="C462">IF(Table2[[#This Row],[Nodes]:[Nodes]]=6,Table2[[#This Row],[Solving_time]:[Solving_time]],"")</f>
        <v>121.707446336746</v>
      </c>
      <c r="D462" s="20" t="str" cm="1">
        <f t="array" ref="D462">IF(Table2[[#This Row],[Nodes]:[Nodes]]=7,Table2[[#This Row],[Solving_time]:[Solving_time]],"")</f>
        <v/>
      </c>
    </row>
    <row r="463" spans="1:4">
      <c r="A463" s="20" t="str" cm="1">
        <f t="array" ref="A463">IF(Table2[[#This Row],[Nodes]:[Nodes]]=4,Table2[[#This Row],[Solving_time]:[Solving_time]],"")</f>
        <v/>
      </c>
      <c r="B463" s="20" t="str" cm="1">
        <f t="array" ref="B463">IF(Table2[[#This Row],[Nodes]:[Nodes]]=5,Table2[[#This Row],[Solving_time]:[Solving_time]],"")</f>
        <v/>
      </c>
      <c r="C463" s="20" cm="1">
        <f t="array" ref="C463">IF(Table2[[#This Row],[Nodes]:[Nodes]]=6,Table2[[#This Row],[Solving_time]:[Solving_time]],"")</f>
        <v>79.276643753051701</v>
      </c>
      <c r="D463" s="20" t="str" cm="1">
        <f t="array" ref="D463">IF(Table2[[#This Row],[Nodes]:[Nodes]]=7,Table2[[#This Row],[Solving_time]:[Solving_time]],"")</f>
        <v/>
      </c>
    </row>
    <row r="464" spans="1:4">
      <c r="A464" s="20" t="str" cm="1">
        <f t="array" ref="A464">IF(Table2[[#This Row],[Nodes]:[Nodes]]=4,Table2[[#This Row],[Solving_time]:[Solving_time]],"")</f>
        <v/>
      </c>
      <c r="B464" s="20" t="str" cm="1">
        <f t="array" ref="B464">IF(Table2[[#This Row],[Nodes]:[Nodes]]=5,Table2[[#This Row],[Solving_time]:[Solving_time]],"")</f>
        <v/>
      </c>
      <c r="C464" s="20" cm="1">
        <f t="array" ref="C464">IF(Table2[[#This Row],[Nodes]:[Nodes]]=6,Table2[[#This Row],[Solving_time]:[Solving_time]],"")</f>
        <v>179.433772802352</v>
      </c>
      <c r="D464" s="20" t="str" cm="1">
        <f t="array" ref="D464">IF(Table2[[#This Row],[Nodes]:[Nodes]]=7,Table2[[#This Row],[Solving_time]:[Solving_time]],"")</f>
        <v/>
      </c>
    </row>
    <row r="465" spans="1:4">
      <c r="A465" s="20" t="str" cm="1">
        <f t="array" ref="A465">IF(Table2[[#This Row],[Nodes]:[Nodes]]=4,Table2[[#This Row],[Solving_time]:[Solving_time]],"")</f>
        <v/>
      </c>
      <c r="B465" s="20" t="str" cm="1">
        <f t="array" ref="B465">IF(Table2[[#This Row],[Nodes]:[Nodes]]=5,Table2[[#This Row],[Solving_time]:[Solving_time]],"")</f>
        <v/>
      </c>
      <c r="C465" s="20" cm="1">
        <f t="array" ref="C465">IF(Table2[[#This Row],[Nodes]:[Nodes]]=6,Table2[[#This Row],[Solving_time]:[Solving_time]],"")</f>
        <v>207.58623456954899</v>
      </c>
      <c r="D465" s="20" t="str" cm="1">
        <f t="array" ref="D465">IF(Table2[[#This Row],[Nodes]:[Nodes]]=7,Table2[[#This Row],[Solving_time]:[Solving_time]],"")</f>
        <v/>
      </c>
    </row>
    <row r="466" spans="1:4">
      <c r="A466" s="20" t="str" cm="1">
        <f t="array" ref="A466">IF(Table2[[#This Row],[Nodes]:[Nodes]]=4,Table2[[#This Row],[Solving_time]:[Solving_time]],"")</f>
        <v/>
      </c>
      <c r="B466" s="20" t="str" cm="1">
        <f t="array" ref="B466">IF(Table2[[#This Row],[Nodes]:[Nodes]]=5,Table2[[#This Row],[Solving_time]:[Solving_time]],"")</f>
        <v/>
      </c>
      <c r="C466" s="20" cm="1">
        <f t="array" ref="C466">IF(Table2[[#This Row],[Nodes]:[Nodes]]=6,Table2[[#This Row],[Solving_time]:[Solving_time]],"")</f>
        <v>300.01408290862997</v>
      </c>
      <c r="D466" s="20" t="str" cm="1">
        <f t="array" ref="D466">IF(Table2[[#This Row],[Nodes]:[Nodes]]=7,Table2[[#This Row],[Solving_time]:[Solving_time]],"")</f>
        <v/>
      </c>
    </row>
    <row r="467" spans="1:4">
      <c r="A467" s="20" t="str" cm="1">
        <f t="array" ref="A467">IF(Table2[[#This Row],[Nodes]:[Nodes]]=4,Table2[[#This Row],[Solving_time]:[Solving_time]],"")</f>
        <v/>
      </c>
      <c r="B467" s="20" t="str" cm="1">
        <f t="array" ref="B467">IF(Table2[[#This Row],[Nodes]:[Nodes]]=5,Table2[[#This Row],[Solving_time]:[Solving_time]],"")</f>
        <v/>
      </c>
      <c r="C467" s="20" cm="1">
        <f t="array" ref="C467">IF(Table2[[#This Row],[Nodes]:[Nodes]]=6,Table2[[#This Row],[Solving_time]:[Solving_time]],"")</f>
        <v>163.34164237976</v>
      </c>
      <c r="D467" s="20" t="str" cm="1">
        <f t="array" ref="D467">IF(Table2[[#This Row],[Nodes]:[Nodes]]=7,Table2[[#This Row],[Solving_time]:[Solving_time]],"")</f>
        <v/>
      </c>
    </row>
    <row r="468" spans="1:4">
      <c r="A468" s="20" t="str" cm="1">
        <f t="array" ref="A468">IF(Table2[[#This Row],[Nodes]:[Nodes]]=4,Table2[[#This Row],[Solving_time]:[Solving_time]],"")</f>
        <v/>
      </c>
      <c r="B468" s="20" t="str" cm="1">
        <f t="array" ref="B468">IF(Table2[[#This Row],[Nodes]:[Nodes]]=5,Table2[[#This Row],[Solving_time]:[Solving_time]],"")</f>
        <v/>
      </c>
      <c r="C468" s="20" cm="1">
        <f t="array" ref="C468">IF(Table2[[#This Row],[Nodes]:[Nodes]]=6,Table2[[#This Row],[Solving_time]:[Solving_time]],"")</f>
        <v>158.43396496772701</v>
      </c>
      <c r="D468" s="20" t="str" cm="1">
        <f t="array" ref="D468">IF(Table2[[#This Row],[Nodes]:[Nodes]]=7,Table2[[#This Row],[Solving_time]:[Solving_time]],"")</f>
        <v/>
      </c>
    </row>
    <row r="469" spans="1:4">
      <c r="A469" s="20" t="str" cm="1">
        <f t="array" ref="A469">IF(Table2[[#This Row],[Nodes]:[Nodes]]=4,Table2[[#This Row],[Solving_time]:[Solving_time]],"")</f>
        <v/>
      </c>
      <c r="B469" s="20" t="str" cm="1">
        <f t="array" ref="B469">IF(Table2[[#This Row],[Nodes]:[Nodes]]=5,Table2[[#This Row],[Solving_time]:[Solving_time]],"")</f>
        <v/>
      </c>
      <c r="C469" s="20" cm="1">
        <f t="array" ref="C469">IF(Table2[[#This Row],[Nodes]:[Nodes]]=6,Table2[[#This Row],[Solving_time]:[Solving_time]],"")</f>
        <v>264.36939358711197</v>
      </c>
      <c r="D469" s="20" t="str" cm="1">
        <f t="array" ref="D469">IF(Table2[[#This Row],[Nodes]:[Nodes]]=7,Table2[[#This Row],[Solving_time]:[Solving_time]],"")</f>
        <v/>
      </c>
    </row>
    <row r="470" spans="1:4">
      <c r="A470" s="20" t="str" cm="1">
        <f t="array" ref="A470">IF(Table2[[#This Row],[Nodes]:[Nodes]]=4,Table2[[#This Row],[Solving_time]:[Solving_time]],"")</f>
        <v/>
      </c>
      <c r="B470" s="20" t="str" cm="1">
        <f t="array" ref="B470">IF(Table2[[#This Row],[Nodes]:[Nodes]]=5,Table2[[#This Row],[Solving_time]:[Solving_time]],"")</f>
        <v/>
      </c>
      <c r="C470" s="20" cm="1">
        <f t="array" ref="C470">IF(Table2[[#This Row],[Nodes]:[Nodes]]=6,Table2[[#This Row],[Solving_time]:[Solving_time]],"")</f>
        <v>173.52067947387599</v>
      </c>
      <c r="D470" s="20" t="str" cm="1">
        <f t="array" ref="D470">IF(Table2[[#This Row],[Nodes]:[Nodes]]=7,Table2[[#This Row],[Solving_time]:[Solving_time]],"")</f>
        <v/>
      </c>
    </row>
    <row r="471" spans="1:4">
      <c r="A471" s="20" t="str" cm="1">
        <f t="array" ref="A471">IF(Table2[[#This Row],[Nodes]:[Nodes]]=4,Table2[[#This Row],[Solving_time]:[Solving_time]],"")</f>
        <v/>
      </c>
      <c r="B471" s="20" t="str" cm="1">
        <f t="array" ref="B471">IF(Table2[[#This Row],[Nodes]:[Nodes]]=5,Table2[[#This Row],[Solving_time]:[Solving_time]],"")</f>
        <v/>
      </c>
      <c r="C471" s="20" cm="1">
        <f t="array" ref="C471">IF(Table2[[#This Row],[Nodes]:[Nodes]]=6,Table2[[#This Row],[Solving_time]:[Solving_time]],"")</f>
        <v>142.332015037536</v>
      </c>
      <c r="D471" s="20" t="str" cm="1">
        <f t="array" ref="D471">IF(Table2[[#This Row],[Nodes]:[Nodes]]=7,Table2[[#This Row],[Solving_time]:[Solving_time]],"")</f>
        <v/>
      </c>
    </row>
    <row r="472" spans="1:4">
      <c r="A472" s="20" t="str" cm="1">
        <f t="array" ref="A472">IF(Table2[[#This Row],[Nodes]:[Nodes]]=4,Table2[[#This Row],[Solving_time]:[Solving_time]],"")</f>
        <v/>
      </c>
      <c r="B472" s="20" t="str" cm="1">
        <f t="array" ref="B472">IF(Table2[[#This Row],[Nodes]:[Nodes]]=5,Table2[[#This Row],[Solving_time]:[Solving_time]],"")</f>
        <v/>
      </c>
      <c r="C472" s="20" cm="1">
        <f t="array" ref="C472">IF(Table2[[#This Row],[Nodes]:[Nodes]]=6,Table2[[#This Row],[Solving_time]:[Solving_time]],"")</f>
        <v>127.146574735641</v>
      </c>
      <c r="D472" s="20" t="str" cm="1">
        <f t="array" ref="D472">IF(Table2[[#This Row],[Nodes]:[Nodes]]=7,Table2[[#This Row],[Solving_time]:[Solving_time]],"")</f>
        <v/>
      </c>
    </row>
    <row r="473" spans="1:4">
      <c r="A473" s="20" t="str" cm="1">
        <f t="array" ref="A473">IF(Table2[[#This Row],[Nodes]:[Nodes]]=4,Table2[[#This Row],[Solving_time]:[Solving_time]],"")</f>
        <v/>
      </c>
      <c r="B473" s="20" t="str" cm="1">
        <f t="array" ref="B473">IF(Table2[[#This Row],[Nodes]:[Nodes]]=5,Table2[[#This Row],[Solving_time]:[Solving_time]],"")</f>
        <v/>
      </c>
      <c r="C473" s="20" cm="1">
        <f t="array" ref="C473">IF(Table2[[#This Row],[Nodes]:[Nodes]]=6,Table2[[#This Row],[Solving_time]:[Solving_time]],"")</f>
        <v>9.7322866916656494</v>
      </c>
      <c r="D473" s="20" t="str" cm="1">
        <f t="array" ref="D473">IF(Table2[[#This Row],[Nodes]:[Nodes]]=7,Table2[[#This Row],[Solving_time]:[Solving_time]],"")</f>
        <v/>
      </c>
    </row>
    <row r="474" spans="1:4">
      <c r="A474" s="20" t="str" cm="1">
        <f t="array" ref="A474">IF(Table2[[#This Row],[Nodes]:[Nodes]]=4,Table2[[#This Row],[Solving_time]:[Solving_time]],"")</f>
        <v/>
      </c>
      <c r="B474" s="20" t="str" cm="1">
        <f t="array" ref="B474">IF(Table2[[#This Row],[Nodes]:[Nodes]]=5,Table2[[#This Row],[Solving_time]:[Solving_time]],"")</f>
        <v/>
      </c>
      <c r="C474" s="20" cm="1">
        <f t="array" ref="C474">IF(Table2[[#This Row],[Nodes]:[Nodes]]=6,Table2[[#This Row],[Solving_time]:[Solving_time]],"")</f>
        <v>159.48130726814199</v>
      </c>
      <c r="D474" s="20" t="str" cm="1">
        <f t="array" ref="D474">IF(Table2[[#This Row],[Nodes]:[Nodes]]=7,Table2[[#This Row],[Solving_time]:[Solving_time]],"")</f>
        <v/>
      </c>
    </row>
    <row r="475" spans="1:4">
      <c r="A475" s="20" t="str" cm="1">
        <f t="array" ref="A475">IF(Table2[[#This Row],[Nodes]:[Nodes]]=4,Table2[[#This Row],[Solving_time]:[Solving_time]],"")</f>
        <v/>
      </c>
      <c r="B475" s="20" t="str" cm="1">
        <f t="array" ref="B475">IF(Table2[[#This Row],[Nodes]:[Nodes]]=5,Table2[[#This Row],[Solving_time]:[Solving_time]],"")</f>
        <v/>
      </c>
      <c r="C475" s="20" cm="1">
        <f t="array" ref="C475">IF(Table2[[#This Row],[Nodes]:[Nodes]]=6,Table2[[#This Row],[Solving_time]:[Solving_time]],"")</f>
        <v>264.45310568809498</v>
      </c>
      <c r="D475" s="20" t="str" cm="1">
        <f t="array" ref="D475">IF(Table2[[#This Row],[Nodes]:[Nodes]]=7,Table2[[#This Row],[Solving_time]:[Solving_time]],"")</f>
        <v/>
      </c>
    </row>
    <row r="476" spans="1:4">
      <c r="A476" s="20" t="str" cm="1">
        <f t="array" ref="A476">IF(Table2[[#This Row],[Nodes]:[Nodes]]=4,Table2[[#This Row],[Solving_time]:[Solving_time]],"")</f>
        <v/>
      </c>
      <c r="B476" s="20" t="str" cm="1">
        <f t="array" ref="B476">IF(Table2[[#This Row],[Nodes]:[Nodes]]=5,Table2[[#This Row],[Solving_time]:[Solving_time]],"")</f>
        <v/>
      </c>
      <c r="C476" s="20" cm="1">
        <f t="array" ref="C476">IF(Table2[[#This Row],[Nodes]:[Nodes]]=6,Table2[[#This Row],[Solving_time]:[Solving_time]],"")</f>
        <v>216.56454110145501</v>
      </c>
      <c r="D476" s="20" t="str" cm="1">
        <f t="array" ref="D476">IF(Table2[[#This Row],[Nodes]:[Nodes]]=7,Table2[[#This Row],[Solving_time]:[Solving_time]],"")</f>
        <v/>
      </c>
    </row>
    <row r="477" spans="1:4">
      <c r="A477" s="20" t="str" cm="1">
        <f t="array" ref="A477">IF(Table2[[#This Row],[Nodes]:[Nodes]]=4,Table2[[#This Row],[Solving_time]:[Solving_time]],"")</f>
        <v/>
      </c>
      <c r="B477" s="20" t="str" cm="1">
        <f t="array" ref="B477">IF(Table2[[#This Row],[Nodes]:[Nodes]]=5,Table2[[#This Row],[Solving_time]:[Solving_time]],"")</f>
        <v/>
      </c>
      <c r="C477" s="20" cm="1">
        <f t="array" ref="C477">IF(Table2[[#This Row],[Nodes]:[Nodes]]=6,Table2[[#This Row],[Solving_time]:[Solving_time]],"")</f>
        <v>216.368843078613</v>
      </c>
      <c r="D477" s="20" t="str" cm="1">
        <f t="array" ref="D477">IF(Table2[[#This Row],[Nodes]:[Nodes]]=7,Table2[[#This Row],[Solving_time]:[Solving_time]],"")</f>
        <v/>
      </c>
    </row>
    <row r="478" spans="1:4">
      <c r="A478" s="20" t="str" cm="1">
        <f t="array" ref="A478">IF(Table2[[#This Row],[Nodes]:[Nodes]]=4,Table2[[#This Row],[Solving_time]:[Solving_time]],"")</f>
        <v/>
      </c>
      <c r="B478" s="20" t="str" cm="1">
        <f t="array" ref="B478">IF(Table2[[#This Row],[Nodes]:[Nodes]]=5,Table2[[#This Row],[Solving_time]:[Solving_time]],"")</f>
        <v/>
      </c>
      <c r="C478" s="20" cm="1">
        <f t="array" ref="C478">IF(Table2[[#This Row],[Nodes]:[Nodes]]=6,Table2[[#This Row],[Solving_time]:[Solving_time]],"")</f>
        <v>8.1063961982726997</v>
      </c>
      <c r="D478" s="20" t="str" cm="1">
        <f t="array" ref="D478">IF(Table2[[#This Row],[Nodes]:[Nodes]]=7,Table2[[#This Row],[Solving_time]:[Solving_time]],"")</f>
        <v/>
      </c>
    </row>
    <row r="479" spans="1:4">
      <c r="A479" s="20" t="str" cm="1">
        <f t="array" ref="A479">IF(Table2[[#This Row],[Nodes]:[Nodes]]=4,Table2[[#This Row],[Solving_time]:[Solving_time]],"")</f>
        <v/>
      </c>
      <c r="B479" s="20" t="str" cm="1">
        <f t="array" ref="B479">IF(Table2[[#This Row],[Nodes]:[Nodes]]=5,Table2[[#This Row],[Solving_time]:[Solving_time]],"")</f>
        <v/>
      </c>
      <c r="C479" s="20" cm="1">
        <f t="array" ref="C479">IF(Table2[[#This Row],[Nodes]:[Nodes]]=6,Table2[[#This Row],[Solving_time]:[Solving_time]],"")</f>
        <v>21.886256933212199</v>
      </c>
      <c r="D479" s="20" t="str" cm="1">
        <f t="array" ref="D479">IF(Table2[[#This Row],[Nodes]:[Nodes]]=7,Table2[[#This Row],[Solving_time]:[Solving_time]],"")</f>
        <v/>
      </c>
    </row>
    <row r="480" spans="1:4">
      <c r="A480" s="20" t="str" cm="1">
        <f t="array" ref="A480">IF(Table2[[#This Row],[Nodes]:[Nodes]]=4,Table2[[#This Row],[Solving_time]:[Solving_time]],"")</f>
        <v/>
      </c>
      <c r="B480" s="20" t="str" cm="1">
        <f t="array" ref="B480">IF(Table2[[#This Row],[Nodes]:[Nodes]]=5,Table2[[#This Row],[Solving_time]:[Solving_time]],"")</f>
        <v/>
      </c>
      <c r="C480" s="20" cm="1">
        <f t="array" ref="C480">IF(Table2[[#This Row],[Nodes]:[Nodes]]=6,Table2[[#This Row],[Solving_time]:[Solving_time]],"")</f>
        <v>221.26784229278499</v>
      </c>
      <c r="D480" s="20" t="str" cm="1">
        <f t="array" ref="D480">IF(Table2[[#This Row],[Nodes]:[Nodes]]=7,Table2[[#This Row],[Solving_time]:[Solving_time]],"")</f>
        <v/>
      </c>
    </row>
    <row r="481" spans="1:4">
      <c r="A481" s="20" t="str" cm="1">
        <f t="array" ref="A481">IF(Table2[[#This Row],[Nodes]:[Nodes]]=4,Table2[[#This Row],[Solving_time]:[Solving_time]],"")</f>
        <v/>
      </c>
      <c r="B481" s="20" t="str" cm="1">
        <f t="array" ref="B481">IF(Table2[[#This Row],[Nodes]:[Nodes]]=5,Table2[[#This Row],[Solving_time]:[Solving_time]],"")</f>
        <v/>
      </c>
      <c r="C481" s="20" cm="1">
        <f t="array" ref="C481">IF(Table2[[#This Row],[Nodes]:[Nodes]]=6,Table2[[#This Row],[Solving_time]:[Solving_time]],"")</f>
        <v>136.35881328582701</v>
      </c>
      <c r="D481" s="20" t="str" cm="1">
        <f t="array" ref="D481">IF(Table2[[#This Row],[Nodes]:[Nodes]]=7,Table2[[#This Row],[Solving_time]:[Solving_time]],"")</f>
        <v/>
      </c>
    </row>
    <row r="482" spans="1:4">
      <c r="A482" s="20" t="str" cm="1">
        <f t="array" ref="A482">IF(Table2[[#This Row],[Nodes]:[Nodes]]=4,Table2[[#This Row],[Solving_time]:[Solving_time]],"")</f>
        <v/>
      </c>
      <c r="B482" s="20" t="str" cm="1">
        <f t="array" ref="B482">IF(Table2[[#This Row],[Nodes]:[Nodes]]=5,Table2[[#This Row],[Solving_time]:[Solving_time]],"")</f>
        <v/>
      </c>
      <c r="C482" s="20" cm="1">
        <f t="array" ref="C482">IF(Table2[[#This Row],[Nodes]:[Nodes]]=6,Table2[[#This Row],[Solving_time]:[Solving_time]],"")</f>
        <v>126.815947055816</v>
      </c>
      <c r="D482" s="20" t="str" cm="1">
        <f t="array" ref="D482">IF(Table2[[#This Row],[Nodes]:[Nodes]]=7,Table2[[#This Row],[Solving_time]:[Solving_time]],"")</f>
        <v/>
      </c>
    </row>
    <row r="483" spans="1:4">
      <c r="A483" s="20" t="str" cm="1">
        <f t="array" ref="A483">IF(Table2[[#This Row],[Nodes]:[Nodes]]=4,Table2[[#This Row],[Solving_time]:[Solving_time]],"")</f>
        <v/>
      </c>
      <c r="B483" s="20" t="str" cm="1">
        <f t="array" ref="B483">IF(Table2[[#This Row],[Nodes]:[Nodes]]=5,Table2[[#This Row],[Solving_time]:[Solving_time]],"")</f>
        <v/>
      </c>
      <c r="C483" s="20" cm="1">
        <f t="array" ref="C483">IF(Table2[[#This Row],[Nodes]:[Nodes]]=6,Table2[[#This Row],[Solving_time]:[Solving_time]],"")</f>
        <v>300.007714748382</v>
      </c>
      <c r="D483" s="20" t="str" cm="1">
        <f t="array" ref="D483">IF(Table2[[#This Row],[Nodes]:[Nodes]]=7,Table2[[#This Row],[Solving_time]:[Solving_time]],"")</f>
        <v/>
      </c>
    </row>
    <row r="484" spans="1:4">
      <c r="A484" s="20" t="str" cm="1">
        <f t="array" ref="A484">IF(Table2[[#This Row],[Nodes]:[Nodes]]=4,Table2[[#This Row],[Solving_time]:[Solving_time]],"")</f>
        <v/>
      </c>
      <c r="B484" s="20" t="str" cm="1">
        <f t="array" ref="B484">IF(Table2[[#This Row],[Nodes]:[Nodes]]=5,Table2[[#This Row],[Solving_time]:[Solving_time]],"")</f>
        <v/>
      </c>
      <c r="C484" s="20" cm="1">
        <f t="array" ref="C484">IF(Table2[[#This Row],[Nodes]:[Nodes]]=6,Table2[[#This Row],[Solving_time]:[Solving_time]],"")</f>
        <v>126.995377540588</v>
      </c>
      <c r="D484" s="20" t="str" cm="1">
        <f t="array" ref="D484">IF(Table2[[#This Row],[Nodes]:[Nodes]]=7,Table2[[#This Row],[Solving_time]:[Solving_time]],"")</f>
        <v/>
      </c>
    </row>
    <row r="485" spans="1:4">
      <c r="A485" s="20" t="str" cm="1">
        <f t="array" ref="A485">IF(Table2[[#This Row],[Nodes]:[Nodes]]=4,Table2[[#This Row],[Solving_time]:[Solving_time]],"")</f>
        <v/>
      </c>
      <c r="B485" s="20" t="str" cm="1">
        <f t="array" ref="B485">IF(Table2[[#This Row],[Nodes]:[Nodes]]=5,Table2[[#This Row],[Solving_time]:[Solving_time]],"")</f>
        <v/>
      </c>
      <c r="C485" s="20" cm="1">
        <f t="array" ref="C485">IF(Table2[[#This Row],[Nodes]:[Nodes]]=6,Table2[[#This Row],[Solving_time]:[Solving_time]],"")</f>
        <v>128.16930437088001</v>
      </c>
      <c r="D485" s="20" t="str" cm="1">
        <f t="array" ref="D485">IF(Table2[[#This Row],[Nodes]:[Nodes]]=7,Table2[[#This Row],[Solving_time]:[Solving_time]],"")</f>
        <v/>
      </c>
    </row>
    <row r="486" spans="1:4">
      <c r="A486" s="20" t="str" cm="1">
        <f t="array" ref="A486">IF(Table2[[#This Row],[Nodes]:[Nodes]]=4,Table2[[#This Row],[Solving_time]:[Solving_time]],"")</f>
        <v/>
      </c>
      <c r="B486" s="20" t="str" cm="1">
        <f t="array" ref="B486">IF(Table2[[#This Row],[Nodes]:[Nodes]]=5,Table2[[#This Row],[Solving_time]:[Solving_time]],"")</f>
        <v/>
      </c>
      <c r="C486" s="20" cm="1">
        <f t="array" ref="C486">IF(Table2[[#This Row],[Nodes]:[Nodes]]=6,Table2[[#This Row],[Solving_time]:[Solving_time]],"")</f>
        <v>158.43199181556699</v>
      </c>
      <c r="D486" s="20" t="str" cm="1">
        <f t="array" ref="D486">IF(Table2[[#This Row],[Nodes]:[Nodes]]=7,Table2[[#This Row],[Solving_time]:[Solving_time]],"")</f>
        <v/>
      </c>
    </row>
    <row r="487" spans="1:4">
      <c r="A487" s="20" t="str" cm="1">
        <f t="array" ref="A487">IF(Table2[[#This Row],[Nodes]:[Nodes]]=4,Table2[[#This Row],[Solving_time]:[Solving_time]],"")</f>
        <v/>
      </c>
      <c r="B487" s="20" t="str" cm="1">
        <f t="array" ref="B487">IF(Table2[[#This Row],[Nodes]:[Nodes]]=5,Table2[[#This Row],[Solving_time]:[Solving_time]],"")</f>
        <v/>
      </c>
      <c r="C487" s="20" cm="1">
        <f t="array" ref="C487">IF(Table2[[#This Row],[Nodes]:[Nodes]]=6,Table2[[#This Row],[Solving_time]:[Solving_time]],"")</f>
        <v>300.03581428527798</v>
      </c>
      <c r="D487" s="20" t="str" cm="1">
        <f t="array" ref="D487">IF(Table2[[#This Row],[Nodes]:[Nodes]]=7,Table2[[#This Row],[Solving_time]:[Solving_time]],"")</f>
        <v/>
      </c>
    </row>
    <row r="488" spans="1:4">
      <c r="A488" s="20" t="str" cm="1">
        <f t="array" ref="A488">IF(Table2[[#This Row],[Nodes]:[Nodes]]=4,Table2[[#This Row],[Solving_time]:[Solving_time]],"")</f>
        <v/>
      </c>
      <c r="B488" s="20" t="str" cm="1">
        <f t="array" ref="B488">IF(Table2[[#This Row],[Nodes]:[Nodes]]=5,Table2[[#This Row],[Solving_time]:[Solving_time]],"")</f>
        <v/>
      </c>
      <c r="C488" s="20" cm="1">
        <f t="array" ref="C488">IF(Table2[[#This Row],[Nodes]:[Nodes]]=6,Table2[[#This Row],[Solving_time]:[Solving_time]],"")</f>
        <v>287.53651618957502</v>
      </c>
      <c r="D488" s="20" t="str" cm="1">
        <f t="array" ref="D488">IF(Table2[[#This Row],[Nodes]:[Nodes]]=7,Table2[[#This Row],[Solving_time]:[Solving_time]],"")</f>
        <v/>
      </c>
    </row>
    <row r="489" spans="1:4">
      <c r="A489" s="20" t="str" cm="1">
        <f t="array" ref="A489">IF(Table2[[#This Row],[Nodes]:[Nodes]]=4,Table2[[#This Row],[Solving_time]:[Solving_time]],"")</f>
        <v/>
      </c>
      <c r="B489" s="20" t="str" cm="1">
        <f t="array" ref="B489">IF(Table2[[#This Row],[Nodes]:[Nodes]]=5,Table2[[#This Row],[Solving_time]:[Solving_time]],"")</f>
        <v/>
      </c>
      <c r="C489" s="20" cm="1">
        <f t="array" ref="C489">IF(Table2[[#This Row],[Nodes]:[Nodes]]=6,Table2[[#This Row],[Solving_time]:[Solving_time]],"")</f>
        <v>266.90115189552301</v>
      </c>
      <c r="D489" s="20" t="str" cm="1">
        <f t="array" ref="D489">IF(Table2[[#This Row],[Nodes]:[Nodes]]=7,Table2[[#This Row],[Solving_time]:[Solving_time]],"")</f>
        <v/>
      </c>
    </row>
    <row r="490" spans="1:4">
      <c r="A490" s="20" t="str" cm="1">
        <f t="array" ref="A490">IF(Table2[[#This Row],[Nodes]:[Nodes]]=4,Table2[[#This Row],[Solving_time]:[Solving_time]],"")</f>
        <v/>
      </c>
      <c r="B490" s="20" t="str" cm="1">
        <f t="array" ref="B490">IF(Table2[[#This Row],[Nodes]:[Nodes]]=5,Table2[[#This Row],[Solving_time]:[Solving_time]],"")</f>
        <v/>
      </c>
      <c r="C490" s="20" cm="1">
        <f t="array" ref="C490">IF(Table2[[#This Row],[Nodes]:[Nodes]]=6,Table2[[#This Row],[Solving_time]:[Solving_time]],"")</f>
        <v>171.779814243316</v>
      </c>
      <c r="D490" s="20" t="str" cm="1">
        <f t="array" ref="D490">IF(Table2[[#This Row],[Nodes]:[Nodes]]=7,Table2[[#This Row],[Solving_time]:[Solving_time]],"")</f>
        <v/>
      </c>
    </row>
    <row r="491" spans="1:4">
      <c r="A491" s="20" t="str" cm="1">
        <f t="array" ref="A491">IF(Table2[[#This Row],[Nodes]:[Nodes]]=4,Table2[[#This Row],[Solving_time]:[Solving_time]],"")</f>
        <v/>
      </c>
      <c r="B491" s="20" t="str" cm="1">
        <f t="array" ref="B491">IF(Table2[[#This Row],[Nodes]:[Nodes]]=5,Table2[[#This Row],[Solving_time]:[Solving_time]],"")</f>
        <v/>
      </c>
      <c r="C491" s="20" cm="1">
        <f t="array" ref="C491">IF(Table2[[#This Row],[Nodes]:[Nodes]]=6,Table2[[#This Row],[Solving_time]:[Solving_time]],"")</f>
        <v>180.51532697677601</v>
      </c>
      <c r="D491" s="20" t="str" cm="1">
        <f t="array" ref="D491">IF(Table2[[#This Row],[Nodes]:[Nodes]]=7,Table2[[#This Row],[Solving_time]:[Solving_time]],"")</f>
        <v/>
      </c>
    </row>
    <row r="492" spans="1:4">
      <c r="A492" s="20" t="str" cm="1">
        <f t="array" ref="A492">IF(Table2[[#This Row],[Nodes]:[Nodes]]=4,Table2[[#This Row],[Solving_time]:[Solving_time]],"")</f>
        <v/>
      </c>
      <c r="B492" s="20" t="str" cm="1">
        <f t="array" ref="B492">IF(Table2[[#This Row],[Nodes]:[Nodes]]=5,Table2[[#This Row],[Solving_time]:[Solving_time]],"")</f>
        <v/>
      </c>
      <c r="C492" s="20" cm="1">
        <f t="array" ref="C492">IF(Table2[[#This Row],[Nodes]:[Nodes]]=6,Table2[[#This Row],[Solving_time]:[Solving_time]],"")</f>
        <v>143.71836876869199</v>
      </c>
      <c r="D492" s="20" t="str" cm="1">
        <f t="array" ref="D492">IF(Table2[[#This Row],[Nodes]:[Nodes]]=7,Table2[[#This Row],[Solving_time]:[Solving_time]],"")</f>
        <v/>
      </c>
    </row>
    <row r="493" spans="1:4">
      <c r="A493" s="20" t="str" cm="1">
        <f t="array" ref="A493">IF(Table2[[#This Row],[Nodes]:[Nodes]]=4,Table2[[#This Row],[Solving_time]:[Solving_time]],"")</f>
        <v/>
      </c>
      <c r="B493" s="20" t="str" cm="1">
        <f t="array" ref="B493">IF(Table2[[#This Row],[Nodes]:[Nodes]]=5,Table2[[#This Row],[Solving_time]:[Solving_time]],"")</f>
        <v/>
      </c>
      <c r="C493" s="20" cm="1">
        <f t="array" ref="C493">IF(Table2[[#This Row],[Nodes]:[Nodes]]=6,Table2[[#This Row],[Solving_time]:[Solving_time]],"")</f>
        <v>236.410389661788</v>
      </c>
      <c r="D493" s="20" t="str" cm="1">
        <f t="array" ref="D493">IF(Table2[[#This Row],[Nodes]:[Nodes]]=7,Table2[[#This Row],[Solving_time]:[Solving_time]],"")</f>
        <v/>
      </c>
    </row>
    <row r="494" spans="1:4">
      <c r="A494" s="20" t="str" cm="1">
        <f t="array" ref="A494">IF(Table2[[#This Row],[Nodes]:[Nodes]]=4,Table2[[#This Row],[Solving_time]:[Solving_time]],"")</f>
        <v/>
      </c>
      <c r="B494" s="20" t="str" cm="1">
        <f t="array" ref="B494">IF(Table2[[#This Row],[Nodes]:[Nodes]]=5,Table2[[#This Row],[Solving_time]:[Solving_time]],"")</f>
        <v/>
      </c>
      <c r="C494" s="20" cm="1">
        <f t="array" ref="C494">IF(Table2[[#This Row],[Nodes]:[Nodes]]=6,Table2[[#This Row],[Solving_time]:[Solving_time]],"")</f>
        <v>124.621161460876</v>
      </c>
      <c r="D494" s="20" t="str" cm="1">
        <f t="array" ref="D494">IF(Table2[[#This Row],[Nodes]:[Nodes]]=7,Table2[[#This Row],[Solving_time]:[Solving_time]],"")</f>
        <v/>
      </c>
    </row>
    <row r="495" spans="1:4">
      <c r="A495" s="20" t="str" cm="1">
        <f t="array" ref="A495">IF(Table2[[#This Row],[Nodes]:[Nodes]]=4,Table2[[#This Row],[Solving_time]:[Solving_time]],"")</f>
        <v/>
      </c>
      <c r="B495" s="20" t="str" cm="1">
        <f t="array" ref="B495">IF(Table2[[#This Row],[Nodes]:[Nodes]]=5,Table2[[#This Row],[Solving_time]:[Solving_time]],"")</f>
        <v/>
      </c>
      <c r="C495" s="20" cm="1">
        <f t="array" ref="C495">IF(Table2[[#This Row],[Nodes]:[Nodes]]=6,Table2[[#This Row],[Solving_time]:[Solving_time]],"")</f>
        <v>134.909672260284</v>
      </c>
      <c r="D495" s="20" t="str" cm="1">
        <f t="array" ref="D495">IF(Table2[[#This Row],[Nodes]:[Nodes]]=7,Table2[[#This Row],[Solving_time]:[Solving_time]],"")</f>
        <v/>
      </c>
    </row>
    <row r="496" spans="1:4">
      <c r="A496" s="20" t="str" cm="1">
        <f t="array" ref="A496">IF(Table2[[#This Row],[Nodes]:[Nodes]]=4,Table2[[#This Row],[Solving_time]:[Solving_time]],"")</f>
        <v/>
      </c>
      <c r="B496" s="20" t="str" cm="1">
        <f t="array" ref="B496">IF(Table2[[#This Row],[Nodes]:[Nodes]]=5,Table2[[#This Row],[Solving_time]:[Solving_time]],"")</f>
        <v/>
      </c>
      <c r="C496" s="20" cm="1">
        <f t="array" ref="C496">IF(Table2[[#This Row],[Nodes]:[Nodes]]=6,Table2[[#This Row],[Solving_time]:[Solving_time]],"")</f>
        <v>125.878272294998</v>
      </c>
      <c r="D496" s="20" t="str" cm="1">
        <f t="array" ref="D496">IF(Table2[[#This Row],[Nodes]:[Nodes]]=7,Table2[[#This Row],[Solving_time]:[Solving_time]],"")</f>
        <v/>
      </c>
    </row>
    <row r="497" spans="1:4">
      <c r="A497" s="20" t="str" cm="1">
        <f t="array" ref="A497">IF(Table2[[#This Row],[Nodes]:[Nodes]]=4,Table2[[#This Row],[Solving_time]:[Solving_time]],"")</f>
        <v/>
      </c>
      <c r="B497" s="20" t="str" cm="1">
        <f t="array" ref="B497">IF(Table2[[#This Row],[Nodes]:[Nodes]]=5,Table2[[#This Row],[Solving_time]:[Solving_time]],"")</f>
        <v/>
      </c>
      <c r="C497" s="20" cm="1">
        <f t="array" ref="C497">IF(Table2[[#This Row],[Nodes]:[Nodes]]=6,Table2[[#This Row],[Solving_time]:[Solving_time]],"")</f>
        <v>173.652084350585</v>
      </c>
      <c r="D497" s="20" t="str" cm="1">
        <f t="array" ref="D497">IF(Table2[[#This Row],[Nodes]:[Nodes]]=7,Table2[[#This Row],[Solving_time]:[Solving_time]],"")</f>
        <v/>
      </c>
    </row>
    <row r="498" spans="1:4">
      <c r="A498" s="20" t="str" cm="1">
        <f t="array" ref="A498">IF(Table2[[#This Row],[Nodes]:[Nodes]]=4,Table2[[#This Row],[Solving_time]:[Solving_time]],"")</f>
        <v/>
      </c>
      <c r="B498" s="20" t="str" cm="1">
        <f t="array" ref="B498">IF(Table2[[#This Row],[Nodes]:[Nodes]]=5,Table2[[#This Row],[Solving_time]:[Solving_time]],"")</f>
        <v/>
      </c>
      <c r="C498" s="20" cm="1">
        <f t="array" ref="C498">IF(Table2[[#This Row],[Nodes]:[Nodes]]=6,Table2[[#This Row],[Solving_time]:[Solving_time]],"")</f>
        <v>37.631685256958001</v>
      </c>
      <c r="D498" s="20" t="str" cm="1">
        <f t="array" ref="D498">IF(Table2[[#This Row],[Nodes]:[Nodes]]=7,Table2[[#This Row],[Solving_time]:[Solving_time]],"")</f>
        <v/>
      </c>
    </row>
    <row r="499" spans="1:4">
      <c r="A499" s="20" t="str" cm="1">
        <f t="array" ref="A499">IF(Table2[[#This Row],[Nodes]:[Nodes]]=4,Table2[[#This Row],[Solving_time]:[Solving_time]],"")</f>
        <v/>
      </c>
      <c r="B499" s="20" t="str" cm="1">
        <f t="array" ref="B499">IF(Table2[[#This Row],[Nodes]:[Nodes]]=5,Table2[[#This Row],[Solving_time]:[Solving_time]],"")</f>
        <v/>
      </c>
      <c r="C499" s="20" cm="1">
        <f t="array" ref="C499">IF(Table2[[#This Row],[Nodes]:[Nodes]]=6,Table2[[#This Row],[Solving_time]:[Solving_time]],"")</f>
        <v>203.12403464317299</v>
      </c>
      <c r="D499" s="20" t="str" cm="1">
        <f t="array" ref="D499">IF(Table2[[#This Row],[Nodes]:[Nodes]]=7,Table2[[#This Row],[Solving_time]:[Solving_time]],"")</f>
        <v/>
      </c>
    </row>
    <row r="500" spans="1:4">
      <c r="A500" s="20" t="str" cm="1">
        <f t="array" ref="A500">IF(Table2[[#This Row],[Nodes]:[Nodes]]=4,Table2[[#This Row],[Solving_time]:[Solving_time]],"")</f>
        <v/>
      </c>
      <c r="B500" s="20" t="str" cm="1">
        <f t="array" ref="B500">IF(Table2[[#This Row],[Nodes]:[Nodes]]=5,Table2[[#This Row],[Solving_time]:[Solving_time]],"")</f>
        <v/>
      </c>
      <c r="C500" s="20" cm="1">
        <f t="array" ref="C500">IF(Table2[[#This Row],[Nodes]:[Nodes]]=6,Table2[[#This Row],[Solving_time]:[Solving_time]],"")</f>
        <v>126.594290733337</v>
      </c>
      <c r="D500" s="20" t="str" cm="1">
        <f t="array" ref="D500">IF(Table2[[#This Row],[Nodes]:[Nodes]]=7,Table2[[#This Row],[Solving_time]:[Solving_time]],"")</f>
        <v/>
      </c>
    </row>
    <row r="501" spans="1:4">
      <c r="A501" s="20" t="str" cm="1">
        <f t="array" ref="A501">IF(Table2[[#This Row],[Nodes]:[Nodes]]=4,Table2[[#This Row],[Solving_time]:[Solving_time]],"")</f>
        <v/>
      </c>
      <c r="B501" s="20" t="str" cm="1">
        <f t="array" ref="B501">IF(Table2[[#This Row],[Nodes]:[Nodes]]=5,Table2[[#This Row],[Solving_time]:[Solving_time]],"")</f>
        <v/>
      </c>
      <c r="C501" s="20" cm="1">
        <f t="array" ref="C501">IF(Table2[[#This Row],[Nodes]:[Nodes]]=6,Table2[[#This Row],[Solving_time]:[Solving_time]],"")</f>
        <v>122.137638807296</v>
      </c>
      <c r="D501" s="20" t="str" cm="1">
        <f t="array" ref="D501">IF(Table2[[#This Row],[Nodes]:[Nodes]]=7,Table2[[#This Row],[Solving_time]:[Solving_time]],"")</f>
        <v/>
      </c>
    </row>
    <row r="502" spans="1:4">
      <c r="A502" s="20" t="str" cm="1">
        <f t="array" ref="A502">IF(Table2[[#This Row],[Nodes]:[Nodes]]=4,Table2[[#This Row],[Solving_time]:[Solving_time]],"")</f>
        <v/>
      </c>
      <c r="B502" s="20" t="str" cm="1">
        <f t="array" ref="B502">IF(Table2[[#This Row],[Nodes]:[Nodes]]=5,Table2[[#This Row],[Solving_time]:[Solving_time]],"")</f>
        <v/>
      </c>
      <c r="C502" s="20" cm="1">
        <f t="array" ref="C502">IF(Table2[[#This Row],[Nodes]:[Nodes]]=6,Table2[[#This Row],[Solving_time]:[Solving_time]],"")</f>
        <v>174.01164031028699</v>
      </c>
      <c r="D502" s="20" t="str" cm="1">
        <f t="array" ref="D502">IF(Table2[[#This Row],[Nodes]:[Nodes]]=7,Table2[[#This Row],[Solving_time]:[Solving_time]],"")</f>
        <v/>
      </c>
    </row>
    <row r="503" spans="1:4">
      <c r="A503" s="20" t="str" cm="1">
        <f t="array" ref="A503">IF(Table2[[#This Row],[Nodes]:[Nodes]]=4,Table2[[#This Row],[Solving_time]:[Solving_time]],"")</f>
        <v/>
      </c>
      <c r="B503" s="20" t="str" cm="1">
        <f t="array" ref="B503">IF(Table2[[#This Row],[Nodes]:[Nodes]]=5,Table2[[#This Row],[Solving_time]:[Solving_time]],"")</f>
        <v/>
      </c>
      <c r="C503" s="20" cm="1">
        <f t="array" ref="C503">IF(Table2[[#This Row],[Nodes]:[Nodes]]=6,Table2[[#This Row],[Solving_time]:[Solving_time]],"")</f>
        <v>156.049840927124</v>
      </c>
      <c r="D503" s="20" t="str" cm="1">
        <f t="array" ref="D503">IF(Table2[[#This Row],[Nodes]:[Nodes]]=7,Table2[[#This Row],[Solving_time]:[Solving_time]],"")</f>
        <v/>
      </c>
    </row>
    <row r="504" spans="1:4">
      <c r="A504" s="20" t="str" cm="1">
        <f t="array" ref="A504">IF(Table2[[#This Row],[Nodes]:[Nodes]]=4,Table2[[#This Row],[Solving_time]:[Solving_time]],"")</f>
        <v/>
      </c>
      <c r="B504" s="20" t="str" cm="1">
        <f t="array" ref="B504">IF(Table2[[#This Row],[Nodes]:[Nodes]]=5,Table2[[#This Row],[Solving_time]:[Solving_time]],"")</f>
        <v/>
      </c>
      <c r="C504" s="20" cm="1">
        <f t="array" ref="C504">IF(Table2[[#This Row],[Nodes]:[Nodes]]=6,Table2[[#This Row],[Solving_time]:[Solving_time]],"")</f>
        <v>125.692512750625</v>
      </c>
      <c r="D504" s="20" t="str" cm="1">
        <f t="array" ref="D504">IF(Table2[[#This Row],[Nodes]:[Nodes]]=7,Table2[[#This Row],[Solving_time]:[Solving_time]],"")</f>
        <v/>
      </c>
    </row>
    <row r="505" spans="1:4">
      <c r="A505" s="20" t="str" cm="1">
        <f t="array" ref="A505">IF(Table2[[#This Row],[Nodes]:[Nodes]]=4,Table2[[#This Row],[Solving_time]:[Solving_time]],"")</f>
        <v/>
      </c>
      <c r="B505" s="20" t="str" cm="1">
        <f t="array" ref="B505">IF(Table2[[#This Row],[Nodes]:[Nodes]]=5,Table2[[#This Row],[Solving_time]:[Solving_time]],"")</f>
        <v/>
      </c>
      <c r="C505" s="20" cm="1">
        <f t="array" ref="C505">IF(Table2[[#This Row],[Nodes]:[Nodes]]=6,Table2[[#This Row],[Solving_time]:[Solving_time]],"")</f>
        <v>142.90858101844699</v>
      </c>
      <c r="D505" s="20" t="str" cm="1">
        <f t="array" ref="D505">IF(Table2[[#This Row],[Nodes]:[Nodes]]=7,Table2[[#This Row],[Solving_time]:[Solving_time]],"")</f>
        <v/>
      </c>
    </row>
    <row r="506" spans="1:4">
      <c r="A506" s="20" t="str" cm="1">
        <f t="array" ref="A506">IF(Table2[[#This Row],[Nodes]:[Nodes]]=4,Table2[[#This Row],[Solving_time]:[Solving_time]],"")</f>
        <v/>
      </c>
      <c r="B506" s="20" t="str" cm="1">
        <f t="array" ref="B506">IF(Table2[[#This Row],[Nodes]:[Nodes]]=5,Table2[[#This Row],[Solving_time]:[Solving_time]],"")</f>
        <v/>
      </c>
      <c r="C506" s="20" cm="1">
        <f t="array" ref="C506">IF(Table2[[#This Row],[Nodes]:[Nodes]]=6,Table2[[#This Row],[Solving_time]:[Solving_time]],"")</f>
        <v>247.328148841857</v>
      </c>
      <c r="D506" s="20" t="str" cm="1">
        <f t="array" ref="D506">IF(Table2[[#This Row],[Nodes]:[Nodes]]=7,Table2[[#This Row],[Solving_time]:[Solving_time]],"")</f>
        <v/>
      </c>
    </row>
    <row r="507" spans="1:4">
      <c r="A507" s="20" t="str" cm="1">
        <f t="array" ref="A507">IF(Table2[[#This Row],[Nodes]:[Nodes]]=4,Table2[[#This Row],[Solving_time]:[Solving_time]],"")</f>
        <v/>
      </c>
      <c r="B507" s="20" t="str" cm="1">
        <f t="array" ref="B507">IF(Table2[[#This Row],[Nodes]:[Nodes]]=5,Table2[[#This Row],[Solving_time]:[Solving_time]],"")</f>
        <v/>
      </c>
      <c r="C507" s="20" cm="1">
        <f t="array" ref="C507">IF(Table2[[#This Row],[Nodes]:[Nodes]]=6,Table2[[#This Row],[Solving_time]:[Solving_time]],"")</f>
        <v>235.990413427352</v>
      </c>
      <c r="D507" s="20" t="str" cm="1">
        <f t="array" ref="D507">IF(Table2[[#This Row],[Nodes]:[Nodes]]=7,Table2[[#This Row],[Solving_time]:[Solving_time]],"")</f>
        <v/>
      </c>
    </row>
    <row r="508" spans="1:4">
      <c r="A508" s="20" t="str" cm="1">
        <f t="array" ref="A508">IF(Table2[[#This Row],[Nodes]:[Nodes]]=4,Table2[[#This Row],[Solving_time]:[Solving_time]],"")</f>
        <v/>
      </c>
      <c r="B508" s="20" t="str" cm="1">
        <f t="array" ref="B508">IF(Table2[[#This Row],[Nodes]:[Nodes]]=5,Table2[[#This Row],[Solving_time]:[Solving_time]],"")</f>
        <v/>
      </c>
      <c r="C508" s="20" cm="1">
        <f t="array" ref="C508">IF(Table2[[#This Row],[Nodes]:[Nodes]]=6,Table2[[#This Row],[Solving_time]:[Solving_time]],"")</f>
        <v>300.02374005317603</v>
      </c>
      <c r="D508" s="20" t="str" cm="1">
        <f t="array" ref="D508">IF(Table2[[#This Row],[Nodes]:[Nodes]]=7,Table2[[#This Row],[Solving_time]:[Solving_time]],"")</f>
        <v/>
      </c>
    </row>
    <row r="509" spans="1:4">
      <c r="A509" s="20" t="str" cm="1">
        <f t="array" ref="A509">IF(Table2[[#This Row],[Nodes]:[Nodes]]=4,Table2[[#This Row],[Solving_time]:[Solving_time]],"")</f>
        <v/>
      </c>
      <c r="B509" s="20" t="str" cm="1">
        <f t="array" ref="B509">IF(Table2[[#This Row],[Nodes]:[Nodes]]=5,Table2[[#This Row],[Solving_time]:[Solving_time]],"")</f>
        <v/>
      </c>
      <c r="C509" s="20" cm="1">
        <f t="array" ref="C509">IF(Table2[[#This Row],[Nodes]:[Nodes]]=6,Table2[[#This Row],[Solving_time]:[Solving_time]],"")</f>
        <v>153.14543962478601</v>
      </c>
      <c r="D509" s="20" t="str" cm="1">
        <f t="array" ref="D509">IF(Table2[[#This Row],[Nodes]:[Nodes]]=7,Table2[[#This Row],[Solving_time]:[Solving_time]],"")</f>
        <v/>
      </c>
    </row>
    <row r="510" spans="1:4">
      <c r="A510" s="20" t="str" cm="1">
        <f t="array" ref="A510">IF(Table2[[#This Row],[Nodes]:[Nodes]]=4,Table2[[#This Row],[Solving_time]:[Solving_time]],"")</f>
        <v/>
      </c>
      <c r="B510" s="20" t="str" cm="1">
        <f t="array" ref="B510">IF(Table2[[#This Row],[Nodes]:[Nodes]]=5,Table2[[#This Row],[Solving_time]:[Solving_time]],"")</f>
        <v/>
      </c>
      <c r="C510" s="20" cm="1">
        <f t="array" ref="C510">IF(Table2[[#This Row],[Nodes]:[Nodes]]=6,Table2[[#This Row],[Solving_time]:[Solving_time]],"")</f>
        <v>272.58086490631098</v>
      </c>
      <c r="D510" s="20" t="str" cm="1">
        <f t="array" ref="D510">IF(Table2[[#This Row],[Nodes]:[Nodes]]=7,Table2[[#This Row],[Solving_time]:[Solving_time]],"")</f>
        <v/>
      </c>
    </row>
    <row r="511" spans="1:4">
      <c r="A511" s="20" t="str" cm="1">
        <f t="array" ref="A511">IF(Table2[[#This Row],[Nodes]:[Nodes]]=4,Table2[[#This Row],[Solving_time]:[Solving_time]],"")</f>
        <v/>
      </c>
      <c r="B511" s="20" t="str" cm="1">
        <f t="array" ref="B511">IF(Table2[[#This Row],[Nodes]:[Nodes]]=5,Table2[[#This Row],[Solving_time]:[Solving_time]],"")</f>
        <v/>
      </c>
      <c r="C511" s="20" cm="1">
        <f t="array" ref="C511">IF(Table2[[#This Row],[Nodes]:[Nodes]]=6,Table2[[#This Row],[Solving_time]:[Solving_time]],"")</f>
        <v>238.16991877555799</v>
      </c>
      <c r="D511" s="20" t="str" cm="1">
        <f t="array" ref="D511">IF(Table2[[#This Row],[Nodes]:[Nodes]]=7,Table2[[#This Row],[Solving_time]:[Solving_time]],"")</f>
        <v/>
      </c>
    </row>
    <row r="512" spans="1:4">
      <c r="A512" s="20" t="str" cm="1">
        <f t="array" ref="A512">IF(Table2[[#This Row],[Nodes]:[Nodes]]=4,Table2[[#This Row],[Solving_time]:[Solving_time]],"")</f>
        <v/>
      </c>
      <c r="B512" s="20" t="str" cm="1">
        <f t="array" ref="B512">IF(Table2[[#This Row],[Nodes]:[Nodes]]=5,Table2[[#This Row],[Solving_time]:[Solving_time]],"")</f>
        <v/>
      </c>
      <c r="C512" s="20" cm="1">
        <f t="array" ref="C512">IF(Table2[[#This Row],[Nodes]:[Nodes]]=6,Table2[[#This Row],[Solving_time]:[Solving_time]],"")</f>
        <v>157.70888280868499</v>
      </c>
      <c r="D512" s="20" t="str" cm="1">
        <f t="array" ref="D512">IF(Table2[[#This Row],[Nodes]:[Nodes]]=7,Table2[[#This Row],[Solving_time]:[Solving_time]],"")</f>
        <v/>
      </c>
    </row>
    <row r="513" spans="1:4">
      <c r="A513" s="20" t="str" cm="1">
        <f t="array" ref="A513">IF(Table2[[#This Row],[Nodes]:[Nodes]]=4,Table2[[#This Row],[Solving_time]:[Solving_time]],"")</f>
        <v/>
      </c>
      <c r="B513" s="20" t="str" cm="1">
        <f t="array" ref="B513">IF(Table2[[#This Row],[Nodes]:[Nodes]]=5,Table2[[#This Row],[Solving_time]:[Solving_time]],"")</f>
        <v/>
      </c>
      <c r="C513" s="20" cm="1">
        <f t="array" ref="C513">IF(Table2[[#This Row],[Nodes]:[Nodes]]=6,Table2[[#This Row],[Solving_time]:[Solving_time]],"")</f>
        <v>211.708555459976</v>
      </c>
      <c r="D513" s="20" t="str" cm="1">
        <f t="array" ref="D513">IF(Table2[[#This Row],[Nodes]:[Nodes]]=7,Table2[[#This Row],[Solving_time]:[Solving_time]],"")</f>
        <v/>
      </c>
    </row>
    <row r="514" spans="1:4">
      <c r="A514" s="20" t="str" cm="1">
        <f t="array" ref="A514">IF(Table2[[#This Row],[Nodes]:[Nodes]]=4,Table2[[#This Row],[Solving_time]:[Solving_time]],"")</f>
        <v/>
      </c>
      <c r="B514" s="20" t="str" cm="1">
        <f t="array" ref="B514">IF(Table2[[#This Row],[Nodes]:[Nodes]]=5,Table2[[#This Row],[Solving_time]:[Solving_time]],"")</f>
        <v/>
      </c>
      <c r="C514" s="20" cm="1">
        <f t="array" ref="C514">IF(Table2[[#This Row],[Nodes]:[Nodes]]=6,Table2[[#This Row],[Solving_time]:[Solving_time]],"")</f>
        <v>161.529045581817</v>
      </c>
      <c r="D514" s="20" t="str" cm="1">
        <f t="array" ref="D514">IF(Table2[[#This Row],[Nodes]:[Nodes]]=7,Table2[[#This Row],[Solving_time]:[Solving_time]],"")</f>
        <v/>
      </c>
    </row>
    <row r="515" spans="1:4">
      <c r="A515" s="20" t="str" cm="1">
        <f t="array" ref="A515">IF(Table2[[#This Row],[Nodes]:[Nodes]]=4,Table2[[#This Row],[Solving_time]:[Solving_time]],"")</f>
        <v/>
      </c>
      <c r="B515" s="20" t="str" cm="1">
        <f t="array" ref="B515">IF(Table2[[#This Row],[Nodes]:[Nodes]]=5,Table2[[#This Row],[Solving_time]:[Solving_time]],"")</f>
        <v/>
      </c>
      <c r="C515" s="20" cm="1">
        <f t="array" ref="C515">IF(Table2[[#This Row],[Nodes]:[Nodes]]=6,Table2[[#This Row],[Solving_time]:[Solving_time]],"")</f>
        <v>300.00811624526898</v>
      </c>
      <c r="D515" s="20" t="str" cm="1">
        <f t="array" ref="D515">IF(Table2[[#This Row],[Nodes]:[Nodes]]=7,Table2[[#This Row],[Solving_time]:[Solving_time]],"")</f>
        <v/>
      </c>
    </row>
    <row r="516" spans="1:4">
      <c r="A516" s="20" t="str" cm="1">
        <f t="array" ref="A516">IF(Table2[[#This Row],[Nodes]:[Nodes]]=4,Table2[[#This Row],[Solving_time]:[Solving_time]],"")</f>
        <v/>
      </c>
      <c r="B516" s="20" t="str" cm="1">
        <f t="array" ref="B516">IF(Table2[[#This Row],[Nodes]:[Nodes]]=5,Table2[[#This Row],[Solving_time]:[Solving_time]],"")</f>
        <v/>
      </c>
      <c r="C516" s="20" cm="1">
        <f t="array" ref="C516">IF(Table2[[#This Row],[Nodes]:[Nodes]]=6,Table2[[#This Row],[Solving_time]:[Solving_time]],"")</f>
        <v>136.59454035758901</v>
      </c>
      <c r="D516" s="20" t="str" cm="1">
        <f t="array" ref="D516">IF(Table2[[#This Row],[Nodes]:[Nodes]]=7,Table2[[#This Row],[Solving_time]:[Solving_time]],"")</f>
        <v/>
      </c>
    </row>
    <row r="517" spans="1:4">
      <c r="A517" s="20" t="str" cm="1">
        <f t="array" ref="A517">IF(Table2[[#This Row],[Nodes]:[Nodes]]=4,Table2[[#This Row],[Solving_time]:[Solving_time]],"")</f>
        <v/>
      </c>
      <c r="B517" s="20" t="str" cm="1">
        <f t="array" ref="B517">IF(Table2[[#This Row],[Nodes]:[Nodes]]=5,Table2[[#This Row],[Solving_time]:[Solving_time]],"")</f>
        <v/>
      </c>
      <c r="C517" s="20" cm="1">
        <f t="array" ref="C517">IF(Table2[[#This Row],[Nodes]:[Nodes]]=6,Table2[[#This Row],[Solving_time]:[Solving_time]],"")</f>
        <v>126.187262058258</v>
      </c>
      <c r="D517" s="20" t="str" cm="1">
        <f t="array" ref="D517">IF(Table2[[#This Row],[Nodes]:[Nodes]]=7,Table2[[#This Row],[Solving_time]:[Solving_time]],"")</f>
        <v/>
      </c>
    </row>
    <row r="518" spans="1:4">
      <c r="A518" s="20" t="str" cm="1">
        <f t="array" ref="A518">IF(Table2[[#This Row],[Nodes]:[Nodes]]=4,Table2[[#This Row],[Solving_time]:[Solving_time]],"")</f>
        <v/>
      </c>
      <c r="B518" s="20" t="str" cm="1">
        <f t="array" ref="B518">IF(Table2[[#This Row],[Nodes]:[Nodes]]=5,Table2[[#This Row],[Solving_time]:[Solving_time]],"")</f>
        <v/>
      </c>
      <c r="C518" s="20" cm="1">
        <f t="array" ref="C518">IF(Table2[[#This Row],[Nodes]:[Nodes]]=6,Table2[[#This Row],[Solving_time]:[Solving_time]],"")</f>
        <v>37.263316154479902</v>
      </c>
      <c r="D518" s="20" t="str" cm="1">
        <f t="array" ref="D518">IF(Table2[[#This Row],[Nodes]:[Nodes]]=7,Table2[[#This Row],[Solving_time]:[Solving_time]],"")</f>
        <v/>
      </c>
    </row>
    <row r="519" spans="1:4">
      <c r="A519" s="20" t="str" cm="1">
        <f t="array" ref="A519">IF(Table2[[#This Row],[Nodes]:[Nodes]]=4,Table2[[#This Row],[Solving_time]:[Solving_time]],"")</f>
        <v/>
      </c>
      <c r="B519" s="20" t="str" cm="1">
        <f t="array" ref="B519">IF(Table2[[#This Row],[Nodes]:[Nodes]]=5,Table2[[#This Row],[Solving_time]:[Solving_time]],"")</f>
        <v/>
      </c>
      <c r="C519" s="20" cm="1">
        <f t="array" ref="C519">IF(Table2[[#This Row],[Nodes]:[Nodes]]=6,Table2[[#This Row],[Solving_time]:[Solving_time]],"")</f>
        <v>142.392160892486</v>
      </c>
      <c r="D519" s="20" t="str" cm="1">
        <f t="array" ref="D519">IF(Table2[[#This Row],[Nodes]:[Nodes]]=7,Table2[[#This Row],[Solving_time]:[Solving_time]],"")</f>
        <v/>
      </c>
    </row>
    <row r="520" spans="1:4">
      <c r="A520" s="20" t="str" cm="1">
        <f t="array" ref="A520">IF(Table2[[#This Row],[Nodes]:[Nodes]]=4,Table2[[#This Row],[Solving_time]:[Solving_time]],"")</f>
        <v/>
      </c>
      <c r="B520" s="20" t="str" cm="1">
        <f t="array" ref="B520">IF(Table2[[#This Row],[Nodes]:[Nodes]]=5,Table2[[#This Row],[Solving_time]:[Solving_time]],"")</f>
        <v/>
      </c>
      <c r="C520" s="20" cm="1">
        <f t="array" ref="C520">IF(Table2[[#This Row],[Nodes]:[Nodes]]=6,Table2[[#This Row],[Solving_time]:[Solving_time]],"")</f>
        <v>156.02728915214499</v>
      </c>
      <c r="D520" s="20" t="str" cm="1">
        <f t="array" ref="D520">IF(Table2[[#This Row],[Nodes]:[Nodes]]=7,Table2[[#This Row],[Solving_time]:[Solving_time]],"")</f>
        <v/>
      </c>
    </row>
    <row r="521" spans="1:4">
      <c r="A521" s="20" t="str" cm="1">
        <f t="array" ref="A521">IF(Table2[[#This Row],[Nodes]:[Nodes]]=4,Table2[[#This Row],[Solving_time]:[Solving_time]],"")</f>
        <v/>
      </c>
      <c r="B521" s="20" t="str" cm="1">
        <f t="array" ref="B521">IF(Table2[[#This Row],[Nodes]:[Nodes]]=5,Table2[[#This Row],[Solving_time]:[Solving_time]],"")</f>
        <v/>
      </c>
      <c r="C521" s="20" cm="1">
        <f t="array" ref="C521">IF(Table2[[#This Row],[Nodes]:[Nodes]]=6,Table2[[#This Row],[Solving_time]:[Solving_time]],"")</f>
        <v>300.01547384262</v>
      </c>
      <c r="D521" s="20" t="str" cm="1">
        <f t="array" ref="D521">IF(Table2[[#This Row],[Nodes]:[Nodes]]=7,Table2[[#This Row],[Solving_time]:[Solving_time]],"")</f>
        <v/>
      </c>
    </row>
    <row r="522" spans="1:4">
      <c r="A522" s="20" t="str" cm="1">
        <f t="array" ref="A522">IF(Table2[[#This Row],[Nodes]:[Nodes]]=4,Table2[[#This Row],[Solving_time]:[Solving_time]],"")</f>
        <v/>
      </c>
      <c r="B522" s="20" t="str" cm="1">
        <f t="array" ref="B522">IF(Table2[[#This Row],[Nodes]:[Nodes]]=5,Table2[[#This Row],[Solving_time]:[Solving_time]],"")</f>
        <v/>
      </c>
      <c r="C522" s="20" cm="1">
        <f t="array" ref="C522">IF(Table2[[#This Row],[Nodes]:[Nodes]]=6,Table2[[#This Row],[Solving_time]:[Solving_time]],"")</f>
        <v>126.358147621154</v>
      </c>
      <c r="D522" s="20" t="str" cm="1">
        <f t="array" ref="D522">IF(Table2[[#This Row],[Nodes]:[Nodes]]=7,Table2[[#This Row],[Solving_time]:[Solving_time]],"")</f>
        <v/>
      </c>
    </row>
    <row r="523" spans="1:4">
      <c r="A523" s="20" t="str" cm="1">
        <f t="array" ref="A523">IF(Table2[[#This Row],[Nodes]:[Nodes]]=4,Table2[[#This Row],[Solving_time]:[Solving_time]],"")</f>
        <v/>
      </c>
      <c r="B523" s="20" t="str" cm="1">
        <f t="array" ref="B523">IF(Table2[[#This Row],[Nodes]:[Nodes]]=5,Table2[[#This Row],[Solving_time]:[Solving_time]],"")</f>
        <v/>
      </c>
      <c r="C523" s="20" cm="1">
        <f t="array" ref="C523">IF(Table2[[#This Row],[Nodes]:[Nodes]]=6,Table2[[#This Row],[Solving_time]:[Solving_time]],"")</f>
        <v>122.231983423233</v>
      </c>
      <c r="D523" s="20" t="str" cm="1">
        <f t="array" ref="D523">IF(Table2[[#This Row],[Nodes]:[Nodes]]=7,Table2[[#This Row],[Solving_time]:[Solving_time]],"")</f>
        <v/>
      </c>
    </row>
    <row r="524" spans="1:4">
      <c r="A524" s="20" t="str" cm="1">
        <f t="array" ref="A524">IF(Table2[[#This Row],[Nodes]:[Nodes]]=4,Table2[[#This Row],[Solving_time]:[Solving_time]],"")</f>
        <v/>
      </c>
      <c r="B524" s="20" t="str" cm="1">
        <f t="array" ref="B524">IF(Table2[[#This Row],[Nodes]:[Nodes]]=5,Table2[[#This Row],[Solving_time]:[Solving_time]],"")</f>
        <v/>
      </c>
      <c r="C524" s="20" cm="1">
        <f t="array" ref="C524">IF(Table2[[#This Row],[Nodes]:[Nodes]]=6,Table2[[#This Row],[Solving_time]:[Solving_time]],"")</f>
        <v>130.221540212631</v>
      </c>
      <c r="D524" s="20" t="str" cm="1">
        <f t="array" ref="D524">IF(Table2[[#This Row],[Nodes]:[Nodes]]=7,Table2[[#This Row],[Solving_time]:[Solving_time]],"")</f>
        <v/>
      </c>
    </row>
    <row r="525" spans="1:4">
      <c r="A525" s="20" t="str" cm="1">
        <f t="array" ref="A525">IF(Table2[[#This Row],[Nodes]:[Nodes]]=4,Table2[[#This Row],[Solving_time]:[Solving_time]],"")</f>
        <v/>
      </c>
      <c r="B525" s="20" t="str" cm="1">
        <f t="array" ref="B525">IF(Table2[[#This Row],[Nodes]:[Nodes]]=5,Table2[[#This Row],[Solving_time]:[Solving_time]],"")</f>
        <v/>
      </c>
      <c r="C525" s="20" cm="1">
        <f t="array" ref="C525">IF(Table2[[#This Row],[Nodes]:[Nodes]]=6,Table2[[#This Row],[Solving_time]:[Solving_time]],"")</f>
        <v>234.222102880477</v>
      </c>
      <c r="D525" s="20" t="str" cm="1">
        <f t="array" ref="D525">IF(Table2[[#This Row],[Nodes]:[Nodes]]=7,Table2[[#This Row],[Solving_time]:[Solving_time]],"")</f>
        <v/>
      </c>
    </row>
    <row r="526" spans="1:4">
      <c r="A526" s="20" t="str" cm="1">
        <f t="array" ref="A526">IF(Table2[[#This Row],[Nodes]:[Nodes]]=4,Table2[[#This Row],[Solving_time]:[Solving_time]],"")</f>
        <v/>
      </c>
      <c r="B526" s="20" t="str" cm="1">
        <f t="array" ref="B526">IF(Table2[[#This Row],[Nodes]:[Nodes]]=5,Table2[[#This Row],[Solving_time]:[Solving_time]],"")</f>
        <v/>
      </c>
      <c r="C526" s="20" cm="1">
        <f t="array" ref="C526">IF(Table2[[#This Row],[Nodes]:[Nodes]]=6,Table2[[#This Row],[Solving_time]:[Solving_time]],"")</f>
        <v>300.00583338737403</v>
      </c>
      <c r="D526" s="20" t="str" cm="1">
        <f t="array" ref="D526">IF(Table2[[#This Row],[Nodes]:[Nodes]]=7,Table2[[#This Row],[Solving_time]:[Solving_time]],"")</f>
        <v/>
      </c>
    </row>
    <row r="527" spans="1:4">
      <c r="A527" s="20" t="str" cm="1">
        <f t="array" ref="A527">IF(Table2[[#This Row],[Nodes]:[Nodes]]=4,Table2[[#This Row],[Solving_time]:[Solving_time]],"")</f>
        <v/>
      </c>
      <c r="B527" s="20" t="str" cm="1">
        <f t="array" ref="B527">IF(Table2[[#This Row],[Nodes]:[Nodes]]=5,Table2[[#This Row],[Solving_time]:[Solving_time]],"")</f>
        <v/>
      </c>
      <c r="C527" s="20" cm="1">
        <f t="array" ref="C527">IF(Table2[[#This Row],[Nodes]:[Nodes]]=6,Table2[[#This Row],[Solving_time]:[Solving_time]],"")</f>
        <v>300.01396775245598</v>
      </c>
      <c r="D527" s="20" t="str" cm="1">
        <f t="array" ref="D527">IF(Table2[[#This Row],[Nodes]:[Nodes]]=7,Table2[[#This Row],[Solving_time]:[Solving_time]],"")</f>
        <v/>
      </c>
    </row>
    <row r="528" spans="1:4">
      <c r="A528" s="20" t="str" cm="1">
        <f t="array" ref="A528">IF(Table2[[#This Row],[Nodes]:[Nodes]]=4,Table2[[#This Row],[Solving_time]:[Solving_time]],"")</f>
        <v/>
      </c>
      <c r="B528" s="20" t="str" cm="1">
        <f t="array" ref="B528">IF(Table2[[#This Row],[Nodes]:[Nodes]]=5,Table2[[#This Row],[Solving_time]:[Solving_time]],"")</f>
        <v/>
      </c>
      <c r="C528" s="20" cm="1">
        <f t="array" ref="C528">IF(Table2[[#This Row],[Nodes]:[Nodes]]=6,Table2[[#This Row],[Solving_time]:[Solving_time]],"")</f>
        <v>300.01740121841402</v>
      </c>
      <c r="D528" s="20" t="str" cm="1">
        <f t="array" ref="D528">IF(Table2[[#This Row],[Nodes]:[Nodes]]=7,Table2[[#This Row],[Solving_time]:[Solving_time]],"")</f>
        <v/>
      </c>
    </row>
    <row r="529" spans="1:4">
      <c r="A529" s="20" t="str" cm="1">
        <f t="array" ref="A529">IF(Table2[[#This Row],[Nodes]:[Nodes]]=4,Table2[[#This Row],[Solving_time]:[Solving_time]],"")</f>
        <v/>
      </c>
      <c r="B529" s="20" t="str" cm="1">
        <f t="array" ref="B529">IF(Table2[[#This Row],[Nodes]:[Nodes]]=5,Table2[[#This Row],[Solving_time]:[Solving_time]],"")</f>
        <v/>
      </c>
      <c r="C529" s="20" cm="1">
        <f t="array" ref="C529">IF(Table2[[#This Row],[Nodes]:[Nodes]]=6,Table2[[#This Row],[Solving_time]:[Solving_time]],"")</f>
        <v>122.449258327484</v>
      </c>
      <c r="D529" s="20" t="str" cm="1">
        <f t="array" ref="D529">IF(Table2[[#This Row],[Nodes]:[Nodes]]=7,Table2[[#This Row],[Solving_time]:[Solving_time]],"")</f>
        <v/>
      </c>
    </row>
    <row r="530" spans="1:4">
      <c r="A530" s="20" t="str" cm="1">
        <f t="array" ref="A530">IF(Table2[[#This Row],[Nodes]:[Nodes]]=4,Table2[[#This Row],[Solving_time]:[Solving_time]],"")</f>
        <v/>
      </c>
      <c r="B530" s="20" t="str" cm="1">
        <f t="array" ref="B530">IF(Table2[[#This Row],[Nodes]:[Nodes]]=5,Table2[[#This Row],[Solving_time]:[Solving_time]],"")</f>
        <v/>
      </c>
      <c r="C530" s="20" cm="1">
        <f t="array" ref="C530">IF(Table2[[#This Row],[Nodes]:[Nodes]]=6,Table2[[#This Row],[Solving_time]:[Solving_time]],"")</f>
        <v>300.08676528930602</v>
      </c>
      <c r="D530" s="20" t="str" cm="1">
        <f t="array" ref="D530">IF(Table2[[#This Row],[Nodes]:[Nodes]]=7,Table2[[#This Row],[Solving_time]:[Solving_time]],"")</f>
        <v/>
      </c>
    </row>
    <row r="531" spans="1:4">
      <c r="A531" s="20" t="str" cm="1">
        <f t="array" ref="A531">IF(Table2[[#This Row],[Nodes]:[Nodes]]=4,Table2[[#This Row],[Solving_time]:[Solving_time]],"")</f>
        <v/>
      </c>
      <c r="B531" s="20" t="str" cm="1">
        <f t="array" ref="B531">IF(Table2[[#This Row],[Nodes]:[Nodes]]=5,Table2[[#This Row],[Solving_time]:[Solving_time]],"")</f>
        <v/>
      </c>
      <c r="C531" s="20" cm="1">
        <f t="array" ref="C531">IF(Table2[[#This Row],[Nodes]:[Nodes]]=6,Table2[[#This Row],[Solving_time]:[Solving_time]],"")</f>
        <v>210.52449345588599</v>
      </c>
      <c r="D531" s="20" t="str" cm="1">
        <f t="array" ref="D531">IF(Table2[[#This Row],[Nodes]:[Nodes]]=7,Table2[[#This Row],[Solving_time]:[Solving_time]],"")</f>
        <v/>
      </c>
    </row>
    <row r="532" spans="1:4">
      <c r="A532" s="20" t="str" cm="1">
        <f t="array" ref="A532">IF(Table2[[#This Row],[Nodes]:[Nodes]]=4,Table2[[#This Row],[Solving_time]:[Solving_time]],"")</f>
        <v/>
      </c>
      <c r="B532" s="20" t="str" cm="1">
        <f t="array" ref="B532">IF(Table2[[#This Row],[Nodes]:[Nodes]]=5,Table2[[#This Row],[Solving_time]:[Solving_time]],"")</f>
        <v/>
      </c>
      <c r="C532" s="20" cm="1">
        <f t="array" ref="C532">IF(Table2[[#This Row],[Nodes]:[Nodes]]=6,Table2[[#This Row],[Solving_time]:[Solving_time]],"")</f>
        <v>143.37800621986301</v>
      </c>
      <c r="D532" s="20" t="str" cm="1">
        <f t="array" ref="D532">IF(Table2[[#This Row],[Nodes]:[Nodes]]=7,Table2[[#This Row],[Solving_time]:[Solving_time]],"")</f>
        <v/>
      </c>
    </row>
    <row r="533" spans="1:4">
      <c r="A533" s="20" t="str" cm="1">
        <f t="array" ref="A533">IF(Table2[[#This Row],[Nodes]:[Nodes]]=4,Table2[[#This Row],[Solving_time]:[Solving_time]],"")</f>
        <v/>
      </c>
      <c r="B533" s="20" t="str" cm="1">
        <f t="array" ref="B533">IF(Table2[[#This Row],[Nodes]:[Nodes]]=5,Table2[[#This Row],[Solving_time]:[Solving_time]],"")</f>
        <v/>
      </c>
      <c r="C533" s="20" cm="1">
        <f t="array" ref="C533">IF(Table2[[#This Row],[Nodes]:[Nodes]]=6,Table2[[#This Row],[Solving_time]:[Solving_time]],"")</f>
        <v>300.02353739738402</v>
      </c>
      <c r="D533" s="20" t="str" cm="1">
        <f t="array" ref="D533">IF(Table2[[#This Row],[Nodes]:[Nodes]]=7,Table2[[#This Row],[Solving_time]:[Solving_time]],"")</f>
        <v/>
      </c>
    </row>
    <row r="534" spans="1:4">
      <c r="A534" s="20" t="str" cm="1">
        <f t="array" ref="A534">IF(Table2[[#This Row],[Nodes]:[Nodes]]=4,Table2[[#This Row],[Solving_time]:[Solving_time]],"")</f>
        <v/>
      </c>
      <c r="B534" s="20" t="str" cm="1">
        <f t="array" ref="B534">IF(Table2[[#This Row],[Nodes]:[Nodes]]=5,Table2[[#This Row],[Solving_time]:[Solving_time]],"")</f>
        <v/>
      </c>
      <c r="C534" s="20" cm="1">
        <f t="array" ref="C534">IF(Table2[[#This Row],[Nodes]:[Nodes]]=6,Table2[[#This Row],[Solving_time]:[Solving_time]],"")</f>
        <v>300.01373291015602</v>
      </c>
      <c r="D534" s="20" t="str" cm="1">
        <f t="array" ref="D534">IF(Table2[[#This Row],[Nodes]:[Nodes]]=7,Table2[[#This Row],[Solving_time]:[Solving_time]],"")</f>
        <v/>
      </c>
    </row>
    <row r="535" spans="1:4">
      <c r="A535" s="20" t="str" cm="1">
        <f t="array" ref="A535">IF(Table2[[#This Row],[Nodes]:[Nodes]]=4,Table2[[#This Row],[Solving_time]:[Solving_time]],"")</f>
        <v/>
      </c>
      <c r="B535" s="20" t="str" cm="1">
        <f t="array" ref="B535">IF(Table2[[#This Row],[Nodes]:[Nodes]]=5,Table2[[#This Row],[Solving_time]:[Solving_time]],"")</f>
        <v/>
      </c>
      <c r="C535" s="20" cm="1">
        <f t="array" ref="C535">IF(Table2[[#This Row],[Nodes]:[Nodes]]=6,Table2[[#This Row],[Solving_time]:[Solving_time]],"")</f>
        <v>300.01013445854102</v>
      </c>
      <c r="D535" s="20" t="str" cm="1">
        <f t="array" ref="D535">IF(Table2[[#This Row],[Nodes]:[Nodes]]=7,Table2[[#This Row],[Solving_time]:[Solving_time]],"")</f>
        <v/>
      </c>
    </row>
    <row r="536" spans="1:4">
      <c r="A536" s="20" t="str" cm="1">
        <f t="array" ref="A536">IF(Table2[[#This Row],[Nodes]:[Nodes]]=4,Table2[[#This Row],[Solving_time]:[Solving_time]],"")</f>
        <v/>
      </c>
      <c r="B536" s="20" t="str" cm="1">
        <f t="array" ref="B536">IF(Table2[[#This Row],[Nodes]:[Nodes]]=5,Table2[[#This Row],[Solving_time]:[Solving_time]],"")</f>
        <v/>
      </c>
      <c r="C536" s="20" cm="1">
        <f t="array" ref="C536">IF(Table2[[#This Row],[Nodes]:[Nodes]]=6,Table2[[#This Row],[Solving_time]:[Solving_time]],"")</f>
        <v>159.20863676071099</v>
      </c>
      <c r="D536" s="20" t="str" cm="1">
        <f t="array" ref="D536">IF(Table2[[#This Row],[Nodes]:[Nodes]]=7,Table2[[#This Row],[Solving_time]:[Solving_time]],"")</f>
        <v/>
      </c>
    </row>
    <row r="537" spans="1:4">
      <c r="A537" s="20" t="str" cm="1">
        <f t="array" ref="A537">IF(Table2[[#This Row],[Nodes]:[Nodes]]=4,Table2[[#This Row],[Solving_time]:[Solving_time]],"")</f>
        <v/>
      </c>
      <c r="B537" s="20" t="str" cm="1">
        <f t="array" ref="B537">IF(Table2[[#This Row],[Nodes]:[Nodes]]=5,Table2[[#This Row],[Solving_time]:[Solving_time]],"")</f>
        <v/>
      </c>
      <c r="C537" s="20" cm="1">
        <f t="array" ref="C537">IF(Table2[[#This Row],[Nodes]:[Nodes]]=6,Table2[[#This Row],[Solving_time]:[Solving_time]],"")</f>
        <v>300.02761650085398</v>
      </c>
      <c r="D537" s="20" t="str" cm="1">
        <f t="array" ref="D537">IF(Table2[[#This Row],[Nodes]:[Nodes]]=7,Table2[[#This Row],[Solving_time]:[Solving_time]],"")</f>
        <v/>
      </c>
    </row>
    <row r="538" spans="1:4">
      <c r="A538" s="20" t="str" cm="1">
        <f t="array" ref="A538">IF(Table2[[#This Row],[Nodes]:[Nodes]]=4,Table2[[#This Row],[Solving_time]:[Solving_time]],"")</f>
        <v/>
      </c>
      <c r="B538" s="20" t="str" cm="1">
        <f t="array" ref="B538">IF(Table2[[#This Row],[Nodes]:[Nodes]]=5,Table2[[#This Row],[Solving_time]:[Solving_time]],"")</f>
        <v/>
      </c>
      <c r="C538" s="20" cm="1">
        <f t="array" ref="C538">IF(Table2[[#This Row],[Nodes]:[Nodes]]=6,Table2[[#This Row],[Solving_time]:[Solving_time]],"")</f>
        <v>37.287122726440401</v>
      </c>
      <c r="D538" s="20" t="str" cm="1">
        <f t="array" ref="D538">IF(Table2[[#This Row],[Nodes]:[Nodes]]=7,Table2[[#This Row],[Solving_time]:[Solving_time]],"")</f>
        <v/>
      </c>
    </row>
    <row r="539" spans="1:4">
      <c r="A539" s="20" t="str" cm="1">
        <f t="array" ref="A539">IF(Table2[[#This Row],[Nodes]:[Nodes]]=4,Table2[[#This Row],[Solving_time]:[Solving_time]],"")</f>
        <v/>
      </c>
      <c r="B539" s="20" t="str" cm="1">
        <f t="array" ref="B539">IF(Table2[[#This Row],[Nodes]:[Nodes]]=5,Table2[[#This Row],[Solving_time]:[Solving_time]],"")</f>
        <v/>
      </c>
      <c r="C539" s="20" cm="1">
        <f t="array" ref="C539">IF(Table2[[#This Row],[Nodes]:[Nodes]]=6,Table2[[#This Row],[Solving_time]:[Solving_time]],"")</f>
        <v>123.90829658508299</v>
      </c>
      <c r="D539" s="20" t="str" cm="1">
        <f t="array" ref="D539">IF(Table2[[#This Row],[Nodes]:[Nodes]]=7,Table2[[#This Row],[Solving_time]:[Solving_time]],"")</f>
        <v/>
      </c>
    </row>
    <row r="540" spans="1:4">
      <c r="A540" s="20" t="str" cm="1">
        <f t="array" ref="A540">IF(Table2[[#This Row],[Nodes]:[Nodes]]=4,Table2[[#This Row],[Solving_time]:[Solving_time]],"")</f>
        <v/>
      </c>
      <c r="B540" s="20" t="str" cm="1">
        <f t="array" ref="B540">IF(Table2[[#This Row],[Nodes]:[Nodes]]=5,Table2[[#This Row],[Solving_time]:[Solving_time]],"")</f>
        <v/>
      </c>
      <c r="C540" s="20" cm="1">
        <f t="array" ref="C540">IF(Table2[[#This Row],[Nodes]:[Nodes]]=6,Table2[[#This Row],[Solving_time]:[Solving_time]],"")</f>
        <v>151.93403911590499</v>
      </c>
      <c r="D540" s="20" t="str" cm="1">
        <f t="array" ref="D540">IF(Table2[[#This Row],[Nodes]:[Nodes]]=7,Table2[[#This Row],[Solving_time]:[Solving_time]],"")</f>
        <v/>
      </c>
    </row>
    <row r="541" spans="1:4">
      <c r="A541" s="20" t="str" cm="1">
        <f t="array" ref="A541">IF(Table2[[#This Row],[Nodes]:[Nodes]]=4,Table2[[#This Row],[Solving_time]:[Solving_time]],"")</f>
        <v/>
      </c>
      <c r="B541" s="20" t="str" cm="1">
        <f t="array" ref="B541">IF(Table2[[#This Row],[Nodes]:[Nodes]]=5,Table2[[#This Row],[Solving_time]:[Solving_time]],"")</f>
        <v/>
      </c>
      <c r="C541" s="20" cm="1">
        <f t="array" ref="C541">IF(Table2[[#This Row],[Nodes]:[Nodes]]=6,Table2[[#This Row],[Solving_time]:[Solving_time]],"")</f>
        <v>123.97334241867</v>
      </c>
      <c r="D541" s="20" t="str" cm="1">
        <f t="array" ref="D541">IF(Table2[[#This Row],[Nodes]:[Nodes]]=7,Table2[[#This Row],[Solving_time]:[Solving_time]],"")</f>
        <v/>
      </c>
    </row>
    <row r="542" spans="1:4">
      <c r="A542" s="20" t="str" cm="1">
        <f t="array" ref="A542">IF(Table2[[#This Row],[Nodes]:[Nodes]]=4,Table2[[#This Row],[Solving_time]:[Solving_time]],"")</f>
        <v/>
      </c>
      <c r="B542" s="20" t="str" cm="1">
        <f t="array" ref="B542">IF(Table2[[#This Row],[Nodes]:[Nodes]]=5,Table2[[#This Row],[Solving_time]:[Solving_time]],"")</f>
        <v/>
      </c>
      <c r="C542" s="20" t="str" cm="1">
        <f t="array" ref="C542">IF(Table2[[#This Row],[Nodes]:[Nodes]]=6,Table2[[#This Row],[Solving_time]:[Solving_time]],"")</f>
        <v/>
      </c>
      <c r="D542" s="20" cm="1">
        <f t="array" ref="D542">IF(Table2[[#This Row],[Nodes]:[Nodes]]=7,Table2[[#This Row],[Solving_time]:[Solving_time]],"")</f>
        <v>261.93332934379498</v>
      </c>
    </row>
    <row r="543" spans="1:4">
      <c r="A543" s="20" t="str" cm="1">
        <f t="array" ref="A543">IF(Table2[[#This Row],[Nodes]:[Nodes]]=4,Table2[[#This Row],[Solving_time]:[Solving_time]],"")</f>
        <v/>
      </c>
      <c r="B543" s="20" t="str" cm="1">
        <f t="array" ref="B543">IF(Table2[[#This Row],[Nodes]:[Nodes]]=5,Table2[[#This Row],[Solving_time]:[Solving_time]],"")</f>
        <v/>
      </c>
      <c r="C543" s="20" t="str" cm="1">
        <f t="array" ref="C543">IF(Table2[[#This Row],[Nodes]:[Nodes]]=6,Table2[[#This Row],[Solving_time]:[Solving_time]],"")</f>
        <v/>
      </c>
      <c r="D543" s="20" cm="1">
        <f t="array" ref="D543">IF(Table2[[#This Row],[Nodes]:[Nodes]]=7,Table2[[#This Row],[Solving_time]:[Solving_time]],"")</f>
        <v>208.52044534683199</v>
      </c>
    </row>
    <row r="544" spans="1:4">
      <c r="A544" s="20" t="str" cm="1">
        <f t="array" ref="A544">IF(Table2[[#This Row],[Nodes]:[Nodes]]=4,Table2[[#This Row],[Solving_time]:[Solving_time]],"")</f>
        <v/>
      </c>
      <c r="B544" s="20" t="str" cm="1">
        <f t="array" ref="B544">IF(Table2[[#This Row],[Nodes]:[Nodes]]=5,Table2[[#This Row],[Solving_time]:[Solving_time]],"")</f>
        <v/>
      </c>
      <c r="C544" s="20" t="str" cm="1">
        <f t="array" ref="C544">IF(Table2[[#This Row],[Nodes]:[Nodes]]=6,Table2[[#This Row],[Solving_time]:[Solving_time]],"")</f>
        <v/>
      </c>
      <c r="D544" s="20" cm="1">
        <f t="array" ref="D544">IF(Table2[[#This Row],[Nodes]:[Nodes]]=7,Table2[[#This Row],[Solving_time]:[Solving_time]],"")</f>
        <v>300.03860187530501</v>
      </c>
    </row>
    <row r="545" spans="1:4">
      <c r="A545" s="20" t="str" cm="1">
        <f t="array" ref="A545">IF(Table2[[#This Row],[Nodes]:[Nodes]]=4,Table2[[#This Row],[Solving_time]:[Solving_time]],"")</f>
        <v/>
      </c>
      <c r="B545" s="20" t="str" cm="1">
        <f t="array" ref="B545">IF(Table2[[#This Row],[Nodes]:[Nodes]]=5,Table2[[#This Row],[Solving_time]:[Solving_time]],"")</f>
        <v/>
      </c>
      <c r="C545" s="20" t="str" cm="1">
        <f t="array" ref="C545">IF(Table2[[#This Row],[Nodes]:[Nodes]]=6,Table2[[#This Row],[Solving_time]:[Solving_time]],"")</f>
        <v/>
      </c>
      <c r="D545" s="20" cm="1">
        <f t="array" ref="D545">IF(Table2[[#This Row],[Nodes]:[Nodes]]=7,Table2[[#This Row],[Solving_time]:[Solving_time]],"")</f>
        <v>246.73441433906501</v>
      </c>
    </row>
    <row r="546" spans="1:4">
      <c r="A546" s="20" t="str" cm="1">
        <f t="array" ref="A546">IF(Table2[[#This Row],[Nodes]:[Nodes]]=4,Table2[[#This Row],[Solving_time]:[Solving_time]],"")</f>
        <v/>
      </c>
      <c r="B546" s="20" t="str" cm="1">
        <f t="array" ref="B546">IF(Table2[[#This Row],[Nodes]:[Nodes]]=5,Table2[[#This Row],[Solving_time]:[Solving_time]],"")</f>
        <v/>
      </c>
      <c r="C546" s="20" t="str" cm="1">
        <f t="array" ref="C546">IF(Table2[[#This Row],[Nodes]:[Nodes]]=6,Table2[[#This Row],[Solving_time]:[Solving_time]],"")</f>
        <v/>
      </c>
      <c r="D546" s="20" cm="1">
        <f t="array" ref="D546">IF(Table2[[#This Row],[Nodes]:[Nodes]]=7,Table2[[#This Row],[Solving_time]:[Solving_time]],"")</f>
        <v>300.02993392944302</v>
      </c>
    </row>
    <row r="547" spans="1:4">
      <c r="A547" s="20" t="str" cm="1">
        <f t="array" ref="A547">IF(Table2[[#This Row],[Nodes]:[Nodes]]=4,Table2[[#This Row],[Solving_time]:[Solving_time]],"")</f>
        <v/>
      </c>
      <c r="B547" s="20" t="str" cm="1">
        <f t="array" ref="B547">IF(Table2[[#This Row],[Nodes]:[Nodes]]=5,Table2[[#This Row],[Solving_time]:[Solving_time]],"")</f>
        <v/>
      </c>
      <c r="C547" s="20" t="str" cm="1">
        <f t="array" ref="C547">IF(Table2[[#This Row],[Nodes]:[Nodes]]=6,Table2[[#This Row],[Solving_time]:[Solving_time]],"")</f>
        <v/>
      </c>
      <c r="D547" s="20" cm="1">
        <f t="array" ref="D547">IF(Table2[[#This Row],[Nodes]:[Nodes]]=7,Table2[[#This Row],[Solving_time]:[Solving_time]],"")</f>
        <v>123.479543924331</v>
      </c>
    </row>
    <row r="548" spans="1:4">
      <c r="A548" s="20" t="str" cm="1">
        <f t="array" ref="A548">IF(Table2[[#This Row],[Nodes]:[Nodes]]=4,Table2[[#This Row],[Solving_time]:[Solving_time]],"")</f>
        <v/>
      </c>
      <c r="B548" s="20" t="str" cm="1">
        <f t="array" ref="B548">IF(Table2[[#This Row],[Nodes]:[Nodes]]=5,Table2[[#This Row],[Solving_time]:[Solving_time]],"")</f>
        <v/>
      </c>
      <c r="C548" s="20" t="str" cm="1">
        <f t="array" ref="C548">IF(Table2[[#This Row],[Nodes]:[Nodes]]=6,Table2[[#This Row],[Solving_time]:[Solving_time]],"")</f>
        <v/>
      </c>
      <c r="D548" s="20" cm="1">
        <f t="array" ref="D548">IF(Table2[[#This Row],[Nodes]:[Nodes]]=7,Table2[[#This Row],[Solving_time]:[Solving_time]],"")</f>
        <v>170.44611978530801</v>
      </c>
    </row>
    <row r="549" spans="1:4">
      <c r="A549" s="20" t="str" cm="1">
        <f t="array" ref="A549">IF(Table2[[#This Row],[Nodes]:[Nodes]]=4,Table2[[#This Row],[Solving_time]:[Solving_time]],"")</f>
        <v/>
      </c>
      <c r="B549" s="20" t="str" cm="1">
        <f t="array" ref="B549">IF(Table2[[#This Row],[Nodes]:[Nodes]]=5,Table2[[#This Row],[Solving_time]:[Solving_time]],"")</f>
        <v/>
      </c>
      <c r="C549" s="20" t="str" cm="1">
        <f t="array" ref="C549">IF(Table2[[#This Row],[Nodes]:[Nodes]]=6,Table2[[#This Row],[Solving_time]:[Solving_time]],"")</f>
        <v/>
      </c>
      <c r="D549" s="20" cm="1">
        <f t="array" ref="D549">IF(Table2[[#This Row],[Nodes]:[Nodes]]=7,Table2[[#This Row],[Solving_time]:[Solving_time]],"")</f>
        <v>193.308696508407</v>
      </c>
    </row>
    <row r="550" spans="1:4">
      <c r="A550" s="20" t="str" cm="1">
        <f t="array" ref="A550">IF(Table2[[#This Row],[Nodes]:[Nodes]]=4,Table2[[#This Row],[Solving_time]:[Solving_time]],"")</f>
        <v/>
      </c>
      <c r="B550" s="20" t="str" cm="1">
        <f t="array" ref="B550">IF(Table2[[#This Row],[Nodes]:[Nodes]]=5,Table2[[#This Row],[Solving_time]:[Solving_time]],"")</f>
        <v/>
      </c>
      <c r="C550" s="20" t="str" cm="1">
        <f t="array" ref="C550">IF(Table2[[#This Row],[Nodes]:[Nodes]]=6,Table2[[#This Row],[Solving_time]:[Solving_time]],"")</f>
        <v/>
      </c>
      <c r="D550" s="20" cm="1">
        <f t="array" ref="D550">IF(Table2[[#This Row],[Nodes]:[Nodes]]=7,Table2[[#This Row],[Solving_time]:[Solving_time]],"")</f>
        <v>300.00467300414999</v>
      </c>
    </row>
    <row r="551" spans="1:4">
      <c r="A551" s="20" t="str" cm="1">
        <f t="array" ref="A551">IF(Table2[[#This Row],[Nodes]:[Nodes]]=4,Table2[[#This Row],[Solving_time]:[Solving_time]],"")</f>
        <v/>
      </c>
      <c r="B551" s="20" t="str" cm="1">
        <f t="array" ref="B551">IF(Table2[[#This Row],[Nodes]:[Nodes]]=5,Table2[[#This Row],[Solving_time]:[Solving_time]],"")</f>
        <v/>
      </c>
      <c r="C551" s="20" t="str" cm="1">
        <f t="array" ref="C551">IF(Table2[[#This Row],[Nodes]:[Nodes]]=6,Table2[[#This Row],[Solving_time]:[Solving_time]],"")</f>
        <v/>
      </c>
      <c r="D551" s="20" cm="1">
        <f t="array" ref="D551">IF(Table2[[#This Row],[Nodes]:[Nodes]]=7,Table2[[#This Row],[Solving_time]:[Solving_time]],"")</f>
        <v>300.05084419250397</v>
      </c>
    </row>
    <row r="552" spans="1:4">
      <c r="A552" s="20" t="str" cm="1">
        <f t="array" ref="A552">IF(Table2[[#This Row],[Nodes]:[Nodes]]=4,Table2[[#This Row],[Solving_time]:[Solving_time]],"")</f>
        <v/>
      </c>
      <c r="B552" s="20" t="str" cm="1">
        <f t="array" ref="B552">IF(Table2[[#This Row],[Nodes]:[Nodes]]=5,Table2[[#This Row],[Solving_time]:[Solving_time]],"")</f>
        <v/>
      </c>
      <c r="C552" s="20" t="str" cm="1">
        <f t="array" ref="C552">IF(Table2[[#This Row],[Nodes]:[Nodes]]=6,Table2[[#This Row],[Solving_time]:[Solving_time]],"")</f>
        <v/>
      </c>
      <c r="D552" s="20" cm="1">
        <f t="array" ref="D552">IF(Table2[[#This Row],[Nodes]:[Nodes]]=7,Table2[[#This Row],[Solving_time]:[Solving_time]],"")</f>
        <v>135.42721343040401</v>
      </c>
    </row>
    <row r="553" spans="1:4">
      <c r="A553" s="20" t="str" cm="1">
        <f t="array" ref="A553">IF(Table2[[#This Row],[Nodes]:[Nodes]]=4,Table2[[#This Row],[Solving_time]:[Solving_time]],"")</f>
        <v/>
      </c>
      <c r="B553" s="20" t="str" cm="1">
        <f t="array" ref="B553">IF(Table2[[#This Row],[Nodes]:[Nodes]]=5,Table2[[#This Row],[Solving_time]:[Solving_time]],"")</f>
        <v/>
      </c>
      <c r="C553" s="20" t="str" cm="1">
        <f t="array" ref="C553">IF(Table2[[#This Row],[Nodes]:[Nodes]]=6,Table2[[#This Row],[Solving_time]:[Solving_time]],"")</f>
        <v/>
      </c>
      <c r="D553" s="20" cm="1">
        <f t="array" ref="D553">IF(Table2[[#This Row],[Nodes]:[Nodes]]=7,Table2[[#This Row],[Solving_time]:[Solving_time]],"")</f>
        <v>205.38195681571901</v>
      </c>
    </row>
    <row r="554" spans="1:4">
      <c r="A554" s="20" t="str" cm="1">
        <f t="array" ref="A554">IF(Table2[[#This Row],[Nodes]:[Nodes]]=4,Table2[[#This Row],[Solving_time]:[Solving_time]],"")</f>
        <v/>
      </c>
      <c r="B554" s="20" t="str" cm="1">
        <f t="array" ref="B554">IF(Table2[[#This Row],[Nodes]:[Nodes]]=5,Table2[[#This Row],[Solving_time]:[Solving_time]],"")</f>
        <v/>
      </c>
      <c r="C554" s="20" t="str" cm="1">
        <f t="array" ref="C554">IF(Table2[[#This Row],[Nodes]:[Nodes]]=6,Table2[[#This Row],[Solving_time]:[Solving_time]],"")</f>
        <v/>
      </c>
      <c r="D554" s="20" cm="1">
        <f t="array" ref="D554">IF(Table2[[#This Row],[Nodes]:[Nodes]]=7,Table2[[#This Row],[Solving_time]:[Solving_time]],"")</f>
        <v>135.29885768890301</v>
      </c>
    </row>
    <row r="555" spans="1:4">
      <c r="A555" s="20" t="str" cm="1">
        <f t="array" ref="A555">IF(Table2[[#This Row],[Nodes]:[Nodes]]=4,Table2[[#This Row],[Solving_time]:[Solving_time]],"")</f>
        <v/>
      </c>
      <c r="B555" s="20" t="str" cm="1">
        <f t="array" ref="B555">IF(Table2[[#This Row],[Nodes]:[Nodes]]=5,Table2[[#This Row],[Solving_time]:[Solving_time]],"")</f>
        <v/>
      </c>
      <c r="C555" s="20" t="str" cm="1">
        <f t="array" ref="C555">IF(Table2[[#This Row],[Nodes]:[Nodes]]=6,Table2[[#This Row],[Solving_time]:[Solving_time]],"")</f>
        <v/>
      </c>
      <c r="D555" s="20" cm="1">
        <f t="array" ref="D555">IF(Table2[[#This Row],[Nodes]:[Nodes]]=7,Table2[[#This Row],[Solving_time]:[Solving_time]],"")</f>
        <v>300.03433561324999</v>
      </c>
    </row>
    <row r="556" spans="1:4">
      <c r="A556" s="20" t="str" cm="1">
        <f t="array" ref="A556">IF(Table2[[#This Row],[Nodes]:[Nodes]]=4,Table2[[#This Row],[Solving_time]:[Solving_time]],"")</f>
        <v/>
      </c>
      <c r="B556" s="20" t="str" cm="1">
        <f t="array" ref="B556">IF(Table2[[#This Row],[Nodes]:[Nodes]]=5,Table2[[#This Row],[Solving_time]:[Solving_time]],"")</f>
        <v/>
      </c>
      <c r="C556" s="20" t="str" cm="1">
        <f t="array" ref="C556">IF(Table2[[#This Row],[Nodes]:[Nodes]]=6,Table2[[#This Row],[Solving_time]:[Solving_time]],"")</f>
        <v/>
      </c>
      <c r="D556" s="20" cm="1">
        <f t="array" ref="D556">IF(Table2[[#This Row],[Nodes]:[Nodes]]=7,Table2[[#This Row],[Solving_time]:[Solving_time]],"")</f>
        <v>200.462318897247</v>
      </c>
    </row>
    <row r="557" spans="1:4">
      <c r="A557" s="20" t="str" cm="1">
        <f t="array" ref="A557">IF(Table2[[#This Row],[Nodes]:[Nodes]]=4,Table2[[#This Row],[Solving_time]:[Solving_time]],"")</f>
        <v/>
      </c>
      <c r="B557" s="20" t="str" cm="1">
        <f t="array" ref="B557">IF(Table2[[#This Row],[Nodes]:[Nodes]]=5,Table2[[#This Row],[Solving_time]:[Solving_time]],"")</f>
        <v/>
      </c>
      <c r="C557" s="20" t="str" cm="1">
        <f t="array" ref="C557">IF(Table2[[#This Row],[Nodes]:[Nodes]]=6,Table2[[#This Row],[Solving_time]:[Solving_time]],"")</f>
        <v/>
      </c>
      <c r="D557" s="20" cm="1">
        <f t="array" ref="D557">IF(Table2[[#This Row],[Nodes]:[Nodes]]=7,Table2[[#This Row],[Solving_time]:[Solving_time]],"")</f>
        <v>148.03480696678099</v>
      </c>
    </row>
    <row r="558" spans="1:4">
      <c r="A558" s="20" t="str" cm="1">
        <f t="array" ref="A558">IF(Table2[[#This Row],[Nodes]:[Nodes]]=4,Table2[[#This Row],[Solving_time]:[Solving_time]],"")</f>
        <v/>
      </c>
      <c r="B558" s="20" t="str" cm="1">
        <f t="array" ref="B558">IF(Table2[[#This Row],[Nodes]:[Nodes]]=5,Table2[[#This Row],[Solving_time]:[Solving_time]],"")</f>
        <v/>
      </c>
      <c r="C558" s="20" t="str" cm="1">
        <f t="array" ref="C558">IF(Table2[[#This Row],[Nodes]:[Nodes]]=6,Table2[[#This Row],[Solving_time]:[Solving_time]],"")</f>
        <v/>
      </c>
      <c r="D558" s="20" cm="1">
        <f t="array" ref="D558">IF(Table2[[#This Row],[Nodes]:[Nodes]]=7,Table2[[#This Row],[Solving_time]:[Solving_time]],"")</f>
        <v>124.92612504959099</v>
      </c>
    </row>
    <row r="559" spans="1:4">
      <c r="A559" s="20" t="str" cm="1">
        <f t="array" ref="A559">IF(Table2[[#This Row],[Nodes]:[Nodes]]=4,Table2[[#This Row],[Solving_time]:[Solving_time]],"")</f>
        <v/>
      </c>
      <c r="B559" s="20" t="str" cm="1">
        <f t="array" ref="B559">IF(Table2[[#This Row],[Nodes]:[Nodes]]=5,Table2[[#This Row],[Solving_time]:[Solving_time]],"")</f>
        <v/>
      </c>
      <c r="C559" s="20" t="str" cm="1">
        <f t="array" ref="C559">IF(Table2[[#This Row],[Nodes]:[Nodes]]=6,Table2[[#This Row],[Solving_time]:[Solving_time]],"")</f>
        <v/>
      </c>
      <c r="D559" s="20" cm="1">
        <f t="array" ref="D559">IF(Table2[[#This Row],[Nodes]:[Nodes]]=7,Table2[[#This Row],[Solving_time]:[Solving_time]],"")</f>
        <v>119.196478843688</v>
      </c>
    </row>
    <row r="560" spans="1:4">
      <c r="A560" s="20" t="str" cm="1">
        <f t="array" ref="A560">IF(Table2[[#This Row],[Nodes]:[Nodes]]=4,Table2[[#This Row],[Solving_time]:[Solving_time]],"")</f>
        <v/>
      </c>
      <c r="B560" s="20" t="str" cm="1">
        <f t="array" ref="B560">IF(Table2[[#This Row],[Nodes]:[Nodes]]=5,Table2[[#This Row],[Solving_time]:[Solving_time]],"")</f>
        <v/>
      </c>
      <c r="C560" s="20" t="str" cm="1">
        <f t="array" ref="C560">IF(Table2[[#This Row],[Nodes]:[Nodes]]=6,Table2[[#This Row],[Solving_time]:[Solving_time]],"")</f>
        <v/>
      </c>
      <c r="D560" s="20" cm="1">
        <f t="array" ref="D560">IF(Table2[[#This Row],[Nodes]:[Nodes]]=7,Table2[[#This Row],[Solving_time]:[Solving_time]],"")</f>
        <v>192.14761471748301</v>
      </c>
    </row>
    <row r="561" spans="1:4">
      <c r="A561" s="20" t="str" cm="1">
        <f t="array" ref="A561">IF(Table2[[#This Row],[Nodes]:[Nodes]]=4,Table2[[#This Row],[Solving_time]:[Solving_time]],"")</f>
        <v/>
      </c>
      <c r="B561" s="20" t="str" cm="1">
        <f t="array" ref="B561">IF(Table2[[#This Row],[Nodes]:[Nodes]]=5,Table2[[#This Row],[Solving_time]:[Solving_time]],"")</f>
        <v/>
      </c>
      <c r="C561" s="20" t="str" cm="1">
        <f t="array" ref="C561">IF(Table2[[#This Row],[Nodes]:[Nodes]]=6,Table2[[#This Row],[Solving_time]:[Solving_time]],"")</f>
        <v/>
      </c>
      <c r="D561" s="20" cm="1">
        <f t="array" ref="D561">IF(Table2[[#This Row],[Nodes]:[Nodes]]=7,Table2[[#This Row],[Solving_time]:[Solving_time]],"")</f>
        <v>300.02274799346901</v>
      </c>
    </row>
    <row r="562" spans="1:4">
      <c r="A562" s="20" t="str" cm="1">
        <f t="array" ref="A562">IF(Table2[[#This Row],[Nodes]:[Nodes]]=4,Table2[[#This Row],[Solving_time]:[Solving_time]],"")</f>
        <v/>
      </c>
      <c r="B562" s="20" t="str" cm="1">
        <f t="array" ref="B562">IF(Table2[[#This Row],[Nodes]:[Nodes]]=5,Table2[[#This Row],[Solving_time]:[Solving_time]],"")</f>
        <v/>
      </c>
      <c r="C562" s="20" t="str" cm="1">
        <f t="array" ref="C562">IF(Table2[[#This Row],[Nodes]:[Nodes]]=6,Table2[[#This Row],[Solving_time]:[Solving_time]],"")</f>
        <v/>
      </c>
      <c r="D562" s="20" cm="1">
        <f t="array" ref="D562">IF(Table2[[#This Row],[Nodes]:[Nodes]]=7,Table2[[#This Row],[Solving_time]:[Solving_time]],"")</f>
        <v>285.94949603080698</v>
      </c>
    </row>
    <row r="563" spans="1:4">
      <c r="A563" s="20" t="str" cm="1">
        <f t="array" ref="A563">IF(Table2[[#This Row],[Nodes]:[Nodes]]=4,Table2[[#This Row],[Solving_time]:[Solving_time]],"")</f>
        <v/>
      </c>
      <c r="B563" s="20" t="str" cm="1">
        <f t="array" ref="B563">IF(Table2[[#This Row],[Nodes]:[Nodes]]=5,Table2[[#This Row],[Solving_time]:[Solving_time]],"")</f>
        <v/>
      </c>
      <c r="C563" s="20" t="str" cm="1">
        <f t="array" ref="C563">IF(Table2[[#This Row],[Nodes]:[Nodes]]=6,Table2[[#This Row],[Solving_time]:[Solving_time]],"")</f>
        <v/>
      </c>
      <c r="D563" s="20" cm="1">
        <f t="array" ref="D563">IF(Table2[[#This Row],[Nodes]:[Nodes]]=7,Table2[[#This Row],[Solving_time]:[Solving_time]],"")</f>
        <v>253.91349315643299</v>
      </c>
    </row>
    <row r="564" spans="1:4">
      <c r="A564" s="20" t="str" cm="1">
        <f t="array" ref="A564">IF(Table2[[#This Row],[Nodes]:[Nodes]]=4,Table2[[#This Row],[Solving_time]:[Solving_time]],"")</f>
        <v/>
      </c>
      <c r="B564" s="20" t="str" cm="1">
        <f t="array" ref="B564">IF(Table2[[#This Row],[Nodes]:[Nodes]]=5,Table2[[#This Row],[Solving_time]:[Solving_time]],"")</f>
        <v/>
      </c>
      <c r="C564" s="20" t="str" cm="1">
        <f t="array" ref="C564">IF(Table2[[#This Row],[Nodes]:[Nodes]]=6,Table2[[#This Row],[Solving_time]:[Solving_time]],"")</f>
        <v/>
      </c>
      <c r="D564" s="20" cm="1">
        <f t="array" ref="D564">IF(Table2[[#This Row],[Nodes]:[Nodes]]=7,Table2[[#This Row],[Solving_time]:[Solving_time]],"")</f>
        <v>254.89032959938001</v>
      </c>
    </row>
    <row r="565" spans="1:4">
      <c r="A565" s="20" t="str" cm="1">
        <f t="array" ref="A565">IF(Table2[[#This Row],[Nodes]:[Nodes]]=4,Table2[[#This Row],[Solving_time]:[Solving_time]],"")</f>
        <v/>
      </c>
      <c r="B565" s="20" t="str" cm="1">
        <f t="array" ref="B565">IF(Table2[[#This Row],[Nodes]:[Nodes]]=5,Table2[[#This Row],[Solving_time]:[Solving_time]],"")</f>
        <v/>
      </c>
      <c r="C565" s="20" t="str" cm="1">
        <f t="array" ref="C565">IF(Table2[[#This Row],[Nodes]:[Nodes]]=6,Table2[[#This Row],[Solving_time]:[Solving_time]],"")</f>
        <v/>
      </c>
      <c r="D565" s="20" cm="1">
        <f t="array" ref="D565">IF(Table2[[#This Row],[Nodes]:[Nodes]]=7,Table2[[#This Row],[Solving_time]:[Solving_time]],"")</f>
        <v>267.196084976196</v>
      </c>
    </row>
    <row r="566" spans="1:4">
      <c r="A566" s="20" t="str" cm="1">
        <f t="array" ref="A566">IF(Table2[[#This Row],[Nodes]:[Nodes]]=4,Table2[[#This Row],[Solving_time]:[Solving_time]],"")</f>
        <v/>
      </c>
      <c r="B566" s="20" t="str" cm="1">
        <f t="array" ref="B566">IF(Table2[[#This Row],[Nodes]:[Nodes]]=5,Table2[[#This Row],[Solving_time]:[Solving_time]],"")</f>
        <v/>
      </c>
      <c r="C566" s="20" t="str" cm="1">
        <f t="array" ref="C566">IF(Table2[[#This Row],[Nodes]:[Nodes]]=6,Table2[[#This Row],[Solving_time]:[Solving_time]],"")</f>
        <v/>
      </c>
      <c r="D566" s="20" cm="1">
        <f t="array" ref="D566">IF(Table2[[#This Row],[Nodes]:[Nodes]]=7,Table2[[#This Row],[Solving_time]:[Solving_time]],"")</f>
        <v>300.03678846359202</v>
      </c>
    </row>
    <row r="567" spans="1:4">
      <c r="A567" s="20" t="str" cm="1">
        <f t="array" ref="A567">IF(Table2[[#This Row],[Nodes]:[Nodes]]=4,Table2[[#This Row],[Solving_time]:[Solving_time]],"")</f>
        <v/>
      </c>
      <c r="B567" s="20" t="str" cm="1">
        <f t="array" ref="B567">IF(Table2[[#This Row],[Nodes]:[Nodes]]=5,Table2[[#This Row],[Solving_time]:[Solving_time]],"")</f>
        <v/>
      </c>
      <c r="C567" s="20" t="str" cm="1">
        <f t="array" ref="C567">IF(Table2[[#This Row],[Nodes]:[Nodes]]=6,Table2[[#This Row],[Solving_time]:[Solving_time]],"")</f>
        <v/>
      </c>
      <c r="D567" s="20" cm="1">
        <f t="array" ref="D567">IF(Table2[[#This Row],[Nodes]:[Nodes]]=7,Table2[[#This Row],[Solving_time]:[Solving_time]],"")</f>
        <v>122.54988646507201</v>
      </c>
    </row>
    <row r="568" spans="1:4">
      <c r="A568" s="20" t="str" cm="1">
        <f t="array" ref="A568">IF(Table2[[#This Row],[Nodes]:[Nodes]]=4,Table2[[#This Row],[Solving_time]:[Solving_time]],"")</f>
        <v/>
      </c>
      <c r="B568" s="20" t="str" cm="1">
        <f t="array" ref="B568">IF(Table2[[#This Row],[Nodes]:[Nodes]]=5,Table2[[#This Row],[Solving_time]:[Solving_time]],"")</f>
        <v/>
      </c>
      <c r="C568" s="20" t="str" cm="1">
        <f t="array" ref="C568">IF(Table2[[#This Row],[Nodes]:[Nodes]]=6,Table2[[#This Row],[Solving_time]:[Solving_time]],"")</f>
        <v/>
      </c>
      <c r="D568" s="20" cm="1">
        <f t="array" ref="D568">IF(Table2[[#This Row],[Nodes]:[Nodes]]=7,Table2[[#This Row],[Solving_time]:[Solving_time]],"")</f>
        <v>139.52620673179601</v>
      </c>
    </row>
    <row r="569" spans="1:4">
      <c r="A569" s="20" t="str" cm="1">
        <f t="array" ref="A569">IF(Table2[[#This Row],[Nodes]:[Nodes]]=4,Table2[[#This Row],[Solving_time]:[Solving_time]],"")</f>
        <v/>
      </c>
      <c r="B569" s="20" t="str" cm="1">
        <f t="array" ref="B569">IF(Table2[[#This Row],[Nodes]:[Nodes]]=5,Table2[[#This Row],[Solving_time]:[Solving_time]],"")</f>
        <v/>
      </c>
      <c r="C569" s="20" t="str" cm="1">
        <f t="array" ref="C569">IF(Table2[[#This Row],[Nodes]:[Nodes]]=6,Table2[[#This Row],[Solving_time]:[Solving_time]],"")</f>
        <v/>
      </c>
      <c r="D569" s="20" cm="1">
        <f t="array" ref="D569">IF(Table2[[#This Row],[Nodes]:[Nodes]]=7,Table2[[#This Row],[Solving_time]:[Solving_time]],"")</f>
        <v>278.30037522315899</v>
      </c>
    </row>
    <row r="570" spans="1:4">
      <c r="A570" s="20" t="str" cm="1">
        <f t="array" ref="A570">IF(Table2[[#This Row],[Nodes]:[Nodes]]=4,Table2[[#This Row],[Solving_time]:[Solving_time]],"")</f>
        <v/>
      </c>
      <c r="B570" s="20" t="str" cm="1">
        <f t="array" ref="B570">IF(Table2[[#This Row],[Nodes]:[Nodes]]=5,Table2[[#This Row],[Solving_time]:[Solving_time]],"")</f>
        <v/>
      </c>
      <c r="C570" s="20" t="str" cm="1">
        <f t="array" ref="C570">IF(Table2[[#This Row],[Nodes]:[Nodes]]=6,Table2[[#This Row],[Solving_time]:[Solving_time]],"")</f>
        <v/>
      </c>
      <c r="D570" s="20" cm="1">
        <f t="array" ref="D570">IF(Table2[[#This Row],[Nodes]:[Nodes]]=7,Table2[[#This Row],[Solving_time]:[Solving_time]],"")</f>
        <v>157.58516097068701</v>
      </c>
    </row>
    <row r="571" spans="1:4">
      <c r="A571" s="20" t="str" cm="1">
        <f t="array" ref="A571">IF(Table2[[#This Row],[Nodes]:[Nodes]]=4,Table2[[#This Row],[Solving_time]:[Solving_time]],"")</f>
        <v/>
      </c>
      <c r="B571" s="20" t="str" cm="1">
        <f t="array" ref="B571">IF(Table2[[#This Row],[Nodes]:[Nodes]]=5,Table2[[#This Row],[Solving_time]:[Solving_time]],"")</f>
        <v/>
      </c>
      <c r="C571" s="20" t="str" cm="1">
        <f t="array" ref="C571">IF(Table2[[#This Row],[Nodes]:[Nodes]]=6,Table2[[#This Row],[Solving_time]:[Solving_time]],"")</f>
        <v/>
      </c>
      <c r="D571" s="20" cm="1">
        <f t="array" ref="D571">IF(Table2[[#This Row],[Nodes]:[Nodes]]=7,Table2[[#This Row],[Solving_time]:[Solving_time]],"")</f>
        <v>300.10645198821999</v>
      </c>
    </row>
    <row r="572" spans="1:4">
      <c r="A572" s="20" t="str" cm="1">
        <f t="array" ref="A572">IF(Table2[[#This Row],[Nodes]:[Nodes]]=4,Table2[[#This Row],[Solving_time]:[Solving_time]],"")</f>
        <v/>
      </c>
      <c r="B572" s="20" t="str" cm="1">
        <f t="array" ref="B572">IF(Table2[[#This Row],[Nodes]:[Nodes]]=5,Table2[[#This Row],[Solving_time]:[Solving_time]],"")</f>
        <v/>
      </c>
      <c r="C572" s="20" t="str" cm="1">
        <f t="array" ref="C572">IF(Table2[[#This Row],[Nodes]:[Nodes]]=6,Table2[[#This Row],[Solving_time]:[Solving_time]],"")</f>
        <v/>
      </c>
      <c r="D572" s="20" cm="1">
        <f t="array" ref="D572">IF(Table2[[#This Row],[Nodes]:[Nodes]]=7,Table2[[#This Row],[Solving_time]:[Solving_time]],"")</f>
        <v>277.94163537025401</v>
      </c>
    </row>
    <row r="573" spans="1:4">
      <c r="A573" s="20" t="str" cm="1">
        <f t="array" ref="A573">IF(Table2[[#This Row],[Nodes]:[Nodes]]=4,Table2[[#This Row],[Solving_time]:[Solving_time]],"")</f>
        <v/>
      </c>
      <c r="B573" s="20" t="str" cm="1">
        <f t="array" ref="B573">IF(Table2[[#This Row],[Nodes]:[Nodes]]=5,Table2[[#This Row],[Solving_time]:[Solving_time]],"")</f>
        <v/>
      </c>
      <c r="C573" s="20" t="str" cm="1">
        <f t="array" ref="C573">IF(Table2[[#This Row],[Nodes]:[Nodes]]=6,Table2[[#This Row],[Solving_time]:[Solving_time]],"")</f>
        <v/>
      </c>
      <c r="D573" s="20" cm="1">
        <f t="array" ref="D573">IF(Table2[[#This Row],[Nodes]:[Nodes]]=7,Table2[[#This Row],[Solving_time]:[Solving_time]],"")</f>
        <v>283.24452853202803</v>
      </c>
    </row>
    <row r="574" spans="1:4">
      <c r="A574" s="20" t="str" cm="1">
        <f t="array" ref="A574">IF(Table2[[#This Row],[Nodes]:[Nodes]]=4,Table2[[#This Row],[Solving_time]:[Solving_time]],"")</f>
        <v/>
      </c>
      <c r="B574" s="20" t="str" cm="1">
        <f t="array" ref="B574">IF(Table2[[#This Row],[Nodes]:[Nodes]]=5,Table2[[#This Row],[Solving_time]:[Solving_time]],"")</f>
        <v/>
      </c>
      <c r="C574" s="20" t="str" cm="1">
        <f t="array" ref="C574">IF(Table2[[#This Row],[Nodes]:[Nodes]]=6,Table2[[#This Row],[Solving_time]:[Solving_time]],"")</f>
        <v/>
      </c>
      <c r="D574" s="20" cm="1">
        <f t="array" ref="D574">IF(Table2[[#This Row],[Nodes]:[Nodes]]=7,Table2[[#This Row],[Solving_time]:[Solving_time]],"")</f>
        <v>300.04919219017</v>
      </c>
    </row>
    <row r="575" spans="1:4">
      <c r="A575" s="20" t="str" cm="1">
        <f t="array" ref="A575">IF(Table2[[#This Row],[Nodes]:[Nodes]]=4,Table2[[#This Row],[Solving_time]:[Solving_time]],"")</f>
        <v/>
      </c>
      <c r="B575" s="20" t="str" cm="1">
        <f t="array" ref="B575">IF(Table2[[#This Row],[Nodes]:[Nodes]]=5,Table2[[#This Row],[Solving_time]:[Solving_time]],"")</f>
        <v/>
      </c>
      <c r="C575" s="20" t="str" cm="1">
        <f t="array" ref="C575">IF(Table2[[#This Row],[Nodes]:[Nodes]]=6,Table2[[#This Row],[Solving_time]:[Solving_time]],"")</f>
        <v/>
      </c>
      <c r="D575" s="20" cm="1">
        <f t="array" ref="D575">IF(Table2[[#This Row],[Nodes]:[Nodes]]=7,Table2[[#This Row],[Solving_time]:[Solving_time]],"")</f>
        <v>300.035554647445</v>
      </c>
    </row>
    <row r="576" spans="1:4">
      <c r="A576" s="20" t="str" cm="1">
        <f t="array" ref="A576">IF(Table2[[#This Row],[Nodes]:[Nodes]]=4,Table2[[#This Row],[Solving_time]:[Solving_time]],"")</f>
        <v/>
      </c>
      <c r="B576" s="20" t="str" cm="1">
        <f t="array" ref="B576">IF(Table2[[#This Row],[Nodes]:[Nodes]]=5,Table2[[#This Row],[Solving_time]:[Solving_time]],"")</f>
        <v/>
      </c>
      <c r="C576" s="20" t="str" cm="1">
        <f t="array" ref="C576">IF(Table2[[#This Row],[Nodes]:[Nodes]]=6,Table2[[#This Row],[Solving_time]:[Solving_time]],"")</f>
        <v/>
      </c>
      <c r="D576" s="20" cm="1">
        <f t="array" ref="D576">IF(Table2[[#This Row],[Nodes]:[Nodes]]=7,Table2[[#This Row],[Solving_time]:[Solving_time]],"")</f>
        <v>174.46240377426099</v>
      </c>
    </row>
    <row r="577" spans="1:4">
      <c r="A577" s="20" t="str" cm="1">
        <f t="array" ref="A577">IF(Table2[[#This Row],[Nodes]:[Nodes]]=4,Table2[[#This Row],[Solving_time]:[Solving_time]],"")</f>
        <v/>
      </c>
      <c r="B577" s="20" t="str" cm="1">
        <f t="array" ref="B577">IF(Table2[[#This Row],[Nodes]:[Nodes]]=5,Table2[[#This Row],[Solving_time]:[Solving_time]],"")</f>
        <v/>
      </c>
      <c r="C577" s="20" t="str" cm="1">
        <f t="array" ref="C577">IF(Table2[[#This Row],[Nodes]:[Nodes]]=6,Table2[[#This Row],[Solving_time]:[Solving_time]],"")</f>
        <v/>
      </c>
      <c r="D577" s="20" cm="1">
        <f t="array" ref="D577">IF(Table2[[#This Row],[Nodes]:[Nodes]]=7,Table2[[#This Row],[Solving_time]:[Solving_time]],"")</f>
        <v>189.060971975326</v>
      </c>
    </row>
    <row r="578" spans="1:4">
      <c r="A578" s="20" t="str" cm="1">
        <f t="array" ref="A578">IF(Table2[[#This Row],[Nodes]:[Nodes]]=4,Table2[[#This Row],[Solving_time]:[Solving_time]],"")</f>
        <v/>
      </c>
      <c r="B578" s="20" t="str" cm="1">
        <f t="array" ref="B578">IF(Table2[[#This Row],[Nodes]:[Nodes]]=5,Table2[[#This Row],[Solving_time]:[Solving_time]],"")</f>
        <v/>
      </c>
      <c r="C578" s="20" t="str" cm="1">
        <f t="array" ref="C578">IF(Table2[[#This Row],[Nodes]:[Nodes]]=6,Table2[[#This Row],[Solving_time]:[Solving_time]],"")</f>
        <v/>
      </c>
      <c r="D578" s="20" cm="1">
        <f t="array" ref="D578">IF(Table2[[#This Row],[Nodes]:[Nodes]]=7,Table2[[#This Row],[Solving_time]:[Solving_time]],"")</f>
        <v>125.075537443161</v>
      </c>
    </row>
    <row r="579" spans="1:4">
      <c r="A579" s="20" t="str" cm="1">
        <f t="array" ref="A579">IF(Table2[[#This Row],[Nodes]:[Nodes]]=4,Table2[[#This Row],[Solving_time]:[Solving_time]],"")</f>
        <v/>
      </c>
      <c r="B579" s="20" t="str" cm="1">
        <f t="array" ref="B579">IF(Table2[[#This Row],[Nodes]:[Nodes]]=5,Table2[[#This Row],[Solving_time]:[Solving_time]],"")</f>
        <v/>
      </c>
      <c r="C579" s="20" t="str" cm="1">
        <f t="array" ref="C579">IF(Table2[[#This Row],[Nodes]:[Nodes]]=6,Table2[[#This Row],[Solving_time]:[Solving_time]],"")</f>
        <v/>
      </c>
      <c r="D579" s="20" cm="1">
        <f t="array" ref="D579">IF(Table2[[#This Row],[Nodes]:[Nodes]]=7,Table2[[#This Row],[Solving_time]:[Solving_time]],"")</f>
        <v>119.77594208717299</v>
      </c>
    </row>
    <row r="580" spans="1:4">
      <c r="A580" s="20" t="str" cm="1">
        <f t="array" ref="A580">IF(Table2[[#This Row],[Nodes]:[Nodes]]=4,Table2[[#This Row],[Solving_time]:[Solving_time]],"")</f>
        <v/>
      </c>
      <c r="B580" s="20" t="str" cm="1">
        <f t="array" ref="B580">IF(Table2[[#This Row],[Nodes]:[Nodes]]=5,Table2[[#This Row],[Solving_time]:[Solving_time]],"")</f>
        <v/>
      </c>
      <c r="C580" s="20" t="str" cm="1">
        <f t="array" ref="C580">IF(Table2[[#This Row],[Nodes]:[Nodes]]=6,Table2[[#This Row],[Solving_time]:[Solving_time]],"")</f>
        <v/>
      </c>
      <c r="D580" s="20" cm="1">
        <f t="array" ref="D580">IF(Table2[[#This Row],[Nodes]:[Nodes]]=7,Table2[[#This Row],[Solving_time]:[Solving_time]],"")</f>
        <v>172.06725358963001</v>
      </c>
    </row>
    <row r="581" spans="1:4">
      <c r="A581" s="20" t="str" cm="1">
        <f t="array" ref="A581">IF(Table2[[#This Row],[Nodes]:[Nodes]]=4,Table2[[#This Row],[Solving_time]:[Solving_time]],"")</f>
        <v/>
      </c>
      <c r="B581" s="20" t="str" cm="1">
        <f t="array" ref="B581">IF(Table2[[#This Row],[Nodes]:[Nodes]]=5,Table2[[#This Row],[Solving_time]:[Solving_time]],"")</f>
        <v/>
      </c>
      <c r="C581" s="20" t="str" cm="1">
        <f t="array" ref="C581">IF(Table2[[#This Row],[Nodes]:[Nodes]]=6,Table2[[#This Row],[Solving_time]:[Solving_time]],"")</f>
        <v/>
      </c>
      <c r="D581" s="20" cm="1">
        <f t="array" ref="D581">IF(Table2[[#This Row],[Nodes]:[Nodes]]=7,Table2[[#This Row],[Solving_time]:[Solving_time]],"")</f>
        <v>244.74547410011201</v>
      </c>
    </row>
    <row r="582" spans="1:4">
      <c r="A582" s="20" t="str" cm="1">
        <f t="array" ref="A582">IF(Table2[[#This Row],[Nodes]:[Nodes]]=4,Table2[[#This Row],[Solving_time]:[Solving_time]],"")</f>
        <v/>
      </c>
      <c r="B582" s="20" t="str" cm="1">
        <f t="array" ref="B582">IF(Table2[[#This Row],[Nodes]:[Nodes]]=5,Table2[[#This Row],[Solving_time]:[Solving_time]],"")</f>
        <v/>
      </c>
      <c r="C582" s="20" t="str" cm="1">
        <f t="array" ref="C582">IF(Table2[[#This Row],[Nodes]:[Nodes]]=6,Table2[[#This Row],[Solving_time]:[Solving_time]],"")</f>
        <v/>
      </c>
      <c r="D582" s="20" cm="1">
        <f t="array" ref="D582">IF(Table2[[#This Row],[Nodes]:[Nodes]]=7,Table2[[#This Row],[Solving_time]:[Solving_time]],"")</f>
        <v>145.920133113861</v>
      </c>
    </row>
    <row r="583" spans="1:4">
      <c r="A583" s="20" t="str" cm="1">
        <f t="array" ref="A583">IF(Table2[[#This Row],[Nodes]:[Nodes]]=4,Table2[[#This Row],[Solving_time]:[Solving_time]],"")</f>
        <v/>
      </c>
      <c r="B583" s="20" t="str" cm="1">
        <f t="array" ref="B583">IF(Table2[[#This Row],[Nodes]:[Nodes]]=5,Table2[[#This Row],[Solving_time]:[Solving_time]],"")</f>
        <v/>
      </c>
      <c r="C583" s="20" t="str" cm="1">
        <f t="array" ref="C583">IF(Table2[[#This Row],[Nodes]:[Nodes]]=6,Table2[[#This Row],[Solving_time]:[Solving_time]],"")</f>
        <v/>
      </c>
      <c r="D583" s="20" cm="1">
        <f t="array" ref="D583">IF(Table2[[#This Row],[Nodes]:[Nodes]]=7,Table2[[#This Row],[Solving_time]:[Solving_time]],"")</f>
        <v>159.46922469139099</v>
      </c>
    </row>
    <row r="584" spans="1:4">
      <c r="A584" s="20" t="str" cm="1">
        <f t="array" ref="A584">IF(Table2[[#This Row],[Nodes]:[Nodes]]=4,Table2[[#This Row],[Solving_time]:[Solving_time]],"")</f>
        <v/>
      </c>
      <c r="B584" s="20" t="str" cm="1">
        <f t="array" ref="B584">IF(Table2[[#This Row],[Nodes]:[Nodes]]=5,Table2[[#This Row],[Solving_time]:[Solving_time]],"")</f>
        <v/>
      </c>
      <c r="C584" s="20" t="str" cm="1">
        <f t="array" ref="C584">IF(Table2[[#This Row],[Nodes]:[Nodes]]=6,Table2[[#This Row],[Solving_time]:[Solving_time]],"")</f>
        <v/>
      </c>
      <c r="D584" s="20" cm="1">
        <f t="array" ref="D584">IF(Table2[[#This Row],[Nodes]:[Nodes]]=7,Table2[[#This Row],[Solving_time]:[Solving_time]],"")</f>
        <v>300.019422769546</v>
      </c>
    </row>
    <row r="585" spans="1:4">
      <c r="A585" s="20" t="str" cm="1">
        <f t="array" ref="A585">IF(Table2[[#This Row],[Nodes]:[Nodes]]=4,Table2[[#This Row],[Solving_time]:[Solving_time]],"")</f>
        <v/>
      </c>
      <c r="B585" s="20" t="str" cm="1">
        <f t="array" ref="B585">IF(Table2[[#This Row],[Nodes]:[Nodes]]=5,Table2[[#This Row],[Solving_time]:[Solving_time]],"")</f>
        <v/>
      </c>
      <c r="C585" s="20" t="str" cm="1">
        <f t="array" ref="C585">IF(Table2[[#This Row],[Nodes]:[Nodes]]=6,Table2[[#This Row],[Solving_time]:[Solving_time]],"")</f>
        <v/>
      </c>
      <c r="D585" s="20" cm="1">
        <f t="array" ref="D585">IF(Table2[[#This Row],[Nodes]:[Nodes]]=7,Table2[[#This Row],[Solving_time]:[Solving_time]],"")</f>
        <v>159.98627161979601</v>
      </c>
    </row>
    <row r="586" spans="1:4">
      <c r="A586" s="20" t="str" cm="1">
        <f t="array" ref="A586">IF(Table2[[#This Row],[Nodes]:[Nodes]]=4,Table2[[#This Row],[Solving_time]:[Solving_time]],"")</f>
        <v/>
      </c>
      <c r="B586" s="20" t="str" cm="1">
        <f t="array" ref="B586">IF(Table2[[#This Row],[Nodes]:[Nodes]]=5,Table2[[#This Row],[Solving_time]:[Solving_time]],"")</f>
        <v/>
      </c>
      <c r="C586" s="20" t="str" cm="1">
        <f t="array" ref="C586">IF(Table2[[#This Row],[Nodes]:[Nodes]]=6,Table2[[#This Row],[Solving_time]:[Solving_time]],"")</f>
        <v/>
      </c>
      <c r="D586" s="20" cm="1">
        <f t="array" ref="D586">IF(Table2[[#This Row],[Nodes]:[Nodes]]=7,Table2[[#This Row],[Solving_time]:[Solving_time]],"")</f>
        <v>300.025399208068</v>
      </c>
    </row>
    <row r="587" spans="1:4">
      <c r="A587" s="20" t="str" cm="1">
        <f t="array" ref="A587">IF(Table2[[#This Row],[Nodes]:[Nodes]]=4,Table2[[#This Row],[Solving_time]:[Solving_time]],"")</f>
        <v/>
      </c>
      <c r="B587" s="20" t="str" cm="1">
        <f t="array" ref="B587">IF(Table2[[#This Row],[Nodes]:[Nodes]]=5,Table2[[#This Row],[Solving_time]:[Solving_time]],"")</f>
        <v/>
      </c>
      <c r="C587" s="20" t="str" cm="1">
        <f t="array" ref="C587">IF(Table2[[#This Row],[Nodes]:[Nodes]]=6,Table2[[#This Row],[Solving_time]:[Solving_time]],"")</f>
        <v/>
      </c>
      <c r="D587" s="20" cm="1">
        <f t="array" ref="D587">IF(Table2[[#This Row],[Nodes]:[Nodes]]=7,Table2[[#This Row],[Solving_time]:[Solving_time]],"")</f>
        <v>124.04582810401899</v>
      </c>
    </row>
    <row r="588" spans="1:4">
      <c r="A588" s="20" t="str" cm="1">
        <f t="array" ref="A588">IF(Table2[[#This Row],[Nodes]:[Nodes]]=4,Table2[[#This Row],[Solving_time]:[Solving_time]],"")</f>
        <v/>
      </c>
      <c r="B588" s="20" t="str" cm="1">
        <f t="array" ref="B588">IF(Table2[[#This Row],[Nodes]:[Nodes]]=5,Table2[[#This Row],[Solving_time]:[Solving_time]],"")</f>
        <v/>
      </c>
      <c r="C588" s="20" t="str" cm="1">
        <f t="array" ref="C588">IF(Table2[[#This Row],[Nodes]:[Nodes]]=6,Table2[[#This Row],[Solving_time]:[Solving_time]],"")</f>
        <v/>
      </c>
      <c r="D588" s="20" cm="1">
        <f t="array" ref="D588">IF(Table2[[#This Row],[Nodes]:[Nodes]]=7,Table2[[#This Row],[Solving_time]:[Solving_time]],"")</f>
        <v>161.88760495185801</v>
      </c>
    </row>
    <row r="589" spans="1:4">
      <c r="A589" s="20" t="str" cm="1">
        <f t="array" ref="A589">IF(Table2[[#This Row],[Nodes]:[Nodes]]=4,Table2[[#This Row],[Solving_time]:[Solving_time]],"")</f>
        <v/>
      </c>
      <c r="B589" s="20" t="str" cm="1">
        <f t="array" ref="B589">IF(Table2[[#This Row],[Nodes]:[Nodes]]=5,Table2[[#This Row],[Solving_time]:[Solving_time]],"")</f>
        <v/>
      </c>
      <c r="C589" s="20" t="str" cm="1">
        <f t="array" ref="C589">IF(Table2[[#This Row],[Nodes]:[Nodes]]=6,Table2[[#This Row],[Solving_time]:[Solving_time]],"")</f>
        <v/>
      </c>
      <c r="D589" s="20" cm="1">
        <f t="array" ref="D589">IF(Table2[[#This Row],[Nodes]:[Nodes]]=7,Table2[[#This Row],[Solving_time]:[Solving_time]],"")</f>
        <v>172.133371829986</v>
      </c>
    </row>
    <row r="590" spans="1:4">
      <c r="A590" s="20" t="str" cm="1">
        <f t="array" ref="A590">IF(Table2[[#This Row],[Nodes]:[Nodes]]=4,Table2[[#This Row],[Solving_time]:[Solving_time]],"")</f>
        <v/>
      </c>
      <c r="B590" s="20" t="str" cm="1">
        <f t="array" ref="B590">IF(Table2[[#This Row],[Nodes]:[Nodes]]=5,Table2[[#This Row],[Solving_time]:[Solving_time]],"")</f>
        <v/>
      </c>
      <c r="C590" s="20" t="str" cm="1">
        <f t="array" ref="C590">IF(Table2[[#This Row],[Nodes]:[Nodes]]=6,Table2[[#This Row],[Solving_time]:[Solving_time]],"")</f>
        <v/>
      </c>
      <c r="D590" s="20" cm="1">
        <f t="array" ref="D590">IF(Table2[[#This Row],[Nodes]:[Nodes]]=7,Table2[[#This Row],[Solving_time]:[Solving_time]],"")</f>
        <v>158.403220653533</v>
      </c>
    </row>
    <row r="591" spans="1:4">
      <c r="A591" s="20" t="str" cm="1">
        <f t="array" ref="A591">IF(Table2[[#This Row],[Nodes]:[Nodes]]=4,Table2[[#This Row],[Solving_time]:[Solving_time]],"")</f>
        <v/>
      </c>
      <c r="B591" s="20" t="str" cm="1">
        <f t="array" ref="B591">IF(Table2[[#This Row],[Nodes]:[Nodes]]=5,Table2[[#This Row],[Solving_time]:[Solving_time]],"")</f>
        <v/>
      </c>
      <c r="C591" s="20" t="str" cm="1">
        <f t="array" ref="C591">IF(Table2[[#This Row],[Nodes]:[Nodes]]=6,Table2[[#This Row],[Solving_time]:[Solving_time]],"")</f>
        <v/>
      </c>
      <c r="D591" s="20" cm="1">
        <f t="array" ref="D591">IF(Table2[[#This Row],[Nodes]:[Nodes]]=7,Table2[[#This Row],[Solving_time]:[Solving_time]],"")</f>
        <v>147.58379220962499</v>
      </c>
    </row>
    <row r="592" spans="1:4">
      <c r="A592" s="20" t="str" cm="1">
        <f t="array" ref="A592">IF(Table2[[#This Row],[Nodes]:[Nodes]]=4,Table2[[#This Row],[Solving_time]:[Solving_time]],"")</f>
        <v/>
      </c>
      <c r="B592" s="20" t="str" cm="1">
        <f t="array" ref="B592">IF(Table2[[#This Row],[Nodes]:[Nodes]]=5,Table2[[#This Row],[Solving_time]:[Solving_time]],"")</f>
        <v/>
      </c>
      <c r="C592" s="20" t="str" cm="1">
        <f t="array" ref="C592">IF(Table2[[#This Row],[Nodes]:[Nodes]]=6,Table2[[#This Row],[Solving_time]:[Solving_time]],"")</f>
        <v/>
      </c>
      <c r="D592" s="20" cm="1">
        <f t="array" ref="D592">IF(Table2[[#This Row],[Nodes]:[Nodes]]=7,Table2[[#This Row],[Solving_time]:[Solving_time]],"")</f>
        <v>253.794443368911</v>
      </c>
    </row>
    <row r="593" spans="1:4">
      <c r="A593" s="20" t="str" cm="1">
        <f t="array" ref="A593">IF(Table2[[#This Row],[Nodes]:[Nodes]]=4,Table2[[#This Row],[Solving_time]:[Solving_time]],"")</f>
        <v/>
      </c>
      <c r="B593" s="20" t="str" cm="1">
        <f t="array" ref="B593">IF(Table2[[#This Row],[Nodes]:[Nodes]]=5,Table2[[#This Row],[Solving_time]:[Solving_time]],"")</f>
        <v/>
      </c>
      <c r="C593" s="20" t="str" cm="1">
        <f t="array" ref="C593">IF(Table2[[#This Row],[Nodes]:[Nodes]]=6,Table2[[#This Row],[Solving_time]:[Solving_time]],"")</f>
        <v/>
      </c>
      <c r="D593" s="20" cm="1">
        <f t="array" ref="D593">IF(Table2[[#This Row],[Nodes]:[Nodes]]=7,Table2[[#This Row],[Solving_time]:[Solving_time]],"")</f>
        <v>221.180528163909</v>
      </c>
    </row>
    <row r="594" spans="1:4">
      <c r="A594" s="20" t="str" cm="1">
        <f t="array" ref="A594">IF(Table2[[#This Row],[Nodes]:[Nodes]]=4,Table2[[#This Row],[Solving_time]:[Solving_time]],"")</f>
        <v/>
      </c>
      <c r="B594" s="20" t="str" cm="1">
        <f t="array" ref="B594">IF(Table2[[#This Row],[Nodes]:[Nodes]]=5,Table2[[#This Row],[Solving_time]:[Solving_time]],"")</f>
        <v/>
      </c>
      <c r="C594" s="20" t="str" cm="1">
        <f t="array" ref="C594">IF(Table2[[#This Row],[Nodes]:[Nodes]]=6,Table2[[#This Row],[Solving_time]:[Solving_time]],"")</f>
        <v/>
      </c>
      <c r="D594" s="20" cm="1">
        <f t="array" ref="D594">IF(Table2[[#This Row],[Nodes]:[Nodes]]=7,Table2[[#This Row],[Solving_time]:[Solving_time]],"")</f>
        <v>194.47026848793001</v>
      </c>
    </row>
    <row r="595" spans="1:4">
      <c r="A595" s="20" t="str" cm="1">
        <f t="array" ref="A595">IF(Table2[[#This Row],[Nodes]:[Nodes]]=4,Table2[[#This Row],[Solving_time]:[Solving_time]],"")</f>
        <v/>
      </c>
      <c r="B595" s="20" t="str" cm="1">
        <f t="array" ref="B595">IF(Table2[[#This Row],[Nodes]:[Nodes]]=5,Table2[[#This Row],[Solving_time]:[Solving_time]],"")</f>
        <v/>
      </c>
      <c r="C595" s="20" t="str" cm="1">
        <f t="array" ref="C595">IF(Table2[[#This Row],[Nodes]:[Nodes]]=6,Table2[[#This Row],[Solving_time]:[Solving_time]],"")</f>
        <v/>
      </c>
      <c r="D595" s="20" cm="1">
        <f t="array" ref="D595">IF(Table2[[#This Row],[Nodes]:[Nodes]]=7,Table2[[#This Row],[Solving_time]:[Solving_time]],"")</f>
        <v>245.8701338768</v>
      </c>
    </row>
    <row r="596" spans="1:4">
      <c r="A596" s="20" t="str" cm="1">
        <f t="array" ref="A596">IF(Table2[[#This Row],[Nodes]:[Nodes]]=4,Table2[[#This Row],[Solving_time]:[Solving_time]],"")</f>
        <v/>
      </c>
      <c r="B596" s="20" t="str" cm="1">
        <f t="array" ref="B596">IF(Table2[[#This Row],[Nodes]:[Nodes]]=5,Table2[[#This Row],[Solving_time]:[Solving_time]],"")</f>
        <v/>
      </c>
      <c r="C596" s="20" t="str" cm="1">
        <f t="array" ref="C596">IF(Table2[[#This Row],[Nodes]:[Nodes]]=6,Table2[[#This Row],[Solving_time]:[Solving_time]],"")</f>
        <v/>
      </c>
      <c r="D596" s="20" cm="1">
        <f t="array" ref="D596">IF(Table2[[#This Row],[Nodes]:[Nodes]]=7,Table2[[#This Row],[Solving_time]:[Solving_time]],"")</f>
        <v>300.02852940559302</v>
      </c>
    </row>
    <row r="597" spans="1:4">
      <c r="A597" s="20" t="str" cm="1">
        <f t="array" ref="A597">IF(Table2[[#This Row],[Nodes]:[Nodes]]=4,Table2[[#This Row],[Solving_time]:[Solving_time]],"")</f>
        <v/>
      </c>
      <c r="B597" s="20" t="str" cm="1">
        <f t="array" ref="B597">IF(Table2[[#This Row],[Nodes]:[Nodes]]=5,Table2[[#This Row],[Solving_time]:[Solving_time]],"")</f>
        <v/>
      </c>
      <c r="C597" s="20" t="str" cm="1">
        <f t="array" ref="C597">IF(Table2[[#This Row],[Nodes]:[Nodes]]=6,Table2[[#This Row],[Solving_time]:[Solving_time]],"")</f>
        <v/>
      </c>
      <c r="D597" s="20" cm="1">
        <f t="array" ref="D597">IF(Table2[[#This Row],[Nodes]:[Nodes]]=7,Table2[[#This Row],[Solving_time]:[Solving_time]],"")</f>
        <v>223.50199007987899</v>
      </c>
    </row>
    <row r="598" spans="1:4">
      <c r="A598" s="20" t="str" cm="1">
        <f t="array" ref="A598">IF(Table2[[#This Row],[Nodes]:[Nodes]]=4,Table2[[#This Row],[Solving_time]:[Solving_time]],"")</f>
        <v/>
      </c>
      <c r="B598" s="20" t="str" cm="1">
        <f t="array" ref="B598">IF(Table2[[#This Row],[Nodes]:[Nodes]]=5,Table2[[#This Row],[Solving_time]:[Solving_time]],"")</f>
        <v/>
      </c>
      <c r="C598" s="20" t="str" cm="1">
        <f t="array" ref="C598">IF(Table2[[#This Row],[Nodes]:[Nodes]]=6,Table2[[#This Row],[Solving_time]:[Solving_time]],"")</f>
        <v/>
      </c>
      <c r="D598" s="20" cm="1">
        <f t="array" ref="D598">IF(Table2[[#This Row],[Nodes]:[Nodes]]=7,Table2[[#This Row],[Solving_time]:[Solving_time]],"")</f>
        <v>125.055199623107</v>
      </c>
    </row>
    <row r="599" spans="1:4">
      <c r="A599" s="20" t="str" cm="1">
        <f t="array" ref="A599">IF(Table2[[#This Row],[Nodes]:[Nodes]]=4,Table2[[#This Row],[Solving_time]:[Solving_time]],"")</f>
        <v/>
      </c>
      <c r="B599" s="20" t="str" cm="1">
        <f t="array" ref="B599">IF(Table2[[#This Row],[Nodes]:[Nodes]]=5,Table2[[#This Row],[Solving_time]:[Solving_time]],"")</f>
        <v/>
      </c>
      <c r="C599" s="20" t="str" cm="1">
        <f t="array" ref="C599">IF(Table2[[#This Row],[Nodes]:[Nodes]]=6,Table2[[#This Row],[Solving_time]:[Solving_time]],"")</f>
        <v/>
      </c>
      <c r="D599" s="20" cm="1">
        <f t="array" ref="D599">IF(Table2[[#This Row],[Nodes]:[Nodes]]=7,Table2[[#This Row],[Solving_time]:[Solving_time]],"")</f>
        <v>120.417728185653</v>
      </c>
    </row>
    <row r="600" spans="1:4">
      <c r="A600" s="20" t="str" cm="1">
        <f t="array" ref="A600">IF(Table2[[#This Row],[Nodes]:[Nodes]]=4,Table2[[#This Row],[Solving_time]:[Solving_time]],"")</f>
        <v/>
      </c>
      <c r="B600" s="20" t="str" cm="1">
        <f t="array" ref="B600">IF(Table2[[#This Row],[Nodes]:[Nodes]]=5,Table2[[#This Row],[Solving_time]:[Solving_time]],"")</f>
        <v/>
      </c>
      <c r="C600" s="20" t="str" cm="1">
        <f t="array" ref="C600">IF(Table2[[#This Row],[Nodes]:[Nodes]]=6,Table2[[#This Row],[Solving_time]:[Solving_time]],"")</f>
        <v/>
      </c>
      <c r="D600" s="20" cm="1">
        <f t="array" ref="D600">IF(Table2[[#This Row],[Nodes]:[Nodes]]=7,Table2[[#This Row],[Solving_time]:[Solving_time]],"")</f>
        <v>128.06323814391999</v>
      </c>
    </row>
    <row r="601" spans="1:4">
      <c r="A601" s="20" t="str" cm="1">
        <f t="array" ref="A601">IF(Table2[[#This Row],[Nodes]:[Nodes]]=4,Table2[[#This Row],[Solving_time]:[Solving_time]],"")</f>
        <v/>
      </c>
      <c r="B601" s="20" t="str" cm="1">
        <f t="array" ref="B601">IF(Table2[[#This Row],[Nodes]:[Nodes]]=5,Table2[[#This Row],[Solving_time]:[Solving_time]],"")</f>
        <v/>
      </c>
      <c r="C601" s="20" t="str" cm="1">
        <f t="array" ref="C601">IF(Table2[[#This Row],[Nodes]:[Nodes]]=6,Table2[[#This Row],[Solving_time]:[Solving_time]],"")</f>
        <v/>
      </c>
      <c r="D601" s="20" cm="1">
        <f t="array" ref="D601">IF(Table2[[#This Row],[Nodes]:[Nodes]]=7,Table2[[#This Row],[Solving_time]:[Solving_time]],"")</f>
        <v>300.040041446685</v>
      </c>
    </row>
    <row r="602" spans="1:4">
      <c r="A602" s="20" t="str" cm="1">
        <f t="array" ref="A602">IF(Table2[[#This Row],[Nodes]:[Nodes]]=4,Table2[[#This Row],[Solving_time]:[Solving_time]],"")</f>
        <v/>
      </c>
      <c r="B602" s="20" t="str" cm="1">
        <f t="array" ref="B602">IF(Table2[[#This Row],[Nodes]:[Nodes]]=5,Table2[[#This Row],[Solving_time]:[Solving_time]],"")</f>
        <v/>
      </c>
      <c r="C602" s="20" t="str" cm="1">
        <f t="array" ref="C602">IF(Table2[[#This Row],[Nodes]:[Nodes]]=6,Table2[[#This Row],[Solving_time]:[Solving_time]],"")</f>
        <v/>
      </c>
      <c r="D602" s="20" cm="1">
        <f t="array" ref="D602">IF(Table2[[#This Row],[Nodes]:[Nodes]]=7,Table2[[#This Row],[Solving_time]:[Solving_time]],"")</f>
        <v>171.97176289558399</v>
      </c>
    </row>
    <row r="603" spans="1:4">
      <c r="A603" s="20" t="str" cm="1">
        <f t="array" ref="A603">IF(Table2[[#This Row],[Nodes]:[Nodes]]=4,Table2[[#This Row],[Solving_time]:[Solving_time]],"")</f>
        <v/>
      </c>
      <c r="B603" s="20" t="str" cm="1">
        <f t="array" ref="B603">IF(Table2[[#This Row],[Nodes]:[Nodes]]=5,Table2[[#This Row],[Solving_time]:[Solving_time]],"")</f>
        <v/>
      </c>
      <c r="C603" s="20" t="str" cm="1">
        <f t="array" ref="C603">IF(Table2[[#This Row],[Nodes]:[Nodes]]=6,Table2[[#This Row],[Solving_time]:[Solving_time]],"")</f>
        <v/>
      </c>
      <c r="D603" s="20" cm="1">
        <f t="array" ref="D603">IF(Table2[[#This Row],[Nodes]:[Nodes]]=7,Table2[[#This Row],[Solving_time]:[Solving_time]],"")</f>
        <v>300.03520727157502</v>
      </c>
    </row>
    <row r="604" spans="1:4">
      <c r="A604" s="20" t="str" cm="1">
        <f t="array" ref="A604">IF(Table2[[#This Row],[Nodes]:[Nodes]]=4,Table2[[#This Row],[Solving_time]:[Solving_time]],"")</f>
        <v/>
      </c>
      <c r="B604" s="20" t="str" cm="1">
        <f t="array" ref="B604">IF(Table2[[#This Row],[Nodes]:[Nodes]]=5,Table2[[#This Row],[Solving_time]:[Solving_time]],"")</f>
        <v/>
      </c>
      <c r="C604" s="20" t="str" cm="1">
        <f t="array" ref="C604">IF(Table2[[#This Row],[Nodes]:[Nodes]]=6,Table2[[#This Row],[Solving_time]:[Solving_time]],"")</f>
        <v/>
      </c>
      <c r="D604" s="20" cm="1">
        <f t="array" ref="D604">IF(Table2[[#This Row],[Nodes]:[Nodes]]=7,Table2[[#This Row],[Solving_time]:[Solving_time]],"")</f>
        <v>300.04094600677399</v>
      </c>
    </row>
    <row r="605" spans="1:4">
      <c r="A605" s="20" t="str" cm="1">
        <f t="array" ref="A605">IF(Table2[[#This Row],[Nodes]:[Nodes]]=4,Table2[[#This Row],[Solving_time]:[Solving_time]],"")</f>
        <v/>
      </c>
      <c r="B605" s="20" t="str" cm="1">
        <f t="array" ref="B605">IF(Table2[[#This Row],[Nodes]:[Nodes]]=5,Table2[[#This Row],[Solving_time]:[Solving_time]],"")</f>
        <v/>
      </c>
      <c r="C605" s="20" t="str" cm="1">
        <f t="array" ref="C605">IF(Table2[[#This Row],[Nodes]:[Nodes]]=6,Table2[[#This Row],[Solving_time]:[Solving_time]],"")</f>
        <v/>
      </c>
      <c r="D605" s="20" cm="1">
        <f t="array" ref="D605">IF(Table2[[#This Row],[Nodes]:[Nodes]]=7,Table2[[#This Row],[Solving_time]:[Solving_time]],"")</f>
        <v>177.190142869949</v>
      </c>
    </row>
    <row r="606" spans="1:4">
      <c r="A606" s="20" t="str" cm="1">
        <f t="array" ref="A606">IF(Table2[[#This Row],[Nodes]:[Nodes]]=4,Table2[[#This Row],[Solving_time]:[Solving_time]],"")</f>
        <v/>
      </c>
      <c r="B606" s="20" t="str" cm="1">
        <f t="array" ref="B606">IF(Table2[[#This Row],[Nodes]:[Nodes]]=5,Table2[[#This Row],[Solving_time]:[Solving_time]],"")</f>
        <v/>
      </c>
      <c r="C606" s="20" t="str" cm="1">
        <f t="array" ref="C606">IF(Table2[[#This Row],[Nodes]:[Nodes]]=6,Table2[[#This Row],[Solving_time]:[Solving_time]],"")</f>
        <v/>
      </c>
      <c r="D606" s="20" cm="1">
        <f t="array" ref="D606">IF(Table2[[#This Row],[Nodes]:[Nodes]]=7,Table2[[#This Row],[Solving_time]:[Solving_time]],"")</f>
        <v>141.47191810607899</v>
      </c>
    </row>
    <row r="607" spans="1:4">
      <c r="A607" s="20" t="str" cm="1">
        <f t="array" ref="A607">IF(Table2[[#This Row],[Nodes]:[Nodes]]=4,Table2[[#This Row],[Solving_time]:[Solving_time]],"")</f>
        <v/>
      </c>
      <c r="B607" s="20" t="str" cm="1">
        <f t="array" ref="B607">IF(Table2[[#This Row],[Nodes]:[Nodes]]=5,Table2[[#This Row],[Solving_time]:[Solving_time]],"")</f>
        <v/>
      </c>
      <c r="C607" s="20" t="str" cm="1">
        <f t="array" ref="C607">IF(Table2[[#This Row],[Nodes]:[Nodes]]=6,Table2[[#This Row],[Solving_time]:[Solving_time]],"")</f>
        <v/>
      </c>
      <c r="D607" s="20" cm="1">
        <f t="array" ref="D607">IF(Table2[[#This Row],[Nodes]:[Nodes]]=7,Table2[[#This Row],[Solving_time]:[Solving_time]],"")</f>
        <v>127.480941295623</v>
      </c>
    </row>
    <row r="608" spans="1:4">
      <c r="A608" s="20" t="str" cm="1">
        <f t="array" ref="A608">IF(Table2[[#This Row],[Nodes]:[Nodes]]=4,Table2[[#This Row],[Solving_time]:[Solving_time]],"")</f>
        <v/>
      </c>
      <c r="B608" s="20" t="str" cm="1">
        <f t="array" ref="B608">IF(Table2[[#This Row],[Nodes]:[Nodes]]=5,Table2[[#This Row],[Solving_time]:[Solving_time]],"")</f>
        <v/>
      </c>
      <c r="C608" s="20" t="str" cm="1">
        <f t="array" ref="C608">IF(Table2[[#This Row],[Nodes]:[Nodes]]=6,Table2[[#This Row],[Solving_time]:[Solving_time]],"")</f>
        <v/>
      </c>
      <c r="D608" s="20" cm="1">
        <f t="array" ref="D608">IF(Table2[[#This Row],[Nodes]:[Nodes]]=7,Table2[[#This Row],[Solving_time]:[Solving_time]],"")</f>
        <v>199.69045233726499</v>
      </c>
    </row>
    <row r="609" spans="1:4">
      <c r="A609" s="20" t="str" cm="1">
        <f t="array" ref="A609">IF(Table2[[#This Row],[Nodes]:[Nodes]]=4,Table2[[#This Row],[Solving_time]:[Solving_time]],"")</f>
        <v/>
      </c>
      <c r="B609" s="20" t="str" cm="1">
        <f t="array" ref="B609">IF(Table2[[#This Row],[Nodes]:[Nodes]]=5,Table2[[#This Row],[Solving_time]:[Solving_time]],"")</f>
        <v/>
      </c>
      <c r="C609" s="20" t="str" cm="1">
        <f t="array" ref="C609">IF(Table2[[#This Row],[Nodes]:[Nodes]]=6,Table2[[#This Row],[Solving_time]:[Solving_time]],"")</f>
        <v/>
      </c>
      <c r="D609" s="20" cm="1">
        <f t="array" ref="D609">IF(Table2[[#This Row],[Nodes]:[Nodes]]=7,Table2[[#This Row],[Solving_time]:[Solving_time]],"")</f>
        <v>132.68914532661401</v>
      </c>
    </row>
    <row r="610" spans="1:4">
      <c r="A610" s="20" t="str" cm="1">
        <f t="array" ref="A610">IF(Table2[[#This Row],[Nodes]:[Nodes]]=4,Table2[[#This Row],[Solving_time]:[Solving_time]],"")</f>
        <v/>
      </c>
      <c r="B610" s="20" t="str" cm="1">
        <f t="array" ref="B610">IF(Table2[[#This Row],[Nodes]:[Nodes]]=5,Table2[[#This Row],[Solving_time]:[Solving_time]],"")</f>
        <v/>
      </c>
      <c r="C610" s="20" t="str" cm="1">
        <f t="array" ref="C610">IF(Table2[[#This Row],[Nodes]:[Nodes]]=6,Table2[[#This Row],[Solving_time]:[Solving_time]],"")</f>
        <v/>
      </c>
      <c r="D610" s="20" cm="1">
        <f t="array" ref="D610">IF(Table2[[#This Row],[Nodes]:[Nodes]]=7,Table2[[#This Row],[Solving_time]:[Solving_time]],"")</f>
        <v>205.45402383804301</v>
      </c>
    </row>
    <row r="611" spans="1:4">
      <c r="A611" s="20" t="str" cm="1">
        <f t="array" ref="A611">IF(Table2[[#This Row],[Nodes]:[Nodes]]=4,Table2[[#This Row],[Solving_time]:[Solving_time]],"")</f>
        <v/>
      </c>
      <c r="B611" s="20" t="str" cm="1">
        <f t="array" ref="B611">IF(Table2[[#This Row],[Nodes]:[Nodes]]=5,Table2[[#This Row],[Solving_time]:[Solving_time]],"")</f>
        <v/>
      </c>
      <c r="C611" s="20" t="str" cm="1">
        <f t="array" ref="C611">IF(Table2[[#This Row],[Nodes]:[Nodes]]=6,Table2[[#This Row],[Solving_time]:[Solving_time]],"")</f>
        <v/>
      </c>
      <c r="D611" s="20" cm="1">
        <f t="array" ref="D611">IF(Table2[[#This Row],[Nodes]:[Nodes]]=7,Table2[[#This Row],[Solving_time]:[Solving_time]],"")</f>
        <v>300.034293413162</v>
      </c>
    </row>
    <row r="612" spans="1:4">
      <c r="A612" s="20" t="str" cm="1">
        <f t="array" ref="A612">IF(Table2[[#This Row],[Nodes]:[Nodes]]=4,Table2[[#This Row],[Solving_time]:[Solving_time]],"")</f>
        <v/>
      </c>
      <c r="B612" s="20" t="str" cm="1">
        <f t="array" ref="B612">IF(Table2[[#This Row],[Nodes]:[Nodes]]=5,Table2[[#This Row],[Solving_time]:[Solving_time]],"")</f>
        <v/>
      </c>
      <c r="C612" s="20" t="str" cm="1">
        <f t="array" ref="C612">IF(Table2[[#This Row],[Nodes]:[Nodes]]=6,Table2[[#This Row],[Solving_time]:[Solving_time]],"")</f>
        <v/>
      </c>
      <c r="D612" s="20" cm="1">
        <f t="array" ref="D612">IF(Table2[[#This Row],[Nodes]:[Nodes]]=7,Table2[[#This Row],[Solving_time]:[Solving_time]],"")</f>
        <v>300.02484297752301</v>
      </c>
    </row>
    <row r="613" spans="1:4">
      <c r="A613" s="20" t="str" cm="1">
        <f t="array" ref="A613">IF(Table2[[#This Row],[Nodes]:[Nodes]]=4,Table2[[#This Row],[Solving_time]:[Solving_time]],"")</f>
        <v/>
      </c>
      <c r="B613" s="20" t="str" cm="1">
        <f t="array" ref="B613">IF(Table2[[#This Row],[Nodes]:[Nodes]]=5,Table2[[#This Row],[Solving_time]:[Solving_time]],"")</f>
        <v/>
      </c>
      <c r="C613" s="20" t="str" cm="1">
        <f t="array" ref="C613">IF(Table2[[#This Row],[Nodes]:[Nodes]]=6,Table2[[#This Row],[Solving_time]:[Solving_time]],"")</f>
        <v/>
      </c>
      <c r="D613" s="20" cm="1">
        <f t="array" ref="D613">IF(Table2[[#This Row],[Nodes]:[Nodes]]=7,Table2[[#This Row],[Solving_time]:[Solving_time]],"")</f>
        <v>300.03253149986199</v>
      </c>
    </row>
    <row r="614" spans="1:4">
      <c r="A614" s="20" t="str" cm="1">
        <f t="array" ref="A614">IF(Table2[[#This Row],[Nodes]:[Nodes]]=4,Table2[[#This Row],[Solving_time]:[Solving_time]],"")</f>
        <v/>
      </c>
      <c r="B614" s="20" t="str" cm="1">
        <f t="array" ref="B614">IF(Table2[[#This Row],[Nodes]:[Nodes]]=5,Table2[[#This Row],[Solving_time]:[Solving_time]],"")</f>
        <v/>
      </c>
      <c r="C614" s="20" t="str" cm="1">
        <f t="array" ref="C614">IF(Table2[[#This Row],[Nodes]:[Nodes]]=6,Table2[[#This Row],[Solving_time]:[Solving_time]],"")</f>
        <v/>
      </c>
      <c r="D614" s="20" cm="1">
        <f t="array" ref="D614">IF(Table2[[#This Row],[Nodes]:[Nodes]]=7,Table2[[#This Row],[Solving_time]:[Solving_time]],"")</f>
        <v>300.02155375480601</v>
      </c>
    </row>
    <row r="615" spans="1:4">
      <c r="A615" s="20" t="str" cm="1">
        <f t="array" ref="A615">IF(Table2[[#This Row],[Nodes]:[Nodes]]=4,Table2[[#This Row],[Solving_time]:[Solving_time]],"")</f>
        <v/>
      </c>
      <c r="B615" s="20" t="str" cm="1">
        <f t="array" ref="B615">IF(Table2[[#This Row],[Nodes]:[Nodes]]=5,Table2[[#This Row],[Solving_time]:[Solving_time]],"")</f>
        <v/>
      </c>
      <c r="C615" s="20" t="str" cm="1">
        <f t="array" ref="C615">IF(Table2[[#This Row],[Nodes]:[Nodes]]=6,Table2[[#This Row],[Solving_time]:[Solving_time]],"")</f>
        <v/>
      </c>
      <c r="D615" s="20" cm="1">
        <f t="array" ref="D615">IF(Table2[[#This Row],[Nodes]:[Nodes]]=7,Table2[[#This Row],[Solving_time]:[Solving_time]],"")</f>
        <v>258.03732180595398</v>
      </c>
    </row>
    <row r="616" spans="1:4">
      <c r="A616" s="20" t="str" cm="1">
        <f t="array" ref="A616">IF(Table2[[#This Row],[Nodes]:[Nodes]]=4,Table2[[#This Row],[Solving_time]:[Solving_time]],"")</f>
        <v/>
      </c>
      <c r="B616" s="20" t="str" cm="1">
        <f t="array" ref="B616">IF(Table2[[#This Row],[Nodes]:[Nodes]]=5,Table2[[#This Row],[Solving_time]:[Solving_time]],"")</f>
        <v/>
      </c>
      <c r="C616" s="20" t="str" cm="1">
        <f t="array" ref="C616">IF(Table2[[#This Row],[Nodes]:[Nodes]]=6,Table2[[#This Row],[Solving_time]:[Solving_time]],"")</f>
        <v/>
      </c>
      <c r="D616" s="20" cm="1">
        <f t="array" ref="D616">IF(Table2[[#This Row],[Nodes]:[Nodes]]=7,Table2[[#This Row],[Solving_time]:[Solving_time]],"")</f>
        <v>196.020040750503</v>
      </c>
    </row>
    <row r="617" spans="1:4">
      <c r="A617" s="20" t="str" cm="1">
        <f t="array" ref="A617">IF(Table2[[#This Row],[Nodes]:[Nodes]]=4,Table2[[#This Row],[Solving_time]:[Solving_time]],"")</f>
        <v/>
      </c>
      <c r="B617" s="20" t="str" cm="1">
        <f t="array" ref="B617">IF(Table2[[#This Row],[Nodes]:[Nodes]]=5,Table2[[#This Row],[Solving_time]:[Solving_time]],"")</f>
        <v/>
      </c>
      <c r="C617" s="20" t="str" cm="1">
        <f t="array" ref="C617">IF(Table2[[#This Row],[Nodes]:[Nodes]]=6,Table2[[#This Row],[Solving_time]:[Solving_time]],"")</f>
        <v/>
      </c>
      <c r="D617" s="20" cm="1">
        <f t="array" ref="D617">IF(Table2[[#This Row],[Nodes]:[Nodes]]=7,Table2[[#This Row],[Solving_time]:[Solving_time]],"")</f>
        <v>300.04288625717101</v>
      </c>
    </row>
    <row r="618" spans="1:4">
      <c r="A618" s="20" t="str" cm="1">
        <f t="array" ref="A618">IF(Table2[[#This Row],[Nodes]:[Nodes]]=4,Table2[[#This Row],[Solving_time]:[Solving_time]],"")</f>
        <v/>
      </c>
      <c r="B618" s="20" t="str" cm="1">
        <f t="array" ref="B618">IF(Table2[[#This Row],[Nodes]:[Nodes]]=5,Table2[[#This Row],[Solving_time]:[Solving_time]],"")</f>
        <v/>
      </c>
      <c r="C618" s="20" t="str" cm="1">
        <f t="array" ref="C618">IF(Table2[[#This Row],[Nodes]:[Nodes]]=6,Table2[[#This Row],[Solving_time]:[Solving_time]],"")</f>
        <v/>
      </c>
      <c r="D618" s="20" cm="1">
        <f t="array" ref="D618">IF(Table2[[#This Row],[Nodes]:[Nodes]]=7,Table2[[#This Row],[Solving_time]:[Solving_time]],"")</f>
        <v>300.00815081596301</v>
      </c>
    </row>
    <row r="619" spans="1:4">
      <c r="A619" s="20" t="str" cm="1">
        <f t="array" ref="A619">IF(Table2[[#This Row],[Nodes]:[Nodes]]=4,Table2[[#This Row],[Solving_time]:[Solving_time]],"")</f>
        <v/>
      </c>
      <c r="B619" s="20" t="str" cm="1">
        <f t="array" ref="B619">IF(Table2[[#This Row],[Nodes]:[Nodes]]=5,Table2[[#This Row],[Solving_time]:[Solving_time]],"")</f>
        <v/>
      </c>
      <c r="C619" s="20" t="str" cm="1">
        <f t="array" ref="C619">IF(Table2[[#This Row],[Nodes]:[Nodes]]=6,Table2[[#This Row],[Solving_time]:[Solving_time]],"")</f>
        <v/>
      </c>
      <c r="D619" s="20" cm="1">
        <f t="array" ref="D619">IF(Table2[[#This Row],[Nodes]:[Nodes]]=7,Table2[[#This Row],[Solving_time]:[Solving_time]],"")</f>
        <v>280.91189050674399</v>
      </c>
    </row>
    <row r="620" spans="1:4">
      <c r="A620" s="20" t="str" cm="1">
        <f t="array" ref="A620">IF(Table2[[#This Row],[Nodes]:[Nodes]]=4,Table2[[#This Row],[Solving_time]:[Solving_time]],"")</f>
        <v/>
      </c>
      <c r="B620" s="20" t="str" cm="1">
        <f t="array" ref="B620">IF(Table2[[#This Row],[Nodes]:[Nodes]]=5,Table2[[#This Row],[Solving_time]:[Solving_time]],"")</f>
        <v/>
      </c>
      <c r="C620" s="20" t="str" cm="1">
        <f t="array" ref="C620">IF(Table2[[#This Row],[Nodes]:[Nodes]]=6,Table2[[#This Row],[Solving_time]:[Solving_time]],"")</f>
        <v/>
      </c>
      <c r="D620" s="20" cm="1">
        <f t="array" ref="D620">IF(Table2[[#This Row],[Nodes]:[Nodes]]=7,Table2[[#This Row],[Solving_time]:[Solving_time]],"")</f>
        <v>129.84869003295799</v>
      </c>
    </row>
    <row r="621" spans="1:4">
      <c r="A621" s="20" t="str" cm="1">
        <f t="array" ref="A621">IF(Table2[[#This Row],[Nodes]:[Nodes]]=4,Table2[[#This Row],[Solving_time]:[Solving_time]],"")</f>
        <v/>
      </c>
      <c r="B621" s="20" t="str" cm="1">
        <f t="array" ref="B621">IF(Table2[[#This Row],[Nodes]:[Nodes]]=5,Table2[[#This Row],[Solving_time]:[Solving_time]],"")</f>
        <v/>
      </c>
      <c r="C621" s="20" t="str" cm="1">
        <f t="array" ref="C621">IF(Table2[[#This Row],[Nodes]:[Nodes]]=6,Table2[[#This Row],[Solving_time]:[Solving_time]],"")</f>
        <v/>
      </c>
      <c r="D621" s="20" cm="1">
        <f t="array" ref="D621">IF(Table2[[#This Row],[Nodes]:[Nodes]]=7,Table2[[#This Row],[Solving_time]:[Solving_time]],"")</f>
        <v>300.03979229927</v>
      </c>
    </row>
    <row r="622" spans="1:4">
      <c r="A622" s="20" t="str" cm="1">
        <f t="array" ref="A622">IF(Table2[[#This Row],[Nodes]:[Nodes]]=4,Table2[[#This Row],[Solving_time]:[Solving_time]],"")</f>
        <v/>
      </c>
      <c r="B622" s="20" t="str" cm="1">
        <f t="array" ref="B622">IF(Table2[[#This Row],[Nodes]:[Nodes]]=5,Table2[[#This Row],[Solving_time]:[Solving_time]],"")</f>
        <v/>
      </c>
      <c r="C622" s="20" t="str" cm="1">
        <f t="array" ref="C622">IF(Table2[[#This Row],[Nodes]:[Nodes]]=6,Table2[[#This Row],[Solving_time]:[Solving_time]],"")</f>
        <v/>
      </c>
      <c r="D622" s="20" cm="1">
        <f t="array" ref="D622">IF(Table2[[#This Row],[Nodes]:[Nodes]]=7,Table2[[#This Row],[Solving_time]:[Solving_time]],"")</f>
        <v>228.30711483955301</v>
      </c>
    </row>
    <row r="623" spans="1:4">
      <c r="A623" s="20" t="str" cm="1">
        <f t="array" ref="A623">IF(Table2[[#This Row],[Nodes]:[Nodes]]=4,Table2[[#This Row],[Solving_time]:[Solving_time]],"")</f>
        <v/>
      </c>
      <c r="B623" s="20" t="str" cm="1">
        <f t="array" ref="B623">IF(Table2[[#This Row],[Nodes]:[Nodes]]=5,Table2[[#This Row],[Solving_time]:[Solving_time]],"")</f>
        <v/>
      </c>
      <c r="C623" s="20" t="str" cm="1">
        <f t="array" ref="C623">IF(Table2[[#This Row],[Nodes]:[Nodes]]=6,Table2[[#This Row],[Solving_time]:[Solving_time]],"")</f>
        <v/>
      </c>
      <c r="D623" s="20" cm="1">
        <f t="array" ref="D623">IF(Table2[[#This Row],[Nodes]:[Nodes]]=7,Table2[[#This Row],[Solving_time]:[Solving_time]],"")</f>
        <v>205.896984100341</v>
      </c>
    </row>
    <row r="624" spans="1:4">
      <c r="A624" s="20" t="str" cm="1">
        <f t="array" ref="A624">IF(Table2[[#This Row],[Nodes]:[Nodes]]=4,Table2[[#This Row],[Solving_time]:[Solving_time]],"")</f>
        <v/>
      </c>
      <c r="B624" s="20" t="str" cm="1">
        <f t="array" ref="B624">IF(Table2[[#This Row],[Nodes]:[Nodes]]=5,Table2[[#This Row],[Solving_time]:[Solving_time]],"")</f>
        <v/>
      </c>
      <c r="C624" s="20" t="str" cm="1">
        <f t="array" ref="C624">IF(Table2[[#This Row],[Nodes]:[Nodes]]=6,Table2[[#This Row],[Solving_time]:[Solving_time]],"")</f>
        <v/>
      </c>
      <c r="D624" s="20" cm="1">
        <f t="array" ref="D624">IF(Table2[[#This Row],[Nodes]:[Nodes]]=7,Table2[[#This Row],[Solving_time]:[Solving_time]],"")</f>
        <v>300.00660634040798</v>
      </c>
    </row>
    <row r="625" spans="1:4">
      <c r="A625" s="20" t="str" cm="1">
        <f t="array" ref="A625">IF(Table2[[#This Row],[Nodes]:[Nodes]]=4,Table2[[#This Row],[Solving_time]:[Solving_time]],"")</f>
        <v/>
      </c>
      <c r="B625" s="20" t="str" cm="1">
        <f t="array" ref="B625">IF(Table2[[#This Row],[Nodes]:[Nodes]]=5,Table2[[#This Row],[Solving_time]:[Solving_time]],"")</f>
        <v/>
      </c>
      <c r="C625" s="20" t="str" cm="1">
        <f t="array" ref="C625">IF(Table2[[#This Row],[Nodes]:[Nodes]]=6,Table2[[#This Row],[Solving_time]:[Solving_time]],"")</f>
        <v/>
      </c>
      <c r="D625" s="20" cm="1">
        <f t="array" ref="D625">IF(Table2[[#This Row],[Nodes]:[Nodes]]=7,Table2[[#This Row],[Solving_time]:[Solving_time]],"")</f>
        <v>196.07873106002799</v>
      </c>
    </row>
    <row r="626" spans="1:4">
      <c r="A626" s="20" t="str" cm="1">
        <f t="array" ref="A626">IF(Table2[[#This Row],[Nodes]:[Nodes]]=4,Table2[[#This Row],[Solving_time]:[Solving_time]],"")</f>
        <v/>
      </c>
      <c r="B626" s="20" t="str" cm="1">
        <f t="array" ref="B626">IF(Table2[[#This Row],[Nodes]:[Nodes]]=5,Table2[[#This Row],[Solving_time]:[Solving_time]],"")</f>
        <v/>
      </c>
      <c r="C626" s="20" t="str" cm="1">
        <f t="array" ref="C626">IF(Table2[[#This Row],[Nodes]:[Nodes]]=6,Table2[[#This Row],[Solving_time]:[Solving_time]],"")</f>
        <v/>
      </c>
      <c r="D626" s="20" cm="1">
        <f t="array" ref="D626">IF(Table2[[#This Row],[Nodes]:[Nodes]]=7,Table2[[#This Row],[Solving_time]:[Solving_time]],"")</f>
        <v>300.06597685813898</v>
      </c>
    </row>
    <row r="627" spans="1:4">
      <c r="A627" s="20" t="str" cm="1">
        <f t="array" ref="A627">IF(Table2[[#This Row],[Nodes]:[Nodes]]=4,Table2[[#This Row],[Solving_time]:[Solving_time]],"")</f>
        <v/>
      </c>
      <c r="B627" s="20" t="str" cm="1">
        <f t="array" ref="B627">IF(Table2[[#This Row],[Nodes]:[Nodes]]=5,Table2[[#This Row],[Solving_time]:[Solving_time]],"")</f>
        <v/>
      </c>
      <c r="C627" s="20" t="str" cm="1">
        <f t="array" ref="C627">IF(Table2[[#This Row],[Nodes]:[Nodes]]=6,Table2[[#This Row],[Solving_time]:[Solving_time]],"")</f>
        <v/>
      </c>
      <c r="D627" s="20" cm="1">
        <f t="array" ref="D627">IF(Table2[[#This Row],[Nodes]:[Nodes]]=7,Table2[[#This Row],[Solving_time]:[Solving_time]],"")</f>
        <v>181.17466640472401</v>
      </c>
    </row>
    <row r="628" spans="1:4">
      <c r="A628" s="20" t="str" cm="1">
        <f t="array" ref="A628">IF(Table2[[#This Row],[Nodes]:[Nodes]]=4,Table2[[#This Row],[Solving_time]:[Solving_time]],"")</f>
        <v/>
      </c>
      <c r="B628" s="20" t="str" cm="1">
        <f t="array" ref="B628">IF(Table2[[#This Row],[Nodes]:[Nodes]]=5,Table2[[#This Row],[Solving_time]:[Solving_time]],"")</f>
        <v/>
      </c>
      <c r="C628" s="20" t="str" cm="1">
        <f t="array" ref="C628">IF(Table2[[#This Row],[Nodes]:[Nodes]]=6,Table2[[#This Row],[Solving_time]:[Solving_time]],"")</f>
        <v/>
      </c>
      <c r="D628" s="20" cm="1">
        <f t="array" ref="D628">IF(Table2[[#This Row],[Nodes]:[Nodes]]=7,Table2[[#This Row],[Solving_time]:[Solving_time]],"")</f>
        <v>157.02307152748099</v>
      </c>
    </row>
    <row r="629" spans="1:4">
      <c r="A629" s="20" t="str" cm="1">
        <f t="array" ref="A629">IF(Table2[[#This Row],[Nodes]:[Nodes]]=4,Table2[[#This Row],[Solving_time]:[Solving_time]],"")</f>
        <v/>
      </c>
      <c r="B629" s="20" t="str" cm="1">
        <f t="array" ref="B629">IF(Table2[[#This Row],[Nodes]:[Nodes]]=5,Table2[[#This Row],[Solving_time]:[Solving_time]],"")</f>
        <v/>
      </c>
      <c r="C629" s="20" t="str" cm="1">
        <f t="array" ref="C629">IF(Table2[[#This Row],[Nodes]:[Nodes]]=6,Table2[[#This Row],[Solving_time]:[Solving_time]],"")</f>
        <v/>
      </c>
      <c r="D629" s="20" cm="1">
        <f t="array" ref="D629">IF(Table2[[#This Row],[Nodes]:[Nodes]]=7,Table2[[#This Row],[Solving_time]:[Solving_time]],"")</f>
        <v>300.01315379142699</v>
      </c>
    </row>
    <row r="630" spans="1:4">
      <c r="A630" s="20" t="str" cm="1">
        <f t="array" ref="A630">IF(Table2[[#This Row],[Nodes]:[Nodes]]=4,Table2[[#This Row],[Solving_time]:[Solving_time]],"")</f>
        <v/>
      </c>
      <c r="B630" s="20" t="str" cm="1">
        <f t="array" ref="B630">IF(Table2[[#This Row],[Nodes]:[Nodes]]=5,Table2[[#This Row],[Solving_time]:[Solving_time]],"")</f>
        <v/>
      </c>
      <c r="C630" s="20" t="str" cm="1">
        <f t="array" ref="C630">IF(Table2[[#This Row],[Nodes]:[Nodes]]=6,Table2[[#This Row],[Solving_time]:[Solving_time]],"")</f>
        <v/>
      </c>
      <c r="D630" s="20" cm="1">
        <f t="array" ref="D630">IF(Table2[[#This Row],[Nodes]:[Nodes]]=7,Table2[[#This Row],[Solving_time]:[Solving_time]],"")</f>
        <v>274.68010640144303</v>
      </c>
    </row>
    <row r="631" spans="1:4">
      <c r="A631" s="20" t="str" cm="1">
        <f t="array" ref="A631">IF(Table2[[#This Row],[Nodes]:[Nodes]]=4,Table2[[#This Row],[Solving_time]:[Solving_time]],"")</f>
        <v/>
      </c>
      <c r="B631" s="20" t="str" cm="1">
        <f t="array" ref="B631">IF(Table2[[#This Row],[Nodes]:[Nodes]]=5,Table2[[#This Row],[Solving_time]:[Solving_time]],"")</f>
        <v/>
      </c>
      <c r="C631" s="20" t="str" cm="1">
        <f t="array" ref="C631">IF(Table2[[#This Row],[Nodes]:[Nodes]]=6,Table2[[#This Row],[Solving_time]:[Solving_time]],"")</f>
        <v/>
      </c>
      <c r="D631" s="20" cm="1">
        <f t="array" ref="D631">IF(Table2[[#This Row],[Nodes]:[Nodes]]=7,Table2[[#This Row],[Solving_time]:[Solving_time]],"")</f>
        <v>300.03071212768498</v>
      </c>
    </row>
    <row r="632" spans="1:4">
      <c r="A632" s="20" t="str" cm="1">
        <f t="array" ref="A632">IF(Table2[[#This Row],[Nodes]:[Nodes]]=4,Table2[[#This Row],[Solving_time]:[Solving_time]],"")</f>
        <v/>
      </c>
      <c r="B632" s="20" t="str" cm="1">
        <f t="array" ref="B632">IF(Table2[[#This Row],[Nodes]:[Nodes]]=5,Table2[[#This Row],[Solving_time]:[Solving_time]],"")</f>
        <v/>
      </c>
      <c r="C632" s="20" t="str" cm="1">
        <f t="array" ref="C632">IF(Table2[[#This Row],[Nodes]:[Nodes]]=6,Table2[[#This Row],[Solving_time]:[Solving_time]],"")</f>
        <v/>
      </c>
      <c r="D632" s="20" cm="1">
        <f t="array" ref="D632">IF(Table2[[#This Row],[Nodes]:[Nodes]]=7,Table2[[#This Row],[Solving_time]:[Solving_time]],"")</f>
        <v>300.04070186614899</v>
      </c>
    </row>
    <row r="633" spans="1:4">
      <c r="A633" s="20" t="str" cm="1">
        <f t="array" ref="A633">IF(Table2[[#This Row],[Nodes]:[Nodes]]=4,Table2[[#This Row],[Solving_time]:[Solving_time]],"")</f>
        <v/>
      </c>
      <c r="B633" s="20" t="str" cm="1">
        <f t="array" ref="B633">IF(Table2[[#This Row],[Nodes]:[Nodes]]=5,Table2[[#This Row],[Solving_time]:[Solving_time]],"")</f>
        <v/>
      </c>
      <c r="C633" s="20" t="str" cm="1">
        <f t="array" ref="C633">IF(Table2[[#This Row],[Nodes]:[Nodes]]=6,Table2[[#This Row],[Solving_time]:[Solving_time]],"")</f>
        <v/>
      </c>
      <c r="D633" s="20" cm="1">
        <f t="array" ref="D633">IF(Table2[[#This Row],[Nodes]:[Nodes]]=7,Table2[[#This Row],[Solving_time]:[Solving_time]],"")</f>
        <v>154.077729940414</v>
      </c>
    </row>
    <row r="634" spans="1:4">
      <c r="A634" s="20" t="str" cm="1">
        <f t="array" ref="A634">IF(Table2[[#This Row],[Nodes]:[Nodes]]=4,Table2[[#This Row],[Solving_time]:[Solving_time]],"")</f>
        <v/>
      </c>
      <c r="B634" s="20" t="str" cm="1">
        <f t="array" ref="B634">IF(Table2[[#This Row],[Nodes]:[Nodes]]=5,Table2[[#This Row],[Solving_time]:[Solving_time]],"")</f>
        <v/>
      </c>
      <c r="C634" s="20" t="str" cm="1">
        <f t="array" ref="C634">IF(Table2[[#This Row],[Nodes]:[Nodes]]=6,Table2[[#This Row],[Solving_time]:[Solving_time]],"")</f>
        <v/>
      </c>
      <c r="D634" s="20" cm="1">
        <f t="array" ref="D634">IF(Table2[[#This Row],[Nodes]:[Nodes]]=7,Table2[[#This Row],[Solving_time]:[Solving_time]],"")</f>
        <v>238.28405451774501</v>
      </c>
    </row>
    <row r="635" spans="1:4">
      <c r="A635" s="20" t="str" cm="1">
        <f t="array" ref="A635">IF(Table2[[#This Row],[Nodes]:[Nodes]]=4,Table2[[#This Row],[Solving_time]:[Solving_time]],"")</f>
        <v/>
      </c>
      <c r="B635" s="20" t="str" cm="1">
        <f t="array" ref="B635">IF(Table2[[#This Row],[Nodes]:[Nodes]]=5,Table2[[#This Row],[Solving_time]:[Solving_time]],"")</f>
        <v/>
      </c>
      <c r="C635" s="20" t="str" cm="1">
        <f t="array" ref="C635">IF(Table2[[#This Row],[Nodes]:[Nodes]]=6,Table2[[#This Row],[Solving_time]:[Solving_time]],"")</f>
        <v/>
      </c>
      <c r="D635" s="20" cm="1">
        <f t="array" ref="D635">IF(Table2[[#This Row],[Nodes]:[Nodes]]=7,Table2[[#This Row],[Solving_time]:[Solving_time]],"")</f>
        <v>139.34559249877901</v>
      </c>
    </row>
    <row r="636" spans="1:4">
      <c r="A636" s="20" t="str" cm="1">
        <f t="array" ref="A636">IF(Table2[[#This Row],[Nodes]:[Nodes]]=4,Table2[[#This Row],[Solving_time]:[Solving_time]],"")</f>
        <v/>
      </c>
      <c r="B636" s="20" t="str" cm="1">
        <f t="array" ref="B636">IF(Table2[[#This Row],[Nodes]:[Nodes]]=5,Table2[[#This Row],[Solving_time]:[Solving_time]],"")</f>
        <v/>
      </c>
      <c r="C636" s="20" t="str" cm="1">
        <f t="array" ref="C636">IF(Table2[[#This Row],[Nodes]:[Nodes]]=6,Table2[[#This Row],[Solving_time]:[Solving_time]],"")</f>
        <v/>
      </c>
      <c r="D636" s="20" cm="1">
        <f t="array" ref="D636">IF(Table2[[#This Row],[Nodes]:[Nodes]]=7,Table2[[#This Row],[Solving_time]:[Solving_time]],"")</f>
        <v>133.14329648017801</v>
      </c>
    </row>
    <row r="637" spans="1:4">
      <c r="A637" s="20" t="str" cm="1">
        <f t="array" ref="A637">IF(Table2[[#This Row],[Nodes]:[Nodes]]=4,Table2[[#This Row],[Solving_time]:[Solving_time]],"")</f>
        <v/>
      </c>
      <c r="B637" s="20" t="str" cm="1">
        <f t="array" ref="B637">IF(Table2[[#This Row],[Nodes]:[Nodes]]=5,Table2[[#This Row],[Solving_time]:[Solving_time]],"")</f>
        <v/>
      </c>
      <c r="C637" s="20" t="str" cm="1">
        <f t="array" ref="C637">IF(Table2[[#This Row],[Nodes]:[Nodes]]=6,Table2[[#This Row],[Solving_time]:[Solving_time]],"")</f>
        <v/>
      </c>
      <c r="D637" s="20" cm="1">
        <f t="array" ref="D637">IF(Table2[[#This Row],[Nodes]:[Nodes]]=7,Table2[[#This Row],[Solving_time]:[Solving_time]],"")</f>
        <v>130.26874971389699</v>
      </c>
    </row>
    <row r="638" spans="1:4">
      <c r="A638" s="20" t="str" cm="1">
        <f t="array" ref="A638">IF(Table2[[#This Row],[Nodes]:[Nodes]]=4,Table2[[#This Row],[Solving_time]:[Solving_time]],"")</f>
        <v/>
      </c>
      <c r="B638" s="20" t="str" cm="1">
        <f t="array" ref="B638">IF(Table2[[#This Row],[Nodes]:[Nodes]]=5,Table2[[#This Row],[Solving_time]:[Solving_time]],"")</f>
        <v/>
      </c>
      <c r="C638" s="20" t="str" cm="1">
        <f t="array" ref="C638">IF(Table2[[#This Row],[Nodes]:[Nodes]]=6,Table2[[#This Row],[Solving_time]:[Solving_time]],"")</f>
        <v/>
      </c>
      <c r="D638" s="20" cm="1">
        <f t="array" ref="D638">IF(Table2[[#This Row],[Nodes]:[Nodes]]=7,Table2[[#This Row],[Solving_time]:[Solving_time]],"")</f>
        <v>300.02898645401001</v>
      </c>
    </row>
    <row r="639" spans="1:4">
      <c r="A639" s="20" t="str" cm="1">
        <f t="array" ref="A639">IF(Table2[[#This Row],[Nodes]:[Nodes]]=4,Table2[[#This Row],[Solving_time]:[Solving_time]],"")</f>
        <v/>
      </c>
      <c r="B639" s="20" t="str" cm="1">
        <f t="array" ref="B639">IF(Table2[[#This Row],[Nodes]:[Nodes]]=5,Table2[[#This Row],[Solving_time]:[Solving_time]],"")</f>
        <v/>
      </c>
      <c r="C639" s="20" t="str" cm="1">
        <f t="array" ref="C639">IF(Table2[[#This Row],[Nodes]:[Nodes]]=6,Table2[[#This Row],[Solving_time]:[Solving_time]],"")</f>
        <v/>
      </c>
      <c r="D639" s="20" cm="1">
        <f t="array" ref="D639">IF(Table2[[#This Row],[Nodes]:[Nodes]]=7,Table2[[#This Row],[Solving_time]:[Solving_time]],"")</f>
        <v>268.56380176544099</v>
      </c>
    </row>
    <row r="640" spans="1:4">
      <c r="A640" s="20" t="str" cm="1">
        <f t="array" ref="A640">IF(Table2[[#This Row],[Nodes]:[Nodes]]=4,Table2[[#This Row],[Solving_time]:[Solving_time]],"")</f>
        <v/>
      </c>
      <c r="B640" s="20" t="str" cm="1">
        <f t="array" ref="B640">IF(Table2[[#This Row],[Nodes]:[Nodes]]=5,Table2[[#This Row],[Solving_time]:[Solving_time]],"")</f>
        <v/>
      </c>
      <c r="C640" s="20" t="str" cm="1">
        <f t="array" ref="C640">IF(Table2[[#This Row],[Nodes]:[Nodes]]=6,Table2[[#This Row],[Solving_time]:[Solving_time]],"")</f>
        <v/>
      </c>
      <c r="D640" s="20" cm="1">
        <f t="array" ref="D640">IF(Table2[[#This Row],[Nodes]:[Nodes]]=7,Table2[[#This Row],[Solving_time]:[Solving_time]],"")</f>
        <v>203.69158506393401</v>
      </c>
    </row>
    <row r="641" spans="1:4">
      <c r="A641" s="20" t="str" cm="1">
        <f t="array" ref="A641">IF(Table2[[#This Row],[Nodes]:[Nodes]]=4,Table2[[#This Row],[Solving_time]:[Solving_time]],"")</f>
        <v/>
      </c>
      <c r="B641" s="20" t="str" cm="1">
        <f t="array" ref="B641">IF(Table2[[#This Row],[Nodes]:[Nodes]]=5,Table2[[#This Row],[Solving_time]:[Solving_time]],"")</f>
        <v/>
      </c>
      <c r="C641" s="20" t="str" cm="1">
        <f t="array" ref="C641">IF(Table2[[#This Row],[Nodes]:[Nodes]]=6,Table2[[#This Row],[Solving_time]:[Solving_time]],"")</f>
        <v/>
      </c>
      <c r="D641" s="20" cm="1">
        <f t="array" ref="D641">IF(Table2[[#This Row],[Nodes]:[Nodes]]=7,Table2[[#This Row],[Solving_time]:[Solving_time]],"")</f>
        <v>208.692071914672</v>
      </c>
    </row>
    <row r="642" spans="1:4">
      <c r="A642" s="20" t="str" cm="1">
        <f t="array" ref="A642">IF(Table2[[#This Row],[Nodes]:[Nodes]]=4,Table2[[#This Row],[Solving_time]:[Solving_time]],"")</f>
        <v/>
      </c>
      <c r="B642" s="20" t="str" cm="1">
        <f t="array" ref="B642">IF(Table2[[#This Row],[Nodes]:[Nodes]]=5,Table2[[#This Row],[Solving_time]:[Solving_time]],"")</f>
        <v/>
      </c>
      <c r="C642" s="20" t="str" cm="1">
        <f t="array" ref="C642">IF(Table2[[#This Row],[Nodes]:[Nodes]]=6,Table2[[#This Row],[Solving_time]:[Solving_time]],"")</f>
        <v/>
      </c>
      <c r="D642" s="20" cm="1">
        <f t="array" ref="D642">IF(Table2[[#This Row],[Nodes]:[Nodes]]=7,Table2[[#This Row],[Solving_time]:[Solving_time]],"")</f>
        <v>295.17370367050103</v>
      </c>
    </row>
    <row r="643" spans="1:4">
      <c r="A643" s="20" t="str" cm="1">
        <f t="array" ref="A643">IF(Table2[[#This Row],[Nodes]:[Nodes]]=4,Table2[[#This Row],[Solving_time]:[Solving_time]],"")</f>
        <v/>
      </c>
      <c r="B643" s="20" t="str" cm="1">
        <f t="array" ref="B643">IF(Table2[[#This Row],[Nodes]:[Nodes]]=5,Table2[[#This Row],[Solving_time]:[Solving_time]],"")</f>
        <v/>
      </c>
      <c r="C643" s="20" t="str" cm="1">
        <f t="array" ref="C643">IF(Table2[[#This Row],[Nodes]:[Nodes]]=6,Table2[[#This Row],[Solving_time]:[Solving_time]],"")</f>
        <v/>
      </c>
      <c r="D643" s="20" cm="1">
        <f t="array" ref="D643">IF(Table2[[#This Row],[Nodes]:[Nodes]]=7,Table2[[#This Row],[Solving_time]:[Solving_time]],"")</f>
        <v>261.931708812713</v>
      </c>
    </row>
    <row r="644" spans="1:4">
      <c r="A644" s="20" t="str" cm="1">
        <f t="array" ref="A644">IF(Table2[[#This Row],[Nodes]:[Nodes]]=4,Table2[[#This Row],[Solving_time]:[Solving_time]],"")</f>
        <v/>
      </c>
      <c r="B644" s="20" t="str" cm="1">
        <f t="array" ref="B644">IF(Table2[[#This Row],[Nodes]:[Nodes]]=5,Table2[[#This Row],[Solving_time]:[Solving_time]],"")</f>
        <v/>
      </c>
      <c r="C644" s="20" t="str" cm="1">
        <f t="array" ref="C644">IF(Table2[[#This Row],[Nodes]:[Nodes]]=6,Table2[[#This Row],[Solving_time]:[Solving_time]],"")</f>
        <v/>
      </c>
      <c r="D644" s="20" cm="1">
        <f t="array" ref="D644">IF(Table2[[#This Row],[Nodes]:[Nodes]]=7,Table2[[#This Row],[Solving_time]:[Solving_time]],"")</f>
        <v>128.20870399475001</v>
      </c>
    </row>
    <row r="645" spans="1:4">
      <c r="A645" s="20" t="str" cm="1">
        <f t="array" ref="A645">IF(Table2[[#This Row],[Nodes]:[Nodes]]=4,Table2[[#This Row],[Solving_time]:[Solving_time]],"")</f>
        <v/>
      </c>
      <c r="B645" s="20" t="str" cm="1">
        <f t="array" ref="B645">IF(Table2[[#This Row],[Nodes]:[Nodes]]=5,Table2[[#This Row],[Solving_time]:[Solving_time]],"")</f>
        <v/>
      </c>
      <c r="C645" s="20" t="str" cm="1">
        <f t="array" ref="C645">IF(Table2[[#This Row],[Nodes]:[Nodes]]=6,Table2[[#This Row],[Solving_time]:[Solving_time]],"")</f>
        <v/>
      </c>
      <c r="D645" s="20" cm="1">
        <f t="array" ref="D645">IF(Table2[[#This Row],[Nodes]:[Nodes]]=7,Table2[[#This Row],[Solving_time]:[Solving_time]],"")</f>
        <v>181.91182112693701</v>
      </c>
    </row>
    <row r="646" spans="1:4">
      <c r="A646" s="20" t="str" cm="1">
        <f t="array" ref="A646">IF(Table2[[#This Row],[Nodes]:[Nodes]]=4,Table2[[#This Row],[Solving_time]:[Solving_time]],"")</f>
        <v/>
      </c>
      <c r="B646" s="20" t="str" cm="1">
        <f t="array" ref="B646">IF(Table2[[#This Row],[Nodes]:[Nodes]]=5,Table2[[#This Row],[Solving_time]:[Solving_time]],"")</f>
        <v/>
      </c>
      <c r="C646" s="20" t="str" cm="1">
        <f t="array" ref="C646">IF(Table2[[#This Row],[Nodes]:[Nodes]]=6,Table2[[#This Row],[Solving_time]:[Solving_time]],"")</f>
        <v/>
      </c>
      <c r="D646" s="20" cm="1">
        <f t="array" ref="D646">IF(Table2[[#This Row],[Nodes]:[Nodes]]=7,Table2[[#This Row],[Solving_time]:[Solving_time]],"")</f>
        <v>256.73476576805098</v>
      </c>
    </row>
    <row r="647" spans="1:4">
      <c r="A647" s="20" t="str" cm="1">
        <f t="array" ref="A647">IF(Table2[[#This Row],[Nodes]:[Nodes]]=4,Table2[[#This Row],[Solving_time]:[Solving_time]],"")</f>
        <v/>
      </c>
      <c r="B647" s="20" t="str" cm="1">
        <f t="array" ref="B647">IF(Table2[[#This Row],[Nodes]:[Nodes]]=5,Table2[[#This Row],[Solving_time]:[Solving_time]],"")</f>
        <v/>
      </c>
      <c r="C647" s="20" t="str" cm="1">
        <f t="array" ref="C647">IF(Table2[[#This Row],[Nodes]:[Nodes]]=6,Table2[[#This Row],[Solving_time]:[Solving_time]],"")</f>
        <v/>
      </c>
      <c r="D647" s="20" cm="1">
        <f t="array" ref="D647">IF(Table2[[#This Row],[Nodes]:[Nodes]]=7,Table2[[#This Row],[Solving_time]:[Solving_time]],"")</f>
        <v>136.35244965553201</v>
      </c>
    </row>
    <row r="648" spans="1:4">
      <c r="A648" s="20" t="str" cm="1">
        <f t="array" ref="A648">IF(Table2[[#This Row],[Nodes]:[Nodes]]=4,Table2[[#This Row],[Solving_time]:[Solving_time]],"")</f>
        <v/>
      </c>
      <c r="B648" s="20" t="str" cm="1">
        <f t="array" ref="B648">IF(Table2[[#This Row],[Nodes]:[Nodes]]=5,Table2[[#This Row],[Solving_time]:[Solving_time]],"")</f>
        <v/>
      </c>
      <c r="C648" s="20" t="str" cm="1">
        <f t="array" ref="C648">IF(Table2[[#This Row],[Nodes]:[Nodes]]=6,Table2[[#This Row],[Solving_time]:[Solving_time]],"")</f>
        <v/>
      </c>
      <c r="D648" s="20" cm="1">
        <f t="array" ref="D648">IF(Table2[[#This Row],[Nodes]:[Nodes]]=7,Table2[[#This Row],[Solving_time]:[Solving_time]],"")</f>
        <v>300.01972341537402</v>
      </c>
    </row>
    <row r="649" spans="1:4">
      <c r="A649" s="20" t="str" cm="1">
        <f t="array" ref="A649">IF(Table2[[#This Row],[Nodes]:[Nodes]]=4,Table2[[#This Row],[Solving_time]:[Solving_time]],"")</f>
        <v/>
      </c>
      <c r="B649" s="20" t="str" cm="1">
        <f t="array" ref="B649">IF(Table2[[#This Row],[Nodes]:[Nodes]]=5,Table2[[#This Row],[Solving_time]:[Solving_time]],"")</f>
        <v/>
      </c>
      <c r="C649" s="20" t="str" cm="1">
        <f t="array" ref="C649">IF(Table2[[#This Row],[Nodes]:[Nodes]]=6,Table2[[#This Row],[Solving_time]:[Solving_time]],"")</f>
        <v/>
      </c>
      <c r="D649" s="20" cm="1">
        <f t="array" ref="D649">IF(Table2[[#This Row],[Nodes]:[Nodes]]=7,Table2[[#This Row],[Solving_time]:[Solving_time]],"")</f>
        <v>177.71542572975099</v>
      </c>
    </row>
    <row r="650" spans="1:4">
      <c r="A650" s="20" t="str" cm="1">
        <f t="array" ref="A650">IF(Table2[[#This Row],[Nodes]:[Nodes]]=4,Table2[[#This Row],[Solving_time]:[Solving_time]],"")</f>
        <v/>
      </c>
      <c r="B650" s="20" t="str" cm="1">
        <f t="array" ref="B650">IF(Table2[[#This Row],[Nodes]:[Nodes]]=5,Table2[[#This Row],[Solving_time]:[Solving_time]],"")</f>
        <v/>
      </c>
      <c r="C650" s="20" t="str" cm="1">
        <f t="array" ref="C650">IF(Table2[[#This Row],[Nodes]:[Nodes]]=6,Table2[[#This Row],[Solving_time]:[Solving_time]],"")</f>
        <v/>
      </c>
      <c r="D650" s="20" cm="1">
        <f t="array" ref="D650">IF(Table2[[#This Row],[Nodes]:[Nodes]]=7,Table2[[#This Row],[Solving_time]:[Solving_time]],"")</f>
        <v>231.990355014801</v>
      </c>
    </row>
    <row r="651" spans="1:4">
      <c r="A651" s="20" t="str" cm="1">
        <f t="array" ref="A651">IF(Table2[[#This Row],[Nodes]:[Nodes]]=4,Table2[[#This Row],[Solving_time]:[Solving_time]],"")</f>
        <v/>
      </c>
      <c r="B651" s="20" t="str" cm="1">
        <f t="array" ref="B651">IF(Table2[[#This Row],[Nodes]:[Nodes]]=5,Table2[[#This Row],[Solving_time]:[Solving_time]],"")</f>
        <v/>
      </c>
      <c r="C651" s="20" t="str" cm="1">
        <f t="array" ref="C651">IF(Table2[[#This Row],[Nodes]:[Nodes]]=6,Table2[[#This Row],[Solving_time]:[Solving_time]],"")</f>
        <v/>
      </c>
      <c r="D651" s="20" cm="1">
        <f t="array" ref="D651">IF(Table2[[#This Row],[Nodes]:[Nodes]]=7,Table2[[#This Row],[Solving_time]:[Solving_time]],"")</f>
        <v>160.90381789207399</v>
      </c>
    </row>
    <row r="652" spans="1:4">
      <c r="A652" s="20" t="str" cm="1">
        <f t="array" ref="A652">IF(Table2[[#This Row],[Nodes]:[Nodes]]=4,Table2[[#This Row],[Solving_time]:[Solving_time]],"")</f>
        <v/>
      </c>
      <c r="B652" s="20" t="str" cm="1">
        <f t="array" ref="B652">IF(Table2[[#This Row],[Nodes]:[Nodes]]=5,Table2[[#This Row],[Solving_time]:[Solving_time]],"")</f>
        <v/>
      </c>
      <c r="C652" s="20" t="str" cm="1">
        <f t="array" ref="C652">IF(Table2[[#This Row],[Nodes]:[Nodes]]=6,Table2[[#This Row],[Solving_time]:[Solving_time]],"")</f>
        <v/>
      </c>
      <c r="D652" s="20" cm="1">
        <f t="array" ref="D652">IF(Table2[[#This Row],[Nodes]:[Nodes]]=7,Table2[[#This Row],[Solving_time]:[Solving_time]],"")</f>
        <v>300.00967431068398</v>
      </c>
    </row>
    <row r="653" spans="1:4">
      <c r="A653" s="20" t="str" cm="1">
        <f t="array" ref="A653">IF(Table2[[#This Row],[Nodes]:[Nodes]]=4,Table2[[#This Row],[Solving_time]:[Solving_time]],"")</f>
        <v/>
      </c>
      <c r="B653" s="20" t="str" cm="1">
        <f t="array" ref="B653">IF(Table2[[#This Row],[Nodes]:[Nodes]]=5,Table2[[#This Row],[Solving_time]:[Solving_time]],"")</f>
        <v/>
      </c>
      <c r="C653" s="20" t="str" cm="1">
        <f t="array" ref="C653">IF(Table2[[#This Row],[Nodes]:[Nodes]]=6,Table2[[#This Row],[Solving_time]:[Solving_time]],"")</f>
        <v/>
      </c>
      <c r="D653" s="20" cm="1">
        <f t="array" ref="D653">IF(Table2[[#This Row],[Nodes]:[Nodes]]=7,Table2[[#This Row],[Solving_time]:[Solving_time]],"")</f>
        <v>202.70290851593001</v>
      </c>
    </row>
    <row r="654" spans="1:4">
      <c r="A654" s="20" t="str" cm="1">
        <f t="array" ref="A654">IF(Table2[[#This Row],[Nodes]:[Nodes]]=4,Table2[[#This Row],[Solving_time]:[Solving_time]],"")</f>
        <v/>
      </c>
      <c r="B654" s="20" t="str" cm="1">
        <f t="array" ref="B654">IF(Table2[[#This Row],[Nodes]:[Nodes]]=5,Table2[[#This Row],[Solving_time]:[Solving_time]],"")</f>
        <v/>
      </c>
      <c r="C654" s="20" t="str" cm="1">
        <f t="array" ref="C654">IF(Table2[[#This Row],[Nodes]:[Nodes]]=6,Table2[[#This Row],[Solving_time]:[Solving_time]],"")</f>
        <v/>
      </c>
      <c r="D654" s="20" cm="1">
        <f t="array" ref="D654">IF(Table2[[#This Row],[Nodes]:[Nodes]]=7,Table2[[#This Row],[Solving_time]:[Solving_time]],"")</f>
        <v>211.17106819152801</v>
      </c>
    </row>
    <row r="655" spans="1:4">
      <c r="A655" s="20" t="str" cm="1">
        <f t="array" ref="A655">IF(Table2[[#This Row],[Nodes]:[Nodes]]=4,Table2[[#This Row],[Solving_time]:[Solving_time]],"")</f>
        <v/>
      </c>
      <c r="B655" s="20" t="str" cm="1">
        <f t="array" ref="B655">IF(Table2[[#This Row],[Nodes]:[Nodes]]=5,Table2[[#This Row],[Solving_time]:[Solving_time]],"")</f>
        <v/>
      </c>
      <c r="C655" s="20" t="str" cm="1">
        <f t="array" ref="C655">IF(Table2[[#This Row],[Nodes]:[Nodes]]=6,Table2[[#This Row],[Solving_time]:[Solving_time]],"")</f>
        <v/>
      </c>
      <c r="D655" s="20" cm="1">
        <f t="array" ref="D655">IF(Table2[[#This Row],[Nodes]:[Nodes]]=7,Table2[[#This Row],[Solving_time]:[Solving_time]],"")</f>
        <v>209.64935874938899</v>
      </c>
    </row>
    <row r="656" spans="1:4">
      <c r="A656" s="20" t="str" cm="1">
        <f t="array" ref="A656">IF(Table2[[#This Row],[Nodes]:[Nodes]]=4,Table2[[#This Row],[Solving_time]:[Solving_time]],"")</f>
        <v/>
      </c>
      <c r="B656" s="20" t="str" cm="1">
        <f t="array" ref="B656">IF(Table2[[#This Row],[Nodes]:[Nodes]]=5,Table2[[#This Row],[Solving_time]:[Solving_time]],"")</f>
        <v/>
      </c>
      <c r="C656" s="20" t="str" cm="1">
        <f t="array" ref="C656">IF(Table2[[#This Row],[Nodes]:[Nodes]]=6,Table2[[#This Row],[Solving_time]:[Solving_time]],"")</f>
        <v/>
      </c>
      <c r="D656" s="20" cm="1">
        <f t="array" ref="D656">IF(Table2[[#This Row],[Nodes]:[Nodes]]=7,Table2[[#This Row],[Solving_time]:[Solving_time]],"")</f>
        <v>254.76228880882201</v>
      </c>
    </row>
    <row r="657" spans="1:4">
      <c r="A657" s="20" t="str" cm="1">
        <f t="array" ref="A657">IF(Table2[[#This Row],[Nodes]:[Nodes]]=4,Table2[[#This Row],[Solving_time]:[Solving_time]],"")</f>
        <v/>
      </c>
      <c r="B657" s="20" t="str" cm="1">
        <f t="array" ref="B657">IF(Table2[[#This Row],[Nodes]:[Nodes]]=5,Table2[[#This Row],[Solving_time]:[Solving_time]],"")</f>
        <v/>
      </c>
      <c r="C657" s="20" t="str" cm="1">
        <f t="array" ref="C657">IF(Table2[[#This Row],[Nodes]:[Nodes]]=6,Table2[[#This Row],[Solving_time]:[Solving_time]],"")</f>
        <v/>
      </c>
      <c r="D657" s="20" cm="1">
        <f t="array" ref="D657">IF(Table2[[#This Row],[Nodes]:[Nodes]]=7,Table2[[#This Row],[Solving_time]:[Solving_time]],"")</f>
        <v>185.84474706649701</v>
      </c>
    </row>
    <row r="658" spans="1:4">
      <c r="A658" s="20" t="str" cm="1">
        <f t="array" ref="A658">IF(Table2[[#This Row],[Nodes]:[Nodes]]=4,Table2[[#This Row],[Solving_time]:[Solving_time]],"")</f>
        <v/>
      </c>
      <c r="B658" s="20" t="str" cm="1">
        <f t="array" ref="B658">IF(Table2[[#This Row],[Nodes]:[Nodes]]=5,Table2[[#This Row],[Solving_time]:[Solving_time]],"")</f>
        <v/>
      </c>
      <c r="C658" s="20" t="str" cm="1">
        <f t="array" ref="C658">IF(Table2[[#This Row],[Nodes]:[Nodes]]=6,Table2[[#This Row],[Solving_time]:[Solving_time]],"")</f>
        <v/>
      </c>
      <c r="D658" s="20" cm="1">
        <f t="array" ref="D658">IF(Table2[[#This Row],[Nodes]:[Nodes]]=7,Table2[[#This Row],[Solving_time]:[Solving_time]],"")</f>
        <v>300.01406383514399</v>
      </c>
    </row>
    <row r="659" spans="1:4">
      <c r="A659" s="20" t="str" cm="1">
        <f t="array" ref="A659">IF(Table2[[#This Row],[Nodes]:[Nodes]]=4,Table2[[#This Row],[Solving_time]:[Solving_time]],"")</f>
        <v/>
      </c>
      <c r="B659" s="20" t="str" cm="1">
        <f t="array" ref="B659">IF(Table2[[#This Row],[Nodes]:[Nodes]]=5,Table2[[#This Row],[Solving_time]:[Solving_time]],"")</f>
        <v/>
      </c>
      <c r="C659" s="20" t="str" cm="1">
        <f t="array" ref="C659">IF(Table2[[#This Row],[Nodes]:[Nodes]]=6,Table2[[#This Row],[Solving_time]:[Solving_time]],"")</f>
        <v/>
      </c>
      <c r="D659" s="20" cm="1">
        <f t="array" ref="D659">IF(Table2[[#This Row],[Nodes]:[Nodes]]=7,Table2[[#This Row],[Solving_time]:[Solving_time]],"")</f>
        <v>170.730332136154</v>
      </c>
    </row>
    <row r="660" spans="1:4">
      <c r="A660" s="20" t="str" cm="1">
        <f t="array" ref="A660">IF(Table2[[#This Row],[Nodes]:[Nodes]]=4,Table2[[#This Row],[Solving_time]:[Solving_time]],"")</f>
        <v/>
      </c>
      <c r="B660" s="20" t="str" cm="1">
        <f t="array" ref="B660">IF(Table2[[#This Row],[Nodes]:[Nodes]]=5,Table2[[#This Row],[Solving_time]:[Solving_time]],"")</f>
        <v/>
      </c>
      <c r="C660" s="20" t="str" cm="1">
        <f t="array" ref="C660">IF(Table2[[#This Row],[Nodes]:[Nodes]]=6,Table2[[#This Row],[Solving_time]:[Solving_time]],"")</f>
        <v/>
      </c>
      <c r="D660" s="20" cm="1">
        <f t="array" ref="D660">IF(Table2[[#This Row],[Nodes]:[Nodes]]=7,Table2[[#This Row],[Solving_time]:[Solving_time]],"")</f>
        <v>300.03054022789001</v>
      </c>
    </row>
    <row r="661" spans="1:4">
      <c r="A661" s="20" t="str" cm="1">
        <f t="array" ref="A661">IF(Table2[[#This Row],[Nodes]:[Nodes]]=4,Table2[[#This Row],[Solving_time]:[Solving_time]],"")</f>
        <v/>
      </c>
      <c r="B661" s="20" t="str" cm="1">
        <f t="array" ref="B661">IF(Table2[[#This Row],[Nodes]:[Nodes]]=5,Table2[[#This Row],[Solving_time]:[Solving_time]],"")</f>
        <v/>
      </c>
      <c r="C661" s="20" t="str" cm="1">
        <f t="array" ref="C661">IF(Table2[[#This Row],[Nodes]:[Nodes]]=6,Table2[[#This Row],[Solving_time]:[Solving_time]],"")</f>
        <v/>
      </c>
      <c r="D661" s="20" cm="1">
        <f t="array" ref="D661">IF(Table2[[#This Row],[Nodes]:[Nodes]]=7,Table2[[#This Row],[Solving_time]:[Solving_time]],"")</f>
        <v>127.088124752044</v>
      </c>
    </row>
    <row r="662" spans="1:4">
      <c r="A662" s="20" t="str" cm="1">
        <f t="array" ref="A662">IF(Table2[[#This Row],[Nodes]:[Nodes]]=4,Table2[[#This Row],[Solving_time]:[Solving_time]],"")</f>
        <v/>
      </c>
      <c r="B662" s="20" t="str" cm="1">
        <f t="array" ref="B662">IF(Table2[[#This Row],[Nodes]:[Nodes]]=5,Table2[[#This Row],[Solving_time]:[Solving_time]],"")</f>
        <v/>
      </c>
      <c r="C662" s="20" t="str" cm="1">
        <f t="array" ref="C662">IF(Table2[[#This Row],[Nodes]:[Nodes]]=6,Table2[[#This Row],[Solving_time]:[Solving_time]],"")</f>
        <v/>
      </c>
      <c r="D662" s="20" cm="1">
        <f t="array" ref="D662">IF(Table2[[#This Row],[Nodes]:[Nodes]]=7,Table2[[#This Row],[Solving_time]:[Solving_time]],"")</f>
        <v>244.715069055557</v>
      </c>
    </row>
    <row r="663" spans="1:4">
      <c r="A663" s="20" t="str" cm="1">
        <f t="array" ref="A663">IF(Table2[[#This Row],[Nodes]:[Nodes]]=4,Table2[[#This Row],[Solving_time]:[Solving_time]],"")</f>
        <v/>
      </c>
      <c r="B663" s="20" t="str" cm="1">
        <f t="array" ref="B663">IF(Table2[[#This Row],[Nodes]:[Nodes]]=5,Table2[[#This Row],[Solving_time]:[Solving_time]],"")</f>
        <v/>
      </c>
      <c r="C663" s="20" t="str" cm="1">
        <f t="array" ref="C663">IF(Table2[[#This Row],[Nodes]:[Nodes]]=6,Table2[[#This Row],[Solving_time]:[Solving_time]],"")</f>
        <v/>
      </c>
      <c r="D663" s="20" cm="1">
        <f t="array" ref="D663">IF(Table2[[#This Row],[Nodes]:[Nodes]]=7,Table2[[#This Row],[Solving_time]:[Solving_time]],"")</f>
        <v>194.127266407012</v>
      </c>
    </row>
    <row r="664" spans="1:4">
      <c r="A664" s="20" t="str" cm="1">
        <f t="array" ref="A664">IF(Table2[[#This Row],[Nodes]:[Nodes]]=4,Table2[[#This Row],[Solving_time]:[Solving_time]],"")</f>
        <v/>
      </c>
      <c r="B664" s="20" t="str" cm="1">
        <f t="array" ref="B664">IF(Table2[[#This Row],[Nodes]:[Nodes]]=5,Table2[[#This Row],[Solving_time]:[Solving_time]],"")</f>
        <v/>
      </c>
      <c r="C664" s="20" t="str" cm="1">
        <f t="array" ref="C664">IF(Table2[[#This Row],[Nodes]:[Nodes]]=6,Table2[[#This Row],[Solving_time]:[Solving_time]],"")</f>
        <v/>
      </c>
      <c r="D664" s="20" cm="1">
        <f t="array" ref="D664">IF(Table2[[#This Row],[Nodes]:[Nodes]]=7,Table2[[#This Row],[Solving_time]:[Solving_time]],"")</f>
        <v>130.33002352714499</v>
      </c>
    </row>
    <row r="665" spans="1:4">
      <c r="A665" s="20" t="str" cm="1">
        <f t="array" ref="A665">IF(Table2[[#This Row],[Nodes]:[Nodes]]=4,Table2[[#This Row],[Solving_time]:[Solving_time]],"")</f>
        <v/>
      </c>
      <c r="B665" s="20" t="str" cm="1">
        <f t="array" ref="B665">IF(Table2[[#This Row],[Nodes]:[Nodes]]=5,Table2[[#This Row],[Solving_time]:[Solving_time]],"")</f>
        <v/>
      </c>
      <c r="C665" s="20" t="str" cm="1">
        <f t="array" ref="C665">IF(Table2[[#This Row],[Nodes]:[Nodes]]=6,Table2[[#This Row],[Solving_time]:[Solving_time]],"")</f>
        <v/>
      </c>
      <c r="D665" s="20" cm="1">
        <f t="array" ref="D665">IF(Table2[[#This Row],[Nodes]:[Nodes]]=7,Table2[[#This Row],[Solving_time]:[Solving_time]],"")</f>
        <v>297.45617055892899</v>
      </c>
    </row>
    <row r="666" spans="1:4">
      <c r="A666" s="20" t="str" cm="1">
        <f t="array" ref="A666">IF(Table2[[#This Row],[Nodes]:[Nodes]]=4,Table2[[#This Row],[Solving_time]:[Solving_time]],"")</f>
        <v/>
      </c>
      <c r="B666" s="20" t="str" cm="1">
        <f t="array" ref="B666">IF(Table2[[#This Row],[Nodes]:[Nodes]]=5,Table2[[#This Row],[Solving_time]:[Solving_time]],"")</f>
        <v/>
      </c>
      <c r="C666" s="20" t="str" cm="1">
        <f t="array" ref="C666">IF(Table2[[#This Row],[Nodes]:[Nodes]]=6,Table2[[#This Row],[Solving_time]:[Solving_time]],"")</f>
        <v/>
      </c>
      <c r="D666" s="20" cm="1">
        <f t="array" ref="D666">IF(Table2[[#This Row],[Nodes]:[Nodes]]=7,Table2[[#This Row],[Solving_time]:[Solving_time]],"")</f>
        <v>198.76030588149999</v>
      </c>
    </row>
    <row r="667" spans="1:4">
      <c r="A667" s="20" t="str" cm="1">
        <f t="array" ref="A667">IF(Table2[[#This Row],[Nodes]:[Nodes]]=4,Table2[[#This Row],[Solving_time]:[Solving_time]],"")</f>
        <v/>
      </c>
      <c r="B667" s="20" t="str" cm="1">
        <f t="array" ref="B667">IF(Table2[[#This Row],[Nodes]:[Nodes]]=5,Table2[[#This Row],[Solving_time]:[Solving_time]],"")</f>
        <v/>
      </c>
      <c r="C667" s="20" t="str" cm="1">
        <f t="array" ref="C667">IF(Table2[[#This Row],[Nodes]:[Nodes]]=6,Table2[[#This Row],[Solving_time]:[Solving_time]],"")</f>
        <v/>
      </c>
      <c r="D667" s="20" cm="1">
        <f t="array" ref="D667">IF(Table2[[#This Row],[Nodes]:[Nodes]]=7,Table2[[#This Row],[Solving_time]:[Solving_time]],"")</f>
        <v>271.27902007102898</v>
      </c>
    </row>
    <row r="668" spans="1:4">
      <c r="A668" s="20" t="str" cm="1">
        <f t="array" ref="A668">IF(Table2[[#This Row],[Nodes]:[Nodes]]=4,Table2[[#This Row],[Solving_time]:[Solving_time]],"")</f>
        <v/>
      </c>
      <c r="B668" s="20" t="str" cm="1">
        <f t="array" ref="B668">IF(Table2[[#This Row],[Nodes]:[Nodes]]=5,Table2[[#This Row],[Solving_time]:[Solving_time]],"")</f>
        <v/>
      </c>
      <c r="C668" s="20" t="str" cm="1">
        <f t="array" ref="C668">IF(Table2[[#This Row],[Nodes]:[Nodes]]=6,Table2[[#This Row],[Solving_time]:[Solving_time]],"")</f>
        <v/>
      </c>
      <c r="D668" s="20" cm="1">
        <f t="array" ref="D668">IF(Table2[[#This Row],[Nodes]:[Nodes]]=7,Table2[[#This Row],[Solving_time]:[Solving_time]],"")</f>
        <v>160.33613586425699</v>
      </c>
    </row>
    <row r="669" spans="1:4">
      <c r="A669" s="20" t="str" cm="1">
        <f t="array" ref="A669">IF(Table2[[#This Row],[Nodes]:[Nodes]]=4,Table2[[#This Row],[Solving_time]:[Solving_time]],"")</f>
        <v/>
      </c>
      <c r="B669" s="20" t="str" cm="1">
        <f t="array" ref="B669">IF(Table2[[#This Row],[Nodes]:[Nodes]]=5,Table2[[#This Row],[Solving_time]:[Solving_time]],"")</f>
        <v/>
      </c>
      <c r="C669" s="20" t="str" cm="1">
        <f t="array" ref="C669">IF(Table2[[#This Row],[Nodes]:[Nodes]]=6,Table2[[#This Row],[Solving_time]:[Solving_time]],"")</f>
        <v/>
      </c>
      <c r="D669" s="20" cm="1">
        <f t="array" ref="D669">IF(Table2[[#This Row],[Nodes]:[Nodes]]=7,Table2[[#This Row],[Solving_time]:[Solving_time]],"")</f>
        <v>164.616469144821</v>
      </c>
    </row>
    <row r="670" spans="1:4">
      <c r="A670" s="20" t="str" cm="1">
        <f t="array" ref="A670">IF(Table2[[#This Row],[Nodes]:[Nodes]]=4,Table2[[#This Row],[Solving_time]:[Solving_time]],"")</f>
        <v/>
      </c>
      <c r="B670" s="20" t="str" cm="1">
        <f t="array" ref="B670">IF(Table2[[#This Row],[Nodes]:[Nodes]]=5,Table2[[#This Row],[Solving_time]:[Solving_time]],"")</f>
        <v/>
      </c>
      <c r="C670" s="20" t="str" cm="1">
        <f t="array" ref="C670">IF(Table2[[#This Row],[Nodes]:[Nodes]]=6,Table2[[#This Row],[Solving_time]:[Solving_time]],"")</f>
        <v/>
      </c>
      <c r="D670" s="20" cm="1">
        <f t="array" ref="D670">IF(Table2[[#This Row],[Nodes]:[Nodes]]=7,Table2[[#This Row],[Solving_time]:[Solving_time]],"")</f>
        <v>211.29360485076899</v>
      </c>
    </row>
    <row r="671" spans="1:4">
      <c r="A671" s="20" t="str" cm="1">
        <f t="array" ref="A671">IF(Table2[[#This Row],[Nodes]:[Nodes]]=4,Table2[[#This Row],[Solving_time]:[Solving_time]],"")</f>
        <v/>
      </c>
      <c r="B671" s="20" t="str" cm="1">
        <f t="array" ref="B671">IF(Table2[[#This Row],[Nodes]:[Nodes]]=5,Table2[[#This Row],[Solving_time]:[Solving_time]],"")</f>
        <v/>
      </c>
      <c r="C671" s="20" t="str" cm="1">
        <f t="array" ref="C671">IF(Table2[[#This Row],[Nodes]:[Nodes]]=6,Table2[[#This Row],[Solving_time]:[Solving_time]],"")</f>
        <v/>
      </c>
      <c r="D671" s="20" cm="1">
        <f t="array" ref="D671">IF(Table2[[#This Row],[Nodes]:[Nodes]]=7,Table2[[#This Row],[Solving_time]:[Solving_time]],"")</f>
        <v>228.077837228775</v>
      </c>
    </row>
    <row r="672" spans="1:4">
      <c r="A672" s="20" t="str" cm="1">
        <f t="array" ref="A672">IF(Table2[[#This Row],[Nodes]:[Nodes]]=4,Table2[[#This Row],[Solving_time]:[Solving_time]],"")</f>
        <v/>
      </c>
      <c r="B672" s="20" t="str" cm="1">
        <f t="array" ref="B672">IF(Table2[[#This Row],[Nodes]:[Nodes]]=5,Table2[[#This Row],[Solving_time]:[Solving_time]],"")</f>
        <v/>
      </c>
      <c r="C672" s="20" t="str" cm="1">
        <f t="array" ref="C672">IF(Table2[[#This Row],[Nodes]:[Nodes]]=6,Table2[[#This Row],[Solving_time]:[Solving_time]],"")</f>
        <v/>
      </c>
      <c r="D672" s="20" cm="1">
        <f t="array" ref="D672">IF(Table2[[#This Row],[Nodes]:[Nodes]]=7,Table2[[#This Row],[Solving_time]:[Solving_time]],"")</f>
        <v>150.139814376831</v>
      </c>
    </row>
    <row r="673" spans="1:4">
      <c r="A673" s="20" t="str" cm="1">
        <f t="array" ref="A673">IF(Table2[[#This Row],[Nodes]:[Nodes]]=4,Table2[[#This Row],[Solving_time]:[Solving_time]],"")</f>
        <v/>
      </c>
      <c r="B673" s="20" t="str" cm="1">
        <f t="array" ref="B673">IF(Table2[[#This Row],[Nodes]:[Nodes]]=5,Table2[[#This Row],[Solving_time]:[Solving_time]],"")</f>
        <v/>
      </c>
      <c r="C673" s="20" t="str" cm="1">
        <f t="array" ref="C673">IF(Table2[[#This Row],[Nodes]:[Nodes]]=6,Table2[[#This Row],[Solving_time]:[Solving_time]],"")</f>
        <v/>
      </c>
      <c r="D673" s="20" cm="1">
        <f t="array" ref="D673">IF(Table2[[#This Row],[Nodes]:[Nodes]]=7,Table2[[#This Row],[Solving_time]:[Solving_time]],"")</f>
        <v>188.36425447463901</v>
      </c>
    </row>
    <row r="674" spans="1:4">
      <c r="A674" s="20" t="str" cm="1">
        <f t="array" ref="A674">IF(Table2[[#This Row],[Nodes]:[Nodes]]=4,Table2[[#This Row],[Solving_time]:[Solving_time]],"")</f>
        <v/>
      </c>
      <c r="B674" s="20" t="str" cm="1">
        <f t="array" ref="B674">IF(Table2[[#This Row],[Nodes]:[Nodes]]=5,Table2[[#This Row],[Solving_time]:[Solving_time]],"")</f>
        <v/>
      </c>
      <c r="C674" s="20" t="str" cm="1">
        <f t="array" ref="C674">IF(Table2[[#This Row],[Nodes]:[Nodes]]=6,Table2[[#This Row],[Solving_time]:[Solving_time]],"")</f>
        <v/>
      </c>
      <c r="D674" s="20" cm="1">
        <f t="array" ref="D674">IF(Table2[[#This Row],[Nodes]:[Nodes]]=7,Table2[[#This Row],[Solving_time]:[Solving_time]],"")</f>
        <v>222.97069263458201</v>
      </c>
    </row>
    <row r="675" spans="1:4">
      <c r="A675" s="20" t="str" cm="1">
        <f t="array" ref="A675">IF(Table2[[#This Row],[Nodes]:[Nodes]]=4,Table2[[#This Row],[Solving_time]:[Solving_time]],"")</f>
        <v/>
      </c>
      <c r="B675" s="20" t="str" cm="1">
        <f t="array" ref="B675">IF(Table2[[#This Row],[Nodes]:[Nodes]]=5,Table2[[#This Row],[Solving_time]:[Solving_time]],"")</f>
        <v/>
      </c>
      <c r="C675" s="20" t="str" cm="1">
        <f t="array" ref="C675">IF(Table2[[#This Row],[Nodes]:[Nodes]]=6,Table2[[#This Row],[Solving_time]:[Solving_time]],"")</f>
        <v/>
      </c>
      <c r="D675" s="20" cm="1">
        <f t="array" ref="D675">IF(Table2[[#This Row],[Nodes]:[Nodes]]=7,Table2[[#This Row],[Solving_time]:[Solving_time]],"")</f>
        <v>200.19477844238199</v>
      </c>
    </row>
    <row r="676" spans="1:4">
      <c r="A676" s="20" t="str" cm="1">
        <f t="array" ref="A676">IF(Table2[[#This Row],[Nodes]:[Nodes]]=4,Table2[[#This Row],[Solving_time]:[Solving_time]],"")</f>
        <v/>
      </c>
      <c r="B676" s="20" t="str" cm="1">
        <f t="array" ref="B676">IF(Table2[[#This Row],[Nodes]:[Nodes]]=5,Table2[[#This Row],[Solving_time]:[Solving_time]],"")</f>
        <v/>
      </c>
      <c r="C676" s="20" t="str" cm="1">
        <f t="array" ref="C676">IF(Table2[[#This Row],[Nodes]:[Nodes]]=6,Table2[[#This Row],[Solving_time]:[Solving_time]],"")</f>
        <v/>
      </c>
      <c r="D676" s="20" cm="1">
        <f t="array" ref="D676">IF(Table2[[#This Row],[Nodes]:[Nodes]]=7,Table2[[#This Row],[Solving_time]:[Solving_time]],"")</f>
        <v>175.642315149307</v>
      </c>
    </row>
    <row r="677" spans="1:4">
      <c r="A677" s="20" t="str" cm="1">
        <f t="array" ref="A677">IF(Table2[[#This Row],[Nodes]:[Nodes]]=4,Table2[[#This Row],[Solving_time]:[Solving_time]],"")</f>
        <v/>
      </c>
      <c r="B677" s="20" t="str" cm="1">
        <f t="array" ref="B677">IF(Table2[[#This Row],[Nodes]:[Nodes]]=5,Table2[[#This Row],[Solving_time]:[Solving_time]],"")</f>
        <v/>
      </c>
      <c r="C677" s="20" t="str" cm="1">
        <f t="array" ref="C677">IF(Table2[[#This Row],[Nodes]:[Nodes]]=6,Table2[[#This Row],[Solving_time]:[Solving_time]],"")</f>
        <v/>
      </c>
      <c r="D677" s="20" cm="1">
        <f t="array" ref="D677">IF(Table2[[#This Row],[Nodes]:[Nodes]]=7,Table2[[#This Row],[Solving_time]:[Solving_time]],"")</f>
        <v>147.287843465805</v>
      </c>
    </row>
    <row r="678" spans="1:4">
      <c r="A678" s="20" t="str" cm="1">
        <f t="array" ref="A678">IF(Table2[[#This Row],[Nodes]:[Nodes]]=4,Table2[[#This Row],[Solving_time]:[Solving_time]],"")</f>
        <v/>
      </c>
      <c r="B678" s="20" t="str" cm="1">
        <f t="array" ref="B678">IF(Table2[[#This Row],[Nodes]:[Nodes]]=5,Table2[[#This Row],[Solving_time]:[Solving_time]],"")</f>
        <v/>
      </c>
      <c r="C678" s="20" t="str" cm="1">
        <f t="array" ref="C678">IF(Table2[[#This Row],[Nodes]:[Nodes]]=6,Table2[[#This Row],[Solving_time]:[Solving_time]],"")</f>
        <v/>
      </c>
      <c r="D678" s="20" cm="1">
        <f t="array" ref="D678">IF(Table2[[#This Row],[Nodes]:[Nodes]]=7,Table2[[#This Row],[Solving_time]:[Solving_time]],"")</f>
        <v>248.896933555603</v>
      </c>
    </row>
    <row r="679" spans="1:4">
      <c r="A679" s="20" t="str" cm="1">
        <f t="array" ref="A679">IF(Table2[[#This Row],[Nodes]:[Nodes]]=4,Table2[[#This Row],[Solving_time]:[Solving_time]],"")</f>
        <v/>
      </c>
      <c r="B679" s="20" t="str" cm="1">
        <f t="array" ref="B679">IF(Table2[[#This Row],[Nodes]:[Nodes]]=5,Table2[[#This Row],[Solving_time]:[Solving_time]],"")</f>
        <v/>
      </c>
      <c r="C679" s="20" t="str" cm="1">
        <f t="array" ref="C679">IF(Table2[[#This Row],[Nodes]:[Nodes]]=6,Table2[[#This Row],[Solving_time]:[Solving_time]],"")</f>
        <v/>
      </c>
      <c r="D679" s="20" cm="1">
        <f t="array" ref="D679">IF(Table2[[#This Row],[Nodes]:[Nodes]]=7,Table2[[#This Row],[Solving_time]:[Solving_time]],"")</f>
        <v>162.69016695022501</v>
      </c>
    </row>
    <row r="680" spans="1:4">
      <c r="A680" s="20" t="str" cm="1">
        <f t="array" ref="A680">IF(Table2[[#This Row],[Nodes]:[Nodes]]=4,Table2[[#This Row],[Solving_time]:[Solving_time]],"")</f>
        <v/>
      </c>
      <c r="B680" s="20" t="str" cm="1">
        <f t="array" ref="B680">IF(Table2[[#This Row],[Nodes]:[Nodes]]=5,Table2[[#This Row],[Solving_time]:[Solving_time]],"")</f>
        <v/>
      </c>
      <c r="C680" s="20" t="str" cm="1">
        <f t="array" ref="C680">IF(Table2[[#This Row],[Nodes]:[Nodes]]=6,Table2[[#This Row],[Solving_time]:[Solving_time]],"")</f>
        <v/>
      </c>
      <c r="D680" s="20" cm="1">
        <f t="array" ref="D680">IF(Table2[[#This Row],[Nodes]:[Nodes]]=7,Table2[[#This Row],[Solving_time]:[Solving_time]],"")</f>
        <v>128.61077117919899</v>
      </c>
    </row>
    <row r="681" spans="1:4">
      <c r="A681" s="20" t="str" cm="1">
        <f t="array" ref="A681">IF(Table2[[#This Row],[Nodes]:[Nodes]]=4,Table2[[#This Row],[Solving_time]:[Solving_time]],"")</f>
        <v/>
      </c>
      <c r="B681" s="20" t="str" cm="1">
        <f t="array" ref="B681">IF(Table2[[#This Row],[Nodes]:[Nodes]]=5,Table2[[#This Row],[Solving_time]:[Solving_time]],"")</f>
        <v/>
      </c>
      <c r="C681" s="20" t="str" cm="1">
        <f t="array" ref="C681">IF(Table2[[#This Row],[Nodes]:[Nodes]]=6,Table2[[#This Row],[Solving_time]:[Solving_time]],"")</f>
        <v/>
      </c>
      <c r="D681" s="20" cm="1">
        <f t="array" ref="D681">IF(Table2[[#This Row],[Nodes]:[Nodes]]=7,Table2[[#This Row],[Solving_time]:[Solving_time]],"")</f>
        <v>129.12418341636601</v>
      </c>
    </row>
    <row r="682" spans="1:4">
      <c r="A682" s="20" t="str" cm="1">
        <f t="array" ref="A682">IF(Table2[[#This Row],[Nodes]:[Nodes]]=4,Table2[[#This Row],[Solving_time]:[Solving_time]],"")</f>
        <v/>
      </c>
      <c r="B682" s="20" t="str" cm="1">
        <f t="array" ref="B682">IF(Table2[[#This Row],[Nodes]:[Nodes]]=5,Table2[[#This Row],[Solving_time]:[Solving_time]],"")</f>
        <v/>
      </c>
      <c r="C682" s="20" t="str" cm="1">
        <f t="array" ref="C682">IF(Table2[[#This Row],[Nodes]:[Nodes]]=6,Table2[[#This Row],[Solving_time]:[Solving_time]],"")</f>
        <v/>
      </c>
      <c r="D682" s="20" cm="1">
        <f t="array" ref="D682">IF(Table2[[#This Row],[Nodes]:[Nodes]]=7,Table2[[#This Row],[Solving_time]:[Solving_time]],"")</f>
        <v>212.39011311530999</v>
      </c>
    </row>
    <row r="683" spans="1:4">
      <c r="A683" s="20" t="str" cm="1">
        <f t="array" ref="A683">IF(Table2[[#This Row],[Nodes]:[Nodes]]=4,Table2[[#This Row],[Solving_time]:[Solving_time]],"")</f>
        <v/>
      </c>
      <c r="B683" s="20" t="str" cm="1">
        <f t="array" ref="B683">IF(Table2[[#This Row],[Nodes]:[Nodes]]=5,Table2[[#This Row],[Solving_time]:[Solving_time]],"")</f>
        <v/>
      </c>
      <c r="C683" s="20" t="str" cm="1">
        <f t="array" ref="C683">IF(Table2[[#This Row],[Nodes]:[Nodes]]=6,Table2[[#This Row],[Solving_time]:[Solving_time]],"")</f>
        <v/>
      </c>
      <c r="D683" s="20" cm="1">
        <f t="array" ref="D683">IF(Table2[[#This Row],[Nodes]:[Nodes]]=7,Table2[[#This Row],[Solving_time]:[Solving_time]],"")</f>
        <v>249.95623159408501</v>
      </c>
    </row>
    <row r="684" spans="1:4">
      <c r="A684" s="20" t="str" cm="1">
        <f t="array" ref="A684">IF(Table2[[#This Row],[Nodes]:[Nodes]]=4,Table2[[#This Row],[Solving_time]:[Solving_time]],"")</f>
        <v/>
      </c>
      <c r="B684" s="20" t="str" cm="1">
        <f t="array" ref="B684">IF(Table2[[#This Row],[Nodes]:[Nodes]]=5,Table2[[#This Row],[Solving_time]:[Solving_time]],"")</f>
        <v/>
      </c>
      <c r="C684" s="20" t="str" cm="1">
        <f t="array" ref="C684">IF(Table2[[#This Row],[Nodes]:[Nodes]]=6,Table2[[#This Row],[Solving_time]:[Solving_time]],"")</f>
        <v/>
      </c>
      <c r="D684" s="20" cm="1">
        <f t="array" ref="D684">IF(Table2[[#This Row],[Nodes]:[Nodes]]=7,Table2[[#This Row],[Solving_time]:[Solving_time]],"")</f>
        <v>202.100290298461</v>
      </c>
    </row>
    <row r="685" spans="1:4">
      <c r="A685" s="20" t="str" cm="1">
        <f t="array" ref="A685">IF(Table2[[#This Row],[Nodes]:[Nodes]]=4,Table2[[#This Row],[Solving_time]:[Solving_time]],"")</f>
        <v/>
      </c>
      <c r="B685" s="20" t="str" cm="1">
        <f t="array" ref="B685">IF(Table2[[#This Row],[Nodes]:[Nodes]]=5,Table2[[#This Row],[Solving_time]:[Solving_time]],"")</f>
        <v/>
      </c>
      <c r="C685" s="20" t="str" cm="1">
        <f t="array" ref="C685">IF(Table2[[#This Row],[Nodes]:[Nodes]]=6,Table2[[#This Row],[Solving_time]:[Solving_time]],"")</f>
        <v/>
      </c>
      <c r="D685" s="20" cm="1">
        <f t="array" ref="D685">IF(Table2[[#This Row],[Nodes]:[Nodes]]=7,Table2[[#This Row],[Solving_time]:[Solving_time]],"")</f>
        <v>124.943446874618</v>
      </c>
    </row>
    <row r="686" spans="1:4">
      <c r="A686" s="20" t="str" cm="1">
        <f t="array" ref="A686">IF(Table2[[#This Row],[Nodes]:[Nodes]]=4,Table2[[#This Row],[Solving_time]:[Solving_time]],"")</f>
        <v/>
      </c>
      <c r="B686" s="20" t="str" cm="1">
        <f t="array" ref="B686">IF(Table2[[#This Row],[Nodes]:[Nodes]]=5,Table2[[#This Row],[Solving_time]:[Solving_time]],"")</f>
        <v/>
      </c>
      <c r="C686" s="20" t="str" cm="1">
        <f t="array" ref="C686">IF(Table2[[#This Row],[Nodes]:[Nodes]]=6,Table2[[#This Row],[Solving_time]:[Solving_time]],"")</f>
        <v/>
      </c>
      <c r="D686" s="20" cm="1">
        <f t="array" ref="D686">IF(Table2[[#This Row],[Nodes]:[Nodes]]=7,Table2[[#This Row],[Solving_time]:[Solving_time]],"")</f>
        <v>169.39483642578099</v>
      </c>
    </row>
    <row r="687" spans="1:4">
      <c r="A687" s="20" t="str" cm="1">
        <f t="array" ref="A687">IF(Table2[[#This Row],[Nodes]:[Nodes]]=4,Table2[[#This Row],[Solving_time]:[Solving_time]],"")</f>
        <v/>
      </c>
      <c r="B687" s="20" t="str" cm="1">
        <f t="array" ref="B687">IF(Table2[[#This Row],[Nodes]:[Nodes]]=5,Table2[[#This Row],[Solving_time]:[Solving_time]],"")</f>
        <v/>
      </c>
      <c r="C687" s="20" t="str" cm="1">
        <f t="array" ref="C687">IF(Table2[[#This Row],[Nodes]:[Nodes]]=6,Table2[[#This Row],[Solving_time]:[Solving_time]],"")</f>
        <v/>
      </c>
      <c r="D687" s="20" cm="1">
        <f t="array" ref="D687">IF(Table2[[#This Row],[Nodes]:[Nodes]]=7,Table2[[#This Row],[Solving_time]:[Solving_time]],"")</f>
        <v>130.24603009223901</v>
      </c>
    </row>
    <row r="688" spans="1:4">
      <c r="A688" s="20" t="str" cm="1">
        <f t="array" ref="A688">IF(Table2[[#This Row],[Nodes]:[Nodes]]=4,Table2[[#This Row],[Solving_time]:[Solving_time]],"")</f>
        <v/>
      </c>
      <c r="B688" s="20" t="str" cm="1">
        <f t="array" ref="B688">IF(Table2[[#This Row],[Nodes]:[Nodes]]=5,Table2[[#This Row],[Solving_time]:[Solving_time]],"")</f>
        <v/>
      </c>
      <c r="C688" s="20" t="str" cm="1">
        <f t="array" ref="C688">IF(Table2[[#This Row],[Nodes]:[Nodes]]=6,Table2[[#This Row],[Solving_time]:[Solving_time]],"")</f>
        <v/>
      </c>
      <c r="D688" s="20" cm="1">
        <f t="array" ref="D688">IF(Table2[[#This Row],[Nodes]:[Nodes]]=7,Table2[[#This Row],[Solving_time]:[Solving_time]],"")</f>
        <v>300.03536272048899</v>
      </c>
    </row>
    <row r="689" spans="1:4">
      <c r="A689" s="20" t="str" cm="1">
        <f t="array" ref="A689">IF(Table2[[#This Row],[Nodes]:[Nodes]]=4,Table2[[#This Row],[Solving_time]:[Solving_time]],"")</f>
        <v/>
      </c>
      <c r="B689" s="20" t="str" cm="1">
        <f t="array" ref="B689">IF(Table2[[#This Row],[Nodes]:[Nodes]]=5,Table2[[#This Row],[Solving_time]:[Solving_time]],"")</f>
        <v/>
      </c>
      <c r="C689" s="20" t="str" cm="1">
        <f t="array" ref="C689">IF(Table2[[#This Row],[Nodes]:[Nodes]]=6,Table2[[#This Row],[Solving_time]:[Solving_time]],"")</f>
        <v/>
      </c>
      <c r="D689" s="20" cm="1">
        <f t="array" ref="D689">IF(Table2[[#This Row],[Nodes]:[Nodes]]=7,Table2[[#This Row],[Solving_time]:[Solving_time]],"")</f>
        <v>300.04130077361998</v>
      </c>
    </row>
    <row r="690" spans="1:4">
      <c r="A690" s="20" t="str" cm="1">
        <f t="array" ref="A690">IF(Table2[[#This Row],[Nodes]:[Nodes]]=4,Table2[[#This Row],[Solving_time]:[Solving_time]],"")</f>
        <v/>
      </c>
      <c r="B690" s="20" t="str" cm="1">
        <f t="array" ref="B690">IF(Table2[[#This Row],[Nodes]:[Nodes]]=5,Table2[[#This Row],[Solving_time]:[Solving_time]],"")</f>
        <v/>
      </c>
      <c r="C690" s="20" t="str" cm="1">
        <f t="array" ref="C690">IF(Table2[[#This Row],[Nodes]:[Nodes]]=6,Table2[[#This Row],[Solving_time]:[Solving_time]],"")</f>
        <v/>
      </c>
      <c r="D690" s="20" cm="1">
        <f t="array" ref="D690">IF(Table2[[#This Row],[Nodes]:[Nodes]]=7,Table2[[#This Row],[Solving_time]:[Solving_time]],"")</f>
        <v>128.41390132903999</v>
      </c>
    </row>
    <row r="691" spans="1:4">
      <c r="A691" s="20" t="str" cm="1">
        <f t="array" ref="A691">IF(Table2[[#This Row],[Nodes]:[Nodes]]=4,Table2[[#This Row],[Solving_time]:[Solving_time]],"")</f>
        <v/>
      </c>
      <c r="B691" s="20" t="str" cm="1">
        <f t="array" ref="B691">IF(Table2[[#This Row],[Nodes]:[Nodes]]=5,Table2[[#This Row],[Solving_time]:[Solving_time]],"")</f>
        <v/>
      </c>
      <c r="C691" s="20" t="str" cm="1">
        <f t="array" ref="C691">IF(Table2[[#This Row],[Nodes]:[Nodes]]=6,Table2[[#This Row],[Solving_time]:[Solving_time]],"")</f>
        <v/>
      </c>
      <c r="D691" s="20" cm="1">
        <f t="array" ref="D691">IF(Table2[[#This Row],[Nodes]:[Nodes]]=7,Table2[[#This Row],[Solving_time]:[Solving_time]],"")</f>
        <v>127.06174683570801</v>
      </c>
    </row>
    <row r="692" spans="1:4">
      <c r="A692" s="20" t="str" cm="1">
        <f t="array" ref="A692">IF(Table2[[#This Row],[Nodes]:[Nodes]]=4,Table2[[#This Row],[Solving_time]:[Solving_time]],"")</f>
        <v/>
      </c>
      <c r="B692" s="20" t="str" cm="1">
        <f t="array" ref="B692">IF(Table2[[#This Row],[Nodes]:[Nodes]]=5,Table2[[#This Row],[Solving_time]:[Solving_time]],"")</f>
        <v/>
      </c>
      <c r="C692" s="20" t="str" cm="1">
        <f t="array" ref="C692">IF(Table2[[#This Row],[Nodes]:[Nodes]]=6,Table2[[#This Row],[Solving_time]:[Solving_time]],"")</f>
        <v/>
      </c>
      <c r="D692" s="20" cm="1">
        <f t="array" ref="D692">IF(Table2[[#This Row],[Nodes]:[Nodes]]=7,Table2[[#This Row],[Solving_time]:[Solving_time]],"")</f>
        <v>207.90478634834199</v>
      </c>
    </row>
    <row r="693" spans="1:4">
      <c r="A693" s="20" t="str" cm="1">
        <f t="array" ref="A693">IF(Table2[[#This Row],[Nodes]:[Nodes]]=4,Table2[[#This Row],[Solving_time]:[Solving_time]],"")</f>
        <v/>
      </c>
      <c r="B693" s="20" t="str" cm="1">
        <f t="array" ref="B693">IF(Table2[[#This Row],[Nodes]:[Nodes]]=5,Table2[[#This Row],[Solving_time]:[Solving_time]],"")</f>
        <v/>
      </c>
      <c r="C693" s="20" t="str" cm="1">
        <f t="array" ref="C693">IF(Table2[[#This Row],[Nodes]:[Nodes]]=6,Table2[[#This Row],[Solving_time]:[Solving_time]],"")</f>
        <v/>
      </c>
      <c r="D693" s="20" cm="1">
        <f t="array" ref="D693">IF(Table2[[#This Row],[Nodes]:[Nodes]]=7,Table2[[#This Row],[Solving_time]:[Solving_time]],"")</f>
        <v>176.19949984550399</v>
      </c>
    </row>
    <row r="694" spans="1:4">
      <c r="A694" s="20" t="str" cm="1">
        <f t="array" ref="A694">IF(Table2[[#This Row],[Nodes]:[Nodes]]=4,Table2[[#This Row],[Solving_time]:[Solving_time]],"")</f>
        <v/>
      </c>
      <c r="B694" s="20" t="str" cm="1">
        <f t="array" ref="B694">IF(Table2[[#This Row],[Nodes]:[Nodes]]=5,Table2[[#This Row],[Solving_time]:[Solving_time]],"")</f>
        <v/>
      </c>
      <c r="C694" s="20" t="str" cm="1">
        <f t="array" ref="C694">IF(Table2[[#This Row],[Nodes]:[Nodes]]=6,Table2[[#This Row],[Solving_time]:[Solving_time]],"")</f>
        <v/>
      </c>
      <c r="D694" s="20" cm="1">
        <f t="array" ref="D694">IF(Table2[[#This Row],[Nodes]:[Nodes]]=7,Table2[[#This Row],[Solving_time]:[Solving_time]],"")</f>
        <v>128.53821253776499</v>
      </c>
    </row>
    <row r="695" spans="1:4">
      <c r="A695" s="20" t="str" cm="1">
        <f t="array" ref="A695">IF(Table2[[#This Row],[Nodes]:[Nodes]]=4,Table2[[#This Row],[Solving_time]:[Solving_time]],"")</f>
        <v/>
      </c>
      <c r="B695" s="20" t="str" cm="1">
        <f t="array" ref="B695">IF(Table2[[#This Row],[Nodes]:[Nodes]]=5,Table2[[#This Row],[Solving_time]:[Solving_time]],"")</f>
        <v/>
      </c>
      <c r="C695" s="20" t="str" cm="1">
        <f t="array" ref="C695">IF(Table2[[#This Row],[Nodes]:[Nodes]]=6,Table2[[#This Row],[Solving_time]:[Solving_time]],"")</f>
        <v/>
      </c>
      <c r="D695" s="20" cm="1">
        <f t="array" ref="D695">IF(Table2[[#This Row],[Nodes]:[Nodes]]=7,Table2[[#This Row],[Solving_time]:[Solving_time]],"")</f>
        <v>286.08633136749199</v>
      </c>
    </row>
    <row r="696" spans="1:4">
      <c r="A696" s="20" t="str" cm="1">
        <f t="array" ref="A696">IF(Table2[[#This Row],[Nodes]:[Nodes]]=4,Table2[[#This Row],[Solving_time]:[Solving_time]],"")</f>
        <v/>
      </c>
      <c r="B696" s="20" t="str" cm="1">
        <f t="array" ref="B696">IF(Table2[[#This Row],[Nodes]:[Nodes]]=5,Table2[[#This Row],[Solving_time]:[Solving_time]],"")</f>
        <v/>
      </c>
      <c r="C696" s="20" t="str" cm="1">
        <f t="array" ref="C696">IF(Table2[[#This Row],[Nodes]:[Nodes]]=6,Table2[[#This Row],[Solving_time]:[Solving_time]],"")</f>
        <v/>
      </c>
      <c r="D696" s="20" cm="1">
        <f t="array" ref="D696">IF(Table2[[#This Row],[Nodes]:[Nodes]]=7,Table2[[#This Row],[Solving_time]:[Solving_time]],"")</f>
        <v>300.04713630676201</v>
      </c>
    </row>
    <row r="697" spans="1:4">
      <c r="A697" s="20" t="str" cm="1">
        <f t="array" ref="A697">IF(Table2[[#This Row],[Nodes]:[Nodes]]=4,Table2[[#This Row],[Solving_time]:[Solving_time]],"")</f>
        <v/>
      </c>
      <c r="B697" s="20" t="str" cm="1">
        <f t="array" ref="B697">IF(Table2[[#This Row],[Nodes]:[Nodes]]=5,Table2[[#This Row],[Solving_time]:[Solving_time]],"")</f>
        <v/>
      </c>
      <c r="C697" s="20" t="str" cm="1">
        <f t="array" ref="C697">IF(Table2[[#This Row],[Nodes]:[Nodes]]=6,Table2[[#This Row],[Solving_time]:[Solving_time]],"")</f>
        <v/>
      </c>
      <c r="D697" s="20" cm="1">
        <f t="array" ref="D697">IF(Table2[[#This Row],[Nodes]:[Nodes]]=7,Table2[[#This Row],[Solving_time]:[Solving_time]],"")</f>
        <v>170.400967597961</v>
      </c>
    </row>
    <row r="698" spans="1:4">
      <c r="A698" s="20" t="str" cm="1">
        <f t="array" ref="A698">IF(Table2[[#This Row],[Nodes]:[Nodes]]=4,Table2[[#This Row],[Solving_time]:[Solving_time]],"")</f>
        <v/>
      </c>
      <c r="B698" s="20" t="str" cm="1">
        <f t="array" ref="B698">IF(Table2[[#This Row],[Nodes]:[Nodes]]=5,Table2[[#This Row],[Solving_time]:[Solving_time]],"")</f>
        <v/>
      </c>
      <c r="C698" s="20" t="str" cm="1">
        <f t="array" ref="C698">IF(Table2[[#This Row],[Nodes]:[Nodes]]=6,Table2[[#This Row],[Solving_time]:[Solving_time]],"")</f>
        <v/>
      </c>
      <c r="D698" s="20" cm="1">
        <f t="array" ref="D698">IF(Table2[[#This Row],[Nodes]:[Nodes]]=7,Table2[[#This Row],[Solving_time]:[Solving_time]],"")</f>
        <v>248.92505168914701</v>
      </c>
    </row>
    <row r="699" spans="1:4">
      <c r="A699" s="20" t="str" cm="1">
        <f t="array" ref="A699">IF(Table2[[#This Row],[Nodes]:[Nodes]]=4,Table2[[#This Row],[Solving_time]:[Solving_time]],"")</f>
        <v/>
      </c>
      <c r="B699" s="20" t="str" cm="1">
        <f t="array" ref="B699">IF(Table2[[#This Row],[Nodes]:[Nodes]]=5,Table2[[#This Row],[Solving_time]:[Solving_time]],"")</f>
        <v/>
      </c>
      <c r="C699" s="20" t="str" cm="1">
        <f t="array" ref="C699">IF(Table2[[#This Row],[Nodes]:[Nodes]]=6,Table2[[#This Row],[Solving_time]:[Solving_time]],"")</f>
        <v/>
      </c>
      <c r="D699" s="20" cm="1">
        <f t="array" ref="D699">IF(Table2[[#This Row],[Nodes]:[Nodes]]=7,Table2[[#This Row],[Solving_time]:[Solving_time]],"")</f>
        <v>126.78974699974</v>
      </c>
    </row>
    <row r="700" spans="1:4">
      <c r="A700" s="20" t="str" cm="1">
        <f t="array" ref="A700">IF(Table2[[#This Row],[Nodes]:[Nodes]]=4,Table2[[#This Row],[Solving_time]:[Solving_time]],"")</f>
        <v/>
      </c>
      <c r="B700" s="20" t="str" cm="1">
        <f t="array" ref="B700">IF(Table2[[#This Row],[Nodes]:[Nodes]]=5,Table2[[#This Row],[Solving_time]:[Solving_time]],"")</f>
        <v/>
      </c>
      <c r="C700" s="20" t="str" cm="1">
        <f t="array" ref="C700">IF(Table2[[#This Row],[Nodes]:[Nodes]]=6,Table2[[#This Row],[Solving_time]:[Solving_time]],"")</f>
        <v/>
      </c>
      <c r="D700" s="20" cm="1">
        <f t="array" ref="D700">IF(Table2[[#This Row],[Nodes]:[Nodes]]=7,Table2[[#This Row],[Solving_time]:[Solving_time]],"")</f>
        <v>239.98173713684</v>
      </c>
    </row>
    <row r="701" spans="1:4">
      <c r="A701" s="20" t="str" cm="1">
        <f t="array" ref="A701">IF(Table2[[#This Row],[Nodes]:[Nodes]]=4,Table2[[#This Row],[Solving_time]:[Solving_time]],"")</f>
        <v/>
      </c>
      <c r="B701" s="20" t="str" cm="1">
        <f t="array" ref="B701">IF(Table2[[#This Row],[Nodes]:[Nodes]]=5,Table2[[#This Row],[Solving_time]:[Solving_time]],"")</f>
        <v/>
      </c>
      <c r="C701" s="20" t="str" cm="1">
        <f t="array" ref="C701">IF(Table2[[#This Row],[Nodes]:[Nodes]]=6,Table2[[#This Row],[Solving_time]:[Solving_time]],"")</f>
        <v/>
      </c>
      <c r="D701" s="20" cm="1">
        <f t="array" ref="D701">IF(Table2[[#This Row],[Nodes]:[Nodes]]=7,Table2[[#This Row],[Solving_time]:[Solving_time]],"")</f>
        <v>210.92711472511201</v>
      </c>
    </row>
    <row r="702" spans="1:4">
      <c r="A702" s="20" t="str" cm="1">
        <f t="array" ref="A702">IF(Table2[[#This Row],[Nodes]:[Nodes]]=4,Table2[[#This Row],[Solving_time]:[Solving_time]],"")</f>
        <v/>
      </c>
      <c r="B702" s="20" t="str" cm="1">
        <f t="array" ref="B702">IF(Table2[[#This Row],[Nodes]:[Nodes]]=5,Table2[[#This Row],[Solving_time]:[Solving_time]],"")</f>
        <v/>
      </c>
      <c r="C702" s="20" t="str" cm="1">
        <f t="array" ref="C702">IF(Table2[[#This Row],[Nodes]:[Nodes]]=6,Table2[[#This Row],[Solving_time]:[Solving_time]],"")</f>
        <v/>
      </c>
      <c r="D702" s="20" cm="1">
        <f t="array" ref="D702">IF(Table2[[#This Row],[Nodes]:[Nodes]]=7,Table2[[#This Row],[Solving_time]:[Solving_time]],"")</f>
        <v>300.04368019103998</v>
      </c>
    </row>
    <row r="703" spans="1:4">
      <c r="A703" s="20" t="str" cm="1">
        <f t="array" ref="A703">IF(Table2[[#This Row],[Nodes]:[Nodes]]=4,Table2[[#This Row],[Solving_time]:[Solving_time]],"")</f>
        <v/>
      </c>
      <c r="B703" s="20" t="str" cm="1">
        <f t="array" ref="B703">IF(Table2[[#This Row],[Nodes]:[Nodes]]=5,Table2[[#This Row],[Solving_time]:[Solving_time]],"")</f>
        <v/>
      </c>
      <c r="C703" s="20" t="str" cm="1">
        <f t="array" ref="C703">IF(Table2[[#This Row],[Nodes]:[Nodes]]=6,Table2[[#This Row],[Solving_time]:[Solving_time]],"")</f>
        <v/>
      </c>
      <c r="D703" s="20" cm="1">
        <f t="array" ref="D703">IF(Table2[[#This Row],[Nodes]:[Nodes]]=7,Table2[[#This Row],[Solving_time]:[Solving_time]],"")</f>
        <v>156.14076280593801</v>
      </c>
    </row>
    <row r="704" spans="1:4">
      <c r="A704" s="20" t="str" cm="1">
        <f t="array" ref="A704">IF(Table2[[#This Row],[Nodes]:[Nodes]]=4,Table2[[#This Row],[Solving_time]:[Solving_time]],"")</f>
        <v/>
      </c>
      <c r="B704" s="20" t="str" cm="1">
        <f t="array" ref="B704">IF(Table2[[#This Row],[Nodes]:[Nodes]]=5,Table2[[#This Row],[Solving_time]:[Solving_time]],"")</f>
        <v/>
      </c>
      <c r="C704" s="20" t="str" cm="1">
        <f t="array" ref="C704">IF(Table2[[#This Row],[Nodes]:[Nodes]]=6,Table2[[#This Row],[Solving_time]:[Solving_time]],"")</f>
        <v/>
      </c>
      <c r="D704" s="20" cm="1">
        <f t="array" ref="D704">IF(Table2[[#This Row],[Nodes]:[Nodes]]=7,Table2[[#This Row],[Solving_time]:[Solving_time]],"")</f>
        <v>300.05730533599802</v>
      </c>
    </row>
    <row r="705" spans="1:4">
      <c r="A705" s="20" t="str" cm="1">
        <f t="array" ref="A705">IF(Table2[[#This Row],[Nodes]:[Nodes]]=4,Table2[[#This Row],[Solving_time]:[Solving_time]],"")</f>
        <v/>
      </c>
      <c r="B705" s="20" t="str" cm="1">
        <f t="array" ref="B705">IF(Table2[[#This Row],[Nodes]:[Nodes]]=5,Table2[[#This Row],[Solving_time]:[Solving_time]],"")</f>
        <v/>
      </c>
      <c r="C705" s="20" t="str" cm="1">
        <f t="array" ref="C705">IF(Table2[[#This Row],[Nodes]:[Nodes]]=6,Table2[[#This Row],[Solving_time]:[Solving_time]],"")</f>
        <v/>
      </c>
      <c r="D705" s="20" cm="1">
        <f t="array" ref="D705">IF(Table2[[#This Row],[Nodes]:[Nodes]]=7,Table2[[#This Row],[Solving_time]:[Solving_time]],"")</f>
        <v>172.199324131011</v>
      </c>
    </row>
    <row r="706" spans="1:4">
      <c r="A706" s="20" t="str" cm="1">
        <f t="array" ref="A706">IF(Table2[[#This Row],[Nodes]:[Nodes]]=4,Table2[[#This Row],[Solving_time]:[Solving_time]],"")</f>
        <v/>
      </c>
      <c r="B706" s="20" t="str" cm="1">
        <f t="array" ref="B706">IF(Table2[[#This Row],[Nodes]:[Nodes]]=5,Table2[[#This Row],[Solving_time]:[Solving_time]],"")</f>
        <v/>
      </c>
      <c r="C706" s="20" t="str" cm="1">
        <f t="array" ref="C706">IF(Table2[[#This Row],[Nodes]:[Nodes]]=6,Table2[[#This Row],[Solving_time]:[Solving_time]],"")</f>
        <v/>
      </c>
      <c r="D706" s="20" cm="1">
        <f t="array" ref="D706">IF(Table2[[#This Row],[Nodes]:[Nodes]]=7,Table2[[#This Row],[Solving_time]:[Solving_time]],"")</f>
        <v>300.10155487060501</v>
      </c>
    </row>
    <row r="707" spans="1:4">
      <c r="A707" s="20" t="str" cm="1">
        <f t="array" ref="A707">IF(Table2[[#This Row],[Nodes]:[Nodes]]=4,Table2[[#This Row],[Solving_time]:[Solving_time]],"")</f>
        <v/>
      </c>
      <c r="B707" s="20" t="str" cm="1">
        <f t="array" ref="B707">IF(Table2[[#This Row],[Nodes]:[Nodes]]=5,Table2[[#This Row],[Solving_time]:[Solving_time]],"")</f>
        <v/>
      </c>
      <c r="C707" s="20" t="str" cm="1">
        <f t="array" ref="C707">IF(Table2[[#This Row],[Nodes]:[Nodes]]=6,Table2[[#This Row],[Solving_time]:[Solving_time]],"")</f>
        <v/>
      </c>
      <c r="D707" s="20" cm="1">
        <f t="array" ref="D707">IF(Table2[[#This Row],[Nodes]:[Nodes]]=7,Table2[[#This Row],[Solving_time]:[Solving_time]],"")</f>
        <v>300.035121440887</v>
      </c>
    </row>
    <row r="708" spans="1:4">
      <c r="A708" s="20" t="str" cm="1">
        <f t="array" ref="A708">IF(Table2[[#This Row],[Nodes]:[Nodes]]=4,Table2[[#This Row],[Solving_time]:[Solving_time]],"")</f>
        <v/>
      </c>
      <c r="B708" s="20" t="str" cm="1">
        <f t="array" ref="B708">IF(Table2[[#This Row],[Nodes]:[Nodes]]=5,Table2[[#This Row],[Solving_time]:[Solving_time]],"")</f>
        <v/>
      </c>
      <c r="C708" s="20" t="str" cm="1">
        <f t="array" ref="C708">IF(Table2[[#This Row],[Nodes]:[Nodes]]=6,Table2[[#This Row],[Solving_time]:[Solving_time]],"")</f>
        <v/>
      </c>
      <c r="D708" s="20" cm="1">
        <f t="array" ref="D708">IF(Table2[[#This Row],[Nodes]:[Nodes]]=7,Table2[[#This Row],[Solving_time]:[Solving_time]],"")</f>
        <v>177.29318833351101</v>
      </c>
    </row>
    <row r="709" spans="1:4">
      <c r="A709" s="20" t="str" cm="1">
        <f t="array" ref="A709">IF(Table2[[#This Row],[Nodes]:[Nodes]]=4,Table2[[#This Row],[Solving_time]:[Solving_time]],"")</f>
        <v/>
      </c>
      <c r="B709" s="20" t="str" cm="1">
        <f t="array" ref="B709">IF(Table2[[#This Row],[Nodes]:[Nodes]]=5,Table2[[#This Row],[Solving_time]:[Solving_time]],"")</f>
        <v/>
      </c>
      <c r="C709" s="20" t="str" cm="1">
        <f t="array" ref="C709">IF(Table2[[#This Row],[Nodes]:[Nodes]]=6,Table2[[#This Row],[Solving_time]:[Solving_time]],"")</f>
        <v/>
      </c>
      <c r="D709" s="20" cm="1">
        <f t="array" ref="D709">IF(Table2[[#This Row],[Nodes]:[Nodes]]=7,Table2[[#This Row],[Solving_time]:[Solving_time]],"")</f>
        <v>175.830326557159</v>
      </c>
    </row>
    <row r="710" spans="1:4">
      <c r="A710" s="20" t="str" cm="1">
        <f t="array" ref="A710">IF(Table2[[#This Row],[Nodes]:[Nodes]]=4,Table2[[#This Row],[Solving_time]:[Solving_time]],"")</f>
        <v/>
      </c>
      <c r="B710" s="20" t="str" cm="1">
        <f t="array" ref="B710">IF(Table2[[#This Row],[Nodes]:[Nodes]]=5,Table2[[#This Row],[Solving_time]:[Solving_time]],"")</f>
        <v/>
      </c>
      <c r="C710" s="20" t="str" cm="1">
        <f t="array" ref="C710">IF(Table2[[#This Row],[Nodes]:[Nodes]]=6,Table2[[#This Row],[Solving_time]:[Solving_time]],"")</f>
        <v/>
      </c>
      <c r="D710" s="20" cm="1">
        <f t="array" ref="D710">IF(Table2[[#This Row],[Nodes]:[Nodes]]=7,Table2[[#This Row],[Solving_time]:[Solving_time]],"")</f>
        <v>221.182629585266</v>
      </c>
    </row>
    <row r="711" spans="1:4">
      <c r="A711" s="20" t="str" cm="1">
        <f t="array" ref="A711">IF(Table2[[#This Row],[Nodes]:[Nodes]]=4,Table2[[#This Row],[Solving_time]:[Solving_time]],"")</f>
        <v/>
      </c>
      <c r="B711" s="20" t="str" cm="1">
        <f t="array" ref="B711">IF(Table2[[#This Row],[Nodes]:[Nodes]]=5,Table2[[#This Row],[Solving_time]:[Solving_time]],"")</f>
        <v/>
      </c>
      <c r="C711" s="20" t="str" cm="1">
        <f t="array" ref="C711">IF(Table2[[#This Row],[Nodes]:[Nodes]]=6,Table2[[#This Row],[Solving_time]:[Solving_time]],"")</f>
        <v/>
      </c>
      <c r="D711" s="20" cm="1">
        <f t="array" ref="D711">IF(Table2[[#This Row],[Nodes]:[Nodes]]=7,Table2[[#This Row],[Solving_time]:[Solving_time]],"")</f>
        <v>130.79220008850001</v>
      </c>
    </row>
    <row r="712" spans="1:4">
      <c r="A712" s="20" t="str" cm="1">
        <f t="array" ref="A712">IF(Table2[[#This Row],[Nodes]:[Nodes]]=4,Table2[[#This Row],[Solving_time]:[Solving_time]],"")</f>
        <v/>
      </c>
      <c r="B712" s="20" t="str" cm="1">
        <f t="array" ref="B712">IF(Table2[[#This Row],[Nodes]:[Nodes]]=5,Table2[[#This Row],[Solving_time]:[Solving_time]],"")</f>
        <v/>
      </c>
      <c r="C712" s="20" t="str" cm="1">
        <f t="array" ref="C712">IF(Table2[[#This Row],[Nodes]:[Nodes]]=6,Table2[[#This Row],[Solving_time]:[Solving_time]],"")</f>
        <v/>
      </c>
      <c r="D712" s="20" cm="1">
        <f t="array" ref="D712">IF(Table2[[#This Row],[Nodes]:[Nodes]]=7,Table2[[#This Row],[Solving_time]:[Solving_time]],"")</f>
        <v>137.910710096359</v>
      </c>
    </row>
    <row r="713" spans="1:4">
      <c r="A713" s="20" t="str" cm="1">
        <f t="array" ref="A713">IF(Table2[[#This Row],[Nodes]:[Nodes]]=4,Table2[[#This Row],[Solving_time]:[Solving_time]],"")</f>
        <v/>
      </c>
      <c r="B713" s="20" t="str" cm="1">
        <f t="array" ref="B713">IF(Table2[[#This Row],[Nodes]:[Nodes]]=5,Table2[[#This Row],[Solving_time]:[Solving_time]],"")</f>
        <v/>
      </c>
      <c r="C713" s="20" t="str" cm="1">
        <f t="array" ref="C713">IF(Table2[[#This Row],[Nodes]:[Nodes]]=6,Table2[[#This Row],[Solving_time]:[Solving_time]],"")</f>
        <v/>
      </c>
      <c r="D713" s="20" cm="1">
        <f t="array" ref="D713">IF(Table2[[#This Row],[Nodes]:[Nodes]]=7,Table2[[#This Row],[Solving_time]:[Solving_time]],"")</f>
        <v>300.02890181541397</v>
      </c>
    </row>
    <row r="714" spans="1:4">
      <c r="A714" s="20" t="str" cm="1">
        <f t="array" ref="A714">IF(Table2[[#This Row],[Nodes]:[Nodes]]=4,Table2[[#This Row],[Solving_time]:[Solving_time]],"")</f>
        <v/>
      </c>
      <c r="B714" s="20" t="str" cm="1">
        <f t="array" ref="B714">IF(Table2[[#This Row],[Nodes]:[Nodes]]=5,Table2[[#This Row],[Solving_time]:[Solving_time]],"")</f>
        <v/>
      </c>
      <c r="C714" s="20" t="str" cm="1">
        <f t="array" ref="C714">IF(Table2[[#This Row],[Nodes]:[Nodes]]=6,Table2[[#This Row],[Solving_time]:[Solving_time]],"")</f>
        <v/>
      </c>
      <c r="D714" s="20" cm="1">
        <f t="array" ref="D714">IF(Table2[[#This Row],[Nodes]:[Nodes]]=7,Table2[[#This Row],[Solving_time]:[Solving_time]],"")</f>
        <v>180.74312829971299</v>
      </c>
    </row>
    <row r="715" spans="1:4">
      <c r="A715" s="20" t="str" cm="1">
        <f t="array" ref="A715">IF(Table2[[#This Row],[Nodes]:[Nodes]]=4,Table2[[#This Row],[Solving_time]:[Solving_time]],"")</f>
        <v/>
      </c>
      <c r="B715" s="20" t="str" cm="1">
        <f t="array" ref="B715">IF(Table2[[#This Row],[Nodes]:[Nodes]]=5,Table2[[#This Row],[Solving_time]:[Solving_time]],"")</f>
        <v/>
      </c>
      <c r="C715" s="20" t="str" cm="1">
        <f t="array" ref="C715">IF(Table2[[#This Row],[Nodes]:[Nodes]]=6,Table2[[#This Row],[Solving_time]:[Solving_time]],"")</f>
        <v/>
      </c>
      <c r="D715" s="20" cm="1">
        <f t="array" ref="D715">IF(Table2[[#This Row],[Nodes]:[Nodes]]=7,Table2[[#This Row],[Solving_time]:[Solving_time]],"")</f>
        <v>293.02126979827801</v>
      </c>
    </row>
    <row r="716" spans="1:4">
      <c r="A716" s="20" t="str" cm="1">
        <f t="array" ref="A716">IF(Table2[[#This Row],[Nodes]:[Nodes]]=4,Table2[[#This Row],[Solving_time]:[Solving_time]],"")</f>
        <v/>
      </c>
      <c r="B716" s="20" t="str" cm="1">
        <f t="array" ref="B716">IF(Table2[[#This Row],[Nodes]:[Nodes]]=5,Table2[[#This Row],[Solving_time]:[Solving_time]],"")</f>
        <v/>
      </c>
      <c r="C716" s="20" t="str" cm="1">
        <f t="array" ref="C716">IF(Table2[[#This Row],[Nodes]:[Nodes]]=6,Table2[[#This Row],[Solving_time]:[Solving_time]],"")</f>
        <v/>
      </c>
      <c r="D716" s="20" cm="1">
        <f t="array" ref="D716">IF(Table2[[#This Row],[Nodes]:[Nodes]]=7,Table2[[#This Row],[Solving_time]:[Solving_time]],"")</f>
        <v>146.45386338233899</v>
      </c>
    </row>
    <row r="717" spans="1:4">
      <c r="A717" s="20" t="str" cm="1">
        <f t="array" ref="A717">IF(Table2[[#This Row],[Nodes]:[Nodes]]=4,Table2[[#This Row],[Solving_time]:[Solving_time]],"")</f>
        <v/>
      </c>
      <c r="B717" s="20" t="str" cm="1">
        <f t="array" ref="B717">IF(Table2[[#This Row],[Nodes]:[Nodes]]=5,Table2[[#This Row],[Solving_time]:[Solving_time]],"")</f>
        <v/>
      </c>
      <c r="C717" s="20" t="str" cm="1">
        <f t="array" ref="C717">IF(Table2[[#This Row],[Nodes]:[Nodes]]=6,Table2[[#This Row],[Solving_time]:[Solving_time]],"")</f>
        <v/>
      </c>
      <c r="D717" s="20" cm="1">
        <f t="array" ref="D717">IF(Table2[[#This Row],[Nodes]:[Nodes]]=7,Table2[[#This Row],[Solving_time]:[Solving_time]],"")</f>
        <v>128.87165760993901</v>
      </c>
    </row>
    <row r="718" spans="1:4">
      <c r="A718" s="20" t="str" cm="1">
        <f t="array" ref="A718">IF(Table2[[#This Row],[Nodes]:[Nodes]]=4,Table2[[#This Row],[Solving_time]:[Solving_time]],"")</f>
        <v/>
      </c>
      <c r="B718" s="20" t="str" cm="1">
        <f t="array" ref="B718">IF(Table2[[#This Row],[Nodes]:[Nodes]]=5,Table2[[#This Row],[Solving_time]:[Solving_time]],"")</f>
        <v/>
      </c>
      <c r="C718" s="20" t="str" cm="1">
        <f t="array" ref="C718">IF(Table2[[#This Row],[Nodes]:[Nodes]]=6,Table2[[#This Row],[Solving_time]:[Solving_time]],"")</f>
        <v/>
      </c>
      <c r="D718" s="20" cm="1">
        <f t="array" ref="D718">IF(Table2[[#This Row],[Nodes]:[Nodes]]=7,Table2[[#This Row],[Solving_time]:[Solving_time]],"")</f>
        <v>248.111734628677</v>
      </c>
    </row>
    <row r="719" spans="1:4">
      <c r="A719" s="20" t="str" cm="1">
        <f t="array" ref="A719">IF(Table2[[#This Row],[Nodes]:[Nodes]]=4,Table2[[#This Row],[Solving_time]:[Solving_time]],"")</f>
        <v/>
      </c>
      <c r="B719" s="20" t="str" cm="1">
        <f t="array" ref="B719">IF(Table2[[#This Row],[Nodes]:[Nodes]]=5,Table2[[#This Row],[Solving_time]:[Solving_time]],"")</f>
        <v/>
      </c>
      <c r="C719" s="20" t="str" cm="1">
        <f t="array" ref="C719">IF(Table2[[#This Row],[Nodes]:[Nodes]]=6,Table2[[#This Row],[Solving_time]:[Solving_time]],"")</f>
        <v/>
      </c>
      <c r="D719" s="20" cm="1">
        <f t="array" ref="D719">IF(Table2[[#This Row],[Nodes]:[Nodes]]=7,Table2[[#This Row],[Solving_time]:[Solving_time]],"")</f>
        <v>139.026628255844</v>
      </c>
    </row>
    <row r="720" spans="1:4">
      <c r="A720" s="20" t="str" cm="1">
        <f t="array" ref="A720">IF(Table2[[#This Row],[Nodes]:[Nodes]]=4,Table2[[#This Row],[Solving_time]:[Solving_time]],"")</f>
        <v/>
      </c>
      <c r="B720" s="20" t="str" cm="1">
        <f t="array" ref="B720">IF(Table2[[#This Row],[Nodes]:[Nodes]]=5,Table2[[#This Row],[Solving_time]:[Solving_time]],"")</f>
        <v/>
      </c>
      <c r="C720" s="20" t="str" cm="1">
        <f t="array" ref="C720">IF(Table2[[#This Row],[Nodes]:[Nodes]]=6,Table2[[#This Row],[Solving_time]:[Solving_time]],"")</f>
        <v/>
      </c>
      <c r="D720" s="20" cm="1">
        <f t="array" ref="D720">IF(Table2[[#This Row],[Nodes]:[Nodes]]=7,Table2[[#This Row],[Solving_time]:[Solving_time]],"")</f>
        <v>174.48733878135599</v>
      </c>
    </row>
    <row r="721" spans="1:4">
      <c r="A721" s="20" t="str" cm="1">
        <f t="array" ref="A721">IF(Table2[[#This Row],[Nodes]:[Nodes]]=4,Table2[[#This Row],[Solving_time]:[Solving_time]],"")</f>
        <v/>
      </c>
      <c r="B721" s="20" t="str" cm="1">
        <f t="array" ref="B721">IF(Table2[[#This Row],[Nodes]:[Nodes]]=5,Table2[[#This Row],[Solving_time]:[Solving_time]],"")</f>
        <v/>
      </c>
      <c r="C721" s="20" t="str" cm="1">
        <f t="array" ref="C721">IF(Table2[[#This Row],[Nodes]:[Nodes]]=6,Table2[[#This Row],[Solving_time]:[Solving_time]],"")</f>
        <v/>
      </c>
      <c r="D721" s="20" cm="1">
        <f t="array" ref="D721">IF(Table2[[#This Row],[Nodes]:[Nodes]]=7,Table2[[#This Row],[Solving_time]:[Solving_time]],"")</f>
        <v>136.26032066345201</v>
      </c>
    </row>
    <row r="722" spans="1:4">
      <c r="A722" s="20" t="str" cm="1">
        <f t="array" ref="A722">IF(Table2[[#This Row],[Nodes]:[Nodes]]=4,Table2[[#This Row],[Solving_time]:[Solving_time]],"")</f>
        <v/>
      </c>
      <c r="B722" s="20" t="str" cm="1">
        <f t="array" ref="B722">IF(Table2[[#This Row],[Nodes]:[Nodes]]=5,Table2[[#This Row],[Solving_time]:[Solving_time]],"")</f>
        <v/>
      </c>
      <c r="C722" s="20" t="str" cm="1">
        <f t="array" ref="C722">IF(Table2[[#This Row],[Nodes]:[Nodes]]=6,Table2[[#This Row],[Solving_time]:[Solving_time]],"")</f>
        <v/>
      </c>
      <c r="D722" s="20" t="str" cm="1">
        <f t="array" ref="D722">IF(Table2[[#This Row],[Nodes]:[Nodes]]=7,Table2[[#This Row],[Solving_time]:[Solving_time]],"")</f>
        <v/>
      </c>
    </row>
    <row r="723" spans="1:4">
      <c r="A723" s="20" t="str" cm="1">
        <f t="array" ref="A723">IF(Table2[[#This Row],[Nodes]:[Nodes]]=4,Table2[[#This Row],[Solving_time]:[Solving_time]],"")</f>
        <v/>
      </c>
      <c r="B723" s="20" t="str" cm="1">
        <f t="array" ref="B723">IF(Table2[[#This Row],[Nodes]:[Nodes]]=5,Table2[[#This Row],[Solving_time]:[Solving_time]],"")</f>
        <v/>
      </c>
      <c r="C723" s="20" t="str" cm="1">
        <f t="array" ref="C723">IF(Table2[[#This Row],[Nodes]:[Nodes]]=6,Table2[[#This Row],[Solving_time]:[Solving_time]],"")</f>
        <v/>
      </c>
      <c r="D723" s="20" t="str" cm="1">
        <f t="array" ref="D723">IF(Table2[[#This Row],[Nodes]:[Nodes]]=7,Table2[[#This Row],[Solving_time]:[Solving_time]],"")</f>
        <v/>
      </c>
    </row>
    <row r="724" spans="1:4">
      <c r="A724" s="20" t="str" cm="1">
        <f t="array" ref="A724">IF(Table2[[#This Row],[Nodes]:[Nodes]]=4,Table2[[#This Row],[Solving_time]:[Solving_time]],"")</f>
        <v/>
      </c>
      <c r="B724" s="20" t="str" cm="1">
        <f t="array" ref="B724">IF(Table2[[#This Row],[Nodes]:[Nodes]]=5,Table2[[#This Row],[Solving_time]:[Solving_time]],"")</f>
        <v/>
      </c>
      <c r="C724" s="20" t="str" cm="1">
        <f t="array" ref="C724">IF(Table2[[#This Row],[Nodes]:[Nodes]]=6,Table2[[#This Row],[Solving_time]:[Solving_time]],"")</f>
        <v/>
      </c>
      <c r="D724" s="20" t="str" cm="1">
        <f t="array" ref="D724">IF(Table2[[#This Row],[Nodes]:[Nodes]]=7,Table2[[#This Row],[Solving_time]:[Solving_time]],"")</f>
        <v/>
      </c>
    </row>
    <row r="725" spans="1:4">
      <c r="A725" s="20" t="str" cm="1">
        <f t="array" ref="A725">IF(Table2[[#This Row],[Nodes]:[Nodes]]=4,Table2[[#This Row],[Solving_time]:[Solving_time]],"")</f>
        <v/>
      </c>
      <c r="B725" s="20" t="str" cm="1">
        <f t="array" ref="B725">IF(Table2[[#This Row],[Nodes]:[Nodes]]=5,Table2[[#This Row],[Solving_time]:[Solving_time]],"")</f>
        <v/>
      </c>
      <c r="C725" s="20" t="str" cm="1">
        <f t="array" ref="C725">IF(Table2[[#This Row],[Nodes]:[Nodes]]=6,Table2[[#This Row],[Solving_time]:[Solving_time]],"")</f>
        <v/>
      </c>
      <c r="D725" s="20" t="str" cm="1">
        <f t="array" ref="D725">IF(Table2[[#This Row],[Nodes]:[Nodes]]=7,Table2[[#This Row],[Solving_time]:[Solving_time]],"")</f>
        <v/>
      </c>
    </row>
    <row r="726" spans="1:4">
      <c r="A726" s="20" t="str" cm="1">
        <f t="array" ref="A726">IF(Table2[[#This Row],[Nodes]:[Nodes]]=4,Table2[[#This Row],[Solving_time]:[Solving_time]],"")</f>
        <v/>
      </c>
      <c r="B726" s="20" t="str" cm="1">
        <f t="array" ref="B726">IF(Table2[[#This Row],[Nodes]:[Nodes]]=5,Table2[[#This Row],[Solving_time]:[Solving_time]],"")</f>
        <v/>
      </c>
      <c r="C726" s="20" t="str" cm="1">
        <f t="array" ref="C726">IF(Table2[[#This Row],[Nodes]:[Nodes]]=6,Table2[[#This Row],[Solving_time]:[Solving_time]],"")</f>
        <v/>
      </c>
      <c r="D726" s="20" t="str" cm="1">
        <f t="array" ref="D726">IF(Table2[[#This Row],[Nodes]:[Nodes]]=7,Table2[[#This Row],[Solving_time]:[Solving_time]],"")</f>
        <v/>
      </c>
    </row>
    <row r="727" spans="1:4">
      <c r="A727" s="20" t="str" cm="1">
        <f t="array" ref="A727">IF(Table2[[#This Row],[Nodes]:[Nodes]]=4,Table2[[#This Row],[Solving_time]:[Solving_time]],"")</f>
        <v/>
      </c>
      <c r="B727" s="20" t="str" cm="1">
        <f t="array" ref="B727">IF(Table2[[#This Row],[Nodes]:[Nodes]]=5,Table2[[#This Row],[Solving_time]:[Solving_time]],"")</f>
        <v/>
      </c>
      <c r="C727" s="20" t="str" cm="1">
        <f t="array" ref="C727">IF(Table2[[#This Row],[Nodes]:[Nodes]]=6,Table2[[#This Row],[Solving_time]:[Solving_time]],"")</f>
        <v/>
      </c>
      <c r="D727" s="20" t="str" cm="1">
        <f t="array" ref="D727">IF(Table2[[#This Row],[Nodes]:[Nodes]]=7,Table2[[#This Row],[Solving_time]:[Solving_time]],"")</f>
        <v/>
      </c>
    </row>
    <row r="728" spans="1:4">
      <c r="A728" s="20" t="str" cm="1">
        <f t="array" ref="A728">IF(Table2[[#This Row],[Nodes]:[Nodes]]=4,Table2[[#This Row],[Solving_time]:[Solving_time]],"")</f>
        <v/>
      </c>
      <c r="B728" s="20" t="str" cm="1">
        <f t="array" ref="B728">IF(Table2[[#This Row],[Nodes]:[Nodes]]=5,Table2[[#This Row],[Solving_time]:[Solving_time]],"")</f>
        <v/>
      </c>
      <c r="C728" s="20" t="str" cm="1">
        <f t="array" ref="C728">IF(Table2[[#This Row],[Nodes]:[Nodes]]=6,Table2[[#This Row],[Solving_time]:[Solving_time]],"")</f>
        <v/>
      </c>
      <c r="D728" s="20" t="str" cm="1">
        <f t="array" ref="D728">IF(Table2[[#This Row],[Nodes]:[Nodes]]=7,Table2[[#This Row],[Solving_time]:[Solving_time]],"")</f>
        <v/>
      </c>
    </row>
    <row r="729" spans="1:4">
      <c r="A729" s="20" t="str" cm="1">
        <f t="array" ref="A729">IF(Table2[[#This Row],[Nodes]:[Nodes]]=4,Table2[[#This Row],[Solving_time]:[Solving_time]],"")</f>
        <v/>
      </c>
      <c r="B729" s="20" t="str" cm="1">
        <f t="array" ref="B729">IF(Table2[[#This Row],[Nodes]:[Nodes]]=5,Table2[[#This Row],[Solving_time]:[Solving_time]],"")</f>
        <v/>
      </c>
      <c r="C729" s="20" t="str" cm="1">
        <f t="array" ref="C729">IF(Table2[[#This Row],[Nodes]:[Nodes]]=6,Table2[[#This Row],[Solving_time]:[Solving_time]],"")</f>
        <v/>
      </c>
      <c r="D729" s="20" t="str" cm="1">
        <f t="array" ref="D729">IF(Table2[[#This Row],[Nodes]:[Nodes]]=7,Table2[[#This Row],[Solving_time]:[Solving_time]],"")</f>
        <v/>
      </c>
    </row>
    <row r="730" spans="1:4">
      <c r="A730" s="20" t="str" cm="1">
        <f t="array" ref="A730">IF(Table2[[#This Row],[Nodes]:[Nodes]]=4,Table2[[#This Row],[Solving_time]:[Solving_time]],"")</f>
        <v/>
      </c>
      <c r="B730" s="20" t="str" cm="1">
        <f t="array" ref="B730">IF(Table2[[#This Row],[Nodes]:[Nodes]]=5,Table2[[#This Row],[Solving_time]:[Solving_time]],"")</f>
        <v/>
      </c>
      <c r="C730" s="20" t="str" cm="1">
        <f t="array" ref="C730">IF(Table2[[#This Row],[Nodes]:[Nodes]]=6,Table2[[#This Row],[Solving_time]:[Solving_time]],"")</f>
        <v/>
      </c>
      <c r="D730" s="20" t="str" cm="1">
        <f t="array" ref="D730">IF(Table2[[#This Row],[Nodes]:[Nodes]]=7,Table2[[#This Row],[Solving_time]:[Solving_time]],"")</f>
        <v/>
      </c>
    </row>
    <row r="731" spans="1:4">
      <c r="A731" s="20" t="str" cm="1">
        <f t="array" ref="A731">IF(Table2[[#This Row],[Nodes]:[Nodes]]=4,Table2[[#This Row],[Solving_time]:[Solving_time]],"")</f>
        <v/>
      </c>
      <c r="B731" s="20" t="str" cm="1">
        <f t="array" ref="B731">IF(Table2[[#This Row],[Nodes]:[Nodes]]=5,Table2[[#This Row],[Solving_time]:[Solving_time]],"")</f>
        <v/>
      </c>
      <c r="C731" s="20" t="str" cm="1">
        <f t="array" ref="C731">IF(Table2[[#This Row],[Nodes]:[Nodes]]=6,Table2[[#This Row],[Solving_time]:[Solving_time]],"")</f>
        <v/>
      </c>
      <c r="D731" s="20" t="str" cm="1">
        <f t="array" ref="D731">IF(Table2[[#This Row],[Nodes]:[Nodes]]=7,Table2[[#This Row],[Solving_time]:[Solving_time]],"")</f>
        <v/>
      </c>
    </row>
    <row r="732" spans="1:4">
      <c r="A732" s="20" t="str" cm="1">
        <f t="array" ref="A732">IF(Table2[[#This Row],[Nodes]:[Nodes]]=4,Table2[[#This Row],[Solving_time]:[Solving_time]],"")</f>
        <v/>
      </c>
      <c r="B732" s="20" t="str" cm="1">
        <f t="array" ref="B732">IF(Table2[[#This Row],[Nodes]:[Nodes]]=5,Table2[[#This Row],[Solving_time]:[Solving_time]],"")</f>
        <v/>
      </c>
      <c r="C732" s="20" t="str" cm="1">
        <f t="array" ref="C732">IF(Table2[[#This Row],[Nodes]:[Nodes]]=6,Table2[[#This Row],[Solving_time]:[Solving_time]],"")</f>
        <v/>
      </c>
      <c r="D732" s="20" t="str" cm="1">
        <f t="array" ref="D732">IF(Table2[[#This Row],[Nodes]:[Nodes]]=7,Table2[[#This Row],[Solving_time]:[Solving_time]],"")</f>
        <v/>
      </c>
    </row>
    <row r="733" spans="1:4">
      <c r="A733" s="20" t="str" cm="1">
        <f t="array" ref="A733">IF(Table2[[#This Row],[Nodes]:[Nodes]]=4,Table2[[#This Row],[Solving_time]:[Solving_time]],"")</f>
        <v/>
      </c>
      <c r="B733" s="20" t="str" cm="1">
        <f t="array" ref="B733">IF(Table2[[#This Row],[Nodes]:[Nodes]]=5,Table2[[#This Row],[Solving_time]:[Solving_time]],"")</f>
        <v/>
      </c>
      <c r="C733" s="20" t="str" cm="1">
        <f t="array" ref="C733">IF(Table2[[#This Row],[Nodes]:[Nodes]]=6,Table2[[#This Row],[Solving_time]:[Solving_time]],"")</f>
        <v/>
      </c>
      <c r="D733" s="20" t="str" cm="1">
        <f t="array" ref="D733">IF(Table2[[#This Row],[Nodes]:[Nodes]]=7,Table2[[#This Row],[Solving_time]:[Solving_time]],"")</f>
        <v/>
      </c>
    </row>
    <row r="734" spans="1:4">
      <c r="A734" s="20" t="str" cm="1">
        <f t="array" ref="A734">IF(Table2[[#This Row],[Nodes]:[Nodes]]=4,Table2[[#This Row],[Solving_time]:[Solving_time]],"")</f>
        <v/>
      </c>
      <c r="B734" s="20" t="str" cm="1">
        <f t="array" ref="B734">IF(Table2[[#This Row],[Nodes]:[Nodes]]=5,Table2[[#This Row],[Solving_time]:[Solving_time]],"")</f>
        <v/>
      </c>
      <c r="C734" s="20" t="str" cm="1">
        <f t="array" ref="C734">IF(Table2[[#This Row],[Nodes]:[Nodes]]=6,Table2[[#This Row],[Solving_time]:[Solving_time]],"")</f>
        <v/>
      </c>
      <c r="D734" s="20" t="str" cm="1">
        <f t="array" ref="D734">IF(Table2[[#This Row],[Nodes]:[Nodes]]=7,Table2[[#This Row],[Solving_time]:[Solving_time]],"")</f>
        <v/>
      </c>
    </row>
    <row r="735" spans="1:4">
      <c r="A735" s="20" t="str" cm="1">
        <f t="array" ref="A735">IF(Table2[[#This Row],[Nodes]:[Nodes]]=4,Table2[[#This Row],[Solving_time]:[Solving_time]],"")</f>
        <v/>
      </c>
      <c r="B735" s="20" t="str" cm="1">
        <f t="array" ref="B735">IF(Table2[[#This Row],[Nodes]:[Nodes]]=5,Table2[[#This Row],[Solving_time]:[Solving_time]],"")</f>
        <v/>
      </c>
      <c r="C735" s="20" t="str" cm="1">
        <f t="array" ref="C735">IF(Table2[[#This Row],[Nodes]:[Nodes]]=6,Table2[[#This Row],[Solving_time]:[Solving_time]],"")</f>
        <v/>
      </c>
      <c r="D735" s="20" t="str" cm="1">
        <f t="array" ref="D735">IF(Table2[[#This Row],[Nodes]:[Nodes]]=7,Table2[[#This Row],[Solving_time]:[Solving_time]],"")</f>
        <v/>
      </c>
    </row>
    <row r="736" spans="1:4">
      <c r="A736" s="20" t="str" cm="1">
        <f t="array" ref="A736">IF(Table2[[#This Row],[Nodes]:[Nodes]]=4,Table2[[#This Row],[Solving_time]:[Solving_time]],"")</f>
        <v/>
      </c>
      <c r="B736" s="20" t="str" cm="1">
        <f t="array" ref="B736">IF(Table2[[#This Row],[Nodes]:[Nodes]]=5,Table2[[#This Row],[Solving_time]:[Solving_time]],"")</f>
        <v/>
      </c>
      <c r="C736" s="20" t="str" cm="1">
        <f t="array" ref="C736">IF(Table2[[#This Row],[Nodes]:[Nodes]]=6,Table2[[#This Row],[Solving_time]:[Solving_time]],"")</f>
        <v/>
      </c>
      <c r="D736" s="20" t="str" cm="1">
        <f t="array" ref="D736">IF(Table2[[#This Row],[Nodes]:[Nodes]]=7,Table2[[#This Row],[Solving_time]:[Solving_time]],"")</f>
        <v/>
      </c>
    </row>
    <row r="737" spans="1:4">
      <c r="A737" s="20" t="str" cm="1">
        <f t="array" ref="A737">IF(Table2[[#This Row],[Nodes]:[Nodes]]=4,Table2[[#This Row],[Solving_time]:[Solving_time]],"")</f>
        <v/>
      </c>
      <c r="B737" s="20" t="str" cm="1">
        <f t="array" ref="B737">IF(Table2[[#This Row],[Nodes]:[Nodes]]=5,Table2[[#This Row],[Solving_time]:[Solving_time]],"")</f>
        <v/>
      </c>
      <c r="C737" s="20" t="str" cm="1">
        <f t="array" ref="C737">IF(Table2[[#This Row],[Nodes]:[Nodes]]=6,Table2[[#This Row],[Solving_time]:[Solving_time]],"")</f>
        <v/>
      </c>
      <c r="D737" s="20" t="str" cm="1">
        <f t="array" ref="D737">IF(Table2[[#This Row],[Nodes]:[Nodes]]=7,Table2[[#This Row],[Solving_time]:[Solving_time]],"")</f>
        <v/>
      </c>
    </row>
    <row r="738" spans="1:4">
      <c r="A738" s="20" t="str" cm="1">
        <f t="array" ref="A738">IF(Table2[[#This Row],[Nodes]:[Nodes]]=4,Table2[[#This Row],[Solving_time]:[Solving_time]],"")</f>
        <v/>
      </c>
      <c r="B738" s="20" t="str" cm="1">
        <f t="array" ref="B738">IF(Table2[[#This Row],[Nodes]:[Nodes]]=5,Table2[[#This Row],[Solving_time]:[Solving_time]],"")</f>
        <v/>
      </c>
      <c r="C738" s="20" t="str" cm="1">
        <f t="array" ref="C738">IF(Table2[[#This Row],[Nodes]:[Nodes]]=6,Table2[[#This Row],[Solving_time]:[Solving_time]],"")</f>
        <v/>
      </c>
      <c r="D738" s="20" t="str" cm="1">
        <f t="array" ref="D738">IF(Table2[[#This Row],[Nodes]:[Nodes]]=7,Table2[[#This Row],[Solving_time]:[Solving_time]],"")</f>
        <v/>
      </c>
    </row>
    <row r="739" spans="1:4">
      <c r="A739" s="20" t="str" cm="1">
        <f t="array" ref="A739">IF(Table2[[#This Row],[Nodes]:[Nodes]]=4,Table2[[#This Row],[Solving_time]:[Solving_time]],"")</f>
        <v/>
      </c>
      <c r="B739" s="20" t="str" cm="1">
        <f t="array" ref="B739">IF(Table2[[#This Row],[Nodes]:[Nodes]]=5,Table2[[#This Row],[Solving_time]:[Solving_time]],"")</f>
        <v/>
      </c>
      <c r="C739" s="20" t="str" cm="1">
        <f t="array" ref="C739">IF(Table2[[#This Row],[Nodes]:[Nodes]]=6,Table2[[#This Row],[Solving_time]:[Solving_time]],"")</f>
        <v/>
      </c>
      <c r="D739" s="20" t="str" cm="1">
        <f t="array" ref="D739">IF(Table2[[#This Row],[Nodes]:[Nodes]]=7,Table2[[#This Row],[Solving_time]:[Solving_time]],"")</f>
        <v/>
      </c>
    </row>
    <row r="740" spans="1:4">
      <c r="A740" s="20" t="str" cm="1">
        <f t="array" ref="A740">IF(Table2[[#This Row],[Nodes]:[Nodes]]=4,Table2[[#This Row],[Solving_time]:[Solving_time]],"")</f>
        <v/>
      </c>
      <c r="B740" s="20" t="str" cm="1">
        <f t="array" ref="B740">IF(Table2[[#This Row],[Nodes]:[Nodes]]=5,Table2[[#This Row],[Solving_time]:[Solving_time]],"")</f>
        <v/>
      </c>
      <c r="C740" s="20" t="str" cm="1">
        <f t="array" ref="C740">IF(Table2[[#This Row],[Nodes]:[Nodes]]=6,Table2[[#This Row],[Solving_time]:[Solving_time]],"")</f>
        <v/>
      </c>
      <c r="D740" s="20" t="str" cm="1">
        <f t="array" ref="D740">IF(Table2[[#This Row],[Nodes]:[Nodes]]=7,Table2[[#This Row],[Solving_time]:[Solving_time]],"")</f>
        <v/>
      </c>
    </row>
    <row r="741" spans="1:4">
      <c r="A741" s="20" t="str" cm="1">
        <f t="array" ref="A741">IF(Table2[[#This Row],[Nodes]:[Nodes]]=4,Table2[[#This Row],[Solving_time]:[Solving_time]],"")</f>
        <v/>
      </c>
      <c r="B741" s="20" t="str" cm="1">
        <f t="array" ref="B741">IF(Table2[[#This Row],[Nodes]:[Nodes]]=5,Table2[[#This Row],[Solving_time]:[Solving_time]],"")</f>
        <v/>
      </c>
      <c r="C741" s="20" t="str" cm="1">
        <f t="array" ref="C741">IF(Table2[[#This Row],[Nodes]:[Nodes]]=6,Table2[[#This Row],[Solving_time]:[Solving_time]],"")</f>
        <v/>
      </c>
      <c r="D741" s="20" t="str" cm="1">
        <f t="array" ref="D741">IF(Table2[[#This Row],[Nodes]:[Nodes]]=7,Table2[[#This Row],[Solving_time]:[Solving_time]],"")</f>
        <v/>
      </c>
    </row>
    <row r="742" spans="1:4">
      <c r="A742" s="20" t="str" cm="1">
        <f t="array" ref="A742">IF(Table2[[#This Row],[Nodes]:[Nodes]]=4,Table2[[#This Row],[Solving_time]:[Solving_time]],"")</f>
        <v/>
      </c>
      <c r="B742" s="20" t="str" cm="1">
        <f t="array" ref="B742">IF(Table2[[#This Row],[Nodes]:[Nodes]]=5,Table2[[#This Row],[Solving_time]:[Solving_time]],"")</f>
        <v/>
      </c>
      <c r="C742" s="20" t="str" cm="1">
        <f t="array" ref="C742">IF(Table2[[#This Row],[Nodes]:[Nodes]]=6,Table2[[#This Row],[Solving_time]:[Solving_time]],"")</f>
        <v/>
      </c>
      <c r="D742" s="20" t="str" cm="1">
        <f t="array" ref="D742">IF(Table2[[#This Row],[Nodes]:[Nodes]]=7,Table2[[#This Row],[Solving_time]:[Solving_time]],"")</f>
        <v/>
      </c>
    </row>
    <row r="743" spans="1:4">
      <c r="A743" s="20" t="str" cm="1">
        <f t="array" ref="A743">IF(Table2[[#This Row],[Nodes]:[Nodes]]=4,Table2[[#This Row],[Solving_time]:[Solving_time]],"")</f>
        <v/>
      </c>
      <c r="B743" s="20" t="str" cm="1">
        <f t="array" ref="B743">IF(Table2[[#This Row],[Nodes]:[Nodes]]=5,Table2[[#This Row],[Solving_time]:[Solving_time]],"")</f>
        <v/>
      </c>
      <c r="C743" s="20" t="str" cm="1">
        <f t="array" ref="C743">IF(Table2[[#This Row],[Nodes]:[Nodes]]=6,Table2[[#This Row],[Solving_time]:[Solving_time]],"")</f>
        <v/>
      </c>
      <c r="D743" s="20" t="str" cm="1">
        <f t="array" ref="D743">IF(Table2[[#This Row],[Nodes]:[Nodes]]=7,Table2[[#This Row],[Solving_time]:[Solving_time]],"")</f>
        <v/>
      </c>
    </row>
    <row r="744" spans="1:4">
      <c r="A744" s="20" t="str" cm="1">
        <f t="array" ref="A744">IF(Table2[[#This Row],[Nodes]:[Nodes]]=4,Table2[[#This Row],[Solving_time]:[Solving_time]],"")</f>
        <v/>
      </c>
      <c r="B744" s="20" t="str" cm="1">
        <f t="array" ref="B744">IF(Table2[[#This Row],[Nodes]:[Nodes]]=5,Table2[[#This Row],[Solving_time]:[Solving_time]],"")</f>
        <v/>
      </c>
      <c r="C744" s="20" t="str" cm="1">
        <f t="array" ref="C744">IF(Table2[[#This Row],[Nodes]:[Nodes]]=6,Table2[[#This Row],[Solving_time]:[Solving_time]],"")</f>
        <v/>
      </c>
      <c r="D744" s="20" t="str" cm="1">
        <f t="array" ref="D744">IF(Table2[[#This Row],[Nodes]:[Nodes]]=7,Table2[[#This Row],[Solving_time]:[Solving_time]],"")</f>
        <v/>
      </c>
    </row>
    <row r="745" spans="1:4">
      <c r="A745" s="20" t="str" cm="1">
        <f t="array" ref="A745">IF(Table2[[#This Row],[Nodes]:[Nodes]]=4,Table2[[#This Row],[Solving_time]:[Solving_time]],"")</f>
        <v/>
      </c>
      <c r="B745" s="20" t="str" cm="1">
        <f t="array" ref="B745">IF(Table2[[#This Row],[Nodes]:[Nodes]]=5,Table2[[#This Row],[Solving_time]:[Solving_time]],"")</f>
        <v/>
      </c>
      <c r="C745" s="20" t="str" cm="1">
        <f t="array" ref="C745">IF(Table2[[#This Row],[Nodes]:[Nodes]]=6,Table2[[#This Row],[Solving_time]:[Solving_time]],"")</f>
        <v/>
      </c>
      <c r="D745" s="20" t="str" cm="1">
        <f t="array" ref="D745">IF(Table2[[#This Row],[Nodes]:[Nodes]]=7,Table2[[#This Row],[Solving_time]:[Solving_time]],"")</f>
        <v/>
      </c>
    </row>
    <row r="746" spans="1:4">
      <c r="A746" s="20" t="str" cm="1">
        <f t="array" ref="A746">IF(Table2[[#This Row],[Nodes]:[Nodes]]=4,Table2[[#This Row],[Solving_time]:[Solving_time]],"")</f>
        <v/>
      </c>
      <c r="B746" s="20" t="str" cm="1">
        <f t="array" ref="B746">IF(Table2[[#This Row],[Nodes]:[Nodes]]=5,Table2[[#This Row],[Solving_time]:[Solving_time]],"")</f>
        <v/>
      </c>
      <c r="C746" s="20" t="str" cm="1">
        <f t="array" ref="C746">IF(Table2[[#This Row],[Nodes]:[Nodes]]=6,Table2[[#This Row],[Solving_time]:[Solving_time]],"")</f>
        <v/>
      </c>
      <c r="D746" s="20" t="str" cm="1">
        <f t="array" ref="D746">IF(Table2[[#This Row],[Nodes]:[Nodes]]=7,Table2[[#This Row],[Solving_time]:[Solving_time]],"")</f>
        <v/>
      </c>
    </row>
    <row r="747" spans="1:4">
      <c r="A747" s="20" t="str" cm="1">
        <f t="array" ref="A747">IF(Table2[[#This Row],[Nodes]:[Nodes]]=4,Table2[[#This Row],[Solving_time]:[Solving_time]],"")</f>
        <v/>
      </c>
      <c r="B747" s="20" t="str" cm="1">
        <f t="array" ref="B747">IF(Table2[[#This Row],[Nodes]:[Nodes]]=5,Table2[[#This Row],[Solving_time]:[Solving_time]],"")</f>
        <v/>
      </c>
      <c r="C747" s="20" t="str" cm="1">
        <f t="array" ref="C747">IF(Table2[[#This Row],[Nodes]:[Nodes]]=6,Table2[[#This Row],[Solving_time]:[Solving_time]],"")</f>
        <v/>
      </c>
      <c r="D747" s="20" t="str" cm="1">
        <f t="array" ref="D747">IF(Table2[[#This Row],[Nodes]:[Nodes]]=7,Table2[[#This Row],[Solving_time]:[Solving_time]],"")</f>
        <v/>
      </c>
    </row>
    <row r="748" spans="1:4">
      <c r="A748" s="20" t="str" cm="1">
        <f t="array" ref="A748">IF(Table2[[#This Row],[Nodes]:[Nodes]]=4,Table2[[#This Row],[Solving_time]:[Solving_time]],"")</f>
        <v/>
      </c>
      <c r="B748" s="20" t="str" cm="1">
        <f t="array" ref="B748">IF(Table2[[#This Row],[Nodes]:[Nodes]]=5,Table2[[#This Row],[Solving_time]:[Solving_time]],"")</f>
        <v/>
      </c>
      <c r="C748" s="20" t="str" cm="1">
        <f t="array" ref="C748">IF(Table2[[#This Row],[Nodes]:[Nodes]]=6,Table2[[#This Row],[Solving_time]:[Solving_time]],"")</f>
        <v/>
      </c>
      <c r="D748" s="20" t="str" cm="1">
        <f t="array" ref="D748">IF(Table2[[#This Row],[Nodes]:[Nodes]]=7,Table2[[#This Row],[Solving_time]:[Solving_time]],"")</f>
        <v/>
      </c>
    </row>
    <row r="749" spans="1:4">
      <c r="A749" s="20" t="str" cm="1">
        <f t="array" ref="A749">IF(Table2[[#This Row],[Nodes]:[Nodes]]=4,Table2[[#This Row],[Solving_time]:[Solving_time]],"")</f>
        <v/>
      </c>
      <c r="B749" s="20" t="str" cm="1">
        <f t="array" ref="B749">IF(Table2[[#This Row],[Nodes]:[Nodes]]=5,Table2[[#This Row],[Solving_time]:[Solving_time]],"")</f>
        <v/>
      </c>
      <c r="C749" s="20" t="str" cm="1">
        <f t="array" ref="C749">IF(Table2[[#This Row],[Nodes]:[Nodes]]=6,Table2[[#This Row],[Solving_time]:[Solving_time]],"")</f>
        <v/>
      </c>
      <c r="D749" s="20" t="str" cm="1">
        <f t="array" ref="D749">IF(Table2[[#This Row],[Nodes]:[Nodes]]=7,Table2[[#This Row],[Solving_time]:[Solving_time]],"")</f>
        <v/>
      </c>
    </row>
    <row r="750" spans="1:4">
      <c r="A750" s="20" t="str" cm="1">
        <f t="array" ref="A750">IF(Table2[[#This Row],[Nodes]:[Nodes]]=4,Table2[[#This Row],[Solving_time]:[Solving_time]],"")</f>
        <v/>
      </c>
      <c r="B750" s="20" t="str" cm="1">
        <f t="array" ref="B750">IF(Table2[[#This Row],[Nodes]:[Nodes]]=5,Table2[[#This Row],[Solving_time]:[Solving_time]],"")</f>
        <v/>
      </c>
      <c r="C750" s="20" t="str" cm="1">
        <f t="array" ref="C750">IF(Table2[[#This Row],[Nodes]:[Nodes]]=6,Table2[[#This Row],[Solving_time]:[Solving_time]],"")</f>
        <v/>
      </c>
      <c r="D750" s="20" t="str" cm="1">
        <f t="array" ref="D750">IF(Table2[[#This Row],[Nodes]:[Nodes]]=7,Table2[[#This Row],[Solving_time]:[Solving_time]],"")</f>
        <v/>
      </c>
    </row>
    <row r="751" spans="1:4">
      <c r="A751" s="20" t="str" cm="1">
        <f t="array" ref="A751">IF(Table2[[#This Row],[Nodes]:[Nodes]]=4,Table2[[#This Row],[Solving_time]:[Solving_time]],"")</f>
        <v/>
      </c>
      <c r="B751" s="20" t="str" cm="1">
        <f t="array" ref="B751">IF(Table2[[#This Row],[Nodes]:[Nodes]]=5,Table2[[#This Row],[Solving_time]:[Solving_time]],"")</f>
        <v/>
      </c>
      <c r="C751" s="20" t="str" cm="1">
        <f t="array" ref="C751">IF(Table2[[#This Row],[Nodes]:[Nodes]]=6,Table2[[#This Row],[Solving_time]:[Solving_time]],"")</f>
        <v/>
      </c>
      <c r="D751" s="20" t="str" cm="1">
        <f t="array" ref="D751">IF(Table2[[#This Row],[Nodes]:[Nodes]]=7,Table2[[#This Row],[Solving_time]:[Solving_time]],"")</f>
        <v/>
      </c>
    </row>
    <row r="752" spans="1:4">
      <c r="A752" s="20" t="str" cm="1">
        <f t="array" ref="A752">IF(Table2[[#This Row],[Nodes]:[Nodes]]=4,Table2[[#This Row],[Solving_time]:[Solving_time]],"")</f>
        <v/>
      </c>
      <c r="B752" s="20" t="str" cm="1">
        <f t="array" ref="B752">IF(Table2[[#This Row],[Nodes]:[Nodes]]=5,Table2[[#This Row],[Solving_time]:[Solving_time]],"")</f>
        <v/>
      </c>
      <c r="C752" s="20" t="str" cm="1">
        <f t="array" ref="C752">IF(Table2[[#This Row],[Nodes]:[Nodes]]=6,Table2[[#This Row],[Solving_time]:[Solving_time]],"")</f>
        <v/>
      </c>
      <c r="D752" s="20" t="str" cm="1">
        <f t="array" ref="D752">IF(Table2[[#This Row],[Nodes]:[Nodes]]=7,Table2[[#This Row],[Solving_time]:[Solving_time]],"")</f>
        <v/>
      </c>
    </row>
    <row r="753" spans="1:4">
      <c r="A753" s="20" t="str" cm="1">
        <f t="array" ref="A753">IF(Table2[[#This Row],[Nodes]:[Nodes]]=4,Table2[[#This Row],[Solving_time]:[Solving_time]],"")</f>
        <v/>
      </c>
      <c r="B753" s="20" t="str" cm="1">
        <f t="array" ref="B753">IF(Table2[[#This Row],[Nodes]:[Nodes]]=5,Table2[[#This Row],[Solving_time]:[Solving_time]],"")</f>
        <v/>
      </c>
      <c r="C753" s="20" t="str" cm="1">
        <f t="array" ref="C753">IF(Table2[[#This Row],[Nodes]:[Nodes]]=6,Table2[[#This Row],[Solving_time]:[Solving_time]],"")</f>
        <v/>
      </c>
      <c r="D753" s="20" t="str" cm="1">
        <f t="array" ref="D753">IF(Table2[[#This Row],[Nodes]:[Nodes]]=7,Table2[[#This Row],[Solving_time]:[Solving_time]],"")</f>
        <v/>
      </c>
    </row>
    <row r="754" spans="1:4">
      <c r="A754" s="20" t="str" cm="1">
        <f t="array" ref="A754">IF(Table2[[#This Row],[Nodes]:[Nodes]]=4,Table2[[#This Row],[Solving_time]:[Solving_time]],"")</f>
        <v/>
      </c>
      <c r="B754" s="20" t="str" cm="1">
        <f t="array" ref="B754">IF(Table2[[#This Row],[Nodes]:[Nodes]]=5,Table2[[#This Row],[Solving_time]:[Solving_time]],"")</f>
        <v/>
      </c>
      <c r="C754" s="20" t="str" cm="1">
        <f t="array" ref="C754">IF(Table2[[#This Row],[Nodes]:[Nodes]]=6,Table2[[#This Row],[Solving_time]:[Solving_time]],"")</f>
        <v/>
      </c>
      <c r="D754" s="20" t="str" cm="1">
        <f t="array" ref="D754">IF(Table2[[#This Row],[Nodes]:[Nodes]]=7,Table2[[#This Row],[Solving_time]:[Solving_time]],"")</f>
        <v/>
      </c>
    </row>
    <row r="755" spans="1:4">
      <c r="A755" s="20" t="str" cm="1">
        <f t="array" ref="A755">IF(Table2[[#This Row],[Nodes]:[Nodes]]=4,Table2[[#This Row],[Solving_time]:[Solving_time]],"")</f>
        <v/>
      </c>
      <c r="B755" s="20" t="str" cm="1">
        <f t="array" ref="B755">IF(Table2[[#This Row],[Nodes]:[Nodes]]=5,Table2[[#This Row],[Solving_time]:[Solving_time]],"")</f>
        <v/>
      </c>
      <c r="C755" s="20" t="str" cm="1">
        <f t="array" ref="C755">IF(Table2[[#This Row],[Nodes]:[Nodes]]=6,Table2[[#This Row],[Solving_time]:[Solving_time]],"")</f>
        <v/>
      </c>
      <c r="D755" s="20" t="str" cm="1">
        <f t="array" ref="D755">IF(Table2[[#This Row],[Nodes]:[Nodes]]=7,Table2[[#This Row],[Solving_time]:[Solving_time]],"")</f>
        <v/>
      </c>
    </row>
    <row r="756" spans="1:4">
      <c r="A756" s="20" t="str" cm="1">
        <f t="array" ref="A756">IF(Table2[[#This Row],[Nodes]:[Nodes]]=4,Table2[[#This Row],[Solving_time]:[Solving_time]],"")</f>
        <v/>
      </c>
      <c r="B756" s="20" t="str" cm="1">
        <f t="array" ref="B756">IF(Table2[[#This Row],[Nodes]:[Nodes]]=5,Table2[[#This Row],[Solving_time]:[Solving_time]],"")</f>
        <v/>
      </c>
      <c r="C756" s="20" t="str" cm="1">
        <f t="array" ref="C756">IF(Table2[[#This Row],[Nodes]:[Nodes]]=6,Table2[[#This Row],[Solving_time]:[Solving_time]],"")</f>
        <v/>
      </c>
      <c r="D756" s="20" t="str" cm="1">
        <f t="array" ref="D756">IF(Table2[[#This Row],[Nodes]:[Nodes]]=7,Table2[[#This Row],[Solving_time]:[Solving_time]],"")</f>
        <v/>
      </c>
    </row>
    <row r="757" spans="1:4">
      <c r="A757" s="20" t="str" cm="1">
        <f t="array" ref="A757">IF(Table2[[#This Row],[Nodes]:[Nodes]]=4,Table2[[#This Row],[Solving_time]:[Solving_time]],"")</f>
        <v/>
      </c>
      <c r="B757" s="20" t="str" cm="1">
        <f t="array" ref="B757">IF(Table2[[#This Row],[Nodes]:[Nodes]]=5,Table2[[#This Row],[Solving_time]:[Solving_time]],"")</f>
        <v/>
      </c>
      <c r="C757" s="20" t="str" cm="1">
        <f t="array" ref="C757">IF(Table2[[#This Row],[Nodes]:[Nodes]]=6,Table2[[#This Row],[Solving_time]:[Solving_time]],"")</f>
        <v/>
      </c>
      <c r="D757" s="20" t="str" cm="1">
        <f t="array" ref="D757">IF(Table2[[#This Row],[Nodes]:[Nodes]]=7,Table2[[#This Row],[Solving_time]:[Solving_time]],"")</f>
        <v/>
      </c>
    </row>
    <row r="758" spans="1:4">
      <c r="A758" s="20" t="str" cm="1">
        <f t="array" ref="A758">IF(Table2[[#This Row],[Nodes]:[Nodes]]=4,Table2[[#This Row],[Solving_time]:[Solving_time]],"")</f>
        <v/>
      </c>
      <c r="B758" s="20" t="str" cm="1">
        <f t="array" ref="B758">IF(Table2[[#This Row],[Nodes]:[Nodes]]=5,Table2[[#This Row],[Solving_time]:[Solving_time]],"")</f>
        <v/>
      </c>
      <c r="C758" s="20" t="str" cm="1">
        <f t="array" ref="C758">IF(Table2[[#This Row],[Nodes]:[Nodes]]=6,Table2[[#This Row],[Solving_time]:[Solving_time]],"")</f>
        <v/>
      </c>
      <c r="D758" s="20" t="str" cm="1">
        <f t="array" ref="D758">IF(Table2[[#This Row],[Nodes]:[Nodes]]=7,Table2[[#This Row],[Solving_time]:[Solving_time]],"")</f>
        <v/>
      </c>
    </row>
    <row r="759" spans="1:4">
      <c r="A759" s="20" t="str" cm="1">
        <f t="array" ref="A759">IF(Table2[[#This Row],[Nodes]:[Nodes]]=4,Table2[[#This Row],[Solving_time]:[Solving_time]],"")</f>
        <v/>
      </c>
      <c r="B759" s="20" t="str" cm="1">
        <f t="array" ref="B759">IF(Table2[[#This Row],[Nodes]:[Nodes]]=5,Table2[[#This Row],[Solving_time]:[Solving_time]],"")</f>
        <v/>
      </c>
      <c r="C759" s="20" t="str" cm="1">
        <f t="array" ref="C759">IF(Table2[[#This Row],[Nodes]:[Nodes]]=6,Table2[[#This Row],[Solving_time]:[Solving_time]],"")</f>
        <v/>
      </c>
      <c r="D759" s="20" t="str" cm="1">
        <f t="array" ref="D759">IF(Table2[[#This Row],[Nodes]:[Nodes]]=7,Table2[[#This Row],[Solving_time]:[Solving_time]],"")</f>
        <v/>
      </c>
    </row>
    <row r="760" spans="1:4">
      <c r="A760" s="20" t="str" cm="1">
        <f t="array" ref="A760">IF(Table2[[#This Row],[Nodes]:[Nodes]]=4,Table2[[#This Row],[Solving_time]:[Solving_time]],"")</f>
        <v/>
      </c>
      <c r="B760" s="20" t="str" cm="1">
        <f t="array" ref="B760">IF(Table2[[#This Row],[Nodes]:[Nodes]]=5,Table2[[#This Row],[Solving_time]:[Solving_time]],"")</f>
        <v/>
      </c>
      <c r="C760" s="20" t="str" cm="1">
        <f t="array" ref="C760">IF(Table2[[#This Row],[Nodes]:[Nodes]]=6,Table2[[#This Row],[Solving_time]:[Solving_time]],"")</f>
        <v/>
      </c>
      <c r="D760" s="20" t="str" cm="1">
        <f t="array" ref="D760">IF(Table2[[#This Row],[Nodes]:[Nodes]]=7,Table2[[#This Row],[Solving_time]:[Solving_time]],"")</f>
        <v/>
      </c>
    </row>
    <row r="761" spans="1:4">
      <c r="A761" s="20" t="str" cm="1">
        <f t="array" ref="A761">IF(Table2[[#This Row],[Nodes]:[Nodes]]=4,Table2[[#This Row],[Solving_time]:[Solving_time]],"")</f>
        <v/>
      </c>
      <c r="B761" s="20" t="str" cm="1">
        <f t="array" ref="B761">IF(Table2[[#This Row],[Nodes]:[Nodes]]=5,Table2[[#This Row],[Solving_time]:[Solving_time]],"")</f>
        <v/>
      </c>
      <c r="C761" s="20" t="str" cm="1">
        <f t="array" ref="C761">IF(Table2[[#This Row],[Nodes]:[Nodes]]=6,Table2[[#This Row],[Solving_time]:[Solving_time]],"")</f>
        <v/>
      </c>
      <c r="D761" s="20" t="str" cm="1">
        <f t="array" ref="D761">IF(Table2[[#This Row],[Nodes]:[Nodes]]=7,Table2[[#This Row],[Solving_time]:[Solving_time]],"")</f>
        <v/>
      </c>
    </row>
    <row r="762" spans="1:4">
      <c r="A762" s="20" t="str" cm="1">
        <f t="array" ref="A762">IF(Table2[[#This Row],[Nodes]:[Nodes]]=4,Table2[[#This Row],[Solving_time]:[Solving_time]],"")</f>
        <v/>
      </c>
      <c r="B762" s="20" t="str" cm="1">
        <f t="array" ref="B762">IF(Table2[[#This Row],[Nodes]:[Nodes]]=5,Table2[[#This Row],[Solving_time]:[Solving_time]],"")</f>
        <v/>
      </c>
      <c r="C762" s="20" t="str" cm="1">
        <f t="array" ref="C762">IF(Table2[[#This Row],[Nodes]:[Nodes]]=6,Table2[[#This Row],[Solving_time]:[Solving_time]],"")</f>
        <v/>
      </c>
      <c r="D762" s="20" t="str" cm="1">
        <f t="array" ref="D762">IF(Table2[[#This Row],[Nodes]:[Nodes]]=7,Table2[[#This Row],[Solving_time]:[Solving_time]],"")</f>
        <v/>
      </c>
    </row>
    <row r="763" spans="1:4">
      <c r="A763" s="20" t="str" cm="1">
        <f t="array" ref="A763">IF(Table2[[#This Row],[Nodes]:[Nodes]]=4,Table2[[#This Row],[Solving_time]:[Solving_time]],"")</f>
        <v/>
      </c>
      <c r="B763" s="20" t="str" cm="1">
        <f t="array" ref="B763">IF(Table2[[#This Row],[Nodes]:[Nodes]]=5,Table2[[#This Row],[Solving_time]:[Solving_time]],"")</f>
        <v/>
      </c>
      <c r="C763" s="20" t="str" cm="1">
        <f t="array" ref="C763">IF(Table2[[#This Row],[Nodes]:[Nodes]]=6,Table2[[#This Row],[Solving_time]:[Solving_time]],"")</f>
        <v/>
      </c>
      <c r="D763" s="20" t="str" cm="1">
        <f t="array" ref="D763">IF(Table2[[#This Row],[Nodes]:[Nodes]]=7,Table2[[#This Row],[Solving_time]:[Solving_time]],"")</f>
        <v/>
      </c>
    </row>
    <row r="764" spans="1:4">
      <c r="A764" s="20" t="str" cm="1">
        <f t="array" ref="A764">IF(Table2[[#This Row],[Nodes]:[Nodes]]=4,Table2[[#This Row],[Solving_time]:[Solving_time]],"")</f>
        <v/>
      </c>
      <c r="B764" s="20" t="str" cm="1">
        <f t="array" ref="B764">IF(Table2[[#This Row],[Nodes]:[Nodes]]=5,Table2[[#This Row],[Solving_time]:[Solving_time]],"")</f>
        <v/>
      </c>
      <c r="C764" s="20" t="str" cm="1">
        <f t="array" ref="C764">IF(Table2[[#This Row],[Nodes]:[Nodes]]=6,Table2[[#This Row],[Solving_time]:[Solving_time]],"")</f>
        <v/>
      </c>
      <c r="D764" s="20" t="str" cm="1">
        <f t="array" ref="D764">IF(Table2[[#This Row],[Nodes]:[Nodes]]=7,Table2[[#This Row],[Solving_time]:[Solving_time]],"")</f>
        <v/>
      </c>
    </row>
    <row r="765" spans="1:4">
      <c r="A765" s="20" t="str" cm="1">
        <f t="array" ref="A765">IF(Table2[[#This Row],[Nodes]:[Nodes]]=4,Table2[[#This Row],[Solving_time]:[Solving_time]],"")</f>
        <v/>
      </c>
      <c r="B765" s="20" t="str" cm="1">
        <f t="array" ref="B765">IF(Table2[[#This Row],[Nodes]:[Nodes]]=5,Table2[[#This Row],[Solving_time]:[Solving_time]],"")</f>
        <v/>
      </c>
      <c r="C765" s="20" t="str" cm="1">
        <f t="array" ref="C765">IF(Table2[[#This Row],[Nodes]:[Nodes]]=6,Table2[[#This Row],[Solving_time]:[Solving_time]],"")</f>
        <v/>
      </c>
      <c r="D765" s="20" t="str" cm="1">
        <f t="array" ref="D765">IF(Table2[[#This Row],[Nodes]:[Nodes]]=7,Table2[[#This Row],[Solving_time]:[Solving_time]],"")</f>
        <v/>
      </c>
    </row>
    <row r="766" spans="1:4">
      <c r="A766" s="20" t="str" cm="1">
        <f t="array" ref="A766">IF(Table2[[#This Row],[Nodes]:[Nodes]]=4,Table2[[#This Row],[Solving_time]:[Solving_time]],"")</f>
        <v/>
      </c>
      <c r="B766" s="20" t="str" cm="1">
        <f t="array" ref="B766">IF(Table2[[#This Row],[Nodes]:[Nodes]]=5,Table2[[#This Row],[Solving_time]:[Solving_time]],"")</f>
        <v/>
      </c>
      <c r="C766" s="20" t="str" cm="1">
        <f t="array" ref="C766">IF(Table2[[#This Row],[Nodes]:[Nodes]]=6,Table2[[#This Row],[Solving_time]:[Solving_time]],"")</f>
        <v/>
      </c>
      <c r="D766" s="20" t="str" cm="1">
        <f t="array" ref="D766">IF(Table2[[#This Row],[Nodes]:[Nodes]]=7,Table2[[#This Row],[Solving_time]:[Solving_time]],"")</f>
        <v/>
      </c>
    </row>
    <row r="767" spans="1:4">
      <c r="A767" s="20" t="str" cm="1">
        <f t="array" ref="A767">IF(Table2[[#This Row],[Nodes]:[Nodes]]=4,Table2[[#This Row],[Solving_time]:[Solving_time]],"")</f>
        <v/>
      </c>
      <c r="B767" s="20" t="str" cm="1">
        <f t="array" ref="B767">IF(Table2[[#This Row],[Nodes]:[Nodes]]=5,Table2[[#This Row],[Solving_time]:[Solving_time]],"")</f>
        <v/>
      </c>
      <c r="C767" s="20" t="str" cm="1">
        <f t="array" ref="C767">IF(Table2[[#This Row],[Nodes]:[Nodes]]=6,Table2[[#This Row],[Solving_time]:[Solving_time]],"")</f>
        <v/>
      </c>
      <c r="D767" s="20" t="str" cm="1">
        <f t="array" ref="D767">IF(Table2[[#This Row],[Nodes]:[Nodes]]=7,Table2[[#This Row],[Solving_time]:[Solving_time]],"")</f>
        <v/>
      </c>
    </row>
    <row r="768" spans="1:4">
      <c r="A768" s="20" t="str" cm="1">
        <f t="array" ref="A768">IF(Table2[[#This Row],[Nodes]:[Nodes]]=4,Table2[[#This Row],[Solving_time]:[Solving_time]],"")</f>
        <v/>
      </c>
      <c r="B768" s="20" t="str" cm="1">
        <f t="array" ref="B768">IF(Table2[[#This Row],[Nodes]:[Nodes]]=5,Table2[[#This Row],[Solving_time]:[Solving_time]],"")</f>
        <v/>
      </c>
      <c r="C768" s="20" t="str" cm="1">
        <f t="array" ref="C768">IF(Table2[[#This Row],[Nodes]:[Nodes]]=6,Table2[[#This Row],[Solving_time]:[Solving_time]],"")</f>
        <v/>
      </c>
      <c r="D768" s="20" t="str" cm="1">
        <f t="array" ref="D768">IF(Table2[[#This Row],[Nodes]:[Nodes]]=7,Table2[[#This Row],[Solving_time]:[Solving_time]],"")</f>
        <v/>
      </c>
    </row>
    <row r="769" spans="1:4">
      <c r="A769" s="20" t="str" cm="1">
        <f t="array" ref="A769">IF(Table2[[#This Row],[Nodes]:[Nodes]]=4,Table2[[#This Row],[Solving_time]:[Solving_time]],"")</f>
        <v/>
      </c>
      <c r="B769" s="20" t="str" cm="1">
        <f t="array" ref="B769">IF(Table2[[#This Row],[Nodes]:[Nodes]]=5,Table2[[#This Row],[Solving_time]:[Solving_time]],"")</f>
        <v/>
      </c>
      <c r="C769" s="20" t="str" cm="1">
        <f t="array" ref="C769">IF(Table2[[#This Row],[Nodes]:[Nodes]]=6,Table2[[#This Row],[Solving_time]:[Solving_time]],"")</f>
        <v/>
      </c>
      <c r="D769" s="20" t="str" cm="1">
        <f t="array" ref="D769">IF(Table2[[#This Row],[Nodes]:[Nodes]]=7,Table2[[#This Row],[Solving_time]:[Solving_time]],"")</f>
        <v/>
      </c>
    </row>
    <row r="770" spans="1:4">
      <c r="A770" s="20" t="str" cm="1">
        <f t="array" ref="A770">IF(Table2[[#This Row],[Nodes]:[Nodes]]=4,Table2[[#This Row],[Solving_time]:[Solving_time]],"")</f>
        <v/>
      </c>
      <c r="B770" s="20" t="str" cm="1">
        <f t="array" ref="B770">IF(Table2[[#This Row],[Nodes]:[Nodes]]=5,Table2[[#This Row],[Solving_time]:[Solving_time]],"")</f>
        <v/>
      </c>
      <c r="C770" s="20" t="str" cm="1">
        <f t="array" ref="C770">IF(Table2[[#This Row],[Nodes]:[Nodes]]=6,Table2[[#This Row],[Solving_time]:[Solving_time]],"")</f>
        <v/>
      </c>
      <c r="D770" s="20" t="str" cm="1">
        <f t="array" ref="D770">IF(Table2[[#This Row],[Nodes]:[Nodes]]=7,Table2[[#This Row],[Solving_time]:[Solving_time]],"")</f>
        <v/>
      </c>
    </row>
    <row r="771" spans="1:4">
      <c r="A771" s="20" t="str" cm="1">
        <f t="array" ref="A771">IF(Table2[[#This Row],[Nodes]:[Nodes]]=4,Table2[[#This Row],[Solving_time]:[Solving_time]],"")</f>
        <v/>
      </c>
      <c r="B771" s="20" t="str" cm="1">
        <f t="array" ref="B771">IF(Table2[[#This Row],[Nodes]:[Nodes]]=5,Table2[[#This Row],[Solving_time]:[Solving_time]],"")</f>
        <v/>
      </c>
      <c r="C771" s="20" t="str" cm="1">
        <f t="array" ref="C771">IF(Table2[[#This Row],[Nodes]:[Nodes]]=6,Table2[[#This Row],[Solving_time]:[Solving_time]],"")</f>
        <v/>
      </c>
      <c r="D771" s="20" t="str" cm="1">
        <f t="array" ref="D771">IF(Table2[[#This Row],[Nodes]:[Nodes]]=7,Table2[[#This Row],[Solving_time]:[Solving_time]],"")</f>
        <v/>
      </c>
    </row>
    <row r="772" spans="1:4">
      <c r="A772" s="20" t="str" cm="1">
        <f t="array" ref="A772">IF(Table2[[#This Row],[Nodes]:[Nodes]]=4,Table2[[#This Row],[Solving_time]:[Solving_time]],"")</f>
        <v/>
      </c>
      <c r="B772" s="20" t="str" cm="1">
        <f t="array" ref="B772">IF(Table2[[#This Row],[Nodes]:[Nodes]]=5,Table2[[#This Row],[Solving_time]:[Solving_time]],"")</f>
        <v/>
      </c>
      <c r="C772" s="20" t="str" cm="1">
        <f t="array" ref="C772">IF(Table2[[#This Row],[Nodes]:[Nodes]]=6,Table2[[#This Row],[Solving_time]:[Solving_time]],"")</f>
        <v/>
      </c>
      <c r="D772" s="20" t="str" cm="1">
        <f t="array" ref="D772">IF(Table2[[#This Row],[Nodes]:[Nodes]]=7,Table2[[#This Row],[Solving_time]:[Solving_time]],"")</f>
        <v/>
      </c>
    </row>
    <row r="773" spans="1:4">
      <c r="A773" s="20" t="str" cm="1">
        <f t="array" ref="A773">IF(Table2[[#This Row],[Nodes]:[Nodes]]=4,Table2[[#This Row],[Solving_time]:[Solving_time]],"")</f>
        <v/>
      </c>
      <c r="B773" s="20" t="str" cm="1">
        <f t="array" ref="B773">IF(Table2[[#This Row],[Nodes]:[Nodes]]=5,Table2[[#This Row],[Solving_time]:[Solving_time]],"")</f>
        <v/>
      </c>
      <c r="C773" s="20" t="str" cm="1">
        <f t="array" ref="C773">IF(Table2[[#This Row],[Nodes]:[Nodes]]=6,Table2[[#This Row],[Solving_time]:[Solving_time]],"")</f>
        <v/>
      </c>
      <c r="D773" s="20" t="str" cm="1">
        <f t="array" ref="D773">IF(Table2[[#This Row],[Nodes]:[Nodes]]=7,Table2[[#This Row],[Solving_time]:[Solving_time]],"")</f>
        <v/>
      </c>
    </row>
    <row r="774" spans="1:4">
      <c r="A774" s="20" t="str" cm="1">
        <f t="array" ref="A774">IF(Table2[[#This Row],[Nodes]:[Nodes]]=4,Table2[[#This Row],[Solving_time]:[Solving_time]],"")</f>
        <v/>
      </c>
      <c r="B774" s="20" t="str" cm="1">
        <f t="array" ref="B774">IF(Table2[[#This Row],[Nodes]:[Nodes]]=5,Table2[[#This Row],[Solving_time]:[Solving_time]],"")</f>
        <v/>
      </c>
      <c r="C774" s="20" t="str" cm="1">
        <f t="array" ref="C774">IF(Table2[[#This Row],[Nodes]:[Nodes]]=6,Table2[[#This Row],[Solving_time]:[Solving_time]],"")</f>
        <v/>
      </c>
      <c r="D774" s="20" t="str" cm="1">
        <f t="array" ref="D774">IF(Table2[[#This Row],[Nodes]:[Nodes]]=7,Table2[[#This Row],[Solving_time]:[Solving_time]],"")</f>
        <v/>
      </c>
    </row>
    <row r="775" spans="1:4">
      <c r="A775" s="20" t="str" cm="1">
        <f t="array" ref="A775">IF(Table2[[#This Row],[Nodes]:[Nodes]]=4,Table2[[#This Row],[Solving_time]:[Solving_time]],"")</f>
        <v/>
      </c>
      <c r="B775" s="20" t="str" cm="1">
        <f t="array" ref="B775">IF(Table2[[#This Row],[Nodes]:[Nodes]]=5,Table2[[#This Row],[Solving_time]:[Solving_time]],"")</f>
        <v/>
      </c>
      <c r="C775" s="20" t="str" cm="1">
        <f t="array" ref="C775">IF(Table2[[#This Row],[Nodes]:[Nodes]]=6,Table2[[#This Row],[Solving_time]:[Solving_time]],"")</f>
        <v/>
      </c>
      <c r="D775" s="20" t="str" cm="1">
        <f t="array" ref="D775">IF(Table2[[#This Row],[Nodes]:[Nodes]]=7,Table2[[#This Row],[Solving_time]:[Solving_time]],"")</f>
        <v/>
      </c>
    </row>
    <row r="776" spans="1:4">
      <c r="A776" s="20" t="str" cm="1">
        <f t="array" ref="A776">IF(Table2[[#This Row],[Nodes]:[Nodes]]=4,Table2[[#This Row],[Solving_time]:[Solving_time]],"")</f>
        <v/>
      </c>
      <c r="B776" s="20" t="str" cm="1">
        <f t="array" ref="B776">IF(Table2[[#This Row],[Nodes]:[Nodes]]=5,Table2[[#This Row],[Solving_time]:[Solving_time]],"")</f>
        <v/>
      </c>
      <c r="C776" s="20" t="str" cm="1">
        <f t="array" ref="C776">IF(Table2[[#This Row],[Nodes]:[Nodes]]=6,Table2[[#This Row],[Solving_time]:[Solving_time]],"")</f>
        <v/>
      </c>
      <c r="D776" s="20" t="str" cm="1">
        <f t="array" ref="D776">IF(Table2[[#This Row],[Nodes]:[Nodes]]=7,Table2[[#This Row],[Solving_time]:[Solving_time]],"")</f>
        <v/>
      </c>
    </row>
    <row r="777" spans="1:4">
      <c r="A777" s="20" t="str" cm="1">
        <f t="array" ref="A777">IF(Table2[[#This Row],[Nodes]:[Nodes]]=4,Table2[[#This Row],[Solving_time]:[Solving_time]],"")</f>
        <v/>
      </c>
      <c r="B777" s="20" t="str" cm="1">
        <f t="array" ref="B777">IF(Table2[[#This Row],[Nodes]:[Nodes]]=5,Table2[[#This Row],[Solving_time]:[Solving_time]],"")</f>
        <v/>
      </c>
      <c r="C777" s="20" t="str" cm="1">
        <f t="array" ref="C777">IF(Table2[[#This Row],[Nodes]:[Nodes]]=6,Table2[[#This Row],[Solving_time]:[Solving_time]],"")</f>
        <v/>
      </c>
      <c r="D777" s="20" t="str" cm="1">
        <f t="array" ref="D777">IF(Table2[[#This Row],[Nodes]:[Nodes]]=7,Table2[[#This Row],[Solving_time]:[Solving_time]],"")</f>
        <v/>
      </c>
    </row>
    <row r="778" spans="1:4">
      <c r="A778" s="20" t="str" cm="1">
        <f t="array" ref="A778">IF(Table2[[#This Row],[Nodes]:[Nodes]]=4,Table2[[#This Row],[Solving_time]:[Solving_time]],"")</f>
        <v/>
      </c>
      <c r="B778" s="20" t="str" cm="1">
        <f t="array" ref="B778">IF(Table2[[#This Row],[Nodes]:[Nodes]]=5,Table2[[#This Row],[Solving_time]:[Solving_time]],"")</f>
        <v/>
      </c>
      <c r="C778" s="20" t="str" cm="1">
        <f t="array" ref="C778">IF(Table2[[#This Row],[Nodes]:[Nodes]]=6,Table2[[#This Row],[Solving_time]:[Solving_time]],"")</f>
        <v/>
      </c>
      <c r="D778" s="20" t="str" cm="1">
        <f t="array" ref="D778">IF(Table2[[#This Row],[Nodes]:[Nodes]]=7,Table2[[#This Row],[Solving_time]:[Solving_time]],"")</f>
        <v/>
      </c>
    </row>
    <row r="779" spans="1:4">
      <c r="A779" s="20" t="str" cm="1">
        <f t="array" ref="A779">IF(Table2[[#This Row],[Nodes]:[Nodes]]=4,Table2[[#This Row],[Solving_time]:[Solving_time]],"")</f>
        <v/>
      </c>
      <c r="B779" s="20" t="str" cm="1">
        <f t="array" ref="B779">IF(Table2[[#This Row],[Nodes]:[Nodes]]=5,Table2[[#This Row],[Solving_time]:[Solving_time]],"")</f>
        <v/>
      </c>
      <c r="C779" s="20" t="str" cm="1">
        <f t="array" ref="C779">IF(Table2[[#This Row],[Nodes]:[Nodes]]=6,Table2[[#This Row],[Solving_time]:[Solving_time]],"")</f>
        <v/>
      </c>
      <c r="D779" s="20" t="str" cm="1">
        <f t="array" ref="D779">IF(Table2[[#This Row],[Nodes]:[Nodes]]=7,Table2[[#This Row],[Solving_time]:[Solving_time]],"")</f>
        <v/>
      </c>
    </row>
    <row r="780" spans="1:4">
      <c r="A780" s="20" t="str" cm="1">
        <f t="array" ref="A780">IF(Table2[[#This Row],[Nodes]:[Nodes]]=4,Table2[[#This Row],[Solving_time]:[Solving_time]],"")</f>
        <v/>
      </c>
      <c r="B780" s="20" t="str" cm="1">
        <f t="array" ref="B780">IF(Table2[[#This Row],[Nodes]:[Nodes]]=5,Table2[[#This Row],[Solving_time]:[Solving_time]],"")</f>
        <v/>
      </c>
      <c r="C780" s="20" t="str" cm="1">
        <f t="array" ref="C780">IF(Table2[[#This Row],[Nodes]:[Nodes]]=6,Table2[[#This Row],[Solving_time]:[Solving_time]],"")</f>
        <v/>
      </c>
      <c r="D780" s="20" t="str" cm="1">
        <f t="array" ref="D780">IF(Table2[[#This Row],[Nodes]:[Nodes]]=7,Table2[[#This Row],[Solving_time]:[Solving_time]],"")</f>
        <v/>
      </c>
    </row>
    <row r="781" spans="1:4">
      <c r="A781" s="20" t="str" cm="1">
        <f t="array" ref="A781">IF(Table2[[#This Row],[Nodes]:[Nodes]]=4,Table2[[#This Row],[Solving_time]:[Solving_time]],"")</f>
        <v/>
      </c>
      <c r="B781" s="20" t="str" cm="1">
        <f t="array" ref="B781">IF(Table2[[#This Row],[Nodes]:[Nodes]]=5,Table2[[#This Row],[Solving_time]:[Solving_time]],"")</f>
        <v/>
      </c>
      <c r="C781" s="20" t="str" cm="1">
        <f t="array" ref="C781">IF(Table2[[#This Row],[Nodes]:[Nodes]]=6,Table2[[#This Row],[Solving_time]:[Solving_time]],"")</f>
        <v/>
      </c>
      <c r="D781" s="20" t="str" cm="1">
        <f t="array" ref="D781">IF(Table2[[#This Row],[Nodes]:[Nodes]]=7,Table2[[#This Row],[Solving_time]:[Solving_time]],"")</f>
        <v/>
      </c>
    </row>
    <row r="782" spans="1:4">
      <c r="A782" s="20" t="str" cm="1">
        <f t="array" ref="A782">IF(Table2[[#This Row],[Nodes]:[Nodes]]=4,Table2[[#This Row],[Solving_time]:[Solving_time]],"")</f>
        <v/>
      </c>
      <c r="B782" s="20" t="str" cm="1">
        <f t="array" ref="B782">IF(Table2[[#This Row],[Nodes]:[Nodes]]=5,Table2[[#This Row],[Solving_time]:[Solving_time]],"")</f>
        <v/>
      </c>
      <c r="C782" s="20" t="str" cm="1">
        <f t="array" ref="C782">IF(Table2[[#This Row],[Nodes]:[Nodes]]=6,Table2[[#This Row],[Solving_time]:[Solving_time]],"")</f>
        <v/>
      </c>
      <c r="D782" s="20" t="str" cm="1">
        <f t="array" ref="D782">IF(Table2[[#This Row],[Nodes]:[Nodes]]=7,Table2[[#This Row],[Solving_time]:[Solving_time]],"")</f>
        <v/>
      </c>
    </row>
    <row r="783" spans="1:4">
      <c r="A783" s="20" t="str" cm="1">
        <f t="array" ref="A783">IF(Table2[[#This Row],[Nodes]:[Nodes]]=4,Table2[[#This Row],[Solving_time]:[Solving_time]],"")</f>
        <v/>
      </c>
      <c r="B783" s="20" t="str" cm="1">
        <f t="array" ref="B783">IF(Table2[[#This Row],[Nodes]:[Nodes]]=5,Table2[[#This Row],[Solving_time]:[Solving_time]],"")</f>
        <v/>
      </c>
      <c r="C783" s="20" t="str" cm="1">
        <f t="array" ref="C783">IF(Table2[[#This Row],[Nodes]:[Nodes]]=6,Table2[[#This Row],[Solving_time]:[Solving_time]],"")</f>
        <v/>
      </c>
      <c r="D783" s="20" t="str" cm="1">
        <f t="array" ref="D783">IF(Table2[[#This Row],[Nodes]:[Nodes]]=7,Table2[[#This Row],[Solving_time]:[Solving_time]],"")</f>
        <v/>
      </c>
    </row>
    <row r="784" spans="1:4">
      <c r="A784" s="20" t="str" cm="1">
        <f t="array" ref="A784">IF(Table2[[#This Row],[Nodes]:[Nodes]]=4,Table2[[#This Row],[Solving_time]:[Solving_time]],"")</f>
        <v/>
      </c>
      <c r="B784" s="20" t="str" cm="1">
        <f t="array" ref="B784">IF(Table2[[#This Row],[Nodes]:[Nodes]]=5,Table2[[#This Row],[Solving_time]:[Solving_time]],"")</f>
        <v/>
      </c>
      <c r="C784" s="20" t="str" cm="1">
        <f t="array" ref="C784">IF(Table2[[#This Row],[Nodes]:[Nodes]]=6,Table2[[#This Row],[Solving_time]:[Solving_time]],"")</f>
        <v/>
      </c>
      <c r="D784" s="20" t="str" cm="1">
        <f t="array" ref="D784">IF(Table2[[#This Row],[Nodes]:[Nodes]]=7,Table2[[#This Row],[Solving_time]:[Solving_time]],"")</f>
        <v/>
      </c>
    </row>
    <row r="785" spans="1:4">
      <c r="A785" s="20" t="str" cm="1">
        <f t="array" ref="A785">IF(Table2[[#This Row],[Nodes]:[Nodes]]=4,Table2[[#This Row],[Solving_time]:[Solving_time]],"")</f>
        <v/>
      </c>
      <c r="B785" s="20" t="str" cm="1">
        <f t="array" ref="B785">IF(Table2[[#This Row],[Nodes]:[Nodes]]=5,Table2[[#This Row],[Solving_time]:[Solving_time]],"")</f>
        <v/>
      </c>
      <c r="C785" s="20" t="str" cm="1">
        <f t="array" ref="C785">IF(Table2[[#This Row],[Nodes]:[Nodes]]=6,Table2[[#This Row],[Solving_time]:[Solving_time]],"")</f>
        <v/>
      </c>
      <c r="D785" s="20" t="str" cm="1">
        <f t="array" ref="D785">IF(Table2[[#This Row],[Nodes]:[Nodes]]=7,Table2[[#This Row],[Solving_time]:[Solving_time]],"")</f>
        <v/>
      </c>
    </row>
    <row r="786" spans="1:4">
      <c r="A786" s="20" t="str" cm="1">
        <f t="array" ref="A786">IF(Table2[[#This Row],[Nodes]:[Nodes]]=4,Table2[[#This Row],[Solving_time]:[Solving_time]],"")</f>
        <v/>
      </c>
      <c r="B786" s="20" t="str" cm="1">
        <f t="array" ref="B786">IF(Table2[[#This Row],[Nodes]:[Nodes]]=5,Table2[[#This Row],[Solving_time]:[Solving_time]],"")</f>
        <v/>
      </c>
      <c r="C786" s="20" t="str" cm="1">
        <f t="array" ref="C786">IF(Table2[[#This Row],[Nodes]:[Nodes]]=6,Table2[[#This Row],[Solving_time]:[Solving_time]],"")</f>
        <v/>
      </c>
      <c r="D786" s="20" t="str" cm="1">
        <f t="array" ref="D786">IF(Table2[[#This Row],[Nodes]:[Nodes]]=7,Table2[[#This Row],[Solving_time]:[Solving_time]],"")</f>
        <v/>
      </c>
    </row>
    <row r="787" spans="1:4">
      <c r="A787" s="20" t="str" cm="1">
        <f t="array" ref="A787">IF(Table2[[#This Row],[Nodes]:[Nodes]]=4,Table2[[#This Row],[Solving_time]:[Solving_time]],"")</f>
        <v/>
      </c>
      <c r="B787" s="20" t="str" cm="1">
        <f t="array" ref="B787">IF(Table2[[#This Row],[Nodes]:[Nodes]]=5,Table2[[#This Row],[Solving_time]:[Solving_time]],"")</f>
        <v/>
      </c>
      <c r="C787" s="20" t="str" cm="1">
        <f t="array" ref="C787">IF(Table2[[#This Row],[Nodes]:[Nodes]]=6,Table2[[#This Row],[Solving_time]:[Solving_time]],"")</f>
        <v/>
      </c>
      <c r="D787" s="20" t="str" cm="1">
        <f t="array" ref="D787">IF(Table2[[#This Row],[Nodes]:[Nodes]]=7,Table2[[#This Row],[Solving_time]:[Solving_time]],"")</f>
        <v/>
      </c>
    </row>
    <row r="788" spans="1:4">
      <c r="A788" s="20" t="str" cm="1">
        <f t="array" ref="A788">IF(Table2[[#This Row],[Nodes]:[Nodes]]=4,Table2[[#This Row],[Solving_time]:[Solving_time]],"")</f>
        <v/>
      </c>
      <c r="B788" s="20" t="str" cm="1">
        <f t="array" ref="B788">IF(Table2[[#This Row],[Nodes]:[Nodes]]=5,Table2[[#This Row],[Solving_time]:[Solving_time]],"")</f>
        <v/>
      </c>
      <c r="C788" s="20" t="str" cm="1">
        <f t="array" ref="C788">IF(Table2[[#This Row],[Nodes]:[Nodes]]=6,Table2[[#This Row],[Solving_time]:[Solving_time]],"")</f>
        <v/>
      </c>
      <c r="D788" s="20" t="str" cm="1">
        <f t="array" ref="D788">IF(Table2[[#This Row],[Nodes]:[Nodes]]=7,Table2[[#This Row],[Solving_time]:[Solving_time]],"")</f>
        <v/>
      </c>
    </row>
    <row r="789" spans="1:4">
      <c r="A789" s="20" t="str" cm="1">
        <f t="array" ref="A789">IF(Table2[[#This Row],[Nodes]:[Nodes]]=4,Table2[[#This Row],[Solving_time]:[Solving_time]],"")</f>
        <v/>
      </c>
      <c r="B789" s="20" t="str" cm="1">
        <f t="array" ref="B789">IF(Table2[[#This Row],[Nodes]:[Nodes]]=5,Table2[[#This Row],[Solving_time]:[Solving_time]],"")</f>
        <v/>
      </c>
      <c r="C789" s="20" t="str" cm="1">
        <f t="array" ref="C789">IF(Table2[[#This Row],[Nodes]:[Nodes]]=6,Table2[[#This Row],[Solving_time]:[Solving_time]],"")</f>
        <v/>
      </c>
      <c r="D789" s="20" t="str" cm="1">
        <f t="array" ref="D789">IF(Table2[[#This Row],[Nodes]:[Nodes]]=7,Table2[[#This Row],[Solving_time]:[Solving_time]],"")</f>
        <v/>
      </c>
    </row>
    <row r="790" spans="1:4">
      <c r="A790" s="20" t="str" cm="1">
        <f t="array" ref="A790">IF(Table2[[#This Row],[Nodes]:[Nodes]]=4,Table2[[#This Row],[Solving_time]:[Solving_time]],"")</f>
        <v/>
      </c>
      <c r="B790" s="20" t="str" cm="1">
        <f t="array" ref="B790">IF(Table2[[#This Row],[Nodes]:[Nodes]]=5,Table2[[#This Row],[Solving_time]:[Solving_time]],"")</f>
        <v/>
      </c>
      <c r="C790" s="20" t="str" cm="1">
        <f t="array" ref="C790">IF(Table2[[#This Row],[Nodes]:[Nodes]]=6,Table2[[#This Row],[Solving_time]:[Solving_time]],"")</f>
        <v/>
      </c>
      <c r="D790" s="20" t="str" cm="1">
        <f t="array" ref="D790">IF(Table2[[#This Row],[Nodes]:[Nodes]]=7,Table2[[#This Row],[Solving_time]:[Solving_time]],"")</f>
        <v/>
      </c>
    </row>
    <row r="791" spans="1:4">
      <c r="A791" s="20" t="str" cm="1">
        <f t="array" ref="A791">IF(Table2[[#This Row],[Nodes]:[Nodes]]=4,Table2[[#This Row],[Solving_time]:[Solving_time]],"")</f>
        <v/>
      </c>
      <c r="B791" s="20" t="str" cm="1">
        <f t="array" ref="B791">IF(Table2[[#This Row],[Nodes]:[Nodes]]=5,Table2[[#This Row],[Solving_time]:[Solving_time]],"")</f>
        <v/>
      </c>
      <c r="C791" s="20" t="str" cm="1">
        <f t="array" ref="C791">IF(Table2[[#This Row],[Nodes]:[Nodes]]=6,Table2[[#This Row],[Solving_time]:[Solving_time]],"")</f>
        <v/>
      </c>
      <c r="D791" s="20" t="str" cm="1">
        <f t="array" ref="D791">IF(Table2[[#This Row],[Nodes]:[Nodes]]=7,Table2[[#This Row],[Solving_time]:[Solving_time]],"")</f>
        <v/>
      </c>
    </row>
    <row r="792" spans="1:4">
      <c r="A792" s="20" t="str" cm="1">
        <f t="array" ref="A792">IF(Table2[[#This Row],[Nodes]:[Nodes]]=4,Table2[[#This Row],[Solving_time]:[Solving_time]],"")</f>
        <v/>
      </c>
      <c r="B792" s="20" t="str" cm="1">
        <f t="array" ref="B792">IF(Table2[[#This Row],[Nodes]:[Nodes]]=5,Table2[[#This Row],[Solving_time]:[Solving_time]],"")</f>
        <v/>
      </c>
      <c r="C792" s="20" t="str" cm="1">
        <f t="array" ref="C792">IF(Table2[[#This Row],[Nodes]:[Nodes]]=6,Table2[[#This Row],[Solving_time]:[Solving_time]],"")</f>
        <v/>
      </c>
      <c r="D792" s="20" t="str" cm="1">
        <f t="array" ref="D792">IF(Table2[[#This Row],[Nodes]:[Nodes]]=7,Table2[[#This Row],[Solving_time]:[Solving_time]],"")</f>
        <v/>
      </c>
    </row>
    <row r="793" spans="1:4">
      <c r="A793" s="20" t="str" cm="1">
        <f t="array" ref="A793">IF(Table2[[#This Row],[Nodes]:[Nodes]]=4,Table2[[#This Row],[Solving_time]:[Solving_time]],"")</f>
        <v/>
      </c>
      <c r="B793" s="20" t="str" cm="1">
        <f t="array" ref="B793">IF(Table2[[#This Row],[Nodes]:[Nodes]]=5,Table2[[#This Row],[Solving_time]:[Solving_time]],"")</f>
        <v/>
      </c>
      <c r="C793" s="20" t="str" cm="1">
        <f t="array" ref="C793">IF(Table2[[#This Row],[Nodes]:[Nodes]]=6,Table2[[#This Row],[Solving_time]:[Solving_time]],"")</f>
        <v/>
      </c>
      <c r="D793" s="20" t="str" cm="1">
        <f t="array" ref="D793">IF(Table2[[#This Row],[Nodes]:[Nodes]]=7,Table2[[#This Row],[Solving_time]:[Solving_time]],"")</f>
        <v/>
      </c>
    </row>
    <row r="794" spans="1:4">
      <c r="A794" s="20" t="str" cm="1">
        <f t="array" ref="A794">IF(Table2[[#This Row],[Nodes]:[Nodes]]=4,Table2[[#This Row],[Solving_time]:[Solving_time]],"")</f>
        <v/>
      </c>
      <c r="B794" s="20" t="str" cm="1">
        <f t="array" ref="B794">IF(Table2[[#This Row],[Nodes]:[Nodes]]=5,Table2[[#This Row],[Solving_time]:[Solving_time]],"")</f>
        <v/>
      </c>
      <c r="C794" s="20" t="str" cm="1">
        <f t="array" ref="C794">IF(Table2[[#This Row],[Nodes]:[Nodes]]=6,Table2[[#This Row],[Solving_time]:[Solving_time]],"")</f>
        <v/>
      </c>
      <c r="D794" s="20" t="str" cm="1">
        <f t="array" ref="D794">IF(Table2[[#This Row],[Nodes]:[Nodes]]=7,Table2[[#This Row],[Solving_time]:[Solving_time]],"")</f>
        <v/>
      </c>
    </row>
    <row r="795" spans="1:4">
      <c r="A795" s="20" t="str" cm="1">
        <f t="array" ref="A795">IF(Table2[[#This Row],[Nodes]:[Nodes]]=4,Table2[[#This Row],[Solving_time]:[Solving_time]],"")</f>
        <v/>
      </c>
      <c r="B795" s="20" t="str" cm="1">
        <f t="array" ref="B795">IF(Table2[[#This Row],[Nodes]:[Nodes]]=5,Table2[[#This Row],[Solving_time]:[Solving_time]],"")</f>
        <v/>
      </c>
      <c r="C795" s="20" t="str" cm="1">
        <f t="array" ref="C795">IF(Table2[[#This Row],[Nodes]:[Nodes]]=6,Table2[[#This Row],[Solving_time]:[Solving_time]],"")</f>
        <v/>
      </c>
      <c r="D795" s="20" t="str" cm="1">
        <f t="array" ref="D795">IF(Table2[[#This Row],[Nodes]:[Nodes]]=7,Table2[[#This Row],[Solving_time]:[Solving_time]],"")</f>
        <v/>
      </c>
    </row>
    <row r="796" spans="1:4">
      <c r="A796" s="20" t="str" cm="1">
        <f t="array" ref="A796">IF(Table2[[#This Row],[Nodes]:[Nodes]]=4,Table2[[#This Row],[Solving_time]:[Solving_time]],"")</f>
        <v/>
      </c>
      <c r="B796" s="20" t="str" cm="1">
        <f t="array" ref="B796">IF(Table2[[#This Row],[Nodes]:[Nodes]]=5,Table2[[#This Row],[Solving_time]:[Solving_time]],"")</f>
        <v/>
      </c>
      <c r="C796" s="20" t="str" cm="1">
        <f t="array" ref="C796">IF(Table2[[#This Row],[Nodes]:[Nodes]]=6,Table2[[#This Row],[Solving_time]:[Solving_time]],"")</f>
        <v/>
      </c>
      <c r="D796" s="20" t="str" cm="1">
        <f t="array" ref="D796">IF(Table2[[#This Row],[Nodes]:[Nodes]]=7,Table2[[#This Row],[Solving_time]:[Solving_time]],"")</f>
        <v/>
      </c>
    </row>
    <row r="797" spans="1:4">
      <c r="A797" s="20" t="str" cm="1">
        <f t="array" ref="A797">IF(Table2[[#This Row],[Nodes]:[Nodes]]=4,Table2[[#This Row],[Solving_time]:[Solving_time]],"")</f>
        <v/>
      </c>
      <c r="B797" s="20" t="str" cm="1">
        <f t="array" ref="B797">IF(Table2[[#This Row],[Nodes]:[Nodes]]=5,Table2[[#This Row],[Solving_time]:[Solving_time]],"")</f>
        <v/>
      </c>
      <c r="C797" s="20" t="str" cm="1">
        <f t="array" ref="C797">IF(Table2[[#This Row],[Nodes]:[Nodes]]=6,Table2[[#This Row],[Solving_time]:[Solving_time]],"")</f>
        <v/>
      </c>
      <c r="D797" s="20" t="str" cm="1">
        <f t="array" ref="D797">IF(Table2[[#This Row],[Nodes]:[Nodes]]=7,Table2[[#This Row],[Solving_time]:[Solving_time]],"")</f>
        <v/>
      </c>
    </row>
    <row r="798" spans="1:4">
      <c r="A798" s="20" t="str" cm="1">
        <f t="array" ref="A798">IF(Table2[[#This Row],[Nodes]:[Nodes]]=4,Table2[[#This Row],[Solving_time]:[Solving_time]],"")</f>
        <v/>
      </c>
      <c r="B798" s="20" t="str" cm="1">
        <f t="array" ref="B798">IF(Table2[[#This Row],[Nodes]:[Nodes]]=5,Table2[[#This Row],[Solving_time]:[Solving_time]],"")</f>
        <v/>
      </c>
      <c r="C798" s="20" t="str" cm="1">
        <f t="array" ref="C798">IF(Table2[[#This Row],[Nodes]:[Nodes]]=6,Table2[[#This Row],[Solving_time]:[Solving_time]],"")</f>
        <v/>
      </c>
      <c r="D798" s="20" t="str" cm="1">
        <f t="array" ref="D798">IF(Table2[[#This Row],[Nodes]:[Nodes]]=7,Table2[[#This Row],[Solving_time]:[Solving_time]],"")</f>
        <v/>
      </c>
    </row>
    <row r="799" spans="1:4">
      <c r="A799" s="20" t="str" cm="1">
        <f t="array" ref="A799">IF(Table2[[#This Row],[Nodes]:[Nodes]]=4,Table2[[#This Row],[Solving_time]:[Solving_time]],"")</f>
        <v/>
      </c>
      <c r="B799" s="20" t="str" cm="1">
        <f t="array" ref="B799">IF(Table2[[#This Row],[Nodes]:[Nodes]]=5,Table2[[#This Row],[Solving_time]:[Solving_time]],"")</f>
        <v/>
      </c>
      <c r="C799" s="20" t="str" cm="1">
        <f t="array" ref="C799">IF(Table2[[#This Row],[Nodes]:[Nodes]]=6,Table2[[#This Row],[Solving_time]:[Solving_time]],"")</f>
        <v/>
      </c>
      <c r="D799" s="20" t="str" cm="1">
        <f t="array" ref="D799">IF(Table2[[#This Row],[Nodes]:[Nodes]]=7,Table2[[#This Row],[Solving_time]:[Solving_time]],"")</f>
        <v/>
      </c>
    </row>
    <row r="800" spans="1:4">
      <c r="A800" s="20" t="str" cm="1">
        <f t="array" ref="A800">IF(Table2[[#This Row],[Nodes]:[Nodes]]=4,Table2[[#This Row],[Solving_time]:[Solving_time]],"")</f>
        <v/>
      </c>
      <c r="B800" s="20" t="str" cm="1">
        <f t="array" ref="B800">IF(Table2[[#This Row],[Nodes]:[Nodes]]=5,Table2[[#This Row],[Solving_time]:[Solving_time]],"")</f>
        <v/>
      </c>
      <c r="C800" s="20" t="str" cm="1">
        <f t="array" ref="C800">IF(Table2[[#This Row],[Nodes]:[Nodes]]=6,Table2[[#This Row],[Solving_time]:[Solving_time]],"")</f>
        <v/>
      </c>
      <c r="D800" s="20" t="str" cm="1">
        <f t="array" ref="D800">IF(Table2[[#This Row],[Nodes]:[Nodes]]=7,Table2[[#This Row],[Solving_time]:[Solving_time]],"")</f>
        <v/>
      </c>
    </row>
    <row r="801" spans="1:4">
      <c r="A801" s="20" t="str" cm="1">
        <f t="array" ref="A801">IF(Table2[[#This Row],[Nodes]:[Nodes]]=4,Table2[[#This Row],[Solving_time]:[Solving_time]],"")</f>
        <v/>
      </c>
      <c r="B801" s="20" t="str" cm="1">
        <f t="array" ref="B801">IF(Table2[[#This Row],[Nodes]:[Nodes]]=5,Table2[[#This Row],[Solving_time]:[Solving_time]],"")</f>
        <v/>
      </c>
      <c r="C801" s="20" t="str" cm="1">
        <f t="array" ref="C801">IF(Table2[[#This Row],[Nodes]:[Nodes]]=6,Table2[[#This Row],[Solving_time]:[Solving_time]],"")</f>
        <v/>
      </c>
      <c r="D801" s="20" t="str" cm="1">
        <f t="array" ref="D801">IF(Table2[[#This Row],[Nodes]:[Nodes]]=7,Table2[[#This Row],[Solving_time]:[Solving_time]],"")</f>
        <v/>
      </c>
    </row>
    <row r="802" spans="1:4">
      <c r="A802" s="20" t="str" cm="1">
        <f t="array" ref="A802">IF(Table2[[#This Row],[Nodes]:[Nodes]]=4,Table2[[#This Row],[Solving_time]:[Solving_time]],"")</f>
        <v/>
      </c>
      <c r="B802" s="20" t="str" cm="1">
        <f t="array" ref="B802">IF(Table2[[#This Row],[Nodes]:[Nodes]]=5,Table2[[#This Row],[Solving_time]:[Solving_time]],"")</f>
        <v/>
      </c>
      <c r="C802" s="20" t="str" cm="1">
        <f t="array" ref="C802">IF(Table2[[#This Row],[Nodes]:[Nodes]]=6,Table2[[#This Row],[Solving_time]:[Solving_time]],"")</f>
        <v/>
      </c>
      <c r="D802" s="20" t="str" cm="1">
        <f t="array" ref="D802">IF(Table2[[#This Row],[Nodes]:[Nodes]]=7,Table2[[#This Row],[Solving_time]:[Solving_time]],"")</f>
        <v/>
      </c>
    </row>
    <row r="803" spans="1:4">
      <c r="A803" s="20" t="str" cm="1">
        <f t="array" ref="A803">IF(Table2[[#This Row],[Nodes]:[Nodes]]=4,Table2[[#This Row],[Solving_time]:[Solving_time]],"")</f>
        <v/>
      </c>
      <c r="B803" s="20" t="str" cm="1">
        <f t="array" ref="B803">IF(Table2[[#This Row],[Nodes]:[Nodes]]=5,Table2[[#This Row],[Solving_time]:[Solving_time]],"")</f>
        <v/>
      </c>
      <c r="C803" s="20" t="str" cm="1">
        <f t="array" ref="C803">IF(Table2[[#This Row],[Nodes]:[Nodes]]=6,Table2[[#This Row],[Solving_time]:[Solving_time]],"")</f>
        <v/>
      </c>
      <c r="D803" s="20" t="str" cm="1">
        <f t="array" ref="D803">IF(Table2[[#This Row],[Nodes]:[Nodes]]=7,Table2[[#This Row],[Solving_time]:[Solving_time]],"")</f>
        <v/>
      </c>
    </row>
    <row r="804" spans="1:4">
      <c r="A804" s="20" t="str" cm="1">
        <f t="array" ref="A804">IF(Table2[[#This Row],[Nodes]:[Nodes]]=4,Table2[[#This Row],[Solving_time]:[Solving_time]],"")</f>
        <v/>
      </c>
      <c r="B804" s="20" t="str" cm="1">
        <f t="array" ref="B804">IF(Table2[[#This Row],[Nodes]:[Nodes]]=5,Table2[[#This Row],[Solving_time]:[Solving_time]],"")</f>
        <v/>
      </c>
      <c r="C804" s="20" t="str" cm="1">
        <f t="array" ref="C804">IF(Table2[[#This Row],[Nodes]:[Nodes]]=6,Table2[[#This Row],[Solving_time]:[Solving_time]],"")</f>
        <v/>
      </c>
      <c r="D804" s="20" t="str" cm="1">
        <f t="array" ref="D804">IF(Table2[[#This Row],[Nodes]:[Nodes]]=7,Table2[[#This Row],[Solving_time]:[Solving_time]],"")</f>
        <v/>
      </c>
    </row>
    <row r="805" spans="1:4">
      <c r="A805" s="20" t="str" cm="1">
        <f t="array" ref="A805">IF(Table2[[#This Row],[Nodes]:[Nodes]]=4,Table2[[#This Row],[Solving_time]:[Solving_time]],"")</f>
        <v/>
      </c>
      <c r="B805" s="20" t="str" cm="1">
        <f t="array" ref="B805">IF(Table2[[#This Row],[Nodes]:[Nodes]]=5,Table2[[#This Row],[Solving_time]:[Solving_time]],"")</f>
        <v/>
      </c>
      <c r="C805" s="20" t="str" cm="1">
        <f t="array" ref="C805">IF(Table2[[#This Row],[Nodes]:[Nodes]]=6,Table2[[#This Row],[Solving_time]:[Solving_time]],"")</f>
        <v/>
      </c>
      <c r="D805" s="20" t="str" cm="1">
        <f t="array" ref="D805">IF(Table2[[#This Row],[Nodes]:[Nodes]]=7,Table2[[#This Row],[Solving_time]:[Solving_time]],"")</f>
        <v/>
      </c>
    </row>
    <row r="806" spans="1:4">
      <c r="A806" s="20" t="str" cm="1">
        <f t="array" ref="A806">IF(Table2[[#This Row],[Nodes]:[Nodes]]=4,Table2[[#This Row],[Solving_time]:[Solving_time]],"")</f>
        <v/>
      </c>
      <c r="B806" s="20" t="str" cm="1">
        <f t="array" ref="B806">IF(Table2[[#This Row],[Nodes]:[Nodes]]=5,Table2[[#This Row],[Solving_time]:[Solving_time]],"")</f>
        <v/>
      </c>
      <c r="C806" s="20" t="str" cm="1">
        <f t="array" ref="C806">IF(Table2[[#This Row],[Nodes]:[Nodes]]=6,Table2[[#This Row],[Solving_time]:[Solving_time]],"")</f>
        <v/>
      </c>
      <c r="D806" s="20" t="str" cm="1">
        <f t="array" ref="D806">IF(Table2[[#This Row],[Nodes]:[Nodes]]=7,Table2[[#This Row],[Solving_time]:[Solving_time]],"")</f>
        <v/>
      </c>
    </row>
    <row r="807" spans="1:4">
      <c r="A807" s="20" t="str" cm="1">
        <f t="array" ref="A807">IF(Table2[[#This Row],[Nodes]:[Nodes]]=4,Table2[[#This Row],[Solving_time]:[Solving_time]],"")</f>
        <v/>
      </c>
      <c r="B807" s="20" t="str" cm="1">
        <f t="array" ref="B807">IF(Table2[[#This Row],[Nodes]:[Nodes]]=5,Table2[[#This Row],[Solving_time]:[Solving_time]],"")</f>
        <v/>
      </c>
      <c r="C807" s="20" t="str" cm="1">
        <f t="array" ref="C807">IF(Table2[[#This Row],[Nodes]:[Nodes]]=6,Table2[[#This Row],[Solving_time]:[Solving_time]],"")</f>
        <v/>
      </c>
      <c r="D807" s="20" t="str" cm="1">
        <f t="array" ref="D807">IF(Table2[[#This Row],[Nodes]:[Nodes]]=7,Table2[[#This Row],[Solving_time]:[Solving_time]],"")</f>
        <v/>
      </c>
    </row>
    <row r="808" spans="1:4">
      <c r="A808" s="20" t="str" cm="1">
        <f t="array" ref="A808">IF(Table2[[#This Row],[Nodes]:[Nodes]]=4,Table2[[#This Row],[Solving_time]:[Solving_time]],"")</f>
        <v/>
      </c>
      <c r="B808" s="20" t="str" cm="1">
        <f t="array" ref="B808">IF(Table2[[#This Row],[Nodes]:[Nodes]]=5,Table2[[#This Row],[Solving_time]:[Solving_time]],"")</f>
        <v/>
      </c>
      <c r="C808" s="20" t="str" cm="1">
        <f t="array" ref="C808">IF(Table2[[#This Row],[Nodes]:[Nodes]]=6,Table2[[#This Row],[Solving_time]:[Solving_time]],"")</f>
        <v/>
      </c>
      <c r="D808" s="20" t="str" cm="1">
        <f t="array" ref="D808">IF(Table2[[#This Row],[Nodes]:[Nodes]]=7,Table2[[#This Row],[Solving_time]:[Solving_time]],"")</f>
        <v/>
      </c>
    </row>
    <row r="809" spans="1:4">
      <c r="A809" s="20" t="str" cm="1">
        <f t="array" ref="A809">IF(Table2[[#This Row],[Nodes]:[Nodes]]=4,Table2[[#This Row],[Solving_time]:[Solving_time]],"")</f>
        <v/>
      </c>
      <c r="B809" s="20" t="str" cm="1">
        <f t="array" ref="B809">IF(Table2[[#This Row],[Nodes]:[Nodes]]=5,Table2[[#This Row],[Solving_time]:[Solving_time]],"")</f>
        <v/>
      </c>
      <c r="C809" s="20" t="str" cm="1">
        <f t="array" ref="C809">IF(Table2[[#This Row],[Nodes]:[Nodes]]=6,Table2[[#This Row],[Solving_time]:[Solving_time]],"")</f>
        <v/>
      </c>
      <c r="D809" s="20" t="str" cm="1">
        <f t="array" ref="D809">IF(Table2[[#This Row],[Nodes]:[Nodes]]=7,Table2[[#This Row],[Solving_time]:[Solving_time]],"")</f>
        <v/>
      </c>
    </row>
    <row r="810" spans="1:4">
      <c r="A810" s="20" t="str" cm="1">
        <f t="array" ref="A810">IF(Table2[[#This Row],[Nodes]:[Nodes]]=4,Table2[[#This Row],[Solving_time]:[Solving_time]],"")</f>
        <v/>
      </c>
      <c r="B810" s="20" t="str" cm="1">
        <f t="array" ref="B810">IF(Table2[[#This Row],[Nodes]:[Nodes]]=5,Table2[[#This Row],[Solving_time]:[Solving_time]],"")</f>
        <v/>
      </c>
      <c r="C810" s="20" t="str" cm="1">
        <f t="array" ref="C810">IF(Table2[[#This Row],[Nodes]:[Nodes]]=6,Table2[[#This Row],[Solving_time]:[Solving_time]],"")</f>
        <v/>
      </c>
      <c r="D810" s="20" t="str" cm="1">
        <f t="array" ref="D810">IF(Table2[[#This Row],[Nodes]:[Nodes]]=7,Table2[[#This Row],[Solving_time]:[Solving_time]],"")</f>
        <v/>
      </c>
    </row>
    <row r="811" spans="1:4">
      <c r="A811" s="20" t="str" cm="1">
        <f t="array" ref="A811">IF(Table2[[#This Row],[Nodes]:[Nodes]]=4,Table2[[#This Row],[Solving_time]:[Solving_time]],"")</f>
        <v/>
      </c>
      <c r="B811" s="20" t="str" cm="1">
        <f t="array" ref="B811">IF(Table2[[#This Row],[Nodes]:[Nodes]]=5,Table2[[#This Row],[Solving_time]:[Solving_time]],"")</f>
        <v/>
      </c>
      <c r="C811" s="20" t="str" cm="1">
        <f t="array" ref="C811">IF(Table2[[#This Row],[Nodes]:[Nodes]]=6,Table2[[#This Row],[Solving_time]:[Solving_time]],"")</f>
        <v/>
      </c>
      <c r="D811" s="20" t="str" cm="1">
        <f t="array" ref="D811">IF(Table2[[#This Row],[Nodes]:[Nodes]]=7,Table2[[#This Row],[Solving_time]:[Solving_time]],"")</f>
        <v/>
      </c>
    </row>
    <row r="812" spans="1:4">
      <c r="A812" s="20" t="str" cm="1">
        <f t="array" ref="A812">IF(Table2[[#This Row],[Nodes]:[Nodes]]=4,Table2[[#This Row],[Solving_time]:[Solving_time]],"")</f>
        <v/>
      </c>
      <c r="B812" s="20" t="str" cm="1">
        <f t="array" ref="B812">IF(Table2[[#This Row],[Nodes]:[Nodes]]=5,Table2[[#This Row],[Solving_time]:[Solving_time]],"")</f>
        <v/>
      </c>
      <c r="C812" s="20" t="str" cm="1">
        <f t="array" ref="C812">IF(Table2[[#This Row],[Nodes]:[Nodes]]=6,Table2[[#This Row],[Solving_time]:[Solving_time]],"")</f>
        <v/>
      </c>
      <c r="D812" s="20" t="str" cm="1">
        <f t="array" ref="D812">IF(Table2[[#This Row],[Nodes]:[Nodes]]=7,Table2[[#This Row],[Solving_time]:[Solving_time]],"")</f>
        <v/>
      </c>
    </row>
    <row r="813" spans="1:4">
      <c r="A813" s="20" t="str" cm="1">
        <f t="array" ref="A813">IF(Table2[[#This Row],[Nodes]:[Nodes]]=4,Table2[[#This Row],[Solving_time]:[Solving_time]],"")</f>
        <v/>
      </c>
      <c r="B813" s="20" t="str" cm="1">
        <f t="array" ref="B813">IF(Table2[[#This Row],[Nodes]:[Nodes]]=5,Table2[[#This Row],[Solving_time]:[Solving_time]],"")</f>
        <v/>
      </c>
      <c r="C813" s="20" t="str" cm="1">
        <f t="array" ref="C813">IF(Table2[[#This Row],[Nodes]:[Nodes]]=6,Table2[[#This Row],[Solving_time]:[Solving_time]],"")</f>
        <v/>
      </c>
      <c r="D813" s="20" t="str" cm="1">
        <f t="array" ref="D813">IF(Table2[[#This Row],[Nodes]:[Nodes]]=7,Table2[[#This Row],[Solving_time]:[Solving_time]],"")</f>
        <v/>
      </c>
    </row>
    <row r="814" spans="1:4">
      <c r="A814" s="20" t="str" cm="1">
        <f t="array" ref="A814">IF(Table2[[#This Row],[Nodes]:[Nodes]]=4,Table2[[#This Row],[Solving_time]:[Solving_time]],"")</f>
        <v/>
      </c>
      <c r="B814" s="20" t="str" cm="1">
        <f t="array" ref="B814">IF(Table2[[#This Row],[Nodes]:[Nodes]]=5,Table2[[#This Row],[Solving_time]:[Solving_time]],"")</f>
        <v/>
      </c>
      <c r="C814" s="20" t="str" cm="1">
        <f t="array" ref="C814">IF(Table2[[#This Row],[Nodes]:[Nodes]]=6,Table2[[#This Row],[Solving_time]:[Solving_time]],"")</f>
        <v/>
      </c>
      <c r="D814" s="20" t="str" cm="1">
        <f t="array" ref="D814">IF(Table2[[#This Row],[Nodes]:[Nodes]]=7,Table2[[#This Row],[Solving_time]:[Solving_time]],"")</f>
        <v/>
      </c>
    </row>
    <row r="815" spans="1:4">
      <c r="A815" s="20" t="str" cm="1">
        <f t="array" ref="A815">IF(Table2[[#This Row],[Nodes]:[Nodes]]=4,Table2[[#This Row],[Solving_time]:[Solving_time]],"")</f>
        <v/>
      </c>
      <c r="B815" s="20" t="str" cm="1">
        <f t="array" ref="B815">IF(Table2[[#This Row],[Nodes]:[Nodes]]=5,Table2[[#This Row],[Solving_time]:[Solving_time]],"")</f>
        <v/>
      </c>
      <c r="C815" s="20" t="str" cm="1">
        <f t="array" ref="C815">IF(Table2[[#This Row],[Nodes]:[Nodes]]=6,Table2[[#This Row],[Solving_time]:[Solving_time]],"")</f>
        <v/>
      </c>
      <c r="D815" s="20" t="str" cm="1">
        <f t="array" ref="D815">IF(Table2[[#This Row],[Nodes]:[Nodes]]=7,Table2[[#This Row],[Solving_time]:[Solving_time]],"")</f>
        <v/>
      </c>
    </row>
    <row r="816" spans="1:4">
      <c r="A816" s="20" t="str" cm="1">
        <f t="array" ref="A816">IF(Table2[[#This Row],[Nodes]:[Nodes]]=4,Table2[[#This Row],[Solving_time]:[Solving_time]],"")</f>
        <v/>
      </c>
      <c r="B816" s="20" t="str" cm="1">
        <f t="array" ref="B816">IF(Table2[[#This Row],[Nodes]:[Nodes]]=5,Table2[[#This Row],[Solving_time]:[Solving_time]],"")</f>
        <v/>
      </c>
      <c r="C816" s="20" t="str" cm="1">
        <f t="array" ref="C816">IF(Table2[[#This Row],[Nodes]:[Nodes]]=6,Table2[[#This Row],[Solving_time]:[Solving_time]],"")</f>
        <v/>
      </c>
      <c r="D816" s="20" t="str" cm="1">
        <f t="array" ref="D816">IF(Table2[[#This Row],[Nodes]:[Nodes]]=7,Table2[[#This Row],[Solving_time]:[Solving_time]],"")</f>
        <v/>
      </c>
    </row>
    <row r="817" spans="1:4">
      <c r="A817" s="20" t="str" cm="1">
        <f t="array" ref="A817">IF(Table2[[#This Row],[Nodes]:[Nodes]]=4,Table2[[#This Row],[Solving_time]:[Solving_time]],"")</f>
        <v/>
      </c>
      <c r="B817" s="20" t="str" cm="1">
        <f t="array" ref="B817">IF(Table2[[#This Row],[Nodes]:[Nodes]]=5,Table2[[#This Row],[Solving_time]:[Solving_time]],"")</f>
        <v/>
      </c>
      <c r="C817" s="20" t="str" cm="1">
        <f t="array" ref="C817">IF(Table2[[#This Row],[Nodes]:[Nodes]]=6,Table2[[#This Row],[Solving_time]:[Solving_time]],"")</f>
        <v/>
      </c>
      <c r="D817" s="20" t="str" cm="1">
        <f t="array" ref="D817">IF(Table2[[#This Row],[Nodes]:[Nodes]]=7,Table2[[#This Row],[Solving_time]:[Solving_time]],"")</f>
        <v/>
      </c>
    </row>
    <row r="818" spans="1:4">
      <c r="A818" s="20" t="str" cm="1">
        <f t="array" ref="A818">IF(Table2[[#This Row],[Nodes]:[Nodes]]=4,Table2[[#This Row],[Solving_time]:[Solving_time]],"")</f>
        <v/>
      </c>
      <c r="B818" s="20" t="str" cm="1">
        <f t="array" ref="B818">IF(Table2[[#This Row],[Nodes]:[Nodes]]=5,Table2[[#This Row],[Solving_time]:[Solving_time]],"")</f>
        <v/>
      </c>
      <c r="C818" s="20" t="str" cm="1">
        <f t="array" ref="C818">IF(Table2[[#This Row],[Nodes]:[Nodes]]=6,Table2[[#This Row],[Solving_time]:[Solving_time]],"")</f>
        <v/>
      </c>
      <c r="D818" s="20" t="str" cm="1">
        <f t="array" ref="D818">IF(Table2[[#This Row],[Nodes]:[Nodes]]=7,Table2[[#This Row],[Solving_time]:[Solving_time]],"")</f>
        <v/>
      </c>
    </row>
    <row r="819" spans="1:4">
      <c r="A819" s="20" t="str" cm="1">
        <f t="array" ref="A819">IF(Table2[[#This Row],[Nodes]:[Nodes]]=4,Table2[[#This Row],[Solving_time]:[Solving_time]],"")</f>
        <v/>
      </c>
      <c r="B819" s="20" t="str" cm="1">
        <f t="array" ref="B819">IF(Table2[[#This Row],[Nodes]:[Nodes]]=5,Table2[[#This Row],[Solving_time]:[Solving_time]],"")</f>
        <v/>
      </c>
      <c r="C819" s="20" t="str" cm="1">
        <f t="array" ref="C819">IF(Table2[[#This Row],[Nodes]:[Nodes]]=6,Table2[[#This Row],[Solving_time]:[Solving_time]],"")</f>
        <v/>
      </c>
      <c r="D819" s="20" t="str" cm="1">
        <f t="array" ref="D819">IF(Table2[[#This Row],[Nodes]:[Nodes]]=7,Table2[[#This Row],[Solving_time]:[Solving_time]],"")</f>
        <v/>
      </c>
    </row>
    <row r="820" spans="1:4">
      <c r="A820" s="20" t="str" cm="1">
        <f t="array" ref="A820">IF(Table2[[#This Row],[Nodes]:[Nodes]]=4,Table2[[#This Row],[Solving_time]:[Solving_time]],"")</f>
        <v/>
      </c>
      <c r="B820" s="20" t="str" cm="1">
        <f t="array" ref="B820">IF(Table2[[#This Row],[Nodes]:[Nodes]]=5,Table2[[#This Row],[Solving_time]:[Solving_time]],"")</f>
        <v/>
      </c>
      <c r="C820" s="20" t="str" cm="1">
        <f t="array" ref="C820">IF(Table2[[#This Row],[Nodes]:[Nodes]]=6,Table2[[#This Row],[Solving_time]:[Solving_time]],"")</f>
        <v/>
      </c>
      <c r="D820" s="20" t="str" cm="1">
        <f t="array" ref="D820">IF(Table2[[#This Row],[Nodes]:[Nodes]]=7,Table2[[#This Row],[Solving_time]:[Solving_time]],"")</f>
        <v/>
      </c>
    </row>
    <row r="821" spans="1:4">
      <c r="A821" s="20" t="str" cm="1">
        <f t="array" ref="A821">IF(Table2[[#This Row],[Nodes]:[Nodes]]=4,Table2[[#This Row],[Solving_time]:[Solving_time]],"")</f>
        <v/>
      </c>
      <c r="B821" s="20" t="str" cm="1">
        <f t="array" ref="B821">IF(Table2[[#This Row],[Nodes]:[Nodes]]=5,Table2[[#This Row],[Solving_time]:[Solving_time]],"")</f>
        <v/>
      </c>
      <c r="C821" s="20" t="str" cm="1">
        <f t="array" ref="C821">IF(Table2[[#This Row],[Nodes]:[Nodes]]=6,Table2[[#This Row],[Solving_time]:[Solving_time]],"")</f>
        <v/>
      </c>
      <c r="D821" s="20" t="str" cm="1">
        <f t="array" ref="D821">IF(Table2[[#This Row],[Nodes]:[Nodes]]=7,Table2[[#This Row],[Solving_time]:[Solving_time]],"")</f>
        <v/>
      </c>
    </row>
    <row r="822" spans="1:4">
      <c r="A822" s="20" t="str" cm="1">
        <f t="array" ref="A822">IF(Table2[[#This Row],[Nodes]:[Nodes]]=4,Table2[[#This Row],[Solving_time]:[Solving_time]],"")</f>
        <v/>
      </c>
      <c r="B822" s="20" t="str" cm="1">
        <f t="array" ref="B822">IF(Table2[[#This Row],[Nodes]:[Nodes]]=5,Table2[[#This Row],[Solving_time]:[Solving_time]],"")</f>
        <v/>
      </c>
      <c r="C822" s="20" t="str" cm="1">
        <f t="array" ref="C822">IF(Table2[[#This Row],[Nodes]:[Nodes]]=6,Table2[[#This Row],[Solving_time]:[Solving_time]],"")</f>
        <v/>
      </c>
      <c r="D822" s="20" t="str" cm="1">
        <f t="array" ref="D822">IF(Table2[[#This Row],[Nodes]:[Nodes]]=7,Table2[[#This Row],[Solving_time]:[Solving_time]],"")</f>
        <v/>
      </c>
    </row>
    <row r="823" spans="1:4">
      <c r="A823" s="20" t="str" cm="1">
        <f t="array" ref="A823">IF(Table2[[#This Row],[Nodes]:[Nodes]]=4,Table2[[#This Row],[Solving_time]:[Solving_time]],"")</f>
        <v/>
      </c>
      <c r="B823" s="20" t="str" cm="1">
        <f t="array" ref="B823">IF(Table2[[#This Row],[Nodes]:[Nodes]]=5,Table2[[#This Row],[Solving_time]:[Solving_time]],"")</f>
        <v/>
      </c>
      <c r="C823" s="20" t="str" cm="1">
        <f t="array" ref="C823">IF(Table2[[#This Row],[Nodes]:[Nodes]]=6,Table2[[#This Row],[Solving_time]:[Solving_time]],"")</f>
        <v/>
      </c>
      <c r="D823" s="20" t="str" cm="1">
        <f t="array" ref="D823">IF(Table2[[#This Row],[Nodes]:[Nodes]]=7,Table2[[#This Row],[Solving_time]:[Solving_time]],"")</f>
        <v/>
      </c>
    </row>
    <row r="824" spans="1:4">
      <c r="A824" s="20" t="str" cm="1">
        <f t="array" ref="A824">IF(Table2[[#This Row],[Nodes]:[Nodes]]=4,Table2[[#This Row],[Solving_time]:[Solving_time]],"")</f>
        <v/>
      </c>
      <c r="B824" s="20" t="str" cm="1">
        <f t="array" ref="B824">IF(Table2[[#This Row],[Nodes]:[Nodes]]=5,Table2[[#This Row],[Solving_time]:[Solving_time]],"")</f>
        <v/>
      </c>
      <c r="C824" s="20" t="str" cm="1">
        <f t="array" ref="C824">IF(Table2[[#This Row],[Nodes]:[Nodes]]=6,Table2[[#This Row],[Solving_time]:[Solving_time]],"")</f>
        <v/>
      </c>
      <c r="D824" s="20" t="str" cm="1">
        <f t="array" ref="D824">IF(Table2[[#This Row],[Nodes]:[Nodes]]=7,Table2[[#This Row],[Solving_time]:[Solving_time]],"")</f>
        <v/>
      </c>
    </row>
    <row r="825" spans="1:4">
      <c r="A825" s="20" t="str" cm="1">
        <f t="array" ref="A825">IF(Table2[[#This Row],[Nodes]:[Nodes]]=4,Table2[[#This Row],[Solving_time]:[Solving_time]],"")</f>
        <v/>
      </c>
      <c r="B825" s="20" t="str" cm="1">
        <f t="array" ref="B825">IF(Table2[[#This Row],[Nodes]:[Nodes]]=5,Table2[[#This Row],[Solving_time]:[Solving_time]],"")</f>
        <v/>
      </c>
      <c r="C825" s="20" t="str" cm="1">
        <f t="array" ref="C825">IF(Table2[[#This Row],[Nodes]:[Nodes]]=6,Table2[[#This Row],[Solving_time]:[Solving_time]],"")</f>
        <v/>
      </c>
      <c r="D825" s="20" t="str" cm="1">
        <f t="array" ref="D825">IF(Table2[[#This Row],[Nodes]:[Nodes]]=7,Table2[[#This Row],[Solving_time]:[Solving_time]],"")</f>
        <v/>
      </c>
    </row>
    <row r="826" spans="1:4">
      <c r="A826" s="20" t="str" cm="1">
        <f t="array" ref="A826">IF(Table2[[#This Row],[Nodes]:[Nodes]]=4,Table2[[#This Row],[Solving_time]:[Solving_time]],"")</f>
        <v/>
      </c>
      <c r="B826" s="20" t="str" cm="1">
        <f t="array" ref="B826">IF(Table2[[#This Row],[Nodes]:[Nodes]]=5,Table2[[#This Row],[Solving_time]:[Solving_time]],"")</f>
        <v/>
      </c>
      <c r="C826" s="20" t="str" cm="1">
        <f t="array" ref="C826">IF(Table2[[#This Row],[Nodes]:[Nodes]]=6,Table2[[#This Row],[Solving_time]:[Solving_time]],"")</f>
        <v/>
      </c>
      <c r="D826" s="20" t="str" cm="1">
        <f t="array" ref="D826">IF(Table2[[#This Row],[Nodes]:[Nodes]]=7,Table2[[#This Row],[Solving_time]:[Solving_time]],"")</f>
        <v/>
      </c>
    </row>
    <row r="827" spans="1:4">
      <c r="A827" s="20" t="str" cm="1">
        <f t="array" ref="A827">IF(Table2[[#This Row],[Nodes]:[Nodes]]=4,Table2[[#This Row],[Solving_time]:[Solving_time]],"")</f>
        <v/>
      </c>
      <c r="B827" s="20" t="str" cm="1">
        <f t="array" ref="B827">IF(Table2[[#This Row],[Nodes]:[Nodes]]=5,Table2[[#This Row],[Solving_time]:[Solving_time]],"")</f>
        <v/>
      </c>
      <c r="C827" s="20" t="str" cm="1">
        <f t="array" ref="C827">IF(Table2[[#This Row],[Nodes]:[Nodes]]=6,Table2[[#This Row],[Solving_time]:[Solving_time]],"")</f>
        <v/>
      </c>
      <c r="D827" s="20" t="str" cm="1">
        <f t="array" ref="D827">IF(Table2[[#This Row],[Nodes]:[Nodes]]=7,Table2[[#This Row],[Solving_time]:[Solving_time]],"")</f>
        <v/>
      </c>
    </row>
    <row r="828" spans="1:4">
      <c r="A828" s="20" t="str" cm="1">
        <f t="array" ref="A828">IF(Table2[[#This Row],[Nodes]:[Nodes]]=4,Table2[[#This Row],[Solving_time]:[Solving_time]],"")</f>
        <v/>
      </c>
      <c r="B828" s="20" t="str" cm="1">
        <f t="array" ref="B828">IF(Table2[[#This Row],[Nodes]:[Nodes]]=5,Table2[[#This Row],[Solving_time]:[Solving_time]],"")</f>
        <v/>
      </c>
      <c r="C828" s="20" t="str" cm="1">
        <f t="array" ref="C828">IF(Table2[[#This Row],[Nodes]:[Nodes]]=6,Table2[[#This Row],[Solving_time]:[Solving_time]],"")</f>
        <v/>
      </c>
      <c r="D828" s="20" t="str" cm="1">
        <f t="array" ref="D828">IF(Table2[[#This Row],[Nodes]:[Nodes]]=7,Table2[[#This Row],[Solving_time]:[Solving_time]],"")</f>
        <v/>
      </c>
    </row>
    <row r="829" spans="1:4">
      <c r="A829" s="20" t="str" cm="1">
        <f t="array" ref="A829">IF(Table2[[#This Row],[Nodes]:[Nodes]]=4,Table2[[#This Row],[Solving_time]:[Solving_time]],"")</f>
        <v/>
      </c>
      <c r="B829" s="20" t="str" cm="1">
        <f t="array" ref="B829">IF(Table2[[#This Row],[Nodes]:[Nodes]]=5,Table2[[#This Row],[Solving_time]:[Solving_time]],"")</f>
        <v/>
      </c>
      <c r="C829" s="20" t="str" cm="1">
        <f t="array" ref="C829">IF(Table2[[#This Row],[Nodes]:[Nodes]]=6,Table2[[#This Row],[Solving_time]:[Solving_time]],"")</f>
        <v/>
      </c>
      <c r="D829" s="20" t="str" cm="1">
        <f t="array" ref="D829">IF(Table2[[#This Row],[Nodes]:[Nodes]]=7,Table2[[#This Row],[Solving_time]:[Solving_time]],"")</f>
        <v/>
      </c>
    </row>
    <row r="830" spans="1:4">
      <c r="A830" s="20" t="str" cm="1">
        <f t="array" ref="A830">IF(Table2[[#This Row],[Nodes]:[Nodes]]=4,Table2[[#This Row],[Solving_time]:[Solving_time]],"")</f>
        <v/>
      </c>
      <c r="B830" s="20" t="str" cm="1">
        <f t="array" ref="B830">IF(Table2[[#This Row],[Nodes]:[Nodes]]=5,Table2[[#This Row],[Solving_time]:[Solving_time]],"")</f>
        <v/>
      </c>
      <c r="C830" s="20" t="str" cm="1">
        <f t="array" ref="C830">IF(Table2[[#This Row],[Nodes]:[Nodes]]=6,Table2[[#This Row],[Solving_time]:[Solving_time]],"")</f>
        <v/>
      </c>
      <c r="D830" s="20" t="str" cm="1">
        <f t="array" ref="D830">IF(Table2[[#This Row],[Nodes]:[Nodes]]=7,Table2[[#This Row],[Solving_time]:[Solving_time]],"")</f>
        <v/>
      </c>
    </row>
    <row r="831" spans="1:4">
      <c r="A831" s="20" t="str" cm="1">
        <f t="array" ref="A831">IF(Table2[[#This Row],[Nodes]:[Nodes]]=4,Table2[[#This Row],[Solving_time]:[Solving_time]],"")</f>
        <v/>
      </c>
      <c r="B831" s="20" t="str" cm="1">
        <f t="array" ref="B831">IF(Table2[[#This Row],[Nodes]:[Nodes]]=5,Table2[[#This Row],[Solving_time]:[Solving_time]],"")</f>
        <v/>
      </c>
      <c r="C831" s="20" t="str" cm="1">
        <f t="array" ref="C831">IF(Table2[[#This Row],[Nodes]:[Nodes]]=6,Table2[[#This Row],[Solving_time]:[Solving_time]],"")</f>
        <v/>
      </c>
      <c r="D831" s="20" t="str" cm="1">
        <f t="array" ref="D831">IF(Table2[[#This Row],[Nodes]:[Nodes]]=7,Table2[[#This Row],[Solving_time]:[Solving_time]],"")</f>
        <v/>
      </c>
    </row>
    <row r="832" spans="1:4">
      <c r="A832" s="20" t="str" cm="1">
        <f t="array" ref="A832">IF(Table2[[#This Row],[Nodes]:[Nodes]]=4,Table2[[#This Row],[Solving_time]:[Solving_time]],"")</f>
        <v/>
      </c>
      <c r="B832" s="20" t="str" cm="1">
        <f t="array" ref="B832">IF(Table2[[#This Row],[Nodes]:[Nodes]]=5,Table2[[#This Row],[Solving_time]:[Solving_time]],"")</f>
        <v/>
      </c>
      <c r="C832" s="20" t="str" cm="1">
        <f t="array" ref="C832">IF(Table2[[#This Row],[Nodes]:[Nodes]]=6,Table2[[#This Row],[Solving_time]:[Solving_time]],"")</f>
        <v/>
      </c>
      <c r="D832" s="20" t="str" cm="1">
        <f t="array" ref="D832">IF(Table2[[#This Row],[Nodes]:[Nodes]]=7,Table2[[#This Row],[Solving_time]:[Solving_time]],"")</f>
        <v/>
      </c>
    </row>
    <row r="833" spans="1:4">
      <c r="A833" s="20" t="str" cm="1">
        <f t="array" ref="A833">IF(Table2[[#This Row],[Nodes]:[Nodes]]=4,Table2[[#This Row],[Solving_time]:[Solving_time]],"")</f>
        <v/>
      </c>
      <c r="B833" s="20" t="str" cm="1">
        <f t="array" ref="B833">IF(Table2[[#This Row],[Nodes]:[Nodes]]=5,Table2[[#This Row],[Solving_time]:[Solving_time]],"")</f>
        <v/>
      </c>
      <c r="C833" s="20" t="str" cm="1">
        <f t="array" ref="C833">IF(Table2[[#This Row],[Nodes]:[Nodes]]=6,Table2[[#This Row],[Solving_time]:[Solving_time]],"")</f>
        <v/>
      </c>
      <c r="D833" s="20" t="str" cm="1">
        <f t="array" ref="D833">IF(Table2[[#This Row],[Nodes]:[Nodes]]=7,Table2[[#This Row],[Solving_time]:[Solving_time]],"")</f>
        <v/>
      </c>
    </row>
    <row r="834" spans="1:4">
      <c r="A834" s="20" t="str" cm="1">
        <f t="array" ref="A834">IF(Table2[[#This Row],[Nodes]:[Nodes]]=4,Table2[[#This Row],[Solving_time]:[Solving_time]],"")</f>
        <v/>
      </c>
      <c r="B834" s="20" t="str" cm="1">
        <f t="array" ref="B834">IF(Table2[[#This Row],[Nodes]:[Nodes]]=5,Table2[[#This Row],[Solving_time]:[Solving_time]],"")</f>
        <v/>
      </c>
      <c r="C834" s="20" t="str" cm="1">
        <f t="array" ref="C834">IF(Table2[[#This Row],[Nodes]:[Nodes]]=6,Table2[[#This Row],[Solving_time]:[Solving_time]],"")</f>
        <v/>
      </c>
      <c r="D834" s="20" t="str" cm="1">
        <f t="array" ref="D834">IF(Table2[[#This Row],[Nodes]:[Nodes]]=7,Table2[[#This Row],[Solving_time]:[Solving_time]],"")</f>
        <v/>
      </c>
    </row>
    <row r="835" spans="1:4">
      <c r="A835" s="20" t="str" cm="1">
        <f t="array" ref="A835">IF(Table2[[#This Row],[Nodes]:[Nodes]]=4,Table2[[#This Row],[Solving_time]:[Solving_time]],"")</f>
        <v/>
      </c>
      <c r="B835" s="20" t="str" cm="1">
        <f t="array" ref="B835">IF(Table2[[#This Row],[Nodes]:[Nodes]]=5,Table2[[#This Row],[Solving_time]:[Solving_time]],"")</f>
        <v/>
      </c>
      <c r="C835" s="20" t="str" cm="1">
        <f t="array" ref="C835">IF(Table2[[#This Row],[Nodes]:[Nodes]]=6,Table2[[#This Row],[Solving_time]:[Solving_time]],"")</f>
        <v/>
      </c>
      <c r="D835" s="20" t="str" cm="1">
        <f t="array" ref="D835">IF(Table2[[#This Row],[Nodes]:[Nodes]]=7,Table2[[#This Row],[Solving_time]:[Solving_time]],"")</f>
        <v/>
      </c>
    </row>
    <row r="836" spans="1:4">
      <c r="A836" s="20" t="str" cm="1">
        <f t="array" ref="A836">IF(Table2[[#This Row],[Nodes]:[Nodes]]=4,Table2[[#This Row],[Solving_time]:[Solving_time]],"")</f>
        <v/>
      </c>
      <c r="B836" s="20" t="str" cm="1">
        <f t="array" ref="B836">IF(Table2[[#This Row],[Nodes]:[Nodes]]=5,Table2[[#This Row],[Solving_time]:[Solving_time]],"")</f>
        <v/>
      </c>
      <c r="C836" s="20" t="str" cm="1">
        <f t="array" ref="C836">IF(Table2[[#This Row],[Nodes]:[Nodes]]=6,Table2[[#This Row],[Solving_time]:[Solving_time]],"")</f>
        <v/>
      </c>
      <c r="D836" s="20" t="str" cm="1">
        <f t="array" ref="D836">IF(Table2[[#This Row],[Nodes]:[Nodes]]=7,Table2[[#This Row],[Solving_time]:[Solving_time]],"")</f>
        <v/>
      </c>
    </row>
    <row r="837" spans="1:4">
      <c r="A837" s="20" t="str" cm="1">
        <f t="array" ref="A837">IF(Table2[[#This Row],[Nodes]:[Nodes]]=4,Table2[[#This Row],[Solving_time]:[Solving_time]],"")</f>
        <v/>
      </c>
      <c r="B837" s="20" t="str" cm="1">
        <f t="array" ref="B837">IF(Table2[[#This Row],[Nodes]:[Nodes]]=5,Table2[[#This Row],[Solving_time]:[Solving_time]],"")</f>
        <v/>
      </c>
      <c r="C837" s="20" t="str" cm="1">
        <f t="array" ref="C837">IF(Table2[[#This Row],[Nodes]:[Nodes]]=6,Table2[[#This Row],[Solving_time]:[Solving_time]],"")</f>
        <v/>
      </c>
      <c r="D837" s="20" t="str" cm="1">
        <f t="array" ref="D837">IF(Table2[[#This Row],[Nodes]:[Nodes]]=7,Table2[[#This Row],[Solving_time]:[Solving_time]],"")</f>
        <v/>
      </c>
    </row>
    <row r="838" spans="1:4">
      <c r="A838" s="20" t="str" cm="1">
        <f t="array" ref="A838">IF(Table2[[#This Row],[Nodes]:[Nodes]]=4,Table2[[#This Row],[Solving_time]:[Solving_time]],"")</f>
        <v/>
      </c>
      <c r="B838" s="20" t="str" cm="1">
        <f t="array" ref="B838">IF(Table2[[#This Row],[Nodes]:[Nodes]]=5,Table2[[#This Row],[Solving_time]:[Solving_time]],"")</f>
        <v/>
      </c>
      <c r="C838" s="20" t="str" cm="1">
        <f t="array" ref="C838">IF(Table2[[#This Row],[Nodes]:[Nodes]]=6,Table2[[#This Row],[Solving_time]:[Solving_time]],"")</f>
        <v/>
      </c>
      <c r="D838" s="20" t="str" cm="1">
        <f t="array" ref="D838">IF(Table2[[#This Row],[Nodes]:[Nodes]]=7,Table2[[#This Row],[Solving_time]:[Solving_time]],"")</f>
        <v/>
      </c>
    </row>
    <row r="839" spans="1:4">
      <c r="A839" s="20" t="str" cm="1">
        <f t="array" ref="A839">IF(Table2[[#This Row],[Nodes]:[Nodes]]=4,Table2[[#This Row],[Solving_time]:[Solving_time]],"")</f>
        <v/>
      </c>
      <c r="B839" s="20" t="str" cm="1">
        <f t="array" ref="B839">IF(Table2[[#This Row],[Nodes]:[Nodes]]=5,Table2[[#This Row],[Solving_time]:[Solving_time]],"")</f>
        <v/>
      </c>
      <c r="C839" s="20" t="str" cm="1">
        <f t="array" ref="C839">IF(Table2[[#This Row],[Nodes]:[Nodes]]=6,Table2[[#This Row],[Solving_time]:[Solving_time]],"")</f>
        <v/>
      </c>
      <c r="D839" s="20" t="str" cm="1">
        <f t="array" ref="D839">IF(Table2[[#This Row],[Nodes]:[Nodes]]=7,Table2[[#This Row],[Solving_time]:[Solving_time]],"")</f>
        <v/>
      </c>
    </row>
    <row r="840" spans="1:4">
      <c r="A840" s="20" t="str" cm="1">
        <f t="array" ref="A840">IF(Table2[[#This Row],[Nodes]:[Nodes]]=4,Table2[[#This Row],[Solving_time]:[Solving_time]],"")</f>
        <v/>
      </c>
      <c r="B840" s="20" t="str" cm="1">
        <f t="array" ref="B840">IF(Table2[[#This Row],[Nodes]:[Nodes]]=5,Table2[[#This Row],[Solving_time]:[Solving_time]],"")</f>
        <v/>
      </c>
      <c r="C840" s="20" t="str" cm="1">
        <f t="array" ref="C840">IF(Table2[[#This Row],[Nodes]:[Nodes]]=6,Table2[[#This Row],[Solving_time]:[Solving_time]],"")</f>
        <v/>
      </c>
      <c r="D840" s="20" t="str" cm="1">
        <f t="array" ref="D840">IF(Table2[[#This Row],[Nodes]:[Nodes]]=7,Table2[[#This Row],[Solving_time]:[Solving_time]],"")</f>
        <v/>
      </c>
    </row>
    <row r="841" spans="1:4">
      <c r="A841" s="20" t="str" cm="1">
        <f t="array" ref="A841">IF(Table2[[#This Row],[Nodes]:[Nodes]]=4,Table2[[#This Row],[Solving_time]:[Solving_time]],"")</f>
        <v/>
      </c>
      <c r="B841" s="20" t="str" cm="1">
        <f t="array" ref="B841">IF(Table2[[#This Row],[Nodes]:[Nodes]]=5,Table2[[#This Row],[Solving_time]:[Solving_time]],"")</f>
        <v/>
      </c>
      <c r="C841" s="20" t="str" cm="1">
        <f t="array" ref="C841">IF(Table2[[#This Row],[Nodes]:[Nodes]]=6,Table2[[#This Row],[Solving_time]:[Solving_time]],"")</f>
        <v/>
      </c>
      <c r="D841" s="20" t="str" cm="1">
        <f t="array" ref="D841">IF(Table2[[#This Row],[Nodes]:[Nodes]]=7,Table2[[#This Row],[Solving_time]:[Solving_time]],"")</f>
        <v/>
      </c>
    </row>
    <row r="842" spans="1:4">
      <c r="A842" s="20" t="str" cm="1">
        <f t="array" ref="A842">IF(Table2[[#This Row],[Nodes]:[Nodes]]=4,Table2[[#This Row],[Solving_time]:[Solving_time]],"")</f>
        <v/>
      </c>
      <c r="B842" s="20" t="str" cm="1">
        <f t="array" ref="B842">IF(Table2[[#This Row],[Nodes]:[Nodes]]=5,Table2[[#This Row],[Solving_time]:[Solving_time]],"")</f>
        <v/>
      </c>
      <c r="C842" s="20" t="str" cm="1">
        <f t="array" ref="C842">IF(Table2[[#This Row],[Nodes]:[Nodes]]=6,Table2[[#This Row],[Solving_time]:[Solving_time]],"")</f>
        <v/>
      </c>
      <c r="D842" s="20" t="str" cm="1">
        <f t="array" ref="D842">IF(Table2[[#This Row],[Nodes]:[Nodes]]=7,Table2[[#This Row],[Solving_time]:[Solving_time]],"")</f>
        <v/>
      </c>
    </row>
    <row r="843" spans="1:4">
      <c r="A843" s="20" t="str" cm="1">
        <f t="array" ref="A843">IF(Table2[[#This Row],[Nodes]:[Nodes]]=4,Table2[[#This Row],[Solving_time]:[Solving_time]],"")</f>
        <v/>
      </c>
      <c r="B843" s="20" t="str" cm="1">
        <f t="array" ref="B843">IF(Table2[[#This Row],[Nodes]:[Nodes]]=5,Table2[[#This Row],[Solving_time]:[Solving_time]],"")</f>
        <v/>
      </c>
      <c r="C843" s="20" t="str" cm="1">
        <f t="array" ref="C843">IF(Table2[[#This Row],[Nodes]:[Nodes]]=6,Table2[[#This Row],[Solving_time]:[Solving_time]],"")</f>
        <v/>
      </c>
      <c r="D843" s="20" t="str" cm="1">
        <f t="array" ref="D843">IF(Table2[[#This Row],[Nodes]:[Nodes]]=7,Table2[[#This Row],[Solving_time]:[Solving_time]],"")</f>
        <v/>
      </c>
    </row>
    <row r="844" spans="1:4">
      <c r="A844" s="20" t="str" cm="1">
        <f t="array" ref="A844">IF(Table2[[#This Row],[Nodes]:[Nodes]]=4,Table2[[#This Row],[Solving_time]:[Solving_time]],"")</f>
        <v/>
      </c>
      <c r="B844" s="20" t="str" cm="1">
        <f t="array" ref="B844">IF(Table2[[#This Row],[Nodes]:[Nodes]]=5,Table2[[#This Row],[Solving_time]:[Solving_time]],"")</f>
        <v/>
      </c>
      <c r="C844" s="20" t="str" cm="1">
        <f t="array" ref="C844">IF(Table2[[#This Row],[Nodes]:[Nodes]]=6,Table2[[#This Row],[Solving_time]:[Solving_time]],"")</f>
        <v/>
      </c>
      <c r="D844" s="20" t="str" cm="1">
        <f t="array" ref="D844">IF(Table2[[#This Row],[Nodes]:[Nodes]]=7,Table2[[#This Row],[Solving_time]:[Solving_time]],"")</f>
        <v/>
      </c>
    </row>
    <row r="845" spans="1:4">
      <c r="A845" s="20" t="str" cm="1">
        <f t="array" ref="A845">IF(Table2[[#This Row],[Nodes]:[Nodes]]=4,Table2[[#This Row],[Solving_time]:[Solving_time]],"")</f>
        <v/>
      </c>
      <c r="B845" s="20" t="str" cm="1">
        <f t="array" ref="B845">IF(Table2[[#This Row],[Nodes]:[Nodes]]=5,Table2[[#This Row],[Solving_time]:[Solving_time]],"")</f>
        <v/>
      </c>
      <c r="C845" s="20" t="str" cm="1">
        <f t="array" ref="C845">IF(Table2[[#This Row],[Nodes]:[Nodes]]=6,Table2[[#This Row],[Solving_time]:[Solving_time]],"")</f>
        <v/>
      </c>
      <c r="D845" s="20" t="str" cm="1">
        <f t="array" ref="D845">IF(Table2[[#This Row],[Nodes]:[Nodes]]=7,Table2[[#This Row],[Solving_time]:[Solving_time]],"")</f>
        <v/>
      </c>
    </row>
    <row r="846" spans="1:4">
      <c r="A846" s="20" t="str" cm="1">
        <f t="array" ref="A846">IF(Table2[[#This Row],[Nodes]:[Nodes]]=4,Table2[[#This Row],[Solving_time]:[Solving_time]],"")</f>
        <v/>
      </c>
      <c r="B846" s="20" t="str" cm="1">
        <f t="array" ref="B846">IF(Table2[[#This Row],[Nodes]:[Nodes]]=5,Table2[[#This Row],[Solving_time]:[Solving_time]],"")</f>
        <v/>
      </c>
      <c r="C846" s="20" t="str" cm="1">
        <f t="array" ref="C846">IF(Table2[[#This Row],[Nodes]:[Nodes]]=6,Table2[[#This Row],[Solving_time]:[Solving_time]],"")</f>
        <v/>
      </c>
      <c r="D846" s="20" t="str" cm="1">
        <f t="array" ref="D846">IF(Table2[[#This Row],[Nodes]:[Nodes]]=7,Table2[[#This Row],[Solving_time]:[Solving_time]],"")</f>
        <v/>
      </c>
    </row>
    <row r="847" spans="1:4">
      <c r="A847" s="20" t="str" cm="1">
        <f t="array" ref="A847">IF(Table2[[#This Row],[Nodes]:[Nodes]]=4,Table2[[#This Row],[Solving_time]:[Solving_time]],"")</f>
        <v/>
      </c>
      <c r="B847" s="20" t="str" cm="1">
        <f t="array" ref="B847">IF(Table2[[#This Row],[Nodes]:[Nodes]]=5,Table2[[#This Row],[Solving_time]:[Solving_time]],"")</f>
        <v/>
      </c>
      <c r="C847" s="20" t="str" cm="1">
        <f t="array" ref="C847">IF(Table2[[#This Row],[Nodes]:[Nodes]]=6,Table2[[#This Row],[Solving_time]:[Solving_time]],"")</f>
        <v/>
      </c>
      <c r="D847" s="20" t="str" cm="1">
        <f t="array" ref="D847">IF(Table2[[#This Row],[Nodes]:[Nodes]]=7,Table2[[#This Row],[Solving_time]:[Solving_time]],"")</f>
        <v/>
      </c>
    </row>
    <row r="848" spans="1:4">
      <c r="A848" s="20" t="str" cm="1">
        <f t="array" ref="A848">IF(Table2[[#This Row],[Nodes]:[Nodes]]=4,Table2[[#This Row],[Solving_time]:[Solving_time]],"")</f>
        <v/>
      </c>
      <c r="B848" s="20" t="str" cm="1">
        <f t="array" ref="B848">IF(Table2[[#This Row],[Nodes]:[Nodes]]=5,Table2[[#This Row],[Solving_time]:[Solving_time]],"")</f>
        <v/>
      </c>
      <c r="C848" s="20" t="str" cm="1">
        <f t="array" ref="C848">IF(Table2[[#This Row],[Nodes]:[Nodes]]=6,Table2[[#This Row],[Solving_time]:[Solving_time]],"")</f>
        <v/>
      </c>
      <c r="D848" s="20" t="str" cm="1">
        <f t="array" ref="D848">IF(Table2[[#This Row],[Nodes]:[Nodes]]=7,Table2[[#This Row],[Solving_time]:[Solving_time]],"")</f>
        <v/>
      </c>
    </row>
    <row r="849" spans="1:4">
      <c r="A849" s="20" t="str" cm="1">
        <f t="array" ref="A849">IF(Table2[[#This Row],[Nodes]:[Nodes]]=4,Table2[[#This Row],[Solving_time]:[Solving_time]],"")</f>
        <v/>
      </c>
      <c r="B849" s="20" t="str" cm="1">
        <f t="array" ref="B849">IF(Table2[[#This Row],[Nodes]:[Nodes]]=5,Table2[[#This Row],[Solving_time]:[Solving_time]],"")</f>
        <v/>
      </c>
      <c r="C849" s="20" t="str" cm="1">
        <f t="array" ref="C849">IF(Table2[[#This Row],[Nodes]:[Nodes]]=6,Table2[[#This Row],[Solving_time]:[Solving_time]],"")</f>
        <v/>
      </c>
      <c r="D849" s="20" t="str" cm="1">
        <f t="array" ref="D849">IF(Table2[[#This Row],[Nodes]:[Nodes]]=7,Table2[[#This Row],[Solving_time]:[Solving_time]],"")</f>
        <v/>
      </c>
    </row>
    <row r="850" spans="1:4">
      <c r="A850" s="20" t="str" cm="1">
        <f t="array" ref="A850">IF(Table2[[#This Row],[Nodes]:[Nodes]]=4,Table2[[#This Row],[Solving_time]:[Solving_time]],"")</f>
        <v/>
      </c>
      <c r="B850" s="20" t="str" cm="1">
        <f t="array" ref="B850">IF(Table2[[#This Row],[Nodes]:[Nodes]]=5,Table2[[#This Row],[Solving_time]:[Solving_time]],"")</f>
        <v/>
      </c>
      <c r="C850" s="20" t="str" cm="1">
        <f t="array" ref="C850">IF(Table2[[#This Row],[Nodes]:[Nodes]]=6,Table2[[#This Row],[Solving_time]:[Solving_time]],"")</f>
        <v/>
      </c>
      <c r="D850" s="20" t="str" cm="1">
        <f t="array" ref="D850">IF(Table2[[#This Row],[Nodes]:[Nodes]]=7,Table2[[#This Row],[Solving_time]:[Solving_time]],"")</f>
        <v/>
      </c>
    </row>
    <row r="851" spans="1:4">
      <c r="A851" s="20" t="str" cm="1">
        <f t="array" ref="A851">IF(Table2[[#This Row],[Nodes]:[Nodes]]=4,Table2[[#This Row],[Solving_time]:[Solving_time]],"")</f>
        <v/>
      </c>
      <c r="B851" s="20" t="str" cm="1">
        <f t="array" ref="B851">IF(Table2[[#This Row],[Nodes]:[Nodes]]=5,Table2[[#This Row],[Solving_time]:[Solving_time]],"")</f>
        <v/>
      </c>
      <c r="C851" s="20" t="str" cm="1">
        <f t="array" ref="C851">IF(Table2[[#This Row],[Nodes]:[Nodes]]=6,Table2[[#This Row],[Solving_time]:[Solving_time]],"")</f>
        <v/>
      </c>
      <c r="D851" s="20" t="str" cm="1">
        <f t="array" ref="D851">IF(Table2[[#This Row],[Nodes]:[Nodes]]=7,Table2[[#This Row],[Solving_time]:[Solving_time]],"")</f>
        <v/>
      </c>
    </row>
    <row r="852" spans="1:4">
      <c r="A852" s="20" t="str" cm="1">
        <f t="array" ref="A852">IF(Table2[[#This Row],[Nodes]:[Nodes]]=4,Table2[[#This Row],[Solving_time]:[Solving_time]],"")</f>
        <v/>
      </c>
      <c r="B852" s="20" t="str" cm="1">
        <f t="array" ref="B852">IF(Table2[[#This Row],[Nodes]:[Nodes]]=5,Table2[[#This Row],[Solving_time]:[Solving_time]],"")</f>
        <v/>
      </c>
      <c r="C852" s="20" t="str" cm="1">
        <f t="array" ref="C852">IF(Table2[[#This Row],[Nodes]:[Nodes]]=6,Table2[[#This Row],[Solving_time]:[Solving_time]],"")</f>
        <v/>
      </c>
      <c r="D852" s="20" t="str" cm="1">
        <f t="array" ref="D852">IF(Table2[[#This Row],[Nodes]:[Nodes]]=7,Table2[[#This Row],[Solving_time]:[Solving_time]],"")</f>
        <v/>
      </c>
    </row>
    <row r="853" spans="1:4">
      <c r="A853" s="20" t="str" cm="1">
        <f t="array" ref="A853">IF(Table2[[#This Row],[Nodes]:[Nodes]]=4,Table2[[#This Row],[Solving_time]:[Solving_time]],"")</f>
        <v/>
      </c>
      <c r="B853" s="20" t="str" cm="1">
        <f t="array" ref="B853">IF(Table2[[#This Row],[Nodes]:[Nodes]]=5,Table2[[#This Row],[Solving_time]:[Solving_time]],"")</f>
        <v/>
      </c>
      <c r="C853" s="20" t="str" cm="1">
        <f t="array" ref="C853">IF(Table2[[#This Row],[Nodes]:[Nodes]]=6,Table2[[#This Row],[Solving_time]:[Solving_time]],"")</f>
        <v/>
      </c>
      <c r="D853" s="20" t="str" cm="1">
        <f t="array" ref="D853">IF(Table2[[#This Row],[Nodes]:[Nodes]]=7,Table2[[#This Row],[Solving_time]:[Solving_time]],"")</f>
        <v/>
      </c>
    </row>
    <row r="854" spans="1:4">
      <c r="A854" s="20" t="str" cm="1">
        <f t="array" ref="A854">IF(Table2[[#This Row],[Nodes]:[Nodes]]=4,Table2[[#This Row],[Solving_time]:[Solving_time]],"")</f>
        <v/>
      </c>
      <c r="B854" s="20" t="str" cm="1">
        <f t="array" ref="B854">IF(Table2[[#This Row],[Nodes]:[Nodes]]=5,Table2[[#This Row],[Solving_time]:[Solving_time]],"")</f>
        <v/>
      </c>
      <c r="C854" s="20" t="str" cm="1">
        <f t="array" ref="C854">IF(Table2[[#This Row],[Nodes]:[Nodes]]=6,Table2[[#This Row],[Solving_time]:[Solving_time]],"")</f>
        <v/>
      </c>
      <c r="D854" s="20" t="str" cm="1">
        <f t="array" ref="D854">IF(Table2[[#This Row],[Nodes]:[Nodes]]=7,Table2[[#This Row],[Solving_time]:[Solving_time]],"")</f>
        <v/>
      </c>
    </row>
    <row r="855" spans="1:4">
      <c r="A855" s="20" t="str" cm="1">
        <f t="array" ref="A855">IF(Table2[[#This Row],[Nodes]:[Nodes]]=4,Table2[[#This Row],[Solving_time]:[Solving_time]],"")</f>
        <v/>
      </c>
      <c r="B855" s="20" t="str" cm="1">
        <f t="array" ref="B855">IF(Table2[[#This Row],[Nodes]:[Nodes]]=5,Table2[[#This Row],[Solving_time]:[Solving_time]],"")</f>
        <v/>
      </c>
      <c r="C855" s="20" t="str" cm="1">
        <f t="array" ref="C855">IF(Table2[[#This Row],[Nodes]:[Nodes]]=6,Table2[[#This Row],[Solving_time]:[Solving_time]],"")</f>
        <v/>
      </c>
      <c r="D855" s="20" t="str" cm="1">
        <f t="array" ref="D855">IF(Table2[[#This Row],[Nodes]:[Nodes]]=7,Table2[[#This Row],[Solving_time]:[Solving_time]],"")</f>
        <v/>
      </c>
    </row>
    <row r="856" spans="1:4">
      <c r="A856" s="20" t="str" cm="1">
        <f t="array" ref="A856">IF(Table2[[#This Row],[Nodes]:[Nodes]]=4,Table2[[#This Row],[Solving_time]:[Solving_time]],"")</f>
        <v/>
      </c>
      <c r="B856" s="20" t="str" cm="1">
        <f t="array" ref="B856">IF(Table2[[#This Row],[Nodes]:[Nodes]]=5,Table2[[#This Row],[Solving_time]:[Solving_time]],"")</f>
        <v/>
      </c>
      <c r="C856" s="20" t="str" cm="1">
        <f t="array" ref="C856">IF(Table2[[#This Row],[Nodes]:[Nodes]]=6,Table2[[#This Row],[Solving_time]:[Solving_time]],"")</f>
        <v/>
      </c>
      <c r="D856" s="20" t="str" cm="1">
        <f t="array" ref="D856">IF(Table2[[#This Row],[Nodes]:[Nodes]]=7,Table2[[#This Row],[Solving_time]:[Solving_time]],"")</f>
        <v/>
      </c>
    </row>
    <row r="857" spans="1:4">
      <c r="A857" s="20" t="str" cm="1">
        <f t="array" ref="A857">IF(Table2[[#This Row],[Nodes]:[Nodes]]=4,Table2[[#This Row],[Solving_time]:[Solving_time]],"")</f>
        <v/>
      </c>
      <c r="B857" s="20" t="str" cm="1">
        <f t="array" ref="B857">IF(Table2[[#This Row],[Nodes]:[Nodes]]=5,Table2[[#This Row],[Solving_time]:[Solving_time]],"")</f>
        <v/>
      </c>
      <c r="C857" s="20" t="str" cm="1">
        <f t="array" ref="C857">IF(Table2[[#This Row],[Nodes]:[Nodes]]=6,Table2[[#This Row],[Solving_time]:[Solving_time]],"")</f>
        <v/>
      </c>
      <c r="D857" s="20" t="str" cm="1">
        <f t="array" ref="D857">IF(Table2[[#This Row],[Nodes]:[Nodes]]=7,Table2[[#This Row],[Solving_time]:[Solving_time]],"")</f>
        <v/>
      </c>
    </row>
    <row r="858" spans="1:4">
      <c r="A858" s="20" t="str" cm="1">
        <f t="array" ref="A858">IF(Table2[[#This Row],[Nodes]:[Nodes]]=4,Table2[[#This Row],[Solving_time]:[Solving_time]],"")</f>
        <v/>
      </c>
      <c r="B858" s="20" t="str" cm="1">
        <f t="array" ref="B858">IF(Table2[[#This Row],[Nodes]:[Nodes]]=5,Table2[[#This Row],[Solving_time]:[Solving_time]],"")</f>
        <v/>
      </c>
      <c r="C858" s="20" t="str" cm="1">
        <f t="array" ref="C858">IF(Table2[[#This Row],[Nodes]:[Nodes]]=6,Table2[[#This Row],[Solving_time]:[Solving_time]],"")</f>
        <v/>
      </c>
      <c r="D858" s="20" t="str" cm="1">
        <f t="array" ref="D858">IF(Table2[[#This Row],[Nodes]:[Nodes]]=7,Table2[[#This Row],[Solving_time]:[Solving_time]],"")</f>
        <v/>
      </c>
    </row>
    <row r="859" spans="1:4">
      <c r="A859" s="20" t="str" cm="1">
        <f t="array" ref="A859">IF(Table2[[#This Row],[Nodes]:[Nodes]]=4,Table2[[#This Row],[Solving_time]:[Solving_time]],"")</f>
        <v/>
      </c>
      <c r="B859" s="20" t="str" cm="1">
        <f t="array" ref="B859">IF(Table2[[#This Row],[Nodes]:[Nodes]]=5,Table2[[#This Row],[Solving_time]:[Solving_time]],"")</f>
        <v/>
      </c>
      <c r="C859" s="20" t="str" cm="1">
        <f t="array" ref="C859">IF(Table2[[#This Row],[Nodes]:[Nodes]]=6,Table2[[#This Row],[Solving_time]:[Solving_time]],"")</f>
        <v/>
      </c>
      <c r="D859" s="20" t="str" cm="1">
        <f t="array" ref="D859">IF(Table2[[#This Row],[Nodes]:[Nodes]]=7,Table2[[#This Row],[Solving_time]:[Solving_time]],"")</f>
        <v/>
      </c>
    </row>
    <row r="860" spans="1:4">
      <c r="A860" s="20" t="str" cm="1">
        <f t="array" ref="A860">IF(Table2[[#This Row],[Nodes]:[Nodes]]=4,Table2[[#This Row],[Solving_time]:[Solving_time]],"")</f>
        <v/>
      </c>
      <c r="B860" s="20" t="str" cm="1">
        <f t="array" ref="B860">IF(Table2[[#This Row],[Nodes]:[Nodes]]=5,Table2[[#This Row],[Solving_time]:[Solving_time]],"")</f>
        <v/>
      </c>
      <c r="C860" s="20" t="str" cm="1">
        <f t="array" ref="C860">IF(Table2[[#This Row],[Nodes]:[Nodes]]=6,Table2[[#This Row],[Solving_time]:[Solving_time]],"")</f>
        <v/>
      </c>
      <c r="D860" s="20" t="str" cm="1">
        <f t="array" ref="D860">IF(Table2[[#This Row],[Nodes]:[Nodes]]=7,Table2[[#This Row],[Solving_time]:[Solving_time]],"")</f>
        <v/>
      </c>
    </row>
    <row r="861" spans="1:4">
      <c r="A861" s="20" t="str" cm="1">
        <f t="array" ref="A861">IF(Table2[[#This Row],[Nodes]:[Nodes]]=4,Table2[[#This Row],[Solving_time]:[Solving_time]],"")</f>
        <v/>
      </c>
      <c r="B861" s="20" t="str" cm="1">
        <f t="array" ref="B861">IF(Table2[[#This Row],[Nodes]:[Nodes]]=5,Table2[[#This Row],[Solving_time]:[Solving_time]],"")</f>
        <v/>
      </c>
      <c r="C861" s="20" t="str" cm="1">
        <f t="array" ref="C861">IF(Table2[[#This Row],[Nodes]:[Nodes]]=6,Table2[[#This Row],[Solving_time]:[Solving_time]],"")</f>
        <v/>
      </c>
      <c r="D861" s="20" t="str" cm="1">
        <f t="array" ref="D861">IF(Table2[[#This Row],[Nodes]:[Nodes]]=7,Table2[[#This Row],[Solving_time]:[Solving_time]],"")</f>
        <v/>
      </c>
    </row>
    <row r="862" spans="1:4">
      <c r="A862" s="20" t="str" cm="1">
        <f t="array" ref="A862">IF(Table2[[#This Row],[Nodes]:[Nodes]]=4,Table2[[#This Row],[Solving_time]:[Solving_time]],"")</f>
        <v/>
      </c>
      <c r="B862" s="20" t="str" cm="1">
        <f t="array" ref="B862">IF(Table2[[#This Row],[Nodes]:[Nodes]]=5,Table2[[#This Row],[Solving_time]:[Solving_time]],"")</f>
        <v/>
      </c>
      <c r="C862" s="20" t="str" cm="1">
        <f t="array" ref="C862">IF(Table2[[#This Row],[Nodes]:[Nodes]]=6,Table2[[#This Row],[Solving_time]:[Solving_time]],"")</f>
        <v/>
      </c>
      <c r="D862" s="20" t="str" cm="1">
        <f t="array" ref="D862">IF(Table2[[#This Row],[Nodes]:[Nodes]]=7,Table2[[#This Row],[Solving_time]:[Solving_time]],"")</f>
        <v/>
      </c>
    </row>
    <row r="863" spans="1:4">
      <c r="A863" s="20" t="str" cm="1">
        <f t="array" ref="A863">IF(Table2[[#This Row],[Nodes]:[Nodes]]=4,Table2[[#This Row],[Solving_time]:[Solving_time]],"")</f>
        <v/>
      </c>
      <c r="B863" s="20" t="str" cm="1">
        <f t="array" ref="B863">IF(Table2[[#This Row],[Nodes]:[Nodes]]=5,Table2[[#This Row],[Solving_time]:[Solving_time]],"")</f>
        <v/>
      </c>
      <c r="C863" s="20" t="str" cm="1">
        <f t="array" ref="C863">IF(Table2[[#This Row],[Nodes]:[Nodes]]=6,Table2[[#This Row],[Solving_time]:[Solving_time]],"")</f>
        <v/>
      </c>
      <c r="D863" s="20" t="str" cm="1">
        <f t="array" ref="D863">IF(Table2[[#This Row],[Nodes]:[Nodes]]=7,Table2[[#This Row],[Solving_time]:[Solving_time]],"")</f>
        <v/>
      </c>
    </row>
    <row r="864" spans="1:4">
      <c r="A864" s="20" t="str" cm="1">
        <f t="array" ref="A864">IF(Table2[[#This Row],[Nodes]:[Nodes]]=4,Table2[[#This Row],[Solving_time]:[Solving_time]],"")</f>
        <v/>
      </c>
      <c r="B864" s="20" t="str" cm="1">
        <f t="array" ref="B864">IF(Table2[[#This Row],[Nodes]:[Nodes]]=5,Table2[[#This Row],[Solving_time]:[Solving_time]],"")</f>
        <v/>
      </c>
      <c r="C864" s="20" t="str" cm="1">
        <f t="array" ref="C864">IF(Table2[[#This Row],[Nodes]:[Nodes]]=6,Table2[[#This Row],[Solving_time]:[Solving_time]],"")</f>
        <v/>
      </c>
      <c r="D864" s="20" t="str" cm="1">
        <f t="array" ref="D864">IF(Table2[[#This Row],[Nodes]:[Nodes]]=7,Table2[[#This Row],[Solving_time]:[Solving_time]],"")</f>
        <v/>
      </c>
    </row>
    <row r="865" spans="1:4">
      <c r="A865" s="20" t="str" cm="1">
        <f t="array" ref="A865">IF(Table2[[#This Row],[Nodes]:[Nodes]]=4,Table2[[#This Row],[Solving_time]:[Solving_time]],"")</f>
        <v/>
      </c>
      <c r="B865" s="20" t="str" cm="1">
        <f t="array" ref="B865">IF(Table2[[#This Row],[Nodes]:[Nodes]]=5,Table2[[#This Row],[Solving_time]:[Solving_time]],"")</f>
        <v/>
      </c>
      <c r="C865" s="20" t="str" cm="1">
        <f t="array" ref="C865">IF(Table2[[#This Row],[Nodes]:[Nodes]]=6,Table2[[#This Row],[Solving_time]:[Solving_time]],"")</f>
        <v/>
      </c>
      <c r="D865" s="20" t="str" cm="1">
        <f t="array" ref="D865">IF(Table2[[#This Row],[Nodes]:[Nodes]]=7,Table2[[#This Row],[Solving_time]:[Solving_time]],"")</f>
        <v/>
      </c>
    </row>
    <row r="866" spans="1:4">
      <c r="A866" s="20" t="str" cm="1">
        <f t="array" ref="A866">IF(Table2[[#This Row],[Nodes]:[Nodes]]=4,Table2[[#This Row],[Solving_time]:[Solving_time]],"")</f>
        <v/>
      </c>
      <c r="B866" s="20" t="str" cm="1">
        <f t="array" ref="B866">IF(Table2[[#This Row],[Nodes]:[Nodes]]=5,Table2[[#This Row],[Solving_time]:[Solving_time]],"")</f>
        <v/>
      </c>
      <c r="C866" s="20" t="str" cm="1">
        <f t="array" ref="C866">IF(Table2[[#This Row],[Nodes]:[Nodes]]=6,Table2[[#This Row],[Solving_time]:[Solving_time]],"")</f>
        <v/>
      </c>
      <c r="D866" s="20" t="str" cm="1">
        <f t="array" ref="D866">IF(Table2[[#This Row],[Nodes]:[Nodes]]=7,Table2[[#This Row],[Solving_time]:[Solving_time]],"")</f>
        <v/>
      </c>
    </row>
    <row r="867" spans="1:4">
      <c r="A867" s="20" t="str" cm="1">
        <f t="array" ref="A867">IF(Table2[[#This Row],[Nodes]:[Nodes]]=4,Table2[[#This Row],[Solving_time]:[Solving_time]],"")</f>
        <v/>
      </c>
      <c r="B867" s="20" t="str" cm="1">
        <f t="array" ref="B867">IF(Table2[[#This Row],[Nodes]:[Nodes]]=5,Table2[[#This Row],[Solving_time]:[Solving_time]],"")</f>
        <v/>
      </c>
      <c r="C867" s="20" t="str" cm="1">
        <f t="array" ref="C867">IF(Table2[[#This Row],[Nodes]:[Nodes]]=6,Table2[[#This Row],[Solving_time]:[Solving_time]],"")</f>
        <v/>
      </c>
      <c r="D867" s="20" t="str" cm="1">
        <f t="array" ref="D867">IF(Table2[[#This Row],[Nodes]:[Nodes]]=7,Table2[[#This Row],[Solving_time]:[Solving_time]],"")</f>
        <v/>
      </c>
    </row>
    <row r="868" spans="1:4">
      <c r="A868" s="20" t="str" cm="1">
        <f t="array" ref="A868">IF(Table2[[#This Row],[Nodes]:[Nodes]]=4,Table2[[#This Row],[Solving_time]:[Solving_time]],"")</f>
        <v/>
      </c>
      <c r="B868" s="20" t="str" cm="1">
        <f t="array" ref="B868">IF(Table2[[#This Row],[Nodes]:[Nodes]]=5,Table2[[#This Row],[Solving_time]:[Solving_time]],"")</f>
        <v/>
      </c>
      <c r="C868" s="20" t="str" cm="1">
        <f t="array" ref="C868">IF(Table2[[#This Row],[Nodes]:[Nodes]]=6,Table2[[#This Row],[Solving_time]:[Solving_time]],"")</f>
        <v/>
      </c>
      <c r="D868" s="20" t="str" cm="1">
        <f t="array" ref="D868">IF(Table2[[#This Row],[Nodes]:[Nodes]]=7,Table2[[#This Row],[Solving_time]:[Solving_time]],"")</f>
        <v/>
      </c>
    </row>
    <row r="869" spans="1:4">
      <c r="A869" s="20" t="str" cm="1">
        <f t="array" ref="A869">IF(Table2[[#This Row],[Nodes]:[Nodes]]=4,Table2[[#This Row],[Solving_time]:[Solving_time]],"")</f>
        <v/>
      </c>
      <c r="B869" s="20" t="str" cm="1">
        <f t="array" ref="B869">IF(Table2[[#This Row],[Nodes]:[Nodes]]=5,Table2[[#This Row],[Solving_time]:[Solving_time]],"")</f>
        <v/>
      </c>
      <c r="C869" s="20" t="str" cm="1">
        <f t="array" ref="C869">IF(Table2[[#This Row],[Nodes]:[Nodes]]=6,Table2[[#This Row],[Solving_time]:[Solving_time]],"")</f>
        <v/>
      </c>
      <c r="D869" s="20" t="str" cm="1">
        <f t="array" ref="D869">IF(Table2[[#This Row],[Nodes]:[Nodes]]=7,Table2[[#This Row],[Solving_time]:[Solving_time]],"")</f>
        <v/>
      </c>
    </row>
    <row r="870" spans="1:4">
      <c r="A870" s="20" t="str" cm="1">
        <f t="array" ref="A870">IF(Table2[[#This Row],[Nodes]:[Nodes]]=4,Table2[[#This Row],[Solving_time]:[Solving_time]],"")</f>
        <v/>
      </c>
      <c r="B870" s="20" t="str" cm="1">
        <f t="array" ref="B870">IF(Table2[[#This Row],[Nodes]:[Nodes]]=5,Table2[[#This Row],[Solving_time]:[Solving_time]],"")</f>
        <v/>
      </c>
      <c r="C870" s="20" t="str" cm="1">
        <f t="array" ref="C870">IF(Table2[[#This Row],[Nodes]:[Nodes]]=6,Table2[[#This Row],[Solving_time]:[Solving_time]],"")</f>
        <v/>
      </c>
      <c r="D870" s="20" t="str" cm="1">
        <f t="array" ref="D870">IF(Table2[[#This Row],[Nodes]:[Nodes]]=7,Table2[[#This Row],[Solving_time]:[Solving_time]],"")</f>
        <v/>
      </c>
    </row>
    <row r="871" spans="1:4">
      <c r="A871" s="20" t="str" cm="1">
        <f t="array" ref="A871">IF(Table2[[#This Row],[Nodes]:[Nodes]]=4,Table2[[#This Row],[Solving_time]:[Solving_time]],"")</f>
        <v/>
      </c>
      <c r="B871" s="20" t="str" cm="1">
        <f t="array" ref="B871">IF(Table2[[#This Row],[Nodes]:[Nodes]]=5,Table2[[#This Row],[Solving_time]:[Solving_time]],"")</f>
        <v/>
      </c>
      <c r="C871" s="20" t="str" cm="1">
        <f t="array" ref="C871">IF(Table2[[#This Row],[Nodes]:[Nodes]]=6,Table2[[#This Row],[Solving_time]:[Solving_time]],"")</f>
        <v/>
      </c>
      <c r="D871" s="20" t="str" cm="1">
        <f t="array" ref="D871">IF(Table2[[#This Row],[Nodes]:[Nodes]]=7,Table2[[#This Row],[Solving_time]:[Solving_time]],"")</f>
        <v/>
      </c>
    </row>
    <row r="872" spans="1:4">
      <c r="A872" s="20" t="str" cm="1">
        <f t="array" ref="A872">IF(Table2[[#This Row],[Nodes]:[Nodes]]=4,Table2[[#This Row],[Solving_time]:[Solving_time]],"")</f>
        <v/>
      </c>
      <c r="B872" s="20" t="str" cm="1">
        <f t="array" ref="B872">IF(Table2[[#This Row],[Nodes]:[Nodes]]=5,Table2[[#This Row],[Solving_time]:[Solving_time]],"")</f>
        <v/>
      </c>
      <c r="C872" s="20" t="str" cm="1">
        <f t="array" ref="C872">IF(Table2[[#This Row],[Nodes]:[Nodes]]=6,Table2[[#This Row],[Solving_time]:[Solving_time]],"")</f>
        <v/>
      </c>
      <c r="D872" s="20" t="str" cm="1">
        <f t="array" ref="D872">IF(Table2[[#This Row],[Nodes]:[Nodes]]=7,Table2[[#This Row],[Solving_time]:[Solving_time]],"")</f>
        <v/>
      </c>
    </row>
    <row r="873" spans="1:4">
      <c r="A873" s="20" t="str" cm="1">
        <f t="array" ref="A873">IF(Table2[[#This Row],[Nodes]:[Nodes]]=4,Table2[[#This Row],[Solving_time]:[Solving_time]],"")</f>
        <v/>
      </c>
      <c r="B873" s="20" t="str" cm="1">
        <f t="array" ref="B873">IF(Table2[[#This Row],[Nodes]:[Nodes]]=5,Table2[[#This Row],[Solving_time]:[Solving_time]],"")</f>
        <v/>
      </c>
      <c r="C873" s="20" t="str" cm="1">
        <f t="array" ref="C873">IF(Table2[[#This Row],[Nodes]:[Nodes]]=6,Table2[[#This Row],[Solving_time]:[Solving_time]],"")</f>
        <v/>
      </c>
      <c r="D873" s="20" t="str" cm="1">
        <f t="array" ref="D873">IF(Table2[[#This Row],[Nodes]:[Nodes]]=7,Table2[[#This Row],[Solving_time]:[Solving_time]],"")</f>
        <v/>
      </c>
    </row>
    <row r="874" spans="1:4">
      <c r="A874" s="20" t="str" cm="1">
        <f t="array" ref="A874">IF(Table2[[#This Row],[Nodes]:[Nodes]]=4,Table2[[#This Row],[Solving_time]:[Solving_time]],"")</f>
        <v/>
      </c>
      <c r="B874" s="20" t="str" cm="1">
        <f t="array" ref="B874">IF(Table2[[#This Row],[Nodes]:[Nodes]]=5,Table2[[#This Row],[Solving_time]:[Solving_time]],"")</f>
        <v/>
      </c>
      <c r="C874" s="20" t="str" cm="1">
        <f t="array" ref="C874">IF(Table2[[#This Row],[Nodes]:[Nodes]]=6,Table2[[#This Row],[Solving_time]:[Solving_time]],"")</f>
        <v/>
      </c>
      <c r="D874" s="20" t="str" cm="1">
        <f t="array" ref="D874">IF(Table2[[#This Row],[Nodes]:[Nodes]]=7,Table2[[#This Row],[Solving_time]:[Solving_time]],"")</f>
        <v/>
      </c>
    </row>
    <row r="875" spans="1:4">
      <c r="A875" s="20" t="str" cm="1">
        <f t="array" ref="A875">IF(Table2[[#This Row],[Nodes]:[Nodes]]=4,Table2[[#This Row],[Solving_time]:[Solving_time]],"")</f>
        <v/>
      </c>
      <c r="B875" s="20" t="str" cm="1">
        <f t="array" ref="B875">IF(Table2[[#This Row],[Nodes]:[Nodes]]=5,Table2[[#This Row],[Solving_time]:[Solving_time]],"")</f>
        <v/>
      </c>
      <c r="C875" s="20" t="str" cm="1">
        <f t="array" ref="C875">IF(Table2[[#This Row],[Nodes]:[Nodes]]=6,Table2[[#This Row],[Solving_time]:[Solving_time]],"")</f>
        <v/>
      </c>
      <c r="D875" s="20" t="str" cm="1">
        <f t="array" ref="D875">IF(Table2[[#This Row],[Nodes]:[Nodes]]=7,Table2[[#This Row],[Solving_time]:[Solving_time]],"")</f>
        <v/>
      </c>
    </row>
    <row r="876" spans="1:4">
      <c r="A876" s="20" t="str" cm="1">
        <f t="array" ref="A876">IF(Table2[[#This Row],[Nodes]:[Nodes]]=4,Table2[[#This Row],[Solving_time]:[Solving_time]],"")</f>
        <v/>
      </c>
      <c r="B876" s="20" t="str" cm="1">
        <f t="array" ref="B876">IF(Table2[[#This Row],[Nodes]:[Nodes]]=5,Table2[[#This Row],[Solving_time]:[Solving_time]],"")</f>
        <v/>
      </c>
      <c r="C876" s="20" t="str" cm="1">
        <f t="array" ref="C876">IF(Table2[[#This Row],[Nodes]:[Nodes]]=6,Table2[[#This Row],[Solving_time]:[Solving_time]],"")</f>
        <v/>
      </c>
      <c r="D876" s="20" t="str" cm="1">
        <f t="array" ref="D876">IF(Table2[[#This Row],[Nodes]:[Nodes]]=7,Table2[[#This Row],[Solving_time]:[Solving_time]],"")</f>
        <v/>
      </c>
    </row>
    <row r="877" spans="1:4">
      <c r="A877" s="20" t="str" cm="1">
        <f t="array" ref="A877">IF(Table2[[#This Row],[Nodes]:[Nodes]]=4,Table2[[#This Row],[Solving_time]:[Solving_time]],"")</f>
        <v/>
      </c>
      <c r="B877" s="20" t="str" cm="1">
        <f t="array" ref="B877">IF(Table2[[#This Row],[Nodes]:[Nodes]]=5,Table2[[#This Row],[Solving_time]:[Solving_time]],"")</f>
        <v/>
      </c>
      <c r="C877" s="20" t="str" cm="1">
        <f t="array" ref="C877">IF(Table2[[#This Row],[Nodes]:[Nodes]]=6,Table2[[#This Row],[Solving_time]:[Solving_time]],"")</f>
        <v/>
      </c>
      <c r="D877" s="20" t="str" cm="1">
        <f t="array" ref="D877">IF(Table2[[#This Row],[Nodes]:[Nodes]]=7,Table2[[#This Row],[Solving_time]:[Solving_time]],"")</f>
        <v/>
      </c>
    </row>
    <row r="878" spans="1:4">
      <c r="A878" s="20" t="str" cm="1">
        <f t="array" ref="A878">IF(Table2[[#This Row],[Nodes]:[Nodes]]=4,Table2[[#This Row],[Solving_time]:[Solving_time]],"")</f>
        <v/>
      </c>
      <c r="B878" s="20" t="str" cm="1">
        <f t="array" ref="B878">IF(Table2[[#This Row],[Nodes]:[Nodes]]=5,Table2[[#This Row],[Solving_time]:[Solving_time]],"")</f>
        <v/>
      </c>
      <c r="C878" s="20" t="str" cm="1">
        <f t="array" ref="C878">IF(Table2[[#This Row],[Nodes]:[Nodes]]=6,Table2[[#This Row],[Solving_time]:[Solving_time]],"")</f>
        <v/>
      </c>
      <c r="D878" s="20" t="str" cm="1">
        <f t="array" ref="D878">IF(Table2[[#This Row],[Nodes]:[Nodes]]=7,Table2[[#This Row],[Solving_time]:[Solving_time]],"")</f>
        <v/>
      </c>
    </row>
    <row r="879" spans="1:4">
      <c r="A879" s="20" t="str" cm="1">
        <f t="array" ref="A879">IF(Table2[[#This Row],[Nodes]:[Nodes]]=4,Table2[[#This Row],[Solving_time]:[Solving_time]],"")</f>
        <v/>
      </c>
      <c r="B879" s="20" t="str" cm="1">
        <f t="array" ref="B879">IF(Table2[[#This Row],[Nodes]:[Nodes]]=5,Table2[[#This Row],[Solving_time]:[Solving_time]],"")</f>
        <v/>
      </c>
      <c r="C879" s="20" t="str" cm="1">
        <f t="array" ref="C879">IF(Table2[[#This Row],[Nodes]:[Nodes]]=6,Table2[[#This Row],[Solving_time]:[Solving_time]],"")</f>
        <v/>
      </c>
      <c r="D879" s="20" t="str" cm="1">
        <f t="array" ref="D879">IF(Table2[[#This Row],[Nodes]:[Nodes]]=7,Table2[[#This Row],[Solving_time]:[Solving_time]],"")</f>
        <v/>
      </c>
    </row>
    <row r="880" spans="1:4">
      <c r="A880" s="20" t="str" cm="1">
        <f t="array" ref="A880">IF(Table2[[#This Row],[Nodes]:[Nodes]]=4,Table2[[#This Row],[Solving_time]:[Solving_time]],"")</f>
        <v/>
      </c>
      <c r="B880" s="20" t="str" cm="1">
        <f t="array" ref="B880">IF(Table2[[#This Row],[Nodes]:[Nodes]]=5,Table2[[#This Row],[Solving_time]:[Solving_time]],"")</f>
        <v/>
      </c>
      <c r="C880" s="20" t="str" cm="1">
        <f t="array" ref="C880">IF(Table2[[#This Row],[Nodes]:[Nodes]]=6,Table2[[#This Row],[Solving_time]:[Solving_time]],"")</f>
        <v/>
      </c>
      <c r="D880" s="20" t="str" cm="1">
        <f t="array" ref="D880">IF(Table2[[#This Row],[Nodes]:[Nodes]]=7,Table2[[#This Row],[Solving_time]:[Solving_time]],"")</f>
        <v/>
      </c>
    </row>
    <row r="881" spans="1:4">
      <c r="A881" s="20" t="str" cm="1">
        <f t="array" ref="A881">IF(Table2[[#This Row],[Nodes]:[Nodes]]=4,Table2[[#This Row],[Solving_time]:[Solving_time]],"")</f>
        <v/>
      </c>
      <c r="B881" s="20" t="str" cm="1">
        <f t="array" ref="B881">IF(Table2[[#This Row],[Nodes]:[Nodes]]=5,Table2[[#This Row],[Solving_time]:[Solving_time]],"")</f>
        <v/>
      </c>
      <c r="C881" s="20" t="str" cm="1">
        <f t="array" ref="C881">IF(Table2[[#This Row],[Nodes]:[Nodes]]=6,Table2[[#This Row],[Solving_time]:[Solving_time]],"")</f>
        <v/>
      </c>
      <c r="D881" s="20" t="str" cm="1">
        <f t="array" ref="D881">IF(Table2[[#This Row],[Nodes]:[Nodes]]=7,Table2[[#This Row],[Solving_time]:[Solving_time]],"")</f>
        <v/>
      </c>
    </row>
    <row r="882" spans="1:4">
      <c r="A882" s="20" t="str" cm="1">
        <f t="array" ref="A882">IF(Table2[[#This Row],[Nodes]:[Nodes]]=4,Table2[[#This Row],[Solving_time]:[Solving_time]],"")</f>
        <v/>
      </c>
      <c r="B882" s="20" t="str" cm="1">
        <f t="array" ref="B882">IF(Table2[[#This Row],[Nodes]:[Nodes]]=5,Table2[[#This Row],[Solving_time]:[Solving_time]],"")</f>
        <v/>
      </c>
      <c r="C882" s="20" t="str" cm="1">
        <f t="array" ref="C882">IF(Table2[[#This Row],[Nodes]:[Nodes]]=6,Table2[[#This Row],[Solving_time]:[Solving_time]],"")</f>
        <v/>
      </c>
      <c r="D882" s="20" t="str" cm="1">
        <f t="array" ref="D882">IF(Table2[[#This Row],[Nodes]:[Nodes]]=7,Table2[[#This Row],[Solving_time]:[Solving_time]],"")</f>
        <v/>
      </c>
    </row>
    <row r="883" spans="1:4">
      <c r="A883" s="20" t="str" cm="1">
        <f t="array" ref="A883">IF(Table2[[#This Row],[Nodes]:[Nodes]]=4,Table2[[#This Row],[Solving_time]:[Solving_time]],"")</f>
        <v/>
      </c>
      <c r="B883" s="20" t="str" cm="1">
        <f t="array" ref="B883">IF(Table2[[#This Row],[Nodes]:[Nodes]]=5,Table2[[#This Row],[Solving_time]:[Solving_time]],"")</f>
        <v/>
      </c>
      <c r="C883" s="20" t="str" cm="1">
        <f t="array" ref="C883">IF(Table2[[#This Row],[Nodes]:[Nodes]]=6,Table2[[#This Row],[Solving_time]:[Solving_time]],"")</f>
        <v/>
      </c>
      <c r="D883" s="20" t="str" cm="1">
        <f t="array" ref="D883">IF(Table2[[#This Row],[Nodes]:[Nodes]]=7,Table2[[#This Row],[Solving_time]:[Solving_time]],"")</f>
        <v/>
      </c>
    </row>
    <row r="884" spans="1:4">
      <c r="A884" s="20" t="str" cm="1">
        <f t="array" ref="A884">IF(Table2[[#This Row],[Nodes]:[Nodes]]=4,Table2[[#This Row],[Solving_time]:[Solving_time]],"")</f>
        <v/>
      </c>
      <c r="B884" s="20" t="str" cm="1">
        <f t="array" ref="B884">IF(Table2[[#This Row],[Nodes]:[Nodes]]=5,Table2[[#This Row],[Solving_time]:[Solving_time]],"")</f>
        <v/>
      </c>
      <c r="C884" s="20" t="str" cm="1">
        <f t="array" ref="C884">IF(Table2[[#This Row],[Nodes]:[Nodes]]=6,Table2[[#This Row],[Solving_time]:[Solving_time]],"")</f>
        <v/>
      </c>
      <c r="D884" s="20" t="str" cm="1">
        <f t="array" ref="D884">IF(Table2[[#This Row],[Nodes]:[Nodes]]=7,Table2[[#This Row],[Solving_time]:[Solving_time]],"")</f>
        <v/>
      </c>
    </row>
    <row r="885" spans="1:4">
      <c r="A885" s="20" t="str" cm="1">
        <f t="array" ref="A885">IF(Table2[[#This Row],[Nodes]:[Nodes]]=4,Table2[[#This Row],[Solving_time]:[Solving_time]],"")</f>
        <v/>
      </c>
      <c r="B885" s="20" t="str" cm="1">
        <f t="array" ref="B885">IF(Table2[[#This Row],[Nodes]:[Nodes]]=5,Table2[[#This Row],[Solving_time]:[Solving_time]],"")</f>
        <v/>
      </c>
      <c r="C885" s="20" t="str" cm="1">
        <f t="array" ref="C885">IF(Table2[[#This Row],[Nodes]:[Nodes]]=6,Table2[[#This Row],[Solving_time]:[Solving_time]],"")</f>
        <v/>
      </c>
      <c r="D885" s="20" t="str" cm="1">
        <f t="array" ref="D885">IF(Table2[[#This Row],[Nodes]:[Nodes]]=7,Table2[[#This Row],[Solving_time]:[Solving_time]],"")</f>
        <v/>
      </c>
    </row>
    <row r="886" spans="1:4">
      <c r="A886" s="20" t="str" cm="1">
        <f t="array" ref="A886">IF(Table2[[#This Row],[Nodes]:[Nodes]]=4,Table2[[#This Row],[Solving_time]:[Solving_time]],"")</f>
        <v/>
      </c>
      <c r="B886" s="20" t="str" cm="1">
        <f t="array" ref="B886">IF(Table2[[#This Row],[Nodes]:[Nodes]]=5,Table2[[#This Row],[Solving_time]:[Solving_time]],"")</f>
        <v/>
      </c>
      <c r="C886" s="20" t="str" cm="1">
        <f t="array" ref="C886">IF(Table2[[#This Row],[Nodes]:[Nodes]]=6,Table2[[#This Row],[Solving_time]:[Solving_time]],"")</f>
        <v/>
      </c>
      <c r="D886" s="20" t="str" cm="1">
        <f t="array" ref="D886">IF(Table2[[#This Row],[Nodes]:[Nodes]]=7,Table2[[#This Row],[Solving_time]:[Solving_time]],"")</f>
        <v/>
      </c>
    </row>
    <row r="887" spans="1:4">
      <c r="A887" s="20" t="str" cm="1">
        <f t="array" ref="A887">IF(Table2[[#This Row],[Nodes]:[Nodes]]=4,Table2[[#This Row],[Solving_time]:[Solving_time]],"")</f>
        <v/>
      </c>
      <c r="B887" s="20" t="str" cm="1">
        <f t="array" ref="B887">IF(Table2[[#This Row],[Nodes]:[Nodes]]=5,Table2[[#This Row],[Solving_time]:[Solving_time]],"")</f>
        <v/>
      </c>
      <c r="C887" s="20" t="str" cm="1">
        <f t="array" ref="C887">IF(Table2[[#This Row],[Nodes]:[Nodes]]=6,Table2[[#This Row],[Solving_time]:[Solving_time]],"")</f>
        <v/>
      </c>
      <c r="D887" s="20" t="str" cm="1">
        <f t="array" ref="D887">IF(Table2[[#This Row],[Nodes]:[Nodes]]=7,Table2[[#This Row],[Solving_time]:[Solving_time]],"")</f>
        <v/>
      </c>
    </row>
    <row r="888" spans="1:4">
      <c r="A888" s="20" t="str" cm="1">
        <f t="array" ref="A888">IF(Table2[[#This Row],[Nodes]:[Nodes]]=4,Table2[[#This Row],[Solving_time]:[Solving_time]],"")</f>
        <v/>
      </c>
      <c r="B888" s="20" t="str" cm="1">
        <f t="array" ref="B888">IF(Table2[[#This Row],[Nodes]:[Nodes]]=5,Table2[[#This Row],[Solving_time]:[Solving_time]],"")</f>
        <v/>
      </c>
      <c r="C888" s="20" t="str" cm="1">
        <f t="array" ref="C888">IF(Table2[[#This Row],[Nodes]:[Nodes]]=6,Table2[[#This Row],[Solving_time]:[Solving_time]],"")</f>
        <v/>
      </c>
      <c r="D888" s="20" t="str" cm="1">
        <f t="array" ref="D888">IF(Table2[[#This Row],[Nodes]:[Nodes]]=7,Table2[[#This Row],[Solving_time]:[Solving_time]],"")</f>
        <v/>
      </c>
    </row>
    <row r="889" spans="1:4">
      <c r="A889" s="20" t="str" cm="1">
        <f t="array" ref="A889">IF(Table2[[#This Row],[Nodes]:[Nodes]]=4,Table2[[#This Row],[Solving_time]:[Solving_time]],"")</f>
        <v/>
      </c>
      <c r="B889" s="20" t="str" cm="1">
        <f t="array" ref="B889">IF(Table2[[#This Row],[Nodes]:[Nodes]]=5,Table2[[#This Row],[Solving_time]:[Solving_time]],"")</f>
        <v/>
      </c>
      <c r="C889" s="20" t="str" cm="1">
        <f t="array" ref="C889">IF(Table2[[#This Row],[Nodes]:[Nodes]]=6,Table2[[#This Row],[Solving_time]:[Solving_time]],"")</f>
        <v/>
      </c>
      <c r="D889" s="20" t="str" cm="1">
        <f t="array" ref="D889">IF(Table2[[#This Row],[Nodes]:[Nodes]]=7,Table2[[#This Row],[Solving_time]:[Solving_time]],"")</f>
        <v/>
      </c>
    </row>
    <row r="890" spans="1:4">
      <c r="A890" s="20" t="str" cm="1">
        <f t="array" ref="A890">IF(Table2[[#This Row],[Nodes]:[Nodes]]=4,Table2[[#This Row],[Solving_time]:[Solving_time]],"")</f>
        <v/>
      </c>
      <c r="B890" s="20" t="str" cm="1">
        <f t="array" ref="B890">IF(Table2[[#This Row],[Nodes]:[Nodes]]=5,Table2[[#This Row],[Solving_time]:[Solving_time]],"")</f>
        <v/>
      </c>
      <c r="C890" s="20" t="str" cm="1">
        <f t="array" ref="C890">IF(Table2[[#This Row],[Nodes]:[Nodes]]=6,Table2[[#This Row],[Solving_time]:[Solving_time]],"")</f>
        <v/>
      </c>
      <c r="D890" s="20" t="str" cm="1">
        <f t="array" ref="D890">IF(Table2[[#This Row],[Nodes]:[Nodes]]=7,Table2[[#This Row],[Solving_time]:[Solving_time]],"")</f>
        <v/>
      </c>
    </row>
    <row r="891" spans="1:4">
      <c r="A891" s="20" t="str" cm="1">
        <f t="array" ref="A891">IF(Table2[[#This Row],[Nodes]:[Nodes]]=4,Table2[[#This Row],[Solving_time]:[Solving_time]],"")</f>
        <v/>
      </c>
      <c r="B891" s="20" t="str" cm="1">
        <f t="array" ref="B891">IF(Table2[[#This Row],[Nodes]:[Nodes]]=5,Table2[[#This Row],[Solving_time]:[Solving_time]],"")</f>
        <v/>
      </c>
      <c r="C891" s="20" t="str" cm="1">
        <f t="array" ref="C891">IF(Table2[[#This Row],[Nodes]:[Nodes]]=6,Table2[[#This Row],[Solving_time]:[Solving_time]],"")</f>
        <v/>
      </c>
      <c r="D891" s="20" t="str" cm="1">
        <f t="array" ref="D891">IF(Table2[[#This Row],[Nodes]:[Nodes]]=7,Table2[[#This Row],[Solving_time]:[Solving_time]],"")</f>
        <v/>
      </c>
    </row>
    <row r="892" spans="1:4">
      <c r="A892" s="20" t="str" cm="1">
        <f t="array" ref="A892">IF(Table2[[#This Row],[Nodes]:[Nodes]]=4,Table2[[#This Row],[Solving_time]:[Solving_time]],"")</f>
        <v/>
      </c>
      <c r="B892" s="20" t="str" cm="1">
        <f t="array" ref="B892">IF(Table2[[#This Row],[Nodes]:[Nodes]]=5,Table2[[#This Row],[Solving_time]:[Solving_time]],"")</f>
        <v/>
      </c>
      <c r="C892" s="20" t="str" cm="1">
        <f t="array" ref="C892">IF(Table2[[#This Row],[Nodes]:[Nodes]]=6,Table2[[#This Row],[Solving_time]:[Solving_time]],"")</f>
        <v/>
      </c>
      <c r="D892" s="20" t="str" cm="1">
        <f t="array" ref="D892">IF(Table2[[#This Row],[Nodes]:[Nodes]]=7,Table2[[#This Row],[Solving_time]:[Solving_time]],"")</f>
        <v/>
      </c>
    </row>
    <row r="893" spans="1:4">
      <c r="A893" s="20" t="str" cm="1">
        <f t="array" ref="A893">IF(Table2[[#This Row],[Nodes]:[Nodes]]=4,Table2[[#This Row],[Solving_time]:[Solving_time]],"")</f>
        <v/>
      </c>
      <c r="B893" s="20" t="str" cm="1">
        <f t="array" ref="B893">IF(Table2[[#This Row],[Nodes]:[Nodes]]=5,Table2[[#This Row],[Solving_time]:[Solving_time]],"")</f>
        <v/>
      </c>
      <c r="C893" s="20" t="str" cm="1">
        <f t="array" ref="C893">IF(Table2[[#This Row],[Nodes]:[Nodes]]=6,Table2[[#This Row],[Solving_time]:[Solving_time]],"")</f>
        <v/>
      </c>
      <c r="D893" s="20" t="str" cm="1">
        <f t="array" ref="D893">IF(Table2[[#This Row],[Nodes]:[Nodes]]=7,Table2[[#This Row],[Solving_time]:[Solving_time]],"")</f>
        <v/>
      </c>
    </row>
    <row r="894" spans="1:4">
      <c r="A894" s="20" t="str" cm="1">
        <f t="array" ref="A894">IF(Table2[[#This Row],[Nodes]:[Nodes]]=4,Table2[[#This Row],[Solving_time]:[Solving_time]],"")</f>
        <v/>
      </c>
      <c r="B894" s="20" t="str" cm="1">
        <f t="array" ref="B894">IF(Table2[[#This Row],[Nodes]:[Nodes]]=5,Table2[[#This Row],[Solving_time]:[Solving_time]],"")</f>
        <v/>
      </c>
      <c r="C894" s="20" t="str" cm="1">
        <f t="array" ref="C894">IF(Table2[[#This Row],[Nodes]:[Nodes]]=6,Table2[[#This Row],[Solving_time]:[Solving_time]],"")</f>
        <v/>
      </c>
      <c r="D894" s="20" t="str" cm="1">
        <f t="array" ref="D894">IF(Table2[[#This Row],[Nodes]:[Nodes]]=7,Table2[[#This Row],[Solving_time]:[Solving_time]],"")</f>
        <v/>
      </c>
    </row>
    <row r="895" spans="1:4">
      <c r="A895" s="20" t="str" cm="1">
        <f t="array" ref="A895">IF(Table2[[#This Row],[Nodes]:[Nodes]]=4,Table2[[#This Row],[Solving_time]:[Solving_time]],"")</f>
        <v/>
      </c>
      <c r="B895" s="20" t="str" cm="1">
        <f t="array" ref="B895">IF(Table2[[#This Row],[Nodes]:[Nodes]]=5,Table2[[#This Row],[Solving_time]:[Solving_time]],"")</f>
        <v/>
      </c>
      <c r="C895" s="20" t="str" cm="1">
        <f t="array" ref="C895">IF(Table2[[#This Row],[Nodes]:[Nodes]]=6,Table2[[#This Row],[Solving_time]:[Solving_time]],"")</f>
        <v/>
      </c>
      <c r="D895" s="20" t="str" cm="1">
        <f t="array" ref="D895">IF(Table2[[#This Row],[Nodes]:[Nodes]]=7,Table2[[#This Row],[Solving_time]:[Solving_time]],"")</f>
        <v/>
      </c>
    </row>
    <row r="896" spans="1:4">
      <c r="A896" s="20" t="str" cm="1">
        <f t="array" ref="A896">IF(Table2[[#This Row],[Nodes]:[Nodes]]=4,Table2[[#This Row],[Solving_time]:[Solving_time]],"")</f>
        <v/>
      </c>
      <c r="B896" s="20" t="str" cm="1">
        <f t="array" ref="B896">IF(Table2[[#This Row],[Nodes]:[Nodes]]=5,Table2[[#This Row],[Solving_time]:[Solving_time]],"")</f>
        <v/>
      </c>
      <c r="C896" s="20" t="str" cm="1">
        <f t="array" ref="C896">IF(Table2[[#This Row],[Nodes]:[Nodes]]=6,Table2[[#This Row],[Solving_time]:[Solving_time]],"")</f>
        <v/>
      </c>
      <c r="D896" s="20" t="str" cm="1">
        <f t="array" ref="D896">IF(Table2[[#This Row],[Nodes]:[Nodes]]=7,Table2[[#This Row],[Solving_time]:[Solving_time]],"")</f>
        <v/>
      </c>
    </row>
    <row r="897" spans="1:4">
      <c r="A897" s="20" t="str" cm="1">
        <f t="array" ref="A897">IF(Table2[[#This Row],[Nodes]:[Nodes]]=4,Table2[[#This Row],[Solving_time]:[Solving_time]],"")</f>
        <v/>
      </c>
      <c r="B897" s="20" t="str" cm="1">
        <f t="array" ref="B897">IF(Table2[[#This Row],[Nodes]:[Nodes]]=5,Table2[[#This Row],[Solving_time]:[Solving_time]],"")</f>
        <v/>
      </c>
      <c r="C897" s="20" t="str" cm="1">
        <f t="array" ref="C897">IF(Table2[[#This Row],[Nodes]:[Nodes]]=6,Table2[[#This Row],[Solving_time]:[Solving_time]],"")</f>
        <v/>
      </c>
      <c r="D897" s="20" t="str" cm="1">
        <f t="array" ref="D897">IF(Table2[[#This Row],[Nodes]:[Nodes]]=7,Table2[[#This Row],[Solving_time]:[Solving_time]],"")</f>
        <v/>
      </c>
    </row>
    <row r="898" spans="1:4">
      <c r="A898" s="20" t="str" cm="1">
        <f t="array" ref="A898">IF(Table2[[#This Row],[Nodes]:[Nodes]]=4,Table2[[#This Row],[Solving_time]:[Solving_time]],"")</f>
        <v/>
      </c>
      <c r="B898" s="20" t="str" cm="1">
        <f t="array" ref="B898">IF(Table2[[#This Row],[Nodes]:[Nodes]]=5,Table2[[#This Row],[Solving_time]:[Solving_time]],"")</f>
        <v/>
      </c>
      <c r="C898" s="20" t="str" cm="1">
        <f t="array" ref="C898">IF(Table2[[#This Row],[Nodes]:[Nodes]]=6,Table2[[#This Row],[Solving_time]:[Solving_time]],"")</f>
        <v/>
      </c>
      <c r="D898" s="20" t="str" cm="1">
        <f t="array" ref="D898">IF(Table2[[#This Row],[Nodes]:[Nodes]]=7,Table2[[#This Row],[Solving_time]:[Solving_time]],"")</f>
        <v/>
      </c>
    </row>
    <row r="899" spans="1:4">
      <c r="A899" s="20" t="str" cm="1">
        <f t="array" ref="A899">IF(Table2[[#This Row],[Nodes]:[Nodes]]=4,Table2[[#This Row],[Solving_time]:[Solving_time]],"")</f>
        <v/>
      </c>
      <c r="B899" s="20" t="str" cm="1">
        <f t="array" ref="B899">IF(Table2[[#This Row],[Nodes]:[Nodes]]=5,Table2[[#This Row],[Solving_time]:[Solving_time]],"")</f>
        <v/>
      </c>
      <c r="C899" s="20" t="str" cm="1">
        <f t="array" ref="C899">IF(Table2[[#This Row],[Nodes]:[Nodes]]=6,Table2[[#This Row],[Solving_time]:[Solving_time]],"")</f>
        <v/>
      </c>
      <c r="D899" s="20" t="str" cm="1">
        <f t="array" ref="D899">IF(Table2[[#This Row],[Nodes]:[Nodes]]=7,Table2[[#This Row],[Solving_time]:[Solving_time]],"")</f>
        <v/>
      </c>
    </row>
    <row r="900" spans="1:4">
      <c r="A900" s="20" t="str" cm="1">
        <f t="array" ref="A900">IF(Table2[[#This Row],[Nodes]:[Nodes]]=4,Table2[[#This Row],[Solving_time]:[Solving_time]],"")</f>
        <v/>
      </c>
      <c r="B900" s="20" t="str" cm="1">
        <f t="array" ref="B900">IF(Table2[[#This Row],[Nodes]:[Nodes]]=5,Table2[[#This Row],[Solving_time]:[Solving_time]],"")</f>
        <v/>
      </c>
      <c r="C900" s="20" t="str" cm="1">
        <f t="array" ref="C900">IF(Table2[[#This Row],[Nodes]:[Nodes]]=6,Table2[[#This Row],[Solving_time]:[Solving_time]],"")</f>
        <v/>
      </c>
      <c r="D900" s="20" t="str" cm="1">
        <f t="array" ref="D900">IF(Table2[[#This Row],[Nodes]:[Nodes]]=7,Table2[[#This Row],[Solving_time]:[Solving_time]],"")</f>
        <v/>
      </c>
    </row>
    <row r="901" spans="1:4">
      <c r="A901" s="20" t="str" cm="1">
        <f t="array" ref="A901">IF(Table2[[#This Row],[Nodes]:[Nodes]]=4,Table2[[#This Row],[Solving_time]:[Solving_time]],"")</f>
        <v/>
      </c>
      <c r="B901" s="20" t="str" cm="1">
        <f t="array" ref="B901">IF(Table2[[#This Row],[Nodes]:[Nodes]]=5,Table2[[#This Row],[Solving_time]:[Solving_time]],"")</f>
        <v/>
      </c>
      <c r="C901" s="20" t="str" cm="1">
        <f t="array" ref="C901">IF(Table2[[#This Row],[Nodes]:[Nodes]]=6,Table2[[#This Row],[Solving_time]:[Solving_time]],"")</f>
        <v/>
      </c>
      <c r="D901" s="20" t="str" cm="1">
        <f t="array" ref="D901">IF(Table2[[#This Row],[Nodes]:[Nodes]]=7,Table2[[#This Row],[Solving_time]:[Solving_time]],"")</f>
        <v/>
      </c>
    </row>
    <row r="902" spans="1:4">
      <c r="A902" s="20" t="str" cm="1">
        <f t="array" ref="A902">IF(Table2[[#This Row],[Nodes]:[Nodes]]=4,Table2[[#This Row],[Solving_time]:[Solving_time]],"")</f>
        <v/>
      </c>
      <c r="B902" s="20" t="str" cm="1">
        <f t="array" ref="B902">IF(Table2[[#This Row],[Nodes]:[Nodes]]=5,Table2[[#This Row],[Solving_time]:[Solving_time]],"")</f>
        <v/>
      </c>
      <c r="C902" s="20" t="str" cm="1">
        <f t="array" ref="C902">IF(Table2[[#This Row],[Nodes]:[Nodes]]=6,Table2[[#This Row],[Solving_time]:[Solving_time]],"")</f>
        <v/>
      </c>
      <c r="D902" s="20" t="str" cm="1">
        <f t="array" ref="D902">IF(Table2[[#This Row],[Nodes]:[Nodes]]=7,Table2[[#This Row],[Solving_time]:[Solving_time]],"")</f>
        <v/>
      </c>
    </row>
    <row r="903" spans="1:4">
      <c r="A903" s="20" t="str" cm="1">
        <f t="array" ref="A903">IF(Table2[[#This Row],[Nodes]:[Nodes]]=4,Table2[[#This Row],[Solving_time]:[Solving_time]],"")</f>
        <v/>
      </c>
      <c r="B903" s="20" t="str" cm="1">
        <f t="array" ref="B903">IF(Table2[[#This Row],[Nodes]:[Nodes]]=5,Table2[[#This Row],[Solving_time]:[Solving_time]],"")</f>
        <v/>
      </c>
      <c r="C903" s="20" t="str" cm="1">
        <f t="array" ref="C903">IF(Table2[[#This Row],[Nodes]:[Nodes]]=6,Table2[[#This Row],[Solving_time]:[Solving_time]],"")</f>
        <v/>
      </c>
      <c r="D903" s="20" t="str" cm="1">
        <f t="array" ref="D903">IF(Table2[[#This Row],[Nodes]:[Nodes]]=7,Table2[[#This Row],[Solving_time]:[Solving_time]],"")</f>
        <v/>
      </c>
    </row>
    <row r="904" spans="1:4">
      <c r="A904" s="20" t="str" cm="1">
        <f t="array" ref="A904">IF(Table2[[#This Row],[Nodes]:[Nodes]]=4,Table2[[#This Row],[Solving_time]:[Solving_time]],"")</f>
        <v/>
      </c>
      <c r="B904" s="20" t="str" cm="1">
        <f t="array" ref="B904">IF(Table2[[#This Row],[Nodes]:[Nodes]]=5,Table2[[#This Row],[Solving_time]:[Solving_time]],"")</f>
        <v/>
      </c>
      <c r="C904" s="20" t="str" cm="1">
        <f t="array" ref="C904">IF(Table2[[#This Row],[Nodes]:[Nodes]]=6,Table2[[#This Row],[Solving_time]:[Solving_time]],"")</f>
        <v/>
      </c>
      <c r="D904" s="20" t="str" cm="1">
        <f t="array" ref="D904">IF(Table2[[#This Row],[Nodes]:[Nodes]]=7,Table2[[#This Row],[Solving_time]:[Solving_time]],"")</f>
        <v/>
      </c>
    </row>
    <row r="905" spans="1:4">
      <c r="A905" s="20" t="str" cm="1">
        <f t="array" ref="A905">IF(Table2[[#This Row],[Nodes]:[Nodes]]=4,Table2[[#This Row],[Solving_time]:[Solving_time]],"")</f>
        <v/>
      </c>
      <c r="B905" s="20" t="str" cm="1">
        <f t="array" ref="B905">IF(Table2[[#This Row],[Nodes]:[Nodes]]=5,Table2[[#This Row],[Solving_time]:[Solving_time]],"")</f>
        <v/>
      </c>
      <c r="C905" s="20" t="str" cm="1">
        <f t="array" ref="C905">IF(Table2[[#This Row],[Nodes]:[Nodes]]=6,Table2[[#This Row],[Solving_time]:[Solving_time]],"")</f>
        <v/>
      </c>
      <c r="D905" s="20" t="str" cm="1">
        <f t="array" ref="D905">IF(Table2[[#This Row],[Nodes]:[Nodes]]=7,Table2[[#This Row],[Solving_time]:[Solving_time]],"")</f>
        <v/>
      </c>
    </row>
    <row r="906" spans="1:4">
      <c r="A906" s="20" t="str" cm="1">
        <f t="array" ref="A906">IF(Table2[[#This Row],[Nodes]:[Nodes]]=4,Table2[[#This Row],[Solving_time]:[Solving_time]],"")</f>
        <v/>
      </c>
      <c r="B906" s="20" t="str" cm="1">
        <f t="array" ref="B906">IF(Table2[[#This Row],[Nodes]:[Nodes]]=5,Table2[[#This Row],[Solving_time]:[Solving_time]],"")</f>
        <v/>
      </c>
      <c r="C906" s="20" t="str" cm="1">
        <f t="array" ref="C906">IF(Table2[[#This Row],[Nodes]:[Nodes]]=6,Table2[[#This Row],[Solving_time]:[Solving_time]],"")</f>
        <v/>
      </c>
      <c r="D906" s="20" t="str" cm="1">
        <f t="array" ref="D906">IF(Table2[[#This Row],[Nodes]:[Nodes]]=7,Table2[[#This Row],[Solving_time]:[Solving_time]],"")</f>
        <v/>
      </c>
    </row>
    <row r="907" spans="1:4">
      <c r="A907" s="20" t="str" cm="1">
        <f t="array" ref="A907">IF(Table2[[#This Row],[Nodes]:[Nodes]]=4,Table2[[#This Row],[Solving_time]:[Solving_time]],"")</f>
        <v/>
      </c>
      <c r="B907" s="20" t="str" cm="1">
        <f t="array" ref="B907">IF(Table2[[#This Row],[Nodes]:[Nodes]]=5,Table2[[#This Row],[Solving_time]:[Solving_time]],"")</f>
        <v/>
      </c>
      <c r="C907" s="20" t="str" cm="1">
        <f t="array" ref="C907">IF(Table2[[#This Row],[Nodes]:[Nodes]]=6,Table2[[#This Row],[Solving_time]:[Solving_time]],"")</f>
        <v/>
      </c>
      <c r="D907" s="20" t="str" cm="1">
        <f t="array" ref="D907">IF(Table2[[#This Row],[Nodes]:[Nodes]]=7,Table2[[#This Row],[Solving_time]:[Solving_time]],"")</f>
        <v/>
      </c>
    </row>
    <row r="908" spans="1:4">
      <c r="A908" s="20" t="str" cm="1">
        <f t="array" ref="A908">IF(Table2[[#This Row],[Nodes]:[Nodes]]=4,Table2[[#This Row],[Solving_time]:[Solving_time]],"")</f>
        <v/>
      </c>
      <c r="B908" s="20" t="str" cm="1">
        <f t="array" ref="B908">IF(Table2[[#This Row],[Nodes]:[Nodes]]=5,Table2[[#This Row],[Solving_time]:[Solving_time]],"")</f>
        <v/>
      </c>
      <c r="C908" s="20" t="str" cm="1">
        <f t="array" ref="C908">IF(Table2[[#This Row],[Nodes]:[Nodes]]=6,Table2[[#This Row],[Solving_time]:[Solving_time]],"")</f>
        <v/>
      </c>
      <c r="D908" s="20" t="str" cm="1">
        <f t="array" ref="D908">IF(Table2[[#This Row],[Nodes]:[Nodes]]=7,Table2[[#This Row],[Solving_time]:[Solving_time]],"")</f>
        <v/>
      </c>
    </row>
    <row r="909" spans="1:4">
      <c r="A909" s="20" t="str" cm="1">
        <f t="array" ref="A909">IF(Table2[[#This Row],[Nodes]:[Nodes]]=4,Table2[[#This Row],[Solving_time]:[Solving_time]],"")</f>
        <v/>
      </c>
      <c r="B909" s="20" t="str" cm="1">
        <f t="array" ref="B909">IF(Table2[[#This Row],[Nodes]:[Nodes]]=5,Table2[[#This Row],[Solving_time]:[Solving_time]],"")</f>
        <v/>
      </c>
      <c r="C909" s="20" t="str" cm="1">
        <f t="array" ref="C909">IF(Table2[[#This Row],[Nodes]:[Nodes]]=6,Table2[[#This Row],[Solving_time]:[Solving_time]],"")</f>
        <v/>
      </c>
      <c r="D909" s="20" t="str" cm="1">
        <f t="array" ref="D909">IF(Table2[[#This Row],[Nodes]:[Nodes]]=7,Table2[[#This Row],[Solving_time]:[Solving_time]],"")</f>
        <v/>
      </c>
    </row>
    <row r="910" spans="1:4">
      <c r="A910" s="20" t="str" cm="1">
        <f t="array" ref="A910">IF(Table2[[#This Row],[Nodes]:[Nodes]]=4,Table2[[#This Row],[Solving_time]:[Solving_time]],"")</f>
        <v/>
      </c>
      <c r="B910" s="20" t="str" cm="1">
        <f t="array" ref="B910">IF(Table2[[#This Row],[Nodes]:[Nodes]]=5,Table2[[#This Row],[Solving_time]:[Solving_time]],"")</f>
        <v/>
      </c>
      <c r="C910" s="20" t="str" cm="1">
        <f t="array" ref="C910">IF(Table2[[#This Row],[Nodes]:[Nodes]]=6,Table2[[#This Row],[Solving_time]:[Solving_time]],"")</f>
        <v/>
      </c>
      <c r="D910" s="20" t="str" cm="1">
        <f t="array" ref="D910">IF(Table2[[#This Row],[Nodes]:[Nodes]]=7,Table2[[#This Row],[Solving_time]:[Solving_time]],"")</f>
        <v/>
      </c>
    </row>
    <row r="911" spans="1:4">
      <c r="A911" s="20" t="str" cm="1">
        <f t="array" ref="A911">IF(Table2[[#This Row],[Nodes]:[Nodes]]=4,Table2[[#This Row],[Solving_time]:[Solving_time]],"")</f>
        <v/>
      </c>
      <c r="B911" s="20" t="str" cm="1">
        <f t="array" ref="B911">IF(Table2[[#This Row],[Nodes]:[Nodes]]=5,Table2[[#This Row],[Solving_time]:[Solving_time]],"")</f>
        <v/>
      </c>
      <c r="C911" s="20" t="str" cm="1">
        <f t="array" ref="C911">IF(Table2[[#This Row],[Nodes]:[Nodes]]=6,Table2[[#This Row],[Solving_time]:[Solving_time]],"")</f>
        <v/>
      </c>
      <c r="D911" s="20" t="str" cm="1">
        <f t="array" ref="D911">IF(Table2[[#This Row],[Nodes]:[Nodes]]=7,Table2[[#This Row],[Solving_time]:[Solving_time]],"")</f>
        <v/>
      </c>
    </row>
    <row r="912" spans="1:4">
      <c r="A912" s="20" t="str" cm="1">
        <f t="array" ref="A912">IF(Table2[[#This Row],[Nodes]:[Nodes]]=4,Table2[[#This Row],[Solving_time]:[Solving_time]],"")</f>
        <v/>
      </c>
      <c r="B912" s="20" t="str" cm="1">
        <f t="array" ref="B912">IF(Table2[[#This Row],[Nodes]:[Nodes]]=5,Table2[[#This Row],[Solving_time]:[Solving_time]],"")</f>
        <v/>
      </c>
      <c r="C912" s="20" t="str" cm="1">
        <f t="array" ref="C912">IF(Table2[[#This Row],[Nodes]:[Nodes]]=6,Table2[[#This Row],[Solving_time]:[Solving_time]],"")</f>
        <v/>
      </c>
      <c r="D912" s="20" t="str" cm="1">
        <f t="array" ref="D912">IF(Table2[[#This Row],[Nodes]:[Nodes]]=7,Table2[[#This Row],[Solving_time]:[Solving_time]],"")</f>
        <v/>
      </c>
    </row>
    <row r="913" spans="1:4">
      <c r="A913" s="20" t="str" cm="1">
        <f t="array" ref="A913">IF(Table2[[#This Row],[Nodes]:[Nodes]]=4,Table2[[#This Row],[Solving_time]:[Solving_time]],"")</f>
        <v/>
      </c>
      <c r="B913" s="20" t="str" cm="1">
        <f t="array" ref="B913">IF(Table2[[#This Row],[Nodes]:[Nodes]]=5,Table2[[#This Row],[Solving_time]:[Solving_time]],"")</f>
        <v/>
      </c>
      <c r="C913" s="20" t="str" cm="1">
        <f t="array" ref="C913">IF(Table2[[#This Row],[Nodes]:[Nodes]]=6,Table2[[#This Row],[Solving_time]:[Solving_time]],"")</f>
        <v/>
      </c>
      <c r="D913" s="20" t="str" cm="1">
        <f t="array" ref="D913">IF(Table2[[#This Row],[Nodes]:[Nodes]]=7,Table2[[#This Row],[Solving_time]:[Solving_time]],"")</f>
        <v/>
      </c>
    </row>
    <row r="914" spans="1:4">
      <c r="A914" s="20" t="str" cm="1">
        <f t="array" ref="A914">IF(Table2[[#This Row],[Nodes]:[Nodes]]=4,Table2[[#This Row],[Solving_time]:[Solving_time]],"")</f>
        <v/>
      </c>
      <c r="B914" s="20" t="str" cm="1">
        <f t="array" ref="B914">IF(Table2[[#This Row],[Nodes]:[Nodes]]=5,Table2[[#This Row],[Solving_time]:[Solving_time]],"")</f>
        <v/>
      </c>
      <c r="C914" s="20" t="str" cm="1">
        <f t="array" ref="C914">IF(Table2[[#This Row],[Nodes]:[Nodes]]=6,Table2[[#This Row],[Solving_time]:[Solving_time]],"")</f>
        <v/>
      </c>
      <c r="D914" s="20" t="str" cm="1">
        <f t="array" ref="D914">IF(Table2[[#This Row],[Nodes]:[Nodes]]=7,Table2[[#This Row],[Solving_time]:[Solving_time]],"")</f>
        <v/>
      </c>
    </row>
    <row r="915" spans="1:4">
      <c r="A915" s="20" t="str" cm="1">
        <f t="array" ref="A915">IF(Table2[[#This Row],[Nodes]:[Nodes]]=4,Table2[[#This Row],[Solving_time]:[Solving_time]],"")</f>
        <v/>
      </c>
      <c r="B915" s="20" t="str" cm="1">
        <f t="array" ref="B915">IF(Table2[[#This Row],[Nodes]:[Nodes]]=5,Table2[[#This Row],[Solving_time]:[Solving_time]],"")</f>
        <v/>
      </c>
      <c r="C915" s="20" t="str" cm="1">
        <f t="array" ref="C915">IF(Table2[[#This Row],[Nodes]:[Nodes]]=6,Table2[[#This Row],[Solving_time]:[Solving_time]],"")</f>
        <v/>
      </c>
      <c r="D915" s="20" t="str" cm="1">
        <f t="array" ref="D915">IF(Table2[[#This Row],[Nodes]:[Nodes]]=7,Table2[[#This Row],[Solving_time]:[Solving_time]],"")</f>
        <v/>
      </c>
    </row>
    <row r="916" spans="1:4">
      <c r="A916" s="20" t="str" cm="1">
        <f t="array" ref="A916">IF(Table2[[#This Row],[Nodes]:[Nodes]]=4,Table2[[#This Row],[Solving_time]:[Solving_time]],"")</f>
        <v/>
      </c>
      <c r="B916" s="20" t="str" cm="1">
        <f t="array" ref="B916">IF(Table2[[#This Row],[Nodes]:[Nodes]]=5,Table2[[#This Row],[Solving_time]:[Solving_time]],"")</f>
        <v/>
      </c>
      <c r="C916" s="20" t="str" cm="1">
        <f t="array" ref="C916">IF(Table2[[#This Row],[Nodes]:[Nodes]]=6,Table2[[#This Row],[Solving_time]:[Solving_time]],"")</f>
        <v/>
      </c>
      <c r="D916" s="20" t="str" cm="1">
        <f t="array" ref="D916">IF(Table2[[#This Row],[Nodes]:[Nodes]]=7,Table2[[#This Row],[Solving_time]:[Solving_time]],"")</f>
        <v/>
      </c>
    </row>
    <row r="917" spans="1:4">
      <c r="A917" s="20" t="str" cm="1">
        <f t="array" ref="A917">IF(Table2[[#This Row],[Nodes]:[Nodes]]=4,Table2[[#This Row],[Solving_time]:[Solving_time]],"")</f>
        <v/>
      </c>
      <c r="B917" s="20" t="str" cm="1">
        <f t="array" ref="B917">IF(Table2[[#This Row],[Nodes]:[Nodes]]=5,Table2[[#This Row],[Solving_time]:[Solving_time]],"")</f>
        <v/>
      </c>
      <c r="C917" s="20" t="str" cm="1">
        <f t="array" ref="C917">IF(Table2[[#This Row],[Nodes]:[Nodes]]=6,Table2[[#This Row],[Solving_time]:[Solving_time]],"")</f>
        <v/>
      </c>
      <c r="D917" s="20" t="str" cm="1">
        <f t="array" ref="D917">IF(Table2[[#This Row],[Nodes]:[Nodes]]=7,Table2[[#This Row],[Solving_time]:[Solving_time]],"")</f>
        <v/>
      </c>
    </row>
    <row r="918" spans="1:4">
      <c r="A918" s="20" t="str" cm="1">
        <f t="array" ref="A918">IF(Table2[[#This Row],[Nodes]:[Nodes]]=4,Table2[[#This Row],[Solving_time]:[Solving_time]],"")</f>
        <v/>
      </c>
      <c r="B918" s="20" t="str" cm="1">
        <f t="array" ref="B918">IF(Table2[[#This Row],[Nodes]:[Nodes]]=5,Table2[[#This Row],[Solving_time]:[Solving_time]],"")</f>
        <v/>
      </c>
      <c r="C918" s="20" t="str" cm="1">
        <f t="array" ref="C918">IF(Table2[[#This Row],[Nodes]:[Nodes]]=6,Table2[[#This Row],[Solving_time]:[Solving_time]],"")</f>
        <v/>
      </c>
      <c r="D918" s="20" t="str" cm="1">
        <f t="array" ref="D918">IF(Table2[[#This Row],[Nodes]:[Nodes]]=7,Table2[[#This Row],[Solving_time]:[Solving_time]],"")</f>
        <v/>
      </c>
    </row>
    <row r="919" spans="1:4">
      <c r="A919" s="20" t="str" cm="1">
        <f t="array" ref="A919">IF(Table2[[#This Row],[Nodes]:[Nodes]]=4,Table2[[#This Row],[Solving_time]:[Solving_time]],"")</f>
        <v/>
      </c>
      <c r="B919" s="20" t="str" cm="1">
        <f t="array" ref="B919">IF(Table2[[#This Row],[Nodes]:[Nodes]]=5,Table2[[#This Row],[Solving_time]:[Solving_time]],"")</f>
        <v/>
      </c>
      <c r="C919" s="20" t="str" cm="1">
        <f t="array" ref="C919">IF(Table2[[#This Row],[Nodes]:[Nodes]]=6,Table2[[#This Row],[Solving_time]:[Solving_time]],"")</f>
        <v/>
      </c>
      <c r="D919" s="20" t="str" cm="1">
        <f t="array" ref="D919">IF(Table2[[#This Row],[Nodes]:[Nodes]]=7,Table2[[#This Row],[Solving_time]:[Solving_time]],"")</f>
        <v/>
      </c>
    </row>
    <row r="920" spans="1:4">
      <c r="A920" s="20" t="str" cm="1">
        <f t="array" ref="A920">IF(Table2[[#This Row],[Nodes]:[Nodes]]=4,Table2[[#This Row],[Solving_time]:[Solving_time]],"")</f>
        <v/>
      </c>
      <c r="B920" s="20" t="str" cm="1">
        <f t="array" ref="B920">IF(Table2[[#This Row],[Nodes]:[Nodes]]=5,Table2[[#This Row],[Solving_time]:[Solving_time]],"")</f>
        <v/>
      </c>
      <c r="C920" s="20" t="str" cm="1">
        <f t="array" ref="C920">IF(Table2[[#This Row],[Nodes]:[Nodes]]=6,Table2[[#This Row],[Solving_time]:[Solving_time]],"")</f>
        <v/>
      </c>
      <c r="D920" s="20" t="str" cm="1">
        <f t="array" ref="D920">IF(Table2[[#This Row],[Nodes]:[Nodes]]=7,Table2[[#This Row],[Solving_time]:[Solving_time]],"")</f>
        <v/>
      </c>
    </row>
    <row r="921" spans="1:4">
      <c r="A921" s="20" t="str" cm="1">
        <f t="array" ref="A921">IF(Table2[[#This Row],[Nodes]:[Nodes]]=4,Table2[[#This Row],[Solving_time]:[Solving_time]],"")</f>
        <v/>
      </c>
      <c r="B921" s="20" t="str" cm="1">
        <f t="array" ref="B921">IF(Table2[[#This Row],[Nodes]:[Nodes]]=5,Table2[[#This Row],[Solving_time]:[Solving_time]],"")</f>
        <v/>
      </c>
      <c r="C921" s="20" t="str" cm="1">
        <f t="array" ref="C921">IF(Table2[[#This Row],[Nodes]:[Nodes]]=6,Table2[[#This Row],[Solving_time]:[Solving_time]],"")</f>
        <v/>
      </c>
      <c r="D921" s="20" t="str" cm="1">
        <f t="array" ref="D921">IF(Table2[[#This Row],[Nodes]:[Nodes]]=7,Table2[[#This Row],[Solving_time]:[Solving_time]],"")</f>
        <v/>
      </c>
    </row>
    <row r="922" spans="1:4">
      <c r="A922" s="20" t="str" cm="1">
        <f t="array" ref="A922">IF(Table2[[#This Row],[Nodes]:[Nodes]]=4,Table2[[#This Row],[Solving_time]:[Solving_time]],"")</f>
        <v/>
      </c>
      <c r="B922" s="20" t="str" cm="1">
        <f t="array" ref="B922">IF(Table2[[#This Row],[Nodes]:[Nodes]]=5,Table2[[#This Row],[Solving_time]:[Solving_time]],"")</f>
        <v/>
      </c>
      <c r="C922" s="20" t="str" cm="1">
        <f t="array" ref="C922">IF(Table2[[#This Row],[Nodes]:[Nodes]]=6,Table2[[#This Row],[Solving_time]:[Solving_time]],"")</f>
        <v/>
      </c>
      <c r="D922" s="20" t="str" cm="1">
        <f t="array" ref="D922">IF(Table2[[#This Row],[Nodes]:[Nodes]]=7,Table2[[#This Row],[Solving_time]:[Solving_time]],"")</f>
        <v/>
      </c>
    </row>
    <row r="923" spans="1:4">
      <c r="A923" s="20" t="str" cm="1">
        <f t="array" ref="A923">IF(Table2[[#This Row],[Nodes]:[Nodes]]=4,Table2[[#This Row],[Solving_time]:[Solving_time]],"")</f>
        <v/>
      </c>
      <c r="B923" s="20" t="str" cm="1">
        <f t="array" ref="B923">IF(Table2[[#This Row],[Nodes]:[Nodes]]=5,Table2[[#This Row],[Solving_time]:[Solving_time]],"")</f>
        <v/>
      </c>
      <c r="C923" s="20" t="str" cm="1">
        <f t="array" ref="C923">IF(Table2[[#This Row],[Nodes]:[Nodes]]=6,Table2[[#This Row],[Solving_time]:[Solving_time]],"")</f>
        <v/>
      </c>
      <c r="D923" s="20" t="str" cm="1">
        <f t="array" ref="D923">IF(Table2[[#This Row],[Nodes]:[Nodes]]=7,Table2[[#This Row],[Solving_time]:[Solving_time]],"")</f>
        <v/>
      </c>
    </row>
    <row r="924" spans="1:4">
      <c r="A924" s="20" t="str" cm="1">
        <f t="array" ref="A924">IF(Table2[[#This Row],[Nodes]:[Nodes]]=4,Table2[[#This Row],[Solving_time]:[Solving_time]],"")</f>
        <v/>
      </c>
      <c r="B924" s="20" t="str" cm="1">
        <f t="array" ref="B924">IF(Table2[[#This Row],[Nodes]:[Nodes]]=5,Table2[[#This Row],[Solving_time]:[Solving_time]],"")</f>
        <v/>
      </c>
      <c r="C924" s="20" t="str" cm="1">
        <f t="array" ref="C924">IF(Table2[[#This Row],[Nodes]:[Nodes]]=6,Table2[[#This Row],[Solving_time]:[Solving_time]],"")</f>
        <v/>
      </c>
      <c r="D924" s="20" t="str" cm="1">
        <f t="array" ref="D924">IF(Table2[[#This Row],[Nodes]:[Nodes]]=7,Table2[[#This Row],[Solving_time]:[Solving_time]],"")</f>
        <v/>
      </c>
    </row>
    <row r="925" spans="1:4">
      <c r="A925" s="20" t="str" cm="1">
        <f t="array" ref="A925">IF(Table2[[#This Row],[Nodes]:[Nodes]]=4,Table2[[#This Row],[Solving_time]:[Solving_time]],"")</f>
        <v/>
      </c>
      <c r="B925" s="20" t="str" cm="1">
        <f t="array" ref="B925">IF(Table2[[#This Row],[Nodes]:[Nodes]]=5,Table2[[#This Row],[Solving_time]:[Solving_time]],"")</f>
        <v/>
      </c>
      <c r="C925" s="20" t="str" cm="1">
        <f t="array" ref="C925">IF(Table2[[#This Row],[Nodes]:[Nodes]]=6,Table2[[#This Row],[Solving_time]:[Solving_time]],"")</f>
        <v/>
      </c>
      <c r="D925" s="20" t="str" cm="1">
        <f t="array" ref="D925">IF(Table2[[#This Row],[Nodes]:[Nodes]]=7,Table2[[#This Row],[Solving_time]:[Solving_time]],"")</f>
        <v/>
      </c>
    </row>
    <row r="926" spans="1:4">
      <c r="A926" s="20" t="str" cm="1">
        <f t="array" ref="A926">IF(Table2[[#This Row],[Nodes]:[Nodes]]=4,Table2[[#This Row],[Solving_time]:[Solving_time]],"")</f>
        <v/>
      </c>
      <c r="B926" s="20" t="str" cm="1">
        <f t="array" ref="B926">IF(Table2[[#This Row],[Nodes]:[Nodes]]=5,Table2[[#This Row],[Solving_time]:[Solving_time]],"")</f>
        <v/>
      </c>
      <c r="C926" s="20" t="str" cm="1">
        <f t="array" ref="C926">IF(Table2[[#This Row],[Nodes]:[Nodes]]=6,Table2[[#This Row],[Solving_time]:[Solving_time]],"")</f>
        <v/>
      </c>
      <c r="D926" s="20" t="str" cm="1">
        <f t="array" ref="D926">IF(Table2[[#This Row],[Nodes]:[Nodes]]=7,Table2[[#This Row],[Solving_time]:[Solving_time]],"")</f>
        <v/>
      </c>
    </row>
    <row r="927" spans="1:4">
      <c r="A927" s="20" t="str" cm="1">
        <f t="array" ref="A927">IF(Table2[[#This Row],[Nodes]:[Nodes]]=4,Table2[[#This Row],[Solving_time]:[Solving_time]],"")</f>
        <v/>
      </c>
      <c r="B927" s="20" t="str" cm="1">
        <f t="array" ref="B927">IF(Table2[[#This Row],[Nodes]:[Nodes]]=5,Table2[[#This Row],[Solving_time]:[Solving_time]],"")</f>
        <v/>
      </c>
      <c r="C927" s="20" t="str" cm="1">
        <f t="array" ref="C927">IF(Table2[[#This Row],[Nodes]:[Nodes]]=6,Table2[[#This Row],[Solving_time]:[Solving_time]],"")</f>
        <v/>
      </c>
      <c r="D927" s="20" t="str" cm="1">
        <f t="array" ref="D927">IF(Table2[[#This Row],[Nodes]:[Nodes]]=7,Table2[[#This Row],[Solving_time]:[Solving_time]],"")</f>
        <v/>
      </c>
    </row>
    <row r="928" spans="1:4">
      <c r="A928" s="20" t="str" cm="1">
        <f t="array" ref="A928">IF(Table2[[#This Row],[Nodes]:[Nodes]]=4,Table2[[#This Row],[Solving_time]:[Solving_time]],"")</f>
        <v/>
      </c>
      <c r="B928" s="20" t="str" cm="1">
        <f t="array" ref="B928">IF(Table2[[#This Row],[Nodes]:[Nodes]]=5,Table2[[#This Row],[Solving_time]:[Solving_time]],"")</f>
        <v/>
      </c>
      <c r="C928" s="20" t="str" cm="1">
        <f t="array" ref="C928">IF(Table2[[#This Row],[Nodes]:[Nodes]]=6,Table2[[#This Row],[Solving_time]:[Solving_time]],"")</f>
        <v/>
      </c>
      <c r="D928" s="20" t="str" cm="1">
        <f t="array" ref="D928">IF(Table2[[#This Row],[Nodes]:[Nodes]]=7,Table2[[#This Row],[Solving_time]:[Solving_time]],"")</f>
        <v/>
      </c>
    </row>
    <row r="929" spans="1:4">
      <c r="A929" s="20" t="str" cm="1">
        <f t="array" ref="A929">IF(Table2[[#This Row],[Nodes]:[Nodes]]=4,Table2[[#This Row],[Solving_time]:[Solving_time]],"")</f>
        <v/>
      </c>
      <c r="B929" s="20" t="str" cm="1">
        <f t="array" ref="B929">IF(Table2[[#This Row],[Nodes]:[Nodes]]=5,Table2[[#This Row],[Solving_time]:[Solving_time]],"")</f>
        <v/>
      </c>
      <c r="C929" s="20" t="str" cm="1">
        <f t="array" ref="C929">IF(Table2[[#This Row],[Nodes]:[Nodes]]=6,Table2[[#This Row],[Solving_time]:[Solving_time]],"")</f>
        <v/>
      </c>
      <c r="D929" s="20" t="str" cm="1">
        <f t="array" ref="D929">IF(Table2[[#This Row],[Nodes]:[Nodes]]=7,Table2[[#This Row],[Solving_time]:[Solving_time]],"")</f>
        <v/>
      </c>
    </row>
    <row r="930" spans="1:4">
      <c r="A930" s="20" t="str" cm="1">
        <f t="array" ref="A930">IF(Table2[[#This Row],[Nodes]:[Nodes]]=4,Table2[[#This Row],[Solving_time]:[Solving_time]],"")</f>
        <v/>
      </c>
      <c r="B930" s="20" t="str" cm="1">
        <f t="array" ref="B930">IF(Table2[[#This Row],[Nodes]:[Nodes]]=5,Table2[[#This Row],[Solving_time]:[Solving_time]],"")</f>
        <v/>
      </c>
      <c r="C930" s="20" t="str" cm="1">
        <f t="array" ref="C930">IF(Table2[[#This Row],[Nodes]:[Nodes]]=6,Table2[[#This Row],[Solving_time]:[Solving_time]],"")</f>
        <v/>
      </c>
      <c r="D930" s="20" t="str" cm="1">
        <f t="array" ref="D930">IF(Table2[[#This Row],[Nodes]:[Nodes]]=7,Table2[[#This Row],[Solving_time]:[Solving_time]],"")</f>
        <v/>
      </c>
    </row>
    <row r="931" spans="1:4">
      <c r="A931" s="20" t="str" cm="1">
        <f t="array" ref="A931">IF(Table2[[#This Row],[Nodes]:[Nodes]]=4,Table2[[#This Row],[Solving_time]:[Solving_time]],"")</f>
        <v/>
      </c>
      <c r="B931" s="20" t="str" cm="1">
        <f t="array" ref="B931">IF(Table2[[#This Row],[Nodes]:[Nodes]]=5,Table2[[#This Row],[Solving_time]:[Solving_time]],"")</f>
        <v/>
      </c>
      <c r="C931" s="20" t="str" cm="1">
        <f t="array" ref="C931">IF(Table2[[#This Row],[Nodes]:[Nodes]]=6,Table2[[#This Row],[Solving_time]:[Solving_time]],"")</f>
        <v/>
      </c>
      <c r="D931" s="20" t="str" cm="1">
        <f t="array" ref="D931">IF(Table2[[#This Row],[Nodes]:[Nodes]]=7,Table2[[#This Row],[Solving_time]:[Solving_time]],"")</f>
        <v/>
      </c>
    </row>
    <row r="932" spans="1:4">
      <c r="A932" s="20" t="str" cm="1">
        <f t="array" ref="A932">IF(Table2[[#This Row],[Nodes]:[Nodes]]=4,Table2[[#This Row],[Solving_time]:[Solving_time]],"")</f>
        <v/>
      </c>
      <c r="B932" s="20" t="str" cm="1">
        <f t="array" ref="B932">IF(Table2[[#This Row],[Nodes]:[Nodes]]=5,Table2[[#This Row],[Solving_time]:[Solving_time]],"")</f>
        <v/>
      </c>
      <c r="C932" s="20" t="str" cm="1">
        <f t="array" ref="C932">IF(Table2[[#This Row],[Nodes]:[Nodes]]=6,Table2[[#This Row],[Solving_time]:[Solving_time]],"")</f>
        <v/>
      </c>
      <c r="D932" s="20" t="str" cm="1">
        <f t="array" ref="D932">IF(Table2[[#This Row],[Nodes]:[Nodes]]=7,Table2[[#This Row],[Solving_time]:[Solving_time]],"")</f>
        <v/>
      </c>
    </row>
    <row r="933" spans="1:4">
      <c r="A933" s="20" t="str" cm="1">
        <f t="array" ref="A933">IF(Table2[[#This Row],[Nodes]:[Nodes]]=4,Table2[[#This Row],[Solving_time]:[Solving_time]],"")</f>
        <v/>
      </c>
      <c r="B933" s="20" t="str" cm="1">
        <f t="array" ref="B933">IF(Table2[[#This Row],[Nodes]:[Nodes]]=5,Table2[[#This Row],[Solving_time]:[Solving_time]],"")</f>
        <v/>
      </c>
      <c r="C933" s="20" t="str" cm="1">
        <f t="array" ref="C933">IF(Table2[[#This Row],[Nodes]:[Nodes]]=6,Table2[[#This Row],[Solving_time]:[Solving_time]],"")</f>
        <v/>
      </c>
      <c r="D933" s="20" t="str" cm="1">
        <f t="array" ref="D933">IF(Table2[[#This Row],[Nodes]:[Nodes]]=7,Table2[[#This Row],[Solving_time]:[Solving_time]],"")</f>
        <v/>
      </c>
    </row>
    <row r="934" spans="1:4">
      <c r="A934" s="20" t="str" cm="1">
        <f t="array" ref="A934">IF(Table2[[#This Row],[Nodes]:[Nodes]]=4,Table2[[#This Row],[Solving_time]:[Solving_time]],"")</f>
        <v/>
      </c>
      <c r="B934" s="20" t="str" cm="1">
        <f t="array" ref="B934">IF(Table2[[#This Row],[Nodes]:[Nodes]]=5,Table2[[#This Row],[Solving_time]:[Solving_time]],"")</f>
        <v/>
      </c>
      <c r="C934" s="20" t="str" cm="1">
        <f t="array" ref="C934">IF(Table2[[#This Row],[Nodes]:[Nodes]]=6,Table2[[#This Row],[Solving_time]:[Solving_time]],"")</f>
        <v/>
      </c>
      <c r="D934" s="20" t="str" cm="1">
        <f t="array" ref="D934">IF(Table2[[#This Row],[Nodes]:[Nodes]]=7,Table2[[#This Row],[Solving_time]:[Solving_time]],"")</f>
        <v/>
      </c>
    </row>
    <row r="935" spans="1:4">
      <c r="A935" s="20" t="str" cm="1">
        <f t="array" ref="A935">IF(Table2[[#This Row],[Nodes]:[Nodes]]=4,Table2[[#This Row],[Solving_time]:[Solving_time]],"")</f>
        <v/>
      </c>
      <c r="B935" s="20" t="str" cm="1">
        <f t="array" ref="B935">IF(Table2[[#This Row],[Nodes]:[Nodes]]=5,Table2[[#This Row],[Solving_time]:[Solving_time]],"")</f>
        <v/>
      </c>
      <c r="C935" s="20" t="str" cm="1">
        <f t="array" ref="C935">IF(Table2[[#This Row],[Nodes]:[Nodes]]=6,Table2[[#This Row],[Solving_time]:[Solving_time]],"")</f>
        <v/>
      </c>
      <c r="D935" s="20" t="str" cm="1">
        <f t="array" ref="D935">IF(Table2[[#This Row],[Nodes]:[Nodes]]=7,Table2[[#This Row],[Solving_time]:[Solving_time]],"")</f>
        <v/>
      </c>
    </row>
    <row r="936" spans="1:4">
      <c r="A936" s="20" t="str" cm="1">
        <f t="array" ref="A936">IF(Table2[[#This Row],[Nodes]:[Nodes]]=4,Table2[[#This Row],[Solving_time]:[Solving_time]],"")</f>
        <v/>
      </c>
      <c r="B936" s="20" t="str" cm="1">
        <f t="array" ref="B936">IF(Table2[[#This Row],[Nodes]:[Nodes]]=5,Table2[[#This Row],[Solving_time]:[Solving_time]],"")</f>
        <v/>
      </c>
      <c r="C936" s="20" t="str" cm="1">
        <f t="array" ref="C936">IF(Table2[[#This Row],[Nodes]:[Nodes]]=6,Table2[[#This Row],[Solving_time]:[Solving_time]],"")</f>
        <v/>
      </c>
      <c r="D936" s="20" t="str" cm="1">
        <f t="array" ref="D936">IF(Table2[[#This Row],[Nodes]:[Nodes]]=7,Table2[[#This Row],[Solving_time]:[Solving_time]],"")</f>
        <v/>
      </c>
    </row>
    <row r="937" spans="1:4">
      <c r="A937" s="20" t="str" cm="1">
        <f t="array" ref="A937">IF(Table2[[#This Row],[Nodes]:[Nodes]]=4,Table2[[#This Row],[Solving_time]:[Solving_time]],"")</f>
        <v/>
      </c>
      <c r="B937" s="20" t="str" cm="1">
        <f t="array" ref="B937">IF(Table2[[#This Row],[Nodes]:[Nodes]]=5,Table2[[#This Row],[Solving_time]:[Solving_time]],"")</f>
        <v/>
      </c>
      <c r="C937" s="20" t="str" cm="1">
        <f t="array" ref="C937">IF(Table2[[#This Row],[Nodes]:[Nodes]]=6,Table2[[#This Row],[Solving_time]:[Solving_time]],"")</f>
        <v/>
      </c>
      <c r="D937" s="20" t="str" cm="1">
        <f t="array" ref="D937">IF(Table2[[#This Row],[Nodes]:[Nodes]]=7,Table2[[#This Row],[Solving_time]:[Solving_time]],"")</f>
        <v/>
      </c>
    </row>
    <row r="938" spans="1:4">
      <c r="A938" s="20" t="str" cm="1">
        <f t="array" ref="A938">IF(Table2[[#This Row],[Nodes]:[Nodes]]=4,Table2[[#This Row],[Solving_time]:[Solving_time]],"")</f>
        <v/>
      </c>
      <c r="B938" s="20" t="str" cm="1">
        <f t="array" ref="B938">IF(Table2[[#This Row],[Nodes]:[Nodes]]=5,Table2[[#This Row],[Solving_time]:[Solving_time]],"")</f>
        <v/>
      </c>
      <c r="C938" s="20" t="str" cm="1">
        <f t="array" ref="C938">IF(Table2[[#This Row],[Nodes]:[Nodes]]=6,Table2[[#This Row],[Solving_time]:[Solving_time]],"")</f>
        <v/>
      </c>
      <c r="D938" s="20" t="str" cm="1">
        <f t="array" ref="D938">IF(Table2[[#This Row],[Nodes]:[Nodes]]=7,Table2[[#This Row],[Solving_time]:[Solving_time]],"")</f>
        <v/>
      </c>
    </row>
    <row r="939" spans="1:4">
      <c r="A939" s="20" t="str" cm="1">
        <f t="array" ref="A939">IF(Table2[[#This Row],[Nodes]:[Nodes]]=4,Table2[[#This Row],[Solving_time]:[Solving_time]],"")</f>
        <v/>
      </c>
      <c r="B939" s="20" t="str" cm="1">
        <f t="array" ref="B939">IF(Table2[[#This Row],[Nodes]:[Nodes]]=5,Table2[[#This Row],[Solving_time]:[Solving_time]],"")</f>
        <v/>
      </c>
      <c r="C939" s="20" t="str" cm="1">
        <f t="array" ref="C939">IF(Table2[[#This Row],[Nodes]:[Nodes]]=6,Table2[[#This Row],[Solving_time]:[Solving_time]],"")</f>
        <v/>
      </c>
      <c r="D939" s="20" t="str" cm="1">
        <f t="array" ref="D939">IF(Table2[[#This Row],[Nodes]:[Nodes]]=7,Table2[[#This Row],[Solving_time]:[Solving_time]],"")</f>
        <v/>
      </c>
    </row>
    <row r="940" spans="1:4">
      <c r="A940" s="20" t="str" cm="1">
        <f t="array" ref="A940">IF(Table2[[#This Row],[Nodes]:[Nodes]]=4,Table2[[#This Row],[Solving_time]:[Solving_time]],"")</f>
        <v/>
      </c>
      <c r="B940" s="20" t="str" cm="1">
        <f t="array" ref="B940">IF(Table2[[#This Row],[Nodes]:[Nodes]]=5,Table2[[#This Row],[Solving_time]:[Solving_time]],"")</f>
        <v/>
      </c>
      <c r="C940" s="20" t="str" cm="1">
        <f t="array" ref="C940">IF(Table2[[#This Row],[Nodes]:[Nodes]]=6,Table2[[#This Row],[Solving_time]:[Solving_time]],"")</f>
        <v/>
      </c>
      <c r="D940" s="20" t="str" cm="1">
        <f t="array" ref="D940">IF(Table2[[#This Row],[Nodes]:[Nodes]]=7,Table2[[#This Row],[Solving_time]:[Solving_time]],"")</f>
        <v/>
      </c>
    </row>
    <row r="941" spans="1:4">
      <c r="A941" s="20" t="str" cm="1">
        <f t="array" ref="A941">IF(Table2[[#This Row],[Nodes]:[Nodes]]=4,Table2[[#This Row],[Solving_time]:[Solving_time]],"")</f>
        <v/>
      </c>
      <c r="B941" s="20" t="str" cm="1">
        <f t="array" ref="B941">IF(Table2[[#This Row],[Nodes]:[Nodes]]=5,Table2[[#This Row],[Solving_time]:[Solving_time]],"")</f>
        <v/>
      </c>
      <c r="C941" s="20" t="str" cm="1">
        <f t="array" ref="C941">IF(Table2[[#This Row],[Nodes]:[Nodes]]=6,Table2[[#This Row],[Solving_time]:[Solving_time]],"")</f>
        <v/>
      </c>
      <c r="D941" s="20" t="str" cm="1">
        <f t="array" ref="D941">IF(Table2[[#This Row],[Nodes]:[Nodes]]=7,Table2[[#This Row],[Solving_time]:[Solving_time]],"")</f>
        <v/>
      </c>
    </row>
    <row r="942" spans="1:4">
      <c r="A942" s="20" t="str" cm="1">
        <f t="array" ref="A942">IF(Table2[[#This Row],[Nodes]:[Nodes]]=4,Table2[[#This Row],[Solving_time]:[Solving_time]],"")</f>
        <v/>
      </c>
      <c r="B942" s="20" t="str" cm="1">
        <f t="array" ref="B942">IF(Table2[[#This Row],[Nodes]:[Nodes]]=5,Table2[[#This Row],[Solving_time]:[Solving_time]],"")</f>
        <v/>
      </c>
      <c r="C942" s="20" t="str" cm="1">
        <f t="array" ref="C942">IF(Table2[[#This Row],[Nodes]:[Nodes]]=6,Table2[[#This Row],[Solving_time]:[Solving_time]],"")</f>
        <v/>
      </c>
      <c r="D942" s="20" t="str" cm="1">
        <f t="array" ref="D942">IF(Table2[[#This Row],[Nodes]:[Nodes]]=7,Table2[[#This Row],[Solving_time]:[Solving_time]],"")</f>
        <v/>
      </c>
    </row>
    <row r="943" spans="1:4">
      <c r="A943" s="20" t="str" cm="1">
        <f t="array" ref="A943">IF(Table2[[#This Row],[Nodes]:[Nodes]]=4,Table2[[#This Row],[Solving_time]:[Solving_time]],"")</f>
        <v/>
      </c>
      <c r="B943" s="20" t="str" cm="1">
        <f t="array" ref="B943">IF(Table2[[#This Row],[Nodes]:[Nodes]]=5,Table2[[#This Row],[Solving_time]:[Solving_time]],"")</f>
        <v/>
      </c>
      <c r="C943" s="20" t="str" cm="1">
        <f t="array" ref="C943">IF(Table2[[#This Row],[Nodes]:[Nodes]]=6,Table2[[#This Row],[Solving_time]:[Solving_time]],"")</f>
        <v/>
      </c>
      <c r="D943" s="20" t="str" cm="1">
        <f t="array" ref="D943">IF(Table2[[#This Row],[Nodes]:[Nodes]]=7,Table2[[#This Row],[Solving_time]:[Solving_time]],"")</f>
        <v/>
      </c>
    </row>
    <row r="944" spans="1:4">
      <c r="A944" s="20" t="str" cm="1">
        <f t="array" ref="A944">IF(Table2[[#This Row],[Nodes]:[Nodes]]=4,Table2[[#This Row],[Solving_time]:[Solving_time]],"")</f>
        <v/>
      </c>
      <c r="B944" s="20" t="str" cm="1">
        <f t="array" ref="B944">IF(Table2[[#This Row],[Nodes]:[Nodes]]=5,Table2[[#This Row],[Solving_time]:[Solving_time]],"")</f>
        <v/>
      </c>
      <c r="C944" s="20" t="str" cm="1">
        <f t="array" ref="C944">IF(Table2[[#This Row],[Nodes]:[Nodes]]=6,Table2[[#This Row],[Solving_time]:[Solving_time]],"")</f>
        <v/>
      </c>
      <c r="D944" s="20" t="str" cm="1">
        <f t="array" ref="D944">IF(Table2[[#This Row],[Nodes]:[Nodes]]=7,Table2[[#This Row],[Solving_time]:[Solving_time]],"")</f>
        <v/>
      </c>
    </row>
    <row r="945" spans="1:4">
      <c r="A945" s="20" t="str" cm="1">
        <f t="array" ref="A945">IF(Table2[[#This Row],[Nodes]:[Nodes]]=4,Table2[[#This Row],[Solving_time]:[Solving_time]],"")</f>
        <v/>
      </c>
      <c r="B945" s="20" t="str" cm="1">
        <f t="array" ref="B945">IF(Table2[[#This Row],[Nodes]:[Nodes]]=5,Table2[[#This Row],[Solving_time]:[Solving_time]],"")</f>
        <v/>
      </c>
      <c r="C945" s="20" t="str" cm="1">
        <f t="array" ref="C945">IF(Table2[[#This Row],[Nodes]:[Nodes]]=6,Table2[[#This Row],[Solving_time]:[Solving_time]],"")</f>
        <v/>
      </c>
      <c r="D945" s="20" t="str" cm="1">
        <f t="array" ref="D945">IF(Table2[[#This Row],[Nodes]:[Nodes]]=7,Table2[[#This Row],[Solving_time]:[Solving_time]],"")</f>
        <v/>
      </c>
    </row>
    <row r="946" spans="1:4">
      <c r="A946" s="20" t="str" cm="1">
        <f t="array" ref="A946">IF(Table2[[#This Row],[Nodes]:[Nodes]]=4,Table2[[#This Row],[Solving_time]:[Solving_time]],"")</f>
        <v/>
      </c>
      <c r="B946" s="20" t="str" cm="1">
        <f t="array" ref="B946">IF(Table2[[#This Row],[Nodes]:[Nodes]]=5,Table2[[#This Row],[Solving_time]:[Solving_time]],"")</f>
        <v/>
      </c>
      <c r="C946" s="20" t="str" cm="1">
        <f t="array" ref="C946">IF(Table2[[#This Row],[Nodes]:[Nodes]]=6,Table2[[#This Row],[Solving_time]:[Solving_time]],"")</f>
        <v/>
      </c>
      <c r="D946" s="20" t="str" cm="1">
        <f t="array" ref="D946">IF(Table2[[#This Row],[Nodes]:[Nodes]]=7,Table2[[#This Row],[Solving_time]:[Solving_time]],"")</f>
        <v/>
      </c>
    </row>
    <row r="947" spans="1:4">
      <c r="A947" s="20" t="str" cm="1">
        <f t="array" ref="A947">IF(Table2[[#This Row],[Nodes]:[Nodes]]=4,Table2[[#This Row],[Solving_time]:[Solving_time]],"")</f>
        <v/>
      </c>
      <c r="B947" s="20" t="str" cm="1">
        <f t="array" ref="B947">IF(Table2[[#This Row],[Nodes]:[Nodes]]=5,Table2[[#This Row],[Solving_time]:[Solving_time]],"")</f>
        <v/>
      </c>
      <c r="C947" s="20" t="str" cm="1">
        <f t="array" ref="C947">IF(Table2[[#This Row],[Nodes]:[Nodes]]=6,Table2[[#This Row],[Solving_time]:[Solving_time]],"")</f>
        <v/>
      </c>
      <c r="D947" s="20" t="str" cm="1">
        <f t="array" ref="D947">IF(Table2[[#This Row],[Nodes]:[Nodes]]=7,Table2[[#This Row],[Solving_time]:[Solving_time]],"")</f>
        <v/>
      </c>
    </row>
    <row r="948" spans="1:4">
      <c r="A948" s="20" t="str" cm="1">
        <f t="array" ref="A948">IF(Table2[[#This Row],[Nodes]:[Nodes]]=4,Table2[[#This Row],[Solving_time]:[Solving_time]],"")</f>
        <v/>
      </c>
      <c r="B948" s="20" t="str" cm="1">
        <f t="array" ref="B948">IF(Table2[[#This Row],[Nodes]:[Nodes]]=5,Table2[[#This Row],[Solving_time]:[Solving_time]],"")</f>
        <v/>
      </c>
      <c r="C948" s="20" t="str" cm="1">
        <f t="array" ref="C948">IF(Table2[[#This Row],[Nodes]:[Nodes]]=6,Table2[[#This Row],[Solving_time]:[Solving_time]],"")</f>
        <v/>
      </c>
      <c r="D948" s="20" t="str" cm="1">
        <f t="array" ref="D948">IF(Table2[[#This Row],[Nodes]:[Nodes]]=7,Table2[[#This Row],[Solving_time]:[Solving_time]],"")</f>
        <v/>
      </c>
    </row>
    <row r="949" spans="1:4">
      <c r="A949" s="20" t="str" cm="1">
        <f t="array" ref="A949">IF(Table2[[#This Row],[Nodes]:[Nodes]]=4,Table2[[#This Row],[Solving_time]:[Solving_time]],"")</f>
        <v/>
      </c>
      <c r="B949" s="20" t="str" cm="1">
        <f t="array" ref="B949">IF(Table2[[#This Row],[Nodes]:[Nodes]]=5,Table2[[#This Row],[Solving_time]:[Solving_time]],"")</f>
        <v/>
      </c>
      <c r="C949" s="20" t="str" cm="1">
        <f t="array" ref="C949">IF(Table2[[#This Row],[Nodes]:[Nodes]]=6,Table2[[#This Row],[Solving_time]:[Solving_time]],"")</f>
        <v/>
      </c>
      <c r="D949" s="20" t="str" cm="1">
        <f t="array" ref="D949">IF(Table2[[#This Row],[Nodes]:[Nodes]]=7,Table2[[#This Row],[Solving_time]:[Solving_time]],"")</f>
        <v/>
      </c>
    </row>
    <row r="950" spans="1:4">
      <c r="A950" s="20" t="str" cm="1">
        <f t="array" ref="A950">IF(Table2[[#This Row],[Nodes]:[Nodes]]=4,Table2[[#This Row],[Solving_time]:[Solving_time]],"")</f>
        <v/>
      </c>
      <c r="B950" s="20" t="str" cm="1">
        <f t="array" ref="B950">IF(Table2[[#This Row],[Nodes]:[Nodes]]=5,Table2[[#This Row],[Solving_time]:[Solving_time]],"")</f>
        <v/>
      </c>
      <c r="C950" s="20" t="str" cm="1">
        <f t="array" ref="C950">IF(Table2[[#This Row],[Nodes]:[Nodes]]=6,Table2[[#This Row],[Solving_time]:[Solving_time]],"")</f>
        <v/>
      </c>
      <c r="D950" s="20" t="str" cm="1">
        <f t="array" ref="D950">IF(Table2[[#This Row],[Nodes]:[Nodes]]=7,Table2[[#This Row],[Solving_time]:[Solving_time]],"")</f>
        <v/>
      </c>
    </row>
    <row r="951" spans="1:4">
      <c r="A951" s="20" t="str" cm="1">
        <f t="array" ref="A951">IF(Table2[[#This Row],[Nodes]:[Nodes]]=4,Table2[[#This Row],[Solving_time]:[Solving_time]],"")</f>
        <v/>
      </c>
      <c r="B951" s="20" t="str" cm="1">
        <f t="array" ref="B951">IF(Table2[[#This Row],[Nodes]:[Nodes]]=5,Table2[[#This Row],[Solving_time]:[Solving_time]],"")</f>
        <v/>
      </c>
      <c r="C951" s="20" t="str" cm="1">
        <f t="array" ref="C951">IF(Table2[[#This Row],[Nodes]:[Nodes]]=6,Table2[[#This Row],[Solving_time]:[Solving_time]],"")</f>
        <v/>
      </c>
      <c r="D951" s="20" t="str" cm="1">
        <f t="array" ref="D951">IF(Table2[[#This Row],[Nodes]:[Nodes]]=7,Table2[[#This Row],[Solving_time]:[Solving_time]],"")</f>
        <v/>
      </c>
    </row>
    <row r="952" spans="1:4">
      <c r="A952" s="20" t="str" cm="1">
        <f t="array" ref="A952">IF(Table2[[#This Row],[Nodes]:[Nodes]]=4,Table2[[#This Row],[Solving_time]:[Solving_time]],"")</f>
        <v/>
      </c>
      <c r="B952" s="20" t="str" cm="1">
        <f t="array" ref="B952">IF(Table2[[#This Row],[Nodes]:[Nodes]]=5,Table2[[#This Row],[Solving_time]:[Solving_time]],"")</f>
        <v/>
      </c>
      <c r="C952" s="20" t="str" cm="1">
        <f t="array" ref="C952">IF(Table2[[#This Row],[Nodes]:[Nodes]]=6,Table2[[#This Row],[Solving_time]:[Solving_time]],"")</f>
        <v/>
      </c>
      <c r="D952" s="20" t="str" cm="1">
        <f t="array" ref="D952">IF(Table2[[#This Row],[Nodes]:[Nodes]]=7,Table2[[#This Row],[Solving_time]:[Solving_time]],"")</f>
        <v/>
      </c>
    </row>
    <row r="953" spans="1:4">
      <c r="A953" s="20" t="str" cm="1">
        <f t="array" ref="A953">IF(Table2[[#This Row],[Nodes]:[Nodes]]=4,Table2[[#This Row],[Solving_time]:[Solving_time]],"")</f>
        <v/>
      </c>
      <c r="B953" s="20" t="str" cm="1">
        <f t="array" ref="B953">IF(Table2[[#This Row],[Nodes]:[Nodes]]=5,Table2[[#This Row],[Solving_time]:[Solving_time]],"")</f>
        <v/>
      </c>
      <c r="C953" s="20" t="str" cm="1">
        <f t="array" ref="C953">IF(Table2[[#This Row],[Nodes]:[Nodes]]=6,Table2[[#This Row],[Solving_time]:[Solving_time]],"")</f>
        <v/>
      </c>
      <c r="D953" s="20" t="str" cm="1">
        <f t="array" ref="D953">IF(Table2[[#This Row],[Nodes]:[Nodes]]=7,Table2[[#This Row],[Solving_time]:[Solving_time]],"")</f>
        <v/>
      </c>
    </row>
    <row r="954" spans="1:4">
      <c r="A954" s="20" t="str" cm="1">
        <f t="array" ref="A954">IF(Table2[[#This Row],[Nodes]:[Nodes]]=4,Table2[[#This Row],[Solving_time]:[Solving_time]],"")</f>
        <v/>
      </c>
      <c r="B954" s="20" t="str" cm="1">
        <f t="array" ref="B954">IF(Table2[[#This Row],[Nodes]:[Nodes]]=5,Table2[[#This Row],[Solving_time]:[Solving_time]],"")</f>
        <v/>
      </c>
      <c r="C954" s="20" t="str" cm="1">
        <f t="array" ref="C954">IF(Table2[[#This Row],[Nodes]:[Nodes]]=6,Table2[[#This Row],[Solving_time]:[Solving_time]],"")</f>
        <v/>
      </c>
      <c r="D954" s="20" t="str" cm="1">
        <f t="array" ref="D954">IF(Table2[[#This Row],[Nodes]:[Nodes]]=7,Table2[[#This Row],[Solving_time]:[Solving_time]],"")</f>
        <v/>
      </c>
    </row>
    <row r="955" spans="1:4">
      <c r="A955" s="20" t="str" cm="1">
        <f t="array" ref="A955">IF(Table2[[#This Row],[Nodes]:[Nodes]]=4,Table2[[#This Row],[Solving_time]:[Solving_time]],"")</f>
        <v/>
      </c>
      <c r="B955" s="20" t="str" cm="1">
        <f t="array" ref="B955">IF(Table2[[#This Row],[Nodes]:[Nodes]]=5,Table2[[#This Row],[Solving_time]:[Solving_time]],"")</f>
        <v/>
      </c>
      <c r="C955" s="20" t="str" cm="1">
        <f t="array" ref="C955">IF(Table2[[#This Row],[Nodes]:[Nodes]]=6,Table2[[#This Row],[Solving_time]:[Solving_time]],"")</f>
        <v/>
      </c>
      <c r="D955" s="20" t="str" cm="1">
        <f t="array" ref="D955">IF(Table2[[#This Row],[Nodes]:[Nodes]]=7,Table2[[#This Row],[Solving_time]:[Solving_time]],"")</f>
        <v/>
      </c>
    </row>
    <row r="956" spans="1:4">
      <c r="A956" s="20" t="str" cm="1">
        <f t="array" ref="A956">IF(Table2[[#This Row],[Nodes]:[Nodes]]=4,Table2[[#This Row],[Solving_time]:[Solving_time]],"")</f>
        <v/>
      </c>
      <c r="B956" s="20" t="str" cm="1">
        <f t="array" ref="B956">IF(Table2[[#This Row],[Nodes]:[Nodes]]=5,Table2[[#This Row],[Solving_time]:[Solving_time]],"")</f>
        <v/>
      </c>
      <c r="C956" s="20" t="str" cm="1">
        <f t="array" ref="C956">IF(Table2[[#This Row],[Nodes]:[Nodes]]=6,Table2[[#This Row],[Solving_time]:[Solving_time]],"")</f>
        <v/>
      </c>
      <c r="D956" s="20" t="str" cm="1">
        <f t="array" ref="D956">IF(Table2[[#This Row],[Nodes]:[Nodes]]=7,Table2[[#This Row],[Solving_time]:[Solving_time]],"")</f>
        <v/>
      </c>
    </row>
    <row r="957" spans="1:4">
      <c r="A957" s="20" t="str" cm="1">
        <f t="array" ref="A957">IF(Table2[[#This Row],[Nodes]:[Nodes]]=4,Table2[[#This Row],[Solving_time]:[Solving_time]],"")</f>
        <v/>
      </c>
      <c r="B957" s="20" t="str" cm="1">
        <f t="array" ref="B957">IF(Table2[[#This Row],[Nodes]:[Nodes]]=5,Table2[[#This Row],[Solving_time]:[Solving_time]],"")</f>
        <v/>
      </c>
      <c r="C957" s="20" t="str" cm="1">
        <f t="array" ref="C957">IF(Table2[[#This Row],[Nodes]:[Nodes]]=6,Table2[[#This Row],[Solving_time]:[Solving_time]],"")</f>
        <v/>
      </c>
      <c r="D957" s="20" t="str" cm="1">
        <f t="array" ref="D957">IF(Table2[[#This Row],[Nodes]:[Nodes]]=7,Table2[[#This Row],[Solving_time]:[Solving_time]],"")</f>
        <v/>
      </c>
    </row>
    <row r="958" spans="1:4">
      <c r="A958" s="20" t="str" cm="1">
        <f t="array" ref="A958">IF(Table2[[#This Row],[Nodes]:[Nodes]]=4,Table2[[#This Row],[Solving_time]:[Solving_time]],"")</f>
        <v/>
      </c>
      <c r="B958" s="20" t="str" cm="1">
        <f t="array" ref="B958">IF(Table2[[#This Row],[Nodes]:[Nodes]]=5,Table2[[#This Row],[Solving_time]:[Solving_time]],"")</f>
        <v/>
      </c>
      <c r="C958" s="20" t="str" cm="1">
        <f t="array" ref="C958">IF(Table2[[#This Row],[Nodes]:[Nodes]]=6,Table2[[#This Row],[Solving_time]:[Solving_time]],"")</f>
        <v/>
      </c>
      <c r="D958" s="20" t="str" cm="1">
        <f t="array" ref="D958">IF(Table2[[#This Row],[Nodes]:[Nodes]]=7,Table2[[#This Row],[Solving_time]:[Solving_time]],"")</f>
        <v/>
      </c>
    </row>
    <row r="959" spans="1:4">
      <c r="A959" s="20" t="str" cm="1">
        <f t="array" ref="A959">IF(Table2[[#This Row],[Nodes]:[Nodes]]=4,Table2[[#This Row],[Solving_time]:[Solving_time]],"")</f>
        <v/>
      </c>
      <c r="B959" s="20" t="str" cm="1">
        <f t="array" ref="B959">IF(Table2[[#This Row],[Nodes]:[Nodes]]=5,Table2[[#This Row],[Solving_time]:[Solving_time]],"")</f>
        <v/>
      </c>
      <c r="C959" s="20" t="str" cm="1">
        <f t="array" ref="C959">IF(Table2[[#This Row],[Nodes]:[Nodes]]=6,Table2[[#This Row],[Solving_time]:[Solving_time]],"")</f>
        <v/>
      </c>
      <c r="D959" s="20" t="str" cm="1">
        <f t="array" ref="D959">IF(Table2[[#This Row],[Nodes]:[Nodes]]=7,Table2[[#This Row],[Solving_time]:[Solving_time]],"")</f>
        <v/>
      </c>
    </row>
    <row r="960" spans="1:4">
      <c r="A960" s="20" t="str" cm="1">
        <f t="array" ref="A960">IF(Table2[[#This Row],[Nodes]:[Nodes]]=4,Table2[[#This Row],[Solving_time]:[Solving_time]],"")</f>
        <v/>
      </c>
      <c r="B960" s="20" t="str" cm="1">
        <f t="array" ref="B960">IF(Table2[[#This Row],[Nodes]:[Nodes]]=5,Table2[[#This Row],[Solving_time]:[Solving_time]],"")</f>
        <v/>
      </c>
      <c r="C960" s="20" t="str" cm="1">
        <f t="array" ref="C960">IF(Table2[[#This Row],[Nodes]:[Nodes]]=6,Table2[[#This Row],[Solving_time]:[Solving_time]],"")</f>
        <v/>
      </c>
      <c r="D960" s="20" t="str" cm="1">
        <f t="array" ref="D960">IF(Table2[[#This Row],[Nodes]:[Nodes]]=7,Table2[[#This Row],[Solving_time]:[Solving_time]],"")</f>
        <v/>
      </c>
    </row>
    <row r="961" spans="1:4">
      <c r="A961" s="20" t="str" cm="1">
        <f t="array" ref="A961">IF(Table2[[#This Row],[Nodes]:[Nodes]]=4,Table2[[#This Row],[Solving_time]:[Solving_time]],"")</f>
        <v/>
      </c>
      <c r="B961" s="20" t="str" cm="1">
        <f t="array" ref="B961">IF(Table2[[#This Row],[Nodes]:[Nodes]]=5,Table2[[#This Row],[Solving_time]:[Solving_time]],"")</f>
        <v/>
      </c>
      <c r="C961" s="20" t="str" cm="1">
        <f t="array" ref="C961">IF(Table2[[#This Row],[Nodes]:[Nodes]]=6,Table2[[#This Row],[Solving_time]:[Solving_time]],"")</f>
        <v/>
      </c>
      <c r="D961" s="20" t="str" cm="1">
        <f t="array" ref="D961">IF(Table2[[#This Row],[Nodes]:[Nodes]]=7,Table2[[#This Row],[Solving_time]:[Solving_time]],"")</f>
        <v/>
      </c>
    </row>
    <row r="962" spans="1:4">
      <c r="A962" s="20" t="str" cm="1">
        <f t="array" ref="A962">IF(Table2[[#This Row],[Nodes]:[Nodes]]=4,Table2[[#This Row],[Solving_time]:[Solving_time]],"")</f>
        <v/>
      </c>
      <c r="B962" s="20" t="str" cm="1">
        <f t="array" ref="B962">IF(Table2[[#This Row],[Nodes]:[Nodes]]=5,Table2[[#This Row],[Solving_time]:[Solving_time]],"")</f>
        <v/>
      </c>
      <c r="C962" s="20" t="str" cm="1">
        <f t="array" ref="C962">IF(Table2[[#This Row],[Nodes]:[Nodes]]=6,Table2[[#This Row],[Solving_time]:[Solving_time]],"")</f>
        <v/>
      </c>
      <c r="D962" s="20" t="str" cm="1">
        <f t="array" ref="D962">IF(Table2[[#This Row],[Nodes]:[Nodes]]=7,Table2[[#This Row],[Solving_time]:[Solving_time]],"")</f>
        <v/>
      </c>
    </row>
    <row r="963" spans="1:4">
      <c r="A963" s="20" t="str" cm="1">
        <f t="array" ref="A963">IF(Table2[[#This Row],[Nodes]:[Nodes]]=4,Table2[[#This Row],[Solving_time]:[Solving_time]],"")</f>
        <v/>
      </c>
      <c r="B963" s="20" t="str" cm="1">
        <f t="array" ref="B963">IF(Table2[[#This Row],[Nodes]:[Nodes]]=5,Table2[[#This Row],[Solving_time]:[Solving_time]],"")</f>
        <v/>
      </c>
      <c r="C963" s="20" t="str" cm="1">
        <f t="array" ref="C963">IF(Table2[[#This Row],[Nodes]:[Nodes]]=6,Table2[[#This Row],[Solving_time]:[Solving_time]],"")</f>
        <v/>
      </c>
      <c r="D963" s="20" t="str" cm="1">
        <f t="array" ref="D963">IF(Table2[[#This Row],[Nodes]:[Nodes]]=7,Table2[[#This Row],[Solving_time]:[Solving_time]],"")</f>
        <v/>
      </c>
    </row>
    <row r="964" spans="1:4">
      <c r="A964" s="20" t="str" cm="1">
        <f t="array" ref="A964">IF(Table2[[#This Row],[Nodes]:[Nodes]]=4,Table2[[#This Row],[Solving_time]:[Solving_time]],"")</f>
        <v/>
      </c>
      <c r="B964" s="20" t="str" cm="1">
        <f t="array" ref="B964">IF(Table2[[#This Row],[Nodes]:[Nodes]]=5,Table2[[#This Row],[Solving_time]:[Solving_time]],"")</f>
        <v/>
      </c>
      <c r="C964" s="20" t="str" cm="1">
        <f t="array" ref="C964">IF(Table2[[#This Row],[Nodes]:[Nodes]]=6,Table2[[#This Row],[Solving_time]:[Solving_time]],"")</f>
        <v/>
      </c>
      <c r="D964" s="20" t="str" cm="1">
        <f t="array" ref="D964">IF(Table2[[#This Row],[Nodes]:[Nodes]]=7,Table2[[#This Row],[Solving_time]:[Solving_time]],"")</f>
        <v/>
      </c>
    </row>
    <row r="965" spans="1:4">
      <c r="A965" s="20" t="str" cm="1">
        <f t="array" ref="A965">IF(Table2[[#This Row],[Nodes]:[Nodes]]=4,Table2[[#This Row],[Solving_time]:[Solving_time]],"")</f>
        <v/>
      </c>
      <c r="B965" s="20" t="str" cm="1">
        <f t="array" ref="B965">IF(Table2[[#This Row],[Nodes]:[Nodes]]=5,Table2[[#This Row],[Solving_time]:[Solving_time]],"")</f>
        <v/>
      </c>
      <c r="C965" s="20" t="str" cm="1">
        <f t="array" ref="C965">IF(Table2[[#This Row],[Nodes]:[Nodes]]=6,Table2[[#This Row],[Solving_time]:[Solving_time]],"")</f>
        <v/>
      </c>
      <c r="D965" s="20" t="str" cm="1">
        <f t="array" ref="D965">IF(Table2[[#This Row],[Nodes]:[Nodes]]=7,Table2[[#This Row],[Solving_time]:[Solving_time]],"")</f>
        <v/>
      </c>
    </row>
    <row r="966" spans="1:4">
      <c r="A966" s="20" t="str" cm="1">
        <f t="array" ref="A966">IF(Table2[[#This Row],[Nodes]:[Nodes]]=4,Table2[[#This Row],[Solving_time]:[Solving_time]],"")</f>
        <v/>
      </c>
      <c r="B966" s="20" t="str" cm="1">
        <f t="array" ref="B966">IF(Table2[[#This Row],[Nodes]:[Nodes]]=5,Table2[[#This Row],[Solving_time]:[Solving_time]],"")</f>
        <v/>
      </c>
      <c r="C966" s="20" t="str" cm="1">
        <f t="array" ref="C966">IF(Table2[[#This Row],[Nodes]:[Nodes]]=6,Table2[[#This Row],[Solving_time]:[Solving_time]],"")</f>
        <v/>
      </c>
      <c r="D966" s="20" t="str" cm="1">
        <f t="array" ref="D966">IF(Table2[[#This Row],[Nodes]:[Nodes]]=7,Table2[[#This Row],[Solving_time]:[Solving_time]],"")</f>
        <v/>
      </c>
    </row>
    <row r="967" spans="1:4">
      <c r="A967" s="20" t="str" cm="1">
        <f t="array" ref="A967">IF(Table2[[#This Row],[Nodes]:[Nodes]]=4,Table2[[#This Row],[Solving_time]:[Solving_time]],"")</f>
        <v/>
      </c>
      <c r="B967" s="20" t="str" cm="1">
        <f t="array" ref="B967">IF(Table2[[#This Row],[Nodes]:[Nodes]]=5,Table2[[#This Row],[Solving_time]:[Solving_time]],"")</f>
        <v/>
      </c>
      <c r="C967" s="20" t="str" cm="1">
        <f t="array" ref="C967">IF(Table2[[#This Row],[Nodes]:[Nodes]]=6,Table2[[#This Row],[Solving_time]:[Solving_time]],"")</f>
        <v/>
      </c>
      <c r="D967" s="20" t="str" cm="1">
        <f t="array" ref="D967">IF(Table2[[#This Row],[Nodes]:[Nodes]]=7,Table2[[#This Row],[Solving_time]:[Solving_time]],"")</f>
        <v/>
      </c>
    </row>
    <row r="968" spans="1:4">
      <c r="A968" s="20" t="str" cm="1">
        <f t="array" ref="A968">IF(Table2[[#This Row],[Nodes]:[Nodes]]=4,Table2[[#This Row],[Solving_time]:[Solving_time]],"")</f>
        <v/>
      </c>
      <c r="B968" s="20" t="str" cm="1">
        <f t="array" ref="B968">IF(Table2[[#This Row],[Nodes]:[Nodes]]=5,Table2[[#This Row],[Solving_time]:[Solving_time]],"")</f>
        <v/>
      </c>
      <c r="C968" s="20" t="str" cm="1">
        <f t="array" ref="C968">IF(Table2[[#This Row],[Nodes]:[Nodes]]=6,Table2[[#This Row],[Solving_time]:[Solving_time]],"")</f>
        <v/>
      </c>
      <c r="D968" s="20" t="str" cm="1">
        <f t="array" ref="D968">IF(Table2[[#This Row],[Nodes]:[Nodes]]=7,Table2[[#This Row],[Solving_time]:[Solving_time]],"")</f>
        <v/>
      </c>
    </row>
    <row r="969" spans="1:4">
      <c r="A969" s="20" t="str" cm="1">
        <f t="array" ref="A969">IF(Table2[[#This Row],[Nodes]:[Nodes]]=4,Table2[[#This Row],[Solving_time]:[Solving_time]],"")</f>
        <v/>
      </c>
      <c r="B969" s="20" t="str" cm="1">
        <f t="array" ref="B969">IF(Table2[[#This Row],[Nodes]:[Nodes]]=5,Table2[[#This Row],[Solving_time]:[Solving_time]],"")</f>
        <v/>
      </c>
      <c r="C969" s="20" t="str" cm="1">
        <f t="array" ref="C969">IF(Table2[[#This Row],[Nodes]:[Nodes]]=6,Table2[[#This Row],[Solving_time]:[Solving_time]],"")</f>
        <v/>
      </c>
      <c r="D969" s="20" t="str" cm="1">
        <f t="array" ref="D969">IF(Table2[[#This Row],[Nodes]:[Nodes]]=7,Table2[[#This Row],[Solving_time]:[Solving_time]],"")</f>
        <v/>
      </c>
    </row>
    <row r="970" spans="1:4">
      <c r="A970" s="20" t="str" cm="1">
        <f t="array" ref="A970">IF(Table2[[#This Row],[Nodes]:[Nodes]]=4,Table2[[#This Row],[Solving_time]:[Solving_time]],"")</f>
        <v/>
      </c>
      <c r="B970" s="20" t="str" cm="1">
        <f t="array" ref="B970">IF(Table2[[#This Row],[Nodes]:[Nodes]]=5,Table2[[#This Row],[Solving_time]:[Solving_time]],"")</f>
        <v/>
      </c>
      <c r="C970" s="20" t="str" cm="1">
        <f t="array" ref="C970">IF(Table2[[#This Row],[Nodes]:[Nodes]]=6,Table2[[#This Row],[Solving_time]:[Solving_time]],"")</f>
        <v/>
      </c>
      <c r="D970" s="20" t="str" cm="1">
        <f t="array" ref="D970">IF(Table2[[#This Row],[Nodes]:[Nodes]]=7,Table2[[#This Row],[Solving_time]:[Solving_time]],"")</f>
        <v/>
      </c>
    </row>
    <row r="971" spans="1:4">
      <c r="A971" s="20" t="str" cm="1">
        <f t="array" ref="A971">IF(Table2[[#This Row],[Nodes]:[Nodes]]=4,Table2[[#This Row],[Solving_time]:[Solving_time]],"")</f>
        <v/>
      </c>
      <c r="B971" s="20" t="str" cm="1">
        <f t="array" ref="B971">IF(Table2[[#This Row],[Nodes]:[Nodes]]=5,Table2[[#This Row],[Solving_time]:[Solving_time]],"")</f>
        <v/>
      </c>
      <c r="C971" s="20" t="str" cm="1">
        <f t="array" ref="C971">IF(Table2[[#This Row],[Nodes]:[Nodes]]=6,Table2[[#This Row],[Solving_time]:[Solving_time]],"")</f>
        <v/>
      </c>
      <c r="D971" s="20" t="str" cm="1">
        <f t="array" ref="D971">IF(Table2[[#This Row],[Nodes]:[Nodes]]=7,Table2[[#This Row],[Solving_time]:[Solving_time]],"")</f>
        <v/>
      </c>
    </row>
    <row r="972" spans="1:4">
      <c r="A972" s="20" t="str" cm="1">
        <f t="array" ref="A972">IF(Table2[[#This Row],[Nodes]:[Nodes]]=4,Table2[[#This Row],[Solving_time]:[Solving_time]],"")</f>
        <v/>
      </c>
      <c r="B972" s="20" t="str" cm="1">
        <f t="array" ref="B972">IF(Table2[[#This Row],[Nodes]:[Nodes]]=5,Table2[[#This Row],[Solving_time]:[Solving_time]],"")</f>
        <v/>
      </c>
      <c r="C972" s="20" t="str" cm="1">
        <f t="array" ref="C972">IF(Table2[[#This Row],[Nodes]:[Nodes]]=6,Table2[[#This Row],[Solving_time]:[Solving_time]],"")</f>
        <v/>
      </c>
      <c r="D972" s="20" t="str" cm="1">
        <f t="array" ref="D972">IF(Table2[[#This Row],[Nodes]:[Nodes]]=7,Table2[[#This Row],[Solving_time]:[Solving_time]],"")</f>
        <v/>
      </c>
    </row>
    <row r="973" spans="1:4">
      <c r="A973" s="20" t="str" cm="1">
        <f t="array" ref="A973">IF(Table2[[#This Row],[Nodes]:[Nodes]]=4,Table2[[#This Row],[Solving_time]:[Solving_time]],"")</f>
        <v/>
      </c>
      <c r="B973" s="20" t="str" cm="1">
        <f t="array" ref="B973">IF(Table2[[#This Row],[Nodes]:[Nodes]]=5,Table2[[#This Row],[Solving_time]:[Solving_time]],"")</f>
        <v/>
      </c>
      <c r="C973" s="20" t="str" cm="1">
        <f t="array" ref="C973">IF(Table2[[#This Row],[Nodes]:[Nodes]]=6,Table2[[#This Row],[Solving_time]:[Solving_time]],"")</f>
        <v/>
      </c>
      <c r="D973" s="20" t="str" cm="1">
        <f t="array" ref="D973">IF(Table2[[#This Row],[Nodes]:[Nodes]]=7,Table2[[#This Row],[Solving_time]:[Solving_time]],"")</f>
        <v/>
      </c>
    </row>
    <row r="974" spans="1:4">
      <c r="A974" s="20" t="str" cm="1">
        <f t="array" ref="A974">IF(Table2[[#This Row],[Nodes]:[Nodes]]=4,Table2[[#This Row],[Solving_time]:[Solving_time]],"")</f>
        <v/>
      </c>
      <c r="B974" s="20" t="str" cm="1">
        <f t="array" ref="B974">IF(Table2[[#This Row],[Nodes]:[Nodes]]=5,Table2[[#This Row],[Solving_time]:[Solving_time]],"")</f>
        <v/>
      </c>
      <c r="C974" s="20" t="str" cm="1">
        <f t="array" ref="C974">IF(Table2[[#This Row],[Nodes]:[Nodes]]=6,Table2[[#This Row],[Solving_time]:[Solving_time]],"")</f>
        <v/>
      </c>
      <c r="D974" s="20" t="str" cm="1">
        <f t="array" ref="D974">IF(Table2[[#This Row],[Nodes]:[Nodes]]=7,Table2[[#This Row],[Solving_time]:[Solving_time]],"")</f>
        <v/>
      </c>
    </row>
    <row r="975" spans="1:4">
      <c r="A975" s="20" t="str" cm="1">
        <f t="array" ref="A975">IF(Table2[[#This Row],[Nodes]:[Nodes]]=4,Table2[[#This Row],[Solving_time]:[Solving_time]],"")</f>
        <v/>
      </c>
      <c r="B975" s="20" t="str" cm="1">
        <f t="array" ref="B975">IF(Table2[[#This Row],[Nodes]:[Nodes]]=5,Table2[[#This Row],[Solving_time]:[Solving_time]],"")</f>
        <v/>
      </c>
      <c r="C975" s="20" t="str" cm="1">
        <f t="array" ref="C975">IF(Table2[[#This Row],[Nodes]:[Nodes]]=6,Table2[[#This Row],[Solving_time]:[Solving_time]],"")</f>
        <v/>
      </c>
      <c r="D975" s="20" t="str" cm="1">
        <f t="array" ref="D975">IF(Table2[[#This Row],[Nodes]:[Nodes]]=7,Table2[[#This Row],[Solving_time]:[Solving_time]],"")</f>
        <v/>
      </c>
    </row>
    <row r="976" spans="1:4">
      <c r="A976" s="20" t="str" cm="1">
        <f t="array" ref="A976">IF(Table2[[#This Row],[Nodes]:[Nodes]]=4,Table2[[#This Row],[Solving_time]:[Solving_time]],"")</f>
        <v/>
      </c>
      <c r="B976" s="20" t="str" cm="1">
        <f t="array" ref="B976">IF(Table2[[#This Row],[Nodes]:[Nodes]]=5,Table2[[#This Row],[Solving_time]:[Solving_time]],"")</f>
        <v/>
      </c>
      <c r="C976" s="20" t="str" cm="1">
        <f t="array" ref="C976">IF(Table2[[#This Row],[Nodes]:[Nodes]]=6,Table2[[#This Row],[Solving_time]:[Solving_time]],"")</f>
        <v/>
      </c>
      <c r="D976" s="20" t="str" cm="1">
        <f t="array" ref="D976">IF(Table2[[#This Row],[Nodes]:[Nodes]]=7,Table2[[#This Row],[Solving_time]:[Solving_time]],"")</f>
        <v/>
      </c>
    </row>
    <row r="977" spans="1:4">
      <c r="A977" s="20" t="str" cm="1">
        <f t="array" ref="A977">IF(Table2[[#This Row],[Nodes]:[Nodes]]=4,Table2[[#This Row],[Solving_time]:[Solving_time]],"")</f>
        <v/>
      </c>
      <c r="B977" s="20" t="str" cm="1">
        <f t="array" ref="B977">IF(Table2[[#This Row],[Nodes]:[Nodes]]=5,Table2[[#This Row],[Solving_time]:[Solving_time]],"")</f>
        <v/>
      </c>
      <c r="C977" s="20" t="str" cm="1">
        <f t="array" ref="C977">IF(Table2[[#This Row],[Nodes]:[Nodes]]=6,Table2[[#This Row],[Solving_time]:[Solving_time]],"")</f>
        <v/>
      </c>
      <c r="D977" s="20" t="str" cm="1">
        <f t="array" ref="D977">IF(Table2[[#This Row],[Nodes]:[Nodes]]=7,Table2[[#This Row],[Solving_time]:[Solving_time]],"")</f>
        <v/>
      </c>
    </row>
    <row r="978" spans="1:4">
      <c r="A978" s="20" t="str" cm="1">
        <f t="array" ref="A978">IF(Table2[[#This Row],[Nodes]:[Nodes]]=4,Table2[[#This Row],[Solving_time]:[Solving_time]],"")</f>
        <v/>
      </c>
      <c r="B978" s="20" t="str" cm="1">
        <f t="array" ref="B978">IF(Table2[[#This Row],[Nodes]:[Nodes]]=5,Table2[[#This Row],[Solving_time]:[Solving_time]],"")</f>
        <v/>
      </c>
      <c r="C978" s="20" t="str" cm="1">
        <f t="array" ref="C978">IF(Table2[[#This Row],[Nodes]:[Nodes]]=6,Table2[[#This Row],[Solving_time]:[Solving_time]],"")</f>
        <v/>
      </c>
      <c r="D978" s="20" t="str" cm="1">
        <f t="array" ref="D978">IF(Table2[[#This Row],[Nodes]:[Nodes]]=7,Table2[[#This Row],[Solving_time]:[Solving_time]],"")</f>
        <v/>
      </c>
    </row>
    <row r="979" spans="1:4">
      <c r="A979" s="20" t="str" cm="1">
        <f t="array" ref="A979">IF(Table2[[#This Row],[Nodes]:[Nodes]]=4,Table2[[#This Row],[Solving_time]:[Solving_time]],"")</f>
        <v/>
      </c>
      <c r="B979" s="20" t="str" cm="1">
        <f t="array" ref="B979">IF(Table2[[#This Row],[Nodes]:[Nodes]]=5,Table2[[#This Row],[Solving_time]:[Solving_time]],"")</f>
        <v/>
      </c>
      <c r="C979" s="20" t="str" cm="1">
        <f t="array" ref="C979">IF(Table2[[#This Row],[Nodes]:[Nodes]]=6,Table2[[#This Row],[Solving_time]:[Solving_time]],"")</f>
        <v/>
      </c>
      <c r="D979" s="20" t="str" cm="1">
        <f t="array" ref="D979">IF(Table2[[#This Row],[Nodes]:[Nodes]]=7,Table2[[#This Row],[Solving_time]:[Solving_time]],"")</f>
        <v/>
      </c>
    </row>
    <row r="980" spans="1:4">
      <c r="A980" s="20" t="str" cm="1">
        <f t="array" ref="A980">IF(Table2[[#This Row],[Nodes]:[Nodes]]=4,Table2[[#This Row],[Solving_time]:[Solving_time]],"")</f>
        <v/>
      </c>
      <c r="B980" s="20" t="str" cm="1">
        <f t="array" ref="B980">IF(Table2[[#This Row],[Nodes]:[Nodes]]=5,Table2[[#This Row],[Solving_time]:[Solving_time]],"")</f>
        <v/>
      </c>
      <c r="C980" s="20" t="str" cm="1">
        <f t="array" ref="C980">IF(Table2[[#This Row],[Nodes]:[Nodes]]=6,Table2[[#This Row],[Solving_time]:[Solving_time]],"")</f>
        <v/>
      </c>
      <c r="D980" s="20" t="str" cm="1">
        <f t="array" ref="D980">IF(Table2[[#This Row],[Nodes]:[Nodes]]=7,Table2[[#This Row],[Solving_time]:[Solving_time]],"")</f>
        <v/>
      </c>
    </row>
    <row r="981" spans="1:4">
      <c r="A981" s="20" t="str" cm="1">
        <f t="array" ref="A981">IF(Table2[[#This Row],[Nodes]:[Nodes]]=4,Table2[[#This Row],[Solving_time]:[Solving_time]],"")</f>
        <v/>
      </c>
      <c r="B981" s="20" t="str" cm="1">
        <f t="array" ref="B981">IF(Table2[[#This Row],[Nodes]:[Nodes]]=5,Table2[[#This Row],[Solving_time]:[Solving_time]],"")</f>
        <v/>
      </c>
      <c r="C981" s="20" t="str" cm="1">
        <f t="array" ref="C981">IF(Table2[[#This Row],[Nodes]:[Nodes]]=6,Table2[[#This Row],[Solving_time]:[Solving_time]],"")</f>
        <v/>
      </c>
      <c r="D981" s="20" t="str" cm="1">
        <f t="array" ref="D981">IF(Table2[[#This Row],[Nodes]:[Nodes]]=7,Table2[[#This Row],[Solving_time]:[Solving_time]],"")</f>
        <v/>
      </c>
    </row>
    <row r="982" spans="1:4">
      <c r="A982" s="20" t="str" cm="1">
        <f t="array" ref="A982">IF(Table2[[#This Row],[Nodes]:[Nodes]]=4,Table2[[#This Row],[Solving_time]:[Solving_time]],"")</f>
        <v/>
      </c>
      <c r="B982" s="20" t="str" cm="1">
        <f t="array" ref="B982">IF(Table2[[#This Row],[Nodes]:[Nodes]]=5,Table2[[#This Row],[Solving_time]:[Solving_time]],"")</f>
        <v/>
      </c>
      <c r="C982" s="20" t="str" cm="1">
        <f t="array" ref="C982">IF(Table2[[#This Row],[Nodes]:[Nodes]]=6,Table2[[#This Row],[Solving_time]:[Solving_time]],"")</f>
        <v/>
      </c>
      <c r="D982" s="20" t="str" cm="1">
        <f t="array" ref="D982">IF(Table2[[#This Row],[Nodes]:[Nodes]]=7,Table2[[#This Row],[Solving_time]:[Solving_time]],"")</f>
        <v/>
      </c>
    </row>
    <row r="983" spans="1:4">
      <c r="A983" s="20" t="str" cm="1">
        <f t="array" ref="A983">IF(Table2[[#This Row],[Nodes]:[Nodes]]=4,Table2[[#This Row],[Solving_time]:[Solving_time]],"")</f>
        <v/>
      </c>
      <c r="B983" s="20" t="str" cm="1">
        <f t="array" ref="B983">IF(Table2[[#This Row],[Nodes]:[Nodes]]=5,Table2[[#This Row],[Solving_time]:[Solving_time]],"")</f>
        <v/>
      </c>
      <c r="C983" s="20" t="str" cm="1">
        <f t="array" ref="C983">IF(Table2[[#This Row],[Nodes]:[Nodes]]=6,Table2[[#This Row],[Solving_time]:[Solving_time]],"")</f>
        <v/>
      </c>
      <c r="D983" s="20" t="str" cm="1">
        <f t="array" ref="D983">IF(Table2[[#This Row],[Nodes]:[Nodes]]=7,Table2[[#This Row],[Solving_time]:[Solving_time]],"")</f>
        <v/>
      </c>
    </row>
    <row r="984" spans="1:4">
      <c r="A984" s="20" t="str" cm="1">
        <f t="array" ref="A984">IF(Table2[[#This Row],[Nodes]:[Nodes]]=4,Table2[[#This Row],[Solving_time]:[Solving_time]],"")</f>
        <v/>
      </c>
      <c r="B984" s="20" t="str" cm="1">
        <f t="array" ref="B984">IF(Table2[[#This Row],[Nodes]:[Nodes]]=5,Table2[[#This Row],[Solving_time]:[Solving_time]],"")</f>
        <v/>
      </c>
      <c r="C984" s="20" t="str" cm="1">
        <f t="array" ref="C984">IF(Table2[[#This Row],[Nodes]:[Nodes]]=6,Table2[[#This Row],[Solving_time]:[Solving_time]],"")</f>
        <v/>
      </c>
      <c r="D984" s="20" t="str" cm="1">
        <f t="array" ref="D984">IF(Table2[[#This Row],[Nodes]:[Nodes]]=7,Table2[[#This Row],[Solving_time]:[Solving_time]],"")</f>
        <v/>
      </c>
    </row>
    <row r="985" spans="1:4">
      <c r="A985" s="20" t="str" cm="1">
        <f t="array" ref="A985">IF(Table2[[#This Row],[Nodes]:[Nodes]]=4,Table2[[#This Row],[Solving_time]:[Solving_time]],"")</f>
        <v/>
      </c>
      <c r="B985" s="20" t="str" cm="1">
        <f t="array" ref="B985">IF(Table2[[#This Row],[Nodes]:[Nodes]]=5,Table2[[#This Row],[Solving_time]:[Solving_time]],"")</f>
        <v/>
      </c>
      <c r="C985" s="20" t="str" cm="1">
        <f t="array" ref="C985">IF(Table2[[#This Row],[Nodes]:[Nodes]]=6,Table2[[#This Row],[Solving_time]:[Solving_time]],"")</f>
        <v/>
      </c>
      <c r="D985" s="20" t="str" cm="1">
        <f t="array" ref="D985">IF(Table2[[#This Row],[Nodes]:[Nodes]]=7,Table2[[#This Row],[Solving_time]:[Solving_time]],"")</f>
        <v/>
      </c>
    </row>
    <row r="986" spans="1:4">
      <c r="A986" s="20" t="str" cm="1">
        <f t="array" ref="A986">IF(Table2[[#This Row],[Nodes]:[Nodes]]=4,Table2[[#This Row],[Solving_time]:[Solving_time]],"")</f>
        <v/>
      </c>
      <c r="B986" s="20" t="str" cm="1">
        <f t="array" ref="B986">IF(Table2[[#This Row],[Nodes]:[Nodes]]=5,Table2[[#This Row],[Solving_time]:[Solving_time]],"")</f>
        <v/>
      </c>
      <c r="C986" s="20" t="str" cm="1">
        <f t="array" ref="C986">IF(Table2[[#This Row],[Nodes]:[Nodes]]=6,Table2[[#This Row],[Solving_time]:[Solving_time]],"")</f>
        <v/>
      </c>
      <c r="D986" s="20" t="str" cm="1">
        <f t="array" ref="D986">IF(Table2[[#This Row],[Nodes]:[Nodes]]=7,Table2[[#This Row],[Solving_time]:[Solving_time]],"")</f>
        <v/>
      </c>
    </row>
    <row r="987" spans="1:4">
      <c r="A987" s="20" t="str" cm="1">
        <f t="array" ref="A987">IF(Table2[[#This Row],[Nodes]:[Nodes]]=4,Table2[[#This Row],[Solving_time]:[Solving_time]],"")</f>
        <v/>
      </c>
      <c r="B987" s="20" t="str" cm="1">
        <f t="array" ref="B987">IF(Table2[[#This Row],[Nodes]:[Nodes]]=5,Table2[[#This Row],[Solving_time]:[Solving_time]],"")</f>
        <v/>
      </c>
      <c r="C987" s="20" t="str" cm="1">
        <f t="array" ref="C987">IF(Table2[[#This Row],[Nodes]:[Nodes]]=6,Table2[[#This Row],[Solving_time]:[Solving_time]],"")</f>
        <v/>
      </c>
      <c r="D987" s="20" t="str" cm="1">
        <f t="array" ref="D987">IF(Table2[[#This Row],[Nodes]:[Nodes]]=7,Table2[[#This Row],[Solving_time]:[Solving_time]],"")</f>
        <v/>
      </c>
    </row>
    <row r="988" spans="1:4">
      <c r="A988" s="20" t="str" cm="1">
        <f t="array" ref="A988">IF(Table2[[#This Row],[Nodes]:[Nodes]]=4,Table2[[#This Row],[Solving_time]:[Solving_time]],"")</f>
        <v/>
      </c>
      <c r="B988" s="20" t="str" cm="1">
        <f t="array" ref="B988">IF(Table2[[#This Row],[Nodes]:[Nodes]]=5,Table2[[#This Row],[Solving_time]:[Solving_time]],"")</f>
        <v/>
      </c>
      <c r="C988" s="20" t="str" cm="1">
        <f t="array" ref="C988">IF(Table2[[#This Row],[Nodes]:[Nodes]]=6,Table2[[#This Row],[Solving_time]:[Solving_time]],"")</f>
        <v/>
      </c>
      <c r="D988" s="20" t="str" cm="1">
        <f t="array" ref="D988">IF(Table2[[#This Row],[Nodes]:[Nodes]]=7,Table2[[#This Row],[Solving_time]:[Solving_time]],"")</f>
        <v/>
      </c>
    </row>
    <row r="989" spans="1:4">
      <c r="A989" s="20" t="str" cm="1">
        <f t="array" ref="A989">IF(Table2[[#This Row],[Nodes]:[Nodes]]=4,Table2[[#This Row],[Solving_time]:[Solving_time]],"")</f>
        <v/>
      </c>
      <c r="B989" s="20" t="str" cm="1">
        <f t="array" ref="B989">IF(Table2[[#This Row],[Nodes]:[Nodes]]=5,Table2[[#This Row],[Solving_time]:[Solving_time]],"")</f>
        <v/>
      </c>
      <c r="C989" s="20" t="str" cm="1">
        <f t="array" ref="C989">IF(Table2[[#This Row],[Nodes]:[Nodes]]=6,Table2[[#This Row],[Solving_time]:[Solving_time]],"")</f>
        <v/>
      </c>
      <c r="D989" s="20" t="str" cm="1">
        <f t="array" ref="D989">IF(Table2[[#This Row],[Nodes]:[Nodes]]=7,Table2[[#This Row],[Solving_time]:[Solving_time]],"")</f>
        <v/>
      </c>
    </row>
    <row r="990" spans="1:4">
      <c r="A990" s="20" t="str" cm="1">
        <f t="array" ref="A990">IF(Table2[[#This Row],[Nodes]:[Nodes]]=4,Table2[[#This Row],[Solving_time]:[Solving_time]],"")</f>
        <v/>
      </c>
      <c r="B990" s="20" t="str" cm="1">
        <f t="array" ref="B990">IF(Table2[[#This Row],[Nodes]:[Nodes]]=5,Table2[[#This Row],[Solving_time]:[Solving_time]],"")</f>
        <v/>
      </c>
      <c r="C990" s="20" t="str" cm="1">
        <f t="array" ref="C990">IF(Table2[[#This Row],[Nodes]:[Nodes]]=6,Table2[[#This Row],[Solving_time]:[Solving_time]],"")</f>
        <v/>
      </c>
      <c r="D990" s="20" t="str" cm="1">
        <f t="array" ref="D990">IF(Table2[[#This Row],[Nodes]:[Nodes]]=7,Table2[[#This Row],[Solving_time]:[Solving_time]],"")</f>
        <v/>
      </c>
    </row>
    <row r="991" spans="1:4">
      <c r="A991" s="20" t="str" cm="1">
        <f t="array" ref="A991">IF(Table2[[#This Row],[Nodes]:[Nodes]]=4,Table2[[#This Row],[Solving_time]:[Solving_time]],"")</f>
        <v/>
      </c>
      <c r="B991" s="20" t="str" cm="1">
        <f t="array" ref="B991">IF(Table2[[#This Row],[Nodes]:[Nodes]]=5,Table2[[#This Row],[Solving_time]:[Solving_time]],"")</f>
        <v/>
      </c>
      <c r="C991" s="20" t="str" cm="1">
        <f t="array" ref="C991">IF(Table2[[#This Row],[Nodes]:[Nodes]]=6,Table2[[#This Row],[Solving_time]:[Solving_time]],"")</f>
        <v/>
      </c>
      <c r="D991" s="20" t="str" cm="1">
        <f t="array" ref="D991">IF(Table2[[#This Row],[Nodes]:[Nodes]]=7,Table2[[#This Row],[Solving_time]:[Solving_time]],"")</f>
        <v/>
      </c>
    </row>
    <row r="992" spans="1:4">
      <c r="A992" s="20" t="str" cm="1">
        <f t="array" ref="A992">IF(Table2[[#This Row],[Nodes]:[Nodes]]=4,Table2[[#This Row],[Solving_time]:[Solving_time]],"")</f>
        <v/>
      </c>
      <c r="B992" s="20" t="str" cm="1">
        <f t="array" ref="B992">IF(Table2[[#This Row],[Nodes]:[Nodes]]=5,Table2[[#This Row],[Solving_time]:[Solving_time]],"")</f>
        <v/>
      </c>
      <c r="C992" s="20" t="str" cm="1">
        <f t="array" ref="C992">IF(Table2[[#This Row],[Nodes]:[Nodes]]=6,Table2[[#This Row],[Solving_time]:[Solving_time]],"")</f>
        <v/>
      </c>
      <c r="D992" s="20" t="str" cm="1">
        <f t="array" ref="D992">IF(Table2[[#This Row],[Nodes]:[Nodes]]=7,Table2[[#This Row],[Solving_time]:[Solving_time]],"")</f>
        <v/>
      </c>
    </row>
    <row r="993" spans="1:4">
      <c r="A993" s="20" t="str" cm="1">
        <f t="array" ref="A993">IF(Table2[[#This Row],[Nodes]:[Nodes]]=4,Table2[[#This Row],[Solving_time]:[Solving_time]],"")</f>
        <v/>
      </c>
      <c r="B993" s="20" t="str" cm="1">
        <f t="array" ref="B993">IF(Table2[[#This Row],[Nodes]:[Nodes]]=5,Table2[[#This Row],[Solving_time]:[Solving_time]],"")</f>
        <v/>
      </c>
      <c r="C993" s="20" t="str" cm="1">
        <f t="array" ref="C993">IF(Table2[[#This Row],[Nodes]:[Nodes]]=6,Table2[[#This Row],[Solving_time]:[Solving_time]],"")</f>
        <v/>
      </c>
      <c r="D993" s="20" t="str" cm="1">
        <f t="array" ref="D993">IF(Table2[[#This Row],[Nodes]:[Nodes]]=7,Table2[[#This Row],[Solving_time]:[Solving_time]],"")</f>
        <v/>
      </c>
    </row>
    <row r="994" spans="1:4">
      <c r="A994" s="20" t="str" cm="1">
        <f t="array" ref="A994">IF(Table2[[#This Row],[Nodes]:[Nodes]]=4,Table2[[#This Row],[Solving_time]:[Solving_time]],"")</f>
        <v/>
      </c>
      <c r="B994" s="20" t="str" cm="1">
        <f t="array" ref="B994">IF(Table2[[#This Row],[Nodes]:[Nodes]]=5,Table2[[#This Row],[Solving_time]:[Solving_time]],"")</f>
        <v/>
      </c>
      <c r="C994" s="20" t="str" cm="1">
        <f t="array" ref="C994">IF(Table2[[#This Row],[Nodes]:[Nodes]]=6,Table2[[#This Row],[Solving_time]:[Solving_time]],"")</f>
        <v/>
      </c>
      <c r="D994" s="20" t="str" cm="1">
        <f t="array" ref="D994">IF(Table2[[#This Row],[Nodes]:[Nodes]]=7,Table2[[#This Row],[Solving_time]:[Solving_time]],"")</f>
        <v/>
      </c>
    </row>
    <row r="995" spans="1:4">
      <c r="A995" s="20" t="str" cm="1">
        <f t="array" ref="A995">IF(Table2[[#This Row],[Nodes]:[Nodes]]=4,Table2[[#This Row],[Solving_time]:[Solving_time]],"")</f>
        <v/>
      </c>
      <c r="B995" s="20" t="str" cm="1">
        <f t="array" ref="B995">IF(Table2[[#This Row],[Nodes]:[Nodes]]=5,Table2[[#This Row],[Solving_time]:[Solving_time]],"")</f>
        <v/>
      </c>
      <c r="C995" s="20" t="str" cm="1">
        <f t="array" ref="C995">IF(Table2[[#This Row],[Nodes]:[Nodes]]=6,Table2[[#This Row],[Solving_time]:[Solving_time]],"")</f>
        <v/>
      </c>
      <c r="D995" s="20" t="str" cm="1">
        <f t="array" ref="D995">IF(Table2[[#This Row],[Nodes]:[Nodes]]=7,Table2[[#This Row],[Solving_time]:[Solving_time]],"")</f>
        <v/>
      </c>
    </row>
    <row r="996" spans="1:4">
      <c r="A996" s="20" t="str" cm="1">
        <f t="array" ref="A996">IF(Table2[[#This Row],[Nodes]:[Nodes]]=4,Table2[[#This Row],[Solving_time]:[Solving_time]],"")</f>
        <v/>
      </c>
      <c r="B996" s="20" t="str" cm="1">
        <f t="array" ref="B996">IF(Table2[[#This Row],[Nodes]:[Nodes]]=5,Table2[[#This Row],[Solving_time]:[Solving_time]],"")</f>
        <v/>
      </c>
      <c r="C996" s="20" t="str" cm="1">
        <f t="array" ref="C996">IF(Table2[[#This Row],[Nodes]:[Nodes]]=6,Table2[[#This Row],[Solving_time]:[Solving_time]],"")</f>
        <v/>
      </c>
      <c r="D996" s="20" t="str" cm="1">
        <f t="array" ref="D996">IF(Table2[[#This Row],[Nodes]:[Nodes]]=7,Table2[[#This Row],[Solving_time]:[Solving_time]],"")</f>
        <v/>
      </c>
    </row>
    <row r="997" spans="1:4">
      <c r="A997" s="20" t="str" cm="1">
        <f t="array" ref="A997">IF(Table2[[#This Row],[Nodes]:[Nodes]]=4,Table2[[#This Row],[Solving_time]:[Solving_time]],"")</f>
        <v/>
      </c>
      <c r="B997" s="20" t="str" cm="1">
        <f t="array" ref="B997">IF(Table2[[#This Row],[Nodes]:[Nodes]]=5,Table2[[#This Row],[Solving_time]:[Solving_time]],"")</f>
        <v/>
      </c>
      <c r="C997" s="20" t="str" cm="1">
        <f t="array" ref="C997">IF(Table2[[#This Row],[Nodes]:[Nodes]]=6,Table2[[#This Row],[Solving_time]:[Solving_time]],"")</f>
        <v/>
      </c>
      <c r="D997" s="20" t="str" cm="1">
        <f t="array" ref="D997">IF(Table2[[#This Row],[Nodes]:[Nodes]]=7,Table2[[#This Row],[Solving_time]:[Solving_time]],"")</f>
        <v/>
      </c>
    </row>
    <row r="998" spans="1:4">
      <c r="A998" s="20" t="str" cm="1">
        <f t="array" ref="A998">IF(Table2[[#This Row],[Nodes]:[Nodes]]=4,Table2[[#This Row],[Solving_time]:[Solving_time]],"")</f>
        <v/>
      </c>
      <c r="B998" s="20" t="str" cm="1">
        <f t="array" ref="B998">IF(Table2[[#This Row],[Nodes]:[Nodes]]=5,Table2[[#This Row],[Solving_time]:[Solving_time]],"")</f>
        <v/>
      </c>
      <c r="C998" s="20" t="str" cm="1">
        <f t="array" ref="C998">IF(Table2[[#This Row],[Nodes]:[Nodes]]=6,Table2[[#This Row],[Solving_time]:[Solving_time]],"")</f>
        <v/>
      </c>
      <c r="D998" s="20" t="str" cm="1">
        <f t="array" ref="D998">IF(Table2[[#This Row],[Nodes]:[Nodes]]=7,Table2[[#This Row],[Solving_time]:[Solving_time]],"")</f>
        <v/>
      </c>
    </row>
    <row r="999" spans="1:4">
      <c r="A999" s="20" t="str" cm="1">
        <f t="array" ref="A999">IF(Table2[[#This Row],[Nodes]:[Nodes]]=4,Table2[[#This Row],[Solving_time]:[Solving_time]],"")</f>
        <v/>
      </c>
      <c r="B999" s="20" t="str" cm="1">
        <f t="array" ref="B999">IF(Table2[[#This Row],[Nodes]:[Nodes]]=5,Table2[[#This Row],[Solving_time]:[Solving_time]],"")</f>
        <v/>
      </c>
      <c r="C999" s="20" t="str" cm="1">
        <f t="array" ref="C999">IF(Table2[[#This Row],[Nodes]:[Nodes]]=6,Table2[[#This Row],[Solving_time]:[Solving_time]],"")</f>
        <v/>
      </c>
      <c r="D999" s="20" t="str" cm="1">
        <f t="array" ref="D999">IF(Table2[[#This Row],[Nodes]:[Nodes]]=7,Table2[[#This Row],[Solving_time]:[Solving_time]],"")</f>
        <v/>
      </c>
    </row>
    <row r="1000" spans="1:4">
      <c r="A1000" s="20" t="str" cm="1">
        <f t="array" ref="A1000">IF(Table2[[#This Row],[Nodes]:[Nodes]]=4,Table2[[#This Row],[Solving_time]:[Solving_time]],"")</f>
        <v/>
      </c>
      <c r="B1000" s="20" t="str" cm="1">
        <f t="array" ref="B1000">IF(Table2[[#This Row],[Nodes]:[Nodes]]=5,Table2[[#This Row],[Solving_time]:[Solving_time]],"")</f>
        <v/>
      </c>
      <c r="C1000" s="20" t="str" cm="1">
        <f t="array" ref="C1000">IF(Table2[[#This Row],[Nodes]:[Nodes]]=6,Table2[[#This Row],[Solving_time]:[Solving_time]],"")</f>
        <v/>
      </c>
      <c r="D1000" s="20" t="str" cm="1">
        <f t="array" ref="D1000">IF(Table2[[#This Row],[Nodes]:[Nodes]]=7,Table2[[#This Row],[Solving_time]:[Solving_time]],"")</f>
        <v/>
      </c>
    </row>
    <row r="1001" spans="1:4">
      <c r="A1001" s="20" t="str" cm="1">
        <f t="array" ref="A1001">IF(Table2[[#This Row],[Nodes]:[Nodes]]=4,Table2[[#This Row],[Solving_time]:[Solving_time]],"")</f>
        <v/>
      </c>
      <c r="B1001" s="20" t="str" cm="1">
        <f t="array" ref="B1001">IF(Table2[[#This Row],[Nodes]:[Nodes]]=5,Table2[[#This Row],[Solving_time]:[Solving_time]],"")</f>
        <v/>
      </c>
      <c r="C1001" s="20" t="str" cm="1">
        <f t="array" ref="C1001">IF(Table2[[#This Row],[Nodes]:[Nodes]]=6,Table2[[#This Row],[Solving_time]:[Solving_time]],"")</f>
        <v/>
      </c>
      <c r="D1001" s="20" t="str" cm="1">
        <f t="array" ref="D1001">IF(Table2[[#This Row],[Nodes]:[Nodes]]=7,Table2[[#This Row],[Solving_time]:[Solving_time]],"")</f>
        <v/>
      </c>
    </row>
    <row r="1002" spans="1:4">
      <c r="A1002" s="20" t="str" cm="1">
        <f t="array" ref="A1002">IF(Table2[[#This Row],[Nodes]:[Nodes]]=4,Table2[[#This Row],[Solving_time]:[Solving_time]],"")</f>
        <v/>
      </c>
      <c r="B1002" s="20" t="str" cm="1">
        <f t="array" ref="B1002">IF(Table2[[#This Row],[Nodes]:[Nodes]]=5,Table2[[#This Row],[Solving_time]:[Solving_time]],"")</f>
        <v/>
      </c>
      <c r="C1002" s="20" t="str" cm="1">
        <f t="array" ref="C1002">IF(Table2[[#This Row],[Nodes]:[Nodes]]=6,Table2[[#This Row],[Solving_time]:[Solving_time]],"")</f>
        <v/>
      </c>
      <c r="D1002" s="20" t="str" cm="1">
        <f t="array" ref="D1002">IF(Table2[[#This Row],[Nodes]:[Nodes]]=7,Table2[[#This Row],[Solving_time]:[Solving_time]],"")</f>
        <v/>
      </c>
    </row>
    <row r="1003" spans="1:4">
      <c r="A1003" s="20" t="str" cm="1">
        <f t="array" ref="A1003">IF(Table2[[#This Row],[Nodes]:[Nodes]]=4,Table2[[#This Row],[Solving_time]:[Solving_time]],"")</f>
        <v/>
      </c>
      <c r="B1003" s="20" t="str" cm="1">
        <f t="array" ref="B1003">IF(Table2[[#This Row],[Nodes]:[Nodes]]=5,Table2[[#This Row],[Solving_time]:[Solving_time]],"")</f>
        <v/>
      </c>
      <c r="C1003" s="20" t="str" cm="1">
        <f t="array" ref="C1003">IF(Table2[[#This Row],[Nodes]:[Nodes]]=6,Table2[[#This Row],[Solving_time]:[Solving_time]],"")</f>
        <v/>
      </c>
      <c r="D1003" s="20" t="str" cm="1">
        <f t="array" ref="D1003">IF(Table2[[#This Row],[Nodes]:[Nodes]]=7,Table2[[#This Row],[Solving_time]:[Solving_time]],"")</f>
        <v/>
      </c>
    </row>
    <row r="1004" spans="1:4">
      <c r="A1004" s="20" t="str" cm="1">
        <f t="array" ref="A1004">IF(Table2[[#This Row],[Nodes]:[Nodes]]=4,Table2[[#This Row],[Solving_time]:[Solving_time]],"")</f>
        <v/>
      </c>
      <c r="B1004" s="20" t="str" cm="1">
        <f t="array" ref="B1004">IF(Table2[[#This Row],[Nodes]:[Nodes]]=5,Table2[[#This Row],[Solving_time]:[Solving_time]],"")</f>
        <v/>
      </c>
      <c r="C1004" s="20" t="str" cm="1">
        <f t="array" ref="C1004">IF(Table2[[#This Row],[Nodes]:[Nodes]]=6,Table2[[#This Row],[Solving_time]:[Solving_time]],"")</f>
        <v/>
      </c>
      <c r="D1004" s="20" t="str" cm="1">
        <f t="array" ref="D1004">IF(Table2[[#This Row],[Nodes]:[Nodes]]=7,Table2[[#This Row],[Solving_time]:[Solving_time]],"")</f>
        <v/>
      </c>
    </row>
    <row r="1005" spans="1:4">
      <c r="A1005" s="20" t="str" cm="1">
        <f t="array" ref="A1005">IF(Table2[[#This Row],[Nodes]:[Nodes]]=4,Table2[[#This Row],[Solving_time]:[Solving_time]],"")</f>
        <v/>
      </c>
      <c r="B1005" s="20" t="str" cm="1">
        <f t="array" ref="B1005">IF(Table2[[#This Row],[Nodes]:[Nodes]]=5,Table2[[#This Row],[Solving_time]:[Solving_time]],"")</f>
        <v/>
      </c>
      <c r="C1005" s="20" t="str" cm="1">
        <f t="array" ref="C1005">IF(Table2[[#This Row],[Nodes]:[Nodes]]=6,Table2[[#This Row],[Solving_time]:[Solving_time]],"")</f>
        <v/>
      </c>
      <c r="D1005" s="20" t="str" cm="1">
        <f t="array" ref="D1005">IF(Table2[[#This Row],[Nodes]:[Nodes]]=7,Table2[[#This Row],[Solving_time]:[Solving_time]],"")</f>
        <v/>
      </c>
    </row>
    <row r="1006" spans="1:4">
      <c r="A1006" s="20" t="str" cm="1">
        <f t="array" ref="A1006">IF(Table2[[#This Row],[Nodes]:[Nodes]]=4,Table2[[#This Row],[Solving_time]:[Solving_time]],"")</f>
        <v/>
      </c>
      <c r="B1006" s="20" t="str" cm="1">
        <f t="array" ref="B1006">IF(Table2[[#This Row],[Nodes]:[Nodes]]=5,Table2[[#This Row],[Solving_time]:[Solving_time]],"")</f>
        <v/>
      </c>
      <c r="C1006" s="20" t="str" cm="1">
        <f t="array" ref="C1006">IF(Table2[[#This Row],[Nodes]:[Nodes]]=6,Table2[[#This Row],[Solving_time]:[Solving_time]],"")</f>
        <v/>
      </c>
      <c r="D1006" s="20" t="str" cm="1">
        <f t="array" ref="D1006">IF(Table2[[#This Row],[Nodes]:[Nodes]]=7,Table2[[#This Row],[Solving_time]:[Solving_time]],"")</f>
        <v/>
      </c>
    </row>
    <row r="1007" spans="1:4">
      <c r="A1007" s="20" t="str" cm="1">
        <f t="array" ref="A1007">IF(Table2[[#This Row],[Nodes]:[Nodes]]=4,Table2[[#This Row],[Solving_time]:[Solving_time]],"")</f>
        <v/>
      </c>
      <c r="B1007" s="20" t="str" cm="1">
        <f t="array" ref="B1007">IF(Table2[[#This Row],[Nodes]:[Nodes]]=5,Table2[[#This Row],[Solving_time]:[Solving_time]],"")</f>
        <v/>
      </c>
      <c r="C1007" s="20" t="str" cm="1">
        <f t="array" ref="C1007">IF(Table2[[#This Row],[Nodes]:[Nodes]]=6,Table2[[#This Row],[Solving_time]:[Solving_time]],"")</f>
        <v/>
      </c>
      <c r="D1007" s="20" t="str" cm="1">
        <f t="array" ref="D1007">IF(Table2[[#This Row],[Nodes]:[Nodes]]=7,Table2[[#This Row],[Solving_time]:[Solving_time]],"")</f>
        <v/>
      </c>
    </row>
    <row r="1008" spans="1:4">
      <c r="A1008" s="20" t="str" cm="1">
        <f t="array" ref="A1008">IF(Table2[[#This Row],[Nodes]:[Nodes]]=4,Table2[[#This Row],[Solving_time]:[Solving_time]],"")</f>
        <v/>
      </c>
      <c r="B1008" s="20" t="str" cm="1">
        <f t="array" ref="B1008">IF(Table2[[#This Row],[Nodes]:[Nodes]]=5,Table2[[#This Row],[Solving_time]:[Solving_time]],"")</f>
        <v/>
      </c>
      <c r="C1008" s="20" t="str" cm="1">
        <f t="array" ref="C1008">IF(Table2[[#This Row],[Nodes]:[Nodes]]=6,Table2[[#This Row],[Solving_time]:[Solving_time]],"")</f>
        <v/>
      </c>
      <c r="D1008" s="20" t="str" cm="1">
        <f t="array" ref="D1008">IF(Table2[[#This Row],[Nodes]:[Nodes]]=7,Table2[[#This Row],[Solving_time]:[Solving_time]],"")</f>
        <v/>
      </c>
    </row>
    <row r="1009" spans="1:4">
      <c r="A1009" s="20" t="str" cm="1">
        <f t="array" ref="A1009">IF(Table2[[#This Row],[Nodes]:[Nodes]]=4,Table2[[#This Row],[Solving_time]:[Solving_time]],"")</f>
        <v/>
      </c>
      <c r="B1009" s="20" t="str" cm="1">
        <f t="array" ref="B1009">IF(Table2[[#This Row],[Nodes]:[Nodes]]=5,Table2[[#This Row],[Solving_time]:[Solving_time]],"")</f>
        <v/>
      </c>
      <c r="C1009" s="20" t="str" cm="1">
        <f t="array" ref="C1009">IF(Table2[[#This Row],[Nodes]:[Nodes]]=6,Table2[[#This Row],[Solving_time]:[Solving_time]],"")</f>
        <v/>
      </c>
      <c r="D1009" s="20" t="str" cm="1">
        <f t="array" ref="D1009">IF(Table2[[#This Row],[Nodes]:[Nodes]]=7,Table2[[#This Row],[Solving_time]:[Solving_time]],"")</f>
        <v/>
      </c>
    </row>
    <row r="1010" spans="1:4">
      <c r="A1010" s="20" t="str" cm="1">
        <f t="array" ref="A1010">IF(Table2[[#This Row],[Nodes]:[Nodes]]=4,Table2[[#This Row],[Solving_time]:[Solving_time]],"")</f>
        <v/>
      </c>
      <c r="B1010" s="20" t="str" cm="1">
        <f t="array" ref="B1010">IF(Table2[[#This Row],[Nodes]:[Nodes]]=5,Table2[[#This Row],[Solving_time]:[Solving_time]],"")</f>
        <v/>
      </c>
      <c r="C1010" s="20" t="str" cm="1">
        <f t="array" ref="C1010">IF(Table2[[#This Row],[Nodes]:[Nodes]]=6,Table2[[#This Row],[Solving_time]:[Solving_time]],"")</f>
        <v/>
      </c>
      <c r="D1010" s="20" t="str" cm="1">
        <f t="array" ref="D1010">IF(Table2[[#This Row],[Nodes]:[Nodes]]=7,Table2[[#This Row],[Solving_time]:[Solving_time]],"")</f>
        <v/>
      </c>
    </row>
    <row r="1011" spans="1:4">
      <c r="A1011" s="20" t="str" cm="1">
        <f t="array" ref="A1011">IF(Table2[[#This Row],[Nodes]:[Nodes]]=4,Table2[[#This Row],[Solving_time]:[Solving_time]],"")</f>
        <v/>
      </c>
      <c r="B1011" s="20" t="str" cm="1">
        <f t="array" ref="B1011">IF(Table2[[#This Row],[Nodes]:[Nodes]]=5,Table2[[#This Row],[Solving_time]:[Solving_time]],"")</f>
        <v/>
      </c>
      <c r="C1011" s="20" t="str" cm="1">
        <f t="array" ref="C1011">IF(Table2[[#This Row],[Nodes]:[Nodes]]=6,Table2[[#This Row],[Solving_time]:[Solving_time]],"")</f>
        <v/>
      </c>
      <c r="D1011" s="20" t="str" cm="1">
        <f t="array" ref="D1011">IF(Table2[[#This Row],[Nodes]:[Nodes]]=7,Table2[[#This Row],[Solving_time]:[Solving_time]],"")</f>
        <v/>
      </c>
    </row>
    <row r="1012" spans="1:4">
      <c r="A1012" s="20" t="str" cm="1">
        <f t="array" ref="A1012">IF(Table2[[#This Row],[Nodes]:[Nodes]]=4,Table2[[#This Row],[Solving_time]:[Solving_time]],"")</f>
        <v/>
      </c>
      <c r="B1012" s="20" t="str" cm="1">
        <f t="array" ref="B1012">IF(Table2[[#This Row],[Nodes]:[Nodes]]=5,Table2[[#This Row],[Solving_time]:[Solving_time]],"")</f>
        <v/>
      </c>
      <c r="C1012" s="20" t="str" cm="1">
        <f t="array" ref="C1012">IF(Table2[[#This Row],[Nodes]:[Nodes]]=6,Table2[[#This Row],[Solving_time]:[Solving_time]],"")</f>
        <v/>
      </c>
      <c r="D1012" s="20" t="str" cm="1">
        <f t="array" ref="D1012">IF(Table2[[#This Row],[Nodes]:[Nodes]]=7,Table2[[#This Row],[Solving_time]:[Solving_time]],"")</f>
        <v/>
      </c>
    </row>
    <row r="1013" spans="1:4">
      <c r="A1013" s="20" t="str" cm="1">
        <f t="array" ref="A1013">IF(Table2[[#This Row],[Nodes]:[Nodes]]=4,Table2[[#This Row],[Solving_time]:[Solving_time]],"")</f>
        <v/>
      </c>
      <c r="B1013" s="20" t="str" cm="1">
        <f t="array" ref="B1013">IF(Table2[[#This Row],[Nodes]:[Nodes]]=5,Table2[[#This Row],[Solving_time]:[Solving_time]],"")</f>
        <v/>
      </c>
      <c r="C1013" s="20" t="str" cm="1">
        <f t="array" ref="C1013">IF(Table2[[#This Row],[Nodes]:[Nodes]]=6,Table2[[#This Row],[Solving_time]:[Solving_time]],"")</f>
        <v/>
      </c>
      <c r="D1013" s="20" t="str" cm="1">
        <f t="array" ref="D1013">IF(Table2[[#This Row],[Nodes]:[Nodes]]=7,Table2[[#This Row],[Solving_time]:[Solving_time]],"")</f>
        <v/>
      </c>
    </row>
    <row r="1014" spans="1:4">
      <c r="A1014" s="20" t="str" cm="1">
        <f t="array" ref="A1014">IF(Table2[[#This Row],[Nodes]:[Nodes]]=4,Table2[[#This Row],[Solving_time]:[Solving_time]],"")</f>
        <v/>
      </c>
      <c r="B1014" s="20" t="str" cm="1">
        <f t="array" ref="B1014">IF(Table2[[#This Row],[Nodes]:[Nodes]]=5,Table2[[#This Row],[Solving_time]:[Solving_time]],"")</f>
        <v/>
      </c>
      <c r="C1014" s="20" t="str" cm="1">
        <f t="array" ref="C1014">IF(Table2[[#This Row],[Nodes]:[Nodes]]=6,Table2[[#This Row],[Solving_time]:[Solving_time]],"")</f>
        <v/>
      </c>
      <c r="D1014" s="20" t="str" cm="1">
        <f t="array" ref="D1014">IF(Table2[[#This Row],[Nodes]:[Nodes]]=7,Table2[[#This Row],[Solving_time]:[Solving_time]],"")</f>
        <v/>
      </c>
    </row>
    <row r="1015" spans="1:4">
      <c r="A1015" s="20" t="str" cm="1">
        <f t="array" ref="A1015">IF(Table2[[#This Row],[Nodes]:[Nodes]]=4,Table2[[#This Row],[Solving_time]:[Solving_time]],"")</f>
        <v/>
      </c>
      <c r="B1015" s="20" t="str" cm="1">
        <f t="array" ref="B1015">IF(Table2[[#This Row],[Nodes]:[Nodes]]=5,Table2[[#This Row],[Solving_time]:[Solving_time]],"")</f>
        <v/>
      </c>
      <c r="C1015" s="20" t="str" cm="1">
        <f t="array" ref="C1015">IF(Table2[[#This Row],[Nodes]:[Nodes]]=6,Table2[[#This Row],[Solving_time]:[Solving_time]],"")</f>
        <v/>
      </c>
      <c r="D1015" s="20" t="str" cm="1">
        <f t="array" ref="D1015">IF(Table2[[#This Row],[Nodes]:[Nodes]]=7,Table2[[#This Row],[Solving_time]:[Solving_time]],"")</f>
        <v/>
      </c>
    </row>
    <row r="1016" spans="1:4">
      <c r="A1016" s="20" t="str" cm="1">
        <f t="array" ref="A1016">IF(Table2[[#This Row],[Nodes]:[Nodes]]=4,Table2[[#This Row],[Solving_time]:[Solving_time]],"")</f>
        <v/>
      </c>
      <c r="B1016" s="20" t="str" cm="1">
        <f t="array" ref="B1016">IF(Table2[[#This Row],[Nodes]:[Nodes]]=5,Table2[[#This Row],[Solving_time]:[Solving_time]],"")</f>
        <v/>
      </c>
      <c r="C1016" s="20" t="str" cm="1">
        <f t="array" ref="C1016">IF(Table2[[#This Row],[Nodes]:[Nodes]]=6,Table2[[#This Row],[Solving_time]:[Solving_time]],"")</f>
        <v/>
      </c>
      <c r="D1016" s="20" t="str" cm="1">
        <f t="array" ref="D1016">IF(Table2[[#This Row],[Nodes]:[Nodes]]=7,Table2[[#This Row],[Solving_time]:[Solving_time]],"")</f>
        <v/>
      </c>
    </row>
    <row r="1017" spans="1:4">
      <c r="A1017" s="20" t="str" cm="1">
        <f t="array" ref="A1017">IF(Table2[[#This Row],[Nodes]:[Nodes]]=4,Table2[[#This Row],[Solving_time]:[Solving_time]],"")</f>
        <v/>
      </c>
      <c r="B1017" s="20" t="str" cm="1">
        <f t="array" ref="B1017">IF(Table2[[#This Row],[Nodes]:[Nodes]]=5,Table2[[#This Row],[Solving_time]:[Solving_time]],"")</f>
        <v/>
      </c>
      <c r="C1017" s="20" t="str" cm="1">
        <f t="array" ref="C1017">IF(Table2[[#This Row],[Nodes]:[Nodes]]=6,Table2[[#This Row],[Solving_time]:[Solving_time]],"")</f>
        <v/>
      </c>
      <c r="D1017" s="20" t="str" cm="1">
        <f t="array" ref="D1017">IF(Table2[[#This Row],[Nodes]:[Nodes]]=7,Table2[[#This Row],[Solving_time]:[Solving_time]],"")</f>
        <v/>
      </c>
    </row>
    <row r="1018" spans="1:4">
      <c r="A1018" s="20" t="str" cm="1">
        <f t="array" ref="A1018">IF(Table2[[#This Row],[Nodes]:[Nodes]]=4,Table2[[#This Row],[Solving_time]:[Solving_time]],"")</f>
        <v/>
      </c>
      <c r="B1018" s="20" t="str" cm="1">
        <f t="array" ref="B1018">IF(Table2[[#This Row],[Nodes]:[Nodes]]=5,Table2[[#This Row],[Solving_time]:[Solving_time]],"")</f>
        <v/>
      </c>
      <c r="C1018" s="20" t="str" cm="1">
        <f t="array" ref="C1018">IF(Table2[[#This Row],[Nodes]:[Nodes]]=6,Table2[[#This Row],[Solving_time]:[Solving_time]],"")</f>
        <v/>
      </c>
      <c r="D1018" s="20" t="str" cm="1">
        <f t="array" ref="D1018">IF(Table2[[#This Row],[Nodes]:[Nodes]]=7,Table2[[#This Row],[Solving_time]:[Solving_time]],"")</f>
        <v/>
      </c>
    </row>
    <row r="1019" spans="1:4">
      <c r="A1019" s="20" t="str" cm="1">
        <f t="array" ref="A1019">IF(Table2[[#This Row],[Nodes]:[Nodes]]=4,Table2[[#This Row],[Solving_time]:[Solving_time]],"")</f>
        <v/>
      </c>
      <c r="B1019" s="20" t="str" cm="1">
        <f t="array" ref="B1019">IF(Table2[[#This Row],[Nodes]:[Nodes]]=5,Table2[[#This Row],[Solving_time]:[Solving_time]],"")</f>
        <v/>
      </c>
      <c r="C1019" s="20" t="str" cm="1">
        <f t="array" ref="C1019">IF(Table2[[#This Row],[Nodes]:[Nodes]]=6,Table2[[#This Row],[Solving_time]:[Solving_time]],"")</f>
        <v/>
      </c>
      <c r="D1019" s="20" t="str" cm="1">
        <f t="array" ref="D1019">IF(Table2[[#This Row],[Nodes]:[Nodes]]=7,Table2[[#This Row],[Solving_time]:[Solving_time]],"")</f>
        <v/>
      </c>
    </row>
    <row r="1020" spans="1:4">
      <c r="A1020" s="20" t="str" cm="1">
        <f t="array" ref="A1020">IF(Table2[[#This Row],[Nodes]:[Nodes]]=4,Table2[[#This Row],[Solving_time]:[Solving_time]],"")</f>
        <v/>
      </c>
      <c r="B1020" s="20" t="str" cm="1">
        <f t="array" ref="B1020">IF(Table2[[#This Row],[Nodes]:[Nodes]]=5,Table2[[#This Row],[Solving_time]:[Solving_time]],"")</f>
        <v/>
      </c>
      <c r="C1020" s="20" t="str" cm="1">
        <f t="array" ref="C1020">IF(Table2[[#This Row],[Nodes]:[Nodes]]=6,Table2[[#This Row],[Solving_time]:[Solving_time]],"")</f>
        <v/>
      </c>
      <c r="D1020" s="20" t="str" cm="1">
        <f t="array" ref="D1020">IF(Table2[[#This Row],[Nodes]:[Nodes]]=7,Table2[[#This Row],[Solving_time]:[Solving_time]],"")</f>
        <v/>
      </c>
    </row>
    <row r="1021" spans="1:4">
      <c r="A1021" s="20" t="str" cm="1">
        <f t="array" ref="A1021">IF(Table2[[#This Row],[Nodes]:[Nodes]]=4,Table2[[#This Row],[Solving_time]:[Solving_time]],"")</f>
        <v/>
      </c>
      <c r="B1021" s="20" t="str" cm="1">
        <f t="array" ref="B1021">IF(Table2[[#This Row],[Nodes]:[Nodes]]=5,Table2[[#This Row],[Solving_time]:[Solving_time]],"")</f>
        <v/>
      </c>
      <c r="C1021" s="20" t="str" cm="1">
        <f t="array" ref="C1021">IF(Table2[[#This Row],[Nodes]:[Nodes]]=6,Table2[[#This Row],[Solving_time]:[Solving_time]],"")</f>
        <v/>
      </c>
      <c r="D1021" s="20" t="str" cm="1">
        <f t="array" ref="D1021">IF(Table2[[#This Row],[Nodes]:[Nodes]]=7,Table2[[#This Row],[Solving_time]:[Solving_time]],"")</f>
        <v/>
      </c>
    </row>
    <row r="1022" spans="1:4">
      <c r="A1022" s="20" t="str" cm="1">
        <f t="array" ref="A1022">IF(Table2[[#This Row],[Nodes]:[Nodes]]=4,Table2[[#This Row],[Solving_time]:[Solving_time]],"")</f>
        <v/>
      </c>
      <c r="B1022" s="20" t="str" cm="1">
        <f t="array" ref="B1022">IF(Table2[[#This Row],[Nodes]:[Nodes]]=5,Table2[[#This Row],[Solving_time]:[Solving_time]],"")</f>
        <v/>
      </c>
      <c r="C1022" s="20" t="str" cm="1">
        <f t="array" ref="C1022">IF(Table2[[#This Row],[Nodes]:[Nodes]]=6,Table2[[#This Row],[Solving_time]:[Solving_time]],"")</f>
        <v/>
      </c>
      <c r="D1022" s="20" t="str" cm="1">
        <f t="array" ref="D1022">IF(Table2[[#This Row],[Nodes]:[Nodes]]=7,Table2[[#This Row],[Solving_time]:[Solving_time]],"")</f>
        <v/>
      </c>
    </row>
    <row r="1023" spans="1:4">
      <c r="A1023" s="20" t="str" cm="1">
        <f t="array" ref="A1023">IF(Table2[[#This Row],[Nodes]:[Nodes]]=4,Table2[[#This Row],[Solving_time]:[Solving_time]],"")</f>
        <v/>
      </c>
      <c r="B1023" s="20" t="str" cm="1">
        <f t="array" ref="B1023">IF(Table2[[#This Row],[Nodes]:[Nodes]]=5,Table2[[#This Row],[Solving_time]:[Solving_time]],"")</f>
        <v/>
      </c>
      <c r="C1023" s="20" t="str" cm="1">
        <f t="array" ref="C1023">IF(Table2[[#This Row],[Nodes]:[Nodes]]=6,Table2[[#This Row],[Solving_time]:[Solving_time]],"")</f>
        <v/>
      </c>
      <c r="D1023" s="20" t="str" cm="1">
        <f t="array" ref="D1023">IF(Table2[[#This Row],[Nodes]:[Nodes]]=7,Table2[[#This Row],[Solving_time]:[Solving_time]],"")</f>
        <v/>
      </c>
    </row>
    <row r="1024" spans="1:4">
      <c r="A1024" s="20" t="str" cm="1">
        <f t="array" ref="A1024">IF(Table2[[#This Row],[Nodes]:[Nodes]]=4,Table2[[#This Row],[Solving_time]:[Solving_time]],"")</f>
        <v/>
      </c>
      <c r="B1024" s="20" t="str" cm="1">
        <f t="array" ref="B1024">IF(Table2[[#This Row],[Nodes]:[Nodes]]=5,Table2[[#This Row],[Solving_time]:[Solving_time]],"")</f>
        <v/>
      </c>
      <c r="C1024" s="20" t="str" cm="1">
        <f t="array" ref="C1024">IF(Table2[[#This Row],[Nodes]:[Nodes]]=6,Table2[[#This Row],[Solving_time]:[Solving_time]],"")</f>
        <v/>
      </c>
      <c r="D1024" s="20" t="str" cm="1">
        <f t="array" ref="D1024">IF(Table2[[#This Row],[Nodes]:[Nodes]]=7,Table2[[#This Row],[Solving_time]:[Solving_time]],"")</f>
        <v/>
      </c>
    </row>
    <row r="1025" spans="1:4">
      <c r="A1025" s="20" t="str" cm="1">
        <f t="array" ref="A1025">IF(Table2[[#This Row],[Nodes]:[Nodes]]=4,Table2[[#This Row],[Solving_time]:[Solving_time]],"")</f>
        <v/>
      </c>
      <c r="B1025" s="20" t="str" cm="1">
        <f t="array" ref="B1025">IF(Table2[[#This Row],[Nodes]:[Nodes]]=5,Table2[[#This Row],[Solving_time]:[Solving_time]],"")</f>
        <v/>
      </c>
      <c r="C1025" s="20" t="str" cm="1">
        <f t="array" ref="C1025">IF(Table2[[#This Row],[Nodes]:[Nodes]]=6,Table2[[#This Row],[Solving_time]:[Solving_time]],"")</f>
        <v/>
      </c>
      <c r="D1025" s="20" t="str" cm="1">
        <f t="array" ref="D1025">IF(Table2[[#This Row],[Nodes]:[Nodes]]=7,Table2[[#This Row],[Solving_time]:[Solving_time]],"")</f>
        <v/>
      </c>
    </row>
    <row r="1026" spans="1:4">
      <c r="A1026" s="20" t="str" cm="1">
        <f t="array" ref="A1026">IF(Table2[[#This Row],[Nodes]:[Nodes]]=4,Table2[[#This Row],[Solving_time]:[Solving_time]],"")</f>
        <v/>
      </c>
      <c r="B1026" s="20" t="str" cm="1">
        <f t="array" ref="B1026">IF(Table2[[#This Row],[Nodes]:[Nodes]]=5,Table2[[#This Row],[Solving_time]:[Solving_time]],"")</f>
        <v/>
      </c>
      <c r="C1026" s="20" t="str" cm="1">
        <f t="array" ref="C1026">IF(Table2[[#This Row],[Nodes]:[Nodes]]=6,Table2[[#This Row],[Solving_time]:[Solving_time]],"")</f>
        <v/>
      </c>
      <c r="D1026" s="20" t="str" cm="1">
        <f t="array" ref="D1026">IF(Table2[[#This Row],[Nodes]:[Nodes]]=7,Table2[[#This Row],[Solving_time]:[Solving_time]],"")</f>
        <v/>
      </c>
    </row>
    <row r="1027" spans="1:4">
      <c r="A1027" s="20" t="str" cm="1">
        <f t="array" ref="A1027">IF(Table2[[#This Row],[Nodes]:[Nodes]]=4,Table2[[#This Row],[Solving_time]:[Solving_time]],"")</f>
        <v/>
      </c>
      <c r="B1027" s="20" t="str" cm="1">
        <f t="array" ref="B1027">IF(Table2[[#This Row],[Nodes]:[Nodes]]=5,Table2[[#This Row],[Solving_time]:[Solving_time]],"")</f>
        <v/>
      </c>
      <c r="C1027" s="20" t="str" cm="1">
        <f t="array" ref="C1027">IF(Table2[[#This Row],[Nodes]:[Nodes]]=6,Table2[[#This Row],[Solving_time]:[Solving_time]],"")</f>
        <v/>
      </c>
      <c r="D1027" s="20" t="str" cm="1">
        <f t="array" ref="D1027">IF(Table2[[#This Row],[Nodes]:[Nodes]]=7,Table2[[#This Row],[Solving_time]:[Solving_time]],"")</f>
        <v/>
      </c>
    </row>
    <row r="1028" spans="1:4">
      <c r="A1028" s="20" t="str" cm="1">
        <f t="array" ref="A1028">IF(Table2[[#This Row],[Nodes]:[Nodes]]=4,Table2[[#This Row],[Solving_time]:[Solving_time]],"")</f>
        <v/>
      </c>
      <c r="B1028" s="20" t="str" cm="1">
        <f t="array" ref="B1028">IF(Table2[[#This Row],[Nodes]:[Nodes]]=5,Table2[[#This Row],[Solving_time]:[Solving_time]],"")</f>
        <v/>
      </c>
      <c r="C1028" s="20" t="str" cm="1">
        <f t="array" ref="C1028">IF(Table2[[#This Row],[Nodes]:[Nodes]]=6,Table2[[#This Row],[Solving_time]:[Solving_time]],"")</f>
        <v/>
      </c>
      <c r="D1028" s="20" t="str" cm="1">
        <f t="array" ref="D1028">IF(Table2[[#This Row],[Nodes]:[Nodes]]=7,Table2[[#This Row],[Solving_time]:[Solving_time]],"")</f>
        <v/>
      </c>
    </row>
    <row r="1029" spans="1:4">
      <c r="A1029" s="20" t="str" cm="1">
        <f t="array" ref="A1029">IF(Table2[[#This Row],[Nodes]:[Nodes]]=4,Table2[[#This Row],[Solving_time]:[Solving_time]],"")</f>
        <v/>
      </c>
      <c r="B1029" s="20" t="str" cm="1">
        <f t="array" ref="B1029">IF(Table2[[#This Row],[Nodes]:[Nodes]]=5,Table2[[#This Row],[Solving_time]:[Solving_time]],"")</f>
        <v/>
      </c>
      <c r="C1029" s="20" t="str" cm="1">
        <f t="array" ref="C1029">IF(Table2[[#This Row],[Nodes]:[Nodes]]=6,Table2[[#This Row],[Solving_time]:[Solving_time]],"")</f>
        <v/>
      </c>
      <c r="D1029" s="20" t="str" cm="1">
        <f t="array" ref="D1029">IF(Table2[[#This Row],[Nodes]:[Nodes]]=7,Table2[[#This Row],[Solving_time]:[Solving_time]],"")</f>
        <v/>
      </c>
    </row>
    <row r="1030" spans="1:4">
      <c r="A1030" s="20" t="str" cm="1">
        <f t="array" ref="A1030">IF(Table2[[#This Row],[Nodes]:[Nodes]]=4,Table2[[#This Row],[Solving_time]:[Solving_time]],"")</f>
        <v/>
      </c>
      <c r="B1030" s="20" t="str" cm="1">
        <f t="array" ref="B1030">IF(Table2[[#This Row],[Nodes]:[Nodes]]=5,Table2[[#This Row],[Solving_time]:[Solving_time]],"")</f>
        <v/>
      </c>
      <c r="C1030" s="20" t="str" cm="1">
        <f t="array" ref="C1030">IF(Table2[[#This Row],[Nodes]:[Nodes]]=6,Table2[[#This Row],[Solving_time]:[Solving_time]],"")</f>
        <v/>
      </c>
      <c r="D1030" s="20" t="str" cm="1">
        <f t="array" ref="D1030">IF(Table2[[#This Row],[Nodes]:[Nodes]]=7,Table2[[#This Row],[Solving_time]:[Solving_time]],"")</f>
        <v/>
      </c>
    </row>
    <row r="1031" spans="1:4">
      <c r="A1031" s="20" t="str" cm="1">
        <f t="array" ref="A1031">IF(Table2[[#This Row],[Nodes]:[Nodes]]=4,Table2[[#This Row],[Solving_time]:[Solving_time]],"")</f>
        <v/>
      </c>
      <c r="B1031" s="20" t="str" cm="1">
        <f t="array" ref="B1031">IF(Table2[[#This Row],[Nodes]:[Nodes]]=5,Table2[[#This Row],[Solving_time]:[Solving_time]],"")</f>
        <v/>
      </c>
      <c r="C1031" s="20" t="str" cm="1">
        <f t="array" ref="C1031">IF(Table2[[#This Row],[Nodes]:[Nodes]]=6,Table2[[#This Row],[Solving_time]:[Solving_time]],"")</f>
        <v/>
      </c>
      <c r="D1031" s="20" t="str" cm="1">
        <f t="array" ref="D1031">IF(Table2[[#This Row],[Nodes]:[Nodes]]=7,Table2[[#This Row],[Solving_time]:[Solving_time]],"")</f>
        <v/>
      </c>
    </row>
    <row r="1032" spans="1:4">
      <c r="A1032" s="20" t="str" cm="1">
        <f t="array" ref="A1032">IF(Table2[[#This Row],[Nodes]:[Nodes]]=4,Table2[[#This Row],[Solving_time]:[Solving_time]],"")</f>
        <v/>
      </c>
      <c r="B1032" s="20" t="str" cm="1">
        <f t="array" ref="B1032">IF(Table2[[#This Row],[Nodes]:[Nodes]]=5,Table2[[#This Row],[Solving_time]:[Solving_time]],"")</f>
        <v/>
      </c>
      <c r="C1032" s="20" t="str" cm="1">
        <f t="array" ref="C1032">IF(Table2[[#This Row],[Nodes]:[Nodes]]=6,Table2[[#This Row],[Solving_time]:[Solving_time]],"")</f>
        <v/>
      </c>
      <c r="D1032" s="20" t="str" cm="1">
        <f t="array" ref="D1032">IF(Table2[[#This Row],[Nodes]:[Nodes]]=7,Table2[[#This Row],[Solving_time]:[Solving_time]],"")</f>
        <v/>
      </c>
    </row>
    <row r="1033" spans="1:4">
      <c r="A1033" s="20" t="str" cm="1">
        <f t="array" ref="A1033">IF(Table2[[#This Row],[Nodes]:[Nodes]]=4,Table2[[#This Row],[Solving_time]:[Solving_time]],"")</f>
        <v/>
      </c>
      <c r="B1033" s="20" t="str" cm="1">
        <f t="array" ref="B1033">IF(Table2[[#This Row],[Nodes]:[Nodes]]=5,Table2[[#This Row],[Solving_time]:[Solving_time]],"")</f>
        <v/>
      </c>
      <c r="C1033" s="20" t="str" cm="1">
        <f t="array" ref="C1033">IF(Table2[[#This Row],[Nodes]:[Nodes]]=6,Table2[[#This Row],[Solving_time]:[Solving_time]],"")</f>
        <v/>
      </c>
      <c r="D1033" s="20" t="str" cm="1">
        <f t="array" ref="D1033">IF(Table2[[#This Row],[Nodes]:[Nodes]]=7,Table2[[#This Row],[Solving_time]:[Solving_time]],"")</f>
        <v/>
      </c>
    </row>
    <row r="1034" spans="1:4">
      <c r="A1034" s="20" t="str" cm="1">
        <f t="array" ref="A1034">IF(Table2[[#This Row],[Nodes]:[Nodes]]=4,Table2[[#This Row],[Solving_time]:[Solving_time]],"")</f>
        <v/>
      </c>
      <c r="B1034" s="20" t="str" cm="1">
        <f t="array" ref="B1034">IF(Table2[[#This Row],[Nodes]:[Nodes]]=5,Table2[[#This Row],[Solving_time]:[Solving_time]],"")</f>
        <v/>
      </c>
      <c r="C1034" s="20" t="str" cm="1">
        <f t="array" ref="C1034">IF(Table2[[#This Row],[Nodes]:[Nodes]]=6,Table2[[#This Row],[Solving_time]:[Solving_time]],"")</f>
        <v/>
      </c>
      <c r="D1034" s="20" t="str" cm="1">
        <f t="array" ref="D1034">IF(Table2[[#This Row],[Nodes]:[Nodes]]=7,Table2[[#This Row],[Solving_time]:[Solving_time]],"")</f>
        <v/>
      </c>
    </row>
    <row r="1035" spans="1:4">
      <c r="A1035" s="20" t="str" cm="1">
        <f t="array" ref="A1035">IF(Table2[[#This Row],[Nodes]:[Nodes]]=4,Table2[[#This Row],[Solving_time]:[Solving_time]],"")</f>
        <v/>
      </c>
      <c r="B1035" s="20" t="str" cm="1">
        <f t="array" ref="B1035">IF(Table2[[#This Row],[Nodes]:[Nodes]]=5,Table2[[#This Row],[Solving_time]:[Solving_time]],"")</f>
        <v/>
      </c>
      <c r="C1035" s="20" t="str" cm="1">
        <f t="array" ref="C1035">IF(Table2[[#This Row],[Nodes]:[Nodes]]=6,Table2[[#This Row],[Solving_time]:[Solving_time]],"")</f>
        <v/>
      </c>
      <c r="D1035" s="20" t="str" cm="1">
        <f t="array" ref="D1035">IF(Table2[[#This Row],[Nodes]:[Nodes]]=7,Table2[[#This Row],[Solving_time]:[Solving_time]],"")</f>
        <v/>
      </c>
    </row>
    <row r="1036" spans="1:4">
      <c r="A1036" s="20" t="str" cm="1">
        <f t="array" ref="A1036">IF(Table2[[#This Row],[Nodes]:[Nodes]]=4,Table2[[#This Row],[Solving_time]:[Solving_time]],"")</f>
        <v/>
      </c>
      <c r="B1036" s="20" t="str" cm="1">
        <f t="array" ref="B1036">IF(Table2[[#This Row],[Nodes]:[Nodes]]=5,Table2[[#This Row],[Solving_time]:[Solving_time]],"")</f>
        <v/>
      </c>
      <c r="C1036" s="20" t="str" cm="1">
        <f t="array" ref="C1036">IF(Table2[[#This Row],[Nodes]:[Nodes]]=6,Table2[[#This Row],[Solving_time]:[Solving_time]],"")</f>
        <v/>
      </c>
      <c r="D1036" s="20" t="str" cm="1">
        <f t="array" ref="D1036">IF(Table2[[#This Row],[Nodes]:[Nodes]]=7,Table2[[#This Row],[Solving_time]:[Solving_time]],"")</f>
        <v/>
      </c>
    </row>
    <row r="1037" spans="1:4">
      <c r="A1037" s="20" t="str" cm="1">
        <f t="array" ref="A1037">IF(Table2[[#This Row],[Nodes]:[Nodes]]=4,Table2[[#This Row],[Solving_time]:[Solving_time]],"")</f>
        <v/>
      </c>
      <c r="B1037" s="20" t="str" cm="1">
        <f t="array" ref="B1037">IF(Table2[[#This Row],[Nodes]:[Nodes]]=5,Table2[[#This Row],[Solving_time]:[Solving_time]],"")</f>
        <v/>
      </c>
      <c r="C1037" s="20" t="str" cm="1">
        <f t="array" ref="C1037">IF(Table2[[#This Row],[Nodes]:[Nodes]]=6,Table2[[#This Row],[Solving_time]:[Solving_time]],"")</f>
        <v/>
      </c>
      <c r="D1037" s="20" t="str" cm="1">
        <f t="array" ref="D1037">IF(Table2[[#This Row],[Nodes]:[Nodes]]=7,Table2[[#This Row],[Solving_time]:[Solving_time]],"")</f>
        <v/>
      </c>
    </row>
    <row r="1038" spans="1:4">
      <c r="A1038" s="20" t="str" cm="1">
        <f t="array" ref="A1038">IF(Table2[[#This Row],[Nodes]:[Nodes]]=4,Table2[[#This Row],[Solving_time]:[Solving_time]],"")</f>
        <v/>
      </c>
      <c r="B1038" s="20" t="str" cm="1">
        <f t="array" ref="B1038">IF(Table2[[#This Row],[Nodes]:[Nodes]]=5,Table2[[#This Row],[Solving_time]:[Solving_time]],"")</f>
        <v/>
      </c>
      <c r="C1038" s="20" t="str" cm="1">
        <f t="array" ref="C1038">IF(Table2[[#This Row],[Nodes]:[Nodes]]=6,Table2[[#This Row],[Solving_time]:[Solving_time]],"")</f>
        <v/>
      </c>
      <c r="D1038" s="20" t="str" cm="1">
        <f t="array" ref="D1038">IF(Table2[[#This Row],[Nodes]:[Nodes]]=7,Table2[[#This Row],[Solving_time]:[Solving_time]],"")</f>
        <v/>
      </c>
    </row>
    <row r="1039" spans="1:4">
      <c r="A1039" s="20" t="str" cm="1">
        <f t="array" ref="A1039">IF(Table2[[#This Row],[Nodes]:[Nodes]]=4,Table2[[#This Row],[Solving_time]:[Solving_time]],"")</f>
        <v/>
      </c>
      <c r="B1039" s="20" t="str" cm="1">
        <f t="array" ref="B1039">IF(Table2[[#This Row],[Nodes]:[Nodes]]=5,Table2[[#This Row],[Solving_time]:[Solving_time]],"")</f>
        <v/>
      </c>
      <c r="C1039" s="20" t="str" cm="1">
        <f t="array" ref="C1039">IF(Table2[[#This Row],[Nodes]:[Nodes]]=6,Table2[[#This Row],[Solving_time]:[Solving_time]],"")</f>
        <v/>
      </c>
      <c r="D1039" s="20" t="str" cm="1">
        <f t="array" ref="D1039">IF(Table2[[#This Row],[Nodes]:[Nodes]]=7,Table2[[#This Row],[Solving_time]:[Solving_time]],"")</f>
        <v/>
      </c>
    </row>
    <row r="1040" spans="1:4">
      <c r="A1040" s="20" t="str" cm="1">
        <f t="array" ref="A1040">IF(Table2[[#This Row],[Nodes]:[Nodes]]=4,Table2[[#This Row],[Solving_time]:[Solving_time]],"")</f>
        <v/>
      </c>
      <c r="B1040" s="20" t="str" cm="1">
        <f t="array" ref="B1040">IF(Table2[[#This Row],[Nodes]:[Nodes]]=5,Table2[[#This Row],[Solving_time]:[Solving_time]],"")</f>
        <v/>
      </c>
      <c r="C1040" s="20" t="str" cm="1">
        <f t="array" ref="C1040">IF(Table2[[#This Row],[Nodes]:[Nodes]]=6,Table2[[#This Row],[Solving_time]:[Solving_time]],"")</f>
        <v/>
      </c>
      <c r="D1040" s="20" t="str" cm="1">
        <f t="array" ref="D1040">IF(Table2[[#This Row],[Nodes]:[Nodes]]=7,Table2[[#This Row],[Solving_time]:[Solving_time]],"")</f>
        <v/>
      </c>
    </row>
    <row r="1041" spans="1:4">
      <c r="A1041" s="20" t="str" cm="1">
        <f t="array" ref="A1041">IF(Table2[[#This Row],[Nodes]:[Nodes]]=4,Table2[[#This Row],[Solving_time]:[Solving_time]],"")</f>
        <v/>
      </c>
      <c r="B1041" s="20" t="str" cm="1">
        <f t="array" ref="B1041">IF(Table2[[#This Row],[Nodes]:[Nodes]]=5,Table2[[#This Row],[Solving_time]:[Solving_time]],"")</f>
        <v/>
      </c>
      <c r="C1041" s="20" t="str" cm="1">
        <f t="array" ref="C1041">IF(Table2[[#This Row],[Nodes]:[Nodes]]=6,Table2[[#This Row],[Solving_time]:[Solving_time]],"")</f>
        <v/>
      </c>
      <c r="D1041" s="20" t="str" cm="1">
        <f t="array" ref="D1041">IF(Table2[[#This Row],[Nodes]:[Nodes]]=7,Table2[[#This Row],[Solving_time]:[Solving_time]],"")</f>
        <v/>
      </c>
    </row>
    <row r="1042" spans="1:4">
      <c r="A1042" s="20" t="str" cm="1">
        <f t="array" ref="A1042">IF(Table2[[#This Row],[Nodes]:[Nodes]]=4,Table2[[#This Row],[Solving_time]:[Solving_time]],"")</f>
        <v/>
      </c>
      <c r="B1042" s="20" t="str" cm="1">
        <f t="array" ref="B1042">IF(Table2[[#This Row],[Nodes]:[Nodes]]=5,Table2[[#This Row],[Solving_time]:[Solving_time]],"")</f>
        <v/>
      </c>
      <c r="C1042" s="20" t="str" cm="1">
        <f t="array" ref="C1042">IF(Table2[[#This Row],[Nodes]:[Nodes]]=6,Table2[[#This Row],[Solving_time]:[Solving_time]],"")</f>
        <v/>
      </c>
      <c r="D1042" s="20" t="str" cm="1">
        <f t="array" ref="D1042">IF(Table2[[#This Row],[Nodes]:[Nodes]]=7,Table2[[#This Row],[Solving_time]:[Solving_time]],"")</f>
        <v/>
      </c>
    </row>
    <row r="1043" spans="1:4">
      <c r="A1043" s="20" t="str" cm="1">
        <f t="array" ref="A1043">IF(Table2[[#This Row],[Nodes]:[Nodes]]=4,Table2[[#This Row],[Solving_time]:[Solving_time]],"")</f>
        <v/>
      </c>
      <c r="B1043" s="20" t="str" cm="1">
        <f t="array" ref="B1043">IF(Table2[[#This Row],[Nodes]:[Nodes]]=5,Table2[[#This Row],[Solving_time]:[Solving_time]],"")</f>
        <v/>
      </c>
      <c r="C1043" s="20" t="str" cm="1">
        <f t="array" ref="C1043">IF(Table2[[#This Row],[Nodes]:[Nodes]]=6,Table2[[#This Row],[Solving_time]:[Solving_time]],"")</f>
        <v/>
      </c>
      <c r="D1043" s="20" t="str" cm="1">
        <f t="array" ref="D1043">IF(Table2[[#This Row],[Nodes]:[Nodes]]=7,Table2[[#This Row],[Solving_time]:[Solving_time]],"")</f>
        <v/>
      </c>
    </row>
    <row r="1044" spans="1:4">
      <c r="A1044" s="20" t="str" cm="1">
        <f t="array" ref="A1044">IF(Table2[[#This Row],[Nodes]:[Nodes]]=4,Table2[[#This Row],[Solving_time]:[Solving_time]],"")</f>
        <v/>
      </c>
      <c r="B1044" s="20" t="str" cm="1">
        <f t="array" ref="B1044">IF(Table2[[#This Row],[Nodes]:[Nodes]]=5,Table2[[#This Row],[Solving_time]:[Solving_time]],"")</f>
        <v/>
      </c>
      <c r="C1044" s="20" t="str" cm="1">
        <f t="array" ref="C1044">IF(Table2[[#This Row],[Nodes]:[Nodes]]=6,Table2[[#This Row],[Solving_time]:[Solving_time]],"")</f>
        <v/>
      </c>
      <c r="D1044" s="20" t="str" cm="1">
        <f t="array" ref="D1044">IF(Table2[[#This Row],[Nodes]:[Nodes]]=7,Table2[[#This Row],[Solving_time]:[Solving_time]],"")</f>
        <v/>
      </c>
    </row>
    <row r="1045" spans="1:4">
      <c r="A1045" s="20" t="str" cm="1">
        <f t="array" ref="A1045">IF(Table2[[#This Row],[Nodes]:[Nodes]]=4,Table2[[#This Row],[Solving_time]:[Solving_time]],"")</f>
        <v/>
      </c>
      <c r="B1045" s="20" t="str" cm="1">
        <f t="array" ref="B1045">IF(Table2[[#This Row],[Nodes]:[Nodes]]=5,Table2[[#This Row],[Solving_time]:[Solving_time]],"")</f>
        <v/>
      </c>
      <c r="C1045" s="20" t="str" cm="1">
        <f t="array" ref="C1045">IF(Table2[[#This Row],[Nodes]:[Nodes]]=6,Table2[[#This Row],[Solving_time]:[Solving_time]],"")</f>
        <v/>
      </c>
      <c r="D1045" s="20" t="str" cm="1">
        <f t="array" ref="D1045">IF(Table2[[#This Row],[Nodes]:[Nodes]]=7,Table2[[#This Row],[Solving_time]:[Solving_time]],"")</f>
        <v/>
      </c>
    </row>
    <row r="1046" spans="1:4">
      <c r="A1046" s="20" t="str" cm="1">
        <f t="array" ref="A1046">IF(Table2[[#This Row],[Nodes]:[Nodes]]=4,Table2[[#This Row],[Solving_time]:[Solving_time]],"")</f>
        <v/>
      </c>
      <c r="B1046" s="20" t="str" cm="1">
        <f t="array" ref="B1046">IF(Table2[[#This Row],[Nodes]:[Nodes]]=5,Table2[[#This Row],[Solving_time]:[Solving_time]],"")</f>
        <v/>
      </c>
      <c r="C1046" s="20" t="str" cm="1">
        <f t="array" ref="C1046">IF(Table2[[#This Row],[Nodes]:[Nodes]]=6,Table2[[#This Row],[Solving_time]:[Solving_time]],"")</f>
        <v/>
      </c>
      <c r="D1046" s="20" t="str" cm="1">
        <f t="array" ref="D1046">IF(Table2[[#This Row],[Nodes]:[Nodes]]=7,Table2[[#This Row],[Solving_time]:[Solving_time]],"")</f>
        <v/>
      </c>
    </row>
    <row r="1047" spans="1:4">
      <c r="A1047" s="20" t="str" cm="1">
        <f t="array" ref="A1047">IF(Table2[[#This Row],[Nodes]:[Nodes]]=4,Table2[[#This Row],[Solving_time]:[Solving_time]],"")</f>
        <v/>
      </c>
      <c r="B1047" s="20" t="str" cm="1">
        <f t="array" ref="B1047">IF(Table2[[#This Row],[Nodes]:[Nodes]]=5,Table2[[#This Row],[Solving_time]:[Solving_time]],"")</f>
        <v/>
      </c>
      <c r="C1047" s="20" t="str" cm="1">
        <f t="array" ref="C1047">IF(Table2[[#This Row],[Nodes]:[Nodes]]=6,Table2[[#This Row],[Solving_time]:[Solving_time]],"")</f>
        <v/>
      </c>
      <c r="D1047" s="20" t="str" cm="1">
        <f t="array" ref="D1047">IF(Table2[[#This Row],[Nodes]:[Nodes]]=7,Table2[[#This Row],[Solving_time]:[Solving_time]],"")</f>
        <v/>
      </c>
    </row>
    <row r="1048" spans="1:4">
      <c r="A1048" s="20" t="str" cm="1">
        <f t="array" ref="A1048">IF(Table2[[#This Row],[Nodes]:[Nodes]]=4,Table2[[#This Row],[Solving_time]:[Solving_time]],"")</f>
        <v/>
      </c>
      <c r="B1048" s="20" t="str" cm="1">
        <f t="array" ref="B1048">IF(Table2[[#This Row],[Nodes]:[Nodes]]=5,Table2[[#This Row],[Solving_time]:[Solving_time]],"")</f>
        <v/>
      </c>
      <c r="C1048" s="20" t="str" cm="1">
        <f t="array" ref="C1048">IF(Table2[[#This Row],[Nodes]:[Nodes]]=6,Table2[[#This Row],[Solving_time]:[Solving_time]],"")</f>
        <v/>
      </c>
      <c r="D1048" s="20" t="str" cm="1">
        <f t="array" ref="D1048">IF(Table2[[#This Row],[Nodes]:[Nodes]]=7,Table2[[#This Row],[Solving_time]:[Solving_time]],"")</f>
        <v/>
      </c>
    </row>
    <row r="1049" spans="1:4">
      <c r="A1049" s="20" t="str" cm="1">
        <f t="array" ref="A1049">IF(Table2[[#This Row],[Nodes]:[Nodes]]=4,Table2[[#This Row],[Solving_time]:[Solving_time]],"")</f>
        <v/>
      </c>
      <c r="B1049" s="20" t="str" cm="1">
        <f t="array" ref="B1049">IF(Table2[[#This Row],[Nodes]:[Nodes]]=5,Table2[[#This Row],[Solving_time]:[Solving_time]],"")</f>
        <v/>
      </c>
      <c r="C1049" s="20" t="str" cm="1">
        <f t="array" ref="C1049">IF(Table2[[#This Row],[Nodes]:[Nodes]]=6,Table2[[#This Row],[Solving_time]:[Solving_time]],"")</f>
        <v/>
      </c>
      <c r="D1049" s="20" t="str" cm="1">
        <f t="array" ref="D1049">IF(Table2[[#This Row],[Nodes]:[Nodes]]=7,Table2[[#This Row],[Solving_time]:[Solving_time]],"")</f>
        <v/>
      </c>
    </row>
    <row r="1050" spans="1:4">
      <c r="A1050" s="20" t="str" cm="1">
        <f t="array" ref="A1050">IF(Table2[[#This Row],[Nodes]:[Nodes]]=4,Table2[[#This Row],[Solving_time]:[Solving_time]],"")</f>
        <v/>
      </c>
      <c r="B1050" s="20" t="str" cm="1">
        <f t="array" ref="B1050">IF(Table2[[#This Row],[Nodes]:[Nodes]]=5,Table2[[#This Row],[Solving_time]:[Solving_time]],"")</f>
        <v/>
      </c>
      <c r="C1050" s="20" t="str" cm="1">
        <f t="array" ref="C1050">IF(Table2[[#This Row],[Nodes]:[Nodes]]=6,Table2[[#This Row],[Solving_time]:[Solving_time]],"")</f>
        <v/>
      </c>
      <c r="D1050" s="20" t="str" cm="1">
        <f t="array" ref="D1050">IF(Table2[[#This Row],[Nodes]:[Nodes]]=7,Table2[[#This Row],[Solving_time]:[Solving_time]],"")</f>
        <v/>
      </c>
    </row>
    <row r="1051" spans="1:4">
      <c r="A1051" s="20" t="str" cm="1">
        <f t="array" ref="A1051">IF(Table2[[#This Row],[Nodes]:[Nodes]]=4,Table2[[#This Row],[Solving_time]:[Solving_time]],"")</f>
        <v/>
      </c>
      <c r="B1051" s="20" t="str" cm="1">
        <f t="array" ref="B1051">IF(Table2[[#This Row],[Nodes]:[Nodes]]=5,Table2[[#This Row],[Solving_time]:[Solving_time]],"")</f>
        <v/>
      </c>
      <c r="C1051" s="20" t="str" cm="1">
        <f t="array" ref="C1051">IF(Table2[[#This Row],[Nodes]:[Nodes]]=6,Table2[[#This Row],[Solving_time]:[Solving_time]],"")</f>
        <v/>
      </c>
      <c r="D1051" s="20" t="str" cm="1">
        <f t="array" ref="D1051">IF(Table2[[#This Row],[Nodes]:[Nodes]]=7,Table2[[#This Row],[Solving_time]:[Solving_time]],"")</f>
        <v/>
      </c>
    </row>
    <row r="1052" spans="1:4">
      <c r="A1052" s="20" t="str" cm="1">
        <f t="array" ref="A1052">IF(Table2[[#This Row],[Nodes]:[Nodes]]=4,Table2[[#This Row],[Solving_time]:[Solving_time]],"")</f>
        <v/>
      </c>
      <c r="B1052" s="20" t="str" cm="1">
        <f t="array" ref="B1052">IF(Table2[[#This Row],[Nodes]:[Nodes]]=5,Table2[[#This Row],[Solving_time]:[Solving_time]],"")</f>
        <v/>
      </c>
      <c r="C1052" s="20" t="str" cm="1">
        <f t="array" ref="C1052">IF(Table2[[#This Row],[Nodes]:[Nodes]]=6,Table2[[#This Row],[Solving_time]:[Solving_time]],"")</f>
        <v/>
      </c>
      <c r="D1052" s="20" t="str" cm="1">
        <f t="array" ref="D1052">IF(Table2[[#This Row],[Nodes]:[Nodes]]=7,Table2[[#This Row],[Solving_time]:[Solving_time]],"")</f>
        <v/>
      </c>
    </row>
    <row r="1053" spans="1:4">
      <c r="A1053" s="20" t="str" cm="1">
        <f t="array" ref="A1053">IF(Table2[[#This Row],[Nodes]:[Nodes]]=4,Table2[[#This Row],[Solving_time]:[Solving_time]],"")</f>
        <v/>
      </c>
      <c r="B1053" s="20" t="str" cm="1">
        <f t="array" ref="B1053">IF(Table2[[#This Row],[Nodes]:[Nodes]]=5,Table2[[#This Row],[Solving_time]:[Solving_time]],"")</f>
        <v/>
      </c>
      <c r="C1053" s="20" t="str" cm="1">
        <f t="array" ref="C1053">IF(Table2[[#This Row],[Nodes]:[Nodes]]=6,Table2[[#This Row],[Solving_time]:[Solving_time]],"")</f>
        <v/>
      </c>
      <c r="D1053" s="20" t="str" cm="1">
        <f t="array" ref="D1053">IF(Table2[[#This Row],[Nodes]:[Nodes]]=7,Table2[[#This Row],[Solving_time]:[Solving_time]],"")</f>
        <v/>
      </c>
    </row>
    <row r="1054" spans="1:4">
      <c r="A1054" s="20" t="str" cm="1">
        <f t="array" ref="A1054">IF(Table2[[#This Row],[Nodes]:[Nodes]]=4,Table2[[#This Row],[Solving_time]:[Solving_time]],"")</f>
        <v/>
      </c>
      <c r="B1054" s="20" t="str" cm="1">
        <f t="array" ref="B1054">IF(Table2[[#This Row],[Nodes]:[Nodes]]=5,Table2[[#This Row],[Solving_time]:[Solving_time]],"")</f>
        <v/>
      </c>
      <c r="C1054" s="20" t="str" cm="1">
        <f t="array" ref="C1054">IF(Table2[[#This Row],[Nodes]:[Nodes]]=6,Table2[[#This Row],[Solving_time]:[Solving_time]],"")</f>
        <v/>
      </c>
      <c r="D1054" s="20" t="str" cm="1">
        <f t="array" ref="D1054">IF(Table2[[#This Row],[Nodes]:[Nodes]]=7,Table2[[#This Row],[Solving_time]:[Solving_time]],"")</f>
        <v/>
      </c>
    </row>
    <row r="1055" spans="1:4">
      <c r="A1055" s="20" t="str" cm="1">
        <f t="array" ref="A1055">IF(Table2[[#This Row],[Nodes]:[Nodes]]=4,Table2[[#This Row],[Solving_time]:[Solving_time]],"")</f>
        <v/>
      </c>
      <c r="B1055" s="20" t="str" cm="1">
        <f t="array" ref="B1055">IF(Table2[[#This Row],[Nodes]:[Nodes]]=5,Table2[[#This Row],[Solving_time]:[Solving_time]],"")</f>
        <v/>
      </c>
      <c r="C1055" s="20" t="str" cm="1">
        <f t="array" ref="C1055">IF(Table2[[#This Row],[Nodes]:[Nodes]]=6,Table2[[#This Row],[Solving_time]:[Solving_time]],"")</f>
        <v/>
      </c>
      <c r="D1055" s="20" t="str" cm="1">
        <f t="array" ref="D1055">IF(Table2[[#This Row],[Nodes]:[Nodes]]=7,Table2[[#This Row],[Solving_time]:[Solving_time]],"")</f>
        <v/>
      </c>
    </row>
    <row r="1056" spans="1:4">
      <c r="A1056" s="20" t="str" cm="1">
        <f t="array" ref="A1056">IF(Table2[[#This Row],[Nodes]:[Nodes]]=4,Table2[[#This Row],[Solving_time]:[Solving_time]],"")</f>
        <v/>
      </c>
      <c r="B1056" s="20" t="str" cm="1">
        <f t="array" ref="B1056">IF(Table2[[#This Row],[Nodes]:[Nodes]]=5,Table2[[#This Row],[Solving_time]:[Solving_time]],"")</f>
        <v/>
      </c>
      <c r="C1056" s="20" t="str" cm="1">
        <f t="array" ref="C1056">IF(Table2[[#This Row],[Nodes]:[Nodes]]=6,Table2[[#This Row],[Solving_time]:[Solving_time]],"")</f>
        <v/>
      </c>
      <c r="D1056" s="20" t="str" cm="1">
        <f t="array" ref="D1056">IF(Table2[[#This Row],[Nodes]:[Nodes]]=7,Table2[[#This Row],[Solving_time]:[Solving_time]],"")</f>
        <v/>
      </c>
    </row>
    <row r="1057" spans="1:4">
      <c r="A1057" s="20" t="str" cm="1">
        <f t="array" ref="A1057">IF(Table2[[#This Row],[Nodes]:[Nodes]]=4,Table2[[#This Row],[Solving_time]:[Solving_time]],"")</f>
        <v/>
      </c>
      <c r="B1057" s="20" t="str" cm="1">
        <f t="array" ref="B1057">IF(Table2[[#This Row],[Nodes]:[Nodes]]=5,Table2[[#This Row],[Solving_time]:[Solving_time]],"")</f>
        <v/>
      </c>
      <c r="C1057" s="20" t="str" cm="1">
        <f t="array" ref="C1057">IF(Table2[[#This Row],[Nodes]:[Nodes]]=6,Table2[[#This Row],[Solving_time]:[Solving_time]],"")</f>
        <v/>
      </c>
      <c r="D1057" s="20" t="str" cm="1">
        <f t="array" ref="D1057">IF(Table2[[#This Row],[Nodes]:[Nodes]]=7,Table2[[#This Row],[Solving_time]:[Solving_time]],"")</f>
        <v/>
      </c>
    </row>
    <row r="1058" spans="1:4">
      <c r="A1058" s="20" t="str" cm="1">
        <f t="array" ref="A1058">IF(Table2[[#This Row],[Nodes]:[Nodes]]=4,Table2[[#This Row],[Solving_time]:[Solving_time]],"")</f>
        <v/>
      </c>
      <c r="B1058" s="20" t="str" cm="1">
        <f t="array" ref="B1058">IF(Table2[[#This Row],[Nodes]:[Nodes]]=5,Table2[[#This Row],[Solving_time]:[Solving_time]],"")</f>
        <v/>
      </c>
      <c r="C1058" s="20" t="str" cm="1">
        <f t="array" ref="C1058">IF(Table2[[#This Row],[Nodes]:[Nodes]]=6,Table2[[#This Row],[Solving_time]:[Solving_time]],"")</f>
        <v/>
      </c>
      <c r="D1058" s="20" t="str" cm="1">
        <f t="array" ref="D1058">IF(Table2[[#This Row],[Nodes]:[Nodes]]=7,Table2[[#This Row],[Solving_time]:[Solving_time]],"")</f>
        <v/>
      </c>
    </row>
    <row r="1059" spans="1:4">
      <c r="A1059" s="20" t="str" cm="1">
        <f t="array" ref="A1059">IF(Table2[[#This Row],[Nodes]:[Nodes]]=4,Table2[[#This Row],[Solving_time]:[Solving_time]],"")</f>
        <v/>
      </c>
      <c r="B1059" s="20" t="str" cm="1">
        <f t="array" ref="B1059">IF(Table2[[#This Row],[Nodes]:[Nodes]]=5,Table2[[#This Row],[Solving_time]:[Solving_time]],"")</f>
        <v/>
      </c>
      <c r="C1059" s="20" t="str" cm="1">
        <f t="array" ref="C1059">IF(Table2[[#This Row],[Nodes]:[Nodes]]=6,Table2[[#This Row],[Solving_time]:[Solving_time]],"")</f>
        <v/>
      </c>
      <c r="D1059" s="20" t="str" cm="1">
        <f t="array" ref="D1059">IF(Table2[[#This Row],[Nodes]:[Nodes]]=7,Table2[[#This Row],[Solving_time]:[Solving_time]],"")</f>
        <v/>
      </c>
    </row>
    <row r="1060" spans="1:4">
      <c r="A1060" s="20" t="str" cm="1">
        <f t="array" ref="A1060">IF(Table2[[#This Row],[Nodes]:[Nodes]]=4,Table2[[#This Row],[Solving_time]:[Solving_time]],"")</f>
        <v/>
      </c>
      <c r="B1060" s="20" t="str" cm="1">
        <f t="array" ref="B1060">IF(Table2[[#This Row],[Nodes]:[Nodes]]=5,Table2[[#This Row],[Solving_time]:[Solving_time]],"")</f>
        <v/>
      </c>
      <c r="C1060" s="20" t="str" cm="1">
        <f t="array" ref="C1060">IF(Table2[[#This Row],[Nodes]:[Nodes]]=6,Table2[[#This Row],[Solving_time]:[Solving_time]],"")</f>
        <v/>
      </c>
      <c r="D1060" s="20" t="str" cm="1">
        <f t="array" ref="D1060">IF(Table2[[#This Row],[Nodes]:[Nodes]]=7,Table2[[#This Row],[Solving_time]:[Solving_time]],"")</f>
        <v/>
      </c>
    </row>
    <row r="1061" spans="1:4">
      <c r="A1061" s="20" t="str" cm="1">
        <f t="array" ref="A1061">IF(Table2[[#This Row],[Nodes]:[Nodes]]=4,Table2[[#This Row],[Solving_time]:[Solving_time]],"")</f>
        <v/>
      </c>
      <c r="B1061" s="20" t="str" cm="1">
        <f t="array" ref="B1061">IF(Table2[[#This Row],[Nodes]:[Nodes]]=5,Table2[[#This Row],[Solving_time]:[Solving_time]],"")</f>
        <v/>
      </c>
      <c r="C1061" s="20" t="str" cm="1">
        <f t="array" ref="C1061">IF(Table2[[#This Row],[Nodes]:[Nodes]]=6,Table2[[#This Row],[Solving_time]:[Solving_time]],"")</f>
        <v/>
      </c>
      <c r="D1061" s="20" t="str" cm="1">
        <f t="array" ref="D1061">IF(Table2[[#This Row],[Nodes]:[Nodes]]=7,Table2[[#This Row],[Solving_time]:[Solving_time]],"")</f>
        <v/>
      </c>
    </row>
    <row r="1062" spans="1:4">
      <c r="A1062" s="20" t="str" cm="1">
        <f t="array" ref="A1062">IF(Table2[[#This Row],[Nodes]:[Nodes]]=4,Table2[[#This Row],[Solving_time]:[Solving_time]],"")</f>
        <v/>
      </c>
      <c r="B1062" s="20" t="str" cm="1">
        <f t="array" ref="B1062">IF(Table2[[#This Row],[Nodes]:[Nodes]]=5,Table2[[#This Row],[Solving_time]:[Solving_time]],"")</f>
        <v/>
      </c>
      <c r="C1062" s="20" t="str" cm="1">
        <f t="array" ref="C1062">IF(Table2[[#This Row],[Nodes]:[Nodes]]=6,Table2[[#This Row],[Solving_time]:[Solving_time]],"")</f>
        <v/>
      </c>
      <c r="D1062" s="20" t="str" cm="1">
        <f t="array" ref="D1062">IF(Table2[[#This Row],[Nodes]:[Nodes]]=7,Table2[[#This Row],[Solving_time]:[Solving_time]],"")</f>
        <v/>
      </c>
    </row>
    <row r="1063" spans="1:4">
      <c r="A1063" s="20" t="str" cm="1">
        <f t="array" ref="A1063">IF(Table2[[#This Row],[Nodes]:[Nodes]]=4,Table2[[#This Row],[Solving_time]:[Solving_time]],"")</f>
        <v/>
      </c>
      <c r="B1063" s="20" t="str" cm="1">
        <f t="array" ref="B1063">IF(Table2[[#This Row],[Nodes]:[Nodes]]=5,Table2[[#This Row],[Solving_time]:[Solving_time]],"")</f>
        <v/>
      </c>
      <c r="C1063" s="20" t="str" cm="1">
        <f t="array" ref="C1063">IF(Table2[[#This Row],[Nodes]:[Nodes]]=6,Table2[[#This Row],[Solving_time]:[Solving_time]],"")</f>
        <v/>
      </c>
      <c r="D1063" s="20" t="str" cm="1">
        <f t="array" ref="D1063">IF(Table2[[#This Row],[Nodes]:[Nodes]]=7,Table2[[#This Row],[Solving_time]:[Solving_time]],"")</f>
        <v/>
      </c>
    </row>
    <row r="1064" spans="1:4">
      <c r="A1064" s="20" t="str" cm="1">
        <f t="array" ref="A1064">IF(Table2[[#This Row],[Nodes]:[Nodes]]=4,Table2[[#This Row],[Solving_time]:[Solving_time]],"")</f>
        <v/>
      </c>
      <c r="B1064" s="20" t="str" cm="1">
        <f t="array" ref="B1064">IF(Table2[[#This Row],[Nodes]:[Nodes]]=5,Table2[[#This Row],[Solving_time]:[Solving_time]],"")</f>
        <v/>
      </c>
      <c r="C1064" s="20" t="str" cm="1">
        <f t="array" ref="C1064">IF(Table2[[#This Row],[Nodes]:[Nodes]]=6,Table2[[#This Row],[Solving_time]:[Solving_time]],"")</f>
        <v/>
      </c>
      <c r="D1064" s="20" t="str" cm="1">
        <f t="array" ref="D1064">IF(Table2[[#This Row],[Nodes]:[Nodes]]=7,Table2[[#This Row],[Solving_time]:[Solving_time]],"")</f>
        <v/>
      </c>
    </row>
    <row r="1065" spans="1:4">
      <c r="A1065" s="20" t="str" cm="1">
        <f t="array" ref="A1065">IF(Table2[[#This Row],[Nodes]:[Nodes]]=4,Table2[[#This Row],[Solving_time]:[Solving_time]],"")</f>
        <v/>
      </c>
      <c r="B1065" s="20" t="str" cm="1">
        <f t="array" ref="B1065">IF(Table2[[#This Row],[Nodes]:[Nodes]]=5,Table2[[#This Row],[Solving_time]:[Solving_time]],"")</f>
        <v/>
      </c>
      <c r="C1065" s="20" t="str" cm="1">
        <f t="array" ref="C1065">IF(Table2[[#This Row],[Nodes]:[Nodes]]=6,Table2[[#This Row],[Solving_time]:[Solving_time]],"")</f>
        <v/>
      </c>
      <c r="D1065" s="20" t="str" cm="1">
        <f t="array" ref="D1065">IF(Table2[[#This Row],[Nodes]:[Nodes]]=7,Table2[[#This Row],[Solving_time]:[Solving_time]],"")</f>
        <v/>
      </c>
    </row>
    <row r="1066" spans="1:4">
      <c r="A1066" s="20" t="str" cm="1">
        <f t="array" ref="A1066">IF(Table2[[#This Row],[Nodes]:[Nodes]]=4,Table2[[#This Row],[Solving_time]:[Solving_time]],"")</f>
        <v/>
      </c>
      <c r="B1066" s="20" t="str" cm="1">
        <f t="array" ref="B1066">IF(Table2[[#This Row],[Nodes]:[Nodes]]=5,Table2[[#This Row],[Solving_time]:[Solving_time]],"")</f>
        <v/>
      </c>
      <c r="C1066" s="20" t="str" cm="1">
        <f t="array" ref="C1066">IF(Table2[[#This Row],[Nodes]:[Nodes]]=6,Table2[[#This Row],[Solving_time]:[Solving_time]],"")</f>
        <v/>
      </c>
      <c r="D1066" s="20" t="str" cm="1">
        <f t="array" ref="D1066">IF(Table2[[#This Row],[Nodes]:[Nodes]]=7,Table2[[#This Row],[Solving_time]:[Solving_time]],"")</f>
        <v/>
      </c>
    </row>
    <row r="1067" spans="1:4">
      <c r="A1067" s="20" t="str" cm="1">
        <f t="array" ref="A1067">IF(Table2[[#This Row],[Nodes]:[Nodes]]=4,Table2[[#This Row],[Solving_time]:[Solving_time]],"")</f>
        <v/>
      </c>
      <c r="B1067" s="20" t="str" cm="1">
        <f t="array" ref="B1067">IF(Table2[[#This Row],[Nodes]:[Nodes]]=5,Table2[[#This Row],[Solving_time]:[Solving_time]],"")</f>
        <v/>
      </c>
      <c r="C1067" s="20" t="str" cm="1">
        <f t="array" ref="C1067">IF(Table2[[#This Row],[Nodes]:[Nodes]]=6,Table2[[#This Row],[Solving_time]:[Solving_time]],"")</f>
        <v/>
      </c>
      <c r="D1067" s="20" t="str" cm="1">
        <f t="array" ref="D1067">IF(Table2[[#This Row],[Nodes]:[Nodes]]=7,Table2[[#This Row],[Solving_time]:[Solving_time]],"")</f>
        <v/>
      </c>
    </row>
    <row r="1068" spans="1:4">
      <c r="A1068" s="20" t="str" cm="1">
        <f t="array" ref="A1068">IF(Table2[[#This Row],[Nodes]:[Nodes]]=4,Table2[[#This Row],[Solving_time]:[Solving_time]],"")</f>
        <v/>
      </c>
      <c r="B1068" s="20" t="str" cm="1">
        <f t="array" ref="B1068">IF(Table2[[#This Row],[Nodes]:[Nodes]]=5,Table2[[#This Row],[Solving_time]:[Solving_time]],"")</f>
        <v/>
      </c>
      <c r="C1068" s="20" t="str" cm="1">
        <f t="array" ref="C1068">IF(Table2[[#This Row],[Nodes]:[Nodes]]=6,Table2[[#This Row],[Solving_time]:[Solving_time]],"")</f>
        <v/>
      </c>
      <c r="D1068" s="20" t="str" cm="1">
        <f t="array" ref="D1068">IF(Table2[[#This Row],[Nodes]:[Nodes]]=7,Table2[[#This Row],[Solving_time]:[Solving_time]],"")</f>
        <v/>
      </c>
    </row>
    <row r="1069" spans="1:4">
      <c r="A1069" s="20" t="str" cm="1">
        <f t="array" ref="A1069">IF(Table2[[#This Row],[Nodes]:[Nodes]]=4,Table2[[#This Row],[Solving_time]:[Solving_time]],"")</f>
        <v/>
      </c>
      <c r="B1069" s="20" t="str" cm="1">
        <f t="array" ref="B1069">IF(Table2[[#This Row],[Nodes]:[Nodes]]=5,Table2[[#This Row],[Solving_time]:[Solving_time]],"")</f>
        <v/>
      </c>
      <c r="C1069" s="20" t="str" cm="1">
        <f t="array" ref="C1069">IF(Table2[[#This Row],[Nodes]:[Nodes]]=6,Table2[[#This Row],[Solving_time]:[Solving_time]],"")</f>
        <v/>
      </c>
      <c r="D1069" s="20" t="str" cm="1">
        <f t="array" ref="D1069">IF(Table2[[#This Row],[Nodes]:[Nodes]]=7,Table2[[#This Row],[Solving_time]:[Solving_time]],"")</f>
        <v/>
      </c>
    </row>
    <row r="1070" spans="1:4">
      <c r="A1070" s="20" t="str" cm="1">
        <f t="array" ref="A1070">IF(Table2[[#This Row],[Nodes]:[Nodes]]=4,Table2[[#This Row],[Solving_time]:[Solving_time]],"")</f>
        <v/>
      </c>
      <c r="B1070" s="20" t="str" cm="1">
        <f t="array" ref="B1070">IF(Table2[[#This Row],[Nodes]:[Nodes]]=5,Table2[[#This Row],[Solving_time]:[Solving_time]],"")</f>
        <v/>
      </c>
      <c r="C1070" s="20" t="str" cm="1">
        <f t="array" ref="C1070">IF(Table2[[#This Row],[Nodes]:[Nodes]]=6,Table2[[#This Row],[Solving_time]:[Solving_time]],"")</f>
        <v/>
      </c>
      <c r="D1070" s="20" t="str" cm="1">
        <f t="array" ref="D1070">IF(Table2[[#This Row],[Nodes]:[Nodes]]=7,Table2[[#This Row],[Solving_time]:[Solving_time]],"")</f>
        <v/>
      </c>
    </row>
    <row r="1071" spans="1:4">
      <c r="A1071" s="20" t="str" cm="1">
        <f t="array" ref="A1071">IF(Table2[[#This Row],[Nodes]:[Nodes]]=4,Table2[[#This Row],[Solving_time]:[Solving_time]],"")</f>
        <v/>
      </c>
      <c r="B1071" s="20" t="str" cm="1">
        <f t="array" ref="B1071">IF(Table2[[#This Row],[Nodes]:[Nodes]]=5,Table2[[#This Row],[Solving_time]:[Solving_time]],"")</f>
        <v/>
      </c>
      <c r="C1071" s="20" t="str" cm="1">
        <f t="array" ref="C1071">IF(Table2[[#This Row],[Nodes]:[Nodes]]=6,Table2[[#This Row],[Solving_time]:[Solving_time]],"")</f>
        <v/>
      </c>
      <c r="D1071" s="20" t="str" cm="1">
        <f t="array" ref="D1071">IF(Table2[[#This Row],[Nodes]:[Nodes]]=7,Table2[[#This Row],[Solving_time]:[Solving_time]],"")</f>
        <v/>
      </c>
    </row>
    <row r="1072" spans="1:4">
      <c r="A1072" s="20" t="str" cm="1">
        <f t="array" ref="A1072">IF(Table2[[#This Row],[Nodes]:[Nodes]]=4,Table2[[#This Row],[Solving_time]:[Solving_time]],"")</f>
        <v/>
      </c>
      <c r="B1072" s="20" t="str" cm="1">
        <f t="array" ref="B1072">IF(Table2[[#This Row],[Nodes]:[Nodes]]=5,Table2[[#This Row],[Solving_time]:[Solving_time]],"")</f>
        <v/>
      </c>
      <c r="C1072" s="20" t="str" cm="1">
        <f t="array" ref="C1072">IF(Table2[[#This Row],[Nodes]:[Nodes]]=6,Table2[[#This Row],[Solving_time]:[Solving_time]],"")</f>
        <v/>
      </c>
      <c r="D1072" s="20" t="str" cm="1">
        <f t="array" ref="D1072">IF(Table2[[#This Row],[Nodes]:[Nodes]]=7,Table2[[#This Row],[Solving_time]:[Solving_time]],"")</f>
        <v/>
      </c>
    </row>
    <row r="1073" spans="1:4">
      <c r="A1073" s="20" t="str" cm="1">
        <f t="array" ref="A1073">IF(Table2[[#This Row],[Nodes]:[Nodes]]=4,Table2[[#This Row],[Solving_time]:[Solving_time]],"")</f>
        <v/>
      </c>
      <c r="B1073" s="20" t="str" cm="1">
        <f t="array" ref="B1073">IF(Table2[[#This Row],[Nodes]:[Nodes]]=5,Table2[[#This Row],[Solving_time]:[Solving_time]],"")</f>
        <v/>
      </c>
      <c r="C1073" s="20" t="str" cm="1">
        <f t="array" ref="C1073">IF(Table2[[#This Row],[Nodes]:[Nodes]]=6,Table2[[#This Row],[Solving_time]:[Solving_time]],"")</f>
        <v/>
      </c>
      <c r="D1073" s="20" t="str" cm="1">
        <f t="array" ref="D1073">IF(Table2[[#This Row],[Nodes]:[Nodes]]=7,Table2[[#This Row],[Solving_time]:[Solving_time]],"")</f>
        <v/>
      </c>
    </row>
    <row r="1074" spans="1:4">
      <c r="A1074" s="20" t="str" cm="1">
        <f t="array" ref="A1074">IF(Table2[[#This Row],[Nodes]:[Nodes]]=4,Table2[[#This Row],[Solving_time]:[Solving_time]],"")</f>
        <v/>
      </c>
      <c r="B1074" s="20" t="str" cm="1">
        <f t="array" ref="B1074">IF(Table2[[#This Row],[Nodes]:[Nodes]]=5,Table2[[#This Row],[Solving_time]:[Solving_time]],"")</f>
        <v/>
      </c>
      <c r="C1074" s="20" t="str" cm="1">
        <f t="array" ref="C1074">IF(Table2[[#This Row],[Nodes]:[Nodes]]=6,Table2[[#This Row],[Solving_time]:[Solving_time]],"")</f>
        <v/>
      </c>
      <c r="D1074" s="20" t="str" cm="1">
        <f t="array" ref="D1074">IF(Table2[[#This Row],[Nodes]:[Nodes]]=7,Table2[[#This Row],[Solving_time]:[Solving_time]],"")</f>
        <v/>
      </c>
    </row>
    <row r="1075" spans="1:4">
      <c r="A1075" s="20" t="str" cm="1">
        <f t="array" ref="A1075">IF(Table2[[#This Row],[Nodes]:[Nodes]]=4,Table2[[#This Row],[Solving_time]:[Solving_time]],"")</f>
        <v/>
      </c>
      <c r="B1075" s="20" t="str" cm="1">
        <f t="array" ref="B1075">IF(Table2[[#This Row],[Nodes]:[Nodes]]=5,Table2[[#This Row],[Solving_time]:[Solving_time]],"")</f>
        <v/>
      </c>
      <c r="C1075" s="20" t="str" cm="1">
        <f t="array" ref="C1075">IF(Table2[[#This Row],[Nodes]:[Nodes]]=6,Table2[[#This Row],[Solving_time]:[Solving_time]],"")</f>
        <v/>
      </c>
      <c r="D1075" s="20" t="str" cm="1">
        <f t="array" ref="D1075">IF(Table2[[#This Row],[Nodes]:[Nodes]]=7,Table2[[#This Row],[Solving_time]:[Solving_time]],"")</f>
        <v/>
      </c>
    </row>
    <row r="1076" spans="1:4">
      <c r="A1076" s="20" t="str" cm="1">
        <f t="array" ref="A1076">IF(Table2[[#This Row],[Nodes]:[Nodes]]=4,Table2[[#This Row],[Solving_time]:[Solving_time]],"")</f>
        <v/>
      </c>
      <c r="B1076" s="20" t="str" cm="1">
        <f t="array" ref="B1076">IF(Table2[[#This Row],[Nodes]:[Nodes]]=5,Table2[[#This Row],[Solving_time]:[Solving_time]],"")</f>
        <v/>
      </c>
      <c r="C1076" s="20" t="str" cm="1">
        <f t="array" ref="C1076">IF(Table2[[#This Row],[Nodes]:[Nodes]]=6,Table2[[#This Row],[Solving_time]:[Solving_time]],"")</f>
        <v/>
      </c>
      <c r="D1076" s="20" t="str" cm="1">
        <f t="array" ref="D1076">IF(Table2[[#This Row],[Nodes]:[Nodes]]=7,Table2[[#This Row],[Solving_time]:[Solving_time]],"")</f>
        <v/>
      </c>
    </row>
    <row r="1077" spans="1:4">
      <c r="A1077" s="20" t="str" cm="1">
        <f t="array" ref="A1077">IF(Table2[[#This Row],[Nodes]:[Nodes]]=4,Table2[[#This Row],[Solving_time]:[Solving_time]],"")</f>
        <v/>
      </c>
      <c r="B1077" s="20" t="str" cm="1">
        <f t="array" ref="B1077">IF(Table2[[#This Row],[Nodes]:[Nodes]]=5,Table2[[#This Row],[Solving_time]:[Solving_time]],"")</f>
        <v/>
      </c>
      <c r="C1077" s="20" t="str" cm="1">
        <f t="array" ref="C1077">IF(Table2[[#This Row],[Nodes]:[Nodes]]=6,Table2[[#This Row],[Solving_time]:[Solving_time]],"")</f>
        <v/>
      </c>
      <c r="D1077" s="20" t="str" cm="1">
        <f t="array" ref="D1077">IF(Table2[[#This Row],[Nodes]:[Nodes]]=7,Table2[[#This Row],[Solving_time]:[Solving_time]],"")</f>
        <v/>
      </c>
    </row>
    <row r="1078" spans="1:4">
      <c r="A1078" s="20" t="str" cm="1">
        <f t="array" ref="A1078">IF(Table2[[#This Row],[Nodes]:[Nodes]]=4,Table2[[#This Row],[Solving_time]:[Solving_time]],"")</f>
        <v/>
      </c>
      <c r="B1078" s="20" t="str" cm="1">
        <f t="array" ref="B1078">IF(Table2[[#This Row],[Nodes]:[Nodes]]=5,Table2[[#This Row],[Solving_time]:[Solving_time]],"")</f>
        <v/>
      </c>
      <c r="C1078" s="20" t="str" cm="1">
        <f t="array" ref="C1078">IF(Table2[[#This Row],[Nodes]:[Nodes]]=6,Table2[[#This Row],[Solving_time]:[Solving_time]],"")</f>
        <v/>
      </c>
      <c r="D1078" s="20" t="str" cm="1">
        <f t="array" ref="D1078">IF(Table2[[#This Row],[Nodes]:[Nodes]]=7,Table2[[#This Row],[Solving_time]:[Solving_time]],"")</f>
        <v/>
      </c>
    </row>
    <row r="1079" spans="1:4">
      <c r="A1079" s="20" t="str" cm="1">
        <f t="array" ref="A1079">IF(Table2[[#This Row],[Nodes]:[Nodes]]=4,Table2[[#This Row],[Solving_time]:[Solving_time]],"")</f>
        <v/>
      </c>
      <c r="B1079" s="20" t="str" cm="1">
        <f t="array" ref="B1079">IF(Table2[[#This Row],[Nodes]:[Nodes]]=5,Table2[[#This Row],[Solving_time]:[Solving_time]],"")</f>
        <v/>
      </c>
      <c r="C1079" s="20" t="str" cm="1">
        <f t="array" ref="C1079">IF(Table2[[#This Row],[Nodes]:[Nodes]]=6,Table2[[#This Row],[Solving_time]:[Solving_time]],"")</f>
        <v/>
      </c>
      <c r="D1079" s="20" t="str" cm="1">
        <f t="array" ref="D1079">IF(Table2[[#This Row],[Nodes]:[Nodes]]=7,Table2[[#This Row],[Solving_time]:[Solving_time]],"")</f>
        <v/>
      </c>
    </row>
    <row r="1080" spans="1:4">
      <c r="A1080" s="20" t="str" cm="1">
        <f t="array" ref="A1080">IF(Table2[[#This Row],[Nodes]:[Nodes]]=4,Table2[[#This Row],[Solving_time]:[Solving_time]],"")</f>
        <v/>
      </c>
      <c r="B1080" s="20" t="str" cm="1">
        <f t="array" ref="B1080">IF(Table2[[#This Row],[Nodes]:[Nodes]]=5,Table2[[#This Row],[Solving_time]:[Solving_time]],"")</f>
        <v/>
      </c>
      <c r="C1080" s="20" t="str" cm="1">
        <f t="array" ref="C1080">IF(Table2[[#This Row],[Nodes]:[Nodes]]=6,Table2[[#This Row],[Solving_time]:[Solving_time]],"")</f>
        <v/>
      </c>
      <c r="D1080" s="20" t="str" cm="1">
        <f t="array" ref="D1080">IF(Table2[[#This Row],[Nodes]:[Nodes]]=7,Table2[[#This Row],[Solving_time]:[Solving_time]],"")</f>
        <v/>
      </c>
    </row>
    <row r="1081" spans="1:4">
      <c r="A1081" s="20" t="str" cm="1">
        <f t="array" ref="A1081">IF(Table2[[#This Row],[Nodes]:[Nodes]]=4,Table2[[#This Row],[Solving_time]:[Solving_time]],"")</f>
        <v/>
      </c>
      <c r="B1081" s="20" t="str" cm="1">
        <f t="array" ref="B1081">IF(Table2[[#This Row],[Nodes]:[Nodes]]=5,Table2[[#This Row],[Solving_time]:[Solving_time]],"")</f>
        <v/>
      </c>
      <c r="C1081" s="20" t="str" cm="1">
        <f t="array" ref="C1081">IF(Table2[[#This Row],[Nodes]:[Nodes]]=6,Table2[[#This Row],[Solving_time]:[Solving_time]],"")</f>
        <v/>
      </c>
      <c r="D1081" s="20" t="str" cm="1">
        <f t="array" ref="D1081">IF(Table2[[#This Row],[Nodes]:[Nodes]]=7,Table2[[#This Row],[Solving_time]:[Solving_time]],"")</f>
        <v/>
      </c>
    </row>
    <row r="1082" spans="1:4">
      <c r="A1082" s="20" t="str" cm="1">
        <f t="array" ref="A1082">IF(Table2[[#This Row],[Nodes]:[Nodes]]=4,Table2[[#This Row],[Solving_time]:[Solving_time]],"")</f>
        <v/>
      </c>
      <c r="B1082" s="20" t="str" cm="1">
        <f t="array" ref="B1082">IF(Table2[[#This Row],[Nodes]:[Nodes]]=5,Table2[[#This Row],[Solving_time]:[Solving_time]],"")</f>
        <v/>
      </c>
      <c r="C1082" s="20" t="str" cm="1">
        <f t="array" ref="C1082">IF(Table2[[#This Row],[Nodes]:[Nodes]]=6,Table2[[#This Row],[Solving_time]:[Solving_time]],"")</f>
        <v/>
      </c>
      <c r="D1082" s="20" t="str" cm="1">
        <f t="array" ref="D1082">IF(Table2[[#This Row],[Nodes]:[Nodes]]=7,Table2[[#This Row],[Solving_time]:[Solving_time]],"")</f>
        <v/>
      </c>
    </row>
    <row r="1083" spans="1:4">
      <c r="A1083" s="20" t="str" cm="1">
        <f t="array" ref="A1083">IF(Table2[[#This Row],[Nodes]:[Nodes]]=4,Table2[[#This Row],[Solving_time]:[Solving_time]],"")</f>
        <v/>
      </c>
      <c r="B1083" s="20" t="str" cm="1">
        <f t="array" ref="B1083">IF(Table2[[#This Row],[Nodes]:[Nodes]]=5,Table2[[#This Row],[Solving_time]:[Solving_time]],"")</f>
        <v/>
      </c>
      <c r="C1083" s="20" t="str" cm="1">
        <f t="array" ref="C1083">IF(Table2[[#This Row],[Nodes]:[Nodes]]=6,Table2[[#This Row],[Solving_time]:[Solving_time]],"")</f>
        <v/>
      </c>
      <c r="D1083" s="20" t="str" cm="1">
        <f t="array" ref="D1083">IF(Table2[[#This Row],[Nodes]:[Nodes]]=7,Table2[[#This Row],[Solving_time]:[Solving_time]],"")</f>
        <v/>
      </c>
    </row>
    <row r="1084" spans="1:4">
      <c r="A1084" s="20" t="str" cm="1">
        <f t="array" ref="A1084">IF(Table2[[#This Row],[Nodes]:[Nodes]]=4,Table2[[#This Row],[Solving_time]:[Solving_time]],"")</f>
        <v/>
      </c>
      <c r="B1084" s="20" t="str" cm="1">
        <f t="array" ref="B1084">IF(Table2[[#This Row],[Nodes]:[Nodes]]=5,Table2[[#This Row],[Solving_time]:[Solving_time]],"")</f>
        <v/>
      </c>
      <c r="C1084" s="20" t="str" cm="1">
        <f t="array" ref="C1084">IF(Table2[[#This Row],[Nodes]:[Nodes]]=6,Table2[[#This Row],[Solving_time]:[Solving_time]],"")</f>
        <v/>
      </c>
      <c r="D1084" s="20" t="str" cm="1">
        <f t="array" ref="D1084">IF(Table2[[#This Row],[Nodes]:[Nodes]]=7,Table2[[#This Row],[Solving_time]:[Solving_time]],"")</f>
        <v/>
      </c>
    </row>
    <row r="1085" spans="1:4">
      <c r="A1085" s="20" t="str" cm="1">
        <f t="array" ref="A1085">IF(Table2[[#This Row],[Nodes]:[Nodes]]=4,Table2[[#This Row],[Solving_time]:[Solving_time]],"")</f>
        <v/>
      </c>
      <c r="B1085" s="20" t="str" cm="1">
        <f t="array" ref="B1085">IF(Table2[[#This Row],[Nodes]:[Nodes]]=5,Table2[[#This Row],[Solving_time]:[Solving_time]],"")</f>
        <v/>
      </c>
      <c r="C1085" s="20" t="str" cm="1">
        <f t="array" ref="C1085">IF(Table2[[#This Row],[Nodes]:[Nodes]]=6,Table2[[#This Row],[Solving_time]:[Solving_time]],"")</f>
        <v/>
      </c>
      <c r="D1085" s="20" t="str" cm="1">
        <f t="array" ref="D1085">IF(Table2[[#This Row],[Nodes]:[Nodes]]=7,Table2[[#This Row],[Solving_time]:[Solving_time]],"")</f>
        <v/>
      </c>
    </row>
    <row r="1086" spans="1:4">
      <c r="A1086" s="20" t="str" cm="1">
        <f t="array" ref="A1086">IF(Table2[[#This Row],[Nodes]:[Nodes]]=4,Table2[[#This Row],[Solving_time]:[Solving_time]],"")</f>
        <v/>
      </c>
      <c r="B1086" s="20" t="str" cm="1">
        <f t="array" ref="B1086">IF(Table2[[#This Row],[Nodes]:[Nodes]]=5,Table2[[#This Row],[Solving_time]:[Solving_time]],"")</f>
        <v/>
      </c>
      <c r="C1086" s="20" t="str" cm="1">
        <f t="array" ref="C1086">IF(Table2[[#This Row],[Nodes]:[Nodes]]=6,Table2[[#This Row],[Solving_time]:[Solving_time]],"")</f>
        <v/>
      </c>
      <c r="D1086" s="20" t="str" cm="1">
        <f t="array" ref="D1086">IF(Table2[[#This Row],[Nodes]:[Nodes]]=7,Table2[[#This Row],[Solving_time]:[Solving_time]],"")</f>
        <v/>
      </c>
    </row>
    <row r="1087" spans="1:4">
      <c r="A1087" s="20" t="str" cm="1">
        <f t="array" ref="A1087">IF(Table2[[#This Row],[Nodes]:[Nodes]]=4,Table2[[#This Row],[Solving_time]:[Solving_time]],"")</f>
        <v/>
      </c>
      <c r="B1087" s="20" t="str" cm="1">
        <f t="array" ref="B1087">IF(Table2[[#This Row],[Nodes]:[Nodes]]=5,Table2[[#This Row],[Solving_time]:[Solving_time]],"")</f>
        <v/>
      </c>
      <c r="C1087" s="20" t="str" cm="1">
        <f t="array" ref="C1087">IF(Table2[[#This Row],[Nodes]:[Nodes]]=6,Table2[[#This Row],[Solving_time]:[Solving_time]],"")</f>
        <v/>
      </c>
      <c r="D1087" s="20" t="str" cm="1">
        <f t="array" ref="D1087">IF(Table2[[#This Row],[Nodes]:[Nodes]]=7,Table2[[#This Row],[Solving_time]:[Solving_time]],"")</f>
        <v/>
      </c>
    </row>
    <row r="1088" spans="1:4">
      <c r="A1088" s="20" t="str" cm="1">
        <f t="array" ref="A1088">IF(Table2[[#This Row],[Nodes]:[Nodes]]=4,Table2[[#This Row],[Solving_time]:[Solving_time]],"")</f>
        <v/>
      </c>
      <c r="B1088" s="20" t="str" cm="1">
        <f t="array" ref="B1088">IF(Table2[[#This Row],[Nodes]:[Nodes]]=5,Table2[[#This Row],[Solving_time]:[Solving_time]],"")</f>
        <v/>
      </c>
      <c r="C1088" s="20" t="str" cm="1">
        <f t="array" ref="C1088">IF(Table2[[#This Row],[Nodes]:[Nodes]]=6,Table2[[#This Row],[Solving_time]:[Solving_time]],"")</f>
        <v/>
      </c>
      <c r="D1088" s="20" t="str" cm="1">
        <f t="array" ref="D1088">IF(Table2[[#This Row],[Nodes]:[Nodes]]=7,Table2[[#This Row],[Solving_time]:[Solving_time]],"")</f>
        <v/>
      </c>
    </row>
    <row r="1089" spans="1:4">
      <c r="A1089" s="20" t="str" cm="1">
        <f t="array" ref="A1089">IF(Table2[[#This Row],[Nodes]:[Nodes]]=4,Table2[[#This Row],[Solving_time]:[Solving_time]],"")</f>
        <v/>
      </c>
      <c r="B1089" s="20" t="str" cm="1">
        <f t="array" ref="B1089">IF(Table2[[#This Row],[Nodes]:[Nodes]]=5,Table2[[#This Row],[Solving_time]:[Solving_time]],"")</f>
        <v/>
      </c>
      <c r="C1089" s="20" t="str" cm="1">
        <f t="array" ref="C1089">IF(Table2[[#This Row],[Nodes]:[Nodes]]=6,Table2[[#This Row],[Solving_time]:[Solving_time]],"")</f>
        <v/>
      </c>
      <c r="D1089" s="20" t="str" cm="1">
        <f t="array" ref="D1089">IF(Table2[[#This Row],[Nodes]:[Nodes]]=7,Table2[[#This Row],[Solving_time]:[Solving_time]],"")</f>
        <v/>
      </c>
    </row>
    <row r="1090" spans="1:4">
      <c r="A1090" s="20" t="str" cm="1">
        <f t="array" ref="A1090">IF(Table2[[#This Row],[Nodes]:[Nodes]]=4,Table2[[#This Row],[Solving_time]:[Solving_time]],"")</f>
        <v/>
      </c>
      <c r="B1090" s="20" t="str" cm="1">
        <f t="array" ref="B1090">IF(Table2[[#This Row],[Nodes]:[Nodes]]=5,Table2[[#This Row],[Solving_time]:[Solving_time]],"")</f>
        <v/>
      </c>
      <c r="C1090" s="20" t="str" cm="1">
        <f t="array" ref="C1090">IF(Table2[[#This Row],[Nodes]:[Nodes]]=6,Table2[[#This Row],[Solving_time]:[Solving_time]],"")</f>
        <v/>
      </c>
      <c r="D1090" s="20" t="str" cm="1">
        <f t="array" ref="D1090">IF(Table2[[#This Row],[Nodes]:[Nodes]]=7,Table2[[#This Row],[Solving_time]:[Solving_time]],"")</f>
        <v/>
      </c>
    </row>
    <row r="1091" spans="1:4">
      <c r="A1091" s="20" t="str" cm="1">
        <f t="array" ref="A1091">IF(Table2[[#This Row],[Nodes]:[Nodes]]=4,Table2[[#This Row],[Solving_time]:[Solving_time]],"")</f>
        <v/>
      </c>
      <c r="B1091" s="20" t="str" cm="1">
        <f t="array" ref="B1091">IF(Table2[[#This Row],[Nodes]:[Nodes]]=5,Table2[[#This Row],[Solving_time]:[Solving_time]],"")</f>
        <v/>
      </c>
      <c r="C1091" s="20" t="str" cm="1">
        <f t="array" ref="C1091">IF(Table2[[#This Row],[Nodes]:[Nodes]]=6,Table2[[#This Row],[Solving_time]:[Solving_time]],"")</f>
        <v/>
      </c>
      <c r="D1091" s="20" t="str" cm="1">
        <f t="array" ref="D1091">IF(Table2[[#This Row],[Nodes]:[Nodes]]=7,Table2[[#This Row],[Solving_time]:[Solving_time]],"")</f>
        <v/>
      </c>
    </row>
    <row r="1092" spans="1:4">
      <c r="A1092" s="20" t="str" cm="1">
        <f t="array" ref="A1092">IF(Table2[[#This Row],[Nodes]:[Nodes]]=4,Table2[[#This Row],[Solving_time]:[Solving_time]],"")</f>
        <v/>
      </c>
      <c r="B1092" s="20" t="str" cm="1">
        <f t="array" ref="B1092">IF(Table2[[#This Row],[Nodes]:[Nodes]]=5,Table2[[#This Row],[Solving_time]:[Solving_time]],"")</f>
        <v/>
      </c>
      <c r="C1092" s="20" t="str" cm="1">
        <f t="array" ref="C1092">IF(Table2[[#This Row],[Nodes]:[Nodes]]=6,Table2[[#This Row],[Solving_time]:[Solving_time]],"")</f>
        <v/>
      </c>
      <c r="D1092" s="20" t="str" cm="1">
        <f t="array" ref="D1092">IF(Table2[[#This Row],[Nodes]:[Nodes]]=7,Table2[[#This Row],[Solving_time]:[Solving_time]],"")</f>
        <v/>
      </c>
    </row>
    <row r="1093" spans="1:4">
      <c r="A1093" s="20" t="str" cm="1">
        <f t="array" ref="A1093">IF(Table2[[#This Row],[Nodes]:[Nodes]]=4,Table2[[#This Row],[Solving_time]:[Solving_time]],"")</f>
        <v/>
      </c>
      <c r="B1093" s="20" t="str" cm="1">
        <f t="array" ref="B1093">IF(Table2[[#This Row],[Nodes]:[Nodes]]=5,Table2[[#This Row],[Solving_time]:[Solving_time]],"")</f>
        <v/>
      </c>
      <c r="C1093" s="20" t="str" cm="1">
        <f t="array" ref="C1093">IF(Table2[[#This Row],[Nodes]:[Nodes]]=6,Table2[[#This Row],[Solving_time]:[Solving_time]],"")</f>
        <v/>
      </c>
      <c r="D1093" s="20" t="str" cm="1">
        <f t="array" ref="D1093">IF(Table2[[#This Row],[Nodes]:[Nodes]]=7,Table2[[#This Row],[Solving_time]:[Solving_time]],"")</f>
        <v/>
      </c>
    </row>
    <row r="1094" spans="1:4">
      <c r="A1094" s="20" t="str" cm="1">
        <f t="array" ref="A1094">IF(Table2[[#This Row],[Nodes]:[Nodes]]=4,Table2[[#This Row],[Solving_time]:[Solving_time]],"")</f>
        <v/>
      </c>
      <c r="B1094" s="20" t="str" cm="1">
        <f t="array" ref="B1094">IF(Table2[[#This Row],[Nodes]:[Nodes]]=5,Table2[[#This Row],[Solving_time]:[Solving_time]],"")</f>
        <v/>
      </c>
      <c r="C1094" s="20" t="str" cm="1">
        <f t="array" ref="C1094">IF(Table2[[#This Row],[Nodes]:[Nodes]]=6,Table2[[#This Row],[Solving_time]:[Solving_time]],"")</f>
        <v/>
      </c>
      <c r="D1094" s="20" t="str" cm="1">
        <f t="array" ref="D1094">IF(Table2[[#This Row],[Nodes]:[Nodes]]=7,Table2[[#This Row],[Solving_time]:[Solving_time]],"")</f>
        <v/>
      </c>
    </row>
    <row r="1095" spans="1:4">
      <c r="A1095" s="20" t="str" cm="1">
        <f t="array" ref="A1095">IF(Table2[[#This Row],[Nodes]:[Nodes]]=4,Table2[[#This Row],[Solving_time]:[Solving_time]],"")</f>
        <v/>
      </c>
      <c r="B1095" s="20" t="str" cm="1">
        <f t="array" ref="B1095">IF(Table2[[#This Row],[Nodes]:[Nodes]]=5,Table2[[#This Row],[Solving_time]:[Solving_time]],"")</f>
        <v/>
      </c>
      <c r="C1095" s="20" t="str" cm="1">
        <f t="array" ref="C1095">IF(Table2[[#This Row],[Nodes]:[Nodes]]=6,Table2[[#This Row],[Solving_time]:[Solving_time]],"")</f>
        <v/>
      </c>
      <c r="D1095" s="20" t="str" cm="1">
        <f t="array" ref="D1095">IF(Table2[[#This Row],[Nodes]:[Nodes]]=7,Table2[[#This Row],[Solving_time]:[Solving_time]],"")</f>
        <v/>
      </c>
    </row>
    <row r="1096" spans="1:4">
      <c r="A1096" s="20" t="str" cm="1">
        <f t="array" ref="A1096">IF(Table2[[#This Row],[Nodes]:[Nodes]]=4,Table2[[#This Row],[Solving_time]:[Solving_time]],"")</f>
        <v/>
      </c>
      <c r="B1096" s="20" t="str" cm="1">
        <f t="array" ref="B1096">IF(Table2[[#This Row],[Nodes]:[Nodes]]=5,Table2[[#This Row],[Solving_time]:[Solving_time]],"")</f>
        <v/>
      </c>
      <c r="C1096" s="20" t="str" cm="1">
        <f t="array" ref="C1096">IF(Table2[[#This Row],[Nodes]:[Nodes]]=6,Table2[[#This Row],[Solving_time]:[Solving_time]],"")</f>
        <v/>
      </c>
      <c r="D1096" s="20" t="str" cm="1">
        <f t="array" ref="D1096">IF(Table2[[#This Row],[Nodes]:[Nodes]]=7,Table2[[#This Row],[Solving_time]:[Solving_time]],"")</f>
        <v/>
      </c>
    </row>
    <row r="1097" spans="1:4">
      <c r="A1097" s="20" t="str" cm="1">
        <f t="array" ref="A1097">IF(Table2[[#This Row],[Nodes]:[Nodes]]=4,Table2[[#This Row],[Solving_time]:[Solving_time]],"")</f>
        <v/>
      </c>
      <c r="B1097" s="20" t="str" cm="1">
        <f t="array" ref="B1097">IF(Table2[[#This Row],[Nodes]:[Nodes]]=5,Table2[[#This Row],[Solving_time]:[Solving_time]],"")</f>
        <v/>
      </c>
      <c r="C1097" s="20" t="str" cm="1">
        <f t="array" ref="C1097">IF(Table2[[#This Row],[Nodes]:[Nodes]]=6,Table2[[#This Row],[Solving_time]:[Solving_time]],"")</f>
        <v/>
      </c>
      <c r="D1097" s="20" t="str" cm="1">
        <f t="array" ref="D1097">IF(Table2[[#This Row],[Nodes]:[Nodes]]=7,Table2[[#This Row],[Solving_time]:[Solving_time]],"")</f>
        <v/>
      </c>
    </row>
    <row r="1098" spans="1:4">
      <c r="A1098" s="20" t="str" cm="1">
        <f t="array" ref="A1098">IF(Table2[[#This Row],[Nodes]:[Nodes]]=4,Table2[[#This Row],[Solving_time]:[Solving_time]],"")</f>
        <v/>
      </c>
      <c r="B1098" s="20" t="str" cm="1">
        <f t="array" ref="B1098">IF(Table2[[#This Row],[Nodes]:[Nodes]]=5,Table2[[#This Row],[Solving_time]:[Solving_time]],"")</f>
        <v/>
      </c>
      <c r="C1098" s="20" t="str" cm="1">
        <f t="array" ref="C1098">IF(Table2[[#This Row],[Nodes]:[Nodes]]=6,Table2[[#This Row],[Solving_time]:[Solving_time]],"")</f>
        <v/>
      </c>
      <c r="D1098" s="20" t="str" cm="1">
        <f t="array" ref="D1098">IF(Table2[[#This Row],[Nodes]:[Nodes]]=7,Table2[[#This Row],[Solving_time]:[Solving_time]],"")</f>
        <v/>
      </c>
    </row>
    <row r="1099" spans="1:4">
      <c r="A1099" s="20" t="str" cm="1">
        <f t="array" ref="A1099">IF(Table2[[#This Row],[Nodes]:[Nodes]]=4,Table2[[#This Row],[Solving_time]:[Solving_time]],"")</f>
        <v/>
      </c>
      <c r="B1099" s="20" t="str" cm="1">
        <f t="array" ref="B1099">IF(Table2[[#This Row],[Nodes]:[Nodes]]=5,Table2[[#This Row],[Solving_time]:[Solving_time]],"")</f>
        <v/>
      </c>
      <c r="C1099" s="20" t="str" cm="1">
        <f t="array" ref="C1099">IF(Table2[[#This Row],[Nodes]:[Nodes]]=6,Table2[[#This Row],[Solving_time]:[Solving_time]],"")</f>
        <v/>
      </c>
      <c r="D1099" s="20" t="str" cm="1">
        <f t="array" ref="D1099">IF(Table2[[#This Row],[Nodes]:[Nodes]]=7,Table2[[#This Row],[Solving_time]:[Solving_time]],"")</f>
        <v/>
      </c>
    </row>
    <row r="1100" spans="1:4">
      <c r="A1100" s="20" t="str" cm="1">
        <f t="array" ref="A1100">IF(Table2[[#This Row],[Nodes]:[Nodes]]=4,Table2[[#This Row],[Solving_time]:[Solving_time]],"")</f>
        <v/>
      </c>
      <c r="B1100" s="20" t="str" cm="1">
        <f t="array" ref="B1100">IF(Table2[[#This Row],[Nodes]:[Nodes]]=5,Table2[[#This Row],[Solving_time]:[Solving_time]],"")</f>
        <v/>
      </c>
      <c r="C1100" s="20" t="str" cm="1">
        <f t="array" ref="C1100">IF(Table2[[#This Row],[Nodes]:[Nodes]]=6,Table2[[#This Row],[Solving_time]:[Solving_time]],"")</f>
        <v/>
      </c>
      <c r="D1100" s="20" t="str" cm="1">
        <f t="array" ref="D1100">IF(Table2[[#This Row],[Nodes]:[Nodes]]=7,Table2[[#This Row],[Solving_time]:[Solving_time]],"")</f>
        <v/>
      </c>
    </row>
    <row r="1101" spans="1:4">
      <c r="A1101" s="20" t="str" cm="1">
        <f t="array" ref="A1101">IF(Table2[[#This Row],[Nodes]:[Nodes]]=4,Table2[[#This Row],[Solving_time]:[Solving_time]],"")</f>
        <v/>
      </c>
      <c r="B1101" s="20" t="str" cm="1">
        <f t="array" ref="B1101">IF(Table2[[#This Row],[Nodes]:[Nodes]]=5,Table2[[#This Row],[Solving_time]:[Solving_time]],"")</f>
        <v/>
      </c>
      <c r="C1101" s="20" t="str" cm="1">
        <f t="array" ref="C1101">IF(Table2[[#This Row],[Nodes]:[Nodes]]=6,Table2[[#This Row],[Solving_time]:[Solving_time]],"")</f>
        <v/>
      </c>
      <c r="D1101" s="20" t="str" cm="1">
        <f t="array" ref="D1101">IF(Table2[[#This Row],[Nodes]:[Nodes]]=7,Table2[[#This Row],[Solving_time]:[Solving_time]],"")</f>
        <v/>
      </c>
    </row>
    <row r="1102" spans="1:4">
      <c r="A1102" s="20" t="str" cm="1">
        <f t="array" ref="A1102">IF(Table2[[#This Row],[Nodes]:[Nodes]]=4,Table2[[#This Row],[Solving_time]:[Solving_time]],"")</f>
        <v/>
      </c>
      <c r="B1102" s="20" t="str" cm="1">
        <f t="array" ref="B1102">IF(Table2[[#This Row],[Nodes]:[Nodes]]=5,Table2[[#This Row],[Solving_time]:[Solving_time]],"")</f>
        <v/>
      </c>
      <c r="C1102" s="20" t="str" cm="1">
        <f t="array" ref="C1102">IF(Table2[[#This Row],[Nodes]:[Nodes]]=6,Table2[[#This Row],[Solving_time]:[Solving_time]],"")</f>
        <v/>
      </c>
      <c r="D1102" s="20" t="str" cm="1">
        <f t="array" ref="D1102">IF(Table2[[#This Row],[Nodes]:[Nodes]]=7,Table2[[#This Row],[Solving_time]:[Solving_time]],"")</f>
        <v/>
      </c>
    </row>
    <row r="1103" spans="1:4">
      <c r="A1103" s="20" t="str" cm="1">
        <f t="array" ref="A1103">IF(Table2[[#This Row],[Nodes]:[Nodes]]=4,Table2[[#This Row],[Solving_time]:[Solving_time]],"")</f>
        <v/>
      </c>
      <c r="B1103" s="20" t="str" cm="1">
        <f t="array" ref="B1103">IF(Table2[[#This Row],[Nodes]:[Nodes]]=5,Table2[[#This Row],[Solving_time]:[Solving_time]],"")</f>
        <v/>
      </c>
      <c r="C1103" s="20" t="str" cm="1">
        <f t="array" ref="C1103">IF(Table2[[#This Row],[Nodes]:[Nodes]]=6,Table2[[#This Row],[Solving_time]:[Solving_time]],"")</f>
        <v/>
      </c>
      <c r="D1103" s="20" t="str" cm="1">
        <f t="array" ref="D1103">IF(Table2[[#This Row],[Nodes]:[Nodes]]=7,Table2[[#This Row],[Solving_time]:[Solving_time]],"")</f>
        <v/>
      </c>
    </row>
    <row r="1104" spans="1:4">
      <c r="A1104" s="20" t="str" cm="1">
        <f t="array" ref="A1104">IF(Table2[[#This Row],[Nodes]:[Nodes]]=4,Table2[[#This Row],[Solving_time]:[Solving_time]],"")</f>
        <v/>
      </c>
      <c r="B1104" s="20" t="str" cm="1">
        <f t="array" ref="B1104">IF(Table2[[#This Row],[Nodes]:[Nodes]]=5,Table2[[#This Row],[Solving_time]:[Solving_time]],"")</f>
        <v/>
      </c>
      <c r="C1104" s="20" t="str" cm="1">
        <f t="array" ref="C1104">IF(Table2[[#This Row],[Nodes]:[Nodes]]=6,Table2[[#This Row],[Solving_time]:[Solving_time]],"")</f>
        <v/>
      </c>
      <c r="D1104" s="20" t="str" cm="1">
        <f t="array" ref="D1104">IF(Table2[[#This Row],[Nodes]:[Nodes]]=7,Table2[[#This Row],[Solving_time]:[Solving_time]],"")</f>
        <v/>
      </c>
    </row>
    <row r="1105" spans="1:4">
      <c r="A1105" s="20" t="str" cm="1">
        <f t="array" ref="A1105">IF(Table2[[#This Row],[Nodes]:[Nodes]]=4,Table2[[#This Row],[Solving_time]:[Solving_time]],"")</f>
        <v/>
      </c>
      <c r="B1105" s="20" t="str" cm="1">
        <f t="array" ref="B1105">IF(Table2[[#This Row],[Nodes]:[Nodes]]=5,Table2[[#This Row],[Solving_time]:[Solving_time]],"")</f>
        <v/>
      </c>
      <c r="C1105" s="20" t="str" cm="1">
        <f t="array" ref="C1105">IF(Table2[[#This Row],[Nodes]:[Nodes]]=6,Table2[[#This Row],[Solving_time]:[Solving_time]],"")</f>
        <v/>
      </c>
      <c r="D1105" s="20" t="str" cm="1">
        <f t="array" ref="D1105">IF(Table2[[#This Row],[Nodes]:[Nodes]]=7,Table2[[#This Row],[Solving_time]:[Solving_time]],"")</f>
        <v/>
      </c>
    </row>
    <row r="1106" spans="1:4">
      <c r="A1106" s="20" t="str" cm="1">
        <f t="array" ref="A1106">IF(Table2[[#This Row],[Nodes]:[Nodes]]=4,Table2[[#This Row],[Solving_time]:[Solving_time]],"")</f>
        <v/>
      </c>
      <c r="B1106" s="20" t="str" cm="1">
        <f t="array" ref="B1106">IF(Table2[[#This Row],[Nodes]:[Nodes]]=5,Table2[[#This Row],[Solving_time]:[Solving_time]],"")</f>
        <v/>
      </c>
      <c r="C1106" s="20" t="str" cm="1">
        <f t="array" ref="C1106">IF(Table2[[#This Row],[Nodes]:[Nodes]]=6,Table2[[#This Row],[Solving_time]:[Solving_time]],"")</f>
        <v/>
      </c>
      <c r="D1106" s="20" t="str" cm="1">
        <f t="array" ref="D1106">IF(Table2[[#This Row],[Nodes]:[Nodes]]=7,Table2[[#This Row],[Solving_time]:[Solving_time]],"")</f>
        <v/>
      </c>
    </row>
    <row r="1107" spans="1:4">
      <c r="A1107" s="20" t="str" cm="1">
        <f t="array" ref="A1107">IF(Table2[[#This Row],[Nodes]:[Nodes]]=4,Table2[[#This Row],[Solving_time]:[Solving_time]],"")</f>
        <v/>
      </c>
      <c r="B1107" s="20" t="str" cm="1">
        <f t="array" ref="B1107">IF(Table2[[#This Row],[Nodes]:[Nodes]]=5,Table2[[#This Row],[Solving_time]:[Solving_time]],"")</f>
        <v/>
      </c>
      <c r="C1107" s="20" t="str" cm="1">
        <f t="array" ref="C1107">IF(Table2[[#This Row],[Nodes]:[Nodes]]=6,Table2[[#This Row],[Solving_time]:[Solving_time]],"")</f>
        <v/>
      </c>
      <c r="D1107" s="20" t="str" cm="1">
        <f t="array" ref="D1107">IF(Table2[[#This Row],[Nodes]:[Nodes]]=7,Table2[[#This Row],[Solving_time]:[Solving_time]],"")</f>
        <v/>
      </c>
    </row>
    <row r="1108" spans="1:4">
      <c r="A1108" s="20" t="str" cm="1">
        <f t="array" ref="A1108">IF(Table2[[#This Row],[Nodes]:[Nodes]]=4,Table2[[#This Row],[Solving_time]:[Solving_time]],"")</f>
        <v/>
      </c>
      <c r="B1108" s="20" t="str" cm="1">
        <f t="array" ref="B1108">IF(Table2[[#This Row],[Nodes]:[Nodes]]=5,Table2[[#This Row],[Solving_time]:[Solving_time]],"")</f>
        <v/>
      </c>
      <c r="C1108" s="20" t="str" cm="1">
        <f t="array" ref="C1108">IF(Table2[[#This Row],[Nodes]:[Nodes]]=6,Table2[[#This Row],[Solving_time]:[Solving_time]],"")</f>
        <v/>
      </c>
      <c r="D1108" s="20" t="str" cm="1">
        <f t="array" ref="D1108">IF(Table2[[#This Row],[Nodes]:[Nodes]]=7,Table2[[#This Row],[Solving_time]:[Solving_time]],"")</f>
        <v/>
      </c>
    </row>
    <row r="1109" spans="1:4">
      <c r="A1109" s="20" t="str" cm="1">
        <f t="array" ref="A1109">IF(Table2[[#This Row],[Nodes]:[Nodes]]=4,Table2[[#This Row],[Solving_time]:[Solving_time]],"")</f>
        <v/>
      </c>
      <c r="B1109" s="20" t="str" cm="1">
        <f t="array" ref="B1109">IF(Table2[[#This Row],[Nodes]:[Nodes]]=5,Table2[[#This Row],[Solving_time]:[Solving_time]],"")</f>
        <v/>
      </c>
      <c r="C1109" s="20" t="str" cm="1">
        <f t="array" ref="C1109">IF(Table2[[#This Row],[Nodes]:[Nodes]]=6,Table2[[#This Row],[Solving_time]:[Solving_time]],"")</f>
        <v/>
      </c>
      <c r="D1109" s="20" t="str" cm="1">
        <f t="array" ref="D1109">IF(Table2[[#This Row],[Nodes]:[Nodes]]=7,Table2[[#This Row],[Solving_time]:[Solving_time]],"")</f>
        <v/>
      </c>
    </row>
    <row r="1110" spans="1:4">
      <c r="A1110" s="20" t="str" cm="1">
        <f t="array" ref="A1110">IF(Table2[[#This Row],[Nodes]:[Nodes]]=4,Table2[[#This Row],[Solving_time]:[Solving_time]],"")</f>
        <v/>
      </c>
      <c r="B1110" s="20" t="str" cm="1">
        <f t="array" ref="B1110">IF(Table2[[#This Row],[Nodes]:[Nodes]]=5,Table2[[#This Row],[Solving_time]:[Solving_time]],"")</f>
        <v/>
      </c>
      <c r="C1110" s="20" t="str" cm="1">
        <f t="array" ref="C1110">IF(Table2[[#This Row],[Nodes]:[Nodes]]=6,Table2[[#This Row],[Solving_time]:[Solving_time]],"")</f>
        <v/>
      </c>
      <c r="D1110" s="20" t="str" cm="1">
        <f t="array" ref="D1110">IF(Table2[[#This Row],[Nodes]:[Nodes]]=7,Table2[[#This Row],[Solving_time]:[Solving_time]],"")</f>
        <v/>
      </c>
    </row>
    <row r="1111" spans="1:4">
      <c r="A1111" s="20" t="str" cm="1">
        <f t="array" ref="A1111">IF(Table2[[#This Row],[Nodes]:[Nodes]]=4,Table2[[#This Row],[Solving_time]:[Solving_time]],"")</f>
        <v/>
      </c>
      <c r="B1111" s="20" t="str" cm="1">
        <f t="array" ref="B1111">IF(Table2[[#This Row],[Nodes]:[Nodes]]=5,Table2[[#This Row],[Solving_time]:[Solving_time]],"")</f>
        <v/>
      </c>
      <c r="C1111" s="20" t="str" cm="1">
        <f t="array" ref="C1111">IF(Table2[[#This Row],[Nodes]:[Nodes]]=6,Table2[[#This Row],[Solving_time]:[Solving_time]],"")</f>
        <v/>
      </c>
      <c r="D1111" s="20" t="str" cm="1">
        <f t="array" ref="D1111">IF(Table2[[#This Row],[Nodes]:[Nodes]]=7,Table2[[#This Row],[Solving_time]:[Solving_time]],"")</f>
        <v/>
      </c>
    </row>
    <row r="1112" spans="1:4">
      <c r="A1112" s="20" t="str" cm="1">
        <f t="array" ref="A1112">IF(Table2[[#This Row],[Nodes]:[Nodes]]=4,Table2[[#This Row],[Solving_time]:[Solving_time]],"")</f>
        <v/>
      </c>
      <c r="B1112" s="20" t="str" cm="1">
        <f t="array" ref="B1112">IF(Table2[[#This Row],[Nodes]:[Nodes]]=5,Table2[[#This Row],[Solving_time]:[Solving_time]],"")</f>
        <v/>
      </c>
      <c r="C1112" s="20" t="str" cm="1">
        <f t="array" ref="C1112">IF(Table2[[#This Row],[Nodes]:[Nodes]]=6,Table2[[#This Row],[Solving_time]:[Solving_time]],"")</f>
        <v/>
      </c>
      <c r="D1112" s="20" t="str" cm="1">
        <f t="array" ref="D1112">IF(Table2[[#This Row],[Nodes]:[Nodes]]=7,Table2[[#This Row],[Solving_time]:[Solving_time]],"")</f>
        <v/>
      </c>
    </row>
    <row r="1113" spans="1:4">
      <c r="A1113" s="20" t="str" cm="1">
        <f t="array" ref="A1113">IF(Table2[[#This Row],[Nodes]:[Nodes]]=4,Table2[[#This Row],[Solving_time]:[Solving_time]],"")</f>
        <v/>
      </c>
      <c r="B1113" s="20" t="str" cm="1">
        <f t="array" ref="B1113">IF(Table2[[#This Row],[Nodes]:[Nodes]]=5,Table2[[#This Row],[Solving_time]:[Solving_time]],"")</f>
        <v/>
      </c>
      <c r="C1113" s="20" t="str" cm="1">
        <f t="array" ref="C1113">IF(Table2[[#This Row],[Nodes]:[Nodes]]=6,Table2[[#This Row],[Solving_time]:[Solving_time]],"")</f>
        <v/>
      </c>
      <c r="D1113" s="20" t="str" cm="1">
        <f t="array" ref="D1113">IF(Table2[[#This Row],[Nodes]:[Nodes]]=7,Table2[[#This Row],[Solving_time]:[Solving_time]],"")</f>
        <v/>
      </c>
    </row>
    <row r="1114" spans="1:4">
      <c r="A1114" s="20" t="str" cm="1">
        <f t="array" ref="A1114">IF(Table2[[#This Row],[Nodes]:[Nodes]]=4,Table2[[#This Row],[Solving_time]:[Solving_time]],"")</f>
        <v/>
      </c>
      <c r="B1114" s="20" t="str" cm="1">
        <f t="array" ref="B1114">IF(Table2[[#This Row],[Nodes]:[Nodes]]=5,Table2[[#This Row],[Solving_time]:[Solving_time]],"")</f>
        <v/>
      </c>
      <c r="C1114" s="20" t="str" cm="1">
        <f t="array" ref="C1114">IF(Table2[[#This Row],[Nodes]:[Nodes]]=6,Table2[[#This Row],[Solving_time]:[Solving_time]],"")</f>
        <v/>
      </c>
      <c r="D1114" s="20" t="str" cm="1">
        <f t="array" ref="D1114">IF(Table2[[#This Row],[Nodes]:[Nodes]]=7,Table2[[#This Row],[Solving_time]:[Solving_time]],"")</f>
        <v/>
      </c>
    </row>
    <row r="1115" spans="1:4">
      <c r="A1115" s="20" t="str" cm="1">
        <f t="array" ref="A1115">IF(Table2[[#This Row],[Nodes]:[Nodes]]=4,Table2[[#This Row],[Solving_time]:[Solving_time]],"")</f>
        <v/>
      </c>
      <c r="B1115" s="20" t="str" cm="1">
        <f t="array" ref="B1115">IF(Table2[[#This Row],[Nodes]:[Nodes]]=5,Table2[[#This Row],[Solving_time]:[Solving_time]],"")</f>
        <v/>
      </c>
      <c r="C1115" s="20" t="str" cm="1">
        <f t="array" ref="C1115">IF(Table2[[#This Row],[Nodes]:[Nodes]]=6,Table2[[#This Row],[Solving_time]:[Solving_time]],"")</f>
        <v/>
      </c>
      <c r="D1115" s="20" t="str" cm="1">
        <f t="array" ref="D1115">IF(Table2[[#This Row],[Nodes]:[Nodes]]=7,Table2[[#This Row],[Solving_time]:[Solving_time]],"")</f>
        <v/>
      </c>
    </row>
    <row r="1116" spans="1:4">
      <c r="A1116" s="20" t="str" cm="1">
        <f t="array" ref="A1116">IF(Table2[[#This Row],[Nodes]:[Nodes]]=4,Table2[[#This Row],[Solving_time]:[Solving_time]],"")</f>
        <v/>
      </c>
      <c r="B1116" s="20" t="str" cm="1">
        <f t="array" ref="B1116">IF(Table2[[#This Row],[Nodes]:[Nodes]]=5,Table2[[#This Row],[Solving_time]:[Solving_time]],"")</f>
        <v/>
      </c>
      <c r="C1116" s="20" t="str" cm="1">
        <f t="array" ref="C1116">IF(Table2[[#This Row],[Nodes]:[Nodes]]=6,Table2[[#This Row],[Solving_time]:[Solving_time]],"")</f>
        <v/>
      </c>
      <c r="D1116" s="20" t="str" cm="1">
        <f t="array" ref="D1116">IF(Table2[[#This Row],[Nodes]:[Nodes]]=7,Table2[[#This Row],[Solving_time]:[Solving_time]],"")</f>
        <v/>
      </c>
    </row>
    <row r="1117" spans="1:4">
      <c r="A1117" s="20" t="str" cm="1">
        <f t="array" ref="A1117">IF(Table2[[#This Row],[Nodes]:[Nodes]]=4,Table2[[#This Row],[Solving_time]:[Solving_time]],"")</f>
        <v/>
      </c>
      <c r="B1117" s="20" t="str" cm="1">
        <f t="array" ref="B1117">IF(Table2[[#This Row],[Nodes]:[Nodes]]=5,Table2[[#This Row],[Solving_time]:[Solving_time]],"")</f>
        <v/>
      </c>
      <c r="C1117" s="20" t="str" cm="1">
        <f t="array" ref="C1117">IF(Table2[[#This Row],[Nodes]:[Nodes]]=6,Table2[[#This Row],[Solving_time]:[Solving_time]],"")</f>
        <v/>
      </c>
      <c r="D1117" s="20" t="str" cm="1">
        <f t="array" ref="D1117">IF(Table2[[#This Row],[Nodes]:[Nodes]]=7,Table2[[#This Row],[Solving_time]:[Solving_time]],"")</f>
        <v/>
      </c>
    </row>
    <row r="1118" spans="1:4">
      <c r="A1118" s="20" t="str" cm="1">
        <f t="array" ref="A1118">IF(Table2[[#This Row],[Nodes]:[Nodes]]=4,Table2[[#This Row],[Solving_time]:[Solving_time]],"")</f>
        <v/>
      </c>
      <c r="B1118" s="20" t="str" cm="1">
        <f t="array" ref="B1118">IF(Table2[[#This Row],[Nodes]:[Nodes]]=5,Table2[[#This Row],[Solving_time]:[Solving_time]],"")</f>
        <v/>
      </c>
      <c r="C1118" s="20" t="str" cm="1">
        <f t="array" ref="C1118">IF(Table2[[#This Row],[Nodes]:[Nodes]]=6,Table2[[#This Row],[Solving_time]:[Solving_time]],"")</f>
        <v/>
      </c>
      <c r="D1118" s="20" t="str" cm="1">
        <f t="array" ref="D1118">IF(Table2[[#This Row],[Nodes]:[Nodes]]=7,Table2[[#This Row],[Solving_time]:[Solving_time]],"")</f>
        <v/>
      </c>
    </row>
    <row r="1119" spans="1:4">
      <c r="A1119" s="20" t="str" cm="1">
        <f t="array" ref="A1119">IF(Table2[[#This Row],[Nodes]:[Nodes]]=4,Table2[[#This Row],[Solving_time]:[Solving_time]],"")</f>
        <v/>
      </c>
      <c r="B1119" s="20" t="str" cm="1">
        <f t="array" ref="B1119">IF(Table2[[#This Row],[Nodes]:[Nodes]]=5,Table2[[#This Row],[Solving_time]:[Solving_time]],"")</f>
        <v/>
      </c>
      <c r="C1119" s="20" t="str" cm="1">
        <f t="array" ref="C1119">IF(Table2[[#This Row],[Nodes]:[Nodes]]=6,Table2[[#This Row],[Solving_time]:[Solving_time]],"")</f>
        <v/>
      </c>
      <c r="D1119" s="20" t="str" cm="1">
        <f t="array" ref="D1119">IF(Table2[[#This Row],[Nodes]:[Nodes]]=7,Table2[[#This Row],[Solving_time]:[Solving_time]],"")</f>
        <v/>
      </c>
    </row>
    <row r="1120" spans="1:4">
      <c r="A1120" s="20" t="str" cm="1">
        <f t="array" ref="A1120">IF(Table2[[#This Row],[Nodes]:[Nodes]]=4,Table2[[#This Row],[Solving_time]:[Solving_time]],"")</f>
        <v/>
      </c>
      <c r="B1120" s="20" t="str" cm="1">
        <f t="array" ref="B1120">IF(Table2[[#This Row],[Nodes]:[Nodes]]=5,Table2[[#This Row],[Solving_time]:[Solving_time]],"")</f>
        <v/>
      </c>
      <c r="C1120" s="20" t="str" cm="1">
        <f t="array" ref="C1120">IF(Table2[[#This Row],[Nodes]:[Nodes]]=6,Table2[[#This Row],[Solving_time]:[Solving_time]],"")</f>
        <v/>
      </c>
      <c r="D1120" s="20" t="str" cm="1">
        <f t="array" ref="D1120">IF(Table2[[#This Row],[Nodes]:[Nodes]]=7,Table2[[#This Row],[Solving_time]:[Solving_time]],"")</f>
        <v/>
      </c>
    </row>
    <row r="1121" spans="1:4">
      <c r="A1121" s="20" t="str" cm="1">
        <f t="array" ref="A1121">IF(Table2[[#This Row],[Nodes]:[Nodes]]=4,Table2[[#This Row],[Solving_time]:[Solving_time]],"")</f>
        <v/>
      </c>
      <c r="B1121" s="20" t="str" cm="1">
        <f t="array" ref="B1121">IF(Table2[[#This Row],[Nodes]:[Nodes]]=5,Table2[[#This Row],[Solving_time]:[Solving_time]],"")</f>
        <v/>
      </c>
      <c r="C1121" s="20" t="str" cm="1">
        <f t="array" ref="C1121">IF(Table2[[#This Row],[Nodes]:[Nodes]]=6,Table2[[#This Row],[Solving_time]:[Solving_time]],"")</f>
        <v/>
      </c>
      <c r="D1121" s="20" t="str" cm="1">
        <f t="array" ref="D1121">IF(Table2[[#This Row],[Nodes]:[Nodes]]=7,Table2[[#This Row],[Solving_time]:[Solving_time]],"")</f>
        <v/>
      </c>
    </row>
    <row r="1122" spans="1:4">
      <c r="A1122" s="20" t="str" cm="1">
        <f t="array" ref="A1122">IF(Table2[[#This Row],[Nodes]:[Nodes]]=4,Table2[[#This Row],[Solving_time]:[Solving_time]],"")</f>
        <v/>
      </c>
      <c r="B1122" s="20" t="str" cm="1">
        <f t="array" ref="B1122">IF(Table2[[#This Row],[Nodes]:[Nodes]]=5,Table2[[#This Row],[Solving_time]:[Solving_time]],"")</f>
        <v/>
      </c>
      <c r="C1122" s="20" t="str" cm="1">
        <f t="array" ref="C1122">IF(Table2[[#This Row],[Nodes]:[Nodes]]=6,Table2[[#This Row],[Solving_time]:[Solving_time]],"")</f>
        <v/>
      </c>
      <c r="D1122" s="20" t="str" cm="1">
        <f t="array" ref="D1122">IF(Table2[[#This Row],[Nodes]:[Nodes]]=7,Table2[[#This Row],[Solving_time]:[Solving_time]],"")</f>
        <v/>
      </c>
    </row>
    <row r="1123" spans="1:4">
      <c r="A1123" s="20" t="str" cm="1">
        <f t="array" ref="A1123">IF(Table2[[#This Row],[Nodes]:[Nodes]]=4,Table2[[#This Row],[Solving_time]:[Solving_time]],"")</f>
        <v/>
      </c>
      <c r="B1123" s="20" t="str" cm="1">
        <f t="array" ref="B1123">IF(Table2[[#This Row],[Nodes]:[Nodes]]=5,Table2[[#This Row],[Solving_time]:[Solving_time]],"")</f>
        <v/>
      </c>
      <c r="C1123" s="20" t="str" cm="1">
        <f t="array" ref="C1123">IF(Table2[[#This Row],[Nodes]:[Nodes]]=6,Table2[[#This Row],[Solving_time]:[Solving_time]],"")</f>
        <v/>
      </c>
      <c r="D1123" s="20" t="str" cm="1">
        <f t="array" ref="D1123">IF(Table2[[#This Row],[Nodes]:[Nodes]]=7,Table2[[#This Row],[Solving_time]:[Solving_time]],"")</f>
        <v/>
      </c>
    </row>
    <row r="1124" spans="1:4">
      <c r="A1124" s="20" t="str" cm="1">
        <f t="array" ref="A1124">IF(Table2[[#This Row],[Nodes]:[Nodes]]=4,Table2[[#This Row],[Solving_time]:[Solving_time]],"")</f>
        <v/>
      </c>
      <c r="B1124" s="20" t="str" cm="1">
        <f t="array" ref="B1124">IF(Table2[[#This Row],[Nodes]:[Nodes]]=5,Table2[[#This Row],[Solving_time]:[Solving_time]],"")</f>
        <v/>
      </c>
      <c r="C1124" s="20" t="str" cm="1">
        <f t="array" ref="C1124">IF(Table2[[#This Row],[Nodes]:[Nodes]]=6,Table2[[#This Row],[Solving_time]:[Solving_time]],"")</f>
        <v/>
      </c>
      <c r="D1124" s="20" t="str" cm="1">
        <f t="array" ref="D1124">IF(Table2[[#This Row],[Nodes]:[Nodes]]=7,Table2[[#This Row],[Solving_time]:[Solving_time]],"")</f>
        <v/>
      </c>
    </row>
    <row r="1125" spans="1:4">
      <c r="A1125" s="20" t="str" cm="1">
        <f t="array" ref="A1125">IF(Table2[[#This Row],[Nodes]:[Nodes]]=4,Table2[[#This Row],[Solving_time]:[Solving_time]],"")</f>
        <v/>
      </c>
      <c r="B1125" s="20" t="str" cm="1">
        <f t="array" ref="B1125">IF(Table2[[#This Row],[Nodes]:[Nodes]]=5,Table2[[#This Row],[Solving_time]:[Solving_time]],"")</f>
        <v/>
      </c>
      <c r="C1125" s="20" t="str" cm="1">
        <f t="array" ref="C1125">IF(Table2[[#This Row],[Nodes]:[Nodes]]=6,Table2[[#This Row],[Solving_time]:[Solving_time]],"")</f>
        <v/>
      </c>
      <c r="D1125" s="20" t="str" cm="1">
        <f t="array" ref="D1125">IF(Table2[[#This Row],[Nodes]:[Nodes]]=7,Table2[[#This Row],[Solving_time]:[Solving_time]],"")</f>
        <v/>
      </c>
    </row>
    <row r="1126" spans="1:4">
      <c r="A1126" s="20" t="str" cm="1">
        <f t="array" ref="A1126">IF(Table2[[#This Row],[Nodes]:[Nodes]]=4,Table2[[#This Row],[Solving_time]:[Solving_time]],"")</f>
        <v/>
      </c>
      <c r="B1126" s="20" t="str" cm="1">
        <f t="array" ref="B1126">IF(Table2[[#This Row],[Nodes]:[Nodes]]=5,Table2[[#This Row],[Solving_time]:[Solving_time]],"")</f>
        <v/>
      </c>
      <c r="C1126" s="20" t="str" cm="1">
        <f t="array" ref="C1126">IF(Table2[[#This Row],[Nodes]:[Nodes]]=6,Table2[[#This Row],[Solving_time]:[Solving_time]],"")</f>
        <v/>
      </c>
      <c r="D1126" s="20" t="str" cm="1">
        <f t="array" ref="D1126">IF(Table2[[#This Row],[Nodes]:[Nodes]]=7,Table2[[#This Row],[Solving_time]:[Solving_time]],"")</f>
        <v/>
      </c>
    </row>
    <row r="1127" spans="1:4">
      <c r="A1127" s="20" t="str" cm="1">
        <f t="array" ref="A1127">IF(Table2[[#This Row],[Nodes]:[Nodes]]=4,Table2[[#This Row],[Solving_time]:[Solving_time]],"")</f>
        <v/>
      </c>
      <c r="B1127" s="20" t="str" cm="1">
        <f t="array" ref="B1127">IF(Table2[[#This Row],[Nodes]:[Nodes]]=5,Table2[[#This Row],[Solving_time]:[Solving_time]],"")</f>
        <v/>
      </c>
      <c r="C1127" s="20" t="str" cm="1">
        <f t="array" ref="C1127">IF(Table2[[#This Row],[Nodes]:[Nodes]]=6,Table2[[#This Row],[Solving_time]:[Solving_time]],"")</f>
        <v/>
      </c>
      <c r="D1127" s="20" t="str" cm="1">
        <f t="array" ref="D1127">IF(Table2[[#This Row],[Nodes]:[Nodes]]=7,Table2[[#This Row],[Solving_time]:[Solving_time]],"")</f>
        <v/>
      </c>
    </row>
    <row r="1128" spans="1:4">
      <c r="A1128" s="20" t="str" cm="1">
        <f t="array" ref="A1128">IF(Table2[[#This Row],[Nodes]:[Nodes]]=4,Table2[[#This Row],[Solving_time]:[Solving_time]],"")</f>
        <v/>
      </c>
      <c r="B1128" s="20" t="str" cm="1">
        <f t="array" ref="B1128">IF(Table2[[#This Row],[Nodes]:[Nodes]]=5,Table2[[#This Row],[Solving_time]:[Solving_time]],"")</f>
        <v/>
      </c>
      <c r="C1128" s="20" t="str" cm="1">
        <f t="array" ref="C1128">IF(Table2[[#This Row],[Nodes]:[Nodes]]=6,Table2[[#This Row],[Solving_time]:[Solving_time]],"")</f>
        <v/>
      </c>
      <c r="D1128" s="20" t="str" cm="1">
        <f t="array" ref="D1128">IF(Table2[[#This Row],[Nodes]:[Nodes]]=7,Table2[[#This Row],[Solving_time]:[Solving_time]],"")</f>
        <v/>
      </c>
    </row>
    <row r="1129" spans="1:4">
      <c r="A1129" s="20" t="str" cm="1">
        <f t="array" ref="A1129">IF(Table2[[#This Row],[Nodes]:[Nodes]]=4,Table2[[#This Row],[Solving_time]:[Solving_time]],"")</f>
        <v/>
      </c>
      <c r="B1129" s="20" t="str" cm="1">
        <f t="array" ref="B1129">IF(Table2[[#This Row],[Nodes]:[Nodes]]=5,Table2[[#This Row],[Solving_time]:[Solving_time]],"")</f>
        <v/>
      </c>
      <c r="C1129" s="20" t="str" cm="1">
        <f t="array" ref="C1129">IF(Table2[[#This Row],[Nodes]:[Nodes]]=6,Table2[[#This Row],[Solving_time]:[Solving_time]],"")</f>
        <v/>
      </c>
      <c r="D1129" s="20" t="str" cm="1">
        <f t="array" ref="D1129">IF(Table2[[#This Row],[Nodes]:[Nodes]]=7,Table2[[#This Row],[Solving_time]:[Solving_time]],"")</f>
        <v/>
      </c>
    </row>
    <row r="1130" spans="1:4">
      <c r="A1130" s="20" t="str" cm="1">
        <f t="array" ref="A1130">IF(Table2[[#This Row],[Nodes]:[Nodes]]=4,Table2[[#This Row],[Solving_time]:[Solving_time]],"")</f>
        <v/>
      </c>
      <c r="B1130" s="20" t="str" cm="1">
        <f t="array" ref="B1130">IF(Table2[[#This Row],[Nodes]:[Nodes]]=5,Table2[[#This Row],[Solving_time]:[Solving_time]],"")</f>
        <v/>
      </c>
      <c r="C1130" s="20" t="str" cm="1">
        <f t="array" ref="C1130">IF(Table2[[#This Row],[Nodes]:[Nodes]]=6,Table2[[#This Row],[Solving_time]:[Solving_time]],"")</f>
        <v/>
      </c>
      <c r="D1130" s="20" t="str" cm="1">
        <f t="array" ref="D1130">IF(Table2[[#This Row],[Nodes]:[Nodes]]=7,Table2[[#This Row],[Solving_time]:[Solving_time]],"")</f>
        <v/>
      </c>
    </row>
    <row r="1131" spans="1:4">
      <c r="A1131" s="20" t="str" cm="1">
        <f t="array" ref="A1131">IF(Table2[[#This Row],[Nodes]:[Nodes]]=4,Table2[[#This Row],[Solving_time]:[Solving_time]],"")</f>
        <v/>
      </c>
      <c r="B1131" s="20" t="str" cm="1">
        <f t="array" ref="B1131">IF(Table2[[#This Row],[Nodes]:[Nodes]]=5,Table2[[#This Row],[Solving_time]:[Solving_time]],"")</f>
        <v/>
      </c>
      <c r="C1131" s="20" t="str" cm="1">
        <f t="array" ref="C1131">IF(Table2[[#This Row],[Nodes]:[Nodes]]=6,Table2[[#This Row],[Solving_time]:[Solving_time]],"")</f>
        <v/>
      </c>
      <c r="D1131" s="20" t="str" cm="1">
        <f t="array" ref="D1131">IF(Table2[[#This Row],[Nodes]:[Nodes]]=7,Table2[[#This Row],[Solving_time]:[Solving_time]],"")</f>
        <v/>
      </c>
    </row>
    <row r="1132" spans="1:4">
      <c r="A1132" s="20" t="str" cm="1">
        <f t="array" ref="A1132">IF(Table2[[#This Row],[Nodes]:[Nodes]]=4,Table2[[#This Row],[Solving_time]:[Solving_time]],"")</f>
        <v/>
      </c>
      <c r="B1132" s="20" t="str" cm="1">
        <f t="array" ref="B1132">IF(Table2[[#This Row],[Nodes]:[Nodes]]=5,Table2[[#This Row],[Solving_time]:[Solving_time]],"")</f>
        <v/>
      </c>
      <c r="C1132" s="20" t="str" cm="1">
        <f t="array" ref="C1132">IF(Table2[[#This Row],[Nodes]:[Nodes]]=6,Table2[[#This Row],[Solving_time]:[Solving_time]],"")</f>
        <v/>
      </c>
      <c r="D1132" s="20" t="str" cm="1">
        <f t="array" ref="D1132">IF(Table2[[#This Row],[Nodes]:[Nodes]]=7,Table2[[#This Row],[Solving_time]:[Solving_time]],"")</f>
        <v/>
      </c>
    </row>
    <row r="1133" spans="1:4">
      <c r="A1133" s="20" t="str" cm="1">
        <f t="array" ref="A1133">IF(Table2[[#This Row],[Nodes]:[Nodes]]=4,Table2[[#This Row],[Solving_time]:[Solving_time]],"")</f>
        <v/>
      </c>
      <c r="B1133" s="20" t="str" cm="1">
        <f t="array" ref="B1133">IF(Table2[[#This Row],[Nodes]:[Nodes]]=5,Table2[[#This Row],[Solving_time]:[Solving_time]],"")</f>
        <v/>
      </c>
      <c r="C1133" s="20" t="str" cm="1">
        <f t="array" ref="C1133">IF(Table2[[#This Row],[Nodes]:[Nodes]]=6,Table2[[#This Row],[Solving_time]:[Solving_time]],"")</f>
        <v/>
      </c>
      <c r="D1133" s="20" t="str" cm="1">
        <f t="array" ref="D1133">IF(Table2[[#This Row],[Nodes]:[Nodes]]=7,Table2[[#This Row],[Solving_time]:[Solving_time]],"")</f>
        <v/>
      </c>
    </row>
    <row r="1134" spans="1:4">
      <c r="A1134" s="20" t="str" cm="1">
        <f t="array" ref="A1134">IF(Table2[[#This Row],[Nodes]:[Nodes]]=4,Table2[[#This Row],[Solving_time]:[Solving_time]],"")</f>
        <v/>
      </c>
      <c r="B1134" s="20" t="str" cm="1">
        <f t="array" ref="B1134">IF(Table2[[#This Row],[Nodes]:[Nodes]]=5,Table2[[#This Row],[Solving_time]:[Solving_time]],"")</f>
        <v/>
      </c>
      <c r="C1134" s="20" t="str" cm="1">
        <f t="array" ref="C1134">IF(Table2[[#This Row],[Nodes]:[Nodes]]=6,Table2[[#This Row],[Solving_time]:[Solving_time]],"")</f>
        <v/>
      </c>
      <c r="D1134" s="20" t="str" cm="1">
        <f t="array" ref="D1134">IF(Table2[[#This Row],[Nodes]:[Nodes]]=7,Table2[[#This Row],[Solving_time]:[Solving_time]],"")</f>
        <v/>
      </c>
    </row>
    <row r="1135" spans="1:4">
      <c r="A1135" s="20" t="str" cm="1">
        <f t="array" ref="A1135">IF(Table2[[#This Row],[Nodes]:[Nodes]]=4,Table2[[#This Row],[Solving_time]:[Solving_time]],"")</f>
        <v/>
      </c>
      <c r="B1135" s="20" t="str" cm="1">
        <f t="array" ref="B1135">IF(Table2[[#This Row],[Nodes]:[Nodes]]=5,Table2[[#This Row],[Solving_time]:[Solving_time]],"")</f>
        <v/>
      </c>
      <c r="C1135" s="20" t="str" cm="1">
        <f t="array" ref="C1135">IF(Table2[[#This Row],[Nodes]:[Nodes]]=6,Table2[[#This Row],[Solving_time]:[Solving_time]],"")</f>
        <v/>
      </c>
      <c r="D1135" s="20" t="str" cm="1">
        <f t="array" ref="D1135">IF(Table2[[#This Row],[Nodes]:[Nodes]]=7,Table2[[#This Row],[Solving_time]:[Solving_time]],"")</f>
        <v/>
      </c>
    </row>
    <row r="1136" spans="1:4">
      <c r="A1136" s="20" t="str" cm="1">
        <f t="array" ref="A1136">IF(Table2[[#This Row],[Nodes]:[Nodes]]=4,Table2[[#This Row],[Solving_time]:[Solving_time]],"")</f>
        <v/>
      </c>
      <c r="B1136" s="20" t="str" cm="1">
        <f t="array" ref="B1136">IF(Table2[[#This Row],[Nodes]:[Nodes]]=5,Table2[[#This Row],[Solving_time]:[Solving_time]],"")</f>
        <v/>
      </c>
      <c r="C1136" s="20" t="str" cm="1">
        <f t="array" ref="C1136">IF(Table2[[#This Row],[Nodes]:[Nodes]]=6,Table2[[#This Row],[Solving_time]:[Solving_time]],"")</f>
        <v/>
      </c>
      <c r="D1136" s="20" t="str" cm="1">
        <f t="array" ref="D1136">IF(Table2[[#This Row],[Nodes]:[Nodes]]=7,Table2[[#This Row],[Solving_time]:[Solving_time]],"")</f>
        <v/>
      </c>
    </row>
    <row r="1137" spans="1:4">
      <c r="A1137" s="20" t="str" cm="1">
        <f t="array" ref="A1137">IF(Table2[[#This Row],[Nodes]:[Nodes]]=4,Table2[[#This Row],[Solving_time]:[Solving_time]],"")</f>
        <v/>
      </c>
      <c r="B1137" s="20" t="str" cm="1">
        <f t="array" ref="B1137">IF(Table2[[#This Row],[Nodes]:[Nodes]]=5,Table2[[#This Row],[Solving_time]:[Solving_time]],"")</f>
        <v/>
      </c>
      <c r="C1137" s="20" t="str" cm="1">
        <f t="array" ref="C1137">IF(Table2[[#This Row],[Nodes]:[Nodes]]=6,Table2[[#This Row],[Solving_time]:[Solving_time]],"")</f>
        <v/>
      </c>
      <c r="D1137" s="20" t="str" cm="1">
        <f t="array" ref="D1137">IF(Table2[[#This Row],[Nodes]:[Nodes]]=7,Table2[[#This Row],[Solving_time]:[Solving_time]],"")</f>
        <v/>
      </c>
    </row>
    <row r="1138" spans="1:4">
      <c r="A1138" s="20" t="str" cm="1">
        <f t="array" ref="A1138">IF(Table2[[#This Row],[Nodes]:[Nodes]]=4,Table2[[#This Row],[Solving_time]:[Solving_time]],"")</f>
        <v/>
      </c>
      <c r="B1138" s="20" t="str" cm="1">
        <f t="array" ref="B1138">IF(Table2[[#This Row],[Nodes]:[Nodes]]=5,Table2[[#This Row],[Solving_time]:[Solving_time]],"")</f>
        <v/>
      </c>
      <c r="C1138" s="20" t="str" cm="1">
        <f t="array" ref="C1138">IF(Table2[[#This Row],[Nodes]:[Nodes]]=6,Table2[[#This Row],[Solving_time]:[Solving_time]],"")</f>
        <v/>
      </c>
      <c r="D1138" s="20" t="str" cm="1">
        <f t="array" ref="D1138">IF(Table2[[#This Row],[Nodes]:[Nodes]]=7,Table2[[#This Row],[Solving_time]:[Solving_time]],"")</f>
        <v/>
      </c>
    </row>
    <row r="1139" spans="1:4">
      <c r="A1139" s="20" t="str" cm="1">
        <f t="array" ref="A1139">IF(Table2[[#This Row],[Nodes]:[Nodes]]=4,Table2[[#This Row],[Solving_time]:[Solving_time]],"")</f>
        <v/>
      </c>
      <c r="B1139" s="20" t="str" cm="1">
        <f t="array" ref="B1139">IF(Table2[[#This Row],[Nodes]:[Nodes]]=5,Table2[[#This Row],[Solving_time]:[Solving_time]],"")</f>
        <v/>
      </c>
      <c r="C1139" s="20" t="str" cm="1">
        <f t="array" ref="C1139">IF(Table2[[#This Row],[Nodes]:[Nodes]]=6,Table2[[#This Row],[Solving_time]:[Solving_time]],"")</f>
        <v/>
      </c>
      <c r="D1139" s="20" t="str" cm="1">
        <f t="array" ref="D1139">IF(Table2[[#This Row],[Nodes]:[Nodes]]=7,Table2[[#This Row],[Solving_time]:[Solving_time]],"")</f>
        <v/>
      </c>
    </row>
    <row r="1140" spans="1:4">
      <c r="A1140" s="20" t="str" cm="1">
        <f t="array" ref="A1140">IF(Table2[[#This Row],[Nodes]:[Nodes]]=4,Table2[[#This Row],[Solving_time]:[Solving_time]],"")</f>
        <v/>
      </c>
      <c r="B1140" s="20" t="str" cm="1">
        <f t="array" ref="B1140">IF(Table2[[#This Row],[Nodes]:[Nodes]]=5,Table2[[#This Row],[Solving_time]:[Solving_time]],"")</f>
        <v/>
      </c>
      <c r="C1140" s="20" t="str" cm="1">
        <f t="array" ref="C1140">IF(Table2[[#This Row],[Nodes]:[Nodes]]=6,Table2[[#This Row],[Solving_time]:[Solving_time]],"")</f>
        <v/>
      </c>
      <c r="D1140" s="20" t="str" cm="1">
        <f t="array" ref="D1140">IF(Table2[[#This Row],[Nodes]:[Nodes]]=7,Table2[[#This Row],[Solving_time]:[Solving_time]],"")</f>
        <v/>
      </c>
    </row>
    <row r="1141" spans="1:4">
      <c r="A1141" s="20" t="str" cm="1">
        <f t="array" ref="A1141">IF(Table2[[#This Row],[Nodes]:[Nodes]]=4,Table2[[#This Row],[Solving_time]:[Solving_time]],"")</f>
        <v/>
      </c>
      <c r="B1141" s="20" t="str" cm="1">
        <f t="array" ref="B1141">IF(Table2[[#This Row],[Nodes]:[Nodes]]=5,Table2[[#This Row],[Solving_time]:[Solving_time]],"")</f>
        <v/>
      </c>
      <c r="C1141" s="20" t="str" cm="1">
        <f t="array" ref="C1141">IF(Table2[[#This Row],[Nodes]:[Nodes]]=6,Table2[[#This Row],[Solving_time]:[Solving_time]],"")</f>
        <v/>
      </c>
      <c r="D1141" s="20" t="str" cm="1">
        <f t="array" ref="D1141">IF(Table2[[#This Row],[Nodes]:[Nodes]]=7,Table2[[#This Row],[Solving_time]:[Solving_time]],"")</f>
        <v/>
      </c>
    </row>
    <row r="1142" spans="1:4">
      <c r="A1142" s="20" t="str" cm="1">
        <f t="array" ref="A1142">IF(Table2[[#This Row],[Nodes]:[Nodes]]=4,Table2[[#This Row],[Solving_time]:[Solving_time]],"")</f>
        <v/>
      </c>
      <c r="B1142" s="20" t="str" cm="1">
        <f t="array" ref="B1142">IF(Table2[[#This Row],[Nodes]:[Nodes]]=5,Table2[[#This Row],[Solving_time]:[Solving_time]],"")</f>
        <v/>
      </c>
      <c r="C1142" s="20" t="str" cm="1">
        <f t="array" ref="C1142">IF(Table2[[#This Row],[Nodes]:[Nodes]]=6,Table2[[#This Row],[Solving_time]:[Solving_time]],"")</f>
        <v/>
      </c>
      <c r="D1142" s="20" t="str" cm="1">
        <f t="array" ref="D1142">IF(Table2[[#This Row],[Nodes]:[Nodes]]=7,Table2[[#This Row],[Solving_time]:[Solving_time]],"")</f>
        <v/>
      </c>
    </row>
    <row r="1143" spans="1:4">
      <c r="A1143" s="20" t="str" cm="1">
        <f t="array" ref="A1143">IF(Table2[[#This Row],[Nodes]:[Nodes]]=4,Table2[[#This Row],[Solving_time]:[Solving_time]],"")</f>
        <v/>
      </c>
      <c r="B1143" s="20" t="str" cm="1">
        <f t="array" ref="B1143">IF(Table2[[#This Row],[Nodes]:[Nodes]]=5,Table2[[#This Row],[Solving_time]:[Solving_time]],"")</f>
        <v/>
      </c>
      <c r="C1143" s="20" t="str" cm="1">
        <f t="array" ref="C1143">IF(Table2[[#This Row],[Nodes]:[Nodes]]=6,Table2[[#This Row],[Solving_time]:[Solving_time]],"")</f>
        <v/>
      </c>
      <c r="D1143" s="20" t="str" cm="1">
        <f t="array" ref="D1143">IF(Table2[[#This Row],[Nodes]:[Nodes]]=7,Table2[[#This Row],[Solving_time]:[Solving_time]],"")</f>
        <v/>
      </c>
    </row>
    <row r="1144" spans="1:4">
      <c r="A1144" s="20" t="str" cm="1">
        <f t="array" ref="A1144">IF(Table2[[#This Row],[Nodes]:[Nodes]]=4,Table2[[#This Row],[Solving_time]:[Solving_time]],"")</f>
        <v/>
      </c>
      <c r="B1144" s="20" t="str" cm="1">
        <f t="array" ref="B1144">IF(Table2[[#This Row],[Nodes]:[Nodes]]=5,Table2[[#This Row],[Solving_time]:[Solving_time]],"")</f>
        <v/>
      </c>
      <c r="C1144" s="20" t="str" cm="1">
        <f t="array" ref="C1144">IF(Table2[[#This Row],[Nodes]:[Nodes]]=6,Table2[[#This Row],[Solving_time]:[Solving_time]],"")</f>
        <v/>
      </c>
      <c r="D1144" s="20" t="str" cm="1">
        <f t="array" ref="D1144">IF(Table2[[#This Row],[Nodes]:[Nodes]]=7,Table2[[#This Row],[Solving_time]:[Solving_time]],"")</f>
        <v/>
      </c>
    </row>
    <row r="1145" spans="1:4">
      <c r="A1145" s="20" t="str" cm="1">
        <f t="array" ref="A1145">IF(Table2[[#This Row],[Nodes]:[Nodes]]=4,Table2[[#This Row],[Solving_time]:[Solving_time]],"")</f>
        <v/>
      </c>
      <c r="B1145" s="20" t="str" cm="1">
        <f t="array" ref="B1145">IF(Table2[[#This Row],[Nodes]:[Nodes]]=5,Table2[[#This Row],[Solving_time]:[Solving_time]],"")</f>
        <v/>
      </c>
      <c r="C1145" s="20" t="str" cm="1">
        <f t="array" ref="C1145">IF(Table2[[#This Row],[Nodes]:[Nodes]]=6,Table2[[#This Row],[Solving_time]:[Solving_time]],"")</f>
        <v/>
      </c>
      <c r="D1145" s="20" t="str" cm="1">
        <f t="array" ref="D1145">IF(Table2[[#This Row],[Nodes]:[Nodes]]=7,Table2[[#This Row],[Solving_time]:[Solving_time]],"")</f>
        <v/>
      </c>
    </row>
    <row r="1146" spans="1:4">
      <c r="A1146" s="20" t="str" cm="1">
        <f t="array" ref="A1146">IF(Table2[[#This Row],[Nodes]:[Nodes]]=4,Table2[[#This Row],[Solving_time]:[Solving_time]],"")</f>
        <v/>
      </c>
      <c r="B1146" s="20" t="str" cm="1">
        <f t="array" ref="B1146">IF(Table2[[#This Row],[Nodes]:[Nodes]]=5,Table2[[#This Row],[Solving_time]:[Solving_time]],"")</f>
        <v/>
      </c>
      <c r="C1146" s="20" t="str" cm="1">
        <f t="array" ref="C1146">IF(Table2[[#This Row],[Nodes]:[Nodes]]=6,Table2[[#This Row],[Solving_time]:[Solving_time]],"")</f>
        <v/>
      </c>
      <c r="D1146" s="20" t="str" cm="1">
        <f t="array" ref="D1146">IF(Table2[[#This Row],[Nodes]:[Nodes]]=7,Table2[[#This Row],[Solving_time]:[Solving_time]],"")</f>
        <v/>
      </c>
    </row>
    <row r="1147" spans="1:4">
      <c r="A1147" s="20" t="str" cm="1">
        <f t="array" ref="A1147">IF(Table2[[#This Row],[Nodes]:[Nodes]]=4,Table2[[#This Row],[Solving_time]:[Solving_time]],"")</f>
        <v/>
      </c>
      <c r="B1147" s="20" t="str" cm="1">
        <f t="array" ref="B1147">IF(Table2[[#This Row],[Nodes]:[Nodes]]=5,Table2[[#This Row],[Solving_time]:[Solving_time]],"")</f>
        <v/>
      </c>
      <c r="C1147" s="20" t="str" cm="1">
        <f t="array" ref="C1147">IF(Table2[[#This Row],[Nodes]:[Nodes]]=6,Table2[[#This Row],[Solving_time]:[Solving_time]],"")</f>
        <v/>
      </c>
      <c r="D1147" s="20" t="str" cm="1">
        <f t="array" ref="D1147">IF(Table2[[#This Row],[Nodes]:[Nodes]]=7,Table2[[#This Row],[Solving_time]:[Solving_time]],"")</f>
        <v/>
      </c>
    </row>
    <row r="1148" spans="1:4">
      <c r="A1148" s="20" t="str" cm="1">
        <f t="array" ref="A1148">IF(Table2[[#This Row],[Nodes]:[Nodes]]=4,Table2[[#This Row],[Solving_time]:[Solving_time]],"")</f>
        <v/>
      </c>
      <c r="B1148" s="20" t="str" cm="1">
        <f t="array" ref="B1148">IF(Table2[[#This Row],[Nodes]:[Nodes]]=5,Table2[[#This Row],[Solving_time]:[Solving_time]],"")</f>
        <v/>
      </c>
      <c r="C1148" s="20" t="str" cm="1">
        <f t="array" ref="C1148">IF(Table2[[#This Row],[Nodes]:[Nodes]]=6,Table2[[#This Row],[Solving_time]:[Solving_time]],"")</f>
        <v/>
      </c>
      <c r="D1148" s="20" t="str" cm="1">
        <f t="array" ref="D1148">IF(Table2[[#This Row],[Nodes]:[Nodes]]=7,Table2[[#This Row],[Solving_time]:[Solving_time]],"")</f>
        <v/>
      </c>
    </row>
    <row r="1149" spans="1:4">
      <c r="A1149" s="20" t="str" cm="1">
        <f t="array" ref="A1149">IF(Table2[[#This Row],[Nodes]:[Nodes]]=4,Table2[[#This Row],[Solving_time]:[Solving_time]],"")</f>
        <v/>
      </c>
      <c r="B1149" s="20" t="str" cm="1">
        <f t="array" ref="B1149">IF(Table2[[#This Row],[Nodes]:[Nodes]]=5,Table2[[#This Row],[Solving_time]:[Solving_time]],"")</f>
        <v/>
      </c>
      <c r="C1149" s="20" t="str" cm="1">
        <f t="array" ref="C1149">IF(Table2[[#This Row],[Nodes]:[Nodes]]=6,Table2[[#This Row],[Solving_time]:[Solving_time]],"")</f>
        <v/>
      </c>
      <c r="D1149" s="20" t="str" cm="1">
        <f t="array" ref="D1149">IF(Table2[[#This Row],[Nodes]:[Nodes]]=7,Table2[[#This Row],[Solving_time]:[Solving_time]],"")</f>
        <v/>
      </c>
    </row>
    <row r="1150" spans="1:4">
      <c r="A1150" s="20" t="str" cm="1">
        <f t="array" ref="A1150">IF(Table2[[#This Row],[Nodes]:[Nodes]]=4,Table2[[#This Row],[Solving_time]:[Solving_time]],"")</f>
        <v/>
      </c>
      <c r="B1150" s="20" t="str" cm="1">
        <f t="array" ref="B1150">IF(Table2[[#This Row],[Nodes]:[Nodes]]=5,Table2[[#This Row],[Solving_time]:[Solving_time]],"")</f>
        <v/>
      </c>
      <c r="C1150" s="20" t="str" cm="1">
        <f t="array" ref="C1150">IF(Table2[[#This Row],[Nodes]:[Nodes]]=6,Table2[[#This Row],[Solving_time]:[Solving_time]],"")</f>
        <v/>
      </c>
      <c r="D1150" s="20" t="str" cm="1">
        <f t="array" ref="D1150">IF(Table2[[#This Row],[Nodes]:[Nodes]]=7,Table2[[#This Row],[Solving_time]:[Solving_time]],"")</f>
        <v/>
      </c>
    </row>
    <row r="1151" spans="1:4">
      <c r="A1151" s="20" t="str" cm="1">
        <f t="array" ref="A1151">IF(Table2[[#This Row],[Nodes]:[Nodes]]=4,Table2[[#This Row],[Solving_time]:[Solving_time]],"")</f>
        <v/>
      </c>
      <c r="B1151" s="20" t="str" cm="1">
        <f t="array" ref="B1151">IF(Table2[[#This Row],[Nodes]:[Nodes]]=5,Table2[[#This Row],[Solving_time]:[Solving_time]],"")</f>
        <v/>
      </c>
      <c r="C1151" s="20" t="str" cm="1">
        <f t="array" ref="C1151">IF(Table2[[#This Row],[Nodes]:[Nodes]]=6,Table2[[#This Row],[Solving_time]:[Solving_time]],"")</f>
        <v/>
      </c>
      <c r="D1151" s="20" t="str" cm="1">
        <f t="array" ref="D1151">IF(Table2[[#This Row],[Nodes]:[Nodes]]=7,Table2[[#This Row],[Solving_time]:[Solving_time]],"")</f>
        <v/>
      </c>
    </row>
    <row r="1152" spans="1:4">
      <c r="A1152" s="20" t="str" cm="1">
        <f t="array" ref="A1152">IF(Table2[[#This Row],[Nodes]:[Nodes]]=4,Table2[[#This Row],[Solving_time]:[Solving_time]],"")</f>
        <v/>
      </c>
      <c r="B1152" s="20" t="str" cm="1">
        <f t="array" ref="B1152">IF(Table2[[#This Row],[Nodes]:[Nodes]]=5,Table2[[#This Row],[Solving_time]:[Solving_time]],"")</f>
        <v/>
      </c>
      <c r="C1152" s="20" t="str" cm="1">
        <f t="array" ref="C1152">IF(Table2[[#This Row],[Nodes]:[Nodes]]=6,Table2[[#This Row],[Solving_time]:[Solving_time]],"")</f>
        <v/>
      </c>
      <c r="D1152" s="20" t="str" cm="1">
        <f t="array" ref="D1152">IF(Table2[[#This Row],[Nodes]:[Nodes]]=7,Table2[[#This Row],[Solving_time]:[Solving_time]],"")</f>
        <v/>
      </c>
    </row>
    <row r="1153" spans="1:4">
      <c r="A1153" s="20" t="str" cm="1">
        <f t="array" ref="A1153">IF(Table2[[#This Row],[Nodes]:[Nodes]]=4,Table2[[#This Row],[Solving_time]:[Solving_time]],"")</f>
        <v/>
      </c>
      <c r="B1153" s="20" t="str" cm="1">
        <f t="array" ref="B1153">IF(Table2[[#This Row],[Nodes]:[Nodes]]=5,Table2[[#This Row],[Solving_time]:[Solving_time]],"")</f>
        <v/>
      </c>
      <c r="C1153" s="20" t="str" cm="1">
        <f t="array" ref="C1153">IF(Table2[[#This Row],[Nodes]:[Nodes]]=6,Table2[[#This Row],[Solving_time]:[Solving_time]],"")</f>
        <v/>
      </c>
      <c r="D1153" s="20" t="str" cm="1">
        <f t="array" ref="D1153">IF(Table2[[#This Row],[Nodes]:[Nodes]]=7,Table2[[#This Row],[Solving_time]:[Solving_time]],"")</f>
        <v/>
      </c>
    </row>
    <row r="1154" spans="1:4">
      <c r="A1154" s="20" t="str" cm="1">
        <f t="array" ref="A1154">IF(Table2[[#This Row],[Nodes]:[Nodes]]=4,Table2[[#This Row],[Solving_time]:[Solving_time]],"")</f>
        <v/>
      </c>
      <c r="B1154" s="20" t="str" cm="1">
        <f t="array" ref="B1154">IF(Table2[[#This Row],[Nodes]:[Nodes]]=5,Table2[[#This Row],[Solving_time]:[Solving_time]],"")</f>
        <v/>
      </c>
      <c r="C1154" s="20" t="str" cm="1">
        <f t="array" ref="C1154">IF(Table2[[#This Row],[Nodes]:[Nodes]]=6,Table2[[#This Row],[Solving_time]:[Solving_time]],"")</f>
        <v/>
      </c>
      <c r="D1154" s="20" t="str" cm="1">
        <f t="array" ref="D1154">IF(Table2[[#This Row],[Nodes]:[Nodes]]=7,Table2[[#This Row],[Solving_time]:[Solving_time]],"")</f>
        <v/>
      </c>
    </row>
    <row r="1155" spans="1:4">
      <c r="A1155" s="20" t="str" cm="1">
        <f t="array" ref="A1155">IF(Table2[[#This Row],[Nodes]:[Nodes]]=4,Table2[[#This Row],[Solving_time]:[Solving_time]],"")</f>
        <v/>
      </c>
      <c r="B1155" s="20" t="str" cm="1">
        <f t="array" ref="B1155">IF(Table2[[#This Row],[Nodes]:[Nodes]]=5,Table2[[#This Row],[Solving_time]:[Solving_time]],"")</f>
        <v/>
      </c>
      <c r="C1155" s="20" t="str" cm="1">
        <f t="array" ref="C1155">IF(Table2[[#This Row],[Nodes]:[Nodes]]=6,Table2[[#This Row],[Solving_time]:[Solving_time]],"")</f>
        <v/>
      </c>
      <c r="D1155" s="20" t="str" cm="1">
        <f t="array" ref="D1155">IF(Table2[[#This Row],[Nodes]:[Nodes]]=7,Table2[[#This Row],[Solving_time]:[Solving_time]],"")</f>
        <v/>
      </c>
    </row>
    <row r="1156" spans="1:4">
      <c r="A1156" s="20" t="str" cm="1">
        <f t="array" ref="A1156">IF(Table2[[#This Row],[Nodes]:[Nodes]]=4,Table2[[#This Row],[Solving_time]:[Solving_time]],"")</f>
        <v/>
      </c>
      <c r="B1156" s="20" t="str" cm="1">
        <f t="array" ref="B1156">IF(Table2[[#This Row],[Nodes]:[Nodes]]=5,Table2[[#This Row],[Solving_time]:[Solving_time]],"")</f>
        <v/>
      </c>
      <c r="C1156" s="20" t="str" cm="1">
        <f t="array" ref="C1156">IF(Table2[[#This Row],[Nodes]:[Nodes]]=6,Table2[[#This Row],[Solving_time]:[Solving_time]],"")</f>
        <v/>
      </c>
      <c r="D1156" s="20" t="str" cm="1">
        <f t="array" ref="D1156">IF(Table2[[#This Row],[Nodes]:[Nodes]]=7,Table2[[#This Row],[Solving_time]:[Solving_time]],"")</f>
        <v/>
      </c>
    </row>
    <row r="1157" spans="1:4">
      <c r="A1157" s="20" t="str" cm="1">
        <f t="array" ref="A1157">IF(Table2[[#This Row],[Nodes]:[Nodes]]=4,Table2[[#This Row],[Solving_time]:[Solving_time]],"")</f>
        <v/>
      </c>
      <c r="B1157" s="20" t="str" cm="1">
        <f t="array" ref="B1157">IF(Table2[[#This Row],[Nodes]:[Nodes]]=5,Table2[[#This Row],[Solving_time]:[Solving_time]],"")</f>
        <v/>
      </c>
      <c r="C1157" s="20" t="str" cm="1">
        <f t="array" ref="C1157">IF(Table2[[#This Row],[Nodes]:[Nodes]]=6,Table2[[#This Row],[Solving_time]:[Solving_time]],"")</f>
        <v/>
      </c>
      <c r="D1157" s="20" t="str" cm="1">
        <f t="array" ref="D1157">IF(Table2[[#This Row],[Nodes]:[Nodes]]=7,Table2[[#This Row],[Solving_time]:[Solving_time]],"")</f>
        <v/>
      </c>
    </row>
    <row r="1158" spans="1:4">
      <c r="A1158" s="20" t="str" cm="1">
        <f t="array" ref="A1158">IF(Table2[[#This Row],[Nodes]:[Nodes]]=4,Table2[[#This Row],[Solving_time]:[Solving_time]],"")</f>
        <v/>
      </c>
      <c r="B1158" s="20" t="str" cm="1">
        <f t="array" ref="B1158">IF(Table2[[#This Row],[Nodes]:[Nodes]]=5,Table2[[#This Row],[Solving_time]:[Solving_time]],"")</f>
        <v/>
      </c>
      <c r="C1158" s="20" t="str" cm="1">
        <f t="array" ref="C1158">IF(Table2[[#This Row],[Nodes]:[Nodes]]=6,Table2[[#This Row],[Solving_time]:[Solving_time]],"")</f>
        <v/>
      </c>
      <c r="D1158" s="20" t="str" cm="1">
        <f t="array" ref="D1158">IF(Table2[[#This Row],[Nodes]:[Nodes]]=7,Table2[[#This Row],[Solving_time]:[Solving_time]],"")</f>
        <v/>
      </c>
    </row>
    <row r="1159" spans="1:4">
      <c r="A1159" s="20" t="str" cm="1">
        <f t="array" ref="A1159">IF(Table2[[#This Row],[Nodes]:[Nodes]]=4,Table2[[#This Row],[Solving_time]:[Solving_time]],"")</f>
        <v/>
      </c>
      <c r="B1159" s="20" t="str" cm="1">
        <f t="array" ref="B1159">IF(Table2[[#This Row],[Nodes]:[Nodes]]=5,Table2[[#This Row],[Solving_time]:[Solving_time]],"")</f>
        <v/>
      </c>
      <c r="C1159" s="20" t="str" cm="1">
        <f t="array" ref="C1159">IF(Table2[[#This Row],[Nodes]:[Nodes]]=6,Table2[[#This Row],[Solving_time]:[Solving_time]],"")</f>
        <v/>
      </c>
      <c r="D1159" s="20" t="str" cm="1">
        <f t="array" ref="D1159">IF(Table2[[#This Row],[Nodes]:[Nodes]]=7,Table2[[#This Row],[Solving_time]:[Solving_time]],"")</f>
        <v/>
      </c>
    </row>
    <row r="1160" spans="1:4">
      <c r="A1160" s="20" t="str" cm="1">
        <f t="array" ref="A1160">IF(Table2[[#This Row],[Nodes]:[Nodes]]=4,Table2[[#This Row],[Solving_time]:[Solving_time]],"")</f>
        <v/>
      </c>
      <c r="B1160" s="20" t="str" cm="1">
        <f t="array" ref="B1160">IF(Table2[[#This Row],[Nodes]:[Nodes]]=5,Table2[[#This Row],[Solving_time]:[Solving_time]],"")</f>
        <v/>
      </c>
      <c r="C1160" s="20" t="str" cm="1">
        <f t="array" ref="C1160">IF(Table2[[#This Row],[Nodes]:[Nodes]]=6,Table2[[#This Row],[Solving_time]:[Solving_time]],"")</f>
        <v/>
      </c>
      <c r="D1160" s="20" t="str" cm="1">
        <f t="array" ref="D1160">IF(Table2[[#This Row],[Nodes]:[Nodes]]=7,Table2[[#This Row],[Solving_time]:[Solving_time]],"")</f>
        <v/>
      </c>
    </row>
    <row r="1161" spans="1:4">
      <c r="A1161" s="20" t="str" cm="1">
        <f t="array" ref="A1161">IF(Table2[[#This Row],[Nodes]:[Nodes]]=4,Table2[[#This Row],[Solving_time]:[Solving_time]],"")</f>
        <v/>
      </c>
      <c r="B1161" s="20" t="str" cm="1">
        <f t="array" ref="B1161">IF(Table2[[#This Row],[Nodes]:[Nodes]]=5,Table2[[#This Row],[Solving_time]:[Solving_time]],"")</f>
        <v/>
      </c>
      <c r="C1161" s="20" t="str" cm="1">
        <f t="array" ref="C1161">IF(Table2[[#This Row],[Nodes]:[Nodes]]=6,Table2[[#This Row],[Solving_time]:[Solving_time]],"")</f>
        <v/>
      </c>
      <c r="D1161" s="20" t="str" cm="1">
        <f t="array" ref="D1161">IF(Table2[[#This Row],[Nodes]:[Nodes]]=7,Table2[[#This Row],[Solving_time]:[Solving_time]],"")</f>
        <v/>
      </c>
    </row>
    <row r="1162" spans="1:4">
      <c r="A1162" s="20" t="str" cm="1">
        <f t="array" ref="A1162">IF(Table2[[#This Row],[Nodes]:[Nodes]]=4,Table2[[#This Row],[Solving_time]:[Solving_time]],"")</f>
        <v/>
      </c>
      <c r="B1162" s="20" t="str" cm="1">
        <f t="array" ref="B1162">IF(Table2[[#This Row],[Nodes]:[Nodes]]=5,Table2[[#This Row],[Solving_time]:[Solving_time]],"")</f>
        <v/>
      </c>
      <c r="C1162" s="20" t="str" cm="1">
        <f t="array" ref="C1162">IF(Table2[[#This Row],[Nodes]:[Nodes]]=6,Table2[[#This Row],[Solving_time]:[Solving_time]],"")</f>
        <v/>
      </c>
      <c r="D1162" s="20" t="str" cm="1">
        <f t="array" ref="D1162">IF(Table2[[#This Row],[Nodes]:[Nodes]]=7,Table2[[#This Row],[Solving_time]:[Solving_time]],"")</f>
        <v/>
      </c>
    </row>
    <row r="1163" spans="1:4">
      <c r="A1163" s="20" t="str" cm="1">
        <f t="array" ref="A1163">IF(Table2[[#This Row],[Nodes]:[Nodes]]=4,Table2[[#This Row],[Solving_time]:[Solving_time]],"")</f>
        <v/>
      </c>
      <c r="B1163" s="20" t="str" cm="1">
        <f t="array" ref="B1163">IF(Table2[[#This Row],[Nodes]:[Nodes]]=5,Table2[[#This Row],[Solving_time]:[Solving_time]],"")</f>
        <v/>
      </c>
      <c r="C1163" s="20" t="str" cm="1">
        <f t="array" ref="C1163">IF(Table2[[#This Row],[Nodes]:[Nodes]]=6,Table2[[#This Row],[Solving_time]:[Solving_time]],"")</f>
        <v/>
      </c>
      <c r="D1163" s="20" t="str" cm="1">
        <f t="array" ref="D1163">IF(Table2[[#This Row],[Nodes]:[Nodes]]=7,Table2[[#This Row],[Solving_time]:[Solving_time]],"")</f>
        <v/>
      </c>
    </row>
    <row r="1164" spans="1:4">
      <c r="A1164" s="20" t="str" cm="1">
        <f t="array" ref="A1164">IF(Table2[[#This Row],[Nodes]:[Nodes]]=4,Table2[[#This Row],[Solving_time]:[Solving_time]],"")</f>
        <v/>
      </c>
      <c r="B1164" s="20" t="str" cm="1">
        <f t="array" ref="B1164">IF(Table2[[#This Row],[Nodes]:[Nodes]]=5,Table2[[#This Row],[Solving_time]:[Solving_time]],"")</f>
        <v/>
      </c>
      <c r="C1164" s="20" t="str" cm="1">
        <f t="array" ref="C1164">IF(Table2[[#This Row],[Nodes]:[Nodes]]=6,Table2[[#This Row],[Solving_time]:[Solving_time]],"")</f>
        <v/>
      </c>
      <c r="D1164" s="20" t="str" cm="1">
        <f t="array" ref="D1164">IF(Table2[[#This Row],[Nodes]:[Nodes]]=7,Table2[[#This Row],[Solving_time]:[Solving_time]],"")</f>
        <v/>
      </c>
    </row>
    <row r="1165" spans="1:4">
      <c r="A1165" s="20" t="str" cm="1">
        <f t="array" ref="A1165">IF(Table2[[#This Row],[Nodes]:[Nodes]]=4,Table2[[#This Row],[Solving_time]:[Solving_time]],"")</f>
        <v/>
      </c>
      <c r="B1165" s="20" t="str" cm="1">
        <f t="array" ref="B1165">IF(Table2[[#This Row],[Nodes]:[Nodes]]=5,Table2[[#This Row],[Solving_time]:[Solving_time]],"")</f>
        <v/>
      </c>
      <c r="C1165" s="20" t="str" cm="1">
        <f t="array" ref="C1165">IF(Table2[[#This Row],[Nodes]:[Nodes]]=6,Table2[[#This Row],[Solving_time]:[Solving_time]],"")</f>
        <v/>
      </c>
      <c r="D1165" s="20" t="str" cm="1">
        <f t="array" ref="D1165">IF(Table2[[#This Row],[Nodes]:[Nodes]]=7,Table2[[#This Row],[Solving_time]:[Solving_time]],"")</f>
        <v/>
      </c>
    </row>
    <row r="1166" spans="1:4">
      <c r="A1166" s="20" t="str" cm="1">
        <f t="array" ref="A1166">IF(Table2[[#This Row],[Nodes]:[Nodes]]=4,Table2[[#This Row],[Solving_time]:[Solving_time]],"")</f>
        <v/>
      </c>
      <c r="B1166" s="20" t="str" cm="1">
        <f t="array" ref="B1166">IF(Table2[[#This Row],[Nodes]:[Nodes]]=5,Table2[[#This Row],[Solving_time]:[Solving_time]],"")</f>
        <v/>
      </c>
      <c r="C1166" s="20" t="str" cm="1">
        <f t="array" ref="C1166">IF(Table2[[#This Row],[Nodes]:[Nodes]]=6,Table2[[#This Row],[Solving_time]:[Solving_time]],"")</f>
        <v/>
      </c>
      <c r="D1166" s="20" t="str" cm="1">
        <f t="array" ref="D1166">IF(Table2[[#This Row],[Nodes]:[Nodes]]=7,Table2[[#This Row],[Solving_time]:[Solving_time]],"")</f>
        <v/>
      </c>
    </row>
    <row r="1167" spans="1:4">
      <c r="A1167" s="20" t="str" cm="1">
        <f t="array" ref="A1167">IF(Table2[[#This Row],[Nodes]:[Nodes]]=4,Table2[[#This Row],[Solving_time]:[Solving_time]],"")</f>
        <v/>
      </c>
      <c r="B1167" s="20" t="str" cm="1">
        <f t="array" ref="B1167">IF(Table2[[#This Row],[Nodes]:[Nodes]]=5,Table2[[#This Row],[Solving_time]:[Solving_time]],"")</f>
        <v/>
      </c>
      <c r="C1167" s="20" t="str" cm="1">
        <f t="array" ref="C1167">IF(Table2[[#This Row],[Nodes]:[Nodes]]=6,Table2[[#This Row],[Solving_time]:[Solving_time]],"")</f>
        <v/>
      </c>
      <c r="D1167" s="20" t="str" cm="1">
        <f t="array" ref="D1167">IF(Table2[[#This Row],[Nodes]:[Nodes]]=7,Table2[[#This Row],[Solving_time]:[Solving_time]],"")</f>
        <v/>
      </c>
    </row>
    <row r="1168" spans="1:4">
      <c r="A1168" s="20" t="str" cm="1">
        <f t="array" ref="A1168">IF(Table2[[#This Row],[Nodes]:[Nodes]]=4,Table2[[#This Row],[Solving_time]:[Solving_time]],"")</f>
        <v/>
      </c>
      <c r="B1168" s="20" t="str" cm="1">
        <f t="array" ref="B1168">IF(Table2[[#This Row],[Nodes]:[Nodes]]=5,Table2[[#This Row],[Solving_time]:[Solving_time]],"")</f>
        <v/>
      </c>
      <c r="C1168" s="20" t="str" cm="1">
        <f t="array" ref="C1168">IF(Table2[[#This Row],[Nodes]:[Nodes]]=6,Table2[[#This Row],[Solving_time]:[Solving_time]],"")</f>
        <v/>
      </c>
      <c r="D1168" s="20" t="str" cm="1">
        <f t="array" ref="D1168">IF(Table2[[#This Row],[Nodes]:[Nodes]]=7,Table2[[#This Row],[Solving_time]:[Solving_time]],"")</f>
        <v/>
      </c>
    </row>
    <row r="1169" spans="1:4">
      <c r="A1169" s="20" t="str" cm="1">
        <f t="array" ref="A1169">IF(Table2[[#This Row],[Nodes]:[Nodes]]=4,Table2[[#This Row],[Solving_time]:[Solving_time]],"")</f>
        <v/>
      </c>
      <c r="B1169" s="20" t="str" cm="1">
        <f t="array" ref="B1169">IF(Table2[[#This Row],[Nodes]:[Nodes]]=5,Table2[[#This Row],[Solving_time]:[Solving_time]],"")</f>
        <v/>
      </c>
      <c r="C1169" s="20" t="str" cm="1">
        <f t="array" ref="C1169">IF(Table2[[#This Row],[Nodes]:[Nodes]]=6,Table2[[#This Row],[Solving_time]:[Solving_time]],"")</f>
        <v/>
      </c>
      <c r="D1169" s="20" t="str" cm="1">
        <f t="array" ref="D1169">IF(Table2[[#This Row],[Nodes]:[Nodes]]=7,Table2[[#This Row],[Solving_time]:[Solving_time]],"")</f>
        <v/>
      </c>
    </row>
    <row r="1170" spans="1:4">
      <c r="A1170" s="20" t="str" cm="1">
        <f t="array" ref="A1170">IF(Table2[[#This Row],[Nodes]:[Nodes]]=4,Table2[[#This Row],[Solving_time]:[Solving_time]],"")</f>
        <v/>
      </c>
      <c r="B1170" s="20" t="str" cm="1">
        <f t="array" ref="B1170">IF(Table2[[#This Row],[Nodes]:[Nodes]]=5,Table2[[#This Row],[Solving_time]:[Solving_time]],"")</f>
        <v/>
      </c>
      <c r="C1170" s="20" t="str" cm="1">
        <f t="array" ref="C1170">IF(Table2[[#This Row],[Nodes]:[Nodes]]=6,Table2[[#This Row],[Solving_time]:[Solving_time]],"")</f>
        <v/>
      </c>
      <c r="D1170" s="20" t="str" cm="1">
        <f t="array" ref="D1170">IF(Table2[[#This Row],[Nodes]:[Nodes]]=7,Table2[[#This Row],[Solving_time]:[Solving_time]],"")</f>
        <v/>
      </c>
    </row>
    <row r="1171" spans="1:4">
      <c r="A1171" s="20" t="str" cm="1">
        <f t="array" ref="A1171">IF(Table2[[#This Row],[Nodes]:[Nodes]]=4,Table2[[#This Row],[Solving_time]:[Solving_time]],"")</f>
        <v/>
      </c>
      <c r="B1171" s="20" t="str" cm="1">
        <f t="array" ref="B1171">IF(Table2[[#This Row],[Nodes]:[Nodes]]=5,Table2[[#This Row],[Solving_time]:[Solving_time]],"")</f>
        <v/>
      </c>
      <c r="C1171" s="20" t="str" cm="1">
        <f t="array" ref="C1171">IF(Table2[[#This Row],[Nodes]:[Nodes]]=6,Table2[[#This Row],[Solving_time]:[Solving_time]],"")</f>
        <v/>
      </c>
      <c r="D1171" s="20" t="str" cm="1">
        <f t="array" ref="D1171">IF(Table2[[#This Row],[Nodes]:[Nodes]]=7,Table2[[#This Row],[Solving_time]:[Solving_time]],"")</f>
        <v/>
      </c>
    </row>
    <row r="1172" spans="1:4">
      <c r="A1172" s="20" t="str" cm="1">
        <f t="array" ref="A1172">IF(Table2[[#This Row],[Nodes]:[Nodes]]=4,Table2[[#This Row],[Solving_time]:[Solving_time]],"")</f>
        <v/>
      </c>
      <c r="B1172" s="20" t="str" cm="1">
        <f t="array" ref="B1172">IF(Table2[[#This Row],[Nodes]:[Nodes]]=5,Table2[[#This Row],[Solving_time]:[Solving_time]],"")</f>
        <v/>
      </c>
      <c r="C1172" s="20" t="str" cm="1">
        <f t="array" ref="C1172">IF(Table2[[#This Row],[Nodes]:[Nodes]]=6,Table2[[#This Row],[Solving_time]:[Solving_time]],"")</f>
        <v/>
      </c>
      <c r="D1172" s="20" t="str" cm="1">
        <f t="array" ref="D1172">IF(Table2[[#This Row],[Nodes]:[Nodes]]=7,Table2[[#This Row],[Solving_time]:[Solving_time]],"")</f>
        <v/>
      </c>
    </row>
    <row r="1173" spans="1:4">
      <c r="A1173" s="20" t="str" cm="1">
        <f t="array" ref="A1173">IF(Table2[[#This Row],[Nodes]:[Nodes]]=4,Table2[[#This Row],[Solving_time]:[Solving_time]],"")</f>
        <v/>
      </c>
      <c r="B1173" s="20" t="str" cm="1">
        <f t="array" ref="B1173">IF(Table2[[#This Row],[Nodes]:[Nodes]]=5,Table2[[#This Row],[Solving_time]:[Solving_time]],"")</f>
        <v/>
      </c>
      <c r="C1173" s="20" t="str" cm="1">
        <f t="array" ref="C1173">IF(Table2[[#This Row],[Nodes]:[Nodes]]=6,Table2[[#This Row],[Solving_time]:[Solving_time]],"")</f>
        <v/>
      </c>
      <c r="D1173" s="20" t="str" cm="1">
        <f t="array" ref="D1173">IF(Table2[[#This Row],[Nodes]:[Nodes]]=7,Table2[[#This Row],[Solving_time]:[Solving_time]],"")</f>
        <v/>
      </c>
    </row>
    <row r="1174" spans="1:4">
      <c r="A1174" s="20" t="str" cm="1">
        <f t="array" ref="A1174">IF(Table2[[#This Row],[Nodes]:[Nodes]]=4,Table2[[#This Row],[Solving_time]:[Solving_time]],"")</f>
        <v/>
      </c>
      <c r="B1174" s="20" t="str" cm="1">
        <f t="array" ref="B1174">IF(Table2[[#This Row],[Nodes]:[Nodes]]=5,Table2[[#This Row],[Solving_time]:[Solving_time]],"")</f>
        <v/>
      </c>
      <c r="C1174" s="20" t="str" cm="1">
        <f t="array" ref="C1174">IF(Table2[[#This Row],[Nodes]:[Nodes]]=6,Table2[[#This Row],[Solving_time]:[Solving_time]],"")</f>
        <v/>
      </c>
      <c r="D1174" s="20" t="str" cm="1">
        <f t="array" ref="D1174">IF(Table2[[#This Row],[Nodes]:[Nodes]]=7,Table2[[#This Row],[Solving_time]:[Solving_time]],"")</f>
        <v/>
      </c>
    </row>
    <row r="1175" spans="1:4">
      <c r="A1175" s="20" t="str" cm="1">
        <f t="array" ref="A1175">IF(Table2[[#This Row],[Nodes]:[Nodes]]=4,Table2[[#This Row],[Solving_time]:[Solving_time]],"")</f>
        <v/>
      </c>
      <c r="B1175" s="20" t="str" cm="1">
        <f t="array" ref="B1175">IF(Table2[[#This Row],[Nodes]:[Nodes]]=5,Table2[[#This Row],[Solving_time]:[Solving_time]],"")</f>
        <v/>
      </c>
      <c r="C1175" s="20" t="str" cm="1">
        <f t="array" ref="C1175">IF(Table2[[#This Row],[Nodes]:[Nodes]]=6,Table2[[#This Row],[Solving_time]:[Solving_time]],"")</f>
        <v/>
      </c>
      <c r="D1175" s="20" t="str" cm="1">
        <f t="array" ref="D1175">IF(Table2[[#This Row],[Nodes]:[Nodes]]=7,Table2[[#This Row],[Solving_time]:[Solving_time]],"")</f>
        <v/>
      </c>
    </row>
    <row r="1176" spans="1:4">
      <c r="A1176" s="20" t="str" cm="1">
        <f t="array" ref="A1176">IF(Table2[[#This Row],[Nodes]:[Nodes]]=4,Table2[[#This Row],[Solving_time]:[Solving_time]],"")</f>
        <v/>
      </c>
      <c r="B1176" s="20" t="str" cm="1">
        <f t="array" ref="B1176">IF(Table2[[#This Row],[Nodes]:[Nodes]]=5,Table2[[#This Row],[Solving_time]:[Solving_time]],"")</f>
        <v/>
      </c>
      <c r="C1176" s="20" t="str" cm="1">
        <f t="array" ref="C1176">IF(Table2[[#This Row],[Nodes]:[Nodes]]=6,Table2[[#This Row],[Solving_time]:[Solving_time]],"")</f>
        <v/>
      </c>
      <c r="D1176" s="20" t="str" cm="1">
        <f t="array" ref="D1176">IF(Table2[[#This Row],[Nodes]:[Nodes]]=7,Table2[[#This Row],[Solving_time]:[Solving_time]],"")</f>
        <v/>
      </c>
    </row>
    <row r="1177" spans="1:4">
      <c r="A1177" s="20" t="str" cm="1">
        <f t="array" ref="A1177">IF(Table2[[#This Row],[Nodes]:[Nodes]]=4,Table2[[#This Row],[Solving_time]:[Solving_time]],"")</f>
        <v/>
      </c>
      <c r="B1177" s="20" t="str" cm="1">
        <f t="array" ref="B1177">IF(Table2[[#This Row],[Nodes]:[Nodes]]=5,Table2[[#This Row],[Solving_time]:[Solving_time]],"")</f>
        <v/>
      </c>
      <c r="C1177" s="20" t="str" cm="1">
        <f t="array" ref="C1177">IF(Table2[[#This Row],[Nodes]:[Nodes]]=6,Table2[[#This Row],[Solving_time]:[Solving_time]],"")</f>
        <v/>
      </c>
      <c r="D1177" s="20" t="str" cm="1">
        <f t="array" ref="D1177">IF(Table2[[#This Row],[Nodes]:[Nodes]]=7,Table2[[#This Row],[Solving_time]:[Solving_time]],"")</f>
        <v/>
      </c>
    </row>
    <row r="1178" spans="1:4">
      <c r="A1178" s="20" t="str" cm="1">
        <f t="array" ref="A1178">IF(Table2[[#This Row],[Nodes]:[Nodes]]=4,Table2[[#This Row],[Solving_time]:[Solving_time]],"")</f>
        <v/>
      </c>
      <c r="B1178" s="20" t="str" cm="1">
        <f t="array" ref="B1178">IF(Table2[[#This Row],[Nodes]:[Nodes]]=5,Table2[[#This Row],[Solving_time]:[Solving_time]],"")</f>
        <v/>
      </c>
      <c r="C1178" s="20" t="str" cm="1">
        <f t="array" ref="C1178">IF(Table2[[#This Row],[Nodes]:[Nodes]]=6,Table2[[#This Row],[Solving_time]:[Solving_time]],"")</f>
        <v/>
      </c>
      <c r="D1178" s="20" t="str" cm="1">
        <f t="array" ref="D1178">IF(Table2[[#This Row],[Nodes]:[Nodes]]=7,Table2[[#This Row],[Solving_time]:[Solving_time]],"")</f>
        <v/>
      </c>
    </row>
    <row r="1179" spans="1:4">
      <c r="A1179" s="20" t="str" cm="1">
        <f t="array" ref="A1179">IF(Table2[[#This Row],[Nodes]:[Nodes]]=4,Table2[[#This Row],[Solving_time]:[Solving_time]],"")</f>
        <v/>
      </c>
      <c r="B1179" s="20" t="str" cm="1">
        <f t="array" ref="B1179">IF(Table2[[#This Row],[Nodes]:[Nodes]]=5,Table2[[#This Row],[Solving_time]:[Solving_time]],"")</f>
        <v/>
      </c>
      <c r="C1179" s="20" t="str" cm="1">
        <f t="array" ref="C1179">IF(Table2[[#This Row],[Nodes]:[Nodes]]=6,Table2[[#This Row],[Solving_time]:[Solving_time]],"")</f>
        <v/>
      </c>
      <c r="D1179" s="20" t="str" cm="1">
        <f t="array" ref="D1179">IF(Table2[[#This Row],[Nodes]:[Nodes]]=7,Table2[[#This Row],[Solving_time]:[Solving_time]],"")</f>
        <v/>
      </c>
    </row>
    <row r="1180" spans="1:4">
      <c r="A1180" s="20" t="str" cm="1">
        <f t="array" ref="A1180">IF(Table2[[#This Row],[Nodes]:[Nodes]]=4,Table2[[#This Row],[Solving_time]:[Solving_time]],"")</f>
        <v/>
      </c>
      <c r="B1180" s="20" t="str" cm="1">
        <f t="array" ref="B1180">IF(Table2[[#This Row],[Nodes]:[Nodes]]=5,Table2[[#This Row],[Solving_time]:[Solving_time]],"")</f>
        <v/>
      </c>
      <c r="C1180" s="20" t="str" cm="1">
        <f t="array" ref="C1180">IF(Table2[[#This Row],[Nodes]:[Nodes]]=6,Table2[[#This Row],[Solving_time]:[Solving_time]],"")</f>
        <v/>
      </c>
      <c r="D1180" s="20" t="str" cm="1">
        <f t="array" ref="D1180">IF(Table2[[#This Row],[Nodes]:[Nodes]]=7,Table2[[#This Row],[Solving_time]:[Solving_time]],"")</f>
        <v/>
      </c>
    </row>
    <row r="1181" spans="1:4">
      <c r="A1181" s="20" t="str" cm="1">
        <f t="array" ref="A1181">IF(Table2[[#This Row],[Nodes]:[Nodes]]=4,Table2[[#This Row],[Solving_time]:[Solving_time]],"")</f>
        <v/>
      </c>
      <c r="B1181" s="20" t="str" cm="1">
        <f t="array" ref="B1181">IF(Table2[[#This Row],[Nodes]:[Nodes]]=5,Table2[[#This Row],[Solving_time]:[Solving_time]],"")</f>
        <v/>
      </c>
      <c r="C1181" s="20" t="str" cm="1">
        <f t="array" ref="C1181">IF(Table2[[#This Row],[Nodes]:[Nodes]]=6,Table2[[#This Row],[Solving_time]:[Solving_time]],"")</f>
        <v/>
      </c>
      <c r="D1181" s="20" t="str" cm="1">
        <f t="array" ref="D1181">IF(Table2[[#This Row],[Nodes]:[Nodes]]=7,Table2[[#This Row],[Solving_time]:[Solving_time]],"")</f>
        <v/>
      </c>
    </row>
    <row r="1182" spans="1:4">
      <c r="A1182" s="20" t="str" cm="1">
        <f t="array" ref="A1182">IF(Table2[[#This Row],[Nodes]:[Nodes]]=4,Table2[[#This Row],[Solving_time]:[Solving_time]],"")</f>
        <v/>
      </c>
      <c r="B1182" s="20" t="str" cm="1">
        <f t="array" ref="B1182">IF(Table2[[#This Row],[Nodes]:[Nodes]]=5,Table2[[#This Row],[Solving_time]:[Solving_time]],"")</f>
        <v/>
      </c>
      <c r="C1182" s="20" t="str" cm="1">
        <f t="array" ref="C1182">IF(Table2[[#This Row],[Nodes]:[Nodes]]=6,Table2[[#This Row],[Solving_time]:[Solving_time]],"")</f>
        <v/>
      </c>
      <c r="D1182" s="20" t="str" cm="1">
        <f t="array" ref="D1182">IF(Table2[[#This Row],[Nodes]:[Nodes]]=7,Table2[[#This Row],[Solving_time]:[Solving_time]],"")</f>
        <v/>
      </c>
    </row>
    <row r="1183" spans="1:4">
      <c r="A1183" s="20" t="str" cm="1">
        <f t="array" ref="A1183">IF(Table2[[#This Row],[Nodes]:[Nodes]]=4,Table2[[#This Row],[Solving_time]:[Solving_time]],"")</f>
        <v/>
      </c>
      <c r="B1183" s="20" t="str" cm="1">
        <f t="array" ref="B1183">IF(Table2[[#This Row],[Nodes]:[Nodes]]=5,Table2[[#This Row],[Solving_time]:[Solving_time]],"")</f>
        <v/>
      </c>
      <c r="C1183" s="20" t="str" cm="1">
        <f t="array" ref="C1183">IF(Table2[[#This Row],[Nodes]:[Nodes]]=6,Table2[[#This Row],[Solving_time]:[Solving_time]],"")</f>
        <v/>
      </c>
      <c r="D1183" s="20" t="str" cm="1">
        <f t="array" ref="D1183">IF(Table2[[#This Row],[Nodes]:[Nodes]]=7,Table2[[#This Row],[Solving_time]:[Solving_time]],"")</f>
        <v/>
      </c>
    </row>
    <row r="1184" spans="1:4">
      <c r="A1184" s="20" t="str" cm="1">
        <f t="array" ref="A1184">IF(Table2[[#This Row],[Nodes]:[Nodes]]=4,Table2[[#This Row],[Solving_time]:[Solving_time]],"")</f>
        <v/>
      </c>
      <c r="B1184" s="20" t="str" cm="1">
        <f t="array" ref="B1184">IF(Table2[[#This Row],[Nodes]:[Nodes]]=5,Table2[[#This Row],[Solving_time]:[Solving_time]],"")</f>
        <v/>
      </c>
      <c r="C1184" s="20" t="str" cm="1">
        <f t="array" ref="C1184">IF(Table2[[#This Row],[Nodes]:[Nodes]]=6,Table2[[#This Row],[Solving_time]:[Solving_time]],"")</f>
        <v/>
      </c>
      <c r="D1184" s="20" t="str" cm="1">
        <f t="array" ref="D1184">IF(Table2[[#This Row],[Nodes]:[Nodes]]=7,Table2[[#This Row],[Solving_time]:[Solving_time]],"")</f>
        <v/>
      </c>
    </row>
    <row r="1185" spans="1:4">
      <c r="A1185" s="20" t="str" cm="1">
        <f t="array" ref="A1185">IF(Table2[[#This Row],[Nodes]:[Nodes]]=4,Table2[[#This Row],[Solving_time]:[Solving_time]],"")</f>
        <v/>
      </c>
      <c r="B1185" s="20" t="str" cm="1">
        <f t="array" ref="B1185">IF(Table2[[#This Row],[Nodes]:[Nodes]]=5,Table2[[#This Row],[Solving_time]:[Solving_time]],"")</f>
        <v/>
      </c>
      <c r="C1185" s="20" t="str" cm="1">
        <f t="array" ref="C1185">IF(Table2[[#This Row],[Nodes]:[Nodes]]=6,Table2[[#This Row],[Solving_time]:[Solving_time]],"")</f>
        <v/>
      </c>
      <c r="D1185" s="20" t="str" cm="1">
        <f t="array" ref="D1185">IF(Table2[[#This Row],[Nodes]:[Nodes]]=7,Table2[[#This Row],[Solving_time]:[Solving_time]],"")</f>
        <v/>
      </c>
    </row>
    <row r="1186" spans="1:4">
      <c r="A1186" s="20" t="str" cm="1">
        <f t="array" ref="A1186">IF(Table2[[#This Row],[Nodes]:[Nodes]]=4,Table2[[#This Row],[Solving_time]:[Solving_time]],"")</f>
        <v/>
      </c>
      <c r="B1186" s="20" t="str" cm="1">
        <f t="array" ref="B1186">IF(Table2[[#This Row],[Nodes]:[Nodes]]=5,Table2[[#This Row],[Solving_time]:[Solving_time]],"")</f>
        <v/>
      </c>
      <c r="C1186" s="20" t="str" cm="1">
        <f t="array" ref="C1186">IF(Table2[[#This Row],[Nodes]:[Nodes]]=6,Table2[[#This Row],[Solving_time]:[Solving_time]],"")</f>
        <v/>
      </c>
      <c r="D1186" s="20" t="str" cm="1">
        <f t="array" ref="D1186">IF(Table2[[#This Row],[Nodes]:[Nodes]]=7,Table2[[#This Row],[Solving_time]:[Solving_time]],"")</f>
        <v/>
      </c>
    </row>
    <row r="1187" spans="1:4">
      <c r="A1187" s="20" t="str" cm="1">
        <f t="array" ref="A1187">IF(Table2[[#This Row],[Nodes]:[Nodes]]=4,Table2[[#This Row],[Solving_time]:[Solving_time]],"")</f>
        <v/>
      </c>
      <c r="B1187" s="20" t="str" cm="1">
        <f t="array" ref="B1187">IF(Table2[[#This Row],[Nodes]:[Nodes]]=5,Table2[[#This Row],[Solving_time]:[Solving_time]],"")</f>
        <v/>
      </c>
      <c r="C1187" s="20" t="str" cm="1">
        <f t="array" ref="C1187">IF(Table2[[#This Row],[Nodes]:[Nodes]]=6,Table2[[#This Row],[Solving_time]:[Solving_time]],"")</f>
        <v/>
      </c>
      <c r="D1187" s="20" t="str" cm="1">
        <f t="array" ref="D1187">IF(Table2[[#This Row],[Nodes]:[Nodes]]=7,Table2[[#This Row],[Solving_time]:[Solving_time]],"")</f>
        <v/>
      </c>
    </row>
    <row r="1188" spans="1:4">
      <c r="A1188" s="20" t="str" cm="1">
        <f t="array" ref="A1188">IF(Table2[[#This Row],[Nodes]:[Nodes]]=4,Table2[[#This Row],[Solving_time]:[Solving_time]],"")</f>
        <v/>
      </c>
      <c r="B1188" s="20" t="str" cm="1">
        <f t="array" ref="B1188">IF(Table2[[#This Row],[Nodes]:[Nodes]]=5,Table2[[#This Row],[Solving_time]:[Solving_time]],"")</f>
        <v/>
      </c>
      <c r="C1188" s="20" t="str" cm="1">
        <f t="array" ref="C1188">IF(Table2[[#This Row],[Nodes]:[Nodes]]=6,Table2[[#This Row],[Solving_time]:[Solving_time]],"")</f>
        <v/>
      </c>
      <c r="D1188" s="20" t="str" cm="1">
        <f t="array" ref="D1188">IF(Table2[[#This Row],[Nodes]:[Nodes]]=7,Table2[[#This Row],[Solving_time]:[Solving_time]],"")</f>
        <v/>
      </c>
    </row>
    <row r="1189" spans="1:4">
      <c r="A1189" s="20" t="str" cm="1">
        <f t="array" ref="A1189">IF(Table2[[#This Row],[Nodes]:[Nodes]]=4,Table2[[#This Row],[Solving_time]:[Solving_time]],"")</f>
        <v/>
      </c>
      <c r="B1189" s="20" t="str" cm="1">
        <f t="array" ref="B1189">IF(Table2[[#This Row],[Nodes]:[Nodes]]=5,Table2[[#This Row],[Solving_time]:[Solving_time]],"")</f>
        <v/>
      </c>
      <c r="C1189" s="20" t="str" cm="1">
        <f t="array" ref="C1189">IF(Table2[[#This Row],[Nodes]:[Nodes]]=6,Table2[[#This Row],[Solving_time]:[Solving_time]],"")</f>
        <v/>
      </c>
      <c r="D1189" s="20" t="str" cm="1">
        <f t="array" ref="D1189">IF(Table2[[#This Row],[Nodes]:[Nodes]]=7,Table2[[#This Row],[Solving_time]:[Solving_time]],"")</f>
        <v/>
      </c>
    </row>
    <row r="1190" spans="1:4">
      <c r="A1190" s="20" t="str" cm="1">
        <f t="array" ref="A1190">IF(Table2[[#This Row],[Nodes]:[Nodes]]=4,Table2[[#This Row],[Solving_time]:[Solving_time]],"")</f>
        <v/>
      </c>
      <c r="B1190" s="20" t="str" cm="1">
        <f t="array" ref="B1190">IF(Table2[[#This Row],[Nodes]:[Nodes]]=5,Table2[[#This Row],[Solving_time]:[Solving_time]],"")</f>
        <v/>
      </c>
      <c r="C1190" s="20" t="str" cm="1">
        <f t="array" ref="C1190">IF(Table2[[#This Row],[Nodes]:[Nodes]]=6,Table2[[#This Row],[Solving_time]:[Solving_time]],"")</f>
        <v/>
      </c>
      <c r="D1190" s="20" t="str" cm="1">
        <f t="array" ref="D1190">IF(Table2[[#This Row],[Nodes]:[Nodes]]=7,Table2[[#This Row],[Solving_time]:[Solving_time]],"")</f>
        <v/>
      </c>
    </row>
    <row r="1191" spans="1:4">
      <c r="A1191" s="20" t="str" cm="1">
        <f t="array" ref="A1191">IF(Table2[[#This Row],[Nodes]:[Nodes]]=4,Table2[[#This Row],[Solving_time]:[Solving_time]],"")</f>
        <v/>
      </c>
      <c r="B1191" s="20" t="str" cm="1">
        <f t="array" ref="B1191">IF(Table2[[#This Row],[Nodes]:[Nodes]]=5,Table2[[#This Row],[Solving_time]:[Solving_time]],"")</f>
        <v/>
      </c>
      <c r="C1191" s="20" t="str" cm="1">
        <f t="array" ref="C1191">IF(Table2[[#This Row],[Nodes]:[Nodes]]=6,Table2[[#This Row],[Solving_time]:[Solving_time]],"")</f>
        <v/>
      </c>
      <c r="D1191" s="20" t="str" cm="1">
        <f t="array" ref="D1191">IF(Table2[[#This Row],[Nodes]:[Nodes]]=7,Table2[[#This Row],[Solving_time]:[Solving_time]],"")</f>
        <v/>
      </c>
    </row>
    <row r="1192" spans="1:4">
      <c r="A1192" s="20" t="str" cm="1">
        <f t="array" ref="A1192">IF(Table2[[#This Row],[Nodes]:[Nodes]]=4,Table2[[#This Row],[Solving_time]:[Solving_time]],"")</f>
        <v/>
      </c>
      <c r="B1192" s="20" t="str" cm="1">
        <f t="array" ref="B1192">IF(Table2[[#This Row],[Nodes]:[Nodes]]=5,Table2[[#This Row],[Solving_time]:[Solving_time]],"")</f>
        <v/>
      </c>
      <c r="C1192" s="20" t="str" cm="1">
        <f t="array" ref="C1192">IF(Table2[[#This Row],[Nodes]:[Nodes]]=6,Table2[[#This Row],[Solving_time]:[Solving_time]],"")</f>
        <v/>
      </c>
      <c r="D1192" s="20" t="str" cm="1">
        <f t="array" ref="D1192">IF(Table2[[#This Row],[Nodes]:[Nodes]]=7,Table2[[#This Row],[Solving_time]:[Solving_time]],"")</f>
        <v/>
      </c>
    </row>
    <row r="1193" spans="1:4">
      <c r="A1193" s="20" t="str" cm="1">
        <f t="array" ref="A1193">IF(Table2[[#This Row],[Nodes]:[Nodes]]=4,Table2[[#This Row],[Solving_time]:[Solving_time]],"")</f>
        <v/>
      </c>
      <c r="B1193" s="20" t="str" cm="1">
        <f t="array" ref="B1193">IF(Table2[[#This Row],[Nodes]:[Nodes]]=5,Table2[[#This Row],[Solving_time]:[Solving_time]],"")</f>
        <v/>
      </c>
      <c r="C1193" s="20" t="str" cm="1">
        <f t="array" ref="C1193">IF(Table2[[#This Row],[Nodes]:[Nodes]]=6,Table2[[#This Row],[Solving_time]:[Solving_time]],"")</f>
        <v/>
      </c>
      <c r="D1193" s="20" t="str" cm="1">
        <f t="array" ref="D1193">IF(Table2[[#This Row],[Nodes]:[Nodes]]=7,Table2[[#This Row],[Solving_time]:[Solving_time]],"")</f>
        <v/>
      </c>
    </row>
    <row r="1194" spans="1:4">
      <c r="A1194" s="20" t="str" cm="1">
        <f t="array" ref="A1194">IF(Table2[[#This Row],[Nodes]:[Nodes]]=4,Table2[[#This Row],[Solving_time]:[Solving_time]],"")</f>
        <v/>
      </c>
      <c r="B1194" s="20" t="str" cm="1">
        <f t="array" ref="B1194">IF(Table2[[#This Row],[Nodes]:[Nodes]]=5,Table2[[#This Row],[Solving_time]:[Solving_time]],"")</f>
        <v/>
      </c>
      <c r="C1194" s="20" t="str" cm="1">
        <f t="array" ref="C1194">IF(Table2[[#This Row],[Nodes]:[Nodes]]=6,Table2[[#This Row],[Solving_time]:[Solving_time]],"")</f>
        <v/>
      </c>
      <c r="D1194" s="20" t="str" cm="1">
        <f t="array" ref="D1194">IF(Table2[[#This Row],[Nodes]:[Nodes]]=7,Table2[[#This Row],[Solving_time]:[Solving_time]],"")</f>
        <v/>
      </c>
    </row>
    <row r="1195" spans="1:4">
      <c r="A1195" s="20" t="str" cm="1">
        <f t="array" ref="A1195">IF(Table2[[#This Row],[Nodes]:[Nodes]]=4,Table2[[#This Row],[Solving_time]:[Solving_time]],"")</f>
        <v/>
      </c>
      <c r="B1195" s="20" t="str" cm="1">
        <f t="array" ref="B1195">IF(Table2[[#This Row],[Nodes]:[Nodes]]=5,Table2[[#This Row],[Solving_time]:[Solving_time]],"")</f>
        <v/>
      </c>
      <c r="C1195" s="20" t="str" cm="1">
        <f t="array" ref="C1195">IF(Table2[[#This Row],[Nodes]:[Nodes]]=6,Table2[[#This Row],[Solving_time]:[Solving_time]],"")</f>
        <v/>
      </c>
      <c r="D1195" s="20" t="str" cm="1">
        <f t="array" ref="D1195">IF(Table2[[#This Row],[Nodes]:[Nodes]]=7,Table2[[#This Row],[Solving_time]:[Solving_time]],"")</f>
        <v/>
      </c>
    </row>
    <row r="1196" spans="1:4">
      <c r="A1196" s="20" t="str" cm="1">
        <f t="array" ref="A1196">IF(Table2[[#This Row],[Nodes]:[Nodes]]=4,Table2[[#This Row],[Solving_time]:[Solving_time]],"")</f>
        <v/>
      </c>
      <c r="B1196" s="20" t="str" cm="1">
        <f t="array" ref="B1196">IF(Table2[[#This Row],[Nodes]:[Nodes]]=5,Table2[[#This Row],[Solving_time]:[Solving_time]],"")</f>
        <v/>
      </c>
      <c r="C1196" s="20" t="str" cm="1">
        <f t="array" ref="C1196">IF(Table2[[#This Row],[Nodes]:[Nodes]]=6,Table2[[#This Row],[Solving_time]:[Solving_time]],"")</f>
        <v/>
      </c>
      <c r="D1196" s="20" t="str" cm="1">
        <f t="array" ref="D1196">IF(Table2[[#This Row],[Nodes]:[Nodes]]=7,Table2[[#This Row],[Solving_time]:[Solving_time]],"")</f>
        <v/>
      </c>
    </row>
    <row r="1197" spans="1:4">
      <c r="A1197" s="20" t="str" cm="1">
        <f t="array" ref="A1197">IF(Table2[[#This Row],[Nodes]:[Nodes]]=4,Table2[[#This Row],[Solving_time]:[Solving_time]],"")</f>
        <v/>
      </c>
      <c r="B1197" s="20" t="str" cm="1">
        <f t="array" ref="B1197">IF(Table2[[#This Row],[Nodes]:[Nodes]]=5,Table2[[#This Row],[Solving_time]:[Solving_time]],"")</f>
        <v/>
      </c>
      <c r="C1197" s="20" t="str" cm="1">
        <f t="array" ref="C1197">IF(Table2[[#This Row],[Nodes]:[Nodes]]=6,Table2[[#This Row],[Solving_time]:[Solving_time]],"")</f>
        <v/>
      </c>
      <c r="D1197" s="20" t="str" cm="1">
        <f t="array" ref="D1197">IF(Table2[[#This Row],[Nodes]:[Nodes]]=7,Table2[[#This Row],[Solving_time]:[Solving_time]],"")</f>
        <v/>
      </c>
    </row>
    <row r="1198" spans="1:4">
      <c r="A1198" s="20" t="str" cm="1">
        <f t="array" ref="A1198">IF(Table2[[#This Row],[Nodes]:[Nodes]]=4,Table2[[#This Row],[Solving_time]:[Solving_time]],"")</f>
        <v/>
      </c>
      <c r="B1198" s="20" t="str" cm="1">
        <f t="array" ref="B1198">IF(Table2[[#This Row],[Nodes]:[Nodes]]=5,Table2[[#This Row],[Solving_time]:[Solving_time]],"")</f>
        <v/>
      </c>
      <c r="C1198" s="20" t="str" cm="1">
        <f t="array" ref="C1198">IF(Table2[[#This Row],[Nodes]:[Nodes]]=6,Table2[[#This Row],[Solving_time]:[Solving_time]],"")</f>
        <v/>
      </c>
      <c r="D1198" s="20" t="str" cm="1">
        <f t="array" ref="D1198">IF(Table2[[#This Row],[Nodes]:[Nodes]]=7,Table2[[#This Row],[Solving_time]:[Solving_time]],"")</f>
        <v/>
      </c>
    </row>
    <row r="1199" spans="1:4">
      <c r="A1199" s="20" t="str" cm="1">
        <f t="array" ref="A1199">IF(Table2[[#This Row],[Nodes]:[Nodes]]=4,Table2[[#This Row],[Solving_time]:[Solving_time]],"")</f>
        <v/>
      </c>
      <c r="B1199" s="20" t="str" cm="1">
        <f t="array" ref="B1199">IF(Table2[[#This Row],[Nodes]:[Nodes]]=5,Table2[[#This Row],[Solving_time]:[Solving_time]],"")</f>
        <v/>
      </c>
      <c r="C1199" s="20" t="str" cm="1">
        <f t="array" ref="C1199">IF(Table2[[#This Row],[Nodes]:[Nodes]]=6,Table2[[#This Row],[Solving_time]:[Solving_time]],"")</f>
        <v/>
      </c>
      <c r="D1199" s="20" t="str" cm="1">
        <f t="array" ref="D1199">IF(Table2[[#This Row],[Nodes]:[Nodes]]=7,Table2[[#This Row],[Solving_time]:[Solving_time]],"")</f>
        <v/>
      </c>
    </row>
    <row r="1200" spans="1:4">
      <c r="A1200" s="20" t="str" cm="1">
        <f t="array" ref="A1200">IF(Table2[[#This Row],[Nodes]:[Nodes]]=4,Table2[[#This Row],[Solving_time]:[Solving_time]],"")</f>
        <v/>
      </c>
      <c r="B1200" s="20" t="str" cm="1">
        <f t="array" ref="B1200">IF(Table2[[#This Row],[Nodes]:[Nodes]]=5,Table2[[#This Row],[Solving_time]:[Solving_time]],"")</f>
        <v/>
      </c>
      <c r="C1200" s="20" t="str" cm="1">
        <f t="array" ref="C1200">IF(Table2[[#This Row],[Nodes]:[Nodes]]=6,Table2[[#This Row],[Solving_time]:[Solving_time]],"")</f>
        <v/>
      </c>
      <c r="D1200" s="20" t="str" cm="1">
        <f t="array" ref="D1200">IF(Table2[[#This Row],[Nodes]:[Nodes]]=7,Table2[[#This Row],[Solving_time]:[Solving_time]],"")</f>
        <v/>
      </c>
    </row>
    <row r="1201" spans="1:4">
      <c r="A1201" s="20" t="str" cm="1">
        <f t="array" ref="A1201">IF(Table2[[#This Row],[Nodes]:[Nodes]]=4,Table2[[#This Row],[Solving_time]:[Solving_time]],"")</f>
        <v/>
      </c>
      <c r="B1201" s="20" t="str" cm="1">
        <f t="array" ref="B1201">IF(Table2[[#This Row],[Nodes]:[Nodes]]=5,Table2[[#This Row],[Solving_time]:[Solving_time]],"")</f>
        <v/>
      </c>
      <c r="C1201" s="20" t="str" cm="1">
        <f t="array" ref="C1201">IF(Table2[[#This Row],[Nodes]:[Nodes]]=6,Table2[[#This Row],[Solving_time]:[Solving_time]],"")</f>
        <v/>
      </c>
      <c r="D1201" s="20" t="str" cm="1">
        <f t="array" ref="D1201">IF(Table2[[#This Row],[Nodes]:[Nodes]]=7,Table2[[#This Row],[Solving_time]:[Solving_time]],"")</f>
        <v/>
      </c>
    </row>
    <row r="1202" spans="1:4">
      <c r="A1202" s="20" t="str" cm="1">
        <f t="array" ref="A1202">IF(Table2[[#This Row],[Nodes]:[Nodes]]=4,Table2[[#This Row],[Solving_time]:[Solving_time]],"")</f>
        <v/>
      </c>
      <c r="B1202" s="20" t="str" cm="1">
        <f t="array" ref="B1202">IF(Table2[[#This Row],[Nodes]:[Nodes]]=5,Table2[[#This Row],[Solving_time]:[Solving_time]],"")</f>
        <v/>
      </c>
      <c r="C1202" s="20" t="str" cm="1">
        <f t="array" ref="C1202">IF(Table2[[#This Row],[Nodes]:[Nodes]]=6,Table2[[#This Row],[Solving_time]:[Solving_time]],"")</f>
        <v/>
      </c>
      <c r="D1202" s="20" t="str" cm="1">
        <f t="array" ref="D1202">IF(Table2[[#This Row],[Nodes]:[Nodes]]=7,Table2[[#This Row],[Solving_time]:[Solving_time]],"")</f>
        <v/>
      </c>
    </row>
    <row r="1203" spans="1:4">
      <c r="A1203" s="20" t="str" cm="1">
        <f t="array" ref="A1203">IF(Table2[[#This Row],[Nodes]:[Nodes]]=4,Table2[[#This Row],[Solving_time]:[Solving_time]],"")</f>
        <v/>
      </c>
      <c r="B1203" s="20" t="str" cm="1">
        <f t="array" ref="B1203">IF(Table2[[#This Row],[Nodes]:[Nodes]]=5,Table2[[#This Row],[Solving_time]:[Solving_time]],"")</f>
        <v/>
      </c>
      <c r="C1203" s="20" t="str" cm="1">
        <f t="array" ref="C1203">IF(Table2[[#This Row],[Nodes]:[Nodes]]=6,Table2[[#This Row],[Solving_time]:[Solving_time]],"")</f>
        <v/>
      </c>
      <c r="D1203" s="20" t="str" cm="1">
        <f t="array" ref="D1203">IF(Table2[[#This Row],[Nodes]:[Nodes]]=7,Table2[[#This Row],[Solving_time]:[Solving_time]],"")</f>
        <v/>
      </c>
    </row>
    <row r="1204" spans="1:4">
      <c r="A1204" s="20" t="str" cm="1">
        <f t="array" ref="A1204">IF(Table2[[#This Row],[Nodes]:[Nodes]]=4,Table2[[#This Row],[Solving_time]:[Solving_time]],"")</f>
        <v/>
      </c>
      <c r="B1204" s="20" t="str" cm="1">
        <f t="array" ref="B1204">IF(Table2[[#This Row],[Nodes]:[Nodes]]=5,Table2[[#This Row],[Solving_time]:[Solving_time]],"")</f>
        <v/>
      </c>
      <c r="C1204" s="20" t="str" cm="1">
        <f t="array" ref="C1204">IF(Table2[[#This Row],[Nodes]:[Nodes]]=6,Table2[[#This Row],[Solving_time]:[Solving_time]],"")</f>
        <v/>
      </c>
      <c r="D1204" s="20" t="str" cm="1">
        <f t="array" ref="D1204">IF(Table2[[#This Row],[Nodes]:[Nodes]]=7,Table2[[#This Row],[Solving_time]:[Solving_time]],"")</f>
        <v/>
      </c>
    </row>
    <row r="1205" spans="1:4">
      <c r="A1205" s="20" t="str" cm="1">
        <f t="array" ref="A1205">IF(Table2[[#This Row],[Nodes]:[Nodes]]=4,Table2[[#This Row],[Solving_time]:[Solving_time]],"")</f>
        <v/>
      </c>
      <c r="B1205" s="20" t="str" cm="1">
        <f t="array" ref="B1205">IF(Table2[[#This Row],[Nodes]:[Nodes]]=5,Table2[[#This Row],[Solving_time]:[Solving_time]],"")</f>
        <v/>
      </c>
      <c r="C1205" s="20" t="str" cm="1">
        <f t="array" ref="C1205">IF(Table2[[#This Row],[Nodes]:[Nodes]]=6,Table2[[#This Row],[Solving_time]:[Solving_time]],"")</f>
        <v/>
      </c>
      <c r="D1205" s="20" t="str" cm="1">
        <f t="array" ref="D1205">IF(Table2[[#This Row],[Nodes]:[Nodes]]=7,Table2[[#This Row],[Solving_time]:[Solving_time]],"")</f>
        <v/>
      </c>
    </row>
    <row r="1206" spans="1:4">
      <c r="A1206" s="20" t="str" cm="1">
        <f t="array" ref="A1206">IF(Table2[[#This Row],[Nodes]:[Nodes]]=4,Table2[[#This Row],[Solving_time]:[Solving_time]],"")</f>
        <v/>
      </c>
      <c r="B1206" s="20" t="str" cm="1">
        <f t="array" ref="B1206">IF(Table2[[#This Row],[Nodes]:[Nodes]]=5,Table2[[#This Row],[Solving_time]:[Solving_time]],"")</f>
        <v/>
      </c>
      <c r="C1206" s="20" t="str" cm="1">
        <f t="array" ref="C1206">IF(Table2[[#This Row],[Nodes]:[Nodes]]=6,Table2[[#This Row],[Solving_time]:[Solving_time]],"")</f>
        <v/>
      </c>
      <c r="D1206" s="20" t="str" cm="1">
        <f t="array" ref="D1206">IF(Table2[[#This Row],[Nodes]:[Nodes]]=7,Table2[[#This Row],[Solving_time]:[Solving_time]],"")</f>
        <v/>
      </c>
    </row>
    <row r="1207" spans="1:4">
      <c r="A1207" s="20" t="str" cm="1">
        <f t="array" ref="A1207">IF(Table2[[#This Row],[Nodes]:[Nodes]]=4,Table2[[#This Row],[Solving_time]:[Solving_time]],"")</f>
        <v/>
      </c>
      <c r="B1207" s="20" t="str" cm="1">
        <f t="array" ref="B1207">IF(Table2[[#This Row],[Nodes]:[Nodes]]=5,Table2[[#This Row],[Solving_time]:[Solving_time]],"")</f>
        <v/>
      </c>
      <c r="C1207" s="20" t="str" cm="1">
        <f t="array" ref="C1207">IF(Table2[[#This Row],[Nodes]:[Nodes]]=6,Table2[[#This Row],[Solving_time]:[Solving_time]],"")</f>
        <v/>
      </c>
      <c r="D1207" s="20" t="str" cm="1">
        <f t="array" ref="D1207">IF(Table2[[#This Row],[Nodes]:[Nodes]]=7,Table2[[#This Row],[Solving_time]:[Solving_time]],"")</f>
        <v/>
      </c>
    </row>
    <row r="1208" spans="1:4">
      <c r="A1208" s="20" t="str" cm="1">
        <f t="array" ref="A1208">IF(Table2[[#This Row],[Nodes]:[Nodes]]=4,Table2[[#This Row],[Solving_time]:[Solving_time]],"")</f>
        <v/>
      </c>
      <c r="B1208" s="20" t="str" cm="1">
        <f t="array" ref="B1208">IF(Table2[[#This Row],[Nodes]:[Nodes]]=5,Table2[[#This Row],[Solving_time]:[Solving_time]],"")</f>
        <v/>
      </c>
      <c r="C1208" s="20" t="str" cm="1">
        <f t="array" ref="C1208">IF(Table2[[#This Row],[Nodes]:[Nodes]]=6,Table2[[#This Row],[Solving_time]:[Solving_time]],"")</f>
        <v/>
      </c>
      <c r="D1208" s="20" t="str" cm="1">
        <f t="array" ref="D1208">IF(Table2[[#This Row],[Nodes]:[Nodes]]=7,Table2[[#This Row],[Solving_time]:[Solving_time]],"")</f>
        <v/>
      </c>
    </row>
    <row r="1209" spans="1:4">
      <c r="A1209" s="20" t="str" cm="1">
        <f t="array" ref="A1209">IF(Table2[[#This Row],[Nodes]:[Nodes]]=4,Table2[[#This Row],[Solving_time]:[Solving_time]],"")</f>
        <v/>
      </c>
      <c r="B1209" s="20" t="str" cm="1">
        <f t="array" ref="B1209">IF(Table2[[#This Row],[Nodes]:[Nodes]]=5,Table2[[#This Row],[Solving_time]:[Solving_time]],"")</f>
        <v/>
      </c>
      <c r="C1209" s="20" t="str" cm="1">
        <f t="array" ref="C1209">IF(Table2[[#This Row],[Nodes]:[Nodes]]=6,Table2[[#This Row],[Solving_time]:[Solving_time]],"")</f>
        <v/>
      </c>
      <c r="D1209" s="20" t="str" cm="1">
        <f t="array" ref="D1209">IF(Table2[[#This Row],[Nodes]:[Nodes]]=7,Table2[[#This Row],[Solving_time]:[Solving_time]],"")</f>
        <v/>
      </c>
    </row>
    <row r="1210" spans="1:4">
      <c r="A1210" s="20" t="str" cm="1">
        <f t="array" ref="A1210">IF(Table2[[#This Row],[Nodes]:[Nodes]]=4,Table2[[#This Row],[Solving_time]:[Solving_time]],"")</f>
        <v/>
      </c>
      <c r="B1210" s="20" t="str" cm="1">
        <f t="array" ref="B1210">IF(Table2[[#This Row],[Nodes]:[Nodes]]=5,Table2[[#This Row],[Solving_time]:[Solving_time]],"")</f>
        <v/>
      </c>
      <c r="C1210" s="20" t="str" cm="1">
        <f t="array" ref="C1210">IF(Table2[[#This Row],[Nodes]:[Nodes]]=6,Table2[[#This Row],[Solving_time]:[Solving_time]],"")</f>
        <v/>
      </c>
      <c r="D1210" s="20" t="str" cm="1">
        <f t="array" ref="D1210">IF(Table2[[#This Row],[Nodes]:[Nodes]]=7,Table2[[#This Row],[Solving_time]:[Solving_time]],"")</f>
        <v/>
      </c>
    </row>
    <row r="1211" spans="1:4">
      <c r="A1211" s="20" t="str" cm="1">
        <f t="array" ref="A1211">IF(Table2[[#This Row],[Nodes]:[Nodes]]=4,Table2[[#This Row],[Solving_time]:[Solving_time]],"")</f>
        <v/>
      </c>
      <c r="B1211" s="20" t="str" cm="1">
        <f t="array" ref="B1211">IF(Table2[[#This Row],[Nodes]:[Nodes]]=5,Table2[[#This Row],[Solving_time]:[Solving_time]],"")</f>
        <v/>
      </c>
      <c r="C1211" s="20" t="str" cm="1">
        <f t="array" ref="C1211">IF(Table2[[#This Row],[Nodes]:[Nodes]]=6,Table2[[#This Row],[Solving_time]:[Solving_time]],"")</f>
        <v/>
      </c>
      <c r="D1211" s="20" t="str" cm="1">
        <f t="array" ref="D1211">IF(Table2[[#This Row],[Nodes]:[Nodes]]=7,Table2[[#This Row],[Solving_time]:[Solving_time]],"")</f>
        <v/>
      </c>
    </row>
    <row r="1212" spans="1:4">
      <c r="A1212" s="20" t="str" cm="1">
        <f t="array" ref="A1212">IF(Table2[[#This Row],[Nodes]:[Nodes]]=4,Table2[[#This Row],[Solving_time]:[Solving_time]],"")</f>
        <v/>
      </c>
      <c r="B1212" s="20" t="str" cm="1">
        <f t="array" ref="B1212">IF(Table2[[#This Row],[Nodes]:[Nodes]]=5,Table2[[#This Row],[Solving_time]:[Solving_time]],"")</f>
        <v/>
      </c>
      <c r="C1212" s="20" t="str" cm="1">
        <f t="array" ref="C1212">IF(Table2[[#This Row],[Nodes]:[Nodes]]=6,Table2[[#This Row],[Solving_time]:[Solving_time]],"")</f>
        <v/>
      </c>
      <c r="D1212" s="20" t="str" cm="1">
        <f t="array" ref="D1212">IF(Table2[[#This Row],[Nodes]:[Nodes]]=7,Table2[[#This Row],[Solving_time]:[Solving_time]],"")</f>
        <v/>
      </c>
    </row>
    <row r="1213" spans="1:4">
      <c r="A1213" s="20" t="str" cm="1">
        <f t="array" ref="A1213">IF(Table2[[#This Row],[Nodes]:[Nodes]]=4,Table2[[#This Row],[Solving_time]:[Solving_time]],"")</f>
        <v/>
      </c>
      <c r="B1213" s="20" t="str" cm="1">
        <f t="array" ref="B1213">IF(Table2[[#This Row],[Nodes]:[Nodes]]=5,Table2[[#This Row],[Solving_time]:[Solving_time]],"")</f>
        <v/>
      </c>
      <c r="C1213" s="20" t="str" cm="1">
        <f t="array" ref="C1213">IF(Table2[[#This Row],[Nodes]:[Nodes]]=6,Table2[[#This Row],[Solving_time]:[Solving_time]],"")</f>
        <v/>
      </c>
      <c r="D1213" s="20" t="str" cm="1">
        <f t="array" ref="D1213">IF(Table2[[#This Row],[Nodes]:[Nodes]]=7,Table2[[#This Row],[Solving_time]:[Solving_time]],"")</f>
        <v/>
      </c>
    </row>
    <row r="1214" spans="1:4">
      <c r="A1214" s="20" t="str" cm="1">
        <f t="array" ref="A1214">IF(Table2[[#This Row],[Nodes]:[Nodes]]=4,Table2[[#This Row],[Solving_time]:[Solving_time]],"")</f>
        <v/>
      </c>
      <c r="B1214" s="20" t="str" cm="1">
        <f t="array" ref="B1214">IF(Table2[[#This Row],[Nodes]:[Nodes]]=5,Table2[[#This Row],[Solving_time]:[Solving_time]],"")</f>
        <v/>
      </c>
      <c r="C1214" s="20" t="str" cm="1">
        <f t="array" ref="C1214">IF(Table2[[#This Row],[Nodes]:[Nodes]]=6,Table2[[#This Row],[Solving_time]:[Solving_time]],"")</f>
        <v/>
      </c>
      <c r="D1214" s="20" t="str" cm="1">
        <f t="array" ref="D1214">IF(Table2[[#This Row],[Nodes]:[Nodes]]=7,Table2[[#This Row],[Solving_time]:[Solving_time]],"")</f>
        <v/>
      </c>
    </row>
    <row r="1215" spans="1:4">
      <c r="A1215" s="20" t="str" cm="1">
        <f t="array" ref="A1215">IF(Table2[[#This Row],[Nodes]:[Nodes]]=4,Table2[[#This Row],[Solving_time]:[Solving_time]],"")</f>
        <v/>
      </c>
      <c r="B1215" s="20" t="str" cm="1">
        <f t="array" ref="B1215">IF(Table2[[#This Row],[Nodes]:[Nodes]]=5,Table2[[#This Row],[Solving_time]:[Solving_time]],"")</f>
        <v/>
      </c>
      <c r="C1215" s="20" t="str" cm="1">
        <f t="array" ref="C1215">IF(Table2[[#This Row],[Nodes]:[Nodes]]=6,Table2[[#This Row],[Solving_time]:[Solving_time]],"")</f>
        <v/>
      </c>
      <c r="D1215" s="20" t="str" cm="1">
        <f t="array" ref="D1215">IF(Table2[[#This Row],[Nodes]:[Nodes]]=7,Table2[[#This Row],[Solving_time]:[Solving_time]],"")</f>
        <v/>
      </c>
    </row>
    <row r="1216" spans="1:4">
      <c r="A1216" s="20" t="str" cm="1">
        <f t="array" ref="A1216">IF(Table2[[#This Row],[Nodes]:[Nodes]]=4,Table2[[#This Row],[Solving_time]:[Solving_time]],"")</f>
        <v/>
      </c>
      <c r="B1216" s="20" t="str" cm="1">
        <f t="array" ref="B1216">IF(Table2[[#This Row],[Nodes]:[Nodes]]=5,Table2[[#This Row],[Solving_time]:[Solving_time]],"")</f>
        <v/>
      </c>
      <c r="C1216" s="20" t="str" cm="1">
        <f t="array" ref="C1216">IF(Table2[[#This Row],[Nodes]:[Nodes]]=6,Table2[[#This Row],[Solving_time]:[Solving_time]],"")</f>
        <v/>
      </c>
      <c r="D1216" s="20" t="str" cm="1">
        <f t="array" ref="D1216">IF(Table2[[#This Row],[Nodes]:[Nodes]]=7,Table2[[#This Row],[Solving_time]:[Solving_time]],"")</f>
        <v/>
      </c>
    </row>
    <row r="1217" spans="1:4">
      <c r="A1217" s="20" t="str" cm="1">
        <f t="array" ref="A1217">IF(Table2[[#This Row],[Nodes]:[Nodes]]=4,Table2[[#This Row],[Solving_time]:[Solving_time]],"")</f>
        <v/>
      </c>
      <c r="B1217" s="20" t="str" cm="1">
        <f t="array" ref="B1217">IF(Table2[[#This Row],[Nodes]:[Nodes]]=5,Table2[[#This Row],[Solving_time]:[Solving_time]],"")</f>
        <v/>
      </c>
      <c r="C1217" s="20" t="str" cm="1">
        <f t="array" ref="C1217">IF(Table2[[#This Row],[Nodes]:[Nodes]]=6,Table2[[#This Row],[Solving_time]:[Solving_time]],"")</f>
        <v/>
      </c>
      <c r="D1217" s="20" t="str" cm="1">
        <f t="array" ref="D1217">IF(Table2[[#This Row],[Nodes]:[Nodes]]=7,Table2[[#This Row],[Solving_time]:[Solving_time]],"")</f>
        <v/>
      </c>
    </row>
    <row r="1218" spans="1:4">
      <c r="A1218" s="20" t="str" cm="1">
        <f t="array" ref="A1218">IF(Table2[[#This Row],[Nodes]:[Nodes]]=4,Table2[[#This Row],[Solving_time]:[Solving_time]],"")</f>
        <v/>
      </c>
      <c r="B1218" s="20" t="str" cm="1">
        <f t="array" ref="B1218">IF(Table2[[#This Row],[Nodes]:[Nodes]]=5,Table2[[#This Row],[Solving_time]:[Solving_time]],"")</f>
        <v/>
      </c>
      <c r="C1218" s="20" t="str" cm="1">
        <f t="array" ref="C1218">IF(Table2[[#This Row],[Nodes]:[Nodes]]=6,Table2[[#This Row],[Solving_time]:[Solving_time]],"")</f>
        <v/>
      </c>
      <c r="D1218" s="20" t="str" cm="1">
        <f t="array" ref="D1218">IF(Table2[[#This Row],[Nodes]:[Nodes]]=7,Table2[[#This Row],[Solving_time]:[Solving_time]],"")</f>
        <v/>
      </c>
    </row>
    <row r="1219" spans="1:4">
      <c r="A1219" s="20" t="str" cm="1">
        <f t="array" ref="A1219">IF(Table2[[#This Row],[Nodes]:[Nodes]]=4,Table2[[#This Row],[Solving_time]:[Solving_time]],"")</f>
        <v/>
      </c>
      <c r="B1219" s="20" t="str" cm="1">
        <f t="array" ref="B1219">IF(Table2[[#This Row],[Nodes]:[Nodes]]=5,Table2[[#This Row],[Solving_time]:[Solving_time]],"")</f>
        <v/>
      </c>
      <c r="C1219" s="20" t="str" cm="1">
        <f t="array" ref="C1219">IF(Table2[[#This Row],[Nodes]:[Nodes]]=6,Table2[[#This Row],[Solving_time]:[Solving_time]],"")</f>
        <v/>
      </c>
      <c r="D1219" s="20" t="str" cm="1">
        <f t="array" ref="D1219">IF(Table2[[#This Row],[Nodes]:[Nodes]]=7,Table2[[#This Row],[Solving_time]:[Solving_time]],"")</f>
        <v/>
      </c>
    </row>
    <row r="1220" spans="1:4">
      <c r="A1220" s="20" t="str" cm="1">
        <f t="array" ref="A1220">IF(Table2[[#This Row],[Nodes]:[Nodes]]=4,Table2[[#This Row],[Solving_time]:[Solving_time]],"")</f>
        <v/>
      </c>
      <c r="B1220" s="20" t="str" cm="1">
        <f t="array" ref="B1220">IF(Table2[[#This Row],[Nodes]:[Nodes]]=5,Table2[[#This Row],[Solving_time]:[Solving_time]],"")</f>
        <v/>
      </c>
      <c r="C1220" s="20" t="str" cm="1">
        <f t="array" ref="C1220">IF(Table2[[#This Row],[Nodes]:[Nodes]]=6,Table2[[#This Row],[Solving_time]:[Solving_time]],"")</f>
        <v/>
      </c>
      <c r="D1220" s="20" t="str" cm="1">
        <f t="array" ref="D1220">IF(Table2[[#This Row],[Nodes]:[Nodes]]=7,Table2[[#This Row],[Solving_time]:[Solving_time]],"")</f>
        <v/>
      </c>
    </row>
    <row r="1221" spans="1:4">
      <c r="A1221" s="20" t="str" cm="1">
        <f t="array" ref="A1221">IF(Table2[[#This Row],[Nodes]:[Nodes]]=4,Table2[[#This Row],[Solving_time]:[Solving_time]],"")</f>
        <v/>
      </c>
      <c r="B1221" s="20" t="str" cm="1">
        <f t="array" ref="B1221">IF(Table2[[#This Row],[Nodes]:[Nodes]]=5,Table2[[#This Row],[Solving_time]:[Solving_time]],"")</f>
        <v/>
      </c>
      <c r="C1221" s="20" t="str" cm="1">
        <f t="array" ref="C1221">IF(Table2[[#This Row],[Nodes]:[Nodes]]=6,Table2[[#This Row],[Solving_time]:[Solving_time]],"")</f>
        <v/>
      </c>
      <c r="D1221" s="20" t="str" cm="1">
        <f t="array" ref="D1221">IF(Table2[[#This Row],[Nodes]:[Nodes]]=7,Table2[[#This Row],[Solving_time]:[Solving_time]],"")</f>
        <v/>
      </c>
    </row>
    <row r="1222" spans="1:4">
      <c r="A1222" s="20" t="str" cm="1">
        <f t="array" ref="A1222">IF(Table2[[#This Row],[Nodes]:[Nodes]]=4,Table2[[#This Row],[Solving_time]:[Solving_time]],"")</f>
        <v/>
      </c>
      <c r="B1222" s="20" t="str" cm="1">
        <f t="array" ref="B1222">IF(Table2[[#This Row],[Nodes]:[Nodes]]=5,Table2[[#This Row],[Solving_time]:[Solving_time]],"")</f>
        <v/>
      </c>
      <c r="C1222" s="20" t="str" cm="1">
        <f t="array" ref="C1222">IF(Table2[[#This Row],[Nodes]:[Nodes]]=6,Table2[[#This Row],[Solving_time]:[Solving_time]],"")</f>
        <v/>
      </c>
      <c r="D1222" s="20" t="str" cm="1">
        <f t="array" ref="D1222">IF(Table2[[#This Row],[Nodes]:[Nodes]]=7,Table2[[#This Row],[Solving_time]:[Solving_time]],"")</f>
        <v/>
      </c>
    </row>
    <row r="1223" spans="1:4">
      <c r="A1223" s="20" t="str" cm="1">
        <f t="array" ref="A1223">IF(Table2[[#This Row],[Nodes]:[Nodes]]=4,Table2[[#This Row],[Solving_time]:[Solving_time]],"")</f>
        <v/>
      </c>
      <c r="B1223" s="20" t="str" cm="1">
        <f t="array" ref="B1223">IF(Table2[[#This Row],[Nodes]:[Nodes]]=5,Table2[[#This Row],[Solving_time]:[Solving_time]],"")</f>
        <v/>
      </c>
      <c r="C1223" s="20" t="str" cm="1">
        <f t="array" ref="C1223">IF(Table2[[#This Row],[Nodes]:[Nodes]]=6,Table2[[#This Row],[Solving_time]:[Solving_time]],"")</f>
        <v/>
      </c>
      <c r="D1223" s="20" t="str" cm="1">
        <f t="array" ref="D1223">IF(Table2[[#This Row],[Nodes]:[Nodes]]=7,Table2[[#This Row],[Solving_time]:[Solving_time]],"")</f>
        <v/>
      </c>
    </row>
    <row r="1224" spans="1:4">
      <c r="A1224" s="20" t="str" cm="1">
        <f t="array" ref="A1224">IF(Table2[[#This Row],[Nodes]:[Nodes]]=4,Table2[[#This Row],[Solving_time]:[Solving_time]],"")</f>
        <v/>
      </c>
      <c r="B1224" s="20" t="str" cm="1">
        <f t="array" ref="B1224">IF(Table2[[#This Row],[Nodes]:[Nodes]]=5,Table2[[#This Row],[Solving_time]:[Solving_time]],"")</f>
        <v/>
      </c>
      <c r="C1224" s="20" t="str" cm="1">
        <f t="array" ref="C1224">IF(Table2[[#This Row],[Nodes]:[Nodes]]=6,Table2[[#This Row],[Solving_time]:[Solving_time]],"")</f>
        <v/>
      </c>
      <c r="D1224" s="20" t="str" cm="1">
        <f t="array" ref="D1224">IF(Table2[[#This Row],[Nodes]:[Nodes]]=7,Table2[[#This Row],[Solving_time]:[Solving_time]],"")</f>
        <v/>
      </c>
    </row>
    <row r="1225" spans="1:4">
      <c r="A1225" s="20" t="str" cm="1">
        <f t="array" ref="A1225">IF(Table2[[#This Row],[Nodes]:[Nodes]]=4,Table2[[#This Row],[Solving_time]:[Solving_time]],"")</f>
        <v/>
      </c>
      <c r="B1225" s="20" t="str" cm="1">
        <f t="array" ref="B1225">IF(Table2[[#This Row],[Nodes]:[Nodes]]=5,Table2[[#This Row],[Solving_time]:[Solving_time]],"")</f>
        <v/>
      </c>
      <c r="C1225" s="20" t="str" cm="1">
        <f t="array" ref="C1225">IF(Table2[[#This Row],[Nodes]:[Nodes]]=6,Table2[[#This Row],[Solving_time]:[Solving_time]],"")</f>
        <v/>
      </c>
      <c r="D1225" s="20" t="str" cm="1">
        <f t="array" ref="D1225">IF(Table2[[#This Row],[Nodes]:[Nodes]]=7,Table2[[#This Row],[Solving_time]:[Solving_time]],"")</f>
        <v/>
      </c>
    </row>
    <row r="1226" spans="1:4">
      <c r="A1226" s="20" t="str" cm="1">
        <f t="array" ref="A1226">IF(Table2[[#This Row],[Nodes]:[Nodes]]=4,Table2[[#This Row],[Solving_time]:[Solving_time]],"")</f>
        <v/>
      </c>
      <c r="B1226" s="20" t="str" cm="1">
        <f t="array" ref="B1226">IF(Table2[[#This Row],[Nodes]:[Nodes]]=5,Table2[[#This Row],[Solving_time]:[Solving_time]],"")</f>
        <v/>
      </c>
      <c r="C1226" s="20" t="str" cm="1">
        <f t="array" ref="C1226">IF(Table2[[#This Row],[Nodes]:[Nodes]]=6,Table2[[#This Row],[Solving_time]:[Solving_time]],"")</f>
        <v/>
      </c>
      <c r="D1226" s="20" t="str" cm="1">
        <f t="array" ref="D1226">IF(Table2[[#This Row],[Nodes]:[Nodes]]=7,Table2[[#This Row],[Solving_time]:[Solving_time]],"")</f>
        <v/>
      </c>
    </row>
    <row r="1227" spans="1:4">
      <c r="A1227" s="20" t="str" cm="1">
        <f t="array" ref="A1227">IF(Table2[[#This Row],[Nodes]:[Nodes]]=4,Table2[[#This Row],[Solving_time]:[Solving_time]],"")</f>
        <v/>
      </c>
      <c r="B1227" s="20" t="str" cm="1">
        <f t="array" ref="B1227">IF(Table2[[#This Row],[Nodes]:[Nodes]]=5,Table2[[#This Row],[Solving_time]:[Solving_time]],"")</f>
        <v/>
      </c>
      <c r="C1227" s="20" t="str" cm="1">
        <f t="array" ref="C1227">IF(Table2[[#This Row],[Nodes]:[Nodes]]=6,Table2[[#This Row],[Solving_time]:[Solving_time]],"")</f>
        <v/>
      </c>
      <c r="D1227" s="20" t="str" cm="1">
        <f t="array" ref="D1227">IF(Table2[[#This Row],[Nodes]:[Nodes]]=7,Table2[[#This Row],[Solving_time]:[Solving_time]],"")</f>
        <v/>
      </c>
    </row>
    <row r="1228" spans="1:4">
      <c r="A1228" s="20" t="str" cm="1">
        <f t="array" ref="A1228">IF(Table2[[#This Row],[Nodes]:[Nodes]]=4,Table2[[#This Row],[Solving_time]:[Solving_time]],"")</f>
        <v/>
      </c>
      <c r="B1228" s="20" t="str" cm="1">
        <f t="array" ref="B1228">IF(Table2[[#This Row],[Nodes]:[Nodes]]=5,Table2[[#This Row],[Solving_time]:[Solving_time]],"")</f>
        <v/>
      </c>
      <c r="C1228" s="20" t="str" cm="1">
        <f t="array" ref="C1228">IF(Table2[[#This Row],[Nodes]:[Nodes]]=6,Table2[[#This Row],[Solving_time]:[Solving_time]],"")</f>
        <v/>
      </c>
      <c r="D1228" s="20" t="str" cm="1">
        <f t="array" ref="D1228">IF(Table2[[#This Row],[Nodes]:[Nodes]]=7,Table2[[#This Row],[Solving_time]:[Solving_time]],"")</f>
        <v/>
      </c>
    </row>
    <row r="1229" spans="1:4">
      <c r="A1229" s="20" t="str" cm="1">
        <f t="array" ref="A1229">IF(Table2[[#This Row],[Nodes]:[Nodes]]=4,Table2[[#This Row],[Solving_time]:[Solving_time]],"")</f>
        <v/>
      </c>
      <c r="B1229" s="20" t="str" cm="1">
        <f t="array" ref="B1229">IF(Table2[[#This Row],[Nodes]:[Nodes]]=5,Table2[[#This Row],[Solving_time]:[Solving_time]],"")</f>
        <v/>
      </c>
      <c r="C1229" s="20" t="str" cm="1">
        <f t="array" ref="C1229">IF(Table2[[#This Row],[Nodes]:[Nodes]]=6,Table2[[#This Row],[Solving_time]:[Solving_time]],"")</f>
        <v/>
      </c>
      <c r="D1229" s="20" t="str" cm="1">
        <f t="array" ref="D1229">IF(Table2[[#This Row],[Nodes]:[Nodes]]=7,Table2[[#This Row],[Solving_time]:[Solving_time]],"")</f>
        <v/>
      </c>
    </row>
    <row r="1230" spans="1:4">
      <c r="A1230" s="20" t="str" cm="1">
        <f t="array" ref="A1230">IF(Table2[[#This Row],[Nodes]:[Nodes]]=4,Table2[[#This Row],[Solving_time]:[Solving_time]],"")</f>
        <v/>
      </c>
      <c r="B1230" s="20" t="str" cm="1">
        <f t="array" ref="B1230">IF(Table2[[#This Row],[Nodes]:[Nodes]]=5,Table2[[#This Row],[Solving_time]:[Solving_time]],"")</f>
        <v/>
      </c>
      <c r="C1230" s="20" t="str" cm="1">
        <f t="array" ref="C1230">IF(Table2[[#This Row],[Nodes]:[Nodes]]=6,Table2[[#This Row],[Solving_time]:[Solving_time]],"")</f>
        <v/>
      </c>
      <c r="D1230" s="20" t="str" cm="1">
        <f t="array" ref="D1230">IF(Table2[[#This Row],[Nodes]:[Nodes]]=7,Table2[[#This Row],[Solving_time]:[Solving_time]],"")</f>
        <v/>
      </c>
    </row>
    <row r="1231" spans="1:4">
      <c r="A1231" s="20" t="str" cm="1">
        <f t="array" ref="A1231">IF(Table2[[#This Row],[Nodes]:[Nodes]]=4,Table2[[#This Row],[Solving_time]:[Solving_time]],"")</f>
        <v/>
      </c>
      <c r="B1231" s="20" t="str" cm="1">
        <f t="array" ref="B1231">IF(Table2[[#This Row],[Nodes]:[Nodes]]=5,Table2[[#This Row],[Solving_time]:[Solving_time]],"")</f>
        <v/>
      </c>
      <c r="C1231" s="20" t="str" cm="1">
        <f t="array" ref="C1231">IF(Table2[[#This Row],[Nodes]:[Nodes]]=6,Table2[[#This Row],[Solving_time]:[Solving_time]],"")</f>
        <v/>
      </c>
      <c r="D1231" s="20" t="str" cm="1">
        <f t="array" ref="D1231">IF(Table2[[#This Row],[Nodes]:[Nodes]]=7,Table2[[#This Row],[Solving_time]:[Solving_time]],"")</f>
        <v/>
      </c>
    </row>
    <row r="1232" spans="1:4">
      <c r="A1232" s="20" t="str" cm="1">
        <f t="array" ref="A1232">IF(Table2[[#This Row],[Nodes]:[Nodes]]=4,Table2[[#This Row],[Solving_time]:[Solving_time]],"")</f>
        <v/>
      </c>
      <c r="B1232" s="20" t="str" cm="1">
        <f t="array" ref="B1232">IF(Table2[[#This Row],[Nodes]:[Nodes]]=5,Table2[[#This Row],[Solving_time]:[Solving_time]],"")</f>
        <v/>
      </c>
      <c r="C1232" s="20" t="str" cm="1">
        <f t="array" ref="C1232">IF(Table2[[#This Row],[Nodes]:[Nodes]]=6,Table2[[#This Row],[Solving_time]:[Solving_time]],"")</f>
        <v/>
      </c>
      <c r="D1232" s="20" t="str" cm="1">
        <f t="array" ref="D1232">IF(Table2[[#This Row],[Nodes]:[Nodes]]=7,Table2[[#This Row],[Solving_time]:[Solving_time]],"")</f>
        <v/>
      </c>
    </row>
    <row r="1233" spans="1:4">
      <c r="A1233" s="20" t="str" cm="1">
        <f t="array" ref="A1233">IF(Table2[[#This Row],[Nodes]:[Nodes]]=4,Table2[[#This Row],[Solving_time]:[Solving_time]],"")</f>
        <v/>
      </c>
      <c r="B1233" s="20" t="str" cm="1">
        <f t="array" ref="B1233">IF(Table2[[#This Row],[Nodes]:[Nodes]]=5,Table2[[#This Row],[Solving_time]:[Solving_time]],"")</f>
        <v/>
      </c>
      <c r="C1233" s="20" t="str" cm="1">
        <f t="array" ref="C1233">IF(Table2[[#This Row],[Nodes]:[Nodes]]=6,Table2[[#This Row],[Solving_time]:[Solving_time]],"")</f>
        <v/>
      </c>
      <c r="D1233" s="20" t="str" cm="1">
        <f t="array" ref="D1233">IF(Table2[[#This Row],[Nodes]:[Nodes]]=7,Table2[[#This Row],[Solving_time]:[Solving_time]],"")</f>
        <v/>
      </c>
    </row>
    <row r="1234" spans="1:4">
      <c r="A1234" s="20" t="str" cm="1">
        <f t="array" ref="A1234">IF(Table2[[#This Row],[Nodes]:[Nodes]]=4,Table2[[#This Row],[Solving_time]:[Solving_time]],"")</f>
        <v/>
      </c>
      <c r="B1234" s="20" t="str" cm="1">
        <f t="array" ref="B1234">IF(Table2[[#This Row],[Nodes]:[Nodes]]=5,Table2[[#This Row],[Solving_time]:[Solving_time]],"")</f>
        <v/>
      </c>
      <c r="C1234" s="20" t="str" cm="1">
        <f t="array" ref="C1234">IF(Table2[[#This Row],[Nodes]:[Nodes]]=6,Table2[[#This Row],[Solving_time]:[Solving_time]],"")</f>
        <v/>
      </c>
      <c r="D1234" s="20" t="str" cm="1">
        <f t="array" ref="D1234">IF(Table2[[#This Row],[Nodes]:[Nodes]]=7,Table2[[#This Row],[Solving_time]:[Solving_time]],"")</f>
        <v/>
      </c>
    </row>
    <row r="1235" spans="1:4">
      <c r="A1235" s="20" t="str" cm="1">
        <f t="array" ref="A1235">IF(Table2[[#This Row],[Nodes]:[Nodes]]=4,Table2[[#This Row],[Solving_time]:[Solving_time]],"")</f>
        <v/>
      </c>
      <c r="B1235" s="20" t="str" cm="1">
        <f t="array" ref="B1235">IF(Table2[[#This Row],[Nodes]:[Nodes]]=5,Table2[[#This Row],[Solving_time]:[Solving_time]],"")</f>
        <v/>
      </c>
      <c r="C1235" s="20" t="str" cm="1">
        <f t="array" ref="C1235">IF(Table2[[#This Row],[Nodes]:[Nodes]]=6,Table2[[#This Row],[Solving_time]:[Solving_time]],"")</f>
        <v/>
      </c>
      <c r="D1235" s="20" t="str" cm="1">
        <f t="array" ref="D1235">IF(Table2[[#This Row],[Nodes]:[Nodes]]=7,Table2[[#This Row],[Solving_time]:[Solving_time]],"")</f>
        <v/>
      </c>
    </row>
    <row r="1236" spans="1:4">
      <c r="A1236" s="20" t="str" cm="1">
        <f t="array" ref="A1236">IF(Table2[[#This Row],[Nodes]:[Nodes]]=4,Table2[[#This Row],[Solving_time]:[Solving_time]],"")</f>
        <v/>
      </c>
      <c r="B1236" s="20" t="str" cm="1">
        <f t="array" ref="B1236">IF(Table2[[#This Row],[Nodes]:[Nodes]]=5,Table2[[#This Row],[Solving_time]:[Solving_time]],"")</f>
        <v/>
      </c>
      <c r="C1236" s="20" t="str" cm="1">
        <f t="array" ref="C1236">IF(Table2[[#This Row],[Nodes]:[Nodes]]=6,Table2[[#This Row],[Solving_time]:[Solving_time]],"")</f>
        <v/>
      </c>
      <c r="D1236" s="20" t="str" cm="1">
        <f t="array" ref="D1236">IF(Table2[[#This Row],[Nodes]:[Nodes]]=7,Table2[[#This Row],[Solving_time]:[Solving_time]],"")</f>
        <v/>
      </c>
    </row>
    <row r="1237" spans="1:4">
      <c r="A1237" s="20" t="str" cm="1">
        <f t="array" ref="A1237">IF(Table2[[#This Row],[Nodes]:[Nodes]]=4,Table2[[#This Row],[Solving_time]:[Solving_time]],"")</f>
        <v/>
      </c>
      <c r="B1237" s="20" t="str" cm="1">
        <f t="array" ref="B1237">IF(Table2[[#This Row],[Nodes]:[Nodes]]=5,Table2[[#This Row],[Solving_time]:[Solving_time]],"")</f>
        <v/>
      </c>
      <c r="C1237" s="20" t="str" cm="1">
        <f t="array" ref="C1237">IF(Table2[[#This Row],[Nodes]:[Nodes]]=6,Table2[[#This Row],[Solving_time]:[Solving_time]],"")</f>
        <v/>
      </c>
      <c r="D1237" s="20" t="str" cm="1">
        <f t="array" ref="D1237">IF(Table2[[#This Row],[Nodes]:[Nodes]]=7,Table2[[#This Row],[Solving_time]:[Solving_time]],"")</f>
        <v/>
      </c>
    </row>
    <row r="1238" spans="1:4">
      <c r="A1238" s="20" t="str" cm="1">
        <f t="array" ref="A1238">IF(Table2[[#This Row],[Nodes]:[Nodes]]=4,Table2[[#This Row],[Solving_time]:[Solving_time]],"")</f>
        <v/>
      </c>
      <c r="B1238" s="20" t="str" cm="1">
        <f t="array" ref="B1238">IF(Table2[[#This Row],[Nodes]:[Nodes]]=5,Table2[[#This Row],[Solving_time]:[Solving_time]],"")</f>
        <v/>
      </c>
      <c r="C1238" s="20" t="str" cm="1">
        <f t="array" ref="C1238">IF(Table2[[#This Row],[Nodes]:[Nodes]]=6,Table2[[#This Row],[Solving_time]:[Solving_time]],"")</f>
        <v/>
      </c>
      <c r="D1238" s="20" t="str" cm="1">
        <f t="array" ref="D1238">IF(Table2[[#This Row],[Nodes]:[Nodes]]=7,Table2[[#This Row],[Solving_time]:[Solving_time]],"")</f>
        <v/>
      </c>
    </row>
    <row r="1239" spans="1:4">
      <c r="A1239" s="20" t="str" cm="1">
        <f t="array" ref="A1239">IF(Table2[[#This Row],[Nodes]:[Nodes]]=4,Table2[[#This Row],[Solving_time]:[Solving_time]],"")</f>
        <v/>
      </c>
      <c r="B1239" s="20" t="str" cm="1">
        <f t="array" ref="B1239">IF(Table2[[#This Row],[Nodes]:[Nodes]]=5,Table2[[#This Row],[Solving_time]:[Solving_time]],"")</f>
        <v/>
      </c>
      <c r="C1239" s="20" t="str" cm="1">
        <f t="array" ref="C1239">IF(Table2[[#This Row],[Nodes]:[Nodes]]=6,Table2[[#This Row],[Solving_time]:[Solving_time]],"")</f>
        <v/>
      </c>
      <c r="D1239" s="20" t="str" cm="1">
        <f t="array" ref="D1239">IF(Table2[[#This Row],[Nodes]:[Nodes]]=7,Table2[[#This Row],[Solving_time]:[Solving_time]],"")</f>
        <v/>
      </c>
    </row>
    <row r="1240" spans="1:4">
      <c r="A1240" s="20" t="str" cm="1">
        <f t="array" ref="A1240">IF(Table2[[#This Row],[Nodes]:[Nodes]]=4,Table2[[#This Row],[Solving_time]:[Solving_time]],"")</f>
        <v/>
      </c>
      <c r="B1240" s="20" t="str" cm="1">
        <f t="array" ref="B1240">IF(Table2[[#This Row],[Nodes]:[Nodes]]=5,Table2[[#This Row],[Solving_time]:[Solving_time]],"")</f>
        <v/>
      </c>
      <c r="C1240" s="20" t="str" cm="1">
        <f t="array" ref="C1240">IF(Table2[[#This Row],[Nodes]:[Nodes]]=6,Table2[[#This Row],[Solving_time]:[Solving_time]],"")</f>
        <v/>
      </c>
      <c r="D1240" s="20" t="str" cm="1">
        <f t="array" ref="D1240">IF(Table2[[#This Row],[Nodes]:[Nodes]]=7,Table2[[#This Row],[Solving_time]:[Solving_time]],"")</f>
        <v/>
      </c>
    </row>
    <row r="1241" spans="1:4">
      <c r="A1241" s="20" t="str" cm="1">
        <f t="array" ref="A1241">IF(Table2[[#This Row],[Nodes]:[Nodes]]=4,Table2[[#This Row],[Solving_time]:[Solving_time]],"")</f>
        <v/>
      </c>
      <c r="B1241" s="20" t="str" cm="1">
        <f t="array" ref="B1241">IF(Table2[[#This Row],[Nodes]:[Nodes]]=5,Table2[[#This Row],[Solving_time]:[Solving_time]],"")</f>
        <v/>
      </c>
      <c r="C1241" s="20" t="str" cm="1">
        <f t="array" ref="C1241">IF(Table2[[#This Row],[Nodes]:[Nodes]]=6,Table2[[#This Row],[Solving_time]:[Solving_time]],"")</f>
        <v/>
      </c>
      <c r="D1241" s="20" t="str" cm="1">
        <f t="array" ref="D1241">IF(Table2[[#This Row],[Nodes]:[Nodes]]=7,Table2[[#This Row],[Solving_time]:[Solving_time]],"")</f>
        <v/>
      </c>
    </row>
    <row r="1242" spans="1:4">
      <c r="A1242" s="20" t="str" cm="1">
        <f t="array" ref="A1242">IF(Table2[[#This Row],[Nodes]:[Nodes]]=4,Table2[[#This Row],[Solving_time]:[Solving_time]],"")</f>
        <v/>
      </c>
      <c r="B1242" s="20" t="str" cm="1">
        <f t="array" ref="B1242">IF(Table2[[#This Row],[Nodes]:[Nodes]]=5,Table2[[#This Row],[Solving_time]:[Solving_time]],"")</f>
        <v/>
      </c>
      <c r="C1242" s="20" t="str" cm="1">
        <f t="array" ref="C1242">IF(Table2[[#This Row],[Nodes]:[Nodes]]=6,Table2[[#This Row],[Solving_time]:[Solving_time]],"")</f>
        <v/>
      </c>
      <c r="D1242" s="20" t="str" cm="1">
        <f t="array" ref="D1242">IF(Table2[[#This Row],[Nodes]:[Nodes]]=7,Table2[[#This Row],[Solving_time]:[Solving_time]],"")</f>
        <v/>
      </c>
    </row>
    <row r="1243" spans="1:4">
      <c r="A1243" s="20" t="str" cm="1">
        <f t="array" ref="A1243">IF(Table2[[#This Row],[Nodes]:[Nodes]]=4,Table2[[#This Row],[Solving_time]:[Solving_time]],"")</f>
        <v/>
      </c>
      <c r="B1243" s="20" t="str" cm="1">
        <f t="array" ref="B1243">IF(Table2[[#This Row],[Nodes]:[Nodes]]=5,Table2[[#This Row],[Solving_time]:[Solving_time]],"")</f>
        <v/>
      </c>
      <c r="C1243" s="20" t="str" cm="1">
        <f t="array" ref="C1243">IF(Table2[[#This Row],[Nodes]:[Nodes]]=6,Table2[[#This Row],[Solving_time]:[Solving_time]],"")</f>
        <v/>
      </c>
      <c r="D1243" s="20" t="str" cm="1">
        <f t="array" ref="D1243">IF(Table2[[#This Row],[Nodes]:[Nodes]]=7,Table2[[#This Row],[Solving_time]:[Solving_time]],"")</f>
        <v/>
      </c>
    </row>
    <row r="1244" spans="1:4">
      <c r="A1244" s="20" t="str" cm="1">
        <f t="array" ref="A1244">IF(Table2[[#This Row],[Nodes]:[Nodes]]=4,Table2[[#This Row],[Total_time]:[Total_time]],"")</f>
        <v/>
      </c>
      <c r="B1244" s="20" t="str" cm="1">
        <f t="array" ref="B1244">IF(Table2[[#This Row],[Nodes]:[Nodes]]=5,Table2[[#This Row],[Total_time]:[Total_time]],"")</f>
        <v/>
      </c>
      <c r="C1244" s="20" t="str" cm="1">
        <f t="array" ref="C1244">IF(Table2[[#This Row],[Nodes]:[Nodes]]=6,Table2[[#This Row],[Total_time]:[Total_time]],"")</f>
        <v/>
      </c>
      <c r="D1244" s="20" t="str" cm="1">
        <f t="array" ref="D1244">IF(Table2[[#This Row],[Nodes]:[Nodes]]=7,Table2[[#This Row],[Total_time]:[Total_time]],"")</f>
        <v/>
      </c>
    </row>
    <row r="1245" spans="1:4">
      <c r="A1245" s="20" t="str" cm="1">
        <f t="array" ref="A1245">IF(Table2[[#This Row],[Nodes]:[Nodes]]=4,Table2[[#This Row],[Total_time]:[Total_time]],"")</f>
        <v/>
      </c>
      <c r="B1245" s="20" t="str" cm="1">
        <f t="array" ref="B1245">IF(Table2[[#This Row],[Nodes]:[Nodes]]=5,Table2[[#This Row],[Total_time]:[Total_time]],"")</f>
        <v/>
      </c>
      <c r="C1245" s="20" t="str" cm="1">
        <f t="array" ref="C1245">IF(Table2[[#This Row],[Nodes]:[Nodes]]=6,Table2[[#This Row],[Total_time]:[Total_time]],"")</f>
        <v/>
      </c>
      <c r="D1245" s="20" t="str" cm="1">
        <f t="array" ref="D1245">IF(Table2[[#This Row],[Nodes]:[Nodes]]=7,Table2[[#This Row],[Total_time]:[Total_time]],"")</f>
        <v/>
      </c>
    </row>
    <row r="1246" spans="1:4">
      <c r="A1246" s="20" t="str" cm="1">
        <f t="array" ref="A1246">IF(Table2[[#This Row],[Nodes]:[Nodes]]=4,Table2[[#This Row],[Total_time]:[Total_time]],"")</f>
        <v/>
      </c>
      <c r="B1246" s="20" t="str" cm="1">
        <f t="array" ref="B1246">IF(Table2[[#This Row],[Nodes]:[Nodes]]=5,Table2[[#This Row],[Total_time]:[Total_time]],"")</f>
        <v/>
      </c>
      <c r="C1246" s="20" t="str" cm="1">
        <f t="array" ref="C1246">IF(Table2[[#This Row],[Nodes]:[Nodes]]=6,Table2[[#This Row],[Total_time]:[Total_time]],"")</f>
        <v/>
      </c>
      <c r="D1246" s="20" t="str" cm="1">
        <f t="array" ref="D1246">IF(Table2[[#This Row],[Nodes]:[Nodes]]=7,Table2[[#This Row],[Total_time]:[Total_time]],"")</f>
        <v/>
      </c>
    </row>
    <row r="1247" spans="1:4">
      <c r="A1247" s="20" t="str" cm="1">
        <f t="array" ref="A1247">IF(Table2[[#This Row],[Nodes]:[Nodes]]=4,Table2[[#This Row],[Total_time]:[Total_time]],"")</f>
        <v/>
      </c>
      <c r="B1247" s="20" t="str" cm="1">
        <f t="array" ref="B1247">IF(Table2[[#This Row],[Nodes]:[Nodes]]=5,Table2[[#This Row],[Total_time]:[Total_time]],"")</f>
        <v/>
      </c>
      <c r="C1247" s="20" t="str" cm="1">
        <f t="array" ref="C1247">IF(Table2[[#This Row],[Nodes]:[Nodes]]=6,Table2[[#This Row],[Total_time]:[Total_time]],"")</f>
        <v/>
      </c>
      <c r="D1247" s="20" t="str" cm="1">
        <f t="array" ref="D1247">IF(Table2[[#This Row],[Nodes]:[Nodes]]=7,Table2[[#This Row],[Total_time]:[Total_time]],"")</f>
        <v/>
      </c>
    </row>
    <row r="1248" spans="1:4">
      <c r="A1248" s="20" t="str" cm="1">
        <f t="array" ref="A1248">IF(Table2[[#This Row],[Nodes]:[Nodes]]=4,Table2[[#This Row],[Total_time]:[Total_time]],"")</f>
        <v/>
      </c>
      <c r="B1248" s="20" t="str" cm="1">
        <f t="array" ref="B1248">IF(Table2[[#This Row],[Nodes]:[Nodes]]=5,Table2[[#This Row],[Total_time]:[Total_time]],"")</f>
        <v/>
      </c>
      <c r="C1248" s="20" t="str" cm="1">
        <f t="array" ref="C1248">IF(Table2[[#This Row],[Nodes]:[Nodes]]=6,Table2[[#This Row],[Total_time]:[Total_time]],"")</f>
        <v/>
      </c>
      <c r="D1248" s="20" t="str" cm="1">
        <f t="array" ref="D1248">IF(Table2[[#This Row],[Nodes]:[Nodes]]=7,Table2[[#This Row],[Total_time]:[Total_time]],"")</f>
        <v/>
      </c>
    </row>
    <row r="1249" spans="1:4">
      <c r="A1249" s="20" t="str" cm="1">
        <f t="array" ref="A1249">IF(Table2[[#This Row],[Nodes]:[Nodes]]=4,Table2[[#This Row],[Total_time]:[Total_time]],"")</f>
        <v/>
      </c>
      <c r="B1249" s="20" t="str" cm="1">
        <f t="array" ref="B1249">IF(Table2[[#This Row],[Nodes]:[Nodes]]=5,Table2[[#This Row],[Total_time]:[Total_time]],"")</f>
        <v/>
      </c>
      <c r="C1249" s="20" t="str" cm="1">
        <f t="array" ref="C1249">IF(Table2[[#This Row],[Nodes]:[Nodes]]=6,Table2[[#This Row],[Total_time]:[Total_time]],"")</f>
        <v/>
      </c>
      <c r="D1249" s="20" t="str" cm="1">
        <f t="array" ref="D1249">IF(Table2[[#This Row],[Nodes]:[Nodes]]=7,Table2[[#This Row],[Total_time]:[Total_time]],"")</f>
        <v/>
      </c>
    </row>
    <row r="1250" spans="1:4">
      <c r="A1250" s="20" t="str" cm="1">
        <f t="array" ref="A1250">IF(Table2[[#This Row],[Nodes]:[Nodes]]=4,Table2[[#This Row],[Total_time]:[Total_time]],"")</f>
        <v/>
      </c>
      <c r="B1250" s="20" t="str" cm="1">
        <f t="array" ref="B1250">IF(Table2[[#This Row],[Nodes]:[Nodes]]=5,Table2[[#This Row],[Total_time]:[Total_time]],"")</f>
        <v/>
      </c>
      <c r="C1250" s="20" t="str" cm="1">
        <f t="array" ref="C1250">IF(Table2[[#This Row],[Nodes]:[Nodes]]=6,Table2[[#This Row],[Total_time]:[Total_time]],"")</f>
        <v/>
      </c>
      <c r="D1250" s="20" t="str" cm="1">
        <f t="array" ref="D1250">IF(Table2[[#This Row],[Nodes]:[Nodes]]=7,Table2[[#This Row],[Total_time]:[Total_time]],"")</f>
        <v/>
      </c>
    </row>
    <row r="1251" spans="1:4">
      <c r="A1251" s="20" t="str" cm="1">
        <f t="array" ref="A1251">IF(Table2[[#This Row],[Nodes]:[Nodes]]=4,Table2[[#This Row],[Total_time]:[Total_time]],"")</f>
        <v/>
      </c>
      <c r="B1251" s="20" t="str" cm="1">
        <f t="array" ref="B1251">IF(Table2[[#This Row],[Nodes]:[Nodes]]=5,Table2[[#This Row],[Total_time]:[Total_time]],"")</f>
        <v/>
      </c>
      <c r="C1251" s="20" t="str" cm="1">
        <f t="array" ref="C1251">IF(Table2[[#This Row],[Nodes]:[Nodes]]=6,Table2[[#This Row],[Total_time]:[Total_time]],"")</f>
        <v/>
      </c>
      <c r="D1251" s="20" t="str" cm="1">
        <f t="array" ref="D1251">IF(Table2[[#This Row],[Nodes]:[Nodes]]=7,Table2[[#This Row],[Total_time]:[Total_time]],"")</f>
        <v/>
      </c>
    </row>
    <row r="1252" spans="1:4">
      <c r="A1252" s="20" t="str" cm="1">
        <f t="array" ref="A1252">IF(Table2[[#This Row],[Nodes]:[Nodes]]=4,Table2[[#This Row],[Total_time]:[Total_time]],"")</f>
        <v/>
      </c>
      <c r="B1252" s="20" t="str" cm="1">
        <f t="array" ref="B1252">IF(Table2[[#This Row],[Nodes]:[Nodes]]=5,Table2[[#This Row],[Total_time]:[Total_time]],"")</f>
        <v/>
      </c>
      <c r="C1252" s="20" t="str" cm="1">
        <f t="array" ref="C1252">IF(Table2[[#This Row],[Nodes]:[Nodes]]=6,Table2[[#This Row],[Total_time]:[Total_time]],"")</f>
        <v/>
      </c>
      <c r="D1252" s="20" t="str" cm="1">
        <f t="array" ref="D1252">IF(Table2[[#This Row],[Nodes]:[Nodes]]=7,Table2[[#This Row],[Total_time]:[Total_time]],"")</f>
        <v/>
      </c>
    </row>
    <row r="1253" spans="1:4">
      <c r="A1253" s="20" t="str" cm="1">
        <f t="array" ref="A1253">IF(Table2[[#This Row],[Nodes]:[Nodes]]=4,Table2[[#This Row],[Total_time]:[Total_time]],"")</f>
        <v/>
      </c>
      <c r="B1253" s="20" t="str" cm="1">
        <f t="array" ref="B1253">IF(Table2[[#This Row],[Nodes]:[Nodes]]=5,Table2[[#This Row],[Total_time]:[Total_time]],"")</f>
        <v/>
      </c>
      <c r="C1253" s="20" t="str" cm="1">
        <f t="array" ref="C1253">IF(Table2[[#This Row],[Nodes]:[Nodes]]=6,Table2[[#This Row],[Total_time]:[Total_time]],"")</f>
        <v/>
      </c>
      <c r="D1253" s="20" t="str" cm="1">
        <f t="array" ref="D1253">IF(Table2[[#This Row],[Nodes]:[Nodes]]=7,Table2[[#This Row],[Total_time]:[Total_time]],"")</f>
        <v/>
      </c>
    </row>
    <row r="1254" spans="1:4">
      <c r="A1254" s="20" t="str" cm="1">
        <f t="array" ref="A1254">IF(Table2[[#This Row],[Nodes]:[Nodes]]=4,Table2[[#This Row],[Total_time]:[Total_time]],"")</f>
        <v/>
      </c>
      <c r="B1254" s="20" t="str" cm="1">
        <f t="array" ref="B1254">IF(Table2[[#This Row],[Nodes]:[Nodes]]=5,Table2[[#This Row],[Total_time]:[Total_time]],"")</f>
        <v/>
      </c>
      <c r="C1254" s="20" t="str" cm="1">
        <f t="array" ref="C1254">IF(Table2[[#This Row],[Nodes]:[Nodes]]=6,Table2[[#This Row],[Total_time]:[Total_time]],"")</f>
        <v/>
      </c>
      <c r="D1254" s="20" t="str" cm="1">
        <f t="array" ref="D1254">IF(Table2[[#This Row],[Nodes]:[Nodes]]=7,Table2[[#This Row],[Total_time]:[Total_time]],"")</f>
        <v/>
      </c>
    </row>
    <row r="1255" spans="1:4">
      <c r="A1255" s="20" t="str" cm="1">
        <f t="array" ref="A1255">IF(Table2[[#This Row],[Nodes]:[Nodes]]=4,Table2[[#This Row],[Total_time]:[Total_time]],"")</f>
        <v/>
      </c>
      <c r="B1255" s="20" t="str" cm="1">
        <f t="array" ref="B1255">IF(Table2[[#This Row],[Nodes]:[Nodes]]=5,Table2[[#This Row],[Total_time]:[Total_time]],"")</f>
        <v/>
      </c>
      <c r="C1255" s="20" t="str" cm="1">
        <f t="array" ref="C1255">IF(Table2[[#This Row],[Nodes]:[Nodes]]=6,Table2[[#This Row],[Total_time]:[Total_time]],"")</f>
        <v/>
      </c>
      <c r="D1255" s="20" t="str" cm="1">
        <f t="array" ref="D1255">IF(Table2[[#This Row],[Nodes]:[Nodes]]=7,Table2[[#This Row],[Total_time]:[Total_time]],"")</f>
        <v/>
      </c>
    </row>
    <row r="1256" spans="1:4">
      <c r="A1256" s="20" t="str" cm="1">
        <f t="array" ref="A1256">IF(Table2[[#This Row],[Nodes]:[Nodes]]=4,Table2[[#This Row],[Total_time]:[Total_time]],"")</f>
        <v/>
      </c>
      <c r="B1256" s="20" t="str" cm="1">
        <f t="array" ref="B1256">IF(Table2[[#This Row],[Nodes]:[Nodes]]=5,Table2[[#This Row],[Total_time]:[Total_time]],"")</f>
        <v/>
      </c>
      <c r="C1256" s="20" t="str" cm="1">
        <f t="array" ref="C1256">IF(Table2[[#This Row],[Nodes]:[Nodes]]=6,Table2[[#This Row],[Total_time]:[Total_time]],"")</f>
        <v/>
      </c>
      <c r="D1256" s="20" t="str" cm="1">
        <f t="array" ref="D1256">IF(Table2[[#This Row],[Nodes]:[Nodes]]=7,Table2[[#This Row],[Total_time]:[Total_time]],"")</f>
        <v/>
      </c>
    </row>
    <row r="1257" spans="1:4">
      <c r="A1257" s="20" t="str" cm="1">
        <f t="array" ref="A1257">IF(Table2[[#This Row],[Nodes]:[Nodes]]=4,Table2[[#This Row],[Total_time]:[Total_time]],"")</f>
        <v/>
      </c>
      <c r="B1257" s="20" t="str" cm="1">
        <f t="array" ref="B1257">IF(Table2[[#This Row],[Nodes]:[Nodes]]=5,Table2[[#This Row],[Total_time]:[Total_time]],"")</f>
        <v/>
      </c>
      <c r="C1257" s="20" t="str" cm="1">
        <f t="array" ref="C1257">IF(Table2[[#This Row],[Nodes]:[Nodes]]=6,Table2[[#This Row],[Total_time]:[Total_time]],"")</f>
        <v/>
      </c>
      <c r="D1257" s="20" t="str" cm="1">
        <f t="array" ref="D1257">IF(Table2[[#This Row],[Nodes]:[Nodes]]=7,Table2[[#This Row],[Total_time]:[Total_time]],"")</f>
        <v/>
      </c>
    </row>
    <row r="1258" spans="1:4">
      <c r="A1258" s="20" t="str" cm="1">
        <f t="array" ref="A1258">IF(Table2[[#This Row],[Nodes]:[Nodes]]=4,Table2[[#This Row],[Total_time]:[Total_time]],"")</f>
        <v/>
      </c>
      <c r="B1258" s="20" t="str" cm="1">
        <f t="array" ref="B1258">IF(Table2[[#This Row],[Nodes]:[Nodes]]=5,Table2[[#This Row],[Total_time]:[Total_time]],"")</f>
        <v/>
      </c>
      <c r="C1258" s="20" t="str" cm="1">
        <f t="array" ref="C1258">IF(Table2[[#This Row],[Nodes]:[Nodes]]=6,Table2[[#This Row],[Total_time]:[Total_time]],"")</f>
        <v/>
      </c>
      <c r="D1258" s="20" t="str" cm="1">
        <f t="array" ref="D1258">IF(Table2[[#This Row],[Nodes]:[Nodes]]=7,Table2[[#This Row],[Total_time]:[Total_time]],"")</f>
        <v/>
      </c>
    </row>
    <row r="1259" spans="1:4">
      <c r="A1259" s="20" t="str" cm="1">
        <f t="array" ref="A1259">IF(Table2[[#This Row],[Nodes]:[Nodes]]=4,Table2[[#This Row],[Total_time]:[Total_time]],"")</f>
        <v/>
      </c>
      <c r="B1259" s="20" t="str" cm="1">
        <f t="array" ref="B1259">IF(Table2[[#This Row],[Nodes]:[Nodes]]=5,Table2[[#This Row],[Total_time]:[Total_time]],"")</f>
        <v/>
      </c>
      <c r="C1259" s="20" t="str" cm="1">
        <f t="array" ref="C1259">IF(Table2[[#This Row],[Nodes]:[Nodes]]=6,Table2[[#This Row],[Total_time]:[Total_time]],"")</f>
        <v/>
      </c>
      <c r="D1259" s="20" t="str" cm="1">
        <f t="array" ref="D1259">IF(Table2[[#This Row],[Nodes]:[Nodes]]=7,Table2[[#This Row],[Total_time]:[Total_time]],"")</f>
        <v/>
      </c>
    </row>
    <row r="1260" spans="1:4">
      <c r="A1260" s="20" t="str" cm="1">
        <f t="array" ref="A1260">IF(Table2[[#This Row],[Nodes]:[Nodes]]=4,Table2[[#This Row],[Total_time]:[Total_time]],"")</f>
        <v/>
      </c>
      <c r="B1260" s="20" t="str" cm="1">
        <f t="array" ref="B1260">IF(Table2[[#This Row],[Nodes]:[Nodes]]=5,Table2[[#This Row],[Total_time]:[Total_time]],"")</f>
        <v/>
      </c>
      <c r="C1260" s="20" t="str" cm="1">
        <f t="array" ref="C1260">IF(Table2[[#This Row],[Nodes]:[Nodes]]=6,Table2[[#This Row],[Total_time]:[Total_time]],"")</f>
        <v/>
      </c>
      <c r="D1260" s="20" t="str" cm="1">
        <f t="array" ref="D1260">IF(Table2[[#This Row],[Nodes]:[Nodes]]=7,Table2[[#This Row],[Total_time]:[Total_time]],"")</f>
        <v/>
      </c>
    </row>
    <row r="1261" spans="1:4">
      <c r="A1261" s="20" t="str" cm="1">
        <f t="array" ref="A1261">IF(Table2[[#This Row],[Nodes]:[Nodes]]=4,Table2[[#This Row],[Total_time]:[Total_time]],"")</f>
        <v/>
      </c>
      <c r="B1261" s="20" t="str" cm="1">
        <f t="array" ref="B1261">IF(Table2[[#This Row],[Nodes]:[Nodes]]=5,Table2[[#This Row],[Total_time]:[Total_time]],"")</f>
        <v/>
      </c>
      <c r="C1261" s="20" t="str" cm="1">
        <f t="array" ref="C1261">IF(Table2[[#This Row],[Nodes]:[Nodes]]=6,Table2[[#This Row],[Total_time]:[Total_time]],"")</f>
        <v/>
      </c>
      <c r="D1261" s="20" t="str" cm="1">
        <f t="array" ref="D1261">IF(Table2[[#This Row],[Nodes]:[Nodes]]=7,Table2[[#This Row],[Total_time]:[Total_time]],"")</f>
        <v/>
      </c>
    </row>
    <row r="1262" spans="1:4">
      <c r="A1262" s="20" t="str" cm="1">
        <f t="array" ref="A1262">IF(Table2[[#This Row],[Nodes]:[Nodes]]=4,Table2[[#This Row],[Total_time]:[Total_time]],"")</f>
        <v/>
      </c>
      <c r="B1262" s="20" t="str" cm="1">
        <f t="array" ref="B1262">IF(Table2[[#This Row],[Nodes]:[Nodes]]=5,Table2[[#This Row],[Total_time]:[Total_time]],"")</f>
        <v/>
      </c>
      <c r="C1262" s="20" t="str" cm="1">
        <f t="array" ref="C1262">IF(Table2[[#This Row],[Nodes]:[Nodes]]=6,Table2[[#This Row],[Total_time]:[Total_time]],"")</f>
        <v/>
      </c>
      <c r="D1262" s="20" t="str" cm="1">
        <f t="array" ref="D1262">IF(Table2[[#This Row],[Nodes]:[Nodes]]=7,Table2[[#This Row],[Total_time]:[Total_time]],"")</f>
        <v/>
      </c>
    </row>
    <row r="1263" spans="1:4">
      <c r="A1263" s="20" t="str" cm="1">
        <f t="array" ref="A1263">IF(Table2[[#This Row],[Nodes]:[Nodes]]=4,Table2[[#This Row],[Total_time]:[Total_time]],"")</f>
        <v/>
      </c>
      <c r="B1263" s="20" t="str" cm="1">
        <f t="array" ref="B1263">IF(Table2[[#This Row],[Nodes]:[Nodes]]=5,Table2[[#This Row],[Total_time]:[Total_time]],"")</f>
        <v/>
      </c>
      <c r="C1263" s="20" t="str" cm="1">
        <f t="array" ref="C1263">IF(Table2[[#This Row],[Nodes]:[Nodes]]=6,Table2[[#This Row],[Total_time]:[Total_time]],"")</f>
        <v/>
      </c>
      <c r="D1263" s="20" t="str" cm="1">
        <f t="array" ref="D1263">IF(Table2[[#This Row],[Nodes]:[Nodes]]=7,Table2[[#This Row],[Total_time]:[Total_time]],"")</f>
        <v/>
      </c>
    </row>
    <row r="1264" spans="1:4">
      <c r="A1264" s="20" t="str" cm="1">
        <f t="array" ref="A1264">IF(Table2[[#This Row],[Nodes]:[Nodes]]=4,Table2[[#This Row],[Total_time]:[Total_time]],"")</f>
        <v/>
      </c>
      <c r="B1264" s="20" t="str" cm="1">
        <f t="array" ref="B1264">IF(Table2[[#This Row],[Nodes]:[Nodes]]=5,Table2[[#This Row],[Total_time]:[Total_time]],"")</f>
        <v/>
      </c>
      <c r="C1264" s="20" t="str" cm="1">
        <f t="array" ref="C1264">IF(Table2[[#This Row],[Nodes]:[Nodes]]=6,Table2[[#This Row],[Total_time]:[Total_time]],"")</f>
        <v/>
      </c>
      <c r="D1264" s="20" t="str" cm="1">
        <f t="array" ref="D1264">IF(Table2[[#This Row],[Nodes]:[Nodes]]=7,Table2[[#This Row],[Total_time]:[Total_time]],"")</f>
        <v/>
      </c>
    </row>
    <row r="1265" spans="1:4">
      <c r="A1265" s="20" t="str" cm="1">
        <f t="array" ref="A1265">IF(Table2[[#This Row],[Nodes]:[Nodes]]=4,Table2[[#This Row],[Total_time]:[Total_time]],"")</f>
        <v/>
      </c>
      <c r="B1265" s="20" t="str" cm="1">
        <f t="array" ref="B1265">IF(Table2[[#This Row],[Nodes]:[Nodes]]=5,Table2[[#This Row],[Total_time]:[Total_time]],"")</f>
        <v/>
      </c>
      <c r="C1265" s="20" t="str" cm="1">
        <f t="array" ref="C1265">IF(Table2[[#This Row],[Nodes]:[Nodes]]=6,Table2[[#This Row],[Total_time]:[Total_time]],"")</f>
        <v/>
      </c>
      <c r="D1265" s="20" t="str" cm="1">
        <f t="array" ref="D1265">IF(Table2[[#This Row],[Nodes]:[Nodes]]=7,Table2[[#This Row],[Total_time]:[Total_time]],"")</f>
        <v/>
      </c>
    </row>
    <row r="1266" spans="1:4">
      <c r="A1266" s="20" t="str" cm="1">
        <f t="array" ref="A1266">IF(Table2[[#This Row],[Nodes]:[Nodes]]=4,Table2[[#This Row],[Total_time]:[Total_time]],"")</f>
        <v/>
      </c>
      <c r="B1266" s="20" t="str" cm="1">
        <f t="array" ref="B1266">IF(Table2[[#This Row],[Nodes]:[Nodes]]=5,Table2[[#This Row],[Total_time]:[Total_time]],"")</f>
        <v/>
      </c>
      <c r="C1266" s="20" t="str" cm="1">
        <f t="array" ref="C1266">IF(Table2[[#This Row],[Nodes]:[Nodes]]=6,Table2[[#This Row],[Total_time]:[Total_time]],"")</f>
        <v/>
      </c>
      <c r="D1266" s="20" t="str" cm="1">
        <f t="array" ref="D1266">IF(Table2[[#This Row],[Nodes]:[Nodes]]=7,Table2[[#This Row],[Total_time]:[Total_time]],"")</f>
        <v/>
      </c>
    </row>
    <row r="1267" spans="1:4">
      <c r="A1267" s="20" t="str" cm="1">
        <f t="array" ref="A1267">IF(Table2[[#This Row],[Nodes]:[Nodes]]=4,Table2[[#This Row],[Total_time]:[Total_time]],"")</f>
        <v/>
      </c>
      <c r="B1267" s="20" t="str" cm="1">
        <f t="array" ref="B1267">IF(Table2[[#This Row],[Nodes]:[Nodes]]=5,Table2[[#This Row],[Total_time]:[Total_time]],"")</f>
        <v/>
      </c>
      <c r="C1267" s="20" t="str" cm="1">
        <f t="array" ref="C1267">IF(Table2[[#This Row],[Nodes]:[Nodes]]=6,Table2[[#This Row],[Total_time]:[Total_time]],"")</f>
        <v/>
      </c>
      <c r="D1267" s="20" t="str" cm="1">
        <f t="array" ref="D1267">IF(Table2[[#This Row],[Nodes]:[Nodes]]=7,Table2[[#This Row],[Total_time]:[Total_time]],"")</f>
        <v/>
      </c>
    </row>
    <row r="1268" spans="1:4">
      <c r="A1268" s="20" t="str" cm="1">
        <f t="array" ref="A1268">IF(Table2[[#This Row],[Nodes]:[Nodes]]=4,Table2[[#This Row],[Total_time]:[Total_time]],"")</f>
        <v/>
      </c>
      <c r="B1268" s="20" t="str" cm="1">
        <f t="array" ref="B1268">IF(Table2[[#This Row],[Nodes]:[Nodes]]=5,Table2[[#This Row],[Total_time]:[Total_time]],"")</f>
        <v/>
      </c>
      <c r="C1268" s="20" t="str" cm="1">
        <f t="array" ref="C1268">IF(Table2[[#This Row],[Nodes]:[Nodes]]=6,Table2[[#This Row],[Total_time]:[Total_time]],"")</f>
        <v/>
      </c>
      <c r="D1268" s="20" t="str" cm="1">
        <f t="array" ref="D1268">IF(Table2[[#This Row],[Nodes]:[Nodes]]=7,Table2[[#This Row],[Total_time]:[Total_time]],"")</f>
        <v/>
      </c>
    </row>
    <row r="1269" spans="1:4">
      <c r="A1269" s="20" t="str" cm="1">
        <f t="array" ref="A1269">IF(Table2[[#This Row],[Nodes]:[Nodes]]=4,Table2[[#This Row],[Total_time]:[Total_time]],"")</f>
        <v/>
      </c>
      <c r="B1269" s="20" t="str" cm="1">
        <f t="array" ref="B1269">IF(Table2[[#This Row],[Nodes]:[Nodes]]=5,Table2[[#This Row],[Total_time]:[Total_time]],"")</f>
        <v/>
      </c>
      <c r="C1269" s="20" t="str" cm="1">
        <f t="array" ref="C1269">IF(Table2[[#This Row],[Nodes]:[Nodes]]=6,Table2[[#This Row],[Total_time]:[Total_time]],"")</f>
        <v/>
      </c>
      <c r="D1269" s="20" t="str" cm="1">
        <f t="array" ref="D1269">IF(Table2[[#This Row],[Nodes]:[Nodes]]=7,Table2[[#This Row],[Total_time]:[Total_time]],"")</f>
        <v/>
      </c>
    </row>
    <row r="1270" spans="1:4">
      <c r="A1270" s="20" t="str" cm="1">
        <f t="array" ref="A1270">IF(Table2[[#This Row],[Nodes]:[Nodes]]=4,Table2[[#This Row],[Total_time]:[Total_time]],"")</f>
        <v/>
      </c>
      <c r="B1270" s="20" t="str" cm="1">
        <f t="array" ref="B1270">IF(Table2[[#This Row],[Nodes]:[Nodes]]=5,Table2[[#This Row],[Total_time]:[Total_time]],"")</f>
        <v/>
      </c>
      <c r="C1270" s="20" t="str" cm="1">
        <f t="array" ref="C1270">IF(Table2[[#This Row],[Nodes]:[Nodes]]=6,Table2[[#This Row],[Total_time]:[Total_time]],"")</f>
        <v/>
      </c>
      <c r="D1270" s="20" t="str" cm="1">
        <f t="array" ref="D1270">IF(Table2[[#This Row],[Nodes]:[Nodes]]=7,Table2[[#This Row],[Total_time]:[Total_time]],"")</f>
        <v/>
      </c>
    </row>
    <row r="1271" spans="1:4">
      <c r="A1271" s="20" t="str" cm="1">
        <f t="array" ref="A1271">IF(Table2[[#This Row],[Nodes]:[Nodes]]=4,Table2[[#This Row],[Total_time]:[Total_time]],"")</f>
        <v/>
      </c>
      <c r="B1271" s="20" t="str" cm="1">
        <f t="array" ref="B1271">IF(Table2[[#This Row],[Nodes]:[Nodes]]=5,Table2[[#This Row],[Total_time]:[Total_time]],"")</f>
        <v/>
      </c>
      <c r="C1271" s="20" t="str" cm="1">
        <f t="array" ref="C1271">IF(Table2[[#This Row],[Nodes]:[Nodes]]=6,Table2[[#This Row],[Total_time]:[Total_time]],"")</f>
        <v/>
      </c>
      <c r="D1271" s="20" t="str" cm="1">
        <f t="array" ref="D1271">IF(Table2[[#This Row],[Nodes]:[Nodes]]=7,Table2[[#This Row],[Total_time]:[Total_time]],"")</f>
        <v/>
      </c>
    </row>
    <row r="1272" spans="1:4">
      <c r="A1272" s="20" t="str" cm="1">
        <f t="array" ref="A1272">IF(Table2[[#This Row],[Nodes]:[Nodes]]=4,Table2[[#This Row],[Total_time]:[Total_time]],"")</f>
        <v/>
      </c>
      <c r="B1272" s="20" t="str" cm="1">
        <f t="array" ref="B1272">IF(Table2[[#This Row],[Nodes]:[Nodes]]=5,Table2[[#This Row],[Total_time]:[Total_time]],"")</f>
        <v/>
      </c>
      <c r="C1272" s="20" t="str" cm="1">
        <f t="array" ref="C1272">IF(Table2[[#This Row],[Nodes]:[Nodes]]=6,Table2[[#This Row],[Total_time]:[Total_time]],"")</f>
        <v/>
      </c>
      <c r="D1272" s="20" t="str" cm="1">
        <f t="array" ref="D1272">IF(Table2[[#This Row],[Nodes]:[Nodes]]=7,Table2[[#This Row],[Total_time]:[Total_time]],"")</f>
        <v/>
      </c>
    </row>
    <row r="1273" spans="1:4">
      <c r="A1273" s="20" t="str" cm="1">
        <f t="array" ref="A1273">IF(Table2[[#This Row],[Nodes]:[Nodes]]=4,Table2[[#This Row],[Total_time]:[Total_time]],"")</f>
        <v/>
      </c>
      <c r="B1273" s="20" t="str" cm="1">
        <f t="array" ref="B1273">IF(Table2[[#This Row],[Nodes]:[Nodes]]=5,Table2[[#This Row],[Total_time]:[Total_time]],"")</f>
        <v/>
      </c>
      <c r="C1273" s="20" t="str" cm="1">
        <f t="array" ref="C1273">IF(Table2[[#This Row],[Nodes]:[Nodes]]=6,Table2[[#This Row],[Total_time]:[Total_time]],"")</f>
        <v/>
      </c>
      <c r="D1273" s="20" t="str" cm="1">
        <f t="array" ref="D1273">IF(Table2[[#This Row],[Nodes]:[Nodes]]=7,Table2[[#This Row],[Total_time]:[Total_time]],"")</f>
        <v/>
      </c>
    </row>
    <row r="1274" spans="1:4">
      <c r="A1274" s="20" t="str" cm="1">
        <f t="array" ref="A1274">IF(Table2[[#This Row],[Nodes]:[Nodes]]=4,Table2[[#This Row],[Total_time]:[Total_time]],"")</f>
        <v/>
      </c>
      <c r="B1274" s="20" t="str" cm="1">
        <f t="array" ref="B1274">IF(Table2[[#This Row],[Nodes]:[Nodes]]=5,Table2[[#This Row],[Total_time]:[Total_time]],"")</f>
        <v/>
      </c>
      <c r="C1274" s="20" t="str" cm="1">
        <f t="array" ref="C1274">IF(Table2[[#This Row],[Nodes]:[Nodes]]=6,Table2[[#This Row],[Total_time]:[Total_time]],"")</f>
        <v/>
      </c>
      <c r="D1274" s="20" t="str" cm="1">
        <f t="array" ref="D1274">IF(Table2[[#This Row],[Nodes]:[Nodes]]=7,Table2[[#This Row],[Total_time]:[Total_time]],"")</f>
        <v/>
      </c>
    </row>
    <row r="1275" spans="1:4">
      <c r="A1275" s="20" t="str" cm="1">
        <f t="array" ref="A1275">IF(Table2[[#This Row],[Nodes]:[Nodes]]=4,Table2[[#This Row],[Total_time]:[Total_time]],"")</f>
        <v/>
      </c>
      <c r="B1275" s="20" t="str" cm="1">
        <f t="array" ref="B1275">IF(Table2[[#This Row],[Nodes]:[Nodes]]=5,Table2[[#This Row],[Total_time]:[Total_time]],"")</f>
        <v/>
      </c>
      <c r="C1275" s="20" t="str" cm="1">
        <f t="array" ref="C1275">IF(Table2[[#This Row],[Nodes]:[Nodes]]=6,Table2[[#This Row],[Total_time]:[Total_time]],"")</f>
        <v/>
      </c>
      <c r="D1275" s="20" t="str" cm="1">
        <f t="array" ref="D1275">IF(Table2[[#This Row],[Nodes]:[Nodes]]=7,Table2[[#This Row],[Total_time]:[Total_time]],"")</f>
        <v/>
      </c>
    </row>
    <row r="1276" spans="1:4">
      <c r="A1276" s="20" t="str" cm="1">
        <f t="array" ref="A1276">IF(Table2[[#This Row],[Nodes]:[Nodes]]=4,Table2[[#This Row],[Total_time]:[Total_time]],"")</f>
        <v/>
      </c>
      <c r="B1276" s="20" t="str" cm="1">
        <f t="array" ref="B1276">IF(Table2[[#This Row],[Nodes]:[Nodes]]=5,Table2[[#This Row],[Total_time]:[Total_time]],"")</f>
        <v/>
      </c>
      <c r="C1276" s="20" t="str" cm="1">
        <f t="array" ref="C1276">IF(Table2[[#This Row],[Nodes]:[Nodes]]=6,Table2[[#This Row],[Total_time]:[Total_time]],"")</f>
        <v/>
      </c>
      <c r="D1276" s="20" t="str" cm="1">
        <f t="array" ref="D1276">IF(Table2[[#This Row],[Nodes]:[Nodes]]=7,Table2[[#This Row],[Total_time]:[Total_time]],"")</f>
        <v/>
      </c>
    </row>
    <row r="1277" spans="1:4">
      <c r="A1277" s="20" t="str" cm="1">
        <f t="array" ref="A1277">IF(Table2[[#This Row],[Nodes]:[Nodes]]=4,Table2[[#This Row],[Total_time]:[Total_time]],"")</f>
        <v/>
      </c>
      <c r="B1277" s="20" t="str" cm="1">
        <f t="array" ref="B1277">IF(Table2[[#This Row],[Nodes]:[Nodes]]=5,Table2[[#This Row],[Total_time]:[Total_time]],"")</f>
        <v/>
      </c>
      <c r="C1277" s="20" t="str" cm="1">
        <f t="array" ref="C1277">IF(Table2[[#This Row],[Nodes]:[Nodes]]=6,Table2[[#This Row],[Total_time]:[Total_time]],"")</f>
        <v/>
      </c>
      <c r="D1277" s="20" t="str" cm="1">
        <f t="array" ref="D1277">IF(Table2[[#This Row],[Nodes]:[Nodes]]=7,Table2[[#This Row],[Total_time]:[Total_time]],"")</f>
        <v/>
      </c>
    </row>
    <row r="1278" spans="1:4">
      <c r="A1278" s="20" t="str" cm="1">
        <f t="array" ref="A1278">IF(Table2[[#This Row],[Nodes]:[Nodes]]=4,Table2[[#This Row],[Total_time]:[Total_time]],"")</f>
        <v/>
      </c>
      <c r="B1278" s="20" t="str" cm="1">
        <f t="array" ref="B1278">IF(Table2[[#This Row],[Nodes]:[Nodes]]=5,Table2[[#This Row],[Total_time]:[Total_time]],"")</f>
        <v/>
      </c>
      <c r="C1278" s="20" t="str" cm="1">
        <f t="array" ref="C1278">IF(Table2[[#This Row],[Nodes]:[Nodes]]=6,Table2[[#This Row],[Total_time]:[Total_time]],"")</f>
        <v/>
      </c>
      <c r="D1278" s="20" t="str" cm="1">
        <f t="array" ref="D1278">IF(Table2[[#This Row],[Nodes]:[Nodes]]=7,Table2[[#This Row],[Total_time]:[Total_time]],"")</f>
        <v/>
      </c>
    </row>
    <row r="1279" spans="1:4">
      <c r="A1279" s="20" t="str" cm="1">
        <f t="array" ref="A1279">IF(Table2[[#This Row],[Nodes]:[Nodes]]=4,Table2[[#This Row],[Total_time]:[Total_time]],"")</f>
        <v/>
      </c>
      <c r="B1279" s="20" t="str" cm="1">
        <f t="array" ref="B1279">IF(Table2[[#This Row],[Nodes]:[Nodes]]=5,Table2[[#This Row],[Total_time]:[Total_time]],"")</f>
        <v/>
      </c>
      <c r="C1279" s="20" t="str" cm="1">
        <f t="array" ref="C1279">IF(Table2[[#This Row],[Nodes]:[Nodes]]=6,Table2[[#This Row],[Total_time]:[Total_time]],"")</f>
        <v/>
      </c>
      <c r="D1279" s="20" t="str" cm="1">
        <f t="array" ref="D1279">IF(Table2[[#This Row],[Nodes]:[Nodes]]=7,Table2[[#This Row],[Total_time]:[Total_time]],"")</f>
        <v/>
      </c>
    </row>
    <row r="1280" spans="1:4">
      <c r="A1280" s="20" t="str" cm="1">
        <f t="array" ref="A1280">IF(Table2[[#This Row],[Nodes]:[Nodes]]=4,Table2[[#This Row],[Total_time]:[Total_time]],"")</f>
        <v/>
      </c>
      <c r="B1280" s="20" t="str" cm="1">
        <f t="array" ref="B1280">IF(Table2[[#This Row],[Nodes]:[Nodes]]=5,Table2[[#This Row],[Total_time]:[Total_time]],"")</f>
        <v/>
      </c>
      <c r="C1280" s="20" t="str" cm="1">
        <f t="array" ref="C1280">IF(Table2[[#This Row],[Nodes]:[Nodes]]=6,Table2[[#This Row],[Total_time]:[Total_time]],"")</f>
        <v/>
      </c>
      <c r="D1280" s="20" t="str" cm="1">
        <f t="array" ref="D1280">IF(Table2[[#This Row],[Nodes]:[Nodes]]=7,Table2[[#This Row],[Total_time]:[Total_time]],"")</f>
        <v/>
      </c>
    </row>
    <row r="1281" spans="1:4">
      <c r="A1281" s="20" t="str" cm="1">
        <f t="array" ref="A1281">IF(Table2[[#This Row],[Nodes]:[Nodes]]=4,Table2[[#This Row],[Total_time]:[Total_time]],"")</f>
        <v/>
      </c>
      <c r="B1281" s="20" t="str" cm="1">
        <f t="array" ref="B1281">IF(Table2[[#This Row],[Nodes]:[Nodes]]=5,Table2[[#This Row],[Total_time]:[Total_time]],"")</f>
        <v/>
      </c>
      <c r="C1281" s="20" t="str" cm="1">
        <f t="array" ref="C1281">IF(Table2[[#This Row],[Nodes]:[Nodes]]=6,Table2[[#This Row],[Total_time]:[Total_time]],"")</f>
        <v/>
      </c>
      <c r="D1281" s="20" t="str" cm="1">
        <f t="array" ref="D1281">IF(Table2[[#This Row],[Nodes]:[Nodes]]=7,Table2[[#This Row],[Total_time]:[Total_time]],"")</f>
        <v/>
      </c>
    </row>
    <row r="1282" spans="1:4">
      <c r="A1282" s="20" t="str" cm="1">
        <f t="array" ref="A1282">IF(Table2[[#This Row],[Nodes]:[Nodes]]=4,Table2[[#This Row],[Total_time]:[Total_time]],"")</f>
        <v/>
      </c>
      <c r="B1282" s="20" t="str" cm="1">
        <f t="array" ref="B1282">IF(Table2[[#This Row],[Nodes]:[Nodes]]=5,Table2[[#This Row],[Total_time]:[Total_time]],"")</f>
        <v/>
      </c>
      <c r="C1282" s="20" t="str" cm="1">
        <f t="array" ref="C1282">IF(Table2[[#This Row],[Nodes]:[Nodes]]=6,Table2[[#This Row],[Total_time]:[Total_time]],"")</f>
        <v/>
      </c>
      <c r="D1282" s="20" t="str" cm="1">
        <f t="array" ref="D1282">IF(Table2[[#This Row],[Nodes]:[Nodes]]=7,Table2[[#This Row],[Total_time]:[Total_time]],"")</f>
        <v/>
      </c>
    </row>
    <row r="1283" spans="1:4">
      <c r="A1283" s="20" t="str" cm="1">
        <f t="array" ref="A1283">IF(Table2[[#This Row],[Nodes]:[Nodes]]=4,Table2[[#This Row],[Total_time]:[Total_time]],"")</f>
        <v/>
      </c>
      <c r="B1283" s="20" t="str" cm="1">
        <f t="array" ref="B1283">IF(Table2[[#This Row],[Nodes]:[Nodes]]=5,Table2[[#This Row],[Total_time]:[Total_time]],"")</f>
        <v/>
      </c>
      <c r="C1283" s="20" t="str" cm="1">
        <f t="array" ref="C1283">IF(Table2[[#This Row],[Nodes]:[Nodes]]=6,Table2[[#This Row],[Total_time]:[Total_time]],"")</f>
        <v/>
      </c>
      <c r="D1283" s="20" t="str" cm="1">
        <f t="array" ref="D1283">IF(Table2[[#This Row],[Nodes]:[Nodes]]=7,Table2[[#This Row],[Total_time]:[Total_time]],"")</f>
        <v/>
      </c>
    </row>
    <row r="1284" spans="1:4">
      <c r="A1284" s="20" t="str" cm="1">
        <f t="array" ref="A1284">IF(Table2[[#This Row],[Nodes]:[Nodes]]=4,Table2[[#This Row],[Total_time]:[Total_time]],"")</f>
        <v/>
      </c>
      <c r="B1284" s="20" t="str" cm="1">
        <f t="array" ref="B1284">IF(Table2[[#This Row],[Nodes]:[Nodes]]=5,Table2[[#This Row],[Total_time]:[Total_time]],"")</f>
        <v/>
      </c>
      <c r="C1284" s="20" t="str" cm="1">
        <f t="array" ref="C1284">IF(Table2[[#This Row],[Nodes]:[Nodes]]=6,Table2[[#This Row],[Total_time]:[Total_time]],"")</f>
        <v/>
      </c>
      <c r="D1284" s="20" t="str" cm="1">
        <f t="array" ref="D1284">IF(Table2[[#This Row],[Nodes]:[Nodes]]=7,Table2[[#This Row],[Total_time]:[Total_time]],"")</f>
        <v/>
      </c>
    </row>
    <row r="1285" spans="1:4">
      <c r="A1285" s="20" t="str" cm="1">
        <f t="array" ref="A1285">IF(Table2[[#This Row],[Nodes]:[Nodes]]=4,Table2[[#This Row],[Total_time]:[Total_time]],"")</f>
        <v/>
      </c>
      <c r="B1285" s="20" t="str" cm="1">
        <f t="array" ref="B1285">IF(Table2[[#This Row],[Nodes]:[Nodes]]=5,Table2[[#This Row],[Total_time]:[Total_time]],"")</f>
        <v/>
      </c>
      <c r="C1285" s="20" t="str" cm="1">
        <f t="array" ref="C1285">IF(Table2[[#This Row],[Nodes]:[Nodes]]=6,Table2[[#This Row],[Total_time]:[Total_time]],"")</f>
        <v/>
      </c>
      <c r="D1285" s="20" t="str" cm="1">
        <f t="array" ref="D1285">IF(Table2[[#This Row],[Nodes]:[Nodes]]=7,Table2[[#This Row],[Total_time]:[Total_time]],"")</f>
        <v/>
      </c>
    </row>
    <row r="1286" spans="1:4">
      <c r="A1286" s="20" t="str" cm="1">
        <f t="array" ref="A1286">IF(Table2[[#This Row],[Nodes]:[Nodes]]=4,Table2[[#This Row],[Total_time]:[Total_time]],"")</f>
        <v/>
      </c>
      <c r="B1286" s="20" t="str" cm="1">
        <f t="array" ref="B1286">IF(Table2[[#This Row],[Nodes]:[Nodes]]=5,Table2[[#This Row],[Total_time]:[Total_time]],"")</f>
        <v/>
      </c>
      <c r="C1286" s="20" t="str" cm="1">
        <f t="array" ref="C1286">IF(Table2[[#This Row],[Nodes]:[Nodes]]=6,Table2[[#This Row],[Total_time]:[Total_time]],"")</f>
        <v/>
      </c>
      <c r="D1286" s="20" t="str" cm="1">
        <f t="array" ref="D1286">IF(Table2[[#This Row],[Nodes]:[Nodes]]=7,Table2[[#This Row],[Total_time]:[Total_time]],"")</f>
        <v/>
      </c>
    </row>
    <row r="1287" spans="1:4">
      <c r="A1287" s="20" t="str" cm="1">
        <f t="array" ref="A1287">IF(Table2[[#This Row],[Nodes]:[Nodes]]=4,Table2[[#This Row],[Total_time]:[Total_time]],"")</f>
        <v/>
      </c>
      <c r="B1287" s="20" t="str" cm="1">
        <f t="array" ref="B1287">IF(Table2[[#This Row],[Nodes]:[Nodes]]=5,Table2[[#This Row],[Total_time]:[Total_time]],"")</f>
        <v/>
      </c>
      <c r="C1287" s="20" t="str" cm="1">
        <f t="array" ref="C1287">IF(Table2[[#This Row],[Nodes]:[Nodes]]=6,Table2[[#This Row],[Total_time]:[Total_time]],"")</f>
        <v/>
      </c>
      <c r="D1287" s="20" t="str" cm="1">
        <f t="array" ref="D1287">IF(Table2[[#This Row],[Nodes]:[Nodes]]=7,Table2[[#This Row],[Total_time]:[Total_time]],"")</f>
        <v/>
      </c>
    </row>
    <row r="1288" spans="1:4">
      <c r="A1288" s="20" t="str" cm="1">
        <f t="array" ref="A1288">IF(Table2[[#This Row],[Nodes]:[Nodes]]=4,Table2[[#This Row],[Total_time]:[Total_time]],"")</f>
        <v/>
      </c>
      <c r="B1288" s="20" t="str" cm="1">
        <f t="array" ref="B1288">IF(Table2[[#This Row],[Nodes]:[Nodes]]=5,Table2[[#This Row],[Total_time]:[Total_time]],"")</f>
        <v/>
      </c>
      <c r="C1288" s="20" t="str" cm="1">
        <f t="array" ref="C1288">IF(Table2[[#This Row],[Nodes]:[Nodes]]=6,Table2[[#This Row],[Total_time]:[Total_time]],"")</f>
        <v/>
      </c>
      <c r="D1288" s="20" t="str" cm="1">
        <f t="array" ref="D1288">IF(Table2[[#This Row],[Nodes]:[Nodes]]=7,Table2[[#This Row],[Total_time]:[Total_time]],"")</f>
        <v/>
      </c>
    </row>
    <row r="1289" spans="1:4">
      <c r="A1289" s="20" t="str" cm="1">
        <f t="array" ref="A1289">IF(Table2[[#This Row],[Nodes]:[Nodes]]=4,Table2[[#This Row],[Total_time]:[Total_time]],"")</f>
        <v/>
      </c>
      <c r="B1289" s="20" t="str" cm="1">
        <f t="array" ref="B1289">IF(Table2[[#This Row],[Nodes]:[Nodes]]=5,Table2[[#This Row],[Total_time]:[Total_time]],"")</f>
        <v/>
      </c>
      <c r="C1289" s="20" t="str" cm="1">
        <f t="array" ref="C1289">IF(Table2[[#This Row],[Nodes]:[Nodes]]=6,Table2[[#This Row],[Total_time]:[Total_time]],"")</f>
        <v/>
      </c>
      <c r="D1289" s="20" t="str" cm="1">
        <f t="array" ref="D1289">IF(Table2[[#This Row],[Nodes]:[Nodes]]=7,Table2[[#This Row],[Total_time]:[Total_time]],"")</f>
        <v/>
      </c>
    </row>
    <row r="1290" spans="1:4">
      <c r="A1290" s="20" t="str" cm="1">
        <f t="array" ref="A1290">IF(Table2[[#This Row],[Nodes]:[Nodes]]=4,Table2[[#This Row],[Total_time]:[Total_time]],"")</f>
        <v/>
      </c>
      <c r="B1290" s="20" t="str" cm="1">
        <f t="array" ref="B1290">IF(Table2[[#This Row],[Nodes]:[Nodes]]=5,Table2[[#This Row],[Total_time]:[Total_time]],"")</f>
        <v/>
      </c>
      <c r="C1290" s="20" t="str" cm="1">
        <f t="array" ref="C1290">IF(Table2[[#This Row],[Nodes]:[Nodes]]=6,Table2[[#This Row],[Total_time]:[Total_time]],"")</f>
        <v/>
      </c>
      <c r="D1290" s="20" t="str" cm="1">
        <f t="array" ref="D1290">IF(Table2[[#This Row],[Nodes]:[Nodes]]=7,Table2[[#This Row],[Total_time]:[Total_time]],"")</f>
        <v/>
      </c>
    </row>
    <row r="1291" spans="1:4">
      <c r="A1291" s="20" t="str" cm="1">
        <f t="array" ref="A1291">IF(Table2[[#This Row],[Nodes]:[Nodes]]=4,Table2[[#This Row],[Total_time]:[Total_time]],"")</f>
        <v/>
      </c>
      <c r="B1291" s="20" t="str" cm="1">
        <f t="array" ref="B1291">IF(Table2[[#This Row],[Nodes]:[Nodes]]=5,Table2[[#This Row],[Total_time]:[Total_time]],"")</f>
        <v/>
      </c>
      <c r="C1291" s="20" t="str" cm="1">
        <f t="array" ref="C1291">IF(Table2[[#This Row],[Nodes]:[Nodes]]=6,Table2[[#This Row],[Total_time]:[Total_time]],"")</f>
        <v/>
      </c>
      <c r="D1291" s="20" t="str" cm="1">
        <f t="array" ref="D1291">IF(Table2[[#This Row],[Nodes]:[Nodes]]=7,Table2[[#This Row],[Total_time]:[Total_time]],"")</f>
        <v/>
      </c>
    </row>
    <row r="1292" spans="1:4">
      <c r="A1292" s="20" t="str" cm="1">
        <f t="array" ref="A1292">IF(Table2[[#This Row],[Nodes]:[Nodes]]=4,Table2[[#This Row],[Total_time]:[Total_time]],"")</f>
        <v/>
      </c>
      <c r="B1292" s="20" t="str" cm="1">
        <f t="array" ref="B1292">IF(Table2[[#This Row],[Nodes]:[Nodes]]=5,Table2[[#This Row],[Total_time]:[Total_time]],"")</f>
        <v/>
      </c>
      <c r="C1292" s="20" t="str" cm="1">
        <f t="array" ref="C1292">IF(Table2[[#This Row],[Nodes]:[Nodes]]=6,Table2[[#This Row],[Total_time]:[Total_time]],"")</f>
        <v/>
      </c>
      <c r="D1292" s="20" t="str" cm="1">
        <f t="array" ref="D1292">IF(Table2[[#This Row],[Nodes]:[Nodes]]=7,Table2[[#This Row],[Total_time]:[Total_time]],"")</f>
        <v/>
      </c>
    </row>
    <row r="1293" spans="1:4">
      <c r="A1293" s="20" t="str" cm="1">
        <f t="array" ref="A1293">IF(Table2[[#This Row],[Nodes]:[Nodes]]=4,Table2[[#This Row],[Total_time]:[Total_time]],"")</f>
        <v/>
      </c>
      <c r="B1293" s="20" t="str" cm="1">
        <f t="array" ref="B1293">IF(Table2[[#This Row],[Nodes]:[Nodes]]=5,Table2[[#This Row],[Total_time]:[Total_time]],"")</f>
        <v/>
      </c>
      <c r="C1293" s="20" t="str" cm="1">
        <f t="array" ref="C1293">IF(Table2[[#This Row],[Nodes]:[Nodes]]=6,Table2[[#This Row],[Total_time]:[Total_time]],"")</f>
        <v/>
      </c>
      <c r="D1293" s="20" t="str" cm="1">
        <f t="array" ref="D1293">IF(Table2[[#This Row],[Nodes]:[Nodes]]=7,Table2[[#This Row],[Total_time]:[Total_time]],"")</f>
        <v/>
      </c>
    </row>
    <row r="1294" spans="1:4">
      <c r="A1294" s="20" t="str" cm="1">
        <f t="array" ref="A1294">IF(Table2[[#This Row],[Nodes]:[Nodes]]=4,Table2[[#This Row],[Total_time]:[Total_time]],"")</f>
        <v/>
      </c>
      <c r="B1294" s="20" t="str" cm="1">
        <f t="array" ref="B1294">IF(Table2[[#This Row],[Nodes]:[Nodes]]=5,Table2[[#This Row],[Total_time]:[Total_time]],"")</f>
        <v/>
      </c>
      <c r="C1294" s="20" t="str" cm="1">
        <f t="array" ref="C1294">IF(Table2[[#This Row],[Nodes]:[Nodes]]=6,Table2[[#This Row],[Total_time]:[Total_time]],"")</f>
        <v/>
      </c>
      <c r="D1294" s="20" t="str" cm="1">
        <f t="array" ref="D1294">IF(Table2[[#This Row],[Nodes]:[Nodes]]=7,Table2[[#This Row],[Total_time]:[Total_time]],"")</f>
        <v/>
      </c>
    </row>
    <row r="1295" spans="1:4">
      <c r="A1295" s="20" t="str" cm="1">
        <f t="array" ref="A1295">IF(Table2[[#This Row],[Nodes]:[Nodes]]=4,Table2[[#This Row],[Total_time]:[Total_time]],"")</f>
        <v/>
      </c>
      <c r="B1295" s="20" t="str" cm="1">
        <f t="array" ref="B1295">IF(Table2[[#This Row],[Nodes]:[Nodes]]=5,Table2[[#This Row],[Total_time]:[Total_time]],"")</f>
        <v/>
      </c>
      <c r="C1295" s="20" t="str" cm="1">
        <f t="array" ref="C1295">IF(Table2[[#This Row],[Nodes]:[Nodes]]=6,Table2[[#This Row],[Total_time]:[Total_time]],"")</f>
        <v/>
      </c>
      <c r="D1295" s="20" t="str" cm="1">
        <f t="array" ref="D1295">IF(Table2[[#This Row],[Nodes]:[Nodes]]=7,Table2[[#This Row],[Total_time]:[Total_time]],"")</f>
        <v/>
      </c>
    </row>
    <row r="1296" spans="1:4">
      <c r="A1296" s="20" t="str" cm="1">
        <f t="array" ref="A1296">IF(Table2[[#This Row],[Nodes]:[Nodes]]=4,Table2[[#This Row],[Total_time]:[Total_time]],"")</f>
        <v/>
      </c>
      <c r="B1296" s="20" t="str" cm="1">
        <f t="array" ref="B1296">IF(Table2[[#This Row],[Nodes]:[Nodes]]=5,Table2[[#This Row],[Total_time]:[Total_time]],"")</f>
        <v/>
      </c>
      <c r="C1296" s="20" t="str" cm="1">
        <f t="array" ref="C1296">IF(Table2[[#This Row],[Nodes]:[Nodes]]=6,Table2[[#This Row],[Total_time]:[Total_time]],"")</f>
        <v/>
      </c>
      <c r="D1296" s="20" t="str" cm="1">
        <f t="array" ref="D1296">IF(Table2[[#This Row],[Nodes]:[Nodes]]=7,Table2[[#This Row],[Total_time]:[Total_time]],"")</f>
        <v/>
      </c>
    </row>
    <row r="1297" spans="1:4">
      <c r="A1297" s="20" t="str" cm="1">
        <f t="array" ref="A1297">IF(Table2[[#This Row],[Nodes]:[Nodes]]=4,Table2[[#This Row],[Total_time]:[Total_time]],"")</f>
        <v/>
      </c>
      <c r="B1297" s="20" t="str" cm="1">
        <f t="array" ref="B1297">IF(Table2[[#This Row],[Nodes]:[Nodes]]=5,Table2[[#This Row],[Total_time]:[Total_time]],"")</f>
        <v/>
      </c>
      <c r="C1297" s="20" t="str" cm="1">
        <f t="array" ref="C1297">IF(Table2[[#This Row],[Nodes]:[Nodes]]=6,Table2[[#This Row],[Total_time]:[Total_time]],"")</f>
        <v/>
      </c>
      <c r="D1297" s="20" t="str" cm="1">
        <f t="array" ref="D1297">IF(Table2[[#This Row],[Nodes]:[Nodes]]=7,Table2[[#This Row],[Total_time]:[Total_time]],"")</f>
        <v/>
      </c>
    </row>
    <row r="1298" spans="1:4">
      <c r="A1298" s="20" t="str" cm="1">
        <f t="array" ref="A1298">IF(Table2[[#This Row],[Nodes]:[Nodes]]=4,Table2[[#This Row],[Total_time]:[Total_time]],"")</f>
        <v/>
      </c>
      <c r="B1298" s="20" t="str" cm="1">
        <f t="array" ref="B1298">IF(Table2[[#This Row],[Nodes]:[Nodes]]=5,Table2[[#This Row],[Total_time]:[Total_time]],"")</f>
        <v/>
      </c>
      <c r="C1298" s="20" t="str" cm="1">
        <f t="array" ref="C1298">IF(Table2[[#This Row],[Nodes]:[Nodes]]=6,Table2[[#This Row],[Total_time]:[Total_time]],"")</f>
        <v/>
      </c>
      <c r="D1298" s="20" t="str" cm="1">
        <f t="array" ref="D1298">IF(Table2[[#This Row],[Nodes]:[Nodes]]=7,Table2[[#This Row],[Total_time]:[Total_time]],"")</f>
        <v/>
      </c>
    </row>
    <row r="1299" spans="1:4">
      <c r="A1299" s="20" t="str" cm="1">
        <f t="array" ref="A1299">IF(Table2[[#This Row],[Nodes]:[Nodes]]=4,Table2[[#This Row],[Total_time]:[Total_time]],"")</f>
        <v/>
      </c>
      <c r="B1299" s="20" t="str" cm="1">
        <f t="array" ref="B1299">IF(Table2[[#This Row],[Nodes]:[Nodes]]=5,Table2[[#This Row],[Total_time]:[Total_time]],"")</f>
        <v/>
      </c>
      <c r="C1299" s="20" t="str" cm="1">
        <f t="array" ref="C1299">IF(Table2[[#This Row],[Nodes]:[Nodes]]=6,Table2[[#This Row],[Total_time]:[Total_time]],"")</f>
        <v/>
      </c>
      <c r="D1299" s="20" t="str" cm="1">
        <f t="array" ref="D1299">IF(Table2[[#This Row],[Nodes]:[Nodes]]=7,Table2[[#This Row],[Total_time]:[Total_time]],"")</f>
        <v/>
      </c>
    </row>
    <row r="1300" spans="1:4">
      <c r="A1300" s="20" t="str" cm="1">
        <f t="array" ref="A1300">IF(Table2[[#This Row],[Nodes]:[Nodes]]=4,Table2[[#This Row],[Total_time]:[Total_time]],"")</f>
        <v/>
      </c>
      <c r="B1300" s="20" t="str" cm="1">
        <f t="array" ref="B1300">IF(Table2[[#This Row],[Nodes]:[Nodes]]=5,Table2[[#This Row],[Total_time]:[Total_time]],"")</f>
        <v/>
      </c>
      <c r="C1300" s="20" t="str" cm="1">
        <f t="array" ref="C1300">IF(Table2[[#This Row],[Nodes]:[Nodes]]=6,Table2[[#This Row],[Total_time]:[Total_time]],"")</f>
        <v/>
      </c>
      <c r="D1300" s="20" t="str" cm="1">
        <f t="array" ref="D1300">IF(Table2[[#This Row],[Nodes]:[Nodes]]=7,Table2[[#This Row],[Total_time]:[Total_time]],"")</f>
        <v/>
      </c>
    </row>
    <row r="1301" spans="1:4">
      <c r="A1301" s="20" t="str" cm="1">
        <f t="array" ref="A1301">IF(Table2[[#This Row],[Nodes]:[Nodes]]=4,Table2[[#This Row],[Total_time]:[Total_time]],"")</f>
        <v/>
      </c>
      <c r="B1301" s="20" t="str" cm="1">
        <f t="array" ref="B1301">IF(Table2[[#This Row],[Nodes]:[Nodes]]=5,Table2[[#This Row],[Total_time]:[Total_time]],"")</f>
        <v/>
      </c>
      <c r="C1301" s="20" t="str" cm="1">
        <f t="array" ref="C1301">IF(Table2[[#This Row],[Nodes]:[Nodes]]=6,Table2[[#This Row],[Total_time]:[Total_time]],"")</f>
        <v/>
      </c>
      <c r="D1301" s="20" t="str" cm="1">
        <f t="array" ref="D1301">IF(Table2[[#This Row],[Nodes]:[Nodes]]=7,Table2[[#This Row],[Total_time]:[Total_time]],"")</f>
        <v/>
      </c>
    </row>
    <row r="1302" spans="1:4">
      <c r="A1302" s="20" t="str" cm="1">
        <f t="array" ref="A1302">IF(Table2[[#This Row],[Nodes]:[Nodes]]=4,Table2[[#This Row],[Total_time]:[Total_time]],"")</f>
        <v/>
      </c>
      <c r="B1302" s="20" t="str" cm="1">
        <f t="array" ref="B1302">IF(Table2[[#This Row],[Nodes]:[Nodes]]=5,Table2[[#This Row],[Total_time]:[Total_time]],"")</f>
        <v/>
      </c>
      <c r="C1302" s="20" t="str" cm="1">
        <f t="array" ref="C1302">IF(Table2[[#This Row],[Nodes]:[Nodes]]=6,Table2[[#This Row],[Total_time]:[Total_time]],"")</f>
        <v/>
      </c>
      <c r="D1302" s="20" t="str" cm="1">
        <f t="array" ref="D1302">IF(Table2[[#This Row],[Nodes]:[Nodes]]=7,Table2[[#This Row],[Total_time]:[Total_time]],"")</f>
        <v/>
      </c>
    </row>
    <row r="1303" spans="1:4">
      <c r="A1303" s="20" t="str" cm="1">
        <f t="array" ref="A1303">IF(Table2[[#This Row],[Nodes]:[Nodes]]=4,Table2[[#This Row],[Total_time]:[Total_time]],"")</f>
        <v/>
      </c>
      <c r="B1303" s="20" t="str" cm="1">
        <f t="array" ref="B1303">IF(Table2[[#This Row],[Nodes]:[Nodes]]=5,Table2[[#This Row],[Total_time]:[Total_time]],"")</f>
        <v/>
      </c>
      <c r="C1303" s="20" t="str" cm="1">
        <f t="array" ref="C1303">IF(Table2[[#This Row],[Nodes]:[Nodes]]=6,Table2[[#This Row],[Total_time]:[Total_time]],"")</f>
        <v/>
      </c>
      <c r="D1303" s="20" t="str" cm="1">
        <f t="array" ref="D1303">IF(Table2[[#This Row],[Nodes]:[Nodes]]=7,Table2[[#This Row],[Total_time]:[Total_time]],"")</f>
        <v/>
      </c>
    </row>
    <row r="1304" spans="1:4">
      <c r="A1304" s="20" t="str" cm="1">
        <f t="array" ref="A1304">IF(Table2[[#This Row],[Nodes]:[Nodes]]=4,Table2[[#This Row],[Total_time]:[Total_time]],"")</f>
        <v/>
      </c>
      <c r="B1304" s="20" t="str" cm="1">
        <f t="array" ref="B1304">IF(Table2[[#This Row],[Nodes]:[Nodes]]=5,Table2[[#This Row],[Total_time]:[Total_time]],"")</f>
        <v/>
      </c>
      <c r="C1304" s="20" t="str" cm="1">
        <f t="array" ref="C1304">IF(Table2[[#This Row],[Nodes]:[Nodes]]=6,Table2[[#This Row],[Total_time]:[Total_time]],"")</f>
        <v/>
      </c>
      <c r="D1304" s="20" t="str" cm="1">
        <f t="array" ref="D1304">IF(Table2[[#This Row],[Nodes]:[Nodes]]=7,Table2[[#This Row],[Total_time]:[Total_time]],"")</f>
        <v/>
      </c>
    </row>
    <row r="1305" spans="1:4">
      <c r="A1305" s="20" t="str" cm="1">
        <f t="array" ref="A1305">IF(Table2[[#This Row],[Nodes]:[Nodes]]=4,Table2[[#This Row],[Total_time]:[Total_time]],"")</f>
        <v/>
      </c>
      <c r="B1305" s="20" t="str" cm="1">
        <f t="array" ref="B1305">IF(Table2[[#This Row],[Nodes]:[Nodes]]=5,Table2[[#This Row],[Total_time]:[Total_time]],"")</f>
        <v/>
      </c>
      <c r="C1305" s="20" t="str" cm="1">
        <f t="array" ref="C1305">IF(Table2[[#This Row],[Nodes]:[Nodes]]=6,Table2[[#This Row],[Total_time]:[Total_time]],"")</f>
        <v/>
      </c>
      <c r="D1305" s="20" t="str" cm="1">
        <f t="array" ref="D1305">IF(Table2[[#This Row],[Nodes]:[Nodes]]=7,Table2[[#This Row],[Total_time]:[Total_time]],"")</f>
        <v/>
      </c>
    </row>
    <row r="1306" spans="1:4">
      <c r="A1306" s="20" t="str" cm="1">
        <f t="array" ref="A1306">IF(Table2[[#This Row],[Nodes]:[Nodes]]=4,Table2[[#This Row],[Total_time]:[Total_time]],"")</f>
        <v/>
      </c>
      <c r="B1306" s="20" t="str" cm="1">
        <f t="array" ref="B1306">IF(Table2[[#This Row],[Nodes]:[Nodes]]=5,Table2[[#This Row],[Total_time]:[Total_time]],"")</f>
        <v/>
      </c>
      <c r="C1306" s="20" t="str" cm="1">
        <f t="array" ref="C1306">IF(Table2[[#This Row],[Nodes]:[Nodes]]=6,Table2[[#This Row],[Total_time]:[Total_time]],"")</f>
        <v/>
      </c>
      <c r="D1306" s="20" t="str" cm="1">
        <f t="array" ref="D1306">IF(Table2[[#This Row],[Nodes]:[Nodes]]=7,Table2[[#This Row],[Total_time]:[Total_time]],"")</f>
        <v/>
      </c>
    </row>
    <row r="1307" spans="1:4">
      <c r="A1307" s="20" t="str" cm="1">
        <f t="array" ref="A1307">IF(Table2[[#This Row],[Nodes]:[Nodes]]=4,Table2[[#This Row],[Total_time]:[Total_time]],"")</f>
        <v/>
      </c>
      <c r="B1307" s="20" t="str" cm="1">
        <f t="array" ref="B1307">IF(Table2[[#This Row],[Nodes]:[Nodes]]=5,Table2[[#This Row],[Total_time]:[Total_time]],"")</f>
        <v/>
      </c>
      <c r="C1307" s="20" t="str" cm="1">
        <f t="array" ref="C1307">IF(Table2[[#This Row],[Nodes]:[Nodes]]=6,Table2[[#This Row],[Total_time]:[Total_time]],"")</f>
        <v/>
      </c>
      <c r="D1307" s="20" t="str" cm="1">
        <f t="array" ref="D1307">IF(Table2[[#This Row],[Nodes]:[Nodes]]=7,Table2[[#This Row],[Total_time]:[Total_time]],"")</f>
        <v/>
      </c>
    </row>
    <row r="1308" spans="1:4">
      <c r="A1308" s="20" t="str" cm="1">
        <f t="array" ref="A1308">IF(Table2[[#This Row],[Nodes]:[Nodes]]=4,Table2[[#This Row],[Total_time]:[Total_time]],"")</f>
        <v/>
      </c>
      <c r="B1308" s="20" t="str" cm="1">
        <f t="array" ref="B1308">IF(Table2[[#This Row],[Nodes]:[Nodes]]=5,Table2[[#This Row],[Total_time]:[Total_time]],"")</f>
        <v/>
      </c>
      <c r="C1308" s="20" t="str" cm="1">
        <f t="array" ref="C1308">IF(Table2[[#This Row],[Nodes]:[Nodes]]=6,Table2[[#This Row],[Total_time]:[Total_time]],"")</f>
        <v/>
      </c>
      <c r="D1308" s="20" t="str" cm="1">
        <f t="array" ref="D1308">IF(Table2[[#This Row],[Nodes]:[Nodes]]=7,Table2[[#This Row],[Total_time]:[Total_time]],"")</f>
        <v/>
      </c>
    </row>
    <row r="1309" spans="1:4">
      <c r="A1309" s="20" t="str" cm="1">
        <f t="array" ref="A1309">IF(Table2[[#This Row],[Nodes]:[Nodes]]=4,Table2[[#This Row],[Total_time]:[Total_time]],"")</f>
        <v/>
      </c>
      <c r="B1309" s="20" t="str" cm="1">
        <f t="array" ref="B1309">IF(Table2[[#This Row],[Nodes]:[Nodes]]=5,Table2[[#This Row],[Total_time]:[Total_time]],"")</f>
        <v/>
      </c>
      <c r="C1309" s="20" t="str" cm="1">
        <f t="array" ref="C1309">IF(Table2[[#This Row],[Nodes]:[Nodes]]=6,Table2[[#This Row],[Total_time]:[Total_time]],"")</f>
        <v/>
      </c>
      <c r="D1309" s="20" t="str" cm="1">
        <f t="array" ref="D1309">IF(Table2[[#This Row],[Nodes]:[Nodes]]=7,Table2[[#This Row],[Total_time]:[Total_time]],"")</f>
        <v/>
      </c>
    </row>
    <row r="1310" spans="1:4">
      <c r="A1310" s="20" t="str" cm="1">
        <f t="array" ref="A1310">IF(Table2[[#This Row],[Nodes]:[Nodes]]=4,Table2[[#This Row],[Total_time]:[Total_time]],"")</f>
        <v/>
      </c>
      <c r="B1310" s="20" t="str" cm="1">
        <f t="array" ref="B1310">IF(Table2[[#This Row],[Nodes]:[Nodes]]=5,Table2[[#This Row],[Total_time]:[Total_time]],"")</f>
        <v/>
      </c>
      <c r="C1310" s="20" t="str" cm="1">
        <f t="array" ref="C1310">IF(Table2[[#This Row],[Nodes]:[Nodes]]=6,Table2[[#This Row],[Total_time]:[Total_time]],"")</f>
        <v/>
      </c>
      <c r="D1310" s="20" t="str" cm="1">
        <f t="array" ref="D1310">IF(Table2[[#This Row],[Nodes]:[Nodes]]=7,Table2[[#This Row],[Total_time]:[Total_time]],"")</f>
        <v/>
      </c>
    </row>
    <row r="1311" spans="1:4">
      <c r="A1311" s="20" t="str" cm="1">
        <f t="array" ref="A1311">IF(Table2[[#This Row],[Nodes]:[Nodes]]=4,Table2[[#This Row],[Total_time]:[Total_time]],"")</f>
        <v/>
      </c>
      <c r="B1311" s="20" t="str" cm="1">
        <f t="array" ref="B1311">IF(Table2[[#This Row],[Nodes]:[Nodes]]=5,Table2[[#This Row],[Total_time]:[Total_time]],"")</f>
        <v/>
      </c>
      <c r="C1311" s="20" t="str" cm="1">
        <f t="array" ref="C1311">IF(Table2[[#This Row],[Nodes]:[Nodes]]=6,Table2[[#This Row],[Total_time]:[Total_time]],"")</f>
        <v/>
      </c>
      <c r="D1311" s="20" t="str" cm="1">
        <f t="array" ref="D1311">IF(Table2[[#This Row],[Nodes]:[Nodes]]=7,Table2[[#This Row],[Total_time]:[Total_time]],"")</f>
        <v/>
      </c>
    </row>
    <row r="1312" spans="1:4">
      <c r="A1312" s="20" t="str" cm="1">
        <f t="array" ref="A1312">IF(Table2[[#This Row],[Nodes]:[Nodes]]=4,Table2[[#This Row],[Total_time]:[Total_time]],"")</f>
        <v/>
      </c>
      <c r="B1312" s="20" t="str" cm="1">
        <f t="array" ref="B1312">IF(Table2[[#This Row],[Nodes]:[Nodes]]=5,Table2[[#This Row],[Total_time]:[Total_time]],"")</f>
        <v/>
      </c>
      <c r="C1312" s="20" t="str" cm="1">
        <f t="array" ref="C1312">IF(Table2[[#This Row],[Nodes]:[Nodes]]=6,Table2[[#This Row],[Total_time]:[Total_time]],"")</f>
        <v/>
      </c>
      <c r="D1312" s="20" t="str" cm="1">
        <f t="array" ref="D1312">IF(Table2[[#This Row],[Nodes]:[Nodes]]=7,Table2[[#This Row],[Total_time]:[Total_time]],"")</f>
        <v/>
      </c>
    </row>
    <row r="1313" spans="1:4">
      <c r="A1313" s="20" t="str" cm="1">
        <f t="array" ref="A1313">IF(Table2[[#This Row],[Nodes]:[Nodes]]=4,Table2[[#This Row],[Total_time]:[Total_time]],"")</f>
        <v/>
      </c>
      <c r="B1313" s="20" t="str" cm="1">
        <f t="array" ref="B1313">IF(Table2[[#This Row],[Nodes]:[Nodes]]=5,Table2[[#This Row],[Total_time]:[Total_time]],"")</f>
        <v/>
      </c>
      <c r="C1313" s="20" t="str" cm="1">
        <f t="array" ref="C1313">IF(Table2[[#This Row],[Nodes]:[Nodes]]=6,Table2[[#This Row],[Total_time]:[Total_time]],"")</f>
        <v/>
      </c>
      <c r="D1313" s="20" t="str" cm="1">
        <f t="array" ref="D1313">IF(Table2[[#This Row],[Nodes]:[Nodes]]=7,Table2[[#This Row],[Total_time]:[Total_time]],"")</f>
        <v/>
      </c>
    </row>
    <row r="1314" spans="1:4">
      <c r="A1314" s="20" t="str" cm="1">
        <f t="array" ref="A1314">IF(Table2[[#This Row],[Nodes]:[Nodes]]=4,Table2[[#This Row],[Total_time]:[Total_time]],"")</f>
        <v/>
      </c>
      <c r="B1314" s="20" t="str" cm="1">
        <f t="array" ref="B1314">IF(Table2[[#This Row],[Nodes]:[Nodes]]=5,Table2[[#This Row],[Total_time]:[Total_time]],"")</f>
        <v/>
      </c>
      <c r="C1314" s="20" t="str" cm="1">
        <f t="array" ref="C1314">IF(Table2[[#This Row],[Nodes]:[Nodes]]=6,Table2[[#This Row],[Total_time]:[Total_time]],"")</f>
        <v/>
      </c>
      <c r="D1314" s="20" t="str" cm="1">
        <f t="array" ref="D1314">IF(Table2[[#This Row],[Nodes]:[Nodes]]=7,Table2[[#This Row],[Total_time]:[Total_time]],"")</f>
        <v/>
      </c>
    </row>
    <row r="1315" spans="1:4">
      <c r="A1315" s="20" t="str" cm="1">
        <f t="array" ref="A1315">IF(Table2[[#This Row],[Nodes]:[Nodes]]=4,Table2[[#This Row],[Total_time]:[Total_time]],"")</f>
        <v/>
      </c>
      <c r="B1315" s="20" t="str" cm="1">
        <f t="array" ref="B1315">IF(Table2[[#This Row],[Nodes]:[Nodes]]=5,Table2[[#This Row],[Total_time]:[Total_time]],"")</f>
        <v/>
      </c>
      <c r="C1315" s="20" t="str" cm="1">
        <f t="array" ref="C1315">IF(Table2[[#This Row],[Nodes]:[Nodes]]=6,Table2[[#This Row],[Total_time]:[Total_time]],"")</f>
        <v/>
      </c>
      <c r="D1315" s="20" t="str" cm="1">
        <f t="array" ref="D1315">IF(Table2[[#This Row],[Nodes]:[Nodes]]=7,Table2[[#This Row],[Total_time]:[Total_time]],"")</f>
        <v/>
      </c>
    </row>
    <row r="1316" spans="1:4">
      <c r="A1316" s="20" t="str" cm="1">
        <f t="array" ref="A1316">IF(Table2[[#This Row],[Nodes]:[Nodes]]=4,Table2[[#This Row],[Total_time]:[Total_time]],"")</f>
        <v/>
      </c>
      <c r="B1316" s="20" t="str" cm="1">
        <f t="array" ref="B1316">IF(Table2[[#This Row],[Nodes]:[Nodes]]=5,Table2[[#This Row],[Total_time]:[Total_time]],"")</f>
        <v/>
      </c>
      <c r="C1316" s="20" t="str" cm="1">
        <f t="array" ref="C1316">IF(Table2[[#This Row],[Nodes]:[Nodes]]=6,Table2[[#This Row],[Total_time]:[Total_time]],"")</f>
        <v/>
      </c>
      <c r="D1316" s="20" t="str" cm="1">
        <f t="array" ref="D1316">IF(Table2[[#This Row],[Nodes]:[Nodes]]=7,Table2[[#This Row],[Total_time]:[Total_time]],"")</f>
        <v/>
      </c>
    </row>
    <row r="1317" spans="1:4">
      <c r="A1317" s="20" t="str" cm="1">
        <f t="array" ref="A1317">IF(Table2[[#This Row],[Nodes]:[Nodes]]=4,Table2[[#This Row],[Total_time]:[Total_time]],"")</f>
        <v/>
      </c>
      <c r="B1317" s="20" t="str" cm="1">
        <f t="array" ref="B1317">IF(Table2[[#This Row],[Nodes]:[Nodes]]=5,Table2[[#This Row],[Total_time]:[Total_time]],"")</f>
        <v/>
      </c>
      <c r="C1317" s="20" t="str" cm="1">
        <f t="array" ref="C1317">IF(Table2[[#This Row],[Nodes]:[Nodes]]=6,Table2[[#This Row],[Total_time]:[Total_time]],"")</f>
        <v/>
      </c>
      <c r="D1317" s="20" t="str" cm="1">
        <f t="array" ref="D1317">IF(Table2[[#This Row],[Nodes]:[Nodes]]=7,Table2[[#This Row],[Total_time]:[Total_time]],"")</f>
        <v/>
      </c>
    </row>
    <row r="1318" spans="1:4">
      <c r="A1318" s="20" t="str" cm="1">
        <f t="array" ref="A1318">IF(Table2[[#This Row],[Nodes]:[Nodes]]=4,Table2[[#This Row],[Total_time]:[Total_time]],"")</f>
        <v/>
      </c>
      <c r="B1318" s="20" t="str" cm="1">
        <f t="array" ref="B1318">IF(Table2[[#This Row],[Nodes]:[Nodes]]=5,Table2[[#This Row],[Total_time]:[Total_time]],"")</f>
        <v/>
      </c>
      <c r="C1318" s="20" t="str" cm="1">
        <f t="array" ref="C1318">IF(Table2[[#This Row],[Nodes]:[Nodes]]=6,Table2[[#This Row],[Total_time]:[Total_time]],"")</f>
        <v/>
      </c>
      <c r="D1318" s="20" t="str" cm="1">
        <f t="array" ref="D1318">IF(Table2[[#This Row],[Nodes]:[Nodes]]=7,Table2[[#This Row],[Total_time]:[Total_time]],"")</f>
        <v/>
      </c>
    </row>
    <row r="1319" spans="1:4">
      <c r="A1319" s="20" t="str" cm="1">
        <f t="array" ref="A1319">IF(Table2[[#This Row],[Nodes]:[Nodes]]=4,Table2[[#This Row],[Total_time]:[Total_time]],"")</f>
        <v/>
      </c>
      <c r="B1319" s="20" t="str" cm="1">
        <f t="array" ref="B1319">IF(Table2[[#This Row],[Nodes]:[Nodes]]=5,Table2[[#This Row],[Total_time]:[Total_time]],"")</f>
        <v/>
      </c>
      <c r="C1319" s="20" t="str" cm="1">
        <f t="array" ref="C1319">IF(Table2[[#This Row],[Nodes]:[Nodes]]=6,Table2[[#This Row],[Total_time]:[Total_time]],"")</f>
        <v/>
      </c>
      <c r="D1319" s="20" t="str" cm="1">
        <f t="array" ref="D1319">IF(Table2[[#This Row],[Nodes]:[Nodes]]=7,Table2[[#This Row],[Total_time]:[Total_time]],"")</f>
        <v/>
      </c>
    </row>
    <row r="1320" spans="1:4">
      <c r="A1320" s="20" t="str" cm="1">
        <f t="array" ref="A1320">IF(Table2[[#This Row],[Nodes]:[Nodes]]=4,Table2[[#This Row],[Total_time]:[Total_time]],"")</f>
        <v/>
      </c>
      <c r="B1320" s="20" t="str" cm="1">
        <f t="array" ref="B1320">IF(Table2[[#This Row],[Nodes]:[Nodes]]=5,Table2[[#This Row],[Total_time]:[Total_time]],"")</f>
        <v/>
      </c>
      <c r="C1320" s="20" t="str" cm="1">
        <f t="array" ref="C1320">IF(Table2[[#This Row],[Nodes]:[Nodes]]=6,Table2[[#This Row],[Total_time]:[Total_time]],"")</f>
        <v/>
      </c>
      <c r="D1320" s="20" t="str" cm="1">
        <f t="array" ref="D1320">IF(Table2[[#This Row],[Nodes]:[Nodes]]=7,Table2[[#This Row],[Total_time]:[Total_time]],"")</f>
        <v/>
      </c>
    </row>
    <row r="1321" spans="1:4">
      <c r="A1321" s="20" t="str" cm="1">
        <f t="array" ref="A1321">IF(Table2[[#This Row],[Nodes]:[Nodes]]=4,Table2[[#This Row],[Total_time]:[Total_time]],"")</f>
        <v/>
      </c>
      <c r="B1321" s="20" t="str" cm="1">
        <f t="array" ref="B1321">IF(Table2[[#This Row],[Nodes]:[Nodes]]=5,Table2[[#This Row],[Total_time]:[Total_time]],"")</f>
        <v/>
      </c>
      <c r="C1321" s="20" t="str" cm="1">
        <f t="array" ref="C1321">IF(Table2[[#This Row],[Nodes]:[Nodes]]=6,Table2[[#This Row],[Total_time]:[Total_time]],"")</f>
        <v/>
      </c>
      <c r="D1321" s="20" t="str" cm="1">
        <f t="array" ref="D1321">IF(Table2[[#This Row],[Nodes]:[Nodes]]=7,Table2[[#This Row],[Total_time]:[Total_time]],"")</f>
        <v/>
      </c>
    </row>
    <row r="1322" spans="1:4">
      <c r="A1322" s="20" t="str" cm="1">
        <f t="array" ref="A1322">IF(Table2[[#This Row],[Nodes]:[Nodes]]=4,Table2[[#This Row],[Total_time]:[Total_time]],"")</f>
        <v/>
      </c>
      <c r="B1322" s="20" t="str" cm="1">
        <f t="array" ref="B1322">IF(Table2[[#This Row],[Nodes]:[Nodes]]=5,Table2[[#This Row],[Total_time]:[Total_time]],"")</f>
        <v/>
      </c>
      <c r="C1322" s="20" t="str" cm="1">
        <f t="array" ref="C1322">IF(Table2[[#This Row],[Nodes]:[Nodes]]=6,Table2[[#This Row],[Total_time]:[Total_time]],"")</f>
        <v/>
      </c>
      <c r="D1322" s="20" t="str" cm="1">
        <f t="array" ref="D1322">IF(Table2[[#This Row],[Nodes]:[Nodes]]=7,Table2[[#This Row],[Total_time]:[Total_time]],"")</f>
        <v/>
      </c>
    </row>
    <row r="1323" spans="1:4">
      <c r="A1323" s="20" t="str" cm="1">
        <f t="array" ref="A1323">IF(Table2[[#This Row],[Nodes]:[Nodes]]=4,Table2[[#This Row],[Total_time]:[Total_time]],"")</f>
        <v/>
      </c>
      <c r="B1323" s="20" t="str" cm="1">
        <f t="array" ref="B1323">IF(Table2[[#This Row],[Nodes]:[Nodes]]=5,Table2[[#This Row],[Total_time]:[Total_time]],"")</f>
        <v/>
      </c>
      <c r="C1323" s="20" t="str" cm="1">
        <f t="array" ref="C1323">IF(Table2[[#This Row],[Nodes]:[Nodes]]=6,Table2[[#This Row],[Total_time]:[Total_time]],"")</f>
        <v/>
      </c>
      <c r="D1323" s="20" t="str" cm="1">
        <f t="array" ref="D1323">IF(Table2[[#This Row],[Nodes]:[Nodes]]=7,Table2[[#This Row],[Total_time]:[Total_time]],"")</f>
        <v/>
      </c>
    </row>
    <row r="1324" spans="1:4">
      <c r="A1324" s="20" t="str" cm="1">
        <f t="array" ref="A1324">IF(Table2[[#This Row],[Nodes]:[Nodes]]=4,Table2[[#This Row],[Total_time]:[Total_time]],"")</f>
        <v/>
      </c>
      <c r="B1324" s="20" t="str" cm="1">
        <f t="array" ref="B1324">IF(Table2[[#This Row],[Nodes]:[Nodes]]=5,Table2[[#This Row],[Total_time]:[Total_time]],"")</f>
        <v/>
      </c>
      <c r="C1324" s="20" t="str" cm="1">
        <f t="array" ref="C1324">IF(Table2[[#This Row],[Nodes]:[Nodes]]=6,Table2[[#This Row],[Total_time]:[Total_time]],"")</f>
        <v/>
      </c>
      <c r="D1324" s="20" t="str" cm="1">
        <f t="array" ref="D1324">IF(Table2[[#This Row],[Nodes]:[Nodes]]=7,Table2[[#This Row],[Total_time]:[Total_time]],"")</f>
        <v/>
      </c>
    </row>
    <row r="1325" spans="1:4">
      <c r="A1325" s="20" t="str" cm="1">
        <f t="array" ref="A1325">IF(Table2[[#This Row],[Nodes]:[Nodes]]=4,Table2[[#This Row],[Total_time]:[Total_time]],"")</f>
        <v/>
      </c>
      <c r="B1325" s="20" t="str" cm="1">
        <f t="array" ref="B1325">IF(Table2[[#This Row],[Nodes]:[Nodes]]=5,Table2[[#This Row],[Total_time]:[Total_time]],"")</f>
        <v/>
      </c>
      <c r="C1325" s="20" t="str" cm="1">
        <f t="array" ref="C1325">IF(Table2[[#This Row],[Nodes]:[Nodes]]=6,Table2[[#This Row],[Total_time]:[Total_time]],"")</f>
        <v/>
      </c>
      <c r="D1325" s="20" t="str" cm="1">
        <f t="array" ref="D1325">IF(Table2[[#This Row],[Nodes]:[Nodes]]=7,Table2[[#This Row],[Total_time]:[Total_time]],"")</f>
        <v/>
      </c>
    </row>
    <row r="1326" spans="1:4">
      <c r="A1326" s="20" t="str" cm="1">
        <f t="array" ref="A1326">IF(Table2[[#This Row],[Nodes]:[Nodes]]=4,Table2[[#This Row],[Total_time]:[Total_time]],"")</f>
        <v/>
      </c>
      <c r="B1326" s="20" t="str" cm="1">
        <f t="array" ref="B1326">IF(Table2[[#This Row],[Nodes]:[Nodes]]=5,Table2[[#This Row],[Total_time]:[Total_time]],"")</f>
        <v/>
      </c>
      <c r="C1326" s="20" t="str" cm="1">
        <f t="array" ref="C1326">IF(Table2[[#This Row],[Nodes]:[Nodes]]=6,Table2[[#This Row],[Total_time]:[Total_time]],"")</f>
        <v/>
      </c>
      <c r="D1326" s="20" t="str" cm="1">
        <f t="array" ref="D1326">IF(Table2[[#This Row],[Nodes]:[Nodes]]=7,Table2[[#This Row],[Total_time]:[Total_time]],"")</f>
        <v/>
      </c>
    </row>
    <row r="1327" spans="1:4">
      <c r="A1327" s="20" t="str" cm="1">
        <f t="array" ref="A1327">IF(Table2[[#This Row],[Nodes]:[Nodes]]=4,Table2[[#This Row],[Total_time]:[Total_time]],"")</f>
        <v/>
      </c>
      <c r="B1327" s="20" t="str" cm="1">
        <f t="array" ref="B1327">IF(Table2[[#This Row],[Nodes]:[Nodes]]=5,Table2[[#This Row],[Total_time]:[Total_time]],"")</f>
        <v/>
      </c>
      <c r="C1327" s="20" t="str" cm="1">
        <f t="array" ref="C1327">IF(Table2[[#This Row],[Nodes]:[Nodes]]=6,Table2[[#This Row],[Total_time]:[Total_time]],"")</f>
        <v/>
      </c>
      <c r="D1327" s="20" t="str" cm="1">
        <f t="array" ref="D1327">IF(Table2[[#This Row],[Nodes]:[Nodes]]=7,Table2[[#This Row],[Total_time]:[Total_time]],"")</f>
        <v/>
      </c>
    </row>
    <row r="1328" spans="1:4">
      <c r="A1328" s="20" t="str" cm="1">
        <f t="array" ref="A1328">IF(Table2[[#This Row],[Nodes]:[Nodes]]=4,Table2[[#This Row],[Total_time]:[Total_time]],"")</f>
        <v/>
      </c>
      <c r="B1328" s="20" t="str" cm="1">
        <f t="array" ref="B1328">IF(Table2[[#This Row],[Nodes]:[Nodes]]=5,Table2[[#This Row],[Total_time]:[Total_time]],"")</f>
        <v/>
      </c>
      <c r="C1328" s="20" t="str" cm="1">
        <f t="array" ref="C1328">IF(Table2[[#This Row],[Nodes]:[Nodes]]=6,Table2[[#This Row],[Total_time]:[Total_time]],"")</f>
        <v/>
      </c>
      <c r="D1328" s="20" t="str" cm="1">
        <f t="array" ref="D1328">IF(Table2[[#This Row],[Nodes]:[Nodes]]=7,Table2[[#This Row],[Total_time]:[Total_time]],"")</f>
        <v/>
      </c>
    </row>
    <row r="1329" spans="1:4">
      <c r="A1329" s="20" t="str" cm="1">
        <f t="array" ref="A1329">IF(Table2[[#This Row],[Nodes]:[Nodes]]=4,Table2[[#This Row],[Total_time]:[Total_time]],"")</f>
        <v/>
      </c>
      <c r="B1329" s="20" t="str" cm="1">
        <f t="array" ref="B1329">IF(Table2[[#This Row],[Nodes]:[Nodes]]=5,Table2[[#This Row],[Total_time]:[Total_time]],"")</f>
        <v/>
      </c>
      <c r="C1329" s="20" t="str" cm="1">
        <f t="array" ref="C1329">IF(Table2[[#This Row],[Nodes]:[Nodes]]=6,Table2[[#This Row],[Total_time]:[Total_time]],"")</f>
        <v/>
      </c>
      <c r="D1329" s="20" t="str" cm="1">
        <f t="array" ref="D1329">IF(Table2[[#This Row],[Nodes]:[Nodes]]=7,Table2[[#This Row],[Total_time]:[Total_time]],"")</f>
        <v/>
      </c>
    </row>
    <row r="1330" spans="1:4">
      <c r="A1330" s="20" t="str" cm="1">
        <f t="array" ref="A1330">IF(Table2[[#This Row],[Nodes]:[Nodes]]=4,Table2[[#This Row],[Total_time]:[Total_time]],"")</f>
        <v/>
      </c>
      <c r="B1330" s="20" t="str" cm="1">
        <f t="array" ref="B1330">IF(Table2[[#This Row],[Nodes]:[Nodes]]=5,Table2[[#This Row],[Total_time]:[Total_time]],"")</f>
        <v/>
      </c>
      <c r="C1330" s="20" t="str" cm="1">
        <f t="array" ref="C1330">IF(Table2[[#This Row],[Nodes]:[Nodes]]=6,Table2[[#This Row],[Total_time]:[Total_time]],"")</f>
        <v/>
      </c>
      <c r="D1330" s="20" t="str" cm="1">
        <f t="array" ref="D1330">IF(Table2[[#This Row],[Nodes]:[Nodes]]=7,Table2[[#This Row],[Total_time]:[Total_time]],"")</f>
        <v/>
      </c>
    </row>
    <row r="1331" spans="1:4">
      <c r="A1331" s="20" t="str" cm="1">
        <f t="array" ref="A1331">IF(Table2[[#This Row],[Nodes]:[Nodes]]=4,Table2[[#This Row],[Total_time]:[Total_time]],"")</f>
        <v/>
      </c>
      <c r="B1331" s="20" t="str" cm="1">
        <f t="array" ref="B1331">IF(Table2[[#This Row],[Nodes]:[Nodes]]=5,Table2[[#This Row],[Total_time]:[Total_time]],"")</f>
        <v/>
      </c>
      <c r="C1331" s="20" t="str" cm="1">
        <f t="array" ref="C1331">IF(Table2[[#This Row],[Nodes]:[Nodes]]=6,Table2[[#This Row],[Total_time]:[Total_time]],"")</f>
        <v/>
      </c>
      <c r="D1331" s="20" t="str" cm="1">
        <f t="array" ref="D1331">IF(Table2[[#This Row],[Nodes]:[Nodes]]=7,Table2[[#This Row],[Total_time]:[Total_time]],"")</f>
        <v/>
      </c>
    </row>
    <row r="1332" spans="1:4">
      <c r="A1332" s="20" t="str" cm="1">
        <f t="array" ref="A1332">IF(Table2[[#This Row],[Nodes]:[Nodes]]=4,Table2[[#This Row],[Total_time]:[Total_time]],"")</f>
        <v/>
      </c>
      <c r="B1332" s="20" t="str" cm="1">
        <f t="array" ref="B1332">IF(Table2[[#This Row],[Nodes]:[Nodes]]=5,Table2[[#This Row],[Total_time]:[Total_time]],"")</f>
        <v/>
      </c>
      <c r="C1332" s="20" t="str" cm="1">
        <f t="array" ref="C1332">IF(Table2[[#This Row],[Nodes]:[Nodes]]=6,Table2[[#This Row],[Total_time]:[Total_time]],"")</f>
        <v/>
      </c>
      <c r="D1332" s="20" t="str" cm="1">
        <f t="array" ref="D1332">IF(Table2[[#This Row],[Nodes]:[Nodes]]=7,Table2[[#This Row],[Total_time]:[Total_time]],"")</f>
        <v/>
      </c>
    </row>
    <row r="1333" spans="1:4">
      <c r="A1333" s="20" t="str" cm="1">
        <f t="array" ref="A1333">IF(Table2[[#This Row],[Nodes]:[Nodes]]=4,Table2[[#This Row],[Total_time]:[Total_time]],"")</f>
        <v/>
      </c>
      <c r="B1333" s="20" t="str" cm="1">
        <f t="array" ref="B1333">IF(Table2[[#This Row],[Nodes]:[Nodes]]=5,Table2[[#This Row],[Total_time]:[Total_time]],"")</f>
        <v/>
      </c>
      <c r="C1333" s="20" t="str" cm="1">
        <f t="array" ref="C1333">IF(Table2[[#This Row],[Nodes]:[Nodes]]=6,Table2[[#This Row],[Total_time]:[Total_time]],"")</f>
        <v/>
      </c>
      <c r="D1333" s="20" t="str" cm="1">
        <f t="array" ref="D1333">IF(Table2[[#This Row],[Nodes]:[Nodes]]=7,Table2[[#This Row],[Total_time]:[Total_time]],"")</f>
        <v/>
      </c>
    </row>
    <row r="1334" spans="1:4">
      <c r="A1334" s="20" t="str" cm="1">
        <f t="array" ref="A1334">IF(Table2[[#This Row],[Nodes]:[Nodes]]=4,Table2[[#This Row],[Total_time]:[Total_time]],"")</f>
        <v/>
      </c>
      <c r="B1334" s="20" t="str" cm="1">
        <f t="array" ref="B1334">IF(Table2[[#This Row],[Nodes]:[Nodes]]=5,Table2[[#This Row],[Total_time]:[Total_time]],"")</f>
        <v/>
      </c>
      <c r="C1334" s="20" t="str" cm="1">
        <f t="array" ref="C1334">IF(Table2[[#This Row],[Nodes]:[Nodes]]=6,Table2[[#This Row],[Total_time]:[Total_time]],"")</f>
        <v/>
      </c>
      <c r="D1334" s="20" t="str" cm="1">
        <f t="array" ref="D1334">IF(Table2[[#This Row],[Nodes]:[Nodes]]=7,Table2[[#This Row],[Total_time]:[Total_time]],"")</f>
        <v/>
      </c>
    </row>
    <row r="1335" spans="1:4">
      <c r="A1335" s="20" t="str" cm="1">
        <f t="array" ref="A1335">IF(Table2[[#This Row],[Nodes]:[Nodes]]=4,Table2[[#This Row],[Total_time]:[Total_time]],"")</f>
        <v/>
      </c>
      <c r="B1335" s="20" t="str" cm="1">
        <f t="array" ref="B1335">IF(Table2[[#This Row],[Nodes]:[Nodes]]=5,Table2[[#This Row],[Total_time]:[Total_time]],"")</f>
        <v/>
      </c>
      <c r="C1335" s="20" t="str" cm="1">
        <f t="array" ref="C1335">IF(Table2[[#This Row],[Nodes]:[Nodes]]=6,Table2[[#This Row],[Total_time]:[Total_time]],"")</f>
        <v/>
      </c>
      <c r="D1335" s="20" t="str" cm="1">
        <f t="array" ref="D1335">IF(Table2[[#This Row],[Nodes]:[Nodes]]=7,Table2[[#This Row],[Total_time]:[Total_time]],"")</f>
        <v/>
      </c>
    </row>
    <row r="1336" spans="1:4">
      <c r="A1336" s="20" t="str" cm="1">
        <f t="array" ref="A1336">IF(Table2[[#This Row],[Nodes]:[Nodes]]=4,Table2[[#This Row],[Total_time]:[Total_time]],"")</f>
        <v/>
      </c>
      <c r="B1336" s="20" t="str" cm="1">
        <f t="array" ref="B1336">IF(Table2[[#This Row],[Nodes]:[Nodes]]=5,Table2[[#This Row],[Total_time]:[Total_time]],"")</f>
        <v/>
      </c>
      <c r="C1336" s="20" t="str" cm="1">
        <f t="array" ref="C1336">IF(Table2[[#This Row],[Nodes]:[Nodes]]=6,Table2[[#This Row],[Total_time]:[Total_time]],"")</f>
        <v/>
      </c>
      <c r="D1336" s="20" t="str" cm="1">
        <f t="array" ref="D1336">IF(Table2[[#This Row],[Nodes]:[Nodes]]=7,Table2[[#This Row],[Total_time]:[Total_time]],"")</f>
        <v/>
      </c>
    </row>
    <row r="1337" spans="1:4">
      <c r="A1337" s="20" t="str" cm="1">
        <f t="array" ref="A1337">IF(Table2[[#This Row],[Nodes]:[Nodes]]=4,Table2[[#This Row],[Total_time]:[Total_time]],"")</f>
        <v/>
      </c>
      <c r="B1337" s="20" t="str" cm="1">
        <f t="array" ref="B1337">IF(Table2[[#This Row],[Nodes]:[Nodes]]=5,Table2[[#This Row],[Total_time]:[Total_time]],"")</f>
        <v/>
      </c>
      <c r="C1337" s="20" t="str" cm="1">
        <f t="array" ref="C1337">IF(Table2[[#This Row],[Nodes]:[Nodes]]=6,Table2[[#This Row],[Total_time]:[Total_time]],"")</f>
        <v/>
      </c>
      <c r="D1337" s="20" t="str" cm="1">
        <f t="array" ref="D1337">IF(Table2[[#This Row],[Nodes]:[Nodes]]=7,Table2[[#This Row],[Total_time]:[Total_time]],"")</f>
        <v/>
      </c>
    </row>
    <row r="1338" spans="1:4">
      <c r="A1338" s="20" t="str" cm="1">
        <f t="array" ref="A1338">IF(Table2[[#This Row],[Nodes]:[Nodes]]=4,Table2[[#This Row],[Total_time]:[Total_time]],"")</f>
        <v/>
      </c>
      <c r="B1338" s="20" t="str" cm="1">
        <f t="array" ref="B1338">IF(Table2[[#This Row],[Nodes]:[Nodes]]=5,Table2[[#This Row],[Total_time]:[Total_time]],"")</f>
        <v/>
      </c>
      <c r="C1338" s="20" t="str" cm="1">
        <f t="array" ref="C1338">IF(Table2[[#This Row],[Nodes]:[Nodes]]=6,Table2[[#This Row],[Total_time]:[Total_time]],"")</f>
        <v/>
      </c>
      <c r="D1338" s="20" t="str" cm="1">
        <f t="array" ref="D1338">IF(Table2[[#This Row],[Nodes]:[Nodes]]=7,Table2[[#This Row],[Total_time]:[Total_time]],"")</f>
        <v/>
      </c>
    </row>
    <row r="1339" spans="1:4">
      <c r="A1339" s="20" t="str" cm="1">
        <f t="array" ref="A1339">IF(Table2[[#This Row],[Nodes]:[Nodes]]=4,Table2[[#This Row],[Total_time]:[Total_time]],"")</f>
        <v/>
      </c>
      <c r="B1339" s="20" t="str" cm="1">
        <f t="array" ref="B1339">IF(Table2[[#This Row],[Nodes]:[Nodes]]=5,Table2[[#This Row],[Total_time]:[Total_time]],"")</f>
        <v/>
      </c>
      <c r="C1339" s="20" t="str" cm="1">
        <f t="array" ref="C1339">IF(Table2[[#This Row],[Nodes]:[Nodes]]=6,Table2[[#This Row],[Total_time]:[Total_time]],"")</f>
        <v/>
      </c>
      <c r="D1339" s="20" t="str" cm="1">
        <f t="array" ref="D1339">IF(Table2[[#This Row],[Nodes]:[Nodes]]=7,Table2[[#This Row],[Total_time]:[Total_time]],"")</f>
        <v/>
      </c>
    </row>
    <row r="1340" spans="1:4">
      <c r="A1340" s="20" t="str" cm="1">
        <f t="array" ref="A1340">IF(Table2[[#This Row],[Nodes]:[Nodes]]=4,Table2[[#This Row],[Total_time]:[Total_time]],"")</f>
        <v/>
      </c>
      <c r="B1340" s="20" t="str" cm="1">
        <f t="array" ref="B1340">IF(Table2[[#This Row],[Nodes]:[Nodes]]=5,Table2[[#This Row],[Total_time]:[Total_time]],"")</f>
        <v/>
      </c>
      <c r="C1340" s="20" t="str" cm="1">
        <f t="array" ref="C1340">IF(Table2[[#This Row],[Nodes]:[Nodes]]=6,Table2[[#This Row],[Total_time]:[Total_time]],"")</f>
        <v/>
      </c>
      <c r="D1340" s="20" t="str" cm="1">
        <f t="array" ref="D1340">IF(Table2[[#This Row],[Nodes]:[Nodes]]=7,Table2[[#This Row],[Total_time]:[Total_time]],"")</f>
        <v/>
      </c>
    </row>
    <row r="1341" spans="1:4">
      <c r="A1341" s="20" t="str" cm="1">
        <f t="array" ref="A1341">IF(Table2[[#This Row],[Nodes]:[Nodes]]=4,Table2[[#This Row],[Total_time]:[Total_time]],"")</f>
        <v/>
      </c>
      <c r="B1341" s="20" t="str" cm="1">
        <f t="array" ref="B1341">IF(Table2[[#This Row],[Nodes]:[Nodes]]=5,Table2[[#This Row],[Total_time]:[Total_time]],"")</f>
        <v/>
      </c>
      <c r="C1341" s="20" t="str" cm="1">
        <f t="array" ref="C1341">IF(Table2[[#This Row],[Nodes]:[Nodes]]=6,Table2[[#This Row],[Total_time]:[Total_time]],"")</f>
        <v/>
      </c>
      <c r="D1341" s="20" t="str" cm="1">
        <f t="array" ref="D1341">IF(Table2[[#This Row],[Nodes]:[Nodes]]=7,Table2[[#This Row],[Total_time]:[Total_time]],"")</f>
        <v/>
      </c>
    </row>
    <row r="1342" spans="1:4">
      <c r="A1342" s="20" t="str" cm="1">
        <f t="array" ref="A1342">IF(Table2[[#This Row],[Nodes]:[Nodes]]=4,Table2[[#This Row],[Total_time]:[Total_time]],"")</f>
        <v/>
      </c>
      <c r="B1342" s="20" t="str" cm="1">
        <f t="array" ref="B1342">IF(Table2[[#This Row],[Nodes]:[Nodes]]=5,Table2[[#This Row],[Total_time]:[Total_time]],"")</f>
        <v/>
      </c>
      <c r="C1342" s="20" t="str" cm="1">
        <f t="array" ref="C1342">IF(Table2[[#This Row],[Nodes]:[Nodes]]=6,Table2[[#This Row],[Total_time]:[Total_time]],"")</f>
        <v/>
      </c>
      <c r="D1342" s="20" t="str" cm="1">
        <f t="array" ref="D1342">IF(Table2[[#This Row],[Nodes]:[Nodes]]=7,Table2[[#This Row],[Total_time]:[Total_time]],"")</f>
        <v/>
      </c>
    </row>
    <row r="1343" spans="1:4">
      <c r="A1343" s="20" t="str" cm="1">
        <f t="array" ref="A1343">IF(Table2[[#This Row],[Nodes]:[Nodes]]=4,Table2[[#This Row],[Total_time]:[Total_time]],"")</f>
        <v/>
      </c>
      <c r="B1343" s="20" t="str" cm="1">
        <f t="array" ref="B1343">IF(Table2[[#This Row],[Nodes]:[Nodes]]=5,Table2[[#This Row],[Total_time]:[Total_time]],"")</f>
        <v/>
      </c>
      <c r="C1343" s="20" t="str" cm="1">
        <f t="array" ref="C1343">IF(Table2[[#This Row],[Nodes]:[Nodes]]=6,Table2[[#This Row],[Total_time]:[Total_time]],"")</f>
        <v/>
      </c>
      <c r="D1343" s="20" t="str" cm="1">
        <f t="array" ref="D1343">IF(Table2[[#This Row],[Nodes]:[Nodes]]=7,Table2[[#This Row],[Total_time]:[Total_time]],"")</f>
        <v/>
      </c>
    </row>
    <row r="1344" spans="1:4">
      <c r="A1344" s="20" t="str" cm="1">
        <f t="array" ref="A1344">IF(Table2[[#This Row],[Nodes]:[Nodes]]=4,Table2[[#This Row],[Total_time]:[Total_time]],"")</f>
        <v/>
      </c>
      <c r="B1344" s="20" t="str" cm="1">
        <f t="array" ref="B1344">IF(Table2[[#This Row],[Nodes]:[Nodes]]=5,Table2[[#This Row],[Total_time]:[Total_time]],"")</f>
        <v/>
      </c>
      <c r="C1344" s="20" t="str" cm="1">
        <f t="array" ref="C1344">IF(Table2[[#This Row],[Nodes]:[Nodes]]=6,Table2[[#This Row],[Total_time]:[Total_time]],"")</f>
        <v/>
      </c>
      <c r="D1344" s="20" t="str" cm="1">
        <f t="array" ref="D1344">IF(Table2[[#This Row],[Nodes]:[Nodes]]=7,Table2[[#This Row],[Total_time]:[Total_time]],"")</f>
        <v/>
      </c>
    </row>
    <row r="1345" spans="1:4">
      <c r="A1345" s="20" t="str" cm="1">
        <f t="array" ref="A1345">IF(Table2[[#This Row],[Nodes]:[Nodes]]=4,Table2[[#This Row],[Total_time]:[Total_time]],"")</f>
        <v/>
      </c>
      <c r="B1345" s="20" t="str" cm="1">
        <f t="array" ref="B1345">IF(Table2[[#This Row],[Nodes]:[Nodes]]=5,Table2[[#This Row],[Total_time]:[Total_time]],"")</f>
        <v/>
      </c>
      <c r="C1345" s="20" t="str" cm="1">
        <f t="array" ref="C1345">IF(Table2[[#This Row],[Nodes]:[Nodes]]=6,Table2[[#This Row],[Total_time]:[Total_time]],"")</f>
        <v/>
      </c>
      <c r="D1345" s="20" t="str" cm="1">
        <f t="array" ref="D1345">IF(Table2[[#This Row],[Nodes]:[Nodes]]=7,Table2[[#This Row],[Total_time]:[Total_time]],"")</f>
        <v/>
      </c>
    </row>
    <row r="1346" spans="1:4">
      <c r="A1346" s="20" t="str" cm="1">
        <f t="array" ref="A1346">IF(Table2[[#This Row],[Nodes]:[Nodes]]=4,Table2[[#This Row],[Total_time]:[Total_time]],"")</f>
        <v/>
      </c>
      <c r="B1346" s="20" t="str" cm="1">
        <f t="array" ref="B1346">IF(Table2[[#This Row],[Nodes]:[Nodes]]=5,Table2[[#This Row],[Total_time]:[Total_time]],"")</f>
        <v/>
      </c>
      <c r="C1346" s="20" t="str" cm="1">
        <f t="array" ref="C1346">IF(Table2[[#This Row],[Nodes]:[Nodes]]=6,Table2[[#This Row],[Total_time]:[Total_time]],"")</f>
        <v/>
      </c>
      <c r="D1346" s="20" t="str" cm="1">
        <f t="array" ref="D1346">IF(Table2[[#This Row],[Nodes]:[Nodes]]=7,Table2[[#This Row],[Total_time]:[Total_time]],"")</f>
        <v/>
      </c>
    </row>
    <row r="1347" spans="1:4">
      <c r="A1347" s="20" t="str" cm="1">
        <f t="array" ref="A1347">IF(Table2[[#This Row],[Nodes]:[Nodes]]=4,Table2[[#This Row],[Total_time]:[Total_time]],"")</f>
        <v/>
      </c>
      <c r="B1347" s="20" t="str" cm="1">
        <f t="array" ref="B1347">IF(Table2[[#This Row],[Nodes]:[Nodes]]=5,Table2[[#This Row],[Total_time]:[Total_time]],"")</f>
        <v/>
      </c>
      <c r="C1347" s="20" t="str" cm="1">
        <f t="array" ref="C1347">IF(Table2[[#This Row],[Nodes]:[Nodes]]=6,Table2[[#This Row],[Total_time]:[Total_time]],"")</f>
        <v/>
      </c>
      <c r="D1347" s="20" t="str" cm="1">
        <f t="array" ref="D1347">IF(Table2[[#This Row],[Nodes]:[Nodes]]=7,Table2[[#This Row],[Total_time]:[Total_time]],"")</f>
        <v/>
      </c>
    </row>
    <row r="1348" spans="1:4">
      <c r="A1348" s="20" t="str" cm="1">
        <f t="array" ref="A1348">IF(Table2[[#This Row],[Nodes]:[Nodes]]=4,Table2[[#This Row],[Total_time]:[Total_time]],"")</f>
        <v/>
      </c>
      <c r="B1348" s="20" t="str" cm="1">
        <f t="array" ref="B1348">IF(Table2[[#This Row],[Nodes]:[Nodes]]=5,Table2[[#This Row],[Total_time]:[Total_time]],"")</f>
        <v/>
      </c>
      <c r="C1348" s="20" t="str" cm="1">
        <f t="array" ref="C1348">IF(Table2[[#This Row],[Nodes]:[Nodes]]=6,Table2[[#This Row],[Total_time]:[Total_time]],"")</f>
        <v/>
      </c>
      <c r="D1348" s="20" t="str" cm="1">
        <f t="array" ref="D1348">IF(Table2[[#This Row],[Nodes]:[Nodes]]=7,Table2[[#This Row],[Total_time]:[Total_time]],"")</f>
        <v/>
      </c>
    </row>
    <row r="1349" spans="1:4">
      <c r="A1349" s="20" t="str" cm="1">
        <f t="array" ref="A1349">IF(Table2[[#This Row],[Nodes]:[Nodes]]=4,Table2[[#This Row],[Total_time]:[Total_time]],"")</f>
        <v/>
      </c>
      <c r="B1349" s="20" t="str" cm="1">
        <f t="array" ref="B1349">IF(Table2[[#This Row],[Nodes]:[Nodes]]=5,Table2[[#This Row],[Total_time]:[Total_time]],"")</f>
        <v/>
      </c>
      <c r="C1349" s="20" t="str" cm="1">
        <f t="array" ref="C1349">IF(Table2[[#This Row],[Nodes]:[Nodes]]=6,Table2[[#This Row],[Total_time]:[Total_time]],"")</f>
        <v/>
      </c>
      <c r="D1349" s="20" t="str" cm="1">
        <f t="array" ref="D1349">IF(Table2[[#This Row],[Nodes]:[Nodes]]=7,Table2[[#This Row],[Total_time]:[Total_time]],"")</f>
        <v/>
      </c>
    </row>
    <row r="1350" spans="1:4">
      <c r="A1350" s="20" t="str" cm="1">
        <f t="array" ref="A1350">IF(Table2[[#This Row],[Nodes]:[Nodes]]=4,Table2[[#This Row],[Total_time]:[Total_time]],"")</f>
        <v/>
      </c>
      <c r="B1350" s="20" t="str" cm="1">
        <f t="array" ref="B1350">IF(Table2[[#This Row],[Nodes]:[Nodes]]=5,Table2[[#This Row],[Total_time]:[Total_time]],"")</f>
        <v/>
      </c>
      <c r="C1350" s="20" t="str" cm="1">
        <f t="array" ref="C1350">IF(Table2[[#This Row],[Nodes]:[Nodes]]=6,Table2[[#This Row],[Total_time]:[Total_time]],"")</f>
        <v/>
      </c>
      <c r="D1350" s="20" t="str" cm="1">
        <f t="array" ref="D1350">IF(Table2[[#This Row],[Nodes]:[Nodes]]=7,Table2[[#This Row],[Total_time]:[Total_time]],"")</f>
        <v/>
      </c>
    </row>
    <row r="1351" spans="1:4">
      <c r="A1351" s="20" t="str" cm="1">
        <f t="array" ref="A1351">IF(Table2[[#This Row],[Nodes]:[Nodes]]=4,Table2[[#This Row],[Total_time]:[Total_time]],"")</f>
        <v/>
      </c>
      <c r="B1351" s="20" t="str" cm="1">
        <f t="array" ref="B1351">IF(Table2[[#This Row],[Nodes]:[Nodes]]=5,Table2[[#This Row],[Total_time]:[Total_time]],"")</f>
        <v/>
      </c>
      <c r="C1351" s="20" t="str" cm="1">
        <f t="array" ref="C1351">IF(Table2[[#This Row],[Nodes]:[Nodes]]=6,Table2[[#This Row],[Total_time]:[Total_time]],"")</f>
        <v/>
      </c>
      <c r="D1351" s="20" t="str" cm="1">
        <f t="array" ref="D1351">IF(Table2[[#This Row],[Nodes]:[Nodes]]=7,Table2[[#This Row],[Total_time]:[Total_time]],"")</f>
        <v/>
      </c>
    </row>
    <row r="1352" spans="1:4">
      <c r="A1352" s="20" t="str" cm="1">
        <f t="array" ref="A1352">IF(Table2[[#This Row],[Nodes]:[Nodes]]=4,Table2[[#This Row],[Total_time]:[Total_time]],"")</f>
        <v/>
      </c>
      <c r="B1352" s="20" t="str" cm="1">
        <f t="array" ref="B1352">IF(Table2[[#This Row],[Nodes]:[Nodes]]=5,Table2[[#This Row],[Total_time]:[Total_time]],"")</f>
        <v/>
      </c>
      <c r="C1352" s="20" t="str" cm="1">
        <f t="array" ref="C1352">IF(Table2[[#This Row],[Nodes]:[Nodes]]=6,Table2[[#This Row],[Total_time]:[Total_time]],"")</f>
        <v/>
      </c>
      <c r="D1352" s="20" t="str" cm="1">
        <f t="array" ref="D1352">IF(Table2[[#This Row],[Nodes]:[Nodes]]=7,Table2[[#This Row],[Total_time]:[Total_time]],"")</f>
        <v/>
      </c>
    </row>
    <row r="1353" spans="1:4">
      <c r="A1353" s="20" t="str" cm="1">
        <f t="array" ref="A1353">IF(Table2[[#This Row],[Nodes]:[Nodes]]=4,Table2[[#This Row],[Total_time]:[Total_time]],"")</f>
        <v/>
      </c>
      <c r="B1353" s="20" t="str" cm="1">
        <f t="array" ref="B1353">IF(Table2[[#This Row],[Nodes]:[Nodes]]=5,Table2[[#This Row],[Total_time]:[Total_time]],"")</f>
        <v/>
      </c>
      <c r="C1353" s="20" t="str" cm="1">
        <f t="array" ref="C1353">IF(Table2[[#This Row],[Nodes]:[Nodes]]=6,Table2[[#This Row],[Total_time]:[Total_time]],"")</f>
        <v/>
      </c>
      <c r="D1353" s="20" t="str" cm="1">
        <f t="array" ref="D1353">IF(Table2[[#This Row],[Nodes]:[Nodes]]=7,Table2[[#This Row],[Total_time]:[Total_time]],"")</f>
        <v/>
      </c>
    </row>
    <row r="1354" spans="1:4">
      <c r="A1354" s="20" t="str" cm="1">
        <f t="array" ref="A1354">IF(Table2[[#This Row],[Nodes]:[Nodes]]=4,Table2[[#This Row],[Total_time]:[Total_time]],"")</f>
        <v/>
      </c>
      <c r="B1354" s="20" t="str" cm="1">
        <f t="array" ref="B1354">IF(Table2[[#This Row],[Nodes]:[Nodes]]=5,Table2[[#This Row],[Total_time]:[Total_time]],"")</f>
        <v/>
      </c>
      <c r="C1354" s="20" t="str" cm="1">
        <f t="array" ref="C1354">IF(Table2[[#This Row],[Nodes]:[Nodes]]=6,Table2[[#This Row],[Total_time]:[Total_time]],"")</f>
        <v/>
      </c>
      <c r="D1354" s="20" t="str" cm="1">
        <f t="array" ref="D1354">IF(Table2[[#This Row],[Nodes]:[Nodes]]=7,Table2[[#This Row],[Total_time]:[Total_time]],"")</f>
        <v/>
      </c>
    </row>
    <row r="1355" spans="1:4">
      <c r="A1355" s="20" t="str" cm="1">
        <f t="array" ref="A1355">IF(Table2[[#This Row],[Nodes]:[Nodes]]=4,Table2[[#This Row],[Total_time]:[Total_time]],"")</f>
        <v/>
      </c>
      <c r="B1355" s="20" t="str" cm="1">
        <f t="array" ref="B1355">IF(Table2[[#This Row],[Nodes]:[Nodes]]=5,Table2[[#This Row],[Total_time]:[Total_time]],"")</f>
        <v/>
      </c>
      <c r="C1355" s="20" t="str" cm="1">
        <f t="array" ref="C1355">IF(Table2[[#This Row],[Nodes]:[Nodes]]=6,Table2[[#This Row],[Total_time]:[Total_time]],"")</f>
        <v/>
      </c>
      <c r="D1355" s="20" t="str" cm="1">
        <f t="array" ref="D1355">IF(Table2[[#This Row],[Nodes]:[Nodes]]=7,Table2[[#This Row],[Total_time]:[Total_time]],"")</f>
        <v/>
      </c>
    </row>
    <row r="1356" spans="1:4">
      <c r="A1356" s="20" t="str" cm="1">
        <f t="array" ref="A1356">IF(Table2[[#This Row],[Nodes]:[Nodes]]=4,Table2[[#This Row],[Total_time]:[Total_time]],"")</f>
        <v/>
      </c>
      <c r="B1356" s="20" t="str" cm="1">
        <f t="array" ref="B1356">IF(Table2[[#This Row],[Nodes]:[Nodes]]=5,Table2[[#This Row],[Total_time]:[Total_time]],"")</f>
        <v/>
      </c>
      <c r="C1356" s="20" t="str" cm="1">
        <f t="array" ref="C1356">IF(Table2[[#This Row],[Nodes]:[Nodes]]=6,Table2[[#This Row],[Total_time]:[Total_time]],"")</f>
        <v/>
      </c>
      <c r="D1356" s="20" t="str" cm="1">
        <f t="array" ref="D1356">IF(Table2[[#This Row],[Nodes]:[Nodes]]=7,Table2[[#This Row],[Total_time]:[Total_time]],"")</f>
        <v/>
      </c>
    </row>
    <row r="1357" spans="1:4">
      <c r="A1357" s="20" t="str" cm="1">
        <f t="array" ref="A1357">IF(Table2[[#This Row],[Nodes]:[Nodes]]=4,Table2[[#This Row],[Total_time]:[Total_time]],"")</f>
        <v/>
      </c>
      <c r="B1357" s="20" t="str" cm="1">
        <f t="array" ref="B1357">IF(Table2[[#This Row],[Nodes]:[Nodes]]=5,Table2[[#This Row],[Total_time]:[Total_time]],"")</f>
        <v/>
      </c>
      <c r="C1357" s="20" t="str" cm="1">
        <f t="array" ref="C1357">IF(Table2[[#This Row],[Nodes]:[Nodes]]=6,Table2[[#This Row],[Total_time]:[Total_time]],"")</f>
        <v/>
      </c>
      <c r="D1357" s="20" t="str" cm="1">
        <f t="array" ref="D1357">IF(Table2[[#This Row],[Nodes]:[Nodes]]=7,Table2[[#This Row],[Total_time]:[Total_time]],"")</f>
        <v/>
      </c>
    </row>
    <row r="1358" spans="1:4">
      <c r="A1358" s="20" t="str" cm="1">
        <f t="array" ref="A1358">IF(Table2[[#This Row],[Nodes]:[Nodes]]=4,Table2[[#This Row],[Total_time]:[Total_time]],"")</f>
        <v/>
      </c>
      <c r="B1358" s="20" t="str" cm="1">
        <f t="array" ref="B1358">IF(Table2[[#This Row],[Nodes]:[Nodes]]=5,Table2[[#This Row],[Total_time]:[Total_time]],"")</f>
        <v/>
      </c>
      <c r="C1358" s="20" t="str" cm="1">
        <f t="array" ref="C1358">IF(Table2[[#This Row],[Nodes]:[Nodes]]=6,Table2[[#This Row],[Total_time]:[Total_time]],"")</f>
        <v/>
      </c>
      <c r="D1358" s="20" t="str" cm="1">
        <f t="array" ref="D1358">IF(Table2[[#This Row],[Nodes]:[Nodes]]=7,Table2[[#This Row],[Total_time]:[Total_time]],"")</f>
        <v/>
      </c>
    </row>
    <row r="1359" spans="1:4">
      <c r="A1359" s="20" t="str" cm="1">
        <f t="array" ref="A1359">IF(Table2[[#This Row],[Nodes]:[Nodes]]=4,Table2[[#This Row],[Total_time]:[Total_time]],"")</f>
        <v/>
      </c>
      <c r="B1359" s="20" t="str" cm="1">
        <f t="array" ref="B1359">IF(Table2[[#This Row],[Nodes]:[Nodes]]=5,Table2[[#This Row],[Total_time]:[Total_time]],"")</f>
        <v/>
      </c>
      <c r="C1359" s="20" t="str" cm="1">
        <f t="array" ref="C1359">IF(Table2[[#This Row],[Nodes]:[Nodes]]=6,Table2[[#This Row],[Total_time]:[Total_time]],"")</f>
        <v/>
      </c>
      <c r="D1359" s="20" t="str" cm="1">
        <f t="array" ref="D1359">IF(Table2[[#This Row],[Nodes]:[Nodes]]=7,Table2[[#This Row],[Total_time]:[Total_time]],"")</f>
        <v/>
      </c>
    </row>
    <row r="1360" spans="1:4">
      <c r="A1360" s="20" t="str" cm="1">
        <f t="array" ref="A1360">IF(Table2[[#This Row],[Nodes]:[Nodes]]=4,Table2[[#This Row],[Total_time]:[Total_time]],"")</f>
        <v/>
      </c>
      <c r="B1360" s="20" t="str" cm="1">
        <f t="array" ref="B1360">IF(Table2[[#This Row],[Nodes]:[Nodes]]=5,Table2[[#This Row],[Total_time]:[Total_time]],"")</f>
        <v/>
      </c>
      <c r="C1360" s="20" t="str" cm="1">
        <f t="array" ref="C1360">IF(Table2[[#This Row],[Nodes]:[Nodes]]=6,Table2[[#This Row],[Total_time]:[Total_time]],"")</f>
        <v/>
      </c>
      <c r="D1360" s="20" t="str" cm="1">
        <f t="array" ref="D1360">IF(Table2[[#This Row],[Nodes]:[Nodes]]=7,Table2[[#This Row],[Total_time]:[Total_time]],"")</f>
        <v/>
      </c>
    </row>
    <row r="1361" spans="1:4">
      <c r="A1361" s="20" t="str" cm="1">
        <f t="array" ref="A1361">IF(Table2[[#This Row],[Nodes]:[Nodes]]=4,Table2[[#This Row],[Total_time]:[Total_time]],"")</f>
        <v/>
      </c>
      <c r="B1361" s="20" t="str" cm="1">
        <f t="array" ref="B1361">IF(Table2[[#This Row],[Nodes]:[Nodes]]=5,Table2[[#This Row],[Total_time]:[Total_time]],"")</f>
        <v/>
      </c>
      <c r="C1361" s="20" t="str" cm="1">
        <f t="array" ref="C1361">IF(Table2[[#This Row],[Nodes]:[Nodes]]=6,Table2[[#This Row],[Total_time]:[Total_time]],"")</f>
        <v/>
      </c>
      <c r="D1361" s="20" t="str" cm="1">
        <f t="array" ref="D1361">IF(Table2[[#This Row],[Nodes]:[Nodes]]=7,Table2[[#This Row],[Total_time]:[Total_time]],"")</f>
        <v/>
      </c>
    </row>
    <row r="1362" spans="1:4">
      <c r="A1362" s="20" t="str" cm="1">
        <f t="array" ref="A1362">IF(Table2[[#This Row],[Nodes]:[Nodes]]=4,Table2[[#This Row],[Total_time]:[Total_time]],"")</f>
        <v/>
      </c>
      <c r="B1362" s="20" t="str" cm="1">
        <f t="array" ref="B1362">IF(Table2[[#This Row],[Nodes]:[Nodes]]=5,Table2[[#This Row],[Total_time]:[Total_time]],"")</f>
        <v/>
      </c>
      <c r="C1362" s="20" t="str" cm="1">
        <f t="array" ref="C1362">IF(Table2[[#This Row],[Nodes]:[Nodes]]=6,Table2[[#This Row],[Total_time]:[Total_time]],"")</f>
        <v/>
      </c>
      <c r="D1362" s="20" t="str" cm="1">
        <f t="array" ref="D1362">IF(Table2[[#This Row],[Nodes]:[Nodes]]=7,Table2[[#This Row],[Total_time]:[Total_time]],"")</f>
        <v/>
      </c>
    </row>
    <row r="1363" spans="1:4">
      <c r="A1363" s="20" t="str" cm="1">
        <f t="array" ref="A1363">IF(Table2[[#This Row],[Nodes]:[Nodes]]=4,Table2[[#This Row],[Total_time]:[Total_time]],"")</f>
        <v/>
      </c>
      <c r="B1363" s="20" t="str" cm="1">
        <f t="array" ref="B1363">IF(Table2[[#This Row],[Nodes]:[Nodes]]=5,Table2[[#This Row],[Total_time]:[Total_time]],"")</f>
        <v/>
      </c>
      <c r="C1363" s="20" t="str" cm="1">
        <f t="array" ref="C1363">IF(Table2[[#This Row],[Nodes]:[Nodes]]=6,Table2[[#This Row],[Total_time]:[Total_time]],"")</f>
        <v/>
      </c>
      <c r="D1363" s="20" t="str" cm="1">
        <f t="array" ref="D1363">IF(Table2[[#This Row],[Nodes]:[Nodes]]=7,Table2[[#This Row],[Total_time]:[Total_time]],"")</f>
        <v/>
      </c>
    </row>
    <row r="1364" spans="1:4">
      <c r="A1364" s="20" t="str" cm="1">
        <f t="array" ref="A1364">IF(Table2[[#This Row],[Nodes]:[Nodes]]=4,Table2[[#This Row],[Total_time]:[Total_time]],"")</f>
        <v/>
      </c>
      <c r="B1364" s="20" t="str" cm="1">
        <f t="array" ref="B1364">IF(Table2[[#This Row],[Nodes]:[Nodes]]=5,Table2[[#This Row],[Total_time]:[Total_time]],"")</f>
        <v/>
      </c>
      <c r="C1364" s="20" t="str" cm="1">
        <f t="array" ref="C1364">IF(Table2[[#This Row],[Nodes]:[Nodes]]=6,Table2[[#This Row],[Total_time]:[Total_time]],"")</f>
        <v/>
      </c>
      <c r="D1364" s="20" t="str" cm="1">
        <f t="array" ref="D1364">IF(Table2[[#This Row],[Nodes]:[Nodes]]=7,Table2[[#This Row],[Total_time]:[Total_time]],"")</f>
        <v/>
      </c>
    </row>
    <row r="1365" spans="1:4">
      <c r="A1365" s="20" t="str" cm="1">
        <f t="array" ref="A1365">IF(Table2[[#This Row],[Nodes]:[Nodes]]=4,Table2[[#This Row],[Total_time]:[Total_time]],"")</f>
        <v/>
      </c>
      <c r="B1365" s="20" t="str" cm="1">
        <f t="array" ref="B1365">IF(Table2[[#This Row],[Nodes]:[Nodes]]=5,Table2[[#This Row],[Total_time]:[Total_time]],"")</f>
        <v/>
      </c>
      <c r="C1365" s="20" t="str" cm="1">
        <f t="array" ref="C1365">IF(Table2[[#This Row],[Nodes]:[Nodes]]=6,Table2[[#This Row],[Total_time]:[Total_time]],"")</f>
        <v/>
      </c>
      <c r="D1365" s="20" t="str" cm="1">
        <f t="array" ref="D1365">IF(Table2[[#This Row],[Nodes]:[Nodes]]=7,Table2[[#This Row],[Total_time]:[Total_time]],"")</f>
        <v/>
      </c>
    </row>
    <row r="1366" spans="1:4">
      <c r="A1366" s="20" t="str" cm="1">
        <f t="array" ref="A1366">IF(Table2[[#This Row],[Nodes]:[Nodes]]=4,Table2[[#This Row],[Total_time]:[Total_time]],"")</f>
        <v/>
      </c>
      <c r="B1366" s="20" t="str" cm="1">
        <f t="array" ref="B1366">IF(Table2[[#This Row],[Nodes]:[Nodes]]=5,Table2[[#This Row],[Total_time]:[Total_time]],"")</f>
        <v/>
      </c>
      <c r="C1366" s="20" t="str" cm="1">
        <f t="array" ref="C1366">IF(Table2[[#This Row],[Nodes]:[Nodes]]=6,Table2[[#This Row],[Total_time]:[Total_time]],"")</f>
        <v/>
      </c>
      <c r="D1366" s="20" t="str" cm="1">
        <f t="array" ref="D1366">IF(Table2[[#This Row],[Nodes]:[Nodes]]=7,Table2[[#This Row],[Total_time]:[Total_time]],"")</f>
        <v/>
      </c>
    </row>
    <row r="1367" spans="1:4">
      <c r="A1367" s="20" t="str" cm="1">
        <f t="array" ref="A1367">IF(Table2[[#This Row],[Nodes]:[Nodes]]=4,Table2[[#This Row],[Total_time]:[Total_time]],"")</f>
        <v/>
      </c>
      <c r="B1367" s="20" t="str" cm="1">
        <f t="array" ref="B1367">IF(Table2[[#This Row],[Nodes]:[Nodes]]=5,Table2[[#This Row],[Total_time]:[Total_time]],"")</f>
        <v/>
      </c>
      <c r="C1367" s="20" t="str" cm="1">
        <f t="array" ref="C1367">IF(Table2[[#This Row],[Nodes]:[Nodes]]=6,Table2[[#This Row],[Total_time]:[Total_time]],"")</f>
        <v/>
      </c>
      <c r="D1367" s="20" t="str" cm="1">
        <f t="array" ref="D1367">IF(Table2[[#This Row],[Nodes]:[Nodes]]=7,Table2[[#This Row],[Total_time]:[Total_time]],"")</f>
        <v/>
      </c>
    </row>
    <row r="1368" spans="1:4">
      <c r="A1368" s="20" t="str" cm="1">
        <f t="array" ref="A1368">IF(Table2[[#This Row],[Nodes]:[Nodes]]=4,Table2[[#This Row],[Total_time]:[Total_time]],"")</f>
        <v/>
      </c>
      <c r="B1368" s="20" t="str" cm="1">
        <f t="array" ref="B1368">IF(Table2[[#This Row],[Nodes]:[Nodes]]=5,Table2[[#This Row],[Total_time]:[Total_time]],"")</f>
        <v/>
      </c>
      <c r="C1368" s="20" t="str" cm="1">
        <f t="array" ref="C1368">IF(Table2[[#This Row],[Nodes]:[Nodes]]=6,Table2[[#This Row],[Total_time]:[Total_time]],"")</f>
        <v/>
      </c>
      <c r="D1368" s="20" t="str" cm="1">
        <f t="array" ref="D1368">IF(Table2[[#This Row],[Nodes]:[Nodes]]=7,Table2[[#This Row],[Total_time]:[Total_time]],"")</f>
        <v/>
      </c>
    </row>
    <row r="1369" spans="1:4">
      <c r="A1369" s="20" t="str" cm="1">
        <f t="array" ref="A1369">IF(Table2[[#This Row],[Nodes]:[Nodes]]=4,Table2[[#This Row],[Total_time]:[Total_time]],"")</f>
        <v/>
      </c>
      <c r="B1369" s="20" t="str" cm="1">
        <f t="array" ref="B1369">IF(Table2[[#This Row],[Nodes]:[Nodes]]=5,Table2[[#This Row],[Total_time]:[Total_time]],"")</f>
        <v/>
      </c>
      <c r="C1369" s="20" t="str" cm="1">
        <f t="array" ref="C1369">IF(Table2[[#This Row],[Nodes]:[Nodes]]=6,Table2[[#This Row],[Total_time]:[Total_time]],"")</f>
        <v/>
      </c>
      <c r="D1369" s="20" t="str" cm="1">
        <f t="array" ref="D1369">IF(Table2[[#This Row],[Nodes]:[Nodes]]=7,Table2[[#This Row],[Total_time]:[Total_time]],"")</f>
        <v/>
      </c>
    </row>
    <row r="1370" spans="1:4">
      <c r="A1370" s="20" t="str" cm="1">
        <f t="array" ref="A1370">IF(Table2[[#This Row],[Nodes]:[Nodes]]=4,Table2[[#This Row],[Total_time]:[Total_time]],"")</f>
        <v/>
      </c>
      <c r="B1370" s="20" t="str" cm="1">
        <f t="array" ref="B1370">IF(Table2[[#This Row],[Nodes]:[Nodes]]=5,Table2[[#This Row],[Total_time]:[Total_time]],"")</f>
        <v/>
      </c>
      <c r="C1370" s="20" t="str" cm="1">
        <f t="array" ref="C1370">IF(Table2[[#This Row],[Nodes]:[Nodes]]=6,Table2[[#This Row],[Total_time]:[Total_time]],"")</f>
        <v/>
      </c>
      <c r="D1370" s="20" t="str" cm="1">
        <f t="array" ref="D1370">IF(Table2[[#This Row],[Nodes]:[Nodes]]=7,Table2[[#This Row],[Total_time]:[Total_time]],"")</f>
        <v/>
      </c>
    </row>
    <row r="1371" spans="1:4">
      <c r="A1371" s="20" t="str" cm="1">
        <f t="array" ref="A1371">IF(Table2[[#This Row],[Nodes]:[Nodes]]=4,Table2[[#This Row],[Total_time]:[Total_time]],"")</f>
        <v/>
      </c>
      <c r="B1371" s="20" t="str" cm="1">
        <f t="array" ref="B1371">IF(Table2[[#This Row],[Nodes]:[Nodes]]=5,Table2[[#This Row],[Total_time]:[Total_time]],"")</f>
        <v/>
      </c>
      <c r="C1371" s="20" t="str" cm="1">
        <f t="array" ref="C1371">IF(Table2[[#This Row],[Nodes]:[Nodes]]=6,Table2[[#This Row],[Total_time]:[Total_time]],"")</f>
        <v/>
      </c>
      <c r="D1371" s="20" t="str" cm="1">
        <f t="array" ref="D1371">IF(Table2[[#This Row],[Nodes]:[Nodes]]=7,Table2[[#This Row],[Total_time]:[Total_time]],"")</f>
        <v/>
      </c>
    </row>
    <row r="1372" spans="1:4">
      <c r="A1372" s="20" t="str" cm="1">
        <f t="array" ref="A1372">IF(Table2[[#This Row],[Nodes]:[Nodes]]=4,Table2[[#This Row],[Total_time]:[Total_time]],"")</f>
        <v/>
      </c>
      <c r="B1372" s="20" t="str" cm="1">
        <f t="array" ref="B1372">IF(Table2[[#This Row],[Nodes]:[Nodes]]=5,Table2[[#This Row],[Total_time]:[Total_time]],"")</f>
        <v/>
      </c>
      <c r="C1372" s="20" t="str" cm="1">
        <f t="array" ref="C1372">IF(Table2[[#This Row],[Nodes]:[Nodes]]=6,Table2[[#This Row],[Total_time]:[Total_time]],"")</f>
        <v/>
      </c>
      <c r="D1372" s="20" t="str" cm="1">
        <f t="array" ref="D1372">IF(Table2[[#This Row],[Nodes]:[Nodes]]=7,Table2[[#This Row],[Total_time]:[Total_time]],"")</f>
        <v/>
      </c>
    </row>
    <row r="1373" spans="1:4">
      <c r="A1373" s="20" t="str" cm="1">
        <f t="array" ref="A1373">IF(Table2[[#This Row],[Nodes]:[Nodes]]=4,Table2[[#This Row],[Total_time]:[Total_time]],"")</f>
        <v/>
      </c>
      <c r="B1373" s="20" t="str" cm="1">
        <f t="array" ref="B1373">IF(Table2[[#This Row],[Nodes]:[Nodes]]=5,Table2[[#This Row],[Total_time]:[Total_time]],"")</f>
        <v/>
      </c>
      <c r="C1373" s="20" t="str" cm="1">
        <f t="array" ref="C1373">IF(Table2[[#This Row],[Nodes]:[Nodes]]=6,Table2[[#This Row],[Total_time]:[Total_time]],"")</f>
        <v/>
      </c>
      <c r="D1373" s="20" t="str" cm="1">
        <f t="array" ref="D1373">IF(Table2[[#This Row],[Nodes]:[Nodes]]=7,Table2[[#This Row],[Total_time]:[Total_time]],"")</f>
        <v/>
      </c>
    </row>
    <row r="1374" spans="1:4">
      <c r="A1374" s="20" t="str" cm="1">
        <f t="array" ref="A1374">IF(Table2[[#This Row],[Nodes]:[Nodes]]=4,Table2[[#This Row],[Total_time]:[Total_time]],"")</f>
        <v/>
      </c>
      <c r="B1374" s="20" t="str" cm="1">
        <f t="array" ref="B1374">IF(Table2[[#This Row],[Nodes]:[Nodes]]=5,Table2[[#This Row],[Total_time]:[Total_time]],"")</f>
        <v/>
      </c>
      <c r="C1374" s="20" t="str" cm="1">
        <f t="array" ref="C1374">IF(Table2[[#This Row],[Nodes]:[Nodes]]=6,Table2[[#This Row],[Total_time]:[Total_time]],"")</f>
        <v/>
      </c>
      <c r="D1374" s="20" t="str" cm="1">
        <f t="array" ref="D1374">IF(Table2[[#This Row],[Nodes]:[Nodes]]=7,Table2[[#This Row],[Total_time]:[Total_time]],"")</f>
        <v/>
      </c>
    </row>
    <row r="1375" spans="1:4">
      <c r="A1375" s="20" t="str" cm="1">
        <f t="array" ref="A1375">IF(Table2[[#This Row],[Nodes]:[Nodes]]=4,Table2[[#This Row],[Total_time]:[Total_time]],"")</f>
        <v/>
      </c>
      <c r="B1375" s="20" t="str" cm="1">
        <f t="array" ref="B1375">IF(Table2[[#This Row],[Nodes]:[Nodes]]=5,Table2[[#This Row],[Total_time]:[Total_time]],"")</f>
        <v/>
      </c>
      <c r="C1375" s="20" t="str" cm="1">
        <f t="array" ref="C1375">IF(Table2[[#This Row],[Nodes]:[Nodes]]=6,Table2[[#This Row],[Total_time]:[Total_time]],"")</f>
        <v/>
      </c>
      <c r="D1375" s="20" t="str" cm="1">
        <f t="array" ref="D1375">IF(Table2[[#This Row],[Nodes]:[Nodes]]=7,Table2[[#This Row],[Total_time]:[Total_time]],"")</f>
        <v/>
      </c>
    </row>
    <row r="1376" spans="1:4">
      <c r="A1376" s="20" t="str" cm="1">
        <f t="array" ref="A1376">IF(Table2[[#This Row],[Nodes]:[Nodes]]=4,Table2[[#This Row],[Total_time]:[Total_time]],"")</f>
        <v/>
      </c>
      <c r="B1376" s="20" t="str" cm="1">
        <f t="array" ref="B1376">IF(Table2[[#This Row],[Nodes]:[Nodes]]=5,Table2[[#This Row],[Total_time]:[Total_time]],"")</f>
        <v/>
      </c>
      <c r="C1376" s="20" t="str" cm="1">
        <f t="array" ref="C1376">IF(Table2[[#This Row],[Nodes]:[Nodes]]=6,Table2[[#This Row],[Total_time]:[Total_time]],"")</f>
        <v/>
      </c>
      <c r="D1376" s="20" t="str" cm="1">
        <f t="array" ref="D1376">IF(Table2[[#This Row],[Nodes]:[Nodes]]=7,Table2[[#This Row],[Total_time]:[Total_time]],"")</f>
        <v/>
      </c>
    </row>
    <row r="1377" spans="1:4">
      <c r="A1377" s="20" t="str" cm="1">
        <f t="array" ref="A1377">IF(Table2[[#This Row],[Nodes]:[Nodes]]=4,Table2[[#This Row],[Total_time]:[Total_time]],"")</f>
        <v/>
      </c>
      <c r="B1377" s="20" t="str" cm="1">
        <f t="array" ref="B1377">IF(Table2[[#This Row],[Nodes]:[Nodes]]=5,Table2[[#This Row],[Total_time]:[Total_time]],"")</f>
        <v/>
      </c>
      <c r="C1377" s="20" t="str" cm="1">
        <f t="array" ref="C1377">IF(Table2[[#This Row],[Nodes]:[Nodes]]=6,Table2[[#This Row],[Total_time]:[Total_time]],"")</f>
        <v/>
      </c>
      <c r="D1377" s="20" t="str" cm="1">
        <f t="array" ref="D1377">IF(Table2[[#This Row],[Nodes]:[Nodes]]=7,Table2[[#This Row],[Total_time]:[Total_time]],"")</f>
        <v/>
      </c>
    </row>
    <row r="1378" spans="1:4">
      <c r="A1378" s="20" t="str" cm="1">
        <f t="array" ref="A1378">IF(Table2[[#This Row],[Nodes]:[Nodes]]=4,Table2[[#This Row],[Total_time]:[Total_time]],"")</f>
        <v/>
      </c>
      <c r="B1378" s="20" t="str" cm="1">
        <f t="array" ref="B1378">IF(Table2[[#This Row],[Nodes]:[Nodes]]=5,Table2[[#This Row],[Total_time]:[Total_time]],"")</f>
        <v/>
      </c>
      <c r="C1378" s="20" t="str" cm="1">
        <f t="array" ref="C1378">IF(Table2[[#This Row],[Nodes]:[Nodes]]=6,Table2[[#This Row],[Total_time]:[Total_time]],"")</f>
        <v/>
      </c>
      <c r="D1378" s="20" t="str" cm="1">
        <f t="array" ref="D1378">IF(Table2[[#This Row],[Nodes]:[Nodes]]=7,Table2[[#This Row],[Total_time]:[Total_time]],"")</f>
        <v/>
      </c>
    </row>
    <row r="1379" spans="1:4">
      <c r="A1379" s="20" t="str" cm="1">
        <f t="array" ref="A1379">IF(Table2[[#This Row],[Nodes]:[Nodes]]=4,Table2[[#This Row],[Total_time]:[Total_time]],"")</f>
        <v/>
      </c>
      <c r="B1379" s="20" t="str" cm="1">
        <f t="array" ref="B1379">IF(Table2[[#This Row],[Nodes]:[Nodes]]=5,Table2[[#This Row],[Total_time]:[Total_time]],"")</f>
        <v/>
      </c>
      <c r="C1379" s="20" t="str" cm="1">
        <f t="array" ref="C1379">IF(Table2[[#This Row],[Nodes]:[Nodes]]=6,Table2[[#This Row],[Total_time]:[Total_time]],"")</f>
        <v/>
      </c>
      <c r="D1379" s="20" t="str" cm="1">
        <f t="array" ref="D1379">IF(Table2[[#This Row],[Nodes]:[Nodes]]=7,Table2[[#This Row],[Total_time]:[Total_time]],"")</f>
        <v/>
      </c>
    </row>
    <row r="1380" spans="1:4">
      <c r="A1380" s="20" t="str" cm="1">
        <f t="array" ref="A1380">IF(Table2[[#This Row],[Nodes]:[Nodes]]=4,Table2[[#This Row],[Total_time]:[Total_time]],"")</f>
        <v/>
      </c>
      <c r="B1380" s="20" t="str" cm="1">
        <f t="array" ref="B1380">IF(Table2[[#This Row],[Nodes]:[Nodes]]=5,Table2[[#This Row],[Total_time]:[Total_time]],"")</f>
        <v/>
      </c>
      <c r="C1380" s="20" t="str" cm="1">
        <f t="array" ref="C1380">IF(Table2[[#This Row],[Nodes]:[Nodes]]=6,Table2[[#This Row],[Total_time]:[Total_time]],"")</f>
        <v/>
      </c>
      <c r="D1380" s="20" t="str" cm="1">
        <f t="array" ref="D1380">IF(Table2[[#This Row],[Nodes]:[Nodes]]=7,Table2[[#This Row],[Total_time]:[Total_time]],"")</f>
        <v/>
      </c>
    </row>
    <row r="1381" spans="1:4">
      <c r="A1381" s="20" t="str" cm="1">
        <f t="array" ref="A1381">IF(Table2[[#This Row],[Nodes]:[Nodes]]=4,Table2[[#This Row],[Total_time]:[Total_time]],"")</f>
        <v/>
      </c>
      <c r="B1381" s="20" t="str" cm="1">
        <f t="array" ref="B1381">IF(Table2[[#This Row],[Nodes]:[Nodes]]=5,Table2[[#This Row],[Total_time]:[Total_time]],"")</f>
        <v/>
      </c>
      <c r="C1381" s="20" t="str" cm="1">
        <f t="array" ref="C1381">IF(Table2[[#This Row],[Nodes]:[Nodes]]=6,Table2[[#This Row],[Total_time]:[Total_time]],"")</f>
        <v/>
      </c>
      <c r="D1381" s="20" t="str" cm="1">
        <f t="array" ref="D1381">IF(Table2[[#This Row],[Nodes]:[Nodes]]=7,Table2[[#This Row],[Total_time]:[Total_time]],"")</f>
        <v/>
      </c>
    </row>
    <row r="1382" spans="1:4">
      <c r="A1382" s="20" t="str" cm="1">
        <f t="array" ref="A1382">IF(Table2[[#This Row],[Nodes]:[Nodes]]=4,Table2[[#This Row],[Total_time]:[Total_time]],"")</f>
        <v/>
      </c>
      <c r="B1382" s="20" t="str" cm="1">
        <f t="array" ref="B1382">IF(Table2[[#This Row],[Nodes]:[Nodes]]=5,Table2[[#This Row],[Total_time]:[Total_time]],"")</f>
        <v/>
      </c>
      <c r="C1382" s="20" t="str" cm="1">
        <f t="array" ref="C1382">IF(Table2[[#This Row],[Nodes]:[Nodes]]=6,Table2[[#This Row],[Total_time]:[Total_time]],"")</f>
        <v/>
      </c>
      <c r="D1382" s="20" t="str" cm="1">
        <f t="array" ref="D1382">IF(Table2[[#This Row],[Nodes]:[Nodes]]=7,Table2[[#This Row],[Total_time]:[Total_time]],"")</f>
        <v/>
      </c>
    </row>
    <row r="1383" spans="1:4">
      <c r="A1383" s="20" t="str" cm="1">
        <f t="array" ref="A1383">IF(Table2[[#This Row],[Nodes]:[Nodes]]=4,Table2[[#This Row],[Total_time]:[Total_time]],"")</f>
        <v/>
      </c>
      <c r="B1383" s="20" t="str" cm="1">
        <f t="array" ref="B1383">IF(Table2[[#This Row],[Nodes]:[Nodes]]=5,Table2[[#This Row],[Total_time]:[Total_time]],"")</f>
        <v/>
      </c>
      <c r="C1383" s="20" t="str" cm="1">
        <f t="array" ref="C1383">IF(Table2[[#This Row],[Nodes]:[Nodes]]=6,Table2[[#This Row],[Total_time]:[Total_time]],"")</f>
        <v/>
      </c>
      <c r="D1383" s="20" t="str" cm="1">
        <f t="array" ref="D1383">IF(Table2[[#This Row],[Nodes]:[Nodes]]=7,Table2[[#This Row],[Total_time]:[Total_time]],"")</f>
        <v/>
      </c>
    </row>
    <row r="1384" spans="1:4">
      <c r="A1384" s="20" t="str" cm="1">
        <f t="array" ref="A1384">IF(Table2[[#This Row],[Nodes]:[Nodes]]=4,Table2[[#This Row],[Total_time]:[Total_time]],"")</f>
        <v/>
      </c>
      <c r="B1384" s="20" t="str" cm="1">
        <f t="array" ref="B1384">IF(Table2[[#This Row],[Nodes]:[Nodes]]=5,Table2[[#This Row],[Total_time]:[Total_time]],"")</f>
        <v/>
      </c>
      <c r="C1384" s="20" t="str" cm="1">
        <f t="array" ref="C1384">IF(Table2[[#This Row],[Nodes]:[Nodes]]=6,Table2[[#This Row],[Total_time]:[Total_time]],"")</f>
        <v/>
      </c>
      <c r="D1384" s="20" t="str" cm="1">
        <f t="array" ref="D1384">IF(Table2[[#This Row],[Nodes]:[Nodes]]=7,Table2[[#This Row],[Total_time]:[Total_time]],"")</f>
        <v/>
      </c>
    </row>
    <row r="1385" spans="1:4">
      <c r="A1385" s="20" t="str" cm="1">
        <f t="array" ref="A1385">IF(Table2[[#This Row],[Nodes]:[Nodes]]=4,Table2[[#This Row],[Total_time]:[Total_time]],"")</f>
        <v/>
      </c>
      <c r="B1385" s="20" t="str" cm="1">
        <f t="array" ref="B1385">IF(Table2[[#This Row],[Nodes]:[Nodes]]=5,Table2[[#This Row],[Total_time]:[Total_time]],"")</f>
        <v/>
      </c>
      <c r="C1385" s="20" t="str" cm="1">
        <f t="array" ref="C1385">IF(Table2[[#This Row],[Nodes]:[Nodes]]=6,Table2[[#This Row],[Total_time]:[Total_time]],"")</f>
        <v/>
      </c>
      <c r="D1385" s="20" t="str" cm="1">
        <f t="array" ref="D1385">IF(Table2[[#This Row],[Nodes]:[Nodes]]=7,Table2[[#This Row],[Total_time]:[Total_time]],"")</f>
        <v/>
      </c>
    </row>
    <row r="1386" spans="1:4">
      <c r="A1386" s="20" t="str" cm="1">
        <f t="array" ref="A1386">IF(Table2[[#This Row],[Nodes]:[Nodes]]=4,Table2[[#This Row],[Total_time]:[Total_time]],"")</f>
        <v/>
      </c>
      <c r="B1386" s="20" t="str" cm="1">
        <f t="array" ref="B1386">IF(Table2[[#This Row],[Nodes]:[Nodes]]=5,Table2[[#This Row],[Total_time]:[Total_time]],"")</f>
        <v/>
      </c>
      <c r="C1386" s="20" t="str" cm="1">
        <f t="array" ref="C1386">IF(Table2[[#This Row],[Nodes]:[Nodes]]=6,Table2[[#This Row],[Total_time]:[Total_time]],"")</f>
        <v/>
      </c>
      <c r="D1386" s="20" t="str" cm="1">
        <f t="array" ref="D1386">IF(Table2[[#This Row],[Nodes]:[Nodes]]=7,Table2[[#This Row],[Total_time]:[Total_time]],"")</f>
        <v/>
      </c>
    </row>
    <row r="1387" spans="1:4">
      <c r="A1387" s="20" t="str" cm="1">
        <f t="array" ref="A1387">IF(Table2[[#This Row],[Nodes]:[Nodes]]=4,Table2[[#This Row],[Total_time]:[Total_time]],"")</f>
        <v/>
      </c>
      <c r="B1387" s="20" t="str" cm="1">
        <f t="array" ref="B1387">IF(Table2[[#This Row],[Nodes]:[Nodes]]=5,Table2[[#This Row],[Total_time]:[Total_time]],"")</f>
        <v/>
      </c>
      <c r="C1387" s="20" t="str" cm="1">
        <f t="array" ref="C1387">IF(Table2[[#This Row],[Nodes]:[Nodes]]=6,Table2[[#This Row],[Total_time]:[Total_time]],"")</f>
        <v/>
      </c>
      <c r="D1387" s="20" t="str" cm="1">
        <f t="array" ref="D1387">IF(Table2[[#This Row],[Nodes]:[Nodes]]=7,Table2[[#This Row],[Total_time]:[Total_time]],"")</f>
        <v/>
      </c>
    </row>
    <row r="1388" spans="1:4">
      <c r="A1388" s="20" t="str" cm="1">
        <f t="array" ref="A1388">IF(Table2[[#This Row],[Nodes]:[Nodes]]=4,Table2[[#This Row],[Total_time]:[Total_time]],"")</f>
        <v/>
      </c>
      <c r="B1388" s="20" t="str" cm="1">
        <f t="array" ref="B1388">IF(Table2[[#This Row],[Nodes]:[Nodes]]=5,Table2[[#This Row],[Total_time]:[Total_time]],"")</f>
        <v/>
      </c>
      <c r="C1388" s="20" t="str" cm="1">
        <f t="array" ref="C1388">IF(Table2[[#This Row],[Nodes]:[Nodes]]=6,Table2[[#This Row],[Total_time]:[Total_time]],"")</f>
        <v/>
      </c>
      <c r="D1388" s="20" t="str" cm="1">
        <f t="array" ref="D1388">IF(Table2[[#This Row],[Nodes]:[Nodes]]=7,Table2[[#This Row],[Total_time]:[Total_time]],"")</f>
        <v/>
      </c>
    </row>
    <row r="1389" spans="1:4">
      <c r="A1389" s="20" t="str" cm="1">
        <f t="array" ref="A1389">IF(Table2[[#This Row],[Nodes]:[Nodes]]=4,Table2[[#This Row],[Total_time]:[Total_time]],"")</f>
        <v/>
      </c>
      <c r="B1389" s="20" t="str" cm="1">
        <f t="array" ref="B1389">IF(Table2[[#This Row],[Nodes]:[Nodes]]=5,Table2[[#This Row],[Total_time]:[Total_time]],"")</f>
        <v/>
      </c>
      <c r="C1389" s="20" t="str" cm="1">
        <f t="array" ref="C1389">IF(Table2[[#This Row],[Nodes]:[Nodes]]=6,Table2[[#This Row],[Total_time]:[Total_time]],"")</f>
        <v/>
      </c>
      <c r="D1389" s="20" t="str" cm="1">
        <f t="array" ref="D1389">IF(Table2[[#This Row],[Nodes]:[Nodes]]=7,Table2[[#This Row],[Total_time]:[Total_time]],"")</f>
        <v/>
      </c>
    </row>
    <row r="1390" spans="1:4">
      <c r="A1390" s="20" t="str" cm="1">
        <f t="array" ref="A1390">IF(Table2[[#This Row],[Nodes]:[Nodes]]=4,Table2[[#This Row],[Total_time]:[Total_time]],"")</f>
        <v/>
      </c>
      <c r="B1390" s="20" t="str" cm="1">
        <f t="array" ref="B1390">IF(Table2[[#This Row],[Nodes]:[Nodes]]=5,Table2[[#This Row],[Total_time]:[Total_time]],"")</f>
        <v/>
      </c>
      <c r="C1390" s="20" t="str" cm="1">
        <f t="array" ref="C1390">IF(Table2[[#This Row],[Nodes]:[Nodes]]=6,Table2[[#This Row],[Total_time]:[Total_time]],"")</f>
        <v/>
      </c>
      <c r="D1390" s="20" t="str" cm="1">
        <f t="array" ref="D1390">IF(Table2[[#This Row],[Nodes]:[Nodes]]=7,Table2[[#This Row],[Total_time]:[Total_time]],"")</f>
        <v/>
      </c>
    </row>
    <row r="1391" spans="1:4">
      <c r="A1391" s="20" t="str" cm="1">
        <f t="array" ref="A1391">IF(Table2[[#This Row],[Nodes]:[Nodes]]=4,Table2[[#This Row],[Total_time]:[Total_time]],"")</f>
        <v/>
      </c>
      <c r="B1391" s="20" t="str" cm="1">
        <f t="array" ref="B1391">IF(Table2[[#This Row],[Nodes]:[Nodes]]=5,Table2[[#This Row],[Total_time]:[Total_time]],"")</f>
        <v/>
      </c>
      <c r="C1391" s="20" t="str" cm="1">
        <f t="array" ref="C1391">IF(Table2[[#This Row],[Nodes]:[Nodes]]=6,Table2[[#This Row],[Total_time]:[Total_time]],"")</f>
        <v/>
      </c>
      <c r="D1391" s="20" t="str" cm="1">
        <f t="array" ref="D1391">IF(Table2[[#This Row],[Nodes]:[Nodes]]=7,Table2[[#This Row],[Total_time]:[Total_time]],"")</f>
        <v/>
      </c>
    </row>
    <row r="1392" spans="1:4">
      <c r="A1392" s="20" t="str" cm="1">
        <f t="array" ref="A1392">IF(Table2[[#This Row],[Nodes]:[Nodes]]=4,Table2[[#This Row],[Total_time]:[Total_time]],"")</f>
        <v/>
      </c>
      <c r="B1392" s="20" t="str" cm="1">
        <f t="array" ref="B1392">IF(Table2[[#This Row],[Nodes]:[Nodes]]=5,Table2[[#This Row],[Total_time]:[Total_time]],"")</f>
        <v/>
      </c>
      <c r="C1392" s="20" t="str" cm="1">
        <f t="array" ref="C1392">IF(Table2[[#This Row],[Nodes]:[Nodes]]=6,Table2[[#This Row],[Total_time]:[Total_time]],"")</f>
        <v/>
      </c>
      <c r="D1392" s="20" t="str" cm="1">
        <f t="array" ref="D1392">IF(Table2[[#This Row],[Nodes]:[Nodes]]=7,Table2[[#This Row],[Total_time]:[Total_time]],"")</f>
        <v/>
      </c>
    </row>
    <row r="1393" spans="1:4">
      <c r="A1393" s="20" t="str" cm="1">
        <f t="array" ref="A1393">IF(Table2[[#This Row],[Nodes]:[Nodes]]=4,Table2[[#This Row],[Total_time]:[Total_time]],"")</f>
        <v/>
      </c>
      <c r="B1393" s="20" t="str" cm="1">
        <f t="array" ref="B1393">IF(Table2[[#This Row],[Nodes]:[Nodes]]=5,Table2[[#This Row],[Total_time]:[Total_time]],"")</f>
        <v/>
      </c>
      <c r="C1393" s="20" t="str" cm="1">
        <f t="array" ref="C1393">IF(Table2[[#This Row],[Nodes]:[Nodes]]=6,Table2[[#This Row],[Total_time]:[Total_time]],"")</f>
        <v/>
      </c>
      <c r="D1393" s="20" t="str" cm="1">
        <f t="array" ref="D1393">IF(Table2[[#This Row],[Nodes]:[Nodes]]=7,Table2[[#This Row],[Total_time]:[Total_time]],"")</f>
        <v/>
      </c>
    </row>
    <row r="1394" spans="1:4">
      <c r="A1394" s="20" t="str" cm="1">
        <f t="array" ref="A1394">IF(Table2[[#This Row],[Nodes]:[Nodes]]=4,Table2[[#This Row],[Total_time]:[Total_time]],"")</f>
        <v/>
      </c>
      <c r="B1394" s="20" t="str" cm="1">
        <f t="array" ref="B1394">IF(Table2[[#This Row],[Nodes]:[Nodes]]=5,Table2[[#This Row],[Total_time]:[Total_time]],"")</f>
        <v/>
      </c>
      <c r="C1394" s="20" t="str" cm="1">
        <f t="array" ref="C1394">IF(Table2[[#This Row],[Nodes]:[Nodes]]=6,Table2[[#This Row],[Total_time]:[Total_time]],"")</f>
        <v/>
      </c>
      <c r="D1394" s="20" t="str" cm="1">
        <f t="array" ref="D1394">IF(Table2[[#This Row],[Nodes]:[Nodes]]=7,Table2[[#This Row],[Total_time]:[Total_time]],"")</f>
        <v/>
      </c>
    </row>
    <row r="1395" spans="1:4">
      <c r="A1395" s="20" t="str" cm="1">
        <f t="array" ref="A1395">IF(Table2[[#This Row],[Nodes]:[Nodes]]=4,Table2[[#This Row],[Total_time]:[Total_time]],"")</f>
        <v/>
      </c>
      <c r="B1395" s="20" t="str" cm="1">
        <f t="array" ref="B1395">IF(Table2[[#This Row],[Nodes]:[Nodes]]=5,Table2[[#This Row],[Total_time]:[Total_time]],"")</f>
        <v/>
      </c>
      <c r="C1395" s="20" t="str" cm="1">
        <f t="array" ref="C1395">IF(Table2[[#This Row],[Nodes]:[Nodes]]=6,Table2[[#This Row],[Total_time]:[Total_time]],"")</f>
        <v/>
      </c>
      <c r="D1395" s="20" t="str" cm="1">
        <f t="array" ref="D1395">IF(Table2[[#This Row],[Nodes]:[Nodes]]=7,Table2[[#This Row],[Total_time]:[Total_time]],"")</f>
        <v/>
      </c>
    </row>
    <row r="1396" spans="1:4">
      <c r="A1396" s="20" t="str" cm="1">
        <f t="array" ref="A1396">IF(Table2[[#This Row],[Nodes]:[Nodes]]=4,Table2[[#This Row],[Total_time]:[Total_time]],"")</f>
        <v/>
      </c>
      <c r="B1396" s="20" t="str" cm="1">
        <f t="array" ref="B1396">IF(Table2[[#This Row],[Nodes]:[Nodes]]=5,Table2[[#This Row],[Total_time]:[Total_time]],"")</f>
        <v/>
      </c>
      <c r="C1396" s="20" t="str" cm="1">
        <f t="array" ref="C1396">IF(Table2[[#This Row],[Nodes]:[Nodes]]=6,Table2[[#This Row],[Total_time]:[Total_time]],"")</f>
        <v/>
      </c>
      <c r="D1396" s="20" t="str" cm="1">
        <f t="array" ref="D1396">IF(Table2[[#This Row],[Nodes]:[Nodes]]=7,Table2[[#This Row],[Total_time]:[Total_time]],"")</f>
        <v/>
      </c>
    </row>
    <row r="1397" spans="1:4">
      <c r="A1397" s="20" t="str" cm="1">
        <f t="array" ref="A1397">IF(Table2[[#This Row],[Nodes]:[Nodes]]=4,Table2[[#This Row],[Total_time]:[Total_time]],"")</f>
        <v/>
      </c>
      <c r="B1397" s="20" t="str" cm="1">
        <f t="array" ref="B1397">IF(Table2[[#This Row],[Nodes]:[Nodes]]=5,Table2[[#This Row],[Total_time]:[Total_time]],"")</f>
        <v/>
      </c>
      <c r="C1397" s="20" t="str" cm="1">
        <f t="array" ref="C1397">IF(Table2[[#This Row],[Nodes]:[Nodes]]=6,Table2[[#This Row],[Total_time]:[Total_time]],"")</f>
        <v/>
      </c>
      <c r="D1397" s="20" t="str" cm="1">
        <f t="array" ref="D1397">IF(Table2[[#This Row],[Nodes]:[Nodes]]=7,Table2[[#This Row],[Total_time]:[Total_time]],"")</f>
        <v/>
      </c>
    </row>
    <row r="1398" spans="1:4">
      <c r="A1398" s="20" t="str" cm="1">
        <f t="array" ref="A1398">IF(Table2[[#This Row],[Nodes]:[Nodes]]=4,Table2[[#This Row],[Total_time]:[Total_time]],"")</f>
        <v/>
      </c>
      <c r="B1398" s="20" t="str" cm="1">
        <f t="array" ref="B1398">IF(Table2[[#This Row],[Nodes]:[Nodes]]=5,Table2[[#This Row],[Total_time]:[Total_time]],"")</f>
        <v/>
      </c>
      <c r="C1398" s="20" t="str" cm="1">
        <f t="array" ref="C1398">IF(Table2[[#This Row],[Nodes]:[Nodes]]=6,Table2[[#This Row],[Total_time]:[Total_time]],"")</f>
        <v/>
      </c>
      <c r="D1398" s="20" t="str" cm="1">
        <f t="array" ref="D1398">IF(Table2[[#This Row],[Nodes]:[Nodes]]=7,Table2[[#This Row],[Total_time]:[Total_time]],"")</f>
        <v/>
      </c>
    </row>
    <row r="1399" spans="1:4">
      <c r="A1399" s="20" t="str" cm="1">
        <f t="array" ref="A1399">IF(Table2[[#This Row],[Nodes]:[Nodes]]=4,Table2[[#This Row],[Total_time]:[Total_time]],"")</f>
        <v/>
      </c>
      <c r="B1399" s="20" t="str" cm="1">
        <f t="array" ref="B1399">IF(Table2[[#This Row],[Nodes]:[Nodes]]=5,Table2[[#This Row],[Total_time]:[Total_time]],"")</f>
        <v/>
      </c>
      <c r="C1399" s="20" t="str" cm="1">
        <f t="array" ref="C1399">IF(Table2[[#This Row],[Nodes]:[Nodes]]=6,Table2[[#This Row],[Total_time]:[Total_time]],"")</f>
        <v/>
      </c>
      <c r="D1399" s="20" t="str" cm="1">
        <f t="array" ref="D1399">IF(Table2[[#This Row],[Nodes]:[Nodes]]=7,Table2[[#This Row],[Total_time]:[Total_time]],"")</f>
        <v/>
      </c>
    </row>
    <row r="1400" spans="1:4">
      <c r="A1400" s="20" t="str" cm="1">
        <f t="array" ref="A1400">IF(Table2[[#This Row],[Nodes]:[Nodes]]=4,Table2[[#This Row],[Total_time]:[Total_time]],"")</f>
        <v/>
      </c>
      <c r="B1400" s="20" t="str" cm="1">
        <f t="array" ref="B1400">IF(Table2[[#This Row],[Nodes]:[Nodes]]=5,Table2[[#This Row],[Total_time]:[Total_time]],"")</f>
        <v/>
      </c>
      <c r="C1400" s="20" t="str" cm="1">
        <f t="array" ref="C1400">IF(Table2[[#This Row],[Nodes]:[Nodes]]=6,Table2[[#This Row],[Total_time]:[Total_time]],"")</f>
        <v/>
      </c>
      <c r="D1400" s="20" t="str" cm="1">
        <f t="array" ref="D1400">IF(Table2[[#This Row],[Nodes]:[Nodes]]=7,Table2[[#This Row],[Total_time]:[Total_time]],"")</f>
        <v/>
      </c>
    </row>
    <row r="1401" spans="1:4">
      <c r="A1401" s="20" t="str" cm="1">
        <f t="array" ref="A1401">IF(Table2[[#This Row],[Nodes]:[Nodes]]=4,Table2[[#This Row],[Total_time]:[Total_time]],"")</f>
        <v/>
      </c>
      <c r="B1401" s="20" t="str" cm="1">
        <f t="array" ref="B1401">IF(Table2[[#This Row],[Nodes]:[Nodes]]=5,Table2[[#This Row],[Total_time]:[Total_time]],"")</f>
        <v/>
      </c>
      <c r="C1401" s="20" t="str" cm="1">
        <f t="array" ref="C1401">IF(Table2[[#This Row],[Nodes]:[Nodes]]=6,Table2[[#This Row],[Total_time]:[Total_time]],"")</f>
        <v/>
      </c>
      <c r="D1401" s="20" t="str" cm="1">
        <f t="array" ref="D1401">IF(Table2[[#This Row],[Nodes]:[Nodes]]=7,Table2[[#This Row],[Total_time]:[Total_time]],"")</f>
        <v/>
      </c>
    </row>
    <row r="1402" spans="1:4">
      <c r="A1402" s="20" t="str" cm="1">
        <f t="array" ref="A1402">IF(Table2[[#This Row],[Nodes]:[Nodes]]=4,Table2[[#This Row],[Total_time]:[Total_time]],"")</f>
        <v/>
      </c>
      <c r="B1402" s="20" t="str" cm="1">
        <f t="array" ref="B1402">IF(Table2[[#This Row],[Nodes]:[Nodes]]=5,Table2[[#This Row],[Total_time]:[Total_time]],"")</f>
        <v/>
      </c>
      <c r="C1402" s="20" t="str" cm="1">
        <f t="array" ref="C1402">IF(Table2[[#This Row],[Nodes]:[Nodes]]=6,Table2[[#This Row],[Total_time]:[Total_time]],"")</f>
        <v/>
      </c>
      <c r="D1402" s="20" t="str" cm="1">
        <f t="array" ref="D1402">IF(Table2[[#This Row],[Nodes]:[Nodes]]=7,Table2[[#This Row],[Total_time]:[Total_time]],"")</f>
        <v/>
      </c>
    </row>
    <row r="1403" spans="1:4">
      <c r="A1403" s="20" t="str" cm="1">
        <f t="array" ref="A1403">IF(Table2[[#This Row],[Nodes]:[Nodes]]=4,Table2[[#This Row],[Total_time]:[Total_time]],"")</f>
        <v/>
      </c>
      <c r="B1403" s="20" t="str" cm="1">
        <f t="array" ref="B1403">IF(Table2[[#This Row],[Nodes]:[Nodes]]=5,Table2[[#This Row],[Total_time]:[Total_time]],"")</f>
        <v/>
      </c>
      <c r="C1403" s="20" t="str" cm="1">
        <f t="array" ref="C1403">IF(Table2[[#This Row],[Nodes]:[Nodes]]=6,Table2[[#This Row],[Total_time]:[Total_time]],"")</f>
        <v/>
      </c>
      <c r="D1403" s="20" t="str" cm="1">
        <f t="array" ref="D1403">IF(Table2[[#This Row],[Nodes]:[Nodes]]=7,Table2[[#This Row],[Total_time]:[Total_time]],"")</f>
        <v/>
      </c>
    </row>
    <row r="1404" spans="1:4">
      <c r="A1404" s="20" t="str" cm="1">
        <f t="array" ref="A1404">IF(Table2[[#This Row],[Nodes]:[Nodes]]=4,Table2[[#This Row],[Total_time]:[Total_time]],"")</f>
        <v/>
      </c>
      <c r="B1404" s="20" t="str" cm="1">
        <f t="array" ref="B1404">IF(Table2[[#This Row],[Nodes]:[Nodes]]=5,Table2[[#This Row],[Total_time]:[Total_time]],"")</f>
        <v/>
      </c>
      <c r="C1404" s="20" t="str" cm="1">
        <f t="array" ref="C1404">IF(Table2[[#This Row],[Nodes]:[Nodes]]=6,Table2[[#This Row],[Total_time]:[Total_time]],"")</f>
        <v/>
      </c>
      <c r="D1404" s="20" t="str" cm="1">
        <f t="array" ref="D1404">IF(Table2[[#This Row],[Nodes]:[Nodes]]=7,Table2[[#This Row],[Total_time]:[Total_time]],"")</f>
        <v/>
      </c>
    </row>
    <row r="1405" spans="1:4">
      <c r="A1405" s="20" t="str" cm="1">
        <f t="array" ref="A1405">IF(Table2[[#This Row],[Nodes]:[Nodes]]=4,Table2[[#This Row],[Total_time]:[Total_time]],"")</f>
        <v/>
      </c>
      <c r="B1405" s="20" t="str" cm="1">
        <f t="array" ref="B1405">IF(Table2[[#This Row],[Nodes]:[Nodes]]=5,Table2[[#This Row],[Total_time]:[Total_time]],"")</f>
        <v/>
      </c>
      <c r="C1405" s="20" t="str" cm="1">
        <f t="array" ref="C1405">IF(Table2[[#This Row],[Nodes]:[Nodes]]=6,Table2[[#This Row],[Total_time]:[Total_time]],"")</f>
        <v/>
      </c>
      <c r="D1405" s="20" t="str" cm="1">
        <f t="array" ref="D1405">IF(Table2[[#This Row],[Nodes]:[Nodes]]=7,Table2[[#This Row],[Total_time]:[Total_time]],"")</f>
        <v/>
      </c>
    </row>
    <row r="1406" spans="1:4">
      <c r="A1406" s="20" t="str" cm="1">
        <f t="array" ref="A1406">IF(Table2[[#This Row],[Nodes]:[Nodes]]=4,Table2[[#This Row],[Total_time]:[Total_time]],"")</f>
        <v/>
      </c>
      <c r="B1406" s="20" t="str" cm="1">
        <f t="array" ref="B1406">IF(Table2[[#This Row],[Nodes]:[Nodes]]=5,Table2[[#This Row],[Total_time]:[Total_time]],"")</f>
        <v/>
      </c>
      <c r="C1406" s="20" t="str" cm="1">
        <f t="array" ref="C1406">IF(Table2[[#This Row],[Nodes]:[Nodes]]=6,Table2[[#This Row],[Total_time]:[Total_time]],"")</f>
        <v/>
      </c>
      <c r="D1406" s="20" t="str" cm="1">
        <f t="array" ref="D1406">IF(Table2[[#This Row],[Nodes]:[Nodes]]=7,Table2[[#This Row],[Total_time]:[Total_time]],"")</f>
        <v/>
      </c>
    </row>
    <row r="1407" spans="1:4">
      <c r="A1407" s="20" t="str" cm="1">
        <f t="array" ref="A1407">IF(Table2[[#This Row],[Nodes]:[Nodes]]=4,Table2[[#This Row],[Total_time]:[Total_time]],"")</f>
        <v/>
      </c>
      <c r="B1407" s="20" t="str" cm="1">
        <f t="array" ref="B1407">IF(Table2[[#This Row],[Nodes]:[Nodes]]=5,Table2[[#This Row],[Total_time]:[Total_time]],"")</f>
        <v/>
      </c>
      <c r="C1407" s="20" t="str" cm="1">
        <f t="array" ref="C1407">IF(Table2[[#This Row],[Nodes]:[Nodes]]=6,Table2[[#This Row],[Total_time]:[Total_time]],"")</f>
        <v/>
      </c>
      <c r="D1407" s="20" t="str" cm="1">
        <f t="array" ref="D1407">IF(Table2[[#This Row],[Nodes]:[Nodes]]=7,Table2[[#This Row],[Total_time]:[Total_time]],"")</f>
        <v/>
      </c>
    </row>
    <row r="1408" spans="1:4">
      <c r="A1408" s="20" t="str" cm="1">
        <f t="array" ref="A1408">IF(Table2[[#This Row],[Nodes]:[Nodes]]=4,Table2[[#This Row],[Total_time]:[Total_time]],"")</f>
        <v/>
      </c>
      <c r="B1408" s="20" t="str" cm="1">
        <f t="array" ref="B1408">IF(Table2[[#This Row],[Nodes]:[Nodes]]=5,Table2[[#This Row],[Total_time]:[Total_time]],"")</f>
        <v/>
      </c>
      <c r="C1408" s="20" t="str" cm="1">
        <f t="array" ref="C1408">IF(Table2[[#This Row],[Nodes]:[Nodes]]=6,Table2[[#This Row],[Total_time]:[Total_time]],"")</f>
        <v/>
      </c>
      <c r="D1408" s="20" t="str" cm="1">
        <f t="array" ref="D1408">IF(Table2[[#This Row],[Nodes]:[Nodes]]=7,Table2[[#This Row],[Total_time]:[Total_time]],"")</f>
        <v/>
      </c>
    </row>
    <row r="1409" spans="1:4">
      <c r="A1409" s="20" t="str" cm="1">
        <f t="array" ref="A1409">IF(Table2[[#This Row],[Nodes]:[Nodes]]=4,Table2[[#This Row],[Total_time]:[Total_time]],"")</f>
        <v/>
      </c>
      <c r="B1409" s="20" t="str" cm="1">
        <f t="array" ref="B1409">IF(Table2[[#This Row],[Nodes]:[Nodes]]=5,Table2[[#This Row],[Total_time]:[Total_time]],"")</f>
        <v/>
      </c>
      <c r="C1409" s="20" t="str" cm="1">
        <f t="array" ref="C1409">IF(Table2[[#This Row],[Nodes]:[Nodes]]=6,Table2[[#This Row],[Total_time]:[Total_time]],"")</f>
        <v/>
      </c>
      <c r="D1409" s="20" t="str" cm="1">
        <f t="array" ref="D1409">IF(Table2[[#This Row],[Nodes]:[Nodes]]=7,Table2[[#This Row],[Total_time]:[Total_time]],"")</f>
        <v/>
      </c>
    </row>
    <row r="1410" spans="1:4">
      <c r="A1410" s="20" t="str" cm="1">
        <f t="array" ref="A1410">IF(Table2[[#This Row],[Nodes]:[Nodes]]=4,Table2[[#This Row],[Total_time]:[Total_time]],"")</f>
        <v/>
      </c>
      <c r="B1410" s="20" t="str" cm="1">
        <f t="array" ref="B1410">IF(Table2[[#This Row],[Nodes]:[Nodes]]=5,Table2[[#This Row],[Total_time]:[Total_time]],"")</f>
        <v/>
      </c>
      <c r="C1410" s="20" t="str" cm="1">
        <f t="array" ref="C1410">IF(Table2[[#This Row],[Nodes]:[Nodes]]=6,Table2[[#This Row],[Total_time]:[Total_time]],"")</f>
        <v/>
      </c>
      <c r="D1410" s="20" t="str" cm="1">
        <f t="array" ref="D1410">IF(Table2[[#This Row],[Nodes]:[Nodes]]=7,Table2[[#This Row],[Total_time]:[Total_time]],"")</f>
        <v/>
      </c>
    </row>
    <row r="1411" spans="1:4">
      <c r="A1411" s="20" t="str" cm="1">
        <f t="array" ref="A1411">IF(Table2[[#This Row],[Nodes]:[Nodes]]=4,Table2[[#This Row],[Total_time]:[Total_time]],"")</f>
        <v/>
      </c>
      <c r="B1411" s="20" t="str" cm="1">
        <f t="array" ref="B1411">IF(Table2[[#This Row],[Nodes]:[Nodes]]=5,Table2[[#This Row],[Total_time]:[Total_time]],"")</f>
        <v/>
      </c>
      <c r="C1411" s="20" t="str" cm="1">
        <f t="array" ref="C1411">IF(Table2[[#This Row],[Nodes]:[Nodes]]=6,Table2[[#This Row],[Total_time]:[Total_time]],"")</f>
        <v/>
      </c>
      <c r="D1411" s="20" t="str" cm="1">
        <f t="array" ref="D1411">IF(Table2[[#This Row],[Nodes]:[Nodes]]=7,Table2[[#This Row],[Total_time]:[Total_time]],"")</f>
        <v/>
      </c>
    </row>
    <row r="1412" spans="1:4">
      <c r="A1412" s="20" t="str" cm="1">
        <f t="array" ref="A1412">IF(Table2[[#This Row],[Nodes]:[Nodes]]=4,Table2[[#This Row],[Total_time]:[Total_time]],"")</f>
        <v/>
      </c>
      <c r="B1412" s="20" t="str" cm="1">
        <f t="array" ref="B1412">IF(Table2[[#This Row],[Nodes]:[Nodes]]=5,Table2[[#This Row],[Total_time]:[Total_time]],"")</f>
        <v/>
      </c>
      <c r="C1412" s="20" t="str" cm="1">
        <f t="array" ref="C1412">IF(Table2[[#This Row],[Nodes]:[Nodes]]=6,Table2[[#This Row],[Total_time]:[Total_time]],"")</f>
        <v/>
      </c>
      <c r="D1412" s="20" t="str" cm="1">
        <f t="array" ref="D1412">IF(Table2[[#This Row],[Nodes]:[Nodes]]=7,Table2[[#This Row],[Total_time]:[Total_time]],"")</f>
        <v/>
      </c>
    </row>
    <row r="1413" spans="1:4">
      <c r="A1413" s="20" t="str" cm="1">
        <f t="array" ref="A1413">IF(Table2[[#This Row],[Nodes]:[Nodes]]=4,Table2[[#This Row],[Total_time]:[Total_time]],"")</f>
        <v/>
      </c>
      <c r="B1413" s="20" t="str" cm="1">
        <f t="array" ref="B1413">IF(Table2[[#This Row],[Nodes]:[Nodes]]=5,Table2[[#This Row],[Total_time]:[Total_time]],"")</f>
        <v/>
      </c>
      <c r="C1413" s="20" t="str" cm="1">
        <f t="array" ref="C1413">IF(Table2[[#This Row],[Nodes]:[Nodes]]=6,Table2[[#This Row],[Total_time]:[Total_time]],"")</f>
        <v/>
      </c>
      <c r="D1413" s="20" t="str" cm="1">
        <f t="array" ref="D1413">IF(Table2[[#This Row],[Nodes]:[Nodes]]=7,Table2[[#This Row],[Total_time]:[Total_time]],"")</f>
        <v/>
      </c>
    </row>
    <row r="1414" spans="1:4">
      <c r="A1414" s="20" t="str" cm="1">
        <f t="array" ref="A1414">IF(Table2[[#This Row],[Nodes]:[Nodes]]=4,Table2[[#This Row],[Total_time]:[Total_time]],"")</f>
        <v/>
      </c>
      <c r="B1414" s="20" t="str" cm="1">
        <f t="array" ref="B1414">IF(Table2[[#This Row],[Nodes]:[Nodes]]=5,Table2[[#This Row],[Total_time]:[Total_time]],"")</f>
        <v/>
      </c>
      <c r="C1414" s="20" t="str" cm="1">
        <f t="array" ref="C1414">IF(Table2[[#This Row],[Nodes]:[Nodes]]=6,Table2[[#This Row],[Total_time]:[Total_time]],"")</f>
        <v/>
      </c>
      <c r="D1414" s="20" t="str" cm="1">
        <f t="array" ref="D1414">IF(Table2[[#This Row],[Nodes]:[Nodes]]=7,Table2[[#This Row],[Total_time]:[Total_time]],"")</f>
        <v/>
      </c>
    </row>
    <row r="1415" spans="1:4">
      <c r="A1415" s="20" t="str" cm="1">
        <f t="array" ref="A1415">IF(Table2[[#This Row],[Nodes]:[Nodes]]=4,Table2[[#This Row],[Total_time]:[Total_time]],"")</f>
        <v/>
      </c>
      <c r="B1415" s="20" t="str" cm="1">
        <f t="array" ref="B1415">IF(Table2[[#This Row],[Nodes]:[Nodes]]=5,Table2[[#This Row],[Total_time]:[Total_time]],"")</f>
        <v/>
      </c>
      <c r="C1415" s="20" t="str" cm="1">
        <f t="array" ref="C1415">IF(Table2[[#This Row],[Nodes]:[Nodes]]=6,Table2[[#This Row],[Total_time]:[Total_time]],"")</f>
        <v/>
      </c>
      <c r="D1415" s="20" t="str" cm="1">
        <f t="array" ref="D1415">IF(Table2[[#This Row],[Nodes]:[Nodes]]=7,Table2[[#This Row],[Total_time]:[Total_time]],"")</f>
        <v/>
      </c>
    </row>
    <row r="1416" spans="1:4">
      <c r="A1416" s="20" t="str" cm="1">
        <f t="array" ref="A1416">IF(Table2[[#This Row],[Nodes]:[Nodes]]=4,Table2[[#This Row],[Total_time]:[Total_time]],"")</f>
        <v/>
      </c>
      <c r="B1416" s="20" t="str" cm="1">
        <f t="array" ref="B1416">IF(Table2[[#This Row],[Nodes]:[Nodes]]=5,Table2[[#This Row],[Total_time]:[Total_time]],"")</f>
        <v/>
      </c>
      <c r="C1416" s="20" t="str" cm="1">
        <f t="array" ref="C1416">IF(Table2[[#This Row],[Nodes]:[Nodes]]=6,Table2[[#This Row],[Total_time]:[Total_time]],"")</f>
        <v/>
      </c>
      <c r="D1416" s="20" t="str" cm="1">
        <f t="array" ref="D1416">IF(Table2[[#This Row],[Nodes]:[Nodes]]=7,Table2[[#This Row],[Total_time]:[Total_time]],"")</f>
        <v/>
      </c>
    </row>
    <row r="1417" spans="1:4">
      <c r="A1417" s="20" t="str" cm="1">
        <f t="array" ref="A1417">IF(Table2[[#This Row],[Nodes]:[Nodes]]=4,Table2[[#This Row],[Total_time]:[Total_time]],"")</f>
        <v/>
      </c>
      <c r="B1417" s="20" t="str" cm="1">
        <f t="array" ref="B1417">IF(Table2[[#This Row],[Nodes]:[Nodes]]=5,Table2[[#This Row],[Total_time]:[Total_time]],"")</f>
        <v/>
      </c>
      <c r="C1417" s="20" t="str" cm="1">
        <f t="array" ref="C1417">IF(Table2[[#This Row],[Nodes]:[Nodes]]=6,Table2[[#This Row],[Total_time]:[Total_time]],"")</f>
        <v/>
      </c>
      <c r="D1417" s="20" t="str" cm="1">
        <f t="array" ref="D1417">IF(Table2[[#This Row],[Nodes]:[Nodes]]=7,Table2[[#This Row],[Total_time]:[Total_time]],"")</f>
        <v/>
      </c>
    </row>
    <row r="1418" spans="1:4">
      <c r="A1418" s="20" t="str" cm="1">
        <f t="array" ref="A1418">IF(Table2[[#This Row],[Nodes]:[Nodes]]=4,Table2[[#This Row],[Total_time]:[Total_time]],"")</f>
        <v/>
      </c>
      <c r="B1418" s="20" t="str" cm="1">
        <f t="array" ref="B1418">IF(Table2[[#This Row],[Nodes]:[Nodes]]=5,Table2[[#This Row],[Total_time]:[Total_time]],"")</f>
        <v/>
      </c>
      <c r="C1418" s="20" t="str" cm="1">
        <f t="array" ref="C1418">IF(Table2[[#This Row],[Nodes]:[Nodes]]=6,Table2[[#This Row],[Total_time]:[Total_time]],"")</f>
        <v/>
      </c>
      <c r="D1418" s="20" t="str" cm="1">
        <f t="array" ref="D1418">IF(Table2[[#This Row],[Nodes]:[Nodes]]=7,Table2[[#This Row],[Total_time]:[Total_time]],"")</f>
        <v/>
      </c>
    </row>
    <row r="1419" spans="1:4">
      <c r="A1419" s="20" t="str" cm="1">
        <f t="array" ref="A1419">IF(Table2[[#This Row],[Nodes]:[Nodes]]=4,Table2[[#This Row],[Total_time]:[Total_time]],"")</f>
        <v/>
      </c>
      <c r="B1419" s="20" t="str" cm="1">
        <f t="array" ref="B1419">IF(Table2[[#This Row],[Nodes]:[Nodes]]=5,Table2[[#This Row],[Total_time]:[Total_time]],"")</f>
        <v/>
      </c>
      <c r="C1419" s="20" t="str" cm="1">
        <f t="array" ref="C1419">IF(Table2[[#This Row],[Nodes]:[Nodes]]=6,Table2[[#This Row],[Total_time]:[Total_time]],"")</f>
        <v/>
      </c>
      <c r="D1419" s="20" t="str" cm="1">
        <f t="array" ref="D1419">IF(Table2[[#This Row],[Nodes]:[Nodes]]=7,Table2[[#This Row],[Total_time]:[Total_time]],"")</f>
        <v/>
      </c>
    </row>
    <row r="1420" spans="1:4">
      <c r="A1420" s="20" t="str" cm="1">
        <f t="array" ref="A1420">IF(Table2[[#This Row],[Nodes]:[Nodes]]=4,Table2[[#This Row],[Total_time]:[Total_time]],"")</f>
        <v/>
      </c>
      <c r="B1420" s="20" t="str" cm="1">
        <f t="array" ref="B1420">IF(Table2[[#This Row],[Nodes]:[Nodes]]=5,Table2[[#This Row],[Total_time]:[Total_time]],"")</f>
        <v/>
      </c>
      <c r="C1420" s="20" t="str" cm="1">
        <f t="array" ref="C1420">IF(Table2[[#This Row],[Nodes]:[Nodes]]=6,Table2[[#This Row],[Total_time]:[Total_time]],"")</f>
        <v/>
      </c>
      <c r="D1420" s="20" t="str" cm="1">
        <f t="array" ref="D1420">IF(Table2[[#This Row],[Nodes]:[Nodes]]=7,Table2[[#This Row],[Total_time]:[Total_time]],"")</f>
        <v/>
      </c>
    </row>
    <row r="1421" spans="1:4">
      <c r="A1421" s="20" t="str" cm="1">
        <f t="array" ref="A1421">IF(Table2[[#This Row],[Nodes]:[Nodes]]=4,Table2[[#This Row],[Total_time]:[Total_time]],"")</f>
        <v/>
      </c>
      <c r="B1421" s="20" t="str" cm="1">
        <f t="array" ref="B1421">IF(Table2[[#This Row],[Nodes]:[Nodes]]=5,Table2[[#This Row],[Total_time]:[Total_time]],"")</f>
        <v/>
      </c>
      <c r="C1421" s="20" t="str" cm="1">
        <f t="array" ref="C1421">IF(Table2[[#This Row],[Nodes]:[Nodes]]=6,Table2[[#This Row],[Total_time]:[Total_time]],"")</f>
        <v/>
      </c>
      <c r="D1421" s="20" t="str" cm="1">
        <f t="array" ref="D1421">IF(Table2[[#This Row],[Nodes]:[Nodes]]=7,Table2[[#This Row],[Total_time]:[Total_time]],"")</f>
        <v/>
      </c>
    </row>
    <row r="1422" spans="1:4">
      <c r="A1422" s="20" t="str" cm="1">
        <f t="array" ref="A1422">IF(Table2[[#This Row],[Nodes]:[Nodes]]=4,Table2[[#This Row],[Total_time]:[Total_time]],"")</f>
        <v/>
      </c>
      <c r="B1422" s="20" t="str" cm="1">
        <f t="array" ref="B1422">IF(Table2[[#This Row],[Nodes]:[Nodes]]=5,Table2[[#This Row],[Total_time]:[Total_time]],"")</f>
        <v/>
      </c>
      <c r="C1422" s="20" t="str" cm="1">
        <f t="array" ref="C1422">IF(Table2[[#This Row],[Nodes]:[Nodes]]=6,Table2[[#This Row],[Total_time]:[Total_time]],"")</f>
        <v/>
      </c>
      <c r="D1422" s="20" t="str" cm="1">
        <f t="array" ref="D1422">IF(Table2[[#This Row],[Nodes]:[Nodes]]=7,Table2[[#This Row],[Total_time]:[Total_time]],"")</f>
        <v/>
      </c>
    </row>
    <row r="1423" spans="1:4">
      <c r="A1423" s="20" t="str" cm="1">
        <f t="array" ref="A1423">IF(Table2[[#This Row],[Nodes]:[Nodes]]=4,Table2[[#This Row],[Total_time]:[Total_time]],"")</f>
        <v/>
      </c>
      <c r="B1423" s="20" t="str" cm="1">
        <f t="array" ref="B1423">IF(Table2[[#This Row],[Nodes]:[Nodes]]=5,Table2[[#This Row],[Total_time]:[Total_time]],"")</f>
        <v/>
      </c>
      <c r="C1423" s="20" t="str" cm="1">
        <f t="array" ref="C1423">IF(Table2[[#This Row],[Nodes]:[Nodes]]=6,Table2[[#This Row],[Total_time]:[Total_time]],"")</f>
        <v/>
      </c>
      <c r="D1423" s="20" t="str" cm="1">
        <f t="array" ref="D1423">IF(Table2[[#This Row],[Nodes]:[Nodes]]=7,Table2[[#This Row],[Total_time]:[Total_time]],"")</f>
        <v/>
      </c>
    </row>
    <row r="1424" spans="1:4">
      <c r="A1424" s="20" t="str" cm="1">
        <f t="array" ref="A1424">IF(Table2[[#This Row],[Nodes]:[Nodes]]=4,Table2[[#This Row],[Total_time]:[Total_time]],"")</f>
        <v/>
      </c>
      <c r="B1424" s="20" t="str" cm="1">
        <f t="array" ref="B1424">IF(Table2[[#This Row],[Nodes]:[Nodes]]=5,Table2[[#This Row],[Total_time]:[Total_time]],"")</f>
        <v/>
      </c>
      <c r="C1424" s="20" t="str" cm="1">
        <f t="array" ref="C1424">IF(Table2[[#This Row],[Nodes]:[Nodes]]=6,Table2[[#This Row],[Total_time]:[Total_time]],"")</f>
        <v/>
      </c>
      <c r="D1424" s="20" t="str" cm="1">
        <f t="array" ref="D1424">IF(Table2[[#This Row],[Nodes]:[Nodes]]=7,Table2[[#This Row],[Total_time]:[Total_time]],"")</f>
        <v/>
      </c>
    </row>
    <row r="1425" spans="1:4">
      <c r="A1425" s="20" t="str" cm="1">
        <f t="array" ref="A1425">IF(Table2[[#This Row],[Nodes]:[Nodes]]=4,Table2[[#This Row],[Total_time]:[Total_time]],"")</f>
        <v/>
      </c>
      <c r="B1425" s="20" t="str" cm="1">
        <f t="array" ref="B1425">IF(Table2[[#This Row],[Nodes]:[Nodes]]=5,Table2[[#This Row],[Total_time]:[Total_time]],"")</f>
        <v/>
      </c>
      <c r="C1425" s="20" t="str" cm="1">
        <f t="array" ref="C1425">IF(Table2[[#This Row],[Nodes]:[Nodes]]=6,Table2[[#This Row],[Total_time]:[Total_time]],"")</f>
        <v/>
      </c>
      <c r="D1425" s="20" t="str" cm="1">
        <f t="array" ref="D1425">IF(Table2[[#This Row],[Nodes]:[Nodes]]=7,Table2[[#This Row],[Total_time]:[Total_time]],"")</f>
        <v/>
      </c>
    </row>
    <row r="1426" spans="1:4">
      <c r="A1426" s="20" t="str" cm="1">
        <f t="array" ref="A1426">IF(Table2[[#This Row],[Nodes]:[Nodes]]=4,Table2[[#This Row],[Total_time]:[Total_time]],"")</f>
        <v/>
      </c>
      <c r="B1426" s="20" t="str" cm="1">
        <f t="array" ref="B1426">IF(Table2[[#This Row],[Nodes]:[Nodes]]=5,Table2[[#This Row],[Total_time]:[Total_time]],"")</f>
        <v/>
      </c>
      <c r="C1426" s="20" t="str" cm="1">
        <f t="array" ref="C1426">IF(Table2[[#This Row],[Nodes]:[Nodes]]=6,Table2[[#This Row],[Total_time]:[Total_time]],"")</f>
        <v/>
      </c>
      <c r="D1426" s="20" t="str" cm="1">
        <f t="array" ref="D1426">IF(Table2[[#This Row],[Nodes]:[Nodes]]=7,Table2[[#This Row],[Total_time]:[Total_time]],"")</f>
        <v/>
      </c>
    </row>
    <row r="1427" spans="1:4">
      <c r="A1427" s="20" t="str" cm="1">
        <f t="array" ref="A1427">IF(Table2[[#This Row],[Nodes]:[Nodes]]=4,Table2[[#This Row],[Total_time]:[Total_time]],"")</f>
        <v/>
      </c>
      <c r="B1427" s="20" t="str" cm="1">
        <f t="array" ref="B1427">IF(Table2[[#This Row],[Nodes]:[Nodes]]=5,Table2[[#This Row],[Total_time]:[Total_time]],"")</f>
        <v/>
      </c>
      <c r="C1427" s="20" t="str" cm="1">
        <f t="array" ref="C1427">IF(Table2[[#This Row],[Nodes]:[Nodes]]=6,Table2[[#This Row],[Total_time]:[Total_time]],"")</f>
        <v/>
      </c>
      <c r="D1427" s="20" t="str" cm="1">
        <f t="array" ref="D1427">IF(Table2[[#This Row],[Nodes]:[Nodes]]=7,Table2[[#This Row],[Total_time]:[Total_time]],"")</f>
        <v/>
      </c>
    </row>
    <row r="1428" spans="1:4">
      <c r="A1428" s="20" t="str" cm="1">
        <f t="array" ref="A1428">IF(Table2[[#This Row],[Nodes]:[Nodes]]=4,Table2[[#This Row],[Total_time]:[Total_time]],"")</f>
        <v/>
      </c>
      <c r="B1428" s="20" t="str" cm="1">
        <f t="array" ref="B1428">IF(Table2[[#This Row],[Nodes]:[Nodes]]=5,Table2[[#This Row],[Total_time]:[Total_time]],"")</f>
        <v/>
      </c>
      <c r="C1428" s="20" t="str" cm="1">
        <f t="array" ref="C1428">IF(Table2[[#This Row],[Nodes]:[Nodes]]=6,Table2[[#This Row],[Total_time]:[Total_time]],"")</f>
        <v/>
      </c>
      <c r="D1428" s="20" t="str" cm="1">
        <f t="array" ref="D1428">IF(Table2[[#This Row],[Nodes]:[Nodes]]=7,Table2[[#This Row],[Total_time]:[Total_time]],"")</f>
        <v/>
      </c>
    </row>
    <row r="1429" spans="1:4">
      <c r="A1429" s="20" t="str" cm="1">
        <f t="array" ref="A1429">IF(Table2[[#This Row],[Nodes]:[Nodes]]=4,Table2[[#This Row],[Total_time]:[Total_time]],"")</f>
        <v/>
      </c>
      <c r="B1429" s="20" t="str" cm="1">
        <f t="array" ref="B1429">IF(Table2[[#This Row],[Nodes]:[Nodes]]=5,Table2[[#This Row],[Total_time]:[Total_time]],"")</f>
        <v/>
      </c>
      <c r="C1429" s="20" t="str" cm="1">
        <f t="array" ref="C1429">IF(Table2[[#This Row],[Nodes]:[Nodes]]=6,Table2[[#This Row],[Total_time]:[Total_time]],"")</f>
        <v/>
      </c>
      <c r="D1429" s="20" t="str" cm="1">
        <f t="array" ref="D1429">IF(Table2[[#This Row],[Nodes]:[Nodes]]=7,Table2[[#This Row],[Total_time]:[Total_time]],"")</f>
        <v/>
      </c>
    </row>
    <row r="1430" spans="1:4">
      <c r="A1430" s="20" t="str" cm="1">
        <f t="array" ref="A1430">IF(Table2[[#This Row],[Nodes]:[Nodes]]=4,Table2[[#This Row],[Total_time]:[Total_time]],"")</f>
        <v/>
      </c>
      <c r="B1430" s="20" t="str" cm="1">
        <f t="array" ref="B1430">IF(Table2[[#This Row],[Nodes]:[Nodes]]=5,Table2[[#This Row],[Total_time]:[Total_time]],"")</f>
        <v/>
      </c>
      <c r="C1430" s="20" t="str" cm="1">
        <f t="array" ref="C1430">IF(Table2[[#This Row],[Nodes]:[Nodes]]=6,Table2[[#This Row],[Total_time]:[Total_time]],"")</f>
        <v/>
      </c>
      <c r="D1430" s="20" t="str" cm="1">
        <f t="array" ref="D1430">IF(Table2[[#This Row],[Nodes]:[Nodes]]=7,Table2[[#This Row],[Total_time]:[Total_time]],"")</f>
        <v/>
      </c>
    </row>
    <row r="1431" spans="1:4">
      <c r="A1431" s="20" t="str" cm="1">
        <f t="array" ref="A1431">IF(Table2[[#This Row],[Nodes]:[Nodes]]=4,Table2[[#This Row],[Total_time]:[Total_time]],"")</f>
        <v/>
      </c>
      <c r="B1431" s="20" t="str" cm="1">
        <f t="array" ref="B1431">IF(Table2[[#This Row],[Nodes]:[Nodes]]=5,Table2[[#This Row],[Total_time]:[Total_time]],"")</f>
        <v/>
      </c>
      <c r="C1431" s="20" t="str" cm="1">
        <f t="array" ref="C1431">IF(Table2[[#This Row],[Nodes]:[Nodes]]=6,Table2[[#This Row],[Total_time]:[Total_time]],"")</f>
        <v/>
      </c>
      <c r="D1431" s="20" t="str" cm="1">
        <f t="array" ref="D1431">IF(Table2[[#This Row],[Nodes]:[Nodes]]=7,Table2[[#This Row],[Total_time]:[Total_time]],"")</f>
        <v/>
      </c>
    </row>
    <row r="1432" spans="1:4">
      <c r="A1432" s="20" t="str" cm="1">
        <f t="array" ref="A1432">IF(Table2[[#This Row],[Nodes]:[Nodes]]=4,Table2[[#This Row],[Total_time]:[Total_time]],"")</f>
        <v/>
      </c>
      <c r="B1432" s="20" t="str" cm="1">
        <f t="array" ref="B1432">IF(Table2[[#This Row],[Nodes]:[Nodes]]=5,Table2[[#This Row],[Total_time]:[Total_time]],"")</f>
        <v/>
      </c>
      <c r="C1432" s="20" t="str" cm="1">
        <f t="array" ref="C1432">IF(Table2[[#This Row],[Nodes]:[Nodes]]=6,Table2[[#This Row],[Total_time]:[Total_time]],"")</f>
        <v/>
      </c>
      <c r="D1432" s="20" t="str" cm="1">
        <f t="array" ref="D1432">IF(Table2[[#This Row],[Nodes]:[Nodes]]=7,Table2[[#This Row],[Total_time]:[Total_time]],"")</f>
        <v/>
      </c>
    </row>
    <row r="1433" spans="1:4">
      <c r="A1433" s="20" t="str" cm="1">
        <f t="array" ref="A1433">IF(Table2[[#This Row],[Nodes]:[Nodes]]=4,Table2[[#This Row],[Total_time]:[Total_time]],"")</f>
        <v/>
      </c>
      <c r="B1433" s="20" t="str" cm="1">
        <f t="array" ref="B1433">IF(Table2[[#This Row],[Nodes]:[Nodes]]=5,Table2[[#This Row],[Total_time]:[Total_time]],"")</f>
        <v/>
      </c>
      <c r="C1433" s="20" t="str" cm="1">
        <f t="array" ref="C1433">IF(Table2[[#This Row],[Nodes]:[Nodes]]=6,Table2[[#This Row],[Total_time]:[Total_time]],"")</f>
        <v/>
      </c>
      <c r="D1433" s="20" t="str" cm="1">
        <f t="array" ref="D1433">IF(Table2[[#This Row],[Nodes]:[Nodes]]=7,Table2[[#This Row],[Total_time]:[Total_time]],"")</f>
        <v/>
      </c>
    </row>
    <row r="1434" spans="1:4">
      <c r="A1434" s="20" t="str" cm="1">
        <f t="array" ref="A1434">IF(Table2[[#This Row],[Nodes]:[Nodes]]=4,Table2[[#This Row],[Total_time]:[Total_time]],"")</f>
        <v/>
      </c>
      <c r="B1434" s="20" t="str" cm="1">
        <f t="array" ref="B1434">IF(Table2[[#This Row],[Nodes]:[Nodes]]=5,Table2[[#This Row],[Total_time]:[Total_time]],"")</f>
        <v/>
      </c>
      <c r="C1434" s="20" t="str" cm="1">
        <f t="array" ref="C1434">IF(Table2[[#This Row],[Nodes]:[Nodes]]=6,Table2[[#This Row],[Total_time]:[Total_time]],"")</f>
        <v/>
      </c>
      <c r="D1434" s="20" t="str" cm="1">
        <f t="array" ref="D1434">IF(Table2[[#This Row],[Nodes]:[Nodes]]=7,Table2[[#This Row],[Total_time]:[Total_time]],"")</f>
        <v/>
      </c>
    </row>
    <row r="1435" spans="1:4">
      <c r="A1435" s="20" t="str" cm="1">
        <f t="array" ref="A1435">IF(Table2[[#This Row],[Nodes]:[Nodes]]=4,Table2[[#This Row],[Total_time]:[Total_time]],"")</f>
        <v/>
      </c>
      <c r="B1435" s="20" t="str" cm="1">
        <f t="array" ref="B1435">IF(Table2[[#This Row],[Nodes]:[Nodes]]=5,Table2[[#This Row],[Total_time]:[Total_time]],"")</f>
        <v/>
      </c>
      <c r="C1435" s="20" t="str" cm="1">
        <f t="array" ref="C1435">IF(Table2[[#This Row],[Nodes]:[Nodes]]=6,Table2[[#This Row],[Total_time]:[Total_time]],"")</f>
        <v/>
      </c>
      <c r="D1435" s="20" t="str" cm="1">
        <f t="array" ref="D1435">IF(Table2[[#This Row],[Nodes]:[Nodes]]=7,Table2[[#This Row],[Total_time]:[Total_time]],"")</f>
        <v/>
      </c>
    </row>
    <row r="1436" spans="1:4">
      <c r="A1436" s="20" t="str" cm="1">
        <f t="array" ref="A1436">IF(Table2[[#This Row],[Nodes]:[Nodes]]=4,Table2[[#This Row],[Total_time]:[Total_time]],"")</f>
        <v/>
      </c>
      <c r="B1436" s="20" t="str" cm="1">
        <f t="array" ref="B1436">IF(Table2[[#This Row],[Nodes]:[Nodes]]=5,Table2[[#This Row],[Total_time]:[Total_time]],"")</f>
        <v/>
      </c>
      <c r="C1436" s="20" t="str" cm="1">
        <f t="array" ref="C1436">IF(Table2[[#This Row],[Nodes]:[Nodes]]=6,Table2[[#This Row],[Total_time]:[Total_time]],"")</f>
        <v/>
      </c>
      <c r="D1436" s="20" t="str" cm="1">
        <f t="array" ref="D1436">IF(Table2[[#This Row],[Nodes]:[Nodes]]=7,Table2[[#This Row],[Total_time]:[Total_time]],"")</f>
        <v/>
      </c>
    </row>
    <row r="1437" spans="1:4">
      <c r="A1437" s="20" t="str" cm="1">
        <f t="array" ref="A1437">IF(Table2[[#This Row],[Nodes]:[Nodes]]=4,Table2[[#This Row],[Total_time]:[Total_time]],"")</f>
        <v/>
      </c>
      <c r="B1437" s="20" t="str" cm="1">
        <f t="array" ref="B1437">IF(Table2[[#This Row],[Nodes]:[Nodes]]=5,Table2[[#This Row],[Total_time]:[Total_time]],"")</f>
        <v/>
      </c>
      <c r="C1437" s="20" t="str" cm="1">
        <f t="array" ref="C1437">IF(Table2[[#This Row],[Nodes]:[Nodes]]=6,Table2[[#This Row],[Total_time]:[Total_time]],"")</f>
        <v/>
      </c>
      <c r="D1437" s="20" t="str" cm="1">
        <f t="array" ref="D1437">IF(Table2[[#This Row],[Nodes]:[Nodes]]=7,Table2[[#This Row],[Total_time]:[Total_time]],"")</f>
        <v/>
      </c>
    </row>
    <row r="1438" spans="1:4">
      <c r="A1438" s="20" t="str" cm="1">
        <f t="array" ref="A1438">IF(Table2[[#This Row],[Nodes]:[Nodes]]=4,Table2[[#This Row],[Total_time]:[Total_time]],"")</f>
        <v/>
      </c>
      <c r="B1438" s="20" t="str" cm="1">
        <f t="array" ref="B1438">IF(Table2[[#This Row],[Nodes]:[Nodes]]=5,Table2[[#This Row],[Total_time]:[Total_time]],"")</f>
        <v/>
      </c>
      <c r="C1438" s="20" t="str" cm="1">
        <f t="array" ref="C1438">IF(Table2[[#This Row],[Nodes]:[Nodes]]=6,Table2[[#This Row],[Total_time]:[Total_time]],"")</f>
        <v/>
      </c>
      <c r="D1438" s="20" t="str" cm="1">
        <f t="array" ref="D1438">IF(Table2[[#This Row],[Nodes]:[Nodes]]=7,Table2[[#This Row],[Total_time]:[Total_time]],"")</f>
        <v/>
      </c>
    </row>
    <row r="1439" spans="1:4">
      <c r="A1439" s="20" t="str" cm="1">
        <f t="array" ref="A1439">IF(Table2[[#This Row],[Nodes]:[Nodes]]=4,Table2[[#This Row],[Total_time]:[Total_time]],"")</f>
        <v/>
      </c>
      <c r="B1439" s="20" t="str" cm="1">
        <f t="array" ref="B1439">IF(Table2[[#This Row],[Nodes]:[Nodes]]=5,Table2[[#This Row],[Total_time]:[Total_time]],"")</f>
        <v/>
      </c>
      <c r="C1439" s="20" t="str" cm="1">
        <f t="array" ref="C1439">IF(Table2[[#This Row],[Nodes]:[Nodes]]=6,Table2[[#This Row],[Total_time]:[Total_time]],"")</f>
        <v/>
      </c>
      <c r="D1439" s="20" t="str" cm="1">
        <f t="array" ref="D1439">IF(Table2[[#This Row],[Nodes]:[Nodes]]=7,Table2[[#This Row],[Total_time]:[Total_time]],"")</f>
        <v/>
      </c>
    </row>
    <row r="1440" spans="1:4">
      <c r="A1440" s="20" t="str" cm="1">
        <f t="array" ref="A1440">IF(Table2[[#This Row],[Nodes]:[Nodes]]=4,Table2[[#This Row],[Total_time]:[Total_time]],"")</f>
        <v/>
      </c>
      <c r="B1440" s="20" t="str" cm="1">
        <f t="array" ref="B1440">IF(Table2[[#This Row],[Nodes]:[Nodes]]=5,Table2[[#This Row],[Total_time]:[Total_time]],"")</f>
        <v/>
      </c>
      <c r="C1440" s="20" t="str" cm="1">
        <f t="array" ref="C1440">IF(Table2[[#This Row],[Nodes]:[Nodes]]=6,Table2[[#This Row],[Total_time]:[Total_time]],"")</f>
        <v/>
      </c>
      <c r="D1440" s="20" t="str" cm="1">
        <f t="array" ref="D1440">IF(Table2[[#This Row],[Nodes]:[Nodes]]=7,Table2[[#This Row],[Total_time]:[Total_time]],"")</f>
        <v/>
      </c>
    </row>
    <row r="1441" spans="1:4">
      <c r="A1441" s="20" t="str" cm="1">
        <f t="array" ref="A1441">IF(Table2[[#This Row],[Nodes]:[Nodes]]=4,Table2[[#This Row],[Total_time]:[Total_time]],"")</f>
        <v/>
      </c>
      <c r="B1441" s="20" t="str" cm="1">
        <f t="array" ref="B1441">IF(Table2[[#This Row],[Nodes]:[Nodes]]=5,Table2[[#This Row],[Total_time]:[Total_time]],"")</f>
        <v/>
      </c>
      <c r="C1441" s="20" t="str" cm="1">
        <f t="array" ref="C1441">IF(Table2[[#This Row],[Nodes]:[Nodes]]=6,Table2[[#This Row],[Total_time]:[Total_time]],"")</f>
        <v/>
      </c>
      <c r="D1441" s="20" t="str" cm="1">
        <f t="array" ref="D1441">IF(Table2[[#This Row],[Nodes]:[Nodes]]=7,Table2[[#This Row],[Total_time]:[Total_time]],"")</f>
        <v/>
      </c>
    </row>
    <row r="1442" spans="1:4">
      <c r="A1442" s="20" t="str" cm="1">
        <f t="array" ref="A1442">IF(Table2[[#This Row],[Nodes]:[Nodes]]=4,Table2[[#This Row],[Total_time]:[Total_time]],"")</f>
        <v/>
      </c>
      <c r="B1442" s="20" t="str" cm="1">
        <f t="array" ref="B1442">IF(Table2[[#This Row],[Nodes]:[Nodes]]=5,Table2[[#This Row],[Total_time]:[Total_time]],"")</f>
        <v/>
      </c>
      <c r="C1442" s="20" t="str" cm="1">
        <f t="array" ref="C1442">IF(Table2[[#This Row],[Nodes]:[Nodes]]=6,Table2[[#This Row],[Total_time]:[Total_time]],"")</f>
        <v/>
      </c>
      <c r="D1442" s="20" t="str" cm="1">
        <f t="array" ref="D1442">IF(Table2[[#This Row],[Nodes]:[Nodes]]=7,Table2[[#This Row],[Total_time]:[Total_time]],"")</f>
        <v/>
      </c>
    </row>
    <row r="1443" spans="1:4">
      <c r="A1443" s="20" t="str" cm="1">
        <f t="array" ref="A1443">IF(Table2[[#This Row],[Nodes]:[Nodes]]=4,Table2[[#This Row],[Total_time]:[Total_time]],"")</f>
        <v/>
      </c>
      <c r="B1443" s="20" t="str" cm="1">
        <f t="array" ref="B1443">IF(Table2[[#This Row],[Nodes]:[Nodes]]=5,Table2[[#This Row],[Total_time]:[Total_time]],"")</f>
        <v/>
      </c>
      <c r="C1443" s="20" t="str" cm="1">
        <f t="array" ref="C1443">IF(Table2[[#This Row],[Nodes]:[Nodes]]=6,Table2[[#This Row],[Total_time]:[Total_time]],"")</f>
        <v/>
      </c>
      <c r="D1443" s="20" t="str" cm="1">
        <f t="array" ref="D1443">IF(Table2[[#This Row],[Nodes]:[Nodes]]=7,Table2[[#This Row],[Total_time]:[Total_time]],"")</f>
        <v/>
      </c>
    </row>
    <row r="1444" spans="1:4">
      <c r="A1444" s="20" t="str" cm="1">
        <f t="array" ref="A1444">IF(Table2[[#This Row],[Nodes]:[Nodes]]=4,Table2[[#This Row],[Total_time]:[Total_time]],"")</f>
        <v/>
      </c>
      <c r="B1444" s="20" t="str" cm="1">
        <f t="array" ref="B1444">IF(Table2[[#This Row],[Nodes]:[Nodes]]=5,Table2[[#This Row],[Total_time]:[Total_time]],"")</f>
        <v/>
      </c>
      <c r="C1444" s="20" t="str" cm="1">
        <f t="array" ref="C1444">IF(Table2[[#This Row],[Nodes]:[Nodes]]=6,Table2[[#This Row],[Total_time]:[Total_time]],"")</f>
        <v/>
      </c>
      <c r="D1444" s="20" t="str" cm="1">
        <f t="array" ref="D1444">IF(Table2[[#This Row],[Nodes]:[Nodes]]=7,Table2[[#This Row],[Total_time]:[Total_time]],"")</f>
        <v/>
      </c>
    </row>
    <row r="1445" spans="1:4">
      <c r="A1445" s="20" t="str" cm="1">
        <f t="array" ref="A1445">IF(Table2[[#This Row],[Nodes]:[Nodes]]=4,Table2[[#This Row],[Total_time]:[Total_time]],"")</f>
        <v/>
      </c>
      <c r="B1445" s="20" t="str" cm="1">
        <f t="array" ref="B1445">IF(Table2[[#This Row],[Nodes]:[Nodes]]=5,Table2[[#This Row],[Total_time]:[Total_time]],"")</f>
        <v/>
      </c>
      <c r="C1445" s="20" t="str" cm="1">
        <f t="array" ref="C1445">IF(Table2[[#This Row],[Nodes]:[Nodes]]=6,Table2[[#This Row],[Total_time]:[Total_time]],"")</f>
        <v/>
      </c>
      <c r="D1445" s="20" t="str" cm="1">
        <f t="array" ref="D1445">IF(Table2[[#This Row],[Nodes]:[Nodes]]=7,Table2[[#This Row],[Total_time]:[Total_time]],"")</f>
        <v/>
      </c>
    </row>
    <row r="1446" spans="1:4">
      <c r="A1446" s="20" t="str" cm="1">
        <f t="array" ref="A1446">IF(Table2[[#This Row],[Nodes]:[Nodes]]=4,Table2[[#This Row],[Total_time]:[Total_time]],"")</f>
        <v/>
      </c>
      <c r="B1446" s="20" t="str" cm="1">
        <f t="array" ref="B1446">IF(Table2[[#This Row],[Nodes]:[Nodes]]=5,Table2[[#This Row],[Total_time]:[Total_time]],"")</f>
        <v/>
      </c>
      <c r="C1446" s="20" t="str" cm="1">
        <f t="array" ref="C1446">IF(Table2[[#This Row],[Nodes]:[Nodes]]=6,Table2[[#This Row],[Total_time]:[Total_time]],"")</f>
        <v/>
      </c>
      <c r="D1446" s="20" t="str" cm="1">
        <f t="array" ref="D1446">IF(Table2[[#This Row],[Nodes]:[Nodes]]=7,Table2[[#This Row],[Total_time]:[Total_time]],"")</f>
        <v/>
      </c>
    </row>
    <row r="1447" spans="1:4">
      <c r="A1447" s="20" t="str" cm="1">
        <f t="array" ref="A1447">IF(Table2[[#This Row],[Nodes]:[Nodes]]=4,Table2[[#This Row],[Total_time]:[Total_time]],"")</f>
        <v/>
      </c>
      <c r="B1447" s="20" t="str" cm="1">
        <f t="array" ref="B1447">IF(Table2[[#This Row],[Nodes]:[Nodes]]=5,Table2[[#This Row],[Total_time]:[Total_time]],"")</f>
        <v/>
      </c>
      <c r="C1447" s="20" t="str" cm="1">
        <f t="array" ref="C1447">IF(Table2[[#This Row],[Nodes]:[Nodes]]=6,Table2[[#This Row],[Total_time]:[Total_time]],"")</f>
        <v/>
      </c>
      <c r="D1447" s="20" t="str" cm="1">
        <f t="array" ref="D1447">IF(Table2[[#This Row],[Nodes]:[Nodes]]=7,Table2[[#This Row],[Total_time]:[Total_time]],"")</f>
        <v/>
      </c>
    </row>
    <row r="1448" spans="1:4">
      <c r="A1448" s="20" t="str" cm="1">
        <f t="array" ref="A1448">IF(Table2[[#This Row],[Nodes]:[Nodes]]=4,Table2[[#This Row],[Total_time]:[Total_time]],"")</f>
        <v/>
      </c>
      <c r="B1448" s="20" t="str" cm="1">
        <f t="array" ref="B1448">IF(Table2[[#This Row],[Nodes]:[Nodes]]=5,Table2[[#This Row],[Total_time]:[Total_time]],"")</f>
        <v/>
      </c>
      <c r="C1448" s="20" t="str" cm="1">
        <f t="array" ref="C1448">IF(Table2[[#This Row],[Nodes]:[Nodes]]=6,Table2[[#This Row],[Total_time]:[Total_time]],"")</f>
        <v/>
      </c>
      <c r="D1448" s="20" t="str" cm="1">
        <f t="array" ref="D1448">IF(Table2[[#This Row],[Nodes]:[Nodes]]=7,Table2[[#This Row],[Total_time]:[Total_time]],"")</f>
        <v/>
      </c>
    </row>
    <row r="1449" spans="1:4">
      <c r="A1449" s="20" t="str" cm="1">
        <f t="array" ref="A1449">IF(Table2[[#This Row],[Nodes]:[Nodes]]=4,Table2[[#This Row],[Total_time]:[Total_time]],"")</f>
        <v/>
      </c>
      <c r="B1449" s="20" t="str" cm="1">
        <f t="array" ref="B1449">IF(Table2[[#This Row],[Nodes]:[Nodes]]=5,Table2[[#This Row],[Total_time]:[Total_time]],"")</f>
        <v/>
      </c>
      <c r="C1449" s="20" t="str" cm="1">
        <f t="array" ref="C1449">IF(Table2[[#This Row],[Nodes]:[Nodes]]=6,Table2[[#This Row],[Total_time]:[Total_time]],"")</f>
        <v/>
      </c>
      <c r="D1449" s="20" t="str" cm="1">
        <f t="array" ref="D1449">IF(Table2[[#This Row],[Nodes]:[Nodes]]=7,Table2[[#This Row],[Total_time]:[Total_time]],"")</f>
        <v/>
      </c>
    </row>
    <row r="1450" spans="1:4">
      <c r="A1450" s="20" t="str" cm="1">
        <f t="array" ref="A1450">IF(Table2[[#This Row],[Nodes]:[Nodes]]=4,Table2[[#This Row],[Total_time]:[Total_time]],"")</f>
        <v/>
      </c>
      <c r="B1450" s="20" t="str" cm="1">
        <f t="array" ref="B1450">IF(Table2[[#This Row],[Nodes]:[Nodes]]=5,Table2[[#This Row],[Total_time]:[Total_time]],"")</f>
        <v/>
      </c>
      <c r="C1450" s="20" t="str" cm="1">
        <f t="array" ref="C1450">IF(Table2[[#This Row],[Nodes]:[Nodes]]=6,Table2[[#This Row],[Total_time]:[Total_time]],"")</f>
        <v/>
      </c>
      <c r="D1450" s="20" t="str" cm="1">
        <f t="array" ref="D1450">IF(Table2[[#This Row],[Nodes]:[Nodes]]=7,Table2[[#This Row],[Total_time]:[Total_time]],"")</f>
        <v/>
      </c>
    </row>
    <row r="1451" spans="1:4">
      <c r="A1451" s="20" t="str" cm="1">
        <f t="array" ref="A1451">IF(Table2[[#This Row],[Nodes]:[Nodes]]=4,Table2[[#This Row],[Total_time]:[Total_time]],"")</f>
        <v/>
      </c>
      <c r="B1451" s="20" t="str" cm="1">
        <f t="array" ref="B1451">IF(Table2[[#This Row],[Nodes]:[Nodes]]=5,Table2[[#This Row],[Total_time]:[Total_time]],"")</f>
        <v/>
      </c>
      <c r="C1451" s="20" t="str" cm="1">
        <f t="array" ref="C1451">IF(Table2[[#This Row],[Nodes]:[Nodes]]=6,Table2[[#This Row],[Total_time]:[Total_time]],"")</f>
        <v/>
      </c>
      <c r="D1451" s="20" t="str" cm="1">
        <f t="array" ref="D1451">IF(Table2[[#This Row],[Nodes]:[Nodes]]=7,Table2[[#This Row],[Total_time]:[Total_time]],"")</f>
        <v/>
      </c>
    </row>
    <row r="1452" spans="1:4">
      <c r="A1452" s="20" t="str" cm="1">
        <f t="array" ref="A1452">IF(Table2[[#This Row],[Nodes]:[Nodes]]=4,Table2[[#This Row],[Total_time]:[Total_time]],"")</f>
        <v/>
      </c>
      <c r="B1452" s="20" t="str" cm="1">
        <f t="array" ref="B1452">IF(Table2[[#This Row],[Nodes]:[Nodes]]=5,Table2[[#This Row],[Total_time]:[Total_time]],"")</f>
        <v/>
      </c>
      <c r="C1452" s="20" t="str" cm="1">
        <f t="array" ref="C1452">IF(Table2[[#This Row],[Nodes]:[Nodes]]=6,Table2[[#This Row],[Total_time]:[Total_time]],"")</f>
        <v/>
      </c>
      <c r="D1452" s="20" t="str" cm="1">
        <f t="array" ref="D1452">IF(Table2[[#This Row],[Nodes]:[Nodes]]=7,Table2[[#This Row],[Total_time]:[Total_time]],"")</f>
        <v/>
      </c>
    </row>
    <row r="1453" spans="1:4">
      <c r="A1453" s="20" t="str" cm="1">
        <f t="array" ref="A1453">IF(Table2[[#This Row],[Nodes]:[Nodes]]=4,Table2[[#This Row],[Total_time]:[Total_time]],"")</f>
        <v/>
      </c>
      <c r="B1453" s="20" t="str" cm="1">
        <f t="array" ref="B1453">IF(Table2[[#This Row],[Nodes]:[Nodes]]=5,Table2[[#This Row],[Total_time]:[Total_time]],"")</f>
        <v/>
      </c>
      <c r="C1453" s="20" t="str" cm="1">
        <f t="array" ref="C1453">IF(Table2[[#This Row],[Nodes]:[Nodes]]=6,Table2[[#This Row],[Total_time]:[Total_time]],"")</f>
        <v/>
      </c>
      <c r="D1453" s="20" t="str" cm="1">
        <f t="array" ref="D1453">IF(Table2[[#This Row],[Nodes]:[Nodes]]=7,Table2[[#This Row],[Total_time]:[Total_time]],"")</f>
        <v/>
      </c>
    </row>
    <row r="1454" spans="1:4">
      <c r="A1454" s="20" t="str" cm="1">
        <f t="array" ref="A1454">IF(Table2[[#This Row],[Nodes]:[Nodes]]=4,Table2[[#This Row],[Total_time]:[Total_time]],"")</f>
        <v/>
      </c>
      <c r="B1454" s="20" t="str" cm="1">
        <f t="array" ref="B1454">IF(Table2[[#This Row],[Nodes]:[Nodes]]=5,Table2[[#This Row],[Total_time]:[Total_time]],"")</f>
        <v/>
      </c>
      <c r="C1454" s="20" t="str" cm="1">
        <f t="array" ref="C1454">IF(Table2[[#This Row],[Nodes]:[Nodes]]=6,Table2[[#This Row],[Total_time]:[Total_time]],"")</f>
        <v/>
      </c>
      <c r="D1454" s="20" t="str" cm="1">
        <f t="array" ref="D1454">IF(Table2[[#This Row],[Nodes]:[Nodes]]=7,Table2[[#This Row],[Total_time]:[Total_time]],"")</f>
        <v/>
      </c>
    </row>
    <row r="1455" spans="1:4">
      <c r="A1455" s="20" t="str" cm="1">
        <f t="array" ref="A1455">IF(Table2[[#This Row],[Nodes]:[Nodes]]=4,Table2[[#This Row],[Total_time]:[Total_time]],"")</f>
        <v/>
      </c>
      <c r="B1455" s="20" t="str" cm="1">
        <f t="array" ref="B1455">IF(Table2[[#This Row],[Nodes]:[Nodes]]=5,Table2[[#This Row],[Total_time]:[Total_time]],"")</f>
        <v/>
      </c>
      <c r="C1455" s="20" t="str" cm="1">
        <f t="array" ref="C1455">IF(Table2[[#This Row],[Nodes]:[Nodes]]=6,Table2[[#This Row],[Total_time]:[Total_time]],"")</f>
        <v/>
      </c>
      <c r="D1455" s="20" t="str" cm="1">
        <f t="array" ref="D1455">IF(Table2[[#This Row],[Nodes]:[Nodes]]=7,Table2[[#This Row],[Total_time]:[Total_time]],"")</f>
        <v/>
      </c>
    </row>
    <row r="1456" spans="1:4">
      <c r="A1456" s="20" t="str" cm="1">
        <f t="array" ref="A1456">IF(Table2[[#This Row],[Nodes]:[Nodes]]=4,Table2[[#This Row],[Total_time]:[Total_time]],"")</f>
        <v/>
      </c>
      <c r="B1456" s="20" t="str" cm="1">
        <f t="array" ref="B1456">IF(Table2[[#This Row],[Nodes]:[Nodes]]=5,Table2[[#This Row],[Total_time]:[Total_time]],"")</f>
        <v/>
      </c>
      <c r="C1456" s="20" t="str" cm="1">
        <f t="array" ref="C1456">IF(Table2[[#This Row],[Nodes]:[Nodes]]=6,Table2[[#This Row],[Total_time]:[Total_time]],"")</f>
        <v/>
      </c>
      <c r="D1456" s="20" t="str" cm="1">
        <f t="array" ref="D1456">IF(Table2[[#This Row],[Nodes]:[Nodes]]=7,Table2[[#This Row],[Total_time]:[Total_time]],"")</f>
        <v/>
      </c>
    </row>
    <row r="1457" spans="1:4">
      <c r="A1457" s="20" t="str" cm="1">
        <f t="array" ref="A1457">IF(Table2[[#This Row],[Nodes]:[Nodes]]=4,Table2[[#This Row],[Total_time]:[Total_time]],"")</f>
        <v/>
      </c>
      <c r="B1457" s="20" t="str" cm="1">
        <f t="array" ref="B1457">IF(Table2[[#This Row],[Nodes]:[Nodes]]=5,Table2[[#This Row],[Total_time]:[Total_time]],"")</f>
        <v/>
      </c>
      <c r="C1457" s="20" t="str" cm="1">
        <f t="array" ref="C1457">IF(Table2[[#This Row],[Nodes]:[Nodes]]=6,Table2[[#This Row],[Total_time]:[Total_time]],"")</f>
        <v/>
      </c>
      <c r="D1457" s="20" t="str" cm="1">
        <f t="array" ref="D1457">IF(Table2[[#This Row],[Nodes]:[Nodes]]=7,Table2[[#This Row],[Total_time]:[Total_time]],"")</f>
        <v/>
      </c>
    </row>
    <row r="1458" spans="1:4">
      <c r="A1458" s="20" t="str" cm="1">
        <f t="array" ref="A1458">IF(Table2[[#This Row],[Nodes]:[Nodes]]=4,Table2[[#This Row],[Total_time]:[Total_time]],"")</f>
        <v/>
      </c>
      <c r="B1458" s="20" t="str" cm="1">
        <f t="array" ref="B1458">IF(Table2[[#This Row],[Nodes]:[Nodes]]=5,Table2[[#This Row],[Total_time]:[Total_time]],"")</f>
        <v/>
      </c>
      <c r="C1458" s="20" t="str" cm="1">
        <f t="array" ref="C1458">IF(Table2[[#This Row],[Nodes]:[Nodes]]=6,Table2[[#This Row],[Total_time]:[Total_time]],"")</f>
        <v/>
      </c>
      <c r="D1458" s="20" t="str" cm="1">
        <f t="array" ref="D1458">IF(Table2[[#This Row],[Nodes]:[Nodes]]=7,Table2[[#This Row],[Total_time]:[Total_time]],"")</f>
        <v/>
      </c>
    </row>
    <row r="1459" spans="1:4">
      <c r="A1459" s="20" t="str" cm="1">
        <f t="array" ref="A1459">IF(Table2[[#This Row],[Nodes]:[Nodes]]=4,Table2[[#This Row],[Total_time]:[Total_time]],"")</f>
        <v/>
      </c>
      <c r="B1459" s="20" t="str" cm="1">
        <f t="array" ref="B1459">IF(Table2[[#This Row],[Nodes]:[Nodes]]=5,Table2[[#This Row],[Total_time]:[Total_time]],"")</f>
        <v/>
      </c>
      <c r="C1459" s="20" t="str" cm="1">
        <f t="array" ref="C1459">IF(Table2[[#This Row],[Nodes]:[Nodes]]=6,Table2[[#This Row],[Total_time]:[Total_time]],"")</f>
        <v/>
      </c>
      <c r="D1459" s="20" t="str" cm="1">
        <f t="array" ref="D1459">IF(Table2[[#This Row],[Nodes]:[Nodes]]=7,Table2[[#This Row],[Total_time]:[Total_time]],"")</f>
        <v/>
      </c>
    </row>
    <row r="1460" spans="1:4">
      <c r="A1460" s="20" t="str" cm="1">
        <f t="array" ref="A1460">IF(Table2[[#This Row],[Nodes]:[Nodes]]=4,Table2[[#This Row],[Total_time]:[Total_time]],"")</f>
        <v/>
      </c>
      <c r="B1460" s="20" t="str" cm="1">
        <f t="array" ref="B1460">IF(Table2[[#This Row],[Nodes]:[Nodes]]=5,Table2[[#This Row],[Total_time]:[Total_time]],"")</f>
        <v/>
      </c>
      <c r="C1460" s="20" t="str" cm="1">
        <f t="array" ref="C1460">IF(Table2[[#This Row],[Nodes]:[Nodes]]=6,Table2[[#This Row],[Total_time]:[Total_time]],"")</f>
        <v/>
      </c>
      <c r="D1460" s="20" t="str" cm="1">
        <f t="array" ref="D1460">IF(Table2[[#This Row],[Nodes]:[Nodes]]=7,Table2[[#This Row],[Total_time]:[Total_time]],"")</f>
        <v/>
      </c>
    </row>
    <row r="1461" spans="1:4">
      <c r="A1461" s="20" t="str" cm="1">
        <f t="array" ref="A1461">IF(Table2[[#This Row],[Nodes]:[Nodes]]=4,Table2[[#This Row],[Total_time]:[Total_time]],"")</f>
        <v/>
      </c>
      <c r="B1461" s="20" t="str" cm="1">
        <f t="array" ref="B1461">IF(Table2[[#This Row],[Nodes]:[Nodes]]=5,Table2[[#This Row],[Total_time]:[Total_time]],"")</f>
        <v/>
      </c>
      <c r="C1461" s="20" t="str" cm="1">
        <f t="array" ref="C1461">IF(Table2[[#This Row],[Nodes]:[Nodes]]=6,Table2[[#This Row],[Total_time]:[Total_time]],"")</f>
        <v/>
      </c>
      <c r="D1461" s="20" t="str" cm="1">
        <f t="array" ref="D1461">IF(Table2[[#This Row],[Nodes]:[Nodes]]=7,Table2[[#This Row],[Total_time]:[Total_time]],"")</f>
        <v/>
      </c>
    </row>
    <row r="1462" spans="1:4">
      <c r="A1462" s="20" t="str" cm="1">
        <f t="array" ref="A1462">IF(Table2[[#This Row],[Nodes]:[Nodes]]=4,Table2[[#This Row],[Total_time]:[Total_time]],"")</f>
        <v/>
      </c>
      <c r="B1462" s="20" t="str" cm="1">
        <f t="array" ref="B1462">IF(Table2[[#This Row],[Nodes]:[Nodes]]=5,Table2[[#This Row],[Total_time]:[Total_time]],"")</f>
        <v/>
      </c>
      <c r="C1462" s="20" t="str" cm="1">
        <f t="array" ref="C1462">IF(Table2[[#This Row],[Nodes]:[Nodes]]=6,Table2[[#This Row],[Total_time]:[Total_time]],"")</f>
        <v/>
      </c>
      <c r="D1462" s="20" t="str" cm="1">
        <f t="array" ref="D1462">IF(Table2[[#This Row],[Nodes]:[Nodes]]=7,Table2[[#This Row],[Total_time]:[Total_time]],"")</f>
        <v/>
      </c>
    </row>
    <row r="1463" spans="1:4">
      <c r="A1463" s="20" t="str" cm="1">
        <f t="array" ref="A1463">IF(Table2[[#This Row],[Nodes]:[Nodes]]=4,Table2[[#This Row],[Total_time]:[Total_time]],"")</f>
        <v/>
      </c>
      <c r="B1463" s="20" t="str" cm="1">
        <f t="array" ref="B1463">IF(Table2[[#This Row],[Nodes]:[Nodes]]=5,Table2[[#This Row],[Total_time]:[Total_time]],"")</f>
        <v/>
      </c>
      <c r="C1463" s="20" t="str" cm="1">
        <f t="array" ref="C1463">IF(Table2[[#This Row],[Nodes]:[Nodes]]=6,Table2[[#This Row],[Total_time]:[Total_time]],"")</f>
        <v/>
      </c>
      <c r="D1463" s="20" t="str" cm="1">
        <f t="array" ref="D1463">IF(Table2[[#This Row],[Nodes]:[Nodes]]=7,Table2[[#This Row],[Total_time]:[Total_time]],"")</f>
        <v/>
      </c>
    </row>
    <row r="1464" spans="1:4">
      <c r="A1464" s="20" t="str" cm="1">
        <f t="array" ref="A1464">IF(Table2[[#This Row],[Nodes]:[Nodes]]=4,Table2[[#This Row],[Total_time]:[Total_time]],"")</f>
        <v/>
      </c>
      <c r="B1464" s="20" t="str" cm="1">
        <f t="array" ref="B1464">IF(Table2[[#This Row],[Nodes]:[Nodes]]=5,Table2[[#This Row],[Total_time]:[Total_time]],"")</f>
        <v/>
      </c>
      <c r="C1464" s="20" t="str" cm="1">
        <f t="array" ref="C1464">IF(Table2[[#This Row],[Nodes]:[Nodes]]=6,Table2[[#This Row],[Total_time]:[Total_time]],"")</f>
        <v/>
      </c>
      <c r="D1464" s="20" t="str" cm="1">
        <f t="array" ref="D1464">IF(Table2[[#This Row],[Nodes]:[Nodes]]=7,Table2[[#This Row],[Total_time]:[Total_time]],"")</f>
        <v/>
      </c>
    </row>
    <row r="1465" spans="1:4">
      <c r="A1465" s="20" t="str" cm="1">
        <f t="array" ref="A1465">IF(Table2[[#This Row],[Nodes]:[Nodes]]=4,Table2[[#This Row],[Total_time]:[Total_time]],"")</f>
        <v/>
      </c>
      <c r="B1465" s="20" t="str" cm="1">
        <f t="array" ref="B1465">IF(Table2[[#This Row],[Nodes]:[Nodes]]=5,Table2[[#This Row],[Total_time]:[Total_time]],"")</f>
        <v/>
      </c>
      <c r="C1465" s="20" t="str" cm="1">
        <f t="array" ref="C1465">IF(Table2[[#This Row],[Nodes]:[Nodes]]=6,Table2[[#This Row],[Total_time]:[Total_time]],"")</f>
        <v/>
      </c>
      <c r="D1465" s="20" t="str" cm="1">
        <f t="array" ref="D1465">IF(Table2[[#This Row],[Nodes]:[Nodes]]=7,Table2[[#This Row],[Total_time]:[Total_time]],"")</f>
        <v/>
      </c>
    </row>
    <row r="1466" spans="1:4">
      <c r="A1466" s="20" t="str" cm="1">
        <f t="array" ref="A1466">IF(Table2[[#This Row],[Nodes]:[Nodes]]=4,Table2[[#This Row],[Total_time]:[Total_time]],"")</f>
        <v/>
      </c>
      <c r="B1466" s="20" t="str" cm="1">
        <f t="array" ref="B1466">IF(Table2[[#This Row],[Nodes]:[Nodes]]=5,Table2[[#This Row],[Total_time]:[Total_time]],"")</f>
        <v/>
      </c>
      <c r="C1466" s="20" t="str" cm="1">
        <f t="array" ref="C1466">IF(Table2[[#This Row],[Nodes]:[Nodes]]=6,Table2[[#This Row],[Total_time]:[Total_time]],"")</f>
        <v/>
      </c>
      <c r="D1466" s="20" t="str" cm="1">
        <f t="array" ref="D1466">IF(Table2[[#This Row],[Nodes]:[Nodes]]=7,Table2[[#This Row],[Total_time]:[Total_time]],"")</f>
        <v/>
      </c>
    </row>
    <row r="1467" spans="1:4">
      <c r="A1467" s="20" t="str" cm="1">
        <f t="array" ref="A1467">IF(Table2[[#This Row],[Nodes]:[Nodes]]=4,Table2[[#This Row],[Total_time]:[Total_time]],"")</f>
        <v/>
      </c>
      <c r="B1467" s="20" t="str" cm="1">
        <f t="array" ref="B1467">IF(Table2[[#This Row],[Nodes]:[Nodes]]=5,Table2[[#This Row],[Total_time]:[Total_time]],"")</f>
        <v/>
      </c>
      <c r="C1467" s="20" t="str" cm="1">
        <f t="array" ref="C1467">IF(Table2[[#This Row],[Nodes]:[Nodes]]=6,Table2[[#This Row],[Total_time]:[Total_time]],"")</f>
        <v/>
      </c>
      <c r="D1467" s="20" t="str" cm="1">
        <f t="array" ref="D1467">IF(Table2[[#This Row],[Nodes]:[Nodes]]=7,Table2[[#This Row],[Total_time]:[Total_time]],"")</f>
        <v/>
      </c>
    </row>
    <row r="1468" spans="1:4">
      <c r="A1468" s="20" t="str" cm="1">
        <f t="array" ref="A1468">IF(Table2[[#This Row],[Nodes]:[Nodes]]=4,Table2[[#This Row],[Total_time]:[Total_time]],"")</f>
        <v/>
      </c>
      <c r="B1468" s="20" t="str" cm="1">
        <f t="array" ref="B1468">IF(Table2[[#This Row],[Nodes]:[Nodes]]=5,Table2[[#This Row],[Total_time]:[Total_time]],"")</f>
        <v/>
      </c>
      <c r="C1468" s="20" t="str" cm="1">
        <f t="array" ref="C1468">IF(Table2[[#This Row],[Nodes]:[Nodes]]=6,Table2[[#This Row],[Total_time]:[Total_time]],"")</f>
        <v/>
      </c>
      <c r="D1468" s="20" t="str" cm="1">
        <f t="array" ref="D1468">IF(Table2[[#This Row],[Nodes]:[Nodes]]=7,Table2[[#This Row],[Total_time]:[Total_time]],"")</f>
        <v/>
      </c>
    </row>
    <row r="1469" spans="1:4">
      <c r="A1469" s="20" t="str" cm="1">
        <f t="array" ref="A1469">IF(Table2[[#This Row],[Nodes]:[Nodes]]=4,Table2[[#This Row],[Total_time]:[Total_time]],"")</f>
        <v/>
      </c>
      <c r="B1469" s="20" t="str" cm="1">
        <f t="array" ref="B1469">IF(Table2[[#This Row],[Nodes]:[Nodes]]=5,Table2[[#This Row],[Total_time]:[Total_time]],"")</f>
        <v/>
      </c>
      <c r="C1469" s="20" t="str" cm="1">
        <f t="array" ref="C1469">IF(Table2[[#This Row],[Nodes]:[Nodes]]=6,Table2[[#This Row],[Total_time]:[Total_time]],"")</f>
        <v/>
      </c>
      <c r="D1469" s="20" t="str" cm="1">
        <f t="array" ref="D1469">IF(Table2[[#This Row],[Nodes]:[Nodes]]=7,Table2[[#This Row],[Total_time]:[Total_time]],"")</f>
        <v/>
      </c>
    </row>
    <row r="1470" spans="1:4">
      <c r="A1470" s="20" t="str" cm="1">
        <f t="array" ref="A1470">IF(Table2[[#This Row],[Nodes]:[Nodes]]=4,Table2[[#This Row],[Total_time]:[Total_time]],"")</f>
        <v/>
      </c>
      <c r="B1470" s="20" t="str" cm="1">
        <f t="array" ref="B1470">IF(Table2[[#This Row],[Nodes]:[Nodes]]=5,Table2[[#This Row],[Total_time]:[Total_time]],"")</f>
        <v/>
      </c>
      <c r="C1470" s="20" t="str" cm="1">
        <f t="array" ref="C1470">IF(Table2[[#This Row],[Nodes]:[Nodes]]=6,Table2[[#This Row],[Total_time]:[Total_time]],"")</f>
        <v/>
      </c>
      <c r="D1470" s="20" t="str" cm="1">
        <f t="array" ref="D1470">IF(Table2[[#This Row],[Nodes]:[Nodes]]=7,Table2[[#This Row],[Total_time]:[Total_time]],"")</f>
        <v/>
      </c>
    </row>
    <row r="1471" spans="1:4">
      <c r="A1471" s="20" t="str" cm="1">
        <f t="array" ref="A1471">IF(Table2[[#This Row],[Nodes]:[Nodes]]=4,Table2[[#This Row],[Total_time]:[Total_time]],"")</f>
        <v/>
      </c>
      <c r="B1471" s="20" t="str" cm="1">
        <f t="array" ref="B1471">IF(Table2[[#This Row],[Nodes]:[Nodes]]=5,Table2[[#This Row],[Total_time]:[Total_time]],"")</f>
        <v/>
      </c>
      <c r="C1471" s="20" t="str" cm="1">
        <f t="array" ref="C1471">IF(Table2[[#This Row],[Nodes]:[Nodes]]=6,Table2[[#This Row],[Total_time]:[Total_time]],"")</f>
        <v/>
      </c>
      <c r="D1471" s="20" t="str" cm="1">
        <f t="array" ref="D1471">IF(Table2[[#This Row],[Nodes]:[Nodes]]=7,Table2[[#This Row],[Total_time]:[Total_time]],"")</f>
        <v/>
      </c>
    </row>
    <row r="1472" spans="1:4">
      <c r="A1472" s="20" t="str" cm="1">
        <f t="array" ref="A1472">IF(Table2[[#This Row],[Nodes]:[Nodes]]=4,Table2[[#This Row],[Total_time]:[Total_time]],"")</f>
        <v/>
      </c>
      <c r="B1472" s="20" t="str" cm="1">
        <f t="array" ref="B1472">IF(Table2[[#This Row],[Nodes]:[Nodes]]=5,Table2[[#This Row],[Total_time]:[Total_time]],"")</f>
        <v/>
      </c>
      <c r="C1472" s="20" t="str" cm="1">
        <f t="array" ref="C1472">IF(Table2[[#This Row],[Nodes]:[Nodes]]=6,Table2[[#This Row],[Total_time]:[Total_time]],"")</f>
        <v/>
      </c>
      <c r="D1472" s="20" t="str" cm="1">
        <f t="array" ref="D1472">IF(Table2[[#This Row],[Nodes]:[Nodes]]=7,Table2[[#This Row],[Total_time]:[Total_time]],"")</f>
        <v/>
      </c>
    </row>
    <row r="1473" spans="1:4">
      <c r="A1473" s="20" t="str" cm="1">
        <f t="array" ref="A1473">IF(Table2[[#This Row],[Nodes]:[Nodes]]=4,Table2[[#This Row],[Total_time]:[Total_time]],"")</f>
        <v/>
      </c>
      <c r="B1473" s="20" t="str" cm="1">
        <f t="array" ref="B1473">IF(Table2[[#This Row],[Nodes]:[Nodes]]=5,Table2[[#This Row],[Total_time]:[Total_time]],"")</f>
        <v/>
      </c>
      <c r="C1473" s="20" t="str" cm="1">
        <f t="array" ref="C1473">IF(Table2[[#This Row],[Nodes]:[Nodes]]=6,Table2[[#This Row],[Total_time]:[Total_time]],"")</f>
        <v/>
      </c>
      <c r="D1473" s="20" t="str" cm="1">
        <f t="array" ref="D1473">IF(Table2[[#This Row],[Nodes]:[Nodes]]=7,Table2[[#This Row],[Total_time]:[Total_time]],"")</f>
        <v/>
      </c>
    </row>
    <row r="1474" spans="1:4">
      <c r="A1474" s="20" t="str" cm="1">
        <f t="array" ref="A1474">IF(Table2[[#This Row],[Nodes]:[Nodes]]=4,Table2[[#This Row],[Total_time]:[Total_time]],"")</f>
        <v/>
      </c>
      <c r="B1474" s="20" t="str" cm="1">
        <f t="array" ref="B1474">IF(Table2[[#This Row],[Nodes]:[Nodes]]=5,Table2[[#This Row],[Total_time]:[Total_time]],"")</f>
        <v/>
      </c>
      <c r="C1474" s="20" t="str" cm="1">
        <f t="array" ref="C1474">IF(Table2[[#This Row],[Nodes]:[Nodes]]=6,Table2[[#This Row],[Total_time]:[Total_time]],"")</f>
        <v/>
      </c>
      <c r="D1474" s="20" t="str" cm="1">
        <f t="array" ref="D1474">IF(Table2[[#This Row],[Nodes]:[Nodes]]=7,Table2[[#This Row],[Total_time]:[Total_time]],"")</f>
        <v/>
      </c>
    </row>
    <row r="1475" spans="1:4">
      <c r="A1475" s="20" t="str" cm="1">
        <f t="array" ref="A1475">IF(Table2[[#This Row],[Nodes]:[Nodes]]=4,Table2[[#This Row],[Total_time]:[Total_time]],"")</f>
        <v/>
      </c>
      <c r="B1475" s="20" t="str" cm="1">
        <f t="array" ref="B1475">IF(Table2[[#This Row],[Nodes]:[Nodes]]=5,Table2[[#This Row],[Total_time]:[Total_time]],"")</f>
        <v/>
      </c>
      <c r="C1475" s="20" t="str" cm="1">
        <f t="array" ref="C1475">IF(Table2[[#This Row],[Nodes]:[Nodes]]=6,Table2[[#This Row],[Total_time]:[Total_time]],"")</f>
        <v/>
      </c>
      <c r="D1475" s="20" t="str" cm="1">
        <f t="array" ref="D1475">IF(Table2[[#This Row],[Nodes]:[Nodes]]=7,Table2[[#This Row],[Total_time]:[Total_time]],"")</f>
        <v/>
      </c>
    </row>
    <row r="1476" spans="1:4">
      <c r="A1476" s="20" t="str" cm="1">
        <f t="array" ref="A1476">IF(Table2[[#This Row],[Nodes]:[Nodes]]=4,Table2[[#This Row],[Total_time]:[Total_time]],"")</f>
        <v/>
      </c>
      <c r="B1476" s="20" t="str" cm="1">
        <f t="array" ref="B1476">IF(Table2[[#This Row],[Nodes]:[Nodes]]=5,Table2[[#This Row],[Total_time]:[Total_time]],"")</f>
        <v/>
      </c>
      <c r="C1476" s="20" t="str" cm="1">
        <f t="array" ref="C1476">IF(Table2[[#This Row],[Nodes]:[Nodes]]=6,Table2[[#This Row],[Total_time]:[Total_time]],"")</f>
        <v/>
      </c>
      <c r="D1476" s="20" t="str" cm="1">
        <f t="array" ref="D1476">IF(Table2[[#This Row],[Nodes]:[Nodes]]=7,Table2[[#This Row],[Total_time]:[Total_time]],"")</f>
        <v/>
      </c>
    </row>
    <row r="1477" spans="1:4">
      <c r="A1477" s="20" t="str" cm="1">
        <f t="array" ref="A1477">IF(Table2[[#This Row],[Nodes]:[Nodes]]=4,Table2[[#This Row],[Total_time]:[Total_time]],"")</f>
        <v/>
      </c>
      <c r="B1477" s="20" t="str" cm="1">
        <f t="array" ref="B1477">IF(Table2[[#This Row],[Nodes]:[Nodes]]=5,Table2[[#This Row],[Total_time]:[Total_time]],"")</f>
        <v/>
      </c>
      <c r="C1477" s="20" t="str" cm="1">
        <f t="array" ref="C1477">IF(Table2[[#This Row],[Nodes]:[Nodes]]=6,Table2[[#This Row],[Total_time]:[Total_time]],"")</f>
        <v/>
      </c>
      <c r="D1477" s="20" t="str" cm="1">
        <f t="array" ref="D1477">IF(Table2[[#This Row],[Nodes]:[Nodes]]=7,Table2[[#This Row],[Total_time]:[Total_time]],"")</f>
        <v/>
      </c>
    </row>
    <row r="1478" spans="1:4">
      <c r="A1478" s="20" t="str" cm="1">
        <f t="array" ref="A1478">IF(Table2[[#This Row],[Nodes]:[Nodes]]=4,Table2[[#This Row],[Total_time]:[Total_time]],"")</f>
        <v/>
      </c>
      <c r="B1478" s="20" t="str" cm="1">
        <f t="array" ref="B1478">IF(Table2[[#This Row],[Nodes]:[Nodes]]=5,Table2[[#This Row],[Total_time]:[Total_time]],"")</f>
        <v/>
      </c>
      <c r="C1478" s="20" t="str" cm="1">
        <f t="array" ref="C1478">IF(Table2[[#This Row],[Nodes]:[Nodes]]=6,Table2[[#This Row],[Total_time]:[Total_time]],"")</f>
        <v/>
      </c>
      <c r="D1478" s="20" t="str" cm="1">
        <f t="array" ref="D1478">IF(Table2[[#This Row],[Nodes]:[Nodes]]=7,Table2[[#This Row],[Total_time]:[Total_time]],"")</f>
        <v/>
      </c>
    </row>
    <row r="1479" spans="1:4">
      <c r="A1479" s="20" t="str" cm="1">
        <f t="array" ref="A1479">IF(Table2[[#This Row],[Nodes]:[Nodes]]=4,Table2[[#This Row],[Total_time]:[Total_time]],"")</f>
        <v/>
      </c>
      <c r="B1479" s="20" t="str" cm="1">
        <f t="array" ref="B1479">IF(Table2[[#This Row],[Nodes]:[Nodes]]=5,Table2[[#This Row],[Total_time]:[Total_time]],"")</f>
        <v/>
      </c>
      <c r="C1479" s="20" t="str" cm="1">
        <f t="array" ref="C1479">IF(Table2[[#This Row],[Nodes]:[Nodes]]=6,Table2[[#This Row],[Total_time]:[Total_time]],"")</f>
        <v/>
      </c>
      <c r="D1479" s="20" t="str" cm="1">
        <f t="array" ref="D1479">IF(Table2[[#This Row],[Nodes]:[Nodes]]=7,Table2[[#This Row],[Total_time]:[Total_time]],"")</f>
        <v/>
      </c>
    </row>
    <row r="1480" spans="1:4">
      <c r="A1480" s="20" t="str" cm="1">
        <f t="array" ref="A1480">IF(Table2[[#This Row],[Nodes]:[Nodes]]=4,Table2[[#This Row],[Total_time]:[Total_time]],"")</f>
        <v/>
      </c>
      <c r="B1480" s="20" t="str" cm="1">
        <f t="array" ref="B1480">IF(Table2[[#This Row],[Nodes]:[Nodes]]=5,Table2[[#This Row],[Total_time]:[Total_time]],"")</f>
        <v/>
      </c>
      <c r="C1480" s="20" t="str" cm="1">
        <f t="array" ref="C1480">IF(Table2[[#This Row],[Nodes]:[Nodes]]=6,Table2[[#This Row],[Total_time]:[Total_time]],"")</f>
        <v/>
      </c>
      <c r="D1480" s="20" t="str" cm="1">
        <f t="array" ref="D1480">IF(Table2[[#This Row],[Nodes]:[Nodes]]=7,Table2[[#This Row],[Total_time]:[Total_time]],"")</f>
        <v/>
      </c>
    </row>
    <row r="1481" spans="1:4">
      <c r="A1481" s="20" t="str" cm="1">
        <f t="array" ref="A1481">IF(Table2[[#This Row],[Nodes]:[Nodes]]=4,Table2[[#This Row],[Total_time]:[Total_time]],"")</f>
        <v/>
      </c>
      <c r="B1481" s="20" t="str" cm="1">
        <f t="array" ref="B1481">IF(Table2[[#This Row],[Nodes]:[Nodes]]=5,Table2[[#This Row],[Total_time]:[Total_time]],"")</f>
        <v/>
      </c>
      <c r="C1481" s="20" t="str" cm="1">
        <f t="array" ref="C1481">IF(Table2[[#This Row],[Nodes]:[Nodes]]=6,Table2[[#This Row],[Total_time]:[Total_time]],"")</f>
        <v/>
      </c>
      <c r="D1481" s="20" t="str" cm="1">
        <f t="array" ref="D1481">IF(Table2[[#This Row],[Nodes]:[Nodes]]=7,Table2[[#This Row],[Total_time]:[Total_time]],"")</f>
        <v/>
      </c>
    </row>
    <row r="1482" spans="1:4">
      <c r="A1482" s="20" t="str" cm="1">
        <f t="array" ref="A1482">IF(Table2[[#This Row],[Nodes]:[Nodes]]=4,Table2[[#This Row],[Total_time]:[Total_time]],"")</f>
        <v/>
      </c>
      <c r="B1482" s="20" t="str" cm="1">
        <f t="array" ref="B1482">IF(Table2[[#This Row],[Nodes]:[Nodes]]=5,Table2[[#This Row],[Total_time]:[Total_time]],"")</f>
        <v/>
      </c>
      <c r="C1482" s="20" t="str" cm="1">
        <f t="array" ref="C1482">IF(Table2[[#This Row],[Nodes]:[Nodes]]=6,Table2[[#This Row],[Total_time]:[Total_time]],"")</f>
        <v/>
      </c>
      <c r="D1482" s="20" t="str" cm="1">
        <f t="array" ref="D1482">IF(Table2[[#This Row],[Nodes]:[Nodes]]=7,Table2[[#This Row],[Total_time]:[Total_time]],"")</f>
        <v/>
      </c>
    </row>
    <row r="1483" spans="1:4">
      <c r="A1483" s="20" t="str" cm="1">
        <f t="array" ref="A1483">IF(Table2[[#This Row],[Nodes]:[Nodes]]=4,Table2[[#This Row],[Total_time]:[Total_time]],"")</f>
        <v/>
      </c>
      <c r="B1483" s="20" t="str" cm="1">
        <f t="array" ref="B1483">IF(Table2[[#This Row],[Nodes]:[Nodes]]=5,Table2[[#This Row],[Total_time]:[Total_time]],"")</f>
        <v/>
      </c>
      <c r="C1483" s="20" t="str" cm="1">
        <f t="array" ref="C1483">IF(Table2[[#This Row],[Nodes]:[Nodes]]=6,Table2[[#This Row],[Total_time]:[Total_time]],"")</f>
        <v/>
      </c>
      <c r="D1483" s="20" t="str" cm="1">
        <f t="array" ref="D1483">IF(Table2[[#This Row],[Nodes]:[Nodes]]=7,Table2[[#This Row],[Total_time]:[Total_time]],"")</f>
        <v/>
      </c>
    </row>
    <row r="1484" spans="1:4">
      <c r="A1484" s="20" t="str" cm="1">
        <f t="array" ref="A1484">IF(Table2[[#This Row],[Nodes]:[Nodes]]=4,Table2[[#This Row],[Gap]:[Gap]],"")</f>
        <v/>
      </c>
      <c r="B1484" s="20" t="str" cm="1">
        <f t="array" ref="B1484">IF(Table2[[#This Row],[Nodes]:[Nodes]]=5,Table2[[#This Row],[Gap]:[Gap]],"")</f>
        <v/>
      </c>
      <c r="C1484" s="20" t="str" cm="1">
        <f t="array" ref="C1484">IF(Table2[[#This Row],[Nodes]:[Nodes]]=6,Table2[[#This Row],[Gap]:[Gap]],"")</f>
        <v/>
      </c>
      <c r="D1484" s="20" t="str" cm="1">
        <f t="array" ref="D1484">IF(Table2[[#This Row],[Nodes]:[Nodes]]=7,Table2[[#This Row],[Gap]:[Gap]],"")</f>
        <v/>
      </c>
    </row>
    <row r="1485" spans="1:4">
      <c r="A1485" s="20" t="str" cm="1">
        <f t="array" ref="A1485">IF(Table2[[#This Row],[Nodes]:[Nodes]]=4,Table2[[#This Row],[Gap]:[Gap]],"")</f>
        <v/>
      </c>
      <c r="B1485" s="20" t="str" cm="1">
        <f t="array" ref="B1485">IF(Table2[[#This Row],[Nodes]:[Nodes]]=5,Table2[[#This Row],[Gap]:[Gap]],"")</f>
        <v/>
      </c>
      <c r="C1485" s="20" t="str" cm="1">
        <f t="array" ref="C1485">IF(Table2[[#This Row],[Nodes]:[Nodes]]=6,Table2[[#This Row],[Gap]:[Gap]],"")</f>
        <v/>
      </c>
      <c r="D1485" s="20" t="str" cm="1">
        <f t="array" ref="D1485">IF(Table2[[#This Row],[Nodes]:[Nodes]]=7,Table2[[#This Row],[Gap]:[Gap]],"")</f>
        <v/>
      </c>
    </row>
    <row r="1486" spans="1:4">
      <c r="A1486" s="20" t="str" cm="1">
        <f t="array" ref="A1486">IF(Table2[[#This Row],[Nodes]:[Nodes]]=4,Table2[[#This Row],[Gap]:[Gap]],"")</f>
        <v/>
      </c>
      <c r="B1486" s="20" t="str" cm="1">
        <f t="array" ref="B1486">IF(Table2[[#This Row],[Nodes]:[Nodes]]=5,Table2[[#This Row],[Gap]:[Gap]],"")</f>
        <v/>
      </c>
      <c r="C1486" s="20" t="str" cm="1">
        <f t="array" ref="C1486">IF(Table2[[#This Row],[Nodes]:[Nodes]]=6,Table2[[#This Row],[Gap]:[Gap]],"")</f>
        <v/>
      </c>
      <c r="D1486" s="20" t="str" cm="1">
        <f t="array" ref="D1486">IF(Table2[[#This Row],[Nodes]:[Nodes]]=7,Table2[[#This Row],[Gap]:[Gap]],"")</f>
        <v/>
      </c>
    </row>
    <row r="1487" spans="1:4">
      <c r="A1487" s="20" t="str" cm="1">
        <f t="array" ref="A1487">IF(Table2[[#This Row],[Nodes]:[Nodes]]=4,Table2[[#This Row],[Gap]:[Gap]],"")</f>
        <v/>
      </c>
      <c r="B1487" s="20" t="str" cm="1">
        <f t="array" ref="B1487">IF(Table2[[#This Row],[Nodes]:[Nodes]]=5,Table2[[#This Row],[Gap]:[Gap]],"")</f>
        <v/>
      </c>
      <c r="C1487" s="20" t="str" cm="1">
        <f t="array" ref="C1487">IF(Table2[[#This Row],[Nodes]:[Nodes]]=6,Table2[[#This Row],[Gap]:[Gap]],"")</f>
        <v/>
      </c>
      <c r="D1487" s="20" t="str" cm="1">
        <f t="array" ref="D1487">IF(Table2[[#This Row],[Nodes]:[Nodes]]=7,Table2[[#This Row],[Gap]:[Gap]],"")</f>
        <v/>
      </c>
    </row>
    <row r="1488" spans="1:4">
      <c r="A1488" s="20" t="str" cm="1">
        <f t="array" ref="A1488">IF(Table2[[#This Row],[Nodes]:[Nodes]]=4,Table2[[#This Row],[Gap]:[Gap]],"")</f>
        <v/>
      </c>
      <c r="B1488" s="20" t="str" cm="1">
        <f t="array" ref="B1488">IF(Table2[[#This Row],[Nodes]:[Nodes]]=5,Table2[[#This Row],[Gap]:[Gap]],"")</f>
        <v/>
      </c>
      <c r="C1488" s="20" t="str" cm="1">
        <f t="array" ref="C1488">IF(Table2[[#This Row],[Nodes]:[Nodes]]=6,Table2[[#This Row],[Gap]:[Gap]],"")</f>
        <v/>
      </c>
      <c r="D1488" s="20" t="str" cm="1">
        <f t="array" ref="D1488">IF(Table2[[#This Row],[Nodes]:[Nodes]]=7,Table2[[#This Row],[Gap]:[Gap]],"")</f>
        <v/>
      </c>
    </row>
    <row r="1489" spans="1:4">
      <c r="A1489" s="20" t="str" cm="1">
        <f t="array" ref="A1489">IF(Table2[[#This Row],[Nodes]:[Nodes]]=4,Table2[[#This Row],[Gap]:[Gap]],"")</f>
        <v/>
      </c>
      <c r="B1489" s="20" t="str" cm="1">
        <f t="array" ref="B1489">IF(Table2[[#This Row],[Nodes]:[Nodes]]=5,Table2[[#This Row],[Gap]:[Gap]],"")</f>
        <v/>
      </c>
      <c r="C1489" s="20" t="str" cm="1">
        <f t="array" ref="C1489">IF(Table2[[#This Row],[Nodes]:[Nodes]]=6,Table2[[#This Row],[Gap]:[Gap]],"")</f>
        <v/>
      </c>
      <c r="D1489" s="20" t="str" cm="1">
        <f t="array" ref="D1489">IF(Table2[[#This Row],[Nodes]:[Nodes]]=7,Table2[[#This Row],[Gap]:[Gap]],"")</f>
        <v/>
      </c>
    </row>
    <row r="1490" spans="1:4">
      <c r="A1490" s="20" t="str" cm="1">
        <f t="array" ref="A1490">IF(Table2[[#This Row],[Nodes]:[Nodes]]=4,Table2[[#This Row],[Gap]:[Gap]],"")</f>
        <v/>
      </c>
      <c r="B1490" s="20" t="str" cm="1">
        <f t="array" ref="B1490">IF(Table2[[#This Row],[Nodes]:[Nodes]]=5,Table2[[#This Row],[Gap]:[Gap]],"")</f>
        <v/>
      </c>
      <c r="C1490" s="20" t="str" cm="1">
        <f t="array" ref="C1490">IF(Table2[[#This Row],[Nodes]:[Nodes]]=6,Table2[[#This Row],[Gap]:[Gap]],"")</f>
        <v/>
      </c>
      <c r="D1490" s="20" t="str" cm="1">
        <f t="array" ref="D1490">IF(Table2[[#This Row],[Nodes]:[Nodes]]=7,Table2[[#This Row],[Gap]:[Gap]],"")</f>
        <v/>
      </c>
    </row>
    <row r="1491" spans="1:4">
      <c r="A1491" s="20" t="str" cm="1">
        <f t="array" ref="A1491">IF(Table2[[#This Row],[Nodes]:[Nodes]]=4,Table2[[#This Row],[Gap]:[Gap]],"")</f>
        <v/>
      </c>
      <c r="B1491" s="20" t="str" cm="1">
        <f t="array" ref="B1491">IF(Table2[[#This Row],[Nodes]:[Nodes]]=5,Table2[[#This Row],[Gap]:[Gap]],"")</f>
        <v/>
      </c>
      <c r="C1491" s="20" t="str" cm="1">
        <f t="array" ref="C1491">IF(Table2[[#This Row],[Nodes]:[Nodes]]=6,Table2[[#This Row],[Gap]:[Gap]],"")</f>
        <v/>
      </c>
      <c r="D1491" s="20" t="str" cm="1">
        <f t="array" ref="D1491">IF(Table2[[#This Row],[Nodes]:[Nodes]]=7,Table2[[#This Row],[Gap]:[Gap]],"")</f>
        <v/>
      </c>
    </row>
    <row r="1492" spans="1:4">
      <c r="A1492" s="20" t="str" cm="1">
        <f t="array" ref="A1492">IF(Table2[[#This Row],[Nodes]:[Nodes]]=4,Table2[[#This Row],[Gap]:[Gap]],"")</f>
        <v/>
      </c>
      <c r="B1492" s="20" t="str" cm="1">
        <f t="array" ref="B1492">IF(Table2[[#This Row],[Nodes]:[Nodes]]=5,Table2[[#This Row],[Gap]:[Gap]],"")</f>
        <v/>
      </c>
      <c r="C1492" s="20" t="str" cm="1">
        <f t="array" ref="C1492">IF(Table2[[#This Row],[Nodes]:[Nodes]]=6,Table2[[#This Row],[Gap]:[Gap]],"")</f>
        <v/>
      </c>
      <c r="D1492" s="20" t="str" cm="1">
        <f t="array" ref="D1492">IF(Table2[[#This Row],[Nodes]:[Nodes]]=7,Table2[[#This Row],[Gap]:[Gap]],"")</f>
        <v/>
      </c>
    </row>
    <row r="1493" spans="1:4">
      <c r="A1493" s="20" t="str" cm="1">
        <f t="array" ref="A1493">IF(Table2[[#This Row],[Nodes]:[Nodes]]=4,Table2[[#This Row],[Gap]:[Gap]],"")</f>
        <v/>
      </c>
      <c r="B1493" s="20" t="str" cm="1">
        <f t="array" ref="B1493">IF(Table2[[#This Row],[Nodes]:[Nodes]]=5,Table2[[#This Row],[Gap]:[Gap]],"")</f>
        <v/>
      </c>
      <c r="C1493" s="20" t="str" cm="1">
        <f t="array" ref="C1493">IF(Table2[[#This Row],[Nodes]:[Nodes]]=6,Table2[[#This Row],[Gap]:[Gap]],"")</f>
        <v/>
      </c>
      <c r="D1493" s="20" t="str" cm="1">
        <f t="array" ref="D1493">IF(Table2[[#This Row],[Nodes]:[Nodes]]=7,Table2[[#This Row],[Gap]:[Gap]],"")</f>
        <v/>
      </c>
    </row>
    <row r="1494" spans="1:4">
      <c r="A1494" s="20" t="str" cm="1">
        <f t="array" ref="A1494">IF(Table2[[#This Row],[Nodes]:[Nodes]]=4,Table2[[#This Row],[Gap]:[Gap]],"")</f>
        <v/>
      </c>
      <c r="B1494" s="20" t="str" cm="1">
        <f t="array" ref="B1494">IF(Table2[[#This Row],[Nodes]:[Nodes]]=5,Table2[[#This Row],[Gap]:[Gap]],"")</f>
        <v/>
      </c>
      <c r="C1494" s="20" t="str" cm="1">
        <f t="array" ref="C1494">IF(Table2[[#This Row],[Nodes]:[Nodes]]=6,Table2[[#This Row],[Gap]:[Gap]],"")</f>
        <v/>
      </c>
      <c r="D1494" s="20" t="str" cm="1">
        <f t="array" ref="D1494">IF(Table2[[#This Row],[Nodes]:[Nodes]]=7,Table2[[#This Row],[Gap]:[Gap]],"")</f>
        <v/>
      </c>
    </row>
    <row r="1495" spans="1:4">
      <c r="A1495" s="20" t="str" cm="1">
        <f t="array" ref="A1495">IF(Table2[[#This Row],[Nodes]:[Nodes]]=4,Table2[[#This Row],[Gap]:[Gap]],"")</f>
        <v/>
      </c>
      <c r="B1495" s="20" t="str" cm="1">
        <f t="array" ref="B1495">IF(Table2[[#This Row],[Nodes]:[Nodes]]=5,Table2[[#This Row],[Gap]:[Gap]],"")</f>
        <v/>
      </c>
      <c r="C1495" s="20" t="str" cm="1">
        <f t="array" ref="C1495">IF(Table2[[#This Row],[Nodes]:[Nodes]]=6,Table2[[#This Row],[Gap]:[Gap]],"")</f>
        <v/>
      </c>
      <c r="D1495" s="20" t="str" cm="1">
        <f t="array" ref="D1495">IF(Table2[[#This Row],[Nodes]:[Nodes]]=7,Table2[[#This Row],[Gap]:[Gap]],"")</f>
        <v/>
      </c>
    </row>
    <row r="1496" spans="1:4">
      <c r="A1496" s="20" t="str" cm="1">
        <f t="array" ref="A1496">IF(Table2[[#This Row],[Nodes]:[Nodes]]=4,Table2[[#This Row],[Gap]:[Gap]],"")</f>
        <v/>
      </c>
      <c r="B1496" s="20" t="str" cm="1">
        <f t="array" ref="B1496">IF(Table2[[#This Row],[Nodes]:[Nodes]]=5,Table2[[#This Row],[Gap]:[Gap]],"")</f>
        <v/>
      </c>
      <c r="C1496" s="20" t="str" cm="1">
        <f t="array" ref="C1496">IF(Table2[[#This Row],[Nodes]:[Nodes]]=6,Table2[[#This Row],[Gap]:[Gap]],"")</f>
        <v/>
      </c>
      <c r="D1496" s="20" t="str" cm="1">
        <f t="array" ref="D1496">IF(Table2[[#This Row],[Nodes]:[Nodes]]=7,Table2[[#This Row],[Gap]:[Gap]],"")</f>
        <v/>
      </c>
    </row>
    <row r="1497" spans="1:4">
      <c r="A1497" s="20" t="str" cm="1">
        <f t="array" ref="A1497">IF(Table2[[#This Row],[Nodes]:[Nodes]]=4,Table2[[#This Row],[Gap]:[Gap]],"")</f>
        <v/>
      </c>
      <c r="B1497" s="20" t="str" cm="1">
        <f t="array" ref="B1497">IF(Table2[[#This Row],[Nodes]:[Nodes]]=5,Table2[[#This Row],[Gap]:[Gap]],"")</f>
        <v/>
      </c>
      <c r="C1497" s="20" t="str" cm="1">
        <f t="array" ref="C1497">IF(Table2[[#This Row],[Nodes]:[Nodes]]=6,Table2[[#This Row],[Gap]:[Gap]],"")</f>
        <v/>
      </c>
      <c r="D1497" s="20" t="str" cm="1">
        <f t="array" ref="D1497">IF(Table2[[#This Row],[Nodes]:[Nodes]]=7,Table2[[#This Row],[Gap]:[Gap]],"")</f>
        <v/>
      </c>
    </row>
    <row r="1498" spans="1:4">
      <c r="A1498" s="20" t="str" cm="1">
        <f t="array" ref="A1498">IF(Table2[[#This Row],[Nodes]:[Nodes]]=4,Table2[[#This Row],[Gap]:[Gap]],"")</f>
        <v/>
      </c>
      <c r="B1498" s="20" t="str" cm="1">
        <f t="array" ref="B1498">IF(Table2[[#This Row],[Nodes]:[Nodes]]=5,Table2[[#This Row],[Gap]:[Gap]],"")</f>
        <v/>
      </c>
      <c r="C1498" s="20" t="str" cm="1">
        <f t="array" ref="C1498">IF(Table2[[#This Row],[Nodes]:[Nodes]]=6,Table2[[#This Row],[Gap]:[Gap]],"")</f>
        <v/>
      </c>
      <c r="D1498" s="20" t="str" cm="1">
        <f t="array" ref="D1498">IF(Table2[[#This Row],[Nodes]:[Nodes]]=7,Table2[[#This Row],[Gap]:[Gap]],"")</f>
        <v/>
      </c>
    </row>
    <row r="1499" spans="1:4">
      <c r="A1499" s="20" t="str" cm="1">
        <f t="array" ref="A1499">IF(Table2[[#This Row],[Nodes]:[Nodes]]=4,Table2[[#This Row],[Gap]:[Gap]],"")</f>
        <v/>
      </c>
      <c r="B1499" s="20" t="str" cm="1">
        <f t="array" ref="B1499">IF(Table2[[#This Row],[Nodes]:[Nodes]]=5,Table2[[#This Row],[Gap]:[Gap]],"")</f>
        <v/>
      </c>
      <c r="C1499" s="20" t="str" cm="1">
        <f t="array" ref="C1499">IF(Table2[[#This Row],[Nodes]:[Nodes]]=6,Table2[[#This Row],[Gap]:[Gap]],"")</f>
        <v/>
      </c>
      <c r="D1499" s="20" t="str" cm="1">
        <f t="array" ref="D1499">IF(Table2[[#This Row],[Nodes]:[Nodes]]=7,Table2[[#This Row],[Gap]:[Gap]],"")</f>
        <v/>
      </c>
    </row>
    <row r="1500" spans="1:4">
      <c r="A1500" s="20" t="str" cm="1">
        <f t="array" ref="A1500">IF(Table2[[#This Row],[Nodes]:[Nodes]]=4,Table2[[#This Row],[Gap]:[Gap]],"")</f>
        <v/>
      </c>
      <c r="B1500" s="20" t="str" cm="1">
        <f t="array" ref="B1500">IF(Table2[[#This Row],[Nodes]:[Nodes]]=5,Table2[[#This Row],[Gap]:[Gap]],"")</f>
        <v/>
      </c>
      <c r="C1500" s="20" t="str" cm="1">
        <f t="array" ref="C1500">IF(Table2[[#This Row],[Nodes]:[Nodes]]=6,Table2[[#This Row],[Gap]:[Gap]],"")</f>
        <v/>
      </c>
      <c r="D1500" s="20" t="str" cm="1">
        <f t="array" ref="D1500">IF(Table2[[#This Row],[Nodes]:[Nodes]]=7,Table2[[#This Row],[Gap]:[Gap]],"")</f>
        <v/>
      </c>
    </row>
    <row r="1501" spans="1:4">
      <c r="A1501" s="20" t="str" cm="1">
        <f t="array" ref="A1501">IF(Table2[[#This Row],[Nodes]:[Nodes]]=4,Table2[[#This Row],[Gap]:[Gap]],"")</f>
        <v/>
      </c>
      <c r="B1501" s="20" t="str" cm="1">
        <f t="array" ref="B1501">IF(Table2[[#This Row],[Nodes]:[Nodes]]=5,Table2[[#This Row],[Gap]:[Gap]],"")</f>
        <v/>
      </c>
      <c r="C1501" s="20" t="str" cm="1">
        <f t="array" ref="C1501">IF(Table2[[#This Row],[Nodes]:[Nodes]]=6,Table2[[#This Row],[Gap]:[Gap]],"")</f>
        <v/>
      </c>
      <c r="D1501" s="20" t="str" cm="1">
        <f t="array" ref="D1501">IF(Table2[[#This Row],[Nodes]:[Nodes]]=7,Table2[[#This Row],[Gap]:[Gap]],"")</f>
        <v/>
      </c>
    </row>
    <row r="1502" spans="1:4">
      <c r="A1502" s="20" t="str" cm="1">
        <f t="array" ref="A1502">IF(Table2[[#This Row],[Nodes]:[Nodes]]=4,Table2[[#This Row],[Gap]:[Gap]],"")</f>
        <v/>
      </c>
      <c r="B1502" s="20" t="str" cm="1">
        <f t="array" ref="B1502">IF(Table2[[#This Row],[Nodes]:[Nodes]]=5,Table2[[#This Row],[Gap]:[Gap]],"")</f>
        <v/>
      </c>
      <c r="C1502" s="20" t="str" cm="1">
        <f t="array" ref="C1502">IF(Table2[[#This Row],[Nodes]:[Nodes]]=6,Table2[[#This Row],[Gap]:[Gap]],"")</f>
        <v/>
      </c>
      <c r="D1502" s="20" t="str" cm="1">
        <f t="array" ref="D1502">IF(Table2[[#This Row],[Nodes]:[Nodes]]=7,Table2[[#This Row],[Gap]:[Gap]],"")</f>
        <v/>
      </c>
    </row>
    <row r="1503" spans="1:4">
      <c r="A1503" s="20" t="str" cm="1">
        <f t="array" ref="A1503">IF(Table2[[#This Row],[Nodes]:[Nodes]]=4,Table2[[#This Row],[Gap]:[Gap]],"")</f>
        <v/>
      </c>
      <c r="B1503" s="20" t="str" cm="1">
        <f t="array" ref="B1503">IF(Table2[[#This Row],[Nodes]:[Nodes]]=5,Table2[[#This Row],[Gap]:[Gap]],"")</f>
        <v/>
      </c>
      <c r="C1503" s="20" t="str" cm="1">
        <f t="array" ref="C1503">IF(Table2[[#This Row],[Nodes]:[Nodes]]=6,Table2[[#This Row],[Gap]:[Gap]],"")</f>
        <v/>
      </c>
      <c r="D1503" s="20" t="str" cm="1">
        <f t="array" ref="D1503">IF(Table2[[#This Row],[Nodes]:[Nodes]]=7,Table2[[#This Row],[Gap]:[Gap]],"")</f>
        <v/>
      </c>
    </row>
    <row r="1504" spans="1:4">
      <c r="A1504" s="20" t="str" cm="1">
        <f t="array" ref="A1504">IF(Table2[[#This Row],[Nodes]:[Nodes]]=4,Table2[[#This Row],[Gap]:[Gap]],"")</f>
        <v/>
      </c>
      <c r="B1504" s="20" t="str" cm="1">
        <f t="array" ref="B1504">IF(Table2[[#This Row],[Nodes]:[Nodes]]=5,Table2[[#This Row],[Gap]:[Gap]],"")</f>
        <v/>
      </c>
      <c r="C1504" s="20" t="str" cm="1">
        <f t="array" ref="C1504">IF(Table2[[#This Row],[Nodes]:[Nodes]]=6,Table2[[#This Row],[Gap]:[Gap]],"")</f>
        <v/>
      </c>
      <c r="D1504" s="20" t="str" cm="1">
        <f t="array" ref="D1504">IF(Table2[[#This Row],[Nodes]:[Nodes]]=7,Table2[[#This Row],[Gap]:[Gap]],"")</f>
        <v/>
      </c>
    </row>
    <row r="1505" spans="1:4">
      <c r="A1505" s="20" t="str" cm="1">
        <f t="array" ref="A1505">IF(Table2[[#This Row],[Nodes]:[Nodes]]=4,Table2[[#This Row],[Gap]:[Gap]],"")</f>
        <v/>
      </c>
      <c r="B1505" s="20" t="str" cm="1">
        <f t="array" ref="B1505">IF(Table2[[#This Row],[Nodes]:[Nodes]]=5,Table2[[#This Row],[Gap]:[Gap]],"")</f>
        <v/>
      </c>
      <c r="C1505" s="20" t="str" cm="1">
        <f t="array" ref="C1505">IF(Table2[[#This Row],[Nodes]:[Nodes]]=6,Table2[[#This Row],[Gap]:[Gap]],"")</f>
        <v/>
      </c>
      <c r="D1505" s="20" t="str" cm="1">
        <f t="array" ref="D1505">IF(Table2[[#This Row],[Nodes]:[Nodes]]=7,Table2[[#This Row],[Gap]:[Gap]],"")</f>
        <v/>
      </c>
    </row>
    <row r="1506" spans="1:4">
      <c r="A1506" s="20" t="str" cm="1">
        <f t="array" ref="A1506">IF(Table2[[#This Row],[Nodes]:[Nodes]]=4,Table2[[#This Row],[Gap]:[Gap]],"")</f>
        <v/>
      </c>
      <c r="B1506" s="20" t="str" cm="1">
        <f t="array" ref="B1506">IF(Table2[[#This Row],[Nodes]:[Nodes]]=5,Table2[[#This Row],[Gap]:[Gap]],"")</f>
        <v/>
      </c>
      <c r="C1506" s="20" t="str" cm="1">
        <f t="array" ref="C1506">IF(Table2[[#This Row],[Nodes]:[Nodes]]=6,Table2[[#This Row],[Gap]:[Gap]],"")</f>
        <v/>
      </c>
      <c r="D1506" s="20" t="str" cm="1">
        <f t="array" ref="D1506">IF(Table2[[#This Row],[Nodes]:[Nodes]]=7,Table2[[#This Row],[Gap]:[Gap]],"")</f>
        <v/>
      </c>
    </row>
    <row r="1507" spans="1:4">
      <c r="A1507" s="20" t="str" cm="1">
        <f t="array" ref="A1507">IF(Table2[[#This Row],[Nodes]:[Nodes]]=4,Table2[[#This Row],[Gap]:[Gap]],"")</f>
        <v/>
      </c>
      <c r="B1507" s="20" t="str" cm="1">
        <f t="array" ref="B1507">IF(Table2[[#This Row],[Nodes]:[Nodes]]=5,Table2[[#This Row],[Gap]:[Gap]],"")</f>
        <v/>
      </c>
      <c r="C1507" s="20" t="str" cm="1">
        <f t="array" ref="C1507">IF(Table2[[#This Row],[Nodes]:[Nodes]]=6,Table2[[#This Row],[Gap]:[Gap]],"")</f>
        <v/>
      </c>
      <c r="D1507" s="20" t="str" cm="1">
        <f t="array" ref="D1507">IF(Table2[[#This Row],[Nodes]:[Nodes]]=7,Table2[[#This Row],[Gap]:[Gap]],"")</f>
        <v/>
      </c>
    </row>
    <row r="1508" spans="1:4">
      <c r="A1508" s="20" t="str" cm="1">
        <f t="array" ref="A1508">IF(Table2[[#This Row],[Nodes]:[Nodes]]=4,Table2[[#This Row],[Gap]:[Gap]],"")</f>
        <v/>
      </c>
      <c r="B1508" s="20" t="str" cm="1">
        <f t="array" ref="B1508">IF(Table2[[#This Row],[Nodes]:[Nodes]]=5,Table2[[#This Row],[Gap]:[Gap]],"")</f>
        <v/>
      </c>
      <c r="C1508" s="20" t="str" cm="1">
        <f t="array" ref="C1508">IF(Table2[[#This Row],[Nodes]:[Nodes]]=6,Table2[[#This Row],[Gap]:[Gap]],"")</f>
        <v/>
      </c>
      <c r="D1508" s="20" t="str" cm="1">
        <f t="array" ref="D1508">IF(Table2[[#This Row],[Nodes]:[Nodes]]=7,Table2[[#This Row],[Gap]:[Gap]],"")</f>
        <v/>
      </c>
    </row>
    <row r="1509" spans="1:4">
      <c r="A1509" s="20" t="str" cm="1">
        <f t="array" ref="A1509">IF(Table2[[#This Row],[Nodes]:[Nodes]]=4,Table2[[#This Row],[Gap]:[Gap]],"")</f>
        <v/>
      </c>
      <c r="B1509" s="20" t="str" cm="1">
        <f t="array" ref="B1509">IF(Table2[[#This Row],[Nodes]:[Nodes]]=5,Table2[[#This Row],[Gap]:[Gap]],"")</f>
        <v/>
      </c>
      <c r="C1509" s="20" t="str" cm="1">
        <f t="array" ref="C1509">IF(Table2[[#This Row],[Nodes]:[Nodes]]=6,Table2[[#This Row],[Gap]:[Gap]],"")</f>
        <v/>
      </c>
      <c r="D1509" s="20" t="str" cm="1">
        <f t="array" ref="D1509">IF(Table2[[#This Row],[Nodes]:[Nodes]]=7,Table2[[#This Row],[Gap]:[Gap]],"")</f>
        <v/>
      </c>
    </row>
    <row r="1510" spans="1:4">
      <c r="A1510" s="20" t="str" cm="1">
        <f t="array" ref="A1510">IF(Table2[[#This Row],[Nodes]:[Nodes]]=4,Table2[[#This Row],[Gap]:[Gap]],"")</f>
        <v/>
      </c>
      <c r="B1510" s="20" t="str" cm="1">
        <f t="array" ref="B1510">IF(Table2[[#This Row],[Nodes]:[Nodes]]=5,Table2[[#This Row],[Gap]:[Gap]],"")</f>
        <v/>
      </c>
      <c r="C1510" s="20" t="str" cm="1">
        <f t="array" ref="C1510">IF(Table2[[#This Row],[Nodes]:[Nodes]]=6,Table2[[#This Row],[Gap]:[Gap]],"")</f>
        <v/>
      </c>
      <c r="D1510" s="20" t="str" cm="1">
        <f t="array" ref="D1510">IF(Table2[[#This Row],[Nodes]:[Nodes]]=7,Table2[[#This Row],[Gap]:[Gap]],"")</f>
        <v/>
      </c>
    </row>
    <row r="1511" spans="1:4">
      <c r="A1511" s="20" t="str" cm="1">
        <f t="array" ref="A1511">IF(Table2[[#This Row],[Nodes]:[Nodes]]=4,Table2[[#This Row],[Gap]:[Gap]],"")</f>
        <v/>
      </c>
      <c r="B1511" s="20" t="str" cm="1">
        <f t="array" ref="B1511">IF(Table2[[#This Row],[Nodes]:[Nodes]]=5,Table2[[#This Row],[Gap]:[Gap]],"")</f>
        <v/>
      </c>
      <c r="C1511" s="20" t="str" cm="1">
        <f t="array" ref="C1511">IF(Table2[[#This Row],[Nodes]:[Nodes]]=6,Table2[[#This Row],[Gap]:[Gap]],"")</f>
        <v/>
      </c>
      <c r="D1511" s="20" t="str" cm="1">
        <f t="array" ref="D1511">IF(Table2[[#This Row],[Nodes]:[Nodes]]=7,Table2[[#This Row],[Gap]:[Gap]],"")</f>
        <v/>
      </c>
    </row>
    <row r="1512" spans="1:4">
      <c r="A1512" s="20" t="str" cm="1">
        <f t="array" ref="A1512">IF(Table2[[#This Row],[Nodes]:[Nodes]]=4,Table2[[#This Row],[Gap]:[Gap]],"")</f>
        <v/>
      </c>
      <c r="B1512" s="20" t="str" cm="1">
        <f t="array" ref="B1512">IF(Table2[[#This Row],[Nodes]:[Nodes]]=5,Table2[[#This Row],[Gap]:[Gap]],"")</f>
        <v/>
      </c>
      <c r="C1512" s="20" t="str" cm="1">
        <f t="array" ref="C1512">IF(Table2[[#This Row],[Nodes]:[Nodes]]=6,Table2[[#This Row],[Gap]:[Gap]],"")</f>
        <v/>
      </c>
      <c r="D1512" s="20" t="str" cm="1">
        <f t="array" ref="D1512">IF(Table2[[#This Row],[Nodes]:[Nodes]]=7,Table2[[#This Row],[Gap]:[Gap]],"")</f>
        <v/>
      </c>
    </row>
    <row r="1513" spans="1:4">
      <c r="A1513" s="20" t="str" cm="1">
        <f t="array" ref="A1513">IF(Table2[[#This Row],[Nodes]:[Nodes]]=4,Table2[[#This Row],[Gap]:[Gap]],"")</f>
        <v/>
      </c>
      <c r="B1513" s="20" t="str" cm="1">
        <f t="array" ref="B1513">IF(Table2[[#This Row],[Nodes]:[Nodes]]=5,Table2[[#This Row],[Gap]:[Gap]],"")</f>
        <v/>
      </c>
      <c r="C1513" s="20" t="str" cm="1">
        <f t="array" ref="C1513">IF(Table2[[#This Row],[Nodes]:[Nodes]]=6,Table2[[#This Row],[Gap]:[Gap]],"")</f>
        <v/>
      </c>
      <c r="D1513" s="20" t="str" cm="1">
        <f t="array" ref="D1513">IF(Table2[[#This Row],[Nodes]:[Nodes]]=7,Table2[[#This Row],[Gap]:[Gap]],"")</f>
        <v/>
      </c>
    </row>
    <row r="1514" spans="1:4">
      <c r="A1514" s="20" t="str" cm="1">
        <f t="array" ref="A1514">IF(Table2[[#This Row],[Nodes]:[Nodes]]=4,Table2[[#This Row],[Gap]:[Gap]],"")</f>
        <v/>
      </c>
      <c r="B1514" s="20" t="str" cm="1">
        <f t="array" ref="B1514">IF(Table2[[#This Row],[Nodes]:[Nodes]]=5,Table2[[#This Row],[Gap]:[Gap]],"")</f>
        <v/>
      </c>
      <c r="C1514" s="20" t="str" cm="1">
        <f t="array" ref="C1514">IF(Table2[[#This Row],[Nodes]:[Nodes]]=6,Table2[[#This Row],[Gap]:[Gap]],"")</f>
        <v/>
      </c>
      <c r="D1514" s="20" t="str" cm="1">
        <f t="array" ref="D1514">IF(Table2[[#This Row],[Nodes]:[Nodes]]=7,Table2[[#This Row],[Gap]:[Gap]],"")</f>
        <v/>
      </c>
    </row>
    <row r="1515" spans="1:4">
      <c r="A1515" s="20" t="str" cm="1">
        <f t="array" ref="A1515">IF(Table2[[#This Row],[Nodes]:[Nodes]]=4,Table2[[#This Row],[Gap]:[Gap]],"")</f>
        <v/>
      </c>
      <c r="B1515" s="20" t="str" cm="1">
        <f t="array" ref="B1515">IF(Table2[[#This Row],[Nodes]:[Nodes]]=5,Table2[[#This Row],[Gap]:[Gap]],"")</f>
        <v/>
      </c>
      <c r="C1515" s="20" t="str" cm="1">
        <f t="array" ref="C1515">IF(Table2[[#This Row],[Nodes]:[Nodes]]=6,Table2[[#This Row],[Gap]:[Gap]],"")</f>
        <v/>
      </c>
      <c r="D1515" s="20" t="str" cm="1">
        <f t="array" ref="D1515">IF(Table2[[#This Row],[Nodes]:[Nodes]]=7,Table2[[#This Row],[Gap]:[Gap]],"")</f>
        <v/>
      </c>
    </row>
    <row r="1516" spans="1:4">
      <c r="A1516" s="20" t="str" cm="1">
        <f t="array" ref="A1516">IF(Table2[[#This Row],[Nodes]:[Nodes]]=4,Table2[[#This Row],[Gap]:[Gap]],"")</f>
        <v/>
      </c>
      <c r="B1516" s="20" t="str" cm="1">
        <f t="array" ref="B1516">IF(Table2[[#This Row],[Nodes]:[Nodes]]=5,Table2[[#This Row],[Gap]:[Gap]],"")</f>
        <v/>
      </c>
      <c r="C1516" s="20" t="str" cm="1">
        <f t="array" ref="C1516">IF(Table2[[#This Row],[Nodes]:[Nodes]]=6,Table2[[#This Row],[Gap]:[Gap]],"")</f>
        <v/>
      </c>
      <c r="D1516" s="20" t="str" cm="1">
        <f t="array" ref="D1516">IF(Table2[[#This Row],[Nodes]:[Nodes]]=7,Table2[[#This Row],[Gap]:[Gap]],"")</f>
        <v/>
      </c>
    </row>
    <row r="1517" spans="1:4">
      <c r="A1517" s="20" t="str" cm="1">
        <f t="array" ref="A1517">IF(Table2[[#This Row],[Nodes]:[Nodes]]=4,Table2[[#This Row],[Gap]:[Gap]],"")</f>
        <v/>
      </c>
      <c r="B1517" s="20" t="str" cm="1">
        <f t="array" ref="B1517">IF(Table2[[#This Row],[Nodes]:[Nodes]]=5,Table2[[#This Row],[Gap]:[Gap]],"")</f>
        <v/>
      </c>
      <c r="C1517" s="20" t="str" cm="1">
        <f t="array" ref="C1517">IF(Table2[[#This Row],[Nodes]:[Nodes]]=6,Table2[[#This Row],[Gap]:[Gap]],"")</f>
        <v/>
      </c>
      <c r="D1517" s="20" t="str" cm="1">
        <f t="array" ref="D1517">IF(Table2[[#This Row],[Nodes]:[Nodes]]=7,Table2[[#This Row],[Gap]:[Gap]],"")</f>
        <v/>
      </c>
    </row>
    <row r="1518" spans="1:4">
      <c r="A1518" s="20" t="str" cm="1">
        <f t="array" ref="A1518">IF(Table2[[#This Row],[Nodes]:[Nodes]]=4,Table2[[#This Row],[Gap]:[Gap]],"")</f>
        <v/>
      </c>
      <c r="B1518" s="20" t="str" cm="1">
        <f t="array" ref="B1518">IF(Table2[[#This Row],[Nodes]:[Nodes]]=5,Table2[[#This Row],[Gap]:[Gap]],"")</f>
        <v/>
      </c>
      <c r="C1518" s="20" t="str" cm="1">
        <f t="array" ref="C1518">IF(Table2[[#This Row],[Nodes]:[Nodes]]=6,Table2[[#This Row],[Gap]:[Gap]],"")</f>
        <v/>
      </c>
      <c r="D1518" s="20" t="str" cm="1">
        <f t="array" ref="D1518">IF(Table2[[#This Row],[Nodes]:[Nodes]]=7,Table2[[#This Row],[Gap]:[Gap]],"")</f>
        <v/>
      </c>
    </row>
    <row r="1519" spans="1:4">
      <c r="A1519" s="20" t="str" cm="1">
        <f t="array" ref="A1519">IF(Table2[[#This Row],[Nodes]:[Nodes]]=4,Table2[[#This Row],[Gap]:[Gap]],"")</f>
        <v/>
      </c>
      <c r="B1519" s="20" t="str" cm="1">
        <f t="array" ref="B1519">IF(Table2[[#This Row],[Nodes]:[Nodes]]=5,Table2[[#This Row],[Gap]:[Gap]],"")</f>
        <v/>
      </c>
      <c r="C1519" s="20" t="str" cm="1">
        <f t="array" ref="C1519">IF(Table2[[#This Row],[Nodes]:[Nodes]]=6,Table2[[#This Row],[Gap]:[Gap]],"")</f>
        <v/>
      </c>
      <c r="D1519" s="20" t="str" cm="1">
        <f t="array" ref="D1519">IF(Table2[[#This Row],[Nodes]:[Nodes]]=7,Table2[[#This Row],[Gap]:[Gap]],"")</f>
        <v/>
      </c>
    </row>
    <row r="1520" spans="1:4">
      <c r="A1520" s="20" t="str" cm="1">
        <f t="array" ref="A1520">IF(Table2[[#This Row],[Nodes]:[Nodes]]=4,Table2[[#This Row],[Gap]:[Gap]],"")</f>
        <v/>
      </c>
      <c r="B1520" s="20" t="str" cm="1">
        <f t="array" ref="B1520">IF(Table2[[#This Row],[Nodes]:[Nodes]]=5,Table2[[#This Row],[Gap]:[Gap]],"")</f>
        <v/>
      </c>
      <c r="C1520" s="20" t="str" cm="1">
        <f t="array" ref="C1520">IF(Table2[[#This Row],[Nodes]:[Nodes]]=6,Table2[[#This Row],[Gap]:[Gap]],"")</f>
        <v/>
      </c>
      <c r="D1520" s="20" t="str" cm="1">
        <f t="array" ref="D1520">IF(Table2[[#This Row],[Nodes]:[Nodes]]=7,Table2[[#This Row],[Gap]:[Gap]],"")</f>
        <v/>
      </c>
    </row>
    <row r="1521" spans="1:4">
      <c r="A1521" s="20" t="str" cm="1">
        <f t="array" ref="A1521">IF(Table2[[#This Row],[Nodes]:[Nodes]]=4,Table2[[#This Row],[Gap]:[Gap]],"")</f>
        <v/>
      </c>
      <c r="B1521" s="20" t="str" cm="1">
        <f t="array" ref="B1521">IF(Table2[[#This Row],[Nodes]:[Nodes]]=5,Table2[[#This Row],[Gap]:[Gap]],"")</f>
        <v/>
      </c>
      <c r="C1521" s="20" t="str" cm="1">
        <f t="array" ref="C1521">IF(Table2[[#This Row],[Nodes]:[Nodes]]=6,Table2[[#This Row],[Gap]:[Gap]],"")</f>
        <v/>
      </c>
      <c r="D1521" s="20" t="str" cm="1">
        <f t="array" ref="D1521">IF(Table2[[#This Row],[Nodes]:[Nodes]]=7,Table2[[#This Row],[Gap]:[Gap]],"")</f>
        <v/>
      </c>
    </row>
    <row r="1522" spans="1:4">
      <c r="A1522" s="20" t="str" cm="1">
        <f t="array" ref="A1522">IF(Table2[[#This Row],[Nodes]:[Nodes]]=4,Table2[[#This Row],[Gap]:[Gap]],"")</f>
        <v/>
      </c>
      <c r="B1522" s="20" t="str" cm="1">
        <f t="array" ref="B1522">IF(Table2[[#This Row],[Nodes]:[Nodes]]=5,Table2[[#This Row],[Gap]:[Gap]],"")</f>
        <v/>
      </c>
      <c r="C1522" s="20" t="str" cm="1">
        <f t="array" ref="C1522">IF(Table2[[#This Row],[Nodes]:[Nodes]]=6,Table2[[#This Row],[Gap]:[Gap]],"")</f>
        <v/>
      </c>
      <c r="D1522" s="20" t="str" cm="1">
        <f t="array" ref="D1522">IF(Table2[[#This Row],[Nodes]:[Nodes]]=7,Table2[[#This Row],[Gap]:[Gap]],"")</f>
        <v/>
      </c>
    </row>
    <row r="1523" spans="1:4">
      <c r="A1523" s="20" t="str" cm="1">
        <f t="array" ref="A1523">IF(Table2[[#This Row],[Nodes]:[Nodes]]=4,Table2[[#This Row],[Gap]:[Gap]],"")</f>
        <v/>
      </c>
      <c r="B1523" s="20" t="str" cm="1">
        <f t="array" ref="B1523">IF(Table2[[#This Row],[Nodes]:[Nodes]]=5,Table2[[#This Row],[Gap]:[Gap]],"")</f>
        <v/>
      </c>
      <c r="C1523" s="20" t="str" cm="1">
        <f t="array" ref="C1523">IF(Table2[[#This Row],[Nodes]:[Nodes]]=6,Table2[[#This Row],[Gap]:[Gap]],"")</f>
        <v/>
      </c>
      <c r="D1523" s="20" t="str" cm="1">
        <f t="array" ref="D1523">IF(Table2[[#This Row],[Nodes]:[Nodes]]=7,Table2[[#This Row],[Gap]:[Gap]],"")</f>
        <v/>
      </c>
    </row>
    <row r="1524" spans="1:4">
      <c r="A1524" s="20" t="str" cm="1">
        <f t="array" ref="A1524">IF(Table2[[#This Row],[Nodes]:[Nodes]]=4,Table2[[#This Row],[Gap]:[Gap]],"")</f>
        <v/>
      </c>
      <c r="B1524" s="20" t="str" cm="1">
        <f t="array" ref="B1524">IF(Table2[[#This Row],[Nodes]:[Nodes]]=5,Table2[[#This Row],[Gap]:[Gap]],"")</f>
        <v/>
      </c>
      <c r="C1524" s="20" t="str" cm="1">
        <f t="array" ref="C1524">IF(Table2[[#This Row],[Nodes]:[Nodes]]=6,Table2[[#This Row],[Gap]:[Gap]],"")</f>
        <v/>
      </c>
      <c r="D1524" s="20" t="str" cm="1">
        <f t="array" ref="D1524">IF(Table2[[#This Row],[Nodes]:[Nodes]]=7,Table2[[#This Row],[Gap]:[Gap]],"")</f>
        <v/>
      </c>
    </row>
    <row r="1525" spans="1:4">
      <c r="A1525" s="20" t="str" cm="1">
        <f t="array" ref="A1525">IF(Table2[[#This Row],[Nodes]:[Nodes]]=4,Table2[[#This Row],[Gap]:[Gap]],"")</f>
        <v/>
      </c>
      <c r="B1525" s="20" t="str" cm="1">
        <f t="array" ref="B1525">IF(Table2[[#This Row],[Nodes]:[Nodes]]=5,Table2[[#This Row],[Gap]:[Gap]],"")</f>
        <v/>
      </c>
      <c r="C1525" s="20" t="str" cm="1">
        <f t="array" ref="C1525">IF(Table2[[#This Row],[Nodes]:[Nodes]]=6,Table2[[#This Row],[Gap]:[Gap]],"")</f>
        <v/>
      </c>
      <c r="D1525" s="20" t="str" cm="1">
        <f t="array" ref="D1525">IF(Table2[[#This Row],[Nodes]:[Nodes]]=7,Table2[[#This Row],[Gap]:[Gap]],"")</f>
        <v/>
      </c>
    </row>
    <row r="1526" spans="1:4">
      <c r="A1526" s="20" t="str" cm="1">
        <f t="array" ref="A1526">IF(Table2[[#This Row],[Nodes]:[Nodes]]=4,Table2[[#This Row],[Gap]:[Gap]],"")</f>
        <v/>
      </c>
      <c r="B1526" s="20" t="str" cm="1">
        <f t="array" ref="B1526">IF(Table2[[#This Row],[Nodes]:[Nodes]]=5,Table2[[#This Row],[Gap]:[Gap]],"")</f>
        <v/>
      </c>
      <c r="C1526" s="20" t="str" cm="1">
        <f t="array" ref="C1526">IF(Table2[[#This Row],[Nodes]:[Nodes]]=6,Table2[[#This Row],[Gap]:[Gap]],"")</f>
        <v/>
      </c>
      <c r="D1526" s="20" t="str" cm="1">
        <f t="array" ref="D1526">IF(Table2[[#This Row],[Nodes]:[Nodes]]=7,Table2[[#This Row],[Gap]:[Gap]],"")</f>
        <v/>
      </c>
    </row>
    <row r="1527" spans="1:4">
      <c r="A1527" s="20" t="str" cm="1">
        <f t="array" ref="A1527">IF(Table2[[#This Row],[Nodes]:[Nodes]]=4,Table2[[#This Row],[Gap]:[Gap]],"")</f>
        <v/>
      </c>
      <c r="B1527" s="20" t="str" cm="1">
        <f t="array" ref="B1527">IF(Table2[[#This Row],[Nodes]:[Nodes]]=5,Table2[[#This Row],[Gap]:[Gap]],"")</f>
        <v/>
      </c>
      <c r="C1527" s="20" t="str" cm="1">
        <f t="array" ref="C1527">IF(Table2[[#This Row],[Nodes]:[Nodes]]=6,Table2[[#This Row],[Gap]:[Gap]],"")</f>
        <v/>
      </c>
      <c r="D1527" s="20" t="str" cm="1">
        <f t="array" ref="D1527">IF(Table2[[#This Row],[Nodes]:[Nodes]]=7,Table2[[#This Row],[Gap]:[Gap]],"")</f>
        <v/>
      </c>
    </row>
    <row r="1528" spans="1:4">
      <c r="A1528" s="20" t="str" cm="1">
        <f t="array" ref="A1528">IF(Table2[[#This Row],[Nodes]:[Nodes]]=4,Table2[[#This Row],[Gap]:[Gap]],"")</f>
        <v/>
      </c>
      <c r="B1528" s="20" t="str" cm="1">
        <f t="array" ref="B1528">IF(Table2[[#This Row],[Nodes]:[Nodes]]=5,Table2[[#This Row],[Gap]:[Gap]],"")</f>
        <v/>
      </c>
      <c r="C1528" s="20" t="str" cm="1">
        <f t="array" ref="C1528">IF(Table2[[#This Row],[Nodes]:[Nodes]]=6,Table2[[#This Row],[Gap]:[Gap]],"")</f>
        <v/>
      </c>
      <c r="D1528" s="20" t="str" cm="1">
        <f t="array" ref="D1528">IF(Table2[[#This Row],[Nodes]:[Nodes]]=7,Table2[[#This Row],[Gap]:[Gap]],"")</f>
        <v/>
      </c>
    </row>
    <row r="1529" spans="1:4">
      <c r="A1529" s="20" t="str" cm="1">
        <f t="array" ref="A1529">IF(Table2[[#This Row],[Nodes]:[Nodes]]=4,Table2[[#This Row],[Gap]:[Gap]],"")</f>
        <v/>
      </c>
      <c r="B1529" s="20" t="str" cm="1">
        <f t="array" ref="B1529">IF(Table2[[#This Row],[Nodes]:[Nodes]]=5,Table2[[#This Row],[Gap]:[Gap]],"")</f>
        <v/>
      </c>
      <c r="C1529" s="20" t="str" cm="1">
        <f t="array" ref="C1529">IF(Table2[[#This Row],[Nodes]:[Nodes]]=6,Table2[[#This Row],[Gap]:[Gap]],"")</f>
        <v/>
      </c>
      <c r="D1529" s="20" t="str" cm="1">
        <f t="array" ref="D1529">IF(Table2[[#This Row],[Nodes]:[Nodes]]=7,Table2[[#This Row],[Gap]:[Gap]],"")</f>
        <v/>
      </c>
    </row>
    <row r="1530" spans="1:4">
      <c r="A1530" s="20" t="str" cm="1">
        <f t="array" ref="A1530">IF(Table2[[#This Row],[Nodes]:[Nodes]]=4,Table2[[#This Row],[Gap]:[Gap]],"")</f>
        <v/>
      </c>
      <c r="B1530" s="20" t="str" cm="1">
        <f t="array" ref="B1530">IF(Table2[[#This Row],[Nodes]:[Nodes]]=5,Table2[[#This Row],[Gap]:[Gap]],"")</f>
        <v/>
      </c>
      <c r="C1530" s="20" t="str" cm="1">
        <f t="array" ref="C1530">IF(Table2[[#This Row],[Nodes]:[Nodes]]=6,Table2[[#This Row],[Gap]:[Gap]],"")</f>
        <v/>
      </c>
      <c r="D1530" s="20" t="str" cm="1">
        <f t="array" ref="D1530">IF(Table2[[#This Row],[Nodes]:[Nodes]]=7,Table2[[#This Row],[Gap]:[Gap]],"")</f>
        <v/>
      </c>
    </row>
    <row r="1531" spans="1:4">
      <c r="A1531" s="20" t="str" cm="1">
        <f t="array" ref="A1531">IF(Table2[[#This Row],[Nodes]:[Nodes]]=4,Table2[[#This Row],[Gap]:[Gap]],"")</f>
        <v/>
      </c>
      <c r="B1531" s="20" t="str" cm="1">
        <f t="array" ref="B1531">IF(Table2[[#This Row],[Nodes]:[Nodes]]=5,Table2[[#This Row],[Gap]:[Gap]],"")</f>
        <v/>
      </c>
      <c r="C1531" s="20" t="str" cm="1">
        <f t="array" ref="C1531">IF(Table2[[#This Row],[Nodes]:[Nodes]]=6,Table2[[#This Row],[Gap]:[Gap]],"")</f>
        <v/>
      </c>
      <c r="D1531" s="20" t="str" cm="1">
        <f t="array" ref="D1531">IF(Table2[[#This Row],[Nodes]:[Nodes]]=7,Table2[[#This Row],[Gap]:[Gap]],"")</f>
        <v/>
      </c>
    </row>
    <row r="1532" spans="1:4">
      <c r="A1532" s="20" t="str" cm="1">
        <f t="array" ref="A1532">IF(Table2[[#This Row],[Nodes]:[Nodes]]=4,Table2[[#This Row],[Gap]:[Gap]],"")</f>
        <v/>
      </c>
      <c r="B1532" s="20" t="str" cm="1">
        <f t="array" ref="B1532">IF(Table2[[#This Row],[Nodes]:[Nodes]]=5,Table2[[#This Row],[Gap]:[Gap]],"")</f>
        <v/>
      </c>
      <c r="C1532" s="20" t="str" cm="1">
        <f t="array" ref="C1532">IF(Table2[[#This Row],[Nodes]:[Nodes]]=6,Table2[[#This Row],[Gap]:[Gap]],"")</f>
        <v/>
      </c>
      <c r="D1532" s="20" t="str" cm="1">
        <f t="array" ref="D1532">IF(Table2[[#This Row],[Nodes]:[Nodes]]=7,Table2[[#This Row],[Gap]:[Gap]],"")</f>
        <v/>
      </c>
    </row>
    <row r="1533" spans="1:4">
      <c r="A1533" s="20" t="str" cm="1">
        <f t="array" ref="A1533">IF(Table2[[#This Row],[Nodes]:[Nodes]]=4,Table2[[#This Row],[Gap]:[Gap]],"")</f>
        <v/>
      </c>
      <c r="B1533" s="20" t="str" cm="1">
        <f t="array" ref="B1533">IF(Table2[[#This Row],[Nodes]:[Nodes]]=5,Table2[[#This Row],[Gap]:[Gap]],"")</f>
        <v/>
      </c>
      <c r="C1533" s="20" t="str" cm="1">
        <f t="array" ref="C1533">IF(Table2[[#This Row],[Nodes]:[Nodes]]=6,Table2[[#This Row],[Gap]:[Gap]],"")</f>
        <v/>
      </c>
      <c r="D1533" s="20" t="str" cm="1">
        <f t="array" ref="D1533">IF(Table2[[#This Row],[Nodes]:[Nodes]]=7,Table2[[#This Row],[Gap]:[Gap]],"")</f>
        <v/>
      </c>
    </row>
    <row r="1534" spans="1:4">
      <c r="A1534" s="20" t="str" cm="1">
        <f t="array" ref="A1534">IF(Table2[[#This Row],[Nodes]:[Nodes]]=4,Table2[[#This Row],[Gap]:[Gap]],"")</f>
        <v/>
      </c>
      <c r="B1534" s="20" t="str" cm="1">
        <f t="array" ref="B1534">IF(Table2[[#This Row],[Nodes]:[Nodes]]=5,Table2[[#This Row],[Gap]:[Gap]],"")</f>
        <v/>
      </c>
      <c r="C1534" s="20" t="str" cm="1">
        <f t="array" ref="C1534">IF(Table2[[#This Row],[Nodes]:[Nodes]]=6,Table2[[#This Row],[Gap]:[Gap]],"")</f>
        <v/>
      </c>
      <c r="D1534" s="20" t="str" cm="1">
        <f t="array" ref="D1534">IF(Table2[[#This Row],[Nodes]:[Nodes]]=7,Table2[[#This Row],[Gap]:[Gap]],"")</f>
        <v/>
      </c>
    </row>
    <row r="1535" spans="1:4">
      <c r="A1535" s="20" t="str" cm="1">
        <f t="array" ref="A1535">IF(Table2[[#This Row],[Nodes]:[Nodes]]=4,Table2[[#This Row],[Gap]:[Gap]],"")</f>
        <v/>
      </c>
      <c r="B1535" s="20" t="str" cm="1">
        <f t="array" ref="B1535">IF(Table2[[#This Row],[Nodes]:[Nodes]]=5,Table2[[#This Row],[Gap]:[Gap]],"")</f>
        <v/>
      </c>
      <c r="C1535" s="20" t="str" cm="1">
        <f t="array" ref="C1535">IF(Table2[[#This Row],[Nodes]:[Nodes]]=6,Table2[[#This Row],[Gap]:[Gap]],"")</f>
        <v/>
      </c>
      <c r="D1535" s="20" t="str" cm="1">
        <f t="array" ref="D1535">IF(Table2[[#This Row],[Nodes]:[Nodes]]=7,Table2[[#This Row],[Gap]:[Gap]],"")</f>
        <v/>
      </c>
    </row>
    <row r="1536" spans="1:4">
      <c r="A1536" s="20" t="str" cm="1">
        <f t="array" ref="A1536">IF(Table2[[#This Row],[Nodes]:[Nodes]]=4,Table2[[#This Row],[Gap]:[Gap]],"")</f>
        <v/>
      </c>
      <c r="B1536" s="20" t="str" cm="1">
        <f t="array" ref="B1536">IF(Table2[[#This Row],[Nodes]:[Nodes]]=5,Table2[[#This Row],[Gap]:[Gap]],"")</f>
        <v/>
      </c>
      <c r="C1536" s="20" t="str" cm="1">
        <f t="array" ref="C1536">IF(Table2[[#This Row],[Nodes]:[Nodes]]=6,Table2[[#This Row],[Gap]:[Gap]],"")</f>
        <v/>
      </c>
      <c r="D1536" s="20" t="str" cm="1">
        <f t="array" ref="D1536">IF(Table2[[#This Row],[Nodes]:[Nodes]]=7,Table2[[#This Row],[Gap]:[Gap]],"")</f>
        <v/>
      </c>
    </row>
    <row r="1537" spans="1:4">
      <c r="A1537" s="20" t="str" cm="1">
        <f t="array" ref="A1537">IF(Table2[[#This Row],[Nodes]:[Nodes]]=4,Table2[[#This Row],[Gap]:[Gap]],"")</f>
        <v/>
      </c>
      <c r="B1537" s="20" t="str" cm="1">
        <f t="array" ref="B1537">IF(Table2[[#This Row],[Nodes]:[Nodes]]=5,Table2[[#This Row],[Gap]:[Gap]],"")</f>
        <v/>
      </c>
      <c r="C1537" s="20" t="str" cm="1">
        <f t="array" ref="C1537">IF(Table2[[#This Row],[Nodes]:[Nodes]]=6,Table2[[#This Row],[Gap]:[Gap]],"")</f>
        <v/>
      </c>
      <c r="D1537" s="20" t="str" cm="1">
        <f t="array" ref="D1537">IF(Table2[[#This Row],[Nodes]:[Nodes]]=7,Table2[[#This Row],[Gap]:[Gap]],"")</f>
        <v/>
      </c>
    </row>
    <row r="1538" spans="1:4">
      <c r="A1538" s="20" t="str" cm="1">
        <f t="array" ref="A1538">IF(Table2[[#This Row],[Nodes]:[Nodes]]=4,Table2[[#This Row],[Gap]:[Gap]],"")</f>
        <v/>
      </c>
      <c r="B1538" s="20" t="str" cm="1">
        <f t="array" ref="B1538">IF(Table2[[#This Row],[Nodes]:[Nodes]]=5,Table2[[#This Row],[Gap]:[Gap]],"")</f>
        <v/>
      </c>
      <c r="C1538" s="20" t="str" cm="1">
        <f t="array" ref="C1538">IF(Table2[[#This Row],[Nodes]:[Nodes]]=6,Table2[[#This Row],[Gap]:[Gap]],"")</f>
        <v/>
      </c>
      <c r="D1538" s="20" t="str" cm="1">
        <f t="array" ref="D1538">IF(Table2[[#This Row],[Nodes]:[Nodes]]=7,Table2[[#This Row],[Gap]:[Gap]],"")</f>
        <v/>
      </c>
    </row>
    <row r="1539" spans="1:4">
      <c r="A1539" s="20" t="str" cm="1">
        <f t="array" ref="A1539">IF(Table2[[#This Row],[Nodes]:[Nodes]]=4,Table2[[#This Row],[Gap]:[Gap]],"")</f>
        <v/>
      </c>
      <c r="B1539" s="20" t="str" cm="1">
        <f t="array" ref="B1539">IF(Table2[[#This Row],[Nodes]:[Nodes]]=5,Table2[[#This Row],[Gap]:[Gap]],"")</f>
        <v/>
      </c>
      <c r="C1539" s="20" t="str" cm="1">
        <f t="array" ref="C1539">IF(Table2[[#This Row],[Nodes]:[Nodes]]=6,Table2[[#This Row],[Gap]:[Gap]],"")</f>
        <v/>
      </c>
      <c r="D1539" s="20" t="str" cm="1">
        <f t="array" ref="D1539">IF(Table2[[#This Row],[Nodes]:[Nodes]]=7,Table2[[#This Row],[Gap]:[Gap]],"")</f>
        <v/>
      </c>
    </row>
    <row r="1540" spans="1:4">
      <c r="A1540" s="20" t="str" cm="1">
        <f t="array" ref="A1540">IF(Table2[[#This Row],[Nodes]:[Nodes]]=4,Table2[[#This Row],[Gap]:[Gap]],"")</f>
        <v/>
      </c>
      <c r="B1540" s="20" t="str" cm="1">
        <f t="array" ref="B1540">IF(Table2[[#This Row],[Nodes]:[Nodes]]=5,Table2[[#This Row],[Gap]:[Gap]],"")</f>
        <v/>
      </c>
      <c r="C1540" s="20" t="str" cm="1">
        <f t="array" ref="C1540">IF(Table2[[#This Row],[Nodes]:[Nodes]]=6,Table2[[#This Row],[Gap]:[Gap]],"")</f>
        <v/>
      </c>
      <c r="D1540" s="20" t="str" cm="1">
        <f t="array" ref="D1540">IF(Table2[[#This Row],[Nodes]:[Nodes]]=7,Table2[[#This Row],[Gap]:[Gap]],"")</f>
        <v/>
      </c>
    </row>
    <row r="1541" spans="1:4">
      <c r="A1541" s="20" t="str" cm="1">
        <f t="array" ref="A1541">IF(Table2[[#This Row],[Nodes]:[Nodes]]=4,Table2[[#This Row],[Gap]:[Gap]],"")</f>
        <v/>
      </c>
      <c r="B1541" s="20" t="str" cm="1">
        <f t="array" ref="B1541">IF(Table2[[#This Row],[Nodes]:[Nodes]]=5,Table2[[#This Row],[Gap]:[Gap]],"")</f>
        <v/>
      </c>
      <c r="C1541" s="20" t="str" cm="1">
        <f t="array" ref="C1541">IF(Table2[[#This Row],[Nodes]:[Nodes]]=6,Table2[[#This Row],[Gap]:[Gap]],"")</f>
        <v/>
      </c>
      <c r="D1541" s="20" t="str" cm="1">
        <f t="array" ref="D1541">IF(Table2[[#This Row],[Nodes]:[Nodes]]=7,Table2[[#This Row],[Gap]:[Gap]],"")</f>
        <v/>
      </c>
    </row>
    <row r="1542" spans="1:4">
      <c r="A1542" s="20" t="str" cm="1">
        <f t="array" ref="A1542">IF(Table2[[#This Row],[Nodes]:[Nodes]]=4,Table2[[#This Row],[Gap]:[Gap]],"")</f>
        <v/>
      </c>
      <c r="B1542" s="20" t="str" cm="1">
        <f t="array" ref="B1542">IF(Table2[[#This Row],[Nodes]:[Nodes]]=5,Table2[[#This Row],[Gap]:[Gap]],"")</f>
        <v/>
      </c>
      <c r="C1542" s="20" t="str" cm="1">
        <f t="array" ref="C1542">IF(Table2[[#This Row],[Nodes]:[Nodes]]=6,Table2[[#This Row],[Gap]:[Gap]],"")</f>
        <v/>
      </c>
      <c r="D1542" s="20" t="str" cm="1">
        <f t="array" ref="D1542">IF(Table2[[#This Row],[Nodes]:[Nodes]]=7,Table2[[#This Row],[Gap]:[Gap]],"")</f>
        <v/>
      </c>
    </row>
    <row r="1543" spans="1:4">
      <c r="A1543" s="20" t="str" cm="1">
        <f t="array" ref="A1543">IF(Table2[[#This Row],[Nodes]:[Nodes]]=4,Table2[[#This Row],[Gap]:[Gap]],"")</f>
        <v/>
      </c>
      <c r="B1543" s="20" t="str" cm="1">
        <f t="array" ref="B1543">IF(Table2[[#This Row],[Nodes]:[Nodes]]=5,Table2[[#This Row],[Gap]:[Gap]],"")</f>
        <v/>
      </c>
      <c r="C1543" s="20" t="str" cm="1">
        <f t="array" ref="C1543">IF(Table2[[#This Row],[Nodes]:[Nodes]]=6,Table2[[#This Row],[Gap]:[Gap]],"")</f>
        <v/>
      </c>
      <c r="D1543" s="20" t="str" cm="1">
        <f t="array" ref="D1543">IF(Table2[[#This Row],[Nodes]:[Nodes]]=7,Table2[[#This Row],[Gap]:[Gap]],"")</f>
        <v/>
      </c>
    </row>
    <row r="1544" spans="1:4">
      <c r="A1544" s="20" t="str" cm="1">
        <f t="array" ref="A1544">IF(Table2[[#This Row],[Nodes]:[Nodes]]=4,Table2[[#This Row],[Gap]:[Gap]],"")</f>
        <v/>
      </c>
      <c r="B1544" s="20" t="str" cm="1">
        <f t="array" ref="B1544">IF(Table2[[#This Row],[Nodes]:[Nodes]]=5,Table2[[#This Row],[Gap]:[Gap]],"")</f>
        <v/>
      </c>
      <c r="C1544" s="20" t="str" cm="1">
        <f t="array" ref="C1544">IF(Table2[[#This Row],[Nodes]:[Nodes]]=6,Table2[[#This Row],[Gap]:[Gap]],"")</f>
        <v/>
      </c>
      <c r="D1544" s="20" t="str" cm="1">
        <f t="array" ref="D1544">IF(Table2[[#This Row],[Nodes]:[Nodes]]=7,Table2[[#This Row],[Gap]:[Gap]],"")</f>
        <v/>
      </c>
    </row>
    <row r="1545" spans="1:4">
      <c r="A1545" s="20" t="str" cm="1">
        <f t="array" ref="A1545">IF(Table2[[#This Row],[Nodes]:[Nodes]]=4,Table2[[#This Row],[Gap]:[Gap]],"")</f>
        <v/>
      </c>
      <c r="B1545" s="20" t="str" cm="1">
        <f t="array" ref="B1545">IF(Table2[[#This Row],[Nodes]:[Nodes]]=5,Table2[[#This Row],[Gap]:[Gap]],"")</f>
        <v/>
      </c>
      <c r="C1545" s="20" t="str" cm="1">
        <f t="array" ref="C1545">IF(Table2[[#This Row],[Nodes]:[Nodes]]=6,Table2[[#This Row],[Gap]:[Gap]],"")</f>
        <v/>
      </c>
      <c r="D1545" s="20" t="str" cm="1">
        <f t="array" ref="D1545">IF(Table2[[#This Row],[Nodes]:[Nodes]]=7,Table2[[#This Row],[Gap]:[Gap]],"")</f>
        <v/>
      </c>
    </row>
    <row r="1546" spans="1:4">
      <c r="A1546" s="20" t="str" cm="1">
        <f t="array" ref="A1546">IF(Table2[[#This Row],[Nodes]:[Nodes]]=4,Table2[[#This Row],[Gap]:[Gap]],"")</f>
        <v/>
      </c>
      <c r="B1546" s="20" t="str" cm="1">
        <f t="array" ref="B1546">IF(Table2[[#This Row],[Nodes]:[Nodes]]=5,Table2[[#This Row],[Gap]:[Gap]],"")</f>
        <v/>
      </c>
      <c r="C1546" s="20" t="str" cm="1">
        <f t="array" ref="C1546">IF(Table2[[#This Row],[Nodes]:[Nodes]]=6,Table2[[#This Row],[Gap]:[Gap]],"")</f>
        <v/>
      </c>
      <c r="D1546" s="20" t="str" cm="1">
        <f t="array" ref="D1546">IF(Table2[[#This Row],[Nodes]:[Nodes]]=7,Table2[[#This Row],[Gap]:[Gap]],"")</f>
        <v/>
      </c>
    </row>
    <row r="1547" spans="1:4">
      <c r="A1547" s="20" t="str" cm="1">
        <f t="array" ref="A1547">IF(Table2[[#This Row],[Nodes]:[Nodes]]=4,Table2[[#This Row],[Gap]:[Gap]],"")</f>
        <v/>
      </c>
      <c r="B1547" s="20" t="str" cm="1">
        <f t="array" ref="B1547">IF(Table2[[#This Row],[Nodes]:[Nodes]]=5,Table2[[#This Row],[Gap]:[Gap]],"")</f>
        <v/>
      </c>
      <c r="C1547" s="20" t="str" cm="1">
        <f t="array" ref="C1547">IF(Table2[[#This Row],[Nodes]:[Nodes]]=6,Table2[[#This Row],[Gap]:[Gap]],"")</f>
        <v/>
      </c>
      <c r="D1547" s="20" t="str" cm="1">
        <f t="array" ref="D1547">IF(Table2[[#This Row],[Nodes]:[Nodes]]=7,Table2[[#This Row],[Gap]:[Gap]],"")</f>
        <v/>
      </c>
    </row>
    <row r="1548" spans="1:4">
      <c r="A1548" s="20" t="str" cm="1">
        <f t="array" ref="A1548">IF(Table2[[#This Row],[Nodes]:[Nodes]]=4,Table2[[#This Row],[Gap]:[Gap]],"")</f>
        <v/>
      </c>
      <c r="B1548" s="20" t="str" cm="1">
        <f t="array" ref="B1548">IF(Table2[[#This Row],[Nodes]:[Nodes]]=5,Table2[[#This Row],[Gap]:[Gap]],"")</f>
        <v/>
      </c>
      <c r="C1548" s="20" t="str" cm="1">
        <f t="array" ref="C1548">IF(Table2[[#This Row],[Nodes]:[Nodes]]=6,Table2[[#This Row],[Gap]:[Gap]],"")</f>
        <v/>
      </c>
      <c r="D1548" s="20" t="str" cm="1">
        <f t="array" ref="D1548">IF(Table2[[#This Row],[Nodes]:[Nodes]]=7,Table2[[#This Row],[Gap]:[Gap]],"")</f>
        <v/>
      </c>
    </row>
    <row r="1549" spans="1:4">
      <c r="A1549" s="20" t="str" cm="1">
        <f t="array" ref="A1549">IF(Table2[[#This Row],[Nodes]:[Nodes]]=4,Table2[[#This Row],[Gap]:[Gap]],"")</f>
        <v/>
      </c>
      <c r="B1549" s="20" t="str" cm="1">
        <f t="array" ref="B1549">IF(Table2[[#This Row],[Nodes]:[Nodes]]=5,Table2[[#This Row],[Gap]:[Gap]],"")</f>
        <v/>
      </c>
      <c r="C1549" s="20" t="str" cm="1">
        <f t="array" ref="C1549">IF(Table2[[#This Row],[Nodes]:[Nodes]]=6,Table2[[#This Row],[Gap]:[Gap]],"")</f>
        <v/>
      </c>
      <c r="D1549" s="20" t="str" cm="1">
        <f t="array" ref="D1549">IF(Table2[[#This Row],[Nodes]:[Nodes]]=7,Table2[[#This Row],[Gap]:[Gap]],"")</f>
        <v/>
      </c>
    </row>
    <row r="1550" spans="1:4">
      <c r="A1550" s="20" t="str" cm="1">
        <f t="array" ref="A1550">IF(Table2[[#This Row],[Nodes]:[Nodes]]=4,Table2[[#This Row],[Gap]:[Gap]],"")</f>
        <v/>
      </c>
      <c r="B1550" s="20" t="str" cm="1">
        <f t="array" ref="B1550">IF(Table2[[#This Row],[Nodes]:[Nodes]]=5,Table2[[#This Row],[Gap]:[Gap]],"")</f>
        <v/>
      </c>
      <c r="C1550" s="20" t="str" cm="1">
        <f t="array" ref="C1550">IF(Table2[[#This Row],[Nodes]:[Nodes]]=6,Table2[[#This Row],[Gap]:[Gap]],"")</f>
        <v/>
      </c>
      <c r="D1550" s="20" t="str" cm="1">
        <f t="array" ref="D1550">IF(Table2[[#This Row],[Nodes]:[Nodes]]=7,Table2[[#This Row],[Gap]:[Gap]],"")</f>
        <v/>
      </c>
    </row>
    <row r="1551" spans="1:4">
      <c r="A1551" s="20" t="str" cm="1">
        <f t="array" ref="A1551">IF(Table2[[#This Row],[Nodes]:[Nodes]]=4,Table2[[#This Row],[Gap]:[Gap]],"")</f>
        <v/>
      </c>
      <c r="B1551" s="20" t="str" cm="1">
        <f t="array" ref="B1551">IF(Table2[[#This Row],[Nodes]:[Nodes]]=5,Table2[[#This Row],[Gap]:[Gap]],"")</f>
        <v/>
      </c>
      <c r="C1551" s="20" t="str" cm="1">
        <f t="array" ref="C1551">IF(Table2[[#This Row],[Nodes]:[Nodes]]=6,Table2[[#This Row],[Gap]:[Gap]],"")</f>
        <v/>
      </c>
      <c r="D1551" s="20" t="str" cm="1">
        <f t="array" ref="D1551">IF(Table2[[#This Row],[Nodes]:[Nodes]]=7,Table2[[#This Row],[Gap]:[Gap]],"")</f>
        <v/>
      </c>
    </row>
    <row r="1552" spans="1:4">
      <c r="A1552" s="20" t="str" cm="1">
        <f t="array" ref="A1552">IF(Table2[[#This Row],[Nodes]:[Nodes]]=4,Table2[[#This Row],[Gap]:[Gap]],"")</f>
        <v/>
      </c>
      <c r="B1552" s="20" t="str" cm="1">
        <f t="array" ref="B1552">IF(Table2[[#This Row],[Nodes]:[Nodes]]=5,Table2[[#This Row],[Gap]:[Gap]],"")</f>
        <v/>
      </c>
      <c r="C1552" s="20" t="str" cm="1">
        <f t="array" ref="C1552">IF(Table2[[#This Row],[Nodes]:[Nodes]]=6,Table2[[#This Row],[Gap]:[Gap]],"")</f>
        <v/>
      </c>
      <c r="D1552" s="20" t="str" cm="1">
        <f t="array" ref="D1552">IF(Table2[[#This Row],[Nodes]:[Nodes]]=7,Table2[[#This Row],[Gap]:[Gap]],"")</f>
        <v/>
      </c>
    </row>
    <row r="1553" spans="1:4">
      <c r="A1553" s="20" t="str" cm="1">
        <f t="array" ref="A1553">IF(Table2[[#This Row],[Nodes]:[Nodes]]=4,Table2[[#This Row],[Gap]:[Gap]],"")</f>
        <v/>
      </c>
      <c r="B1553" s="20" t="str" cm="1">
        <f t="array" ref="B1553">IF(Table2[[#This Row],[Nodes]:[Nodes]]=5,Table2[[#This Row],[Gap]:[Gap]],"")</f>
        <v/>
      </c>
      <c r="C1553" s="20" t="str" cm="1">
        <f t="array" ref="C1553">IF(Table2[[#This Row],[Nodes]:[Nodes]]=6,Table2[[#This Row],[Gap]:[Gap]],"")</f>
        <v/>
      </c>
      <c r="D1553" s="20" t="str" cm="1">
        <f t="array" ref="D1553">IF(Table2[[#This Row],[Nodes]:[Nodes]]=7,Table2[[#This Row],[Gap]:[Gap]],"")</f>
        <v/>
      </c>
    </row>
    <row r="1554" spans="1:4">
      <c r="A1554" s="20" t="str" cm="1">
        <f t="array" ref="A1554">IF(Table2[[#This Row],[Nodes]:[Nodes]]=4,Table2[[#This Row],[Gap]:[Gap]],"")</f>
        <v/>
      </c>
      <c r="B1554" s="20" t="str" cm="1">
        <f t="array" ref="B1554">IF(Table2[[#This Row],[Nodes]:[Nodes]]=5,Table2[[#This Row],[Gap]:[Gap]],"")</f>
        <v/>
      </c>
      <c r="C1554" s="20" t="str" cm="1">
        <f t="array" ref="C1554">IF(Table2[[#This Row],[Nodes]:[Nodes]]=6,Table2[[#This Row],[Gap]:[Gap]],"")</f>
        <v/>
      </c>
      <c r="D1554" s="20" t="str" cm="1">
        <f t="array" ref="D1554">IF(Table2[[#This Row],[Nodes]:[Nodes]]=7,Table2[[#This Row],[Gap]:[Gap]],"")</f>
        <v/>
      </c>
    </row>
    <row r="1555" spans="1:4">
      <c r="A1555" s="20" t="str" cm="1">
        <f t="array" ref="A1555">IF(Table2[[#This Row],[Nodes]:[Nodes]]=4,Table2[[#This Row],[Gap]:[Gap]],"")</f>
        <v/>
      </c>
      <c r="B1555" s="20" t="str" cm="1">
        <f t="array" ref="B1555">IF(Table2[[#This Row],[Nodes]:[Nodes]]=5,Table2[[#This Row],[Gap]:[Gap]],"")</f>
        <v/>
      </c>
      <c r="C1555" s="20" t="str" cm="1">
        <f t="array" ref="C1555">IF(Table2[[#This Row],[Nodes]:[Nodes]]=6,Table2[[#This Row],[Gap]:[Gap]],"")</f>
        <v/>
      </c>
      <c r="D1555" s="20" t="str" cm="1">
        <f t="array" ref="D1555">IF(Table2[[#This Row],[Nodes]:[Nodes]]=7,Table2[[#This Row],[Gap]:[Gap]],"")</f>
        <v/>
      </c>
    </row>
    <row r="1556" spans="1:4">
      <c r="A1556" s="20" t="str" cm="1">
        <f t="array" ref="A1556">IF(Table2[[#This Row],[Nodes]:[Nodes]]=4,Table2[[#This Row],[Gap]:[Gap]],"")</f>
        <v/>
      </c>
      <c r="B1556" s="20" t="str" cm="1">
        <f t="array" ref="B1556">IF(Table2[[#This Row],[Nodes]:[Nodes]]=5,Table2[[#This Row],[Gap]:[Gap]],"")</f>
        <v/>
      </c>
      <c r="C1556" s="20" t="str" cm="1">
        <f t="array" ref="C1556">IF(Table2[[#This Row],[Nodes]:[Nodes]]=6,Table2[[#This Row],[Gap]:[Gap]],"")</f>
        <v/>
      </c>
      <c r="D1556" s="20" t="str" cm="1">
        <f t="array" ref="D1556">IF(Table2[[#This Row],[Nodes]:[Nodes]]=7,Table2[[#This Row],[Gap]:[Gap]],"")</f>
        <v/>
      </c>
    </row>
    <row r="1557" spans="1:4">
      <c r="A1557" s="20" t="str" cm="1">
        <f t="array" ref="A1557">IF(Table2[[#This Row],[Nodes]:[Nodes]]=4,Table2[[#This Row],[Gap]:[Gap]],"")</f>
        <v/>
      </c>
      <c r="B1557" s="20" t="str" cm="1">
        <f t="array" ref="B1557">IF(Table2[[#This Row],[Nodes]:[Nodes]]=5,Table2[[#This Row],[Gap]:[Gap]],"")</f>
        <v/>
      </c>
      <c r="C1557" s="20" t="str" cm="1">
        <f t="array" ref="C1557">IF(Table2[[#This Row],[Nodes]:[Nodes]]=6,Table2[[#This Row],[Gap]:[Gap]],"")</f>
        <v/>
      </c>
      <c r="D1557" s="20" t="str" cm="1">
        <f t="array" ref="D1557">IF(Table2[[#This Row],[Nodes]:[Nodes]]=7,Table2[[#This Row],[Gap]:[Gap]],"")</f>
        <v/>
      </c>
    </row>
    <row r="1558" spans="1:4">
      <c r="A1558" s="20" t="str" cm="1">
        <f t="array" ref="A1558">IF(Table2[[#This Row],[Nodes]:[Nodes]]=4,Table2[[#This Row],[Gap]:[Gap]],"")</f>
        <v/>
      </c>
      <c r="B1558" s="20" t="str" cm="1">
        <f t="array" ref="B1558">IF(Table2[[#This Row],[Nodes]:[Nodes]]=5,Table2[[#This Row],[Gap]:[Gap]],"")</f>
        <v/>
      </c>
      <c r="C1558" s="20" t="str" cm="1">
        <f t="array" ref="C1558">IF(Table2[[#This Row],[Nodes]:[Nodes]]=6,Table2[[#This Row],[Gap]:[Gap]],"")</f>
        <v/>
      </c>
      <c r="D1558" s="20" t="str" cm="1">
        <f t="array" ref="D1558">IF(Table2[[#This Row],[Nodes]:[Nodes]]=7,Table2[[#This Row],[Gap]:[Gap]],"")</f>
        <v/>
      </c>
    </row>
    <row r="1559" spans="1:4">
      <c r="A1559" s="20" t="str" cm="1">
        <f t="array" ref="A1559">IF(Table2[[#This Row],[Nodes]:[Nodes]]=4,Table2[[#This Row],[Gap]:[Gap]],"")</f>
        <v/>
      </c>
      <c r="B1559" s="20" t="str" cm="1">
        <f t="array" ref="B1559">IF(Table2[[#This Row],[Nodes]:[Nodes]]=5,Table2[[#This Row],[Gap]:[Gap]],"")</f>
        <v/>
      </c>
      <c r="C1559" s="20" t="str" cm="1">
        <f t="array" ref="C1559">IF(Table2[[#This Row],[Nodes]:[Nodes]]=6,Table2[[#This Row],[Gap]:[Gap]],"")</f>
        <v/>
      </c>
      <c r="D1559" s="20" t="str" cm="1">
        <f t="array" ref="D1559">IF(Table2[[#This Row],[Nodes]:[Nodes]]=7,Table2[[#This Row],[Gap]:[Gap]],"")</f>
        <v/>
      </c>
    </row>
    <row r="1560" spans="1:4">
      <c r="A1560" s="20" t="str" cm="1">
        <f t="array" ref="A1560">IF(Table2[[#This Row],[Nodes]:[Nodes]]=4,Table2[[#This Row],[Gap]:[Gap]],"")</f>
        <v/>
      </c>
      <c r="B1560" s="20" t="str" cm="1">
        <f t="array" ref="B1560">IF(Table2[[#This Row],[Nodes]:[Nodes]]=5,Table2[[#This Row],[Gap]:[Gap]],"")</f>
        <v/>
      </c>
      <c r="C1560" s="20" t="str" cm="1">
        <f t="array" ref="C1560">IF(Table2[[#This Row],[Nodes]:[Nodes]]=6,Table2[[#This Row],[Gap]:[Gap]],"")</f>
        <v/>
      </c>
      <c r="D1560" s="20" t="str" cm="1">
        <f t="array" ref="D1560">IF(Table2[[#This Row],[Nodes]:[Nodes]]=7,Table2[[#This Row],[Gap]:[Gap]],"")</f>
        <v/>
      </c>
    </row>
    <row r="1561" spans="1:4">
      <c r="A1561" s="20" t="str" cm="1">
        <f t="array" ref="A1561">IF(Table2[[#This Row],[Nodes]:[Nodes]]=4,Table2[[#This Row],[Gap]:[Gap]],"")</f>
        <v/>
      </c>
      <c r="B1561" s="20" t="str" cm="1">
        <f t="array" ref="B1561">IF(Table2[[#This Row],[Nodes]:[Nodes]]=5,Table2[[#This Row],[Gap]:[Gap]],"")</f>
        <v/>
      </c>
      <c r="C1561" s="20" t="str" cm="1">
        <f t="array" ref="C1561">IF(Table2[[#This Row],[Nodes]:[Nodes]]=6,Table2[[#This Row],[Gap]:[Gap]],"")</f>
        <v/>
      </c>
      <c r="D1561" s="20" t="str" cm="1">
        <f t="array" ref="D1561">IF(Table2[[#This Row],[Nodes]:[Nodes]]=7,Table2[[#This Row],[Gap]:[Gap]],"")</f>
        <v/>
      </c>
    </row>
    <row r="1562" spans="1:4">
      <c r="A1562" s="20" t="str" cm="1">
        <f t="array" ref="A1562">IF(Table2[[#This Row],[Nodes]:[Nodes]]=4,Table2[[#This Row],[Gap]:[Gap]],"")</f>
        <v/>
      </c>
      <c r="B1562" s="20" t="str" cm="1">
        <f t="array" ref="B1562">IF(Table2[[#This Row],[Nodes]:[Nodes]]=5,Table2[[#This Row],[Gap]:[Gap]],"")</f>
        <v/>
      </c>
      <c r="C1562" s="20" t="str" cm="1">
        <f t="array" ref="C1562">IF(Table2[[#This Row],[Nodes]:[Nodes]]=6,Table2[[#This Row],[Gap]:[Gap]],"")</f>
        <v/>
      </c>
      <c r="D1562" s="20" t="str" cm="1">
        <f t="array" ref="D1562">IF(Table2[[#This Row],[Nodes]:[Nodes]]=7,Table2[[#This Row],[Gap]:[Gap]],"")</f>
        <v/>
      </c>
    </row>
    <row r="1563" spans="1:4">
      <c r="A1563" s="20" t="str" cm="1">
        <f t="array" ref="A1563">IF(Table2[[#This Row],[Nodes]:[Nodes]]=4,Table2[[#This Row],[Gap]:[Gap]],"")</f>
        <v/>
      </c>
      <c r="B1563" s="20" t="str" cm="1">
        <f t="array" ref="B1563">IF(Table2[[#This Row],[Nodes]:[Nodes]]=5,Table2[[#This Row],[Gap]:[Gap]],"")</f>
        <v/>
      </c>
      <c r="C1563" s="20" t="str" cm="1">
        <f t="array" ref="C1563">IF(Table2[[#This Row],[Nodes]:[Nodes]]=6,Table2[[#This Row],[Gap]:[Gap]],"")</f>
        <v/>
      </c>
      <c r="D1563" s="20" t="str" cm="1">
        <f t="array" ref="D1563">IF(Table2[[#This Row],[Nodes]:[Nodes]]=7,Table2[[#This Row],[Gap]:[Gap]],"")</f>
        <v/>
      </c>
    </row>
    <row r="1564" spans="1:4">
      <c r="A1564" s="20" t="str" cm="1">
        <f t="array" ref="A1564">IF(Table2[[#This Row],[Nodes]:[Nodes]]=4,Table2[[#This Row],[Gap]:[Gap]],"")</f>
        <v/>
      </c>
      <c r="B1564" s="20" t="str" cm="1">
        <f t="array" ref="B1564">IF(Table2[[#This Row],[Nodes]:[Nodes]]=5,Table2[[#This Row],[Gap]:[Gap]],"")</f>
        <v/>
      </c>
      <c r="C1564" s="20" t="str" cm="1">
        <f t="array" ref="C1564">IF(Table2[[#This Row],[Nodes]:[Nodes]]=6,Table2[[#This Row],[Gap]:[Gap]],"")</f>
        <v/>
      </c>
      <c r="D1564" s="20" t="str" cm="1">
        <f t="array" ref="D1564">IF(Table2[[#This Row],[Nodes]:[Nodes]]=7,Table2[[#This Row],[Gap]:[Gap]],"")</f>
        <v/>
      </c>
    </row>
    <row r="1565" spans="1:4">
      <c r="A1565" s="20" t="str" cm="1">
        <f t="array" ref="A1565">IF(Table2[[#This Row],[Nodes]:[Nodes]]=4,Table2[[#This Row],[Gap]:[Gap]],"")</f>
        <v/>
      </c>
      <c r="B1565" s="20" t="str" cm="1">
        <f t="array" ref="B1565">IF(Table2[[#This Row],[Nodes]:[Nodes]]=5,Table2[[#This Row],[Gap]:[Gap]],"")</f>
        <v/>
      </c>
      <c r="C1565" s="20" t="str" cm="1">
        <f t="array" ref="C1565">IF(Table2[[#This Row],[Nodes]:[Nodes]]=6,Table2[[#This Row],[Gap]:[Gap]],"")</f>
        <v/>
      </c>
      <c r="D1565" s="20" t="str" cm="1">
        <f t="array" ref="D1565">IF(Table2[[#This Row],[Nodes]:[Nodes]]=7,Table2[[#This Row],[Gap]:[Gap]],"")</f>
        <v/>
      </c>
    </row>
    <row r="1566" spans="1:4">
      <c r="A1566" s="20" t="str" cm="1">
        <f t="array" ref="A1566">IF(Table2[[#This Row],[Nodes]:[Nodes]]=4,Table2[[#This Row],[Gap]:[Gap]],"")</f>
        <v/>
      </c>
      <c r="B1566" s="20" t="str" cm="1">
        <f t="array" ref="B1566">IF(Table2[[#This Row],[Nodes]:[Nodes]]=5,Table2[[#This Row],[Gap]:[Gap]],"")</f>
        <v/>
      </c>
      <c r="C1566" s="20" t="str" cm="1">
        <f t="array" ref="C1566">IF(Table2[[#This Row],[Nodes]:[Nodes]]=6,Table2[[#This Row],[Gap]:[Gap]],"")</f>
        <v/>
      </c>
      <c r="D1566" s="20" t="str" cm="1">
        <f t="array" ref="D1566">IF(Table2[[#This Row],[Nodes]:[Nodes]]=7,Table2[[#This Row],[Gap]:[Gap]],"")</f>
        <v/>
      </c>
    </row>
    <row r="1567" spans="1:4">
      <c r="A1567" s="20" t="str" cm="1">
        <f t="array" ref="A1567">IF(Table2[[#This Row],[Nodes]:[Nodes]]=4,Table2[[#This Row],[Gap]:[Gap]],"")</f>
        <v/>
      </c>
      <c r="B1567" s="20" t="str" cm="1">
        <f t="array" ref="B1567">IF(Table2[[#This Row],[Nodes]:[Nodes]]=5,Table2[[#This Row],[Gap]:[Gap]],"")</f>
        <v/>
      </c>
      <c r="C1567" s="20" t="str" cm="1">
        <f t="array" ref="C1567">IF(Table2[[#This Row],[Nodes]:[Nodes]]=6,Table2[[#This Row],[Gap]:[Gap]],"")</f>
        <v/>
      </c>
      <c r="D1567" s="20" t="str" cm="1">
        <f t="array" ref="D1567">IF(Table2[[#This Row],[Nodes]:[Nodes]]=7,Table2[[#This Row],[Gap]:[Gap]],"")</f>
        <v/>
      </c>
    </row>
    <row r="1568" spans="1:4">
      <c r="A1568" s="20" t="str" cm="1">
        <f t="array" ref="A1568">IF(Table2[[#This Row],[Nodes]:[Nodes]]=4,Table2[[#This Row],[Gap]:[Gap]],"")</f>
        <v/>
      </c>
      <c r="B1568" s="20" t="str" cm="1">
        <f t="array" ref="B1568">IF(Table2[[#This Row],[Nodes]:[Nodes]]=5,Table2[[#This Row],[Gap]:[Gap]],"")</f>
        <v/>
      </c>
      <c r="C1568" s="20" t="str" cm="1">
        <f t="array" ref="C1568">IF(Table2[[#This Row],[Nodes]:[Nodes]]=6,Table2[[#This Row],[Gap]:[Gap]],"")</f>
        <v/>
      </c>
      <c r="D1568" s="20" t="str" cm="1">
        <f t="array" ref="D1568">IF(Table2[[#This Row],[Nodes]:[Nodes]]=7,Table2[[#This Row],[Gap]:[Gap]],"")</f>
        <v/>
      </c>
    </row>
    <row r="1569" spans="1:4">
      <c r="A1569" s="20" t="str" cm="1">
        <f t="array" ref="A1569">IF(Table2[[#This Row],[Nodes]:[Nodes]]=4,Table2[[#This Row],[Gap]:[Gap]],"")</f>
        <v/>
      </c>
      <c r="B1569" s="20" t="str" cm="1">
        <f t="array" ref="B1569">IF(Table2[[#This Row],[Nodes]:[Nodes]]=5,Table2[[#This Row],[Gap]:[Gap]],"")</f>
        <v/>
      </c>
      <c r="C1569" s="20" t="str" cm="1">
        <f t="array" ref="C1569">IF(Table2[[#This Row],[Nodes]:[Nodes]]=6,Table2[[#This Row],[Gap]:[Gap]],"")</f>
        <v/>
      </c>
      <c r="D1569" s="20" t="str" cm="1">
        <f t="array" ref="D1569">IF(Table2[[#This Row],[Nodes]:[Nodes]]=7,Table2[[#This Row],[Gap]:[Gap]],"")</f>
        <v/>
      </c>
    </row>
    <row r="1570" spans="1:4">
      <c r="A1570" s="20" t="str" cm="1">
        <f t="array" ref="A1570">IF(Table2[[#This Row],[Nodes]:[Nodes]]=4,Table2[[#This Row],[Gap]:[Gap]],"")</f>
        <v/>
      </c>
      <c r="B1570" s="20" t="str" cm="1">
        <f t="array" ref="B1570">IF(Table2[[#This Row],[Nodes]:[Nodes]]=5,Table2[[#This Row],[Gap]:[Gap]],"")</f>
        <v/>
      </c>
      <c r="C1570" s="20" t="str" cm="1">
        <f t="array" ref="C1570">IF(Table2[[#This Row],[Nodes]:[Nodes]]=6,Table2[[#This Row],[Gap]:[Gap]],"")</f>
        <v/>
      </c>
      <c r="D1570" s="20" t="str" cm="1">
        <f t="array" ref="D1570">IF(Table2[[#This Row],[Nodes]:[Nodes]]=7,Table2[[#This Row],[Gap]:[Gap]],"")</f>
        <v/>
      </c>
    </row>
    <row r="1571" spans="1:4">
      <c r="A1571" s="20" t="str" cm="1">
        <f t="array" ref="A1571">IF(Table2[[#This Row],[Nodes]:[Nodes]]=4,Table2[[#This Row],[Gap]:[Gap]],"")</f>
        <v/>
      </c>
      <c r="B1571" s="20" t="str" cm="1">
        <f t="array" ref="B1571">IF(Table2[[#This Row],[Nodes]:[Nodes]]=5,Table2[[#This Row],[Gap]:[Gap]],"")</f>
        <v/>
      </c>
      <c r="C1571" s="20" t="str" cm="1">
        <f t="array" ref="C1571">IF(Table2[[#This Row],[Nodes]:[Nodes]]=6,Table2[[#This Row],[Gap]:[Gap]],"")</f>
        <v/>
      </c>
      <c r="D1571" s="20" t="str" cm="1">
        <f t="array" ref="D1571">IF(Table2[[#This Row],[Nodes]:[Nodes]]=7,Table2[[#This Row],[Gap]:[Gap]],"")</f>
        <v/>
      </c>
    </row>
    <row r="1572" spans="1:4">
      <c r="A1572" s="20" t="str" cm="1">
        <f t="array" ref="A1572">IF(Table2[[#This Row],[Nodes]:[Nodes]]=4,Table2[[#This Row],[Gap]:[Gap]],"")</f>
        <v/>
      </c>
      <c r="B1572" s="20" t="str" cm="1">
        <f t="array" ref="B1572">IF(Table2[[#This Row],[Nodes]:[Nodes]]=5,Table2[[#This Row],[Gap]:[Gap]],"")</f>
        <v/>
      </c>
      <c r="C1572" s="20" t="str" cm="1">
        <f t="array" ref="C1572">IF(Table2[[#This Row],[Nodes]:[Nodes]]=6,Table2[[#This Row],[Gap]:[Gap]],"")</f>
        <v/>
      </c>
      <c r="D1572" s="20" t="str" cm="1">
        <f t="array" ref="D1572">IF(Table2[[#This Row],[Nodes]:[Nodes]]=7,Table2[[#This Row],[Gap]:[Gap]],"")</f>
        <v/>
      </c>
    </row>
    <row r="1573" spans="1:4">
      <c r="A1573" s="20" t="str" cm="1">
        <f t="array" ref="A1573">IF(Table2[[#This Row],[Nodes]:[Nodes]]=4,Table2[[#This Row],[Gap]:[Gap]],"")</f>
        <v/>
      </c>
      <c r="B1573" s="20" t="str" cm="1">
        <f t="array" ref="B1573">IF(Table2[[#This Row],[Nodes]:[Nodes]]=5,Table2[[#This Row],[Gap]:[Gap]],"")</f>
        <v/>
      </c>
      <c r="C1573" s="20" t="str" cm="1">
        <f t="array" ref="C1573">IF(Table2[[#This Row],[Nodes]:[Nodes]]=6,Table2[[#This Row],[Gap]:[Gap]],"")</f>
        <v/>
      </c>
      <c r="D1573" s="20" t="str" cm="1">
        <f t="array" ref="D1573">IF(Table2[[#This Row],[Nodes]:[Nodes]]=7,Table2[[#This Row],[Gap]:[Gap]],"")</f>
        <v/>
      </c>
    </row>
    <row r="1574" spans="1:4">
      <c r="A1574" s="20" t="str" cm="1">
        <f t="array" ref="A1574">IF(Table2[[#This Row],[Nodes]:[Nodes]]=4,Table2[[#This Row],[Gap]:[Gap]],"")</f>
        <v/>
      </c>
      <c r="B1574" s="20" t="str" cm="1">
        <f t="array" ref="B1574">IF(Table2[[#This Row],[Nodes]:[Nodes]]=5,Table2[[#This Row],[Gap]:[Gap]],"")</f>
        <v/>
      </c>
      <c r="C1574" s="20" t="str" cm="1">
        <f t="array" ref="C1574">IF(Table2[[#This Row],[Nodes]:[Nodes]]=6,Table2[[#This Row],[Gap]:[Gap]],"")</f>
        <v/>
      </c>
      <c r="D1574" s="20" t="str" cm="1">
        <f t="array" ref="D1574">IF(Table2[[#This Row],[Nodes]:[Nodes]]=7,Table2[[#This Row],[Gap]:[Gap]],"")</f>
        <v/>
      </c>
    </row>
    <row r="1575" spans="1:4">
      <c r="A1575" s="20" t="str" cm="1">
        <f t="array" ref="A1575">IF(Table2[[#This Row],[Nodes]:[Nodes]]=4,Table2[[#This Row],[Gap]:[Gap]],"")</f>
        <v/>
      </c>
      <c r="B1575" s="20" t="str" cm="1">
        <f t="array" ref="B1575">IF(Table2[[#This Row],[Nodes]:[Nodes]]=5,Table2[[#This Row],[Gap]:[Gap]],"")</f>
        <v/>
      </c>
      <c r="C1575" s="20" t="str" cm="1">
        <f t="array" ref="C1575">IF(Table2[[#This Row],[Nodes]:[Nodes]]=6,Table2[[#This Row],[Gap]:[Gap]],"")</f>
        <v/>
      </c>
      <c r="D1575" s="20" t="str" cm="1">
        <f t="array" ref="D1575">IF(Table2[[#This Row],[Nodes]:[Nodes]]=7,Table2[[#This Row],[Gap]:[Gap]],"")</f>
        <v/>
      </c>
    </row>
    <row r="1576" spans="1:4">
      <c r="A1576" s="20" t="str" cm="1">
        <f t="array" ref="A1576">IF(Table2[[#This Row],[Nodes]:[Nodes]]=4,Table2[[#This Row],[Gap]:[Gap]],"")</f>
        <v/>
      </c>
      <c r="B1576" s="20" t="str" cm="1">
        <f t="array" ref="B1576">IF(Table2[[#This Row],[Nodes]:[Nodes]]=5,Table2[[#This Row],[Gap]:[Gap]],"")</f>
        <v/>
      </c>
      <c r="C1576" s="20" t="str" cm="1">
        <f t="array" ref="C1576">IF(Table2[[#This Row],[Nodes]:[Nodes]]=6,Table2[[#This Row],[Gap]:[Gap]],"")</f>
        <v/>
      </c>
      <c r="D1576" s="20" t="str" cm="1">
        <f t="array" ref="D1576">IF(Table2[[#This Row],[Nodes]:[Nodes]]=7,Table2[[#This Row],[Gap]:[Gap]],"")</f>
        <v/>
      </c>
    </row>
    <row r="1577" spans="1:4">
      <c r="A1577" s="20" t="str" cm="1">
        <f t="array" ref="A1577">IF(Table2[[#This Row],[Nodes]:[Nodes]]=4,Table2[[#This Row],[Gap]:[Gap]],"")</f>
        <v/>
      </c>
      <c r="B1577" s="20" t="str" cm="1">
        <f t="array" ref="B1577">IF(Table2[[#This Row],[Nodes]:[Nodes]]=5,Table2[[#This Row],[Gap]:[Gap]],"")</f>
        <v/>
      </c>
      <c r="C1577" s="20" t="str" cm="1">
        <f t="array" ref="C1577">IF(Table2[[#This Row],[Nodes]:[Nodes]]=6,Table2[[#This Row],[Gap]:[Gap]],"")</f>
        <v/>
      </c>
      <c r="D1577" s="20" t="str" cm="1">
        <f t="array" ref="D1577">IF(Table2[[#This Row],[Nodes]:[Nodes]]=7,Table2[[#This Row],[Gap]:[Gap]],"")</f>
        <v/>
      </c>
    </row>
    <row r="1578" spans="1:4">
      <c r="A1578" s="20" t="str" cm="1">
        <f t="array" ref="A1578">IF(Table2[[#This Row],[Nodes]:[Nodes]]=4,Table2[[#This Row],[Gap]:[Gap]],"")</f>
        <v/>
      </c>
      <c r="B1578" s="20" t="str" cm="1">
        <f t="array" ref="B1578">IF(Table2[[#This Row],[Nodes]:[Nodes]]=5,Table2[[#This Row],[Gap]:[Gap]],"")</f>
        <v/>
      </c>
      <c r="C1578" s="20" t="str" cm="1">
        <f t="array" ref="C1578">IF(Table2[[#This Row],[Nodes]:[Nodes]]=6,Table2[[#This Row],[Gap]:[Gap]],"")</f>
        <v/>
      </c>
      <c r="D1578" s="20" t="str" cm="1">
        <f t="array" ref="D1578">IF(Table2[[#This Row],[Nodes]:[Nodes]]=7,Table2[[#This Row],[Gap]:[Gap]],"")</f>
        <v/>
      </c>
    </row>
    <row r="1579" spans="1:4">
      <c r="A1579" s="20" t="str" cm="1">
        <f t="array" ref="A1579">IF(Table2[[#This Row],[Nodes]:[Nodes]]=4,Table2[[#This Row],[Gap]:[Gap]],"")</f>
        <v/>
      </c>
      <c r="B1579" s="20" t="str" cm="1">
        <f t="array" ref="B1579">IF(Table2[[#This Row],[Nodes]:[Nodes]]=5,Table2[[#This Row],[Gap]:[Gap]],"")</f>
        <v/>
      </c>
      <c r="C1579" s="20" t="str" cm="1">
        <f t="array" ref="C1579">IF(Table2[[#This Row],[Nodes]:[Nodes]]=6,Table2[[#This Row],[Gap]:[Gap]],"")</f>
        <v/>
      </c>
      <c r="D1579" s="20" t="str" cm="1">
        <f t="array" ref="D1579">IF(Table2[[#This Row],[Nodes]:[Nodes]]=7,Table2[[#This Row],[Gap]:[Gap]],"")</f>
        <v/>
      </c>
    </row>
    <row r="1580" spans="1:4">
      <c r="A1580" s="20" t="str" cm="1">
        <f t="array" ref="A1580">IF(Table2[[#This Row],[Nodes]:[Nodes]]=4,Table2[[#This Row],[Gap]:[Gap]],"")</f>
        <v/>
      </c>
      <c r="B1580" s="20" t="str" cm="1">
        <f t="array" ref="B1580">IF(Table2[[#This Row],[Nodes]:[Nodes]]=5,Table2[[#This Row],[Gap]:[Gap]],"")</f>
        <v/>
      </c>
      <c r="C1580" s="20" t="str" cm="1">
        <f t="array" ref="C1580">IF(Table2[[#This Row],[Nodes]:[Nodes]]=6,Table2[[#This Row],[Gap]:[Gap]],"")</f>
        <v/>
      </c>
      <c r="D1580" s="20" t="str" cm="1">
        <f t="array" ref="D1580">IF(Table2[[#This Row],[Nodes]:[Nodes]]=7,Table2[[#This Row],[Gap]:[Gap]],"")</f>
        <v/>
      </c>
    </row>
    <row r="1581" spans="1:4">
      <c r="A1581" s="20" t="str" cm="1">
        <f t="array" ref="A1581">IF(Table2[[#This Row],[Nodes]:[Nodes]]=4,Table2[[#This Row],[Gap]:[Gap]],"")</f>
        <v/>
      </c>
      <c r="B1581" s="20" t="str" cm="1">
        <f t="array" ref="B1581">IF(Table2[[#This Row],[Nodes]:[Nodes]]=5,Table2[[#This Row],[Gap]:[Gap]],"")</f>
        <v/>
      </c>
      <c r="C1581" s="20" t="str" cm="1">
        <f t="array" ref="C1581">IF(Table2[[#This Row],[Nodes]:[Nodes]]=6,Table2[[#This Row],[Gap]:[Gap]],"")</f>
        <v/>
      </c>
      <c r="D1581" s="20" t="str" cm="1">
        <f t="array" ref="D1581">IF(Table2[[#This Row],[Nodes]:[Nodes]]=7,Table2[[#This Row],[Gap]:[Gap]],"")</f>
        <v/>
      </c>
    </row>
    <row r="1582" spans="1:4">
      <c r="A1582" s="20" t="str" cm="1">
        <f t="array" ref="A1582">IF(Table2[[#This Row],[Nodes]:[Nodes]]=4,Table2[[#This Row],[Gap]:[Gap]],"")</f>
        <v/>
      </c>
      <c r="B1582" s="20" t="str" cm="1">
        <f t="array" ref="B1582">IF(Table2[[#This Row],[Nodes]:[Nodes]]=5,Table2[[#This Row],[Gap]:[Gap]],"")</f>
        <v/>
      </c>
      <c r="C1582" s="20" t="str" cm="1">
        <f t="array" ref="C1582">IF(Table2[[#This Row],[Nodes]:[Nodes]]=6,Table2[[#This Row],[Gap]:[Gap]],"")</f>
        <v/>
      </c>
      <c r="D1582" s="20" t="str" cm="1">
        <f t="array" ref="D1582">IF(Table2[[#This Row],[Nodes]:[Nodes]]=7,Table2[[#This Row],[Gap]:[Gap]],"")</f>
        <v/>
      </c>
    </row>
    <row r="1583" spans="1:4">
      <c r="A1583" s="20" t="str" cm="1">
        <f t="array" ref="A1583">IF(Table2[[#This Row],[Nodes]:[Nodes]]=4,Table2[[#This Row],[Gap]:[Gap]],"")</f>
        <v/>
      </c>
      <c r="B1583" s="20" t="str" cm="1">
        <f t="array" ref="B1583">IF(Table2[[#This Row],[Nodes]:[Nodes]]=5,Table2[[#This Row],[Gap]:[Gap]],"")</f>
        <v/>
      </c>
      <c r="C1583" s="20" t="str" cm="1">
        <f t="array" ref="C1583">IF(Table2[[#This Row],[Nodes]:[Nodes]]=6,Table2[[#This Row],[Gap]:[Gap]],"")</f>
        <v/>
      </c>
      <c r="D1583" s="20" t="str" cm="1">
        <f t="array" ref="D1583">IF(Table2[[#This Row],[Nodes]:[Nodes]]=7,Table2[[#This Row],[Gap]:[Gap]],"")</f>
        <v/>
      </c>
    </row>
    <row r="1584" spans="1:4">
      <c r="A1584" s="20" t="str" cm="1">
        <f t="array" ref="A1584">IF(Table2[[#This Row],[Nodes]:[Nodes]]=4,Table2[[#This Row],[Gap]:[Gap]],"")</f>
        <v/>
      </c>
      <c r="B1584" s="20" t="str" cm="1">
        <f t="array" ref="B1584">IF(Table2[[#This Row],[Nodes]:[Nodes]]=5,Table2[[#This Row],[Gap]:[Gap]],"")</f>
        <v/>
      </c>
      <c r="C1584" s="20" t="str" cm="1">
        <f t="array" ref="C1584">IF(Table2[[#This Row],[Nodes]:[Nodes]]=6,Table2[[#This Row],[Gap]:[Gap]],"")</f>
        <v/>
      </c>
      <c r="D1584" s="20" t="str" cm="1">
        <f t="array" ref="D1584">IF(Table2[[#This Row],[Nodes]:[Nodes]]=7,Table2[[#This Row],[Gap]:[Gap]],"")</f>
        <v/>
      </c>
    </row>
    <row r="1585" spans="1:4">
      <c r="A1585" s="20" t="str" cm="1">
        <f t="array" ref="A1585">IF(Table2[[#This Row],[Nodes]:[Nodes]]=4,Table2[[#This Row],[Gap]:[Gap]],"")</f>
        <v/>
      </c>
      <c r="B1585" s="20" t="str" cm="1">
        <f t="array" ref="B1585">IF(Table2[[#This Row],[Nodes]:[Nodes]]=5,Table2[[#This Row],[Gap]:[Gap]],"")</f>
        <v/>
      </c>
      <c r="C1585" s="20" t="str" cm="1">
        <f t="array" ref="C1585">IF(Table2[[#This Row],[Nodes]:[Nodes]]=6,Table2[[#This Row],[Gap]:[Gap]],"")</f>
        <v/>
      </c>
      <c r="D1585" s="20" t="str" cm="1">
        <f t="array" ref="D1585">IF(Table2[[#This Row],[Nodes]:[Nodes]]=7,Table2[[#This Row],[Gap]:[Gap]],"")</f>
        <v/>
      </c>
    </row>
    <row r="1586" spans="1:4">
      <c r="A1586" s="20" t="str" cm="1">
        <f t="array" ref="A1586">IF(Table2[[#This Row],[Nodes]:[Nodes]]=4,Table2[[#This Row],[Gap]:[Gap]],"")</f>
        <v/>
      </c>
      <c r="B1586" s="20" t="str" cm="1">
        <f t="array" ref="B1586">IF(Table2[[#This Row],[Nodes]:[Nodes]]=5,Table2[[#This Row],[Gap]:[Gap]],"")</f>
        <v/>
      </c>
      <c r="C1586" s="20" t="str" cm="1">
        <f t="array" ref="C1586">IF(Table2[[#This Row],[Nodes]:[Nodes]]=6,Table2[[#This Row],[Gap]:[Gap]],"")</f>
        <v/>
      </c>
      <c r="D1586" s="20" t="str" cm="1">
        <f t="array" ref="D1586">IF(Table2[[#This Row],[Nodes]:[Nodes]]=7,Table2[[#This Row],[Gap]:[Gap]],"")</f>
        <v/>
      </c>
    </row>
    <row r="1587" spans="1:4">
      <c r="A1587" s="20" t="str" cm="1">
        <f t="array" ref="A1587">IF(Table2[[#This Row],[Nodes]:[Nodes]]=4,Table2[[#This Row],[Gap]:[Gap]],"")</f>
        <v/>
      </c>
      <c r="B1587" s="20" t="str" cm="1">
        <f t="array" ref="B1587">IF(Table2[[#This Row],[Nodes]:[Nodes]]=5,Table2[[#This Row],[Gap]:[Gap]],"")</f>
        <v/>
      </c>
      <c r="C1587" s="20" t="str" cm="1">
        <f t="array" ref="C1587">IF(Table2[[#This Row],[Nodes]:[Nodes]]=6,Table2[[#This Row],[Gap]:[Gap]],"")</f>
        <v/>
      </c>
      <c r="D1587" s="20" t="str" cm="1">
        <f t="array" ref="D1587">IF(Table2[[#This Row],[Nodes]:[Nodes]]=7,Table2[[#This Row],[Gap]:[Gap]],"")</f>
        <v/>
      </c>
    </row>
    <row r="1588" spans="1:4">
      <c r="A1588" s="20" t="str" cm="1">
        <f t="array" ref="A1588">IF(Table2[[#This Row],[Nodes]:[Nodes]]=4,Table2[[#This Row],[Gap]:[Gap]],"")</f>
        <v/>
      </c>
      <c r="B1588" s="20" t="str" cm="1">
        <f t="array" ref="B1588">IF(Table2[[#This Row],[Nodes]:[Nodes]]=5,Table2[[#This Row],[Gap]:[Gap]],"")</f>
        <v/>
      </c>
      <c r="C1588" s="20" t="str" cm="1">
        <f t="array" ref="C1588">IF(Table2[[#This Row],[Nodes]:[Nodes]]=6,Table2[[#This Row],[Gap]:[Gap]],"")</f>
        <v/>
      </c>
      <c r="D1588" s="20" t="str" cm="1">
        <f t="array" ref="D1588">IF(Table2[[#This Row],[Nodes]:[Nodes]]=7,Table2[[#This Row],[Gap]:[Gap]],"")</f>
        <v/>
      </c>
    </row>
    <row r="1589" spans="1:4">
      <c r="A1589" s="20" t="str" cm="1">
        <f t="array" ref="A1589">IF(Table2[[#This Row],[Nodes]:[Nodes]]=4,Table2[[#This Row],[Gap]:[Gap]],"")</f>
        <v/>
      </c>
      <c r="B1589" s="20" t="str" cm="1">
        <f t="array" ref="B1589">IF(Table2[[#This Row],[Nodes]:[Nodes]]=5,Table2[[#This Row],[Gap]:[Gap]],"")</f>
        <v/>
      </c>
      <c r="C1589" s="20" t="str" cm="1">
        <f t="array" ref="C1589">IF(Table2[[#This Row],[Nodes]:[Nodes]]=6,Table2[[#This Row],[Gap]:[Gap]],"")</f>
        <v/>
      </c>
      <c r="D1589" s="20" t="str" cm="1">
        <f t="array" ref="D1589">IF(Table2[[#This Row],[Nodes]:[Nodes]]=7,Table2[[#This Row],[Gap]:[Gap]],"")</f>
        <v/>
      </c>
    </row>
    <row r="1590" spans="1:4">
      <c r="A1590" s="20" t="str" cm="1">
        <f t="array" ref="A1590">IF(Table2[[#This Row],[Nodes]:[Nodes]]=4,Table2[[#This Row],[Gap]:[Gap]],"")</f>
        <v/>
      </c>
      <c r="B1590" s="20" t="str" cm="1">
        <f t="array" ref="B1590">IF(Table2[[#This Row],[Nodes]:[Nodes]]=5,Table2[[#This Row],[Gap]:[Gap]],"")</f>
        <v/>
      </c>
      <c r="C1590" s="20" t="str" cm="1">
        <f t="array" ref="C1590">IF(Table2[[#This Row],[Nodes]:[Nodes]]=6,Table2[[#This Row],[Gap]:[Gap]],"")</f>
        <v/>
      </c>
      <c r="D1590" s="20" t="str" cm="1">
        <f t="array" ref="D1590">IF(Table2[[#This Row],[Nodes]:[Nodes]]=7,Table2[[#This Row],[Gap]:[Gap]],"")</f>
        <v/>
      </c>
    </row>
    <row r="1591" spans="1:4">
      <c r="A1591" s="20" t="str" cm="1">
        <f t="array" ref="A1591">IF(Table2[[#This Row],[Nodes]:[Nodes]]=4,Table2[[#This Row],[Gap]:[Gap]],"")</f>
        <v/>
      </c>
      <c r="B1591" s="20" t="str" cm="1">
        <f t="array" ref="B1591">IF(Table2[[#This Row],[Nodes]:[Nodes]]=5,Table2[[#This Row],[Gap]:[Gap]],"")</f>
        <v/>
      </c>
      <c r="C1591" s="20" t="str" cm="1">
        <f t="array" ref="C1591">IF(Table2[[#This Row],[Nodes]:[Nodes]]=6,Table2[[#This Row],[Gap]:[Gap]],"")</f>
        <v/>
      </c>
      <c r="D1591" s="20" t="str" cm="1">
        <f t="array" ref="D1591">IF(Table2[[#This Row],[Nodes]:[Nodes]]=7,Table2[[#This Row],[Gap]:[Gap]],"")</f>
        <v/>
      </c>
    </row>
    <row r="1592" spans="1:4">
      <c r="A1592" s="20" t="str" cm="1">
        <f t="array" ref="A1592">IF(Table2[[#This Row],[Nodes]:[Nodes]]=4,Table2[[#This Row],[Gap]:[Gap]],"")</f>
        <v/>
      </c>
      <c r="B1592" s="20" t="str" cm="1">
        <f t="array" ref="B1592">IF(Table2[[#This Row],[Nodes]:[Nodes]]=5,Table2[[#This Row],[Gap]:[Gap]],"")</f>
        <v/>
      </c>
      <c r="C1592" s="20" t="str" cm="1">
        <f t="array" ref="C1592">IF(Table2[[#This Row],[Nodes]:[Nodes]]=6,Table2[[#This Row],[Gap]:[Gap]],"")</f>
        <v/>
      </c>
      <c r="D1592" s="20" t="str" cm="1">
        <f t="array" ref="D1592">IF(Table2[[#This Row],[Nodes]:[Nodes]]=7,Table2[[#This Row],[Gap]:[Gap]],"")</f>
        <v/>
      </c>
    </row>
    <row r="1593" spans="1:4">
      <c r="A1593" s="20" t="str" cm="1">
        <f t="array" ref="A1593">IF(Table2[[#This Row],[Nodes]:[Nodes]]=4,Table2[[#This Row],[Gap]:[Gap]],"")</f>
        <v/>
      </c>
      <c r="B1593" s="20" t="str" cm="1">
        <f t="array" ref="B1593">IF(Table2[[#This Row],[Nodes]:[Nodes]]=5,Table2[[#This Row],[Gap]:[Gap]],"")</f>
        <v/>
      </c>
      <c r="C1593" s="20" t="str" cm="1">
        <f t="array" ref="C1593">IF(Table2[[#This Row],[Nodes]:[Nodes]]=6,Table2[[#This Row],[Gap]:[Gap]],"")</f>
        <v/>
      </c>
      <c r="D1593" s="20" t="str" cm="1">
        <f t="array" ref="D1593">IF(Table2[[#This Row],[Nodes]:[Nodes]]=7,Table2[[#This Row],[Gap]:[Gap]],"")</f>
        <v/>
      </c>
    </row>
    <row r="1594" spans="1:4">
      <c r="A1594" s="20" t="str" cm="1">
        <f t="array" ref="A1594">IF(Table2[[#This Row],[Nodes]:[Nodes]]=4,Table2[[#This Row],[Gap]:[Gap]],"")</f>
        <v/>
      </c>
      <c r="B1594" s="20" t="str" cm="1">
        <f t="array" ref="B1594">IF(Table2[[#This Row],[Nodes]:[Nodes]]=5,Table2[[#This Row],[Gap]:[Gap]],"")</f>
        <v/>
      </c>
      <c r="C1594" s="20" t="str" cm="1">
        <f t="array" ref="C1594">IF(Table2[[#This Row],[Nodes]:[Nodes]]=6,Table2[[#This Row],[Gap]:[Gap]],"")</f>
        <v/>
      </c>
      <c r="D1594" s="20" t="str" cm="1">
        <f t="array" ref="D1594">IF(Table2[[#This Row],[Nodes]:[Nodes]]=7,Table2[[#This Row],[Gap]:[Gap]],"")</f>
        <v/>
      </c>
    </row>
    <row r="1595" spans="1:4">
      <c r="A1595" s="20" t="str" cm="1">
        <f t="array" ref="A1595">IF(Table2[[#This Row],[Nodes]:[Nodes]]=4,Table2[[#This Row],[Gap]:[Gap]],"")</f>
        <v/>
      </c>
      <c r="B1595" s="20" t="str" cm="1">
        <f t="array" ref="B1595">IF(Table2[[#This Row],[Nodes]:[Nodes]]=5,Table2[[#This Row],[Gap]:[Gap]],"")</f>
        <v/>
      </c>
      <c r="C1595" s="20" t="str" cm="1">
        <f t="array" ref="C1595">IF(Table2[[#This Row],[Nodes]:[Nodes]]=6,Table2[[#This Row],[Gap]:[Gap]],"")</f>
        <v/>
      </c>
      <c r="D1595" s="20" t="str" cm="1">
        <f t="array" ref="D1595">IF(Table2[[#This Row],[Nodes]:[Nodes]]=7,Table2[[#This Row],[Gap]:[Gap]],"")</f>
        <v/>
      </c>
    </row>
    <row r="1596" spans="1:4">
      <c r="A1596" s="20" t="str" cm="1">
        <f t="array" ref="A1596">IF(Table2[[#This Row],[Nodes]:[Nodes]]=4,Table2[[#This Row],[Gap]:[Gap]],"")</f>
        <v/>
      </c>
      <c r="B1596" s="20" t="str" cm="1">
        <f t="array" ref="B1596">IF(Table2[[#This Row],[Nodes]:[Nodes]]=5,Table2[[#This Row],[Gap]:[Gap]],"")</f>
        <v/>
      </c>
      <c r="C1596" s="20" t="str" cm="1">
        <f t="array" ref="C1596">IF(Table2[[#This Row],[Nodes]:[Nodes]]=6,Table2[[#This Row],[Gap]:[Gap]],"")</f>
        <v/>
      </c>
      <c r="D1596" s="20" t="str" cm="1">
        <f t="array" ref="D1596">IF(Table2[[#This Row],[Nodes]:[Nodes]]=7,Table2[[#This Row],[Gap]:[Gap]],"")</f>
        <v/>
      </c>
    </row>
    <row r="1597" spans="1:4">
      <c r="A1597" s="20" t="str" cm="1">
        <f t="array" ref="A1597">IF(Table2[[#This Row],[Nodes]:[Nodes]]=4,Table2[[#This Row],[Gap]:[Gap]],"")</f>
        <v/>
      </c>
      <c r="B1597" s="20" t="str" cm="1">
        <f t="array" ref="B1597">IF(Table2[[#This Row],[Nodes]:[Nodes]]=5,Table2[[#This Row],[Gap]:[Gap]],"")</f>
        <v/>
      </c>
      <c r="C1597" s="20" t="str" cm="1">
        <f t="array" ref="C1597">IF(Table2[[#This Row],[Nodes]:[Nodes]]=6,Table2[[#This Row],[Gap]:[Gap]],"")</f>
        <v/>
      </c>
      <c r="D1597" s="20" t="str" cm="1">
        <f t="array" ref="D1597">IF(Table2[[#This Row],[Nodes]:[Nodes]]=7,Table2[[#This Row],[Gap]:[Gap]],"")</f>
        <v/>
      </c>
    </row>
    <row r="1598" spans="1:4">
      <c r="A1598" s="20" t="str" cm="1">
        <f t="array" ref="A1598">IF(Table2[[#This Row],[Nodes]:[Nodes]]=4,Table2[[#This Row],[Gap]:[Gap]],"")</f>
        <v/>
      </c>
      <c r="B1598" s="20" t="str" cm="1">
        <f t="array" ref="B1598">IF(Table2[[#This Row],[Nodes]:[Nodes]]=5,Table2[[#This Row],[Gap]:[Gap]],"")</f>
        <v/>
      </c>
      <c r="C1598" s="20" t="str" cm="1">
        <f t="array" ref="C1598">IF(Table2[[#This Row],[Nodes]:[Nodes]]=6,Table2[[#This Row],[Gap]:[Gap]],"")</f>
        <v/>
      </c>
      <c r="D1598" s="20" t="str" cm="1">
        <f t="array" ref="D1598">IF(Table2[[#This Row],[Nodes]:[Nodes]]=7,Table2[[#This Row],[Gap]:[Gap]],"")</f>
        <v/>
      </c>
    </row>
    <row r="1599" spans="1:4">
      <c r="A1599" s="20" t="str" cm="1">
        <f t="array" ref="A1599">IF(Table2[[#This Row],[Nodes]:[Nodes]]=4,Table2[[#This Row],[Gap]:[Gap]],"")</f>
        <v/>
      </c>
      <c r="B1599" s="20" t="str" cm="1">
        <f t="array" ref="B1599">IF(Table2[[#This Row],[Nodes]:[Nodes]]=5,Table2[[#This Row],[Gap]:[Gap]],"")</f>
        <v/>
      </c>
      <c r="C1599" s="20" t="str" cm="1">
        <f t="array" ref="C1599">IF(Table2[[#This Row],[Nodes]:[Nodes]]=6,Table2[[#This Row],[Gap]:[Gap]],"")</f>
        <v/>
      </c>
      <c r="D1599" s="20" t="str" cm="1">
        <f t="array" ref="D1599">IF(Table2[[#This Row],[Nodes]:[Nodes]]=7,Table2[[#This Row],[Gap]:[Gap]],"")</f>
        <v/>
      </c>
    </row>
    <row r="1600" spans="1:4">
      <c r="A1600" s="20" t="str" cm="1">
        <f t="array" ref="A1600">IF(Table2[[#This Row],[Nodes]:[Nodes]]=4,Table2[[#This Row],[Gap]:[Gap]],"")</f>
        <v/>
      </c>
      <c r="B1600" s="20" t="str" cm="1">
        <f t="array" ref="B1600">IF(Table2[[#This Row],[Nodes]:[Nodes]]=5,Table2[[#This Row],[Gap]:[Gap]],"")</f>
        <v/>
      </c>
      <c r="C1600" s="20" t="str" cm="1">
        <f t="array" ref="C1600">IF(Table2[[#This Row],[Nodes]:[Nodes]]=6,Table2[[#This Row],[Gap]:[Gap]],"")</f>
        <v/>
      </c>
      <c r="D1600" s="20" t="str" cm="1">
        <f t="array" ref="D1600">IF(Table2[[#This Row],[Nodes]:[Nodes]]=7,Table2[[#This Row],[Gap]:[Gap]],"")</f>
        <v/>
      </c>
    </row>
    <row r="1601" spans="1:4">
      <c r="A1601" s="20" t="str" cm="1">
        <f t="array" ref="A1601">IF(Table2[[#This Row],[Nodes]:[Nodes]]=4,Table2[[#This Row],[Gap]:[Gap]],"")</f>
        <v/>
      </c>
      <c r="B1601" s="20" t="str" cm="1">
        <f t="array" ref="B1601">IF(Table2[[#This Row],[Nodes]:[Nodes]]=5,Table2[[#This Row],[Gap]:[Gap]],"")</f>
        <v/>
      </c>
      <c r="C1601" s="20" t="str" cm="1">
        <f t="array" ref="C1601">IF(Table2[[#This Row],[Nodes]:[Nodes]]=6,Table2[[#This Row],[Gap]:[Gap]],"")</f>
        <v/>
      </c>
      <c r="D1601" s="20" t="str" cm="1">
        <f t="array" ref="D1601">IF(Table2[[#This Row],[Nodes]:[Nodes]]=7,Table2[[#This Row],[Gap]:[Gap]],"")</f>
        <v/>
      </c>
    </row>
    <row r="1602" spans="1:4">
      <c r="A1602" s="20" t="str" cm="1">
        <f t="array" ref="A1602">IF(Table2[[#This Row],[Nodes]:[Nodes]]=4,Table2[[#This Row],[Gap]:[Gap]],"")</f>
        <v/>
      </c>
      <c r="B1602" s="20" t="str" cm="1">
        <f t="array" ref="B1602">IF(Table2[[#This Row],[Nodes]:[Nodes]]=5,Table2[[#This Row],[Gap]:[Gap]],"")</f>
        <v/>
      </c>
      <c r="C1602" s="20" t="str" cm="1">
        <f t="array" ref="C1602">IF(Table2[[#This Row],[Nodes]:[Nodes]]=6,Table2[[#This Row],[Gap]:[Gap]],"")</f>
        <v/>
      </c>
      <c r="D1602" s="20" t="str" cm="1">
        <f t="array" ref="D1602">IF(Table2[[#This Row],[Nodes]:[Nodes]]=7,Table2[[#This Row],[Gap]:[Gap]],"")</f>
        <v/>
      </c>
    </row>
    <row r="1603" spans="1:4">
      <c r="A1603" s="20" t="str" cm="1">
        <f t="array" ref="A1603">IF(Table2[[#This Row],[Nodes]:[Nodes]]=4,Table2[[#This Row],[Gap]:[Gap]],"")</f>
        <v/>
      </c>
      <c r="B1603" s="20" t="str" cm="1">
        <f t="array" ref="B1603">IF(Table2[[#This Row],[Nodes]:[Nodes]]=5,Table2[[#This Row],[Gap]:[Gap]],"")</f>
        <v/>
      </c>
      <c r="C1603" s="20" t="str" cm="1">
        <f t="array" ref="C1603">IF(Table2[[#This Row],[Nodes]:[Nodes]]=6,Table2[[#This Row],[Gap]:[Gap]],"")</f>
        <v/>
      </c>
      <c r="D1603" s="20" t="str" cm="1">
        <f t="array" ref="D1603">IF(Table2[[#This Row],[Nodes]:[Nodes]]=7,Table2[[#This Row],[Gap]:[Gap]],"")</f>
        <v/>
      </c>
    </row>
    <row r="1604" spans="1:4">
      <c r="A1604" s="20" t="str" cm="1">
        <f t="array" ref="A1604">IF(Table2[[#This Row],[Nodes]:[Nodes]]=4,Table2[[#This Row],[Gap]:[Gap]],"")</f>
        <v/>
      </c>
      <c r="B1604" s="20" t="str" cm="1">
        <f t="array" ref="B1604">IF(Table2[[#This Row],[Nodes]:[Nodes]]=5,Table2[[#This Row],[Gap]:[Gap]],"")</f>
        <v/>
      </c>
      <c r="C1604" s="20" t="str" cm="1">
        <f t="array" ref="C1604">IF(Table2[[#This Row],[Nodes]:[Nodes]]=6,Table2[[#This Row],[Gap]:[Gap]],"")</f>
        <v/>
      </c>
      <c r="D1604" s="20" t="str" cm="1">
        <f t="array" ref="D1604">IF(Table2[[#This Row],[Nodes]:[Nodes]]=7,Table2[[#This Row],[Gap]:[Gap]],"")</f>
        <v/>
      </c>
    </row>
    <row r="1605" spans="1:4">
      <c r="A1605" s="20" t="str" cm="1">
        <f t="array" ref="A1605">IF(Table2[[#This Row],[Nodes]:[Nodes]]=4,Table2[[#This Row],[Gap]:[Gap]],"")</f>
        <v/>
      </c>
      <c r="B1605" s="20" t="str" cm="1">
        <f t="array" ref="B1605">IF(Table2[[#This Row],[Nodes]:[Nodes]]=5,Table2[[#This Row],[Gap]:[Gap]],"")</f>
        <v/>
      </c>
      <c r="C1605" s="20" t="str" cm="1">
        <f t="array" ref="C1605">IF(Table2[[#This Row],[Nodes]:[Nodes]]=6,Table2[[#This Row],[Gap]:[Gap]],"")</f>
        <v/>
      </c>
      <c r="D1605" s="20" t="str" cm="1">
        <f t="array" ref="D1605">IF(Table2[[#This Row],[Nodes]:[Nodes]]=7,Table2[[#This Row],[Gap]:[Gap]],"")</f>
        <v/>
      </c>
    </row>
    <row r="1606" spans="1:4">
      <c r="A1606" s="20" t="str" cm="1">
        <f t="array" ref="A1606">IF(Table2[[#This Row],[Nodes]:[Nodes]]=4,Table2[[#This Row],[Gap]:[Gap]],"")</f>
        <v/>
      </c>
      <c r="B1606" s="20" t="str" cm="1">
        <f t="array" ref="B1606">IF(Table2[[#This Row],[Nodes]:[Nodes]]=5,Table2[[#This Row],[Gap]:[Gap]],"")</f>
        <v/>
      </c>
      <c r="C1606" s="20" t="str" cm="1">
        <f t="array" ref="C1606">IF(Table2[[#This Row],[Nodes]:[Nodes]]=6,Table2[[#This Row],[Gap]:[Gap]],"")</f>
        <v/>
      </c>
      <c r="D1606" s="20" t="str" cm="1">
        <f t="array" ref="D1606">IF(Table2[[#This Row],[Nodes]:[Nodes]]=7,Table2[[#This Row],[Gap]:[Gap]],"")</f>
        <v/>
      </c>
    </row>
    <row r="1607" spans="1:4">
      <c r="A1607" s="20" t="str" cm="1">
        <f t="array" ref="A1607">IF(Table2[[#This Row],[Nodes]:[Nodes]]=4,Table2[[#This Row],[Gap]:[Gap]],"")</f>
        <v/>
      </c>
      <c r="B1607" s="20" t="str" cm="1">
        <f t="array" ref="B1607">IF(Table2[[#This Row],[Nodes]:[Nodes]]=5,Table2[[#This Row],[Gap]:[Gap]],"")</f>
        <v/>
      </c>
      <c r="C1607" s="20" t="str" cm="1">
        <f t="array" ref="C1607">IF(Table2[[#This Row],[Nodes]:[Nodes]]=6,Table2[[#This Row],[Gap]:[Gap]],"")</f>
        <v/>
      </c>
      <c r="D1607" s="20" t="str" cm="1">
        <f t="array" ref="D1607">IF(Table2[[#This Row],[Nodes]:[Nodes]]=7,Table2[[#This Row],[Gap]:[Gap]],"")</f>
        <v/>
      </c>
    </row>
    <row r="1608" spans="1:4">
      <c r="A1608" s="20" t="str" cm="1">
        <f t="array" ref="A1608">IF(Table2[[#This Row],[Nodes]:[Nodes]]=4,Table2[[#This Row],[Gap]:[Gap]],"")</f>
        <v/>
      </c>
      <c r="B1608" s="20" t="str" cm="1">
        <f t="array" ref="B1608">IF(Table2[[#This Row],[Nodes]:[Nodes]]=5,Table2[[#This Row],[Gap]:[Gap]],"")</f>
        <v/>
      </c>
      <c r="C1608" s="20" t="str" cm="1">
        <f t="array" ref="C1608">IF(Table2[[#This Row],[Nodes]:[Nodes]]=6,Table2[[#This Row],[Gap]:[Gap]],"")</f>
        <v/>
      </c>
      <c r="D1608" s="20" t="str" cm="1">
        <f t="array" ref="D1608">IF(Table2[[#This Row],[Nodes]:[Nodes]]=7,Table2[[#This Row],[Gap]:[Gap]],"")</f>
        <v/>
      </c>
    </row>
    <row r="1609" spans="1:4">
      <c r="A1609" s="20" t="str" cm="1">
        <f t="array" ref="A1609">IF(Table2[[#This Row],[Nodes]:[Nodes]]=4,Table2[[#This Row],[Gap]:[Gap]],"")</f>
        <v/>
      </c>
      <c r="B1609" s="20" t="str" cm="1">
        <f t="array" ref="B1609">IF(Table2[[#This Row],[Nodes]:[Nodes]]=5,Table2[[#This Row],[Gap]:[Gap]],"")</f>
        <v/>
      </c>
      <c r="C1609" s="20" t="str" cm="1">
        <f t="array" ref="C1609">IF(Table2[[#This Row],[Nodes]:[Nodes]]=6,Table2[[#This Row],[Gap]:[Gap]],"")</f>
        <v/>
      </c>
      <c r="D1609" s="20" t="str" cm="1">
        <f t="array" ref="D1609">IF(Table2[[#This Row],[Nodes]:[Nodes]]=7,Table2[[#This Row],[Gap]:[Gap]],"")</f>
        <v/>
      </c>
    </row>
    <row r="1610" spans="1:4">
      <c r="A1610" s="20" t="str" cm="1">
        <f t="array" ref="A1610">IF(Table2[[#This Row],[Nodes]:[Nodes]]=4,Table2[[#This Row],[Gap]:[Gap]],"")</f>
        <v/>
      </c>
      <c r="B1610" s="20" t="str" cm="1">
        <f t="array" ref="B1610">IF(Table2[[#This Row],[Nodes]:[Nodes]]=5,Table2[[#This Row],[Gap]:[Gap]],"")</f>
        <v/>
      </c>
      <c r="C1610" s="20" t="str" cm="1">
        <f t="array" ref="C1610">IF(Table2[[#This Row],[Nodes]:[Nodes]]=6,Table2[[#This Row],[Gap]:[Gap]],"")</f>
        <v/>
      </c>
      <c r="D1610" s="20" t="str" cm="1">
        <f t="array" ref="D1610">IF(Table2[[#This Row],[Nodes]:[Nodes]]=7,Table2[[#This Row],[Gap]:[Gap]],"")</f>
        <v/>
      </c>
    </row>
    <row r="1611" spans="1:4">
      <c r="A1611" s="20" t="str" cm="1">
        <f t="array" ref="A1611">IF(Table2[[#This Row],[Nodes]:[Nodes]]=4,Table2[[#This Row],[Gap]:[Gap]],"")</f>
        <v/>
      </c>
      <c r="B1611" s="20" t="str" cm="1">
        <f t="array" ref="B1611">IF(Table2[[#This Row],[Nodes]:[Nodes]]=5,Table2[[#This Row],[Gap]:[Gap]],"")</f>
        <v/>
      </c>
      <c r="C1611" s="20" t="str" cm="1">
        <f t="array" ref="C1611">IF(Table2[[#This Row],[Nodes]:[Nodes]]=6,Table2[[#This Row],[Gap]:[Gap]],"")</f>
        <v/>
      </c>
      <c r="D1611" s="20" t="str" cm="1">
        <f t="array" ref="D1611">IF(Table2[[#This Row],[Nodes]:[Nodes]]=7,Table2[[#This Row],[Gap]:[Gap]],"")</f>
        <v/>
      </c>
    </row>
    <row r="1612" spans="1:4">
      <c r="A1612" s="20" t="str" cm="1">
        <f t="array" ref="A1612">IF(Table2[[#This Row],[Nodes]:[Nodes]]=4,Table2[[#This Row],[Gap]:[Gap]],"")</f>
        <v/>
      </c>
      <c r="B1612" s="20" t="str" cm="1">
        <f t="array" ref="B1612">IF(Table2[[#This Row],[Nodes]:[Nodes]]=5,Table2[[#This Row],[Gap]:[Gap]],"")</f>
        <v/>
      </c>
      <c r="C1612" s="20" t="str" cm="1">
        <f t="array" ref="C1612">IF(Table2[[#This Row],[Nodes]:[Nodes]]=6,Table2[[#This Row],[Gap]:[Gap]],"")</f>
        <v/>
      </c>
      <c r="D1612" s="20" t="str" cm="1">
        <f t="array" ref="D1612">IF(Table2[[#This Row],[Nodes]:[Nodes]]=7,Table2[[#This Row],[Gap]:[Gap]],"")</f>
        <v/>
      </c>
    </row>
    <row r="1613" spans="1:4">
      <c r="A1613" s="20" t="str" cm="1">
        <f t="array" ref="A1613">IF(Table2[[#This Row],[Nodes]:[Nodes]]=4,Table2[[#This Row],[Gap]:[Gap]],"")</f>
        <v/>
      </c>
      <c r="B1613" s="20" t="str" cm="1">
        <f t="array" ref="B1613">IF(Table2[[#This Row],[Nodes]:[Nodes]]=5,Table2[[#This Row],[Gap]:[Gap]],"")</f>
        <v/>
      </c>
      <c r="C1613" s="20" t="str" cm="1">
        <f t="array" ref="C1613">IF(Table2[[#This Row],[Nodes]:[Nodes]]=6,Table2[[#This Row],[Gap]:[Gap]],"")</f>
        <v/>
      </c>
      <c r="D1613" s="20" t="str" cm="1">
        <f t="array" ref="D1613">IF(Table2[[#This Row],[Nodes]:[Nodes]]=7,Table2[[#This Row],[Gap]:[Gap]],"")</f>
        <v/>
      </c>
    </row>
    <row r="1614" spans="1:4">
      <c r="A1614" s="20" t="str" cm="1">
        <f t="array" ref="A1614">IF(Table2[[#This Row],[Nodes]:[Nodes]]=4,Table2[[#This Row],[Gap]:[Gap]],"")</f>
        <v/>
      </c>
      <c r="B1614" s="20" t="str" cm="1">
        <f t="array" ref="B1614">IF(Table2[[#This Row],[Nodes]:[Nodes]]=5,Table2[[#This Row],[Gap]:[Gap]],"")</f>
        <v/>
      </c>
      <c r="C1614" s="20" t="str" cm="1">
        <f t="array" ref="C1614">IF(Table2[[#This Row],[Nodes]:[Nodes]]=6,Table2[[#This Row],[Gap]:[Gap]],"")</f>
        <v/>
      </c>
      <c r="D1614" s="20" t="str" cm="1">
        <f t="array" ref="D1614">IF(Table2[[#This Row],[Nodes]:[Nodes]]=7,Table2[[#This Row],[Gap]:[Gap]],"")</f>
        <v/>
      </c>
    </row>
    <row r="1615" spans="1:4">
      <c r="A1615" s="20" t="str" cm="1">
        <f t="array" ref="A1615">IF(Table2[[#This Row],[Nodes]:[Nodes]]=4,Table2[[#This Row],[Gap]:[Gap]],"")</f>
        <v/>
      </c>
      <c r="B1615" s="20" t="str" cm="1">
        <f t="array" ref="B1615">IF(Table2[[#This Row],[Nodes]:[Nodes]]=5,Table2[[#This Row],[Gap]:[Gap]],"")</f>
        <v/>
      </c>
      <c r="C1615" s="20" t="str" cm="1">
        <f t="array" ref="C1615">IF(Table2[[#This Row],[Nodes]:[Nodes]]=6,Table2[[#This Row],[Gap]:[Gap]],"")</f>
        <v/>
      </c>
      <c r="D1615" s="20" t="str" cm="1">
        <f t="array" ref="D1615">IF(Table2[[#This Row],[Nodes]:[Nodes]]=7,Table2[[#This Row],[Gap]:[Gap]],"")</f>
        <v/>
      </c>
    </row>
    <row r="1616" spans="1:4">
      <c r="A1616" s="20" t="str" cm="1">
        <f t="array" ref="A1616">IF(Table2[[#This Row],[Nodes]:[Nodes]]=4,Table2[[#This Row],[Gap]:[Gap]],"")</f>
        <v/>
      </c>
      <c r="B1616" s="20" t="str" cm="1">
        <f t="array" ref="B1616">IF(Table2[[#This Row],[Nodes]:[Nodes]]=5,Table2[[#This Row],[Gap]:[Gap]],"")</f>
        <v/>
      </c>
      <c r="C1616" s="20" t="str" cm="1">
        <f t="array" ref="C1616">IF(Table2[[#This Row],[Nodes]:[Nodes]]=6,Table2[[#This Row],[Gap]:[Gap]],"")</f>
        <v/>
      </c>
      <c r="D1616" s="20" t="str" cm="1">
        <f t="array" ref="D1616">IF(Table2[[#This Row],[Nodes]:[Nodes]]=7,Table2[[#This Row],[Gap]:[Gap]],"")</f>
        <v/>
      </c>
    </row>
    <row r="1617" spans="1:4">
      <c r="A1617" s="20" t="str" cm="1">
        <f t="array" ref="A1617">IF(Table2[[#This Row],[Nodes]:[Nodes]]=4,Table2[[#This Row],[Gap]:[Gap]],"")</f>
        <v/>
      </c>
      <c r="B1617" s="20" t="str" cm="1">
        <f t="array" ref="B1617">IF(Table2[[#This Row],[Nodes]:[Nodes]]=5,Table2[[#This Row],[Gap]:[Gap]],"")</f>
        <v/>
      </c>
      <c r="C1617" s="20" t="str" cm="1">
        <f t="array" ref="C1617">IF(Table2[[#This Row],[Nodes]:[Nodes]]=6,Table2[[#This Row],[Gap]:[Gap]],"")</f>
        <v/>
      </c>
      <c r="D1617" s="20" t="str" cm="1">
        <f t="array" ref="D1617">IF(Table2[[#This Row],[Nodes]:[Nodes]]=7,Table2[[#This Row],[Gap]:[Gap]],"")</f>
        <v/>
      </c>
    </row>
    <row r="1618" spans="1:4">
      <c r="A1618" s="20" t="str" cm="1">
        <f t="array" ref="A1618">IF(Table2[[#This Row],[Nodes]:[Nodes]]=4,Table2[[#This Row],[Gap]:[Gap]],"")</f>
        <v/>
      </c>
      <c r="B1618" s="20" t="str" cm="1">
        <f t="array" ref="B1618">IF(Table2[[#This Row],[Nodes]:[Nodes]]=5,Table2[[#This Row],[Gap]:[Gap]],"")</f>
        <v/>
      </c>
      <c r="C1618" s="20" t="str" cm="1">
        <f t="array" ref="C1618">IF(Table2[[#This Row],[Nodes]:[Nodes]]=6,Table2[[#This Row],[Gap]:[Gap]],"")</f>
        <v/>
      </c>
      <c r="D1618" s="20" t="str" cm="1">
        <f t="array" ref="D1618">IF(Table2[[#This Row],[Nodes]:[Nodes]]=7,Table2[[#This Row],[Gap]:[Gap]],"")</f>
        <v/>
      </c>
    </row>
    <row r="1619" spans="1:4">
      <c r="A1619" s="20" t="str" cm="1">
        <f t="array" ref="A1619">IF(Table2[[#This Row],[Nodes]:[Nodes]]=4,Table2[[#This Row],[Gap]:[Gap]],"")</f>
        <v/>
      </c>
      <c r="B1619" s="20" t="str" cm="1">
        <f t="array" ref="B1619">IF(Table2[[#This Row],[Nodes]:[Nodes]]=5,Table2[[#This Row],[Gap]:[Gap]],"")</f>
        <v/>
      </c>
      <c r="C1619" s="20" t="str" cm="1">
        <f t="array" ref="C1619">IF(Table2[[#This Row],[Nodes]:[Nodes]]=6,Table2[[#This Row],[Gap]:[Gap]],"")</f>
        <v/>
      </c>
      <c r="D1619" s="20" t="str" cm="1">
        <f t="array" ref="D1619">IF(Table2[[#This Row],[Nodes]:[Nodes]]=7,Table2[[#This Row],[Gap]:[Gap]],"")</f>
        <v/>
      </c>
    </row>
    <row r="1620" spans="1:4">
      <c r="A1620" s="20" t="str" cm="1">
        <f t="array" ref="A1620">IF(Table2[[#This Row],[Nodes]:[Nodes]]=4,Table2[[#This Row],[Gap]:[Gap]],"")</f>
        <v/>
      </c>
      <c r="B1620" s="20" t="str" cm="1">
        <f t="array" ref="B1620">IF(Table2[[#This Row],[Nodes]:[Nodes]]=5,Table2[[#This Row],[Gap]:[Gap]],"")</f>
        <v/>
      </c>
      <c r="C1620" s="20" t="str" cm="1">
        <f t="array" ref="C1620">IF(Table2[[#This Row],[Nodes]:[Nodes]]=6,Table2[[#This Row],[Gap]:[Gap]],"")</f>
        <v/>
      </c>
      <c r="D1620" s="20" t="str" cm="1">
        <f t="array" ref="D1620">IF(Table2[[#This Row],[Nodes]:[Nodes]]=7,Table2[[#This Row],[Gap]:[Gap]],"")</f>
        <v/>
      </c>
    </row>
    <row r="1621" spans="1:4">
      <c r="A1621" s="20" t="str" cm="1">
        <f t="array" ref="A1621">IF(Table2[[#This Row],[Nodes]:[Nodes]]=4,Table2[[#This Row],[Gap]:[Gap]],"")</f>
        <v/>
      </c>
      <c r="B1621" s="20" t="str" cm="1">
        <f t="array" ref="B1621">IF(Table2[[#This Row],[Nodes]:[Nodes]]=5,Table2[[#This Row],[Gap]:[Gap]],"")</f>
        <v/>
      </c>
      <c r="C1621" s="20" t="str" cm="1">
        <f t="array" ref="C1621">IF(Table2[[#This Row],[Nodes]:[Nodes]]=6,Table2[[#This Row],[Gap]:[Gap]],"")</f>
        <v/>
      </c>
      <c r="D1621" s="20" t="str" cm="1">
        <f t="array" ref="D1621">IF(Table2[[#This Row],[Nodes]:[Nodes]]=7,Table2[[#This Row],[Gap]:[Gap]],"")</f>
        <v/>
      </c>
    </row>
    <row r="1622" spans="1:4">
      <c r="A1622" s="20" t="str" cm="1">
        <f t="array" ref="A1622">IF(Table2[[#This Row],[Nodes]:[Nodes]]=4,Table2[[#This Row],[Gap]:[Gap]],"")</f>
        <v/>
      </c>
      <c r="B1622" s="20" t="str" cm="1">
        <f t="array" ref="B1622">IF(Table2[[#This Row],[Nodes]:[Nodes]]=5,Table2[[#This Row],[Gap]:[Gap]],"")</f>
        <v/>
      </c>
      <c r="C1622" s="20" t="str" cm="1">
        <f t="array" ref="C1622">IF(Table2[[#This Row],[Nodes]:[Nodes]]=6,Table2[[#This Row],[Gap]:[Gap]],"")</f>
        <v/>
      </c>
      <c r="D1622" s="20" t="str" cm="1">
        <f t="array" ref="D1622">IF(Table2[[#This Row],[Nodes]:[Nodes]]=7,Table2[[#This Row],[Gap]:[Gap]],"")</f>
        <v/>
      </c>
    </row>
    <row r="1623" spans="1:4">
      <c r="A1623" s="20" t="str" cm="1">
        <f t="array" ref="A1623">IF(Table2[[#This Row],[Nodes]:[Nodes]]=4,Table2[[#This Row],[Gap]:[Gap]],"")</f>
        <v/>
      </c>
      <c r="B1623" s="20" t="str" cm="1">
        <f t="array" ref="B1623">IF(Table2[[#This Row],[Nodes]:[Nodes]]=5,Table2[[#This Row],[Gap]:[Gap]],"")</f>
        <v/>
      </c>
      <c r="C1623" s="20" t="str" cm="1">
        <f t="array" ref="C1623">IF(Table2[[#This Row],[Nodes]:[Nodes]]=6,Table2[[#This Row],[Gap]:[Gap]],"")</f>
        <v/>
      </c>
      <c r="D1623" s="20" t="str" cm="1">
        <f t="array" ref="D1623">IF(Table2[[#This Row],[Nodes]:[Nodes]]=7,Table2[[#This Row],[Gap]:[Gap]],"")</f>
        <v/>
      </c>
    </row>
    <row r="1624" spans="1:4">
      <c r="A1624" s="20" t="str" cm="1">
        <f t="array" ref="A1624">IF(Table2[[#This Row],[Nodes]:[Nodes]]=4,Table2[[#This Row],[Gap]:[Gap]],"")</f>
        <v/>
      </c>
      <c r="B1624" s="20" t="str" cm="1">
        <f t="array" ref="B1624">IF(Table2[[#This Row],[Nodes]:[Nodes]]=5,Table2[[#This Row],[Gap]:[Gap]],"")</f>
        <v/>
      </c>
      <c r="C1624" s="20" t="str" cm="1">
        <f t="array" ref="C1624">IF(Table2[[#This Row],[Nodes]:[Nodes]]=6,Table2[[#This Row],[Gap]:[Gap]],"")</f>
        <v/>
      </c>
      <c r="D1624" s="20" t="str" cm="1">
        <f t="array" ref="D1624">IF(Table2[[#This Row],[Nodes]:[Nodes]]=7,Table2[[#This Row],[Gap]:[Gap]],"")</f>
        <v/>
      </c>
    </row>
    <row r="1625" spans="1:4">
      <c r="A1625" s="20" t="str" cm="1">
        <f t="array" ref="A1625">IF(Table2[[#This Row],[Nodes]:[Nodes]]=4,Table2[[#This Row],[Gap]:[Gap]],"")</f>
        <v/>
      </c>
      <c r="B1625" s="20" t="str" cm="1">
        <f t="array" ref="B1625">IF(Table2[[#This Row],[Nodes]:[Nodes]]=5,Table2[[#This Row],[Gap]:[Gap]],"")</f>
        <v/>
      </c>
      <c r="C1625" s="20" t="str" cm="1">
        <f t="array" ref="C1625">IF(Table2[[#This Row],[Nodes]:[Nodes]]=6,Table2[[#This Row],[Gap]:[Gap]],"")</f>
        <v/>
      </c>
      <c r="D1625" s="20" t="str" cm="1">
        <f t="array" ref="D1625">IF(Table2[[#This Row],[Nodes]:[Nodes]]=7,Table2[[#This Row],[Gap]:[Gap]],"")</f>
        <v/>
      </c>
    </row>
    <row r="1626" spans="1:4">
      <c r="A1626" s="20" t="str" cm="1">
        <f t="array" ref="A1626">IF(Table2[[#This Row],[Nodes]:[Nodes]]=4,Table2[[#This Row],[Gap]:[Gap]],"")</f>
        <v/>
      </c>
      <c r="B1626" s="20" t="str" cm="1">
        <f t="array" ref="B1626">IF(Table2[[#This Row],[Nodes]:[Nodes]]=5,Table2[[#This Row],[Gap]:[Gap]],"")</f>
        <v/>
      </c>
      <c r="C1626" s="20" t="str" cm="1">
        <f t="array" ref="C1626">IF(Table2[[#This Row],[Nodes]:[Nodes]]=6,Table2[[#This Row],[Gap]:[Gap]],"")</f>
        <v/>
      </c>
      <c r="D1626" s="20" t="str" cm="1">
        <f t="array" ref="D1626">IF(Table2[[#This Row],[Nodes]:[Nodes]]=7,Table2[[#This Row],[Gap]:[Gap]],"")</f>
        <v/>
      </c>
    </row>
    <row r="1627" spans="1:4">
      <c r="A1627" s="20" t="str" cm="1">
        <f t="array" ref="A1627">IF(Table2[[#This Row],[Nodes]:[Nodes]]=4,Table2[[#This Row],[Gap]:[Gap]],"")</f>
        <v/>
      </c>
      <c r="B1627" s="20" t="str" cm="1">
        <f t="array" ref="B1627">IF(Table2[[#This Row],[Nodes]:[Nodes]]=5,Table2[[#This Row],[Gap]:[Gap]],"")</f>
        <v/>
      </c>
      <c r="C1627" s="20" t="str" cm="1">
        <f t="array" ref="C1627">IF(Table2[[#This Row],[Nodes]:[Nodes]]=6,Table2[[#This Row],[Gap]:[Gap]],"")</f>
        <v/>
      </c>
      <c r="D1627" s="20" t="str" cm="1">
        <f t="array" ref="D1627">IF(Table2[[#This Row],[Nodes]:[Nodes]]=7,Table2[[#This Row],[Gap]:[Gap]],"")</f>
        <v/>
      </c>
    </row>
    <row r="1628" spans="1:4">
      <c r="A1628" s="20" t="str" cm="1">
        <f t="array" ref="A1628">IF(Table2[[#This Row],[Nodes]:[Nodes]]=4,Table2[[#This Row],[Gap]:[Gap]],"")</f>
        <v/>
      </c>
      <c r="B1628" s="20" t="str" cm="1">
        <f t="array" ref="B1628">IF(Table2[[#This Row],[Nodes]:[Nodes]]=5,Table2[[#This Row],[Gap]:[Gap]],"")</f>
        <v/>
      </c>
      <c r="C1628" s="20" t="str" cm="1">
        <f t="array" ref="C1628">IF(Table2[[#This Row],[Nodes]:[Nodes]]=6,Table2[[#This Row],[Gap]:[Gap]],"")</f>
        <v/>
      </c>
      <c r="D1628" s="20" t="str" cm="1">
        <f t="array" ref="D1628">IF(Table2[[#This Row],[Nodes]:[Nodes]]=7,Table2[[#This Row],[Gap]:[Gap]],"")</f>
        <v/>
      </c>
    </row>
    <row r="1629" spans="1:4">
      <c r="A1629" s="20" t="str" cm="1">
        <f t="array" ref="A1629">IF(Table2[[#This Row],[Nodes]:[Nodes]]=4,Table2[[#This Row],[Gap]:[Gap]],"")</f>
        <v/>
      </c>
      <c r="B1629" s="20" t="str" cm="1">
        <f t="array" ref="B1629">IF(Table2[[#This Row],[Nodes]:[Nodes]]=5,Table2[[#This Row],[Gap]:[Gap]],"")</f>
        <v/>
      </c>
      <c r="C1629" s="20" t="str" cm="1">
        <f t="array" ref="C1629">IF(Table2[[#This Row],[Nodes]:[Nodes]]=6,Table2[[#This Row],[Gap]:[Gap]],"")</f>
        <v/>
      </c>
      <c r="D1629" s="20" t="str" cm="1">
        <f t="array" ref="D1629">IF(Table2[[#This Row],[Nodes]:[Nodes]]=7,Table2[[#This Row],[Gap]:[Gap]],"")</f>
        <v/>
      </c>
    </row>
    <row r="1630" spans="1:4">
      <c r="A1630" s="20" t="str" cm="1">
        <f t="array" ref="A1630">IF(Table2[[#This Row],[Nodes]:[Nodes]]=4,Table2[[#This Row],[Gap]:[Gap]],"")</f>
        <v/>
      </c>
      <c r="B1630" s="20" t="str" cm="1">
        <f t="array" ref="B1630">IF(Table2[[#This Row],[Nodes]:[Nodes]]=5,Table2[[#This Row],[Gap]:[Gap]],"")</f>
        <v/>
      </c>
      <c r="C1630" s="20" t="str" cm="1">
        <f t="array" ref="C1630">IF(Table2[[#This Row],[Nodes]:[Nodes]]=6,Table2[[#This Row],[Gap]:[Gap]],"")</f>
        <v/>
      </c>
      <c r="D1630" s="20" t="str" cm="1">
        <f t="array" ref="D1630">IF(Table2[[#This Row],[Nodes]:[Nodes]]=7,Table2[[#This Row],[Gap]:[Gap]],"")</f>
        <v/>
      </c>
    </row>
    <row r="1631" spans="1:4">
      <c r="A1631" s="20" t="str" cm="1">
        <f t="array" ref="A1631">IF(Table2[[#This Row],[Nodes]:[Nodes]]=4,Table2[[#This Row],[Gap]:[Gap]],"")</f>
        <v/>
      </c>
      <c r="B1631" s="20" t="str" cm="1">
        <f t="array" ref="B1631">IF(Table2[[#This Row],[Nodes]:[Nodes]]=5,Table2[[#This Row],[Gap]:[Gap]],"")</f>
        <v/>
      </c>
      <c r="C1631" s="20" t="str" cm="1">
        <f t="array" ref="C1631">IF(Table2[[#This Row],[Nodes]:[Nodes]]=6,Table2[[#This Row],[Gap]:[Gap]],"")</f>
        <v/>
      </c>
      <c r="D1631" s="20" t="str" cm="1">
        <f t="array" ref="D1631">IF(Table2[[#This Row],[Nodes]:[Nodes]]=7,Table2[[#This Row],[Gap]:[Gap]],"")</f>
        <v/>
      </c>
    </row>
    <row r="1632" spans="1:4">
      <c r="A1632" s="20" t="str" cm="1">
        <f t="array" ref="A1632">IF(Table2[[#This Row],[Nodes]:[Nodes]]=4,Table2[[#This Row],[Gap]:[Gap]],"")</f>
        <v/>
      </c>
      <c r="B1632" s="20" t="str" cm="1">
        <f t="array" ref="B1632">IF(Table2[[#This Row],[Nodes]:[Nodes]]=5,Table2[[#This Row],[Gap]:[Gap]],"")</f>
        <v/>
      </c>
      <c r="C1632" s="20" t="str" cm="1">
        <f t="array" ref="C1632">IF(Table2[[#This Row],[Nodes]:[Nodes]]=6,Table2[[#This Row],[Gap]:[Gap]],"")</f>
        <v/>
      </c>
      <c r="D1632" s="20" t="str" cm="1">
        <f t="array" ref="D1632">IF(Table2[[#This Row],[Nodes]:[Nodes]]=7,Table2[[#This Row],[Gap]:[Gap]],"")</f>
        <v/>
      </c>
    </row>
    <row r="1633" spans="1:4">
      <c r="A1633" s="20" t="str" cm="1">
        <f t="array" ref="A1633">IF(Table2[[#This Row],[Nodes]:[Nodes]]=4,Table2[[#This Row],[Gap]:[Gap]],"")</f>
        <v/>
      </c>
      <c r="B1633" s="20" t="str" cm="1">
        <f t="array" ref="B1633">IF(Table2[[#This Row],[Nodes]:[Nodes]]=5,Table2[[#This Row],[Gap]:[Gap]],"")</f>
        <v/>
      </c>
      <c r="C1633" s="20" t="str" cm="1">
        <f t="array" ref="C1633">IF(Table2[[#This Row],[Nodes]:[Nodes]]=6,Table2[[#This Row],[Gap]:[Gap]],"")</f>
        <v/>
      </c>
      <c r="D1633" s="20" t="str" cm="1">
        <f t="array" ref="D1633">IF(Table2[[#This Row],[Nodes]:[Nodes]]=7,Table2[[#This Row],[Gap]:[Gap]],"")</f>
        <v/>
      </c>
    </row>
    <row r="1634" spans="1:4">
      <c r="A1634" s="20" t="str" cm="1">
        <f t="array" ref="A1634">IF(Table2[[#This Row],[Nodes]:[Nodes]]=4,Table2[[#This Row],[Gap]:[Gap]],"")</f>
        <v/>
      </c>
      <c r="B1634" s="20" t="str" cm="1">
        <f t="array" ref="B1634">IF(Table2[[#This Row],[Nodes]:[Nodes]]=5,Table2[[#This Row],[Gap]:[Gap]],"")</f>
        <v/>
      </c>
      <c r="C1634" s="20" t="str" cm="1">
        <f t="array" ref="C1634">IF(Table2[[#This Row],[Nodes]:[Nodes]]=6,Table2[[#This Row],[Gap]:[Gap]],"")</f>
        <v/>
      </c>
      <c r="D1634" s="20" t="str" cm="1">
        <f t="array" ref="D1634">IF(Table2[[#This Row],[Nodes]:[Nodes]]=7,Table2[[#This Row],[Gap]:[Gap]],"")</f>
        <v/>
      </c>
    </row>
    <row r="1635" spans="1:4">
      <c r="A1635" s="20" t="str" cm="1">
        <f t="array" ref="A1635">IF(Table2[[#This Row],[Nodes]:[Nodes]]=4,Table2[[#This Row],[Gap]:[Gap]],"")</f>
        <v/>
      </c>
      <c r="B1635" s="20" t="str" cm="1">
        <f t="array" ref="B1635">IF(Table2[[#This Row],[Nodes]:[Nodes]]=5,Table2[[#This Row],[Gap]:[Gap]],"")</f>
        <v/>
      </c>
      <c r="C1635" s="20" t="str" cm="1">
        <f t="array" ref="C1635">IF(Table2[[#This Row],[Nodes]:[Nodes]]=6,Table2[[#This Row],[Gap]:[Gap]],"")</f>
        <v/>
      </c>
      <c r="D1635" s="20" t="str" cm="1">
        <f t="array" ref="D1635">IF(Table2[[#This Row],[Nodes]:[Nodes]]=7,Table2[[#This Row],[Gap]:[Gap]],"")</f>
        <v/>
      </c>
    </row>
    <row r="1636" spans="1:4">
      <c r="A1636" s="20" t="str" cm="1">
        <f t="array" ref="A1636">IF(Table2[[#This Row],[Nodes]:[Nodes]]=4,Table2[[#This Row],[Gap]:[Gap]],"")</f>
        <v/>
      </c>
      <c r="B1636" s="20" t="str" cm="1">
        <f t="array" ref="B1636">IF(Table2[[#This Row],[Nodes]:[Nodes]]=5,Table2[[#This Row],[Gap]:[Gap]],"")</f>
        <v/>
      </c>
      <c r="C1636" s="20" t="str" cm="1">
        <f t="array" ref="C1636">IF(Table2[[#This Row],[Nodes]:[Nodes]]=6,Table2[[#This Row],[Gap]:[Gap]],"")</f>
        <v/>
      </c>
      <c r="D1636" s="20" t="str" cm="1">
        <f t="array" ref="D1636">IF(Table2[[#This Row],[Nodes]:[Nodes]]=7,Table2[[#This Row],[Gap]:[Gap]],"")</f>
        <v/>
      </c>
    </row>
    <row r="1637" spans="1:4">
      <c r="A1637" s="20" t="str" cm="1">
        <f t="array" ref="A1637">IF(Table2[[#This Row],[Nodes]:[Nodes]]=4,Table2[[#This Row],[Gap]:[Gap]],"")</f>
        <v/>
      </c>
      <c r="B1637" s="20" t="str" cm="1">
        <f t="array" ref="B1637">IF(Table2[[#This Row],[Nodes]:[Nodes]]=5,Table2[[#This Row],[Gap]:[Gap]],"")</f>
        <v/>
      </c>
      <c r="C1637" s="20" t="str" cm="1">
        <f t="array" ref="C1637">IF(Table2[[#This Row],[Nodes]:[Nodes]]=6,Table2[[#This Row],[Gap]:[Gap]],"")</f>
        <v/>
      </c>
      <c r="D1637" s="20" t="str" cm="1">
        <f t="array" ref="D1637">IF(Table2[[#This Row],[Nodes]:[Nodes]]=7,Table2[[#This Row],[Gap]:[Gap]],"")</f>
        <v/>
      </c>
    </row>
    <row r="1638" spans="1:4">
      <c r="A1638" s="20" t="str" cm="1">
        <f t="array" ref="A1638">IF(Table2[[#This Row],[Nodes]:[Nodes]]=4,Table2[[#This Row],[Gap]:[Gap]],"")</f>
        <v/>
      </c>
      <c r="B1638" s="20" t="str" cm="1">
        <f t="array" ref="B1638">IF(Table2[[#This Row],[Nodes]:[Nodes]]=5,Table2[[#This Row],[Gap]:[Gap]],"")</f>
        <v/>
      </c>
      <c r="C1638" s="20" t="str" cm="1">
        <f t="array" ref="C1638">IF(Table2[[#This Row],[Nodes]:[Nodes]]=6,Table2[[#This Row],[Gap]:[Gap]],"")</f>
        <v/>
      </c>
      <c r="D1638" s="20" t="str" cm="1">
        <f t="array" ref="D1638">IF(Table2[[#This Row],[Nodes]:[Nodes]]=7,Table2[[#This Row],[Gap]:[Gap]],"")</f>
        <v/>
      </c>
    </row>
    <row r="1639" spans="1:4">
      <c r="A1639" s="20" t="str" cm="1">
        <f t="array" ref="A1639">IF(Table2[[#This Row],[Nodes]:[Nodes]]=4,Table2[[#This Row],[Gap]:[Gap]],"")</f>
        <v/>
      </c>
      <c r="B1639" s="20" t="str" cm="1">
        <f t="array" ref="B1639">IF(Table2[[#This Row],[Nodes]:[Nodes]]=5,Table2[[#This Row],[Gap]:[Gap]],"")</f>
        <v/>
      </c>
      <c r="C1639" s="20" t="str" cm="1">
        <f t="array" ref="C1639">IF(Table2[[#This Row],[Nodes]:[Nodes]]=6,Table2[[#This Row],[Gap]:[Gap]],"")</f>
        <v/>
      </c>
      <c r="D1639" s="20" t="str" cm="1">
        <f t="array" ref="D1639">IF(Table2[[#This Row],[Nodes]:[Nodes]]=7,Table2[[#This Row],[Gap]:[Gap]],"")</f>
        <v/>
      </c>
    </row>
    <row r="1640" spans="1:4">
      <c r="A1640" s="20" t="str" cm="1">
        <f t="array" ref="A1640">IF(Table2[[#This Row],[Nodes]:[Nodes]]=4,Table2[[#This Row],[Gap]:[Gap]],"")</f>
        <v/>
      </c>
      <c r="B1640" s="20" t="str" cm="1">
        <f t="array" ref="B1640">IF(Table2[[#This Row],[Nodes]:[Nodes]]=5,Table2[[#This Row],[Gap]:[Gap]],"")</f>
        <v/>
      </c>
      <c r="C1640" s="20" t="str" cm="1">
        <f t="array" ref="C1640">IF(Table2[[#This Row],[Nodes]:[Nodes]]=6,Table2[[#This Row],[Gap]:[Gap]],"")</f>
        <v/>
      </c>
      <c r="D1640" s="20" t="str" cm="1">
        <f t="array" ref="D1640">IF(Table2[[#This Row],[Nodes]:[Nodes]]=7,Table2[[#This Row],[Gap]:[Gap]],"")</f>
        <v/>
      </c>
    </row>
    <row r="1641" spans="1:4">
      <c r="A1641" s="20" t="str" cm="1">
        <f t="array" ref="A1641">IF(Table2[[#This Row],[Nodes]:[Nodes]]=4,Table2[[#This Row],[Gap]:[Gap]],"")</f>
        <v/>
      </c>
      <c r="B1641" s="20" t="str" cm="1">
        <f t="array" ref="B1641">IF(Table2[[#This Row],[Nodes]:[Nodes]]=5,Table2[[#This Row],[Gap]:[Gap]],"")</f>
        <v/>
      </c>
      <c r="C1641" s="20" t="str" cm="1">
        <f t="array" ref="C1641">IF(Table2[[#This Row],[Nodes]:[Nodes]]=6,Table2[[#This Row],[Gap]:[Gap]],"")</f>
        <v/>
      </c>
      <c r="D1641" s="20" t="str" cm="1">
        <f t="array" ref="D1641">IF(Table2[[#This Row],[Nodes]:[Nodes]]=7,Table2[[#This Row],[Gap]:[Gap]],"")</f>
        <v/>
      </c>
    </row>
    <row r="1642" spans="1:4">
      <c r="A1642" s="20" t="str" cm="1">
        <f t="array" ref="A1642">IF(Table2[[#This Row],[Nodes]:[Nodes]]=4,Table2[[#This Row],[Gap]:[Gap]],"")</f>
        <v/>
      </c>
      <c r="B1642" s="20" t="str" cm="1">
        <f t="array" ref="B1642">IF(Table2[[#This Row],[Nodes]:[Nodes]]=5,Table2[[#This Row],[Gap]:[Gap]],"")</f>
        <v/>
      </c>
      <c r="C1642" s="20" t="str" cm="1">
        <f t="array" ref="C1642">IF(Table2[[#This Row],[Nodes]:[Nodes]]=6,Table2[[#This Row],[Gap]:[Gap]],"")</f>
        <v/>
      </c>
      <c r="D1642" s="20" t="str" cm="1">
        <f t="array" ref="D1642">IF(Table2[[#This Row],[Nodes]:[Nodes]]=7,Table2[[#This Row],[Gap]:[Gap]],"")</f>
        <v/>
      </c>
    </row>
    <row r="1643" spans="1:4">
      <c r="A1643" s="20" t="str" cm="1">
        <f t="array" ref="A1643">IF(Table2[[#This Row],[Nodes]:[Nodes]]=4,Table2[[#This Row],[Gap]:[Gap]],"")</f>
        <v/>
      </c>
      <c r="B1643" s="20" t="str" cm="1">
        <f t="array" ref="B1643">IF(Table2[[#This Row],[Nodes]:[Nodes]]=5,Table2[[#This Row],[Gap]:[Gap]],"")</f>
        <v/>
      </c>
      <c r="C1643" s="20" t="str" cm="1">
        <f t="array" ref="C1643">IF(Table2[[#This Row],[Nodes]:[Nodes]]=6,Table2[[#This Row],[Gap]:[Gap]],"")</f>
        <v/>
      </c>
      <c r="D1643" s="20" t="str" cm="1">
        <f t="array" ref="D1643">IF(Table2[[#This Row],[Nodes]:[Nodes]]=7,Table2[[#This Row],[Gap]:[Gap]],"")</f>
        <v/>
      </c>
    </row>
    <row r="1644" spans="1:4">
      <c r="A1644" s="20" t="str" cm="1">
        <f t="array" ref="A1644">IF(Table2[[#This Row],[Nodes]:[Nodes]]=4,Table2[[#This Row],[Gap]:[Gap]],"")</f>
        <v/>
      </c>
      <c r="B1644" s="20" t="str" cm="1">
        <f t="array" ref="B1644">IF(Table2[[#This Row],[Nodes]:[Nodes]]=5,Table2[[#This Row],[Gap]:[Gap]],"")</f>
        <v/>
      </c>
      <c r="C1644" s="20" t="str" cm="1">
        <f t="array" ref="C1644">IF(Table2[[#This Row],[Nodes]:[Nodes]]=6,Table2[[#This Row],[Gap]:[Gap]],"")</f>
        <v/>
      </c>
      <c r="D1644" s="20" t="str" cm="1">
        <f t="array" ref="D1644">IF(Table2[[#This Row],[Nodes]:[Nodes]]=7,Table2[[#This Row],[Gap]:[Gap]],"")</f>
        <v/>
      </c>
    </row>
    <row r="1645" spans="1:4">
      <c r="A1645" s="20" t="str" cm="1">
        <f t="array" ref="A1645">IF(Table2[[#This Row],[Nodes]:[Nodes]]=4,Table2[[#This Row],[Gap]:[Gap]],"")</f>
        <v/>
      </c>
      <c r="B1645" s="20" t="str" cm="1">
        <f t="array" ref="B1645">IF(Table2[[#This Row],[Nodes]:[Nodes]]=5,Table2[[#This Row],[Gap]:[Gap]],"")</f>
        <v/>
      </c>
      <c r="C1645" s="20" t="str" cm="1">
        <f t="array" ref="C1645">IF(Table2[[#This Row],[Nodes]:[Nodes]]=6,Table2[[#This Row],[Gap]:[Gap]],"")</f>
        <v/>
      </c>
      <c r="D1645" s="20" t="str" cm="1">
        <f t="array" ref="D1645">IF(Table2[[#This Row],[Nodes]:[Nodes]]=7,Table2[[#This Row],[Gap]:[Gap]],"")</f>
        <v/>
      </c>
    </row>
    <row r="1646" spans="1:4">
      <c r="A1646" s="20" t="str" cm="1">
        <f t="array" ref="A1646">IF(Table2[[#This Row],[Nodes]:[Nodes]]=4,Table2[[#This Row],[Gap]:[Gap]],"")</f>
        <v/>
      </c>
      <c r="B1646" s="20" t="str" cm="1">
        <f t="array" ref="B1646">IF(Table2[[#This Row],[Nodes]:[Nodes]]=5,Table2[[#This Row],[Gap]:[Gap]],"")</f>
        <v/>
      </c>
      <c r="C1646" s="20" t="str" cm="1">
        <f t="array" ref="C1646">IF(Table2[[#This Row],[Nodes]:[Nodes]]=6,Table2[[#This Row],[Gap]:[Gap]],"")</f>
        <v/>
      </c>
      <c r="D1646" s="20" t="str" cm="1">
        <f t="array" ref="D1646">IF(Table2[[#This Row],[Nodes]:[Nodes]]=7,Table2[[#This Row],[Gap]:[Gap]],"")</f>
        <v/>
      </c>
    </row>
    <row r="1647" spans="1:4">
      <c r="A1647" s="20" t="str" cm="1">
        <f t="array" ref="A1647">IF(Table2[[#This Row],[Nodes]:[Nodes]]=4,Table2[[#This Row],[Gap]:[Gap]],"")</f>
        <v/>
      </c>
      <c r="B1647" s="20" t="str" cm="1">
        <f t="array" ref="B1647">IF(Table2[[#This Row],[Nodes]:[Nodes]]=5,Table2[[#This Row],[Gap]:[Gap]],"")</f>
        <v/>
      </c>
      <c r="C1647" s="20" t="str" cm="1">
        <f t="array" ref="C1647">IF(Table2[[#This Row],[Nodes]:[Nodes]]=6,Table2[[#This Row],[Gap]:[Gap]],"")</f>
        <v/>
      </c>
      <c r="D1647" s="20" t="str" cm="1">
        <f t="array" ref="D1647">IF(Table2[[#This Row],[Nodes]:[Nodes]]=7,Table2[[#This Row],[Gap]:[Gap]],"")</f>
        <v/>
      </c>
    </row>
    <row r="1648" spans="1:4">
      <c r="A1648" s="20" t="str" cm="1">
        <f t="array" ref="A1648">IF(Table2[[#This Row],[Nodes]:[Nodes]]=4,Table2[[#This Row],[Gap]:[Gap]],"")</f>
        <v/>
      </c>
      <c r="B1648" s="20" t="str" cm="1">
        <f t="array" ref="B1648">IF(Table2[[#This Row],[Nodes]:[Nodes]]=5,Table2[[#This Row],[Gap]:[Gap]],"")</f>
        <v/>
      </c>
      <c r="C1648" s="20" t="str" cm="1">
        <f t="array" ref="C1648">IF(Table2[[#This Row],[Nodes]:[Nodes]]=6,Table2[[#This Row],[Gap]:[Gap]],"")</f>
        <v/>
      </c>
      <c r="D1648" s="20" t="str" cm="1">
        <f t="array" ref="D1648">IF(Table2[[#This Row],[Nodes]:[Nodes]]=7,Table2[[#This Row],[Gap]:[Gap]],"")</f>
        <v/>
      </c>
    </row>
    <row r="1649" spans="1:4">
      <c r="A1649" s="20" t="str" cm="1">
        <f t="array" ref="A1649">IF(Table2[[#This Row],[Nodes]:[Nodes]]=4,Table2[[#This Row],[Gap]:[Gap]],"")</f>
        <v/>
      </c>
      <c r="B1649" s="20" t="str" cm="1">
        <f t="array" ref="B1649">IF(Table2[[#This Row],[Nodes]:[Nodes]]=5,Table2[[#This Row],[Gap]:[Gap]],"")</f>
        <v/>
      </c>
      <c r="C1649" s="20" t="str" cm="1">
        <f t="array" ref="C1649">IF(Table2[[#This Row],[Nodes]:[Nodes]]=6,Table2[[#This Row],[Gap]:[Gap]],"")</f>
        <v/>
      </c>
      <c r="D1649" s="20" t="str" cm="1">
        <f t="array" ref="D1649">IF(Table2[[#This Row],[Nodes]:[Nodes]]=7,Table2[[#This Row],[Gap]:[Gap]],"")</f>
        <v/>
      </c>
    </row>
    <row r="1650" spans="1:4">
      <c r="A1650" s="20" t="str" cm="1">
        <f t="array" ref="A1650">IF(Table2[[#This Row],[Nodes]:[Nodes]]=4,Table2[[#This Row],[Gap]:[Gap]],"")</f>
        <v/>
      </c>
      <c r="B1650" s="20" t="str" cm="1">
        <f t="array" ref="B1650">IF(Table2[[#This Row],[Nodes]:[Nodes]]=5,Table2[[#This Row],[Gap]:[Gap]],"")</f>
        <v/>
      </c>
      <c r="C1650" s="20" t="str" cm="1">
        <f t="array" ref="C1650">IF(Table2[[#This Row],[Nodes]:[Nodes]]=6,Table2[[#This Row],[Gap]:[Gap]],"")</f>
        <v/>
      </c>
      <c r="D1650" s="20" t="str" cm="1">
        <f t="array" ref="D1650">IF(Table2[[#This Row],[Nodes]:[Nodes]]=7,Table2[[#This Row],[Gap]:[Gap]],"")</f>
        <v/>
      </c>
    </row>
    <row r="1651" spans="1:4">
      <c r="A1651" s="20" t="str" cm="1">
        <f t="array" ref="A1651">IF(Table2[[#This Row],[Nodes]:[Nodes]]=4,Table2[[#This Row],[Gap]:[Gap]],"")</f>
        <v/>
      </c>
      <c r="B1651" s="20" t="str" cm="1">
        <f t="array" ref="B1651">IF(Table2[[#This Row],[Nodes]:[Nodes]]=5,Table2[[#This Row],[Gap]:[Gap]],"")</f>
        <v/>
      </c>
      <c r="C1651" s="20" t="str" cm="1">
        <f t="array" ref="C1651">IF(Table2[[#This Row],[Nodes]:[Nodes]]=6,Table2[[#This Row],[Gap]:[Gap]],"")</f>
        <v/>
      </c>
      <c r="D1651" s="20" t="str" cm="1">
        <f t="array" ref="D1651">IF(Table2[[#This Row],[Nodes]:[Nodes]]=7,Table2[[#This Row],[Gap]:[Gap]],"")</f>
        <v/>
      </c>
    </row>
    <row r="1652" spans="1:4">
      <c r="A1652" s="20" t="str" cm="1">
        <f t="array" ref="A1652">IF(Table2[[#This Row],[Nodes]:[Nodes]]=4,Table2[[#This Row],[Gap]:[Gap]],"")</f>
        <v/>
      </c>
      <c r="B1652" s="20" t="str" cm="1">
        <f t="array" ref="B1652">IF(Table2[[#This Row],[Nodes]:[Nodes]]=5,Table2[[#This Row],[Gap]:[Gap]],"")</f>
        <v/>
      </c>
      <c r="C1652" s="20" t="str" cm="1">
        <f t="array" ref="C1652">IF(Table2[[#This Row],[Nodes]:[Nodes]]=6,Table2[[#This Row],[Gap]:[Gap]],"")</f>
        <v/>
      </c>
      <c r="D1652" s="20" t="str" cm="1">
        <f t="array" ref="D1652">IF(Table2[[#This Row],[Nodes]:[Nodes]]=7,Table2[[#This Row],[Gap]:[Gap]],"")</f>
        <v/>
      </c>
    </row>
    <row r="1653" spans="1:4">
      <c r="A1653" s="20" t="str" cm="1">
        <f t="array" ref="A1653">IF(Table2[[#This Row],[Nodes]:[Nodes]]=4,Table2[[#This Row],[Gap]:[Gap]],"")</f>
        <v/>
      </c>
      <c r="B1653" s="20" t="str" cm="1">
        <f t="array" ref="B1653">IF(Table2[[#This Row],[Nodes]:[Nodes]]=5,Table2[[#This Row],[Gap]:[Gap]],"")</f>
        <v/>
      </c>
      <c r="C1653" s="20" t="str" cm="1">
        <f t="array" ref="C1653">IF(Table2[[#This Row],[Nodes]:[Nodes]]=6,Table2[[#This Row],[Gap]:[Gap]],"")</f>
        <v/>
      </c>
      <c r="D1653" s="20" t="str" cm="1">
        <f t="array" ref="D1653">IF(Table2[[#This Row],[Nodes]:[Nodes]]=7,Table2[[#This Row],[Gap]:[Gap]],"")</f>
        <v/>
      </c>
    </row>
    <row r="1654" spans="1:4">
      <c r="A1654" s="20" t="str" cm="1">
        <f t="array" ref="A1654">IF(Table2[[#This Row],[Nodes]:[Nodes]]=4,Table2[[#This Row],[Gap]:[Gap]],"")</f>
        <v/>
      </c>
      <c r="B1654" s="20" t="str" cm="1">
        <f t="array" ref="B1654">IF(Table2[[#This Row],[Nodes]:[Nodes]]=5,Table2[[#This Row],[Gap]:[Gap]],"")</f>
        <v/>
      </c>
      <c r="C1654" s="20" t="str" cm="1">
        <f t="array" ref="C1654">IF(Table2[[#This Row],[Nodes]:[Nodes]]=6,Table2[[#This Row],[Gap]:[Gap]],"")</f>
        <v/>
      </c>
      <c r="D1654" s="20" t="str" cm="1">
        <f t="array" ref="D1654">IF(Table2[[#This Row],[Nodes]:[Nodes]]=7,Table2[[#This Row],[Gap]:[Gap]],"")</f>
        <v/>
      </c>
    </row>
    <row r="1655" spans="1:4">
      <c r="A1655" s="20" t="str" cm="1">
        <f t="array" ref="A1655">IF(Table2[[#This Row],[Nodes]:[Nodes]]=4,Table2[[#This Row],[Gap]:[Gap]],"")</f>
        <v/>
      </c>
      <c r="B1655" s="20" t="str" cm="1">
        <f t="array" ref="B1655">IF(Table2[[#This Row],[Nodes]:[Nodes]]=5,Table2[[#This Row],[Gap]:[Gap]],"")</f>
        <v/>
      </c>
      <c r="C1655" s="20" t="str" cm="1">
        <f t="array" ref="C1655">IF(Table2[[#This Row],[Nodes]:[Nodes]]=6,Table2[[#This Row],[Gap]:[Gap]],"")</f>
        <v/>
      </c>
      <c r="D1655" s="20" t="str" cm="1">
        <f t="array" ref="D1655">IF(Table2[[#This Row],[Nodes]:[Nodes]]=7,Table2[[#This Row],[Gap]:[Gap]],"")</f>
        <v/>
      </c>
    </row>
    <row r="1656" spans="1:4">
      <c r="A1656" s="20" t="str" cm="1">
        <f t="array" ref="A1656">IF(Table2[[#This Row],[Nodes]:[Nodes]]=4,Table2[[#This Row],[Gap]:[Gap]],"")</f>
        <v/>
      </c>
      <c r="B1656" s="20" t="str" cm="1">
        <f t="array" ref="B1656">IF(Table2[[#This Row],[Nodes]:[Nodes]]=5,Table2[[#This Row],[Gap]:[Gap]],"")</f>
        <v/>
      </c>
      <c r="C1656" s="20" t="str" cm="1">
        <f t="array" ref="C1656">IF(Table2[[#This Row],[Nodes]:[Nodes]]=6,Table2[[#This Row],[Gap]:[Gap]],"")</f>
        <v/>
      </c>
      <c r="D1656" s="20" t="str" cm="1">
        <f t="array" ref="D1656">IF(Table2[[#This Row],[Nodes]:[Nodes]]=7,Table2[[#This Row],[Gap]:[Gap]],"")</f>
        <v/>
      </c>
    </row>
    <row r="1657" spans="1:4">
      <c r="A1657" s="20" t="str" cm="1">
        <f t="array" ref="A1657">IF(Table2[[#This Row],[Nodes]:[Nodes]]=4,Table2[[#This Row],[Gap]:[Gap]],"")</f>
        <v/>
      </c>
      <c r="B1657" s="20" t="str" cm="1">
        <f t="array" ref="B1657">IF(Table2[[#This Row],[Nodes]:[Nodes]]=5,Table2[[#This Row],[Gap]:[Gap]],"")</f>
        <v/>
      </c>
      <c r="C1657" s="20" t="str" cm="1">
        <f t="array" ref="C1657">IF(Table2[[#This Row],[Nodes]:[Nodes]]=6,Table2[[#This Row],[Gap]:[Gap]],"")</f>
        <v/>
      </c>
      <c r="D1657" s="20" t="str" cm="1">
        <f t="array" ref="D1657">IF(Table2[[#This Row],[Nodes]:[Nodes]]=7,Table2[[#This Row],[Gap]:[Gap]],"")</f>
        <v/>
      </c>
    </row>
    <row r="1658" spans="1:4">
      <c r="A1658" s="20" t="str" cm="1">
        <f t="array" ref="A1658">IF(Table2[[#This Row],[Nodes]:[Nodes]]=4,Table2[[#This Row],[Gap]:[Gap]],"")</f>
        <v/>
      </c>
      <c r="B1658" s="20" t="str" cm="1">
        <f t="array" ref="B1658">IF(Table2[[#This Row],[Nodes]:[Nodes]]=5,Table2[[#This Row],[Gap]:[Gap]],"")</f>
        <v/>
      </c>
      <c r="C1658" s="20" t="str" cm="1">
        <f t="array" ref="C1658">IF(Table2[[#This Row],[Nodes]:[Nodes]]=6,Table2[[#This Row],[Gap]:[Gap]],"")</f>
        <v/>
      </c>
      <c r="D1658" s="20" t="str" cm="1">
        <f t="array" ref="D1658">IF(Table2[[#This Row],[Nodes]:[Nodes]]=7,Table2[[#This Row],[Gap]:[Gap]],"")</f>
        <v/>
      </c>
    </row>
    <row r="1659" spans="1:4">
      <c r="A1659" s="20" t="str" cm="1">
        <f t="array" ref="A1659">IF(Table2[[#This Row],[Nodes]:[Nodes]]=4,Table2[[#This Row],[Gap]:[Gap]],"")</f>
        <v/>
      </c>
      <c r="B1659" s="20" t="str" cm="1">
        <f t="array" ref="B1659">IF(Table2[[#This Row],[Nodes]:[Nodes]]=5,Table2[[#This Row],[Gap]:[Gap]],"")</f>
        <v/>
      </c>
      <c r="C1659" s="20" t="str" cm="1">
        <f t="array" ref="C1659">IF(Table2[[#This Row],[Nodes]:[Nodes]]=6,Table2[[#This Row],[Gap]:[Gap]],"")</f>
        <v/>
      </c>
      <c r="D1659" s="20" t="str" cm="1">
        <f t="array" ref="D1659">IF(Table2[[#This Row],[Nodes]:[Nodes]]=7,Table2[[#This Row],[Gap]:[Gap]],"")</f>
        <v/>
      </c>
    </row>
    <row r="1660" spans="1:4">
      <c r="A1660" s="20" t="str" cm="1">
        <f t="array" ref="A1660">IF(Table2[[#This Row],[Nodes]:[Nodes]]=4,Table2[[#This Row],[Gap]:[Gap]],"")</f>
        <v/>
      </c>
      <c r="B1660" s="20" t="str" cm="1">
        <f t="array" ref="B1660">IF(Table2[[#This Row],[Nodes]:[Nodes]]=5,Table2[[#This Row],[Gap]:[Gap]],"")</f>
        <v/>
      </c>
      <c r="C1660" s="20" t="str" cm="1">
        <f t="array" ref="C1660">IF(Table2[[#This Row],[Nodes]:[Nodes]]=6,Table2[[#This Row],[Gap]:[Gap]],"")</f>
        <v/>
      </c>
      <c r="D1660" s="20" t="str" cm="1">
        <f t="array" ref="D1660">IF(Table2[[#This Row],[Nodes]:[Nodes]]=7,Table2[[#This Row],[Gap]:[Gap]],"")</f>
        <v/>
      </c>
    </row>
    <row r="1661" spans="1:4">
      <c r="A1661" s="20" t="str" cm="1">
        <f t="array" ref="A1661">IF(Table2[[#This Row],[Nodes]:[Nodes]]=4,Table2[[#This Row],[Gap]:[Gap]],"")</f>
        <v/>
      </c>
      <c r="B1661" s="20" t="str" cm="1">
        <f t="array" ref="B1661">IF(Table2[[#This Row],[Nodes]:[Nodes]]=5,Table2[[#This Row],[Gap]:[Gap]],"")</f>
        <v/>
      </c>
      <c r="C1661" s="20" t="str" cm="1">
        <f t="array" ref="C1661">IF(Table2[[#This Row],[Nodes]:[Nodes]]=6,Table2[[#This Row],[Gap]:[Gap]],"")</f>
        <v/>
      </c>
      <c r="D1661" s="20" t="str" cm="1">
        <f t="array" ref="D1661">IF(Table2[[#This Row],[Nodes]:[Nodes]]=7,Table2[[#This Row],[Gap]:[Gap]],"")</f>
        <v/>
      </c>
    </row>
    <row r="1662" spans="1:4">
      <c r="A1662" s="20" t="str" cm="1">
        <f t="array" ref="A1662">IF(Table2[[#This Row],[Nodes]:[Nodes]]=4,Table2[[#This Row],[Gap]:[Gap]],"")</f>
        <v/>
      </c>
      <c r="B1662" s="20" t="str" cm="1">
        <f t="array" ref="B1662">IF(Table2[[#This Row],[Nodes]:[Nodes]]=5,Table2[[#This Row],[Gap]:[Gap]],"")</f>
        <v/>
      </c>
      <c r="C1662" s="20" t="str" cm="1">
        <f t="array" ref="C1662">IF(Table2[[#This Row],[Nodes]:[Nodes]]=6,Table2[[#This Row],[Gap]:[Gap]],"")</f>
        <v/>
      </c>
      <c r="D1662" s="20" t="str" cm="1">
        <f t="array" ref="D1662">IF(Table2[[#This Row],[Nodes]:[Nodes]]=7,Table2[[#This Row],[Gap]:[Gap]],"")</f>
        <v/>
      </c>
    </row>
    <row r="1663" spans="1:4">
      <c r="A1663" s="20" t="str" cm="1">
        <f t="array" ref="A1663">IF(Table2[[#This Row],[Nodes]:[Nodes]]=4,Table2[[#This Row],[Gap]:[Gap]],"")</f>
        <v/>
      </c>
      <c r="B1663" s="20" t="str" cm="1">
        <f t="array" ref="B1663">IF(Table2[[#This Row],[Nodes]:[Nodes]]=5,Table2[[#This Row],[Gap]:[Gap]],"")</f>
        <v/>
      </c>
      <c r="C1663" s="20" t="str" cm="1">
        <f t="array" ref="C1663">IF(Table2[[#This Row],[Nodes]:[Nodes]]=6,Table2[[#This Row],[Gap]:[Gap]],"")</f>
        <v/>
      </c>
      <c r="D1663" s="20" t="str" cm="1">
        <f t="array" ref="D1663">IF(Table2[[#This Row],[Nodes]:[Nodes]]=7,Table2[[#This Row],[Gap]:[Gap]],"")</f>
        <v/>
      </c>
    </row>
    <row r="1664" spans="1:4">
      <c r="A1664" s="20" t="str" cm="1">
        <f t="array" ref="A1664">IF(Table2[[#This Row],[Nodes]:[Nodes]]=4,Table2[[#This Row],[Gap]:[Gap]],"")</f>
        <v/>
      </c>
      <c r="B1664" s="20" t="str" cm="1">
        <f t="array" ref="B1664">IF(Table2[[#This Row],[Nodes]:[Nodes]]=5,Table2[[#This Row],[Gap]:[Gap]],"")</f>
        <v/>
      </c>
      <c r="C1664" s="20" t="str" cm="1">
        <f t="array" ref="C1664">IF(Table2[[#This Row],[Nodes]:[Nodes]]=6,Table2[[#This Row],[Gap]:[Gap]],"")</f>
        <v/>
      </c>
      <c r="D1664" s="20" t="str" cm="1">
        <f t="array" ref="D1664">IF(Table2[[#This Row],[Nodes]:[Nodes]]=7,Table2[[#This Row],[Gap]:[Gap]],"")</f>
        <v/>
      </c>
    </row>
    <row r="1665" spans="1:4">
      <c r="A1665" s="20" t="str" cm="1">
        <f t="array" ref="A1665">IF(Table2[[#This Row],[Nodes]:[Nodes]]=4,Table2[[#This Row],[Gap]:[Gap]],"")</f>
        <v/>
      </c>
      <c r="B1665" s="20" t="str" cm="1">
        <f t="array" ref="B1665">IF(Table2[[#This Row],[Nodes]:[Nodes]]=5,Table2[[#This Row],[Gap]:[Gap]],"")</f>
        <v/>
      </c>
      <c r="C1665" s="20" t="str" cm="1">
        <f t="array" ref="C1665">IF(Table2[[#This Row],[Nodes]:[Nodes]]=6,Table2[[#This Row],[Gap]:[Gap]],"")</f>
        <v/>
      </c>
      <c r="D1665" s="20" t="str" cm="1">
        <f t="array" ref="D1665">IF(Table2[[#This Row],[Nodes]:[Nodes]]=7,Table2[[#This Row],[Gap]:[Gap]],"")</f>
        <v/>
      </c>
    </row>
    <row r="1666" spans="1:4">
      <c r="A1666" s="20" t="str" cm="1">
        <f t="array" ref="A1666">IF(Table2[[#This Row],[Nodes]:[Nodes]]=4,Table2[[#This Row],[Gap]:[Gap]],"")</f>
        <v/>
      </c>
      <c r="B1666" s="20" t="str" cm="1">
        <f t="array" ref="B1666">IF(Table2[[#This Row],[Nodes]:[Nodes]]=5,Table2[[#This Row],[Gap]:[Gap]],"")</f>
        <v/>
      </c>
      <c r="C1666" s="20" t="str" cm="1">
        <f t="array" ref="C1666">IF(Table2[[#This Row],[Nodes]:[Nodes]]=6,Table2[[#This Row],[Gap]:[Gap]],"")</f>
        <v/>
      </c>
      <c r="D1666" s="20" t="str" cm="1">
        <f t="array" ref="D1666">IF(Table2[[#This Row],[Nodes]:[Nodes]]=7,Table2[[#This Row],[Gap]:[Gap]],"")</f>
        <v/>
      </c>
    </row>
    <row r="1667" spans="1:4">
      <c r="A1667" s="20" t="str" cm="1">
        <f t="array" ref="A1667">IF(Table2[[#This Row],[Nodes]:[Nodes]]=4,Table2[[#This Row],[Gap]:[Gap]],"")</f>
        <v/>
      </c>
      <c r="B1667" s="20" t="str" cm="1">
        <f t="array" ref="B1667">IF(Table2[[#This Row],[Nodes]:[Nodes]]=5,Table2[[#This Row],[Gap]:[Gap]],"")</f>
        <v/>
      </c>
      <c r="C1667" s="20" t="str" cm="1">
        <f t="array" ref="C1667">IF(Table2[[#This Row],[Nodes]:[Nodes]]=6,Table2[[#This Row],[Gap]:[Gap]],"")</f>
        <v/>
      </c>
      <c r="D1667" s="20" t="str" cm="1">
        <f t="array" ref="D1667">IF(Table2[[#This Row],[Nodes]:[Nodes]]=7,Table2[[#This Row],[Gap]:[Gap]],"")</f>
        <v/>
      </c>
    </row>
    <row r="1668" spans="1:4">
      <c r="A1668" s="20" t="str" cm="1">
        <f t="array" ref="A1668">IF(Table2[[#This Row],[Nodes]:[Nodes]]=4,Table2[[#This Row],[Gap]:[Gap]],"")</f>
        <v/>
      </c>
      <c r="B1668" s="20" t="str" cm="1">
        <f t="array" ref="B1668">IF(Table2[[#This Row],[Nodes]:[Nodes]]=5,Table2[[#This Row],[Gap]:[Gap]],"")</f>
        <v/>
      </c>
      <c r="C1668" s="20" t="str" cm="1">
        <f t="array" ref="C1668">IF(Table2[[#This Row],[Nodes]:[Nodes]]=6,Table2[[#This Row],[Gap]:[Gap]],"")</f>
        <v/>
      </c>
      <c r="D1668" s="20" t="str" cm="1">
        <f t="array" ref="D1668">IF(Table2[[#This Row],[Nodes]:[Nodes]]=7,Table2[[#This Row],[Gap]:[Gap]],"")</f>
        <v/>
      </c>
    </row>
    <row r="1669" spans="1:4">
      <c r="A1669" s="20" t="str" cm="1">
        <f t="array" ref="A1669">IF(Table2[[#This Row],[Nodes]:[Nodes]]=4,Table2[[#This Row],[Gap]:[Gap]],"")</f>
        <v/>
      </c>
      <c r="B1669" s="20" t="str" cm="1">
        <f t="array" ref="B1669">IF(Table2[[#This Row],[Nodes]:[Nodes]]=5,Table2[[#This Row],[Gap]:[Gap]],"")</f>
        <v/>
      </c>
      <c r="C1669" s="20" t="str" cm="1">
        <f t="array" ref="C1669">IF(Table2[[#This Row],[Nodes]:[Nodes]]=6,Table2[[#This Row],[Gap]:[Gap]],"")</f>
        <v/>
      </c>
      <c r="D1669" s="20" t="str" cm="1">
        <f t="array" ref="D1669">IF(Table2[[#This Row],[Nodes]:[Nodes]]=7,Table2[[#This Row],[Gap]:[Gap]],"")</f>
        <v/>
      </c>
    </row>
    <row r="1670" spans="1:4">
      <c r="A1670" s="20" t="str" cm="1">
        <f t="array" ref="A1670">IF(Table2[[#This Row],[Nodes]:[Nodes]]=4,Table2[[#This Row],[Gap]:[Gap]],"")</f>
        <v/>
      </c>
      <c r="B1670" s="20" t="str" cm="1">
        <f t="array" ref="B1670">IF(Table2[[#This Row],[Nodes]:[Nodes]]=5,Table2[[#This Row],[Gap]:[Gap]],"")</f>
        <v/>
      </c>
      <c r="C1670" s="20" t="str" cm="1">
        <f t="array" ref="C1670">IF(Table2[[#This Row],[Nodes]:[Nodes]]=6,Table2[[#This Row],[Gap]:[Gap]],"")</f>
        <v/>
      </c>
      <c r="D1670" s="20" t="str" cm="1">
        <f t="array" ref="D1670">IF(Table2[[#This Row],[Nodes]:[Nodes]]=7,Table2[[#This Row],[Gap]:[Gap]],"")</f>
        <v/>
      </c>
    </row>
    <row r="1671" spans="1:4">
      <c r="A1671" s="20" t="str" cm="1">
        <f t="array" ref="A1671">IF(Table2[[#This Row],[Nodes]:[Nodes]]=4,Table2[[#This Row],[Gap]:[Gap]],"")</f>
        <v/>
      </c>
      <c r="B1671" s="20" t="str" cm="1">
        <f t="array" ref="B1671">IF(Table2[[#This Row],[Nodes]:[Nodes]]=5,Table2[[#This Row],[Gap]:[Gap]],"")</f>
        <v/>
      </c>
      <c r="C1671" s="20" t="str" cm="1">
        <f t="array" ref="C1671">IF(Table2[[#This Row],[Nodes]:[Nodes]]=6,Table2[[#This Row],[Gap]:[Gap]],"")</f>
        <v/>
      </c>
      <c r="D1671" s="20" t="str" cm="1">
        <f t="array" ref="D1671">IF(Table2[[#This Row],[Nodes]:[Nodes]]=7,Table2[[#This Row],[Gap]:[Gap]],"")</f>
        <v/>
      </c>
    </row>
    <row r="1672" spans="1:4">
      <c r="A1672" s="20" t="str" cm="1">
        <f t="array" ref="A1672">IF(Table2[[#This Row],[Nodes]:[Nodes]]=4,Table2[[#This Row],[Gap]:[Gap]],"")</f>
        <v/>
      </c>
      <c r="B1672" s="20" t="str" cm="1">
        <f t="array" ref="B1672">IF(Table2[[#This Row],[Nodes]:[Nodes]]=5,Table2[[#This Row],[Gap]:[Gap]],"")</f>
        <v/>
      </c>
      <c r="C1672" s="20" t="str" cm="1">
        <f t="array" ref="C1672">IF(Table2[[#This Row],[Nodes]:[Nodes]]=6,Table2[[#This Row],[Gap]:[Gap]],"")</f>
        <v/>
      </c>
      <c r="D1672" s="20" t="str" cm="1">
        <f t="array" ref="D1672">IF(Table2[[#This Row],[Nodes]:[Nodes]]=7,Table2[[#This Row],[Gap]:[Gap]],"")</f>
        <v/>
      </c>
    </row>
    <row r="1673" spans="1:4">
      <c r="A1673" s="20" t="str" cm="1">
        <f t="array" ref="A1673">IF(Table2[[#This Row],[Nodes]:[Nodes]]=4,Table2[[#This Row],[Gap]:[Gap]],"")</f>
        <v/>
      </c>
      <c r="B1673" s="20" t="str" cm="1">
        <f t="array" ref="B1673">IF(Table2[[#This Row],[Nodes]:[Nodes]]=5,Table2[[#This Row],[Gap]:[Gap]],"")</f>
        <v/>
      </c>
      <c r="C1673" s="20" t="str" cm="1">
        <f t="array" ref="C1673">IF(Table2[[#This Row],[Nodes]:[Nodes]]=6,Table2[[#This Row],[Gap]:[Gap]],"")</f>
        <v/>
      </c>
      <c r="D1673" s="20" t="str" cm="1">
        <f t="array" ref="D1673">IF(Table2[[#This Row],[Nodes]:[Nodes]]=7,Table2[[#This Row],[Gap]:[Gap]],"")</f>
        <v/>
      </c>
    </row>
    <row r="1674" spans="1:4">
      <c r="A1674" s="20" t="str" cm="1">
        <f t="array" ref="A1674">IF(Table2[[#This Row],[Nodes]:[Nodes]]=4,Table2[[#This Row],[Gap]:[Gap]],"")</f>
        <v/>
      </c>
      <c r="B1674" s="20" t="str" cm="1">
        <f t="array" ref="B1674">IF(Table2[[#This Row],[Nodes]:[Nodes]]=5,Table2[[#This Row],[Gap]:[Gap]],"")</f>
        <v/>
      </c>
      <c r="C1674" s="20" t="str" cm="1">
        <f t="array" ref="C1674">IF(Table2[[#This Row],[Nodes]:[Nodes]]=6,Table2[[#This Row],[Gap]:[Gap]],"")</f>
        <v/>
      </c>
      <c r="D1674" s="20" t="str" cm="1">
        <f t="array" ref="D1674">IF(Table2[[#This Row],[Nodes]:[Nodes]]=7,Table2[[#This Row],[Gap]:[Gap]],"")</f>
        <v/>
      </c>
    </row>
    <row r="1675" spans="1:4">
      <c r="A1675" s="20" t="str" cm="1">
        <f t="array" ref="A1675">IF(Table2[[#This Row],[Nodes]:[Nodes]]=4,Table2[[#This Row],[Gap]:[Gap]],"")</f>
        <v/>
      </c>
      <c r="B1675" s="20" t="str" cm="1">
        <f t="array" ref="B1675">IF(Table2[[#This Row],[Nodes]:[Nodes]]=5,Table2[[#This Row],[Gap]:[Gap]],"")</f>
        <v/>
      </c>
      <c r="C1675" s="20" t="str" cm="1">
        <f t="array" ref="C1675">IF(Table2[[#This Row],[Nodes]:[Nodes]]=6,Table2[[#This Row],[Gap]:[Gap]],"")</f>
        <v/>
      </c>
      <c r="D1675" s="20" t="str" cm="1">
        <f t="array" ref="D1675">IF(Table2[[#This Row],[Nodes]:[Nodes]]=7,Table2[[#This Row],[Gap]:[Gap]],"")</f>
        <v/>
      </c>
    </row>
    <row r="1676" spans="1:4">
      <c r="A1676" s="20" t="str" cm="1">
        <f t="array" ref="A1676">IF(Table2[[#This Row],[Nodes]:[Nodes]]=4,Table2[[#This Row],[Gap]:[Gap]],"")</f>
        <v/>
      </c>
      <c r="B1676" s="20" t="str" cm="1">
        <f t="array" ref="B1676">IF(Table2[[#This Row],[Nodes]:[Nodes]]=5,Table2[[#This Row],[Gap]:[Gap]],"")</f>
        <v/>
      </c>
      <c r="C1676" s="20" t="str" cm="1">
        <f t="array" ref="C1676">IF(Table2[[#This Row],[Nodes]:[Nodes]]=6,Table2[[#This Row],[Gap]:[Gap]],"")</f>
        <v/>
      </c>
      <c r="D1676" s="20" t="str" cm="1">
        <f t="array" ref="D1676">IF(Table2[[#This Row],[Nodes]:[Nodes]]=7,Table2[[#This Row],[Gap]:[Gap]],"")</f>
        <v/>
      </c>
    </row>
    <row r="1677" spans="1:4">
      <c r="A1677" s="20" t="str" cm="1">
        <f t="array" ref="A1677">IF(Table2[[#This Row],[Nodes]:[Nodes]]=4,Table2[[#This Row],[Gap]:[Gap]],"")</f>
        <v/>
      </c>
      <c r="B1677" s="20" t="str" cm="1">
        <f t="array" ref="B1677">IF(Table2[[#This Row],[Nodes]:[Nodes]]=5,Table2[[#This Row],[Gap]:[Gap]],"")</f>
        <v/>
      </c>
      <c r="C1677" s="20" t="str" cm="1">
        <f t="array" ref="C1677">IF(Table2[[#This Row],[Nodes]:[Nodes]]=6,Table2[[#This Row],[Gap]:[Gap]],"")</f>
        <v/>
      </c>
      <c r="D1677" s="20" t="str" cm="1">
        <f t="array" ref="D1677">IF(Table2[[#This Row],[Nodes]:[Nodes]]=7,Table2[[#This Row],[Gap]:[Gap]],"")</f>
        <v/>
      </c>
    </row>
    <row r="1678" spans="1:4">
      <c r="A1678" s="20" t="str" cm="1">
        <f t="array" ref="A1678">IF(Table2[[#This Row],[Nodes]:[Nodes]]=4,Table2[[#This Row],[Gap]:[Gap]],"")</f>
        <v/>
      </c>
      <c r="B1678" s="20" t="str" cm="1">
        <f t="array" ref="B1678">IF(Table2[[#This Row],[Nodes]:[Nodes]]=5,Table2[[#This Row],[Gap]:[Gap]],"")</f>
        <v/>
      </c>
      <c r="C1678" s="20" t="str" cm="1">
        <f t="array" ref="C1678">IF(Table2[[#This Row],[Nodes]:[Nodes]]=6,Table2[[#This Row],[Gap]:[Gap]],"")</f>
        <v/>
      </c>
      <c r="D1678" s="20" t="str" cm="1">
        <f t="array" ref="D1678">IF(Table2[[#This Row],[Nodes]:[Nodes]]=7,Table2[[#This Row],[Gap]:[Gap]],"")</f>
        <v/>
      </c>
    </row>
    <row r="1679" spans="1:4">
      <c r="A1679" s="20" t="str" cm="1">
        <f t="array" ref="A1679">IF(Table2[[#This Row],[Nodes]:[Nodes]]=4,Table2[[#This Row],[Gap]:[Gap]],"")</f>
        <v/>
      </c>
      <c r="B1679" s="20" t="str" cm="1">
        <f t="array" ref="B1679">IF(Table2[[#This Row],[Nodes]:[Nodes]]=5,Table2[[#This Row],[Gap]:[Gap]],"")</f>
        <v/>
      </c>
      <c r="C1679" s="20" t="str" cm="1">
        <f t="array" ref="C1679">IF(Table2[[#This Row],[Nodes]:[Nodes]]=6,Table2[[#This Row],[Gap]:[Gap]],"")</f>
        <v/>
      </c>
      <c r="D1679" s="20" t="str" cm="1">
        <f t="array" ref="D1679">IF(Table2[[#This Row],[Nodes]:[Nodes]]=7,Table2[[#This Row],[Gap]:[Gap]],"")</f>
        <v/>
      </c>
    </row>
    <row r="1680" spans="1:4">
      <c r="A1680" s="20" t="str" cm="1">
        <f t="array" ref="A1680">IF(Table2[[#This Row],[Nodes]:[Nodes]]=4,Table2[[#This Row],[Gap]:[Gap]],"")</f>
        <v/>
      </c>
      <c r="B1680" s="20" t="str" cm="1">
        <f t="array" ref="B1680">IF(Table2[[#This Row],[Nodes]:[Nodes]]=5,Table2[[#This Row],[Gap]:[Gap]],"")</f>
        <v/>
      </c>
      <c r="C1680" s="20" t="str" cm="1">
        <f t="array" ref="C1680">IF(Table2[[#This Row],[Nodes]:[Nodes]]=6,Table2[[#This Row],[Gap]:[Gap]],"")</f>
        <v/>
      </c>
      <c r="D1680" s="20" t="str" cm="1">
        <f t="array" ref="D1680">IF(Table2[[#This Row],[Nodes]:[Nodes]]=7,Table2[[#This Row],[Gap]:[Gap]],"")</f>
        <v/>
      </c>
    </row>
    <row r="1681" spans="1:4">
      <c r="A1681" s="20" t="str" cm="1">
        <f t="array" ref="A1681">IF(Table2[[#This Row],[Nodes]:[Nodes]]=4,Table2[[#This Row],[Gap]:[Gap]],"")</f>
        <v/>
      </c>
      <c r="B1681" s="20" t="str" cm="1">
        <f t="array" ref="B1681">IF(Table2[[#This Row],[Nodes]:[Nodes]]=5,Table2[[#This Row],[Gap]:[Gap]],"")</f>
        <v/>
      </c>
      <c r="C1681" s="20" t="str" cm="1">
        <f t="array" ref="C1681">IF(Table2[[#This Row],[Nodes]:[Nodes]]=6,Table2[[#This Row],[Gap]:[Gap]],"")</f>
        <v/>
      </c>
      <c r="D1681" s="20" t="str" cm="1">
        <f t="array" ref="D1681">IF(Table2[[#This Row],[Nodes]:[Nodes]]=7,Table2[[#This Row],[Gap]:[Gap]],"")</f>
        <v/>
      </c>
    </row>
    <row r="1682" spans="1:4">
      <c r="A1682" s="20" t="str" cm="1">
        <f t="array" ref="A1682">IF(Table2[[#This Row],[Nodes]:[Nodes]]=4,Table2[[#This Row],[Gap]:[Gap]],"")</f>
        <v/>
      </c>
      <c r="B1682" s="20" t="str" cm="1">
        <f t="array" ref="B1682">IF(Table2[[#This Row],[Nodes]:[Nodes]]=5,Table2[[#This Row],[Gap]:[Gap]],"")</f>
        <v/>
      </c>
      <c r="C1682" s="20" t="str" cm="1">
        <f t="array" ref="C1682">IF(Table2[[#This Row],[Nodes]:[Nodes]]=6,Table2[[#This Row],[Gap]:[Gap]],"")</f>
        <v/>
      </c>
      <c r="D1682" s="20" t="str" cm="1">
        <f t="array" ref="D1682">IF(Table2[[#This Row],[Nodes]:[Nodes]]=7,Table2[[#This Row],[Gap]:[Gap]],"")</f>
        <v/>
      </c>
    </row>
    <row r="1683" spans="1:4">
      <c r="A1683" s="20" t="str" cm="1">
        <f t="array" ref="A1683">IF(Table2[[#This Row],[Nodes]:[Nodes]]=4,Table2[[#This Row],[Gap]:[Gap]],"")</f>
        <v/>
      </c>
      <c r="B1683" s="20" t="str" cm="1">
        <f t="array" ref="B1683">IF(Table2[[#This Row],[Nodes]:[Nodes]]=5,Table2[[#This Row],[Gap]:[Gap]],"")</f>
        <v/>
      </c>
      <c r="C1683" s="20" t="str" cm="1">
        <f t="array" ref="C1683">IF(Table2[[#This Row],[Nodes]:[Nodes]]=6,Table2[[#This Row],[Gap]:[Gap]],"")</f>
        <v/>
      </c>
      <c r="D1683" s="20" t="str" cm="1">
        <f t="array" ref="D1683">IF(Table2[[#This Row],[Nodes]:[Nodes]]=7,Table2[[#This Row],[Gap]:[Gap]],"")</f>
        <v/>
      </c>
    </row>
    <row r="1684" spans="1:4">
      <c r="A1684" s="20" t="str" cm="1">
        <f t="array" ref="A1684">IF(Table2[[#This Row],[Nodes]:[Nodes]]=4,Table2[[#This Row],[Gap]:[Gap]],"")</f>
        <v/>
      </c>
      <c r="B1684" s="20" t="str" cm="1">
        <f t="array" ref="B1684">IF(Table2[[#This Row],[Nodes]:[Nodes]]=5,Table2[[#This Row],[Gap]:[Gap]],"")</f>
        <v/>
      </c>
      <c r="C1684" s="20" t="str" cm="1">
        <f t="array" ref="C1684">IF(Table2[[#This Row],[Nodes]:[Nodes]]=6,Table2[[#This Row],[Gap]:[Gap]],"")</f>
        <v/>
      </c>
      <c r="D1684" s="20" t="str" cm="1">
        <f t="array" ref="D1684">IF(Table2[[#This Row],[Nodes]:[Nodes]]=7,Table2[[#This Row],[Gap]:[Gap]],"")</f>
        <v/>
      </c>
    </row>
    <row r="1685" spans="1:4">
      <c r="A1685" s="20" t="str" cm="1">
        <f t="array" ref="A1685">IF(Table2[[#This Row],[Nodes]:[Nodes]]=4,Table2[[#This Row],[Gap]:[Gap]],"")</f>
        <v/>
      </c>
      <c r="B1685" s="20" t="str" cm="1">
        <f t="array" ref="B1685">IF(Table2[[#This Row],[Nodes]:[Nodes]]=5,Table2[[#This Row],[Gap]:[Gap]],"")</f>
        <v/>
      </c>
      <c r="C1685" s="20" t="str" cm="1">
        <f t="array" ref="C1685">IF(Table2[[#This Row],[Nodes]:[Nodes]]=6,Table2[[#This Row],[Gap]:[Gap]],"")</f>
        <v/>
      </c>
      <c r="D1685" s="20" t="str" cm="1">
        <f t="array" ref="D1685">IF(Table2[[#This Row],[Nodes]:[Nodes]]=7,Table2[[#This Row],[Gap]:[Gap]],"")</f>
        <v/>
      </c>
    </row>
    <row r="1686" spans="1:4">
      <c r="A1686" s="20" t="str" cm="1">
        <f t="array" ref="A1686">IF(Table2[[#This Row],[Nodes]:[Nodes]]=4,Table2[[#This Row],[Gap]:[Gap]],"")</f>
        <v/>
      </c>
      <c r="B1686" s="20" t="str" cm="1">
        <f t="array" ref="B1686">IF(Table2[[#This Row],[Nodes]:[Nodes]]=5,Table2[[#This Row],[Gap]:[Gap]],"")</f>
        <v/>
      </c>
      <c r="C1686" s="20" t="str" cm="1">
        <f t="array" ref="C1686">IF(Table2[[#This Row],[Nodes]:[Nodes]]=6,Table2[[#This Row],[Gap]:[Gap]],"")</f>
        <v/>
      </c>
      <c r="D1686" s="20" t="str" cm="1">
        <f t="array" ref="D1686">IF(Table2[[#This Row],[Nodes]:[Nodes]]=7,Table2[[#This Row],[Gap]:[Gap]],"")</f>
        <v/>
      </c>
    </row>
    <row r="1687" spans="1:4">
      <c r="A1687" s="20" t="str" cm="1">
        <f t="array" ref="A1687">IF(Table2[[#This Row],[Nodes]:[Nodes]]=4,Table2[[#This Row],[Gap]:[Gap]],"")</f>
        <v/>
      </c>
      <c r="B1687" s="20" t="str" cm="1">
        <f t="array" ref="B1687">IF(Table2[[#This Row],[Nodes]:[Nodes]]=5,Table2[[#This Row],[Gap]:[Gap]],"")</f>
        <v/>
      </c>
      <c r="C1687" s="20" t="str" cm="1">
        <f t="array" ref="C1687">IF(Table2[[#This Row],[Nodes]:[Nodes]]=6,Table2[[#This Row],[Gap]:[Gap]],"")</f>
        <v/>
      </c>
      <c r="D1687" s="20" t="str" cm="1">
        <f t="array" ref="D1687">IF(Table2[[#This Row],[Nodes]:[Nodes]]=7,Table2[[#This Row],[Gap]:[Gap]],"")</f>
        <v/>
      </c>
    </row>
    <row r="1688" spans="1:4">
      <c r="A1688" s="20" t="str" cm="1">
        <f t="array" ref="A1688">IF(Table2[[#This Row],[Nodes]:[Nodes]]=4,Table2[[#This Row],[Gap]:[Gap]],"")</f>
        <v/>
      </c>
      <c r="B1688" s="20" t="str" cm="1">
        <f t="array" ref="B1688">IF(Table2[[#This Row],[Nodes]:[Nodes]]=5,Table2[[#This Row],[Gap]:[Gap]],"")</f>
        <v/>
      </c>
      <c r="C1688" s="20" t="str" cm="1">
        <f t="array" ref="C1688">IF(Table2[[#This Row],[Nodes]:[Nodes]]=6,Table2[[#This Row],[Gap]:[Gap]],"")</f>
        <v/>
      </c>
      <c r="D1688" s="20" t="str" cm="1">
        <f t="array" ref="D1688">IF(Table2[[#This Row],[Nodes]:[Nodes]]=7,Table2[[#This Row],[Gap]:[Gap]],"")</f>
        <v/>
      </c>
    </row>
    <row r="1689" spans="1:4">
      <c r="A1689" s="20" t="str" cm="1">
        <f t="array" ref="A1689">IF(Table2[[#This Row],[Nodes]:[Nodes]]=4,Table2[[#This Row],[Gap]:[Gap]],"")</f>
        <v/>
      </c>
      <c r="B1689" s="20" t="str" cm="1">
        <f t="array" ref="B1689">IF(Table2[[#This Row],[Nodes]:[Nodes]]=5,Table2[[#This Row],[Gap]:[Gap]],"")</f>
        <v/>
      </c>
      <c r="C1689" s="20" t="str" cm="1">
        <f t="array" ref="C1689">IF(Table2[[#This Row],[Nodes]:[Nodes]]=6,Table2[[#This Row],[Gap]:[Gap]],"")</f>
        <v/>
      </c>
      <c r="D1689" s="20" t="str" cm="1">
        <f t="array" ref="D1689">IF(Table2[[#This Row],[Nodes]:[Nodes]]=7,Table2[[#This Row],[Gap]:[Gap]],"")</f>
        <v/>
      </c>
    </row>
    <row r="1690" spans="1:4">
      <c r="A1690" s="20" t="str" cm="1">
        <f t="array" ref="A1690">IF(Table2[[#This Row],[Nodes]:[Nodes]]=4,Table2[[#This Row],[Gap]:[Gap]],"")</f>
        <v/>
      </c>
      <c r="B1690" s="20" t="str" cm="1">
        <f t="array" ref="B1690">IF(Table2[[#This Row],[Nodes]:[Nodes]]=5,Table2[[#This Row],[Gap]:[Gap]],"")</f>
        <v/>
      </c>
      <c r="C1690" s="20" t="str" cm="1">
        <f t="array" ref="C1690">IF(Table2[[#This Row],[Nodes]:[Nodes]]=6,Table2[[#This Row],[Gap]:[Gap]],"")</f>
        <v/>
      </c>
      <c r="D1690" s="20" t="str" cm="1">
        <f t="array" ref="D1690">IF(Table2[[#This Row],[Nodes]:[Nodes]]=7,Table2[[#This Row],[Gap]:[Gap]],"")</f>
        <v/>
      </c>
    </row>
    <row r="1691" spans="1:4">
      <c r="A1691" s="20" t="str" cm="1">
        <f t="array" ref="A1691">IF(Table2[[#This Row],[Nodes]:[Nodes]]=4,Table2[[#This Row],[Gap]:[Gap]],"")</f>
        <v/>
      </c>
      <c r="B1691" s="20" t="str" cm="1">
        <f t="array" ref="B1691">IF(Table2[[#This Row],[Nodes]:[Nodes]]=5,Table2[[#This Row],[Gap]:[Gap]],"")</f>
        <v/>
      </c>
      <c r="C1691" s="20" t="str" cm="1">
        <f t="array" ref="C1691">IF(Table2[[#This Row],[Nodes]:[Nodes]]=6,Table2[[#This Row],[Gap]:[Gap]],"")</f>
        <v/>
      </c>
      <c r="D1691" s="20" t="str" cm="1">
        <f t="array" ref="D1691">IF(Table2[[#This Row],[Nodes]:[Nodes]]=7,Table2[[#This Row],[Gap]:[Gap]],"")</f>
        <v/>
      </c>
    </row>
    <row r="1692" spans="1:4">
      <c r="A1692" s="20" t="str" cm="1">
        <f t="array" ref="A1692">IF(Table2[[#This Row],[Nodes]:[Nodes]]=4,Table2[[#This Row],[Gap]:[Gap]],"")</f>
        <v/>
      </c>
      <c r="B1692" s="20" t="str" cm="1">
        <f t="array" ref="B1692">IF(Table2[[#This Row],[Nodes]:[Nodes]]=5,Table2[[#This Row],[Gap]:[Gap]],"")</f>
        <v/>
      </c>
      <c r="C1692" s="20" t="str" cm="1">
        <f t="array" ref="C1692">IF(Table2[[#This Row],[Nodes]:[Nodes]]=6,Table2[[#This Row],[Gap]:[Gap]],"")</f>
        <v/>
      </c>
      <c r="D1692" s="20" t="str" cm="1">
        <f t="array" ref="D1692">IF(Table2[[#This Row],[Nodes]:[Nodes]]=7,Table2[[#This Row],[Gap]:[Gap]],"")</f>
        <v/>
      </c>
    </row>
    <row r="1693" spans="1:4">
      <c r="A1693" s="20" t="str" cm="1">
        <f t="array" ref="A1693">IF(Table2[[#This Row],[Nodes]:[Nodes]]=4,Table2[[#This Row],[Gap]:[Gap]],"")</f>
        <v/>
      </c>
      <c r="B1693" s="20" t="str" cm="1">
        <f t="array" ref="B1693">IF(Table2[[#This Row],[Nodes]:[Nodes]]=5,Table2[[#This Row],[Gap]:[Gap]],"")</f>
        <v/>
      </c>
      <c r="C1693" s="20" t="str" cm="1">
        <f t="array" ref="C1693">IF(Table2[[#This Row],[Nodes]:[Nodes]]=6,Table2[[#This Row],[Gap]:[Gap]],"")</f>
        <v/>
      </c>
      <c r="D1693" s="20" t="str" cm="1">
        <f t="array" ref="D1693">IF(Table2[[#This Row],[Nodes]:[Nodes]]=7,Table2[[#This Row],[Gap]:[Gap]],"")</f>
        <v/>
      </c>
    </row>
    <row r="1694" spans="1:4">
      <c r="A1694" s="20" t="str" cm="1">
        <f t="array" ref="A1694">IF(Table2[[#This Row],[Nodes]:[Nodes]]=4,Table2[[#This Row],[Gap]:[Gap]],"")</f>
        <v/>
      </c>
      <c r="B1694" s="20" t="str" cm="1">
        <f t="array" ref="B1694">IF(Table2[[#This Row],[Nodes]:[Nodes]]=5,Table2[[#This Row],[Gap]:[Gap]],"")</f>
        <v/>
      </c>
      <c r="C1694" s="20" t="str" cm="1">
        <f t="array" ref="C1694">IF(Table2[[#This Row],[Nodes]:[Nodes]]=6,Table2[[#This Row],[Gap]:[Gap]],"")</f>
        <v/>
      </c>
      <c r="D1694" s="20" t="str" cm="1">
        <f t="array" ref="D1694">IF(Table2[[#This Row],[Nodes]:[Nodes]]=7,Table2[[#This Row],[Gap]:[Gap]],"")</f>
        <v/>
      </c>
    </row>
    <row r="1695" spans="1:4">
      <c r="A1695" s="20" t="str" cm="1">
        <f t="array" ref="A1695">IF(Table2[[#This Row],[Nodes]:[Nodes]]=4,Table2[[#This Row],[Gap]:[Gap]],"")</f>
        <v/>
      </c>
      <c r="B1695" s="20" t="str" cm="1">
        <f t="array" ref="B1695">IF(Table2[[#This Row],[Nodes]:[Nodes]]=5,Table2[[#This Row],[Gap]:[Gap]],"")</f>
        <v/>
      </c>
      <c r="C1695" s="20" t="str" cm="1">
        <f t="array" ref="C1695">IF(Table2[[#This Row],[Nodes]:[Nodes]]=6,Table2[[#This Row],[Gap]:[Gap]],"")</f>
        <v/>
      </c>
      <c r="D1695" s="20" t="str" cm="1">
        <f t="array" ref="D1695">IF(Table2[[#This Row],[Nodes]:[Nodes]]=7,Table2[[#This Row],[Gap]:[Gap]],"")</f>
        <v/>
      </c>
    </row>
    <row r="1696" spans="1:4">
      <c r="A1696" s="20" t="str" cm="1">
        <f t="array" ref="A1696">IF(Table2[[#This Row],[Nodes]:[Nodes]]=4,Table2[[#This Row],[Gap]:[Gap]],"")</f>
        <v/>
      </c>
      <c r="B1696" s="20" t="str" cm="1">
        <f t="array" ref="B1696">IF(Table2[[#This Row],[Nodes]:[Nodes]]=5,Table2[[#This Row],[Gap]:[Gap]],"")</f>
        <v/>
      </c>
      <c r="C1696" s="20" t="str" cm="1">
        <f t="array" ref="C1696">IF(Table2[[#This Row],[Nodes]:[Nodes]]=6,Table2[[#This Row],[Gap]:[Gap]],"")</f>
        <v/>
      </c>
      <c r="D1696" s="20" t="str" cm="1">
        <f t="array" ref="D1696">IF(Table2[[#This Row],[Nodes]:[Nodes]]=7,Table2[[#This Row],[Gap]:[Gap]],"")</f>
        <v/>
      </c>
    </row>
    <row r="1697" spans="1:4">
      <c r="A1697" s="20" t="str" cm="1">
        <f t="array" ref="A1697">IF(Table2[[#This Row],[Nodes]:[Nodes]]=4,Table2[[#This Row],[Gap]:[Gap]],"")</f>
        <v/>
      </c>
      <c r="B1697" s="20" t="str" cm="1">
        <f t="array" ref="B1697">IF(Table2[[#This Row],[Nodes]:[Nodes]]=5,Table2[[#This Row],[Gap]:[Gap]],"")</f>
        <v/>
      </c>
      <c r="C1697" s="20" t="str" cm="1">
        <f t="array" ref="C1697">IF(Table2[[#This Row],[Nodes]:[Nodes]]=6,Table2[[#This Row],[Gap]:[Gap]],"")</f>
        <v/>
      </c>
      <c r="D1697" s="20" t="str" cm="1">
        <f t="array" ref="D1697">IF(Table2[[#This Row],[Nodes]:[Nodes]]=7,Table2[[#This Row],[Gap]:[Gap]],"")</f>
        <v/>
      </c>
    </row>
    <row r="1698" spans="1:4">
      <c r="A1698" s="20" t="str" cm="1">
        <f t="array" ref="A1698">IF(Table2[[#This Row],[Nodes]:[Nodes]]=4,Table2[[#This Row],[Gap]:[Gap]],"")</f>
        <v/>
      </c>
      <c r="B1698" s="20" t="str" cm="1">
        <f t="array" ref="B1698">IF(Table2[[#This Row],[Nodes]:[Nodes]]=5,Table2[[#This Row],[Gap]:[Gap]],"")</f>
        <v/>
      </c>
      <c r="C1698" s="20" t="str" cm="1">
        <f t="array" ref="C1698">IF(Table2[[#This Row],[Nodes]:[Nodes]]=6,Table2[[#This Row],[Gap]:[Gap]],"")</f>
        <v/>
      </c>
      <c r="D1698" s="20" t="str" cm="1">
        <f t="array" ref="D1698">IF(Table2[[#This Row],[Nodes]:[Nodes]]=7,Table2[[#This Row],[Gap]:[Gap]],"")</f>
        <v/>
      </c>
    </row>
    <row r="1699" spans="1:4">
      <c r="A1699" s="20" t="str" cm="1">
        <f t="array" ref="A1699">IF(Table2[[#This Row],[Nodes]:[Nodes]]=4,Table2[[#This Row],[Gap]:[Gap]],"")</f>
        <v/>
      </c>
      <c r="B1699" s="20" t="str" cm="1">
        <f t="array" ref="B1699">IF(Table2[[#This Row],[Nodes]:[Nodes]]=5,Table2[[#This Row],[Gap]:[Gap]],"")</f>
        <v/>
      </c>
      <c r="C1699" s="20" t="str" cm="1">
        <f t="array" ref="C1699">IF(Table2[[#This Row],[Nodes]:[Nodes]]=6,Table2[[#This Row],[Gap]:[Gap]],"")</f>
        <v/>
      </c>
      <c r="D1699" s="20" t="str" cm="1">
        <f t="array" ref="D1699">IF(Table2[[#This Row],[Nodes]:[Nodes]]=7,Table2[[#This Row],[Gap]:[Gap]],"")</f>
        <v/>
      </c>
    </row>
    <row r="1700" spans="1:4">
      <c r="A1700" s="20" t="str" cm="1">
        <f t="array" ref="A1700">IF(Table2[[#This Row],[Nodes]:[Nodes]]=4,Table2[[#This Row],[Gap]:[Gap]],"")</f>
        <v/>
      </c>
      <c r="B1700" s="20" t="str" cm="1">
        <f t="array" ref="B1700">IF(Table2[[#This Row],[Nodes]:[Nodes]]=5,Table2[[#This Row],[Gap]:[Gap]],"")</f>
        <v/>
      </c>
      <c r="C1700" s="20" t="str" cm="1">
        <f t="array" ref="C1700">IF(Table2[[#This Row],[Nodes]:[Nodes]]=6,Table2[[#This Row],[Gap]:[Gap]],"")</f>
        <v/>
      </c>
      <c r="D1700" s="20" t="str" cm="1">
        <f t="array" ref="D1700">IF(Table2[[#This Row],[Nodes]:[Nodes]]=7,Table2[[#This Row],[Gap]:[Gap]],"")</f>
        <v/>
      </c>
    </row>
    <row r="1701" spans="1:4">
      <c r="A1701" s="20" t="str" cm="1">
        <f t="array" ref="A1701">IF(Table2[[#This Row],[Nodes]:[Nodes]]=4,Table2[[#This Row],[Gap]:[Gap]],"")</f>
        <v/>
      </c>
      <c r="B1701" s="20" t="str" cm="1">
        <f t="array" ref="B1701">IF(Table2[[#This Row],[Nodes]:[Nodes]]=5,Table2[[#This Row],[Gap]:[Gap]],"")</f>
        <v/>
      </c>
      <c r="C1701" s="20" t="str" cm="1">
        <f t="array" ref="C1701">IF(Table2[[#This Row],[Nodes]:[Nodes]]=6,Table2[[#This Row],[Gap]:[Gap]],"")</f>
        <v/>
      </c>
      <c r="D1701" s="20" t="str" cm="1">
        <f t="array" ref="D1701">IF(Table2[[#This Row],[Nodes]:[Nodes]]=7,Table2[[#This Row],[Gap]:[Gap]],"")</f>
        <v/>
      </c>
    </row>
    <row r="1702" spans="1:4">
      <c r="A1702" s="20" t="str" cm="1">
        <f t="array" ref="A1702">IF(Table2[[#This Row],[Nodes]:[Nodes]]=4,Table2[[#This Row],[Gap]:[Gap]],"")</f>
        <v/>
      </c>
      <c r="B1702" s="20" t="str" cm="1">
        <f t="array" ref="B1702">IF(Table2[[#This Row],[Nodes]:[Nodes]]=5,Table2[[#This Row],[Gap]:[Gap]],"")</f>
        <v/>
      </c>
      <c r="C1702" s="20" t="str" cm="1">
        <f t="array" ref="C1702">IF(Table2[[#This Row],[Nodes]:[Nodes]]=6,Table2[[#This Row],[Gap]:[Gap]],"")</f>
        <v/>
      </c>
      <c r="D1702" s="20" t="str" cm="1">
        <f t="array" ref="D1702">IF(Table2[[#This Row],[Nodes]:[Nodes]]=7,Table2[[#This Row],[Gap]:[Gap]],"")</f>
        <v/>
      </c>
    </row>
    <row r="1703" spans="1:4">
      <c r="A1703" s="20" t="str" cm="1">
        <f t="array" ref="A1703">IF(Table2[[#This Row],[Nodes]:[Nodes]]=4,Table2[[#This Row],[Gap]:[Gap]],"")</f>
        <v/>
      </c>
      <c r="B1703" s="20" t="str" cm="1">
        <f t="array" ref="B1703">IF(Table2[[#This Row],[Nodes]:[Nodes]]=5,Table2[[#This Row],[Gap]:[Gap]],"")</f>
        <v/>
      </c>
      <c r="C1703" s="20" t="str" cm="1">
        <f t="array" ref="C1703">IF(Table2[[#This Row],[Nodes]:[Nodes]]=6,Table2[[#This Row],[Gap]:[Gap]],"")</f>
        <v/>
      </c>
      <c r="D1703" s="20" t="str" cm="1">
        <f t="array" ref="D1703">IF(Table2[[#This Row],[Nodes]:[Nodes]]=7,Table2[[#This Row],[Gap]:[Gap]],"")</f>
        <v/>
      </c>
    </row>
    <row r="1704" spans="1:4">
      <c r="A1704" s="20" t="str" cm="1">
        <f t="array" ref="A1704">IF(Table2[[#This Row],[Nodes]:[Nodes]]=4,Table2[[#This Row],[Gap]:[Gap]],"")</f>
        <v/>
      </c>
      <c r="B1704" s="20" t="str" cm="1">
        <f t="array" ref="B1704">IF(Table2[[#This Row],[Nodes]:[Nodes]]=5,Table2[[#This Row],[Gap]:[Gap]],"")</f>
        <v/>
      </c>
      <c r="C1704" s="20" t="str" cm="1">
        <f t="array" ref="C1704">IF(Table2[[#This Row],[Nodes]:[Nodes]]=6,Table2[[#This Row],[Gap]:[Gap]],"")</f>
        <v/>
      </c>
      <c r="D1704" s="20" t="str" cm="1">
        <f t="array" ref="D1704">IF(Table2[[#This Row],[Nodes]:[Nodes]]=7,Table2[[#This Row],[Gap]:[Gap]],"")</f>
        <v/>
      </c>
    </row>
    <row r="1705" spans="1:4">
      <c r="A1705" s="20" t="str" cm="1">
        <f t="array" ref="A1705">IF(Table2[[#This Row],[Nodes]:[Nodes]]=4,Table2[[#This Row],[Gap]:[Gap]],"")</f>
        <v/>
      </c>
      <c r="B1705" s="20" t="str" cm="1">
        <f t="array" ref="B1705">IF(Table2[[#This Row],[Nodes]:[Nodes]]=5,Table2[[#This Row],[Gap]:[Gap]],"")</f>
        <v/>
      </c>
      <c r="C1705" s="20" t="str" cm="1">
        <f t="array" ref="C1705">IF(Table2[[#This Row],[Nodes]:[Nodes]]=6,Table2[[#This Row],[Gap]:[Gap]],"")</f>
        <v/>
      </c>
      <c r="D1705" s="20" t="str" cm="1">
        <f t="array" ref="D1705">IF(Table2[[#This Row],[Nodes]:[Nodes]]=7,Table2[[#This Row],[Gap]:[Gap]],"")</f>
        <v/>
      </c>
    </row>
    <row r="1706" spans="1:4">
      <c r="A1706" s="20" t="str" cm="1">
        <f t="array" ref="A1706">IF(Table2[[#This Row],[Nodes]:[Nodes]]=4,Table2[[#This Row],[Gap]:[Gap]],"")</f>
        <v/>
      </c>
      <c r="B1706" s="20" t="str" cm="1">
        <f t="array" ref="B1706">IF(Table2[[#This Row],[Nodes]:[Nodes]]=5,Table2[[#This Row],[Gap]:[Gap]],"")</f>
        <v/>
      </c>
      <c r="C1706" s="20" t="str" cm="1">
        <f t="array" ref="C1706">IF(Table2[[#This Row],[Nodes]:[Nodes]]=6,Table2[[#This Row],[Gap]:[Gap]],"")</f>
        <v/>
      </c>
      <c r="D1706" s="20" t="str" cm="1">
        <f t="array" ref="D1706">IF(Table2[[#This Row],[Nodes]:[Nodes]]=7,Table2[[#This Row],[Gap]:[Gap]],"")</f>
        <v/>
      </c>
    </row>
    <row r="1707" spans="1:4">
      <c r="A1707" s="20" t="str" cm="1">
        <f t="array" ref="A1707">IF(Table2[[#This Row],[Nodes]:[Nodes]]=4,Table2[[#This Row],[Gap]:[Gap]],"")</f>
        <v/>
      </c>
      <c r="B1707" s="20" t="str" cm="1">
        <f t="array" ref="B1707">IF(Table2[[#This Row],[Nodes]:[Nodes]]=5,Table2[[#This Row],[Gap]:[Gap]],"")</f>
        <v/>
      </c>
      <c r="C1707" s="20" t="str" cm="1">
        <f t="array" ref="C1707">IF(Table2[[#This Row],[Nodes]:[Nodes]]=6,Table2[[#This Row],[Gap]:[Gap]],"")</f>
        <v/>
      </c>
      <c r="D1707" s="20" t="str" cm="1">
        <f t="array" ref="D1707">IF(Table2[[#This Row],[Nodes]:[Nodes]]=7,Table2[[#This Row],[Gap]:[Gap]],"")</f>
        <v/>
      </c>
    </row>
    <row r="1708" spans="1:4">
      <c r="A1708" s="20" t="str" cm="1">
        <f t="array" ref="A1708">IF(Table2[[#This Row],[Nodes]:[Nodes]]=4,Table2[[#This Row],[Gap]:[Gap]],"")</f>
        <v/>
      </c>
      <c r="B1708" s="20" t="str" cm="1">
        <f t="array" ref="B1708">IF(Table2[[#This Row],[Nodes]:[Nodes]]=5,Table2[[#This Row],[Gap]:[Gap]],"")</f>
        <v/>
      </c>
      <c r="C1708" s="20" t="str" cm="1">
        <f t="array" ref="C1708">IF(Table2[[#This Row],[Nodes]:[Nodes]]=6,Table2[[#This Row],[Gap]:[Gap]],"")</f>
        <v/>
      </c>
      <c r="D1708" s="20" t="str" cm="1">
        <f t="array" ref="D1708">IF(Table2[[#This Row],[Nodes]:[Nodes]]=7,Table2[[#This Row],[Gap]:[Gap]],"")</f>
        <v/>
      </c>
    </row>
    <row r="1709" spans="1:4">
      <c r="A1709" s="20" t="str" cm="1">
        <f t="array" ref="A1709">IF(Table2[[#This Row],[Nodes]:[Nodes]]=4,Table2[[#This Row],[Gap]:[Gap]],"")</f>
        <v/>
      </c>
      <c r="B1709" s="20" t="str" cm="1">
        <f t="array" ref="B1709">IF(Table2[[#This Row],[Nodes]:[Nodes]]=5,Table2[[#This Row],[Gap]:[Gap]],"")</f>
        <v/>
      </c>
      <c r="C1709" s="20" t="str" cm="1">
        <f t="array" ref="C1709">IF(Table2[[#This Row],[Nodes]:[Nodes]]=6,Table2[[#This Row],[Gap]:[Gap]],"")</f>
        <v/>
      </c>
      <c r="D1709" s="20" t="str" cm="1">
        <f t="array" ref="D1709">IF(Table2[[#This Row],[Nodes]:[Nodes]]=7,Table2[[#This Row],[Gap]:[Gap]],"")</f>
        <v/>
      </c>
    </row>
    <row r="1710" spans="1:4">
      <c r="A1710" s="20" t="str" cm="1">
        <f t="array" ref="A1710">IF(Table2[[#This Row],[Nodes]:[Nodes]]=4,Table2[[#This Row],[Gap]:[Gap]],"")</f>
        <v/>
      </c>
      <c r="B1710" s="20" t="str" cm="1">
        <f t="array" ref="B1710">IF(Table2[[#This Row],[Nodes]:[Nodes]]=5,Table2[[#This Row],[Gap]:[Gap]],"")</f>
        <v/>
      </c>
      <c r="C1710" s="20" t="str" cm="1">
        <f t="array" ref="C1710">IF(Table2[[#This Row],[Nodes]:[Nodes]]=6,Table2[[#This Row],[Gap]:[Gap]],"")</f>
        <v/>
      </c>
      <c r="D1710" s="20" t="str" cm="1">
        <f t="array" ref="D1710">IF(Table2[[#This Row],[Nodes]:[Nodes]]=7,Table2[[#This Row],[Gap]:[Gap]],"")</f>
        <v/>
      </c>
    </row>
    <row r="1711" spans="1:4">
      <c r="A1711" s="20" t="str" cm="1">
        <f t="array" ref="A1711">IF(Table2[[#This Row],[Nodes]:[Nodes]]=4,Table2[[#This Row],[Gap]:[Gap]],"")</f>
        <v/>
      </c>
      <c r="B1711" s="20" t="str" cm="1">
        <f t="array" ref="B1711">IF(Table2[[#This Row],[Nodes]:[Nodes]]=5,Table2[[#This Row],[Gap]:[Gap]],"")</f>
        <v/>
      </c>
      <c r="C1711" s="20" t="str" cm="1">
        <f t="array" ref="C1711">IF(Table2[[#This Row],[Nodes]:[Nodes]]=6,Table2[[#This Row],[Gap]:[Gap]],"")</f>
        <v/>
      </c>
      <c r="D1711" s="20" t="str" cm="1">
        <f t="array" ref="D1711">IF(Table2[[#This Row],[Nodes]:[Nodes]]=7,Table2[[#This Row],[Gap]:[Gap]],"")</f>
        <v/>
      </c>
    </row>
    <row r="1712" spans="1:4">
      <c r="A1712" s="20" t="str" cm="1">
        <f t="array" ref="A1712">IF(Table2[[#This Row],[Nodes]:[Nodes]]=4,Table2[[#This Row],[Gap]:[Gap]],"")</f>
        <v/>
      </c>
      <c r="B1712" s="20" t="str" cm="1">
        <f t="array" ref="B1712">IF(Table2[[#This Row],[Nodes]:[Nodes]]=5,Table2[[#This Row],[Gap]:[Gap]],"")</f>
        <v/>
      </c>
      <c r="C1712" s="20" t="str" cm="1">
        <f t="array" ref="C1712">IF(Table2[[#This Row],[Nodes]:[Nodes]]=6,Table2[[#This Row],[Gap]:[Gap]],"")</f>
        <v/>
      </c>
      <c r="D1712" s="20" t="str" cm="1">
        <f t="array" ref="D1712">IF(Table2[[#This Row],[Nodes]:[Nodes]]=7,Table2[[#This Row],[Gap]:[Gap]],"")</f>
        <v/>
      </c>
    </row>
    <row r="1713" spans="1:4">
      <c r="A1713" s="20" t="str" cm="1">
        <f t="array" ref="A1713">IF(Table2[[#This Row],[Nodes]:[Nodes]]=4,Table2[[#This Row],[Gap]:[Gap]],"")</f>
        <v/>
      </c>
      <c r="B1713" s="20" t="str" cm="1">
        <f t="array" ref="B1713">IF(Table2[[#This Row],[Nodes]:[Nodes]]=5,Table2[[#This Row],[Gap]:[Gap]],"")</f>
        <v/>
      </c>
      <c r="C1713" s="20" t="str" cm="1">
        <f t="array" ref="C1713">IF(Table2[[#This Row],[Nodes]:[Nodes]]=6,Table2[[#This Row],[Gap]:[Gap]],"")</f>
        <v/>
      </c>
      <c r="D1713" s="20" t="str" cm="1">
        <f t="array" ref="D1713">IF(Table2[[#This Row],[Nodes]:[Nodes]]=7,Table2[[#This Row],[Gap]:[Gap]],"")</f>
        <v/>
      </c>
    </row>
    <row r="1714" spans="1:4">
      <c r="A1714" s="20" t="str" cm="1">
        <f t="array" ref="A1714">IF(Table2[[#This Row],[Nodes]:[Nodes]]=4,Table2[[#This Row],[Gap]:[Gap]],"")</f>
        <v/>
      </c>
      <c r="B1714" s="20" t="str" cm="1">
        <f t="array" ref="B1714">IF(Table2[[#This Row],[Nodes]:[Nodes]]=5,Table2[[#This Row],[Gap]:[Gap]],"")</f>
        <v/>
      </c>
      <c r="C1714" s="20" t="str" cm="1">
        <f t="array" ref="C1714">IF(Table2[[#This Row],[Nodes]:[Nodes]]=6,Table2[[#This Row],[Gap]:[Gap]],"")</f>
        <v/>
      </c>
      <c r="D1714" s="20" t="str" cm="1">
        <f t="array" ref="D1714">IF(Table2[[#This Row],[Nodes]:[Nodes]]=7,Table2[[#This Row],[Gap]:[Gap]],"")</f>
        <v/>
      </c>
    </row>
    <row r="1715" spans="1:4">
      <c r="A1715" s="20" t="str" cm="1">
        <f t="array" ref="A1715">IF(Table2[[#This Row],[Nodes]:[Nodes]]=4,Table2[[#This Row],[Gap]:[Gap]],"")</f>
        <v/>
      </c>
      <c r="B1715" s="20" t="str" cm="1">
        <f t="array" ref="B1715">IF(Table2[[#This Row],[Nodes]:[Nodes]]=5,Table2[[#This Row],[Gap]:[Gap]],"")</f>
        <v/>
      </c>
      <c r="C1715" s="20" t="str" cm="1">
        <f t="array" ref="C1715">IF(Table2[[#This Row],[Nodes]:[Nodes]]=6,Table2[[#This Row],[Gap]:[Gap]],"")</f>
        <v/>
      </c>
      <c r="D1715" s="20" t="str" cm="1">
        <f t="array" ref="D1715">IF(Table2[[#This Row],[Nodes]:[Nodes]]=7,Table2[[#This Row],[Gap]:[Gap]],"")</f>
        <v/>
      </c>
    </row>
    <row r="1716" spans="1:4">
      <c r="A1716" s="20" t="str" cm="1">
        <f t="array" ref="A1716">IF(Table2[[#This Row],[Nodes]:[Nodes]]=4,Table2[[#This Row],[Gap]:[Gap]],"")</f>
        <v/>
      </c>
      <c r="B1716" s="20" t="str" cm="1">
        <f t="array" ref="B1716">IF(Table2[[#This Row],[Nodes]:[Nodes]]=5,Table2[[#This Row],[Gap]:[Gap]],"")</f>
        <v/>
      </c>
      <c r="C1716" s="20" t="str" cm="1">
        <f t="array" ref="C1716">IF(Table2[[#This Row],[Nodes]:[Nodes]]=6,Table2[[#This Row],[Gap]:[Gap]],"")</f>
        <v/>
      </c>
      <c r="D1716" s="20" t="str" cm="1">
        <f t="array" ref="D1716">IF(Table2[[#This Row],[Nodes]:[Nodes]]=7,Table2[[#This Row],[Gap]:[Gap]],"")</f>
        <v/>
      </c>
    </row>
    <row r="1717" spans="1:4">
      <c r="A1717" s="20" t="str" cm="1">
        <f t="array" ref="A1717">IF(Table2[[#This Row],[Nodes]:[Nodes]]=4,Table2[[#This Row],[Gap]:[Gap]],"")</f>
        <v/>
      </c>
      <c r="B1717" s="20" t="str" cm="1">
        <f t="array" ref="B1717">IF(Table2[[#This Row],[Nodes]:[Nodes]]=5,Table2[[#This Row],[Gap]:[Gap]],"")</f>
        <v/>
      </c>
      <c r="C1717" s="20" t="str" cm="1">
        <f t="array" ref="C1717">IF(Table2[[#This Row],[Nodes]:[Nodes]]=6,Table2[[#This Row],[Gap]:[Gap]],"")</f>
        <v/>
      </c>
      <c r="D1717" s="20" t="str" cm="1">
        <f t="array" ref="D1717">IF(Table2[[#This Row],[Nodes]:[Nodes]]=7,Table2[[#This Row],[Gap]:[Gap]],"")</f>
        <v/>
      </c>
    </row>
    <row r="1718" spans="1:4">
      <c r="A1718" s="20" t="str" cm="1">
        <f t="array" ref="A1718">IF(Table2[[#This Row],[Nodes]:[Nodes]]=4,Table2[[#This Row],[Gap]:[Gap]],"")</f>
        <v/>
      </c>
      <c r="B1718" s="20" t="str" cm="1">
        <f t="array" ref="B1718">IF(Table2[[#This Row],[Nodes]:[Nodes]]=5,Table2[[#This Row],[Gap]:[Gap]],"")</f>
        <v/>
      </c>
      <c r="C1718" s="20" t="str" cm="1">
        <f t="array" ref="C1718">IF(Table2[[#This Row],[Nodes]:[Nodes]]=6,Table2[[#This Row],[Gap]:[Gap]],"")</f>
        <v/>
      </c>
      <c r="D1718" s="20" t="str" cm="1">
        <f t="array" ref="D1718">IF(Table2[[#This Row],[Nodes]:[Nodes]]=7,Table2[[#This Row],[Gap]:[Gap]],"")</f>
        <v/>
      </c>
    </row>
    <row r="1719" spans="1:4">
      <c r="A1719" s="20" t="str" cm="1">
        <f t="array" ref="A1719">IF(Table2[[#This Row],[Nodes]:[Nodes]]=4,Table2[[#This Row],[Gap]:[Gap]],"")</f>
        <v/>
      </c>
      <c r="B1719" s="20" t="str" cm="1">
        <f t="array" ref="B1719">IF(Table2[[#This Row],[Nodes]:[Nodes]]=5,Table2[[#This Row],[Gap]:[Gap]],"")</f>
        <v/>
      </c>
      <c r="C1719" s="20" t="str" cm="1">
        <f t="array" ref="C1719">IF(Table2[[#This Row],[Nodes]:[Nodes]]=6,Table2[[#This Row],[Gap]:[Gap]],"")</f>
        <v/>
      </c>
      <c r="D1719" s="20" t="str" cm="1">
        <f t="array" ref="D1719">IF(Table2[[#This Row],[Nodes]:[Nodes]]=7,Table2[[#This Row],[Gap]:[Gap]],"")</f>
        <v/>
      </c>
    </row>
    <row r="1720" spans="1:4">
      <c r="A1720" s="20" t="str" cm="1">
        <f t="array" ref="A1720">IF(Table2[[#This Row],[Nodes]:[Nodes]]=4,Table2[[#This Row],[Gap]:[Gap]],"")</f>
        <v/>
      </c>
      <c r="B1720" s="20" t="str" cm="1">
        <f t="array" ref="B1720">IF(Table2[[#This Row],[Nodes]:[Nodes]]=5,Table2[[#This Row],[Gap]:[Gap]],"")</f>
        <v/>
      </c>
      <c r="C1720" s="20" t="str" cm="1">
        <f t="array" ref="C1720">IF(Table2[[#This Row],[Nodes]:[Nodes]]=6,Table2[[#This Row],[Gap]:[Gap]],"")</f>
        <v/>
      </c>
      <c r="D1720" s="20" t="str" cm="1">
        <f t="array" ref="D1720">IF(Table2[[#This Row],[Nodes]:[Nodes]]=7,Table2[[#This Row],[Gap]:[Gap]],"")</f>
        <v/>
      </c>
    </row>
    <row r="1721" spans="1:4">
      <c r="A1721" s="20" t="str" cm="1">
        <f t="array" ref="A1721">IF(Table2[[#This Row],[Nodes]:[Nodes]]=4,Table2[[#This Row],[Gap]:[Gap]],"")</f>
        <v/>
      </c>
      <c r="B1721" s="20" t="str" cm="1">
        <f t="array" ref="B1721">IF(Table2[[#This Row],[Nodes]:[Nodes]]=5,Table2[[#This Row],[Gap]:[Gap]],"")</f>
        <v/>
      </c>
      <c r="C1721" s="20" t="str" cm="1">
        <f t="array" ref="C1721">IF(Table2[[#This Row],[Nodes]:[Nodes]]=6,Table2[[#This Row],[Gap]:[Gap]],"")</f>
        <v/>
      </c>
      <c r="D1721" s="20" t="str" cm="1">
        <f t="array" ref="D1721">IF(Table2[[#This Row],[Nodes]:[Nodes]]=7,Table2[[#This Row],[Gap]:[Gap]],"")</f>
        <v/>
      </c>
    </row>
    <row r="1722" spans="1:4">
      <c r="A1722" s="20" t="str" cm="1">
        <f t="array" ref="A1722">IF(Table2[[#This Row],[Nodes]:[Nodes]]=4,Table2[[#This Row],[Gap]:[Gap]],"")</f>
        <v/>
      </c>
      <c r="B1722" s="20" t="str" cm="1">
        <f t="array" ref="B1722">IF(Table2[[#This Row],[Nodes]:[Nodes]]=5,Table2[[#This Row],[Gap]:[Gap]],"")</f>
        <v/>
      </c>
      <c r="C1722" s="20" t="str" cm="1">
        <f t="array" ref="C1722">IF(Table2[[#This Row],[Nodes]:[Nodes]]=6,Table2[[#This Row],[Gap]:[Gap]],"")</f>
        <v/>
      </c>
      <c r="D1722" s="20" t="str" cm="1">
        <f t="array" ref="D1722">IF(Table2[[#This Row],[Nodes]:[Nodes]]=7,Table2[[#This Row],[Gap]:[Gap]],"")</f>
        <v/>
      </c>
    </row>
    <row r="1723" spans="1:4">
      <c r="A1723" s="20" t="str" cm="1">
        <f t="array" ref="A1723">IF(Table2[[#This Row],[Nodes]:[Nodes]]=4,Table2[[#This Row],[Gap]:[Gap]],"")</f>
        <v/>
      </c>
      <c r="B1723" s="20" t="str" cm="1">
        <f t="array" ref="B1723">IF(Table2[[#This Row],[Nodes]:[Nodes]]=5,Table2[[#This Row],[Gap]:[Gap]],"")</f>
        <v/>
      </c>
      <c r="C1723" s="20" t="str" cm="1">
        <f t="array" ref="C1723">IF(Table2[[#This Row],[Nodes]:[Nodes]]=6,Table2[[#This Row],[Gap]:[Gap]],"")</f>
        <v/>
      </c>
      <c r="D1723" s="20" t="str" cm="1">
        <f t="array" ref="D1723">IF(Table2[[#This Row],[Nodes]:[Nodes]]=7,Table2[[#This Row],[Gap]:[Gap]],"")</f>
        <v/>
      </c>
    </row>
    <row r="1724" spans="1:4">
      <c r="A1724" s="20" t="str" cm="1">
        <f t="array" ref="A1724">IF(Table2[[#This Row],[Nodes]:[Nodes]]=4,Table2[[#This Row],[Gap]:[Gap]],"")</f>
        <v/>
      </c>
      <c r="B1724" s="20" t="str" cm="1">
        <f t="array" ref="B1724">IF(Table2[[#This Row],[Nodes]:[Nodes]]=5,Table2[[#This Row],[Gap]:[Gap]],"")</f>
        <v/>
      </c>
      <c r="C1724" s="20" t="str" cm="1">
        <f t="array" ref="C1724">IF(Table2[[#This Row],[Nodes]:[Nodes]]=6,Table2[[#This Row],[Gap]:[Gap]],"")</f>
        <v/>
      </c>
      <c r="D1724" s="20" t="str" cm="1">
        <f t="array" ref="D1724">IF(Table2[[#This Row],[Nodes]:[Nodes]]=7,Table2[[#This Row],[Gap]:[Gap]],"")</f>
        <v/>
      </c>
    </row>
    <row r="1725" spans="1:4">
      <c r="A1725" s="20" t="str" cm="1">
        <f t="array" ref="A1725">IF(Table2[[#This Row],[Nodes]:[Nodes]]=4,Table2[[#This Row],[Gap]:[Gap]],"")</f>
        <v/>
      </c>
      <c r="B1725" s="20" t="str" cm="1">
        <f t="array" ref="B1725">IF(Table2[[#This Row],[Nodes]:[Nodes]]=5,Table2[[#This Row],[Gap]:[Gap]],"")</f>
        <v/>
      </c>
      <c r="C1725" s="20" t="str" cm="1">
        <f t="array" ref="C1725">IF(Table2[[#This Row],[Nodes]:[Nodes]]=6,Table2[[#This Row],[Gap]:[Gap]],"")</f>
        <v/>
      </c>
      <c r="D1725" s="20" t="str" cm="1">
        <f t="array" ref="D1725">IF(Table2[[#This Row],[Nodes]:[Nodes]]=7,Table2[[#This Row],[Gap]:[Gap]],"")</f>
        <v/>
      </c>
    </row>
    <row r="1726" spans="1:4">
      <c r="A1726" s="20" t="str" cm="1">
        <f t="array" ref="A1726">IF(Table2[[#This Row],[Nodes]:[Nodes]]=4,Table2[[#This Row],[Gap]:[Gap]],"")</f>
        <v/>
      </c>
      <c r="B1726" s="20" t="str" cm="1">
        <f t="array" ref="B1726">IF(Table2[[#This Row],[Nodes]:[Nodes]]=5,Table2[[#This Row],[Gap]:[Gap]],"")</f>
        <v/>
      </c>
      <c r="C1726" s="20" t="str" cm="1">
        <f t="array" ref="C1726">IF(Table2[[#This Row],[Nodes]:[Nodes]]=6,Table2[[#This Row],[Gap]:[Gap]],"")</f>
        <v/>
      </c>
      <c r="D1726" s="20" t="str" cm="1">
        <f t="array" ref="D1726">IF(Table2[[#This Row],[Nodes]:[Nodes]]=7,Table2[[#This Row],[Gap]:[Gap]],"")</f>
        <v/>
      </c>
    </row>
    <row r="1727" spans="1:4">
      <c r="A1727" s="20" t="str" cm="1">
        <f t="array" ref="A1727">IF(Table2[[#This Row],[Nodes]:[Nodes]]=4,Table2[[#This Row],[Gap]:[Gap]],"")</f>
        <v/>
      </c>
      <c r="B1727" s="20" t="str" cm="1">
        <f t="array" ref="B1727">IF(Table2[[#This Row],[Nodes]:[Nodes]]=5,Table2[[#This Row],[Gap]:[Gap]],"")</f>
        <v/>
      </c>
      <c r="C1727" s="20" t="str" cm="1">
        <f t="array" ref="C1727">IF(Table2[[#This Row],[Nodes]:[Nodes]]=6,Table2[[#This Row],[Gap]:[Gap]],"")</f>
        <v/>
      </c>
      <c r="D1727" s="20" t="str" cm="1">
        <f t="array" ref="D1727">IF(Table2[[#This Row],[Nodes]:[Nodes]]=7,Table2[[#This Row],[Gap]:[Gap]],"")</f>
        <v/>
      </c>
    </row>
    <row r="1728" spans="1:4">
      <c r="A1728" s="20" t="str" cm="1">
        <f t="array" ref="A1728">IF(Table2[[#This Row],[Nodes]:[Nodes]]=4,Table2[[#This Row],[Gap]:[Gap]],"")</f>
        <v/>
      </c>
      <c r="B1728" s="20" t="str" cm="1">
        <f t="array" ref="B1728">IF(Table2[[#This Row],[Nodes]:[Nodes]]=5,Table2[[#This Row],[Gap]:[Gap]],"")</f>
        <v/>
      </c>
      <c r="C1728" s="20" t="str" cm="1">
        <f t="array" ref="C1728">IF(Table2[[#This Row],[Nodes]:[Nodes]]=6,Table2[[#This Row],[Gap]:[Gap]],"")</f>
        <v/>
      </c>
      <c r="D1728" s="20" t="str" cm="1">
        <f t="array" ref="D1728">IF(Table2[[#This Row],[Nodes]:[Nodes]]=7,Table2[[#This Row],[Gap]:[Gap]],"")</f>
        <v/>
      </c>
    </row>
    <row r="1729" spans="1:4">
      <c r="A1729" s="20" t="str" cm="1">
        <f t="array" ref="A1729">IF(Table2[[#This Row],[Nodes]:[Nodes]]=4,Table2[[#This Row],[Gap]:[Gap]],"")</f>
        <v/>
      </c>
      <c r="B1729" s="20" t="str" cm="1">
        <f t="array" ref="B1729">IF(Table2[[#This Row],[Nodes]:[Nodes]]=5,Table2[[#This Row],[Gap]:[Gap]],"")</f>
        <v/>
      </c>
      <c r="C1729" s="20" t="str" cm="1">
        <f t="array" ref="C1729">IF(Table2[[#This Row],[Nodes]:[Nodes]]=6,Table2[[#This Row],[Gap]:[Gap]],"")</f>
        <v/>
      </c>
      <c r="D1729" s="20" t="str" cm="1">
        <f t="array" ref="D1729">IF(Table2[[#This Row],[Nodes]:[Nodes]]=7,Table2[[#This Row],[Gap]:[Gap]],"")</f>
        <v/>
      </c>
    </row>
    <row r="1730" spans="1:4">
      <c r="A1730" s="20" t="str" cm="1">
        <f t="array" ref="A1730">IF(Table2[[#This Row],[Nodes]:[Nodes]]=4,Table2[[#This Row],[Gap]:[Gap]],"")</f>
        <v/>
      </c>
      <c r="B1730" s="20" t="str" cm="1">
        <f t="array" ref="B1730">IF(Table2[[#This Row],[Nodes]:[Nodes]]=5,Table2[[#This Row],[Gap]:[Gap]],"")</f>
        <v/>
      </c>
      <c r="C1730" s="20" t="str" cm="1">
        <f t="array" ref="C1730">IF(Table2[[#This Row],[Nodes]:[Nodes]]=6,Table2[[#This Row],[Gap]:[Gap]],"")</f>
        <v/>
      </c>
      <c r="D1730" s="20" t="str" cm="1">
        <f t="array" ref="D1730">IF(Table2[[#This Row],[Nodes]:[Nodes]]=7,Table2[[#This Row],[Gap]:[Gap]],"")</f>
        <v/>
      </c>
    </row>
    <row r="1731" spans="1:4">
      <c r="A1731" s="20" t="str" cm="1">
        <f t="array" ref="A1731">IF(Table2[[#This Row],[Nodes]:[Nodes]]=4,Table2[[#This Row],[Gap]:[Gap]],"")</f>
        <v/>
      </c>
      <c r="B1731" s="20" t="str" cm="1">
        <f t="array" ref="B1731">IF(Table2[[#This Row],[Nodes]:[Nodes]]=5,Table2[[#This Row],[Gap]:[Gap]],"")</f>
        <v/>
      </c>
      <c r="C1731" s="20" t="str" cm="1">
        <f t="array" ref="C1731">IF(Table2[[#This Row],[Nodes]:[Nodes]]=6,Table2[[#This Row],[Gap]:[Gap]],"")</f>
        <v/>
      </c>
      <c r="D1731" s="20" t="str" cm="1">
        <f t="array" ref="D1731">IF(Table2[[#This Row],[Nodes]:[Nodes]]=7,Table2[[#This Row],[Gap]:[Gap]],"")</f>
        <v/>
      </c>
    </row>
    <row r="1732" spans="1:4">
      <c r="A1732" s="20" t="str" cm="1">
        <f t="array" ref="A1732">IF(Table2[[#This Row],[Nodes]:[Nodes]]=4,Table2[[#This Row],[Gap]:[Gap]],"")</f>
        <v/>
      </c>
      <c r="B1732" s="20" t="str" cm="1">
        <f t="array" ref="B1732">IF(Table2[[#This Row],[Nodes]:[Nodes]]=5,Table2[[#This Row],[Gap]:[Gap]],"")</f>
        <v/>
      </c>
      <c r="C1732" s="20" t="str" cm="1">
        <f t="array" ref="C1732">IF(Table2[[#This Row],[Nodes]:[Nodes]]=6,Table2[[#This Row],[Gap]:[Gap]],"")</f>
        <v/>
      </c>
      <c r="D1732" s="20" t="str" cm="1">
        <f t="array" ref="D1732">IF(Table2[[#This Row],[Nodes]:[Nodes]]=7,Table2[[#This Row],[Gap]:[Gap]],"")</f>
        <v/>
      </c>
    </row>
    <row r="1733" spans="1:4">
      <c r="A1733" s="20" t="str" cm="1">
        <f t="array" ref="A1733">IF(Table2[[#This Row],[Nodes]:[Nodes]]=4,Table2[[#This Row],[Gap]:[Gap]],"")</f>
        <v/>
      </c>
      <c r="B1733" s="20" t="str" cm="1">
        <f t="array" ref="B1733">IF(Table2[[#This Row],[Nodes]:[Nodes]]=5,Table2[[#This Row],[Gap]:[Gap]],"")</f>
        <v/>
      </c>
      <c r="C1733" s="20" t="str" cm="1">
        <f t="array" ref="C1733">IF(Table2[[#This Row],[Nodes]:[Nodes]]=6,Table2[[#This Row],[Gap]:[Gap]],"")</f>
        <v/>
      </c>
      <c r="D1733" s="20" t="str" cm="1">
        <f t="array" ref="D1733">IF(Table2[[#This Row],[Nodes]:[Nodes]]=7,Table2[[#This Row],[Gap]:[Gap]],"")</f>
        <v/>
      </c>
    </row>
    <row r="1734" spans="1:4">
      <c r="A1734" s="20" t="str" cm="1">
        <f t="array" ref="A1734">IF(Table2[[#This Row],[Nodes]:[Nodes]]=4,Table2[[#This Row],[Gap]:[Gap]],"")</f>
        <v/>
      </c>
      <c r="B1734" s="20" t="str" cm="1">
        <f t="array" ref="B1734">IF(Table2[[#This Row],[Nodes]:[Nodes]]=5,Table2[[#This Row],[Gap]:[Gap]],"")</f>
        <v/>
      </c>
      <c r="C1734" s="20" t="str" cm="1">
        <f t="array" ref="C1734">IF(Table2[[#This Row],[Nodes]:[Nodes]]=6,Table2[[#This Row],[Gap]:[Gap]],"")</f>
        <v/>
      </c>
      <c r="D1734" s="20" t="str" cm="1">
        <f t="array" ref="D1734">IF(Table2[[#This Row],[Nodes]:[Nodes]]=7,Table2[[#This Row],[Gap]:[Gap]],"")</f>
        <v/>
      </c>
    </row>
    <row r="1735" spans="1:4">
      <c r="A1735" s="20" t="str" cm="1">
        <f t="array" ref="A1735">IF(Table2[[#This Row],[Nodes]:[Nodes]]=4,Table2[[#This Row],[Gap]:[Gap]],"")</f>
        <v/>
      </c>
      <c r="B1735" s="20" t="str" cm="1">
        <f t="array" ref="B1735">IF(Table2[[#This Row],[Nodes]:[Nodes]]=5,Table2[[#This Row],[Gap]:[Gap]],"")</f>
        <v/>
      </c>
      <c r="C1735" s="20" t="str" cm="1">
        <f t="array" ref="C1735">IF(Table2[[#This Row],[Nodes]:[Nodes]]=6,Table2[[#This Row],[Gap]:[Gap]],"")</f>
        <v/>
      </c>
      <c r="D1735" s="20" t="str" cm="1">
        <f t="array" ref="D1735">IF(Table2[[#This Row],[Nodes]:[Nodes]]=7,Table2[[#This Row],[Gap]:[Gap]],"")</f>
        <v/>
      </c>
    </row>
    <row r="1736" spans="1:4">
      <c r="A1736" s="20" t="str" cm="1">
        <f t="array" ref="A1736">IF(Table2[[#This Row],[Nodes]:[Nodes]]=4,Table2[[#This Row],[Gap]:[Gap]],"")</f>
        <v/>
      </c>
      <c r="B1736" s="20" t="str" cm="1">
        <f t="array" ref="B1736">IF(Table2[[#This Row],[Nodes]:[Nodes]]=5,Table2[[#This Row],[Gap]:[Gap]],"")</f>
        <v/>
      </c>
      <c r="C1736" s="20" t="str" cm="1">
        <f t="array" ref="C1736">IF(Table2[[#This Row],[Nodes]:[Nodes]]=6,Table2[[#This Row],[Gap]:[Gap]],"")</f>
        <v/>
      </c>
      <c r="D1736" s="20" t="str" cm="1">
        <f t="array" ref="D1736">IF(Table2[[#This Row],[Nodes]:[Nodes]]=7,Table2[[#This Row],[Gap]:[Gap]],"")</f>
        <v/>
      </c>
    </row>
    <row r="1737" spans="1:4">
      <c r="A1737" s="20" t="str" cm="1">
        <f t="array" ref="A1737">IF(Table2[[#This Row],[Nodes]:[Nodes]]=4,Table2[[#This Row],[Gap]:[Gap]],"")</f>
        <v/>
      </c>
      <c r="B1737" s="20" t="str" cm="1">
        <f t="array" ref="B1737">IF(Table2[[#This Row],[Nodes]:[Nodes]]=5,Table2[[#This Row],[Gap]:[Gap]],"")</f>
        <v/>
      </c>
      <c r="C1737" s="20" t="str" cm="1">
        <f t="array" ref="C1737">IF(Table2[[#This Row],[Nodes]:[Nodes]]=6,Table2[[#This Row],[Gap]:[Gap]],"")</f>
        <v/>
      </c>
      <c r="D1737" s="20" t="str" cm="1">
        <f t="array" ref="D1737">IF(Table2[[#This Row],[Nodes]:[Nodes]]=7,Table2[[#This Row],[Gap]:[Gap]],"")</f>
        <v/>
      </c>
    </row>
    <row r="1738" spans="1:4">
      <c r="A1738" s="20" t="str" cm="1">
        <f t="array" ref="A1738">IF(Table2[[#This Row],[Nodes]:[Nodes]]=4,Table2[[#This Row],[Gap]:[Gap]],"")</f>
        <v/>
      </c>
      <c r="B1738" s="20" t="str" cm="1">
        <f t="array" ref="B1738">IF(Table2[[#This Row],[Nodes]:[Nodes]]=5,Table2[[#This Row],[Gap]:[Gap]],"")</f>
        <v/>
      </c>
      <c r="C1738" s="20" t="str" cm="1">
        <f t="array" ref="C1738">IF(Table2[[#This Row],[Nodes]:[Nodes]]=6,Table2[[#This Row],[Gap]:[Gap]],"")</f>
        <v/>
      </c>
      <c r="D1738" s="20" t="str" cm="1">
        <f t="array" ref="D1738">IF(Table2[[#This Row],[Nodes]:[Nodes]]=7,Table2[[#This Row],[Gap]:[Gap]],"")</f>
        <v/>
      </c>
    </row>
    <row r="1739" spans="1:4">
      <c r="A1739" s="20" t="str" cm="1">
        <f t="array" ref="A1739">IF(Table2[[#This Row],[Nodes]:[Nodes]]=4,Table2[[#This Row],[Gap]:[Gap]],"")</f>
        <v/>
      </c>
      <c r="B1739" s="20" t="str" cm="1">
        <f t="array" ref="B1739">IF(Table2[[#This Row],[Nodes]:[Nodes]]=5,Table2[[#This Row],[Gap]:[Gap]],"")</f>
        <v/>
      </c>
      <c r="C1739" s="20" t="str" cm="1">
        <f t="array" ref="C1739">IF(Table2[[#This Row],[Nodes]:[Nodes]]=6,Table2[[#This Row],[Gap]:[Gap]],"")</f>
        <v/>
      </c>
      <c r="D1739" s="20" t="str" cm="1">
        <f t="array" ref="D1739">IF(Table2[[#This Row],[Nodes]:[Nodes]]=7,Table2[[#This Row],[Gap]:[Gap]],"")</f>
        <v/>
      </c>
    </row>
    <row r="1740" spans="1:4">
      <c r="A1740" s="20" t="str" cm="1">
        <f t="array" ref="A1740">IF(Table2[[#This Row],[Nodes]:[Nodes]]=4,Table2[[#This Row],[Gap]:[Gap]],"")</f>
        <v/>
      </c>
      <c r="B1740" s="20" t="str" cm="1">
        <f t="array" ref="B1740">IF(Table2[[#This Row],[Nodes]:[Nodes]]=5,Table2[[#This Row],[Gap]:[Gap]],"")</f>
        <v/>
      </c>
      <c r="C1740" s="20" t="str" cm="1">
        <f t="array" ref="C1740">IF(Table2[[#This Row],[Nodes]:[Nodes]]=6,Table2[[#This Row],[Gap]:[Gap]],"")</f>
        <v/>
      </c>
      <c r="D1740" s="20" t="str" cm="1">
        <f t="array" ref="D1740">IF(Table2[[#This Row],[Nodes]:[Nodes]]=7,Table2[[#This Row],[Gap]:[Gap]],"")</f>
        <v/>
      </c>
    </row>
    <row r="1741" spans="1:4">
      <c r="A1741" s="20" t="str" cm="1">
        <f t="array" ref="A1741">IF(Table2[[#This Row],[Nodes]:[Nodes]]=4,Table2[[#This Row],[Gap]:[Gap]],"")</f>
        <v/>
      </c>
      <c r="B1741" s="20" t="str" cm="1">
        <f t="array" ref="B1741">IF(Table2[[#This Row],[Nodes]:[Nodes]]=5,Table2[[#This Row],[Gap]:[Gap]],"")</f>
        <v/>
      </c>
      <c r="C1741" s="20" t="str" cm="1">
        <f t="array" ref="C1741">IF(Table2[[#This Row],[Nodes]:[Nodes]]=6,Table2[[#This Row],[Gap]:[Gap]],"")</f>
        <v/>
      </c>
      <c r="D1741" s="20" t="str" cm="1">
        <f t="array" ref="D1741">IF(Table2[[#This Row],[Nodes]:[Nodes]]=7,Table2[[#This Row],[Gap]:[Gap]],"")</f>
        <v/>
      </c>
    </row>
    <row r="1742" spans="1:4">
      <c r="A1742" s="20" t="str" cm="1">
        <f t="array" ref="A1742">IF(Table2[[#This Row],[Nodes]:[Nodes]]=4,Table2[[#This Row],[Gap]:[Gap]],"")</f>
        <v/>
      </c>
      <c r="B1742" s="20" t="str" cm="1">
        <f t="array" ref="B1742">IF(Table2[[#This Row],[Nodes]:[Nodes]]=5,Table2[[#This Row],[Gap]:[Gap]],"")</f>
        <v/>
      </c>
      <c r="C1742" s="20" t="str" cm="1">
        <f t="array" ref="C1742">IF(Table2[[#This Row],[Nodes]:[Nodes]]=6,Table2[[#This Row],[Gap]:[Gap]],"")</f>
        <v/>
      </c>
      <c r="D1742" s="20" t="str" cm="1">
        <f t="array" ref="D1742">IF(Table2[[#This Row],[Nodes]:[Nodes]]=7,Table2[[#This Row],[Gap]:[Gap]],"")</f>
        <v/>
      </c>
    </row>
    <row r="1743" spans="1:4">
      <c r="A1743" s="20" t="str" cm="1">
        <f t="array" ref="A1743">IF(Table2[[#This Row],[Nodes]:[Nodes]]=4,Table2[[#This Row],[Gap]:[Gap]],"")</f>
        <v/>
      </c>
      <c r="B1743" s="20" t="str" cm="1">
        <f t="array" ref="B1743">IF(Table2[[#This Row],[Nodes]:[Nodes]]=5,Table2[[#This Row],[Gap]:[Gap]],"")</f>
        <v/>
      </c>
      <c r="C1743" s="20" t="str" cm="1">
        <f t="array" ref="C1743">IF(Table2[[#This Row],[Nodes]:[Nodes]]=6,Table2[[#This Row],[Gap]:[Gap]],"")</f>
        <v/>
      </c>
      <c r="D1743" s="20" t="str" cm="1">
        <f t="array" ref="D1743">IF(Table2[[#This Row],[Nodes]:[Nodes]]=7,Table2[[#This Row],[Gap]:[Gap]],"")</f>
        <v/>
      </c>
    </row>
    <row r="1744" spans="1:4">
      <c r="A1744" s="20" t="str" cm="1">
        <f t="array" ref="A1744">IF(Table2[[#This Row],[Nodes]:[Nodes]]=4,Table2[[#This Row],[Gap]:[Gap]],"")</f>
        <v/>
      </c>
      <c r="B1744" s="20" t="str" cm="1">
        <f t="array" ref="B1744">IF(Table2[[#This Row],[Nodes]:[Nodes]]=5,Table2[[#This Row],[Gap]:[Gap]],"")</f>
        <v/>
      </c>
      <c r="C1744" s="20" t="str" cm="1">
        <f t="array" ref="C1744">IF(Table2[[#This Row],[Nodes]:[Nodes]]=6,Table2[[#This Row],[Gap]:[Gap]],"")</f>
        <v/>
      </c>
      <c r="D1744" s="20" t="str" cm="1">
        <f t="array" ref="D1744">IF(Table2[[#This Row],[Nodes]:[Nodes]]=7,Table2[[#This Row],[Gap]:[Gap]],"")</f>
        <v/>
      </c>
    </row>
    <row r="1745" spans="1:4">
      <c r="A1745" s="20" t="str" cm="1">
        <f t="array" ref="A1745">IF(Table2[[#This Row],[Nodes]:[Nodes]]=4,Table2[[#This Row],[Gap]:[Gap]],"")</f>
        <v/>
      </c>
      <c r="B1745" s="20" t="str" cm="1">
        <f t="array" ref="B1745">IF(Table2[[#This Row],[Nodes]:[Nodes]]=5,Table2[[#This Row],[Gap]:[Gap]],"")</f>
        <v/>
      </c>
      <c r="C1745" s="20" t="str" cm="1">
        <f t="array" ref="C1745">IF(Table2[[#This Row],[Nodes]:[Nodes]]=6,Table2[[#This Row],[Gap]:[Gap]],"")</f>
        <v/>
      </c>
      <c r="D1745" s="20" t="str" cm="1">
        <f t="array" ref="D1745">IF(Table2[[#This Row],[Nodes]:[Nodes]]=7,Table2[[#This Row],[Gap]:[Gap]],"")</f>
        <v/>
      </c>
    </row>
    <row r="1746" spans="1:4">
      <c r="A1746" s="20" t="str" cm="1">
        <f t="array" ref="A1746">IF(Table2[[#This Row],[Nodes]:[Nodes]]=4,Table2[[#This Row],[Gap]:[Gap]],"")</f>
        <v/>
      </c>
      <c r="B1746" s="20" t="str" cm="1">
        <f t="array" ref="B1746">IF(Table2[[#This Row],[Nodes]:[Nodes]]=5,Table2[[#This Row],[Gap]:[Gap]],"")</f>
        <v/>
      </c>
      <c r="C1746" s="20" t="str" cm="1">
        <f t="array" ref="C1746">IF(Table2[[#This Row],[Nodes]:[Nodes]]=6,Table2[[#This Row],[Gap]:[Gap]],"")</f>
        <v/>
      </c>
      <c r="D1746" s="20" t="str" cm="1">
        <f t="array" ref="D1746">IF(Table2[[#This Row],[Nodes]:[Nodes]]=7,Table2[[#This Row],[Gap]:[Gap]],"")</f>
        <v/>
      </c>
    </row>
    <row r="1747" spans="1:4">
      <c r="A1747" s="20" t="str" cm="1">
        <f t="array" ref="A1747">IF(Table2[[#This Row],[Nodes]:[Nodes]]=4,Table2[[#This Row],[Gap]:[Gap]],"")</f>
        <v/>
      </c>
      <c r="B1747" s="20" t="str" cm="1">
        <f t="array" ref="B1747">IF(Table2[[#This Row],[Nodes]:[Nodes]]=5,Table2[[#This Row],[Gap]:[Gap]],"")</f>
        <v/>
      </c>
      <c r="C1747" s="20" t="str" cm="1">
        <f t="array" ref="C1747">IF(Table2[[#This Row],[Nodes]:[Nodes]]=6,Table2[[#This Row],[Gap]:[Gap]],"")</f>
        <v/>
      </c>
      <c r="D1747" s="20" t="str" cm="1">
        <f t="array" ref="D1747">IF(Table2[[#This Row],[Nodes]:[Nodes]]=7,Table2[[#This Row],[Gap]:[Gap]],"")</f>
        <v/>
      </c>
    </row>
    <row r="1748" spans="1:4">
      <c r="A1748" s="20" t="str" cm="1">
        <f t="array" ref="A1748">IF(Table2[[#This Row],[Nodes]:[Nodes]]=4,Table2[[#This Row],[Gap]:[Gap]],"")</f>
        <v/>
      </c>
      <c r="B1748" s="20" t="str" cm="1">
        <f t="array" ref="B1748">IF(Table2[[#This Row],[Nodes]:[Nodes]]=5,Table2[[#This Row],[Gap]:[Gap]],"")</f>
        <v/>
      </c>
      <c r="C1748" s="20" t="str" cm="1">
        <f t="array" ref="C1748">IF(Table2[[#This Row],[Nodes]:[Nodes]]=6,Table2[[#This Row],[Gap]:[Gap]],"")</f>
        <v/>
      </c>
      <c r="D1748" s="20" t="str" cm="1">
        <f t="array" ref="D1748">IF(Table2[[#This Row],[Nodes]:[Nodes]]=7,Table2[[#This Row],[Gap]:[Gap]],"")</f>
        <v/>
      </c>
    </row>
    <row r="1749" spans="1:4">
      <c r="A1749" s="20" t="str" cm="1">
        <f t="array" ref="A1749">IF(Table2[[#This Row],[Nodes]:[Nodes]]=4,Table2[[#This Row],[Gap]:[Gap]],"")</f>
        <v/>
      </c>
      <c r="B1749" s="20" t="str" cm="1">
        <f t="array" ref="B1749">IF(Table2[[#This Row],[Nodes]:[Nodes]]=5,Table2[[#This Row],[Gap]:[Gap]],"")</f>
        <v/>
      </c>
      <c r="C1749" s="20" t="str" cm="1">
        <f t="array" ref="C1749">IF(Table2[[#This Row],[Nodes]:[Nodes]]=6,Table2[[#This Row],[Gap]:[Gap]],"")</f>
        <v/>
      </c>
      <c r="D1749" s="20" t="str" cm="1">
        <f t="array" ref="D1749">IF(Table2[[#This Row],[Nodes]:[Nodes]]=7,Table2[[#This Row],[Gap]:[Gap]],"")</f>
        <v/>
      </c>
    </row>
    <row r="1750" spans="1:4">
      <c r="A1750" s="20" t="str" cm="1">
        <f t="array" ref="A1750">IF(Table2[[#This Row],[Nodes]:[Nodes]]=4,Table2[[#This Row],[Gap]:[Gap]],"")</f>
        <v/>
      </c>
      <c r="B1750" s="20" t="str" cm="1">
        <f t="array" ref="B1750">IF(Table2[[#This Row],[Nodes]:[Nodes]]=5,Table2[[#This Row],[Gap]:[Gap]],"")</f>
        <v/>
      </c>
      <c r="C1750" s="20" t="str" cm="1">
        <f t="array" ref="C1750">IF(Table2[[#This Row],[Nodes]:[Nodes]]=6,Table2[[#This Row],[Gap]:[Gap]],"")</f>
        <v/>
      </c>
      <c r="D1750" s="20" t="str" cm="1">
        <f t="array" ref="D1750">IF(Table2[[#This Row],[Nodes]:[Nodes]]=7,Table2[[#This Row],[Gap]:[Gap]],"")</f>
        <v/>
      </c>
    </row>
    <row r="1751" spans="1:4">
      <c r="A1751" s="20" t="str" cm="1">
        <f t="array" ref="A1751">IF(Table2[[#This Row],[Nodes]:[Nodes]]=4,Table2[[#This Row],[Gap]:[Gap]],"")</f>
        <v/>
      </c>
      <c r="B1751" s="20" t="str" cm="1">
        <f t="array" ref="B1751">IF(Table2[[#This Row],[Nodes]:[Nodes]]=5,Table2[[#This Row],[Gap]:[Gap]],"")</f>
        <v/>
      </c>
      <c r="C1751" s="20" t="str" cm="1">
        <f t="array" ref="C1751">IF(Table2[[#This Row],[Nodes]:[Nodes]]=6,Table2[[#This Row],[Gap]:[Gap]],"")</f>
        <v/>
      </c>
      <c r="D1751" s="20" t="str" cm="1">
        <f t="array" ref="D1751">IF(Table2[[#This Row],[Nodes]:[Nodes]]=7,Table2[[#This Row],[Gap]:[Gap]],"")</f>
        <v/>
      </c>
    </row>
    <row r="1752" spans="1:4">
      <c r="A1752" s="20" t="str" cm="1">
        <f t="array" ref="A1752">IF(Table2[[#This Row],[Nodes]:[Nodes]]=4,Table2[[#This Row],[Gap]:[Gap]],"")</f>
        <v/>
      </c>
      <c r="B1752" s="20" t="str" cm="1">
        <f t="array" ref="B1752">IF(Table2[[#This Row],[Nodes]:[Nodes]]=5,Table2[[#This Row],[Gap]:[Gap]],"")</f>
        <v/>
      </c>
      <c r="C1752" s="20" t="str" cm="1">
        <f t="array" ref="C1752">IF(Table2[[#This Row],[Nodes]:[Nodes]]=6,Table2[[#This Row],[Gap]:[Gap]],"")</f>
        <v/>
      </c>
      <c r="D1752" s="20" t="str" cm="1">
        <f t="array" ref="D1752">IF(Table2[[#This Row],[Nodes]:[Nodes]]=7,Table2[[#This Row],[Gap]:[Gap]],"")</f>
        <v/>
      </c>
    </row>
    <row r="1753" spans="1:4">
      <c r="A1753" s="20" t="str" cm="1">
        <f t="array" ref="A1753">IF(Table2[[#This Row],[Nodes]:[Nodes]]=4,Table2[[#This Row],[Gap]:[Gap]],"")</f>
        <v/>
      </c>
      <c r="B1753" s="20" t="str" cm="1">
        <f t="array" ref="B1753">IF(Table2[[#This Row],[Nodes]:[Nodes]]=5,Table2[[#This Row],[Gap]:[Gap]],"")</f>
        <v/>
      </c>
      <c r="C1753" s="20" t="str" cm="1">
        <f t="array" ref="C1753">IF(Table2[[#This Row],[Nodes]:[Nodes]]=6,Table2[[#This Row],[Gap]:[Gap]],"")</f>
        <v/>
      </c>
      <c r="D1753" s="20" t="str" cm="1">
        <f t="array" ref="D1753">IF(Table2[[#This Row],[Nodes]:[Nodes]]=7,Table2[[#This Row],[Gap]:[Gap]],"")</f>
        <v/>
      </c>
    </row>
    <row r="1754" spans="1:4">
      <c r="A1754" s="20" t="str" cm="1">
        <f t="array" ref="A1754">IF(Table2[[#This Row],[Nodes]:[Nodes]]=4,Table2[[#This Row],[Gap]:[Gap]],"")</f>
        <v/>
      </c>
      <c r="B1754" s="20" t="str" cm="1">
        <f t="array" ref="B1754">IF(Table2[[#This Row],[Nodes]:[Nodes]]=5,Table2[[#This Row],[Gap]:[Gap]],"")</f>
        <v/>
      </c>
      <c r="C1754" s="20" t="str" cm="1">
        <f t="array" ref="C1754">IF(Table2[[#This Row],[Nodes]:[Nodes]]=6,Table2[[#This Row],[Gap]:[Gap]],"")</f>
        <v/>
      </c>
      <c r="D1754" s="20" t="str" cm="1">
        <f t="array" ref="D1754">IF(Table2[[#This Row],[Nodes]:[Nodes]]=7,Table2[[#This Row],[Gap]:[Gap]],"")</f>
        <v/>
      </c>
    </row>
    <row r="1755" spans="1:4">
      <c r="A1755" s="20" t="str" cm="1">
        <f t="array" ref="A1755">IF(Table2[[#This Row],[Nodes]:[Nodes]]=4,Table2[[#This Row],[Gap]:[Gap]],"")</f>
        <v/>
      </c>
      <c r="B1755" s="20" t="str" cm="1">
        <f t="array" ref="B1755">IF(Table2[[#This Row],[Nodes]:[Nodes]]=5,Table2[[#This Row],[Gap]:[Gap]],"")</f>
        <v/>
      </c>
      <c r="C1755" s="20" t="str" cm="1">
        <f t="array" ref="C1755">IF(Table2[[#This Row],[Nodes]:[Nodes]]=6,Table2[[#This Row],[Gap]:[Gap]],"")</f>
        <v/>
      </c>
      <c r="D1755" s="20" t="str" cm="1">
        <f t="array" ref="D1755">IF(Table2[[#This Row],[Nodes]:[Nodes]]=7,Table2[[#This Row],[Gap]:[Gap]],"")</f>
        <v/>
      </c>
    </row>
    <row r="1756" spans="1:4">
      <c r="A1756" s="20" t="str" cm="1">
        <f t="array" ref="A1756">IF(Table2[[#This Row],[Nodes]:[Nodes]]=4,Table2[[#This Row],[Gap]:[Gap]],"")</f>
        <v/>
      </c>
      <c r="B1756" s="20" t="str" cm="1">
        <f t="array" ref="B1756">IF(Table2[[#This Row],[Nodes]:[Nodes]]=5,Table2[[#This Row],[Gap]:[Gap]],"")</f>
        <v/>
      </c>
      <c r="C1756" s="20" t="str" cm="1">
        <f t="array" ref="C1756">IF(Table2[[#This Row],[Nodes]:[Nodes]]=6,Table2[[#This Row],[Gap]:[Gap]],"")</f>
        <v/>
      </c>
      <c r="D1756" s="20" t="str" cm="1">
        <f t="array" ref="D1756">IF(Table2[[#This Row],[Nodes]:[Nodes]]=7,Table2[[#This Row],[Gap]:[Gap]],"")</f>
        <v/>
      </c>
    </row>
    <row r="1757" spans="1:4">
      <c r="A1757" s="20" t="str" cm="1">
        <f t="array" ref="A1757">IF(Table2[[#This Row],[Nodes]:[Nodes]]=4,Table2[[#This Row],[Gap]:[Gap]],"")</f>
        <v/>
      </c>
      <c r="B1757" s="20" t="str" cm="1">
        <f t="array" ref="B1757">IF(Table2[[#This Row],[Nodes]:[Nodes]]=5,Table2[[#This Row],[Gap]:[Gap]],"")</f>
        <v/>
      </c>
      <c r="C1757" s="20" t="str" cm="1">
        <f t="array" ref="C1757">IF(Table2[[#This Row],[Nodes]:[Nodes]]=6,Table2[[#This Row],[Gap]:[Gap]],"")</f>
        <v/>
      </c>
      <c r="D1757" s="20" t="str" cm="1">
        <f t="array" ref="D1757">IF(Table2[[#This Row],[Nodes]:[Nodes]]=7,Table2[[#This Row],[Gap]:[Gap]],"")</f>
        <v/>
      </c>
    </row>
    <row r="1758" spans="1:4">
      <c r="A1758" s="20" t="str" cm="1">
        <f t="array" ref="A1758">IF(Table2[[#This Row],[Nodes]:[Nodes]]=4,Table2[[#This Row],[Gap]:[Gap]],"")</f>
        <v/>
      </c>
      <c r="B1758" s="20" t="str" cm="1">
        <f t="array" ref="B1758">IF(Table2[[#This Row],[Nodes]:[Nodes]]=5,Table2[[#This Row],[Gap]:[Gap]],"")</f>
        <v/>
      </c>
      <c r="C1758" s="20" t="str" cm="1">
        <f t="array" ref="C1758">IF(Table2[[#This Row],[Nodes]:[Nodes]]=6,Table2[[#This Row],[Gap]:[Gap]],"")</f>
        <v/>
      </c>
      <c r="D1758" s="20" t="str" cm="1">
        <f t="array" ref="D1758">IF(Table2[[#This Row],[Nodes]:[Nodes]]=7,Table2[[#This Row],[Gap]:[Gap]],"")</f>
        <v/>
      </c>
    </row>
    <row r="1759" spans="1:4">
      <c r="A1759" s="20" t="str" cm="1">
        <f t="array" ref="A1759">IF(Table2[[#This Row],[Nodes]:[Nodes]]=4,Table2[[#This Row],[Gap]:[Gap]],"")</f>
        <v/>
      </c>
      <c r="B1759" s="20" t="str" cm="1">
        <f t="array" ref="B1759">IF(Table2[[#This Row],[Nodes]:[Nodes]]=5,Table2[[#This Row],[Gap]:[Gap]],"")</f>
        <v/>
      </c>
      <c r="C1759" s="20" t="str" cm="1">
        <f t="array" ref="C1759">IF(Table2[[#This Row],[Nodes]:[Nodes]]=6,Table2[[#This Row],[Gap]:[Gap]],"")</f>
        <v/>
      </c>
      <c r="D1759" s="20" t="str" cm="1">
        <f t="array" ref="D1759">IF(Table2[[#This Row],[Nodes]:[Nodes]]=7,Table2[[#This Row],[Gap]:[Gap]],"")</f>
        <v/>
      </c>
    </row>
    <row r="1760" spans="1:4">
      <c r="A1760" s="20" t="str" cm="1">
        <f t="array" ref="A1760">IF(Table2[[#This Row],[Nodes]:[Nodes]]=4,Table2[[#This Row],[Gap]:[Gap]],"")</f>
        <v/>
      </c>
      <c r="B1760" s="20" t="str" cm="1">
        <f t="array" ref="B1760">IF(Table2[[#This Row],[Nodes]:[Nodes]]=5,Table2[[#This Row],[Gap]:[Gap]],"")</f>
        <v/>
      </c>
      <c r="C1760" s="20" t="str" cm="1">
        <f t="array" ref="C1760">IF(Table2[[#This Row],[Nodes]:[Nodes]]=6,Table2[[#This Row],[Gap]:[Gap]],"")</f>
        <v/>
      </c>
      <c r="D1760" s="20" t="str" cm="1">
        <f t="array" ref="D1760">IF(Table2[[#This Row],[Nodes]:[Nodes]]=7,Table2[[#This Row],[Gap]:[Gap]],"")</f>
        <v/>
      </c>
    </row>
    <row r="1761" spans="1:4">
      <c r="A1761" s="20" t="str" cm="1">
        <f t="array" ref="A1761">IF(Table2[[#This Row],[Nodes]:[Nodes]]=4,Table2[[#This Row],[Gap]:[Gap]],"")</f>
        <v/>
      </c>
      <c r="B1761" s="20" t="str" cm="1">
        <f t="array" ref="B1761">IF(Table2[[#This Row],[Nodes]:[Nodes]]=5,Table2[[#This Row],[Gap]:[Gap]],"")</f>
        <v/>
      </c>
      <c r="C1761" s="20" t="str" cm="1">
        <f t="array" ref="C1761">IF(Table2[[#This Row],[Nodes]:[Nodes]]=6,Table2[[#This Row],[Gap]:[Gap]],"")</f>
        <v/>
      </c>
      <c r="D1761" s="20" t="str" cm="1">
        <f t="array" ref="D1761">IF(Table2[[#This Row],[Nodes]:[Nodes]]=7,Table2[[#This Row],[Gap]:[Gap]],"")</f>
        <v/>
      </c>
    </row>
    <row r="1762" spans="1:4">
      <c r="A1762" s="20" t="str" cm="1">
        <f t="array" ref="A1762">IF(Table2[[#This Row],[Nodes]:[Nodes]]=4,Table2[[#This Row],[Gap]:[Gap]],"")</f>
        <v/>
      </c>
      <c r="B1762" s="20" t="str" cm="1">
        <f t="array" ref="B1762">IF(Table2[[#This Row],[Nodes]:[Nodes]]=5,Table2[[#This Row],[Gap]:[Gap]],"")</f>
        <v/>
      </c>
      <c r="C1762" s="20" t="str" cm="1">
        <f t="array" ref="C1762">IF(Table2[[#This Row],[Nodes]:[Nodes]]=6,Table2[[#This Row],[Gap]:[Gap]],"")</f>
        <v/>
      </c>
      <c r="D1762" s="20" t="str" cm="1">
        <f t="array" ref="D1762">IF(Table2[[#This Row],[Nodes]:[Nodes]]=7,Table2[[#This Row],[Gap]:[Gap]],"")</f>
        <v/>
      </c>
    </row>
    <row r="1763" spans="1:4">
      <c r="A1763" s="20" t="str" cm="1">
        <f t="array" ref="A1763">IF(Table2[[#This Row],[Nodes]:[Nodes]]=4,Table2[[#This Row],[Gap]:[Gap]],"")</f>
        <v/>
      </c>
      <c r="B1763" s="20" t="str" cm="1">
        <f t="array" ref="B1763">IF(Table2[[#This Row],[Nodes]:[Nodes]]=5,Table2[[#This Row],[Gap]:[Gap]],"")</f>
        <v/>
      </c>
      <c r="C1763" s="20" t="str" cm="1">
        <f t="array" ref="C1763">IF(Table2[[#This Row],[Nodes]:[Nodes]]=6,Table2[[#This Row],[Gap]:[Gap]],"")</f>
        <v/>
      </c>
      <c r="D1763" s="20" t="str" cm="1">
        <f t="array" ref="D1763">IF(Table2[[#This Row],[Nodes]:[Nodes]]=7,Table2[[#This Row],[Gap]:[Gap]],"")</f>
        <v/>
      </c>
    </row>
    <row r="1764" spans="1:4">
      <c r="A1764" s="20" t="str" cm="1">
        <f t="array" ref="A1764">IF(Table2[[#This Row],[Nodes]:[Nodes]]=4,Table2[[#This Row],[Gap]:[Gap]],"")</f>
        <v/>
      </c>
      <c r="B1764" s="20" t="str" cm="1">
        <f t="array" ref="B1764">IF(Table2[[#This Row],[Nodes]:[Nodes]]=5,Table2[[#This Row],[Gap]:[Gap]],"")</f>
        <v/>
      </c>
      <c r="C1764" s="20" t="str" cm="1">
        <f t="array" ref="C1764">IF(Table2[[#This Row],[Nodes]:[Nodes]]=6,Table2[[#This Row],[Gap]:[Gap]],"")</f>
        <v/>
      </c>
      <c r="D1764" s="20" t="str" cm="1">
        <f t="array" ref="D1764">IF(Table2[[#This Row],[Nodes]:[Nodes]]=7,Table2[[#This Row],[Gap]:[Gap]],"")</f>
        <v/>
      </c>
    </row>
    <row r="1765" spans="1:4">
      <c r="A1765" s="20" t="str" cm="1">
        <f t="array" ref="A1765">IF(Table2[[#This Row],[Nodes]:[Nodes]]=4,Table2[[#This Row],[Gap]:[Gap]],"")</f>
        <v/>
      </c>
      <c r="B1765" s="20" t="str" cm="1">
        <f t="array" ref="B1765">IF(Table2[[#This Row],[Nodes]:[Nodes]]=5,Table2[[#This Row],[Gap]:[Gap]],"")</f>
        <v/>
      </c>
      <c r="C1765" s="20" t="str" cm="1">
        <f t="array" ref="C1765">IF(Table2[[#This Row],[Nodes]:[Nodes]]=6,Table2[[#This Row],[Gap]:[Gap]],"")</f>
        <v/>
      </c>
      <c r="D1765" s="20" t="str" cm="1">
        <f t="array" ref="D1765">IF(Table2[[#This Row],[Nodes]:[Nodes]]=7,Table2[[#This Row],[Gap]:[Gap]],"")</f>
        <v/>
      </c>
    </row>
    <row r="1766" spans="1:4">
      <c r="A1766" s="20" t="str" cm="1">
        <f t="array" ref="A1766">IF(Table2[[#This Row],[Nodes]:[Nodes]]=4,Table2[[#This Row],[Gap]:[Gap]],"")</f>
        <v/>
      </c>
      <c r="B1766" s="20" t="str" cm="1">
        <f t="array" ref="B1766">IF(Table2[[#This Row],[Nodes]:[Nodes]]=5,Table2[[#This Row],[Gap]:[Gap]],"")</f>
        <v/>
      </c>
      <c r="C1766" s="20" t="str" cm="1">
        <f t="array" ref="C1766">IF(Table2[[#This Row],[Nodes]:[Nodes]]=6,Table2[[#This Row],[Gap]:[Gap]],"")</f>
        <v/>
      </c>
      <c r="D1766" s="20" t="str" cm="1">
        <f t="array" ref="D1766">IF(Table2[[#This Row],[Nodes]:[Nodes]]=7,Table2[[#This Row],[Gap]:[Gap]],"")</f>
        <v/>
      </c>
    </row>
    <row r="1767" spans="1:4">
      <c r="A1767" s="20" t="str" cm="1">
        <f t="array" ref="A1767">IF(Table2[[#This Row],[Nodes]:[Nodes]]=4,Table2[[#This Row],[Gap]:[Gap]],"")</f>
        <v/>
      </c>
      <c r="B1767" s="20" t="str" cm="1">
        <f t="array" ref="B1767">IF(Table2[[#This Row],[Nodes]:[Nodes]]=5,Table2[[#This Row],[Gap]:[Gap]],"")</f>
        <v/>
      </c>
      <c r="C1767" s="20" t="str" cm="1">
        <f t="array" ref="C1767">IF(Table2[[#This Row],[Nodes]:[Nodes]]=6,Table2[[#This Row],[Gap]:[Gap]],"")</f>
        <v/>
      </c>
      <c r="D1767" s="20" t="str" cm="1">
        <f t="array" ref="D1767">IF(Table2[[#This Row],[Nodes]:[Nodes]]=7,Table2[[#This Row],[Gap]:[Gap]],"")</f>
        <v/>
      </c>
    </row>
    <row r="1768" spans="1:4">
      <c r="A1768" s="20" t="str" cm="1">
        <f t="array" ref="A1768">IF(Table2[[#This Row],[Nodes]:[Nodes]]=4,Table2[[#This Row],[Gap]:[Gap]],"")</f>
        <v/>
      </c>
      <c r="B1768" s="20" t="str" cm="1">
        <f t="array" ref="B1768">IF(Table2[[#This Row],[Nodes]:[Nodes]]=5,Table2[[#This Row],[Gap]:[Gap]],"")</f>
        <v/>
      </c>
      <c r="C1768" s="20" t="str" cm="1">
        <f t="array" ref="C1768">IF(Table2[[#This Row],[Nodes]:[Nodes]]=6,Table2[[#This Row],[Gap]:[Gap]],"")</f>
        <v/>
      </c>
      <c r="D1768" s="20" t="str" cm="1">
        <f t="array" ref="D1768">IF(Table2[[#This Row],[Nodes]:[Nodes]]=7,Table2[[#This Row],[Gap]:[Gap]],"")</f>
        <v/>
      </c>
    </row>
    <row r="1769" spans="1:4">
      <c r="A1769" s="20" t="str" cm="1">
        <f t="array" ref="A1769">IF(Table2[[#This Row],[Nodes]:[Nodes]]=4,Table2[[#This Row],[Gap]:[Gap]],"")</f>
        <v/>
      </c>
      <c r="B1769" s="20" t="str" cm="1">
        <f t="array" ref="B1769">IF(Table2[[#This Row],[Nodes]:[Nodes]]=5,Table2[[#This Row],[Gap]:[Gap]],"")</f>
        <v/>
      </c>
      <c r="C1769" s="20" t="str" cm="1">
        <f t="array" ref="C1769">IF(Table2[[#This Row],[Nodes]:[Nodes]]=6,Table2[[#This Row],[Gap]:[Gap]],"")</f>
        <v/>
      </c>
      <c r="D1769" s="20" t="str" cm="1">
        <f t="array" ref="D1769">IF(Table2[[#This Row],[Nodes]:[Nodes]]=7,Table2[[#This Row],[Gap]:[Gap]],"")</f>
        <v/>
      </c>
    </row>
    <row r="1770" spans="1:4">
      <c r="A1770" s="20" t="str" cm="1">
        <f t="array" ref="A1770">IF(Table2[[#This Row],[Nodes]:[Nodes]]=4,Table2[[#This Row],[Gap]:[Gap]],"")</f>
        <v/>
      </c>
      <c r="B1770" s="20" t="str" cm="1">
        <f t="array" ref="B1770">IF(Table2[[#This Row],[Nodes]:[Nodes]]=5,Table2[[#This Row],[Gap]:[Gap]],"")</f>
        <v/>
      </c>
      <c r="C1770" s="20" t="str" cm="1">
        <f t="array" ref="C1770">IF(Table2[[#This Row],[Nodes]:[Nodes]]=6,Table2[[#This Row],[Gap]:[Gap]],"")</f>
        <v/>
      </c>
      <c r="D1770" s="20" t="str" cm="1">
        <f t="array" ref="D1770">IF(Table2[[#This Row],[Nodes]:[Nodes]]=7,Table2[[#This Row],[Gap]:[Gap]],"")</f>
        <v/>
      </c>
    </row>
    <row r="1771" spans="1:4">
      <c r="A1771" s="20" t="str" cm="1">
        <f t="array" ref="A1771">IF(Table2[[#This Row],[Nodes]:[Nodes]]=4,Table2[[#This Row],[Gap]:[Gap]],"")</f>
        <v/>
      </c>
      <c r="B1771" s="20" t="str" cm="1">
        <f t="array" ref="B1771">IF(Table2[[#This Row],[Nodes]:[Nodes]]=5,Table2[[#This Row],[Gap]:[Gap]],"")</f>
        <v/>
      </c>
      <c r="C1771" s="20" t="str" cm="1">
        <f t="array" ref="C1771">IF(Table2[[#This Row],[Nodes]:[Nodes]]=6,Table2[[#This Row],[Gap]:[Gap]],"")</f>
        <v/>
      </c>
      <c r="D1771" s="20" t="str" cm="1">
        <f t="array" ref="D1771">IF(Table2[[#This Row],[Nodes]:[Nodes]]=7,Table2[[#This Row],[Gap]:[Gap]],"")</f>
        <v/>
      </c>
    </row>
    <row r="1772" spans="1:4">
      <c r="A1772" s="20" t="str" cm="1">
        <f t="array" ref="A1772">IF(Table2[[#This Row],[Nodes]:[Nodes]]=4,Table2[[#This Row],[Gap]:[Gap]],"")</f>
        <v/>
      </c>
      <c r="B1772" s="20" t="str" cm="1">
        <f t="array" ref="B1772">IF(Table2[[#This Row],[Nodes]:[Nodes]]=5,Table2[[#This Row],[Gap]:[Gap]],"")</f>
        <v/>
      </c>
      <c r="C1772" s="20" t="str" cm="1">
        <f t="array" ref="C1772">IF(Table2[[#This Row],[Nodes]:[Nodes]]=6,Table2[[#This Row],[Gap]:[Gap]],"")</f>
        <v/>
      </c>
      <c r="D1772" s="20" t="str" cm="1">
        <f t="array" ref="D1772">IF(Table2[[#This Row],[Nodes]:[Nodes]]=7,Table2[[#This Row],[Gap]:[Gap]],"")</f>
        <v/>
      </c>
    </row>
    <row r="1773" spans="1:4">
      <c r="A1773" s="20" t="str" cm="1">
        <f t="array" ref="A1773">IF(Table2[[#This Row],[Nodes]:[Nodes]]=4,Table2[[#This Row],[Gap]:[Gap]],"")</f>
        <v/>
      </c>
      <c r="B1773" s="20" t="str" cm="1">
        <f t="array" ref="B1773">IF(Table2[[#This Row],[Nodes]:[Nodes]]=5,Table2[[#This Row],[Gap]:[Gap]],"")</f>
        <v/>
      </c>
      <c r="C1773" s="20" t="str" cm="1">
        <f t="array" ref="C1773">IF(Table2[[#This Row],[Nodes]:[Nodes]]=6,Table2[[#This Row],[Gap]:[Gap]],"")</f>
        <v/>
      </c>
      <c r="D1773" s="20" t="str" cm="1">
        <f t="array" ref="D1773">IF(Table2[[#This Row],[Nodes]:[Nodes]]=7,Table2[[#This Row],[Gap]:[Gap]],"")</f>
        <v/>
      </c>
    </row>
    <row r="1774" spans="1:4">
      <c r="A1774" s="20" t="str" cm="1">
        <f t="array" ref="A1774">IF(Table2[[#This Row],[Nodes]:[Nodes]]=4,Table2[[#This Row],[Gap]:[Gap]],"")</f>
        <v/>
      </c>
      <c r="B1774" s="20" t="str" cm="1">
        <f t="array" ref="B1774">IF(Table2[[#This Row],[Nodes]:[Nodes]]=5,Table2[[#This Row],[Gap]:[Gap]],"")</f>
        <v/>
      </c>
      <c r="C1774" s="20" t="str" cm="1">
        <f t="array" ref="C1774">IF(Table2[[#This Row],[Nodes]:[Nodes]]=6,Table2[[#This Row],[Gap]:[Gap]],"")</f>
        <v/>
      </c>
      <c r="D1774" s="20" t="str" cm="1">
        <f t="array" ref="D1774">IF(Table2[[#This Row],[Nodes]:[Nodes]]=7,Table2[[#This Row],[Gap]:[Gap]],"")</f>
        <v/>
      </c>
    </row>
    <row r="1775" spans="1:4">
      <c r="A1775" s="20" t="str" cm="1">
        <f t="array" ref="A1775">IF(Table2[[#This Row],[Nodes]:[Nodes]]=4,Table2[[#This Row],[Gap]:[Gap]],"")</f>
        <v/>
      </c>
      <c r="B1775" s="20" t="str" cm="1">
        <f t="array" ref="B1775">IF(Table2[[#This Row],[Nodes]:[Nodes]]=5,Table2[[#This Row],[Gap]:[Gap]],"")</f>
        <v/>
      </c>
      <c r="C1775" s="20" t="str" cm="1">
        <f t="array" ref="C1775">IF(Table2[[#This Row],[Nodes]:[Nodes]]=6,Table2[[#This Row],[Gap]:[Gap]],"")</f>
        <v/>
      </c>
      <c r="D1775" s="20" t="str" cm="1">
        <f t="array" ref="D1775">IF(Table2[[#This Row],[Nodes]:[Nodes]]=7,Table2[[#This Row],[Gap]:[Gap]],"")</f>
        <v/>
      </c>
    </row>
    <row r="1776" spans="1:4">
      <c r="A1776" s="20" t="str" cm="1">
        <f t="array" ref="A1776">IF(Table2[[#This Row],[Nodes]:[Nodes]]=4,Table2[[#This Row],[Gap]:[Gap]],"")</f>
        <v/>
      </c>
      <c r="B1776" s="20" t="str" cm="1">
        <f t="array" ref="B1776">IF(Table2[[#This Row],[Nodes]:[Nodes]]=5,Table2[[#This Row],[Gap]:[Gap]],"")</f>
        <v/>
      </c>
      <c r="C1776" s="20" t="str" cm="1">
        <f t="array" ref="C1776">IF(Table2[[#This Row],[Nodes]:[Nodes]]=6,Table2[[#This Row],[Gap]:[Gap]],"")</f>
        <v/>
      </c>
      <c r="D1776" s="20" t="str" cm="1">
        <f t="array" ref="D1776">IF(Table2[[#This Row],[Nodes]:[Nodes]]=7,Table2[[#This Row],[Gap]:[Gap]],"")</f>
        <v/>
      </c>
    </row>
    <row r="1777" spans="1:4">
      <c r="A1777" s="20" t="str" cm="1">
        <f t="array" ref="A1777">IF(Table2[[#This Row],[Nodes]:[Nodes]]=4,Table2[[#This Row],[Gap]:[Gap]],"")</f>
        <v/>
      </c>
      <c r="B1777" s="20" t="str" cm="1">
        <f t="array" ref="B1777">IF(Table2[[#This Row],[Nodes]:[Nodes]]=5,Table2[[#This Row],[Gap]:[Gap]],"")</f>
        <v/>
      </c>
      <c r="C1777" s="20" t="str" cm="1">
        <f t="array" ref="C1777">IF(Table2[[#This Row],[Nodes]:[Nodes]]=6,Table2[[#This Row],[Gap]:[Gap]],"")</f>
        <v/>
      </c>
      <c r="D1777" s="20" t="str" cm="1">
        <f t="array" ref="D1777">IF(Table2[[#This Row],[Nodes]:[Nodes]]=7,Table2[[#This Row],[Gap]:[Gap]],"")</f>
        <v/>
      </c>
    </row>
    <row r="1778" spans="1:4">
      <c r="A1778" s="20" t="str" cm="1">
        <f t="array" ref="A1778">IF(Table2[[#This Row],[Nodes]:[Nodes]]=4,Table2[[#This Row],[Gap]:[Gap]],"")</f>
        <v/>
      </c>
      <c r="B1778" s="20" t="str" cm="1">
        <f t="array" ref="B1778">IF(Table2[[#This Row],[Nodes]:[Nodes]]=5,Table2[[#This Row],[Gap]:[Gap]],"")</f>
        <v/>
      </c>
      <c r="C1778" s="20" t="str" cm="1">
        <f t="array" ref="C1778">IF(Table2[[#This Row],[Nodes]:[Nodes]]=6,Table2[[#This Row],[Gap]:[Gap]],"")</f>
        <v/>
      </c>
      <c r="D1778" s="20" t="str" cm="1">
        <f t="array" ref="D1778">IF(Table2[[#This Row],[Nodes]:[Nodes]]=7,Table2[[#This Row],[Gap]:[Gap]],"")</f>
        <v/>
      </c>
    </row>
    <row r="1779" spans="1:4">
      <c r="A1779" s="20" t="str" cm="1">
        <f t="array" ref="A1779">IF(Table2[[#This Row],[Nodes]:[Nodes]]=4,Table2[[#This Row],[Gap]:[Gap]],"")</f>
        <v/>
      </c>
      <c r="B1779" s="20" t="str" cm="1">
        <f t="array" ref="B1779">IF(Table2[[#This Row],[Nodes]:[Nodes]]=5,Table2[[#This Row],[Gap]:[Gap]],"")</f>
        <v/>
      </c>
      <c r="C1779" s="20" t="str" cm="1">
        <f t="array" ref="C1779">IF(Table2[[#This Row],[Nodes]:[Nodes]]=6,Table2[[#This Row],[Gap]:[Gap]],"")</f>
        <v/>
      </c>
      <c r="D1779" s="20" t="str" cm="1">
        <f t="array" ref="D1779">IF(Table2[[#This Row],[Nodes]:[Nodes]]=7,Table2[[#This Row],[Gap]:[Gap]],"")</f>
        <v/>
      </c>
    </row>
    <row r="1780" spans="1:4">
      <c r="A1780" s="20" t="str" cm="1">
        <f t="array" ref="A1780">IF(Table2[[#This Row],[Nodes]:[Nodes]]=4,Table2[[#This Row],[Gap]:[Gap]],"")</f>
        <v/>
      </c>
      <c r="B1780" s="20" t="str" cm="1">
        <f t="array" ref="B1780">IF(Table2[[#This Row],[Nodes]:[Nodes]]=5,Table2[[#This Row],[Gap]:[Gap]],"")</f>
        <v/>
      </c>
      <c r="C1780" s="20" t="str" cm="1">
        <f t="array" ref="C1780">IF(Table2[[#This Row],[Nodes]:[Nodes]]=6,Table2[[#This Row],[Gap]:[Gap]],"")</f>
        <v/>
      </c>
      <c r="D1780" s="20" t="str" cm="1">
        <f t="array" ref="D1780">IF(Table2[[#This Row],[Nodes]:[Nodes]]=7,Table2[[#This Row],[Gap]:[Gap]],"")</f>
        <v/>
      </c>
    </row>
    <row r="1781" spans="1:4">
      <c r="A1781" s="20" t="str" cm="1">
        <f t="array" ref="A1781">IF(Table2[[#This Row],[Nodes]:[Nodes]]=4,Table2[[#This Row],[Gap]:[Gap]],"")</f>
        <v/>
      </c>
      <c r="B1781" s="20" t="str" cm="1">
        <f t="array" ref="B1781">IF(Table2[[#This Row],[Nodes]:[Nodes]]=5,Table2[[#This Row],[Gap]:[Gap]],"")</f>
        <v/>
      </c>
      <c r="C1781" s="20" t="str" cm="1">
        <f t="array" ref="C1781">IF(Table2[[#This Row],[Nodes]:[Nodes]]=6,Table2[[#This Row],[Gap]:[Gap]],"")</f>
        <v/>
      </c>
      <c r="D1781" s="20" t="str" cm="1">
        <f t="array" ref="D1781">IF(Table2[[#This Row],[Nodes]:[Nodes]]=7,Table2[[#This Row],[Gap]:[Gap]],"")</f>
        <v/>
      </c>
    </row>
    <row r="1782" spans="1:4">
      <c r="A1782" s="20" t="str" cm="1">
        <f t="array" ref="A1782">IF(Table2[[#This Row],[Nodes]:[Nodes]]=4,Table2[[#This Row],[Gap]:[Gap]],"")</f>
        <v/>
      </c>
      <c r="B1782" s="20" t="str" cm="1">
        <f t="array" ref="B1782">IF(Table2[[#This Row],[Nodes]:[Nodes]]=5,Table2[[#This Row],[Gap]:[Gap]],"")</f>
        <v/>
      </c>
      <c r="C1782" s="20" t="str" cm="1">
        <f t="array" ref="C1782">IF(Table2[[#This Row],[Nodes]:[Nodes]]=6,Table2[[#This Row],[Gap]:[Gap]],"")</f>
        <v/>
      </c>
      <c r="D1782" s="20" t="str" cm="1">
        <f t="array" ref="D1782">IF(Table2[[#This Row],[Nodes]:[Nodes]]=7,Table2[[#This Row],[Gap]:[Gap]],"")</f>
        <v/>
      </c>
    </row>
    <row r="1783" spans="1:4">
      <c r="A1783" s="20" t="str" cm="1">
        <f t="array" ref="A1783">IF(Table2[[#This Row],[Nodes]:[Nodes]]=4,Table2[[#This Row],[Gap]:[Gap]],"")</f>
        <v/>
      </c>
      <c r="B1783" s="20" t="str" cm="1">
        <f t="array" ref="B1783">IF(Table2[[#This Row],[Nodes]:[Nodes]]=5,Table2[[#This Row],[Gap]:[Gap]],"")</f>
        <v/>
      </c>
      <c r="C1783" s="20" t="str" cm="1">
        <f t="array" ref="C1783">IF(Table2[[#This Row],[Nodes]:[Nodes]]=6,Table2[[#This Row],[Gap]:[Gap]],"")</f>
        <v/>
      </c>
      <c r="D1783" s="20" t="str" cm="1">
        <f t="array" ref="D1783">IF(Table2[[#This Row],[Nodes]:[Nodes]]=7,Table2[[#This Row],[Gap]:[Gap]],"")</f>
        <v/>
      </c>
    </row>
    <row r="1784" spans="1:4">
      <c r="A1784" s="20" t="str" cm="1">
        <f t="array" ref="A1784">IF(Table2[[#This Row],[Nodes]:[Nodes]]=4,Table2[[#This Row],[Gap]:[Gap]],"")</f>
        <v/>
      </c>
      <c r="B1784" s="20" t="str" cm="1">
        <f t="array" ref="B1784">IF(Table2[[#This Row],[Nodes]:[Nodes]]=5,Table2[[#This Row],[Gap]:[Gap]],"")</f>
        <v/>
      </c>
      <c r="C1784" s="20" t="str" cm="1">
        <f t="array" ref="C1784">IF(Table2[[#This Row],[Nodes]:[Nodes]]=6,Table2[[#This Row],[Gap]:[Gap]],"")</f>
        <v/>
      </c>
      <c r="D1784" s="20" t="str" cm="1">
        <f t="array" ref="D1784">IF(Table2[[#This Row],[Nodes]:[Nodes]]=7,Table2[[#This Row],[Gap]:[Gap]],"")</f>
        <v/>
      </c>
    </row>
    <row r="1785" spans="1:4">
      <c r="A1785" s="20" t="str" cm="1">
        <f t="array" ref="A1785">IF(Table2[[#This Row],[Nodes]:[Nodes]]=4,Table2[[#This Row],[Gap]:[Gap]],"")</f>
        <v/>
      </c>
      <c r="B1785" s="20" t="str" cm="1">
        <f t="array" ref="B1785">IF(Table2[[#This Row],[Nodes]:[Nodes]]=5,Table2[[#This Row],[Gap]:[Gap]],"")</f>
        <v/>
      </c>
      <c r="C1785" s="20" t="str" cm="1">
        <f t="array" ref="C1785">IF(Table2[[#This Row],[Nodes]:[Nodes]]=6,Table2[[#This Row],[Gap]:[Gap]],"")</f>
        <v/>
      </c>
      <c r="D1785" s="20" t="str" cm="1">
        <f t="array" ref="D1785">IF(Table2[[#This Row],[Nodes]:[Nodes]]=7,Table2[[#This Row],[Gap]:[Gap]],"")</f>
        <v/>
      </c>
    </row>
    <row r="1786" spans="1:4">
      <c r="A1786" s="20" t="str" cm="1">
        <f t="array" ref="A1786">IF(Table2[[#This Row],[Nodes]:[Nodes]]=4,Table2[[#This Row],[Gap]:[Gap]],"")</f>
        <v/>
      </c>
      <c r="B1786" s="20" t="str" cm="1">
        <f t="array" ref="B1786">IF(Table2[[#This Row],[Nodes]:[Nodes]]=5,Table2[[#This Row],[Gap]:[Gap]],"")</f>
        <v/>
      </c>
      <c r="C1786" s="20" t="str" cm="1">
        <f t="array" ref="C1786">IF(Table2[[#This Row],[Nodes]:[Nodes]]=6,Table2[[#This Row],[Gap]:[Gap]],"")</f>
        <v/>
      </c>
      <c r="D1786" s="20" t="str" cm="1">
        <f t="array" ref="D1786">IF(Table2[[#This Row],[Nodes]:[Nodes]]=7,Table2[[#This Row],[Gap]:[Gap]],"")</f>
        <v/>
      </c>
    </row>
    <row r="1787" spans="1:4">
      <c r="A1787" s="20" t="str" cm="1">
        <f t="array" ref="A1787">IF(Table2[[#This Row],[Nodes]:[Nodes]]=4,Table2[[#This Row],[Gap]:[Gap]],"")</f>
        <v/>
      </c>
      <c r="B1787" s="20" t="str" cm="1">
        <f t="array" ref="B1787">IF(Table2[[#This Row],[Nodes]:[Nodes]]=5,Table2[[#This Row],[Gap]:[Gap]],"")</f>
        <v/>
      </c>
      <c r="C1787" s="20" t="str" cm="1">
        <f t="array" ref="C1787">IF(Table2[[#This Row],[Nodes]:[Nodes]]=6,Table2[[#This Row],[Gap]:[Gap]],"")</f>
        <v/>
      </c>
      <c r="D1787" s="20" t="str" cm="1">
        <f t="array" ref="D1787">IF(Table2[[#This Row],[Nodes]:[Nodes]]=7,Table2[[#This Row],[Gap]:[Gap]],"")</f>
        <v/>
      </c>
    </row>
    <row r="1788" spans="1:4">
      <c r="A1788" s="20" t="str" cm="1">
        <f t="array" ref="A1788">IF(Table2[[#This Row],[Nodes]:[Nodes]]=4,Table2[[#This Row],[Gap]:[Gap]],"")</f>
        <v/>
      </c>
      <c r="B1788" s="20" t="str" cm="1">
        <f t="array" ref="B1788">IF(Table2[[#This Row],[Nodes]:[Nodes]]=5,Table2[[#This Row],[Gap]:[Gap]],"")</f>
        <v/>
      </c>
      <c r="C1788" s="20" t="str" cm="1">
        <f t="array" ref="C1788">IF(Table2[[#This Row],[Nodes]:[Nodes]]=6,Table2[[#This Row],[Gap]:[Gap]],"")</f>
        <v/>
      </c>
      <c r="D1788" s="20" t="str" cm="1">
        <f t="array" ref="D1788">IF(Table2[[#This Row],[Nodes]:[Nodes]]=7,Table2[[#This Row],[Gap]:[Gap]],"")</f>
        <v/>
      </c>
    </row>
    <row r="1789" spans="1:4">
      <c r="A1789" s="20" t="str" cm="1">
        <f t="array" ref="A1789">IF(Table2[[#This Row],[Nodes]:[Nodes]]=4,Table2[[#This Row],[Gap]:[Gap]],"")</f>
        <v/>
      </c>
      <c r="B1789" s="20" t="str" cm="1">
        <f t="array" ref="B1789">IF(Table2[[#This Row],[Nodes]:[Nodes]]=5,Table2[[#This Row],[Gap]:[Gap]],"")</f>
        <v/>
      </c>
      <c r="C1789" s="20" t="str" cm="1">
        <f t="array" ref="C1789">IF(Table2[[#This Row],[Nodes]:[Nodes]]=6,Table2[[#This Row],[Gap]:[Gap]],"")</f>
        <v/>
      </c>
      <c r="D1789" s="20" t="str" cm="1">
        <f t="array" ref="D1789">IF(Table2[[#This Row],[Nodes]:[Nodes]]=7,Table2[[#This Row],[Gap]:[Gap]],"")</f>
        <v/>
      </c>
    </row>
    <row r="1790" spans="1:4">
      <c r="A1790" s="20" t="str" cm="1">
        <f t="array" ref="A1790">IF(Table2[[#This Row],[Nodes]:[Nodes]]=4,Table2[[#This Row],[Gap]:[Gap]],"")</f>
        <v/>
      </c>
      <c r="B1790" s="20" t="str" cm="1">
        <f t="array" ref="B1790">IF(Table2[[#This Row],[Nodes]:[Nodes]]=5,Table2[[#This Row],[Gap]:[Gap]],"")</f>
        <v/>
      </c>
      <c r="C1790" s="20" t="str" cm="1">
        <f t="array" ref="C1790">IF(Table2[[#This Row],[Nodes]:[Nodes]]=6,Table2[[#This Row],[Gap]:[Gap]],"")</f>
        <v/>
      </c>
      <c r="D1790" s="20" t="str" cm="1">
        <f t="array" ref="D1790">IF(Table2[[#This Row],[Nodes]:[Nodes]]=7,Table2[[#This Row],[Gap]:[Gap]],"")</f>
        <v/>
      </c>
    </row>
    <row r="1791" spans="1:4">
      <c r="A1791" s="20" t="str" cm="1">
        <f t="array" ref="A1791">IF(Table2[[#This Row],[Nodes]:[Nodes]]=4,Table2[[#This Row],[Gap]:[Gap]],"")</f>
        <v/>
      </c>
      <c r="B1791" s="20" t="str" cm="1">
        <f t="array" ref="B1791">IF(Table2[[#This Row],[Nodes]:[Nodes]]=5,Table2[[#This Row],[Gap]:[Gap]],"")</f>
        <v/>
      </c>
      <c r="C1791" s="20" t="str" cm="1">
        <f t="array" ref="C1791">IF(Table2[[#This Row],[Nodes]:[Nodes]]=6,Table2[[#This Row],[Gap]:[Gap]],"")</f>
        <v/>
      </c>
      <c r="D1791" s="20" t="str" cm="1">
        <f t="array" ref="D1791">IF(Table2[[#This Row],[Nodes]:[Nodes]]=7,Table2[[#This Row],[Gap]:[Gap]],"")</f>
        <v/>
      </c>
    </row>
    <row r="1792" spans="1:4">
      <c r="A1792" s="20" t="str" cm="1">
        <f t="array" ref="A1792">IF(Table2[[#This Row],[Nodes]:[Nodes]]=4,Table2[[#This Row],[Gap]:[Gap]],"")</f>
        <v/>
      </c>
      <c r="B1792" s="20" t="str" cm="1">
        <f t="array" ref="B1792">IF(Table2[[#This Row],[Nodes]:[Nodes]]=5,Table2[[#This Row],[Gap]:[Gap]],"")</f>
        <v/>
      </c>
      <c r="C1792" s="20" t="str" cm="1">
        <f t="array" ref="C1792">IF(Table2[[#This Row],[Nodes]:[Nodes]]=6,Table2[[#This Row],[Gap]:[Gap]],"")</f>
        <v/>
      </c>
      <c r="D1792" s="20" t="str" cm="1">
        <f t="array" ref="D1792">IF(Table2[[#This Row],[Nodes]:[Nodes]]=7,Table2[[#This Row],[Gap]:[Gap]],"")</f>
        <v/>
      </c>
    </row>
    <row r="1793" spans="1:4">
      <c r="A1793" s="20" t="str" cm="1">
        <f t="array" ref="A1793">IF(Table2[[#This Row],[Nodes]:[Nodes]]=4,Table2[[#This Row],[Gap]:[Gap]],"")</f>
        <v/>
      </c>
      <c r="B1793" s="20" t="str" cm="1">
        <f t="array" ref="B1793">IF(Table2[[#This Row],[Nodes]:[Nodes]]=5,Table2[[#This Row],[Gap]:[Gap]],"")</f>
        <v/>
      </c>
      <c r="C1793" s="20" t="str" cm="1">
        <f t="array" ref="C1793">IF(Table2[[#This Row],[Nodes]:[Nodes]]=6,Table2[[#This Row],[Gap]:[Gap]],"")</f>
        <v/>
      </c>
      <c r="D1793" s="20" t="str" cm="1">
        <f t="array" ref="D1793">IF(Table2[[#This Row],[Nodes]:[Nodes]]=7,Table2[[#This Row],[Gap]:[Gap]],"")</f>
        <v/>
      </c>
    </row>
    <row r="1794" spans="1:4">
      <c r="A1794" s="20" t="str" cm="1">
        <f t="array" ref="A1794">IF(Table2[[#This Row],[Nodes]:[Nodes]]=4,Table2[[#This Row],[Gap]:[Gap]],"")</f>
        <v/>
      </c>
      <c r="B1794" s="20" t="str" cm="1">
        <f t="array" ref="B1794">IF(Table2[[#This Row],[Nodes]:[Nodes]]=5,Table2[[#This Row],[Gap]:[Gap]],"")</f>
        <v/>
      </c>
      <c r="C1794" s="20" t="str" cm="1">
        <f t="array" ref="C1794">IF(Table2[[#This Row],[Nodes]:[Nodes]]=6,Table2[[#This Row],[Gap]:[Gap]],"")</f>
        <v/>
      </c>
      <c r="D1794" s="20" t="str" cm="1">
        <f t="array" ref="D1794">IF(Table2[[#This Row],[Nodes]:[Nodes]]=7,Table2[[#This Row],[Gap]:[Gap]],"")</f>
        <v/>
      </c>
    </row>
    <row r="1795" spans="1:4">
      <c r="A1795" s="20" t="str" cm="1">
        <f t="array" ref="A1795">IF(Table2[[#This Row],[Nodes]:[Nodes]]=4,Table2[[#This Row],[Gap]:[Gap]],"")</f>
        <v/>
      </c>
      <c r="B1795" s="20" t="str" cm="1">
        <f t="array" ref="B1795">IF(Table2[[#This Row],[Nodes]:[Nodes]]=5,Table2[[#This Row],[Gap]:[Gap]],"")</f>
        <v/>
      </c>
      <c r="C1795" s="20" t="str" cm="1">
        <f t="array" ref="C1795">IF(Table2[[#This Row],[Nodes]:[Nodes]]=6,Table2[[#This Row],[Gap]:[Gap]],"")</f>
        <v/>
      </c>
      <c r="D1795" s="20" t="str" cm="1">
        <f t="array" ref="D1795">IF(Table2[[#This Row],[Nodes]:[Nodes]]=7,Table2[[#This Row],[Gap]:[Gap]],"")</f>
        <v/>
      </c>
    </row>
    <row r="1796" spans="1:4">
      <c r="A1796" s="20" t="str" cm="1">
        <f t="array" ref="A1796">IF(Table2[[#This Row],[Nodes]:[Nodes]]=4,Table2[[#This Row],[Gap]:[Gap]],"")</f>
        <v/>
      </c>
      <c r="B1796" s="20" t="str" cm="1">
        <f t="array" ref="B1796">IF(Table2[[#This Row],[Nodes]:[Nodes]]=5,Table2[[#This Row],[Gap]:[Gap]],"")</f>
        <v/>
      </c>
      <c r="C1796" s="20" t="str" cm="1">
        <f t="array" ref="C1796">IF(Table2[[#This Row],[Nodes]:[Nodes]]=6,Table2[[#This Row],[Gap]:[Gap]],"")</f>
        <v/>
      </c>
      <c r="D1796" s="20" t="str" cm="1">
        <f t="array" ref="D1796">IF(Table2[[#This Row],[Nodes]:[Nodes]]=7,Table2[[#This Row],[Gap]:[Gap]],"")</f>
        <v/>
      </c>
    </row>
    <row r="1797" spans="1:4">
      <c r="A1797" s="20" t="str" cm="1">
        <f t="array" ref="A1797">IF(Table2[[#This Row],[Nodes]:[Nodes]]=4,Table2[[#This Row],[Gap]:[Gap]],"")</f>
        <v/>
      </c>
      <c r="B1797" s="20" t="str" cm="1">
        <f t="array" ref="B1797">IF(Table2[[#This Row],[Nodes]:[Nodes]]=5,Table2[[#This Row],[Gap]:[Gap]],"")</f>
        <v/>
      </c>
      <c r="C1797" s="20" t="str" cm="1">
        <f t="array" ref="C1797">IF(Table2[[#This Row],[Nodes]:[Nodes]]=6,Table2[[#This Row],[Gap]:[Gap]],"")</f>
        <v/>
      </c>
      <c r="D1797" s="20" t="str" cm="1">
        <f t="array" ref="D1797">IF(Table2[[#This Row],[Nodes]:[Nodes]]=7,Table2[[#This Row],[Gap]:[Gap]],"")</f>
        <v/>
      </c>
    </row>
    <row r="1798" spans="1:4">
      <c r="A1798" s="20" t="str" cm="1">
        <f t="array" ref="A1798">IF(Table2[[#This Row],[Nodes]:[Nodes]]=4,Table2[[#This Row],[Gap]:[Gap]],"")</f>
        <v/>
      </c>
      <c r="B1798" s="20" t="str" cm="1">
        <f t="array" ref="B1798">IF(Table2[[#This Row],[Nodes]:[Nodes]]=5,Table2[[#This Row],[Gap]:[Gap]],"")</f>
        <v/>
      </c>
      <c r="C1798" s="20" t="str" cm="1">
        <f t="array" ref="C1798">IF(Table2[[#This Row],[Nodes]:[Nodes]]=6,Table2[[#This Row],[Gap]:[Gap]],"")</f>
        <v/>
      </c>
      <c r="D1798" s="20" t="str" cm="1">
        <f t="array" ref="D1798">IF(Table2[[#This Row],[Nodes]:[Nodes]]=7,Table2[[#This Row],[Gap]:[Gap]],"")</f>
        <v/>
      </c>
    </row>
    <row r="1799" spans="1:4">
      <c r="A1799" s="20" t="str" cm="1">
        <f t="array" ref="A1799">IF(Table2[[#This Row],[Nodes]:[Nodes]]=4,Table2[[#This Row],[Gap]:[Gap]],"")</f>
        <v/>
      </c>
      <c r="B1799" s="20" t="str" cm="1">
        <f t="array" ref="B1799">IF(Table2[[#This Row],[Nodes]:[Nodes]]=5,Table2[[#This Row],[Gap]:[Gap]],"")</f>
        <v/>
      </c>
      <c r="C1799" s="20" t="str" cm="1">
        <f t="array" ref="C1799">IF(Table2[[#This Row],[Nodes]:[Nodes]]=6,Table2[[#This Row],[Gap]:[Gap]],"")</f>
        <v/>
      </c>
      <c r="D1799" s="20" t="str" cm="1">
        <f t="array" ref="D1799">IF(Table2[[#This Row],[Nodes]:[Nodes]]=7,Table2[[#This Row],[Gap]:[Gap]],"")</f>
        <v/>
      </c>
    </row>
    <row r="1800" spans="1:4">
      <c r="A1800" s="20" t="str" cm="1">
        <f t="array" ref="A1800">IF(Table2[[#This Row],[Nodes]:[Nodes]]=4,Table2[[#This Row],[Gap]:[Gap]],"")</f>
        <v/>
      </c>
      <c r="B1800" s="20" t="str" cm="1">
        <f t="array" ref="B1800">IF(Table2[[#This Row],[Nodes]:[Nodes]]=5,Table2[[#This Row],[Gap]:[Gap]],"")</f>
        <v/>
      </c>
      <c r="C1800" s="20" t="str" cm="1">
        <f t="array" ref="C1800">IF(Table2[[#This Row],[Nodes]:[Nodes]]=6,Table2[[#This Row],[Gap]:[Gap]],"")</f>
        <v/>
      </c>
      <c r="D1800" s="20" t="str" cm="1">
        <f t="array" ref="D1800">IF(Table2[[#This Row],[Nodes]:[Nodes]]=7,Table2[[#This Row],[Gap]:[Gap]],"")</f>
        <v/>
      </c>
    </row>
    <row r="1801" spans="1:4">
      <c r="A1801" s="20" t="str" cm="1">
        <f t="array" ref="A1801">IF(Table2[[#This Row],[Nodes]:[Nodes]]=4,Table2[[#This Row],[Gap]:[Gap]],"")</f>
        <v/>
      </c>
      <c r="B1801" s="20" t="str" cm="1">
        <f t="array" ref="B1801">IF(Table2[[#This Row],[Nodes]:[Nodes]]=5,Table2[[#This Row],[Gap]:[Gap]],"")</f>
        <v/>
      </c>
      <c r="C1801" s="20" t="str" cm="1">
        <f t="array" ref="C1801">IF(Table2[[#This Row],[Nodes]:[Nodes]]=6,Table2[[#This Row],[Gap]:[Gap]],"")</f>
        <v/>
      </c>
      <c r="D1801" s="20" t="str" cm="1">
        <f t="array" ref="D1801">IF(Table2[[#This Row],[Nodes]:[Nodes]]=7,Table2[[#This Row],[Gap]:[Gap]],"")</f>
        <v/>
      </c>
    </row>
    <row r="1802" spans="1:4">
      <c r="A1802" s="20" t="str" cm="1">
        <f t="array" ref="A1802">IF(Table2[[#This Row],[Nodes]:[Nodes]]=4,Table2[[#This Row],[Gap]:[Gap]],"")</f>
        <v/>
      </c>
      <c r="B1802" s="20" t="str" cm="1">
        <f t="array" ref="B1802">IF(Table2[[#This Row],[Nodes]:[Nodes]]=5,Table2[[#This Row],[Gap]:[Gap]],"")</f>
        <v/>
      </c>
      <c r="C1802" s="20" t="str" cm="1">
        <f t="array" ref="C1802">IF(Table2[[#This Row],[Nodes]:[Nodes]]=6,Table2[[#This Row],[Gap]:[Gap]],"")</f>
        <v/>
      </c>
      <c r="D1802" s="20" t="str" cm="1">
        <f t="array" ref="D1802">IF(Table2[[#This Row],[Nodes]:[Nodes]]=7,Table2[[#This Row],[Gap]:[Gap]],"")</f>
        <v/>
      </c>
    </row>
    <row r="1803" spans="1:4">
      <c r="A1803" s="20" t="str" cm="1">
        <f t="array" ref="A1803">IF(Table2[[#This Row],[Nodes]:[Nodes]]=4,Table2[[#This Row],[Gap]:[Gap]],"")</f>
        <v/>
      </c>
      <c r="B1803" s="20" t="str" cm="1">
        <f t="array" ref="B1803">IF(Table2[[#This Row],[Nodes]:[Nodes]]=5,Table2[[#This Row],[Gap]:[Gap]],"")</f>
        <v/>
      </c>
      <c r="C1803" s="20" t="str" cm="1">
        <f t="array" ref="C1803">IF(Table2[[#This Row],[Nodes]:[Nodes]]=6,Table2[[#This Row],[Gap]:[Gap]],"")</f>
        <v/>
      </c>
      <c r="D1803" s="20" t="str" cm="1">
        <f t="array" ref="D1803">IF(Table2[[#This Row],[Nodes]:[Nodes]]=7,Table2[[#This Row],[Gap]:[Gap]],"")</f>
        <v/>
      </c>
    </row>
    <row r="1804" spans="1:4">
      <c r="A1804" s="20" t="str" cm="1">
        <f t="array" ref="A1804">IF(Table2[[#This Row],[Nodes]:[Nodes]]=4,Table2[[#This Row],[Gap]:[Gap]],"")</f>
        <v/>
      </c>
      <c r="B1804" s="20" t="str" cm="1">
        <f t="array" ref="B1804">IF(Table2[[#This Row],[Nodes]:[Nodes]]=5,Table2[[#This Row],[Gap]:[Gap]],"")</f>
        <v/>
      </c>
      <c r="C1804" s="20" t="str" cm="1">
        <f t="array" ref="C1804">IF(Table2[[#This Row],[Nodes]:[Nodes]]=6,Table2[[#This Row],[Gap]:[Gap]],"")</f>
        <v/>
      </c>
      <c r="D1804" s="20" t="str" cm="1">
        <f t="array" ref="D1804">IF(Table2[[#This Row],[Nodes]:[Nodes]]=7,Table2[[#This Row],[Gap]:[Gap]],"")</f>
        <v/>
      </c>
    </row>
    <row r="1805" spans="1:4">
      <c r="A1805" s="20" t="str" cm="1">
        <f t="array" ref="A1805">IF(Table2[[#This Row],[Nodes]:[Nodes]]=4,Table2[[#This Row],[Gap]:[Gap]],"")</f>
        <v/>
      </c>
      <c r="B1805" s="20" t="str" cm="1">
        <f t="array" ref="B1805">IF(Table2[[#This Row],[Nodes]:[Nodes]]=5,Table2[[#This Row],[Gap]:[Gap]],"")</f>
        <v/>
      </c>
      <c r="C1805" s="20" t="str" cm="1">
        <f t="array" ref="C1805">IF(Table2[[#This Row],[Nodes]:[Nodes]]=6,Table2[[#This Row],[Gap]:[Gap]],"")</f>
        <v/>
      </c>
      <c r="D1805" s="20" t="str" cm="1">
        <f t="array" ref="D1805">IF(Table2[[#This Row],[Nodes]:[Nodes]]=7,Table2[[#This Row],[Gap]:[Gap]],"")</f>
        <v/>
      </c>
    </row>
    <row r="1806" spans="1:4">
      <c r="A1806" s="20" t="str" cm="1">
        <f t="array" ref="A1806">IF(Table2[[#This Row],[Nodes]:[Nodes]]=4,Table2[[#This Row],[Gap]:[Gap]],"")</f>
        <v/>
      </c>
      <c r="B1806" s="20" t="str" cm="1">
        <f t="array" ref="B1806">IF(Table2[[#This Row],[Nodes]:[Nodes]]=5,Table2[[#This Row],[Gap]:[Gap]],"")</f>
        <v/>
      </c>
      <c r="C1806" s="20" t="str" cm="1">
        <f t="array" ref="C1806">IF(Table2[[#This Row],[Nodes]:[Nodes]]=6,Table2[[#This Row],[Gap]:[Gap]],"")</f>
        <v/>
      </c>
      <c r="D1806" s="20" t="str" cm="1">
        <f t="array" ref="D1806">IF(Table2[[#This Row],[Nodes]:[Nodes]]=7,Table2[[#This Row],[Gap]:[Gap]],"")</f>
        <v/>
      </c>
    </row>
    <row r="1807" spans="1:4">
      <c r="A1807" s="20" t="str" cm="1">
        <f t="array" ref="A1807">IF(Table2[[#This Row],[Nodes]:[Nodes]]=4,Table2[[#This Row],[Gap]:[Gap]],"")</f>
        <v/>
      </c>
      <c r="B1807" s="20" t="str" cm="1">
        <f t="array" ref="B1807">IF(Table2[[#This Row],[Nodes]:[Nodes]]=5,Table2[[#This Row],[Gap]:[Gap]],"")</f>
        <v/>
      </c>
      <c r="C1807" s="20" t="str" cm="1">
        <f t="array" ref="C1807">IF(Table2[[#This Row],[Nodes]:[Nodes]]=6,Table2[[#This Row],[Gap]:[Gap]],"")</f>
        <v/>
      </c>
      <c r="D1807" s="20" t="str" cm="1">
        <f t="array" ref="D1807">IF(Table2[[#This Row],[Nodes]:[Nodes]]=7,Table2[[#This Row],[Gap]:[Gap]],"")</f>
        <v/>
      </c>
    </row>
    <row r="1808" spans="1:4">
      <c r="A1808" s="20" t="str" cm="1">
        <f t="array" ref="A1808">IF(Table2[[#This Row],[Nodes]:[Nodes]]=4,Table2[[#This Row],[Gap]:[Gap]],"")</f>
        <v/>
      </c>
      <c r="B1808" s="20" t="str" cm="1">
        <f t="array" ref="B1808">IF(Table2[[#This Row],[Nodes]:[Nodes]]=5,Table2[[#This Row],[Gap]:[Gap]],"")</f>
        <v/>
      </c>
      <c r="C1808" s="20" t="str" cm="1">
        <f t="array" ref="C1808">IF(Table2[[#This Row],[Nodes]:[Nodes]]=6,Table2[[#This Row],[Gap]:[Gap]],"")</f>
        <v/>
      </c>
      <c r="D1808" s="20" t="str" cm="1">
        <f t="array" ref="D1808">IF(Table2[[#This Row],[Nodes]:[Nodes]]=7,Table2[[#This Row],[Gap]:[Gap]],"")</f>
        <v/>
      </c>
    </row>
    <row r="1809" spans="1:4">
      <c r="A1809" s="20" t="str" cm="1">
        <f t="array" ref="A1809">IF(Table2[[#This Row],[Nodes]:[Nodes]]=4,Table2[[#This Row],[Gap]:[Gap]],"")</f>
        <v/>
      </c>
      <c r="B1809" s="20" t="str" cm="1">
        <f t="array" ref="B1809">IF(Table2[[#This Row],[Nodes]:[Nodes]]=5,Table2[[#This Row],[Gap]:[Gap]],"")</f>
        <v/>
      </c>
      <c r="C1809" s="20" t="str" cm="1">
        <f t="array" ref="C1809">IF(Table2[[#This Row],[Nodes]:[Nodes]]=6,Table2[[#This Row],[Gap]:[Gap]],"")</f>
        <v/>
      </c>
      <c r="D1809" s="20" t="str" cm="1">
        <f t="array" ref="D1809">IF(Table2[[#This Row],[Nodes]:[Nodes]]=7,Table2[[#This Row],[Gap]:[Gap]],"")</f>
        <v/>
      </c>
    </row>
    <row r="1810" spans="1:4">
      <c r="A1810" s="20" t="str" cm="1">
        <f t="array" ref="A1810">IF(Table2[[#This Row],[Nodes]:[Nodes]]=4,Table2[[#This Row],[Gap]:[Gap]],"")</f>
        <v/>
      </c>
      <c r="B1810" s="20" t="str" cm="1">
        <f t="array" ref="B1810">IF(Table2[[#This Row],[Nodes]:[Nodes]]=5,Table2[[#This Row],[Gap]:[Gap]],"")</f>
        <v/>
      </c>
      <c r="C1810" s="20" t="str" cm="1">
        <f t="array" ref="C1810">IF(Table2[[#This Row],[Nodes]:[Nodes]]=6,Table2[[#This Row],[Gap]:[Gap]],"")</f>
        <v/>
      </c>
      <c r="D1810" s="20" t="str" cm="1">
        <f t="array" ref="D1810">IF(Table2[[#This Row],[Nodes]:[Nodes]]=7,Table2[[#This Row],[Gap]:[Gap]],"")</f>
        <v/>
      </c>
    </row>
    <row r="1811" spans="1:4">
      <c r="A1811" s="20" t="str" cm="1">
        <f t="array" ref="A1811">IF(Table2[[#This Row],[Nodes]:[Nodes]]=4,Table2[[#This Row],[Gap]:[Gap]],"")</f>
        <v/>
      </c>
      <c r="B1811" s="20" t="str" cm="1">
        <f t="array" ref="B1811">IF(Table2[[#This Row],[Nodes]:[Nodes]]=5,Table2[[#This Row],[Gap]:[Gap]],"")</f>
        <v/>
      </c>
      <c r="C1811" s="20" t="str" cm="1">
        <f t="array" ref="C1811">IF(Table2[[#This Row],[Nodes]:[Nodes]]=6,Table2[[#This Row],[Gap]:[Gap]],"")</f>
        <v/>
      </c>
      <c r="D1811" s="20" t="str" cm="1">
        <f t="array" ref="D1811">IF(Table2[[#This Row],[Nodes]:[Nodes]]=7,Table2[[#This Row],[Gap]:[Gap]],"")</f>
        <v/>
      </c>
    </row>
    <row r="1812" spans="1:4">
      <c r="A1812" s="20" t="str" cm="1">
        <f t="array" ref="A1812">IF(Table2[[#This Row],[Nodes]:[Nodes]]=4,Table2[[#This Row],[Gap]:[Gap]],"")</f>
        <v/>
      </c>
      <c r="B1812" s="20" t="str" cm="1">
        <f t="array" ref="B1812">IF(Table2[[#This Row],[Nodes]:[Nodes]]=5,Table2[[#This Row],[Gap]:[Gap]],"")</f>
        <v/>
      </c>
      <c r="C1812" s="20" t="str" cm="1">
        <f t="array" ref="C1812">IF(Table2[[#This Row],[Nodes]:[Nodes]]=6,Table2[[#This Row],[Gap]:[Gap]],"")</f>
        <v/>
      </c>
      <c r="D1812" s="20" t="str" cm="1">
        <f t="array" ref="D1812">IF(Table2[[#This Row],[Nodes]:[Nodes]]=7,Table2[[#This Row],[Gap]:[Gap]],"")</f>
        <v/>
      </c>
    </row>
    <row r="1813" spans="1:4">
      <c r="A1813" s="20" t="str" cm="1">
        <f t="array" ref="A1813">IF(Table2[[#This Row],[Nodes]:[Nodes]]=4,Table2[[#This Row],[Gap]:[Gap]],"")</f>
        <v/>
      </c>
      <c r="B1813" s="20" t="str" cm="1">
        <f t="array" ref="B1813">IF(Table2[[#This Row],[Nodes]:[Nodes]]=5,Table2[[#This Row],[Gap]:[Gap]],"")</f>
        <v/>
      </c>
      <c r="C1813" s="20" t="str" cm="1">
        <f t="array" ref="C1813">IF(Table2[[#This Row],[Nodes]:[Nodes]]=6,Table2[[#This Row],[Gap]:[Gap]],"")</f>
        <v/>
      </c>
      <c r="D1813" s="20" t="str" cm="1">
        <f t="array" ref="D1813">IF(Table2[[#This Row],[Nodes]:[Nodes]]=7,Table2[[#This Row],[Gap]:[Gap]],"")</f>
        <v/>
      </c>
    </row>
    <row r="1814" spans="1:4">
      <c r="A1814" s="20" t="str" cm="1">
        <f t="array" ref="A1814">IF(Table2[[#This Row],[Nodes]:[Nodes]]=4,Table2[[#This Row],[Gap]:[Gap]],"")</f>
        <v/>
      </c>
      <c r="B1814" s="20" t="str" cm="1">
        <f t="array" ref="B1814">IF(Table2[[#This Row],[Nodes]:[Nodes]]=5,Table2[[#This Row],[Gap]:[Gap]],"")</f>
        <v/>
      </c>
      <c r="C1814" s="20" t="str" cm="1">
        <f t="array" ref="C1814">IF(Table2[[#This Row],[Nodes]:[Nodes]]=6,Table2[[#This Row],[Gap]:[Gap]],"")</f>
        <v/>
      </c>
      <c r="D1814" s="20" t="str" cm="1">
        <f t="array" ref="D1814">IF(Table2[[#This Row],[Nodes]:[Nodes]]=7,Table2[[#This Row],[Gap]:[Gap]],"")</f>
        <v/>
      </c>
    </row>
    <row r="1815" spans="1:4">
      <c r="A1815" s="20" t="str" cm="1">
        <f t="array" ref="A1815">IF(Table2[[#This Row],[Nodes]:[Nodes]]=4,Table2[[#This Row],[Gap]:[Gap]],"")</f>
        <v/>
      </c>
      <c r="B1815" s="20" t="str" cm="1">
        <f t="array" ref="B1815">IF(Table2[[#This Row],[Nodes]:[Nodes]]=5,Table2[[#This Row],[Gap]:[Gap]],"")</f>
        <v/>
      </c>
      <c r="C1815" s="20" t="str" cm="1">
        <f t="array" ref="C1815">IF(Table2[[#This Row],[Nodes]:[Nodes]]=6,Table2[[#This Row],[Gap]:[Gap]],"")</f>
        <v/>
      </c>
      <c r="D1815" s="20" t="str" cm="1">
        <f t="array" ref="D1815">IF(Table2[[#This Row],[Nodes]:[Nodes]]=7,Table2[[#This Row],[Gap]:[Gap]],"")</f>
        <v/>
      </c>
    </row>
    <row r="1816" spans="1:4">
      <c r="A1816" s="20" t="str" cm="1">
        <f t="array" ref="A1816">IF(Table2[[#This Row],[Nodes]:[Nodes]]=4,Table2[[#This Row],[Gap]:[Gap]],"")</f>
        <v/>
      </c>
      <c r="B1816" s="20" t="str" cm="1">
        <f t="array" ref="B1816">IF(Table2[[#This Row],[Nodes]:[Nodes]]=5,Table2[[#This Row],[Gap]:[Gap]],"")</f>
        <v/>
      </c>
      <c r="C1816" s="20" t="str" cm="1">
        <f t="array" ref="C1816">IF(Table2[[#This Row],[Nodes]:[Nodes]]=6,Table2[[#This Row],[Gap]:[Gap]],"")</f>
        <v/>
      </c>
      <c r="D1816" s="20" t="str" cm="1">
        <f t="array" ref="D1816">IF(Table2[[#This Row],[Nodes]:[Nodes]]=7,Table2[[#This Row],[Gap]:[Gap]],"")</f>
        <v/>
      </c>
    </row>
    <row r="1817" spans="1:4">
      <c r="A1817" s="20" t="str" cm="1">
        <f t="array" ref="A1817">IF(Table2[[#This Row],[Nodes]:[Nodes]]=4,Table2[[#This Row],[Gap]:[Gap]],"")</f>
        <v/>
      </c>
      <c r="B1817" s="20" t="str" cm="1">
        <f t="array" ref="B1817">IF(Table2[[#This Row],[Nodes]:[Nodes]]=5,Table2[[#This Row],[Gap]:[Gap]],"")</f>
        <v/>
      </c>
      <c r="C1817" s="20" t="str" cm="1">
        <f t="array" ref="C1817">IF(Table2[[#This Row],[Nodes]:[Nodes]]=6,Table2[[#This Row],[Gap]:[Gap]],"")</f>
        <v/>
      </c>
      <c r="D1817" s="20" t="str" cm="1">
        <f t="array" ref="D1817">IF(Table2[[#This Row],[Nodes]:[Nodes]]=7,Table2[[#This Row],[Gap]:[Gap]],"")</f>
        <v/>
      </c>
    </row>
    <row r="1818" spans="1:4">
      <c r="A1818" s="20" t="str" cm="1">
        <f t="array" ref="A1818">IF(Table2[[#This Row],[Nodes]:[Nodes]]=4,Table2[[#This Row],[Gap]:[Gap]],"")</f>
        <v/>
      </c>
      <c r="B1818" s="20" t="str" cm="1">
        <f t="array" ref="B1818">IF(Table2[[#This Row],[Nodes]:[Nodes]]=5,Table2[[#This Row],[Gap]:[Gap]],"")</f>
        <v/>
      </c>
      <c r="C1818" s="20" t="str" cm="1">
        <f t="array" ref="C1818">IF(Table2[[#This Row],[Nodes]:[Nodes]]=6,Table2[[#This Row],[Gap]:[Gap]],"")</f>
        <v/>
      </c>
      <c r="D1818" s="20" t="str" cm="1">
        <f t="array" ref="D1818">IF(Table2[[#This Row],[Nodes]:[Nodes]]=7,Table2[[#This Row],[Gap]:[Gap]],"")</f>
        <v/>
      </c>
    </row>
    <row r="1819" spans="1:4">
      <c r="A1819" s="20" t="str" cm="1">
        <f t="array" ref="A1819">IF(Table2[[#This Row],[Nodes]:[Nodes]]=4,Table2[[#This Row],[Gap]:[Gap]],"")</f>
        <v/>
      </c>
      <c r="B1819" s="20" t="str" cm="1">
        <f t="array" ref="B1819">IF(Table2[[#This Row],[Nodes]:[Nodes]]=5,Table2[[#This Row],[Gap]:[Gap]],"")</f>
        <v/>
      </c>
      <c r="C1819" s="20" t="str" cm="1">
        <f t="array" ref="C1819">IF(Table2[[#This Row],[Nodes]:[Nodes]]=6,Table2[[#This Row],[Gap]:[Gap]],"")</f>
        <v/>
      </c>
      <c r="D1819" s="20" t="str" cm="1">
        <f t="array" ref="D1819">IF(Table2[[#This Row],[Nodes]:[Nodes]]=7,Table2[[#This Row],[Gap]:[Gap]],"")</f>
        <v/>
      </c>
    </row>
    <row r="1820" spans="1:4">
      <c r="A1820" s="20" t="str" cm="1">
        <f t="array" ref="A1820">IF(Table2[[#This Row],[Nodes]:[Nodes]]=4,Table2[[#This Row],[Gap]:[Gap]],"")</f>
        <v/>
      </c>
      <c r="B1820" s="20" t="str" cm="1">
        <f t="array" ref="B1820">IF(Table2[[#This Row],[Nodes]:[Nodes]]=5,Table2[[#This Row],[Gap]:[Gap]],"")</f>
        <v/>
      </c>
      <c r="C1820" s="20" t="str" cm="1">
        <f t="array" ref="C1820">IF(Table2[[#This Row],[Nodes]:[Nodes]]=6,Table2[[#This Row],[Gap]:[Gap]],"")</f>
        <v/>
      </c>
      <c r="D1820" s="20" t="str" cm="1">
        <f t="array" ref="D1820">IF(Table2[[#This Row],[Nodes]:[Nodes]]=7,Table2[[#This Row],[Gap]:[Gap]],"")</f>
        <v/>
      </c>
    </row>
    <row r="1821" spans="1:4">
      <c r="A1821" s="20" t="str" cm="1">
        <f t="array" ref="A1821">IF(Table2[[#This Row],[Nodes]:[Nodes]]=4,Table2[[#This Row],[Gap]:[Gap]],"")</f>
        <v/>
      </c>
      <c r="B1821" s="20" t="str" cm="1">
        <f t="array" ref="B1821">IF(Table2[[#This Row],[Nodes]:[Nodes]]=5,Table2[[#This Row],[Gap]:[Gap]],"")</f>
        <v/>
      </c>
      <c r="C1821" s="20" t="str" cm="1">
        <f t="array" ref="C1821">IF(Table2[[#This Row],[Nodes]:[Nodes]]=6,Table2[[#This Row],[Gap]:[Gap]],"")</f>
        <v/>
      </c>
      <c r="D1821" s="20" t="str" cm="1">
        <f t="array" ref="D1821">IF(Table2[[#This Row],[Nodes]:[Nodes]]=7,Table2[[#This Row],[Gap]:[Gap]],"")</f>
        <v/>
      </c>
    </row>
    <row r="1822" spans="1:4">
      <c r="A1822" s="20" t="str" cm="1">
        <f t="array" ref="A1822">IF(Table2[[#This Row],[Nodes]:[Nodes]]=4,Table2[[#This Row],[Gap]:[Gap]],"")</f>
        <v/>
      </c>
      <c r="B1822" s="20" t="str" cm="1">
        <f t="array" ref="B1822">IF(Table2[[#This Row],[Nodes]:[Nodes]]=5,Table2[[#This Row],[Gap]:[Gap]],"")</f>
        <v/>
      </c>
      <c r="C1822" s="20" t="str" cm="1">
        <f t="array" ref="C1822">IF(Table2[[#This Row],[Nodes]:[Nodes]]=6,Table2[[#This Row],[Gap]:[Gap]],"")</f>
        <v/>
      </c>
      <c r="D1822" s="20" t="str" cm="1">
        <f t="array" ref="D1822">IF(Table2[[#This Row],[Nodes]:[Nodes]]=7,Table2[[#This Row],[Gap]:[Gap]],"")</f>
        <v/>
      </c>
    </row>
    <row r="1823" spans="1:4">
      <c r="A1823" s="20" t="str" cm="1">
        <f t="array" ref="A1823">IF(Table2[[#This Row],[Nodes]:[Nodes]]=4,Table2[[#This Row],[Gap]:[Gap]],"")</f>
        <v/>
      </c>
      <c r="B1823" s="20" t="str" cm="1">
        <f t="array" ref="B1823">IF(Table2[[#This Row],[Nodes]:[Nodes]]=5,Table2[[#This Row],[Gap]:[Gap]],"")</f>
        <v/>
      </c>
      <c r="C1823" s="20" t="str" cm="1">
        <f t="array" ref="C1823">IF(Table2[[#This Row],[Nodes]:[Nodes]]=6,Table2[[#This Row],[Gap]:[Gap]],"")</f>
        <v/>
      </c>
      <c r="D1823" s="20" t="str" cm="1">
        <f t="array" ref="D1823">IF(Table2[[#This Row],[Nodes]:[Nodes]]=7,Table2[[#This Row],[Gap]:[Gap]],"")</f>
        <v/>
      </c>
    </row>
    <row r="1824" spans="1:4">
      <c r="A1824" s="20" t="str" cm="1">
        <f t="array" ref="A1824">IF(Table2[[#This Row],[Nodes]:[Nodes]]=4,Table2[[#This Row],[Gap]:[Gap]],"")</f>
        <v/>
      </c>
      <c r="B1824" s="20" t="str" cm="1">
        <f t="array" ref="B1824">IF(Table2[[#This Row],[Nodes]:[Nodes]]=5,Table2[[#This Row],[Gap]:[Gap]],"")</f>
        <v/>
      </c>
      <c r="C1824" s="20" t="str" cm="1">
        <f t="array" ref="C1824">IF(Table2[[#This Row],[Nodes]:[Nodes]]=6,Table2[[#This Row],[Gap]:[Gap]],"")</f>
        <v/>
      </c>
      <c r="D1824" s="20" t="str" cm="1">
        <f t="array" ref="D1824">IF(Table2[[#This Row],[Nodes]:[Nodes]]=7,Table2[[#This Row],[Gap]:[Gap]],"")</f>
        <v/>
      </c>
    </row>
    <row r="1825" spans="1:4">
      <c r="A1825" s="20" t="str" cm="1">
        <f t="array" ref="A1825">IF(Table2[[#This Row],[Nodes]:[Nodes]]=4,Table2[[#This Row],[Gap]:[Gap]],"")</f>
        <v/>
      </c>
      <c r="B1825" s="20" t="str" cm="1">
        <f t="array" ref="B1825">IF(Table2[[#This Row],[Nodes]:[Nodes]]=5,Table2[[#This Row],[Gap]:[Gap]],"")</f>
        <v/>
      </c>
      <c r="C1825" s="20" t="str" cm="1">
        <f t="array" ref="C1825">IF(Table2[[#This Row],[Nodes]:[Nodes]]=6,Table2[[#This Row],[Gap]:[Gap]],"")</f>
        <v/>
      </c>
      <c r="D1825" s="20" t="str" cm="1">
        <f t="array" ref="D1825">IF(Table2[[#This Row],[Nodes]:[Nodes]]=7,Table2[[#This Row],[Gap]:[Gap]],"")</f>
        <v/>
      </c>
    </row>
    <row r="1826" spans="1:4">
      <c r="A1826" s="20" t="str" cm="1">
        <f t="array" ref="A1826">IF(Table2[[#This Row],[Nodes]:[Nodes]]=4,Table2[[#This Row],[Gap]:[Gap]],"")</f>
        <v/>
      </c>
      <c r="B1826" s="20" t="str" cm="1">
        <f t="array" ref="B1826">IF(Table2[[#This Row],[Nodes]:[Nodes]]=5,Table2[[#This Row],[Gap]:[Gap]],"")</f>
        <v/>
      </c>
      <c r="C1826" s="20" t="str" cm="1">
        <f t="array" ref="C1826">IF(Table2[[#This Row],[Nodes]:[Nodes]]=6,Table2[[#This Row],[Gap]:[Gap]],"")</f>
        <v/>
      </c>
      <c r="D1826" s="20" t="str" cm="1">
        <f t="array" ref="D1826">IF(Table2[[#This Row],[Nodes]:[Nodes]]=7,Table2[[#This Row],[Gap]:[Gap]],"")</f>
        <v/>
      </c>
    </row>
    <row r="1827" spans="1:4">
      <c r="A1827" s="20" t="str" cm="1">
        <f t="array" ref="A1827">IF(Table2[[#This Row],[Nodes]:[Nodes]]=4,Table2[[#This Row],[Gap]:[Gap]],"")</f>
        <v/>
      </c>
      <c r="B1827" s="20" t="str" cm="1">
        <f t="array" ref="B1827">IF(Table2[[#This Row],[Nodes]:[Nodes]]=5,Table2[[#This Row],[Gap]:[Gap]],"")</f>
        <v/>
      </c>
      <c r="C1827" s="20" t="str" cm="1">
        <f t="array" ref="C1827">IF(Table2[[#This Row],[Nodes]:[Nodes]]=6,Table2[[#This Row],[Gap]:[Gap]],"")</f>
        <v/>
      </c>
      <c r="D1827" s="20" t="str" cm="1">
        <f t="array" ref="D1827">IF(Table2[[#This Row],[Nodes]:[Nodes]]=7,Table2[[#This Row],[Gap]:[Gap]],"")</f>
        <v/>
      </c>
    </row>
    <row r="1828" spans="1:4">
      <c r="A1828" s="20" t="str" cm="1">
        <f t="array" ref="A1828">IF(Table2[[#This Row],[Nodes]:[Nodes]]=4,Table2[[#This Row],[Gap]:[Gap]],"")</f>
        <v/>
      </c>
      <c r="B1828" s="20" t="str" cm="1">
        <f t="array" ref="B1828">IF(Table2[[#This Row],[Nodes]:[Nodes]]=5,Table2[[#This Row],[Gap]:[Gap]],"")</f>
        <v/>
      </c>
      <c r="C1828" s="20" t="str" cm="1">
        <f t="array" ref="C1828">IF(Table2[[#This Row],[Nodes]:[Nodes]]=6,Table2[[#This Row],[Gap]:[Gap]],"")</f>
        <v/>
      </c>
      <c r="D1828" s="20" t="str" cm="1">
        <f t="array" ref="D1828">IF(Table2[[#This Row],[Nodes]:[Nodes]]=7,Table2[[#This Row],[Gap]:[Gap]],"")</f>
        <v/>
      </c>
    </row>
    <row r="1829" spans="1:4">
      <c r="A1829" s="20" t="str" cm="1">
        <f t="array" ref="A1829">IF(Table2[[#This Row],[Nodes]:[Nodes]]=4,Table2[[#This Row],[Gap]:[Gap]],"")</f>
        <v/>
      </c>
      <c r="B1829" s="20" t="str" cm="1">
        <f t="array" ref="B1829">IF(Table2[[#This Row],[Nodes]:[Nodes]]=5,Table2[[#This Row],[Gap]:[Gap]],"")</f>
        <v/>
      </c>
      <c r="C1829" s="20" t="str" cm="1">
        <f t="array" ref="C1829">IF(Table2[[#This Row],[Nodes]:[Nodes]]=6,Table2[[#This Row],[Gap]:[Gap]],"")</f>
        <v/>
      </c>
      <c r="D1829" s="20" t="str" cm="1">
        <f t="array" ref="D1829">IF(Table2[[#This Row],[Nodes]:[Nodes]]=7,Table2[[#This Row],[Gap]:[Gap]],"")</f>
        <v/>
      </c>
    </row>
    <row r="1830" spans="1:4">
      <c r="A1830" s="20" t="str" cm="1">
        <f t="array" ref="A1830">IF(Table2[[#This Row],[Nodes]:[Nodes]]=4,Table2[[#This Row],[Gap]:[Gap]],"")</f>
        <v/>
      </c>
      <c r="B1830" s="20" t="str" cm="1">
        <f t="array" ref="B1830">IF(Table2[[#This Row],[Nodes]:[Nodes]]=5,Table2[[#This Row],[Gap]:[Gap]],"")</f>
        <v/>
      </c>
      <c r="C1830" s="20" t="str" cm="1">
        <f t="array" ref="C1830">IF(Table2[[#This Row],[Nodes]:[Nodes]]=6,Table2[[#This Row],[Gap]:[Gap]],"")</f>
        <v/>
      </c>
      <c r="D1830" s="20" t="str" cm="1">
        <f t="array" ref="D1830">IF(Table2[[#This Row],[Nodes]:[Nodes]]=7,Table2[[#This Row],[Gap]:[Gap]],"")</f>
        <v/>
      </c>
    </row>
    <row r="1831" spans="1:4">
      <c r="A1831" s="20" t="str" cm="1">
        <f t="array" ref="A1831">IF(Table2[[#This Row],[Nodes]:[Nodes]]=4,Table2[[#This Row],[Gap]:[Gap]],"")</f>
        <v/>
      </c>
      <c r="B1831" s="20" t="str" cm="1">
        <f t="array" ref="B1831">IF(Table2[[#This Row],[Nodes]:[Nodes]]=5,Table2[[#This Row],[Gap]:[Gap]],"")</f>
        <v/>
      </c>
      <c r="C1831" s="20" t="str" cm="1">
        <f t="array" ref="C1831">IF(Table2[[#This Row],[Nodes]:[Nodes]]=6,Table2[[#This Row],[Gap]:[Gap]],"")</f>
        <v/>
      </c>
      <c r="D1831" s="20" t="str" cm="1">
        <f t="array" ref="D1831">IF(Table2[[#This Row],[Nodes]:[Nodes]]=7,Table2[[#This Row],[Gap]:[Gap]],"")</f>
        <v/>
      </c>
    </row>
    <row r="1832" spans="1:4">
      <c r="A1832" s="20" t="str" cm="1">
        <f t="array" ref="A1832">IF(Table2[[#This Row],[Nodes]:[Nodes]]=4,Table2[[#This Row],[Gap]:[Gap]],"")</f>
        <v/>
      </c>
      <c r="B1832" s="20" t="str" cm="1">
        <f t="array" ref="B1832">IF(Table2[[#This Row],[Nodes]:[Nodes]]=5,Table2[[#This Row],[Gap]:[Gap]],"")</f>
        <v/>
      </c>
      <c r="C1832" s="20" t="str" cm="1">
        <f t="array" ref="C1832">IF(Table2[[#This Row],[Nodes]:[Nodes]]=6,Table2[[#This Row],[Gap]:[Gap]],"")</f>
        <v/>
      </c>
      <c r="D1832" s="20" t="str" cm="1">
        <f t="array" ref="D1832">IF(Table2[[#This Row],[Nodes]:[Nodes]]=7,Table2[[#This Row],[Gap]:[Gap]],"")</f>
        <v/>
      </c>
    </row>
    <row r="1833" spans="1:4">
      <c r="A1833" s="20" t="str" cm="1">
        <f t="array" ref="A1833">IF(Table2[[#This Row],[Nodes]:[Nodes]]=4,Table2[[#This Row],[Gap]:[Gap]],"")</f>
        <v/>
      </c>
      <c r="B1833" s="20" t="str" cm="1">
        <f t="array" ref="B1833">IF(Table2[[#This Row],[Nodes]:[Nodes]]=5,Table2[[#This Row],[Gap]:[Gap]],"")</f>
        <v/>
      </c>
      <c r="C1833" s="20" t="str" cm="1">
        <f t="array" ref="C1833">IF(Table2[[#This Row],[Nodes]:[Nodes]]=6,Table2[[#This Row],[Gap]:[Gap]],"")</f>
        <v/>
      </c>
      <c r="D1833" s="20" t="str" cm="1">
        <f t="array" ref="D1833">IF(Table2[[#This Row],[Nodes]:[Nodes]]=7,Table2[[#This Row],[Gap]:[Gap]],"")</f>
        <v/>
      </c>
    </row>
    <row r="1834" spans="1:4">
      <c r="A1834" s="20" t="str" cm="1">
        <f t="array" ref="A1834">IF(Table2[[#This Row],[Nodes]:[Nodes]]=4,Table2[[#This Row],[Gap]:[Gap]],"")</f>
        <v/>
      </c>
      <c r="B1834" s="20" t="str" cm="1">
        <f t="array" ref="B1834">IF(Table2[[#This Row],[Nodes]:[Nodes]]=5,Table2[[#This Row],[Gap]:[Gap]],"")</f>
        <v/>
      </c>
      <c r="C1834" s="20" t="str" cm="1">
        <f t="array" ref="C1834">IF(Table2[[#This Row],[Nodes]:[Nodes]]=6,Table2[[#This Row],[Gap]:[Gap]],"")</f>
        <v/>
      </c>
      <c r="D1834" s="20" t="str" cm="1">
        <f t="array" ref="D1834">IF(Table2[[#This Row],[Nodes]:[Nodes]]=7,Table2[[#This Row],[Gap]:[Gap]],"")</f>
        <v/>
      </c>
    </row>
    <row r="1835" spans="1:4">
      <c r="A1835" s="20" t="str" cm="1">
        <f t="array" ref="A1835">IF(Table2[[#This Row],[Nodes]:[Nodes]]=4,Table2[[#This Row],[Gap]:[Gap]],"")</f>
        <v/>
      </c>
      <c r="B1835" s="20" t="str" cm="1">
        <f t="array" ref="B1835">IF(Table2[[#This Row],[Nodes]:[Nodes]]=5,Table2[[#This Row],[Gap]:[Gap]],"")</f>
        <v/>
      </c>
      <c r="C1835" s="20" t="str" cm="1">
        <f t="array" ref="C1835">IF(Table2[[#This Row],[Nodes]:[Nodes]]=6,Table2[[#This Row],[Gap]:[Gap]],"")</f>
        <v/>
      </c>
      <c r="D1835" s="20" t="str" cm="1">
        <f t="array" ref="D1835">IF(Table2[[#This Row],[Nodes]:[Nodes]]=7,Table2[[#This Row],[Gap]:[Gap]],"")</f>
        <v/>
      </c>
    </row>
    <row r="1836" spans="1:4">
      <c r="A1836" s="20" t="str" cm="1">
        <f t="array" ref="A1836">IF(Table2[[#This Row],[Nodes]:[Nodes]]=4,Table2[[#This Row],[Gap]:[Gap]],"")</f>
        <v/>
      </c>
      <c r="B1836" s="20" t="str" cm="1">
        <f t="array" ref="B1836">IF(Table2[[#This Row],[Nodes]:[Nodes]]=5,Table2[[#This Row],[Gap]:[Gap]],"")</f>
        <v/>
      </c>
      <c r="C1836" s="20" t="str" cm="1">
        <f t="array" ref="C1836">IF(Table2[[#This Row],[Nodes]:[Nodes]]=6,Table2[[#This Row],[Gap]:[Gap]],"")</f>
        <v/>
      </c>
      <c r="D1836" s="20" t="str" cm="1">
        <f t="array" ref="D1836">IF(Table2[[#This Row],[Nodes]:[Nodes]]=7,Table2[[#This Row],[Gap]:[Gap]],"")</f>
        <v/>
      </c>
    </row>
    <row r="1837" spans="1:4">
      <c r="A1837" s="20" t="str" cm="1">
        <f t="array" ref="A1837">IF(Table2[[#This Row],[Nodes]:[Nodes]]=4,Table2[[#This Row],[Gap]:[Gap]],"")</f>
        <v/>
      </c>
      <c r="B1837" s="20" t="str" cm="1">
        <f t="array" ref="B1837">IF(Table2[[#This Row],[Nodes]:[Nodes]]=5,Table2[[#This Row],[Gap]:[Gap]],"")</f>
        <v/>
      </c>
      <c r="C1837" s="20" t="str" cm="1">
        <f t="array" ref="C1837">IF(Table2[[#This Row],[Nodes]:[Nodes]]=6,Table2[[#This Row],[Gap]:[Gap]],"")</f>
        <v/>
      </c>
      <c r="D1837" s="20" t="str" cm="1">
        <f t="array" ref="D1837">IF(Table2[[#This Row],[Nodes]:[Nodes]]=7,Table2[[#This Row],[Gap]:[Gap]],"")</f>
        <v/>
      </c>
    </row>
    <row r="1838" spans="1:4">
      <c r="A1838" s="20" t="str" cm="1">
        <f t="array" ref="A1838">IF(Table2[[#This Row],[Nodes]:[Nodes]]=4,Table2[[#This Row],[Gap]:[Gap]],"")</f>
        <v/>
      </c>
      <c r="B1838" s="20" t="str" cm="1">
        <f t="array" ref="B1838">IF(Table2[[#This Row],[Nodes]:[Nodes]]=5,Table2[[#This Row],[Gap]:[Gap]],"")</f>
        <v/>
      </c>
      <c r="C1838" s="20" t="str" cm="1">
        <f t="array" ref="C1838">IF(Table2[[#This Row],[Nodes]:[Nodes]]=6,Table2[[#This Row],[Gap]:[Gap]],"")</f>
        <v/>
      </c>
      <c r="D1838" s="20" t="str" cm="1">
        <f t="array" ref="D1838">IF(Table2[[#This Row],[Nodes]:[Nodes]]=7,Table2[[#This Row],[Gap]:[Gap]],"")</f>
        <v/>
      </c>
    </row>
    <row r="1839" spans="1:4">
      <c r="A1839" s="20" t="str" cm="1">
        <f t="array" ref="A1839">IF(Table2[[#This Row],[Nodes]:[Nodes]]=4,Table2[[#This Row],[Gap]:[Gap]],"")</f>
        <v/>
      </c>
      <c r="B1839" s="20" t="str" cm="1">
        <f t="array" ref="B1839">IF(Table2[[#This Row],[Nodes]:[Nodes]]=5,Table2[[#This Row],[Gap]:[Gap]],"")</f>
        <v/>
      </c>
      <c r="C1839" s="20" t="str" cm="1">
        <f t="array" ref="C1839">IF(Table2[[#This Row],[Nodes]:[Nodes]]=6,Table2[[#This Row],[Gap]:[Gap]],"")</f>
        <v/>
      </c>
      <c r="D1839" s="20" t="str" cm="1">
        <f t="array" ref="D1839">IF(Table2[[#This Row],[Nodes]:[Nodes]]=7,Table2[[#This Row],[Gap]:[Gap]],"")</f>
        <v/>
      </c>
    </row>
    <row r="1840" spans="1:4">
      <c r="A1840" s="20" t="str" cm="1">
        <f t="array" ref="A1840">IF(Table2[[#This Row],[Nodes]:[Nodes]]=4,Table2[[#This Row],[Gap]:[Gap]],"")</f>
        <v/>
      </c>
      <c r="B1840" s="20" t="str" cm="1">
        <f t="array" ref="B1840">IF(Table2[[#This Row],[Nodes]:[Nodes]]=5,Table2[[#This Row],[Gap]:[Gap]],"")</f>
        <v/>
      </c>
      <c r="C1840" s="20" t="str" cm="1">
        <f t="array" ref="C1840">IF(Table2[[#This Row],[Nodes]:[Nodes]]=6,Table2[[#This Row],[Gap]:[Gap]],"")</f>
        <v/>
      </c>
      <c r="D1840" s="20" t="str" cm="1">
        <f t="array" ref="D1840">IF(Table2[[#This Row],[Nodes]:[Nodes]]=7,Table2[[#This Row],[Gap]:[Gap]],"")</f>
        <v/>
      </c>
    </row>
    <row r="1841" spans="1:4">
      <c r="A1841" s="20" t="str" cm="1">
        <f t="array" ref="A1841">IF(Table2[[#This Row],[Nodes]:[Nodes]]=4,Table2[[#This Row],[Gap]:[Gap]],"")</f>
        <v/>
      </c>
      <c r="B1841" s="20" t="str" cm="1">
        <f t="array" ref="B1841">IF(Table2[[#This Row],[Nodes]:[Nodes]]=5,Table2[[#This Row],[Gap]:[Gap]],"")</f>
        <v/>
      </c>
      <c r="C1841" s="20" t="str" cm="1">
        <f t="array" ref="C1841">IF(Table2[[#This Row],[Nodes]:[Nodes]]=6,Table2[[#This Row],[Gap]:[Gap]],"")</f>
        <v/>
      </c>
      <c r="D1841" s="20" t="str" cm="1">
        <f t="array" ref="D1841">IF(Table2[[#This Row],[Nodes]:[Nodes]]=7,Table2[[#This Row],[Gap]:[Gap]],"")</f>
        <v/>
      </c>
    </row>
    <row r="1842" spans="1:4">
      <c r="A1842" s="20" t="str" cm="1">
        <f t="array" ref="A1842">IF(Table2[[#This Row],[Nodes]:[Nodes]]=4,Table2[[#This Row],[Gap]:[Gap]],"")</f>
        <v/>
      </c>
      <c r="B1842" s="20" t="str" cm="1">
        <f t="array" ref="B1842">IF(Table2[[#This Row],[Nodes]:[Nodes]]=5,Table2[[#This Row],[Gap]:[Gap]],"")</f>
        <v/>
      </c>
      <c r="C1842" s="20" t="str" cm="1">
        <f t="array" ref="C1842">IF(Table2[[#This Row],[Nodes]:[Nodes]]=6,Table2[[#This Row],[Gap]:[Gap]],"")</f>
        <v/>
      </c>
      <c r="D1842" s="20" t="str" cm="1">
        <f t="array" ref="D1842">IF(Table2[[#This Row],[Nodes]:[Nodes]]=7,Table2[[#This Row],[Gap]:[Gap]],"")</f>
        <v/>
      </c>
    </row>
    <row r="1843" spans="1:4">
      <c r="A1843" s="20" t="str" cm="1">
        <f t="array" ref="A1843">IF(Table2[[#This Row],[Nodes]:[Nodes]]=4,Table2[[#This Row],[Gap]:[Gap]],"")</f>
        <v/>
      </c>
      <c r="B1843" s="20" t="str" cm="1">
        <f t="array" ref="B1843">IF(Table2[[#This Row],[Nodes]:[Nodes]]=5,Table2[[#This Row],[Gap]:[Gap]],"")</f>
        <v/>
      </c>
      <c r="C1843" s="20" t="str" cm="1">
        <f t="array" ref="C1843">IF(Table2[[#This Row],[Nodes]:[Nodes]]=6,Table2[[#This Row],[Gap]:[Gap]],"")</f>
        <v/>
      </c>
      <c r="D1843" s="20" t="str" cm="1">
        <f t="array" ref="D1843">IF(Table2[[#This Row],[Nodes]:[Nodes]]=7,Table2[[#This Row],[Gap]:[Gap]],"")</f>
        <v/>
      </c>
    </row>
    <row r="1844" spans="1:4">
      <c r="A1844" s="20" t="str" cm="1">
        <f t="array" ref="A1844">IF(Table2[[#This Row],[Nodes]:[Nodes]]=4,Table2[[#This Row],[Gap]:[Gap]],"")</f>
        <v/>
      </c>
      <c r="B1844" s="20" t="str" cm="1">
        <f t="array" ref="B1844">IF(Table2[[#This Row],[Nodes]:[Nodes]]=5,Table2[[#This Row],[Gap]:[Gap]],"")</f>
        <v/>
      </c>
      <c r="C1844" s="20" t="str" cm="1">
        <f t="array" ref="C1844">IF(Table2[[#This Row],[Nodes]:[Nodes]]=6,Table2[[#This Row],[Gap]:[Gap]],"")</f>
        <v/>
      </c>
      <c r="D1844" s="20" t="str" cm="1">
        <f t="array" ref="D1844">IF(Table2[[#This Row],[Nodes]:[Nodes]]=7,Table2[[#This Row],[Gap]:[Gap]],"")</f>
        <v/>
      </c>
    </row>
    <row r="1845" spans="1:4">
      <c r="A1845" s="20" t="str" cm="1">
        <f t="array" ref="A1845">IF(Table2[[#This Row],[Nodes]:[Nodes]]=4,Table2[[#This Row],[Gap]:[Gap]],"")</f>
        <v/>
      </c>
      <c r="B1845" s="20" t="str" cm="1">
        <f t="array" ref="B1845">IF(Table2[[#This Row],[Nodes]:[Nodes]]=5,Table2[[#This Row],[Gap]:[Gap]],"")</f>
        <v/>
      </c>
      <c r="C1845" s="20" t="str" cm="1">
        <f t="array" ref="C1845">IF(Table2[[#This Row],[Nodes]:[Nodes]]=6,Table2[[#This Row],[Gap]:[Gap]],"")</f>
        <v/>
      </c>
      <c r="D1845" s="20" t="str" cm="1">
        <f t="array" ref="D1845">IF(Table2[[#This Row],[Nodes]:[Nodes]]=7,Table2[[#This Row],[Gap]:[Gap]],"")</f>
        <v/>
      </c>
    </row>
    <row r="1846" spans="1:4">
      <c r="A1846" s="20" t="str" cm="1">
        <f t="array" ref="A1846">IF(Table2[[#This Row],[Nodes]:[Nodes]]=4,Table2[[#This Row],[Gap]:[Gap]],"")</f>
        <v/>
      </c>
      <c r="B1846" s="20" t="str" cm="1">
        <f t="array" ref="B1846">IF(Table2[[#This Row],[Nodes]:[Nodes]]=5,Table2[[#This Row],[Gap]:[Gap]],"")</f>
        <v/>
      </c>
      <c r="C1846" s="20" t="str" cm="1">
        <f t="array" ref="C1846">IF(Table2[[#This Row],[Nodes]:[Nodes]]=6,Table2[[#This Row],[Gap]:[Gap]],"")</f>
        <v/>
      </c>
      <c r="D1846" s="20" t="str" cm="1">
        <f t="array" ref="D1846">IF(Table2[[#This Row],[Nodes]:[Nodes]]=7,Table2[[#This Row],[Gap]:[Gap]],"")</f>
        <v/>
      </c>
    </row>
    <row r="1847" spans="1:4">
      <c r="A1847" s="20" t="str" cm="1">
        <f t="array" ref="A1847">IF(Table2[[#This Row],[Nodes]:[Nodes]]=4,Table2[[#This Row],[Gap]:[Gap]],"")</f>
        <v/>
      </c>
      <c r="B1847" s="20" t="str" cm="1">
        <f t="array" ref="B1847">IF(Table2[[#This Row],[Nodes]:[Nodes]]=5,Table2[[#This Row],[Gap]:[Gap]],"")</f>
        <v/>
      </c>
      <c r="C1847" s="20" t="str" cm="1">
        <f t="array" ref="C1847">IF(Table2[[#This Row],[Nodes]:[Nodes]]=6,Table2[[#This Row],[Gap]:[Gap]],"")</f>
        <v/>
      </c>
      <c r="D1847" s="20" t="str" cm="1">
        <f t="array" ref="D1847">IF(Table2[[#This Row],[Nodes]:[Nodes]]=7,Table2[[#This Row],[Gap]:[Gap]],"")</f>
        <v/>
      </c>
    </row>
    <row r="1848" spans="1:4">
      <c r="A1848" s="20" t="str" cm="1">
        <f t="array" ref="A1848">IF(Table2[[#This Row],[Nodes]:[Nodes]]=4,Table2[[#This Row],[Gap]:[Gap]],"")</f>
        <v/>
      </c>
      <c r="B1848" s="20" t="str" cm="1">
        <f t="array" ref="B1848">IF(Table2[[#This Row],[Nodes]:[Nodes]]=5,Table2[[#This Row],[Gap]:[Gap]],"")</f>
        <v/>
      </c>
      <c r="C1848" s="20" t="str" cm="1">
        <f t="array" ref="C1848">IF(Table2[[#This Row],[Nodes]:[Nodes]]=6,Table2[[#This Row],[Gap]:[Gap]],"")</f>
        <v/>
      </c>
      <c r="D1848" s="20" t="str" cm="1">
        <f t="array" ref="D1848">IF(Table2[[#This Row],[Nodes]:[Nodes]]=7,Table2[[#This Row],[Gap]:[Gap]],"")</f>
        <v/>
      </c>
    </row>
    <row r="1849" spans="1:4">
      <c r="A1849" s="20" t="str" cm="1">
        <f t="array" ref="A1849">IF(Table2[[#This Row],[Nodes]:[Nodes]]=4,Table2[[#This Row],[Gap]:[Gap]],"")</f>
        <v/>
      </c>
      <c r="B1849" s="20" t="str" cm="1">
        <f t="array" ref="B1849">IF(Table2[[#This Row],[Nodes]:[Nodes]]=5,Table2[[#This Row],[Gap]:[Gap]],"")</f>
        <v/>
      </c>
      <c r="C1849" s="20" t="str" cm="1">
        <f t="array" ref="C1849">IF(Table2[[#This Row],[Nodes]:[Nodes]]=6,Table2[[#This Row],[Gap]:[Gap]],"")</f>
        <v/>
      </c>
      <c r="D1849" s="20" t="str" cm="1">
        <f t="array" ref="D1849">IF(Table2[[#This Row],[Nodes]:[Nodes]]=7,Table2[[#This Row],[Gap]:[Gap]],"")</f>
        <v/>
      </c>
    </row>
    <row r="1850" spans="1:4">
      <c r="A1850" s="20" t="str" cm="1">
        <f t="array" ref="A1850">IF(Table2[[#This Row],[Nodes]:[Nodes]]=4,Table2[[#This Row],[Gap]:[Gap]],"")</f>
        <v/>
      </c>
      <c r="B1850" s="20" t="str" cm="1">
        <f t="array" ref="B1850">IF(Table2[[#This Row],[Nodes]:[Nodes]]=5,Table2[[#This Row],[Gap]:[Gap]],"")</f>
        <v/>
      </c>
      <c r="C1850" s="20" t="str" cm="1">
        <f t="array" ref="C1850">IF(Table2[[#This Row],[Nodes]:[Nodes]]=6,Table2[[#This Row],[Gap]:[Gap]],"")</f>
        <v/>
      </c>
      <c r="D1850" s="20" t="str" cm="1">
        <f t="array" ref="D1850">IF(Table2[[#This Row],[Nodes]:[Nodes]]=7,Table2[[#This Row],[Gap]:[Gap]],"")</f>
        <v/>
      </c>
    </row>
    <row r="1851" spans="1:4">
      <c r="A1851" s="20" t="str" cm="1">
        <f t="array" ref="A1851">IF(Table2[[#This Row],[Nodes]:[Nodes]]=4,Table2[[#This Row],[Gap]:[Gap]],"")</f>
        <v/>
      </c>
      <c r="B1851" s="20" t="str" cm="1">
        <f t="array" ref="B1851">IF(Table2[[#This Row],[Nodes]:[Nodes]]=5,Table2[[#This Row],[Gap]:[Gap]],"")</f>
        <v/>
      </c>
      <c r="C1851" s="20" t="str" cm="1">
        <f t="array" ref="C1851">IF(Table2[[#This Row],[Nodes]:[Nodes]]=6,Table2[[#This Row],[Gap]:[Gap]],"")</f>
        <v/>
      </c>
      <c r="D1851" s="20" t="str" cm="1">
        <f t="array" ref="D1851">IF(Table2[[#This Row],[Nodes]:[Nodes]]=7,Table2[[#This Row],[Gap]:[Gap]],"")</f>
        <v/>
      </c>
    </row>
    <row r="1852" spans="1:4">
      <c r="A1852" s="20" t="str" cm="1">
        <f t="array" ref="A1852">IF(Table2[[#This Row],[Nodes]:[Nodes]]=4,Table2[[#This Row],[Gap]:[Gap]],"")</f>
        <v/>
      </c>
      <c r="B1852" s="20" t="str" cm="1">
        <f t="array" ref="B1852">IF(Table2[[#This Row],[Nodes]:[Nodes]]=5,Table2[[#This Row],[Gap]:[Gap]],"")</f>
        <v/>
      </c>
      <c r="C1852" s="20" t="str" cm="1">
        <f t="array" ref="C1852">IF(Table2[[#This Row],[Nodes]:[Nodes]]=6,Table2[[#This Row],[Gap]:[Gap]],"")</f>
        <v/>
      </c>
      <c r="D1852" s="20" t="str" cm="1">
        <f t="array" ref="D1852">IF(Table2[[#This Row],[Nodes]:[Nodes]]=7,Table2[[#This Row],[Gap]:[Gap]],"")</f>
        <v/>
      </c>
    </row>
    <row r="1853" spans="1:4">
      <c r="A1853" s="20" t="str" cm="1">
        <f t="array" ref="A1853">IF(Table2[[#This Row],[Nodes]:[Nodes]]=4,Table2[[#This Row],[Gap]:[Gap]],"")</f>
        <v/>
      </c>
      <c r="B1853" s="20" t="str" cm="1">
        <f t="array" ref="B1853">IF(Table2[[#This Row],[Nodes]:[Nodes]]=5,Table2[[#This Row],[Gap]:[Gap]],"")</f>
        <v/>
      </c>
      <c r="C1853" s="20" t="str" cm="1">
        <f t="array" ref="C1853">IF(Table2[[#This Row],[Nodes]:[Nodes]]=6,Table2[[#This Row],[Gap]:[Gap]],"")</f>
        <v/>
      </c>
      <c r="D1853" s="20" t="str" cm="1">
        <f t="array" ref="D1853">IF(Table2[[#This Row],[Nodes]:[Nodes]]=7,Table2[[#This Row],[Gap]:[Gap]],"")</f>
        <v/>
      </c>
    </row>
    <row r="1854" spans="1:4">
      <c r="A1854" s="20" t="str" cm="1">
        <f t="array" ref="A1854">IF(Table2[[#This Row],[Nodes]:[Nodes]]=4,Table2[[#This Row],[Gap]:[Gap]],"")</f>
        <v/>
      </c>
      <c r="B1854" s="20" t="str" cm="1">
        <f t="array" ref="B1854">IF(Table2[[#This Row],[Nodes]:[Nodes]]=5,Table2[[#This Row],[Gap]:[Gap]],"")</f>
        <v/>
      </c>
      <c r="C1854" s="20" t="str" cm="1">
        <f t="array" ref="C1854">IF(Table2[[#This Row],[Nodes]:[Nodes]]=6,Table2[[#This Row],[Gap]:[Gap]],"")</f>
        <v/>
      </c>
      <c r="D1854" s="20" t="str" cm="1">
        <f t="array" ref="D1854">IF(Table2[[#This Row],[Nodes]:[Nodes]]=7,Table2[[#This Row],[Gap]:[Gap]],"")</f>
        <v/>
      </c>
    </row>
    <row r="1855" spans="1:4">
      <c r="A1855" s="20" t="str" cm="1">
        <f t="array" ref="A1855">IF(Table2[[#This Row],[Nodes]:[Nodes]]=4,Table2[[#This Row],[Gap]:[Gap]],"")</f>
        <v/>
      </c>
      <c r="B1855" s="20" t="str" cm="1">
        <f t="array" ref="B1855">IF(Table2[[#This Row],[Nodes]:[Nodes]]=5,Table2[[#This Row],[Gap]:[Gap]],"")</f>
        <v/>
      </c>
      <c r="C1855" s="20" t="str" cm="1">
        <f t="array" ref="C1855">IF(Table2[[#This Row],[Nodes]:[Nodes]]=6,Table2[[#This Row],[Gap]:[Gap]],"")</f>
        <v/>
      </c>
      <c r="D1855" s="20" t="str" cm="1">
        <f t="array" ref="D1855">IF(Table2[[#This Row],[Nodes]:[Nodes]]=7,Table2[[#This Row],[Gap]:[Gap]],"")</f>
        <v/>
      </c>
    </row>
    <row r="1856" spans="1:4">
      <c r="A1856" s="20" t="str" cm="1">
        <f t="array" ref="A1856">IF(Table2[[#This Row],[Nodes]:[Nodes]]=4,Table2[[#This Row],[Gap]:[Gap]],"")</f>
        <v/>
      </c>
      <c r="B1856" s="20" t="str" cm="1">
        <f t="array" ref="B1856">IF(Table2[[#This Row],[Nodes]:[Nodes]]=5,Table2[[#This Row],[Gap]:[Gap]],"")</f>
        <v/>
      </c>
      <c r="C1856" s="20" t="str" cm="1">
        <f t="array" ref="C1856">IF(Table2[[#This Row],[Nodes]:[Nodes]]=6,Table2[[#This Row],[Gap]:[Gap]],"")</f>
        <v/>
      </c>
      <c r="D1856" s="20" t="str" cm="1">
        <f t="array" ref="D1856">IF(Table2[[#This Row],[Nodes]:[Nodes]]=7,Table2[[#This Row],[Gap]:[Gap]],"")</f>
        <v/>
      </c>
    </row>
    <row r="1857" spans="1:4">
      <c r="A1857" s="20" t="str" cm="1">
        <f t="array" ref="A1857">IF(Table2[[#This Row],[Nodes]:[Nodes]]=4,Table2[[#This Row],[Gap]:[Gap]],"")</f>
        <v/>
      </c>
      <c r="B1857" s="20" t="str" cm="1">
        <f t="array" ref="B1857">IF(Table2[[#This Row],[Nodes]:[Nodes]]=5,Table2[[#This Row],[Gap]:[Gap]],"")</f>
        <v/>
      </c>
      <c r="C1857" s="20" t="str" cm="1">
        <f t="array" ref="C1857">IF(Table2[[#This Row],[Nodes]:[Nodes]]=6,Table2[[#This Row],[Gap]:[Gap]],"")</f>
        <v/>
      </c>
      <c r="D1857" s="20" t="str" cm="1">
        <f t="array" ref="D1857">IF(Table2[[#This Row],[Nodes]:[Nodes]]=7,Table2[[#This Row],[Gap]:[Gap]],"")</f>
        <v/>
      </c>
    </row>
    <row r="1858" spans="1:4">
      <c r="A1858" s="20" t="str" cm="1">
        <f t="array" ref="A1858">IF(Table2[[#This Row],[Nodes]:[Nodes]]=4,Table2[[#This Row],[Gap]:[Gap]],"")</f>
        <v/>
      </c>
      <c r="B1858" s="20" t="str" cm="1">
        <f t="array" ref="B1858">IF(Table2[[#This Row],[Nodes]:[Nodes]]=5,Table2[[#This Row],[Gap]:[Gap]],"")</f>
        <v/>
      </c>
      <c r="C1858" s="20" t="str" cm="1">
        <f t="array" ref="C1858">IF(Table2[[#This Row],[Nodes]:[Nodes]]=6,Table2[[#This Row],[Gap]:[Gap]],"")</f>
        <v/>
      </c>
      <c r="D1858" s="20" t="str" cm="1">
        <f t="array" ref="D1858">IF(Table2[[#This Row],[Nodes]:[Nodes]]=7,Table2[[#This Row],[Gap]:[Gap]],"")</f>
        <v/>
      </c>
    </row>
    <row r="1859" spans="1:4">
      <c r="A1859" s="20" t="str" cm="1">
        <f t="array" ref="A1859">IF(Table2[[#This Row],[Nodes]:[Nodes]]=4,Table2[[#This Row],[Gap]:[Gap]],"")</f>
        <v/>
      </c>
      <c r="B1859" s="20" t="str" cm="1">
        <f t="array" ref="B1859">IF(Table2[[#This Row],[Nodes]:[Nodes]]=5,Table2[[#This Row],[Gap]:[Gap]],"")</f>
        <v/>
      </c>
      <c r="C1859" s="20" t="str" cm="1">
        <f t="array" ref="C1859">IF(Table2[[#This Row],[Nodes]:[Nodes]]=6,Table2[[#This Row],[Gap]:[Gap]],"")</f>
        <v/>
      </c>
      <c r="D1859" s="20" t="str" cm="1">
        <f t="array" ref="D1859">IF(Table2[[#This Row],[Nodes]:[Nodes]]=7,Table2[[#This Row],[Gap]:[Gap]],"")</f>
        <v/>
      </c>
    </row>
    <row r="1860" spans="1:4">
      <c r="A1860" s="20" t="str" cm="1">
        <f t="array" ref="A1860">IF(Table2[[#This Row],[Nodes]:[Nodes]]=4,Table2[[#This Row],[Gap]:[Gap]],"")</f>
        <v/>
      </c>
      <c r="B1860" s="20" t="str" cm="1">
        <f t="array" ref="B1860">IF(Table2[[#This Row],[Nodes]:[Nodes]]=5,Table2[[#This Row],[Gap]:[Gap]],"")</f>
        <v/>
      </c>
      <c r="C1860" s="20" t="str" cm="1">
        <f t="array" ref="C1860">IF(Table2[[#This Row],[Nodes]:[Nodes]]=6,Table2[[#This Row],[Gap]:[Gap]],"")</f>
        <v/>
      </c>
      <c r="D1860" s="20" t="str" cm="1">
        <f t="array" ref="D1860">IF(Table2[[#This Row],[Nodes]:[Nodes]]=7,Table2[[#This Row],[Gap]:[Gap]],"")</f>
        <v/>
      </c>
    </row>
    <row r="1861" spans="1:4">
      <c r="A1861" s="20" t="str" cm="1">
        <f t="array" ref="A1861">IF(Table2[[#This Row],[Nodes]:[Nodes]]=4,Table2[[#This Row],[Gap]:[Gap]],"")</f>
        <v/>
      </c>
      <c r="B1861" s="20" t="str" cm="1">
        <f t="array" ref="B1861">IF(Table2[[#This Row],[Nodes]:[Nodes]]=5,Table2[[#This Row],[Gap]:[Gap]],"")</f>
        <v/>
      </c>
      <c r="C1861" s="20" t="str" cm="1">
        <f t="array" ref="C1861">IF(Table2[[#This Row],[Nodes]:[Nodes]]=6,Table2[[#This Row],[Gap]:[Gap]],"")</f>
        <v/>
      </c>
      <c r="D1861" s="20" t="str" cm="1">
        <f t="array" ref="D1861">IF(Table2[[#This Row],[Nodes]:[Nodes]]=7,Table2[[#This Row],[Gap]:[Gap]],"")</f>
        <v/>
      </c>
    </row>
    <row r="1862" spans="1:4">
      <c r="A1862" s="20" t="str" cm="1">
        <f t="array" ref="A1862">IF(Table2[[#This Row],[Nodes]:[Nodes]]=4,Table2[[#This Row],[Gap]:[Gap]],"")</f>
        <v/>
      </c>
      <c r="B1862" s="20" t="str" cm="1">
        <f t="array" ref="B1862">IF(Table2[[#This Row],[Nodes]:[Nodes]]=5,Table2[[#This Row],[Gap]:[Gap]],"")</f>
        <v/>
      </c>
      <c r="C1862" s="20" t="str" cm="1">
        <f t="array" ref="C1862">IF(Table2[[#This Row],[Nodes]:[Nodes]]=6,Table2[[#This Row],[Gap]:[Gap]],"")</f>
        <v/>
      </c>
      <c r="D1862" s="20" t="str" cm="1">
        <f t="array" ref="D1862">IF(Table2[[#This Row],[Nodes]:[Nodes]]=7,Table2[[#This Row],[Gap]:[Gap]],"")</f>
        <v/>
      </c>
    </row>
    <row r="1863" spans="1:4">
      <c r="A1863" s="20" t="str" cm="1">
        <f t="array" ref="A1863">IF(Table2[[#This Row],[Nodes]:[Nodes]]=4,Table2[[#This Row],[Gap]:[Gap]],"")</f>
        <v/>
      </c>
      <c r="B1863" s="20" t="str" cm="1">
        <f t="array" ref="B1863">IF(Table2[[#This Row],[Nodes]:[Nodes]]=5,Table2[[#This Row],[Gap]:[Gap]],"")</f>
        <v/>
      </c>
      <c r="C1863" s="20" t="str" cm="1">
        <f t="array" ref="C1863">IF(Table2[[#This Row],[Nodes]:[Nodes]]=6,Table2[[#This Row],[Gap]:[Gap]],"")</f>
        <v/>
      </c>
      <c r="D1863" s="20" t="str" cm="1">
        <f t="array" ref="D1863">IF(Table2[[#This Row],[Nodes]:[Nodes]]=7,Table2[[#This Row],[Gap]:[Gap]],"")</f>
        <v/>
      </c>
    </row>
    <row r="1864" spans="1:4">
      <c r="A1864" s="20" t="str" cm="1">
        <f t="array" ref="A1864">IF(Table2[[#This Row],[Nodes]:[Nodes]]=4,Table2[[#This Row],[Gap]:[Gap]],"")</f>
        <v/>
      </c>
      <c r="B1864" s="20" t="str" cm="1">
        <f t="array" ref="B1864">IF(Table2[[#This Row],[Nodes]:[Nodes]]=5,Table2[[#This Row],[Gap]:[Gap]],"")</f>
        <v/>
      </c>
      <c r="C1864" s="20" t="str" cm="1">
        <f t="array" ref="C1864">IF(Table2[[#This Row],[Nodes]:[Nodes]]=6,Table2[[#This Row],[Gap]:[Gap]],"")</f>
        <v/>
      </c>
      <c r="D1864" s="20" t="str" cm="1">
        <f t="array" ref="D1864">IF(Table2[[#This Row],[Nodes]:[Nodes]]=7,Table2[[#This Row],[Gap]:[Gap]],"")</f>
        <v/>
      </c>
    </row>
    <row r="1865" spans="1:4">
      <c r="A1865" s="20" t="str" cm="1">
        <f t="array" ref="A1865">IF(Table2[[#This Row],[Nodes]:[Nodes]]=4,Table2[[#This Row],[Gap]:[Gap]],"")</f>
        <v/>
      </c>
      <c r="B1865" s="20" t="str" cm="1">
        <f t="array" ref="B1865">IF(Table2[[#This Row],[Nodes]:[Nodes]]=5,Table2[[#This Row],[Gap]:[Gap]],"")</f>
        <v/>
      </c>
      <c r="C1865" s="20" t="str" cm="1">
        <f t="array" ref="C1865">IF(Table2[[#This Row],[Nodes]:[Nodes]]=6,Table2[[#This Row],[Gap]:[Gap]],"")</f>
        <v/>
      </c>
      <c r="D1865" s="20" t="str" cm="1">
        <f t="array" ref="D1865">IF(Table2[[#This Row],[Nodes]:[Nodes]]=7,Table2[[#This Row],[Gap]:[Gap]],"")</f>
        <v/>
      </c>
    </row>
    <row r="1866" spans="1:4">
      <c r="A1866" s="20" t="str" cm="1">
        <f t="array" ref="A1866">IF(Table2[[#This Row],[Nodes]:[Nodes]]=4,Table2[[#This Row],[Gap]:[Gap]],"")</f>
        <v/>
      </c>
      <c r="B1866" s="20" t="str" cm="1">
        <f t="array" ref="B1866">IF(Table2[[#This Row],[Nodes]:[Nodes]]=5,Table2[[#This Row],[Gap]:[Gap]],"")</f>
        <v/>
      </c>
      <c r="C1866" s="20" t="str" cm="1">
        <f t="array" ref="C1866">IF(Table2[[#This Row],[Nodes]:[Nodes]]=6,Table2[[#This Row],[Gap]:[Gap]],"")</f>
        <v/>
      </c>
      <c r="D1866" s="20" t="str" cm="1">
        <f t="array" ref="D1866">IF(Table2[[#This Row],[Nodes]:[Nodes]]=7,Table2[[#This Row],[Gap]:[Gap]],"")</f>
        <v/>
      </c>
    </row>
    <row r="1867" spans="1:4">
      <c r="A1867" s="20" t="str" cm="1">
        <f t="array" ref="A1867">IF(Table2[[#This Row],[Nodes]:[Nodes]]=4,Table2[[#This Row],[Gap]:[Gap]],"")</f>
        <v/>
      </c>
      <c r="B1867" s="20" t="str" cm="1">
        <f t="array" ref="B1867">IF(Table2[[#This Row],[Nodes]:[Nodes]]=5,Table2[[#This Row],[Gap]:[Gap]],"")</f>
        <v/>
      </c>
      <c r="C1867" s="20" t="str" cm="1">
        <f t="array" ref="C1867">IF(Table2[[#This Row],[Nodes]:[Nodes]]=6,Table2[[#This Row],[Gap]:[Gap]],"")</f>
        <v/>
      </c>
      <c r="D1867" s="20" t="str" cm="1">
        <f t="array" ref="D1867">IF(Table2[[#This Row],[Nodes]:[Nodes]]=7,Table2[[#This Row],[Gap]:[Gap]],"")</f>
        <v/>
      </c>
    </row>
    <row r="1868" spans="1:4">
      <c r="A1868" s="20" t="str" cm="1">
        <f t="array" ref="A1868">IF(Table2[[#This Row],[Nodes]:[Nodes]]=4,Table2[[#This Row],[Gap]:[Gap]],"")</f>
        <v/>
      </c>
      <c r="B1868" s="20" t="str" cm="1">
        <f t="array" ref="B1868">IF(Table2[[#This Row],[Nodes]:[Nodes]]=5,Table2[[#This Row],[Gap]:[Gap]],"")</f>
        <v/>
      </c>
      <c r="C1868" s="20" t="str" cm="1">
        <f t="array" ref="C1868">IF(Table2[[#This Row],[Nodes]:[Nodes]]=6,Table2[[#This Row],[Gap]:[Gap]],"")</f>
        <v/>
      </c>
      <c r="D1868" s="20" t="str" cm="1">
        <f t="array" ref="D1868">IF(Table2[[#This Row],[Nodes]:[Nodes]]=7,Table2[[#This Row],[Gap]:[Gap]],"")</f>
        <v/>
      </c>
    </row>
    <row r="1869" spans="1:4">
      <c r="A1869" s="20" t="str" cm="1">
        <f t="array" ref="A1869">IF(Table2[[#This Row],[Nodes]:[Nodes]]=4,Table2[[#This Row],[Gap]:[Gap]],"")</f>
        <v/>
      </c>
      <c r="B1869" s="20" t="str" cm="1">
        <f t="array" ref="B1869">IF(Table2[[#This Row],[Nodes]:[Nodes]]=5,Table2[[#This Row],[Gap]:[Gap]],"")</f>
        <v/>
      </c>
      <c r="C1869" s="20" t="str" cm="1">
        <f t="array" ref="C1869">IF(Table2[[#This Row],[Nodes]:[Nodes]]=6,Table2[[#This Row],[Gap]:[Gap]],"")</f>
        <v/>
      </c>
      <c r="D1869" s="20" t="str" cm="1">
        <f t="array" ref="D1869">IF(Table2[[#This Row],[Nodes]:[Nodes]]=7,Table2[[#This Row],[Gap]:[Gap]],"")</f>
        <v/>
      </c>
    </row>
    <row r="1870" spans="1:4">
      <c r="A1870" s="20" t="str" cm="1">
        <f t="array" ref="A1870">IF(Table2[[#This Row],[Nodes]:[Nodes]]=4,Table2[[#This Row],[Gap]:[Gap]],"")</f>
        <v/>
      </c>
      <c r="B1870" s="20" t="str" cm="1">
        <f t="array" ref="B1870">IF(Table2[[#This Row],[Nodes]:[Nodes]]=5,Table2[[#This Row],[Gap]:[Gap]],"")</f>
        <v/>
      </c>
      <c r="C1870" s="20" t="str" cm="1">
        <f t="array" ref="C1870">IF(Table2[[#This Row],[Nodes]:[Nodes]]=6,Table2[[#This Row],[Gap]:[Gap]],"")</f>
        <v/>
      </c>
      <c r="D1870" s="20" t="str" cm="1">
        <f t="array" ref="D1870">IF(Table2[[#This Row],[Nodes]:[Nodes]]=7,Table2[[#This Row],[Gap]:[Gap]],"")</f>
        <v/>
      </c>
    </row>
    <row r="1871" spans="1:4">
      <c r="A1871" s="20" t="str" cm="1">
        <f t="array" ref="A1871">IF(Table2[[#This Row],[Nodes]:[Nodes]]=4,Table2[[#This Row],[Gap]:[Gap]],"")</f>
        <v/>
      </c>
      <c r="B1871" s="20" t="str" cm="1">
        <f t="array" ref="B1871">IF(Table2[[#This Row],[Nodes]:[Nodes]]=5,Table2[[#This Row],[Gap]:[Gap]],"")</f>
        <v/>
      </c>
      <c r="C1871" s="20" t="str" cm="1">
        <f t="array" ref="C1871">IF(Table2[[#This Row],[Nodes]:[Nodes]]=6,Table2[[#This Row],[Gap]:[Gap]],"")</f>
        <v/>
      </c>
      <c r="D1871" s="20" t="str" cm="1">
        <f t="array" ref="D1871">IF(Table2[[#This Row],[Nodes]:[Nodes]]=7,Table2[[#This Row],[Gap]:[Gap]],"")</f>
        <v/>
      </c>
    </row>
    <row r="1872" spans="1:4">
      <c r="A1872" s="20" t="str" cm="1">
        <f t="array" ref="A1872">IF(Table2[[#This Row],[Nodes]:[Nodes]]=4,Table2[[#This Row],[Gap]:[Gap]],"")</f>
        <v/>
      </c>
      <c r="B1872" s="20" t="str" cm="1">
        <f t="array" ref="B1872">IF(Table2[[#This Row],[Nodes]:[Nodes]]=5,Table2[[#This Row],[Gap]:[Gap]],"")</f>
        <v/>
      </c>
      <c r="C1872" s="20" t="str" cm="1">
        <f t="array" ref="C1872">IF(Table2[[#This Row],[Nodes]:[Nodes]]=6,Table2[[#This Row],[Gap]:[Gap]],"")</f>
        <v/>
      </c>
      <c r="D1872" s="20" t="str" cm="1">
        <f t="array" ref="D1872">IF(Table2[[#This Row],[Nodes]:[Nodes]]=7,Table2[[#This Row],[Gap]:[Gap]],"")</f>
        <v/>
      </c>
    </row>
    <row r="1873" spans="1:4">
      <c r="A1873" s="20" t="str" cm="1">
        <f t="array" ref="A1873">IF(Table2[[#This Row],[Nodes]:[Nodes]]=4,Table2[[#This Row],[Gap]:[Gap]],"")</f>
        <v/>
      </c>
      <c r="B1873" s="20" t="str" cm="1">
        <f t="array" ref="B1873">IF(Table2[[#This Row],[Nodes]:[Nodes]]=5,Table2[[#This Row],[Gap]:[Gap]],"")</f>
        <v/>
      </c>
      <c r="C1873" s="20" t="str" cm="1">
        <f t="array" ref="C1873">IF(Table2[[#This Row],[Nodes]:[Nodes]]=6,Table2[[#This Row],[Gap]:[Gap]],"")</f>
        <v/>
      </c>
      <c r="D1873" s="20" t="str" cm="1">
        <f t="array" ref="D1873">IF(Table2[[#This Row],[Nodes]:[Nodes]]=7,Table2[[#This Row],[Gap]:[Gap]],"")</f>
        <v/>
      </c>
    </row>
    <row r="1874" spans="1:4">
      <c r="A1874" s="20" t="str" cm="1">
        <f t="array" ref="A1874">IF(Table2[[#This Row],[Nodes]:[Nodes]]=4,Table2[[#This Row],[Gap]:[Gap]],"")</f>
        <v/>
      </c>
      <c r="B1874" s="20" t="str" cm="1">
        <f t="array" ref="B1874">IF(Table2[[#This Row],[Nodes]:[Nodes]]=5,Table2[[#This Row],[Gap]:[Gap]],"")</f>
        <v/>
      </c>
      <c r="C1874" s="20" t="str" cm="1">
        <f t="array" ref="C1874">IF(Table2[[#This Row],[Nodes]:[Nodes]]=6,Table2[[#This Row],[Gap]:[Gap]],"")</f>
        <v/>
      </c>
      <c r="D1874" s="20" t="str" cm="1">
        <f t="array" ref="D1874">IF(Table2[[#This Row],[Nodes]:[Nodes]]=7,Table2[[#This Row],[Gap]:[Gap]],"")</f>
        <v/>
      </c>
    </row>
    <row r="1875" spans="1:4">
      <c r="A1875" s="20" t="str" cm="1">
        <f t="array" ref="A1875">IF(Table2[[#This Row],[Nodes]:[Nodes]]=4,Table2[[#This Row],[Gap]:[Gap]],"")</f>
        <v/>
      </c>
      <c r="B1875" s="20" t="str" cm="1">
        <f t="array" ref="B1875">IF(Table2[[#This Row],[Nodes]:[Nodes]]=5,Table2[[#This Row],[Gap]:[Gap]],"")</f>
        <v/>
      </c>
      <c r="C1875" s="20" t="str" cm="1">
        <f t="array" ref="C1875">IF(Table2[[#This Row],[Nodes]:[Nodes]]=6,Table2[[#This Row],[Gap]:[Gap]],"")</f>
        <v/>
      </c>
      <c r="D1875" s="20" t="str" cm="1">
        <f t="array" ref="D1875">IF(Table2[[#This Row],[Nodes]:[Nodes]]=7,Table2[[#This Row],[Gap]:[Gap]],"")</f>
        <v/>
      </c>
    </row>
    <row r="1876" spans="1:4">
      <c r="A1876" s="20" t="str" cm="1">
        <f t="array" ref="A1876">IF(Table2[[#This Row],[Nodes]:[Nodes]]=4,Table2[[#This Row],[Gap]:[Gap]],"")</f>
        <v/>
      </c>
      <c r="B1876" s="20" t="str" cm="1">
        <f t="array" ref="B1876">IF(Table2[[#This Row],[Nodes]:[Nodes]]=5,Table2[[#This Row],[Gap]:[Gap]],"")</f>
        <v/>
      </c>
      <c r="C1876" s="20" t="str" cm="1">
        <f t="array" ref="C1876">IF(Table2[[#This Row],[Nodes]:[Nodes]]=6,Table2[[#This Row],[Gap]:[Gap]],"")</f>
        <v/>
      </c>
      <c r="D1876" s="20" t="str" cm="1">
        <f t="array" ref="D1876">IF(Table2[[#This Row],[Nodes]:[Nodes]]=7,Table2[[#This Row],[Gap]:[Gap]],"")</f>
        <v/>
      </c>
    </row>
    <row r="1877" spans="1:4">
      <c r="A1877" s="20" t="str" cm="1">
        <f t="array" ref="A1877">IF(Table2[[#This Row],[Nodes]:[Nodes]]=4,Table2[[#This Row],[Gap]:[Gap]],"")</f>
        <v/>
      </c>
      <c r="B1877" s="20" t="str" cm="1">
        <f t="array" ref="B1877">IF(Table2[[#This Row],[Nodes]:[Nodes]]=5,Table2[[#This Row],[Gap]:[Gap]],"")</f>
        <v/>
      </c>
      <c r="C1877" s="20" t="str" cm="1">
        <f t="array" ref="C1877">IF(Table2[[#This Row],[Nodes]:[Nodes]]=6,Table2[[#This Row],[Gap]:[Gap]],"")</f>
        <v/>
      </c>
      <c r="D1877" s="20" t="str" cm="1">
        <f t="array" ref="D1877">IF(Table2[[#This Row],[Nodes]:[Nodes]]=7,Table2[[#This Row],[Gap]:[Gap]],"")</f>
        <v/>
      </c>
    </row>
    <row r="1878" spans="1:4">
      <c r="A1878" s="20" t="str" cm="1">
        <f t="array" ref="A1878">IF(Table2[[#This Row],[Nodes]:[Nodes]]=4,Table2[[#This Row],[Gap]:[Gap]],"")</f>
        <v/>
      </c>
      <c r="B1878" s="20" t="str" cm="1">
        <f t="array" ref="B1878">IF(Table2[[#This Row],[Nodes]:[Nodes]]=5,Table2[[#This Row],[Gap]:[Gap]],"")</f>
        <v/>
      </c>
      <c r="C1878" s="20" t="str" cm="1">
        <f t="array" ref="C1878">IF(Table2[[#This Row],[Nodes]:[Nodes]]=6,Table2[[#This Row],[Gap]:[Gap]],"")</f>
        <v/>
      </c>
      <c r="D1878" s="20" t="str" cm="1">
        <f t="array" ref="D1878">IF(Table2[[#This Row],[Nodes]:[Nodes]]=7,Table2[[#This Row],[Gap]:[Gap]],"")</f>
        <v/>
      </c>
    </row>
    <row r="1879" spans="1:4">
      <c r="A1879" s="20" t="str" cm="1">
        <f t="array" ref="A1879">IF(Table2[[#This Row],[Nodes]:[Nodes]]=4,Table2[[#This Row],[Gap]:[Gap]],"")</f>
        <v/>
      </c>
      <c r="B1879" s="20" t="str" cm="1">
        <f t="array" ref="B1879">IF(Table2[[#This Row],[Nodes]:[Nodes]]=5,Table2[[#This Row],[Gap]:[Gap]],"")</f>
        <v/>
      </c>
      <c r="C1879" s="20" t="str" cm="1">
        <f t="array" ref="C1879">IF(Table2[[#This Row],[Nodes]:[Nodes]]=6,Table2[[#This Row],[Gap]:[Gap]],"")</f>
        <v/>
      </c>
      <c r="D1879" s="20" t="str" cm="1">
        <f t="array" ref="D1879">IF(Table2[[#This Row],[Nodes]:[Nodes]]=7,Table2[[#This Row],[Gap]:[Gap]],"")</f>
        <v/>
      </c>
    </row>
    <row r="1880" spans="1:4">
      <c r="A1880" s="20" t="str" cm="1">
        <f t="array" ref="A1880">IF(Table2[[#This Row],[Nodes]:[Nodes]]=4,Table2[[#This Row],[Gap]:[Gap]],"")</f>
        <v/>
      </c>
      <c r="B1880" s="20" t="str" cm="1">
        <f t="array" ref="B1880">IF(Table2[[#This Row],[Nodes]:[Nodes]]=5,Table2[[#This Row],[Gap]:[Gap]],"")</f>
        <v/>
      </c>
      <c r="C1880" s="20" t="str" cm="1">
        <f t="array" ref="C1880">IF(Table2[[#This Row],[Nodes]:[Nodes]]=6,Table2[[#This Row],[Gap]:[Gap]],"")</f>
        <v/>
      </c>
      <c r="D1880" s="20" t="str" cm="1">
        <f t="array" ref="D1880">IF(Table2[[#This Row],[Nodes]:[Nodes]]=7,Table2[[#This Row],[Gap]:[Gap]],"")</f>
        <v/>
      </c>
    </row>
    <row r="1881" spans="1:4">
      <c r="A1881" s="20" t="str" cm="1">
        <f t="array" ref="A1881">IF(Table2[[#This Row],[Nodes]:[Nodes]]=4,Table2[[#This Row],[Gap]:[Gap]],"")</f>
        <v/>
      </c>
      <c r="B1881" s="20" t="str" cm="1">
        <f t="array" ref="B1881">IF(Table2[[#This Row],[Nodes]:[Nodes]]=5,Table2[[#This Row],[Gap]:[Gap]],"")</f>
        <v/>
      </c>
      <c r="C1881" s="20" t="str" cm="1">
        <f t="array" ref="C1881">IF(Table2[[#This Row],[Nodes]:[Nodes]]=6,Table2[[#This Row],[Gap]:[Gap]],"")</f>
        <v/>
      </c>
      <c r="D1881" s="20" t="str" cm="1">
        <f t="array" ref="D1881">IF(Table2[[#This Row],[Nodes]:[Nodes]]=7,Table2[[#This Row],[Gap]:[Gap]],"")</f>
        <v/>
      </c>
    </row>
    <row r="1882" spans="1:4">
      <c r="A1882" s="20" t="str" cm="1">
        <f t="array" ref="A1882">IF(Table2[[#This Row],[Nodes]:[Nodes]]=4,Table2[[#This Row],[Gap]:[Gap]],"")</f>
        <v/>
      </c>
      <c r="B1882" s="20" t="str" cm="1">
        <f t="array" ref="B1882">IF(Table2[[#This Row],[Nodes]:[Nodes]]=5,Table2[[#This Row],[Gap]:[Gap]],"")</f>
        <v/>
      </c>
      <c r="C1882" s="20" t="str" cm="1">
        <f t="array" ref="C1882">IF(Table2[[#This Row],[Nodes]:[Nodes]]=6,Table2[[#This Row],[Gap]:[Gap]],"")</f>
        <v/>
      </c>
      <c r="D1882" s="20" t="str" cm="1">
        <f t="array" ref="D1882">IF(Table2[[#This Row],[Nodes]:[Nodes]]=7,Table2[[#This Row],[Gap]:[Gap]],"")</f>
        <v/>
      </c>
    </row>
    <row r="1883" spans="1:4">
      <c r="A1883" s="20" t="str" cm="1">
        <f t="array" ref="A1883">IF(Table2[[#This Row],[Nodes]:[Nodes]]=4,Table2[[#This Row],[Gap]:[Gap]],"")</f>
        <v/>
      </c>
      <c r="B1883" s="20" t="str" cm="1">
        <f t="array" ref="B1883">IF(Table2[[#This Row],[Nodes]:[Nodes]]=5,Table2[[#This Row],[Gap]:[Gap]],"")</f>
        <v/>
      </c>
      <c r="C1883" s="20" t="str" cm="1">
        <f t="array" ref="C1883">IF(Table2[[#This Row],[Nodes]:[Nodes]]=6,Table2[[#This Row],[Gap]:[Gap]],"")</f>
        <v/>
      </c>
      <c r="D1883" s="20" t="str" cm="1">
        <f t="array" ref="D1883">IF(Table2[[#This Row],[Nodes]:[Nodes]]=7,Table2[[#This Row],[Gap]:[Gap]],"")</f>
        <v/>
      </c>
    </row>
    <row r="1884" spans="1:4">
      <c r="A1884" s="20" t="str" cm="1">
        <f t="array" ref="A1884">IF(Table2[[#This Row],[Nodes]:[Nodes]]=4,Table2[[#This Row],[Gap]:[Gap]],"")</f>
        <v/>
      </c>
      <c r="B1884" s="20" t="str" cm="1">
        <f t="array" ref="B1884">IF(Table2[[#This Row],[Nodes]:[Nodes]]=5,Table2[[#This Row],[Gap]:[Gap]],"")</f>
        <v/>
      </c>
      <c r="C1884" s="20" t="str" cm="1">
        <f t="array" ref="C1884">IF(Table2[[#This Row],[Nodes]:[Nodes]]=6,Table2[[#This Row],[Gap]:[Gap]],"")</f>
        <v/>
      </c>
      <c r="D1884" s="20" t="str" cm="1">
        <f t="array" ref="D1884">IF(Table2[[#This Row],[Nodes]:[Nodes]]=7,Table2[[#This Row],[Gap]:[Gap]],"")</f>
        <v/>
      </c>
    </row>
    <row r="1885" spans="1:4">
      <c r="A1885" s="20" t="str" cm="1">
        <f t="array" ref="A1885">IF(Table2[[#This Row],[Nodes]:[Nodes]]=4,Table2[[#This Row],[Gap]:[Gap]],"")</f>
        <v/>
      </c>
      <c r="B1885" s="20" t="str" cm="1">
        <f t="array" ref="B1885">IF(Table2[[#This Row],[Nodes]:[Nodes]]=5,Table2[[#This Row],[Gap]:[Gap]],"")</f>
        <v/>
      </c>
      <c r="C1885" s="20" t="str" cm="1">
        <f t="array" ref="C1885">IF(Table2[[#This Row],[Nodes]:[Nodes]]=6,Table2[[#This Row],[Gap]:[Gap]],"")</f>
        <v/>
      </c>
      <c r="D1885" s="20" t="str" cm="1">
        <f t="array" ref="D1885">IF(Table2[[#This Row],[Nodes]:[Nodes]]=7,Table2[[#This Row],[Gap]:[Gap]],"")</f>
        <v/>
      </c>
    </row>
    <row r="1886" spans="1:4">
      <c r="A1886" s="20" t="str" cm="1">
        <f t="array" ref="A1886">IF(Table2[[#This Row],[Nodes]:[Nodes]]=4,Table2[[#This Row],[Gap]:[Gap]],"")</f>
        <v/>
      </c>
      <c r="B1886" s="20" t="str" cm="1">
        <f t="array" ref="B1886">IF(Table2[[#This Row],[Nodes]:[Nodes]]=5,Table2[[#This Row],[Gap]:[Gap]],"")</f>
        <v/>
      </c>
      <c r="C1886" s="20" t="str" cm="1">
        <f t="array" ref="C1886">IF(Table2[[#This Row],[Nodes]:[Nodes]]=6,Table2[[#This Row],[Gap]:[Gap]],"")</f>
        <v/>
      </c>
      <c r="D1886" s="20" t="str" cm="1">
        <f t="array" ref="D1886">IF(Table2[[#This Row],[Nodes]:[Nodes]]=7,Table2[[#This Row],[Gap]:[Gap]],"")</f>
        <v/>
      </c>
    </row>
    <row r="1887" spans="1:4">
      <c r="A1887" s="20" t="str" cm="1">
        <f t="array" ref="A1887">IF(Table2[[#This Row],[Nodes]:[Nodes]]=4,Table2[[#This Row],[Gap]:[Gap]],"")</f>
        <v/>
      </c>
      <c r="B1887" s="20" t="str" cm="1">
        <f t="array" ref="B1887">IF(Table2[[#This Row],[Nodes]:[Nodes]]=5,Table2[[#This Row],[Gap]:[Gap]],"")</f>
        <v/>
      </c>
      <c r="C1887" s="20" t="str" cm="1">
        <f t="array" ref="C1887">IF(Table2[[#This Row],[Nodes]:[Nodes]]=6,Table2[[#This Row],[Gap]:[Gap]],"")</f>
        <v/>
      </c>
      <c r="D1887" s="20" t="str" cm="1">
        <f t="array" ref="D1887">IF(Table2[[#This Row],[Nodes]:[Nodes]]=7,Table2[[#This Row],[Gap]:[Gap]],"")</f>
        <v/>
      </c>
    </row>
    <row r="1888" spans="1:4">
      <c r="A1888" s="20" t="str" cm="1">
        <f t="array" ref="A1888">IF(Table2[[#This Row],[Nodes]:[Nodes]]=4,Table2[[#This Row],[Gap]:[Gap]],"")</f>
        <v/>
      </c>
      <c r="B1888" s="20" t="str" cm="1">
        <f t="array" ref="B1888">IF(Table2[[#This Row],[Nodes]:[Nodes]]=5,Table2[[#This Row],[Gap]:[Gap]],"")</f>
        <v/>
      </c>
      <c r="C1888" s="20" t="str" cm="1">
        <f t="array" ref="C1888">IF(Table2[[#This Row],[Nodes]:[Nodes]]=6,Table2[[#This Row],[Gap]:[Gap]],"")</f>
        <v/>
      </c>
      <c r="D1888" s="20" t="str" cm="1">
        <f t="array" ref="D1888">IF(Table2[[#This Row],[Nodes]:[Nodes]]=7,Table2[[#This Row],[Gap]:[Gap]],"")</f>
        <v/>
      </c>
    </row>
    <row r="1889" spans="1:4">
      <c r="A1889" s="20" t="str" cm="1">
        <f t="array" ref="A1889">IF(Table2[[#This Row],[Nodes]:[Nodes]]=4,Table2[[#This Row],[Gap]:[Gap]],"")</f>
        <v/>
      </c>
      <c r="B1889" s="20" t="str" cm="1">
        <f t="array" ref="B1889">IF(Table2[[#This Row],[Nodes]:[Nodes]]=5,Table2[[#This Row],[Gap]:[Gap]],"")</f>
        <v/>
      </c>
      <c r="C1889" s="20" t="str" cm="1">
        <f t="array" ref="C1889">IF(Table2[[#This Row],[Nodes]:[Nodes]]=6,Table2[[#This Row],[Gap]:[Gap]],"")</f>
        <v/>
      </c>
      <c r="D1889" s="20" t="str" cm="1">
        <f t="array" ref="D1889">IF(Table2[[#This Row],[Nodes]:[Nodes]]=7,Table2[[#This Row],[Gap]:[Gap]],"")</f>
        <v/>
      </c>
    </row>
    <row r="1890" spans="1:4">
      <c r="A1890" s="20" t="str" cm="1">
        <f t="array" ref="A1890">IF(Table2[[#This Row],[Nodes]:[Nodes]]=4,Table2[[#This Row],[Gap]:[Gap]],"")</f>
        <v/>
      </c>
      <c r="B1890" s="20" t="str" cm="1">
        <f t="array" ref="B1890">IF(Table2[[#This Row],[Nodes]:[Nodes]]=5,Table2[[#This Row],[Gap]:[Gap]],"")</f>
        <v/>
      </c>
      <c r="C1890" s="20" t="str" cm="1">
        <f t="array" ref="C1890">IF(Table2[[#This Row],[Nodes]:[Nodes]]=6,Table2[[#This Row],[Gap]:[Gap]],"")</f>
        <v/>
      </c>
      <c r="D1890" s="20" t="str" cm="1">
        <f t="array" ref="D1890">IF(Table2[[#This Row],[Nodes]:[Nodes]]=7,Table2[[#This Row],[Gap]:[Gap]],"")</f>
        <v/>
      </c>
    </row>
    <row r="1891" spans="1:4">
      <c r="A1891" s="20" t="str" cm="1">
        <f t="array" ref="A1891">IF(Table2[[#This Row],[Nodes]:[Nodes]]=4,Table2[[#This Row],[Gap]:[Gap]],"")</f>
        <v/>
      </c>
      <c r="B1891" s="20" t="str" cm="1">
        <f t="array" ref="B1891">IF(Table2[[#This Row],[Nodes]:[Nodes]]=5,Table2[[#This Row],[Gap]:[Gap]],"")</f>
        <v/>
      </c>
      <c r="C1891" s="20" t="str" cm="1">
        <f t="array" ref="C1891">IF(Table2[[#This Row],[Nodes]:[Nodes]]=6,Table2[[#This Row],[Gap]:[Gap]],"")</f>
        <v/>
      </c>
      <c r="D1891" s="20" t="str" cm="1">
        <f t="array" ref="D1891">IF(Table2[[#This Row],[Nodes]:[Nodes]]=7,Table2[[#This Row],[Gap]:[Gap]],"")</f>
        <v/>
      </c>
    </row>
    <row r="1892" spans="1:4">
      <c r="A1892" s="20" t="str" cm="1">
        <f t="array" ref="A1892">IF(Table2[[#This Row],[Nodes]:[Nodes]]=4,Table2[[#This Row],[Gap]:[Gap]],"")</f>
        <v/>
      </c>
      <c r="B1892" s="20" t="str" cm="1">
        <f t="array" ref="B1892">IF(Table2[[#This Row],[Nodes]:[Nodes]]=5,Table2[[#This Row],[Gap]:[Gap]],"")</f>
        <v/>
      </c>
      <c r="C1892" s="20" t="str" cm="1">
        <f t="array" ref="C1892">IF(Table2[[#This Row],[Nodes]:[Nodes]]=6,Table2[[#This Row],[Gap]:[Gap]],"")</f>
        <v/>
      </c>
      <c r="D1892" s="20" t="str" cm="1">
        <f t="array" ref="D1892">IF(Table2[[#This Row],[Nodes]:[Nodes]]=7,Table2[[#This Row],[Gap]:[Gap]],"")</f>
        <v/>
      </c>
    </row>
    <row r="1893" spans="1:4">
      <c r="A1893" s="20" t="str" cm="1">
        <f t="array" ref="A1893">IF(Table2[[#This Row],[Nodes]:[Nodes]]=4,Table2[[#This Row],[Gap]:[Gap]],"")</f>
        <v/>
      </c>
      <c r="B1893" s="20" t="str" cm="1">
        <f t="array" ref="B1893">IF(Table2[[#This Row],[Nodes]:[Nodes]]=5,Table2[[#This Row],[Gap]:[Gap]],"")</f>
        <v/>
      </c>
      <c r="C1893" s="20" t="str" cm="1">
        <f t="array" ref="C1893">IF(Table2[[#This Row],[Nodes]:[Nodes]]=6,Table2[[#This Row],[Gap]:[Gap]],"")</f>
        <v/>
      </c>
      <c r="D1893" s="20" t="str" cm="1">
        <f t="array" ref="D1893">IF(Table2[[#This Row],[Nodes]:[Nodes]]=7,Table2[[#This Row],[Gap]:[Gap]],"")</f>
        <v/>
      </c>
    </row>
    <row r="1894" spans="1:4">
      <c r="A1894" s="20" t="str" cm="1">
        <f t="array" ref="A1894">IF(Table2[[#This Row],[Nodes]:[Nodes]]=4,Table2[[#This Row],[Gap]:[Gap]],"")</f>
        <v/>
      </c>
      <c r="B1894" s="20" t="str" cm="1">
        <f t="array" ref="B1894">IF(Table2[[#This Row],[Nodes]:[Nodes]]=5,Table2[[#This Row],[Gap]:[Gap]],"")</f>
        <v/>
      </c>
      <c r="C1894" s="20" t="str" cm="1">
        <f t="array" ref="C1894">IF(Table2[[#This Row],[Nodes]:[Nodes]]=6,Table2[[#This Row],[Gap]:[Gap]],"")</f>
        <v/>
      </c>
      <c r="D1894" s="20" t="str" cm="1">
        <f t="array" ref="D1894">IF(Table2[[#This Row],[Nodes]:[Nodes]]=7,Table2[[#This Row],[Gap]:[Gap]],"")</f>
        <v/>
      </c>
    </row>
    <row r="1895" spans="1:4">
      <c r="A1895" s="20" t="str" cm="1">
        <f t="array" ref="A1895">IF(Table2[[#This Row],[Nodes]:[Nodes]]=4,Table2[[#This Row],[Gap]:[Gap]],"")</f>
        <v/>
      </c>
      <c r="B1895" s="20" t="str" cm="1">
        <f t="array" ref="B1895">IF(Table2[[#This Row],[Nodes]:[Nodes]]=5,Table2[[#This Row],[Gap]:[Gap]],"")</f>
        <v/>
      </c>
      <c r="C1895" s="20" t="str" cm="1">
        <f t="array" ref="C1895">IF(Table2[[#This Row],[Nodes]:[Nodes]]=6,Table2[[#This Row],[Gap]:[Gap]],"")</f>
        <v/>
      </c>
      <c r="D1895" s="20" t="str" cm="1">
        <f t="array" ref="D1895">IF(Table2[[#This Row],[Nodes]:[Nodes]]=7,Table2[[#This Row],[Gap]:[Gap]],"")</f>
        <v/>
      </c>
    </row>
    <row r="1896" spans="1:4">
      <c r="A1896" s="20" t="str" cm="1">
        <f t="array" ref="A1896">IF(Table2[[#This Row],[Nodes]:[Nodes]]=4,Table2[[#This Row],[Gap]:[Gap]],"")</f>
        <v/>
      </c>
      <c r="B1896" s="20" t="str" cm="1">
        <f t="array" ref="B1896">IF(Table2[[#This Row],[Nodes]:[Nodes]]=5,Table2[[#This Row],[Gap]:[Gap]],"")</f>
        <v/>
      </c>
      <c r="C1896" s="20" t="str" cm="1">
        <f t="array" ref="C1896">IF(Table2[[#This Row],[Nodes]:[Nodes]]=6,Table2[[#This Row],[Gap]:[Gap]],"")</f>
        <v/>
      </c>
      <c r="D1896" s="20" t="str" cm="1">
        <f t="array" ref="D1896">IF(Table2[[#This Row],[Nodes]:[Nodes]]=7,Table2[[#This Row],[Gap]:[Gap]],"")</f>
        <v/>
      </c>
    </row>
    <row r="1897" spans="1:4">
      <c r="A1897" s="20" t="str" cm="1">
        <f t="array" ref="A1897">IF(Table2[[#This Row],[Nodes]:[Nodes]]=4,Table2[[#This Row],[Gap]:[Gap]],"")</f>
        <v/>
      </c>
      <c r="B1897" s="20" t="str" cm="1">
        <f t="array" ref="B1897">IF(Table2[[#This Row],[Nodes]:[Nodes]]=5,Table2[[#This Row],[Gap]:[Gap]],"")</f>
        <v/>
      </c>
      <c r="C1897" s="20" t="str" cm="1">
        <f t="array" ref="C1897">IF(Table2[[#This Row],[Nodes]:[Nodes]]=6,Table2[[#This Row],[Gap]:[Gap]],"")</f>
        <v/>
      </c>
      <c r="D1897" s="20" t="str" cm="1">
        <f t="array" ref="D1897">IF(Table2[[#This Row],[Nodes]:[Nodes]]=7,Table2[[#This Row],[Gap]:[Gap]],"")</f>
        <v/>
      </c>
    </row>
    <row r="1898" spans="1:4">
      <c r="A1898" s="20" t="str" cm="1">
        <f t="array" ref="A1898">IF(Table2[[#This Row],[Nodes]:[Nodes]]=4,Table2[[#This Row],[Gap]:[Gap]],"")</f>
        <v/>
      </c>
      <c r="B1898" s="20" t="str" cm="1">
        <f t="array" ref="B1898">IF(Table2[[#This Row],[Nodes]:[Nodes]]=5,Table2[[#This Row],[Gap]:[Gap]],"")</f>
        <v/>
      </c>
      <c r="C1898" s="20" t="str" cm="1">
        <f t="array" ref="C1898">IF(Table2[[#This Row],[Nodes]:[Nodes]]=6,Table2[[#This Row],[Gap]:[Gap]],"")</f>
        <v/>
      </c>
      <c r="D1898" s="20" t="str" cm="1">
        <f t="array" ref="D1898">IF(Table2[[#This Row],[Nodes]:[Nodes]]=7,Table2[[#This Row],[Gap]:[Gap]],"")</f>
        <v/>
      </c>
    </row>
    <row r="1899" spans="1:4">
      <c r="A1899" s="20" t="str" cm="1">
        <f t="array" ref="A1899">IF(Table2[[#This Row],[Nodes]:[Nodes]]=4,Table2[[#This Row],[Gap]:[Gap]],"")</f>
        <v/>
      </c>
      <c r="B1899" s="20" t="str" cm="1">
        <f t="array" ref="B1899">IF(Table2[[#This Row],[Nodes]:[Nodes]]=5,Table2[[#This Row],[Gap]:[Gap]],"")</f>
        <v/>
      </c>
      <c r="C1899" s="20" t="str" cm="1">
        <f t="array" ref="C1899">IF(Table2[[#This Row],[Nodes]:[Nodes]]=6,Table2[[#This Row],[Gap]:[Gap]],"")</f>
        <v/>
      </c>
      <c r="D1899" s="20" t="str" cm="1">
        <f t="array" ref="D1899">IF(Table2[[#This Row],[Nodes]:[Nodes]]=7,Table2[[#This Row],[Gap]:[Gap]],"")</f>
        <v/>
      </c>
    </row>
    <row r="1900" spans="1:4">
      <c r="A1900" s="20" t="str" cm="1">
        <f t="array" ref="A1900">IF(Table2[[#This Row],[Nodes]:[Nodes]]=4,Table2[[#This Row],[Gap]:[Gap]],"")</f>
        <v/>
      </c>
      <c r="B1900" s="20" t="str" cm="1">
        <f t="array" ref="B1900">IF(Table2[[#This Row],[Nodes]:[Nodes]]=5,Table2[[#This Row],[Gap]:[Gap]],"")</f>
        <v/>
      </c>
      <c r="C1900" s="20" t="str" cm="1">
        <f t="array" ref="C1900">IF(Table2[[#This Row],[Nodes]:[Nodes]]=6,Table2[[#This Row],[Gap]:[Gap]],"")</f>
        <v/>
      </c>
      <c r="D1900" s="20" t="str" cm="1">
        <f t="array" ref="D1900">IF(Table2[[#This Row],[Nodes]:[Nodes]]=7,Table2[[#This Row],[Gap]:[Gap]],"")</f>
        <v/>
      </c>
    </row>
    <row r="1901" spans="1:4">
      <c r="A1901" s="20" t="str" cm="1">
        <f t="array" ref="A1901">IF(Table2[[#This Row],[Nodes]:[Nodes]]=4,Table2[[#This Row],[Gap]:[Gap]],"")</f>
        <v/>
      </c>
      <c r="B1901" s="20" t="str" cm="1">
        <f t="array" ref="B1901">IF(Table2[[#This Row],[Nodes]:[Nodes]]=5,Table2[[#This Row],[Gap]:[Gap]],"")</f>
        <v/>
      </c>
      <c r="C1901" s="20" t="str" cm="1">
        <f t="array" ref="C1901">IF(Table2[[#This Row],[Nodes]:[Nodes]]=6,Table2[[#This Row],[Gap]:[Gap]],"")</f>
        <v/>
      </c>
      <c r="D1901" s="20" t="str" cm="1">
        <f t="array" ref="D1901">IF(Table2[[#This Row],[Nodes]:[Nodes]]=7,Table2[[#This Row],[Gap]:[Gap]],"")</f>
        <v/>
      </c>
    </row>
    <row r="1902" spans="1:4">
      <c r="A1902" s="20" t="str" cm="1">
        <f t="array" ref="A1902">IF(Table2[[#This Row],[Nodes]:[Nodes]]=4,Table2[[#This Row],[Gap]:[Gap]],"")</f>
        <v/>
      </c>
      <c r="B1902" s="20" t="str" cm="1">
        <f t="array" ref="B1902">IF(Table2[[#This Row],[Nodes]:[Nodes]]=5,Table2[[#This Row],[Gap]:[Gap]],"")</f>
        <v/>
      </c>
      <c r="C1902" s="20" t="str" cm="1">
        <f t="array" ref="C1902">IF(Table2[[#This Row],[Nodes]:[Nodes]]=6,Table2[[#This Row],[Gap]:[Gap]],"")</f>
        <v/>
      </c>
      <c r="D1902" s="20" t="str" cm="1">
        <f t="array" ref="D1902">IF(Table2[[#This Row],[Nodes]:[Nodes]]=7,Table2[[#This Row],[Gap]:[Gap]],"")</f>
        <v/>
      </c>
    </row>
    <row r="1903" spans="1:4">
      <c r="A1903" s="20" t="str" cm="1">
        <f t="array" ref="A1903">IF(Table2[[#This Row],[Nodes]:[Nodes]]=4,Table2[[#This Row],[Gap]:[Gap]],"")</f>
        <v/>
      </c>
      <c r="B1903" s="20" t="str" cm="1">
        <f t="array" ref="B1903">IF(Table2[[#This Row],[Nodes]:[Nodes]]=5,Table2[[#This Row],[Gap]:[Gap]],"")</f>
        <v/>
      </c>
      <c r="C1903" s="20" t="str" cm="1">
        <f t="array" ref="C1903">IF(Table2[[#This Row],[Nodes]:[Nodes]]=6,Table2[[#This Row],[Gap]:[Gap]],"")</f>
        <v/>
      </c>
      <c r="D1903" s="20" t="str" cm="1">
        <f t="array" ref="D1903">IF(Table2[[#This Row],[Nodes]:[Nodes]]=7,Table2[[#This Row],[Gap]:[Gap]],"")</f>
        <v/>
      </c>
    </row>
    <row r="1904" spans="1:4">
      <c r="A1904" s="20" t="str" cm="1">
        <f t="array" ref="A1904">IF(Table2[[#This Row],[Nodes]:[Nodes]]=4,Table2[[#This Row],[Gap]:[Gap]],"")</f>
        <v/>
      </c>
      <c r="B1904" s="20" t="str" cm="1">
        <f t="array" ref="B1904">IF(Table2[[#This Row],[Nodes]:[Nodes]]=5,Table2[[#This Row],[Gap]:[Gap]],"")</f>
        <v/>
      </c>
      <c r="C1904" s="20" t="str" cm="1">
        <f t="array" ref="C1904">IF(Table2[[#This Row],[Nodes]:[Nodes]]=6,Table2[[#This Row],[Gap]:[Gap]],"")</f>
        <v/>
      </c>
      <c r="D1904" s="20" t="str" cm="1">
        <f t="array" ref="D1904">IF(Table2[[#This Row],[Nodes]:[Nodes]]=7,Table2[[#This Row],[Gap]:[Gap]],"")</f>
        <v/>
      </c>
    </row>
    <row r="1905" spans="1:4">
      <c r="A1905" s="20" t="str" cm="1">
        <f t="array" ref="A1905">IF(Table2[[#This Row],[Nodes]:[Nodes]]=4,Table2[[#This Row],[Gap]:[Gap]],"")</f>
        <v/>
      </c>
      <c r="B1905" s="20" t="str" cm="1">
        <f t="array" ref="B1905">IF(Table2[[#This Row],[Nodes]:[Nodes]]=5,Table2[[#This Row],[Gap]:[Gap]],"")</f>
        <v/>
      </c>
      <c r="C1905" s="20" t="str" cm="1">
        <f t="array" ref="C1905">IF(Table2[[#This Row],[Nodes]:[Nodes]]=6,Table2[[#This Row],[Gap]:[Gap]],"")</f>
        <v/>
      </c>
      <c r="D1905" s="20" t="str" cm="1">
        <f t="array" ref="D1905">IF(Table2[[#This Row],[Nodes]:[Nodes]]=7,Table2[[#This Row],[Gap]:[Gap]],"")</f>
        <v/>
      </c>
    </row>
    <row r="1906" spans="1:4">
      <c r="A1906" s="20" t="str" cm="1">
        <f t="array" ref="A1906">IF(Table2[[#This Row],[Nodes]:[Nodes]]=4,Table2[[#This Row],[Gap]:[Gap]],"")</f>
        <v/>
      </c>
      <c r="B1906" s="20" t="str" cm="1">
        <f t="array" ref="B1906">IF(Table2[[#This Row],[Nodes]:[Nodes]]=5,Table2[[#This Row],[Gap]:[Gap]],"")</f>
        <v/>
      </c>
      <c r="C1906" s="20" t="str" cm="1">
        <f t="array" ref="C1906">IF(Table2[[#This Row],[Nodes]:[Nodes]]=6,Table2[[#This Row],[Gap]:[Gap]],"")</f>
        <v/>
      </c>
      <c r="D1906" s="20" t="str" cm="1">
        <f t="array" ref="D1906">IF(Table2[[#This Row],[Nodes]:[Nodes]]=7,Table2[[#This Row],[Gap]:[Gap]],"")</f>
        <v/>
      </c>
    </row>
    <row r="1907" spans="1:4">
      <c r="A1907" s="20" t="str" cm="1">
        <f t="array" ref="A1907">IF(Table2[[#This Row],[Nodes]:[Nodes]]=4,Table2[[#This Row],[Gap]:[Gap]],"")</f>
        <v/>
      </c>
      <c r="B1907" s="20" t="str" cm="1">
        <f t="array" ref="B1907">IF(Table2[[#This Row],[Nodes]:[Nodes]]=5,Table2[[#This Row],[Gap]:[Gap]],"")</f>
        <v/>
      </c>
      <c r="C1907" s="20" t="str" cm="1">
        <f t="array" ref="C1907">IF(Table2[[#This Row],[Nodes]:[Nodes]]=6,Table2[[#This Row],[Gap]:[Gap]],"")</f>
        <v/>
      </c>
      <c r="D1907" s="20" t="str" cm="1">
        <f t="array" ref="D1907">IF(Table2[[#This Row],[Nodes]:[Nodes]]=7,Table2[[#This Row],[Gap]:[Gap]],"")</f>
        <v/>
      </c>
    </row>
    <row r="1908" spans="1:4">
      <c r="A1908" s="20" t="str" cm="1">
        <f t="array" ref="A1908">IF(Table2[[#This Row],[Nodes]:[Nodes]]=4,Table2[[#This Row],[Gap]:[Gap]],"")</f>
        <v/>
      </c>
      <c r="B1908" s="20" t="str" cm="1">
        <f t="array" ref="B1908">IF(Table2[[#This Row],[Nodes]:[Nodes]]=5,Table2[[#This Row],[Gap]:[Gap]],"")</f>
        <v/>
      </c>
      <c r="C1908" s="20" t="str" cm="1">
        <f t="array" ref="C1908">IF(Table2[[#This Row],[Nodes]:[Nodes]]=6,Table2[[#This Row],[Gap]:[Gap]],"")</f>
        <v/>
      </c>
      <c r="D1908" s="20" t="str" cm="1">
        <f t="array" ref="D1908">IF(Table2[[#This Row],[Nodes]:[Nodes]]=7,Table2[[#This Row],[Gap]:[Gap]],"")</f>
        <v/>
      </c>
    </row>
    <row r="1909" spans="1:4">
      <c r="A1909" s="20" t="str" cm="1">
        <f t="array" ref="A1909">IF(Table2[[#This Row],[Nodes]:[Nodes]]=4,Table2[[#This Row],[Gap]:[Gap]],"")</f>
        <v/>
      </c>
      <c r="B1909" s="20" t="str" cm="1">
        <f t="array" ref="B1909">IF(Table2[[#This Row],[Nodes]:[Nodes]]=5,Table2[[#This Row],[Gap]:[Gap]],"")</f>
        <v/>
      </c>
      <c r="C1909" s="20" t="str" cm="1">
        <f t="array" ref="C1909">IF(Table2[[#This Row],[Nodes]:[Nodes]]=6,Table2[[#This Row],[Gap]:[Gap]],"")</f>
        <v/>
      </c>
      <c r="D1909" s="20" t="str" cm="1">
        <f t="array" ref="D1909">IF(Table2[[#This Row],[Nodes]:[Nodes]]=7,Table2[[#This Row],[Gap]:[Gap]],"")</f>
        <v/>
      </c>
    </row>
    <row r="1910" spans="1:4">
      <c r="A1910" s="20" t="str" cm="1">
        <f t="array" ref="A1910">IF(Table2[[#This Row],[Nodes]:[Nodes]]=4,Table2[[#This Row],[Gap]:[Gap]],"")</f>
        <v/>
      </c>
      <c r="B1910" s="20" t="str" cm="1">
        <f t="array" ref="B1910">IF(Table2[[#This Row],[Nodes]:[Nodes]]=5,Table2[[#This Row],[Gap]:[Gap]],"")</f>
        <v/>
      </c>
      <c r="C1910" s="20" t="str" cm="1">
        <f t="array" ref="C1910">IF(Table2[[#This Row],[Nodes]:[Nodes]]=6,Table2[[#This Row],[Gap]:[Gap]],"")</f>
        <v/>
      </c>
      <c r="D1910" s="20" t="str" cm="1">
        <f t="array" ref="D1910">IF(Table2[[#This Row],[Nodes]:[Nodes]]=7,Table2[[#This Row],[Gap]:[Gap]],"")</f>
        <v/>
      </c>
    </row>
    <row r="1911" spans="1:4">
      <c r="A1911" s="20" t="str" cm="1">
        <f t="array" ref="A1911">IF(Table2[[#This Row],[Nodes]:[Nodes]]=4,Table2[[#This Row],[Gap]:[Gap]],"")</f>
        <v/>
      </c>
      <c r="B1911" s="20" t="str" cm="1">
        <f t="array" ref="B1911">IF(Table2[[#This Row],[Nodes]:[Nodes]]=5,Table2[[#This Row],[Gap]:[Gap]],"")</f>
        <v/>
      </c>
      <c r="C1911" s="20" t="str" cm="1">
        <f t="array" ref="C1911">IF(Table2[[#This Row],[Nodes]:[Nodes]]=6,Table2[[#This Row],[Gap]:[Gap]],"")</f>
        <v/>
      </c>
      <c r="D1911" s="20" t="str" cm="1">
        <f t="array" ref="D1911">IF(Table2[[#This Row],[Nodes]:[Nodes]]=7,Table2[[#This Row],[Gap]:[Gap]],"")</f>
        <v/>
      </c>
    </row>
    <row r="1912" spans="1:4">
      <c r="A1912" s="20" t="str" cm="1">
        <f t="array" ref="A1912">IF(Table2[[#This Row],[Nodes]:[Nodes]]=4,Table2[[#This Row],[Gap]:[Gap]],"")</f>
        <v/>
      </c>
      <c r="B1912" s="20" t="str" cm="1">
        <f t="array" ref="B1912">IF(Table2[[#This Row],[Nodes]:[Nodes]]=5,Table2[[#This Row],[Gap]:[Gap]],"")</f>
        <v/>
      </c>
      <c r="C1912" s="20" t="str" cm="1">
        <f t="array" ref="C1912">IF(Table2[[#This Row],[Nodes]:[Nodes]]=6,Table2[[#This Row],[Gap]:[Gap]],"")</f>
        <v/>
      </c>
      <c r="D1912" s="20" t="str" cm="1">
        <f t="array" ref="D1912">IF(Table2[[#This Row],[Nodes]:[Nodes]]=7,Table2[[#This Row],[Gap]:[Gap]],"")</f>
        <v/>
      </c>
    </row>
    <row r="1913" spans="1:4">
      <c r="A1913" s="20" t="str" cm="1">
        <f t="array" ref="A1913">IF(Table2[[#This Row],[Nodes]:[Nodes]]=4,Table2[[#This Row],[Gap]:[Gap]],"")</f>
        <v/>
      </c>
      <c r="B1913" s="20" t="str" cm="1">
        <f t="array" ref="B1913">IF(Table2[[#This Row],[Nodes]:[Nodes]]=5,Table2[[#This Row],[Gap]:[Gap]],"")</f>
        <v/>
      </c>
      <c r="C1913" s="20" t="str" cm="1">
        <f t="array" ref="C1913">IF(Table2[[#This Row],[Nodes]:[Nodes]]=6,Table2[[#This Row],[Gap]:[Gap]],"")</f>
        <v/>
      </c>
      <c r="D1913" s="20" t="str" cm="1">
        <f t="array" ref="D1913">IF(Table2[[#This Row],[Nodes]:[Nodes]]=7,Table2[[#This Row],[Gap]:[Gap]],"")</f>
        <v/>
      </c>
    </row>
    <row r="1914" spans="1:4">
      <c r="A1914" s="20" t="str" cm="1">
        <f t="array" ref="A1914">IF(Table2[[#This Row],[Nodes]:[Nodes]]=4,Table2[[#This Row],[Gap]:[Gap]],"")</f>
        <v/>
      </c>
      <c r="B1914" s="20" t="str" cm="1">
        <f t="array" ref="B1914">IF(Table2[[#This Row],[Nodes]:[Nodes]]=5,Table2[[#This Row],[Gap]:[Gap]],"")</f>
        <v/>
      </c>
      <c r="C1914" s="20" t="str" cm="1">
        <f t="array" ref="C1914">IF(Table2[[#This Row],[Nodes]:[Nodes]]=6,Table2[[#This Row],[Gap]:[Gap]],"")</f>
        <v/>
      </c>
      <c r="D1914" s="20" t="str" cm="1">
        <f t="array" ref="D1914">IF(Table2[[#This Row],[Nodes]:[Nodes]]=7,Table2[[#This Row],[Gap]:[Gap]],"")</f>
        <v/>
      </c>
    </row>
    <row r="1915" spans="1:4">
      <c r="A1915" s="20" t="str" cm="1">
        <f t="array" ref="A1915">IF(Table2[[#This Row],[Nodes]:[Nodes]]=4,Table2[[#This Row],[Gap]:[Gap]],"")</f>
        <v/>
      </c>
      <c r="B1915" s="20" t="str" cm="1">
        <f t="array" ref="B1915">IF(Table2[[#This Row],[Nodes]:[Nodes]]=5,Table2[[#This Row],[Gap]:[Gap]],"")</f>
        <v/>
      </c>
      <c r="C1915" s="20" t="str" cm="1">
        <f t="array" ref="C1915">IF(Table2[[#This Row],[Nodes]:[Nodes]]=6,Table2[[#This Row],[Gap]:[Gap]],"")</f>
        <v/>
      </c>
      <c r="D1915" s="20" t="str" cm="1">
        <f t="array" ref="D1915">IF(Table2[[#This Row],[Nodes]:[Nodes]]=7,Table2[[#This Row],[Gap]:[Gap]],"")</f>
        <v/>
      </c>
    </row>
    <row r="1916" spans="1:4">
      <c r="A1916" s="20" t="str" cm="1">
        <f t="array" ref="A1916">IF(Table2[[#This Row],[Nodes]:[Nodes]]=4,Table2[[#This Row],[Gap]:[Gap]],"")</f>
        <v/>
      </c>
      <c r="B1916" s="20" t="str" cm="1">
        <f t="array" ref="B1916">IF(Table2[[#This Row],[Nodes]:[Nodes]]=5,Table2[[#This Row],[Gap]:[Gap]],"")</f>
        <v/>
      </c>
      <c r="C1916" s="20" t="str" cm="1">
        <f t="array" ref="C1916">IF(Table2[[#This Row],[Nodes]:[Nodes]]=6,Table2[[#This Row],[Gap]:[Gap]],"")</f>
        <v/>
      </c>
      <c r="D1916" s="20" t="str" cm="1">
        <f t="array" ref="D1916">IF(Table2[[#This Row],[Nodes]:[Nodes]]=7,Table2[[#This Row],[Gap]:[Gap]],"")</f>
        <v/>
      </c>
    </row>
    <row r="1917" spans="1:4">
      <c r="A1917" s="20" t="str" cm="1">
        <f t="array" ref="A1917">IF(Table2[[#This Row],[Nodes]:[Nodes]]=4,Table2[[#This Row],[Gap]:[Gap]],"")</f>
        <v/>
      </c>
      <c r="B1917" s="20" t="str" cm="1">
        <f t="array" ref="B1917">IF(Table2[[#This Row],[Nodes]:[Nodes]]=5,Table2[[#This Row],[Gap]:[Gap]],"")</f>
        <v/>
      </c>
      <c r="C1917" s="20" t="str" cm="1">
        <f t="array" ref="C1917">IF(Table2[[#This Row],[Nodes]:[Nodes]]=6,Table2[[#This Row],[Gap]:[Gap]],"")</f>
        <v/>
      </c>
      <c r="D1917" s="20" t="str" cm="1">
        <f t="array" ref="D1917">IF(Table2[[#This Row],[Nodes]:[Nodes]]=7,Table2[[#This Row],[Gap]:[Gap]],"")</f>
        <v/>
      </c>
    </row>
    <row r="1918" spans="1:4">
      <c r="A1918" s="20" t="str" cm="1">
        <f t="array" ref="A1918">IF(Table2[[#This Row],[Nodes]:[Nodes]]=4,Table2[[#This Row],[Gap]:[Gap]],"")</f>
        <v/>
      </c>
      <c r="B1918" s="20" t="str" cm="1">
        <f t="array" ref="B1918">IF(Table2[[#This Row],[Nodes]:[Nodes]]=5,Table2[[#This Row],[Gap]:[Gap]],"")</f>
        <v/>
      </c>
      <c r="C1918" s="20" t="str" cm="1">
        <f t="array" ref="C1918">IF(Table2[[#This Row],[Nodes]:[Nodes]]=6,Table2[[#This Row],[Gap]:[Gap]],"")</f>
        <v/>
      </c>
      <c r="D1918" s="20" t="str" cm="1">
        <f t="array" ref="D1918">IF(Table2[[#This Row],[Nodes]:[Nodes]]=7,Table2[[#This Row],[Gap]:[Gap]],"")</f>
        <v/>
      </c>
    </row>
    <row r="1919" spans="1:4">
      <c r="A1919" s="20" t="str" cm="1">
        <f t="array" ref="A1919">IF(Table2[[#This Row],[Nodes]:[Nodes]]=4,Table2[[#This Row],[Gap]:[Gap]],"")</f>
        <v/>
      </c>
      <c r="B1919" s="20" t="str" cm="1">
        <f t="array" ref="B1919">IF(Table2[[#This Row],[Nodes]:[Nodes]]=5,Table2[[#This Row],[Gap]:[Gap]],"")</f>
        <v/>
      </c>
      <c r="C1919" s="20" t="str" cm="1">
        <f t="array" ref="C1919">IF(Table2[[#This Row],[Nodes]:[Nodes]]=6,Table2[[#This Row],[Gap]:[Gap]],"")</f>
        <v/>
      </c>
      <c r="D1919" s="20" t="str" cm="1">
        <f t="array" ref="D1919">IF(Table2[[#This Row],[Nodes]:[Nodes]]=7,Table2[[#This Row],[Gap]:[Gap]],"")</f>
        <v/>
      </c>
    </row>
    <row r="1920" spans="1:4">
      <c r="A1920" s="20" t="str" cm="1">
        <f t="array" ref="A1920">IF(Table2[[#This Row],[Nodes]:[Nodes]]=4,Table2[[#This Row],[Gap]:[Gap]],"")</f>
        <v/>
      </c>
      <c r="B1920" s="20" t="str" cm="1">
        <f t="array" ref="B1920">IF(Table2[[#This Row],[Nodes]:[Nodes]]=5,Table2[[#This Row],[Gap]:[Gap]],"")</f>
        <v/>
      </c>
      <c r="C1920" s="20" t="str" cm="1">
        <f t="array" ref="C1920">IF(Table2[[#This Row],[Nodes]:[Nodes]]=6,Table2[[#This Row],[Gap]:[Gap]],"")</f>
        <v/>
      </c>
      <c r="D1920" s="20" t="str" cm="1">
        <f t="array" ref="D1920">IF(Table2[[#This Row],[Nodes]:[Nodes]]=7,Table2[[#This Row],[Gap]:[Gap]],"")</f>
        <v/>
      </c>
    </row>
    <row r="1921" spans="1:4">
      <c r="A1921" s="20" t="str" cm="1">
        <f t="array" ref="A1921">IF(Table2[[#This Row],[Nodes]:[Nodes]]=4,Table2[[#This Row],[Gap]:[Gap]],"")</f>
        <v/>
      </c>
      <c r="B1921" s="20" t="str" cm="1">
        <f t="array" ref="B1921">IF(Table2[[#This Row],[Nodes]:[Nodes]]=5,Table2[[#This Row],[Gap]:[Gap]],"")</f>
        <v/>
      </c>
      <c r="C1921" s="20" t="str" cm="1">
        <f t="array" ref="C1921">IF(Table2[[#This Row],[Nodes]:[Nodes]]=6,Table2[[#This Row],[Gap]:[Gap]],"")</f>
        <v/>
      </c>
      <c r="D1921" s="20" t="str" cm="1">
        <f t="array" ref="D1921">IF(Table2[[#This Row],[Nodes]:[Nodes]]=7,Table2[[#This Row],[Gap]:[Gap]],"")</f>
        <v/>
      </c>
    </row>
    <row r="1922" spans="1:4">
      <c r="A1922" s="20" t="str" cm="1">
        <f t="array" ref="A1922">IF(Table2[[#This Row],[Nodes]:[Nodes]]=4,Table2[[#This Row],[Gap]:[Gap]],"")</f>
        <v/>
      </c>
      <c r="B1922" s="20" t="str" cm="1">
        <f t="array" ref="B1922">IF(Table2[[#This Row],[Nodes]:[Nodes]]=5,Table2[[#This Row],[Gap]:[Gap]],"")</f>
        <v/>
      </c>
      <c r="C1922" s="20" t="str" cm="1">
        <f t="array" ref="C1922">IF(Table2[[#This Row],[Nodes]:[Nodes]]=6,Table2[[#This Row],[Gap]:[Gap]],"")</f>
        <v/>
      </c>
      <c r="D1922" s="20" t="str" cm="1">
        <f t="array" ref="D1922">IF(Table2[[#This Row],[Nodes]:[Nodes]]=7,Table2[[#This Row],[Gap]:[Gap]],"")</f>
        <v/>
      </c>
    </row>
    <row r="1923" spans="1:4">
      <c r="A1923" s="20" t="str" cm="1">
        <f t="array" ref="A1923">IF(Table2[[#This Row],[Nodes]:[Nodes]]=4,Table2[[#This Row],[Gap]:[Gap]],"")</f>
        <v/>
      </c>
      <c r="B1923" s="20" t="str" cm="1">
        <f t="array" ref="B1923">IF(Table2[[#This Row],[Nodes]:[Nodes]]=5,Table2[[#This Row],[Gap]:[Gap]],"")</f>
        <v/>
      </c>
      <c r="C1923" s="20" t="str" cm="1">
        <f t="array" ref="C1923">IF(Table2[[#This Row],[Nodes]:[Nodes]]=6,Table2[[#This Row],[Gap]:[Gap]],"")</f>
        <v/>
      </c>
      <c r="D1923" s="20" t="str" cm="1">
        <f t="array" ref="D1923">IF(Table2[[#This Row],[Nodes]:[Nodes]]=7,Table2[[#This Row],[Gap]:[Gap]],"")</f>
        <v/>
      </c>
    </row>
    <row r="1924" spans="1:4">
      <c r="A1924" s="20" t="str" cm="1">
        <f t="array" ref="A1924">IF(Table2[[#This Row],[Nodes]:[Nodes]]=4,Table2[[#This Row],[Gap]:[Gap]],"")</f>
        <v/>
      </c>
      <c r="B1924" s="20" t="str" cm="1">
        <f t="array" ref="B1924">IF(Table2[[#This Row],[Nodes]:[Nodes]]=5,Table2[[#This Row],[Gap]:[Gap]],"")</f>
        <v/>
      </c>
      <c r="C1924" s="20" t="str" cm="1">
        <f t="array" ref="C1924">IF(Table2[[#This Row],[Nodes]:[Nodes]]=6,Table2[[#This Row],[Gap]:[Gap]],"")</f>
        <v/>
      </c>
      <c r="D1924" s="20" t="str" cm="1">
        <f t="array" ref="D1924">IF(Table2[[#This Row],[Nodes]:[Nodes]]=7,Table2[[#This Row],[Gap]:[Gap]],"")</f>
        <v/>
      </c>
    </row>
    <row r="1925" spans="1:4">
      <c r="A1925" s="20" t="str" cm="1">
        <f t="array" ref="A1925">IF(Table2[[#This Row],[Nodes]:[Nodes]]=4,Table2[[#This Row],[Gap]:[Gap]],"")</f>
        <v/>
      </c>
      <c r="B1925" s="20" t="str" cm="1">
        <f t="array" ref="B1925">IF(Table2[[#This Row],[Nodes]:[Nodes]]=5,Table2[[#This Row],[Gap]:[Gap]],"")</f>
        <v/>
      </c>
      <c r="C1925" s="20" t="str" cm="1">
        <f t="array" ref="C1925">IF(Table2[[#This Row],[Nodes]:[Nodes]]=6,Table2[[#This Row],[Gap]:[Gap]],"")</f>
        <v/>
      </c>
      <c r="D1925" s="20" t="str" cm="1">
        <f t="array" ref="D1925">IF(Table2[[#This Row],[Nodes]:[Nodes]]=7,Table2[[#This Row],[Gap]:[Gap]],"")</f>
        <v/>
      </c>
    </row>
    <row r="1926" spans="1:4">
      <c r="A1926" s="20" t="str" cm="1">
        <f t="array" ref="A1926">IF(Table2[[#This Row],[Nodes]:[Nodes]]=4,Table2[[#This Row],[Gap]:[Gap]],"")</f>
        <v/>
      </c>
      <c r="B1926" s="20" t="str" cm="1">
        <f t="array" ref="B1926">IF(Table2[[#This Row],[Nodes]:[Nodes]]=5,Table2[[#This Row],[Gap]:[Gap]],"")</f>
        <v/>
      </c>
      <c r="C1926" s="20" t="str" cm="1">
        <f t="array" ref="C1926">IF(Table2[[#This Row],[Nodes]:[Nodes]]=6,Table2[[#This Row],[Gap]:[Gap]],"")</f>
        <v/>
      </c>
      <c r="D1926" s="20" t="str" cm="1">
        <f t="array" ref="D1926">IF(Table2[[#This Row],[Nodes]:[Nodes]]=7,Table2[[#This Row],[Gap]:[Gap]],"")</f>
        <v/>
      </c>
    </row>
    <row r="1927" spans="1:4">
      <c r="A1927" s="20" t="str" cm="1">
        <f t="array" ref="A1927">IF(Table2[[#This Row],[Nodes]:[Nodes]]=4,Table2[[#This Row],[Gap]:[Gap]],"")</f>
        <v/>
      </c>
      <c r="B1927" s="20" t="str" cm="1">
        <f t="array" ref="B1927">IF(Table2[[#This Row],[Nodes]:[Nodes]]=5,Table2[[#This Row],[Gap]:[Gap]],"")</f>
        <v/>
      </c>
      <c r="C1927" s="20" t="str" cm="1">
        <f t="array" ref="C1927">IF(Table2[[#This Row],[Nodes]:[Nodes]]=6,Table2[[#This Row],[Gap]:[Gap]],"")</f>
        <v/>
      </c>
      <c r="D1927" s="20" t="str" cm="1">
        <f t="array" ref="D1927">IF(Table2[[#This Row],[Nodes]:[Nodes]]=7,Table2[[#This Row],[Gap]:[Gap]],"")</f>
        <v/>
      </c>
    </row>
    <row r="1928" spans="1:4">
      <c r="A1928" s="20" t="str" cm="1">
        <f t="array" ref="A1928">IF(Table2[[#This Row],[Nodes]:[Nodes]]=4,Table2[[#This Row],[Gap]:[Gap]],"")</f>
        <v/>
      </c>
      <c r="B1928" s="20" t="str" cm="1">
        <f t="array" ref="B1928">IF(Table2[[#This Row],[Nodes]:[Nodes]]=5,Table2[[#This Row],[Gap]:[Gap]],"")</f>
        <v/>
      </c>
      <c r="C1928" s="20" t="str" cm="1">
        <f t="array" ref="C1928">IF(Table2[[#This Row],[Nodes]:[Nodes]]=6,Table2[[#This Row],[Gap]:[Gap]],"")</f>
        <v/>
      </c>
      <c r="D1928" s="20" t="str" cm="1">
        <f t="array" ref="D1928">IF(Table2[[#This Row],[Nodes]:[Nodes]]=7,Table2[[#This Row],[Gap]:[Gap]],"")</f>
        <v/>
      </c>
    </row>
    <row r="1929" spans="1:4">
      <c r="A1929" s="20" t="str" cm="1">
        <f t="array" ref="A1929">IF(Table2[[#This Row],[Nodes]:[Nodes]]=4,Table2[[#This Row],[Gap]:[Gap]],"")</f>
        <v/>
      </c>
      <c r="B1929" s="20" t="str" cm="1">
        <f t="array" ref="B1929">IF(Table2[[#This Row],[Nodes]:[Nodes]]=5,Table2[[#This Row],[Gap]:[Gap]],"")</f>
        <v/>
      </c>
      <c r="C1929" s="20" t="str" cm="1">
        <f t="array" ref="C1929">IF(Table2[[#This Row],[Nodes]:[Nodes]]=6,Table2[[#This Row],[Gap]:[Gap]],"")</f>
        <v/>
      </c>
      <c r="D1929" s="20" t="str" cm="1">
        <f t="array" ref="D1929">IF(Table2[[#This Row],[Nodes]:[Nodes]]=7,Table2[[#This Row],[Gap]:[Gap]],"")</f>
        <v/>
      </c>
    </row>
    <row r="1930" spans="1:4">
      <c r="A1930" s="20" t="str" cm="1">
        <f t="array" ref="A1930">IF(Table2[[#This Row],[Nodes]:[Nodes]]=4,Table2[[#This Row],[Gap]:[Gap]],"")</f>
        <v/>
      </c>
      <c r="B1930" s="20" t="str" cm="1">
        <f t="array" ref="B1930">IF(Table2[[#This Row],[Nodes]:[Nodes]]=5,Table2[[#This Row],[Gap]:[Gap]],"")</f>
        <v/>
      </c>
      <c r="C1930" s="20" t="str" cm="1">
        <f t="array" ref="C1930">IF(Table2[[#This Row],[Nodes]:[Nodes]]=6,Table2[[#This Row],[Gap]:[Gap]],"")</f>
        <v/>
      </c>
      <c r="D1930" s="20" t="str" cm="1">
        <f t="array" ref="D1930">IF(Table2[[#This Row],[Nodes]:[Nodes]]=7,Table2[[#This Row],[Gap]:[Gap]],"")</f>
        <v/>
      </c>
    </row>
    <row r="1931" spans="1:4">
      <c r="A1931" s="20" t="str" cm="1">
        <f t="array" ref="A1931">IF(Table2[[#This Row],[Nodes]:[Nodes]]=4,Table2[[#This Row],[Gap]:[Gap]],"")</f>
        <v/>
      </c>
      <c r="B1931" s="20" t="str" cm="1">
        <f t="array" ref="B1931">IF(Table2[[#This Row],[Nodes]:[Nodes]]=5,Table2[[#This Row],[Gap]:[Gap]],"")</f>
        <v/>
      </c>
      <c r="C1931" s="20" t="str" cm="1">
        <f t="array" ref="C1931">IF(Table2[[#This Row],[Nodes]:[Nodes]]=6,Table2[[#This Row],[Gap]:[Gap]],"")</f>
        <v/>
      </c>
      <c r="D1931" s="20" t="str" cm="1">
        <f t="array" ref="D1931">IF(Table2[[#This Row],[Nodes]:[Nodes]]=7,Table2[[#This Row],[Gap]:[Gap]],"")</f>
        <v/>
      </c>
    </row>
    <row r="1932" spans="1:4">
      <c r="A1932" s="20" t="str" cm="1">
        <f t="array" ref="A1932">IF(Table2[[#This Row],[Nodes]:[Nodes]]=4,Table2[[#This Row],[Gap]:[Gap]],"")</f>
        <v/>
      </c>
      <c r="B1932" s="20" t="str" cm="1">
        <f t="array" ref="B1932">IF(Table2[[#This Row],[Nodes]:[Nodes]]=5,Table2[[#This Row],[Gap]:[Gap]],"")</f>
        <v/>
      </c>
      <c r="C1932" s="20" t="str" cm="1">
        <f t="array" ref="C1932">IF(Table2[[#This Row],[Nodes]:[Nodes]]=6,Table2[[#This Row],[Gap]:[Gap]],"")</f>
        <v/>
      </c>
      <c r="D1932" s="20" t="str" cm="1">
        <f t="array" ref="D1932">IF(Table2[[#This Row],[Nodes]:[Nodes]]=7,Table2[[#This Row],[Gap]:[Gap]],"")</f>
        <v/>
      </c>
    </row>
    <row r="1933" spans="1:4">
      <c r="A1933" s="20" t="str" cm="1">
        <f t="array" ref="A1933">IF(Table2[[#This Row],[Nodes]:[Nodes]]=4,Table2[[#This Row],[Gap]:[Gap]],"")</f>
        <v/>
      </c>
      <c r="B1933" s="20" t="str" cm="1">
        <f t="array" ref="B1933">IF(Table2[[#This Row],[Nodes]:[Nodes]]=5,Table2[[#This Row],[Gap]:[Gap]],"")</f>
        <v/>
      </c>
      <c r="C1933" s="20" t="str" cm="1">
        <f t="array" ref="C1933">IF(Table2[[#This Row],[Nodes]:[Nodes]]=6,Table2[[#This Row],[Gap]:[Gap]],"")</f>
        <v/>
      </c>
      <c r="D1933" s="20" t="str" cm="1">
        <f t="array" ref="D1933">IF(Table2[[#This Row],[Nodes]:[Nodes]]=7,Table2[[#This Row],[Gap]:[Gap]],"")</f>
        <v/>
      </c>
    </row>
    <row r="1934" spans="1:4">
      <c r="A1934" s="20" t="str" cm="1">
        <f t="array" ref="A1934">IF(Table2[[#This Row],[Nodes]:[Nodes]]=4,Table2[[#This Row],[Gap]:[Gap]],"")</f>
        <v/>
      </c>
      <c r="B1934" s="20" t="str" cm="1">
        <f t="array" ref="B1934">IF(Table2[[#This Row],[Nodes]:[Nodes]]=5,Table2[[#This Row],[Gap]:[Gap]],"")</f>
        <v/>
      </c>
      <c r="C1934" s="20" t="str" cm="1">
        <f t="array" ref="C1934">IF(Table2[[#This Row],[Nodes]:[Nodes]]=6,Table2[[#This Row],[Gap]:[Gap]],"")</f>
        <v/>
      </c>
      <c r="D1934" s="20" t="str" cm="1">
        <f t="array" ref="D1934">IF(Table2[[#This Row],[Nodes]:[Nodes]]=7,Table2[[#This Row],[Gap]:[Gap]],"")</f>
        <v/>
      </c>
    </row>
    <row r="1935" spans="1:4">
      <c r="A1935" s="20" t="str" cm="1">
        <f t="array" ref="A1935">IF(Table2[[#This Row],[Nodes]:[Nodes]]=4,Table2[[#This Row],[Gap]:[Gap]],"")</f>
        <v/>
      </c>
      <c r="B1935" s="20" t="str" cm="1">
        <f t="array" ref="B1935">IF(Table2[[#This Row],[Nodes]:[Nodes]]=5,Table2[[#This Row],[Gap]:[Gap]],"")</f>
        <v/>
      </c>
      <c r="C1935" s="20" t="str" cm="1">
        <f t="array" ref="C1935">IF(Table2[[#This Row],[Nodes]:[Nodes]]=6,Table2[[#This Row],[Gap]:[Gap]],"")</f>
        <v/>
      </c>
      <c r="D1935" s="20" t="str" cm="1">
        <f t="array" ref="D1935">IF(Table2[[#This Row],[Nodes]:[Nodes]]=7,Table2[[#This Row],[Gap]:[Gap]],"")</f>
        <v/>
      </c>
    </row>
    <row r="1936" spans="1:4">
      <c r="A1936" s="20" t="str" cm="1">
        <f t="array" ref="A1936">IF(Table2[[#This Row],[Nodes]:[Nodes]]=4,Table2[[#This Row],[Gap]:[Gap]],"")</f>
        <v/>
      </c>
      <c r="B1936" s="20" t="str" cm="1">
        <f t="array" ref="B1936">IF(Table2[[#This Row],[Nodes]:[Nodes]]=5,Table2[[#This Row],[Gap]:[Gap]],"")</f>
        <v/>
      </c>
      <c r="C1936" s="20" t="str" cm="1">
        <f t="array" ref="C1936">IF(Table2[[#This Row],[Nodes]:[Nodes]]=6,Table2[[#This Row],[Gap]:[Gap]],"")</f>
        <v/>
      </c>
      <c r="D1936" s="20" t="str" cm="1">
        <f t="array" ref="D1936">IF(Table2[[#This Row],[Nodes]:[Nodes]]=7,Table2[[#This Row],[Gap]:[Gap]],"")</f>
        <v/>
      </c>
    </row>
    <row r="1937" spans="1:4">
      <c r="A1937" s="20" t="str" cm="1">
        <f t="array" ref="A1937">IF(Table2[[#This Row],[Nodes]:[Nodes]]=4,Table2[[#This Row],[Gap]:[Gap]],"")</f>
        <v/>
      </c>
      <c r="B1937" s="20" t="str" cm="1">
        <f t="array" ref="B1937">IF(Table2[[#This Row],[Nodes]:[Nodes]]=5,Table2[[#This Row],[Gap]:[Gap]],"")</f>
        <v/>
      </c>
      <c r="C1937" s="20" t="str" cm="1">
        <f t="array" ref="C1937">IF(Table2[[#This Row],[Nodes]:[Nodes]]=6,Table2[[#This Row],[Gap]:[Gap]],"")</f>
        <v/>
      </c>
      <c r="D1937" s="20" t="str" cm="1">
        <f t="array" ref="D1937">IF(Table2[[#This Row],[Nodes]:[Nodes]]=7,Table2[[#This Row],[Gap]:[Gap]],"")</f>
        <v/>
      </c>
    </row>
    <row r="1938" spans="1:4">
      <c r="A1938" s="20" t="str" cm="1">
        <f t="array" ref="A1938">IF(Table2[[#This Row],[Nodes]:[Nodes]]=4,Table2[[#This Row],[Gap]:[Gap]],"")</f>
        <v/>
      </c>
      <c r="B1938" s="20" t="str" cm="1">
        <f t="array" ref="B1938">IF(Table2[[#This Row],[Nodes]:[Nodes]]=5,Table2[[#This Row],[Gap]:[Gap]],"")</f>
        <v/>
      </c>
      <c r="C1938" s="20" t="str" cm="1">
        <f t="array" ref="C1938">IF(Table2[[#This Row],[Nodes]:[Nodes]]=6,Table2[[#This Row],[Gap]:[Gap]],"")</f>
        <v/>
      </c>
      <c r="D1938" s="20" t="str" cm="1">
        <f t="array" ref="D1938">IF(Table2[[#This Row],[Nodes]:[Nodes]]=7,Table2[[#This Row],[Gap]:[Gap]],"")</f>
        <v/>
      </c>
    </row>
    <row r="1939" spans="1:4">
      <c r="A1939" s="20" t="str" cm="1">
        <f t="array" ref="A1939">IF(Table2[[#This Row],[Nodes]:[Nodes]]=4,Table2[[#This Row],[Gap]:[Gap]],"")</f>
        <v/>
      </c>
      <c r="B1939" s="20" t="str" cm="1">
        <f t="array" ref="B1939">IF(Table2[[#This Row],[Nodes]:[Nodes]]=5,Table2[[#This Row],[Gap]:[Gap]],"")</f>
        <v/>
      </c>
      <c r="C1939" s="20" t="str" cm="1">
        <f t="array" ref="C1939">IF(Table2[[#This Row],[Nodes]:[Nodes]]=6,Table2[[#This Row],[Gap]:[Gap]],"")</f>
        <v/>
      </c>
      <c r="D1939" s="20" t="str" cm="1">
        <f t="array" ref="D1939">IF(Table2[[#This Row],[Nodes]:[Nodes]]=7,Table2[[#This Row],[Gap]:[Gap]],"")</f>
        <v/>
      </c>
    </row>
    <row r="1940" spans="1:4">
      <c r="A1940" s="20" t="str" cm="1">
        <f t="array" ref="A1940">IF(Table2[[#This Row],[Nodes]:[Nodes]]=4,Table2[[#This Row],[Gap]:[Gap]],"")</f>
        <v/>
      </c>
      <c r="B1940" s="20" t="str" cm="1">
        <f t="array" ref="B1940">IF(Table2[[#This Row],[Nodes]:[Nodes]]=5,Table2[[#This Row],[Gap]:[Gap]],"")</f>
        <v/>
      </c>
      <c r="C1940" s="20" t="str" cm="1">
        <f t="array" ref="C1940">IF(Table2[[#This Row],[Nodes]:[Nodes]]=6,Table2[[#This Row],[Gap]:[Gap]],"")</f>
        <v/>
      </c>
      <c r="D1940" s="20" t="str" cm="1">
        <f t="array" ref="D1940">IF(Table2[[#This Row],[Nodes]:[Nodes]]=7,Table2[[#This Row],[Gap]:[Gap]],"")</f>
        <v/>
      </c>
    </row>
    <row r="1941" spans="1:4">
      <c r="A1941" s="20" t="str" cm="1">
        <f t="array" ref="A1941">IF(Table2[[#This Row],[Nodes]:[Nodes]]=4,Table2[[#This Row],[Gap]:[Gap]],"")</f>
        <v/>
      </c>
      <c r="B1941" s="20" t="str" cm="1">
        <f t="array" ref="B1941">IF(Table2[[#This Row],[Nodes]:[Nodes]]=5,Table2[[#This Row],[Gap]:[Gap]],"")</f>
        <v/>
      </c>
      <c r="C1941" s="20" t="str" cm="1">
        <f t="array" ref="C1941">IF(Table2[[#This Row],[Nodes]:[Nodes]]=6,Table2[[#This Row],[Gap]:[Gap]],"")</f>
        <v/>
      </c>
      <c r="D1941" s="20" t="str" cm="1">
        <f t="array" ref="D1941">IF(Table2[[#This Row],[Nodes]:[Nodes]]=7,Table2[[#This Row],[Gap]:[Gap]],"")</f>
        <v/>
      </c>
    </row>
    <row r="1942" spans="1:4">
      <c r="A1942" s="20" t="str" cm="1">
        <f t="array" ref="A1942">IF(Table2[[#This Row],[Nodes]:[Nodes]]=4,Table2[[#This Row],[Gap]:[Gap]],"")</f>
        <v/>
      </c>
      <c r="B1942" s="20" t="str" cm="1">
        <f t="array" ref="B1942">IF(Table2[[#This Row],[Nodes]:[Nodes]]=5,Table2[[#This Row],[Gap]:[Gap]],"")</f>
        <v/>
      </c>
      <c r="C1942" s="20" t="str" cm="1">
        <f t="array" ref="C1942">IF(Table2[[#This Row],[Nodes]:[Nodes]]=6,Table2[[#This Row],[Gap]:[Gap]],"")</f>
        <v/>
      </c>
      <c r="D1942" s="20" t="str" cm="1">
        <f t="array" ref="D1942">IF(Table2[[#This Row],[Nodes]:[Nodes]]=7,Table2[[#This Row],[Gap]:[Gap]],"")</f>
        <v/>
      </c>
    </row>
    <row r="1943" spans="1:4">
      <c r="A1943" s="20" t="str" cm="1">
        <f t="array" ref="A1943">IF(Table2[[#This Row],[Nodes]:[Nodes]]=4,Table2[[#This Row],[Gap]:[Gap]],"")</f>
        <v/>
      </c>
      <c r="B1943" s="20" t="str" cm="1">
        <f t="array" ref="B1943">IF(Table2[[#This Row],[Nodes]:[Nodes]]=5,Table2[[#This Row],[Gap]:[Gap]],"")</f>
        <v/>
      </c>
      <c r="C1943" s="20" t="str" cm="1">
        <f t="array" ref="C1943">IF(Table2[[#This Row],[Nodes]:[Nodes]]=6,Table2[[#This Row],[Gap]:[Gap]],"")</f>
        <v/>
      </c>
      <c r="D1943" s="20" t="str" cm="1">
        <f t="array" ref="D1943">IF(Table2[[#This Row],[Nodes]:[Nodes]]=7,Table2[[#This Row],[Gap]:[Gap]],"")</f>
        <v/>
      </c>
    </row>
    <row r="1944" spans="1:4">
      <c r="A1944" s="20" t="str" cm="1">
        <f t="array" ref="A1944">IF(Table2[[#This Row],[Nodes]:[Nodes]]=4,Table2[[#This Row],[Gap]:[Gap]],"")</f>
        <v/>
      </c>
      <c r="B1944" s="20" t="str" cm="1">
        <f t="array" ref="B1944">IF(Table2[[#This Row],[Nodes]:[Nodes]]=5,Table2[[#This Row],[Gap]:[Gap]],"")</f>
        <v/>
      </c>
      <c r="C1944" s="20" t="str" cm="1">
        <f t="array" ref="C1944">IF(Table2[[#This Row],[Nodes]:[Nodes]]=6,Table2[[#This Row],[Gap]:[Gap]],"")</f>
        <v/>
      </c>
      <c r="D1944" s="20" t="str" cm="1">
        <f t="array" ref="D1944">IF(Table2[[#This Row],[Nodes]:[Nodes]]=7,Table2[[#This Row],[Gap]:[Gap]],"")</f>
        <v/>
      </c>
    </row>
    <row r="1945" spans="1:4">
      <c r="A1945" s="20" t="str" cm="1">
        <f t="array" ref="A1945">IF(Table2[[#This Row],[Nodes]:[Nodes]]=4,Table2[[#This Row],[Gap]:[Gap]],"")</f>
        <v/>
      </c>
      <c r="B1945" s="20" t="str" cm="1">
        <f t="array" ref="B1945">IF(Table2[[#This Row],[Nodes]:[Nodes]]=5,Table2[[#This Row],[Gap]:[Gap]],"")</f>
        <v/>
      </c>
      <c r="C1945" s="20" t="str" cm="1">
        <f t="array" ref="C1945">IF(Table2[[#This Row],[Nodes]:[Nodes]]=6,Table2[[#This Row],[Gap]:[Gap]],"")</f>
        <v/>
      </c>
      <c r="D1945" s="20" t="str" cm="1">
        <f t="array" ref="D1945">IF(Table2[[#This Row],[Nodes]:[Nodes]]=7,Table2[[#This Row],[Gap]:[Gap]],"")</f>
        <v/>
      </c>
    </row>
    <row r="1946" spans="1:4">
      <c r="A1946" s="20" t="str" cm="1">
        <f t="array" ref="A1946">IF(Table2[[#This Row],[Nodes]:[Nodes]]=4,Table2[[#This Row],[Gap]:[Gap]],"")</f>
        <v/>
      </c>
      <c r="B1946" s="20" t="str" cm="1">
        <f t="array" ref="B1946">IF(Table2[[#This Row],[Nodes]:[Nodes]]=5,Table2[[#This Row],[Gap]:[Gap]],"")</f>
        <v/>
      </c>
      <c r="C1946" s="20" t="str" cm="1">
        <f t="array" ref="C1946">IF(Table2[[#This Row],[Nodes]:[Nodes]]=6,Table2[[#This Row],[Gap]:[Gap]],"")</f>
        <v/>
      </c>
      <c r="D1946" s="20" t="str" cm="1">
        <f t="array" ref="D1946">IF(Table2[[#This Row],[Nodes]:[Nodes]]=7,Table2[[#This Row],[Gap]:[Gap]],"")</f>
        <v/>
      </c>
    </row>
    <row r="1947" spans="1:4">
      <c r="A1947" s="20" t="str" cm="1">
        <f t="array" ref="A1947">IF(Table2[[#This Row],[Nodes]:[Nodes]]=4,Table2[[#This Row],[Gap]:[Gap]],"")</f>
        <v/>
      </c>
      <c r="B1947" s="20" t="str" cm="1">
        <f t="array" ref="B1947">IF(Table2[[#This Row],[Nodes]:[Nodes]]=5,Table2[[#This Row],[Gap]:[Gap]],"")</f>
        <v/>
      </c>
      <c r="C1947" s="20" t="str" cm="1">
        <f t="array" ref="C1947">IF(Table2[[#This Row],[Nodes]:[Nodes]]=6,Table2[[#This Row],[Gap]:[Gap]],"")</f>
        <v/>
      </c>
      <c r="D1947" s="20" t="str" cm="1">
        <f t="array" ref="D1947">IF(Table2[[#This Row],[Nodes]:[Nodes]]=7,Table2[[#This Row],[Gap]:[Gap]],"")</f>
        <v/>
      </c>
    </row>
    <row r="1948" spans="1:4">
      <c r="A1948" s="20" t="str" cm="1">
        <f t="array" ref="A1948">IF(Table2[[#This Row],[Nodes]:[Nodes]]=4,Table2[[#This Row],[Gap]:[Gap]],"")</f>
        <v/>
      </c>
      <c r="B1948" s="20" t="str" cm="1">
        <f t="array" ref="B1948">IF(Table2[[#This Row],[Nodes]:[Nodes]]=5,Table2[[#This Row],[Gap]:[Gap]],"")</f>
        <v/>
      </c>
      <c r="C1948" s="20" t="str" cm="1">
        <f t="array" ref="C1948">IF(Table2[[#This Row],[Nodes]:[Nodes]]=6,Table2[[#This Row],[Gap]:[Gap]],"")</f>
        <v/>
      </c>
      <c r="D1948" s="20" t="str" cm="1">
        <f t="array" ref="D1948">IF(Table2[[#This Row],[Nodes]:[Nodes]]=7,Table2[[#This Row],[Gap]:[Gap]],"")</f>
        <v/>
      </c>
    </row>
    <row r="1949" spans="1:4">
      <c r="A1949" s="20" t="str" cm="1">
        <f t="array" ref="A1949">IF(Table2[[#This Row],[Nodes]:[Nodes]]=4,Table2[[#This Row],[Gap]:[Gap]],"")</f>
        <v/>
      </c>
      <c r="B1949" s="20" t="str" cm="1">
        <f t="array" ref="B1949">IF(Table2[[#This Row],[Nodes]:[Nodes]]=5,Table2[[#This Row],[Gap]:[Gap]],"")</f>
        <v/>
      </c>
      <c r="C1949" s="20" t="str" cm="1">
        <f t="array" ref="C1949">IF(Table2[[#This Row],[Nodes]:[Nodes]]=6,Table2[[#This Row],[Gap]:[Gap]],"")</f>
        <v/>
      </c>
      <c r="D1949" s="20" t="str" cm="1">
        <f t="array" ref="D1949">IF(Table2[[#This Row],[Nodes]:[Nodes]]=7,Table2[[#This Row],[Gap]:[Gap]],"")</f>
        <v/>
      </c>
    </row>
    <row r="1950" spans="1:4">
      <c r="A1950" s="20" t="str" cm="1">
        <f t="array" ref="A1950">IF(Table2[[#This Row],[Nodes]:[Nodes]]=4,Table2[[#This Row],[Gap]:[Gap]],"")</f>
        <v/>
      </c>
      <c r="B1950" s="20" t="str" cm="1">
        <f t="array" ref="B1950">IF(Table2[[#This Row],[Nodes]:[Nodes]]=5,Table2[[#This Row],[Gap]:[Gap]],"")</f>
        <v/>
      </c>
      <c r="C1950" s="20" t="str" cm="1">
        <f t="array" ref="C1950">IF(Table2[[#This Row],[Nodes]:[Nodes]]=6,Table2[[#This Row],[Gap]:[Gap]],"")</f>
        <v/>
      </c>
      <c r="D1950" s="20" t="str" cm="1">
        <f t="array" ref="D1950">IF(Table2[[#This Row],[Nodes]:[Nodes]]=7,Table2[[#This Row],[Gap]:[Gap]],"")</f>
        <v/>
      </c>
    </row>
    <row r="1951" spans="1:4">
      <c r="A1951" s="20" t="str" cm="1">
        <f t="array" ref="A1951">IF(Table2[[#This Row],[Nodes]:[Nodes]]=4,Table2[[#This Row],[Gap]:[Gap]],"")</f>
        <v/>
      </c>
      <c r="B1951" s="20" t="str" cm="1">
        <f t="array" ref="B1951">IF(Table2[[#This Row],[Nodes]:[Nodes]]=5,Table2[[#This Row],[Gap]:[Gap]],"")</f>
        <v/>
      </c>
      <c r="C1951" s="20" t="str" cm="1">
        <f t="array" ref="C1951">IF(Table2[[#This Row],[Nodes]:[Nodes]]=6,Table2[[#This Row],[Gap]:[Gap]],"")</f>
        <v/>
      </c>
      <c r="D1951" s="20" t="str" cm="1">
        <f t="array" ref="D1951">IF(Table2[[#This Row],[Nodes]:[Nodes]]=7,Table2[[#This Row],[Gap]:[Gap]],"")</f>
        <v/>
      </c>
    </row>
    <row r="1952" spans="1:4">
      <c r="A1952" s="20" t="str" cm="1">
        <f t="array" ref="A1952">IF(Table2[[#This Row],[Nodes]:[Nodes]]=4,Table2[[#This Row],[Gap]:[Gap]],"")</f>
        <v/>
      </c>
      <c r="B1952" s="20" t="str" cm="1">
        <f t="array" ref="B1952">IF(Table2[[#This Row],[Nodes]:[Nodes]]=5,Table2[[#This Row],[Gap]:[Gap]],"")</f>
        <v/>
      </c>
      <c r="C1952" s="20" t="str" cm="1">
        <f t="array" ref="C1952">IF(Table2[[#This Row],[Nodes]:[Nodes]]=6,Table2[[#This Row],[Gap]:[Gap]],"")</f>
        <v/>
      </c>
      <c r="D1952" s="20" t="str" cm="1">
        <f t="array" ref="D1952">IF(Table2[[#This Row],[Nodes]:[Nodes]]=7,Table2[[#This Row],[Gap]:[Gap]],"")</f>
        <v/>
      </c>
    </row>
    <row r="1953" spans="1:4">
      <c r="A1953" s="20" t="str" cm="1">
        <f t="array" ref="A1953">IF(Table2[[#This Row],[Nodes]:[Nodes]]=4,Table2[[#This Row],[Gap]:[Gap]],"")</f>
        <v/>
      </c>
      <c r="B1953" s="20" t="str" cm="1">
        <f t="array" ref="B1953">IF(Table2[[#This Row],[Nodes]:[Nodes]]=5,Table2[[#This Row],[Gap]:[Gap]],"")</f>
        <v/>
      </c>
      <c r="C1953" s="20" t="str" cm="1">
        <f t="array" ref="C1953">IF(Table2[[#This Row],[Nodes]:[Nodes]]=6,Table2[[#This Row],[Gap]:[Gap]],"")</f>
        <v/>
      </c>
      <c r="D1953" s="20" t="str" cm="1">
        <f t="array" ref="D1953">IF(Table2[[#This Row],[Nodes]:[Nodes]]=7,Table2[[#This Row],[Gap]:[Gap]],"")</f>
        <v/>
      </c>
    </row>
    <row r="1954" spans="1:4">
      <c r="A1954" s="20" t="str" cm="1">
        <f t="array" ref="A1954">IF(Table2[[#This Row],[Nodes]:[Nodes]]=4,Table2[[#This Row],[Gap]:[Gap]],"")</f>
        <v/>
      </c>
      <c r="B1954" s="20" t="str" cm="1">
        <f t="array" ref="B1954">IF(Table2[[#This Row],[Nodes]:[Nodes]]=5,Table2[[#This Row],[Gap]:[Gap]],"")</f>
        <v/>
      </c>
      <c r="C1954" s="20" t="str" cm="1">
        <f t="array" ref="C1954">IF(Table2[[#This Row],[Nodes]:[Nodes]]=6,Table2[[#This Row],[Gap]:[Gap]],"")</f>
        <v/>
      </c>
      <c r="D1954" s="20" t="str" cm="1">
        <f t="array" ref="D1954">IF(Table2[[#This Row],[Nodes]:[Nodes]]=7,Table2[[#This Row],[Gap]:[Gap]],"")</f>
        <v/>
      </c>
    </row>
    <row r="1955" spans="1:4">
      <c r="A1955" s="20" t="str" cm="1">
        <f t="array" ref="A1955">IF(Table2[[#This Row],[Nodes]:[Nodes]]=4,Table2[[#This Row],[Gap]:[Gap]],"")</f>
        <v/>
      </c>
      <c r="B1955" s="20" t="str" cm="1">
        <f t="array" ref="B1955">IF(Table2[[#This Row],[Nodes]:[Nodes]]=5,Table2[[#This Row],[Gap]:[Gap]],"")</f>
        <v/>
      </c>
      <c r="C1955" s="20" t="str" cm="1">
        <f t="array" ref="C1955">IF(Table2[[#This Row],[Nodes]:[Nodes]]=6,Table2[[#This Row],[Gap]:[Gap]],"")</f>
        <v/>
      </c>
      <c r="D1955" s="20" t="str" cm="1">
        <f t="array" ref="D1955">IF(Table2[[#This Row],[Nodes]:[Nodes]]=7,Table2[[#This Row],[Gap]:[Gap]],"")</f>
        <v/>
      </c>
    </row>
    <row r="1956" spans="1:4">
      <c r="A1956" s="20" t="str" cm="1">
        <f t="array" ref="A1956">IF(Table2[[#This Row],[Nodes]:[Nodes]]=4,Table2[[#This Row],[Gap]:[Gap]],"")</f>
        <v/>
      </c>
      <c r="B1956" s="20" t="str" cm="1">
        <f t="array" ref="B1956">IF(Table2[[#This Row],[Nodes]:[Nodes]]=5,Table2[[#This Row],[Gap]:[Gap]],"")</f>
        <v/>
      </c>
      <c r="C1956" s="20" t="str" cm="1">
        <f t="array" ref="C1956">IF(Table2[[#This Row],[Nodes]:[Nodes]]=6,Table2[[#This Row],[Gap]:[Gap]],"")</f>
        <v/>
      </c>
      <c r="D1956" s="20" t="str" cm="1">
        <f t="array" ref="D1956">IF(Table2[[#This Row],[Nodes]:[Nodes]]=7,Table2[[#This Row],[Gap]:[Gap]],"")</f>
        <v/>
      </c>
    </row>
    <row r="1957" spans="1:4">
      <c r="A1957" s="20" t="str" cm="1">
        <f t="array" ref="A1957">IF(Table2[[#This Row],[Nodes]:[Nodes]]=4,Table2[[#This Row],[Gap]:[Gap]],"")</f>
        <v/>
      </c>
      <c r="B1957" s="20" t="str" cm="1">
        <f t="array" ref="B1957">IF(Table2[[#This Row],[Nodes]:[Nodes]]=5,Table2[[#This Row],[Gap]:[Gap]],"")</f>
        <v/>
      </c>
      <c r="C1957" s="20" t="str" cm="1">
        <f t="array" ref="C1957">IF(Table2[[#This Row],[Nodes]:[Nodes]]=6,Table2[[#This Row],[Gap]:[Gap]],"")</f>
        <v/>
      </c>
      <c r="D1957" s="20" t="str" cm="1">
        <f t="array" ref="D1957">IF(Table2[[#This Row],[Nodes]:[Nodes]]=7,Table2[[#This Row],[Gap]:[Gap]],"")</f>
        <v/>
      </c>
    </row>
    <row r="1958" spans="1:4">
      <c r="A1958" s="20" t="str" cm="1">
        <f t="array" ref="A1958">IF(Table2[[#This Row],[Nodes]:[Nodes]]=4,Table2[[#This Row],[Gap]:[Gap]],"")</f>
        <v/>
      </c>
      <c r="B1958" s="20" t="str" cm="1">
        <f t="array" ref="B1958">IF(Table2[[#This Row],[Nodes]:[Nodes]]=5,Table2[[#This Row],[Gap]:[Gap]],"")</f>
        <v/>
      </c>
      <c r="C1958" s="20" t="str" cm="1">
        <f t="array" ref="C1958">IF(Table2[[#This Row],[Nodes]:[Nodes]]=6,Table2[[#This Row],[Gap]:[Gap]],"")</f>
        <v/>
      </c>
      <c r="D1958" s="20" t="str" cm="1">
        <f t="array" ref="D1958">IF(Table2[[#This Row],[Nodes]:[Nodes]]=7,Table2[[#This Row],[Gap]:[Gap]],"")</f>
        <v/>
      </c>
    </row>
    <row r="1959" spans="1:4">
      <c r="A1959" s="20" t="str" cm="1">
        <f t="array" ref="A1959">IF(Table2[[#This Row],[Nodes]:[Nodes]]=4,Table2[[#This Row],[Gap]:[Gap]],"")</f>
        <v/>
      </c>
      <c r="B1959" s="20" t="str" cm="1">
        <f t="array" ref="B1959">IF(Table2[[#This Row],[Nodes]:[Nodes]]=5,Table2[[#This Row],[Gap]:[Gap]],"")</f>
        <v/>
      </c>
      <c r="C1959" s="20" t="str" cm="1">
        <f t="array" ref="C1959">IF(Table2[[#This Row],[Nodes]:[Nodes]]=6,Table2[[#This Row],[Gap]:[Gap]],"")</f>
        <v/>
      </c>
      <c r="D1959" s="20" t="str" cm="1">
        <f t="array" ref="D1959">IF(Table2[[#This Row],[Nodes]:[Nodes]]=7,Table2[[#This Row],[Gap]:[Gap]],"")</f>
        <v/>
      </c>
    </row>
    <row r="1960" spans="1:4">
      <c r="A1960" s="20" t="str" cm="1">
        <f t="array" ref="A1960">IF(Table2[[#This Row],[Nodes]:[Nodes]]=4,Table2[[#This Row],[Gap]:[Gap]],"")</f>
        <v/>
      </c>
      <c r="B1960" s="20" t="str" cm="1">
        <f t="array" ref="B1960">IF(Table2[[#This Row],[Nodes]:[Nodes]]=5,Table2[[#This Row],[Gap]:[Gap]],"")</f>
        <v/>
      </c>
      <c r="C1960" s="20" t="str" cm="1">
        <f t="array" ref="C1960">IF(Table2[[#This Row],[Nodes]:[Nodes]]=6,Table2[[#This Row],[Gap]:[Gap]],"")</f>
        <v/>
      </c>
      <c r="D1960" s="20" t="str" cm="1">
        <f t="array" ref="D1960">IF(Table2[[#This Row],[Nodes]:[Nodes]]=7,Table2[[#This Row],[Gap]:[Gap]],"")</f>
        <v/>
      </c>
    </row>
    <row r="1961" spans="1:4">
      <c r="A1961" s="20" t="str" cm="1">
        <f t="array" ref="A1961">IF(Table2[[#This Row],[Nodes]:[Nodes]]=4,Table2[[#This Row],[Gap]:[Gap]],"")</f>
        <v/>
      </c>
      <c r="B1961" s="20" t="str" cm="1">
        <f t="array" ref="B1961">IF(Table2[[#This Row],[Nodes]:[Nodes]]=5,Table2[[#This Row],[Gap]:[Gap]],"")</f>
        <v/>
      </c>
      <c r="C1961" s="20" t="str" cm="1">
        <f t="array" ref="C1961">IF(Table2[[#This Row],[Nodes]:[Nodes]]=6,Table2[[#This Row],[Gap]:[Gap]],"")</f>
        <v/>
      </c>
      <c r="D1961" s="20" t="str" cm="1">
        <f t="array" ref="D1961">IF(Table2[[#This Row],[Nodes]:[Nodes]]=7,Table2[[#This Row],[Gap]:[Gap]],"")</f>
        <v/>
      </c>
    </row>
    <row r="1962" spans="1:4">
      <c r="A1962" s="20" t="str" cm="1">
        <f t="array" ref="A1962">IF(Table2[[#This Row],[Nodes]:[Nodes]]=4,Table2[[#This Row],[Gap]:[Gap]],"")</f>
        <v/>
      </c>
      <c r="B1962" s="20" t="str" cm="1">
        <f t="array" ref="B1962">IF(Table2[[#This Row],[Nodes]:[Nodes]]=5,Table2[[#This Row],[Gap]:[Gap]],"")</f>
        <v/>
      </c>
      <c r="C1962" s="20" t="str" cm="1">
        <f t="array" ref="C1962">IF(Table2[[#This Row],[Nodes]:[Nodes]]=6,Table2[[#This Row],[Gap]:[Gap]],"")</f>
        <v/>
      </c>
      <c r="D1962" s="20" t="str" cm="1">
        <f t="array" ref="D1962">IF(Table2[[#This Row],[Nodes]:[Nodes]]=7,Table2[[#This Row],[Gap]:[Gap]],"")</f>
        <v/>
      </c>
    </row>
    <row r="1963" spans="1:4">
      <c r="A1963" s="20" t="str" cm="1">
        <f t="array" ref="A1963">IF(Table2[[#This Row],[Nodes]:[Nodes]]=4,Table2[[#This Row],[Gap]:[Gap]],"")</f>
        <v/>
      </c>
      <c r="B1963" s="20" t="str" cm="1">
        <f t="array" ref="B1963">IF(Table2[[#This Row],[Nodes]:[Nodes]]=5,Table2[[#This Row],[Gap]:[Gap]],"")</f>
        <v/>
      </c>
      <c r="C1963" s="20" t="str" cm="1">
        <f t="array" ref="C1963">IF(Table2[[#This Row],[Nodes]:[Nodes]]=6,Table2[[#This Row],[Gap]:[Gap]],"")</f>
        <v/>
      </c>
      <c r="D1963" s="20" t="str" cm="1">
        <f t="array" ref="D1963">IF(Table2[[#This Row],[Nodes]:[Nodes]]=7,Table2[[#This Row],[Gap]:[Gap]],"")</f>
        <v/>
      </c>
    </row>
    <row r="1964" spans="1:4">
      <c r="A1964" s="20" t="str" cm="1">
        <f t="array" ref="A1964">IF(Table2[[#This Row],[Nodes]:[Nodes]]=4,Table2[[#This Row],[Gap]:[Gap]],"")</f>
        <v/>
      </c>
      <c r="B1964" s="20" t="str" cm="1">
        <f t="array" ref="B1964">IF(Table2[[#This Row],[Nodes]:[Nodes]]=5,Table2[[#This Row],[Gap]:[Gap]],"")</f>
        <v/>
      </c>
      <c r="C1964" s="20" t="str" cm="1">
        <f t="array" ref="C1964">IF(Table2[[#This Row],[Nodes]:[Nodes]]=6,Table2[[#This Row],[Gap]:[Gap]],"")</f>
        <v/>
      </c>
      <c r="D1964" s="20" t="str" cm="1">
        <f t="array" ref="D1964">IF(Table2[[#This Row],[Nodes]:[Nodes]]=7,Table2[[#This Row],[Gap]:[Gap]],"")</f>
        <v/>
      </c>
    </row>
    <row r="1965" spans="1:4">
      <c r="A1965" s="20" t="str" cm="1">
        <f t="array" ref="A1965">IF(Table2[[#This Row],[Nodes]:[Nodes]]=4,Table2[[#This Row],[Gap]:[Gap]],"")</f>
        <v/>
      </c>
      <c r="B1965" s="20" t="str" cm="1">
        <f t="array" ref="B1965">IF(Table2[[#This Row],[Nodes]:[Nodes]]=5,Table2[[#This Row],[Gap]:[Gap]],"")</f>
        <v/>
      </c>
      <c r="C1965" s="20" t="str" cm="1">
        <f t="array" ref="C1965">IF(Table2[[#This Row],[Nodes]:[Nodes]]=6,Table2[[#This Row],[Gap]:[Gap]],"")</f>
        <v/>
      </c>
      <c r="D1965" s="20" t="str" cm="1">
        <f t="array" ref="D1965">IF(Table2[[#This Row],[Nodes]:[Nodes]]=7,Table2[[#This Row],[Gap]:[Gap]],"")</f>
        <v/>
      </c>
    </row>
    <row r="1966" spans="1:4">
      <c r="A1966" s="20" t="str" cm="1">
        <f t="array" ref="A1966">IF(Table2[[#This Row],[Nodes]:[Nodes]]=4,Table2[[#This Row],[Gap]:[Gap]],"")</f>
        <v/>
      </c>
      <c r="B1966" s="20" t="str" cm="1">
        <f t="array" ref="B1966">IF(Table2[[#This Row],[Nodes]:[Nodes]]=5,Table2[[#This Row],[Gap]:[Gap]],"")</f>
        <v/>
      </c>
      <c r="C1966" s="20" t="str" cm="1">
        <f t="array" ref="C1966">IF(Table2[[#This Row],[Nodes]:[Nodes]]=6,Table2[[#This Row],[Gap]:[Gap]],"")</f>
        <v/>
      </c>
      <c r="D1966" s="20" t="str" cm="1">
        <f t="array" ref="D1966">IF(Table2[[#This Row],[Nodes]:[Nodes]]=7,Table2[[#This Row],[Gap]:[Gap]],"")</f>
        <v/>
      </c>
    </row>
    <row r="1967" spans="1:4">
      <c r="A1967" s="20" t="str" cm="1">
        <f t="array" ref="A1967">IF(Table2[[#This Row],[Nodes]:[Nodes]]=4,Table2[[#This Row],[Gap]:[Gap]],"")</f>
        <v/>
      </c>
      <c r="B1967" s="20" t="str" cm="1">
        <f t="array" ref="B1967">IF(Table2[[#This Row],[Nodes]:[Nodes]]=5,Table2[[#This Row],[Gap]:[Gap]],"")</f>
        <v/>
      </c>
      <c r="C1967" s="20" t="str" cm="1">
        <f t="array" ref="C1967">IF(Table2[[#This Row],[Nodes]:[Nodes]]=6,Table2[[#This Row],[Gap]:[Gap]],"")</f>
        <v/>
      </c>
      <c r="D1967" s="20" t="str" cm="1">
        <f t="array" ref="D1967">IF(Table2[[#This Row],[Nodes]:[Nodes]]=7,Table2[[#This Row],[Gap]:[Gap]],"")</f>
        <v/>
      </c>
    </row>
    <row r="1968" spans="1:4">
      <c r="A1968" s="20" t="str" cm="1">
        <f t="array" ref="A1968">IF(Table2[[#This Row],[Nodes]:[Nodes]]=4,Table2[[#This Row],[Gap]:[Gap]],"")</f>
        <v/>
      </c>
      <c r="B1968" s="20" t="str" cm="1">
        <f t="array" ref="B1968">IF(Table2[[#This Row],[Nodes]:[Nodes]]=5,Table2[[#This Row],[Gap]:[Gap]],"")</f>
        <v/>
      </c>
      <c r="C1968" s="20" t="str" cm="1">
        <f t="array" ref="C1968">IF(Table2[[#This Row],[Nodes]:[Nodes]]=6,Table2[[#This Row],[Gap]:[Gap]],"")</f>
        <v/>
      </c>
      <c r="D1968" s="20" t="str" cm="1">
        <f t="array" ref="D1968">IF(Table2[[#This Row],[Nodes]:[Nodes]]=7,Table2[[#This Row],[Gap]:[Gap]],"")</f>
        <v/>
      </c>
    </row>
    <row r="1969" spans="1:4">
      <c r="A1969" s="20" t="str" cm="1">
        <f t="array" ref="A1969">IF(Table2[[#This Row],[Nodes]:[Nodes]]=4,Table2[[#This Row],[Gap]:[Gap]],"")</f>
        <v/>
      </c>
      <c r="B1969" s="20" t="str" cm="1">
        <f t="array" ref="B1969">IF(Table2[[#This Row],[Nodes]:[Nodes]]=5,Table2[[#This Row],[Gap]:[Gap]],"")</f>
        <v/>
      </c>
      <c r="C1969" s="20" t="str" cm="1">
        <f t="array" ref="C1969">IF(Table2[[#This Row],[Nodes]:[Nodes]]=6,Table2[[#This Row],[Gap]:[Gap]],"")</f>
        <v/>
      </c>
      <c r="D1969" s="20" t="str" cm="1">
        <f t="array" ref="D1969">IF(Table2[[#This Row],[Nodes]:[Nodes]]=7,Table2[[#This Row],[Gap]:[Gap]],"")</f>
        <v/>
      </c>
    </row>
    <row r="1970" spans="1:4">
      <c r="A1970" s="20" t="str" cm="1">
        <f t="array" ref="A1970">IF(Table2[[#This Row],[Nodes]:[Nodes]]=4,Table2[[#This Row],[Gap]:[Gap]],"")</f>
        <v/>
      </c>
      <c r="B1970" s="20" t="str" cm="1">
        <f t="array" ref="B1970">IF(Table2[[#This Row],[Nodes]:[Nodes]]=5,Table2[[#This Row],[Gap]:[Gap]],"")</f>
        <v/>
      </c>
      <c r="C1970" s="20" t="str" cm="1">
        <f t="array" ref="C1970">IF(Table2[[#This Row],[Nodes]:[Nodes]]=6,Table2[[#This Row],[Gap]:[Gap]],"")</f>
        <v/>
      </c>
      <c r="D1970" s="20" t="str" cm="1">
        <f t="array" ref="D1970">IF(Table2[[#This Row],[Nodes]:[Nodes]]=7,Table2[[#This Row],[Gap]:[Gap]],"")</f>
        <v/>
      </c>
    </row>
    <row r="1971" spans="1:4">
      <c r="A1971" s="20" t="str" cm="1">
        <f t="array" ref="A1971">IF(Table2[[#This Row],[Nodes]:[Nodes]]=4,Table2[[#This Row],[Gap]:[Gap]],"")</f>
        <v/>
      </c>
      <c r="B1971" s="20" t="str" cm="1">
        <f t="array" ref="B1971">IF(Table2[[#This Row],[Nodes]:[Nodes]]=5,Table2[[#This Row],[Gap]:[Gap]],"")</f>
        <v/>
      </c>
      <c r="C1971" s="20" t="str" cm="1">
        <f t="array" ref="C1971">IF(Table2[[#This Row],[Nodes]:[Nodes]]=6,Table2[[#This Row],[Gap]:[Gap]],"")</f>
        <v/>
      </c>
      <c r="D1971" s="20" t="str" cm="1">
        <f t="array" ref="D1971">IF(Table2[[#This Row],[Nodes]:[Nodes]]=7,Table2[[#This Row],[Gap]:[Gap]],"")</f>
        <v/>
      </c>
    </row>
    <row r="1972" spans="1:4">
      <c r="A1972" s="20" t="str" cm="1">
        <f t="array" ref="A1972">IF(Table2[[#This Row],[Nodes]:[Nodes]]=4,Table2[[#This Row],[Gap]:[Gap]],"")</f>
        <v/>
      </c>
      <c r="B1972" s="20" t="str" cm="1">
        <f t="array" ref="B1972">IF(Table2[[#This Row],[Nodes]:[Nodes]]=5,Table2[[#This Row],[Gap]:[Gap]],"")</f>
        <v/>
      </c>
      <c r="C1972" s="20" t="str" cm="1">
        <f t="array" ref="C1972">IF(Table2[[#This Row],[Nodes]:[Nodes]]=6,Table2[[#This Row],[Gap]:[Gap]],"")</f>
        <v/>
      </c>
      <c r="D1972" s="20" t="str" cm="1">
        <f t="array" ref="D1972">IF(Table2[[#This Row],[Nodes]:[Nodes]]=7,Table2[[#This Row],[Gap]:[Gap]],"")</f>
        <v/>
      </c>
    </row>
    <row r="1973" spans="1:4">
      <c r="A1973" s="20" t="str" cm="1">
        <f t="array" ref="A1973">IF(Table2[[#This Row],[Nodes]:[Nodes]]=4,Table2[[#This Row],[Gap]:[Gap]],"")</f>
        <v/>
      </c>
      <c r="B1973" s="20" t="str" cm="1">
        <f t="array" ref="B1973">IF(Table2[[#This Row],[Nodes]:[Nodes]]=5,Table2[[#This Row],[Gap]:[Gap]],"")</f>
        <v/>
      </c>
      <c r="C1973" s="20" t="str" cm="1">
        <f t="array" ref="C1973">IF(Table2[[#This Row],[Nodes]:[Nodes]]=6,Table2[[#This Row],[Gap]:[Gap]],"")</f>
        <v/>
      </c>
      <c r="D1973" s="20" t="str" cm="1">
        <f t="array" ref="D1973">IF(Table2[[#This Row],[Nodes]:[Nodes]]=7,Table2[[#This Row],[Gap]:[Gap]],"")</f>
        <v/>
      </c>
    </row>
    <row r="1974" spans="1:4">
      <c r="A1974" s="20" t="str" cm="1">
        <f t="array" ref="A1974">IF(Table2[[#This Row],[Nodes]:[Nodes]]=4,Table2[[#This Row],[Gap]:[Gap]],"")</f>
        <v/>
      </c>
      <c r="B1974" s="20" t="str" cm="1">
        <f t="array" ref="B1974">IF(Table2[[#This Row],[Nodes]:[Nodes]]=5,Table2[[#This Row],[Gap]:[Gap]],"")</f>
        <v/>
      </c>
      <c r="C1974" s="20" t="str" cm="1">
        <f t="array" ref="C1974">IF(Table2[[#This Row],[Nodes]:[Nodes]]=6,Table2[[#This Row],[Gap]:[Gap]],"")</f>
        <v/>
      </c>
      <c r="D1974" s="20" t="str" cm="1">
        <f t="array" ref="D1974">IF(Table2[[#This Row],[Nodes]:[Nodes]]=7,Table2[[#This Row],[Gap]:[Gap]],"")</f>
        <v/>
      </c>
    </row>
    <row r="1975" spans="1:4">
      <c r="A1975" s="20" t="str" cm="1">
        <f t="array" ref="A1975">IF(Table2[[#This Row],[Nodes]:[Nodes]]=4,Table2[[#This Row],[Gap]:[Gap]],"")</f>
        <v/>
      </c>
      <c r="B1975" s="20" t="str" cm="1">
        <f t="array" ref="B1975">IF(Table2[[#This Row],[Nodes]:[Nodes]]=5,Table2[[#This Row],[Gap]:[Gap]],"")</f>
        <v/>
      </c>
      <c r="C1975" s="20" t="str" cm="1">
        <f t="array" ref="C1975">IF(Table2[[#This Row],[Nodes]:[Nodes]]=6,Table2[[#This Row],[Gap]:[Gap]],"")</f>
        <v/>
      </c>
      <c r="D1975" s="20" t="str" cm="1">
        <f t="array" ref="D1975">IF(Table2[[#This Row],[Nodes]:[Nodes]]=7,Table2[[#This Row],[Gap]:[Gap]],"")</f>
        <v/>
      </c>
    </row>
    <row r="1976" spans="1:4">
      <c r="A1976" s="20" t="str" cm="1">
        <f t="array" ref="A1976">IF(Table2[[#This Row],[Nodes]:[Nodes]]=4,Table2[[#This Row],[Gap]:[Gap]],"")</f>
        <v/>
      </c>
      <c r="B1976" s="20" t="str" cm="1">
        <f t="array" ref="B1976">IF(Table2[[#This Row],[Nodes]:[Nodes]]=5,Table2[[#This Row],[Gap]:[Gap]],"")</f>
        <v/>
      </c>
      <c r="C1976" s="20" t="str" cm="1">
        <f t="array" ref="C1976">IF(Table2[[#This Row],[Nodes]:[Nodes]]=6,Table2[[#This Row],[Gap]:[Gap]],"")</f>
        <v/>
      </c>
      <c r="D1976" s="20" t="str" cm="1">
        <f t="array" ref="D1976">IF(Table2[[#This Row],[Nodes]:[Nodes]]=7,Table2[[#This Row],[Gap]:[Gap]],"")</f>
        <v/>
      </c>
    </row>
    <row r="1977" spans="1:4">
      <c r="A1977" s="20" t="str" cm="1">
        <f t="array" ref="A1977">IF(Table2[[#This Row],[Nodes]:[Nodes]]=4,Table2[[#This Row],[Gap]:[Gap]],"")</f>
        <v/>
      </c>
      <c r="B1977" s="20" t="str" cm="1">
        <f t="array" ref="B1977">IF(Table2[[#This Row],[Nodes]:[Nodes]]=5,Table2[[#This Row],[Gap]:[Gap]],"")</f>
        <v/>
      </c>
      <c r="C1977" s="20" t="str" cm="1">
        <f t="array" ref="C1977">IF(Table2[[#This Row],[Nodes]:[Nodes]]=6,Table2[[#This Row],[Gap]:[Gap]],"")</f>
        <v/>
      </c>
      <c r="D1977" s="20" t="str" cm="1">
        <f t="array" ref="D1977">IF(Table2[[#This Row],[Nodes]:[Nodes]]=7,Table2[[#This Row],[Gap]:[Gap]],"")</f>
        <v/>
      </c>
    </row>
    <row r="1978" spans="1:4">
      <c r="A1978" s="20" t="str" cm="1">
        <f t="array" ref="A1978">IF(Table2[[#This Row],[Nodes]:[Nodes]]=4,Table2[[#This Row],[Gap]:[Gap]],"")</f>
        <v/>
      </c>
      <c r="B1978" s="20" t="str" cm="1">
        <f t="array" ref="B1978">IF(Table2[[#This Row],[Nodes]:[Nodes]]=5,Table2[[#This Row],[Gap]:[Gap]],"")</f>
        <v/>
      </c>
      <c r="C1978" s="20" t="str" cm="1">
        <f t="array" ref="C1978">IF(Table2[[#This Row],[Nodes]:[Nodes]]=6,Table2[[#This Row],[Gap]:[Gap]],"")</f>
        <v/>
      </c>
      <c r="D1978" s="20" t="str" cm="1">
        <f t="array" ref="D1978">IF(Table2[[#This Row],[Nodes]:[Nodes]]=7,Table2[[#This Row],[Gap]:[Gap]],"")</f>
        <v/>
      </c>
    </row>
    <row r="1979" spans="1:4">
      <c r="A1979" s="20" t="str" cm="1">
        <f t="array" ref="A1979">IF(Table2[[#This Row],[Nodes]:[Nodes]]=4,Table2[[#This Row],[Gap]:[Gap]],"")</f>
        <v/>
      </c>
      <c r="B1979" s="20" t="str" cm="1">
        <f t="array" ref="B1979">IF(Table2[[#This Row],[Nodes]:[Nodes]]=5,Table2[[#This Row],[Gap]:[Gap]],"")</f>
        <v/>
      </c>
      <c r="C1979" s="20" t="str" cm="1">
        <f t="array" ref="C1979">IF(Table2[[#This Row],[Nodes]:[Nodes]]=6,Table2[[#This Row],[Gap]:[Gap]],"")</f>
        <v/>
      </c>
      <c r="D1979" s="20" t="str" cm="1">
        <f t="array" ref="D1979">IF(Table2[[#This Row],[Nodes]:[Nodes]]=7,Table2[[#This Row],[Gap]:[Gap]],"")</f>
        <v/>
      </c>
    </row>
    <row r="1980" spans="1:4">
      <c r="A1980" s="20" t="str" cm="1">
        <f t="array" ref="A1980">IF(Table2[[#This Row],[Nodes]:[Nodes]]=4,Table2[[#This Row],[Gap]:[Gap]],"")</f>
        <v/>
      </c>
      <c r="B1980" s="20" t="str" cm="1">
        <f t="array" ref="B1980">IF(Table2[[#This Row],[Nodes]:[Nodes]]=5,Table2[[#This Row],[Gap]:[Gap]],"")</f>
        <v/>
      </c>
      <c r="C1980" s="20" t="str" cm="1">
        <f t="array" ref="C1980">IF(Table2[[#This Row],[Nodes]:[Nodes]]=6,Table2[[#This Row],[Gap]:[Gap]],"")</f>
        <v/>
      </c>
      <c r="D1980" s="20" t="str" cm="1">
        <f t="array" ref="D1980">IF(Table2[[#This Row],[Nodes]:[Nodes]]=7,Table2[[#This Row],[Gap]:[Gap]],"")</f>
        <v/>
      </c>
    </row>
    <row r="1981" spans="1:4">
      <c r="A1981" s="20" t="str" cm="1">
        <f t="array" ref="A1981">IF(Table2[[#This Row],[Nodes]:[Nodes]]=4,Table2[[#This Row],[Gap]:[Gap]],"")</f>
        <v/>
      </c>
      <c r="B1981" s="20" t="str" cm="1">
        <f t="array" ref="B1981">IF(Table2[[#This Row],[Nodes]:[Nodes]]=5,Table2[[#This Row],[Gap]:[Gap]],"")</f>
        <v/>
      </c>
      <c r="C1981" s="20" t="str" cm="1">
        <f t="array" ref="C1981">IF(Table2[[#This Row],[Nodes]:[Nodes]]=6,Table2[[#This Row],[Gap]:[Gap]],"")</f>
        <v/>
      </c>
      <c r="D1981" s="20" t="str" cm="1">
        <f t="array" ref="D1981">IF(Table2[[#This Row],[Nodes]:[Nodes]]=7,Table2[[#This Row],[Gap]:[Gap]],"")</f>
        <v/>
      </c>
    </row>
    <row r="1982" spans="1:4">
      <c r="A1982" s="20" t="str" cm="1">
        <f t="array" ref="A1982">IF(Table2[[#This Row],[Nodes]:[Nodes]]=4,Table2[[#This Row],[Gap]:[Gap]],"")</f>
        <v/>
      </c>
      <c r="B1982" s="20" t="str" cm="1">
        <f t="array" ref="B1982">IF(Table2[[#This Row],[Nodes]:[Nodes]]=5,Table2[[#This Row],[Gap]:[Gap]],"")</f>
        <v/>
      </c>
      <c r="C1982" s="20" t="str" cm="1">
        <f t="array" ref="C1982">IF(Table2[[#This Row],[Nodes]:[Nodes]]=6,Table2[[#This Row],[Gap]:[Gap]],"")</f>
        <v/>
      </c>
      <c r="D1982" s="20" t="str" cm="1">
        <f t="array" ref="D1982">IF(Table2[[#This Row],[Nodes]:[Nodes]]=7,Table2[[#This Row],[Gap]:[Gap]],"")</f>
        <v/>
      </c>
    </row>
    <row r="1983" spans="1:4">
      <c r="A1983" s="20" t="str" cm="1">
        <f t="array" ref="A1983">IF(Table2[[#This Row],[Nodes]:[Nodes]]=4,Table2[[#This Row],[Gap]:[Gap]],"")</f>
        <v/>
      </c>
      <c r="B1983" s="20" t="str" cm="1">
        <f t="array" ref="B1983">IF(Table2[[#This Row],[Nodes]:[Nodes]]=5,Table2[[#This Row],[Gap]:[Gap]],"")</f>
        <v/>
      </c>
      <c r="C1983" s="20" t="str" cm="1">
        <f t="array" ref="C1983">IF(Table2[[#This Row],[Nodes]:[Nodes]]=6,Table2[[#This Row],[Gap]:[Gap]],"")</f>
        <v/>
      </c>
      <c r="D1983" s="20" t="str" cm="1">
        <f t="array" ref="D1983">IF(Table2[[#This Row],[Nodes]:[Nodes]]=7,Table2[[#This Row],[Gap]:[Gap]],"")</f>
        <v/>
      </c>
    </row>
    <row r="1984" spans="1:4">
      <c r="A1984" s="20" t="str" cm="1">
        <f t="array" ref="A1984">IF(Table2[[#This Row],[Nodes]:[Nodes]]=4,Table2[[#This Row],[Gap]:[Gap]],"")</f>
        <v/>
      </c>
      <c r="B1984" s="20" t="str" cm="1">
        <f t="array" ref="B1984">IF(Table2[[#This Row],[Nodes]:[Nodes]]=5,Table2[[#This Row],[Gap]:[Gap]],"")</f>
        <v/>
      </c>
      <c r="C1984" s="20" t="str" cm="1">
        <f t="array" ref="C1984">IF(Table2[[#This Row],[Nodes]:[Nodes]]=6,Table2[[#This Row],[Gap]:[Gap]],"")</f>
        <v/>
      </c>
      <c r="D1984" s="20" t="str" cm="1">
        <f t="array" ref="D1984">IF(Table2[[#This Row],[Nodes]:[Nodes]]=7,Table2[[#This Row],[Gap]:[Gap]],"")</f>
        <v/>
      </c>
    </row>
    <row r="1985" spans="1:4">
      <c r="A1985" s="20" t="str" cm="1">
        <f t="array" ref="A1985">IF(Table2[[#This Row],[Nodes]:[Nodes]]=4,Table2[[#This Row],[Gap]:[Gap]],"")</f>
        <v/>
      </c>
      <c r="B1985" s="20" t="str" cm="1">
        <f t="array" ref="B1985">IF(Table2[[#This Row],[Nodes]:[Nodes]]=5,Table2[[#This Row],[Gap]:[Gap]],"")</f>
        <v/>
      </c>
      <c r="C1985" s="20" t="str" cm="1">
        <f t="array" ref="C1985">IF(Table2[[#This Row],[Nodes]:[Nodes]]=6,Table2[[#This Row],[Gap]:[Gap]],"")</f>
        <v/>
      </c>
      <c r="D1985" s="20" t="str" cm="1">
        <f t="array" ref="D1985">IF(Table2[[#This Row],[Nodes]:[Nodes]]=7,Table2[[#This Row],[Gap]:[Gap]],"")</f>
        <v/>
      </c>
    </row>
    <row r="1986" spans="1:4">
      <c r="A1986" s="20" t="str" cm="1">
        <f t="array" ref="A1986">IF(Table2[[#This Row],[Nodes]:[Nodes]]=4,Table2[[#This Row],[Gap]:[Gap]],"")</f>
        <v/>
      </c>
      <c r="B1986" s="20" t="str" cm="1">
        <f t="array" ref="B1986">IF(Table2[[#This Row],[Nodes]:[Nodes]]=5,Table2[[#This Row],[Gap]:[Gap]],"")</f>
        <v/>
      </c>
      <c r="C1986" s="20" t="str" cm="1">
        <f t="array" ref="C1986">IF(Table2[[#This Row],[Nodes]:[Nodes]]=6,Table2[[#This Row],[Gap]:[Gap]],"")</f>
        <v/>
      </c>
      <c r="D1986" s="20" t="str" cm="1">
        <f t="array" ref="D1986">IF(Table2[[#This Row],[Nodes]:[Nodes]]=7,Table2[[#This Row],[Gap]:[Gap]],"")</f>
        <v/>
      </c>
    </row>
    <row r="1987" spans="1:4">
      <c r="A1987" s="20" t="str" cm="1">
        <f t="array" ref="A1987">IF(Table2[[#This Row],[Nodes]:[Nodes]]=4,Table2[[#This Row],[Gap]:[Gap]],"")</f>
        <v/>
      </c>
      <c r="B1987" s="20" t="str" cm="1">
        <f t="array" ref="B1987">IF(Table2[[#This Row],[Nodes]:[Nodes]]=5,Table2[[#This Row],[Gap]:[Gap]],"")</f>
        <v/>
      </c>
      <c r="C1987" s="20" t="str" cm="1">
        <f t="array" ref="C1987">IF(Table2[[#This Row],[Nodes]:[Nodes]]=6,Table2[[#This Row],[Gap]:[Gap]],"")</f>
        <v/>
      </c>
      <c r="D1987" s="20" t="str" cm="1">
        <f t="array" ref="D1987">IF(Table2[[#This Row],[Nodes]:[Nodes]]=7,Table2[[#This Row],[Gap]:[Gap]],"")</f>
        <v/>
      </c>
    </row>
    <row r="1988" spans="1:4">
      <c r="A1988" s="20" t="str" cm="1">
        <f t="array" ref="A1988">IF(Table2[[#This Row],[Nodes]:[Nodes]]=4,Table2[[#This Row],[Gap]:[Gap]],"")</f>
        <v/>
      </c>
      <c r="B1988" s="20" t="str" cm="1">
        <f t="array" ref="B1988">IF(Table2[[#This Row],[Nodes]:[Nodes]]=5,Table2[[#This Row],[Gap]:[Gap]],"")</f>
        <v/>
      </c>
      <c r="C1988" s="20" t="str" cm="1">
        <f t="array" ref="C1988">IF(Table2[[#This Row],[Nodes]:[Nodes]]=6,Table2[[#This Row],[Gap]:[Gap]],"")</f>
        <v/>
      </c>
      <c r="D1988" s="20" t="str" cm="1">
        <f t="array" ref="D1988">IF(Table2[[#This Row],[Nodes]:[Nodes]]=7,Table2[[#This Row],[Gap]:[Gap]],"")</f>
        <v/>
      </c>
    </row>
    <row r="1989" spans="1:4">
      <c r="A1989" s="20" t="str" cm="1">
        <f t="array" ref="A1989">IF(Table2[[#This Row],[Nodes]:[Nodes]]=4,Table2[[#This Row],[Gap]:[Gap]],"")</f>
        <v/>
      </c>
      <c r="B1989" s="20" t="str" cm="1">
        <f t="array" ref="B1989">IF(Table2[[#This Row],[Nodes]:[Nodes]]=5,Table2[[#This Row],[Gap]:[Gap]],"")</f>
        <v/>
      </c>
      <c r="C1989" s="20" t="str" cm="1">
        <f t="array" ref="C1989">IF(Table2[[#This Row],[Nodes]:[Nodes]]=6,Table2[[#This Row],[Gap]:[Gap]],"")</f>
        <v/>
      </c>
      <c r="D1989" s="20" t="str" cm="1">
        <f t="array" ref="D1989">IF(Table2[[#This Row],[Nodes]:[Nodes]]=7,Table2[[#This Row],[Gap]:[Gap]],"")</f>
        <v/>
      </c>
    </row>
    <row r="1990" spans="1:4">
      <c r="A1990" s="20" t="str" cm="1">
        <f t="array" ref="A1990">IF(Table2[[#This Row],[Nodes]:[Nodes]]=4,Table2[[#This Row],[Gap]:[Gap]],"")</f>
        <v/>
      </c>
      <c r="B1990" s="20" t="str" cm="1">
        <f t="array" ref="B1990">IF(Table2[[#This Row],[Nodes]:[Nodes]]=5,Table2[[#This Row],[Gap]:[Gap]],"")</f>
        <v/>
      </c>
      <c r="C1990" s="20" t="str" cm="1">
        <f t="array" ref="C1990">IF(Table2[[#This Row],[Nodes]:[Nodes]]=6,Table2[[#This Row],[Gap]:[Gap]],"")</f>
        <v/>
      </c>
      <c r="D1990" s="20" t="str" cm="1">
        <f t="array" ref="D1990">IF(Table2[[#This Row],[Nodes]:[Nodes]]=7,Table2[[#This Row],[Gap]:[Gap]],"")</f>
        <v/>
      </c>
    </row>
    <row r="1991" spans="1:4">
      <c r="A1991" s="20" t="str" cm="1">
        <f t="array" ref="A1991">IF(Table2[[#This Row],[Nodes]:[Nodes]]=4,Table2[[#This Row],[Gap]:[Gap]],"")</f>
        <v/>
      </c>
      <c r="B1991" s="20" t="str" cm="1">
        <f t="array" ref="B1991">IF(Table2[[#This Row],[Nodes]:[Nodes]]=5,Table2[[#This Row],[Gap]:[Gap]],"")</f>
        <v/>
      </c>
      <c r="C1991" s="20" t="str" cm="1">
        <f t="array" ref="C1991">IF(Table2[[#This Row],[Nodes]:[Nodes]]=6,Table2[[#This Row],[Gap]:[Gap]],"")</f>
        <v/>
      </c>
      <c r="D1991" s="20" t="str" cm="1">
        <f t="array" ref="D1991">IF(Table2[[#This Row],[Nodes]:[Nodes]]=7,Table2[[#This Row],[Gap]:[Gap]],"")</f>
        <v/>
      </c>
    </row>
    <row r="1992" spans="1:4">
      <c r="A1992" s="20" t="str" cm="1">
        <f t="array" ref="A1992">IF(Table2[[#This Row],[Nodes]:[Nodes]]=4,Table2[[#This Row],[Gap]:[Gap]],"")</f>
        <v/>
      </c>
      <c r="B1992" s="20" t="str" cm="1">
        <f t="array" ref="B1992">IF(Table2[[#This Row],[Nodes]:[Nodes]]=5,Table2[[#This Row],[Gap]:[Gap]],"")</f>
        <v/>
      </c>
      <c r="C1992" s="20" t="str" cm="1">
        <f t="array" ref="C1992">IF(Table2[[#This Row],[Nodes]:[Nodes]]=6,Table2[[#This Row],[Gap]:[Gap]],"")</f>
        <v/>
      </c>
      <c r="D1992" s="20" t="str" cm="1">
        <f t="array" ref="D1992">IF(Table2[[#This Row],[Nodes]:[Nodes]]=7,Table2[[#This Row],[Gap]:[Gap]],"")</f>
        <v/>
      </c>
    </row>
    <row r="1993" spans="1:4">
      <c r="A1993" s="20" t="str" cm="1">
        <f t="array" ref="A1993">IF(Table2[[#This Row],[Nodes]:[Nodes]]=4,Table2[[#This Row],[Gap]:[Gap]],"")</f>
        <v/>
      </c>
      <c r="B1993" s="20" t="str" cm="1">
        <f t="array" ref="B1993">IF(Table2[[#This Row],[Nodes]:[Nodes]]=5,Table2[[#This Row],[Gap]:[Gap]],"")</f>
        <v/>
      </c>
      <c r="C1993" s="20" t="str" cm="1">
        <f t="array" ref="C1993">IF(Table2[[#This Row],[Nodes]:[Nodes]]=6,Table2[[#This Row],[Gap]:[Gap]],"")</f>
        <v/>
      </c>
      <c r="D1993" s="20" t="str" cm="1">
        <f t="array" ref="D1993">IF(Table2[[#This Row],[Nodes]:[Nodes]]=7,Table2[[#This Row],[Gap]:[Gap]],"")</f>
        <v/>
      </c>
    </row>
    <row r="1994" spans="1:4">
      <c r="A1994" s="20" t="str" cm="1">
        <f t="array" ref="A1994">IF(Table2[[#This Row],[Nodes]:[Nodes]]=4,Table2[[#This Row],[Gap]:[Gap]],"")</f>
        <v/>
      </c>
      <c r="B1994" s="20" t="str" cm="1">
        <f t="array" ref="B1994">IF(Table2[[#This Row],[Nodes]:[Nodes]]=5,Table2[[#This Row],[Gap]:[Gap]],"")</f>
        <v/>
      </c>
      <c r="C1994" s="20" t="str" cm="1">
        <f t="array" ref="C1994">IF(Table2[[#This Row],[Nodes]:[Nodes]]=6,Table2[[#This Row],[Gap]:[Gap]],"")</f>
        <v/>
      </c>
      <c r="D1994" s="20" t="str" cm="1">
        <f t="array" ref="D1994">IF(Table2[[#This Row],[Nodes]:[Nodes]]=7,Table2[[#This Row],[Gap]:[Gap]],"")</f>
        <v/>
      </c>
    </row>
    <row r="1995" spans="1:4">
      <c r="A1995" s="20" t="str" cm="1">
        <f t="array" ref="A1995">IF(Table2[[#This Row],[Nodes]:[Nodes]]=4,Table2[[#This Row],[Gap]:[Gap]],"")</f>
        <v/>
      </c>
      <c r="B1995" s="20" t="str" cm="1">
        <f t="array" ref="B1995">IF(Table2[[#This Row],[Nodes]:[Nodes]]=5,Table2[[#This Row],[Gap]:[Gap]],"")</f>
        <v/>
      </c>
      <c r="C1995" s="20" t="str" cm="1">
        <f t="array" ref="C1995">IF(Table2[[#This Row],[Nodes]:[Nodes]]=6,Table2[[#This Row],[Gap]:[Gap]],"")</f>
        <v/>
      </c>
      <c r="D1995" s="20" t="str" cm="1">
        <f t="array" ref="D1995">IF(Table2[[#This Row],[Nodes]:[Nodes]]=7,Table2[[#This Row],[Gap]:[Gap]],"")</f>
        <v/>
      </c>
    </row>
    <row r="1996" spans="1:4">
      <c r="A1996" s="20" t="str" cm="1">
        <f t="array" ref="A1996">IF(Table2[[#This Row],[Nodes]:[Nodes]]=4,Table2[[#This Row],[Gap]:[Gap]],"")</f>
        <v/>
      </c>
      <c r="B1996" s="20" t="str" cm="1">
        <f t="array" ref="B1996">IF(Table2[[#This Row],[Nodes]:[Nodes]]=5,Table2[[#This Row],[Gap]:[Gap]],"")</f>
        <v/>
      </c>
      <c r="C1996" s="20" t="str" cm="1">
        <f t="array" ref="C1996">IF(Table2[[#This Row],[Nodes]:[Nodes]]=6,Table2[[#This Row],[Gap]:[Gap]],"")</f>
        <v/>
      </c>
      <c r="D1996" s="20" t="str" cm="1">
        <f t="array" ref="D1996">IF(Table2[[#This Row],[Nodes]:[Nodes]]=7,Table2[[#This Row],[Gap]:[Gap]],"")</f>
        <v/>
      </c>
    </row>
    <row r="1997" spans="1:4">
      <c r="A1997" s="20" t="str" cm="1">
        <f t="array" ref="A1997">IF(Table2[[#This Row],[Nodes]:[Nodes]]=4,Table2[[#This Row],[Gap]:[Gap]],"")</f>
        <v/>
      </c>
      <c r="B1997" s="20" t="str" cm="1">
        <f t="array" ref="B1997">IF(Table2[[#This Row],[Nodes]:[Nodes]]=5,Table2[[#This Row],[Gap]:[Gap]],"")</f>
        <v/>
      </c>
      <c r="C1997" s="20" t="str" cm="1">
        <f t="array" ref="C1997">IF(Table2[[#This Row],[Nodes]:[Nodes]]=6,Table2[[#This Row],[Gap]:[Gap]],"")</f>
        <v/>
      </c>
      <c r="D1997" s="20" t="str" cm="1">
        <f t="array" ref="D1997">IF(Table2[[#This Row],[Nodes]:[Nodes]]=7,Table2[[#This Row],[Gap]:[Gap]],"")</f>
        <v/>
      </c>
    </row>
    <row r="1998" spans="1:4">
      <c r="A1998" s="20" t="str" cm="1">
        <f t="array" ref="A1998">IF(Table2[[#This Row],[Nodes]:[Nodes]]=4,Table2[[#This Row],[Gap]:[Gap]],"")</f>
        <v/>
      </c>
      <c r="B1998" s="20" t="str" cm="1">
        <f t="array" ref="B1998">IF(Table2[[#This Row],[Nodes]:[Nodes]]=5,Table2[[#This Row],[Gap]:[Gap]],"")</f>
        <v/>
      </c>
      <c r="C1998" s="20" t="str" cm="1">
        <f t="array" ref="C1998">IF(Table2[[#This Row],[Nodes]:[Nodes]]=6,Table2[[#This Row],[Gap]:[Gap]],"")</f>
        <v/>
      </c>
      <c r="D1998" s="20" t="str" cm="1">
        <f t="array" ref="D1998">IF(Table2[[#This Row],[Nodes]:[Nodes]]=7,Table2[[#This Row],[Gap]:[Gap]],"")</f>
        <v/>
      </c>
    </row>
    <row r="1999" spans="1:4">
      <c r="A1999" s="20" t="str" cm="1">
        <f t="array" ref="A1999">IF(Table2[[#This Row],[Nodes]:[Nodes]]=4,Table2[[#This Row],[Gap]:[Gap]],"")</f>
        <v/>
      </c>
      <c r="B1999" s="20" t="str" cm="1">
        <f t="array" ref="B1999">IF(Table2[[#This Row],[Nodes]:[Nodes]]=5,Table2[[#This Row],[Gap]:[Gap]],"")</f>
        <v/>
      </c>
      <c r="C1999" s="20" t="str" cm="1">
        <f t="array" ref="C1999">IF(Table2[[#This Row],[Nodes]:[Nodes]]=6,Table2[[#This Row],[Gap]:[Gap]],"")</f>
        <v/>
      </c>
      <c r="D1999" s="20" t="str" cm="1">
        <f t="array" ref="D1999">IF(Table2[[#This Row],[Nodes]:[Nodes]]=7,Table2[[#This Row],[Gap]:[Gap]],"")</f>
        <v/>
      </c>
    </row>
    <row r="2000" spans="1:4">
      <c r="A2000" s="20" t="str" cm="1">
        <f t="array" ref="A2000">IF(Table2[[#This Row],[Nodes]:[Nodes]]=4,Table2[[#This Row],[Gap]:[Gap]],"")</f>
        <v/>
      </c>
      <c r="B2000" s="20" t="str" cm="1">
        <f t="array" ref="B2000">IF(Table2[[#This Row],[Nodes]:[Nodes]]=5,Table2[[#This Row],[Gap]:[Gap]],"")</f>
        <v/>
      </c>
      <c r="C2000" s="20" t="str" cm="1">
        <f t="array" ref="C2000">IF(Table2[[#This Row],[Nodes]:[Nodes]]=6,Table2[[#This Row],[Gap]:[Gap]],"")</f>
        <v/>
      </c>
      <c r="D2000" s="20" t="str" cm="1">
        <f t="array" ref="D2000">IF(Table2[[#This Row],[Nodes]:[Nodes]]=7,Table2[[#This Row],[Gap]:[Gap]],"")</f>
        <v/>
      </c>
    </row>
    <row r="2001" spans="1:4">
      <c r="A2001" s="20" t="str" cm="1">
        <f t="array" ref="A2001">IF(Table2[[#This Row],[Nodes]:[Nodes]]=4,Table2[[#This Row],[Gap]:[Gap]],"")</f>
        <v/>
      </c>
      <c r="B2001" s="20" t="str" cm="1">
        <f t="array" ref="B2001">IF(Table2[[#This Row],[Nodes]:[Nodes]]=5,Table2[[#This Row],[Gap]:[Gap]],"")</f>
        <v/>
      </c>
      <c r="C2001" s="20" t="str" cm="1">
        <f t="array" ref="C2001">IF(Table2[[#This Row],[Nodes]:[Nodes]]=6,Table2[[#This Row],[Gap]:[Gap]],"")</f>
        <v/>
      </c>
      <c r="D2001" s="20" t="str" cm="1">
        <f t="array" ref="D2001">IF(Table2[[#This Row],[Nodes]:[Nodes]]=7,Table2[[#This Row],[Gap]:[Gap]],"")</f>
        <v/>
      </c>
    </row>
    <row r="2002" spans="1:4">
      <c r="A2002" s="20" t="str" cm="1">
        <f t="array" ref="A2002">IF(Table2[[#This Row],[Nodes]:[Nodes]]=4,Table2[[#This Row],[Gap]:[Gap]],"")</f>
        <v/>
      </c>
      <c r="B2002" s="20" t="str" cm="1">
        <f t="array" ref="B2002">IF(Table2[[#This Row],[Nodes]:[Nodes]]=5,Table2[[#This Row],[Gap]:[Gap]],"")</f>
        <v/>
      </c>
      <c r="C2002" s="20" t="str" cm="1">
        <f t="array" ref="C2002">IF(Table2[[#This Row],[Nodes]:[Nodes]]=6,Table2[[#This Row],[Gap]:[Gap]],"")</f>
        <v/>
      </c>
      <c r="D2002" s="20" t="str" cm="1">
        <f t="array" ref="D2002">IF(Table2[[#This Row],[Nodes]:[Nodes]]=7,Table2[[#This Row],[Gap]:[Gap]],"")</f>
        <v/>
      </c>
    </row>
    <row r="2003" spans="1:4">
      <c r="A2003" s="20" t="str" cm="1">
        <f t="array" ref="A2003">IF(Table2[[#This Row],[Nodes]:[Nodes]]=4,Table2[[#This Row],[Gap]:[Gap]],"")</f>
        <v/>
      </c>
      <c r="B2003" s="20" t="str" cm="1">
        <f t="array" ref="B2003">IF(Table2[[#This Row],[Nodes]:[Nodes]]=5,Table2[[#This Row],[Gap]:[Gap]],"")</f>
        <v/>
      </c>
      <c r="C2003" s="20" t="str" cm="1">
        <f t="array" ref="C2003">IF(Table2[[#This Row],[Nodes]:[Nodes]]=6,Table2[[#This Row],[Gap]:[Gap]],"")</f>
        <v/>
      </c>
      <c r="D2003" s="20" t="str" cm="1">
        <f t="array" ref="D2003">IF(Table2[[#This Row],[Nodes]:[Nodes]]=7,Table2[[#This Row],[Gap]:[Gap]],"")</f>
        <v/>
      </c>
    </row>
    <row r="2004" spans="1:4">
      <c r="A2004" s="20" t="str" cm="1">
        <f t="array" ref="A2004">IF(Table2[[#This Row],[Nodes]:[Nodes]]=4,Table2[[#This Row],[Gap]:[Gap]],"")</f>
        <v/>
      </c>
      <c r="B2004" s="20" t="str" cm="1">
        <f t="array" ref="B2004">IF(Table2[[#This Row],[Nodes]:[Nodes]]=5,Table2[[#This Row],[Gap]:[Gap]],"")</f>
        <v/>
      </c>
      <c r="C2004" s="20" t="str" cm="1">
        <f t="array" ref="C2004">IF(Table2[[#This Row],[Nodes]:[Nodes]]=6,Table2[[#This Row],[Gap]:[Gap]],"")</f>
        <v/>
      </c>
      <c r="D2004" s="20" t="str" cm="1">
        <f t="array" ref="D2004">IF(Table2[[#This Row],[Nodes]:[Nodes]]=7,Table2[[#This Row],[Gap]:[Gap]],"")</f>
        <v/>
      </c>
    </row>
    <row r="2005" spans="1:4">
      <c r="A2005" s="20" t="str" cm="1">
        <f t="array" ref="A2005">IF(Table2[[#This Row],[Nodes]:[Nodes]]=4,Table2[[#This Row],[Gap]:[Gap]],"")</f>
        <v/>
      </c>
      <c r="B2005" s="20" t="str" cm="1">
        <f t="array" ref="B2005">IF(Table2[[#This Row],[Nodes]:[Nodes]]=5,Table2[[#This Row],[Gap]:[Gap]],"")</f>
        <v/>
      </c>
      <c r="C2005" s="20" t="str" cm="1">
        <f t="array" ref="C2005">IF(Table2[[#This Row],[Nodes]:[Nodes]]=6,Table2[[#This Row],[Gap]:[Gap]],"")</f>
        <v/>
      </c>
      <c r="D2005" s="20" t="str" cm="1">
        <f t="array" ref="D2005">IF(Table2[[#This Row],[Nodes]:[Nodes]]=7,Table2[[#This Row],[Gap]:[Gap]],"")</f>
        <v/>
      </c>
    </row>
    <row r="2006" spans="1:4">
      <c r="A2006" s="20" t="str" cm="1">
        <f t="array" ref="A2006">IF(Table2[[#This Row],[Nodes]:[Nodes]]=4,Table2[[#This Row],[Gap]:[Gap]],"")</f>
        <v/>
      </c>
      <c r="B2006" s="20" t="str" cm="1">
        <f t="array" ref="B2006">IF(Table2[[#This Row],[Nodes]:[Nodes]]=5,Table2[[#This Row],[Gap]:[Gap]],"")</f>
        <v/>
      </c>
      <c r="C2006" s="20" t="str" cm="1">
        <f t="array" ref="C2006">IF(Table2[[#This Row],[Nodes]:[Nodes]]=6,Table2[[#This Row],[Gap]:[Gap]],"")</f>
        <v/>
      </c>
      <c r="D2006" s="20" t="str" cm="1">
        <f t="array" ref="D2006">IF(Table2[[#This Row],[Nodes]:[Nodes]]=7,Table2[[#This Row],[Gap]:[Gap]],"")</f>
        <v/>
      </c>
    </row>
    <row r="2007" spans="1:4">
      <c r="A2007" s="20" t="str" cm="1">
        <f t="array" ref="A2007">IF(Table2[[#This Row],[Nodes]:[Nodes]]=4,Table2[[#This Row],[Gap]:[Gap]],"")</f>
        <v/>
      </c>
      <c r="B2007" s="20" t="str" cm="1">
        <f t="array" ref="B2007">IF(Table2[[#This Row],[Nodes]:[Nodes]]=5,Table2[[#This Row],[Gap]:[Gap]],"")</f>
        <v/>
      </c>
      <c r="C2007" s="20" t="str" cm="1">
        <f t="array" ref="C2007">IF(Table2[[#This Row],[Nodes]:[Nodes]]=6,Table2[[#This Row],[Gap]:[Gap]],"")</f>
        <v/>
      </c>
      <c r="D2007" s="20" t="str" cm="1">
        <f t="array" ref="D2007">IF(Table2[[#This Row],[Nodes]:[Nodes]]=7,Table2[[#This Row],[Gap]:[Gap]],"")</f>
        <v/>
      </c>
    </row>
    <row r="2008" spans="1:4">
      <c r="A2008" s="20" t="str" cm="1">
        <f t="array" ref="A2008">IF(Table2[[#This Row],[Nodes]:[Nodes]]=4,Table2[[#This Row],[Gap]:[Gap]],"")</f>
        <v/>
      </c>
      <c r="B2008" s="20" t="str" cm="1">
        <f t="array" ref="B2008">IF(Table2[[#This Row],[Nodes]:[Nodes]]=5,Table2[[#This Row],[Gap]:[Gap]],"")</f>
        <v/>
      </c>
      <c r="C2008" s="20" t="str" cm="1">
        <f t="array" ref="C2008">IF(Table2[[#This Row],[Nodes]:[Nodes]]=6,Table2[[#This Row],[Gap]:[Gap]],"")</f>
        <v/>
      </c>
      <c r="D2008" s="20" t="str" cm="1">
        <f t="array" ref="D2008">IF(Table2[[#This Row],[Nodes]:[Nodes]]=7,Table2[[#This Row],[Gap]:[Gap]],"")</f>
        <v/>
      </c>
    </row>
    <row r="2009" spans="1:4">
      <c r="A2009" s="20" t="str" cm="1">
        <f t="array" ref="A2009">IF(Table2[[#This Row],[Nodes]:[Nodes]]=4,Table2[[#This Row],[Gap]:[Gap]],"")</f>
        <v/>
      </c>
      <c r="B2009" s="20" t="str" cm="1">
        <f t="array" ref="B2009">IF(Table2[[#This Row],[Nodes]:[Nodes]]=5,Table2[[#This Row],[Gap]:[Gap]],"")</f>
        <v/>
      </c>
      <c r="C2009" s="20" t="str" cm="1">
        <f t="array" ref="C2009">IF(Table2[[#This Row],[Nodes]:[Nodes]]=6,Table2[[#This Row],[Gap]:[Gap]],"")</f>
        <v/>
      </c>
      <c r="D2009" s="20" t="str" cm="1">
        <f t="array" ref="D2009">IF(Table2[[#This Row],[Nodes]:[Nodes]]=7,Table2[[#This Row],[Gap]:[Gap]],"")</f>
        <v/>
      </c>
    </row>
    <row r="2010" spans="1:4">
      <c r="A2010" s="20" t="str" cm="1">
        <f t="array" ref="A2010">IF(Table2[[#This Row],[Nodes]:[Nodes]]=4,Table2[[#This Row],[Gap]:[Gap]],"")</f>
        <v/>
      </c>
      <c r="B2010" s="20" t="str" cm="1">
        <f t="array" ref="B2010">IF(Table2[[#This Row],[Nodes]:[Nodes]]=5,Table2[[#This Row],[Gap]:[Gap]],"")</f>
        <v/>
      </c>
      <c r="C2010" s="20" t="str" cm="1">
        <f t="array" ref="C2010">IF(Table2[[#This Row],[Nodes]:[Nodes]]=6,Table2[[#This Row],[Gap]:[Gap]],"")</f>
        <v/>
      </c>
      <c r="D2010" s="20" t="str" cm="1">
        <f t="array" ref="D2010">IF(Table2[[#This Row],[Nodes]:[Nodes]]=7,Table2[[#This Row],[Gap]:[Gap]],"")</f>
        <v/>
      </c>
    </row>
    <row r="2011" spans="1:4">
      <c r="A2011" s="20" t="str" cm="1">
        <f t="array" ref="A2011">IF(Table2[[#This Row],[Nodes]:[Nodes]]=4,Table2[[#This Row],[Gap]:[Gap]],"")</f>
        <v/>
      </c>
      <c r="B2011" s="20" t="str" cm="1">
        <f t="array" ref="B2011">IF(Table2[[#This Row],[Nodes]:[Nodes]]=5,Table2[[#This Row],[Gap]:[Gap]],"")</f>
        <v/>
      </c>
      <c r="C2011" s="20" t="str" cm="1">
        <f t="array" ref="C2011">IF(Table2[[#This Row],[Nodes]:[Nodes]]=6,Table2[[#This Row],[Gap]:[Gap]],"")</f>
        <v/>
      </c>
      <c r="D2011" s="20" t="str" cm="1">
        <f t="array" ref="D2011">IF(Table2[[#This Row],[Nodes]:[Nodes]]=7,Table2[[#This Row],[Gap]:[Gap]],"")</f>
        <v/>
      </c>
    </row>
    <row r="2012" spans="1:4">
      <c r="A2012" s="20" t="str" cm="1">
        <f t="array" ref="A2012">IF(Table2[[#This Row],[Nodes]:[Nodes]]=4,Table2[[#This Row],[Gap]:[Gap]],"")</f>
        <v/>
      </c>
      <c r="B2012" s="20" t="str" cm="1">
        <f t="array" ref="B2012">IF(Table2[[#This Row],[Nodes]:[Nodes]]=5,Table2[[#This Row],[Gap]:[Gap]],"")</f>
        <v/>
      </c>
      <c r="C2012" s="20" t="str" cm="1">
        <f t="array" ref="C2012">IF(Table2[[#This Row],[Nodes]:[Nodes]]=6,Table2[[#This Row],[Gap]:[Gap]],"")</f>
        <v/>
      </c>
      <c r="D2012" s="20" t="str" cm="1">
        <f t="array" ref="D2012">IF(Table2[[#This Row],[Nodes]:[Nodes]]=7,Table2[[#This Row],[Gap]:[Gap]],"")</f>
        <v/>
      </c>
    </row>
    <row r="2013" spans="1:4">
      <c r="A2013" s="20" t="str" cm="1">
        <f t="array" ref="A2013">IF(Table2[[#This Row],[Nodes]:[Nodes]]=4,Table2[[#This Row],[Gap]:[Gap]],"")</f>
        <v/>
      </c>
      <c r="B2013" s="20" t="str" cm="1">
        <f t="array" ref="B2013">IF(Table2[[#This Row],[Nodes]:[Nodes]]=5,Table2[[#This Row],[Gap]:[Gap]],"")</f>
        <v/>
      </c>
      <c r="C2013" s="20" t="str" cm="1">
        <f t="array" ref="C2013">IF(Table2[[#This Row],[Nodes]:[Nodes]]=6,Table2[[#This Row],[Gap]:[Gap]],"")</f>
        <v/>
      </c>
      <c r="D2013" s="20" t="str" cm="1">
        <f t="array" ref="D2013">IF(Table2[[#This Row],[Nodes]:[Nodes]]=7,Table2[[#This Row],[Gap]:[Gap]],"")</f>
        <v/>
      </c>
    </row>
    <row r="2014" spans="1:4">
      <c r="A2014" s="20" t="str" cm="1">
        <f t="array" ref="A2014">IF(Table2[[#This Row],[Nodes]:[Nodes]]=4,Table2[[#This Row],[Gap]:[Gap]],"")</f>
        <v/>
      </c>
      <c r="B2014" s="20" t="str" cm="1">
        <f t="array" ref="B2014">IF(Table2[[#This Row],[Nodes]:[Nodes]]=5,Table2[[#This Row],[Gap]:[Gap]],"")</f>
        <v/>
      </c>
      <c r="C2014" s="20" t="str" cm="1">
        <f t="array" ref="C2014">IF(Table2[[#This Row],[Nodes]:[Nodes]]=6,Table2[[#This Row],[Gap]:[Gap]],"")</f>
        <v/>
      </c>
      <c r="D2014" s="20" t="str" cm="1">
        <f t="array" ref="D2014">IF(Table2[[#This Row],[Nodes]:[Nodes]]=7,Table2[[#This Row],[Gap]:[Gap]],"")</f>
        <v/>
      </c>
    </row>
    <row r="2015" spans="1:4">
      <c r="A2015" s="20" t="str" cm="1">
        <f t="array" ref="A2015">IF(Table2[[#This Row],[Nodes]:[Nodes]]=4,Table2[[#This Row],[Gap]:[Gap]],"")</f>
        <v/>
      </c>
      <c r="B2015" s="20" t="str" cm="1">
        <f t="array" ref="B2015">IF(Table2[[#This Row],[Nodes]:[Nodes]]=5,Table2[[#This Row],[Gap]:[Gap]],"")</f>
        <v/>
      </c>
      <c r="C2015" s="20" t="str" cm="1">
        <f t="array" ref="C2015">IF(Table2[[#This Row],[Nodes]:[Nodes]]=6,Table2[[#This Row],[Gap]:[Gap]],"")</f>
        <v/>
      </c>
      <c r="D2015" s="20" t="str" cm="1">
        <f t="array" ref="D2015">IF(Table2[[#This Row],[Nodes]:[Nodes]]=7,Table2[[#This Row],[Gap]:[Gap]],"")</f>
        <v/>
      </c>
    </row>
    <row r="2016" spans="1:4">
      <c r="A2016" s="20" t="str" cm="1">
        <f t="array" ref="A2016">IF(Table2[[#This Row],[Nodes]:[Nodes]]=4,Table2[[#This Row],[Gap]:[Gap]],"")</f>
        <v/>
      </c>
      <c r="B2016" s="20" t="str" cm="1">
        <f t="array" ref="B2016">IF(Table2[[#This Row],[Nodes]:[Nodes]]=5,Table2[[#This Row],[Gap]:[Gap]],"")</f>
        <v/>
      </c>
      <c r="C2016" s="20" t="str" cm="1">
        <f t="array" ref="C2016">IF(Table2[[#This Row],[Nodes]:[Nodes]]=6,Table2[[#This Row],[Gap]:[Gap]],"")</f>
        <v/>
      </c>
      <c r="D2016" s="20" t="str" cm="1">
        <f t="array" ref="D2016">IF(Table2[[#This Row],[Nodes]:[Nodes]]=7,Table2[[#This Row],[Gap]:[Gap]],"")</f>
        <v/>
      </c>
    </row>
    <row r="2017" spans="1:4">
      <c r="A2017" s="20" t="str" cm="1">
        <f t="array" ref="A2017">IF(Table2[[#This Row],[Nodes]:[Nodes]]=4,Table2[[#This Row],[Gap]:[Gap]],"")</f>
        <v/>
      </c>
      <c r="B2017" s="20" t="str" cm="1">
        <f t="array" ref="B2017">IF(Table2[[#This Row],[Nodes]:[Nodes]]=5,Table2[[#This Row],[Gap]:[Gap]],"")</f>
        <v/>
      </c>
      <c r="C2017" s="20" t="str" cm="1">
        <f t="array" ref="C2017">IF(Table2[[#This Row],[Nodes]:[Nodes]]=6,Table2[[#This Row],[Gap]:[Gap]],"")</f>
        <v/>
      </c>
      <c r="D2017" s="20" t="str" cm="1">
        <f t="array" ref="D2017">IF(Table2[[#This Row],[Nodes]:[Nodes]]=7,Table2[[#This Row],[Gap]:[Gap]],"")</f>
        <v/>
      </c>
    </row>
    <row r="2018" spans="1:4">
      <c r="A2018" s="20" t="str" cm="1">
        <f t="array" ref="A2018">IF(Table2[[#This Row],[Nodes]:[Nodes]]=4,Table2[[#This Row],[Gap]:[Gap]],"")</f>
        <v/>
      </c>
      <c r="B2018" s="20" t="str" cm="1">
        <f t="array" ref="B2018">IF(Table2[[#This Row],[Nodes]:[Nodes]]=5,Table2[[#This Row],[Gap]:[Gap]],"")</f>
        <v/>
      </c>
      <c r="C2018" s="20" t="str" cm="1">
        <f t="array" ref="C2018">IF(Table2[[#This Row],[Nodes]:[Nodes]]=6,Table2[[#This Row],[Gap]:[Gap]],"")</f>
        <v/>
      </c>
      <c r="D2018" s="20" t="str" cm="1">
        <f t="array" ref="D2018">IF(Table2[[#This Row],[Nodes]:[Nodes]]=7,Table2[[#This Row],[Gap]:[Gap]],"")</f>
        <v/>
      </c>
    </row>
    <row r="2019" spans="1:4">
      <c r="A2019" s="20" t="str" cm="1">
        <f t="array" ref="A2019">IF(Table2[[#This Row],[Nodes]:[Nodes]]=4,Table2[[#This Row],[Gap]:[Gap]],"")</f>
        <v/>
      </c>
      <c r="B2019" s="20" t="str" cm="1">
        <f t="array" ref="B2019">IF(Table2[[#This Row],[Nodes]:[Nodes]]=5,Table2[[#This Row],[Gap]:[Gap]],"")</f>
        <v/>
      </c>
      <c r="C2019" s="20" t="str" cm="1">
        <f t="array" ref="C2019">IF(Table2[[#This Row],[Nodes]:[Nodes]]=6,Table2[[#This Row],[Gap]:[Gap]],"")</f>
        <v/>
      </c>
      <c r="D2019" s="20" t="str" cm="1">
        <f t="array" ref="D2019">IF(Table2[[#This Row],[Nodes]:[Nodes]]=7,Table2[[#This Row],[Gap]:[Gap]],"")</f>
        <v/>
      </c>
    </row>
    <row r="2020" spans="1:4">
      <c r="A2020" s="20" t="str" cm="1">
        <f t="array" ref="A2020">IF(Table2[[#This Row],[Nodes]:[Nodes]]=4,Table2[[#This Row],[Gap]:[Gap]],"")</f>
        <v/>
      </c>
      <c r="B2020" s="20" t="str" cm="1">
        <f t="array" ref="B2020">IF(Table2[[#This Row],[Nodes]:[Nodes]]=5,Table2[[#This Row],[Gap]:[Gap]],"")</f>
        <v/>
      </c>
      <c r="C2020" s="20" t="str" cm="1">
        <f t="array" ref="C2020">IF(Table2[[#This Row],[Nodes]:[Nodes]]=6,Table2[[#This Row],[Gap]:[Gap]],"")</f>
        <v/>
      </c>
      <c r="D2020" s="20" t="str" cm="1">
        <f t="array" ref="D2020">IF(Table2[[#This Row],[Nodes]:[Nodes]]=7,Table2[[#This Row],[Gap]:[Gap]],"")</f>
        <v/>
      </c>
    </row>
    <row r="2021" spans="1:4">
      <c r="A2021" s="20" t="str" cm="1">
        <f t="array" ref="A2021">IF(Table2[[#This Row],[Nodes]:[Nodes]]=4,Table2[[#This Row],[Gap]:[Gap]],"")</f>
        <v/>
      </c>
      <c r="B2021" s="20" t="str" cm="1">
        <f t="array" ref="B2021">IF(Table2[[#This Row],[Nodes]:[Nodes]]=5,Table2[[#This Row],[Gap]:[Gap]],"")</f>
        <v/>
      </c>
      <c r="C2021" s="20" t="str" cm="1">
        <f t="array" ref="C2021">IF(Table2[[#This Row],[Nodes]:[Nodes]]=6,Table2[[#This Row],[Gap]:[Gap]],"")</f>
        <v/>
      </c>
      <c r="D2021" s="20" t="str" cm="1">
        <f t="array" ref="D2021">IF(Table2[[#This Row],[Nodes]:[Nodes]]=7,Table2[[#This Row],[Gap]:[Gap]],"")</f>
        <v/>
      </c>
    </row>
    <row r="2022" spans="1:4">
      <c r="A2022" s="20" t="str" cm="1">
        <f t="array" ref="A2022">IF(Table2[[#This Row],[Nodes]:[Nodes]]=4,Table2[[#This Row],[Gap]:[Gap]],"")</f>
        <v/>
      </c>
      <c r="B2022" s="20" t="str" cm="1">
        <f t="array" ref="B2022">IF(Table2[[#This Row],[Nodes]:[Nodes]]=5,Table2[[#This Row],[Gap]:[Gap]],"")</f>
        <v/>
      </c>
      <c r="C2022" s="20" t="str" cm="1">
        <f t="array" ref="C2022">IF(Table2[[#This Row],[Nodes]:[Nodes]]=6,Table2[[#This Row],[Gap]:[Gap]],"")</f>
        <v/>
      </c>
      <c r="D2022" s="20" t="str" cm="1">
        <f t="array" ref="D2022">IF(Table2[[#This Row],[Nodes]:[Nodes]]=7,Table2[[#This Row],[Gap]:[Gap]],"")</f>
        <v/>
      </c>
    </row>
    <row r="2023" spans="1:4">
      <c r="A2023" s="20" t="str" cm="1">
        <f t="array" ref="A2023">IF(Table2[[#This Row],[Nodes]:[Nodes]]=4,Table2[[#This Row],[Gap]:[Gap]],"")</f>
        <v/>
      </c>
      <c r="B2023" s="20" t="str" cm="1">
        <f t="array" ref="B2023">IF(Table2[[#This Row],[Nodes]:[Nodes]]=5,Table2[[#This Row],[Gap]:[Gap]],"")</f>
        <v/>
      </c>
      <c r="C2023" s="20" t="str" cm="1">
        <f t="array" ref="C2023">IF(Table2[[#This Row],[Nodes]:[Nodes]]=6,Table2[[#This Row],[Gap]:[Gap]],"")</f>
        <v/>
      </c>
      <c r="D2023" s="20" t="str" cm="1">
        <f t="array" ref="D2023">IF(Table2[[#This Row],[Nodes]:[Nodes]]=7,Table2[[#This Row],[Gap]:[Gap]],"")</f>
        <v/>
      </c>
    </row>
    <row r="2024" spans="1:4">
      <c r="A2024" s="20" t="str" cm="1">
        <f t="array" ref="A2024">IF(Table2[[#This Row],[Nodes]:[Nodes]]=4,Table2[[#This Row],[Gap]:[Gap]],"")</f>
        <v/>
      </c>
      <c r="B2024" s="20" t="str" cm="1">
        <f t="array" ref="B2024">IF(Table2[[#This Row],[Nodes]:[Nodes]]=5,Table2[[#This Row],[Gap]:[Gap]],"")</f>
        <v/>
      </c>
      <c r="C2024" s="20" t="str" cm="1">
        <f t="array" ref="C2024">IF(Table2[[#This Row],[Nodes]:[Nodes]]=6,Table2[[#This Row],[Gap]:[Gap]],"")</f>
        <v/>
      </c>
      <c r="D2024" s="20" t="str" cm="1">
        <f t="array" ref="D2024">IF(Table2[[#This Row],[Nodes]:[Nodes]]=7,Table2[[#This Row],[Gap]:[Gap]],"")</f>
        <v/>
      </c>
    </row>
    <row r="2025" spans="1:4">
      <c r="A2025" s="20" t="str" cm="1">
        <f t="array" ref="A2025">IF(Table2[[#This Row],[Nodes]:[Nodes]]=4,Table2[[#This Row],[Gap]:[Gap]],"")</f>
        <v/>
      </c>
      <c r="B2025" s="20" t="str" cm="1">
        <f t="array" ref="B2025">IF(Table2[[#This Row],[Nodes]:[Nodes]]=5,Table2[[#This Row],[Gap]:[Gap]],"")</f>
        <v/>
      </c>
      <c r="C2025" s="20" t="str" cm="1">
        <f t="array" ref="C2025">IF(Table2[[#This Row],[Nodes]:[Nodes]]=6,Table2[[#This Row],[Gap]:[Gap]],"")</f>
        <v/>
      </c>
      <c r="D2025" s="20" t="str" cm="1">
        <f t="array" ref="D2025">IF(Table2[[#This Row],[Nodes]:[Nodes]]=7,Table2[[#This Row],[Gap]:[Gap]],"")</f>
        <v/>
      </c>
    </row>
    <row r="2026" spans="1:4">
      <c r="A2026" s="20" t="str" cm="1">
        <f t="array" ref="A2026">IF(Table2[[#This Row],[Nodes]:[Nodes]]=4,Table2[[#This Row],[Gap]:[Gap]],"")</f>
        <v/>
      </c>
      <c r="B2026" s="20" t="str" cm="1">
        <f t="array" ref="B2026">IF(Table2[[#This Row],[Nodes]:[Nodes]]=5,Table2[[#This Row],[Gap]:[Gap]],"")</f>
        <v/>
      </c>
      <c r="C2026" s="20" t="str" cm="1">
        <f t="array" ref="C2026">IF(Table2[[#This Row],[Nodes]:[Nodes]]=6,Table2[[#This Row],[Gap]:[Gap]],"")</f>
        <v/>
      </c>
      <c r="D2026" s="20" t="str" cm="1">
        <f t="array" ref="D2026">IF(Table2[[#This Row],[Nodes]:[Nodes]]=7,Table2[[#This Row],[Gap]:[Gap]],"")</f>
        <v/>
      </c>
    </row>
    <row r="2027" spans="1:4">
      <c r="A2027" s="20" t="str" cm="1">
        <f t="array" ref="A2027">IF(Table2[[#This Row],[Nodes]:[Nodes]]=4,Table2[[#This Row],[Gap]:[Gap]],"")</f>
        <v/>
      </c>
      <c r="B2027" s="20" t="str" cm="1">
        <f t="array" ref="B2027">IF(Table2[[#This Row],[Nodes]:[Nodes]]=5,Table2[[#This Row],[Gap]:[Gap]],"")</f>
        <v/>
      </c>
      <c r="C2027" s="20" t="str" cm="1">
        <f t="array" ref="C2027">IF(Table2[[#This Row],[Nodes]:[Nodes]]=6,Table2[[#This Row],[Gap]:[Gap]],"")</f>
        <v/>
      </c>
      <c r="D2027" s="20" t="str" cm="1">
        <f t="array" ref="D2027">IF(Table2[[#This Row],[Nodes]:[Nodes]]=7,Table2[[#This Row],[Gap]:[Gap]],"")</f>
        <v/>
      </c>
    </row>
    <row r="2028" spans="1:4">
      <c r="A2028" s="20" t="str" cm="1">
        <f t="array" ref="A2028">IF(Table2[[#This Row],[Nodes]:[Nodes]]=4,Table2[[#This Row],[Gap]:[Gap]],"")</f>
        <v/>
      </c>
      <c r="B2028" s="20" t="str" cm="1">
        <f t="array" ref="B2028">IF(Table2[[#This Row],[Nodes]:[Nodes]]=5,Table2[[#This Row],[Gap]:[Gap]],"")</f>
        <v/>
      </c>
      <c r="C2028" s="20" t="str" cm="1">
        <f t="array" ref="C2028">IF(Table2[[#This Row],[Nodes]:[Nodes]]=6,Table2[[#This Row],[Gap]:[Gap]],"")</f>
        <v/>
      </c>
      <c r="D2028" s="20" t="str" cm="1">
        <f t="array" ref="D2028">IF(Table2[[#This Row],[Nodes]:[Nodes]]=7,Table2[[#This Row],[Gap]:[Gap]],"")</f>
        <v/>
      </c>
    </row>
    <row r="2029" spans="1:4">
      <c r="A2029" s="20" t="str" cm="1">
        <f t="array" ref="A2029">IF(Table2[[#This Row],[Nodes]:[Nodes]]=4,Table2[[#This Row],[Gap]:[Gap]],"")</f>
        <v/>
      </c>
      <c r="B2029" s="20" t="str" cm="1">
        <f t="array" ref="B2029">IF(Table2[[#This Row],[Nodes]:[Nodes]]=5,Table2[[#This Row],[Gap]:[Gap]],"")</f>
        <v/>
      </c>
      <c r="C2029" s="20" t="str" cm="1">
        <f t="array" ref="C2029">IF(Table2[[#This Row],[Nodes]:[Nodes]]=6,Table2[[#This Row],[Gap]:[Gap]],"")</f>
        <v/>
      </c>
      <c r="D2029" s="20" t="str" cm="1">
        <f t="array" ref="D2029">IF(Table2[[#This Row],[Nodes]:[Nodes]]=7,Table2[[#This Row],[Gap]:[Gap]],"")</f>
        <v/>
      </c>
    </row>
    <row r="2030" spans="1:4">
      <c r="A2030" s="20" t="str" cm="1">
        <f t="array" ref="A2030">IF(Table2[[#This Row],[Nodes]:[Nodes]]=4,Table2[[#This Row],[Gap]:[Gap]],"")</f>
        <v/>
      </c>
      <c r="B2030" s="20" t="str" cm="1">
        <f t="array" ref="B2030">IF(Table2[[#This Row],[Nodes]:[Nodes]]=5,Table2[[#This Row],[Gap]:[Gap]],"")</f>
        <v/>
      </c>
      <c r="C2030" s="20" t="str" cm="1">
        <f t="array" ref="C2030">IF(Table2[[#This Row],[Nodes]:[Nodes]]=6,Table2[[#This Row],[Gap]:[Gap]],"")</f>
        <v/>
      </c>
      <c r="D2030" s="20" t="str" cm="1">
        <f t="array" ref="D2030">IF(Table2[[#This Row],[Nodes]:[Nodes]]=7,Table2[[#This Row],[Gap]:[Gap]],"")</f>
        <v/>
      </c>
    </row>
    <row r="2031" spans="1:4">
      <c r="A2031" s="20" t="str" cm="1">
        <f t="array" ref="A2031">IF(Table2[[#This Row],[Nodes]:[Nodes]]=4,Table2[[#This Row],[Gap]:[Gap]],"")</f>
        <v/>
      </c>
      <c r="B2031" s="20" t="str" cm="1">
        <f t="array" ref="B2031">IF(Table2[[#This Row],[Nodes]:[Nodes]]=5,Table2[[#This Row],[Gap]:[Gap]],"")</f>
        <v/>
      </c>
      <c r="C2031" s="20" t="str" cm="1">
        <f t="array" ref="C2031">IF(Table2[[#This Row],[Nodes]:[Nodes]]=6,Table2[[#This Row],[Gap]:[Gap]],"")</f>
        <v/>
      </c>
      <c r="D2031" s="20" t="str" cm="1">
        <f t="array" ref="D2031">IF(Table2[[#This Row],[Nodes]:[Nodes]]=7,Table2[[#This Row],[Gap]:[Gap]],"")</f>
        <v/>
      </c>
    </row>
    <row r="2032" spans="1:4">
      <c r="A2032" s="20" t="str" cm="1">
        <f t="array" ref="A2032">IF(Table2[[#This Row],[Nodes]:[Nodes]]=4,Table2[[#This Row],[Gap]:[Gap]],"")</f>
        <v/>
      </c>
      <c r="B2032" s="20" t="str" cm="1">
        <f t="array" ref="B2032">IF(Table2[[#This Row],[Nodes]:[Nodes]]=5,Table2[[#This Row],[Gap]:[Gap]],"")</f>
        <v/>
      </c>
      <c r="C2032" s="20" t="str" cm="1">
        <f t="array" ref="C2032">IF(Table2[[#This Row],[Nodes]:[Nodes]]=6,Table2[[#This Row],[Gap]:[Gap]],"")</f>
        <v/>
      </c>
      <c r="D2032" s="20" t="str" cm="1">
        <f t="array" ref="D2032">IF(Table2[[#This Row],[Nodes]:[Nodes]]=7,Table2[[#This Row],[Gap]:[Gap]],"")</f>
        <v/>
      </c>
    </row>
    <row r="2033" spans="1:4">
      <c r="A2033" s="20" t="str" cm="1">
        <f t="array" ref="A2033">IF(Table2[[#This Row],[Nodes]:[Nodes]]=4,Table2[[#This Row],[Gap]:[Gap]],"")</f>
        <v/>
      </c>
      <c r="B2033" s="20" t="str" cm="1">
        <f t="array" ref="B2033">IF(Table2[[#This Row],[Nodes]:[Nodes]]=5,Table2[[#This Row],[Gap]:[Gap]],"")</f>
        <v/>
      </c>
      <c r="C2033" s="20" t="str" cm="1">
        <f t="array" ref="C2033">IF(Table2[[#This Row],[Nodes]:[Nodes]]=6,Table2[[#This Row],[Gap]:[Gap]],"")</f>
        <v/>
      </c>
      <c r="D2033" s="20" t="str" cm="1">
        <f t="array" ref="D2033">IF(Table2[[#This Row],[Nodes]:[Nodes]]=7,Table2[[#This Row],[Gap]:[Gap]],"")</f>
        <v/>
      </c>
    </row>
    <row r="2034" spans="1:4">
      <c r="A2034" s="20" t="str" cm="1">
        <f t="array" ref="A2034">IF(Table2[[#This Row],[Nodes]:[Nodes]]=4,Table2[[#This Row],[Gap]:[Gap]],"")</f>
        <v/>
      </c>
      <c r="B2034" s="20" t="str" cm="1">
        <f t="array" ref="B2034">IF(Table2[[#This Row],[Nodes]:[Nodes]]=5,Table2[[#This Row],[Gap]:[Gap]],"")</f>
        <v/>
      </c>
      <c r="C2034" s="20" t="str" cm="1">
        <f t="array" ref="C2034">IF(Table2[[#This Row],[Nodes]:[Nodes]]=6,Table2[[#This Row],[Gap]:[Gap]],"")</f>
        <v/>
      </c>
      <c r="D2034" s="20" t="str" cm="1">
        <f t="array" ref="D2034">IF(Table2[[#This Row],[Nodes]:[Nodes]]=7,Table2[[#This Row],[Gap]:[Gap]],"")</f>
        <v/>
      </c>
    </row>
    <row r="2035" spans="1:4">
      <c r="A2035" s="20" t="str" cm="1">
        <f t="array" ref="A2035">IF(Table2[[#This Row],[Nodes]:[Nodes]]=4,Table2[[#This Row],[Gap]:[Gap]],"")</f>
        <v/>
      </c>
      <c r="B2035" s="20" t="str" cm="1">
        <f t="array" ref="B2035">IF(Table2[[#This Row],[Nodes]:[Nodes]]=5,Table2[[#This Row],[Gap]:[Gap]],"")</f>
        <v/>
      </c>
      <c r="C2035" s="20" t="str" cm="1">
        <f t="array" ref="C2035">IF(Table2[[#This Row],[Nodes]:[Nodes]]=6,Table2[[#This Row],[Gap]:[Gap]],"")</f>
        <v/>
      </c>
      <c r="D2035" s="20" t="str" cm="1">
        <f t="array" ref="D2035">IF(Table2[[#This Row],[Nodes]:[Nodes]]=7,Table2[[#This Row],[Gap]:[Gap]],"")</f>
        <v/>
      </c>
    </row>
    <row r="2036" spans="1:4">
      <c r="A2036" s="20" t="str" cm="1">
        <f t="array" ref="A2036">IF(Table2[[#This Row],[Nodes]:[Nodes]]=4,Table2[[#This Row],[Gap]:[Gap]],"")</f>
        <v/>
      </c>
      <c r="B2036" s="20" t="str" cm="1">
        <f t="array" ref="B2036">IF(Table2[[#This Row],[Nodes]:[Nodes]]=5,Table2[[#This Row],[Gap]:[Gap]],"")</f>
        <v/>
      </c>
      <c r="C2036" s="20" t="str" cm="1">
        <f t="array" ref="C2036">IF(Table2[[#This Row],[Nodes]:[Nodes]]=6,Table2[[#This Row],[Gap]:[Gap]],"")</f>
        <v/>
      </c>
      <c r="D2036" s="20" t="str" cm="1">
        <f t="array" ref="D2036">IF(Table2[[#This Row],[Nodes]:[Nodes]]=7,Table2[[#This Row],[Gap]:[Gap]],"")</f>
        <v/>
      </c>
    </row>
    <row r="2037" spans="1:4">
      <c r="A2037" s="20" t="str" cm="1">
        <f t="array" ref="A2037">IF(Table2[[#This Row],[Nodes]:[Nodes]]=4,Table2[[#This Row],[Gap]:[Gap]],"")</f>
        <v/>
      </c>
      <c r="B2037" s="20" t="str" cm="1">
        <f t="array" ref="B2037">IF(Table2[[#This Row],[Nodes]:[Nodes]]=5,Table2[[#This Row],[Gap]:[Gap]],"")</f>
        <v/>
      </c>
      <c r="C2037" s="20" t="str" cm="1">
        <f t="array" ref="C2037">IF(Table2[[#This Row],[Nodes]:[Nodes]]=6,Table2[[#This Row],[Gap]:[Gap]],"")</f>
        <v/>
      </c>
      <c r="D2037" s="20" t="str" cm="1">
        <f t="array" ref="D2037">IF(Table2[[#This Row],[Nodes]:[Nodes]]=7,Table2[[#This Row],[Gap]:[Gap]],"")</f>
        <v/>
      </c>
    </row>
    <row r="2038" spans="1:4">
      <c r="A2038" s="20" t="str" cm="1">
        <f t="array" ref="A2038">IF(Table2[[#This Row],[Nodes]:[Nodes]]=4,Table2[[#This Row],[Gap]:[Gap]],"")</f>
        <v/>
      </c>
      <c r="B2038" s="20" t="str" cm="1">
        <f t="array" ref="B2038">IF(Table2[[#This Row],[Nodes]:[Nodes]]=5,Table2[[#This Row],[Gap]:[Gap]],"")</f>
        <v/>
      </c>
      <c r="C2038" s="20" t="str" cm="1">
        <f t="array" ref="C2038">IF(Table2[[#This Row],[Nodes]:[Nodes]]=6,Table2[[#This Row],[Gap]:[Gap]],"")</f>
        <v/>
      </c>
      <c r="D2038" s="20" t="str" cm="1">
        <f t="array" ref="D2038">IF(Table2[[#This Row],[Nodes]:[Nodes]]=7,Table2[[#This Row],[Gap]:[Gap]],"")</f>
        <v/>
      </c>
    </row>
    <row r="2039" spans="1:4">
      <c r="A2039" s="20" t="str" cm="1">
        <f t="array" ref="A2039">IF(Table2[[#This Row],[Nodes]:[Nodes]]=4,Table2[[#This Row],[Gap]:[Gap]],"")</f>
        <v/>
      </c>
      <c r="B2039" s="20" t="str" cm="1">
        <f t="array" ref="B2039">IF(Table2[[#This Row],[Nodes]:[Nodes]]=5,Table2[[#This Row],[Gap]:[Gap]],"")</f>
        <v/>
      </c>
      <c r="C2039" s="20" t="str" cm="1">
        <f t="array" ref="C2039">IF(Table2[[#This Row],[Nodes]:[Nodes]]=6,Table2[[#This Row],[Gap]:[Gap]],"")</f>
        <v/>
      </c>
      <c r="D2039" s="20" t="str" cm="1">
        <f t="array" ref="D2039">IF(Table2[[#This Row],[Nodes]:[Nodes]]=7,Table2[[#This Row],[Gap]:[Gap]],"")</f>
        <v/>
      </c>
    </row>
    <row r="2040" spans="1:4">
      <c r="A2040" s="20" t="str" cm="1">
        <f t="array" ref="A2040">IF(Table2[[#This Row],[Nodes]:[Nodes]]=4,Table2[[#This Row],[Gap]:[Gap]],"")</f>
        <v/>
      </c>
      <c r="B2040" s="20" t="str" cm="1">
        <f t="array" ref="B2040">IF(Table2[[#This Row],[Nodes]:[Nodes]]=5,Table2[[#This Row],[Gap]:[Gap]],"")</f>
        <v/>
      </c>
      <c r="C2040" s="20" t="str" cm="1">
        <f t="array" ref="C2040">IF(Table2[[#This Row],[Nodes]:[Nodes]]=6,Table2[[#This Row],[Gap]:[Gap]],"")</f>
        <v/>
      </c>
      <c r="D2040" s="20" t="str" cm="1">
        <f t="array" ref="D2040">IF(Table2[[#This Row],[Nodes]:[Nodes]]=7,Table2[[#This Row],[Gap]:[Gap]],"")</f>
        <v/>
      </c>
    </row>
    <row r="2041" spans="1:4">
      <c r="A2041" s="20" t="str" cm="1">
        <f t="array" ref="A2041">IF(Table2[[#This Row],[Nodes]:[Nodes]]=4,Table2[[#This Row],[Gap]:[Gap]],"")</f>
        <v/>
      </c>
      <c r="B2041" s="20" t="str" cm="1">
        <f t="array" ref="B2041">IF(Table2[[#This Row],[Nodes]:[Nodes]]=5,Table2[[#This Row],[Gap]:[Gap]],"")</f>
        <v/>
      </c>
      <c r="C2041" s="20" t="str" cm="1">
        <f t="array" ref="C2041">IF(Table2[[#This Row],[Nodes]:[Nodes]]=6,Table2[[#This Row],[Gap]:[Gap]],"")</f>
        <v/>
      </c>
      <c r="D2041" s="20" t="str" cm="1">
        <f t="array" ref="D2041">IF(Table2[[#This Row],[Nodes]:[Nodes]]=7,Table2[[#This Row],[Gap]:[Gap]],"")</f>
        <v/>
      </c>
    </row>
    <row r="2042" spans="1:4">
      <c r="A2042" s="20" t="str" cm="1">
        <f t="array" ref="A2042">IF(Table2[[#This Row],[Nodes]:[Nodes]]=4,Table2[[#This Row],[Gap]:[Gap]],"")</f>
        <v/>
      </c>
      <c r="B2042" s="20" t="str" cm="1">
        <f t="array" ref="B2042">IF(Table2[[#This Row],[Nodes]:[Nodes]]=5,Table2[[#This Row],[Gap]:[Gap]],"")</f>
        <v/>
      </c>
      <c r="C2042" s="20" t="str" cm="1">
        <f t="array" ref="C2042">IF(Table2[[#This Row],[Nodes]:[Nodes]]=6,Table2[[#This Row],[Gap]:[Gap]],"")</f>
        <v/>
      </c>
      <c r="D2042" s="20" t="str" cm="1">
        <f t="array" ref="D2042">IF(Table2[[#This Row],[Nodes]:[Nodes]]=7,Table2[[#This Row],[Gap]:[Gap]],"")</f>
        <v/>
      </c>
    </row>
    <row r="2043" spans="1:4">
      <c r="A2043" s="20" t="str" cm="1">
        <f t="array" ref="A2043">IF(Table2[[#This Row],[Nodes]:[Nodes]]=4,Table2[[#This Row],[Gap]:[Gap]],"")</f>
        <v/>
      </c>
      <c r="B2043" s="20" t="str" cm="1">
        <f t="array" ref="B2043">IF(Table2[[#This Row],[Nodes]:[Nodes]]=5,Table2[[#This Row],[Gap]:[Gap]],"")</f>
        <v/>
      </c>
      <c r="C2043" s="20" t="str" cm="1">
        <f t="array" ref="C2043">IF(Table2[[#This Row],[Nodes]:[Nodes]]=6,Table2[[#This Row],[Gap]:[Gap]],"")</f>
        <v/>
      </c>
      <c r="D2043" s="20" t="str" cm="1">
        <f t="array" ref="D2043">IF(Table2[[#This Row],[Nodes]:[Nodes]]=7,Table2[[#This Row],[Gap]:[Gap]],"")</f>
        <v/>
      </c>
    </row>
    <row r="2044" spans="1:4">
      <c r="A2044" s="20" t="str" cm="1">
        <f t="array" ref="A2044">IF(Table2[[#This Row],[Nodes]:[Nodes]]=4,Table2[[#This Row],[Gap]:[Gap]],"")</f>
        <v/>
      </c>
      <c r="B2044" s="20" t="str" cm="1">
        <f t="array" ref="B2044">IF(Table2[[#This Row],[Nodes]:[Nodes]]=5,Table2[[#This Row],[Gap]:[Gap]],"")</f>
        <v/>
      </c>
      <c r="C2044" s="20" t="str" cm="1">
        <f t="array" ref="C2044">IF(Table2[[#This Row],[Nodes]:[Nodes]]=6,Table2[[#This Row],[Gap]:[Gap]],"")</f>
        <v/>
      </c>
      <c r="D2044" s="20" t="str" cm="1">
        <f t="array" ref="D2044">IF(Table2[[#This Row],[Nodes]:[Nodes]]=7,Table2[[#This Row],[Gap]:[Gap]],"")</f>
        <v/>
      </c>
    </row>
    <row r="2045" spans="1:4">
      <c r="A2045" s="20" t="str" cm="1">
        <f t="array" ref="A2045">IF(Table2[[#This Row],[Nodes]:[Nodes]]=4,Table2[[#This Row],[Gap]:[Gap]],"")</f>
        <v/>
      </c>
      <c r="B2045" s="20" t="str" cm="1">
        <f t="array" ref="B2045">IF(Table2[[#This Row],[Nodes]:[Nodes]]=5,Table2[[#This Row],[Gap]:[Gap]],"")</f>
        <v/>
      </c>
      <c r="C2045" s="20" t="str" cm="1">
        <f t="array" ref="C2045">IF(Table2[[#This Row],[Nodes]:[Nodes]]=6,Table2[[#This Row],[Gap]:[Gap]],"")</f>
        <v/>
      </c>
      <c r="D2045" s="20" t="str" cm="1">
        <f t="array" ref="D2045">IF(Table2[[#This Row],[Nodes]:[Nodes]]=7,Table2[[#This Row],[Gap]:[Gap]],"")</f>
        <v/>
      </c>
    </row>
    <row r="2046" spans="1:4">
      <c r="A2046" s="20" t="str" cm="1">
        <f t="array" ref="A2046">IF(Table2[[#This Row],[Nodes]:[Nodes]]=4,Table2[[#This Row],[Gap]:[Gap]],"")</f>
        <v/>
      </c>
      <c r="B2046" s="20" t="str" cm="1">
        <f t="array" ref="B2046">IF(Table2[[#This Row],[Nodes]:[Nodes]]=5,Table2[[#This Row],[Gap]:[Gap]],"")</f>
        <v/>
      </c>
      <c r="C2046" s="20" t="str" cm="1">
        <f t="array" ref="C2046">IF(Table2[[#This Row],[Nodes]:[Nodes]]=6,Table2[[#This Row],[Gap]:[Gap]],"")</f>
        <v/>
      </c>
      <c r="D2046" s="20" t="str" cm="1">
        <f t="array" ref="D2046">IF(Table2[[#This Row],[Nodes]:[Nodes]]=7,Table2[[#This Row],[Gap]:[Gap]],"")</f>
        <v/>
      </c>
    </row>
    <row r="2047" spans="1:4">
      <c r="A2047" s="20" t="str" cm="1">
        <f t="array" ref="A2047">IF(Table2[[#This Row],[Nodes]:[Nodes]]=4,Table2[[#This Row],[Gap]:[Gap]],"")</f>
        <v/>
      </c>
      <c r="B2047" s="20" t="str" cm="1">
        <f t="array" ref="B2047">IF(Table2[[#This Row],[Nodes]:[Nodes]]=5,Table2[[#This Row],[Gap]:[Gap]],"")</f>
        <v/>
      </c>
      <c r="C2047" s="20" t="str" cm="1">
        <f t="array" ref="C2047">IF(Table2[[#This Row],[Nodes]:[Nodes]]=6,Table2[[#This Row],[Gap]:[Gap]],"")</f>
        <v/>
      </c>
      <c r="D2047" s="20" t="str" cm="1">
        <f t="array" ref="D2047">IF(Table2[[#This Row],[Nodes]:[Nodes]]=7,Table2[[#This Row],[Gap]:[Gap]],"")</f>
        <v/>
      </c>
    </row>
    <row r="2048" spans="1:4">
      <c r="A2048" s="20" t="str" cm="1">
        <f t="array" ref="A2048">IF(Table2[[#This Row],[Nodes]:[Nodes]]=4,Table2[[#This Row],[Gap]:[Gap]],"")</f>
        <v/>
      </c>
      <c r="B2048" s="20" t="str" cm="1">
        <f t="array" ref="B2048">IF(Table2[[#This Row],[Nodes]:[Nodes]]=5,Table2[[#This Row],[Gap]:[Gap]],"")</f>
        <v/>
      </c>
      <c r="C2048" s="20" t="str" cm="1">
        <f t="array" ref="C2048">IF(Table2[[#This Row],[Nodes]:[Nodes]]=6,Table2[[#This Row],[Gap]:[Gap]],"")</f>
        <v/>
      </c>
      <c r="D2048" s="20" t="str" cm="1">
        <f t="array" ref="D2048">IF(Table2[[#This Row],[Nodes]:[Nodes]]=7,Table2[[#This Row],[Gap]:[Gap]],"")</f>
        <v/>
      </c>
    </row>
    <row r="2049" spans="1:4">
      <c r="A2049" s="20" t="str" cm="1">
        <f t="array" ref="A2049">IF(Table2[[#This Row],[Nodes]:[Nodes]]=4,Table2[[#This Row],[Gap]:[Gap]],"")</f>
        <v/>
      </c>
      <c r="B2049" s="20" t="str" cm="1">
        <f t="array" ref="B2049">IF(Table2[[#This Row],[Nodes]:[Nodes]]=5,Table2[[#This Row],[Gap]:[Gap]],"")</f>
        <v/>
      </c>
      <c r="C2049" s="20" t="str" cm="1">
        <f t="array" ref="C2049">IF(Table2[[#This Row],[Nodes]:[Nodes]]=6,Table2[[#This Row],[Gap]:[Gap]],"")</f>
        <v/>
      </c>
      <c r="D2049" s="20" t="str" cm="1">
        <f t="array" ref="D2049">IF(Table2[[#This Row],[Nodes]:[Nodes]]=7,Table2[[#This Row],[Gap]:[Gap]],"")</f>
        <v/>
      </c>
    </row>
    <row r="2050" spans="1:4">
      <c r="A2050" s="20" t="str" cm="1">
        <f t="array" ref="A2050">IF(Table2[[#This Row],[Nodes]:[Nodes]]=4,Table2[[#This Row],[Gap]:[Gap]],"")</f>
        <v/>
      </c>
      <c r="B2050" s="20" t="str" cm="1">
        <f t="array" ref="B2050">IF(Table2[[#This Row],[Nodes]:[Nodes]]=5,Table2[[#This Row],[Gap]:[Gap]],"")</f>
        <v/>
      </c>
      <c r="C2050" s="20" t="str" cm="1">
        <f t="array" ref="C2050">IF(Table2[[#This Row],[Nodes]:[Nodes]]=6,Table2[[#This Row],[Gap]:[Gap]],"")</f>
        <v/>
      </c>
      <c r="D2050" s="20" t="str" cm="1">
        <f t="array" ref="D2050">IF(Table2[[#This Row],[Nodes]:[Nodes]]=7,Table2[[#This Row],[Gap]:[Gap]],"")</f>
        <v/>
      </c>
    </row>
    <row r="2051" spans="1:4">
      <c r="A2051" s="20" t="str" cm="1">
        <f t="array" ref="A2051">IF(Table2[[#This Row],[Nodes]:[Nodes]]=4,Table2[[#This Row],[Gap]:[Gap]],"")</f>
        <v/>
      </c>
      <c r="B2051" s="20" t="str" cm="1">
        <f t="array" ref="B2051">IF(Table2[[#This Row],[Nodes]:[Nodes]]=5,Table2[[#This Row],[Gap]:[Gap]],"")</f>
        <v/>
      </c>
      <c r="C2051" s="20" t="str" cm="1">
        <f t="array" ref="C2051">IF(Table2[[#This Row],[Nodes]:[Nodes]]=6,Table2[[#This Row],[Gap]:[Gap]],"")</f>
        <v/>
      </c>
      <c r="D2051" s="20" t="str" cm="1">
        <f t="array" ref="D2051">IF(Table2[[#This Row],[Nodes]:[Nodes]]=7,Table2[[#This Row],[Gap]:[Gap]],"")</f>
        <v/>
      </c>
    </row>
    <row r="2052" spans="1:4">
      <c r="A2052" s="20" t="str" cm="1">
        <f t="array" ref="A2052">IF(Table2[[#This Row],[Nodes]:[Nodes]]=4,Table2[[#This Row],[Gap]:[Gap]],"")</f>
        <v/>
      </c>
      <c r="B2052" s="20" t="str" cm="1">
        <f t="array" ref="B2052">IF(Table2[[#This Row],[Nodes]:[Nodes]]=5,Table2[[#This Row],[Gap]:[Gap]],"")</f>
        <v/>
      </c>
      <c r="C2052" s="20" t="str" cm="1">
        <f t="array" ref="C2052">IF(Table2[[#This Row],[Nodes]:[Nodes]]=6,Table2[[#This Row],[Gap]:[Gap]],"")</f>
        <v/>
      </c>
      <c r="D2052" s="20" t="str" cm="1">
        <f t="array" ref="D2052">IF(Table2[[#This Row],[Nodes]:[Nodes]]=7,Table2[[#This Row],[Gap]:[Gap]],"")</f>
        <v/>
      </c>
    </row>
    <row r="2053" spans="1:4">
      <c r="A2053" s="20" t="str" cm="1">
        <f t="array" ref="A2053">IF(Table2[[#This Row],[Nodes]:[Nodes]]=4,Table2[[#This Row],[Gap]:[Gap]],"")</f>
        <v/>
      </c>
      <c r="B2053" s="20" t="str" cm="1">
        <f t="array" ref="B2053">IF(Table2[[#This Row],[Nodes]:[Nodes]]=5,Table2[[#This Row],[Gap]:[Gap]],"")</f>
        <v/>
      </c>
      <c r="C2053" s="20" t="str" cm="1">
        <f t="array" ref="C2053">IF(Table2[[#This Row],[Nodes]:[Nodes]]=6,Table2[[#This Row],[Gap]:[Gap]],"")</f>
        <v/>
      </c>
      <c r="D2053" s="20" t="str" cm="1">
        <f t="array" ref="D2053">IF(Table2[[#This Row],[Nodes]:[Nodes]]=7,Table2[[#This Row],[Gap]:[Gap]],"")</f>
        <v/>
      </c>
    </row>
    <row r="2054" spans="1:4">
      <c r="A2054" s="20" t="str" cm="1">
        <f t="array" ref="A2054">IF(Table2[[#This Row],[Nodes]:[Nodes]]=4,Table2[[#This Row],[Gap]:[Gap]],"")</f>
        <v/>
      </c>
      <c r="B2054" s="20" t="str" cm="1">
        <f t="array" ref="B2054">IF(Table2[[#This Row],[Nodes]:[Nodes]]=5,Table2[[#This Row],[Gap]:[Gap]],"")</f>
        <v/>
      </c>
      <c r="C2054" s="20" t="str" cm="1">
        <f t="array" ref="C2054">IF(Table2[[#This Row],[Nodes]:[Nodes]]=6,Table2[[#This Row],[Gap]:[Gap]],"")</f>
        <v/>
      </c>
      <c r="D2054" s="20" t="str" cm="1">
        <f t="array" ref="D2054">IF(Table2[[#This Row],[Nodes]:[Nodes]]=7,Table2[[#This Row],[Gap]:[Gap]],"")</f>
        <v/>
      </c>
    </row>
    <row r="2055" spans="1:4">
      <c r="A2055" s="20" t="str" cm="1">
        <f t="array" ref="A2055">IF(Table2[[#This Row],[Nodes]:[Nodes]]=4,Table2[[#This Row],[Gap]:[Gap]],"")</f>
        <v/>
      </c>
      <c r="B2055" s="20" t="str" cm="1">
        <f t="array" ref="B2055">IF(Table2[[#This Row],[Nodes]:[Nodes]]=5,Table2[[#This Row],[Gap]:[Gap]],"")</f>
        <v/>
      </c>
      <c r="C2055" s="20" t="str" cm="1">
        <f t="array" ref="C2055">IF(Table2[[#This Row],[Nodes]:[Nodes]]=6,Table2[[#This Row],[Gap]:[Gap]],"")</f>
        <v/>
      </c>
      <c r="D2055" s="20" t="str" cm="1">
        <f t="array" ref="D2055">IF(Table2[[#This Row],[Nodes]:[Nodes]]=7,Table2[[#This Row],[Gap]:[Gap]],"")</f>
        <v/>
      </c>
    </row>
    <row r="2056" spans="1:4">
      <c r="A2056" s="20" t="str" cm="1">
        <f t="array" ref="A2056">IF(Table2[[#This Row],[Nodes]:[Nodes]]=4,Table2[[#This Row],[Gap]:[Gap]],"")</f>
        <v/>
      </c>
      <c r="B2056" s="20" t="str" cm="1">
        <f t="array" ref="B2056">IF(Table2[[#This Row],[Nodes]:[Nodes]]=5,Table2[[#This Row],[Gap]:[Gap]],"")</f>
        <v/>
      </c>
      <c r="C2056" s="20" t="str" cm="1">
        <f t="array" ref="C2056">IF(Table2[[#This Row],[Nodes]:[Nodes]]=6,Table2[[#This Row],[Gap]:[Gap]],"")</f>
        <v/>
      </c>
      <c r="D2056" s="20" t="str" cm="1">
        <f t="array" ref="D2056">IF(Table2[[#This Row],[Nodes]:[Nodes]]=7,Table2[[#This Row],[Gap]:[Gap]],"")</f>
        <v/>
      </c>
    </row>
    <row r="2057" spans="1:4">
      <c r="A2057" s="20" t="str" cm="1">
        <f t="array" ref="A2057">IF(Table2[[#This Row],[Nodes]:[Nodes]]=4,Table2[[#This Row],[Gap]:[Gap]],"")</f>
        <v/>
      </c>
      <c r="B2057" s="20" t="str" cm="1">
        <f t="array" ref="B2057">IF(Table2[[#This Row],[Nodes]:[Nodes]]=5,Table2[[#This Row],[Gap]:[Gap]],"")</f>
        <v/>
      </c>
      <c r="C2057" s="20" t="str" cm="1">
        <f t="array" ref="C2057">IF(Table2[[#This Row],[Nodes]:[Nodes]]=6,Table2[[#This Row],[Gap]:[Gap]],"")</f>
        <v/>
      </c>
      <c r="D2057" s="20" t="str" cm="1">
        <f t="array" ref="D2057">IF(Table2[[#This Row],[Nodes]:[Nodes]]=7,Table2[[#This Row],[Gap]:[Gap]],"")</f>
        <v/>
      </c>
    </row>
    <row r="2058" spans="1:4">
      <c r="A2058" s="20" t="str" cm="1">
        <f t="array" ref="A2058">IF(Table2[[#This Row],[Nodes]:[Nodes]]=4,Table2[[#This Row],[Gap]:[Gap]],"")</f>
        <v/>
      </c>
      <c r="B2058" s="20" t="str" cm="1">
        <f t="array" ref="B2058">IF(Table2[[#This Row],[Nodes]:[Nodes]]=5,Table2[[#This Row],[Gap]:[Gap]],"")</f>
        <v/>
      </c>
      <c r="C2058" s="20" t="str" cm="1">
        <f t="array" ref="C2058">IF(Table2[[#This Row],[Nodes]:[Nodes]]=6,Table2[[#This Row],[Gap]:[Gap]],"")</f>
        <v/>
      </c>
      <c r="D2058" s="20" t="str" cm="1">
        <f t="array" ref="D2058">IF(Table2[[#This Row],[Nodes]:[Nodes]]=7,Table2[[#This Row],[Gap]:[Gap]],"")</f>
        <v/>
      </c>
    </row>
    <row r="2059" spans="1:4">
      <c r="A2059" s="20" t="str" cm="1">
        <f t="array" ref="A2059">IF(Table2[[#This Row],[Nodes]:[Nodes]]=4,Table2[[#This Row],[Gap]:[Gap]],"")</f>
        <v/>
      </c>
      <c r="B2059" s="20" t="str" cm="1">
        <f t="array" ref="B2059">IF(Table2[[#This Row],[Nodes]:[Nodes]]=5,Table2[[#This Row],[Gap]:[Gap]],"")</f>
        <v/>
      </c>
      <c r="C2059" s="20" t="str" cm="1">
        <f t="array" ref="C2059">IF(Table2[[#This Row],[Nodes]:[Nodes]]=6,Table2[[#This Row],[Gap]:[Gap]],"")</f>
        <v/>
      </c>
      <c r="D2059" s="20" t="str" cm="1">
        <f t="array" ref="D2059">IF(Table2[[#This Row],[Nodes]:[Nodes]]=7,Table2[[#This Row],[Gap]:[Gap]],"")</f>
        <v/>
      </c>
    </row>
    <row r="2060" spans="1:4">
      <c r="A2060" s="20" t="str" cm="1">
        <f t="array" ref="A2060">IF(Table2[[#This Row],[Nodes]:[Nodes]]=4,Table2[[#This Row],[Gap]:[Gap]],"")</f>
        <v/>
      </c>
      <c r="B2060" s="20" t="str" cm="1">
        <f t="array" ref="B2060">IF(Table2[[#This Row],[Nodes]:[Nodes]]=5,Table2[[#This Row],[Gap]:[Gap]],"")</f>
        <v/>
      </c>
      <c r="C2060" s="20" t="str" cm="1">
        <f t="array" ref="C2060">IF(Table2[[#This Row],[Nodes]:[Nodes]]=6,Table2[[#This Row],[Gap]:[Gap]],"")</f>
        <v/>
      </c>
      <c r="D2060" s="20" t="str" cm="1">
        <f t="array" ref="D2060">IF(Table2[[#This Row],[Nodes]:[Nodes]]=7,Table2[[#This Row],[Gap]:[Gap]],"")</f>
        <v/>
      </c>
    </row>
    <row r="2061" spans="1:4">
      <c r="A2061" s="20" t="str" cm="1">
        <f t="array" ref="A2061">IF(Table2[[#This Row],[Nodes]:[Nodes]]=4,Table2[[#This Row],[Gap]:[Gap]],"")</f>
        <v/>
      </c>
      <c r="B2061" s="20" t="str" cm="1">
        <f t="array" ref="B2061">IF(Table2[[#This Row],[Nodes]:[Nodes]]=5,Table2[[#This Row],[Gap]:[Gap]],"")</f>
        <v/>
      </c>
      <c r="C2061" s="20" t="str" cm="1">
        <f t="array" ref="C2061">IF(Table2[[#This Row],[Nodes]:[Nodes]]=6,Table2[[#This Row],[Gap]:[Gap]],"")</f>
        <v/>
      </c>
      <c r="D2061" s="20" t="str" cm="1">
        <f t="array" ref="D2061">IF(Table2[[#This Row],[Nodes]:[Nodes]]=7,Table2[[#This Row],[Gap]:[Gap]],"")</f>
        <v/>
      </c>
    </row>
    <row r="2062" spans="1:4">
      <c r="A2062" s="20" t="str" cm="1">
        <f t="array" ref="A2062">IF(Table2[[#This Row],[Nodes]:[Nodes]]=4,Table2[[#This Row],[Gap]:[Gap]],"")</f>
        <v/>
      </c>
      <c r="B2062" s="20" t="str" cm="1">
        <f t="array" ref="B2062">IF(Table2[[#This Row],[Nodes]:[Nodes]]=5,Table2[[#This Row],[Gap]:[Gap]],"")</f>
        <v/>
      </c>
      <c r="C2062" s="20" t="str" cm="1">
        <f t="array" ref="C2062">IF(Table2[[#This Row],[Nodes]:[Nodes]]=6,Table2[[#This Row],[Gap]:[Gap]],"")</f>
        <v/>
      </c>
      <c r="D2062" s="20" t="str" cm="1">
        <f t="array" ref="D2062">IF(Table2[[#This Row],[Nodes]:[Nodes]]=7,Table2[[#This Row],[Gap]:[Gap]],"")</f>
        <v/>
      </c>
    </row>
    <row r="2063" spans="1:4">
      <c r="A2063" s="20" t="str" cm="1">
        <f t="array" ref="A2063">IF(Table2[[#This Row],[Nodes]:[Nodes]]=4,Table2[[#This Row],[Gap]:[Gap]],"")</f>
        <v/>
      </c>
      <c r="B2063" s="20" t="str" cm="1">
        <f t="array" ref="B2063">IF(Table2[[#This Row],[Nodes]:[Nodes]]=5,Table2[[#This Row],[Gap]:[Gap]],"")</f>
        <v/>
      </c>
      <c r="C2063" s="20" t="str" cm="1">
        <f t="array" ref="C2063">IF(Table2[[#This Row],[Nodes]:[Nodes]]=6,Table2[[#This Row],[Gap]:[Gap]],"")</f>
        <v/>
      </c>
      <c r="D2063" s="20" t="str" cm="1">
        <f t="array" ref="D2063">IF(Table2[[#This Row],[Nodes]:[Nodes]]=7,Table2[[#This Row],[Gap]:[Gap]],"")</f>
        <v/>
      </c>
    </row>
    <row r="2064" spans="1:4">
      <c r="A2064" s="20" t="str" cm="1">
        <f t="array" ref="A2064">IF(Table2[[#This Row],[Nodes]:[Nodes]]=4,Table2[[#This Row],[Gap]:[Gap]],"")</f>
        <v/>
      </c>
      <c r="B2064" s="20" t="str" cm="1">
        <f t="array" ref="B2064">IF(Table2[[#This Row],[Nodes]:[Nodes]]=5,Table2[[#This Row],[Gap]:[Gap]],"")</f>
        <v/>
      </c>
      <c r="C2064" s="20" t="str" cm="1">
        <f t="array" ref="C2064">IF(Table2[[#This Row],[Nodes]:[Nodes]]=6,Table2[[#This Row],[Gap]:[Gap]],"")</f>
        <v/>
      </c>
      <c r="D2064" s="20" t="str" cm="1">
        <f t="array" ref="D2064">IF(Table2[[#This Row],[Nodes]:[Nodes]]=7,Table2[[#This Row],[Gap]:[Gap]],"")</f>
        <v/>
      </c>
    </row>
    <row r="2065" spans="1:4">
      <c r="A2065" s="20" t="str" cm="1">
        <f t="array" ref="A2065">IF(Table2[[#This Row],[Nodes]:[Nodes]]=4,Table2[[#This Row],[Gap]:[Gap]],"")</f>
        <v/>
      </c>
      <c r="B2065" s="20" t="str" cm="1">
        <f t="array" ref="B2065">IF(Table2[[#This Row],[Nodes]:[Nodes]]=5,Table2[[#This Row],[Gap]:[Gap]],"")</f>
        <v/>
      </c>
      <c r="C2065" s="20" t="str" cm="1">
        <f t="array" ref="C2065">IF(Table2[[#This Row],[Nodes]:[Nodes]]=6,Table2[[#This Row],[Gap]:[Gap]],"")</f>
        <v/>
      </c>
      <c r="D2065" s="20" t="str" cm="1">
        <f t="array" ref="D2065">IF(Table2[[#This Row],[Nodes]:[Nodes]]=7,Table2[[#This Row],[Gap]:[Gap]],"")</f>
        <v/>
      </c>
    </row>
    <row r="2066" spans="1:4">
      <c r="A2066" s="20" t="str" cm="1">
        <f t="array" ref="A2066">IF(Table2[[#This Row],[Nodes]:[Nodes]]=4,Table2[[#This Row],[Gap]:[Gap]],"")</f>
        <v/>
      </c>
      <c r="B2066" s="20" t="str" cm="1">
        <f t="array" ref="B2066">IF(Table2[[#This Row],[Nodes]:[Nodes]]=5,Table2[[#This Row],[Gap]:[Gap]],"")</f>
        <v/>
      </c>
      <c r="C2066" s="20" t="str" cm="1">
        <f t="array" ref="C2066">IF(Table2[[#This Row],[Nodes]:[Nodes]]=6,Table2[[#This Row],[Gap]:[Gap]],"")</f>
        <v/>
      </c>
      <c r="D2066" s="20" t="str" cm="1">
        <f t="array" ref="D2066">IF(Table2[[#This Row],[Nodes]:[Nodes]]=7,Table2[[#This Row],[Gap]:[Gap]],"")</f>
        <v/>
      </c>
    </row>
    <row r="2067" spans="1:4">
      <c r="A2067" s="20" t="str" cm="1">
        <f t="array" ref="A2067">IF(Table2[[#This Row],[Nodes]:[Nodes]]=4,Table2[[#This Row],[Gap]:[Gap]],"")</f>
        <v/>
      </c>
      <c r="B2067" s="20" t="str" cm="1">
        <f t="array" ref="B2067">IF(Table2[[#This Row],[Nodes]:[Nodes]]=5,Table2[[#This Row],[Gap]:[Gap]],"")</f>
        <v/>
      </c>
      <c r="C2067" s="20" t="str" cm="1">
        <f t="array" ref="C2067">IF(Table2[[#This Row],[Nodes]:[Nodes]]=6,Table2[[#This Row],[Gap]:[Gap]],"")</f>
        <v/>
      </c>
      <c r="D2067" s="20" t="str" cm="1">
        <f t="array" ref="D2067">IF(Table2[[#This Row],[Nodes]:[Nodes]]=7,Table2[[#This Row],[Gap]:[Gap]],"")</f>
        <v/>
      </c>
    </row>
    <row r="2068" spans="1:4">
      <c r="A2068" s="20" t="str" cm="1">
        <f t="array" ref="A2068">IF(Table2[[#This Row],[Nodes]:[Nodes]]=4,Table2[[#This Row],[Gap]:[Gap]],"")</f>
        <v/>
      </c>
      <c r="B2068" s="20" t="str" cm="1">
        <f t="array" ref="B2068">IF(Table2[[#This Row],[Nodes]:[Nodes]]=5,Table2[[#This Row],[Gap]:[Gap]],"")</f>
        <v/>
      </c>
      <c r="C2068" s="20" t="str" cm="1">
        <f t="array" ref="C2068">IF(Table2[[#This Row],[Nodes]:[Nodes]]=6,Table2[[#This Row],[Gap]:[Gap]],"")</f>
        <v/>
      </c>
      <c r="D2068" s="20" t="str" cm="1">
        <f t="array" ref="D2068">IF(Table2[[#This Row],[Nodes]:[Nodes]]=7,Table2[[#This Row],[Gap]:[Gap]],"")</f>
        <v/>
      </c>
    </row>
    <row r="2069" spans="1:4">
      <c r="A2069" s="20" t="str" cm="1">
        <f t="array" ref="A2069">IF(Table2[[#This Row],[Nodes]:[Nodes]]=4,Table2[[#This Row],[Gap]:[Gap]],"")</f>
        <v/>
      </c>
      <c r="B2069" s="20" t="str" cm="1">
        <f t="array" ref="B2069">IF(Table2[[#This Row],[Nodes]:[Nodes]]=5,Table2[[#This Row],[Gap]:[Gap]],"")</f>
        <v/>
      </c>
      <c r="C2069" s="20" t="str" cm="1">
        <f t="array" ref="C2069">IF(Table2[[#This Row],[Nodes]:[Nodes]]=6,Table2[[#This Row],[Gap]:[Gap]],"")</f>
        <v/>
      </c>
      <c r="D2069" s="20" t="str" cm="1">
        <f t="array" ref="D2069">IF(Table2[[#This Row],[Nodes]:[Nodes]]=7,Table2[[#This Row],[Gap]:[Gap]],"")</f>
        <v/>
      </c>
    </row>
    <row r="2070" spans="1:4">
      <c r="A2070" s="20" t="str" cm="1">
        <f t="array" ref="A2070">IF(Table2[[#This Row],[Nodes]:[Nodes]]=4,Table2[[#This Row],[Gap]:[Gap]],"")</f>
        <v/>
      </c>
      <c r="B2070" s="20" t="str" cm="1">
        <f t="array" ref="B2070">IF(Table2[[#This Row],[Nodes]:[Nodes]]=5,Table2[[#This Row],[Gap]:[Gap]],"")</f>
        <v/>
      </c>
      <c r="C2070" s="20" t="str" cm="1">
        <f t="array" ref="C2070">IF(Table2[[#This Row],[Nodes]:[Nodes]]=6,Table2[[#This Row],[Gap]:[Gap]],"")</f>
        <v/>
      </c>
      <c r="D2070" s="20" t="str" cm="1">
        <f t="array" ref="D2070">IF(Table2[[#This Row],[Nodes]:[Nodes]]=7,Table2[[#This Row],[Gap]:[Gap]],"")</f>
        <v/>
      </c>
    </row>
    <row r="2071" spans="1:4">
      <c r="A2071" s="20" t="str" cm="1">
        <f t="array" ref="A2071">IF(Table2[[#This Row],[Nodes]:[Nodes]]=4,Table2[[#This Row],[Gap]:[Gap]],"")</f>
        <v/>
      </c>
      <c r="B2071" s="20" t="str" cm="1">
        <f t="array" ref="B2071">IF(Table2[[#This Row],[Nodes]:[Nodes]]=5,Table2[[#This Row],[Gap]:[Gap]],"")</f>
        <v/>
      </c>
      <c r="C2071" s="20" t="str" cm="1">
        <f t="array" ref="C2071">IF(Table2[[#This Row],[Nodes]:[Nodes]]=6,Table2[[#This Row],[Gap]:[Gap]],"")</f>
        <v/>
      </c>
      <c r="D2071" s="20" t="str" cm="1">
        <f t="array" ref="D2071">IF(Table2[[#This Row],[Nodes]:[Nodes]]=7,Table2[[#This Row],[Gap]:[Gap]],"")</f>
        <v/>
      </c>
    </row>
    <row r="2072" spans="1:4">
      <c r="A2072" s="20" t="str" cm="1">
        <f t="array" ref="A2072">IF(Table2[[#This Row],[Nodes]:[Nodes]]=4,Table2[[#This Row],[Gap]:[Gap]],"")</f>
        <v/>
      </c>
      <c r="B2072" s="20" t="str" cm="1">
        <f t="array" ref="B2072">IF(Table2[[#This Row],[Nodes]:[Nodes]]=5,Table2[[#This Row],[Gap]:[Gap]],"")</f>
        <v/>
      </c>
      <c r="C2072" s="20" t="str" cm="1">
        <f t="array" ref="C2072">IF(Table2[[#This Row],[Nodes]:[Nodes]]=6,Table2[[#This Row],[Gap]:[Gap]],"")</f>
        <v/>
      </c>
      <c r="D2072" s="20" t="str" cm="1">
        <f t="array" ref="D2072">IF(Table2[[#This Row],[Nodes]:[Nodes]]=7,Table2[[#This Row],[Gap]:[Gap]],"")</f>
        <v/>
      </c>
    </row>
    <row r="2073" spans="1:4">
      <c r="A2073" s="20" t="str" cm="1">
        <f t="array" ref="A2073">IF(Table2[[#This Row],[Nodes]:[Nodes]]=4,Table2[[#This Row],[Gap]:[Gap]],"")</f>
        <v/>
      </c>
      <c r="B2073" s="20" t="str" cm="1">
        <f t="array" ref="B2073">IF(Table2[[#This Row],[Nodes]:[Nodes]]=5,Table2[[#This Row],[Gap]:[Gap]],"")</f>
        <v/>
      </c>
      <c r="C2073" s="20" t="str" cm="1">
        <f t="array" ref="C2073">IF(Table2[[#This Row],[Nodes]:[Nodes]]=6,Table2[[#This Row],[Gap]:[Gap]],"")</f>
        <v/>
      </c>
      <c r="D2073" s="20" t="str" cm="1">
        <f t="array" ref="D2073">IF(Table2[[#This Row],[Nodes]:[Nodes]]=7,Table2[[#This Row],[Gap]:[Gap]],"")</f>
        <v/>
      </c>
    </row>
    <row r="2074" spans="1:4">
      <c r="A2074" s="20" t="str" cm="1">
        <f t="array" ref="A2074">IF(Table2[[#This Row],[Nodes]:[Nodes]]=4,Table2[[#This Row],[Gap]:[Gap]],"")</f>
        <v/>
      </c>
      <c r="B2074" s="20" t="str" cm="1">
        <f t="array" ref="B2074">IF(Table2[[#This Row],[Nodes]:[Nodes]]=5,Table2[[#This Row],[Gap]:[Gap]],"")</f>
        <v/>
      </c>
      <c r="C2074" s="20" t="str" cm="1">
        <f t="array" ref="C2074">IF(Table2[[#This Row],[Nodes]:[Nodes]]=6,Table2[[#This Row],[Gap]:[Gap]],"")</f>
        <v/>
      </c>
      <c r="D2074" s="20" t="str" cm="1">
        <f t="array" ref="D2074">IF(Table2[[#This Row],[Nodes]:[Nodes]]=7,Table2[[#This Row],[Gap]:[Gap]],"")</f>
        <v/>
      </c>
    </row>
    <row r="2075" spans="1:4">
      <c r="A2075" s="20" t="str" cm="1">
        <f t="array" ref="A2075">IF(Table2[[#This Row],[Nodes]:[Nodes]]=4,Table2[[#This Row],[Gap]:[Gap]],"")</f>
        <v/>
      </c>
      <c r="B2075" s="20" t="str" cm="1">
        <f t="array" ref="B2075">IF(Table2[[#This Row],[Nodes]:[Nodes]]=5,Table2[[#This Row],[Gap]:[Gap]],"")</f>
        <v/>
      </c>
      <c r="C2075" s="20" t="str" cm="1">
        <f t="array" ref="C2075">IF(Table2[[#This Row],[Nodes]:[Nodes]]=6,Table2[[#This Row],[Gap]:[Gap]],"")</f>
        <v/>
      </c>
      <c r="D2075" s="20" t="str" cm="1">
        <f t="array" ref="D2075">IF(Table2[[#This Row],[Nodes]:[Nodes]]=7,Table2[[#This Row],[Gap]:[Gap]],"")</f>
        <v/>
      </c>
    </row>
    <row r="2076" spans="1:4">
      <c r="A2076" s="20" t="str" cm="1">
        <f t="array" ref="A2076">IF(Table2[[#This Row],[Nodes]:[Nodes]]=4,Table2[[#This Row],[Gap]:[Gap]],"")</f>
        <v/>
      </c>
      <c r="B2076" s="20" t="str" cm="1">
        <f t="array" ref="B2076">IF(Table2[[#This Row],[Nodes]:[Nodes]]=5,Table2[[#This Row],[Gap]:[Gap]],"")</f>
        <v/>
      </c>
      <c r="C2076" s="20" t="str" cm="1">
        <f t="array" ref="C2076">IF(Table2[[#This Row],[Nodes]:[Nodes]]=6,Table2[[#This Row],[Gap]:[Gap]],"")</f>
        <v/>
      </c>
      <c r="D2076" s="20" t="str" cm="1">
        <f t="array" ref="D2076">IF(Table2[[#This Row],[Nodes]:[Nodes]]=7,Table2[[#This Row],[Gap]:[Gap]],"")</f>
        <v/>
      </c>
    </row>
    <row r="2077" spans="1:4">
      <c r="A2077" s="20" t="str" cm="1">
        <f t="array" ref="A2077">IF(Table2[[#This Row],[Nodes]:[Nodes]]=4,Table2[[#This Row],[Gap]:[Gap]],"")</f>
        <v/>
      </c>
      <c r="B2077" s="20" t="str" cm="1">
        <f t="array" ref="B2077">IF(Table2[[#This Row],[Nodes]:[Nodes]]=5,Table2[[#This Row],[Gap]:[Gap]],"")</f>
        <v/>
      </c>
      <c r="C2077" s="20" t="str" cm="1">
        <f t="array" ref="C2077">IF(Table2[[#This Row],[Nodes]:[Nodes]]=6,Table2[[#This Row],[Gap]:[Gap]],"")</f>
        <v/>
      </c>
      <c r="D2077" s="20" t="str" cm="1">
        <f t="array" ref="D2077">IF(Table2[[#This Row],[Nodes]:[Nodes]]=7,Table2[[#This Row],[Gap]:[Gap]],"")</f>
        <v/>
      </c>
    </row>
    <row r="2078" spans="1:4">
      <c r="A2078" s="20" t="str" cm="1">
        <f t="array" ref="A2078">IF(Table2[[#This Row],[Nodes]:[Nodes]]=4,Table2[[#This Row],[Gap]:[Gap]],"")</f>
        <v/>
      </c>
      <c r="B2078" s="20" t="str" cm="1">
        <f t="array" ref="B2078">IF(Table2[[#This Row],[Nodes]:[Nodes]]=5,Table2[[#This Row],[Gap]:[Gap]],"")</f>
        <v/>
      </c>
      <c r="C2078" s="20" t="str" cm="1">
        <f t="array" ref="C2078">IF(Table2[[#This Row],[Nodes]:[Nodes]]=6,Table2[[#This Row],[Gap]:[Gap]],"")</f>
        <v/>
      </c>
      <c r="D2078" s="20" t="str" cm="1">
        <f t="array" ref="D2078">IF(Table2[[#This Row],[Nodes]:[Nodes]]=7,Table2[[#This Row],[Gap]:[Gap]],"")</f>
        <v/>
      </c>
    </row>
    <row r="2079" spans="1:4">
      <c r="A2079" s="20" t="str" cm="1">
        <f t="array" ref="A2079">IF(Table2[[#This Row],[Nodes]:[Nodes]]=4,Table2[[#This Row],[Gap]:[Gap]],"")</f>
        <v/>
      </c>
      <c r="B2079" s="20" t="str" cm="1">
        <f t="array" ref="B2079">IF(Table2[[#This Row],[Nodes]:[Nodes]]=5,Table2[[#This Row],[Gap]:[Gap]],"")</f>
        <v/>
      </c>
      <c r="C2079" s="20" t="str" cm="1">
        <f t="array" ref="C2079">IF(Table2[[#This Row],[Nodes]:[Nodes]]=6,Table2[[#This Row],[Gap]:[Gap]],"")</f>
        <v/>
      </c>
      <c r="D2079" s="20" t="str" cm="1">
        <f t="array" ref="D2079">IF(Table2[[#This Row],[Nodes]:[Nodes]]=7,Table2[[#This Row],[Gap]:[Gap]],"")</f>
        <v/>
      </c>
    </row>
    <row r="2080" spans="1:4">
      <c r="A2080" s="20" t="str" cm="1">
        <f t="array" ref="A2080">IF(Table2[[#This Row],[Nodes]:[Nodes]]=4,Table2[[#This Row],[Gap]:[Gap]],"")</f>
        <v/>
      </c>
      <c r="B2080" s="20" t="str" cm="1">
        <f t="array" ref="B2080">IF(Table2[[#This Row],[Nodes]:[Nodes]]=5,Table2[[#This Row],[Gap]:[Gap]],"")</f>
        <v/>
      </c>
      <c r="C2080" s="20" t="str" cm="1">
        <f t="array" ref="C2080">IF(Table2[[#This Row],[Nodes]:[Nodes]]=6,Table2[[#This Row],[Gap]:[Gap]],"")</f>
        <v/>
      </c>
      <c r="D2080" s="20" t="str" cm="1">
        <f t="array" ref="D2080">IF(Table2[[#This Row],[Nodes]:[Nodes]]=7,Table2[[#This Row],[Gap]:[Gap]],"")</f>
        <v/>
      </c>
    </row>
    <row r="2081" spans="1:4">
      <c r="A2081" s="20" t="str" cm="1">
        <f t="array" ref="A2081">IF(Table2[[#This Row],[Nodes]:[Nodes]]=4,Table2[[#This Row],[Gap]:[Gap]],"")</f>
        <v/>
      </c>
      <c r="B2081" s="20" t="str" cm="1">
        <f t="array" ref="B2081">IF(Table2[[#This Row],[Nodes]:[Nodes]]=5,Table2[[#This Row],[Gap]:[Gap]],"")</f>
        <v/>
      </c>
      <c r="C2081" s="20" t="str" cm="1">
        <f t="array" ref="C2081">IF(Table2[[#This Row],[Nodes]:[Nodes]]=6,Table2[[#This Row],[Gap]:[Gap]],"")</f>
        <v/>
      </c>
      <c r="D2081" s="20" t="str" cm="1">
        <f t="array" ref="D2081">IF(Table2[[#This Row],[Nodes]:[Nodes]]=7,Table2[[#This Row],[Gap]:[Gap]],"")</f>
        <v/>
      </c>
    </row>
    <row r="2082" spans="1:4">
      <c r="A2082" s="20" t="str" cm="1">
        <f t="array" ref="A2082">IF(Table2[[#This Row],[Nodes]:[Nodes]]=4,Table2[[#This Row],[Gap]:[Gap]],"")</f>
        <v/>
      </c>
      <c r="B2082" s="20" t="str" cm="1">
        <f t="array" ref="B2082">IF(Table2[[#This Row],[Nodes]:[Nodes]]=5,Table2[[#This Row],[Gap]:[Gap]],"")</f>
        <v/>
      </c>
      <c r="C2082" s="20" t="str" cm="1">
        <f t="array" ref="C2082">IF(Table2[[#This Row],[Nodes]:[Nodes]]=6,Table2[[#This Row],[Gap]:[Gap]],"")</f>
        <v/>
      </c>
      <c r="D2082" s="20" t="str" cm="1">
        <f t="array" ref="D2082">IF(Table2[[#This Row],[Nodes]:[Nodes]]=7,Table2[[#This Row],[Gap]:[Gap]],"")</f>
        <v/>
      </c>
    </row>
    <row r="2083" spans="1:4">
      <c r="A2083" s="20" t="str" cm="1">
        <f t="array" ref="A2083">IF(Table2[[#This Row],[Nodes]:[Nodes]]=4,Table2[[#This Row],[Gap]:[Gap]],"")</f>
        <v/>
      </c>
      <c r="B2083" s="20" t="str" cm="1">
        <f t="array" ref="B2083">IF(Table2[[#This Row],[Nodes]:[Nodes]]=5,Table2[[#This Row],[Gap]:[Gap]],"")</f>
        <v/>
      </c>
      <c r="C2083" s="20" t="str" cm="1">
        <f t="array" ref="C2083">IF(Table2[[#This Row],[Nodes]:[Nodes]]=6,Table2[[#This Row],[Gap]:[Gap]],"")</f>
        <v/>
      </c>
      <c r="D2083" s="20" t="str" cm="1">
        <f t="array" ref="D2083">IF(Table2[[#This Row],[Nodes]:[Nodes]]=7,Table2[[#This Row],[Gap]:[Gap]],"")</f>
        <v/>
      </c>
    </row>
    <row r="2084" spans="1:4">
      <c r="A2084" s="20" t="str" cm="1">
        <f t="array" ref="A2084">IF(Table2[[#This Row],[Nodes]:[Nodes]]=4,Table2[[#This Row],[Gap]:[Gap]],"")</f>
        <v/>
      </c>
      <c r="B2084" s="20" t="str" cm="1">
        <f t="array" ref="B2084">IF(Table2[[#This Row],[Nodes]:[Nodes]]=5,Table2[[#This Row],[Gap]:[Gap]],"")</f>
        <v/>
      </c>
      <c r="C2084" s="20" t="str" cm="1">
        <f t="array" ref="C2084">IF(Table2[[#This Row],[Nodes]:[Nodes]]=6,Table2[[#This Row],[Gap]:[Gap]],"")</f>
        <v/>
      </c>
      <c r="D2084" s="20" t="str" cm="1">
        <f t="array" ref="D2084">IF(Table2[[#This Row],[Nodes]:[Nodes]]=7,Table2[[#This Row],[Gap]:[Gap]],"")</f>
        <v/>
      </c>
    </row>
    <row r="2085" spans="1:4">
      <c r="A2085" s="20" t="str" cm="1">
        <f t="array" ref="A2085">IF(Table2[[#This Row],[Nodes]:[Nodes]]=4,Table2[[#This Row],[Gap]:[Gap]],"")</f>
        <v/>
      </c>
      <c r="B2085" s="20" t="str" cm="1">
        <f t="array" ref="B2085">IF(Table2[[#This Row],[Nodes]:[Nodes]]=5,Table2[[#This Row],[Gap]:[Gap]],"")</f>
        <v/>
      </c>
      <c r="C2085" s="20" t="str" cm="1">
        <f t="array" ref="C2085">IF(Table2[[#This Row],[Nodes]:[Nodes]]=6,Table2[[#This Row],[Gap]:[Gap]],"")</f>
        <v/>
      </c>
      <c r="D2085" s="20" t="str" cm="1">
        <f t="array" ref="D2085">IF(Table2[[#This Row],[Nodes]:[Nodes]]=7,Table2[[#This Row],[Gap]:[Gap]],"")</f>
        <v/>
      </c>
    </row>
    <row r="2086" spans="1:4">
      <c r="A2086" s="20" t="str" cm="1">
        <f t="array" ref="A2086">IF(Table2[[#This Row],[Nodes]:[Nodes]]=4,Table2[[#This Row],[Gap]:[Gap]],"")</f>
        <v/>
      </c>
      <c r="B2086" s="20" t="str" cm="1">
        <f t="array" ref="B2086">IF(Table2[[#This Row],[Nodes]:[Nodes]]=5,Table2[[#This Row],[Gap]:[Gap]],"")</f>
        <v/>
      </c>
      <c r="C2086" s="20" t="str" cm="1">
        <f t="array" ref="C2086">IF(Table2[[#This Row],[Nodes]:[Nodes]]=6,Table2[[#This Row],[Gap]:[Gap]],"")</f>
        <v/>
      </c>
      <c r="D2086" s="20" t="str" cm="1">
        <f t="array" ref="D2086">IF(Table2[[#This Row],[Nodes]:[Nodes]]=7,Table2[[#This Row],[Gap]:[Gap]],"")</f>
        <v/>
      </c>
    </row>
    <row r="2087" spans="1:4">
      <c r="A2087" s="20" t="str" cm="1">
        <f t="array" ref="A2087">IF(Table2[[#This Row],[Nodes]:[Nodes]]=4,Table2[[#This Row],[Gap]:[Gap]],"")</f>
        <v/>
      </c>
      <c r="B2087" s="20" t="str" cm="1">
        <f t="array" ref="B2087">IF(Table2[[#This Row],[Nodes]:[Nodes]]=5,Table2[[#This Row],[Gap]:[Gap]],"")</f>
        <v/>
      </c>
      <c r="C2087" s="20" t="str" cm="1">
        <f t="array" ref="C2087">IF(Table2[[#This Row],[Nodes]:[Nodes]]=6,Table2[[#This Row],[Gap]:[Gap]],"")</f>
        <v/>
      </c>
      <c r="D2087" s="20" t="str" cm="1">
        <f t="array" ref="D2087">IF(Table2[[#This Row],[Nodes]:[Nodes]]=7,Table2[[#This Row],[Gap]:[Gap]],"")</f>
        <v/>
      </c>
    </row>
    <row r="2088" spans="1:4">
      <c r="A2088" s="20" t="str" cm="1">
        <f t="array" ref="A2088">IF(Table2[[#This Row],[Nodes]:[Nodes]]=4,Table2[[#This Row],[Gap]:[Gap]],"")</f>
        <v/>
      </c>
      <c r="B2088" s="20" t="str" cm="1">
        <f t="array" ref="B2088">IF(Table2[[#This Row],[Nodes]:[Nodes]]=5,Table2[[#This Row],[Gap]:[Gap]],"")</f>
        <v/>
      </c>
      <c r="C2088" s="20" t="str" cm="1">
        <f t="array" ref="C2088">IF(Table2[[#This Row],[Nodes]:[Nodes]]=6,Table2[[#This Row],[Gap]:[Gap]],"")</f>
        <v/>
      </c>
      <c r="D2088" s="20" t="str" cm="1">
        <f t="array" ref="D2088">IF(Table2[[#This Row],[Nodes]:[Nodes]]=7,Table2[[#This Row],[Gap]:[Gap]],"")</f>
        <v/>
      </c>
    </row>
    <row r="2089" spans="1:4">
      <c r="A2089" s="20" t="str" cm="1">
        <f t="array" ref="A2089">IF(Table2[[#This Row],[Nodes]:[Nodes]]=4,Table2[[#This Row],[Gap]:[Gap]],"")</f>
        <v/>
      </c>
      <c r="B2089" s="20" t="str" cm="1">
        <f t="array" ref="B2089">IF(Table2[[#This Row],[Nodes]:[Nodes]]=5,Table2[[#This Row],[Gap]:[Gap]],"")</f>
        <v/>
      </c>
      <c r="C2089" s="20" t="str" cm="1">
        <f t="array" ref="C2089">IF(Table2[[#This Row],[Nodes]:[Nodes]]=6,Table2[[#This Row],[Gap]:[Gap]],"")</f>
        <v/>
      </c>
      <c r="D2089" s="20" t="str" cm="1">
        <f t="array" ref="D2089">IF(Table2[[#This Row],[Nodes]:[Nodes]]=7,Table2[[#This Row],[Gap]:[Gap]],"")</f>
        <v/>
      </c>
    </row>
    <row r="2090" spans="1:4">
      <c r="A2090" s="20" t="str" cm="1">
        <f t="array" ref="A2090">IF(Table2[[#This Row],[Nodes]:[Nodes]]=4,Table2[[#This Row],[Gap]:[Gap]],"")</f>
        <v/>
      </c>
      <c r="B2090" s="20" t="str" cm="1">
        <f t="array" ref="B2090">IF(Table2[[#This Row],[Nodes]:[Nodes]]=5,Table2[[#This Row],[Gap]:[Gap]],"")</f>
        <v/>
      </c>
      <c r="C2090" s="20" t="str" cm="1">
        <f t="array" ref="C2090">IF(Table2[[#This Row],[Nodes]:[Nodes]]=6,Table2[[#This Row],[Gap]:[Gap]],"")</f>
        <v/>
      </c>
      <c r="D2090" s="20" t="str" cm="1">
        <f t="array" ref="D2090">IF(Table2[[#This Row],[Nodes]:[Nodes]]=7,Table2[[#This Row],[Gap]:[Gap]],"")</f>
        <v/>
      </c>
    </row>
    <row r="2091" spans="1:4">
      <c r="A2091" s="20" t="str" cm="1">
        <f t="array" ref="A2091">IF(Table2[[#This Row],[Nodes]:[Nodes]]=4,Table2[[#This Row],[Gap]:[Gap]],"")</f>
        <v/>
      </c>
      <c r="B2091" s="20" t="str" cm="1">
        <f t="array" ref="B2091">IF(Table2[[#This Row],[Nodes]:[Nodes]]=5,Table2[[#This Row],[Gap]:[Gap]],"")</f>
        <v/>
      </c>
      <c r="C2091" s="20" t="str" cm="1">
        <f t="array" ref="C2091">IF(Table2[[#This Row],[Nodes]:[Nodes]]=6,Table2[[#This Row],[Gap]:[Gap]],"")</f>
        <v/>
      </c>
      <c r="D2091" s="20" t="str" cm="1">
        <f t="array" ref="D2091">IF(Table2[[#This Row],[Nodes]:[Nodes]]=7,Table2[[#This Row],[Gap]:[Gap]],"")</f>
        <v/>
      </c>
    </row>
    <row r="2092" spans="1:4">
      <c r="A2092" s="20" t="str" cm="1">
        <f t="array" ref="A2092">IF(Table2[[#This Row],[Nodes]:[Nodes]]=4,Table2[[#This Row],[Gap]:[Gap]],"")</f>
        <v/>
      </c>
      <c r="B2092" s="20" t="str" cm="1">
        <f t="array" ref="B2092">IF(Table2[[#This Row],[Nodes]:[Nodes]]=5,Table2[[#This Row],[Gap]:[Gap]],"")</f>
        <v/>
      </c>
      <c r="C2092" s="20" t="str" cm="1">
        <f t="array" ref="C2092">IF(Table2[[#This Row],[Nodes]:[Nodes]]=6,Table2[[#This Row],[Gap]:[Gap]],"")</f>
        <v/>
      </c>
      <c r="D2092" s="20" t="str" cm="1">
        <f t="array" ref="D2092">IF(Table2[[#This Row],[Nodes]:[Nodes]]=7,Table2[[#This Row],[Gap]:[Gap]],"")</f>
        <v/>
      </c>
    </row>
    <row r="2093" spans="1:4">
      <c r="A2093" s="20" t="str" cm="1">
        <f t="array" ref="A2093">IF(Table2[[#This Row],[Nodes]:[Nodes]]=4,Table2[[#This Row],[Gap]:[Gap]],"")</f>
        <v/>
      </c>
      <c r="B2093" s="20" t="str" cm="1">
        <f t="array" ref="B2093">IF(Table2[[#This Row],[Nodes]:[Nodes]]=5,Table2[[#This Row],[Gap]:[Gap]],"")</f>
        <v/>
      </c>
      <c r="C2093" s="20" t="str" cm="1">
        <f t="array" ref="C2093">IF(Table2[[#This Row],[Nodes]:[Nodes]]=6,Table2[[#This Row],[Gap]:[Gap]],"")</f>
        <v/>
      </c>
      <c r="D2093" s="20" t="str" cm="1">
        <f t="array" ref="D2093">IF(Table2[[#This Row],[Nodes]:[Nodes]]=7,Table2[[#This Row],[Gap]:[Gap]],"")</f>
        <v/>
      </c>
    </row>
    <row r="2094" spans="1:4">
      <c r="A2094" s="20" t="str" cm="1">
        <f t="array" ref="A2094">IF(Table2[[#This Row],[Nodes]:[Nodes]]=4,Table2[[#This Row],[Gap]:[Gap]],"")</f>
        <v/>
      </c>
      <c r="B2094" s="20" t="str" cm="1">
        <f t="array" ref="B2094">IF(Table2[[#This Row],[Nodes]:[Nodes]]=5,Table2[[#This Row],[Gap]:[Gap]],"")</f>
        <v/>
      </c>
      <c r="C2094" s="20" t="str" cm="1">
        <f t="array" ref="C2094">IF(Table2[[#This Row],[Nodes]:[Nodes]]=6,Table2[[#This Row],[Gap]:[Gap]],"")</f>
        <v/>
      </c>
      <c r="D2094" s="20" t="str" cm="1">
        <f t="array" ref="D2094">IF(Table2[[#This Row],[Nodes]:[Nodes]]=7,Table2[[#This Row],[Gap]:[Gap]],"")</f>
        <v/>
      </c>
    </row>
    <row r="2095" spans="1:4">
      <c r="A2095" s="20" t="str" cm="1">
        <f t="array" ref="A2095">IF(Table2[[#This Row],[Nodes]:[Nodes]]=4,Table2[[#This Row],[Gap]:[Gap]],"")</f>
        <v/>
      </c>
      <c r="B2095" s="20" t="str" cm="1">
        <f t="array" ref="B2095">IF(Table2[[#This Row],[Nodes]:[Nodes]]=5,Table2[[#This Row],[Gap]:[Gap]],"")</f>
        <v/>
      </c>
      <c r="C2095" s="20" t="str" cm="1">
        <f t="array" ref="C2095">IF(Table2[[#This Row],[Nodes]:[Nodes]]=6,Table2[[#This Row],[Gap]:[Gap]],"")</f>
        <v/>
      </c>
      <c r="D2095" s="20" t="str" cm="1">
        <f t="array" ref="D2095">IF(Table2[[#This Row],[Nodes]:[Nodes]]=7,Table2[[#This Row],[Gap]:[Gap]],"")</f>
        <v/>
      </c>
    </row>
    <row r="2096" spans="1:4">
      <c r="A2096" s="20" t="str" cm="1">
        <f t="array" ref="A2096">IF(Table2[[#This Row],[Nodes]:[Nodes]]=4,Table2[[#This Row],[Gap]:[Gap]],"")</f>
        <v/>
      </c>
      <c r="B2096" s="20" t="str" cm="1">
        <f t="array" ref="B2096">IF(Table2[[#This Row],[Nodes]:[Nodes]]=5,Table2[[#This Row],[Gap]:[Gap]],"")</f>
        <v/>
      </c>
      <c r="C2096" s="20" t="str" cm="1">
        <f t="array" ref="C2096">IF(Table2[[#This Row],[Nodes]:[Nodes]]=6,Table2[[#This Row],[Gap]:[Gap]],"")</f>
        <v/>
      </c>
      <c r="D2096" s="20" t="str" cm="1">
        <f t="array" ref="D2096">IF(Table2[[#This Row],[Nodes]:[Nodes]]=7,Table2[[#This Row],[Gap]:[Gap]],"")</f>
        <v/>
      </c>
    </row>
    <row r="2097" spans="1:4">
      <c r="A2097" s="20" t="str" cm="1">
        <f t="array" ref="A2097">IF(Table2[[#This Row],[Nodes]:[Nodes]]=4,Table2[[#This Row],[Gap]:[Gap]],"")</f>
        <v/>
      </c>
      <c r="B2097" s="20" t="str" cm="1">
        <f t="array" ref="B2097">IF(Table2[[#This Row],[Nodes]:[Nodes]]=5,Table2[[#This Row],[Gap]:[Gap]],"")</f>
        <v/>
      </c>
      <c r="C2097" s="20" t="str" cm="1">
        <f t="array" ref="C2097">IF(Table2[[#This Row],[Nodes]:[Nodes]]=6,Table2[[#This Row],[Gap]:[Gap]],"")</f>
        <v/>
      </c>
      <c r="D2097" s="20" t="str" cm="1">
        <f t="array" ref="D2097">IF(Table2[[#This Row],[Nodes]:[Nodes]]=7,Table2[[#This Row],[Gap]:[Gap]],"")</f>
        <v/>
      </c>
    </row>
    <row r="2098" spans="1:4">
      <c r="A2098" s="20" t="str" cm="1">
        <f t="array" ref="A2098">IF(Table2[[#This Row],[Nodes]:[Nodes]]=4,Table2[[#This Row],[Gap]:[Gap]],"")</f>
        <v/>
      </c>
      <c r="B2098" s="20" t="str" cm="1">
        <f t="array" ref="B2098">IF(Table2[[#This Row],[Nodes]:[Nodes]]=5,Table2[[#This Row],[Gap]:[Gap]],"")</f>
        <v/>
      </c>
      <c r="C2098" s="20" t="str" cm="1">
        <f t="array" ref="C2098">IF(Table2[[#This Row],[Nodes]:[Nodes]]=6,Table2[[#This Row],[Gap]:[Gap]],"")</f>
        <v/>
      </c>
      <c r="D2098" s="20" t="str" cm="1">
        <f t="array" ref="D2098">IF(Table2[[#This Row],[Nodes]:[Nodes]]=7,Table2[[#This Row],[Gap]:[Gap]],"")</f>
        <v/>
      </c>
    </row>
    <row r="2099" spans="1:4">
      <c r="A2099" s="20" t="str" cm="1">
        <f t="array" ref="A2099">IF(Table2[[#This Row],[Nodes]:[Nodes]]=4,Table2[[#This Row],[Gap]:[Gap]],"")</f>
        <v/>
      </c>
      <c r="B2099" s="20" t="str" cm="1">
        <f t="array" ref="B2099">IF(Table2[[#This Row],[Nodes]:[Nodes]]=5,Table2[[#This Row],[Gap]:[Gap]],"")</f>
        <v/>
      </c>
      <c r="C2099" s="20" t="str" cm="1">
        <f t="array" ref="C2099">IF(Table2[[#This Row],[Nodes]:[Nodes]]=6,Table2[[#This Row],[Gap]:[Gap]],"")</f>
        <v/>
      </c>
      <c r="D2099" s="20" t="str" cm="1">
        <f t="array" ref="D2099">IF(Table2[[#This Row],[Nodes]:[Nodes]]=7,Table2[[#This Row],[Gap]:[Gap]],"")</f>
        <v/>
      </c>
    </row>
    <row r="2100" spans="1:4">
      <c r="A2100" s="20" t="str" cm="1">
        <f t="array" ref="A2100">IF(Table2[[#This Row],[Nodes]:[Nodes]]=4,Table2[[#This Row],[Gap]:[Gap]],"")</f>
        <v/>
      </c>
      <c r="B2100" s="20" t="str" cm="1">
        <f t="array" ref="B2100">IF(Table2[[#This Row],[Nodes]:[Nodes]]=5,Table2[[#This Row],[Gap]:[Gap]],"")</f>
        <v/>
      </c>
      <c r="C2100" s="20" t="str" cm="1">
        <f t="array" ref="C2100">IF(Table2[[#This Row],[Nodes]:[Nodes]]=6,Table2[[#This Row],[Gap]:[Gap]],"")</f>
        <v/>
      </c>
      <c r="D2100" s="20" t="str" cm="1">
        <f t="array" ref="D2100">IF(Table2[[#This Row],[Nodes]:[Nodes]]=7,Table2[[#This Row],[Gap]:[Gap]],"")</f>
        <v/>
      </c>
    </row>
    <row r="2101" spans="1:4">
      <c r="A2101" s="20" t="str" cm="1">
        <f t="array" ref="A2101">IF(Table2[[#This Row],[Nodes]:[Nodes]]=4,Table2[[#This Row],[Gap]:[Gap]],"")</f>
        <v/>
      </c>
      <c r="B2101" s="20" t="str" cm="1">
        <f t="array" ref="B2101">IF(Table2[[#This Row],[Nodes]:[Nodes]]=5,Table2[[#This Row],[Gap]:[Gap]],"")</f>
        <v/>
      </c>
      <c r="C2101" s="20" t="str" cm="1">
        <f t="array" ref="C2101">IF(Table2[[#This Row],[Nodes]:[Nodes]]=6,Table2[[#This Row],[Gap]:[Gap]],"")</f>
        <v/>
      </c>
      <c r="D2101" s="20" t="str" cm="1">
        <f t="array" ref="D2101">IF(Table2[[#This Row],[Nodes]:[Nodes]]=7,Table2[[#This Row],[Gap]:[Gap]],"")</f>
        <v/>
      </c>
    </row>
    <row r="2102" spans="1:4">
      <c r="A2102" s="20" t="str" cm="1">
        <f t="array" ref="A2102">IF(Table2[[#This Row],[Nodes]:[Nodes]]=4,Table2[[#This Row],[Gap]:[Gap]],"")</f>
        <v/>
      </c>
      <c r="B2102" s="20" t="str" cm="1">
        <f t="array" ref="B2102">IF(Table2[[#This Row],[Nodes]:[Nodes]]=5,Table2[[#This Row],[Gap]:[Gap]],"")</f>
        <v/>
      </c>
      <c r="C2102" s="20" t="str" cm="1">
        <f t="array" ref="C2102">IF(Table2[[#This Row],[Nodes]:[Nodes]]=6,Table2[[#This Row],[Gap]:[Gap]],"")</f>
        <v/>
      </c>
      <c r="D2102" s="20" t="str" cm="1">
        <f t="array" ref="D2102">IF(Table2[[#This Row],[Nodes]:[Nodes]]=7,Table2[[#This Row],[Gap]:[Gap]],"")</f>
        <v/>
      </c>
    </row>
    <row r="2103" spans="1:4">
      <c r="A2103" s="20" t="str" cm="1">
        <f t="array" ref="A2103">IF(Table2[[#This Row],[Nodes]:[Nodes]]=4,Table2[[#This Row],[Gap]:[Gap]],"")</f>
        <v/>
      </c>
      <c r="B2103" s="20" t="str" cm="1">
        <f t="array" ref="B2103">IF(Table2[[#This Row],[Nodes]:[Nodes]]=5,Table2[[#This Row],[Gap]:[Gap]],"")</f>
        <v/>
      </c>
      <c r="C2103" s="20" t="str" cm="1">
        <f t="array" ref="C2103">IF(Table2[[#This Row],[Nodes]:[Nodes]]=6,Table2[[#This Row],[Gap]:[Gap]],"")</f>
        <v/>
      </c>
      <c r="D2103" s="20" t="str" cm="1">
        <f t="array" ref="D2103">IF(Table2[[#This Row],[Nodes]:[Nodes]]=7,Table2[[#This Row],[Gap]:[Gap]],"")</f>
        <v/>
      </c>
    </row>
    <row r="2104" spans="1:4">
      <c r="A2104" s="20" t="str" cm="1">
        <f t="array" ref="A2104">IF(Table2[[#This Row],[Nodes]:[Nodes]]=4,Table2[[#This Row],[Gap]:[Gap]],"")</f>
        <v/>
      </c>
      <c r="B2104" s="20" t="str" cm="1">
        <f t="array" ref="B2104">IF(Table2[[#This Row],[Nodes]:[Nodes]]=5,Table2[[#This Row],[Gap]:[Gap]],"")</f>
        <v/>
      </c>
      <c r="C2104" s="20" t="str" cm="1">
        <f t="array" ref="C2104">IF(Table2[[#This Row],[Nodes]:[Nodes]]=6,Table2[[#This Row],[Gap]:[Gap]],"")</f>
        <v/>
      </c>
      <c r="D2104" s="20" t="str" cm="1">
        <f t="array" ref="D2104">IF(Table2[[#This Row],[Nodes]:[Nodes]]=7,Table2[[#This Row],[Gap]:[Gap]],"")</f>
        <v/>
      </c>
    </row>
    <row r="2105" spans="1:4">
      <c r="A2105" s="20" t="str" cm="1">
        <f t="array" ref="A2105">IF(Table2[[#This Row],[Nodes]:[Nodes]]=4,Table2[[#This Row],[Gap]:[Gap]],"")</f>
        <v/>
      </c>
      <c r="B2105" s="20" t="str" cm="1">
        <f t="array" ref="B2105">IF(Table2[[#This Row],[Nodes]:[Nodes]]=5,Table2[[#This Row],[Gap]:[Gap]],"")</f>
        <v/>
      </c>
      <c r="C2105" s="20" t="str" cm="1">
        <f t="array" ref="C2105">IF(Table2[[#This Row],[Nodes]:[Nodes]]=6,Table2[[#This Row],[Gap]:[Gap]],"")</f>
        <v/>
      </c>
      <c r="D2105" s="20" t="str" cm="1">
        <f t="array" ref="D2105">IF(Table2[[#This Row],[Nodes]:[Nodes]]=7,Table2[[#This Row],[Gap]:[Gap]],"")</f>
        <v/>
      </c>
    </row>
    <row r="2106" spans="1:4">
      <c r="A2106" s="20" t="str" cm="1">
        <f t="array" ref="A2106">IF(Table2[[#This Row],[Nodes]:[Nodes]]=4,Table2[[#This Row],[Gap]:[Gap]],"")</f>
        <v/>
      </c>
      <c r="B2106" s="20" t="str" cm="1">
        <f t="array" ref="B2106">IF(Table2[[#This Row],[Nodes]:[Nodes]]=5,Table2[[#This Row],[Gap]:[Gap]],"")</f>
        <v/>
      </c>
      <c r="C2106" s="20" t="str" cm="1">
        <f t="array" ref="C2106">IF(Table2[[#This Row],[Nodes]:[Nodes]]=6,Table2[[#This Row],[Gap]:[Gap]],"")</f>
        <v/>
      </c>
      <c r="D2106" s="20" t="str" cm="1">
        <f t="array" ref="D2106">IF(Table2[[#This Row],[Nodes]:[Nodes]]=7,Table2[[#This Row],[Gap]:[Gap]],"")</f>
        <v/>
      </c>
    </row>
    <row r="2107" spans="1:4">
      <c r="A2107" s="20" t="str" cm="1">
        <f t="array" ref="A2107">IF(Table2[[#This Row],[Nodes]:[Nodes]]=4,Table2[[#This Row],[Gap]:[Gap]],"")</f>
        <v/>
      </c>
      <c r="B2107" s="20" t="str" cm="1">
        <f t="array" ref="B2107">IF(Table2[[#This Row],[Nodes]:[Nodes]]=5,Table2[[#This Row],[Gap]:[Gap]],"")</f>
        <v/>
      </c>
      <c r="C2107" s="20" t="str" cm="1">
        <f t="array" ref="C2107">IF(Table2[[#This Row],[Nodes]:[Nodes]]=6,Table2[[#This Row],[Gap]:[Gap]],"")</f>
        <v/>
      </c>
      <c r="D2107" s="20" t="str" cm="1">
        <f t="array" ref="D2107">IF(Table2[[#This Row],[Nodes]:[Nodes]]=7,Table2[[#This Row],[Gap]:[Gap]],"")</f>
        <v/>
      </c>
    </row>
    <row r="2108" spans="1:4">
      <c r="A2108" s="20" t="str" cm="1">
        <f t="array" ref="A2108">IF(Table2[[#This Row],[Nodes]:[Nodes]]=4,Table2[[#This Row],[Gap]:[Gap]],"")</f>
        <v/>
      </c>
      <c r="B2108" s="20" t="str" cm="1">
        <f t="array" ref="B2108">IF(Table2[[#This Row],[Nodes]:[Nodes]]=5,Table2[[#This Row],[Gap]:[Gap]],"")</f>
        <v/>
      </c>
      <c r="C2108" s="20" t="str" cm="1">
        <f t="array" ref="C2108">IF(Table2[[#This Row],[Nodes]:[Nodes]]=6,Table2[[#This Row],[Gap]:[Gap]],"")</f>
        <v/>
      </c>
      <c r="D2108" s="20" t="str" cm="1">
        <f t="array" ref="D2108">IF(Table2[[#This Row],[Nodes]:[Nodes]]=7,Table2[[#This Row],[Gap]:[Gap]],"")</f>
        <v/>
      </c>
    </row>
    <row r="2109" spans="1:4">
      <c r="A2109" s="20" t="str" cm="1">
        <f t="array" ref="A2109">IF(Table2[[#This Row],[Nodes]:[Nodes]]=4,Table2[[#This Row],[Gap]:[Gap]],"")</f>
        <v/>
      </c>
      <c r="B2109" s="20" t="str" cm="1">
        <f t="array" ref="B2109">IF(Table2[[#This Row],[Nodes]:[Nodes]]=5,Table2[[#This Row],[Gap]:[Gap]],"")</f>
        <v/>
      </c>
      <c r="C2109" s="20" t="str" cm="1">
        <f t="array" ref="C2109">IF(Table2[[#This Row],[Nodes]:[Nodes]]=6,Table2[[#This Row],[Gap]:[Gap]],"")</f>
        <v/>
      </c>
      <c r="D2109" s="20" t="str" cm="1">
        <f t="array" ref="D2109">IF(Table2[[#This Row],[Nodes]:[Nodes]]=7,Table2[[#This Row],[Gap]:[Gap]],"")</f>
        <v/>
      </c>
    </row>
    <row r="2110" spans="1:4">
      <c r="A2110" s="20" t="str" cm="1">
        <f t="array" ref="A2110">IF(Table2[[#This Row],[Nodes]:[Nodes]]=4,Table2[[#This Row],[Gap]:[Gap]],"")</f>
        <v/>
      </c>
      <c r="B2110" s="20" t="str" cm="1">
        <f t="array" ref="B2110">IF(Table2[[#This Row],[Nodes]:[Nodes]]=5,Table2[[#This Row],[Gap]:[Gap]],"")</f>
        <v/>
      </c>
      <c r="C2110" s="20" t="str" cm="1">
        <f t="array" ref="C2110">IF(Table2[[#This Row],[Nodes]:[Nodes]]=6,Table2[[#This Row],[Gap]:[Gap]],"")</f>
        <v/>
      </c>
      <c r="D2110" s="20" t="str" cm="1">
        <f t="array" ref="D2110">IF(Table2[[#This Row],[Nodes]:[Nodes]]=7,Table2[[#This Row],[Gap]:[Gap]],"")</f>
        <v/>
      </c>
    </row>
    <row r="2111" spans="1:4">
      <c r="A2111" s="20" t="str" cm="1">
        <f t="array" ref="A2111">IF(Table2[[#This Row],[Nodes]:[Nodes]]=4,Table2[[#This Row],[Gap]:[Gap]],"")</f>
        <v/>
      </c>
      <c r="B2111" s="20" t="str" cm="1">
        <f t="array" ref="B2111">IF(Table2[[#This Row],[Nodes]:[Nodes]]=5,Table2[[#This Row],[Gap]:[Gap]],"")</f>
        <v/>
      </c>
      <c r="C2111" s="20" t="str" cm="1">
        <f t="array" ref="C2111">IF(Table2[[#This Row],[Nodes]:[Nodes]]=6,Table2[[#This Row],[Gap]:[Gap]],"")</f>
        <v/>
      </c>
      <c r="D2111" s="20" t="str" cm="1">
        <f t="array" ref="D2111">IF(Table2[[#This Row],[Nodes]:[Nodes]]=7,Table2[[#This Row],[Gap]:[Gap]],"")</f>
        <v/>
      </c>
    </row>
    <row r="2112" spans="1:4">
      <c r="A2112" s="20" t="str" cm="1">
        <f t="array" ref="A2112">IF(Table2[[#This Row],[Nodes]:[Nodes]]=4,Table2[[#This Row],[Gap]:[Gap]],"")</f>
        <v/>
      </c>
      <c r="B2112" s="20" t="str" cm="1">
        <f t="array" ref="B2112">IF(Table2[[#This Row],[Nodes]:[Nodes]]=5,Table2[[#This Row],[Gap]:[Gap]],"")</f>
        <v/>
      </c>
      <c r="C2112" s="20" t="str" cm="1">
        <f t="array" ref="C2112">IF(Table2[[#This Row],[Nodes]:[Nodes]]=6,Table2[[#This Row],[Gap]:[Gap]],"")</f>
        <v/>
      </c>
      <c r="D2112" s="20" t="str" cm="1">
        <f t="array" ref="D2112">IF(Table2[[#This Row],[Nodes]:[Nodes]]=7,Table2[[#This Row],[Gap]:[Gap]],"")</f>
        <v/>
      </c>
    </row>
    <row r="2113" spans="1:4">
      <c r="A2113" s="20" t="str" cm="1">
        <f t="array" ref="A2113">IF(Table2[[#This Row],[Nodes]:[Nodes]]=4,Table2[[#This Row],[Gap]:[Gap]],"")</f>
        <v/>
      </c>
      <c r="B2113" s="20" t="str" cm="1">
        <f t="array" ref="B2113">IF(Table2[[#This Row],[Nodes]:[Nodes]]=5,Table2[[#This Row],[Gap]:[Gap]],"")</f>
        <v/>
      </c>
      <c r="C2113" s="20" t="str" cm="1">
        <f t="array" ref="C2113">IF(Table2[[#This Row],[Nodes]:[Nodes]]=6,Table2[[#This Row],[Gap]:[Gap]],"")</f>
        <v/>
      </c>
      <c r="D2113" s="20" t="str" cm="1">
        <f t="array" ref="D2113">IF(Table2[[#This Row],[Nodes]:[Nodes]]=7,Table2[[#This Row],[Gap]:[Gap]],"")</f>
        <v/>
      </c>
    </row>
    <row r="2114" spans="1:4">
      <c r="A2114" s="20" t="str" cm="1">
        <f t="array" ref="A2114">IF(Table2[[#This Row],[Nodes]:[Nodes]]=4,Table2[[#This Row],[Gap]:[Gap]],"")</f>
        <v/>
      </c>
      <c r="B2114" s="20" t="str" cm="1">
        <f t="array" ref="B2114">IF(Table2[[#This Row],[Nodes]:[Nodes]]=5,Table2[[#This Row],[Gap]:[Gap]],"")</f>
        <v/>
      </c>
      <c r="C2114" s="20" t="str" cm="1">
        <f t="array" ref="C2114">IF(Table2[[#This Row],[Nodes]:[Nodes]]=6,Table2[[#This Row],[Gap]:[Gap]],"")</f>
        <v/>
      </c>
      <c r="D2114" s="20" t="str" cm="1">
        <f t="array" ref="D2114">IF(Table2[[#This Row],[Nodes]:[Nodes]]=7,Table2[[#This Row],[Gap]:[Gap]],"")</f>
        <v/>
      </c>
    </row>
    <row r="2115" spans="1:4">
      <c r="A2115" s="20" t="str" cm="1">
        <f t="array" ref="A2115">IF(Table2[[#This Row],[Nodes]:[Nodes]]=4,Table2[[#This Row],[Gap]:[Gap]],"")</f>
        <v/>
      </c>
      <c r="B2115" s="20" t="str" cm="1">
        <f t="array" ref="B2115">IF(Table2[[#This Row],[Nodes]:[Nodes]]=5,Table2[[#This Row],[Gap]:[Gap]],"")</f>
        <v/>
      </c>
      <c r="C2115" s="20" t="str" cm="1">
        <f t="array" ref="C2115">IF(Table2[[#This Row],[Nodes]:[Nodes]]=6,Table2[[#This Row],[Gap]:[Gap]],"")</f>
        <v/>
      </c>
      <c r="D2115" s="20" t="str" cm="1">
        <f t="array" ref="D2115">IF(Table2[[#This Row],[Nodes]:[Nodes]]=7,Table2[[#This Row],[Gap]:[Gap]],"")</f>
        <v/>
      </c>
    </row>
    <row r="2116" spans="1:4">
      <c r="A2116" s="20" t="str" cm="1">
        <f t="array" ref="A2116">IF(Table2[[#This Row],[Nodes]:[Nodes]]=4,Table2[[#This Row],[Gap]:[Gap]],"")</f>
        <v/>
      </c>
      <c r="B2116" s="20" t="str" cm="1">
        <f t="array" ref="B2116">IF(Table2[[#This Row],[Nodes]:[Nodes]]=5,Table2[[#This Row],[Gap]:[Gap]],"")</f>
        <v/>
      </c>
      <c r="C2116" s="20" t="str" cm="1">
        <f t="array" ref="C2116">IF(Table2[[#This Row],[Nodes]:[Nodes]]=6,Table2[[#This Row],[Gap]:[Gap]],"")</f>
        <v/>
      </c>
      <c r="D2116" s="20" t="str" cm="1">
        <f t="array" ref="D2116">IF(Table2[[#This Row],[Nodes]:[Nodes]]=7,Table2[[#This Row],[Gap]:[Gap]],"")</f>
        <v/>
      </c>
    </row>
    <row r="2117" spans="1:4">
      <c r="A2117" s="20" t="str" cm="1">
        <f t="array" ref="A2117">IF(Table2[[#This Row],[Nodes]:[Nodes]]=4,Table2[[#This Row],[Gap]:[Gap]],"")</f>
        <v/>
      </c>
      <c r="B2117" s="20" t="str" cm="1">
        <f t="array" ref="B2117">IF(Table2[[#This Row],[Nodes]:[Nodes]]=5,Table2[[#This Row],[Gap]:[Gap]],"")</f>
        <v/>
      </c>
      <c r="C2117" s="20" t="str" cm="1">
        <f t="array" ref="C2117">IF(Table2[[#This Row],[Nodes]:[Nodes]]=6,Table2[[#This Row],[Gap]:[Gap]],"")</f>
        <v/>
      </c>
      <c r="D2117" s="20" t="str" cm="1">
        <f t="array" ref="D2117">IF(Table2[[#This Row],[Nodes]:[Nodes]]=7,Table2[[#This Row],[Gap]:[Gap]],"")</f>
        <v/>
      </c>
    </row>
    <row r="2118" spans="1:4">
      <c r="A2118" s="20" t="str" cm="1">
        <f t="array" ref="A2118">IF(Table2[[#This Row],[Nodes]:[Nodes]]=4,Table2[[#This Row],[Gap]:[Gap]],"")</f>
        <v/>
      </c>
      <c r="B2118" s="20" t="str" cm="1">
        <f t="array" ref="B2118">IF(Table2[[#This Row],[Nodes]:[Nodes]]=5,Table2[[#This Row],[Gap]:[Gap]],"")</f>
        <v/>
      </c>
      <c r="C2118" s="20" t="str" cm="1">
        <f t="array" ref="C2118">IF(Table2[[#This Row],[Nodes]:[Nodes]]=6,Table2[[#This Row],[Gap]:[Gap]],"")</f>
        <v/>
      </c>
      <c r="D2118" s="20" t="str" cm="1">
        <f t="array" ref="D2118">IF(Table2[[#This Row],[Nodes]:[Nodes]]=7,Table2[[#This Row],[Gap]:[Gap]],"")</f>
        <v/>
      </c>
    </row>
    <row r="2119" spans="1:4">
      <c r="A2119" s="20" t="str" cm="1">
        <f t="array" ref="A2119">IF(Table2[[#This Row],[Nodes]:[Nodes]]=4,Table2[[#This Row],[Gap]:[Gap]],"")</f>
        <v/>
      </c>
      <c r="B2119" s="20" t="str" cm="1">
        <f t="array" ref="B2119">IF(Table2[[#This Row],[Nodes]:[Nodes]]=5,Table2[[#This Row],[Gap]:[Gap]],"")</f>
        <v/>
      </c>
      <c r="C2119" s="20" t="str" cm="1">
        <f t="array" ref="C2119">IF(Table2[[#This Row],[Nodes]:[Nodes]]=6,Table2[[#This Row],[Gap]:[Gap]],"")</f>
        <v/>
      </c>
      <c r="D2119" s="20" t="str" cm="1">
        <f t="array" ref="D2119">IF(Table2[[#This Row],[Nodes]:[Nodes]]=7,Table2[[#This Row],[Gap]:[Gap]],"")</f>
        <v/>
      </c>
    </row>
    <row r="2120" spans="1:4">
      <c r="A2120" s="20" t="str" cm="1">
        <f t="array" ref="A2120">IF(Table2[[#This Row],[Nodes]:[Nodes]]=4,Table2[[#This Row],[Gap]:[Gap]],"")</f>
        <v/>
      </c>
      <c r="B2120" s="20" t="str" cm="1">
        <f t="array" ref="B2120">IF(Table2[[#This Row],[Nodes]:[Nodes]]=5,Table2[[#This Row],[Gap]:[Gap]],"")</f>
        <v/>
      </c>
      <c r="C2120" s="20" t="str" cm="1">
        <f t="array" ref="C2120">IF(Table2[[#This Row],[Nodes]:[Nodes]]=6,Table2[[#This Row],[Gap]:[Gap]],"")</f>
        <v/>
      </c>
      <c r="D2120" s="20" t="str" cm="1">
        <f t="array" ref="D2120">IF(Table2[[#This Row],[Nodes]:[Nodes]]=7,Table2[[#This Row],[Gap]:[Gap]],"")</f>
        <v/>
      </c>
    </row>
    <row r="2121" spans="1:4">
      <c r="A2121" s="20" t="str" cm="1">
        <f t="array" ref="A2121">IF(Table2[[#This Row],[Nodes]:[Nodes]]=4,Table2[[#This Row],[Gap]:[Gap]],"")</f>
        <v/>
      </c>
      <c r="B2121" s="20" t="str" cm="1">
        <f t="array" ref="B2121">IF(Table2[[#This Row],[Nodes]:[Nodes]]=5,Table2[[#This Row],[Gap]:[Gap]],"")</f>
        <v/>
      </c>
      <c r="C2121" s="20" t="str" cm="1">
        <f t="array" ref="C2121">IF(Table2[[#This Row],[Nodes]:[Nodes]]=6,Table2[[#This Row],[Gap]:[Gap]],"")</f>
        <v/>
      </c>
      <c r="D2121" s="20" t="str" cm="1">
        <f t="array" ref="D2121">IF(Table2[[#This Row],[Nodes]:[Nodes]]=7,Table2[[#This Row],[Gap]:[Gap]],"")</f>
        <v/>
      </c>
    </row>
    <row r="2122" spans="1:4">
      <c r="A2122" s="20" t="str" cm="1">
        <f t="array" ref="A2122">IF(Table2[[#This Row],[Nodes]:[Nodes]]=4,Table2[[#This Row],[Gap]:[Gap]],"")</f>
        <v/>
      </c>
      <c r="B2122" s="20" t="str" cm="1">
        <f t="array" ref="B2122">IF(Table2[[#This Row],[Nodes]:[Nodes]]=5,Table2[[#This Row],[Gap]:[Gap]],"")</f>
        <v/>
      </c>
      <c r="C2122" s="20" t="str" cm="1">
        <f t="array" ref="C2122">IF(Table2[[#This Row],[Nodes]:[Nodes]]=6,Table2[[#This Row],[Gap]:[Gap]],"")</f>
        <v/>
      </c>
      <c r="D2122" s="20" t="str" cm="1">
        <f t="array" ref="D2122">IF(Table2[[#This Row],[Nodes]:[Nodes]]=7,Table2[[#This Row],[Gap]:[Gap]],"")</f>
        <v/>
      </c>
    </row>
    <row r="2123" spans="1:4">
      <c r="A2123" s="20" t="str" cm="1">
        <f t="array" ref="A2123">IF(Table2[[#This Row],[Nodes]:[Nodes]]=4,Table2[[#This Row],[Gap]:[Gap]],"")</f>
        <v/>
      </c>
      <c r="B2123" s="20" t="str" cm="1">
        <f t="array" ref="B2123">IF(Table2[[#This Row],[Nodes]:[Nodes]]=5,Table2[[#This Row],[Gap]:[Gap]],"")</f>
        <v/>
      </c>
      <c r="C2123" s="20" t="str" cm="1">
        <f t="array" ref="C2123">IF(Table2[[#This Row],[Nodes]:[Nodes]]=6,Table2[[#This Row],[Gap]:[Gap]],"")</f>
        <v/>
      </c>
      <c r="D2123" s="20" t="str" cm="1">
        <f t="array" ref="D2123">IF(Table2[[#This Row],[Nodes]:[Nodes]]=7,Table2[[#This Row],[Gap]:[Gap]],"")</f>
        <v/>
      </c>
    </row>
    <row r="2124" spans="1:4">
      <c r="A2124" s="20" t="str" cm="1">
        <f t="array" ref="A2124">IF(Table2[[#This Row],[Nodes]:[Nodes]]=4,Table2[[#This Row],[Gap]:[Gap]],"")</f>
        <v/>
      </c>
      <c r="B2124" s="20" t="str" cm="1">
        <f t="array" ref="B2124">IF(Table2[[#This Row],[Nodes]:[Nodes]]=5,Table2[[#This Row],[Gap]:[Gap]],"")</f>
        <v/>
      </c>
      <c r="C2124" s="20" t="str" cm="1">
        <f t="array" ref="C2124">IF(Table2[[#This Row],[Nodes]:[Nodes]]=6,Table2[[#This Row],[Gap]:[Gap]],"")</f>
        <v/>
      </c>
      <c r="D2124" s="20" t="str" cm="1">
        <f t="array" ref="D2124">IF(Table2[[#This Row],[Nodes]:[Nodes]]=7,Table2[[#This Row],[Gap]:[Gap]],"")</f>
        <v/>
      </c>
    </row>
    <row r="2125" spans="1:4">
      <c r="A2125" s="20" t="str" cm="1">
        <f t="array" ref="A2125">IF(Table2[[#This Row],[Nodes]:[Nodes]]=4,Table2[[#This Row],[Gap]:[Gap]],"")</f>
        <v/>
      </c>
      <c r="B2125" s="20" t="str" cm="1">
        <f t="array" ref="B2125">IF(Table2[[#This Row],[Nodes]:[Nodes]]=5,Table2[[#This Row],[Gap]:[Gap]],"")</f>
        <v/>
      </c>
      <c r="C2125" s="20" t="str" cm="1">
        <f t="array" ref="C2125">IF(Table2[[#This Row],[Nodes]:[Nodes]]=6,Table2[[#This Row],[Gap]:[Gap]],"")</f>
        <v/>
      </c>
      <c r="D2125" s="20" t="str" cm="1">
        <f t="array" ref="D2125">IF(Table2[[#This Row],[Nodes]:[Nodes]]=7,Table2[[#This Row],[Gap]:[Gap]],"")</f>
        <v/>
      </c>
    </row>
    <row r="2126" spans="1:4">
      <c r="A2126" s="20" t="str" cm="1">
        <f t="array" ref="A2126">IF(Table2[[#This Row],[Nodes]:[Nodes]]=4,Table2[[#This Row],[Gap]:[Gap]],"")</f>
        <v/>
      </c>
      <c r="B2126" s="20" t="str" cm="1">
        <f t="array" ref="B2126">IF(Table2[[#This Row],[Nodes]:[Nodes]]=5,Table2[[#This Row],[Gap]:[Gap]],"")</f>
        <v/>
      </c>
      <c r="C2126" s="20" t="str" cm="1">
        <f t="array" ref="C2126">IF(Table2[[#This Row],[Nodes]:[Nodes]]=6,Table2[[#This Row],[Gap]:[Gap]],"")</f>
        <v/>
      </c>
      <c r="D2126" s="20" t="str" cm="1">
        <f t="array" ref="D2126">IF(Table2[[#This Row],[Nodes]:[Nodes]]=7,Table2[[#This Row],[Gap]:[Gap]],"")</f>
        <v/>
      </c>
    </row>
    <row r="2127" spans="1:4">
      <c r="A2127" s="20" t="str" cm="1">
        <f t="array" ref="A2127">IF(Table2[[#This Row],[Nodes]:[Nodes]]=4,Table2[[#This Row],[Gap]:[Gap]],"")</f>
        <v/>
      </c>
      <c r="B2127" s="20" t="str" cm="1">
        <f t="array" ref="B2127">IF(Table2[[#This Row],[Nodes]:[Nodes]]=5,Table2[[#This Row],[Gap]:[Gap]],"")</f>
        <v/>
      </c>
      <c r="C2127" s="20" t="str" cm="1">
        <f t="array" ref="C2127">IF(Table2[[#This Row],[Nodes]:[Nodes]]=6,Table2[[#This Row],[Gap]:[Gap]],"")</f>
        <v/>
      </c>
      <c r="D2127" s="20" t="str" cm="1">
        <f t="array" ref="D2127">IF(Table2[[#This Row],[Nodes]:[Nodes]]=7,Table2[[#This Row],[Gap]:[Gap]],"")</f>
        <v/>
      </c>
    </row>
    <row r="2128" spans="1:4">
      <c r="A2128" s="20" t="str" cm="1">
        <f t="array" ref="A2128">IF(Table2[[#This Row],[Nodes]:[Nodes]]=4,Table2[[#This Row],[Gap]:[Gap]],"")</f>
        <v/>
      </c>
      <c r="B2128" s="20" t="str" cm="1">
        <f t="array" ref="B2128">IF(Table2[[#This Row],[Nodes]:[Nodes]]=5,Table2[[#This Row],[Gap]:[Gap]],"")</f>
        <v/>
      </c>
      <c r="C2128" s="20" t="str" cm="1">
        <f t="array" ref="C2128">IF(Table2[[#This Row],[Nodes]:[Nodes]]=6,Table2[[#This Row],[Gap]:[Gap]],"")</f>
        <v/>
      </c>
      <c r="D2128" s="20" t="str" cm="1">
        <f t="array" ref="D2128">IF(Table2[[#This Row],[Nodes]:[Nodes]]=7,Table2[[#This Row],[Gap]:[Gap]],"")</f>
        <v/>
      </c>
    </row>
    <row r="2129" spans="1:4">
      <c r="A2129" s="20" t="str" cm="1">
        <f t="array" ref="A2129">IF(Table2[[#This Row],[Nodes]:[Nodes]]=4,Table2[[#This Row],[Gap]:[Gap]],"")</f>
        <v/>
      </c>
      <c r="B2129" s="20" t="str" cm="1">
        <f t="array" ref="B2129">IF(Table2[[#This Row],[Nodes]:[Nodes]]=5,Table2[[#This Row],[Gap]:[Gap]],"")</f>
        <v/>
      </c>
      <c r="C2129" s="20" t="str" cm="1">
        <f t="array" ref="C2129">IF(Table2[[#This Row],[Nodes]:[Nodes]]=6,Table2[[#This Row],[Gap]:[Gap]],"")</f>
        <v/>
      </c>
      <c r="D2129" s="20" t="str" cm="1">
        <f t="array" ref="D2129">IF(Table2[[#This Row],[Nodes]:[Nodes]]=7,Table2[[#This Row],[Gap]:[Gap]],"")</f>
        <v/>
      </c>
    </row>
    <row r="2130" spans="1:4">
      <c r="A2130" s="20" t="str" cm="1">
        <f t="array" ref="A2130">IF(Table2[[#This Row],[Nodes]:[Nodes]]=4,Table2[[#This Row],[Gap]:[Gap]],"")</f>
        <v/>
      </c>
      <c r="B2130" s="20" t="str" cm="1">
        <f t="array" ref="B2130">IF(Table2[[#This Row],[Nodes]:[Nodes]]=5,Table2[[#This Row],[Gap]:[Gap]],"")</f>
        <v/>
      </c>
      <c r="C2130" s="20" t="str" cm="1">
        <f t="array" ref="C2130">IF(Table2[[#This Row],[Nodes]:[Nodes]]=6,Table2[[#This Row],[Gap]:[Gap]],"")</f>
        <v/>
      </c>
      <c r="D2130" s="20" t="str" cm="1">
        <f t="array" ref="D2130">IF(Table2[[#This Row],[Nodes]:[Nodes]]=7,Table2[[#This Row],[Gap]:[Gap]],"")</f>
        <v/>
      </c>
    </row>
    <row r="2131" spans="1:4">
      <c r="A2131" s="20" t="str" cm="1">
        <f t="array" ref="A2131">IF(Table2[[#This Row],[Nodes]:[Nodes]]=4,Table2[[#This Row],[Gap]:[Gap]],"")</f>
        <v/>
      </c>
      <c r="B2131" s="20" t="str" cm="1">
        <f t="array" ref="B2131">IF(Table2[[#This Row],[Nodes]:[Nodes]]=5,Table2[[#This Row],[Gap]:[Gap]],"")</f>
        <v/>
      </c>
      <c r="C2131" s="20" t="str" cm="1">
        <f t="array" ref="C2131">IF(Table2[[#This Row],[Nodes]:[Nodes]]=6,Table2[[#This Row],[Gap]:[Gap]],"")</f>
        <v/>
      </c>
      <c r="D2131" s="20" t="str" cm="1">
        <f t="array" ref="D2131">IF(Table2[[#This Row],[Nodes]:[Nodes]]=7,Table2[[#This Row],[Gap]:[Gap]],"")</f>
        <v/>
      </c>
    </row>
    <row r="2132" spans="1:4">
      <c r="A2132" s="20" t="str" cm="1">
        <f t="array" ref="A2132">IF(Table2[[#This Row],[Nodes]:[Nodes]]=4,Table2[[#This Row],[Gap]:[Gap]],"")</f>
        <v/>
      </c>
      <c r="B2132" s="20" t="str" cm="1">
        <f t="array" ref="B2132">IF(Table2[[#This Row],[Nodes]:[Nodes]]=5,Table2[[#This Row],[Gap]:[Gap]],"")</f>
        <v/>
      </c>
      <c r="C2132" s="20" t="str" cm="1">
        <f t="array" ref="C2132">IF(Table2[[#This Row],[Nodes]:[Nodes]]=6,Table2[[#This Row],[Gap]:[Gap]],"")</f>
        <v/>
      </c>
      <c r="D2132" s="20" t="str" cm="1">
        <f t="array" ref="D2132">IF(Table2[[#This Row],[Nodes]:[Nodes]]=7,Table2[[#This Row],[Gap]:[Gap]],"")</f>
        <v/>
      </c>
    </row>
    <row r="2133" spans="1:4">
      <c r="A2133" s="20" t="str" cm="1">
        <f t="array" ref="A2133">IF(Table2[[#This Row],[Nodes]:[Nodes]]=4,Table2[[#This Row],[Gap]:[Gap]],"")</f>
        <v/>
      </c>
      <c r="B2133" s="20" t="str" cm="1">
        <f t="array" ref="B2133">IF(Table2[[#This Row],[Nodes]:[Nodes]]=5,Table2[[#This Row],[Gap]:[Gap]],"")</f>
        <v/>
      </c>
      <c r="C2133" s="20" t="str" cm="1">
        <f t="array" ref="C2133">IF(Table2[[#This Row],[Nodes]:[Nodes]]=6,Table2[[#This Row],[Gap]:[Gap]],"")</f>
        <v/>
      </c>
      <c r="D2133" s="20" t="str" cm="1">
        <f t="array" ref="D2133">IF(Table2[[#This Row],[Nodes]:[Nodes]]=7,Table2[[#This Row],[Gap]:[Gap]],"")</f>
        <v/>
      </c>
    </row>
    <row r="2134" spans="1:4">
      <c r="A2134" s="20" t="str" cm="1">
        <f t="array" ref="A2134">IF(Table2[[#This Row],[Nodes]:[Nodes]]=4,Table2[[#This Row],[Gap]:[Gap]],"")</f>
        <v/>
      </c>
      <c r="B2134" s="20" t="str" cm="1">
        <f t="array" ref="B2134">IF(Table2[[#This Row],[Nodes]:[Nodes]]=5,Table2[[#This Row],[Gap]:[Gap]],"")</f>
        <v/>
      </c>
      <c r="C2134" s="20" t="str" cm="1">
        <f t="array" ref="C2134">IF(Table2[[#This Row],[Nodes]:[Nodes]]=6,Table2[[#This Row],[Gap]:[Gap]],"")</f>
        <v/>
      </c>
      <c r="D2134" s="20" t="str" cm="1">
        <f t="array" ref="D2134">IF(Table2[[#This Row],[Nodes]:[Nodes]]=7,Table2[[#This Row],[Gap]:[Gap]],"")</f>
        <v/>
      </c>
    </row>
    <row r="2135" spans="1:4">
      <c r="A2135" s="20" t="str" cm="1">
        <f t="array" ref="A2135">IF(Table2[[#This Row],[Nodes]:[Nodes]]=4,Table2[[#This Row],[Gap]:[Gap]],"")</f>
        <v/>
      </c>
      <c r="B2135" s="20" t="str" cm="1">
        <f t="array" ref="B2135">IF(Table2[[#This Row],[Nodes]:[Nodes]]=5,Table2[[#This Row],[Gap]:[Gap]],"")</f>
        <v/>
      </c>
      <c r="C2135" s="20" t="str" cm="1">
        <f t="array" ref="C2135">IF(Table2[[#This Row],[Nodes]:[Nodes]]=6,Table2[[#This Row],[Gap]:[Gap]],"")</f>
        <v/>
      </c>
      <c r="D2135" s="20" t="str" cm="1">
        <f t="array" ref="D2135">IF(Table2[[#This Row],[Nodes]:[Nodes]]=7,Table2[[#This Row],[Gap]:[Gap]],"")</f>
        <v/>
      </c>
    </row>
    <row r="2136" spans="1:4">
      <c r="A2136" s="20" t="str" cm="1">
        <f t="array" ref="A2136">IF(Table2[[#This Row],[Nodes]:[Nodes]]=4,Table2[[#This Row],[Gap]:[Gap]],"")</f>
        <v/>
      </c>
      <c r="B2136" s="20" t="str" cm="1">
        <f t="array" ref="B2136">IF(Table2[[#This Row],[Nodes]:[Nodes]]=5,Table2[[#This Row],[Gap]:[Gap]],"")</f>
        <v/>
      </c>
      <c r="C2136" s="20" t="str" cm="1">
        <f t="array" ref="C2136">IF(Table2[[#This Row],[Nodes]:[Nodes]]=6,Table2[[#This Row],[Gap]:[Gap]],"")</f>
        <v/>
      </c>
      <c r="D2136" s="20" t="str" cm="1">
        <f t="array" ref="D2136">IF(Table2[[#This Row],[Nodes]:[Nodes]]=7,Table2[[#This Row],[Gap]:[Gap]],"")</f>
        <v/>
      </c>
    </row>
    <row r="2137" spans="1:4">
      <c r="A2137" s="20" t="str" cm="1">
        <f t="array" ref="A2137">IF(Table2[[#This Row],[Nodes]:[Nodes]]=4,Table2[[#This Row],[Gap]:[Gap]],"")</f>
        <v/>
      </c>
      <c r="B2137" s="20" t="str" cm="1">
        <f t="array" ref="B2137">IF(Table2[[#This Row],[Nodes]:[Nodes]]=5,Table2[[#This Row],[Gap]:[Gap]],"")</f>
        <v/>
      </c>
      <c r="C2137" s="20" t="str" cm="1">
        <f t="array" ref="C2137">IF(Table2[[#This Row],[Nodes]:[Nodes]]=6,Table2[[#This Row],[Gap]:[Gap]],"")</f>
        <v/>
      </c>
      <c r="D2137" s="20" t="str" cm="1">
        <f t="array" ref="D2137">IF(Table2[[#This Row],[Nodes]:[Nodes]]=7,Table2[[#This Row],[Gap]:[Gap]],"")</f>
        <v/>
      </c>
    </row>
    <row r="2138" spans="1:4">
      <c r="A2138" s="20" t="str" cm="1">
        <f t="array" ref="A2138">IF(Table2[[#This Row],[Nodes]:[Nodes]]=4,Table2[[#This Row],[Gap]:[Gap]],"")</f>
        <v/>
      </c>
      <c r="B2138" s="20" t="str" cm="1">
        <f t="array" ref="B2138">IF(Table2[[#This Row],[Nodes]:[Nodes]]=5,Table2[[#This Row],[Gap]:[Gap]],"")</f>
        <v/>
      </c>
      <c r="C2138" s="20" t="str" cm="1">
        <f t="array" ref="C2138">IF(Table2[[#This Row],[Nodes]:[Nodes]]=6,Table2[[#This Row],[Gap]:[Gap]],"")</f>
        <v/>
      </c>
      <c r="D2138" s="20" t="str" cm="1">
        <f t="array" ref="D2138">IF(Table2[[#This Row],[Nodes]:[Nodes]]=7,Table2[[#This Row],[Gap]:[Gap]],"")</f>
        <v/>
      </c>
    </row>
    <row r="2139" spans="1:4">
      <c r="A2139" s="20" t="str" cm="1">
        <f t="array" ref="A2139">IF(Table2[[#This Row],[Nodes]:[Nodes]]=4,Table2[[#This Row],[Gap]:[Gap]],"")</f>
        <v/>
      </c>
      <c r="B2139" s="20" t="str" cm="1">
        <f t="array" ref="B2139">IF(Table2[[#This Row],[Nodes]:[Nodes]]=5,Table2[[#This Row],[Gap]:[Gap]],"")</f>
        <v/>
      </c>
      <c r="C2139" s="20" t="str" cm="1">
        <f t="array" ref="C2139">IF(Table2[[#This Row],[Nodes]:[Nodes]]=6,Table2[[#This Row],[Gap]:[Gap]],"")</f>
        <v/>
      </c>
      <c r="D2139" s="20" t="str" cm="1">
        <f t="array" ref="D2139">IF(Table2[[#This Row],[Nodes]:[Nodes]]=7,Table2[[#This Row],[Gap]:[Gap]],"")</f>
        <v/>
      </c>
    </row>
    <row r="2140" spans="1:4">
      <c r="A2140" s="20" t="str" cm="1">
        <f t="array" ref="A2140">IF(Table2[[#This Row],[Nodes]:[Nodes]]=4,Table2[[#This Row],[Gap]:[Gap]],"")</f>
        <v/>
      </c>
      <c r="B2140" s="20" t="str" cm="1">
        <f t="array" ref="B2140">IF(Table2[[#This Row],[Nodes]:[Nodes]]=5,Table2[[#This Row],[Gap]:[Gap]],"")</f>
        <v/>
      </c>
      <c r="C2140" s="20" t="str" cm="1">
        <f t="array" ref="C2140">IF(Table2[[#This Row],[Nodes]:[Nodes]]=6,Table2[[#This Row],[Gap]:[Gap]],"")</f>
        <v/>
      </c>
      <c r="D2140" s="20" t="str" cm="1">
        <f t="array" ref="D2140">IF(Table2[[#This Row],[Nodes]:[Nodes]]=7,Table2[[#This Row],[Gap]:[Gap]],"")</f>
        <v/>
      </c>
    </row>
    <row r="2141" spans="1:4">
      <c r="A2141" s="20" t="str" cm="1">
        <f t="array" ref="A2141">IF(Table2[[#This Row],[Nodes]:[Nodes]]=4,Table2[[#This Row],[Gap]:[Gap]],"")</f>
        <v/>
      </c>
      <c r="B2141" s="20" t="str" cm="1">
        <f t="array" ref="B2141">IF(Table2[[#This Row],[Nodes]:[Nodes]]=5,Table2[[#This Row],[Gap]:[Gap]],"")</f>
        <v/>
      </c>
      <c r="C2141" s="20" t="str" cm="1">
        <f t="array" ref="C2141">IF(Table2[[#This Row],[Nodes]:[Nodes]]=6,Table2[[#This Row],[Gap]:[Gap]],"")</f>
        <v/>
      </c>
      <c r="D2141" s="20" t="str" cm="1">
        <f t="array" ref="D2141">IF(Table2[[#This Row],[Nodes]:[Nodes]]=7,Table2[[#This Row],[Gap]:[Gap]],"")</f>
        <v/>
      </c>
    </row>
    <row r="2142" spans="1:4">
      <c r="A2142" s="20" t="str" cm="1">
        <f t="array" ref="A2142">IF(Table2[[#This Row],[Nodes]:[Nodes]]=4,Table2[[#This Row],[Gap]:[Gap]],"")</f>
        <v/>
      </c>
      <c r="B2142" s="20" t="str" cm="1">
        <f t="array" ref="B2142">IF(Table2[[#This Row],[Nodes]:[Nodes]]=5,Table2[[#This Row],[Gap]:[Gap]],"")</f>
        <v/>
      </c>
      <c r="C2142" s="20" t="str" cm="1">
        <f t="array" ref="C2142">IF(Table2[[#This Row],[Nodes]:[Nodes]]=6,Table2[[#This Row],[Gap]:[Gap]],"")</f>
        <v/>
      </c>
      <c r="D2142" s="20" t="str" cm="1">
        <f t="array" ref="D2142">IF(Table2[[#This Row],[Nodes]:[Nodes]]=7,Table2[[#This Row],[Gap]:[Gap]],"")</f>
        <v/>
      </c>
    </row>
    <row r="2143" spans="1:4">
      <c r="A2143" s="20" t="str" cm="1">
        <f t="array" ref="A2143">IF(Table2[[#This Row],[Nodes]:[Nodes]]=4,Table2[[#This Row],[Gap]:[Gap]],"")</f>
        <v/>
      </c>
      <c r="B2143" s="20" t="str" cm="1">
        <f t="array" ref="B2143">IF(Table2[[#This Row],[Nodes]:[Nodes]]=5,Table2[[#This Row],[Gap]:[Gap]],"")</f>
        <v/>
      </c>
      <c r="C2143" s="20" t="str" cm="1">
        <f t="array" ref="C2143">IF(Table2[[#This Row],[Nodes]:[Nodes]]=6,Table2[[#This Row],[Gap]:[Gap]],"")</f>
        <v/>
      </c>
      <c r="D2143" s="20" t="str" cm="1">
        <f t="array" ref="D2143">IF(Table2[[#This Row],[Nodes]:[Nodes]]=7,Table2[[#This Row],[Gap]:[Gap]],"")</f>
        <v/>
      </c>
    </row>
    <row r="2144" spans="1:4">
      <c r="A2144" s="20" t="str" cm="1">
        <f t="array" ref="A2144">IF(Table2[[#This Row],[Nodes]:[Nodes]]=4,Table2[[#This Row],[Gap]:[Gap]],"")</f>
        <v/>
      </c>
      <c r="B2144" s="20" t="str" cm="1">
        <f t="array" ref="B2144">IF(Table2[[#This Row],[Nodes]:[Nodes]]=5,Table2[[#This Row],[Gap]:[Gap]],"")</f>
        <v/>
      </c>
      <c r="C2144" s="20" t="str" cm="1">
        <f t="array" ref="C2144">IF(Table2[[#This Row],[Nodes]:[Nodes]]=6,Table2[[#This Row],[Gap]:[Gap]],"")</f>
        <v/>
      </c>
      <c r="D2144" s="20" t="str" cm="1">
        <f t="array" ref="D2144">IF(Table2[[#This Row],[Nodes]:[Nodes]]=7,Table2[[#This Row],[Gap]:[Gap]],"")</f>
        <v/>
      </c>
    </row>
    <row r="2145" spans="1:4">
      <c r="A2145" s="20" t="str" cm="1">
        <f t="array" ref="A2145">IF(Table2[[#This Row],[Nodes]:[Nodes]]=4,Table2[[#This Row],[Gap]:[Gap]],"")</f>
        <v/>
      </c>
      <c r="B2145" s="20" t="str" cm="1">
        <f t="array" ref="B2145">IF(Table2[[#This Row],[Nodes]:[Nodes]]=5,Table2[[#This Row],[Gap]:[Gap]],"")</f>
        <v/>
      </c>
      <c r="C2145" s="20" t="str" cm="1">
        <f t="array" ref="C2145">IF(Table2[[#This Row],[Nodes]:[Nodes]]=6,Table2[[#This Row],[Gap]:[Gap]],"")</f>
        <v/>
      </c>
      <c r="D2145" s="20" t="str" cm="1">
        <f t="array" ref="D2145">IF(Table2[[#This Row],[Nodes]:[Nodes]]=7,Table2[[#This Row],[Gap]:[Gap]],"")</f>
        <v/>
      </c>
    </row>
    <row r="2146" spans="1:4">
      <c r="A2146" s="20" t="str" cm="1">
        <f t="array" ref="A2146">IF(Table2[[#This Row],[Nodes]:[Nodes]]=4,Table2[[#This Row],[Gap]:[Gap]],"")</f>
        <v/>
      </c>
      <c r="B2146" s="20" t="str" cm="1">
        <f t="array" ref="B2146">IF(Table2[[#This Row],[Nodes]:[Nodes]]=5,Table2[[#This Row],[Gap]:[Gap]],"")</f>
        <v/>
      </c>
      <c r="C2146" s="20" t="str" cm="1">
        <f t="array" ref="C2146">IF(Table2[[#This Row],[Nodes]:[Nodes]]=6,Table2[[#This Row],[Gap]:[Gap]],"")</f>
        <v/>
      </c>
      <c r="D2146" s="20" t="str" cm="1">
        <f t="array" ref="D2146">IF(Table2[[#This Row],[Nodes]:[Nodes]]=7,Table2[[#This Row],[Gap]:[Gap]],"")</f>
        <v/>
      </c>
    </row>
    <row r="2147" spans="1:4">
      <c r="A2147" s="20" t="str" cm="1">
        <f t="array" ref="A2147">IF(Table2[[#This Row],[Nodes]:[Nodes]]=4,Table2[[#This Row],[Gap]:[Gap]],"")</f>
        <v/>
      </c>
      <c r="B2147" s="20" t="str" cm="1">
        <f t="array" ref="B2147">IF(Table2[[#This Row],[Nodes]:[Nodes]]=5,Table2[[#This Row],[Gap]:[Gap]],"")</f>
        <v/>
      </c>
      <c r="C2147" s="20" t="str" cm="1">
        <f t="array" ref="C2147">IF(Table2[[#This Row],[Nodes]:[Nodes]]=6,Table2[[#This Row],[Gap]:[Gap]],"")</f>
        <v/>
      </c>
      <c r="D2147" s="20" t="str" cm="1">
        <f t="array" ref="D2147">IF(Table2[[#This Row],[Nodes]:[Nodes]]=7,Table2[[#This Row],[Gap]:[Gap]],"")</f>
        <v/>
      </c>
    </row>
    <row r="2148" spans="1:4">
      <c r="A2148" s="20" t="str" cm="1">
        <f t="array" ref="A2148">IF(Table2[[#This Row],[Nodes]:[Nodes]]=4,Table2[[#This Row],[Gap]:[Gap]],"")</f>
        <v/>
      </c>
      <c r="B2148" s="20" t="str" cm="1">
        <f t="array" ref="B2148">IF(Table2[[#This Row],[Nodes]:[Nodes]]=5,Table2[[#This Row],[Gap]:[Gap]],"")</f>
        <v/>
      </c>
      <c r="C2148" s="20" t="str" cm="1">
        <f t="array" ref="C2148">IF(Table2[[#This Row],[Nodes]:[Nodes]]=6,Table2[[#This Row],[Gap]:[Gap]],"")</f>
        <v/>
      </c>
      <c r="D2148" s="20" t="str" cm="1">
        <f t="array" ref="D2148">IF(Table2[[#This Row],[Nodes]:[Nodes]]=7,Table2[[#This Row],[Gap]:[Gap]],"")</f>
        <v/>
      </c>
    </row>
    <row r="2149" spans="1:4">
      <c r="A2149" s="20" t="str" cm="1">
        <f t="array" ref="A2149">IF(Table2[[#This Row],[Nodes]:[Nodes]]=4,Table2[[#This Row],[Gap]:[Gap]],"")</f>
        <v/>
      </c>
      <c r="B2149" s="20" t="str" cm="1">
        <f t="array" ref="B2149">IF(Table2[[#This Row],[Nodes]:[Nodes]]=5,Table2[[#This Row],[Gap]:[Gap]],"")</f>
        <v/>
      </c>
      <c r="C2149" s="20" t="str" cm="1">
        <f t="array" ref="C2149">IF(Table2[[#This Row],[Nodes]:[Nodes]]=6,Table2[[#This Row],[Gap]:[Gap]],"")</f>
        <v/>
      </c>
      <c r="D2149" s="20" t="str" cm="1">
        <f t="array" ref="D2149">IF(Table2[[#This Row],[Nodes]:[Nodes]]=7,Table2[[#This Row],[Gap]:[Gap]],"")</f>
        <v/>
      </c>
    </row>
    <row r="2150" spans="1:4">
      <c r="A2150" s="20" t="str" cm="1">
        <f t="array" ref="A2150">IF(Table2[[#This Row],[Nodes]:[Nodes]]=4,Table2[[#This Row],[Gap]:[Gap]],"")</f>
        <v/>
      </c>
      <c r="B2150" s="20" t="str" cm="1">
        <f t="array" ref="B2150">IF(Table2[[#This Row],[Nodes]:[Nodes]]=5,Table2[[#This Row],[Gap]:[Gap]],"")</f>
        <v/>
      </c>
      <c r="C2150" s="20" t="str" cm="1">
        <f t="array" ref="C2150">IF(Table2[[#This Row],[Nodes]:[Nodes]]=6,Table2[[#This Row],[Gap]:[Gap]],"")</f>
        <v/>
      </c>
      <c r="D2150" s="20" t="str" cm="1">
        <f t="array" ref="D2150">IF(Table2[[#This Row],[Nodes]:[Nodes]]=7,Table2[[#This Row],[Gap]:[Gap]],"")</f>
        <v/>
      </c>
    </row>
    <row r="2151" spans="1:4">
      <c r="A2151" s="20" t="str" cm="1">
        <f t="array" ref="A2151">IF(Table2[[#This Row],[Nodes]:[Nodes]]=4,Table2[[#This Row],[Gap]:[Gap]],"")</f>
        <v/>
      </c>
      <c r="B2151" s="20" t="str" cm="1">
        <f t="array" ref="B2151">IF(Table2[[#This Row],[Nodes]:[Nodes]]=5,Table2[[#This Row],[Gap]:[Gap]],"")</f>
        <v/>
      </c>
      <c r="C2151" s="20" t="str" cm="1">
        <f t="array" ref="C2151">IF(Table2[[#This Row],[Nodes]:[Nodes]]=6,Table2[[#This Row],[Gap]:[Gap]],"")</f>
        <v/>
      </c>
      <c r="D2151" s="20" t="str" cm="1">
        <f t="array" ref="D2151">IF(Table2[[#This Row],[Nodes]:[Nodes]]=7,Table2[[#This Row],[Gap]:[Gap]],"")</f>
        <v/>
      </c>
    </row>
    <row r="2152" spans="1:4">
      <c r="A2152" s="20" t="str" cm="1">
        <f t="array" ref="A2152">IF(Table2[[#This Row],[Nodes]:[Nodes]]=4,Table2[[#This Row],[Gap]:[Gap]],"")</f>
        <v/>
      </c>
      <c r="B2152" s="20" t="str" cm="1">
        <f t="array" ref="B2152">IF(Table2[[#This Row],[Nodes]:[Nodes]]=5,Table2[[#This Row],[Gap]:[Gap]],"")</f>
        <v/>
      </c>
      <c r="C2152" s="20" t="str" cm="1">
        <f t="array" ref="C2152">IF(Table2[[#This Row],[Nodes]:[Nodes]]=6,Table2[[#This Row],[Gap]:[Gap]],"")</f>
        <v/>
      </c>
      <c r="D2152" s="20" t="str" cm="1">
        <f t="array" ref="D2152">IF(Table2[[#This Row],[Nodes]:[Nodes]]=7,Table2[[#This Row],[Gap]:[Gap]],"")</f>
        <v/>
      </c>
    </row>
    <row r="2153" spans="1:4">
      <c r="A2153" s="20" t="str" cm="1">
        <f t="array" ref="A2153">IF(Table2[[#This Row],[Nodes]:[Nodes]]=4,Table2[[#This Row],[Gap]:[Gap]],"")</f>
        <v/>
      </c>
      <c r="B2153" s="20" t="str" cm="1">
        <f t="array" ref="B2153">IF(Table2[[#This Row],[Nodes]:[Nodes]]=5,Table2[[#This Row],[Gap]:[Gap]],"")</f>
        <v/>
      </c>
      <c r="C2153" s="20" t="str" cm="1">
        <f t="array" ref="C2153">IF(Table2[[#This Row],[Nodes]:[Nodes]]=6,Table2[[#This Row],[Gap]:[Gap]],"")</f>
        <v/>
      </c>
      <c r="D2153" s="20" t="str" cm="1">
        <f t="array" ref="D2153">IF(Table2[[#This Row],[Nodes]:[Nodes]]=7,Table2[[#This Row],[Gap]:[Gap]],"")</f>
        <v/>
      </c>
    </row>
    <row r="2154" spans="1:4">
      <c r="A2154" s="20" t="str" cm="1">
        <f t="array" ref="A2154">IF(Table2[[#This Row],[Nodes]:[Nodes]]=4,Table2[[#This Row],[Gap]:[Gap]],"")</f>
        <v/>
      </c>
      <c r="B2154" s="20" t="str" cm="1">
        <f t="array" ref="B2154">IF(Table2[[#This Row],[Nodes]:[Nodes]]=5,Table2[[#This Row],[Gap]:[Gap]],"")</f>
        <v/>
      </c>
      <c r="C2154" s="20" t="str" cm="1">
        <f t="array" ref="C2154">IF(Table2[[#This Row],[Nodes]:[Nodes]]=6,Table2[[#This Row],[Gap]:[Gap]],"")</f>
        <v/>
      </c>
      <c r="D2154" s="20" t="str" cm="1">
        <f t="array" ref="D2154">IF(Table2[[#This Row],[Nodes]:[Nodes]]=7,Table2[[#This Row],[Gap]:[Gap]],"")</f>
        <v/>
      </c>
    </row>
    <row r="2155" spans="1:4">
      <c r="A2155" s="20" t="str" cm="1">
        <f t="array" ref="A2155">IF(Table2[[#This Row],[Nodes]:[Nodes]]=4,Table2[[#This Row],[Gap]:[Gap]],"")</f>
        <v/>
      </c>
      <c r="B2155" s="20" t="str" cm="1">
        <f t="array" ref="B2155">IF(Table2[[#This Row],[Nodes]:[Nodes]]=5,Table2[[#This Row],[Gap]:[Gap]],"")</f>
        <v/>
      </c>
      <c r="C2155" s="20" t="str" cm="1">
        <f t="array" ref="C2155">IF(Table2[[#This Row],[Nodes]:[Nodes]]=6,Table2[[#This Row],[Gap]:[Gap]],"")</f>
        <v/>
      </c>
      <c r="D2155" s="20" t="str" cm="1">
        <f t="array" ref="D2155">IF(Table2[[#This Row],[Nodes]:[Nodes]]=7,Table2[[#This Row],[Gap]:[Gap]],"")</f>
        <v/>
      </c>
    </row>
    <row r="2156" spans="1:4">
      <c r="A2156" s="20" t="str" cm="1">
        <f t="array" ref="A2156">IF(Table2[[#This Row],[Nodes]:[Nodes]]=4,Table2[[#This Row],[Gap]:[Gap]],"")</f>
        <v/>
      </c>
      <c r="B2156" s="20" t="str" cm="1">
        <f t="array" ref="B2156">IF(Table2[[#This Row],[Nodes]:[Nodes]]=5,Table2[[#This Row],[Gap]:[Gap]],"")</f>
        <v/>
      </c>
      <c r="C2156" s="20" t="str" cm="1">
        <f t="array" ref="C2156">IF(Table2[[#This Row],[Nodes]:[Nodes]]=6,Table2[[#This Row],[Gap]:[Gap]],"")</f>
        <v/>
      </c>
      <c r="D2156" s="20" t="str" cm="1">
        <f t="array" ref="D2156">IF(Table2[[#This Row],[Nodes]:[Nodes]]=7,Table2[[#This Row],[Gap]:[Gap]],"")</f>
        <v/>
      </c>
    </row>
    <row r="2157" spans="1:4">
      <c r="A2157" s="20" t="str" cm="1">
        <f t="array" ref="A2157">IF(Table2[[#This Row],[Nodes]:[Nodes]]=4,Table2[[#This Row],[Gap]:[Gap]],"")</f>
        <v/>
      </c>
      <c r="B2157" s="20" t="str" cm="1">
        <f t="array" ref="B2157">IF(Table2[[#This Row],[Nodes]:[Nodes]]=5,Table2[[#This Row],[Gap]:[Gap]],"")</f>
        <v/>
      </c>
      <c r="C2157" s="20" t="str" cm="1">
        <f t="array" ref="C2157">IF(Table2[[#This Row],[Nodes]:[Nodes]]=6,Table2[[#This Row],[Gap]:[Gap]],"")</f>
        <v/>
      </c>
      <c r="D2157" s="20" t="str" cm="1">
        <f t="array" ref="D2157">IF(Table2[[#This Row],[Nodes]:[Nodes]]=7,Table2[[#This Row],[Gap]:[Gap]],"")</f>
        <v/>
      </c>
    </row>
    <row r="2158" spans="1:4">
      <c r="A2158" s="20" t="str" cm="1">
        <f t="array" ref="A2158">IF(Table2[[#This Row],[Nodes]:[Nodes]]=4,Table2[[#This Row],[Gap]:[Gap]],"")</f>
        <v/>
      </c>
      <c r="B2158" s="20" t="str" cm="1">
        <f t="array" ref="B2158">IF(Table2[[#This Row],[Nodes]:[Nodes]]=5,Table2[[#This Row],[Gap]:[Gap]],"")</f>
        <v/>
      </c>
      <c r="C2158" s="20" t="str" cm="1">
        <f t="array" ref="C2158">IF(Table2[[#This Row],[Nodes]:[Nodes]]=6,Table2[[#This Row],[Gap]:[Gap]],"")</f>
        <v/>
      </c>
      <c r="D2158" s="20" t="str" cm="1">
        <f t="array" ref="D2158">IF(Table2[[#This Row],[Nodes]:[Nodes]]=7,Table2[[#This Row],[Gap]:[Gap]],"")</f>
        <v/>
      </c>
    </row>
    <row r="2159" spans="1:4">
      <c r="A2159" s="20" t="str" cm="1">
        <f t="array" ref="A2159">IF(Table2[[#This Row],[Nodes]:[Nodes]]=4,Table2[[#This Row],[Gap]:[Gap]],"")</f>
        <v/>
      </c>
      <c r="B2159" s="20" t="str" cm="1">
        <f t="array" ref="B2159">IF(Table2[[#This Row],[Nodes]:[Nodes]]=5,Table2[[#This Row],[Gap]:[Gap]],"")</f>
        <v/>
      </c>
      <c r="C2159" s="20" t="str" cm="1">
        <f t="array" ref="C2159">IF(Table2[[#This Row],[Nodes]:[Nodes]]=6,Table2[[#This Row],[Gap]:[Gap]],"")</f>
        <v/>
      </c>
      <c r="D2159" s="20" t="str" cm="1">
        <f t="array" ref="D2159">IF(Table2[[#This Row],[Nodes]:[Nodes]]=7,Table2[[#This Row],[Gap]:[Gap]],"")</f>
        <v/>
      </c>
    </row>
    <row r="2160" spans="1:4">
      <c r="A2160" s="20" t="str" cm="1">
        <f t="array" ref="A2160">IF(Table2[[#This Row],[Nodes]:[Nodes]]=4,Table2[[#This Row],[Gap]:[Gap]],"")</f>
        <v/>
      </c>
      <c r="B2160" s="20" t="str" cm="1">
        <f t="array" ref="B2160">IF(Table2[[#This Row],[Nodes]:[Nodes]]=5,Table2[[#This Row],[Gap]:[Gap]],"")</f>
        <v/>
      </c>
      <c r="C2160" s="20" t="str" cm="1">
        <f t="array" ref="C2160">IF(Table2[[#This Row],[Nodes]:[Nodes]]=6,Table2[[#This Row],[Gap]:[Gap]],"")</f>
        <v/>
      </c>
      <c r="D2160" s="20" t="str" cm="1">
        <f t="array" ref="D2160">IF(Table2[[#This Row],[Nodes]:[Nodes]]=7,Table2[[#This Row],[Gap]:[Gap]],"")</f>
        <v/>
      </c>
    </row>
    <row r="2161" spans="1:4">
      <c r="A2161" s="20" t="str" cm="1">
        <f t="array" ref="A2161">IF(Table2[[#This Row],[Nodes]:[Nodes]]=4,Table2[[#This Row],[Gap]:[Gap]],"")</f>
        <v/>
      </c>
      <c r="B2161" s="20" t="str" cm="1">
        <f t="array" ref="B2161">IF(Table2[[#This Row],[Nodes]:[Nodes]]=5,Table2[[#This Row],[Gap]:[Gap]],"")</f>
        <v/>
      </c>
      <c r="C2161" s="20" t="str" cm="1">
        <f t="array" ref="C2161">IF(Table2[[#This Row],[Nodes]:[Nodes]]=6,Table2[[#This Row],[Gap]:[Gap]],"")</f>
        <v/>
      </c>
      <c r="D2161" s="20" t="str" cm="1">
        <f t="array" ref="D2161">IF(Table2[[#This Row],[Nodes]:[Nodes]]=7,Table2[[#This Row],[Gap]:[Gap]],"")</f>
        <v/>
      </c>
    </row>
    <row r="2162" spans="1:4">
      <c r="A2162" s="20" t="str" cm="1">
        <f t="array" ref="A2162">IF(Table2[[#This Row],[Nodes]:[Nodes]]=4,Table2[[#This Row],[Gap]:[Gap]],"")</f>
        <v/>
      </c>
      <c r="B2162" s="20" t="str" cm="1">
        <f t="array" ref="B2162">IF(Table2[[#This Row],[Nodes]:[Nodes]]=5,Table2[[#This Row],[Gap]:[Gap]],"")</f>
        <v/>
      </c>
      <c r="C2162" s="20" t="str" cm="1">
        <f t="array" ref="C2162">IF(Table2[[#This Row],[Nodes]:[Nodes]]=6,Table2[[#This Row],[Gap]:[Gap]],"")</f>
        <v/>
      </c>
      <c r="D2162" s="20" t="str" cm="1">
        <f t="array" ref="D2162">IF(Table2[[#This Row],[Nodes]:[Nodes]]=7,Table2[[#This Row],[Gap]:[Gap]],"")</f>
        <v/>
      </c>
    </row>
    <row r="2163" spans="1:4">
      <c r="A2163" s="20" t="str" cm="1">
        <f t="array" ref="A2163">IF(Table2[[#This Row],[Nodes]:[Nodes]]=4,Table2[[#This Row],[Gap]:[Gap]],"")</f>
        <v/>
      </c>
      <c r="B2163" s="20" t="str" cm="1">
        <f t="array" ref="B2163">IF(Table2[[#This Row],[Nodes]:[Nodes]]=5,Table2[[#This Row],[Gap]:[Gap]],"")</f>
        <v/>
      </c>
      <c r="C2163" s="20" t="str" cm="1">
        <f t="array" ref="C2163">IF(Table2[[#This Row],[Nodes]:[Nodes]]=6,Table2[[#This Row],[Gap]:[Gap]],"")</f>
        <v/>
      </c>
      <c r="D2163" s="20" t="str" cm="1">
        <f t="array" ref="D2163">IF(Table2[[#This Row],[Nodes]:[Nodes]]=7,Table2[[#This Row],[Gap]:[Gap]],"")</f>
        <v/>
      </c>
    </row>
    <row r="2164" spans="1:4">
      <c r="A2164" s="20" t="str" cm="1">
        <f t="array" ref="A2164">IF(Table2[[#This Row],[Nodes]:[Nodes]]=4,Table2[[#This Row],[Gap]:[Gap]],"")</f>
        <v/>
      </c>
      <c r="B2164" s="20" t="str" cm="1">
        <f t="array" ref="B2164">IF(Table2[[#This Row],[Nodes]:[Nodes]]=5,Table2[[#This Row],[Gap]:[Gap]],"")</f>
        <v/>
      </c>
      <c r="C2164" s="20" t="str" cm="1">
        <f t="array" ref="C2164">IF(Table2[[#This Row],[Nodes]:[Nodes]]=6,Table2[[#This Row],[Gap]:[Gap]],"")</f>
        <v/>
      </c>
      <c r="D2164" s="20" t="str" cm="1">
        <f t="array" ref="D2164">IF(Table2[[#This Row],[Nodes]:[Nodes]]=7,Table2[[#This Row],[Gap]:[Gap]],"")</f>
        <v/>
      </c>
    </row>
    <row r="2165" spans="1:4">
      <c r="A2165" s="20" t="str" cm="1">
        <f t="array" ref="A2165">IF(Table2[[#This Row],[Nodes]:[Nodes]]=4,Table2[[#This Row],[Gap]:[Gap]],"")</f>
        <v/>
      </c>
      <c r="B2165" s="20" t="str" cm="1">
        <f t="array" ref="B2165">IF(Table2[[#This Row],[Nodes]:[Nodes]]=5,Table2[[#This Row],[Gap]:[Gap]],"")</f>
        <v/>
      </c>
      <c r="C2165" s="20" t="str" cm="1">
        <f t="array" ref="C2165">IF(Table2[[#This Row],[Nodes]:[Nodes]]=6,Table2[[#This Row],[Gap]:[Gap]],"")</f>
        <v/>
      </c>
      <c r="D2165" s="20" t="str" cm="1">
        <f t="array" ref="D2165">IF(Table2[[#This Row],[Nodes]:[Nodes]]=7,Table2[[#This Row],[Gap]:[Gap]],"")</f>
        <v/>
      </c>
    </row>
    <row r="2166" spans="1:4">
      <c r="A2166" s="20" t="str" cm="1">
        <f t="array" ref="A2166">IF(Table2[[#This Row],[Nodes]:[Nodes]]=4,Table2[[#This Row],[Gap]:[Gap]],"")</f>
        <v/>
      </c>
      <c r="B2166" s="20" t="str" cm="1">
        <f t="array" ref="B2166">IF(Table2[[#This Row],[Nodes]:[Nodes]]=5,Table2[[#This Row],[Gap]:[Gap]],"")</f>
        <v/>
      </c>
      <c r="C2166" s="20" t="str" cm="1">
        <f t="array" ref="C2166">IF(Table2[[#This Row],[Nodes]:[Nodes]]=6,Table2[[#This Row],[Gap]:[Gap]],"")</f>
        <v/>
      </c>
      <c r="D2166" s="20" t="str" cm="1">
        <f t="array" ref="D2166">IF(Table2[[#This Row],[Nodes]:[Nodes]]=7,Table2[[#This Row],[Gap]:[Gap]],"")</f>
        <v/>
      </c>
    </row>
    <row r="2167" spans="1:4">
      <c r="A2167" s="20" t="str" cm="1">
        <f t="array" ref="A2167">IF(Table2[[#This Row],[Nodes]:[Nodes]]=4,Table2[[#This Row],[Gap]:[Gap]],"")</f>
        <v/>
      </c>
      <c r="B2167" s="20" t="str" cm="1">
        <f t="array" ref="B2167">IF(Table2[[#This Row],[Nodes]:[Nodes]]=5,Table2[[#This Row],[Gap]:[Gap]],"")</f>
        <v/>
      </c>
      <c r="C2167" s="20" t="str" cm="1">
        <f t="array" ref="C2167">IF(Table2[[#This Row],[Nodes]:[Nodes]]=6,Table2[[#This Row],[Gap]:[Gap]],"")</f>
        <v/>
      </c>
      <c r="D2167" s="20" t="str" cm="1">
        <f t="array" ref="D2167">IF(Table2[[#This Row],[Nodes]:[Nodes]]=7,Table2[[#This Row],[Gap]:[Gap]],"")</f>
        <v/>
      </c>
    </row>
    <row r="2168" spans="1:4">
      <c r="A2168" s="20" t="str" cm="1">
        <f t="array" ref="A2168">IF(Table2[[#This Row],[Nodes]:[Nodes]]=4,Table2[[#This Row],[Gap]:[Gap]],"")</f>
        <v/>
      </c>
      <c r="B2168" s="20" t="str" cm="1">
        <f t="array" ref="B2168">IF(Table2[[#This Row],[Nodes]:[Nodes]]=5,Table2[[#This Row],[Gap]:[Gap]],"")</f>
        <v/>
      </c>
      <c r="C2168" s="20" t="str" cm="1">
        <f t="array" ref="C2168">IF(Table2[[#This Row],[Nodes]:[Nodes]]=6,Table2[[#This Row],[Gap]:[Gap]],"")</f>
        <v/>
      </c>
      <c r="D2168" s="20" t="str" cm="1">
        <f t="array" ref="D2168">IF(Table2[[#This Row],[Nodes]:[Nodes]]=7,Table2[[#This Row],[Gap]:[Gap]],"")</f>
        <v/>
      </c>
    </row>
    <row r="2169" spans="1:4">
      <c r="A2169" s="20" t="str" cm="1">
        <f t="array" ref="A2169">IF(Table2[[#This Row],[Nodes]:[Nodes]]=4,Table2[[#This Row],[Gap]:[Gap]],"")</f>
        <v/>
      </c>
      <c r="B2169" s="20" t="str" cm="1">
        <f t="array" ref="B2169">IF(Table2[[#This Row],[Nodes]:[Nodes]]=5,Table2[[#This Row],[Gap]:[Gap]],"")</f>
        <v/>
      </c>
      <c r="C2169" s="20" t="str" cm="1">
        <f t="array" ref="C2169">IF(Table2[[#This Row],[Nodes]:[Nodes]]=6,Table2[[#This Row],[Gap]:[Gap]],"")</f>
        <v/>
      </c>
      <c r="D2169" s="20" t="str" cm="1">
        <f t="array" ref="D2169">IF(Table2[[#This Row],[Nodes]:[Nodes]]=7,Table2[[#This Row],[Gap]:[Gap]],"")</f>
        <v/>
      </c>
    </row>
    <row r="2170" spans="1:4">
      <c r="A2170" s="20" t="str" cm="1">
        <f t="array" ref="A2170">IF(Table2[[#This Row],[Nodes]:[Nodes]]=4,Table2[[#This Row],[Gap]:[Gap]],"")</f>
        <v/>
      </c>
      <c r="B2170" s="20" t="str" cm="1">
        <f t="array" ref="B2170">IF(Table2[[#This Row],[Nodes]:[Nodes]]=5,Table2[[#This Row],[Gap]:[Gap]],"")</f>
        <v/>
      </c>
      <c r="C2170" s="20" t="str" cm="1">
        <f t="array" ref="C2170">IF(Table2[[#This Row],[Nodes]:[Nodes]]=6,Table2[[#This Row],[Gap]:[Gap]],"")</f>
        <v/>
      </c>
      <c r="D2170" s="20" t="str" cm="1">
        <f t="array" ref="D2170">IF(Table2[[#This Row],[Nodes]:[Nodes]]=7,Table2[[#This Row],[Gap]:[Gap]],"")</f>
        <v/>
      </c>
    </row>
    <row r="2171" spans="1:4">
      <c r="A2171" s="20" t="str" cm="1">
        <f t="array" ref="A2171">IF(Table2[[#This Row],[Nodes]:[Nodes]]=4,Table2[[#This Row],[Gap]:[Gap]],"")</f>
        <v/>
      </c>
      <c r="B2171" s="20" t="str" cm="1">
        <f t="array" ref="B2171">IF(Table2[[#This Row],[Nodes]:[Nodes]]=5,Table2[[#This Row],[Gap]:[Gap]],"")</f>
        <v/>
      </c>
      <c r="C2171" s="20" t="str" cm="1">
        <f t="array" ref="C2171">IF(Table2[[#This Row],[Nodes]:[Nodes]]=6,Table2[[#This Row],[Gap]:[Gap]],"")</f>
        <v/>
      </c>
      <c r="D2171" s="20" t="str" cm="1">
        <f t="array" ref="D2171">IF(Table2[[#This Row],[Nodes]:[Nodes]]=7,Table2[[#This Row],[Gap]:[Gap]],"")</f>
        <v/>
      </c>
    </row>
    <row r="2172" spans="1:4">
      <c r="A2172" s="20" t="str" cm="1">
        <f t="array" ref="A2172">IF(Table2[[#This Row],[Nodes]:[Nodes]]=4,Table2[[#This Row],[Gap]:[Gap]],"")</f>
        <v/>
      </c>
      <c r="B2172" s="20" t="str" cm="1">
        <f t="array" ref="B2172">IF(Table2[[#This Row],[Nodes]:[Nodes]]=5,Table2[[#This Row],[Gap]:[Gap]],"")</f>
        <v/>
      </c>
      <c r="C2172" s="20" t="str" cm="1">
        <f t="array" ref="C2172">IF(Table2[[#This Row],[Nodes]:[Nodes]]=6,Table2[[#This Row],[Gap]:[Gap]],"")</f>
        <v/>
      </c>
      <c r="D2172" s="20" t="str" cm="1">
        <f t="array" ref="D2172">IF(Table2[[#This Row],[Nodes]:[Nodes]]=7,Table2[[#This Row],[Gap]:[Gap]],"")</f>
        <v/>
      </c>
    </row>
    <row r="2173" spans="1:4">
      <c r="A2173" s="20" t="str" cm="1">
        <f t="array" ref="A2173">IF(Table2[[#This Row],[Nodes]:[Nodes]]=4,Table2[[#This Row],[Gap]:[Gap]],"")</f>
        <v/>
      </c>
      <c r="B2173" s="20" t="str" cm="1">
        <f t="array" ref="B2173">IF(Table2[[#This Row],[Nodes]:[Nodes]]=5,Table2[[#This Row],[Gap]:[Gap]],"")</f>
        <v/>
      </c>
      <c r="C2173" s="20" t="str" cm="1">
        <f t="array" ref="C2173">IF(Table2[[#This Row],[Nodes]:[Nodes]]=6,Table2[[#This Row],[Gap]:[Gap]],"")</f>
        <v/>
      </c>
      <c r="D2173" s="20" t="str" cm="1">
        <f t="array" ref="D2173">IF(Table2[[#This Row],[Nodes]:[Nodes]]=7,Table2[[#This Row],[Gap]:[Gap]],"")</f>
        <v/>
      </c>
    </row>
    <row r="2174" spans="1:4">
      <c r="A2174" s="20" t="str" cm="1">
        <f t="array" ref="A2174">IF(Table2[[#This Row],[Nodes]:[Nodes]]=4,Table2[[#This Row],[Gap]:[Gap]],"")</f>
        <v/>
      </c>
      <c r="B2174" s="20" t="str" cm="1">
        <f t="array" ref="B2174">IF(Table2[[#This Row],[Nodes]:[Nodes]]=5,Table2[[#This Row],[Gap]:[Gap]],"")</f>
        <v/>
      </c>
      <c r="C2174" s="20" t="str" cm="1">
        <f t="array" ref="C2174">IF(Table2[[#This Row],[Nodes]:[Nodes]]=6,Table2[[#This Row],[Gap]:[Gap]],"")</f>
        <v/>
      </c>
      <c r="D2174" s="20" t="str" cm="1">
        <f t="array" ref="D2174">IF(Table2[[#This Row],[Nodes]:[Nodes]]=7,Table2[[#This Row],[Gap]:[Gap]],"")</f>
        <v/>
      </c>
    </row>
    <row r="2175" spans="1:4">
      <c r="A2175" s="20" t="str" cm="1">
        <f t="array" ref="A2175">IF(Table2[[#This Row],[Nodes]:[Nodes]]=4,Table2[[#This Row],[Gap]:[Gap]],"")</f>
        <v/>
      </c>
      <c r="B2175" s="20" t="str" cm="1">
        <f t="array" ref="B2175">IF(Table2[[#This Row],[Nodes]:[Nodes]]=5,Table2[[#This Row],[Gap]:[Gap]],"")</f>
        <v/>
      </c>
      <c r="C2175" s="20" t="str" cm="1">
        <f t="array" ref="C2175">IF(Table2[[#This Row],[Nodes]:[Nodes]]=6,Table2[[#This Row],[Gap]:[Gap]],"")</f>
        <v/>
      </c>
      <c r="D2175" s="20" t="str" cm="1">
        <f t="array" ref="D2175">IF(Table2[[#This Row],[Nodes]:[Nodes]]=7,Table2[[#This Row],[Gap]:[Gap]],"")</f>
        <v/>
      </c>
    </row>
    <row r="2176" spans="1:4">
      <c r="A2176" s="20" t="str" cm="1">
        <f t="array" ref="A2176">IF(Table2[[#This Row],[Nodes]:[Nodes]]=4,Table2[[#This Row],[Gap]:[Gap]],"")</f>
        <v/>
      </c>
      <c r="B2176" s="20" t="str" cm="1">
        <f t="array" ref="B2176">IF(Table2[[#This Row],[Nodes]:[Nodes]]=5,Table2[[#This Row],[Gap]:[Gap]],"")</f>
        <v/>
      </c>
      <c r="C2176" s="20" t="str" cm="1">
        <f t="array" ref="C2176">IF(Table2[[#This Row],[Nodes]:[Nodes]]=6,Table2[[#This Row],[Gap]:[Gap]],"")</f>
        <v/>
      </c>
      <c r="D2176" s="20" t="str" cm="1">
        <f t="array" ref="D2176">IF(Table2[[#This Row],[Nodes]:[Nodes]]=7,Table2[[#This Row],[Gap]:[Gap]],"")</f>
        <v/>
      </c>
    </row>
    <row r="2177" spans="1:4">
      <c r="A2177" s="20" t="str" cm="1">
        <f t="array" ref="A2177">IF(Table2[[#This Row],[Nodes]:[Nodes]]=4,Table2[[#This Row],[Gap]:[Gap]],"")</f>
        <v/>
      </c>
      <c r="B2177" s="20" t="str" cm="1">
        <f t="array" ref="B2177">IF(Table2[[#This Row],[Nodes]:[Nodes]]=5,Table2[[#This Row],[Gap]:[Gap]],"")</f>
        <v/>
      </c>
      <c r="C2177" s="20" t="str" cm="1">
        <f t="array" ref="C2177">IF(Table2[[#This Row],[Nodes]:[Nodes]]=6,Table2[[#This Row],[Gap]:[Gap]],"")</f>
        <v/>
      </c>
      <c r="D2177" s="20" t="str" cm="1">
        <f t="array" ref="D2177">IF(Table2[[#This Row],[Nodes]:[Nodes]]=7,Table2[[#This Row],[Gap]:[Gap]],"")</f>
        <v/>
      </c>
    </row>
    <row r="2178" spans="1:4">
      <c r="A2178" s="20" t="str" cm="1">
        <f t="array" ref="A2178">IF(Table2[[#This Row],[Nodes]:[Nodes]]=4,Table2[[#This Row],[Gap]:[Gap]],"")</f>
        <v/>
      </c>
      <c r="B2178" s="20" t="str" cm="1">
        <f t="array" ref="B2178">IF(Table2[[#This Row],[Nodes]:[Nodes]]=5,Table2[[#This Row],[Gap]:[Gap]],"")</f>
        <v/>
      </c>
      <c r="C2178" s="20" t="str" cm="1">
        <f t="array" ref="C2178">IF(Table2[[#This Row],[Nodes]:[Nodes]]=6,Table2[[#This Row],[Gap]:[Gap]],"")</f>
        <v/>
      </c>
      <c r="D2178" s="20" t="str" cm="1">
        <f t="array" ref="D2178">IF(Table2[[#This Row],[Nodes]:[Nodes]]=7,Table2[[#This Row],[Gap]:[Gap]],"")</f>
        <v/>
      </c>
    </row>
    <row r="2179" spans="1:4">
      <c r="A2179" s="20" t="str" cm="1">
        <f t="array" ref="A2179">IF(Table2[[#This Row],[Nodes]:[Nodes]]=4,Table2[[#This Row],[Gap]:[Gap]],"")</f>
        <v/>
      </c>
      <c r="B2179" s="20" t="str" cm="1">
        <f t="array" ref="B2179">IF(Table2[[#This Row],[Nodes]:[Nodes]]=5,Table2[[#This Row],[Gap]:[Gap]],"")</f>
        <v/>
      </c>
      <c r="C2179" s="20" t="str" cm="1">
        <f t="array" ref="C2179">IF(Table2[[#This Row],[Nodes]:[Nodes]]=6,Table2[[#This Row],[Gap]:[Gap]],"")</f>
        <v/>
      </c>
      <c r="D2179" s="20" t="str" cm="1">
        <f t="array" ref="D2179">IF(Table2[[#This Row],[Nodes]:[Nodes]]=7,Table2[[#This Row],[Gap]:[Gap]],"")</f>
        <v/>
      </c>
    </row>
    <row r="2180" spans="1:4">
      <c r="A2180" s="20" t="str" cm="1">
        <f t="array" ref="A2180">IF(Table2[[#This Row],[Nodes]:[Nodes]]=4,Table2[[#This Row],[Gap]:[Gap]],"")</f>
        <v/>
      </c>
      <c r="B2180" s="20" t="str" cm="1">
        <f t="array" ref="B2180">IF(Table2[[#This Row],[Nodes]:[Nodes]]=5,Table2[[#This Row],[Gap]:[Gap]],"")</f>
        <v/>
      </c>
      <c r="C2180" s="20" t="str" cm="1">
        <f t="array" ref="C2180">IF(Table2[[#This Row],[Nodes]:[Nodes]]=6,Table2[[#This Row],[Gap]:[Gap]],"")</f>
        <v/>
      </c>
      <c r="D2180" s="20" t="str" cm="1">
        <f t="array" ref="D2180">IF(Table2[[#This Row],[Nodes]:[Nodes]]=7,Table2[[#This Row],[Gap]:[Gap]],"")</f>
        <v/>
      </c>
    </row>
    <row r="2181" spans="1:4">
      <c r="A2181" s="20" t="str" cm="1">
        <f t="array" ref="A2181">IF(Table2[[#This Row],[Nodes]:[Nodes]]=4,Table2[[#This Row],[Gap]:[Gap]],"")</f>
        <v/>
      </c>
      <c r="B2181" s="20" t="str" cm="1">
        <f t="array" ref="B2181">IF(Table2[[#This Row],[Nodes]:[Nodes]]=5,Table2[[#This Row],[Gap]:[Gap]],"")</f>
        <v/>
      </c>
      <c r="C2181" s="20" t="str" cm="1">
        <f t="array" ref="C2181">IF(Table2[[#This Row],[Nodes]:[Nodes]]=6,Table2[[#This Row],[Gap]:[Gap]],"")</f>
        <v/>
      </c>
      <c r="D2181" s="20" t="str" cm="1">
        <f t="array" ref="D2181">IF(Table2[[#This Row],[Nodes]:[Nodes]]=7,Table2[[#This Row],[Gap]:[Gap]],"")</f>
        <v/>
      </c>
    </row>
    <row r="2182" spans="1:4">
      <c r="A2182" s="20" t="str" cm="1">
        <f t="array" ref="A2182">IF(Table2[[#This Row],[Nodes]:[Nodes]]=4,Table2[[#This Row],[Gap]:[Gap]],"")</f>
        <v/>
      </c>
      <c r="B2182" s="20" t="str" cm="1">
        <f t="array" ref="B2182">IF(Table2[[#This Row],[Nodes]:[Nodes]]=5,Table2[[#This Row],[Gap]:[Gap]],"")</f>
        <v/>
      </c>
      <c r="C2182" s="20" t="str" cm="1">
        <f t="array" ref="C2182">IF(Table2[[#This Row],[Nodes]:[Nodes]]=6,Table2[[#This Row],[Gap]:[Gap]],"")</f>
        <v/>
      </c>
      <c r="D2182" s="20" t="str" cm="1">
        <f t="array" ref="D2182">IF(Table2[[#This Row],[Nodes]:[Nodes]]=7,Table2[[#This Row],[Gap]:[Gap]],"")</f>
        <v/>
      </c>
    </row>
    <row r="2183" spans="1:4">
      <c r="A2183" s="20" t="str" cm="1">
        <f t="array" ref="A2183">IF(Table2[[#This Row],[Nodes]:[Nodes]]=4,Table2[[#This Row],[Gap]:[Gap]],"")</f>
        <v/>
      </c>
      <c r="B2183" s="20" t="str" cm="1">
        <f t="array" ref="B2183">IF(Table2[[#This Row],[Nodes]:[Nodes]]=5,Table2[[#This Row],[Gap]:[Gap]],"")</f>
        <v/>
      </c>
      <c r="C2183" s="20" t="str" cm="1">
        <f t="array" ref="C2183">IF(Table2[[#This Row],[Nodes]:[Nodes]]=6,Table2[[#This Row],[Gap]:[Gap]],"")</f>
        <v/>
      </c>
      <c r="D2183" s="20" t="str" cm="1">
        <f t="array" ref="D2183">IF(Table2[[#This Row],[Nodes]:[Nodes]]=7,Table2[[#This Row],[Gap]:[Gap]],"")</f>
        <v/>
      </c>
    </row>
    <row r="2184" spans="1:4">
      <c r="A2184" s="20" t="str" cm="1">
        <f t="array" ref="A2184">IF(Table2[[#This Row],[Nodes]:[Nodes]]=4,Table2[[#This Row],[Gap]:[Gap]],"")</f>
        <v/>
      </c>
      <c r="B2184" s="20" t="str" cm="1">
        <f t="array" ref="B2184">IF(Table2[[#This Row],[Nodes]:[Nodes]]=5,Table2[[#This Row],[Gap]:[Gap]],"")</f>
        <v/>
      </c>
      <c r="C2184" s="20" t="str" cm="1">
        <f t="array" ref="C2184">IF(Table2[[#This Row],[Nodes]:[Nodes]]=6,Table2[[#This Row],[Gap]:[Gap]],"")</f>
        <v/>
      </c>
      <c r="D2184" s="20" t="str" cm="1">
        <f t="array" ref="D2184">IF(Table2[[#This Row],[Nodes]:[Nodes]]=7,Table2[[#This Row],[Gap]:[Gap]],"")</f>
        <v/>
      </c>
    </row>
    <row r="2185" spans="1:4">
      <c r="A2185" s="20" t="str" cm="1">
        <f t="array" ref="A2185">IF(Table2[[#This Row],[Nodes]:[Nodes]]=4,Table2[[#This Row],[Gap]:[Gap]],"")</f>
        <v/>
      </c>
      <c r="B2185" s="20" t="str" cm="1">
        <f t="array" ref="B2185">IF(Table2[[#This Row],[Nodes]:[Nodes]]=5,Table2[[#This Row],[Gap]:[Gap]],"")</f>
        <v/>
      </c>
      <c r="C2185" s="20" t="str" cm="1">
        <f t="array" ref="C2185">IF(Table2[[#This Row],[Nodes]:[Nodes]]=6,Table2[[#This Row],[Gap]:[Gap]],"")</f>
        <v/>
      </c>
      <c r="D2185" s="20" t="str" cm="1">
        <f t="array" ref="D2185">IF(Table2[[#This Row],[Nodes]:[Nodes]]=7,Table2[[#This Row],[Gap]:[Gap]],"")</f>
        <v/>
      </c>
    </row>
    <row r="2186" spans="1:4">
      <c r="A2186" s="20" t="str" cm="1">
        <f t="array" ref="A2186">IF(Table2[[#This Row],[Nodes]:[Nodes]]=4,Table2[[#This Row],[Gap]:[Gap]],"")</f>
        <v/>
      </c>
      <c r="B2186" s="20" t="str" cm="1">
        <f t="array" ref="B2186">IF(Table2[[#This Row],[Nodes]:[Nodes]]=5,Table2[[#This Row],[Gap]:[Gap]],"")</f>
        <v/>
      </c>
      <c r="C2186" s="20" t="str" cm="1">
        <f t="array" ref="C2186">IF(Table2[[#This Row],[Nodes]:[Nodes]]=6,Table2[[#This Row],[Gap]:[Gap]],"")</f>
        <v/>
      </c>
      <c r="D2186" s="20" t="str" cm="1">
        <f t="array" ref="D2186">IF(Table2[[#This Row],[Nodes]:[Nodes]]=7,Table2[[#This Row],[Gap]:[Gap]],"")</f>
        <v/>
      </c>
    </row>
    <row r="2187" spans="1:4">
      <c r="A2187" s="20" t="str" cm="1">
        <f t="array" ref="A2187">IF(Table2[[#This Row],[Nodes]:[Nodes]]=4,Table2[[#This Row],[Gap]:[Gap]],"")</f>
        <v/>
      </c>
      <c r="B2187" s="20" t="str" cm="1">
        <f t="array" ref="B2187">IF(Table2[[#This Row],[Nodes]:[Nodes]]=5,Table2[[#This Row],[Gap]:[Gap]],"")</f>
        <v/>
      </c>
      <c r="C2187" s="20" t="str" cm="1">
        <f t="array" ref="C2187">IF(Table2[[#This Row],[Nodes]:[Nodes]]=6,Table2[[#This Row],[Gap]:[Gap]],"")</f>
        <v/>
      </c>
      <c r="D2187" s="20" t="str" cm="1">
        <f t="array" ref="D2187">IF(Table2[[#This Row],[Nodes]:[Nodes]]=7,Table2[[#This Row],[Gap]:[Gap]],"")</f>
        <v/>
      </c>
    </row>
    <row r="2188" spans="1:4">
      <c r="A2188" s="20" t="str" cm="1">
        <f t="array" ref="A2188">IF(Table2[[#This Row],[Nodes]:[Nodes]]=4,Table2[[#This Row],[Gap]:[Gap]],"")</f>
        <v/>
      </c>
      <c r="B2188" s="20" t="str" cm="1">
        <f t="array" ref="B2188">IF(Table2[[#This Row],[Nodes]:[Nodes]]=5,Table2[[#This Row],[Gap]:[Gap]],"")</f>
        <v/>
      </c>
      <c r="C2188" s="20" t="str" cm="1">
        <f t="array" ref="C2188">IF(Table2[[#This Row],[Nodes]:[Nodes]]=6,Table2[[#This Row],[Gap]:[Gap]],"")</f>
        <v/>
      </c>
      <c r="D2188" s="20" t="str" cm="1">
        <f t="array" ref="D2188">IF(Table2[[#This Row],[Nodes]:[Nodes]]=7,Table2[[#This Row],[Gap]:[Gap]],"")</f>
        <v/>
      </c>
    </row>
    <row r="2189" spans="1:4">
      <c r="A2189" s="20" t="str" cm="1">
        <f t="array" ref="A2189">IF(Table2[[#This Row],[Nodes]:[Nodes]]=4,Table2[[#This Row],[Gap]:[Gap]],"")</f>
        <v/>
      </c>
      <c r="B2189" s="20" t="str" cm="1">
        <f t="array" ref="B2189">IF(Table2[[#This Row],[Nodes]:[Nodes]]=5,Table2[[#This Row],[Gap]:[Gap]],"")</f>
        <v/>
      </c>
      <c r="C2189" s="20" t="str" cm="1">
        <f t="array" ref="C2189">IF(Table2[[#This Row],[Nodes]:[Nodes]]=6,Table2[[#This Row],[Gap]:[Gap]],"")</f>
        <v/>
      </c>
      <c r="D2189" s="20" t="str" cm="1">
        <f t="array" ref="D2189">IF(Table2[[#This Row],[Nodes]:[Nodes]]=7,Table2[[#This Row],[Gap]:[Gap]],"")</f>
        <v/>
      </c>
    </row>
    <row r="2190" spans="1:4">
      <c r="A2190" s="20" t="str" cm="1">
        <f t="array" ref="A2190">IF(Table2[[#This Row],[Nodes]:[Nodes]]=4,Table2[[#This Row],[Gap]:[Gap]],"")</f>
        <v/>
      </c>
      <c r="B2190" s="20" t="str" cm="1">
        <f t="array" ref="B2190">IF(Table2[[#This Row],[Nodes]:[Nodes]]=5,Table2[[#This Row],[Gap]:[Gap]],"")</f>
        <v/>
      </c>
      <c r="C2190" s="20" t="str" cm="1">
        <f t="array" ref="C2190">IF(Table2[[#This Row],[Nodes]:[Nodes]]=6,Table2[[#This Row],[Gap]:[Gap]],"")</f>
        <v/>
      </c>
      <c r="D2190" s="20" t="str" cm="1">
        <f t="array" ref="D2190">IF(Table2[[#This Row],[Nodes]:[Nodes]]=7,Table2[[#This Row],[Gap]:[Gap]],"")</f>
        <v/>
      </c>
    </row>
    <row r="2191" spans="1:4">
      <c r="A2191" s="20" t="str" cm="1">
        <f t="array" ref="A2191">IF(Table2[[#This Row],[Nodes]:[Nodes]]=4,Table2[[#This Row],[Gap]:[Gap]],"")</f>
        <v/>
      </c>
      <c r="B2191" s="20" t="str" cm="1">
        <f t="array" ref="B2191">IF(Table2[[#This Row],[Nodes]:[Nodes]]=5,Table2[[#This Row],[Gap]:[Gap]],"")</f>
        <v/>
      </c>
      <c r="C2191" s="20" t="str" cm="1">
        <f t="array" ref="C2191">IF(Table2[[#This Row],[Nodes]:[Nodes]]=6,Table2[[#This Row],[Gap]:[Gap]],"")</f>
        <v/>
      </c>
      <c r="D2191" s="20" t="str" cm="1">
        <f t="array" ref="D2191">IF(Table2[[#This Row],[Nodes]:[Nodes]]=7,Table2[[#This Row],[Gap]:[Gap]],"")</f>
        <v/>
      </c>
    </row>
    <row r="2192" spans="1:4">
      <c r="A2192" s="20" t="str" cm="1">
        <f t="array" ref="A2192">IF(Table2[[#This Row],[Nodes]:[Nodes]]=4,Table2[[#This Row],[Gap]:[Gap]],"")</f>
        <v/>
      </c>
      <c r="B2192" s="20" t="str" cm="1">
        <f t="array" ref="B2192">IF(Table2[[#This Row],[Nodes]:[Nodes]]=5,Table2[[#This Row],[Gap]:[Gap]],"")</f>
        <v/>
      </c>
      <c r="C2192" s="20" t="str" cm="1">
        <f t="array" ref="C2192">IF(Table2[[#This Row],[Nodes]:[Nodes]]=6,Table2[[#This Row],[Gap]:[Gap]],"")</f>
        <v/>
      </c>
      <c r="D2192" s="20" t="str" cm="1">
        <f t="array" ref="D2192">IF(Table2[[#This Row],[Nodes]:[Nodes]]=7,Table2[[#This Row],[Gap]:[Gap]],"")</f>
        <v/>
      </c>
    </row>
    <row r="2193" spans="1:4">
      <c r="A2193" s="20" t="str" cm="1">
        <f t="array" ref="A2193">IF(Table2[[#This Row],[Nodes]:[Nodes]]=4,Table2[[#This Row],[Gap]:[Gap]],"")</f>
        <v/>
      </c>
      <c r="B2193" s="20" t="str" cm="1">
        <f t="array" ref="B2193">IF(Table2[[#This Row],[Nodes]:[Nodes]]=5,Table2[[#This Row],[Gap]:[Gap]],"")</f>
        <v/>
      </c>
      <c r="C2193" s="20" t="str" cm="1">
        <f t="array" ref="C2193">IF(Table2[[#This Row],[Nodes]:[Nodes]]=6,Table2[[#This Row],[Gap]:[Gap]],"")</f>
        <v/>
      </c>
      <c r="D2193" s="20" t="str" cm="1">
        <f t="array" ref="D2193">IF(Table2[[#This Row],[Nodes]:[Nodes]]=7,Table2[[#This Row],[Gap]:[Gap]],"")</f>
        <v/>
      </c>
    </row>
    <row r="2194" spans="1:4">
      <c r="A2194" s="20" t="str" cm="1">
        <f t="array" ref="A2194">IF(Table2[[#This Row],[Nodes]:[Nodes]]=4,Table2[[#This Row],[Gap]:[Gap]],"")</f>
        <v/>
      </c>
      <c r="B2194" s="20" t="str" cm="1">
        <f t="array" ref="B2194">IF(Table2[[#This Row],[Nodes]:[Nodes]]=5,Table2[[#This Row],[Gap]:[Gap]],"")</f>
        <v/>
      </c>
      <c r="C2194" s="20" t="str" cm="1">
        <f t="array" ref="C2194">IF(Table2[[#This Row],[Nodes]:[Nodes]]=6,Table2[[#This Row],[Gap]:[Gap]],"")</f>
        <v/>
      </c>
      <c r="D2194" s="20" t="str" cm="1">
        <f t="array" ref="D2194">IF(Table2[[#This Row],[Nodes]:[Nodes]]=7,Table2[[#This Row],[Gap]:[Gap]],"")</f>
        <v/>
      </c>
    </row>
    <row r="2195" spans="1:4">
      <c r="A2195" s="20" t="str" cm="1">
        <f t="array" ref="A2195">IF(Table2[[#This Row],[Nodes]:[Nodes]]=4,Table2[[#This Row],[Gap]:[Gap]],"")</f>
        <v/>
      </c>
      <c r="B2195" s="20" t="str" cm="1">
        <f t="array" ref="B2195">IF(Table2[[#This Row],[Nodes]:[Nodes]]=5,Table2[[#This Row],[Gap]:[Gap]],"")</f>
        <v/>
      </c>
      <c r="C2195" s="20" t="str" cm="1">
        <f t="array" ref="C2195">IF(Table2[[#This Row],[Nodes]:[Nodes]]=6,Table2[[#This Row],[Gap]:[Gap]],"")</f>
        <v/>
      </c>
      <c r="D2195" s="20" t="str" cm="1">
        <f t="array" ref="D2195">IF(Table2[[#This Row],[Nodes]:[Nodes]]=7,Table2[[#This Row],[Gap]:[Gap]],"")</f>
        <v/>
      </c>
    </row>
    <row r="2196" spans="1:4">
      <c r="A2196" s="20" t="str" cm="1">
        <f t="array" ref="A2196">IF(Table2[[#This Row],[Nodes]:[Nodes]]=4,Table2[[#This Row],[Gap]:[Gap]],"")</f>
        <v/>
      </c>
      <c r="B2196" s="20" t="str" cm="1">
        <f t="array" ref="B2196">IF(Table2[[#This Row],[Nodes]:[Nodes]]=5,Table2[[#This Row],[Gap]:[Gap]],"")</f>
        <v/>
      </c>
      <c r="C2196" s="20" t="str" cm="1">
        <f t="array" ref="C2196">IF(Table2[[#This Row],[Nodes]:[Nodes]]=6,Table2[[#This Row],[Gap]:[Gap]],"")</f>
        <v/>
      </c>
      <c r="D2196" s="20" t="str" cm="1">
        <f t="array" ref="D2196">IF(Table2[[#This Row],[Nodes]:[Nodes]]=7,Table2[[#This Row],[Gap]:[Gap]],"")</f>
        <v/>
      </c>
    </row>
    <row r="2197" spans="1:4">
      <c r="A2197" s="20" t="str" cm="1">
        <f t="array" ref="A2197">IF(Table2[[#This Row],[Nodes]:[Nodes]]=4,Table2[[#This Row],[Gap]:[Gap]],"")</f>
        <v/>
      </c>
      <c r="B2197" s="20" t="str" cm="1">
        <f t="array" ref="B2197">IF(Table2[[#This Row],[Nodes]:[Nodes]]=5,Table2[[#This Row],[Gap]:[Gap]],"")</f>
        <v/>
      </c>
      <c r="C2197" s="20" t="str" cm="1">
        <f t="array" ref="C2197">IF(Table2[[#This Row],[Nodes]:[Nodes]]=6,Table2[[#This Row],[Gap]:[Gap]],"")</f>
        <v/>
      </c>
      <c r="D2197" s="20" t="str" cm="1">
        <f t="array" ref="D2197">IF(Table2[[#This Row],[Nodes]:[Nodes]]=7,Table2[[#This Row],[Gap]:[Gap]],"")</f>
        <v/>
      </c>
    </row>
    <row r="2198" spans="1:4">
      <c r="A2198" s="20" t="str" cm="1">
        <f t="array" ref="A2198">IF(Table2[[#This Row],[Nodes]:[Nodes]]=4,Table2[[#This Row],[Gap]:[Gap]],"")</f>
        <v/>
      </c>
      <c r="B2198" s="20" t="str" cm="1">
        <f t="array" ref="B2198">IF(Table2[[#This Row],[Nodes]:[Nodes]]=5,Table2[[#This Row],[Gap]:[Gap]],"")</f>
        <v/>
      </c>
      <c r="C2198" s="20" t="str" cm="1">
        <f t="array" ref="C2198">IF(Table2[[#This Row],[Nodes]:[Nodes]]=6,Table2[[#This Row],[Gap]:[Gap]],"")</f>
        <v/>
      </c>
      <c r="D2198" s="20" t="str" cm="1">
        <f t="array" ref="D2198">IF(Table2[[#This Row],[Nodes]:[Nodes]]=7,Table2[[#This Row],[Gap]:[Gap]],"")</f>
        <v/>
      </c>
    </row>
    <row r="2199" spans="1:4">
      <c r="A2199" s="20" t="str" cm="1">
        <f t="array" ref="A2199">IF(Table2[[#This Row],[Nodes]:[Nodes]]=4,Table2[[#This Row],[Gap]:[Gap]],"")</f>
        <v/>
      </c>
      <c r="B2199" s="20" t="str" cm="1">
        <f t="array" ref="B2199">IF(Table2[[#This Row],[Nodes]:[Nodes]]=5,Table2[[#This Row],[Gap]:[Gap]],"")</f>
        <v/>
      </c>
      <c r="C2199" s="20" t="str" cm="1">
        <f t="array" ref="C2199">IF(Table2[[#This Row],[Nodes]:[Nodes]]=6,Table2[[#This Row],[Gap]:[Gap]],"")</f>
        <v/>
      </c>
      <c r="D2199" s="20" t="str" cm="1">
        <f t="array" ref="D2199">IF(Table2[[#This Row],[Nodes]:[Nodes]]=7,Table2[[#This Row],[Gap]:[Gap]],"")</f>
        <v/>
      </c>
    </row>
    <row r="2200" spans="1:4">
      <c r="A2200" s="20" t="str" cm="1">
        <f t="array" ref="A2200">IF(Table2[[#This Row],[Nodes]:[Nodes]]=4,Table2[[#This Row],[Gap]:[Gap]],"")</f>
        <v/>
      </c>
      <c r="B2200" s="20" t="str" cm="1">
        <f t="array" ref="B2200">IF(Table2[[#This Row],[Nodes]:[Nodes]]=5,Table2[[#This Row],[Gap]:[Gap]],"")</f>
        <v/>
      </c>
      <c r="C2200" s="20" t="str" cm="1">
        <f t="array" ref="C2200">IF(Table2[[#This Row],[Nodes]:[Nodes]]=6,Table2[[#This Row],[Gap]:[Gap]],"")</f>
        <v/>
      </c>
      <c r="D2200" s="20" t="str" cm="1">
        <f t="array" ref="D2200">IF(Table2[[#This Row],[Nodes]:[Nodes]]=7,Table2[[#This Row],[Gap]:[Gap]],"")</f>
        <v/>
      </c>
    </row>
    <row r="2201" spans="1:4">
      <c r="A2201" s="20" t="str" cm="1">
        <f t="array" ref="A2201">IF(Table2[[#This Row],[Nodes]:[Nodes]]=4,Table2[[#This Row],[Gap]:[Gap]],"")</f>
        <v/>
      </c>
      <c r="B2201" s="20" t="str" cm="1">
        <f t="array" ref="B2201">IF(Table2[[#This Row],[Nodes]:[Nodes]]=5,Table2[[#This Row],[Gap]:[Gap]],"")</f>
        <v/>
      </c>
      <c r="C2201" s="20" t="str" cm="1">
        <f t="array" ref="C2201">IF(Table2[[#This Row],[Nodes]:[Nodes]]=6,Table2[[#This Row],[Gap]:[Gap]],"")</f>
        <v/>
      </c>
      <c r="D2201" s="20" t="str" cm="1">
        <f t="array" ref="D2201">IF(Table2[[#This Row],[Nodes]:[Nodes]]=7,Table2[[#This Row],[Gap]:[Gap]],"")</f>
        <v/>
      </c>
    </row>
    <row r="2202" spans="1:4">
      <c r="A2202" s="20" t="str" cm="1">
        <f t="array" ref="A2202">IF(Table2[[#This Row],[Nodes]:[Nodes]]=4,Table2[[#This Row],[Gap]:[Gap]],"")</f>
        <v/>
      </c>
      <c r="B2202" s="20" t="str" cm="1">
        <f t="array" ref="B2202">IF(Table2[[#This Row],[Nodes]:[Nodes]]=5,Table2[[#This Row],[Gap]:[Gap]],"")</f>
        <v/>
      </c>
      <c r="C2202" s="20" t="str" cm="1">
        <f t="array" ref="C2202">IF(Table2[[#This Row],[Nodes]:[Nodes]]=6,Table2[[#This Row],[Gap]:[Gap]],"")</f>
        <v/>
      </c>
      <c r="D2202" s="20" t="str" cm="1">
        <f t="array" ref="D2202">IF(Table2[[#This Row],[Nodes]:[Nodes]]=7,Table2[[#This Row],[Gap]:[Gap]],"")</f>
        <v/>
      </c>
    </row>
    <row r="2203" spans="1:4">
      <c r="A2203" s="20" t="str" cm="1">
        <f t="array" ref="A2203">IF(Table2[[#This Row],[Nodes]:[Nodes]]=4,Table2[[#This Row],[Gap]:[Gap]],"")</f>
        <v/>
      </c>
      <c r="B2203" s="20" t="str" cm="1">
        <f t="array" ref="B2203">IF(Table2[[#This Row],[Nodes]:[Nodes]]=5,Table2[[#This Row],[Gap]:[Gap]],"")</f>
        <v/>
      </c>
      <c r="C2203" s="20" t="str" cm="1">
        <f t="array" ref="C2203">IF(Table2[[#This Row],[Nodes]:[Nodes]]=6,Table2[[#This Row],[Gap]:[Gap]],"")</f>
        <v/>
      </c>
      <c r="D2203" s="20" t="str" cm="1">
        <f t="array" ref="D2203">IF(Table2[[#This Row],[Nodes]:[Nodes]]=7,Table2[[#This Row],[Gap]:[Gap]],"")</f>
        <v/>
      </c>
    </row>
    <row r="2204" spans="1:4">
      <c r="A2204" s="20" t="str" cm="1">
        <f t="array" ref="A2204">IF(Table2[[#This Row],[Nodes]:[Nodes]]=4,Table2[[#This Row],[Gap]:[Gap]],"")</f>
        <v/>
      </c>
      <c r="B2204" s="20" t="str" cm="1">
        <f t="array" ref="B2204">IF(Table2[[#This Row],[Nodes]:[Nodes]]=5,Table2[[#This Row],[Gap]:[Gap]],"")</f>
        <v/>
      </c>
      <c r="C2204" s="20" t="str" cm="1">
        <f t="array" ref="C2204">IF(Table2[[#This Row],[Nodes]:[Nodes]]=6,Table2[[#This Row],[Gap]:[Gap]],"")</f>
        <v/>
      </c>
      <c r="D2204" s="20" t="str" cm="1">
        <f t="array" ref="D2204">IF(Table2[[#This Row],[Nodes]:[Nodes]]=7,Table2[[#This Row],[Gap]:[Gap]],"")</f>
        <v/>
      </c>
    </row>
    <row r="2205" spans="1:4">
      <c r="A2205" s="20" t="str" cm="1">
        <f t="array" ref="A2205">IF(Table2[[#This Row],[Nodes]:[Nodes]]=4,Table2[[#This Row],[Gap]:[Gap]],"")</f>
        <v/>
      </c>
      <c r="B2205" s="20" t="str" cm="1">
        <f t="array" ref="B2205">IF(Table2[[#This Row],[Nodes]:[Nodes]]=5,Table2[[#This Row],[Gap]:[Gap]],"")</f>
        <v/>
      </c>
      <c r="C2205" s="20" t="str" cm="1">
        <f t="array" ref="C2205">IF(Table2[[#This Row],[Nodes]:[Nodes]]=6,Table2[[#This Row],[Gap]:[Gap]],"")</f>
        <v/>
      </c>
      <c r="D2205" s="20" t="str" cm="1">
        <f t="array" ref="D2205">IF(Table2[[#This Row],[Nodes]:[Nodes]]=7,Table2[[#This Row],[Gap]:[Gap]],"")</f>
        <v/>
      </c>
    </row>
    <row r="2206" spans="1:4">
      <c r="A2206" s="20" t="str" cm="1">
        <f t="array" ref="A2206">IF(Table2[[#This Row],[Nodes]:[Nodes]]=4,Table2[[#This Row],[Gap]:[Gap]],"")</f>
        <v/>
      </c>
      <c r="B2206" s="20" t="str" cm="1">
        <f t="array" ref="B2206">IF(Table2[[#This Row],[Nodes]:[Nodes]]=5,Table2[[#This Row],[Gap]:[Gap]],"")</f>
        <v/>
      </c>
      <c r="C2206" s="20" t="str" cm="1">
        <f t="array" ref="C2206">IF(Table2[[#This Row],[Nodes]:[Nodes]]=6,Table2[[#This Row],[Gap]:[Gap]],"")</f>
        <v/>
      </c>
      <c r="D2206" s="20" t="str" cm="1">
        <f t="array" ref="D2206">IF(Table2[[#This Row],[Nodes]:[Nodes]]=7,Table2[[#This Row],[Gap]:[Gap]],"")</f>
        <v/>
      </c>
    </row>
    <row r="2207" spans="1:4">
      <c r="A2207" s="20" t="str" cm="1">
        <f t="array" ref="A2207">IF(Table2[[#This Row],[Nodes]:[Nodes]]=4,Table2[[#This Row],[Gap]:[Gap]],"")</f>
        <v/>
      </c>
      <c r="B2207" s="20" t="str" cm="1">
        <f t="array" ref="B2207">IF(Table2[[#This Row],[Nodes]:[Nodes]]=5,Table2[[#This Row],[Gap]:[Gap]],"")</f>
        <v/>
      </c>
      <c r="C2207" s="20" t="str" cm="1">
        <f t="array" ref="C2207">IF(Table2[[#This Row],[Nodes]:[Nodes]]=6,Table2[[#This Row],[Gap]:[Gap]],"")</f>
        <v/>
      </c>
      <c r="D2207" s="20" t="str" cm="1">
        <f t="array" ref="D2207">IF(Table2[[#This Row],[Nodes]:[Nodes]]=7,Table2[[#This Row],[Gap]:[Gap]],"")</f>
        <v/>
      </c>
    </row>
    <row r="2208" spans="1:4">
      <c r="A2208" s="20" t="str" cm="1">
        <f t="array" ref="A2208">IF(Table2[[#This Row],[Nodes]:[Nodes]]=4,Table2[[#This Row],[Gap]:[Gap]],"")</f>
        <v/>
      </c>
      <c r="B2208" s="20" t="str" cm="1">
        <f t="array" ref="B2208">IF(Table2[[#This Row],[Nodes]:[Nodes]]=5,Table2[[#This Row],[Gap]:[Gap]],"")</f>
        <v/>
      </c>
      <c r="C2208" s="20" t="str" cm="1">
        <f t="array" ref="C2208">IF(Table2[[#This Row],[Nodes]:[Nodes]]=6,Table2[[#This Row],[Gap]:[Gap]],"")</f>
        <v/>
      </c>
      <c r="D2208" s="20" t="str" cm="1">
        <f t="array" ref="D2208">IF(Table2[[#This Row],[Nodes]:[Nodes]]=7,Table2[[#This Row],[Gap]:[Gap]],"")</f>
        <v/>
      </c>
    </row>
    <row r="2209" spans="1:4">
      <c r="A2209" s="20" t="str" cm="1">
        <f t="array" ref="A2209">IF(Table2[[#This Row],[Nodes]:[Nodes]]=4,Table2[[#This Row],[Gap]:[Gap]],"")</f>
        <v/>
      </c>
      <c r="B2209" s="20" t="str" cm="1">
        <f t="array" ref="B2209">IF(Table2[[#This Row],[Nodes]:[Nodes]]=5,Table2[[#This Row],[Gap]:[Gap]],"")</f>
        <v/>
      </c>
      <c r="C2209" s="20" t="str" cm="1">
        <f t="array" ref="C2209">IF(Table2[[#This Row],[Nodes]:[Nodes]]=6,Table2[[#This Row],[Gap]:[Gap]],"")</f>
        <v/>
      </c>
      <c r="D2209" s="20" t="str" cm="1">
        <f t="array" ref="D2209">IF(Table2[[#This Row],[Nodes]:[Nodes]]=7,Table2[[#This Row],[Gap]:[Gap]],"")</f>
        <v/>
      </c>
    </row>
    <row r="2210" spans="1:4">
      <c r="A2210" s="20" t="str" cm="1">
        <f t="array" ref="A2210">IF(Table2[[#This Row],[Nodes]:[Nodes]]=4,Table2[[#This Row],[Gap]:[Gap]],"")</f>
        <v/>
      </c>
      <c r="B2210" s="20" t="str" cm="1">
        <f t="array" ref="B2210">IF(Table2[[#This Row],[Nodes]:[Nodes]]=5,Table2[[#This Row],[Gap]:[Gap]],"")</f>
        <v/>
      </c>
      <c r="C2210" s="20" t="str" cm="1">
        <f t="array" ref="C2210">IF(Table2[[#This Row],[Nodes]:[Nodes]]=6,Table2[[#This Row],[Gap]:[Gap]],"")</f>
        <v/>
      </c>
      <c r="D2210" s="20" t="str" cm="1">
        <f t="array" ref="D2210">IF(Table2[[#This Row],[Nodes]:[Nodes]]=7,Table2[[#This Row],[Gap]:[Gap]],"")</f>
        <v/>
      </c>
    </row>
    <row r="2211" spans="1:4">
      <c r="A2211" s="20" t="str" cm="1">
        <f t="array" ref="A2211">IF(Table2[[#This Row],[Nodes]:[Nodes]]=4,Table2[[#This Row],[Gap]:[Gap]],"")</f>
        <v/>
      </c>
      <c r="B2211" s="20" t="str" cm="1">
        <f t="array" ref="B2211">IF(Table2[[#This Row],[Nodes]:[Nodes]]=5,Table2[[#This Row],[Gap]:[Gap]],"")</f>
        <v/>
      </c>
      <c r="C2211" s="20" t="str" cm="1">
        <f t="array" ref="C2211">IF(Table2[[#This Row],[Nodes]:[Nodes]]=6,Table2[[#This Row],[Gap]:[Gap]],"")</f>
        <v/>
      </c>
      <c r="D2211" s="20" t="str" cm="1">
        <f t="array" ref="D2211">IF(Table2[[#This Row],[Nodes]:[Nodes]]=7,Table2[[#This Row],[Gap]:[Gap]],"")</f>
        <v/>
      </c>
    </row>
    <row r="2212" spans="1:4">
      <c r="A2212" s="20" t="str" cm="1">
        <f t="array" ref="A2212">IF(Table2[[#This Row],[Nodes]:[Nodes]]=4,Table2[[#This Row],[Gap]:[Gap]],"")</f>
        <v/>
      </c>
      <c r="B2212" s="20" t="str" cm="1">
        <f t="array" ref="B2212">IF(Table2[[#This Row],[Nodes]:[Nodes]]=5,Table2[[#This Row],[Gap]:[Gap]],"")</f>
        <v/>
      </c>
      <c r="C2212" s="20" t="str" cm="1">
        <f t="array" ref="C2212">IF(Table2[[#This Row],[Nodes]:[Nodes]]=6,Table2[[#This Row],[Gap]:[Gap]],"")</f>
        <v/>
      </c>
      <c r="D2212" s="20" t="str" cm="1">
        <f t="array" ref="D2212">IF(Table2[[#This Row],[Nodes]:[Nodes]]=7,Table2[[#This Row],[Gap]:[Gap]],"")</f>
        <v/>
      </c>
    </row>
    <row r="2213" spans="1:4">
      <c r="A2213" s="20" t="str" cm="1">
        <f t="array" ref="A2213">IF(Table2[[#This Row],[Nodes]:[Nodes]]=4,Table2[[#This Row],[Gap]:[Gap]],"")</f>
        <v/>
      </c>
      <c r="B2213" s="20" t="str" cm="1">
        <f t="array" ref="B2213">IF(Table2[[#This Row],[Nodes]:[Nodes]]=5,Table2[[#This Row],[Gap]:[Gap]],"")</f>
        <v/>
      </c>
      <c r="C2213" s="20" t="str" cm="1">
        <f t="array" ref="C2213">IF(Table2[[#This Row],[Nodes]:[Nodes]]=6,Table2[[#This Row],[Gap]:[Gap]],"")</f>
        <v/>
      </c>
      <c r="D2213" s="20" t="str" cm="1">
        <f t="array" ref="D2213">IF(Table2[[#This Row],[Nodes]:[Nodes]]=7,Table2[[#This Row],[Gap]:[Gap]],"")</f>
        <v/>
      </c>
    </row>
    <row r="2214" spans="1:4">
      <c r="A2214" s="20" t="str" cm="1">
        <f t="array" ref="A2214">IF(Table2[[#This Row],[Nodes]:[Nodes]]=4,Table2[[#This Row],[Gap]:[Gap]],"")</f>
        <v/>
      </c>
      <c r="B2214" s="20" t="str" cm="1">
        <f t="array" ref="B2214">IF(Table2[[#This Row],[Nodes]:[Nodes]]=5,Table2[[#This Row],[Gap]:[Gap]],"")</f>
        <v/>
      </c>
      <c r="C2214" s="20" t="str" cm="1">
        <f t="array" ref="C2214">IF(Table2[[#This Row],[Nodes]:[Nodes]]=6,Table2[[#This Row],[Gap]:[Gap]],"")</f>
        <v/>
      </c>
      <c r="D2214" s="20" t="str" cm="1">
        <f t="array" ref="D2214">IF(Table2[[#This Row],[Nodes]:[Nodes]]=7,Table2[[#This Row],[Gap]:[Gap]],"")</f>
        <v/>
      </c>
    </row>
    <row r="2215" spans="1:4">
      <c r="A2215" s="20" t="str" cm="1">
        <f t="array" ref="A2215">IF(Table2[[#This Row],[Nodes]:[Nodes]]=4,Table2[[#This Row],[Gap]:[Gap]],"")</f>
        <v/>
      </c>
      <c r="B2215" s="20" t="str" cm="1">
        <f t="array" ref="B2215">IF(Table2[[#This Row],[Nodes]:[Nodes]]=5,Table2[[#This Row],[Gap]:[Gap]],"")</f>
        <v/>
      </c>
      <c r="C2215" s="20" t="str" cm="1">
        <f t="array" ref="C2215">IF(Table2[[#This Row],[Nodes]:[Nodes]]=6,Table2[[#This Row],[Gap]:[Gap]],"")</f>
        <v/>
      </c>
      <c r="D2215" s="20" t="str" cm="1">
        <f t="array" ref="D2215">IF(Table2[[#This Row],[Nodes]:[Nodes]]=7,Table2[[#This Row],[Gap]:[Gap]],"")</f>
        <v/>
      </c>
    </row>
    <row r="2216" spans="1:4">
      <c r="A2216" s="20" t="str" cm="1">
        <f t="array" ref="A2216">IF(Table2[[#This Row],[Nodes]:[Nodes]]=4,Table2[[#This Row],[Gap]:[Gap]],"")</f>
        <v/>
      </c>
      <c r="B2216" s="20" t="str" cm="1">
        <f t="array" ref="B2216">IF(Table2[[#This Row],[Nodes]:[Nodes]]=5,Table2[[#This Row],[Gap]:[Gap]],"")</f>
        <v/>
      </c>
      <c r="C2216" s="20" t="str" cm="1">
        <f t="array" ref="C2216">IF(Table2[[#This Row],[Nodes]:[Nodes]]=6,Table2[[#This Row],[Gap]:[Gap]],"")</f>
        <v/>
      </c>
      <c r="D2216" s="20" t="str" cm="1">
        <f t="array" ref="D2216">IF(Table2[[#This Row],[Nodes]:[Nodes]]=7,Table2[[#This Row],[Gap]:[Gap]],"")</f>
        <v/>
      </c>
    </row>
    <row r="2217" spans="1:4">
      <c r="A2217" s="20" t="str" cm="1">
        <f t="array" ref="A2217">IF(Table2[[#This Row],[Nodes]:[Nodes]]=4,Table2[[#This Row],[Gap]:[Gap]],"")</f>
        <v/>
      </c>
      <c r="B2217" s="20" t="str" cm="1">
        <f t="array" ref="B2217">IF(Table2[[#This Row],[Nodes]:[Nodes]]=5,Table2[[#This Row],[Gap]:[Gap]],"")</f>
        <v/>
      </c>
      <c r="C2217" s="20" t="str" cm="1">
        <f t="array" ref="C2217">IF(Table2[[#This Row],[Nodes]:[Nodes]]=6,Table2[[#This Row],[Gap]:[Gap]],"")</f>
        <v/>
      </c>
      <c r="D2217" s="20" t="str" cm="1">
        <f t="array" ref="D2217">IF(Table2[[#This Row],[Nodes]:[Nodes]]=7,Table2[[#This Row],[Gap]:[Gap]],"")</f>
        <v/>
      </c>
    </row>
    <row r="2218" spans="1:4">
      <c r="A2218" s="20" t="str" cm="1">
        <f t="array" ref="A2218">IF(Table2[[#This Row],[Nodes]:[Nodes]]=4,Table2[[#This Row],[Gap]:[Gap]],"")</f>
        <v/>
      </c>
      <c r="B2218" s="20" t="str" cm="1">
        <f t="array" ref="B2218">IF(Table2[[#This Row],[Nodes]:[Nodes]]=5,Table2[[#This Row],[Gap]:[Gap]],"")</f>
        <v/>
      </c>
      <c r="C2218" s="20" t="str" cm="1">
        <f t="array" ref="C2218">IF(Table2[[#This Row],[Nodes]:[Nodes]]=6,Table2[[#This Row],[Gap]:[Gap]],"")</f>
        <v/>
      </c>
      <c r="D2218" s="20" t="str" cm="1">
        <f t="array" ref="D2218">IF(Table2[[#This Row],[Nodes]:[Nodes]]=7,Table2[[#This Row],[Gap]:[Gap]],"")</f>
        <v/>
      </c>
    </row>
    <row r="2219" spans="1:4">
      <c r="A2219" s="20" t="str" cm="1">
        <f t="array" ref="A2219">IF(Table2[[#This Row],[Nodes]:[Nodes]]=4,Table2[[#This Row],[Gap]:[Gap]],"")</f>
        <v/>
      </c>
      <c r="B2219" s="20" t="str" cm="1">
        <f t="array" ref="B2219">IF(Table2[[#This Row],[Nodes]:[Nodes]]=5,Table2[[#This Row],[Gap]:[Gap]],"")</f>
        <v/>
      </c>
      <c r="C2219" s="20" t="str" cm="1">
        <f t="array" ref="C2219">IF(Table2[[#This Row],[Nodes]:[Nodes]]=6,Table2[[#This Row],[Gap]:[Gap]],"")</f>
        <v/>
      </c>
      <c r="D2219" s="20" t="str" cm="1">
        <f t="array" ref="D2219">IF(Table2[[#This Row],[Nodes]:[Nodes]]=7,Table2[[#This Row],[Gap]:[Gap]],"")</f>
        <v/>
      </c>
    </row>
    <row r="2220" spans="1:4">
      <c r="A2220" s="20" t="str" cm="1">
        <f t="array" ref="A2220">IF(Table2[[#This Row],[Nodes]:[Nodes]]=4,Table2[[#This Row],[Gap]:[Gap]],"")</f>
        <v/>
      </c>
      <c r="B2220" s="20" t="str" cm="1">
        <f t="array" ref="B2220">IF(Table2[[#This Row],[Nodes]:[Nodes]]=5,Table2[[#This Row],[Gap]:[Gap]],"")</f>
        <v/>
      </c>
      <c r="C2220" s="20" t="str" cm="1">
        <f t="array" ref="C2220">IF(Table2[[#This Row],[Nodes]:[Nodes]]=6,Table2[[#This Row],[Gap]:[Gap]],"")</f>
        <v/>
      </c>
      <c r="D2220" s="20" t="str" cm="1">
        <f t="array" ref="D2220">IF(Table2[[#This Row],[Nodes]:[Nodes]]=7,Table2[[#This Row],[Gap]:[Gap]],"")</f>
        <v/>
      </c>
    </row>
    <row r="2221" spans="1:4">
      <c r="A2221" s="20" t="str" cm="1">
        <f t="array" ref="A2221">IF(Table2[[#This Row],[Nodes]:[Nodes]]=4,Table2[[#This Row],[Gap]:[Gap]],"")</f>
        <v/>
      </c>
      <c r="B2221" s="20" t="str" cm="1">
        <f t="array" ref="B2221">IF(Table2[[#This Row],[Nodes]:[Nodes]]=5,Table2[[#This Row],[Gap]:[Gap]],"")</f>
        <v/>
      </c>
      <c r="C2221" s="20" t="str" cm="1">
        <f t="array" ref="C2221">IF(Table2[[#This Row],[Nodes]:[Nodes]]=6,Table2[[#This Row],[Gap]:[Gap]],"")</f>
        <v/>
      </c>
      <c r="D2221" s="20" t="str" cm="1">
        <f t="array" ref="D2221">IF(Table2[[#This Row],[Nodes]:[Nodes]]=7,Table2[[#This Row],[Gap]:[Gap]],"")</f>
        <v/>
      </c>
    </row>
    <row r="2222" spans="1:4">
      <c r="A2222" s="20" t="str" cm="1">
        <f t="array" ref="A2222">IF(Table2[[#This Row],[Nodes]:[Nodes]]=4,Table2[[#This Row],[Gap]:[Gap]],"")</f>
        <v/>
      </c>
      <c r="B2222" s="20" t="str" cm="1">
        <f t="array" ref="B2222">IF(Table2[[#This Row],[Nodes]:[Nodes]]=5,Table2[[#This Row],[Gap]:[Gap]],"")</f>
        <v/>
      </c>
      <c r="C2222" s="20" t="str" cm="1">
        <f t="array" ref="C2222">IF(Table2[[#This Row],[Nodes]:[Nodes]]=6,Table2[[#This Row],[Gap]:[Gap]],"")</f>
        <v/>
      </c>
      <c r="D2222" s="20" t="str" cm="1">
        <f t="array" ref="D2222">IF(Table2[[#This Row],[Nodes]:[Nodes]]=7,Table2[[#This Row],[Gap]:[Gap]],"")</f>
        <v/>
      </c>
    </row>
    <row r="2223" spans="1:4">
      <c r="A2223" s="20" t="str" cm="1">
        <f t="array" ref="A2223">IF(Table2[[#This Row],[Nodes]:[Nodes]]=4,Table2[[#This Row],[Gap]:[Gap]],"")</f>
        <v/>
      </c>
      <c r="B2223" s="20" t="str" cm="1">
        <f t="array" ref="B2223">IF(Table2[[#This Row],[Nodes]:[Nodes]]=5,Table2[[#This Row],[Gap]:[Gap]],"")</f>
        <v/>
      </c>
      <c r="C2223" s="20" t="str" cm="1">
        <f t="array" ref="C2223">IF(Table2[[#This Row],[Nodes]:[Nodes]]=6,Table2[[#This Row],[Gap]:[Gap]],"")</f>
        <v/>
      </c>
      <c r="D2223" s="20" t="str" cm="1">
        <f t="array" ref="D2223">IF(Table2[[#This Row],[Nodes]:[Nodes]]=7,Table2[[#This Row],[Gap]:[Gap]],"")</f>
        <v/>
      </c>
    </row>
    <row r="2224" spans="1:4">
      <c r="A2224" s="20" t="str" cm="1">
        <f t="array" ref="A2224">IF(Table2[[#This Row],[Nodes]:[Nodes]]=4,Table2[[#This Row],[Gap]:[Gap]],"")</f>
        <v/>
      </c>
      <c r="B2224" s="20" t="str" cm="1">
        <f t="array" ref="B2224">IF(Table2[[#This Row],[Nodes]:[Nodes]]=5,Table2[[#This Row],[Gap]:[Gap]],"")</f>
        <v/>
      </c>
      <c r="C2224" s="20" t="str" cm="1">
        <f t="array" ref="C2224">IF(Table2[[#This Row],[Nodes]:[Nodes]]=6,Table2[[#This Row],[Gap]:[Gap]],"")</f>
        <v/>
      </c>
      <c r="D2224" s="20" t="str" cm="1">
        <f t="array" ref="D2224">IF(Table2[[#This Row],[Nodes]:[Nodes]]=7,Table2[[#This Row],[Gap]:[Gap]],"")</f>
        <v/>
      </c>
    </row>
    <row r="2225" spans="1:4">
      <c r="A2225" s="20" t="str" cm="1">
        <f t="array" ref="A2225">IF(Table2[[#This Row],[Nodes]:[Nodes]]=4,Table2[[#This Row],[Gap]:[Gap]],"")</f>
        <v/>
      </c>
      <c r="B2225" s="20" t="str" cm="1">
        <f t="array" ref="B2225">IF(Table2[[#This Row],[Nodes]:[Nodes]]=5,Table2[[#This Row],[Gap]:[Gap]],"")</f>
        <v/>
      </c>
      <c r="C2225" s="20" t="str" cm="1">
        <f t="array" ref="C2225">IF(Table2[[#This Row],[Nodes]:[Nodes]]=6,Table2[[#This Row],[Gap]:[Gap]],"")</f>
        <v/>
      </c>
      <c r="D2225" s="20" t="str" cm="1">
        <f t="array" ref="D2225">IF(Table2[[#This Row],[Nodes]:[Nodes]]=7,Table2[[#This Row],[Gap]:[Gap]],"")</f>
        <v/>
      </c>
    </row>
    <row r="2226" spans="1:4">
      <c r="A2226" s="20" t="str" cm="1">
        <f t="array" ref="A2226">IF(Table2[[#This Row],[Nodes]:[Nodes]]=4,Table2[[#This Row],[Gap]:[Gap]],"")</f>
        <v/>
      </c>
      <c r="B2226" s="20" t="str" cm="1">
        <f t="array" ref="B2226">IF(Table2[[#This Row],[Nodes]:[Nodes]]=5,Table2[[#This Row],[Gap]:[Gap]],"")</f>
        <v/>
      </c>
      <c r="C2226" s="20" t="str" cm="1">
        <f t="array" ref="C2226">IF(Table2[[#This Row],[Nodes]:[Nodes]]=6,Table2[[#This Row],[Gap]:[Gap]],"")</f>
        <v/>
      </c>
      <c r="D2226" s="20" t="str" cm="1">
        <f t="array" ref="D2226">IF(Table2[[#This Row],[Nodes]:[Nodes]]=7,Table2[[#This Row],[Gap]:[Gap]],"")</f>
        <v/>
      </c>
    </row>
    <row r="2227" spans="1:4">
      <c r="A2227" s="20" t="str" cm="1">
        <f t="array" ref="A2227">IF(Table2[[#This Row],[Nodes]:[Nodes]]=4,Table2[[#This Row],[Gap]:[Gap]],"")</f>
        <v/>
      </c>
      <c r="B2227" s="20" t="str" cm="1">
        <f t="array" ref="B2227">IF(Table2[[#This Row],[Nodes]:[Nodes]]=5,Table2[[#This Row],[Gap]:[Gap]],"")</f>
        <v/>
      </c>
      <c r="C2227" s="20" t="str" cm="1">
        <f t="array" ref="C2227">IF(Table2[[#This Row],[Nodes]:[Nodes]]=6,Table2[[#This Row],[Gap]:[Gap]],"")</f>
        <v/>
      </c>
      <c r="D2227" s="20" t="str" cm="1">
        <f t="array" ref="D2227">IF(Table2[[#This Row],[Nodes]:[Nodes]]=7,Table2[[#This Row],[Gap]:[Gap]],"")</f>
        <v/>
      </c>
    </row>
    <row r="2228" spans="1:4">
      <c r="A2228" s="20" t="str" cm="1">
        <f t="array" ref="A2228">IF(Table2[[#This Row],[Nodes]:[Nodes]]=4,Table2[[#This Row],[Gap]:[Gap]],"")</f>
        <v/>
      </c>
      <c r="B2228" s="20" t="str" cm="1">
        <f t="array" ref="B2228">IF(Table2[[#This Row],[Nodes]:[Nodes]]=5,Table2[[#This Row],[Gap]:[Gap]],"")</f>
        <v/>
      </c>
      <c r="C2228" s="20" t="str" cm="1">
        <f t="array" ref="C2228">IF(Table2[[#This Row],[Nodes]:[Nodes]]=6,Table2[[#This Row],[Gap]:[Gap]],"")</f>
        <v/>
      </c>
      <c r="D2228" s="20" t="str" cm="1">
        <f t="array" ref="D2228">IF(Table2[[#This Row],[Nodes]:[Nodes]]=7,Table2[[#This Row],[Gap]:[Gap]],"")</f>
        <v/>
      </c>
    </row>
    <row r="2229" spans="1:4">
      <c r="A2229" s="20" t="str" cm="1">
        <f t="array" ref="A2229">IF(Table2[[#This Row],[Nodes]:[Nodes]]=4,Table2[[#This Row],[Gap]:[Gap]],"")</f>
        <v/>
      </c>
      <c r="B2229" s="20" t="str" cm="1">
        <f t="array" ref="B2229">IF(Table2[[#This Row],[Nodes]:[Nodes]]=5,Table2[[#This Row],[Gap]:[Gap]],"")</f>
        <v/>
      </c>
      <c r="C2229" s="20" t="str" cm="1">
        <f t="array" ref="C2229">IF(Table2[[#This Row],[Nodes]:[Nodes]]=6,Table2[[#This Row],[Gap]:[Gap]],"")</f>
        <v/>
      </c>
      <c r="D2229" s="20" t="str" cm="1">
        <f t="array" ref="D2229">IF(Table2[[#This Row],[Nodes]:[Nodes]]=7,Table2[[#This Row],[Gap]:[Gap]],"")</f>
        <v/>
      </c>
    </row>
    <row r="2230" spans="1:4">
      <c r="A2230" s="20" t="str" cm="1">
        <f t="array" ref="A2230">IF(Table2[[#This Row],[Nodes]:[Nodes]]=4,Table2[[#This Row],[Gap]:[Gap]],"")</f>
        <v/>
      </c>
      <c r="B2230" s="20" t="str" cm="1">
        <f t="array" ref="B2230">IF(Table2[[#This Row],[Nodes]:[Nodes]]=5,Table2[[#This Row],[Gap]:[Gap]],"")</f>
        <v/>
      </c>
      <c r="C2230" s="20" t="str" cm="1">
        <f t="array" ref="C2230">IF(Table2[[#This Row],[Nodes]:[Nodes]]=6,Table2[[#This Row],[Gap]:[Gap]],"")</f>
        <v/>
      </c>
      <c r="D2230" s="20" t="str" cm="1">
        <f t="array" ref="D2230">IF(Table2[[#This Row],[Nodes]:[Nodes]]=7,Table2[[#This Row],[Gap]:[Gap]],"")</f>
        <v/>
      </c>
    </row>
    <row r="2231" spans="1:4">
      <c r="A2231" s="20" t="str" cm="1">
        <f t="array" ref="A2231">IF(Table2[[#This Row],[Nodes]:[Nodes]]=4,Table2[[#This Row],[Gap]:[Gap]],"")</f>
        <v/>
      </c>
      <c r="B2231" s="20" t="str" cm="1">
        <f t="array" ref="B2231">IF(Table2[[#This Row],[Nodes]:[Nodes]]=5,Table2[[#This Row],[Gap]:[Gap]],"")</f>
        <v/>
      </c>
      <c r="C2231" s="20" t="str" cm="1">
        <f t="array" ref="C2231">IF(Table2[[#This Row],[Nodes]:[Nodes]]=6,Table2[[#This Row],[Gap]:[Gap]],"")</f>
        <v/>
      </c>
      <c r="D2231" s="20" t="str" cm="1">
        <f t="array" ref="D2231">IF(Table2[[#This Row],[Nodes]:[Nodes]]=7,Table2[[#This Row],[Gap]:[Gap]],"")</f>
        <v/>
      </c>
    </row>
    <row r="2232" spans="1:4">
      <c r="A2232" s="20" t="str" cm="1">
        <f t="array" ref="A2232">IF(Table2[[#This Row],[Nodes]:[Nodes]]=4,Table2[[#This Row],[Gap]:[Gap]],"")</f>
        <v/>
      </c>
      <c r="B2232" s="20" t="str" cm="1">
        <f t="array" ref="B2232">IF(Table2[[#This Row],[Nodes]:[Nodes]]=5,Table2[[#This Row],[Gap]:[Gap]],"")</f>
        <v/>
      </c>
      <c r="C2232" s="20" t="str" cm="1">
        <f t="array" ref="C2232">IF(Table2[[#This Row],[Nodes]:[Nodes]]=6,Table2[[#This Row],[Gap]:[Gap]],"")</f>
        <v/>
      </c>
      <c r="D2232" s="20" t="str" cm="1">
        <f t="array" ref="D2232">IF(Table2[[#This Row],[Nodes]:[Nodes]]=7,Table2[[#This Row],[Gap]:[Gap]],"")</f>
        <v/>
      </c>
    </row>
    <row r="2233" spans="1:4">
      <c r="A2233" s="20" t="str" cm="1">
        <f t="array" ref="A2233">IF(Table2[[#This Row],[Nodes]:[Nodes]]=4,Table2[[#This Row],[Gap]:[Gap]],"")</f>
        <v/>
      </c>
      <c r="B2233" s="20" t="str" cm="1">
        <f t="array" ref="B2233">IF(Table2[[#This Row],[Nodes]:[Nodes]]=5,Table2[[#This Row],[Gap]:[Gap]],"")</f>
        <v/>
      </c>
      <c r="C2233" s="20" t="str" cm="1">
        <f t="array" ref="C2233">IF(Table2[[#This Row],[Nodes]:[Nodes]]=6,Table2[[#This Row],[Gap]:[Gap]],"")</f>
        <v/>
      </c>
      <c r="D2233" s="20" t="str" cm="1">
        <f t="array" ref="D2233">IF(Table2[[#This Row],[Nodes]:[Nodes]]=7,Table2[[#This Row],[Gap]:[Gap]],"")</f>
        <v/>
      </c>
    </row>
    <row r="2234" spans="1:4">
      <c r="A2234" s="20" t="str" cm="1">
        <f t="array" ref="A2234">IF(Table2[[#This Row],[Nodes]:[Nodes]]=4,Table2[[#This Row],[Gap]:[Gap]],"")</f>
        <v/>
      </c>
      <c r="B2234" s="20" t="str" cm="1">
        <f t="array" ref="B2234">IF(Table2[[#This Row],[Nodes]:[Nodes]]=5,Table2[[#This Row],[Gap]:[Gap]],"")</f>
        <v/>
      </c>
      <c r="C2234" s="20" t="str" cm="1">
        <f t="array" ref="C2234">IF(Table2[[#This Row],[Nodes]:[Nodes]]=6,Table2[[#This Row],[Gap]:[Gap]],"")</f>
        <v/>
      </c>
      <c r="D2234" s="20" t="str" cm="1">
        <f t="array" ref="D2234">IF(Table2[[#This Row],[Nodes]:[Nodes]]=7,Table2[[#This Row],[Gap]:[Gap]],"")</f>
        <v/>
      </c>
    </row>
    <row r="2235" spans="1:4">
      <c r="A2235" s="20" t="str" cm="1">
        <f t="array" ref="A2235">IF(Table2[[#This Row],[Nodes]:[Nodes]]=4,Table2[[#This Row],[Gap]:[Gap]],"")</f>
        <v/>
      </c>
      <c r="B2235" s="20" t="str" cm="1">
        <f t="array" ref="B2235">IF(Table2[[#This Row],[Nodes]:[Nodes]]=5,Table2[[#This Row],[Gap]:[Gap]],"")</f>
        <v/>
      </c>
      <c r="C2235" s="20" t="str" cm="1">
        <f t="array" ref="C2235">IF(Table2[[#This Row],[Nodes]:[Nodes]]=6,Table2[[#This Row],[Gap]:[Gap]],"")</f>
        <v/>
      </c>
      <c r="D2235" s="20" t="str" cm="1">
        <f t="array" ref="D2235">IF(Table2[[#This Row],[Nodes]:[Nodes]]=7,Table2[[#This Row],[Gap]:[Gap]],"")</f>
        <v/>
      </c>
    </row>
    <row r="2236" spans="1:4">
      <c r="A2236" s="20" t="str" cm="1">
        <f t="array" ref="A2236">IF(Table2[[#This Row],[Nodes]:[Nodes]]=4,Table2[[#This Row],[Gap]:[Gap]],"")</f>
        <v/>
      </c>
      <c r="B2236" s="20" t="str" cm="1">
        <f t="array" ref="B2236">IF(Table2[[#This Row],[Nodes]:[Nodes]]=5,Table2[[#This Row],[Gap]:[Gap]],"")</f>
        <v/>
      </c>
      <c r="C2236" s="20" t="str" cm="1">
        <f t="array" ref="C2236">IF(Table2[[#This Row],[Nodes]:[Nodes]]=6,Table2[[#This Row],[Gap]:[Gap]],"")</f>
        <v/>
      </c>
      <c r="D2236" s="20" t="str" cm="1">
        <f t="array" ref="D2236">IF(Table2[[#This Row],[Nodes]:[Nodes]]=7,Table2[[#This Row],[Gap]:[Gap]],"")</f>
        <v/>
      </c>
    </row>
    <row r="2237" spans="1:4">
      <c r="A2237" s="20" t="str" cm="1">
        <f t="array" ref="A2237">IF(Table2[[#This Row],[Nodes]:[Nodes]]=4,Table2[[#This Row],[Gap]:[Gap]],"")</f>
        <v/>
      </c>
      <c r="B2237" s="20" t="str" cm="1">
        <f t="array" ref="B2237">IF(Table2[[#This Row],[Nodes]:[Nodes]]=5,Table2[[#This Row],[Gap]:[Gap]],"")</f>
        <v/>
      </c>
      <c r="C2237" s="20" t="str" cm="1">
        <f t="array" ref="C2237">IF(Table2[[#This Row],[Nodes]:[Nodes]]=6,Table2[[#This Row],[Gap]:[Gap]],"")</f>
        <v/>
      </c>
      <c r="D2237" s="20" t="str" cm="1">
        <f t="array" ref="D2237">IF(Table2[[#This Row],[Nodes]:[Nodes]]=7,Table2[[#This Row],[Gap]:[Gap]],"")</f>
        <v/>
      </c>
    </row>
    <row r="2238" spans="1:4">
      <c r="A2238" s="20" t="str" cm="1">
        <f t="array" ref="A2238">IF(Table2[[#This Row],[Nodes]:[Nodes]]=4,Table2[[#This Row],[Gap]:[Gap]],"")</f>
        <v/>
      </c>
      <c r="B2238" s="20" t="str" cm="1">
        <f t="array" ref="B2238">IF(Table2[[#This Row],[Nodes]:[Nodes]]=5,Table2[[#This Row],[Gap]:[Gap]],"")</f>
        <v/>
      </c>
      <c r="C2238" s="20" t="str" cm="1">
        <f t="array" ref="C2238">IF(Table2[[#This Row],[Nodes]:[Nodes]]=6,Table2[[#This Row],[Gap]:[Gap]],"")</f>
        <v/>
      </c>
      <c r="D2238" s="20" t="str" cm="1">
        <f t="array" ref="D2238">IF(Table2[[#This Row],[Nodes]:[Nodes]]=7,Table2[[#This Row],[Gap]:[Gap]],"")</f>
        <v/>
      </c>
    </row>
    <row r="2239" spans="1:4">
      <c r="A2239" s="20" t="str" cm="1">
        <f t="array" ref="A2239">IF(Table2[[#This Row],[Nodes]:[Nodes]]=4,Table2[[#This Row],[Gap]:[Gap]],"")</f>
        <v/>
      </c>
      <c r="B2239" s="20" t="str" cm="1">
        <f t="array" ref="B2239">IF(Table2[[#This Row],[Nodes]:[Nodes]]=5,Table2[[#This Row],[Gap]:[Gap]],"")</f>
        <v/>
      </c>
      <c r="C2239" s="20" t="str" cm="1">
        <f t="array" ref="C2239">IF(Table2[[#This Row],[Nodes]:[Nodes]]=6,Table2[[#This Row],[Gap]:[Gap]],"")</f>
        <v/>
      </c>
      <c r="D2239" s="20" t="str" cm="1">
        <f t="array" ref="D2239">IF(Table2[[#This Row],[Nodes]:[Nodes]]=7,Table2[[#This Row],[Gap]:[Gap]],"")</f>
        <v/>
      </c>
    </row>
    <row r="2240" spans="1:4">
      <c r="A2240" s="20" t="str" cm="1">
        <f t="array" ref="A2240">IF(Table2[[#This Row],[Nodes]:[Nodes]]=4,Table2[[#This Row],[Gap]:[Gap]],"")</f>
        <v/>
      </c>
      <c r="B2240" s="20" t="str" cm="1">
        <f t="array" ref="B2240">IF(Table2[[#This Row],[Nodes]:[Nodes]]=5,Table2[[#This Row],[Gap]:[Gap]],"")</f>
        <v/>
      </c>
      <c r="C2240" s="20" t="str" cm="1">
        <f t="array" ref="C2240">IF(Table2[[#This Row],[Nodes]:[Nodes]]=6,Table2[[#This Row],[Gap]:[Gap]],"")</f>
        <v/>
      </c>
      <c r="D2240" s="20" t="str" cm="1">
        <f t="array" ref="D2240">IF(Table2[[#This Row],[Nodes]:[Nodes]]=7,Table2[[#This Row],[Gap]:[Gap]],"")</f>
        <v/>
      </c>
    </row>
    <row r="2241" spans="1:4">
      <c r="A2241" s="20" t="str" cm="1">
        <f t="array" ref="A2241">IF(Table2[[#This Row],[Nodes]:[Nodes]]=4,Table2[[#This Row],[Gap]:[Gap]],"")</f>
        <v/>
      </c>
      <c r="B2241" s="20" t="str" cm="1">
        <f t="array" ref="B2241">IF(Table2[[#This Row],[Nodes]:[Nodes]]=5,Table2[[#This Row],[Gap]:[Gap]],"")</f>
        <v/>
      </c>
      <c r="C2241" s="20" t="str" cm="1">
        <f t="array" ref="C2241">IF(Table2[[#This Row],[Nodes]:[Nodes]]=6,Table2[[#This Row],[Gap]:[Gap]],"")</f>
        <v/>
      </c>
      <c r="D2241" s="20" t="str" cm="1">
        <f t="array" ref="D2241">IF(Table2[[#This Row],[Nodes]:[Nodes]]=7,Table2[[#This Row],[Gap]:[Gap]],"")</f>
        <v/>
      </c>
    </row>
    <row r="2242" spans="1:4">
      <c r="A2242" s="20" t="str" cm="1">
        <f t="array" ref="A2242">IF(Table2[[#This Row],[Nodes]:[Nodes]]=4,Table2[[#This Row],[Gap]:[Gap]],"")</f>
        <v/>
      </c>
      <c r="B2242" s="20" t="str" cm="1">
        <f t="array" ref="B2242">IF(Table2[[#This Row],[Nodes]:[Nodes]]=5,Table2[[#This Row],[Gap]:[Gap]],"")</f>
        <v/>
      </c>
      <c r="C2242" s="20" t="str" cm="1">
        <f t="array" ref="C2242">IF(Table2[[#This Row],[Nodes]:[Nodes]]=6,Table2[[#This Row],[Gap]:[Gap]],"")</f>
        <v/>
      </c>
      <c r="D2242" s="20" t="str" cm="1">
        <f t="array" ref="D2242">IF(Table2[[#This Row],[Nodes]:[Nodes]]=7,Table2[[#This Row],[Gap]:[Gap]],"")</f>
        <v/>
      </c>
    </row>
    <row r="2243" spans="1:4">
      <c r="A2243" s="20" t="str" cm="1">
        <f t="array" ref="A2243">IF(Table2[[#This Row],[Nodes]:[Nodes]]=4,Table2[[#This Row],[Gap]:[Gap]],"")</f>
        <v/>
      </c>
      <c r="B2243" s="20" t="str" cm="1">
        <f t="array" ref="B2243">IF(Table2[[#This Row],[Nodes]:[Nodes]]=5,Table2[[#This Row],[Gap]:[Gap]],"")</f>
        <v/>
      </c>
      <c r="C2243" s="20" t="str" cm="1">
        <f t="array" ref="C2243">IF(Table2[[#This Row],[Nodes]:[Nodes]]=6,Table2[[#This Row],[Gap]:[Gap]],"")</f>
        <v/>
      </c>
      <c r="D2243" s="20" t="str" cm="1">
        <f t="array" ref="D2243">IF(Table2[[#This Row],[Nodes]:[Nodes]]=7,Table2[[#This Row],[Gap]:[Gap]],"")</f>
        <v/>
      </c>
    </row>
    <row r="2244" spans="1:4">
      <c r="A2244" s="20" t="str" cm="1">
        <f t="array" ref="A2244">IF(Table2[[#This Row],[Nodes]:[Nodes]]=4,Table2[[#This Row],[Gap]:[Gap]],"")</f>
        <v/>
      </c>
      <c r="B2244" s="20" t="str" cm="1">
        <f t="array" ref="B2244">IF(Table2[[#This Row],[Nodes]:[Nodes]]=5,Table2[[#This Row],[Gap]:[Gap]],"")</f>
        <v/>
      </c>
      <c r="C2244" s="20" t="str" cm="1">
        <f t="array" ref="C2244">IF(Table2[[#This Row],[Nodes]:[Nodes]]=6,Table2[[#This Row],[Gap]:[Gap]],"")</f>
        <v/>
      </c>
      <c r="D2244" s="20" t="str" cm="1">
        <f t="array" ref="D2244">IF(Table2[[#This Row],[Nodes]:[Nodes]]=7,Table2[[#This Row],[Gap]:[Gap]],"")</f>
        <v/>
      </c>
    </row>
    <row r="2245" spans="1:4">
      <c r="A2245" s="20" t="str" cm="1">
        <f t="array" ref="A2245">IF(Table2[[#This Row],[Nodes]:[Nodes]]=4,Table2[[#This Row],[Gap]:[Gap]],"")</f>
        <v/>
      </c>
      <c r="B2245" s="20" t="str" cm="1">
        <f t="array" ref="B2245">IF(Table2[[#This Row],[Nodes]:[Nodes]]=5,Table2[[#This Row],[Gap]:[Gap]],"")</f>
        <v/>
      </c>
      <c r="C2245" s="20" t="str" cm="1">
        <f t="array" ref="C2245">IF(Table2[[#This Row],[Nodes]:[Nodes]]=6,Table2[[#This Row],[Gap]:[Gap]],"")</f>
        <v/>
      </c>
      <c r="D2245" s="20" t="str" cm="1">
        <f t="array" ref="D2245">IF(Table2[[#This Row],[Nodes]:[Nodes]]=7,Table2[[#This Row],[Gap]:[Gap]],"")</f>
        <v/>
      </c>
    </row>
    <row r="2246" spans="1:4">
      <c r="A2246" s="20" t="str" cm="1">
        <f t="array" ref="A2246">IF(Table2[[#This Row],[Nodes]:[Nodes]]=4,Table2[[#This Row],[Gap]:[Gap]],"")</f>
        <v/>
      </c>
      <c r="B2246" s="20" t="str" cm="1">
        <f t="array" ref="B2246">IF(Table2[[#This Row],[Nodes]:[Nodes]]=5,Table2[[#This Row],[Gap]:[Gap]],"")</f>
        <v/>
      </c>
      <c r="C2246" s="20" t="str" cm="1">
        <f t="array" ref="C2246">IF(Table2[[#This Row],[Nodes]:[Nodes]]=6,Table2[[#This Row],[Gap]:[Gap]],"")</f>
        <v/>
      </c>
      <c r="D2246" s="20" t="str" cm="1">
        <f t="array" ref="D2246">IF(Table2[[#This Row],[Nodes]:[Nodes]]=7,Table2[[#This Row],[Gap]:[Gap]],"")</f>
        <v/>
      </c>
    </row>
    <row r="2247" spans="1:4">
      <c r="A2247" s="20" t="str" cm="1">
        <f t="array" ref="A2247">IF(Table2[[#This Row],[Nodes]:[Nodes]]=4,Table2[[#This Row],[Gap]:[Gap]],"")</f>
        <v/>
      </c>
      <c r="B2247" s="20" t="str" cm="1">
        <f t="array" ref="B2247">IF(Table2[[#This Row],[Nodes]:[Nodes]]=5,Table2[[#This Row],[Gap]:[Gap]],"")</f>
        <v/>
      </c>
      <c r="C2247" s="20" t="str" cm="1">
        <f t="array" ref="C2247">IF(Table2[[#This Row],[Nodes]:[Nodes]]=6,Table2[[#This Row],[Gap]:[Gap]],"")</f>
        <v/>
      </c>
      <c r="D2247" s="20" t="str" cm="1">
        <f t="array" ref="D2247">IF(Table2[[#This Row],[Nodes]:[Nodes]]=7,Table2[[#This Row],[Gap]:[Gap]],"")</f>
        <v/>
      </c>
    </row>
    <row r="2248" spans="1:4">
      <c r="A2248" s="20" t="str" cm="1">
        <f t="array" ref="A2248">IF(Table2[[#This Row],[Nodes]:[Nodes]]=4,Table2[[#This Row],[Gap]:[Gap]],"")</f>
        <v/>
      </c>
      <c r="B2248" s="20" t="str" cm="1">
        <f t="array" ref="B2248">IF(Table2[[#This Row],[Nodes]:[Nodes]]=5,Table2[[#This Row],[Gap]:[Gap]],"")</f>
        <v/>
      </c>
      <c r="C2248" s="20" t="str" cm="1">
        <f t="array" ref="C2248">IF(Table2[[#This Row],[Nodes]:[Nodes]]=6,Table2[[#This Row],[Gap]:[Gap]],"")</f>
        <v/>
      </c>
      <c r="D2248" s="20" t="str" cm="1">
        <f t="array" ref="D2248">IF(Table2[[#This Row],[Nodes]:[Nodes]]=7,Table2[[#This Row],[Gap]:[Gap]],"")</f>
        <v/>
      </c>
    </row>
    <row r="2249" spans="1:4">
      <c r="A2249" s="20" t="str" cm="1">
        <f t="array" ref="A2249">IF(Table2[[#This Row],[Nodes]:[Nodes]]=4,Table2[[#This Row],[Gap]:[Gap]],"")</f>
        <v/>
      </c>
      <c r="B2249" s="20" t="str" cm="1">
        <f t="array" ref="B2249">IF(Table2[[#This Row],[Nodes]:[Nodes]]=5,Table2[[#This Row],[Gap]:[Gap]],"")</f>
        <v/>
      </c>
      <c r="C2249" s="20" t="str" cm="1">
        <f t="array" ref="C2249">IF(Table2[[#This Row],[Nodes]:[Nodes]]=6,Table2[[#This Row],[Gap]:[Gap]],"")</f>
        <v/>
      </c>
      <c r="D2249" s="20" t="str" cm="1">
        <f t="array" ref="D2249">IF(Table2[[#This Row],[Nodes]:[Nodes]]=7,Table2[[#This Row],[Gap]:[Gap]],"")</f>
        <v/>
      </c>
    </row>
    <row r="2250" spans="1:4">
      <c r="A2250" s="20" t="str" cm="1">
        <f t="array" ref="A2250">IF(Table2[[#This Row],[Nodes]:[Nodes]]=4,Table2[[#This Row],[Gap]:[Gap]],"")</f>
        <v/>
      </c>
      <c r="B2250" s="20" t="str" cm="1">
        <f t="array" ref="B2250">IF(Table2[[#This Row],[Nodes]:[Nodes]]=5,Table2[[#This Row],[Gap]:[Gap]],"")</f>
        <v/>
      </c>
      <c r="C2250" s="20" t="str" cm="1">
        <f t="array" ref="C2250">IF(Table2[[#This Row],[Nodes]:[Nodes]]=6,Table2[[#This Row],[Gap]:[Gap]],"")</f>
        <v/>
      </c>
      <c r="D2250" s="20" t="str" cm="1">
        <f t="array" ref="D2250">IF(Table2[[#This Row],[Nodes]:[Nodes]]=7,Table2[[#This Row],[Gap]:[Gap]],"")</f>
        <v/>
      </c>
    </row>
    <row r="2251" spans="1:4">
      <c r="A2251" s="20" t="str" cm="1">
        <f t="array" ref="A2251">IF(Table2[[#This Row],[Nodes]:[Nodes]]=4,Table2[[#This Row],[Gap]:[Gap]],"")</f>
        <v/>
      </c>
      <c r="B2251" s="20" t="str" cm="1">
        <f t="array" ref="B2251">IF(Table2[[#This Row],[Nodes]:[Nodes]]=5,Table2[[#This Row],[Gap]:[Gap]],"")</f>
        <v/>
      </c>
      <c r="C2251" s="20" t="str" cm="1">
        <f t="array" ref="C2251">IF(Table2[[#This Row],[Nodes]:[Nodes]]=6,Table2[[#This Row],[Gap]:[Gap]],"")</f>
        <v/>
      </c>
      <c r="D2251" s="20" t="str" cm="1">
        <f t="array" ref="D2251">IF(Table2[[#This Row],[Nodes]:[Nodes]]=7,Table2[[#This Row],[Gap]:[Gap]],"")</f>
        <v/>
      </c>
    </row>
    <row r="2252" spans="1:4">
      <c r="A2252" s="20" t="str" cm="1">
        <f t="array" ref="A2252">IF(Table2[[#This Row],[Nodes]:[Nodes]]=4,Table2[[#This Row],[Gap]:[Gap]],"")</f>
        <v/>
      </c>
      <c r="B2252" s="20" t="str" cm="1">
        <f t="array" ref="B2252">IF(Table2[[#This Row],[Nodes]:[Nodes]]=5,Table2[[#This Row],[Gap]:[Gap]],"")</f>
        <v/>
      </c>
      <c r="C2252" s="20" t="str" cm="1">
        <f t="array" ref="C2252">IF(Table2[[#This Row],[Nodes]:[Nodes]]=6,Table2[[#This Row],[Gap]:[Gap]],"")</f>
        <v/>
      </c>
      <c r="D2252" s="20" t="str" cm="1">
        <f t="array" ref="D2252">IF(Table2[[#This Row],[Nodes]:[Nodes]]=7,Table2[[#This Row],[Gap]:[Gap]],"")</f>
        <v/>
      </c>
    </row>
    <row r="2253" spans="1:4">
      <c r="A2253" s="20" t="str" cm="1">
        <f t="array" ref="A2253">IF(Table2[[#This Row],[Nodes]:[Nodes]]=4,Table2[[#This Row],[Gap]:[Gap]],"")</f>
        <v/>
      </c>
      <c r="B2253" s="20" t="str" cm="1">
        <f t="array" ref="B2253">IF(Table2[[#This Row],[Nodes]:[Nodes]]=5,Table2[[#This Row],[Gap]:[Gap]],"")</f>
        <v/>
      </c>
      <c r="C2253" s="20" t="str" cm="1">
        <f t="array" ref="C2253">IF(Table2[[#This Row],[Nodes]:[Nodes]]=6,Table2[[#This Row],[Gap]:[Gap]],"")</f>
        <v/>
      </c>
      <c r="D2253" s="20" t="str" cm="1">
        <f t="array" ref="D2253">IF(Table2[[#This Row],[Nodes]:[Nodes]]=7,Table2[[#This Row],[Gap]:[Gap]],"")</f>
        <v/>
      </c>
    </row>
    <row r="2254" spans="1:4">
      <c r="A2254" s="20" t="str" cm="1">
        <f t="array" ref="A2254">IF(Table2[[#This Row],[Nodes]:[Nodes]]=4,Table2[[#This Row],[Gap]:[Gap]],"")</f>
        <v/>
      </c>
      <c r="B2254" s="20" t="str" cm="1">
        <f t="array" ref="B2254">IF(Table2[[#This Row],[Nodes]:[Nodes]]=5,Table2[[#This Row],[Gap]:[Gap]],"")</f>
        <v/>
      </c>
      <c r="C2254" s="20" t="str" cm="1">
        <f t="array" ref="C2254">IF(Table2[[#This Row],[Nodes]:[Nodes]]=6,Table2[[#This Row],[Gap]:[Gap]],"")</f>
        <v/>
      </c>
      <c r="D2254" s="20" t="str" cm="1">
        <f t="array" ref="D2254">IF(Table2[[#This Row],[Nodes]:[Nodes]]=7,Table2[[#This Row],[Gap]:[Gap]],"")</f>
        <v/>
      </c>
    </row>
    <row r="2255" spans="1:4">
      <c r="A2255" s="20" t="str" cm="1">
        <f t="array" ref="A2255">IF(Table2[[#This Row],[Nodes]:[Nodes]]=4,Table2[[#This Row],[Gap]:[Gap]],"")</f>
        <v/>
      </c>
      <c r="B2255" s="20" t="str" cm="1">
        <f t="array" ref="B2255">IF(Table2[[#This Row],[Nodes]:[Nodes]]=5,Table2[[#This Row],[Gap]:[Gap]],"")</f>
        <v/>
      </c>
      <c r="C2255" s="20" t="str" cm="1">
        <f t="array" ref="C2255">IF(Table2[[#This Row],[Nodes]:[Nodes]]=6,Table2[[#This Row],[Gap]:[Gap]],"")</f>
        <v/>
      </c>
      <c r="D2255" s="20" t="str" cm="1">
        <f t="array" ref="D2255">IF(Table2[[#This Row],[Nodes]:[Nodes]]=7,Table2[[#This Row],[Gap]:[Gap]],"")</f>
        <v/>
      </c>
    </row>
    <row r="2256" spans="1:4">
      <c r="A2256" s="20" t="str" cm="1">
        <f t="array" ref="A2256">IF(Table2[[#This Row],[Nodes]:[Nodes]]=4,Table2[[#This Row],[Gap]:[Gap]],"")</f>
        <v/>
      </c>
      <c r="B2256" s="20" t="str" cm="1">
        <f t="array" ref="B2256">IF(Table2[[#This Row],[Nodes]:[Nodes]]=5,Table2[[#This Row],[Gap]:[Gap]],"")</f>
        <v/>
      </c>
      <c r="C2256" s="20" t="str" cm="1">
        <f t="array" ref="C2256">IF(Table2[[#This Row],[Nodes]:[Nodes]]=6,Table2[[#This Row],[Gap]:[Gap]],"")</f>
        <v/>
      </c>
      <c r="D2256" s="20" t="str" cm="1">
        <f t="array" ref="D2256">IF(Table2[[#This Row],[Nodes]:[Nodes]]=7,Table2[[#This Row],[Gap]:[Gap]],"")</f>
        <v/>
      </c>
    </row>
    <row r="2257" spans="1:4">
      <c r="A2257" s="20" t="str" cm="1">
        <f t="array" ref="A2257">IF(Table2[[#This Row],[Nodes]:[Nodes]]=4,Table2[[#This Row],[Gap]:[Gap]],"")</f>
        <v/>
      </c>
      <c r="B2257" s="20" t="str" cm="1">
        <f t="array" ref="B2257">IF(Table2[[#This Row],[Nodes]:[Nodes]]=5,Table2[[#This Row],[Gap]:[Gap]],"")</f>
        <v/>
      </c>
      <c r="C2257" s="20" t="str" cm="1">
        <f t="array" ref="C2257">IF(Table2[[#This Row],[Nodes]:[Nodes]]=6,Table2[[#This Row],[Gap]:[Gap]],"")</f>
        <v/>
      </c>
      <c r="D2257" s="20" t="str" cm="1">
        <f t="array" ref="D2257">IF(Table2[[#This Row],[Nodes]:[Nodes]]=7,Table2[[#This Row],[Gap]:[Gap]],"")</f>
        <v/>
      </c>
    </row>
    <row r="2258" spans="1:4">
      <c r="A2258" s="20" t="str" cm="1">
        <f t="array" ref="A2258">IF(Table2[[#This Row],[Nodes]:[Nodes]]=4,Table2[[#This Row],[Gap]:[Gap]],"")</f>
        <v/>
      </c>
      <c r="B2258" s="20" t="str" cm="1">
        <f t="array" ref="B2258">IF(Table2[[#This Row],[Nodes]:[Nodes]]=5,Table2[[#This Row],[Gap]:[Gap]],"")</f>
        <v/>
      </c>
      <c r="C2258" s="20" t="str" cm="1">
        <f t="array" ref="C2258">IF(Table2[[#This Row],[Nodes]:[Nodes]]=6,Table2[[#This Row],[Gap]:[Gap]],"")</f>
        <v/>
      </c>
      <c r="D2258" s="20" t="str" cm="1">
        <f t="array" ref="D2258">IF(Table2[[#This Row],[Nodes]:[Nodes]]=7,Table2[[#This Row],[Gap]:[Gap]],"")</f>
        <v/>
      </c>
    </row>
    <row r="2259" spans="1:4">
      <c r="A2259" s="20" t="str" cm="1">
        <f t="array" ref="A2259">IF(Table2[[#This Row],[Nodes]:[Nodes]]=4,Table2[[#This Row],[Gap]:[Gap]],"")</f>
        <v/>
      </c>
      <c r="B2259" s="20" t="str" cm="1">
        <f t="array" ref="B2259">IF(Table2[[#This Row],[Nodes]:[Nodes]]=5,Table2[[#This Row],[Gap]:[Gap]],"")</f>
        <v/>
      </c>
      <c r="C2259" s="20" t="str" cm="1">
        <f t="array" ref="C2259">IF(Table2[[#This Row],[Nodes]:[Nodes]]=6,Table2[[#This Row],[Gap]:[Gap]],"")</f>
        <v/>
      </c>
      <c r="D2259" s="20" t="str" cm="1">
        <f t="array" ref="D2259">IF(Table2[[#This Row],[Nodes]:[Nodes]]=7,Table2[[#This Row],[Gap]:[Gap]],"")</f>
        <v/>
      </c>
    </row>
    <row r="2260" spans="1:4">
      <c r="A2260" s="20" t="str" cm="1">
        <f t="array" ref="A2260">IF(Table2[[#This Row],[Nodes]:[Nodes]]=4,Table2[[#This Row],[Gap]:[Gap]],"")</f>
        <v/>
      </c>
      <c r="B2260" s="20" t="str" cm="1">
        <f t="array" ref="B2260">IF(Table2[[#This Row],[Nodes]:[Nodes]]=5,Table2[[#This Row],[Gap]:[Gap]],"")</f>
        <v/>
      </c>
      <c r="C2260" s="20" t="str" cm="1">
        <f t="array" ref="C2260">IF(Table2[[#This Row],[Nodes]:[Nodes]]=6,Table2[[#This Row],[Gap]:[Gap]],"")</f>
        <v/>
      </c>
      <c r="D2260" s="20" t="str" cm="1">
        <f t="array" ref="D2260">IF(Table2[[#This Row],[Nodes]:[Nodes]]=7,Table2[[#This Row],[Gap]:[Gap]],"")</f>
        <v/>
      </c>
    </row>
    <row r="2261" spans="1:4">
      <c r="A2261" s="20" t="str" cm="1">
        <f t="array" ref="A2261">IF(Table2[[#This Row],[Nodes]:[Nodes]]=4,Table2[[#This Row],[Gap]:[Gap]],"")</f>
        <v/>
      </c>
      <c r="B2261" s="20" t="str" cm="1">
        <f t="array" ref="B2261">IF(Table2[[#This Row],[Nodes]:[Nodes]]=5,Table2[[#This Row],[Gap]:[Gap]],"")</f>
        <v/>
      </c>
      <c r="C2261" s="20" t="str" cm="1">
        <f t="array" ref="C2261">IF(Table2[[#This Row],[Nodes]:[Nodes]]=6,Table2[[#This Row],[Gap]:[Gap]],"")</f>
        <v/>
      </c>
      <c r="D2261" s="20" t="str" cm="1">
        <f t="array" ref="D2261">IF(Table2[[#This Row],[Nodes]:[Nodes]]=7,Table2[[#This Row],[Gap]:[Gap]],"")</f>
        <v/>
      </c>
    </row>
    <row r="2262" spans="1:4">
      <c r="A2262" s="20" t="str" cm="1">
        <f t="array" ref="A2262">IF(Table2[[#This Row],[Nodes]:[Nodes]]=4,Table2[[#This Row],[Gap]:[Gap]],"")</f>
        <v/>
      </c>
      <c r="B2262" s="20" t="str" cm="1">
        <f t="array" ref="B2262">IF(Table2[[#This Row],[Nodes]:[Nodes]]=5,Table2[[#This Row],[Gap]:[Gap]],"")</f>
        <v/>
      </c>
      <c r="C2262" s="20" t="str" cm="1">
        <f t="array" ref="C2262">IF(Table2[[#This Row],[Nodes]:[Nodes]]=6,Table2[[#This Row],[Gap]:[Gap]],"")</f>
        <v/>
      </c>
      <c r="D2262" s="20" t="str" cm="1">
        <f t="array" ref="D2262">IF(Table2[[#This Row],[Nodes]:[Nodes]]=7,Table2[[#This Row],[Gap]:[Gap]],"")</f>
        <v/>
      </c>
    </row>
    <row r="2263" spans="1:4">
      <c r="A2263" s="20" t="str" cm="1">
        <f t="array" ref="A2263">IF(Table2[[#This Row],[Nodes]:[Nodes]]=4,Table2[[#This Row],[Gap]:[Gap]],"")</f>
        <v/>
      </c>
      <c r="B2263" s="20" t="str" cm="1">
        <f t="array" ref="B2263">IF(Table2[[#This Row],[Nodes]:[Nodes]]=5,Table2[[#This Row],[Gap]:[Gap]],"")</f>
        <v/>
      </c>
      <c r="C2263" s="20" t="str" cm="1">
        <f t="array" ref="C2263">IF(Table2[[#This Row],[Nodes]:[Nodes]]=6,Table2[[#This Row],[Gap]:[Gap]],"")</f>
        <v/>
      </c>
      <c r="D2263" s="20" t="str" cm="1">
        <f t="array" ref="D2263">IF(Table2[[#This Row],[Nodes]:[Nodes]]=7,Table2[[#This Row],[Gap]:[Gap]],"")</f>
        <v/>
      </c>
    </row>
    <row r="2264" spans="1:4">
      <c r="A2264" s="20" t="str" cm="1">
        <f t="array" ref="A2264">IF(Table2[[#This Row],[Nodes]:[Nodes]]=4,Table2[[#This Row],[Gap]:[Gap]],"")</f>
        <v/>
      </c>
      <c r="B2264" s="20" t="str" cm="1">
        <f t="array" ref="B2264">IF(Table2[[#This Row],[Nodes]:[Nodes]]=5,Table2[[#This Row],[Gap]:[Gap]],"")</f>
        <v/>
      </c>
      <c r="C2264" s="20" t="str" cm="1">
        <f t="array" ref="C2264">IF(Table2[[#This Row],[Nodes]:[Nodes]]=6,Table2[[#This Row],[Gap]:[Gap]],"")</f>
        <v/>
      </c>
      <c r="D2264" s="20" t="str" cm="1">
        <f t="array" ref="D2264">IF(Table2[[#This Row],[Nodes]:[Nodes]]=7,Table2[[#This Row],[Gap]:[Gap]],"")</f>
        <v/>
      </c>
    </row>
    <row r="2265" spans="1:4">
      <c r="A2265" s="20" t="str" cm="1">
        <f t="array" ref="A2265">IF(Table2[[#This Row],[Nodes]:[Nodes]]=4,Table2[[#This Row],[Gap]:[Gap]],"")</f>
        <v/>
      </c>
      <c r="B2265" s="20" t="str" cm="1">
        <f t="array" ref="B2265">IF(Table2[[#This Row],[Nodes]:[Nodes]]=5,Table2[[#This Row],[Gap]:[Gap]],"")</f>
        <v/>
      </c>
      <c r="C2265" s="20" t="str" cm="1">
        <f t="array" ref="C2265">IF(Table2[[#This Row],[Nodes]:[Nodes]]=6,Table2[[#This Row],[Gap]:[Gap]],"")</f>
        <v/>
      </c>
      <c r="D2265" s="20" t="str" cm="1">
        <f t="array" ref="D2265">IF(Table2[[#This Row],[Nodes]:[Nodes]]=7,Table2[[#This Row],[Gap]:[Gap]],"")</f>
        <v/>
      </c>
    </row>
    <row r="2266" spans="1:4">
      <c r="A2266" s="20" t="str" cm="1">
        <f t="array" ref="A2266">IF(Table2[[#This Row],[Nodes]:[Nodes]]=4,Table2[[#This Row],[Gap]:[Gap]],"")</f>
        <v/>
      </c>
      <c r="B2266" s="20" t="str" cm="1">
        <f t="array" ref="B2266">IF(Table2[[#This Row],[Nodes]:[Nodes]]=5,Table2[[#This Row],[Gap]:[Gap]],"")</f>
        <v/>
      </c>
      <c r="C2266" s="20" t="str" cm="1">
        <f t="array" ref="C2266">IF(Table2[[#This Row],[Nodes]:[Nodes]]=6,Table2[[#This Row],[Gap]:[Gap]],"")</f>
        <v/>
      </c>
      <c r="D2266" s="20" t="str" cm="1">
        <f t="array" ref="D2266">IF(Table2[[#This Row],[Nodes]:[Nodes]]=7,Table2[[#This Row],[Gap]:[Gap]],"")</f>
        <v/>
      </c>
    </row>
    <row r="2267" spans="1:4">
      <c r="A2267" s="20" t="str" cm="1">
        <f t="array" ref="A2267">IF(Table2[[#This Row],[Nodes]:[Nodes]]=4,Table2[[#This Row],[Gap]:[Gap]],"")</f>
        <v/>
      </c>
      <c r="B2267" s="20" t="str" cm="1">
        <f t="array" ref="B2267">IF(Table2[[#This Row],[Nodes]:[Nodes]]=5,Table2[[#This Row],[Gap]:[Gap]],"")</f>
        <v/>
      </c>
      <c r="C2267" s="20" t="str" cm="1">
        <f t="array" ref="C2267">IF(Table2[[#This Row],[Nodes]:[Nodes]]=6,Table2[[#This Row],[Gap]:[Gap]],"")</f>
        <v/>
      </c>
      <c r="D2267" s="20" t="str" cm="1">
        <f t="array" ref="D2267">IF(Table2[[#This Row],[Nodes]:[Nodes]]=7,Table2[[#This Row],[Gap]:[Gap]],"")</f>
        <v/>
      </c>
    </row>
    <row r="2268" spans="1:4">
      <c r="A2268" s="20" t="str" cm="1">
        <f t="array" ref="A2268">IF(Table2[[#This Row],[Nodes]:[Nodes]]=4,Table2[[#This Row],[Gap]:[Gap]],"")</f>
        <v/>
      </c>
      <c r="B2268" s="20" t="str" cm="1">
        <f t="array" ref="B2268">IF(Table2[[#This Row],[Nodes]:[Nodes]]=5,Table2[[#This Row],[Gap]:[Gap]],"")</f>
        <v/>
      </c>
      <c r="C2268" s="20" t="str" cm="1">
        <f t="array" ref="C2268">IF(Table2[[#This Row],[Nodes]:[Nodes]]=6,Table2[[#This Row],[Gap]:[Gap]],"")</f>
        <v/>
      </c>
      <c r="D2268" s="20" t="str" cm="1">
        <f t="array" ref="D2268">IF(Table2[[#This Row],[Nodes]:[Nodes]]=7,Table2[[#This Row],[Gap]:[Gap]],"")</f>
        <v/>
      </c>
    </row>
    <row r="2269" spans="1:4">
      <c r="A2269" s="20" t="str" cm="1">
        <f t="array" ref="A2269">IF(Table2[[#This Row],[Nodes]:[Nodes]]=4,Table2[[#This Row],[Gap]:[Gap]],"")</f>
        <v/>
      </c>
      <c r="B2269" s="20" t="str" cm="1">
        <f t="array" ref="B2269">IF(Table2[[#This Row],[Nodes]:[Nodes]]=5,Table2[[#This Row],[Gap]:[Gap]],"")</f>
        <v/>
      </c>
      <c r="C2269" s="20" t="str" cm="1">
        <f t="array" ref="C2269">IF(Table2[[#This Row],[Nodes]:[Nodes]]=6,Table2[[#This Row],[Gap]:[Gap]],"")</f>
        <v/>
      </c>
      <c r="D2269" s="20" t="str" cm="1">
        <f t="array" ref="D2269">IF(Table2[[#This Row],[Nodes]:[Nodes]]=7,Table2[[#This Row],[Gap]:[Gap]],"")</f>
        <v/>
      </c>
    </row>
    <row r="2270" spans="1:4">
      <c r="A2270" s="20" t="str" cm="1">
        <f t="array" ref="A2270">IF(Table2[[#This Row],[Nodes]:[Nodes]]=4,Table2[[#This Row],[Gap]:[Gap]],"")</f>
        <v/>
      </c>
      <c r="B2270" s="20" t="str" cm="1">
        <f t="array" ref="B2270">IF(Table2[[#This Row],[Nodes]:[Nodes]]=5,Table2[[#This Row],[Gap]:[Gap]],"")</f>
        <v/>
      </c>
      <c r="C2270" s="20" t="str" cm="1">
        <f t="array" ref="C2270">IF(Table2[[#This Row],[Nodes]:[Nodes]]=6,Table2[[#This Row],[Gap]:[Gap]],"")</f>
        <v/>
      </c>
      <c r="D2270" s="20" t="str" cm="1">
        <f t="array" ref="D2270">IF(Table2[[#This Row],[Nodes]:[Nodes]]=7,Table2[[#This Row],[Gap]:[Gap]],"")</f>
        <v/>
      </c>
    </row>
    <row r="2271" spans="1:4">
      <c r="A2271" s="20" t="str" cm="1">
        <f t="array" ref="A2271">IF(Table2[[#This Row],[Nodes]:[Nodes]]=4,Table2[[#This Row],[Gap]:[Gap]],"")</f>
        <v/>
      </c>
      <c r="B2271" s="20" t="str" cm="1">
        <f t="array" ref="B2271">IF(Table2[[#This Row],[Nodes]:[Nodes]]=5,Table2[[#This Row],[Gap]:[Gap]],"")</f>
        <v/>
      </c>
      <c r="C2271" s="20" t="str" cm="1">
        <f t="array" ref="C2271">IF(Table2[[#This Row],[Nodes]:[Nodes]]=6,Table2[[#This Row],[Gap]:[Gap]],"")</f>
        <v/>
      </c>
      <c r="D2271" s="20" t="str" cm="1">
        <f t="array" ref="D2271">IF(Table2[[#This Row],[Nodes]:[Nodes]]=7,Table2[[#This Row],[Gap]:[Gap]],"")</f>
        <v/>
      </c>
    </row>
    <row r="2272" spans="1:4">
      <c r="A2272" s="20" t="str" cm="1">
        <f t="array" ref="A2272">IF(Table2[[#This Row],[Nodes]:[Nodes]]=4,Table2[[#This Row],[Gap]:[Gap]],"")</f>
        <v/>
      </c>
      <c r="B2272" s="20" t="str" cm="1">
        <f t="array" ref="B2272">IF(Table2[[#This Row],[Nodes]:[Nodes]]=5,Table2[[#This Row],[Gap]:[Gap]],"")</f>
        <v/>
      </c>
      <c r="C2272" s="20" t="str" cm="1">
        <f t="array" ref="C2272">IF(Table2[[#This Row],[Nodes]:[Nodes]]=6,Table2[[#This Row],[Gap]:[Gap]],"")</f>
        <v/>
      </c>
      <c r="D2272" s="20" t="str" cm="1">
        <f t="array" ref="D2272">IF(Table2[[#This Row],[Nodes]:[Nodes]]=7,Table2[[#This Row],[Gap]:[Gap]],"")</f>
        <v/>
      </c>
    </row>
    <row r="2273" spans="1:4">
      <c r="A2273" s="20" t="str" cm="1">
        <f t="array" ref="A2273">IF(Table2[[#This Row],[Nodes]:[Nodes]]=4,Table2[[#This Row],[Gap]:[Gap]],"")</f>
        <v/>
      </c>
      <c r="B2273" s="20" t="str" cm="1">
        <f t="array" ref="B2273">IF(Table2[[#This Row],[Nodes]:[Nodes]]=5,Table2[[#This Row],[Gap]:[Gap]],"")</f>
        <v/>
      </c>
      <c r="C2273" s="20" t="str" cm="1">
        <f t="array" ref="C2273">IF(Table2[[#This Row],[Nodes]:[Nodes]]=6,Table2[[#This Row],[Gap]:[Gap]],"")</f>
        <v/>
      </c>
      <c r="D2273" s="20" t="str" cm="1">
        <f t="array" ref="D2273">IF(Table2[[#This Row],[Nodes]:[Nodes]]=7,Table2[[#This Row],[Gap]:[Gap]],"")</f>
        <v/>
      </c>
    </row>
    <row r="2274" spans="1:4">
      <c r="A2274" s="20" t="str" cm="1">
        <f t="array" ref="A2274">IF(Table2[[#This Row],[Nodes]:[Nodes]]=4,Table2[[#This Row],[Gap]:[Gap]],"")</f>
        <v/>
      </c>
      <c r="B2274" s="20" t="str" cm="1">
        <f t="array" ref="B2274">IF(Table2[[#This Row],[Nodes]:[Nodes]]=5,Table2[[#This Row],[Gap]:[Gap]],"")</f>
        <v/>
      </c>
      <c r="C2274" s="20" t="str" cm="1">
        <f t="array" ref="C2274">IF(Table2[[#This Row],[Nodes]:[Nodes]]=6,Table2[[#This Row],[Gap]:[Gap]],"")</f>
        <v/>
      </c>
      <c r="D2274" s="20" t="str" cm="1">
        <f t="array" ref="D2274">IF(Table2[[#This Row],[Nodes]:[Nodes]]=7,Table2[[#This Row],[Gap]:[Gap]],"")</f>
        <v/>
      </c>
    </row>
    <row r="2275" spans="1:4">
      <c r="A2275" s="20" t="str" cm="1">
        <f t="array" ref="A2275">IF(Table2[[#This Row],[Nodes]:[Nodes]]=4,Table2[[#This Row],[Gap]:[Gap]],"")</f>
        <v/>
      </c>
      <c r="B2275" s="20" t="str" cm="1">
        <f t="array" ref="B2275">IF(Table2[[#This Row],[Nodes]:[Nodes]]=5,Table2[[#This Row],[Gap]:[Gap]],"")</f>
        <v/>
      </c>
      <c r="C2275" s="20" t="str" cm="1">
        <f t="array" ref="C2275">IF(Table2[[#This Row],[Nodes]:[Nodes]]=6,Table2[[#This Row],[Gap]:[Gap]],"")</f>
        <v/>
      </c>
      <c r="D2275" s="20" t="str" cm="1">
        <f t="array" ref="D2275">IF(Table2[[#This Row],[Nodes]:[Nodes]]=7,Table2[[#This Row],[Gap]:[Gap]],"")</f>
        <v/>
      </c>
    </row>
    <row r="2276" spans="1:4">
      <c r="A2276" s="20" t="str" cm="1">
        <f t="array" ref="A2276">IF(Table2[[#This Row],[Nodes]:[Nodes]]=4,Table2[[#This Row],[Gap]:[Gap]],"")</f>
        <v/>
      </c>
      <c r="B2276" s="20" t="str" cm="1">
        <f t="array" ref="B2276">IF(Table2[[#This Row],[Nodes]:[Nodes]]=5,Table2[[#This Row],[Gap]:[Gap]],"")</f>
        <v/>
      </c>
      <c r="C2276" s="20" t="str" cm="1">
        <f t="array" ref="C2276">IF(Table2[[#This Row],[Nodes]:[Nodes]]=6,Table2[[#This Row],[Gap]:[Gap]],"")</f>
        <v/>
      </c>
      <c r="D2276" s="20" t="str" cm="1">
        <f t="array" ref="D2276">IF(Table2[[#This Row],[Nodes]:[Nodes]]=7,Table2[[#This Row],[Gap]:[Gap]],"")</f>
        <v/>
      </c>
    </row>
    <row r="2277" spans="1:4">
      <c r="A2277" s="20" t="str" cm="1">
        <f t="array" ref="A2277">IF(Table2[[#This Row],[Nodes]:[Nodes]]=4,Table2[[#This Row],[Gap]:[Gap]],"")</f>
        <v/>
      </c>
      <c r="B2277" s="20" t="str" cm="1">
        <f t="array" ref="B2277">IF(Table2[[#This Row],[Nodes]:[Nodes]]=5,Table2[[#This Row],[Gap]:[Gap]],"")</f>
        <v/>
      </c>
      <c r="C2277" s="20" t="str" cm="1">
        <f t="array" ref="C2277">IF(Table2[[#This Row],[Nodes]:[Nodes]]=6,Table2[[#This Row],[Gap]:[Gap]],"")</f>
        <v/>
      </c>
      <c r="D2277" s="20" t="str" cm="1">
        <f t="array" ref="D2277">IF(Table2[[#This Row],[Nodes]:[Nodes]]=7,Table2[[#This Row],[Gap]:[Gap]],"")</f>
        <v/>
      </c>
    </row>
    <row r="2278" spans="1:4">
      <c r="A2278" s="20" t="str" cm="1">
        <f t="array" ref="A2278">IF(Table2[[#This Row],[Nodes]:[Nodes]]=4,Table2[[#This Row],[Gap]:[Gap]],"")</f>
        <v/>
      </c>
      <c r="B2278" s="20" t="str" cm="1">
        <f t="array" ref="B2278">IF(Table2[[#This Row],[Nodes]:[Nodes]]=5,Table2[[#This Row],[Gap]:[Gap]],"")</f>
        <v/>
      </c>
      <c r="C2278" s="20" t="str" cm="1">
        <f t="array" ref="C2278">IF(Table2[[#This Row],[Nodes]:[Nodes]]=6,Table2[[#This Row],[Gap]:[Gap]],"")</f>
        <v/>
      </c>
      <c r="D2278" s="20" t="str" cm="1">
        <f t="array" ref="D2278">IF(Table2[[#This Row],[Nodes]:[Nodes]]=7,Table2[[#This Row],[Gap]:[Gap]],"")</f>
        <v/>
      </c>
    </row>
    <row r="2279" spans="1:4">
      <c r="A2279" s="20" t="str" cm="1">
        <f t="array" ref="A2279">IF(Table2[[#This Row],[Nodes]:[Nodes]]=4,Table2[[#This Row],[Gap]:[Gap]],"")</f>
        <v/>
      </c>
      <c r="B2279" s="20" t="str" cm="1">
        <f t="array" ref="B2279">IF(Table2[[#This Row],[Nodes]:[Nodes]]=5,Table2[[#This Row],[Gap]:[Gap]],"")</f>
        <v/>
      </c>
      <c r="C2279" s="20" t="str" cm="1">
        <f t="array" ref="C2279">IF(Table2[[#This Row],[Nodes]:[Nodes]]=6,Table2[[#This Row],[Gap]:[Gap]],"")</f>
        <v/>
      </c>
      <c r="D2279" s="20" t="str" cm="1">
        <f t="array" ref="D2279">IF(Table2[[#This Row],[Nodes]:[Nodes]]=7,Table2[[#This Row],[Gap]:[Gap]],"")</f>
        <v/>
      </c>
    </row>
    <row r="2280" spans="1:4">
      <c r="A2280" s="20" t="str" cm="1">
        <f t="array" ref="A2280">IF(Table2[[#This Row],[Nodes]:[Nodes]]=4,Table2[[#This Row],[Gap]:[Gap]],"")</f>
        <v/>
      </c>
      <c r="B2280" s="20" t="str" cm="1">
        <f t="array" ref="B2280">IF(Table2[[#This Row],[Nodes]:[Nodes]]=5,Table2[[#This Row],[Gap]:[Gap]],"")</f>
        <v/>
      </c>
      <c r="C2280" s="20" t="str" cm="1">
        <f t="array" ref="C2280">IF(Table2[[#This Row],[Nodes]:[Nodes]]=6,Table2[[#This Row],[Gap]:[Gap]],"")</f>
        <v/>
      </c>
      <c r="D2280" s="20" t="str" cm="1">
        <f t="array" ref="D2280">IF(Table2[[#This Row],[Nodes]:[Nodes]]=7,Table2[[#This Row],[Gap]:[Gap]],"")</f>
        <v/>
      </c>
    </row>
    <row r="2281" spans="1:4">
      <c r="A2281" s="20" t="str" cm="1">
        <f t="array" ref="A2281">IF(Table2[[#This Row],[Nodes]:[Nodes]]=4,Table2[[#This Row],[Gap]:[Gap]],"")</f>
        <v/>
      </c>
      <c r="B2281" s="20" t="str" cm="1">
        <f t="array" ref="B2281">IF(Table2[[#This Row],[Nodes]:[Nodes]]=5,Table2[[#This Row],[Gap]:[Gap]],"")</f>
        <v/>
      </c>
      <c r="C2281" s="20" t="str" cm="1">
        <f t="array" ref="C2281">IF(Table2[[#This Row],[Nodes]:[Nodes]]=6,Table2[[#This Row],[Gap]:[Gap]],"")</f>
        <v/>
      </c>
      <c r="D2281" s="20" t="str" cm="1">
        <f t="array" ref="D2281">IF(Table2[[#This Row],[Nodes]:[Nodes]]=7,Table2[[#This Row],[Gap]:[Gap]],"")</f>
        <v/>
      </c>
    </row>
    <row r="2282" spans="1:4">
      <c r="A2282" s="20" t="str" cm="1">
        <f t="array" ref="A2282">IF(Table2[[#This Row],[Nodes]:[Nodes]]=4,Table2[[#This Row],[Gap]:[Gap]],"")</f>
        <v/>
      </c>
      <c r="B2282" s="20" t="str" cm="1">
        <f t="array" ref="B2282">IF(Table2[[#This Row],[Nodes]:[Nodes]]=5,Table2[[#This Row],[Gap]:[Gap]],"")</f>
        <v/>
      </c>
      <c r="C2282" s="20" t="str" cm="1">
        <f t="array" ref="C2282">IF(Table2[[#This Row],[Nodes]:[Nodes]]=6,Table2[[#This Row],[Gap]:[Gap]],"")</f>
        <v/>
      </c>
      <c r="D2282" s="20" t="str" cm="1">
        <f t="array" ref="D2282">IF(Table2[[#This Row],[Nodes]:[Nodes]]=7,Table2[[#This Row],[Gap]:[Gap]],"")</f>
        <v/>
      </c>
    </row>
    <row r="2283" spans="1:4">
      <c r="A2283" s="20" t="str" cm="1">
        <f t="array" ref="A2283">IF(Table2[[#This Row],[Nodes]:[Nodes]]=4,Table2[[#This Row],[Gap]:[Gap]],"")</f>
        <v/>
      </c>
      <c r="B2283" s="20" t="str" cm="1">
        <f t="array" ref="B2283">IF(Table2[[#This Row],[Nodes]:[Nodes]]=5,Table2[[#This Row],[Gap]:[Gap]],"")</f>
        <v/>
      </c>
      <c r="C2283" s="20" t="str" cm="1">
        <f t="array" ref="C2283">IF(Table2[[#This Row],[Nodes]:[Nodes]]=6,Table2[[#This Row],[Gap]:[Gap]],"")</f>
        <v/>
      </c>
      <c r="D2283" s="20" t="str" cm="1">
        <f t="array" ref="D2283">IF(Table2[[#This Row],[Nodes]:[Nodes]]=7,Table2[[#This Row],[Gap]:[Gap]],"")</f>
        <v/>
      </c>
    </row>
    <row r="2284" spans="1:4">
      <c r="A2284" s="20" t="str" cm="1">
        <f t="array" ref="A2284">IF(Table2[[#This Row],[Nodes]:[Nodes]]=4,Table2[[#This Row],[Gap]:[Gap]],"")</f>
        <v/>
      </c>
      <c r="B2284" s="20" t="str" cm="1">
        <f t="array" ref="B2284">IF(Table2[[#This Row],[Nodes]:[Nodes]]=5,Table2[[#This Row],[Gap]:[Gap]],"")</f>
        <v/>
      </c>
      <c r="C2284" s="20" t="str" cm="1">
        <f t="array" ref="C2284">IF(Table2[[#This Row],[Nodes]:[Nodes]]=6,Table2[[#This Row],[Gap]:[Gap]],"")</f>
        <v/>
      </c>
      <c r="D2284" s="20" t="str" cm="1">
        <f t="array" ref="D2284">IF(Table2[[#This Row],[Nodes]:[Nodes]]=7,Table2[[#This Row],[Gap]:[Gap]],"")</f>
        <v/>
      </c>
    </row>
    <row r="2285" spans="1:4">
      <c r="A2285" s="20" t="str" cm="1">
        <f t="array" ref="A2285">IF(Table2[[#This Row],[Nodes]:[Nodes]]=4,Table2[[#This Row],[Gap]:[Gap]],"")</f>
        <v/>
      </c>
      <c r="B2285" s="20" t="str" cm="1">
        <f t="array" ref="B2285">IF(Table2[[#This Row],[Nodes]:[Nodes]]=5,Table2[[#This Row],[Gap]:[Gap]],"")</f>
        <v/>
      </c>
      <c r="C2285" s="20" t="str" cm="1">
        <f t="array" ref="C2285">IF(Table2[[#This Row],[Nodes]:[Nodes]]=6,Table2[[#This Row],[Gap]:[Gap]],"")</f>
        <v/>
      </c>
      <c r="D2285" s="20" t="str" cm="1">
        <f t="array" ref="D2285">IF(Table2[[#This Row],[Nodes]:[Nodes]]=7,Table2[[#This Row],[Gap]:[Gap]],"")</f>
        <v/>
      </c>
    </row>
    <row r="2286" spans="1:4">
      <c r="A2286" s="20" t="str" cm="1">
        <f t="array" ref="A2286">IF(Table2[[#This Row],[Nodes]:[Nodes]]=4,Table2[[#This Row],[Gap]:[Gap]],"")</f>
        <v/>
      </c>
      <c r="B2286" s="20" t="str" cm="1">
        <f t="array" ref="B2286">IF(Table2[[#This Row],[Nodes]:[Nodes]]=5,Table2[[#This Row],[Gap]:[Gap]],"")</f>
        <v/>
      </c>
      <c r="C2286" s="20" t="str" cm="1">
        <f t="array" ref="C2286">IF(Table2[[#This Row],[Nodes]:[Nodes]]=6,Table2[[#This Row],[Gap]:[Gap]],"")</f>
        <v/>
      </c>
      <c r="D2286" s="20" t="str" cm="1">
        <f t="array" ref="D2286">IF(Table2[[#This Row],[Nodes]:[Nodes]]=7,Table2[[#This Row],[Gap]:[Gap]],"")</f>
        <v/>
      </c>
    </row>
    <row r="2287" spans="1:4">
      <c r="A2287" s="20" t="str" cm="1">
        <f t="array" ref="A2287">IF(Table2[[#This Row],[Nodes]:[Nodes]]=4,Table2[[#This Row],[Gap]:[Gap]],"")</f>
        <v/>
      </c>
      <c r="B2287" s="20" t="str" cm="1">
        <f t="array" ref="B2287">IF(Table2[[#This Row],[Nodes]:[Nodes]]=5,Table2[[#This Row],[Gap]:[Gap]],"")</f>
        <v/>
      </c>
      <c r="C2287" s="20" t="str" cm="1">
        <f t="array" ref="C2287">IF(Table2[[#This Row],[Nodes]:[Nodes]]=6,Table2[[#This Row],[Gap]:[Gap]],"")</f>
        <v/>
      </c>
      <c r="D2287" s="20" t="str" cm="1">
        <f t="array" ref="D2287">IF(Table2[[#This Row],[Nodes]:[Nodes]]=7,Table2[[#This Row],[Gap]:[Gap]],"")</f>
        <v/>
      </c>
    </row>
    <row r="2288" spans="1:4">
      <c r="A2288" s="20" t="str" cm="1">
        <f t="array" ref="A2288">IF(Table2[[#This Row],[Nodes]:[Nodes]]=4,Table2[[#This Row],[Gap]:[Gap]],"")</f>
        <v/>
      </c>
      <c r="B2288" s="20" t="str" cm="1">
        <f t="array" ref="B2288">IF(Table2[[#This Row],[Nodes]:[Nodes]]=5,Table2[[#This Row],[Gap]:[Gap]],"")</f>
        <v/>
      </c>
      <c r="C2288" s="20" t="str" cm="1">
        <f t="array" ref="C2288">IF(Table2[[#This Row],[Nodes]:[Nodes]]=6,Table2[[#This Row],[Gap]:[Gap]],"")</f>
        <v/>
      </c>
      <c r="D2288" s="20" t="str" cm="1">
        <f t="array" ref="D2288">IF(Table2[[#This Row],[Nodes]:[Nodes]]=7,Table2[[#This Row],[Gap]:[Gap]],"")</f>
        <v/>
      </c>
    </row>
    <row r="2289" spans="1:4">
      <c r="A2289" s="20" t="str" cm="1">
        <f t="array" ref="A2289">IF(Table2[[#This Row],[Nodes]:[Nodes]]=4,Table2[[#This Row],[Gap]:[Gap]],"")</f>
        <v/>
      </c>
      <c r="B2289" s="20" t="str" cm="1">
        <f t="array" ref="B2289">IF(Table2[[#This Row],[Nodes]:[Nodes]]=5,Table2[[#This Row],[Gap]:[Gap]],"")</f>
        <v/>
      </c>
      <c r="C2289" s="20" t="str" cm="1">
        <f t="array" ref="C2289">IF(Table2[[#This Row],[Nodes]:[Nodes]]=6,Table2[[#This Row],[Gap]:[Gap]],"")</f>
        <v/>
      </c>
      <c r="D2289" s="20" t="str" cm="1">
        <f t="array" ref="D2289">IF(Table2[[#This Row],[Nodes]:[Nodes]]=7,Table2[[#This Row],[Gap]:[Gap]],"")</f>
        <v/>
      </c>
    </row>
    <row r="2290" spans="1:4">
      <c r="A2290" s="20" t="str" cm="1">
        <f t="array" ref="A2290">IF(Table2[[#This Row],[Nodes]:[Nodes]]=4,Table2[[#This Row],[Gap]:[Gap]],"")</f>
        <v/>
      </c>
      <c r="B2290" s="20" t="str" cm="1">
        <f t="array" ref="B2290">IF(Table2[[#This Row],[Nodes]:[Nodes]]=5,Table2[[#This Row],[Gap]:[Gap]],"")</f>
        <v/>
      </c>
      <c r="C2290" s="20" t="str" cm="1">
        <f t="array" ref="C2290">IF(Table2[[#This Row],[Nodes]:[Nodes]]=6,Table2[[#This Row],[Gap]:[Gap]],"")</f>
        <v/>
      </c>
      <c r="D2290" s="20" t="str" cm="1">
        <f t="array" ref="D2290">IF(Table2[[#This Row],[Nodes]:[Nodes]]=7,Table2[[#This Row],[Gap]:[Gap]],"")</f>
        <v/>
      </c>
    </row>
    <row r="2291" spans="1:4">
      <c r="A2291" s="20" t="str" cm="1">
        <f t="array" ref="A2291">IF(Table2[[#This Row],[Nodes]:[Nodes]]=4,Table2[[#This Row],[Gap]:[Gap]],"")</f>
        <v/>
      </c>
      <c r="B2291" s="20" t="str" cm="1">
        <f t="array" ref="B2291">IF(Table2[[#This Row],[Nodes]:[Nodes]]=5,Table2[[#This Row],[Gap]:[Gap]],"")</f>
        <v/>
      </c>
      <c r="C2291" s="20" t="str" cm="1">
        <f t="array" ref="C2291">IF(Table2[[#This Row],[Nodes]:[Nodes]]=6,Table2[[#This Row],[Gap]:[Gap]],"")</f>
        <v/>
      </c>
      <c r="D2291" s="20" t="str" cm="1">
        <f t="array" ref="D2291">IF(Table2[[#This Row],[Nodes]:[Nodes]]=7,Table2[[#This Row],[Gap]:[Gap]],"")</f>
        <v/>
      </c>
    </row>
    <row r="2292" spans="1:4">
      <c r="A2292" s="20" t="str" cm="1">
        <f t="array" ref="A2292">IF(Table2[[#This Row],[Nodes]:[Nodes]]=4,Table2[[#This Row],[Gap]:[Gap]],"")</f>
        <v/>
      </c>
      <c r="B2292" s="20" t="str" cm="1">
        <f t="array" ref="B2292">IF(Table2[[#This Row],[Nodes]:[Nodes]]=5,Table2[[#This Row],[Gap]:[Gap]],"")</f>
        <v/>
      </c>
      <c r="C2292" s="20" t="str" cm="1">
        <f t="array" ref="C2292">IF(Table2[[#This Row],[Nodes]:[Nodes]]=6,Table2[[#This Row],[Gap]:[Gap]],"")</f>
        <v/>
      </c>
      <c r="D2292" s="20" t="str" cm="1">
        <f t="array" ref="D2292">IF(Table2[[#This Row],[Nodes]:[Nodes]]=7,Table2[[#This Row],[Gap]:[Gap]],"")</f>
        <v/>
      </c>
    </row>
    <row r="2293" spans="1:4">
      <c r="A2293" s="20" t="str" cm="1">
        <f t="array" ref="A2293">IF(Table2[[#This Row],[Nodes]:[Nodes]]=4,Table2[[#This Row],[Gap]:[Gap]],"")</f>
        <v/>
      </c>
      <c r="B2293" s="20" t="str" cm="1">
        <f t="array" ref="B2293">IF(Table2[[#This Row],[Nodes]:[Nodes]]=5,Table2[[#This Row],[Gap]:[Gap]],"")</f>
        <v/>
      </c>
      <c r="C2293" s="20" t="str" cm="1">
        <f t="array" ref="C2293">IF(Table2[[#This Row],[Nodes]:[Nodes]]=6,Table2[[#This Row],[Gap]:[Gap]],"")</f>
        <v/>
      </c>
      <c r="D2293" s="20" t="str" cm="1">
        <f t="array" ref="D2293">IF(Table2[[#This Row],[Nodes]:[Nodes]]=7,Table2[[#This Row],[Gap]:[Gap]],"")</f>
        <v/>
      </c>
    </row>
    <row r="2294" spans="1:4">
      <c r="A2294" s="20" t="str" cm="1">
        <f t="array" ref="A2294">IF(Table2[[#This Row],[Nodes]:[Nodes]]=4,Table2[[#This Row],[Gap]:[Gap]],"")</f>
        <v/>
      </c>
      <c r="B2294" s="20" t="str" cm="1">
        <f t="array" ref="B2294">IF(Table2[[#This Row],[Nodes]:[Nodes]]=5,Table2[[#This Row],[Gap]:[Gap]],"")</f>
        <v/>
      </c>
      <c r="C2294" s="20" t="str" cm="1">
        <f t="array" ref="C2294">IF(Table2[[#This Row],[Nodes]:[Nodes]]=6,Table2[[#This Row],[Gap]:[Gap]],"")</f>
        <v/>
      </c>
      <c r="D2294" s="20" t="str" cm="1">
        <f t="array" ref="D2294">IF(Table2[[#This Row],[Nodes]:[Nodes]]=7,Table2[[#This Row],[Gap]:[Gap]],"")</f>
        <v/>
      </c>
    </row>
    <row r="2295" spans="1:4">
      <c r="A2295" s="20" t="str" cm="1">
        <f t="array" ref="A2295">IF(Table2[[#This Row],[Nodes]:[Nodes]]=4,Table2[[#This Row],[Gap]:[Gap]],"")</f>
        <v/>
      </c>
      <c r="B2295" s="20" t="str" cm="1">
        <f t="array" ref="B2295">IF(Table2[[#This Row],[Nodes]:[Nodes]]=5,Table2[[#This Row],[Gap]:[Gap]],"")</f>
        <v/>
      </c>
      <c r="C2295" s="20" t="str" cm="1">
        <f t="array" ref="C2295">IF(Table2[[#This Row],[Nodes]:[Nodes]]=6,Table2[[#This Row],[Gap]:[Gap]],"")</f>
        <v/>
      </c>
      <c r="D2295" s="20" t="str" cm="1">
        <f t="array" ref="D2295">IF(Table2[[#This Row],[Nodes]:[Nodes]]=7,Table2[[#This Row],[Gap]:[Gap]],"")</f>
        <v/>
      </c>
    </row>
    <row r="2296" spans="1:4">
      <c r="A2296" s="20" t="str" cm="1">
        <f t="array" ref="A2296">IF(Table2[[#This Row],[Nodes]:[Nodes]]=4,Table2[[#This Row],[Gap]:[Gap]],"")</f>
        <v/>
      </c>
      <c r="B2296" s="20" t="str" cm="1">
        <f t="array" ref="B2296">IF(Table2[[#This Row],[Nodes]:[Nodes]]=5,Table2[[#This Row],[Gap]:[Gap]],"")</f>
        <v/>
      </c>
      <c r="C2296" s="20" t="str" cm="1">
        <f t="array" ref="C2296">IF(Table2[[#This Row],[Nodes]:[Nodes]]=6,Table2[[#This Row],[Gap]:[Gap]],"")</f>
        <v/>
      </c>
      <c r="D2296" s="20" t="str" cm="1">
        <f t="array" ref="D2296">IF(Table2[[#This Row],[Nodes]:[Nodes]]=7,Table2[[#This Row],[Gap]:[Gap]],"")</f>
        <v/>
      </c>
    </row>
    <row r="2297" spans="1:4">
      <c r="A2297" s="20" t="str" cm="1">
        <f t="array" ref="A2297">IF(Table2[[#This Row],[Nodes]:[Nodes]]=4,Table2[[#This Row],[Gap]:[Gap]],"")</f>
        <v/>
      </c>
      <c r="B2297" s="20" t="str" cm="1">
        <f t="array" ref="B2297">IF(Table2[[#This Row],[Nodes]:[Nodes]]=5,Table2[[#This Row],[Gap]:[Gap]],"")</f>
        <v/>
      </c>
      <c r="C2297" s="20" t="str" cm="1">
        <f t="array" ref="C2297">IF(Table2[[#This Row],[Nodes]:[Nodes]]=6,Table2[[#This Row],[Gap]:[Gap]],"")</f>
        <v/>
      </c>
      <c r="D2297" s="20" t="str" cm="1">
        <f t="array" ref="D2297">IF(Table2[[#This Row],[Nodes]:[Nodes]]=7,Table2[[#This Row],[Gap]:[Gap]],"")</f>
        <v/>
      </c>
    </row>
    <row r="2298" spans="1:4">
      <c r="A2298" s="20" t="str" cm="1">
        <f t="array" ref="A2298">IF(Table2[[#This Row],[Nodes]:[Nodes]]=4,Table2[[#This Row],[Gap]:[Gap]],"")</f>
        <v/>
      </c>
      <c r="B2298" s="20" t="str" cm="1">
        <f t="array" ref="B2298">IF(Table2[[#This Row],[Nodes]:[Nodes]]=5,Table2[[#This Row],[Gap]:[Gap]],"")</f>
        <v/>
      </c>
      <c r="C2298" s="20" t="str" cm="1">
        <f t="array" ref="C2298">IF(Table2[[#This Row],[Nodes]:[Nodes]]=6,Table2[[#This Row],[Gap]:[Gap]],"")</f>
        <v/>
      </c>
      <c r="D2298" s="20" t="str" cm="1">
        <f t="array" ref="D2298">IF(Table2[[#This Row],[Nodes]:[Nodes]]=7,Table2[[#This Row],[Gap]:[Gap]],"")</f>
        <v/>
      </c>
    </row>
    <row r="2299" spans="1:4">
      <c r="A2299" s="20" t="str" cm="1">
        <f t="array" ref="A2299">IF(Table2[[#This Row],[Nodes]:[Nodes]]=4,Table2[[#This Row],[Gap]:[Gap]],"")</f>
        <v/>
      </c>
      <c r="B2299" s="20" t="str" cm="1">
        <f t="array" ref="B2299">IF(Table2[[#This Row],[Nodes]:[Nodes]]=5,Table2[[#This Row],[Gap]:[Gap]],"")</f>
        <v/>
      </c>
      <c r="C2299" s="20" t="str" cm="1">
        <f t="array" ref="C2299">IF(Table2[[#This Row],[Nodes]:[Nodes]]=6,Table2[[#This Row],[Gap]:[Gap]],"")</f>
        <v/>
      </c>
      <c r="D2299" s="20" t="str" cm="1">
        <f t="array" ref="D2299">IF(Table2[[#This Row],[Nodes]:[Nodes]]=7,Table2[[#This Row],[Gap]:[Gap]],"")</f>
        <v/>
      </c>
    </row>
    <row r="2300" spans="1:4">
      <c r="A2300" s="20" t="str" cm="1">
        <f t="array" ref="A2300">IF(Table2[[#This Row],[Nodes]:[Nodes]]=4,Table2[[#This Row],[Gap]:[Gap]],"")</f>
        <v/>
      </c>
      <c r="B2300" s="20" t="str" cm="1">
        <f t="array" ref="B2300">IF(Table2[[#This Row],[Nodes]:[Nodes]]=5,Table2[[#This Row],[Gap]:[Gap]],"")</f>
        <v/>
      </c>
      <c r="C2300" s="20" t="str" cm="1">
        <f t="array" ref="C2300">IF(Table2[[#This Row],[Nodes]:[Nodes]]=6,Table2[[#This Row],[Gap]:[Gap]],"")</f>
        <v/>
      </c>
      <c r="D2300" s="20" t="str" cm="1">
        <f t="array" ref="D2300">IF(Table2[[#This Row],[Nodes]:[Nodes]]=7,Table2[[#This Row],[Gap]:[Gap]],"")</f>
        <v/>
      </c>
    </row>
    <row r="2301" spans="1:4">
      <c r="A2301" s="20" t="str" cm="1">
        <f t="array" ref="A2301">IF(Table2[[#This Row],[Nodes]:[Nodes]]=4,Table2[[#This Row],[Gap]:[Gap]],"")</f>
        <v/>
      </c>
      <c r="B2301" s="20" t="str" cm="1">
        <f t="array" ref="B2301">IF(Table2[[#This Row],[Nodes]:[Nodes]]=5,Table2[[#This Row],[Gap]:[Gap]],"")</f>
        <v/>
      </c>
      <c r="C2301" s="20" t="str" cm="1">
        <f t="array" ref="C2301">IF(Table2[[#This Row],[Nodes]:[Nodes]]=6,Table2[[#This Row],[Gap]:[Gap]],"")</f>
        <v/>
      </c>
      <c r="D2301" s="20" t="str" cm="1">
        <f t="array" ref="D2301">IF(Table2[[#This Row],[Nodes]:[Nodes]]=7,Table2[[#This Row],[Gap]:[Gap]],"")</f>
        <v/>
      </c>
    </row>
    <row r="2302" spans="1:4">
      <c r="A2302" s="20" t="str" cm="1">
        <f t="array" ref="A2302">IF(Table2[[#This Row],[Nodes]:[Nodes]]=4,Table2[[#This Row],[Gap]:[Gap]],"")</f>
        <v/>
      </c>
      <c r="B2302" s="20" t="str" cm="1">
        <f t="array" ref="B2302">IF(Table2[[#This Row],[Nodes]:[Nodes]]=5,Table2[[#This Row],[Gap]:[Gap]],"")</f>
        <v/>
      </c>
      <c r="C2302" s="20" t="str" cm="1">
        <f t="array" ref="C2302">IF(Table2[[#This Row],[Nodes]:[Nodes]]=6,Table2[[#This Row],[Gap]:[Gap]],"")</f>
        <v/>
      </c>
      <c r="D2302" s="20" t="str" cm="1">
        <f t="array" ref="D2302">IF(Table2[[#This Row],[Nodes]:[Nodes]]=7,Table2[[#This Row],[Gap]:[Gap]],"")</f>
        <v/>
      </c>
    </row>
    <row r="2303" spans="1:4">
      <c r="A2303" s="20" t="str" cm="1">
        <f t="array" ref="A2303">IF(Table2[[#This Row],[Nodes]:[Nodes]]=4,Table2[[#This Row],[Gap]:[Gap]],"")</f>
        <v/>
      </c>
      <c r="B2303" s="20" t="str" cm="1">
        <f t="array" ref="B2303">IF(Table2[[#This Row],[Nodes]:[Nodes]]=5,Table2[[#This Row],[Gap]:[Gap]],"")</f>
        <v/>
      </c>
      <c r="C2303" s="20" t="str" cm="1">
        <f t="array" ref="C2303">IF(Table2[[#This Row],[Nodes]:[Nodes]]=6,Table2[[#This Row],[Gap]:[Gap]],"")</f>
        <v/>
      </c>
      <c r="D2303" s="20" t="str" cm="1">
        <f t="array" ref="D2303">IF(Table2[[#This Row],[Nodes]:[Nodes]]=7,Table2[[#This Row],[Gap]:[Gap]],"")</f>
        <v/>
      </c>
    </row>
    <row r="2304" spans="1:4">
      <c r="A2304" s="20" t="str" cm="1">
        <f t="array" ref="A2304">IF(Table2[[#This Row],[Nodes]:[Nodes]]=4,Table2[[#This Row],[Gap]:[Gap]],"")</f>
        <v/>
      </c>
      <c r="B2304" s="20" t="str" cm="1">
        <f t="array" ref="B2304">IF(Table2[[#This Row],[Nodes]:[Nodes]]=5,Table2[[#This Row],[Gap]:[Gap]],"")</f>
        <v/>
      </c>
      <c r="C2304" s="20" t="str" cm="1">
        <f t="array" ref="C2304">IF(Table2[[#This Row],[Nodes]:[Nodes]]=6,Table2[[#This Row],[Gap]:[Gap]],"")</f>
        <v/>
      </c>
      <c r="D2304" s="20" t="str" cm="1">
        <f t="array" ref="D2304">IF(Table2[[#This Row],[Nodes]:[Nodes]]=7,Table2[[#This Row],[Gap]:[Gap]],"")</f>
        <v/>
      </c>
    </row>
    <row r="2305" spans="1:4">
      <c r="A2305" s="20" t="str" cm="1">
        <f t="array" ref="A2305">IF(Table2[[#This Row],[Nodes]:[Nodes]]=4,Table2[[#This Row],[Gap]:[Gap]],"")</f>
        <v/>
      </c>
      <c r="B2305" s="20" t="str" cm="1">
        <f t="array" ref="B2305">IF(Table2[[#This Row],[Nodes]:[Nodes]]=5,Table2[[#This Row],[Gap]:[Gap]],"")</f>
        <v/>
      </c>
      <c r="C2305" s="20" t="str" cm="1">
        <f t="array" ref="C2305">IF(Table2[[#This Row],[Nodes]:[Nodes]]=6,Table2[[#This Row],[Gap]:[Gap]],"")</f>
        <v/>
      </c>
      <c r="D2305" s="20" t="str" cm="1">
        <f t="array" ref="D2305">IF(Table2[[#This Row],[Nodes]:[Nodes]]=7,Table2[[#This Row],[Gap]:[Gap]],"")</f>
        <v/>
      </c>
    </row>
    <row r="2306" spans="1:4">
      <c r="A2306" s="20" t="str" cm="1">
        <f t="array" ref="A2306">IF(Table2[[#This Row],[Nodes]:[Nodes]]=4,Table2[[#This Row],[Gap]:[Gap]],"")</f>
        <v/>
      </c>
      <c r="B2306" s="20" t="str" cm="1">
        <f t="array" ref="B2306">IF(Table2[[#This Row],[Nodes]:[Nodes]]=5,Table2[[#This Row],[Gap]:[Gap]],"")</f>
        <v/>
      </c>
      <c r="C2306" s="20" t="str" cm="1">
        <f t="array" ref="C2306">IF(Table2[[#This Row],[Nodes]:[Nodes]]=6,Table2[[#This Row],[Gap]:[Gap]],"")</f>
        <v/>
      </c>
      <c r="D2306" s="20" t="str" cm="1">
        <f t="array" ref="D2306">IF(Table2[[#This Row],[Nodes]:[Nodes]]=7,Table2[[#This Row],[Gap]:[Gap]],"")</f>
        <v/>
      </c>
    </row>
    <row r="2307" spans="1:4">
      <c r="A2307" s="20" t="str" cm="1">
        <f t="array" ref="A2307">IF(Table2[[#This Row],[Nodes]:[Nodes]]=4,Table2[[#This Row],[Gap]:[Gap]],"")</f>
        <v/>
      </c>
      <c r="B2307" s="20" t="str" cm="1">
        <f t="array" ref="B2307">IF(Table2[[#This Row],[Nodes]:[Nodes]]=5,Table2[[#This Row],[Gap]:[Gap]],"")</f>
        <v/>
      </c>
      <c r="C2307" s="20" t="str" cm="1">
        <f t="array" ref="C2307">IF(Table2[[#This Row],[Nodes]:[Nodes]]=6,Table2[[#This Row],[Gap]:[Gap]],"")</f>
        <v/>
      </c>
      <c r="D2307" s="20" t="str" cm="1">
        <f t="array" ref="D2307">IF(Table2[[#This Row],[Nodes]:[Nodes]]=7,Table2[[#This Row],[Gap]:[Gap]],"")</f>
        <v/>
      </c>
    </row>
    <row r="2308" spans="1:4">
      <c r="A2308" s="20" t="str" cm="1">
        <f t="array" ref="A2308">IF(Table2[[#This Row],[Nodes]:[Nodes]]=4,Table2[[#This Row],[Gap]:[Gap]],"")</f>
        <v/>
      </c>
      <c r="B2308" s="20" t="str" cm="1">
        <f t="array" ref="B2308">IF(Table2[[#This Row],[Nodes]:[Nodes]]=5,Table2[[#This Row],[Gap]:[Gap]],"")</f>
        <v/>
      </c>
      <c r="C2308" s="20" t="str" cm="1">
        <f t="array" ref="C2308">IF(Table2[[#This Row],[Nodes]:[Nodes]]=6,Table2[[#This Row],[Gap]:[Gap]],"")</f>
        <v/>
      </c>
      <c r="D2308" s="20" t="str" cm="1">
        <f t="array" ref="D2308">IF(Table2[[#This Row],[Nodes]:[Nodes]]=7,Table2[[#This Row],[Gap]:[Gap]],"")</f>
        <v/>
      </c>
    </row>
    <row r="2309" spans="1:4">
      <c r="A2309" s="20" t="str" cm="1">
        <f t="array" ref="A2309">IF(Table2[[#This Row],[Nodes]:[Nodes]]=4,Table2[[#This Row],[Gap]:[Gap]],"")</f>
        <v/>
      </c>
      <c r="B2309" s="20" t="str" cm="1">
        <f t="array" ref="B2309">IF(Table2[[#This Row],[Nodes]:[Nodes]]=5,Table2[[#This Row],[Gap]:[Gap]],"")</f>
        <v/>
      </c>
      <c r="C2309" s="20" t="str" cm="1">
        <f t="array" ref="C2309">IF(Table2[[#This Row],[Nodes]:[Nodes]]=6,Table2[[#This Row],[Gap]:[Gap]],"")</f>
        <v/>
      </c>
      <c r="D2309" s="20" t="str" cm="1">
        <f t="array" ref="D2309">IF(Table2[[#This Row],[Nodes]:[Nodes]]=7,Table2[[#This Row],[Gap]:[Gap]],"")</f>
        <v/>
      </c>
    </row>
    <row r="2310" spans="1:4">
      <c r="A2310" s="20" t="str" cm="1">
        <f t="array" ref="A2310">IF(Table2[[#This Row],[Nodes]:[Nodes]]=4,Table2[[#This Row],[Gap]:[Gap]],"")</f>
        <v/>
      </c>
      <c r="B2310" s="20" t="str" cm="1">
        <f t="array" ref="B2310">IF(Table2[[#This Row],[Nodes]:[Nodes]]=5,Table2[[#This Row],[Gap]:[Gap]],"")</f>
        <v/>
      </c>
      <c r="C2310" s="20" t="str" cm="1">
        <f t="array" ref="C2310">IF(Table2[[#This Row],[Nodes]:[Nodes]]=6,Table2[[#This Row],[Gap]:[Gap]],"")</f>
        <v/>
      </c>
      <c r="D2310" s="20" t="str" cm="1">
        <f t="array" ref="D2310">IF(Table2[[#This Row],[Nodes]:[Nodes]]=7,Table2[[#This Row],[Gap]:[Gap]],"")</f>
        <v/>
      </c>
    </row>
    <row r="2311" spans="1:4">
      <c r="A2311" s="20" t="str" cm="1">
        <f t="array" ref="A2311">IF(Table2[[#This Row],[Nodes]:[Nodes]]=4,Table2[[#This Row],[Gap]:[Gap]],"")</f>
        <v/>
      </c>
      <c r="B2311" s="20" t="str" cm="1">
        <f t="array" ref="B2311">IF(Table2[[#This Row],[Nodes]:[Nodes]]=5,Table2[[#This Row],[Gap]:[Gap]],"")</f>
        <v/>
      </c>
      <c r="C2311" s="20" t="str" cm="1">
        <f t="array" ref="C2311">IF(Table2[[#This Row],[Nodes]:[Nodes]]=6,Table2[[#This Row],[Gap]:[Gap]],"")</f>
        <v/>
      </c>
      <c r="D2311" s="20" t="str" cm="1">
        <f t="array" ref="D2311">IF(Table2[[#This Row],[Nodes]:[Nodes]]=7,Table2[[#This Row],[Gap]:[Gap]],"")</f>
        <v/>
      </c>
    </row>
    <row r="2312" spans="1:4">
      <c r="A2312" s="20" t="str" cm="1">
        <f t="array" ref="A2312">IF(Table2[[#This Row],[Nodes]:[Nodes]]=4,Table2[[#This Row],[Gap]:[Gap]],"")</f>
        <v/>
      </c>
      <c r="B2312" s="20" t="str" cm="1">
        <f t="array" ref="B2312">IF(Table2[[#This Row],[Nodes]:[Nodes]]=5,Table2[[#This Row],[Gap]:[Gap]],"")</f>
        <v/>
      </c>
      <c r="C2312" s="20" t="str" cm="1">
        <f t="array" ref="C2312">IF(Table2[[#This Row],[Nodes]:[Nodes]]=6,Table2[[#This Row],[Gap]:[Gap]],"")</f>
        <v/>
      </c>
      <c r="D2312" s="20" t="str" cm="1">
        <f t="array" ref="D2312">IF(Table2[[#This Row],[Nodes]:[Nodes]]=7,Table2[[#This Row],[Gap]:[Gap]],"")</f>
        <v/>
      </c>
    </row>
    <row r="2313" spans="1:4">
      <c r="A2313" s="20" t="str" cm="1">
        <f t="array" ref="A2313">IF(Table2[[#This Row],[Nodes]:[Nodes]]=4,Table2[[#This Row],[Gap]:[Gap]],"")</f>
        <v/>
      </c>
      <c r="B2313" s="20" t="str" cm="1">
        <f t="array" ref="B2313">IF(Table2[[#This Row],[Nodes]:[Nodes]]=5,Table2[[#This Row],[Gap]:[Gap]],"")</f>
        <v/>
      </c>
      <c r="C2313" s="20" t="str" cm="1">
        <f t="array" ref="C2313">IF(Table2[[#This Row],[Nodes]:[Nodes]]=6,Table2[[#This Row],[Gap]:[Gap]],"")</f>
        <v/>
      </c>
      <c r="D2313" s="20" t="str" cm="1">
        <f t="array" ref="D2313">IF(Table2[[#This Row],[Nodes]:[Nodes]]=7,Table2[[#This Row],[Gap]:[Gap]],"")</f>
        <v/>
      </c>
    </row>
    <row r="2314" spans="1:4">
      <c r="A2314" s="20" t="str" cm="1">
        <f t="array" ref="A2314">IF(Table2[[#This Row],[Nodes]:[Nodes]]=4,Table2[[#This Row],[Gap]:[Gap]],"")</f>
        <v/>
      </c>
      <c r="B2314" s="20" t="str" cm="1">
        <f t="array" ref="B2314">IF(Table2[[#This Row],[Nodes]:[Nodes]]=5,Table2[[#This Row],[Gap]:[Gap]],"")</f>
        <v/>
      </c>
      <c r="C2314" s="20" t="str" cm="1">
        <f t="array" ref="C2314">IF(Table2[[#This Row],[Nodes]:[Nodes]]=6,Table2[[#This Row],[Gap]:[Gap]],"")</f>
        <v/>
      </c>
      <c r="D2314" s="20" t="str" cm="1">
        <f t="array" ref="D2314">IF(Table2[[#This Row],[Nodes]:[Nodes]]=7,Table2[[#This Row],[Gap]:[Gap]],"")</f>
        <v/>
      </c>
    </row>
    <row r="2315" spans="1:4">
      <c r="A2315" s="20" t="str" cm="1">
        <f t="array" ref="A2315">IF(Table2[[#This Row],[Nodes]:[Nodes]]=4,Table2[[#This Row],[Gap]:[Gap]],"")</f>
        <v/>
      </c>
      <c r="B2315" s="20" t="str" cm="1">
        <f t="array" ref="B2315">IF(Table2[[#This Row],[Nodes]:[Nodes]]=5,Table2[[#This Row],[Gap]:[Gap]],"")</f>
        <v/>
      </c>
      <c r="C2315" s="20" t="str" cm="1">
        <f t="array" ref="C2315">IF(Table2[[#This Row],[Nodes]:[Nodes]]=6,Table2[[#This Row],[Gap]:[Gap]],"")</f>
        <v/>
      </c>
      <c r="D2315" s="20" t="str" cm="1">
        <f t="array" ref="D2315">IF(Table2[[#This Row],[Nodes]:[Nodes]]=7,Table2[[#This Row],[Gap]:[Gap]],"")</f>
        <v/>
      </c>
    </row>
    <row r="2316" spans="1:4">
      <c r="A2316" s="20" t="str" cm="1">
        <f t="array" ref="A2316">IF(Table2[[#This Row],[Nodes]:[Nodes]]=4,Table2[[#This Row],[Gap]:[Gap]],"")</f>
        <v/>
      </c>
      <c r="B2316" s="20" t="str" cm="1">
        <f t="array" ref="B2316">IF(Table2[[#This Row],[Nodes]:[Nodes]]=5,Table2[[#This Row],[Gap]:[Gap]],"")</f>
        <v/>
      </c>
      <c r="C2316" s="20" t="str" cm="1">
        <f t="array" ref="C2316">IF(Table2[[#This Row],[Nodes]:[Nodes]]=6,Table2[[#This Row],[Gap]:[Gap]],"")</f>
        <v/>
      </c>
      <c r="D2316" s="20" t="str" cm="1">
        <f t="array" ref="D2316">IF(Table2[[#This Row],[Nodes]:[Nodes]]=7,Table2[[#This Row],[Gap]:[Gap]],"")</f>
        <v/>
      </c>
    </row>
    <row r="2317" spans="1:4">
      <c r="A2317" s="20" t="str" cm="1">
        <f t="array" ref="A2317">IF(Table2[[#This Row],[Nodes]:[Nodes]]=4,Table2[[#This Row],[Gap]:[Gap]],"")</f>
        <v/>
      </c>
      <c r="B2317" s="20" t="str" cm="1">
        <f t="array" ref="B2317">IF(Table2[[#This Row],[Nodes]:[Nodes]]=5,Table2[[#This Row],[Gap]:[Gap]],"")</f>
        <v/>
      </c>
      <c r="C2317" s="20" t="str" cm="1">
        <f t="array" ref="C2317">IF(Table2[[#This Row],[Nodes]:[Nodes]]=6,Table2[[#This Row],[Gap]:[Gap]],"")</f>
        <v/>
      </c>
      <c r="D2317" s="20" t="str" cm="1">
        <f t="array" ref="D2317">IF(Table2[[#This Row],[Nodes]:[Nodes]]=7,Table2[[#This Row],[Gap]:[Gap]],"")</f>
        <v/>
      </c>
    </row>
    <row r="2318" spans="1:4">
      <c r="A2318" s="20" t="str" cm="1">
        <f t="array" ref="A2318">IF(Table2[[#This Row],[Nodes]:[Nodes]]=4,Table2[[#This Row],[Gap]:[Gap]],"")</f>
        <v/>
      </c>
      <c r="B2318" s="20" t="str" cm="1">
        <f t="array" ref="B2318">IF(Table2[[#This Row],[Nodes]:[Nodes]]=5,Table2[[#This Row],[Gap]:[Gap]],"")</f>
        <v/>
      </c>
      <c r="C2318" s="20" t="str" cm="1">
        <f t="array" ref="C2318">IF(Table2[[#This Row],[Nodes]:[Nodes]]=6,Table2[[#This Row],[Gap]:[Gap]],"")</f>
        <v/>
      </c>
      <c r="D2318" s="20" t="str" cm="1">
        <f t="array" ref="D2318">IF(Table2[[#This Row],[Nodes]:[Nodes]]=7,Table2[[#This Row],[Gap]:[Gap]],"")</f>
        <v/>
      </c>
    </row>
    <row r="2319" spans="1:4">
      <c r="A2319" s="20" t="str" cm="1">
        <f t="array" ref="A2319">IF(Table2[[#This Row],[Nodes]:[Nodes]]=4,Table2[[#This Row],[Gap]:[Gap]],"")</f>
        <v/>
      </c>
      <c r="B2319" s="20" t="str" cm="1">
        <f t="array" ref="B2319">IF(Table2[[#This Row],[Nodes]:[Nodes]]=5,Table2[[#This Row],[Gap]:[Gap]],"")</f>
        <v/>
      </c>
      <c r="C2319" s="20" t="str" cm="1">
        <f t="array" ref="C2319">IF(Table2[[#This Row],[Nodes]:[Nodes]]=6,Table2[[#This Row],[Gap]:[Gap]],"")</f>
        <v/>
      </c>
      <c r="D2319" s="20" t="str" cm="1">
        <f t="array" ref="D2319">IF(Table2[[#This Row],[Nodes]:[Nodes]]=7,Table2[[#This Row],[Gap]:[Gap]],"")</f>
        <v/>
      </c>
    </row>
    <row r="2320" spans="1:4">
      <c r="A2320" s="20" t="str" cm="1">
        <f t="array" ref="A2320">IF(Table2[[#This Row],[Nodes]:[Nodes]]=4,Table2[[#This Row],[Gap]:[Gap]],"")</f>
        <v/>
      </c>
      <c r="B2320" s="20" t="str" cm="1">
        <f t="array" ref="B2320">IF(Table2[[#This Row],[Nodes]:[Nodes]]=5,Table2[[#This Row],[Gap]:[Gap]],"")</f>
        <v/>
      </c>
      <c r="C2320" s="20" t="str" cm="1">
        <f t="array" ref="C2320">IF(Table2[[#This Row],[Nodes]:[Nodes]]=6,Table2[[#This Row],[Gap]:[Gap]],"")</f>
        <v/>
      </c>
      <c r="D2320" s="20" t="str" cm="1">
        <f t="array" ref="D2320">IF(Table2[[#This Row],[Nodes]:[Nodes]]=7,Table2[[#This Row],[Gap]:[Gap]],"")</f>
        <v/>
      </c>
    </row>
    <row r="2321" spans="1:4">
      <c r="A2321" s="20" t="str" cm="1">
        <f t="array" ref="A2321">IF(Table2[[#This Row],[Nodes]:[Nodes]]=4,Table2[[#This Row],[Gap]:[Gap]],"")</f>
        <v/>
      </c>
      <c r="B2321" s="20" t="str" cm="1">
        <f t="array" ref="B2321">IF(Table2[[#This Row],[Nodes]:[Nodes]]=5,Table2[[#This Row],[Gap]:[Gap]],"")</f>
        <v/>
      </c>
      <c r="C2321" s="20" t="str" cm="1">
        <f t="array" ref="C2321">IF(Table2[[#This Row],[Nodes]:[Nodes]]=6,Table2[[#This Row],[Gap]:[Gap]],"")</f>
        <v/>
      </c>
      <c r="D2321" s="20" t="str" cm="1">
        <f t="array" ref="D2321">IF(Table2[[#This Row],[Nodes]:[Nodes]]=7,Table2[[#This Row],[Gap]:[Gap]],"")</f>
        <v/>
      </c>
    </row>
    <row r="2322" spans="1:4">
      <c r="A2322" s="20" t="str" cm="1">
        <f t="array" ref="A2322">IF(Table2[[#This Row],[Nodes]:[Nodes]]=4,Table2[[#This Row],[Gap]:[Gap]],"")</f>
        <v/>
      </c>
      <c r="B2322" s="20" t="str" cm="1">
        <f t="array" ref="B2322">IF(Table2[[#This Row],[Nodes]:[Nodes]]=5,Table2[[#This Row],[Gap]:[Gap]],"")</f>
        <v/>
      </c>
      <c r="C2322" s="20" t="str" cm="1">
        <f t="array" ref="C2322">IF(Table2[[#This Row],[Nodes]:[Nodes]]=6,Table2[[#This Row],[Gap]:[Gap]],"")</f>
        <v/>
      </c>
      <c r="D2322" s="20" t="str" cm="1">
        <f t="array" ref="D2322">IF(Table2[[#This Row],[Nodes]:[Nodes]]=7,Table2[[#This Row],[Gap]:[Gap]],"")</f>
        <v/>
      </c>
    </row>
    <row r="2323" spans="1:4">
      <c r="A2323" s="20" t="str" cm="1">
        <f t="array" ref="A2323">IF(Table2[[#This Row],[Nodes]:[Nodes]]=4,Table2[[#This Row],[Gap]:[Gap]],"")</f>
        <v/>
      </c>
      <c r="B2323" s="20" t="str" cm="1">
        <f t="array" ref="B2323">IF(Table2[[#This Row],[Nodes]:[Nodes]]=5,Table2[[#This Row],[Gap]:[Gap]],"")</f>
        <v/>
      </c>
      <c r="C2323" s="20" t="str" cm="1">
        <f t="array" ref="C2323">IF(Table2[[#This Row],[Nodes]:[Nodes]]=6,Table2[[#This Row],[Gap]:[Gap]],"")</f>
        <v/>
      </c>
      <c r="D2323" s="20" t="str" cm="1">
        <f t="array" ref="D2323">IF(Table2[[#This Row],[Nodes]:[Nodes]]=7,Table2[[#This Row],[Gap]:[Gap]],"")</f>
        <v/>
      </c>
    </row>
    <row r="2324" spans="1:4">
      <c r="A2324" s="20" t="str" cm="1">
        <f t="array" ref="A2324">IF(Table2[[#This Row],[Nodes]:[Nodes]]=4,Table2[[#This Row],[Gap]:[Gap]],"")</f>
        <v/>
      </c>
      <c r="B2324" s="20" t="str" cm="1">
        <f t="array" ref="B2324">IF(Table2[[#This Row],[Nodes]:[Nodes]]=5,Table2[[#This Row],[Gap]:[Gap]],"")</f>
        <v/>
      </c>
      <c r="C2324" s="20" t="str" cm="1">
        <f t="array" ref="C2324">IF(Table2[[#This Row],[Nodes]:[Nodes]]=6,Table2[[#This Row],[Gap]:[Gap]],"")</f>
        <v/>
      </c>
      <c r="D2324" s="20" t="str" cm="1">
        <f t="array" ref="D2324">IF(Table2[[#This Row],[Nodes]:[Nodes]]=7,Table2[[#This Row],[Gap]:[Gap]],"")</f>
        <v/>
      </c>
    </row>
    <row r="2325" spans="1:4">
      <c r="A2325" s="20" t="str" cm="1">
        <f t="array" ref="A2325">IF(Table2[[#This Row],[Nodes]:[Nodes]]=4,Table2[[#This Row],[Gap]:[Gap]],"")</f>
        <v/>
      </c>
      <c r="B2325" s="20" t="str" cm="1">
        <f t="array" ref="B2325">IF(Table2[[#This Row],[Nodes]:[Nodes]]=5,Table2[[#This Row],[Gap]:[Gap]],"")</f>
        <v/>
      </c>
      <c r="C2325" s="20" t="str" cm="1">
        <f t="array" ref="C2325">IF(Table2[[#This Row],[Nodes]:[Nodes]]=6,Table2[[#This Row],[Gap]:[Gap]],"")</f>
        <v/>
      </c>
      <c r="D2325" s="20" t="str" cm="1">
        <f t="array" ref="D2325">IF(Table2[[#This Row],[Nodes]:[Nodes]]=7,Table2[[#This Row],[Gap]:[Gap]],"")</f>
        <v/>
      </c>
    </row>
    <row r="2326" spans="1:4">
      <c r="A2326" s="20" t="str" cm="1">
        <f t="array" ref="A2326">IF(Table2[[#This Row],[Nodes]:[Nodes]]=4,Table2[[#This Row],[Gap]:[Gap]],"")</f>
        <v/>
      </c>
      <c r="B2326" s="20" t="str" cm="1">
        <f t="array" ref="B2326">IF(Table2[[#This Row],[Nodes]:[Nodes]]=5,Table2[[#This Row],[Gap]:[Gap]],"")</f>
        <v/>
      </c>
      <c r="C2326" s="20" t="str" cm="1">
        <f t="array" ref="C2326">IF(Table2[[#This Row],[Nodes]:[Nodes]]=6,Table2[[#This Row],[Gap]:[Gap]],"")</f>
        <v/>
      </c>
      <c r="D2326" s="20" t="str" cm="1">
        <f t="array" ref="D2326">IF(Table2[[#This Row],[Nodes]:[Nodes]]=7,Table2[[#This Row],[Gap]:[Gap]],"")</f>
        <v/>
      </c>
    </row>
    <row r="2327" spans="1:4">
      <c r="A2327" s="20" t="str" cm="1">
        <f t="array" ref="A2327">IF(Table2[[#This Row],[Nodes]:[Nodes]]=4,Table2[[#This Row],[Gap]:[Gap]],"")</f>
        <v/>
      </c>
      <c r="B2327" s="20" t="str" cm="1">
        <f t="array" ref="B2327">IF(Table2[[#This Row],[Nodes]:[Nodes]]=5,Table2[[#This Row],[Gap]:[Gap]],"")</f>
        <v/>
      </c>
      <c r="C2327" s="20" t="str" cm="1">
        <f t="array" ref="C2327">IF(Table2[[#This Row],[Nodes]:[Nodes]]=6,Table2[[#This Row],[Gap]:[Gap]],"")</f>
        <v/>
      </c>
      <c r="D2327" s="20" t="str" cm="1">
        <f t="array" ref="D2327">IF(Table2[[#This Row],[Nodes]:[Nodes]]=7,Table2[[#This Row],[Gap]:[Gap]],"")</f>
        <v/>
      </c>
    </row>
    <row r="2328" spans="1:4">
      <c r="A2328" s="20" t="str" cm="1">
        <f t="array" ref="A2328">IF(Table2[[#This Row],[Nodes]:[Nodes]]=4,Table2[[#This Row],[Gap]:[Gap]],"")</f>
        <v/>
      </c>
      <c r="B2328" s="20" t="str" cm="1">
        <f t="array" ref="B2328">IF(Table2[[#This Row],[Nodes]:[Nodes]]=5,Table2[[#This Row],[Gap]:[Gap]],"")</f>
        <v/>
      </c>
      <c r="C2328" s="20" t="str" cm="1">
        <f t="array" ref="C2328">IF(Table2[[#This Row],[Nodes]:[Nodes]]=6,Table2[[#This Row],[Gap]:[Gap]],"")</f>
        <v/>
      </c>
      <c r="D2328" s="20" t="str" cm="1">
        <f t="array" ref="D2328">IF(Table2[[#This Row],[Nodes]:[Nodes]]=7,Table2[[#This Row],[Gap]:[Gap]],"")</f>
        <v/>
      </c>
    </row>
    <row r="2329" spans="1:4">
      <c r="A2329" s="20" t="str" cm="1">
        <f t="array" ref="A2329">IF(Table2[[#This Row],[Nodes]:[Nodes]]=4,Table2[[#This Row],[Gap]:[Gap]],"")</f>
        <v/>
      </c>
      <c r="B2329" s="20" t="str" cm="1">
        <f t="array" ref="B2329">IF(Table2[[#This Row],[Nodes]:[Nodes]]=5,Table2[[#This Row],[Gap]:[Gap]],"")</f>
        <v/>
      </c>
      <c r="C2329" s="20" t="str" cm="1">
        <f t="array" ref="C2329">IF(Table2[[#This Row],[Nodes]:[Nodes]]=6,Table2[[#This Row],[Gap]:[Gap]],"")</f>
        <v/>
      </c>
      <c r="D2329" s="20" t="str" cm="1">
        <f t="array" ref="D2329">IF(Table2[[#This Row],[Nodes]:[Nodes]]=7,Table2[[#This Row],[Gap]:[Gap]],"")</f>
        <v/>
      </c>
    </row>
    <row r="2330" spans="1:4">
      <c r="A2330" s="20" t="str" cm="1">
        <f t="array" ref="A2330">IF(Table2[[#This Row],[Nodes]:[Nodes]]=4,Table2[[#This Row],[Gap]:[Gap]],"")</f>
        <v/>
      </c>
      <c r="B2330" s="20" t="str" cm="1">
        <f t="array" ref="B2330">IF(Table2[[#This Row],[Nodes]:[Nodes]]=5,Table2[[#This Row],[Gap]:[Gap]],"")</f>
        <v/>
      </c>
      <c r="C2330" s="20" t="str" cm="1">
        <f t="array" ref="C2330">IF(Table2[[#This Row],[Nodes]:[Nodes]]=6,Table2[[#This Row],[Gap]:[Gap]],"")</f>
        <v/>
      </c>
      <c r="D2330" s="20" t="str" cm="1">
        <f t="array" ref="D2330">IF(Table2[[#This Row],[Nodes]:[Nodes]]=7,Table2[[#This Row],[Gap]:[Gap]],"")</f>
        <v/>
      </c>
    </row>
    <row r="2331" spans="1:4">
      <c r="A2331" s="20" t="str" cm="1">
        <f t="array" ref="A2331">IF(Table2[[#This Row],[Nodes]:[Nodes]]=4,Table2[[#This Row],[Gap]:[Gap]],"")</f>
        <v/>
      </c>
      <c r="B2331" s="20" t="str" cm="1">
        <f t="array" ref="B2331">IF(Table2[[#This Row],[Nodes]:[Nodes]]=5,Table2[[#This Row],[Gap]:[Gap]],"")</f>
        <v/>
      </c>
      <c r="C2331" s="20" t="str" cm="1">
        <f t="array" ref="C2331">IF(Table2[[#This Row],[Nodes]:[Nodes]]=6,Table2[[#This Row],[Gap]:[Gap]],"")</f>
        <v/>
      </c>
      <c r="D2331" s="20" t="str" cm="1">
        <f t="array" ref="D2331">IF(Table2[[#This Row],[Nodes]:[Nodes]]=7,Table2[[#This Row],[Gap]:[Gap]],"")</f>
        <v/>
      </c>
    </row>
    <row r="2332" spans="1:4">
      <c r="A2332" s="20" t="str" cm="1">
        <f t="array" ref="A2332">IF(Table2[[#This Row],[Nodes]:[Nodes]]=4,Table2[[#This Row],[Gap]:[Gap]],"")</f>
        <v/>
      </c>
      <c r="B2332" s="20" t="str" cm="1">
        <f t="array" ref="B2332">IF(Table2[[#This Row],[Nodes]:[Nodes]]=5,Table2[[#This Row],[Gap]:[Gap]],"")</f>
        <v/>
      </c>
      <c r="C2332" s="20" t="str" cm="1">
        <f t="array" ref="C2332">IF(Table2[[#This Row],[Nodes]:[Nodes]]=6,Table2[[#This Row],[Gap]:[Gap]],"")</f>
        <v/>
      </c>
      <c r="D2332" s="20" t="str" cm="1">
        <f t="array" ref="D2332">IF(Table2[[#This Row],[Nodes]:[Nodes]]=7,Table2[[#This Row],[Gap]:[Gap]],"")</f>
        <v/>
      </c>
    </row>
    <row r="2333" spans="1:4">
      <c r="A2333" s="20" t="str" cm="1">
        <f t="array" ref="A2333">IF(Table2[[#This Row],[Nodes]:[Nodes]]=4,Table2[[#This Row],[Gap]:[Gap]],"")</f>
        <v/>
      </c>
      <c r="B2333" s="20" t="str" cm="1">
        <f t="array" ref="B2333">IF(Table2[[#This Row],[Nodes]:[Nodes]]=5,Table2[[#This Row],[Gap]:[Gap]],"")</f>
        <v/>
      </c>
      <c r="C2333" s="20" t="str" cm="1">
        <f t="array" ref="C2333">IF(Table2[[#This Row],[Nodes]:[Nodes]]=6,Table2[[#This Row],[Gap]:[Gap]],"")</f>
        <v/>
      </c>
      <c r="D2333" s="20" t="str" cm="1">
        <f t="array" ref="D2333">IF(Table2[[#This Row],[Nodes]:[Nodes]]=7,Table2[[#This Row],[Gap]:[Gap]],"")</f>
        <v/>
      </c>
    </row>
    <row r="2334" spans="1:4">
      <c r="A2334" s="20" t="str" cm="1">
        <f t="array" ref="A2334">IF(Table2[[#This Row],[Nodes]:[Nodes]]=4,Table2[[#This Row],[Gap]:[Gap]],"")</f>
        <v/>
      </c>
      <c r="B2334" s="20" t="str" cm="1">
        <f t="array" ref="B2334">IF(Table2[[#This Row],[Nodes]:[Nodes]]=5,Table2[[#This Row],[Gap]:[Gap]],"")</f>
        <v/>
      </c>
      <c r="C2334" s="20" t="str" cm="1">
        <f t="array" ref="C2334">IF(Table2[[#This Row],[Nodes]:[Nodes]]=6,Table2[[#This Row],[Gap]:[Gap]],"")</f>
        <v/>
      </c>
      <c r="D2334" s="20" t="str" cm="1">
        <f t="array" ref="D2334">IF(Table2[[#This Row],[Nodes]:[Nodes]]=7,Table2[[#This Row],[Gap]:[Gap]],"")</f>
        <v/>
      </c>
    </row>
    <row r="2335" spans="1:4">
      <c r="A2335" s="20" t="str" cm="1">
        <f t="array" ref="A2335">IF(Table2[[#This Row],[Nodes]:[Nodes]]=4,Table2[[#This Row],[Gap]:[Gap]],"")</f>
        <v/>
      </c>
      <c r="B2335" s="20" t="str" cm="1">
        <f t="array" ref="B2335">IF(Table2[[#This Row],[Nodes]:[Nodes]]=5,Table2[[#This Row],[Gap]:[Gap]],"")</f>
        <v/>
      </c>
      <c r="C2335" s="20" t="str" cm="1">
        <f t="array" ref="C2335">IF(Table2[[#This Row],[Nodes]:[Nodes]]=6,Table2[[#This Row],[Gap]:[Gap]],"")</f>
        <v/>
      </c>
      <c r="D2335" s="20" t="str" cm="1">
        <f t="array" ref="D2335">IF(Table2[[#This Row],[Nodes]:[Nodes]]=7,Table2[[#This Row],[Gap]:[Gap]],"")</f>
        <v/>
      </c>
    </row>
    <row r="2336" spans="1:4">
      <c r="A2336" s="20" t="str" cm="1">
        <f t="array" ref="A2336">IF(Table2[[#This Row],[Nodes]:[Nodes]]=4,Table2[[#This Row],[Gap]:[Gap]],"")</f>
        <v/>
      </c>
      <c r="B2336" s="20" t="str" cm="1">
        <f t="array" ref="B2336">IF(Table2[[#This Row],[Nodes]:[Nodes]]=5,Table2[[#This Row],[Gap]:[Gap]],"")</f>
        <v/>
      </c>
      <c r="C2336" s="20" t="str" cm="1">
        <f t="array" ref="C2336">IF(Table2[[#This Row],[Nodes]:[Nodes]]=6,Table2[[#This Row],[Gap]:[Gap]],"")</f>
        <v/>
      </c>
      <c r="D2336" s="20" t="str" cm="1">
        <f t="array" ref="D2336">IF(Table2[[#This Row],[Nodes]:[Nodes]]=7,Table2[[#This Row],[Gap]:[Gap]],"")</f>
        <v/>
      </c>
    </row>
    <row r="2337" spans="1:4">
      <c r="A2337" s="20" t="str" cm="1">
        <f t="array" ref="A2337">IF(Table2[[#This Row],[Nodes]:[Nodes]]=4,Table2[[#This Row],[Gap]:[Gap]],"")</f>
        <v/>
      </c>
      <c r="B2337" s="20" t="str" cm="1">
        <f t="array" ref="B2337">IF(Table2[[#This Row],[Nodes]:[Nodes]]=5,Table2[[#This Row],[Gap]:[Gap]],"")</f>
        <v/>
      </c>
      <c r="C2337" s="20" t="str" cm="1">
        <f t="array" ref="C2337">IF(Table2[[#This Row],[Nodes]:[Nodes]]=6,Table2[[#This Row],[Gap]:[Gap]],"")</f>
        <v/>
      </c>
      <c r="D2337" s="20" t="str" cm="1">
        <f t="array" ref="D2337">IF(Table2[[#This Row],[Nodes]:[Nodes]]=7,Table2[[#This Row],[Gap]:[Gap]],"")</f>
        <v/>
      </c>
    </row>
    <row r="2338" spans="1:4">
      <c r="A2338" s="20" t="str" cm="1">
        <f t="array" ref="A2338">IF(Table2[[#This Row],[Nodes]:[Nodes]]=4,Table2[[#This Row],[Gap]:[Gap]],"")</f>
        <v/>
      </c>
      <c r="B2338" s="20" t="str" cm="1">
        <f t="array" ref="B2338">IF(Table2[[#This Row],[Nodes]:[Nodes]]=5,Table2[[#This Row],[Gap]:[Gap]],"")</f>
        <v/>
      </c>
      <c r="C2338" s="20" t="str" cm="1">
        <f t="array" ref="C2338">IF(Table2[[#This Row],[Nodes]:[Nodes]]=6,Table2[[#This Row],[Gap]:[Gap]],"")</f>
        <v/>
      </c>
      <c r="D2338" s="20" t="str" cm="1">
        <f t="array" ref="D2338">IF(Table2[[#This Row],[Nodes]:[Nodes]]=7,Table2[[#This Row],[Gap]:[Gap]],"")</f>
        <v/>
      </c>
    </row>
    <row r="2339" spans="1:4">
      <c r="A2339" s="20" t="str" cm="1">
        <f t="array" ref="A2339">IF(Table2[[#This Row],[Nodes]:[Nodes]]=4,Table2[[#This Row],[Gap]:[Gap]],"")</f>
        <v/>
      </c>
      <c r="B2339" s="20" t="str" cm="1">
        <f t="array" ref="B2339">IF(Table2[[#This Row],[Nodes]:[Nodes]]=5,Table2[[#This Row],[Gap]:[Gap]],"")</f>
        <v/>
      </c>
      <c r="C2339" s="20" t="str" cm="1">
        <f t="array" ref="C2339">IF(Table2[[#This Row],[Nodes]:[Nodes]]=6,Table2[[#This Row],[Gap]:[Gap]],"")</f>
        <v/>
      </c>
      <c r="D2339" s="20" t="str" cm="1">
        <f t="array" ref="D2339">IF(Table2[[#This Row],[Nodes]:[Nodes]]=7,Table2[[#This Row],[Gap]:[Gap]],"")</f>
        <v/>
      </c>
    </row>
    <row r="2340" spans="1:4">
      <c r="A2340" s="20" t="str" cm="1">
        <f t="array" ref="A2340">IF(Table2[[#This Row],[Nodes]:[Nodes]]=4,Table2[[#This Row],[Gap]:[Gap]],"")</f>
        <v/>
      </c>
      <c r="B2340" s="20" t="str" cm="1">
        <f t="array" ref="B2340">IF(Table2[[#This Row],[Nodes]:[Nodes]]=5,Table2[[#This Row],[Gap]:[Gap]],"")</f>
        <v/>
      </c>
      <c r="C2340" s="20" t="str" cm="1">
        <f t="array" ref="C2340">IF(Table2[[#This Row],[Nodes]:[Nodes]]=6,Table2[[#This Row],[Gap]:[Gap]],"")</f>
        <v/>
      </c>
      <c r="D2340" s="20" t="str" cm="1">
        <f t="array" ref="D2340">IF(Table2[[#This Row],[Nodes]:[Nodes]]=7,Table2[[#This Row],[Gap]:[Gap]],"")</f>
        <v/>
      </c>
    </row>
    <row r="2341" spans="1:4">
      <c r="A2341" s="20" t="str" cm="1">
        <f t="array" ref="A2341">IF(Table2[[#This Row],[Nodes]:[Nodes]]=4,Table2[[#This Row],[Gap]:[Gap]],"")</f>
        <v/>
      </c>
      <c r="B2341" s="20" t="str" cm="1">
        <f t="array" ref="B2341">IF(Table2[[#This Row],[Nodes]:[Nodes]]=5,Table2[[#This Row],[Gap]:[Gap]],"")</f>
        <v/>
      </c>
      <c r="C2341" s="20" t="str" cm="1">
        <f t="array" ref="C2341">IF(Table2[[#This Row],[Nodes]:[Nodes]]=6,Table2[[#This Row],[Gap]:[Gap]],"")</f>
        <v/>
      </c>
      <c r="D2341" s="20" t="str" cm="1">
        <f t="array" ref="D2341">IF(Table2[[#This Row],[Nodes]:[Nodes]]=7,Table2[[#This Row],[Gap]:[Gap]],"")</f>
        <v/>
      </c>
    </row>
    <row r="2342" spans="1:4">
      <c r="A2342" s="20" t="str" cm="1">
        <f t="array" ref="A2342">IF(Table2[[#This Row],[Nodes]:[Nodes]]=4,Table2[[#This Row],[Gap]:[Gap]],"")</f>
        <v/>
      </c>
      <c r="B2342" s="20" t="str" cm="1">
        <f t="array" ref="B2342">IF(Table2[[#This Row],[Nodes]:[Nodes]]=5,Table2[[#This Row],[Gap]:[Gap]],"")</f>
        <v/>
      </c>
      <c r="C2342" s="20" t="str" cm="1">
        <f t="array" ref="C2342">IF(Table2[[#This Row],[Nodes]:[Nodes]]=6,Table2[[#This Row],[Gap]:[Gap]],"")</f>
        <v/>
      </c>
      <c r="D2342" s="20" t="str" cm="1">
        <f t="array" ref="D2342">IF(Table2[[#This Row],[Nodes]:[Nodes]]=7,Table2[[#This Row],[Gap]:[Gap]],"")</f>
        <v/>
      </c>
    </row>
    <row r="2343" spans="1:4">
      <c r="A2343" s="20" t="str" cm="1">
        <f t="array" ref="A2343">IF(Table2[[#This Row],[Nodes]:[Nodes]]=4,Table2[[#This Row],[Gap]:[Gap]],"")</f>
        <v/>
      </c>
      <c r="B2343" s="20" t="str" cm="1">
        <f t="array" ref="B2343">IF(Table2[[#This Row],[Nodes]:[Nodes]]=5,Table2[[#This Row],[Gap]:[Gap]],"")</f>
        <v/>
      </c>
      <c r="C2343" s="20" t="str" cm="1">
        <f t="array" ref="C2343">IF(Table2[[#This Row],[Nodes]:[Nodes]]=6,Table2[[#This Row],[Gap]:[Gap]],"")</f>
        <v/>
      </c>
      <c r="D2343" s="20" t="str" cm="1">
        <f t="array" ref="D2343">IF(Table2[[#This Row],[Nodes]:[Nodes]]=7,Table2[[#This Row],[Gap]:[Gap]],"")</f>
        <v/>
      </c>
    </row>
    <row r="2344" spans="1:4">
      <c r="A2344" s="20" t="str" cm="1">
        <f t="array" ref="A2344">IF(Table2[[#This Row],[Nodes]:[Nodes]]=4,Table2[[#This Row],[Gap]:[Gap]],"")</f>
        <v/>
      </c>
      <c r="B2344" s="20" t="str" cm="1">
        <f t="array" ref="B2344">IF(Table2[[#This Row],[Nodes]:[Nodes]]=5,Table2[[#This Row],[Gap]:[Gap]],"")</f>
        <v/>
      </c>
      <c r="C2344" s="20" t="str" cm="1">
        <f t="array" ref="C2344">IF(Table2[[#This Row],[Nodes]:[Nodes]]=6,Table2[[#This Row],[Gap]:[Gap]],"")</f>
        <v/>
      </c>
      <c r="D2344" s="20" t="str" cm="1">
        <f t="array" ref="D2344">IF(Table2[[#This Row],[Nodes]:[Nodes]]=7,Table2[[#This Row],[Gap]:[Gap]],"")</f>
        <v/>
      </c>
    </row>
    <row r="2345" spans="1:4">
      <c r="A2345" s="20" t="str" cm="1">
        <f t="array" ref="A2345">IF(Table2[[#This Row],[Nodes]:[Nodes]]=4,Table2[[#This Row],[Gap]:[Gap]],"")</f>
        <v/>
      </c>
      <c r="B2345" s="20" t="str" cm="1">
        <f t="array" ref="B2345">IF(Table2[[#This Row],[Nodes]:[Nodes]]=5,Table2[[#This Row],[Gap]:[Gap]],"")</f>
        <v/>
      </c>
      <c r="C2345" s="20" t="str" cm="1">
        <f t="array" ref="C2345">IF(Table2[[#This Row],[Nodes]:[Nodes]]=6,Table2[[#This Row],[Gap]:[Gap]],"")</f>
        <v/>
      </c>
      <c r="D2345" s="20" t="str" cm="1">
        <f t="array" ref="D2345">IF(Table2[[#This Row],[Nodes]:[Nodes]]=7,Table2[[#This Row],[Gap]:[Gap]],"")</f>
        <v/>
      </c>
    </row>
    <row r="2346" spans="1:4">
      <c r="A2346" s="20" t="str" cm="1">
        <f t="array" ref="A2346">IF(Table2[[#This Row],[Nodes]:[Nodes]]=4,Table2[[#This Row],[Gap]:[Gap]],"")</f>
        <v/>
      </c>
      <c r="B2346" s="20" t="str" cm="1">
        <f t="array" ref="B2346">IF(Table2[[#This Row],[Nodes]:[Nodes]]=5,Table2[[#This Row],[Gap]:[Gap]],"")</f>
        <v/>
      </c>
      <c r="C2346" s="20" t="str" cm="1">
        <f t="array" ref="C2346">IF(Table2[[#This Row],[Nodes]:[Nodes]]=6,Table2[[#This Row],[Gap]:[Gap]],"")</f>
        <v/>
      </c>
      <c r="D2346" s="20" t="str" cm="1">
        <f t="array" ref="D2346">IF(Table2[[#This Row],[Nodes]:[Nodes]]=7,Table2[[#This Row],[Gap]:[Gap]],"")</f>
        <v/>
      </c>
    </row>
    <row r="2347" spans="1:4">
      <c r="A2347" s="20" t="str" cm="1">
        <f t="array" ref="A2347">IF(Table2[[#This Row],[Nodes]:[Nodes]]=4,Table2[[#This Row],[Gap]:[Gap]],"")</f>
        <v/>
      </c>
      <c r="B2347" s="20" t="str" cm="1">
        <f t="array" ref="B2347">IF(Table2[[#This Row],[Nodes]:[Nodes]]=5,Table2[[#This Row],[Gap]:[Gap]],"")</f>
        <v/>
      </c>
      <c r="C2347" s="20" t="str" cm="1">
        <f t="array" ref="C2347">IF(Table2[[#This Row],[Nodes]:[Nodes]]=6,Table2[[#This Row],[Gap]:[Gap]],"")</f>
        <v/>
      </c>
      <c r="D2347" s="20" t="str" cm="1">
        <f t="array" ref="D2347">IF(Table2[[#This Row],[Nodes]:[Nodes]]=7,Table2[[#This Row],[Gap]:[Gap]],"")</f>
        <v/>
      </c>
    </row>
    <row r="2348" spans="1:4">
      <c r="A2348" s="20" t="str" cm="1">
        <f t="array" ref="A2348">IF(Table2[[#This Row],[Nodes]:[Nodes]]=4,Table2[[#This Row],[Gap]:[Gap]],"")</f>
        <v/>
      </c>
      <c r="B2348" s="20" t="str" cm="1">
        <f t="array" ref="B2348">IF(Table2[[#This Row],[Nodes]:[Nodes]]=5,Table2[[#This Row],[Gap]:[Gap]],"")</f>
        <v/>
      </c>
      <c r="C2348" s="20" t="str" cm="1">
        <f t="array" ref="C2348">IF(Table2[[#This Row],[Nodes]:[Nodes]]=6,Table2[[#This Row],[Gap]:[Gap]],"")</f>
        <v/>
      </c>
      <c r="D2348" s="20" t="str" cm="1">
        <f t="array" ref="D2348">IF(Table2[[#This Row],[Nodes]:[Nodes]]=7,Table2[[#This Row],[Gap]:[Gap]],"")</f>
        <v/>
      </c>
    </row>
    <row r="2349" spans="1:4">
      <c r="A2349" s="20" t="str" cm="1">
        <f t="array" ref="A2349">IF(Table2[[#This Row],[Nodes]:[Nodes]]=4,Table2[[#This Row],[Gap]:[Gap]],"")</f>
        <v/>
      </c>
      <c r="B2349" s="20" t="str" cm="1">
        <f t="array" ref="B2349">IF(Table2[[#This Row],[Nodes]:[Nodes]]=5,Table2[[#This Row],[Gap]:[Gap]],"")</f>
        <v/>
      </c>
      <c r="C2349" s="20" t="str" cm="1">
        <f t="array" ref="C2349">IF(Table2[[#This Row],[Nodes]:[Nodes]]=6,Table2[[#This Row],[Gap]:[Gap]],"")</f>
        <v/>
      </c>
      <c r="D2349" s="20" t="str" cm="1">
        <f t="array" ref="D2349">IF(Table2[[#This Row],[Nodes]:[Nodes]]=7,Table2[[#This Row],[Gap]:[Gap]],"")</f>
        <v/>
      </c>
    </row>
    <row r="2350" spans="1:4">
      <c r="A2350" s="20" t="str" cm="1">
        <f t="array" ref="A2350">IF(Table2[[#This Row],[Nodes]:[Nodes]]=4,Table2[[#This Row],[Gap]:[Gap]],"")</f>
        <v/>
      </c>
      <c r="B2350" s="20" t="str" cm="1">
        <f t="array" ref="B2350">IF(Table2[[#This Row],[Nodes]:[Nodes]]=5,Table2[[#This Row],[Gap]:[Gap]],"")</f>
        <v/>
      </c>
      <c r="C2350" s="20" t="str" cm="1">
        <f t="array" ref="C2350">IF(Table2[[#This Row],[Nodes]:[Nodes]]=6,Table2[[#This Row],[Gap]:[Gap]],"")</f>
        <v/>
      </c>
      <c r="D2350" s="20" t="str" cm="1">
        <f t="array" ref="D2350">IF(Table2[[#This Row],[Nodes]:[Nodes]]=7,Table2[[#This Row],[Gap]:[Gap]],"")</f>
        <v/>
      </c>
    </row>
    <row r="2351" spans="1:4">
      <c r="A2351" s="20" t="str" cm="1">
        <f t="array" ref="A2351">IF(Table2[[#This Row],[Nodes]:[Nodes]]=4,Table2[[#This Row],[Gap]:[Gap]],"")</f>
        <v/>
      </c>
      <c r="B2351" s="20" t="str" cm="1">
        <f t="array" ref="B2351">IF(Table2[[#This Row],[Nodes]:[Nodes]]=5,Table2[[#This Row],[Gap]:[Gap]],"")</f>
        <v/>
      </c>
      <c r="C2351" s="20" t="str" cm="1">
        <f t="array" ref="C2351">IF(Table2[[#This Row],[Nodes]:[Nodes]]=6,Table2[[#This Row],[Gap]:[Gap]],"")</f>
        <v/>
      </c>
      <c r="D2351" s="20" t="str" cm="1">
        <f t="array" ref="D2351">IF(Table2[[#This Row],[Nodes]:[Nodes]]=7,Table2[[#This Row],[Gap]:[Gap]],"")</f>
        <v/>
      </c>
    </row>
    <row r="2352" spans="1:4">
      <c r="A2352" s="20" t="str" cm="1">
        <f t="array" ref="A2352">IF(Table2[[#This Row],[Nodes]:[Nodes]]=4,Table2[[#This Row],[Gap]:[Gap]],"")</f>
        <v/>
      </c>
      <c r="B2352" s="20" t="str" cm="1">
        <f t="array" ref="B2352">IF(Table2[[#This Row],[Nodes]:[Nodes]]=5,Table2[[#This Row],[Gap]:[Gap]],"")</f>
        <v/>
      </c>
      <c r="C2352" s="20" t="str" cm="1">
        <f t="array" ref="C2352">IF(Table2[[#This Row],[Nodes]:[Nodes]]=6,Table2[[#This Row],[Gap]:[Gap]],"")</f>
        <v/>
      </c>
      <c r="D2352" s="20" t="str" cm="1">
        <f t="array" ref="D2352">IF(Table2[[#This Row],[Nodes]:[Nodes]]=7,Table2[[#This Row],[Gap]:[Gap]],"")</f>
        <v/>
      </c>
    </row>
    <row r="2353" spans="1:4">
      <c r="A2353" s="20" t="str" cm="1">
        <f t="array" ref="A2353">IF(Table2[[#This Row],[Nodes]:[Nodes]]=4,Table2[[#This Row],[Gap]:[Gap]],"")</f>
        <v/>
      </c>
      <c r="B2353" s="20" t="str" cm="1">
        <f t="array" ref="B2353">IF(Table2[[#This Row],[Nodes]:[Nodes]]=5,Table2[[#This Row],[Gap]:[Gap]],"")</f>
        <v/>
      </c>
      <c r="C2353" s="20" t="str" cm="1">
        <f t="array" ref="C2353">IF(Table2[[#This Row],[Nodes]:[Nodes]]=6,Table2[[#This Row],[Gap]:[Gap]],"")</f>
        <v/>
      </c>
      <c r="D2353" s="20" t="str" cm="1">
        <f t="array" ref="D2353">IF(Table2[[#This Row],[Nodes]:[Nodes]]=7,Table2[[#This Row],[Gap]:[Gap]],"")</f>
        <v/>
      </c>
    </row>
    <row r="2354" spans="1:4">
      <c r="A2354" s="20" t="str" cm="1">
        <f t="array" ref="A2354">IF(Table2[[#This Row],[Nodes]:[Nodes]]=4,Table2[[#This Row],[Gap]:[Gap]],"")</f>
        <v/>
      </c>
      <c r="B2354" s="20" t="str" cm="1">
        <f t="array" ref="B2354">IF(Table2[[#This Row],[Nodes]:[Nodes]]=5,Table2[[#This Row],[Gap]:[Gap]],"")</f>
        <v/>
      </c>
      <c r="C2354" s="20" t="str" cm="1">
        <f t="array" ref="C2354">IF(Table2[[#This Row],[Nodes]:[Nodes]]=6,Table2[[#This Row],[Gap]:[Gap]],"")</f>
        <v/>
      </c>
      <c r="D2354" s="20" t="str" cm="1">
        <f t="array" ref="D2354">IF(Table2[[#This Row],[Nodes]:[Nodes]]=7,Table2[[#This Row],[Gap]:[Gap]],"")</f>
        <v/>
      </c>
    </row>
    <row r="2355" spans="1:4">
      <c r="A2355" s="20" t="str" cm="1">
        <f t="array" ref="A2355">IF(Table2[[#This Row],[Nodes]:[Nodes]]=4,Table2[[#This Row],[Gap]:[Gap]],"")</f>
        <v/>
      </c>
      <c r="B2355" s="20" t="str" cm="1">
        <f t="array" ref="B2355">IF(Table2[[#This Row],[Nodes]:[Nodes]]=5,Table2[[#This Row],[Gap]:[Gap]],"")</f>
        <v/>
      </c>
      <c r="C2355" s="20" t="str" cm="1">
        <f t="array" ref="C2355">IF(Table2[[#This Row],[Nodes]:[Nodes]]=6,Table2[[#This Row],[Gap]:[Gap]],"")</f>
        <v/>
      </c>
      <c r="D2355" s="20" t="str" cm="1">
        <f t="array" ref="D2355">IF(Table2[[#This Row],[Nodes]:[Nodes]]=7,Table2[[#This Row],[Gap]:[Gap]],"")</f>
        <v/>
      </c>
    </row>
    <row r="2356" spans="1:4">
      <c r="A2356" s="20" t="str" cm="1">
        <f t="array" ref="A2356">IF(Table2[[#This Row],[Nodes]:[Nodes]]=4,Table2[[#This Row],[Gap]:[Gap]],"")</f>
        <v/>
      </c>
      <c r="B2356" s="20" t="str" cm="1">
        <f t="array" ref="B2356">IF(Table2[[#This Row],[Nodes]:[Nodes]]=5,Table2[[#This Row],[Gap]:[Gap]],"")</f>
        <v/>
      </c>
      <c r="C2356" s="20" t="str" cm="1">
        <f t="array" ref="C2356">IF(Table2[[#This Row],[Nodes]:[Nodes]]=6,Table2[[#This Row],[Gap]:[Gap]],"")</f>
        <v/>
      </c>
      <c r="D2356" s="20" t="str" cm="1">
        <f t="array" ref="D2356">IF(Table2[[#This Row],[Nodes]:[Nodes]]=7,Table2[[#This Row],[Gap]:[Gap]],"")</f>
        <v/>
      </c>
    </row>
    <row r="2357" spans="1:4">
      <c r="A2357" s="20" t="str" cm="1">
        <f t="array" ref="A2357">IF(Table2[[#This Row],[Nodes]:[Nodes]]=4,Table2[[#This Row],[Gap]:[Gap]],"")</f>
        <v/>
      </c>
      <c r="B2357" s="20" t="str" cm="1">
        <f t="array" ref="B2357">IF(Table2[[#This Row],[Nodes]:[Nodes]]=5,Table2[[#This Row],[Gap]:[Gap]],"")</f>
        <v/>
      </c>
      <c r="C2357" s="20" t="str" cm="1">
        <f t="array" ref="C2357">IF(Table2[[#This Row],[Nodes]:[Nodes]]=6,Table2[[#This Row],[Gap]:[Gap]],"")</f>
        <v/>
      </c>
      <c r="D2357" s="20" t="str" cm="1">
        <f t="array" ref="D2357">IF(Table2[[#This Row],[Nodes]:[Nodes]]=7,Table2[[#This Row],[Gap]:[Gap]],"")</f>
        <v/>
      </c>
    </row>
    <row r="2358" spans="1:4">
      <c r="A2358" s="20" t="str" cm="1">
        <f t="array" ref="A2358">IF(Table2[[#This Row],[Nodes]:[Nodes]]=4,Table2[[#This Row],[Gap]:[Gap]],"")</f>
        <v/>
      </c>
      <c r="B2358" s="20" t="str" cm="1">
        <f t="array" ref="B2358">IF(Table2[[#This Row],[Nodes]:[Nodes]]=5,Table2[[#This Row],[Gap]:[Gap]],"")</f>
        <v/>
      </c>
      <c r="C2358" s="20" t="str" cm="1">
        <f t="array" ref="C2358">IF(Table2[[#This Row],[Nodes]:[Nodes]]=6,Table2[[#This Row],[Gap]:[Gap]],"")</f>
        <v/>
      </c>
      <c r="D2358" s="20" t="str" cm="1">
        <f t="array" ref="D2358">IF(Table2[[#This Row],[Nodes]:[Nodes]]=7,Table2[[#This Row],[Gap]:[Gap]],"")</f>
        <v/>
      </c>
    </row>
    <row r="2359" spans="1:4">
      <c r="A2359" s="20" t="str" cm="1">
        <f t="array" ref="A2359">IF(Table2[[#This Row],[Nodes]:[Nodes]]=4,Table2[[#This Row],[Gap]:[Gap]],"")</f>
        <v/>
      </c>
      <c r="B2359" s="20" t="str" cm="1">
        <f t="array" ref="B2359">IF(Table2[[#This Row],[Nodes]:[Nodes]]=5,Table2[[#This Row],[Gap]:[Gap]],"")</f>
        <v/>
      </c>
      <c r="C2359" s="20" t="str" cm="1">
        <f t="array" ref="C2359">IF(Table2[[#This Row],[Nodes]:[Nodes]]=6,Table2[[#This Row],[Gap]:[Gap]],"")</f>
        <v/>
      </c>
      <c r="D2359" s="20" t="str" cm="1">
        <f t="array" ref="D2359">IF(Table2[[#This Row],[Nodes]:[Nodes]]=7,Table2[[#This Row],[Gap]:[Gap]],"")</f>
        <v/>
      </c>
    </row>
    <row r="2360" spans="1:4">
      <c r="A2360" s="20" t="str" cm="1">
        <f t="array" ref="A2360">IF(Table2[[#This Row],[Nodes]:[Nodes]]=4,Table2[[#This Row],[Gap]:[Gap]],"")</f>
        <v/>
      </c>
      <c r="B2360" s="20" t="str" cm="1">
        <f t="array" ref="B2360">IF(Table2[[#This Row],[Nodes]:[Nodes]]=5,Table2[[#This Row],[Gap]:[Gap]],"")</f>
        <v/>
      </c>
      <c r="C2360" s="20" t="str" cm="1">
        <f t="array" ref="C2360">IF(Table2[[#This Row],[Nodes]:[Nodes]]=6,Table2[[#This Row],[Gap]:[Gap]],"")</f>
        <v/>
      </c>
      <c r="D2360" s="20" t="str" cm="1">
        <f t="array" ref="D2360">IF(Table2[[#This Row],[Nodes]:[Nodes]]=7,Table2[[#This Row],[Gap]:[Gap]],"")</f>
        <v/>
      </c>
    </row>
    <row r="2361" spans="1:4">
      <c r="A2361" s="20" t="str" cm="1">
        <f t="array" ref="A2361">IF(Table2[[#This Row],[Nodes]:[Nodes]]=4,Table2[[#This Row],[Gap]:[Gap]],"")</f>
        <v/>
      </c>
      <c r="B2361" s="20" t="str" cm="1">
        <f t="array" ref="B2361">IF(Table2[[#This Row],[Nodes]:[Nodes]]=5,Table2[[#This Row],[Gap]:[Gap]],"")</f>
        <v/>
      </c>
      <c r="C2361" s="20" t="str" cm="1">
        <f t="array" ref="C2361">IF(Table2[[#This Row],[Nodes]:[Nodes]]=6,Table2[[#This Row],[Gap]:[Gap]],"")</f>
        <v/>
      </c>
      <c r="D2361" s="20" t="str" cm="1">
        <f t="array" ref="D2361">IF(Table2[[#This Row],[Nodes]:[Nodes]]=7,Table2[[#This Row],[Gap]:[Gap]],"")</f>
        <v/>
      </c>
    </row>
    <row r="2362" spans="1:4">
      <c r="A2362" s="20" t="str" cm="1">
        <f t="array" ref="A2362">IF(Table2[[#This Row],[Nodes]:[Nodes]]=4,Table2[[#This Row],[Gap]:[Gap]],"")</f>
        <v/>
      </c>
      <c r="B2362" s="20" t="str" cm="1">
        <f t="array" ref="B2362">IF(Table2[[#This Row],[Nodes]:[Nodes]]=5,Table2[[#This Row],[Gap]:[Gap]],"")</f>
        <v/>
      </c>
      <c r="C2362" s="20" t="str" cm="1">
        <f t="array" ref="C2362">IF(Table2[[#This Row],[Nodes]:[Nodes]]=6,Table2[[#This Row],[Gap]:[Gap]],"")</f>
        <v/>
      </c>
      <c r="D2362" s="20" t="str" cm="1">
        <f t="array" ref="D2362">IF(Table2[[#This Row],[Nodes]:[Nodes]]=7,Table2[[#This Row],[Gap]:[Gap]],"")</f>
        <v/>
      </c>
    </row>
    <row r="2363" spans="1:4">
      <c r="A2363" s="20" t="str" cm="1">
        <f t="array" ref="A2363">IF(Table2[[#This Row],[Nodes]:[Nodes]]=4,Table2[[#This Row],[Gap]:[Gap]],"")</f>
        <v/>
      </c>
      <c r="B2363" s="20" t="str" cm="1">
        <f t="array" ref="B2363">IF(Table2[[#This Row],[Nodes]:[Nodes]]=5,Table2[[#This Row],[Gap]:[Gap]],"")</f>
        <v/>
      </c>
      <c r="C2363" s="20" t="str" cm="1">
        <f t="array" ref="C2363">IF(Table2[[#This Row],[Nodes]:[Nodes]]=6,Table2[[#This Row],[Gap]:[Gap]],"")</f>
        <v/>
      </c>
      <c r="D2363" s="20" t="str" cm="1">
        <f t="array" ref="D2363">IF(Table2[[#This Row],[Nodes]:[Nodes]]=7,Table2[[#This Row],[Gap]:[Gap]],"")</f>
        <v/>
      </c>
    </row>
    <row r="2364" spans="1:4">
      <c r="A2364" s="20" t="str" cm="1">
        <f t="array" ref="A2364">IF(Table2[[#This Row],[Nodes]:[Nodes]]=4,Table2[[#This Row],[Gap]:[Gap]],"")</f>
        <v/>
      </c>
      <c r="B2364" s="20" t="str" cm="1">
        <f t="array" ref="B2364">IF(Table2[[#This Row],[Nodes]:[Nodes]]=5,Table2[[#This Row],[Gap]:[Gap]],"")</f>
        <v/>
      </c>
      <c r="C2364" s="20" t="str" cm="1">
        <f t="array" ref="C2364">IF(Table2[[#This Row],[Nodes]:[Nodes]]=6,Table2[[#This Row],[Gap]:[Gap]],"")</f>
        <v/>
      </c>
      <c r="D2364" s="20" t="str" cm="1">
        <f t="array" ref="D2364">IF(Table2[[#This Row],[Nodes]:[Nodes]]=7,Table2[[#This Row],[Gap]:[Gap]],"")</f>
        <v/>
      </c>
    </row>
    <row r="2365" spans="1:4">
      <c r="A2365" s="20" t="str" cm="1">
        <f t="array" ref="A2365">IF(Table2[[#This Row],[Nodes]:[Nodes]]=4,Table2[[#This Row],[Gap]:[Gap]],"")</f>
        <v/>
      </c>
      <c r="B2365" s="20" t="str" cm="1">
        <f t="array" ref="B2365">IF(Table2[[#This Row],[Nodes]:[Nodes]]=5,Table2[[#This Row],[Gap]:[Gap]],"")</f>
        <v/>
      </c>
      <c r="C2365" s="20" t="str" cm="1">
        <f t="array" ref="C2365">IF(Table2[[#This Row],[Nodes]:[Nodes]]=6,Table2[[#This Row],[Gap]:[Gap]],"")</f>
        <v/>
      </c>
      <c r="D2365" s="20" t="str" cm="1">
        <f t="array" ref="D2365">IF(Table2[[#This Row],[Nodes]:[Nodes]]=7,Table2[[#This Row],[Gap]:[Gap]],"")</f>
        <v/>
      </c>
    </row>
    <row r="2366" spans="1:4">
      <c r="A2366" s="20" t="str" cm="1">
        <f t="array" ref="A2366">IF(Table2[[#This Row],[Nodes]:[Nodes]]=4,Table2[[#This Row],[Gap]:[Gap]],"")</f>
        <v/>
      </c>
      <c r="B2366" s="20" t="str" cm="1">
        <f t="array" ref="B2366">IF(Table2[[#This Row],[Nodes]:[Nodes]]=5,Table2[[#This Row],[Gap]:[Gap]],"")</f>
        <v/>
      </c>
      <c r="C2366" s="20" t="str" cm="1">
        <f t="array" ref="C2366">IF(Table2[[#This Row],[Nodes]:[Nodes]]=6,Table2[[#This Row],[Gap]:[Gap]],"")</f>
        <v/>
      </c>
      <c r="D2366" s="20" t="str" cm="1">
        <f t="array" ref="D2366">IF(Table2[[#This Row],[Nodes]:[Nodes]]=7,Table2[[#This Row],[Gap]:[Gap]],"")</f>
        <v/>
      </c>
    </row>
    <row r="2367" spans="1:4">
      <c r="A2367" s="20" t="str" cm="1">
        <f t="array" ref="A2367">IF(Table2[[#This Row],[Nodes]:[Nodes]]=4,Table2[[#This Row],[Gap]:[Gap]],"")</f>
        <v/>
      </c>
      <c r="B2367" s="20" t="str" cm="1">
        <f t="array" ref="B2367">IF(Table2[[#This Row],[Nodes]:[Nodes]]=5,Table2[[#This Row],[Gap]:[Gap]],"")</f>
        <v/>
      </c>
      <c r="C2367" s="20" t="str" cm="1">
        <f t="array" ref="C2367">IF(Table2[[#This Row],[Nodes]:[Nodes]]=6,Table2[[#This Row],[Gap]:[Gap]],"")</f>
        <v/>
      </c>
      <c r="D2367" s="20" t="str" cm="1">
        <f t="array" ref="D2367">IF(Table2[[#This Row],[Nodes]:[Nodes]]=7,Table2[[#This Row],[Gap]:[Gap]],"")</f>
        <v/>
      </c>
    </row>
    <row r="2368" spans="1:4">
      <c r="A2368" s="20" t="str" cm="1">
        <f t="array" ref="A2368">IF(Table2[[#This Row],[Nodes]:[Nodes]]=4,Table2[[#This Row],[Gap]:[Gap]],"")</f>
        <v/>
      </c>
      <c r="B2368" s="20" t="str" cm="1">
        <f t="array" ref="B2368">IF(Table2[[#This Row],[Nodes]:[Nodes]]=5,Table2[[#This Row],[Gap]:[Gap]],"")</f>
        <v/>
      </c>
      <c r="C2368" s="20" t="str" cm="1">
        <f t="array" ref="C2368">IF(Table2[[#This Row],[Nodes]:[Nodes]]=6,Table2[[#This Row],[Gap]:[Gap]],"")</f>
        <v/>
      </c>
      <c r="D2368" s="20" t="str" cm="1">
        <f t="array" ref="D2368">IF(Table2[[#This Row],[Nodes]:[Nodes]]=7,Table2[[#This Row],[Gap]:[Gap]],"")</f>
        <v/>
      </c>
    </row>
    <row r="2369" spans="1:4">
      <c r="A2369" s="20" t="str" cm="1">
        <f t="array" ref="A2369">IF(Table2[[#This Row],[Nodes]:[Nodes]]=4,Table2[[#This Row],[Gap]:[Gap]],"")</f>
        <v/>
      </c>
      <c r="B2369" s="20" t="str" cm="1">
        <f t="array" ref="B2369">IF(Table2[[#This Row],[Nodes]:[Nodes]]=5,Table2[[#This Row],[Gap]:[Gap]],"")</f>
        <v/>
      </c>
      <c r="C2369" s="20" t="str" cm="1">
        <f t="array" ref="C2369">IF(Table2[[#This Row],[Nodes]:[Nodes]]=6,Table2[[#This Row],[Gap]:[Gap]],"")</f>
        <v/>
      </c>
      <c r="D2369" s="20" t="str" cm="1">
        <f t="array" ref="D2369">IF(Table2[[#This Row],[Nodes]:[Nodes]]=7,Table2[[#This Row],[Gap]:[Gap]],"")</f>
        <v/>
      </c>
    </row>
    <row r="2370" spans="1:4">
      <c r="A2370" s="20" t="str" cm="1">
        <f t="array" ref="A2370">IF(Table2[[#This Row],[Nodes]:[Nodes]]=4,Table2[[#This Row],[Gap]:[Gap]],"")</f>
        <v/>
      </c>
      <c r="B2370" s="20" t="str" cm="1">
        <f t="array" ref="B2370">IF(Table2[[#This Row],[Nodes]:[Nodes]]=5,Table2[[#This Row],[Gap]:[Gap]],"")</f>
        <v/>
      </c>
      <c r="C2370" s="20" t="str" cm="1">
        <f t="array" ref="C2370">IF(Table2[[#This Row],[Nodes]:[Nodes]]=6,Table2[[#This Row],[Gap]:[Gap]],"")</f>
        <v/>
      </c>
      <c r="D2370" s="20" t="str" cm="1">
        <f t="array" ref="D2370">IF(Table2[[#This Row],[Nodes]:[Nodes]]=7,Table2[[#This Row],[Gap]:[Gap]],"")</f>
        <v/>
      </c>
    </row>
    <row r="2371" spans="1:4">
      <c r="A2371" s="20" t="str" cm="1">
        <f t="array" ref="A2371">IF(Table2[[#This Row],[Nodes]:[Nodes]]=4,Table2[[#This Row],[Gap]:[Gap]],"")</f>
        <v/>
      </c>
      <c r="B2371" s="20" t="str" cm="1">
        <f t="array" ref="B2371">IF(Table2[[#This Row],[Nodes]:[Nodes]]=5,Table2[[#This Row],[Gap]:[Gap]],"")</f>
        <v/>
      </c>
      <c r="C2371" s="20" t="str" cm="1">
        <f t="array" ref="C2371">IF(Table2[[#This Row],[Nodes]:[Nodes]]=6,Table2[[#This Row],[Gap]:[Gap]],"")</f>
        <v/>
      </c>
      <c r="D2371" s="20" t="str" cm="1">
        <f t="array" ref="D2371">IF(Table2[[#This Row],[Nodes]:[Nodes]]=7,Table2[[#This Row],[Gap]:[Gap]],"")</f>
        <v/>
      </c>
    </row>
    <row r="2372" spans="1:4">
      <c r="A2372" s="20" t="str" cm="1">
        <f t="array" ref="A2372">IF(Table2[[#This Row],[Nodes]:[Nodes]]=4,Table2[[#This Row],[Gap]:[Gap]],"")</f>
        <v/>
      </c>
      <c r="B2372" s="20" t="str" cm="1">
        <f t="array" ref="B2372">IF(Table2[[#This Row],[Nodes]:[Nodes]]=5,Table2[[#This Row],[Gap]:[Gap]],"")</f>
        <v/>
      </c>
      <c r="C2372" s="20" t="str" cm="1">
        <f t="array" ref="C2372">IF(Table2[[#This Row],[Nodes]:[Nodes]]=6,Table2[[#This Row],[Gap]:[Gap]],"")</f>
        <v/>
      </c>
      <c r="D2372" s="20" t="str" cm="1">
        <f t="array" ref="D2372">IF(Table2[[#This Row],[Nodes]:[Nodes]]=7,Table2[[#This Row],[Gap]:[Gap]],"")</f>
        <v/>
      </c>
    </row>
    <row r="2373" spans="1:4">
      <c r="A2373" s="20" t="str" cm="1">
        <f t="array" ref="A2373">IF(Table2[[#This Row],[Nodes]:[Nodes]]=4,Table2[[#This Row],[Gap]:[Gap]],"")</f>
        <v/>
      </c>
      <c r="B2373" s="20" t="str" cm="1">
        <f t="array" ref="B2373">IF(Table2[[#This Row],[Nodes]:[Nodes]]=5,Table2[[#This Row],[Gap]:[Gap]],"")</f>
        <v/>
      </c>
      <c r="C2373" s="20" t="str" cm="1">
        <f t="array" ref="C2373">IF(Table2[[#This Row],[Nodes]:[Nodes]]=6,Table2[[#This Row],[Gap]:[Gap]],"")</f>
        <v/>
      </c>
      <c r="D2373" s="20" t="str" cm="1">
        <f t="array" ref="D2373">IF(Table2[[#This Row],[Nodes]:[Nodes]]=7,Table2[[#This Row],[Gap]:[Gap]],"")</f>
        <v/>
      </c>
    </row>
    <row r="2374" spans="1:4">
      <c r="A2374" s="20" t="str" cm="1">
        <f t="array" ref="A2374">IF(Table2[[#This Row],[Nodes]:[Nodes]]=4,Table2[[#This Row],[Gap]:[Gap]],"")</f>
        <v/>
      </c>
      <c r="B2374" s="20" t="str" cm="1">
        <f t="array" ref="B2374">IF(Table2[[#This Row],[Nodes]:[Nodes]]=5,Table2[[#This Row],[Gap]:[Gap]],"")</f>
        <v/>
      </c>
      <c r="C2374" s="20" t="str" cm="1">
        <f t="array" ref="C2374">IF(Table2[[#This Row],[Nodes]:[Nodes]]=6,Table2[[#This Row],[Gap]:[Gap]],"")</f>
        <v/>
      </c>
      <c r="D2374" s="20" t="str" cm="1">
        <f t="array" ref="D2374">IF(Table2[[#This Row],[Nodes]:[Nodes]]=7,Table2[[#This Row],[Gap]:[Gap]],"")</f>
        <v/>
      </c>
    </row>
    <row r="2375" spans="1:4">
      <c r="A2375" s="20" t="str" cm="1">
        <f t="array" ref="A2375">IF(Table2[[#This Row],[Nodes]:[Nodes]]=4,Table2[[#This Row],[Gap]:[Gap]],"")</f>
        <v/>
      </c>
      <c r="B2375" s="20" t="str" cm="1">
        <f t="array" ref="B2375">IF(Table2[[#This Row],[Nodes]:[Nodes]]=5,Table2[[#This Row],[Gap]:[Gap]],"")</f>
        <v/>
      </c>
      <c r="C2375" s="20" t="str" cm="1">
        <f t="array" ref="C2375">IF(Table2[[#This Row],[Nodes]:[Nodes]]=6,Table2[[#This Row],[Gap]:[Gap]],"")</f>
        <v/>
      </c>
      <c r="D2375" s="20" t="str" cm="1">
        <f t="array" ref="D2375">IF(Table2[[#This Row],[Nodes]:[Nodes]]=7,Table2[[#This Row],[Gap]:[Gap]],"")</f>
        <v/>
      </c>
    </row>
    <row r="2376" spans="1:4">
      <c r="A2376" s="20" t="str" cm="1">
        <f t="array" ref="A2376">IF(Table2[[#This Row],[Nodes]:[Nodes]]=4,Table2[[#This Row],[Gap]:[Gap]],"")</f>
        <v/>
      </c>
      <c r="B2376" s="20" t="str" cm="1">
        <f t="array" ref="B2376">IF(Table2[[#This Row],[Nodes]:[Nodes]]=5,Table2[[#This Row],[Gap]:[Gap]],"")</f>
        <v/>
      </c>
      <c r="C2376" s="20" t="str" cm="1">
        <f t="array" ref="C2376">IF(Table2[[#This Row],[Nodes]:[Nodes]]=6,Table2[[#This Row],[Gap]:[Gap]],"")</f>
        <v/>
      </c>
      <c r="D2376" s="20" t="str" cm="1">
        <f t="array" ref="D2376">IF(Table2[[#This Row],[Nodes]:[Nodes]]=7,Table2[[#This Row],[Gap]:[Gap]],"")</f>
        <v/>
      </c>
    </row>
    <row r="2377" spans="1:4">
      <c r="A2377" s="20" t="str" cm="1">
        <f t="array" ref="A2377">IF(Table2[[#This Row],[Nodes]:[Nodes]]=4,Table2[[#This Row],[Gap]:[Gap]],"")</f>
        <v/>
      </c>
      <c r="B2377" s="20" t="str" cm="1">
        <f t="array" ref="B2377">IF(Table2[[#This Row],[Nodes]:[Nodes]]=5,Table2[[#This Row],[Gap]:[Gap]],"")</f>
        <v/>
      </c>
      <c r="C2377" s="20" t="str" cm="1">
        <f t="array" ref="C2377">IF(Table2[[#This Row],[Nodes]:[Nodes]]=6,Table2[[#This Row],[Gap]:[Gap]],"")</f>
        <v/>
      </c>
      <c r="D2377" s="20" t="str" cm="1">
        <f t="array" ref="D2377">IF(Table2[[#This Row],[Nodes]:[Nodes]]=7,Table2[[#This Row],[Gap]:[Gap]],"")</f>
        <v/>
      </c>
    </row>
    <row r="2378" spans="1:4">
      <c r="A2378" s="20" t="str" cm="1">
        <f t="array" ref="A2378">IF(Table2[[#This Row],[Nodes]:[Nodes]]=4,Table2[[#This Row],[Gap]:[Gap]],"")</f>
        <v/>
      </c>
      <c r="B2378" s="20" t="str" cm="1">
        <f t="array" ref="B2378">IF(Table2[[#This Row],[Nodes]:[Nodes]]=5,Table2[[#This Row],[Gap]:[Gap]],"")</f>
        <v/>
      </c>
      <c r="C2378" s="20" t="str" cm="1">
        <f t="array" ref="C2378">IF(Table2[[#This Row],[Nodes]:[Nodes]]=6,Table2[[#This Row],[Gap]:[Gap]],"")</f>
        <v/>
      </c>
      <c r="D2378" s="20" t="str" cm="1">
        <f t="array" ref="D2378">IF(Table2[[#This Row],[Nodes]:[Nodes]]=7,Table2[[#This Row],[Gap]:[Gap]],"")</f>
        <v/>
      </c>
    </row>
    <row r="2379" spans="1:4">
      <c r="A2379" s="20" t="str" cm="1">
        <f t="array" ref="A2379">IF(Table2[[#This Row],[Nodes]:[Nodes]]=4,Table2[[#This Row],[Gap]:[Gap]],"")</f>
        <v/>
      </c>
      <c r="B2379" s="20" t="str" cm="1">
        <f t="array" ref="B2379">IF(Table2[[#This Row],[Nodes]:[Nodes]]=5,Table2[[#This Row],[Gap]:[Gap]],"")</f>
        <v/>
      </c>
      <c r="C2379" s="20" t="str" cm="1">
        <f t="array" ref="C2379">IF(Table2[[#This Row],[Nodes]:[Nodes]]=6,Table2[[#This Row],[Gap]:[Gap]],"")</f>
        <v/>
      </c>
      <c r="D2379" s="20" t="str" cm="1">
        <f t="array" ref="D2379">IF(Table2[[#This Row],[Nodes]:[Nodes]]=7,Table2[[#This Row],[Gap]:[Gap]],"")</f>
        <v/>
      </c>
    </row>
    <row r="2380" spans="1:4">
      <c r="A2380" s="20" t="str" cm="1">
        <f t="array" ref="A2380">IF(Table2[[#This Row],[Nodes]:[Nodes]]=4,Table2[[#This Row],[Gap]:[Gap]],"")</f>
        <v/>
      </c>
      <c r="B2380" s="20" t="str" cm="1">
        <f t="array" ref="B2380">IF(Table2[[#This Row],[Nodes]:[Nodes]]=5,Table2[[#This Row],[Gap]:[Gap]],"")</f>
        <v/>
      </c>
      <c r="C2380" s="20" t="str" cm="1">
        <f t="array" ref="C2380">IF(Table2[[#This Row],[Nodes]:[Nodes]]=6,Table2[[#This Row],[Gap]:[Gap]],"")</f>
        <v/>
      </c>
      <c r="D2380" s="20" t="str" cm="1">
        <f t="array" ref="D2380">IF(Table2[[#This Row],[Nodes]:[Nodes]]=7,Table2[[#This Row],[Gap]:[Gap]],"")</f>
        <v/>
      </c>
    </row>
    <row r="2381" spans="1:4">
      <c r="A2381" s="20" t="str" cm="1">
        <f t="array" ref="A2381">IF(Table2[[#This Row],[Nodes]:[Nodes]]=4,Table2[[#This Row],[Gap]:[Gap]],"")</f>
        <v/>
      </c>
      <c r="B2381" s="20" t="str" cm="1">
        <f t="array" ref="B2381">IF(Table2[[#This Row],[Nodes]:[Nodes]]=5,Table2[[#This Row],[Gap]:[Gap]],"")</f>
        <v/>
      </c>
      <c r="C2381" s="20" t="str" cm="1">
        <f t="array" ref="C2381">IF(Table2[[#This Row],[Nodes]:[Nodes]]=6,Table2[[#This Row],[Gap]:[Gap]],"")</f>
        <v/>
      </c>
      <c r="D2381" s="20" t="str" cm="1">
        <f t="array" ref="D2381">IF(Table2[[#This Row],[Nodes]:[Nodes]]=7,Table2[[#This Row],[Gap]:[Gap]],"")</f>
        <v/>
      </c>
    </row>
    <row r="2382" spans="1:4">
      <c r="A2382" s="20" t="str" cm="1">
        <f t="array" ref="A2382">IF(Table2[[#This Row],[Nodes]:[Nodes]]=4,Table2[[#This Row],[Gap]:[Gap]],"")</f>
        <v/>
      </c>
      <c r="B2382" s="20" t="str" cm="1">
        <f t="array" ref="B2382">IF(Table2[[#This Row],[Nodes]:[Nodes]]=5,Table2[[#This Row],[Gap]:[Gap]],"")</f>
        <v/>
      </c>
      <c r="C2382" s="20" t="str" cm="1">
        <f t="array" ref="C2382">IF(Table2[[#This Row],[Nodes]:[Nodes]]=6,Table2[[#This Row],[Gap]:[Gap]],"")</f>
        <v/>
      </c>
      <c r="D2382" s="20" t="str" cm="1">
        <f t="array" ref="D2382">IF(Table2[[#This Row],[Nodes]:[Nodes]]=7,Table2[[#This Row],[Gap]:[Gap]],"")</f>
        <v/>
      </c>
    </row>
    <row r="2383" spans="1:4">
      <c r="A2383" s="20" t="str" cm="1">
        <f t="array" ref="A2383">IF(Table2[[#This Row],[Nodes]:[Nodes]]=4,Table2[[#This Row],[Gap]:[Gap]],"")</f>
        <v/>
      </c>
      <c r="B2383" s="20" t="str" cm="1">
        <f t="array" ref="B2383">IF(Table2[[#This Row],[Nodes]:[Nodes]]=5,Table2[[#This Row],[Gap]:[Gap]],"")</f>
        <v/>
      </c>
      <c r="C2383" s="20" t="str" cm="1">
        <f t="array" ref="C2383">IF(Table2[[#This Row],[Nodes]:[Nodes]]=6,Table2[[#This Row],[Gap]:[Gap]],"")</f>
        <v/>
      </c>
      <c r="D2383" s="20" t="str" cm="1">
        <f t="array" ref="D2383">IF(Table2[[#This Row],[Nodes]:[Nodes]]=7,Table2[[#This Row],[Gap]:[Gap]],"")</f>
        <v/>
      </c>
    </row>
    <row r="2384" spans="1:4">
      <c r="A2384" s="20" t="str" cm="1">
        <f t="array" ref="A2384">IF(Table2[[#This Row],[Nodes]:[Nodes]]=4,Table2[[#This Row],[Gap]:[Gap]],"")</f>
        <v/>
      </c>
      <c r="B2384" s="20" t="str" cm="1">
        <f t="array" ref="B2384">IF(Table2[[#This Row],[Nodes]:[Nodes]]=5,Table2[[#This Row],[Gap]:[Gap]],"")</f>
        <v/>
      </c>
      <c r="C2384" s="20" t="str" cm="1">
        <f t="array" ref="C2384">IF(Table2[[#This Row],[Nodes]:[Nodes]]=6,Table2[[#This Row],[Gap]:[Gap]],"")</f>
        <v/>
      </c>
      <c r="D2384" s="20" t="str" cm="1">
        <f t="array" ref="D2384">IF(Table2[[#This Row],[Nodes]:[Nodes]]=7,Table2[[#This Row],[Gap]:[Gap]],"")</f>
        <v/>
      </c>
    </row>
    <row r="2385" spans="1:4">
      <c r="A2385" s="20" t="str" cm="1">
        <f t="array" ref="A2385">IF(Table2[[#This Row],[Nodes]:[Nodes]]=4,Table2[[#This Row],[Gap]:[Gap]],"")</f>
        <v/>
      </c>
      <c r="B2385" s="20" t="str" cm="1">
        <f t="array" ref="B2385">IF(Table2[[#This Row],[Nodes]:[Nodes]]=5,Table2[[#This Row],[Gap]:[Gap]],"")</f>
        <v/>
      </c>
      <c r="C2385" s="20" t="str" cm="1">
        <f t="array" ref="C2385">IF(Table2[[#This Row],[Nodes]:[Nodes]]=6,Table2[[#This Row],[Gap]:[Gap]],"")</f>
        <v/>
      </c>
      <c r="D2385" s="20" t="str" cm="1">
        <f t="array" ref="D2385">IF(Table2[[#This Row],[Nodes]:[Nodes]]=7,Table2[[#This Row],[Gap]:[Gap]],"")</f>
        <v/>
      </c>
    </row>
    <row r="2386" spans="1:4">
      <c r="A2386" s="20" t="str" cm="1">
        <f t="array" ref="A2386">IF(Table2[[#This Row],[Nodes]:[Nodes]]=4,Table2[[#This Row],[Gap]:[Gap]],"")</f>
        <v/>
      </c>
      <c r="B2386" s="20" t="str" cm="1">
        <f t="array" ref="B2386">IF(Table2[[#This Row],[Nodes]:[Nodes]]=5,Table2[[#This Row],[Gap]:[Gap]],"")</f>
        <v/>
      </c>
      <c r="C2386" s="20" t="str" cm="1">
        <f t="array" ref="C2386">IF(Table2[[#This Row],[Nodes]:[Nodes]]=6,Table2[[#This Row],[Gap]:[Gap]],"")</f>
        <v/>
      </c>
      <c r="D2386" s="20" t="str" cm="1">
        <f t="array" ref="D2386">IF(Table2[[#This Row],[Nodes]:[Nodes]]=7,Table2[[#This Row],[Gap]:[Gap]],"")</f>
        <v/>
      </c>
    </row>
    <row r="2387" spans="1:4">
      <c r="A2387" s="20" t="str" cm="1">
        <f t="array" ref="A2387">IF(Table2[[#This Row],[Nodes]:[Nodes]]=4,Table2[[#This Row],[Gap]:[Gap]],"")</f>
        <v/>
      </c>
      <c r="B2387" s="20" t="str" cm="1">
        <f t="array" ref="B2387">IF(Table2[[#This Row],[Nodes]:[Nodes]]=5,Table2[[#This Row],[Gap]:[Gap]],"")</f>
        <v/>
      </c>
      <c r="C2387" s="20" t="str" cm="1">
        <f t="array" ref="C2387">IF(Table2[[#This Row],[Nodes]:[Nodes]]=6,Table2[[#This Row],[Gap]:[Gap]],"")</f>
        <v/>
      </c>
      <c r="D2387" s="20" t="str" cm="1">
        <f t="array" ref="D2387">IF(Table2[[#This Row],[Nodes]:[Nodes]]=7,Table2[[#This Row],[Gap]:[Gap]],"")</f>
        <v/>
      </c>
    </row>
    <row r="2388" spans="1:4">
      <c r="A2388" s="20" t="str" cm="1">
        <f t="array" ref="A2388">IF(Table2[[#This Row],[Nodes]:[Nodes]]=4,Table2[[#This Row],[Gap]:[Gap]],"")</f>
        <v/>
      </c>
      <c r="B2388" s="20" t="str" cm="1">
        <f t="array" ref="B2388">IF(Table2[[#This Row],[Nodes]:[Nodes]]=5,Table2[[#This Row],[Gap]:[Gap]],"")</f>
        <v/>
      </c>
      <c r="C2388" s="20" t="str" cm="1">
        <f t="array" ref="C2388">IF(Table2[[#This Row],[Nodes]:[Nodes]]=6,Table2[[#This Row],[Gap]:[Gap]],"")</f>
        <v/>
      </c>
      <c r="D2388" s="20" t="str" cm="1">
        <f t="array" ref="D2388">IF(Table2[[#This Row],[Nodes]:[Nodes]]=7,Table2[[#This Row],[Gap]:[Gap]],"")</f>
        <v/>
      </c>
    </row>
    <row r="2389" spans="1:4">
      <c r="A2389" s="20" t="str" cm="1">
        <f t="array" ref="A2389">IF(Table2[[#This Row],[Nodes]:[Nodes]]=4,Table2[[#This Row],[Gap]:[Gap]],"")</f>
        <v/>
      </c>
      <c r="B2389" s="20" t="str" cm="1">
        <f t="array" ref="B2389">IF(Table2[[#This Row],[Nodes]:[Nodes]]=5,Table2[[#This Row],[Gap]:[Gap]],"")</f>
        <v/>
      </c>
      <c r="C2389" s="20" t="str" cm="1">
        <f t="array" ref="C2389">IF(Table2[[#This Row],[Nodes]:[Nodes]]=6,Table2[[#This Row],[Gap]:[Gap]],"")</f>
        <v/>
      </c>
      <c r="D2389" s="20" t="str" cm="1">
        <f t="array" ref="D2389">IF(Table2[[#This Row],[Nodes]:[Nodes]]=7,Table2[[#This Row],[Gap]:[Gap]],"")</f>
        <v/>
      </c>
    </row>
    <row r="2390" spans="1:4">
      <c r="A2390" s="20" t="str" cm="1">
        <f t="array" ref="A2390">IF(Table2[[#This Row],[Nodes]:[Nodes]]=4,Table2[[#This Row],[Gap]:[Gap]],"")</f>
        <v/>
      </c>
      <c r="B2390" s="20" t="str" cm="1">
        <f t="array" ref="B2390">IF(Table2[[#This Row],[Nodes]:[Nodes]]=5,Table2[[#This Row],[Gap]:[Gap]],"")</f>
        <v/>
      </c>
      <c r="C2390" s="20" t="str" cm="1">
        <f t="array" ref="C2390">IF(Table2[[#This Row],[Nodes]:[Nodes]]=6,Table2[[#This Row],[Gap]:[Gap]],"")</f>
        <v/>
      </c>
      <c r="D2390" s="20" t="str" cm="1">
        <f t="array" ref="D2390">IF(Table2[[#This Row],[Nodes]:[Nodes]]=7,Table2[[#This Row],[Gap]:[Gap]],"")</f>
        <v/>
      </c>
    </row>
    <row r="2391" spans="1:4">
      <c r="A2391" s="20" t="str" cm="1">
        <f t="array" ref="A2391">IF(Table2[[#This Row],[Nodes]:[Nodes]]=4,Table2[[#This Row],[Gap]:[Gap]],"")</f>
        <v/>
      </c>
      <c r="B2391" s="20" t="str" cm="1">
        <f t="array" ref="B2391">IF(Table2[[#This Row],[Nodes]:[Nodes]]=5,Table2[[#This Row],[Gap]:[Gap]],"")</f>
        <v/>
      </c>
      <c r="C2391" s="20" t="str" cm="1">
        <f t="array" ref="C2391">IF(Table2[[#This Row],[Nodes]:[Nodes]]=6,Table2[[#This Row],[Gap]:[Gap]],"")</f>
        <v/>
      </c>
      <c r="D2391" s="20" t="str" cm="1">
        <f t="array" ref="D2391">IF(Table2[[#This Row],[Nodes]:[Nodes]]=7,Table2[[#This Row],[Gap]:[Gap]],"")</f>
        <v/>
      </c>
    </row>
    <row r="2392" spans="1:4">
      <c r="A2392" s="20" t="str" cm="1">
        <f t="array" ref="A2392">IF(Table2[[#This Row],[Nodes]:[Nodes]]=4,Table2[[#This Row],[Gap]:[Gap]],"")</f>
        <v/>
      </c>
      <c r="B2392" s="20" t="str" cm="1">
        <f t="array" ref="B2392">IF(Table2[[#This Row],[Nodes]:[Nodes]]=5,Table2[[#This Row],[Gap]:[Gap]],"")</f>
        <v/>
      </c>
      <c r="C2392" s="20" t="str" cm="1">
        <f t="array" ref="C2392">IF(Table2[[#This Row],[Nodes]:[Nodes]]=6,Table2[[#This Row],[Gap]:[Gap]],"")</f>
        <v/>
      </c>
      <c r="D2392" s="20" t="str" cm="1">
        <f t="array" ref="D2392">IF(Table2[[#This Row],[Nodes]:[Nodes]]=7,Table2[[#This Row],[Gap]:[Gap]],"")</f>
        <v/>
      </c>
    </row>
    <row r="2393" spans="1:4">
      <c r="A2393" s="20" t="str" cm="1">
        <f t="array" ref="A2393">IF(Table2[[#This Row],[Nodes]:[Nodes]]=4,Table2[[#This Row],[Gap]:[Gap]],"")</f>
        <v/>
      </c>
      <c r="B2393" s="20" t="str" cm="1">
        <f t="array" ref="B2393">IF(Table2[[#This Row],[Nodes]:[Nodes]]=5,Table2[[#This Row],[Gap]:[Gap]],"")</f>
        <v/>
      </c>
      <c r="C2393" s="20" t="str" cm="1">
        <f t="array" ref="C2393">IF(Table2[[#This Row],[Nodes]:[Nodes]]=6,Table2[[#This Row],[Gap]:[Gap]],"")</f>
        <v/>
      </c>
      <c r="D2393" s="20" t="str" cm="1">
        <f t="array" ref="D2393">IF(Table2[[#This Row],[Nodes]:[Nodes]]=7,Table2[[#This Row],[Gap]:[Gap]],"")</f>
        <v/>
      </c>
    </row>
    <row r="2394" spans="1:4">
      <c r="A2394" s="20" t="str" cm="1">
        <f t="array" ref="A2394">IF(Table2[[#This Row],[Nodes]:[Nodes]]=4,Table2[[#This Row],[Gap]:[Gap]],"")</f>
        <v/>
      </c>
      <c r="B2394" s="20" t="str" cm="1">
        <f t="array" ref="B2394">IF(Table2[[#This Row],[Nodes]:[Nodes]]=5,Table2[[#This Row],[Gap]:[Gap]],"")</f>
        <v/>
      </c>
      <c r="C2394" s="20" t="str" cm="1">
        <f t="array" ref="C2394">IF(Table2[[#This Row],[Nodes]:[Nodes]]=6,Table2[[#This Row],[Gap]:[Gap]],"")</f>
        <v/>
      </c>
      <c r="D2394" s="20" t="str" cm="1">
        <f t="array" ref="D2394">IF(Table2[[#This Row],[Nodes]:[Nodes]]=7,Table2[[#This Row],[Gap]:[Gap]],"")</f>
        <v/>
      </c>
    </row>
    <row r="2395" spans="1:4">
      <c r="A2395" s="20" t="str" cm="1">
        <f t="array" ref="A2395">IF(Table2[[#This Row],[Nodes]:[Nodes]]=4,Table2[[#This Row],[Gap]:[Gap]],"")</f>
        <v/>
      </c>
      <c r="B2395" s="20" t="str" cm="1">
        <f t="array" ref="B2395">IF(Table2[[#This Row],[Nodes]:[Nodes]]=5,Table2[[#This Row],[Gap]:[Gap]],"")</f>
        <v/>
      </c>
      <c r="C2395" s="20" t="str" cm="1">
        <f t="array" ref="C2395">IF(Table2[[#This Row],[Nodes]:[Nodes]]=6,Table2[[#This Row],[Gap]:[Gap]],"")</f>
        <v/>
      </c>
      <c r="D2395" s="20" t="str" cm="1">
        <f t="array" ref="D2395">IF(Table2[[#This Row],[Nodes]:[Nodes]]=7,Table2[[#This Row],[Gap]:[Gap]],"")</f>
        <v/>
      </c>
    </row>
    <row r="2396" spans="1:4">
      <c r="A2396" s="20" t="str" cm="1">
        <f t="array" ref="A2396">IF(Table2[[#This Row],[Nodes]:[Nodes]]=4,Table2[[#This Row],[Gap]:[Gap]],"")</f>
        <v/>
      </c>
      <c r="B2396" s="20" t="str" cm="1">
        <f t="array" ref="B2396">IF(Table2[[#This Row],[Nodes]:[Nodes]]=5,Table2[[#This Row],[Gap]:[Gap]],"")</f>
        <v/>
      </c>
      <c r="C2396" s="20" t="str" cm="1">
        <f t="array" ref="C2396">IF(Table2[[#This Row],[Nodes]:[Nodes]]=6,Table2[[#This Row],[Gap]:[Gap]],"")</f>
        <v/>
      </c>
      <c r="D2396" s="20" t="str" cm="1">
        <f t="array" ref="D2396">IF(Table2[[#This Row],[Nodes]:[Nodes]]=7,Table2[[#This Row],[Gap]:[Gap]],"")</f>
        <v/>
      </c>
    </row>
    <row r="2397" spans="1:4">
      <c r="A2397" s="20" t="str" cm="1">
        <f t="array" ref="A2397">IF(Table2[[#This Row],[Nodes]:[Nodes]]=4,Table2[[#This Row],[Gap]:[Gap]],"")</f>
        <v/>
      </c>
      <c r="B2397" s="20" t="str" cm="1">
        <f t="array" ref="B2397">IF(Table2[[#This Row],[Nodes]:[Nodes]]=5,Table2[[#This Row],[Gap]:[Gap]],"")</f>
        <v/>
      </c>
      <c r="C2397" s="20" t="str" cm="1">
        <f t="array" ref="C2397">IF(Table2[[#This Row],[Nodes]:[Nodes]]=6,Table2[[#This Row],[Gap]:[Gap]],"")</f>
        <v/>
      </c>
      <c r="D2397" s="20" t="str" cm="1">
        <f t="array" ref="D2397">IF(Table2[[#This Row],[Nodes]:[Nodes]]=7,Table2[[#This Row],[Gap]:[Gap]],"")</f>
        <v/>
      </c>
    </row>
    <row r="2398" spans="1:4">
      <c r="A2398" s="20" t="str" cm="1">
        <f t="array" ref="A2398">IF(Table2[[#This Row],[Nodes]:[Nodes]]=4,Table2[[#This Row],[Gap]:[Gap]],"")</f>
        <v/>
      </c>
      <c r="B2398" s="20" t="str" cm="1">
        <f t="array" ref="B2398">IF(Table2[[#This Row],[Nodes]:[Nodes]]=5,Table2[[#This Row],[Gap]:[Gap]],"")</f>
        <v/>
      </c>
      <c r="C2398" s="20" t="str" cm="1">
        <f t="array" ref="C2398">IF(Table2[[#This Row],[Nodes]:[Nodes]]=6,Table2[[#This Row],[Gap]:[Gap]],"")</f>
        <v/>
      </c>
      <c r="D2398" s="20" t="str" cm="1">
        <f t="array" ref="D2398">IF(Table2[[#This Row],[Nodes]:[Nodes]]=7,Table2[[#This Row],[Gap]:[Gap]],"")</f>
        <v/>
      </c>
    </row>
    <row r="2399" spans="1:4">
      <c r="A2399" s="20" t="str" cm="1">
        <f t="array" ref="A2399">IF(Table2[[#This Row],[Nodes]:[Nodes]]=4,Table2[[#This Row],[Gap]:[Gap]],"")</f>
        <v/>
      </c>
      <c r="B2399" s="20" t="str" cm="1">
        <f t="array" ref="B2399">IF(Table2[[#This Row],[Nodes]:[Nodes]]=5,Table2[[#This Row],[Gap]:[Gap]],"")</f>
        <v/>
      </c>
      <c r="C2399" s="20" t="str" cm="1">
        <f t="array" ref="C2399">IF(Table2[[#This Row],[Nodes]:[Nodes]]=6,Table2[[#This Row],[Gap]:[Gap]],"")</f>
        <v/>
      </c>
      <c r="D2399" s="20" t="str" cm="1">
        <f t="array" ref="D2399">IF(Table2[[#This Row],[Nodes]:[Nodes]]=7,Table2[[#This Row],[Gap]:[Gap]],"")</f>
        <v/>
      </c>
    </row>
    <row r="2400" spans="1:4">
      <c r="A2400" s="20" t="str" cm="1">
        <f t="array" ref="A2400">IF(Table2[[#This Row],[Nodes]:[Nodes]]=4,Table2[[#This Row],[Gap]:[Gap]],"")</f>
        <v/>
      </c>
      <c r="B2400" s="20" t="str" cm="1">
        <f t="array" ref="B2400">IF(Table2[[#This Row],[Nodes]:[Nodes]]=5,Table2[[#This Row],[Gap]:[Gap]],"")</f>
        <v/>
      </c>
      <c r="C2400" s="20" t="str" cm="1">
        <f t="array" ref="C2400">IF(Table2[[#This Row],[Nodes]:[Nodes]]=6,Table2[[#This Row],[Gap]:[Gap]],"")</f>
        <v/>
      </c>
      <c r="D2400" s="20" t="str" cm="1">
        <f t="array" ref="D2400">IF(Table2[[#This Row],[Nodes]:[Nodes]]=7,Table2[[#This Row],[Gap]:[Gap]],"")</f>
        <v/>
      </c>
    </row>
    <row r="2401" spans="1:4">
      <c r="A2401" s="20" t="str" cm="1">
        <f t="array" ref="A2401">IF(Table2[[#This Row],[Nodes]:[Nodes]]=4,Table2[[#This Row],[Gap]:[Gap]],"")</f>
        <v/>
      </c>
      <c r="B2401" s="20" t="str" cm="1">
        <f t="array" ref="B2401">IF(Table2[[#This Row],[Nodes]:[Nodes]]=5,Table2[[#This Row],[Gap]:[Gap]],"")</f>
        <v/>
      </c>
      <c r="C2401" s="20" t="str" cm="1">
        <f t="array" ref="C2401">IF(Table2[[#This Row],[Nodes]:[Nodes]]=6,Table2[[#This Row],[Gap]:[Gap]],"")</f>
        <v/>
      </c>
      <c r="D2401" s="20" t="str" cm="1">
        <f t="array" ref="D2401">IF(Table2[[#This Row],[Nodes]:[Nodes]]=7,Table2[[#This Row],[Gap]:[Gap]],"")</f>
        <v/>
      </c>
    </row>
    <row r="2402" spans="1:4">
      <c r="A2402" s="20" t="str" cm="1">
        <f t="array" ref="A2402">IF(Table2[[#This Row],[Nodes]:[Nodes]]=4,Table2[[#This Row],[Gap]:[Gap]],"")</f>
        <v/>
      </c>
      <c r="B2402" s="20" t="str" cm="1">
        <f t="array" ref="B2402">IF(Table2[[#This Row],[Nodes]:[Nodes]]=5,Table2[[#This Row],[Gap]:[Gap]],"")</f>
        <v/>
      </c>
      <c r="C2402" s="20" t="str" cm="1">
        <f t="array" ref="C2402">IF(Table2[[#This Row],[Nodes]:[Nodes]]=6,Table2[[#This Row],[Gap]:[Gap]],"")</f>
        <v/>
      </c>
      <c r="D2402" s="20" t="str" cm="1">
        <f t="array" ref="D2402">IF(Table2[[#This Row],[Nodes]:[Nodes]]=7,Table2[[#This Row],[Gap]:[Gap]],"")</f>
        <v/>
      </c>
    </row>
    <row r="2403" spans="1:4">
      <c r="A2403" s="20" t="str" cm="1">
        <f t="array" ref="A2403">IF(Table2[[#This Row],[Nodes]:[Nodes]]=4,Table2[[#This Row],[Gap]:[Gap]],"")</f>
        <v/>
      </c>
      <c r="B2403" s="20" t="str" cm="1">
        <f t="array" ref="B2403">IF(Table2[[#This Row],[Nodes]:[Nodes]]=5,Table2[[#This Row],[Gap]:[Gap]],"")</f>
        <v/>
      </c>
      <c r="C2403" s="20" t="str" cm="1">
        <f t="array" ref="C2403">IF(Table2[[#This Row],[Nodes]:[Nodes]]=6,Table2[[#This Row],[Gap]:[Gap]],"")</f>
        <v/>
      </c>
      <c r="D2403" s="20" t="str" cm="1">
        <f t="array" ref="D2403">IF(Table2[[#This Row],[Nodes]:[Nodes]]=7,Table2[[#This Row],[Gap]:[Gap]],"")</f>
        <v/>
      </c>
    </row>
    <row r="2404" spans="1:4">
      <c r="A2404" s="20" t="str" cm="1">
        <f t="array" ref="A2404">IF(Table2[[#This Row],[Nodes]:[Nodes]]=4,Table2[[#This Row],[Gap]:[Gap]],"")</f>
        <v/>
      </c>
      <c r="B2404" s="20" t="str" cm="1">
        <f t="array" ref="B2404">IF(Table2[[#This Row],[Nodes]:[Nodes]]=5,Table2[[#This Row],[Gap]:[Gap]],"")</f>
        <v/>
      </c>
      <c r="C2404" s="20" t="str" cm="1">
        <f t="array" ref="C2404">IF(Table2[[#This Row],[Nodes]:[Nodes]]=6,Table2[[#This Row],[Gap]:[Gap]],"")</f>
        <v/>
      </c>
      <c r="D2404" s="20" t="str" cm="1">
        <f t="array" ref="D2404">IF(Table2[[#This Row],[Nodes]:[Nodes]]=7,Table2[[#This Row],[Gap]:[Gap]],"")</f>
        <v/>
      </c>
    </row>
    <row r="2405" spans="1:4">
      <c r="A2405" s="20" t="str" cm="1">
        <f t="array" ref="A2405">IF(Table2[[#This Row],[Nodes]:[Nodes]]=4,Table2[[#This Row],[Gap]:[Gap]],"")</f>
        <v/>
      </c>
      <c r="B2405" s="20" t="str" cm="1">
        <f t="array" ref="B2405">IF(Table2[[#This Row],[Nodes]:[Nodes]]=5,Table2[[#This Row],[Gap]:[Gap]],"")</f>
        <v/>
      </c>
      <c r="C2405" s="20" t="str" cm="1">
        <f t="array" ref="C2405">IF(Table2[[#This Row],[Nodes]:[Nodes]]=6,Table2[[#This Row],[Gap]:[Gap]],"")</f>
        <v/>
      </c>
      <c r="D2405" s="20" t="str" cm="1">
        <f t="array" ref="D2405">IF(Table2[[#This Row],[Nodes]:[Nodes]]=7,Table2[[#This Row],[Gap]:[Gap]],"")</f>
        <v/>
      </c>
    </row>
    <row r="2406" spans="1:4">
      <c r="A2406" s="20" t="str" cm="1">
        <f t="array" ref="A2406">IF(Table2[[#This Row],[Nodes]:[Nodes]]=4,Table2[[#This Row],[Gap]:[Gap]],"")</f>
        <v/>
      </c>
      <c r="B2406" s="20" t="str" cm="1">
        <f t="array" ref="B2406">IF(Table2[[#This Row],[Nodes]:[Nodes]]=5,Table2[[#This Row],[Gap]:[Gap]],"")</f>
        <v/>
      </c>
      <c r="C2406" s="20" t="str" cm="1">
        <f t="array" ref="C2406">IF(Table2[[#This Row],[Nodes]:[Nodes]]=6,Table2[[#This Row],[Gap]:[Gap]],"")</f>
        <v/>
      </c>
      <c r="D2406" s="20" t="str" cm="1">
        <f t="array" ref="D2406">IF(Table2[[#This Row],[Nodes]:[Nodes]]=7,Table2[[#This Row],[Gap]:[Gap]],"")</f>
        <v/>
      </c>
    </row>
    <row r="2407" spans="1:4">
      <c r="A2407" s="20" t="str" cm="1">
        <f t="array" ref="A2407">IF(Table2[[#This Row],[Nodes]:[Nodes]]=4,Table2[[#This Row],[Gap]:[Gap]],"")</f>
        <v/>
      </c>
      <c r="B2407" s="20" t="str" cm="1">
        <f t="array" ref="B2407">IF(Table2[[#This Row],[Nodes]:[Nodes]]=5,Table2[[#This Row],[Gap]:[Gap]],"")</f>
        <v/>
      </c>
      <c r="C2407" s="20" t="str" cm="1">
        <f t="array" ref="C2407">IF(Table2[[#This Row],[Nodes]:[Nodes]]=6,Table2[[#This Row],[Gap]:[Gap]],"")</f>
        <v/>
      </c>
      <c r="D2407" s="20" t="str" cm="1">
        <f t="array" ref="D2407">IF(Table2[[#This Row],[Nodes]:[Nodes]]=7,Table2[[#This Row],[Gap]:[Gap]],"")</f>
        <v/>
      </c>
    </row>
    <row r="2408" spans="1:4">
      <c r="A2408" s="20" t="str" cm="1">
        <f t="array" ref="A2408">IF(Table2[[#This Row],[Nodes]:[Nodes]]=4,Table2[[#This Row],[Gap]:[Gap]],"")</f>
        <v/>
      </c>
      <c r="B2408" s="20" t="str" cm="1">
        <f t="array" ref="B2408">IF(Table2[[#This Row],[Nodes]:[Nodes]]=5,Table2[[#This Row],[Gap]:[Gap]],"")</f>
        <v/>
      </c>
      <c r="C2408" s="20" t="str" cm="1">
        <f t="array" ref="C2408">IF(Table2[[#This Row],[Nodes]:[Nodes]]=6,Table2[[#This Row],[Gap]:[Gap]],"")</f>
        <v/>
      </c>
      <c r="D2408" s="20" t="str" cm="1">
        <f t="array" ref="D2408">IF(Table2[[#This Row],[Nodes]:[Nodes]]=7,Table2[[#This Row],[Gap]:[Gap]],"")</f>
        <v/>
      </c>
    </row>
    <row r="2409" spans="1:4">
      <c r="A2409" s="20" t="str" cm="1">
        <f t="array" ref="A2409">IF(Table2[[#This Row],[Nodes]:[Nodes]]=4,Table2[[#This Row],[Gap]:[Gap]],"")</f>
        <v/>
      </c>
      <c r="B2409" s="20" t="str" cm="1">
        <f t="array" ref="B2409">IF(Table2[[#This Row],[Nodes]:[Nodes]]=5,Table2[[#This Row],[Gap]:[Gap]],"")</f>
        <v/>
      </c>
      <c r="C2409" s="20" t="str" cm="1">
        <f t="array" ref="C2409">IF(Table2[[#This Row],[Nodes]:[Nodes]]=6,Table2[[#This Row],[Gap]:[Gap]],"")</f>
        <v/>
      </c>
      <c r="D2409" s="20" t="str" cm="1">
        <f t="array" ref="D2409">IF(Table2[[#This Row],[Nodes]:[Nodes]]=7,Table2[[#This Row],[Gap]:[Gap]],"")</f>
        <v/>
      </c>
    </row>
    <row r="2410" spans="1:4">
      <c r="A2410" s="20" t="str" cm="1">
        <f t="array" ref="A2410">IF(Table2[[#This Row],[Nodes]:[Nodes]]=4,Table2[[#This Row],[Gap]:[Gap]],"")</f>
        <v/>
      </c>
      <c r="B2410" s="20" t="str" cm="1">
        <f t="array" ref="B2410">IF(Table2[[#This Row],[Nodes]:[Nodes]]=5,Table2[[#This Row],[Gap]:[Gap]],"")</f>
        <v/>
      </c>
      <c r="C2410" s="20" t="str" cm="1">
        <f t="array" ref="C2410">IF(Table2[[#This Row],[Nodes]:[Nodes]]=6,Table2[[#This Row],[Gap]:[Gap]],"")</f>
        <v/>
      </c>
      <c r="D2410" s="20" t="str" cm="1">
        <f t="array" ref="D2410">IF(Table2[[#This Row],[Nodes]:[Nodes]]=7,Table2[[#This Row],[Gap]:[Gap]],"")</f>
        <v/>
      </c>
    </row>
    <row r="2411" spans="1:4">
      <c r="A2411" s="20" t="str" cm="1">
        <f t="array" ref="A2411">IF(Table2[[#This Row],[Nodes]:[Nodes]]=4,Table2[[#This Row],[Gap]:[Gap]],"")</f>
        <v/>
      </c>
      <c r="B2411" s="20" t="str" cm="1">
        <f t="array" ref="B2411">IF(Table2[[#This Row],[Nodes]:[Nodes]]=5,Table2[[#This Row],[Gap]:[Gap]],"")</f>
        <v/>
      </c>
      <c r="C2411" s="20" t="str" cm="1">
        <f t="array" ref="C2411">IF(Table2[[#This Row],[Nodes]:[Nodes]]=6,Table2[[#This Row],[Gap]:[Gap]],"")</f>
        <v/>
      </c>
      <c r="D2411" s="20" t="str" cm="1">
        <f t="array" ref="D2411">IF(Table2[[#This Row],[Nodes]:[Nodes]]=7,Table2[[#This Row],[Gap]:[Gap]],"")</f>
        <v/>
      </c>
    </row>
    <row r="2412" spans="1:4">
      <c r="A2412" s="20" t="str" cm="1">
        <f t="array" ref="A2412">IF(Table2[[#This Row],[Nodes]:[Nodes]]=4,Table2[[#This Row],[Gap]:[Gap]],"")</f>
        <v/>
      </c>
      <c r="B2412" s="20" t="str" cm="1">
        <f t="array" ref="B2412">IF(Table2[[#This Row],[Nodes]:[Nodes]]=5,Table2[[#This Row],[Gap]:[Gap]],"")</f>
        <v/>
      </c>
      <c r="C2412" s="20" t="str" cm="1">
        <f t="array" ref="C2412">IF(Table2[[#This Row],[Nodes]:[Nodes]]=6,Table2[[#This Row],[Gap]:[Gap]],"")</f>
        <v/>
      </c>
      <c r="D2412" s="20" t="str" cm="1">
        <f t="array" ref="D2412">IF(Table2[[#This Row],[Nodes]:[Nodes]]=7,Table2[[#This Row],[Gap]:[Gap]],"")</f>
        <v/>
      </c>
    </row>
    <row r="2413" spans="1:4">
      <c r="A2413" s="20" t="str" cm="1">
        <f t="array" ref="A2413">IF(Table2[[#This Row],[Nodes]:[Nodes]]=4,Table2[[#This Row],[Gap]:[Gap]],"")</f>
        <v/>
      </c>
      <c r="B2413" s="20" t="str" cm="1">
        <f t="array" ref="B2413">IF(Table2[[#This Row],[Nodes]:[Nodes]]=5,Table2[[#This Row],[Gap]:[Gap]],"")</f>
        <v/>
      </c>
      <c r="C2413" s="20" t="str" cm="1">
        <f t="array" ref="C2413">IF(Table2[[#This Row],[Nodes]:[Nodes]]=6,Table2[[#This Row],[Gap]:[Gap]],"")</f>
        <v/>
      </c>
      <c r="D2413" s="20" t="str" cm="1">
        <f t="array" ref="D2413">IF(Table2[[#This Row],[Nodes]:[Nodes]]=7,Table2[[#This Row],[Gap]:[Gap]],"")</f>
        <v/>
      </c>
    </row>
    <row r="2414" spans="1:4">
      <c r="A2414" s="20" t="str" cm="1">
        <f t="array" ref="A2414">IF(Table2[[#This Row],[Nodes]:[Nodes]]=4,Table2[[#This Row],[Gap]:[Gap]],"")</f>
        <v/>
      </c>
      <c r="B2414" s="20" t="str" cm="1">
        <f t="array" ref="B2414">IF(Table2[[#This Row],[Nodes]:[Nodes]]=5,Table2[[#This Row],[Gap]:[Gap]],"")</f>
        <v/>
      </c>
      <c r="C2414" s="20" t="str" cm="1">
        <f t="array" ref="C2414">IF(Table2[[#This Row],[Nodes]:[Nodes]]=6,Table2[[#This Row],[Gap]:[Gap]],"")</f>
        <v/>
      </c>
      <c r="D2414" s="20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AC2B3-BF2D-4F3C-BC8A-3CB6B0ED88AF}">
  <dimension ref="A1:L2550"/>
  <sheetViews>
    <sheetView topLeftCell="A7" zoomScale="85" workbookViewId="0">
      <selection activeCell="U28" sqref="U28"/>
    </sheetView>
  </sheetViews>
  <sheetFormatPr defaultRowHeight="14.5"/>
  <cols>
    <col min="8" max="8" width="9.453125" bestFit="1" customWidth="1"/>
  </cols>
  <sheetData>
    <row r="1" spans="1:12">
      <c r="A1" t="s">
        <v>38</v>
      </c>
      <c r="B1" t="s">
        <v>39</v>
      </c>
      <c r="C1" t="s">
        <v>19</v>
      </c>
      <c r="D1" t="s">
        <v>18</v>
      </c>
      <c r="F1" t="s">
        <v>22</v>
      </c>
      <c r="I1" t="s">
        <v>40</v>
      </c>
      <c r="J1" t="s">
        <v>41</v>
      </c>
      <c r="K1" t="s">
        <v>42</v>
      </c>
      <c r="L1" t="s">
        <v>43</v>
      </c>
    </row>
    <row r="2" spans="1:12">
      <c r="A2" s="20" cm="1">
        <f t="array" ref="A2">IF(Table2[[#This Row],[Max_num_drones]:[Max_num_drones]]=2,Table2[[#This Row],[Gap]:[Gap]],"")</f>
        <v>0</v>
      </c>
      <c r="B2" s="20" t="str" cm="1">
        <f t="array" ref="B2">IF(Table2[[#This Row],[Max_num_drones]:[Max_num_drones]]=3,Table2[[#This Row],[Gap]:[Gap]],"")</f>
        <v/>
      </c>
      <c r="C2" s="20" t="str" cm="1">
        <f t="array" ref="C2">IF(Table2[[#This Row],[Max_num_drones]:[Max_num_drones]]=4,Table2[[#This Row],[Gap]:[Gap]],"")</f>
        <v/>
      </c>
      <c r="D2" s="20" t="str" cm="1">
        <f t="array" ref="D2">IF(Table2[[#This Row],[Max_num_drones]:[Max_num_drones]]=5,Table2[[#This Row],[Gap]:[Gap]],"")</f>
        <v/>
      </c>
      <c r="F2">
        <v>10</v>
      </c>
      <c r="H2" t="s">
        <v>27</v>
      </c>
      <c r="I2" cm="1">
        <f t="array" ref="I2:I11">FREQUENCY(Table17[[#All],[2]],$F:$F)</f>
        <v>92</v>
      </c>
      <c r="J2" cm="1">
        <f t="array" ref="J2:J11">FREQUENCY(Table17[[#All],[3]],$F:$F)</f>
        <v>91</v>
      </c>
      <c r="K2" cm="1">
        <f t="array" ref="K2:K11">FREQUENCY(Table17[[#All],[4]],$F:$F)</f>
        <v>95</v>
      </c>
      <c r="L2" cm="1">
        <f t="array" ref="L2:L11">FREQUENCY(Table17[[#All],[5]],$F:$F)</f>
        <v>116</v>
      </c>
    </row>
    <row r="3" spans="1:12">
      <c r="A3" s="20" cm="1">
        <f t="array" ref="A3">IF(Table2[[#This Row],[Max_num_drones]:[Max_num_drones]]=2,Table2[[#This Row],[Gap]:[Gap]],"")</f>
        <v>0</v>
      </c>
      <c r="B3" s="20" t="str" cm="1">
        <f t="array" ref="B3">IF(Table2[[#This Row],[Max_num_drones]:[Max_num_drones]]=3,Table2[[#This Row],[Gap]:[Gap]],"")</f>
        <v/>
      </c>
      <c r="C3" s="20" t="str" cm="1">
        <f t="array" ref="C3">IF(Table2[[#This Row],[Max_num_drones]:[Max_num_drones]]=4,Table2[[#This Row],[Gap]:[Gap]],"")</f>
        <v/>
      </c>
      <c r="D3" s="20" t="str" cm="1">
        <f t="array" ref="D3">IF(Table2[[#This Row],[Max_num_drones]:[Max_num_drones]]=5,Table2[[#This Row],[Gap]:[Gap]],"")</f>
        <v/>
      </c>
      <c r="F3">
        <v>20</v>
      </c>
      <c r="H3" t="s">
        <v>28</v>
      </c>
      <c r="I3">
        <v>0</v>
      </c>
      <c r="J3">
        <v>0</v>
      </c>
      <c r="K3">
        <v>0</v>
      </c>
      <c r="L3">
        <v>3</v>
      </c>
    </row>
    <row r="4" spans="1:12">
      <c r="A4" s="20" cm="1">
        <f t="array" ref="A4">IF(Table2[[#This Row],[Max_num_drones]:[Max_num_drones]]=2,Table2[[#This Row],[Gap]:[Gap]],"")</f>
        <v>0</v>
      </c>
      <c r="B4" s="20" t="str" cm="1">
        <f t="array" ref="B4">IF(Table2[[#This Row],[Max_num_drones]:[Max_num_drones]]=3,Table2[[#This Row],[Gap]:[Gap]],"")</f>
        <v/>
      </c>
      <c r="C4" s="20" t="str" cm="1">
        <f t="array" ref="C4">IF(Table2[[#This Row],[Max_num_drones]:[Max_num_drones]]=4,Table2[[#This Row],[Gap]:[Gap]],"")</f>
        <v/>
      </c>
      <c r="D4" s="20" t="str" cm="1">
        <f t="array" ref="D4">IF(Table2[[#This Row],[Max_num_drones]:[Max_num_drones]]=5,Table2[[#This Row],[Gap]:[Gap]],"")</f>
        <v/>
      </c>
      <c r="F4">
        <v>30</v>
      </c>
      <c r="H4" t="s">
        <v>29</v>
      </c>
      <c r="I4">
        <v>3</v>
      </c>
      <c r="J4">
        <v>4</v>
      </c>
      <c r="K4">
        <v>1</v>
      </c>
      <c r="L4">
        <v>4</v>
      </c>
    </row>
    <row r="5" spans="1:12">
      <c r="A5" s="20" cm="1">
        <f t="array" ref="A5">IF(Table2[[#This Row],[Max_num_drones]:[Max_num_drones]]=2,Table2[[#This Row],[Gap]:[Gap]],"")</f>
        <v>0</v>
      </c>
      <c r="B5" s="20" t="str" cm="1">
        <f t="array" ref="B5">IF(Table2[[#This Row],[Max_num_drones]:[Max_num_drones]]=3,Table2[[#This Row],[Gap]:[Gap]],"")</f>
        <v/>
      </c>
      <c r="C5" s="20" t="str" cm="1">
        <f t="array" ref="C5">IF(Table2[[#This Row],[Max_num_drones]:[Max_num_drones]]=4,Table2[[#This Row],[Gap]:[Gap]],"")</f>
        <v/>
      </c>
      <c r="D5" s="20" t="str" cm="1">
        <f t="array" ref="D5">IF(Table2[[#This Row],[Max_num_drones]:[Max_num_drones]]=5,Table2[[#This Row],[Gap]:[Gap]],"")</f>
        <v/>
      </c>
      <c r="F5">
        <v>40</v>
      </c>
      <c r="H5" t="s">
        <v>30</v>
      </c>
      <c r="I5">
        <v>2</v>
      </c>
      <c r="J5">
        <v>9</v>
      </c>
      <c r="K5">
        <v>7</v>
      </c>
      <c r="L5">
        <v>6</v>
      </c>
    </row>
    <row r="6" spans="1:12">
      <c r="A6" s="20" cm="1">
        <f t="array" ref="A6">IF(Table2[[#This Row],[Max_num_drones]:[Max_num_drones]]=2,Table2[[#This Row],[Gap]:[Gap]],"")</f>
        <v>0</v>
      </c>
      <c r="B6" s="20" t="str" cm="1">
        <f t="array" ref="B6">IF(Table2[[#This Row],[Max_num_drones]:[Max_num_drones]]=3,Table2[[#This Row],[Gap]:[Gap]],"")</f>
        <v/>
      </c>
      <c r="C6" s="20" t="str" cm="1">
        <f t="array" ref="C6">IF(Table2[[#This Row],[Max_num_drones]:[Max_num_drones]]=4,Table2[[#This Row],[Gap]:[Gap]],"")</f>
        <v/>
      </c>
      <c r="D6" s="20" t="str" cm="1">
        <f t="array" ref="D6">IF(Table2[[#This Row],[Max_num_drones]:[Max_num_drones]]=5,Table2[[#This Row],[Gap]:[Gap]],"")</f>
        <v/>
      </c>
      <c r="F6">
        <v>50</v>
      </c>
      <c r="H6" t="s">
        <v>31</v>
      </c>
      <c r="I6">
        <v>4</v>
      </c>
      <c r="J6">
        <v>15</v>
      </c>
      <c r="K6">
        <v>10</v>
      </c>
      <c r="L6">
        <v>5</v>
      </c>
    </row>
    <row r="7" spans="1:12">
      <c r="A7" s="20" t="str" cm="1">
        <f t="array" ref="A7">IF(Table2[[#This Row],[Max_num_drones]:[Max_num_drones]]=2,Table2[[#This Row],[Gap]:[Gap]],"")</f>
        <v/>
      </c>
      <c r="B7" s="20" cm="1">
        <f t="array" ref="B7">IF(Table2[[#This Row],[Max_num_drones]:[Max_num_drones]]=3,Table2[[#This Row],[Gap]:[Gap]],"")</f>
        <v>0</v>
      </c>
      <c r="C7" s="20" t="str" cm="1">
        <f t="array" ref="C7">IF(Table2[[#This Row],[Max_num_drones]:[Max_num_drones]]=4,Table2[[#This Row],[Gap]:[Gap]],"")</f>
        <v/>
      </c>
      <c r="D7" s="20" t="str" cm="1">
        <f t="array" ref="D7">IF(Table2[[#This Row],[Max_num_drones]:[Max_num_drones]]=5,Table2[[#This Row],[Gap]:[Gap]],"")</f>
        <v/>
      </c>
      <c r="F7">
        <v>60</v>
      </c>
      <c r="H7" t="s">
        <v>32</v>
      </c>
      <c r="I7">
        <v>13</v>
      </c>
      <c r="J7">
        <v>10</v>
      </c>
      <c r="K7">
        <v>18</v>
      </c>
      <c r="L7">
        <v>8</v>
      </c>
    </row>
    <row r="8" spans="1:12">
      <c r="A8" s="20" t="str" cm="1">
        <f t="array" ref="A8">IF(Table2[[#This Row],[Max_num_drones]:[Max_num_drones]]=2,Table2[[#This Row],[Gap]:[Gap]],"")</f>
        <v/>
      </c>
      <c r="B8" s="20" cm="1">
        <f t="array" ref="B8">IF(Table2[[#This Row],[Max_num_drones]:[Max_num_drones]]=3,Table2[[#This Row],[Gap]:[Gap]],"")</f>
        <v>0</v>
      </c>
      <c r="C8" s="20" t="str" cm="1">
        <f t="array" ref="C8">IF(Table2[[#This Row],[Max_num_drones]:[Max_num_drones]]=4,Table2[[#This Row],[Gap]:[Gap]],"")</f>
        <v/>
      </c>
      <c r="D8" s="20" t="str" cm="1">
        <f t="array" ref="D8">IF(Table2[[#This Row],[Max_num_drones]:[Max_num_drones]]=5,Table2[[#This Row],[Gap]:[Gap]],"")</f>
        <v/>
      </c>
      <c r="F8">
        <v>70</v>
      </c>
      <c r="H8" t="s">
        <v>33</v>
      </c>
      <c r="I8">
        <v>12</v>
      </c>
      <c r="J8">
        <v>14</v>
      </c>
      <c r="K8">
        <v>20</v>
      </c>
      <c r="L8">
        <v>13</v>
      </c>
    </row>
    <row r="9" spans="1:12">
      <c r="A9" s="20" t="str" cm="1">
        <f t="array" ref="A9">IF(Table2[[#This Row],[Max_num_drones]:[Max_num_drones]]=2,Table2[[#This Row],[Gap]:[Gap]],"")</f>
        <v/>
      </c>
      <c r="B9" s="20" cm="1">
        <f t="array" ref="B9">IF(Table2[[#This Row],[Max_num_drones]:[Max_num_drones]]=3,Table2[[#This Row],[Gap]:[Gap]],"")</f>
        <v>0</v>
      </c>
      <c r="C9" s="20" t="str" cm="1">
        <f t="array" ref="C9">IF(Table2[[#This Row],[Max_num_drones]:[Max_num_drones]]=4,Table2[[#This Row],[Gap]:[Gap]],"")</f>
        <v/>
      </c>
      <c r="D9" s="20" t="str" cm="1">
        <f t="array" ref="D9">IF(Table2[[#This Row],[Max_num_drones]:[Max_num_drones]]=5,Table2[[#This Row],[Gap]:[Gap]],"")</f>
        <v/>
      </c>
      <c r="F9">
        <v>80</v>
      </c>
      <c r="H9" t="s">
        <v>34</v>
      </c>
      <c r="I9">
        <v>17</v>
      </c>
      <c r="J9">
        <v>15</v>
      </c>
      <c r="K9">
        <v>25</v>
      </c>
      <c r="L9">
        <v>24</v>
      </c>
    </row>
    <row r="10" spans="1:12">
      <c r="A10" s="20" t="str" cm="1">
        <f t="array" ref="A10">IF(Table2[[#This Row],[Max_num_drones]:[Max_num_drones]]=2,Table2[[#This Row],[Gap]:[Gap]],"")</f>
        <v/>
      </c>
      <c r="B10" s="20" cm="1">
        <f t="array" ref="B10">IF(Table2[[#This Row],[Max_num_drones]:[Max_num_drones]]=3,Table2[[#This Row],[Gap]:[Gap]],"")</f>
        <v>0</v>
      </c>
      <c r="C10" s="20" t="str" cm="1">
        <f t="array" ref="C10">IF(Table2[[#This Row],[Max_num_drones]:[Max_num_drones]]=4,Table2[[#This Row],[Gap]:[Gap]],"")</f>
        <v/>
      </c>
      <c r="D10" s="20" t="str" cm="1">
        <f t="array" ref="D10">IF(Table2[[#This Row],[Max_num_drones]:[Max_num_drones]]=5,Table2[[#This Row],[Gap]:[Gap]],"")</f>
        <v/>
      </c>
      <c r="F10">
        <v>90</v>
      </c>
      <c r="H10" t="s">
        <v>35</v>
      </c>
      <c r="I10">
        <v>33</v>
      </c>
      <c r="J10">
        <v>22</v>
      </c>
      <c r="K10">
        <v>4</v>
      </c>
      <c r="L10">
        <v>1</v>
      </c>
    </row>
    <row r="11" spans="1:12">
      <c r="A11" s="20" t="str" cm="1">
        <f t="array" ref="A11">IF(Table2[[#This Row],[Max_num_drones]:[Max_num_drones]]=2,Table2[[#This Row],[Gap]:[Gap]],"")</f>
        <v/>
      </c>
      <c r="B11" s="20" cm="1">
        <f t="array" ref="B11">IF(Table2[[#This Row],[Max_num_drones]:[Max_num_drones]]=3,Table2[[#This Row],[Gap]:[Gap]],"")</f>
        <v>0</v>
      </c>
      <c r="C11" s="20" t="str" cm="1">
        <f t="array" ref="C11">IF(Table2[[#This Row],[Max_num_drones]:[Max_num_drones]]=4,Table2[[#This Row],[Gap]:[Gap]],"")</f>
        <v/>
      </c>
      <c r="D11" s="20" t="str" cm="1">
        <f t="array" ref="D11">IF(Table2[[#This Row],[Max_num_drones]:[Max_num_drones]]=5,Table2[[#This Row],[Gap]:[Gap]],"")</f>
        <v/>
      </c>
      <c r="H11" t="s">
        <v>36</v>
      </c>
      <c r="I11">
        <v>4</v>
      </c>
      <c r="J11">
        <v>0</v>
      </c>
      <c r="K11">
        <v>0</v>
      </c>
      <c r="L11">
        <v>0</v>
      </c>
    </row>
    <row r="12" spans="1:12">
      <c r="A12" s="20" t="str" cm="1">
        <f t="array" ref="A12">IF(Table2[[#This Row],[Max_num_drones]:[Max_num_drones]]=2,Table2[[#This Row],[Gap]:[Gap]],"")</f>
        <v/>
      </c>
      <c r="B12" s="20" t="str" cm="1">
        <f t="array" ref="B12">IF(Table2[[#This Row],[Max_num_drones]:[Max_num_drones]]=3,Table2[[#This Row],[Gap]:[Gap]],"")</f>
        <v/>
      </c>
      <c r="C12" s="20" cm="1">
        <f t="array" ref="C12">IF(Table2[[#This Row],[Max_num_drones]:[Max_num_drones]]=4,Table2[[#This Row],[Gap]:[Gap]],"")</f>
        <v>0</v>
      </c>
      <c r="D12" s="20" t="str" cm="1">
        <f t="array" ref="D12">IF(Table2[[#This Row],[Max_num_drones]:[Max_num_drones]]=5,Table2[[#This Row],[Gap]:[Gap]],"")</f>
        <v/>
      </c>
    </row>
    <row r="13" spans="1:12">
      <c r="A13" s="20" t="str" cm="1">
        <f t="array" ref="A13">IF(Table2[[#This Row],[Max_num_drones]:[Max_num_drones]]=2,Table2[[#This Row],[Gap]:[Gap]],"")</f>
        <v/>
      </c>
      <c r="B13" s="20" t="str" cm="1">
        <f t="array" ref="B13">IF(Table2[[#This Row],[Max_num_drones]:[Max_num_drones]]=3,Table2[[#This Row],[Gap]:[Gap]],"")</f>
        <v/>
      </c>
      <c r="C13" s="20" cm="1">
        <f t="array" ref="C13">IF(Table2[[#This Row],[Max_num_drones]:[Max_num_drones]]=4,Table2[[#This Row],[Gap]:[Gap]],"")</f>
        <v>0</v>
      </c>
      <c r="D13" s="20" t="str" cm="1">
        <f t="array" ref="D13">IF(Table2[[#This Row],[Max_num_drones]:[Max_num_drones]]=5,Table2[[#This Row],[Gap]:[Gap]],"")</f>
        <v/>
      </c>
    </row>
    <row r="14" spans="1:12">
      <c r="A14" s="20" t="str" cm="1">
        <f t="array" ref="A14">IF(Table2[[#This Row],[Max_num_drones]:[Max_num_drones]]=2,Table2[[#This Row],[Gap]:[Gap]],"")</f>
        <v/>
      </c>
      <c r="B14" s="20" t="str" cm="1">
        <f t="array" ref="B14">IF(Table2[[#This Row],[Max_num_drones]:[Max_num_drones]]=3,Table2[[#This Row],[Gap]:[Gap]],"")</f>
        <v/>
      </c>
      <c r="C14" s="20" cm="1">
        <f t="array" ref="C14">IF(Table2[[#This Row],[Max_num_drones]:[Max_num_drones]]=4,Table2[[#This Row],[Gap]:[Gap]],"")</f>
        <v>0</v>
      </c>
      <c r="D14" s="20" t="str" cm="1">
        <f t="array" ref="D14">IF(Table2[[#This Row],[Max_num_drones]:[Max_num_drones]]=5,Table2[[#This Row],[Gap]:[Gap]],"")</f>
        <v/>
      </c>
    </row>
    <row r="15" spans="1:12">
      <c r="A15" s="20" t="str" cm="1">
        <f t="array" ref="A15">IF(Table2[[#This Row],[Max_num_drones]:[Max_num_drones]]=2,Table2[[#This Row],[Gap]:[Gap]],"")</f>
        <v/>
      </c>
      <c r="B15" s="20" t="str" cm="1">
        <f t="array" ref="B15">IF(Table2[[#This Row],[Max_num_drones]:[Max_num_drones]]=3,Table2[[#This Row],[Gap]:[Gap]],"")</f>
        <v/>
      </c>
      <c r="C15" s="20" cm="1">
        <f t="array" ref="C15">IF(Table2[[#This Row],[Max_num_drones]:[Max_num_drones]]=4,Table2[[#This Row],[Gap]:[Gap]],"")</f>
        <v>0</v>
      </c>
      <c r="D15" s="20" t="str" cm="1">
        <f t="array" ref="D15">IF(Table2[[#This Row],[Max_num_drones]:[Max_num_drones]]=5,Table2[[#This Row],[Gap]:[Gap]],"")</f>
        <v/>
      </c>
    </row>
    <row r="16" spans="1:12">
      <c r="A16" s="20" t="str" cm="1">
        <f t="array" ref="A16">IF(Table2[[#This Row],[Max_num_drones]:[Max_num_drones]]=2,Table2[[#This Row],[Gap]:[Gap]],"")</f>
        <v/>
      </c>
      <c r="B16" s="20" t="str" cm="1">
        <f t="array" ref="B16">IF(Table2[[#This Row],[Max_num_drones]:[Max_num_drones]]=3,Table2[[#This Row],[Gap]:[Gap]],"")</f>
        <v/>
      </c>
      <c r="C16" s="20" cm="1">
        <f t="array" ref="C16">IF(Table2[[#This Row],[Max_num_drones]:[Max_num_drones]]=4,Table2[[#This Row],[Gap]:[Gap]],"")</f>
        <v>0</v>
      </c>
      <c r="D16" s="20" t="str" cm="1">
        <f t="array" ref="D16">IF(Table2[[#This Row],[Max_num_drones]:[Max_num_drones]]=5,Table2[[#This Row],[Gap]:[Gap]],"")</f>
        <v/>
      </c>
    </row>
    <row r="17" spans="1:4">
      <c r="A17" s="20" t="str" cm="1">
        <f t="array" ref="A17">IF(Table2[[#This Row],[Max_num_drones]:[Max_num_drones]]=2,Table2[[#This Row],[Gap]:[Gap]],"")</f>
        <v/>
      </c>
      <c r="B17" s="20" t="str" cm="1">
        <f t="array" ref="B17">IF(Table2[[#This Row],[Max_num_drones]:[Max_num_drones]]=3,Table2[[#This Row],[Gap]:[Gap]],"")</f>
        <v/>
      </c>
      <c r="C17" s="20" t="str" cm="1">
        <f t="array" ref="C17">IF(Table2[[#This Row],[Max_num_drones]:[Max_num_drones]]=4,Table2[[#This Row],[Gap]:[Gap]],"")</f>
        <v/>
      </c>
      <c r="D17" s="20" cm="1">
        <f t="array" ref="D17">IF(Table2[[#This Row],[Max_num_drones]:[Max_num_drones]]=5,Table2[[#This Row],[Gap]:[Gap]],"")</f>
        <v>0</v>
      </c>
    </row>
    <row r="18" spans="1:4">
      <c r="A18" s="20" t="str" cm="1">
        <f t="array" ref="A18">IF(Table2[[#This Row],[Max_num_drones]:[Max_num_drones]]=2,Table2[[#This Row],[Gap]:[Gap]],"")</f>
        <v/>
      </c>
      <c r="B18" s="20" t="str" cm="1">
        <f t="array" ref="B18">IF(Table2[[#This Row],[Max_num_drones]:[Max_num_drones]]=3,Table2[[#This Row],[Gap]:[Gap]],"")</f>
        <v/>
      </c>
      <c r="C18" s="20" t="str" cm="1">
        <f t="array" ref="C18">IF(Table2[[#This Row],[Max_num_drones]:[Max_num_drones]]=4,Table2[[#This Row],[Gap]:[Gap]],"")</f>
        <v/>
      </c>
      <c r="D18" s="20" cm="1">
        <f t="array" ref="D18">IF(Table2[[#This Row],[Max_num_drones]:[Max_num_drones]]=5,Table2[[#This Row],[Gap]:[Gap]],"")</f>
        <v>0</v>
      </c>
    </row>
    <row r="19" spans="1:4">
      <c r="A19" s="20" t="str" cm="1">
        <f t="array" ref="A19">IF(Table2[[#This Row],[Max_num_drones]:[Max_num_drones]]=2,Table2[[#This Row],[Gap]:[Gap]],"")</f>
        <v/>
      </c>
      <c r="B19" s="20" t="str" cm="1">
        <f t="array" ref="B19">IF(Table2[[#This Row],[Max_num_drones]:[Max_num_drones]]=3,Table2[[#This Row],[Gap]:[Gap]],"")</f>
        <v/>
      </c>
      <c r="C19" s="20" t="str" cm="1">
        <f t="array" ref="C19">IF(Table2[[#This Row],[Max_num_drones]:[Max_num_drones]]=4,Table2[[#This Row],[Gap]:[Gap]],"")</f>
        <v/>
      </c>
      <c r="D19" s="20" cm="1">
        <f t="array" ref="D19">IF(Table2[[#This Row],[Max_num_drones]:[Max_num_drones]]=5,Table2[[#This Row],[Gap]:[Gap]],"")</f>
        <v>0</v>
      </c>
    </row>
    <row r="20" spans="1:4">
      <c r="A20" s="20" t="str" cm="1">
        <f t="array" ref="A20">IF(Table2[[#This Row],[Max_num_drones]:[Max_num_drones]]=2,Table2[[#This Row],[Gap]:[Gap]],"")</f>
        <v/>
      </c>
      <c r="B20" s="20" t="str" cm="1">
        <f t="array" ref="B20">IF(Table2[[#This Row],[Max_num_drones]:[Max_num_drones]]=3,Table2[[#This Row],[Gap]:[Gap]],"")</f>
        <v/>
      </c>
      <c r="C20" s="20" t="str" cm="1">
        <f t="array" ref="C20">IF(Table2[[#This Row],[Max_num_drones]:[Max_num_drones]]=4,Table2[[#This Row],[Gap]:[Gap]],"")</f>
        <v/>
      </c>
      <c r="D20" s="20" cm="1">
        <f t="array" ref="D20">IF(Table2[[#This Row],[Max_num_drones]:[Max_num_drones]]=5,Table2[[#This Row],[Gap]:[Gap]],"")</f>
        <v>0</v>
      </c>
    </row>
    <row r="21" spans="1:4">
      <c r="A21" s="20" t="str" cm="1">
        <f t="array" ref="A21">IF(Table2[[#This Row],[Max_num_drones]:[Max_num_drones]]=2,Table2[[#This Row],[Gap]:[Gap]],"")</f>
        <v/>
      </c>
      <c r="B21" s="20" t="str" cm="1">
        <f t="array" ref="B21">IF(Table2[[#This Row],[Max_num_drones]:[Max_num_drones]]=3,Table2[[#This Row],[Gap]:[Gap]],"")</f>
        <v/>
      </c>
      <c r="C21" s="20" t="str" cm="1">
        <f t="array" ref="C21">IF(Table2[[#This Row],[Max_num_drones]:[Max_num_drones]]=4,Table2[[#This Row],[Gap]:[Gap]],"")</f>
        <v/>
      </c>
      <c r="D21" s="20" cm="1">
        <f t="array" ref="D21">IF(Table2[[#This Row],[Max_num_drones]:[Max_num_drones]]=5,Table2[[#This Row],[Gap]:[Gap]],"")</f>
        <v>0</v>
      </c>
    </row>
    <row r="22" spans="1:4">
      <c r="A22" s="20" cm="1">
        <f t="array" ref="A22">IF(Table2[[#This Row],[Max_num_drones]:[Max_num_drones]]=2,Table2[[#This Row],[Gap]:[Gap]],"")</f>
        <v>0</v>
      </c>
      <c r="B22" s="20" t="str" cm="1">
        <f t="array" ref="B22">IF(Table2[[#This Row],[Max_num_drones]:[Max_num_drones]]=3,Table2[[#This Row],[Gap]:[Gap]],"")</f>
        <v/>
      </c>
      <c r="C22" s="20" t="str" cm="1">
        <f t="array" ref="C22">IF(Table2[[#This Row],[Max_num_drones]:[Max_num_drones]]=4,Table2[[#This Row],[Gap]:[Gap]],"")</f>
        <v/>
      </c>
      <c r="D22" s="20" t="str" cm="1">
        <f t="array" ref="D22">IF(Table2[[#This Row],[Max_num_drones]:[Max_num_drones]]=5,Table2[[#This Row],[Gap]:[Gap]],"")</f>
        <v/>
      </c>
    </row>
    <row r="23" spans="1:4">
      <c r="A23" s="20" cm="1">
        <f t="array" ref="A23">IF(Table2[[#This Row],[Max_num_drones]:[Max_num_drones]]=2,Table2[[#This Row],[Gap]:[Gap]],"")</f>
        <v>0</v>
      </c>
      <c r="B23" s="20" t="str" cm="1">
        <f t="array" ref="B23">IF(Table2[[#This Row],[Max_num_drones]:[Max_num_drones]]=3,Table2[[#This Row],[Gap]:[Gap]],"")</f>
        <v/>
      </c>
      <c r="C23" s="20" t="str" cm="1">
        <f t="array" ref="C23">IF(Table2[[#This Row],[Max_num_drones]:[Max_num_drones]]=4,Table2[[#This Row],[Gap]:[Gap]],"")</f>
        <v/>
      </c>
      <c r="D23" s="20" t="str" cm="1">
        <f t="array" ref="D23">IF(Table2[[#This Row],[Max_num_drones]:[Max_num_drones]]=5,Table2[[#This Row],[Gap]:[Gap]],"")</f>
        <v/>
      </c>
    </row>
    <row r="24" spans="1:4">
      <c r="A24" s="20" cm="1">
        <f t="array" ref="A24">IF(Table2[[#This Row],[Max_num_drones]:[Max_num_drones]]=2,Table2[[#This Row],[Gap]:[Gap]],"")</f>
        <v>0</v>
      </c>
      <c r="B24" s="20" t="str" cm="1">
        <f t="array" ref="B24">IF(Table2[[#This Row],[Max_num_drones]:[Max_num_drones]]=3,Table2[[#This Row],[Gap]:[Gap]],"")</f>
        <v/>
      </c>
      <c r="C24" s="20" t="str" cm="1">
        <f t="array" ref="C24">IF(Table2[[#This Row],[Max_num_drones]:[Max_num_drones]]=4,Table2[[#This Row],[Gap]:[Gap]],"")</f>
        <v/>
      </c>
      <c r="D24" s="20" t="str" cm="1">
        <f t="array" ref="D24">IF(Table2[[#This Row],[Max_num_drones]:[Max_num_drones]]=5,Table2[[#This Row],[Gap]:[Gap]],"")</f>
        <v/>
      </c>
    </row>
    <row r="25" spans="1:4">
      <c r="A25" s="20" cm="1">
        <f t="array" ref="A25">IF(Table2[[#This Row],[Max_num_drones]:[Max_num_drones]]=2,Table2[[#This Row],[Gap]:[Gap]],"")</f>
        <v>0</v>
      </c>
      <c r="B25" s="20" t="str" cm="1">
        <f t="array" ref="B25">IF(Table2[[#This Row],[Max_num_drones]:[Max_num_drones]]=3,Table2[[#This Row],[Gap]:[Gap]],"")</f>
        <v/>
      </c>
      <c r="C25" s="20" t="str" cm="1">
        <f t="array" ref="C25">IF(Table2[[#This Row],[Max_num_drones]:[Max_num_drones]]=4,Table2[[#This Row],[Gap]:[Gap]],"")</f>
        <v/>
      </c>
      <c r="D25" s="20" t="str" cm="1">
        <f t="array" ref="D25">IF(Table2[[#This Row],[Max_num_drones]:[Max_num_drones]]=5,Table2[[#This Row],[Gap]:[Gap]],"")</f>
        <v/>
      </c>
    </row>
    <row r="26" spans="1:4">
      <c r="A26" s="20" cm="1">
        <f t="array" ref="A26">IF(Table2[[#This Row],[Max_num_drones]:[Max_num_drones]]=2,Table2[[#This Row],[Gap]:[Gap]],"")</f>
        <v>0</v>
      </c>
      <c r="B26" s="20" t="str" cm="1">
        <f t="array" ref="B26">IF(Table2[[#This Row],[Max_num_drones]:[Max_num_drones]]=3,Table2[[#This Row],[Gap]:[Gap]],"")</f>
        <v/>
      </c>
      <c r="C26" s="20" t="str" cm="1">
        <f t="array" ref="C26">IF(Table2[[#This Row],[Max_num_drones]:[Max_num_drones]]=4,Table2[[#This Row],[Gap]:[Gap]],"")</f>
        <v/>
      </c>
      <c r="D26" s="20" t="str" cm="1">
        <f t="array" ref="D26">IF(Table2[[#This Row],[Max_num_drones]:[Max_num_drones]]=5,Table2[[#This Row],[Gap]:[Gap]],"")</f>
        <v/>
      </c>
    </row>
    <row r="27" spans="1:4">
      <c r="A27" s="20" t="str" cm="1">
        <f t="array" ref="A27">IF(Table2[[#This Row],[Max_num_drones]:[Max_num_drones]]=2,Table2[[#This Row],[Gap]:[Gap]],"")</f>
        <v/>
      </c>
      <c r="B27" s="20" cm="1">
        <f t="array" ref="B27">IF(Table2[[#This Row],[Max_num_drones]:[Max_num_drones]]=3,Table2[[#This Row],[Gap]:[Gap]],"")</f>
        <v>0</v>
      </c>
      <c r="C27" s="20" t="str" cm="1">
        <f t="array" ref="C27">IF(Table2[[#This Row],[Max_num_drones]:[Max_num_drones]]=4,Table2[[#This Row],[Gap]:[Gap]],"")</f>
        <v/>
      </c>
      <c r="D27" s="20" t="str" cm="1">
        <f t="array" ref="D27">IF(Table2[[#This Row],[Max_num_drones]:[Max_num_drones]]=5,Table2[[#This Row],[Gap]:[Gap]],"")</f>
        <v/>
      </c>
    </row>
    <row r="28" spans="1:4">
      <c r="A28" s="20" t="str" cm="1">
        <f t="array" ref="A28">IF(Table2[[#This Row],[Max_num_drones]:[Max_num_drones]]=2,Table2[[#This Row],[Gap]:[Gap]],"")</f>
        <v/>
      </c>
      <c r="B28" s="20" cm="1">
        <f t="array" ref="B28">IF(Table2[[#This Row],[Max_num_drones]:[Max_num_drones]]=3,Table2[[#This Row],[Gap]:[Gap]],"")</f>
        <v>0</v>
      </c>
      <c r="C28" s="20" t="str" cm="1">
        <f t="array" ref="C28">IF(Table2[[#This Row],[Max_num_drones]:[Max_num_drones]]=4,Table2[[#This Row],[Gap]:[Gap]],"")</f>
        <v/>
      </c>
      <c r="D28" s="20" t="str" cm="1">
        <f t="array" ref="D28">IF(Table2[[#This Row],[Max_num_drones]:[Max_num_drones]]=5,Table2[[#This Row],[Gap]:[Gap]],"")</f>
        <v/>
      </c>
    </row>
    <row r="29" spans="1:4">
      <c r="A29" s="20" t="str" cm="1">
        <f t="array" ref="A29">IF(Table2[[#This Row],[Max_num_drones]:[Max_num_drones]]=2,Table2[[#This Row],[Gap]:[Gap]],"")</f>
        <v/>
      </c>
      <c r="B29" s="20" cm="1">
        <f t="array" ref="B29">IF(Table2[[#This Row],[Max_num_drones]:[Max_num_drones]]=3,Table2[[#This Row],[Gap]:[Gap]],"")</f>
        <v>0</v>
      </c>
      <c r="C29" s="20" t="str" cm="1">
        <f t="array" ref="C29">IF(Table2[[#This Row],[Max_num_drones]:[Max_num_drones]]=4,Table2[[#This Row],[Gap]:[Gap]],"")</f>
        <v/>
      </c>
      <c r="D29" s="20" t="str" cm="1">
        <f t="array" ref="D29">IF(Table2[[#This Row],[Max_num_drones]:[Max_num_drones]]=5,Table2[[#This Row],[Gap]:[Gap]],"")</f>
        <v/>
      </c>
    </row>
    <row r="30" spans="1:4">
      <c r="A30" s="20" t="str" cm="1">
        <f t="array" ref="A30">IF(Table2[[#This Row],[Max_num_drones]:[Max_num_drones]]=2,Table2[[#This Row],[Gap]:[Gap]],"")</f>
        <v/>
      </c>
      <c r="B30" s="20" cm="1">
        <f t="array" ref="B30">IF(Table2[[#This Row],[Max_num_drones]:[Max_num_drones]]=3,Table2[[#This Row],[Gap]:[Gap]],"")</f>
        <v>0</v>
      </c>
      <c r="C30" s="20" t="str" cm="1">
        <f t="array" ref="C30">IF(Table2[[#This Row],[Max_num_drones]:[Max_num_drones]]=4,Table2[[#This Row],[Gap]:[Gap]],"")</f>
        <v/>
      </c>
      <c r="D30" s="20" t="str" cm="1">
        <f t="array" ref="D30">IF(Table2[[#This Row],[Max_num_drones]:[Max_num_drones]]=5,Table2[[#This Row],[Gap]:[Gap]],"")</f>
        <v/>
      </c>
    </row>
    <row r="31" spans="1:4">
      <c r="A31" s="20" t="str" cm="1">
        <f t="array" ref="A31">IF(Table2[[#This Row],[Max_num_drones]:[Max_num_drones]]=2,Table2[[#This Row],[Gap]:[Gap]],"")</f>
        <v/>
      </c>
      <c r="B31" s="20" cm="1">
        <f t="array" ref="B31">IF(Table2[[#This Row],[Max_num_drones]:[Max_num_drones]]=3,Table2[[#This Row],[Gap]:[Gap]],"")</f>
        <v>0</v>
      </c>
      <c r="C31" s="20" t="str" cm="1">
        <f t="array" ref="C31">IF(Table2[[#This Row],[Max_num_drones]:[Max_num_drones]]=4,Table2[[#This Row],[Gap]:[Gap]],"")</f>
        <v/>
      </c>
      <c r="D31" s="20" t="str" cm="1">
        <f t="array" ref="D31">IF(Table2[[#This Row],[Max_num_drones]:[Max_num_drones]]=5,Table2[[#This Row],[Gap]:[Gap]],"")</f>
        <v/>
      </c>
    </row>
    <row r="32" spans="1:4">
      <c r="A32" s="20" t="str" cm="1">
        <f t="array" ref="A32">IF(Table2[[#This Row],[Max_num_drones]:[Max_num_drones]]=2,Table2[[#This Row],[Gap]:[Gap]],"")</f>
        <v/>
      </c>
      <c r="B32" s="20" t="str" cm="1">
        <f t="array" ref="B32">IF(Table2[[#This Row],[Max_num_drones]:[Max_num_drones]]=3,Table2[[#This Row],[Gap]:[Gap]],"")</f>
        <v/>
      </c>
      <c r="C32" s="20" cm="1">
        <f t="array" ref="C32">IF(Table2[[#This Row],[Max_num_drones]:[Max_num_drones]]=4,Table2[[#This Row],[Gap]:[Gap]],"")</f>
        <v>0</v>
      </c>
      <c r="D32" s="20" t="str" cm="1">
        <f t="array" ref="D32">IF(Table2[[#This Row],[Max_num_drones]:[Max_num_drones]]=5,Table2[[#This Row],[Gap]:[Gap]],"")</f>
        <v/>
      </c>
    </row>
    <row r="33" spans="1:4">
      <c r="A33" s="20" t="str" cm="1">
        <f t="array" ref="A33">IF(Table2[[#This Row],[Max_num_drones]:[Max_num_drones]]=2,Table2[[#This Row],[Gap]:[Gap]],"")</f>
        <v/>
      </c>
      <c r="B33" s="20" t="str" cm="1">
        <f t="array" ref="B33">IF(Table2[[#This Row],[Max_num_drones]:[Max_num_drones]]=3,Table2[[#This Row],[Gap]:[Gap]],"")</f>
        <v/>
      </c>
      <c r="C33" s="20" cm="1">
        <f t="array" ref="C33">IF(Table2[[#This Row],[Max_num_drones]:[Max_num_drones]]=4,Table2[[#This Row],[Gap]:[Gap]],"")</f>
        <v>0</v>
      </c>
      <c r="D33" s="20" t="str" cm="1">
        <f t="array" ref="D33">IF(Table2[[#This Row],[Max_num_drones]:[Max_num_drones]]=5,Table2[[#This Row],[Gap]:[Gap]],"")</f>
        <v/>
      </c>
    </row>
    <row r="34" spans="1:4">
      <c r="A34" s="20" t="str" cm="1">
        <f t="array" ref="A34">IF(Table2[[#This Row],[Max_num_drones]:[Max_num_drones]]=2,Table2[[#This Row],[Gap]:[Gap]],"")</f>
        <v/>
      </c>
      <c r="B34" s="20" t="str" cm="1">
        <f t="array" ref="B34">IF(Table2[[#This Row],[Max_num_drones]:[Max_num_drones]]=3,Table2[[#This Row],[Gap]:[Gap]],"")</f>
        <v/>
      </c>
      <c r="C34" s="20" cm="1">
        <f t="array" ref="C34">IF(Table2[[#This Row],[Max_num_drones]:[Max_num_drones]]=4,Table2[[#This Row],[Gap]:[Gap]],"")</f>
        <v>0</v>
      </c>
      <c r="D34" s="20" t="str" cm="1">
        <f t="array" ref="D34">IF(Table2[[#This Row],[Max_num_drones]:[Max_num_drones]]=5,Table2[[#This Row],[Gap]:[Gap]],"")</f>
        <v/>
      </c>
    </row>
    <row r="35" spans="1:4">
      <c r="A35" s="20" t="str" cm="1">
        <f t="array" ref="A35">IF(Table2[[#This Row],[Max_num_drones]:[Max_num_drones]]=2,Table2[[#This Row],[Gap]:[Gap]],"")</f>
        <v/>
      </c>
      <c r="B35" s="20" t="str" cm="1">
        <f t="array" ref="B35">IF(Table2[[#This Row],[Max_num_drones]:[Max_num_drones]]=3,Table2[[#This Row],[Gap]:[Gap]],"")</f>
        <v/>
      </c>
      <c r="C35" s="20" cm="1">
        <f t="array" ref="C35">IF(Table2[[#This Row],[Max_num_drones]:[Max_num_drones]]=4,Table2[[#This Row],[Gap]:[Gap]],"")</f>
        <v>0</v>
      </c>
      <c r="D35" s="20" t="str" cm="1">
        <f t="array" ref="D35">IF(Table2[[#This Row],[Max_num_drones]:[Max_num_drones]]=5,Table2[[#This Row],[Gap]:[Gap]],"")</f>
        <v/>
      </c>
    </row>
    <row r="36" spans="1:4">
      <c r="A36" s="20" t="str" cm="1">
        <f t="array" ref="A36">IF(Table2[[#This Row],[Max_num_drones]:[Max_num_drones]]=2,Table2[[#This Row],[Gap]:[Gap]],"")</f>
        <v/>
      </c>
      <c r="B36" s="20" t="str" cm="1">
        <f t="array" ref="B36">IF(Table2[[#This Row],[Max_num_drones]:[Max_num_drones]]=3,Table2[[#This Row],[Gap]:[Gap]],"")</f>
        <v/>
      </c>
      <c r="C36" s="20" cm="1">
        <f t="array" ref="C36">IF(Table2[[#This Row],[Max_num_drones]:[Max_num_drones]]=4,Table2[[#This Row],[Gap]:[Gap]],"")</f>
        <v>0</v>
      </c>
      <c r="D36" s="20" t="str" cm="1">
        <f t="array" ref="D36">IF(Table2[[#This Row],[Max_num_drones]:[Max_num_drones]]=5,Table2[[#This Row],[Gap]:[Gap]],"")</f>
        <v/>
      </c>
    </row>
    <row r="37" spans="1:4">
      <c r="A37" s="20" t="str" cm="1">
        <f t="array" ref="A37">IF(Table2[[#This Row],[Max_num_drones]:[Max_num_drones]]=2,Table2[[#This Row],[Gap]:[Gap]],"")</f>
        <v/>
      </c>
      <c r="B37" s="20" t="str" cm="1">
        <f t="array" ref="B37">IF(Table2[[#This Row],[Max_num_drones]:[Max_num_drones]]=3,Table2[[#This Row],[Gap]:[Gap]],"")</f>
        <v/>
      </c>
      <c r="C37" s="20" t="str" cm="1">
        <f t="array" ref="C37">IF(Table2[[#This Row],[Max_num_drones]:[Max_num_drones]]=4,Table2[[#This Row],[Gap]:[Gap]],"")</f>
        <v/>
      </c>
      <c r="D37" s="20" cm="1">
        <f t="array" ref="D37">IF(Table2[[#This Row],[Max_num_drones]:[Max_num_drones]]=5,Table2[[#This Row],[Gap]:[Gap]],"")</f>
        <v>0</v>
      </c>
    </row>
    <row r="38" spans="1:4">
      <c r="A38" s="20" t="str" cm="1">
        <f t="array" ref="A38">IF(Table2[[#This Row],[Max_num_drones]:[Max_num_drones]]=2,Table2[[#This Row],[Gap]:[Gap]],"")</f>
        <v/>
      </c>
      <c r="B38" s="20" t="str" cm="1">
        <f t="array" ref="B38">IF(Table2[[#This Row],[Max_num_drones]:[Max_num_drones]]=3,Table2[[#This Row],[Gap]:[Gap]],"")</f>
        <v/>
      </c>
      <c r="C38" s="20" t="str" cm="1">
        <f t="array" ref="C38">IF(Table2[[#This Row],[Max_num_drones]:[Max_num_drones]]=4,Table2[[#This Row],[Gap]:[Gap]],"")</f>
        <v/>
      </c>
      <c r="D38" s="20" cm="1">
        <f t="array" ref="D38">IF(Table2[[#This Row],[Max_num_drones]:[Max_num_drones]]=5,Table2[[#This Row],[Gap]:[Gap]],"")</f>
        <v>0</v>
      </c>
    </row>
    <row r="39" spans="1:4">
      <c r="A39" s="20" t="str" cm="1">
        <f t="array" ref="A39">IF(Table2[[#This Row],[Max_num_drones]:[Max_num_drones]]=2,Table2[[#This Row],[Gap]:[Gap]],"")</f>
        <v/>
      </c>
      <c r="B39" s="20" t="str" cm="1">
        <f t="array" ref="B39">IF(Table2[[#This Row],[Max_num_drones]:[Max_num_drones]]=3,Table2[[#This Row],[Gap]:[Gap]],"")</f>
        <v/>
      </c>
      <c r="C39" s="20" t="str" cm="1">
        <f t="array" ref="C39">IF(Table2[[#This Row],[Max_num_drones]:[Max_num_drones]]=4,Table2[[#This Row],[Gap]:[Gap]],"")</f>
        <v/>
      </c>
      <c r="D39" s="20" cm="1">
        <f t="array" ref="D39">IF(Table2[[#This Row],[Max_num_drones]:[Max_num_drones]]=5,Table2[[#This Row],[Gap]:[Gap]],"")</f>
        <v>0</v>
      </c>
    </row>
    <row r="40" spans="1:4">
      <c r="A40" s="20" t="str" cm="1">
        <f t="array" ref="A40">IF(Table2[[#This Row],[Max_num_drones]:[Max_num_drones]]=2,Table2[[#This Row],[Gap]:[Gap]],"")</f>
        <v/>
      </c>
      <c r="B40" s="20" t="str" cm="1">
        <f t="array" ref="B40">IF(Table2[[#This Row],[Max_num_drones]:[Max_num_drones]]=3,Table2[[#This Row],[Gap]:[Gap]],"")</f>
        <v/>
      </c>
      <c r="C40" s="20" t="str" cm="1">
        <f t="array" ref="C40">IF(Table2[[#This Row],[Max_num_drones]:[Max_num_drones]]=4,Table2[[#This Row],[Gap]:[Gap]],"")</f>
        <v/>
      </c>
      <c r="D40" s="20" cm="1">
        <f t="array" ref="D40">IF(Table2[[#This Row],[Max_num_drones]:[Max_num_drones]]=5,Table2[[#This Row],[Gap]:[Gap]],"")</f>
        <v>0</v>
      </c>
    </row>
    <row r="41" spans="1:4">
      <c r="A41" s="20" t="str" cm="1">
        <f t="array" ref="A41">IF(Table2[[#This Row],[Max_num_drones]:[Max_num_drones]]=2,Table2[[#This Row],[Gap]:[Gap]],"")</f>
        <v/>
      </c>
      <c r="B41" s="20" t="str" cm="1">
        <f t="array" ref="B41">IF(Table2[[#This Row],[Max_num_drones]:[Max_num_drones]]=3,Table2[[#This Row],[Gap]:[Gap]],"")</f>
        <v/>
      </c>
      <c r="C41" s="20" t="str" cm="1">
        <f t="array" ref="C41">IF(Table2[[#This Row],[Max_num_drones]:[Max_num_drones]]=4,Table2[[#This Row],[Gap]:[Gap]],"")</f>
        <v/>
      </c>
      <c r="D41" s="20" cm="1">
        <f t="array" ref="D41">IF(Table2[[#This Row],[Max_num_drones]:[Max_num_drones]]=5,Table2[[#This Row],[Gap]:[Gap]],"")</f>
        <v>0</v>
      </c>
    </row>
    <row r="42" spans="1:4">
      <c r="A42" s="20" cm="1">
        <f t="array" ref="A42">IF(Table2[[#This Row],[Max_num_drones]:[Max_num_drones]]=2,Table2[[#This Row],[Gap]:[Gap]],"")</f>
        <v>0</v>
      </c>
      <c r="B42" s="20" t="str" cm="1">
        <f t="array" ref="B42">IF(Table2[[#This Row],[Max_num_drones]:[Max_num_drones]]=3,Table2[[#This Row],[Gap]:[Gap]],"")</f>
        <v/>
      </c>
      <c r="C42" s="20" t="str" cm="1">
        <f t="array" ref="C42">IF(Table2[[#This Row],[Max_num_drones]:[Max_num_drones]]=4,Table2[[#This Row],[Gap]:[Gap]],"")</f>
        <v/>
      </c>
      <c r="D42" s="20" t="str" cm="1">
        <f t="array" ref="D42">IF(Table2[[#This Row],[Max_num_drones]:[Max_num_drones]]=5,Table2[[#This Row],[Gap]:[Gap]],"")</f>
        <v/>
      </c>
    </row>
    <row r="43" spans="1:4">
      <c r="A43" s="20" cm="1">
        <f t="array" ref="A43">IF(Table2[[#This Row],[Max_num_drones]:[Max_num_drones]]=2,Table2[[#This Row],[Gap]:[Gap]],"")</f>
        <v>0</v>
      </c>
      <c r="B43" s="20" t="str" cm="1">
        <f t="array" ref="B43">IF(Table2[[#This Row],[Max_num_drones]:[Max_num_drones]]=3,Table2[[#This Row],[Gap]:[Gap]],"")</f>
        <v/>
      </c>
      <c r="C43" s="20" t="str" cm="1">
        <f t="array" ref="C43">IF(Table2[[#This Row],[Max_num_drones]:[Max_num_drones]]=4,Table2[[#This Row],[Gap]:[Gap]],"")</f>
        <v/>
      </c>
      <c r="D43" s="20" t="str" cm="1">
        <f t="array" ref="D43">IF(Table2[[#This Row],[Max_num_drones]:[Max_num_drones]]=5,Table2[[#This Row],[Gap]:[Gap]],"")</f>
        <v/>
      </c>
    </row>
    <row r="44" spans="1:4">
      <c r="A44" s="20" cm="1">
        <f t="array" ref="A44">IF(Table2[[#This Row],[Max_num_drones]:[Max_num_drones]]=2,Table2[[#This Row],[Gap]:[Gap]],"")</f>
        <v>0</v>
      </c>
      <c r="B44" s="20" t="str" cm="1">
        <f t="array" ref="B44">IF(Table2[[#This Row],[Max_num_drones]:[Max_num_drones]]=3,Table2[[#This Row],[Gap]:[Gap]],"")</f>
        <v/>
      </c>
      <c r="C44" s="20" t="str" cm="1">
        <f t="array" ref="C44">IF(Table2[[#This Row],[Max_num_drones]:[Max_num_drones]]=4,Table2[[#This Row],[Gap]:[Gap]],"")</f>
        <v/>
      </c>
      <c r="D44" s="20" t="str" cm="1">
        <f t="array" ref="D44">IF(Table2[[#This Row],[Max_num_drones]:[Max_num_drones]]=5,Table2[[#This Row],[Gap]:[Gap]],"")</f>
        <v/>
      </c>
    </row>
    <row r="45" spans="1:4">
      <c r="A45" s="20" cm="1">
        <f t="array" ref="A45">IF(Table2[[#This Row],[Max_num_drones]:[Max_num_drones]]=2,Table2[[#This Row],[Gap]:[Gap]],"")</f>
        <v>0</v>
      </c>
      <c r="B45" s="20" t="str" cm="1">
        <f t="array" ref="B45">IF(Table2[[#This Row],[Max_num_drones]:[Max_num_drones]]=3,Table2[[#This Row],[Gap]:[Gap]],"")</f>
        <v/>
      </c>
      <c r="C45" s="20" t="str" cm="1">
        <f t="array" ref="C45">IF(Table2[[#This Row],[Max_num_drones]:[Max_num_drones]]=4,Table2[[#This Row],[Gap]:[Gap]],"")</f>
        <v/>
      </c>
      <c r="D45" s="20" t="str" cm="1">
        <f t="array" ref="D45">IF(Table2[[#This Row],[Max_num_drones]:[Max_num_drones]]=5,Table2[[#This Row],[Gap]:[Gap]],"")</f>
        <v/>
      </c>
    </row>
    <row r="46" spans="1:4">
      <c r="A46" s="20" cm="1">
        <f t="array" ref="A46">IF(Table2[[#This Row],[Max_num_drones]:[Max_num_drones]]=2,Table2[[#This Row],[Gap]:[Gap]],"")</f>
        <v>0</v>
      </c>
      <c r="B46" s="20" t="str" cm="1">
        <f t="array" ref="B46">IF(Table2[[#This Row],[Max_num_drones]:[Max_num_drones]]=3,Table2[[#This Row],[Gap]:[Gap]],"")</f>
        <v/>
      </c>
      <c r="C46" s="20" t="str" cm="1">
        <f t="array" ref="C46">IF(Table2[[#This Row],[Max_num_drones]:[Max_num_drones]]=4,Table2[[#This Row],[Gap]:[Gap]],"")</f>
        <v/>
      </c>
      <c r="D46" s="20" t="str" cm="1">
        <f t="array" ref="D46">IF(Table2[[#This Row],[Max_num_drones]:[Max_num_drones]]=5,Table2[[#This Row],[Gap]:[Gap]],"")</f>
        <v/>
      </c>
    </row>
    <row r="47" spans="1:4">
      <c r="A47" s="20" t="str" cm="1">
        <f t="array" ref="A47">IF(Table2[[#This Row],[Max_num_drones]:[Max_num_drones]]=2,Table2[[#This Row],[Gap]:[Gap]],"")</f>
        <v/>
      </c>
      <c r="B47" s="20" cm="1">
        <f t="array" ref="B47">IF(Table2[[#This Row],[Max_num_drones]:[Max_num_drones]]=3,Table2[[#This Row],[Gap]:[Gap]],"")</f>
        <v>0</v>
      </c>
      <c r="C47" s="20" t="str" cm="1">
        <f t="array" ref="C47">IF(Table2[[#This Row],[Max_num_drones]:[Max_num_drones]]=4,Table2[[#This Row],[Gap]:[Gap]],"")</f>
        <v/>
      </c>
      <c r="D47" s="20" t="str" cm="1">
        <f t="array" ref="D47">IF(Table2[[#This Row],[Max_num_drones]:[Max_num_drones]]=5,Table2[[#This Row],[Gap]:[Gap]],"")</f>
        <v/>
      </c>
    </row>
    <row r="48" spans="1:4">
      <c r="A48" s="20" t="str" cm="1">
        <f t="array" ref="A48">IF(Table2[[#This Row],[Max_num_drones]:[Max_num_drones]]=2,Table2[[#This Row],[Gap]:[Gap]],"")</f>
        <v/>
      </c>
      <c r="B48" s="20" cm="1">
        <f t="array" ref="B48">IF(Table2[[#This Row],[Max_num_drones]:[Max_num_drones]]=3,Table2[[#This Row],[Gap]:[Gap]],"")</f>
        <v>0</v>
      </c>
      <c r="C48" s="20" t="str" cm="1">
        <f t="array" ref="C48">IF(Table2[[#This Row],[Max_num_drones]:[Max_num_drones]]=4,Table2[[#This Row],[Gap]:[Gap]],"")</f>
        <v/>
      </c>
      <c r="D48" s="20" t="str" cm="1">
        <f t="array" ref="D48">IF(Table2[[#This Row],[Max_num_drones]:[Max_num_drones]]=5,Table2[[#This Row],[Gap]:[Gap]],"")</f>
        <v/>
      </c>
    </row>
    <row r="49" spans="1:4">
      <c r="A49" s="20" t="str" cm="1">
        <f t="array" ref="A49">IF(Table2[[#This Row],[Max_num_drones]:[Max_num_drones]]=2,Table2[[#This Row],[Gap]:[Gap]],"")</f>
        <v/>
      </c>
      <c r="B49" s="20" cm="1">
        <f t="array" ref="B49">IF(Table2[[#This Row],[Max_num_drones]:[Max_num_drones]]=3,Table2[[#This Row],[Gap]:[Gap]],"")</f>
        <v>0</v>
      </c>
      <c r="C49" s="20" t="str" cm="1">
        <f t="array" ref="C49">IF(Table2[[#This Row],[Max_num_drones]:[Max_num_drones]]=4,Table2[[#This Row],[Gap]:[Gap]],"")</f>
        <v/>
      </c>
      <c r="D49" s="20" t="str" cm="1">
        <f t="array" ref="D49">IF(Table2[[#This Row],[Max_num_drones]:[Max_num_drones]]=5,Table2[[#This Row],[Gap]:[Gap]],"")</f>
        <v/>
      </c>
    </row>
    <row r="50" spans="1:4">
      <c r="A50" s="20" t="str" cm="1">
        <f t="array" ref="A50">IF(Table2[[#This Row],[Max_num_drones]:[Max_num_drones]]=2,Table2[[#This Row],[Gap]:[Gap]],"")</f>
        <v/>
      </c>
      <c r="B50" s="20" cm="1">
        <f t="array" ref="B50">IF(Table2[[#This Row],[Max_num_drones]:[Max_num_drones]]=3,Table2[[#This Row],[Gap]:[Gap]],"")</f>
        <v>0</v>
      </c>
      <c r="C50" s="20" t="str" cm="1">
        <f t="array" ref="C50">IF(Table2[[#This Row],[Max_num_drones]:[Max_num_drones]]=4,Table2[[#This Row],[Gap]:[Gap]],"")</f>
        <v/>
      </c>
      <c r="D50" s="20" t="str" cm="1">
        <f t="array" ref="D50">IF(Table2[[#This Row],[Max_num_drones]:[Max_num_drones]]=5,Table2[[#This Row],[Gap]:[Gap]],"")</f>
        <v/>
      </c>
    </row>
    <row r="51" spans="1:4">
      <c r="A51" s="20" t="str" cm="1">
        <f t="array" ref="A51">IF(Table2[[#This Row],[Max_num_drones]:[Max_num_drones]]=2,Table2[[#This Row],[Gap]:[Gap]],"")</f>
        <v/>
      </c>
      <c r="B51" s="20" cm="1">
        <f t="array" ref="B51">IF(Table2[[#This Row],[Max_num_drones]:[Max_num_drones]]=3,Table2[[#This Row],[Gap]:[Gap]],"")</f>
        <v>0</v>
      </c>
      <c r="C51" s="20" t="str" cm="1">
        <f t="array" ref="C51">IF(Table2[[#This Row],[Max_num_drones]:[Max_num_drones]]=4,Table2[[#This Row],[Gap]:[Gap]],"")</f>
        <v/>
      </c>
      <c r="D51" s="20" t="str" cm="1">
        <f t="array" ref="D51">IF(Table2[[#This Row],[Max_num_drones]:[Max_num_drones]]=5,Table2[[#This Row],[Gap]:[Gap]],"")</f>
        <v/>
      </c>
    </row>
    <row r="52" spans="1:4">
      <c r="A52" s="20" t="str" cm="1">
        <f t="array" ref="A52">IF(Table2[[#This Row],[Max_num_drones]:[Max_num_drones]]=2,Table2[[#This Row],[Gap]:[Gap]],"")</f>
        <v/>
      </c>
      <c r="B52" s="20" t="str" cm="1">
        <f t="array" ref="B52">IF(Table2[[#This Row],[Max_num_drones]:[Max_num_drones]]=3,Table2[[#This Row],[Gap]:[Gap]],"")</f>
        <v/>
      </c>
      <c r="C52" s="20" cm="1">
        <f t="array" ref="C52">IF(Table2[[#This Row],[Max_num_drones]:[Max_num_drones]]=4,Table2[[#This Row],[Gap]:[Gap]],"")</f>
        <v>0</v>
      </c>
      <c r="D52" s="20" t="str" cm="1">
        <f t="array" ref="D52">IF(Table2[[#This Row],[Max_num_drones]:[Max_num_drones]]=5,Table2[[#This Row],[Gap]:[Gap]],"")</f>
        <v/>
      </c>
    </row>
    <row r="53" spans="1:4">
      <c r="A53" s="20" t="str" cm="1">
        <f t="array" ref="A53">IF(Table2[[#This Row],[Max_num_drones]:[Max_num_drones]]=2,Table2[[#This Row],[Gap]:[Gap]],"")</f>
        <v/>
      </c>
      <c r="B53" s="20" t="str" cm="1">
        <f t="array" ref="B53">IF(Table2[[#This Row],[Max_num_drones]:[Max_num_drones]]=3,Table2[[#This Row],[Gap]:[Gap]],"")</f>
        <v/>
      </c>
      <c r="C53" s="20" cm="1">
        <f t="array" ref="C53">IF(Table2[[#This Row],[Max_num_drones]:[Max_num_drones]]=4,Table2[[#This Row],[Gap]:[Gap]],"")</f>
        <v>0</v>
      </c>
      <c r="D53" s="20" t="str" cm="1">
        <f t="array" ref="D53">IF(Table2[[#This Row],[Max_num_drones]:[Max_num_drones]]=5,Table2[[#This Row],[Gap]:[Gap]],"")</f>
        <v/>
      </c>
    </row>
    <row r="54" spans="1:4">
      <c r="A54" s="20" t="str" cm="1">
        <f t="array" ref="A54">IF(Table2[[#This Row],[Max_num_drones]:[Max_num_drones]]=2,Table2[[#This Row],[Gap]:[Gap]],"")</f>
        <v/>
      </c>
      <c r="B54" s="20" t="str" cm="1">
        <f t="array" ref="B54">IF(Table2[[#This Row],[Max_num_drones]:[Max_num_drones]]=3,Table2[[#This Row],[Gap]:[Gap]],"")</f>
        <v/>
      </c>
      <c r="C54" s="20" cm="1">
        <f t="array" ref="C54">IF(Table2[[#This Row],[Max_num_drones]:[Max_num_drones]]=4,Table2[[#This Row],[Gap]:[Gap]],"")</f>
        <v>0</v>
      </c>
      <c r="D54" s="20" t="str" cm="1">
        <f t="array" ref="D54">IF(Table2[[#This Row],[Max_num_drones]:[Max_num_drones]]=5,Table2[[#This Row],[Gap]:[Gap]],"")</f>
        <v/>
      </c>
    </row>
    <row r="55" spans="1:4">
      <c r="A55" s="20" t="str" cm="1">
        <f t="array" ref="A55">IF(Table2[[#This Row],[Max_num_drones]:[Max_num_drones]]=2,Table2[[#This Row],[Gap]:[Gap]],"")</f>
        <v/>
      </c>
      <c r="B55" s="20" t="str" cm="1">
        <f t="array" ref="B55">IF(Table2[[#This Row],[Max_num_drones]:[Max_num_drones]]=3,Table2[[#This Row],[Gap]:[Gap]],"")</f>
        <v/>
      </c>
      <c r="C55" s="20" cm="1">
        <f t="array" ref="C55">IF(Table2[[#This Row],[Max_num_drones]:[Max_num_drones]]=4,Table2[[#This Row],[Gap]:[Gap]],"")</f>
        <v>0</v>
      </c>
      <c r="D55" s="20" t="str" cm="1">
        <f t="array" ref="D55">IF(Table2[[#This Row],[Max_num_drones]:[Max_num_drones]]=5,Table2[[#This Row],[Gap]:[Gap]],"")</f>
        <v/>
      </c>
    </row>
    <row r="56" spans="1:4">
      <c r="A56" s="20" t="str" cm="1">
        <f t="array" ref="A56">IF(Table2[[#This Row],[Max_num_drones]:[Max_num_drones]]=2,Table2[[#This Row],[Gap]:[Gap]],"")</f>
        <v/>
      </c>
      <c r="B56" s="20" t="str" cm="1">
        <f t="array" ref="B56">IF(Table2[[#This Row],[Max_num_drones]:[Max_num_drones]]=3,Table2[[#This Row],[Gap]:[Gap]],"")</f>
        <v/>
      </c>
      <c r="C56" s="20" cm="1">
        <f t="array" ref="C56">IF(Table2[[#This Row],[Max_num_drones]:[Max_num_drones]]=4,Table2[[#This Row],[Gap]:[Gap]],"")</f>
        <v>0</v>
      </c>
      <c r="D56" s="20" t="str" cm="1">
        <f t="array" ref="D56">IF(Table2[[#This Row],[Max_num_drones]:[Max_num_drones]]=5,Table2[[#This Row],[Gap]:[Gap]],"")</f>
        <v/>
      </c>
    </row>
    <row r="57" spans="1:4">
      <c r="A57" s="20" t="str" cm="1">
        <f t="array" ref="A57">IF(Table2[[#This Row],[Max_num_drones]:[Max_num_drones]]=2,Table2[[#This Row],[Gap]:[Gap]],"")</f>
        <v/>
      </c>
      <c r="B57" s="20" t="str" cm="1">
        <f t="array" ref="B57">IF(Table2[[#This Row],[Max_num_drones]:[Max_num_drones]]=3,Table2[[#This Row],[Gap]:[Gap]],"")</f>
        <v/>
      </c>
      <c r="C57" s="20" t="str" cm="1">
        <f t="array" ref="C57">IF(Table2[[#This Row],[Max_num_drones]:[Max_num_drones]]=4,Table2[[#This Row],[Gap]:[Gap]],"")</f>
        <v/>
      </c>
      <c r="D57" s="20" cm="1">
        <f t="array" ref="D57">IF(Table2[[#This Row],[Max_num_drones]:[Max_num_drones]]=5,Table2[[#This Row],[Gap]:[Gap]],"")</f>
        <v>0</v>
      </c>
    </row>
    <row r="58" spans="1:4">
      <c r="A58" s="20" t="str" cm="1">
        <f t="array" ref="A58">IF(Table2[[#This Row],[Max_num_drones]:[Max_num_drones]]=2,Table2[[#This Row],[Gap]:[Gap]],"")</f>
        <v/>
      </c>
      <c r="B58" s="20" t="str" cm="1">
        <f t="array" ref="B58">IF(Table2[[#This Row],[Max_num_drones]:[Max_num_drones]]=3,Table2[[#This Row],[Gap]:[Gap]],"")</f>
        <v/>
      </c>
      <c r="C58" s="20" t="str" cm="1">
        <f t="array" ref="C58">IF(Table2[[#This Row],[Max_num_drones]:[Max_num_drones]]=4,Table2[[#This Row],[Gap]:[Gap]],"")</f>
        <v/>
      </c>
      <c r="D58" s="20" cm="1">
        <f t="array" ref="D58">IF(Table2[[#This Row],[Max_num_drones]:[Max_num_drones]]=5,Table2[[#This Row],[Gap]:[Gap]],"")</f>
        <v>0</v>
      </c>
    </row>
    <row r="59" spans="1:4">
      <c r="A59" s="20" t="str" cm="1">
        <f t="array" ref="A59">IF(Table2[[#This Row],[Max_num_drones]:[Max_num_drones]]=2,Table2[[#This Row],[Gap]:[Gap]],"")</f>
        <v/>
      </c>
      <c r="B59" s="20" t="str" cm="1">
        <f t="array" ref="B59">IF(Table2[[#This Row],[Max_num_drones]:[Max_num_drones]]=3,Table2[[#This Row],[Gap]:[Gap]],"")</f>
        <v/>
      </c>
      <c r="C59" s="20" t="str" cm="1">
        <f t="array" ref="C59">IF(Table2[[#This Row],[Max_num_drones]:[Max_num_drones]]=4,Table2[[#This Row],[Gap]:[Gap]],"")</f>
        <v/>
      </c>
      <c r="D59" s="20" cm="1">
        <f t="array" ref="D59">IF(Table2[[#This Row],[Max_num_drones]:[Max_num_drones]]=5,Table2[[#This Row],[Gap]:[Gap]],"")</f>
        <v>0</v>
      </c>
    </row>
    <row r="60" spans="1:4">
      <c r="A60" s="20" t="str" cm="1">
        <f t="array" ref="A60">IF(Table2[[#This Row],[Max_num_drones]:[Max_num_drones]]=2,Table2[[#This Row],[Gap]:[Gap]],"")</f>
        <v/>
      </c>
      <c r="B60" s="20" t="str" cm="1">
        <f t="array" ref="B60">IF(Table2[[#This Row],[Max_num_drones]:[Max_num_drones]]=3,Table2[[#This Row],[Gap]:[Gap]],"")</f>
        <v/>
      </c>
      <c r="C60" s="20" t="str" cm="1">
        <f t="array" ref="C60">IF(Table2[[#This Row],[Max_num_drones]:[Max_num_drones]]=4,Table2[[#This Row],[Gap]:[Gap]],"")</f>
        <v/>
      </c>
      <c r="D60" s="20" cm="1">
        <f t="array" ref="D60">IF(Table2[[#This Row],[Max_num_drones]:[Max_num_drones]]=5,Table2[[#This Row],[Gap]:[Gap]],"")</f>
        <v>0</v>
      </c>
    </row>
    <row r="61" spans="1:4">
      <c r="A61" s="20" t="str" cm="1">
        <f t="array" ref="A61">IF(Table2[[#This Row],[Max_num_drones]:[Max_num_drones]]=2,Table2[[#This Row],[Gap]:[Gap]],"")</f>
        <v/>
      </c>
      <c r="B61" s="20" t="str" cm="1">
        <f t="array" ref="B61">IF(Table2[[#This Row],[Max_num_drones]:[Max_num_drones]]=3,Table2[[#This Row],[Gap]:[Gap]],"")</f>
        <v/>
      </c>
      <c r="C61" s="20" t="str" cm="1">
        <f t="array" ref="C61">IF(Table2[[#This Row],[Max_num_drones]:[Max_num_drones]]=4,Table2[[#This Row],[Gap]:[Gap]],"")</f>
        <v/>
      </c>
      <c r="D61" s="20" cm="1">
        <f t="array" ref="D61">IF(Table2[[#This Row],[Max_num_drones]:[Max_num_drones]]=5,Table2[[#This Row],[Gap]:[Gap]],"")</f>
        <v>0</v>
      </c>
    </row>
    <row r="62" spans="1:4">
      <c r="A62" s="20" cm="1">
        <f t="array" ref="A62">IF(Table2[[#This Row],[Max_num_drones]:[Max_num_drones]]=2,Table2[[#This Row],[Gap]:[Gap]],"")</f>
        <v>0</v>
      </c>
      <c r="B62" s="20" t="str" cm="1">
        <f t="array" ref="B62">IF(Table2[[#This Row],[Max_num_drones]:[Max_num_drones]]=3,Table2[[#This Row],[Gap]:[Gap]],"")</f>
        <v/>
      </c>
      <c r="C62" s="20" t="str" cm="1">
        <f t="array" ref="C62">IF(Table2[[#This Row],[Max_num_drones]:[Max_num_drones]]=4,Table2[[#This Row],[Gap]:[Gap]],"")</f>
        <v/>
      </c>
      <c r="D62" s="20" t="str" cm="1">
        <f t="array" ref="D62">IF(Table2[[#This Row],[Max_num_drones]:[Max_num_drones]]=5,Table2[[#This Row],[Gap]:[Gap]],"")</f>
        <v/>
      </c>
    </row>
    <row r="63" spans="1:4">
      <c r="A63" s="20" cm="1">
        <f t="array" ref="A63">IF(Table2[[#This Row],[Max_num_drones]:[Max_num_drones]]=2,Table2[[#This Row],[Gap]:[Gap]],"")</f>
        <v>0</v>
      </c>
      <c r="B63" s="20" t="str" cm="1">
        <f t="array" ref="B63">IF(Table2[[#This Row],[Max_num_drones]:[Max_num_drones]]=3,Table2[[#This Row],[Gap]:[Gap]],"")</f>
        <v/>
      </c>
      <c r="C63" s="20" t="str" cm="1">
        <f t="array" ref="C63">IF(Table2[[#This Row],[Max_num_drones]:[Max_num_drones]]=4,Table2[[#This Row],[Gap]:[Gap]],"")</f>
        <v/>
      </c>
      <c r="D63" s="20" t="str" cm="1">
        <f t="array" ref="D63">IF(Table2[[#This Row],[Max_num_drones]:[Max_num_drones]]=5,Table2[[#This Row],[Gap]:[Gap]],"")</f>
        <v/>
      </c>
    </row>
    <row r="64" spans="1:4">
      <c r="A64" s="20" cm="1">
        <f t="array" ref="A64">IF(Table2[[#This Row],[Max_num_drones]:[Max_num_drones]]=2,Table2[[#This Row],[Gap]:[Gap]],"")</f>
        <v>0</v>
      </c>
      <c r="B64" s="20" t="str" cm="1">
        <f t="array" ref="B64">IF(Table2[[#This Row],[Max_num_drones]:[Max_num_drones]]=3,Table2[[#This Row],[Gap]:[Gap]],"")</f>
        <v/>
      </c>
      <c r="C64" s="20" t="str" cm="1">
        <f t="array" ref="C64">IF(Table2[[#This Row],[Max_num_drones]:[Max_num_drones]]=4,Table2[[#This Row],[Gap]:[Gap]],"")</f>
        <v/>
      </c>
      <c r="D64" s="20" t="str" cm="1">
        <f t="array" ref="D64">IF(Table2[[#This Row],[Max_num_drones]:[Max_num_drones]]=5,Table2[[#This Row],[Gap]:[Gap]],"")</f>
        <v/>
      </c>
    </row>
    <row r="65" spans="1:4">
      <c r="A65" s="20" cm="1">
        <f t="array" ref="A65">IF(Table2[[#This Row],[Max_num_drones]:[Max_num_drones]]=2,Table2[[#This Row],[Gap]:[Gap]],"")</f>
        <v>0</v>
      </c>
      <c r="B65" s="20" t="str" cm="1">
        <f t="array" ref="B65">IF(Table2[[#This Row],[Max_num_drones]:[Max_num_drones]]=3,Table2[[#This Row],[Gap]:[Gap]],"")</f>
        <v/>
      </c>
      <c r="C65" s="20" t="str" cm="1">
        <f t="array" ref="C65">IF(Table2[[#This Row],[Max_num_drones]:[Max_num_drones]]=4,Table2[[#This Row],[Gap]:[Gap]],"")</f>
        <v/>
      </c>
      <c r="D65" s="20" t="str" cm="1">
        <f t="array" ref="D65">IF(Table2[[#This Row],[Max_num_drones]:[Max_num_drones]]=5,Table2[[#This Row],[Gap]:[Gap]],"")</f>
        <v/>
      </c>
    </row>
    <row r="66" spans="1:4">
      <c r="A66" s="20" cm="1">
        <f t="array" ref="A66">IF(Table2[[#This Row],[Max_num_drones]:[Max_num_drones]]=2,Table2[[#This Row],[Gap]:[Gap]],"")</f>
        <v>0</v>
      </c>
      <c r="B66" s="20" t="str" cm="1">
        <f t="array" ref="B66">IF(Table2[[#This Row],[Max_num_drones]:[Max_num_drones]]=3,Table2[[#This Row],[Gap]:[Gap]],"")</f>
        <v/>
      </c>
      <c r="C66" s="20" t="str" cm="1">
        <f t="array" ref="C66">IF(Table2[[#This Row],[Max_num_drones]:[Max_num_drones]]=4,Table2[[#This Row],[Gap]:[Gap]],"")</f>
        <v/>
      </c>
      <c r="D66" s="20" t="str" cm="1">
        <f t="array" ref="D66">IF(Table2[[#This Row],[Max_num_drones]:[Max_num_drones]]=5,Table2[[#This Row],[Gap]:[Gap]],"")</f>
        <v/>
      </c>
    </row>
    <row r="67" spans="1:4">
      <c r="A67" s="20" t="str" cm="1">
        <f t="array" ref="A67">IF(Table2[[#This Row],[Max_num_drones]:[Max_num_drones]]=2,Table2[[#This Row],[Gap]:[Gap]],"")</f>
        <v/>
      </c>
      <c r="B67" s="20" cm="1">
        <f t="array" ref="B67">IF(Table2[[#This Row],[Max_num_drones]:[Max_num_drones]]=3,Table2[[#This Row],[Gap]:[Gap]],"")</f>
        <v>0</v>
      </c>
      <c r="C67" s="20" t="str" cm="1">
        <f t="array" ref="C67">IF(Table2[[#This Row],[Max_num_drones]:[Max_num_drones]]=4,Table2[[#This Row],[Gap]:[Gap]],"")</f>
        <v/>
      </c>
      <c r="D67" s="20" t="str" cm="1">
        <f t="array" ref="D67">IF(Table2[[#This Row],[Max_num_drones]:[Max_num_drones]]=5,Table2[[#This Row],[Gap]:[Gap]],"")</f>
        <v/>
      </c>
    </row>
    <row r="68" spans="1:4">
      <c r="A68" s="20" t="str" cm="1">
        <f t="array" ref="A68">IF(Table2[[#This Row],[Max_num_drones]:[Max_num_drones]]=2,Table2[[#This Row],[Gap]:[Gap]],"")</f>
        <v/>
      </c>
      <c r="B68" s="20" cm="1">
        <f t="array" ref="B68">IF(Table2[[#This Row],[Max_num_drones]:[Max_num_drones]]=3,Table2[[#This Row],[Gap]:[Gap]],"")</f>
        <v>0</v>
      </c>
      <c r="C68" s="20" t="str" cm="1">
        <f t="array" ref="C68">IF(Table2[[#This Row],[Max_num_drones]:[Max_num_drones]]=4,Table2[[#This Row],[Gap]:[Gap]],"")</f>
        <v/>
      </c>
      <c r="D68" s="20" t="str" cm="1">
        <f t="array" ref="D68">IF(Table2[[#This Row],[Max_num_drones]:[Max_num_drones]]=5,Table2[[#This Row],[Gap]:[Gap]],"")</f>
        <v/>
      </c>
    </row>
    <row r="69" spans="1:4">
      <c r="A69" s="20" t="str" cm="1">
        <f t="array" ref="A69">IF(Table2[[#This Row],[Max_num_drones]:[Max_num_drones]]=2,Table2[[#This Row],[Gap]:[Gap]],"")</f>
        <v/>
      </c>
      <c r="B69" s="20" cm="1">
        <f t="array" ref="B69">IF(Table2[[#This Row],[Max_num_drones]:[Max_num_drones]]=3,Table2[[#This Row],[Gap]:[Gap]],"")</f>
        <v>0</v>
      </c>
      <c r="C69" s="20" t="str" cm="1">
        <f t="array" ref="C69">IF(Table2[[#This Row],[Max_num_drones]:[Max_num_drones]]=4,Table2[[#This Row],[Gap]:[Gap]],"")</f>
        <v/>
      </c>
      <c r="D69" s="20" t="str" cm="1">
        <f t="array" ref="D69">IF(Table2[[#This Row],[Max_num_drones]:[Max_num_drones]]=5,Table2[[#This Row],[Gap]:[Gap]],"")</f>
        <v/>
      </c>
    </row>
    <row r="70" spans="1:4">
      <c r="A70" s="20" t="str" cm="1">
        <f t="array" ref="A70">IF(Table2[[#This Row],[Max_num_drones]:[Max_num_drones]]=2,Table2[[#This Row],[Gap]:[Gap]],"")</f>
        <v/>
      </c>
      <c r="B70" s="20" cm="1">
        <f t="array" ref="B70">IF(Table2[[#This Row],[Max_num_drones]:[Max_num_drones]]=3,Table2[[#This Row],[Gap]:[Gap]],"")</f>
        <v>0</v>
      </c>
      <c r="C70" s="20" t="str" cm="1">
        <f t="array" ref="C70">IF(Table2[[#This Row],[Max_num_drones]:[Max_num_drones]]=4,Table2[[#This Row],[Gap]:[Gap]],"")</f>
        <v/>
      </c>
      <c r="D70" s="20" t="str" cm="1">
        <f t="array" ref="D70">IF(Table2[[#This Row],[Max_num_drones]:[Max_num_drones]]=5,Table2[[#This Row],[Gap]:[Gap]],"")</f>
        <v/>
      </c>
    </row>
    <row r="71" spans="1:4">
      <c r="A71" s="20" t="str" cm="1">
        <f t="array" ref="A71">IF(Table2[[#This Row],[Max_num_drones]:[Max_num_drones]]=2,Table2[[#This Row],[Gap]:[Gap]],"")</f>
        <v/>
      </c>
      <c r="B71" s="20" cm="1">
        <f t="array" ref="B71">IF(Table2[[#This Row],[Max_num_drones]:[Max_num_drones]]=3,Table2[[#This Row],[Gap]:[Gap]],"")</f>
        <v>0</v>
      </c>
      <c r="C71" s="20" t="str" cm="1">
        <f t="array" ref="C71">IF(Table2[[#This Row],[Max_num_drones]:[Max_num_drones]]=4,Table2[[#This Row],[Gap]:[Gap]],"")</f>
        <v/>
      </c>
      <c r="D71" s="20" t="str" cm="1">
        <f t="array" ref="D71">IF(Table2[[#This Row],[Max_num_drones]:[Max_num_drones]]=5,Table2[[#This Row],[Gap]:[Gap]],"")</f>
        <v/>
      </c>
    </row>
    <row r="72" spans="1:4">
      <c r="A72" s="20" t="str" cm="1">
        <f t="array" ref="A72">IF(Table2[[#This Row],[Max_num_drones]:[Max_num_drones]]=2,Table2[[#This Row],[Gap]:[Gap]],"")</f>
        <v/>
      </c>
      <c r="B72" s="20" t="str" cm="1">
        <f t="array" ref="B72">IF(Table2[[#This Row],[Max_num_drones]:[Max_num_drones]]=3,Table2[[#This Row],[Gap]:[Gap]],"")</f>
        <v/>
      </c>
      <c r="C72" s="20" cm="1">
        <f t="array" ref="C72">IF(Table2[[#This Row],[Max_num_drones]:[Max_num_drones]]=4,Table2[[#This Row],[Gap]:[Gap]],"")</f>
        <v>0</v>
      </c>
      <c r="D72" s="20" t="str" cm="1">
        <f t="array" ref="D72">IF(Table2[[#This Row],[Max_num_drones]:[Max_num_drones]]=5,Table2[[#This Row],[Gap]:[Gap]],"")</f>
        <v/>
      </c>
    </row>
    <row r="73" spans="1:4">
      <c r="A73" s="20" t="str" cm="1">
        <f t="array" ref="A73">IF(Table2[[#This Row],[Max_num_drones]:[Max_num_drones]]=2,Table2[[#This Row],[Gap]:[Gap]],"")</f>
        <v/>
      </c>
      <c r="B73" s="20" t="str" cm="1">
        <f t="array" ref="B73">IF(Table2[[#This Row],[Max_num_drones]:[Max_num_drones]]=3,Table2[[#This Row],[Gap]:[Gap]],"")</f>
        <v/>
      </c>
      <c r="C73" s="20" cm="1">
        <f t="array" ref="C73">IF(Table2[[#This Row],[Max_num_drones]:[Max_num_drones]]=4,Table2[[#This Row],[Gap]:[Gap]],"")</f>
        <v>0</v>
      </c>
      <c r="D73" s="20" t="str" cm="1">
        <f t="array" ref="D73">IF(Table2[[#This Row],[Max_num_drones]:[Max_num_drones]]=5,Table2[[#This Row],[Gap]:[Gap]],"")</f>
        <v/>
      </c>
    </row>
    <row r="74" spans="1:4">
      <c r="A74" s="20" t="str" cm="1">
        <f t="array" ref="A74">IF(Table2[[#This Row],[Max_num_drones]:[Max_num_drones]]=2,Table2[[#This Row],[Gap]:[Gap]],"")</f>
        <v/>
      </c>
      <c r="B74" s="20" t="str" cm="1">
        <f t="array" ref="B74">IF(Table2[[#This Row],[Max_num_drones]:[Max_num_drones]]=3,Table2[[#This Row],[Gap]:[Gap]],"")</f>
        <v/>
      </c>
      <c r="C74" s="20" cm="1">
        <f t="array" ref="C74">IF(Table2[[#This Row],[Max_num_drones]:[Max_num_drones]]=4,Table2[[#This Row],[Gap]:[Gap]],"")</f>
        <v>0</v>
      </c>
      <c r="D74" s="20" t="str" cm="1">
        <f t="array" ref="D74">IF(Table2[[#This Row],[Max_num_drones]:[Max_num_drones]]=5,Table2[[#This Row],[Gap]:[Gap]],"")</f>
        <v/>
      </c>
    </row>
    <row r="75" spans="1:4">
      <c r="A75" s="20" t="str" cm="1">
        <f t="array" ref="A75">IF(Table2[[#This Row],[Max_num_drones]:[Max_num_drones]]=2,Table2[[#This Row],[Gap]:[Gap]],"")</f>
        <v/>
      </c>
      <c r="B75" s="20" t="str" cm="1">
        <f t="array" ref="B75">IF(Table2[[#This Row],[Max_num_drones]:[Max_num_drones]]=3,Table2[[#This Row],[Gap]:[Gap]],"")</f>
        <v/>
      </c>
      <c r="C75" s="20" cm="1">
        <f t="array" ref="C75">IF(Table2[[#This Row],[Max_num_drones]:[Max_num_drones]]=4,Table2[[#This Row],[Gap]:[Gap]],"")</f>
        <v>0</v>
      </c>
      <c r="D75" s="20" t="str" cm="1">
        <f t="array" ref="D75">IF(Table2[[#This Row],[Max_num_drones]:[Max_num_drones]]=5,Table2[[#This Row],[Gap]:[Gap]],"")</f>
        <v/>
      </c>
    </row>
    <row r="76" spans="1:4">
      <c r="A76" s="20" t="str" cm="1">
        <f t="array" ref="A76">IF(Table2[[#This Row],[Max_num_drones]:[Max_num_drones]]=2,Table2[[#This Row],[Gap]:[Gap]],"")</f>
        <v/>
      </c>
      <c r="B76" s="20" t="str" cm="1">
        <f t="array" ref="B76">IF(Table2[[#This Row],[Max_num_drones]:[Max_num_drones]]=3,Table2[[#This Row],[Gap]:[Gap]],"")</f>
        <v/>
      </c>
      <c r="C76" s="20" cm="1">
        <f t="array" ref="C76">IF(Table2[[#This Row],[Max_num_drones]:[Max_num_drones]]=4,Table2[[#This Row],[Gap]:[Gap]],"")</f>
        <v>0</v>
      </c>
      <c r="D76" s="20" t="str" cm="1">
        <f t="array" ref="D76">IF(Table2[[#This Row],[Max_num_drones]:[Max_num_drones]]=5,Table2[[#This Row],[Gap]:[Gap]],"")</f>
        <v/>
      </c>
    </row>
    <row r="77" spans="1:4">
      <c r="A77" s="20" t="str" cm="1">
        <f t="array" ref="A77">IF(Table2[[#This Row],[Max_num_drones]:[Max_num_drones]]=2,Table2[[#This Row],[Gap]:[Gap]],"")</f>
        <v/>
      </c>
      <c r="B77" s="20" t="str" cm="1">
        <f t="array" ref="B77">IF(Table2[[#This Row],[Max_num_drones]:[Max_num_drones]]=3,Table2[[#This Row],[Gap]:[Gap]],"")</f>
        <v/>
      </c>
      <c r="C77" s="20" t="str" cm="1">
        <f t="array" ref="C77">IF(Table2[[#This Row],[Max_num_drones]:[Max_num_drones]]=4,Table2[[#This Row],[Gap]:[Gap]],"")</f>
        <v/>
      </c>
      <c r="D77" s="20" cm="1">
        <f t="array" ref="D77">IF(Table2[[#This Row],[Max_num_drones]:[Max_num_drones]]=5,Table2[[#This Row],[Gap]:[Gap]],"")</f>
        <v>0</v>
      </c>
    </row>
    <row r="78" spans="1:4">
      <c r="A78" s="20" t="str" cm="1">
        <f t="array" ref="A78">IF(Table2[[#This Row],[Max_num_drones]:[Max_num_drones]]=2,Table2[[#This Row],[Gap]:[Gap]],"")</f>
        <v/>
      </c>
      <c r="B78" s="20" t="str" cm="1">
        <f t="array" ref="B78">IF(Table2[[#This Row],[Max_num_drones]:[Max_num_drones]]=3,Table2[[#This Row],[Gap]:[Gap]],"")</f>
        <v/>
      </c>
      <c r="C78" s="20" t="str" cm="1">
        <f t="array" ref="C78">IF(Table2[[#This Row],[Max_num_drones]:[Max_num_drones]]=4,Table2[[#This Row],[Gap]:[Gap]],"")</f>
        <v/>
      </c>
      <c r="D78" s="20" cm="1">
        <f t="array" ref="D78">IF(Table2[[#This Row],[Max_num_drones]:[Max_num_drones]]=5,Table2[[#This Row],[Gap]:[Gap]],"")</f>
        <v>0</v>
      </c>
    </row>
    <row r="79" spans="1:4">
      <c r="A79" s="20" t="str" cm="1">
        <f t="array" ref="A79">IF(Table2[[#This Row],[Max_num_drones]:[Max_num_drones]]=2,Table2[[#This Row],[Gap]:[Gap]],"")</f>
        <v/>
      </c>
      <c r="B79" s="20" t="str" cm="1">
        <f t="array" ref="B79">IF(Table2[[#This Row],[Max_num_drones]:[Max_num_drones]]=3,Table2[[#This Row],[Gap]:[Gap]],"")</f>
        <v/>
      </c>
      <c r="C79" s="20" t="str" cm="1">
        <f t="array" ref="C79">IF(Table2[[#This Row],[Max_num_drones]:[Max_num_drones]]=4,Table2[[#This Row],[Gap]:[Gap]],"")</f>
        <v/>
      </c>
      <c r="D79" s="20" cm="1">
        <f t="array" ref="D79">IF(Table2[[#This Row],[Max_num_drones]:[Max_num_drones]]=5,Table2[[#This Row],[Gap]:[Gap]],"")</f>
        <v>0</v>
      </c>
    </row>
    <row r="80" spans="1:4">
      <c r="A80" s="20" t="str" cm="1">
        <f t="array" ref="A80">IF(Table2[[#This Row],[Max_num_drones]:[Max_num_drones]]=2,Table2[[#This Row],[Gap]:[Gap]],"")</f>
        <v/>
      </c>
      <c r="B80" s="20" t="str" cm="1">
        <f t="array" ref="B80">IF(Table2[[#This Row],[Max_num_drones]:[Max_num_drones]]=3,Table2[[#This Row],[Gap]:[Gap]],"")</f>
        <v/>
      </c>
      <c r="C80" s="20" t="str" cm="1">
        <f t="array" ref="C80">IF(Table2[[#This Row],[Max_num_drones]:[Max_num_drones]]=4,Table2[[#This Row],[Gap]:[Gap]],"")</f>
        <v/>
      </c>
      <c r="D80" s="20" cm="1">
        <f t="array" ref="D80">IF(Table2[[#This Row],[Max_num_drones]:[Max_num_drones]]=5,Table2[[#This Row],[Gap]:[Gap]],"")</f>
        <v>0</v>
      </c>
    </row>
    <row r="81" spans="1:4">
      <c r="A81" s="20" t="str" cm="1">
        <f t="array" ref="A81">IF(Table2[[#This Row],[Max_num_drones]:[Max_num_drones]]=2,Table2[[#This Row],[Gap]:[Gap]],"")</f>
        <v/>
      </c>
      <c r="B81" s="20" t="str" cm="1">
        <f t="array" ref="B81">IF(Table2[[#This Row],[Max_num_drones]:[Max_num_drones]]=3,Table2[[#This Row],[Gap]:[Gap]],"")</f>
        <v/>
      </c>
      <c r="C81" s="20" t="str" cm="1">
        <f t="array" ref="C81">IF(Table2[[#This Row],[Max_num_drones]:[Max_num_drones]]=4,Table2[[#This Row],[Gap]:[Gap]],"")</f>
        <v/>
      </c>
      <c r="D81" s="20" cm="1">
        <f t="array" ref="D81">IF(Table2[[#This Row],[Max_num_drones]:[Max_num_drones]]=5,Table2[[#This Row],[Gap]:[Gap]],"")</f>
        <v>0</v>
      </c>
    </row>
    <row r="82" spans="1:4">
      <c r="A82" s="20" cm="1">
        <f t="array" ref="A82">IF(Table2[[#This Row],[Max_num_drones]:[Max_num_drones]]=2,Table2[[#This Row],[Gap]:[Gap]],"")</f>
        <v>0</v>
      </c>
      <c r="B82" s="20" t="str" cm="1">
        <f t="array" ref="B82">IF(Table2[[#This Row],[Max_num_drones]:[Max_num_drones]]=3,Table2[[#This Row],[Gap]:[Gap]],"")</f>
        <v/>
      </c>
      <c r="C82" s="20" t="str" cm="1">
        <f t="array" ref="C82">IF(Table2[[#This Row],[Max_num_drones]:[Max_num_drones]]=4,Table2[[#This Row],[Gap]:[Gap]],"")</f>
        <v/>
      </c>
      <c r="D82" s="20" t="str" cm="1">
        <f t="array" ref="D82">IF(Table2[[#This Row],[Max_num_drones]:[Max_num_drones]]=5,Table2[[#This Row],[Gap]:[Gap]],"")</f>
        <v/>
      </c>
    </row>
    <row r="83" spans="1:4">
      <c r="A83" s="20" cm="1">
        <f t="array" ref="A83">IF(Table2[[#This Row],[Max_num_drones]:[Max_num_drones]]=2,Table2[[#This Row],[Gap]:[Gap]],"")</f>
        <v>0</v>
      </c>
      <c r="B83" s="20" t="str" cm="1">
        <f t="array" ref="B83">IF(Table2[[#This Row],[Max_num_drones]:[Max_num_drones]]=3,Table2[[#This Row],[Gap]:[Gap]],"")</f>
        <v/>
      </c>
      <c r="C83" s="20" t="str" cm="1">
        <f t="array" ref="C83">IF(Table2[[#This Row],[Max_num_drones]:[Max_num_drones]]=4,Table2[[#This Row],[Gap]:[Gap]],"")</f>
        <v/>
      </c>
      <c r="D83" s="20" t="str" cm="1">
        <f t="array" ref="D83">IF(Table2[[#This Row],[Max_num_drones]:[Max_num_drones]]=5,Table2[[#This Row],[Gap]:[Gap]],"")</f>
        <v/>
      </c>
    </row>
    <row r="84" spans="1:4">
      <c r="A84" s="20" cm="1">
        <f t="array" ref="A84">IF(Table2[[#This Row],[Max_num_drones]:[Max_num_drones]]=2,Table2[[#This Row],[Gap]:[Gap]],"")</f>
        <v>0</v>
      </c>
      <c r="B84" s="20" t="str" cm="1">
        <f t="array" ref="B84">IF(Table2[[#This Row],[Max_num_drones]:[Max_num_drones]]=3,Table2[[#This Row],[Gap]:[Gap]],"")</f>
        <v/>
      </c>
      <c r="C84" s="20" t="str" cm="1">
        <f t="array" ref="C84">IF(Table2[[#This Row],[Max_num_drones]:[Max_num_drones]]=4,Table2[[#This Row],[Gap]:[Gap]],"")</f>
        <v/>
      </c>
      <c r="D84" s="20" t="str" cm="1">
        <f t="array" ref="D84">IF(Table2[[#This Row],[Max_num_drones]:[Max_num_drones]]=5,Table2[[#This Row],[Gap]:[Gap]],"")</f>
        <v/>
      </c>
    </row>
    <row r="85" spans="1:4">
      <c r="A85" s="20" cm="1">
        <f t="array" ref="A85">IF(Table2[[#This Row],[Max_num_drones]:[Max_num_drones]]=2,Table2[[#This Row],[Gap]:[Gap]],"")</f>
        <v>0</v>
      </c>
      <c r="B85" s="20" t="str" cm="1">
        <f t="array" ref="B85">IF(Table2[[#This Row],[Max_num_drones]:[Max_num_drones]]=3,Table2[[#This Row],[Gap]:[Gap]],"")</f>
        <v/>
      </c>
      <c r="C85" s="20" t="str" cm="1">
        <f t="array" ref="C85">IF(Table2[[#This Row],[Max_num_drones]:[Max_num_drones]]=4,Table2[[#This Row],[Gap]:[Gap]],"")</f>
        <v/>
      </c>
      <c r="D85" s="20" t="str" cm="1">
        <f t="array" ref="D85">IF(Table2[[#This Row],[Max_num_drones]:[Max_num_drones]]=5,Table2[[#This Row],[Gap]:[Gap]],"")</f>
        <v/>
      </c>
    </row>
    <row r="86" spans="1:4">
      <c r="A86" s="20" cm="1">
        <f t="array" ref="A86">IF(Table2[[#This Row],[Max_num_drones]:[Max_num_drones]]=2,Table2[[#This Row],[Gap]:[Gap]],"")</f>
        <v>0</v>
      </c>
      <c r="B86" s="20" t="str" cm="1">
        <f t="array" ref="B86">IF(Table2[[#This Row],[Max_num_drones]:[Max_num_drones]]=3,Table2[[#This Row],[Gap]:[Gap]],"")</f>
        <v/>
      </c>
      <c r="C86" s="20" t="str" cm="1">
        <f t="array" ref="C86">IF(Table2[[#This Row],[Max_num_drones]:[Max_num_drones]]=4,Table2[[#This Row],[Gap]:[Gap]],"")</f>
        <v/>
      </c>
      <c r="D86" s="20" t="str" cm="1">
        <f t="array" ref="D86">IF(Table2[[#This Row],[Max_num_drones]:[Max_num_drones]]=5,Table2[[#This Row],[Gap]:[Gap]],"")</f>
        <v/>
      </c>
    </row>
    <row r="87" spans="1:4">
      <c r="A87" s="20" t="str" cm="1">
        <f t="array" ref="A87">IF(Table2[[#This Row],[Max_num_drones]:[Max_num_drones]]=2,Table2[[#This Row],[Gap]:[Gap]],"")</f>
        <v/>
      </c>
      <c r="B87" s="20" cm="1">
        <f t="array" ref="B87">IF(Table2[[#This Row],[Max_num_drones]:[Max_num_drones]]=3,Table2[[#This Row],[Gap]:[Gap]],"")</f>
        <v>0</v>
      </c>
      <c r="C87" s="20" t="str" cm="1">
        <f t="array" ref="C87">IF(Table2[[#This Row],[Max_num_drones]:[Max_num_drones]]=4,Table2[[#This Row],[Gap]:[Gap]],"")</f>
        <v/>
      </c>
      <c r="D87" s="20" t="str" cm="1">
        <f t="array" ref="D87">IF(Table2[[#This Row],[Max_num_drones]:[Max_num_drones]]=5,Table2[[#This Row],[Gap]:[Gap]],"")</f>
        <v/>
      </c>
    </row>
    <row r="88" spans="1:4">
      <c r="A88" s="20" t="str" cm="1">
        <f t="array" ref="A88">IF(Table2[[#This Row],[Max_num_drones]:[Max_num_drones]]=2,Table2[[#This Row],[Gap]:[Gap]],"")</f>
        <v/>
      </c>
      <c r="B88" s="20" cm="1">
        <f t="array" ref="B88">IF(Table2[[#This Row],[Max_num_drones]:[Max_num_drones]]=3,Table2[[#This Row],[Gap]:[Gap]],"")</f>
        <v>0</v>
      </c>
      <c r="C88" s="20" t="str" cm="1">
        <f t="array" ref="C88">IF(Table2[[#This Row],[Max_num_drones]:[Max_num_drones]]=4,Table2[[#This Row],[Gap]:[Gap]],"")</f>
        <v/>
      </c>
      <c r="D88" s="20" t="str" cm="1">
        <f t="array" ref="D88">IF(Table2[[#This Row],[Max_num_drones]:[Max_num_drones]]=5,Table2[[#This Row],[Gap]:[Gap]],"")</f>
        <v/>
      </c>
    </row>
    <row r="89" spans="1:4">
      <c r="A89" s="20" t="str" cm="1">
        <f t="array" ref="A89">IF(Table2[[#This Row],[Max_num_drones]:[Max_num_drones]]=2,Table2[[#This Row],[Gap]:[Gap]],"")</f>
        <v/>
      </c>
      <c r="B89" s="20" cm="1">
        <f t="array" ref="B89">IF(Table2[[#This Row],[Max_num_drones]:[Max_num_drones]]=3,Table2[[#This Row],[Gap]:[Gap]],"")</f>
        <v>0</v>
      </c>
      <c r="C89" s="20" t="str" cm="1">
        <f t="array" ref="C89">IF(Table2[[#This Row],[Max_num_drones]:[Max_num_drones]]=4,Table2[[#This Row],[Gap]:[Gap]],"")</f>
        <v/>
      </c>
      <c r="D89" s="20" t="str" cm="1">
        <f t="array" ref="D89">IF(Table2[[#This Row],[Max_num_drones]:[Max_num_drones]]=5,Table2[[#This Row],[Gap]:[Gap]],"")</f>
        <v/>
      </c>
    </row>
    <row r="90" spans="1:4">
      <c r="A90" s="20" t="str" cm="1">
        <f t="array" ref="A90">IF(Table2[[#This Row],[Max_num_drones]:[Max_num_drones]]=2,Table2[[#This Row],[Gap]:[Gap]],"")</f>
        <v/>
      </c>
      <c r="B90" s="20" cm="1">
        <f t="array" ref="B90">IF(Table2[[#This Row],[Max_num_drones]:[Max_num_drones]]=3,Table2[[#This Row],[Gap]:[Gap]],"")</f>
        <v>0</v>
      </c>
      <c r="C90" s="20" t="str" cm="1">
        <f t="array" ref="C90">IF(Table2[[#This Row],[Max_num_drones]:[Max_num_drones]]=4,Table2[[#This Row],[Gap]:[Gap]],"")</f>
        <v/>
      </c>
      <c r="D90" s="20" t="str" cm="1">
        <f t="array" ref="D90">IF(Table2[[#This Row],[Max_num_drones]:[Max_num_drones]]=5,Table2[[#This Row],[Gap]:[Gap]],"")</f>
        <v/>
      </c>
    </row>
    <row r="91" spans="1:4">
      <c r="A91" s="20" t="str" cm="1">
        <f t="array" ref="A91">IF(Table2[[#This Row],[Max_num_drones]:[Max_num_drones]]=2,Table2[[#This Row],[Gap]:[Gap]],"")</f>
        <v/>
      </c>
      <c r="B91" s="20" cm="1">
        <f t="array" ref="B91">IF(Table2[[#This Row],[Max_num_drones]:[Max_num_drones]]=3,Table2[[#This Row],[Gap]:[Gap]],"")</f>
        <v>0</v>
      </c>
      <c r="C91" s="20" t="str" cm="1">
        <f t="array" ref="C91">IF(Table2[[#This Row],[Max_num_drones]:[Max_num_drones]]=4,Table2[[#This Row],[Gap]:[Gap]],"")</f>
        <v/>
      </c>
      <c r="D91" s="20" t="str" cm="1">
        <f t="array" ref="D91">IF(Table2[[#This Row],[Max_num_drones]:[Max_num_drones]]=5,Table2[[#This Row],[Gap]:[Gap]],"")</f>
        <v/>
      </c>
    </row>
    <row r="92" spans="1:4">
      <c r="A92" s="20" t="str" cm="1">
        <f t="array" ref="A92">IF(Table2[[#This Row],[Max_num_drones]:[Max_num_drones]]=2,Table2[[#This Row],[Gap]:[Gap]],"")</f>
        <v/>
      </c>
      <c r="B92" s="20" t="str" cm="1">
        <f t="array" ref="B92">IF(Table2[[#This Row],[Max_num_drones]:[Max_num_drones]]=3,Table2[[#This Row],[Gap]:[Gap]],"")</f>
        <v/>
      </c>
      <c r="C92" s="20" cm="1">
        <f t="array" ref="C92">IF(Table2[[#This Row],[Max_num_drones]:[Max_num_drones]]=4,Table2[[#This Row],[Gap]:[Gap]],"")</f>
        <v>0</v>
      </c>
      <c r="D92" s="20" t="str" cm="1">
        <f t="array" ref="D92">IF(Table2[[#This Row],[Max_num_drones]:[Max_num_drones]]=5,Table2[[#This Row],[Gap]:[Gap]],"")</f>
        <v/>
      </c>
    </row>
    <row r="93" spans="1:4">
      <c r="A93" s="20" t="str" cm="1">
        <f t="array" ref="A93">IF(Table2[[#This Row],[Max_num_drones]:[Max_num_drones]]=2,Table2[[#This Row],[Gap]:[Gap]],"")</f>
        <v/>
      </c>
      <c r="B93" s="20" t="str" cm="1">
        <f t="array" ref="B93">IF(Table2[[#This Row],[Max_num_drones]:[Max_num_drones]]=3,Table2[[#This Row],[Gap]:[Gap]],"")</f>
        <v/>
      </c>
      <c r="C93" s="20" cm="1">
        <f t="array" ref="C93">IF(Table2[[#This Row],[Max_num_drones]:[Max_num_drones]]=4,Table2[[#This Row],[Gap]:[Gap]],"")</f>
        <v>0</v>
      </c>
      <c r="D93" s="20" t="str" cm="1">
        <f t="array" ref="D93">IF(Table2[[#This Row],[Max_num_drones]:[Max_num_drones]]=5,Table2[[#This Row],[Gap]:[Gap]],"")</f>
        <v/>
      </c>
    </row>
    <row r="94" spans="1:4">
      <c r="A94" s="20" t="str" cm="1">
        <f t="array" ref="A94">IF(Table2[[#This Row],[Max_num_drones]:[Max_num_drones]]=2,Table2[[#This Row],[Gap]:[Gap]],"")</f>
        <v/>
      </c>
      <c r="B94" s="20" t="str" cm="1">
        <f t="array" ref="B94">IF(Table2[[#This Row],[Max_num_drones]:[Max_num_drones]]=3,Table2[[#This Row],[Gap]:[Gap]],"")</f>
        <v/>
      </c>
      <c r="C94" s="20" cm="1">
        <f t="array" ref="C94">IF(Table2[[#This Row],[Max_num_drones]:[Max_num_drones]]=4,Table2[[#This Row],[Gap]:[Gap]],"")</f>
        <v>0</v>
      </c>
      <c r="D94" s="20" t="str" cm="1">
        <f t="array" ref="D94">IF(Table2[[#This Row],[Max_num_drones]:[Max_num_drones]]=5,Table2[[#This Row],[Gap]:[Gap]],"")</f>
        <v/>
      </c>
    </row>
    <row r="95" spans="1:4">
      <c r="A95" s="20" t="str" cm="1">
        <f t="array" ref="A95">IF(Table2[[#This Row],[Max_num_drones]:[Max_num_drones]]=2,Table2[[#This Row],[Gap]:[Gap]],"")</f>
        <v/>
      </c>
      <c r="B95" s="20" t="str" cm="1">
        <f t="array" ref="B95">IF(Table2[[#This Row],[Max_num_drones]:[Max_num_drones]]=3,Table2[[#This Row],[Gap]:[Gap]],"")</f>
        <v/>
      </c>
      <c r="C95" s="20" cm="1">
        <f t="array" ref="C95">IF(Table2[[#This Row],[Max_num_drones]:[Max_num_drones]]=4,Table2[[#This Row],[Gap]:[Gap]],"")</f>
        <v>0</v>
      </c>
      <c r="D95" s="20" t="str" cm="1">
        <f t="array" ref="D95">IF(Table2[[#This Row],[Max_num_drones]:[Max_num_drones]]=5,Table2[[#This Row],[Gap]:[Gap]],"")</f>
        <v/>
      </c>
    </row>
    <row r="96" spans="1:4">
      <c r="A96" s="20" t="str" cm="1">
        <f t="array" ref="A96">IF(Table2[[#This Row],[Max_num_drones]:[Max_num_drones]]=2,Table2[[#This Row],[Gap]:[Gap]],"")</f>
        <v/>
      </c>
      <c r="B96" s="20" t="str" cm="1">
        <f t="array" ref="B96">IF(Table2[[#This Row],[Max_num_drones]:[Max_num_drones]]=3,Table2[[#This Row],[Gap]:[Gap]],"")</f>
        <v/>
      </c>
      <c r="C96" s="20" cm="1">
        <f t="array" ref="C96">IF(Table2[[#This Row],[Max_num_drones]:[Max_num_drones]]=4,Table2[[#This Row],[Gap]:[Gap]],"")</f>
        <v>0</v>
      </c>
      <c r="D96" s="20" t="str" cm="1">
        <f t="array" ref="D96">IF(Table2[[#This Row],[Max_num_drones]:[Max_num_drones]]=5,Table2[[#This Row],[Gap]:[Gap]],"")</f>
        <v/>
      </c>
    </row>
    <row r="97" spans="1:4">
      <c r="A97" s="20" t="str" cm="1">
        <f t="array" ref="A97">IF(Table2[[#This Row],[Max_num_drones]:[Max_num_drones]]=2,Table2[[#This Row],[Gap]:[Gap]],"")</f>
        <v/>
      </c>
      <c r="B97" s="20" t="str" cm="1">
        <f t="array" ref="B97">IF(Table2[[#This Row],[Max_num_drones]:[Max_num_drones]]=3,Table2[[#This Row],[Gap]:[Gap]],"")</f>
        <v/>
      </c>
      <c r="C97" s="20" t="str" cm="1">
        <f t="array" ref="C97">IF(Table2[[#This Row],[Max_num_drones]:[Max_num_drones]]=4,Table2[[#This Row],[Gap]:[Gap]],"")</f>
        <v/>
      </c>
      <c r="D97" s="20" cm="1">
        <f t="array" ref="D97">IF(Table2[[#This Row],[Max_num_drones]:[Max_num_drones]]=5,Table2[[#This Row],[Gap]:[Gap]],"")</f>
        <v>0</v>
      </c>
    </row>
    <row r="98" spans="1:4">
      <c r="A98" s="20" t="str" cm="1">
        <f t="array" ref="A98">IF(Table2[[#This Row],[Max_num_drones]:[Max_num_drones]]=2,Table2[[#This Row],[Gap]:[Gap]],"")</f>
        <v/>
      </c>
      <c r="B98" s="20" t="str" cm="1">
        <f t="array" ref="B98">IF(Table2[[#This Row],[Max_num_drones]:[Max_num_drones]]=3,Table2[[#This Row],[Gap]:[Gap]],"")</f>
        <v/>
      </c>
      <c r="C98" s="20" t="str" cm="1">
        <f t="array" ref="C98">IF(Table2[[#This Row],[Max_num_drones]:[Max_num_drones]]=4,Table2[[#This Row],[Gap]:[Gap]],"")</f>
        <v/>
      </c>
      <c r="D98" s="20" cm="1">
        <f t="array" ref="D98">IF(Table2[[#This Row],[Max_num_drones]:[Max_num_drones]]=5,Table2[[#This Row],[Gap]:[Gap]],"")</f>
        <v>0</v>
      </c>
    </row>
    <row r="99" spans="1:4">
      <c r="A99" s="20" t="str" cm="1">
        <f t="array" ref="A99">IF(Table2[[#This Row],[Max_num_drones]:[Max_num_drones]]=2,Table2[[#This Row],[Gap]:[Gap]],"")</f>
        <v/>
      </c>
      <c r="B99" s="20" t="str" cm="1">
        <f t="array" ref="B99">IF(Table2[[#This Row],[Max_num_drones]:[Max_num_drones]]=3,Table2[[#This Row],[Gap]:[Gap]],"")</f>
        <v/>
      </c>
      <c r="C99" s="20" t="str" cm="1">
        <f t="array" ref="C99">IF(Table2[[#This Row],[Max_num_drones]:[Max_num_drones]]=4,Table2[[#This Row],[Gap]:[Gap]],"")</f>
        <v/>
      </c>
      <c r="D99" s="20" cm="1">
        <f t="array" ref="D99">IF(Table2[[#This Row],[Max_num_drones]:[Max_num_drones]]=5,Table2[[#This Row],[Gap]:[Gap]],"")</f>
        <v>0</v>
      </c>
    </row>
    <row r="100" spans="1:4">
      <c r="A100" s="20" t="str" cm="1">
        <f t="array" ref="A100">IF(Table2[[#This Row],[Max_num_drones]:[Max_num_drones]]=2,Table2[[#This Row],[Gap]:[Gap]],"")</f>
        <v/>
      </c>
      <c r="B100" s="20" t="str" cm="1">
        <f t="array" ref="B100">IF(Table2[[#This Row],[Max_num_drones]:[Max_num_drones]]=3,Table2[[#This Row],[Gap]:[Gap]],"")</f>
        <v/>
      </c>
      <c r="C100" s="20" t="str" cm="1">
        <f t="array" ref="C100">IF(Table2[[#This Row],[Max_num_drones]:[Max_num_drones]]=4,Table2[[#This Row],[Gap]:[Gap]],"")</f>
        <v/>
      </c>
      <c r="D100" s="20" cm="1">
        <f t="array" ref="D100">IF(Table2[[#This Row],[Max_num_drones]:[Max_num_drones]]=5,Table2[[#This Row],[Gap]:[Gap]],"")</f>
        <v>0</v>
      </c>
    </row>
    <row r="101" spans="1:4">
      <c r="A101" s="20" t="str" cm="1">
        <f t="array" ref="A101">IF(Table2[[#This Row],[Max_num_drones]:[Max_num_drones]]=2,Table2[[#This Row],[Gap]:[Gap]],"")</f>
        <v/>
      </c>
      <c r="B101" s="20" t="str" cm="1">
        <f t="array" ref="B101">IF(Table2[[#This Row],[Max_num_drones]:[Max_num_drones]]=3,Table2[[#This Row],[Gap]:[Gap]],"")</f>
        <v/>
      </c>
      <c r="C101" s="20" t="str" cm="1">
        <f t="array" ref="C101">IF(Table2[[#This Row],[Max_num_drones]:[Max_num_drones]]=4,Table2[[#This Row],[Gap]:[Gap]],"")</f>
        <v/>
      </c>
      <c r="D101" s="20" cm="1">
        <f t="array" ref="D101">IF(Table2[[#This Row],[Max_num_drones]:[Max_num_drones]]=5,Table2[[#This Row],[Gap]:[Gap]],"")</f>
        <v>0</v>
      </c>
    </row>
    <row r="102" spans="1:4">
      <c r="A102" s="20" cm="1">
        <f t="array" ref="A102">IF(Table2[[#This Row],[Max_num_drones]:[Max_num_drones]]=2,Table2[[#This Row],[Gap]:[Gap]],"")</f>
        <v>0</v>
      </c>
      <c r="B102" s="20" t="str" cm="1">
        <f t="array" ref="B102">IF(Table2[[#This Row],[Max_num_drones]:[Max_num_drones]]=3,Table2[[#This Row],[Gap]:[Gap]],"")</f>
        <v/>
      </c>
      <c r="C102" s="20" t="str" cm="1">
        <f t="array" ref="C102">IF(Table2[[#This Row],[Max_num_drones]:[Max_num_drones]]=4,Table2[[#This Row],[Gap]:[Gap]],"")</f>
        <v/>
      </c>
      <c r="D102" s="20" t="str" cm="1">
        <f t="array" ref="D102">IF(Table2[[#This Row],[Max_num_drones]:[Max_num_drones]]=5,Table2[[#This Row],[Gap]:[Gap]],"")</f>
        <v/>
      </c>
    </row>
    <row r="103" spans="1:4">
      <c r="A103" s="20" cm="1">
        <f t="array" ref="A103">IF(Table2[[#This Row],[Max_num_drones]:[Max_num_drones]]=2,Table2[[#This Row],[Gap]:[Gap]],"")</f>
        <v>0</v>
      </c>
      <c r="B103" s="20" t="str" cm="1">
        <f t="array" ref="B103">IF(Table2[[#This Row],[Max_num_drones]:[Max_num_drones]]=3,Table2[[#This Row],[Gap]:[Gap]],"")</f>
        <v/>
      </c>
      <c r="C103" s="20" t="str" cm="1">
        <f t="array" ref="C103">IF(Table2[[#This Row],[Max_num_drones]:[Max_num_drones]]=4,Table2[[#This Row],[Gap]:[Gap]],"")</f>
        <v/>
      </c>
      <c r="D103" s="20" t="str" cm="1">
        <f t="array" ref="D103">IF(Table2[[#This Row],[Max_num_drones]:[Max_num_drones]]=5,Table2[[#This Row],[Gap]:[Gap]],"")</f>
        <v/>
      </c>
    </row>
    <row r="104" spans="1:4">
      <c r="A104" s="20" cm="1">
        <f t="array" ref="A104">IF(Table2[[#This Row],[Max_num_drones]:[Max_num_drones]]=2,Table2[[#This Row],[Gap]:[Gap]],"")</f>
        <v>0</v>
      </c>
      <c r="B104" s="20" t="str" cm="1">
        <f t="array" ref="B104">IF(Table2[[#This Row],[Max_num_drones]:[Max_num_drones]]=3,Table2[[#This Row],[Gap]:[Gap]],"")</f>
        <v/>
      </c>
      <c r="C104" s="20" t="str" cm="1">
        <f t="array" ref="C104">IF(Table2[[#This Row],[Max_num_drones]:[Max_num_drones]]=4,Table2[[#This Row],[Gap]:[Gap]],"")</f>
        <v/>
      </c>
      <c r="D104" s="20" t="str" cm="1">
        <f t="array" ref="D104">IF(Table2[[#This Row],[Max_num_drones]:[Max_num_drones]]=5,Table2[[#This Row],[Gap]:[Gap]],"")</f>
        <v/>
      </c>
    </row>
    <row r="105" spans="1:4">
      <c r="A105" s="20" cm="1">
        <f t="array" ref="A105">IF(Table2[[#This Row],[Max_num_drones]:[Max_num_drones]]=2,Table2[[#This Row],[Gap]:[Gap]],"")</f>
        <v>0</v>
      </c>
      <c r="B105" s="20" t="str" cm="1">
        <f t="array" ref="B105">IF(Table2[[#This Row],[Max_num_drones]:[Max_num_drones]]=3,Table2[[#This Row],[Gap]:[Gap]],"")</f>
        <v/>
      </c>
      <c r="C105" s="20" t="str" cm="1">
        <f t="array" ref="C105">IF(Table2[[#This Row],[Max_num_drones]:[Max_num_drones]]=4,Table2[[#This Row],[Gap]:[Gap]],"")</f>
        <v/>
      </c>
      <c r="D105" s="20" t="str" cm="1">
        <f t="array" ref="D105">IF(Table2[[#This Row],[Max_num_drones]:[Max_num_drones]]=5,Table2[[#This Row],[Gap]:[Gap]],"")</f>
        <v/>
      </c>
    </row>
    <row r="106" spans="1:4">
      <c r="A106" s="20" cm="1">
        <f t="array" ref="A106">IF(Table2[[#This Row],[Max_num_drones]:[Max_num_drones]]=2,Table2[[#This Row],[Gap]:[Gap]],"")</f>
        <v>0</v>
      </c>
      <c r="B106" s="20" t="str" cm="1">
        <f t="array" ref="B106">IF(Table2[[#This Row],[Max_num_drones]:[Max_num_drones]]=3,Table2[[#This Row],[Gap]:[Gap]],"")</f>
        <v/>
      </c>
      <c r="C106" s="20" t="str" cm="1">
        <f t="array" ref="C106">IF(Table2[[#This Row],[Max_num_drones]:[Max_num_drones]]=4,Table2[[#This Row],[Gap]:[Gap]],"")</f>
        <v/>
      </c>
      <c r="D106" s="20" t="str" cm="1">
        <f t="array" ref="D106">IF(Table2[[#This Row],[Max_num_drones]:[Max_num_drones]]=5,Table2[[#This Row],[Gap]:[Gap]],"")</f>
        <v/>
      </c>
    </row>
    <row r="107" spans="1:4">
      <c r="A107" s="20" t="str" cm="1">
        <f t="array" ref="A107">IF(Table2[[#This Row],[Max_num_drones]:[Max_num_drones]]=2,Table2[[#This Row],[Gap]:[Gap]],"")</f>
        <v/>
      </c>
      <c r="B107" s="20" cm="1">
        <f t="array" ref="B107">IF(Table2[[#This Row],[Max_num_drones]:[Max_num_drones]]=3,Table2[[#This Row],[Gap]:[Gap]],"")</f>
        <v>0</v>
      </c>
      <c r="C107" s="20" t="str" cm="1">
        <f t="array" ref="C107">IF(Table2[[#This Row],[Max_num_drones]:[Max_num_drones]]=4,Table2[[#This Row],[Gap]:[Gap]],"")</f>
        <v/>
      </c>
      <c r="D107" s="20" t="str" cm="1">
        <f t="array" ref="D107">IF(Table2[[#This Row],[Max_num_drones]:[Max_num_drones]]=5,Table2[[#This Row],[Gap]:[Gap]],"")</f>
        <v/>
      </c>
    </row>
    <row r="108" spans="1:4">
      <c r="A108" s="20" t="str" cm="1">
        <f t="array" ref="A108">IF(Table2[[#This Row],[Max_num_drones]:[Max_num_drones]]=2,Table2[[#This Row],[Gap]:[Gap]],"")</f>
        <v/>
      </c>
      <c r="B108" s="20" cm="1">
        <f t="array" ref="B108">IF(Table2[[#This Row],[Max_num_drones]:[Max_num_drones]]=3,Table2[[#This Row],[Gap]:[Gap]],"")</f>
        <v>0</v>
      </c>
      <c r="C108" s="20" t="str" cm="1">
        <f t="array" ref="C108">IF(Table2[[#This Row],[Max_num_drones]:[Max_num_drones]]=4,Table2[[#This Row],[Gap]:[Gap]],"")</f>
        <v/>
      </c>
      <c r="D108" s="20" t="str" cm="1">
        <f t="array" ref="D108">IF(Table2[[#This Row],[Max_num_drones]:[Max_num_drones]]=5,Table2[[#This Row],[Gap]:[Gap]],"")</f>
        <v/>
      </c>
    </row>
    <row r="109" spans="1:4">
      <c r="A109" s="20" t="str" cm="1">
        <f t="array" ref="A109">IF(Table2[[#This Row],[Max_num_drones]:[Max_num_drones]]=2,Table2[[#This Row],[Gap]:[Gap]],"")</f>
        <v/>
      </c>
      <c r="B109" s="20" cm="1">
        <f t="array" ref="B109">IF(Table2[[#This Row],[Max_num_drones]:[Max_num_drones]]=3,Table2[[#This Row],[Gap]:[Gap]],"")</f>
        <v>0</v>
      </c>
      <c r="C109" s="20" t="str" cm="1">
        <f t="array" ref="C109">IF(Table2[[#This Row],[Max_num_drones]:[Max_num_drones]]=4,Table2[[#This Row],[Gap]:[Gap]],"")</f>
        <v/>
      </c>
      <c r="D109" s="20" t="str" cm="1">
        <f t="array" ref="D109">IF(Table2[[#This Row],[Max_num_drones]:[Max_num_drones]]=5,Table2[[#This Row],[Gap]:[Gap]],"")</f>
        <v/>
      </c>
    </row>
    <row r="110" spans="1:4">
      <c r="A110" s="20" t="str" cm="1">
        <f t="array" ref="A110">IF(Table2[[#This Row],[Max_num_drones]:[Max_num_drones]]=2,Table2[[#This Row],[Gap]:[Gap]],"")</f>
        <v/>
      </c>
      <c r="B110" s="20" cm="1">
        <f t="array" ref="B110">IF(Table2[[#This Row],[Max_num_drones]:[Max_num_drones]]=3,Table2[[#This Row],[Gap]:[Gap]],"")</f>
        <v>0</v>
      </c>
      <c r="C110" s="20" t="str" cm="1">
        <f t="array" ref="C110">IF(Table2[[#This Row],[Max_num_drones]:[Max_num_drones]]=4,Table2[[#This Row],[Gap]:[Gap]],"")</f>
        <v/>
      </c>
      <c r="D110" s="20" t="str" cm="1">
        <f t="array" ref="D110">IF(Table2[[#This Row],[Max_num_drones]:[Max_num_drones]]=5,Table2[[#This Row],[Gap]:[Gap]],"")</f>
        <v/>
      </c>
    </row>
    <row r="111" spans="1:4">
      <c r="A111" s="20" t="str" cm="1">
        <f t="array" ref="A111">IF(Table2[[#This Row],[Max_num_drones]:[Max_num_drones]]=2,Table2[[#This Row],[Gap]:[Gap]],"")</f>
        <v/>
      </c>
      <c r="B111" s="20" cm="1">
        <f t="array" ref="B111">IF(Table2[[#This Row],[Max_num_drones]:[Max_num_drones]]=3,Table2[[#This Row],[Gap]:[Gap]],"")</f>
        <v>0</v>
      </c>
      <c r="C111" s="20" t="str" cm="1">
        <f t="array" ref="C111">IF(Table2[[#This Row],[Max_num_drones]:[Max_num_drones]]=4,Table2[[#This Row],[Gap]:[Gap]],"")</f>
        <v/>
      </c>
      <c r="D111" s="20" t="str" cm="1">
        <f t="array" ref="D111">IF(Table2[[#This Row],[Max_num_drones]:[Max_num_drones]]=5,Table2[[#This Row],[Gap]:[Gap]],"")</f>
        <v/>
      </c>
    </row>
    <row r="112" spans="1:4">
      <c r="A112" s="20" t="str" cm="1">
        <f t="array" ref="A112">IF(Table2[[#This Row],[Max_num_drones]:[Max_num_drones]]=2,Table2[[#This Row],[Gap]:[Gap]],"")</f>
        <v/>
      </c>
      <c r="B112" s="20" t="str" cm="1">
        <f t="array" ref="B112">IF(Table2[[#This Row],[Max_num_drones]:[Max_num_drones]]=3,Table2[[#This Row],[Gap]:[Gap]],"")</f>
        <v/>
      </c>
      <c r="C112" s="20" cm="1">
        <f t="array" ref="C112">IF(Table2[[#This Row],[Max_num_drones]:[Max_num_drones]]=4,Table2[[#This Row],[Gap]:[Gap]],"")</f>
        <v>0</v>
      </c>
      <c r="D112" s="20" t="str" cm="1">
        <f t="array" ref="D112">IF(Table2[[#This Row],[Max_num_drones]:[Max_num_drones]]=5,Table2[[#This Row],[Gap]:[Gap]],"")</f>
        <v/>
      </c>
    </row>
    <row r="113" spans="1:4">
      <c r="A113" s="20" t="str" cm="1">
        <f t="array" ref="A113">IF(Table2[[#This Row],[Max_num_drones]:[Max_num_drones]]=2,Table2[[#This Row],[Gap]:[Gap]],"")</f>
        <v/>
      </c>
      <c r="B113" s="20" t="str" cm="1">
        <f t="array" ref="B113">IF(Table2[[#This Row],[Max_num_drones]:[Max_num_drones]]=3,Table2[[#This Row],[Gap]:[Gap]],"")</f>
        <v/>
      </c>
      <c r="C113" s="20" cm="1">
        <f t="array" ref="C113">IF(Table2[[#This Row],[Max_num_drones]:[Max_num_drones]]=4,Table2[[#This Row],[Gap]:[Gap]],"")</f>
        <v>0</v>
      </c>
      <c r="D113" s="20" t="str" cm="1">
        <f t="array" ref="D113">IF(Table2[[#This Row],[Max_num_drones]:[Max_num_drones]]=5,Table2[[#This Row],[Gap]:[Gap]],"")</f>
        <v/>
      </c>
    </row>
    <row r="114" spans="1:4">
      <c r="A114" s="20" t="str" cm="1">
        <f t="array" ref="A114">IF(Table2[[#This Row],[Max_num_drones]:[Max_num_drones]]=2,Table2[[#This Row],[Gap]:[Gap]],"")</f>
        <v/>
      </c>
      <c r="B114" s="20" t="str" cm="1">
        <f t="array" ref="B114">IF(Table2[[#This Row],[Max_num_drones]:[Max_num_drones]]=3,Table2[[#This Row],[Gap]:[Gap]],"")</f>
        <v/>
      </c>
      <c r="C114" s="20" cm="1">
        <f t="array" ref="C114">IF(Table2[[#This Row],[Max_num_drones]:[Max_num_drones]]=4,Table2[[#This Row],[Gap]:[Gap]],"")</f>
        <v>0</v>
      </c>
      <c r="D114" s="20" t="str" cm="1">
        <f t="array" ref="D114">IF(Table2[[#This Row],[Max_num_drones]:[Max_num_drones]]=5,Table2[[#This Row],[Gap]:[Gap]],"")</f>
        <v/>
      </c>
    </row>
    <row r="115" spans="1:4">
      <c r="A115" s="20" t="str" cm="1">
        <f t="array" ref="A115">IF(Table2[[#This Row],[Max_num_drones]:[Max_num_drones]]=2,Table2[[#This Row],[Gap]:[Gap]],"")</f>
        <v/>
      </c>
      <c r="B115" s="20" t="str" cm="1">
        <f t="array" ref="B115">IF(Table2[[#This Row],[Max_num_drones]:[Max_num_drones]]=3,Table2[[#This Row],[Gap]:[Gap]],"")</f>
        <v/>
      </c>
      <c r="C115" s="20" cm="1">
        <f t="array" ref="C115">IF(Table2[[#This Row],[Max_num_drones]:[Max_num_drones]]=4,Table2[[#This Row],[Gap]:[Gap]],"")</f>
        <v>0</v>
      </c>
      <c r="D115" s="20" t="str" cm="1">
        <f t="array" ref="D115">IF(Table2[[#This Row],[Max_num_drones]:[Max_num_drones]]=5,Table2[[#This Row],[Gap]:[Gap]],"")</f>
        <v/>
      </c>
    </row>
    <row r="116" spans="1:4">
      <c r="A116" s="20" t="str" cm="1">
        <f t="array" ref="A116">IF(Table2[[#This Row],[Max_num_drones]:[Max_num_drones]]=2,Table2[[#This Row],[Gap]:[Gap]],"")</f>
        <v/>
      </c>
      <c r="B116" s="20" t="str" cm="1">
        <f t="array" ref="B116">IF(Table2[[#This Row],[Max_num_drones]:[Max_num_drones]]=3,Table2[[#This Row],[Gap]:[Gap]],"")</f>
        <v/>
      </c>
      <c r="C116" s="20" cm="1">
        <f t="array" ref="C116">IF(Table2[[#This Row],[Max_num_drones]:[Max_num_drones]]=4,Table2[[#This Row],[Gap]:[Gap]],"")</f>
        <v>0</v>
      </c>
      <c r="D116" s="20" t="str" cm="1">
        <f t="array" ref="D116">IF(Table2[[#This Row],[Max_num_drones]:[Max_num_drones]]=5,Table2[[#This Row],[Gap]:[Gap]],"")</f>
        <v/>
      </c>
    </row>
    <row r="117" spans="1:4">
      <c r="A117" s="20" t="str" cm="1">
        <f t="array" ref="A117">IF(Table2[[#This Row],[Max_num_drones]:[Max_num_drones]]=2,Table2[[#This Row],[Gap]:[Gap]],"")</f>
        <v/>
      </c>
      <c r="B117" s="20" t="str" cm="1">
        <f t="array" ref="B117">IF(Table2[[#This Row],[Max_num_drones]:[Max_num_drones]]=3,Table2[[#This Row],[Gap]:[Gap]],"")</f>
        <v/>
      </c>
      <c r="C117" s="20" t="str" cm="1">
        <f t="array" ref="C117">IF(Table2[[#This Row],[Max_num_drones]:[Max_num_drones]]=4,Table2[[#This Row],[Gap]:[Gap]],"")</f>
        <v/>
      </c>
      <c r="D117" s="20" cm="1">
        <f t="array" ref="D117">IF(Table2[[#This Row],[Max_num_drones]:[Max_num_drones]]=5,Table2[[#This Row],[Gap]:[Gap]],"")</f>
        <v>0</v>
      </c>
    </row>
    <row r="118" spans="1:4">
      <c r="A118" s="20" t="str" cm="1">
        <f t="array" ref="A118">IF(Table2[[#This Row],[Max_num_drones]:[Max_num_drones]]=2,Table2[[#This Row],[Gap]:[Gap]],"")</f>
        <v/>
      </c>
      <c r="B118" s="20" t="str" cm="1">
        <f t="array" ref="B118">IF(Table2[[#This Row],[Max_num_drones]:[Max_num_drones]]=3,Table2[[#This Row],[Gap]:[Gap]],"")</f>
        <v/>
      </c>
      <c r="C118" s="20" t="str" cm="1">
        <f t="array" ref="C118">IF(Table2[[#This Row],[Max_num_drones]:[Max_num_drones]]=4,Table2[[#This Row],[Gap]:[Gap]],"")</f>
        <v/>
      </c>
      <c r="D118" s="20" cm="1">
        <f t="array" ref="D118">IF(Table2[[#This Row],[Max_num_drones]:[Max_num_drones]]=5,Table2[[#This Row],[Gap]:[Gap]],"")</f>
        <v>0</v>
      </c>
    </row>
    <row r="119" spans="1:4">
      <c r="A119" s="20" t="str" cm="1">
        <f t="array" ref="A119">IF(Table2[[#This Row],[Max_num_drones]:[Max_num_drones]]=2,Table2[[#This Row],[Gap]:[Gap]],"")</f>
        <v/>
      </c>
      <c r="B119" s="20" t="str" cm="1">
        <f t="array" ref="B119">IF(Table2[[#This Row],[Max_num_drones]:[Max_num_drones]]=3,Table2[[#This Row],[Gap]:[Gap]],"")</f>
        <v/>
      </c>
      <c r="C119" s="20" t="str" cm="1">
        <f t="array" ref="C119">IF(Table2[[#This Row],[Max_num_drones]:[Max_num_drones]]=4,Table2[[#This Row],[Gap]:[Gap]],"")</f>
        <v/>
      </c>
      <c r="D119" s="20" cm="1">
        <f t="array" ref="D119">IF(Table2[[#This Row],[Max_num_drones]:[Max_num_drones]]=5,Table2[[#This Row],[Gap]:[Gap]],"")</f>
        <v>0</v>
      </c>
    </row>
    <row r="120" spans="1:4">
      <c r="A120" s="20" t="str" cm="1">
        <f t="array" ref="A120">IF(Table2[[#This Row],[Max_num_drones]:[Max_num_drones]]=2,Table2[[#This Row],[Gap]:[Gap]],"")</f>
        <v/>
      </c>
      <c r="B120" s="20" t="str" cm="1">
        <f t="array" ref="B120">IF(Table2[[#This Row],[Max_num_drones]:[Max_num_drones]]=3,Table2[[#This Row],[Gap]:[Gap]],"")</f>
        <v/>
      </c>
      <c r="C120" s="20" t="str" cm="1">
        <f t="array" ref="C120">IF(Table2[[#This Row],[Max_num_drones]:[Max_num_drones]]=4,Table2[[#This Row],[Gap]:[Gap]],"")</f>
        <v/>
      </c>
      <c r="D120" s="20" cm="1">
        <f t="array" ref="D120">IF(Table2[[#This Row],[Max_num_drones]:[Max_num_drones]]=5,Table2[[#This Row],[Gap]:[Gap]],"")</f>
        <v>0</v>
      </c>
    </row>
    <row r="121" spans="1:4">
      <c r="A121" s="20" t="str" cm="1">
        <f t="array" ref="A121">IF(Table2[[#This Row],[Max_num_drones]:[Max_num_drones]]=2,Table2[[#This Row],[Gap]:[Gap]],"")</f>
        <v/>
      </c>
      <c r="B121" s="20" t="str" cm="1">
        <f t="array" ref="B121">IF(Table2[[#This Row],[Max_num_drones]:[Max_num_drones]]=3,Table2[[#This Row],[Gap]:[Gap]],"")</f>
        <v/>
      </c>
      <c r="C121" s="20" t="str" cm="1">
        <f t="array" ref="C121">IF(Table2[[#This Row],[Max_num_drones]:[Max_num_drones]]=4,Table2[[#This Row],[Gap]:[Gap]],"")</f>
        <v/>
      </c>
      <c r="D121" s="20" cm="1">
        <f t="array" ref="D121">IF(Table2[[#This Row],[Max_num_drones]:[Max_num_drones]]=5,Table2[[#This Row],[Gap]:[Gap]],"")</f>
        <v>0</v>
      </c>
    </row>
    <row r="122" spans="1:4">
      <c r="A122" s="20" cm="1">
        <f t="array" ref="A122">IF(Table2[[#This Row],[Max_num_drones]:[Max_num_drones]]=2,Table2[[#This Row],[Gap]:[Gap]],"")</f>
        <v>0</v>
      </c>
      <c r="B122" s="20" t="str" cm="1">
        <f t="array" ref="B122">IF(Table2[[#This Row],[Max_num_drones]:[Max_num_drones]]=3,Table2[[#This Row],[Gap]:[Gap]],"")</f>
        <v/>
      </c>
      <c r="C122" s="20" t="str" cm="1">
        <f t="array" ref="C122">IF(Table2[[#This Row],[Max_num_drones]:[Max_num_drones]]=4,Table2[[#This Row],[Gap]:[Gap]],"")</f>
        <v/>
      </c>
      <c r="D122" s="20" t="str" cm="1">
        <f t="array" ref="D122">IF(Table2[[#This Row],[Max_num_drones]:[Max_num_drones]]=5,Table2[[#This Row],[Gap]:[Gap]],"")</f>
        <v/>
      </c>
    </row>
    <row r="123" spans="1:4">
      <c r="A123" s="20" cm="1">
        <f t="array" ref="A123">IF(Table2[[#This Row],[Max_num_drones]:[Max_num_drones]]=2,Table2[[#This Row],[Gap]:[Gap]],"")</f>
        <v>0</v>
      </c>
      <c r="B123" s="20" t="str" cm="1">
        <f t="array" ref="B123">IF(Table2[[#This Row],[Max_num_drones]:[Max_num_drones]]=3,Table2[[#This Row],[Gap]:[Gap]],"")</f>
        <v/>
      </c>
      <c r="C123" s="20" t="str" cm="1">
        <f t="array" ref="C123">IF(Table2[[#This Row],[Max_num_drones]:[Max_num_drones]]=4,Table2[[#This Row],[Gap]:[Gap]],"")</f>
        <v/>
      </c>
      <c r="D123" s="20" t="str" cm="1">
        <f t="array" ref="D123">IF(Table2[[#This Row],[Max_num_drones]:[Max_num_drones]]=5,Table2[[#This Row],[Gap]:[Gap]],"")</f>
        <v/>
      </c>
    </row>
    <row r="124" spans="1:4">
      <c r="A124" s="20" cm="1">
        <f t="array" ref="A124">IF(Table2[[#This Row],[Max_num_drones]:[Max_num_drones]]=2,Table2[[#This Row],[Gap]:[Gap]],"")</f>
        <v>0</v>
      </c>
      <c r="B124" s="20" t="str" cm="1">
        <f t="array" ref="B124">IF(Table2[[#This Row],[Max_num_drones]:[Max_num_drones]]=3,Table2[[#This Row],[Gap]:[Gap]],"")</f>
        <v/>
      </c>
      <c r="C124" s="20" t="str" cm="1">
        <f t="array" ref="C124">IF(Table2[[#This Row],[Max_num_drones]:[Max_num_drones]]=4,Table2[[#This Row],[Gap]:[Gap]],"")</f>
        <v/>
      </c>
      <c r="D124" s="20" t="str" cm="1">
        <f t="array" ref="D124">IF(Table2[[#This Row],[Max_num_drones]:[Max_num_drones]]=5,Table2[[#This Row],[Gap]:[Gap]],"")</f>
        <v/>
      </c>
    </row>
    <row r="125" spans="1:4">
      <c r="A125" s="20" cm="1">
        <f t="array" ref="A125">IF(Table2[[#This Row],[Max_num_drones]:[Max_num_drones]]=2,Table2[[#This Row],[Gap]:[Gap]],"")</f>
        <v>0</v>
      </c>
      <c r="B125" s="20" t="str" cm="1">
        <f t="array" ref="B125">IF(Table2[[#This Row],[Max_num_drones]:[Max_num_drones]]=3,Table2[[#This Row],[Gap]:[Gap]],"")</f>
        <v/>
      </c>
      <c r="C125" s="20" t="str" cm="1">
        <f t="array" ref="C125">IF(Table2[[#This Row],[Max_num_drones]:[Max_num_drones]]=4,Table2[[#This Row],[Gap]:[Gap]],"")</f>
        <v/>
      </c>
      <c r="D125" s="20" t="str" cm="1">
        <f t="array" ref="D125">IF(Table2[[#This Row],[Max_num_drones]:[Max_num_drones]]=5,Table2[[#This Row],[Gap]:[Gap]],"")</f>
        <v/>
      </c>
    </row>
    <row r="126" spans="1:4">
      <c r="A126" s="20" cm="1">
        <f t="array" ref="A126">IF(Table2[[#This Row],[Max_num_drones]:[Max_num_drones]]=2,Table2[[#This Row],[Gap]:[Gap]],"")</f>
        <v>0</v>
      </c>
      <c r="B126" s="20" t="str" cm="1">
        <f t="array" ref="B126">IF(Table2[[#This Row],[Max_num_drones]:[Max_num_drones]]=3,Table2[[#This Row],[Gap]:[Gap]],"")</f>
        <v/>
      </c>
      <c r="C126" s="20" t="str" cm="1">
        <f t="array" ref="C126">IF(Table2[[#This Row],[Max_num_drones]:[Max_num_drones]]=4,Table2[[#This Row],[Gap]:[Gap]],"")</f>
        <v/>
      </c>
      <c r="D126" s="20" t="str" cm="1">
        <f t="array" ref="D126">IF(Table2[[#This Row],[Max_num_drones]:[Max_num_drones]]=5,Table2[[#This Row],[Gap]:[Gap]],"")</f>
        <v/>
      </c>
    </row>
    <row r="127" spans="1:4">
      <c r="A127" s="20" t="str" cm="1">
        <f t="array" ref="A127">IF(Table2[[#This Row],[Max_num_drones]:[Max_num_drones]]=2,Table2[[#This Row],[Gap]:[Gap]],"")</f>
        <v/>
      </c>
      <c r="B127" s="20" cm="1">
        <f t="array" ref="B127">IF(Table2[[#This Row],[Max_num_drones]:[Max_num_drones]]=3,Table2[[#This Row],[Gap]:[Gap]],"")</f>
        <v>0</v>
      </c>
      <c r="C127" s="20" t="str" cm="1">
        <f t="array" ref="C127">IF(Table2[[#This Row],[Max_num_drones]:[Max_num_drones]]=4,Table2[[#This Row],[Gap]:[Gap]],"")</f>
        <v/>
      </c>
      <c r="D127" s="20" t="str" cm="1">
        <f t="array" ref="D127">IF(Table2[[#This Row],[Max_num_drones]:[Max_num_drones]]=5,Table2[[#This Row],[Gap]:[Gap]],"")</f>
        <v/>
      </c>
    </row>
    <row r="128" spans="1:4">
      <c r="A128" s="20" t="str" cm="1">
        <f t="array" ref="A128">IF(Table2[[#This Row],[Max_num_drones]:[Max_num_drones]]=2,Table2[[#This Row],[Gap]:[Gap]],"")</f>
        <v/>
      </c>
      <c r="B128" s="20" cm="1">
        <f t="array" ref="B128">IF(Table2[[#This Row],[Max_num_drones]:[Max_num_drones]]=3,Table2[[#This Row],[Gap]:[Gap]],"")</f>
        <v>0</v>
      </c>
      <c r="C128" s="20" t="str" cm="1">
        <f t="array" ref="C128">IF(Table2[[#This Row],[Max_num_drones]:[Max_num_drones]]=4,Table2[[#This Row],[Gap]:[Gap]],"")</f>
        <v/>
      </c>
      <c r="D128" s="20" t="str" cm="1">
        <f t="array" ref="D128">IF(Table2[[#This Row],[Max_num_drones]:[Max_num_drones]]=5,Table2[[#This Row],[Gap]:[Gap]],"")</f>
        <v/>
      </c>
    </row>
    <row r="129" spans="1:4">
      <c r="A129" s="20" t="str" cm="1">
        <f t="array" ref="A129">IF(Table2[[#This Row],[Max_num_drones]:[Max_num_drones]]=2,Table2[[#This Row],[Gap]:[Gap]],"")</f>
        <v/>
      </c>
      <c r="B129" s="20" cm="1">
        <f t="array" ref="B129">IF(Table2[[#This Row],[Max_num_drones]:[Max_num_drones]]=3,Table2[[#This Row],[Gap]:[Gap]],"")</f>
        <v>0</v>
      </c>
      <c r="C129" s="20" t="str" cm="1">
        <f t="array" ref="C129">IF(Table2[[#This Row],[Max_num_drones]:[Max_num_drones]]=4,Table2[[#This Row],[Gap]:[Gap]],"")</f>
        <v/>
      </c>
      <c r="D129" s="20" t="str" cm="1">
        <f t="array" ref="D129">IF(Table2[[#This Row],[Max_num_drones]:[Max_num_drones]]=5,Table2[[#This Row],[Gap]:[Gap]],"")</f>
        <v/>
      </c>
    </row>
    <row r="130" spans="1:4">
      <c r="A130" s="20" t="str" cm="1">
        <f t="array" ref="A130">IF(Table2[[#This Row],[Max_num_drones]:[Max_num_drones]]=2,Table2[[#This Row],[Gap]:[Gap]],"")</f>
        <v/>
      </c>
      <c r="B130" s="20" cm="1">
        <f t="array" ref="B130">IF(Table2[[#This Row],[Max_num_drones]:[Max_num_drones]]=3,Table2[[#This Row],[Gap]:[Gap]],"")</f>
        <v>0</v>
      </c>
      <c r="C130" s="20" t="str" cm="1">
        <f t="array" ref="C130">IF(Table2[[#This Row],[Max_num_drones]:[Max_num_drones]]=4,Table2[[#This Row],[Gap]:[Gap]],"")</f>
        <v/>
      </c>
      <c r="D130" s="20" t="str" cm="1">
        <f t="array" ref="D130">IF(Table2[[#This Row],[Max_num_drones]:[Max_num_drones]]=5,Table2[[#This Row],[Gap]:[Gap]],"")</f>
        <v/>
      </c>
    </row>
    <row r="131" spans="1:4">
      <c r="A131" s="20" t="str" cm="1">
        <f t="array" ref="A131">IF(Table2[[#This Row],[Max_num_drones]:[Max_num_drones]]=2,Table2[[#This Row],[Gap]:[Gap]],"")</f>
        <v/>
      </c>
      <c r="B131" s="20" cm="1">
        <f t="array" ref="B131">IF(Table2[[#This Row],[Max_num_drones]:[Max_num_drones]]=3,Table2[[#This Row],[Gap]:[Gap]],"")</f>
        <v>0</v>
      </c>
      <c r="C131" s="20" t="str" cm="1">
        <f t="array" ref="C131">IF(Table2[[#This Row],[Max_num_drones]:[Max_num_drones]]=4,Table2[[#This Row],[Gap]:[Gap]],"")</f>
        <v/>
      </c>
      <c r="D131" s="20" t="str" cm="1">
        <f t="array" ref="D131">IF(Table2[[#This Row],[Max_num_drones]:[Max_num_drones]]=5,Table2[[#This Row],[Gap]:[Gap]],"")</f>
        <v/>
      </c>
    </row>
    <row r="132" spans="1:4">
      <c r="A132" s="20" t="str" cm="1">
        <f t="array" ref="A132">IF(Table2[[#This Row],[Max_num_drones]:[Max_num_drones]]=2,Table2[[#This Row],[Gap]:[Gap]],"")</f>
        <v/>
      </c>
      <c r="B132" s="20" t="str" cm="1">
        <f t="array" ref="B132">IF(Table2[[#This Row],[Max_num_drones]:[Max_num_drones]]=3,Table2[[#This Row],[Gap]:[Gap]],"")</f>
        <v/>
      </c>
      <c r="C132" s="20" cm="1">
        <f t="array" ref="C132">IF(Table2[[#This Row],[Max_num_drones]:[Max_num_drones]]=4,Table2[[#This Row],[Gap]:[Gap]],"")</f>
        <v>0</v>
      </c>
      <c r="D132" s="20" t="str" cm="1">
        <f t="array" ref="D132">IF(Table2[[#This Row],[Max_num_drones]:[Max_num_drones]]=5,Table2[[#This Row],[Gap]:[Gap]],"")</f>
        <v/>
      </c>
    </row>
    <row r="133" spans="1:4">
      <c r="A133" s="20" t="str" cm="1">
        <f t="array" ref="A133">IF(Table2[[#This Row],[Max_num_drones]:[Max_num_drones]]=2,Table2[[#This Row],[Gap]:[Gap]],"")</f>
        <v/>
      </c>
      <c r="B133" s="20" t="str" cm="1">
        <f t="array" ref="B133">IF(Table2[[#This Row],[Max_num_drones]:[Max_num_drones]]=3,Table2[[#This Row],[Gap]:[Gap]],"")</f>
        <v/>
      </c>
      <c r="C133" s="20" cm="1">
        <f t="array" ref="C133">IF(Table2[[#This Row],[Max_num_drones]:[Max_num_drones]]=4,Table2[[#This Row],[Gap]:[Gap]],"")</f>
        <v>0</v>
      </c>
      <c r="D133" s="20" t="str" cm="1">
        <f t="array" ref="D133">IF(Table2[[#This Row],[Max_num_drones]:[Max_num_drones]]=5,Table2[[#This Row],[Gap]:[Gap]],"")</f>
        <v/>
      </c>
    </row>
    <row r="134" spans="1:4">
      <c r="A134" s="20" t="str" cm="1">
        <f t="array" ref="A134">IF(Table2[[#This Row],[Max_num_drones]:[Max_num_drones]]=2,Table2[[#This Row],[Gap]:[Gap]],"")</f>
        <v/>
      </c>
      <c r="B134" s="20" t="str" cm="1">
        <f t="array" ref="B134">IF(Table2[[#This Row],[Max_num_drones]:[Max_num_drones]]=3,Table2[[#This Row],[Gap]:[Gap]],"")</f>
        <v/>
      </c>
      <c r="C134" s="20" cm="1">
        <f t="array" ref="C134">IF(Table2[[#This Row],[Max_num_drones]:[Max_num_drones]]=4,Table2[[#This Row],[Gap]:[Gap]],"")</f>
        <v>0</v>
      </c>
      <c r="D134" s="20" t="str" cm="1">
        <f t="array" ref="D134">IF(Table2[[#This Row],[Max_num_drones]:[Max_num_drones]]=5,Table2[[#This Row],[Gap]:[Gap]],"")</f>
        <v/>
      </c>
    </row>
    <row r="135" spans="1:4">
      <c r="A135" s="20" t="str" cm="1">
        <f t="array" ref="A135">IF(Table2[[#This Row],[Max_num_drones]:[Max_num_drones]]=2,Table2[[#This Row],[Gap]:[Gap]],"")</f>
        <v/>
      </c>
      <c r="B135" s="20" t="str" cm="1">
        <f t="array" ref="B135">IF(Table2[[#This Row],[Max_num_drones]:[Max_num_drones]]=3,Table2[[#This Row],[Gap]:[Gap]],"")</f>
        <v/>
      </c>
      <c r="C135" s="20" cm="1">
        <f t="array" ref="C135">IF(Table2[[#This Row],[Max_num_drones]:[Max_num_drones]]=4,Table2[[#This Row],[Gap]:[Gap]],"")</f>
        <v>0</v>
      </c>
      <c r="D135" s="20" t="str" cm="1">
        <f t="array" ref="D135">IF(Table2[[#This Row],[Max_num_drones]:[Max_num_drones]]=5,Table2[[#This Row],[Gap]:[Gap]],"")</f>
        <v/>
      </c>
    </row>
    <row r="136" spans="1:4">
      <c r="A136" s="20" t="str" cm="1">
        <f t="array" ref="A136">IF(Table2[[#This Row],[Max_num_drones]:[Max_num_drones]]=2,Table2[[#This Row],[Gap]:[Gap]],"")</f>
        <v/>
      </c>
      <c r="B136" s="20" t="str" cm="1">
        <f t="array" ref="B136">IF(Table2[[#This Row],[Max_num_drones]:[Max_num_drones]]=3,Table2[[#This Row],[Gap]:[Gap]],"")</f>
        <v/>
      </c>
      <c r="C136" s="20" cm="1">
        <f t="array" ref="C136">IF(Table2[[#This Row],[Max_num_drones]:[Max_num_drones]]=4,Table2[[#This Row],[Gap]:[Gap]],"")</f>
        <v>0</v>
      </c>
      <c r="D136" s="20" t="str" cm="1">
        <f t="array" ref="D136">IF(Table2[[#This Row],[Max_num_drones]:[Max_num_drones]]=5,Table2[[#This Row],[Gap]:[Gap]],"")</f>
        <v/>
      </c>
    </row>
    <row r="137" spans="1:4">
      <c r="A137" s="20" t="str" cm="1">
        <f t="array" ref="A137">IF(Table2[[#This Row],[Max_num_drones]:[Max_num_drones]]=2,Table2[[#This Row],[Gap]:[Gap]],"")</f>
        <v/>
      </c>
      <c r="B137" s="20" t="str" cm="1">
        <f t="array" ref="B137">IF(Table2[[#This Row],[Max_num_drones]:[Max_num_drones]]=3,Table2[[#This Row],[Gap]:[Gap]],"")</f>
        <v/>
      </c>
      <c r="C137" s="20" t="str" cm="1">
        <f t="array" ref="C137">IF(Table2[[#This Row],[Max_num_drones]:[Max_num_drones]]=4,Table2[[#This Row],[Gap]:[Gap]],"")</f>
        <v/>
      </c>
      <c r="D137" s="20" cm="1">
        <f t="array" ref="D137">IF(Table2[[#This Row],[Max_num_drones]:[Max_num_drones]]=5,Table2[[#This Row],[Gap]:[Gap]],"")</f>
        <v>0</v>
      </c>
    </row>
    <row r="138" spans="1:4">
      <c r="A138" s="20" t="str" cm="1">
        <f t="array" ref="A138">IF(Table2[[#This Row],[Max_num_drones]:[Max_num_drones]]=2,Table2[[#This Row],[Gap]:[Gap]],"")</f>
        <v/>
      </c>
      <c r="B138" s="20" t="str" cm="1">
        <f t="array" ref="B138">IF(Table2[[#This Row],[Max_num_drones]:[Max_num_drones]]=3,Table2[[#This Row],[Gap]:[Gap]],"")</f>
        <v/>
      </c>
      <c r="C138" s="20" t="str" cm="1">
        <f t="array" ref="C138">IF(Table2[[#This Row],[Max_num_drones]:[Max_num_drones]]=4,Table2[[#This Row],[Gap]:[Gap]],"")</f>
        <v/>
      </c>
      <c r="D138" s="20" cm="1">
        <f t="array" ref="D138">IF(Table2[[#This Row],[Max_num_drones]:[Max_num_drones]]=5,Table2[[#This Row],[Gap]:[Gap]],"")</f>
        <v>0</v>
      </c>
    </row>
    <row r="139" spans="1:4">
      <c r="A139" s="20" t="str" cm="1">
        <f t="array" ref="A139">IF(Table2[[#This Row],[Max_num_drones]:[Max_num_drones]]=2,Table2[[#This Row],[Gap]:[Gap]],"")</f>
        <v/>
      </c>
      <c r="B139" s="20" t="str" cm="1">
        <f t="array" ref="B139">IF(Table2[[#This Row],[Max_num_drones]:[Max_num_drones]]=3,Table2[[#This Row],[Gap]:[Gap]],"")</f>
        <v/>
      </c>
      <c r="C139" s="20" t="str" cm="1">
        <f t="array" ref="C139">IF(Table2[[#This Row],[Max_num_drones]:[Max_num_drones]]=4,Table2[[#This Row],[Gap]:[Gap]],"")</f>
        <v/>
      </c>
      <c r="D139" s="20" cm="1">
        <f t="array" ref="D139">IF(Table2[[#This Row],[Max_num_drones]:[Max_num_drones]]=5,Table2[[#This Row],[Gap]:[Gap]],"")</f>
        <v>0</v>
      </c>
    </row>
    <row r="140" spans="1:4">
      <c r="A140" s="20" t="str" cm="1">
        <f t="array" ref="A140">IF(Table2[[#This Row],[Max_num_drones]:[Max_num_drones]]=2,Table2[[#This Row],[Gap]:[Gap]],"")</f>
        <v/>
      </c>
      <c r="B140" s="20" t="str" cm="1">
        <f t="array" ref="B140">IF(Table2[[#This Row],[Max_num_drones]:[Max_num_drones]]=3,Table2[[#This Row],[Gap]:[Gap]],"")</f>
        <v/>
      </c>
      <c r="C140" s="20" t="str" cm="1">
        <f t="array" ref="C140">IF(Table2[[#This Row],[Max_num_drones]:[Max_num_drones]]=4,Table2[[#This Row],[Gap]:[Gap]],"")</f>
        <v/>
      </c>
      <c r="D140" s="20" cm="1">
        <f t="array" ref="D140">IF(Table2[[#This Row],[Max_num_drones]:[Max_num_drones]]=5,Table2[[#This Row],[Gap]:[Gap]],"")</f>
        <v>0</v>
      </c>
    </row>
    <row r="141" spans="1:4">
      <c r="A141" s="20" t="str" cm="1">
        <f t="array" ref="A141">IF(Table2[[#This Row],[Max_num_drones]:[Max_num_drones]]=2,Table2[[#This Row],[Gap]:[Gap]],"")</f>
        <v/>
      </c>
      <c r="B141" s="20" t="str" cm="1">
        <f t="array" ref="B141">IF(Table2[[#This Row],[Max_num_drones]:[Max_num_drones]]=3,Table2[[#This Row],[Gap]:[Gap]],"")</f>
        <v/>
      </c>
      <c r="C141" s="20" t="str" cm="1">
        <f t="array" ref="C141">IF(Table2[[#This Row],[Max_num_drones]:[Max_num_drones]]=4,Table2[[#This Row],[Gap]:[Gap]],"")</f>
        <v/>
      </c>
      <c r="D141" s="20" cm="1">
        <f t="array" ref="D141">IF(Table2[[#This Row],[Max_num_drones]:[Max_num_drones]]=5,Table2[[#This Row],[Gap]:[Gap]],"")</f>
        <v>0</v>
      </c>
    </row>
    <row r="142" spans="1:4">
      <c r="A142" s="20" cm="1">
        <f t="array" ref="A142">IF(Table2[[#This Row],[Max_num_drones]:[Max_num_drones]]=2,Table2[[#This Row],[Gap]:[Gap]],"")</f>
        <v>0</v>
      </c>
      <c r="B142" s="20" t="str" cm="1">
        <f t="array" ref="B142">IF(Table2[[#This Row],[Max_num_drones]:[Max_num_drones]]=3,Table2[[#This Row],[Gap]:[Gap]],"")</f>
        <v/>
      </c>
      <c r="C142" s="20" t="str" cm="1">
        <f t="array" ref="C142">IF(Table2[[#This Row],[Max_num_drones]:[Max_num_drones]]=4,Table2[[#This Row],[Gap]:[Gap]],"")</f>
        <v/>
      </c>
      <c r="D142" s="20" t="str" cm="1">
        <f t="array" ref="D142">IF(Table2[[#This Row],[Max_num_drones]:[Max_num_drones]]=5,Table2[[#This Row],[Gap]:[Gap]],"")</f>
        <v/>
      </c>
    </row>
    <row r="143" spans="1:4">
      <c r="A143" s="20" cm="1">
        <f t="array" ref="A143">IF(Table2[[#This Row],[Max_num_drones]:[Max_num_drones]]=2,Table2[[#This Row],[Gap]:[Gap]],"")</f>
        <v>0</v>
      </c>
      <c r="B143" s="20" t="str" cm="1">
        <f t="array" ref="B143">IF(Table2[[#This Row],[Max_num_drones]:[Max_num_drones]]=3,Table2[[#This Row],[Gap]:[Gap]],"")</f>
        <v/>
      </c>
      <c r="C143" s="20" t="str" cm="1">
        <f t="array" ref="C143">IF(Table2[[#This Row],[Max_num_drones]:[Max_num_drones]]=4,Table2[[#This Row],[Gap]:[Gap]],"")</f>
        <v/>
      </c>
      <c r="D143" s="20" t="str" cm="1">
        <f t="array" ref="D143">IF(Table2[[#This Row],[Max_num_drones]:[Max_num_drones]]=5,Table2[[#This Row],[Gap]:[Gap]],"")</f>
        <v/>
      </c>
    </row>
    <row r="144" spans="1:4">
      <c r="A144" s="20" cm="1">
        <f t="array" ref="A144">IF(Table2[[#This Row],[Max_num_drones]:[Max_num_drones]]=2,Table2[[#This Row],[Gap]:[Gap]],"")</f>
        <v>0</v>
      </c>
      <c r="B144" s="20" t="str" cm="1">
        <f t="array" ref="B144">IF(Table2[[#This Row],[Max_num_drones]:[Max_num_drones]]=3,Table2[[#This Row],[Gap]:[Gap]],"")</f>
        <v/>
      </c>
      <c r="C144" s="20" t="str" cm="1">
        <f t="array" ref="C144">IF(Table2[[#This Row],[Max_num_drones]:[Max_num_drones]]=4,Table2[[#This Row],[Gap]:[Gap]],"")</f>
        <v/>
      </c>
      <c r="D144" s="20" t="str" cm="1">
        <f t="array" ref="D144">IF(Table2[[#This Row],[Max_num_drones]:[Max_num_drones]]=5,Table2[[#This Row],[Gap]:[Gap]],"")</f>
        <v/>
      </c>
    </row>
    <row r="145" spans="1:4">
      <c r="A145" s="20" cm="1">
        <f t="array" ref="A145">IF(Table2[[#This Row],[Max_num_drones]:[Max_num_drones]]=2,Table2[[#This Row],[Gap]:[Gap]],"")</f>
        <v>0</v>
      </c>
      <c r="B145" s="20" t="str" cm="1">
        <f t="array" ref="B145">IF(Table2[[#This Row],[Max_num_drones]:[Max_num_drones]]=3,Table2[[#This Row],[Gap]:[Gap]],"")</f>
        <v/>
      </c>
      <c r="C145" s="20" t="str" cm="1">
        <f t="array" ref="C145">IF(Table2[[#This Row],[Max_num_drones]:[Max_num_drones]]=4,Table2[[#This Row],[Gap]:[Gap]],"")</f>
        <v/>
      </c>
      <c r="D145" s="20" t="str" cm="1">
        <f t="array" ref="D145">IF(Table2[[#This Row],[Max_num_drones]:[Max_num_drones]]=5,Table2[[#This Row],[Gap]:[Gap]],"")</f>
        <v/>
      </c>
    </row>
    <row r="146" spans="1:4">
      <c r="A146" s="20" cm="1">
        <f t="array" ref="A146">IF(Table2[[#This Row],[Max_num_drones]:[Max_num_drones]]=2,Table2[[#This Row],[Gap]:[Gap]],"")</f>
        <v>0</v>
      </c>
      <c r="B146" s="20" t="str" cm="1">
        <f t="array" ref="B146">IF(Table2[[#This Row],[Max_num_drones]:[Max_num_drones]]=3,Table2[[#This Row],[Gap]:[Gap]],"")</f>
        <v/>
      </c>
      <c r="C146" s="20" t="str" cm="1">
        <f t="array" ref="C146">IF(Table2[[#This Row],[Max_num_drones]:[Max_num_drones]]=4,Table2[[#This Row],[Gap]:[Gap]],"")</f>
        <v/>
      </c>
      <c r="D146" s="20" t="str" cm="1">
        <f t="array" ref="D146">IF(Table2[[#This Row],[Max_num_drones]:[Max_num_drones]]=5,Table2[[#This Row],[Gap]:[Gap]],"")</f>
        <v/>
      </c>
    </row>
    <row r="147" spans="1:4">
      <c r="A147" s="20" t="str" cm="1">
        <f t="array" ref="A147">IF(Table2[[#This Row],[Max_num_drones]:[Max_num_drones]]=2,Table2[[#This Row],[Gap]:[Gap]],"")</f>
        <v/>
      </c>
      <c r="B147" s="20" cm="1">
        <f t="array" ref="B147">IF(Table2[[#This Row],[Max_num_drones]:[Max_num_drones]]=3,Table2[[#This Row],[Gap]:[Gap]],"")</f>
        <v>0</v>
      </c>
      <c r="C147" s="20" t="str" cm="1">
        <f t="array" ref="C147">IF(Table2[[#This Row],[Max_num_drones]:[Max_num_drones]]=4,Table2[[#This Row],[Gap]:[Gap]],"")</f>
        <v/>
      </c>
      <c r="D147" s="20" t="str" cm="1">
        <f t="array" ref="D147">IF(Table2[[#This Row],[Max_num_drones]:[Max_num_drones]]=5,Table2[[#This Row],[Gap]:[Gap]],"")</f>
        <v/>
      </c>
    </row>
    <row r="148" spans="1:4">
      <c r="A148" s="20" t="str" cm="1">
        <f t="array" ref="A148">IF(Table2[[#This Row],[Max_num_drones]:[Max_num_drones]]=2,Table2[[#This Row],[Gap]:[Gap]],"")</f>
        <v/>
      </c>
      <c r="B148" s="20" cm="1">
        <f t="array" ref="B148">IF(Table2[[#This Row],[Max_num_drones]:[Max_num_drones]]=3,Table2[[#This Row],[Gap]:[Gap]],"")</f>
        <v>0</v>
      </c>
      <c r="C148" s="20" t="str" cm="1">
        <f t="array" ref="C148">IF(Table2[[#This Row],[Max_num_drones]:[Max_num_drones]]=4,Table2[[#This Row],[Gap]:[Gap]],"")</f>
        <v/>
      </c>
      <c r="D148" s="20" t="str" cm="1">
        <f t="array" ref="D148">IF(Table2[[#This Row],[Max_num_drones]:[Max_num_drones]]=5,Table2[[#This Row],[Gap]:[Gap]],"")</f>
        <v/>
      </c>
    </row>
    <row r="149" spans="1:4">
      <c r="A149" s="20" t="str" cm="1">
        <f t="array" ref="A149">IF(Table2[[#This Row],[Max_num_drones]:[Max_num_drones]]=2,Table2[[#This Row],[Gap]:[Gap]],"")</f>
        <v/>
      </c>
      <c r="B149" s="20" cm="1">
        <f t="array" ref="B149">IF(Table2[[#This Row],[Max_num_drones]:[Max_num_drones]]=3,Table2[[#This Row],[Gap]:[Gap]],"")</f>
        <v>0</v>
      </c>
      <c r="C149" s="20" t="str" cm="1">
        <f t="array" ref="C149">IF(Table2[[#This Row],[Max_num_drones]:[Max_num_drones]]=4,Table2[[#This Row],[Gap]:[Gap]],"")</f>
        <v/>
      </c>
      <c r="D149" s="20" t="str" cm="1">
        <f t="array" ref="D149">IF(Table2[[#This Row],[Max_num_drones]:[Max_num_drones]]=5,Table2[[#This Row],[Gap]:[Gap]],"")</f>
        <v/>
      </c>
    </row>
    <row r="150" spans="1:4">
      <c r="A150" s="20" t="str" cm="1">
        <f t="array" ref="A150">IF(Table2[[#This Row],[Max_num_drones]:[Max_num_drones]]=2,Table2[[#This Row],[Gap]:[Gap]],"")</f>
        <v/>
      </c>
      <c r="B150" s="20" cm="1">
        <f t="array" ref="B150">IF(Table2[[#This Row],[Max_num_drones]:[Max_num_drones]]=3,Table2[[#This Row],[Gap]:[Gap]],"")</f>
        <v>0</v>
      </c>
      <c r="C150" s="20" t="str" cm="1">
        <f t="array" ref="C150">IF(Table2[[#This Row],[Max_num_drones]:[Max_num_drones]]=4,Table2[[#This Row],[Gap]:[Gap]],"")</f>
        <v/>
      </c>
      <c r="D150" s="20" t="str" cm="1">
        <f t="array" ref="D150">IF(Table2[[#This Row],[Max_num_drones]:[Max_num_drones]]=5,Table2[[#This Row],[Gap]:[Gap]],"")</f>
        <v/>
      </c>
    </row>
    <row r="151" spans="1:4">
      <c r="A151" s="20" t="str" cm="1">
        <f t="array" ref="A151">IF(Table2[[#This Row],[Max_num_drones]:[Max_num_drones]]=2,Table2[[#This Row],[Gap]:[Gap]],"")</f>
        <v/>
      </c>
      <c r="B151" s="20" cm="1">
        <f t="array" ref="B151">IF(Table2[[#This Row],[Max_num_drones]:[Max_num_drones]]=3,Table2[[#This Row],[Gap]:[Gap]],"")</f>
        <v>0</v>
      </c>
      <c r="C151" s="20" t="str" cm="1">
        <f t="array" ref="C151">IF(Table2[[#This Row],[Max_num_drones]:[Max_num_drones]]=4,Table2[[#This Row],[Gap]:[Gap]],"")</f>
        <v/>
      </c>
      <c r="D151" s="20" t="str" cm="1">
        <f t="array" ref="D151">IF(Table2[[#This Row],[Max_num_drones]:[Max_num_drones]]=5,Table2[[#This Row],[Gap]:[Gap]],"")</f>
        <v/>
      </c>
    </row>
    <row r="152" spans="1:4">
      <c r="A152" s="20" t="str" cm="1">
        <f t="array" ref="A152">IF(Table2[[#This Row],[Max_num_drones]:[Max_num_drones]]=2,Table2[[#This Row],[Gap]:[Gap]],"")</f>
        <v/>
      </c>
      <c r="B152" s="20" t="str" cm="1">
        <f t="array" ref="B152">IF(Table2[[#This Row],[Max_num_drones]:[Max_num_drones]]=3,Table2[[#This Row],[Gap]:[Gap]],"")</f>
        <v/>
      </c>
      <c r="C152" s="20" cm="1">
        <f t="array" ref="C152">IF(Table2[[#This Row],[Max_num_drones]:[Max_num_drones]]=4,Table2[[#This Row],[Gap]:[Gap]],"")</f>
        <v>0</v>
      </c>
      <c r="D152" s="20" t="str" cm="1">
        <f t="array" ref="D152">IF(Table2[[#This Row],[Max_num_drones]:[Max_num_drones]]=5,Table2[[#This Row],[Gap]:[Gap]],"")</f>
        <v/>
      </c>
    </row>
    <row r="153" spans="1:4">
      <c r="A153" s="20" t="str" cm="1">
        <f t="array" ref="A153">IF(Table2[[#This Row],[Max_num_drones]:[Max_num_drones]]=2,Table2[[#This Row],[Gap]:[Gap]],"")</f>
        <v/>
      </c>
      <c r="B153" s="20" t="str" cm="1">
        <f t="array" ref="B153">IF(Table2[[#This Row],[Max_num_drones]:[Max_num_drones]]=3,Table2[[#This Row],[Gap]:[Gap]],"")</f>
        <v/>
      </c>
      <c r="C153" s="20" cm="1">
        <f t="array" ref="C153">IF(Table2[[#This Row],[Max_num_drones]:[Max_num_drones]]=4,Table2[[#This Row],[Gap]:[Gap]],"")</f>
        <v>0</v>
      </c>
      <c r="D153" s="20" t="str" cm="1">
        <f t="array" ref="D153">IF(Table2[[#This Row],[Max_num_drones]:[Max_num_drones]]=5,Table2[[#This Row],[Gap]:[Gap]],"")</f>
        <v/>
      </c>
    </row>
    <row r="154" spans="1:4">
      <c r="A154" s="20" t="str" cm="1">
        <f t="array" ref="A154">IF(Table2[[#This Row],[Max_num_drones]:[Max_num_drones]]=2,Table2[[#This Row],[Gap]:[Gap]],"")</f>
        <v/>
      </c>
      <c r="B154" s="20" t="str" cm="1">
        <f t="array" ref="B154">IF(Table2[[#This Row],[Max_num_drones]:[Max_num_drones]]=3,Table2[[#This Row],[Gap]:[Gap]],"")</f>
        <v/>
      </c>
      <c r="C154" s="20" cm="1">
        <f t="array" ref="C154">IF(Table2[[#This Row],[Max_num_drones]:[Max_num_drones]]=4,Table2[[#This Row],[Gap]:[Gap]],"")</f>
        <v>0</v>
      </c>
      <c r="D154" s="20" t="str" cm="1">
        <f t="array" ref="D154">IF(Table2[[#This Row],[Max_num_drones]:[Max_num_drones]]=5,Table2[[#This Row],[Gap]:[Gap]],"")</f>
        <v/>
      </c>
    </row>
    <row r="155" spans="1:4">
      <c r="A155" s="20" t="str" cm="1">
        <f t="array" ref="A155">IF(Table2[[#This Row],[Max_num_drones]:[Max_num_drones]]=2,Table2[[#This Row],[Gap]:[Gap]],"")</f>
        <v/>
      </c>
      <c r="B155" s="20" t="str" cm="1">
        <f t="array" ref="B155">IF(Table2[[#This Row],[Max_num_drones]:[Max_num_drones]]=3,Table2[[#This Row],[Gap]:[Gap]],"")</f>
        <v/>
      </c>
      <c r="C155" s="20" cm="1">
        <f t="array" ref="C155">IF(Table2[[#This Row],[Max_num_drones]:[Max_num_drones]]=4,Table2[[#This Row],[Gap]:[Gap]],"")</f>
        <v>0</v>
      </c>
      <c r="D155" s="20" t="str" cm="1">
        <f t="array" ref="D155">IF(Table2[[#This Row],[Max_num_drones]:[Max_num_drones]]=5,Table2[[#This Row],[Gap]:[Gap]],"")</f>
        <v/>
      </c>
    </row>
    <row r="156" spans="1:4">
      <c r="A156" s="20" t="str" cm="1">
        <f t="array" ref="A156">IF(Table2[[#This Row],[Max_num_drones]:[Max_num_drones]]=2,Table2[[#This Row],[Gap]:[Gap]],"")</f>
        <v/>
      </c>
      <c r="B156" s="20" t="str" cm="1">
        <f t="array" ref="B156">IF(Table2[[#This Row],[Max_num_drones]:[Max_num_drones]]=3,Table2[[#This Row],[Gap]:[Gap]],"")</f>
        <v/>
      </c>
      <c r="C156" s="20" cm="1">
        <f t="array" ref="C156">IF(Table2[[#This Row],[Max_num_drones]:[Max_num_drones]]=4,Table2[[#This Row],[Gap]:[Gap]],"")</f>
        <v>0</v>
      </c>
      <c r="D156" s="20" t="str" cm="1">
        <f t="array" ref="D156">IF(Table2[[#This Row],[Max_num_drones]:[Max_num_drones]]=5,Table2[[#This Row],[Gap]:[Gap]],"")</f>
        <v/>
      </c>
    </row>
    <row r="157" spans="1:4">
      <c r="A157" s="20" t="str" cm="1">
        <f t="array" ref="A157">IF(Table2[[#This Row],[Max_num_drones]:[Max_num_drones]]=2,Table2[[#This Row],[Gap]:[Gap]],"")</f>
        <v/>
      </c>
      <c r="B157" s="20" t="str" cm="1">
        <f t="array" ref="B157">IF(Table2[[#This Row],[Max_num_drones]:[Max_num_drones]]=3,Table2[[#This Row],[Gap]:[Gap]],"")</f>
        <v/>
      </c>
      <c r="C157" s="20" t="str" cm="1">
        <f t="array" ref="C157">IF(Table2[[#This Row],[Max_num_drones]:[Max_num_drones]]=4,Table2[[#This Row],[Gap]:[Gap]],"")</f>
        <v/>
      </c>
      <c r="D157" s="20" cm="1">
        <f t="array" ref="D157">IF(Table2[[#This Row],[Max_num_drones]:[Max_num_drones]]=5,Table2[[#This Row],[Gap]:[Gap]],"")</f>
        <v>0</v>
      </c>
    </row>
    <row r="158" spans="1:4">
      <c r="A158" s="20" t="str" cm="1">
        <f t="array" ref="A158">IF(Table2[[#This Row],[Max_num_drones]:[Max_num_drones]]=2,Table2[[#This Row],[Gap]:[Gap]],"")</f>
        <v/>
      </c>
      <c r="B158" s="20" t="str" cm="1">
        <f t="array" ref="B158">IF(Table2[[#This Row],[Max_num_drones]:[Max_num_drones]]=3,Table2[[#This Row],[Gap]:[Gap]],"")</f>
        <v/>
      </c>
      <c r="C158" s="20" t="str" cm="1">
        <f t="array" ref="C158">IF(Table2[[#This Row],[Max_num_drones]:[Max_num_drones]]=4,Table2[[#This Row],[Gap]:[Gap]],"")</f>
        <v/>
      </c>
      <c r="D158" s="20" cm="1">
        <f t="array" ref="D158">IF(Table2[[#This Row],[Max_num_drones]:[Max_num_drones]]=5,Table2[[#This Row],[Gap]:[Gap]],"")</f>
        <v>0</v>
      </c>
    </row>
    <row r="159" spans="1:4">
      <c r="A159" s="20" t="str" cm="1">
        <f t="array" ref="A159">IF(Table2[[#This Row],[Max_num_drones]:[Max_num_drones]]=2,Table2[[#This Row],[Gap]:[Gap]],"")</f>
        <v/>
      </c>
      <c r="B159" s="20" t="str" cm="1">
        <f t="array" ref="B159">IF(Table2[[#This Row],[Max_num_drones]:[Max_num_drones]]=3,Table2[[#This Row],[Gap]:[Gap]],"")</f>
        <v/>
      </c>
      <c r="C159" s="20" t="str" cm="1">
        <f t="array" ref="C159">IF(Table2[[#This Row],[Max_num_drones]:[Max_num_drones]]=4,Table2[[#This Row],[Gap]:[Gap]],"")</f>
        <v/>
      </c>
      <c r="D159" s="20" cm="1">
        <f t="array" ref="D159">IF(Table2[[#This Row],[Max_num_drones]:[Max_num_drones]]=5,Table2[[#This Row],[Gap]:[Gap]],"")</f>
        <v>0</v>
      </c>
    </row>
    <row r="160" spans="1:4">
      <c r="A160" s="20" t="str" cm="1">
        <f t="array" ref="A160">IF(Table2[[#This Row],[Max_num_drones]:[Max_num_drones]]=2,Table2[[#This Row],[Gap]:[Gap]],"")</f>
        <v/>
      </c>
      <c r="B160" s="20" t="str" cm="1">
        <f t="array" ref="B160">IF(Table2[[#This Row],[Max_num_drones]:[Max_num_drones]]=3,Table2[[#This Row],[Gap]:[Gap]],"")</f>
        <v/>
      </c>
      <c r="C160" s="20" t="str" cm="1">
        <f t="array" ref="C160">IF(Table2[[#This Row],[Max_num_drones]:[Max_num_drones]]=4,Table2[[#This Row],[Gap]:[Gap]],"")</f>
        <v/>
      </c>
      <c r="D160" s="20" cm="1">
        <f t="array" ref="D160">IF(Table2[[#This Row],[Max_num_drones]:[Max_num_drones]]=5,Table2[[#This Row],[Gap]:[Gap]],"")</f>
        <v>0</v>
      </c>
    </row>
    <row r="161" spans="1:4">
      <c r="A161" s="20" t="str" cm="1">
        <f t="array" ref="A161">IF(Table2[[#This Row],[Max_num_drones]:[Max_num_drones]]=2,Table2[[#This Row],[Gap]:[Gap]],"")</f>
        <v/>
      </c>
      <c r="B161" s="20" t="str" cm="1">
        <f t="array" ref="B161">IF(Table2[[#This Row],[Max_num_drones]:[Max_num_drones]]=3,Table2[[#This Row],[Gap]:[Gap]],"")</f>
        <v/>
      </c>
      <c r="C161" s="20" t="str" cm="1">
        <f t="array" ref="C161">IF(Table2[[#This Row],[Max_num_drones]:[Max_num_drones]]=4,Table2[[#This Row],[Gap]:[Gap]],"")</f>
        <v/>
      </c>
      <c r="D161" s="20" cm="1">
        <f t="array" ref="D161">IF(Table2[[#This Row],[Max_num_drones]:[Max_num_drones]]=5,Table2[[#This Row],[Gap]:[Gap]],"")</f>
        <v>0</v>
      </c>
    </row>
    <row r="162" spans="1:4">
      <c r="A162" s="20" cm="1">
        <f t="array" ref="A162">IF(Table2[[#This Row],[Max_num_drones]:[Max_num_drones]]=2,Table2[[#This Row],[Gap]:[Gap]],"")</f>
        <v>0</v>
      </c>
      <c r="B162" s="20" t="str" cm="1">
        <f t="array" ref="B162">IF(Table2[[#This Row],[Max_num_drones]:[Max_num_drones]]=3,Table2[[#This Row],[Gap]:[Gap]],"")</f>
        <v/>
      </c>
      <c r="C162" s="20" t="str" cm="1">
        <f t="array" ref="C162">IF(Table2[[#This Row],[Max_num_drones]:[Max_num_drones]]=4,Table2[[#This Row],[Gap]:[Gap]],"")</f>
        <v/>
      </c>
      <c r="D162" s="20" t="str" cm="1">
        <f t="array" ref="D162">IF(Table2[[#This Row],[Max_num_drones]:[Max_num_drones]]=5,Table2[[#This Row],[Gap]:[Gap]],"")</f>
        <v/>
      </c>
    </row>
    <row r="163" spans="1:4">
      <c r="A163" s="20" cm="1">
        <f t="array" ref="A163">IF(Table2[[#This Row],[Max_num_drones]:[Max_num_drones]]=2,Table2[[#This Row],[Gap]:[Gap]],"")</f>
        <v>0</v>
      </c>
      <c r="B163" s="20" t="str" cm="1">
        <f t="array" ref="B163">IF(Table2[[#This Row],[Max_num_drones]:[Max_num_drones]]=3,Table2[[#This Row],[Gap]:[Gap]],"")</f>
        <v/>
      </c>
      <c r="C163" s="20" t="str" cm="1">
        <f t="array" ref="C163">IF(Table2[[#This Row],[Max_num_drones]:[Max_num_drones]]=4,Table2[[#This Row],[Gap]:[Gap]],"")</f>
        <v/>
      </c>
      <c r="D163" s="20" t="str" cm="1">
        <f t="array" ref="D163">IF(Table2[[#This Row],[Max_num_drones]:[Max_num_drones]]=5,Table2[[#This Row],[Gap]:[Gap]],"")</f>
        <v/>
      </c>
    </row>
    <row r="164" spans="1:4">
      <c r="A164" s="20" cm="1">
        <f t="array" ref="A164">IF(Table2[[#This Row],[Max_num_drones]:[Max_num_drones]]=2,Table2[[#This Row],[Gap]:[Gap]],"")</f>
        <v>0</v>
      </c>
      <c r="B164" s="20" t="str" cm="1">
        <f t="array" ref="B164">IF(Table2[[#This Row],[Max_num_drones]:[Max_num_drones]]=3,Table2[[#This Row],[Gap]:[Gap]],"")</f>
        <v/>
      </c>
      <c r="C164" s="20" t="str" cm="1">
        <f t="array" ref="C164">IF(Table2[[#This Row],[Max_num_drones]:[Max_num_drones]]=4,Table2[[#This Row],[Gap]:[Gap]],"")</f>
        <v/>
      </c>
      <c r="D164" s="20" t="str" cm="1">
        <f t="array" ref="D164">IF(Table2[[#This Row],[Max_num_drones]:[Max_num_drones]]=5,Table2[[#This Row],[Gap]:[Gap]],"")</f>
        <v/>
      </c>
    </row>
    <row r="165" spans="1:4">
      <c r="A165" s="20" cm="1">
        <f t="array" ref="A165">IF(Table2[[#This Row],[Max_num_drones]:[Max_num_drones]]=2,Table2[[#This Row],[Gap]:[Gap]],"")</f>
        <v>0</v>
      </c>
      <c r="B165" s="20" t="str" cm="1">
        <f t="array" ref="B165">IF(Table2[[#This Row],[Max_num_drones]:[Max_num_drones]]=3,Table2[[#This Row],[Gap]:[Gap]],"")</f>
        <v/>
      </c>
      <c r="C165" s="20" t="str" cm="1">
        <f t="array" ref="C165">IF(Table2[[#This Row],[Max_num_drones]:[Max_num_drones]]=4,Table2[[#This Row],[Gap]:[Gap]],"")</f>
        <v/>
      </c>
      <c r="D165" s="20" t="str" cm="1">
        <f t="array" ref="D165">IF(Table2[[#This Row],[Max_num_drones]:[Max_num_drones]]=5,Table2[[#This Row],[Gap]:[Gap]],"")</f>
        <v/>
      </c>
    </row>
    <row r="166" spans="1:4">
      <c r="A166" s="20" cm="1">
        <f t="array" ref="A166">IF(Table2[[#This Row],[Max_num_drones]:[Max_num_drones]]=2,Table2[[#This Row],[Gap]:[Gap]],"")</f>
        <v>0</v>
      </c>
      <c r="B166" s="20" t="str" cm="1">
        <f t="array" ref="B166">IF(Table2[[#This Row],[Max_num_drones]:[Max_num_drones]]=3,Table2[[#This Row],[Gap]:[Gap]],"")</f>
        <v/>
      </c>
      <c r="C166" s="20" t="str" cm="1">
        <f t="array" ref="C166">IF(Table2[[#This Row],[Max_num_drones]:[Max_num_drones]]=4,Table2[[#This Row],[Gap]:[Gap]],"")</f>
        <v/>
      </c>
      <c r="D166" s="20" t="str" cm="1">
        <f t="array" ref="D166">IF(Table2[[#This Row],[Max_num_drones]:[Max_num_drones]]=5,Table2[[#This Row],[Gap]:[Gap]],"")</f>
        <v/>
      </c>
    </row>
    <row r="167" spans="1:4">
      <c r="A167" s="20" t="str" cm="1">
        <f t="array" ref="A167">IF(Table2[[#This Row],[Max_num_drones]:[Max_num_drones]]=2,Table2[[#This Row],[Gap]:[Gap]],"")</f>
        <v/>
      </c>
      <c r="B167" s="20" cm="1">
        <f t="array" ref="B167">IF(Table2[[#This Row],[Max_num_drones]:[Max_num_drones]]=3,Table2[[#This Row],[Gap]:[Gap]],"")</f>
        <v>0</v>
      </c>
      <c r="C167" s="20" t="str" cm="1">
        <f t="array" ref="C167">IF(Table2[[#This Row],[Max_num_drones]:[Max_num_drones]]=4,Table2[[#This Row],[Gap]:[Gap]],"")</f>
        <v/>
      </c>
      <c r="D167" s="20" t="str" cm="1">
        <f t="array" ref="D167">IF(Table2[[#This Row],[Max_num_drones]:[Max_num_drones]]=5,Table2[[#This Row],[Gap]:[Gap]],"")</f>
        <v/>
      </c>
    </row>
    <row r="168" spans="1:4">
      <c r="A168" s="20" t="str" cm="1">
        <f t="array" ref="A168">IF(Table2[[#This Row],[Max_num_drones]:[Max_num_drones]]=2,Table2[[#This Row],[Gap]:[Gap]],"")</f>
        <v/>
      </c>
      <c r="B168" s="20" cm="1">
        <f t="array" ref="B168">IF(Table2[[#This Row],[Max_num_drones]:[Max_num_drones]]=3,Table2[[#This Row],[Gap]:[Gap]],"")</f>
        <v>0</v>
      </c>
      <c r="C168" s="20" t="str" cm="1">
        <f t="array" ref="C168">IF(Table2[[#This Row],[Max_num_drones]:[Max_num_drones]]=4,Table2[[#This Row],[Gap]:[Gap]],"")</f>
        <v/>
      </c>
      <c r="D168" s="20" t="str" cm="1">
        <f t="array" ref="D168">IF(Table2[[#This Row],[Max_num_drones]:[Max_num_drones]]=5,Table2[[#This Row],[Gap]:[Gap]],"")</f>
        <v/>
      </c>
    </row>
    <row r="169" spans="1:4">
      <c r="A169" s="20" t="str" cm="1">
        <f t="array" ref="A169">IF(Table2[[#This Row],[Max_num_drones]:[Max_num_drones]]=2,Table2[[#This Row],[Gap]:[Gap]],"")</f>
        <v/>
      </c>
      <c r="B169" s="20" cm="1">
        <f t="array" ref="B169">IF(Table2[[#This Row],[Max_num_drones]:[Max_num_drones]]=3,Table2[[#This Row],[Gap]:[Gap]],"")</f>
        <v>0</v>
      </c>
      <c r="C169" s="20" t="str" cm="1">
        <f t="array" ref="C169">IF(Table2[[#This Row],[Max_num_drones]:[Max_num_drones]]=4,Table2[[#This Row],[Gap]:[Gap]],"")</f>
        <v/>
      </c>
      <c r="D169" s="20" t="str" cm="1">
        <f t="array" ref="D169">IF(Table2[[#This Row],[Max_num_drones]:[Max_num_drones]]=5,Table2[[#This Row],[Gap]:[Gap]],"")</f>
        <v/>
      </c>
    </row>
    <row r="170" spans="1:4">
      <c r="A170" s="20" t="str" cm="1">
        <f t="array" ref="A170">IF(Table2[[#This Row],[Max_num_drones]:[Max_num_drones]]=2,Table2[[#This Row],[Gap]:[Gap]],"")</f>
        <v/>
      </c>
      <c r="B170" s="20" cm="1">
        <f t="array" ref="B170">IF(Table2[[#This Row],[Max_num_drones]:[Max_num_drones]]=3,Table2[[#This Row],[Gap]:[Gap]],"")</f>
        <v>0</v>
      </c>
      <c r="C170" s="20" t="str" cm="1">
        <f t="array" ref="C170">IF(Table2[[#This Row],[Max_num_drones]:[Max_num_drones]]=4,Table2[[#This Row],[Gap]:[Gap]],"")</f>
        <v/>
      </c>
      <c r="D170" s="20" t="str" cm="1">
        <f t="array" ref="D170">IF(Table2[[#This Row],[Max_num_drones]:[Max_num_drones]]=5,Table2[[#This Row],[Gap]:[Gap]],"")</f>
        <v/>
      </c>
    </row>
    <row r="171" spans="1:4">
      <c r="A171" s="20" t="str" cm="1">
        <f t="array" ref="A171">IF(Table2[[#This Row],[Max_num_drones]:[Max_num_drones]]=2,Table2[[#This Row],[Gap]:[Gap]],"")</f>
        <v/>
      </c>
      <c r="B171" s="20" cm="1">
        <f t="array" ref="B171">IF(Table2[[#This Row],[Max_num_drones]:[Max_num_drones]]=3,Table2[[#This Row],[Gap]:[Gap]],"")</f>
        <v>0</v>
      </c>
      <c r="C171" s="20" t="str" cm="1">
        <f t="array" ref="C171">IF(Table2[[#This Row],[Max_num_drones]:[Max_num_drones]]=4,Table2[[#This Row],[Gap]:[Gap]],"")</f>
        <v/>
      </c>
      <c r="D171" s="20" t="str" cm="1">
        <f t="array" ref="D171">IF(Table2[[#This Row],[Max_num_drones]:[Max_num_drones]]=5,Table2[[#This Row],[Gap]:[Gap]],"")</f>
        <v/>
      </c>
    </row>
    <row r="172" spans="1:4">
      <c r="A172" s="20" t="str" cm="1">
        <f t="array" ref="A172">IF(Table2[[#This Row],[Max_num_drones]:[Max_num_drones]]=2,Table2[[#This Row],[Gap]:[Gap]],"")</f>
        <v/>
      </c>
      <c r="B172" s="20" t="str" cm="1">
        <f t="array" ref="B172">IF(Table2[[#This Row],[Max_num_drones]:[Max_num_drones]]=3,Table2[[#This Row],[Gap]:[Gap]],"")</f>
        <v/>
      </c>
      <c r="C172" s="20" cm="1">
        <f t="array" ref="C172">IF(Table2[[#This Row],[Max_num_drones]:[Max_num_drones]]=4,Table2[[#This Row],[Gap]:[Gap]],"")</f>
        <v>0</v>
      </c>
      <c r="D172" s="20" t="str" cm="1">
        <f t="array" ref="D172">IF(Table2[[#This Row],[Max_num_drones]:[Max_num_drones]]=5,Table2[[#This Row],[Gap]:[Gap]],"")</f>
        <v/>
      </c>
    </row>
    <row r="173" spans="1:4">
      <c r="A173" s="20" t="str" cm="1">
        <f t="array" ref="A173">IF(Table2[[#This Row],[Max_num_drones]:[Max_num_drones]]=2,Table2[[#This Row],[Gap]:[Gap]],"")</f>
        <v/>
      </c>
      <c r="B173" s="20" t="str" cm="1">
        <f t="array" ref="B173">IF(Table2[[#This Row],[Max_num_drones]:[Max_num_drones]]=3,Table2[[#This Row],[Gap]:[Gap]],"")</f>
        <v/>
      </c>
      <c r="C173" s="20" cm="1">
        <f t="array" ref="C173">IF(Table2[[#This Row],[Max_num_drones]:[Max_num_drones]]=4,Table2[[#This Row],[Gap]:[Gap]],"")</f>
        <v>0</v>
      </c>
      <c r="D173" s="20" t="str" cm="1">
        <f t="array" ref="D173">IF(Table2[[#This Row],[Max_num_drones]:[Max_num_drones]]=5,Table2[[#This Row],[Gap]:[Gap]],"")</f>
        <v/>
      </c>
    </row>
    <row r="174" spans="1:4">
      <c r="A174" s="20" t="str" cm="1">
        <f t="array" ref="A174">IF(Table2[[#This Row],[Max_num_drones]:[Max_num_drones]]=2,Table2[[#This Row],[Gap]:[Gap]],"")</f>
        <v/>
      </c>
      <c r="B174" s="20" t="str" cm="1">
        <f t="array" ref="B174">IF(Table2[[#This Row],[Max_num_drones]:[Max_num_drones]]=3,Table2[[#This Row],[Gap]:[Gap]],"")</f>
        <v/>
      </c>
      <c r="C174" s="20" cm="1">
        <f t="array" ref="C174">IF(Table2[[#This Row],[Max_num_drones]:[Max_num_drones]]=4,Table2[[#This Row],[Gap]:[Gap]],"")</f>
        <v>0</v>
      </c>
      <c r="D174" s="20" t="str" cm="1">
        <f t="array" ref="D174">IF(Table2[[#This Row],[Max_num_drones]:[Max_num_drones]]=5,Table2[[#This Row],[Gap]:[Gap]],"")</f>
        <v/>
      </c>
    </row>
    <row r="175" spans="1:4">
      <c r="A175" s="20" t="str" cm="1">
        <f t="array" ref="A175">IF(Table2[[#This Row],[Max_num_drones]:[Max_num_drones]]=2,Table2[[#This Row],[Gap]:[Gap]],"")</f>
        <v/>
      </c>
      <c r="B175" s="20" t="str" cm="1">
        <f t="array" ref="B175">IF(Table2[[#This Row],[Max_num_drones]:[Max_num_drones]]=3,Table2[[#This Row],[Gap]:[Gap]],"")</f>
        <v/>
      </c>
      <c r="C175" s="20" cm="1">
        <f t="array" ref="C175">IF(Table2[[#This Row],[Max_num_drones]:[Max_num_drones]]=4,Table2[[#This Row],[Gap]:[Gap]],"")</f>
        <v>0</v>
      </c>
      <c r="D175" s="20" t="str" cm="1">
        <f t="array" ref="D175">IF(Table2[[#This Row],[Max_num_drones]:[Max_num_drones]]=5,Table2[[#This Row],[Gap]:[Gap]],"")</f>
        <v/>
      </c>
    </row>
    <row r="176" spans="1:4">
      <c r="A176" s="20" t="str" cm="1">
        <f t="array" ref="A176">IF(Table2[[#This Row],[Max_num_drones]:[Max_num_drones]]=2,Table2[[#This Row],[Gap]:[Gap]],"")</f>
        <v/>
      </c>
      <c r="B176" s="20" t="str" cm="1">
        <f t="array" ref="B176">IF(Table2[[#This Row],[Max_num_drones]:[Max_num_drones]]=3,Table2[[#This Row],[Gap]:[Gap]],"")</f>
        <v/>
      </c>
      <c r="C176" s="20" cm="1">
        <f t="array" ref="C176">IF(Table2[[#This Row],[Max_num_drones]:[Max_num_drones]]=4,Table2[[#This Row],[Gap]:[Gap]],"")</f>
        <v>0</v>
      </c>
      <c r="D176" s="20" t="str" cm="1">
        <f t="array" ref="D176">IF(Table2[[#This Row],[Max_num_drones]:[Max_num_drones]]=5,Table2[[#This Row],[Gap]:[Gap]],"")</f>
        <v/>
      </c>
    </row>
    <row r="177" spans="1:4">
      <c r="A177" s="20" t="str" cm="1">
        <f t="array" ref="A177">IF(Table2[[#This Row],[Max_num_drones]:[Max_num_drones]]=2,Table2[[#This Row],[Gap]:[Gap]],"")</f>
        <v/>
      </c>
      <c r="B177" s="20" t="str" cm="1">
        <f t="array" ref="B177">IF(Table2[[#This Row],[Max_num_drones]:[Max_num_drones]]=3,Table2[[#This Row],[Gap]:[Gap]],"")</f>
        <v/>
      </c>
      <c r="C177" s="20" t="str" cm="1">
        <f t="array" ref="C177">IF(Table2[[#This Row],[Max_num_drones]:[Max_num_drones]]=4,Table2[[#This Row],[Gap]:[Gap]],"")</f>
        <v/>
      </c>
      <c r="D177" s="20" cm="1">
        <f t="array" ref="D177">IF(Table2[[#This Row],[Max_num_drones]:[Max_num_drones]]=5,Table2[[#This Row],[Gap]:[Gap]],"")</f>
        <v>0</v>
      </c>
    </row>
    <row r="178" spans="1:4">
      <c r="A178" s="20" t="str" cm="1">
        <f t="array" ref="A178">IF(Table2[[#This Row],[Max_num_drones]:[Max_num_drones]]=2,Table2[[#This Row],[Gap]:[Gap]],"")</f>
        <v/>
      </c>
      <c r="B178" s="20" t="str" cm="1">
        <f t="array" ref="B178">IF(Table2[[#This Row],[Max_num_drones]:[Max_num_drones]]=3,Table2[[#This Row],[Gap]:[Gap]],"")</f>
        <v/>
      </c>
      <c r="C178" s="20" t="str" cm="1">
        <f t="array" ref="C178">IF(Table2[[#This Row],[Max_num_drones]:[Max_num_drones]]=4,Table2[[#This Row],[Gap]:[Gap]],"")</f>
        <v/>
      </c>
      <c r="D178" s="20" cm="1">
        <f t="array" ref="D178">IF(Table2[[#This Row],[Max_num_drones]:[Max_num_drones]]=5,Table2[[#This Row],[Gap]:[Gap]],"")</f>
        <v>0</v>
      </c>
    </row>
    <row r="179" spans="1:4">
      <c r="A179" s="20" t="str" cm="1">
        <f t="array" ref="A179">IF(Table2[[#This Row],[Max_num_drones]:[Max_num_drones]]=2,Table2[[#This Row],[Gap]:[Gap]],"")</f>
        <v/>
      </c>
      <c r="B179" s="20" t="str" cm="1">
        <f t="array" ref="B179">IF(Table2[[#This Row],[Max_num_drones]:[Max_num_drones]]=3,Table2[[#This Row],[Gap]:[Gap]],"")</f>
        <v/>
      </c>
      <c r="C179" s="20" t="str" cm="1">
        <f t="array" ref="C179">IF(Table2[[#This Row],[Max_num_drones]:[Max_num_drones]]=4,Table2[[#This Row],[Gap]:[Gap]],"")</f>
        <v/>
      </c>
      <c r="D179" s="20" cm="1">
        <f t="array" ref="D179">IF(Table2[[#This Row],[Max_num_drones]:[Max_num_drones]]=5,Table2[[#This Row],[Gap]:[Gap]],"")</f>
        <v>0</v>
      </c>
    </row>
    <row r="180" spans="1:4">
      <c r="A180" s="20" t="str" cm="1">
        <f t="array" ref="A180">IF(Table2[[#This Row],[Max_num_drones]:[Max_num_drones]]=2,Table2[[#This Row],[Gap]:[Gap]],"")</f>
        <v/>
      </c>
      <c r="B180" s="20" t="str" cm="1">
        <f t="array" ref="B180">IF(Table2[[#This Row],[Max_num_drones]:[Max_num_drones]]=3,Table2[[#This Row],[Gap]:[Gap]],"")</f>
        <v/>
      </c>
      <c r="C180" s="20" t="str" cm="1">
        <f t="array" ref="C180">IF(Table2[[#This Row],[Max_num_drones]:[Max_num_drones]]=4,Table2[[#This Row],[Gap]:[Gap]],"")</f>
        <v/>
      </c>
      <c r="D180" s="20" cm="1">
        <f t="array" ref="D180">IF(Table2[[#This Row],[Max_num_drones]:[Max_num_drones]]=5,Table2[[#This Row],[Gap]:[Gap]],"")</f>
        <v>0</v>
      </c>
    </row>
    <row r="181" spans="1:4">
      <c r="A181" s="20" t="str" cm="1">
        <f t="array" ref="A181">IF(Table2[[#This Row],[Max_num_drones]:[Max_num_drones]]=2,Table2[[#This Row],[Gap]:[Gap]],"")</f>
        <v/>
      </c>
      <c r="B181" s="20" t="str" cm="1">
        <f t="array" ref="B181">IF(Table2[[#This Row],[Max_num_drones]:[Max_num_drones]]=3,Table2[[#This Row],[Gap]:[Gap]],"")</f>
        <v/>
      </c>
      <c r="C181" s="20" t="str" cm="1">
        <f t="array" ref="C181">IF(Table2[[#This Row],[Max_num_drones]:[Max_num_drones]]=4,Table2[[#This Row],[Gap]:[Gap]],"")</f>
        <v/>
      </c>
      <c r="D181" s="20" cm="1">
        <f t="array" ref="D181">IF(Table2[[#This Row],[Max_num_drones]:[Max_num_drones]]=5,Table2[[#This Row],[Gap]:[Gap]],"")</f>
        <v>0</v>
      </c>
    </row>
    <row r="182" spans="1:4">
      <c r="A182" s="20" cm="1">
        <f t="array" ref="A182">IF(Table2[[#This Row],[Max_num_drones]:[Max_num_drones]]=2,Table2[[#This Row],[Gap]:[Gap]],"")</f>
        <v>0</v>
      </c>
      <c r="B182" s="20" t="str" cm="1">
        <f t="array" ref="B182">IF(Table2[[#This Row],[Max_num_drones]:[Max_num_drones]]=3,Table2[[#This Row],[Gap]:[Gap]],"")</f>
        <v/>
      </c>
      <c r="C182" s="20" t="str" cm="1">
        <f t="array" ref="C182">IF(Table2[[#This Row],[Max_num_drones]:[Max_num_drones]]=4,Table2[[#This Row],[Gap]:[Gap]],"")</f>
        <v/>
      </c>
      <c r="D182" s="20" t="str" cm="1">
        <f t="array" ref="D182">IF(Table2[[#This Row],[Max_num_drones]:[Max_num_drones]]=5,Table2[[#This Row],[Gap]:[Gap]],"")</f>
        <v/>
      </c>
    </row>
    <row r="183" spans="1:4">
      <c r="A183" s="20" cm="1">
        <f t="array" ref="A183">IF(Table2[[#This Row],[Max_num_drones]:[Max_num_drones]]=2,Table2[[#This Row],[Gap]:[Gap]],"")</f>
        <v>0</v>
      </c>
      <c r="B183" s="20" t="str" cm="1">
        <f t="array" ref="B183">IF(Table2[[#This Row],[Max_num_drones]:[Max_num_drones]]=3,Table2[[#This Row],[Gap]:[Gap]],"")</f>
        <v/>
      </c>
      <c r="C183" s="20" t="str" cm="1">
        <f t="array" ref="C183">IF(Table2[[#This Row],[Max_num_drones]:[Max_num_drones]]=4,Table2[[#This Row],[Gap]:[Gap]],"")</f>
        <v/>
      </c>
      <c r="D183" s="20" t="str" cm="1">
        <f t="array" ref="D183">IF(Table2[[#This Row],[Max_num_drones]:[Max_num_drones]]=5,Table2[[#This Row],[Gap]:[Gap]],"")</f>
        <v/>
      </c>
    </row>
    <row r="184" spans="1:4">
      <c r="A184" s="20" cm="1">
        <f t="array" ref="A184">IF(Table2[[#This Row],[Max_num_drones]:[Max_num_drones]]=2,Table2[[#This Row],[Gap]:[Gap]],"")</f>
        <v>0</v>
      </c>
      <c r="B184" s="20" t="str" cm="1">
        <f t="array" ref="B184">IF(Table2[[#This Row],[Max_num_drones]:[Max_num_drones]]=3,Table2[[#This Row],[Gap]:[Gap]],"")</f>
        <v/>
      </c>
      <c r="C184" s="20" t="str" cm="1">
        <f t="array" ref="C184">IF(Table2[[#This Row],[Max_num_drones]:[Max_num_drones]]=4,Table2[[#This Row],[Gap]:[Gap]],"")</f>
        <v/>
      </c>
      <c r="D184" s="20" t="str" cm="1">
        <f t="array" ref="D184">IF(Table2[[#This Row],[Max_num_drones]:[Max_num_drones]]=5,Table2[[#This Row],[Gap]:[Gap]],"")</f>
        <v/>
      </c>
    </row>
    <row r="185" spans="1:4">
      <c r="A185" s="20" cm="1">
        <f t="array" ref="A185">IF(Table2[[#This Row],[Max_num_drones]:[Max_num_drones]]=2,Table2[[#This Row],[Gap]:[Gap]],"")</f>
        <v>0</v>
      </c>
      <c r="B185" s="20" t="str" cm="1">
        <f t="array" ref="B185">IF(Table2[[#This Row],[Max_num_drones]:[Max_num_drones]]=3,Table2[[#This Row],[Gap]:[Gap]],"")</f>
        <v/>
      </c>
      <c r="C185" s="20" t="str" cm="1">
        <f t="array" ref="C185">IF(Table2[[#This Row],[Max_num_drones]:[Max_num_drones]]=4,Table2[[#This Row],[Gap]:[Gap]],"")</f>
        <v/>
      </c>
      <c r="D185" s="20" t="str" cm="1">
        <f t="array" ref="D185">IF(Table2[[#This Row],[Max_num_drones]:[Max_num_drones]]=5,Table2[[#This Row],[Gap]:[Gap]],"")</f>
        <v/>
      </c>
    </row>
    <row r="186" spans="1:4">
      <c r="A186" s="20" cm="1">
        <f t="array" ref="A186">IF(Table2[[#This Row],[Max_num_drones]:[Max_num_drones]]=2,Table2[[#This Row],[Gap]:[Gap]],"")</f>
        <v>0</v>
      </c>
      <c r="B186" s="20" t="str" cm="1">
        <f t="array" ref="B186">IF(Table2[[#This Row],[Max_num_drones]:[Max_num_drones]]=3,Table2[[#This Row],[Gap]:[Gap]],"")</f>
        <v/>
      </c>
      <c r="C186" s="20" t="str" cm="1">
        <f t="array" ref="C186">IF(Table2[[#This Row],[Max_num_drones]:[Max_num_drones]]=4,Table2[[#This Row],[Gap]:[Gap]],"")</f>
        <v/>
      </c>
      <c r="D186" s="20" t="str" cm="1">
        <f t="array" ref="D186">IF(Table2[[#This Row],[Max_num_drones]:[Max_num_drones]]=5,Table2[[#This Row],[Gap]:[Gap]],"")</f>
        <v/>
      </c>
    </row>
    <row r="187" spans="1:4">
      <c r="A187" s="20" t="str" cm="1">
        <f t="array" ref="A187">IF(Table2[[#This Row],[Max_num_drones]:[Max_num_drones]]=2,Table2[[#This Row],[Gap]:[Gap]],"")</f>
        <v/>
      </c>
      <c r="B187" s="20" cm="1">
        <f t="array" ref="B187">IF(Table2[[#This Row],[Max_num_drones]:[Max_num_drones]]=3,Table2[[#This Row],[Gap]:[Gap]],"")</f>
        <v>0</v>
      </c>
      <c r="C187" s="20" t="str" cm="1">
        <f t="array" ref="C187">IF(Table2[[#This Row],[Max_num_drones]:[Max_num_drones]]=4,Table2[[#This Row],[Gap]:[Gap]],"")</f>
        <v/>
      </c>
      <c r="D187" s="20" t="str" cm="1">
        <f t="array" ref="D187">IF(Table2[[#This Row],[Max_num_drones]:[Max_num_drones]]=5,Table2[[#This Row],[Gap]:[Gap]],"")</f>
        <v/>
      </c>
    </row>
    <row r="188" spans="1:4">
      <c r="A188" s="20" t="str" cm="1">
        <f t="array" ref="A188">IF(Table2[[#This Row],[Max_num_drones]:[Max_num_drones]]=2,Table2[[#This Row],[Gap]:[Gap]],"")</f>
        <v/>
      </c>
      <c r="B188" s="20" cm="1">
        <f t="array" ref="B188">IF(Table2[[#This Row],[Max_num_drones]:[Max_num_drones]]=3,Table2[[#This Row],[Gap]:[Gap]],"")</f>
        <v>0</v>
      </c>
      <c r="C188" s="20" t="str" cm="1">
        <f t="array" ref="C188">IF(Table2[[#This Row],[Max_num_drones]:[Max_num_drones]]=4,Table2[[#This Row],[Gap]:[Gap]],"")</f>
        <v/>
      </c>
      <c r="D188" s="20" t="str" cm="1">
        <f t="array" ref="D188">IF(Table2[[#This Row],[Max_num_drones]:[Max_num_drones]]=5,Table2[[#This Row],[Gap]:[Gap]],"")</f>
        <v/>
      </c>
    </row>
    <row r="189" spans="1:4">
      <c r="A189" s="20" t="str" cm="1">
        <f t="array" ref="A189">IF(Table2[[#This Row],[Max_num_drones]:[Max_num_drones]]=2,Table2[[#This Row],[Gap]:[Gap]],"")</f>
        <v/>
      </c>
      <c r="B189" s="20" cm="1">
        <f t="array" ref="B189">IF(Table2[[#This Row],[Max_num_drones]:[Max_num_drones]]=3,Table2[[#This Row],[Gap]:[Gap]],"")</f>
        <v>0</v>
      </c>
      <c r="C189" s="20" t="str" cm="1">
        <f t="array" ref="C189">IF(Table2[[#This Row],[Max_num_drones]:[Max_num_drones]]=4,Table2[[#This Row],[Gap]:[Gap]],"")</f>
        <v/>
      </c>
      <c r="D189" s="20" t="str" cm="1">
        <f t="array" ref="D189">IF(Table2[[#This Row],[Max_num_drones]:[Max_num_drones]]=5,Table2[[#This Row],[Gap]:[Gap]],"")</f>
        <v/>
      </c>
    </row>
    <row r="190" spans="1:4">
      <c r="A190" s="20" t="str" cm="1">
        <f t="array" ref="A190">IF(Table2[[#This Row],[Max_num_drones]:[Max_num_drones]]=2,Table2[[#This Row],[Gap]:[Gap]],"")</f>
        <v/>
      </c>
      <c r="B190" s="20" cm="1">
        <f t="array" ref="B190">IF(Table2[[#This Row],[Max_num_drones]:[Max_num_drones]]=3,Table2[[#This Row],[Gap]:[Gap]],"")</f>
        <v>0</v>
      </c>
      <c r="C190" s="20" t="str" cm="1">
        <f t="array" ref="C190">IF(Table2[[#This Row],[Max_num_drones]:[Max_num_drones]]=4,Table2[[#This Row],[Gap]:[Gap]],"")</f>
        <v/>
      </c>
      <c r="D190" s="20" t="str" cm="1">
        <f t="array" ref="D190">IF(Table2[[#This Row],[Max_num_drones]:[Max_num_drones]]=5,Table2[[#This Row],[Gap]:[Gap]],"")</f>
        <v/>
      </c>
    </row>
    <row r="191" spans="1:4">
      <c r="A191" s="20" t="str" cm="1">
        <f t="array" ref="A191">IF(Table2[[#This Row],[Max_num_drones]:[Max_num_drones]]=2,Table2[[#This Row],[Gap]:[Gap]],"")</f>
        <v/>
      </c>
      <c r="B191" s="20" cm="1">
        <f t="array" ref="B191">IF(Table2[[#This Row],[Max_num_drones]:[Max_num_drones]]=3,Table2[[#This Row],[Gap]:[Gap]],"")</f>
        <v>9.2897102072254E-7</v>
      </c>
      <c r="C191" s="20" t="str" cm="1">
        <f t="array" ref="C191">IF(Table2[[#This Row],[Max_num_drones]:[Max_num_drones]]=4,Table2[[#This Row],[Gap]:[Gap]],"")</f>
        <v/>
      </c>
      <c r="D191" s="20" t="str" cm="1">
        <f t="array" ref="D191">IF(Table2[[#This Row],[Max_num_drones]:[Max_num_drones]]=5,Table2[[#This Row],[Gap]:[Gap]],"")</f>
        <v/>
      </c>
    </row>
    <row r="192" spans="1:4">
      <c r="A192" s="20" t="str" cm="1">
        <f t="array" ref="A192">IF(Table2[[#This Row],[Max_num_drones]:[Max_num_drones]]=2,Table2[[#This Row],[Gap]:[Gap]],"")</f>
        <v/>
      </c>
      <c r="B192" s="20" t="str" cm="1">
        <f t="array" ref="B192">IF(Table2[[#This Row],[Max_num_drones]:[Max_num_drones]]=3,Table2[[#This Row],[Gap]:[Gap]],"")</f>
        <v/>
      </c>
      <c r="C192" s="20" cm="1">
        <f t="array" ref="C192">IF(Table2[[#This Row],[Max_num_drones]:[Max_num_drones]]=4,Table2[[#This Row],[Gap]:[Gap]],"")</f>
        <v>0</v>
      </c>
      <c r="D192" s="20" t="str" cm="1">
        <f t="array" ref="D192">IF(Table2[[#This Row],[Max_num_drones]:[Max_num_drones]]=5,Table2[[#This Row],[Gap]:[Gap]],"")</f>
        <v/>
      </c>
    </row>
    <row r="193" spans="1:4">
      <c r="A193" s="20" t="str" cm="1">
        <f t="array" ref="A193">IF(Table2[[#This Row],[Max_num_drones]:[Max_num_drones]]=2,Table2[[#This Row],[Gap]:[Gap]],"")</f>
        <v/>
      </c>
      <c r="B193" s="20" t="str" cm="1">
        <f t="array" ref="B193">IF(Table2[[#This Row],[Max_num_drones]:[Max_num_drones]]=3,Table2[[#This Row],[Gap]:[Gap]],"")</f>
        <v/>
      </c>
      <c r="C193" s="20" cm="1">
        <f t="array" ref="C193">IF(Table2[[#This Row],[Max_num_drones]:[Max_num_drones]]=4,Table2[[#This Row],[Gap]:[Gap]],"")</f>
        <v>0</v>
      </c>
      <c r="D193" s="20" t="str" cm="1">
        <f t="array" ref="D193">IF(Table2[[#This Row],[Max_num_drones]:[Max_num_drones]]=5,Table2[[#This Row],[Gap]:[Gap]],"")</f>
        <v/>
      </c>
    </row>
    <row r="194" spans="1:4">
      <c r="A194" s="20" t="str" cm="1">
        <f t="array" ref="A194">IF(Table2[[#This Row],[Max_num_drones]:[Max_num_drones]]=2,Table2[[#This Row],[Gap]:[Gap]],"")</f>
        <v/>
      </c>
      <c r="B194" s="20" t="str" cm="1">
        <f t="array" ref="B194">IF(Table2[[#This Row],[Max_num_drones]:[Max_num_drones]]=3,Table2[[#This Row],[Gap]:[Gap]],"")</f>
        <v/>
      </c>
      <c r="C194" s="20" cm="1">
        <f t="array" ref="C194">IF(Table2[[#This Row],[Max_num_drones]:[Max_num_drones]]=4,Table2[[#This Row],[Gap]:[Gap]],"")</f>
        <v>0</v>
      </c>
      <c r="D194" s="20" t="str" cm="1">
        <f t="array" ref="D194">IF(Table2[[#This Row],[Max_num_drones]:[Max_num_drones]]=5,Table2[[#This Row],[Gap]:[Gap]],"")</f>
        <v/>
      </c>
    </row>
    <row r="195" spans="1:4">
      <c r="A195" s="20" t="str" cm="1">
        <f t="array" ref="A195">IF(Table2[[#This Row],[Max_num_drones]:[Max_num_drones]]=2,Table2[[#This Row],[Gap]:[Gap]],"")</f>
        <v/>
      </c>
      <c r="B195" s="20" t="str" cm="1">
        <f t="array" ref="B195">IF(Table2[[#This Row],[Max_num_drones]:[Max_num_drones]]=3,Table2[[#This Row],[Gap]:[Gap]],"")</f>
        <v/>
      </c>
      <c r="C195" s="20" cm="1">
        <f t="array" ref="C195">IF(Table2[[#This Row],[Max_num_drones]:[Max_num_drones]]=4,Table2[[#This Row],[Gap]:[Gap]],"")</f>
        <v>0</v>
      </c>
      <c r="D195" s="20" t="str" cm="1">
        <f t="array" ref="D195">IF(Table2[[#This Row],[Max_num_drones]:[Max_num_drones]]=5,Table2[[#This Row],[Gap]:[Gap]],"")</f>
        <v/>
      </c>
    </row>
    <row r="196" spans="1:4">
      <c r="A196" s="20" t="str" cm="1">
        <f t="array" ref="A196">IF(Table2[[#This Row],[Max_num_drones]:[Max_num_drones]]=2,Table2[[#This Row],[Gap]:[Gap]],"")</f>
        <v/>
      </c>
      <c r="B196" s="20" t="str" cm="1">
        <f t="array" ref="B196">IF(Table2[[#This Row],[Max_num_drones]:[Max_num_drones]]=3,Table2[[#This Row],[Gap]:[Gap]],"")</f>
        <v/>
      </c>
      <c r="C196" s="20" cm="1">
        <f t="array" ref="C196">IF(Table2[[#This Row],[Max_num_drones]:[Max_num_drones]]=4,Table2[[#This Row],[Gap]:[Gap]],"")</f>
        <v>0</v>
      </c>
      <c r="D196" s="20" t="str" cm="1">
        <f t="array" ref="D196">IF(Table2[[#This Row],[Max_num_drones]:[Max_num_drones]]=5,Table2[[#This Row],[Gap]:[Gap]],"")</f>
        <v/>
      </c>
    </row>
    <row r="197" spans="1:4">
      <c r="A197" s="20" t="str" cm="1">
        <f t="array" ref="A197">IF(Table2[[#This Row],[Max_num_drones]:[Max_num_drones]]=2,Table2[[#This Row],[Gap]:[Gap]],"")</f>
        <v/>
      </c>
      <c r="B197" s="20" t="str" cm="1">
        <f t="array" ref="B197">IF(Table2[[#This Row],[Max_num_drones]:[Max_num_drones]]=3,Table2[[#This Row],[Gap]:[Gap]],"")</f>
        <v/>
      </c>
      <c r="C197" s="20" t="str" cm="1">
        <f t="array" ref="C197">IF(Table2[[#This Row],[Max_num_drones]:[Max_num_drones]]=4,Table2[[#This Row],[Gap]:[Gap]],"")</f>
        <v/>
      </c>
      <c r="D197" s="20" cm="1">
        <f t="array" ref="D197">IF(Table2[[#This Row],[Max_num_drones]:[Max_num_drones]]=5,Table2[[#This Row],[Gap]:[Gap]],"")</f>
        <v>0</v>
      </c>
    </row>
    <row r="198" spans="1:4">
      <c r="A198" s="20" t="str" cm="1">
        <f t="array" ref="A198">IF(Table2[[#This Row],[Max_num_drones]:[Max_num_drones]]=2,Table2[[#This Row],[Gap]:[Gap]],"")</f>
        <v/>
      </c>
      <c r="B198" s="20" t="str" cm="1">
        <f t="array" ref="B198">IF(Table2[[#This Row],[Max_num_drones]:[Max_num_drones]]=3,Table2[[#This Row],[Gap]:[Gap]],"")</f>
        <v/>
      </c>
      <c r="C198" s="20" t="str" cm="1">
        <f t="array" ref="C198">IF(Table2[[#This Row],[Max_num_drones]:[Max_num_drones]]=4,Table2[[#This Row],[Gap]:[Gap]],"")</f>
        <v/>
      </c>
      <c r="D198" s="20" cm="1">
        <f t="array" ref="D198">IF(Table2[[#This Row],[Max_num_drones]:[Max_num_drones]]=5,Table2[[#This Row],[Gap]:[Gap]],"")</f>
        <v>0</v>
      </c>
    </row>
    <row r="199" spans="1:4">
      <c r="A199" s="20" t="str" cm="1">
        <f t="array" ref="A199">IF(Table2[[#This Row],[Max_num_drones]:[Max_num_drones]]=2,Table2[[#This Row],[Gap]:[Gap]],"")</f>
        <v/>
      </c>
      <c r="B199" s="20" t="str" cm="1">
        <f t="array" ref="B199">IF(Table2[[#This Row],[Max_num_drones]:[Max_num_drones]]=3,Table2[[#This Row],[Gap]:[Gap]],"")</f>
        <v/>
      </c>
      <c r="C199" s="20" t="str" cm="1">
        <f t="array" ref="C199">IF(Table2[[#This Row],[Max_num_drones]:[Max_num_drones]]=4,Table2[[#This Row],[Gap]:[Gap]],"")</f>
        <v/>
      </c>
      <c r="D199" s="20" cm="1">
        <f t="array" ref="D199">IF(Table2[[#This Row],[Max_num_drones]:[Max_num_drones]]=5,Table2[[#This Row],[Gap]:[Gap]],"")</f>
        <v>0</v>
      </c>
    </row>
    <row r="200" spans="1:4">
      <c r="A200" s="20" t="str" cm="1">
        <f t="array" ref="A200">IF(Table2[[#This Row],[Max_num_drones]:[Max_num_drones]]=2,Table2[[#This Row],[Gap]:[Gap]],"")</f>
        <v/>
      </c>
      <c r="B200" s="20" t="str" cm="1">
        <f t="array" ref="B200">IF(Table2[[#This Row],[Max_num_drones]:[Max_num_drones]]=3,Table2[[#This Row],[Gap]:[Gap]],"")</f>
        <v/>
      </c>
      <c r="C200" s="20" t="str" cm="1">
        <f t="array" ref="C200">IF(Table2[[#This Row],[Max_num_drones]:[Max_num_drones]]=4,Table2[[#This Row],[Gap]:[Gap]],"")</f>
        <v/>
      </c>
      <c r="D200" s="20" cm="1">
        <f t="array" ref="D200">IF(Table2[[#This Row],[Max_num_drones]:[Max_num_drones]]=5,Table2[[#This Row],[Gap]:[Gap]],"")</f>
        <v>0</v>
      </c>
    </row>
    <row r="201" spans="1:4">
      <c r="A201" s="20" t="str" cm="1">
        <f t="array" ref="A201">IF(Table2[[#This Row],[Max_num_drones]:[Max_num_drones]]=2,Table2[[#This Row],[Gap]:[Gap]],"")</f>
        <v/>
      </c>
      <c r="B201" s="20" t="str" cm="1">
        <f t="array" ref="B201">IF(Table2[[#This Row],[Max_num_drones]:[Max_num_drones]]=3,Table2[[#This Row],[Gap]:[Gap]],"")</f>
        <v/>
      </c>
      <c r="C201" s="20" t="str" cm="1">
        <f t="array" ref="C201">IF(Table2[[#This Row],[Max_num_drones]:[Max_num_drones]]=4,Table2[[#This Row],[Gap]:[Gap]],"")</f>
        <v/>
      </c>
      <c r="D201" s="20" cm="1">
        <f t="array" ref="D201">IF(Table2[[#This Row],[Max_num_drones]:[Max_num_drones]]=5,Table2[[#This Row],[Gap]:[Gap]],"")</f>
        <v>0</v>
      </c>
    </row>
    <row r="202" spans="1:4">
      <c r="A202" s="20" cm="1">
        <f t="array" ref="A202">IF(Table2[[#This Row],[Max_num_drones]:[Max_num_drones]]=2,Table2[[#This Row],[Gap]:[Gap]],"")</f>
        <v>0</v>
      </c>
      <c r="B202" s="20" t="str" cm="1">
        <f t="array" ref="B202">IF(Table2[[#This Row],[Max_num_drones]:[Max_num_drones]]=3,Table2[[#This Row],[Gap]:[Gap]],"")</f>
        <v/>
      </c>
      <c r="C202" s="20" t="str" cm="1">
        <f t="array" ref="C202">IF(Table2[[#This Row],[Max_num_drones]:[Max_num_drones]]=4,Table2[[#This Row],[Gap]:[Gap]],"")</f>
        <v/>
      </c>
      <c r="D202" s="20" t="str" cm="1">
        <f t="array" ref="D202">IF(Table2[[#This Row],[Max_num_drones]:[Max_num_drones]]=5,Table2[[#This Row],[Gap]:[Gap]],"")</f>
        <v/>
      </c>
    </row>
    <row r="203" spans="1:4">
      <c r="A203" s="20" cm="1">
        <f t="array" ref="A203">IF(Table2[[#This Row],[Max_num_drones]:[Max_num_drones]]=2,Table2[[#This Row],[Gap]:[Gap]],"")</f>
        <v>0</v>
      </c>
      <c r="B203" s="20" t="str" cm="1">
        <f t="array" ref="B203">IF(Table2[[#This Row],[Max_num_drones]:[Max_num_drones]]=3,Table2[[#This Row],[Gap]:[Gap]],"")</f>
        <v/>
      </c>
      <c r="C203" s="20" t="str" cm="1">
        <f t="array" ref="C203">IF(Table2[[#This Row],[Max_num_drones]:[Max_num_drones]]=4,Table2[[#This Row],[Gap]:[Gap]],"")</f>
        <v/>
      </c>
      <c r="D203" s="20" t="str" cm="1">
        <f t="array" ref="D203">IF(Table2[[#This Row],[Max_num_drones]:[Max_num_drones]]=5,Table2[[#This Row],[Gap]:[Gap]],"")</f>
        <v/>
      </c>
    </row>
    <row r="204" spans="1:4">
      <c r="A204" s="20" cm="1">
        <f t="array" ref="A204">IF(Table2[[#This Row],[Max_num_drones]:[Max_num_drones]]=2,Table2[[#This Row],[Gap]:[Gap]],"")</f>
        <v>0</v>
      </c>
      <c r="B204" s="20" t="str" cm="1">
        <f t="array" ref="B204">IF(Table2[[#This Row],[Max_num_drones]:[Max_num_drones]]=3,Table2[[#This Row],[Gap]:[Gap]],"")</f>
        <v/>
      </c>
      <c r="C204" s="20" t="str" cm="1">
        <f t="array" ref="C204">IF(Table2[[#This Row],[Max_num_drones]:[Max_num_drones]]=4,Table2[[#This Row],[Gap]:[Gap]],"")</f>
        <v/>
      </c>
      <c r="D204" s="20" t="str" cm="1">
        <f t="array" ref="D204">IF(Table2[[#This Row],[Max_num_drones]:[Max_num_drones]]=5,Table2[[#This Row],[Gap]:[Gap]],"")</f>
        <v/>
      </c>
    </row>
    <row r="205" spans="1:4">
      <c r="A205" s="20" cm="1">
        <f t="array" ref="A205">IF(Table2[[#This Row],[Max_num_drones]:[Max_num_drones]]=2,Table2[[#This Row],[Gap]:[Gap]],"")</f>
        <v>0</v>
      </c>
      <c r="B205" s="20" t="str" cm="1">
        <f t="array" ref="B205">IF(Table2[[#This Row],[Max_num_drones]:[Max_num_drones]]=3,Table2[[#This Row],[Gap]:[Gap]],"")</f>
        <v/>
      </c>
      <c r="C205" s="20" t="str" cm="1">
        <f t="array" ref="C205">IF(Table2[[#This Row],[Max_num_drones]:[Max_num_drones]]=4,Table2[[#This Row],[Gap]:[Gap]],"")</f>
        <v/>
      </c>
      <c r="D205" s="20" t="str" cm="1">
        <f t="array" ref="D205">IF(Table2[[#This Row],[Max_num_drones]:[Max_num_drones]]=5,Table2[[#This Row],[Gap]:[Gap]],"")</f>
        <v/>
      </c>
    </row>
    <row r="206" spans="1:4">
      <c r="A206" s="20" cm="1">
        <f t="array" ref="A206">IF(Table2[[#This Row],[Max_num_drones]:[Max_num_drones]]=2,Table2[[#This Row],[Gap]:[Gap]],"")</f>
        <v>0</v>
      </c>
      <c r="B206" s="20" t="str" cm="1">
        <f t="array" ref="B206">IF(Table2[[#This Row],[Max_num_drones]:[Max_num_drones]]=3,Table2[[#This Row],[Gap]:[Gap]],"")</f>
        <v/>
      </c>
      <c r="C206" s="20" t="str" cm="1">
        <f t="array" ref="C206">IF(Table2[[#This Row],[Max_num_drones]:[Max_num_drones]]=4,Table2[[#This Row],[Gap]:[Gap]],"")</f>
        <v/>
      </c>
      <c r="D206" s="20" t="str" cm="1">
        <f t="array" ref="D206">IF(Table2[[#This Row],[Max_num_drones]:[Max_num_drones]]=5,Table2[[#This Row],[Gap]:[Gap]],"")</f>
        <v/>
      </c>
    </row>
    <row r="207" spans="1:4">
      <c r="A207" s="20" t="str" cm="1">
        <f t="array" ref="A207">IF(Table2[[#This Row],[Max_num_drones]:[Max_num_drones]]=2,Table2[[#This Row],[Gap]:[Gap]],"")</f>
        <v/>
      </c>
      <c r="B207" s="20" cm="1">
        <f t="array" ref="B207">IF(Table2[[#This Row],[Max_num_drones]:[Max_num_drones]]=3,Table2[[#This Row],[Gap]:[Gap]],"")</f>
        <v>0</v>
      </c>
      <c r="C207" s="20" t="str" cm="1">
        <f t="array" ref="C207">IF(Table2[[#This Row],[Max_num_drones]:[Max_num_drones]]=4,Table2[[#This Row],[Gap]:[Gap]],"")</f>
        <v/>
      </c>
      <c r="D207" s="20" t="str" cm="1">
        <f t="array" ref="D207">IF(Table2[[#This Row],[Max_num_drones]:[Max_num_drones]]=5,Table2[[#This Row],[Gap]:[Gap]],"")</f>
        <v/>
      </c>
    </row>
    <row r="208" spans="1:4">
      <c r="A208" s="20" t="str" cm="1">
        <f t="array" ref="A208">IF(Table2[[#This Row],[Max_num_drones]:[Max_num_drones]]=2,Table2[[#This Row],[Gap]:[Gap]],"")</f>
        <v/>
      </c>
      <c r="B208" s="20" cm="1">
        <f t="array" ref="B208">IF(Table2[[#This Row],[Max_num_drones]:[Max_num_drones]]=3,Table2[[#This Row],[Gap]:[Gap]],"")</f>
        <v>0</v>
      </c>
      <c r="C208" s="20" t="str" cm="1">
        <f t="array" ref="C208">IF(Table2[[#This Row],[Max_num_drones]:[Max_num_drones]]=4,Table2[[#This Row],[Gap]:[Gap]],"")</f>
        <v/>
      </c>
      <c r="D208" s="20" t="str" cm="1">
        <f t="array" ref="D208">IF(Table2[[#This Row],[Max_num_drones]:[Max_num_drones]]=5,Table2[[#This Row],[Gap]:[Gap]],"")</f>
        <v/>
      </c>
    </row>
    <row r="209" spans="1:4">
      <c r="A209" s="20" t="str" cm="1">
        <f t="array" ref="A209">IF(Table2[[#This Row],[Max_num_drones]:[Max_num_drones]]=2,Table2[[#This Row],[Gap]:[Gap]],"")</f>
        <v/>
      </c>
      <c r="B209" s="20" cm="1">
        <f t="array" ref="B209">IF(Table2[[#This Row],[Max_num_drones]:[Max_num_drones]]=3,Table2[[#This Row],[Gap]:[Gap]],"")</f>
        <v>4.8826771331515696E-6</v>
      </c>
      <c r="C209" s="20" t="str" cm="1">
        <f t="array" ref="C209">IF(Table2[[#This Row],[Max_num_drones]:[Max_num_drones]]=4,Table2[[#This Row],[Gap]:[Gap]],"")</f>
        <v/>
      </c>
      <c r="D209" s="20" t="str" cm="1">
        <f t="array" ref="D209">IF(Table2[[#This Row],[Max_num_drones]:[Max_num_drones]]=5,Table2[[#This Row],[Gap]:[Gap]],"")</f>
        <v/>
      </c>
    </row>
    <row r="210" spans="1:4">
      <c r="A210" s="20" t="str" cm="1">
        <f t="array" ref="A210">IF(Table2[[#This Row],[Max_num_drones]:[Max_num_drones]]=2,Table2[[#This Row],[Gap]:[Gap]],"")</f>
        <v/>
      </c>
      <c r="B210" s="20" cm="1">
        <f t="array" ref="B210">IF(Table2[[#This Row],[Max_num_drones]:[Max_num_drones]]=3,Table2[[#This Row],[Gap]:[Gap]],"")</f>
        <v>1.4465312360593E-6</v>
      </c>
      <c r="C210" s="20" t="str" cm="1">
        <f t="array" ref="C210">IF(Table2[[#This Row],[Max_num_drones]:[Max_num_drones]]=4,Table2[[#This Row],[Gap]:[Gap]],"")</f>
        <v/>
      </c>
      <c r="D210" s="20" t="str" cm="1">
        <f t="array" ref="D210">IF(Table2[[#This Row],[Max_num_drones]:[Max_num_drones]]=5,Table2[[#This Row],[Gap]:[Gap]],"")</f>
        <v/>
      </c>
    </row>
    <row r="211" spans="1:4">
      <c r="A211" s="20" t="str" cm="1">
        <f t="array" ref="A211">IF(Table2[[#This Row],[Max_num_drones]:[Max_num_drones]]=2,Table2[[#This Row],[Gap]:[Gap]],"")</f>
        <v/>
      </c>
      <c r="B211" s="20" cm="1">
        <f t="array" ref="B211">IF(Table2[[#This Row],[Max_num_drones]:[Max_num_drones]]=3,Table2[[#This Row],[Gap]:[Gap]],"")</f>
        <v>3.18729307575514E-6</v>
      </c>
      <c r="C211" s="20" t="str" cm="1">
        <f t="array" ref="C211">IF(Table2[[#This Row],[Max_num_drones]:[Max_num_drones]]=4,Table2[[#This Row],[Gap]:[Gap]],"")</f>
        <v/>
      </c>
      <c r="D211" s="20" t="str" cm="1">
        <f t="array" ref="D211">IF(Table2[[#This Row],[Max_num_drones]:[Max_num_drones]]=5,Table2[[#This Row],[Gap]:[Gap]],"")</f>
        <v/>
      </c>
    </row>
    <row r="212" spans="1:4">
      <c r="A212" s="20" t="str" cm="1">
        <f t="array" ref="A212">IF(Table2[[#This Row],[Max_num_drones]:[Max_num_drones]]=2,Table2[[#This Row],[Gap]:[Gap]],"")</f>
        <v/>
      </c>
      <c r="B212" s="20" t="str" cm="1">
        <f t="array" ref="B212">IF(Table2[[#This Row],[Max_num_drones]:[Max_num_drones]]=3,Table2[[#This Row],[Gap]:[Gap]],"")</f>
        <v/>
      </c>
      <c r="C212" s="20" cm="1">
        <f t="array" ref="C212">IF(Table2[[#This Row],[Max_num_drones]:[Max_num_drones]]=4,Table2[[#This Row],[Gap]:[Gap]],"")</f>
        <v>0</v>
      </c>
      <c r="D212" s="20" t="str" cm="1">
        <f t="array" ref="D212">IF(Table2[[#This Row],[Max_num_drones]:[Max_num_drones]]=5,Table2[[#This Row],[Gap]:[Gap]],"")</f>
        <v/>
      </c>
    </row>
    <row r="213" spans="1:4">
      <c r="A213" s="20" t="str" cm="1">
        <f t="array" ref="A213">IF(Table2[[#This Row],[Max_num_drones]:[Max_num_drones]]=2,Table2[[#This Row],[Gap]:[Gap]],"")</f>
        <v/>
      </c>
      <c r="B213" s="20" t="str" cm="1">
        <f t="array" ref="B213">IF(Table2[[#This Row],[Max_num_drones]:[Max_num_drones]]=3,Table2[[#This Row],[Gap]:[Gap]],"")</f>
        <v/>
      </c>
      <c r="C213" s="20" cm="1">
        <f t="array" ref="C213">IF(Table2[[#This Row],[Max_num_drones]:[Max_num_drones]]=4,Table2[[#This Row],[Gap]:[Gap]],"")</f>
        <v>0</v>
      </c>
      <c r="D213" s="20" t="str" cm="1">
        <f t="array" ref="D213">IF(Table2[[#This Row],[Max_num_drones]:[Max_num_drones]]=5,Table2[[#This Row],[Gap]:[Gap]],"")</f>
        <v/>
      </c>
    </row>
    <row r="214" spans="1:4">
      <c r="A214" s="20" t="str" cm="1">
        <f t="array" ref="A214">IF(Table2[[#This Row],[Max_num_drones]:[Max_num_drones]]=2,Table2[[#This Row],[Gap]:[Gap]],"")</f>
        <v/>
      </c>
      <c r="B214" s="20" t="str" cm="1">
        <f t="array" ref="B214">IF(Table2[[#This Row],[Max_num_drones]:[Max_num_drones]]=3,Table2[[#This Row],[Gap]:[Gap]],"")</f>
        <v/>
      </c>
      <c r="C214" s="20" cm="1">
        <f t="array" ref="C214">IF(Table2[[#This Row],[Max_num_drones]:[Max_num_drones]]=4,Table2[[#This Row],[Gap]:[Gap]],"")</f>
        <v>0</v>
      </c>
      <c r="D214" s="20" t="str" cm="1">
        <f t="array" ref="D214">IF(Table2[[#This Row],[Max_num_drones]:[Max_num_drones]]=5,Table2[[#This Row],[Gap]:[Gap]],"")</f>
        <v/>
      </c>
    </row>
    <row r="215" spans="1:4">
      <c r="A215" s="20" t="str" cm="1">
        <f t="array" ref="A215">IF(Table2[[#This Row],[Max_num_drones]:[Max_num_drones]]=2,Table2[[#This Row],[Gap]:[Gap]],"")</f>
        <v/>
      </c>
      <c r="B215" s="20" t="str" cm="1">
        <f t="array" ref="B215">IF(Table2[[#This Row],[Max_num_drones]:[Max_num_drones]]=3,Table2[[#This Row],[Gap]:[Gap]],"")</f>
        <v/>
      </c>
      <c r="C215" s="20" cm="1">
        <f t="array" ref="C215">IF(Table2[[#This Row],[Max_num_drones]:[Max_num_drones]]=4,Table2[[#This Row],[Gap]:[Gap]],"")</f>
        <v>0</v>
      </c>
      <c r="D215" s="20" t="str" cm="1">
        <f t="array" ref="D215">IF(Table2[[#This Row],[Max_num_drones]:[Max_num_drones]]=5,Table2[[#This Row],[Gap]:[Gap]],"")</f>
        <v/>
      </c>
    </row>
    <row r="216" spans="1:4">
      <c r="A216" s="20" t="str" cm="1">
        <f t="array" ref="A216">IF(Table2[[#This Row],[Max_num_drones]:[Max_num_drones]]=2,Table2[[#This Row],[Gap]:[Gap]],"")</f>
        <v/>
      </c>
      <c r="B216" s="20" t="str" cm="1">
        <f t="array" ref="B216">IF(Table2[[#This Row],[Max_num_drones]:[Max_num_drones]]=3,Table2[[#This Row],[Gap]:[Gap]],"")</f>
        <v/>
      </c>
      <c r="C216" s="20" cm="1">
        <f t="array" ref="C216">IF(Table2[[#This Row],[Max_num_drones]:[Max_num_drones]]=4,Table2[[#This Row],[Gap]:[Gap]],"")</f>
        <v>0</v>
      </c>
      <c r="D216" s="20" t="str" cm="1">
        <f t="array" ref="D216">IF(Table2[[#This Row],[Max_num_drones]:[Max_num_drones]]=5,Table2[[#This Row],[Gap]:[Gap]],"")</f>
        <v/>
      </c>
    </row>
    <row r="217" spans="1:4">
      <c r="A217" s="20" t="str" cm="1">
        <f t="array" ref="A217">IF(Table2[[#This Row],[Max_num_drones]:[Max_num_drones]]=2,Table2[[#This Row],[Gap]:[Gap]],"")</f>
        <v/>
      </c>
      <c r="B217" s="20" t="str" cm="1">
        <f t="array" ref="B217">IF(Table2[[#This Row],[Max_num_drones]:[Max_num_drones]]=3,Table2[[#This Row],[Gap]:[Gap]],"")</f>
        <v/>
      </c>
      <c r="C217" s="20" t="str" cm="1">
        <f t="array" ref="C217">IF(Table2[[#This Row],[Max_num_drones]:[Max_num_drones]]=4,Table2[[#This Row],[Gap]:[Gap]],"")</f>
        <v/>
      </c>
      <c r="D217" s="20" cm="1">
        <f t="array" ref="D217">IF(Table2[[#This Row],[Max_num_drones]:[Max_num_drones]]=5,Table2[[#This Row],[Gap]:[Gap]],"")</f>
        <v>0</v>
      </c>
    </row>
    <row r="218" spans="1:4">
      <c r="A218" s="20" t="str" cm="1">
        <f t="array" ref="A218">IF(Table2[[#This Row],[Max_num_drones]:[Max_num_drones]]=2,Table2[[#This Row],[Gap]:[Gap]],"")</f>
        <v/>
      </c>
      <c r="B218" s="20" t="str" cm="1">
        <f t="array" ref="B218">IF(Table2[[#This Row],[Max_num_drones]:[Max_num_drones]]=3,Table2[[#This Row],[Gap]:[Gap]],"")</f>
        <v/>
      </c>
      <c r="C218" s="20" t="str" cm="1">
        <f t="array" ref="C218">IF(Table2[[#This Row],[Max_num_drones]:[Max_num_drones]]=4,Table2[[#This Row],[Gap]:[Gap]],"")</f>
        <v/>
      </c>
      <c r="D218" s="20" cm="1">
        <f t="array" ref="D218">IF(Table2[[#This Row],[Max_num_drones]:[Max_num_drones]]=5,Table2[[#This Row],[Gap]:[Gap]],"")</f>
        <v>0</v>
      </c>
    </row>
    <row r="219" spans="1:4">
      <c r="A219" s="20" t="str" cm="1">
        <f t="array" ref="A219">IF(Table2[[#This Row],[Max_num_drones]:[Max_num_drones]]=2,Table2[[#This Row],[Gap]:[Gap]],"")</f>
        <v/>
      </c>
      <c r="B219" s="20" t="str" cm="1">
        <f t="array" ref="B219">IF(Table2[[#This Row],[Max_num_drones]:[Max_num_drones]]=3,Table2[[#This Row],[Gap]:[Gap]],"")</f>
        <v/>
      </c>
      <c r="C219" s="20" t="str" cm="1">
        <f t="array" ref="C219">IF(Table2[[#This Row],[Max_num_drones]:[Max_num_drones]]=4,Table2[[#This Row],[Gap]:[Gap]],"")</f>
        <v/>
      </c>
      <c r="D219" s="20" cm="1">
        <f t="array" ref="D219">IF(Table2[[#This Row],[Max_num_drones]:[Max_num_drones]]=5,Table2[[#This Row],[Gap]:[Gap]],"")</f>
        <v>0</v>
      </c>
    </row>
    <row r="220" spans="1:4">
      <c r="A220" s="20" t="str" cm="1">
        <f t="array" ref="A220">IF(Table2[[#This Row],[Max_num_drones]:[Max_num_drones]]=2,Table2[[#This Row],[Gap]:[Gap]],"")</f>
        <v/>
      </c>
      <c r="B220" s="20" t="str" cm="1">
        <f t="array" ref="B220">IF(Table2[[#This Row],[Max_num_drones]:[Max_num_drones]]=3,Table2[[#This Row],[Gap]:[Gap]],"")</f>
        <v/>
      </c>
      <c r="C220" s="20" t="str" cm="1">
        <f t="array" ref="C220">IF(Table2[[#This Row],[Max_num_drones]:[Max_num_drones]]=4,Table2[[#This Row],[Gap]:[Gap]],"")</f>
        <v/>
      </c>
      <c r="D220" s="20" cm="1">
        <f t="array" ref="D220">IF(Table2[[#This Row],[Max_num_drones]:[Max_num_drones]]=5,Table2[[#This Row],[Gap]:[Gap]],"")</f>
        <v>0</v>
      </c>
    </row>
    <row r="221" spans="1:4">
      <c r="A221" s="20" t="str" cm="1">
        <f t="array" ref="A221">IF(Table2[[#This Row],[Max_num_drones]:[Max_num_drones]]=2,Table2[[#This Row],[Gap]:[Gap]],"")</f>
        <v/>
      </c>
      <c r="B221" s="20" t="str" cm="1">
        <f t="array" ref="B221">IF(Table2[[#This Row],[Max_num_drones]:[Max_num_drones]]=3,Table2[[#This Row],[Gap]:[Gap]],"")</f>
        <v/>
      </c>
      <c r="C221" s="20" t="str" cm="1">
        <f t="array" ref="C221">IF(Table2[[#This Row],[Max_num_drones]:[Max_num_drones]]=4,Table2[[#This Row],[Gap]:[Gap]],"")</f>
        <v/>
      </c>
      <c r="D221" s="20" cm="1">
        <f t="array" ref="D221">IF(Table2[[#This Row],[Max_num_drones]:[Max_num_drones]]=5,Table2[[#This Row],[Gap]:[Gap]],"")</f>
        <v>0</v>
      </c>
    </row>
    <row r="222" spans="1:4">
      <c r="A222" s="20" cm="1">
        <f t="array" ref="A222">IF(Table2[[#This Row],[Max_num_drones]:[Max_num_drones]]=2,Table2[[#This Row],[Gap]:[Gap]],"")</f>
        <v>0</v>
      </c>
      <c r="B222" s="20" t="str" cm="1">
        <f t="array" ref="B222">IF(Table2[[#This Row],[Max_num_drones]:[Max_num_drones]]=3,Table2[[#This Row],[Gap]:[Gap]],"")</f>
        <v/>
      </c>
      <c r="C222" s="20" t="str" cm="1">
        <f t="array" ref="C222">IF(Table2[[#This Row],[Max_num_drones]:[Max_num_drones]]=4,Table2[[#This Row],[Gap]:[Gap]],"")</f>
        <v/>
      </c>
      <c r="D222" s="20" t="str" cm="1">
        <f t="array" ref="D222">IF(Table2[[#This Row],[Max_num_drones]:[Max_num_drones]]=5,Table2[[#This Row],[Gap]:[Gap]],"")</f>
        <v/>
      </c>
    </row>
    <row r="223" spans="1:4">
      <c r="A223" s="20" cm="1">
        <f t="array" ref="A223">IF(Table2[[#This Row],[Max_num_drones]:[Max_num_drones]]=2,Table2[[#This Row],[Gap]:[Gap]],"")</f>
        <v>0</v>
      </c>
      <c r="B223" s="20" t="str" cm="1">
        <f t="array" ref="B223">IF(Table2[[#This Row],[Max_num_drones]:[Max_num_drones]]=3,Table2[[#This Row],[Gap]:[Gap]],"")</f>
        <v/>
      </c>
      <c r="C223" s="20" t="str" cm="1">
        <f t="array" ref="C223">IF(Table2[[#This Row],[Max_num_drones]:[Max_num_drones]]=4,Table2[[#This Row],[Gap]:[Gap]],"")</f>
        <v/>
      </c>
      <c r="D223" s="20" t="str" cm="1">
        <f t="array" ref="D223">IF(Table2[[#This Row],[Max_num_drones]:[Max_num_drones]]=5,Table2[[#This Row],[Gap]:[Gap]],"")</f>
        <v/>
      </c>
    </row>
    <row r="224" spans="1:4">
      <c r="A224" s="20" cm="1">
        <f t="array" ref="A224">IF(Table2[[#This Row],[Max_num_drones]:[Max_num_drones]]=2,Table2[[#This Row],[Gap]:[Gap]],"")</f>
        <v>0</v>
      </c>
      <c r="B224" s="20" t="str" cm="1">
        <f t="array" ref="B224">IF(Table2[[#This Row],[Max_num_drones]:[Max_num_drones]]=3,Table2[[#This Row],[Gap]:[Gap]],"")</f>
        <v/>
      </c>
      <c r="C224" s="20" t="str" cm="1">
        <f t="array" ref="C224">IF(Table2[[#This Row],[Max_num_drones]:[Max_num_drones]]=4,Table2[[#This Row],[Gap]:[Gap]],"")</f>
        <v/>
      </c>
      <c r="D224" s="20" t="str" cm="1">
        <f t="array" ref="D224">IF(Table2[[#This Row],[Max_num_drones]:[Max_num_drones]]=5,Table2[[#This Row],[Gap]:[Gap]],"")</f>
        <v/>
      </c>
    </row>
    <row r="225" spans="1:4">
      <c r="A225" s="20" cm="1">
        <f t="array" ref="A225">IF(Table2[[#This Row],[Max_num_drones]:[Max_num_drones]]=2,Table2[[#This Row],[Gap]:[Gap]],"")</f>
        <v>0</v>
      </c>
      <c r="B225" s="20" t="str" cm="1">
        <f t="array" ref="B225">IF(Table2[[#This Row],[Max_num_drones]:[Max_num_drones]]=3,Table2[[#This Row],[Gap]:[Gap]],"")</f>
        <v/>
      </c>
      <c r="C225" s="20" t="str" cm="1">
        <f t="array" ref="C225">IF(Table2[[#This Row],[Max_num_drones]:[Max_num_drones]]=4,Table2[[#This Row],[Gap]:[Gap]],"")</f>
        <v/>
      </c>
      <c r="D225" s="20" t="str" cm="1">
        <f t="array" ref="D225">IF(Table2[[#This Row],[Max_num_drones]:[Max_num_drones]]=5,Table2[[#This Row],[Gap]:[Gap]],"")</f>
        <v/>
      </c>
    </row>
    <row r="226" spans="1:4">
      <c r="A226" s="20" cm="1">
        <f t="array" ref="A226">IF(Table2[[#This Row],[Max_num_drones]:[Max_num_drones]]=2,Table2[[#This Row],[Gap]:[Gap]],"")</f>
        <v>0</v>
      </c>
      <c r="B226" s="20" t="str" cm="1">
        <f t="array" ref="B226">IF(Table2[[#This Row],[Max_num_drones]:[Max_num_drones]]=3,Table2[[#This Row],[Gap]:[Gap]],"")</f>
        <v/>
      </c>
      <c r="C226" s="20" t="str" cm="1">
        <f t="array" ref="C226">IF(Table2[[#This Row],[Max_num_drones]:[Max_num_drones]]=4,Table2[[#This Row],[Gap]:[Gap]],"")</f>
        <v/>
      </c>
      <c r="D226" s="20" t="str" cm="1">
        <f t="array" ref="D226">IF(Table2[[#This Row],[Max_num_drones]:[Max_num_drones]]=5,Table2[[#This Row],[Gap]:[Gap]],"")</f>
        <v/>
      </c>
    </row>
    <row r="227" spans="1:4">
      <c r="A227" s="20" t="str" cm="1">
        <f t="array" ref="A227">IF(Table2[[#This Row],[Max_num_drones]:[Max_num_drones]]=2,Table2[[#This Row],[Gap]:[Gap]],"")</f>
        <v/>
      </c>
      <c r="B227" s="20" cm="1">
        <f t="array" ref="B227">IF(Table2[[#This Row],[Max_num_drones]:[Max_num_drones]]=3,Table2[[#This Row],[Gap]:[Gap]],"")</f>
        <v>0</v>
      </c>
      <c r="C227" s="20" t="str" cm="1">
        <f t="array" ref="C227">IF(Table2[[#This Row],[Max_num_drones]:[Max_num_drones]]=4,Table2[[#This Row],[Gap]:[Gap]],"")</f>
        <v/>
      </c>
      <c r="D227" s="20" t="str" cm="1">
        <f t="array" ref="D227">IF(Table2[[#This Row],[Max_num_drones]:[Max_num_drones]]=5,Table2[[#This Row],[Gap]:[Gap]],"")</f>
        <v/>
      </c>
    </row>
    <row r="228" spans="1:4">
      <c r="A228" s="20" t="str" cm="1">
        <f t="array" ref="A228">IF(Table2[[#This Row],[Max_num_drones]:[Max_num_drones]]=2,Table2[[#This Row],[Gap]:[Gap]],"")</f>
        <v/>
      </c>
      <c r="B228" s="20" cm="1">
        <f t="array" ref="B228">IF(Table2[[#This Row],[Max_num_drones]:[Max_num_drones]]=3,Table2[[#This Row],[Gap]:[Gap]],"")</f>
        <v>0</v>
      </c>
      <c r="C228" s="20" t="str" cm="1">
        <f t="array" ref="C228">IF(Table2[[#This Row],[Max_num_drones]:[Max_num_drones]]=4,Table2[[#This Row],[Gap]:[Gap]],"")</f>
        <v/>
      </c>
      <c r="D228" s="20" t="str" cm="1">
        <f t="array" ref="D228">IF(Table2[[#This Row],[Max_num_drones]:[Max_num_drones]]=5,Table2[[#This Row],[Gap]:[Gap]],"")</f>
        <v/>
      </c>
    </row>
    <row r="229" spans="1:4">
      <c r="A229" s="20" t="str" cm="1">
        <f t="array" ref="A229">IF(Table2[[#This Row],[Max_num_drones]:[Max_num_drones]]=2,Table2[[#This Row],[Gap]:[Gap]],"")</f>
        <v/>
      </c>
      <c r="B229" s="20" cm="1">
        <f t="array" ref="B229">IF(Table2[[#This Row],[Max_num_drones]:[Max_num_drones]]=3,Table2[[#This Row],[Gap]:[Gap]],"")</f>
        <v>0</v>
      </c>
      <c r="C229" s="20" t="str" cm="1">
        <f t="array" ref="C229">IF(Table2[[#This Row],[Max_num_drones]:[Max_num_drones]]=4,Table2[[#This Row],[Gap]:[Gap]],"")</f>
        <v/>
      </c>
      <c r="D229" s="20" t="str" cm="1">
        <f t="array" ref="D229">IF(Table2[[#This Row],[Max_num_drones]:[Max_num_drones]]=5,Table2[[#This Row],[Gap]:[Gap]],"")</f>
        <v/>
      </c>
    </row>
    <row r="230" spans="1:4">
      <c r="A230" s="20" t="str" cm="1">
        <f t="array" ref="A230">IF(Table2[[#This Row],[Max_num_drones]:[Max_num_drones]]=2,Table2[[#This Row],[Gap]:[Gap]],"")</f>
        <v/>
      </c>
      <c r="B230" s="20" cm="1">
        <f t="array" ref="B230">IF(Table2[[#This Row],[Max_num_drones]:[Max_num_drones]]=3,Table2[[#This Row],[Gap]:[Gap]],"")</f>
        <v>0</v>
      </c>
      <c r="C230" s="20" t="str" cm="1">
        <f t="array" ref="C230">IF(Table2[[#This Row],[Max_num_drones]:[Max_num_drones]]=4,Table2[[#This Row],[Gap]:[Gap]],"")</f>
        <v/>
      </c>
      <c r="D230" s="20" t="str" cm="1">
        <f t="array" ref="D230">IF(Table2[[#This Row],[Max_num_drones]:[Max_num_drones]]=5,Table2[[#This Row],[Gap]:[Gap]],"")</f>
        <v/>
      </c>
    </row>
    <row r="231" spans="1:4">
      <c r="A231" s="20" t="str" cm="1">
        <f t="array" ref="A231">IF(Table2[[#This Row],[Max_num_drones]:[Max_num_drones]]=2,Table2[[#This Row],[Gap]:[Gap]],"")</f>
        <v/>
      </c>
      <c r="B231" s="20" cm="1">
        <f t="array" ref="B231">IF(Table2[[#This Row],[Max_num_drones]:[Max_num_drones]]=3,Table2[[#This Row],[Gap]:[Gap]],"")</f>
        <v>0</v>
      </c>
      <c r="C231" s="20" t="str" cm="1">
        <f t="array" ref="C231">IF(Table2[[#This Row],[Max_num_drones]:[Max_num_drones]]=4,Table2[[#This Row],[Gap]:[Gap]],"")</f>
        <v/>
      </c>
      <c r="D231" s="20" t="str" cm="1">
        <f t="array" ref="D231">IF(Table2[[#This Row],[Max_num_drones]:[Max_num_drones]]=5,Table2[[#This Row],[Gap]:[Gap]],"")</f>
        <v/>
      </c>
    </row>
    <row r="232" spans="1:4">
      <c r="A232" s="20" t="str" cm="1">
        <f t="array" ref="A232">IF(Table2[[#This Row],[Max_num_drones]:[Max_num_drones]]=2,Table2[[#This Row],[Gap]:[Gap]],"")</f>
        <v/>
      </c>
      <c r="B232" s="20" t="str" cm="1">
        <f t="array" ref="B232">IF(Table2[[#This Row],[Max_num_drones]:[Max_num_drones]]=3,Table2[[#This Row],[Gap]:[Gap]],"")</f>
        <v/>
      </c>
      <c r="C232" s="20" cm="1">
        <f t="array" ref="C232">IF(Table2[[#This Row],[Max_num_drones]:[Max_num_drones]]=4,Table2[[#This Row],[Gap]:[Gap]],"")</f>
        <v>0</v>
      </c>
      <c r="D232" s="20" t="str" cm="1">
        <f t="array" ref="D232">IF(Table2[[#This Row],[Max_num_drones]:[Max_num_drones]]=5,Table2[[#This Row],[Gap]:[Gap]],"")</f>
        <v/>
      </c>
    </row>
    <row r="233" spans="1:4">
      <c r="A233" s="20" t="str" cm="1">
        <f t="array" ref="A233">IF(Table2[[#This Row],[Max_num_drones]:[Max_num_drones]]=2,Table2[[#This Row],[Gap]:[Gap]],"")</f>
        <v/>
      </c>
      <c r="B233" s="20" t="str" cm="1">
        <f t="array" ref="B233">IF(Table2[[#This Row],[Max_num_drones]:[Max_num_drones]]=3,Table2[[#This Row],[Gap]:[Gap]],"")</f>
        <v/>
      </c>
      <c r="C233" s="20" cm="1">
        <f t="array" ref="C233">IF(Table2[[#This Row],[Max_num_drones]:[Max_num_drones]]=4,Table2[[#This Row],[Gap]:[Gap]],"")</f>
        <v>0</v>
      </c>
      <c r="D233" s="20" t="str" cm="1">
        <f t="array" ref="D233">IF(Table2[[#This Row],[Max_num_drones]:[Max_num_drones]]=5,Table2[[#This Row],[Gap]:[Gap]],"")</f>
        <v/>
      </c>
    </row>
    <row r="234" spans="1:4">
      <c r="A234" s="20" t="str" cm="1">
        <f t="array" ref="A234">IF(Table2[[#This Row],[Max_num_drones]:[Max_num_drones]]=2,Table2[[#This Row],[Gap]:[Gap]],"")</f>
        <v/>
      </c>
      <c r="B234" s="20" t="str" cm="1">
        <f t="array" ref="B234">IF(Table2[[#This Row],[Max_num_drones]:[Max_num_drones]]=3,Table2[[#This Row],[Gap]:[Gap]],"")</f>
        <v/>
      </c>
      <c r="C234" s="20" cm="1">
        <f t="array" ref="C234">IF(Table2[[#This Row],[Max_num_drones]:[Max_num_drones]]=4,Table2[[#This Row],[Gap]:[Gap]],"")</f>
        <v>0</v>
      </c>
      <c r="D234" s="20" t="str" cm="1">
        <f t="array" ref="D234">IF(Table2[[#This Row],[Max_num_drones]:[Max_num_drones]]=5,Table2[[#This Row],[Gap]:[Gap]],"")</f>
        <v/>
      </c>
    </row>
    <row r="235" spans="1:4">
      <c r="A235" s="20" t="str" cm="1">
        <f t="array" ref="A235">IF(Table2[[#This Row],[Max_num_drones]:[Max_num_drones]]=2,Table2[[#This Row],[Gap]:[Gap]],"")</f>
        <v/>
      </c>
      <c r="B235" s="20" t="str" cm="1">
        <f t="array" ref="B235">IF(Table2[[#This Row],[Max_num_drones]:[Max_num_drones]]=3,Table2[[#This Row],[Gap]:[Gap]],"")</f>
        <v/>
      </c>
      <c r="C235" s="20" cm="1">
        <f t="array" ref="C235">IF(Table2[[#This Row],[Max_num_drones]:[Max_num_drones]]=4,Table2[[#This Row],[Gap]:[Gap]],"")</f>
        <v>0</v>
      </c>
      <c r="D235" s="20" t="str" cm="1">
        <f t="array" ref="D235">IF(Table2[[#This Row],[Max_num_drones]:[Max_num_drones]]=5,Table2[[#This Row],[Gap]:[Gap]],"")</f>
        <v/>
      </c>
    </row>
    <row r="236" spans="1:4">
      <c r="A236" s="20" t="str" cm="1">
        <f t="array" ref="A236">IF(Table2[[#This Row],[Max_num_drones]:[Max_num_drones]]=2,Table2[[#This Row],[Gap]:[Gap]],"")</f>
        <v/>
      </c>
      <c r="B236" s="20" t="str" cm="1">
        <f t="array" ref="B236">IF(Table2[[#This Row],[Max_num_drones]:[Max_num_drones]]=3,Table2[[#This Row],[Gap]:[Gap]],"")</f>
        <v/>
      </c>
      <c r="C236" s="20" cm="1">
        <f t="array" ref="C236">IF(Table2[[#This Row],[Max_num_drones]:[Max_num_drones]]=4,Table2[[#This Row],[Gap]:[Gap]],"")</f>
        <v>0</v>
      </c>
      <c r="D236" s="20" t="str" cm="1">
        <f t="array" ref="D236">IF(Table2[[#This Row],[Max_num_drones]:[Max_num_drones]]=5,Table2[[#This Row],[Gap]:[Gap]],"")</f>
        <v/>
      </c>
    </row>
    <row r="237" spans="1:4">
      <c r="A237" s="20" t="str" cm="1">
        <f t="array" ref="A237">IF(Table2[[#This Row],[Max_num_drones]:[Max_num_drones]]=2,Table2[[#This Row],[Gap]:[Gap]],"")</f>
        <v/>
      </c>
      <c r="B237" s="20" t="str" cm="1">
        <f t="array" ref="B237">IF(Table2[[#This Row],[Max_num_drones]:[Max_num_drones]]=3,Table2[[#This Row],[Gap]:[Gap]],"")</f>
        <v/>
      </c>
      <c r="C237" s="20" t="str" cm="1">
        <f t="array" ref="C237">IF(Table2[[#This Row],[Max_num_drones]:[Max_num_drones]]=4,Table2[[#This Row],[Gap]:[Gap]],"")</f>
        <v/>
      </c>
      <c r="D237" s="20" cm="1">
        <f t="array" ref="D237">IF(Table2[[#This Row],[Max_num_drones]:[Max_num_drones]]=5,Table2[[#This Row],[Gap]:[Gap]],"")</f>
        <v>0</v>
      </c>
    </row>
    <row r="238" spans="1:4">
      <c r="A238" s="20" t="str" cm="1">
        <f t="array" ref="A238">IF(Table2[[#This Row],[Max_num_drones]:[Max_num_drones]]=2,Table2[[#This Row],[Gap]:[Gap]],"")</f>
        <v/>
      </c>
      <c r="B238" s="20" t="str" cm="1">
        <f t="array" ref="B238">IF(Table2[[#This Row],[Max_num_drones]:[Max_num_drones]]=3,Table2[[#This Row],[Gap]:[Gap]],"")</f>
        <v/>
      </c>
      <c r="C238" s="20" t="str" cm="1">
        <f t="array" ref="C238">IF(Table2[[#This Row],[Max_num_drones]:[Max_num_drones]]=4,Table2[[#This Row],[Gap]:[Gap]],"")</f>
        <v/>
      </c>
      <c r="D238" s="20" cm="1">
        <f t="array" ref="D238">IF(Table2[[#This Row],[Max_num_drones]:[Max_num_drones]]=5,Table2[[#This Row],[Gap]:[Gap]],"")</f>
        <v>0</v>
      </c>
    </row>
    <row r="239" spans="1:4">
      <c r="A239" s="20" t="str" cm="1">
        <f t="array" ref="A239">IF(Table2[[#This Row],[Max_num_drones]:[Max_num_drones]]=2,Table2[[#This Row],[Gap]:[Gap]],"")</f>
        <v/>
      </c>
      <c r="B239" s="20" t="str" cm="1">
        <f t="array" ref="B239">IF(Table2[[#This Row],[Max_num_drones]:[Max_num_drones]]=3,Table2[[#This Row],[Gap]:[Gap]],"")</f>
        <v/>
      </c>
      <c r="C239" s="20" t="str" cm="1">
        <f t="array" ref="C239">IF(Table2[[#This Row],[Max_num_drones]:[Max_num_drones]]=4,Table2[[#This Row],[Gap]:[Gap]],"")</f>
        <v/>
      </c>
      <c r="D239" s="20" cm="1">
        <f t="array" ref="D239">IF(Table2[[#This Row],[Max_num_drones]:[Max_num_drones]]=5,Table2[[#This Row],[Gap]:[Gap]],"")</f>
        <v>0</v>
      </c>
    </row>
    <row r="240" spans="1:4">
      <c r="A240" s="20" t="str" cm="1">
        <f t="array" ref="A240">IF(Table2[[#This Row],[Max_num_drones]:[Max_num_drones]]=2,Table2[[#This Row],[Gap]:[Gap]],"")</f>
        <v/>
      </c>
      <c r="B240" s="20" t="str" cm="1">
        <f t="array" ref="B240">IF(Table2[[#This Row],[Max_num_drones]:[Max_num_drones]]=3,Table2[[#This Row],[Gap]:[Gap]],"")</f>
        <v/>
      </c>
      <c r="C240" s="20" t="str" cm="1">
        <f t="array" ref="C240">IF(Table2[[#This Row],[Max_num_drones]:[Max_num_drones]]=4,Table2[[#This Row],[Gap]:[Gap]],"")</f>
        <v/>
      </c>
      <c r="D240" s="20" cm="1">
        <f t="array" ref="D240">IF(Table2[[#This Row],[Max_num_drones]:[Max_num_drones]]=5,Table2[[#This Row],[Gap]:[Gap]],"")</f>
        <v>0</v>
      </c>
    </row>
    <row r="241" spans="1:4">
      <c r="A241" s="20" t="str" cm="1">
        <f t="array" ref="A241">IF(Table2[[#This Row],[Max_num_drones]:[Max_num_drones]]=2,Table2[[#This Row],[Gap]:[Gap]],"")</f>
        <v/>
      </c>
      <c r="B241" s="20" t="str" cm="1">
        <f t="array" ref="B241">IF(Table2[[#This Row],[Max_num_drones]:[Max_num_drones]]=3,Table2[[#This Row],[Gap]:[Gap]],"")</f>
        <v/>
      </c>
      <c r="C241" s="20" t="str" cm="1">
        <f t="array" ref="C241">IF(Table2[[#This Row],[Max_num_drones]:[Max_num_drones]]=4,Table2[[#This Row],[Gap]:[Gap]],"")</f>
        <v/>
      </c>
      <c r="D241" s="20" cm="1">
        <f t="array" ref="D241">IF(Table2[[#This Row],[Max_num_drones]:[Max_num_drones]]=5,Table2[[#This Row],[Gap]:[Gap]],"")</f>
        <v>0</v>
      </c>
    </row>
    <row r="242" spans="1:4">
      <c r="A242" s="20" cm="1">
        <f t="array" ref="A242">IF(Table2[[#This Row],[Max_num_drones]:[Max_num_drones]]=2,Table2[[#This Row],[Gap]:[Gap]],"")</f>
        <v>0</v>
      </c>
      <c r="B242" s="20" t="str" cm="1">
        <f t="array" ref="B242">IF(Table2[[#This Row],[Max_num_drones]:[Max_num_drones]]=3,Table2[[#This Row],[Gap]:[Gap]],"")</f>
        <v/>
      </c>
      <c r="C242" s="20" t="str" cm="1">
        <f t="array" ref="C242">IF(Table2[[#This Row],[Max_num_drones]:[Max_num_drones]]=4,Table2[[#This Row],[Gap]:[Gap]],"")</f>
        <v/>
      </c>
      <c r="D242" s="20" t="str" cm="1">
        <f t="array" ref="D242">IF(Table2[[#This Row],[Max_num_drones]:[Max_num_drones]]=5,Table2[[#This Row],[Gap]:[Gap]],"")</f>
        <v/>
      </c>
    </row>
    <row r="243" spans="1:4">
      <c r="A243" s="20" cm="1">
        <f t="array" ref="A243">IF(Table2[[#This Row],[Max_num_drones]:[Max_num_drones]]=2,Table2[[#This Row],[Gap]:[Gap]],"")</f>
        <v>0</v>
      </c>
      <c r="B243" s="20" t="str" cm="1">
        <f t="array" ref="B243">IF(Table2[[#This Row],[Max_num_drones]:[Max_num_drones]]=3,Table2[[#This Row],[Gap]:[Gap]],"")</f>
        <v/>
      </c>
      <c r="C243" s="20" t="str" cm="1">
        <f t="array" ref="C243">IF(Table2[[#This Row],[Max_num_drones]:[Max_num_drones]]=4,Table2[[#This Row],[Gap]:[Gap]],"")</f>
        <v/>
      </c>
      <c r="D243" s="20" t="str" cm="1">
        <f t="array" ref="D243">IF(Table2[[#This Row],[Max_num_drones]:[Max_num_drones]]=5,Table2[[#This Row],[Gap]:[Gap]],"")</f>
        <v/>
      </c>
    </row>
    <row r="244" spans="1:4">
      <c r="A244" s="20" cm="1">
        <f t="array" ref="A244">IF(Table2[[#This Row],[Max_num_drones]:[Max_num_drones]]=2,Table2[[#This Row],[Gap]:[Gap]],"")</f>
        <v>0</v>
      </c>
      <c r="B244" s="20" t="str" cm="1">
        <f t="array" ref="B244">IF(Table2[[#This Row],[Max_num_drones]:[Max_num_drones]]=3,Table2[[#This Row],[Gap]:[Gap]],"")</f>
        <v/>
      </c>
      <c r="C244" s="20" t="str" cm="1">
        <f t="array" ref="C244">IF(Table2[[#This Row],[Max_num_drones]:[Max_num_drones]]=4,Table2[[#This Row],[Gap]:[Gap]],"")</f>
        <v/>
      </c>
      <c r="D244" s="20" t="str" cm="1">
        <f t="array" ref="D244">IF(Table2[[#This Row],[Max_num_drones]:[Max_num_drones]]=5,Table2[[#This Row],[Gap]:[Gap]],"")</f>
        <v/>
      </c>
    </row>
    <row r="245" spans="1:4">
      <c r="A245" s="20" cm="1">
        <f t="array" ref="A245">IF(Table2[[#This Row],[Max_num_drones]:[Max_num_drones]]=2,Table2[[#This Row],[Gap]:[Gap]],"")</f>
        <v>0</v>
      </c>
      <c r="B245" s="20" t="str" cm="1">
        <f t="array" ref="B245">IF(Table2[[#This Row],[Max_num_drones]:[Max_num_drones]]=3,Table2[[#This Row],[Gap]:[Gap]],"")</f>
        <v/>
      </c>
      <c r="C245" s="20" t="str" cm="1">
        <f t="array" ref="C245">IF(Table2[[#This Row],[Max_num_drones]:[Max_num_drones]]=4,Table2[[#This Row],[Gap]:[Gap]],"")</f>
        <v/>
      </c>
      <c r="D245" s="20" t="str" cm="1">
        <f t="array" ref="D245">IF(Table2[[#This Row],[Max_num_drones]:[Max_num_drones]]=5,Table2[[#This Row],[Gap]:[Gap]],"")</f>
        <v/>
      </c>
    </row>
    <row r="246" spans="1:4">
      <c r="A246" s="20" cm="1">
        <f t="array" ref="A246">IF(Table2[[#This Row],[Max_num_drones]:[Max_num_drones]]=2,Table2[[#This Row],[Gap]:[Gap]],"")</f>
        <v>0</v>
      </c>
      <c r="B246" s="20" t="str" cm="1">
        <f t="array" ref="B246">IF(Table2[[#This Row],[Max_num_drones]:[Max_num_drones]]=3,Table2[[#This Row],[Gap]:[Gap]],"")</f>
        <v/>
      </c>
      <c r="C246" s="20" t="str" cm="1">
        <f t="array" ref="C246">IF(Table2[[#This Row],[Max_num_drones]:[Max_num_drones]]=4,Table2[[#This Row],[Gap]:[Gap]],"")</f>
        <v/>
      </c>
      <c r="D246" s="20" t="str" cm="1">
        <f t="array" ref="D246">IF(Table2[[#This Row],[Max_num_drones]:[Max_num_drones]]=5,Table2[[#This Row],[Gap]:[Gap]],"")</f>
        <v/>
      </c>
    </row>
    <row r="247" spans="1:4">
      <c r="A247" s="20" t="str" cm="1">
        <f t="array" ref="A247">IF(Table2[[#This Row],[Max_num_drones]:[Max_num_drones]]=2,Table2[[#This Row],[Gap]:[Gap]],"")</f>
        <v/>
      </c>
      <c r="B247" s="20" cm="1">
        <f t="array" ref="B247">IF(Table2[[#This Row],[Max_num_drones]:[Max_num_drones]]=3,Table2[[#This Row],[Gap]:[Gap]],"")</f>
        <v>0</v>
      </c>
      <c r="C247" s="20" t="str" cm="1">
        <f t="array" ref="C247">IF(Table2[[#This Row],[Max_num_drones]:[Max_num_drones]]=4,Table2[[#This Row],[Gap]:[Gap]],"")</f>
        <v/>
      </c>
      <c r="D247" s="20" t="str" cm="1">
        <f t="array" ref="D247">IF(Table2[[#This Row],[Max_num_drones]:[Max_num_drones]]=5,Table2[[#This Row],[Gap]:[Gap]],"")</f>
        <v/>
      </c>
    </row>
    <row r="248" spans="1:4">
      <c r="A248" s="20" t="str" cm="1">
        <f t="array" ref="A248">IF(Table2[[#This Row],[Max_num_drones]:[Max_num_drones]]=2,Table2[[#This Row],[Gap]:[Gap]],"")</f>
        <v/>
      </c>
      <c r="B248" s="20" cm="1">
        <f t="array" ref="B248">IF(Table2[[#This Row],[Max_num_drones]:[Max_num_drones]]=3,Table2[[#This Row],[Gap]:[Gap]],"")</f>
        <v>0</v>
      </c>
      <c r="C248" s="20" t="str" cm="1">
        <f t="array" ref="C248">IF(Table2[[#This Row],[Max_num_drones]:[Max_num_drones]]=4,Table2[[#This Row],[Gap]:[Gap]],"")</f>
        <v/>
      </c>
      <c r="D248" s="20" t="str" cm="1">
        <f t="array" ref="D248">IF(Table2[[#This Row],[Max_num_drones]:[Max_num_drones]]=5,Table2[[#This Row],[Gap]:[Gap]],"")</f>
        <v/>
      </c>
    </row>
    <row r="249" spans="1:4">
      <c r="A249" s="20" t="str" cm="1">
        <f t="array" ref="A249">IF(Table2[[#This Row],[Max_num_drones]:[Max_num_drones]]=2,Table2[[#This Row],[Gap]:[Gap]],"")</f>
        <v/>
      </c>
      <c r="B249" s="20" cm="1">
        <f t="array" ref="B249">IF(Table2[[#This Row],[Max_num_drones]:[Max_num_drones]]=3,Table2[[#This Row],[Gap]:[Gap]],"")</f>
        <v>0</v>
      </c>
      <c r="C249" s="20" t="str" cm="1">
        <f t="array" ref="C249">IF(Table2[[#This Row],[Max_num_drones]:[Max_num_drones]]=4,Table2[[#This Row],[Gap]:[Gap]],"")</f>
        <v/>
      </c>
      <c r="D249" s="20" t="str" cm="1">
        <f t="array" ref="D249">IF(Table2[[#This Row],[Max_num_drones]:[Max_num_drones]]=5,Table2[[#This Row],[Gap]:[Gap]],"")</f>
        <v/>
      </c>
    </row>
    <row r="250" spans="1:4">
      <c r="A250" s="20" t="str" cm="1">
        <f t="array" ref="A250">IF(Table2[[#This Row],[Max_num_drones]:[Max_num_drones]]=2,Table2[[#This Row],[Gap]:[Gap]],"")</f>
        <v/>
      </c>
      <c r="B250" s="20" cm="1">
        <f t="array" ref="B250">IF(Table2[[#This Row],[Max_num_drones]:[Max_num_drones]]=3,Table2[[#This Row],[Gap]:[Gap]],"")</f>
        <v>0</v>
      </c>
      <c r="C250" s="20" t="str" cm="1">
        <f t="array" ref="C250">IF(Table2[[#This Row],[Max_num_drones]:[Max_num_drones]]=4,Table2[[#This Row],[Gap]:[Gap]],"")</f>
        <v/>
      </c>
      <c r="D250" s="20" t="str" cm="1">
        <f t="array" ref="D250">IF(Table2[[#This Row],[Max_num_drones]:[Max_num_drones]]=5,Table2[[#This Row],[Gap]:[Gap]],"")</f>
        <v/>
      </c>
    </row>
    <row r="251" spans="1:4">
      <c r="A251" s="20" t="str" cm="1">
        <f t="array" ref="A251">IF(Table2[[#This Row],[Max_num_drones]:[Max_num_drones]]=2,Table2[[#This Row],[Gap]:[Gap]],"")</f>
        <v/>
      </c>
      <c r="B251" s="20" cm="1">
        <f t="array" ref="B251">IF(Table2[[#This Row],[Max_num_drones]:[Max_num_drones]]=3,Table2[[#This Row],[Gap]:[Gap]],"")</f>
        <v>0</v>
      </c>
      <c r="C251" s="20" t="str" cm="1">
        <f t="array" ref="C251">IF(Table2[[#This Row],[Max_num_drones]:[Max_num_drones]]=4,Table2[[#This Row],[Gap]:[Gap]],"")</f>
        <v/>
      </c>
      <c r="D251" s="20" t="str" cm="1">
        <f t="array" ref="D251">IF(Table2[[#This Row],[Max_num_drones]:[Max_num_drones]]=5,Table2[[#This Row],[Gap]:[Gap]],"")</f>
        <v/>
      </c>
    </row>
    <row r="252" spans="1:4">
      <c r="A252" s="20" t="str" cm="1">
        <f t="array" ref="A252">IF(Table2[[#This Row],[Max_num_drones]:[Max_num_drones]]=2,Table2[[#This Row],[Gap]:[Gap]],"")</f>
        <v/>
      </c>
      <c r="B252" s="20" t="str" cm="1">
        <f t="array" ref="B252">IF(Table2[[#This Row],[Max_num_drones]:[Max_num_drones]]=3,Table2[[#This Row],[Gap]:[Gap]],"")</f>
        <v/>
      </c>
      <c r="C252" s="20" cm="1">
        <f t="array" ref="C252">IF(Table2[[#This Row],[Max_num_drones]:[Max_num_drones]]=4,Table2[[#This Row],[Gap]:[Gap]],"")</f>
        <v>0</v>
      </c>
      <c r="D252" s="20" t="str" cm="1">
        <f t="array" ref="D252">IF(Table2[[#This Row],[Max_num_drones]:[Max_num_drones]]=5,Table2[[#This Row],[Gap]:[Gap]],"")</f>
        <v/>
      </c>
    </row>
    <row r="253" spans="1:4">
      <c r="A253" s="20" t="str" cm="1">
        <f t="array" ref="A253">IF(Table2[[#This Row],[Max_num_drones]:[Max_num_drones]]=2,Table2[[#This Row],[Gap]:[Gap]],"")</f>
        <v/>
      </c>
      <c r="B253" s="20" t="str" cm="1">
        <f t="array" ref="B253">IF(Table2[[#This Row],[Max_num_drones]:[Max_num_drones]]=3,Table2[[#This Row],[Gap]:[Gap]],"")</f>
        <v/>
      </c>
      <c r="C253" s="20" cm="1">
        <f t="array" ref="C253">IF(Table2[[#This Row],[Max_num_drones]:[Max_num_drones]]=4,Table2[[#This Row],[Gap]:[Gap]],"")</f>
        <v>0</v>
      </c>
      <c r="D253" s="20" t="str" cm="1">
        <f t="array" ref="D253">IF(Table2[[#This Row],[Max_num_drones]:[Max_num_drones]]=5,Table2[[#This Row],[Gap]:[Gap]],"")</f>
        <v/>
      </c>
    </row>
    <row r="254" spans="1:4">
      <c r="A254" s="20" t="str" cm="1">
        <f t="array" ref="A254">IF(Table2[[#This Row],[Max_num_drones]:[Max_num_drones]]=2,Table2[[#This Row],[Gap]:[Gap]],"")</f>
        <v/>
      </c>
      <c r="B254" s="20" t="str" cm="1">
        <f t="array" ref="B254">IF(Table2[[#This Row],[Max_num_drones]:[Max_num_drones]]=3,Table2[[#This Row],[Gap]:[Gap]],"")</f>
        <v/>
      </c>
      <c r="C254" s="20" cm="1">
        <f t="array" ref="C254">IF(Table2[[#This Row],[Max_num_drones]:[Max_num_drones]]=4,Table2[[#This Row],[Gap]:[Gap]],"")</f>
        <v>0</v>
      </c>
      <c r="D254" s="20" t="str" cm="1">
        <f t="array" ref="D254">IF(Table2[[#This Row],[Max_num_drones]:[Max_num_drones]]=5,Table2[[#This Row],[Gap]:[Gap]],"")</f>
        <v/>
      </c>
    </row>
    <row r="255" spans="1:4">
      <c r="A255" s="20" t="str" cm="1">
        <f t="array" ref="A255">IF(Table2[[#This Row],[Max_num_drones]:[Max_num_drones]]=2,Table2[[#This Row],[Gap]:[Gap]],"")</f>
        <v/>
      </c>
      <c r="B255" s="20" t="str" cm="1">
        <f t="array" ref="B255">IF(Table2[[#This Row],[Max_num_drones]:[Max_num_drones]]=3,Table2[[#This Row],[Gap]:[Gap]],"")</f>
        <v/>
      </c>
      <c r="C255" s="20" cm="1">
        <f t="array" ref="C255">IF(Table2[[#This Row],[Max_num_drones]:[Max_num_drones]]=4,Table2[[#This Row],[Gap]:[Gap]],"")</f>
        <v>0</v>
      </c>
      <c r="D255" s="20" t="str" cm="1">
        <f t="array" ref="D255">IF(Table2[[#This Row],[Max_num_drones]:[Max_num_drones]]=5,Table2[[#This Row],[Gap]:[Gap]],"")</f>
        <v/>
      </c>
    </row>
    <row r="256" spans="1:4">
      <c r="A256" s="20" t="str" cm="1">
        <f t="array" ref="A256">IF(Table2[[#This Row],[Max_num_drones]:[Max_num_drones]]=2,Table2[[#This Row],[Gap]:[Gap]],"")</f>
        <v/>
      </c>
      <c r="B256" s="20" t="str" cm="1">
        <f t="array" ref="B256">IF(Table2[[#This Row],[Max_num_drones]:[Max_num_drones]]=3,Table2[[#This Row],[Gap]:[Gap]],"")</f>
        <v/>
      </c>
      <c r="C256" s="20" cm="1">
        <f t="array" ref="C256">IF(Table2[[#This Row],[Max_num_drones]:[Max_num_drones]]=4,Table2[[#This Row],[Gap]:[Gap]],"")</f>
        <v>0</v>
      </c>
      <c r="D256" s="20" t="str" cm="1">
        <f t="array" ref="D256">IF(Table2[[#This Row],[Max_num_drones]:[Max_num_drones]]=5,Table2[[#This Row],[Gap]:[Gap]],"")</f>
        <v/>
      </c>
    </row>
    <row r="257" spans="1:4">
      <c r="A257" s="20" t="str" cm="1">
        <f t="array" ref="A257">IF(Table2[[#This Row],[Max_num_drones]:[Max_num_drones]]=2,Table2[[#This Row],[Gap]:[Gap]],"")</f>
        <v/>
      </c>
      <c r="B257" s="20" t="str" cm="1">
        <f t="array" ref="B257">IF(Table2[[#This Row],[Max_num_drones]:[Max_num_drones]]=3,Table2[[#This Row],[Gap]:[Gap]],"")</f>
        <v/>
      </c>
      <c r="C257" s="20" t="str" cm="1">
        <f t="array" ref="C257">IF(Table2[[#This Row],[Max_num_drones]:[Max_num_drones]]=4,Table2[[#This Row],[Gap]:[Gap]],"")</f>
        <v/>
      </c>
      <c r="D257" s="20" cm="1">
        <f t="array" ref="D257">IF(Table2[[#This Row],[Max_num_drones]:[Max_num_drones]]=5,Table2[[#This Row],[Gap]:[Gap]],"")</f>
        <v>0</v>
      </c>
    </row>
    <row r="258" spans="1:4">
      <c r="A258" s="20" t="str" cm="1">
        <f t="array" ref="A258">IF(Table2[[#This Row],[Max_num_drones]:[Max_num_drones]]=2,Table2[[#This Row],[Gap]:[Gap]],"")</f>
        <v/>
      </c>
      <c r="B258" s="20" t="str" cm="1">
        <f t="array" ref="B258">IF(Table2[[#This Row],[Max_num_drones]:[Max_num_drones]]=3,Table2[[#This Row],[Gap]:[Gap]],"")</f>
        <v/>
      </c>
      <c r="C258" s="20" t="str" cm="1">
        <f t="array" ref="C258">IF(Table2[[#This Row],[Max_num_drones]:[Max_num_drones]]=4,Table2[[#This Row],[Gap]:[Gap]],"")</f>
        <v/>
      </c>
      <c r="D258" s="20" cm="1">
        <f t="array" ref="D258">IF(Table2[[#This Row],[Max_num_drones]:[Max_num_drones]]=5,Table2[[#This Row],[Gap]:[Gap]],"")</f>
        <v>0</v>
      </c>
    </row>
    <row r="259" spans="1:4">
      <c r="A259" s="20" t="str" cm="1">
        <f t="array" ref="A259">IF(Table2[[#This Row],[Max_num_drones]:[Max_num_drones]]=2,Table2[[#This Row],[Gap]:[Gap]],"")</f>
        <v/>
      </c>
      <c r="B259" s="20" t="str" cm="1">
        <f t="array" ref="B259">IF(Table2[[#This Row],[Max_num_drones]:[Max_num_drones]]=3,Table2[[#This Row],[Gap]:[Gap]],"")</f>
        <v/>
      </c>
      <c r="C259" s="20" t="str" cm="1">
        <f t="array" ref="C259">IF(Table2[[#This Row],[Max_num_drones]:[Max_num_drones]]=4,Table2[[#This Row],[Gap]:[Gap]],"")</f>
        <v/>
      </c>
      <c r="D259" s="20" cm="1">
        <f t="array" ref="D259">IF(Table2[[#This Row],[Max_num_drones]:[Max_num_drones]]=5,Table2[[#This Row],[Gap]:[Gap]],"")</f>
        <v>0</v>
      </c>
    </row>
    <row r="260" spans="1:4">
      <c r="A260" s="20" t="str" cm="1">
        <f t="array" ref="A260">IF(Table2[[#This Row],[Max_num_drones]:[Max_num_drones]]=2,Table2[[#This Row],[Gap]:[Gap]],"")</f>
        <v/>
      </c>
      <c r="B260" s="20" t="str" cm="1">
        <f t="array" ref="B260">IF(Table2[[#This Row],[Max_num_drones]:[Max_num_drones]]=3,Table2[[#This Row],[Gap]:[Gap]],"")</f>
        <v/>
      </c>
      <c r="C260" s="20" t="str" cm="1">
        <f t="array" ref="C260">IF(Table2[[#This Row],[Max_num_drones]:[Max_num_drones]]=4,Table2[[#This Row],[Gap]:[Gap]],"")</f>
        <v/>
      </c>
      <c r="D260" s="20" cm="1">
        <f t="array" ref="D260">IF(Table2[[#This Row],[Max_num_drones]:[Max_num_drones]]=5,Table2[[#This Row],[Gap]:[Gap]],"")</f>
        <v>0</v>
      </c>
    </row>
    <row r="261" spans="1:4">
      <c r="A261" s="20" t="str" cm="1">
        <f t="array" ref="A261">IF(Table2[[#This Row],[Max_num_drones]:[Max_num_drones]]=2,Table2[[#This Row],[Gap]:[Gap]],"")</f>
        <v/>
      </c>
      <c r="B261" s="20" t="str" cm="1">
        <f t="array" ref="B261">IF(Table2[[#This Row],[Max_num_drones]:[Max_num_drones]]=3,Table2[[#This Row],[Gap]:[Gap]],"")</f>
        <v/>
      </c>
      <c r="C261" s="20" t="str" cm="1">
        <f t="array" ref="C261">IF(Table2[[#This Row],[Max_num_drones]:[Max_num_drones]]=4,Table2[[#This Row],[Gap]:[Gap]],"")</f>
        <v/>
      </c>
      <c r="D261" s="20" cm="1">
        <f t="array" ref="D261">IF(Table2[[#This Row],[Max_num_drones]:[Max_num_drones]]=5,Table2[[#This Row],[Gap]:[Gap]],"")</f>
        <v>0</v>
      </c>
    </row>
    <row r="262" spans="1:4">
      <c r="A262" s="20" cm="1">
        <f t="array" ref="A262">IF(Table2[[#This Row],[Max_num_drones]:[Max_num_drones]]=2,Table2[[#This Row],[Gap]:[Gap]],"")</f>
        <v>0</v>
      </c>
      <c r="B262" s="20" t="str" cm="1">
        <f t="array" ref="B262">IF(Table2[[#This Row],[Max_num_drones]:[Max_num_drones]]=3,Table2[[#This Row],[Gap]:[Gap]],"")</f>
        <v/>
      </c>
      <c r="C262" s="20" t="str" cm="1">
        <f t="array" ref="C262">IF(Table2[[#This Row],[Max_num_drones]:[Max_num_drones]]=4,Table2[[#This Row],[Gap]:[Gap]],"")</f>
        <v/>
      </c>
      <c r="D262" s="20" t="str" cm="1">
        <f t="array" ref="D262">IF(Table2[[#This Row],[Max_num_drones]:[Max_num_drones]]=5,Table2[[#This Row],[Gap]:[Gap]],"")</f>
        <v/>
      </c>
    </row>
    <row r="263" spans="1:4">
      <c r="A263" s="20" cm="1">
        <f t="array" ref="A263">IF(Table2[[#This Row],[Max_num_drones]:[Max_num_drones]]=2,Table2[[#This Row],[Gap]:[Gap]],"")</f>
        <v>0</v>
      </c>
      <c r="B263" s="20" t="str" cm="1">
        <f t="array" ref="B263">IF(Table2[[#This Row],[Max_num_drones]:[Max_num_drones]]=3,Table2[[#This Row],[Gap]:[Gap]],"")</f>
        <v/>
      </c>
      <c r="C263" s="20" t="str" cm="1">
        <f t="array" ref="C263">IF(Table2[[#This Row],[Max_num_drones]:[Max_num_drones]]=4,Table2[[#This Row],[Gap]:[Gap]],"")</f>
        <v/>
      </c>
      <c r="D263" s="20" t="str" cm="1">
        <f t="array" ref="D263">IF(Table2[[#This Row],[Max_num_drones]:[Max_num_drones]]=5,Table2[[#This Row],[Gap]:[Gap]],"")</f>
        <v/>
      </c>
    </row>
    <row r="264" spans="1:4">
      <c r="A264" s="20" cm="1">
        <f t="array" ref="A264">IF(Table2[[#This Row],[Max_num_drones]:[Max_num_drones]]=2,Table2[[#This Row],[Gap]:[Gap]],"")</f>
        <v>0</v>
      </c>
      <c r="B264" s="20" t="str" cm="1">
        <f t="array" ref="B264">IF(Table2[[#This Row],[Max_num_drones]:[Max_num_drones]]=3,Table2[[#This Row],[Gap]:[Gap]],"")</f>
        <v/>
      </c>
      <c r="C264" s="20" t="str" cm="1">
        <f t="array" ref="C264">IF(Table2[[#This Row],[Max_num_drones]:[Max_num_drones]]=4,Table2[[#This Row],[Gap]:[Gap]],"")</f>
        <v/>
      </c>
      <c r="D264" s="20" t="str" cm="1">
        <f t="array" ref="D264">IF(Table2[[#This Row],[Max_num_drones]:[Max_num_drones]]=5,Table2[[#This Row],[Gap]:[Gap]],"")</f>
        <v/>
      </c>
    </row>
    <row r="265" spans="1:4">
      <c r="A265" s="20" cm="1">
        <f t="array" ref="A265">IF(Table2[[#This Row],[Max_num_drones]:[Max_num_drones]]=2,Table2[[#This Row],[Gap]:[Gap]],"")</f>
        <v>1.32745513898855E-6</v>
      </c>
      <c r="B265" s="20" t="str" cm="1">
        <f t="array" ref="B265">IF(Table2[[#This Row],[Max_num_drones]:[Max_num_drones]]=3,Table2[[#This Row],[Gap]:[Gap]],"")</f>
        <v/>
      </c>
      <c r="C265" s="20" t="str" cm="1">
        <f t="array" ref="C265">IF(Table2[[#This Row],[Max_num_drones]:[Max_num_drones]]=4,Table2[[#This Row],[Gap]:[Gap]],"")</f>
        <v/>
      </c>
      <c r="D265" s="20" t="str" cm="1">
        <f t="array" ref="D265">IF(Table2[[#This Row],[Max_num_drones]:[Max_num_drones]]=5,Table2[[#This Row],[Gap]:[Gap]],"")</f>
        <v/>
      </c>
    </row>
    <row r="266" spans="1:4">
      <c r="A266" s="20" cm="1">
        <f t="array" ref="A266">IF(Table2[[#This Row],[Max_num_drones]:[Max_num_drones]]=2,Table2[[#This Row],[Gap]:[Gap]],"")</f>
        <v>0</v>
      </c>
      <c r="B266" s="20" t="str" cm="1">
        <f t="array" ref="B266">IF(Table2[[#This Row],[Max_num_drones]:[Max_num_drones]]=3,Table2[[#This Row],[Gap]:[Gap]],"")</f>
        <v/>
      </c>
      <c r="C266" s="20" t="str" cm="1">
        <f t="array" ref="C266">IF(Table2[[#This Row],[Max_num_drones]:[Max_num_drones]]=4,Table2[[#This Row],[Gap]:[Gap]],"")</f>
        <v/>
      </c>
      <c r="D266" s="20" t="str" cm="1">
        <f t="array" ref="D266">IF(Table2[[#This Row],[Max_num_drones]:[Max_num_drones]]=5,Table2[[#This Row],[Gap]:[Gap]],"")</f>
        <v/>
      </c>
    </row>
    <row r="267" spans="1:4">
      <c r="A267" s="20" t="str" cm="1">
        <f t="array" ref="A267">IF(Table2[[#This Row],[Max_num_drones]:[Max_num_drones]]=2,Table2[[#This Row],[Gap]:[Gap]],"")</f>
        <v/>
      </c>
      <c r="B267" s="20" cm="1">
        <f t="array" ref="B267">IF(Table2[[#This Row],[Max_num_drones]:[Max_num_drones]]=3,Table2[[#This Row],[Gap]:[Gap]],"")</f>
        <v>0</v>
      </c>
      <c r="C267" s="20" t="str" cm="1">
        <f t="array" ref="C267">IF(Table2[[#This Row],[Max_num_drones]:[Max_num_drones]]=4,Table2[[#This Row],[Gap]:[Gap]],"")</f>
        <v/>
      </c>
      <c r="D267" s="20" t="str" cm="1">
        <f t="array" ref="D267">IF(Table2[[#This Row],[Max_num_drones]:[Max_num_drones]]=5,Table2[[#This Row],[Gap]:[Gap]],"")</f>
        <v/>
      </c>
    </row>
    <row r="268" spans="1:4">
      <c r="A268" s="20" t="str" cm="1">
        <f t="array" ref="A268">IF(Table2[[#This Row],[Max_num_drones]:[Max_num_drones]]=2,Table2[[#This Row],[Gap]:[Gap]],"")</f>
        <v/>
      </c>
      <c r="B268" s="20" cm="1">
        <f t="array" ref="B268">IF(Table2[[#This Row],[Max_num_drones]:[Max_num_drones]]=3,Table2[[#This Row],[Gap]:[Gap]],"")</f>
        <v>0</v>
      </c>
      <c r="C268" s="20" t="str" cm="1">
        <f t="array" ref="C268">IF(Table2[[#This Row],[Max_num_drones]:[Max_num_drones]]=4,Table2[[#This Row],[Gap]:[Gap]],"")</f>
        <v/>
      </c>
      <c r="D268" s="20" t="str" cm="1">
        <f t="array" ref="D268">IF(Table2[[#This Row],[Max_num_drones]:[Max_num_drones]]=5,Table2[[#This Row],[Gap]:[Gap]],"")</f>
        <v/>
      </c>
    </row>
    <row r="269" spans="1:4">
      <c r="A269" s="20" t="str" cm="1">
        <f t="array" ref="A269">IF(Table2[[#This Row],[Max_num_drones]:[Max_num_drones]]=2,Table2[[#This Row],[Gap]:[Gap]],"")</f>
        <v/>
      </c>
      <c r="B269" s="20" cm="1">
        <f t="array" ref="B269">IF(Table2[[#This Row],[Max_num_drones]:[Max_num_drones]]=3,Table2[[#This Row],[Gap]:[Gap]],"")</f>
        <v>0</v>
      </c>
      <c r="C269" s="20" t="str" cm="1">
        <f t="array" ref="C269">IF(Table2[[#This Row],[Max_num_drones]:[Max_num_drones]]=4,Table2[[#This Row],[Gap]:[Gap]],"")</f>
        <v/>
      </c>
      <c r="D269" s="20" t="str" cm="1">
        <f t="array" ref="D269">IF(Table2[[#This Row],[Max_num_drones]:[Max_num_drones]]=5,Table2[[#This Row],[Gap]:[Gap]],"")</f>
        <v/>
      </c>
    </row>
    <row r="270" spans="1:4">
      <c r="A270" s="20" t="str" cm="1">
        <f t="array" ref="A270">IF(Table2[[#This Row],[Max_num_drones]:[Max_num_drones]]=2,Table2[[#This Row],[Gap]:[Gap]],"")</f>
        <v/>
      </c>
      <c r="B270" s="20" cm="1">
        <f t="array" ref="B270">IF(Table2[[#This Row],[Max_num_drones]:[Max_num_drones]]=3,Table2[[#This Row],[Gap]:[Gap]],"")</f>
        <v>0</v>
      </c>
      <c r="C270" s="20" t="str" cm="1">
        <f t="array" ref="C270">IF(Table2[[#This Row],[Max_num_drones]:[Max_num_drones]]=4,Table2[[#This Row],[Gap]:[Gap]],"")</f>
        <v/>
      </c>
      <c r="D270" s="20" t="str" cm="1">
        <f t="array" ref="D270">IF(Table2[[#This Row],[Max_num_drones]:[Max_num_drones]]=5,Table2[[#This Row],[Gap]:[Gap]],"")</f>
        <v/>
      </c>
    </row>
    <row r="271" spans="1:4">
      <c r="A271" s="20" t="str" cm="1">
        <f t="array" ref="A271">IF(Table2[[#This Row],[Max_num_drones]:[Max_num_drones]]=2,Table2[[#This Row],[Gap]:[Gap]],"")</f>
        <v/>
      </c>
      <c r="B271" s="20" cm="1">
        <f t="array" ref="B271">IF(Table2[[#This Row],[Max_num_drones]:[Max_num_drones]]=3,Table2[[#This Row],[Gap]:[Gap]],"")</f>
        <v>1.4514222401036601E-6</v>
      </c>
      <c r="C271" s="20" t="str" cm="1">
        <f t="array" ref="C271">IF(Table2[[#This Row],[Max_num_drones]:[Max_num_drones]]=4,Table2[[#This Row],[Gap]:[Gap]],"")</f>
        <v/>
      </c>
      <c r="D271" s="20" t="str" cm="1">
        <f t="array" ref="D271">IF(Table2[[#This Row],[Max_num_drones]:[Max_num_drones]]=5,Table2[[#This Row],[Gap]:[Gap]],"")</f>
        <v/>
      </c>
    </row>
    <row r="272" spans="1:4">
      <c r="A272" s="20" t="str" cm="1">
        <f t="array" ref="A272">IF(Table2[[#This Row],[Max_num_drones]:[Max_num_drones]]=2,Table2[[#This Row],[Gap]:[Gap]],"")</f>
        <v/>
      </c>
      <c r="B272" s="20" t="str" cm="1">
        <f t="array" ref="B272">IF(Table2[[#This Row],[Max_num_drones]:[Max_num_drones]]=3,Table2[[#This Row],[Gap]:[Gap]],"")</f>
        <v/>
      </c>
      <c r="C272" s="20" cm="1">
        <f t="array" ref="C272">IF(Table2[[#This Row],[Max_num_drones]:[Max_num_drones]]=4,Table2[[#This Row],[Gap]:[Gap]],"")</f>
        <v>0</v>
      </c>
      <c r="D272" s="20" t="str" cm="1">
        <f t="array" ref="D272">IF(Table2[[#This Row],[Max_num_drones]:[Max_num_drones]]=5,Table2[[#This Row],[Gap]:[Gap]],"")</f>
        <v/>
      </c>
    </row>
    <row r="273" spans="1:4">
      <c r="A273" s="20" t="str" cm="1">
        <f t="array" ref="A273">IF(Table2[[#This Row],[Max_num_drones]:[Max_num_drones]]=2,Table2[[#This Row],[Gap]:[Gap]],"")</f>
        <v/>
      </c>
      <c r="B273" s="20" t="str" cm="1">
        <f t="array" ref="B273">IF(Table2[[#This Row],[Max_num_drones]:[Max_num_drones]]=3,Table2[[#This Row],[Gap]:[Gap]],"")</f>
        <v/>
      </c>
      <c r="C273" s="20" cm="1">
        <f t="array" ref="C273">IF(Table2[[#This Row],[Max_num_drones]:[Max_num_drones]]=4,Table2[[#This Row],[Gap]:[Gap]],"")</f>
        <v>0</v>
      </c>
      <c r="D273" s="20" t="str" cm="1">
        <f t="array" ref="D273">IF(Table2[[#This Row],[Max_num_drones]:[Max_num_drones]]=5,Table2[[#This Row],[Gap]:[Gap]],"")</f>
        <v/>
      </c>
    </row>
    <row r="274" spans="1:4">
      <c r="A274" s="20" t="str" cm="1">
        <f t="array" ref="A274">IF(Table2[[#This Row],[Max_num_drones]:[Max_num_drones]]=2,Table2[[#This Row],[Gap]:[Gap]],"")</f>
        <v/>
      </c>
      <c r="B274" s="20" t="str" cm="1">
        <f t="array" ref="B274">IF(Table2[[#This Row],[Max_num_drones]:[Max_num_drones]]=3,Table2[[#This Row],[Gap]:[Gap]],"")</f>
        <v/>
      </c>
      <c r="C274" s="20" cm="1">
        <f t="array" ref="C274">IF(Table2[[#This Row],[Max_num_drones]:[Max_num_drones]]=4,Table2[[#This Row],[Gap]:[Gap]],"")</f>
        <v>0</v>
      </c>
      <c r="D274" s="20" t="str" cm="1">
        <f t="array" ref="D274">IF(Table2[[#This Row],[Max_num_drones]:[Max_num_drones]]=5,Table2[[#This Row],[Gap]:[Gap]],"")</f>
        <v/>
      </c>
    </row>
    <row r="275" spans="1:4">
      <c r="A275" s="20" t="str" cm="1">
        <f t="array" ref="A275">IF(Table2[[#This Row],[Max_num_drones]:[Max_num_drones]]=2,Table2[[#This Row],[Gap]:[Gap]],"")</f>
        <v/>
      </c>
      <c r="B275" s="20" t="str" cm="1">
        <f t="array" ref="B275">IF(Table2[[#This Row],[Max_num_drones]:[Max_num_drones]]=3,Table2[[#This Row],[Gap]:[Gap]],"")</f>
        <v/>
      </c>
      <c r="C275" s="20" cm="1">
        <f t="array" ref="C275">IF(Table2[[#This Row],[Max_num_drones]:[Max_num_drones]]=4,Table2[[#This Row],[Gap]:[Gap]],"")</f>
        <v>9.3023233285989809E-3</v>
      </c>
      <c r="D275" s="20" t="str" cm="1">
        <f t="array" ref="D275">IF(Table2[[#This Row],[Max_num_drones]:[Max_num_drones]]=5,Table2[[#This Row],[Gap]:[Gap]],"")</f>
        <v/>
      </c>
    </row>
    <row r="276" spans="1:4">
      <c r="A276" s="20" t="str" cm="1">
        <f t="array" ref="A276">IF(Table2[[#This Row],[Max_num_drones]:[Max_num_drones]]=2,Table2[[#This Row],[Gap]:[Gap]],"")</f>
        <v/>
      </c>
      <c r="B276" s="20" t="str" cm="1">
        <f t="array" ref="B276">IF(Table2[[#This Row],[Max_num_drones]:[Max_num_drones]]=3,Table2[[#This Row],[Gap]:[Gap]],"")</f>
        <v/>
      </c>
      <c r="C276" s="20" cm="1">
        <f t="array" ref="C276">IF(Table2[[#This Row],[Max_num_drones]:[Max_num_drones]]=4,Table2[[#This Row],[Gap]:[Gap]],"")</f>
        <v>1.90013346641359E-6</v>
      </c>
      <c r="D276" s="20" t="str" cm="1">
        <f t="array" ref="D276">IF(Table2[[#This Row],[Max_num_drones]:[Max_num_drones]]=5,Table2[[#This Row],[Gap]:[Gap]],"")</f>
        <v/>
      </c>
    </row>
    <row r="277" spans="1:4">
      <c r="A277" s="20" t="str" cm="1">
        <f t="array" ref="A277">IF(Table2[[#This Row],[Max_num_drones]:[Max_num_drones]]=2,Table2[[#This Row],[Gap]:[Gap]],"")</f>
        <v/>
      </c>
      <c r="B277" s="20" t="str" cm="1">
        <f t="array" ref="B277">IF(Table2[[#This Row],[Max_num_drones]:[Max_num_drones]]=3,Table2[[#This Row],[Gap]:[Gap]],"")</f>
        <v/>
      </c>
      <c r="C277" s="20" t="str" cm="1">
        <f t="array" ref="C277">IF(Table2[[#This Row],[Max_num_drones]:[Max_num_drones]]=4,Table2[[#This Row],[Gap]:[Gap]],"")</f>
        <v/>
      </c>
      <c r="D277" s="20" cm="1">
        <f t="array" ref="D277">IF(Table2[[#This Row],[Max_num_drones]:[Max_num_drones]]=5,Table2[[#This Row],[Gap]:[Gap]],"")</f>
        <v>0</v>
      </c>
    </row>
    <row r="278" spans="1:4">
      <c r="A278" s="20" t="str" cm="1">
        <f t="array" ref="A278">IF(Table2[[#This Row],[Max_num_drones]:[Max_num_drones]]=2,Table2[[#This Row],[Gap]:[Gap]],"")</f>
        <v/>
      </c>
      <c r="B278" s="20" t="str" cm="1">
        <f t="array" ref="B278">IF(Table2[[#This Row],[Max_num_drones]:[Max_num_drones]]=3,Table2[[#This Row],[Gap]:[Gap]],"")</f>
        <v/>
      </c>
      <c r="C278" s="20" t="str" cm="1">
        <f t="array" ref="C278">IF(Table2[[#This Row],[Max_num_drones]:[Max_num_drones]]=4,Table2[[#This Row],[Gap]:[Gap]],"")</f>
        <v/>
      </c>
      <c r="D278" s="20" cm="1">
        <f t="array" ref="D278">IF(Table2[[#This Row],[Max_num_drones]:[Max_num_drones]]=5,Table2[[#This Row],[Gap]:[Gap]],"")</f>
        <v>0</v>
      </c>
    </row>
    <row r="279" spans="1:4">
      <c r="A279" s="20" t="str" cm="1">
        <f t="array" ref="A279">IF(Table2[[#This Row],[Max_num_drones]:[Max_num_drones]]=2,Table2[[#This Row],[Gap]:[Gap]],"")</f>
        <v/>
      </c>
      <c r="B279" s="20" t="str" cm="1">
        <f t="array" ref="B279">IF(Table2[[#This Row],[Max_num_drones]:[Max_num_drones]]=3,Table2[[#This Row],[Gap]:[Gap]],"")</f>
        <v/>
      </c>
      <c r="C279" s="20" t="str" cm="1">
        <f t="array" ref="C279">IF(Table2[[#This Row],[Max_num_drones]:[Max_num_drones]]=4,Table2[[#This Row],[Gap]:[Gap]],"")</f>
        <v/>
      </c>
      <c r="D279" s="20" cm="1">
        <f t="array" ref="D279">IF(Table2[[#This Row],[Max_num_drones]:[Max_num_drones]]=5,Table2[[#This Row],[Gap]:[Gap]],"")</f>
        <v>0</v>
      </c>
    </row>
    <row r="280" spans="1:4">
      <c r="A280" s="20" t="str" cm="1">
        <f t="array" ref="A280">IF(Table2[[#This Row],[Max_num_drones]:[Max_num_drones]]=2,Table2[[#This Row],[Gap]:[Gap]],"")</f>
        <v/>
      </c>
      <c r="B280" s="20" t="str" cm="1">
        <f t="array" ref="B280">IF(Table2[[#This Row],[Max_num_drones]:[Max_num_drones]]=3,Table2[[#This Row],[Gap]:[Gap]],"")</f>
        <v/>
      </c>
      <c r="C280" s="20" t="str" cm="1">
        <f t="array" ref="C280">IF(Table2[[#This Row],[Max_num_drones]:[Max_num_drones]]=4,Table2[[#This Row],[Gap]:[Gap]],"")</f>
        <v/>
      </c>
      <c r="D280" s="20" cm="1">
        <f t="array" ref="D280">IF(Table2[[#This Row],[Max_num_drones]:[Max_num_drones]]=5,Table2[[#This Row],[Gap]:[Gap]],"")</f>
        <v>0</v>
      </c>
    </row>
    <row r="281" spans="1:4">
      <c r="A281" s="20" t="str" cm="1">
        <f t="array" ref="A281">IF(Table2[[#This Row],[Max_num_drones]:[Max_num_drones]]=2,Table2[[#This Row],[Gap]:[Gap]],"")</f>
        <v/>
      </c>
      <c r="B281" s="20" t="str" cm="1">
        <f t="array" ref="B281">IF(Table2[[#This Row],[Max_num_drones]:[Max_num_drones]]=3,Table2[[#This Row],[Gap]:[Gap]],"")</f>
        <v/>
      </c>
      <c r="C281" s="20" t="str" cm="1">
        <f t="array" ref="C281">IF(Table2[[#This Row],[Max_num_drones]:[Max_num_drones]]=4,Table2[[#This Row],[Gap]:[Gap]],"")</f>
        <v/>
      </c>
      <c r="D281" s="20" cm="1">
        <f t="array" ref="D281">IF(Table2[[#This Row],[Max_num_drones]:[Max_num_drones]]=5,Table2[[#This Row],[Gap]:[Gap]],"")</f>
        <v>0</v>
      </c>
    </row>
    <row r="282" spans="1:4">
      <c r="A282" s="20" cm="1">
        <f t="array" ref="A282">IF(Table2[[#This Row],[Max_num_drones]:[Max_num_drones]]=2,Table2[[#This Row],[Gap]:[Gap]],"")</f>
        <v>1.3255233361472701E-7</v>
      </c>
      <c r="B282" s="20" t="str" cm="1">
        <f t="array" ref="B282">IF(Table2[[#This Row],[Max_num_drones]:[Max_num_drones]]=3,Table2[[#This Row],[Gap]:[Gap]],"")</f>
        <v/>
      </c>
      <c r="C282" s="20" t="str" cm="1">
        <f t="array" ref="C282">IF(Table2[[#This Row],[Max_num_drones]:[Max_num_drones]]=4,Table2[[#This Row],[Gap]:[Gap]],"")</f>
        <v/>
      </c>
      <c r="D282" s="20" t="str" cm="1">
        <f t="array" ref="D282">IF(Table2[[#This Row],[Max_num_drones]:[Max_num_drones]]=5,Table2[[#This Row],[Gap]:[Gap]],"")</f>
        <v/>
      </c>
    </row>
    <row r="283" spans="1:4">
      <c r="A283" s="20" cm="1">
        <f t="array" ref="A283">IF(Table2[[#This Row],[Max_num_drones]:[Max_num_drones]]=2,Table2[[#This Row],[Gap]:[Gap]],"")</f>
        <v>0</v>
      </c>
      <c r="B283" s="20" t="str" cm="1">
        <f t="array" ref="B283">IF(Table2[[#This Row],[Max_num_drones]:[Max_num_drones]]=3,Table2[[#This Row],[Gap]:[Gap]],"")</f>
        <v/>
      </c>
      <c r="C283" s="20" t="str" cm="1">
        <f t="array" ref="C283">IF(Table2[[#This Row],[Max_num_drones]:[Max_num_drones]]=4,Table2[[#This Row],[Gap]:[Gap]],"")</f>
        <v/>
      </c>
      <c r="D283" s="20" t="str" cm="1">
        <f t="array" ref="D283">IF(Table2[[#This Row],[Max_num_drones]:[Max_num_drones]]=5,Table2[[#This Row],[Gap]:[Gap]],"")</f>
        <v/>
      </c>
    </row>
    <row r="284" spans="1:4">
      <c r="A284" s="20" cm="1">
        <f t="array" ref="A284">IF(Table2[[#This Row],[Max_num_drones]:[Max_num_drones]]=2,Table2[[#This Row],[Gap]:[Gap]],"")</f>
        <v>0</v>
      </c>
      <c r="B284" s="20" t="str" cm="1">
        <f t="array" ref="B284">IF(Table2[[#This Row],[Max_num_drones]:[Max_num_drones]]=3,Table2[[#This Row],[Gap]:[Gap]],"")</f>
        <v/>
      </c>
      <c r="C284" s="20" t="str" cm="1">
        <f t="array" ref="C284">IF(Table2[[#This Row],[Max_num_drones]:[Max_num_drones]]=4,Table2[[#This Row],[Gap]:[Gap]],"")</f>
        <v/>
      </c>
      <c r="D284" s="20" t="str" cm="1">
        <f t="array" ref="D284">IF(Table2[[#This Row],[Max_num_drones]:[Max_num_drones]]=5,Table2[[#This Row],[Gap]:[Gap]],"")</f>
        <v/>
      </c>
    </row>
    <row r="285" spans="1:4">
      <c r="A285" s="20" cm="1">
        <f t="array" ref="A285">IF(Table2[[#This Row],[Max_num_drones]:[Max_num_drones]]=2,Table2[[#This Row],[Gap]:[Gap]],"")</f>
        <v>0</v>
      </c>
      <c r="B285" s="20" t="str" cm="1">
        <f t="array" ref="B285">IF(Table2[[#This Row],[Max_num_drones]:[Max_num_drones]]=3,Table2[[#This Row],[Gap]:[Gap]],"")</f>
        <v/>
      </c>
      <c r="C285" s="20" t="str" cm="1">
        <f t="array" ref="C285">IF(Table2[[#This Row],[Max_num_drones]:[Max_num_drones]]=4,Table2[[#This Row],[Gap]:[Gap]],"")</f>
        <v/>
      </c>
      <c r="D285" s="20" t="str" cm="1">
        <f t="array" ref="D285">IF(Table2[[#This Row],[Max_num_drones]:[Max_num_drones]]=5,Table2[[#This Row],[Gap]:[Gap]],"")</f>
        <v/>
      </c>
    </row>
    <row r="286" spans="1:4">
      <c r="A286" s="20" cm="1">
        <f t="array" ref="A286">IF(Table2[[#This Row],[Max_num_drones]:[Max_num_drones]]=2,Table2[[#This Row],[Gap]:[Gap]],"")</f>
        <v>1.5645874353583901E-6</v>
      </c>
      <c r="B286" s="20" t="str" cm="1">
        <f t="array" ref="B286">IF(Table2[[#This Row],[Max_num_drones]:[Max_num_drones]]=3,Table2[[#This Row],[Gap]:[Gap]],"")</f>
        <v/>
      </c>
      <c r="C286" s="20" t="str" cm="1">
        <f t="array" ref="C286">IF(Table2[[#This Row],[Max_num_drones]:[Max_num_drones]]=4,Table2[[#This Row],[Gap]:[Gap]],"")</f>
        <v/>
      </c>
      <c r="D286" s="20" t="str" cm="1">
        <f t="array" ref="D286">IF(Table2[[#This Row],[Max_num_drones]:[Max_num_drones]]=5,Table2[[#This Row],[Gap]:[Gap]],"")</f>
        <v/>
      </c>
    </row>
    <row r="287" spans="1:4">
      <c r="A287" s="20" t="str" cm="1">
        <f t="array" ref="A287">IF(Table2[[#This Row],[Max_num_drones]:[Max_num_drones]]=2,Table2[[#This Row],[Gap]:[Gap]],"")</f>
        <v/>
      </c>
      <c r="B287" s="20" cm="1">
        <f t="array" ref="B287">IF(Table2[[#This Row],[Max_num_drones]:[Max_num_drones]]=3,Table2[[#This Row],[Gap]:[Gap]],"")</f>
        <v>0</v>
      </c>
      <c r="C287" s="20" t="str" cm="1">
        <f t="array" ref="C287">IF(Table2[[#This Row],[Max_num_drones]:[Max_num_drones]]=4,Table2[[#This Row],[Gap]:[Gap]],"")</f>
        <v/>
      </c>
      <c r="D287" s="20" t="str" cm="1">
        <f t="array" ref="D287">IF(Table2[[#This Row],[Max_num_drones]:[Max_num_drones]]=5,Table2[[#This Row],[Gap]:[Gap]],"")</f>
        <v/>
      </c>
    </row>
    <row r="288" spans="1:4">
      <c r="A288" s="20" t="str" cm="1">
        <f t="array" ref="A288">IF(Table2[[#This Row],[Max_num_drones]:[Max_num_drones]]=2,Table2[[#This Row],[Gap]:[Gap]],"")</f>
        <v/>
      </c>
      <c r="B288" s="20" cm="1">
        <f t="array" ref="B288">IF(Table2[[#This Row],[Max_num_drones]:[Max_num_drones]]=3,Table2[[#This Row],[Gap]:[Gap]],"")</f>
        <v>0</v>
      </c>
      <c r="C288" s="20" t="str" cm="1">
        <f t="array" ref="C288">IF(Table2[[#This Row],[Max_num_drones]:[Max_num_drones]]=4,Table2[[#This Row],[Gap]:[Gap]],"")</f>
        <v/>
      </c>
      <c r="D288" s="20" t="str" cm="1">
        <f t="array" ref="D288">IF(Table2[[#This Row],[Max_num_drones]:[Max_num_drones]]=5,Table2[[#This Row],[Gap]:[Gap]],"")</f>
        <v/>
      </c>
    </row>
    <row r="289" spans="1:4">
      <c r="A289" s="20" t="str" cm="1">
        <f t="array" ref="A289">IF(Table2[[#This Row],[Max_num_drones]:[Max_num_drones]]=2,Table2[[#This Row],[Gap]:[Gap]],"")</f>
        <v/>
      </c>
      <c r="B289" s="20" cm="1">
        <f t="array" ref="B289">IF(Table2[[#This Row],[Max_num_drones]:[Max_num_drones]]=3,Table2[[#This Row],[Gap]:[Gap]],"")</f>
        <v>4.4838646883276097E-6</v>
      </c>
      <c r="C289" s="20" t="str" cm="1">
        <f t="array" ref="C289">IF(Table2[[#This Row],[Max_num_drones]:[Max_num_drones]]=4,Table2[[#This Row],[Gap]:[Gap]],"")</f>
        <v/>
      </c>
      <c r="D289" s="20" t="str" cm="1">
        <f t="array" ref="D289">IF(Table2[[#This Row],[Max_num_drones]:[Max_num_drones]]=5,Table2[[#This Row],[Gap]:[Gap]],"")</f>
        <v/>
      </c>
    </row>
    <row r="290" spans="1:4">
      <c r="A290" s="20" t="str" cm="1">
        <f t="array" ref="A290">IF(Table2[[#This Row],[Max_num_drones]:[Max_num_drones]]=2,Table2[[#This Row],[Gap]:[Gap]],"")</f>
        <v/>
      </c>
      <c r="B290" s="20" cm="1">
        <f t="array" ref="B290">IF(Table2[[#This Row],[Max_num_drones]:[Max_num_drones]]=3,Table2[[#This Row],[Gap]:[Gap]],"")</f>
        <v>0</v>
      </c>
      <c r="C290" s="20" t="str" cm="1">
        <f t="array" ref="C290">IF(Table2[[#This Row],[Max_num_drones]:[Max_num_drones]]=4,Table2[[#This Row],[Gap]:[Gap]],"")</f>
        <v/>
      </c>
      <c r="D290" s="20" t="str" cm="1">
        <f t="array" ref="D290">IF(Table2[[#This Row],[Max_num_drones]:[Max_num_drones]]=5,Table2[[#This Row],[Gap]:[Gap]],"")</f>
        <v/>
      </c>
    </row>
    <row r="291" spans="1:4">
      <c r="A291" s="20" t="str" cm="1">
        <f t="array" ref="A291">IF(Table2[[#This Row],[Max_num_drones]:[Max_num_drones]]=2,Table2[[#This Row],[Gap]:[Gap]],"")</f>
        <v/>
      </c>
      <c r="B291" s="20" cm="1">
        <f t="array" ref="B291">IF(Table2[[#This Row],[Max_num_drones]:[Max_num_drones]]=3,Table2[[#This Row],[Gap]:[Gap]],"")</f>
        <v>0</v>
      </c>
      <c r="C291" s="20" t="str" cm="1">
        <f t="array" ref="C291">IF(Table2[[#This Row],[Max_num_drones]:[Max_num_drones]]=4,Table2[[#This Row],[Gap]:[Gap]],"")</f>
        <v/>
      </c>
      <c r="D291" s="20" t="str" cm="1">
        <f t="array" ref="D291">IF(Table2[[#This Row],[Max_num_drones]:[Max_num_drones]]=5,Table2[[#This Row],[Gap]:[Gap]],"")</f>
        <v/>
      </c>
    </row>
    <row r="292" spans="1:4">
      <c r="A292" s="20" t="str" cm="1">
        <f t="array" ref="A292">IF(Table2[[#This Row],[Max_num_drones]:[Max_num_drones]]=2,Table2[[#This Row],[Gap]:[Gap]],"")</f>
        <v/>
      </c>
      <c r="B292" s="20" t="str" cm="1">
        <f t="array" ref="B292">IF(Table2[[#This Row],[Max_num_drones]:[Max_num_drones]]=3,Table2[[#This Row],[Gap]:[Gap]],"")</f>
        <v/>
      </c>
      <c r="C292" s="20" cm="1">
        <f t="array" ref="C292">IF(Table2[[#This Row],[Max_num_drones]:[Max_num_drones]]=4,Table2[[#This Row],[Gap]:[Gap]],"")</f>
        <v>0</v>
      </c>
      <c r="D292" s="20" t="str" cm="1">
        <f t="array" ref="D292">IF(Table2[[#This Row],[Max_num_drones]:[Max_num_drones]]=5,Table2[[#This Row],[Gap]:[Gap]],"")</f>
        <v/>
      </c>
    </row>
    <row r="293" spans="1:4">
      <c r="A293" s="20" t="str" cm="1">
        <f t="array" ref="A293">IF(Table2[[#This Row],[Max_num_drones]:[Max_num_drones]]=2,Table2[[#This Row],[Gap]:[Gap]],"")</f>
        <v/>
      </c>
      <c r="B293" s="20" t="str" cm="1">
        <f t="array" ref="B293">IF(Table2[[#This Row],[Max_num_drones]:[Max_num_drones]]=3,Table2[[#This Row],[Gap]:[Gap]],"")</f>
        <v/>
      </c>
      <c r="C293" s="20" cm="1">
        <f t="array" ref="C293">IF(Table2[[#This Row],[Max_num_drones]:[Max_num_drones]]=4,Table2[[#This Row],[Gap]:[Gap]],"")</f>
        <v>0</v>
      </c>
      <c r="D293" s="20" t="str" cm="1">
        <f t="array" ref="D293">IF(Table2[[#This Row],[Max_num_drones]:[Max_num_drones]]=5,Table2[[#This Row],[Gap]:[Gap]],"")</f>
        <v/>
      </c>
    </row>
    <row r="294" spans="1:4">
      <c r="A294" s="20" t="str" cm="1">
        <f t="array" ref="A294">IF(Table2[[#This Row],[Max_num_drones]:[Max_num_drones]]=2,Table2[[#This Row],[Gap]:[Gap]],"")</f>
        <v/>
      </c>
      <c r="B294" s="20" t="str" cm="1">
        <f t="array" ref="B294">IF(Table2[[#This Row],[Max_num_drones]:[Max_num_drones]]=3,Table2[[#This Row],[Gap]:[Gap]],"")</f>
        <v/>
      </c>
      <c r="C294" s="20" cm="1">
        <f t="array" ref="C294">IF(Table2[[#This Row],[Max_num_drones]:[Max_num_drones]]=4,Table2[[#This Row],[Gap]:[Gap]],"")</f>
        <v>0</v>
      </c>
      <c r="D294" s="20" t="str" cm="1">
        <f t="array" ref="D294">IF(Table2[[#This Row],[Max_num_drones]:[Max_num_drones]]=5,Table2[[#This Row],[Gap]:[Gap]],"")</f>
        <v/>
      </c>
    </row>
    <row r="295" spans="1:4">
      <c r="A295" s="20" t="str" cm="1">
        <f t="array" ref="A295">IF(Table2[[#This Row],[Max_num_drones]:[Max_num_drones]]=2,Table2[[#This Row],[Gap]:[Gap]],"")</f>
        <v/>
      </c>
      <c r="B295" s="20" t="str" cm="1">
        <f t="array" ref="B295">IF(Table2[[#This Row],[Max_num_drones]:[Max_num_drones]]=3,Table2[[#This Row],[Gap]:[Gap]],"")</f>
        <v/>
      </c>
      <c r="C295" s="20" cm="1">
        <f t="array" ref="C295">IF(Table2[[#This Row],[Max_num_drones]:[Max_num_drones]]=4,Table2[[#This Row],[Gap]:[Gap]],"")</f>
        <v>0</v>
      </c>
      <c r="D295" s="20" t="str" cm="1">
        <f t="array" ref="D295">IF(Table2[[#This Row],[Max_num_drones]:[Max_num_drones]]=5,Table2[[#This Row],[Gap]:[Gap]],"")</f>
        <v/>
      </c>
    </row>
    <row r="296" spans="1:4">
      <c r="A296" s="20" t="str" cm="1">
        <f t="array" ref="A296">IF(Table2[[#This Row],[Max_num_drones]:[Max_num_drones]]=2,Table2[[#This Row],[Gap]:[Gap]],"")</f>
        <v/>
      </c>
      <c r="B296" s="20" t="str" cm="1">
        <f t="array" ref="B296">IF(Table2[[#This Row],[Max_num_drones]:[Max_num_drones]]=3,Table2[[#This Row],[Gap]:[Gap]],"")</f>
        <v/>
      </c>
      <c r="C296" s="20" cm="1">
        <f t="array" ref="C296">IF(Table2[[#This Row],[Max_num_drones]:[Max_num_drones]]=4,Table2[[#This Row],[Gap]:[Gap]],"")</f>
        <v>0</v>
      </c>
      <c r="D296" s="20" t="str" cm="1">
        <f t="array" ref="D296">IF(Table2[[#This Row],[Max_num_drones]:[Max_num_drones]]=5,Table2[[#This Row],[Gap]:[Gap]],"")</f>
        <v/>
      </c>
    </row>
    <row r="297" spans="1:4">
      <c r="A297" s="20" t="str" cm="1">
        <f t="array" ref="A297">IF(Table2[[#This Row],[Max_num_drones]:[Max_num_drones]]=2,Table2[[#This Row],[Gap]:[Gap]],"")</f>
        <v/>
      </c>
      <c r="B297" s="20" t="str" cm="1">
        <f t="array" ref="B297">IF(Table2[[#This Row],[Max_num_drones]:[Max_num_drones]]=3,Table2[[#This Row],[Gap]:[Gap]],"")</f>
        <v/>
      </c>
      <c r="C297" s="20" t="str" cm="1">
        <f t="array" ref="C297">IF(Table2[[#This Row],[Max_num_drones]:[Max_num_drones]]=4,Table2[[#This Row],[Gap]:[Gap]],"")</f>
        <v/>
      </c>
      <c r="D297" s="20" cm="1">
        <f t="array" ref="D297">IF(Table2[[#This Row],[Max_num_drones]:[Max_num_drones]]=5,Table2[[#This Row],[Gap]:[Gap]],"")</f>
        <v>0</v>
      </c>
    </row>
    <row r="298" spans="1:4">
      <c r="A298" s="20" t="str" cm="1">
        <f t="array" ref="A298">IF(Table2[[#This Row],[Max_num_drones]:[Max_num_drones]]=2,Table2[[#This Row],[Gap]:[Gap]],"")</f>
        <v/>
      </c>
      <c r="B298" s="20" t="str" cm="1">
        <f t="array" ref="B298">IF(Table2[[#This Row],[Max_num_drones]:[Max_num_drones]]=3,Table2[[#This Row],[Gap]:[Gap]],"")</f>
        <v/>
      </c>
      <c r="C298" s="20" t="str" cm="1">
        <f t="array" ref="C298">IF(Table2[[#This Row],[Max_num_drones]:[Max_num_drones]]=4,Table2[[#This Row],[Gap]:[Gap]],"")</f>
        <v/>
      </c>
      <c r="D298" s="20" cm="1">
        <f t="array" ref="D298">IF(Table2[[#This Row],[Max_num_drones]:[Max_num_drones]]=5,Table2[[#This Row],[Gap]:[Gap]],"")</f>
        <v>0</v>
      </c>
    </row>
    <row r="299" spans="1:4">
      <c r="A299" s="20" t="str" cm="1">
        <f t="array" ref="A299">IF(Table2[[#This Row],[Max_num_drones]:[Max_num_drones]]=2,Table2[[#This Row],[Gap]:[Gap]],"")</f>
        <v/>
      </c>
      <c r="B299" s="20" t="str" cm="1">
        <f t="array" ref="B299">IF(Table2[[#This Row],[Max_num_drones]:[Max_num_drones]]=3,Table2[[#This Row],[Gap]:[Gap]],"")</f>
        <v/>
      </c>
      <c r="C299" s="20" t="str" cm="1">
        <f t="array" ref="C299">IF(Table2[[#This Row],[Max_num_drones]:[Max_num_drones]]=4,Table2[[#This Row],[Gap]:[Gap]],"")</f>
        <v/>
      </c>
      <c r="D299" s="20" cm="1">
        <f t="array" ref="D299">IF(Table2[[#This Row],[Max_num_drones]:[Max_num_drones]]=5,Table2[[#This Row],[Gap]:[Gap]],"")</f>
        <v>0</v>
      </c>
    </row>
    <row r="300" spans="1:4">
      <c r="A300" s="20" t="str" cm="1">
        <f t="array" ref="A300">IF(Table2[[#This Row],[Max_num_drones]:[Max_num_drones]]=2,Table2[[#This Row],[Gap]:[Gap]],"")</f>
        <v/>
      </c>
      <c r="B300" s="20" t="str" cm="1">
        <f t="array" ref="B300">IF(Table2[[#This Row],[Max_num_drones]:[Max_num_drones]]=3,Table2[[#This Row],[Gap]:[Gap]],"")</f>
        <v/>
      </c>
      <c r="C300" s="20" t="str" cm="1">
        <f t="array" ref="C300">IF(Table2[[#This Row],[Max_num_drones]:[Max_num_drones]]=4,Table2[[#This Row],[Gap]:[Gap]],"")</f>
        <v/>
      </c>
      <c r="D300" s="20" cm="1">
        <f t="array" ref="D300">IF(Table2[[#This Row],[Max_num_drones]:[Max_num_drones]]=5,Table2[[#This Row],[Gap]:[Gap]],"")</f>
        <v>0</v>
      </c>
    </row>
    <row r="301" spans="1:4">
      <c r="A301" s="20" t="str" cm="1">
        <f t="array" ref="A301">IF(Table2[[#This Row],[Max_num_drones]:[Max_num_drones]]=2,Table2[[#This Row],[Gap]:[Gap]],"")</f>
        <v/>
      </c>
      <c r="B301" s="20" t="str" cm="1">
        <f t="array" ref="B301">IF(Table2[[#This Row],[Max_num_drones]:[Max_num_drones]]=3,Table2[[#This Row],[Gap]:[Gap]],"")</f>
        <v/>
      </c>
      <c r="C301" s="20" t="str" cm="1">
        <f t="array" ref="C301">IF(Table2[[#This Row],[Max_num_drones]:[Max_num_drones]]=4,Table2[[#This Row],[Gap]:[Gap]],"")</f>
        <v/>
      </c>
      <c r="D301" s="20" cm="1">
        <f t="array" ref="D301">IF(Table2[[#This Row],[Max_num_drones]:[Max_num_drones]]=5,Table2[[#This Row],[Gap]:[Gap]],"")</f>
        <v>0</v>
      </c>
    </row>
    <row r="302" spans="1:4">
      <c r="A302" s="20" cm="1">
        <f t="array" ref="A302">IF(Table2[[#This Row],[Max_num_drones]:[Max_num_drones]]=2,Table2[[#This Row],[Gap]:[Gap]],"")</f>
        <v>0</v>
      </c>
      <c r="B302" s="20" t="str" cm="1">
        <f t="array" ref="B302">IF(Table2[[#This Row],[Max_num_drones]:[Max_num_drones]]=3,Table2[[#This Row],[Gap]:[Gap]],"")</f>
        <v/>
      </c>
      <c r="C302" s="20" t="str" cm="1">
        <f t="array" ref="C302">IF(Table2[[#This Row],[Max_num_drones]:[Max_num_drones]]=4,Table2[[#This Row],[Gap]:[Gap]],"")</f>
        <v/>
      </c>
      <c r="D302" s="20" t="str" cm="1">
        <f t="array" ref="D302">IF(Table2[[#This Row],[Max_num_drones]:[Max_num_drones]]=5,Table2[[#This Row],[Gap]:[Gap]],"")</f>
        <v/>
      </c>
    </row>
    <row r="303" spans="1:4">
      <c r="A303" s="20" cm="1">
        <f t="array" ref="A303">IF(Table2[[#This Row],[Max_num_drones]:[Max_num_drones]]=2,Table2[[#This Row],[Gap]:[Gap]],"")</f>
        <v>0</v>
      </c>
      <c r="B303" s="20" t="str" cm="1">
        <f t="array" ref="B303">IF(Table2[[#This Row],[Max_num_drones]:[Max_num_drones]]=3,Table2[[#This Row],[Gap]:[Gap]],"")</f>
        <v/>
      </c>
      <c r="C303" s="20" t="str" cm="1">
        <f t="array" ref="C303">IF(Table2[[#This Row],[Max_num_drones]:[Max_num_drones]]=4,Table2[[#This Row],[Gap]:[Gap]],"")</f>
        <v/>
      </c>
      <c r="D303" s="20" t="str" cm="1">
        <f t="array" ref="D303">IF(Table2[[#This Row],[Max_num_drones]:[Max_num_drones]]=5,Table2[[#This Row],[Gap]:[Gap]],"")</f>
        <v/>
      </c>
    </row>
    <row r="304" spans="1:4">
      <c r="A304" s="20" cm="1">
        <f t="array" ref="A304">IF(Table2[[#This Row],[Max_num_drones]:[Max_num_drones]]=2,Table2[[#This Row],[Gap]:[Gap]],"")</f>
        <v>0</v>
      </c>
      <c r="B304" s="20" t="str" cm="1">
        <f t="array" ref="B304">IF(Table2[[#This Row],[Max_num_drones]:[Max_num_drones]]=3,Table2[[#This Row],[Gap]:[Gap]],"")</f>
        <v/>
      </c>
      <c r="C304" s="20" t="str" cm="1">
        <f t="array" ref="C304">IF(Table2[[#This Row],[Max_num_drones]:[Max_num_drones]]=4,Table2[[#This Row],[Gap]:[Gap]],"")</f>
        <v/>
      </c>
      <c r="D304" s="20" t="str" cm="1">
        <f t="array" ref="D304">IF(Table2[[#This Row],[Max_num_drones]:[Max_num_drones]]=5,Table2[[#This Row],[Gap]:[Gap]],"")</f>
        <v/>
      </c>
    </row>
    <row r="305" spans="1:4">
      <c r="A305" s="20" cm="1">
        <f t="array" ref="A305">IF(Table2[[#This Row],[Max_num_drones]:[Max_num_drones]]=2,Table2[[#This Row],[Gap]:[Gap]],"")</f>
        <v>0</v>
      </c>
      <c r="B305" s="20" t="str" cm="1">
        <f t="array" ref="B305">IF(Table2[[#This Row],[Max_num_drones]:[Max_num_drones]]=3,Table2[[#This Row],[Gap]:[Gap]],"")</f>
        <v/>
      </c>
      <c r="C305" s="20" t="str" cm="1">
        <f t="array" ref="C305">IF(Table2[[#This Row],[Max_num_drones]:[Max_num_drones]]=4,Table2[[#This Row],[Gap]:[Gap]],"")</f>
        <v/>
      </c>
      <c r="D305" s="20" t="str" cm="1">
        <f t="array" ref="D305">IF(Table2[[#This Row],[Max_num_drones]:[Max_num_drones]]=5,Table2[[#This Row],[Gap]:[Gap]],"")</f>
        <v/>
      </c>
    </row>
    <row r="306" spans="1:4">
      <c r="A306" s="20" cm="1">
        <f t="array" ref="A306">IF(Table2[[#This Row],[Max_num_drones]:[Max_num_drones]]=2,Table2[[#This Row],[Gap]:[Gap]],"")</f>
        <v>0</v>
      </c>
      <c r="B306" s="20" t="str" cm="1">
        <f t="array" ref="B306">IF(Table2[[#This Row],[Max_num_drones]:[Max_num_drones]]=3,Table2[[#This Row],[Gap]:[Gap]],"")</f>
        <v/>
      </c>
      <c r="C306" s="20" t="str" cm="1">
        <f t="array" ref="C306">IF(Table2[[#This Row],[Max_num_drones]:[Max_num_drones]]=4,Table2[[#This Row],[Gap]:[Gap]],"")</f>
        <v/>
      </c>
      <c r="D306" s="20" t="str" cm="1">
        <f t="array" ref="D306">IF(Table2[[#This Row],[Max_num_drones]:[Max_num_drones]]=5,Table2[[#This Row],[Gap]:[Gap]],"")</f>
        <v/>
      </c>
    </row>
    <row r="307" spans="1:4">
      <c r="A307" s="20" t="str" cm="1">
        <f t="array" ref="A307">IF(Table2[[#This Row],[Max_num_drones]:[Max_num_drones]]=2,Table2[[#This Row],[Gap]:[Gap]],"")</f>
        <v/>
      </c>
      <c r="B307" s="20" cm="1">
        <f t="array" ref="B307">IF(Table2[[#This Row],[Max_num_drones]:[Max_num_drones]]=3,Table2[[#This Row],[Gap]:[Gap]],"")</f>
        <v>0</v>
      </c>
      <c r="C307" s="20" t="str" cm="1">
        <f t="array" ref="C307">IF(Table2[[#This Row],[Max_num_drones]:[Max_num_drones]]=4,Table2[[#This Row],[Gap]:[Gap]],"")</f>
        <v/>
      </c>
      <c r="D307" s="20" t="str" cm="1">
        <f t="array" ref="D307">IF(Table2[[#This Row],[Max_num_drones]:[Max_num_drones]]=5,Table2[[#This Row],[Gap]:[Gap]],"")</f>
        <v/>
      </c>
    </row>
    <row r="308" spans="1:4">
      <c r="A308" s="20" t="str" cm="1">
        <f t="array" ref="A308">IF(Table2[[#This Row],[Max_num_drones]:[Max_num_drones]]=2,Table2[[#This Row],[Gap]:[Gap]],"")</f>
        <v/>
      </c>
      <c r="B308" s="20" cm="1">
        <f t="array" ref="B308">IF(Table2[[#This Row],[Max_num_drones]:[Max_num_drones]]=3,Table2[[#This Row],[Gap]:[Gap]],"")</f>
        <v>4.0540149489230102E-7</v>
      </c>
      <c r="C308" s="20" t="str" cm="1">
        <f t="array" ref="C308">IF(Table2[[#This Row],[Max_num_drones]:[Max_num_drones]]=4,Table2[[#This Row],[Gap]:[Gap]],"")</f>
        <v/>
      </c>
      <c r="D308" s="20" t="str" cm="1">
        <f t="array" ref="D308">IF(Table2[[#This Row],[Max_num_drones]:[Max_num_drones]]=5,Table2[[#This Row],[Gap]:[Gap]],"")</f>
        <v/>
      </c>
    </row>
    <row r="309" spans="1:4">
      <c r="A309" s="20" t="str" cm="1">
        <f t="array" ref="A309">IF(Table2[[#This Row],[Max_num_drones]:[Max_num_drones]]=2,Table2[[#This Row],[Gap]:[Gap]],"")</f>
        <v/>
      </c>
      <c r="B309" s="20" cm="1">
        <f t="array" ref="B309">IF(Table2[[#This Row],[Max_num_drones]:[Max_num_drones]]=3,Table2[[#This Row],[Gap]:[Gap]],"")</f>
        <v>0</v>
      </c>
      <c r="C309" s="20" t="str" cm="1">
        <f t="array" ref="C309">IF(Table2[[#This Row],[Max_num_drones]:[Max_num_drones]]=4,Table2[[#This Row],[Gap]:[Gap]],"")</f>
        <v/>
      </c>
      <c r="D309" s="20" t="str" cm="1">
        <f t="array" ref="D309">IF(Table2[[#This Row],[Max_num_drones]:[Max_num_drones]]=5,Table2[[#This Row],[Gap]:[Gap]],"")</f>
        <v/>
      </c>
    </row>
    <row r="310" spans="1:4">
      <c r="A310" s="20" t="str" cm="1">
        <f t="array" ref="A310">IF(Table2[[#This Row],[Max_num_drones]:[Max_num_drones]]=2,Table2[[#This Row],[Gap]:[Gap]],"")</f>
        <v/>
      </c>
      <c r="B310" s="20" cm="1">
        <f t="array" ref="B310">IF(Table2[[#This Row],[Max_num_drones]:[Max_num_drones]]=3,Table2[[#This Row],[Gap]:[Gap]],"")</f>
        <v>0</v>
      </c>
      <c r="C310" s="20" t="str" cm="1">
        <f t="array" ref="C310">IF(Table2[[#This Row],[Max_num_drones]:[Max_num_drones]]=4,Table2[[#This Row],[Gap]:[Gap]],"")</f>
        <v/>
      </c>
      <c r="D310" s="20" t="str" cm="1">
        <f t="array" ref="D310">IF(Table2[[#This Row],[Max_num_drones]:[Max_num_drones]]=5,Table2[[#This Row],[Gap]:[Gap]],"")</f>
        <v/>
      </c>
    </row>
    <row r="311" spans="1:4">
      <c r="A311" s="20" t="str" cm="1">
        <f t="array" ref="A311">IF(Table2[[#This Row],[Max_num_drones]:[Max_num_drones]]=2,Table2[[#This Row],[Gap]:[Gap]],"")</f>
        <v/>
      </c>
      <c r="B311" s="20" cm="1">
        <f t="array" ref="B311">IF(Table2[[#This Row],[Max_num_drones]:[Max_num_drones]]=3,Table2[[#This Row],[Gap]:[Gap]],"")</f>
        <v>0</v>
      </c>
      <c r="C311" s="20" t="str" cm="1">
        <f t="array" ref="C311">IF(Table2[[#This Row],[Max_num_drones]:[Max_num_drones]]=4,Table2[[#This Row],[Gap]:[Gap]],"")</f>
        <v/>
      </c>
      <c r="D311" s="20" t="str" cm="1">
        <f t="array" ref="D311">IF(Table2[[#This Row],[Max_num_drones]:[Max_num_drones]]=5,Table2[[#This Row],[Gap]:[Gap]],"")</f>
        <v/>
      </c>
    </row>
    <row r="312" spans="1:4">
      <c r="A312" s="20" t="str" cm="1">
        <f t="array" ref="A312">IF(Table2[[#This Row],[Max_num_drones]:[Max_num_drones]]=2,Table2[[#This Row],[Gap]:[Gap]],"")</f>
        <v/>
      </c>
      <c r="B312" s="20" t="str" cm="1">
        <f t="array" ref="B312">IF(Table2[[#This Row],[Max_num_drones]:[Max_num_drones]]=3,Table2[[#This Row],[Gap]:[Gap]],"")</f>
        <v/>
      </c>
      <c r="C312" s="20" cm="1">
        <f t="array" ref="C312">IF(Table2[[#This Row],[Max_num_drones]:[Max_num_drones]]=4,Table2[[#This Row],[Gap]:[Gap]],"")</f>
        <v>26.387470129943299</v>
      </c>
      <c r="D312" s="20" t="str" cm="1">
        <f t="array" ref="D312">IF(Table2[[#This Row],[Max_num_drones]:[Max_num_drones]]=5,Table2[[#This Row],[Gap]:[Gap]],"")</f>
        <v/>
      </c>
    </row>
    <row r="313" spans="1:4">
      <c r="A313" s="20" t="str" cm="1">
        <f t="array" ref="A313">IF(Table2[[#This Row],[Max_num_drones]:[Max_num_drones]]=2,Table2[[#This Row],[Gap]:[Gap]],"")</f>
        <v/>
      </c>
      <c r="B313" s="20" t="str" cm="1">
        <f t="array" ref="B313">IF(Table2[[#This Row],[Max_num_drones]:[Max_num_drones]]=3,Table2[[#This Row],[Gap]:[Gap]],"")</f>
        <v/>
      </c>
      <c r="C313" s="20" cm="1">
        <f t="array" ref="C313">IF(Table2[[#This Row],[Max_num_drones]:[Max_num_drones]]=4,Table2[[#This Row],[Gap]:[Gap]],"")</f>
        <v>0</v>
      </c>
      <c r="D313" s="20" t="str" cm="1">
        <f t="array" ref="D313">IF(Table2[[#This Row],[Max_num_drones]:[Max_num_drones]]=5,Table2[[#This Row],[Gap]:[Gap]],"")</f>
        <v/>
      </c>
    </row>
    <row r="314" spans="1:4">
      <c r="A314" s="20" t="str" cm="1">
        <f t="array" ref="A314">IF(Table2[[#This Row],[Max_num_drones]:[Max_num_drones]]=2,Table2[[#This Row],[Gap]:[Gap]],"")</f>
        <v/>
      </c>
      <c r="B314" s="20" t="str" cm="1">
        <f t="array" ref="B314">IF(Table2[[#This Row],[Max_num_drones]:[Max_num_drones]]=3,Table2[[#This Row],[Gap]:[Gap]],"")</f>
        <v/>
      </c>
      <c r="C314" s="20" cm="1">
        <f t="array" ref="C314">IF(Table2[[#This Row],[Max_num_drones]:[Max_num_drones]]=4,Table2[[#This Row],[Gap]:[Gap]],"")</f>
        <v>8.9262375158322497E-7</v>
      </c>
      <c r="D314" s="20" t="str" cm="1">
        <f t="array" ref="D314">IF(Table2[[#This Row],[Max_num_drones]:[Max_num_drones]]=5,Table2[[#This Row],[Gap]:[Gap]],"")</f>
        <v/>
      </c>
    </row>
    <row r="315" spans="1:4">
      <c r="A315" s="20" t="str" cm="1">
        <f t="array" ref="A315">IF(Table2[[#This Row],[Max_num_drones]:[Max_num_drones]]=2,Table2[[#This Row],[Gap]:[Gap]],"")</f>
        <v/>
      </c>
      <c r="B315" s="20" t="str" cm="1">
        <f t="array" ref="B315">IF(Table2[[#This Row],[Max_num_drones]:[Max_num_drones]]=3,Table2[[#This Row],[Gap]:[Gap]],"")</f>
        <v/>
      </c>
      <c r="C315" s="20" cm="1">
        <f t="array" ref="C315">IF(Table2[[#This Row],[Max_num_drones]:[Max_num_drones]]=4,Table2[[#This Row],[Gap]:[Gap]],"")</f>
        <v>3.9034546148016403E-6</v>
      </c>
      <c r="D315" s="20" t="str" cm="1">
        <f t="array" ref="D315">IF(Table2[[#This Row],[Max_num_drones]:[Max_num_drones]]=5,Table2[[#This Row],[Gap]:[Gap]],"")</f>
        <v/>
      </c>
    </row>
    <row r="316" spans="1:4">
      <c r="A316" s="20" t="str" cm="1">
        <f t="array" ref="A316">IF(Table2[[#This Row],[Max_num_drones]:[Max_num_drones]]=2,Table2[[#This Row],[Gap]:[Gap]],"")</f>
        <v/>
      </c>
      <c r="B316" s="20" t="str" cm="1">
        <f t="array" ref="B316">IF(Table2[[#This Row],[Max_num_drones]:[Max_num_drones]]=3,Table2[[#This Row],[Gap]:[Gap]],"")</f>
        <v/>
      </c>
      <c r="C316" s="20" cm="1">
        <f t="array" ref="C316">IF(Table2[[#This Row],[Max_num_drones]:[Max_num_drones]]=4,Table2[[#This Row],[Gap]:[Gap]],"")</f>
        <v>1.35887101566998E-6</v>
      </c>
      <c r="D316" s="20" t="str" cm="1">
        <f t="array" ref="D316">IF(Table2[[#This Row],[Max_num_drones]:[Max_num_drones]]=5,Table2[[#This Row],[Gap]:[Gap]],"")</f>
        <v/>
      </c>
    </row>
    <row r="317" spans="1:4">
      <c r="A317" s="20" t="str" cm="1">
        <f t="array" ref="A317">IF(Table2[[#This Row],[Max_num_drones]:[Max_num_drones]]=2,Table2[[#This Row],[Gap]:[Gap]],"")</f>
        <v/>
      </c>
      <c r="B317" s="20" t="str" cm="1">
        <f t="array" ref="B317">IF(Table2[[#This Row],[Max_num_drones]:[Max_num_drones]]=3,Table2[[#This Row],[Gap]:[Gap]],"")</f>
        <v/>
      </c>
      <c r="C317" s="20" t="str" cm="1">
        <f t="array" ref="C317">IF(Table2[[#This Row],[Max_num_drones]:[Max_num_drones]]=4,Table2[[#This Row],[Gap]:[Gap]],"")</f>
        <v/>
      </c>
      <c r="D317" s="20" cm="1">
        <f t="array" ref="D317">IF(Table2[[#This Row],[Max_num_drones]:[Max_num_drones]]=5,Table2[[#This Row],[Gap]:[Gap]],"")</f>
        <v>20.8704230585701</v>
      </c>
    </row>
    <row r="318" spans="1:4">
      <c r="A318" s="20" t="str" cm="1">
        <f t="array" ref="A318">IF(Table2[[#This Row],[Max_num_drones]:[Max_num_drones]]=2,Table2[[#This Row],[Gap]:[Gap]],"")</f>
        <v/>
      </c>
      <c r="B318" s="20" t="str" cm="1">
        <f t="array" ref="B318">IF(Table2[[#This Row],[Max_num_drones]:[Max_num_drones]]=3,Table2[[#This Row],[Gap]:[Gap]],"")</f>
        <v/>
      </c>
      <c r="C318" s="20" t="str" cm="1">
        <f t="array" ref="C318">IF(Table2[[#This Row],[Max_num_drones]:[Max_num_drones]]=4,Table2[[#This Row],[Gap]:[Gap]],"")</f>
        <v/>
      </c>
      <c r="D318" s="20" cm="1">
        <f t="array" ref="D318">IF(Table2[[#This Row],[Max_num_drones]:[Max_num_drones]]=5,Table2[[#This Row],[Gap]:[Gap]],"")</f>
        <v>0</v>
      </c>
    </row>
    <row r="319" spans="1:4">
      <c r="A319" s="20" t="str" cm="1">
        <f t="array" ref="A319">IF(Table2[[#This Row],[Max_num_drones]:[Max_num_drones]]=2,Table2[[#This Row],[Gap]:[Gap]],"")</f>
        <v/>
      </c>
      <c r="B319" s="20" t="str" cm="1">
        <f t="array" ref="B319">IF(Table2[[#This Row],[Max_num_drones]:[Max_num_drones]]=3,Table2[[#This Row],[Gap]:[Gap]],"")</f>
        <v/>
      </c>
      <c r="C319" s="20" t="str" cm="1">
        <f t="array" ref="C319">IF(Table2[[#This Row],[Max_num_drones]:[Max_num_drones]]=4,Table2[[#This Row],[Gap]:[Gap]],"")</f>
        <v/>
      </c>
      <c r="D319" s="20" cm="1">
        <f t="array" ref="D319">IF(Table2[[#This Row],[Max_num_drones]:[Max_num_drones]]=5,Table2[[#This Row],[Gap]:[Gap]],"")</f>
        <v>0</v>
      </c>
    </row>
    <row r="320" spans="1:4">
      <c r="A320" s="20" t="str" cm="1">
        <f t="array" ref="A320">IF(Table2[[#This Row],[Max_num_drones]:[Max_num_drones]]=2,Table2[[#This Row],[Gap]:[Gap]],"")</f>
        <v/>
      </c>
      <c r="B320" s="20" t="str" cm="1">
        <f t="array" ref="B320">IF(Table2[[#This Row],[Max_num_drones]:[Max_num_drones]]=3,Table2[[#This Row],[Gap]:[Gap]],"")</f>
        <v/>
      </c>
      <c r="C320" s="20" t="str" cm="1">
        <f t="array" ref="C320">IF(Table2[[#This Row],[Max_num_drones]:[Max_num_drones]]=4,Table2[[#This Row],[Gap]:[Gap]],"")</f>
        <v/>
      </c>
      <c r="D320" s="20" cm="1">
        <f t="array" ref="D320">IF(Table2[[#This Row],[Max_num_drones]:[Max_num_drones]]=5,Table2[[#This Row],[Gap]:[Gap]],"")</f>
        <v>0</v>
      </c>
    </row>
    <row r="321" spans="1:4">
      <c r="A321" s="20" t="str" cm="1">
        <f t="array" ref="A321">IF(Table2[[#This Row],[Max_num_drones]:[Max_num_drones]]=2,Table2[[#This Row],[Gap]:[Gap]],"")</f>
        <v/>
      </c>
      <c r="B321" s="20" t="str" cm="1">
        <f t="array" ref="B321">IF(Table2[[#This Row],[Max_num_drones]:[Max_num_drones]]=3,Table2[[#This Row],[Gap]:[Gap]],"")</f>
        <v/>
      </c>
      <c r="C321" s="20" t="str" cm="1">
        <f t="array" ref="C321">IF(Table2[[#This Row],[Max_num_drones]:[Max_num_drones]]=4,Table2[[#This Row],[Gap]:[Gap]],"")</f>
        <v/>
      </c>
      <c r="D321" s="20" cm="1">
        <f t="array" ref="D321">IF(Table2[[#This Row],[Max_num_drones]:[Max_num_drones]]=5,Table2[[#This Row],[Gap]:[Gap]],"")</f>
        <v>0</v>
      </c>
    </row>
    <row r="322" spans="1:4">
      <c r="A322" s="20" cm="1">
        <f t="array" ref="A322">IF(Table2[[#This Row],[Max_num_drones]:[Max_num_drones]]=2,Table2[[#This Row],[Gap]:[Gap]],"")</f>
        <v>0</v>
      </c>
      <c r="B322" s="20" t="str" cm="1">
        <f t="array" ref="B322">IF(Table2[[#This Row],[Max_num_drones]:[Max_num_drones]]=3,Table2[[#This Row],[Gap]:[Gap]],"")</f>
        <v/>
      </c>
      <c r="C322" s="20" t="str" cm="1">
        <f t="array" ref="C322">IF(Table2[[#This Row],[Max_num_drones]:[Max_num_drones]]=4,Table2[[#This Row],[Gap]:[Gap]],"")</f>
        <v/>
      </c>
      <c r="D322" s="20" t="str" cm="1">
        <f t="array" ref="D322">IF(Table2[[#This Row],[Max_num_drones]:[Max_num_drones]]=5,Table2[[#This Row],[Gap]:[Gap]],"")</f>
        <v/>
      </c>
    </row>
    <row r="323" spans="1:4">
      <c r="A323" s="20" cm="1">
        <f t="array" ref="A323">IF(Table2[[#This Row],[Max_num_drones]:[Max_num_drones]]=2,Table2[[#This Row],[Gap]:[Gap]],"")</f>
        <v>0</v>
      </c>
      <c r="B323" s="20" t="str" cm="1">
        <f t="array" ref="B323">IF(Table2[[#This Row],[Max_num_drones]:[Max_num_drones]]=3,Table2[[#This Row],[Gap]:[Gap]],"")</f>
        <v/>
      </c>
      <c r="C323" s="20" t="str" cm="1">
        <f t="array" ref="C323">IF(Table2[[#This Row],[Max_num_drones]:[Max_num_drones]]=4,Table2[[#This Row],[Gap]:[Gap]],"")</f>
        <v/>
      </c>
      <c r="D323" s="20" t="str" cm="1">
        <f t="array" ref="D323">IF(Table2[[#This Row],[Max_num_drones]:[Max_num_drones]]=5,Table2[[#This Row],[Gap]:[Gap]],"")</f>
        <v/>
      </c>
    </row>
    <row r="324" spans="1:4">
      <c r="A324" s="20" cm="1">
        <f t="array" ref="A324">IF(Table2[[#This Row],[Max_num_drones]:[Max_num_drones]]=2,Table2[[#This Row],[Gap]:[Gap]],"")</f>
        <v>0</v>
      </c>
      <c r="B324" s="20" t="str" cm="1">
        <f t="array" ref="B324">IF(Table2[[#This Row],[Max_num_drones]:[Max_num_drones]]=3,Table2[[#This Row],[Gap]:[Gap]],"")</f>
        <v/>
      </c>
      <c r="C324" s="20" t="str" cm="1">
        <f t="array" ref="C324">IF(Table2[[#This Row],[Max_num_drones]:[Max_num_drones]]=4,Table2[[#This Row],[Gap]:[Gap]],"")</f>
        <v/>
      </c>
      <c r="D324" s="20" t="str" cm="1">
        <f t="array" ref="D324">IF(Table2[[#This Row],[Max_num_drones]:[Max_num_drones]]=5,Table2[[#This Row],[Gap]:[Gap]],"")</f>
        <v/>
      </c>
    </row>
    <row r="325" spans="1:4">
      <c r="A325" s="20" cm="1">
        <f t="array" ref="A325">IF(Table2[[#This Row],[Max_num_drones]:[Max_num_drones]]=2,Table2[[#This Row],[Gap]:[Gap]],"")</f>
        <v>0</v>
      </c>
      <c r="B325" s="20" t="str" cm="1">
        <f t="array" ref="B325">IF(Table2[[#This Row],[Max_num_drones]:[Max_num_drones]]=3,Table2[[#This Row],[Gap]:[Gap]],"")</f>
        <v/>
      </c>
      <c r="C325" s="20" t="str" cm="1">
        <f t="array" ref="C325">IF(Table2[[#This Row],[Max_num_drones]:[Max_num_drones]]=4,Table2[[#This Row],[Gap]:[Gap]],"")</f>
        <v/>
      </c>
      <c r="D325" s="20" t="str" cm="1">
        <f t="array" ref="D325">IF(Table2[[#This Row],[Max_num_drones]:[Max_num_drones]]=5,Table2[[#This Row],[Gap]:[Gap]],"")</f>
        <v/>
      </c>
    </row>
    <row r="326" spans="1:4">
      <c r="A326" s="20" cm="1">
        <f t="array" ref="A326">IF(Table2[[#This Row],[Max_num_drones]:[Max_num_drones]]=2,Table2[[#This Row],[Gap]:[Gap]],"")</f>
        <v>5.1136412159350801E-7</v>
      </c>
      <c r="B326" s="20" t="str" cm="1">
        <f t="array" ref="B326">IF(Table2[[#This Row],[Max_num_drones]:[Max_num_drones]]=3,Table2[[#This Row],[Gap]:[Gap]],"")</f>
        <v/>
      </c>
      <c r="C326" s="20" t="str" cm="1">
        <f t="array" ref="C326">IF(Table2[[#This Row],[Max_num_drones]:[Max_num_drones]]=4,Table2[[#This Row],[Gap]:[Gap]],"")</f>
        <v/>
      </c>
      <c r="D326" s="20" t="str" cm="1">
        <f t="array" ref="D326">IF(Table2[[#This Row],[Max_num_drones]:[Max_num_drones]]=5,Table2[[#This Row],[Gap]:[Gap]],"")</f>
        <v/>
      </c>
    </row>
    <row r="327" spans="1:4">
      <c r="A327" s="20" t="str" cm="1">
        <f t="array" ref="A327">IF(Table2[[#This Row],[Max_num_drones]:[Max_num_drones]]=2,Table2[[#This Row],[Gap]:[Gap]],"")</f>
        <v/>
      </c>
      <c r="B327" s="20" cm="1">
        <f t="array" ref="B327">IF(Table2[[#This Row],[Max_num_drones]:[Max_num_drones]]=3,Table2[[#This Row],[Gap]:[Gap]],"")</f>
        <v>0</v>
      </c>
      <c r="C327" s="20" t="str" cm="1">
        <f t="array" ref="C327">IF(Table2[[#This Row],[Max_num_drones]:[Max_num_drones]]=4,Table2[[#This Row],[Gap]:[Gap]],"")</f>
        <v/>
      </c>
      <c r="D327" s="20" t="str" cm="1">
        <f t="array" ref="D327">IF(Table2[[#This Row],[Max_num_drones]:[Max_num_drones]]=5,Table2[[#This Row],[Gap]:[Gap]],"")</f>
        <v/>
      </c>
    </row>
    <row r="328" spans="1:4">
      <c r="A328" s="20" t="str" cm="1">
        <f t="array" ref="A328">IF(Table2[[#This Row],[Max_num_drones]:[Max_num_drones]]=2,Table2[[#This Row],[Gap]:[Gap]],"")</f>
        <v/>
      </c>
      <c r="B328" s="20" cm="1">
        <f t="array" ref="B328">IF(Table2[[#This Row],[Max_num_drones]:[Max_num_drones]]=3,Table2[[#This Row],[Gap]:[Gap]],"")</f>
        <v>0</v>
      </c>
      <c r="C328" s="20" t="str" cm="1">
        <f t="array" ref="C328">IF(Table2[[#This Row],[Max_num_drones]:[Max_num_drones]]=4,Table2[[#This Row],[Gap]:[Gap]],"")</f>
        <v/>
      </c>
      <c r="D328" s="20" t="str" cm="1">
        <f t="array" ref="D328">IF(Table2[[#This Row],[Max_num_drones]:[Max_num_drones]]=5,Table2[[#This Row],[Gap]:[Gap]],"")</f>
        <v/>
      </c>
    </row>
    <row r="329" spans="1:4">
      <c r="A329" s="20" t="str" cm="1">
        <f t="array" ref="A329">IF(Table2[[#This Row],[Max_num_drones]:[Max_num_drones]]=2,Table2[[#This Row],[Gap]:[Gap]],"")</f>
        <v/>
      </c>
      <c r="B329" s="20" cm="1">
        <f t="array" ref="B329">IF(Table2[[#This Row],[Max_num_drones]:[Max_num_drones]]=3,Table2[[#This Row],[Gap]:[Gap]],"")</f>
        <v>0</v>
      </c>
      <c r="C329" s="20" t="str" cm="1">
        <f t="array" ref="C329">IF(Table2[[#This Row],[Max_num_drones]:[Max_num_drones]]=4,Table2[[#This Row],[Gap]:[Gap]],"")</f>
        <v/>
      </c>
      <c r="D329" s="20" t="str" cm="1">
        <f t="array" ref="D329">IF(Table2[[#This Row],[Max_num_drones]:[Max_num_drones]]=5,Table2[[#This Row],[Gap]:[Gap]],"")</f>
        <v/>
      </c>
    </row>
    <row r="330" spans="1:4">
      <c r="A330" s="20" t="str" cm="1">
        <f t="array" ref="A330">IF(Table2[[#This Row],[Max_num_drones]:[Max_num_drones]]=2,Table2[[#This Row],[Gap]:[Gap]],"")</f>
        <v/>
      </c>
      <c r="B330" s="20" cm="1">
        <f t="array" ref="B330">IF(Table2[[#This Row],[Max_num_drones]:[Max_num_drones]]=3,Table2[[#This Row],[Gap]:[Gap]],"")</f>
        <v>0</v>
      </c>
      <c r="C330" s="20" t="str" cm="1">
        <f t="array" ref="C330">IF(Table2[[#This Row],[Max_num_drones]:[Max_num_drones]]=4,Table2[[#This Row],[Gap]:[Gap]],"")</f>
        <v/>
      </c>
      <c r="D330" s="20" t="str" cm="1">
        <f t="array" ref="D330">IF(Table2[[#This Row],[Max_num_drones]:[Max_num_drones]]=5,Table2[[#This Row],[Gap]:[Gap]],"")</f>
        <v/>
      </c>
    </row>
    <row r="331" spans="1:4">
      <c r="A331" s="20" t="str" cm="1">
        <f t="array" ref="A331">IF(Table2[[#This Row],[Max_num_drones]:[Max_num_drones]]=2,Table2[[#This Row],[Gap]:[Gap]],"")</f>
        <v/>
      </c>
      <c r="B331" s="20" cm="1">
        <f t="array" ref="B331">IF(Table2[[#This Row],[Max_num_drones]:[Max_num_drones]]=3,Table2[[#This Row],[Gap]:[Gap]],"")</f>
        <v>0</v>
      </c>
      <c r="C331" s="20" t="str" cm="1">
        <f t="array" ref="C331">IF(Table2[[#This Row],[Max_num_drones]:[Max_num_drones]]=4,Table2[[#This Row],[Gap]:[Gap]],"")</f>
        <v/>
      </c>
      <c r="D331" s="20" t="str" cm="1">
        <f t="array" ref="D331">IF(Table2[[#This Row],[Max_num_drones]:[Max_num_drones]]=5,Table2[[#This Row],[Gap]:[Gap]],"")</f>
        <v/>
      </c>
    </row>
    <row r="332" spans="1:4">
      <c r="A332" s="20" t="str" cm="1">
        <f t="array" ref="A332">IF(Table2[[#This Row],[Max_num_drones]:[Max_num_drones]]=2,Table2[[#This Row],[Gap]:[Gap]],"")</f>
        <v/>
      </c>
      <c r="B332" s="20" t="str" cm="1">
        <f t="array" ref="B332">IF(Table2[[#This Row],[Max_num_drones]:[Max_num_drones]]=3,Table2[[#This Row],[Gap]:[Gap]],"")</f>
        <v/>
      </c>
      <c r="C332" s="20" cm="1">
        <f t="array" ref="C332">IF(Table2[[#This Row],[Max_num_drones]:[Max_num_drones]]=4,Table2[[#This Row],[Gap]:[Gap]],"")</f>
        <v>0</v>
      </c>
      <c r="D332" s="20" t="str" cm="1">
        <f t="array" ref="D332">IF(Table2[[#This Row],[Max_num_drones]:[Max_num_drones]]=5,Table2[[#This Row],[Gap]:[Gap]],"")</f>
        <v/>
      </c>
    </row>
    <row r="333" spans="1:4">
      <c r="A333" s="20" t="str" cm="1">
        <f t="array" ref="A333">IF(Table2[[#This Row],[Max_num_drones]:[Max_num_drones]]=2,Table2[[#This Row],[Gap]:[Gap]],"")</f>
        <v/>
      </c>
      <c r="B333" s="20" t="str" cm="1">
        <f t="array" ref="B333">IF(Table2[[#This Row],[Max_num_drones]:[Max_num_drones]]=3,Table2[[#This Row],[Gap]:[Gap]],"")</f>
        <v/>
      </c>
      <c r="C333" s="20" cm="1">
        <f t="array" ref="C333">IF(Table2[[#This Row],[Max_num_drones]:[Max_num_drones]]=4,Table2[[#This Row],[Gap]:[Gap]],"")</f>
        <v>0</v>
      </c>
      <c r="D333" s="20" t="str" cm="1">
        <f t="array" ref="D333">IF(Table2[[#This Row],[Max_num_drones]:[Max_num_drones]]=5,Table2[[#This Row],[Gap]:[Gap]],"")</f>
        <v/>
      </c>
    </row>
    <row r="334" spans="1:4">
      <c r="A334" s="20" t="str" cm="1">
        <f t="array" ref="A334">IF(Table2[[#This Row],[Max_num_drones]:[Max_num_drones]]=2,Table2[[#This Row],[Gap]:[Gap]],"")</f>
        <v/>
      </c>
      <c r="B334" s="20" t="str" cm="1">
        <f t="array" ref="B334">IF(Table2[[#This Row],[Max_num_drones]:[Max_num_drones]]=3,Table2[[#This Row],[Gap]:[Gap]],"")</f>
        <v/>
      </c>
      <c r="C334" s="20" cm="1">
        <f t="array" ref="C334">IF(Table2[[#This Row],[Max_num_drones]:[Max_num_drones]]=4,Table2[[#This Row],[Gap]:[Gap]],"")</f>
        <v>5.3263928006915195E-7</v>
      </c>
      <c r="D334" s="20" t="str" cm="1">
        <f t="array" ref="D334">IF(Table2[[#This Row],[Max_num_drones]:[Max_num_drones]]=5,Table2[[#This Row],[Gap]:[Gap]],"")</f>
        <v/>
      </c>
    </row>
    <row r="335" spans="1:4">
      <c r="A335" s="20" t="str" cm="1">
        <f t="array" ref="A335">IF(Table2[[#This Row],[Max_num_drones]:[Max_num_drones]]=2,Table2[[#This Row],[Gap]:[Gap]],"")</f>
        <v/>
      </c>
      <c r="B335" s="20" t="str" cm="1">
        <f t="array" ref="B335">IF(Table2[[#This Row],[Max_num_drones]:[Max_num_drones]]=3,Table2[[#This Row],[Gap]:[Gap]],"")</f>
        <v/>
      </c>
      <c r="C335" s="20" cm="1">
        <f t="array" ref="C335">IF(Table2[[#This Row],[Max_num_drones]:[Max_num_drones]]=4,Table2[[#This Row],[Gap]:[Gap]],"")</f>
        <v>0</v>
      </c>
      <c r="D335" s="20" t="str" cm="1">
        <f t="array" ref="D335">IF(Table2[[#This Row],[Max_num_drones]:[Max_num_drones]]=5,Table2[[#This Row],[Gap]:[Gap]],"")</f>
        <v/>
      </c>
    </row>
    <row r="336" spans="1:4">
      <c r="A336" s="20" t="str" cm="1">
        <f t="array" ref="A336">IF(Table2[[#This Row],[Max_num_drones]:[Max_num_drones]]=2,Table2[[#This Row],[Gap]:[Gap]],"")</f>
        <v/>
      </c>
      <c r="B336" s="20" t="str" cm="1">
        <f t="array" ref="B336">IF(Table2[[#This Row],[Max_num_drones]:[Max_num_drones]]=3,Table2[[#This Row],[Gap]:[Gap]],"")</f>
        <v/>
      </c>
      <c r="C336" s="20" cm="1">
        <f t="array" ref="C336">IF(Table2[[#This Row],[Max_num_drones]:[Max_num_drones]]=4,Table2[[#This Row],[Gap]:[Gap]],"")</f>
        <v>0</v>
      </c>
      <c r="D336" s="20" t="str" cm="1">
        <f t="array" ref="D336">IF(Table2[[#This Row],[Max_num_drones]:[Max_num_drones]]=5,Table2[[#This Row],[Gap]:[Gap]],"")</f>
        <v/>
      </c>
    </row>
    <row r="337" spans="1:4">
      <c r="A337" s="20" t="str" cm="1">
        <f t="array" ref="A337">IF(Table2[[#This Row],[Max_num_drones]:[Max_num_drones]]=2,Table2[[#This Row],[Gap]:[Gap]],"")</f>
        <v/>
      </c>
      <c r="B337" s="20" t="str" cm="1">
        <f t="array" ref="B337">IF(Table2[[#This Row],[Max_num_drones]:[Max_num_drones]]=3,Table2[[#This Row],[Gap]:[Gap]],"")</f>
        <v/>
      </c>
      <c r="C337" s="20" t="str" cm="1">
        <f t="array" ref="C337">IF(Table2[[#This Row],[Max_num_drones]:[Max_num_drones]]=4,Table2[[#This Row],[Gap]:[Gap]],"")</f>
        <v/>
      </c>
      <c r="D337" s="20" cm="1">
        <f t="array" ref="D337">IF(Table2[[#This Row],[Max_num_drones]:[Max_num_drones]]=5,Table2[[#This Row],[Gap]:[Gap]],"")</f>
        <v>0</v>
      </c>
    </row>
    <row r="338" spans="1:4">
      <c r="A338" s="20" t="str" cm="1">
        <f t="array" ref="A338">IF(Table2[[#This Row],[Max_num_drones]:[Max_num_drones]]=2,Table2[[#This Row],[Gap]:[Gap]],"")</f>
        <v/>
      </c>
      <c r="B338" s="20" t="str" cm="1">
        <f t="array" ref="B338">IF(Table2[[#This Row],[Max_num_drones]:[Max_num_drones]]=3,Table2[[#This Row],[Gap]:[Gap]],"")</f>
        <v/>
      </c>
      <c r="C338" s="20" t="str" cm="1">
        <f t="array" ref="C338">IF(Table2[[#This Row],[Max_num_drones]:[Max_num_drones]]=4,Table2[[#This Row],[Gap]:[Gap]],"")</f>
        <v/>
      </c>
      <c r="D338" s="20" cm="1">
        <f t="array" ref="D338">IF(Table2[[#This Row],[Max_num_drones]:[Max_num_drones]]=5,Table2[[#This Row],[Gap]:[Gap]],"")</f>
        <v>0</v>
      </c>
    </row>
    <row r="339" spans="1:4">
      <c r="A339" s="20" t="str" cm="1">
        <f t="array" ref="A339">IF(Table2[[#This Row],[Max_num_drones]:[Max_num_drones]]=2,Table2[[#This Row],[Gap]:[Gap]],"")</f>
        <v/>
      </c>
      <c r="B339" s="20" t="str" cm="1">
        <f t="array" ref="B339">IF(Table2[[#This Row],[Max_num_drones]:[Max_num_drones]]=3,Table2[[#This Row],[Gap]:[Gap]],"")</f>
        <v/>
      </c>
      <c r="C339" s="20" t="str" cm="1">
        <f t="array" ref="C339">IF(Table2[[#This Row],[Max_num_drones]:[Max_num_drones]]=4,Table2[[#This Row],[Gap]:[Gap]],"")</f>
        <v/>
      </c>
      <c r="D339" s="20" cm="1">
        <f t="array" ref="D339">IF(Table2[[#This Row],[Max_num_drones]:[Max_num_drones]]=5,Table2[[#This Row],[Gap]:[Gap]],"")</f>
        <v>0</v>
      </c>
    </row>
    <row r="340" spans="1:4">
      <c r="A340" s="20" t="str" cm="1">
        <f t="array" ref="A340">IF(Table2[[#This Row],[Max_num_drones]:[Max_num_drones]]=2,Table2[[#This Row],[Gap]:[Gap]],"")</f>
        <v/>
      </c>
      <c r="B340" s="20" t="str" cm="1">
        <f t="array" ref="B340">IF(Table2[[#This Row],[Max_num_drones]:[Max_num_drones]]=3,Table2[[#This Row],[Gap]:[Gap]],"")</f>
        <v/>
      </c>
      <c r="C340" s="20" t="str" cm="1">
        <f t="array" ref="C340">IF(Table2[[#This Row],[Max_num_drones]:[Max_num_drones]]=4,Table2[[#This Row],[Gap]:[Gap]],"")</f>
        <v/>
      </c>
      <c r="D340" s="20" cm="1">
        <f t="array" ref="D340">IF(Table2[[#This Row],[Max_num_drones]:[Max_num_drones]]=5,Table2[[#This Row],[Gap]:[Gap]],"")</f>
        <v>0</v>
      </c>
    </row>
    <row r="341" spans="1:4">
      <c r="A341" s="20" t="str" cm="1">
        <f t="array" ref="A341">IF(Table2[[#This Row],[Max_num_drones]:[Max_num_drones]]=2,Table2[[#This Row],[Gap]:[Gap]],"")</f>
        <v/>
      </c>
      <c r="B341" s="20" t="str" cm="1">
        <f t="array" ref="B341">IF(Table2[[#This Row],[Max_num_drones]:[Max_num_drones]]=3,Table2[[#This Row],[Gap]:[Gap]],"")</f>
        <v/>
      </c>
      <c r="C341" s="20" t="str" cm="1">
        <f t="array" ref="C341">IF(Table2[[#This Row],[Max_num_drones]:[Max_num_drones]]=4,Table2[[#This Row],[Gap]:[Gap]],"")</f>
        <v/>
      </c>
      <c r="D341" s="20" cm="1">
        <f t="array" ref="D341">IF(Table2[[#This Row],[Max_num_drones]:[Max_num_drones]]=5,Table2[[#This Row],[Gap]:[Gap]],"")</f>
        <v>0</v>
      </c>
    </row>
    <row r="342" spans="1:4">
      <c r="A342" s="20" cm="1">
        <f t="array" ref="A342">IF(Table2[[#This Row],[Max_num_drones]:[Max_num_drones]]=2,Table2[[#This Row],[Gap]:[Gap]],"")</f>
        <v>0</v>
      </c>
      <c r="B342" s="20" t="str" cm="1">
        <f t="array" ref="B342">IF(Table2[[#This Row],[Max_num_drones]:[Max_num_drones]]=3,Table2[[#This Row],[Gap]:[Gap]],"")</f>
        <v/>
      </c>
      <c r="C342" s="20" t="str" cm="1">
        <f t="array" ref="C342">IF(Table2[[#This Row],[Max_num_drones]:[Max_num_drones]]=4,Table2[[#This Row],[Gap]:[Gap]],"")</f>
        <v/>
      </c>
      <c r="D342" s="20" t="str" cm="1">
        <f t="array" ref="D342">IF(Table2[[#This Row],[Max_num_drones]:[Max_num_drones]]=5,Table2[[#This Row],[Gap]:[Gap]],"")</f>
        <v/>
      </c>
    </row>
    <row r="343" spans="1:4">
      <c r="A343" s="20" cm="1">
        <f t="array" ref="A343">IF(Table2[[#This Row],[Max_num_drones]:[Max_num_drones]]=2,Table2[[#This Row],[Gap]:[Gap]],"")</f>
        <v>0</v>
      </c>
      <c r="B343" s="20" t="str" cm="1">
        <f t="array" ref="B343">IF(Table2[[#This Row],[Max_num_drones]:[Max_num_drones]]=3,Table2[[#This Row],[Gap]:[Gap]],"")</f>
        <v/>
      </c>
      <c r="C343" s="20" t="str" cm="1">
        <f t="array" ref="C343">IF(Table2[[#This Row],[Max_num_drones]:[Max_num_drones]]=4,Table2[[#This Row],[Gap]:[Gap]],"")</f>
        <v/>
      </c>
      <c r="D343" s="20" t="str" cm="1">
        <f t="array" ref="D343">IF(Table2[[#This Row],[Max_num_drones]:[Max_num_drones]]=5,Table2[[#This Row],[Gap]:[Gap]],"")</f>
        <v/>
      </c>
    </row>
    <row r="344" spans="1:4">
      <c r="A344" s="20" cm="1">
        <f t="array" ref="A344">IF(Table2[[#This Row],[Max_num_drones]:[Max_num_drones]]=2,Table2[[#This Row],[Gap]:[Gap]],"")</f>
        <v>0</v>
      </c>
      <c r="B344" s="20" t="str" cm="1">
        <f t="array" ref="B344">IF(Table2[[#This Row],[Max_num_drones]:[Max_num_drones]]=3,Table2[[#This Row],[Gap]:[Gap]],"")</f>
        <v/>
      </c>
      <c r="C344" s="20" t="str" cm="1">
        <f t="array" ref="C344">IF(Table2[[#This Row],[Max_num_drones]:[Max_num_drones]]=4,Table2[[#This Row],[Gap]:[Gap]],"")</f>
        <v/>
      </c>
      <c r="D344" s="20" t="str" cm="1">
        <f t="array" ref="D344">IF(Table2[[#This Row],[Max_num_drones]:[Max_num_drones]]=5,Table2[[#This Row],[Gap]:[Gap]],"")</f>
        <v/>
      </c>
    </row>
    <row r="345" spans="1:4">
      <c r="A345" s="20" cm="1">
        <f t="array" ref="A345">IF(Table2[[#This Row],[Max_num_drones]:[Max_num_drones]]=2,Table2[[#This Row],[Gap]:[Gap]],"")</f>
        <v>0</v>
      </c>
      <c r="B345" s="20" t="str" cm="1">
        <f t="array" ref="B345">IF(Table2[[#This Row],[Max_num_drones]:[Max_num_drones]]=3,Table2[[#This Row],[Gap]:[Gap]],"")</f>
        <v/>
      </c>
      <c r="C345" s="20" t="str" cm="1">
        <f t="array" ref="C345">IF(Table2[[#This Row],[Max_num_drones]:[Max_num_drones]]=4,Table2[[#This Row],[Gap]:[Gap]],"")</f>
        <v/>
      </c>
      <c r="D345" s="20" t="str" cm="1">
        <f t="array" ref="D345">IF(Table2[[#This Row],[Max_num_drones]:[Max_num_drones]]=5,Table2[[#This Row],[Gap]:[Gap]],"")</f>
        <v/>
      </c>
    </row>
    <row r="346" spans="1:4">
      <c r="A346" s="20" cm="1">
        <f t="array" ref="A346">IF(Table2[[#This Row],[Max_num_drones]:[Max_num_drones]]=2,Table2[[#This Row],[Gap]:[Gap]],"")</f>
        <v>0</v>
      </c>
      <c r="B346" s="20" t="str" cm="1">
        <f t="array" ref="B346">IF(Table2[[#This Row],[Max_num_drones]:[Max_num_drones]]=3,Table2[[#This Row],[Gap]:[Gap]],"")</f>
        <v/>
      </c>
      <c r="C346" s="20" t="str" cm="1">
        <f t="array" ref="C346">IF(Table2[[#This Row],[Max_num_drones]:[Max_num_drones]]=4,Table2[[#This Row],[Gap]:[Gap]],"")</f>
        <v/>
      </c>
      <c r="D346" s="20" t="str" cm="1">
        <f t="array" ref="D346">IF(Table2[[#This Row],[Max_num_drones]:[Max_num_drones]]=5,Table2[[#This Row],[Gap]:[Gap]],"")</f>
        <v/>
      </c>
    </row>
    <row r="347" spans="1:4">
      <c r="A347" s="20" t="str" cm="1">
        <f t="array" ref="A347">IF(Table2[[#This Row],[Max_num_drones]:[Max_num_drones]]=2,Table2[[#This Row],[Gap]:[Gap]],"")</f>
        <v/>
      </c>
      <c r="B347" s="20" cm="1">
        <f t="array" ref="B347">IF(Table2[[#This Row],[Max_num_drones]:[Max_num_drones]]=3,Table2[[#This Row],[Gap]:[Gap]],"")</f>
        <v>0</v>
      </c>
      <c r="C347" s="20" t="str" cm="1">
        <f t="array" ref="C347">IF(Table2[[#This Row],[Max_num_drones]:[Max_num_drones]]=4,Table2[[#This Row],[Gap]:[Gap]],"")</f>
        <v/>
      </c>
      <c r="D347" s="20" t="str" cm="1">
        <f t="array" ref="D347">IF(Table2[[#This Row],[Max_num_drones]:[Max_num_drones]]=5,Table2[[#This Row],[Gap]:[Gap]],"")</f>
        <v/>
      </c>
    </row>
    <row r="348" spans="1:4">
      <c r="A348" s="20" t="str" cm="1">
        <f t="array" ref="A348">IF(Table2[[#This Row],[Max_num_drones]:[Max_num_drones]]=2,Table2[[#This Row],[Gap]:[Gap]],"")</f>
        <v/>
      </c>
      <c r="B348" s="20" cm="1">
        <f t="array" ref="B348">IF(Table2[[#This Row],[Max_num_drones]:[Max_num_drones]]=3,Table2[[#This Row],[Gap]:[Gap]],"")</f>
        <v>0</v>
      </c>
      <c r="C348" s="20" t="str" cm="1">
        <f t="array" ref="C348">IF(Table2[[#This Row],[Max_num_drones]:[Max_num_drones]]=4,Table2[[#This Row],[Gap]:[Gap]],"")</f>
        <v/>
      </c>
      <c r="D348" s="20" t="str" cm="1">
        <f t="array" ref="D348">IF(Table2[[#This Row],[Max_num_drones]:[Max_num_drones]]=5,Table2[[#This Row],[Gap]:[Gap]],"")</f>
        <v/>
      </c>
    </row>
    <row r="349" spans="1:4">
      <c r="A349" s="20" t="str" cm="1">
        <f t="array" ref="A349">IF(Table2[[#This Row],[Max_num_drones]:[Max_num_drones]]=2,Table2[[#This Row],[Gap]:[Gap]],"")</f>
        <v/>
      </c>
      <c r="B349" s="20" cm="1">
        <f t="array" ref="B349">IF(Table2[[#This Row],[Max_num_drones]:[Max_num_drones]]=3,Table2[[#This Row],[Gap]:[Gap]],"")</f>
        <v>0</v>
      </c>
      <c r="C349" s="20" t="str" cm="1">
        <f t="array" ref="C349">IF(Table2[[#This Row],[Max_num_drones]:[Max_num_drones]]=4,Table2[[#This Row],[Gap]:[Gap]],"")</f>
        <v/>
      </c>
      <c r="D349" s="20" t="str" cm="1">
        <f t="array" ref="D349">IF(Table2[[#This Row],[Max_num_drones]:[Max_num_drones]]=5,Table2[[#This Row],[Gap]:[Gap]],"")</f>
        <v/>
      </c>
    </row>
    <row r="350" spans="1:4">
      <c r="A350" s="20" t="str" cm="1">
        <f t="array" ref="A350">IF(Table2[[#This Row],[Max_num_drones]:[Max_num_drones]]=2,Table2[[#This Row],[Gap]:[Gap]],"")</f>
        <v/>
      </c>
      <c r="B350" s="20" cm="1">
        <f t="array" ref="B350">IF(Table2[[#This Row],[Max_num_drones]:[Max_num_drones]]=3,Table2[[#This Row],[Gap]:[Gap]],"")</f>
        <v>0</v>
      </c>
      <c r="C350" s="20" t="str" cm="1">
        <f t="array" ref="C350">IF(Table2[[#This Row],[Max_num_drones]:[Max_num_drones]]=4,Table2[[#This Row],[Gap]:[Gap]],"")</f>
        <v/>
      </c>
      <c r="D350" s="20" t="str" cm="1">
        <f t="array" ref="D350">IF(Table2[[#This Row],[Max_num_drones]:[Max_num_drones]]=5,Table2[[#This Row],[Gap]:[Gap]],"")</f>
        <v/>
      </c>
    </row>
    <row r="351" spans="1:4">
      <c r="A351" s="20" t="str" cm="1">
        <f t="array" ref="A351">IF(Table2[[#This Row],[Max_num_drones]:[Max_num_drones]]=2,Table2[[#This Row],[Gap]:[Gap]],"")</f>
        <v/>
      </c>
      <c r="B351" s="20" cm="1">
        <f t="array" ref="B351">IF(Table2[[#This Row],[Max_num_drones]:[Max_num_drones]]=3,Table2[[#This Row],[Gap]:[Gap]],"")</f>
        <v>0</v>
      </c>
      <c r="C351" s="20" t="str" cm="1">
        <f t="array" ref="C351">IF(Table2[[#This Row],[Max_num_drones]:[Max_num_drones]]=4,Table2[[#This Row],[Gap]:[Gap]],"")</f>
        <v/>
      </c>
      <c r="D351" s="20" t="str" cm="1">
        <f t="array" ref="D351">IF(Table2[[#This Row],[Max_num_drones]:[Max_num_drones]]=5,Table2[[#This Row],[Gap]:[Gap]],"")</f>
        <v/>
      </c>
    </row>
    <row r="352" spans="1:4">
      <c r="A352" s="20" t="str" cm="1">
        <f t="array" ref="A352">IF(Table2[[#This Row],[Max_num_drones]:[Max_num_drones]]=2,Table2[[#This Row],[Gap]:[Gap]],"")</f>
        <v/>
      </c>
      <c r="B352" s="20" t="str" cm="1">
        <f t="array" ref="B352">IF(Table2[[#This Row],[Max_num_drones]:[Max_num_drones]]=3,Table2[[#This Row],[Gap]:[Gap]],"")</f>
        <v/>
      </c>
      <c r="C352" s="20" cm="1">
        <f t="array" ref="C352">IF(Table2[[#This Row],[Max_num_drones]:[Max_num_drones]]=4,Table2[[#This Row],[Gap]:[Gap]],"")</f>
        <v>0</v>
      </c>
      <c r="D352" s="20" t="str" cm="1">
        <f t="array" ref="D352">IF(Table2[[#This Row],[Max_num_drones]:[Max_num_drones]]=5,Table2[[#This Row],[Gap]:[Gap]],"")</f>
        <v/>
      </c>
    </row>
    <row r="353" spans="1:4">
      <c r="A353" s="20" t="str" cm="1">
        <f t="array" ref="A353">IF(Table2[[#This Row],[Max_num_drones]:[Max_num_drones]]=2,Table2[[#This Row],[Gap]:[Gap]],"")</f>
        <v/>
      </c>
      <c r="B353" s="20" t="str" cm="1">
        <f t="array" ref="B353">IF(Table2[[#This Row],[Max_num_drones]:[Max_num_drones]]=3,Table2[[#This Row],[Gap]:[Gap]],"")</f>
        <v/>
      </c>
      <c r="C353" s="20" cm="1">
        <f t="array" ref="C353">IF(Table2[[#This Row],[Max_num_drones]:[Max_num_drones]]=4,Table2[[#This Row],[Gap]:[Gap]],"")</f>
        <v>0</v>
      </c>
      <c r="D353" s="20" t="str" cm="1">
        <f t="array" ref="D353">IF(Table2[[#This Row],[Max_num_drones]:[Max_num_drones]]=5,Table2[[#This Row],[Gap]:[Gap]],"")</f>
        <v/>
      </c>
    </row>
    <row r="354" spans="1:4">
      <c r="A354" s="20" t="str" cm="1">
        <f t="array" ref="A354">IF(Table2[[#This Row],[Max_num_drones]:[Max_num_drones]]=2,Table2[[#This Row],[Gap]:[Gap]],"")</f>
        <v/>
      </c>
      <c r="B354" s="20" t="str" cm="1">
        <f t="array" ref="B354">IF(Table2[[#This Row],[Max_num_drones]:[Max_num_drones]]=3,Table2[[#This Row],[Gap]:[Gap]],"")</f>
        <v/>
      </c>
      <c r="C354" s="20" cm="1">
        <f t="array" ref="C354">IF(Table2[[#This Row],[Max_num_drones]:[Max_num_drones]]=4,Table2[[#This Row],[Gap]:[Gap]],"")</f>
        <v>0</v>
      </c>
      <c r="D354" s="20" t="str" cm="1">
        <f t="array" ref="D354">IF(Table2[[#This Row],[Max_num_drones]:[Max_num_drones]]=5,Table2[[#This Row],[Gap]:[Gap]],"")</f>
        <v/>
      </c>
    </row>
    <row r="355" spans="1:4">
      <c r="A355" s="20" t="str" cm="1">
        <f t="array" ref="A355">IF(Table2[[#This Row],[Max_num_drones]:[Max_num_drones]]=2,Table2[[#This Row],[Gap]:[Gap]],"")</f>
        <v/>
      </c>
      <c r="B355" s="20" t="str" cm="1">
        <f t="array" ref="B355">IF(Table2[[#This Row],[Max_num_drones]:[Max_num_drones]]=3,Table2[[#This Row],[Gap]:[Gap]],"")</f>
        <v/>
      </c>
      <c r="C355" s="20" cm="1">
        <f t="array" ref="C355">IF(Table2[[#This Row],[Max_num_drones]:[Max_num_drones]]=4,Table2[[#This Row],[Gap]:[Gap]],"")</f>
        <v>0</v>
      </c>
      <c r="D355" s="20" t="str" cm="1">
        <f t="array" ref="D355">IF(Table2[[#This Row],[Max_num_drones]:[Max_num_drones]]=5,Table2[[#This Row],[Gap]:[Gap]],"")</f>
        <v/>
      </c>
    </row>
    <row r="356" spans="1:4">
      <c r="A356" s="20" t="str" cm="1">
        <f t="array" ref="A356">IF(Table2[[#This Row],[Max_num_drones]:[Max_num_drones]]=2,Table2[[#This Row],[Gap]:[Gap]],"")</f>
        <v/>
      </c>
      <c r="B356" s="20" t="str" cm="1">
        <f t="array" ref="B356">IF(Table2[[#This Row],[Max_num_drones]:[Max_num_drones]]=3,Table2[[#This Row],[Gap]:[Gap]],"")</f>
        <v/>
      </c>
      <c r="C356" s="20" cm="1">
        <f t="array" ref="C356">IF(Table2[[#This Row],[Max_num_drones]:[Max_num_drones]]=4,Table2[[#This Row],[Gap]:[Gap]],"")</f>
        <v>0</v>
      </c>
      <c r="D356" s="20" t="str" cm="1">
        <f t="array" ref="D356">IF(Table2[[#This Row],[Max_num_drones]:[Max_num_drones]]=5,Table2[[#This Row],[Gap]:[Gap]],"")</f>
        <v/>
      </c>
    </row>
    <row r="357" spans="1:4">
      <c r="A357" s="20" t="str" cm="1">
        <f t="array" ref="A357">IF(Table2[[#This Row],[Max_num_drones]:[Max_num_drones]]=2,Table2[[#This Row],[Gap]:[Gap]],"")</f>
        <v/>
      </c>
      <c r="B357" s="20" t="str" cm="1">
        <f t="array" ref="B357">IF(Table2[[#This Row],[Max_num_drones]:[Max_num_drones]]=3,Table2[[#This Row],[Gap]:[Gap]],"")</f>
        <v/>
      </c>
      <c r="C357" s="20" t="str" cm="1">
        <f t="array" ref="C357">IF(Table2[[#This Row],[Max_num_drones]:[Max_num_drones]]=4,Table2[[#This Row],[Gap]:[Gap]],"")</f>
        <v/>
      </c>
      <c r="D357" s="20" cm="1">
        <f t="array" ref="D357">IF(Table2[[#This Row],[Max_num_drones]:[Max_num_drones]]=5,Table2[[#This Row],[Gap]:[Gap]],"")</f>
        <v>0</v>
      </c>
    </row>
    <row r="358" spans="1:4">
      <c r="A358" s="20" t="str" cm="1">
        <f t="array" ref="A358">IF(Table2[[#This Row],[Max_num_drones]:[Max_num_drones]]=2,Table2[[#This Row],[Gap]:[Gap]],"")</f>
        <v/>
      </c>
      <c r="B358" s="20" t="str" cm="1">
        <f t="array" ref="B358">IF(Table2[[#This Row],[Max_num_drones]:[Max_num_drones]]=3,Table2[[#This Row],[Gap]:[Gap]],"")</f>
        <v/>
      </c>
      <c r="C358" s="20" t="str" cm="1">
        <f t="array" ref="C358">IF(Table2[[#This Row],[Max_num_drones]:[Max_num_drones]]=4,Table2[[#This Row],[Gap]:[Gap]],"")</f>
        <v/>
      </c>
      <c r="D358" s="20" cm="1">
        <f t="array" ref="D358">IF(Table2[[#This Row],[Max_num_drones]:[Max_num_drones]]=5,Table2[[#This Row],[Gap]:[Gap]],"")</f>
        <v>0</v>
      </c>
    </row>
    <row r="359" spans="1:4">
      <c r="A359" s="20" t="str" cm="1">
        <f t="array" ref="A359">IF(Table2[[#This Row],[Max_num_drones]:[Max_num_drones]]=2,Table2[[#This Row],[Gap]:[Gap]],"")</f>
        <v/>
      </c>
      <c r="B359" s="20" t="str" cm="1">
        <f t="array" ref="B359">IF(Table2[[#This Row],[Max_num_drones]:[Max_num_drones]]=3,Table2[[#This Row],[Gap]:[Gap]],"")</f>
        <v/>
      </c>
      <c r="C359" s="20" t="str" cm="1">
        <f t="array" ref="C359">IF(Table2[[#This Row],[Max_num_drones]:[Max_num_drones]]=4,Table2[[#This Row],[Gap]:[Gap]],"")</f>
        <v/>
      </c>
      <c r="D359" s="20" cm="1">
        <f t="array" ref="D359">IF(Table2[[#This Row],[Max_num_drones]:[Max_num_drones]]=5,Table2[[#This Row],[Gap]:[Gap]],"")</f>
        <v>0</v>
      </c>
    </row>
    <row r="360" spans="1:4">
      <c r="A360" s="20" t="str" cm="1">
        <f t="array" ref="A360">IF(Table2[[#This Row],[Max_num_drones]:[Max_num_drones]]=2,Table2[[#This Row],[Gap]:[Gap]],"")</f>
        <v/>
      </c>
      <c r="B360" s="20" t="str" cm="1">
        <f t="array" ref="B360">IF(Table2[[#This Row],[Max_num_drones]:[Max_num_drones]]=3,Table2[[#This Row],[Gap]:[Gap]],"")</f>
        <v/>
      </c>
      <c r="C360" s="20" t="str" cm="1">
        <f t="array" ref="C360">IF(Table2[[#This Row],[Max_num_drones]:[Max_num_drones]]=4,Table2[[#This Row],[Gap]:[Gap]],"")</f>
        <v/>
      </c>
      <c r="D360" s="20" cm="1">
        <f t="array" ref="D360">IF(Table2[[#This Row],[Max_num_drones]:[Max_num_drones]]=5,Table2[[#This Row],[Gap]:[Gap]],"")</f>
        <v>0</v>
      </c>
    </row>
    <row r="361" spans="1:4">
      <c r="A361" s="20" t="str" cm="1">
        <f t="array" ref="A361">IF(Table2[[#This Row],[Max_num_drones]:[Max_num_drones]]=2,Table2[[#This Row],[Gap]:[Gap]],"")</f>
        <v/>
      </c>
      <c r="B361" s="20" t="str" cm="1">
        <f t="array" ref="B361">IF(Table2[[#This Row],[Max_num_drones]:[Max_num_drones]]=3,Table2[[#This Row],[Gap]:[Gap]],"")</f>
        <v/>
      </c>
      <c r="C361" s="20" t="str" cm="1">
        <f t="array" ref="C361">IF(Table2[[#This Row],[Max_num_drones]:[Max_num_drones]]=4,Table2[[#This Row],[Gap]:[Gap]],"")</f>
        <v/>
      </c>
      <c r="D361" s="20" cm="1">
        <f t="array" ref="D361">IF(Table2[[#This Row],[Max_num_drones]:[Max_num_drones]]=5,Table2[[#This Row],[Gap]:[Gap]],"")</f>
        <v>0</v>
      </c>
    </row>
    <row r="362" spans="1:4">
      <c r="A362" s="20" cm="1">
        <f t="array" ref="A362">IF(Table2[[#This Row],[Max_num_drones]:[Max_num_drones]]=2,Table2[[#This Row],[Gap]:[Gap]],"")</f>
        <v>74.581360609738496</v>
      </c>
      <c r="B362" s="20" t="str" cm="1">
        <f t="array" ref="B362">IF(Table2[[#This Row],[Max_num_drones]:[Max_num_drones]]=3,Table2[[#This Row],[Gap]:[Gap]],"")</f>
        <v/>
      </c>
      <c r="C362" s="20" t="str" cm="1">
        <f t="array" ref="C362">IF(Table2[[#This Row],[Max_num_drones]:[Max_num_drones]]=4,Table2[[#This Row],[Gap]:[Gap]],"")</f>
        <v/>
      </c>
      <c r="D362" s="20" t="str" cm="1">
        <f t="array" ref="D362">IF(Table2[[#This Row],[Max_num_drones]:[Max_num_drones]]=5,Table2[[#This Row],[Gap]:[Gap]],"")</f>
        <v/>
      </c>
    </row>
    <row r="363" spans="1:4">
      <c r="A363" s="20" cm="1">
        <f t="array" ref="A363">IF(Table2[[#This Row],[Max_num_drones]:[Max_num_drones]]=2,Table2[[#This Row],[Gap]:[Gap]],"")</f>
        <v>23.301425835020598</v>
      </c>
      <c r="B363" s="20" t="str" cm="1">
        <f t="array" ref="B363">IF(Table2[[#This Row],[Max_num_drones]:[Max_num_drones]]=3,Table2[[#This Row],[Gap]:[Gap]],"")</f>
        <v/>
      </c>
      <c r="C363" s="20" t="str" cm="1">
        <f t="array" ref="C363">IF(Table2[[#This Row],[Max_num_drones]:[Max_num_drones]]=4,Table2[[#This Row],[Gap]:[Gap]],"")</f>
        <v/>
      </c>
      <c r="D363" s="20" t="str" cm="1">
        <f t="array" ref="D363">IF(Table2[[#This Row],[Max_num_drones]:[Max_num_drones]]=5,Table2[[#This Row],[Gap]:[Gap]],"")</f>
        <v/>
      </c>
    </row>
    <row r="364" spans="1:4">
      <c r="A364" s="20" cm="1">
        <f t="array" ref="A364">IF(Table2[[#This Row],[Max_num_drones]:[Max_num_drones]]=2,Table2[[#This Row],[Gap]:[Gap]],"")</f>
        <v>51.521213301087101</v>
      </c>
      <c r="B364" s="20" t="str" cm="1">
        <f t="array" ref="B364">IF(Table2[[#This Row],[Max_num_drones]:[Max_num_drones]]=3,Table2[[#This Row],[Gap]:[Gap]],"")</f>
        <v/>
      </c>
      <c r="C364" s="20" t="str" cm="1">
        <f t="array" ref="C364">IF(Table2[[#This Row],[Max_num_drones]:[Max_num_drones]]=4,Table2[[#This Row],[Gap]:[Gap]],"")</f>
        <v/>
      </c>
      <c r="D364" s="20" t="str" cm="1">
        <f t="array" ref="D364">IF(Table2[[#This Row],[Max_num_drones]:[Max_num_drones]]=5,Table2[[#This Row],[Gap]:[Gap]],"")</f>
        <v/>
      </c>
    </row>
    <row r="365" spans="1:4">
      <c r="A365" s="20" cm="1">
        <f t="array" ref="A365">IF(Table2[[#This Row],[Max_num_drones]:[Max_num_drones]]=2,Table2[[#This Row],[Gap]:[Gap]],"")</f>
        <v>70.154099004471107</v>
      </c>
      <c r="B365" s="20" t="str" cm="1">
        <f t="array" ref="B365">IF(Table2[[#This Row],[Max_num_drones]:[Max_num_drones]]=3,Table2[[#This Row],[Gap]:[Gap]],"")</f>
        <v/>
      </c>
      <c r="C365" s="20" t="str" cm="1">
        <f t="array" ref="C365">IF(Table2[[#This Row],[Max_num_drones]:[Max_num_drones]]=4,Table2[[#This Row],[Gap]:[Gap]],"")</f>
        <v/>
      </c>
      <c r="D365" s="20" t="str" cm="1">
        <f t="array" ref="D365">IF(Table2[[#This Row],[Max_num_drones]:[Max_num_drones]]=5,Table2[[#This Row],[Gap]:[Gap]],"")</f>
        <v/>
      </c>
    </row>
    <row r="366" spans="1:4">
      <c r="A366" s="20" cm="1">
        <f t="array" ref="A366">IF(Table2[[#This Row],[Max_num_drones]:[Max_num_drones]]=2,Table2[[#This Row],[Gap]:[Gap]],"")</f>
        <v>63.088678130385603</v>
      </c>
      <c r="B366" s="20" t="str" cm="1">
        <f t="array" ref="B366">IF(Table2[[#This Row],[Max_num_drones]:[Max_num_drones]]=3,Table2[[#This Row],[Gap]:[Gap]],"")</f>
        <v/>
      </c>
      <c r="C366" s="20" t="str" cm="1">
        <f t="array" ref="C366">IF(Table2[[#This Row],[Max_num_drones]:[Max_num_drones]]=4,Table2[[#This Row],[Gap]:[Gap]],"")</f>
        <v/>
      </c>
      <c r="D366" s="20" t="str" cm="1">
        <f t="array" ref="D366">IF(Table2[[#This Row],[Max_num_drones]:[Max_num_drones]]=5,Table2[[#This Row],[Gap]:[Gap]],"")</f>
        <v/>
      </c>
    </row>
    <row r="367" spans="1:4">
      <c r="A367" s="20" t="str" cm="1">
        <f t="array" ref="A367">IF(Table2[[#This Row],[Max_num_drones]:[Max_num_drones]]=2,Table2[[#This Row],[Gap]:[Gap]],"")</f>
        <v/>
      </c>
      <c r="B367" s="20" cm="1">
        <f t="array" ref="B367">IF(Table2[[#This Row],[Max_num_drones]:[Max_num_drones]]=3,Table2[[#This Row],[Gap]:[Gap]],"")</f>
        <v>47.601382274415698</v>
      </c>
      <c r="C367" s="20" t="str" cm="1">
        <f t="array" ref="C367">IF(Table2[[#This Row],[Max_num_drones]:[Max_num_drones]]=4,Table2[[#This Row],[Gap]:[Gap]],"")</f>
        <v/>
      </c>
      <c r="D367" s="20" t="str" cm="1">
        <f t="array" ref="D367">IF(Table2[[#This Row],[Max_num_drones]:[Max_num_drones]]=5,Table2[[#This Row],[Gap]:[Gap]],"")</f>
        <v/>
      </c>
    </row>
    <row r="368" spans="1:4">
      <c r="A368" s="20" t="str" cm="1">
        <f t="array" ref="A368">IF(Table2[[#This Row],[Max_num_drones]:[Max_num_drones]]=2,Table2[[#This Row],[Gap]:[Gap]],"")</f>
        <v/>
      </c>
      <c r="B368" s="20" cm="1">
        <f t="array" ref="B368">IF(Table2[[#This Row],[Max_num_drones]:[Max_num_drones]]=3,Table2[[#This Row],[Gap]:[Gap]],"")</f>
        <v>57.196013179723799</v>
      </c>
      <c r="C368" s="20" t="str" cm="1">
        <f t="array" ref="C368">IF(Table2[[#This Row],[Max_num_drones]:[Max_num_drones]]=4,Table2[[#This Row],[Gap]:[Gap]],"")</f>
        <v/>
      </c>
      <c r="D368" s="20" t="str" cm="1">
        <f t="array" ref="D368">IF(Table2[[#This Row],[Max_num_drones]:[Max_num_drones]]=5,Table2[[#This Row],[Gap]:[Gap]],"")</f>
        <v/>
      </c>
    </row>
    <row r="369" spans="1:4">
      <c r="A369" s="20" t="str" cm="1">
        <f t="array" ref="A369">IF(Table2[[#This Row],[Max_num_drones]:[Max_num_drones]]=2,Table2[[#This Row],[Gap]:[Gap]],"")</f>
        <v/>
      </c>
      <c r="B369" s="20" cm="1">
        <f t="array" ref="B369">IF(Table2[[#This Row],[Max_num_drones]:[Max_num_drones]]=3,Table2[[#This Row],[Gap]:[Gap]],"")</f>
        <v>47.806352792561398</v>
      </c>
      <c r="C369" s="20" t="str" cm="1">
        <f t="array" ref="C369">IF(Table2[[#This Row],[Max_num_drones]:[Max_num_drones]]=4,Table2[[#This Row],[Gap]:[Gap]],"")</f>
        <v/>
      </c>
      <c r="D369" s="20" t="str" cm="1">
        <f t="array" ref="D369">IF(Table2[[#This Row],[Max_num_drones]:[Max_num_drones]]=5,Table2[[#This Row],[Gap]:[Gap]],"")</f>
        <v/>
      </c>
    </row>
    <row r="370" spans="1:4">
      <c r="A370" s="20" t="str" cm="1">
        <f t="array" ref="A370">IF(Table2[[#This Row],[Max_num_drones]:[Max_num_drones]]=2,Table2[[#This Row],[Gap]:[Gap]],"")</f>
        <v/>
      </c>
      <c r="B370" s="20" cm="1">
        <f t="array" ref="B370">IF(Table2[[#This Row],[Max_num_drones]:[Max_num_drones]]=3,Table2[[#This Row],[Gap]:[Gap]],"")</f>
        <v>35.425504827569497</v>
      </c>
      <c r="C370" s="20" t="str" cm="1">
        <f t="array" ref="C370">IF(Table2[[#This Row],[Max_num_drones]:[Max_num_drones]]=4,Table2[[#This Row],[Gap]:[Gap]],"")</f>
        <v/>
      </c>
      <c r="D370" s="20" t="str" cm="1">
        <f t="array" ref="D370">IF(Table2[[#This Row],[Max_num_drones]:[Max_num_drones]]=5,Table2[[#This Row],[Gap]:[Gap]],"")</f>
        <v/>
      </c>
    </row>
    <row r="371" spans="1:4">
      <c r="A371" s="20" t="str" cm="1">
        <f t="array" ref="A371">IF(Table2[[#This Row],[Max_num_drones]:[Max_num_drones]]=2,Table2[[#This Row],[Gap]:[Gap]],"")</f>
        <v/>
      </c>
      <c r="B371" s="20" cm="1">
        <f t="array" ref="B371">IF(Table2[[#This Row],[Max_num_drones]:[Max_num_drones]]=3,Table2[[#This Row],[Gap]:[Gap]],"")</f>
        <v>61.242124844137699</v>
      </c>
      <c r="C371" s="20" t="str" cm="1">
        <f t="array" ref="C371">IF(Table2[[#This Row],[Max_num_drones]:[Max_num_drones]]=4,Table2[[#This Row],[Gap]:[Gap]],"")</f>
        <v/>
      </c>
      <c r="D371" s="20" t="str" cm="1">
        <f t="array" ref="D371">IF(Table2[[#This Row],[Max_num_drones]:[Max_num_drones]]=5,Table2[[#This Row],[Gap]:[Gap]],"")</f>
        <v/>
      </c>
    </row>
    <row r="372" spans="1:4">
      <c r="A372" s="20" t="str" cm="1">
        <f t="array" ref="A372">IF(Table2[[#This Row],[Max_num_drones]:[Max_num_drones]]=2,Table2[[#This Row],[Gap]:[Gap]],"")</f>
        <v/>
      </c>
      <c r="B372" s="20" t="str" cm="1">
        <f t="array" ref="B372">IF(Table2[[#This Row],[Max_num_drones]:[Max_num_drones]]=3,Table2[[#This Row],[Gap]:[Gap]],"")</f>
        <v/>
      </c>
      <c r="C372" s="20" cm="1">
        <f t="array" ref="C372">IF(Table2[[#This Row],[Max_num_drones]:[Max_num_drones]]=4,Table2[[#This Row],[Gap]:[Gap]],"")</f>
        <v>62.115403484664199</v>
      </c>
      <c r="D372" s="20" t="str" cm="1">
        <f t="array" ref="D372">IF(Table2[[#This Row],[Max_num_drones]:[Max_num_drones]]=5,Table2[[#This Row],[Gap]:[Gap]],"")</f>
        <v/>
      </c>
    </row>
    <row r="373" spans="1:4">
      <c r="A373" s="20" t="str" cm="1">
        <f t="array" ref="A373">IF(Table2[[#This Row],[Max_num_drones]:[Max_num_drones]]=2,Table2[[#This Row],[Gap]:[Gap]],"")</f>
        <v/>
      </c>
      <c r="B373" s="20" t="str" cm="1">
        <f t="array" ref="B373">IF(Table2[[#This Row],[Max_num_drones]:[Max_num_drones]]=3,Table2[[#This Row],[Gap]:[Gap]],"")</f>
        <v/>
      </c>
      <c r="C373" s="20" cm="1">
        <f t="array" ref="C373">IF(Table2[[#This Row],[Max_num_drones]:[Max_num_drones]]=4,Table2[[#This Row],[Gap]:[Gap]],"")</f>
        <v>0</v>
      </c>
      <c r="D373" s="20" t="str" cm="1">
        <f t="array" ref="D373">IF(Table2[[#This Row],[Max_num_drones]:[Max_num_drones]]=5,Table2[[#This Row],[Gap]:[Gap]],"")</f>
        <v/>
      </c>
    </row>
    <row r="374" spans="1:4">
      <c r="A374" s="20" t="str" cm="1">
        <f t="array" ref="A374">IF(Table2[[#This Row],[Max_num_drones]:[Max_num_drones]]=2,Table2[[#This Row],[Gap]:[Gap]],"")</f>
        <v/>
      </c>
      <c r="B374" s="20" t="str" cm="1">
        <f t="array" ref="B374">IF(Table2[[#This Row],[Max_num_drones]:[Max_num_drones]]=3,Table2[[#This Row],[Gap]:[Gap]],"")</f>
        <v/>
      </c>
      <c r="C374" s="20" cm="1">
        <f t="array" ref="C374">IF(Table2[[#This Row],[Max_num_drones]:[Max_num_drones]]=4,Table2[[#This Row],[Gap]:[Gap]],"")</f>
        <v>55.044753447454497</v>
      </c>
      <c r="D374" s="20" t="str" cm="1">
        <f t="array" ref="D374">IF(Table2[[#This Row],[Max_num_drones]:[Max_num_drones]]=5,Table2[[#This Row],[Gap]:[Gap]],"")</f>
        <v/>
      </c>
    </row>
    <row r="375" spans="1:4">
      <c r="A375" s="20" t="str" cm="1">
        <f t="array" ref="A375">IF(Table2[[#This Row],[Max_num_drones]:[Max_num_drones]]=2,Table2[[#This Row],[Gap]:[Gap]],"")</f>
        <v/>
      </c>
      <c r="B375" s="20" t="str" cm="1">
        <f t="array" ref="B375">IF(Table2[[#This Row],[Max_num_drones]:[Max_num_drones]]=3,Table2[[#This Row],[Gap]:[Gap]],"")</f>
        <v/>
      </c>
      <c r="C375" s="20" cm="1">
        <f t="array" ref="C375">IF(Table2[[#This Row],[Max_num_drones]:[Max_num_drones]]=4,Table2[[#This Row],[Gap]:[Gap]],"")</f>
        <v>60.684084391148602</v>
      </c>
      <c r="D375" s="20" t="str" cm="1">
        <f t="array" ref="D375">IF(Table2[[#This Row],[Max_num_drones]:[Max_num_drones]]=5,Table2[[#This Row],[Gap]:[Gap]],"")</f>
        <v/>
      </c>
    </row>
    <row r="376" spans="1:4">
      <c r="A376" s="20" t="str" cm="1">
        <f t="array" ref="A376">IF(Table2[[#This Row],[Max_num_drones]:[Max_num_drones]]=2,Table2[[#This Row],[Gap]:[Gap]],"")</f>
        <v/>
      </c>
      <c r="B376" s="20" t="str" cm="1">
        <f t="array" ref="B376">IF(Table2[[#This Row],[Max_num_drones]:[Max_num_drones]]=3,Table2[[#This Row],[Gap]:[Gap]],"")</f>
        <v/>
      </c>
      <c r="C376" s="20" cm="1">
        <f t="array" ref="C376">IF(Table2[[#This Row],[Max_num_drones]:[Max_num_drones]]=4,Table2[[#This Row],[Gap]:[Gap]],"")</f>
        <v>52.033981974121701</v>
      </c>
      <c r="D376" s="20" t="str" cm="1">
        <f t="array" ref="D376">IF(Table2[[#This Row],[Max_num_drones]:[Max_num_drones]]=5,Table2[[#This Row],[Gap]:[Gap]],"")</f>
        <v/>
      </c>
    </row>
    <row r="377" spans="1:4">
      <c r="A377" s="20" t="str" cm="1">
        <f t="array" ref="A377">IF(Table2[[#This Row],[Max_num_drones]:[Max_num_drones]]=2,Table2[[#This Row],[Gap]:[Gap]],"")</f>
        <v/>
      </c>
      <c r="B377" s="20" t="str" cm="1">
        <f t="array" ref="B377">IF(Table2[[#This Row],[Max_num_drones]:[Max_num_drones]]=3,Table2[[#This Row],[Gap]:[Gap]],"")</f>
        <v/>
      </c>
      <c r="C377" s="20" t="str" cm="1">
        <f t="array" ref="C377">IF(Table2[[#This Row],[Max_num_drones]:[Max_num_drones]]=4,Table2[[#This Row],[Gap]:[Gap]],"")</f>
        <v/>
      </c>
      <c r="D377" s="20" cm="1">
        <f t="array" ref="D377">IF(Table2[[#This Row],[Max_num_drones]:[Max_num_drones]]=5,Table2[[#This Row],[Gap]:[Gap]],"")</f>
        <v>0</v>
      </c>
    </row>
    <row r="378" spans="1:4">
      <c r="A378" s="20" t="str" cm="1">
        <f t="array" ref="A378">IF(Table2[[#This Row],[Max_num_drones]:[Max_num_drones]]=2,Table2[[#This Row],[Gap]:[Gap]],"")</f>
        <v/>
      </c>
      <c r="B378" s="20" t="str" cm="1">
        <f t="array" ref="B378">IF(Table2[[#This Row],[Max_num_drones]:[Max_num_drones]]=3,Table2[[#This Row],[Gap]:[Gap]],"")</f>
        <v/>
      </c>
      <c r="C378" s="20" t="str" cm="1">
        <f t="array" ref="C378">IF(Table2[[#This Row],[Max_num_drones]:[Max_num_drones]]=4,Table2[[#This Row],[Gap]:[Gap]],"")</f>
        <v/>
      </c>
      <c r="D378" s="20" cm="1">
        <f t="array" ref="D378">IF(Table2[[#This Row],[Max_num_drones]:[Max_num_drones]]=5,Table2[[#This Row],[Gap]:[Gap]],"")</f>
        <v>1.5930935292593E-6</v>
      </c>
    </row>
    <row r="379" spans="1:4">
      <c r="A379" s="20" t="str" cm="1">
        <f t="array" ref="A379">IF(Table2[[#This Row],[Max_num_drones]:[Max_num_drones]]=2,Table2[[#This Row],[Gap]:[Gap]],"")</f>
        <v/>
      </c>
      <c r="B379" s="20" t="str" cm="1">
        <f t="array" ref="B379">IF(Table2[[#This Row],[Max_num_drones]:[Max_num_drones]]=3,Table2[[#This Row],[Gap]:[Gap]],"")</f>
        <v/>
      </c>
      <c r="C379" s="20" t="str" cm="1">
        <f t="array" ref="C379">IF(Table2[[#This Row],[Max_num_drones]:[Max_num_drones]]=4,Table2[[#This Row],[Gap]:[Gap]],"")</f>
        <v/>
      </c>
      <c r="D379" s="20" cm="1">
        <f t="array" ref="D379">IF(Table2[[#This Row],[Max_num_drones]:[Max_num_drones]]=5,Table2[[#This Row],[Gap]:[Gap]],"")</f>
        <v>0</v>
      </c>
    </row>
    <row r="380" spans="1:4">
      <c r="A380" s="20" t="str" cm="1">
        <f t="array" ref="A380">IF(Table2[[#This Row],[Max_num_drones]:[Max_num_drones]]=2,Table2[[#This Row],[Gap]:[Gap]],"")</f>
        <v/>
      </c>
      <c r="B380" s="20" t="str" cm="1">
        <f t="array" ref="B380">IF(Table2[[#This Row],[Max_num_drones]:[Max_num_drones]]=3,Table2[[#This Row],[Gap]:[Gap]],"")</f>
        <v/>
      </c>
      <c r="C380" s="20" t="str" cm="1">
        <f t="array" ref="C380">IF(Table2[[#This Row],[Max_num_drones]:[Max_num_drones]]=4,Table2[[#This Row],[Gap]:[Gap]],"")</f>
        <v/>
      </c>
      <c r="D380" s="20" cm="1">
        <f t="array" ref="D380">IF(Table2[[#This Row],[Max_num_drones]:[Max_num_drones]]=5,Table2[[#This Row],[Gap]:[Gap]],"")</f>
        <v>0</v>
      </c>
    </row>
    <row r="381" spans="1:4">
      <c r="A381" s="20" t="str" cm="1">
        <f t="array" ref="A381">IF(Table2[[#This Row],[Max_num_drones]:[Max_num_drones]]=2,Table2[[#This Row],[Gap]:[Gap]],"")</f>
        <v/>
      </c>
      <c r="B381" s="20" t="str" cm="1">
        <f t="array" ref="B381">IF(Table2[[#This Row],[Max_num_drones]:[Max_num_drones]]=3,Table2[[#This Row],[Gap]:[Gap]],"")</f>
        <v/>
      </c>
      <c r="C381" s="20" t="str" cm="1">
        <f t="array" ref="C381">IF(Table2[[#This Row],[Max_num_drones]:[Max_num_drones]]=4,Table2[[#This Row],[Gap]:[Gap]],"")</f>
        <v/>
      </c>
      <c r="D381" s="20" cm="1">
        <f t="array" ref="D381">IF(Table2[[#This Row],[Max_num_drones]:[Max_num_drones]]=5,Table2[[#This Row],[Gap]:[Gap]],"")</f>
        <v>0</v>
      </c>
    </row>
    <row r="382" spans="1:4">
      <c r="A382" s="20" cm="1">
        <f t="array" ref="A382">IF(Table2[[#This Row],[Max_num_drones]:[Max_num_drones]]=2,Table2[[#This Row],[Gap]:[Gap]],"")</f>
        <v>65.483675133852998</v>
      </c>
      <c r="B382" s="20" t="str" cm="1">
        <f t="array" ref="B382">IF(Table2[[#This Row],[Max_num_drones]:[Max_num_drones]]=3,Table2[[#This Row],[Gap]:[Gap]],"")</f>
        <v/>
      </c>
      <c r="C382" s="20" t="str" cm="1">
        <f t="array" ref="C382">IF(Table2[[#This Row],[Max_num_drones]:[Max_num_drones]]=4,Table2[[#This Row],[Gap]:[Gap]],"")</f>
        <v/>
      </c>
      <c r="D382" s="20" t="str" cm="1">
        <f t="array" ref="D382">IF(Table2[[#This Row],[Max_num_drones]:[Max_num_drones]]=5,Table2[[#This Row],[Gap]:[Gap]],"")</f>
        <v/>
      </c>
    </row>
    <row r="383" spans="1:4">
      <c r="A383" s="20" cm="1">
        <f t="array" ref="A383">IF(Table2[[#This Row],[Max_num_drones]:[Max_num_drones]]=2,Table2[[#This Row],[Gap]:[Gap]],"")</f>
        <v>45.099644067759002</v>
      </c>
      <c r="B383" s="20" t="str" cm="1">
        <f t="array" ref="B383">IF(Table2[[#This Row],[Max_num_drones]:[Max_num_drones]]=3,Table2[[#This Row],[Gap]:[Gap]],"")</f>
        <v/>
      </c>
      <c r="C383" s="20" t="str" cm="1">
        <f t="array" ref="C383">IF(Table2[[#This Row],[Max_num_drones]:[Max_num_drones]]=4,Table2[[#This Row],[Gap]:[Gap]],"")</f>
        <v/>
      </c>
      <c r="D383" s="20" t="str" cm="1">
        <f t="array" ref="D383">IF(Table2[[#This Row],[Max_num_drones]:[Max_num_drones]]=5,Table2[[#This Row],[Gap]:[Gap]],"")</f>
        <v/>
      </c>
    </row>
    <row r="384" spans="1:4">
      <c r="A384" s="20" cm="1">
        <f t="array" ref="A384">IF(Table2[[#This Row],[Max_num_drones]:[Max_num_drones]]=2,Table2[[#This Row],[Gap]:[Gap]],"")</f>
        <v>53.147032163991597</v>
      </c>
      <c r="B384" s="20" t="str" cm="1">
        <f t="array" ref="B384">IF(Table2[[#This Row],[Max_num_drones]:[Max_num_drones]]=3,Table2[[#This Row],[Gap]:[Gap]],"")</f>
        <v/>
      </c>
      <c r="C384" s="20" t="str" cm="1">
        <f t="array" ref="C384">IF(Table2[[#This Row],[Max_num_drones]:[Max_num_drones]]=4,Table2[[#This Row],[Gap]:[Gap]],"")</f>
        <v/>
      </c>
      <c r="D384" s="20" t="str" cm="1">
        <f t="array" ref="D384">IF(Table2[[#This Row],[Max_num_drones]:[Max_num_drones]]=5,Table2[[#This Row],[Gap]:[Gap]],"")</f>
        <v/>
      </c>
    </row>
    <row r="385" spans="1:4">
      <c r="A385" s="20" cm="1">
        <f t="array" ref="A385">IF(Table2[[#This Row],[Max_num_drones]:[Max_num_drones]]=2,Table2[[#This Row],[Gap]:[Gap]],"")</f>
        <v>69.604915478992993</v>
      </c>
      <c r="B385" s="20" t="str" cm="1">
        <f t="array" ref="B385">IF(Table2[[#This Row],[Max_num_drones]:[Max_num_drones]]=3,Table2[[#This Row],[Gap]:[Gap]],"")</f>
        <v/>
      </c>
      <c r="C385" s="20" t="str" cm="1">
        <f t="array" ref="C385">IF(Table2[[#This Row],[Max_num_drones]:[Max_num_drones]]=4,Table2[[#This Row],[Gap]:[Gap]],"")</f>
        <v/>
      </c>
      <c r="D385" s="20" t="str" cm="1">
        <f t="array" ref="D385">IF(Table2[[#This Row],[Max_num_drones]:[Max_num_drones]]=5,Table2[[#This Row],[Gap]:[Gap]],"")</f>
        <v/>
      </c>
    </row>
    <row r="386" spans="1:4">
      <c r="A386" s="20" cm="1">
        <f t="array" ref="A386">IF(Table2[[#This Row],[Max_num_drones]:[Max_num_drones]]=2,Table2[[#This Row],[Gap]:[Gap]],"")</f>
        <v>56.020541080382898</v>
      </c>
      <c r="B386" s="20" t="str" cm="1">
        <f t="array" ref="B386">IF(Table2[[#This Row],[Max_num_drones]:[Max_num_drones]]=3,Table2[[#This Row],[Gap]:[Gap]],"")</f>
        <v/>
      </c>
      <c r="C386" s="20" t="str" cm="1">
        <f t="array" ref="C386">IF(Table2[[#This Row],[Max_num_drones]:[Max_num_drones]]=4,Table2[[#This Row],[Gap]:[Gap]],"")</f>
        <v/>
      </c>
      <c r="D386" s="20" t="str" cm="1">
        <f t="array" ref="D386">IF(Table2[[#This Row],[Max_num_drones]:[Max_num_drones]]=5,Table2[[#This Row],[Gap]:[Gap]],"")</f>
        <v/>
      </c>
    </row>
    <row r="387" spans="1:4">
      <c r="A387" s="20" t="str" cm="1">
        <f t="array" ref="A387">IF(Table2[[#This Row],[Max_num_drones]:[Max_num_drones]]=2,Table2[[#This Row],[Gap]:[Gap]],"")</f>
        <v/>
      </c>
      <c r="B387" s="20" cm="1">
        <f t="array" ref="B387">IF(Table2[[#This Row],[Max_num_drones]:[Max_num_drones]]=3,Table2[[#This Row],[Gap]:[Gap]],"")</f>
        <v>34.730534805885803</v>
      </c>
      <c r="C387" s="20" t="str" cm="1">
        <f t="array" ref="C387">IF(Table2[[#This Row],[Max_num_drones]:[Max_num_drones]]=4,Table2[[#This Row],[Gap]:[Gap]],"")</f>
        <v/>
      </c>
      <c r="D387" s="20" t="str" cm="1">
        <f t="array" ref="D387">IF(Table2[[#This Row],[Max_num_drones]:[Max_num_drones]]=5,Table2[[#This Row],[Gap]:[Gap]],"")</f>
        <v/>
      </c>
    </row>
    <row r="388" spans="1:4">
      <c r="A388" s="20" t="str" cm="1">
        <f t="array" ref="A388">IF(Table2[[#This Row],[Max_num_drones]:[Max_num_drones]]=2,Table2[[#This Row],[Gap]:[Gap]],"")</f>
        <v/>
      </c>
      <c r="B388" s="20" cm="1">
        <f t="array" ref="B388">IF(Table2[[#This Row],[Max_num_drones]:[Max_num_drones]]=3,Table2[[#This Row],[Gap]:[Gap]],"")</f>
        <v>50.549027754694301</v>
      </c>
      <c r="C388" s="20" t="str" cm="1">
        <f t="array" ref="C388">IF(Table2[[#This Row],[Max_num_drones]:[Max_num_drones]]=4,Table2[[#This Row],[Gap]:[Gap]],"")</f>
        <v/>
      </c>
      <c r="D388" s="20" t="str" cm="1">
        <f t="array" ref="D388">IF(Table2[[#This Row],[Max_num_drones]:[Max_num_drones]]=5,Table2[[#This Row],[Gap]:[Gap]],"")</f>
        <v/>
      </c>
    </row>
    <row r="389" spans="1:4">
      <c r="A389" s="20" t="str" cm="1">
        <f t="array" ref="A389">IF(Table2[[#This Row],[Max_num_drones]:[Max_num_drones]]=2,Table2[[#This Row],[Gap]:[Gap]],"")</f>
        <v/>
      </c>
      <c r="B389" s="20" cm="1">
        <f t="array" ref="B389">IF(Table2[[#This Row],[Max_num_drones]:[Max_num_drones]]=3,Table2[[#This Row],[Gap]:[Gap]],"")</f>
        <v>46.683089683568198</v>
      </c>
      <c r="C389" s="20" t="str" cm="1">
        <f t="array" ref="C389">IF(Table2[[#This Row],[Max_num_drones]:[Max_num_drones]]=4,Table2[[#This Row],[Gap]:[Gap]],"")</f>
        <v/>
      </c>
      <c r="D389" s="20" t="str" cm="1">
        <f t="array" ref="D389">IF(Table2[[#This Row],[Max_num_drones]:[Max_num_drones]]=5,Table2[[#This Row],[Gap]:[Gap]],"")</f>
        <v/>
      </c>
    </row>
    <row r="390" spans="1:4">
      <c r="A390" s="20" t="str" cm="1">
        <f t="array" ref="A390">IF(Table2[[#This Row],[Max_num_drones]:[Max_num_drones]]=2,Table2[[#This Row],[Gap]:[Gap]],"")</f>
        <v/>
      </c>
      <c r="B390" s="20" cm="1">
        <f t="array" ref="B390">IF(Table2[[#This Row],[Max_num_drones]:[Max_num_drones]]=3,Table2[[#This Row],[Gap]:[Gap]],"")</f>
        <v>50.170821867963497</v>
      </c>
      <c r="C390" s="20" t="str" cm="1">
        <f t="array" ref="C390">IF(Table2[[#This Row],[Max_num_drones]:[Max_num_drones]]=4,Table2[[#This Row],[Gap]:[Gap]],"")</f>
        <v/>
      </c>
      <c r="D390" s="20" t="str" cm="1">
        <f t="array" ref="D390">IF(Table2[[#This Row],[Max_num_drones]:[Max_num_drones]]=5,Table2[[#This Row],[Gap]:[Gap]],"")</f>
        <v/>
      </c>
    </row>
    <row r="391" spans="1:4">
      <c r="A391" s="20" t="str" cm="1">
        <f t="array" ref="A391">IF(Table2[[#This Row],[Max_num_drones]:[Max_num_drones]]=2,Table2[[#This Row],[Gap]:[Gap]],"")</f>
        <v/>
      </c>
      <c r="B391" s="20" cm="1">
        <f t="array" ref="B391">IF(Table2[[#This Row],[Max_num_drones]:[Max_num_drones]]=3,Table2[[#This Row],[Gap]:[Gap]],"")</f>
        <v>48.941975809144502</v>
      </c>
      <c r="C391" s="20" t="str" cm="1">
        <f t="array" ref="C391">IF(Table2[[#This Row],[Max_num_drones]:[Max_num_drones]]=4,Table2[[#This Row],[Gap]:[Gap]],"")</f>
        <v/>
      </c>
      <c r="D391" s="20" t="str" cm="1">
        <f t="array" ref="D391">IF(Table2[[#This Row],[Max_num_drones]:[Max_num_drones]]=5,Table2[[#This Row],[Gap]:[Gap]],"")</f>
        <v/>
      </c>
    </row>
    <row r="392" spans="1:4">
      <c r="A392" s="20" t="str" cm="1">
        <f t="array" ref="A392">IF(Table2[[#This Row],[Max_num_drones]:[Max_num_drones]]=2,Table2[[#This Row],[Gap]:[Gap]],"")</f>
        <v/>
      </c>
      <c r="B392" s="20" t="str" cm="1">
        <f t="array" ref="B392">IF(Table2[[#This Row],[Max_num_drones]:[Max_num_drones]]=3,Table2[[#This Row],[Gap]:[Gap]],"")</f>
        <v/>
      </c>
      <c r="C392" s="20" cm="1">
        <f t="array" ref="C392">IF(Table2[[#This Row],[Max_num_drones]:[Max_num_drones]]=4,Table2[[#This Row],[Gap]:[Gap]],"")</f>
        <v>53.691090027112097</v>
      </c>
      <c r="D392" s="20" t="str" cm="1">
        <f t="array" ref="D392">IF(Table2[[#This Row],[Max_num_drones]:[Max_num_drones]]=5,Table2[[#This Row],[Gap]:[Gap]],"")</f>
        <v/>
      </c>
    </row>
    <row r="393" spans="1:4">
      <c r="A393" s="20" t="str" cm="1">
        <f t="array" ref="A393">IF(Table2[[#This Row],[Max_num_drones]:[Max_num_drones]]=2,Table2[[#This Row],[Gap]:[Gap]],"")</f>
        <v/>
      </c>
      <c r="B393" s="20" t="str" cm="1">
        <f t="array" ref="B393">IF(Table2[[#This Row],[Max_num_drones]:[Max_num_drones]]=3,Table2[[#This Row],[Gap]:[Gap]],"")</f>
        <v/>
      </c>
      <c r="C393" s="20" cm="1">
        <f t="array" ref="C393">IF(Table2[[#This Row],[Max_num_drones]:[Max_num_drones]]=4,Table2[[#This Row],[Gap]:[Gap]],"")</f>
        <v>0</v>
      </c>
      <c r="D393" s="20" t="str" cm="1">
        <f t="array" ref="D393">IF(Table2[[#This Row],[Max_num_drones]:[Max_num_drones]]=5,Table2[[#This Row],[Gap]:[Gap]],"")</f>
        <v/>
      </c>
    </row>
    <row r="394" spans="1:4">
      <c r="A394" s="20" t="str" cm="1">
        <f t="array" ref="A394">IF(Table2[[#This Row],[Max_num_drones]:[Max_num_drones]]=2,Table2[[#This Row],[Gap]:[Gap]],"")</f>
        <v/>
      </c>
      <c r="B394" s="20" t="str" cm="1">
        <f t="array" ref="B394">IF(Table2[[#This Row],[Max_num_drones]:[Max_num_drones]]=3,Table2[[#This Row],[Gap]:[Gap]],"")</f>
        <v/>
      </c>
      <c r="C394" s="20" cm="1">
        <f t="array" ref="C394">IF(Table2[[#This Row],[Max_num_drones]:[Max_num_drones]]=4,Table2[[#This Row],[Gap]:[Gap]],"")</f>
        <v>37.962825298150101</v>
      </c>
      <c r="D394" s="20" t="str" cm="1">
        <f t="array" ref="D394">IF(Table2[[#This Row],[Max_num_drones]:[Max_num_drones]]=5,Table2[[#This Row],[Gap]:[Gap]],"")</f>
        <v/>
      </c>
    </row>
    <row r="395" spans="1:4">
      <c r="A395" s="20" t="str" cm="1">
        <f t="array" ref="A395">IF(Table2[[#This Row],[Max_num_drones]:[Max_num_drones]]=2,Table2[[#This Row],[Gap]:[Gap]],"")</f>
        <v/>
      </c>
      <c r="B395" s="20" t="str" cm="1">
        <f t="array" ref="B395">IF(Table2[[#This Row],[Max_num_drones]:[Max_num_drones]]=3,Table2[[#This Row],[Gap]:[Gap]],"")</f>
        <v/>
      </c>
      <c r="C395" s="20" cm="1">
        <f t="array" ref="C395">IF(Table2[[#This Row],[Max_num_drones]:[Max_num_drones]]=4,Table2[[#This Row],[Gap]:[Gap]],"")</f>
        <v>54.778400128444297</v>
      </c>
      <c r="D395" s="20" t="str" cm="1">
        <f t="array" ref="D395">IF(Table2[[#This Row],[Max_num_drones]:[Max_num_drones]]=5,Table2[[#This Row],[Gap]:[Gap]],"")</f>
        <v/>
      </c>
    </row>
    <row r="396" spans="1:4">
      <c r="A396" s="20" t="str" cm="1">
        <f t="array" ref="A396">IF(Table2[[#This Row],[Max_num_drones]:[Max_num_drones]]=2,Table2[[#This Row],[Gap]:[Gap]],"")</f>
        <v/>
      </c>
      <c r="B396" s="20" t="str" cm="1">
        <f t="array" ref="B396">IF(Table2[[#This Row],[Max_num_drones]:[Max_num_drones]]=3,Table2[[#This Row],[Gap]:[Gap]],"")</f>
        <v/>
      </c>
      <c r="C396" s="20" cm="1">
        <f t="array" ref="C396">IF(Table2[[#This Row],[Max_num_drones]:[Max_num_drones]]=4,Table2[[#This Row],[Gap]:[Gap]],"")</f>
        <v>57.705171707425301</v>
      </c>
      <c r="D396" s="20" t="str" cm="1">
        <f t="array" ref="D396">IF(Table2[[#This Row],[Max_num_drones]:[Max_num_drones]]=5,Table2[[#This Row],[Gap]:[Gap]],"")</f>
        <v/>
      </c>
    </row>
    <row r="397" spans="1:4">
      <c r="A397" s="20" t="str" cm="1">
        <f t="array" ref="A397">IF(Table2[[#This Row],[Max_num_drones]:[Max_num_drones]]=2,Table2[[#This Row],[Gap]:[Gap]],"")</f>
        <v/>
      </c>
      <c r="B397" s="20" t="str" cm="1">
        <f t="array" ref="B397">IF(Table2[[#This Row],[Max_num_drones]:[Max_num_drones]]=3,Table2[[#This Row],[Gap]:[Gap]],"")</f>
        <v/>
      </c>
      <c r="C397" s="20" t="str" cm="1">
        <f t="array" ref="C397">IF(Table2[[#This Row],[Max_num_drones]:[Max_num_drones]]=4,Table2[[#This Row],[Gap]:[Gap]],"")</f>
        <v/>
      </c>
      <c r="D397" s="20" cm="1">
        <f t="array" ref="D397">IF(Table2[[#This Row],[Max_num_drones]:[Max_num_drones]]=5,Table2[[#This Row],[Gap]:[Gap]],"")</f>
        <v>0</v>
      </c>
    </row>
    <row r="398" spans="1:4">
      <c r="A398" s="20" t="str" cm="1">
        <f t="array" ref="A398">IF(Table2[[#This Row],[Max_num_drones]:[Max_num_drones]]=2,Table2[[#This Row],[Gap]:[Gap]],"")</f>
        <v/>
      </c>
      <c r="B398" s="20" t="str" cm="1">
        <f t="array" ref="B398">IF(Table2[[#This Row],[Max_num_drones]:[Max_num_drones]]=3,Table2[[#This Row],[Gap]:[Gap]],"")</f>
        <v/>
      </c>
      <c r="C398" s="20" t="str" cm="1">
        <f t="array" ref="C398">IF(Table2[[#This Row],[Max_num_drones]:[Max_num_drones]]=4,Table2[[#This Row],[Gap]:[Gap]],"")</f>
        <v/>
      </c>
      <c r="D398" s="20" cm="1">
        <f t="array" ref="D398">IF(Table2[[#This Row],[Max_num_drones]:[Max_num_drones]]=5,Table2[[#This Row],[Gap]:[Gap]],"")</f>
        <v>1.5930935292593E-6</v>
      </c>
    </row>
    <row r="399" spans="1:4">
      <c r="A399" s="20" t="str" cm="1">
        <f t="array" ref="A399">IF(Table2[[#This Row],[Max_num_drones]:[Max_num_drones]]=2,Table2[[#This Row],[Gap]:[Gap]],"")</f>
        <v/>
      </c>
      <c r="B399" s="20" t="str" cm="1">
        <f t="array" ref="B399">IF(Table2[[#This Row],[Max_num_drones]:[Max_num_drones]]=3,Table2[[#This Row],[Gap]:[Gap]],"")</f>
        <v/>
      </c>
      <c r="C399" s="20" t="str" cm="1">
        <f t="array" ref="C399">IF(Table2[[#This Row],[Max_num_drones]:[Max_num_drones]]=4,Table2[[#This Row],[Gap]:[Gap]],"")</f>
        <v/>
      </c>
      <c r="D399" s="20" cm="1">
        <f t="array" ref="D399">IF(Table2[[#This Row],[Max_num_drones]:[Max_num_drones]]=5,Table2[[#This Row],[Gap]:[Gap]],"")</f>
        <v>0</v>
      </c>
    </row>
    <row r="400" spans="1:4">
      <c r="A400" s="20" t="str" cm="1">
        <f t="array" ref="A400">IF(Table2[[#This Row],[Max_num_drones]:[Max_num_drones]]=2,Table2[[#This Row],[Gap]:[Gap]],"")</f>
        <v/>
      </c>
      <c r="B400" s="20" t="str" cm="1">
        <f t="array" ref="B400">IF(Table2[[#This Row],[Max_num_drones]:[Max_num_drones]]=3,Table2[[#This Row],[Gap]:[Gap]],"")</f>
        <v/>
      </c>
      <c r="C400" s="20" t="str" cm="1">
        <f t="array" ref="C400">IF(Table2[[#This Row],[Max_num_drones]:[Max_num_drones]]=4,Table2[[#This Row],[Gap]:[Gap]],"")</f>
        <v/>
      </c>
      <c r="D400" s="20" cm="1">
        <f t="array" ref="D400">IF(Table2[[#This Row],[Max_num_drones]:[Max_num_drones]]=5,Table2[[#This Row],[Gap]:[Gap]],"")</f>
        <v>0</v>
      </c>
    </row>
    <row r="401" spans="1:4">
      <c r="A401" s="20" t="str" cm="1">
        <f t="array" ref="A401">IF(Table2[[#This Row],[Max_num_drones]:[Max_num_drones]]=2,Table2[[#This Row],[Gap]:[Gap]],"")</f>
        <v/>
      </c>
      <c r="B401" s="20" t="str" cm="1">
        <f t="array" ref="B401">IF(Table2[[#This Row],[Max_num_drones]:[Max_num_drones]]=3,Table2[[#This Row],[Gap]:[Gap]],"")</f>
        <v/>
      </c>
      <c r="C401" s="20" t="str" cm="1">
        <f t="array" ref="C401">IF(Table2[[#This Row],[Max_num_drones]:[Max_num_drones]]=4,Table2[[#This Row],[Gap]:[Gap]],"")</f>
        <v/>
      </c>
      <c r="D401" s="20" cm="1">
        <f t="array" ref="D401">IF(Table2[[#This Row],[Max_num_drones]:[Max_num_drones]]=5,Table2[[#This Row],[Gap]:[Gap]],"")</f>
        <v>0</v>
      </c>
    </row>
    <row r="402" spans="1:4">
      <c r="A402" s="20" cm="1">
        <f t="array" ref="A402">IF(Table2[[#This Row],[Max_num_drones]:[Max_num_drones]]=2,Table2[[#This Row],[Gap]:[Gap]],"")</f>
        <v>73.444107006199403</v>
      </c>
      <c r="B402" s="20" t="str" cm="1">
        <f t="array" ref="B402">IF(Table2[[#This Row],[Max_num_drones]:[Max_num_drones]]=3,Table2[[#This Row],[Gap]:[Gap]],"")</f>
        <v/>
      </c>
      <c r="C402" s="20" t="str" cm="1">
        <f t="array" ref="C402">IF(Table2[[#This Row],[Max_num_drones]:[Max_num_drones]]=4,Table2[[#This Row],[Gap]:[Gap]],"")</f>
        <v/>
      </c>
      <c r="D402" s="20" t="str" cm="1">
        <f t="array" ref="D402">IF(Table2[[#This Row],[Max_num_drones]:[Max_num_drones]]=5,Table2[[#This Row],[Gap]:[Gap]],"")</f>
        <v/>
      </c>
    </row>
    <row r="403" spans="1:4">
      <c r="A403" s="20" cm="1">
        <f t="array" ref="A403">IF(Table2[[#This Row],[Max_num_drones]:[Max_num_drones]]=2,Table2[[#This Row],[Gap]:[Gap]],"")</f>
        <v>33.359874991815197</v>
      </c>
      <c r="B403" s="20" t="str" cm="1">
        <f t="array" ref="B403">IF(Table2[[#This Row],[Max_num_drones]:[Max_num_drones]]=3,Table2[[#This Row],[Gap]:[Gap]],"")</f>
        <v/>
      </c>
      <c r="C403" s="20" t="str" cm="1">
        <f t="array" ref="C403">IF(Table2[[#This Row],[Max_num_drones]:[Max_num_drones]]=4,Table2[[#This Row],[Gap]:[Gap]],"")</f>
        <v/>
      </c>
      <c r="D403" s="20" t="str" cm="1">
        <f t="array" ref="D403">IF(Table2[[#This Row],[Max_num_drones]:[Max_num_drones]]=5,Table2[[#This Row],[Gap]:[Gap]],"")</f>
        <v/>
      </c>
    </row>
    <row r="404" spans="1:4">
      <c r="A404" s="20" cm="1">
        <f t="array" ref="A404">IF(Table2[[#This Row],[Max_num_drones]:[Max_num_drones]]=2,Table2[[#This Row],[Gap]:[Gap]],"")</f>
        <v>64.974206787056403</v>
      </c>
      <c r="B404" s="20" t="str" cm="1">
        <f t="array" ref="B404">IF(Table2[[#This Row],[Max_num_drones]:[Max_num_drones]]=3,Table2[[#This Row],[Gap]:[Gap]],"")</f>
        <v/>
      </c>
      <c r="C404" s="20" t="str" cm="1">
        <f t="array" ref="C404">IF(Table2[[#This Row],[Max_num_drones]:[Max_num_drones]]=4,Table2[[#This Row],[Gap]:[Gap]],"")</f>
        <v/>
      </c>
      <c r="D404" s="20" t="str" cm="1">
        <f t="array" ref="D404">IF(Table2[[#This Row],[Max_num_drones]:[Max_num_drones]]=5,Table2[[#This Row],[Gap]:[Gap]],"")</f>
        <v/>
      </c>
    </row>
    <row r="405" spans="1:4">
      <c r="A405" s="20" cm="1">
        <f t="array" ref="A405">IF(Table2[[#This Row],[Max_num_drones]:[Max_num_drones]]=2,Table2[[#This Row],[Gap]:[Gap]],"")</f>
        <v>65.732317745219305</v>
      </c>
      <c r="B405" s="20" t="str" cm="1">
        <f t="array" ref="B405">IF(Table2[[#This Row],[Max_num_drones]:[Max_num_drones]]=3,Table2[[#This Row],[Gap]:[Gap]],"")</f>
        <v/>
      </c>
      <c r="C405" s="20" t="str" cm="1">
        <f t="array" ref="C405">IF(Table2[[#This Row],[Max_num_drones]:[Max_num_drones]]=4,Table2[[#This Row],[Gap]:[Gap]],"")</f>
        <v/>
      </c>
      <c r="D405" s="20" t="str" cm="1">
        <f t="array" ref="D405">IF(Table2[[#This Row],[Max_num_drones]:[Max_num_drones]]=5,Table2[[#This Row],[Gap]:[Gap]],"")</f>
        <v/>
      </c>
    </row>
    <row r="406" spans="1:4">
      <c r="A406" s="20" cm="1">
        <f t="array" ref="A406">IF(Table2[[#This Row],[Max_num_drones]:[Max_num_drones]]=2,Table2[[#This Row],[Gap]:[Gap]],"")</f>
        <v>47.359028104159997</v>
      </c>
      <c r="B406" s="20" t="str" cm="1">
        <f t="array" ref="B406">IF(Table2[[#This Row],[Max_num_drones]:[Max_num_drones]]=3,Table2[[#This Row],[Gap]:[Gap]],"")</f>
        <v/>
      </c>
      <c r="C406" s="20" t="str" cm="1">
        <f t="array" ref="C406">IF(Table2[[#This Row],[Max_num_drones]:[Max_num_drones]]=4,Table2[[#This Row],[Gap]:[Gap]],"")</f>
        <v/>
      </c>
      <c r="D406" s="20" t="str" cm="1">
        <f t="array" ref="D406">IF(Table2[[#This Row],[Max_num_drones]:[Max_num_drones]]=5,Table2[[#This Row],[Gap]:[Gap]],"")</f>
        <v/>
      </c>
    </row>
    <row r="407" spans="1:4">
      <c r="A407" s="20" t="str" cm="1">
        <f t="array" ref="A407">IF(Table2[[#This Row],[Max_num_drones]:[Max_num_drones]]=2,Table2[[#This Row],[Gap]:[Gap]],"")</f>
        <v/>
      </c>
      <c r="B407" s="20" cm="1">
        <f t="array" ref="B407">IF(Table2[[#This Row],[Max_num_drones]:[Max_num_drones]]=3,Table2[[#This Row],[Gap]:[Gap]],"")</f>
        <v>47.354478483142202</v>
      </c>
      <c r="C407" s="20" t="str" cm="1">
        <f t="array" ref="C407">IF(Table2[[#This Row],[Max_num_drones]:[Max_num_drones]]=4,Table2[[#This Row],[Gap]:[Gap]],"")</f>
        <v/>
      </c>
      <c r="D407" s="20" t="str" cm="1">
        <f t="array" ref="D407">IF(Table2[[#This Row],[Max_num_drones]:[Max_num_drones]]=5,Table2[[#This Row],[Gap]:[Gap]],"")</f>
        <v/>
      </c>
    </row>
    <row r="408" spans="1:4">
      <c r="A408" s="20" t="str" cm="1">
        <f t="array" ref="A408">IF(Table2[[#This Row],[Max_num_drones]:[Max_num_drones]]=2,Table2[[#This Row],[Gap]:[Gap]],"")</f>
        <v/>
      </c>
      <c r="B408" s="20" cm="1">
        <f t="array" ref="B408">IF(Table2[[#This Row],[Max_num_drones]:[Max_num_drones]]=3,Table2[[#This Row],[Gap]:[Gap]],"")</f>
        <v>57.166137815137503</v>
      </c>
      <c r="C408" s="20" t="str" cm="1">
        <f t="array" ref="C408">IF(Table2[[#This Row],[Max_num_drones]:[Max_num_drones]]=4,Table2[[#This Row],[Gap]:[Gap]],"")</f>
        <v/>
      </c>
      <c r="D408" s="20" t="str" cm="1">
        <f t="array" ref="D408">IF(Table2[[#This Row],[Max_num_drones]:[Max_num_drones]]=5,Table2[[#This Row],[Gap]:[Gap]],"")</f>
        <v/>
      </c>
    </row>
    <row r="409" spans="1:4">
      <c r="A409" s="20" t="str" cm="1">
        <f t="array" ref="A409">IF(Table2[[#This Row],[Max_num_drones]:[Max_num_drones]]=2,Table2[[#This Row],[Gap]:[Gap]],"")</f>
        <v/>
      </c>
      <c r="B409" s="20" cm="1">
        <f t="array" ref="B409">IF(Table2[[#This Row],[Max_num_drones]:[Max_num_drones]]=3,Table2[[#This Row],[Gap]:[Gap]],"")</f>
        <v>26.229079117924201</v>
      </c>
      <c r="C409" s="20" t="str" cm="1">
        <f t="array" ref="C409">IF(Table2[[#This Row],[Max_num_drones]:[Max_num_drones]]=4,Table2[[#This Row],[Gap]:[Gap]],"")</f>
        <v/>
      </c>
      <c r="D409" s="20" t="str" cm="1">
        <f t="array" ref="D409">IF(Table2[[#This Row],[Max_num_drones]:[Max_num_drones]]=5,Table2[[#This Row],[Gap]:[Gap]],"")</f>
        <v/>
      </c>
    </row>
    <row r="410" spans="1:4">
      <c r="A410" s="20" t="str" cm="1">
        <f t="array" ref="A410">IF(Table2[[#This Row],[Max_num_drones]:[Max_num_drones]]=2,Table2[[#This Row],[Gap]:[Gap]],"")</f>
        <v/>
      </c>
      <c r="B410" s="20" cm="1">
        <f t="array" ref="B410">IF(Table2[[#This Row],[Max_num_drones]:[Max_num_drones]]=3,Table2[[#This Row],[Gap]:[Gap]],"")</f>
        <v>30.858534271186699</v>
      </c>
      <c r="C410" s="20" t="str" cm="1">
        <f t="array" ref="C410">IF(Table2[[#This Row],[Max_num_drones]:[Max_num_drones]]=4,Table2[[#This Row],[Gap]:[Gap]],"")</f>
        <v/>
      </c>
      <c r="D410" s="20" t="str" cm="1">
        <f t="array" ref="D410">IF(Table2[[#This Row],[Max_num_drones]:[Max_num_drones]]=5,Table2[[#This Row],[Gap]:[Gap]],"")</f>
        <v/>
      </c>
    </row>
    <row r="411" spans="1:4">
      <c r="A411" s="20" t="str" cm="1">
        <f t="array" ref="A411">IF(Table2[[#This Row],[Max_num_drones]:[Max_num_drones]]=2,Table2[[#This Row],[Gap]:[Gap]],"")</f>
        <v/>
      </c>
      <c r="B411" s="20" cm="1">
        <f t="array" ref="B411">IF(Table2[[#This Row],[Max_num_drones]:[Max_num_drones]]=3,Table2[[#This Row],[Gap]:[Gap]],"")</f>
        <v>45.777633978601997</v>
      </c>
      <c r="C411" s="20" t="str" cm="1">
        <f t="array" ref="C411">IF(Table2[[#This Row],[Max_num_drones]:[Max_num_drones]]=4,Table2[[#This Row],[Gap]:[Gap]],"")</f>
        <v/>
      </c>
      <c r="D411" s="20" t="str" cm="1">
        <f t="array" ref="D411">IF(Table2[[#This Row],[Max_num_drones]:[Max_num_drones]]=5,Table2[[#This Row],[Gap]:[Gap]],"")</f>
        <v/>
      </c>
    </row>
    <row r="412" spans="1:4">
      <c r="A412" s="20" t="str" cm="1">
        <f t="array" ref="A412">IF(Table2[[#This Row],[Max_num_drones]:[Max_num_drones]]=2,Table2[[#This Row],[Gap]:[Gap]],"")</f>
        <v/>
      </c>
      <c r="B412" s="20" t="str" cm="1">
        <f t="array" ref="B412">IF(Table2[[#This Row],[Max_num_drones]:[Max_num_drones]]=3,Table2[[#This Row],[Gap]:[Gap]],"")</f>
        <v/>
      </c>
      <c r="C412" s="20" cm="1">
        <f t="array" ref="C412">IF(Table2[[#This Row],[Max_num_drones]:[Max_num_drones]]=4,Table2[[#This Row],[Gap]:[Gap]],"")</f>
        <v>49.772229083725001</v>
      </c>
      <c r="D412" s="20" t="str" cm="1">
        <f t="array" ref="D412">IF(Table2[[#This Row],[Max_num_drones]:[Max_num_drones]]=5,Table2[[#This Row],[Gap]:[Gap]],"")</f>
        <v/>
      </c>
    </row>
    <row r="413" spans="1:4">
      <c r="A413" s="20" t="str" cm="1">
        <f t="array" ref="A413">IF(Table2[[#This Row],[Max_num_drones]:[Max_num_drones]]=2,Table2[[#This Row],[Gap]:[Gap]],"")</f>
        <v/>
      </c>
      <c r="B413" s="20" t="str" cm="1">
        <f t="array" ref="B413">IF(Table2[[#This Row],[Max_num_drones]:[Max_num_drones]]=3,Table2[[#This Row],[Gap]:[Gap]],"")</f>
        <v/>
      </c>
      <c r="C413" s="20" cm="1">
        <f t="array" ref="C413">IF(Table2[[#This Row],[Max_num_drones]:[Max_num_drones]]=4,Table2[[#This Row],[Gap]:[Gap]],"")</f>
        <v>0</v>
      </c>
      <c r="D413" s="20" t="str" cm="1">
        <f t="array" ref="D413">IF(Table2[[#This Row],[Max_num_drones]:[Max_num_drones]]=5,Table2[[#This Row],[Gap]:[Gap]],"")</f>
        <v/>
      </c>
    </row>
    <row r="414" spans="1:4">
      <c r="A414" s="20" t="str" cm="1">
        <f t="array" ref="A414">IF(Table2[[#This Row],[Max_num_drones]:[Max_num_drones]]=2,Table2[[#This Row],[Gap]:[Gap]],"")</f>
        <v/>
      </c>
      <c r="B414" s="20" t="str" cm="1">
        <f t="array" ref="B414">IF(Table2[[#This Row],[Max_num_drones]:[Max_num_drones]]=3,Table2[[#This Row],[Gap]:[Gap]],"")</f>
        <v/>
      </c>
      <c r="C414" s="20" cm="1">
        <f t="array" ref="C414">IF(Table2[[#This Row],[Max_num_drones]:[Max_num_drones]]=4,Table2[[#This Row],[Gap]:[Gap]],"")</f>
        <v>41.350119641644199</v>
      </c>
      <c r="D414" s="20" t="str" cm="1">
        <f t="array" ref="D414">IF(Table2[[#This Row],[Max_num_drones]:[Max_num_drones]]=5,Table2[[#This Row],[Gap]:[Gap]],"")</f>
        <v/>
      </c>
    </row>
    <row r="415" spans="1:4">
      <c r="A415" s="20" t="str" cm="1">
        <f t="array" ref="A415">IF(Table2[[#This Row],[Max_num_drones]:[Max_num_drones]]=2,Table2[[#This Row],[Gap]:[Gap]],"")</f>
        <v/>
      </c>
      <c r="B415" s="20" t="str" cm="1">
        <f t="array" ref="B415">IF(Table2[[#This Row],[Max_num_drones]:[Max_num_drones]]=3,Table2[[#This Row],[Gap]:[Gap]],"")</f>
        <v/>
      </c>
      <c r="C415" s="20" cm="1">
        <f t="array" ref="C415">IF(Table2[[#This Row],[Max_num_drones]:[Max_num_drones]]=4,Table2[[#This Row],[Gap]:[Gap]],"")</f>
        <v>42.449330639703099</v>
      </c>
      <c r="D415" s="20" t="str" cm="1">
        <f t="array" ref="D415">IF(Table2[[#This Row],[Max_num_drones]:[Max_num_drones]]=5,Table2[[#This Row],[Gap]:[Gap]],"")</f>
        <v/>
      </c>
    </row>
    <row r="416" spans="1:4">
      <c r="A416" s="20" t="str" cm="1">
        <f t="array" ref="A416">IF(Table2[[#This Row],[Max_num_drones]:[Max_num_drones]]=2,Table2[[#This Row],[Gap]:[Gap]],"")</f>
        <v/>
      </c>
      <c r="B416" s="20" t="str" cm="1">
        <f t="array" ref="B416">IF(Table2[[#This Row],[Max_num_drones]:[Max_num_drones]]=3,Table2[[#This Row],[Gap]:[Gap]],"")</f>
        <v/>
      </c>
      <c r="C416" s="20" cm="1">
        <f t="array" ref="C416">IF(Table2[[#This Row],[Max_num_drones]:[Max_num_drones]]=4,Table2[[#This Row],[Gap]:[Gap]],"")</f>
        <v>39.2373330490854</v>
      </c>
      <c r="D416" s="20" t="str" cm="1">
        <f t="array" ref="D416">IF(Table2[[#This Row],[Max_num_drones]:[Max_num_drones]]=5,Table2[[#This Row],[Gap]:[Gap]],"")</f>
        <v/>
      </c>
    </row>
    <row r="417" spans="1:4">
      <c r="A417" s="20" t="str" cm="1">
        <f t="array" ref="A417">IF(Table2[[#This Row],[Max_num_drones]:[Max_num_drones]]=2,Table2[[#This Row],[Gap]:[Gap]],"")</f>
        <v/>
      </c>
      <c r="B417" s="20" t="str" cm="1">
        <f t="array" ref="B417">IF(Table2[[#This Row],[Max_num_drones]:[Max_num_drones]]=3,Table2[[#This Row],[Gap]:[Gap]],"")</f>
        <v/>
      </c>
      <c r="C417" s="20" t="str" cm="1">
        <f t="array" ref="C417">IF(Table2[[#This Row],[Max_num_drones]:[Max_num_drones]]=4,Table2[[#This Row],[Gap]:[Gap]],"")</f>
        <v/>
      </c>
      <c r="D417" s="20" cm="1">
        <f t="array" ref="D417">IF(Table2[[#This Row],[Max_num_drones]:[Max_num_drones]]=5,Table2[[#This Row],[Gap]:[Gap]],"")</f>
        <v>0</v>
      </c>
    </row>
    <row r="418" spans="1:4">
      <c r="A418" s="20" t="str" cm="1">
        <f t="array" ref="A418">IF(Table2[[#This Row],[Max_num_drones]:[Max_num_drones]]=2,Table2[[#This Row],[Gap]:[Gap]],"")</f>
        <v/>
      </c>
      <c r="B418" s="20" t="str" cm="1">
        <f t="array" ref="B418">IF(Table2[[#This Row],[Max_num_drones]:[Max_num_drones]]=3,Table2[[#This Row],[Gap]:[Gap]],"")</f>
        <v/>
      </c>
      <c r="C418" s="20" t="str" cm="1">
        <f t="array" ref="C418">IF(Table2[[#This Row],[Max_num_drones]:[Max_num_drones]]=4,Table2[[#This Row],[Gap]:[Gap]],"")</f>
        <v/>
      </c>
      <c r="D418" s="20" cm="1">
        <f t="array" ref="D418">IF(Table2[[#This Row],[Max_num_drones]:[Max_num_drones]]=5,Table2[[#This Row],[Gap]:[Gap]],"")</f>
        <v>1.5930935292593E-6</v>
      </c>
    </row>
    <row r="419" spans="1:4">
      <c r="A419" s="20" t="str" cm="1">
        <f t="array" ref="A419">IF(Table2[[#This Row],[Max_num_drones]:[Max_num_drones]]=2,Table2[[#This Row],[Gap]:[Gap]],"")</f>
        <v/>
      </c>
      <c r="B419" s="20" t="str" cm="1">
        <f t="array" ref="B419">IF(Table2[[#This Row],[Max_num_drones]:[Max_num_drones]]=3,Table2[[#This Row],[Gap]:[Gap]],"")</f>
        <v/>
      </c>
      <c r="C419" s="20" t="str" cm="1">
        <f t="array" ref="C419">IF(Table2[[#This Row],[Max_num_drones]:[Max_num_drones]]=4,Table2[[#This Row],[Gap]:[Gap]],"")</f>
        <v/>
      </c>
      <c r="D419" s="20" cm="1">
        <f t="array" ref="D419">IF(Table2[[#This Row],[Max_num_drones]:[Max_num_drones]]=5,Table2[[#This Row],[Gap]:[Gap]],"")</f>
        <v>0</v>
      </c>
    </row>
    <row r="420" spans="1:4">
      <c r="A420" s="20" t="str" cm="1">
        <f t="array" ref="A420">IF(Table2[[#This Row],[Max_num_drones]:[Max_num_drones]]=2,Table2[[#This Row],[Gap]:[Gap]],"")</f>
        <v/>
      </c>
      <c r="B420" s="20" t="str" cm="1">
        <f t="array" ref="B420">IF(Table2[[#This Row],[Max_num_drones]:[Max_num_drones]]=3,Table2[[#This Row],[Gap]:[Gap]],"")</f>
        <v/>
      </c>
      <c r="C420" s="20" t="str" cm="1">
        <f t="array" ref="C420">IF(Table2[[#This Row],[Max_num_drones]:[Max_num_drones]]=4,Table2[[#This Row],[Gap]:[Gap]],"")</f>
        <v/>
      </c>
      <c r="D420" s="20" cm="1">
        <f t="array" ref="D420">IF(Table2[[#This Row],[Max_num_drones]:[Max_num_drones]]=5,Table2[[#This Row],[Gap]:[Gap]],"")</f>
        <v>0</v>
      </c>
    </row>
    <row r="421" spans="1:4">
      <c r="A421" s="20" t="str" cm="1">
        <f t="array" ref="A421">IF(Table2[[#This Row],[Max_num_drones]:[Max_num_drones]]=2,Table2[[#This Row],[Gap]:[Gap]],"")</f>
        <v/>
      </c>
      <c r="B421" s="20" t="str" cm="1">
        <f t="array" ref="B421">IF(Table2[[#This Row],[Max_num_drones]:[Max_num_drones]]=3,Table2[[#This Row],[Gap]:[Gap]],"")</f>
        <v/>
      </c>
      <c r="C421" s="20" t="str" cm="1">
        <f t="array" ref="C421">IF(Table2[[#This Row],[Max_num_drones]:[Max_num_drones]]=4,Table2[[#This Row],[Gap]:[Gap]],"")</f>
        <v/>
      </c>
      <c r="D421" s="20" cm="1">
        <f t="array" ref="D421">IF(Table2[[#This Row],[Max_num_drones]:[Max_num_drones]]=5,Table2[[#This Row],[Gap]:[Gap]],"")</f>
        <v>0</v>
      </c>
    </row>
    <row r="422" spans="1:4">
      <c r="A422" s="20" cm="1">
        <f t="array" ref="A422">IF(Table2[[#This Row],[Max_num_drones]:[Max_num_drones]]=2,Table2[[#This Row],[Gap]:[Gap]],"")</f>
        <v>54.318970278317202</v>
      </c>
      <c r="B422" s="20" t="str" cm="1">
        <f t="array" ref="B422">IF(Table2[[#This Row],[Max_num_drones]:[Max_num_drones]]=3,Table2[[#This Row],[Gap]:[Gap]],"")</f>
        <v/>
      </c>
      <c r="C422" s="20" t="str" cm="1">
        <f t="array" ref="C422">IF(Table2[[#This Row],[Max_num_drones]:[Max_num_drones]]=4,Table2[[#This Row],[Gap]:[Gap]],"")</f>
        <v/>
      </c>
      <c r="D422" s="20" t="str" cm="1">
        <f t="array" ref="D422">IF(Table2[[#This Row],[Max_num_drones]:[Max_num_drones]]=5,Table2[[#This Row],[Gap]:[Gap]],"")</f>
        <v/>
      </c>
    </row>
    <row r="423" spans="1:4">
      <c r="A423" s="20" cm="1">
        <f t="array" ref="A423">IF(Table2[[#This Row],[Max_num_drones]:[Max_num_drones]]=2,Table2[[#This Row],[Gap]:[Gap]],"")</f>
        <v>0</v>
      </c>
      <c r="B423" s="20" t="str" cm="1">
        <f t="array" ref="B423">IF(Table2[[#This Row],[Max_num_drones]:[Max_num_drones]]=3,Table2[[#This Row],[Gap]:[Gap]],"")</f>
        <v/>
      </c>
      <c r="C423" s="20" t="str" cm="1">
        <f t="array" ref="C423">IF(Table2[[#This Row],[Max_num_drones]:[Max_num_drones]]=4,Table2[[#This Row],[Gap]:[Gap]],"")</f>
        <v/>
      </c>
      <c r="D423" s="20" t="str" cm="1">
        <f t="array" ref="D423">IF(Table2[[#This Row],[Max_num_drones]:[Max_num_drones]]=5,Table2[[#This Row],[Gap]:[Gap]],"")</f>
        <v/>
      </c>
    </row>
    <row r="424" spans="1:4">
      <c r="A424" s="20" cm="1">
        <f t="array" ref="A424">IF(Table2[[#This Row],[Max_num_drones]:[Max_num_drones]]=2,Table2[[#This Row],[Gap]:[Gap]],"")</f>
        <v>50.749393906278399</v>
      </c>
      <c r="B424" s="20" t="str" cm="1">
        <f t="array" ref="B424">IF(Table2[[#This Row],[Max_num_drones]:[Max_num_drones]]=3,Table2[[#This Row],[Gap]:[Gap]],"")</f>
        <v/>
      </c>
      <c r="C424" s="20" t="str" cm="1">
        <f t="array" ref="C424">IF(Table2[[#This Row],[Max_num_drones]:[Max_num_drones]]=4,Table2[[#This Row],[Gap]:[Gap]],"")</f>
        <v/>
      </c>
      <c r="D424" s="20" t="str" cm="1">
        <f t="array" ref="D424">IF(Table2[[#This Row],[Max_num_drones]:[Max_num_drones]]=5,Table2[[#This Row],[Gap]:[Gap]],"")</f>
        <v/>
      </c>
    </row>
    <row r="425" spans="1:4">
      <c r="A425" s="20" cm="1">
        <f t="array" ref="A425">IF(Table2[[#This Row],[Max_num_drones]:[Max_num_drones]]=2,Table2[[#This Row],[Gap]:[Gap]],"")</f>
        <v>67.408649941368296</v>
      </c>
      <c r="B425" s="20" t="str" cm="1">
        <f t="array" ref="B425">IF(Table2[[#This Row],[Max_num_drones]:[Max_num_drones]]=3,Table2[[#This Row],[Gap]:[Gap]],"")</f>
        <v/>
      </c>
      <c r="C425" s="20" t="str" cm="1">
        <f t="array" ref="C425">IF(Table2[[#This Row],[Max_num_drones]:[Max_num_drones]]=4,Table2[[#This Row],[Gap]:[Gap]],"")</f>
        <v/>
      </c>
      <c r="D425" s="20" t="str" cm="1">
        <f t="array" ref="D425">IF(Table2[[#This Row],[Max_num_drones]:[Max_num_drones]]=5,Table2[[#This Row],[Gap]:[Gap]],"")</f>
        <v/>
      </c>
    </row>
    <row r="426" spans="1:4">
      <c r="A426" s="20" cm="1">
        <f t="array" ref="A426">IF(Table2[[#This Row],[Max_num_drones]:[Max_num_drones]]=2,Table2[[#This Row],[Gap]:[Gap]],"")</f>
        <v>54.450370697896098</v>
      </c>
      <c r="B426" s="20" t="str" cm="1">
        <f t="array" ref="B426">IF(Table2[[#This Row],[Max_num_drones]:[Max_num_drones]]=3,Table2[[#This Row],[Gap]:[Gap]],"")</f>
        <v/>
      </c>
      <c r="C426" s="20" t="str" cm="1">
        <f t="array" ref="C426">IF(Table2[[#This Row],[Max_num_drones]:[Max_num_drones]]=4,Table2[[#This Row],[Gap]:[Gap]],"")</f>
        <v/>
      </c>
      <c r="D426" s="20" t="str" cm="1">
        <f t="array" ref="D426">IF(Table2[[#This Row],[Max_num_drones]:[Max_num_drones]]=5,Table2[[#This Row],[Gap]:[Gap]],"")</f>
        <v/>
      </c>
    </row>
    <row r="427" spans="1:4">
      <c r="A427" s="20" t="str" cm="1">
        <f t="array" ref="A427">IF(Table2[[#This Row],[Max_num_drones]:[Max_num_drones]]=2,Table2[[#This Row],[Gap]:[Gap]],"")</f>
        <v/>
      </c>
      <c r="B427" s="20" cm="1">
        <f t="array" ref="B427">IF(Table2[[#This Row],[Max_num_drones]:[Max_num_drones]]=3,Table2[[#This Row],[Gap]:[Gap]],"")</f>
        <v>28.9760761272289</v>
      </c>
      <c r="C427" s="20" t="str" cm="1">
        <f t="array" ref="C427">IF(Table2[[#This Row],[Max_num_drones]:[Max_num_drones]]=4,Table2[[#This Row],[Gap]:[Gap]],"")</f>
        <v/>
      </c>
      <c r="D427" s="20" t="str" cm="1">
        <f t="array" ref="D427">IF(Table2[[#This Row],[Max_num_drones]:[Max_num_drones]]=5,Table2[[#This Row],[Gap]:[Gap]],"")</f>
        <v/>
      </c>
    </row>
    <row r="428" spans="1:4">
      <c r="A428" s="20" t="str" cm="1">
        <f t="array" ref="A428">IF(Table2[[#This Row],[Max_num_drones]:[Max_num_drones]]=2,Table2[[#This Row],[Gap]:[Gap]],"")</f>
        <v/>
      </c>
      <c r="B428" s="20" cm="1">
        <f t="array" ref="B428">IF(Table2[[#This Row],[Max_num_drones]:[Max_num_drones]]=3,Table2[[#This Row],[Gap]:[Gap]],"")</f>
        <v>45.426081171424698</v>
      </c>
      <c r="C428" s="20" t="str" cm="1">
        <f t="array" ref="C428">IF(Table2[[#This Row],[Max_num_drones]:[Max_num_drones]]=4,Table2[[#This Row],[Gap]:[Gap]],"")</f>
        <v/>
      </c>
      <c r="D428" s="20" t="str" cm="1">
        <f t="array" ref="D428">IF(Table2[[#This Row],[Max_num_drones]:[Max_num_drones]]=5,Table2[[#This Row],[Gap]:[Gap]],"")</f>
        <v/>
      </c>
    </row>
    <row r="429" spans="1:4">
      <c r="A429" s="20" t="str" cm="1">
        <f t="array" ref="A429">IF(Table2[[#This Row],[Max_num_drones]:[Max_num_drones]]=2,Table2[[#This Row],[Gap]:[Gap]],"")</f>
        <v/>
      </c>
      <c r="B429" s="20" cm="1">
        <f t="array" ref="B429">IF(Table2[[#This Row],[Max_num_drones]:[Max_num_drones]]=3,Table2[[#This Row],[Gap]:[Gap]],"")</f>
        <v>57.085567367780399</v>
      </c>
      <c r="C429" s="20" t="str" cm="1">
        <f t="array" ref="C429">IF(Table2[[#This Row],[Max_num_drones]:[Max_num_drones]]=4,Table2[[#This Row],[Gap]:[Gap]],"")</f>
        <v/>
      </c>
      <c r="D429" s="20" t="str" cm="1">
        <f t="array" ref="D429">IF(Table2[[#This Row],[Max_num_drones]:[Max_num_drones]]=5,Table2[[#This Row],[Gap]:[Gap]],"")</f>
        <v/>
      </c>
    </row>
    <row r="430" spans="1:4">
      <c r="A430" s="20" t="str" cm="1">
        <f t="array" ref="A430">IF(Table2[[#This Row],[Max_num_drones]:[Max_num_drones]]=2,Table2[[#This Row],[Gap]:[Gap]],"")</f>
        <v/>
      </c>
      <c r="B430" s="20" cm="1">
        <f t="array" ref="B430">IF(Table2[[#This Row],[Max_num_drones]:[Max_num_drones]]=3,Table2[[#This Row],[Gap]:[Gap]],"")</f>
        <v>41.9808596176835</v>
      </c>
      <c r="C430" s="20" t="str" cm="1">
        <f t="array" ref="C430">IF(Table2[[#This Row],[Max_num_drones]:[Max_num_drones]]=4,Table2[[#This Row],[Gap]:[Gap]],"")</f>
        <v/>
      </c>
      <c r="D430" s="20" t="str" cm="1">
        <f t="array" ref="D430">IF(Table2[[#This Row],[Max_num_drones]:[Max_num_drones]]=5,Table2[[#This Row],[Gap]:[Gap]],"")</f>
        <v/>
      </c>
    </row>
    <row r="431" spans="1:4">
      <c r="A431" s="20" t="str" cm="1">
        <f t="array" ref="A431">IF(Table2[[#This Row],[Max_num_drones]:[Max_num_drones]]=2,Table2[[#This Row],[Gap]:[Gap]],"")</f>
        <v/>
      </c>
      <c r="B431" s="20" cm="1">
        <f t="array" ref="B431">IF(Table2[[#This Row],[Max_num_drones]:[Max_num_drones]]=3,Table2[[#This Row],[Gap]:[Gap]],"")</f>
        <v>36.3433359505552</v>
      </c>
      <c r="C431" s="20" t="str" cm="1">
        <f t="array" ref="C431">IF(Table2[[#This Row],[Max_num_drones]:[Max_num_drones]]=4,Table2[[#This Row],[Gap]:[Gap]],"")</f>
        <v/>
      </c>
      <c r="D431" s="20" t="str" cm="1">
        <f t="array" ref="D431">IF(Table2[[#This Row],[Max_num_drones]:[Max_num_drones]]=5,Table2[[#This Row],[Gap]:[Gap]],"")</f>
        <v/>
      </c>
    </row>
    <row r="432" spans="1:4">
      <c r="A432" s="20" t="str" cm="1">
        <f t="array" ref="A432">IF(Table2[[#This Row],[Max_num_drones]:[Max_num_drones]]=2,Table2[[#This Row],[Gap]:[Gap]],"")</f>
        <v/>
      </c>
      <c r="B432" s="20" t="str" cm="1">
        <f t="array" ref="B432">IF(Table2[[#This Row],[Max_num_drones]:[Max_num_drones]]=3,Table2[[#This Row],[Gap]:[Gap]],"")</f>
        <v/>
      </c>
      <c r="C432" s="20" cm="1">
        <f t="array" ref="C432">IF(Table2[[#This Row],[Max_num_drones]:[Max_num_drones]]=4,Table2[[#This Row],[Gap]:[Gap]],"")</f>
        <v>60.523931805323699</v>
      </c>
      <c r="D432" s="20" t="str" cm="1">
        <f t="array" ref="D432">IF(Table2[[#This Row],[Max_num_drones]:[Max_num_drones]]=5,Table2[[#This Row],[Gap]:[Gap]],"")</f>
        <v/>
      </c>
    </row>
    <row r="433" spans="1:4">
      <c r="A433" s="20" t="str" cm="1">
        <f t="array" ref="A433">IF(Table2[[#This Row],[Max_num_drones]:[Max_num_drones]]=2,Table2[[#This Row],[Gap]:[Gap]],"")</f>
        <v/>
      </c>
      <c r="B433" s="20" t="str" cm="1">
        <f t="array" ref="B433">IF(Table2[[#This Row],[Max_num_drones]:[Max_num_drones]]=3,Table2[[#This Row],[Gap]:[Gap]],"")</f>
        <v/>
      </c>
      <c r="C433" s="20" cm="1">
        <f t="array" ref="C433">IF(Table2[[#This Row],[Max_num_drones]:[Max_num_drones]]=4,Table2[[#This Row],[Gap]:[Gap]],"")</f>
        <v>0</v>
      </c>
      <c r="D433" s="20" t="str" cm="1">
        <f t="array" ref="D433">IF(Table2[[#This Row],[Max_num_drones]:[Max_num_drones]]=5,Table2[[#This Row],[Gap]:[Gap]],"")</f>
        <v/>
      </c>
    </row>
    <row r="434" spans="1:4">
      <c r="A434" s="20" t="str" cm="1">
        <f t="array" ref="A434">IF(Table2[[#This Row],[Max_num_drones]:[Max_num_drones]]=2,Table2[[#This Row],[Gap]:[Gap]],"")</f>
        <v/>
      </c>
      <c r="B434" s="20" t="str" cm="1">
        <f t="array" ref="B434">IF(Table2[[#This Row],[Max_num_drones]:[Max_num_drones]]=3,Table2[[#This Row],[Gap]:[Gap]],"")</f>
        <v/>
      </c>
      <c r="C434" s="20" cm="1">
        <f t="array" ref="C434">IF(Table2[[#This Row],[Max_num_drones]:[Max_num_drones]]=4,Table2[[#This Row],[Gap]:[Gap]],"")</f>
        <v>57.343256715897098</v>
      </c>
      <c r="D434" s="20" t="str" cm="1">
        <f t="array" ref="D434">IF(Table2[[#This Row],[Max_num_drones]:[Max_num_drones]]=5,Table2[[#This Row],[Gap]:[Gap]],"")</f>
        <v/>
      </c>
    </row>
    <row r="435" spans="1:4">
      <c r="A435" s="20" t="str" cm="1">
        <f t="array" ref="A435">IF(Table2[[#This Row],[Max_num_drones]:[Max_num_drones]]=2,Table2[[#This Row],[Gap]:[Gap]],"")</f>
        <v/>
      </c>
      <c r="B435" s="20" t="str" cm="1">
        <f t="array" ref="B435">IF(Table2[[#This Row],[Max_num_drones]:[Max_num_drones]]=3,Table2[[#This Row],[Gap]:[Gap]],"")</f>
        <v/>
      </c>
      <c r="C435" s="20" cm="1">
        <f t="array" ref="C435">IF(Table2[[#This Row],[Max_num_drones]:[Max_num_drones]]=4,Table2[[#This Row],[Gap]:[Gap]],"")</f>
        <v>55.443209409812397</v>
      </c>
      <c r="D435" s="20" t="str" cm="1">
        <f t="array" ref="D435">IF(Table2[[#This Row],[Max_num_drones]:[Max_num_drones]]=5,Table2[[#This Row],[Gap]:[Gap]],"")</f>
        <v/>
      </c>
    </row>
    <row r="436" spans="1:4">
      <c r="A436" s="20" t="str" cm="1">
        <f t="array" ref="A436">IF(Table2[[#This Row],[Max_num_drones]:[Max_num_drones]]=2,Table2[[#This Row],[Gap]:[Gap]],"")</f>
        <v/>
      </c>
      <c r="B436" s="20" t="str" cm="1">
        <f t="array" ref="B436">IF(Table2[[#This Row],[Max_num_drones]:[Max_num_drones]]=3,Table2[[#This Row],[Gap]:[Gap]],"")</f>
        <v/>
      </c>
      <c r="C436" s="20" cm="1">
        <f t="array" ref="C436">IF(Table2[[#This Row],[Max_num_drones]:[Max_num_drones]]=4,Table2[[#This Row],[Gap]:[Gap]],"")</f>
        <v>46.164083492075903</v>
      </c>
      <c r="D436" s="20" t="str" cm="1">
        <f t="array" ref="D436">IF(Table2[[#This Row],[Max_num_drones]:[Max_num_drones]]=5,Table2[[#This Row],[Gap]:[Gap]],"")</f>
        <v/>
      </c>
    </row>
    <row r="437" spans="1:4">
      <c r="A437" s="20" t="str" cm="1">
        <f t="array" ref="A437">IF(Table2[[#This Row],[Max_num_drones]:[Max_num_drones]]=2,Table2[[#This Row],[Gap]:[Gap]],"")</f>
        <v/>
      </c>
      <c r="B437" s="20" t="str" cm="1">
        <f t="array" ref="B437">IF(Table2[[#This Row],[Max_num_drones]:[Max_num_drones]]=3,Table2[[#This Row],[Gap]:[Gap]],"")</f>
        <v/>
      </c>
      <c r="C437" s="20" t="str" cm="1">
        <f t="array" ref="C437">IF(Table2[[#This Row],[Max_num_drones]:[Max_num_drones]]=4,Table2[[#This Row],[Gap]:[Gap]],"")</f>
        <v/>
      </c>
      <c r="D437" s="20" cm="1">
        <f t="array" ref="D437">IF(Table2[[#This Row],[Max_num_drones]:[Max_num_drones]]=5,Table2[[#This Row],[Gap]:[Gap]],"")</f>
        <v>62.7948852089703</v>
      </c>
    </row>
    <row r="438" spans="1:4">
      <c r="A438" s="20" t="str" cm="1">
        <f t="array" ref="A438">IF(Table2[[#This Row],[Max_num_drones]:[Max_num_drones]]=2,Table2[[#This Row],[Gap]:[Gap]],"")</f>
        <v/>
      </c>
      <c r="B438" s="20" t="str" cm="1">
        <f t="array" ref="B438">IF(Table2[[#This Row],[Max_num_drones]:[Max_num_drones]]=3,Table2[[#This Row],[Gap]:[Gap]],"")</f>
        <v/>
      </c>
      <c r="C438" s="20" t="str" cm="1">
        <f t="array" ref="C438">IF(Table2[[#This Row],[Max_num_drones]:[Max_num_drones]]=4,Table2[[#This Row],[Gap]:[Gap]],"")</f>
        <v/>
      </c>
      <c r="D438" s="20" cm="1">
        <f t="array" ref="D438">IF(Table2[[#This Row],[Max_num_drones]:[Max_num_drones]]=5,Table2[[#This Row],[Gap]:[Gap]],"")</f>
        <v>0</v>
      </c>
    </row>
    <row r="439" spans="1:4">
      <c r="A439" s="20" t="str" cm="1">
        <f t="array" ref="A439">IF(Table2[[#This Row],[Max_num_drones]:[Max_num_drones]]=2,Table2[[#This Row],[Gap]:[Gap]],"")</f>
        <v/>
      </c>
      <c r="B439" s="20" t="str" cm="1">
        <f t="array" ref="B439">IF(Table2[[#This Row],[Max_num_drones]:[Max_num_drones]]=3,Table2[[#This Row],[Gap]:[Gap]],"")</f>
        <v/>
      </c>
      <c r="C439" s="20" t="str" cm="1">
        <f t="array" ref="C439">IF(Table2[[#This Row],[Max_num_drones]:[Max_num_drones]]=4,Table2[[#This Row],[Gap]:[Gap]],"")</f>
        <v/>
      </c>
      <c r="D439" s="20" cm="1">
        <f t="array" ref="D439">IF(Table2[[#This Row],[Max_num_drones]:[Max_num_drones]]=5,Table2[[#This Row],[Gap]:[Gap]],"")</f>
        <v>2.1740081880363901E-6</v>
      </c>
    </row>
    <row r="440" spans="1:4">
      <c r="A440" s="20" t="str" cm="1">
        <f t="array" ref="A440">IF(Table2[[#This Row],[Max_num_drones]:[Max_num_drones]]=2,Table2[[#This Row],[Gap]:[Gap]],"")</f>
        <v/>
      </c>
      <c r="B440" s="20" t="str" cm="1">
        <f t="array" ref="B440">IF(Table2[[#This Row],[Max_num_drones]:[Max_num_drones]]=3,Table2[[#This Row],[Gap]:[Gap]],"")</f>
        <v/>
      </c>
      <c r="C440" s="20" t="str" cm="1">
        <f t="array" ref="C440">IF(Table2[[#This Row],[Max_num_drones]:[Max_num_drones]]=4,Table2[[#This Row],[Gap]:[Gap]],"")</f>
        <v/>
      </c>
      <c r="D440" s="20" cm="1">
        <f t="array" ref="D440">IF(Table2[[#This Row],[Max_num_drones]:[Max_num_drones]]=5,Table2[[#This Row],[Gap]:[Gap]],"")</f>
        <v>61.436906432932602</v>
      </c>
    </row>
    <row r="441" spans="1:4">
      <c r="A441" s="20" t="str" cm="1">
        <f t="array" ref="A441">IF(Table2[[#This Row],[Max_num_drones]:[Max_num_drones]]=2,Table2[[#This Row],[Gap]:[Gap]],"")</f>
        <v/>
      </c>
      <c r="B441" s="20" t="str" cm="1">
        <f t="array" ref="B441">IF(Table2[[#This Row],[Max_num_drones]:[Max_num_drones]]=3,Table2[[#This Row],[Gap]:[Gap]],"")</f>
        <v/>
      </c>
      <c r="C441" s="20" t="str" cm="1">
        <f t="array" ref="C441">IF(Table2[[#This Row],[Max_num_drones]:[Max_num_drones]]=4,Table2[[#This Row],[Gap]:[Gap]],"")</f>
        <v/>
      </c>
      <c r="D441" s="20" cm="1">
        <f t="array" ref="D441">IF(Table2[[#This Row],[Max_num_drones]:[Max_num_drones]]=5,Table2[[#This Row],[Gap]:[Gap]],"")</f>
        <v>35.519763002018998</v>
      </c>
    </row>
    <row r="442" spans="1:4">
      <c r="A442" s="20" cm="1">
        <f t="array" ref="A442">IF(Table2[[#This Row],[Max_num_drones]:[Max_num_drones]]=2,Table2[[#This Row],[Gap]:[Gap]],"")</f>
        <v>46.113327273264197</v>
      </c>
      <c r="B442" s="20" t="str" cm="1">
        <f t="array" ref="B442">IF(Table2[[#This Row],[Max_num_drones]:[Max_num_drones]]=3,Table2[[#This Row],[Gap]:[Gap]],"")</f>
        <v/>
      </c>
      <c r="C442" s="20" t="str" cm="1">
        <f t="array" ref="C442">IF(Table2[[#This Row],[Max_num_drones]:[Max_num_drones]]=4,Table2[[#This Row],[Gap]:[Gap]],"")</f>
        <v/>
      </c>
      <c r="D442" s="20" t="str" cm="1">
        <f t="array" ref="D442">IF(Table2[[#This Row],[Max_num_drones]:[Max_num_drones]]=5,Table2[[#This Row],[Gap]:[Gap]],"")</f>
        <v/>
      </c>
    </row>
    <row r="443" spans="1:4">
      <c r="A443" s="20" cm="1">
        <f t="array" ref="A443">IF(Table2[[#This Row],[Max_num_drones]:[Max_num_drones]]=2,Table2[[#This Row],[Gap]:[Gap]],"")</f>
        <v>24.5566352065728</v>
      </c>
      <c r="B443" s="20" t="str" cm="1">
        <f t="array" ref="B443">IF(Table2[[#This Row],[Max_num_drones]:[Max_num_drones]]=3,Table2[[#This Row],[Gap]:[Gap]],"")</f>
        <v/>
      </c>
      <c r="C443" s="20" t="str" cm="1">
        <f t="array" ref="C443">IF(Table2[[#This Row],[Max_num_drones]:[Max_num_drones]]=4,Table2[[#This Row],[Gap]:[Gap]],"")</f>
        <v/>
      </c>
      <c r="D443" s="20" t="str" cm="1">
        <f t="array" ref="D443">IF(Table2[[#This Row],[Max_num_drones]:[Max_num_drones]]=5,Table2[[#This Row],[Gap]:[Gap]],"")</f>
        <v/>
      </c>
    </row>
    <row r="444" spans="1:4">
      <c r="A444" s="20" cm="1">
        <f t="array" ref="A444">IF(Table2[[#This Row],[Max_num_drones]:[Max_num_drones]]=2,Table2[[#This Row],[Gap]:[Gap]],"")</f>
        <v>60.489164245446503</v>
      </c>
      <c r="B444" s="20" t="str" cm="1">
        <f t="array" ref="B444">IF(Table2[[#This Row],[Max_num_drones]:[Max_num_drones]]=3,Table2[[#This Row],[Gap]:[Gap]],"")</f>
        <v/>
      </c>
      <c r="C444" s="20" t="str" cm="1">
        <f t="array" ref="C444">IF(Table2[[#This Row],[Max_num_drones]:[Max_num_drones]]=4,Table2[[#This Row],[Gap]:[Gap]],"")</f>
        <v/>
      </c>
      <c r="D444" s="20" t="str" cm="1">
        <f t="array" ref="D444">IF(Table2[[#This Row],[Max_num_drones]:[Max_num_drones]]=5,Table2[[#This Row],[Gap]:[Gap]],"")</f>
        <v/>
      </c>
    </row>
    <row r="445" spans="1:4">
      <c r="A445" s="20" cm="1">
        <f t="array" ref="A445">IF(Table2[[#This Row],[Max_num_drones]:[Max_num_drones]]=2,Table2[[#This Row],[Gap]:[Gap]],"")</f>
        <v>61.525285627922003</v>
      </c>
      <c r="B445" s="20" t="str" cm="1">
        <f t="array" ref="B445">IF(Table2[[#This Row],[Max_num_drones]:[Max_num_drones]]=3,Table2[[#This Row],[Gap]:[Gap]],"")</f>
        <v/>
      </c>
      <c r="C445" s="20" t="str" cm="1">
        <f t="array" ref="C445">IF(Table2[[#This Row],[Max_num_drones]:[Max_num_drones]]=4,Table2[[#This Row],[Gap]:[Gap]],"")</f>
        <v/>
      </c>
      <c r="D445" s="20" t="str" cm="1">
        <f t="array" ref="D445">IF(Table2[[#This Row],[Max_num_drones]:[Max_num_drones]]=5,Table2[[#This Row],[Gap]:[Gap]],"")</f>
        <v/>
      </c>
    </row>
    <row r="446" spans="1:4">
      <c r="A446" s="20" cm="1">
        <f t="array" ref="A446">IF(Table2[[#This Row],[Max_num_drones]:[Max_num_drones]]=2,Table2[[#This Row],[Gap]:[Gap]],"")</f>
        <v>59.625843417675803</v>
      </c>
      <c r="B446" s="20" t="str" cm="1">
        <f t="array" ref="B446">IF(Table2[[#This Row],[Max_num_drones]:[Max_num_drones]]=3,Table2[[#This Row],[Gap]:[Gap]],"")</f>
        <v/>
      </c>
      <c r="C446" s="20" t="str" cm="1">
        <f t="array" ref="C446">IF(Table2[[#This Row],[Max_num_drones]:[Max_num_drones]]=4,Table2[[#This Row],[Gap]:[Gap]],"")</f>
        <v/>
      </c>
      <c r="D446" s="20" t="str" cm="1">
        <f t="array" ref="D446">IF(Table2[[#This Row],[Max_num_drones]:[Max_num_drones]]=5,Table2[[#This Row],[Gap]:[Gap]],"")</f>
        <v/>
      </c>
    </row>
    <row r="447" spans="1:4">
      <c r="A447" s="20" t="str" cm="1">
        <f t="array" ref="A447">IF(Table2[[#This Row],[Max_num_drones]:[Max_num_drones]]=2,Table2[[#This Row],[Gap]:[Gap]],"")</f>
        <v/>
      </c>
      <c r="B447" s="20" cm="1">
        <f t="array" ref="B447">IF(Table2[[#This Row],[Max_num_drones]:[Max_num_drones]]=3,Table2[[#This Row],[Gap]:[Gap]],"")</f>
        <v>28.3582791096234</v>
      </c>
      <c r="C447" s="20" t="str" cm="1">
        <f t="array" ref="C447">IF(Table2[[#This Row],[Max_num_drones]:[Max_num_drones]]=4,Table2[[#This Row],[Gap]:[Gap]],"")</f>
        <v/>
      </c>
      <c r="D447" s="20" t="str" cm="1">
        <f t="array" ref="D447">IF(Table2[[#This Row],[Max_num_drones]:[Max_num_drones]]=5,Table2[[#This Row],[Gap]:[Gap]],"")</f>
        <v/>
      </c>
    </row>
    <row r="448" spans="1:4">
      <c r="A448" s="20" t="str" cm="1">
        <f t="array" ref="A448">IF(Table2[[#This Row],[Max_num_drones]:[Max_num_drones]]=2,Table2[[#This Row],[Gap]:[Gap]],"")</f>
        <v/>
      </c>
      <c r="B448" s="20" cm="1">
        <f t="array" ref="B448">IF(Table2[[#This Row],[Max_num_drones]:[Max_num_drones]]=3,Table2[[#This Row],[Gap]:[Gap]],"")</f>
        <v>37.657368114008101</v>
      </c>
      <c r="C448" s="20" t="str" cm="1">
        <f t="array" ref="C448">IF(Table2[[#This Row],[Max_num_drones]:[Max_num_drones]]=4,Table2[[#This Row],[Gap]:[Gap]],"")</f>
        <v/>
      </c>
      <c r="D448" s="20" t="str" cm="1">
        <f t="array" ref="D448">IF(Table2[[#This Row],[Max_num_drones]:[Max_num_drones]]=5,Table2[[#This Row],[Gap]:[Gap]],"")</f>
        <v/>
      </c>
    </row>
    <row r="449" spans="1:4">
      <c r="A449" s="20" t="str" cm="1">
        <f t="array" ref="A449">IF(Table2[[#This Row],[Max_num_drones]:[Max_num_drones]]=2,Table2[[#This Row],[Gap]:[Gap]],"")</f>
        <v/>
      </c>
      <c r="B449" s="20" cm="1">
        <f t="array" ref="B449">IF(Table2[[#This Row],[Max_num_drones]:[Max_num_drones]]=3,Table2[[#This Row],[Gap]:[Gap]],"")</f>
        <v>50.869517769626697</v>
      </c>
      <c r="C449" s="20" t="str" cm="1">
        <f t="array" ref="C449">IF(Table2[[#This Row],[Max_num_drones]:[Max_num_drones]]=4,Table2[[#This Row],[Gap]:[Gap]],"")</f>
        <v/>
      </c>
      <c r="D449" s="20" t="str" cm="1">
        <f t="array" ref="D449">IF(Table2[[#This Row],[Max_num_drones]:[Max_num_drones]]=5,Table2[[#This Row],[Gap]:[Gap]],"")</f>
        <v/>
      </c>
    </row>
    <row r="450" spans="1:4">
      <c r="A450" s="20" t="str" cm="1">
        <f t="array" ref="A450">IF(Table2[[#This Row],[Max_num_drones]:[Max_num_drones]]=2,Table2[[#This Row],[Gap]:[Gap]],"")</f>
        <v/>
      </c>
      <c r="B450" s="20" cm="1">
        <f t="array" ref="B450">IF(Table2[[#This Row],[Max_num_drones]:[Max_num_drones]]=3,Table2[[#This Row],[Gap]:[Gap]],"")</f>
        <v>37.600020940954501</v>
      </c>
      <c r="C450" s="20" t="str" cm="1">
        <f t="array" ref="C450">IF(Table2[[#This Row],[Max_num_drones]:[Max_num_drones]]=4,Table2[[#This Row],[Gap]:[Gap]],"")</f>
        <v/>
      </c>
      <c r="D450" s="20" t="str" cm="1">
        <f t="array" ref="D450">IF(Table2[[#This Row],[Max_num_drones]:[Max_num_drones]]=5,Table2[[#This Row],[Gap]:[Gap]],"")</f>
        <v/>
      </c>
    </row>
    <row r="451" spans="1:4">
      <c r="A451" s="20" t="str" cm="1">
        <f t="array" ref="A451">IF(Table2[[#This Row],[Max_num_drones]:[Max_num_drones]]=2,Table2[[#This Row],[Gap]:[Gap]],"")</f>
        <v/>
      </c>
      <c r="B451" s="20" cm="1">
        <f t="array" ref="B451">IF(Table2[[#This Row],[Max_num_drones]:[Max_num_drones]]=3,Table2[[#This Row],[Gap]:[Gap]],"")</f>
        <v>43.724474138832598</v>
      </c>
      <c r="C451" s="20" t="str" cm="1">
        <f t="array" ref="C451">IF(Table2[[#This Row],[Max_num_drones]:[Max_num_drones]]=4,Table2[[#This Row],[Gap]:[Gap]],"")</f>
        <v/>
      </c>
      <c r="D451" s="20" t="str" cm="1">
        <f t="array" ref="D451">IF(Table2[[#This Row],[Max_num_drones]:[Max_num_drones]]=5,Table2[[#This Row],[Gap]:[Gap]],"")</f>
        <v/>
      </c>
    </row>
    <row r="452" spans="1:4">
      <c r="A452" s="20" t="str" cm="1">
        <f t="array" ref="A452">IF(Table2[[#This Row],[Max_num_drones]:[Max_num_drones]]=2,Table2[[#This Row],[Gap]:[Gap]],"")</f>
        <v/>
      </c>
      <c r="B452" s="20" t="str" cm="1">
        <f t="array" ref="B452">IF(Table2[[#This Row],[Max_num_drones]:[Max_num_drones]]=3,Table2[[#This Row],[Gap]:[Gap]],"")</f>
        <v/>
      </c>
      <c r="C452" s="20" cm="1">
        <f t="array" ref="C452">IF(Table2[[#This Row],[Max_num_drones]:[Max_num_drones]]=4,Table2[[#This Row],[Gap]:[Gap]],"")</f>
        <v>61.655849843089399</v>
      </c>
      <c r="D452" s="20" t="str" cm="1">
        <f t="array" ref="D452">IF(Table2[[#This Row],[Max_num_drones]:[Max_num_drones]]=5,Table2[[#This Row],[Gap]:[Gap]],"")</f>
        <v/>
      </c>
    </row>
    <row r="453" spans="1:4">
      <c r="A453" s="20" t="str" cm="1">
        <f t="array" ref="A453">IF(Table2[[#This Row],[Max_num_drones]:[Max_num_drones]]=2,Table2[[#This Row],[Gap]:[Gap]],"")</f>
        <v/>
      </c>
      <c r="B453" s="20" t="str" cm="1">
        <f t="array" ref="B453">IF(Table2[[#This Row],[Max_num_drones]:[Max_num_drones]]=3,Table2[[#This Row],[Gap]:[Gap]],"")</f>
        <v/>
      </c>
      <c r="C453" s="20" cm="1">
        <f t="array" ref="C453">IF(Table2[[#This Row],[Max_num_drones]:[Max_num_drones]]=4,Table2[[#This Row],[Gap]:[Gap]],"")</f>
        <v>0</v>
      </c>
      <c r="D453" s="20" t="str" cm="1">
        <f t="array" ref="D453">IF(Table2[[#This Row],[Max_num_drones]:[Max_num_drones]]=5,Table2[[#This Row],[Gap]:[Gap]],"")</f>
        <v/>
      </c>
    </row>
    <row r="454" spans="1:4">
      <c r="A454" s="20" t="str" cm="1">
        <f t="array" ref="A454">IF(Table2[[#This Row],[Max_num_drones]:[Max_num_drones]]=2,Table2[[#This Row],[Gap]:[Gap]],"")</f>
        <v/>
      </c>
      <c r="B454" s="20" t="str" cm="1">
        <f t="array" ref="B454">IF(Table2[[#This Row],[Max_num_drones]:[Max_num_drones]]=3,Table2[[#This Row],[Gap]:[Gap]],"")</f>
        <v/>
      </c>
      <c r="C454" s="20" cm="1">
        <f t="array" ref="C454">IF(Table2[[#This Row],[Max_num_drones]:[Max_num_drones]]=4,Table2[[#This Row],[Gap]:[Gap]],"")</f>
        <v>33.364997898290298</v>
      </c>
      <c r="D454" s="20" t="str" cm="1">
        <f t="array" ref="D454">IF(Table2[[#This Row],[Max_num_drones]:[Max_num_drones]]=5,Table2[[#This Row],[Gap]:[Gap]],"")</f>
        <v/>
      </c>
    </row>
    <row r="455" spans="1:4">
      <c r="A455" s="20" t="str" cm="1">
        <f t="array" ref="A455">IF(Table2[[#This Row],[Max_num_drones]:[Max_num_drones]]=2,Table2[[#This Row],[Gap]:[Gap]],"")</f>
        <v/>
      </c>
      <c r="B455" s="20" t="str" cm="1">
        <f t="array" ref="B455">IF(Table2[[#This Row],[Max_num_drones]:[Max_num_drones]]=3,Table2[[#This Row],[Gap]:[Gap]],"")</f>
        <v/>
      </c>
      <c r="C455" s="20" cm="1">
        <f t="array" ref="C455">IF(Table2[[#This Row],[Max_num_drones]:[Max_num_drones]]=4,Table2[[#This Row],[Gap]:[Gap]],"")</f>
        <v>57.404027770222797</v>
      </c>
      <c r="D455" s="20" t="str" cm="1">
        <f t="array" ref="D455">IF(Table2[[#This Row],[Max_num_drones]:[Max_num_drones]]=5,Table2[[#This Row],[Gap]:[Gap]],"")</f>
        <v/>
      </c>
    </row>
    <row r="456" spans="1:4">
      <c r="A456" s="20" t="str" cm="1">
        <f t="array" ref="A456">IF(Table2[[#This Row],[Max_num_drones]:[Max_num_drones]]=2,Table2[[#This Row],[Gap]:[Gap]],"")</f>
        <v/>
      </c>
      <c r="B456" s="20" t="str" cm="1">
        <f t="array" ref="B456">IF(Table2[[#This Row],[Max_num_drones]:[Max_num_drones]]=3,Table2[[#This Row],[Gap]:[Gap]],"")</f>
        <v/>
      </c>
      <c r="C456" s="20" cm="1">
        <f t="array" ref="C456">IF(Table2[[#This Row],[Max_num_drones]:[Max_num_drones]]=4,Table2[[#This Row],[Gap]:[Gap]],"")</f>
        <v>57.853583158339603</v>
      </c>
      <c r="D456" s="20" t="str" cm="1">
        <f t="array" ref="D456">IF(Table2[[#This Row],[Max_num_drones]:[Max_num_drones]]=5,Table2[[#This Row],[Gap]:[Gap]],"")</f>
        <v/>
      </c>
    </row>
    <row r="457" spans="1:4">
      <c r="A457" s="20" t="str" cm="1">
        <f t="array" ref="A457">IF(Table2[[#This Row],[Max_num_drones]:[Max_num_drones]]=2,Table2[[#This Row],[Gap]:[Gap]],"")</f>
        <v/>
      </c>
      <c r="B457" s="20" t="str" cm="1">
        <f t="array" ref="B457">IF(Table2[[#This Row],[Max_num_drones]:[Max_num_drones]]=3,Table2[[#This Row],[Gap]:[Gap]],"")</f>
        <v/>
      </c>
      <c r="C457" s="20" t="str" cm="1">
        <f t="array" ref="C457">IF(Table2[[#This Row],[Max_num_drones]:[Max_num_drones]]=4,Table2[[#This Row],[Gap]:[Gap]],"")</f>
        <v/>
      </c>
      <c r="D457" s="20" cm="1">
        <f t="array" ref="D457">IF(Table2[[#This Row],[Max_num_drones]:[Max_num_drones]]=5,Table2[[#This Row],[Gap]:[Gap]],"")</f>
        <v>54.517511751766897</v>
      </c>
    </row>
    <row r="458" spans="1:4">
      <c r="A458" s="20" t="str" cm="1">
        <f t="array" ref="A458">IF(Table2[[#This Row],[Max_num_drones]:[Max_num_drones]]=2,Table2[[#This Row],[Gap]:[Gap]],"")</f>
        <v/>
      </c>
      <c r="B458" s="20" t="str" cm="1">
        <f t="array" ref="B458">IF(Table2[[#This Row],[Max_num_drones]:[Max_num_drones]]=3,Table2[[#This Row],[Gap]:[Gap]],"")</f>
        <v/>
      </c>
      <c r="C458" s="20" t="str" cm="1">
        <f t="array" ref="C458">IF(Table2[[#This Row],[Max_num_drones]:[Max_num_drones]]=4,Table2[[#This Row],[Gap]:[Gap]],"")</f>
        <v/>
      </c>
      <c r="D458" s="20" cm="1">
        <f t="array" ref="D458">IF(Table2[[#This Row],[Max_num_drones]:[Max_num_drones]]=5,Table2[[#This Row],[Gap]:[Gap]],"")</f>
        <v>0</v>
      </c>
    </row>
    <row r="459" spans="1:4">
      <c r="A459" s="20" t="str" cm="1">
        <f t="array" ref="A459">IF(Table2[[#This Row],[Max_num_drones]:[Max_num_drones]]=2,Table2[[#This Row],[Gap]:[Gap]],"")</f>
        <v/>
      </c>
      <c r="B459" s="20" t="str" cm="1">
        <f t="array" ref="B459">IF(Table2[[#This Row],[Max_num_drones]:[Max_num_drones]]=3,Table2[[#This Row],[Gap]:[Gap]],"")</f>
        <v/>
      </c>
      <c r="C459" s="20" t="str" cm="1">
        <f t="array" ref="C459">IF(Table2[[#This Row],[Max_num_drones]:[Max_num_drones]]=4,Table2[[#This Row],[Gap]:[Gap]],"")</f>
        <v/>
      </c>
      <c r="D459" s="20" cm="1">
        <f t="array" ref="D459">IF(Table2[[#This Row],[Max_num_drones]:[Max_num_drones]]=5,Table2[[#This Row],[Gap]:[Gap]],"")</f>
        <v>2.1740081880363901E-6</v>
      </c>
    </row>
    <row r="460" spans="1:4">
      <c r="A460" s="20" t="str" cm="1">
        <f t="array" ref="A460">IF(Table2[[#This Row],[Max_num_drones]:[Max_num_drones]]=2,Table2[[#This Row],[Gap]:[Gap]],"")</f>
        <v/>
      </c>
      <c r="B460" s="20" t="str" cm="1">
        <f t="array" ref="B460">IF(Table2[[#This Row],[Max_num_drones]:[Max_num_drones]]=3,Table2[[#This Row],[Gap]:[Gap]],"")</f>
        <v/>
      </c>
      <c r="C460" s="20" t="str" cm="1">
        <f t="array" ref="C460">IF(Table2[[#This Row],[Max_num_drones]:[Max_num_drones]]=4,Table2[[#This Row],[Gap]:[Gap]],"")</f>
        <v/>
      </c>
      <c r="D460" s="20" cm="1">
        <f t="array" ref="D460">IF(Table2[[#This Row],[Max_num_drones]:[Max_num_drones]]=5,Table2[[#This Row],[Gap]:[Gap]],"")</f>
        <v>49.131923811135003</v>
      </c>
    </row>
    <row r="461" spans="1:4">
      <c r="A461" s="20" t="str" cm="1">
        <f t="array" ref="A461">IF(Table2[[#This Row],[Max_num_drones]:[Max_num_drones]]=2,Table2[[#This Row],[Gap]:[Gap]],"")</f>
        <v/>
      </c>
      <c r="B461" s="20" t="str" cm="1">
        <f t="array" ref="B461">IF(Table2[[#This Row],[Max_num_drones]:[Max_num_drones]]=3,Table2[[#This Row],[Gap]:[Gap]],"")</f>
        <v/>
      </c>
      <c r="C461" s="20" t="str" cm="1">
        <f t="array" ref="C461">IF(Table2[[#This Row],[Max_num_drones]:[Max_num_drones]]=4,Table2[[#This Row],[Gap]:[Gap]],"")</f>
        <v/>
      </c>
      <c r="D461" s="20" cm="1">
        <f t="array" ref="D461">IF(Table2[[#This Row],[Max_num_drones]:[Max_num_drones]]=5,Table2[[#This Row],[Gap]:[Gap]],"")</f>
        <v>35.774222163936301</v>
      </c>
    </row>
    <row r="462" spans="1:4">
      <c r="A462" s="20" cm="1">
        <f t="array" ref="A462">IF(Table2[[#This Row],[Max_num_drones]:[Max_num_drones]]=2,Table2[[#This Row],[Gap]:[Gap]],"")</f>
        <v>37.6437280232578</v>
      </c>
      <c r="B462" s="20" t="str" cm="1">
        <f t="array" ref="B462">IF(Table2[[#This Row],[Max_num_drones]:[Max_num_drones]]=3,Table2[[#This Row],[Gap]:[Gap]],"")</f>
        <v/>
      </c>
      <c r="C462" s="20" t="str" cm="1">
        <f t="array" ref="C462">IF(Table2[[#This Row],[Max_num_drones]:[Max_num_drones]]=4,Table2[[#This Row],[Gap]:[Gap]],"")</f>
        <v/>
      </c>
      <c r="D462" s="20" t="str" cm="1">
        <f t="array" ref="D462">IF(Table2[[#This Row],[Max_num_drones]:[Max_num_drones]]=5,Table2[[#This Row],[Gap]:[Gap]],"")</f>
        <v/>
      </c>
    </row>
    <row r="463" spans="1:4">
      <c r="A463" s="20" cm="1">
        <f t="array" ref="A463">IF(Table2[[#This Row],[Max_num_drones]:[Max_num_drones]]=2,Table2[[#This Row],[Gap]:[Gap]],"")</f>
        <v>0</v>
      </c>
      <c r="B463" s="20" t="str" cm="1">
        <f t="array" ref="B463">IF(Table2[[#This Row],[Max_num_drones]:[Max_num_drones]]=3,Table2[[#This Row],[Gap]:[Gap]],"")</f>
        <v/>
      </c>
      <c r="C463" s="20" t="str" cm="1">
        <f t="array" ref="C463">IF(Table2[[#This Row],[Max_num_drones]:[Max_num_drones]]=4,Table2[[#This Row],[Gap]:[Gap]],"")</f>
        <v/>
      </c>
      <c r="D463" s="20" t="str" cm="1">
        <f t="array" ref="D463">IF(Table2[[#This Row],[Max_num_drones]:[Max_num_drones]]=5,Table2[[#This Row],[Gap]:[Gap]],"")</f>
        <v/>
      </c>
    </row>
    <row r="464" spans="1:4">
      <c r="A464" s="20" cm="1">
        <f t="array" ref="A464">IF(Table2[[#This Row],[Max_num_drones]:[Max_num_drones]]=2,Table2[[#This Row],[Gap]:[Gap]],"")</f>
        <v>71.173379433186099</v>
      </c>
      <c r="B464" s="20" t="str" cm="1">
        <f t="array" ref="B464">IF(Table2[[#This Row],[Max_num_drones]:[Max_num_drones]]=3,Table2[[#This Row],[Gap]:[Gap]],"")</f>
        <v/>
      </c>
      <c r="C464" s="20" t="str" cm="1">
        <f t="array" ref="C464">IF(Table2[[#This Row],[Max_num_drones]:[Max_num_drones]]=4,Table2[[#This Row],[Gap]:[Gap]],"")</f>
        <v/>
      </c>
      <c r="D464" s="20" t="str" cm="1">
        <f t="array" ref="D464">IF(Table2[[#This Row],[Max_num_drones]:[Max_num_drones]]=5,Table2[[#This Row],[Gap]:[Gap]],"")</f>
        <v/>
      </c>
    </row>
    <row r="465" spans="1:4">
      <c r="A465" s="20" cm="1">
        <f t="array" ref="A465">IF(Table2[[#This Row],[Max_num_drones]:[Max_num_drones]]=2,Table2[[#This Row],[Gap]:[Gap]],"")</f>
        <v>54.356889954069501</v>
      </c>
      <c r="B465" s="20" t="str" cm="1">
        <f t="array" ref="B465">IF(Table2[[#This Row],[Max_num_drones]:[Max_num_drones]]=3,Table2[[#This Row],[Gap]:[Gap]],"")</f>
        <v/>
      </c>
      <c r="C465" s="20" t="str" cm="1">
        <f t="array" ref="C465">IF(Table2[[#This Row],[Max_num_drones]:[Max_num_drones]]=4,Table2[[#This Row],[Gap]:[Gap]],"")</f>
        <v/>
      </c>
      <c r="D465" s="20" t="str" cm="1">
        <f t="array" ref="D465">IF(Table2[[#This Row],[Max_num_drones]:[Max_num_drones]]=5,Table2[[#This Row],[Gap]:[Gap]],"")</f>
        <v/>
      </c>
    </row>
    <row r="466" spans="1:4">
      <c r="A466" s="20" cm="1">
        <f t="array" ref="A466">IF(Table2[[#This Row],[Max_num_drones]:[Max_num_drones]]=2,Table2[[#This Row],[Gap]:[Gap]],"")</f>
        <v>28.651343881160599</v>
      </c>
      <c r="B466" s="20" t="str" cm="1">
        <f t="array" ref="B466">IF(Table2[[#This Row],[Max_num_drones]:[Max_num_drones]]=3,Table2[[#This Row],[Gap]:[Gap]],"")</f>
        <v/>
      </c>
      <c r="C466" s="20" t="str" cm="1">
        <f t="array" ref="C466">IF(Table2[[#This Row],[Max_num_drones]:[Max_num_drones]]=4,Table2[[#This Row],[Gap]:[Gap]],"")</f>
        <v/>
      </c>
      <c r="D466" s="20" t="str" cm="1">
        <f t="array" ref="D466">IF(Table2[[#This Row],[Max_num_drones]:[Max_num_drones]]=5,Table2[[#This Row],[Gap]:[Gap]],"")</f>
        <v/>
      </c>
    </row>
    <row r="467" spans="1:4">
      <c r="A467" s="20" t="str" cm="1">
        <f t="array" ref="A467">IF(Table2[[#This Row],[Max_num_drones]:[Max_num_drones]]=2,Table2[[#This Row],[Gap]:[Gap]],"")</f>
        <v/>
      </c>
      <c r="B467" s="20" cm="1">
        <f t="array" ref="B467">IF(Table2[[#This Row],[Max_num_drones]:[Max_num_drones]]=3,Table2[[#This Row],[Gap]:[Gap]],"")</f>
        <v>29.428446842733202</v>
      </c>
      <c r="C467" s="20" t="str" cm="1">
        <f t="array" ref="C467">IF(Table2[[#This Row],[Max_num_drones]:[Max_num_drones]]=4,Table2[[#This Row],[Gap]:[Gap]],"")</f>
        <v/>
      </c>
      <c r="D467" s="20" t="str" cm="1">
        <f t="array" ref="D467">IF(Table2[[#This Row],[Max_num_drones]:[Max_num_drones]]=5,Table2[[#This Row],[Gap]:[Gap]],"")</f>
        <v/>
      </c>
    </row>
    <row r="468" spans="1:4">
      <c r="A468" s="20" t="str" cm="1">
        <f t="array" ref="A468">IF(Table2[[#This Row],[Max_num_drones]:[Max_num_drones]]=2,Table2[[#This Row],[Gap]:[Gap]],"")</f>
        <v/>
      </c>
      <c r="B468" s="20" cm="1">
        <f t="array" ref="B468">IF(Table2[[#This Row],[Max_num_drones]:[Max_num_drones]]=3,Table2[[#This Row],[Gap]:[Gap]],"")</f>
        <v>49.709055580322499</v>
      </c>
      <c r="C468" s="20" t="str" cm="1">
        <f t="array" ref="C468">IF(Table2[[#This Row],[Max_num_drones]:[Max_num_drones]]=4,Table2[[#This Row],[Gap]:[Gap]],"")</f>
        <v/>
      </c>
      <c r="D468" s="20" t="str" cm="1">
        <f t="array" ref="D468">IF(Table2[[#This Row],[Max_num_drones]:[Max_num_drones]]=5,Table2[[#This Row],[Gap]:[Gap]],"")</f>
        <v/>
      </c>
    </row>
    <row r="469" spans="1:4">
      <c r="A469" s="20" t="str" cm="1">
        <f t="array" ref="A469">IF(Table2[[#This Row],[Max_num_drones]:[Max_num_drones]]=2,Table2[[#This Row],[Gap]:[Gap]],"")</f>
        <v/>
      </c>
      <c r="B469" s="20" cm="1">
        <f t="array" ref="B469">IF(Table2[[#This Row],[Max_num_drones]:[Max_num_drones]]=3,Table2[[#This Row],[Gap]:[Gap]],"")</f>
        <v>0</v>
      </c>
      <c r="C469" s="20" t="str" cm="1">
        <f t="array" ref="C469">IF(Table2[[#This Row],[Max_num_drones]:[Max_num_drones]]=4,Table2[[#This Row],[Gap]:[Gap]],"")</f>
        <v/>
      </c>
      <c r="D469" s="20" t="str" cm="1">
        <f t="array" ref="D469">IF(Table2[[#This Row],[Max_num_drones]:[Max_num_drones]]=5,Table2[[#This Row],[Gap]:[Gap]],"")</f>
        <v/>
      </c>
    </row>
    <row r="470" spans="1:4">
      <c r="A470" s="20" t="str" cm="1">
        <f t="array" ref="A470">IF(Table2[[#This Row],[Max_num_drones]:[Max_num_drones]]=2,Table2[[#This Row],[Gap]:[Gap]],"")</f>
        <v/>
      </c>
      <c r="B470" s="20" cm="1">
        <f t="array" ref="B470">IF(Table2[[#This Row],[Max_num_drones]:[Max_num_drones]]=3,Table2[[#This Row],[Gap]:[Gap]],"")</f>
        <v>44.387500461295403</v>
      </c>
      <c r="C470" s="20" t="str" cm="1">
        <f t="array" ref="C470">IF(Table2[[#This Row],[Max_num_drones]:[Max_num_drones]]=4,Table2[[#This Row],[Gap]:[Gap]],"")</f>
        <v/>
      </c>
      <c r="D470" s="20" t="str" cm="1">
        <f t="array" ref="D470">IF(Table2[[#This Row],[Max_num_drones]:[Max_num_drones]]=5,Table2[[#This Row],[Gap]:[Gap]],"")</f>
        <v/>
      </c>
    </row>
    <row r="471" spans="1:4">
      <c r="A471" s="20" t="str" cm="1">
        <f t="array" ref="A471">IF(Table2[[#This Row],[Max_num_drones]:[Max_num_drones]]=2,Table2[[#This Row],[Gap]:[Gap]],"")</f>
        <v/>
      </c>
      <c r="B471" s="20" cm="1">
        <f t="array" ref="B471">IF(Table2[[#This Row],[Max_num_drones]:[Max_num_drones]]=3,Table2[[#This Row],[Gap]:[Gap]],"")</f>
        <v>41.503418490377001</v>
      </c>
      <c r="C471" s="20" t="str" cm="1">
        <f t="array" ref="C471">IF(Table2[[#This Row],[Max_num_drones]:[Max_num_drones]]=4,Table2[[#This Row],[Gap]:[Gap]],"")</f>
        <v/>
      </c>
      <c r="D471" s="20" t="str" cm="1">
        <f t="array" ref="D471">IF(Table2[[#This Row],[Max_num_drones]:[Max_num_drones]]=5,Table2[[#This Row],[Gap]:[Gap]],"")</f>
        <v/>
      </c>
    </row>
    <row r="472" spans="1:4">
      <c r="A472" s="20" t="str" cm="1">
        <f t="array" ref="A472">IF(Table2[[#This Row],[Max_num_drones]:[Max_num_drones]]=2,Table2[[#This Row],[Gap]:[Gap]],"")</f>
        <v/>
      </c>
      <c r="B472" s="20" t="str" cm="1">
        <f t="array" ref="B472">IF(Table2[[#This Row],[Max_num_drones]:[Max_num_drones]]=3,Table2[[#This Row],[Gap]:[Gap]],"")</f>
        <v/>
      </c>
      <c r="C472" s="20" cm="1">
        <f t="array" ref="C472">IF(Table2[[#This Row],[Max_num_drones]:[Max_num_drones]]=4,Table2[[#This Row],[Gap]:[Gap]],"")</f>
        <v>55.312050046324401</v>
      </c>
      <c r="D472" s="20" t="str" cm="1">
        <f t="array" ref="D472">IF(Table2[[#This Row],[Max_num_drones]:[Max_num_drones]]=5,Table2[[#This Row],[Gap]:[Gap]],"")</f>
        <v/>
      </c>
    </row>
    <row r="473" spans="1:4">
      <c r="A473" s="20" t="str" cm="1">
        <f t="array" ref="A473">IF(Table2[[#This Row],[Max_num_drones]:[Max_num_drones]]=2,Table2[[#This Row],[Gap]:[Gap]],"")</f>
        <v/>
      </c>
      <c r="B473" s="20" t="str" cm="1">
        <f t="array" ref="B473">IF(Table2[[#This Row],[Max_num_drones]:[Max_num_drones]]=3,Table2[[#This Row],[Gap]:[Gap]],"")</f>
        <v/>
      </c>
      <c r="C473" s="20" cm="1">
        <f t="array" ref="C473">IF(Table2[[#This Row],[Max_num_drones]:[Max_num_drones]]=4,Table2[[#This Row],[Gap]:[Gap]],"")</f>
        <v>0</v>
      </c>
      <c r="D473" s="20" t="str" cm="1">
        <f t="array" ref="D473">IF(Table2[[#This Row],[Max_num_drones]:[Max_num_drones]]=5,Table2[[#This Row],[Gap]:[Gap]],"")</f>
        <v/>
      </c>
    </row>
    <row r="474" spans="1:4">
      <c r="A474" s="20" t="str" cm="1">
        <f t="array" ref="A474">IF(Table2[[#This Row],[Max_num_drones]:[Max_num_drones]]=2,Table2[[#This Row],[Gap]:[Gap]],"")</f>
        <v/>
      </c>
      <c r="B474" s="20" t="str" cm="1">
        <f t="array" ref="B474">IF(Table2[[#This Row],[Max_num_drones]:[Max_num_drones]]=3,Table2[[#This Row],[Gap]:[Gap]],"")</f>
        <v/>
      </c>
      <c r="C474" s="20" cm="1">
        <f t="array" ref="C474">IF(Table2[[#This Row],[Max_num_drones]:[Max_num_drones]]=4,Table2[[#This Row],[Gap]:[Gap]],"")</f>
        <v>50.198328578371203</v>
      </c>
      <c r="D474" s="20" t="str" cm="1">
        <f t="array" ref="D474">IF(Table2[[#This Row],[Max_num_drones]:[Max_num_drones]]=5,Table2[[#This Row],[Gap]:[Gap]],"")</f>
        <v/>
      </c>
    </row>
    <row r="475" spans="1:4">
      <c r="A475" s="20" t="str" cm="1">
        <f t="array" ref="A475">IF(Table2[[#This Row],[Max_num_drones]:[Max_num_drones]]=2,Table2[[#This Row],[Gap]:[Gap]],"")</f>
        <v/>
      </c>
      <c r="B475" s="20" t="str" cm="1">
        <f t="array" ref="B475">IF(Table2[[#This Row],[Max_num_drones]:[Max_num_drones]]=3,Table2[[#This Row],[Gap]:[Gap]],"")</f>
        <v/>
      </c>
      <c r="C475" s="20" cm="1">
        <f t="array" ref="C475">IF(Table2[[#This Row],[Max_num_drones]:[Max_num_drones]]=4,Table2[[#This Row],[Gap]:[Gap]],"")</f>
        <v>51.625953635112701</v>
      </c>
      <c r="D475" s="20" t="str" cm="1">
        <f t="array" ref="D475">IF(Table2[[#This Row],[Max_num_drones]:[Max_num_drones]]=5,Table2[[#This Row],[Gap]:[Gap]],"")</f>
        <v/>
      </c>
    </row>
    <row r="476" spans="1:4">
      <c r="A476" s="20" t="str" cm="1">
        <f t="array" ref="A476">IF(Table2[[#This Row],[Max_num_drones]:[Max_num_drones]]=2,Table2[[#This Row],[Gap]:[Gap]],"")</f>
        <v/>
      </c>
      <c r="B476" s="20" t="str" cm="1">
        <f t="array" ref="B476">IF(Table2[[#This Row],[Max_num_drones]:[Max_num_drones]]=3,Table2[[#This Row],[Gap]:[Gap]],"")</f>
        <v/>
      </c>
      <c r="C476" s="20" cm="1">
        <f t="array" ref="C476">IF(Table2[[#This Row],[Max_num_drones]:[Max_num_drones]]=4,Table2[[#This Row],[Gap]:[Gap]],"")</f>
        <v>48.141275282590001</v>
      </c>
      <c r="D476" s="20" t="str" cm="1">
        <f t="array" ref="D476">IF(Table2[[#This Row],[Max_num_drones]:[Max_num_drones]]=5,Table2[[#This Row],[Gap]:[Gap]],"")</f>
        <v/>
      </c>
    </row>
    <row r="477" spans="1:4">
      <c r="A477" s="20" t="str" cm="1">
        <f t="array" ref="A477">IF(Table2[[#This Row],[Max_num_drones]:[Max_num_drones]]=2,Table2[[#This Row],[Gap]:[Gap]],"")</f>
        <v/>
      </c>
      <c r="B477" s="20" t="str" cm="1">
        <f t="array" ref="B477">IF(Table2[[#This Row],[Max_num_drones]:[Max_num_drones]]=3,Table2[[#This Row],[Gap]:[Gap]],"")</f>
        <v/>
      </c>
      <c r="C477" s="20" t="str" cm="1">
        <f t="array" ref="C477">IF(Table2[[#This Row],[Max_num_drones]:[Max_num_drones]]=4,Table2[[#This Row],[Gap]:[Gap]],"")</f>
        <v/>
      </c>
      <c r="D477" s="20" cm="1">
        <f t="array" ref="D477">IF(Table2[[#This Row],[Max_num_drones]:[Max_num_drones]]=5,Table2[[#This Row],[Gap]:[Gap]],"")</f>
        <v>44.770206838003404</v>
      </c>
    </row>
    <row r="478" spans="1:4">
      <c r="A478" s="20" t="str" cm="1">
        <f t="array" ref="A478">IF(Table2[[#This Row],[Max_num_drones]:[Max_num_drones]]=2,Table2[[#This Row],[Gap]:[Gap]],"")</f>
        <v/>
      </c>
      <c r="B478" s="20" t="str" cm="1">
        <f t="array" ref="B478">IF(Table2[[#This Row],[Max_num_drones]:[Max_num_drones]]=3,Table2[[#This Row],[Gap]:[Gap]],"")</f>
        <v/>
      </c>
      <c r="C478" s="20" t="str" cm="1">
        <f t="array" ref="C478">IF(Table2[[#This Row],[Max_num_drones]:[Max_num_drones]]=4,Table2[[#This Row],[Gap]:[Gap]],"")</f>
        <v/>
      </c>
      <c r="D478" s="20" cm="1">
        <f t="array" ref="D478">IF(Table2[[#This Row],[Max_num_drones]:[Max_num_drones]]=5,Table2[[#This Row],[Gap]:[Gap]],"")</f>
        <v>0</v>
      </c>
    </row>
    <row r="479" spans="1:4">
      <c r="A479" s="20" t="str" cm="1">
        <f t="array" ref="A479">IF(Table2[[#This Row],[Max_num_drones]:[Max_num_drones]]=2,Table2[[#This Row],[Gap]:[Gap]],"")</f>
        <v/>
      </c>
      <c r="B479" s="20" t="str" cm="1">
        <f t="array" ref="B479">IF(Table2[[#This Row],[Max_num_drones]:[Max_num_drones]]=3,Table2[[#This Row],[Gap]:[Gap]],"")</f>
        <v/>
      </c>
      <c r="C479" s="20" t="str" cm="1">
        <f t="array" ref="C479">IF(Table2[[#This Row],[Max_num_drones]:[Max_num_drones]]=4,Table2[[#This Row],[Gap]:[Gap]],"")</f>
        <v/>
      </c>
      <c r="D479" s="20" cm="1">
        <f t="array" ref="D479">IF(Table2[[#This Row],[Max_num_drones]:[Max_num_drones]]=5,Table2[[#This Row],[Gap]:[Gap]],"")</f>
        <v>2.1740081880363901E-6</v>
      </c>
    </row>
    <row r="480" spans="1:4">
      <c r="A480" s="20" t="str" cm="1">
        <f t="array" ref="A480">IF(Table2[[#This Row],[Max_num_drones]:[Max_num_drones]]=2,Table2[[#This Row],[Gap]:[Gap]],"")</f>
        <v/>
      </c>
      <c r="B480" s="20" t="str" cm="1">
        <f t="array" ref="B480">IF(Table2[[#This Row],[Max_num_drones]:[Max_num_drones]]=3,Table2[[#This Row],[Gap]:[Gap]],"")</f>
        <v/>
      </c>
      <c r="C480" s="20" t="str" cm="1">
        <f t="array" ref="C480">IF(Table2[[#This Row],[Max_num_drones]:[Max_num_drones]]=4,Table2[[#This Row],[Gap]:[Gap]],"")</f>
        <v/>
      </c>
      <c r="D480" s="20" cm="1">
        <f t="array" ref="D480">IF(Table2[[#This Row],[Max_num_drones]:[Max_num_drones]]=5,Table2[[#This Row],[Gap]:[Gap]],"")</f>
        <v>46.399052627158198</v>
      </c>
    </row>
    <row r="481" spans="1:4">
      <c r="A481" s="20" t="str" cm="1">
        <f t="array" ref="A481">IF(Table2[[#This Row],[Max_num_drones]:[Max_num_drones]]=2,Table2[[#This Row],[Gap]:[Gap]],"")</f>
        <v/>
      </c>
      <c r="B481" s="20" t="str" cm="1">
        <f t="array" ref="B481">IF(Table2[[#This Row],[Max_num_drones]:[Max_num_drones]]=3,Table2[[#This Row],[Gap]:[Gap]],"")</f>
        <v/>
      </c>
      <c r="C481" s="20" t="str" cm="1">
        <f t="array" ref="C481">IF(Table2[[#This Row],[Max_num_drones]:[Max_num_drones]]=4,Table2[[#This Row],[Gap]:[Gap]],"")</f>
        <v/>
      </c>
      <c r="D481" s="20" cm="1">
        <f t="array" ref="D481">IF(Table2[[#This Row],[Max_num_drones]:[Max_num_drones]]=5,Table2[[#This Row],[Gap]:[Gap]],"")</f>
        <v>48.2161783821577</v>
      </c>
    </row>
    <row r="482" spans="1:4">
      <c r="A482" s="20" cm="1">
        <f t="array" ref="A482">IF(Table2[[#This Row],[Max_num_drones]:[Max_num_drones]]=2,Table2[[#This Row],[Gap]:[Gap]],"")</f>
        <v>83.6809459740211</v>
      </c>
      <c r="B482" s="20" t="str" cm="1">
        <f t="array" ref="B482">IF(Table2[[#This Row],[Max_num_drones]:[Max_num_drones]]=3,Table2[[#This Row],[Gap]:[Gap]],"")</f>
        <v/>
      </c>
      <c r="C482" s="20" t="str" cm="1">
        <f t="array" ref="C482">IF(Table2[[#This Row],[Max_num_drones]:[Max_num_drones]]=4,Table2[[#This Row],[Gap]:[Gap]],"")</f>
        <v/>
      </c>
      <c r="D482" s="20" t="str" cm="1">
        <f t="array" ref="D482">IF(Table2[[#This Row],[Max_num_drones]:[Max_num_drones]]=5,Table2[[#This Row],[Gap]:[Gap]],"")</f>
        <v/>
      </c>
    </row>
    <row r="483" spans="1:4">
      <c r="A483" s="20" cm="1">
        <f t="array" ref="A483">IF(Table2[[#This Row],[Max_num_drones]:[Max_num_drones]]=2,Table2[[#This Row],[Gap]:[Gap]],"")</f>
        <v>46.421195193496601</v>
      </c>
      <c r="B483" s="20" t="str" cm="1">
        <f t="array" ref="B483">IF(Table2[[#This Row],[Max_num_drones]:[Max_num_drones]]=3,Table2[[#This Row],[Gap]:[Gap]],"")</f>
        <v/>
      </c>
      <c r="C483" s="20" t="str" cm="1">
        <f t="array" ref="C483">IF(Table2[[#This Row],[Max_num_drones]:[Max_num_drones]]=4,Table2[[#This Row],[Gap]:[Gap]],"")</f>
        <v/>
      </c>
      <c r="D483" s="20" t="str" cm="1">
        <f t="array" ref="D483">IF(Table2[[#This Row],[Max_num_drones]:[Max_num_drones]]=5,Table2[[#This Row],[Gap]:[Gap]],"")</f>
        <v/>
      </c>
    </row>
    <row r="484" spans="1:4">
      <c r="A484" s="20" cm="1">
        <f t="array" ref="A484">IF(Table2[[#This Row],[Max_num_drones]:[Max_num_drones]]=2,Table2[[#This Row],[Gap]:[Gap]],"")</f>
        <v>65.865135799404698</v>
      </c>
      <c r="B484" s="20" t="str" cm="1">
        <f t="array" ref="B484">IF(Table2[[#This Row],[Max_num_drones]:[Max_num_drones]]=3,Table2[[#This Row],[Gap]:[Gap]],"")</f>
        <v/>
      </c>
      <c r="C484" s="20" t="str" cm="1">
        <f t="array" ref="C484">IF(Table2[[#This Row],[Max_num_drones]:[Max_num_drones]]=4,Table2[[#This Row],[Gap]:[Gap]],"")</f>
        <v/>
      </c>
      <c r="D484" s="20" t="str" cm="1">
        <f t="array" ref="D484">IF(Table2[[#This Row],[Max_num_drones]:[Max_num_drones]]=5,Table2[[#This Row],[Gap]:[Gap]],"")</f>
        <v/>
      </c>
    </row>
    <row r="485" spans="1:4">
      <c r="A485" s="20" cm="1">
        <f t="array" ref="A485">IF(Table2[[#This Row],[Max_num_drones]:[Max_num_drones]]=2,Table2[[#This Row],[Gap]:[Gap]],"")</f>
        <v>74.918534442770607</v>
      </c>
      <c r="B485" s="20" t="str" cm="1">
        <f t="array" ref="B485">IF(Table2[[#This Row],[Max_num_drones]:[Max_num_drones]]=3,Table2[[#This Row],[Gap]:[Gap]],"")</f>
        <v/>
      </c>
      <c r="C485" s="20" t="str" cm="1">
        <f t="array" ref="C485">IF(Table2[[#This Row],[Max_num_drones]:[Max_num_drones]]=4,Table2[[#This Row],[Gap]:[Gap]],"")</f>
        <v/>
      </c>
      <c r="D485" s="20" t="str" cm="1">
        <f t="array" ref="D485">IF(Table2[[#This Row],[Max_num_drones]:[Max_num_drones]]=5,Table2[[#This Row],[Gap]:[Gap]],"")</f>
        <v/>
      </c>
    </row>
    <row r="486" spans="1:4">
      <c r="A486" s="20" cm="1">
        <f t="array" ref="A486">IF(Table2[[#This Row],[Max_num_drones]:[Max_num_drones]]=2,Table2[[#This Row],[Gap]:[Gap]],"")</f>
        <v>81.118330176342596</v>
      </c>
      <c r="B486" s="20" t="str" cm="1">
        <f t="array" ref="B486">IF(Table2[[#This Row],[Max_num_drones]:[Max_num_drones]]=3,Table2[[#This Row],[Gap]:[Gap]],"")</f>
        <v/>
      </c>
      <c r="C486" s="20" t="str" cm="1">
        <f t="array" ref="C486">IF(Table2[[#This Row],[Max_num_drones]:[Max_num_drones]]=4,Table2[[#This Row],[Gap]:[Gap]],"")</f>
        <v/>
      </c>
      <c r="D486" s="20" t="str" cm="1">
        <f t="array" ref="D486">IF(Table2[[#This Row],[Max_num_drones]:[Max_num_drones]]=5,Table2[[#This Row],[Gap]:[Gap]],"")</f>
        <v/>
      </c>
    </row>
    <row r="487" spans="1:4">
      <c r="A487" s="20" t="str" cm="1">
        <f t="array" ref="A487">IF(Table2[[#This Row],[Max_num_drones]:[Max_num_drones]]=2,Table2[[#This Row],[Gap]:[Gap]],"")</f>
        <v/>
      </c>
      <c r="B487" s="20" cm="1">
        <f t="array" ref="B487">IF(Table2[[#This Row],[Max_num_drones]:[Max_num_drones]]=3,Table2[[#This Row],[Gap]:[Gap]],"")</f>
        <v>70.794319671781693</v>
      </c>
      <c r="C487" s="20" t="str" cm="1">
        <f t="array" ref="C487">IF(Table2[[#This Row],[Max_num_drones]:[Max_num_drones]]=4,Table2[[#This Row],[Gap]:[Gap]],"")</f>
        <v/>
      </c>
      <c r="D487" s="20" t="str" cm="1">
        <f t="array" ref="D487">IF(Table2[[#This Row],[Max_num_drones]:[Max_num_drones]]=5,Table2[[#This Row],[Gap]:[Gap]],"")</f>
        <v/>
      </c>
    </row>
    <row r="488" spans="1:4">
      <c r="A488" s="20" t="str" cm="1">
        <f t="array" ref="A488">IF(Table2[[#This Row],[Max_num_drones]:[Max_num_drones]]=2,Table2[[#This Row],[Gap]:[Gap]],"")</f>
        <v/>
      </c>
      <c r="B488" s="20" cm="1">
        <f t="array" ref="B488">IF(Table2[[#This Row],[Max_num_drones]:[Max_num_drones]]=3,Table2[[#This Row],[Gap]:[Gap]],"")</f>
        <v>43.495342268496699</v>
      </c>
      <c r="C488" s="20" t="str" cm="1">
        <f t="array" ref="C488">IF(Table2[[#This Row],[Max_num_drones]:[Max_num_drones]]=4,Table2[[#This Row],[Gap]:[Gap]],"")</f>
        <v/>
      </c>
      <c r="D488" s="20" t="str" cm="1">
        <f t="array" ref="D488">IF(Table2[[#This Row],[Max_num_drones]:[Max_num_drones]]=5,Table2[[#This Row],[Gap]:[Gap]],"")</f>
        <v/>
      </c>
    </row>
    <row r="489" spans="1:4">
      <c r="A489" s="20" t="str" cm="1">
        <f t="array" ref="A489">IF(Table2[[#This Row],[Max_num_drones]:[Max_num_drones]]=2,Table2[[#This Row],[Gap]:[Gap]],"")</f>
        <v/>
      </c>
      <c r="B489" s="20" cm="1">
        <f t="array" ref="B489">IF(Table2[[#This Row],[Max_num_drones]:[Max_num_drones]]=3,Table2[[#This Row],[Gap]:[Gap]],"")</f>
        <v>32.804260943770601</v>
      </c>
      <c r="C489" s="20" t="str" cm="1">
        <f t="array" ref="C489">IF(Table2[[#This Row],[Max_num_drones]:[Max_num_drones]]=4,Table2[[#This Row],[Gap]:[Gap]],"")</f>
        <v/>
      </c>
      <c r="D489" s="20" t="str" cm="1">
        <f t="array" ref="D489">IF(Table2[[#This Row],[Max_num_drones]:[Max_num_drones]]=5,Table2[[#This Row],[Gap]:[Gap]],"")</f>
        <v/>
      </c>
    </row>
    <row r="490" spans="1:4">
      <c r="A490" s="20" t="str" cm="1">
        <f t="array" ref="A490">IF(Table2[[#This Row],[Max_num_drones]:[Max_num_drones]]=2,Table2[[#This Row],[Gap]:[Gap]],"")</f>
        <v/>
      </c>
      <c r="B490" s="20" cm="1">
        <f t="array" ref="B490">IF(Table2[[#This Row],[Max_num_drones]:[Max_num_drones]]=3,Table2[[#This Row],[Gap]:[Gap]],"")</f>
        <v>70.921192230235604</v>
      </c>
      <c r="C490" s="20" t="str" cm="1">
        <f t="array" ref="C490">IF(Table2[[#This Row],[Max_num_drones]:[Max_num_drones]]=4,Table2[[#This Row],[Gap]:[Gap]],"")</f>
        <v/>
      </c>
      <c r="D490" s="20" t="str" cm="1">
        <f t="array" ref="D490">IF(Table2[[#This Row],[Max_num_drones]:[Max_num_drones]]=5,Table2[[#This Row],[Gap]:[Gap]],"")</f>
        <v/>
      </c>
    </row>
    <row r="491" spans="1:4">
      <c r="A491" s="20" t="str" cm="1">
        <f t="array" ref="A491">IF(Table2[[#This Row],[Max_num_drones]:[Max_num_drones]]=2,Table2[[#This Row],[Gap]:[Gap]],"")</f>
        <v/>
      </c>
      <c r="B491" s="20" cm="1">
        <f t="array" ref="B491">IF(Table2[[#This Row],[Max_num_drones]:[Max_num_drones]]=3,Table2[[#This Row],[Gap]:[Gap]],"")</f>
        <v>64.596541827517797</v>
      </c>
      <c r="C491" s="20" t="str" cm="1">
        <f t="array" ref="C491">IF(Table2[[#This Row],[Max_num_drones]:[Max_num_drones]]=4,Table2[[#This Row],[Gap]:[Gap]],"")</f>
        <v/>
      </c>
      <c r="D491" s="20" t="str" cm="1">
        <f t="array" ref="D491">IF(Table2[[#This Row],[Max_num_drones]:[Max_num_drones]]=5,Table2[[#This Row],[Gap]:[Gap]],"")</f>
        <v/>
      </c>
    </row>
    <row r="492" spans="1:4">
      <c r="A492" s="20" t="str" cm="1">
        <f t="array" ref="A492">IF(Table2[[#This Row],[Max_num_drones]:[Max_num_drones]]=2,Table2[[#This Row],[Gap]:[Gap]],"")</f>
        <v/>
      </c>
      <c r="B492" s="20" t="str" cm="1">
        <f t="array" ref="B492">IF(Table2[[#This Row],[Max_num_drones]:[Max_num_drones]]=3,Table2[[#This Row],[Gap]:[Gap]],"")</f>
        <v/>
      </c>
      <c r="C492" s="20" cm="1">
        <f t="array" ref="C492">IF(Table2[[#This Row],[Max_num_drones]:[Max_num_drones]]=4,Table2[[#This Row],[Gap]:[Gap]],"")</f>
        <v>58.263546375930602</v>
      </c>
      <c r="D492" s="20" t="str" cm="1">
        <f t="array" ref="D492">IF(Table2[[#This Row],[Max_num_drones]:[Max_num_drones]]=5,Table2[[#This Row],[Gap]:[Gap]],"")</f>
        <v/>
      </c>
    </row>
    <row r="493" spans="1:4">
      <c r="A493" s="20" t="str" cm="1">
        <f t="array" ref="A493">IF(Table2[[#This Row],[Max_num_drones]:[Max_num_drones]]=2,Table2[[#This Row],[Gap]:[Gap]],"")</f>
        <v/>
      </c>
      <c r="B493" s="20" t="str" cm="1">
        <f t="array" ref="B493">IF(Table2[[#This Row],[Max_num_drones]:[Max_num_drones]]=3,Table2[[#This Row],[Gap]:[Gap]],"")</f>
        <v/>
      </c>
      <c r="C493" s="20" cm="1">
        <f t="array" ref="C493">IF(Table2[[#This Row],[Max_num_drones]:[Max_num_drones]]=4,Table2[[#This Row],[Gap]:[Gap]],"")</f>
        <v>48.583601093853098</v>
      </c>
      <c r="D493" s="20" t="str" cm="1">
        <f t="array" ref="D493">IF(Table2[[#This Row],[Max_num_drones]:[Max_num_drones]]=5,Table2[[#This Row],[Gap]:[Gap]],"")</f>
        <v/>
      </c>
    </row>
    <row r="494" spans="1:4">
      <c r="A494" s="20" t="str" cm="1">
        <f t="array" ref="A494">IF(Table2[[#This Row],[Max_num_drones]:[Max_num_drones]]=2,Table2[[#This Row],[Gap]:[Gap]],"")</f>
        <v/>
      </c>
      <c r="B494" s="20" t="str" cm="1">
        <f t="array" ref="B494">IF(Table2[[#This Row],[Max_num_drones]:[Max_num_drones]]=3,Table2[[#This Row],[Gap]:[Gap]],"")</f>
        <v/>
      </c>
      <c r="C494" s="20" cm="1">
        <f t="array" ref="C494">IF(Table2[[#This Row],[Max_num_drones]:[Max_num_drones]]=4,Table2[[#This Row],[Gap]:[Gap]],"")</f>
        <v>65.984187544772894</v>
      </c>
      <c r="D494" s="20" t="str" cm="1">
        <f t="array" ref="D494">IF(Table2[[#This Row],[Max_num_drones]:[Max_num_drones]]=5,Table2[[#This Row],[Gap]:[Gap]],"")</f>
        <v/>
      </c>
    </row>
    <row r="495" spans="1:4">
      <c r="A495" s="20" t="str" cm="1">
        <f t="array" ref="A495">IF(Table2[[#This Row],[Max_num_drones]:[Max_num_drones]]=2,Table2[[#This Row],[Gap]:[Gap]],"")</f>
        <v/>
      </c>
      <c r="B495" s="20" t="str" cm="1">
        <f t="array" ref="B495">IF(Table2[[#This Row],[Max_num_drones]:[Max_num_drones]]=3,Table2[[#This Row],[Gap]:[Gap]],"")</f>
        <v/>
      </c>
      <c r="C495" s="20" cm="1">
        <f t="array" ref="C495">IF(Table2[[#This Row],[Max_num_drones]:[Max_num_drones]]=4,Table2[[#This Row],[Gap]:[Gap]],"")</f>
        <v>59.708764634255203</v>
      </c>
      <c r="D495" s="20" t="str" cm="1">
        <f t="array" ref="D495">IF(Table2[[#This Row],[Max_num_drones]:[Max_num_drones]]=5,Table2[[#This Row],[Gap]:[Gap]],"")</f>
        <v/>
      </c>
    </row>
    <row r="496" spans="1:4">
      <c r="A496" s="20" t="str" cm="1">
        <f t="array" ref="A496">IF(Table2[[#This Row],[Max_num_drones]:[Max_num_drones]]=2,Table2[[#This Row],[Gap]:[Gap]],"")</f>
        <v/>
      </c>
      <c r="B496" s="20" t="str" cm="1">
        <f t="array" ref="B496">IF(Table2[[#This Row],[Max_num_drones]:[Max_num_drones]]=3,Table2[[#This Row],[Gap]:[Gap]],"")</f>
        <v/>
      </c>
      <c r="C496" s="20" cm="1">
        <f t="array" ref="C496">IF(Table2[[#This Row],[Max_num_drones]:[Max_num_drones]]=4,Table2[[#This Row],[Gap]:[Gap]],"")</f>
        <v>46.866748853276</v>
      </c>
      <c r="D496" s="20" t="str" cm="1">
        <f t="array" ref="D496">IF(Table2[[#This Row],[Max_num_drones]:[Max_num_drones]]=5,Table2[[#This Row],[Gap]:[Gap]],"")</f>
        <v/>
      </c>
    </row>
    <row r="497" spans="1:4">
      <c r="A497" s="20" t="str" cm="1">
        <f t="array" ref="A497">IF(Table2[[#This Row],[Max_num_drones]:[Max_num_drones]]=2,Table2[[#This Row],[Gap]:[Gap]],"")</f>
        <v/>
      </c>
      <c r="B497" s="20" t="str" cm="1">
        <f t="array" ref="B497">IF(Table2[[#This Row],[Max_num_drones]:[Max_num_drones]]=3,Table2[[#This Row],[Gap]:[Gap]],"")</f>
        <v/>
      </c>
      <c r="C497" s="20" t="str" cm="1">
        <f t="array" ref="C497">IF(Table2[[#This Row],[Max_num_drones]:[Max_num_drones]]=4,Table2[[#This Row],[Gap]:[Gap]],"")</f>
        <v/>
      </c>
      <c r="D497" s="20" cm="1">
        <f t="array" ref="D497">IF(Table2[[#This Row],[Max_num_drones]:[Max_num_drones]]=5,Table2[[#This Row],[Gap]:[Gap]],"")</f>
        <v>64.453020102090207</v>
      </c>
    </row>
    <row r="498" spans="1:4">
      <c r="A498" s="20" t="str" cm="1">
        <f t="array" ref="A498">IF(Table2[[#This Row],[Max_num_drones]:[Max_num_drones]]=2,Table2[[#This Row],[Gap]:[Gap]],"")</f>
        <v/>
      </c>
      <c r="B498" s="20" t="str" cm="1">
        <f t="array" ref="B498">IF(Table2[[#This Row],[Max_num_drones]:[Max_num_drones]]=3,Table2[[#This Row],[Gap]:[Gap]],"")</f>
        <v/>
      </c>
      <c r="C498" s="20" t="str" cm="1">
        <f t="array" ref="C498">IF(Table2[[#This Row],[Max_num_drones]:[Max_num_drones]]=4,Table2[[#This Row],[Gap]:[Gap]],"")</f>
        <v/>
      </c>
      <c r="D498" s="20" cm="1">
        <f t="array" ref="D498">IF(Table2[[#This Row],[Max_num_drones]:[Max_num_drones]]=5,Table2[[#This Row],[Gap]:[Gap]],"")</f>
        <v>1.0947456039397401E-6</v>
      </c>
    </row>
    <row r="499" spans="1:4">
      <c r="A499" s="20" t="str" cm="1">
        <f t="array" ref="A499">IF(Table2[[#This Row],[Max_num_drones]:[Max_num_drones]]=2,Table2[[#This Row],[Gap]:[Gap]],"")</f>
        <v/>
      </c>
      <c r="B499" s="20" t="str" cm="1">
        <f t="array" ref="B499">IF(Table2[[#This Row],[Max_num_drones]:[Max_num_drones]]=3,Table2[[#This Row],[Gap]:[Gap]],"")</f>
        <v/>
      </c>
      <c r="C499" s="20" t="str" cm="1">
        <f t="array" ref="C499">IF(Table2[[#This Row],[Max_num_drones]:[Max_num_drones]]=4,Table2[[#This Row],[Gap]:[Gap]],"")</f>
        <v/>
      </c>
      <c r="D499" s="20" cm="1">
        <f t="array" ref="D499">IF(Table2[[#This Row],[Max_num_drones]:[Max_num_drones]]=5,Table2[[#This Row],[Gap]:[Gap]],"")</f>
        <v>56.331993740183897</v>
      </c>
    </row>
    <row r="500" spans="1:4">
      <c r="A500" s="20" t="str" cm="1">
        <f t="array" ref="A500">IF(Table2[[#This Row],[Max_num_drones]:[Max_num_drones]]=2,Table2[[#This Row],[Gap]:[Gap]],"")</f>
        <v/>
      </c>
      <c r="B500" s="20" t="str" cm="1">
        <f t="array" ref="B500">IF(Table2[[#This Row],[Max_num_drones]:[Max_num_drones]]=3,Table2[[#This Row],[Gap]:[Gap]],"")</f>
        <v/>
      </c>
      <c r="C500" s="20" t="str" cm="1">
        <f t="array" ref="C500">IF(Table2[[#This Row],[Max_num_drones]:[Max_num_drones]]=4,Table2[[#This Row],[Gap]:[Gap]],"")</f>
        <v/>
      </c>
      <c r="D500" s="20" cm="1">
        <f t="array" ref="D500">IF(Table2[[#This Row],[Max_num_drones]:[Max_num_drones]]=5,Table2[[#This Row],[Gap]:[Gap]],"")</f>
        <v>62.3853292087461</v>
      </c>
    </row>
    <row r="501" spans="1:4">
      <c r="A501" s="20" t="str" cm="1">
        <f t="array" ref="A501">IF(Table2[[#This Row],[Max_num_drones]:[Max_num_drones]]=2,Table2[[#This Row],[Gap]:[Gap]],"")</f>
        <v/>
      </c>
      <c r="B501" s="20" t="str" cm="1">
        <f t="array" ref="B501">IF(Table2[[#This Row],[Max_num_drones]:[Max_num_drones]]=3,Table2[[#This Row],[Gap]:[Gap]],"")</f>
        <v/>
      </c>
      <c r="C501" s="20" t="str" cm="1">
        <f t="array" ref="C501">IF(Table2[[#This Row],[Max_num_drones]:[Max_num_drones]]=4,Table2[[#This Row],[Gap]:[Gap]],"")</f>
        <v/>
      </c>
      <c r="D501" s="20" cm="1">
        <f t="array" ref="D501">IF(Table2[[#This Row],[Max_num_drones]:[Max_num_drones]]=5,Table2[[#This Row],[Gap]:[Gap]],"")</f>
        <v>59.160892530547599</v>
      </c>
    </row>
    <row r="502" spans="1:4">
      <c r="A502" s="20" cm="1">
        <f t="array" ref="A502">IF(Table2[[#This Row],[Max_num_drones]:[Max_num_drones]]=2,Table2[[#This Row],[Gap]:[Gap]],"")</f>
        <v>81.159193725083398</v>
      </c>
      <c r="B502" s="20" t="str" cm="1">
        <f t="array" ref="B502">IF(Table2[[#This Row],[Max_num_drones]:[Max_num_drones]]=3,Table2[[#This Row],[Gap]:[Gap]],"")</f>
        <v/>
      </c>
      <c r="C502" s="20" t="str" cm="1">
        <f t="array" ref="C502">IF(Table2[[#This Row],[Max_num_drones]:[Max_num_drones]]=4,Table2[[#This Row],[Gap]:[Gap]],"")</f>
        <v/>
      </c>
      <c r="D502" s="20" t="str" cm="1">
        <f t="array" ref="D502">IF(Table2[[#This Row],[Max_num_drones]:[Max_num_drones]]=5,Table2[[#This Row],[Gap]:[Gap]],"")</f>
        <v/>
      </c>
    </row>
    <row r="503" spans="1:4">
      <c r="A503" s="20" cm="1">
        <f t="array" ref="A503">IF(Table2[[#This Row],[Max_num_drones]:[Max_num_drones]]=2,Table2[[#This Row],[Gap]:[Gap]],"")</f>
        <v>69.165554983415305</v>
      </c>
      <c r="B503" s="20" t="str" cm="1">
        <f t="array" ref="B503">IF(Table2[[#This Row],[Max_num_drones]:[Max_num_drones]]=3,Table2[[#This Row],[Gap]:[Gap]],"")</f>
        <v/>
      </c>
      <c r="C503" s="20" t="str" cm="1">
        <f t="array" ref="C503">IF(Table2[[#This Row],[Max_num_drones]:[Max_num_drones]]=4,Table2[[#This Row],[Gap]:[Gap]],"")</f>
        <v/>
      </c>
      <c r="D503" s="20" t="str" cm="1">
        <f t="array" ref="D503">IF(Table2[[#This Row],[Max_num_drones]:[Max_num_drones]]=5,Table2[[#This Row],[Gap]:[Gap]],"")</f>
        <v/>
      </c>
    </row>
    <row r="504" spans="1:4">
      <c r="A504" s="20" cm="1">
        <f t="array" ref="A504">IF(Table2[[#This Row],[Max_num_drones]:[Max_num_drones]]=2,Table2[[#This Row],[Gap]:[Gap]],"")</f>
        <v>53.2454826182814</v>
      </c>
      <c r="B504" s="20" t="str" cm="1">
        <f t="array" ref="B504">IF(Table2[[#This Row],[Max_num_drones]:[Max_num_drones]]=3,Table2[[#This Row],[Gap]:[Gap]],"")</f>
        <v/>
      </c>
      <c r="C504" s="20" t="str" cm="1">
        <f t="array" ref="C504">IF(Table2[[#This Row],[Max_num_drones]:[Max_num_drones]]=4,Table2[[#This Row],[Gap]:[Gap]],"")</f>
        <v/>
      </c>
      <c r="D504" s="20" t="str" cm="1">
        <f t="array" ref="D504">IF(Table2[[#This Row],[Max_num_drones]:[Max_num_drones]]=5,Table2[[#This Row],[Gap]:[Gap]],"")</f>
        <v/>
      </c>
    </row>
    <row r="505" spans="1:4">
      <c r="A505" s="20" cm="1">
        <f t="array" ref="A505">IF(Table2[[#This Row],[Max_num_drones]:[Max_num_drones]]=2,Table2[[#This Row],[Gap]:[Gap]],"")</f>
        <v>83.162424185675505</v>
      </c>
      <c r="B505" s="20" t="str" cm="1">
        <f t="array" ref="B505">IF(Table2[[#This Row],[Max_num_drones]:[Max_num_drones]]=3,Table2[[#This Row],[Gap]:[Gap]],"")</f>
        <v/>
      </c>
      <c r="C505" s="20" t="str" cm="1">
        <f t="array" ref="C505">IF(Table2[[#This Row],[Max_num_drones]:[Max_num_drones]]=4,Table2[[#This Row],[Gap]:[Gap]],"")</f>
        <v/>
      </c>
      <c r="D505" s="20" t="str" cm="1">
        <f t="array" ref="D505">IF(Table2[[#This Row],[Max_num_drones]:[Max_num_drones]]=5,Table2[[#This Row],[Gap]:[Gap]],"")</f>
        <v/>
      </c>
    </row>
    <row r="506" spans="1:4">
      <c r="A506" s="20" cm="1">
        <f t="array" ref="A506">IF(Table2[[#This Row],[Max_num_drones]:[Max_num_drones]]=2,Table2[[#This Row],[Gap]:[Gap]],"")</f>
        <v>59.415675496882301</v>
      </c>
      <c r="B506" s="20" t="str" cm="1">
        <f t="array" ref="B506">IF(Table2[[#This Row],[Max_num_drones]:[Max_num_drones]]=3,Table2[[#This Row],[Gap]:[Gap]],"")</f>
        <v/>
      </c>
      <c r="C506" s="20" t="str" cm="1">
        <f t="array" ref="C506">IF(Table2[[#This Row],[Max_num_drones]:[Max_num_drones]]=4,Table2[[#This Row],[Gap]:[Gap]],"")</f>
        <v/>
      </c>
      <c r="D506" s="20" t="str" cm="1">
        <f t="array" ref="D506">IF(Table2[[#This Row],[Max_num_drones]:[Max_num_drones]]=5,Table2[[#This Row],[Gap]:[Gap]],"")</f>
        <v/>
      </c>
    </row>
    <row r="507" spans="1:4">
      <c r="A507" s="20" t="str" cm="1">
        <f t="array" ref="A507">IF(Table2[[#This Row],[Max_num_drones]:[Max_num_drones]]=2,Table2[[#This Row],[Gap]:[Gap]],"")</f>
        <v/>
      </c>
      <c r="B507" s="20" cm="1">
        <f t="array" ref="B507">IF(Table2[[#This Row],[Max_num_drones]:[Max_num_drones]]=3,Table2[[#This Row],[Gap]:[Gap]],"")</f>
        <v>70.303086986817107</v>
      </c>
      <c r="C507" s="20" t="str" cm="1">
        <f t="array" ref="C507">IF(Table2[[#This Row],[Max_num_drones]:[Max_num_drones]]=4,Table2[[#This Row],[Gap]:[Gap]],"")</f>
        <v/>
      </c>
      <c r="D507" s="20" t="str" cm="1">
        <f t="array" ref="D507">IF(Table2[[#This Row],[Max_num_drones]:[Max_num_drones]]=5,Table2[[#This Row],[Gap]:[Gap]],"")</f>
        <v/>
      </c>
    </row>
    <row r="508" spans="1:4">
      <c r="A508" s="20" t="str" cm="1">
        <f t="array" ref="A508">IF(Table2[[#This Row],[Max_num_drones]:[Max_num_drones]]=2,Table2[[#This Row],[Gap]:[Gap]],"")</f>
        <v/>
      </c>
      <c r="B508" s="20" cm="1">
        <f t="array" ref="B508">IF(Table2[[#This Row],[Max_num_drones]:[Max_num_drones]]=3,Table2[[#This Row],[Gap]:[Gap]],"")</f>
        <v>44.798505817084397</v>
      </c>
      <c r="C508" s="20" t="str" cm="1">
        <f t="array" ref="C508">IF(Table2[[#This Row],[Max_num_drones]:[Max_num_drones]]=4,Table2[[#This Row],[Gap]:[Gap]],"")</f>
        <v/>
      </c>
      <c r="D508" s="20" t="str" cm="1">
        <f t="array" ref="D508">IF(Table2[[#This Row],[Max_num_drones]:[Max_num_drones]]=5,Table2[[#This Row],[Gap]:[Gap]],"")</f>
        <v/>
      </c>
    </row>
    <row r="509" spans="1:4">
      <c r="A509" s="20" t="str" cm="1">
        <f t="array" ref="A509">IF(Table2[[#This Row],[Max_num_drones]:[Max_num_drones]]=2,Table2[[#This Row],[Gap]:[Gap]],"")</f>
        <v/>
      </c>
      <c r="B509" s="20" cm="1">
        <f t="array" ref="B509">IF(Table2[[#This Row],[Max_num_drones]:[Max_num_drones]]=3,Table2[[#This Row],[Gap]:[Gap]],"")</f>
        <v>38.571637581005199</v>
      </c>
      <c r="C509" s="20" t="str" cm="1">
        <f t="array" ref="C509">IF(Table2[[#This Row],[Max_num_drones]:[Max_num_drones]]=4,Table2[[#This Row],[Gap]:[Gap]],"")</f>
        <v/>
      </c>
      <c r="D509" s="20" t="str" cm="1">
        <f t="array" ref="D509">IF(Table2[[#This Row],[Max_num_drones]:[Max_num_drones]]=5,Table2[[#This Row],[Gap]:[Gap]],"")</f>
        <v/>
      </c>
    </row>
    <row r="510" spans="1:4">
      <c r="A510" s="20" t="str" cm="1">
        <f t="array" ref="A510">IF(Table2[[#This Row],[Max_num_drones]:[Max_num_drones]]=2,Table2[[#This Row],[Gap]:[Gap]],"")</f>
        <v/>
      </c>
      <c r="B510" s="20" cm="1">
        <f t="array" ref="B510">IF(Table2[[#This Row],[Max_num_drones]:[Max_num_drones]]=3,Table2[[#This Row],[Gap]:[Gap]],"")</f>
        <v>76.532365710782997</v>
      </c>
      <c r="C510" s="20" t="str" cm="1">
        <f t="array" ref="C510">IF(Table2[[#This Row],[Max_num_drones]:[Max_num_drones]]=4,Table2[[#This Row],[Gap]:[Gap]],"")</f>
        <v/>
      </c>
      <c r="D510" s="20" t="str" cm="1">
        <f t="array" ref="D510">IF(Table2[[#This Row],[Max_num_drones]:[Max_num_drones]]=5,Table2[[#This Row],[Gap]:[Gap]],"")</f>
        <v/>
      </c>
    </row>
    <row r="511" spans="1:4">
      <c r="A511" s="20" t="str" cm="1">
        <f t="array" ref="A511">IF(Table2[[#This Row],[Max_num_drones]:[Max_num_drones]]=2,Table2[[#This Row],[Gap]:[Gap]],"")</f>
        <v/>
      </c>
      <c r="B511" s="20" cm="1">
        <f t="array" ref="B511">IF(Table2[[#This Row],[Max_num_drones]:[Max_num_drones]]=3,Table2[[#This Row],[Gap]:[Gap]],"")</f>
        <v>70.088544905281594</v>
      </c>
      <c r="C511" s="20" t="str" cm="1">
        <f t="array" ref="C511">IF(Table2[[#This Row],[Max_num_drones]:[Max_num_drones]]=4,Table2[[#This Row],[Gap]:[Gap]],"")</f>
        <v/>
      </c>
      <c r="D511" s="20" t="str" cm="1">
        <f t="array" ref="D511">IF(Table2[[#This Row],[Max_num_drones]:[Max_num_drones]]=5,Table2[[#This Row],[Gap]:[Gap]],"")</f>
        <v/>
      </c>
    </row>
    <row r="512" spans="1:4">
      <c r="A512" s="20" t="str" cm="1">
        <f t="array" ref="A512">IF(Table2[[#This Row],[Max_num_drones]:[Max_num_drones]]=2,Table2[[#This Row],[Gap]:[Gap]],"")</f>
        <v/>
      </c>
      <c r="B512" s="20" t="str" cm="1">
        <f t="array" ref="B512">IF(Table2[[#This Row],[Max_num_drones]:[Max_num_drones]]=3,Table2[[#This Row],[Gap]:[Gap]],"")</f>
        <v/>
      </c>
      <c r="C512" s="20" cm="1">
        <f t="array" ref="C512">IF(Table2[[#This Row],[Max_num_drones]:[Max_num_drones]]=4,Table2[[#This Row],[Gap]:[Gap]],"")</f>
        <v>53.219012676991603</v>
      </c>
      <c r="D512" s="20" t="str" cm="1">
        <f t="array" ref="D512">IF(Table2[[#This Row],[Max_num_drones]:[Max_num_drones]]=5,Table2[[#This Row],[Gap]:[Gap]],"")</f>
        <v/>
      </c>
    </row>
    <row r="513" spans="1:4">
      <c r="A513" s="20" t="str" cm="1">
        <f t="array" ref="A513">IF(Table2[[#This Row],[Max_num_drones]:[Max_num_drones]]=2,Table2[[#This Row],[Gap]:[Gap]],"")</f>
        <v/>
      </c>
      <c r="B513" s="20" t="str" cm="1">
        <f t="array" ref="B513">IF(Table2[[#This Row],[Max_num_drones]:[Max_num_drones]]=3,Table2[[#This Row],[Gap]:[Gap]],"")</f>
        <v/>
      </c>
      <c r="C513" s="20" cm="1">
        <f t="array" ref="C513">IF(Table2[[#This Row],[Max_num_drones]:[Max_num_drones]]=4,Table2[[#This Row],[Gap]:[Gap]],"")</f>
        <v>48.504878367276099</v>
      </c>
      <c r="D513" s="20" t="str" cm="1">
        <f t="array" ref="D513">IF(Table2[[#This Row],[Max_num_drones]:[Max_num_drones]]=5,Table2[[#This Row],[Gap]:[Gap]],"")</f>
        <v/>
      </c>
    </row>
    <row r="514" spans="1:4">
      <c r="A514" s="20" t="str" cm="1">
        <f t="array" ref="A514">IF(Table2[[#This Row],[Max_num_drones]:[Max_num_drones]]=2,Table2[[#This Row],[Gap]:[Gap]],"")</f>
        <v/>
      </c>
      <c r="B514" s="20" t="str" cm="1">
        <f t="array" ref="B514">IF(Table2[[#This Row],[Max_num_drones]:[Max_num_drones]]=3,Table2[[#This Row],[Gap]:[Gap]],"")</f>
        <v/>
      </c>
      <c r="C514" s="20" cm="1">
        <f t="array" ref="C514">IF(Table2[[#This Row],[Max_num_drones]:[Max_num_drones]]=4,Table2[[#This Row],[Gap]:[Gap]],"")</f>
        <v>56.1535340947813</v>
      </c>
      <c r="D514" s="20" t="str" cm="1">
        <f t="array" ref="D514">IF(Table2[[#This Row],[Max_num_drones]:[Max_num_drones]]=5,Table2[[#This Row],[Gap]:[Gap]],"")</f>
        <v/>
      </c>
    </row>
    <row r="515" spans="1:4">
      <c r="A515" s="20" t="str" cm="1">
        <f t="array" ref="A515">IF(Table2[[#This Row],[Max_num_drones]:[Max_num_drones]]=2,Table2[[#This Row],[Gap]:[Gap]],"")</f>
        <v/>
      </c>
      <c r="B515" s="20" t="str" cm="1">
        <f t="array" ref="B515">IF(Table2[[#This Row],[Max_num_drones]:[Max_num_drones]]=3,Table2[[#This Row],[Gap]:[Gap]],"")</f>
        <v/>
      </c>
      <c r="C515" s="20" cm="1">
        <f t="array" ref="C515">IF(Table2[[#This Row],[Max_num_drones]:[Max_num_drones]]=4,Table2[[#This Row],[Gap]:[Gap]],"")</f>
        <v>39.746584169197199</v>
      </c>
      <c r="D515" s="20" t="str" cm="1">
        <f t="array" ref="D515">IF(Table2[[#This Row],[Max_num_drones]:[Max_num_drones]]=5,Table2[[#This Row],[Gap]:[Gap]],"")</f>
        <v/>
      </c>
    </row>
    <row r="516" spans="1:4">
      <c r="A516" s="20" t="str" cm="1">
        <f t="array" ref="A516">IF(Table2[[#This Row],[Max_num_drones]:[Max_num_drones]]=2,Table2[[#This Row],[Gap]:[Gap]],"")</f>
        <v/>
      </c>
      <c r="B516" s="20" t="str" cm="1">
        <f t="array" ref="B516">IF(Table2[[#This Row],[Max_num_drones]:[Max_num_drones]]=3,Table2[[#This Row],[Gap]:[Gap]],"")</f>
        <v/>
      </c>
      <c r="C516" s="20" cm="1">
        <f t="array" ref="C516">IF(Table2[[#This Row],[Max_num_drones]:[Max_num_drones]]=4,Table2[[#This Row],[Gap]:[Gap]],"")</f>
        <v>46.895052383868297</v>
      </c>
      <c r="D516" s="20" t="str" cm="1">
        <f t="array" ref="D516">IF(Table2[[#This Row],[Max_num_drones]:[Max_num_drones]]=5,Table2[[#This Row],[Gap]:[Gap]],"")</f>
        <v/>
      </c>
    </row>
    <row r="517" spans="1:4">
      <c r="A517" s="20" t="str" cm="1">
        <f t="array" ref="A517">IF(Table2[[#This Row],[Max_num_drones]:[Max_num_drones]]=2,Table2[[#This Row],[Gap]:[Gap]],"")</f>
        <v/>
      </c>
      <c r="B517" s="20" t="str" cm="1">
        <f t="array" ref="B517">IF(Table2[[#This Row],[Max_num_drones]:[Max_num_drones]]=3,Table2[[#This Row],[Gap]:[Gap]],"")</f>
        <v/>
      </c>
      <c r="C517" s="20" t="str" cm="1">
        <f t="array" ref="C517">IF(Table2[[#This Row],[Max_num_drones]:[Max_num_drones]]=4,Table2[[#This Row],[Gap]:[Gap]],"")</f>
        <v/>
      </c>
      <c r="D517" s="20" cm="1">
        <f t="array" ref="D517">IF(Table2[[#This Row],[Max_num_drones]:[Max_num_drones]]=5,Table2[[#This Row],[Gap]:[Gap]],"")</f>
        <v>61.853994226704302</v>
      </c>
    </row>
    <row r="518" spans="1:4">
      <c r="A518" s="20" t="str" cm="1">
        <f t="array" ref="A518">IF(Table2[[#This Row],[Max_num_drones]:[Max_num_drones]]=2,Table2[[#This Row],[Gap]:[Gap]],"")</f>
        <v/>
      </c>
      <c r="B518" s="20" t="str" cm="1">
        <f t="array" ref="B518">IF(Table2[[#This Row],[Max_num_drones]:[Max_num_drones]]=3,Table2[[#This Row],[Gap]:[Gap]],"")</f>
        <v/>
      </c>
      <c r="C518" s="20" t="str" cm="1">
        <f t="array" ref="C518">IF(Table2[[#This Row],[Max_num_drones]:[Max_num_drones]]=4,Table2[[#This Row],[Gap]:[Gap]],"")</f>
        <v/>
      </c>
      <c r="D518" s="20" cm="1">
        <f t="array" ref="D518">IF(Table2[[#This Row],[Max_num_drones]:[Max_num_drones]]=5,Table2[[#This Row],[Gap]:[Gap]],"")</f>
        <v>1.0947456039397401E-6</v>
      </c>
    </row>
    <row r="519" spans="1:4">
      <c r="A519" s="20" t="str" cm="1">
        <f t="array" ref="A519">IF(Table2[[#This Row],[Max_num_drones]:[Max_num_drones]]=2,Table2[[#This Row],[Gap]:[Gap]],"")</f>
        <v/>
      </c>
      <c r="B519" s="20" t="str" cm="1">
        <f t="array" ref="B519">IF(Table2[[#This Row],[Max_num_drones]:[Max_num_drones]]=3,Table2[[#This Row],[Gap]:[Gap]],"")</f>
        <v/>
      </c>
      <c r="C519" s="20" t="str" cm="1">
        <f t="array" ref="C519">IF(Table2[[#This Row],[Max_num_drones]:[Max_num_drones]]=4,Table2[[#This Row],[Gap]:[Gap]],"")</f>
        <v/>
      </c>
      <c r="D519" s="20" cm="1">
        <f t="array" ref="D519">IF(Table2[[#This Row],[Max_num_drones]:[Max_num_drones]]=5,Table2[[#This Row],[Gap]:[Gap]],"")</f>
        <v>59.381849829779803</v>
      </c>
    </row>
    <row r="520" spans="1:4">
      <c r="A520" s="20" t="str" cm="1">
        <f t="array" ref="A520">IF(Table2[[#This Row],[Max_num_drones]:[Max_num_drones]]=2,Table2[[#This Row],[Gap]:[Gap]],"")</f>
        <v/>
      </c>
      <c r="B520" s="20" t="str" cm="1">
        <f t="array" ref="B520">IF(Table2[[#This Row],[Max_num_drones]:[Max_num_drones]]=3,Table2[[#This Row],[Gap]:[Gap]],"")</f>
        <v/>
      </c>
      <c r="C520" s="20" t="str" cm="1">
        <f t="array" ref="C520">IF(Table2[[#This Row],[Max_num_drones]:[Max_num_drones]]=4,Table2[[#This Row],[Gap]:[Gap]],"")</f>
        <v/>
      </c>
      <c r="D520" s="20" cm="1">
        <f t="array" ref="D520">IF(Table2[[#This Row],[Max_num_drones]:[Max_num_drones]]=5,Table2[[#This Row],[Gap]:[Gap]],"")</f>
        <v>57.659861167475498</v>
      </c>
    </row>
    <row r="521" spans="1:4">
      <c r="A521" s="20" t="str" cm="1">
        <f t="array" ref="A521">IF(Table2[[#This Row],[Max_num_drones]:[Max_num_drones]]=2,Table2[[#This Row],[Gap]:[Gap]],"")</f>
        <v/>
      </c>
      <c r="B521" s="20" t="str" cm="1">
        <f t="array" ref="B521">IF(Table2[[#This Row],[Max_num_drones]:[Max_num_drones]]=3,Table2[[#This Row],[Gap]:[Gap]],"")</f>
        <v/>
      </c>
      <c r="C521" s="20" t="str" cm="1">
        <f t="array" ref="C521">IF(Table2[[#This Row],[Max_num_drones]:[Max_num_drones]]=4,Table2[[#This Row],[Gap]:[Gap]],"")</f>
        <v/>
      </c>
      <c r="D521" s="20" cm="1">
        <f t="array" ref="D521">IF(Table2[[#This Row],[Max_num_drones]:[Max_num_drones]]=5,Table2[[#This Row],[Gap]:[Gap]],"")</f>
        <v>34.798019056798502</v>
      </c>
    </row>
    <row r="522" spans="1:4">
      <c r="A522" s="20" cm="1">
        <f t="array" ref="A522">IF(Table2[[#This Row],[Max_num_drones]:[Max_num_drones]]=2,Table2[[#This Row],[Gap]:[Gap]],"")</f>
        <v>70.884426734235802</v>
      </c>
      <c r="B522" s="20" t="str" cm="1">
        <f t="array" ref="B522">IF(Table2[[#This Row],[Max_num_drones]:[Max_num_drones]]=3,Table2[[#This Row],[Gap]:[Gap]],"")</f>
        <v/>
      </c>
      <c r="C522" s="20" t="str" cm="1">
        <f t="array" ref="C522">IF(Table2[[#This Row],[Max_num_drones]:[Max_num_drones]]=4,Table2[[#This Row],[Gap]:[Gap]],"")</f>
        <v/>
      </c>
      <c r="D522" s="20" t="str" cm="1">
        <f t="array" ref="D522">IF(Table2[[#This Row],[Max_num_drones]:[Max_num_drones]]=5,Table2[[#This Row],[Gap]:[Gap]],"")</f>
        <v/>
      </c>
    </row>
    <row r="523" spans="1:4">
      <c r="A523" s="20" cm="1">
        <f t="array" ref="A523">IF(Table2[[#This Row],[Max_num_drones]:[Max_num_drones]]=2,Table2[[#This Row],[Gap]:[Gap]],"")</f>
        <v>59.522558153639302</v>
      </c>
      <c r="B523" s="20" t="str" cm="1">
        <f t="array" ref="B523">IF(Table2[[#This Row],[Max_num_drones]:[Max_num_drones]]=3,Table2[[#This Row],[Gap]:[Gap]],"")</f>
        <v/>
      </c>
      <c r="C523" s="20" t="str" cm="1">
        <f t="array" ref="C523">IF(Table2[[#This Row],[Max_num_drones]:[Max_num_drones]]=4,Table2[[#This Row],[Gap]:[Gap]],"")</f>
        <v/>
      </c>
      <c r="D523" s="20" t="str" cm="1">
        <f t="array" ref="D523">IF(Table2[[#This Row],[Max_num_drones]:[Max_num_drones]]=5,Table2[[#This Row],[Gap]:[Gap]],"")</f>
        <v/>
      </c>
    </row>
    <row r="524" spans="1:4">
      <c r="A524" s="20" cm="1">
        <f t="array" ref="A524">IF(Table2[[#This Row],[Max_num_drones]:[Max_num_drones]]=2,Table2[[#This Row],[Gap]:[Gap]],"")</f>
        <v>58.259377091181697</v>
      </c>
      <c r="B524" s="20" t="str" cm="1">
        <f t="array" ref="B524">IF(Table2[[#This Row],[Max_num_drones]:[Max_num_drones]]=3,Table2[[#This Row],[Gap]:[Gap]],"")</f>
        <v/>
      </c>
      <c r="C524" s="20" t="str" cm="1">
        <f t="array" ref="C524">IF(Table2[[#This Row],[Max_num_drones]:[Max_num_drones]]=4,Table2[[#This Row],[Gap]:[Gap]],"")</f>
        <v/>
      </c>
      <c r="D524" s="20" t="str" cm="1">
        <f t="array" ref="D524">IF(Table2[[#This Row],[Max_num_drones]:[Max_num_drones]]=5,Table2[[#This Row],[Gap]:[Gap]],"")</f>
        <v/>
      </c>
    </row>
    <row r="525" spans="1:4">
      <c r="A525" s="20" cm="1">
        <f t="array" ref="A525">IF(Table2[[#This Row],[Max_num_drones]:[Max_num_drones]]=2,Table2[[#This Row],[Gap]:[Gap]],"")</f>
        <v>82.154045259699998</v>
      </c>
      <c r="B525" s="20" t="str" cm="1">
        <f t="array" ref="B525">IF(Table2[[#This Row],[Max_num_drones]:[Max_num_drones]]=3,Table2[[#This Row],[Gap]:[Gap]],"")</f>
        <v/>
      </c>
      <c r="C525" s="20" t="str" cm="1">
        <f t="array" ref="C525">IF(Table2[[#This Row],[Max_num_drones]:[Max_num_drones]]=4,Table2[[#This Row],[Gap]:[Gap]],"")</f>
        <v/>
      </c>
      <c r="D525" s="20" t="str" cm="1">
        <f t="array" ref="D525">IF(Table2[[#This Row],[Max_num_drones]:[Max_num_drones]]=5,Table2[[#This Row],[Gap]:[Gap]],"")</f>
        <v/>
      </c>
    </row>
    <row r="526" spans="1:4">
      <c r="A526" s="20" cm="1">
        <f t="array" ref="A526">IF(Table2[[#This Row],[Max_num_drones]:[Max_num_drones]]=2,Table2[[#This Row],[Gap]:[Gap]],"")</f>
        <v>58.011033498783902</v>
      </c>
      <c r="B526" s="20" t="str" cm="1">
        <f t="array" ref="B526">IF(Table2[[#This Row],[Max_num_drones]:[Max_num_drones]]=3,Table2[[#This Row],[Gap]:[Gap]],"")</f>
        <v/>
      </c>
      <c r="C526" s="20" t="str" cm="1">
        <f t="array" ref="C526">IF(Table2[[#This Row],[Max_num_drones]:[Max_num_drones]]=4,Table2[[#This Row],[Gap]:[Gap]],"")</f>
        <v/>
      </c>
      <c r="D526" s="20" t="str" cm="1">
        <f t="array" ref="D526">IF(Table2[[#This Row],[Max_num_drones]:[Max_num_drones]]=5,Table2[[#This Row],[Gap]:[Gap]],"")</f>
        <v/>
      </c>
    </row>
    <row r="527" spans="1:4">
      <c r="A527" s="20" t="str" cm="1">
        <f t="array" ref="A527">IF(Table2[[#This Row],[Max_num_drones]:[Max_num_drones]]=2,Table2[[#This Row],[Gap]:[Gap]],"")</f>
        <v/>
      </c>
      <c r="B527" s="20" cm="1">
        <f t="array" ref="B527">IF(Table2[[#This Row],[Max_num_drones]:[Max_num_drones]]=3,Table2[[#This Row],[Gap]:[Gap]],"")</f>
        <v>68.493501461012002</v>
      </c>
      <c r="C527" s="20" t="str" cm="1">
        <f t="array" ref="C527">IF(Table2[[#This Row],[Max_num_drones]:[Max_num_drones]]=4,Table2[[#This Row],[Gap]:[Gap]],"")</f>
        <v/>
      </c>
      <c r="D527" s="20" t="str" cm="1">
        <f t="array" ref="D527">IF(Table2[[#This Row],[Max_num_drones]:[Max_num_drones]]=5,Table2[[#This Row],[Gap]:[Gap]],"")</f>
        <v/>
      </c>
    </row>
    <row r="528" spans="1:4">
      <c r="A528" s="20" t="str" cm="1">
        <f t="array" ref="A528">IF(Table2[[#This Row],[Max_num_drones]:[Max_num_drones]]=2,Table2[[#This Row],[Gap]:[Gap]],"")</f>
        <v/>
      </c>
      <c r="B528" s="20" cm="1">
        <f t="array" ref="B528">IF(Table2[[#This Row],[Max_num_drones]:[Max_num_drones]]=3,Table2[[#This Row],[Gap]:[Gap]],"")</f>
        <v>37.682100217657499</v>
      </c>
      <c r="C528" s="20" t="str" cm="1">
        <f t="array" ref="C528">IF(Table2[[#This Row],[Max_num_drones]:[Max_num_drones]]=4,Table2[[#This Row],[Gap]:[Gap]],"")</f>
        <v/>
      </c>
      <c r="D528" s="20" t="str" cm="1">
        <f t="array" ref="D528">IF(Table2[[#This Row],[Max_num_drones]:[Max_num_drones]]=5,Table2[[#This Row],[Gap]:[Gap]],"")</f>
        <v/>
      </c>
    </row>
    <row r="529" spans="1:4">
      <c r="A529" s="20" t="str" cm="1">
        <f t="array" ref="A529">IF(Table2[[#This Row],[Max_num_drones]:[Max_num_drones]]=2,Table2[[#This Row],[Gap]:[Gap]],"")</f>
        <v/>
      </c>
      <c r="B529" s="20" cm="1">
        <f t="array" ref="B529">IF(Table2[[#This Row],[Max_num_drones]:[Max_num_drones]]=3,Table2[[#This Row],[Gap]:[Gap]],"")</f>
        <v>45.160692684968502</v>
      </c>
      <c r="C529" s="20" t="str" cm="1">
        <f t="array" ref="C529">IF(Table2[[#This Row],[Max_num_drones]:[Max_num_drones]]=4,Table2[[#This Row],[Gap]:[Gap]],"")</f>
        <v/>
      </c>
      <c r="D529" s="20" t="str" cm="1">
        <f t="array" ref="D529">IF(Table2[[#This Row],[Max_num_drones]:[Max_num_drones]]=5,Table2[[#This Row],[Gap]:[Gap]],"")</f>
        <v/>
      </c>
    </row>
    <row r="530" spans="1:4">
      <c r="A530" s="20" t="str" cm="1">
        <f t="array" ref="A530">IF(Table2[[#This Row],[Max_num_drones]:[Max_num_drones]]=2,Table2[[#This Row],[Gap]:[Gap]],"")</f>
        <v/>
      </c>
      <c r="B530" s="20" cm="1">
        <f t="array" ref="B530">IF(Table2[[#This Row],[Max_num_drones]:[Max_num_drones]]=3,Table2[[#This Row],[Gap]:[Gap]],"")</f>
        <v>71.603798893202196</v>
      </c>
      <c r="C530" s="20" t="str" cm="1">
        <f t="array" ref="C530">IF(Table2[[#This Row],[Max_num_drones]:[Max_num_drones]]=4,Table2[[#This Row],[Gap]:[Gap]],"")</f>
        <v/>
      </c>
      <c r="D530" s="20" t="str" cm="1">
        <f t="array" ref="D530">IF(Table2[[#This Row],[Max_num_drones]:[Max_num_drones]]=5,Table2[[#This Row],[Gap]:[Gap]],"")</f>
        <v/>
      </c>
    </row>
    <row r="531" spans="1:4">
      <c r="A531" s="20" t="str" cm="1">
        <f t="array" ref="A531">IF(Table2[[#This Row],[Max_num_drones]:[Max_num_drones]]=2,Table2[[#This Row],[Gap]:[Gap]],"")</f>
        <v/>
      </c>
      <c r="B531" s="20" cm="1">
        <f t="array" ref="B531">IF(Table2[[#This Row],[Max_num_drones]:[Max_num_drones]]=3,Table2[[#This Row],[Gap]:[Gap]],"")</f>
        <v>62.462008767394501</v>
      </c>
      <c r="C531" s="20" t="str" cm="1">
        <f t="array" ref="C531">IF(Table2[[#This Row],[Max_num_drones]:[Max_num_drones]]=4,Table2[[#This Row],[Gap]:[Gap]],"")</f>
        <v/>
      </c>
      <c r="D531" s="20" t="str" cm="1">
        <f t="array" ref="D531">IF(Table2[[#This Row],[Max_num_drones]:[Max_num_drones]]=5,Table2[[#This Row],[Gap]:[Gap]],"")</f>
        <v/>
      </c>
    </row>
    <row r="532" spans="1:4">
      <c r="A532" s="20" t="str" cm="1">
        <f t="array" ref="A532">IF(Table2[[#This Row],[Max_num_drones]:[Max_num_drones]]=2,Table2[[#This Row],[Gap]:[Gap]],"")</f>
        <v/>
      </c>
      <c r="B532" s="20" t="str" cm="1">
        <f t="array" ref="B532">IF(Table2[[#This Row],[Max_num_drones]:[Max_num_drones]]=3,Table2[[#This Row],[Gap]:[Gap]],"")</f>
        <v/>
      </c>
      <c r="C532" s="20" cm="1">
        <f t="array" ref="C532">IF(Table2[[#This Row],[Max_num_drones]:[Max_num_drones]]=4,Table2[[#This Row],[Gap]:[Gap]],"")</f>
        <v>50.150669648829997</v>
      </c>
      <c r="D532" s="20" t="str" cm="1">
        <f t="array" ref="D532">IF(Table2[[#This Row],[Max_num_drones]:[Max_num_drones]]=5,Table2[[#This Row],[Gap]:[Gap]],"")</f>
        <v/>
      </c>
    </row>
    <row r="533" spans="1:4">
      <c r="A533" s="20" t="str" cm="1">
        <f t="array" ref="A533">IF(Table2[[#This Row],[Max_num_drones]:[Max_num_drones]]=2,Table2[[#This Row],[Gap]:[Gap]],"")</f>
        <v/>
      </c>
      <c r="B533" s="20" t="str" cm="1">
        <f t="array" ref="B533">IF(Table2[[#This Row],[Max_num_drones]:[Max_num_drones]]=3,Table2[[#This Row],[Gap]:[Gap]],"")</f>
        <v/>
      </c>
      <c r="C533" s="20" cm="1">
        <f t="array" ref="C533">IF(Table2[[#This Row],[Max_num_drones]:[Max_num_drones]]=4,Table2[[#This Row],[Gap]:[Gap]],"")</f>
        <v>33.438400185775699</v>
      </c>
      <c r="D533" s="20" t="str" cm="1">
        <f t="array" ref="D533">IF(Table2[[#This Row],[Max_num_drones]:[Max_num_drones]]=5,Table2[[#This Row],[Gap]:[Gap]],"")</f>
        <v/>
      </c>
    </row>
    <row r="534" spans="1:4">
      <c r="A534" s="20" t="str" cm="1">
        <f t="array" ref="A534">IF(Table2[[#This Row],[Max_num_drones]:[Max_num_drones]]=2,Table2[[#This Row],[Gap]:[Gap]],"")</f>
        <v/>
      </c>
      <c r="B534" s="20" t="str" cm="1">
        <f t="array" ref="B534">IF(Table2[[#This Row],[Max_num_drones]:[Max_num_drones]]=3,Table2[[#This Row],[Gap]:[Gap]],"")</f>
        <v/>
      </c>
      <c r="C534" s="20" cm="1">
        <f t="array" ref="C534">IF(Table2[[#This Row],[Max_num_drones]:[Max_num_drones]]=4,Table2[[#This Row],[Gap]:[Gap]],"")</f>
        <v>34.9390250663647</v>
      </c>
      <c r="D534" s="20" t="str" cm="1">
        <f t="array" ref="D534">IF(Table2[[#This Row],[Max_num_drones]:[Max_num_drones]]=5,Table2[[#This Row],[Gap]:[Gap]],"")</f>
        <v/>
      </c>
    </row>
    <row r="535" spans="1:4">
      <c r="A535" s="20" t="str" cm="1">
        <f t="array" ref="A535">IF(Table2[[#This Row],[Max_num_drones]:[Max_num_drones]]=2,Table2[[#This Row],[Gap]:[Gap]],"")</f>
        <v/>
      </c>
      <c r="B535" s="20" t="str" cm="1">
        <f t="array" ref="B535">IF(Table2[[#This Row],[Max_num_drones]:[Max_num_drones]]=3,Table2[[#This Row],[Gap]:[Gap]],"")</f>
        <v/>
      </c>
      <c r="C535" s="20" cm="1">
        <f t="array" ref="C535">IF(Table2[[#This Row],[Max_num_drones]:[Max_num_drones]]=4,Table2[[#This Row],[Gap]:[Gap]],"")</f>
        <v>34.930783122805401</v>
      </c>
      <c r="D535" s="20" t="str" cm="1">
        <f t="array" ref="D535">IF(Table2[[#This Row],[Max_num_drones]:[Max_num_drones]]=5,Table2[[#This Row],[Gap]:[Gap]],"")</f>
        <v/>
      </c>
    </row>
    <row r="536" spans="1:4">
      <c r="A536" s="20" t="str" cm="1">
        <f t="array" ref="A536">IF(Table2[[#This Row],[Max_num_drones]:[Max_num_drones]]=2,Table2[[#This Row],[Gap]:[Gap]],"")</f>
        <v/>
      </c>
      <c r="B536" s="20" t="str" cm="1">
        <f t="array" ref="B536">IF(Table2[[#This Row],[Max_num_drones]:[Max_num_drones]]=3,Table2[[#This Row],[Gap]:[Gap]],"")</f>
        <v/>
      </c>
      <c r="C536" s="20" cm="1">
        <f t="array" ref="C536">IF(Table2[[#This Row],[Max_num_drones]:[Max_num_drones]]=4,Table2[[#This Row],[Gap]:[Gap]],"")</f>
        <v>47.4591448942748</v>
      </c>
      <c r="D536" s="20" t="str" cm="1">
        <f t="array" ref="D536">IF(Table2[[#This Row],[Max_num_drones]:[Max_num_drones]]=5,Table2[[#This Row],[Gap]:[Gap]],"")</f>
        <v/>
      </c>
    </row>
    <row r="537" spans="1:4">
      <c r="A537" s="20" t="str" cm="1">
        <f t="array" ref="A537">IF(Table2[[#This Row],[Max_num_drones]:[Max_num_drones]]=2,Table2[[#This Row],[Gap]:[Gap]],"")</f>
        <v/>
      </c>
      <c r="B537" s="20" t="str" cm="1">
        <f t="array" ref="B537">IF(Table2[[#This Row],[Max_num_drones]:[Max_num_drones]]=3,Table2[[#This Row],[Gap]:[Gap]],"")</f>
        <v/>
      </c>
      <c r="C537" s="20" t="str" cm="1">
        <f t="array" ref="C537">IF(Table2[[#This Row],[Max_num_drones]:[Max_num_drones]]=4,Table2[[#This Row],[Gap]:[Gap]],"")</f>
        <v/>
      </c>
      <c r="D537" s="20" cm="1">
        <f t="array" ref="D537">IF(Table2[[#This Row],[Max_num_drones]:[Max_num_drones]]=5,Table2[[#This Row],[Gap]:[Gap]],"")</f>
        <v>50.994214134730598</v>
      </c>
    </row>
    <row r="538" spans="1:4">
      <c r="A538" s="20" t="str" cm="1">
        <f t="array" ref="A538">IF(Table2[[#This Row],[Max_num_drones]:[Max_num_drones]]=2,Table2[[#This Row],[Gap]:[Gap]],"")</f>
        <v/>
      </c>
      <c r="B538" s="20" t="str" cm="1">
        <f t="array" ref="B538">IF(Table2[[#This Row],[Max_num_drones]:[Max_num_drones]]=3,Table2[[#This Row],[Gap]:[Gap]],"")</f>
        <v/>
      </c>
      <c r="C538" s="20" t="str" cm="1">
        <f t="array" ref="C538">IF(Table2[[#This Row],[Max_num_drones]:[Max_num_drones]]=4,Table2[[#This Row],[Gap]:[Gap]],"")</f>
        <v/>
      </c>
      <c r="D538" s="20" cm="1">
        <f t="array" ref="D538">IF(Table2[[#This Row],[Max_num_drones]:[Max_num_drones]]=5,Table2[[#This Row],[Gap]:[Gap]],"")</f>
        <v>1.0947456039397401E-6</v>
      </c>
    </row>
    <row r="539" spans="1:4">
      <c r="A539" s="20" t="str" cm="1">
        <f t="array" ref="A539">IF(Table2[[#This Row],[Max_num_drones]:[Max_num_drones]]=2,Table2[[#This Row],[Gap]:[Gap]],"")</f>
        <v/>
      </c>
      <c r="B539" s="20" t="str" cm="1">
        <f t="array" ref="B539">IF(Table2[[#This Row],[Max_num_drones]:[Max_num_drones]]=3,Table2[[#This Row],[Gap]:[Gap]],"")</f>
        <v/>
      </c>
      <c r="C539" s="20" t="str" cm="1">
        <f t="array" ref="C539">IF(Table2[[#This Row],[Max_num_drones]:[Max_num_drones]]=4,Table2[[#This Row],[Gap]:[Gap]],"")</f>
        <v/>
      </c>
      <c r="D539" s="20" cm="1">
        <f t="array" ref="D539">IF(Table2[[#This Row],[Max_num_drones]:[Max_num_drones]]=5,Table2[[#This Row],[Gap]:[Gap]],"")</f>
        <v>57.791359867014101</v>
      </c>
    </row>
    <row r="540" spans="1:4">
      <c r="A540" s="20" t="str" cm="1">
        <f t="array" ref="A540">IF(Table2[[#This Row],[Max_num_drones]:[Max_num_drones]]=2,Table2[[#This Row],[Gap]:[Gap]],"")</f>
        <v/>
      </c>
      <c r="B540" s="20" t="str" cm="1">
        <f t="array" ref="B540">IF(Table2[[#This Row],[Max_num_drones]:[Max_num_drones]]=3,Table2[[#This Row],[Gap]:[Gap]],"")</f>
        <v/>
      </c>
      <c r="C540" s="20" t="str" cm="1">
        <f t="array" ref="C540">IF(Table2[[#This Row],[Max_num_drones]:[Max_num_drones]]=4,Table2[[#This Row],[Gap]:[Gap]],"")</f>
        <v/>
      </c>
      <c r="D540" s="20" cm="1">
        <f t="array" ref="D540">IF(Table2[[#This Row],[Max_num_drones]:[Max_num_drones]]=5,Table2[[#This Row],[Gap]:[Gap]],"")</f>
        <v>52.140954137963902</v>
      </c>
    </row>
    <row r="541" spans="1:4">
      <c r="A541" s="20" t="str" cm="1">
        <f t="array" ref="A541">IF(Table2[[#This Row],[Max_num_drones]:[Max_num_drones]]=2,Table2[[#This Row],[Gap]:[Gap]],"")</f>
        <v/>
      </c>
      <c r="B541" s="20" t="str" cm="1">
        <f t="array" ref="B541">IF(Table2[[#This Row],[Max_num_drones]:[Max_num_drones]]=3,Table2[[#This Row],[Gap]:[Gap]],"")</f>
        <v/>
      </c>
      <c r="C541" s="20" t="str" cm="1">
        <f t="array" ref="C541">IF(Table2[[#This Row],[Max_num_drones]:[Max_num_drones]]=4,Table2[[#This Row],[Gap]:[Gap]],"")</f>
        <v/>
      </c>
      <c r="D541" s="20" cm="1">
        <f t="array" ref="D541">IF(Table2[[#This Row],[Max_num_drones]:[Max_num_drones]]=5,Table2[[#This Row],[Gap]:[Gap]],"")</f>
        <v>41.884351414123699</v>
      </c>
    </row>
    <row r="542" spans="1:4">
      <c r="A542" s="20" cm="1">
        <f t="array" ref="A542">IF(Table2[[#This Row],[Max_num_drones]:[Max_num_drones]]=2,Table2[[#This Row],[Gap]:[Gap]],"")</f>
        <v>81.6221859189002</v>
      </c>
      <c r="B542" s="20" t="str" cm="1">
        <f t="array" ref="B542">IF(Table2[[#This Row],[Max_num_drones]:[Max_num_drones]]=3,Table2[[#This Row],[Gap]:[Gap]],"")</f>
        <v/>
      </c>
      <c r="C542" s="20" t="str" cm="1">
        <f t="array" ref="C542">IF(Table2[[#This Row],[Max_num_drones]:[Max_num_drones]]=4,Table2[[#This Row],[Gap]:[Gap]],"")</f>
        <v/>
      </c>
      <c r="D542" s="20" t="str" cm="1">
        <f t="array" ref="D542">IF(Table2[[#This Row],[Max_num_drones]:[Max_num_drones]]=5,Table2[[#This Row],[Gap]:[Gap]],"")</f>
        <v/>
      </c>
    </row>
    <row r="543" spans="1:4">
      <c r="A543" s="20" cm="1">
        <f t="array" ref="A543">IF(Table2[[#This Row],[Max_num_drones]:[Max_num_drones]]=2,Table2[[#This Row],[Gap]:[Gap]],"")</f>
        <v>82.036002086746606</v>
      </c>
      <c r="B543" s="20" t="str" cm="1">
        <f t="array" ref="B543">IF(Table2[[#This Row],[Max_num_drones]:[Max_num_drones]]=3,Table2[[#This Row],[Gap]:[Gap]],"")</f>
        <v/>
      </c>
      <c r="C543" s="20" t="str" cm="1">
        <f t="array" ref="C543">IF(Table2[[#This Row],[Max_num_drones]:[Max_num_drones]]=4,Table2[[#This Row],[Gap]:[Gap]],"")</f>
        <v/>
      </c>
      <c r="D543" s="20" t="str" cm="1">
        <f t="array" ref="D543">IF(Table2[[#This Row],[Max_num_drones]:[Max_num_drones]]=5,Table2[[#This Row],[Gap]:[Gap]],"")</f>
        <v/>
      </c>
    </row>
    <row r="544" spans="1:4">
      <c r="A544" s="20" cm="1">
        <f t="array" ref="A544">IF(Table2[[#This Row],[Max_num_drones]:[Max_num_drones]]=2,Table2[[#This Row],[Gap]:[Gap]],"")</f>
        <v>80.4261437130845</v>
      </c>
      <c r="B544" s="20" t="str" cm="1">
        <f t="array" ref="B544">IF(Table2[[#This Row],[Max_num_drones]:[Max_num_drones]]=3,Table2[[#This Row],[Gap]:[Gap]],"")</f>
        <v/>
      </c>
      <c r="C544" s="20" t="str" cm="1">
        <f t="array" ref="C544">IF(Table2[[#This Row],[Max_num_drones]:[Max_num_drones]]=4,Table2[[#This Row],[Gap]:[Gap]],"")</f>
        <v/>
      </c>
      <c r="D544" s="20" t="str" cm="1">
        <f t="array" ref="D544">IF(Table2[[#This Row],[Max_num_drones]:[Max_num_drones]]=5,Table2[[#This Row],[Gap]:[Gap]],"")</f>
        <v/>
      </c>
    </row>
    <row r="545" spans="1:4">
      <c r="A545" s="20" cm="1">
        <f t="array" ref="A545">IF(Table2[[#This Row],[Max_num_drones]:[Max_num_drones]]=2,Table2[[#This Row],[Gap]:[Gap]],"")</f>
        <v>77.821360446462094</v>
      </c>
      <c r="B545" s="20" t="str" cm="1">
        <f t="array" ref="B545">IF(Table2[[#This Row],[Max_num_drones]:[Max_num_drones]]=3,Table2[[#This Row],[Gap]:[Gap]],"")</f>
        <v/>
      </c>
      <c r="C545" s="20" t="str" cm="1">
        <f t="array" ref="C545">IF(Table2[[#This Row],[Max_num_drones]:[Max_num_drones]]=4,Table2[[#This Row],[Gap]:[Gap]],"")</f>
        <v/>
      </c>
      <c r="D545" s="20" t="str" cm="1">
        <f t="array" ref="D545">IF(Table2[[#This Row],[Max_num_drones]:[Max_num_drones]]=5,Table2[[#This Row],[Gap]:[Gap]],"")</f>
        <v/>
      </c>
    </row>
    <row r="546" spans="1:4">
      <c r="A546" s="20" cm="1">
        <f t="array" ref="A546">IF(Table2[[#This Row],[Max_num_drones]:[Max_num_drones]]=2,Table2[[#This Row],[Gap]:[Gap]],"")</f>
        <v>87.839593621912798</v>
      </c>
      <c r="B546" s="20" t="str" cm="1">
        <f t="array" ref="B546">IF(Table2[[#This Row],[Max_num_drones]:[Max_num_drones]]=3,Table2[[#This Row],[Gap]:[Gap]],"")</f>
        <v/>
      </c>
      <c r="C546" s="20" t="str" cm="1">
        <f t="array" ref="C546">IF(Table2[[#This Row],[Max_num_drones]:[Max_num_drones]]=4,Table2[[#This Row],[Gap]:[Gap]],"")</f>
        <v/>
      </c>
      <c r="D546" s="20" t="str" cm="1">
        <f t="array" ref="D546">IF(Table2[[#This Row],[Max_num_drones]:[Max_num_drones]]=5,Table2[[#This Row],[Gap]:[Gap]],"")</f>
        <v/>
      </c>
    </row>
    <row r="547" spans="1:4">
      <c r="A547" s="20" t="str" cm="1">
        <f t="array" ref="A547">IF(Table2[[#This Row],[Max_num_drones]:[Max_num_drones]]=2,Table2[[#This Row],[Gap]:[Gap]],"")</f>
        <v/>
      </c>
      <c r="B547" s="20" cm="1">
        <f t="array" ref="B547">IF(Table2[[#This Row],[Max_num_drones]:[Max_num_drones]]=3,Table2[[#This Row],[Gap]:[Gap]],"")</f>
        <v>62.325191996145698</v>
      </c>
      <c r="C547" s="20" t="str" cm="1">
        <f t="array" ref="C547">IF(Table2[[#This Row],[Max_num_drones]:[Max_num_drones]]=4,Table2[[#This Row],[Gap]:[Gap]],"")</f>
        <v/>
      </c>
      <c r="D547" s="20" t="str" cm="1">
        <f t="array" ref="D547">IF(Table2[[#This Row],[Max_num_drones]:[Max_num_drones]]=5,Table2[[#This Row],[Gap]:[Gap]],"")</f>
        <v/>
      </c>
    </row>
    <row r="548" spans="1:4">
      <c r="A548" s="20" t="str" cm="1">
        <f t="array" ref="A548">IF(Table2[[#This Row],[Max_num_drones]:[Max_num_drones]]=2,Table2[[#This Row],[Gap]:[Gap]],"")</f>
        <v/>
      </c>
      <c r="B548" s="20" cm="1">
        <f t="array" ref="B548">IF(Table2[[#This Row],[Max_num_drones]:[Max_num_drones]]=3,Table2[[#This Row],[Gap]:[Gap]],"")</f>
        <v>72.511188321901798</v>
      </c>
      <c r="C548" s="20" t="str" cm="1">
        <f t="array" ref="C548">IF(Table2[[#This Row],[Max_num_drones]:[Max_num_drones]]=4,Table2[[#This Row],[Gap]:[Gap]],"")</f>
        <v/>
      </c>
      <c r="D548" s="20" t="str" cm="1">
        <f t="array" ref="D548">IF(Table2[[#This Row],[Max_num_drones]:[Max_num_drones]]=5,Table2[[#This Row],[Gap]:[Gap]],"")</f>
        <v/>
      </c>
    </row>
    <row r="549" spans="1:4">
      <c r="A549" s="20" t="str" cm="1">
        <f t="array" ref="A549">IF(Table2[[#This Row],[Max_num_drones]:[Max_num_drones]]=2,Table2[[#This Row],[Gap]:[Gap]],"")</f>
        <v/>
      </c>
      <c r="B549" s="20" cm="1">
        <f t="array" ref="B549">IF(Table2[[#This Row],[Max_num_drones]:[Max_num_drones]]=3,Table2[[#This Row],[Gap]:[Gap]],"")</f>
        <v>72.612337063778597</v>
      </c>
      <c r="C549" s="20" t="str" cm="1">
        <f t="array" ref="C549">IF(Table2[[#This Row],[Max_num_drones]:[Max_num_drones]]=4,Table2[[#This Row],[Gap]:[Gap]],"")</f>
        <v/>
      </c>
      <c r="D549" s="20" t="str" cm="1">
        <f t="array" ref="D549">IF(Table2[[#This Row],[Max_num_drones]:[Max_num_drones]]=5,Table2[[#This Row],[Gap]:[Gap]],"")</f>
        <v/>
      </c>
    </row>
    <row r="550" spans="1:4">
      <c r="A550" s="20" t="str" cm="1">
        <f t="array" ref="A550">IF(Table2[[#This Row],[Max_num_drones]:[Max_num_drones]]=2,Table2[[#This Row],[Gap]:[Gap]],"")</f>
        <v/>
      </c>
      <c r="B550" s="20" cm="1">
        <f t="array" ref="B550">IF(Table2[[#This Row],[Max_num_drones]:[Max_num_drones]]=3,Table2[[#This Row],[Gap]:[Gap]],"")</f>
        <v>59.657418385398401</v>
      </c>
      <c r="C550" s="20" t="str" cm="1">
        <f t="array" ref="C550">IF(Table2[[#This Row],[Max_num_drones]:[Max_num_drones]]=4,Table2[[#This Row],[Gap]:[Gap]],"")</f>
        <v/>
      </c>
      <c r="D550" s="20" t="str" cm="1">
        <f t="array" ref="D550">IF(Table2[[#This Row],[Max_num_drones]:[Max_num_drones]]=5,Table2[[#This Row],[Gap]:[Gap]],"")</f>
        <v/>
      </c>
    </row>
    <row r="551" spans="1:4">
      <c r="A551" s="20" t="str" cm="1">
        <f t="array" ref="A551">IF(Table2[[#This Row],[Max_num_drones]:[Max_num_drones]]=2,Table2[[#This Row],[Gap]:[Gap]],"")</f>
        <v/>
      </c>
      <c r="B551" s="20" cm="1">
        <f t="array" ref="B551">IF(Table2[[#This Row],[Max_num_drones]:[Max_num_drones]]=3,Table2[[#This Row],[Gap]:[Gap]],"")</f>
        <v>84.127290709869698</v>
      </c>
      <c r="C551" s="20" t="str" cm="1">
        <f t="array" ref="C551">IF(Table2[[#This Row],[Max_num_drones]:[Max_num_drones]]=4,Table2[[#This Row],[Gap]:[Gap]],"")</f>
        <v/>
      </c>
      <c r="D551" s="20" t="str" cm="1">
        <f t="array" ref="D551">IF(Table2[[#This Row],[Max_num_drones]:[Max_num_drones]]=5,Table2[[#This Row],[Gap]:[Gap]],"")</f>
        <v/>
      </c>
    </row>
    <row r="552" spans="1:4">
      <c r="A552" s="20" t="str" cm="1">
        <f t="array" ref="A552">IF(Table2[[#This Row],[Max_num_drones]:[Max_num_drones]]=2,Table2[[#This Row],[Gap]:[Gap]],"")</f>
        <v/>
      </c>
      <c r="B552" s="20" t="str" cm="1">
        <f t="array" ref="B552">IF(Table2[[#This Row],[Max_num_drones]:[Max_num_drones]]=3,Table2[[#This Row],[Gap]:[Gap]],"")</f>
        <v/>
      </c>
      <c r="C552" s="20" cm="1">
        <f t="array" ref="C552">IF(Table2[[#This Row],[Max_num_drones]:[Max_num_drones]]=4,Table2[[#This Row],[Gap]:[Gap]],"")</f>
        <v>74.124922925898105</v>
      </c>
      <c r="D552" s="20" t="str" cm="1">
        <f t="array" ref="D552">IF(Table2[[#This Row],[Max_num_drones]:[Max_num_drones]]=5,Table2[[#This Row],[Gap]:[Gap]],"")</f>
        <v/>
      </c>
    </row>
    <row r="553" spans="1:4">
      <c r="A553" s="20" t="str" cm="1">
        <f t="array" ref="A553">IF(Table2[[#This Row],[Max_num_drones]:[Max_num_drones]]=2,Table2[[#This Row],[Gap]:[Gap]],"")</f>
        <v/>
      </c>
      <c r="B553" s="20" t="str" cm="1">
        <f t="array" ref="B553">IF(Table2[[#This Row],[Max_num_drones]:[Max_num_drones]]=3,Table2[[#This Row],[Gap]:[Gap]],"")</f>
        <v/>
      </c>
      <c r="C553" s="20" cm="1">
        <f t="array" ref="C553">IF(Table2[[#This Row],[Max_num_drones]:[Max_num_drones]]=4,Table2[[#This Row],[Gap]:[Gap]],"")</f>
        <v>69.914772025884901</v>
      </c>
      <c r="D553" s="20" t="str" cm="1">
        <f t="array" ref="D553">IF(Table2[[#This Row],[Max_num_drones]:[Max_num_drones]]=5,Table2[[#This Row],[Gap]:[Gap]],"")</f>
        <v/>
      </c>
    </row>
    <row r="554" spans="1:4">
      <c r="A554" s="20" t="str" cm="1">
        <f t="array" ref="A554">IF(Table2[[#This Row],[Max_num_drones]:[Max_num_drones]]=2,Table2[[#This Row],[Gap]:[Gap]],"")</f>
        <v/>
      </c>
      <c r="B554" s="20" t="str" cm="1">
        <f t="array" ref="B554">IF(Table2[[#This Row],[Max_num_drones]:[Max_num_drones]]=3,Table2[[#This Row],[Gap]:[Gap]],"")</f>
        <v/>
      </c>
      <c r="C554" s="20" cm="1">
        <f t="array" ref="C554">IF(Table2[[#This Row],[Max_num_drones]:[Max_num_drones]]=4,Table2[[#This Row],[Gap]:[Gap]],"")</f>
        <v>70.061125433918605</v>
      </c>
      <c r="D554" s="20" t="str" cm="1">
        <f t="array" ref="D554">IF(Table2[[#This Row],[Max_num_drones]:[Max_num_drones]]=5,Table2[[#This Row],[Gap]:[Gap]],"")</f>
        <v/>
      </c>
    </row>
    <row r="555" spans="1:4">
      <c r="A555" s="20" t="str" cm="1">
        <f t="array" ref="A555">IF(Table2[[#This Row],[Max_num_drones]:[Max_num_drones]]=2,Table2[[#This Row],[Gap]:[Gap]],"")</f>
        <v/>
      </c>
      <c r="B555" s="20" t="str" cm="1">
        <f t="array" ref="B555">IF(Table2[[#This Row],[Max_num_drones]:[Max_num_drones]]=3,Table2[[#This Row],[Gap]:[Gap]],"")</f>
        <v/>
      </c>
      <c r="C555" s="20" cm="1">
        <f t="array" ref="C555">IF(Table2[[#This Row],[Max_num_drones]:[Max_num_drones]]=4,Table2[[#This Row],[Gap]:[Gap]],"")</f>
        <v>72.261096995715405</v>
      </c>
      <c r="D555" s="20" t="str" cm="1">
        <f t="array" ref="D555">IF(Table2[[#This Row],[Max_num_drones]:[Max_num_drones]]=5,Table2[[#This Row],[Gap]:[Gap]],"")</f>
        <v/>
      </c>
    </row>
    <row r="556" spans="1:4">
      <c r="A556" s="20" t="str" cm="1">
        <f t="array" ref="A556">IF(Table2[[#This Row],[Max_num_drones]:[Max_num_drones]]=2,Table2[[#This Row],[Gap]:[Gap]],"")</f>
        <v/>
      </c>
      <c r="B556" s="20" t="str" cm="1">
        <f t="array" ref="B556">IF(Table2[[#This Row],[Max_num_drones]:[Max_num_drones]]=3,Table2[[#This Row],[Gap]:[Gap]],"")</f>
        <v/>
      </c>
      <c r="C556" s="20" cm="1">
        <f t="array" ref="C556">IF(Table2[[#This Row],[Max_num_drones]:[Max_num_drones]]=4,Table2[[#This Row],[Gap]:[Gap]],"")</f>
        <v>74.445438196854298</v>
      </c>
      <c r="D556" s="20" t="str" cm="1">
        <f t="array" ref="D556">IF(Table2[[#This Row],[Max_num_drones]:[Max_num_drones]]=5,Table2[[#This Row],[Gap]:[Gap]],"")</f>
        <v/>
      </c>
    </row>
    <row r="557" spans="1:4">
      <c r="A557" s="20" t="str" cm="1">
        <f t="array" ref="A557">IF(Table2[[#This Row],[Max_num_drones]:[Max_num_drones]]=2,Table2[[#This Row],[Gap]:[Gap]],"")</f>
        <v/>
      </c>
      <c r="B557" s="20" t="str" cm="1">
        <f t="array" ref="B557">IF(Table2[[#This Row],[Max_num_drones]:[Max_num_drones]]=3,Table2[[#This Row],[Gap]:[Gap]],"")</f>
        <v/>
      </c>
      <c r="C557" s="20" t="str" cm="1">
        <f t="array" ref="C557">IF(Table2[[#This Row],[Max_num_drones]:[Max_num_drones]]=4,Table2[[#This Row],[Gap]:[Gap]],"")</f>
        <v/>
      </c>
      <c r="D557" s="20" cm="1">
        <f t="array" ref="D557">IF(Table2[[#This Row],[Max_num_drones]:[Max_num_drones]]=5,Table2[[#This Row],[Gap]:[Gap]],"")</f>
        <v>76.131354180804607</v>
      </c>
    </row>
    <row r="558" spans="1:4">
      <c r="A558" s="20" t="str" cm="1">
        <f t="array" ref="A558">IF(Table2[[#This Row],[Max_num_drones]:[Max_num_drones]]=2,Table2[[#This Row],[Gap]:[Gap]],"")</f>
        <v/>
      </c>
      <c r="B558" s="20" t="str" cm="1">
        <f t="array" ref="B558">IF(Table2[[#This Row],[Max_num_drones]:[Max_num_drones]]=3,Table2[[#This Row],[Gap]:[Gap]],"")</f>
        <v/>
      </c>
      <c r="C558" s="20" t="str" cm="1">
        <f t="array" ref="C558">IF(Table2[[#This Row],[Max_num_drones]:[Max_num_drones]]=4,Table2[[#This Row],[Gap]:[Gap]],"")</f>
        <v/>
      </c>
      <c r="D558" s="20" cm="1">
        <f t="array" ref="D558">IF(Table2[[#This Row],[Max_num_drones]:[Max_num_drones]]=5,Table2[[#This Row],[Gap]:[Gap]],"")</f>
        <v>32.019759219488101</v>
      </c>
    </row>
    <row r="559" spans="1:4">
      <c r="A559" s="20" t="str" cm="1">
        <f t="array" ref="A559">IF(Table2[[#This Row],[Max_num_drones]:[Max_num_drones]]=2,Table2[[#This Row],[Gap]:[Gap]],"")</f>
        <v/>
      </c>
      <c r="B559" s="20" t="str" cm="1">
        <f t="array" ref="B559">IF(Table2[[#This Row],[Max_num_drones]:[Max_num_drones]]=3,Table2[[#This Row],[Gap]:[Gap]],"")</f>
        <v/>
      </c>
      <c r="C559" s="20" t="str" cm="1">
        <f t="array" ref="C559">IF(Table2[[#This Row],[Max_num_drones]:[Max_num_drones]]=4,Table2[[#This Row],[Gap]:[Gap]],"")</f>
        <v/>
      </c>
      <c r="D559" s="20" cm="1">
        <f t="array" ref="D559">IF(Table2[[#This Row],[Max_num_drones]:[Max_num_drones]]=5,Table2[[#This Row],[Gap]:[Gap]],"")</f>
        <v>0</v>
      </c>
    </row>
    <row r="560" spans="1:4">
      <c r="A560" s="20" t="str" cm="1">
        <f t="array" ref="A560">IF(Table2[[#This Row],[Max_num_drones]:[Max_num_drones]]=2,Table2[[#This Row],[Gap]:[Gap]],"")</f>
        <v/>
      </c>
      <c r="B560" s="20" t="str" cm="1">
        <f t="array" ref="B560">IF(Table2[[#This Row],[Max_num_drones]:[Max_num_drones]]=3,Table2[[#This Row],[Gap]:[Gap]],"")</f>
        <v/>
      </c>
      <c r="C560" s="20" t="str" cm="1">
        <f t="array" ref="C560">IF(Table2[[#This Row],[Max_num_drones]:[Max_num_drones]]=4,Table2[[#This Row],[Gap]:[Gap]],"")</f>
        <v/>
      </c>
      <c r="D560" s="20" cm="1">
        <f t="array" ref="D560">IF(Table2[[#This Row],[Max_num_drones]:[Max_num_drones]]=5,Table2[[#This Row],[Gap]:[Gap]],"")</f>
        <v>71.126740124929796</v>
      </c>
    </row>
    <row r="561" spans="1:4">
      <c r="A561" s="20" t="str" cm="1">
        <f t="array" ref="A561">IF(Table2[[#This Row],[Max_num_drones]:[Max_num_drones]]=2,Table2[[#This Row],[Gap]:[Gap]],"")</f>
        <v/>
      </c>
      <c r="B561" s="20" t="str" cm="1">
        <f t="array" ref="B561">IF(Table2[[#This Row],[Max_num_drones]:[Max_num_drones]]=3,Table2[[#This Row],[Gap]:[Gap]],"")</f>
        <v/>
      </c>
      <c r="C561" s="20" t="str" cm="1">
        <f t="array" ref="C561">IF(Table2[[#This Row],[Max_num_drones]:[Max_num_drones]]=4,Table2[[#This Row],[Gap]:[Gap]],"")</f>
        <v/>
      </c>
      <c r="D561" s="20" cm="1">
        <f t="array" ref="D561">IF(Table2[[#This Row],[Max_num_drones]:[Max_num_drones]]=5,Table2[[#This Row],[Gap]:[Gap]],"")</f>
        <v>69.849129085828693</v>
      </c>
    </row>
    <row r="562" spans="1:4">
      <c r="A562" s="20" cm="1">
        <f t="array" ref="A562">IF(Table2[[#This Row],[Max_num_drones]:[Max_num_drones]]=2,Table2[[#This Row],[Gap]:[Gap]],"")</f>
        <v>80.048906911736694</v>
      </c>
      <c r="B562" s="20" t="str" cm="1">
        <f t="array" ref="B562">IF(Table2[[#This Row],[Max_num_drones]:[Max_num_drones]]=3,Table2[[#This Row],[Gap]:[Gap]],"")</f>
        <v/>
      </c>
      <c r="C562" s="20" t="str" cm="1">
        <f t="array" ref="C562">IF(Table2[[#This Row],[Max_num_drones]:[Max_num_drones]]=4,Table2[[#This Row],[Gap]:[Gap]],"")</f>
        <v/>
      </c>
      <c r="D562" s="20" t="str" cm="1">
        <f t="array" ref="D562">IF(Table2[[#This Row],[Max_num_drones]:[Max_num_drones]]=5,Table2[[#This Row],[Gap]:[Gap]],"")</f>
        <v/>
      </c>
    </row>
    <row r="563" spans="1:4">
      <c r="A563" s="20" cm="1">
        <f t="array" ref="A563">IF(Table2[[#This Row],[Max_num_drones]:[Max_num_drones]]=2,Table2[[#This Row],[Gap]:[Gap]],"")</f>
        <v>82.003662674814393</v>
      </c>
      <c r="B563" s="20" t="str" cm="1">
        <f t="array" ref="B563">IF(Table2[[#This Row],[Max_num_drones]:[Max_num_drones]]=3,Table2[[#This Row],[Gap]:[Gap]],"")</f>
        <v/>
      </c>
      <c r="C563" s="20" t="str" cm="1">
        <f t="array" ref="C563">IF(Table2[[#This Row],[Max_num_drones]:[Max_num_drones]]=4,Table2[[#This Row],[Gap]:[Gap]],"")</f>
        <v/>
      </c>
      <c r="D563" s="20" t="str" cm="1">
        <f t="array" ref="D563">IF(Table2[[#This Row],[Max_num_drones]:[Max_num_drones]]=5,Table2[[#This Row],[Gap]:[Gap]],"")</f>
        <v/>
      </c>
    </row>
    <row r="564" spans="1:4">
      <c r="A564" s="20" cm="1">
        <f t="array" ref="A564">IF(Table2[[#This Row],[Max_num_drones]:[Max_num_drones]]=2,Table2[[#This Row],[Gap]:[Gap]],"")</f>
        <v>74.842920213544502</v>
      </c>
      <c r="B564" s="20" t="str" cm="1">
        <f t="array" ref="B564">IF(Table2[[#This Row],[Max_num_drones]:[Max_num_drones]]=3,Table2[[#This Row],[Gap]:[Gap]],"")</f>
        <v/>
      </c>
      <c r="C564" s="20" t="str" cm="1">
        <f t="array" ref="C564">IF(Table2[[#This Row],[Max_num_drones]:[Max_num_drones]]=4,Table2[[#This Row],[Gap]:[Gap]],"")</f>
        <v/>
      </c>
      <c r="D564" s="20" t="str" cm="1">
        <f t="array" ref="D564">IF(Table2[[#This Row],[Max_num_drones]:[Max_num_drones]]=5,Table2[[#This Row],[Gap]:[Gap]],"")</f>
        <v/>
      </c>
    </row>
    <row r="565" spans="1:4">
      <c r="A565" s="20" cm="1">
        <f t="array" ref="A565">IF(Table2[[#This Row],[Max_num_drones]:[Max_num_drones]]=2,Table2[[#This Row],[Gap]:[Gap]],"")</f>
        <v>73.171649115235397</v>
      </c>
      <c r="B565" s="20" t="str" cm="1">
        <f t="array" ref="B565">IF(Table2[[#This Row],[Max_num_drones]:[Max_num_drones]]=3,Table2[[#This Row],[Gap]:[Gap]],"")</f>
        <v/>
      </c>
      <c r="C565" s="20" t="str" cm="1">
        <f t="array" ref="C565">IF(Table2[[#This Row],[Max_num_drones]:[Max_num_drones]]=4,Table2[[#This Row],[Gap]:[Gap]],"")</f>
        <v/>
      </c>
      <c r="D565" s="20" t="str" cm="1">
        <f t="array" ref="D565">IF(Table2[[#This Row],[Max_num_drones]:[Max_num_drones]]=5,Table2[[#This Row],[Gap]:[Gap]],"")</f>
        <v/>
      </c>
    </row>
    <row r="566" spans="1:4">
      <c r="A566" s="20" cm="1">
        <f t="array" ref="A566">IF(Table2[[#This Row],[Max_num_drones]:[Max_num_drones]]=2,Table2[[#This Row],[Gap]:[Gap]],"")</f>
        <v>88.207576537749702</v>
      </c>
      <c r="B566" s="20" t="str" cm="1">
        <f t="array" ref="B566">IF(Table2[[#This Row],[Max_num_drones]:[Max_num_drones]]=3,Table2[[#This Row],[Gap]:[Gap]],"")</f>
        <v/>
      </c>
      <c r="C566" s="20" t="str" cm="1">
        <f t="array" ref="C566">IF(Table2[[#This Row],[Max_num_drones]:[Max_num_drones]]=4,Table2[[#This Row],[Gap]:[Gap]],"")</f>
        <v/>
      </c>
      <c r="D566" s="20" t="str" cm="1">
        <f t="array" ref="D566">IF(Table2[[#This Row],[Max_num_drones]:[Max_num_drones]]=5,Table2[[#This Row],[Gap]:[Gap]],"")</f>
        <v/>
      </c>
    </row>
    <row r="567" spans="1:4">
      <c r="A567" s="20" t="str" cm="1">
        <f t="array" ref="A567">IF(Table2[[#This Row],[Max_num_drones]:[Max_num_drones]]=2,Table2[[#This Row],[Gap]:[Gap]],"")</f>
        <v/>
      </c>
      <c r="B567" s="20" cm="1">
        <f t="array" ref="B567">IF(Table2[[#This Row],[Max_num_drones]:[Max_num_drones]]=3,Table2[[#This Row],[Gap]:[Gap]],"")</f>
        <v>68.9455669399144</v>
      </c>
      <c r="C567" s="20" t="str" cm="1">
        <f t="array" ref="C567">IF(Table2[[#This Row],[Max_num_drones]:[Max_num_drones]]=4,Table2[[#This Row],[Gap]:[Gap]],"")</f>
        <v/>
      </c>
      <c r="D567" s="20" t="str" cm="1">
        <f t="array" ref="D567">IF(Table2[[#This Row],[Max_num_drones]:[Max_num_drones]]=5,Table2[[#This Row],[Gap]:[Gap]],"")</f>
        <v/>
      </c>
    </row>
    <row r="568" spans="1:4">
      <c r="A568" s="20" t="str" cm="1">
        <f t="array" ref="A568">IF(Table2[[#This Row],[Max_num_drones]:[Max_num_drones]]=2,Table2[[#This Row],[Gap]:[Gap]],"")</f>
        <v/>
      </c>
      <c r="B568" s="20" cm="1">
        <f t="array" ref="B568">IF(Table2[[#This Row],[Max_num_drones]:[Max_num_drones]]=3,Table2[[#This Row],[Gap]:[Gap]],"")</f>
        <v>69.770070133718207</v>
      </c>
      <c r="C568" s="20" t="str" cm="1">
        <f t="array" ref="C568">IF(Table2[[#This Row],[Max_num_drones]:[Max_num_drones]]=4,Table2[[#This Row],[Gap]:[Gap]],"")</f>
        <v/>
      </c>
      <c r="D568" s="20" t="str" cm="1">
        <f t="array" ref="D568">IF(Table2[[#This Row],[Max_num_drones]:[Max_num_drones]]=5,Table2[[#This Row],[Gap]:[Gap]],"")</f>
        <v/>
      </c>
    </row>
    <row r="569" spans="1:4">
      <c r="A569" s="20" t="str" cm="1">
        <f t="array" ref="A569">IF(Table2[[#This Row],[Max_num_drones]:[Max_num_drones]]=2,Table2[[#This Row],[Gap]:[Gap]],"")</f>
        <v/>
      </c>
      <c r="B569" s="20" cm="1">
        <f t="array" ref="B569">IF(Table2[[#This Row],[Max_num_drones]:[Max_num_drones]]=3,Table2[[#This Row],[Gap]:[Gap]],"")</f>
        <v>57.980103697318903</v>
      </c>
      <c r="C569" s="20" t="str" cm="1">
        <f t="array" ref="C569">IF(Table2[[#This Row],[Max_num_drones]:[Max_num_drones]]=4,Table2[[#This Row],[Gap]:[Gap]],"")</f>
        <v/>
      </c>
      <c r="D569" s="20" t="str" cm="1">
        <f t="array" ref="D569">IF(Table2[[#This Row],[Max_num_drones]:[Max_num_drones]]=5,Table2[[#This Row],[Gap]:[Gap]],"")</f>
        <v/>
      </c>
    </row>
    <row r="570" spans="1:4">
      <c r="A570" s="20" t="str" cm="1">
        <f t="array" ref="A570">IF(Table2[[#This Row],[Max_num_drones]:[Max_num_drones]]=2,Table2[[#This Row],[Gap]:[Gap]],"")</f>
        <v/>
      </c>
      <c r="B570" s="20" cm="1">
        <f t="array" ref="B570">IF(Table2[[#This Row],[Max_num_drones]:[Max_num_drones]]=3,Table2[[#This Row],[Gap]:[Gap]],"")</f>
        <v>69.095289044658003</v>
      </c>
      <c r="C570" s="20" t="str" cm="1">
        <f t="array" ref="C570">IF(Table2[[#This Row],[Max_num_drones]:[Max_num_drones]]=4,Table2[[#This Row],[Gap]:[Gap]],"")</f>
        <v/>
      </c>
      <c r="D570" s="20" t="str" cm="1">
        <f t="array" ref="D570">IF(Table2[[#This Row],[Max_num_drones]:[Max_num_drones]]=5,Table2[[#This Row],[Gap]:[Gap]],"")</f>
        <v/>
      </c>
    </row>
    <row r="571" spans="1:4">
      <c r="A571" s="20" t="str" cm="1">
        <f t="array" ref="A571">IF(Table2[[#This Row],[Max_num_drones]:[Max_num_drones]]=2,Table2[[#This Row],[Gap]:[Gap]],"")</f>
        <v/>
      </c>
      <c r="B571" s="20" cm="1">
        <f t="array" ref="B571">IF(Table2[[#This Row],[Max_num_drones]:[Max_num_drones]]=3,Table2[[#This Row],[Gap]:[Gap]],"")</f>
        <v>84.461566034761802</v>
      </c>
      <c r="C571" s="20" t="str" cm="1">
        <f t="array" ref="C571">IF(Table2[[#This Row],[Max_num_drones]:[Max_num_drones]]=4,Table2[[#This Row],[Gap]:[Gap]],"")</f>
        <v/>
      </c>
      <c r="D571" s="20" t="str" cm="1">
        <f t="array" ref="D571">IF(Table2[[#This Row],[Max_num_drones]:[Max_num_drones]]=5,Table2[[#This Row],[Gap]:[Gap]],"")</f>
        <v/>
      </c>
    </row>
    <row r="572" spans="1:4">
      <c r="A572" s="20" t="str" cm="1">
        <f t="array" ref="A572">IF(Table2[[#This Row],[Max_num_drones]:[Max_num_drones]]=2,Table2[[#This Row],[Gap]:[Gap]],"")</f>
        <v/>
      </c>
      <c r="B572" s="20" t="str" cm="1">
        <f t="array" ref="B572">IF(Table2[[#This Row],[Max_num_drones]:[Max_num_drones]]=3,Table2[[#This Row],[Gap]:[Gap]],"")</f>
        <v/>
      </c>
      <c r="C572" s="20" cm="1">
        <f t="array" ref="C572">IF(Table2[[#This Row],[Max_num_drones]:[Max_num_drones]]=4,Table2[[#This Row],[Gap]:[Gap]],"")</f>
        <v>69.935312190681202</v>
      </c>
      <c r="D572" s="20" t="str" cm="1">
        <f t="array" ref="D572">IF(Table2[[#This Row],[Max_num_drones]:[Max_num_drones]]=5,Table2[[#This Row],[Gap]:[Gap]],"")</f>
        <v/>
      </c>
    </row>
    <row r="573" spans="1:4">
      <c r="A573" s="20" t="str" cm="1">
        <f t="array" ref="A573">IF(Table2[[#This Row],[Max_num_drones]:[Max_num_drones]]=2,Table2[[#This Row],[Gap]:[Gap]],"")</f>
        <v/>
      </c>
      <c r="B573" s="20" t="str" cm="1">
        <f t="array" ref="B573">IF(Table2[[#This Row],[Max_num_drones]:[Max_num_drones]]=3,Table2[[#This Row],[Gap]:[Gap]],"")</f>
        <v/>
      </c>
      <c r="C573" s="20" cm="1">
        <f t="array" ref="C573">IF(Table2[[#This Row],[Max_num_drones]:[Max_num_drones]]=4,Table2[[#This Row],[Gap]:[Gap]],"")</f>
        <v>70.917703791525099</v>
      </c>
      <c r="D573" s="20" t="str" cm="1">
        <f t="array" ref="D573">IF(Table2[[#This Row],[Max_num_drones]:[Max_num_drones]]=5,Table2[[#This Row],[Gap]:[Gap]],"")</f>
        <v/>
      </c>
    </row>
    <row r="574" spans="1:4">
      <c r="A574" s="20" t="str" cm="1">
        <f t="array" ref="A574">IF(Table2[[#This Row],[Max_num_drones]:[Max_num_drones]]=2,Table2[[#This Row],[Gap]:[Gap]],"")</f>
        <v/>
      </c>
      <c r="B574" s="20" t="str" cm="1">
        <f t="array" ref="B574">IF(Table2[[#This Row],[Max_num_drones]:[Max_num_drones]]=3,Table2[[#This Row],[Gap]:[Gap]],"")</f>
        <v/>
      </c>
      <c r="C574" s="20" cm="1">
        <f t="array" ref="C574">IF(Table2[[#This Row],[Max_num_drones]:[Max_num_drones]]=4,Table2[[#This Row],[Gap]:[Gap]],"")</f>
        <v>59.319445089714897</v>
      </c>
      <c r="D574" s="20" t="str" cm="1">
        <f t="array" ref="D574">IF(Table2[[#This Row],[Max_num_drones]:[Max_num_drones]]=5,Table2[[#This Row],[Gap]:[Gap]],"")</f>
        <v/>
      </c>
    </row>
    <row r="575" spans="1:4">
      <c r="A575" s="20" t="str" cm="1">
        <f t="array" ref="A575">IF(Table2[[#This Row],[Max_num_drones]:[Max_num_drones]]=2,Table2[[#This Row],[Gap]:[Gap]],"")</f>
        <v/>
      </c>
      <c r="B575" s="20" t="str" cm="1">
        <f t="array" ref="B575">IF(Table2[[#This Row],[Max_num_drones]:[Max_num_drones]]=3,Table2[[#This Row],[Gap]:[Gap]],"")</f>
        <v/>
      </c>
      <c r="C575" s="20" cm="1">
        <f t="array" ref="C575">IF(Table2[[#This Row],[Max_num_drones]:[Max_num_drones]]=4,Table2[[#This Row],[Gap]:[Gap]],"")</f>
        <v>63.5191915684346</v>
      </c>
      <c r="D575" s="20" t="str" cm="1">
        <f t="array" ref="D575">IF(Table2[[#This Row],[Max_num_drones]:[Max_num_drones]]=5,Table2[[#This Row],[Gap]:[Gap]],"")</f>
        <v/>
      </c>
    </row>
    <row r="576" spans="1:4">
      <c r="A576" s="20" t="str" cm="1">
        <f t="array" ref="A576">IF(Table2[[#This Row],[Max_num_drones]:[Max_num_drones]]=2,Table2[[#This Row],[Gap]:[Gap]],"")</f>
        <v/>
      </c>
      <c r="B576" s="20" t="str" cm="1">
        <f t="array" ref="B576">IF(Table2[[#This Row],[Max_num_drones]:[Max_num_drones]]=3,Table2[[#This Row],[Gap]:[Gap]],"")</f>
        <v/>
      </c>
      <c r="C576" s="20" cm="1">
        <f t="array" ref="C576">IF(Table2[[#This Row],[Max_num_drones]:[Max_num_drones]]=4,Table2[[#This Row],[Gap]:[Gap]],"")</f>
        <v>75.661129295755501</v>
      </c>
      <c r="D576" s="20" t="str" cm="1">
        <f t="array" ref="D576">IF(Table2[[#This Row],[Max_num_drones]:[Max_num_drones]]=5,Table2[[#This Row],[Gap]:[Gap]],"")</f>
        <v/>
      </c>
    </row>
    <row r="577" spans="1:4">
      <c r="A577" s="20" t="str" cm="1">
        <f t="array" ref="A577">IF(Table2[[#This Row],[Max_num_drones]:[Max_num_drones]]=2,Table2[[#This Row],[Gap]:[Gap]],"")</f>
        <v/>
      </c>
      <c r="B577" s="20" t="str" cm="1">
        <f t="array" ref="B577">IF(Table2[[#This Row],[Max_num_drones]:[Max_num_drones]]=3,Table2[[#This Row],[Gap]:[Gap]],"")</f>
        <v/>
      </c>
      <c r="C577" s="20" t="str" cm="1">
        <f t="array" ref="C577">IF(Table2[[#This Row],[Max_num_drones]:[Max_num_drones]]=4,Table2[[#This Row],[Gap]:[Gap]],"")</f>
        <v/>
      </c>
      <c r="D577" s="20" cm="1">
        <f t="array" ref="D577">IF(Table2[[#This Row],[Max_num_drones]:[Max_num_drones]]=5,Table2[[#This Row],[Gap]:[Gap]],"")</f>
        <v>68.061013373629606</v>
      </c>
    </row>
    <row r="578" spans="1:4">
      <c r="A578" s="20" t="str" cm="1">
        <f t="array" ref="A578">IF(Table2[[#This Row],[Max_num_drones]:[Max_num_drones]]=2,Table2[[#This Row],[Gap]:[Gap]],"")</f>
        <v/>
      </c>
      <c r="B578" s="20" t="str" cm="1">
        <f t="array" ref="B578">IF(Table2[[#This Row],[Max_num_drones]:[Max_num_drones]]=3,Table2[[#This Row],[Gap]:[Gap]],"")</f>
        <v/>
      </c>
      <c r="C578" s="20" t="str" cm="1">
        <f t="array" ref="C578">IF(Table2[[#This Row],[Max_num_drones]:[Max_num_drones]]=4,Table2[[#This Row],[Gap]:[Gap]],"")</f>
        <v/>
      </c>
      <c r="D578" s="20" cm="1">
        <f t="array" ref="D578">IF(Table2[[#This Row],[Max_num_drones]:[Max_num_drones]]=5,Table2[[#This Row],[Gap]:[Gap]],"")</f>
        <v>32.064777237616902</v>
      </c>
    </row>
    <row r="579" spans="1:4">
      <c r="A579" s="20" t="str" cm="1">
        <f t="array" ref="A579">IF(Table2[[#This Row],[Max_num_drones]:[Max_num_drones]]=2,Table2[[#This Row],[Gap]:[Gap]],"")</f>
        <v/>
      </c>
      <c r="B579" s="20" t="str" cm="1">
        <f t="array" ref="B579">IF(Table2[[#This Row],[Max_num_drones]:[Max_num_drones]]=3,Table2[[#This Row],[Gap]:[Gap]],"")</f>
        <v/>
      </c>
      <c r="C579" s="20" t="str" cm="1">
        <f t="array" ref="C579">IF(Table2[[#This Row],[Max_num_drones]:[Max_num_drones]]=4,Table2[[#This Row],[Gap]:[Gap]],"")</f>
        <v/>
      </c>
      <c r="D579" s="20" cm="1">
        <f t="array" ref="D579">IF(Table2[[#This Row],[Max_num_drones]:[Max_num_drones]]=5,Table2[[#This Row],[Gap]:[Gap]],"")</f>
        <v>0</v>
      </c>
    </row>
    <row r="580" spans="1:4">
      <c r="A580" s="20" t="str" cm="1">
        <f t="array" ref="A580">IF(Table2[[#This Row],[Max_num_drones]:[Max_num_drones]]=2,Table2[[#This Row],[Gap]:[Gap]],"")</f>
        <v/>
      </c>
      <c r="B580" s="20" t="str" cm="1">
        <f t="array" ref="B580">IF(Table2[[#This Row],[Max_num_drones]:[Max_num_drones]]=3,Table2[[#This Row],[Gap]:[Gap]],"")</f>
        <v/>
      </c>
      <c r="C580" s="20" t="str" cm="1">
        <f t="array" ref="C580">IF(Table2[[#This Row],[Max_num_drones]:[Max_num_drones]]=4,Table2[[#This Row],[Gap]:[Gap]],"")</f>
        <v/>
      </c>
      <c r="D580" s="20" cm="1">
        <f t="array" ref="D580">IF(Table2[[#This Row],[Max_num_drones]:[Max_num_drones]]=5,Table2[[#This Row],[Gap]:[Gap]],"")</f>
        <v>73.449619546441497</v>
      </c>
    </row>
    <row r="581" spans="1:4">
      <c r="A581" s="20" t="str" cm="1">
        <f t="array" ref="A581">IF(Table2[[#This Row],[Max_num_drones]:[Max_num_drones]]=2,Table2[[#This Row],[Gap]:[Gap]],"")</f>
        <v/>
      </c>
      <c r="B581" s="20" t="str" cm="1">
        <f t="array" ref="B581">IF(Table2[[#This Row],[Max_num_drones]:[Max_num_drones]]=3,Table2[[#This Row],[Gap]:[Gap]],"")</f>
        <v/>
      </c>
      <c r="C581" s="20" t="str" cm="1">
        <f t="array" ref="C581">IF(Table2[[#This Row],[Max_num_drones]:[Max_num_drones]]=4,Table2[[#This Row],[Gap]:[Gap]],"")</f>
        <v/>
      </c>
      <c r="D581" s="20" cm="1">
        <f t="array" ref="D581">IF(Table2[[#This Row],[Max_num_drones]:[Max_num_drones]]=5,Table2[[#This Row],[Gap]:[Gap]],"")</f>
        <v>72.899141319249296</v>
      </c>
    </row>
    <row r="582" spans="1:4">
      <c r="A582" s="20" cm="1">
        <f t="array" ref="A582">IF(Table2[[#This Row],[Max_num_drones]:[Max_num_drones]]=2,Table2[[#This Row],[Gap]:[Gap]],"")</f>
        <v>75.685820026072903</v>
      </c>
      <c r="B582" s="20" t="str" cm="1">
        <f t="array" ref="B582">IF(Table2[[#This Row],[Max_num_drones]:[Max_num_drones]]=3,Table2[[#This Row],[Gap]:[Gap]],"")</f>
        <v/>
      </c>
      <c r="C582" s="20" t="str" cm="1">
        <f t="array" ref="C582">IF(Table2[[#This Row],[Max_num_drones]:[Max_num_drones]]=4,Table2[[#This Row],[Gap]:[Gap]],"")</f>
        <v/>
      </c>
      <c r="D582" s="20" t="str" cm="1">
        <f t="array" ref="D582">IF(Table2[[#This Row],[Max_num_drones]:[Max_num_drones]]=5,Table2[[#This Row],[Gap]:[Gap]],"")</f>
        <v/>
      </c>
    </row>
    <row r="583" spans="1:4">
      <c r="A583" s="20" cm="1">
        <f t="array" ref="A583">IF(Table2[[#This Row],[Max_num_drones]:[Max_num_drones]]=2,Table2[[#This Row],[Gap]:[Gap]],"")</f>
        <v>82.412355230971798</v>
      </c>
      <c r="B583" s="20" t="str" cm="1">
        <f t="array" ref="B583">IF(Table2[[#This Row],[Max_num_drones]:[Max_num_drones]]=3,Table2[[#This Row],[Gap]:[Gap]],"")</f>
        <v/>
      </c>
      <c r="C583" s="20" t="str" cm="1">
        <f t="array" ref="C583">IF(Table2[[#This Row],[Max_num_drones]:[Max_num_drones]]=4,Table2[[#This Row],[Gap]:[Gap]],"")</f>
        <v/>
      </c>
      <c r="D583" s="20" t="str" cm="1">
        <f t="array" ref="D583">IF(Table2[[#This Row],[Max_num_drones]:[Max_num_drones]]=5,Table2[[#This Row],[Gap]:[Gap]],"")</f>
        <v/>
      </c>
    </row>
    <row r="584" spans="1:4">
      <c r="A584" s="20" cm="1">
        <f t="array" ref="A584">IF(Table2[[#This Row],[Max_num_drones]:[Max_num_drones]]=2,Table2[[#This Row],[Gap]:[Gap]],"")</f>
        <v>71.906754103695604</v>
      </c>
      <c r="B584" s="20" t="str" cm="1">
        <f t="array" ref="B584">IF(Table2[[#This Row],[Max_num_drones]:[Max_num_drones]]=3,Table2[[#This Row],[Gap]:[Gap]],"")</f>
        <v/>
      </c>
      <c r="C584" s="20" t="str" cm="1">
        <f t="array" ref="C584">IF(Table2[[#This Row],[Max_num_drones]:[Max_num_drones]]=4,Table2[[#This Row],[Gap]:[Gap]],"")</f>
        <v/>
      </c>
      <c r="D584" s="20" t="str" cm="1">
        <f t="array" ref="D584">IF(Table2[[#This Row],[Max_num_drones]:[Max_num_drones]]=5,Table2[[#This Row],[Gap]:[Gap]],"")</f>
        <v/>
      </c>
    </row>
    <row r="585" spans="1:4">
      <c r="A585" s="20" cm="1">
        <f t="array" ref="A585">IF(Table2[[#This Row],[Max_num_drones]:[Max_num_drones]]=2,Table2[[#This Row],[Gap]:[Gap]],"")</f>
        <v>75.898737902466095</v>
      </c>
      <c r="B585" s="20" t="str" cm="1">
        <f t="array" ref="B585">IF(Table2[[#This Row],[Max_num_drones]:[Max_num_drones]]=3,Table2[[#This Row],[Gap]:[Gap]],"")</f>
        <v/>
      </c>
      <c r="C585" s="20" t="str" cm="1">
        <f t="array" ref="C585">IF(Table2[[#This Row],[Max_num_drones]:[Max_num_drones]]=4,Table2[[#This Row],[Gap]:[Gap]],"")</f>
        <v/>
      </c>
      <c r="D585" s="20" t="str" cm="1">
        <f t="array" ref="D585">IF(Table2[[#This Row],[Max_num_drones]:[Max_num_drones]]=5,Table2[[#This Row],[Gap]:[Gap]],"")</f>
        <v/>
      </c>
    </row>
    <row r="586" spans="1:4">
      <c r="A586" s="20" cm="1">
        <f t="array" ref="A586">IF(Table2[[#This Row],[Max_num_drones]:[Max_num_drones]]=2,Table2[[#This Row],[Gap]:[Gap]],"")</f>
        <v>83.590422004952202</v>
      </c>
      <c r="B586" s="20" t="str" cm="1">
        <f t="array" ref="B586">IF(Table2[[#This Row],[Max_num_drones]:[Max_num_drones]]=3,Table2[[#This Row],[Gap]:[Gap]],"")</f>
        <v/>
      </c>
      <c r="C586" s="20" t="str" cm="1">
        <f t="array" ref="C586">IF(Table2[[#This Row],[Max_num_drones]:[Max_num_drones]]=4,Table2[[#This Row],[Gap]:[Gap]],"")</f>
        <v/>
      </c>
      <c r="D586" s="20" t="str" cm="1">
        <f t="array" ref="D586">IF(Table2[[#This Row],[Max_num_drones]:[Max_num_drones]]=5,Table2[[#This Row],[Gap]:[Gap]],"")</f>
        <v/>
      </c>
    </row>
    <row r="587" spans="1:4">
      <c r="A587" s="20" t="str" cm="1">
        <f t="array" ref="A587">IF(Table2[[#This Row],[Max_num_drones]:[Max_num_drones]]=2,Table2[[#This Row],[Gap]:[Gap]],"")</f>
        <v/>
      </c>
      <c r="B587" s="20" cm="1">
        <f t="array" ref="B587">IF(Table2[[#This Row],[Max_num_drones]:[Max_num_drones]]=3,Table2[[#This Row],[Gap]:[Gap]],"")</f>
        <v>68.447860386390303</v>
      </c>
      <c r="C587" s="20" t="str" cm="1">
        <f t="array" ref="C587">IF(Table2[[#This Row],[Max_num_drones]:[Max_num_drones]]=4,Table2[[#This Row],[Gap]:[Gap]],"")</f>
        <v/>
      </c>
      <c r="D587" s="20" t="str" cm="1">
        <f t="array" ref="D587">IF(Table2[[#This Row],[Max_num_drones]:[Max_num_drones]]=5,Table2[[#This Row],[Gap]:[Gap]],"")</f>
        <v/>
      </c>
    </row>
    <row r="588" spans="1:4">
      <c r="A588" s="20" t="str" cm="1">
        <f t="array" ref="A588">IF(Table2[[#This Row],[Max_num_drones]:[Max_num_drones]]=2,Table2[[#This Row],[Gap]:[Gap]],"")</f>
        <v/>
      </c>
      <c r="B588" s="20" cm="1">
        <f t="array" ref="B588">IF(Table2[[#This Row],[Max_num_drones]:[Max_num_drones]]=3,Table2[[#This Row],[Gap]:[Gap]],"")</f>
        <v>69.311722304537895</v>
      </c>
      <c r="C588" s="20" t="str" cm="1">
        <f t="array" ref="C588">IF(Table2[[#This Row],[Max_num_drones]:[Max_num_drones]]=4,Table2[[#This Row],[Gap]:[Gap]],"")</f>
        <v/>
      </c>
      <c r="D588" s="20" t="str" cm="1">
        <f t="array" ref="D588">IF(Table2[[#This Row],[Max_num_drones]:[Max_num_drones]]=5,Table2[[#This Row],[Gap]:[Gap]],"")</f>
        <v/>
      </c>
    </row>
    <row r="589" spans="1:4">
      <c r="A589" s="20" t="str" cm="1">
        <f t="array" ref="A589">IF(Table2[[#This Row],[Max_num_drones]:[Max_num_drones]]=2,Table2[[#This Row],[Gap]:[Gap]],"")</f>
        <v/>
      </c>
      <c r="B589" s="20" cm="1">
        <f t="array" ref="B589">IF(Table2[[#This Row],[Max_num_drones]:[Max_num_drones]]=3,Table2[[#This Row],[Gap]:[Gap]],"")</f>
        <v>69.394965123472403</v>
      </c>
      <c r="C589" s="20" t="str" cm="1">
        <f t="array" ref="C589">IF(Table2[[#This Row],[Max_num_drones]:[Max_num_drones]]=4,Table2[[#This Row],[Gap]:[Gap]],"")</f>
        <v/>
      </c>
      <c r="D589" s="20" t="str" cm="1">
        <f t="array" ref="D589">IF(Table2[[#This Row],[Max_num_drones]:[Max_num_drones]]=5,Table2[[#This Row],[Gap]:[Gap]],"")</f>
        <v/>
      </c>
    </row>
    <row r="590" spans="1:4">
      <c r="A590" s="20" t="str" cm="1">
        <f t="array" ref="A590">IF(Table2[[#This Row],[Max_num_drones]:[Max_num_drones]]=2,Table2[[#This Row],[Gap]:[Gap]],"")</f>
        <v/>
      </c>
      <c r="B590" s="20" cm="1">
        <f t="array" ref="B590">IF(Table2[[#This Row],[Max_num_drones]:[Max_num_drones]]=3,Table2[[#This Row],[Gap]:[Gap]],"")</f>
        <v>66.514925385431695</v>
      </c>
      <c r="C590" s="20" t="str" cm="1">
        <f t="array" ref="C590">IF(Table2[[#This Row],[Max_num_drones]:[Max_num_drones]]=4,Table2[[#This Row],[Gap]:[Gap]],"")</f>
        <v/>
      </c>
      <c r="D590" s="20" t="str" cm="1">
        <f t="array" ref="D590">IF(Table2[[#This Row],[Max_num_drones]:[Max_num_drones]]=5,Table2[[#This Row],[Gap]:[Gap]],"")</f>
        <v/>
      </c>
    </row>
    <row r="591" spans="1:4">
      <c r="A591" s="20" t="str" cm="1">
        <f t="array" ref="A591">IF(Table2[[#This Row],[Max_num_drones]:[Max_num_drones]]=2,Table2[[#This Row],[Gap]:[Gap]],"")</f>
        <v/>
      </c>
      <c r="B591" s="20" cm="1">
        <f t="array" ref="B591">IF(Table2[[#This Row],[Max_num_drones]:[Max_num_drones]]=3,Table2[[#This Row],[Gap]:[Gap]],"")</f>
        <v>81.165725154232405</v>
      </c>
      <c r="C591" s="20" t="str" cm="1">
        <f t="array" ref="C591">IF(Table2[[#This Row],[Max_num_drones]:[Max_num_drones]]=4,Table2[[#This Row],[Gap]:[Gap]],"")</f>
        <v/>
      </c>
      <c r="D591" s="20" t="str" cm="1">
        <f t="array" ref="D591">IF(Table2[[#This Row],[Max_num_drones]:[Max_num_drones]]=5,Table2[[#This Row],[Gap]:[Gap]],"")</f>
        <v/>
      </c>
    </row>
    <row r="592" spans="1:4">
      <c r="A592" s="20" t="str" cm="1">
        <f t="array" ref="A592">IF(Table2[[#This Row],[Max_num_drones]:[Max_num_drones]]=2,Table2[[#This Row],[Gap]:[Gap]],"")</f>
        <v/>
      </c>
      <c r="B592" s="20" t="str" cm="1">
        <f t="array" ref="B592">IF(Table2[[#This Row],[Max_num_drones]:[Max_num_drones]]=3,Table2[[#This Row],[Gap]:[Gap]],"")</f>
        <v/>
      </c>
      <c r="C592" s="20" cm="1">
        <f t="array" ref="C592">IF(Table2[[#This Row],[Max_num_drones]:[Max_num_drones]]=4,Table2[[#This Row],[Gap]:[Gap]],"")</f>
        <v>65.213856355896098</v>
      </c>
      <c r="D592" s="20" t="str" cm="1">
        <f t="array" ref="D592">IF(Table2[[#This Row],[Max_num_drones]:[Max_num_drones]]=5,Table2[[#This Row],[Gap]:[Gap]],"")</f>
        <v/>
      </c>
    </row>
    <row r="593" spans="1:4">
      <c r="A593" s="20" t="str" cm="1">
        <f t="array" ref="A593">IF(Table2[[#This Row],[Max_num_drones]:[Max_num_drones]]=2,Table2[[#This Row],[Gap]:[Gap]],"")</f>
        <v/>
      </c>
      <c r="B593" s="20" t="str" cm="1">
        <f t="array" ref="B593">IF(Table2[[#This Row],[Max_num_drones]:[Max_num_drones]]=3,Table2[[#This Row],[Gap]:[Gap]],"")</f>
        <v/>
      </c>
      <c r="C593" s="20" cm="1">
        <f t="array" ref="C593">IF(Table2[[#This Row],[Max_num_drones]:[Max_num_drones]]=4,Table2[[#This Row],[Gap]:[Gap]],"")</f>
        <v>66.145529750621904</v>
      </c>
      <c r="D593" s="20" t="str" cm="1">
        <f t="array" ref="D593">IF(Table2[[#This Row],[Max_num_drones]:[Max_num_drones]]=5,Table2[[#This Row],[Gap]:[Gap]],"")</f>
        <v/>
      </c>
    </row>
    <row r="594" spans="1:4">
      <c r="A594" s="20" t="str" cm="1">
        <f t="array" ref="A594">IF(Table2[[#This Row],[Max_num_drones]:[Max_num_drones]]=2,Table2[[#This Row],[Gap]:[Gap]],"")</f>
        <v/>
      </c>
      <c r="B594" s="20" t="str" cm="1">
        <f t="array" ref="B594">IF(Table2[[#This Row],[Max_num_drones]:[Max_num_drones]]=3,Table2[[#This Row],[Gap]:[Gap]],"")</f>
        <v/>
      </c>
      <c r="C594" s="20" cm="1">
        <f t="array" ref="C594">IF(Table2[[#This Row],[Max_num_drones]:[Max_num_drones]]=4,Table2[[#This Row],[Gap]:[Gap]],"")</f>
        <v>64.055244530170597</v>
      </c>
      <c r="D594" s="20" t="str" cm="1">
        <f t="array" ref="D594">IF(Table2[[#This Row],[Max_num_drones]:[Max_num_drones]]=5,Table2[[#This Row],[Gap]:[Gap]],"")</f>
        <v/>
      </c>
    </row>
    <row r="595" spans="1:4">
      <c r="A595" s="20" t="str" cm="1">
        <f t="array" ref="A595">IF(Table2[[#This Row],[Max_num_drones]:[Max_num_drones]]=2,Table2[[#This Row],[Gap]:[Gap]],"")</f>
        <v/>
      </c>
      <c r="B595" s="20" t="str" cm="1">
        <f t="array" ref="B595">IF(Table2[[#This Row],[Max_num_drones]:[Max_num_drones]]=3,Table2[[#This Row],[Gap]:[Gap]],"")</f>
        <v/>
      </c>
      <c r="C595" s="20" cm="1">
        <f t="array" ref="C595">IF(Table2[[#This Row],[Max_num_drones]:[Max_num_drones]]=4,Table2[[#This Row],[Gap]:[Gap]],"")</f>
        <v>73.0062674427801</v>
      </c>
      <c r="D595" s="20" t="str" cm="1">
        <f t="array" ref="D595">IF(Table2[[#This Row],[Max_num_drones]:[Max_num_drones]]=5,Table2[[#This Row],[Gap]:[Gap]],"")</f>
        <v/>
      </c>
    </row>
    <row r="596" spans="1:4">
      <c r="A596" s="20" t="str" cm="1">
        <f t="array" ref="A596">IF(Table2[[#This Row],[Max_num_drones]:[Max_num_drones]]=2,Table2[[#This Row],[Gap]:[Gap]],"")</f>
        <v/>
      </c>
      <c r="B596" s="20" t="str" cm="1">
        <f t="array" ref="B596">IF(Table2[[#This Row],[Max_num_drones]:[Max_num_drones]]=3,Table2[[#This Row],[Gap]:[Gap]],"")</f>
        <v/>
      </c>
      <c r="C596" s="20" cm="1">
        <f t="array" ref="C596">IF(Table2[[#This Row],[Max_num_drones]:[Max_num_drones]]=4,Table2[[#This Row],[Gap]:[Gap]],"")</f>
        <v>72.195401400853598</v>
      </c>
      <c r="D596" s="20" t="str" cm="1">
        <f t="array" ref="D596">IF(Table2[[#This Row],[Max_num_drones]:[Max_num_drones]]=5,Table2[[#This Row],[Gap]:[Gap]],"")</f>
        <v/>
      </c>
    </row>
    <row r="597" spans="1:4">
      <c r="A597" s="20" t="str" cm="1">
        <f t="array" ref="A597">IF(Table2[[#This Row],[Max_num_drones]:[Max_num_drones]]=2,Table2[[#This Row],[Gap]:[Gap]],"")</f>
        <v/>
      </c>
      <c r="B597" s="20" t="str" cm="1">
        <f t="array" ref="B597">IF(Table2[[#This Row],[Max_num_drones]:[Max_num_drones]]=3,Table2[[#This Row],[Gap]:[Gap]],"")</f>
        <v/>
      </c>
      <c r="C597" s="20" t="str" cm="1">
        <f t="array" ref="C597">IF(Table2[[#This Row],[Max_num_drones]:[Max_num_drones]]=4,Table2[[#This Row],[Gap]:[Gap]],"")</f>
        <v/>
      </c>
      <c r="D597" s="20" cm="1">
        <f t="array" ref="D597">IF(Table2[[#This Row],[Max_num_drones]:[Max_num_drones]]=5,Table2[[#This Row],[Gap]:[Gap]],"")</f>
        <v>72.370197773875404</v>
      </c>
    </row>
    <row r="598" spans="1:4">
      <c r="A598" s="20" t="str" cm="1">
        <f t="array" ref="A598">IF(Table2[[#This Row],[Max_num_drones]:[Max_num_drones]]=2,Table2[[#This Row],[Gap]:[Gap]],"")</f>
        <v/>
      </c>
      <c r="B598" s="20" t="str" cm="1">
        <f t="array" ref="B598">IF(Table2[[#This Row],[Max_num_drones]:[Max_num_drones]]=3,Table2[[#This Row],[Gap]:[Gap]],"")</f>
        <v/>
      </c>
      <c r="C598" s="20" t="str" cm="1">
        <f t="array" ref="C598">IF(Table2[[#This Row],[Max_num_drones]:[Max_num_drones]]=4,Table2[[#This Row],[Gap]:[Gap]],"")</f>
        <v/>
      </c>
      <c r="D598" s="20" cm="1">
        <f t="array" ref="D598">IF(Table2[[#This Row],[Max_num_drones]:[Max_num_drones]]=5,Table2[[#This Row],[Gap]:[Gap]],"")</f>
        <v>32.132437386941803</v>
      </c>
    </row>
    <row r="599" spans="1:4">
      <c r="A599" s="20" t="str" cm="1">
        <f t="array" ref="A599">IF(Table2[[#This Row],[Max_num_drones]:[Max_num_drones]]=2,Table2[[#This Row],[Gap]:[Gap]],"")</f>
        <v/>
      </c>
      <c r="B599" s="20" t="str" cm="1">
        <f t="array" ref="B599">IF(Table2[[#This Row],[Max_num_drones]:[Max_num_drones]]=3,Table2[[#This Row],[Gap]:[Gap]],"")</f>
        <v/>
      </c>
      <c r="C599" s="20" t="str" cm="1">
        <f t="array" ref="C599">IF(Table2[[#This Row],[Max_num_drones]:[Max_num_drones]]=4,Table2[[#This Row],[Gap]:[Gap]],"")</f>
        <v/>
      </c>
      <c r="D599" s="20" cm="1">
        <f t="array" ref="D599">IF(Table2[[#This Row],[Max_num_drones]:[Max_num_drones]]=5,Table2[[#This Row],[Gap]:[Gap]],"")</f>
        <v>0</v>
      </c>
    </row>
    <row r="600" spans="1:4">
      <c r="A600" s="20" t="str" cm="1">
        <f t="array" ref="A600">IF(Table2[[#This Row],[Max_num_drones]:[Max_num_drones]]=2,Table2[[#This Row],[Gap]:[Gap]],"")</f>
        <v/>
      </c>
      <c r="B600" s="20" t="str" cm="1">
        <f t="array" ref="B600">IF(Table2[[#This Row],[Max_num_drones]:[Max_num_drones]]=3,Table2[[#This Row],[Gap]:[Gap]],"")</f>
        <v/>
      </c>
      <c r="C600" s="20" t="str" cm="1">
        <f t="array" ref="C600">IF(Table2[[#This Row],[Max_num_drones]:[Max_num_drones]]=4,Table2[[#This Row],[Gap]:[Gap]],"")</f>
        <v/>
      </c>
      <c r="D600" s="20" cm="1">
        <f t="array" ref="D600">IF(Table2[[#This Row],[Max_num_drones]:[Max_num_drones]]=5,Table2[[#This Row],[Gap]:[Gap]],"")</f>
        <v>76.512251484120696</v>
      </c>
    </row>
    <row r="601" spans="1:4">
      <c r="A601" s="20" t="str" cm="1">
        <f t="array" ref="A601">IF(Table2[[#This Row],[Max_num_drones]:[Max_num_drones]]=2,Table2[[#This Row],[Gap]:[Gap]],"")</f>
        <v/>
      </c>
      <c r="B601" s="20" t="str" cm="1">
        <f t="array" ref="B601">IF(Table2[[#This Row],[Max_num_drones]:[Max_num_drones]]=3,Table2[[#This Row],[Gap]:[Gap]],"")</f>
        <v/>
      </c>
      <c r="C601" s="20" t="str" cm="1">
        <f t="array" ref="C601">IF(Table2[[#This Row],[Max_num_drones]:[Max_num_drones]]=4,Table2[[#This Row],[Gap]:[Gap]],"")</f>
        <v/>
      </c>
      <c r="D601" s="20" cm="1">
        <f t="array" ref="D601">IF(Table2[[#This Row],[Max_num_drones]:[Max_num_drones]]=5,Table2[[#This Row],[Gap]:[Gap]],"")</f>
        <v>68.510001101659697</v>
      </c>
    </row>
    <row r="602" spans="1:4">
      <c r="A602" s="20" cm="1">
        <f t="array" ref="A602">IF(Table2[[#This Row],[Max_num_drones]:[Max_num_drones]]=2,Table2[[#This Row],[Gap]:[Gap]],"")</f>
        <v>85.742240201438705</v>
      </c>
      <c r="B602" s="20" t="str" cm="1">
        <f t="array" ref="B602">IF(Table2[[#This Row],[Max_num_drones]:[Max_num_drones]]=3,Table2[[#This Row],[Gap]:[Gap]],"")</f>
        <v/>
      </c>
      <c r="C602" s="20" t="str" cm="1">
        <f t="array" ref="C602">IF(Table2[[#This Row],[Max_num_drones]:[Max_num_drones]]=4,Table2[[#This Row],[Gap]:[Gap]],"")</f>
        <v/>
      </c>
      <c r="D602" s="20" t="str" cm="1">
        <f t="array" ref="D602">IF(Table2[[#This Row],[Max_num_drones]:[Max_num_drones]]=5,Table2[[#This Row],[Gap]:[Gap]],"")</f>
        <v/>
      </c>
    </row>
    <row r="603" spans="1:4">
      <c r="A603" s="20" cm="1">
        <f t="array" ref="A603">IF(Table2[[#This Row],[Max_num_drones]:[Max_num_drones]]=2,Table2[[#This Row],[Gap]:[Gap]],"")</f>
        <v>78.088237030083803</v>
      </c>
      <c r="B603" s="20" t="str" cm="1">
        <f t="array" ref="B603">IF(Table2[[#This Row],[Max_num_drones]:[Max_num_drones]]=3,Table2[[#This Row],[Gap]:[Gap]],"")</f>
        <v/>
      </c>
      <c r="C603" s="20" t="str" cm="1">
        <f t="array" ref="C603">IF(Table2[[#This Row],[Max_num_drones]:[Max_num_drones]]=4,Table2[[#This Row],[Gap]:[Gap]],"")</f>
        <v/>
      </c>
      <c r="D603" s="20" t="str" cm="1">
        <f t="array" ref="D603">IF(Table2[[#This Row],[Max_num_drones]:[Max_num_drones]]=5,Table2[[#This Row],[Gap]:[Gap]],"")</f>
        <v/>
      </c>
    </row>
    <row r="604" spans="1:4">
      <c r="A604" s="20" cm="1">
        <f t="array" ref="A604">IF(Table2[[#This Row],[Max_num_drones]:[Max_num_drones]]=2,Table2[[#This Row],[Gap]:[Gap]],"")</f>
        <v>79.984046029593003</v>
      </c>
      <c r="B604" s="20" t="str" cm="1">
        <f t="array" ref="B604">IF(Table2[[#This Row],[Max_num_drones]:[Max_num_drones]]=3,Table2[[#This Row],[Gap]:[Gap]],"")</f>
        <v/>
      </c>
      <c r="C604" s="20" t="str" cm="1">
        <f t="array" ref="C604">IF(Table2[[#This Row],[Max_num_drones]:[Max_num_drones]]=4,Table2[[#This Row],[Gap]:[Gap]],"")</f>
        <v/>
      </c>
      <c r="D604" s="20" t="str" cm="1">
        <f t="array" ref="D604">IF(Table2[[#This Row],[Max_num_drones]:[Max_num_drones]]=5,Table2[[#This Row],[Gap]:[Gap]],"")</f>
        <v/>
      </c>
    </row>
    <row r="605" spans="1:4">
      <c r="A605" s="20" cm="1">
        <f t="array" ref="A605">IF(Table2[[#This Row],[Max_num_drones]:[Max_num_drones]]=2,Table2[[#This Row],[Gap]:[Gap]],"")</f>
        <v>89.633089915972704</v>
      </c>
      <c r="B605" s="20" t="str" cm="1">
        <f t="array" ref="B605">IF(Table2[[#This Row],[Max_num_drones]:[Max_num_drones]]=3,Table2[[#This Row],[Gap]:[Gap]],"")</f>
        <v/>
      </c>
      <c r="C605" s="20" t="str" cm="1">
        <f t="array" ref="C605">IF(Table2[[#This Row],[Max_num_drones]:[Max_num_drones]]=4,Table2[[#This Row],[Gap]:[Gap]],"")</f>
        <v/>
      </c>
      <c r="D605" s="20" t="str" cm="1">
        <f t="array" ref="D605">IF(Table2[[#This Row],[Max_num_drones]:[Max_num_drones]]=5,Table2[[#This Row],[Gap]:[Gap]],"")</f>
        <v/>
      </c>
    </row>
    <row r="606" spans="1:4">
      <c r="A606" s="20" cm="1">
        <f t="array" ref="A606">IF(Table2[[#This Row],[Max_num_drones]:[Max_num_drones]]=2,Table2[[#This Row],[Gap]:[Gap]],"")</f>
        <v>87.366140230932999</v>
      </c>
      <c r="B606" s="20" t="str" cm="1">
        <f t="array" ref="B606">IF(Table2[[#This Row],[Max_num_drones]:[Max_num_drones]]=3,Table2[[#This Row],[Gap]:[Gap]],"")</f>
        <v/>
      </c>
      <c r="C606" s="20" t="str" cm="1">
        <f t="array" ref="C606">IF(Table2[[#This Row],[Max_num_drones]:[Max_num_drones]]=4,Table2[[#This Row],[Gap]:[Gap]],"")</f>
        <v/>
      </c>
      <c r="D606" s="20" t="str" cm="1">
        <f t="array" ref="D606">IF(Table2[[#This Row],[Max_num_drones]:[Max_num_drones]]=5,Table2[[#This Row],[Gap]:[Gap]],"")</f>
        <v/>
      </c>
    </row>
    <row r="607" spans="1:4">
      <c r="A607" s="20" t="str" cm="1">
        <f t="array" ref="A607">IF(Table2[[#This Row],[Max_num_drones]:[Max_num_drones]]=2,Table2[[#This Row],[Gap]:[Gap]],"")</f>
        <v/>
      </c>
      <c r="B607" s="20" cm="1">
        <f t="array" ref="B607">IF(Table2[[#This Row],[Max_num_drones]:[Max_num_drones]]=3,Table2[[#This Row],[Gap]:[Gap]],"")</f>
        <v>85.119097105494703</v>
      </c>
      <c r="C607" s="20" t="str" cm="1">
        <f t="array" ref="C607">IF(Table2[[#This Row],[Max_num_drones]:[Max_num_drones]]=4,Table2[[#This Row],[Gap]:[Gap]],"")</f>
        <v/>
      </c>
      <c r="D607" s="20" t="str" cm="1">
        <f t="array" ref="D607">IF(Table2[[#This Row],[Max_num_drones]:[Max_num_drones]]=5,Table2[[#This Row],[Gap]:[Gap]],"")</f>
        <v/>
      </c>
    </row>
    <row r="608" spans="1:4">
      <c r="A608" s="20" t="str" cm="1">
        <f t="array" ref="A608">IF(Table2[[#This Row],[Max_num_drones]:[Max_num_drones]]=2,Table2[[#This Row],[Gap]:[Gap]],"")</f>
        <v/>
      </c>
      <c r="B608" s="20" cm="1">
        <f t="array" ref="B608">IF(Table2[[#This Row],[Max_num_drones]:[Max_num_drones]]=3,Table2[[#This Row],[Gap]:[Gap]],"")</f>
        <v>70.143956334478702</v>
      </c>
      <c r="C608" s="20" t="str" cm="1">
        <f t="array" ref="C608">IF(Table2[[#This Row],[Max_num_drones]:[Max_num_drones]]=4,Table2[[#This Row],[Gap]:[Gap]],"")</f>
        <v/>
      </c>
      <c r="D608" s="20" t="str" cm="1">
        <f t="array" ref="D608">IF(Table2[[#This Row],[Max_num_drones]:[Max_num_drones]]=5,Table2[[#This Row],[Gap]:[Gap]],"")</f>
        <v/>
      </c>
    </row>
    <row r="609" spans="1:4">
      <c r="A609" s="20" t="str" cm="1">
        <f t="array" ref="A609">IF(Table2[[#This Row],[Max_num_drones]:[Max_num_drones]]=2,Table2[[#This Row],[Gap]:[Gap]],"")</f>
        <v/>
      </c>
      <c r="B609" s="20" cm="1">
        <f t="array" ref="B609">IF(Table2[[#This Row],[Max_num_drones]:[Max_num_drones]]=3,Table2[[#This Row],[Gap]:[Gap]],"")</f>
        <v>67.816304709271193</v>
      </c>
      <c r="C609" s="20" t="str" cm="1">
        <f t="array" ref="C609">IF(Table2[[#This Row],[Max_num_drones]:[Max_num_drones]]=4,Table2[[#This Row],[Gap]:[Gap]],"")</f>
        <v/>
      </c>
      <c r="D609" s="20" t="str" cm="1">
        <f t="array" ref="D609">IF(Table2[[#This Row],[Max_num_drones]:[Max_num_drones]]=5,Table2[[#This Row],[Gap]:[Gap]],"")</f>
        <v/>
      </c>
    </row>
    <row r="610" spans="1:4">
      <c r="A610" s="20" t="str" cm="1">
        <f t="array" ref="A610">IF(Table2[[#This Row],[Max_num_drones]:[Max_num_drones]]=2,Table2[[#This Row],[Gap]:[Gap]],"")</f>
        <v/>
      </c>
      <c r="B610" s="20" cm="1">
        <f t="array" ref="B610">IF(Table2[[#This Row],[Max_num_drones]:[Max_num_drones]]=3,Table2[[#This Row],[Gap]:[Gap]],"")</f>
        <v>84.696192480920601</v>
      </c>
      <c r="C610" s="20" t="str" cm="1">
        <f t="array" ref="C610">IF(Table2[[#This Row],[Max_num_drones]:[Max_num_drones]]=4,Table2[[#This Row],[Gap]:[Gap]],"")</f>
        <v/>
      </c>
      <c r="D610" s="20" t="str" cm="1">
        <f t="array" ref="D610">IF(Table2[[#This Row],[Max_num_drones]:[Max_num_drones]]=5,Table2[[#This Row],[Gap]:[Gap]],"")</f>
        <v/>
      </c>
    </row>
    <row r="611" spans="1:4">
      <c r="A611" s="20" t="str" cm="1">
        <f t="array" ref="A611">IF(Table2[[#This Row],[Max_num_drones]:[Max_num_drones]]=2,Table2[[#This Row],[Gap]:[Gap]],"")</f>
        <v/>
      </c>
      <c r="B611" s="20" cm="1">
        <f t="array" ref="B611">IF(Table2[[#This Row],[Max_num_drones]:[Max_num_drones]]=3,Table2[[#This Row],[Gap]:[Gap]],"")</f>
        <v>86.919814337457495</v>
      </c>
      <c r="C611" s="20" t="str" cm="1">
        <f t="array" ref="C611">IF(Table2[[#This Row],[Max_num_drones]:[Max_num_drones]]=4,Table2[[#This Row],[Gap]:[Gap]],"")</f>
        <v/>
      </c>
      <c r="D611" s="20" t="str" cm="1">
        <f t="array" ref="D611">IF(Table2[[#This Row],[Max_num_drones]:[Max_num_drones]]=5,Table2[[#This Row],[Gap]:[Gap]],"")</f>
        <v/>
      </c>
    </row>
    <row r="612" spans="1:4">
      <c r="A612" s="20" t="str" cm="1">
        <f t="array" ref="A612">IF(Table2[[#This Row],[Max_num_drones]:[Max_num_drones]]=2,Table2[[#This Row],[Gap]:[Gap]],"")</f>
        <v/>
      </c>
      <c r="B612" s="20" t="str" cm="1">
        <f t="array" ref="B612">IF(Table2[[#This Row],[Max_num_drones]:[Max_num_drones]]=3,Table2[[#This Row],[Gap]:[Gap]],"")</f>
        <v/>
      </c>
      <c r="C612" s="20" cm="1">
        <f t="array" ref="C612">IF(Table2[[#This Row],[Max_num_drones]:[Max_num_drones]]=4,Table2[[#This Row],[Gap]:[Gap]],"")</f>
        <v>70.802671304918306</v>
      </c>
      <c r="D612" s="20" t="str" cm="1">
        <f t="array" ref="D612">IF(Table2[[#This Row],[Max_num_drones]:[Max_num_drones]]=5,Table2[[#This Row],[Gap]:[Gap]],"")</f>
        <v/>
      </c>
    </row>
    <row r="613" spans="1:4">
      <c r="A613" s="20" t="str" cm="1">
        <f t="array" ref="A613">IF(Table2[[#This Row],[Max_num_drones]:[Max_num_drones]]=2,Table2[[#This Row],[Gap]:[Gap]],"")</f>
        <v/>
      </c>
      <c r="B613" s="20" t="str" cm="1">
        <f t="array" ref="B613">IF(Table2[[#This Row],[Max_num_drones]:[Max_num_drones]]=3,Table2[[#This Row],[Gap]:[Gap]],"")</f>
        <v/>
      </c>
      <c r="C613" s="20" cm="1">
        <f t="array" ref="C613">IF(Table2[[#This Row],[Max_num_drones]:[Max_num_drones]]=4,Table2[[#This Row],[Gap]:[Gap]],"")</f>
        <v>66.445872235299205</v>
      </c>
      <c r="D613" s="20" t="str" cm="1">
        <f t="array" ref="D613">IF(Table2[[#This Row],[Max_num_drones]:[Max_num_drones]]=5,Table2[[#This Row],[Gap]:[Gap]],"")</f>
        <v/>
      </c>
    </row>
    <row r="614" spans="1:4">
      <c r="A614" s="20" t="str" cm="1">
        <f t="array" ref="A614">IF(Table2[[#This Row],[Max_num_drones]:[Max_num_drones]]=2,Table2[[#This Row],[Gap]:[Gap]],"")</f>
        <v/>
      </c>
      <c r="B614" s="20" t="str" cm="1">
        <f t="array" ref="B614">IF(Table2[[#This Row],[Max_num_drones]:[Max_num_drones]]=3,Table2[[#This Row],[Gap]:[Gap]],"")</f>
        <v/>
      </c>
      <c r="C614" s="20" cm="1">
        <f t="array" ref="C614">IF(Table2[[#This Row],[Max_num_drones]:[Max_num_drones]]=4,Table2[[#This Row],[Gap]:[Gap]],"")</f>
        <v>78.667170007400003</v>
      </c>
      <c r="D614" s="20" t="str" cm="1">
        <f t="array" ref="D614">IF(Table2[[#This Row],[Max_num_drones]:[Max_num_drones]]=5,Table2[[#This Row],[Gap]:[Gap]],"")</f>
        <v/>
      </c>
    </row>
    <row r="615" spans="1:4">
      <c r="A615" s="20" t="str" cm="1">
        <f t="array" ref="A615">IF(Table2[[#This Row],[Max_num_drones]:[Max_num_drones]]=2,Table2[[#This Row],[Gap]:[Gap]],"")</f>
        <v/>
      </c>
      <c r="B615" s="20" t="str" cm="1">
        <f t="array" ref="B615">IF(Table2[[#This Row],[Max_num_drones]:[Max_num_drones]]=3,Table2[[#This Row],[Gap]:[Gap]],"")</f>
        <v/>
      </c>
      <c r="C615" s="20" cm="1">
        <f t="array" ref="C615">IF(Table2[[#This Row],[Max_num_drones]:[Max_num_drones]]=4,Table2[[#This Row],[Gap]:[Gap]],"")</f>
        <v>74.156697025045801</v>
      </c>
      <c r="D615" s="20" t="str" cm="1">
        <f t="array" ref="D615">IF(Table2[[#This Row],[Max_num_drones]:[Max_num_drones]]=5,Table2[[#This Row],[Gap]:[Gap]],"")</f>
        <v/>
      </c>
    </row>
    <row r="616" spans="1:4">
      <c r="A616" s="20" t="str" cm="1">
        <f t="array" ref="A616">IF(Table2[[#This Row],[Max_num_drones]:[Max_num_drones]]=2,Table2[[#This Row],[Gap]:[Gap]],"")</f>
        <v/>
      </c>
      <c r="B616" s="20" t="str" cm="1">
        <f t="array" ref="B616">IF(Table2[[#This Row],[Max_num_drones]:[Max_num_drones]]=3,Table2[[#This Row],[Gap]:[Gap]],"")</f>
        <v/>
      </c>
      <c r="C616" s="20" cm="1">
        <f t="array" ref="C616">IF(Table2[[#This Row],[Max_num_drones]:[Max_num_drones]]=4,Table2[[#This Row],[Gap]:[Gap]],"")</f>
        <v>73.314227519000099</v>
      </c>
      <c r="D616" s="20" t="str" cm="1">
        <f t="array" ref="D616">IF(Table2[[#This Row],[Max_num_drones]:[Max_num_drones]]=5,Table2[[#This Row],[Gap]:[Gap]],"")</f>
        <v/>
      </c>
    </row>
    <row r="617" spans="1:4">
      <c r="A617" s="20" t="str" cm="1">
        <f t="array" ref="A617">IF(Table2[[#This Row],[Max_num_drones]:[Max_num_drones]]=2,Table2[[#This Row],[Gap]:[Gap]],"")</f>
        <v/>
      </c>
      <c r="B617" s="20" t="str" cm="1">
        <f t="array" ref="B617">IF(Table2[[#This Row],[Max_num_drones]:[Max_num_drones]]=3,Table2[[#This Row],[Gap]:[Gap]],"")</f>
        <v/>
      </c>
      <c r="C617" s="20" t="str" cm="1">
        <f t="array" ref="C617">IF(Table2[[#This Row],[Max_num_drones]:[Max_num_drones]]=4,Table2[[#This Row],[Gap]:[Gap]],"")</f>
        <v/>
      </c>
      <c r="D617" s="20" cm="1">
        <f t="array" ref="D617">IF(Table2[[#This Row],[Max_num_drones]:[Max_num_drones]]=5,Table2[[#This Row],[Gap]:[Gap]],"")</f>
        <v>73.200351861193099</v>
      </c>
    </row>
    <row r="618" spans="1:4">
      <c r="A618" s="20" t="str" cm="1">
        <f t="array" ref="A618">IF(Table2[[#This Row],[Max_num_drones]:[Max_num_drones]]=2,Table2[[#This Row],[Gap]:[Gap]],"")</f>
        <v/>
      </c>
      <c r="B618" s="20" t="str" cm="1">
        <f t="array" ref="B618">IF(Table2[[#This Row],[Max_num_drones]:[Max_num_drones]]=3,Table2[[#This Row],[Gap]:[Gap]],"")</f>
        <v/>
      </c>
      <c r="C618" s="20" t="str" cm="1">
        <f t="array" ref="C618">IF(Table2[[#This Row],[Max_num_drones]:[Max_num_drones]]=4,Table2[[#This Row],[Gap]:[Gap]],"")</f>
        <v/>
      </c>
      <c r="D618" s="20" cm="1">
        <f t="array" ref="D618">IF(Table2[[#This Row],[Max_num_drones]:[Max_num_drones]]=5,Table2[[#This Row],[Gap]:[Gap]],"")</f>
        <v>11.4602367957759</v>
      </c>
    </row>
    <row r="619" spans="1:4">
      <c r="A619" s="20" t="str" cm="1">
        <f t="array" ref="A619">IF(Table2[[#This Row],[Max_num_drones]:[Max_num_drones]]=2,Table2[[#This Row],[Gap]:[Gap]],"")</f>
        <v/>
      </c>
      <c r="B619" s="20" t="str" cm="1">
        <f t="array" ref="B619">IF(Table2[[#This Row],[Max_num_drones]:[Max_num_drones]]=3,Table2[[#This Row],[Gap]:[Gap]],"")</f>
        <v/>
      </c>
      <c r="C619" s="20" t="str" cm="1">
        <f t="array" ref="C619">IF(Table2[[#This Row],[Max_num_drones]:[Max_num_drones]]=4,Table2[[#This Row],[Gap]:[Gap]],"")</f>
        <v/>
      </c>
      <c r="D619" s="20" cm="1">
        <f t="array" ref="D619">IF(Table2[[#This Row],[Max_num_drones]:[Max_num_drones]]=5,Table2[[#This Row],[Gap]:[Gap]],"")</f>
        <v>70.201510935904395</v>
      </c>
    </row>
    <row r="620" spans="1:4">
      <c r="A620" s="20" t="str" cm="1">
        <f t="array" ref="A620">IF(Table2[[#This Row],[Max_num_drones]:[Max_num_drones]]=2,Table2[[#This Row],[Gap]:[Gap]],"")</f>
        <v/>
      </c>
      <c r="B620" s="20" t="str" cm="1">
        <f t="array" ref="B620">IF(Table2[[#This Row],[Max_num_drones]:[Max_num_drones]]=3,Table2[[#This Row],[Gap]:[Gap]],"")</f>
        <v/>
      </c>
      <c r="C620" s="20" t="str" cm="1">
        <f t="array" ref="C620">IF(Table2[[#This Row],[Max_num_drones]:[Max_num_drones]]=4,Table2[[#This Row],[Gap]:[Gap]],"")</f>
        <v/>
      </c>
      <c r="D620" s="20" cm="1">
        <f t="array" ref="D620">IF(Table2[[#This Row],[Max_num_drones]:[Max_num_drones]]=5,Table2[[#This Row],[Gap]:[Gap]],"")</f>
        <v>75.583422849146402</v>
      </c>
    </row>
    <row r="621" spans="1:4">
      <c r="A621" s="20" t="str" cm="1">
        <f t="array" ref="A621">IF(Table2[[#This Row],[Max_num_drones]:[Max_num_drones]]=2,Table2[[#This Row],[Gap]:[Gap]],"")</f>
        <v/>
      </c>
      <c r="B621" s="20" t="str" cm="1">
        <f t="array" ref="B621">IF(Table2[[#This Row],[Max_num_drones]:[Max_num_drones]]=3,Table2[[#This Row],[Gap]:[Gap]],"")</f>
        <v/>
      </c>
      <c r="C621" s="20" t="str" cm="1">
        <f t="array" ref="C621">IF(Table2[[#This Row],[Max_num_drones]:[Max_num_drones]]=4,Table2[[#This Row],[Gap]:[Gap]],"")</f>
        <v/>
      </c>
      <c r="D621" s="20" cm="1">
        <f t="array" ref="D621">IF(Table2[[#This Row],[Max_num_drones]:[Max_num_drones]]=5,Table2[[#This Row],[Gap]:[Gap]],"")</f>
        <v>72.174959072515193</v>
      </c>
    </row>
    <row r="622" spans="1:4">
      <c r="A622" s="20" cm="1">
        <f t="array" ref="A622">IF(Table2[[#This Row],[Max_num_drones]:[Max_num_drones]]=2,Table2[[#This Row],[Gap]:[Gap]],"")</f>
        <v>85.6964680958163</v>
      </c>
      <c r="B622" s="20" t="str" cm="1">
        <f t="array" ref="B622">IF(Table2[[#This Row],[Max_num_drones]:[Max_num_drones]]=3,Table2[[#This Row],[Gap]:[Gap]],"")</f>
        <v/>
      </c>
      <c r="C622" s="20" t="str" cm="1">
        <f t="array" ref="C622">IF(Table2[[#This Row],[Max_num_drones]:[Max_num_drones]]=4,Table2[[#This Row],[Gap]:[Gap]],"")</f>
        <v/>
      </c>
      <c r="D622" s="20" t="str" cm="1">
        <f t="array" ref="D622">IF(Table2[[#This Row],[Max_num_drones]:[Max_num_drones]]=5,Table2[[#This Row],[Gap]:[Gap]],"")</f>
        <v/>
      </c>
    </row>
    <row r="623" spans="1:4">
      <c r="A623" s="20" cm="1">
        <f t="array" ref="A623">IF(Table2[[#This Row],[Max_num_drones]:[Max_num_drones]]=2,Table2[[#This Row],[Gap]:[Gap]],"")</f>
        <v>83.514846133040294</v>
      </c>
      <c r="B623" s="20" t="str" cm="1">
        <f t="array" ref="B623">IF(Table2[[#This Row],[Max_num_drones]:[Max_num_drones]]=3,Table2[[#This Row],[Gap]:[Gap]],"")</f>
        <v/>
      </c>
      <c r="C623" s="20" t="str" cm="1">
        <f t="array" ref="C623">IF(Table2[[#This Row],[Max_num_drones]:[Max_num_drones]]=4,Table2[[#This Row],[Gap]:[Gap]],"")</f>
        <v/>
      </c>
      <c r="D623" s="20" t="str" cm="1">
        <f t="array" ref="D623">IF(Table2[[#This Row],[Max_num_drones]:[Max_num_drones]]=5,Table2[[#This Row],[Gap]:[Gap]],"")</f>
        <v/>
      </c>
    </row>
    <row r="624" spans="1:4">
      <c r="A624" s="20" cm="1">
        <f t="array" ref="A624">IF(Table2[[#This Row],[Max_num_drones]:[Max_num_drones]]=2,Table2[[#This Row],[Gap]:[Gap]],"")</f>
        <v>69.329488992873195</v>
      </c>
      <c r="B624" s="20" t="str" cm="1">
        <f t="array" ref="B624">IF(Table2[[#This Row],[Max_num_drones]:[Max_num_drones]]=3,Table2[[#This Row],[Gap]:[Gap]],"")</f>
        <v/>
      </c>
      <c r="C624" s="20" t="str" cm="1">
        <f t="array" ref="C624">IF(Table2[[#This Row],[Max_num_drones]:[Max_num_drones]]=4,Table2[[#This Row],[Gap]:[Gap]],"")</f>
        <v/>
      </c>
      <c r="D624" s="20" t="str" cm="1">
        <f t="array" ref="D624">IF(Table2[[#This Row],[Max_num_drones]:[Max_num_drones]]=5,Table2[[#This Row],[Gap]:[Gap]],"")</f>
        <v/>
      </c>
    </row>
    <row r="625" spans="1:4">
      <c r="A625" s="20" cm="1">
        <f t="array" ref="A625">IF(Table2[[#This Row],[Max_num_drones]:[Max_num_drones]]=2,Table2[[#This Row],[Gap]:[Gap]],"")</f>
        <v>84.494994826457898</v>
      </c>
      <c r="B625" s="20" t="str" cm="1">
        <f t="array" ref="B625">IF(Table2[[#This Row],[Max_num_drones]:[Max_num_drones]]=3,Table2[[#This Row],[Gap]:[Gap]],"")</f>
        <v/>
      </c>
      <c r="C625" s="20" t="str" cm="1">
        <f t="array" ref="C625">IF(Table2[[#This Row],[Max_num_drones]:[Max_num_drones]]=4,Table2[[#This Row],[Gap]:[Gap]],"")</f>
        <v/>
      </c>
      <c r="D625" s="20" t="str" cm="1">
        <f t="array" ref="D625">IF(Table2[[#This Row],[Max_num_drones]:[Max_num_drones]]=5,Table2[[#This Row],[Gap]:[Gap]],"")</f>
        <v/>
      </c>
    </row>
    <row r="626" spans="1:4">
      <c r="A626" s="20" cm="1">
        <f t="array" ref="A626">IF(Table2[[#This Row],[Max_num_drones]:[Max_num_drones]]=2,Table2[[#This Row],[Gap]:[Gap]],"")</f>
        <v>81.694827438927604</v>
      </c>
      <c r="B626" s="20" t="str" cm="1">
        <f t="array" ref="B626">IF(Table2[[#This Row],[Max_num_drones]:[Max_num_drones]]=3,Table2[[#This Row],[Gap]:[Gap]],"")</f>
        <v/>
      </c>
      <c r="C626" s="20" t="str" cm="1">
        <f t="array" ref="C626">IF(Table2[[#This Row],[Max_num_drones]:[Max_num_drones]]=4,Table2[[#This Row],[Gap]:[Gap]],"")</f>
        <v/>
      </c>
      <c r="D626" s="20" t="str" cm="1">
        <f t="array" ref="D626">IF(Table2[[#This Row],[Max_num_drones]:[Max_num_drones]]=5,Table2[[#This Row],[Gap]:[Gap]],"")</f>
        <v/>
      </c>
    </row>
    <row r="627" spans="1:4">
      <c r="A627" s="20" t="str" cm="1">
        <f t="array" ref="A627">IF(Table2[[#This Row],[Max_num_drones]:[Max_num_drones]]=2,Table2[[#This Row],[Gap]:[Gap]],"")</f>
        <v/>
      </c>
      <c r="B627" s="20" cm="1">
        <f t="array" ref="B627">IF(Table2[[#This Row],[Max_num_drones]:[Max_num_drones]]=3,Table2[[#This Row],[Gap]:[Gap]],"")</f>
        <v>83.987099600914405</v>
      </c>
      <c r="C627" s="20" t="str" cm="1">
        <f t="array" ref="C627">IF(Table2[[#This Row],[Max_num_drones]:[Max_num_drones]]=4,Table2[[#This Row],[Gap]:[Gap]],"")</f>
        <v/>
      </c>
      <c r="D627" s="20" t="str" cm="1">
        <f t="array" ref="D627">IF(Table2[[#This Row],[Max_num_drones]:[Max_num_drones]]=5,Table2[[#This Row],[Gap]:[Gap]],"")</f>
        <v/>
      </c>
    </row>
    <row r="628" spans="1:4">
      <c r="A628" s="20" t="str" cm="1">
        <f t="array" ref="A628">IF(Table2[[#This Row],[Max_num_drones]:[Max_num_drones]]=2,Table2[[#This Row],[Gap]:[Gap]],"")</f>
        <v/>
      </c>
      <c r="B628" s="20" cm="1">
        <f t="array" ref="B628">IF(Table2[[#This Row],[Max_num_drones]:[Max_num_drones]]=3,Table2[[#This Row],[Gap]:[Gap]],"")</f>
        <v>73.748981740045394</v>
      </c>
      <c r="C628" s="20" t="str" cm="1">
        <f t="array" ref="C628">IF(Table2[[#This Row],[Max_num_drones]:[Max_num_drones]]=4,Table2[[#This Row],[Gap]:[Gap]],"")</f>
        <v/>
      </c>
      <c r="D628" s="20" t="str" cm="1">
        <f t="array" ref="D628">IF(Table2[[#This Row],[Max_num_drones]:[Max_num_drones]]=5,Table2[[#This Row],[Gap]:[Gap]],"")</f>
        <v/>
      </c>
    </row>
    <row r="629" spans="1:4">
      <c r="A629" s="20" t="str" cm="1">
        <f t="array" ref="A629">IF(Table2[[#This Row],[Max_num_drones]:[Max_num_drones]]=2,Table2[[#This Row],[Gap]:[Gap]],"")</f>
        <v/>
      </c>
      <c r="B629" s="20" cm="1">
        <f t="array" ref="B629">IF(Table2[[#This Row],[Max_num_drones]:[Max_num_drones]]=3,Table2[[#This Row],[Gap]:[Gap]],"")</f>
        <v>58.325348499534599</v>
      </c>
      <c r="C629" s="20" t="str" cm="1">
        <f t="array" ref="C629">IF(Table2[[#This Row],[Max_num_drones]:[Max_num_drones]]=4,Table2[[#This Row],[Gap]:[Gap]],"")</f>
        <v/>
      </c>
      <c r="D629" s="20" t="str" cm="1">
        <f t="array" ref="D629">IF(Table2[[#This Row],[Max_num_drones]:[Max_num_drones]]=5,Table2[[#This Row],[Gap]:[Gap]],"")</f>
        <v/>
      </c>
    </row>
    <row r="630" spans="1:4">
      <c r="A630" s="20" t="str" cm="1">
        <f t="array" ref="A630">IF(Table2[[#This Row],[Max_num_drones]:[Max_num_drones]]=2,Table2[[#This Row],[Gap]:[Gap]],"")</f>
        <v/>
      </c>
      <c r="B630" s="20" cm="1">
        <f t="array" ref="B630">IF(Table2[[#This Row],[Max_num_drones]:[Max_num_drones]]=3,Table2[[#This Row],[Gap]:[Gap]],"")</f>
        <v>79.291292531473005</v>
      </c>
      <c r="C630" s="20" t="str" cm="1">
        <f t="array" ref="C630">IF(Table2[[#This Row],[Max_num_drones]:[Max_num_drones]]=4,Table2[[#This Row],[Gap]:[Gap]],"")</f>
        <v/>
      </c>
      <c r="D630" s="20" t="str" cm="1">
        <f t="array" ref="D630">IF(Table2[[#This Row],[Max_num_drones]:[Max_num_drones]]=5,Table2[[#This Row],[Gap]:[Gap]],"")</f>
        <v/>
      </c>
    </row>
    <row r="631" spans="1:4">
      <c r="A631" s="20" t="str" cm="1">
        <f t="array" ref="A631">IF(Table2[[#This Row],[Max_num_drones]:[Max_num_drones]]=2,Table2[[#This Row],[Gap]:[Gap]],"")</f>
        <v/>
      </c>
      <c r="B631" s="20" cm="1">
        <f t="array" ref="B631">IF(Table2[[#This Row],[Max_num_drones]:[Max_num_drones]]=3,Table2[[#This Row],[Gap]:[Gap]],"")</f>
        <v>83.888607996891096</v>
      </c>
      <c r="C631" s="20" t="str" cm="1">
        <f t="array" ref="C631">IF(Table2[[#This Row],[Max_num_drones]:[Max_num_drones]]=4,Table2[[#This Row],[Gap]:[Gap]],"")</f>
        <v/>
      </c>
      <c r="D631" s="20" t="str" cm="1">
        <f t="array" ref="D631">IF(Table2[[#This Row],[Max_num_drones]:[Max_num_drones]]=5,Table2[[#This Row],[Gap]:[Gap]],"")</f>
        <v/>
      </c>
    </row>
    <row r="632" spans="1:4">
      <c r="A632" s="20" t="str" cm="1">
        <f t="array" ref="A632">IF(Table2[[#This Row],[Max_num_drones]:[Max_num_drones]]=2,Table2[[#This Row],[Gap]:[Gap]],"")</f>
        <v/>
      </c>
      <c r="B632" s="20" t="str" cm="1">
        <f t="array" ref="B632">IF(Table2[[#This Row],[Max_num_drones]:[Max_num_drones]]=3,Table2[[#This Row],[Gap]:[Gap]],"")</f>
        <v/>
      </c>
      <c r="C632" s="20" cm="1">
        <f t="array" ref="C632">IF(Table2[[#This Row],[Max_num_drones]:[Max_num_drones]]=4,Table2[[#This Row],[Gap]:[Gap]],"")</f>
        <v>72.0597115383149</v>
      </c>
      <c r="D632" s="20" t="str" cm="1">
        <f t="array" ref="D632">IF(Table2[[#This Row],[Max_num_drones]:[Max_num_drones]]=5,Table2[[#This Row],[Gap]:[Gap]],"")</f>
        <v/>
      </c>
    </row>
    <row r="633" spans="1:4">
      <c r="A633" s="20" t="str" cm="1">
        <f t="array" ref="A633">IF(Table2[[#This Row],[Max_num_drones]:[Max_num_drones]]=2,Table2[[#This Row],[Gap]:[Gap]],"")</f>
        <v/>
      </c>
      <c r="B633" s="20" t="str" cm="1">
        <f t="array" ref="B633">IF(Table2[[#This Row],[Max_num_drones]:[Max_num_drones]]=3,Table2[[#This Row],[Gap]:[Gap]],"")</f>
        <v/>
      </c>
      <c r="C633" s="20" cm="1">
        <f t="array" ref="C633">IF(Table2[[#This Row],[Max_num_drones]:[Max_num_drones]]=4,Table2[[#This Row],[Gap]:[Gap]],"")</f>
        <v>73.257962548840794</v>
      </c>
      <c r="D633" s="20" t="str" cm="1">
        <f t="array" ref="D633">IF(Table2[[#This Row],[Max_num_drones]:[Max_num_drones]]=5,Table2[[#This Row],[Gap]:[Gap]],"")</f>
        <v/>
      </c>
    </row>
    <row r="634" spans="1:4">
      <c r="A634" s="20" t="str" cm="1">
        <f t="array" ref="A634">IF(Table2[[#This Row],[Max_num_drones]:[Max_num_drones]]=2,Table2[[#This Row],[Gap]:[Gap]],"")</f>
        <v/>
      </c>
      <c r="B634" s="20" t="str" cm="1">
        <f t="array" ref="B634">IF(Table2[[#This Row],[Max_num_drones]:[Max_num_drones]]=3,Table2[[#This Row],[Gap]:[Gap]],"")</f>
        <v/>
      </c>
      <c r="C634" s="20" cm="1">
        <f t="array" ref="C634">IF(Table2[[#This Row],[Max_num_drones]:[Max_num_drones]]=4,Table2[[#This Row],[Gap]:[Gap]],"")</f>
        <v>75.520046161876394</v>
      </c>
      <c r="D634" s="20" t="str" cm="1">
        <f t="array" ref="D634">IF(Table2[[#This Row],[Max_num_drones]:[Max_num_drones]]=5,Table2[[#This Row],[Gap]:[Gap]],"")</f>
        <v/>
      </c>
    </row>
    <row r="635" spans="1:4">
      <c r="A635" s="20" t="str" cm="1">
        <f t="array" ref="A635">IF(Table2[[#This Row],[Max_num_drones]:[Max_num_drones]]=2,Table2[[#This Row],[Gap]:[Gap]],"")</f>
        <v/>
      </c>
      <c r="B635" s="20" t="str" cm="1">
        <f t="array" ref="B635">IF(Table2[[#This Row],[Max_num_drones]:[Max_num_drones]]=3,Table2[[#This Row],[Gap]:[Gap]],"")</f>
        <v/>
      </c>
      <c r="C635" s="20" cm="1">
        <f t="array" ref="C635">IF(Table2[[#This Row],[Max_num_drones]:[Max_num_drones]]=4,Table2[[#This Row],[Gap]:[Gap]],"")</f>
        <v>72.544451449213497</v>
      </c>
      <c r="D635" s="20" t="str" cm="1">
        <f t="array" ref="D635">IF(Table2[[#This Row],[Max_num_drones]:[Max_num_drones]]=5,Table2[[#This Row],[Gap]:[Gap]],"")</f>
        <v/>
      </c>
    </row>
    <row r="636" spans="1:4">
      <c r="A636" s="20" t="str" cm="1">
        <f t="array" ref="A636">IF(Table2[[#This Row],[Max_num_drones]:[Max_num_drones]]=2,Table2[[#This Row],[Gap]:[Gap]],"")</f>
        <v/>
      </c>
      <c r="B636" s="20" t="str" cm="1">
        <f t="array" ref="B636">IF(Table2[[#This Row],[Max_num_drones]:[Max_num_drones]]=3,Table2[[#This Row],[Gap]:[Gap]],"")</f>
        <v/>
      </c>
      <c r="C636" s="20" cm="1">
        <f t="array" ref="C636">IF(Table2[[#This Row],[Max_num_drones]:[Max_num_drones]]=4,Table2[[#This Row],[Gap]:[Gap]],"")</f>
        <v>80.558603933710302</v>
      </c>
      <c r="D636" s="20" t="str" cm="1">
        <f t="array" ref="D636">IF(Table2[[#This Row],[Max_num_drones]:[Max_num_drones]]=5,Table2[[#This Row],[Gap]:[Gap]],"")</f>
        <v/>
      </c>
    </row>
    <row r="637" spans="1:4">
      <c r="A637" s="20" t="str" cm="1">
        <f t="array" ref="A637">IF(Table2[[#This Row],[Max_num_drones]:[Max_num_drones]]=2,Table2[[#This Row],[Gap]:[Gap]],"")</f>
        <v/>
      </c>
      <c r="B637" s="20" t="str" cm="1">
        <f t="array" ref="B637">IF(Table2[[#This Row],[Max_num_drones]:[Max_num_drones]]=3,Table2[[#This Row],[Gap]:[Gap]],"")</f>
        <v/>
      </c>
      <c r="C637" s="20" t="str" cm="1">
        <f t="array" ref="C637">IF(Table2[[#This Row],[Max_num_drones]:[Max_num_drones]]=4,Table2[[#This Row],[Gap]:[Gap]],"")</f>
        <v/>
      </c>
      <c r="D637" s="20" cm="1">
        <f t="array" ref="D637">IF(Table2[[#This Row],[Max_num_drones]:[Max_num_drones]]=5,Table2[[#This Row],[Gap]:[Gap]],"")</f>
        <v>76.7962865324928</v>
      </c>
    </row>
    <row r="638" spans="1:4">
      <c r="A638" s="20" t="str" cm="1">
        <f t="array" ref="A638">IF(Table2[[#This Row],[Max_num_drones]:[Max_num_drones]]=2,Table2[[#This Row],[Gap]:[Gap]],"")</f>
        <v/>
      </c>
      <c r="B638" s="20" t="str" cm="1">
        <f t="array" ref="B638">IF(Table2[[#This Row],[Max_num_drones]:[Max_num_drones]]=3,Table2[[#This Row],[Gap]:[Gap]],"")</f>
        <v/>
      </c>
      <c r="C638" s="20" t="str" cm="1">
        <f t="array" ref="C638">IF(Table2[[#This Row],[Max_num_drones]:[Max_num_drones]]=4,Table2[[#This Row],[Gap]:[Gap]],"")</f>
        <v/>
      </c>
      <c r="D638" s="20" cm="1">
        <f t="array" ref="D638">IF(Table2[[#This Row],[Max_num_drones]:[Max_num_drones]]=5,Table2[[#This Row],[Gap]:[Gap]],"")</f>
        <v>11.4934058005809</v>
      </c>
    </row>
    <row r="639" spans="1:4">
      <c r="A639" s="20" t="str" cm="1">
        <f t="array" ref="A639">IF(Table2[[#This Row],[Max_num_drones]:[Max_num_drones]]=2,Table2[[#This Row],[Gap]:[Gap]],"")</f>
        <v/>
      </c>
      <c r="B639" s="20" t="str" cm="1">
        <f t="array" ref="B639">IF(Table2[[#This Row],[Max_num_drones]:[Max_num_drones]]=3,Table2[[#This Row],[Gap]:[Gap]],"")</f>
        <v/>
      </c>
      <c r="C639" s="20" t="str" cm="1">
        <f t="array" ref="C639">IF(Table2[[#This Row],[Max_num_drones]:[Max_num_drones]]=4,Table2[[#This Row],[Gap]:[Gap]],"")</f>
        <v/>
      </c>
      <c r="D639" s="20" cm="1">
        <f t="array" ref="D639">IF(Table2[[#This Row],[Max_num_drones]:[Max_num_drones]]=5,Table2[[#This Row],[Gap]:[Gap]],"")</f>
        <v>68.298745097042399</v>
      </c>
    </row>
    <row r="640" spans="1:4">
      <c r="A640" s="20" t="str" cm="1">
        <f t="array" ref="A640">IF(Table2[[#This Row],[Max_num_drones]:[Max_num_drones]]=2,Table2[[#This Row],[Gap]:[Gap]],"")</f>
        <v/>
      </c>
      <c r="B640" s="20" t="str" cm="1">
        <f t="array" ref="B640">IF(Table2[[#This Row],[Max_num_drones]:[Max_num_drones]]=3,Table2[[#This Row],[Gap]:[Gap]],"")</f>
        <v/>
      </c>
      <c r="C640" s="20" t="str" cm="1">
        <f t="array" ref="C640">IF(Table2[[#This Row],[Max_num_drones]:[Max_num_drones]]=4,Table2[[#This Row],[Gap]:[Gap]],"")</f>
        <v/>
      </c>
      <c r="D640" s="20" cm="1">
        <f t="array" ref="D640">IF(Table2[[#This Row],[Max_num_drones]:[Max_num_drones]]=5,Table2[[#This Row],[Gap]:[Gap]],"")</f>
        <v>67.652077482040099</v>
      </c>
    </row>
    <row r="641" spans="1:4">
      <c r="A641" s="20" t="str" cm="1">
        <f t="array" ref="A641">IF(Table2[[#This Row],[Max_num_drones]:[Max_num_drones]]=2,Table2[[#This Row],[Gap]:[Gap]],"")</f>
        <v/>
      </c>
      <c r="B641" s="20" t="str" cm="1">
        <f t="array" ref="B641">IF(Table2[[#This Row],[Max_num_drones]:[Max_num_drones]]=3,Table2[[#This Row],[Gap]:[Gap]],"")</f>
        <v/>
      </c>
      <c r="C641" s="20" t="str" cm="1">
        <f t="array" ref="C641">IF(Table2[[#This Row],[Max_num_drones]:[Max_num_drones]]=4,Table2[[#This Row],[Gap]:[Gap]],"")</f>
        <v/>
      </c>
      <c r="D641" s="20" cm="1">
        <f t="array" ref="D641">IF(Table2[[#This Row],[Max_num_drones]:[Max_num_drones]]=5,Table2[[#This Row],[Gap]:[Gap]],"")</f>
        <v>71.258846531977099</v>
      </c>
    </row>
    <row r="642" spans="1:4">
      <c r="A642" s="20" cm="1">
        <f t="array" ref="A642">IF(Table2[[#This Row],[Max_num_drones]:[Max_num_drones]]=2,Table2[[#This Row],[Gap]:[Gap]],"")</f>
        <v>89.278401054062002</v>
      </c>
      <c r="B642" s="20" t="str" cm="1">
        <f t="array" ref="B642">IF(Table2[[#This Row],[Max_num_drones]:[Max_num_drones]]=3,Table2[[#This Row],[Gap]:[Gap]],"")</f>
        <v/>
      </c>
      <c r="C642" s="20" t="str" cm="1">
        <f t="array" ref="C642">IF(Table2[[#This Row],[Max_num_drones]:[Max_num_drones]]=4,Table2[[#This Row],[Gap]:[Gap]],"")</f>
        <v/>
      </c>
      <c r="D642" s="20" t="str" cm="1">
        <f t="array" ref="D642">IF(Table2[[#This Row],[Max_num_drones]:[Max_num_drones]]=5,Table2[[#This Row],[Gap]:[Gap]],"")</f>
        <v/>
      </c>
    </row>
    <row r="643" spans="1:4">
      <c r="A643" s="20" cm="1">
        <f t="array" ref="A643">IF(Table2[[#This Row],[Max_num_drones]:[Max_num_drones]]=2,Table2[[#This Row],[Gap]:[Gap]],"")</f>
        <v>79.804918932052999</v>
      </c>
      <c r="B643" s="20" t="str" cm="1">
        <f t="array" ref="B643">IF(Table2[[#This Row],[Max_num_drones]:[Max_num_drones]]=3,Table2[[#This Row],[Gap]:[Gap]],"")</f>
        <v/>
      </c>
      <c r="C643" s="20" t="str" cm="1">
        <f t="array" ref="C643">IF(Table2[[#This Row],[Max_num_drones]:[Max_num_drones]]=4,Table2[[#This Row],[Gap]:[Gap]],"")</f>
        <v/>
      </c>
      <c r="D643" s="20" t="str" cm="1">
        <f t="array" ref="D643">IF(Table2[[#This Row],[Max_num_drones]:[Max_num_drones]]=5,Table2[[#This Row],[Gap]:[Gap]],"")</f>
        <v/>
      </c>
    </row>
    <row r="644" spans="1:4">
      <c r="A644" s="20" cm="1">
        <f t="array" ref="A644">IF(Table2[[#This Row],[Max_num_drones]:[Max_num_drones]]=2,Table2[[#This Row],[Gap]:[Gap]],"")</f>
        <v>68.639482141129605</v>
      </c>
      <c r="B644" s="20" t="str" cm="1">
        <f t="array" ref="B644">IF(Table2[[#This Row],[Max_num_drones]:[Max_num_drones]]=3,Table2[[#This Row],[Gap]:[Gap]],"")</f>
        <v/>
      </c>
      <c r="C644" s="20" t="str" cm="1">
        <f t="array" ref="C644">IF(Table2[[#This Row],[Max_num_drones]:[Max_num_drones]]=4,Table2[[#This Row],[Gap]:[Gap]],"")</f>
        <v/>
      </c>
      <c r="D644" s="20" t="str" cm="1">
        <f t="array" ref="D644">IF(Table2[[#This Row],[Max_num_drones]:[Max_num_drones]]=5,Table2[[#This Row],[Gap]:[Gap]],"")</f>
        <v/>
      </c>
    </row>
    <row r="645" spans="1:4">
      <c r="A645" s="20" cm="1">
        <f t="array" ref="A645">IF(Table2[[#This Row],[Max_num_drones]:[Max_num_drones]]=2,Table2[[#This Row],[Gap]:[Gap]],"")</f>
        <v>87.467466977852595</v>
      </c>
      <c r="B645" s="20" t="str" cm="1">
        <f t="array" ref="B645">IF(Table2[[#This Row],[Max_num_drones]:[Max_num_drones]]=3,Table2[[#This Row],[Gap]:[Gap]],"")</f>
        <v/>
      </c>
      <c r="C645" s="20" t="str" cm="1">
        <f t="array" ref="C645">IF(Table2[[#This Row],[Max_num_drones]:[Max_num_drones]]=4,Table2[[#This Row],[Gap]:[Gap]],"")</f>
        <v/>
      </c>
      <c r="D645" s="20" t="str" cm="1">
        <f t="array" ref="D645">IF(Table2[[#This Row],[Max_num_drones]:[Max_num_drones]]=5,Table2[[#This Row],[Gap]:[Gap]],"")</f>
        <v/>
      </c>
    </row>
    <row r="646" spans="1:4">
      <c r="A646" s="20" cm="1">
        <f t="array" ref="A646">IF(Table2[[#This Row],[Max_num_drones]:[Max_num_drones]]=2,Table2[[#This Row],[Gap]:[Gap]],"")</f>
        <v>87.114573625961796</v>
      </c>
      <c r="B646" s="20" t="str" cm="1">
        <f t="array" ref="B646">IF(Table2[[#This Row],[Max_num_drones]:[Max_num_drones]]=3,Table2[[#This Row],[Gap]:[Gap]],"")</f>
        <v/>
      </c>
      <c r="C646" s="20" t="str" cm="1">
        <f t="array" ref="C646">IF(Table2[[#This Row],[Max_num_drones]:[Max_num_drones]]=4,Table2[[#This Row],[Gap]:[Gap]],"")</f>
        <v/>
      </c>
      <c r="D646" s="20" t="str" cm="1">
        <f t="array" ref="D646">IF(Table2[[#This Row],[Max_num_drones]:[Max_num_drones]]=5,Table2[[#This Row],[Gap]:[Gap]],"")</f>
        <v/>
      </c>
    </row>
    <row r="647" spans="1:4">
      <c r="A647" s="20" t="str" cm="1">
        <f t="array" ref="A647">IF(Table2[[#This Row],[Max_num_drones]:[Max_num_drones]]=2,Table2[[#This Row],[Gap]:[Gap]],"")</f>
        <v/>
      </c>
      <c r="B647" s="20" cm="1">
        <f t="array" ref="B647">IF(Table2[[#This Row],[Max_num_drones]:[Max_num_drones]]=3,Table2[[#This Row],[Gap]:[Gap]],"")</f>
        <v>82.166170740286205</v>
      </c>
      <c r="C647" s="20" t="str" cm="1">
        <f t="array" ref="C647">IF(Table2[[#This Row],[Max_num_drones]:[Max_num_drones]]=4,Table2[[#This Row],[Gap]:[Gap]],"")</f>
        <v/>
      </c>
      <c r="D647" s="20" t="str" cm="1">
        <f t="array" ref="D647">IF(Table2[[#This Row],[Max_num_drones]:[Max_num_drones]]=5,Table2[[#This Row],[Gap]:[Gap]],"")</f>
        <v/>
      </c>
    </row>
    <row r="648" spans="1:4">
      <c r="A648" s="20" t="str" cm="1">
        <f t="array" ref="A648">IF(Table2[[#This Row],[Max_num_drones]:[Max_num_drones]]=2,Table2[[#This Row],[Gap]:[Gap]],"")</f>
        <v/>
      </c>
      <c r="B648" s="20" cm="1">
        <f t="array" ref="B648">IF(Table2[[#This Row],[Max_num_drones]:[Max_num_drones]]=3,Table2[[#This Row],[Gap]:[Gap]],"")</f>
        <v>72.610799256169997</v>
      </c>
      <c r="C648" s="20" t="str" cm="1">
        <f t="array" ref="C648">IF(Table2[[#This Row],[Max_num_drones]:[Max_num_drones]]=4,Table2[[#This Row],[Gap]:[Gap]],"")</f>
        <v/>
      </c>
      <c r="D648" s="20" t="str" cm="1">
        <f t="array" ref="D648">IF(Table2[[#This Row],[Max_num_drones]:[Max_num_drones]]=5,Table2[[#This Row],[Gap]:[Gap]],"")</f>
        <v/>
      </c>
    </row>
    <row r="649" spans="1:4">
      <c r="A649" s="20" t="str" cm="1">
        <f t="array" ref="A649">IF(Table2[[#This Row],[Max_num_drones]:[Max_num_drones]]=2,Table2[[#This Row],[Gap]:[Gap]],"")</f>
        <v/>
      </c>
      <c r="B649" s="20" cm="1">
        <f t="array" ref="B649">IF(Table2[[#This Row],[Max_num_drones]:[Max_num_drones]]=3,Table2[[#This Row],[Gap]:[Gap]],"")</f>
        <v>55.941814364304101</v>
      </c>
      <c r="C649" s="20" t="str" cm="1">
        <f t="array" ref="C649">IF(Table2[[#This Row],[Max_num_drones]:[Max_num_drones]]=4,Table2[[#This Row],[Gap]:[Gap]],"")</f>
        <v/>
      </c>
      <c r="D649" s="20" t="str" cm="1">
        <f t="array" ref="D649">IF(Table2[[#This Row],[Max_num_drones]:[Max_num_drones]]=5,Table2[[#This Row],[Gap]:[Gap]],"")</f>
        <v/>
      </c>
    </row>
    <row r="650" spans="1:4">
      <c r="A650" s="20" t="str" cm="1">
        <f t="array" ref="A650">IF(Table2[[#This Row],[Max_num_drones]:[Max_num_drones]]=2,Table2[[#This Row],[Gap]:[Gap]],"")</f>
        <v/>
      </c>
      <c r="B650" s="20" cm="1">
        <f t="array" ref="B650">IF(Table2[[#This Row],[Max_num_drones]:[Max_num_drones]]=3,Table2[[#This Row],[Gap]:[Gap]],"")</f>
        <v>85.593798348739398</v>
      </c>
      <c r="C650" s="20" t="str" cm="1">
        <f t="array" ref="C650">IF(Table2[[#This Row],[Max_num_drones]:[Max_num_drones]]=4,Table2[[#This Row],[Gap]:[Gap]],"")</f>
        <v/>
      </c>
      <c r="D650" s="20" t="str" cm="1">
        <f t="array" ref="D650">IF(Table2[[#This Row],[Max_num_drones]:[Max_num_drones]]=5,Table2[[#This Row],[Gap]:[Gap]],"")</f>
        <v/>
      </c>
    </row>
    <row r="651" spans="1:4">
      <c r="A651" s="20" t="str" cm="1">
        <f t="array" ref="A651">IF(Table2[[#This Row],[Max_num_drones]:[Max_num_drones]]=2,Table2[[#This Row],[Gap]:[Gap]],"")</f>
        <v/>
      </c>
      <c r="B651" s="20" cm="1">
        <f t="array" ref="B651">IF(Table2[[#This Row],[Max_num_drones]:[Max_num_drones]]=3,Table2[[#This Row],[Gap]:[Gap]],"")</f>
        <v>87.867603505236701</v>
      </c>
      <c r="C651" s="20" t="str" cm="1">
        <f t="array" ref="C651">IF(Table2[[#This Row],[Max_num_drones]:[Max_num_drones]]=4,Table2[[#This Row],[Gap]:[Gap]],"")</f>
        <v/>
      </c>
      <c r="D651" s="20" t="str" cm="1">
        <f t="array" ref="D651">IF(Table2[[#This Row],[Max_num_drones]:[Max_num_drones]]=5,Table2[[#This Row],[Gap]:[Gap]],"")</f>
        <v/>
      </c>
    </row>
    <row r="652" spans="1:4">
      <c r="A652" s="20" t="str" cm="1">
        <f t="array" ref="A652">IF(Table2[[#This Row],[Max_num_drones]:[Max_num_drones]]=2,Table2[[#This Row],[Gap]:[Gap]],"")</f>
        <v/>
      </c>
      <c r="B652" s="20" t="str" cm="1">
        <f t="array" ref="B652">IF(Table2[[#This Row],[Max_num_drones]:[Max_num_drones]]=3,Table2[[#This Row],[Gap]:[Gap]],"")</f>
        <v/>
      </c>
      <c r="C652" s="20" cm="1">
        <f t="array" ref="C652">IF(Table2[[#This Row],[Max_num_drones]:[Max_num_drones]]=4,Table2[[#This Row],[Gap]:[Gap]],"")</f>
        <v>65.265986279235605</v>
      </c>
      <c r="D652" s="20" t="str" cm="1">
        <f t="array" ref="D652">IF(Table2[[#This Row],[Max_num_drones]:[Max_num_drones]]=5,Table2[[#This Row],[Gap]:[Gap]],"")</f>
        <v/>
      </c>
    </row>
    <row r="653" spans="1:4">
      <c r="A653" s="20" t="str" cm="1">
        <f t="array" ref="A653">IF(Table2[[#This Row],[Max_num_drones]:[Max_num_drones]]=2,Table2[[#This Row],[Gap]:[Gap]],"")</f>
        <v/>
      </c>
      <c r="B653" s="20" t="str" cm="1">
        <f t="array" ref="B653">IF(Table2[[#This Row],[Max_num_drones]:[Max_num_drones]]=3,Table2[[#This Row],[Gap]:[Gap]],"")</f>
        <v/>
      </c>
      <c r="C653" s="20" cm="1">
        <f t="array" ref="C653">IF(Table2[[#This Row],[Max_num_drones]:[Max_num_drones]]=4,Table2[[#This Row],[Gap]:[Gap]],"")</f>
        <v>73.596994512045995</v>
      </c>
      <c r="D653" s="20" t="str" cm="1">
        <f t="array" ref="D653">IF(Table2[[#This Row],[Max_num_drones]:[Max_num_drones]]=5,Table2[[#This Row],[Gap]:[Gap]],"")</f>
        <v/>
      </c>
    </row>
    <row r="654" spans="1:4">
      <c r="A654" s="20" t="str" cm="1">
        <f t="array" ref="A654">IF(Table2[[#This Row],[Max_num_drones]:[Max_num_drones]]=2,Table2[[#This Row],[Gap]:[Gap]],"")</f>
        <v/>
      </c>
      <c r="B654" s="20" t="str" cm="1">
        <f t="array" ref="B654">IF(Table2[[#This Row],[Max_num_drones]:[Max_num_drones]]=3,Table2[[#This Row],[Gap]:[Gap]],"")</f>
        <v/>
      </c>
      <c r="C654" s="20" cm="1">
        <f t="array" ref="C654">IF(Table2[[#This Row],[Max_num_drones]:[Max_num_drones]]=4,Table2[[#This Row],[Gap]:[Gap]],"")</f>
        <v>67.802465539238099</v>
      </c>
      <c r="D654" s="20" t="str" cm="1">
        <f t="array" ref="D654">IF(Table2[[#This Row],[Max_num_drones]:[Max_num_drones]]=5,Table2[[#This Row],[Gap]:[Gap]],"")</f>
        <v/>
      </c>
    </row>
    <row r="655" spans="1:4">
      <c r="A655" s="20" t="str" cm="1">
        <f t="array" ref="A655">IF(Table2[[#This Row],[Max_num_drones]:[Max_num_drones]]=2,Table2[[#This Row],[Gap]:[Gap]],"")</f>
        <v/>
      </c>
      <c r="B655" s="20" t="str" cm="1">
        <f t="array" ref="B655">IF(Table2[[#This Row],[Max_num_drones]:[Max_num_drones]]=3,Table2[[#This Row],[Gap]:[Gap]],"")</f>
        <v/>
      </c>
      <c r="C655" s="20" cm="1">
        <f t="array" ref="C655">IF(Table2[[#This Row],[Max_num_drones]:[Max_num_drones]]=4,Table2[[#This Row],[Gap]:[Gap]],"")</f>
        <v>74.098965915793897</v>
      </c>
      <c r="D655" s="20" t="str" cm="1">
        <f t="array" ref="D655">IF(Table2[[#This Row],[Max_num_drones]:[Max_num_drones]]=5,Table2[[#This Row],[Gap]:[Gap]],"")</f>
        <v/>
      </c>
    </row>
    <row r="656" spans="1:4">
      <c r="A656" s="20" t="str" cm="1">
        <f t="array" ref="A656">IF(Table2[[#This Row],[Max_num_drones]:[Max_num_drones]]=2,Table2[[#This Row],[Gap]:[Gap]],"")</f>
        <v/>
      </c>
      <c r="B656" s="20" t="str" cm="1">
        <f t="array" ref="B656">IF(Table2[[#This Row],[Max_num_drones]:[Max_num_drones]]=3,Table2[[#This Row],[Gap]:[Gap]],"")</f>
        <v/>
      </c>
      <c r="C656" s="20" cm="1">
        <f t="array" ref="C656">IF(Table2[[#This Row],[Max_num_drones]:[Max_num_drones]]=4,Table2[[#This Row],[Gap]:[Gap]],"")</f>
        <v>63.2809934047838</v>
      </c>
      <c r="D656" s="20" t="str" cm="1">
        <f t="array" ref="D656">IF(Table2[[#This Row],[Max_num_drones]:[Max_num_drones]]=5,Table2[[#This Row],[Gap]:[Gap]],"")</f>
        <v/>
      </c>
    </row>
    <row r="657" spans="1:4">
      <c r="A657" s="20" t="str" cm="1">
        <f t="array" ref="A657">IF(Table2[[#This Row],[Max_num_drones]:[Max_num_drones]]=2,Table2[[#This Row],[Gap]:[Gap]],"")</f>
        <v/>
      </c>
      <c r="B657" s="20" t="str" cm="1">
        <f t="array" ref="B657">IF(Table2[[#This Row],[Max_num_drones]:[Max_num_drones]]=3,Table2[[#This Row],[Gap]:[Gap]],"")</f>
        <v/>
      </c>
      <c r="C657" s="20" t="str" cm="1">
        <f t="array" ref="C657">IF(Table2[[#This Row],[Max_num_drones]:[Max_num_drones]]=4,Table2[[#This Row],[Gap]:[Gap]],"")</f>
        <v/>
      </c>
      <c r="D657" s="20" cm="1">
        <f t="array" ref="D657">IF(Table2[[#This Row],[Max_num_drones]:[Max_num_drones]]=5,Table2[[#This Row],[Gap]:[Gap]],"")</f>
        <v>74.518097977852406</v>
      </c>
    </row>
    <row r="658" spans="1:4">
      <c r="A658" s="20" t="str" cm="1">
        <f t="array" ref="A658">IF(Table2[[#This Row],[Max_num_drones]:[Max_num_drones]]=2,Table2[[#This Row],[Gap]:[Gap]],"")</f>
        <v/>
      </c>
      <c r="B658" s="20" t="str" cm="1">
        <f t="array" ref="B658">IF(Table2[[#This Row],[Max_num_drones]:[Max_num_drones]]=3,Table2[[#This Row],[Gap]:[Gap]],"")</f>
        <v/>
      </c>
      <c r="C658" s="20" t="str" cm="1">
        <f t="array" ref="C658">IF(Table2[[#This Row],[Max_num_drones]:[Max_num_drones]]=4,Table2[[#This Row],[Gap]:[Gap]],"")</f>
        <v/>
      </c>
      <c r="D658" s="20" cm="1">
        <f t="array" ref="D658">IF(Table2[[#This Row],[Max_num_drones]:[Max_num_drones]]=5,Table2[[#This Row],[Gap]:[Gap]],"")</f>
        <v>11.5508079241687</v>
      </c>
    </row>
    <row r="659" spans="1:4">
      <c r="A659" s="20" t="str" cm="1">
        <f t="array" ref="A659">IF(Table2[[#This Row],[Max_num_drones]:[Max_num_drones]]=2,Table2[[#This Row],[Gap]:[Gap]],"")</f>
        <v/>
      </c>
      <c r="B659" s="20" t="str" cm="1">
        <f t="array" ref="B659">IF(Table2[[#This Row],[Max_num_drones]:[Max_num_drones]]=3,Table2[[#This Row],[Gap]:[Gap]],"")</f>
        <v/>
      </c>
      <c r="C659" s="20" t="str" cm="1">
        <f t="array" ref="C659">IF(Table2[[#This Row],[Max_num_drones]:[Max_num_drones]]=4,Table2[[#This Row],[Gap]:[Gap]],"")</f>
        <v/>
      </c>
      <c r="D659" s="20" cm="1">
        <f t="array" ref="D659">IF(Table2[[#This Row],[Max_num_drones]:[Max_num_drones]]=5,Table2[[#This Row],[Gap]:[Gap]],"")</f>
        <v>65.413871675701003</v>
      </c>
    </row>
    <row r="660" spans="1:4">
      <c r="A660" s="20" t="str" cm="1">
        <f t="array" ref="A660">IF(Table2[[#This Row],[Max_num_drones]:[Max_num_drones]]=2,Table2[[#This Row],[Gap]:[Gap]],"")</f>
        <v/>
      </c>
      <c r="B660" s="20" t="str" cm="1">
        <f t="array" ref="B660">IF(Table2[[#This Row],[Max_num_drones]:[Max_num_drones]]=3,Table2[[#This Row],[Gap]:[Gap]],"")</f>
        <v/>
      </c>
      <c r="C660" s="20" t="str" cm="1">
        <f t="array" ref="C660">IF(Table2[[#This Row],[Max_num_drones]:[Max_num_drones]]=4,Table2[[#This Row],[Gap]:[Gap]],"")</f>
        <v/>
      </c>
      <c r="D660" s="20" cm="1">
        <f t="array" ref="D660">IF(Table2[[#This Row],[Max_num_drones]:[Max_num_drones]]=5,Table2[[#This Row],[Gap]:[Gap]],"")</f>
        <v>67.054084425222996</v>
      </c>
    </row>
    <row r="661" spans="1:4">
      <c r="A661" s="20" t="str" cm="1">
        <f t="array" ref="A661">IF(Table2[[#This Row],[Max_num_drones]:[Max_num_drones]]=2,Table2[[#This Row],[Gap]:[Gap]],"")</f>
        <v/>
      </c>
      <c r="B661" s="20" t="str" cm="1">
        <f t="array" ref="B661">IF(Table2[[#This Row],[Max_num_drones]:[Max_num_drones]]=3,Table2[[#This Row],[Gap]:[Gap]],"")</f>
        <v/>
      </c>
      <c r="C661" s="20" t="str" cm="1">
        <f t="array" ref="C661">IF(Table2[[#This Row],[Max_num_drones]:[Max_num_drones]]=4,Table2[[#This Row],[Gap]:[Gap]],"")</f>
        <v/>
      </c>
      <c r="D661" s="20" cm="1">
        <f t="array" ref="D661">IF(Table2[[#This Row],[Max_num_drones]:[Max_num_drones]]=5,Table2[[#This Row],[Gap]:[Gap]],"")</f>
        <v>74.991608582160296</v>
      </c>
    </row>
    <row r="662" spans="1:4">
      <c r="A662" s="20" cm="1">
        <f t="array" ref="A662">IF(Table2[[#This Row],[Max_num_drones]:[Max_num_drones]]=2,Table2[[#This Row],[Gap]:[Gap]],"")</f>
        <v>84.285089882082502</v>
      </c>
      <c r="B662" s="20" t="str" cm="1">
        <f t="array" ref="B662">IF(Table2[[#This Row],[Max_num_drones]:[Max_num_drones]]=3,Table2[[#This Row],[Gap]:[Gap]],"")</f>
        <v/>
      </c>
      <c r="C662" s="20" t="str" cm="1">
        <f t="array" ref="C662">IF(Table2[[#This Row],[Max_num_drones]:[Max_num_drones]]=4,Table2[[#This Row],[Gap]:[Gap]],"")</f>
        <v/>
      </c>
      <c r="D662" s="20" t="str" cm="1">
        <f t="array" ref="D662">IF(Table2[[#This Row],[Max_num_drones]:[Max_num_drones]]=5,Table2[[#This Row],[Gap]:[Gap]],"")</f>
        <v/>
      </c>
    </row>
    <row r="663" spans="1:4">
      <c r="A663" s="20" cm="1">
        <f t="array" ref="A663">IF(Table2[[#This Row],[Max_num_drones]:[Max_num_drones]]=2,Table2[[#This Row],[Gap]:[Gap]],"")</f>
        <v>79.269177816563896</v>
      </c>
      <c r="B663" s="20" t="str" cm="1">
        <f t="array" ref="B663">IF(Table2[[#This Row],[Max_num_drones]:[Max_num_drones]]=3,Table2[[#This Row],[Gap]:[Gap]],"")</f>
        <v/>
      </c>
      <c r="C663" s="20" t="str" cm="1">
        <f t="array" ref="C663">IF(Table2[[#This Row],[Max_num_drones]:[Max_num_drones]]=4,Table2[[#This Row],[Gap]:[Gap]],"")</f>
        <v/>
      </c>
      <c r="D663" s="20" t="str" cm="1">
        <f t="array" ref="D663">IF(Table2[[#This Row],[Max_num_drones]:[Max_num_drones]]=5,Table2[[#This Row],[Gap]:[Gap]],"")</f>
        <v/>
      </c>
    </row>
    <row r="664" spans="1:4">
      <c r="A664" s="20" cm="1">
        <f t="array" ref="A664">IF(Table2[[#This Row],[Max_num_drones]:[Max_num_drones]]=2,Table2[[#This Row],[Gap]:[Gap]],"")</f>
        <v>90.242461352971802</v>
      </c>
      <c r="B664" s="20" t="str" cm="1">
        <f t="array" ref="B664">IF(Table2[[#This Row],[Max_num_drones]:[Max_num_drones]]=3,Table2[[#This Row],[Gap]:[Gap]],"")</f>
        <v/>
      </c>
      <c r="C664" s="20" t="str" cm="1">
        <f t="array" ref="C664">IF(Table2[[#This Row],[Max_num_drones]:[Max_num_drones]]=4,Table2[[#This Row],[Gap]:[Gap]],"")</f>
        <v/>
      </c>
      <c r="D664" s="20" t="str" cm="1">
        <f t="array" ref="D664">IF(Table2[[#This Row],[Max_num_drones]:[Max_num_drones]]=5,Table2[[#This Row],[Gap]:[Gap]],"")</f>
        <v/>
      </c>
    </row>
    <row r="665" spans="1:4">
      <c r="A665" s="20" cm="1">
        <f t="array" ref="A665">IF(Table2[[#This Row],[Max_num_drones]:[Max_num_drones]]=2,Table2[[#This Row],[Gap]:[Gap]],"")</f>
        <v>85.680362798485405</v>
      </c>
      <c r="B665" s="20" t="str" cm="1">
        <f t="array" ref="B665">IF(Table2[[#This Row],[Max_num_drones]:[Max_num_drones]]=3,Table2[[#This Row],[Gap]:[Gap]],"")</f>
        <v/>
      </c>
      <c r="C665" s="20" t="str" cm="1">
        <f t="array" ref="C665">IF(Table2[[#This Row],[Max_num_drones]:[Max_num_drones]]=4,Table2[[#This Row],[Gap]:[Gap]],"")</f>
        <v/>
      </c>
      <c r="D665" s="20" t="str" cm="1">
        <f t="array" ref="D665">IF(Table2[[#This Row],[Max_num_drones]:[Max_num_drones]]=5,Table2[[#This Row],[Gap]:[Gap]],"")</f>
        <v/>
      </c>
    </row>
    <row r="666" spans="1:4">
      <c r="A666" s="20" cm="1">
        <f t="array" ref="A666">IF(Table2[[#This Row],[Max_num_drones]:[Max_num_drones]]=2,Table2[[#This Row],[Gap]:[Gap]],"")</f>
        <v>91.174432448511396</v>
      </c>
      <c r="B666" s="20" t="str" cm="1">
        <f t="array" ref="B666">IF(Table2[[#This Row],[Max_num_drones]:[Max_num_drones]]=3,Table2[[#This Row],[Gap]:[Gap]],"")</f>
        <v/>
      </c>
      <c r="C666" s="20" t="str" cm="1">
        <f t="array" ref="C666">IF(Table2[[#This Row],[Max_num_drones]:[Max_num_drones]]=4,Table2[[#This Row],[Gap]:[Gap]],"")</f>
        <v/>
      </c>
      <c r="D666" s="20" t="str" cm="1">
        <f t="array" ref="D666">IF(Table2[[#This Row],[Max_num_drones]:[Max_num_drones]]=5,Table2[[#This Row],[Gap]:[Gap]],"")</f>
        <v/>
      </c>
    </row>
    <row r="667" spans="1:4">
      <c r="A667" s="20" t="str" cm="1">
        <f t="array" ref="A667">IF(Table2[[#This Row],[Max_num_drones]:[Max_num_drones]]=2,Table2[[#This Row],[Gap]:[Gap]],"")</f>
        <v/>
      </c>
      <c r="B667" s="20" cm="1">
        <f t="array" ref="B667">IF(Table2[[#This Row],[Max_num_drones]:[Max_num_drones]]=3,Table2[[#This Row],[Gap]:[Gap]],"")</f>
        <v>84.102925528918206</v>
      </c>
      <c r="C667" s="20" t="str" cm="1">
        <f t="array" ref="C667">IF(Table2[[#This Row],[Max_num_drones]:[Max_num_drones]]=4,Table2[[#This Row],[Gap]:[Gap]],"")</f>
        <v/>
      </c>
      <c r="D667" s="20" t="str" cm="1">
        <f t="array" ref="D667">IF(Table2[[#This Row],[Max_num_drones]:[Max_num_drones]]=5,Table2[[#This Row],[Gap]:[Gap]],"")</f>
        <v/>
      </c>
    </row>
    <row r="668" spans="1:4">
      <c r="A668" s="20" t="str" cm="1">
        <f t="array" ref="A668">IF(Table2[[#This Row],[Max_num_drones]:[Max_num_drones]]=2,Table2[[#This Row],[Gap]:[Gap]],"")</f>
        <v/>
      </c>
      <c r="B668" s="20" cm="1">
        <f t="array" ref="B668">IF(Table2[[#This Row],[Max_num_drones]:[Max_num_drones]]=3,Table2[[#This Row],[Gap]:[Gap]],"")</f>
        <v>72.569724593721901</v>
      </c>
      <c r="C668" s="20" t="str" cm="1">
        <f t="array" ref="C668">IF(Table2[[#This Row],[Max_num_drones]:[Max_num_drones]]=4,Table2[[#This Row],[Gap]:[Gap]],"")</f>
        <v/>
      </c>
      <c r="D668" s="20" t="str" cm="1">
        <f t="array" ref="D668">IF(Table2[[#This Row],[Max_num_drones]:[Max_num_drones]]=5,Table2[[#This Row],[Gap]:[Gap]],"")</f>
        <v/>
      </c>
    </row>
    <row r="669" spans="1:4">
      <c r="A669" s="20" t="str" cm="1">
        <f t="array" ref="A669">IF(Table2[[#This Row],[Max_num_drones]:[Max_num_drones]]=2,Table2[[#This Row],[Gap]:[Gap]],"")</f>
        <v/>
      </c>
      <c r="B669" s="20" cm="1">
        <f t="array" ref="B669">IF(Table2[[#This Row],[Max_num_drones]:[Max_num_drones]]=3,Table2[[#This Row],[Gap]:[Gap]],"")</f>
        <v>83.629780744618799</v>
      </c>
      <c r="C669" s="20" t="str" cm="1">
        <f t="array" ref="C669">IF(Table2[[#This Row],[Max_num_drones]:[Max_num_drones]]=4,Table2[[#This Row],[Gap]:[Gap]],"")</f>
        <v/>
      </c>
      <c r="D669" s="20" t="str" cm="1">
        <f t="array" ref="D669">IF(Table2[[#This Row],[Max_num_drones]:[Max_num_drones]]=5,Table2[[#This Row],[Gap]:[Gap]],"")</f>
        <v/>
      </c>
    </row>
    <row r="670" spans="1:4">
      <c r="A670" s="20" t="str" cm="1">
        <f t="array" ref="A670">IF(Table2[[#This Row],[Max_num_drones]:[Max_num_drones]]=2,Table2[[#This Row],[Gap]:[Gap]],"")</f>
        <v/>
      </c>
      <c r="B670" s="20" cm="1">
        <f t="array" ref="B670">IF(Table2[[#This Row],[Max_num_drones]:[Max_num_drones]]=3,Table2[[#This Row],[Gap]:[Gap]],"")</f>
        <v>82.9524552790797</v>
      </c>
      <c r="C670" s="20" t="str" cm="1">
        <f t="array" ref="C670">IF(Table2[[#This Row],[Max_num_drones]:[Max_num_drones]]=4,Table2[[#This Row],[Gap]:[Gap]],"")</f>
        <v/>
      </c>
      <c r="D670" s="20" t="str" cm="1">
        <f t="array" ref="D670">IF(Table2[[#This Row],[Max_num_drones]:[Max_num_drones]]=5,Table2[[#This Row],[Gap]:[Gap]],"")</f>
        <v/>
      </c>
    </row>
    <row r="671" spans="1:4">
      <c r="A671" s="20" t="str" cm="1">
        <f t="array" ref="A671">IF(Table2[[#This Row],[Max_num_drones]:[Max_num_drones]]=2,Table2[[#This Row],[Gap]:[Gap]],"")</f>
        <v/>
      </c>
      <c r="B671" s="20" cm="1">
        <f t="array" ref="B671">IF(Table2[[#This Row],[Max_num_drones]:[Max_num_drones]]=3,Table2[[#This Row],[Gap]:[Gap]],"")</f>
        <v>80.900350153667105</v>
      </c>
      <c r="C671" s="20" t="str" cm="1">
        <f t="array" ref="C671">IF(Table2[[#This Row],[Max_num_drones]:[Max_num_drones]]=4,Table2[[#This Row],[Gap]:[Gap]],"")</f>
        <v/>
      </c>
      <c r="D671" s="20" t="str" cm="1">
        <f t="array" ref="D671">IF(Table2[[#This Row],[Max_num_drones]:[Max_num_drones]]=5,Table2[[#This Row],[Gap]:[Gap]],"")</f>
        <v/>
      </c>
    </row>
    <row r="672" spans="1:4">
      <c r="A672" s="20" t="str" cm="1">
        <f t="array" ref="A672">IF(Table2[[#This Row],[Max_num_drones]:[Max_num_drones]]=2,Table2[[#This Row],[Gap]:[Gap]],"")</f>
        <v/>
      </c>
      <c r="B672" s="20" t="str" cm="1">
        <f t="array" ref="B672">IF(Table2[[#This Row],[Max_num_drones]:[Max_num_drones]]=3,Table2[[#This Row],[Gap]:[Gap]],"")</f>
        <v/>
      </c>
      <c r="C672" s="20" cm="1">
        <f t="array" ref="C672">IF(Table2[[#This Row],[Max_num_drones]:[Max_num_drones]]=4,Table2[[#This Row],[Gap]:[Gap]],"")</f>
        <v>71.0162697735297</v>
      </c>
      <c r="D672" s="20" t="str" cm="1">
        <f t="array" ref="D672">IF(Table2[[#This Row],[Max_num_drones]:[Max_num_drones]]=5,Table2[[#This Row],[Gap]:[Gap]],"")</f>
        <v/>
      </c>
    </row>
    <row r="673" spans="1:4">
      <c r="A673" s="20" t="str" cm="1">
        <f t="array" ref="A673">IF(Table2[[#This Row],[Max_num_drones]:[Max_num_drones]]=2,Table2[[#This Row],[Gap]:[Gap]],"")</f>
        <v/>
      </c>
      <c r="B673" s="20" t="str" cm="1">
        <f t="array" ref="B673">IF(Table2[[#This Row],[Max_num_drones]:[Max_num_drones]]=3,Table2[[#This Row],[Gap]:[Gap]],"")</f>
        <v/>
      </c>
      <c r="C673" s="20" cm="1">
        <f t="array" ref="C673">IF(Table2[[#This Row],[Max_num_drones]:[Max_num_drones]]=4,Table2[[#This Row],[Gap]:[Gap]],"")</f>
        <v>67.197527455845901</v>
      </c>
      <c r="D673" s="20" t="str" cm="1">
        <f t="array" ref="D673">IF(Table2[[#This Row],[Max_num_drones]:[Max_num_drones]]=5,Table2[[#This Row],[Gap]:[Gap]],"")</f>
        <v/>
      </c>
    </row>
    <row r="674" spans="1:4">
      <c r="A674" s="20" t="str" cm="1">
        <f t="array" ref="A674">IF(Table2[[#This Row],[Max_num_drones]:[Max_num_drones]]=2,Table2[[#This Row],[Gap]:[Gap]],"")</f>
        <v/>
      </c>
      <c r="B674" s="20" t="str" cm="1">
        <f t="array" ref="B674">IF(Table2[[#This Row],[Max_num_drones]:[Max_num_drones]]=3,Table2[[#This Row],[Gap]:[Gap]],"")</f>
        <v/>
      </c>
      <c r="C674" s="20" cm="1">
        <f t="array" ref="C674">IF(Table2[[#This Row],[Max_num_drones]:[Max_num_drones]]=4,Table2[[#This Row],[Gap]:[Gap]],"")</f>
        <v>73.320036284196803</v>
      </c>
      <c r="D674" s="20" t="str" cm="1">
        <f t="array" ref="D674">IF(Table2[[#This Row],[Max_num_drones]:[Max_num_drones]]=5,Table2[[#This Row],[Gap]:[Gap]],"")</f>
        <v/>
      </c>
    </row>
    <row r="675" spans="1:4">
      <c r="A675" s="20" t="str" cm="1">
        <f t="array" ref="A675">IF(Table2[[#This Row],[Max_num_drones]:[Max_num_drones]]=2,Table2[[#This Row],[Gap]:[Gap]],"")</f>
        <v/>
      </c>
      <c r="B675" s="20" t="str" cm="1">
        <f t="array" ref="B675">IF(Table2[[#This Row],[Max_num_drones]:[Max_num_drones]]=3,Table2[[#This Row],[Gap]:[Gap]],"")</f>
        <v/>
      </c>
      <c r="C675" s="20" cm="1">
        <f t="array" ref="C675">IF(Table2[[#This Row],[Max_num_drones]:[Max_num_drones]]=4,Table2[[#This Row],[Gap]:[Gap]],"")</f>
        <v>73.697292586503096</v>
      </c>
      <c r="D675" s="20" t="str" cm="1">
        <f t="array" ref="D675">IF(Table2[[#This Row],[Max_num_drones]:[Max_num_drones]]=5,Table2[[#This Row],[Gap]:[Gap]],"")</f>
        <v/>
      </c>
    </row>
    <row r="676" spans="1:4">
      <c r="A676" s="20" t="str" cm="1">
        <f t="array" ref="A676">IF(Table2[[#This Row],[Max_num_drones]:[Max_num_drones]]=2,Table2[[#This Row],[Gap]:[Gap]],"")</f>
        <v/>
      </c>
      <c r="B676" s="20" t="str" cm="1">
        <f t="array" ref="B676">IF(Table2[[#This Row],[Max_num_drones]:[Max_num_drones]]=3,Table2[[#This Row],[Gap]:[Gap]],"")</f>
        <v/>
      </c>
      <c r="C676" s="20" cm="1">
        <f t="array" ref="C676">IF(Table2[[#This Row],[Max_num_drones]:[Max_num_drones]]=4,Table2[[#This Row],[Gap]:[Gap]],"")</f>
        <v>89.653531909944107</v>
      </c>
      <c r="D676" s="20" t="str" cm="1">
        <f t="array" ref="D676">IF(Table2[[#This Row],[Max_num_drones]:[Max_num_drones]]=5,Table2[[#This Row],[Gap]:[Gap]],"")</f>
        <v/>
      </c>
    </row>
    <row r="677" spans="1:4">
      <c r="A677" s="20" t="str" cm="1">
        <f t="array" ref="A677">IF(Table2[[#This Row],[Max_num_drones]:[Max_num_drones]]=2,Table2[[#This Row],[Gap]:[Gap]],"")</f>
        <v/>
      </c>
      <c r="B677" s="20" t="str" cm="1">
        <f t="array" ref="B677">IF(Table2[[#This Row],[Max_num_drones]:[Max_num_drones]]=3,Table2[[#This Row],[Gap]:[Gap]],"")</f>
        <v/>
      </c>
      <c r="C677" s="20" t="str" cm="1">
        <f t="array" ref="C677">IF(Table2[[#This Row],[Max_num_drones]:[Max_num_drones]]=4,Table2[[#This Row],[Gap]:[Gap]],"")</f>
        <v/>
      </c>
      <c r="D677" s="20" cm="1">
        <f t="array" ref="D677">IF(Table2[[#This Row],[Max_num_drones]:[Max_num_drones]]=5,Table2[[#This Row],[Gap]:[Gap]],"")</f>
        <v>77.213097009180501</v>
      </c>
    </row>
    <row r="678" spans="1:4">
      <c r="A678" s="20" t="str" cm="1">
        <f t="array" ref="A678">IF(Table2[[#This Row],[Max_num_drones]:[Max_num_drones]]=2,Table2[[#This Row],[Gap]:[Gap]],"")</f>
        <v/>
      </c>
      <c r="B678" s="20" t="str" cm="1">
        <f t="array" ref="B678">IF(Table2[[#This Row],[Max_num_drones]:[Max_num_drones]]=3,Table2[[#This Row],[Gap]:[Gap]],"")</f>
        <v/>
      </c>
      <c r="C678" s="20" t="str" cm="1">
        <f t="array" ref="C678">IF(Table2[[#This Row],[Max_num_drones]:[Max_num_drones]]=4,Table2[[#This Row],[Gap]:[Gap]],"")</f>
        <v/>
      </c>
      <c r="D678" s="20" cm="1">
        <f t="array" ref="D678">IF(Table2[[#This Row],[Max_num_drones]:[Max_num_drones]]=5,Table2[[#This Row],[Gap]:[Gap]],"")</f>
        <v>27.7453858744157</v>
      </c>
    </row>
    <row r="679" spans="1:4">
      <c r="A679" s="20" t="str" cm="1">
        <f t="array" ref="A679">IF(Table2[[#This Row],[Max_num_drones]:[Max_num_drones]]=2,Table2[[#This Row],[Gap]:[Gap]],"")</f>
        <v/>
      </c>
      <c r="B679" s="20" t="str" cm="1">
        <f t="array" ref="B679">IF(Table2[[#This Row],[Max_num_drones]:[Max_num_drones]]=3,Table2[[#This Row],[Gap]:[Gap]],"")</f>
        <v/>
      </c>
      <c r="C679" s="20" t="str" cm="1">
        <f t="array" ref="C679">IF(Table2[[#This Row],[Max_num_drones]:[Max_num_drones]]=4,Table2[[#This Row],[Gap]:[Gap]],"")</f>
        <v/>
      </c>
      <c r="D679" s="20" cm="1">
        <f t="array" ref="D679">IF(Table2[[#This Row],[Max_num_drones]:[Max_num_drones]]=5,Table2[[#This Row],[Gap]:[Gap]],"")</f>
        <v>78.7509917503194</v>
      </c>
    </row>
    <row r="680" spans="1:4">
      <c r="A680" s="20" t="str" cm="1">
        <f t="array" ref="A680">IF(Table2[[#This Row],[Max_num_drones]:[Max_num_drones]]=2,Table2[[#This Row],[Gap]:[Gap]],"")</f>
        <v/>
      </c>
      <c r="B680" s="20" t="str" cm="1">
        <f t="array" ref="B680">IF(Table2[[#This Row],[Max_num_drones]:[Max_num_drones]]=3,Table2[[#This Row],[Gap]:[Gap]],"")</f>
        <v/>
      </c>
      <c r="C680" s="20" t="str" cm="1">
        <f t="array" ref="C680">IF(Table2[[#This Row],[Max_num_drones]:[Max_num_drones]]=4,Table2[[#This Row],[Gap]:[Gap]],"")</f>
        <v/>
      </c>
      <c r="D680" s="20" cm="1">
        <f t="array" ref="D680">IF(Table2[[#This Row],[Max_num_drones]:[Max_num_drones]]=5,Table2[[#This Row],[Gap]:[Gap]],"")</f>
        <v>75.726751454870396</v>
      </c>
    </row>
    <row r="681" spans="1:4">
      <c r="A681" s="20" t="str" cm="1">
        <f t="array" ref="A681">IF(Table2[[#This Row],[Max_num_drones]:[Max_num_drones]]=2,Table2[[#This Row],[Gap]:[Gap]],"")</f>
        <v/>
      </c>
      <c r="B681" s="20" t="str" cm="1">
        <f t="array" ref="B681">IF(Table2[[#This Row],[Max_num_drones]:[Max_num_drones]]=3,Table2[[#This Row],[Gap]:[Gap]],"")</f>
        <v/>
      </c>
      <c r="C681" s="20" t="str" cm="1">
        <f t="array" ref="C681">IF(Table2[[#This Row],[Max_num_drones]:[Max_num_drones]]=4,Table2[[#This Row],[Gap]:[Gap]],"")</f>
        <v/>
      </c>
      <c r="D681" s="20" cm="1">
        <f t="array" ref="D681">IF(Table2[[#This Row],[Max_num_drones]:[Max_num_drones]]=5,Table2[[#This Row],[Gap]:[Gap]],"")</f>
        <v>79.539733244437599</v>
      </c>
    </row>
    <row r="682" spans="1:4">
      <c r="A682" s="20" cm="1">
        <f t="array" ref="A682">IF(Table2[[#This Row],[Max_num_drones]:[Max_num_drones]]=2,Table2[[#This Row],[Gap]:[Gap]],"")</f>
        <v>78.514802442454595</v>
      </c>
      <c r="B682" s="20" t="str" cm="1">
        <f t="array" ref="B682">IF(Table2[[#This Row],[Max_num_drones]:[Max_num_drones]]=3,Table2[[#This Row],[Gap]:[Gap]],"")</f>
        <v/>
      </c>
      <c r="C682" s="20" t="str" cm="1">
        <f t="array" ref="C682">IF(Table2[[#This Row],[Max_num_drones]:[Max_num_drones]]=4,Table2[[#This Row],[Gap]:[Gap]],"")</f>
        <v/>
      </c>
      <c r="D682" s="20" t="str" cm="1">
        <f t="array" ref="D682">IF(Table2[[#This Row],[Max_num_drones]:[Max_num_drones]]=5,Table2[[#This Row],[Gap]:[Gap]],"")</f>
        <v/>
      </c>
    </row>
    <row r="683" spans="1:4">
      <c r="A683" s="20" cm="1">
        <f t="array" ref="A683">IF(Table2[[#This Row],[Max_num_drones]:[Max_num_drones]]=2,Table2[[#This Row],[Gap]:[Gap]],"")</f>
        <v>80.688443220980901</v>
      </c>
      <c r="B683" s="20" t="str" cm="1">
        <f t="array" ref="B683">IF(Table2[[#This Row],[Max_num_drones]:[Max_num_drones]]=3,Table2[[#This Row],[Gap]:[Gap]],"")</f>
        <v/>
      </c>
      <c r="C683" s="20" t="str" cm="1">
        <f t="array" ref="C683">IF(Table2[[#This Row],[Max_num_drones]:[Max_num_drones]]=4,Table2[[#This Row],[Gap]:[Gap]],"")</f>
        <v/>
      </c>
      <c r="D683" s="20" t="str" cm="1">
        <f t="array" ref="D683">IF(Table2[[#This Row],[Max_num_drones]:[Max_num_drones]]=5,Table2[[#This Row],[Gap]:[Gap]],"")</f>
        <v/>
      </c>
    </row>
    <row r="684" spans="1:4">
      <c r="A684" s="20" cm="1">
        <f t="array" ref="A684">IF(Table2[[#This Row],[Max_num_drones]:[Max_num_drones]]=2,Table2[[#This Row],[Gap]:[Gap]],"")</f>
        <v>86.653040180162193</v>
      </c>
      <c r="B684" s="20" t="str" cm="1">
        <f t="array" ref="B684">IF(Table2[[#This Row],[Max_num_drones]:[Max_num_drones]]=3,Table2[[#This Row],[Gap]:[Gap]],"")</f>
        <v/>
      </c>
      <c r="C684" s="20" t="str" cm="1">
        <f t="array" ref="C684">IF(Table2[[#This Row],[Max_num_drones]:[Max_num_drones]]=4,Table2[[#This Row],[Gap]:[Gap]],"")</f>
        <v/>
      </c>
      <c r="D684" s="20" t="str" cm="1">
        <f t="array" ref="D684">IF(Table2[[#This Row],[Max_num_drones]:[Max_num_drones]]=5,Table2[[#This Row],[Gap]:[Gap]],"")</f>
        <v/>
      </c>
    </row>
    <row r="685" spans="1:4">
      <c r="A685" s="20" cm="1">
        <f t="array" ref="A685">IF(Table2[[#This Row],[Max_num_drones]:[Max_num_drones]]=2,Table2[[#This Row],[Gap]:[Gap]],"")</f>
        <v>89.585930921286405</v>
      </c>
      <c r="B685" s="20" t="str" cm="1">
        <f t="array" ref="B685">IF(Table2[[#This Row],[Max_num_drones]:[Max_num_drones]]=3,Table2[[#This Row],[Gap]:[Gap]],"")</f>
        <v/>
      </c>
      <c r="C685" s="20" t="str" cm="1">
        <f t="array" ref="C685">IF(Table2[[#This Row],[Max_num_drones]:[Max_num_drones]]=4,Table2[[#This Row],[Gap]:[Gap]],"")</f>
        <v/>
      </c>
      <c r="D685" s="20" t="str" cm="1">
        <f t="array" ref="D685">IF(Table2[[#This Row],[Max_num_drones]:[Max_num_drones]]=5,Table2[[#This Row],[Gap]:[Gap]],"")</f>
        <v/>
      </c>
    </row>
    <row r="686" spans="1:4">
      <c r="A686" s="20" cm="1">
        <f t="array" ref="A686">IF(Table2[[#This Row],[Max_num_drones]:[Max_num_drones]]=2,Table2[[#This Row],[Gap]:[Gap]],"")</f>
        <v>91.775906425519395</v>
      </c>
      <c r="B686" s="20" t="str" cm="1">
        <f t="array" ref="B686">IF(Table2[[#This Row],[Max_num_drones]:[Max_num_drones]]=3,Table2[[#This Row],[Gap]:[Gap]],"")</f>
        <v/>
      </c>
      <c r="C686" s="20" t="str" cm="1">
        <f t="array" ref="C686">IF(Table2[[#This Row],[Max_num_drones]:[Max_num_drones]]=4,Table2[[#This Row],[Gap]:[Gap]],"")</f>
        <v/>
      </c>
      <c r="D686" s="20" t="str" cm="1">
        <f t="array" ref="D686">IF(Table2[[#This Row],[Max_num_drones]:[Max_num_drones]]=5,Table2[[#This Row],[Gap]:[Gap]],"")</f>
        <v/>
      </c>
    </row>
    <row r="687" spans="1:4">
      <c r="A687" s="20" t="str" cm="1">
        <f t="array" ref="A687">IF(Table2[[#This Row],[Max_num_drones]:[Max_num_drones]]=2,Table2[[#This Row],[Gap]:[Gap]],"")</f>
        <v/>
      </c>
      <c r="B687" s="20" cm="1">
        <f t="array" ref="B687">IF(Table2[[#This Row],[Max_num_drones]:[Max_num_drones]]=3,Table2[[#This Row],[Gap]:[Gap]],"")</f>
        <v>86.165880891261097</v>
      </c>
      <c r="C687" s="20" t="str" cm="1">
        <f t="array" ref="C687">IF(Table2[[#This Row],[Max_num_drones]:[Max_num_drones]]=4,Table2[[#This Row],[Gap]:[Gap]],"")</f>
        <v/>
      </c>
      <c r="D687" s="20" t="str" cm="1">
        <f t="array" ref="D687">IF(Table2[[#This Row],[Max_num_drones]:[Max_num_drones]]=5,Table2[[#This Row],[Gap]:[Gap]],"")</f>
        <v/>
      </c>
    </row>
    <row r="688" spans="1:4">
      <c r="A688" s="20" t="str" cm="1">
        <f t="array" ref="A688">IF(Table2[[#This Row],[Max_num_drones]:[Max_num_drones]]=2,Table2[[#This Row],[Gap]:[Gap]],"")</f>
        <v/>
      </c>
      <c r="B688" s="20" cm="1">
        <f t="array" ref="B688">IF(Table2[[#This Row],[Max_num_drones]:[Max_num_drones]]=3,Table2[[#This Row],[Gap]:[Gap]],"")</f>
        <v>66.388709786172399</v>
      </c>
      <c r="C688" s="20" t="str" cm="1">
        <f t="array" ref="C688">IF(Table2[[#This Row],[Max_num_drones]:[Max_num_drones]]=4,Table2[[#This Row],[Gap]:[Gap]],"")</f>
        <v/>
      </c>
      <c r="D688" s="20" t="str" cm="1">
        <f t="array" ref="D688">IF(Table2[[#This Row],[Max_num_drones]:[Max_num_drones]]=5,Table2[[#This Row],[Gap]:[Gap]],"")</f>
        <v/>
      </c>
    </row>
    <row r="689" spans="1:4">
      <c r="A689" s="20" t="str" cm="1">
        <f t="array" ref="A689">IF(Table2[[#This Row],[Max_num_drones]:[Max_num_drones]]=2,Table2[[#This Row],[Gap]:[Gap]],"")</f>
        <v/>
      </c>
      <c r="B689" s="20" cm="1">
        <f t="array" ref="B689">IF(Table2[[#This Row],[Max_num_drones]:[Max_num_drones]]=3,Table2[[#This Row],[Gap]:[Gap]],"")</f>
        <v>78.927375407268599</v>
      </c>
      <c r="C689" s="20" t="str" cm="1">
        <f t="array" ref="C689">IF(Table2[[#This Row],[Max_num_drones]:[Max_num_drones]]=4,Table2[[#This Row],[Gap]:[Gap]],"")</f>
        <v/>
      </c>
      <c r="D689" s="20" t="str" cm="1">
        <f t="array" ref="D689">IF(Table2[[#This Row],[Max_num_drones]:[Max_num_drones]]=5,Table2[[#This Row],[Gap]:[Gap]],"")</f>
        <v/>
      </c>
    </row>
    <row r="690" spans="1:4">
      <c r="A690" s="20" t="str" cm="1">
        <f t="array" ref="A690">IF(Table2[[#This Row],[Max_num_drones]:[Max_num_drones]]=2,Table2[[#This Row],[Gap]:[Gap]],"")</f>
        <v/>
      </c>
      <c r="B690" s="20" cm="1">
        <f t="array" ref="B690">IF(Table2[[#This Row],[Max_num_drones]:[Max_num_drones]]=3,Table2[[#This Row],[Gap]:[Gap]],"")</f>
        <v>82.129191095527005</v>
      </c>
      <c r="C690" s="20" t="str" cm="1">
        <f t="array" ref="C690">IF(Table2[[#This Row],[Max_num_drones]:[Max_num_drones]]=4,Table2[[#This Row],[Gap]:[Gap]],"")</f>
        <v/>
      </c>
      <c r="D690" s="20" t="str" cm="1">
        <f t="array" ref="D690">IF(Table2[[#This Row],[Max_num_drones]:[Max_num_drones]]=5,Table2[[#This Row],[Gap]:[Gap]],"")</f>
        <v/>
      </c>
    </row>
    <row r="691" spans="1:4">
      <c r="A691" s="20" t="str" cm="1">
        <f t="array" ref="A691">IF(Table2[[#This Row],[Max_num_drones]:[Max_num_drones]]=2,Table2[[#This Row],[Gap]:[Gap]],"")</f>
        <v/>
      </c>
      <c r="B691" s="20" cm="1">
        <f t="array" ref="B691">IF(Table2[[#This Row],[Max_num_drones]:[Max_num_drones]]=3,Table2[[#This Row],[Gap]:[Gap]],"")</f>
        <v>84.658800356938599</v>
      </c>
      <c r="C691" s="20" t="str" cm="1">
        <f t="array" ref="C691">IF(Table2[[#This Row],[Max_num_drones]:[Max_num_drones]]=4,Table2[[#This Row],[Gap]:[Gap]],"")</f>
        <v/>
      </c>
      <c r="D691" s="20" t="str" cm="1">
        <f t="array" ref="D691">IF(Table2[[#This Row],[Max_num_drones]:[Max_num_drones]]=5,Table2[[#This Row],[Gap]:[Gap]],"")</f>
        <v/>
      </c>
    </row>
    <row r="692" spans="1:4">
      <c r="A692" s="20" t="str" cm="1">
        <f t="array" ref="A692">IF(Table2[[#This Row],[Max_num_drones]:[Max_num_drones]]=2,Table2[[#This Row],[Gap]:[Gap]],"")</f>
        <v/>
      </c>
      <c r="B692" s="20" t="str" cm="1">
        <f t="array" ref="B692">IF(Table2[[#This Row],[Max_num_drones]:[Max_num_drones]]=3,Table2[[#This Row],[Gap]:[Gap]],"")</f>
        <v/>
      </c>
      <c r="C692" s="20" cm="1">
        <f t="array" ref="C692">IF(Table2[[#This Row],[Max_num_drones]:[Max_num_drones]]=4,Table2[[#This Row],[Gap]:[Gap]],"")</f>
        <v>64.736720464218095</v>
      </c>
      <c r="D692" s="20" t="str" cm="1">
        <f t="array" ref="D692">IF(Table2[[#This Row],[Max_num_drones]:[Max_num_drones]]=5,Table2[[#This Row],[Gap]:[Gap]],"")</f>
        <v/>
      </c>
    </row>
    <row r="693" spans="1:4">
      <c r="A693" s="20" t="str" cm="1">
        <f t="array" ref="A693">IF(Table2[[#This Row],[Max_num_drones]:[Max_num_drones]]=2,Table2[[#This Row],[Gap]:[Gap]],"")</f>
        <v/>
      </c>
      <c r="B693" s="20" t="str" cm="1">
        <f t="array" ref="B693">IF(Table2[[#This Row],[Max_num_drones]:[Max_num_drones]]=3,Table2[[#This Row],[Gap]:[Gap]],"")</f>
        <v/>
      </c>
      <c r="C693" s="20" cm="1">
        <f t="array" ref="C693">IF(Table2[[#This Row],[Max_num_drones]:[Max_num_drones]]=4,Table2[[#This Row],[Gap]:[Gap]],"")</f>
        <v>71.337181934115193</v>
      </c>
      <c r="D693" s="20" t="str" cm="1">
        <f t="array" ref="D693">IF(Table2[[#This Row],[Max_num_drones]:[Max_num_drones]]=5,Table2[[#This Row],[Gap]:[Gap]],"")</f>
        <v/>
      </c>
    </row>
    <row r="694" spans="1:4">
      <c r="A694" s="20" t="str" cm="1">
        <f t="array" ref="A694">IF(Table2[[#This Row],[Max_num_drones]:[Max_num_drones]]=2,Table2[[#This Row],[Gap]:[Gap]],"")</f>
        <v/>
      </c>
      <c r="B694" s="20" t="str" cm="1">
        <f t="array" ref="B694">IF(Table2[[#This Row],[Max_num_drones]:[Max_num_drones]]=3,Table2[[#This Row],[Gap]:[Gap]],"")</f>
        <v/>
      </c>
      <c r="C694" s="20" cm="1">
        <f t="array" ref="C694">IF(Table2[[#This Row],[Max_num_drones]:[Max_num_drones]]=4,Table2[[#This Row],[Gap]:[Gap]],"")</f>
        <v>78.267405937031</v>
      </c>
      <c r="D694" s="20" t="str" cm="1">
        <f t="array" ref="D694">IF(Table2[[#This Row],[Max_num_drones]:[Max_num_drones]]=5,Table2[[#This Row],[Gap]:[Gap]],"")</f>
        <v/>
      </c>
    </row>
    <row r="695" spans="1:4">
      <c r="A695" s="20" t="str" cm="1">
        <f t="array" ref="A695">IF(Table2[[#This Row],[Max_num_drones]:[Max_num_drones]]=2,Table2[[#This Row],[Gap]:[Gap]],"")</f>
        <v/>
      </c>
      <c r="B695" s="20" t="str" cm="1">
        <f t="array" ref="B695">IF(Table2[[#This Row],[Max_num_drones]:[Max_num_drones]]=3,Table2[[#This Row],[Gap]:[Gap]],"")</f>
        <v/>
      </c>
      <c r="C695" s="20" cm="1">
        <f t="array" ref="C695">IF(Table2[[#This Row],[Max_num_drones]:[Max_num_drones]]=4,Table2[[#This Row],[Gap]:[Gap]],"")</f>
        <v>69.977156874570795</v>
      </c>
      <c r="D695" s="20" t="str" cm="1">
        <f t="array" ref="D695">IF(Table2[[#This Row],[Max_num_drones]:[Max_num_drones]]=5,Table2[[#This Row],[Gap]:[Gap]],"")</f>
        <v/>
      </c>
    </row>
    <row r="696" spans="1:4">
      <c r="A696" s="20" t="str" cm="1">
        <f t="array" ref="A696">IF(Table2[[#This Row],[Max_num_drones]:[Max_num_drones]]=2,Table2[[#This Row],[Gap]:[Gap]],"")</f>
        <v/>
      </c>
      <c r="B696" s="20" t="str" cm="1">
        <f t="array" ref="B696">IF(Table2[[#This Row],[Max_num_drones]:[Max_num_drones]]=3,Table2[[#This Row],[Gap]:[Gap]],"")</f>
        <v/>
      </c>
      <c r="C696" s="20" cm="1">
        <f t="array" ref="C696">IF(Table2[[#This Row],[Max_num_drones]:[Max_num_drones]]=4,Table2[[#This Row],[Gap]:[Gap]],"")</f>
        <v>84.524621538136699</v>
      </c>
      <c r="D696" s="20" t="str" cm="1">
        <f t="array" ref="D696">IF(Table2[[#This Row],[Max_num_drones]:[Max_num_drones]]=5,Table2[[#This Row],[Gap]:[Gap]],"")</f>
        <v/>
      </c>
    </row>
    <row r="697" spans="1:4">
      <c r="A697" s="20" t="str" cm="1">
        <f t="array" ref="A697">IF(Table2[[#This Row],[Max_num_drones]:[Max_num_drones]]=2,Table2[[#This Row],[Gap]:[Gap]],"")</f>
        <v/>
      </c>
      <c r="B697" s="20" t="str" cm="1">
        <f t="array" ref="B697">IF(Table2[[#This Row],[Max_num_drones]:[Max_num_drones]]=3,Table2[[#This Row],[Gap]:[Gap]],"")</f>
        <v/>
      </c>
      <c r="C697" s="20" t="str" cm="1">
        <f t="array" ref="C697">IF(Table2[[#This Row],[Max_num_drones]:[Max_num_drones]]=4,Table2[[#This Row],[Gap]:[Gap]],"")</f>
        <v/>
      </c>
      <c r="D697" s="20" cm="1">
        <f t="array" ref="D697">IF(Table2[[#This Row],[Max_num_drones]:[Max_num_drones]]=5,Table2[[#This Row],[Gap]:[Gap]],"")</f>
        <v>74.152905465538595</v>
      </c>
    </row>
    <row r="698" spans="1:4">
      <c r="A698" s="20" t="str" cm="1">
        <f t="array" ref="A698">IF(Table2[[#This Row],[Max_num_drones]:[Max_num_drones]]=2,Table2[[#This Row],[Gap]:[Gap]],"")</f>
        <v/>
      </c>
      <c r="B698" s="20" t="str" cm="1">
        <f t="array" ref="B698">IF(Table2[[#This Row],[Max_num_drones]:[Max_num_drones]]=3,Table2[[#This Row],[Gap]:[Gap]],"")</f>
        <v/>
      </c>
      <c r="C698" s="20" t="str" cm="1">
        <f t="array" ref="C698">IF(Table2[[#This Row],[Max_num_drones]:[Max_num_drones]]=4,Table2[[#This Row],[Gap]:[Gap]],"")</f>
        <v/>
      </c>
      <c r="D698" s="20" cm="1">
        <f t="array" ref="D698">IF(Table2[[#This Row],[Max_num_drones]:[Max_num_drones]]=5,Table2[[#This Row],[Gap]:[Gap]],"")</f>
        <v>27.675894380017901</v>
      </c>
    </row>
    <row r="699" spans="1:4">
      <c r="A699" s="20" t="str" cm="1">
        <f t="array" ref="A699">IF(Table2[[#This Row],[Max_num_drones]:[Max_num_drones]]=2,Table2[[#This Row],[Gap]:[Gap]],"")</f>
        <v/>
      </c>
      <c r="B699" s="20" t="str" cm="1">
        <f t="array" ref="B699">IF(Table2[[#This Row],[Max_num_drones]:[Max_num_drones]]=3,Table2[[#This Row],[Gap]:[Gap]],"")</f>
        <v/>
      </c>
      <c r="C699" s="20" t="str" cm="1">
        <f t="array" ref="C699">IF(Table2[[#This Row],[Max_num_drones]:[Max_num_drones]]=4,Table2[[#This Row],[Gap]:[Gap]],"")</f>
        <v/>
      </c>
      <c r="D699" s="20" cm="1">
        <f t="array" ref="D699">IF(Table2[[#This Row],[Max_num_drones]:[Max_num_drones]]=5,Table2[[#This Row],[Gap]:[Gap]],"")</f>
        <v>74.585336783233103</v>
      </c>
    </row>
    <row r="700" spans="1:4">
      <c r="A700" s="20" t="str" cm="1">
        <f t="array" ref="A700">IF(Table2[[#This Row],[Max_num_drones]:[Max_num_drones]]=2,Table2[[#This Row],[Gap]:[Gap]],"")</f>
        <v/>
      </c>
      <c r="B700" s="20" t="str" cm="1">
        <f t="array" ref="B700">IF(Table2[[#This Row],[Max_num_drones]:[Max_num_drones]]=3,Table2[[#This Row],[Gap]:[Gap]],"")</f>
        <v/>
      </c>
      <c r="C700" s="20" t="str" cm="1">
        <f t="array" ref="C700">IF(Table2[[#This Row],[Max_num_drones]:[Max_num_drones]]=4,Table2[[#This Row],[Gap]:[Gap]],"")</f>
        <v/>
      </c>
      <c r="D700" s="20" cm="1">
        <f t="array" ref="D700">IF(Table2[[#This Row],[Max_num_drones]:[Max_num_drones]]=5,Table2[[#This Row],[Gap]:[Gap]],"")</f>
        <v>69.858113138330395</v>
      </c>
    </row>
    <row r="701" spans="1:4">
      <c r="A701" s="20" t="str" cm="1">
        <f t="array" ref="A701">IF(Table2[[#This Row],[Max_num_drones]:[Max_num_drones]]=2,Table2[[#This Row],[Gap]:[Gap]],"")</f>
        <v/>
      </c>
      <c r="B701" s="20" t="str" cm="1">
        <f t="array" ref="B701">IF(Table2[[#This Row],[Max_num_drones]:[Max_num_drones]]=3,Table2[[#This Row],[Gap]:[Gap]],"")</f>
        <v/>
      </c>
      <c r="C701" s="20" t="str" cm="1">
        <f t="array" ref="C701">IF(Table2[[#This Row],[Max_num_drones]:[Max_num_drones]]=4,Table2[[#This Row],[Gap]:[Gap]],"")</f>
        <v/>
      </c>
      <c r="D701" s="20" cm="1">
        <f t="array" ref="D701">IF(Table2[[#This Row],[Max_num_drones]:[Max_num_drones]]=5,Table2[[#This Row],[Gap]:[Gap]],"")</f>
        <v>79.247443918930699</v>
      </c>
    </row>
    <row r="702" spans="1:4">
      <c r="A702" s="20" cm="1">
        <f t="array" ref="A702">IF(Table2[[#This Row],[Max_num_drones]:[Max_num_drones]]=2,Table2[[#This Row],[Gap]:[Gap]],"")</f>
        <v>84.832325306266597</v>
      </c>
      <c r="B702" s="20" t="str" cm="1">
        <f t="array" ref="B702">IF(Table2[[#This Row],[Max_num_drones]:[Max_num_drones]]=3,Table2[[#This Row],[Gap]:[Gap]],"")</f>
        <v/>
      </c>
      <c r="C702" s="20" t="str" cm="1">
        <f t="array" ref="C702">IF(Table2[[#This Row],[Max_num_drones]:[Max_num_drones]]=4,Table2[[#This Row],[Gap]:[Gap]],"")</f>
        <v/>
      </c>
      <c r="D702" s="20" t="str" cm="1">
        <f t="array" ref="D702">IF(Table2[[#This Row],[Max_num_drones]:[Max_num_drones]]=5,Table2[[#This Row],[Gap]:[Gap]],"")</f>
        <v/>
      </c>
    </row>
    <row r="703" spans="1:4">
      <c r="A703" s="20" cm="1">
        <f t="array" ref="A703">IF(Table2[[#This Row],[Max_num_drones]:[Max_num_drones]]=2,Table2[[#This Row],[Gap]:[Gap]],"")</f>
        <v>82.660366380610299</v>
      </c>
      <c r="B703" s="20" t="str" cm="1">
        <f t="array" ref="B703">IF(Table2[[#This Row],[Max_num_drones]:[Max_num_drones]]=3,Table2[[#This Row],[Gap]:[Gap]],"")</f>
        <v/>
      </c>
      <c r="C703" s="20" t="str" cm="1">
        <f t="array" ref="C703">IF(Table2[[#This Row],[Max_num_drones]:[Max_num_drones]]=4,Table2[[#This Row],[Gap]:[Gap]],"")</f>
        <v/>
      </c>
      <c r="D703" s="20" t="str" cm="1">
        <f t="array" ref="D703">IF(Table2[[#This Row],[Max_num_drones]:[Max_num_drones]]=5,Table2[[#This Row],[Gap]:[Gap]],"")</f>
        <v/>
      </c>
    </row>
    <row r="704" spans="1:4">
      <c r="A704" s="20" cm="1">
        <f t="array" ref="A704">IF(Table2[[#This Row],[Max_num_drones]:[Max_num_drones]]=2,Table2[[#This Row],[Gap]:[Gap]],"")</f>
        <v>85.863688564239297</v>
      </c>
      <c r="B704" s="20" t="str" cm="1">
        <f t="array" ref="B704">IF(Table2[[#This Row],[Max_num_drones]:[Max_num_drones]]=3,Table2[[#This Row],[Gap]:[Gap]],"")</f>
        <v/>
      </c>
      <c r="C704" s="20" t="str" cm="1">
        <f t="array" ref="C704">IF(Table2[[#This Row],[Max_num_drones]:[Max_num_drones]]=4,Table2[[#This Row],[Gap]:[Gap]],"")</f>
        <v/>
      </c>
      <c r="D704" s="20" t="str" cm="1">
        <f t="array" ref="D704">IF(Table2[[#This Row],[Max_num_drones]:[Max_num_drones]]=5,Table2[[#This Row],[Gap]:[Gap]],"")</f>
        <v/>
      </c>
    </row>
    <row r="705" spans="1:4">
      <c r="A705" s="20" cm="1">
        <f t="array" ref="A705">IF(Table2[[#This Row],[Max_num_drones]:[Max_num_drones]]=2,Table2[[#This Row],[Gap]:[Gap]],"")</f>
        <v>88.501291071420994</v>
      </c>
      <c r="B705" s="20" t="str" cm="1">
        <f t="array" ref="B705">IF(Table2[[#This Row],[Max_num_drones]:[Max_num_drones]]=3,Table2[[#This Row],[Gap]:[Gap]],"")</f>
        <v/>
      </c>
      <c r="C705" s="20" t="str" cm="1">
        <f t="array" ref="C705">IF(Table2[[#This Row],[Max_num_drones]:[Max_num_drones]]=4,Table2[[#This Row],[Gap]:[Gap]],"")</f>
        <v/>
      </c>
      <c r="D705" s="20" t="str" cm="1">
        <f t="array" ref="D705">IF(Table2[[#This Row],[Max_num_drones]:[Max_num_drones]]=5,Table2[[#This Row],[Gap]:[Gap]],"")</f>
        <v/>
      </c>
    </row>
    <row r="706" spans="1:4">
      <c r="A706" s="20" cm="1">
        <f t="array" ref="A706">IF(Table2[[#This Row],[Max_num_drones]:[Max_num_drones]]=2,Table2[[#This Row],[Gap]:[Gap]],"")</f>
        <v>91.5279847972471</v>
      </c>
      <c r="B706" s="20" t="str" cm="1">
        <f t="array" ref="B706">IF(Table2[[#This Row],[Max_num_drones]:[Max_num_drones]]=3,Table2[[#This Row],[Gap]:[Gap]],"")</f>
        <v/>
      </c>
      <c r="C706" s="20" t="str" cm="1">
        <f t="array" ref="C706">IF(Table2[[#This Row],[Max_num_drones]:[Max_num_drones]]=4,Table2[[#This Row],[Gap]:[Gap]],"")</f>
        <v/>
      </c>
      <c r="D706" s="20" t="str" cm="1">
        <f t="array" ref="D706">IF(Table2[[#This Row],[Max_num_drones]:[Max_num_drones]]=5,Table2[[#This Row],[Gap]:[Gap]],"")</f>
        <v/>
      </c>
    </row>
    <row r="707" spans="1:4">
      <c r="A707" s="20" t="str" cm="1">
        <f t="array" ref="A707">IF(Table2[[#This Row],[Max_num_drones]:[Max_num_drones]]=2,Table2[[#This Row],[Gap]:[Gap]],"")</f>
        <v/>
      </c>
      <c r="B707" s="20" cm="1">
        <f t="array" ref="B707">IF(Table2[[#This Row],[Max_num_drones]:[Max_num_drones]]=3,Table2[[#This Row],[Gap]:[Gap]],"")</f>
        <v>85.389288649175498</v>
      </c>
      <c r="C707" s="20" t="str" cm="1">
        <f t="array" ref="C707">IF(Table2[[#This Row],[Max_num_drones]:[Max_num_drones]]=4,Table2[[#This Row],[Gap]:[Gap]],"")</f>
        <v/>
      </c>
      <c r="D707" s="20" t="str" cm="1">
        <f t="array" ref="D707">IF(Table2[[#This Row],[Max_num_drones]:[Max_num_drones]]=5,Table2[[#This Row],[Gap]:[Gap]],"")</f>
        <v/>
      </c>
    </row>
    <row r="708" spans="1:4">
      <c r="A708" s="20" t="str" cm="1">
        <f t="array" ref="A708">IF(Table2[[#This Row],[Max_num_drones]:[Max_num_drones]]=2,Table2[[#This Row],[Gap]:[Gap]],"")</f>
        <v/>
      </c>
      <c r="B708" s="20" cm="1">
        <f t="array" ref="B708">IF(Table2[[#This Row],[Max_num_drones]:[Max_num_drones]]=3,Table2[[#This Row],[Gap]:[Gap]],"")</f>
        <v>73.350945156949095</v>
      </c>
      <c r="C708" s="20" t="str" cm="1">
        <f t="array" ref="C708">IF(Table2[[#This Row],[Max_num_drones]:[Max_num_drones]]=4,Table2[[#This Row],[Gap]:[Gap]],"")</f>
        <v/>
      </c>
      <c r="D708" s="20" t="str" cm="1">
        <f t="array" ref="D708">IF(Table2[[#This Row],[Max_num_drones]:[Max_num_drones]]=5,Table2[[#This Row],[Gap]:[Gap]],"")</f>
        <v/>
      </c>
    </row>
    <row r="709" spans="1:4">
      <c r="A709" s="20" t="str" cm="1">
        <f t="array" ref="A709">IF(Table2[[#This Row],[Max_num_drones]:[Max_num_drones]]=2,Table2[[#This Row],[Gap]:[Gap]],"")</f>
        <v/>
      </c>
      <c r="B709" s="20" cm="1">
        <f t="array" ref="B709">IF(Table2[[#This Row],[Max_num_drones]:[Max_num_drones]]=3,Table2[[#This Row],[Gap]:[Gap]],"")</f>
        <v>83.408168451050003</v>
      </c>
      <c r="C709" s="20" t="str" cm="1">
        <f t="array" ref="C709">IF(Table2[[#This Row],[Max_num_drones]:[Max_num_drones]]=4,Table2[[#This Row],[Gap]:[Gap]],"")</f>
        <v/>
      </c>
      <c r="D709" s="20" t="str" cm="1">
        <f t="array" ref="D709">IF(Table2[[#This Row],[Max_num_drones]:[Max_num_drones]]=5,Table2[[#This Row],[Gap]:[Gap]],"")</f>
        <v/>
      </c>
    </row>
    <row r="710" spans="1:4">
      <c r="A710" s="20" t="str" cm="1">
        <f t="array" ref="A710">IF(Table2[[#This Row],[Max_num_drones]:[Max_num_drones]]=2,Table2[[#This Row],[Gap]:[Gap]],"")</f>
        <v/>
      </c>
      <c r="B710" s="20" cm="1">
        <f t="array" ref="B710">IF(Table2[[#This Row],[Max_num_drones]:[Max_num_drones]]=3,Table2[[#This Row],[Gap]:[Gap]],"")</f>
        <v>82.484939963434101</v>
      </c>
      <c r="C710" s="20" t="str" cm="1">
        <f t="array" ref="C710">IF(Table2[[#This Row],[Max_num_drones]:[Max_num_drones]]=4,Table2[[#This Row],[Gap]:[Gap]],"")</f>
        <v/>
      </c>
      <c r="D710" s="20" t="str" cm="1">
        <f t="array" ref="D710">IF(Table2[[#This Row],[Max_num_drones]:[Max_num_drones]]=5,Table2[[#This Row],[Gap]:[Gap]],"")</f>
        <v/>
      </c>
    </row>
    <row r="711" spans="1:4">
      <c r="A711" s="20" t="str" cm="1">
        <f t="array" ref="A711">IF(Table2[[#This Row],[Max_num_drones]:[Max_num_drones]]=2,Table2[[#This Row],[Gap]:[Gap]],"")</f>
        <v/>
      </c>
      <c r="B711" s="20" cm="1">
        <f t="array" ref="B711">IF(Table2[[#This Row],[Max_num_drones]:[Max_num_drones]]=3,Table2[[#This Row],[Gap]:[Gap]],"")</f>
        <v>82.634373151002293</v>
      </c>
      <c r="C711" s="20" t="str" cm="1">
        <f t="array" ref="C711">IF(Table2[[#This Row],[Max_num_drones]:[Max_num_drones]]=4,Table2[[#This Row],[Gap]:[Gap]],"")</f>
        <v/>
      </c>
      <c r="D711" s="20" t="str" cm="1">
        <f t="array" ref="D711">IF(Table2[[#This Row],[Max_num_drones]:[Max_num_drones]]=5,Table2[[#This Row],[Gap]:[Gap]],"")</f>
        <v/>
      </c>
    </row>
    <row r="712" spans="1:4">
      <c r="A712" s="20" t="str" cm="1">
        <f t="array" ref="A712">IF(Table2[[#This Row],[Max_num_drones]:[Max_num_drones]]=2,Table2[[#This Row],[Gap]:[Gap]],"")</f>
        <v/>
      </c>
      <c r="B712" s="20" t="str" cm="1">
        <f t="array" ref="B712">IF(Table2[[#This Row],[Max_num_drones]:[Max_num_drones]]=3,Table2[[#This Row],[Gap]:[Gap]],"")</f>
        <v/>
      </c>
      <c r="C712" s="20" cm="1">
        <f t="array" ref="C712">IF(Table2[[#This Row],[Max_num_drones]:[Max_num_drones]]=4,Table2[[#This Row],[Gap]:[Gap]],"")</f>
        <v>74.616953428222999</v>
      </c>
      <c r="D712" s="20" t="str" cm="1">
        <f t="array" ref="D712">IF(Table2[[#This Row],[Max_num_drones]:[Max_num_drones]]=5,Table2[[#This Row],[Gap]:[Gap]],"")</f>
        <v/>
      </c>
    </row>
    <row r="713" spans="1:4">
      <c r="A713" s="20" t="str" cm="1">
        <f t="array" ref="A713">IF(Table2[[#This Row],[Max_num_drones]:[Max_num_drones]]=2,Table2[[#This Row],[Gap]:[Gap]],"")</f>
        <v/>
      </c>
      <c r="B713" s="20" t="str" cm="1">
        <f t="array" ref="B713">IF(Table2[[#This Row],[Max_num_drones]:[Max_num_drones]]=3,Table2[[#This Row],[Gap]:[Gap]],"")</f>
        <v/>
      </c>
      <c r="C713" s="20" cm="1">
        <f t="array" ref="C713">IF(Table2[[#This Row],[Max_num_drones]:[Max_num_drones]]=4,Table2[[#This Row],[Gap]:[Gap]],"")</f>
        <v>61.535651526773101</v>
      </c>
      <c r="D713" s="20" t="str" cm="1">
        <f t="array" ref="D713">IF(Table2[[#This Row],[Max_num_drones]:[Max_num_drones]]=5,Table2[[#This Row],[Gap]:[Gap]],"")</f>
        <v/>
      </c>
    </row>
    <row r="714" spans="1:4">
      <c r="A714" s="20" t="str" cm="1">
        <f t="array" ref="A714">IF(Table2[[#This Row],[Max_num_drones]:[Max_num_drones]]=2,Table2[[#This Row],[Gap]:[Gap]],"")</f>
        <v/>
      </c>
      <c r="B714" s="20" t="str" cm="1">
        <f t="array" ref="B714">IF(Table2[[#This Row],[Max_num_drones]:[Max_num_drones]]=3,Table2[[#This Row],[Gap]:[Gap]],"")</f>
        <v/>
      </c>
      <c r="C714" s="20" cm="1">
        <f t="array" ref="C714">IF(Table2[[#This Row],[Max_num_drones]:[Max_num_drones]]=4,Table2[[#This Row],[Gap]:[Gap]],"")</f>
        <v>74.543283301160201</v>
      </c>
      <c r="D714" s="20" t="str" cm="1">
        <f t="array" ref="D714">IF(Table2[[#This Row],[Max_num_drones]:[Max_num_drones]]=5,Table2[[#This Row],[Gap]:[Gap]],"")</f>
        <v/>
      </c>
    </row>
    <row r="715" spans="1:4">
      <c r="A715" s="20" t="str" cm="1">
        <f t="array" ref="A715">IF(Table2[[#This Row],[Max_num_drones]:[Max_num_drones]]=2,Table2[[#This Row],[Gap]:[Gap]],"")</f>
        <v/>
      </c>
      <c r="B715" s="20" t="str" cm="1">
        <f t="array" ref="B715">IF(Table2[[#This Row],[Max_num_drones]:[Max_num_drones]]=3,Table2[[#This Row],[Gap]:[Gap]],"")</f>
        <v/>
      </c>
      <c r="C715" s="20" cm="1">
        <f t="array" ref="C715">IF(Table2[[#This Row],[Max_num_drones]:[Max_num_drones]]=4,Table2[[#This Row],[Gap]:[Gap]],"")</f>
        <v>69.294136290542298</v>
      </c>
      <c r="D715" s="20" t="str" cm="1">
        <f t="array" ref="D715">IF(Table2[[#This Row],[Max_num_drones]:[Max_num_drones]]=5,Table2[[#This Row],[Gap]:[Gap]],"")</f>
        <v/>
      </c>
    </row>
    <row r="716" spans="1:4">
      <c r="A716" s="20" t="str" cm="1">
        <f t="array" ref="A716">IF(Table2[[#This Row],[Max_num_drones]:[Max_num_drones]]=2,Table2[[#This Row],[Gap]:[Gap]],"")</f>
        <v/>
      </c>
      <c r="B716" s="20" t="str" cm="1">
        <f t="array" ref="B716">IF(Table2[[#This Row],[Max_num_drones]:[Max_num_drones]]=3,Table2[[#This Row],[Gap]:[Gap]],"")</f>
        <v/>
      </c>
      <c r="C716" s="20" cm="1">
        <f t="array" ref="C716">IF(Table2[[#This Row],[Max_num_drones]:[Max_num_drones]]=4,Table2[[#This Row],[Gap]:[Gap]],"")</f>
        <v>86.014061344152495</v>
      </c>
      <c r="D716" s="20" t="str" cm="1">
        <f t="array" ref="D716">IF(Table2[[#This Row],[Max_num_drones]:[Max_num_drones]]=5,Table2[[#This Row],[Gap]:[Gap]],"")</f>
        <v/>
      </c>
    </row>
    <row r="717" spans="1:4">
      <c r="A717" s="20" t="str" cm="1">
        <f t="array" ref="A717">IF(Table2[[#This Row],[Max_num_drones]:[Max_num_drones]]=2,Table2[[#This Row],[Gap]:[Gap]],"")</f>
        <v/>
      </c>
      <c r="B717" s="20" t="str" cm="1">
        <f t="array" ref="B717">IF(Table2[[#This Row],[Max_num_drones]:[Max_num_drones]]=3,Table2[[#This Row],[Gap]:[Gap]],"")</f>
        <v/>
      </c>
      <c r="C717" s="20" t="str" cm="1">
        <f t="array" ref="C717">IF(Table2[[#This Row],[Max_num_drones]:[Max_num_drones]]=4,Table2[[#This Row],[Gap]:[Gap]],"")</f>
        <v/>
      </c>
      <c r="D717" s="20" cm="1">
        <f t="array" ref="D717">IF(Table2[[#This Row],[Max_num_drones]:[Max_num_drones]]=5,Table2[[#This Row],[Gap]:[Gap]],"")</f>
        <v>75.871388023968507</v>
      </c>
    </row>
    <row r="718" spans="1:4">
      <c r="A718" s="20" t="str" cm="1">
        <f t="array" ref="A718">IF(Table2[[#This Row],[Max_num_drones]:[Max_num_drones]]=2,Table2[[#This Row],[Gap]:[Gap]],"")</f>
        <v/>
      </c>
      <c r="B718" s="20" t="str" cm="1">
        <f t="array" ref="B718">IF(Table2[[#This Row],[Max_num_drones]:[Max_num_drones]]=3,Table2[[#This Row],[Gap]:[Gap]],"")</f>
        <v/>
      </c>
      <c r="C718" s="20" t="str" cm="1">
        <f t="array" ref="C718">IF(Table2[[#This Row],[Max_num_drones]:[Max_num_drones]]=4,Table2[[#This Row],[Gap]:[Gap]],"")</f>
        <v/>
      </c>
      <c r="D718" s="20" cm="1">
        <f t="array" ref="D718">IF(Table2[[#This Row],[Max_num_drones]:[Max_num_drones]]=5,Table2[[#This Row],[Gap]:[Gap]],"")</f>
        <v>27.631385947888901</v>
      </c>
    </row>
    <row r="719" spans="1:4">
      <c r="A719" s="20" t="str" cm="1">
        <f t="array" ref="A719">IF(Table2[[#This Row],[Max_num_drones]:[Max_num_drones]]=2,Table2[[#This Row],[Gap]:[Gap]],"")</f>
        <v/>
      </c>
      <c r="B719" s="20" t="str" cm="1">
        <f t="array" ref="B719">IF(Table2[[#This Row],[Max_num_drones]:[Max_num_drones]]=3,Table2[[#This Row],[Gap]:[Gap]],"")</f>
        <v/>
      </c>
      <c r="C719" s="20" t="str" cm="1">
        <f t="array" ref="C719">IF(Table2[[#This Row],[Max_num_drones]:[Max_num_drones]]=4,Table2[[#This Row],[Gap]:[Gap]],"")</f>
        <v/>
      </c>
      <c r="D719" s="20" cm="1">
        <f t="array" ref="D719">IF(Table2[[#This Row],[Max_num_drones]:[Max_num_drones]]=5,Table2[[#This Row],[Gap]:[Gap]],"")</f>
        <v>82.470676952994395</v>
      </c>
    </row>
    <row r="720" spans="1:4">
      <c r="A720" s="20" t="str" cm="1">
        <f t="array" ref="A720">IF(Table2[[#This Row],[Max_num_drones]:[Max_num_drones]]=2,Table2[[#This Row],[Gap]:[Gap]],"")</f>
        <v/>
      </c>
      <c r="B720" s="20" t="str" cm="1">
        <f t="array" ref="B720">IF(Table2[[#This Row],[Max_num_drones]:[Max_num_drones]]=3,Table2[[#This Row],[Gap]:[Gap]],"")</f>
        <v/>
      </c>
      <c r="C720" s="20" t="str" cm="1">
        <f t="array" ref="C720">IF(Table2[[#This Row],[Max_num_drones]:[Max_num_drones]]=4,Table2[[#This Row],[Gap]:[Gap]],"")</f>
        <v/>
      </c>
      <c r="D720" s="20" cm="1">
        <f t="array" ref="D720">IF(Table2[[#This Row],[Max_num_drones]:[Max_num_drones]]=5,Table2[[#This Row],[Gap]:[Gap]],"")</f>
        <v>76.167517729499096</v>
      </c>
    </row>
    <row r="721" spans="1:4">
      <c r="A721" s="20" t="str" cm="1">
        <f t="array" ref="A721">IF(Table2[[#This Row],[Max_num_drones]:[Max_num_drones]]=2,Table2[[#This Row],[Gap]:[Gap]],"")</f>
        <v/>
      </c>
      <c r="B721" s="20" t="str" cm="1">
        <f t="array" ref="B721">IF(Table2[[#This Row],[Max_num_drones]:[Max_num_drones]]=3,Table2[[#This Row],[Gap]:[Gap]],"")</f>
        <v/>
      </c>
      <c r="C721" s="20" t="str" cm="1">
        <f t="array" ref="C721">IF(Table2[[#This Row],[Max_num_drones]:[Max_num_drones]]=4,Table2[[#This Row],[Gap]:[Gap]],"")</f>
        <v/>
      </c>
      <c r="D721" s="20" cm="1">
        <f t="array" ref="D721">IF(Table2[[#This Row],[Max_num_drones]:[Max_num_drones]]=5,Table2[[#This Row],[Gap]:[Gap]],"")</f>
        <v>78.159107171549806</v>
      </c>
    </row>
    <row r="722" spans="1:4">
      <c r="A722" s="20" t="str" cm="1">
        <f t="array" ref="A722">IF(Table2[[#This Row],[Max_num_drones]:[Max_num_drones]]=2,Table2[[#This Row],[Gap]:[Gap]],"")</f>
        <v/>
      </c>
      <c r="B722" s="20" t="str" cm="1">
        <f t="array" ref="B722">IF(Table2[[#This Row],[Max_num_drones]:[Max_num_drones]]=3,Table2[[#This Row],[Gap]:[Gap]],"")</f>
        <v/>
      </c>
      <c r="C722" s="20" t="str" cm="1">
        <f t="array" ref="C722">IF(Table2[[#This Row],[Max_num_drones]:[Max_num_drones]]=4,Table2[[#This Row],[Gap]:[Gap]],"")</f>
        <v/>
      </c>
      <c r="D722" s="20" t="str" cm="1">
        <f t="array" ref="D722">IF(Table2[[#This Row],[Max_num_drones]:[Max_num_drones]]=5,Table2[[#This Row],[Gap]:[Gap]],"")</f>
        <v/>
      </c>
    </row>
    <row r="723" spans="1:4">
      <c r="A723" s="20" t="str" cm="1">
        <f t="array" ref="A723">IF(Table2[[#This Row],[Max_num_drones]:[Max_num_drones]]=2,Table2[[#This Row],[Gap]:[Gap]],"")</f>
        <v/>
      </c>
      <c r="B723" s="20" t="str" cm="1">
        <f t="array" ref="B723">IF(Table2[[#This Row],[Max_num_drones]:[Max_num_drones]]=3,Table2[[#This Row],[Gap]:[Gap]],"")</f>
        <v/>
      </c>
      <c r="C723" s="20" t="str" cm="1">
        <f t="array" ref="C723">IF(Table2[[#This Row],[Max_num_drones]:[Max_num_drones]]=4,Table2[[#This Row],[Gap]:[Gap]],"")</f>
        <v/>
      </c>
      <c r="D723" s="20" t="str" cm="1">
        <f t="array" ref="D723">IF(Table2[[#This Row],[Max_num_drones]:[Max_num_drones]]=5,Table2[[#This Row],[Gap]:[Gap]],"")</f>
        <v/>
      </c>
    </row>
    <row r="724" spans="1:4">
      <c r="A724" s="20" t="str" cm="1">
        <f t="array" ref="A724">IF(Table2[[#This Row],[Max_num_drones]:[Max_num_drones]]=2,Table2[[#This Row],[Gap]:[Gap]],"")</f>
        <v/>
      </c>
      <c r="B724" s="20" t="str" cm="1">
        <f t="array" ref="B724">IF(Table2[[#This Row],[Max_num_drones]:[Max_num_drones]]=3,Table2[[#This Row],[Gap]:[Gap]],"")</f>
        <v/>
      </c>
      <c r="C724" s="20" t="str" cm="1">
        <f t="array" ref="C724">IF(Table2[[#This Row],[Max_num_drones]:[Max_num_drones]]=4,Table2[[#This Row],[Gap]:[Gap]],"")</f>
        <v/>
      </c>
      <c r="D724" s="20" t="str" cm="1">
        <f t="array" ref="D724">IF(Table2[[#This Row],[Max_num_drones]:[Max_num_drones]]=5,Table2[[#This Row],[Gap]:[Gap]],"")</f>
        <v/>
      </c>
    </row>
    <row r="725" spans="1:4">
      <c r="A725" s="20" t="str" cm="1">
        <f t="array" ref="A725">IF(Table2[[#This Row],[Max_num_drones]:[Max_num_drones]]=2,Table2[[#This Row],[Gap]:[Gap]],"")</f>
        <v/>
      </c>
      <c r="B725" s="20" t="str" cm="1">
        <f t="array" ref="B725">IF(Table2[[#This Row],[Max_num_drones]:[Max_num_drones]]=3,Table2[[#This Row],[Gap]:[Gap]],"")</f>
        <v/>
      </c>
      <c r="C725" s="20" t="str" cm="1">
        <f t="array" ref="C725">IF(Table2[[#This Row],[Max_num_drones]:[Max_num_drones]]=4,Table2[[#This Row],[Gap]:[Gap]],"")</f>
        <v/>
      </c>
      <c r="D725" s="20" t="str" cm="1">
        <f t="array" ref="D725">IF(Table2[[#This Row],[Max_num_drones]:[Max_num_drones]]=5,Table2[[#This Row],[Gap]:[Gap]],"")</f>
        <v/>
      </c>
    </row>
    <row r="726" spans="1:4">
      <c r="A726" s="20" t="str" cm="1">
        <f t="array" ref="A726">IF(Table2[[#This Row],[Max_num_drones]:[Max_num_drones]]=2,Table2[[#This Row],[Gap]:[Gap]],"")</f>
        <v/>
      </c>
      <c r="B726" s="20" t="str" cm="1">
        <f t="array" ref="B726">IF(Table2[[#This Row],[Max_num_drones]:[Max_num_drones]]=3,Table2[[#This Row],[Gap]:[Gap]],"")</f>
        <v/>
      </c>
      <c r="C726" s="20" t="str" cm="1">
        <f t="array" ref="C726">IF(Table2[[#This Row],[Max_num_drones]:[Max_num_drones]]=4,Table2[[#This Row],[Gap]:[Gap]],"")</f>
        <v/>
      </c>
      <c r="D726" s="20" t="str" cm="1">
        <f t="array" ref="D726">IF(Table2[[#This Row],[Max_num_drones]:[Max_num_drones]]=5,Table2[[#This Row],[Gap]:[Gap]],"")</f>
        <v/>
      </c>
    </row>
    <row r="727" spans="1:4">
      <c r="A727" s="20" t="str" cm="1">
        <f t="array" ref="A727">IF(Table2[[#This Row],[Max_num_drones]:[Max_num_drones]]=2,Table2[[#This Row],[Gap]:[Gap]],"")</f>
        <v/>
      </c>
      <c r="B727" s="20" t="str" cm="1">
        <f t="array" ref="B727">IF(Table2[[#This Row],[Max_num_drones]:[Max_num_drones]]=3,Table2[[#This Row],[Gap]:[Gap]],"")</f>
        <v/>
      </c>
      <c r="C727" s="20" t="str" cm="1">
        <f t="array" ref="C727">IF(Table2[[#This Row],[Max_num_drones]:[Max_num_drones]]=4,Table2[[#This Row],[Gap]:[Gap]],"")</f>
        <v/>
      </c>
      <c r="D727" s="20" t="str" cm="1">
        <f t="array" ref="D727">IF(Table2[[#This Row],[Max_num_drones]:[Max_num_drones]]=5,Table2[[#This Row],[Gap]:[Gap]],"")</f>
        <v/>
      </c>
    </row>
    <row r="728" spans="1:4">
      <c r="A728" s="20" t="str" cm="1">
        <f t="array" ref="A728">IF(Table2[[#This Row],[Max_num_drones]:[Max_num_drones]]=2,Table2[[#This Row],[Gap]:[Gap]],"")</f>
        <v/>
      </c>
      <c r="B728" s="20" t="str" cm="1">
        <f t="array" ref="B728">IF(Table2[[#This Row],[Max_num_drones]:[Max_num_drones]]=3,Table2[[#This Row],[Gap]:[Gap]],"")</f>
        <v/>
      </c>
      <c r="C728" s="20" t="str" cm="1">
        <f t="array" ref="C728">IF(Table2[[#This Row],[Max_num_drones]:[Max_num_drones]]=4,Table2[[#This Row],[Gap]:[Gap]],"")</f>
        <v/>
      </c>
      <c r="D728" s="20" t="str" cm="1">
        <f t="array" ref="D728">IF(Table2[[#This Row],[Max_num_drones]:[Max_num_drones]]=5,Table2[[#This Row],[Gap]:[Gap]],"")</f>
        <v/>
      </c>
    </row>
    <row r="729" spans="1:4">
      <c r="A729" s="20" t="str" cm="1">
        <f t="array" ref="A729">IF(Table2[[#This Row],[Max_num_drones]:[Max_num_drones]]=2,Table2[[#This Row],[Gap]:[Gap]],"")</f>
        <v/>
      </c>
      <c r="B729" s="20" t="str" cm="1">
        <f t="array" ref="B729">IF(Table2[[#This Row],[Max_num_drones]:[Max_num_drones]]=3,Table2[[#This Row],[Gap]:[Gap]],"")</f>
        <v/>
      </c>
      <c r="C729" s="20" t="str" cm="1">
        <f t="array" ref="C729">IF(Table2[[#This Row],[Max_num_drones]:[Max_num_drones]]=4,Table2[[#This Row],[Gap]:[Gap]],"")</f>
        <v/>
      </c>
      <c r="D729" s="20" t="str" cm="1">
        <f t="array" ref="D729">IF(Table2[[#This Row],[Max_num_drones]:[Max_num_drones]]=5,Table2[[#This Row],[Gap]:[Gap]],"")</f>
        <v/>
      </c>
    </row>
    <row r="730" spans="1:4">
      <c r="A730" s="20" t="str" cm="1">
        <f t="array" ref="A730">IF(Table2[[#This Row],[Max_num_drones]:[Max_num_drones]]=2,Table2[[#This Row],[Gap]:[Gap]],"")</f>
        <v/>
      </c>
      <c r="B730" s="20" t="str" cm="1">
        <f t="array" ref="B730">IF(Table2[[#This Row],[Max_num_drones]:[Max_num_drones]]=3,Table2[[#This Row],[Gap]:[Gap]],"")</f>
        <v/>
      </c>
      <c r="C730" s="20" t="str" cm="1">
        <f t="array" ref="C730">IF(Table2[[#This Row],[Max_num_drones]:[Max_num_drones]]=4,Table2[[#This Row],[Gap]:[Gap]],"")</f>
        <v/>
      </c>
      <c r="D730" s="20" t="str" cm="1">
        <f t="array" ref="D730">IF(Table2[[#This Row],[Max_num_drones]:[Max_num_drones]]=5,Table2[[#This Row],[Gap]:[Gap]],"")</f>
        <v/>
      </c>
    </row>
    <row r="731" spans="1:4">
      <c r="A731" s="20" t="str" cm="1">
        <f t="array" ref="A731">IF(Table2[[#This Row],[Max_num_drones]:[Max_num_drones]]=2,Table2[[#This Row],[Gap]:[Gap]],"")</f>
        <v/>
      </c>
      <c r="B731" s="20" t="str" cm="1">
        <f t="array" ref="B731">IF(Table2[[#This Row],[Max_num_drones]:[Max_num_drones]]=3,Table2[[#This Row],[Gap]:[Gap]],"")</f>
        <v/>
      </c>
      <c r="C731" s="20" t="str" cm="1">
        <f t="array" ref="C731">IF(Table2[[#This Row],[Max_num_drones]:[Max_num_drones]]=4,Table2[[#This Row],[Gap]:[Gap]],"")</f>
        <v/>
      </c>
      <c r="D731" s="20" t="str" cm="1">
        <f t="array" ref="D731">IF(Table2[[#This Row],[Max_num_drones]:[Max_num_drones]]=5,Table2[[#This Row],[Gap]:[Gap]],"")</f>
        <v/>
      </c>
    </row>
    <row r="732" spans="1:4">
      <c r="A732" s="20" t="str" cm="1">
        <f t="array" ref="A732">IF(Table2[[#This Row],[Max_num_drones]:[Max_num_drones]]=2,Table2[[#This Row],[Gap]:[Gap]],"")</f>
        <v/>
      </c>
      <c r="B732" s="20" t="str" cm="1">
        <f t="array" ref="B732">IF(Table2[[#This Row],[Max_num_drones]:[Max_num_drones]]=3,Table2[[#This Row],[Gap]:[Gap]],"")</f>
        <v/>
      </c>
      <c r="C732" s="20" t="str" cm="1">
        <f t="array" ref="C732">IF(Table2[[#This Row],[Max_num_drones]:[Max_num_drones]]=4,Table2[[#This Row],[Gap]:[Gap]],"")</f>
        <v/>
      </c>
      <c r="D732" s="20" t="str" cm="1">
        <f t="array" ref="D732">IF(Table2[[#This Row],[Max_num_drones]:[Max_num_drones]]=5,Table2[[#This Row],[Gap]:[Gap]],"")</f>
        <v/>
      </c>
    </row>
    <row r="733" spans="1:4">
      <c r="A733" s="20" t="str" cm="1">
        <f t="array" ref="A733">IF(Table2[[#This Row],[Max_num_drones]:[Max_num_drones]]=2,Table2[[#This Row],[Gap]:[Gap]],"")</f>
        <v/>
      </c>
      <c r="B733" s="20" t="str" cm="1">
        <f t="array" ref="B733">IF(Table2[[#This Row],[Max_num_drones]:[Max_num_drones]]=3,Table2[[#This Row],[Gap]:[Gap]],"")</f>
        <v/>
      </c>
      <c r="C733" s="20" t="str" cm="1">
        <f t="array" ref="C733">IF(Table2[[#This Row],[Max_num_drones]:[Max_num_drones]]=4,Table2[[#This Row],[Gap]:[Gap]],"")</f>
        <v/>
      </c>
      <c r="D733" s="20" t="str" cm="1">
        <f t="array" ref="D733">IF(Table2[[#This Row],[Max_num_drones]:[Max_num_drones]]=5,Table2[[#This Row],[Gap]:[Gap]],"")</f>
        <v/>
      </c>
    </row>
    <row r="734" spans="1:4">
      <c r="A734" s="20" t="str" cm="1">
        <f t="array" ref="A734">IF(Table2[[#This Row],[Max_num_drones]:[Max_num_drones]]=2,Table2[[#This Row],[Gap]:[Gap]],"")</f>
        <v/>
      </c>
      <c r="B734" s="20" t="str" cm="1">
        <f t="array" ref="B734">IF(Table2[[#This Row],[Max_num_drones]:[Max_num_drones]]=3,Table2[[#This Row],[Gap]:[Gap]],"")</f>
        <v/>
      </c>
      <c r="C734" s="20" t="str" cm="1">
        <f t="array" ref="C734">IF(Table2[[#This Row],[Max_num_drones]:[Max_num_drones]]=4,Table2[[#This Row],[Gap]:[Gap]],"")</f>
        <v/>
      </c>
      <c r="D734" s="20" t="str" cm="1">
        <f t="array" ref="D734">IF(Table2[[#This Row],[Max_num_drones]:[Max_num_drones]]=5,Table2[[#This Row],[Gap]:[Gap]],"")</f>
        <v/>
      </c>
    </row>
    <row r="735" spans="1:4">
      <c r="A735" s="20" t="str" cm="1">
        <f t="array" ref="A735">IF(Table2[[#This Row],[Max_num_drones]:[Max_num_drones]]=2,Table2[[#This Row],[Gap]:[Gap]],"")</f>
        <v/>
      </c>
      <c r="B735" s="20" t="str" cm="1">
        <f t="array" ref="B735">IF(Table2[[#This Row],[Max_num_drones]:[Max_num_drones]]=3,Table2[[#This Row],[Gap]:[Gap]],"")</f>
        <v/>
      </c>
      <c r="C735" s="20" t="str" cm="1">
        <f t="array" ref="C735">IF(Table2[[#This Row],[Max_num_drones]:[Max_num_drones]]=4,Table2[[#This Row],[Gap]:[Gap]],"")</f>
        <v/>
      </c>
      <c r="D735" s="20" t="str" cm="1">
        <f t="array" ref="D735">IF(Table2[[#This Row],[Max_num_drones]:[Max_num_drones]]=5,Table2[[#This Row],[Gap]:[Gap]],"")</f>
        <v/>
      </c>
    </row>
    <row r="736" spans="1:4">
      <c r="A736" s="20" t="str" cm="1">
        <f t="array" ref="A736">IF(Table2[[#This Row],[Max_num_drones]:[Max_num_drones]]=2,Table2[[#This Row],[Gap]:[Gap]],"")</f>
        <v/>
      </c>
      <c r="B736" s="20" t="str" cm="1">
        <f t="array" ref="B736">IF(Table2[[#This Row],[Max_num_drones]:[Max_num_drones]]=3,Table2[[#This Row],[Gap]:[Gap]],"")</f>
        <v/>
      </c>
      <c r="C736" s="20" t="str" cm="1">
        <f t="array" ref="C736">IF(Table2[[#This Row],[Max_num_drones]:[Max_num_drones]]=4,Table2[[#This Row],[Gap]:[Gap]],"")</f>
        <v/>
      </c>
      <c r="D736" s="20" t="str" cm="1">
        <f t="array" ref="D736">IF(Table2[[#This Row],[Max_num_drones]:[Max_num_drones]]=5,Table2[[#This Row],[Gap]:[Gap]],"")</f>
        <v/>
      </c>
    </row>
    <row r="737" spans="1:4">
      <c r="A737" s="20" t="str" cm="1">
        <f t="array" ref="A737">IF(Table2[[#This Row],[Max_num_drones]:[Max_num_drones]]=2,Table2[[#This Row],[Gap]:[Gap]],"")</f>
        <v/>
      </c>
      <c r="B737" s="20" t="str" cm="1">
        <f t="array" ref="B737">IF(Table2[[#This Row],[Max_num_drones]:[Max_num_drones]]=3,Table2[[#This Row],[Gap]:[Gap]],"")</f>
        <v/>
      </c>
      <c r="C737" s="20" t="str" cm="1">
        <f t="array" ref="C737">IF(Table2[[#This Row],[Max_num_drones]:[Max_num_drones]]=4,Table2[[#This Row],[Gap]:[Gap]],"")</f>
        <v/>
      </c>
      <c r="D737" s="20" t="str" cm="1">
        <f t="array" ref="D737">IF(Table2[[#This Row],[Max_num_drones]:[Max_num_drones]]=5,Table2[[#This Row],[Gap]:[Gap]],"")</f>
        <v/>
      </c>
    </row>
    <row r="738" spans="1:4">
      <c r="A738" s="20" t="str" cm="1">
        <f t="array" ref="A738">IF(Table2[[#This Row],[Max_num_drones]:[Max_num_drones]]=2,Table2[[#This Row],[Gap]:[Gap]],"")</f>
        <v/>
      </c>
      <c r="B738" s="20" t="str" cm="1">
        <f t="array" ref="B738">IF(Table2[[#This Row],[Max_num_drones]:[Max_num_drones]]=3,Table2[[#This Row],[Gap]:[Gap]],"")</f>
        <v/>
      </c>
      <c r="C738" s="20" t="str" cm="1">
        <f t="array" ref="C738">IF(Table2[[#This Row],[Max_num_drones]:[Max_num_drones]]=4,Table2[[#This Row],[Gap]:[Gap]],"")</f>
        <v/>
      </c>
      <c r="D738" s="20" t="str" cm="1">
        <f t="array" ref="D738">IF(Table2[[#This Row],[Max_num_drones]:[Max_num_drones]]=5,Table2[[#This Row],[Gap]:[Gap]],"")</f>
        <v/>
      </c>
    </row>
    <row r="739" spans="1:4">
      <c r="A739" s="20" t="str" cm="1">
        <f t="array" ref="A739">IF(Table2[[#This Row],[Max_num_drones]:[Max_num_drones]]=2,Table2[[#This Row],[Gap]:[Gap]],"")</f>
        <v/>
      </c>
      <c r="B739" s="20" t="str" cm="1">
        <f t="array" ref="B739">IF(Table2[[#This Row],[Max_num_drones]:[Max_num_drones]]=3,Table2[[#This Row],[Gap]:[Gap]],"")</f>
        <v/>
      </c>
      <c r="C739" s="20" t="str" cm="1">
        <f t="array" ref="C739">IF(Table2[[#This Row],[Max_num_drones]:[Max_num_drones]]=4,Table2[[#This Row],[Gap]:[Gap]],"")</f>
        <v/>
      </c>
      <c r="D739" s="20" t="str" cm="1">
        <f t="array" ref="D739">IF(Table2[[#This Row],[Max_num_drones]:[Max_num_drones]]=5,Table2[[#This Row],[Gap]:[Gap]],"")</f>
        <v/>
      </c>
    </row>
    <row r="740" spans="1:4">
      <c r="A740" s="20" t="str" cm="1">
        <f t="array" ref="A740">IF(Table2[[#This Row],[Max_num_drones]:[Max_num_drones]]=2,Table2[[#This Row],[Gap]:[Gap]],"")</f>
        <v/>
      </c>
      <c r="B740" s="20" t="str" cm="1">
        <f t="array" ref="B740">IF(Table2[[#This Row],[Max_num_drones]:[Max_num_drones]]=3,Table2[[#This Row],[Gap]:[Gap]],"")</f>
        <v/>
      </c>
      <c r="C740" s="20" t="str" cm="1">
        <f t="array" ref="C740">IF(Table2[[#This Row],[Max_num_drones]:[Max_num_drones]]=4,Table2[[#This Row],[Gap]:[Gap]],"")</f>
        <v/>
      </c>
      <c r="D740" s="20" t="str" cm="1">
        <f t="array" ref="D740">IF(Table2[[#This Row],[Max_num_drones]:[Max_num_drones]]=5,Table2[[#This Row],[Gap]:[Gap]],"")</f>
        <v/>
      </c>
    </row>
    <row r="741" spans="1:4">
      <c r="A741" s="20" t="str" cm="1">
        <f t="array" ref="A741">IF(Table2[[#This Row],[Max_num_drones]:[Max_num_drones]]=2,Table2[[#This Row],[Gap]:[Gap]],"")</f>
        <v/>
      </c>
      <c r="B741" s="20" t="str" cm="1">
        <f t="array" ref="B741">IF(Table2[[#This Row],[Max_num_drones]:[Max_num_drones]]=3,Table2[[#This Row],[Gap]:[Gap]],"")</f>
        <v/>
      </c>
      <c r="C741" s="20" t="str" cm="1">
        <f t="array" ref="C741">IF(Table2[[#This Row],[Max_num_drones]:[Max_num_drones]]=4,Table2[[#This Row],[Gap]:[Gap]],"")</f>
        <v/>
      </c>
      <c r="D741" s="20" t="str" cm="1">
        <f t="array" ref="D741">IF(Table2[[#This Row],[Max_num_drones]:[Max_num_drones]]=5,Table2[[#This Row],[Gap]:[Gap]],"")</f>
        <v/>
      </c>
    </row>
    <row r="742" spans="1:4">
      <c r="A742" s="20" t="str" cm="1">
        <f t="array" ref="A742">IF(Table2[[#This Row],[Max_num_drones]:[Max_num_drones]]=2,Table2[[#This Row],[Gap]:[Gap]],"")</f>
        <v/>
      </c>
      <c r="B742" s="20" t="str" cm="1">
        <f t="array" ref="B742">IF(Table2[[#This Row],[Max_num_drones]:[Max_num_drones]]=3,Table2[[#This Row],[Gap]:[Gap]],"")</f>
        <v/>
      </c>
      <c r="C742" s="20" t="str" cm="1">
        <f t="array" ref="C742">IF(Table2[[#This Row],[Max_num_drones]:[Max_num_drones]]=4,Table2[[#This Row],[Gap]:[Gap]],"")</f>
        <v/>
      </c>
      <c r="D742" s="20" t="str" cm="1">
        <f t="array" ref="D742">IF(Table2[[#This Row],[Max_num_drones]:[Max_num_drones]]=5,Table2[[#This Row],[Gap]:[Gap]],"")</f>
        <v/>
      </c>
    </row>
    <row r="743" spans="1:4">
      <c r="A743" s="20" t="str" cm="1">
        <f t="array" ref="A743">IF(Table2[[#This Row],[Max_num_drones]:[Max_num_drones]]=2,Table2[[#This Row],[Gap]:[Gap]],"")</f>
        <v/>
      </c>
      <c r="B743" s="20" t="str" cm="1">
        <f t="array" ref="B743">IF(Table2[[#This Row],[Max_num_drones]:[Max_num_drones]]=3,Table2[[#This Row],[Gap]:[Gap]],"")</f>
        <v/>
      </c>
      <c r="C743" s="20" t="str" cm="1">
        <f t="array" ref="C743">IF(Table2[[#This Row],[Max_num_drones]:[Max_num_drones]]=4,Table2[[#This Row],[Gap]:[Gap]],"")</f>
        <v/>
      </c>
      <c r="D743" s="20" t="str" cm="1">
        <f t="array" ref="D743">IF(Table2[[#This Row],[Max_num_drones]:[Max_num_drones]]=5,Table2[[#This Row],[Gap]:[Gap]],"")</f>
        <v/>
      </c>
    </row>
    <row r="744" spans="1:4">
      <c r="A744" s="20" t="str" cm="1">
        <f t="array" ref="A744">IF(Table2[[#This Row],[Max_num_drones]:[Max_num_drones]]=2,Table2[[#This Row],[Gap]:[Gap]],"")</f>
        <v/>
      </c>
      <c r="B744" s="20" t="str" cm="1">
        <f t="array" ref="B744">IF(Table2[[#This Row],[Max_num_drones]:[Max_num_drones]]=3,Table2[[#This Row],[Gap]:[Gap]],"")</f>
        <v/>
      </c>
      <c r="C744" s="20" t="str" cm="1">
        <f t="array" ref="C744">IF(Table2[[#This Row],[Max_num_drones]:[Max_num_drones]]=4,Table2[[#This Row],[Gap]:[Gap]],"")</f>
        <v/>
      </c>
      <c r="D744" s="20" t="str" cm="1">
        <f t="array" ref="D744">IF(Table2[[#This Row],[Max_num_drones]:[Max_num_drones]]=5,Table2[[#This Row],[Gap]:[Gap]],"")</f>
        <v/>
      </c>
    </row>
    <row r="745" spans="1:4">
      <c r="A745" s="20" t="str" cm="1">
        <f t="array" ref="A745">IF(Table2[[#This Row],[Max_num_drones]:[Max_num_drones]]=2,Table2[[#This Row],[Gap]:[Gap]],"")</f>
        <v/>
      </c>
      <c r="B745" s="20" t="str" cm="1">
        <f t="array" ref="B745">IF(Table2[[#This Row],[Max_num_drones]:[Max_num_drones]]=3,Table2[[#This Row],[Gap]:[Gap]],"")</f>
        <v/>
      </c>
      <c r="C745" s="20" t="str" cm="1">
        <f t="array" ref="C745">IF(Table2[[#This Row],[Max_num_drones]:[Max_num_drones]]=4,Table2[[#This Row],[Gap]:[Gap]],"")</f>
        <v/>
      </c>
      <c r="D745" s="20" t="str" cm="1">
        <f t="array" ref="D745">IF(Table2[[#This Row],[Max_num_drones]:[Max_num_drones]]=5,Table2[[#This Row],[Gap]:[Gap]],"")</f>
        <v/>
      </c>
    </row>
    <row r="746" spans="1:4">
      <c r="A746" s="20" t="str" cm="1">
        <f t="array" ref="A746">IF(Table2[[#This Row],[Max_num_drones]:[Max_num_drones]]=2,Table2[[#This Row],[Gap]:[Gap]],"")</f>
        <v/>
      </c>
      <c r="B746" s="20" t="str" cm="1">
        <f t="array" ref="B746">IF(Table2[[#This Row],[Max_num_drones]:[Max_num_drones]]=3,Table2[[#This Row],[Gap]:[Gap]],"")</f>
        <v/>
      </c>
      <c r="C746" s="20" t="str" cm="1">
        <f t="array" ref="C746">IF(Table2[[#This Row],[Max_num_drones]:[Max_num_drones]]=4,Table2[[#This Row],[Gap]:[Gap]],"")</f>
        <v/>
      </c>
      <c r="D746" s="20" t="str" cm="1">
        <f t="array" ref="D746">IF(Table2[[#This Row],[Max_num_drones]:[Max_num_drones]]=5,Table2[[#This Row],[Gap]:[Gap]],"")</f>
        <v/>
      </c>
    </row>
    <row r="747" spans="1:4">
      <c r="A747" s="20" t="str" cm="1">
        <f t="array" ref="A747">IF(Table2[[#This Row],[Max_num_drones]:[Max_num_drones]]=2,Table2[[#This Row],[Gap]:[Gap]],"")</f>
        <v/>
      </c>
      <c r="B747" s="20" t="str" cm="1">
        <f t="array" ref="B747">IF(Table2[[#This Row],[Max_num_drones]:[Max_num_drones]]=3,Table2[[#This Row],[Gap]:[Gap]],"")</f>
        <v/>
      </c>
      <c r="C747" s="20" t="str" cm="1">
        <f t="array" ref="C747">IF(Table2[[#This Row],[Max_num_drones]:[Max_num_drones]]=4,Table2[[#This Row],[Gap]:[Gap]],"")</f>
        <v/>
      </c>
      <c r="D747" s="20" t="str" cm="1">
        <f t="array" ref="D747">IF(Table2[[#This Row],[Max_num_drones]:[Max_num_drones]]=5,Table2[[#This Row],[Gap]:[Gap]],"")</f>
        <v/>
      </c>
    </row>
    <row r="748" spans="1:4">
      <c r="A748" s="20" t="str" cm="1">
        <f t="array" ref="A748">IF(Table2[[#This Row],[Max_num_drones]:[Max_num_drones]]=2,Table2[[#This Row],[Gap]:[Gap]],"")</f>
        <v/>
      </c>
      <c r="B748" s="20" t="str" cm="1">
        <f t="array" ref="B748">IF(Table2[[#This Row],[Max_num_drones]:[Max_num_drones]]=3,Table2[[#This Row],[Gap]:[Gap]],"")</f>
        <v/>
      </c>
      <c r="C748" s="20" t="str" cm="1">
        <f t="array" ref="C748">IF(Table2[[#This Row],[Max_num_drones]:[Max_num_drones]]=4,Table2[[#This Row],[Gap]:[Gap]],"")</f>
        <v/>
      </c>
      <c r="D748" s="20" t="str" cm="1">
        <f t="array" ref="D748">IF(Table2[[#This Row],[Max_num_drones]:[Max_num_drones]]=5,Table2[[#This Row],[Gap]:[Gap]],"")</f>
        <v/>
      </c>
    </row>
    <row r="749" spans="1:4">
      <c r="A749" s="20" t="str" cm="1">
        <f t="array" ref="A749">IF(Table2[[#This Row],[Max_num_drones]:[Max_num_drones]]=2,Table2[[#This Row],[Gap]:[Gap]],"")</f>
        <v/>
      </c>
      <c r="B749" s="20" t="str" cm="1">
        <f t="array" ref="B749">IF(Table2[[#This Row],[Max_num_drones]:[Max_num_drones]]=3,Table2[[#This Row],[Gap]:[Gap]],"")</f>
        <v/>
      </c>
      <c r="C749" s="20" t="str" cm="1">
        <f t="array" ref="C749">IF(Table2[[#This Row],[Max_num_drones]:[Max_num_drones]]=4,Table2[[#This Row],[Gap]:[Gap]],"")</f>
        <v/>
      </c>
      <c r="D749" s="20" t="str" cm="1">
        <f t="array" ref="D749">IF(Table2[[#This Row],[Max_num_drones]:[Max_num_drones]]=5,Table2[[#This Row],[Gap]:[Gap]],"")</f>
        <v/>
      </c>
    </row>
    <row r="750" spans="1:4">
      <c r="A750" s="20" t="str" cm="1">
        <f t="array" ref="A750">IF(Table2[[#This Row],[Max_num_drones]:[Max_num_drones]]=2,Table2[[#This Row],[Gap]:[Gap]],"")</f>
        <v/>
      </c>
      <c r="B750" s="20" t="str" cm="1">
        <f t="array" ref="B750">IF(Table2[[#This Row],[Max_num_drones]:[Max_num_drones]]=3,Table2[[#This Row],[Gap]:[Gap]],"")</f>
        <v/>
      </c>
      <c r="C750" s="20" t="str" cm="1">
        <f t="array" ref="C750">IF(Table2[[#This Row],[Max_num_drones]:[Max_num_drones]]=4,Table2[[#This Row],[Gap]:[Gap]],"")</f>
        <v/>
      </c>
      <c r="D750" s="20" t="str" cm="1">
        <f t="array" ref="D750">IF(Table2[[#This Row],[Max_num_drones]:[Max_num_drones]]=5,Table2[[#This Row],[Gap]:[Gap]],"")</f>
        <v/>
      </c>
    </row>
    <row r="751" spans="1:4">
      <c r="A751" s="20" t="str" cm="1">
        <f t="array" ref="A751">IF(Table2[[#This Row],[Max_num_drones]:[Max_num_drones]]=2,Table2[[#This Row],[Gap]:[Gap]],"")</f>
        <v/>
      </c>
      <c r="B751" s="20" t="str" cm="1">
        <f t="array" ref="B751">IF(Table2[[#This Row],[Max_num_drones]:[Max_num_drones]]=3,Table2[[#This Row],[Gap]:[Gap]],"")</f>
        <v/>
      </c>
      <c r="C751" s="20" t="str" cm="1">
        <f t="array" ref="C751">IF(Table2[[#This Row],[Max_num_drones]:[Max_num_drones]]=4,Table2[[#This Row],[Gap]:[Gap]],"")</f>
        <v/>
      </c>
      <c r="D751" s="20" t="str" cm="1">
        <f t="array" ref="D751">IF(Table2[[#This Row],[Max_num_drones]:[Max_num_drones]]=5,Table2[[#This Row],[Gap]:[Gap]],"")</f>
        <v/>
      </c>
    </row>
    <row r="752" spans="1:4">
      <c r="A752" s="20" t="str" cm="1">
        <f t="array" ref="A752">IF(Table2[[#This Row],[Max_num_drones]:[Max_num_drones]]=2,Table2[[#This Row],[Gap]:[Gap]],"")</f>
        <v/>
      </c>
      <c r="B752" s="20" t="str" cm="1">
        <f t="array" ref="B752">IF(Table2[[#This Row],[Max_num_drones]:[Max_num_drones]]=3,Table2[[#This Row],[Gap]:[Gap]],"")</f>
        <v/>
      </c>
      <c r="C752" s="20" t="str" cm="1">
        <f t="array" ref="C752">IF(Table2[[#This Row],[Max_num_drones]:[Max_num_drones]]=4,Table2[[#This Row],[Gap]:[Gap]],"")</f>
        <v/>
      </c>
      <c r="D752" s="20" t="str" cm="1">
        <f t="array" ref="D752">IF(Table2[[#This Row],[Max_num_drones]:[Max_num_drones]]=5,Table2[[#This Row],[Gap]:[Gap]],"")</f>
        <v/>
      </c>
    </row>
    <row r="753" spans="1:4">
      <c r="A753" s="20" t="str" cm="1">
        <f t="array" ref="A753">IF(Table2[[#This Row],[Max_num_drones]:[Max_num_drones]]=2,Table2[[#This Row],[Gap]:[Gap]],"")</f>
        <v/>
      </c>
      <c r="B753" s="20" t="str" cm="1">
        <f t="array" ref="B753">IF(Table2[[#This Row],[Max_num_drones]:[Max_num_drones]]=3,Table2[[#This Row],[Gap]:[Gap]],"")</f>
        <v/>
      </c>
      <c r="C753" s="20" t="str" cm="1">
        <f t="array" ref="C753">IF(Table2[[#This Row],[Max_num_drones]:[Max_num_drones]]=4,Table2[[#This Row],[Gap]:[Gap]],"")</f>
        <v/>
      </c>
      <c r="D753" s="20" t="str" cm="1">
        <f t="array" ref="D753">IF(Table2[[#This Row],[Max_num_drones]:[Max_num_drones]]=5,Table2[[#This Row],[Gap]:[Gap]],"")</f>
        <v/>
      </c>
    </row>
    <row r="754" spans="1:4">
      <c r="A754" s="20" t="str" cm="1">
        <f t="array" ref="A754">IF(Table2[[#This Row],[Max_num_drones]:[Max_num_drones]]=2,Table2[[#This Row],[Gap]:[Gap]],"")</f>
        <v/>
      </c>
      <c r="B754" s="20" t="str" cm="1">
        <f t="array" ref="B754">IF(Table2[[#This Row],[Max_num_drones]:[Max_num_drones]]=3,Table2[[#This Row],[Gap]:[Gap]],"")</f>
        <v/>
      </c>
      <c r="C754" s="20" t="str" cm="1">
        <f t="array" ref="C754">IF(Table2[[#This Row],[Max_num_drones]:[Max_num_drones]]=4,Table2[[#This Row],[Gap]:[Gap]],"")</f>
        <v/>
      </c>
      <c r="D754" s="20" t="str" cm="1">
        <f t="array" ref="D754">IF(Table2[[#This Row],[Max_num_drones]:[Max_num_drones]]=5,Table2[[#This Row],[Gap]:[Gap]],"")</f>
        <v/>
      </c>
    </row>
    <row r="755" spans="1:4">
      <c r="A755" s="20" t="str" cm="1">
        <f t="array" ref="A755">IF(Table2[[#This Row],[Max_num_drones]:[Max_num_drones]]=2,Table2[[#This Row],[Gap]:[Gap]],"")</f>
        <v/>
      </c>
      <c r="B755" s="20" t="str" cm="1">
        <f t="array" ref="B755">IF(Table2[[#This Row],[Max_num_drones]:[Max_num_drones]]=3,Table2[[#This Row],[Gap]:[Gap]],"")</f>
        <v/>
      </c>
      <c r="C755" s="20" t="str" cm="1">
        <f t="array" ref="C755">IF(Table2[[#This Row],[Max_num_drones]:[Max_num_drones]]=4,Table2[[#This Row],[Gap]:[Gap]],"")</f>
        <v/>
      </c>
      <c r="D755" s="20" t="str" cm="1">
        <f t="array" ref="D755">IF(Table2[[#This Row],[Max_num_drones]:[Max_num_drones]]=5,Table2[[#This Row],[Gap]:[Gap]],"")</f>
        <v/>
      </c>
    </row>
    <row r="756" spans="1:4">
      <c r="A756" s="20" t="str" cm="1">
        <f t="array" ref="A756">IF(Table2[[#This Row],[Max_num_drones]:[Max_num_drones]]=2,Table2[[#This Row],[Gap]:[Gap]],"")</f>
        <v/>
      </c>
      <c r="B756" s="20" t="str" cm="1">
        <f t="array" ref="B756">IF(Table2[[#This Row],[Max_num_drones]:[Max_num_drones]]=3,Table2[[#This Row],[Gap]:[Gap]],"")</f>
        <v/>
      </c>
      <c r="C756" s="20" t="str" cm="1">
        <f t="array" ref="C756">IF(Table2[[#This Row],[Max_num_drones]:[Max_num_drones]]=4,Table2[[#This Row],[Gap]:[Gap]],"")</f>
        <v/>
      </c>
      <c r="D756" s="20" t="str" cm="1">
        <f t="array" ref="D756">IF(Table2[[#This Row],[Max_num_drones]:[Max_num_drones]]=5,Table2[[#This Row],[Gap]:[Gap]],"")</f>
        <v/>
      </c>
    </row>
    <row r="757" spans="1:4">
      <c r="A757" s="20" t="str" cm="1">
        <f t="array" ref="A757">IF(Table2[[#This Row],[Max_num_drones]:[Max_num_drones]]=2,Table2[[#This Row],[Gap]:[Gap]],"")</f>
        <v/>
      </c>
      <c r="B757" s="20" t="str" cm="1">
        <f t="array" ref="B757">IF(Table2[[#This Row],[Max_num_drones]:[Max_num_drones]]=3,Table2[[#This Row],[Gap]:[Gap]],"")</f>
        <v/>
      </c>
      <c r="C757" s="20" t="str" cm="1">
        <f t="array" ref="C757">IF(Table2[[#This Row],[Max_num_drones]:[Max_num_drones]]=4,Table2[[#This Row],[Gap]:[Gap]],"")</f>
        <v/>
      </c>
      <c r="D757" s="20" t="str" cm="1">
        <f t="array" ref="D757">IF(Table2[[#This Row],[Max_num_drones]:[Max_num_drones]]=5,Table2[[#This Row],[Gap]:[Gap]],"")</f>
        <v/>
      </c>
    </row>
    <row r="758" spans="1:4">
      <c r="A758" s="20" t="str" cm="1">
        <f t="array" ref="A758">IF(Table2[[#This Row],[Max_num_drones]:[Max_num_drones]]=2,Table2[[#This Row],[Gap]:[Gap]],"")</f>
        <v/>
      </c>
      <c r="B758" s="20" t="str" cm="1">
        <f t="array" ref="B758">IF(Table2[[#This Row],[Max_num_drones]:[Max_num_drones]]=3,Table2[[#This Row],[Gap]:[Gap]],"")</f>
        <v/>
      </c>
      <c r="C758" s="20" t="str" cm="1">
        <f t="array" ref="C758">IF(Table2[[#This Row],[Max_num_drones]:[Max_num_drones]]=4,Table2[[#This Row],[Gap]:[Gap]],"")</f>
        <v/>
      </c>
      <c r="D758" s="20" t="str" cm="1">
        <f t="array" ref="D758">IF(Table2[[#This Row],[Max_num_drones]:[Max_num_drones]]=5,Table2[[#This Row],[Gap]:[Gap]],"")</f>
        <v/>
      </c>
    </row>
    <row r="759" spans="1:4">
      <c r="A759" s="20" t="str" cm="1">
        <f t="array" ref="A759">IF(Table2[[#This Row],[Max_num_drones]:[Max_num_drones]]=2,Table2[[#This Row],[Gap]:[Gap]],"")</f>
        <v/>
      </c>
      <c r="B759" s="20" t="str" cm="1">
        <f t="array" ref="B759">IF(Table2[[#This Row],[Max_num_drones]:[Max_num_drones]]=3,Table2[[#This Row],[Gap]:[Gap]],"")</f>
        <v/>
      </c>
      <c r="C759" s="20" t="str" cm="1">
        <f t="array" ref="C759">IF(Table2[[#This Row],[Max_num_drones]:[Max_num_drones]]=4,Table2[[#This Row],[Gap]:[Gap]],"")</f>
        <v/>
      </c>
      <c r="D759" s="20" t="str" cm="1">
        <f t="array" ref="D759">IF(Table2[[#This Row],[Max_num_drones]:[Max_num_drones]]=5,Table2[[#This Row],[Gap]:[Gap]],"")</f>
        <v/>
      </c>
    </row>
    <row r="760" spans="1:4">
      <c r="A760" s="20" t="str" cm="1">
        <f t="array" ref="A760">IF(Table2[[#This Row],[Max_num_drones]:[Max_num_drones]]=2,Table2[[#This Row],[Gap]:[Gap]],"")</f>
        <v/>
      </c>
      <c r="B760" s="20" t="str" cm="1">
        <f t="array" ref="B760">IF(Table2[[#This Row],[Max_num_drones]:[Max_num_drones]]=3,Table2[[#This Row],[Gap]:[Gap]],"")</f>
        <v/>
      </c>
      <c r="C760" s="20" t="str" cm="1">
        <f t="array" ref="C760">IF(Table2[[#This Row],[Max_num_drones]:[Max_num_drones]]=4,Table2[[#This Row],[Gap]:[Gap]],"")</f>
        <v/>
      </c>
      <c r="D760" s="20" t="str" cm="1">
        <f t="array" ref="D760">IF(Table2[[#This Row],[Max_num_drones]:[Max_num_drones]]=5,Table2[[#This Row],[Gap]:[Gap]],"")</f>
        <v/>
      </c>
    </row>
    <row r="761" spans="1:4">
      <c r="A761" s="20" t="str" cm="1">
        <f t="array" ref="A761">IF(Table2[[#This Row],[Max_num_drones]:[Max_num_drones]]=2,Table2[[#This Row],[Gap]:[Gap]],"")</f>
        <v/>
      </c>
      <c r="B761" s="20" t="str" cm="1">
        <f t="array" ref="B761">IF(Table2[[#This Row],[Max_num_drones]:[Max_num_drones]]=3,Table2[[#This Row],[Gap]:[Gap]],"")</f>
        <v/>
      </c>
      <c r="C761" s="20" t="str" cm="1">
        <f t="array" ref="C761">IF(Table2[[#This Row],[Max_num_drones]:[Max_num_drones]]=4,Table2[[#This Row],[Gap]:[Gap]],"")</f>
        <v/>
      </c>
      <c r="D761" s="20" t="str" cm="1">
        <f t="array" ref="D761">IF(Table2[[#This Row],[Max_num_drones]:[Max_num_drones]]=5,Table2[[#This Row],[Gap]:[Gap]],"")</f>
        <v/>
      </c>
    </row>
    <row r="762" spans="1:4">
      <c r="A762" s="20" t="str" cm="1">
        <f t="array" ref="A762">IF(Table2[[#This Row],[Max_num_drones]:[Max_num_drones]]=2,Table2[[#This Row],[Gap]:[Gap]],"")</f>
        <v/>
      </c>
      <c r="B762" s="20" t="str" cm="1">
        <f t="array" ref="B762">IF(Table2[[#This Row],[Max_num_drones]:[Max_num_drones]]=3,Table2[[#This Row],[Gap]:[Gap]],"")</f>
        <v/>
      </c>
      <c r="C762" s="20" t="str" cm="1">
        <f t="array" ref="C762">IF(Table2[[#This Row],[Max_num_drones]:[Max_num_drones]]=4,Table2[[#This Row],[Gap]:[Gap]],"")</f>
        <v/>
      </c>
      <c r="D762" s="20" t="str" cm="1">
        <f t="array" ref="D762">IF(Table2[[#This Row],[Max_num_drones]:[Max_num_drones]]=5,Table2[[#This Row],[Gap]:[Gap]],"")</f>
        <v/>
      </c>
    </row>
    <row r="763" spans="1:4">
      <c r="A763" s="20" t="str" cm="1">
        <f t="array" ref="A763">IF(Table2[[#This Row],[Max_num_drones]:[Max_num_drones]]=2,Table2[[#This Row],[Gap]:[Gap]],"")</f>
        <v/>
      </c>
      <c r="B763" s="20" t="str" cm="1">
        <f t="array" ref="B763">IF(Table2[[#This Row],[Max_num_drones]:[Max_num_drones]]=3,Table2[[#This Row],[Gap]:[Gap]],"")</f>
        <v/>
      </c>
      <c r="C763" s="20" t="str" cm="1">
        <f t="array" ref="C763">IF(Table2[[#This Row],[Max_num_drones]:[Max_num_drones]]=4,Table2[[#This Row],[Gap]:[Gap]],"")</f>
        <v/>
      </c>
      <c r="D763" s="20" t="str" cm="1">
        <f t="array" ref="D763">IF(Table2[[#This Row],[Max_num_drones]:[Max_num_drones]]=5,Table2[[#This Row],[Gap]:[Gap]],"")</f>
        <v/>
      </c>
    </row>
    <row r="764" spans="1:4">
      <c r="A764" s="20" t="str" cm="1">
        <f t="array" ref="A764">IF(Table2[[#This Row],[Max_num_drones]:[Max_num_drones]]=2,Table2[[#This Row],[Gap]:[Gap]],"")</f>
        <v/>
      </c>
      <c r="B764" s="20" t="str" cm="1">
        <f t="array" ref="B764">IF(Table2[[#This Row],[Max_num_drones]:[Max_num_drones]]=3,Table2[[#This Row],[Gap]:[Gap]],"")</f>
        <v/>
      </c>
      <c r="C764" s="20" t="str" cm="1">
        <f t="array" ref="C764">IF(Table2[[#This Row],[Max_num_drones]:[Max_num_drones]]=4,Table2[[#This Row],[Gap]:[Gap]],"")</f>
        <v/>
      </c>
      <c r="D764" s="20" t="str" cm="1">
        <f t="array" ref="D764">IF(Table2[[#This Row],[Max_num_drones]:[Max_num_drones]]=5,Table2[[#This Row],[Gap]:[Gap]],"")</f>
        <v/>
      </c>
    </row>
    <row r="765" spans="1:4">
      <c r="A765" s="20" t="str" cm="1">
        <f t="array" ref="A765">IF(Table2[[#This Row],[Max_num_drones]:[Max_num_drones]]=2,Table2[[#This Row],[Gap]:[Gap]],"")</f>
        <v/>
      </c>
      <c r="B765" s="20" t="str" cm="1">
        <f t="array" ref="B765">IF(Table2[[#This Row],[Max_num_drones]:[Max_num_drones]]=3,Table2[[#This Row],[Gap]:[Gap]],"")</f>
        <v/>
      </c>
      <c r="C765" s="20" t="str" cm="1">
        <f t="array" ref="C765">IF(Table2[[#This Row],[Max_num_drones]:[Max_num_drones]]=4,Table2[[#This Row],[Gap]:[Gap]],"")</f>
        <v/>
      </c>
      <c r="D765" s="20" t="str" cm="1">
        <f t="array" ref="D765">IF(Table2[[#This Row],[Max_num_drones]:[Max_num_drones]]=5,Table2[[#This Row],[Gap]:[Gap]],"")</f>
        <v/>
      </c>
    </row>
    <row r="766" spans="1:4">
      <c r="A766" s="20" t="str" cm="1">
        <f t="array" ref="A766">IF(Table2[[#This Row],[Max_num_drones]:[Max_num_drones]]=2,Table2[[#This Row],[Gap]:[Gap]],"")</f>
        <v/>
      </c>
      <c r="B766" s="20" t="str" cm="1">
        <f t="array" ref="B766">IF(Table2[[#This Row],[Max_num_drones]:[Max_num_drones]]=3,Table2[[#This Row],[Gap]:[Gap]],"")</f>
        <v/>
      </c>
      <c r="C766" s="20" t="str" cm="1">
        <f t="array" ref="C766">IF(Table2[[#This Row],[Max_num_drones]:[Max_num_drones]]=4,Table2[[#This Row],[Gap]:[Gap]],"")</f>
        <v/>
      </c>
      <c r="D766" s="20" t="str" cm="1">
        <f t="array" ref="D766">IF(Table2[[#This Row],[Max_num_drones]:[Max_num_drones]]=5,Table2[[#This Row],[Gap]:[Gap]],"")</f>
        <v/>
      </c>
    </row>
    <row r="767" spans="1:4">
      <c r="A767" s="20" t="str" cm="1">
        <f t="array" ref="A767">IF(Table2[[#This Row],[Max_num_drones]:[Max_num_drones]]=2,Table2[[#This Row],[Gap]:[Gap]],"")</f>
        <v/>
      </c>
      <c r="B767" s="20" t="str" cm="1">
        <f t="array" ref="B767">IF(Table2[[#This Row],[Max_num_drones]:[Max_num_drones]]=3,Table2[[#This Row],[Gap]:[Gap]],"")</f>
        <v/>
      </c>
      <c r="C767" s="20" t="str" cm="1">
        <f t="array" ref="C767">IF(Table2[[#This Row],[Max_num_drones]:[Max_num_drones]]=4,Table2[[#This Row],[Gap]:[Gap]],"")</f>
        <v/>
      </c>
      <c r="D767" s="20" t="str" cm="1">
        <f t="array" ref="D767">IF(Table2[[#This Row],[Max_num_drones]:[Max_num_drones]]=5,Table2[[#This Row],[Gap]:[Gap]],"")</f>
        <v/>
      </c>
    </row>
    <row r="768" spans="1:4">
      <c r="A768" s="20" t="str" cm="1">
        <f t="array" ref="A768">IF(Table2[[#This Row],[Max_num_drones]:[Max_num_drones]]=2,Table2[[#This Row],[Gap]:[Gap]],"")</f>
        <v/>
      </c>
      <c r="B768" s="20" t="str" cm="1">
        <f t="array" ref="B768">IF(Table2[[#This Row],[Max_num_drones]:[Max_num_drones]]=3,Table2[[#This Row],[Gap]:[Gap]],"")</f>
        <v/>
      </c>
      <c r="C768" s="20" t="str" cm="1">
        <f t="array" ref="C768">IF(Table2[[#This Row],[Max_num_drones]:[Max_num_drones]]=4,Table2[[#This Row],[Gap]:[Gap]],"")</f>
        <v/>
      </c>
      <c r="D768" s="20" t="str" cm="1">
        <f t="array" ref="D768">IF(Table2[[#This Row],[Max_num_drones]:[Max_num_drones]]=5,Table2[[#This Row],[Gap]:[Gap]],"")</f>
        <v/>
      </c>
    </row>
    <row r="769" spans="1:4">
      <c r="A769" s="20" t="str" cm="1">
        <f t="array" ref="A769">IF(Table2[[#This Row],[Max_num_drones]:[Max_num_drones]]=2,Table2[[#This Row],[Gap]:[Gap]],"")</f>
        <v/>
      </c>
      <c r="B769" s="20" t="str" cm="1">
        <f t="array" ref="B769">IF(Table2[[#This Row],[Max_num_drones]:[Max_num_drones]]=3,Table2[[#This Row],[Gap]:[Gap]],"")</f>
        <v/>
      </c>
      <c r="C769" s="20" t="str" cm="1">
        <f t="array" ref="C769">IF(Table2[[#This Row],[Max_num_drones]:[Max_num_drones]]=4,Table2[[#This Row],[Gap]:[Gap]],"")</f>
        <v/>
      </c>
      <c r="D769" s="20" t="str" cm="1">
        <f t="array" ref="D769">IF(Table2[[#This Row],[Max_num_drones]:[Max_num_drones]]=5,Table2[[#This Row],[Gap]:[Gap]],"")</f>
        <v/>
      </c>
    </row>
    <row r="770" spans="1:4">
      <c r="A770" s="20" t="str" cm="1">
        <f t="array" ref="A770">IF(Table2[[#This Row],[Max_num_drones]:[Max_num_drones]]=2,Table2[[#This Row],[Gap]:[Gap]],"")</f>
        <v/>
      </c>
      <c r="B770" s="20" t="str" cm="1">
        <f t="array" ref="B770">IF(Table2[[#This Row],[Max_num_drones]:[Max_num_drones]]=3,Table2[[#This Row],[Gap]:[Gap]],"")</f>
        <v/>
      </c>
      <c r="C770" s="20" t="str" cm="1">
        <f t="array" ref="C770">IF(Table2[[#This Row],[Max_num_drones]:[Max_num_drones]]=4,Table2[[#This Row],[Gap]:[Gap]],"")</f>
        <v/>
      </c>
      <c r="D770" s="20" t="str" cm="1">
        <f t="array" ref="D770">IF(Table2[[#This Row],[Max_num_drones]:[Max_num_drones]]=5,Table2[[#This Row],[Gap]:[Gap]],"")</f>
        <v/>
      </c>
    </row>
    <row r="771" spans="1:4">
      <c r="A771" s="20" t="str" cm="1">
        <f t="array" ref="A771">IF(Table2[[#This Row],[Max_num_drones]:[Max_num_drones]]=2,Table2[[#This Row],[Gap]:[Gap]],"")</f>
        <v/>
      </c>
      <c r="B771" s="20" t="str" cm="1">
        <f t="array" ref="B771">IF(Table2[[#This Row],[Max_num_drones]:[Max_num_drones]]=3,Table2[[#This Row],[Gap]:[Gap]],"")</f>
        <v/>
      </c>
      <c r="C771" s="20" t="str" cm="1">
        <f t="array" ref="C771">IF(Table2[[#This Row],[Max_num_drones]:[Max_num_drones]]=4,Table2[[#This Row],[Gap]:[Gap]],"")</f>
        <v/>
      </c>
      <c r="D771" s="20" t="str" cm="1">
        <f t="array" ref="D771">IF(Table2[[#This Row],[Max_num_drones]:[Max_num_drones]]=5,Table2[[#This Row],[Gap]:[Gap]],"")</f>
        <v/>
      </c>
    </row>
    <row r="772" spans="1:4">
      <c r="A772" s="20" t="str" cm="1">
        <f t="array" ref="A772">IF(Table2[[#This Row],[Max_num_drones]:[Max_num_drones]]=2,Table2[[#This Row],[Gap]:[Gap]],"")</f>
        <v/>
      </c>
      <c r="B772" s="20" t="str" cm="1">
        <f t="array" ref="B772">IF(Table2[[#This Row],[Max_num_drones]:[Max_num_drones]]=3,Table2[[#This Row],[Gap]:[Gap]],"")</f>
        <v/>
      </c>
      <c r="C772" s="20" t="str" cm="1">
        <f t="array" ref="C772">IF(Table2[[#This Row],[Max_num_drones]:[Max_num_drones]]=4,Table2[[#This Row],[Gap]:[Gap]],"")</f>
        <v/>
      </c>
      <c r="D772" s="20" t="str" cm="1">
        <f t="array" ref="D772">IF(Table2[[#This Row],[Max_num_drones]:[Max_num_drones]]=5,Table2[[#This Row],[Gap]:[Gap]],"")</f>
        <v/>
      </c>
    </row>
    <row r="773" spans="1:4">
      <c r="A773" s="20" t="str" cm="1">
        <f t="array" ref="A773">IF(Table2[[#This Row],[Max_num_drones]:[Max_num_drones]]=2,Table2[[#This Row],[Gap]:[Gap]],"")</f>
        <v/>
      </c>
      <c r="B773" s="20" t="str" cm="1">
        <f t="array" ref="B773">IF(Table2[[#This Row],[Max_num_drones]:[Max_num_drones]]=3,Table2[[#This Row],[Gap]:[Gap]],"")</f>
        <v/>
      </c>
      <c r="C773" s="20" t="str" cm="1">
        <f t="array" ref="C773">IF(Table2[[#This Row],[Max_num_drones]:[Max_num_drones]]=4,Table2[[#This Row],[Gap]:[Gap]],"")</f>
        <v/>
      </c>
      <c r="D773" s="20" t="str" cm="1">
        <f t="array" ref="D773">IF(Table2[[#This Row],[Max_num_drones]:[Max_num_drones]]=5,Table2[[#This Row],[Gap]:[Gap]],"")</f>
        <v/>
      </c>
    </row>
    <row r="774" spans="1:4">
      <c r="A774" s="20" t="str" cm="1">
        <f t="array" ref="A774">IF(Table2[[#This Row],[Max_num_drones]:[Max_num_drones]]=2,Table2[[#This Row],[Gap]:[Gap]],"")</f>
        <v/>
      </c>
      <c r="B774" s="20" t="str" cm="1">
        <f t="array" ref="B774">IF(Table2[[#This Row],[Max_num_drones]:[Max_num_drones]]=3,Table2[[#This Row],[Gap]:[Gap]],"")</f>
        <v/>
      </c>
      <c r="C774" s="20" t="str" cm="1">
        <f t="array" ref="C774">IF(Table2[[#This Row],[Max_num_drones]:[Max_num_drones]]=4,Table2[[#This Row],[Gap]:[Gap]],"")</f>
        <v/>
      </c>
      <c r="D774" s="20" t="str" cm="1">
        <f t="array" ref="D774">IF(Table2[[#This Row],[Max_num_drones]:[Max_num_drones]]=5,Table2[[#This Row],[Gap]:[Gap]],"")</f>
        <v/>
      </c>
    </row>
    <row r="775" spans="1:4">
      <c r="A775" s="20" t="str" cm="1">
        <f t="array" ref="A775">IF(Table2[[#This Row],[Max_num_drones]:[Max_num_drones]]=2,Table2[[#This Row],[Gap]:[Gap]],"")</f>
        <v/>
      </c>
      <c r="B775" s="20" t="str" cm="1">
        <f t="array" ref="B775">IF(Table2[[#This Row],[Max_num_drones]:[Max_num_drones]]=3,Table2[[#This Row],[Gap]:[Gap]],"")</f>
        <v/>
      </c>
      <c r="C775" s="20" t="str" cm="1">
        <f t="array" ref="C775">IF(Table2[[#This Row],[Max_num_drones]:[Max_num_drones]]=4,Table2[[#This Row],[Gap]:[Gap]],"")</f>
        <v/>
      </c>
      <c r="D775" s="20" t="str" cm="1">
        <f t="array" ref="D775">IF(Table2[[#This Row],[Max_num_drones]:[Max_num_drones]]=5,Table2[[#This Row],[Gap]:[Gap]],"")</f>
        <v/>
      </c>
    </row>
    <row r="776" spans="1:4">
      <c r="A776" s="20" t="str" cm="1">
        <f t="array" ref="A776">IF(Table2[[#This Row],[Max_num_drones]:[Max_num_drones]]=2,Table2[[#This Row],[Gap]:[Gap]],"")</f>
        <v/>
      </c>
      <c r="B776" s="20" t="str" cm="1">
        <f t="array" ref="B776">IF(Table2[[#This Row],[Max_num_drones]:[Max_num_drones]]=3,Table2[[#This Row],[Gap]:[Gap]],"")</f>
        <v/>
      </c>
      <c r="C776" s="20" t="str" cm="1">
        <f t="array" ref="C776">IF(Table2[[#This Row],[Max_num_drones]:[Max_num_drones]]=4,Table2[[#This Row],[Gap]:[Gap]],"")</f>
        <v/>
      </c>
      <c r="D776" s="20" t="str" cm="1">
        <f t="array" ref="D776">IF(Table2[[#This Row],[Max_num_drones]:[Max_num_drones]]=5,Table2[[#This Row],[Gap]:[Gap]],"")</f>
        <v/>
      </c>
    </row>
    <row r="777" spans="1:4">
      <c r="A777" s="20" t="str" cm="1">
        <f t="array" ref="A777">IF(Table2[[#This Row],[Max_num_drones]:[Max_num_drones]]=2,Table2[[#This Row],[Gap]:[Gap]],"")</f>
        <v/>
      </c>
      <c r="B777" s="20" t="str" cm="1">
        <f t="array" ref="B777">IF(Table2[[#This Row],[Max_num_drones]:[Max_num_drones]]=3,Table2[[#This Row],[Gap]:[Gap]],"")</f>
        <v/>
      </c>
      <c r="C777" s="20" t="str" cm="1">
        <f t="array" ref="C777">IF(Table2[[#This Row],[Max_num_drones]:[Max_num_drones]]=4,Table2[[#This Row],[Gap]:[Gap]],"")</f>
        <v/>
      </c>
      <c r="D777" s="20" t="str" cm="1">
        <f t="array" ref="D777">IF(Table2[[#This Row],[Max_num_drones]:[Max_num_drones]]=5,Table2[[#This Row],[Gap]:[Gap]],"")</f>
        <v/>
      </c>
    </row>
    <row r="778" spans="1:4">
      <c r="A778" s="20" t="str" cm="1">
        <f t="array" ref="A778">IF(Table2[[#This Row],[Max_num_drones]:[Max_num_drones]]=2,Table2[[#This Row],[Gap]:[Gap]],"")</f>
        <v/>
      </c>
      <c r="B778" s="20" t="str" cm="1">
        <f t="array" ref="B778">IF(Table2[[#This Row],[Max_num_drones]:[Max_num_drones]]=3,Table2[[#This Row],[Gap]:[Gap]],"")</f>
        <v/>
      </c>
      <c r="C778" s="20" t="str" cm="1">
        <f t="array" ref="C778">IF(Table2[[#This Row],[Max_num_drones]:[Max_num_drones]]=4,Table2[[#This Row],[Gap]:[Gap]],"")</f>
        <v/>
      </c>
      <c r="D778" s="20" t="str" cm="1">
        <f t="array" ref="D778">IF(Table2[[#This Row],[Max_num_drones]:[Max_num_drones]]=5,Table2[[#This Row],[Gap]:[Gap]],"")</f>
        <v/>
      </c>
    </row>
    <row r="779" spans="1:4">
      <c r="A779" s="20" t="str" cm="1">
        <f t="array" ref="A779">IF(Table2[[#This Row],[Max_num_drones]:[Max_num_drones]]=2,Table2[[#This Row],[Gap]:[Gap]],"")</f>
        <v/>
      </c>
      <c r="B779" s="20" t="str" cm="1">
        <f t="array" ref="B779">IF(Table2[[#This Row],[Max_num_drones]:[Max_num_drones]]=3,Table2[[#This Row],[Gap]:[Gap]],"")</f>
        <v/>
      </c>
      <c r="C779" s="20" t="str" cm="1">
        <f t="array" ref="C779">IF(Table2[[#This Row],[Max_num_drones]:[Max_num_drones]]=4,Table2[[#This Row],[Gap]:[Gap]],"")</f>
        <v/>
      </c>
      <c r="D779" s="20" t="str" cm="1">
        <f t="array" ref="D779">IF(Table2[[#This Row],[Max_num_drones]:[Max_num_drones]]=5,Table2[[#This Row],[Gap]:[Gap]],"")</f>
        <v/>
      </c>
    </row>
    <row r="780" spans="1:4">
      <c r="A780" s="20" t="str" cm="1">
        <f t="array" ref="A780">IF(Table2[[#This Row],[Max_num_drones]:[Max_num_drones]]=2,Table2[[#This Row],[Gap]:[Gap]],"")</f>
        <v/>
      </c>
      <c r="B780" s="20" t="str" cm="1">
        <f t="array" ref="B780">IF(Table2[[#This Row],[Max_num_drones]:[Max_num_drones]]=3,Table2[[#This Row],[Gap]:[Gap]],"")</f>
        <v/>
      </c>
      <c r="C780" s="20" t="str" cm="1">
        <f t="array" ref="C780">IF(Table2[[#This Row],[Max_num_drones]:[Max_num_drones]]=4,Table2[[#This Row],[Gap]:[Gap]],"")</f>
        <v/>
      </c>
      <c r="D780" s="20" t="str" cm="1">
        <f t="array" ref="D780">IF(Table2[[#This Row],[Max_num_drones]:[Max_num_drones]]=5,Table2[[#This Row],[Gap]:[Gap]],"")</f>
        <v/>
      </c>
    </row>
    <row r="781" spans="1:4">
      <c r="A781" s="20" t="str" cm="1">
        <f t="array" ref="A781">IF(Table2[[#This Row],[Max_num_drones]:[Max_num_drones]]=2,Table2[[#This Row],[Gap]:[Gap]],"")</f>
        <v/>
      </c>
      <c r="B781" s="20" t="str" cm="1">
        <f t="array" ref="B781">IF(Table2[[#This Row],[Max_num_drones]:[Max_num_drones]]=3,Table2[[#This Row],[Gap]:[Gap]],"")</f>
        <v/>
      </c>
      <c r="C781" s="20" t="str" cm="1">
        <f t="array" ref="C781">IF(Table2[[#This Row],[Max_num_drones]:[Max_num_drones]]=4,Table2[[#This Row],[Gap]:[Gap]],"")</f>
        <v/>
      </c>
      <c r="D781" s="20" t="str" cm="1">
        <f t="array" ref="D781">IF(Table2[[#This Row],[Max_num_drones]:[Max_num_drones]]=5,Table2[[#This Row],[Gap]:[Gap]],"")</f>
        <v/>
      </c>
    </row>
    <row r="782" spans="1:4">
      <c r="A782" s="20" t="str" cm="1">
        <f t="array" ref="A782">IF(Table2[[#This Row],[Max_num_drones]:[Max_num_drones]]=2,Table2[[#This Row],[Gap]:[Gap]],"")</f>
        <v/>
      </c>
      <c r="B782" s="20" t="str" cm="1">
        <f t="array" ref="B782">IF(Table2[[#This Row],[Max_num_drones]:[Max_num_drones]]=3,Table2[[#This Row],[Gap]:[Gap]],"")</f>
        <v/>
      </c>
      <c r="C782" s="20" t="str" cm="1">
        <f t="array" ref="C782">IF(Table2[[#This Row],[Max_num_drones]:[Max_num_drones]]=4,Table2[[#This Row],[Gap]:[Gap]],"")</f>
        <v/>
      </c>
      <c r="D782" s="20" t="str" cm="1">
        <f t="array" ref="D782">IF(Table2[[#This Row],[Max_num_drones]:[Max_num_drones]]=5,Table2[[#This Row],[Gap]:[Gap]],"")</f>
        <v/>
      </c>
    </row>
    <row r="783" spans="1:4">
      <c r="A783" s="20" t="str" cm="1">
        <f t="array" ref="A783">IF(Table2[[#This Row],[Max_num_drones]:[Max_num_drones]]=2,Table2[[#This Row],[Gap]:[Gap]],"")</f>
        <v/>
      </c>
      <c r="B783" s="20" t="str" cm="1">
        <f t="array" ref="B783">IF(Table2[[#This Row],[Max_num_drones]:[Max_num_drones]]=3,Table2[[#This Row],[Gap]:[Gap]],"")</f>
        <v/>
      </c>
      <c r="C783" s="20" t="str" cm="1">
        <f t="array" ref="C783">IF(Table2[[#This Row],[Max_num_drones]:[Max_num_drones]]=4,Table2[[#This Row],[Gap]:[Gap]],"")</f>
        <v/>
      </c>
      <c r="D783" s="20" t="str" cm="1">
        <f t="array" ref="D783">IF(Table2[[#This Row],[Max_num_drones]:[Max_num_drones]]=5,Table2[[#This Row],[Gap]:[Gap]],"")</f>
        <v/>
      </c>
    </row>
    <row r="784" spans="1:4">
      <c r="A784" s="20" t="str" cm="1">
        <f t="array" ref="A784">IF(Table2[[#This Row],[Max_num_drones]:[Max_num_drones]]=2,Table2[[#This Row],[Gap]:[Gap]],"")</f>
        <v/>
      </c>
      <c r="B784" s="20" t="str" cm="1">
        <f t="array" ref="B784">IF(Table2[[#This Row],[Max_num_drones]:[Max_num_drones]]=3,Table2[[#This Row],[Gap]:[Gap]],"")</f>
        <v/>
      </c>
      <c r="C784" s="20" t="str" cm="1">
        <f t="array" ref="C784">IF(Table2[[#This Row],[Max_num_drones]:[Max_num_drones]]=4,Table2[[#This Row],[Gap]:[Gap]],"")</f>
        <v/>
      </c>
      <c r="D784" s="20" t="str" cm="1">
        <f t="array" ref="D784">IF(Table2[[#This Row],[Max_num_drones]:[Max_num_drones]]=5,Table2[[#This Row],[Gap]:[Gap]],"")</f>
        <v/>
      </c>
    </row>
    <row r="785" spans="1:4">
      <c r="A785" s="20" t="str" cm="1">
        <f t="array" ref="A785">IF(Table2[[#This Row],[Max_num_drones]:[Max_num_drones]]=2,Table2[[#This Row],[Gap]:[Gap]],"")</f>
        <v/>
      </c>
      <c r="B785" s="20" t="str" cm="1">
        <f t="array" ref="B785">IF(Table2[[#This Row],[Max_num_drones]:[Max_num_drones]]=3,Table2[[#This Row],[Gap]:[Gap]],"")</f>
        <v/>
      </c>
      <c r="C785" s="20" t="str" cm="1">
        <f t="array" ref="C785">IF(Table2[[#This Row],[Max_num_drones]:[Max_num_drones]]=4,Table2[[#This Row],[Gap]:[Gap]],"")</f>
        <v/>
      </c>
      <c r="D785" s="20" t="str" cm="1">
        <f t="array" ref="D785">IF(Table2[[#This Row],[Max_num_drones]:[Max_num_drones]]=5,Table2[[#This Row],[Gap]:[Gap]],"")</f>
        <v/>
      </c>
    </row>
    <row r="786" spans="1:4">
      <c r="A786" s="20" t="str" cm="1">
        <f t="array" ref="A786">IF(Table2[[#This Row],[Max_num_drones]:[Max_num_drones]]=2,Table2[[#This Row],[Gap]:[Gap]],"")</f>
        <v/>
      </c>
      <c r="B786" s="20" t="str" cm="1">
        <f t="array" ref="B786">IF(Table2[[#This Row],[Max_num_drones]:[Max_num_drones]]=3,Table2[[#This Row],[Gap]:[Gap]],"")</f>
        <v/>
      </c>
      <c r="C786" s="20" t="str" cm="1">
        <f t="array" ref="C786">IF(Table2[[#This Row],[Max_num_drones]:[Max_num_drones]]=4,Table2[[#This Row],[Gap]:[Gap]],"")</f>
        <v/>
      </c>
      <c r="D786" s="20" t="str" cm="1">
        <f t="array" ref="D786">IF(Table2[[#This Row],[Max_num_drones]:[Max_num_drones]]=5,Table2[[#This Row],[Gap]:[Gap]],"")</f>
        <v/>
      </c>
    </row>
    <row r="787" spans="1:4">
      <c r="A787" s="20" t="str" cm="1">
        <f t="array" ref="A787">IF(Table2[[#This Row],[Max_num_drones]:[Max_num_drones]]=2,Table2[[#This Row],[Gap]:[Gap]],"")</f>
        <v/>
      </c>
      <c r="B787" s="20" t="str" cm="1">
        <f t="array" ref="B787">IF(Table2[[#This Row],[Max_num_drones]:[Max_num_drones]]=3,Table2[[#This Row],[Gap]:[Gap]],"")</f>
        <v/>
      </c>
      <c r="C787" s="20" t="str" cm="1">
        <f t="array" ref="C787">IF(Table2[[#This Row],[Max_num_drones]:[Max_num_drones]]=4,Table2[[#This Row],[Gap]:[Gap]],"")</f>
        <v/>
      </c>
      <c r="D787" s="20" t="str" cm="1">
        <f t="array" ref="D787">IF(Table2[[#This Row],[Max_num_drones]:[Max_num_drones]]=5,Table2[[#This Row],[Gap]:[Gap]],"")</f>
        <v/>
      </c>
    </row>
    <row r="788" spans="1:4">
      <c r="A788" s="20" t="str" cm="1">
        <f t="array" ref="A788">IF(Table2[[#This Row],[Max_num_drones]:[Max_num_drones]]=2,Table2[[#This Row],[Gap]:[Gap]],"")</f>
        <v/>
      </c>
      <c r="B788" s="20" t="str" cm="1">
        <f t="array" ref="B788">IF(Table2[[#This Row],[Max_num_drones]:[Max_num_drones]]=3,Table2[[#This Row],[Gap]:[Gap]],"")</f>
        <v/>
      </c>
      <c r="C788" s="20" t="str" cm="1">
        <f t="array" ref="C788">IF(Table2[[#This Row],[Max_num_drones]:[Max_num_drones]]=4,Table2[[#This Row],[Gap]:[Gap]],"")</f>
        <v/>
      </c>
      <c r="D788" s="20" t="str" cm="1">
        <f t="array" ref="D788">IF(Table2[[#This Row],[Max_num_drones]:[Max_num_drones]]=5,Table2[[#This Row],[Gap]:[Gap]],"")</f>
        <v/>
      </c>
    </row>
    <row r="789" spans="1:4">
      <c r="A789" s="20" t="str" cm="1">
        <f t="array" ref="A789">IF(Table2[[#This Row],[Max_num_drones]:[Max_num_drones]]=2,Table2[[#This Row],[Gap]:[Gap]],"")</f>
        <v/>
      </c>
      <c r="B789" s="20" t="str" cm="1">
        <f t="array" ref="B789">IF(Table2[[#This Row],[Max_num_drones]:[Max_num_drones]]=3,Table2[[#This Row],[Gap]:[Gap]],"")</f>
        <v/>
      </c>
      <c r="C789" s="20" t="str" cm="1">
        <f t="array" ref="C789">IF(Table2[[#This Row],[Max_num_drones]:[Max_num_drones]]=4,Table2[[#This Row],[Gap]:[Gap]],"")</f>
        <v/>
      </c>
      <c r="D789" s="20" t="str" cm="1">
        <f t="array" ref="D789">IF(Table2[[#This Row],[Max_num_drones]:[Max_num_drones]]=5,Table2[[#This Row],[Gap]:[Gap]],"")</f>
        <v/>
      </c>
    </row>
    <row r="790" spans="1:4">
      <c r="A790" s="20" t="str" cm="1">
        <f t="array" ref="A790">IF(Table2[[#This Row],[Max_num_drones]:[Max_num_drones]]=2,Table2[[#This Row],[Gap]:[Gap]],"")</f>
        <v/>
      </c>
      <c r="B790" s="20" t="str" cm="1">
        <f t="array" ref="B790">IF(Table2[[#This Row],[Max_num_drones]:[Max_num_drones]]=3,Table2[[#This Row],[Gap]:[Gap]],"")</f>
        <v/>
      </c>
      <c r="C790" s="20" t="str" cm="1">
        <f t="array" ref="C790">IF(Table2[[#This Row],[Max_num_drones]:[Max_num_drones]]=4,Table2[[#This Row],[Gap]:[Gap]],"")</f>
        <v/>
      </c>
      <c r="D790" s="20" t="str" cm="1">
        <f t="array" ref="D790">IF(Table2[[#This Row],[Max_num_drones]:[Max_num_drones]]=5,Table2[[#This Row],[Gap]:[Gap]],"")</f>
        <v/>
      </c>
    </row>
    <row r="791" spans="1:4">
      <c r="A791" s="20" t="str" cm="1">
        <f t="array" ref="A791">IF(Table2[[#This Row],[Max_num_drones]:[Max_num_drones]]=2,Table2[[#This Row],[Gap]:[Gap]],"")</f>
        <v/>
      </c>
      <c r="B791" s="20" t="str" cm="1">
        <f t="array" ref="B791">IF(Table2[[#This Row],[Max_num_drones]:[Max_num_drones]]=3,Table2[[#This Row],[Gap]:[Gap]],"")</f>
        <v/>
      </c>
      <c r="C791" s="20" t="str" cm="1">
        <f t="array" ref="C791">IF(Table2[[#This Row],[Max_num_drones]:[Max_num_drones]]=4,Table2[[#This Row],[Gap]:[Gap]],"")</f>
        <v/>
      </c>
      <c r="D791" s="20" t="str" cm="1">
        <f t="array" ref="D791">IF(Table2[[#This Row],[Max_num_drones]:[Max_num_drones]]=5,Table2[[#This Row],[Gap]:[Gap]],"")</f>
        <v/>
      </c>
    </row>
    <row r="792" spans="1:4">
      <c r="A792" s="20" t="str" cm="1">
        <f t="array" ref="A792">IF(Table2[[#This Row],[Max_num_drones]:[Max_num_drones]]=2,Table2[[#This Row],[Gap]:[Gap]],"")</f>
        <v/>
      </c>
      <c r="B792" s="20" t="str" cm="1">
        <f t="array" ref="B792">IF(Table2[[#This Row],[Max_num_drones]:[Max_num_drones]]=3,Table2[[#This Row],[Gap]:[Gap]],"")</f>
        <v/>
      </c>
      <c r="C792" s="20" t="str" cm="1">
        <f t="array" ref="C792">IF(Table2[[#This Row],[Max_num_drones]:[Max_num_drones]]=4,Table2[[#This Row],[Gap]:[Gap]],"")</f>
        <v/>
      </c>
      <c r="D792" s="20" t="str" cm="1">
        <f t="array" ref="D792">IF(Table2[[#This Row],[Max_num_drones]:[Max_num_drones]]=5,Table2[[#This Row],[Gap]:[Gap]],"")</f>
        <v/>
      </c>
    </row>
    <row r="793" spans="1:4">
      <c r="A793" s="20" t="str" cm="1">
        <f t="array" ref="A793">IF(Table2[[#This Row],[Max_num_drones]:[Max_num_drones]]=2,Table2[[#This Row],[Gap]:[Gap]],"")</f>
        <v/>
      </c>
      <c r="B793" s="20" t="str" cm="1">
        <f t="array" ref="B793">IF(Table2[[#This Row],[Max_num_drones]:[Max_num_drones]]=3,Table2[[#This Row],[Gap]:[Gap]],"")</f>
        <v/>
      </c>
      <c r="C793" s="20" t="str" cm="1">
        <f t="array" ref="C793">IF(Table2[[#This Row],[Max_num_drones]:[Max_num_drones]]=4,Table2[[#This Row],[Gap]:[Gap]],"")</f>
        <v/>
      </c>
      <c r="D793" s="20" t="str" cm="1">
        <f t="array" ref="D793">IF(Table2[[#This Row],[Max_num_drones]:[Max_num_drones]]=5,Table2[[#This Row],[Gap]:[Gap]],"")</f>
        <v/>
      </c>
    </row>
    <row r="794" spans="1:4">
      <c r="A794" s="20" t="str" cm="1">
        <f t="array" ref="A794">IF(Table2[[#This Row],[Max_num_drones]:[Max_num_drones]]=2,Table2[[#This Row],[Gap]:[Gap]],"")</f>
        <v/>
      </c>
      <c r="B794" s="20" t="str" cm="1">
        <f t="array" ref="B794">IF(Table2[[#This Row],[Max_num_drones]:[Max_num_drones]]=3,Table2[[#This Row],[Gap]:[Gap]],"")</f>
        <v/>
      </c>
      <c r="C794" s="20" t="str" cm="1">
        <f t="array" ref="C794">IF(Table2[[#This Row],[Max_num_drones]:[Max_num_drones]]=4,Table2[[#This Row],[Gap]:[Gap]],"")</f>
        <v/>
      </c>
      <c r="D794" s="20" t="str" cm="1">
        <f t="array" ref="D794">IF(Table2[[#This Row],[Max_num_drones]:[Max_num_drones]]=5,Table2[[#This Row],[Gap]:[Gap]],"")</f>
        <v/>
      </c>
    </row>
    <row r="795" spans="1:4">
      <c r="A795" s="20" t="str" cm="1">
        <f t="array" ref="A795">IF(Table2[[#This Row],[Max_num_drones]:[Max_num_drones]]=2,Table2[[#This Row],[Gap]:[Gap]],"")</f>
        <v/>
      </c>
      <c r="B795" s="20" t="str" cm="1">
        <f t="array" ref="B795">IF(Table2[[#This Row],[Max_num_drones]:[Max_num_drones]]=3,Table2[[#This Row],[Gap]:[Gap]],"")</f>
        <v/>
      </c>
      <c r="C795" s="20" t="str" cm="1">
        <f t="array" ref="C795">IF(Table2[[#This Row],[Max_num_drones]:[Max_num_drones]]=4,Table2[[#This Row],[Gap]:[Gap]],"")</f>
        <v/>
      </c>
      <c r="D795" s="20" t="str" cm="1">
        <f t="array" ref="D795">IF(Table2[[#This Row],[Max_num_drones]:[Max_num_drones]]=5,Table2[[#This Row],[Gap]:[Gap]],"")</f>
        <v/>
      </c>
    </row>
    <row r="796" spans="1:4">
      <c r="A796" s="20" t="str" cm="1">
        <f t="array" ref="A796">IF(Table2[[#This Row],[Max_num_drones]:[Max_num_drones]]=2,Table2[[#This Row],[Gap]:[Gap]],"")</f>
        <v/>
      </c>
      <c r="B796" s="20" t="str" cm="1">
        <f t="array" ref="B796">IF(Table2[[#This Row],[Max_num_drones]:[Max_num_drones]]=3,Table2[[#This Row],[Gap]:[Gap]],"")</f>
        <v/>
      </c>
      <c r="C796" s="20" t="str" cm="1">
        <f t="array" ref="C796">IF(Table2[[#This Row],[Max_num_drones]:[Max_num_drones]]=4,Table2[[#This Row],[Gap]:[Gap]],"")</f>
        <v/>
      </c>
      <c r="D796" s="20" t="str" cm="1">
        <f t="array" ref="D796">IF(Table2[[#This Row],[Max_num_drones]:[Max_num_drones]]=5,Table2[[#This Row],[Gap]:[Gap]],"")</f>
        <v/>
      </c>
    </row>
    <row r="797" spans="1:4">
      <c r="A797" s="20" t="str" cm="1">
        <f t="array" ref="A797">IF(Table2[[#This Row],[Max_num_drones]:[Max_num_drones]]=2,Table2[[#This Row],[Gap]:[Gap]],"")</f>
        <v/>
      </c>
      <c r="B797" s="20" t="str" cm="1">
        <f t="array" ref="B797">IF(Table2[[#This Row],[Max_num_drones]:[Max_num_drones]]=3,Table2[[#This Row],[Gap]:[Gap]],"")</f>
        <v/>
      </c>
      <c r="C797" s="20" t="str" cm="1">
        <f t="array" ref="C797">IF(Table2[[#This Row],[Max_num_drones]:[Max_num_drones]]=4,Table2[[#This Row],[Gap]:[Gap]],"")</f>
        <v/>
      </c>
      <c r="D797" s="20" t="str" cm="1">
        <f t="array" ref="D797">IF(Table2[[#This Row],[Max_num_drones]:[Max_num_drones]]=5,Table2[[#This Row],[Gap]:[Gap]],"")</f>
        <v/>
      </c>
    </row>
    <row r="798" spans="1:4">
      <c r="A798" s="20" t="str" cm="1">
        <f t="array" ref="A798">IF(Table2[[#This Row],[Max_num_drones]:[Max_num_drones]]=2,Table2[[#This Row],[Gap]:[Gap]],"")</f>
        <v/>
      </c>
      <c r="B798" s="20" t="str" cm="1">
        <f t="array" ref="B798">IF(Table2[[#This Row],[Max_num_drones]:[Max_num_drones]]=3,Table2[[#This Row],[Gap]:[Gap]],"")</f>
        <v/>
      </c>
      <c r="C798" s="20" t="str" cm="1">
        <f t="array" ref="C798">IF(Table2[[#This Row],[Max_num_drones]:[Max_num_drones]]=4,Table2[[#This Row],[Gap]:[Gap]],"")</f>
        <v/>
      </c>
      <c r="D798" s="20" t="str" cm="1">
        <f t="array" ref="D798">IF(Table2[[#This Row],[Max_num_drones]:[Max_num_drones]]=5,Table2[[#This Row],[Gap]:[Gap]],"")</f>
        <v/>
      </c>
    </row>
    <row r="799" spans="1:4">
      <c r="A799" s="20" t="str" cm="1">
        <f t="array" ref="A799">IF(Table2[[#This Row],[Max_num_drones]:[Max_num_drones]]=2,Table2[[#This Row],[Gap]:[Gap]],"")</f>
        <v/>
      </c>
      <c r="B799" s="20" t="str" cm="1">
        <f t="array" ref="B799">IF(Table2[[#This Row],[Max_num_drones]:[Max_num_drones]]=3,Table2[[#This Row],[Gap]:[Gap]],"")</f>
        <v/>
      </c>
      <c r="C799" s="20" t="str" cm="1">
        <f t="array" ref="C799">IF(Table2[[#This Row],[Max_num_drones]:[Max_num_drones]]=4,Table2[[#This Row],[Gap]:[Gap]],"")</f>
        <v/>
      </c>
      <c r="D799" s="20" t="str" cm="1">
        <f t="array" ref="D799">IF(Table2[[#This Row],[Max_num_drones]:[Max_num_drones]]=5,Table2[[#This Row],[Gap]:[Gap]],"")</f>
        <v/>
      </c>
    </row>
    <row r="800" spans="1:4">
      <c r="A800" s="20" t="str" cm="1">
        <f t="array" ref="A800">IF(Table2[[#This Row],[Max_num_drones]:[Max_num_drones]]=2,Table2[[#This Row],[Gap]:[Gap]],"")</f>
        <v/>
      </c>
      <c r="B800" s="20" t="str" cm="1">
        <f t="array" ref="B800">IF(Table2[[#This Row],[Max_num_drones]:[Max_num_drones]]=3,Table2[[#This Row],[Gap]:[Gap]],"")</f>
        <v/>
      </c>
      <c r="C800" s="20" t="str" cm="1">
        <f t="array" ref="C800">IF(Table2[[#This Row],[Max_num_drones]:[Max_num_drones]]=4,Table2[[#This Row],[Gap]:[Gap]],"")</f>
        <v/>
      </c>
      <c r="D800" s="20" t="str" cm="1">
        <f t="array" ref="D800">IF(Table2[[#This Row],[Max_num_drones]:[Max_num_drones]]=5,Table2[[#This Row],[Gap]:[Gap]],"")</f>
        <v/>
      </c>
    </row>
    <row r="801" spans="1:4">
      <c r="A801" s="20" t="str" cm="1">
        <f t="array" ref="A801">IF(Table2[[#This Row],[Max_num_drones]:[Max_num_drones]]=2,Table2[[#This Row],[Gap]:[Gap]],"")</f>
        <v/>
      </c>
      <c r="B801" s="20" t="str" cm="1">
        <f t="array" ref="B801">IF(Table2[[#This Row],[Max_num_drones]:[Max_num_drones]]=3,Table2[[#This Row],[Gap]:[Gap]],"")</f>
        <v/>
      </c>
      <c r="C801" s="20" t="str" cm="1">
        <f t="array" ref="C801">IF(Table2[[#This Row],[Max_num_drones]:[Max_num_drones]]=4,Table2[[#This Row],[Gap]:[Gap]],"")</f>
        <v/>
      </c>
      <c r="D801" s="20" t="str" cm="1">
        <f t="array" ref="D801">IF(Table2[[#This Row],[Max_num_drones]:[Max_num_drones]]=5,Table2[[#This Row],[Gap]:[Gap]],"")</f>
        <v/>
      </c>
    </row>
    <row r="802" spans="1:4">
      <c r="A802" s="20" t="str" cm="1">
        <f t="array" ref="A802">IF(Table2[[#This Row],[Max_num_drones]:[Max_num_drones]]=2,Table2[[#This Row],[Gap]:[Gap]],"")</f>
        <v/>
      </c>
      <c r="B802" s="20" t="str" cm="1">
        <f t="array" ref="B802">IF(Table2[[#This Row],[Max_num_drones]:[Max_num_drones]]=3,Table2[[#This Row],[Gap]:[Gap]],"")</f>
        <v/>
      </c>
      <c r="C802" s="20" t="str" cm="1">
        <f t="array" ref="C802">IF(Table2[[#This Row],[Max_num_drones]:[Max_num_drones]]=4,Table2[[#This Row],[Gap]:[Gap]],"")</f>
        <v/>
      </c>
      <c r="D802" s="20" t="str" cm="1">
        <f t="array" ref="D802">IF(Table2[[#This Row],[Max_num_drones]:[Max_num_drones]]=5,Table2[[#This Row],[Gap]:[Gap]],"")</f>
        <v/>
      </c>
    </row>
    <row r="803" spans="1:4">
      <c r="A803" s="20" t="str" cm="1">
        <f t="array" ref="A803">IF(Table2[[#This Row],[Max_num_drones]:[Max_num_drones]]=2,Table2[[#This Row],[Gap]:[Gap]],"")</f>
        <v/>
      </c>
      <c r="B803" s="20" t="str" cm="1">
        <f t="array" ref="B803">IF(Table2[[#This Row],[Max_num_drones]:[Max_num_drones]]=3,Table2[[#This Row],[Gap]:[Gap]],"")</f>
        <v/>
      </c>
      <c r="C803" s="20" t="str" cm="1">
        <f t="array" ref="C803">IF(Table2[[#This Row],[Max_num_drones]:[Max_num_drones]]=4,Table2[[#This Row],[Gap]:[Gap]],"")</f>
        <v/>
      </c>
      <c r="D803" s="20" t="str" cm="1">
        <f t="array" ref="D803">IF(Table2[[#This Row],[Max_num_drones]:[Max_num_drones]]=5,Table2[[#This Row],[Gap]:[Gap]],"")</f>
        <v/>
      </c>
    </row>
    <row r="804" spans="1:4">
      <c r="A804" s="20" t="str" cm="1">
        <f t="array" ref="A804">IF(Table2[[#This Row],[Max_num_drones]:[Max_num_drones]]=2,Table2[[#This Row],[Gap]:[Gap]],"")</f>
        <v/>
      </c>
      <c r="B804" s="20" t="str" cm="1">
        <f t="array" ref="B804">IF(Table2[[#This Row],[Max_num_drones]:[Max_num_drones]]=3,Table2[[#This Row],[Gap]:[Gap]],"")</f>
        <v/>
      </c>
      <c r="C804" s="20" t="str" cm="1">
        <f t="array" ref="C804">IF(Table2[[#This Row],[Max_num_drones]:[Max_num_drones]]=4,Table2[[#This Row],[Gap]:[Gap]],"")</f>
        <v/>
      </c>
      <c r="D804" s="20" t="str" cm="1">
        <f t="array" ref="D804">IF(Table2[[#This Row],[Max_num_drones]:[Max_num_drones]]=5,Table2[[#This Row],[Gap]:[Gap]],"")</f>
        <v/>
      </c>
    </row>
    <row r="805" spans="1:4">
      <c r="A805" s="20" t="str" cm="1">
        <f t="array" ref="A805">IF(Table2[[#This Row],[Max_num_drones]:[Max_num_drones]]=2,Table2[[#This Row],[Gap]:[Gap]],"")</f>
        <v/>
      </c>
      <c r="B805" s="20" t="str" cm="1">
        <f t="array" ref="B805">IF(Table2[[#This Row],[Max_num_drones]:[Max_num_drones]]=3,Table2[[#This Row],[Gap]:[Gap]],"")</f>
        <v/>
      </c>
      <c r="C805" s="20" t="str" cm="1">
        <f t="array" ref="C805">IF(Table2[[#This Row],[Max_num_drones]:[Max_num_drones]]=4,Table2[[#This Row],[Gap]:[Gap]],"")</f>
        <v/>
      </c>
      <c r="D805" s="20" t="str" cm="1">
        <f t="array" ref="D805">IF(Table2[[#This Row],[Max_num_drones]:[Max_num_drones]]=5,Table2[[#This Row],[Gap]:[Gap]],"")</f>
        <v/>
      </c>
    </row>
    <row r="806" spans="1:4">
      <c r="A806" s="20" t="str" cm="1">
        <f t="array" ref="A806">IF(Table2[[#This Row],[Max_num_drones]:[Max_num_drones]]=2,Table2[[#This Row],[Gap]:[Gap]],"")</f>
        <v/>
      </c>
      <c r="B806" s="20" t="str" cm="1">
        <f t="array" ref="B806">IF(Table2[[#This Row],[Max_num_drones]:[Max_num_drones]]=3,Table2[[#This Row],[Gap]:[Gap]],"")</f>
        <v/>
      </c>
      <c r="C806" s="20" t="str" cm="1">
        <f t="array" ref="C806">IF(Table2[[#This Row],[Max_num_drones]:[Max_num_drones]]=4,Table2[[#This Row],[Gap]:[Gap]],"")</f>
        <v/>
      </c>
      <c r="D806" s="20" t="str" cm="1">
        <f t="array" ref="D806">IF(Table2[[#This Row],[Max_num_drones]:[Max_num_drones]]=5,Table2[[#This Row],[Gap]:[Gap]],"")</f>
        <v/>
      </c>
    </row>
    <row r="807" spans="1:4">
      <c r="A807" s="20" t="str" cm="1">
        <f t="array" ref="A807">IF(Table2[[#This Row],[Max_num_drones]:[Max_num_drones]]=2,Table2[[#This Row],[Gap]:[Gap]],"")</f>
        <v/>
      </c>
      <c r="B807" s="20" t="str" cm="1">
        <f t="array" ref="B807">IF(Table2[[#This Row],[Max_num_drones]:[Max_num_drones]]=3,Table2[[#This Row],[Gap]:[Gap]],"")</f>
        <v/>
      </c>
      <c r="C807" s="20" t="str" cm="1">
        <f t="array" ref="C807">IF(Table2[[#This Row],[Max_num_drones]:[Max_num_drones]]=4,Table2[[#This Row],[Gap]:[Gap]],"")</f>
        <v/>
      </c>
      <c r="D807" s="20" t="str" cm="1">
        <f t="array" ref="D807">IF(Table2[[#This Row],[Max_num_drones]:[Max_num_drones]]=5,Table2[[#This Row],[Gap]:[Gap]],"")</f>
        <v/>
      </c>
    </row>
    <row r="808" spans="1:4">
      <c r="A808" s="20" t="str" cm="1">
        <f t="array" ref="A808">IF(Table2[[#This Row],[Max_num_drones]:[Max_num_drones]]=2,Table2[[#This Row],[Gap]:[Gap]],"")</f>
        <v/>
      </c>
      <c r="B808" s="20" t="str" cm="1">
        <f t="array" ref="B808">IF(Table2[[#This Row],[Max_num_drones]:[Max_num_drones]]=3,Table2[[#This Row],[Gap]:[Gap]],"")</f>
        <v/>
      </c>
      <c r="C808" s="20" t="str" cm="1">
        <f t="array" ref="C808">IF(Table2[[#This Row],[Max_num_drones]:[Max_num_drones]]=4,Table2[[#This Row],[Gap]:[Gap]],"")</f>
        <v/>
      </c>
      <c r="D808" s="20" t="str" cm="1">
        <f t="array" ref="D808">IF(Table2[[#This Row],[Max_num_drones]:[Max_num_drones]]=5,Table2[[#This Row],[Gap]:[Gap]],"")</f>
        <v/>
      </c>
    </row>
    <row r="809" spans="1:4">
      <c r="A809" s="20" t="str" cm="1">
        <f t="array" ref="A809">IF(Table2[[#This Row],[Max_num_drones]:[Max_num_drones]]=2,Table2[[#This Row],[Gap]:[Gap]],"")</f>
        <v/>
      </c>
      <c r="B809" s="20" t="str" cm="1">
        <f t="array" ref="B809">IF(Table2[[#This Row],[Max_num_drones]:[Max_num_drones]]=3,Table2[[#This Row],[Gap]:[Gap]],"")</f>
        <v/>
      </c>
      <c r="C809" s="20" t="str" cm="1">
        <f t="array" ref="C809">IF(Table2[[#This Row],[Max_num_drones]:[Max_num_drones]]=4,Table2[[#This Row],[Gap]:[Gap]],"")</f>
        <v/>
      </c>
      <c r="D809" s="20" t="str" cm="1">
        <f t="array" ref="D809">IF(Table2[[#This Row],[Max_num_drones]:[Max_num_drones]]=5,Table2[[#This Row],[Gap]:[Gap]],"")</f>
        <v/>
      </c>
    </row>
    <row r="810" spans="1:4">
      <c r="A810" s="20" t="str" cm="1">
        <f t="array" ref="A810">IF(Table2[[#This Row],[Max_num_drones]:[Max_num_drones]]=2,Table2[[#This Row],[Gap]:[Gap]],"")</f>
        <v/>
      </c>
      <c r="B810" s="20" t="str" cm="1">
        <f t="array" ref="B810">IF(Table2[[#This Row],[Max_num_drones]:[Max_num_drones]]=3,Table2[[#This Row],[Gap]:[Gap]],"")</f>
        <v/>
      </c>
      <c r="C810" s="20" t="str" cm="1">
        <f t="array" ref="C810">IF(Table2[[#This Row],[Max_num_drones]:[Max_num_drones]]=4,Table2[[#This Row],[Gap]:[Gap]],"")</f>
        <v/>
      </c>
      <c r="D810" s="20" t="str" cm="1">
        <f t="array" ref="D810">IF(Table2[[#This Row],[Max_num_drones]:[Max_num_drones]]=5,Table2[[#This Row],[Gap]:[Gap]],"")</f>
        <v/>
      </c>
    </row>
    <row r="811" spans="1:4">
      <c r="A811" s="20" t="str" cm="1">
        <f t="array" ref="A811">IF(Table2[[#This Row],[Max_num_drones]:[Max_num_drones]]=2,Table2[[#This Row],[Gap]:[Gap]],"")</f>
        <v/>
      </c>
      <c r="B811" s="20" t="str" cm="1">
        <f t="array" ref="B811">IF(Table2[[#This Row],[Max_num_drones]:[Max_num_drones]]=3,Table2[[#This Row],[Gap]:[Gap]],"")</f>
        <v/>
      </c>
      <c r="C811" s="20" t="str" cm="1">
        <f t="array" ref="C811">IF(Table2[[#This Row],[Max_num_drones]:[Max_num_drones]]=4,Table2[[#This Row],[Gap]:[Gap]],"")</f>
        <v/>
      </c>
      <c r="D811" s="20" t="str" cm="1">
        <f t="array" ref="D811">IF(Table2[[#This Row],[Max_num_drones]:[Max_num_drones]]=5,Table2[[#This Row],[Gap]:[Gap]],"")</f>
        <v/>
      </c>
    </row>
    <row r="812" spans="1:4">
      <c r="A812" s="20" t="str" cm="1">
        <f t="array" ref="A812">IF(Table2[[#This Row],[Max_num_drones]:[Max_num_drones]]=2,Table2[[#This Row],[Gap]:[Gap]],"")</f>
        <v/>
      </c>
      <c r="B812" s="20" t="str" cm="1">
        <f t="array" ref="B812">IF(Table2[[#This Row],[Max_num_drones]:[Max_num_drones]]=3,Table2[[#This Row],[Gap]:[Gap]],"")</f>
        <v/>
      </c>
      <c r="C812" s="20" t="str" cm="1">
        <f t="array" ref="C812">IF(Table2[[#This Row],[Max_num_drones]:[Max_num_drones]]=4,Table2[[#This Row],[Gap]:[Gap]],"")</f>
        <v/>
      </c>
      <c r="D812" s="20" t="str" cm="1">
        <f t="array" ref="D812">IF(Table2[[#This Row],[Max_num_drones]:[Max_num_drones]]=5,Table2[[#This Row],[Gap]:[Gap]],"")</f>
        <v/>
      </c>
    </row>
    <row r="813" spans="1:4">
      <c r="A813" s="20" t="str" cm="1">
        <f t="array" ref="A813">IF(Table2[[#This Row],[Max_num_drones]:[Max_num_drones]]=2,Table2[[#This Row],[Gap]:[Gap]],"")</f>
        <v/>
      </c>
      <c r="B813" s="20" t="str" cm="1">
        <f t="array" ref="B813">IF(Table2[[#This Row],[Max_num_drones]:[Max_num_drones]]=3,Table2[[#This Row],[Gap]:[Gap]],"")</f>
        <v/>
      </c>
      <c r="C813" s="20" t="str" cm="1">
        <f t="array" ref="C813">IF(Table2[[#This Row],[Max_num_drones]:[Max_num_drones]]=4,Table2[[#This Row],[Gap]:[Gap]],"")</f>
        <v/>
      </c>
      <c r="D813" s="20" t="str" cm="1">
        <f t="array" ref="D813">IF(Table2[[#This Row],[Max_num_drones]:[Max_num_drones]]=5,Table2[[#This Row],[Gap]:[Gap]],"")</f>
        <v/>
      </c>
    </row>
    <row r="814" spans="1:4">
      <c r="A814" s="20" t="str" cm="1">
        <f t="array" ref="A814">IF(Table2[[#This Row],[Max_num_drones]:[Max_num_drones]]=2,Table2[[#This Row],[Gap]:[Gap]],"")</f>
        <v/>
      </c>
      <c r="B814" s="20" t="str" cm="1">
        <f t="array" ref="B814">IF(Table2[[#This Row],[Max_num_drones]:[Max_num_drones]]=3,Table2[[#This Row],[Gap]:[Gap]],"")</f>
        <v/>
      </c>
      <c r="C814" s="20" t="str" cm="1">
        <f t="array" ref="C814">IF(Table2[[#This Row],[Max_num_drones]:[Max_num_drones]]=4,Table2[[#This Row],[Gap]:[Gap]],"")</f>
        <v/>
      </c>
      <c r="D814" s="20" t="str" cm="1">
        <f t="array" ref="D814">IF(Table2[[#This Row],[Max_num_drones]:[Max_num_drones]]=5,Table2[[#This Row],[Gap]:[Gap]],"")</f>
        <v/>
      </c>
    </row>
    <row r="815" spans="1:4">
      <c r="A815" s="20" t="str" cm="1">
        <f t="array" ref="A815">IF(Table2[[#This Row],[Max_num_drones]:[Max_num_drones]]=2,Table2[[#This Row],[Gap]:[Gap]],"")</f>
        <v/>
      </c>
      <c r="B815" s="20" t="str" cm="1">
        <f t="array" ref="B815">IF(Table2[[#This Row],[Max_num_drones]:[Max_num_drones]]=3,Table2[[#This Row],[Gap]:[Gap]],"")</f>
        <v/>
      </c>
      <c r="C815" s="20" t="str" cm="1">
        <f t="array" ref="C815">IF(Table2[[#This Row],[Max_num_drones]:[Max_num_drones]]=4,Table2[[#This Row],[Gap]:[Gap]],"")</f>
        <v/>
      </c>
      <c r="D815" s="20" t="str" cm="1">
        <f t="array" ref="D815">IF(Table2[[#This Row],[Max_num_drones]:[Max_num_drones]]=5,Table2[[#This Row],[Gap]:[Gap]],"")</f>
        <v/>
      </c>
    </row>
    <row r="816" spans="1:4">
      <c r="A816" s="20" t="str" cm="1">
        <f t="array" ref="A816">IF(Table2[[#This Row],[Max_num_drones]:[Max_num_drones]]=2,Table2[[#This Row],[Gap]:[Gap]],"")</f>
        <v/>
      </c>
      <c r="B816" s="20" t="str" cm="1">
        <f t="array" ref="B816">IF(Table2[[#This Row],[Max_num_drones]:[Max_num_drones]]=3,Table2[[#This Row],[Gap]:[Gap]],"")</f>
        <v/>
      </c>
      <c r="C816" s="20" t="str" cm="1">
        <f t="array" ref="C816">IF(Table2[[#This Row],[Max_num_drones]:[Max_num_drones]]=4,Table2[[#This Row],[Gap]:[Gap]],"")</f>
        <v/>
      </c>
      <c r="D816" s="20" t="str" cm="1">
        <f t="array" ref="D816">IF(Table2[[#This Row],[Max_num_drones]:[Max_num_drones]]=5,Table2[[#This Row],[Gap]:[Gap]],"")</f>
        <v/>
      </c>
    </row>
    <row r="817" spans="1:4">
      <c r="A817" s="20" t="str" cm="1">
        <f t="array" ref="A817">IF(Table2[[#This Row],[Max_num_drones]:[Max_num_drones]]=2,Table2[[#This Row],[Gap]:[Gap]],"")</f>
        <v/>
      </c>
      <c r="B817" s="20" t="str" cm="1">
        <f t="array" ref="B817">IF(Table2[[#This Row],[Max_num_drones]:[Max_num_drones]]=3,Table2[[#This Row],[Gap]:[Gap]],"")</f>
        <v/>
      </c>
      <c r="C817" s="20" t="str" cm="1">
        <f t="array" ref="C817">IF(Table2[[#This Row],[Max_num_drones]:[Max_num_drones]]=4,Table2[[#This Row],[Gap]:[Gap]],"")</f>
        <v/>
      </c>
      <c r="D817" s="20" t="str" cm="1">
        <f t="array" ref="D817">IF(Table2[[#This Row],[Max_num_drones]:[Max_num_drones]]=5,Table2[[#This Row],[Gap]:[Gap]],"")</f>
        <v/>
      </c>
    </row>
    <row r="818" spans="1:4">
      <c r="A818" s="20" t="str" cm="1">
        <f t="array" ref="A818">IF(Table2[[#This Row],[Max_num_drones]:[Max_num_drones]]=2,Table2[[#This Row],[Gap]:[Gap]],"")</f>
        <v/>
      </c>
      <c r="B818" s="20" t="str" cm="1">
        <f t="array" ref="B818">IF(Table2[[#This Row],[Max_num_drones]:[Max_num_drones]]=3,Table2[[#This Row],[Gap]:[Gap]],"")</f>
        <v/>
      </c>
      <c r="C818" s="20" t="str" cm="1">
        <f t="array" ref="C818">IF(Table2[[#This Row],[Max_num_drones]:[Max_num_drones]]=4,Table2[[#This Row],[Gap]:[Gap]],"")</f>
        <v/>
      </c>
      <c r="D818" s="20" t="str" cm="1">
        <f t="array" ref="D818">IF(Table2[[#This Row],[Max_num_drones]:[Max_num_drones]]=5,Table2[[#This Row],[Gap]:[Gap]],"")</f>
        <v/>
      </c>
    </row>
    <row r="819" spans="1:4">
      <c r="A819" s="20" t="str" cm="1">
        <f t="array" ref="A819">IF(Table2[[#This Row],[Max_num_drones]:[Max_num_drones]]=2,Table2[[#This Row],[Gap]:[Gap]],"")</f>
        <v/>
      </c>
      <c r="B819" s="20" t="str" cm="1">
        <f t="array" ref="B819">IF(Table2[[#This Row],[Max_num_drones]:[Max_num_drones]]=3,Table2[[#This Row],[Gap]:[Gap]],"")</f>
        <v/>
      </c>
      <c r="C819" s="20" t="str" cm="1">
        <f t="array" ref="C819">IF(Table2[[#This Row],[Max_num_drones]:[Max_num_drones]]=4,Table2[[#This Row],[Gap]:[Gap]],"")</f>
        <v/>
      </c>
      <c r="D819" s="20" t="str" cm="1">
        <f t="array" ref="D819">IF(Table2[[#This Row],[Max_num_drones]:[Max_num_drones]]=5,Table2[[#This Row],[Gap]:[Gap]],"")</f>
        <v/>
      </c>
    </row>
    <row r="820" spans="1:4">
      <c r="A820" s="20" t="str" cm="1">
        <f t="array" ref="A820">IF(Table2[[#This Row],[Max_num_drones]:[Max_num_drones]]=2,Table2[[#This Row],[Gap]:[Gap]],"")</f>
        <v/>
      </c>
      <c r="B820" s="20" t="str" cm="1">
        <f t="array" ref="B820">IF(Table2[[#This Row],[Max_num_drones]:[Max_num_drones]]=3,Table2[[#This Row],[Gap]:[Gap]],"")</f>
        <v/>
      </c>
      <c r="C820" s="20" t="str" cm="1">
        <f t="array" ref="C820">IF(Table2[[#This Row],[Max_num_drones]:[Max_num_drones]]=4,Table2[[#This Row],[Gap]:[Gap]],"")</f>
        <v/>
      </c>
      <c r="D820" s="20" t="str" cm="1">
        <f t="array" ref="D820">IF(Table2[[#This Row],[Max_num_drones]:[Max_num_drones]]=5,Table2[[#This Row],[Gap]:[Gap]],"")</f>
        <v/>
      </c>
    </row>
    <row r="821" spans="1:4">
      <c r="A821" s="20" t="str" cm="1">
        <f t="array" ref="A821">IF(Table2[[#This Row],[Max_num_drones]:[Max_num_drones]]=2,Table2[[#This Row],[Gap]:[Gap]],"")</f>
        <v/>
      </c>
      <c r="B821" s="20" t="str" cm="1">
        <f t="array" ref="B821">IF(Table2[[#This Row],[Max_num_drones]:[Max_num_drones]]=3,Table2[[#This Row],[Gap]:[Gap]],"")</f>
        <v/>
      </c>
      <c r="C821" s="20" t="str" cm="1">
        <f t="array" ref="C821">IF(Table2[[#This Row],[Max_num_drones]:[Max_num_drones]]=4,Table2[[#This Row],[Gap]:[Gap]],"")</f>
        <v/>
      </c>
      <c r="D821" s="20" t="str" cm="1">
        <f t="array" ref="D821">IF(Table2[[#This Row],[Max_num_drones]:[Max_num_drones]]=5,Table2[[#This Row],[Gap]:[Gap]],"")</f>
        <v/>
      </c>
    </row>
    <row r="822" spans="1:4">
      <c r="A822" s="20" t="str" cm="1">
        <f t="array" ref="A822">IF(Table2[[#This Row],[Max_num_drones]:[Max_num_drones]]=2,Table2[[#This Row],[Gap]:[Gap]],"")</f>
        <v/>
      </c>
      <c r="B822" s="20" t="str" cm="1">
        <f t="array" ref="B822">IF(Table2[[#This Row],[Max_num_drones]:[Max_num_drones]]=3,Table2[[#This Row],[Gap]:[Gap]],"")</f>
        <v/>
      </c>
      <c r="C822" s="20" t="str" cm="1">
        <f t="array" ref="C822">IF(Table2[[#This Row],[Max_num_drones]:[Max_num_drones]]=4,Table2[[#This Row],[Gap]:[Gap]],"")</f>
        <v/>
      </c>
      <c r="D822" s="20" t="str" cm="1">
        <f t="array" ref="D822">IF(Table2[[#This Row],[Max_num_drones]:[Max_num_drones]]=5,Table2[[#This Row],[Gap]:[Gap]],"")</f>
        <v/>
      </c>
    </row>
    <row r="823" spans="1:4">
      <c r="A823" s="20" t="str" cm="1">
        <f t="array" ref="A823">IF(Table2[[#This Row],[Max_num_drones]:[Max_num_drones]]=2,Table2[[#This Row],[Gap]:[Gap]],"")</f>
        <v/>
      </c>
      <c r="B823" s="20" t="str" cm="1">
        <f t="array" ref="B823">IF(Table2[[#This Row],[Max_num_drones]:[Max_num_drones]]=3,Table2[[#This Row],[Gap]:[Gap]],"")</f>
        <v/>
      </c>
      <c r="C823" s="20" t="str" cm="1">
        <f t="array" ref="C823">IF(Table2[[#This Row],[Max_num_drones]:[Max_num_drones]]=4,Table2[[#This Row],[Gap]:[Gap]],"")</f>
        <v/>
      </c>
      <c r="D823" s="20" t="str" cm="1">
        <f t="array" ref="D823">IF(Table2[[#This Row],[Max_num_drones]:[Max_num_drones]]=5,Table2[[#This Row],[Gap]:[Gap]],"")</f>
        <v/>
      </c>
    </row>
    <row r="824" spans="1:4">
      <c r="A824" s="20" t="str" cm="1">
        <f t="array" ref="A824">IF(Table2[[#This Row],[Max_num_drones]:[Max_num_drones]]=2,Table2[[#This Row],[Gap]:[Gap]],"")</f>
        <v/>
      </c>
      <c r="B824" s="20" t="str" cm="1">
        <f t="array" ref="B824">IF(Table2[[#This Row],[Max_num_drones]:[Max_num_drones]]=3,Table2[[#This Row],[Gap]:[Gap]],"")</f>
        <v/>
      </c>
      <c r="C824" s="20" t="str" cm="1">
        <f t="array" ref="C824">IF(Table2[[#This Row],[Max_num_drones]:[Max_num_drones]]=4,Table2[[#This Row],[Gap]:[Gap]],"")</f>
        <v/>
      </c>
      <c r="D824" s="20" t="str" cm="1">
        <f t="array" ref="D824">IF(Table2[[#This Row],[Max_num_drones]:[Max_num_drones]]=5,Table2[[#This Row],[Gap]:[Gap]],"")</f>
        <v/>
      </c>
    </row>
    <row r="825" spans="1:4">
      <c r="A825" s="20" t="str" cm="1">
        <f t="array" ref="A825">IF(Table2[[#This Row],[Max_num_drones]:[Max_num_drones]]=2,Table2[[#This Row],[Gap]:[Gap]],"")</f>
        <v/>
      </c>
      <c r="B825" s="20" t="str" cm="1">
        <f t="array" ref="B825">IF(Table2[[#This Row],[Max_num_drones]:[Max_num_drones]]=3,Table2[[#This Row],[Gap]:[Gap]],"")</f>
        <v/>
      </c>
      <c r="C825" s="20" t="str" cm="1">
        <f t="array" ref="C825">IF(Table2[[#This Row],[Max_num_drones]:[Max_num_drones]]=4,Table2[[#This Row],[Gap]:[Gap]],"")</f>
        <v/>
      </c>
      <c r="D825" s="20" t="str" cm="1">
        <f t="array" ref="D825">IF(Table2[[#This Row],[Max_num_drones]:[Max_num_drones]]=5,Table2[[#This Row],[Gap]:[Gap]],"")</f>
        <v/>
      </c>
    </row>
    <row r="826" spans="1:4">
      <c r="A826" s="20" t="str" cm="1">
        <f t="array" ref="A826">IF(Table2[[#This Row],[Max_num_drones]:[Max_num_drones]]=2,Table2[[#This Row],[Gap]:[Gap]],"")</f>
        <v/>
      </c>
      <c r="B826" s="20" t="str" cm="1">
        <f t="array" ref="B826">IF(Table2[[#This Row],[Max_num_drones]:[Max_num_drones]]=3,Table2[[#This Row],[Gap]:[Gap]],"")</f>
        <v/>
      </c>
      <c r="C826" s="20" t="str" cm="1">
        <f t="array" ref="C826">IF(Table2[[#This Row],[Max_num_drones]:[Max_num_drones]]=4,Table2[[#This Row],[Gap]:[Gap]],"")</f>
        <v/>
      </c>
      <c r="D826" s="20" t="str" cm="1">
        <f t="array" ref="D826">IF(Table2[[#This Row],[Max_num_drones]:[Max_num_drones]]=5,Table2[[#This Row],[Gap]:[Gap]],"")</f>
        <v/>
      </c>
    </row>
    <row r="827" spans="1:4">
      <c r="A827" s="20" t="str" cm="1">
        <f t="array" ref="A827">IF(Table2[[#This Row],[Max_num_drones]:[Max_num_drones]]=2,Table2[[#This Row],[Gap]:[Gap]],"")</f>
        <v/>
      </c>
      <c r="B827" s="20" t="str" cm="1">
        <f t="array" ref="B827">IF(Table2[[#This Row],[Max_num_drones]:[Max_num_drones]]=3,Table2[[#This Row],[Gap]:[Gap]],"")</f>
        <v/>
      </c>
      <c r="C827" s="20" t="str" cm="1">
        <f t="array" ref="C827">IF(Table2[[#This Row],[Max_num_drones]:[Max_num_drones]]=4,Table2[[#This Row],[Gap]:[Gap]],"")</f>
        <v/>
      </c>
      <c r="D827" s="20" t="str" cm="1">
        <f t="array" ref="D827">IF(Table2[[#This Row],[Max_num_drones]:[Max_num_drones]]=5,Table2[[#This Row],[Gap]:[Gap]],"")</f>
        <v/>
      </c>
    </row>
    <row r="828" spans="1:4">
      <c r="A828" s="20" t="str" cm="1">
        <f t="array" ref="A828">IF(Table2[[#This Row],[Max_num_drones]:[Max_num_drones]]=2,Table2[[#This Row],[Gap]:[Gap]],"")</f>
        <v/>
      </c>
      <c r="B828" s="20" t="str" cm="1">
        <f t="array" ref="B828">IF(Table2[[#This Row],[Max_num_drones]:[Max_num_drones]]=3,Table2[[#This Row],[Gap]:[Gap]],"")</f>
        <v/>
      </c>
      <c r="C828" s="20" t="str" cm="1">
        <f t="array" ref="C828">IF(Table2[[#This Row],[Max_num_drones]:[Max_num_drones]]=4,Table2[[#This Row],[Gap]:[Gap]],"")</f>
        <v/>
      </c>
      <c r="D828" s="20" t="str" cm="1">
        <f t="array" ref="D828">IF(Table2[[#This Row],[Max_num_drones]:[Max_num_drones]]=5,Table2[[#This Row],[Gap]:[Gap]],"")</f>
        <v/>
      </c>
    </row>
    <row r="829" spans="1:4">
      <c r="A829" s="20" t="str" cm="1">
        <f t="array" ref="A829">IF(Table2[[#This Row],[Max_num_drones]:[Max_num_drones]]=2,Table2[[#This Row],[Gap]:[Gap]],"")</f>
        <v/>
      </c>
      <c r="B829" s="20" t="str" cm="1">
        <f t="array" ref="B829">IF(Table2[[#This Row],[Max_num_drones]:[Max_num_drones]]=3,Table2[[#This Row],[Gap]:[Gap]],"")</f>
        <v/>
      </c>
      <c r="C829" s="20" t="str" cm="1">
        <f t="array" ref="C829">IF(Table2[[#This Row],[Max_num_drones]:[Max_num_drones]]=4,Table2[[#This Row],[Gap]:[Gap]],"")</f>
        <v/>
      </c>
      <c r="D829" s="20" t="str" cm="1">
        <f t="array" ref="D829">IF(Table2[[#This Row],[Max_num_drones]:[Max_num_drones]]=5,Table2[[#This Row],[Gap]:[Gap]],"")</f>
        <v/>
      </c>
    </row>
    <row r="830" spans="1:4">
      <c r="A830" s="20" t="str" cm="1">
        <f t="array" ref="A830">IF(Table2[[#This Row],[Max_num_drones]:[Max_num_drones]]=2,Table2[[#This Row],[Gap]:[Gap]],"")</f>
        <v/>
      </c>
      <c r="B830" s="20" t="str" cm="1">
        <f t="array" ref="B830">IF(Table2[[#This Row],[Max_num_drones]:[Max_num_drones]]=3,Table2[[#This Row],[Gap]:[Gap]],"")</f>
        <v/>
      </c>
      <c r="C830" s="20" t="str" cm="1">
        <f t="array" ref="C830">IF(Table2[[#This Row],[Max_num_drones]:[Max_num_drones]]=4,Table2[[#This Row],[Gap]:[Gap]],"")</f>
        <v/>
      </c>
      <c r="D830" s="20" t="str" cm="1">
        <f t="array" ref="D830">IF(Table2[[#This Row],[Max_num_drones]:[Max_num_drones]]=5,Table2[[#This Row],[Gap]:[Gap]],"")</f>
        <v/>
      </c>
    </row>
    <row r="831" spans="1:4">
      <c r="A831" s="20" t="str" cm="1">
        <f t="array" ref="A831">IF(Table2[[#This Row],[Max_num_drones]:[Max_num_drones]]=2,Table2[[#This Row],[Gap]:[Gap]],"")</f>
        <v/>
      </c>
      <c r="B831" s="20" t="str" cm="1">
        <f t="array" ref="B831">IF(Table2[[#This Row],[Max_num_drones]:[Max_num_drones]]=3,Table2[[#This Row],[Gap]:[Gap]],"")</f>
        <v/>
      </c>
      <c r="C831" s="20" t="str" cm="1">
        <f t="array" ref="C831">IF(Table2[[#This Row],[Max_num_drones]:[Max_num_drones]]=4,Table2[[#This Row],[Gap]:[Gap]],"")</f>
        <v/>
      </c>
      <c r="D831" s="20" t="str" cm="1">
        <f t="array" ref="D831">IF(Table2[[#This Row],[Max_num_drones]:[Max_num_drones]]=5,Table2[[#This Row],[Gap]:[Gap]],"")</f>
        <v/>
      </c>
    </row>
    <row r="832" spans="1:4">
      <c r="A832" s="20" t="str" cm="1">
        <f t="array" ref="A832">IF(Table2[[#This Row],[Max_num_drones]:[Max_num_drones]]=2,Table2[[#This Row],[Gap]:[Gap]],"")</f>
        <v/>
      </c>
      <c r="B832" s="20" t="str" cm="1">
        <f t="array" ref="B832">IF(Table2[[#This Row],[Max_num_drones]:[Max_num_drones]]=3,Table2[[#This Row],[Gap]:[Gap]],"")</f>
        <v/>
      </c>
      <c r="C832" s="20" t="str" cm="1">
        <f t="array" ref="C832">IF(Table2[[#This Row],[Max_num_drones]:[Max_num_drones]]=4,Table2[[#This Row],[Gap]:[Gap]],"")</f>
        <v/>
      </c>
      <c r="D832" s="20" t="str" cm="1">
        <f t="array" ref="D832">IF(Table2[[#This Row],[Max_num_drones]:[Max_num_drones]]=5,Table2[[#This Row],[Gap]:[Gap]],"")</f>
        <v/>
      </c>
    </row>
    <row r="833" spans="1:4">
      <c r="A833" s="20" t="str" cm="1">
        <f t="array" ref="A833">IF(Table2[[#This Row],[Max_num_drones]:[Max_num_drones]]=2,Table2[[#This Row],[Gap]:[Gap]],"")</f>
        <v/>
      </c>
      <c r="B833" s="20" t="str" cm="1">
        <f t="array" ref="B833">IF(Table2[[#This Row],[Max_num_drones]:[Max_num_drones]]=3,Table2[[#This Row],[Gap]:[Gap]],"")</f>
        <v/>
      </c>
      <c r="C833" s="20" t="str" cm="1">
        <f t="array" ref="C833">IF(Table2[[#This Row],[Max_num_drones]:[Max_num_drones]]=4,Table2[[#This Row],[Gap]:[Gap]],"")</f>
        <v/>
      </c>
      <c r="D833" s="20" t="str" cm="1">
        <f t="array" ref="D833">IF(Table2[[#This Row],[Max_num_drones]:[Max_num_drones]]=5,Table2[[#This Row],[Gap]:[Gap]],"")</f>
        <v/>
      </c>
    </row>
    <row r="834" spans="1:4">
      <c r="A834" s="20" t="str" cm="1">
        <f t="array" ref="A834">IF(Table2[[#This Row],[Max_num_drones]:[Max_num_drones]]=2,Table2[[#This Row],[Gap]:[Gap]],"")</f>
        <v/>
      </c>
      <c r="B834" s="20" t="str" cm="1">
        <f t="array" ref="B834">IF(Table2[[#This Row],[Max_num_drones]:[Max_num_drones]]=3,Table2[[#This Row],[Gap]:[Gap]],"")</f>
        <v/>
      </c>
      <c r="C834" s="20" t="str" cm="1">
        <f t="array" ref="C834">IF(Table2[[#This Row],[Max_num_drones]:[Max_num_drones]]=4,Table2[[#This Row],[Gap]:[Gap]],"")</f>
        <v/>
      </c>
      <c r="D834" s="20" t="str" cm="1">
        <f t="array" ref="D834">IF(Table2[[#This Row],[Max_num_drones]:[Max_num_drones]]=5,Table2[[#This Row],[Gap]:[Gap]],"")</f>
        <v/>
      </c>
    </row>
    <row r="835" spans="1:4">
      <c r="A835" s="20" t="str" cm="1">
        <f t="array" ref="A835">IF(Table2[[#This Row],[Max_num_drones]:[Max_num_drones]]=2,Table2[[#This Row],[Gap]:[Gap]],"")</f>
        <v/>
      </c>
      <c r="B835" s="20" t="str" cm="1">
        <f t="array" ref="B835">IF(Table2[[#This Row],[Max_num_drones]:[Max_num_drones]]=3,Table2[[#This Row],[Gap]:[Gap]],"")</f>
        <v/>
      </c>
      <c r="C835" s="20" t="str" cm="1">
        <f t="array" ref="C835">IF(Table2[[#This Row],[Max_num_drones]:[Max_num_drones]]=4,Table2[[#This Row],[Gap]:[Gap]],"")</f>
        <v/>
      </c>
      <c r="D835" s="20" t="str" cm="1">
        <f t="array" ref="D835">IF(Table2[[#This Row],[Max_num_drones]:[Max_num_drones]]=5,Table2[[#This Row],[Gap]:[Gap]],"")</f>
        <v/>
      </c>
    </row>
    <row r="836" spans="1:4">
      <c r="A836" s="20" t="str" cm="1">
        <f t="array" ref="A836">IF(Table2[[#This Row],[Max_num_drones]:[Max_num_drones]]=2,Table2[[#This Row],[Gap]:[Gap]],"")</f>
        <v/>
      </c>
      <c r="B836" s="20" t="str" cm="1">
        <f t="array" ref="B836">IF(Table2[[#This Row],[Max_num_drones]:[Max_num_drones]]=3,Table2[[#This Row],[Gap]:[Gap]],"")</f>
        <v/>
      </c>
      <c r="C836" s="20" t="str" cm="1">
        <f t="array" ref="C836">IF(Table2[[#This Row],[Max_num_drones]:[Max_num_drones]]=4,Table2[[#This Row],[Gap]:[Gap]],"")</f>
        <v/>
      </c>
      <c r="D836" s="20" t="str" cm="1">
        <f t="array" ref="D836">IF(Table2[[#This Row],[Max_num_drones]:[Max_num_drones]]=5,Table2[[#This Row],[Gap]:[Gap]],"")</f>
        <v/>
      </c>
    </row>
    <row r="837" spans="1:4">
      <c r="A837" s="20" t="str" cm="1">
        <f t="array" ref="A837">IF(Table2[[#This Row],[Max_num_drones]:[Max_num_drones]]=2,Table2[[#This Row],[Gap]:[Gap]],"")</f>
        <v/>
      </c>
      <c r="B837" s="20" t="str" cm="1">
        <f t="array" ref="B837">IF(Table2[[#This Row],[Max_num_drones]:[Max_num_drones]]=3,Table2[[#This Row],[Gap]:[Gap]],"")</f>
        <v/>
      </c>
      <c r="C837" s="20" t="str" cm="1">
        <f t="array" ref="C837">IF(Table2[[#This Row],[Max_num_drones]:[Max_num_drones]]=4,Table2[[#This Row],[Gap]:[Gap]],"")</f>
        <v/>
      </c>
      <c r="D837" s="20" t="str" cm="1">
        <f t="array" ref="D837">IF(Table2[[#This Row],[Max_num_drones]:[Max_num_drones]]=5,Table2[[#This Row],[Gap]:[Gap]],"")</f>
        <v/>
      </c>
    </row>
    <row r="838" spans="1:4">
      <c r="A838" s="20" t="str" cm="1">
        <f t="array" ref="A838">IF(Table2[[#This Row],[Max_num_drones]:[Max_num_drones]]=2,Table2[[#This Row],[Gap]:[Gap]],"")</f>
        <v/>
      </c>
      <c r="B838" s="20" t="str" cm="1">
        <f t="array" ref="B838">IF(Table2[[#This Row],[Max_num_drones]:[Max_num_drones]]=3,Table2[[#This Row],[Gap]:[Gap]],"")</f>
        <v/>
      </c>
      <c r="C838" s="20" t="str" cm="1">
        <f t="array" ref="C838">IF(Table2[[#This Row],[Max_num_drones]:[Max_num_drones]]=4,Table2[[#This Row],[Gap]:[Gap]],"")</f>
        <v/>
      </c>
      <c r="D838" s="20" t="str" cm="1">
        <f t="array" ref="D838">IF(Table2[[#This Row],[Max_num_drones]:[Max_num_drones]]=5,Table2[[#This Row],[Gap]:[Gap]],"")</f>
        <v/>
      </c>
    </row>
    <row r="839" spans="1:4">
      <c r="A839" s="20" t="str" cm="1">
        <f t="array" ref="A839">IF(Table2[[#This Row],[Max_num_drones]:[Max_num_drones]]=2,Table2[[#This Row],[Gap]:[Gap]],"")</f>
        <v/>
      </c>
      <c r="B839" s="20" t="str" cm="1">
        <f t="array" ref="B839">IF(Table2[[#This Row],[Max_num_drones]:[Max_num_drones]]=3,Table2[[#This Row],[Gap]:[Gap]],"")</f>
        <v/>
      </c>
      <c r="C839" s="20" t="str" cm="1">
        <f t="array" ref="C839">IF(Table2[[#This Row],[Max_num_drones]:[Max_num_drones]]=4,Table2[[#This Row],[Gap]:[Gap]],"")</f>
        <v/>
      </c>
      <c r="D839" s="20" t="str" cm="1">
        <f t="array" ref="D839">IF(Table2[[#This Row],[Max_num_drones]:[Max_num_drones]]=5,Table2[[#This Row],[Gap]:[Gap]],"")</f>
        <v/>
      </c>
    </row>
    <row r="840" spans="1:4">
      <c r="A840" s="20" t="str" cm="1">
        <f t="array" ref="A840">IF(Table2[[#This Row],[Max_num_drones]:[Max_num_drones]]=2,Table2[[#This Row],[Gap]:[Gap]],"")</f>
        <v/>
      </c>
      <c r="B840" s="20" t="str" cm="1">
        <f t="array" ref="B840">IF(Table2[[#This Row],[Max_num_drones]:[Max_num_drones]]=3,Table2[[#This Row],[Gap]:[Gap]],"")</f>
        <v/>
      </c>
      <c r="C840" s="20" t="str" cm="1">
        <f t="array" ref="C840">IF(Table2[[#This Row],[Max_num_drones]:[Max_num_drones]]=4,Table2[[#This Row],[Gap]:[Gap]],"")</f>
        <v/>
      </c>
      <c r="D840" s="20" t="str" cm="1">
        <f t="array" ref="D840">IF(Table2[[#This Row],[Max_num_drones]:[Max_num_drones]]=5,Table2[[#This Row],[Gap]:[Gap]],"")</f>
        <v/>
      </c>
    </row>
    <row r="841" spans="1:4">
      <c r="A841" s="20" t="str" cm="1">
        <f t="array" ref="A841">IF(Table2[[#This Row],[Max_num_drones]:[Max_num_drones]]=2,Table2[[#This Row],[Gap]:[Gap]],"")</f>
        <v/>
      </c>
      <c r="B841" s="20" t="str" cm="1">
        <f t="array" ref="B841">IF(Table2[[#This Row],[Max_num_drones]:[Max_num_drones]]=3,Table2[[#This Row],[Gap]:[Gap]],"")</f>
        <v/>
      </c>
      <c r="C841" s="20" t="str" cm="1">
        <f t="array" ref="C841">IF(Table2[[#This Row],[Max_num_drones]:[Max_num_drones]]=4,Table2[[#This Row],[Gap]:[Gap]],"")</f>
        <v/>
      </c>
      <c r="D841" s="20" t="str" cm="1">
        <f t="array" ref="D841">IF(Table2[[#This Row],[Max_num_drones]:[Max_num_drones]]=5,Table2[[#This Row],[Gap]:[Gap]],"")</f>
        <v/>
      </c>
    </row>
    <row r="842" spans="1:4">
      <c r="A842" s="20" t="str" cm="1">
        <f t="array" ref="A842">IF(Table2[[#This Row],[Max_num_drones]:[Max_num_drones]]=2,Table2[[#This Row],[Gap]:[Gap]],"")</f>
        <v/>
      </c>
      <c r="B842" s="20" t="str" cm="1">
        <f t="array" ref="B842">IF(Table2[[#This Row],[Max_num_drones]:[Max_num_drones]]=3,Table2[[#This Row],[Gap]:[Gap]],"")</f>
        <v/>
      </c>
      <c r="C842" s="20" t="str" cm="1">
        <f t="array" ref="C842">IF(Table2[[#This Row],[Max_num_drones]:[Max_num_drones]]=4,Table2[[#This Row],[Gap]:[Gap]],"")</f>
        <v/>
      </c>
      <c r="D842" s="20" t="str" cm="1">
        <f t="array" ref="D842">IF(Table2[[#This Row],[Max_num_drones]:[Max_num_drones]]=5,Table2[[#This Row],[Gap]:[Gap]],"")</f>
        <v/>
      </c>
    </row>
    <row r="843" spans="1:4">
      <c r="A843" s="20" t="str" cm="1">
        <f t="array" ref="A843">IF(Table2[[#This Row],[Max_num_drones]:[Max_num_drones]]=2,Table2[[#This Row],[Gap]:[Gap]],"")</f>
        <v/>
      </c>
      <c r="B843" s="20" t="str" cm="1">
        <f t="array" ref="B843">IF(Table2[[#This Row],[Max_num_drones]:[Max_num_drones]]=3,Table2[[#This Row],[Gap]:[Gap]],"")</f>
        <v/>
      </c>
      <c r="C843" s="20" t="str" cm="1">
        <f t="array" ref="C843">IF(Table2[[#This Row],[Max_num_drones]:[Max_num_drones]]=4,Table2[[#This Row],[Gap]:[Gap]],"")</f>
        <v/>
      </c>
      <c r="D843" s="20" t="str" cm="1">
        <f t="array" ref="D843">IF(Table2[[#This Row],[Max_num_drones]:[Max_num_drones]]=5,Table2[[#This Row],[Gap]:[Gap]],"")</f>
        <v/>
      </c>
    </row>
    <row r="844" spans="1:4">
      <c r="A844" s="20" t="str" cm="1">
        <f t="array" ref="A844">IF(Table2[[#This Row],[Max_num_drones]:[Max_num_drones]]=2,Table2[[#This Row],[Gap]:[Gap]],"")</f>
        <v/>
      </c>
      <c r="B844" s="20" t="str" cm="1">
        <f t="array" ref="B844">IF(Table2[[#This Row],[Max_num_drones]:[Max_num_drones]]=3,Table2[[#This Row],[Gap]:[Gap]],"")</f>
        <v/>
      </c>
      <c r="C844" s="20" t="str" cm="1">
        <f t="array" ref="C844">IF(Table2[[#This Row],[Max_num_drones]:[Max_num_drones]]=4,Table2[[#This Row],[Gap]:[Gap]],"")</f>
        <v/>
      </c>
      <c r="D844" s="20" t="str" cm="1">
        <f t="array" ref="D844">IF(Table2[[#This Row],[Max_num_drones]:[Max_num_drones]]=5,Table2[[#This Row],[Gap]:[Gap]],"")</f>
        <v/>
      </c>
    </row>
    <row r="845" spans="1:4">
      <c r="A845" s="20" t="str" cm="1">
        <f t="array" ref="A845">IF(Table2[[#This Row],[Max_num_drones]:[Max_num_drones]]=2,Table2[[#This Row],[Gap]:[Gap]],"")</f>
        <v/>
      </c>
      <c r="B845" s="20" t="str" cm="1">
        <f t="array" ref="B845">IF(Table2[[#This Row],[Max_num_drones]:[Max_num_drones]]=3,Table2[[#This Row],[Gap]:[Gap]],"")</f>
        <v/>
      </c>
      <c r="C845" s="20" t="str" cm="1">
        <f t="array" ref="C845">IF(Table2[[#This Row],[Max_num_drones]:[Max_num_drones]]=4,Table2[[#This Row],[Gap]:[Gap]],"")</f>
        <v/>
      </c>
      <c r="D845" s="20" t="str" cm="1">
        <f t="array" ref="D845">IF(Table2[[#This Row],[Max_num_drones]:[Max_num_drones]]=5,Table2[[#This Row],[Gap]:[Gap]],"")</f>
        <v/>
      </c>
    </row>
    <row r="846" spans="1:4">
      <c r="A846" s="20" t="str" cm="1">
        <f t="array" ref="A846">IF(Table2[[#This Row],[Max_num_drones]:[Max_num_drones]]=2,Table2[[#This Row],[Gap]:[Gap]],"")</f>
        <v/>
      </c>
      <c r="B846" s="20" t="str" cm="1">
        <f t="array" ref="B846">IF(Table2[[#This Row],[Max_num_drones]:[Max_num_drones]]=3,Table2[[#This Row],[Gap]:[Gap]],"")</f>
        <v/>
      </c>
      <c r="C846" s="20" t="str" cm="1">
        <f t="array" ref="C846">IF(Table2[[#This Row],[Max_num_drones]:[Max_num_drones]]=4,Table2[[#This Row],[Gap]:[Gap]],"")</f>
        <v/>
      </c>
      <c r="D846" s="20" t="str" cm="1">
        <f t="array" ref="D846">IF(Table2[[#This Row],[Max_num_drones]:[Max_num_drones]]=5,Table2[[#This Row],[Gap]:[Gap]],"")</f>
        <v/>
      </c>
    </row>
    <row r="847" spans="1:4">
      <c r="A847" s="20" t="str" cm="1">
        <f t="array" ref="A847">IF(Table2[[#This Row],[Max_num_drones]:[Max_num_drones]]=2,Table2[[#This Row],[Gap]:[Gap]],"")</f>
        <v/>
      </c>
      <c r="B847" s="20" t="str" cm="1">
        <f t="array" ref="B847">IF(Table2[[#This Row],[Max_num_drones]:[Max_num_drones]]=3,Table2[[#This Row],[Gap]:[Gap]],"")</f>
        <v/>
      </c>
      <c r="C847" s="20" t="str" cm="1">
        <f t="array" ref="C847">IF(Table2[[#This Row],[Max_num_drones]:[Max_num_drones]]=4,Table2[[#This Row],[Gap]:[Gap]],"")</f>
        <v/>
      </c>
      <c r="D847" s="20" t="str" cm="1">
        <f t="array" ref="D847">IF(Table2[[#This Row],[Max_num_drones]:[Max_num_drones]]=5,Table2[[#This Row],[Gap]:[Gap]],"")</f>
        <v/>
      </c>
    </row>
    <row r="848" spans="1:4">
      <c r="A848" s="20" t="str" cm="1">
        <f t="array" ref="A848">IF(Table2[[#This Row],[Max_num_drones]:[Max_num_drones]]=2,Table2[[#This Row],[Gap]:[Gap]],"")</f>
        <v/>
      </c>
      <c r="B848" s="20" t="str" cm="1">
        <f t="array" ref="B848">IF(Table2[[#This Row],[Max_num_drones]:[Max_num_drones]]=3,Table2[[#This Row],[Gap]:[Gap]],"")</f>
        <v/>
      </c>
      <c r="C848" s="20" t="str" cm="1">
        <f t="array" ref="C848">IF(Table2[[#This Row],[Max_num_drones]:[Max_num_drones]]=4,Table2[[#This Row],[Gap]:[Gap]],"")</f>
        <v/>
      </c>
      <c r="D848" s="20" t="str" cm="1">
        <f t="array" ref="D848">IF(Table2[[#This Row],[Max_num_drones]:[Max_num_drones]]=5,Table2[[#This Row],[Gap]:[Gap]],"")</f>
        <v/>
      </c>
    </row>
    <row r="849" spans="1:4">
      <c r="A849" s="20" t="str" cm="1">
        <f t="array" ref="A849">IF(Table2[[#This Row],[Max_num_drones]:[Max_num_drones]]=2,Table2[[#This Row],[Gap]:[Gap]],"")</f>
        <v/>
      </c>
      <c r="B849" s="20" t="str" cm="1">
        <f t="array" ref="B849">IF(Table2[[#This Row],[Max_num_drones]:[Max_num_drones]]=3,Table2[[#This Row],[Gap]:[Gap]],"")</f>
        <v/>
      </c>
      <c r="C849" s="20" t="str" cm="1">
        <f t="array" ref="C849">IF(Table2[[#This Row],[Max_num_drones]:[Max_num_drones]]=4,Table2[[#This Row],[Gap]:[Gap]],"")</f>
        <v/>
      </c>
      <c r="D849" s="20" t="str" cm="1">
        <f t="array" ref="D849">IF(Table2[[#This Row],[Max_num_drones]:[Max_num_drones]]=5,Table2[[#This Row],[Gap]:[Gap]],"")</f>
        <v/>
      </c>
    </row>
    <row r="850" spans="1:4">
      <c r="A850" s="20" t="str" cm="1">
        <f t="array" ref="A850">IF(Table2[[#This Row],[Max_num_drones]:[Max_num_drones]]=2,Table2[[#This Row],[Gap]:[Gap]],"")</f>
        <v/>
      </c>
      <c r="B850" s="20" t="str" cm="1">
        <f t="array" ref="B850">IF(Table2[[#This Row],[Max_num_drones]:[Max_num_drones]]=3,Table2[[#This Row],[Gap]:[Gap]],"")</f>
        <v/>
      </c>
      <c r="C850" s="20" t="str" cm="1">
        <f t="array" ref="C850">IF(Table2[[#This Row],[Max_num_drones]:[Max_num_drones]]=4,Table2[[#This Row],[Gap]:[Gap]],"")</f>
        <v/>
      </c>
      <c r="D850" s="20" t="str" cm="1">
        <f t="array" ref="D850">IF(Table2[[#This Row],[Max_num_drones]:[Max_num_drones]]=5,Table2[[#This Row],[Gap]:[Gap]],"")</f>
        <v/>
      </c>
    </row>
    <row r="851" spans="1:4">
      <c r="A851" s="20" t="str" cm="1">
        <f t="array" ref="A851">IF(Table2[[#This Row],[Max_num_drones]:[Max_num_drones]]=2,Table2[[#This Row],[Gap]:[Gap]],"")</f>
        <v/>
      </c>
      <c r="B851" s="20" t="str" cm="1">
        <f t="array" ref="B851">IF(Table2[[#This Row],[Max_num_drones]:[Max_num_drones]]=3,Table2[[#This Row],[Gap]:[Gap]],"")</f>
        <v/>
      </c>
      <c r="C851" s="20" t="str" cm="1">
        <f t="array" ref="C851">IF(Table2[[#This Row],[Max_num_drones]:[Max_num_drones]]=4,Table2[[#This Row],[Gap]:[Gap]],"")</f>
        <v/>
      </c>
      <c r="D851" s="20" t="str" cm="1">
        <f t="array" ref="D851">IF(Table2[[#This Row],[Max_num_drones]:[Max_num_drones]]=5,Table2[[#This Row],[Gap]:[Gap]],"")</f>
        <v/>
      </c>
    </row>
    <row r="852" spans="1:4">
      <c r="A852" s="20" t="str" cm="1">
        <f t="array" ref="A852">IF(Table2[[#This Row],[Max_num_drones]:[Max_num_drones]]=2,Table2[[#This Row],[Gap]:[Gap]],"")</f>
        <v/>
      </c>
      <c r="B852" s="20" t="str" cm="1">
        <f t="array" ref="B852">IF(Table2[[#This Row],[Max_num_drones]:[Max_num_drones]]=3,Table2[[#This Row],[Gap]:[Gap]],"")</f>
        <v/>
      </c>
      <c r="C852" s="20" t="str" cm="1">
        <f t="array" ref="C852">IF(Table2[[#This Row],[Max_num_drones]:[Max_num_drones]]=4,Table2[[#This Row],[Gap]:[Gap]],"")</f>
        <v/>
      </c>
      <c r="D852" s="20" t="str" cm="1">
        <f t="array" ref="D852">IF(Table2[[#This Row],[Max_num_drones]:[Max_num_drones]]=5,Table2[[#This Row],[Gap]:[Gap]],"")</f>
        <v/>
      </c>
    </row>
    <row r="853" spans="1:4">
      <c r="A853" s="20" t="str" cm="1">
        <f t="array" ref="A853">IF(Table2[[#This Row],[Max_num_drones]:[Max_num_drones]]=2,Table2[[#This Row],[Gap]:[Gap]],"")</f>
        <v/>
      </c>
      <c r="B853" s="20" t="str" cm="1">
        <f t="array" ref="B853">IF(Table2[[#This Row],[Max_num_drones]:[Max_num_drones]]=3,Table2[[#This Row],[Gap]:[Gap]],"")</f>
        <v/>
      </c>
      <c r="C853" s="20" t="str" cm="1">
        <f t="array" ref="C853">IF(Table2[[#This Row],[Max_num_drones]:[Max_num_drones]]=4,Table2[[#This Row],[Gap]:[Gap]],"")</f>
        <v/>
      </c>
      <c r="D853" s="20" t="str" cm="1">
        <f t="array" ref="D853">IF(Table2[[#This Row],[Max_num_drones]:[Max_num_drones]]=5,Table2[[#This Row],[Gap]:[Gap]],"")</f>
        <v/>
      </c>
    </row>
    <row r="854" spans="1:4">
      <c r="A854" s="20" t="str" cm="1">
        <f t="array" ref="A854">IF(Table2[[#This Row],[Max_num_drones]:[Max_num_drones]]=2,Table2[[#This Row],[Gap]:[Gap]],"")</f>
        <v/>
      </c>
      <c r="B854" s="20" t="str" cm="1">
        <f t="array" ref="B854">IF(Table2[[#This Row],[Max_num_drones]:[Max_num_drones]]=3,Table2[[#This Row],[Gap]:[Gap]],"")</f>
        <v/>
      </c>
      <c r="C854" s="20" t="str" cm="1">
        <f t="array" ref="C854">IF(Table2[[#This Row],[Max_num_drones]:[Max_num_drones]]=4,Table2[[#This Row],[Gap]:[Gap]],"")</f>
        <v/>
      </c>
      <c r="D854" s="20" t="str" cm="1">
        <f t="array" ref="D854">IF(Table2[[#This Row],[Max_num_drones]:[Max_num_drones]]=5,Table2[[#This Row],[Gap]:[Gap]],"")</f>
        <v/>
      </c>
    </row>
    <row r="855" spans="1:4">
      <c r="A855" s="20" t="str" cm="1">
        <f t="array" ref="A855">IF(Table2[[#This Row],[Max_num_drones]:[Max_num_drones]]=2,Table2[[#This Row],[Gap]:[Gap]],"")</f>
        <v/>
      </c>
      <c r="B855" s="20" t="str" cm="1">
        <f t="array" ref="B855">IF(Table2[[#This Row],[Max_num_drones]:[Max_num_drones]]=3,Table2[[#This Row],[Gap]:[Gap]],"")</f>
        <v/>
      </c>
      <c r="C855" s="20" t="str" cm="1">
        <f t="array" ref="C855">IF(Table2[[#This Row],[Max_num_drones]:[Max_num_drones]]=4,Table2[[#This Row],[Gap]:[Gap]],"")</f>
        <v/>
      </c>
      <c r="D855" s="20" t="str" cm="1">
        <f t="array" ref="D855">IF(Table2[[#This Row],[Max_num_drones]:[Max_num_drones]]=5,Table2[[#This Row],[Gap]:[Gap]],"")</f>
        <v/>
      </c>
    </row>
    <row r="856" spans="1:4">
      <c r="A856" s="20" t="str" cm="1">
        <f t="array" ref="A856">IF(Table2[[#This Row],[Max_num_drones]:[Max_num_drones]]=2,Table2[[#This Row],[Gap]:[Gap]],"")</f>
        <v/>
      </c>
      <c r="B856" s="20" t="str" cm="1">
        <f t="array" ref="B856">IF(Table2[[#This Row],[Max_num_drones]:[Max_num_drones]]=3,Table2[[#This Row],[Gap]:[Gap]],"")</f>
        <v/>
      </c>
      <c r="C856" s="20" t="str" cm="1">
        <f t="array" ref="C856">IF(Table2[[#This Row],[Max_num_drones]:[Max_num_drones]]=4,Table2[[#This Row],[Gap]:[Gap]],"")</f>
        <v/>
      </c>
      <c r="D856" s="20" t="str" cm="1">
        <f t="array" ref="D856">IF(Table2[[#This Row],[Max_num_drones]:[Max_num_drones]]=5,Table2[[#This Row],[Gap]:[Gap]],"")</f>
        <v/>
      </c>
    </row>
    <row r="857" spans="1:4">
      <c r="A857" s="20" t="str" cm="1">
        <f t="array" ref="A857">IF(Table2[[#This Row],[Max_num_drones]:[Max_num_drones]]=2,Table2[[#This Row],[Gap]:[Gap]],"")</f>
        <v/>
      </c>
      <c r="B857" s="20" t="str" cm="1">
        <f t="array" ref="B857">IF(Table2[[#This Row],[Max_num_drones]:[Max_num_drones]]=3,Table2[[#This Row],[Gap]:[Gap]],"")</f>
        <v/>
      </c>
      <c r="C857" s="20" t="str" cm="1">
        <f t="array" ref="C857">IF(Table2[[#This Row],[Max_num_drones]:[Max_num_drones]]=4,Table2[[#This Row],[Gap]:[Gap]],"")</f>
        <v/>
      </c>
      <c r="D857" s="20" t="str" cm="1">
        <f t="array" ref="D857">IF(Table2[[#This Row],[Max_num_drones]:[Max_num_drones]]=5,Table2[[#This Row],[Gap]:[Gap]],"")</f>
        <v/>
      </c>
    </row>
    <row r="858" spans="1:4">
      <c r="A858" s="20" t="str" cm="1">
        <f t="array" ref="A858">IF(Table2[[#This Row],[Max_num_drones]:[Max_num_drones]]=2,Table2[[#This Row],[Gap]:[Gap]],"")</f>
        <v/>
      </c>
      <c r="B858" s="20" t="str" cm="1">
        <f t="array" ref="B858">IF(Table2[[#This Row],[Max_num_drones]:[Max_num_drones]]=3,Table2[[#This Row],[Gap]:[Gap]],"")</f>
        <v/>
      </c>
      <c r="C858" s="20" t="str" cm="1">
        <f t="array" ref="C858">IF(Table2[[#This Row],[Max_num_drones]:[Max_num_drones]]=4,Table2[[#This Row],[Gap]:[Gap]],"")</f>
        <v/>
      </c>
      <c r="D858" s="20" t="str" cm="1">
        <f t="array" ref="D858">IF(Table2[[#This Row],[Max_num_drones]:[Max_num_drones]]=5,Table2[[#This Row],[Gap]:[Gap]],"")</f>
        <v/>
      </c>
    </row>
    <row r="859" spans="1:4">
      <c r="A859" s="20" t="str" cm="1">
        <f t="array" ref="A859">IF(Table2[[#This Row],[Max_num_drones]:[Max_num_drones]]=2,Table2[[#This Row],[Gap]:[Gap]],"")</f>
        <v/>
      </c>
      <c r="B859" s="20" t="str" cm="1">
        <f t="array" ref="B859">IF(Table2[[#This Row],[Max_num_drones]:[Max_num_drones]]=3,Table2[[#This Row],[Gap]:[Gap]],"")</f>
        <v/>
      </c>
      <c r="C859" s="20" t="str" cm="1">
        <f t="array" ref="C859">IF(Table2[[#This Row],[Max_num_drones]:[Max_num_drones]]=4,Table2[[#This Row],[Gap]:[Gap]],"")</f>
        <v/>
      </c>
      <c r="D859" s="20" t="str" cm="1">
        <f t="array" ref="D859">IF(Table2[[#This Row],[Max_num_drones]:[Max_num_drones]]=5,Table2[[#This Row],[Gap]:[Gap]],"")</f>
        <v/>
      </c>
    </row>
    <row r="860" spans="1:4">
      <c r="A860" s="20" t="str" cm="1">
        <f t="array" ref="A860">IF(Table2[[#This Row],[Max_num_drones]:[Max_num_drones]]=2,Table2[[#This Row],[Gap]:[Gap]],"")</f>
        <v/>
      </c>
      <c r="B860" s="20" t="str" cm="1">
        <f t="array" ref="B860">IF(Table2[[#This Row],[Max_num_drones]:[Max_num_drones]]=3,Table2[[#This Row],[Gap]:[Gap]],"")</f>
        <v/>
      </c>
      <c r="C860" s="20" t="str" cm="1">
        <f t="array" ref="C860">IF(Table2[[#This Row],[Max_num_drones]:[Max_num_drones]]=4,Table2[[#This Row],[Gap]:[Gap]],"")</f>
        <v/>
      </c>
      <c r="D860" s="20" t="str" cm="1">
        <f t="array" ref="D860">IF(Table2[[#This Row],[Max_num_drones]:[Max_num_drones]]=5,Table2[[#This Row],[Gap]:[Gap]],"")</f>
        <v/>
      </c>
    </row>
    <row r="861" spans="1:4">
      <c r="A861" s="20" t="str" cm="1">
        <f t="array" ref="A861">IF(Table2[[#This Row],[Max_num_drones]:[Max_num_drones]]=2,Table2[[#This Row],[Gap]:[Gap]],"")</f>
        <v/>
      </c>
      <c r="B861" s="20" t="str" cm="1">
        <f t="array" ref="B861">IF(Table2[[#This Row],[Max_num_drones]:[Max_num_drones]]=3,Table2[[#This Row],[Gap]:[Gap]],"")</f>
        <v/>
      </c>
      <c r="C861" s="20" t="str" cm="1">
        <f t="array" ref="C861">IF(Table2[[#This Row],[Max_num_drones]:[Max_num_drones]]=4,Table2[[#This Row],[Gap]:[Gap]],"")</f>
        <v/>
      </c>
      <c r="D861" s="20" t="str" cm="1">
        <f t="array" ref="D861">IF(Table2[[#This Row],[Max_num_drones]:[Max_num_drones]]=5,Table2[[#This Row],[Gap]:[Gap]],"")</f>
        <v/>
      </c>
    </row>
    <row r="862" spans="1:4">
      <c r="A862" s="20" t="str" cm="1">
        <f t="array" ref="A862">IF(Table2[[#This Row],[Max_num_drones]:[Max_num_drones]]=2,Table2[[#This Row],[Gap]:[Gap]],"")</f>
        <v/>
      </c>
      <c r="B862" s="20" t="str" cm="1">
        <f t="array" ref="B862">IF(Table2[[#This Row],[Max_num_drones]:[Max_num_drones]]=3,Table2[[#This Row],[Gap]:[Gap]],"")</f>
        <v/>
      </c>
      <c r="C862" s="20" t="str" cm="1">
        <f t="array" ref="C862">IF(Table2[[#This Row],[Max_num_drones]:[Max_num_drones]]=4,Table2[[#This Row],[Gap]:[Gap]],"")</f>
        <v/>
      </c>
      <c r="D862" s="20" t="str" cm="1">
        <f t="array" ref="D862">IF(Table2[[#This Row],[Max_num_drones]:[Max_num_drones]]=5,Table2[[#This Row],[Gap]:[Gap]],"")</f>
        <v/>
      </c>
    </row>
    <row r="863" spans="1:4">
      <c r="A863" s="20" t="str" cm="1">
        <f t="array" ref="A863">IF(Table2[[#This Row],[Max_num_drones]:[Max_num_drones]]=2,Table2[[#This Row],[Gap]:[Gap]],"")</f>
        <v/>
      </c>
      <c r="B863" s="20" t="str" cm="1">
        <f t="array" ref="B863">IF(Table2[[#This Row],[Max_num_drones]:[Max_num_drones]]=3,Table2[[#This Row],[Gap]:[Gap]],"")</f>
        <v/>
      </c>
      <c r="C863" s="20" t="str" cm="1">
        <f t="array" ref="C863">IF(Table2[[#This Row],[Max_num_drones]:[Max_num_drones]]=4,Table2[[#This Row],[Gap]:[Gap]],"")</f>
        <v/>
      </c>
      <c r="D863" s="20" t="str" cm="1">
        <f t="array" ref="D863">IF(Table2[[#This Row],[Max_num_drones]:[Max_num_drones]]=5,Table2[[#This Row],[Gap]:[Gap]],"")</f>
        <v/>
      </c>
    </row>
    <row r="864" spans="1:4">
      <c r="A864" s="20" t="str" cm="1">
        <f t="array" ref="A864">IF(Table2[[#This Row],[Max_num_drones]:[Max_num_drones]]=2,Table2[[#This Row],[Gap]:[Gap]],"")</f>
        <v/>
      </c>
      <c r="B864" s="20" t="str" cm="1">
        <f t="array" ref="B864">IF(Table2[[#This Row],[Max_num_drones]:[Max_num_drones]]=3,Table2[[#This Row],[Gap]:[Gap]],"")</f>
        <v/>
      </c>
      <c r="C864" s="20" t="str" cm="1">
        <f t="array" ref="C864">IF(Table2[[#This Row],[Max_num_drones]:[Max_num_drones]]=4,Table2[[#This Row],[Gap]:[Gap]],"")</f>
        <v/>
      </c>
      <c r="D864" s="20" t="str" cm="1">
        <f t="array" ref="D864">IF(Table2[[#This Row],[Max_num_drones]:[Max_num_drones]]=5,Table2[[#This Row],[Gap]:[Gap]],"")</f>
        <v/>
      </c>
    </row>
    <row r="865" spans="1:4">
      <c r="A865" s="20" t="str" cm="1">
        <f t="array" ref="A865">IF(Table2[[#This Row],[Max_num_drones]:[Max_num_drones]]=2,Table2[[#This Row],[Gap]:[Gap]],"")</f>
        <v/>
      </c>
      <c r="B865" s="20" t="str" cm="1">
        <f t="array" ref="B865">IF(Table2[[#This Row],[Max_num_drones]:[Max_num_drones]]=3,Table2[[#This Row],[Gap]:[Gap]],"")</f>
        <v/>
      </c>
      <c r="C865" s="20" t="str" cm="1">
        <f t="array" ref="C865">IF(Table2[[#This Row],[Max_num_drones]:[Max_num_drones]]=4,Table2[[#This Row],[Gap]:[Gap]],"")</f>
        <v/>
      </c>
      <c r="D865" s="20" t="str" cm="1">
        <f t="array" ref="D865">IF(Table2[[#This Row],[Max_num_drones]:[Max_num_drones]]=5,Table2[[#This Row],[Gap]:[Gap]],"")</f>
        <v/>
      </c>
    </row>
    <row r="866" spans="1:4">
      <c r="A866" s="20" t="str" cm="1">
        <f t="array" ref="A866">IF(Table2[[#This Row],[Max_num_drones]:[Max_num_drones]]=2,Table2[[#This Row],[Gap]:[Gap]],"")</f>
        <v/>
      </c>
      <c r="B866" s="20" t="str" cm="1">
        <f t="array" ref="B866">IF(Table2[[#This Row],[Max_num_drones]:[Max_num_drones]]=3,Table2[[#This Row],[Gap]:[Gap]],"")</f>
        <v/>
      </c>
      <c r="C866" s="20" t="str" cm="1">
        <f t="array" ref="C866">IF(Table2[[#This Row],[Max_num_drones]:[Max_num_drones]]=4,Table2[[#This Row],[Gap]:[Gap]],"")</f>
        <v/>
      </c>
      <c r="D866" s="20" t="str" cm="1">
        <f t="array" ref="D866">IF(Table2[[#This Row],[Max_num_drones]:[Max_num_drones]]=5,Table2[[#This Row],[Gap]:[Gap]],"")</f>
        <v/>
      </c>
    </row>
    <row r="867" spans="1:4">
      <c r="A867" s="20" t="str" cm="1">
        <f t="array" ref="A867">IF(Table2[[#This Row],[Max_num_drones]:[Max_num_drones]]=2,Table2[[#This Row],[Gap]:[Gap]],"")</f>
        <v/>
      </c>
      <c r="B867" s="20" t="str" cm="1">
        <f t="array" ref="B867">IF(Table2[[#This Row],[Max_num_drones]:[Max_num_drones]]=3,Table2[[#This Row],[Gap]:[Gap]],"")</f>
        <v/>
      </c>
      <c r="C867" s="20" t="str" cm="1">
        <f t="array" ref="C867">IF(Table2[[#This Row],[Max_num_drones]:[Max_num_drones]]=4,Table2[[#This Row],[Gap]:[Gap]],"")</f>
        <v/>
      </c>
      <c r="D867" s="20" t="str" cm="1">
        <f t="array" ref="D867">IF(Table2[[#This Row],[Max_num_drones]:[Max_num_drones]]=5,Table2[[#This Row],[Gap]:[Gap]],"")</f>
        <v/>
      </c>
    </row>
    <row r="868" spans="1:4">
      <c r="A868" s="20" t="str" cm="1">
        <f t="array" ref="A868">IF(Table2[[#This Row],[Max_num_drones]:[Max_num_drones]]=2,Table2[[#This Row],[Gap]:[Gap]],"")</f>
        <v/>
      </c>
      <c r="B868" s="20" t="str" cm="1">
        <f t="array" ref="B868">IF(Table2[[#This Row],[Max_num_drones]:[Max_num_drones]]=3,Table2[[#This Row],[Gap]:[Gap]],"")</f>
        <v/>
      </c>
      <c r="C868" s="20" t="str" cm="1">
        <f t="array" ref="C868">IF(Table2[[#This Row],[Max_num_drones]:[Max_num_drones]]=4,Table2[[#This Row],[Gap]:[Gap]],"")</f>
        <v/>
      </c>
      <c r="D868" s="20" t="str" cm="1">
        <f t="array" ref="D868">IF(Table2[[#This Row],[Max_num_drones]:[Max_num_drones]]=5,Table2[[#This Row],[Gap]:[Gap]],"")</f>
        <v/>
      </c>
    </row>
    <row r="869" spans="1:4">
      <c r="A869" s="20" t="str" cm="1">
        <f t="array" ref="A869">IF(Table2[[#This Row],[Max_num_drones]:[Max_num_drones]]=2,Table2[[#This Row],[Gap]:[Gap]],"")</f>
        <v/>
      </c>
      <c r="B869" s="20" t="str" cm="1">
        <f t="array" ref="B869">IF(Table2[[#This Row],[Max_num_drones]:[Max_num_drones]]=3,Table2[[#This Row],[Gap]:[Gap]],"")</f>
        <v/>
      </c>
      <c r="C869" s="20" t="str" cm="1">
        <f t="array" ref="C869">IF(Table2[[#This Row],[Max_num_drones]:[Max_num_drones]]=4,Table2[[#This Row],[Gap]:[Gap]],"")</f>
        <v/>
      </c>
      <c r="D869" s="20" t="str" cm="1">
        <f t="array" ref="D869">IF(Table2[[#This Row],[Max_num_drones]:[Max_num_drones]]=5,Table2[[#This Row],[Gap]:[Gap]],"")</f>
        <v/>
      </c>
    </row>
    <row r="870" spans="1:4">
      <c r="A870" s="20" t="str" cm="1">
        <f t="array" ref="A870">IF(Table2[[#This Row],[Max_num_drones]:[Max_num_drones]]=2,Table2[[#This Row],[Gap]:[Gap]],"")</f>
        <v/>
      </c>
      <c r="B870" s="20" t="str" cm="1">
        <f t="array" ref="B870">IF(Table2[[#This Row],[Max_num_drones]:[Max_num_drones]]=3,Table2[[#This Row],[Gap]:[Gap]],"")</f>
        <v/>
      </c>
      <c r="C870" s="20" t="str" cm="1">
        <f t="array" ref="C870">IF(Table2[[#This Row],[Max_num_drones]:[Max_num_drones]]=4,Table2[[#This Row],[Gap]:[Gap]],"")</f>
        <v/>
      </c>
      <c r="D870" s="20" t="str" cm="1">
        <f t="array" ref="D870">IF(Table2[[#This Row],[Max_num_drones]:[Max_num_drones]]=5,Table2[[#This Row],[Gap]:[Gap]],"")</f>
        <v/>
      </c>
    </row>
    <row r="871" spans="1:4">
      <c r="A871" s="20" t="str" cm="1">
        <f t="array" ref="A871">IF(Table2[[#This Row],[Max_num_drones]:[Max_num_drones]]=2,Table2[[#This Row],[Gap]:[Gap]],"")</f>
        <v/>
      </c>
      <c r="B871" s="20" t="str" cm="1">
        <f t="array" ref="B871">IF(Table2[[#This Row],[Max_num_drones]:[Max_num_drones]]=3,Table2[[#This Row],[Gap]:[Gap]],"")</f>
        <v/>
      </c>
      <c r="C871" s="20" t="str" cm="1">
        <f t="array" ref="C871">IF(Table2[[#This Row],[Max_num_drones]:[Max_num_drones]]=4,Table2[[#This Row],[Gap]:[Gap]],"")</f>
        <v/>
      </c>
      <c r="D871" s="20" t="str" cm="1">
        <f t="array" ref="D871">IF(Table2[[#This Row],[Max_num_drones]:[Max_num_drones]]=5,Table2[[#This Row],[Gap]:[Gap]],"")</f>
        <v/>
      </c>
    </row>
    <row r="872" spans="1:4">
      <c r="A872" s="20" t="str" cm="1">
        <f t="array" ref="A872">IF(Table2[[#This Row],[Max_num_drones]:[Max_num_drones]]=2,Table2[[#This Row],[Gap]:[Gap]],"")</f>
        <v/>
      </c>
      <c r="B872" s="20" t="str" cm="1">
        <f t="array" ref="B872">IF(Table2[[#This Row],[Max_num_drones]:[Max_num_drones]]=3,Table2[[#This Row],[Gap]:[Gap]],"")</f>
        <v/>
      </c>
      <c r="C872" s="20" t="str" cm="1">
        <f t="array" ref="C872">IF(Table2[[#This Row],[Max_num_drones]:[Max_num_drones]]=4,Table2[[#This Row],[Gap]:[Gap]],"")</f>
        <v/>
      </c>
      <c r="D872" s="20" t="str" cm="1">
        <f t="array" ref="D872">IF(Table2[[#This Row],[Max_num_drones]:[Max_num_drones]]=5,Table2[[#This Row],[Gap]:[Gap]],"")</f>
        <v/>
      </c>
    </row>
    <row r="873" spans="1:4">
      <c r="A873" s="20" t="str" cm="1">
        <f t="array" ref="A873">IF(Table2[[#This Row],[Max_num_drones]:[Max_num_drones]]=2,Table2[[#This Row],[Gap]:[Gap]],"")</f>
        <v/>
      </c>
      <c r="B873" s="20" t="str" cm="1">
        <f t="array" ref="B873">IF(Table2[[#This Row],[Max_num_drones]:[Max_num_drones]]=3,Table2[[#This Row],[Gap]:[Gap]],"")</f>
        <v/>
      </c>
      <c r="C873" s="20" t="str" cm="1">
        <f t="array" ref="C873">IF(Table2[[#This Row],[Max_num_drones]:[Max_num_drones]]=4,Table2[[#This Row],[Gap]:[Gap]],"")</f>
        <v/>
      </c>
      <c r="D873" s="20" t="str" cm="1">
        <f t="array" ref="D873">IF(Table2[[#This Row],[Max_num_drones]:[Max_num_drones]]=5,Table2[[#This Row],[Gap]:[Gap]],"")</f>
        <v/>
      </c>
    </row>
    <row r="874" spans="1:4">
      <c r="A874" s="20" t="str" cm="1">
        <f t="array" ref="A874">IF(Table2[[#This Row],[Max_num_drones]:[Max_num_drones]]=2,Table2[[#This Row],[Gap]:[Gap]],"")</f>
        <v/>
      </c>
      <c r="B874" s="20" t="str" cm="1">
        <f t="array" ref="B874">IF(Table2[[#This Row],[Max_num_drones]:[Max_num_drones]]=3,Table2[[#This Row],[Gap]:[Gap]],"")</f>
        <v/>
      </c>
      <c r="C874" s="20" t="str" cm="1">
        <f t="array" ref="C874">IF(Table2[[#This Row],[Max_num_drones]:[Max_num_drones]]=4,Table2[[#This Row],[Gap]:[Gap]],"")</f>
        <v/>
      </c>
      <c r="D874" s="20" t="str" cm="1">
        <f t="array" ref="D874">IF(Table2[[#This Row],[Max_num_drones]:[Max_num_drones]]=5,Table2[[#This Row],[Gap]:[Gap]],"")</f>
        <v/>
      </c>
    </row>
    <row r="875" spans="1:4">
      <c r="A875" s="20" t="str" cm="1">
        <f t="array" ref="A875">IF(Table2[[#This Row],[Max_num_drones]:[Max_num_drones]]=2,Table2[[#This Row],[Gap]:[Gap]],"")</f>
        <v/>
      </c>
      <c r="B875" s="20" t="str" cm="1">
        <f t="array" ref="B875">IF(Table2[[#This Row],[Max_num_drones]:[Max_num_drones]]=3,Table2[[#This Row],[Gap]:[Gap]],"")</f>
        <v/>
      </c>
      <c r="C875" s="20" t="str" cm="1">
        <f t="array" ref="C875">IF(Table2[[#This Row],[Max_num_drones]:[Max_num_drones]]=4,Table2[[#This Row],[Gap]:[Gap]],"")</f>
        <v/>
      </c>
      <c r="D875" s="20" t="str" cm="1">
        <f t="array" ref="D875">IF(Table2[[#This Row],[Max_num_drones]:[Max_num_drones]]=5,Table2[[#This Row],[Gap]:[Gap]],"")</f>
        <v/>
      </c>
    </row>
    <row r="876" spans="1:4">
      <c r="A876" s="20" t="str" cm="1">
        <f t="array" ref="A876">IF(Table2[[#This Row],[Max_num_drones]:[Max_num_drones]]=2,Table2[[#This Row],[Gap]:[Gap]],"")</f>
        <v/>
      </c>
      <c r="B876" s="20" t="str" cm="1">
        <f t="array" ref="B876">IF(Table2[[#This Row],[Max_num_drones]:[Max_num_drones]]=3,Table2[[#This Row],[Gap]:[Gap]],"")</f>
        <v/>
      </c>
      <c r="C876" s="20" t="str" cm="1">
        <f t="array" ref="C876">IF(Table2[[#This Row],[Max_num_drones]:[Max_num_drones]]=4,Table2[[#This Row],[Gap]:[Gap]],"")</f>
        <v/>
      </c>
      <c r="D876" s="20" t="str" cm="1">
        <f t="array" ref="D876">IF(Table2[[#This Row],[Max_num_drones]:[Max_num_drones]]=5,Table2[[#This Row],[Gap]:[Gap]],"")</f>
        <v/>
      </c>
    </row>
    <row r="877" spans="1:4">
      <c r="A877" s="20" t="str" cm="1">
        <f t="array" ref="A877">IF(Table2[[#This Row],[Max_num_drones]:[Max_num_drones]]=2,Table2[[#This Row],[Gap]:[Gap]],"")</f>
        <v/>
      </c>
      <c r="B877" s="20" t="str" cm="1">
        <f t="array" ref="B877">IF(Table2[[#This Row],[Max_num_drones]:[Max_num_drones]]=3,Table2[[#This Row],[Gap]:[Gap]],"")</f>
        <v/>
      </c>
      <c r="C877" s="20" t="str" cm="1">
        <f t="array" ref="C877">IF(Table2[[#This Row],[Max_num_drones]:[Max_num_drones]]=4,Table2[[#This Row],[Gap]:[Gap]],"")</f>
        <v/>
      </c>
      <c r="D877" s="20" t="str" cm="1">
        <f t="array" ref="D877">IF(Table2[[#This Row],[Max_num_drones]:[Max_num_drones]]=5,Table2[[#This Row],[Gap]:[Gap]],"")</f>
        <v/>
      </c>
    </row>
    <row r="878" spans="1:4">
      <c r="A878" s="20" t="str" cm="1">
        <f t="array" ref="A878">IF(Table2[[#This Row],[Max_num_drones]:[Max_num_drones]]=2,Table2[[#This Row],[Gap]:[Gap]],"")</f>
        <v/>
      </c>
      <c r="B878" s="20" t="str" cm="1">
        <f t="array" ref="B878">IF(Table2[[#This Row],[Max_num_drones]:[Max_num_drones]]=3,Table2[[#This Row],[Gap]:[Gap]],"")</f>
        <v/>
      </c>
      <c r="C878" s="20" t="str" cm="1">
        <f t="array" ref="C878">IF(Table2[[#This Row],[Max_num_drones]:[Max_num_drones]]=4,Table2[[#This Row],[Gap]:[Gap]],"")</f>
        <v/>
      </c>
      <c r="D878" s="20" t="str" cm="1">
        <f t="array" ref="D878">IF(Table2[[#This Row],[Max_num_drones]:[Max_num_drones]]=5,Table2[[#This Row],[Gap]:[Gap]],"")</f>
        <v/>
      </c>
    </row>
    <row r="879" spans="1:4">
      <c r="A879" s="20" t="str" cm="1">
        <f t="array" ref="A879">IF(Table2[[#This Row],[Max_num_drones]:[Max_num_drones]]=2,Table2[[#This Row],[Gap]:[Gap]],"")</f>
        <v/>
      </c>
      <c r="B879" s="20" t="str" cm="1">
        <f t="array" ref="B879">IF(Table2[[#This Row],[Max_num_drones]:[Max_num_drones]]=3,Table2[[#This Row],[Gap]:[Gap]],"")</f>
        <v/>
      </c>
      <c r="C879" s="20" t="str" cm="1">
        <f t="array" ref="C879">IF(Table2[[#This Row],[Max_num_drones]:[Max_num_drones]]=4,Table2[[#This Row],[Gap]:[Gap]],"")</f>
        <v/>
      </c>
      <c r="D879" s="20" t="str" cm="1">
        <f t="array" ref="D879">IF(Table2[[#This Row],[Max_num_drones]:[Max_num_drones]]=5,Table2[[#This Row],[Gap]:[Gap]],"")</f>
        <v/>
      </c>
    </row>
    <row r="880" spans="1:4">
      <c r="A880" s="20" t="str" cm="1">
        <f t="array" ref="A880">IF(Table2[[#This Row],[Max_num_drones]:[Max_num_drones]]=2,Table2[[#This Row],[Gap]:[Gap]],"")</f>
        <v/>
      </c>
      <c r="B880" s="20" t="str" cm="1">
        <f t="array" ref="B880">IF(Table2[[#This Row],[Max_num_drones]:[Max_num_drones]]=3,Table2[[#This Row],[Gap]:[Gap]],"")</f>
        <v/>
      </c>
      <c r="C880" s="20" t="str" cm="1">
        <f t="array" ref="C880">IF(Table2[[#This Row],[Max_num_drones]:[Max_num_drones]]=4,Table2[[#This Row],[Gap]:[Gap]],"")</f>
        <v/>
      </c>
      <c r="D880" s="20" t="str" cm="1">
        <f t="array" ref="D880">IF(Table2[[#This Row],[Max_num_drones]:[Max_num_drones]]=5,Table2[[#This Row],[Gap]:[Gap]],"")</f>
        <v/>
      </c>
    </row>
    <row r="881" spans="1:4">
      <c r="A881" s="20" t="str" cm="1">
        <f t="array" ref="A881">IF(Table2[[#This Row],[Max_num_drones]:[Max_num_drones]]=2,Table2[[#This Row],[Gap]:[Gap]],"")</f>
        <v/>
      </c>
      <c r="B881" s="20" t="str" cm="1">
        <f t="array" ref="B881">IF(Table2[[#This Row],[Max_num_drones]:[Max_num_drones]]=3,Table2[[#This Row],[Gap]:[Gap]],"")</f>
        <v/>
      </c>
      <c r="C881" s="20" t="str" cm="1">
        <f t="array" ref="C881">IF(Table2[[#This Row],[Max_num_drones]:[Max_num_drones]]=4,Table2[[#This Row],[Gap]:[Gap]],"")</f>
        <v/>
      </c>
      <c r="D881" s="20" t="str" cm="1">
        <f t="array" ref="D881">IF(Table2[[#This Row],[Max_num_drones]:[Max_num_drones]]=5,Table2[[#This Row],[Gap]:[Gap]],"")</f>
        <v/>
      </c>
    </row>
    <row r="882" spans="1:4">
      <c r="A882" s="20" t="str" cm="1">
        <f t="array" ref="A882">IF(Table2[[#This Row],[Max_num_drones]:[Max_num_drones]]=2,Table2[[#This Row],[Gap]:[Gap]],"")</f>
        <v/>
      </c>
      <c r="B882" s="20" t="str" cm="1">
        <f t="array" ref="B882">IF(Table2[[#This Row],[Max_num_drones]:[Max_num_drones]]=3,Table2[[#This Row],[Gap]:[Gap]],"")</f>
        <v/>
      </c>
      <c r="C882" s="20" t="str" cm="1">
        <f t="array" ref="C882">IF(Table2[[#This Row],[Max_num_drones]:[Max_num_drones]]=4,Table2[[#This Row],[Gap]:[Gap]],"")</f>
        <v/>
      </c>
      <c r="D882" s="20" t="str" cm="1">
        <f t="array" ref="D882">IF(Table2[[#This Row],[Max_num_drones]:[Max_num_drones]]=5,Table2[[#This Row],[Gap]:[Gap]],"")</f>
        <v/>
      </c>
    </row>
    <row r="883" spans="1:4">
      <c r="A883" s="20" t="str" cm="1">
        <f t="array" ref="A883">IF(Table2[[#This Row],[Max_num_drones]:[Max_num_drones]]=2,Table2[[#This Row],[Gap]:[Gap]],"")</f>
        <v/>
      </c>
      <c r="B883" s="20" t="str" cm="1">
        <f t="array" ref="B883">IF(Table2[[#This Row],[Max_num_drones]:[Max_num_drones]]=3,Table2[[#This Row],[Gap]:[Gap]],"")</f>
        <v/>
      </c>
      <c r="C883" s="20" t="str" cm="1">
        <f t="array" ref="C883">IF(Table2[[#This Row],[Max_num_drones]:[Max_num_drones]]=4,Table2[[#This Row],[Gap]:[Gap]],"")</f>
        <v/>
      </c>
      <c r="D883" s="20" t="str" cm="1">
        <f t="array" ref="D883">IF(Table2[[#This Row],[Max_num_drones]:[Max_num_drones]]=5,Table2[[#This Row],[Gap]:[Gap]],"")</f>
        <v/>
      </c>
    </row>
    <row r="884" spans="1:4">
      <c r="A884" s="20" t="str" cm="1">
        <f t="array" ref="A884">IF(Table2[[#This Row],[Max_num_drones]:[Max_num_drones]]=2,Table2[[#This Row],[Gap]:[Gap]],"")</f>
        <v/>
      </c>
      <c r="B884" s="20" t="str" cm="1">
        <f t="array" ref="B884">IF(Table2[[#This Row],[Max_num_drones]:[Max_num_drones]]=3,Table2[[#This Row],[Gap]:[Gap]],"")</f>
        <v/>
      </c>
      <c r="C884" s="20" t="str" cm="1">
        <f t="array" ref="C884">IF(Table2[[#This Row],[Max_num_drones]:[Max_num_drones]]=4,Table2[[#This Row],[Gap]:[Gap]],"")</f>
        <v/>
      </c>
      <c r="D884" s="20" t="str" cm="1">
        <f t="array" ref="D884">IF(Table2[[#This Row],[Max_num_drones]:[Max_num_drones]]=5,Table2[[#This Row],[Gap]:[Gap]],"")</f>
        <v/>
      </c>
    </row>
    <row r="885" spans="1:4">
      <c r="A885" s="20" t="str" cm="1">
        <f t="array" ref="A885">IF(Table2[[#This Row],[Max_num_drones]:[Max_num_drones]]=2,Table2[[#This Row],[Gap]:[Gap]],"")</f>
        <v/>
      </c>
      <c r="B885" s="20" t="str" cm="1">
        <f t="array" ref="B885">IF(Table2[[#This Row],[Max_num_drones]:[Max_num_drones]]=3,Table2[[#This Row],[Gap]:[Gap]],"")</f>
        <v/>
      </c>
      <c r="C885" s="20" t="str" cm="1">
        <f t="array" ref="C885">IF(Table2[[#This Row],[Max_num_drones]:[Max_num_drones]]=4,Table2[[#This Row],[Gap]:[Gap]],"")</f>
        <v/>
      </c>
      <c r="D885" s="20" t="str" cm="1">
        <f t="array" ref="D885">IF(Table2[[#This Row],[Max_num_drones]:[Max_num_drones]]=5,Table2[[#This Row],[Gap]:[Gap]],"")</f>
        <v/>
      </c>
    </row>
    <row r="886" spans="1:4">
      <c r="A886" s="20" t="str" cm="1">
        <f t="array" ref="A886">IF(Table2[[#This Row],[Max_num_drones]:[Max_num_drones]]=2,Table2[[#This Row],[Gap]:[Gap]],"")</f>
        <v/>
      </c>
      <c r="B886" s="20" t="str" cm="1">
        <f t="array" ref="B886">IF(Table2[[#This Row],[Max_num_drones]:[Max_num_drones]]=3,Table2[[#This Row],[Gap]:[Gap]],"")</f>
        <v/>
      </c>
      <c r="C886" s="20" t="str" cm="1">
        <f t="array" ref="C886">IF(Table2[[#This Row],[Max_num_drones]:[Max_num_drones]]=4,Table2[[#This Row],[Gap]:[Gap]],"")</f>
        <v/>
      </c>
      <c r="D886" s="20" t="str" cm="1">
        <f t="array" ref="D886">IF(Table2[[#This Row],[Max_num_drones]:[Max_num_drones]]=5,Table2[[#This Row],[Gap]:[Gap]],"")</f>
        <v/>
      </c>
    </row>
    <row r="887" spans="1:4">
      <c r="A887" s="20" t="str" cm="1">
        <f t="array" ref="A887">IF(Table2[[#This Row],[Max_num_drones]:[Max_num_drones]]=2,Table2[[#This Row],[Gap]:[Gap]],"")</f>
        <v/>
      </c>
      <c r="B887" s="20" t="str" cm="1">
        <f t="array" ref="B887">IF(Table2[[#This Row],[Max_num_drones]:[Max_num_drones]]=3,Table2[[#This Row],[Gap]:[Gap]],"")</f>
        <v/>
      </c>
      <c r="C887" s="20" t="str" cm="1">
        <f t="array" ref="C887">IF(Table2[[#This Row],[Max_num_drones]:[Max_num_drones]]=4,Table2[[#This Row],[Gap]:[Gap]],"")</f>
        <v/>
      </c>
      <c r="D887" s="20" t="str" cm="1">
        <f t="array" ref="D887">IF(Table2[[#This Row],[Max_num_drones]:[Max_num_drones]]=5,Table2[[#This Row],[Gap]:[Gap]],"")</f>
        <v/>
      </c>
    </row>
    <row r="888" spans="1:4">
      <c r="A888" s="20" t="str" cm="1">
        <f t="array" ref="A888">IF(Table2[[#This Row],[Max_num_drones]:[Max_num_drones]]=2,Table2[[#This Row],[Gap]:[Gap]],"")</f>
        <v/>
      </c>
      <c r="B888" s="20" t="str" cm="1">
        <f t="array" ref="B888">IF(Table2[[#This Row],[Max_num_drones]:[Max_num_drones]]=3,Table2[[#This Row],[Gap]:[Gap]],"")</f>
        <v/>
      </c>
      <c r="C888" s="20" t="str" cm="1">
        <f t="array" ref="C888">IF(Table2[[#This Row],[Max_num_drones]:[Max_num_drones]]=4,Table2[[#This Row],[Gap]:[Gap]],"")</f>
        <v/>
      </c>
      <c r="D888" s="20" t="str" cm="1">
        <f t="array" ref="D888">IF(Table2[[#This Row],[Max_num_drones]:[Max_num_drones]]=5,Table2[[#This Row],[Gap]:[Gap]],"")</f>
        <v/>
      </c>
    </row>
    <row r="889" spans="1:4">
      <c r="A889" s="20" t="str" cm="1">
        <f t="array" ref="A889">IF(Table2[[#This Row],[Max_num_drones]:[Max_num_drones]]=2,Table2[[#This Row],[Gap]:[Gap]],"")</f>
        <v/>
      </c>
      <c r="B889" s="20" t="str" cm="1">
        <f t="array" ref="B889">IF(Table2[[#This Row],[Max_num_drones]:[Max_num_drones]]=3,Table2[[#This Row],[Gap]:[Gap]],"")</f>
        <v/>
      </c>
      <c r="C889" s="20" t="str" cm="1">
        <f t="array" ref="C889">IF(Table2[[#This Row],[Max_num_drones]:[Max_num_drones]]=4,Table2[[#This Row],[Gap]:[Gap]],"")</f>
        <v/>
      </c>
      <c r="D889" s="20" t="str" cm="1">
        <f t="array" ref="D889">IF(Table2[[#This Row],[Max_num_drones]:[Max_num_drones]]=5,Table2[[#This Row],[Gap]:[Gap]],"")</f>
        <v/>
      </c>
    </row>
    <row r="890" spans="1:4">
      <c r="A890" s="20" t="str" cm="1">
        <f t="array" ref="A890">IF(Table2[[#This Row],[Max_num_drones]:[Max_num_drones]]=2,Table2[[#This Row],[Gap]:[Gap]],"")</f>
        <v/>
      </c>
      <c r="B890" s="20" t="str" cm="1">
        <f t="array" ref="B890">IF(Table2[[#This Row],[Max_num_drones]:[Max_num_drones]]=3,Table2[[#This Row],[Gap]:[Gap]],"")</f>
        <v/>
      </c>
      <c r="C890" s="20" t="str" cm="1">
        <f t="array" ref="C890">IF(Table2[[#This Row],[Max_num_drones]:[Max_num_drones]]=4,Table2[[#This Row],[Gap]:[Gap]],"")</f>
        <v/>
      </c>
      <c r="D890" s="20" t="str" cm="1">
        <f t="array" ref="D890">IF(Table2[[#This Row],[Max_num_drones]:[Max_num_drones]]=5,Table2[[#This Row],[Gap]:[Gap]],"")</f>
        <v/>
      </c>
    </row>
    <row r="891" spans="1:4">
      <c r="A891" s="20" t="str" cm="1">
        <f t="array" ref="A891">IF(Table2[[#This Row],[Max_num_drones]:[Max_num_drones]]=2,Table2[[#This Row],[Gap]:[Gap]],"")</f>
        <v/>
      </c>
      <c r="B891" s="20" t="str" cm="1">
        <f t="array" ref="B891">IF(Table2[[#This Row],[Max_num_drones]:[Max_num_drones]]=3,Table2[[#This Row],[Gap]:[Gap]],"")</f>
        <v/>
      </c>
      <c r="C891" s="20" t="str" cm="1">
        <f t="array" ref="C891">IF(Table2[[#This Row],[Max_num_drones]:[Max_num_drones]]=4,Table2[[#This Row],[Gap]:[Gap]],"")</f>
        <v/>
      </c>
      <c r="D891" s="20" t="str" cm="1">
        <f t="array" ref="D891">IF(Table2[[#This Row],[Max_num_drones]:[Max_num_drones]]=5,Table2[[#This Row],[Gap]:[Gap]],"")</f>
        <v/>
      </c>
    </row>
    <row r="892" spans="1:4">
      <c r="A892" s="20" t="str" cm="1">
        <f t="array" ref="A892">IF(Table2[[#This Row],[Max_num_drones]:[Max_num_drones]]=2,Table2[[#This Row],[Gap]:[Gap]],"")</f>
        <v/>
      </c>
      <c r="B892" s="20" t="str" cm="1">
        <f t="array" ref="B892">IF(Table2[[#This Row],[Max_num_drones]:[Max_num_drones]]=3,Table2[[#This Row],[Gap]:[Gap]],"")</f>
        <v/>
      </c>
      <c r="C892" s="20" t="str" cm="1">
        <f t="array" ref="C892">IF(Table2[[#This Row],[Max_num_drones]:[Max_num_drones]]=4,Table2[[#This Row],[Gap]:[Gap]],"")</f>
        <v/>
      </c>
      <c r="D892" s="20" t="str" cm="1">
        <f t="array" ref="D892">IF(Table2[[#This Row],[Max_num_drones]:[Max_num_drones]]=5,Table2[[#This Row],[Gap]:[Gap]],"")</f>
        <v/>
      </c>
    </row>
    <row r="893" spans="1:4">
      <c r="A893" s="20" t="str" cm="1">
        <f t="array" ref="A893">IF(Table2[[#This Row],[Max_num_drones]:[Max_num_drones]]=2,Table2[[#This Row],[Gap]:[Gap]],"")</f>
        <v/>
      </c>
      <c r="B893" s="20" t="str" cm="1">
        <f t="array" ref="B893">IF(Table2[[#This Row],[Max_num_drones]:[Max_num_drones]]=3,Table2[[#This Row],[Gap]:[Gap]],"")</f>
        <v/>
      </c>
      <c r="C893" s="20" t="str" cm="1">
        <f t="array" ref="C893">IF(Table2[[#This Row],[Max_num_drones]:[Max_num_drones]]=4,Table2[[#This Row],[Gap]:[Gap]],"")</f>
        <v/>
      </c>
      <c r="D893" s="20" t="str" cm="1">
        <f t="array" ref="D893">IF(Table2[[#This Row],[Max_num_drones]:[Max_num_drones]]=5,Table2[[#This Row],[Gap]:[Gap]],"")</f>
        <v/>
      </c>
    </row>
    <row r="894" spans="1:4">
      <c r="A894" s="20" t="str" cm="1">
        <f t="array" ref="A894">IF(Table2[[#This Row],[Max_num_drones]:[Max_num_drones]]=2,Table2[[#This Row],[Gap]:[Gap]],"")</f>
        <v/>
      </c>
      <c r="B894" s="20" t="str" cm="1">
        <f t="array" ref="B894">IF(Table2[[#This Row],[Max_num_drones]:[Max_num_drones]]=3,Table2[[#This Row],[Gap]:[Gap]],"")</f>
        <v/>
      </c>
      <c r="C894" s="20" t="str" cm="1">
        <f t="array" ref="C894">IF(Table2[[#This Row],[Max_num_drones]:[Max_num_drones]]=4,Table2[[#This Row],[Gap]:[Gap]],"")</f>
        <v/>
      </c>
      <c r="D894" s="20" t="str" cm="1">
        <f t="array" ref="D894">IF(Table2[[#This Row],[Max_num_drones]:[Max_num_drones]]=5,Table2[[#This Row],[Gap]:[Gap]],"")</f>
        <v/>
      </c>
    </row>
    <row r="895" spans="1:4">
      <c r="A895" s="20" t="str" cm="1">
        <f t="array" ref="A895">IF(Table2[[#This Row],[Max_num_drones]:[Max_num_drones]]=2,Table2[[#This Row],[Gap]:[Gap]],"")</f>
        <v/>
      </c>
      <c r="B895" s="20" t="str" cm="1">
        <f t="array" ref="B895">IF(Table2[[#This Row],[Max_num_drones]:[Max_num_drones]]=3,Table2[[#This Row],[Gap]:[Gap]],"")</f>
        <v/>
      </c>
      <c r="C895" s="20" t="str" cm="1">
        <f t="array" ref="C895">IF(Table2[[#This Row],[Max_num_drones]:[Max_num_drones]]=4,Table2[[#This Row],[Gap]:[Gap]],"")</f>
        <v/>
      </c>
      <c r="D895" s="20" t="str" cm="1">
        <f t="array" ref="D895">IF(Table2[[#This Row],[Max_num_drones]:[Max_num_drones]]=5,Table2[[#This Row],[Gap]:[Gap]],"")</f>
        <v/>
      </c>
    </row>
    <row r="896" spans="1:4">
      <c r="A896" s="20" t="str" cm="1">
        <f t="array" ref="A896">IF(Table2[[#This Row],[Max_num_drones]:[Max_num_drones]]=2,Table2[[#This Row],[Gap]:[Gap]],"")</f>
        <v/>
      </c>
      <c r="B896" s="20" t="str" cm="1">
        <f t="array" ref="B896">IF(Table2[[#This Row],[Max_num_drones]:[Max_num_drones]]=3,Table2[[#This Row],[Gap]:[Gap]],"")</f>
        <v/>
      </c>
      <c r="C896" s="20" t="str" cm="1">
        <f t="array" ref="C896">IF(Table2[[#This Row],[Max_num_drones]:[Max_num_drones]]=4,Table2[[#This Row],[Gap]:[Gap]],"")</f>
        <v/>
      </c>
      <c r="D896" s="20" t="str" cm="1">
        <f t="array" ref="D896">IF(Table2[[#This Row],[Max_num_drones]:[Max_num_drones]]=5,Table2[[#This Row],[Gap]:[Gap]],"")</f>
        <v/>
      </c>
    </row>
    <row r="897" spans="1:4">
      <c r="A897" s="20" t="str" cm="1">
        <f t="array" ref="A897">IF(Table2[[#This Row],[Max_num_drones]:[Max_num_drones]]=2,Table2[[#This Row],[Gap]:[Gap]],"")</f>
        <v/>
      </c>
      <c r="B897" s="20" t="str" cm="1">
        <f t="array" ref="B897">IF(Table2[[#This Row],[Max_num_drones]:[Max_num_drones]]=3,Table2[[#This Row],[Gap]:[Gap]],"")</f>
        <v/>
      </c>
      <c r="C897" s="20" t="str" cm="1">
        <f t="array" ref="C897">IF(Table2[[#This Row],[Max_num_drones]:[Max_num_drones]]=4,Table2[[#This Row],[Gap]:[Gap]],"")</f>
        <v/>
      </c>
      <c r="D897" s="20" t="str" cm="1">
        <f t="array" ref="D897">IF(Table2[[#This Row],[Max_num_drones]:[Max_num_drones]]=5,Table2[[#This Row],[Gap]:[Gap]],"")</f>
        <v/>
      </c>
    </row>
    <row r="898" spans="1:4">
      <c r="A898" s="20" t="str" cm="1">
        <f t="array" ref="A898">IF(Table2[[#This Row],[Max_num_drones]:[Max_num_drones]]=2,Table2[[#This Row],[Gap]:[Gap]],"")</f>
        <v/>
      </c>
      <c r="B898" s="20" t="str" cm="1">
        <f t="array" ref="B898">IF(Table2[[#This Row],[Max_num_drones]:[Max_num_drones]]=3,Table2[[#This Row],[Gap]:[Gap]],"")</f>
        <v/>
      </c>
      <c r="C898" s="20" t="str" cm="1">
        <f t="array" ref="C898">IF(Table2[[#This Row],[Max_num_drones]:[Max_num_drones]]=4,Table2[[#This Row],[Gap]:[Gap]],"")</f>
        <v/>
      </c>
      <c r="D898" s="20" t="str" cm="1">
        <f t="array" ref="D898">IF(Table2[[#This Row],[Max_num_drones]:[Max_num_drones]]=5,Table2[[#This Row],[Gap]:[Gap]],"")</f>
        <v/>
      </c>
    </row>
    <row r="899" spans="1:4">
      <c r="A899" s="20" t="str" cm="1">
        <f t="array" ref="A899">IF(Table2[[#This Row],[Max_num_drones]:[Max_num_drones]]=2,Table2[[#This Row],[Gap]:[Gap]],"")</f>
        <v/>
      </c>
      <c r="B899" s="20" t="str" cm="1">
        <f t="array" ref="B899">IF(Table2[[#This Row],[Max_num_drones]:[Max_num_drones]]=3,Table2[[#This Row],[Gap]:[Gap]],"")</f>
        <v/>
      </c>
      <c r="C899" s="20" t="str" cm="1">
        <f t="array" ref="C899">IF(Table2[[#This Row],[Max_num_drones]:[Max_num_drones]]=4,Table2[[#This Row],[Gap]:[Gap]],"")</f>
        <v/>
      </c>
      <c r="D899" s="20" t="str" cm="1">
        <f t="array" ref="D899">IF(Table2[[#This Row],[Max_num_drones]:[Max_num_drones]]=5,Table2[[#This Row],[Gap]:[Gap]],"")</f>
        <v/>
      </c>
    </row>
    <row r="900" spans="1:4">
      <c r="A900" s="20" t="str" cm="1">
        <f t="array" ref="A900">IF(Table2[[#This Row],[Max_num_drones]:[Max_num_drones]]=2,Table2[[#This Row],[Gap]:[Gap]],"")</f>
        <v/>
      </c>
      <c r="B900" s="20" t="str" cm="1">
        <f t="array" ref="B900">IF(Table2[[#This Row],[Max_num_drones]:[Max_num_drones]]=3,Table2[[#This Row],[Gap]:[Gap]],"")</f>
        <v/>
      </c>
      <c r="C900" s="20" t="str" cm="1">
        <f t="array" ref="C900">IF(Table2[[#This Row],[Max_num_drones]:[Max_num_drones]]=4,Table2[[#This Row],[Gap]:[Gap]],"")</f>
        <v/>
      </c>
      <c r="D900" s="20" t="str" cm="1">
        <f t="array" ref="D900">IF(Table2[[#This Row],[Max_num_drones]:[Max_num_drones]]=5,Table2[[#This Row],[Gap]:[Gap]],"")</f>
        <v/>
      </c>
    </row>
    <row r="901" spans="1:4">
      <c r="A901" s="20" t="str" cm="1">
        <f t="array" ref="A901">IF(Table2[[#This Row],[Max_num_drones]:[Max_num_drones]]=2,Table2[[#This Row],[Gap]:[Gap]],"")</f>
        <v/>
      </c>
      <c r="B901" s="20" t="str" cm="1">
        <f t="array" ref="B901">IF(Table2[[#This Row],[Max_num_drones]:[Max_num_drones]]=3,Table2[[#This Row],[Gap]:[Gap]],"")</f>
        <v/>
      </c>
      <c r="C901" s="20" t="str" cm="1">
        <f t="array" ref="C901">IF(Table2[[#This Row],[Max_num_drones]:[Max_num_drones]]=4,Table2[[#This Row],[Gap]:[Gap]],"")</f>
        <v/>
      </c>
      <c r="D901" s="20" t="str" cm="1">
        <f t="array" ref="D901">IF(Table2[[#This Row],[Max_num_drones]:[Max_num_drones]]=5,Table2[[#This Row],[Gap]:[Gap]],"")</f>
        <v/>
      </c>
    </row>
    <row r="902" spans="1:4">
      <c r="A902" s="20" t="str" cm="1">
        <f t="array" ref="A902">IF(Table2[[#This Row],[Max_num_drones]:[Max_num_drones]]=2,Table2[[#This Row],[Gap]:[Gap]],"")</f>
        <v/>
      </c>
      <c r="B902" s="20" t="str" cm="1">
        <f t="array" ref="B902">IF(Table2[[#This Row],[Max_num_drones]:[Max_num_drones]]=3,Table2[[#This Row],[Gap]:[Gap]],"")</f>
        <v/>
      </c>
      <c r="C902" s="20" t="str" cm="1">
        <f t="array" ref="C902">IF(Table2[[#This Row],[Max_num_drones]:[Max_num_drones]]=4,Table2[[#This Row],[Gap]:[Gap]],"")</f>
        <v/>
      </c>
      <c r="D902" s="20" t="str" cm="1">
        <f t="array" ref="D902">IF(Table2[[#This Row],[Max_num_drones]:[Max_num_drones]]=5,Table2[[#This Row],[Gap]:[Gap]],"")</f>
        <v/>
      </c>
    </row>
    <row r="903" spans="1:4">
      <c r="A903" s="20" t="str" cm="1">
        <f t="array" ref="A903">IF(Table2[[#This Row],[Max_num_drones]:[Max_num_drones]]=2,Table2[[#This Row],[Gap]:[Gap]],"")</f>
        <v/>
      </c>
      <c r="B903" s="20" t="str" cm="1">
        <f t="array" ref="B903">IF(Table2[[#This Row],[Max_num_drones]:[Max_num_drones]]=3,Table2[[#This Row],[Gap]:[Gap]],"")</f>
        <v/>
      </c>
      <c r="C903" s="20" t="str" cm="1">
        <f t="array" ref="C903">IF(Table2[[#This Row],[Max_num_drones]:[Max_num_drones]]=4,Table2[[#This Row],[Gap]:[Gap]],"")</f>
        <v/>
      </c>
      <c r="D903" s="20" t="str" cm="1">
        <f t="array" ref="D903">IF(Table2[[#This Row],[Max_num_drones]:[Max_num_drones]]=5,Table2[[#This Row],[Gap]:[Gap]],"")</f>
        <v/>
      </c>
    </row>
    <row r="904" spans="1:4">
      <c r="A904" s="20" t="str" cm="1">
        <f t="array" ref="A904">IF(Table2[[#This Row],[Max_num_drones]:[Max_num_drones]]=2,Table2[[#This Row],[Gap]:[Gap]],"")</f>
        <v/>
      </c>
      <c r="B904" s="20" t="str" cm="1">
        <f t="array" ref="B904">IF(Table2[[#This Row],[Max_num_drones]:[Max_num_drones]]=3,Table2[[#This Row],[Gap]:[Gap]],"")</f>
        <v/>
      </c>
      <c r="C904" s="20" t="str" cm="1">
        <f t="array" ref="C904">IF(Table2[[#This Row],[Max_num_drones]:[Max_num_drones]]=4,Table2[[#This Row],[Gap]:[Gap]],"")</f>
        <v/>
      </c>
      <c r="D904" s="20" t="str" cm="1">
        <f t="array" ref="D904">IF(Table2[[#This Row],[Max_num_drones]:[Max_num_drones]]=5,Table2[[#This Row],[Gap]:[Gap]],"")</f>
        <v/>
      </c>
    </row>
    <row r="905" spans="1:4">
      <c r="A905" s="20" t="str" cm="1">
        <f t="array" ref="A905">IF(Table2[[#This Row],[Max_num_drones]:[Max_num_drones]]=2,Table2[[#This Row],[Gap]:[Gap]],"")</f>
        <v/>
      </c>
      <c r="B905" s="20" t="str" cm="1">
        <f t="array" ref="B905">IF(Table2[[#This Row],[Max_num_drones]:[Max_num_drones]]=3,Table2[[#This Row],[Gap]:[Gap]],"")</f>
        <v/>
      </c>
      <c r="C905" s="20" t="str" cm="1">
        <f t="array" ref="C905">IF(Table2[[#This Row],[Max_num_drones]:[Max_num_drones]]=4,Table2[[#This Row],[Gap]:[Gap]],"")</f>
        <v/>
      </c>
      <c r="D905" s="20" t="str" cm="1">
        <f t="array" ref="D905">IF(Table2[[#This Row],[Max_num_drones]:[Max_num_drones]]=5,Table2[[#This Row],[Gap]:[Gap]],"")</f>
        <v/>
      </c>
    </row>
    <row r="906" spans="1:4">
      <c r="A906" s="20" t="str" cm="1">
        <f t="array" ref="A906">IF(Table2[[#This Row],[Max_num_drones]:[Max_num_drones]]=2,Table2[[#This Row],[Gap]:[Gap]],"")</f>
        <v/>
      </c>
      <c r="B906" s="20" t="str" cm="1">
        <f t="array" ref="B906">IF(Table2[[#This Row],[Max_num_drones]:[Max_num_drones]]=3,Table2[[#This Row],[Gap]:[Gap]],"")</f>
        <v/>
      </c>
      <c r="C906" s="20" t="str" cm="1">
        <f t="array" ref="C906">IF(Table2[[#This Row],[Max_num_drones]:[Max_num_drones]]=4,Table2[[#This Row],[Gap]:[Gap]],"")</f>
        <v/>
      </c>
      <c r="D906" s="20" t="str" cm="1">
        <f t="array" ref="D906">IF(Table2[[#This Row],[Max_num_drones]:[Max_num_drones]]=5,Table2[[#This Row],[Gap]:[Gap]],"")</f>
        <v/>
      </c>
    </row>
    <row r="907" spans="1:4">
      <c r="A907" s="20" t="str" cm="1">
        <f t="array" ref="A907">IF(Table2[[#This Row],[Max_num_drones]:[Max_num_drones]]=2,Table2[[#This Row],[Gap]:[Gap]],"")</f>
        <v/>
      </c>
      <c r="B907" s="20" t="str" cm="1">
        <f t="array" ref="B907">IF(Table2[[#This Row],[Max_num_drones]:[Max_num_drones]]=3,Table2[[#This Row],[Gap]:[Gap]],"")</f>
        <v/>
      </c>
      <c r="C907" s="20" t="str" cm="1">
        <f t="array" ref="C907">IF(Table2[[#This Row],[Max_num_drones]:[Max_num_drones]]=4,Table2[[#This Row],[Gap]:[Gap]],"")</f>
        <v/>
      </c>
      <c r="D907" s="20" t="str" cm="1">
        <f t="array" ref="D907">IF(Table2[[#This Row],[Max_num_drones]:[Max_num_drones]]=5,Table2[[#This Row],[Gap]:[Gap]],"")</f>
        <v/>
      </c>
    </row>
    <row r="908" spans="1:4">
      <c r="A908" s="20" t="str" cm="1">
        <f t="array" ref="A908">IF(Table2[[#This Row],[Max_num_drones]:[Max_num_drones]]=2,Table2[[#This Row],[Gap]:[Gap]],"")</f>
        <v/>
      </c>
      <c r="B908" s="20" t="str" cm="1">
        <f t="array" ref="B908">IF(Table2[[#This Row],[Max_num_drones]:[Max_num_drones]]=3,Table2[[#This Row],[Gap]:[Gap]],"")</f>
        <v/>
      </c>
      <c r="C908" s="20" t="str" cm="1">
        <f t="array" ref="C908">IF(Table2[[#This Row],[Max_num_drones]:[Max_num_drones]]=4,Table2[[#This Row],[Gap]:[Gap]],"")</f>
        <v/>
      </c>
      <c r="D908" s="20" t="str" cm="1">
        <f t="array" ref="D908">IF(Table2[[#This Row],[Max_num_drones]:[Max_num_drones]]=5,Table2[[#This Row],[Gap]:[Gap]],"")</f>
        <v/>
      </c>
    </row>
    <row r="909" spans="1:4">
      <c r="A909" s="20" t="str" cm="1">
        <f t="array" ref="A909">IF(Table2[[#This Row],[Max_num_drones]:[Max_num_drones]]=2,Table2[[#This Row],[Gap]:[Gap]],"")</f>
        <v/>
      </c>
      <c r="B909" s="20" t="str" cm="1">
        <f t="array" ref="B909">IF(Table2[[#This Row],[Max_num_drones]:[Max_num_drones]]=3,Table2[[#This Row],[Gap]:[Gap]],"")</f>
        <v/>
      </c>
      <c r="C909" s="20" t="str" cm="1">
        <f t="array" ref="C909">IF(Table2[[#This Row],[Max_num_drones]:[Max_num_drones]]=4,Table2[[#This Row],[Gap]:[Gap]],"")</f>
        <v/>
      </c>
      <c r="D909" s="20" t="str" cm="1">
        <f t="array" ref="D909">IF(Table2[[#This Row],[Max_num_drones]:[Max_num_drones]]=5,Table2[[#This Row],[Gap]:[Gap]],"")</f>
        <v/>
      </c>
    </row>
    <row r="910" spans="1:4">
      <c r="A910" s="20" t="str" cm="1">
        <f t="array" ref="A910">IF(Table2[[#This Row],[Max_num_drones]:[Max_num_drones]]=2,Table2[[#This Row],[Gap]:[Gap]],"")</f>
        <v/>
      </c>
      <c r="B910" s="20" t="str" cm="1">
        <f t="array" ref="B910">IF(Table2[[#This Row],[Max_num_drones]:[Max_num_drones]]=3,Table2[[#This Row],[Gap]:[Gap]],"")</f>
        <v/>
      </c>
      <c r="C910" s="20" t="str" cm="1">
        <f t="array" ref="C910">IF(Table2[[#This Row],[Max_num_drones]:[Max_num_drones]]=4,Table2[[#This Row],[Gap]:[Gap]],"")</f>
        <v/>
      </c>
      <c r="D910" s="20" t="str" cm="1">
        <f t="array" ref="D910">IF(Table2[[#This Row],[Max_num_drones]:[Max_num_drones]]=5,Table2[[#This Row],[Gap]:[Gap]],"")</f>
        <v/>
      </c>
    </row>
    <row r="911" spans="1:4">
      <c r="A911" s="20" t="str" cm="1">
        <f t="array" ref="A911">IF(Table2[[#This Row],[Max_num_drones]:[Max_num_drones]]=2,Table2[[#This Row],[Gap]:[Gap]],"")</f>
        <v/>
      </c>
      <c r="B911" s="20" t="str" cm="1">
        <f t="array" ref="B911">IF(Table2[[#This Row],[Max_num_drones]:[Max_num_drones]]=3,Table2[[#This Row],[Gap]:[Gap]],"")</f>
        <v/>
      </c>
      <c r="C911" s="20" t="str" cm="1">
        <f t="array" ref="C911">IF(Table2[[#This Row],[Max_num_drones]:[Max_num_drones]]=4,Table2[[#This Row],[Gap]:[Gap]],"")</f>
        <v/>
      </c>
      <c r="D911" s="20" t="str" cm="1">
        <f t="array" ref="D911">IF(Table2[[#This Row],[Max_num_drones]:[Max_num_drones]]=5,Table2[[#This Row],[Gap]:[Gap]],"")</f>
        <v/>
      </c>
    </row>
    <row r="912" spans="1:4">
      <c r="A912" s="20" t="str" cm="1">
        <f t="array" ref="A912">IF(Table2[[#This Row],[Max_num_drones]:[Max_num_drones]]=2,Table2[[#This Row],[Gap]:[Gap]],"")</f>
        <v/>
      </c>
      <c r="B912" s="20" t="str" cm="1">
        <f t="array" ref="B912">IF(Table2[[#This Row],[Max_num_drones]:[Max_num_drones]]=3,Table2[[#This Row],[Gap]:[Gap]],"")</f>
        <v/>
      </c>
      <c r="C912" s="20" t="str" cm="1">
        <f t="array" ref="C912">IF(Table2[[#This Row],[Max_num_drones]:[Max_num_drones]]=4,Table2[[#This Row],[Gap]:[Gap]],"")</f>
        <v/>
      </c>
      <c r="D912" s="20" t="str" cm="1">
        <f t="array" ref="D912">IF(Table2[[#This Row],[Max_num_drones]:[Max_num_drones]]=5,Table2[[#This Row],[Gap]:[Gap]],"")</f>
        <v/>
      </c>
    </row>
    <row r="913" spans="1:4">
      <c r="A913" s="20" t="str" cm="1">
        <f t="array" ref="A913">IF(Table2[[#This Row],[Max_num_drones]:[Max_num_drones]]=2,Table2[[#This Row],[Gap]:[Gap]],"")</f>
        <v/>
      </c>
      <c r="B913" s="20" t="str" cm="1">
        <f t="array" ref="B913">IF(Table2[[#This Row],[Max_num_drones]:[Max_num_drones]]=3,Table2[[#This Row],[Gap]:[Gap]],"")</f>
        <v/>
      </c>
      <c r="C913" s="20" t="str" cm="1">
        <f t="array" ref="C913">IF(Table2[[#This Row],[Max_num_drones]:[Max_num_drones]]=4,Table2[[#This Row],[Gap]:[Gap]],"")</f>
        <v/>
      </c>
      <c r="D913" s="20" t="str" cm="1">
        <f t="array" ref="D913">IF(Table2[[#This Row],[Max_num_drones]:[Max_num_drones]]=5,Table2[[#This Row],[Gap]:[Gap]],"")</f>
        <v/>
      </c>
    </row>
    <row r="914" spans="1:4">
      <c r="A914" s="20" t="str" cm="1">
        <f t="array" ref="A914">IF(Table2[[#This Row],[Max_num_drones]:[Max_num_drones]]=2,Table2[[#This Row],[Gap]:[Gap]],"")</f>
        <v/>
      </c>
      <c r="B914" s="20" t="str" cm="1">
        <f t="array" ref="B914">IF(Table2[[#This Row],[Max_num_drones]:[Max_num_drones]]=3,Table2[[#This Row],[Gap]:[Gap]],"")</f>
        <v/>
      </c>
      <c r="C914" s="20" t="str" cm="1">
        <f t="array" ref="C914">IF(Table2[[#This Row],[Max_num_drones]:[Max_num_drones]]=4,Table2[[#This Row],[Gap]:[Gap]],"")</f>
        <v/>
      </c>
      <c r="D914" s="20" t="str" cm="1">
        <f t="array" ref="D914">IF(Table2[[#This Row],[Max_num_drones]:[Max_num_drones]]=5,Table2[[#This Row],[Gap]:[Gap]],"")</f>
        <v/>
      </c>
    </row>
    <row r="915" spans="1:4">
      <c r="A915" s="20" t="str" cm="1">
        <f t="array" ref="A915">IF(Table2[[#This Row],[Max_num_drones]:[Max_num_drones]]=2,Table2[[#This Row],[Gap]:[Gap]],"")</f>
        <v/>
      </c>
      <c r="B915" s="20" t="str" cm="1">
        <f t="array" ref="B915">IF(Table2[[#This Row],[Max_num_drones]:[Max_num_drones]]=3,Table2[[#This Row],[Gap]:[Gap]],"")</f>
        <v/>
      </c>
      <c r="C915" s="20" t="str" cm="1">
        <f t="array" ref="C915">IF(Table2[[#This Row],[Max_num_drones]:[Max_num_drones]]=4,Table2[[#This Row],[Gap]:[Gap]],"")</f>
        <v/>
      </c>
      <c r="D915" s="20" t="str" cm="1">
        <f t="array" ref="D915">IF(Table2[[#This Row],[Max_num_drones]:[Max_num_drones]]=5,Table2[[#This Row],[Gap]:[Gap]],"")</f>
        <v/>
      </c>
    </row>
    <row r="916" spans="1:4">
      <c r="A916" s="20" t="str" cm="1">
        <f t="array" ref="A916">IF(Table2[[#This Row],[Max_num_drones]:[Max_num_drones]]=2,Table2[[#This Row],[Gap]:[Gap]],"")</f>
        <v/>
      </c>
      <c r="B916" s="20" t="str" cm="1">
        <f t="array" ref="B916">IF(Table2[[#This Row],[Max_num_drones]:[Max_num_drones]]=3,Table2[[#This Row],[Gap]:[Gap]],"")</f>
        <v/>
      </c>
      <c r="C916" s="20" t="str" cm="1">
        <f t="array" ref="C916">IF(Table2[[#This Row],[Max_num_drones]:[Max_num_drones]]=4,Table2[[#This Row],[Gap]:[Gap]],"")</f>
        <v/>
      </c>
      <c r="D916" s="20" t="str" cm="1">
        <f t="array" ref="D916">IF(Table2[[#This Row],[Max_num_drones]:[Max_num_drones]]=5,Table2[[#This Row],[Gap]:[Gap]],"")</f>
        <v/>
      </c>
    </row>
    <row r="917" spans="1:4">
      <c r="A917" s="20" t="str" cm="1">
        <f t="array" ref="A917">IF(Table2[[#This Row],[Max_num_drones]:[Max_num_drones]]=2,Table2[[#This Row],[Gap]:[Gap]],"")</f>
        <v/>
      </c>
      <c r="B917" s="20" t="str" cm="1">
        <f t="array" ref="B917">IF(Table2[[#This Row],[Max_num_drones]:[Max_num_drones]]=3,Table2[[#This Row],[Gap]:[Gap]],"")</f>
        <v/>
      </c>
      <c r="C917" s="20" t="str" cm="1">
        <f t="array" ref="C917">IF(Table2[[#This Row],[Max_num_drones]:[Max_num_drones]]=4,Table2[[#This Row],[Gap]:[Gap]],"")</f>
        <v/>
      </c>
      <c r="D917" s="20" t="str" cm="1">
        <f t="array" ref="D917">IF(Table2[[#This Row],[Max_num_drones]:[Max_num_drones]]=5,Table2[[#This Row],[Gap]:[Gap]],"")</f>
        <v/>
      </c>
    </row>
    <row r="918" spans="1:4">
      <c r="A918" s="20" t="str" cm="1">
        <f t="array" ref="A918">IF(Table2[[#This Row],[Max_num_drones]:[Max_num_drones]]=2,Table2[[#This Row],[Gap]:[Gap]],"")</f>
        <v/>
      </c>
      <c r="B918" s="20" t="str" cm="1">
        <f t="array" ref="B918">IF(Table2[[#This Row],[Max_num_drones]:[Max_num_drones]]=3,Table2[[#This Row],[Gap]:[Gap]],"")</f>
        <v/>
      </c>
      <c r="C918" s="20" t="str" cm="1">
        <f t="array" ref="C918">IF(Table2[[#This Row],[Max_num_drones]:[Max_num_drones]]=4,Table2[[#This Row],[Gap]:[Gap]],"")</f>
        <v/>
      </c>
      <c r="D918" s="20" t="str" cm="1">
        <f t="array" ref="D918">IF(Table2[[#This Row],[Max_num_drones]:[Max_num_drones]]=5,Table2[[#This Row],[Gap]:[Gap]],"")</f>
        <v/>
      </c>
    </row>
    <row r="919" spans="1:4">
      <c r="A919" s="20" t="str" cm="1">
        <f t="array" ref="A919">IF(Table2[[#This Row],[Max_num_drones]:[Max_num_drones]]=2,Table2[[#This Row],[Gap]:[Gap]],"")</f>
        <v/>
      </c>
      <c r="B919" s="20" t="str" cm="1">
        <f t="array" ref="B919">IF(Table2[[#This Row],[Max_num_drones]:[Max_num_drones]]=3,Table2[[#This Row],[Gap]:[Gap]],"")</f>
        <v/>
      </c>
      <c r="C919" s="20" t="str" cm="1">
        <f t="array" ref="C919">IF(Table2[[#This Row],[Max_num_drones]:[Max_num_drones]]=4,Table2[[#This Row],[Gap]:[Gap]],"")</f>
        <v/>
      </c>
      <c r="D919" s="20" t="str" cm="1">
        <f t="array" ref="D919">IF(Table2[[#This Row],[Max_num_drones]:[Max_num_drones]]=5,Table2[[#This Row],[Gap]:[Gap]],"")</f>
        <v/>
      </c>
    </row>
    <row r="920" spans="1:4">
      <c r="A920" s="20" t="str" cm="1">
        <f t="array" ref="A920">IF(Table2[[#This Row],[Max_num_drones]:[Max_num_drones]]=2,Table2[[#This Row],[Gap]:[Gap]],"")</f>
        <v/>
      </c>
      <c r="B920" s="20" t="str" cm="1">
        <f t="array" ref="B920">IF(Table2[[#This Row],[Max_num_drones]:[Max_num_drones]]=3,Table2[[#This Row],[Gap]:[Gap]],"")</f>
        <v/>
      </c>
      <c r="C920" s="20" t="str" cm="1">
        <f t="array" ref="C920">IF(Table2[[#This Row],[Max_num_drones]:[Max_num_drones]]=4,Table2[[#This Row],[Gap]:[Gap]],"")</f>
        <v/>
      </c>
      <c r="D920" s="20" t="str" cm="1">
        <f t="array" ref="D920">IF(Table2[[#This Row],[Max_num_drones]:[Max_num_drones]]=5,Table2[[#This Row],[Gap]:[Gap]],"")</f>
        <v/>
      </c>
    </row>
    <row r="921" spans="1:4">
      <c r="A921" s="20" t="str" cm="1">
        <f t="array" ref="A921">IF(Table2[[#This Row],[Max_num_drones]:[Max_num_drones]]=2,Table2[[#This Row],[Gap]:[Gap]],"")</f>
        <v/>
      </c>
      <c r="B921" s="20" t="str" cm="1">
        <f t="array" ref="B921">IF(Table2[[#This Row],[Max_num_drones]:[Max_num_drones]]=3,Table2[[#This Row],[Gap]:[Gap]],"")</f>
        <v/>
      </c>
      <c r="C921" s="20" t="str" cm="1">
        <f t="array" ref="C921">IF(Table2[[#This Row],[Max_num_drones]:[Max_num_drones]]=4,Table2[[#This Row],[Gap]:[Gap]],"")</f>
        <v/>
      </c>
      <c r="D921" s="20" t="str" cm="1">
        <f t="array" ref="D921">IF(Table2[[#This Row],[Max_num_drones]:[Max_num_drones]]=5,Table2[[#This Row],[Gap]:[Gap]],"")</f>
        <v/>
      </c>
    </row>
    <row r="922" spans="1:4">
      <c r="A922" s="20" t="str" cm="1">
        <f t="array" ref="A922">IF(Table2[[#This Row],[Max_num_drones]:[Max_num_drones]]=2,Table2[[#This Row],[Gap]:[Gap]],"")</f>
        <v/>
      </c>
      <c r="B922" s="20" t="str" cm="1">
        <f t="array" ref="B922">IF(Table2[[#This Row],[Max_num_drones]:[Max_num_drones]]=3,Table2[[#This Row],[Gap]:[Gap]],"")</f>
        <v/>
      </c>
      <c r="C922" s="20" t="str" cm="1">
        <f t="array" ref="C922">IF(Table2[[#This Row],[Max_num_drones]:[Max_num_drones]]=4,Table2[[#This Row],[Gap]:[Gap]],"")</f>
        <v/>
      </c>
      <c r="D922" s="20" t="str" cm="1">
        <f t="array" ref="D922">IF(Table2[[#This Row],[Max_num_drones]:[Max_num_drones]]=5,Table2[[#This Row],[Gap]:[Gap]],"")</f>
        <v/>
      </c>
    </row>
    <row r="923" spans="1:4">
      <c r="A923" s="20" t="str" cm="1">
        <f t="array" ref="A923">IF(Table2[[#This Row],[Max_num_drones]:[Max_num_drones]]=2,Table2[[#This Row],[Gap]:[Gap]],"")</f>
        <v/>
      </c>
      <c r="B923" s="20" t="str" cm="1">
        <f t="array" ref="B923">IF(Table2[[#This Row],[Max_num_drones]:[Max_num_drones]]=3,Table2[[#This Row],[Gap]:[Gap]],"")</f>
        <v/>
      </c>
      <c r="C923" s="20" t="str" cm="1">
        <f t="array" ref="C923">IF(Table2[[#This Row],[Max_num_drones]:[Max_num_drones]]=4,Table2[[#This Row],[Gap]:[Gap]],"")</f>
        <v/>
      </c>
      <c r="D923" s="20" t="str" cm="1">
        <f t="array" ref="D923">IF(Table2[[#This Row],[Max_num_drones]:[Max_num_drones]]=5,Table2[[#This Row],[Gap]:[Gap]],"")</f>
        <v/>
      </c>
    </row>
    <row r="924" spans="1:4">
      <c r="A924" s="20" t="str" cm="1">
        <f t="array" ref="A924">IF(Table2[[#This Row],[Max_num_drones]:[Max_num_drones]]=2,Table2[[#This Row],[Gap]:[Gap]],"")</f>
        <v/>
      </c>
      <c r="B924" s="20" t="str" cm="1">
        <f t="array" ref="B924">IF(Table2[[#This Row],[Max_num_drones]:[Max_num_drones]]=3,Table2[[#This Row],[Gap]:[Gap]],"")</f>
        <v/>
      </c>
      <c r="C924" s="20" t="str" cm="1">
        <f t="array" ref="C924">IF(Table2[[#This Row],[Max_num_drones]:[Max_num_drones]]=4,Table2[[#This Row],[Gap]:[Gap]],"")</f>
        <v/>
      </c>
      <c r="D924" s="20" t="str" cm="1">
        <f t="array" ref="D924">IF(Table2[[#This Row],[Max_num_drones]:[Max_num_drones]]=5,Table2[[#This Row],[Gap]:[Gap]],"")</f>
        <v/>
      </c>
    </row>
    <row r="925" spans="1:4">
      <c r="A925" s="20" t="str" cm="1">
        <f t="array" ref="A925">IF(Table2[[#This Row],[Max_num_drones]:[Max_num_drones]]=2,Table2[[#This Row],[Gap]:[Gap]],"")</f>
        <v/>
      </c>
      <c r="B925" s="20" t="str" cm="1">
        <f t="array" ref="B925">IF(Table2[[#This Row],[Max_num_drones]:[Max_num_drones]]=3,Table2[[#This Row],[Gap]:[Gap]],"")</f>
        <v/>
      </c>
      <c r="C925" s="20" t="str" cm="1">
        <f t="array" ref="C925">IF(Table2[[#This Row],[Max_num_drones]:[Max_num_drones]]=4,Table2[[#This Row],[Gap]:[Gap]],"")</f>
        <v/>
      </c>
      <c r="D925" s="20" t="str" cm="1">
        <f t="array" ref="D925">IF(Table2[[#This Row],[Max_num_drones]:[Max_num_drones]]=5,Table2[[#This Row],[Gap]:[Gap]],"")</f>
        <v/>
      </c>
    </row>
    <row r="926" spans="1:4">
      <c r="A926" s="20" t="str" cm="1">
        <f t="array" ref="A926">IF(Table2[[#This Row],[Max_num_drones]:[Max_num_drones]]=2,Table2[[#This Row],[Gap]:[Gap]],"")</f>
        <v/>
      </c>
      <c r="B926" s="20" t="str" cm="1">
        <f t="array" ref="B926">IF(Table2[[#This Row],[Max_num_drones]:[Max_num_drones]]=3,Table2[[#This Row],[Gap]:[Gap]],"")</f>
        <v/>
      </c>
      <c r="C926" s="20" t="str" cm="1">
        <f t="array" ref="C926">IF(Table2[[#This Row],[Max_num_drones]:[Max_num_drones]]=4,Table2[[#This Row],[Gap]:[Gap]],"")</f>
        <v/>
      </c>
      <c r="D926" s="20" t="str" cm="1">
        <f t="array" ref="D926">IF(Table2[[#This Row],[Max_num_drones]:[Max_num_drones]]=5,Table2[[#This Row],[Gap]:[Gap]],"")</f>
        <v/>
      </c>
    </row>
    <row r="927" spans="1:4">
      <c r="A927" s="20" t="str" cm="1">
        <f t="array" ref="A927">IF(Table2[[#This Row],[Max_num_drones]:[Max_num_drones]]=2,Table2[[#This Row],[Gap]:[Gap]],"")</f>
        <v/>
      </c>
      <c r="B927" s="20" t="str" cm="1">
        <f t="array" ref="B927">IF(Table2[[#This Row],[Max_num_drones]:[Max_num_drones]]=3,Table2[[#This Row],[Gap]:[Gap]],"")</f>
        <v/>
      </c>
      <c r="C927" s="20" t="str" cm="1">
        <f t="array" ref="C927">IF(Table2[[#This Row],[Max_num_drones]:[Max_num_drones]]=4,Table2[[#This Row],[Gap]:[Gap]],"")</f>
        <v/>
      </c>
      <c r="D927" s="20" t="str" cm="1">
        <f t="array" ref="D927">IF(Table2[[#This Row],[Max_num_drones]:[Max_num_drones]]=5,Table2[[#This Row],[Gap]:[Gap]],"")</f>
        <v/>
      </c>
    </row>
    <row r="928" spans="1:4">
      <c r="A928" s="20" t="str" cm="1">
        <f t="array" ref="A928">IF(Table2[[#This Row],[Max_num_drones]:[Max_num_drones]]=2,Table2[[#This Row],[Gap]:[Gap]],"")</f>
        <v/>
      </c>
      <c r="B928" s="20" t="str" cm="1">
        <f t="array" ref="B928">IF(Table2[[#This Row],[Max_num_drones]:[Max_num_drones]]=3,Table2[[#This Row],[Gap]:[Gap]],"")</f>
        <v/>
      </c>
      <c r="C928" s="20" t="str" cm="1">
        <f t="array" ref="C928">IF(Table2[[#This Row],[Max_num_drones]:[Max_num_drones]]=4,Table2[[#This Row],[Gap]:[Gap]],"")</f>
        <v/>
      </c>
      <c r="D928" s="20" t="str" cm="1">
        <f t="array" ref="D928">IF(Table2[[#This Row],[Max_num_drones]:[Max_num_drones]]=5,Table2[[#This Row],[Gap]:[Gap]],"")</f>
        <v/>
      </c>
    </row>
    <row r="929" spans="1:4">
      <c r="A929" s="20" t="str" cm="1">
        <f t="array" ref="A929">IF(Table2[[#This Row],[Max_num_drones]:[Max_num_drones]]=2,Table2[[#This Row],[Gap]:[Gap]],"")</f>
        <v/>
      </c>
      <c r="B929" s="20" t="str" cm="1">
        <f t="array" ref="B929">IF(Table2[[#This Row],[Max_num_drones]:[Max_num_drones]]=3,Table2[[#This Row],[Gap]:[Gap]],"")</f>
        <v/>
      </c>
      <c r="C929" s="20" t="str" cm="1">
        <f t="array" ref="C929">IF(Table2[[#This Row],[Max_num_drones]:[Max_num_drones]]=4,Table2[[#This Row],[Gap]:[Gap]],"")</f>
        <v/>
      </c>
      <c r="D929" s="20" t="str" cm="1">
        <f t="array" ref="D929">IF(Table2[[#This Row],[Max_num_drones]:[Max_num_drones]]=5,Table2[[#This Row],[Gap]:[Gap]],"")</f>
        <v/>
      </c>
    </row>
    <row r="930" spans="1:4">
      <c r="A930" s="20" t="str" cm="1">
        <f t="array" ref="A930">IF(Table2[[#This Row],[Max_num_drones]:[Max_num_drones]]=2,Table2[[#This Row],[Gap]:[Gap]],"")</f>
        <v/>
      </c>
      <c r="B930" s="20" t="str" cm="1">
        <f t="array" ref="B930">IF(Table2[[#This Row],[Max_num_drones]:[Max_num_drones]]=3,Table2[[#This Row],[Gap]:[Gap]],"")</f>
        <v/>
      </c>
      <c r="C930" s="20" t="str" cm="1">
        <f t="array" ref="C930">IF(Table2[[#This Row],[Max_num_drones]:[Max_num_drones]]=4,Table2[[#This Row],[Gap]:[Gap]],"")</f>
        <v/>
      </c>
      <c r="D930" s="20" t="str" cm="1">
        <f t="array" ref="D930">IF(Table2[[#This Row],[Max_num_drones]:[Max_num_drones]]=5,Table2[[#This Row],[Gap]:[Gap]],"")</f>
        <v/>
      </c>
    </row>
    <row r="931" spans="1:4">
      <c r="A931" s="20" t="str" cm="1">
        <f t="array" ref="A931">IF(Table2[[#This Row],[Max_num_drones]:[Max_num_drones]]=2,Table2[[#This Row],[Gap]:[Gap]],"")</f>
        <v/>
      </c>
      <c r="B931" s="20" t="str" cm="1">
        <f t="array" ref="B931">IF(Table2[[#This Row],[Max_num_drones]:[Max_num_drones]]=3,Table2[[#This Row],[Gap]:[Gap]],"")</f>
        <v/>
      </c>
      <c r="C931" s="20" t="str" cm="1">
        <f t="array" ref="C931">IF(Table2[[#This Row],[Max_num_drones]:[Max_num_drones]]=4,Table2[[#This Row],[Gap]:[Gap]],"")</f>
        <v/>
      </c>
      <c r="D931" s="20" t="str" cm="1">
        <f t="array" ref="D931">IF(Table2[[#This Row],[Max_num_drones]:[Max_num_drones]]=5,Table2[[#This Row],[Gap]:[Gap]],"")</f>
        <v/>
      </c>
    </row>
    <row r="932" spans="1:4">
      <c r="A932" s="20" t="str" cm="1">
        <f t="array" ref="A932">IF(Table2[[#This Row],[Max_num_drones]:[Max_num_drones]]=2,Table2[[#This Row],[Gap]:[Gap]],"")</f>
        <v/>
      </c>
      <c r="B932" s="20" t="str" cm="1">
        <f t="array" ref="B932">IF(Table2[[#This Row],[Max_num_drones]:[Max_num_drones]]=3,Table2[[#This Row],[Gap]:[Gap]],"")</f>
        <v/>
      </c>
      <c r="C932" s="20" t="str" cm="1">
        <f t="array" ref="C932">IF(Table2[[#This Row],[Max_num_drones]:[Max_num_drones]]=4,Table2[[#This Row],[Gap]:[Gap]],"")</f>
        <v/>
      </c>
      <c r="D932" s="20" t="str" cm="1">
        <f t="array" ref="D932">IF(Table2[[#This Row],[Max_num_drones]:[Max_num_drones]]=5,Table2[[#This Row],[Gap]:[Gap]],"")</f>
        <v/>
      </c>
    </row>
    <row r="933" spans="1:4">
      <c r="A933" s="20" t="str" cm="1">
        <f t="array" ref="A933">IF(Table2[[#This Row],[Max_num_drones]:[Max_num_drones]]=2,Table2[[#This Row],[Gap]:[Gap]],"")</f>
        <v/>
      </c>
      <c r="B933" s="20" t="str" cm="1">
        <f t="array" ref="B933">IF(Table2[[#This Row],[Max_num_drones]:[Max_num_drones]]=3,Table2[[#This Row],[Gap]:[Gap]],"")</f>
        <v/>
      </c>
      <c r="C933" s="20" t="str" cm="1">
        <f t="array" ref="C933">IF(Table2[[#This Row],[Max_num_drones]:[Max_num_drones]]=4,Table2[[#This Row],[Gap]:[Gap]],"")</f>
        <v/>
      </c>
      <c r="D933" s="20" t="str" cm="1">
        <f t="array" ref="D933">IF(Table2[[#This Row],[Max_num_drones]:[Max_num_drones]]=5,Table2[[#This Row],[Gap]:[Gap]],"")</f>
        <v/>
      </c>
    </row>
    <row r="934" spans="1:4">
      <c r="A934" s="20" t="str" cm="1">
        <f t="array" ref="A934">IF(Table2[[#This Row],[Max_num_drones]:[Max_num_drones]]=2,Table2[[#This Row],[Gap]:[Gap]],"")</f>
        <v/>
      </c>
      <c r="B934" s="20" t="str" cm="1">
        <f t="array" ref="B934">IF(Table2[[#This Row],[Max_num_drones]:[Max_num_drones]]=3,Table2[[#This Row],[Gap]:[Gap]],"")</f>
        <v/>
      </c>
      <c r="C934" s="20" t="str" cm="1">
        <f t="array" ref="C934">IF(Table2[[#This Row],[Max_num_drones]:[Max_num_drones]]=4,Table2[[#This Row],[Gap]:[Gap]],"")</f>
        <v/>
      </c>
      <c r="D934" s="20" t="str" cm="1">
        <f t="array" ref="D934">IF(Table2[[#This Row],[Max_num_drones]:[Max_num_drones]]=5,Table2[[#This Row],[Gap]:[Gap]],"")</f>
        <v/>
      </c>
    </row>
    <row r="935" spans="1:4">
      <c r="A935" s="20" t="str" cm="1">
        <f t="array" ref="A935">IF(Table2[[#This Row],[Max_num_drones]:[Max_num_drones]]=2,Table2[[#This Row],[Gap]:[Gap]],"")</f>
        <v/>
      </c>
      <c r="B935" s="20" t="str" cm="1">
        <f t="array" ref="B935">IF(Table2[[#This Row],[Max_num_drones]:[Max_num_drones]]=3,Table2[[#This Row],[Gap]:[Gap]],"")</f>
        <v/>
      </c>
      <c r="C935" s="20" t="str" cm="1">
        <f t="array" ref="C935">IF(Table2[[#This Row],[Max_num_drones]:[Max_num_drones]]=4,Table2[[#This Row],[Gap]:[Gap]],"")</f>
        <v/>
      </c>
      <c r="D935" s="20" t="str" cm="1">
        <f t="array" ref="D935">IF(Table2[[#This Row],[Max_num_drones]:[Max_num_drones]]=5,Table2[[#This Row],[Gap]:[Gap]],"")</f>
        <v/>
      </c>
    </row>
    <row r="936" spans="1:4">
      <c r="A936" s="20" t="str" cm="1">
        <f t="array" ref="A936">IF(Table2[[#This Row],[Max_num_drones]:[Max_num_drones]]=2,Table2[[#This Row],[Gap]:[Gap]],"")</f>
        <v/>
      </c>
      <c r="B936" s="20" t="str" cm="1">
        <f t="array" ref="B936">IF(Table2[[#This Row],[Max_num_drones]:[Max_num_drones]]=3,Table2[[#This Row],[Gap]:[Gap]],"")</f>
        <v/>
      </c>
      <c r="C936" s="20" t="str" cm="1">
        <f t="array" ref="C936">IF(Table2[[#This Row],[Max_num_drones]:[Max_num_drones]]=4,Table2[[#This Row],[Gap]:[Gap]],"")</f>
        <v/>
      </c>
      <c r="D936" s="20" t="str" cm="1">
        <f t="array" ref="D936">IF(Table2[[#This Row],[Max_num_drones]:[Max_num_drones]]=5,Table2[[#This Row],[Gap]:[Gap]],"")</f>
        <v/>
      </c>
    </row>
    <row r="937" spans="1:4">
      <c r="A937" s="20" t="str" cm="1">
        <f t="array" ref="A937">IF(Table2[[#This Row],[Max_num_drones]:[Max_num_drones]]=2,Table2[[#This Row],[Gap]:[Gap]],"")</f>
        <v/>
      </c>
      <c r="B937" s="20" t="str" cm="1">
        <f t="array" ref="B937">IF(Table2[[#This Row],[Max_num_drones]:[Max_num_drones]]=3,Table2[[#This Row],[Gap]:[Gap]],"")</f>
        <v/>
      </c>
      <c r="C937" s="20" t="str" cm="1">
        <f t="array" ref="C937">IF(Table2[[#This Row],[Max_num_drones]:[Max_num_drones]]=4,Table2[[#This Row],[Gap]:[Gap]],"")</f>
        <v/>
      </c>
      <c r="D937" s="20" t="str" cm="1">
        <f t="array" ref="D937">IF(Table2[[#This Row],[Max_num_drones]:[Max_num_drones]]=5,Table2[[#This Row],[Gap]:[Gap]],"")</f>
        <v/>
      </c>
    </row>
    <row r="938" spans="1:4">
      <c r="A938" s="20" t="str" cm="1">
        <f t="array" ref="A938">IF(Table2[[#This Row],[Max_num_drones]:[Max_num_drones]]=2,Table2[[#This Row],[Gap]:[Gap]],"")</f>
        <v/>
      </c>
      <c r="B938" s="20" t="str" cm="1">
        <f t="array" ref="B938">IF(Table2[[#This Row],[Max_num_drones]:[Max_num_drones]]=3,Table2[[#This Row],[Gap]:[Gap]],"")</f>
        <v/>
      </c>
      <c r="C938" s="20" t="str" cm="1">
        <f t="array" ref="C938">IF(Table2[[#This Row],[Max_num_drones]:[Max_num_drones]]=4,Table2[[#This Row],[Gap]:[Gap]],"")</f>
        <v/>
      </c>
      <c r="D938" s="20" t="str" cm="1">
        <f t="array" ref="D938">IF(Table2[[#This Row],[Max_num_drones]:[Max_num_drones]]=5,Table2[[#This Row],[Gap]:[Gap]],"")</f>
        <v/>
      </c>
    </row>
    <row r="939" spans="1:4">
      <c r="A939" s="20" t="str" cm="1">
        <f t="array" ref="A939">IF(Table2[[#This Row],[Max_num_drones]:[Max_num_drones]]=2,Table2[[#This Row],[Gap]:[Gap]],"")</f>
        <v/>
      </c>
      <c r="B939" s="20" t="str" cm="1">
        <f t="array" ref="B939">IF(Table2[[#This Row],[Max_num_drones]:[Max_num_drones]]=3,Table2[[#This Row],[Gap]:[Gap]],"")</f>
        <v/>
      </c>
      <c r="C939" s="20" t="str" cm="1">
        <f t="array" ref="C939">IF(Table2[[#This Row],[Max_num_drones]:[Max_num_drones]]=4,Table2[[#This Row],[Gap]:[Gap]],"")</f>
        <v/>
      </c>
      <c r="D939" s="20" t="str" cm="1">
        <f t="array" ref="D939">IF(Table2[[#This Row],[Max_num_drones]:[Max_num_drones]]=5,Table2[[#This Row],[Gap]:[Gap]],"")</f>
        <v/>
      </c>
    </row>
    <row r="940" spans="1:4">
      <c r="A940" s="20" t="str" cm="1">
        <f t="array" ref="A940">IF(Table2[[#This Row],[Max_num_drones]:[Max_num_drones]]=2,Table2[[#This Row],[Gap]:[Gap]],"")</f>
        <v/>
      </c>
      <c r="B940" s="20" t="str" cm="1">
        <f t="array" ref="B940">IF(Table2[[#This Row],[Max_num_drones]:[Max_num_drones]]=3,Table2[[#This Row],[Gap]:[Gap]],"")</f>
        <v/>
      </c>
      <c r="C940" s="20" t="str" cm="1">
        <f t="array" ref="C940">IF(Table2[[#This Row],[Max_num_drones]:[Max_num_drones]]=4,Table2[[#This Row],[Gap]:[Gap]],"")</f>
        <v/>
      </c>
      <c r="D940" s="20" t="str" cm="1">
        <f t="array" ref="D940">IF(Table2[[#This Row],[Max_num_drones]:[Max_num_drones]]=5,Table2[[#This Row],[Gap]:[Gap]],"")</f>
        <v/>
      </c>
    </row>
    <row r="941" spans="1:4">
      <c r="A941" s="20" t="str" cm="1">
        <f t="array" ref="A941">IF(Table2[[#This Row],[Max_num_drones]:[Max_num_drones]]=2,Table2[[#This Row],[Gap]:[Gap]],"")</f>
        <v/>
      </c>
      <c r="B941" s="20" t="str" cm="1">
        <f t="array" ref="B941">IF(Table2[[#This Row],[Max_num_drones]:[Max_num_drones]]=3,Table2[[#This Row],[Gap]:[Gap]],"")</f>
        <v/>
      </c>
      <c r="C941" s="20" t="str" cm="1">
        <f t="array" ref="C941">IF(Table2[[#This Row],[Max_num_drones]:[Max_num_drones]]=4,Table2[[#This Row],[Gap]:[Gap]],"")</f>
        <v/>
      </c>
      <c r="D941" s="20" t="str" cm="1">
        <f t="array" ref="D941">IF(Table2[[#This Row],[Max_num_drones]:[Max_num_drones]]=5,Table2[[#This Row],[Gap]:[Gap]],"")</f>
        <v/>
      </c>
    </row>
    <row r="942" spans="1:4">
      <c r="A942" s="20" t="str" cm="1">
        <f t="array" ref="A942">IF(Table2[[#This Row],[Max_num_drones]:[Max_num_drones]]=2,Table2[[#This Row],[Gap]:[Gap]],"")</f>
        <v/>
      </c>
      <c r="B942" s="20" t="str" cm="1">
        <f t="array" ref="B942">IF(Table2[[#This Row],[Max_num_drones]:[Max_num_drones]]=3,Table2[[#This Row],[Gap]:[Gap]],"")</f>
        <v/>
      </c>
      <c r="C942" s="20" t="str" cm="1">
        <f t="array" ref="C942">IF(Table2[[#This Row],[Max_num_drones]:[Max_num_drones]]=4,Table2[[#This Row],[Gap]:[Gap]],"")</f>
        <v/>
      </c>
      <c r="D942" s="20" t="str" cm="1">
        <f t="array" ref="D942">IF(Table2[[#This Row],[Max_num_drones]:[Max_num_drones]]=5,Table2[[#This Row],[Gap]:[Gap]],"")</f>
        <v/>
      </c>
    </row>
    <row r="943" spans="1:4">
      <c r="A943" s="20" t="str" cm="1">
        <f t="array" ref="A943">IF(Table2[[#This Row],[Max_num_drones]:[Max_num_drones]]=2,Table2[[#This Row],[Gap]:[Gap]],"")</f>
        <v/>
      </c>
      <c r="B943" s="20" t="str" cm="1">
        <f t="array" ref="B943">IF(Table2[[#This Row],[Max_num_drones]:[Max_num_drones]]=3,Table2[[#This Row],[Gap]:[Gap]],"")</f>
        <v/>
      </c>
      <c r="C943" s="20" t="str" cm="1">
        <f t="array" ref="C943">IF(Table2[[#This Row],[Max_num_drones]:[Max_num_drones]]=4,Table2[[#This Row],[Gap]:[Gap]],"")</f>
        <v/>
      </c>
      <c r="D943" s="20" t="str" cm="1">
        <f t="array" ref="D943">IF(Table2[[#This Row],[Max_num_drones]:[Max_num_drones]]=5,Table2[[#This Row],[Gap]:[Gap]],"")</f>
        <v/>
      </c>
    </row>
    <row r="944" spans="1:4">
      <c r="A944" s="20" t="str" cm="1">
        <f t="array" ref="A944">IF(Table2[[#This Row],[Max_num_drones]:[Max_num_drones]]=2,Table2[[#This Row],[Gap]:[Gap]],"")</f>
        <v/>
      </c>
      <c r="B944" s="20" t="str" cm="1">
        <f t="array" ref="B944">IF(Table2[[#This Row],[Max_num_drones]:[Max_num_drones]]=3,Table2[[#This Row],[Gap]:[Gap]],"")</f>
        <v/>
      </c>
      <c r="C944" s="20" t="str" cm="1">
        <f t="array" ref="C944">IF(Table2[[#This Row],[Max_num_drones]:[Max_num_drones]]=4,Table2[[#This Row],[Gap]:[Gap]],"")</f>
        <v/>
      </c>
      <c r="D944" s="20" t="str" cm="1">
        <f t="array" ref="D944">IF(Table2[[#This Row],[Max_num_drones]:[Max_num_drones]]=5,Table2[[#This Row],[Gap]:[Gap]],"")</f>
        <v/>
      </c>
    </row>
    <row r="945" spans="1:4">
      <c r="A945" s="20" t="str" cm="1">
        <f t="array" ref="A945">IF(Table2[[#This Row],[Max_num_drones]:[Max_num_drones]]=2,Table2[[#This Row],[Gap]:[Gap]],"")</f>
        <v/>
      </c>
      <c r="B945" s="20" t="str" cm="1">
        <f t="array" ref="B945">IF(Table2[[#This Row],[Max_num_drones]:[Max_num_drones]]=3,Table2[[#This Row],[Gap]:[Gap]],"")</f>
        <v/>
      </c>
      <c r="C945" s="20" t="str" cm="1">
        <f t="array" ref="C945">IF(Table2[[#This Row],[Max_num_drones]:[Max_num_drones]]=4,Table2[[#This Row],[Gap]:[Gap]],"")</f>
        <v/>
      </c>
      <c r="D945" s="20" t="str" cm="1">
        <f t="array" ref="D945">IF(Table2[[#This Row],[Max_num_drones]:[Max_num_drones]]=5,Table2[[#This Row],[Gap]:[Gap]],"")</f>
        <v/>
      </c>
    </row>
    <row r="946" spans="1:4">
      <c r="A946" s="20" t="str" cm="1">
        <f t="array" ref="A946">IF(Table2[[#This Row],[Max_num_drones]:[Max_num_drones]]=2,Table2[[#This Row],[Gap]:[Gap]],"")</f>
        <v/>
      </c>
      <c r="B946" s="20" t="str" cm="1">
        <f t="array" ref="B946">IF(Table2[[#This Row],[Max_num_drones]:[Max_num_drones]]=3,Table2[[#This Row],[Gap]:[Gap]],"")</f>
        <v/>
      </c>
      <c r="C946" s="20" t="str" cm="1">
        <f t="array" ref="C946">IF(Table2[[#This Row],[Max_num_drones]:[Max_num_drones]]=4,Table2[[#This Row],[Gap]:[Gap]],"")</f>
        <v/>
      </c>
      <c r="D946" s="20" t="str" cm="1">
        <f t="array" ref="D946">IF(Table2[[#This Row],[Max_num_drones]:[Max_num_drones]]=5,Table2[[#This Row],[Gap]:[Gap]],"")</f>
        <v/>
      </c>
    </row>
    <row r="947" spans="1:4">
      <c r="A947" s="20" t="str" cm="1">
        <f t="array" ref="A947">IF(Table2[[#This Row],[Max_num_drones]:[Max_num_drones]]=2,Table2[[#This Row],[Gap]:[Gap]],"")</f>
        <v/>
      </c>
      <c r="B947" s="20" t="str" cm="1">
        <f t="array" ref="B947">IF(Table2[[#This Row],[Max_num_drones]:[Max_num_drones]]=3,Table2[[#This Row],[Gap]:[Gap]],"")</f>
        <v/>
      </c>
      <c r="C947" s="20" t="str" cm="1">
        <f t="array" ref="C947">IF(Table2[[#This Row],[Max_num_drones]:[Max_num_drones]]=4,Table2[[#This Row],[Gap]:[Gap]],"")</f>
        <v/>
      </c>
      <c r="D947" s="20" t="str" cm="1">
        <f t="array" ref="D947">IF(Table2[[#This Row],[Max_num_drones]:[Max_num_drones]]=5,Table2[[#This Row],[Gap]:[Gap]],"")</f>
        <v/>
      </c>
    </row>
    <row r="948" spans="1:4">
      <c r="A948" s="20" t="str" cm="1">
        <f t="array" ref="A948">IF(Table2[[#This Row],[Max_num_drones]:[Max_num_drones]]=2,Table2[[#This Row],[Gap]:[Gap]],"")</f>
        <v/>
      </c>
      <c r="B948" s="20" t="str" cm="1">
        <f t="array" ref="B948">IF(Table2[[#This Row],[Max_num_drones]:[Max_num_drones]]=3,Table2[[#This Row],[Gap]:[Gap]],"")</f>
        <v/>
      </c>
      <c r="C948" s="20" t="str" cm="1">
        <f t="array" ref="C948">IF(Table2[[#This Row],[Max_num_drones]:[Max_num_drones]]=4,Table2[[#This Row],[Gap]:[Gap]],"")</f>
        <v/>
      </c>
      <c r="D948" s="20" t="str" cm="1">
        <f t="array" ref="D948">IF(Table2[[#This Row],[Max_num_drones]:[Max_num_drones]]=5,Table2[[#This Row],[Gap]:[Gap]],"")</f>
        <v/>
      </c>
    </row>
    <row r="949" spans="1:4">
      <c r="A949" s="20" t="str" cm="1">
        <f t="array" ref="A949">IF(Table2[[#This Row],[Max_num_drones]:[Max_num_drones]]=2,Table2[[#This Row],[Gap]:[Gap]],"")</f>
        <v/>
      </c>
      <c r="B949" s="20" t="str" cm="1">
        <f t="array" ref="B949">IF(Table2[[#This Row],[Max_num_drones]:[Max_num_drones]]=3,Table2[[#This Row],[Gap]:[Gap]],"")</f>
        <v/>
      </c>
      <c r="C949" s="20" t="str" cm="1">
        <f t="array" ref="C949">IF(Table2[[#This Row],[Max_num_drones]:[Max_num_drones]]=4,Table2[[#This Row],[Gap]:[Gap]],"")</f>
        <v/>
      </c>
      <c r="D949" s="20" t="str" cm="1">
        <f t="array" ref="D949">IF(Table2[[#This Row],[Max_num_drones]:[Max_num_drones]]=5,Table2[[#This Row],[Gap]:[Gap]],"")</f>
        <v/>
      </c>
    </row>
    <row r="950" spans="1:4">
      <c r="A950" s="20" t="str" cm="1">
        <f t="array" ref="A950">IF(Table2[[#This Row],[Max_num_drones]:[Max_num_drones]]=2,Table2[[#This Row],[Gap]:[Gap]],"")</f>
        <v/>
      </c>
      <c r="B950" s="20" t="str" cm="1">
        <f t="array" ref="B950">IF(Table2[[#This Row],[Max_num_drones]:[Max_num_drones]]=3,Table2[[#This Row],[Gap]:[Gap]],"")</f>
        <v/>
      </c>
      <c r="C950" s="20" t="str" cm="1">
        <f t="array" ref="C950">IF(Table2[[#This Row],[Max_num_drones]:[Max_num_drones]]=4,Table2[[#This Row],[Gap]:[Gap]],"")</f>
        <v/>
      </c>
      <c r="D950" s="20" t="str" cm="1">
        <f t="array" ref="D950">IF(Table2[[#This Row],[Max_num_drones]:[Max_num_drones]]=5,Table2[[#This Row],[Gap]:[Gap]],"")</f>
        <v/>
      </c>
    </row>
    <row r="951" spans="1:4">
      <c r="A951" s="20" t="str" cm="1">
        <f t="array" ref="A951">IF(Table2[[#This Row],[Max_num_drones]:[Max_num_drones]]=2,Table2[[#This Row],[Gap]:[Gap]],"")</f>
        <v/>
      </c>
      <c r="B951" s="20" t="str" cm="1">
        <f t="array" ref="B951">IF(Table2[[#This Row],[Max_num_drones]:[Max_num_drones]]=3,Table2[[#This Row],[Gap]:[Gap]],"")</f>
        <v/>
      </c>
      <c r="C951" s="20" t="str" cm="1">
        <f t="array" ref="C951">IF(Table2[[#This Row],[Max_num_drones]:[Max_num_drones]]=4,Table2[[#This Row],[Gap]:[Gap]],"")</f>
        <v/>
      </c>
      <c r="D951" s="20" t="str" cm="1">
        <f t="array" ref="D951">IF(Table2[[#This Row],[Max_num_drones]:[Max_num_drones]]=5,Table2[[#This Row],[Gap]:[Gap]],"")</f>
        <v/>
      </c>
    </row>
    <row r="952" spans="1:4">
      <c r="A952" s="20" t="str" cm="1">
        <f t="array" ref="A952">IF(Table2[[#This Row],[Max_num_drones]:[Max_num_drones]]=2,Table2[[#This Row],[Gap]:[Gap]],"")</f>
        <v/>
      </c>
      <c r="B952" s="20" t="str" cm="1">
        <f t="array" ref="B952">IF(Table2[[#This Row],[Max_num_drones]:[Max_num_drones]]=3,Table2[[#This Row],[Gap]:[Gap]],"")</f>
        <v/>
      </c>
      <c r="C952" s="20" t="str" cm="1">
        <f t="array" ref="C952">IF(Table2[[#This Row],[Max_num_drones]:[Max_num_drones]]=4,Table2[[#This Row],[Gap]:[Gap]],"")</f>
        <v/>
      </c>
      <c r="D952" s="20" t="str" cm="1">
        <f t="array" ref="D952">IF(Table2[[#This Row],[Max_num_drones]:[Max_num_drones]]=5,Table2[[#This Row],[Gap]:[Gap]],"")</f>
        <v/>
      </c>
    </row>
    <row r="953" spans="1:4">
      <c r="A953" s="20" t="str" cm="1">
        <f t="array" ref="A953">IF(Table2[[#This Row],[Max_num_drones]:[Max_num_drones]]=2,Table2[[#This Row],[Gap]:[Gap]],"")</f>
        <v/>
      </c>
      <c r="B953" s="20" t="str" cm="1">
        <f t="array" ref="B953">IF(Table2[[#This Row],[Max_num_drones]:[Max_num_drones]]=3,Table2[[#This Row],[Gap]:[Gap]],"")</f>
        <v/>
      </c>
      <c r="C953" s="20" t="str" cm="1">
        <f t="array" ref="C953">IF(Table2[[#This Row],[Max_num_drones]:[Max_num_drones]]=4,Table2[[#This Row],[Gap]:[Gap]],"")</f>
        <v/>
      </c>
      <c r="D953" s="20" t="str" cm="1">
        <f t="array" ref="D953">IF(Table2[[#This Row],[Max_num_drones]:[Max_num_drones]]=5,Table2[[#This Row],[Gap]:[Gap]],"")</f>
        <v/>
      </c>
    </row>
    <row r="954" spans="1:4">
      <c r="A954" s="20" t="str" cm="1">
        <f t="array" ref="A954">IF(Table2[[#This Row],[Max_num_drones]:[Max_num_drones]]=2,Table2[[#This Row],[Gap]:[Gap]],"")</f>
        <v/>
      </c>
      <c r="B954" s="20" t="str" cm="1">
        <f t="array" ref="B954">IF(Table2[[#This Row],[Max_num_drones]:[Max_num_drones]]=3,Table2[[#This Row],[Gap]:[Gap]],"")</f>
        <v/>
      </c>
      <c r="C954" s="20" t="str" cm="1">
        <f t="array" ref="C954">IF(Table2[[#This Row],[Max_num_drones]:[Max_num_drones]]=4,Table2[[#This Row],[Gap]:[Gap]],"")</f>
        <v/>
      </c>
      <c r="D954" s="20" t="str" cm="1">
        <f t="array" ref="D954">IF(Table2[[#This Row],[Max_num_drones]:[Max_num_drones]]=5,Table2[[#This Row],[Gap]:[Gap]],"")</f>
        <v/>
      </c>
    </row>
    <row r="955" spans="1:4">
      <c r="A955" s="20" t="str" cm="1">
        <f t="array" ref="A955">IF(Table2[[#This Row],[Max_num_drones]:[Max_num_drones]]=2,Table2[[#This Row],[Gap]:[Gap]],"")</f>
        <v/>
      </c>
      <c r="B955" s="20" t="str" cm="1">
        <f t="array" ref="B955">IF(Table2[[#This Row],[Max_num_drones]:[Max_num_drones]]=3,Table2[[#This Row],[Gap]:[Gap]],"")</f>
        <v/>
      </c>
      <c r="C955" s="20" t="str" cm="1">
        <f t="array" ref="C955">IF(Table2[[#This Row],[Max_num_drones]:[Max_num_drones]]=4,Table2[[#This Row],[Gap]:[Gap]],"")</f>
        <v/>
      </c>
      <c r="D955" s="20" t="str" cm="1">
        <f t="array" ref="D955">IF(Table2[[#This Row],[Max_num_drones]:[Max_num_drones]]=5,Table2[[#This Row],[Gap]:[Gap]],"")</f>
        <v/>
      </c>
    </row>
    <row r="956" spans="1:4">
      <c r="A956" s="20" t="str" cm="1">
        <f t="array" ref="A956">IF(Table2[[#This Row],[Max_num_drones]:[Max_num_drones]]=2,Table2[[#This Row],[Gap]:[Gap]],"")</f>
        <v/>
      </c>
      <c r="B956" s="20" t="str" cm="1">
        <f t="array" ref="B956">IF(Table2[[#This Row],[Max_num_drones]:[Max_num_drones]]=3,Table2[[#This Row],[Gap]:[Gap]],"")</f>
        <v/>
      </c>
      <c r="C956" s="20" t="str" cm="1">
        <f t="array" ref="C956">IF(Table2[[#This Row],[Max_num_drones]:[Max_num_drones]]=4,Table2[[#This Row],[Gap]:[Gap]],"")</f>
        <v/>
      </c>
      <c r="D956" s="20" t="str" cm="1">
        <f t="array" ref="D956">IF(Table2[[#This Row],[Max_num_drones]:[Max_num_drones]]=5,Table2[[#This Row],[Gap]:[Gap]],"")</f>
        <v/>
      </c>
    </row>
    <row r="957" spans="1:4">
      <c r="A957" s="20" t="str" cm="1">
        <f t="array" ref="A957">IF(Table2[[#This Row],[Max_num_drones]:[Max_num_drones]]=2,Table2[[#This Row],[Gap]:[Gap]],"")</f>
        <v/>
      </c>
      <c r="B957" s="20" t="str" cm="1">
        <f t="array" ref="B957">IF(Table2[[#This Row],[Max_num_drones]:[Max_num_drones]]=3,Table2[[#This Row],[Gap]:[Gap]],"")</f>
        <v/>
      </c>
      <c r="C957" s="20" t="str" cm="1">
        <f t="array" ref="C957">IF(Table2[[#This Row],[Max_num_drones]:[Max_num_drones]]=4,Table2[[#This Row],[Gap]:[Gap]],"")</f>
        <v/>
      </c>
      <c r="D957" s="20" t="str" cm="1">
        <f t="array" ref="D957">IF(Table2[[#This Row],[Max_num_drones]:[Max_num_drones]]=5,Table2[[#This Row],[Gap]:[Gap]],"")</f>
        <v/>
      </c>
    </row>
    <row r="958" spans="1:4">
      <c r="A958" s="20" t="str" cm="1">
        <f t="array" ref="A958">IF(Table2[[#This Row],[Max_num_drones]:[Max_num_drones]]=2,Table2[[#This Row],[Gap]:[Gap]],"")</f>
        <v/>
      </c>
      <c r="B958" s="20" t="str" cm="1">
        <f t="array" ref="B958">IF(Table2[[#This Row],[Max_num_drones]:[Max_num_drones]]=3,Table2[[#This Row],[Gap]:[Gap]],"")</f>
        <v/>
      </c>
      <c r="C958" s="20" t="str" cm="1">
        <f t="array" ref="C958">IF(Table2[[#This Row],[Max_num_drones]:[Max_num_drones]]=4,Table2[[#This Row],[Gap]:[Gap]],"")</f>
        <v/>
      </c>
      <c r="D958" s="20" t="str" cm="1">
        <f t="array" ref="D958">IF(Table2[[#This Row],[Max_num_drones]:[Max_num_drones]]=5,Table2[[#This Row],[Gap]:[Gap]],"")</f>
        <v/>
      </c>
    </row>
    <row r="959" spans="1:4">
      <c r="A959" s="20" t="str" cm="1">
        <f t="array" ref="A959">IF(Table2[[#This Row],[Max_num_drones]:[Max_num_drones]]=2,Table2[[#This Row],[Gap]:[Gap]],"")</f>
        <v/>
      </c>
      <c r="B959" s="20" t="str" cm="1">
        <f t="array" ref="B959">IF(Table2[[#This Row],[Max_num_drones]:[Max_num_drones]]=3,Table2[[#This Row],[Gap]:[Gap]],"")</f>
        <v/>
      </c>
      <c r="C959" s="20" t="str" cm="1">
        <f t="array" ref="C959">IF(Table2[[#This Row],[Max_num_drones]:[Max_num_drones]]=4,Table2[[#This Row],[Gap]:[Gap]],"")</f>
        <v/>
      </c>
      <c r="D959" s="20" t="str" cm="1">
        <f t="array" ref="D959">IF(Table2[[#This Row],[Max_num_drones]:[Max_num_drones]]=5,Table2[[#This Row],[Gap]:[Gap]],"")</f>
        <v/>
      </c>
    </row>
    <row r="960" spans="1:4">
      <c r="A960" s="20" t="str" cm="1">
        <f t="array" ref="A960">IF(Table2[[#This Row],[Max_num_drones]:[Max_num_drones]]=2,Table2[[#This Row],[Gap]:[Gap]],"")</f>
        <v/>
      </c>
      <c r="B960" s="20" t="str" cm="1">
        <f t="array" ref="B960">IF(Table2[[#This Row],[Max_num_drones]:[Max_num_drones]]=3,Table2[[#This Row],[Gap]:[Gap]],"")</f>
        <v/>
      </c>
      <c r="C960" s="20" t="str" cm="1">
        <f t="array" ref="C960">IF(Table2[[#This Row],[Max_num_drones]:[Max_num_drones]]=4,Table2[[#This Row],[Gap]:[Gap]],"")</f>
        <v/>
      </c>
      <c r="D960" s="20" t="str" cm="1">
        <f t="array" ref="D960">IF(Table2[[#This Row],[Max_num_drones]:[Max_num_drones]]=5,Table2[[#This Row],[Gap]:[Gap]],"")</f>
        <v/>
      </c>
    </row>
    <row r="961" spans="1:4">
      <c r="A961" s="20" t="str" cm="1">
        <f t="array" ref="A961">IF(Table2[[#This Row],[Max_num_drones]:[Max_num_drones]]=2,Table2[[#This Row],[Gap]:[Gap]],"")</f>
        <v/>
      </c>
      <c r="B961" s="20" t="str" cm="1">
        <f t="array" ref="B961">IF(Table2[[#This Row],[Max_num_drones]:[Max_num_drones]]=3,Table2[[#This Row],[Gap]:[Gap]],"")</f>
        <v/>
      </c>
      <c r="C961" s="20" t="str" cm="1">
        <f t="array" ref="C961">IF(Table2[[#This Row],[Max_num_drones]:[Max_num_drones]]=4,Table2[[#This Row],[Gap]:[Gap]],"")</f>
        <v/>
      </c>
      <c r="D961" s="20" t="str" cm="1">
        <f t="array" ref="D961">IF(Table2[[#This Row],[Max_num_drones]:[Max_num_drones]]=5,Table2[[#This Row],[Gap]:[Gap]],"")</f>
        <v/>
      </c>
    </row>
    <row r="962" spans="1:4">
      <c r="A962" s="20" t="str" cm="1">
        <f t="array" ref="A962">IF(Table2[[#This Row],[Max_num_drones]:[Max_num_drones]]=2,Table2[[#This Row],[Gap]:[Gap]],"")</f>
        <v/>
      </c>
      <c r="B962" s="20" t="str" cm="1">
        <f t="array" ref="B962">IF(Table2[[#This Row],[Max_num_drones]:[Max_num_drones]]=3,Table2[[#This Row],[Gap]:[Gap]],"")</f>
        <v/>
      </c>
      <c r="C962" s="20" t="str" cm="1">
        <f t="array" ref="C962">IF(Table2[[#This Row],[Max_num_drones]:[Max_num_drones]]=4,Table2[[#This Row],[Gap]:[Gap]],"")</f>
        <v/>
      </c>
      <c r="D962" s="20" t="str" cm="1">
        <f t="array" ref="D962">IF(Table2[[#This Row],[Max_num_drones]:[Max_num_drones]]=5,Table2[[#This Row],[Gap]:[Gap]],"")</f>
        <v/>
      </c>
    </row>
    <row r="963" spans="1:4">
      <c r="A963" s="20" t="str" cm="1">
        <f t="array" ref="A963">IF(Table2[[#This Row],[Max_num_drones]:[Max_num_drones]]=2,Table2[[#This Row],[Gap]:[Gap]],"")</f>
        <v/>
      </c>
      <c r="B963" s="20" t="str" cm="1">
        <f t="array" ref="B963">IF(Table2[[#This Row],[Max_num_drones]:[Max_num_drones]]=3,Table2[[#This Row],[Gap]:[Gap]],"")</f>
        <v/>
      </c>
      <c r="C963" s="20" t="str" cm="1">
        <f t="array" ref="C963">IF(Table2[[#This Row],[Max_num_drones]:[Max_num_drones]]=4,Table2[[#This Row],[Gap]:[Gap]],"")</f>
        <v/>
      </c>
      <c r="D963" s="20" t="str" cm="1">
        <f t="array" ref="D963">IF(Table2[[#This Row],[Max_num_drones]:[Max_num_drones]]=5,Table2[[#This Row],[Gap]:[Gap]],"")</f>
        <v/>
      </c>
    </row>
    <row r="964" spans="1:4">
      <c r="A964" s="20" t="str" cm="1">
        <f t="array" ref="A964">IF(Table2[[#This Row],[Max_num_drones]:[Max_num_drones]]=2,Table2[[#This Row],[Gap]:[Gap]],"")</f>
        <v/>
      </c>
      <c r="B964" s="20" t="str" cm="1">
        <f t="array" ref="B964">IF(Table2[[#This Row],[Max_num_drones]:[Max_num_drones]]=3,Table2[[#This Row],[Gap]:[Gap]],"")</f>
        <v/>
      </c>
      <c r="C964" s="20" t="str" cm="1">
        <f t="array" ref="C964">IF(Table2[[#This Row],[Max_num_drones]:[Max_num_drones]]=4,Table2[[#This Row],[Gap]:[Gap]],"")</f>
        <v/>
      </c>
      <c r="D964" s="20" t="str" cm="1">
        <f t="array" ref="D964">IF(Table2[[#This Row],[Max_num_drones]:[Max_num_drones]]=5,Table2[[#This Row],[Gap]:[Gap]],"")</f>
        <v/>
      </c>
    </row>
    <row r="965" spans="1:4">
      <c r="A965" s="20" t="str" cm="1">
        <f t="array" ref="A965">IF(Table2[[#This Row],[Max_num_drones]:[Max_num_drones]]=2,Table2[[#This Row],[Gap]:[Gap]],"")</f>
        <v/>
      </c>
      <c r="B965" s="20" t="str" cm="1">
        <f t="array" ref="B965">IF(Table2[[#This Row],[Max_num_drones]:[Max_num_drones]]=3,Table2[[#This Row],[Gap]:[Gap]],"")</f>
        <v/>
      </c>
      <c r="C965" s="20" t="str" cm="1">
        <f t="array" ref="C965">IF(Table2[[#This Row],[Max_num_drones]:[Max_num_drones]]=4,Table2[[#This Row],[Gap]:[Gap]],"")</f>
        <v/>
      </c>
      <c r="D965" s="20" t="str" cm="1">
        <f t="array" ref="D965">IF(Table2[[#This Row],[Max_num_drones]:[Max_num_drones]]=5,Table2[[#This Row],[Gap]:[Gap]],"")</f>
        <v/>
      </c>
    </row>
    <row r="966" spans="1:4">
      <c r="A966" s="20" t="str" cm="1">
        <f t="array" ref="A966">IF(Table2[[#This Row],[Max_num_drones]:[Max_num_drones]]=2,Table2[[#This Row],[Gap]:[Gap]],"")</f>
        <v/>
      </c>
      <c r="B966" s="20" t="str" cm="1">
        <f t="array" ref="B966">IF(Table2[[#This Row],[Max_num_drones]:[Max_num_drones]]=3,Table2[[#This Row],[Gap]:[Gap]],"")</f>
        <v/>
      </c>
      <c r="C966" s="20" t="str" cm="1">
        <f t="array" ref="C966">IF(Table2[[#This Row],[Max_num_drones]:[Max_num_drones]]=4,Table2[[#This Row],[Gap]:[Gap]],"")</f>
        <v/>
      </c>
      <c r="D966" s="20" t="str" cm="1">
        <f t="array" ref="D966">IF(Table2[[#This Row],[Max_num_drones]:[Max_num_drones]]=5,Table2[[#This Row],[Gap]:[Gap]],"")</f>
        <v/>
      </c>
    </row>
    <row r="967" spans="1:4">
      <c r="A967" s="20" t="str" cm="1">
        <f t="array" ref="A967">IF(Table2[[#This Row],[Max_num_drones]:[Max_num_drones]]=2,Table2[[#This Row],[Gap]:[Gap]],"")</f>
        <v/>
      </c>
      <c r="B967" s="20" t="str" cm="1">
        <f t="array" ref="B967">IF(Table2[[#This Row],[Max_num_drones]:[Max_num_drones]]=3,Table2[[#This Row],[Gap]:[Gap]],"")</f>
        <v/>
      </c>
      <c r="C967" s="20" t="str" cm="1">
        <f t="array" ref="C967">IF(Table2[[#This Row],[Max_num_drones]:[Max_num_drones]]=4,Table2[[#This Row],[Gap]:[Gap]],"")</f>
        <v/>
      </c>
      <c r="D967" s="20" t="str" cm="1">
        <f t="array" ref="D967">IF(Table2[[#This Row],[Max_num_drones]:[Max_num_drones]]=5,Table2[[#This Row],[Gap]:[Gap]],"")</f>
        <v/>
      </c>
    </row>
    <row r="968" spans="1:4">
      <c r="A968" s="20" t="str" cm="1">
        <f t="array" ref="A968">IF(Table2[[#This Row],[Max_num_drones]:[Max_num_drones]]=2,Table2[[#This Row],[Gap]:[Gap]],"")</f>
        <v/>
      </c>
      <c r="B968" s="20" t="str" cm="1">
        <f t="array" ref="B968">IF(Table2[[#This Row],[Max_num_drones]:[Max_num_drones]]=3,Table2[[#This Row],[Gap]:[Gap]],"")</f>
        <v/>
      </c>
      <c r="C968" s="20" t="str" cm="1">
        <f t="array" ref="C968">IF(Table2[[#This Row],[Max_num_drones]:[Max_num_drones]]=4,Table2[[#This Row],[Gap]:[Gap]],"")</f>
        <v/>
      </c>
      <c r="D968" s="20" t="str" cm="1">
        <f t="array" ref="D968">IF(Table2[[#This Row],[Max_num_drones]:[Max_num_drones]]=5,Table2[[#This Row],[Gap]:[Gap]],"")</f>
        <v/>
      </c>
    </row>
    <row r="969" spans="1:4">
      <c r="A969" s="20" t="str" cm="1">
        <f t="array" ref="A969">IF(Table2[[#This Row],[Max_num_drones]:[Max_num_drones]]=2,Table2[[#This Row],[Gap]:[Gap]],"")</f>
        <v/>
      </c>
      <c r="B969" s="20" t="str" cm="1">
        <f t="array" ref="B969">IF(Table2[[#This Row],[Max_num_drones]:[Max_num_drones]]=3,Table2[[#This Row],[Gap]:[Gap]],"")</f>
        <v/>
      </c>
      <c r="C969" s="20" t="str" cm="1">
        <f t="array" ref="C969">IF(Table2[[#This Row],[Max_num_drones]:[Max_num_drones]]=4,Table2[[#This Row],[Gap]:[Gap]],"")</f>
        <v/>
      </c>
      <c r="D969" s="20" t="str" cm="1">
        <f t="array" ref="D969">IF(Table2[[#This Row],[Max_num_drones]:[Max_num_drones]]=5,Table2[[#This Row],[Gap]:[Gap]],"")</f>
        <v/>
      </c>
    </row>
    <row r="970" spans="1:4">
      <c r="A970" s="20" t="str" cm="1">
        <f t="array" ref="A970">IF(Table2[[#This Row],[Max_num_drones]:[Max_num_drones]]=2,Table2[[#This Row],[Gap]:[Gap]],"")</f>
        <v/>
      </c>
      <c r="B970" s="20" t="str" cm="1">
        <f t="array" ref="B970">IF(Table2[[#This Row],[Max_num_drones]:[Max_num_drones]]=3,Table2[[#This Row],[Gap]:[Gap]],"")</f>
        <v/>
      </c>
      <c r="C970" s="20" t="str" cm="1">
        <f t="array" ref="C970">IF(Table2[[#This Row],[Max_num_drones]:[Max_num_drones]]=4,Table2[[#This Row],[Gap]:[Gap]],"")</f>
        <v/>
      </c>
      <c r="D970" s="20" t="str" cm="1">
        <f t="array" ref="D970">IF(Table2[[#This Row],[Max_num_drones]:[Max_num_drones]]=5,Table2[[#This Row],[Gap]:[Gap]],"")</f>
        <v/>
      </c>
    </row>
    <row r="971" spans="1:4">
      <c r="A971" s="20" t="str" cm="1">
        <f t="array" ref="A971">IF(Table2[[#This Row],[Max_num_drones]:[Max_num_drones]]=2,Table2[[#This Row],[Gap]:[Gap]],"")</f>
        <v/>
      </c>
      <c r="B971" s="20" t="str" cm="1">
        <f t="array" ref="B971">IF(Table2[[#This Row],[Max_num_drones]:[Max_num_drones]]=3,Table2[[#This Row],[Gap]:[Gap]],"")</f>
        <v/>
      </c>
      <c r="C971" s="20" t="str" cm="1">
        <f t="array" ref="C971">IF(Table2[[#This Row],[Max_num_drones]:[Max_num_drones]]=4,Table2[[#This Row],[Gap]:[Gap]],"")</f>
        <v/>
      </c>
      <c r="D971" s="20" t="str" cm="1">
        <f t="array" ref="D971">IF(Table2[[#This Row],[Max_num_drones]:[Max_num_drones]]=5,Table2[[#This Row],[Gap]:[Gap]],"")</f>
        <v/>
      </c>
    </row>
    <row r="972" spans="1:4">
      <c r="A972" s="20" t="str" cm="1">
        <f t="array" ref="A972">IF(Table2[[#This Row],[Max_num_drones]:[Max_num_drones]]=2,Table2[[#This Row],[Gap]:[Gap]],"")</f>
        <v/>
      </c>
      <c r="B972" s="20" t="str" cm="1">
        <f t="array" ref="B972">IF(Table2[[#This Row],[Max_num_drones]:[Max_num_drones]]=3,Table2[[#This Row],[Gap]:[Gap]],"")</f>
        <v/>
      </c>
      <c r="C972" s="20" t="str" cm="1">
        <f t="array" ref="C972">IF(Table2[[#This Row],[Max_num_drones]:[Max_num_drones]]=4,Table2[[#This Row],[Gap]:[Gap]],"")</f>
        <v/>
      </c>
      <c r="D972" s="20" t="str" cm="1">
        <f t="array" ref="D972">IF(Table2[[#This Row],[Max_num_drones]:[Max_num_drones]]=5,Table2[[#This Row],[Gap]:[Gap]],"")</f>
        <v/>
      </c>
    </row>
    <row r="973" spans="1:4">
      <c r="A973" s="20" t="str" cm="1">
        <f t="array" ref="A973">IF(Table2[[#This Row],[Max_num_drones]:[Max_num_drones]]=2,Table2[[#This Row],[Gap]:[Gap]],"")</f>
        <v/>
      </c>
      <c r="B973" s="20" t="str" cm="1">
        <f t="array" ref="B973">IF(Table2[[#This Row],[Max_num_drones]:[Max_num_drones]]=3,Table2[[#This Row],[Gap]:[Gap]],"")</f>
        <v/>
      </c>
      <c r="C973" s="20" t="str" cm="1">
        <f t="array" ref="C973">IF(Table2[[#This Row],[Max_num_drones]:[Max_num_drones]]=4,Table2[[#This Row],[Gap]:[Gap]],"")</f>
        <v/>
      </c>
      <c r="D973" s="20" t="str" cm="1">
        <f t="array" ref="D973">IF(Table2[[#This Row],[Max_num_drones]:[Max_num_drones]]=5,Table2[[#This Row],[Gap]:[Gap]],"")</f>
        <v/>
      </c>
    </row>
    <row r="974" spans="1:4">
      <c r="A974" s="20" t="str" cm="1">
        <f t="array" ref="A974">IF(Table2[[#This Row],[Max_num_drones]:[Max_num_drones]]=2,Table2[[#This Row],[Gap]:[Gap]],"")</f>
        <v/>
      </c>
      <c r="B974" s="20" t="str" cm="1">
        <f t="array" ref="B974">IF(Table2[[#This Row],[Max_num_drones]:[Max_num_drones]]=3,Table2[[#This Row],[Gap]:[Gap]],"")</f>
        <v/>
      </c>
      <c r="C974" s="20" t="str" cm="1">
        <f t="array" ref="C974">IF(Table2[[#This Row],[Max_num_drones]:[Max_num_drones]]=4,Table2[[#This Row],[Gap]:[Gap]],"")</f>
        <v/>
      </c>
      <c r="D974" s="20" t="str" cm="1">
        <f t="array" ref="D974">IF(Table2[[#This Row],[Max_num_drones]:[Max_num_drones]]=5,Table2[[#This Row],[Gap]:[Gap]],"")</f>
        <v/>
      </c>
    </row>
    <row r="975" spans="1:4">
      <c r="A975" s="20" t="str" cm="1">
        <f t="array" ref="A975">IF(Table2[[#This Row],[Max_num_drones]:[Max_num_drones]]=2,Table2[[#This Row],[Gap]:[Gap]],"")</f>
        <v/>
      </c>
      <c r="B975" s="20" t="str" cm="1">
        <f t="array" ref="B975">IF(Table2[[#This Row],[Max_num_drones]:[Max_num_drones]]=3,Table2[[#This Row],[Gap]:[Gap]],"")</f>
        <v/>
      </c>
      <c r="C975" s="20" t="str" cm="1">
        <f t="array" ref="C975">IF(Table2[[#This Row],[Max_num_drones]:[Max_num_drones]]=4,Table2[[#This Row],[Gap]:[Gap]],"")</f>
        <v/>
      </c>
      <c r="D975" s="20" t="str" cm="1">
        <f t="array" ref="D975">IF(Table2[[#This Row],[Max_num_drones]:[Max_num_drones]]=5,Table2[[#This Row],[Gap]:[Gap]],"")</f>
        <v/>
      </c>
    </row>
    <row r="976" spans="1:4">
      <c r="A976" s="20" t="str" cm="1">
        <f t="array" ref="A976">IF(Table2[[#This Row],[Max_num_drones]:[Max_num_drones]]=2,Table2[[#This Row],[Gap]:[Gap]],"")</f>
        <v/>
      </c>
      <c r="B976" s="20" t="str" cm="1">
        <f t="array" ref="B976">IF(Table2[[#This Row],[Max_num_drones]:[Max_num_drones]]=3,Table2[[#This Row],[Gap]:[Gap]],"")</f>
        <v/>
      </c>
      <c r="C976" s="20" t="str" cm="1">
        <f t="array" ref="C976">IF(Table2[[#This Row],[Max_num_drones]:[Max_num_drones]]=4,Table2[[#This Row],[Gap]:[Gap]],"")</f>
        <v/>
      </c>
      <c r="D976" s="20" t="str" cm="1">
        <f t="array" ref="D976">IF(Table2[[#This Row],[Max_num_drones]:[Max_num_drones]]=5,Table2[[#This Row],[Gap]:[Gap]],"")</f>
        <v/>
      </c>
    </row>
    <row r="977" spans="1:4">
      <c r="A977" s="20" t="str" cm="1">
        <f t="array" ref="A977">IF(Table2[[#This Row],[Max_num_drones]:[Max_num_drones]]=2,Table2[[#This Row],[Gap]:[Gap]],"")</f>
        <v/>
      </c>
      <c r="B977" s="20" t="str" cm="1">
        <f t="array" ref="B977">IF(Table2[[#This Row],[Max_num_drones]:[Max_num_drones]]=3,Table2[[#This Row],[Gap]:[Gap]],"")</f>
        <v/>
      </c>
      <c r="C977" s="20" t="str" cm="1">
        <f t="array" ref="C977">IF(Table2[[#This Row],[Max_num_drones]:[Max_num_drones]]=4,Table2[[#This Row],[Gap]:[Gap]],"")</f>
        <v/>
      </c>
      <c r="D977" s="20" t="str" cm="1">
        <f t="array" ref="D977">IF(Table2[[#This Row],[Max_num_drones]:[Max_num_drones]]=5,Table2[[#This Row],[Gap]:[Gap]],"")</f>
        <v/>
      </c>
    </row>
    <row r="978" spans="1:4">
      <c r="A978" s="20" t="str" cm="1">
        <f t="array" ref="A978">IF(Table2[[#This Row],[Max_num_drones]:[Max_num_drones]]=2,Table2[[#This Row],[Gap]:[Gap]],"")</f>
        <v/>
      </c>
      <c r="B978" s="20" t="str" cm="1">
        <f t="array" ref="B978">IF(Table2[[#This Row],[Max_num_drones]:[Max_num_drones]]=3,Table2[[#This Row],[Gap]:[Gap]],"")</f>
        <v/>
      </c>
      <c r="C978" s="20" t="str" cm="1">
        <f t="array" ref="C978">IF(Table2[[#This Row],[Max_num_drones]:[Max_num_drones]]=4,Table2[[#This Row],[Gap]:[Gap]],"")</f>
        <v/>
      </c>
      <c r="D978" s="20" t="str" cm="1">
        <f t="array" ref="D978">IF(Table2[[#This Row],[Max_num_drones]:[Max_num_drones]]=5,Table2[[#This Row],[Gap]:[Gap]],"")</f>
        <v/>
      </c>
    </row>
    <row r="979" spans="1:4">
      <c r="A979" s="20" t="str" cm="1">
        <f t="array" ref="A979">IF(Table2[[#This Row],[Max_num_drones]:[Max_num_drones]]=2,Table2[[#This Row],[Gap]:[Gap]],"")</f>
        <v/>
      </c>
      <c r="B979" s="20" t="str" cm="1">
        <f t="array" ref="B979">IF(Table2[[#This Row],[Max_num_drones]:[Max_num_drones]]=3,Table2[[#This Row],[Gap]:[Gap]],"")</f>
        <v/>
      </c>
      <c r="C979" s="20" t="str" cm="1">
        <f t="array" ref="C979">IF(Table2[[#This Row],[Max_num_drones]:[Max_num_drones]]=4,Table2[[#This Row],[Gap]:[Gap]],"")</f>
        <v/>
      </c>
      <c r="D979" s="20" t="str" cm="1">
        <f t="array" ref="D979">IF(Table2[[#This Row],[Max_num_drones]:[Max_num_drones]]=5,Table2[[#This Row],[Gap]:[Gap]],"")</f>
        <v/>
      </c>
    </row>
    <row r="980" spans="1:4">
      <c r="A980" s="20" t="str" cm="1">
        <f t="array" ref="A980">IF(Table2[[#This Row],[Max_num_drones]:[Max_num_drones]]=2,Table2[[#This Row],[Gap]:[Gap]],"")</f>
        <v/>
      </c>
      <c r="B980" s="20" t="str" cm="1">
        <f t="array" ref="B980">IF(Table2[[#This Row],[Max_num_drones]:[Max_num_drones]]=3,Table2[[#This Row],[Gap]:[Gap]],"")</f>
        <v/>
      </c>
      <c r="C980" s="20" t="str" cm="1">
        <f t="array" ref="C980">IF(Table2[[#This Row],[Max_num_drones]:[Max_num_drones]]=4,Table2[[#This Row],[Gap]:[Gap]],"")</f>
        <v/>
      </c>
      <c r="D980" s="20" t="str" cm="1">
        <f t="array" ref="D980">IF(Table2[[#This Row],[Max_num_drones]:[Max_num_drones]]=5,Table2[[#This Row],[Gap]:[Gap]],"")</f>
        <v/>
      </c>
    </row>
    <row r="981" spans="1:4">
      <c r="A981" s="20" t="str" cm="1">
        <f t="array" ref="A981">IF(Table2[[#This Row],[Max_num_drones]:[Max_num_drones]]=2,Table2[[#This Row],[Gap]:[Gap]],"")</f>
        <v/>
      </c>
      <c r="B981" s="20" t="str" cm="1">
        <f t="array" ref="B981">IF(Table2[[#This Row],[Max_num_drones]:[Max_num_drones]]=3,Table2[[#This Row],[Gap]:[Gap]],"")</f>
        <v/>
      </c>
      <c r="C981" s="20" t="str" cm="1">
        <f t="array" ref="C981">IF(Table2[[#This Row],[Max_num_drones]:[Max_num_drones]]=4,Table2[[#This Row],[Gap]:[Gap]],"")</f>
        <v/>
      </c>
      <c r="D981" s="20" t="str" cm="1">
        <f t="array" ref="D981">IF(Table2[[#This Row],[Max_num_drones]:[Max_num_drones]]=5,Table2[[#This Row],[Gap]:[Gap]],"")</f>
        <v/>
      </c>
    </row>
    <row r="982" spans="1:4">
      <c r="A982" s="20" t="str" cm="1">
        <f t="array" ref="A982">IF(Table2[[#This Row],[Max_num_drones]:[Max_num_drones]]=2,Table2[[#This Row],[Gap]:[Gap]],"")</f>
        <v/>
      </c>
      <c r="B982" s="20" t="str" cm="1">
        <f t="array" ref="B982">IF(Table2[[#This Row],[Max_num_drones]:[Max_num_drones]]=3,Table2[[#This Row],[Gap]:[Gap]],"")</f>
        <v/>
      </c>
      <c r="C982" s="20" t="str" cm="1">
        <f t="array" ref="C982">IF(Table2[[#This Row],[Max_num_drones]:[Max_num_drones]]=4,Table2[[#This Row],[Gap]:[Gap]],"")</f>
        <v/>
      </c>
      <c r="D982" s="20" t="str" cm="1">
        <f t="array" ref="D982">IF(Table2[[#This Row],[Max_num_drones]:[Max_num_drones]]=5,Table2[[#This Row],[Gap]:[Gap]],"")</f>
        <v/>
      </c>
    </row>
    <row r="983" spans="1:4">
      <c r="A983" s="20" t="str" cm="1">
        <f t="array" ref="A983">IF(Table2[[#This Row],[Max_num_drones]:[Max_num_drones]]=2,Table2[[#This Row],[Gap]:[Gap]],"")</f>
        <v/>
      </c>
      <c r="B983" s="20" t="str" cm="1">
        <f t="array" ref="B983">IF(Table2[[#This Row],[Max_num_drones]:[Max_num_drones]]=3,Table2[[#This Row],[Gap]:[Gap]],"")</f>
        <v/>
      </c>
      <c r="C983" s="20" t="str" cm="1">
        <f t="array" ref="C983">IF(Table2[[#This Row],[Max_num_drones]:[Max_num_drones]]=4,Table2[[#This Row],[Gap]:[Gap]],"")</f>
        <v/>
      </c>
      <c r="D983" s="20" t="str" cm="1">
        <f t="array" ref="D983">IF(Table2[[#This Row],[Max_num_drones]:[Max_num_drones]]=5,Table2[[#This Row],[Gap]:[Gap]],"")</f>
        <v/>
      </c>
    </row>
    <row r="984" spans="1:4">
      <c r="A984" s="20" t="str" cm="1">
        <f t="array" ref="A984">IF(Table2[[#This Row],[Max_num_drones]:[Max_num_drones]]=2,Table2[[#This Row],[Gap]:[Gap]],"")</f>
        <v/>
      </c>
      <c r="B984" s="20" t="str" cm="1">
        <f t="array" ref="B984">IF(Table2[[#This Row],[Max_num_drones]:[Max_num_drones]]=3,Table2[[#This Row],[Gap]:[Gap]],"")</f>
        <v/>
      </c>
      <c r="C984" s="20" t="str" cm="1">
        <f t="array" ref="C984">IF(Table2[[#This Row],[Max_num_drones]:[Max_num_drones]]=4,Table2[[#This Row],[Gap]:[Gap]],"")</f>
        <v/>
      </c>
      <c r="D984" s="20" t="str" cm="1">
        <f t="array" ref="D984">IF(Table2[[#This Row],[Max_num_drones]:[Max_num_drones]]=5,Table2[[#This Row],[Gap]:[Gap]],"")</f>
        <v/>
      </c>
    </row>
    <row r="985" spans="1:4">
      <c r="A985" s="20" t="str" cm="1">
        <f t="array" ref="A985">IF(Table2[[#This Row],[Max_num_drones]:[Max_num_drones]]=2,Table2[[#This Row],[Gap]:[Gap]],"")</f>
        <v/>
      </c>
      <c r="B985" s="20" t="str" cm="1">
        <f t="array" ref="B985">IF(Table2[[#This Row],[Max_num_drones]:[Max_num_drones]]=3,Table2[[#This Row],[Gap]:[Gap]],"")</f>
        <v/>
      </c>
      <c r="C985" s="20" t="str" cm="1">
        <f t="array" ref="C985">IF(Table2[[#This Row],[Max_num_drones]:[Max_num_drones]]=4,Table2[[#This Row],[Gap]:[Gap]],"")</f>
        <v/>
      </c>
      <c r="D985" s="20" t="str" cm="1">
        <f t="array" ref="D985">IF(Table2[[#This Row],[Max_num_drones]:[Max_num_drones]]=5,Table2[[#This Row],[Gap]:[Gap]],"")</f>
        <v/>
      </c>
    </row>
    <row r="986" spans="1:4">
      <c r="A986" s="20" t="str" cm="1">
        <f t="array" ref="A986">IF(Table2[[#This Row],[Max_num_drones]:[Max_num_drones]]=2,Table2[[#This Row],[Gap]:[Gap]],"")</f>
        <v/>
      </c>
      <c r="B986" s="20" t="str" cm="1">
        <f t="array" ref="B986">IF(Table2[[#This Row],[Max_num_drones]:[Max_num_drones]]=3,Table2[[#This Row],[Gap]:[Gap]],"")</f>
        <v/>
      </c>
      <c r="C986" s="20" t="str" cm="1">
        <f t="array" ref="C986">IF(Table2[[#This Row],[Max_num_drones]:[Max_num_drones]]=4,Table2[[#This Row],[Gap]:[Gap]],"")</f>
        <v/>
      </c>
      <c r="D986" s="20" t="str" cm="1">
        <f t="array" ref="D986">IF(Table2[[#This Row],[Max_num_drones]:[Max_num_drones]]=5,Table2[[#This Row],[Gap]:[Gap]],"")</f>
        <v/>
      </c>
    </row>
    <row r="987" spans="1:4">
      <c r="A987" s="20" t="str" cm="1">
        <f t="array" ref="A987">IF(Table2[[#This Row],[Max_num_drones]:[Max_num_drones]]=2,Table2[[#This Row],[Gap]:[Gap]],"")</f>
        <v/>
      </c>
      <c r="B987" s="20" t="str" cm="1">
        <f t="array" ref="B987">IF(Table2[[#This Row],[Max_num_drones]:[Max_num_drones]]=3,Table2[[#This Row],[Gap]:[Gap]],"")</f>
        <v/>
      </c>
      <c r="C987" s="20" t="str" cm="1">
        <f t="array" ref="C987">IF(Table2[[#This Row],[Max_num_drones]:[Max_num_drones]]=4,Table2[[#This Row],[Gap]:[Gap]],"")</f>
        <v/>
      </c>
      <c r="D987" s="20" t="str" cm="1">
        <f t="array" ref="D987">IF(Table2[[#This Row],[Max_num_drones]:[Max_num_drones]]=5,Table2[[#This Row],[Gap]:[Gap]],"")</f>
        <v/>
      </c>
    </row>
    <row r="988" spans="1:4">
      <c r="A988" s="20" t="str" cm="1">
        <f t="array" ref="A988">IF(Table2[[#This Row],[Max_num_drones]:[Max_num_drones]]=2,Table2[[#This Row],[Gap]:[Gap]],"")</f>
        <v/>
      </c>
      <c r="B988" s="20" t="str" cm="1">
        <f t="array" ref="B988">IF(Table2[[#This Row],[Max_num_drones]:[Max_num_drones]]=3,Table2[[#This Row],[Gap]:[Gap]],"")</f>
        <v/>
      </c>
      <c r="C988" s="20" t="str" cm="1">
        <f t="array" ref="C988">IF(Table2[[#This Row],[Max_num_drones]:[Max_num_drones]]=4,Table2[[#This Row],[Gap]:[Gap]],"")</f>
        <v/>
      </c>
      <c r="D988" s="20" t="str" cm="1">
        <f t="array" ref="D988">IF(Table2[[#This Row],[Max_num_drones]:[Max_num_drones]]=5,Table2[[#This Row],[Gap]:[Gap]],"")</f>
        <v/>
      </c>
    </row>
    <row r="989" spans="1:4">
      <c r="A989" s="20" t="str" cm="1">
        <f t="array" ref="A989">IF(Table2[[#This Row],[Max_num_drones]:[Max_num_drones]]=2,Table2[[#This Row],[Gap]:[Gap]],"")</f>
        <v/>
      </c>
      <c r="B989" s="20" t="str" cm="1">
        <f t="array" ref="B989">IF(Table2[[#This Row],[Max_num_drones]:[Max_num_drones]]=3,Table2[[#This Row],[Gap]:[Gap]],"")</f>
        <v/>
      </c>
      <c r="C989" s="20" t="str" cm="1">
        <f t="array" ref="C989">IF(Table2[[#This Row],[Max_num_drones]:[Max_num_drones]]=4,Table2[[#This Row],[Gap]:[Gap]],"")</f>
        <v/>
      </c>
      <c r="D989" s="20" t="str" cm="1">
        <f t="array" ref="D989">IF(Table2[[#This Row],[Max_num_drones]:[Max_num_drones]]=5,Table2[[#This Row],[Gap]:[Gap]],"")</f>
        <v/>
      </c>
    </row>
    <row r="990" spans="1:4">
      <c r="A990" s="20" t="str" cm="1">
        <f t="array" ref="A990">IF(Table2[[#This Row],[Max_num_drones]:[Max_num_drones]]=2,Table2[[#This Row],[Gap]:[Gap]],"")</f>
        <v/>
      </c>
      <c r="B990" s="20" t="str" cm="1">
        <f t="array" ref="B990">IF(Table2[[#This Row],[Max_num_drones]:[Max_num_drones]]=3,Table2[[#This Row],[Gap]:[Gap]],"")</f>
        <v/>
      </c>
      <c r="C990" s="20" t="str" cm="1">
        <f t="array" ref="C990">IF(Table2[[#This Row],[Max_num_drones]:[Max_num_drones]]=4,Table2[[#This Row],[Gap]:[Gap]],"")</f>
        <v/>
      </c>
      <c r="D990" s="20" t="str" cm="1">
        <f t="array" ref="D990">IF(Table2[[#This Row],[Max_num_drones]:[Max_num_drones]]=5,Table2[[#This Row],[Gap]:[Gap]],"")</f>
        <v/>
      </c>
    </row>
    <row r="991" spans="1:4">
      <c r="A991" s="20" t="str" cm="1">
        <f t="array" ref="A991">IF(Table2[[#This Row],[Max_num_drones]:[Max_num_drones]]=2,Table2[[#This Row],[Gap]:[Gap]],"")</f>
        <v/>
      </c>
      <c r="B991" s="20" t="str" cm="1">
        <f t="array" ref="B991">IF(Table2[[#This Row],[Max_num_drones]:[Max_num_drones]]=3,Table2[[#This Row],[Gap]:[Gap]],"")</f>
        <v/>
      </c>
      <c r="C991" s="20" t="str" cm="1">
        <f t="array" ref="C991">IF(Table2[[#This Row],[Max_num_drones]:[Max_num_drones]]=4,Table2[[#This Row],[Gap]:[Gap]],"")</f>
        <v/>
      </c>
      <c r="D991" s="20" t="str" cm="1">
        <f t="array" ref="D991">IF(Table2[[#This Row],[Max_num_drones]:[Max_num_drones]]=5,Table2[[#This Row],[Gap]:[Gap]],"")</f>
        <v/>
      </c>
    </row>
    <row r="992" spans="1:4">
      <c r="A992" s="20" t="str" cm="1">
        <f t="array" ref="A992">IF(Table2[[#This Row],[Max_num_drones]:[Max_num_drones]]=2,Table2[[#This Row],[Gap]:[Gap]],"")</f>
        <v/>
      </c>
      <c r="B992" s="20" t="str" cm="1">
        <f t="array" ref="B992">IF(Table2[[#This Row],[Max_num_drones]:[Max_num_drones]]=3,Table2[[#This Row],[Gap]:[Gap]],"")</f>
        <v/>
      </c>
      <c r="C992" s="20" t="str" cm="1">
        <f t="array" ref="C992">IF(Table2[[#This Row],[Max_num_drones]:[Max_num_drones]]=4,Table2[[#This Row],[Gap]:[Gap]],"")</f>
        <v/>
      </c>
      <c r="D992" s="20" t="str" cm="1">
        <f t="array" ref="D992">IF(Table2[[#This Row],[Max_num_drones]:[Max_num_drones]]=5,Table2[[#This Row],[Gap]:[Gap]],"")</f>
        <v/>
      </c>
    </row>
    <row r="993" spans="1:4">
      <c r="A993" s="20" t="str" cm="1">
        <f t="array" ref="A993">IF(Table2[[#This Row],[Max_num_drones]:[Max_num_drones]]=2,Table2[[#This Row],[Gap]:[Gap]],"")</f>
        <v/>
      </c>
      <c r="B993" s="20" t="str" cm="1">
        <f t="array" ref="B993">IF(Table2[[#This Row],[Max_num_drones]:[Max_num_drones]]=3,Table2[[#This Row],[Gap]:[Gap]],"")</f>
        <v/>
      </c>
      <c r="C993" s="20" t="str" cm="1">
        <f t="array" ref="C993">IF(Table2[[#This Row],[Max_num_drones]:[Max_num_drones]]=4,Table2[[#This Row],[Gap]:[Gap]],"")</f>
        <v/>
      </c>
      <c r="D993" s="20" t="str" cm="1">
        <f t="array" ref="D993">IF(Table2[[#This Row],[Max_num_drones]:[Max_num_drones]]=5,Table2[[#This Row],[Gap]:[Gap]],"")</f>
        <v/>
      </c>
    </row>
    <row r="994" spans="1:4">
      <c r="A994" s="20" t="str" cm="1">
        <f t="array" ref="A994">IF(Table2[[#This Row],[Max_num_drones]:[Max_num_drones]]=2,Table2[[#This Row],[Gap]:[Gap]],"")</f>
        <v/>
      </c>
      <c r="B994" s="20" t="str" cm="1">
        <f t="array" ref="B994">IF(Table2[[#This Row],[Max_num_drones]:[Max_num_drones]]=3,Table2[[#This Row],[Gap]:[Gap]],"")</f>
        <v/>
      </c>
      <c r="C994" s="20" t="str" cm="1">
        <f t="array" ref="C994">IF(Table2[[#This Row],[Max_num_drones]:[Max_num_drones]]=4,Table2[[#This Row],[Gap]:[Gap]],"")</f>
        <v/>
      </c>
      <c r="D994" s="20" t="str" cm="1">
        <f t="array" ref="D994">IF(Table2[[#This Row],[Max_num_drones]:[Max_num_drones]]=5,Table2[[#This Row],[Gap]:[Gap]],"")</f>
        <v/>
      </c>
    </row>
    <row r="995" spans="1:4">
      <c r="A995" s="20" t="str" cm="1">
        <f t="array" ref="A995">IF(Table2[[#This Row],[Max_num_drones]:[Max_num_drones]]=2,Table2[[#This Row],[Gap]:[Gap]],"")</f>
        <v/>
      </c>
      <c r="B995" s="20" t="str" cm="1">
        <f t="array" ref="B995">IF(Table2[[#This Row],[Max_num_drones]:[Max_num_drones]]=3,Table2[[#This Row],[Gap]:[Gap]],"")</f>
        <v/>
      </c>
      <c r="C995" s="20" t="str" cm="1">
        <f t="array" ref="C995">IF(Table2[[#This Row],[Max_num_drones]:[Max_num_drones]]=4,Table2[[#This Row],[Gap]:[Gap]],"")</f>
        <v/>
      </c>
      <c r="D995" s="20" t="str" cm="1">
        <f t="array" ref="D995">IF(Table2[[#This Row],[Max_num_drones]:[Max_num_drones]]=5,Table2[[#This Row],[Gap]:[Gap]],"")</f>
        <v/>
      </c>
    </row>
    <row r="996" spans="1:4">
      <c r="A996" s="20" t="str" cm="1">
        <f t="array" ref="A996">IF(Table2[[#This Row],[Max_num_drones]:[Max_num_drones]]=2,Table2[[#This Row],[Gap]:[Gap]],"")</f>
        <v/>
      </c>
      <c r="B996" s="20" t="str" cm="1">
        <f t="array" ref="B996">IF(Table2[[#This Row],[Max_num_drones]:[Max_num_drones]]=3,Table2[[#This Row],[Gap]:[Gap]],"")</f>
        <v/>
      </c>
      <c r="C996" s="20" t="str" cm="1">
        <f t="array" ref="C996">IF(Table2[[#This Row],[Max_num_drones]:[Max_num_drones]]=4,Table2[[#This Row],[Gap]:[Gap]],"")</f>
        <v/>
      </c>
      <c r="D996" s="20" t="str" cm="1">
        <f t="array" ref="D996">IF(Table2[[#This Row],[Max_num_drones]:[Max_num_drones]]=5,Table2[[#This Row],[Gap]:[Gap]],"")</f>
        <v/>
      </c>
    </row>
    <row r="997" spans="1:4">
      <c r="A997" s="20" t="str" cm="1">
        <f t="array" ref="A997">IF(Table2[[#This Row],[Max_num_drones]:[Max_num_drones]]=2,Table2[[#This Row],[Gap]:[Gap]],"")</f>
        <v/>
      </c>
      <c r="B997" s="20" t="str" cm="1">
        <f t="array" ref="B997">IF(Table2[[#This Row],[Max_num_drones]:[Max_num_drones]]=3,Table2[[#This Row],[Gap]:[Gap]],"")</f>
        <v/>
      </c>
      <c r="C997" s="20" t="str" cm="1">
        <f t="array" ref="C997">IF(Table2[[#This Row],[Max_num_drones]:[Max_num_drones]]=4,Table2[[#This Row],[Gap]:[Gap]],"")</f>
        <v/>
      </c>
      <c r="D997" s="20" t="str" cm="1">
        <f t="array" ref="D997">IF(Table2[[#This Row],[Max_num_drones]:[Max_num_drones]]=5,Table2[[#This Row],[Gap]:[Gap]],"")</f>
        <v/>
      </c>
    </row>
    <row r="998" spans="1:4">
      <c r="A998" s="20" t="str" cm="1">
        <f t="array" ref="A998">IF(Table2[[#This Row],[Max_num_drones]:[Max_num_drones]]=2,Table2[[#This Row],[Gap]:[Gap]],"")</f>
        <v/>
      </c>
      <c r="B998" s="20" t="str" cm="1">
        <f t="array" ref="B998">IF(Table2[[#This Row],[Max_num_drones]:[Max_num_drones]]=3,Table2[[#This Row],[Gap]:[Gap]],"")</f>
        <v/>
      </c>
      <c r="C998" s="20" t="str" cm="1">
        <f t="array" ref="C998">IF(Table2[[#This Row],[Max_num_drones]:[Max_num_drones]]=4,Table2[[#This Row],[Gap]:[Gap]],"")</f>
        <v/>
      </c>
      <c r="D998" s="20" t="str" cm="1">
        <f t="array" ref="D998">IF(Table2[[#This Row],[Max_num_drones]:[Max_num_drones]]=5,Table2[[#This Row],[Gap]:[Gap]],"")</f>
        <v/>
      </c>
    </row>
    <row r="999" spans="1:4">
      <c r="A999" s="20" t="str" cm="1">
        <f t="array" ref="A999">IF(Table2[[#This Row],[Max_num_drones]:[Max_num_drones]]=2,Table2[[#This Row],[Gap]:[Gap]],"")</f>
        <v/>
      </c>
      <c r="B999" s="20" t="str" cm="1">
        <f t="array" ref="B999">IF(Table2[[#This Row],[Max_num_drones]:[Max_num_drones]]=3,Table2[[#This Row],[Gap]:[Gap]],"")</f>
        <v/>
      </c>
      <c r="C999" s="20" t="str" cm="1">
        <f t="array" ref="C999">IF(Table2[[#This Row],[Max_num_drones]:[Max_num_drones]]=4,Table2[[#This Row],[Gap]:[Gap]],"")</f>
        <v/>
      </c>
      <c r="D999" s="20" t="str" cm="1">
        <f t="array" ref="D999">IF(Table2[[#This Row],[Max_num_drones]:[Max_num_drones]]=5,Table2[[#This Row],[Gap]:[Gap]],"")</f>
        <v/>
      </c>
    </row>
    <row r="1000" spans="1:4">
      <c r="A1000" s="20" t="str" cm="1">
        <f t="array" ref="A1000">IF(Table2[[#This Row],[Max_num_drones]:[Max_num_drones]]=2,Table2[[#This Row],[Gap]:[Gap]],"")</f>
        <v/>
      </c>
      <c r="B1000" s="20" t="str" cm="1">
        <f t="array" ref="B1000">IF(Table2[[#This Row],[Max_num_drones]:[Max_num_drones]]=3,Table2[[#This Row],[Gap]:[Gap]],"")</f>
        <v/>
      </c>
      <c r="C1000" s="20" t="str" cm="1">
        <f t="array" ref="C1000">IF(Table2[[#This Row],[Max_num_drones]:[Max_num_drones]]=4,Table2[[#This Row],[Gap]:[Gap]],"")</f>
        <v/>
      </c>
      <c r="D1000" s="20" t="str" cm="1">
        <f t="array" ref="D1000">IF(Table2[[#This Row],[Max_num_drones]:[Max_num_drones]]=5,Table2[[#This Row],[Gap]:[Gap]],"")</f>
        <v/>
      </c>
    </row>
    <row r="1001" spans="1:4">
      <c r="A1001" s="20" t="str" cm="1">
        <f t="array" ref="A1001">IF(Table2[[#This Row],[Max_num_drones]:[Max_num_drones]]=2,Table2[[#This Row],[Gap]:[Gap]],"")</f>
        <v/>
      </c>
      <c r="B1001" s="20" t="str" cm="1">
        <f t="array" ref="B1001">IF(Table2[[#This Row],[Max_num_drones]:[Max_num_drones]]=3,Table2[[#This Row],[Gap]:[Gap]],"")</f>
        <v/>
      </c>
      <c r="C1001" s="20" t="str" cm="1">
        <f t="array" ref="C1001">IF(Table2[[#This Row],[Max_num_drones]:[Max_num_drones]]=4,Table2[[#This Row],[Gap]:[Gap]],"")</f>
        <v/>
      </c>
      <c r="D1001" s="20" t="str" cm="1">
        <f t="array" ref="D1001">IF(Table2[[#This Row],[Max_num_drones]:[Max_num_drones]]=5,Table2[[#This Row],[Gap]:[Gap]],"")</f>
        <v/>
      </c>
    </row>
    <row r="1002" spans="1:4">
      <c r="A1002" s="20" t="str" cm="1">
        <f t="array" ref="A1002">IF(Table2[[#This Row],[Max_num_drones]:[Max_num_drones]]=2,Table2[[#This Row],[Gap]:[Gap]],"")</f>
        <v/>
      </c>
      <c r="B1002" s="20" t="str" cm="1">
        <f t="array" ref="B1002">IF(Table2[[#This Row],[Max_num_drones]:[Max_num_drones]]=3,Table2[[#This Row],[Gap]:[Gap]],"")</f>
        <v/>
      </c>
      <c r="C1002" s="20" t="str" cm="1">
        <f t="array" ref="C1002">IF(Table2[[#This Row],[Max_num_drones]:[Max_num_drones]]=4,Table2[[#This Row],[Gap]:[Gap]],"")</f>
        <v/>
      </c>
      <c r="D1002" s="20" t="str" cm="1">
        <f t="array" ref="D1002">IF(Table2[[#This Row],[Max_num_drones]:[Max_num_drones]]=5,Table2[[#This Row],[Gap]:[Gap]],"")</f>
        <v/>
      </c>
    </row>
    <row r="1003" spans="1:4">
      <c r="A1003" s="20" t="str" cm="1">
        <f t="array" ref="A1003">IF(Table2[[#This Row],[Max_num_drones]:[Max_num_drones]]=2,Table2[[#This Row],[Gap]:[Gap]],"")</f>
        <v/>
      </c>
      <c r="B1003" s="20" t="str" cm="1">
        <f t="array" ref="B1003">IF(Table2[[#This Row],[Max_num_drones]:[Max_num_drones]]=3,Table2[[#This Row],[Gap]:[Gap]],"")</f>
        <v/>
      </c>
      <c r="C1003" s="20" t="str" cm="1">
        <f t="array" ref="C1003">IF(Table2[[#This Row],[Max_num_drones]:[Max_num_drones]]=4,Table2[[#This Row],[Gap]:[Gap]],"")</f>
        <v/>
      </c>
      <c r="D1003" s="20" t="str" cm="1">
        <f t="array" ref="D1003">IF(Table2[[#This Row],[Max_num_drones]:[Max_num_drones]]=5,Table2[[#This Row],[Gap]:[Gap]],"")</f>
        <v/>
      </c>
    </row>
    <row r="1004" spans="1:4">
      <c r="A1004" s="20" t="str" cm="1">
        <f t="array" ref="A1004">IF(Table2[[#This Row],[Max_num_drones]:[Max_num_drones]]=2,Table2[[#This Row],[Gap]:[Gap]],"")</f>
        <v/>
      </c>
      <c r="B1004" s="20" t="str" cm="1">
        <f t="array" ref="B1004">IF(Table2[[#This Row],[Max_num_drones]:[Max_num_drones]]=3,Table2[[#This Row],[Gap]:[Gap]],"")</f>
        <v/>
      </c>
      <c r="C1004" s="20" t="str" cm="1">
        <f t="array" ref="C1004">IF(Table2[[#This Row],[Max_num_drones]:[Max_num_drones]]=4,Table2[[#This Row],[Gap]:[Gap]],"")</f>
        <v/>
      </c>
      <c r="D1004" s="20" t="str" cm="1">
        <f t="array" ref="D1004">IF(Table2[[#This Row],[Max_num_drones]:[Max_num_drones]]=5,Table2[[#This Row],[Gap]:[Gap]],"")</f>
        <v/>
      </c>
    </row>
    <row r="1005" spans="1:4">
      <c r="A1005" s="20" t="str" cm="1">
        <f t="array" ref="A1005">IF(Table2[[#This Row],[Max_num_drones]:[Max_num_drones]]=2,Table2[[#This Row],[Gap]:[Gap]],"")</f>
        <v/>
      </c>
      <c r="B1005" s="20" t="str" cm="1">
        <f t="array" ref="B1005">IF(Table2[[#This Row],[Max_num_drones]:[Max_num_drones]]=3,Table2[[#This Row],[Gap]:[Gap]],"")</f>
        <v/>
      </c>
      <c r="C1005" s="20" t="str" cm="1">
        <f t="array" ref="C1005">IF(Table2[[#This Row],[Max_num_drones]:[Max_num_drones]]=4,Table2[[#This Row],[Gap]:[Gap]],"")</f>
        <v/>
      </c>
      <c r="D1005" s="20" t="str" cm="1">
        <f t="array" ref="D1005">IF(Table2[[#This Row],[Max_num_drones]:[Max_num_drones]]=5,Table2[[#This Row],[Gap]:[Gap]],"")</f>
        <v/>
      </c>
    </row>
    <row r="1006" spans="1:4">
      <c r="A1006" s="20" t="str" cm="1">
        <f t="array" ref="A1006">IF(Table2[[#This Row],[Max_num_drones]:[Max_num_drones]]=2,Table2[[#This Row],[Gap]:[Gap]],"")</f>
        <v/>
      </c>
      <c r="B1006" s="20" t="str" cm="1">
        <f t="array" ref="B1006">IF(Table2[[#This Row],[Max_num_drones]:[Max_num_drones]]=3,Table2[[#This Row],[Gap]:[Gap]],"")</f>
        <v/>
      </c>
      <c r="C1006" s="20" t="str" cm="1">
        <f t="array" ref="C1006">IF(Table2[[#This Row],[Max_num_drones]:[Max_num_drones]]=4,Table2[[#This Row],[Gap]:[Gap]],"")</f>
        <v/>
      </c>
      <c r="D1006" s="20" t="str" cm="1">
        <f t="array" ref="D1006">IF(Table2[[#This Row],[Max_num_drones]:[Max_num_drones]]=5,Table2[[#This Row],[Gap]:[Gap]],"")</f>
        <v/>
      </c>
    </row>
    <row r="1007" spans="1:4">
      <c r="A1007" s="20" t="str" cm="1">
        <f t="array" ref="A1007">IF(Table2[[#This Row],[Max_num_drones]:[Max_num_drones]]=2,Table2[[#This Row],[Gap]:[Gap]],"")</f>
        <v/>
      </c>
      <c r="B1007" s="20" t="str" cm="1">
        <f t="array" ref="B1007">IF(Table2[[#This Row],[Max_num_drones]:[Max_num_drones]]=3,Table2[[#This Row],[Gap]:[Gap]],"")</f>
        <v/>
      </c>
      <c r="C1007" s="20" t="str" cm="1">
        <f t="array" ref="C1007">IF(Table2[[#This Row],[Max_num_drones]:[Max_num_drones]]=4,Table2[[#This Row],[Gap]:[Gap]],"")</f>
        <v/>
      </c>
      <c r="D1007" s="20" t="str" cm="1">
        <f t="array" ref="D1007">IF(Table2[[#This Row],[Max_num_drones]:[Max_num_drones]]=5,Table2[[#This Row],[Gap]:[Gap]],"")</f>
        <v/>
      </c>
    </row>
    <row r="1008" spans="1:4">
      <c r="A1008" s="20" t="str" cm="1">
        <f t="array" ref="A1008">IF(Table2[[#This Row],[Max_num_drones]:[Max_num_drones]]=2,Table2[[#This Row],[Gap]:[Gap]],"")</f>
        <v/>
      </c>
      <c r="B1008" s="20" t="str" cm="1">
        <f t="array" ref="B1008">IF(Table2[[#This Row],[Max_num_drones]:[Max_num_drones]]=3,Table2[[#This Row],[Gap]:[Gap]],"")</f>
        <v/>
      </c>
      <c r="C1008" s="20" t="str" cm="1">
        <f t="array" ref="C1008">IF(Table2[[#This Row],[Max_num_drones]:[Max_num_drones]]=4,Table2[[#This Row],[Gap]:[Gap]],"")</f>
        <v/>
      </c>
      <c r="D1008" s="20" t="str" cm="1">
        <f t="array" ref="D1008">IF(Table2[[#This Row],[Max_num_drones]:[Max_num_drones]]=5,Table2[[#This Row],[Gap]:[Gap]],"")</f>
        <v/>
      </c>
    </row>
    <row r="1009" spans="1:4">
      <c r="A1009" s="20" t="str" cm="1">
        <f t="array" ref="A1009">IF(Table2[[#This Row],[Max_num_drones]:[Max_num_drones]]=2,Table2[[#This Row],[Gap]:[Gap]],"")</f>
        <v/>
      </c>
      <c r="B1009" s="20" t="str" cm="1">
        <f t="array" ref="B1009">IF(Table2[[#This Row],[Max_num_drones]:[Max_num_drones]]=3,Table2[[#This Row],[Gap]:[Gap]],"")</f>
        <v/>
      </c>
      <c r="C1009" s="20" t="str" cm="1">
        <f t="array" ref="C1009">IF(Table2[[#This Row],[Max_num_drones]:[Max_num_drones]]=4,Table2[[#This Row],[Gap]:[Gap]],"")</f>
        <v/>
      </c>
      <c r="D1009" s="20" t="str" cm="1">
        <f t="array" ref="D1009">IF(Table2[[#This Row],[Max_num_drones]:[Max_num_drones]]=5,Table2[[#This Row],[Gap]:[Gap]],"")</f>
        <v/>
      </c>
    </row>
    <row r="1010" spans="1:4">
      <c r="A1010" s="20" t="str" cm="1">
        <f t="array" ref="A1010">IF(Table2[[#This Row],[Max_num_drones]:[Max_num_drones]]=2,Table2[[#This Row],[Gap]:[Gap]],"")</f>
        <v/>
      </c>
      <c r="B1010" s="20" t="str" cm="1">
        <f t="array" ref="B1010">IF(Table2[[#This Row],[Max_num_drones]:[Max_num_drones]]=3,Table2[[#This Row],[Gap]:[Gap]],"")</f>
        <v/>
      </c>
      <c r="C1010" s="20" t="str" cm="1">
        <f t="array" ref="C1010">IF(Table2[[#This Row],[Max_num_drones]:[Max_num_drones]]=4,Table2[[#This Row],[Gap]:[Gap]],"")</f>
        <v/>
      </c>
      <c r="D1010" s="20" t="str" cm="1">
        <f t="array" ref="D1010">IF(Table2[[#This Row],[Max_num_drones]:[Max_num_drones]]=5,Table2[[#This Row],[Gap]:[Gap]],"")</f>
        <v/>
      </c>
    </row>
    <row r="1011" spans="1:4">
      <c r="A1011" s="20" t="str" cm="1">
        <f t="array" ref="A1011">IF(Table2[[#This Row],[Max_num_drones]:[Max_num_drones]]=2,Table2[[#This Row],[Gap]:[Gap]],"")</f>
        <v/>
      </c>
      <c r="B1011" s="20" t="str" cm="1">
        <f t="array" ref="B1011">IF(Table2[[#This Row],[Max_num_drones]:[Max_num_drones]]=3,Table2[[#This Row],[Gap]:[Gap]],"")</f>
        <v/>
      </c>
      <c r="C1011" s="20" t="str" cm="1">
        <f t="array" ref="C1011">IF(Table2[[#This Row],[Max_num_drones]:[Max_num_drones]]=4,Table2[[#This Row],[Gap]:[Gap]],"")</f>
        <v/>
      </c>
      <c r="D1011" s="20" t="str" cm="1">
        <f t="array" ref="D1011">IF(Table2[[#This Row],[Max_num_drones]:[Max_num_drones]]=5,Table2[[#This Row],[Gap]:[Gap]],"")</f>
        <v/>
      </c>
    </row>
    <row r="1012" spans="1:4">
      <c r="A1012" s="20" t="str" cm="1">
        <f t="array" ref="A1012">IF(Table2[[#This Row],[Max_num_drones]:[Max_num_drones]]=2,Table2[[#This Row],[Gap]:[Gap]],"")</f>
        <v/>
      </c>
      <c r="B1012" s="20" t="str" cm="1">
        <f t="array" ref="B1012">IF(Table2[[#This Row],[Max_num_drones]:[Max_num_drones]]=3,Table2[[#This Row],[Gap]:[Gap]],"")</f>
        <v/>
      </c>
      <c r="C1012" s="20" t="str" cm="1">
        <f t="array" ref="C1012">IF(Table2[[#This Row],[Max_num_drones]:[Max_num_drones]]=4,Table2[[#This Row],[Gap]:[Gap]],"")</f>
        <v/>
      </c>
      <c r="D1012" s="20" t="str" cm="1">
        <f t="array" ref="D1012">IF(Table2[[#This Row],[Max_num_drones]:[Max_num_drones]]=5,Table2[[#This Row],[Gap]:[Gap]],"")</f>
        <v/>
      </c>
    </row>
    <row r="1013" spans="1:4">
      <c r="A1013" s="20" t="str" cm="1">
        <f t="array" ref="A1013">IF(Table2[[#This Row],[Max_num_drones]:[Max_num_drones]]=2,Table2[[#This Row],[Gap]:[Gap]],"")</f>
        <v/>
      </c>
      <c r="B1013" s="20" t="str" cm="1">
        <f t="array" ref="B1013">IF(Table2[[#This Row],[Max_num_drones]:[Max_num_drones]]=3,Table2[[#This Row],[Gap]:[Gap]],"")</f>
        <v/>
      </c>
      <c r="C1013" s="20" t="str" cm="1">
        <f t="array" ref="C1013">IF(Table2[[#This Row],[Max_num_drones]:[Max_num_drones]]=4,Table2[[#This Row],[Gap]:[Gap]],"")</f>
        <v/>
      </c>
      <c r="D1013" s="20" t="str" cm="1">
        <f t="array" ref="D1013">IF(Table2[[#This Row],[Max_num_drones]:[Max_num_drones]]=5,Table2[[#This Row],[Gap]:[Gap]],"")</f>
        <v/>
      </c>
    </row>
    <row r="1014" spans="1:4">
      <c r="A1014" s="20" t="str" cm="1">
        <f t="array" ref="A1014">IF(Table2[[#This Row],[Max_num_drones]:[Max_num_drones]]=2,Table2[[#This Row],[Gap]:[Gap]],"")</f>
        <v/>
      </c>
      <c r="B1014" s="20" t="str" cm="1">
        <f t="array" ref="B1014">IF(Table2[[#This Row],[Max_num_drones]:[Max_num_drones]]=3,Table2[[#This Row],[Gap]:[Gap]],"")</f>
        <v/>
      </c>
      <c r="C1014" s="20" t="str" cm="1">
        <f t="array" ref="C1014">IF(Table2[[#This Row],[Max_num_drones]:[Max_num_drones]]=4,Table2[[#This Row],[Gap]:[Gap]],"")</f>
        <v/>
      </c>
      <c r="D1014" s="20" t="str" cm="1">
        <f t="array" ref="D1014">IF(Table2[[#This Row],[Max_num_drones]:[Max_num_drones]]=5,Table2[[#This Row],[Gap]:[Gap]],"")</f>
        <v/>
      </c>
    </row>
    <row r="1015" spans="1:4">
      <c r="A1015" s="20" t="str" cm="1">
        <f t="array" ref="A1015">IF(Table2[[#This Row],[Max_num_drones]:[Max_num_drones]]=2,Table2[[#This Row],[Gap]:[Gap]],"")</f>
        <v/>
      </c>
      <c r="B1015" s="20" t="str" cm="1">
        <f t="array" ref="B1015">IF(Table2[[#This Row],[Max_num_drones]:[Max_num_drones]]=3,Table2[[#This Row],[Gap]:[Gap]],"")</f>
        <v/>
      </c>
      <c r="C1015" s="20" t="str" cm="1">
        <f t="array" ref="C1015">IF(Table2[[#This Row],[Max_num_drones]:[Max_num_drones]]=4,Table2[[#This Row],[Gap]:[Gap]],"")</f>
        <v/>
      </c>
      <c r="D1015" s="20" t="str" cm="1">
        <f t="array" ref="D1015">IF(Table2[[#This Row],[Max_num_drones]:[Max_num_drones]]=5,Table2[[#This Row],[Gap]:[Gap]],"")</f>
        <v/>
      </c>
    </row>
    <row r="1016" spans="1:4">
      <c r="A1016" s="20" t="str" cm="1">
        <f t="array" ref="A1016">IF(Table2[[#This Row],[Max_num_drones]:[Max_num_drones]]=2,Table2[[#This Row],[Gap]:[Gap]],"")</f>
        <v/>
      </c>
      <c r="B1016" s="20" t="str" cm="1">
        <f t="array" ref="B1016">IF(Table2[[#This Row],[Max_num_drones]:[Max_num_drones]]=3,Table2[[#This Row],[Gap]:[Gap]],"")</f>
        <v/>
      </c>
      <c r="C1016" s="20" t="str" cm="1">
        <f t="array" ref="C1016">IF(Table2[[#This Row],[Max_num_drones]:[Max_num_drones]]=4,Table2[[#This Row],[Gap]:[Gap]],"")</f>
        <v/>
      </c>
      <c r="D1016" s="20" t="str" cm="1">
        <f t="array" ref="D1016">IF(Table2[[#This Row],[Max_num_drones]:[Max_num_drones]]=5,Table2[[#This Row],[Gap]:[Gap]],"")</f>
        <v/>
      </c>
    </row>
    <row r="1017" spans="1:4">
      <c r="A1017" s="20" t="str" cm="1">
        <f t="array" ref="A1017">IF(Table2[[#This Row],[Max_num_drones]:[Max_num_drones]]=2,Table2[[#This Row],[Gap]:[Gap]],"")</f>
        <v/>
      </c>
      <c r="B1017" s="20" t="str" cm="1">
        <f t="array" ref="B1017">IF(Table2[[#This Row],[Max_num_drones]:[Max_num_drones]]=3,Table2[[#This Row],[Gap]:[Gap]],"")</f>
        <v/>
      </c>
      <c r="C1017" s="20" t="str" cm="1">
        <f t="array" ref="C1017">IF(Table2[[#This Row],[Max_num_drones]:[Max_num_drones]]=4,Table2[[#This Row],[Gap]:[Gap]],"")</f>
        <v/>
      </c>
      <c r="D1017" s="20" t="str" cm="1">
        <f t="array" ref="D1017">IF(Table2[[#This Row],[Max_num_drones]:[Max_num_drones]]=5,Table2[[#This Row],[Gap]:[Gap]],"")</f>
        <v/>
      </c>
    </row>
    <row r="1018" spans="1:4">
      <c r="A1018" s="20" t="str" cm="1">
        <f t="array" ref="A1018">IF(Table2[[#This Row],[Max_num_drones]:[Max_num_drones]]=2,Table2[[#This Row],[Gap]:[Gap]],"")</f>
        <v/>
      </c>
      <c r="B1018" s="20" t="str" cm="1">
        <f t="array" ref="B1018">IF(Table2[[#This Row],[Max_num_drones]:[Max_num_drones]]=3,Table2[[#This Row],[Gap]:[Gap]],"")</f>
        <v/>
      </c>
      <c r="C1018" s="20" t="str" cm="1">
        <f t="array" ref="C1018">IF(Table2[[#This Row],[Max_num_drones]:[Max_num_drones]]=4,Table2[[#This Row],[Gap]:[Gap]],"")</f>
        <v/>
      </c>
      <c r="D1018" s="20" t="str" cm="1">
        <f t="array" ref="D1018">IF(Table2[[#This Row],[Max_num_drones]:[Max_num_drones]]=5,Table2[[#This Row],[Gap]:[Gap]],"")</f>
        <v/>
      </c>
    </row>
    <row r="1019" spans="1:4">
      <c r="A1019" s="20" t="str" cm="1">
        <f t="array" ref="A1019">IF(Table2[[#This Row],[Max_num_drones]:[Max_num_drones]]=2,Table2[[#This Row],[Gap]:[Gap]],"")</f>
        <v/>
      </c>
      <c r="B1019" s="20" t="str" cm="1">
        <f t="array" ref="B1019">IF(Table2[[#This Row],[Max_num_drones]:[Max_num_drones]]=3,Table2[[#This Row],[Gap]:[Gap]],"")</f>
        <v/>
      </c>
      <c r="C1019" s="20" t="str" cm="1">
        <f t="array" ref="C1019">IF(Table2[[#This Row],[Max_num_drones]:[Max_num_drones]]=4,Table2[[#This Row],[Gap]:[Gap]],"")</f>
        <v/>
      </c>
      <c r="D1019" s="20" t="str" cm="1">
        <f t="array" ref="D1019">IF(Table2[[#This Row],[Max_num_drones]:[Max_num_drones]]=5,Table2[[#This Row],[Gap]:[Gap]],"")</f>
        <v/>
      </c>
    </row>
    <row r="1020" spans="1:4">
      <c r="A1020" s="20" t="str" cm="1">
        <f t="array" ref="A1020">IF(Table2[[#This Row],[Max_num_drones]:[Max_num_drones]]=2,Table2[[#This Row],[Gap]:[Gap]],"")</f>
        <v/>
      </c>
      <c r="B1020" s="20" t="str" cm="1">
        <f t="array" ref="B1020">IF(Table2[[#This Row],[Max_num_drones]:[Max_num_drones]]=3,Table2[[#This Row],[Gap]:[Gap]],"")</f>
        <v/>
      </c>
      <c r="C1020" s="20" t="str" cm="1">
        <f t="array" ref="C1020">IF(Table2[[#This Row],[Max_num_drones]:[Max_num_drones]]=4,Table2[[#This Row],[Gap]:[Gap]],"")</f>
        <v/>
      </c>
      <c r="D1020" s="20" t="str" cm="1">
        <f t="array" ref="D1020">IF(Table2[[#This Row],[Max_num_drones]:[Max_num_drones]]=5,Table2[[#This Row],[Gap]:[Gap]],"")</f>
        <v/>
      </c>
    </row>
    <row r="1021" spans="1:4">
      <c r="A1021" s="20" t="str" cm="1">
        <f t="array" ref="A1021">IF(Table2[[#This Row],[Max_num_drones]:[Max_num_drones]]=2,Table2[[#This Row],[Gap]:[Gap]],"")</f>
        <v/>
      </c>
      <c r="B1021" s="20" t="str" cm="1">
        <f t="array" ref="B1021">IF(Table2[[#This Row],[Max_num_drones]:[Max_num_drones]]=3,Table2[[#This Row],[Gap]:[Gap]],"")</f>
        <v/>
      </c>
      <c r="C1021" s="20" t="str" cm="1">
        <f t="array" ref="C1021">IF(Table2[[#This Row],[Max_num_drones]:[Max_num_drones]]=4,Table2[[#This Row],[Gap]:[Gap]],"")</f>
        <v/>
      </c>
      <c r="D1021" s="20" t="str" cm="1">
        <f t="array" ref="D1021">IF(Table2[[#This Row],[Max_num_drones]:[Max_num_drones]]=5,Table2[[#This Row],[Gap]:[Gap]],"")</f>
        <v/>
      </c>
    </row>
    <row r="1022" spans="1:4">
      <c r="A1022" s="20" t="str" cm="1">
        <f t="array" ref="A1022">IF(Table2[[#This Row],[Max_num_drones]:[Max_num_drones]]=2,Table2[[#This Row],[Gap]:[Gap]],"")</f>
        <v/>
      </c>
      <c r="B1022" s="20" t="str" cm="1">
        <f t="array" ref="B1022">IF(Table2[[#This Row],[Max_num_drones]:[Max_num_drones]]=3,Table2[[#This Row],[Gap]:[Gap]],"")</f>
        <v/>
      </c>
      <c r="C1022" s="20" t="str" cm="1">
        <f t="array" ref="C1022">IF(Table2[[#This Row],[Max_num_drones]:[Max_num_drones]]=4,Table2[[#This Row],[Gap]:[Gap]],"")</f>
        <v/>
      </c>
      <c r="D1022" s="20" t="str" cm="1">
        <f t="array" ref="D1022">IF(Table2[[#This Row],[Max_num_drones]:[Max_num_drones]]=5,Table2[[#This Row],[Gap]:[Gap]],"")</f>
        <v/>
      </c>
    </row>
    <row r="1023" spans="1:4">
      <c r="A1023" s="20" t="str" cm="1">
        <f t="array" ref="A1023">IF(Table2[[#This Row],[Max_num_drones]:[Max_num_drones]]=2,Table2[[#This Row],[Gap]:[Gap]],"")</f>
        <v/>
      </c>
      <c r="B1023" s="20" t="str" cm="1">
        <f t="array" ref="B1023">IF(Table2[[#This Row],[Max_num_drones]:[Max_num_drones]]=3,Table2[[#This Row],[Gap]:[Gap]],"")</f>
        <v/>
      </c>
      <c r="C1023" s="20" t="str" cm="1">
        <f t="array" ref="C1023">IF(Table2[[#This Row],[Max_num_drones]:[Max_num_drones]]=4,Table2[[#This Row],[Gap]:[Gap]],"")</f>
        <v/>
      </c>
      <c r="D1023" s="20" t="str" cm="1">
        <f t="array" ref="D1023">IF(Table2[[#This Row],[Max_num_drones]:[Max_num_drones]]=5,Table2[[#This Row],[Gap]:[Gap]],"")</f>
        <v/>
      </c>
    </row>
    <row r="1024" spans="1:4">
      <c r="A1024" s="20" t="str" cm="1">
        <f t="array" ref="A1024">IF(Table2[[#This Row],[Max_num_drones]:[Max_num_drones]]=2,Table2[[#This Row],[Gap]:[Gap]],"")</f>
        <v/>
      </c>
      <c r="B1024" s="20" t="str" cm="1">
        <f t="array" ref="B1024">IF(Table2[[#This Row],[Max_num_drones]:[Max_num_drones]]=3,Table2[[#This Row],[Gap]:[Gap]],"")</f>
        <v/>
      </c>
      <c r="C1024" s="20" t="str" cm="1">
        <f t="array" ref="C1024">IF(Table2[[#This Row],[Max_num_drones]:[Max_num_drones]]=4,Table2[[#This Row],[Gap]:[Gap]],"")</f>
        <v/>
      </c>
      <c r="D1024" s="20" t="str" cm="1">
        <f t="array" ref="D1024">IF(Table2[[#This Row],[Max_num_drones]:[Max_num_drones]]=5,Table2[[#This Row],[Gap]:[Gap]],"")</f>
        <v/>
      </c>
    </row>
    <row r="1025" spans="1:4">
      <c r="A1025" s="20" t="str" cm="1">
        <f t="array" ref="A1025">IF(Table2[[#This Row],[Max_num_drones]:[Max_num_drones]]=2,Table2[[#This Row],[Gap]:[Gap]],"")</f>
        <v/>
      </c>
      <c r="B1025" s="20" t="str" cm="1">
        <f t="array" ref="B1025">IF(Table2[[#This Row],[Max_num_drones]:[Max_num_drones]]=3,Table2[[#This Row],[Gap]:[Gap]],"")</f>
        <v/>
      </c>
      <c r="C1025" s="20" t="str" cm="1">
        <f t="array" ref="C1025">IF(Table2[[#This Row],[Max_num_drones]:[Max_num_drones]]=4,Table2[[#This Row],[Gap]:[Gap]],"")</f>
        <v/>
      </c>
      <c r="D1025" s="20" t="str" cm="1">
        <f t="array" ref="D1025">IF(Table2[[#This Row],[Max_num_drones]:[Max_num_drones]]=5,Table2[[#This Row],[Gap]:[Gap]],"")</f>
        <v/>
      </c>
    </row>
    <row r="1026" spans="1:4">
      <c r="A1026" s="20" t="str" cm="1">
        <f t="array" ref="A1026">IF(Table2[[#This Row],[Max_num_drones]:[Max_num_drones]]=2,Table2[[#This Row],[Gap]:[Gap]],"")</f>
        <v/>
      </c>
      <c r="B1026" s="20" t="str" cm="1">
        <f t="array" ref="B1026">IF(Table2[[#This Row],[Max_num_drones]:[Max_num_drones]]=3,Table2[[#This Row],[Gap]:[Gap]],"")</f>
        <v/>
      </c>
      <c r="C1026" s="20" t="str" cm="1">
        <f t="array" ref="C1026">IF(Table2[[#This Row],[Max_num_drones]:[Max_num_drones]]=4,Table2[[#This Row],[Gap]:[Gap]],"")</f>
        <v/>
      </c>
      <c r="D1026" s="20" t="str" cm="1">
        <f t="array" ref="D1026">IF(Table2[[#This Row],[Max_num_drones]:[Max_num_drones]]=5,Table2[[#This Row],[Gap]:[Gap]],"")</f>
        <v/>
      </c>
    </row>
    <row r="1027" spans="1:4">
      <c r="A1027" s="20" t="str" cm="1">
        <f t="array" ref="A1027">IF(Table2[[#This Row],[Max_num_drones]:[Max_num_drones]]=2,Table2[[#This Row],[Gap]:[Gap]],"")</f>
        <v/>
      </c>
      <c r="B1027" s="20" t="str" cm="1">
        <f t="array" ref="B1027">IF(Table2[[#This Row],[Max_num_drones]:[Max_num_drones]]=3,Table2[[#This Row],[Gap]:[Gap]],"")</f>
        <v/>
      </c>
      <c r="C1027" s="20" t="str" cm="1">
        <f t="array" ref="C1027">IF(Table2[[#This Row],[Max_num_drones]:[Max_num_drones]]=4,Table2[[#This Row],[Gap]:[Gap]],"")</f>
        <v/>
      </c>
      <c r="D1027" s="20" t="str" cm="1">
        <f t="array" ref="D1027">IF(Table2[[#This Row],[Max_num_drones]:[Max_num_drones]]=5,Table2[[#This Row],[Gap]:[Gap]],"")</f>
        <v/>
      </c>
    </row>
    <row r="1028" spans="1:4">
      <c r="A1028" s="20" t="str" cm="1">
        <f t="array" ref="A1028">IF(Table2[[#This Row],[Max_num_drones]:[Max_num_drones]]=2,Table2[[#This Row],[Gap]:[Gap]],"")</f>
        <v/>
      </c>
      <c r="B1028" s="20" t="str" cm="1">
        <f t="array" ref="B1028">IF(Table2[[#This Row],[Max_num_drones]:[Max_num_drones]]=3,Table2[[#This Row],[Gap]:[Gap]],"")</f>
        <v/>
      </c>
      <c r="C1028" s="20" t="str" cm="1">
        <f t="array" ref="C1028">IF(Table2[[#This Row],[Max_num_drones]:[Max_num_drones]]=4,Table2[[#This Row],[Gap]:[Gap]],"")</f>
        <v/>
      </c>
      <c r="D1028" s="20" t="str" cm="1">
        <f t="array" ref="D1028">IF(Table2[[#This Row],[Max_num_drones]:[Max_num_drones]]=5,Table2[[#This Row],[Gap]:[Gap]],"")</f>
        <v/>
      </c>
    </row>
    <row r="1029" spans="1:4">
      <c r="A1029" s="20" t="str" cm="1">
        <f t="array" ref="A1029">IF(Table2[[#This Row],[Max_num_drones]:[Max_num_drones]]=2,Table2[[#This Row],[Gap]:[Gap]],"")</f>
        <v/>
      </c>
      <c r="B1029" s="20" t="str" cm="1">
        <f t="array" ref="B1029">IF(Table2[[#This Row],[Max_num_drones]:[Max_num_drones]]=3,Table2[[#This Row],[Gap]:[Gap]],"")</f>
        <v/>
      </c>
      <c r="C1029" s="20" t="str" cm="1">
        <f t="array" ref="C1029">IF(Table2[[#This Row],[Max_num_drones]:[Max_num_drones]]=4,Table2[[#This Row],[Gap]:[Gap]],"")</f>
        <v/>
      </c>
      <c r="D1029" s="20" t="str" cm="1">
        <f t="array" ref="D1029">IF(Table2[[#This Row],[Max_num_drones]:[Max_num_drones]]=5,Table2[[#This Row],[Gap]:[Gap]],"")</f>
        <v/>
      </c>
    </row>
    <row r="1030" spans="1:4">
      <c r="A1030" s="20" t="str" cm="1">
        <f t="array" ref="A1030">IF(Table2[[#This Row],[Max_num_drones]:[Max_num_drones]]=2,Table2[[#This Row],[Gap]:[Gap]],"")</f>
        <v/>
      </c>
      <c r="B1030" s="20" t="str" cm="1">
        <f t="array" ref="B1030">IF(Table2[[#This Row],[Max_num_drones]:[Max_num_drones]]=3,Table2[[#This Row],[Gap]:[Gap]],"")</f>
        <v/>
      </c>
      <c r="C1030" s="20" t="str" cm="1">
        <f t="array" ref="C1030">IF(Table2[[#This Row],[Max_num_drones]:[Max_num_drones]]=4,Table2[[#This Row],[Gap]:[Gap]],"")</f>
        <v/>
      </c>
      <c r="D1030" s="20" t="str" cm="1">
        <f t="array" ref="D1030">IF(Table2[[#This Row],[Max_num_drones]:[Max_num_drones]]=5,Table2[[#This Row],[Gap]:[Gap]],"")</f>
        <v/>
      </c>
    </row>
    <row r="1031" spans="1:4">
      <c r="A1031" s="20" t="str" cm="1">
        <f t="array" ref="A1031">IF(Table2[[#This Row],[Max_num_drones]:[Max_num_drones]]=2,Table2[[#This Row],[Gap]:[Gap]],"")</f>
        <v/>
      </c>
      <c r="B1031" s="20" t="str" cm="1">
        <f t="array" ref="B1031">IF(Table2[[#This Row],[Max_num_drones]:[Max_num_drones]]=3,Table2[[#This Row],[Gap]:[Gap]],"")</f>
        <v/>
      </c>
      <c r="C1031" s="20" t="str" cm="1">
        <f t="array" ref="C1031">IF(Table2[[#This Row],[Max_num_drones]:[Max_num_drones]]=4,Table2[[#This Row],[Gap]:[Gap]],"")</f>
        <v/>
      </c>
      <c r="D1031" s="20" t="str" cm="1">
        <f t="array" ref="D1031">IF(Table2[[#This Row],[Max_num_drones]:[Max_num_drones]]=5,Table2[[#This Row],[Gap]:[Gap]],"")</f>
        <v/>
      </c>
    </row>
    <row r="1032" spans="1:4">
      <c r="A1032" s="20" t="str" cm="1">
        <f t="array" ref="A1032">IF(Table2[[#This Row],[Max_num_drones]:[Max_num_drones]]=2,Table2[[#This Row],[Gap]:[Gap]],"")</f>
        <v/>
      </c>
      <c r="B1032" s="20" t="str" cm="1">
        <f t="array" ref="B1032">IF(Table2[[#This Row],[Max_num_drones]:[Max_num_drones]]=3,Table2[[#This Row],[Gap]:[Gap]],"")</f>
        <v/>
      </c>
      <c r="C1032" s="20" t="str" cm="1">
        <f t="array" ref="C1032">IF(Table2[[#This Row],[Max_num_drones]:[Max_num_drones]]=4,Table2[[#This Row],[Gap]:[Gap]],"")</f>
        <v/>
      </c>
      <c r="D1032" s="20" t="str" cm="1">
        <f t="array" ref="D1032">IF(Table2[[#This Row],[Max_num_drones]:[Max_num_drones]]=5,Table2[[#This Row],[Gap]:[Gap]],"")</f>
        <v/>
      </c>
    </row>
    <row r="1033" spans="1:4">
      <c r="A1033" s="20" t="str" cm="1">
        <f t="array" ref="A1033">IF(Table2[[#This Row],[Max_num_drones]:[Max_num_drones]]=2,Table2[[#This Row],[Gap]:[Gap]],"")</f>
        <v/>
      </c>
      <c r="B1033" s="20" t="str" cm="1">
        <f t="array" ref="B1033">IF(Table2[[#This Row],[Max_num_drones]:[Max_num_drones]]=3,Table2[[#This Row],[Gap]:[Gap]],"")</f>
        <v/>
      </c>
      <c r="C1033" s="20" t="str" cm="1">
        <f t="array" ref="C1033">IF(Table2[[#This Row],[Max_num_drones]:[Max_num_drones]]=4,Table2[[#This Row],[Gap]:[Gap]],"")</f>
        <v/>
      </c>
      <c r="D1033" s="20" t="str" cm="1">
        <f t="array" ref="D1033">IF(Table2[[#This Row],[Max_num_drones]:[Max_num_drones]]=5,Table2[[#This Row],[Gap]:[Gap]],"")</f>
        <v/>
      </c>
    </row>
    <row r="1034" spans="1:4">
      <c r="A1034" s="20" t="str" cm="1">
        <f t="array" ref="A1034">IF(Table2[[#This Row],[Max_num_drones]:[Max_num_drones]]=2,Table2[[#This Row],[Gap]:[Gap]],"")</f>
        <v/>
      </c>
      <c r="B1034" s="20" t="str" cm="1">
        <f t="array" ref="B1034">IF(Table2[[#This Row],[Max_num_drones]:[Max_num_drones]]=3,Table2[[#This Row],[Gap]:[Gap]],"")</f>
        <v/>
      </c>
      <c r="C1034" s="20" t="str" cm="1">
        <f t="array" ref="C1034">IF(Table2[[#This Row],[Max_num_drones]:[Max_num_drones]]=4,Table2[[#This Row],[Gap]:[Gap]],"")</f>
        <v/>
      </c>
      <c r="D1034" s="20" t="str" cm="1">
        <f t="array" ref="D1034">IF(Table2[[#This Row],[Max_num_drones]:[Max_num_drones]]=5,Table2[[#This Row],[Gap]:[Gap]],"")</f>
        <v/>
      </c>
    </row>
    <row r="1035" spans="1:4">
      <c r="A1035" s="20" t="str" cm="1">
        <f t="array" ref="A1035">IF(Table2[[#This Row],[Max_num_drones]:[Max_num_drones]]=2,Table2[[#This Row],[Gap]:[Gap]],"")</f>
        <v/>
      </c>
      <c r="B1035" s="20" t="str" cm="1">
        <f t="array" ref="B1035">IF(Table2[[#This Row],[Max_num_drones]:[Max_num_drones]]=3,Table2[[#This Row],[Gap]:[Gap]],"")</f>
        <v/>
      </c>
      <c r="C1035" s="20" t="str" cm="1">
        <f t="array" ref="C1035">IF(Table2[[#This Row],[Max_num_drones]:[Max_num_drones]]=4,Table2[[#This Row],[Gap]:[Gap]],"")</f>
        <v/>
      </c>
      <c r="D1035" s="20" t="str" cm="1">
        <f t="array" ref="D1035">IF(Table2[[#This Row],[Max_num_drones]:[Max_num_drones]]=5,Table2[[#This Row],[Gap]:[Gap]],"")</f>
        <v/>
      </c>
    </row>
    <row r="1036" spans="1:4">
      <c r="A1036" s="20" t="str" cm="1">
        <f t="array" ref="A1036">IF(Table2[[#This Row],[Max_num_drones]:[Max_num_drones]]=2,Table2[[#This Row],[Gap]:[Gap]],"")</f>
        <v/>
      </c>
      <c r="B1036" s="20" t="str" cm="1">
        <f t="array" ref="B1036">IF(Table2[[#This Row],[Max_num_drones]:[Max_num_drones]]=3,Table2[[#This Row],[Gap]:[Gap]],"")</f>
        <v/>
      </c>
      <c r="C1036" s="20" t="str" cm="1">
        <f t="array" ref="C1036">IF(Table2[[#This Row],[Max_num_drones]:[Max_num_drones]]=4,Table2[[#This Row],[Gap]:[Gap]],"")</f>
        <v/>
      </c>
      <c r="D1036" s="20" t="str" cm="1">
        <f t="array" ref="D1036">IF(Table2[[#This Row],[Max_num_drones]:[Max_num_drones]]=5,Table2[[#This Row],[Gap]:[Gap]],"")</f>
        <v/>
      </c>
    </row>
    <row r="1037" spans="1:4">
      <c r="A1037" s="20" t="str" cm="1">
        <f t="array" ref="A1037">IF(Table2[[#This Row],[Max_num_drones]:[Max_num_drones]]=2,Table2[[#This Row],[Gap]:[Gap]],"")</f>
        <v/>
      </c>
      <c r="B1037" s="20" t="str" cm="1">
        <f t="array" ref="B1037">IF(Table2[[#This Row],[Max_num_drones]:[Max_num_drones]]=3,Table2[[#This Row],[Gap]:[Gap]],"")</f>
        <v/>
      </c>
      <c r="C1037" s="20" t="str" cm="1">
        <f t="array" ref="C1037">IF(Table2[[#This Row],[Max_num_drones]:[Max_num_drones]]=4,Table2[[#This Row],[Gap]:[Gap]],"")</f>
        <v/>
      </c>
      <c r="D1037" s="20" t="str" cm="1">
        <f t="array" ref="D1037">IF(Table2[[#This Row],[Max_num_drones]:[Max_num_drones]]=5,Table2[[#This Row],[Gap]:[Gap]],"")</f>
        <v/>
      </c>
    </row>
    <row r="1038" spans="1:4">
      <c r="A1038" s="20" t="str" cm="1">
        <f t="array" ref="A1038">IF(Table2[[#This Row],[Max_num_drones]:[Max_num_drones]]=2,Table2[[#This Row],[Gap]:[Gap]],"")</f>
        <v/>
      </c>
      <c r="B1038" s="20" t="str" cm="1">
        <f t="array" ref="B1038">IF(Table2[[#This Row],[Max_num_drones]:[Max_num_drones]]=3,Table2[[#This Row],[Gap]:[Gap]],"")</f>
        <v/>
      </c>
      <c r="C1038" s="20" t="str" cm="1">
        <f t="array" ref="C1038">IF(Table2[[#This Row],[Max_num_drones]:[Max_num_drones]]=4,Table2[[#This Row],[Gap]:[Gap]],"")</f>
        <v/>
      </c>
      <c r="D1038" s="20" t="str" cm="1">
        <f t="array" ref="D1038">IF(Table2[[#This Row],[Max_num_drones]:[Max_num_drones]]=5,Table2[[#This Row],[Gap]:[Gap]],"")</f>
        <v/>
      </c>
    </row>
    <row r="1039" spans="1:4">
      <c r="A1039" s="20" t="str" cm="1">
        <f t="array" ref="A1039">IF(Table2[[#This Row],[Max_num_drones]:[Max_num_drones]]=2,Table2[[#This Row],[Gap]:[Gap]],"")</f>
        <v/>
      </c>
      <c r="B1039" s="20" t="str" cm="1">
        <f t="array" ref="B1039">IF(Table2[[#This Row],[Max_num_drones]:[Max_num_drones]]=3,Table2[[#This Row],[Gap]:[Gap]],"")</f>
        <v/>
      </c>
      <c r="C1039" s="20" t="str" cm="1">
        <f t="array" ref="C1039">IF(Table2[[#This Row],[Max_num_drones]:[Max_num_drones]]=4,Table2[[#This Row],[Gap]:[Gap]],"")</f>
        <v/>
      </c>
      <c r="D1039" s="20" t="str" cm="1">
        <f t="array" ref="D1039">IF(Table2[[#This Row],[Max_num_drones]:[Max_num_drones]]=5,Table2[[#This Row],[Gap]:[Gap]],"")</f>
        <v/>
      </c>
    </row>
    <row r="1040" spans="1:4">
      <c r="A1040" s="20" t="str" cm="1">
        <f t="array" ref="A1040">IF(Table2[[#This Row],[Max_num_drones]:[Max_num_drones]]=2,Table2[[#This Row],[Gap]:[Gap]],"")</f>
        <v/>
      </c>
      <c r="B1040" s="20" t="str" cm="1">
        <f t="array" ref="B1040">IF(Table2[[#This Row],[Max_num_drones]:[Max_num_drones]]=3,Table2[[#This Row],[Gap]:[Gap]],"")</f>
        <v/>
      </c>
      <c r="C1040" s="20" t="str" cm="1">
        <f t="array" ref="C1040">IF(Table2[[#This Row],[Max_num_drones]:[Max_num_drones]]=4,Table2[[#This Row],[Gap]:[Gap]],"")</f>
        <v/>
      </c>
      <c r="D1040" s="20" t="str" cm="1">
        <f t="array" ref="D1040">IF(Table2[[#This Row],[Max_num_drones]:[Max_num_drones]]=5,Table2[[#This Row],[Gap]:[Gap]],"")</f>
        <v/>
      </c>
    </row>
    <row r="1041" spans="1:4">
      <c r="A1041" s="20" t="str" cm="1">
        <f t="array" ref="A1041">IF(Table2[[#This Row],[Max_num_drones]:[Max_num_drones]]=2,Table2[[#This Row],[Gap]:[Gap]],"")</f>
        <v/>
      </c>
      <c r="B1041" s="20" t="str" cm="1">
        <f t="array" ref="B1041">IF(Table2[[#This Row],[Max_num_drones]:[Max_num_drones]]=3,Table2[[#This Row],[Gap]:[Gap]],"")</f>
        <v/>
      </c>
      <c r="C1041" s="20" t="str" cm="1">
        <f t="array" ref="C1041">IF(Table2[[#This Row],[Max_num_drones]:[Max_num_drones]]=4,Table2[[#This Row],[Gap]:[Gap]],"")</f>
        <v/>
      </c>
      <c r="D1041" s="20" t="str" cm="1">
        <f t="array" ref="D1041">IF(Table2[[#This Row],[Max_num_drones]:[Max_num_drones]]=5,Table2[[#This Row],[Gap]:[Gap]],"")</f>
        <v/>
      </c>
    </row>
    <row r="1042" spans="1:4">
      <c r="A1042" s="20" t="str" cm="1">
        <f t="array" ref="A1042">IF(Table2[[#This Row],[Max_num_drones]:[Max_num_drones]]=2,Table2[[#This Row],[Gap]:[Gap]],"")</f>
        <v/>
      </c>
      <c r="B1042" s="20" t="str" cm="1">
        <f t="array" ref="B1042">IF(Table2[[#This Row],[Max_num_drones]:[Max_num_drones]]=3,Table2[[#This Row],[Gap]:[Gap]],"")</f>
        <v/>
      </c>
      <c r="C1042" s="20" t="str" cm="1">
        <f t="array" ref="C1042">IF(Table2[[#This Row],[Max_num_drones]:[Max_num_drones]]=4,Table2[[#This Row],[Gap]:[Gap]],"")</f>
        <v/>
      </c>
      <c r="D1042" s="20" t="str" cm="1">
        <f t="array" ref="D1042">IF(Table2[[#This Row],[Max_num_drones]:[Max_num_drones]]=5,Table2[[#This Row],[Gap]:[Gap]],"")</f>
        <v/>
      </c>
    </row>
    <row r="1043" spans="1:4">
      <c r="A1043" s="20" t="str" cm="1">
        <f t="array" ref="A1043">IF(Table2[[#This Row],[Max_num_drones]:[Max_num_drones]]=2,Table2[[#This Row],[Gap]:[Gap]],"")</f>
        <v/>
      </c>
      <c r="B1043" s="20" t="str" cm="1">
        <f t="array" ref="B1043">IF(Table2[[#This Row],[Max_num_drones]:[Max_num_drones]]=3,Table2[[#This Row],[Gap]:[Gap]],"")</f>
        <v/>
      </c>
      <c r="C1043" s="20" t="str" cm="1">
        <f t="array" ref="C1043">IF(Table2[[#This Row],[Max_num_drones]:[Max_num_drones]]=4,Table2[[#This Row],[Gap]:[Gap]],"")</f>
        <v/>
      </c>
      <c r="D1043" s="20" t="str" cm="1">
        <f t="array" ref="D1043">IF(Table2[[#This Row],[Max_num_drones]:[Max_num_drones]]=5,Table2[[#This Row],[Gap]:[Gap]],"")</f>
        <v/>
      </c>
    </row>
    <row r="1044" spans="1:4">
      <c r="A1044" s="20" t="str" cm="1">
        <f t="array" ref="A1044">IF(Table2[[#This Row],[Max_num_drones]:[Max_num_drones]]=2,Table2[[#This Row],[Gap]:[Gap]],"")</f>
        <v/>
      </c>
      <c r="B1044" s="20" t="str" cm="1">
        <f t="array" ref="B1044">IF(Table2[[#This Row],[Max_num_drones]:[Max_num_drones]]=3,Table2[[#This Row],[Gap]:[Gap]],"")</f>
        <v/>
      </c>
      <c r="C1044" s="20" t="str" cm="1">
        <f t="array" ref="C1044">IF(Table2[[#This Row],[Max_num_drones]:[Max_num_drones]]=4,Table2[[#This Row],[Gap]:[Gap]],"")</f>
        <v/>
      </c>
      <c r="D1044" s="20" t="str" cm="1">
        <f t="array" ref="D1044">IF(Table2[[#This Row],[Max_num_drones]:[Max_num_drones]]=5,Table2[[#This Row],[Gap]:[Gap]],"")</f>
        <v/>
      </c>
    </row>
    <row r="1045" spans="1:4">
      <c r="A1045" s="20" t="str" cm="1">
        <f t="array" ref="A1045">IF(Table2[[#This Row],[Max_num_drones]:[Max_num_drones]]=2,Table2[[#This Row],[Gap]:[Gap]],"")</f>
        <v/>
      </c>
      <c r="B1045" s="20" t="str" cm="1">
        <f t="array" ref="B1045">IF(Table2[[#This Row],[Max_num_drones]:[Max_num_drones]]=3,Table2[[#This Row],[Gap]:[Gap]],"")</f>
        <v/>
      </c>
      <c r="C1045" s="20" t="str" cm="1">
        <f t="array" ref="C1045">IF(Table2[[#This Row],[Max_num_drones]:[Max_num_drones]]=4,Table2[[#This Row],[Gap]:[Gap]],"")</f>
        <v/>
      </c>
      <c r="D1045" s="20" t="str" cm="1">
        <f t="array" ref="D1045">IF(Table2[[#This Row],[Max_num_drones]:[Max_num_drones]]=5,Table2[[#This Row],[Gap]:[Gap]],"")</f>
        <v/>
      </c>
    </row>
    <row r="1046" spans="1:4">
      <c r="A1046" s="20" t="str" cm="1">
        <f t="array" ref="A1046">IF(Table2[[#This Row],[Max_num_drones]:[Max_num_drones]]=2,Table2[[#This Row],[Gap]:[Gap]],"")</f>
        <v/>
      </c>
      <c r="B1046" s="20" t="str" cm="1">
        <f t="array" ref="B1046">IF(Table2[[#This Row],[Max_num_drones]:[Max_num_drones]]=3,Table2[[#This Row],[Gap]:[Gap]],"")</f>
        <v/>
      </c>
      <c r="C1046" s="20" t="str" cm="1">
        <f t="array" ref="C1046">IF(Table2[[#This Row],[Max_num_drones]:[Max_num_drones]]=4,Table2[[#This Row],[Gap]:[Gap]],"")</f>
        <v/>
      </c>
      <c r="D1046" s="20" t="str" cm="1">
        <f t="array" ref="D1046">IF(Table2[[#This Row],[Max_num_drones]:[Max_num_drones]]=5,Table2[[#This Row],[Gap]:[Gap]],"")</f>
        <v/>
      </c>
    </row>
    <row r="1047" spans="1:4">
      <c r="A1047" s="20" t="str" cm="1">
        <f t="array" ref="A1047">IF(Table2[[#This Row],[Max_num_drones]:[Max_num_drones]]=2,Table2[[#This Row],[Gap]:[Gap]],"")</f>
        <v/>
      </c>
      <c r="B1047" s="20" t="str" cm="1">
        <f t="array" ref="B1047">IF(Table2[[#This Row],[Max_num_drones]:[Max_num_drones]]=3,Table2[[#This Row],[Gap]:[Gap]],"")</f>
        <v/>
      </c>
      <c r="C1047" s="20" t="str" cm="1">
        <f t="array" ref="C1047">IF(Table2[[#This Row],[Max_num_drones]:[Max_num_drones]]=4,Table2[[#This Row],[Gap]:[Gap]],"")</f>
        <v/>
      </c>
      <c r="D1047" s="20" t="str" cm="1">
        <f t="array" ref="D1047">IF(Table2[[#This Row],[Max_num_drones]:[Max_num_drones]]=5,Table2[[#This Row],[Gap]:[Gap]],"")</f>
        <v/>
      </c>
    </row>
    <row r="1048" spans="1:4">
      <c r="A1048" s="20" t="str" cm="1">
        <f t="array" ref="A1048">IF(Table2[[#This Row],[Max_num_drones]:[Max_num_drones]]=2,Table2[[#This Row],[Gap]:[Gap]],"")</f>
        <v/>
      </c>
      <c r="B1048" s="20" t="str" cm="1">
        <f t="array" ref="B1048">IF(Table2[[#This Row],[Max_num_drones]:[Max_num_drones]]=3,Table2[[#This Row],[Gap]:[Gap]],"")</f>
        <v/>
      </c>
      <c r="C1048" s="20" t="str" cm="1">
        <f t="array" ref="C1048">IF(Table2[[#This Row],[Max_num_drones]:[Max_num_drones]]=4,Table2[[#This Row],[Gap]:[Gap]],"")</f>
        <v/>
      </c>
      <c r="D1048" s="20" t="str" cm="1">
        <f t="array" ref="D1048">IF(Table2[[#This Row],[Max_num_drones]:[Max_num_drones]]=5,Table2[[#This Row],[Gap]:[Gap]],"")</f>
        <v/>
      </c>
    </row>
    <row r="1049" spans="1:4">
      <c r="A1049" s="20" t="str" cm="1">
        <f t="array" ref="A1049">IF(Table2[[#This Row],[Max_num_drones]:[Max_num_drones]]=2,Table2[[#This Row],[Gap]:[Gap]],"")</f>
        <v/>
      </c>
      <c r="B1049" s="20" t="str" cm="1">
        <f t="array" ref="B1049">IF(Table2[[#This Row],[Max_num_drones]:[Max_num_drones]]=3,Table2[[#This Row],[Gap]:[Gap]],"")</f>
        <v/>
      </c>
      <c r="C1049" s="20" t="str" cm="1">
        <f t="array" ref="C1049">IF(Table2[[#This Row],[Max_num_drones]:[Max_num_drones]]=4,Table2[[#This Row],[Gap]:[Gap]],"")</f>
        <v/>
      </c>
      <c r="D1049" s="20" t="str" cm="1">
        <f t="array" ref="D1049">IF(Table2[[#This Row],[Max_num_drones]:[Max_num_drones]]=5,Table2[[#This Row],[Gap]:[Gap]],"")</f>
        <v/>
      </c>
    </row>
    <row r="1050" spans="1:4">
      <c r="A1050" s="20" t="str" cm="1">
        <f t="array" ref="A1050">IF(Table2[[#This Row],[Max_num_drones]:[Max_num_drones]]=2,Table2[[#This Row],[Gap]:[Gap]],"")</f>
        <v/>
      </c>
      <c r="B1050" s="20" t="str" cm="1">
        <f t="array" ref="B1050">IF(Table2[[#This Row],[Max_num_drones]:[Max_num_drones]]=3,Table2[[#This Row],[Gap]:[Gap]],"")</f>
        <v/>
      </c>
      <c r="C1050" s="20" t="str" cm="1">
        <f t="array" ref="C1050">IF(Table2[[#This Row],[Max_num_drones]:[Max_num_drones]]=4,Table2[[#This Row],[Gap]:[Gap]],"")</f>
        <v/>
      </c>
      <c r="D1050" s="20" t="str" cm="1">
        <f t="array" ref="D1050">IF(Table2[[#This Row],[Max_num_drones]:[Max_num_drones]]=5,Table2[[#This Row],[Gap]:[Gap]],"")</f>
        <v/>
      </c>
    </row>
    <row r="1051" spans="1:4">
      <c r="A1051" s="20" t="str" cm="1">
        <f t="array" ref="A1051">IF(Table2[[#This Row],[Max_num_drones]:[Max_num_drones]]=2,Table2[[#This Row],[Gap]:[Gap]],"")</f>
        <v/>
      </c>
      <c r="B1051" s="20" t="str" cm="1">
        <f t="array" ref="B1051">IF(Table2[[#This Row],[Max_num_drones]:[Max_num_drones]]=3,Table2[[#This Row],[Gap]:[Gap]],"")</f>
        <v/>
      </c>
      <c r="C1051" s="20" t="str" cm="1">
        <f t="array" ref="C1051">IF(Table2[[#This Row],[Max_num_drones]:[Max_num_drones]]=4,Table2[[#This Row],[Gap]:[Gap]],"")</f>
        <v/>
      </c>
      <c r="D1051" s="20" t="str" cm="1">
        <f t="array" ref="D1051">IF(Table2[[#This Row],[Max_num_drones]:[Max_num_drones]]=5,Table2[[#This Row],[Gap]:[Gap]],"")</f>
        <v/>
      </c>
    </row>
    <row r="1052" spans="1:4">
      <c r="A1052" s="20" t="str" cm="1">
        <f t="array" ref="A1052">IF(Table2[[#This Row],[Max_num_drones]:[Max_num_drones]]=2,Table2[[#This Row],[Gap]:[Gap]],"")</f>
        <v/>
      </c>
      <c r="B1052" s="20" t="str" cm="1">
        <f t="array" ref="B1052">IF(Table2[[#This Row],[Max_num_drones]:[Max_num_drones]]=3,Table2[[#This Row],[Gap]:[Gap]],"")</f>
        <v/>
      </c>
      <c r="C1052" s="20" t="str" cm="1">
        <f t="array" ref="C1052">IF(Table2[[#This Row],[Max_num_drones]:[Max_num_drones]]=4,Table2[[#This Row],[Gap]:[Gap]],"")</f>
        <v/>
      </c>
      <c r="D1052" s="20" t="str" cm="1">
        <f t="array" ref="D1052">IF(Table2[[#This Row],[Max_num_drones]:[Max_num_drones]]=5,Table2[[#This Row],[Gap]:[Gap]],"")</f>
        <v/>
      </c>
    </row>
    <row r="1053" spans="1:4">
      <c r="A1053" s="20" t="str" cm="1">
        <f t="array" ref="A1053">IF(Table2[[#This Row],[Max_num_drones]:[Max_num_drones]]=2,Table2[[#This Row],[Gap]:[Gap]],"")</f>
        <v/>
      </c>
      <c r="B1053" s="20" t="str" cm="1">
        <f t="array" ref="B1053">IF(Table2[[#This Row],[Max_num_drones]:[Max_num_drones]]=3,Table2[[#This Row],[Gap]:[Gap]],"")</f>
        <v/>
      </c>
      <c r="C1053" s="20" t="str" cm="1">
        <f t="array" ref="C1053">IF(Table2[[#This Row],[Max_num_drones]:[Max_num_drones]]=4,Table2[[#This Row],[Gap]:[Gap]],"")</f>
        <v/>
      </c>
      <c r="D1053" s="20" t="str" cm="1">
        <f t="array" ref="D1053">IF(Table2[[#This Row],[Max_num_drones]:[Max_num_drones]]=5,Table2[[#This Row],[Gap]:[Gap]],"")</f>
        <v/>
      </c>
    </row>
    <row r="1054" spans="1:4">
      <c r="A1054" s="20" t="str" cm="1">
        <f t="array" ref="A1054">IF(Table2[[#This Row],[Max_num_drones]:[Max_num_drones]]=2,Table2[[#This Row],[Gap]:[Gap]],"")</f>
        <v/>
      </c>
      <c r="B1054" s="20" t="str" cm="1">
        <f t="array" ref="B1054">IF(Table2[[#This Row],[Max_num_drones]:[Max_num_drones]]=3,Table2[[#This Row],[Gap]:[Gap]],"")</f>
        <v/>
      </c>
      <c r="C1054" s="20" t="str" cm="1">
        <f t="array" ref="C1054">IF(Table2[[#This Row],[Max_num_drones]:[Max_num_drones]]=4,Table2[[#This Row],[Gap]:[Gap]],"")</f>
        <v/>
      </c>
      <c r="D1054" s="20" t="str" cm="1">
        <f t="array" ref="D1054">IF(Table2[[#This Row],[Max_num_drones]:[Max_num_drones]]=5,Table2[[#This Row],[Gap]:[Gap]],"")</f>
        <v/>
      </c>
    </row>
    <row r="1055" spans="1:4">
      <c r="A1055" s="20" t="str" cm="1">
        <f t="array" ref="A1055">IF(Table2[[#This Row],[Max_num_drones]:[Max_num_drones]]=2,Table2[[#This Row],[Gap]:[Gap]],"")</f>
        <v/>
      </c>
      <c r="B1055" s="20" t="str" cm="1">
        <f t="array" ref="B1055">IF(Table2[[#This Row],[Max_num_drones]:[Max_num_drones]]=3,Table2[[#This Row],[Gap]:[Gap]],"")</f>
        <v/>
      </c>
      <c r="C1055" s="20" t="str" cm="1">
        <f t="array" ref="C1055">IF(Table2[[#This Row],[Max_num_drones]:[Max_num_drones]]=4,Table2[[#This Row],[Gap]:[Gap]],"")</f>
        <v/>
      </c>
      <c r="D1055" s="20" t="str" cm="1">
        <f t="array" ref="D1055">IF(Table2[[#This Row],[Max_num_drones]:[Max_num_drones]]=5,Table2[[#This Row],[Gap]:[Gap]],"")</f>
        <v/>
      </c>
    </row>
    <row r="1056" spans="1:4">
      <c r="A1056" s="20" t="str" cm="1">
        <f t="array" ref="A1056">IF(Table2[[#This Row],[Max_num_drones]:[Max_num_drones]]=2,Table2[[#This Row],[Gap]:[Gap]],"")</f>
        <v/>
      </c>
      <c r="B1056" s="20" t="str" cm="1">
        <f t="array" ref="B1056">IF(Table2[[#This Row],[Max_num_drones]:[Max_num_drones]]=3,Table2[[#This Row],[Gap]:[Gap]],"")</f>
        <v/>
      </c>
      <c r="C1056" s="20" t="str" cm="1">
        <f t="array" ref="C1056">IF(Table2[[#This Row],[Max_num_drones]:[Max_num_drones]]=4,Table2[[#This Row],[Gap]:[Gap]],"")</f>
        <v/>
      </c>
      <c r="D1056" s="20" t="str" cm="1">
        <f t="array" ref="D1056">IF(Table2[[#This Row],[Max_num_drones]:[Max_num_drones]]=5,Table2[[#This Row],[Gap]:[Gap]],"")</f>
        <v/>
      </c>
    </row>
    <row r="1057" spans="1:4">
      <c r="A1057" s="20" t="str" cm="1">
        <f t="array" ref="A1057">IF(Table2[[#This Row],[Max_num_drones]:[Max_num_drones]]=2,Table2[[#This Row],[Gap]:[Gap]],"")</f>
        <v/>
      </c>
      <c r="B1057" s="20" t="str" cm="1">
        <f t="array" ref="B1057">IF(Table2[[#This Row],[Max_num_drones]:[Max_num_drones]]=3,Table2[[#This Row],[Gap]:[Gap]],"")</f>
        <v/>
      </c>
      <c r="C1057" s="20" t="str" cm="1">
        <f t="array" ref="C1057">IF(Table2[[#This Row],[Max_num_drones]:[Max_num_drones]]=4,Table2[[#This Row],[Gap]:[Gap]],"")</f>
        <v/>
      </c>
      <c r="D1057" s="20" t="str" cm="1">
        <f t="array" ref="D1057">IF(Table2[[#This Row],[Max_num_drones]:[Max_num_drones]]=5,Table2[[#This Row],[Gap]:[Gap]],"")</f>
        <v/>
      </c>
    </row>
    <row r="1058" spans="1:4">
      <c r="A1058" s="20" t="str" cm="1">
        <f t="array" ref="A1058">IF(Table2[[#This Row],[Max_num_drones]:[Max_num_drones]]=2,Table2[[#This Row],[Gap]:[Gap]],"")</f>
        <v/>
      </c>
      <c r="B1058" s="20" t="str" cm="1">
        <f t="array" ref="B1058">IF(Table2[[#This Row],[Max_num_drones]:[Max_num_drones]]=3,Table2[[#This Row],[Gap]:[Gap]],"")</f>
        <v/>
      </c>
      <c r="C1058" s="20" t="str" cm="1">
        <f t="array" ref="C1058">IF(Table2[[#This Row],[Max_num_drones]:[Max_num_drones]]=4,Table2[[#This Row],[Gap]:[Gap]],"")</f>
        <v/>
      </c>
      <c r="D1058" s="20" t="str" cm="1">
        <f t="array" ref="D1058">IF(Table2[[#This Row],[Max_num_drones]:[Max_num_drones]]=5,Table2[[#This Row],[Gap]:[Gap]],"")</f>
        <v/>
      </c>
    </row>
    <row r="1059" spans="1:4">
      <c r="A1059" s="20" t="str" cm="1">
        <f t="array" ref="A1059">IF(Table2[[#This Row],[Max_num_drones]:[Max_num_drones]]=2,Table2[[#This Row],[Gap]:[Gap]],"")</f>
        <v/>
      </c>
      <c r="B1059" s="20" t="str" cm="1">
        <f t="array" ref="B1059">IF(Table2[[#This Row],[Max_num_drones]:[Max_num_drones]]=3,Table2[[#This Row],[Gap]:[Gap]],"")</f>
        <v/>
      </c>
      <c r="C1059" s="20" t="str" cm="1">
        <f t="array" ref="C1059">IF(Table2[[#This Row],[Max_num_drones]:[Max_num_drones]]=4,Table2[[#This Row],[Gap]:[Gap]],"")</f>
        <v/>
      </c>
      <c r="D1059" s="20" t="str" cm="1">
        <f t="array" ref="D1059">IF(Table2[[#This Row],[Max_num_drones]:[Max_num_drones]]=5,Table2[[#This Row],[Gap]:[Gap]],"")</f>
        <v/>
      </c>
    </row>
    <row r="1060" spans="1:4">
      <c r="A1060" s="20" t="str" cm="1">
        <f t="array" ref="A1060">IF(Table2[[#This Row],[Max_num_drones]:[Max_num_drones]]=2,Table2[[#This Row],[Gap]:[Gap]],"")</f>
        <v/>
      </c>
      <c r="B1060" s="20" t="str" cm="1">
        <f t="array" ref="B1060">IF(Table2[[#This Row],[Max_num_drones]:[Max_num_drones]]=3,Table2[[#This Row],[Gap]:[Gap]],"")</f>
        <v/>
      </c>
      <c r="C1060" s="20" t="str" cm="1">
        <f t="array" ref="C1060">IF(Table2[[#This Row],[Max_num_drones]:[Max_num_drones]]=4,Table2[[#This Row],[Gap]:[Gap]],"")</f>
        <v/>
      </c>
      <c r="D1060" s="20" t="str" cm="1">
        <f t="array" ref="D1060">IF(Table2[[#This Row],[Max_num_drones]:[Max_num_drones]]=5,Table2[[#This Row],[Gap]:[Gap]],"")</f>
        <v/>
      </c>
    </row>
    <row r="1061" spans="1:4">
      <c r="A1061" s="20" t="str" cm="1">
        <f t="array" ref="A1061">IF(Table2[[#This Row],[Max_num_drones]:[Max_num_drones]]=2,Table2[[#This Row],[Gap]:[Gap]],"")</f>
        <v/>
      </c>
      <c r="B1061" s="20" t="str" cm="1">
        <f t="array" ref="B1061">IF(Table2[[#This Row],[Max_num_drones]:[Max_num_drones]]=3,Table2[[#This Row],[Gap]:[Gap]],"")</f>
        <v/>
      </c>
      <c r="C1061" s="20" t="str" cm="1">
        <f t="array" ref="C1061">IF(Table2[[#This Row],[Max_num_drones]:[Max_num_drones]]=4,Table2[[#This Row],[Gap]:[Gap]],"")</f>
        <v/>
      </c>
      <c r="D1061" s="20" t="str" cm="1">
        <f t="array" ref="D1061">IF(Table2[[#This Row],[Max_num_drones]:[Max_num_drones]]=5,Table2[[#This Row],[Gap]:[Gap]],"")</f>
        <v/>
      </c>
    </row>
    <row r="1062" spans="1:4">
      <c r="A1062" s="20" t="str" cm="1">
        <f t="array" ref="A1062">IF(Table2[[#This Row],[Max_num_drones]:[Max_num_drones]]=2,Table2[[#This Row],[Gap]:[Gap]],"")</f>
        <v/>
      </c>
      <c r="B1062" s="20" t="str" cm="1">
        <f t="array" ref="B1062">IF(Table2[[#This Row],[Max_num_drones]:[Max_num_drones]]=3,Table2[[#This Row],[Gap]:[Gap]],"")</f>
        <v/>
      </c>
      <c r="C1062" s="20" t="str" cm="1">
        <f t="array" ref="C1062">IF(Table2[[#This Row],[Max_num_drones]:[Max_num_drones]]=4,Table2[[#This Row],[Gap]:[Gap]],"")</f>
        <v/>
      </c>
      <c r="D1062" s="20" t="str" cm="1">
        <f t="array" ref="D1062">IF(Table2[[#This Row],[Max_num_drones]:[Max_num_drones]]=5,Table2[[#This Row],[Gap]:[Gap]],"")</f>
        <v/>
      </c>
    </row>
    <row r="1063" spans="1:4">
      <c r="A1063" s="20" t="str" cm="1">
        <f t="array" ref="A1063">IF(Table2[[#This Row],[Max_num_drones]:[Max_num_drones]]=2,Table2[[#This Row],[Gap]:[Gap]],"")</f>
        <v/>
      </c>
      <c r="B1063" s="20" t="str" cm="1">
        <f t="array" ref="B1063">IF(Table2[[#This Row],[Max_num_drones]:[Max_num_drones]]=3,Table2[[#This Row],[Gap]:[Gap]],"")</f>
        <v/>
      </c>
      <c r="C1063" s="20" t="str" cm="1">
        <f t="array" ref="C1063">IF(Table2[[#This Row],[Max_num_drones]:[Max_num_drones]]=4,Table2[[#This Row],[Gap]:[Gap]],"")</f>
        <v/>
      </c>
      <c r="D1063" s="20" t="str" cm="1">
        <f t="array" ref="D1063">IF(Table2[[#This Row],[Max_num_drones]:[Max_num_drones]]=5,Table2[[#This Row],[Gap]:[Gap]],"")</f>
        <v/>
      </c>
    </row>
    <row r="1064" spans="1:4">
      <c r="A1064" s="20" t="str" cm="1">
        <f t="array" ref="A1064">IF(Table2[[#This Row],[Max_num_drones]:[Max_num_drones]]=2,Table2[[#This Row],[Gap]:[Gap]],"")</f>
        <v/>
      </c>
      <c r="B1064" s="20" t="str" cm="1">
        <f t="array" ref="B1064">IF(Table2[[#This Row],[Max_num_drones]:[Max_num_drones]]=3,Table2[[#This Row],[Gap]:[Gap]],"")</f>
        <v/>
      </c>
      <c r="C1064" s="20" t="str" cm="1">
        <f t="array" ref="C1064">IF(Table2[[#This Row],[Max_num_drones]:[Max_num_drones]]=4,Table2[[#This Row],[Gap]:[Gap]],"")</f>
        <v/>
      </c>
      <c r="D1064" s="20" t="str" cm="1">
        <f t="array" ref="D1064">IF(Table2[[#This Row],[Max_num_drones]:[Max_num_drones]]=5,Table2[[#This Row],[Gap]:[Gap]],"")</f>
        <v/>
      </c>
    </row>
    <row r="1065" spans="1:4">
      <c r="A1065" s="20" t="str" cm="1">
        <f t="array" ref="A1065">IF(Table2[[#This Row],[Max_num_drones]:[Max_num_drones]]=2,Table2[[#This Row],[Gap]:[Gap]],"")</f>
        <v/>
      </c>
      <c r="B1065" s="20" t="str" cm="1">
        <f t="array" ref="B1065">IF(Table2[[#This Row],[Max_num_drones]:[Max_num_drones]]=3,Table2[[#This Row],[Gap]:[Gap]],"")</f>
        <v/>
      </c>
      <c r="C1065" s="20" t="str" cm="1">
        <f t="array" ref="C1065">IF(Table2[[#This Row],[Max_num_drones]:[Max_num_drones]]=4,Table2[[#This Row],[Gap]:[Gap]],"")</f>
        <v/>
      </c>
      <c r="D1065" s="20" t="str" cm="1">
        <f t="array" ref="D1065">IF(Table2[[#This Row],[Max_num_drones]:[Max_num_drones]]=5,Table2[[#This Row],[Gap]:[Gap]],"")</f>
        <v/>
      </c>
    </row>
    <row r="1066" spans="1:4">
      <c r="A1066" s="20" t="str" cm="1">
        <f t="array" ref="A1066">IF(Table2[[#This Row],[Max_num_drones]:[Max_num_drones]]=2,Table2[[#This Row],[Gap]:[Gap]],"")</f>
        <v/>
      </c>
      <c r="B1066" s="20" t="str" cm="1">
        <f t="array" ref="B1066">IF(Table2[[#This Row],[Max_num_drones]:[Max_num_drones]]=3,Table2[[#This Row],[Gap]:[Gap]],"")</f>
        <v/>
      </c>
      <c r="C1066" s="20" t="str" cm="1">
        <f t="array" ref="C1066">IF(Table2[[#This Row],[Max_num_drones]:[Max_num_drones]]=4,Table2[[#This Row],[Gap]:[Gap]],"")</f>
        <v/>
      </c>
      <c r="D1066" s="20" t="str" cm="1">
        <f t="array" ref="D1066">IF(Table2[[#This Row],[Max_num_drones]:[Max_num_drones]]=5,Table2[[#This Row],[Gap]:[Gap]],"")</f>
        <v/>
      </c>
    </row>
    <row r="1067" spans="1:4">
      <c r="A1067" s="20" t="str" cm="1">
        <f t="array" ref="A1067">IF(Table2[[#This Row],[Max_num_drones]:[Max_num_drones]]=2,Table2[[#This Row],[Gap]:[Gap]],"")</f>
        <v/>
      </c>
      <c r="B1067" s="20" t="str" cm="1">
        <f t="array" ref="B1067">IF(Table2[[#This Row],[Max_num_drones]:[Max_num_drones]]=3,Table2[[#This Row],[Gap]:[Gap]],"")</f>
        <v/>
      </c>
      <c r="C1067" s="20" t="str" cm="1">
        <f t="array" ref="C1067">IF(Table2[[#This Row],[Max_num_drones]:[Max_num_drones]]=4,Table2[[#This Row],[Gap]:[Gap]],"")</f>
        <v/>
      </c>
      <c r="D1067" s="20" t="str" cm="1">
        <f t="array" ref="D1067">IF(Table2[[#This Row],[Max_num_drones]:[Max_num_drones]]=5,Table2[[#This Row],[Gap]:[Gap]],"")</f>
        <v/>
      </c>
    </row>
    <row r="1068" spans="1:4">
      <c r="A1068" s="20" t="str" cm="1">
        <f t="array" ref="A1068">IF(Table2[[#This Row],[Max_num_drones]:[Max_num_drones]]=2,Table2[[#This Row],[Gap]:[Gap]],"")</f>
        <v/>
      </c>
      <c r="B1068" s="20" t="str" cm="1">
        <f t="array" ref="B1068">IF(Table2[[#This Row],[Max_num_drones]:[Max_num_drones]]=3,Table2[[#This Row],[Gap]:[Gap]],"")</f>
        <v/>
      </c>
      <c r="C1068" s="20" t="str" cm="1">
        <f t="array" ref="C1068">IF(Table2[[#This Row],[Max_num_drones]:[Max_num_drones]]=4,Table2[[#This Row],[Gap]:[Gap]],"")</f>
        <v/>
      </c>
      <c r="D1068" s="20" t="str" cm="1">
        <f t="array" ref="D1068">IF(Table2[[#This Row],[Max_num_drones]:[Max_num_drones]]=5,Table2[[#This Row],[Gap]:[Gap]],"")</f>
        <v/>
      </c>
    </row>
    <row r="1069" spans="1:4">
      <c r="A1069" s="20" t="str" cm="1">
        <f t="array" ref="A1069">IF(Table2[[#This Row],[Max_num_drones]:[Max_num_drones]]=2,Table2[[#This Row],[Gap]:[Gap]],"")</f>
        <v/>
      </c>
      <c r="B1069" s="20" t="str" cm="1">
        <f t="array" ref="B1069">IF(Table2[[#This Row],[Max_num_drones]:[Max_num_drones]]=3,Table2[[#This Row],[Gap]:[Gap]],"")</f>
        <v/>
      </c>
      <c r="C1069" s="20" t="str" cm="1">
        <f t="array" ref="C1069">IF(Table2[[#This Row],[Max_num_drones]:[Max_num_drones]]=4,Table2[[#This Row],[Gap]:[Gap]],"")</f>
        <v/>
      </c>
      <c r="D1069" s="20" t="str" cm="1">
        <f t="array" ref="D1069">IF(Table2[[#This Row],[Max_num_drones]:[Max_num_drones]]=5,Table2[[#This Row],[Gap]:[Gap]],"")</f>
        <v/>
      </c>
    </row>
    <row r="1070" spans="1:4">
      <c r="A1070" s="20" t="str" cm="1">
        <f t="array" ref="A1070">IF(Table2[[#This Row],[Max_num_drones]:[Max_num_drones]]=2,Table2[[#This Row],[Gap]:[Gap]],"")</f>
        <v/>
      </c>
      <c r="B1070" s="20" t="str" cm="1">
        <f t="array" ref="B1070">IF(Table2[[#This Row],[Max_num_drones]:[Max_num_drones]]=3,Table2[[#This Row],[Gap]:[Gap]],"")</f>
        <v/>
      </c>
      <c r="C1070" s="20" t="str" cm="1">
        <f t="array" ref="C1070">IF(Table2[[#This Row],[Max_num_drones]:[Max_num_drones]]=4,Table2[[#This Row],[Gap]:[Gap]],"")</f>
        <v/>
      </c>
      <c r="D1070" s="20" t="str" cm="1">
        <f t="array" ref="D1070">IF(Table2[[#This Row],[Max_num_drones]:[Max_num_drones]]=5,Table2[[#This Row],[Gap]:[Gap]],"")</f>
        <v/>
      </c>
    </row>
    <row r="1071" spans="1:4">
      <c r="A1071" s="20" t="str" cm="1">
        <f t="array" ref="A1071">IF(Table2[[#This Row],[Max_num_drones]:[Max_num_drones]]=2,Table2[[#This Row],[Gap]:[Gap]],"")</f>
        <v/>
      </c>
      <c r="B1071" s="20" t="str" cm="1">
        <f t="array" ref="B1071">IF(Table2[[#This Row],[Max_num_drones]:[Max_num_drones]]=3,Table2[[#This Row],[Gap]:[Gap]],"")</f>
        <v/>
      </c>
      <c r="C1071" s="20" t="str" cm="1">
        <f t="array" ref="C1071">IF(Table2[[#This Row],[Max_num_drones]:[Max_num_drones]]=4,Table2[[#This Row],[Gap]:[Gap]],"")</f>
        <v/>
      </c>
      <c r="D1071" s="20" t="str" cm="1">
        <f t="array" ref="D1071">IF(Table2[[#This Row],[Max_num_drones]:[Max_num_drones]]=5,Table2[[#This Row],[Gap]:[Gap]],"")</f>
        <v/>
      </c>
    </row>
    <row r="1072" spans="1:4">
      <c r="A1072" s="20" t="str" cm="1">
        <f t="array" ref="A1072">IF(Table2[[#This Row],[Max_num_drones]:[Max_num_drones]]=2,Table2[[#This Row],[Gap]:[Gap]],"")</f>
        <v/>
      </c>
      <c r="B1072" s="20" t="str" cm="1">
        <f t="array" ref="B1072">IF(Table2[[#This Row],[Max_num_drones]:[Max_num_drones]]=3,Table2[[#This Row],[Gap]:[Gap]],"")</f>
        <v/>
      </c>
      <c r="C1072" s="20" t="str" cm="1">
        <f t="array" ref="C1072">IF(Table2[[#This Row],[Max_num_drones]:[Max_num_drones]]=4,Table2[[#This Row],[Gap]:[Gap]],"")</f>
        <v/>
      </c>
      <c r="D1072" s="20" t="str" cm="1">
        <f t="array" ref="D1072">IF(Table2[[#This Row],[Max_num_drones]:[Max_num_drones]]=5,Table2[[#This Row],[Gap]:[Gap]],"")</f>
        <v/>
      </c>
    </row>
    <row r="1073" spans="1:4">
      <c r="A1073" s="20" t="str" cm="1">
        <f t="array" ref="A1073">IF(Table2[[#This Row],[Max_num_drones]:[Max_num_drones]]=2,Table2[[#This Row],[Gap]:[Gap]],"")</f>
        <v/>
      </c>
      <c r="B1073" s="20" t="str" cm="1">
        <f t="array" ref="B1073">IF(Table2[[#This Row],[Max_num_drones]:[Max_num_drones]]=3,Table2[[#This Row],[Gap]:[Gap]],"")</f>
        <v/>
      </c>
      <c r="C1073" s="20" t="str" cm="1">
        <f t="array" ref="C1073">IF(Table2[[#This Row],[Max_num_drones]:[Max_num_drones]]=4,Table2[[#This Row],[Gap]:[Gap]],"")</f>
        <v/>
      </c>
      <c r="D1073" s="20" t="str" cm="1">
        <f t="array" ref="D1073">IF(Table2[[#This Row],[Max_num_drones]:[Max_num_drones]]=5,Table2[[#This Row],[Gap]:[Gap]],"")</f>
        <v/>
      </c>
    </row>
    <row r="1074" spans="1:4">
      <c r="A1074" s="20" t="str" cm="1">
        <f t="array" ref="A1074">IF(Table2[[#This Row],[Max_num_drones]:[Max_num_drones]]=2,Table2[[#This Row],[Gap]:[Gap]],"")</f>
        <v/>
      </c>
      <c r="B1074" s="20" t="str" cm="1">
        <f t="array" ref="B1074">IF(Table2[[#This Row],[Max_num_drones]:[Max_num_drones]]=3,Table2[[#This Row],[Gap]:[Gap]],"")</f>
        <v/>
      </c>
      <c r="C1074" s="20" t="str" cm="1">
        <f t="array" ref="C1074">IF(Table2[[#This Row],[Max_num_drones]:[Max_num_drones]]=4,Table2[[#This Row],[Gap]:[Gap]],"")</f>
        <v/>
      </c>
      <c r="D1074" s="20" t="str" cm="1">
        <f t="array" ref="D1074">IF(Table2[[#This Row],[Max_num_drones]:[Max_num_drones]]=5,Table2[[#This Row],[Gap]:[Gap]],"")</f>
        <v/>
      </c>
    </row>
    <row r="1075" spans="1:4">
      <c r="A1075" s="20" t="str" cm="1">
        <f t="array" ref="A1075">IF(Table2[[#This Row],[Max_num_drones]:[Max_num_drones]]=2,Table2[[#This Row],[Gap]:[Gap]],"")</f>
        <v/>
      </c>
      <c r="B1075" s="20" t="str" cm="1">
        <f t="array" ref="B1075">IF(Table2[[#This Row],[Max_num_drones]:[Max_num_drones]]=3,Table2[[#This Row],[Gap]:[Gap]],"")</f>
        <v/>
      </c>
      <c r="C1075" s="20" t="str" cm="1">
        <f t="array" ref="C1075">IF(Table2[[#This Row],[Max_num_drones]:[Max_num_drones]]=4,Table2[[#This Row],[Gap]:[Gap]],"")</f>
        <v/>
      </c>
      <c r="D1075" s="20" t="str" cm="1">
        <f t="array" ref="D1075">IF(Table2[[#This Row],[Max_num_drones]:[Max_num_drones]]=5,Table2[[#This Row],[Gap]:[Gap]],"")</f>
        <v/>
      </c>
    </row>
    <row r="1076" spans="1:4">
      <c r="A1076" s="20" t="str" cm="1">
        <f t="array" ref="A1076">IF(Table2[[#This Row],[Max_num_drones]:[Max_num_drones]]=2,Table2[[#This Row],[Gap]:[Gap]],"")</f>
        <v/>
      </c>
      <c r="B1076" s="20" t="str" cm="1">
        <f t="array" ref="B1076">IF(Table2[[#This Row],[Max_num_drones]:[Max_num_drones]]=3,Table2[[#This Row],[Gap]:[Gap]],"")</f>
        <v/>
      </c>
      <c r="C1076" s="20" t="str" cm="1">
        <f t="array" ref="C1076">IF(Table2[[#This Row],[Max_num_drones]:[Max_num_drones]]=4,Table2[[#This Row],[Gap]:[Gap]],"")</f>
        <v/>
      </c>
      <c r="D1076" s="20" t="str" cm="1">
        <f t="array" ref="D1076">IF(Table2[[#This Row],[Max_num_drones]:[Max_num_drones]]=5,Table2[[#This Row],[Gap]:[Gap]],"")</f>
        <v/>
      </c>
    </row>
    <row r="1077" spans="1:4">
      <c r="A1077" s="20" t="str" cm="1">
        <f t="array" ref="A1077">IF(Table2[[#This Row],[Max_num_drones]:[Max_num_drones]]=2,Table2[[#This Row],[Gap]:[Gap]],"")</f>
        <v/>
      </c>
      <c r="B1077" s="20" t="str" cm="1">
        <f t="array" ref="B1077">IF(Table2[[#This Row],[Max_num_drones]:[Max_num_drones]]=3,Table2[[#This Row],[Gap]:[Gap]],"")</f>
        <v/>
      </c>
      <c r="C1077" s="20" t="str" cm="1">
        <f t="array" ref="C1077">IF(Table2[[#This Row],[Max_num_drones]:[Max_num_drones]]=4,Table2[[#This Row],[Gap]:[Gap]],"")</f>
        <v/>
      </c>
      <c r="D1077" s="20" t="str" cm="1">
        <f t="array" ref="D1077">IF(Table2[[#This Row],[Max_num_drones]:[Max_num_drones]]=5,Table2[[#This Row],[Gap]:[Gap]],"")</f>
        <v/>
      </c>
    </row>
    <row r="1078" spans="1:4">
      <c r="A1078" s="20" t="str" cm="1">
        <f t="array" ref="A1078">IF(Table2[[#This Row],[Max_num_drones]:[Max_num_drones]]=2,Table2[[#This Row],[Gap]:[Gap]],"")</f>
        <v/>
      </c>
      <c r="B1078" s="20" t="str" cm="1">
        <f t="array" ref="B1078">IF(Table2[[#This Row],[Max_num_drones]:[Max_num_drones]]=3,Table2[[#This Row],[Gap]:[Gap]],"")</f>
        <v/>
      </c>
      <c r="C1078" s="20" t="str" cm="1">
        <f t="array" ref="C1078">IF(Table2[[#This Row],[Max_num_drones]:[Max_num_drones]]=4,Table2[[#This Row],[Gap]:[Gap]],"")</f>
        <v/>
      </c>
      <c r="D1078" s="20" t="str" cm="1">
        <f t="array" ref="D1078">IF(Table2[[#This Row],[Max_num_drones]:[Max_num_drones]]=5,Table2[[#This Row],[Gap]:[Gap]],"")</f>
        <v/>
      </c>
    </row>
    <row r="1079" spans="1:4">
      <c r="A1079" s="20" t="str" cm="1">
        <f t="array" ref="A1079">IF(Table2[[#This Row],[Max_num_drones]:[Max_num_drones]]=2,Table2[[#This Row],[Gap]:[Gap]],"")</f>
        <v/>
      </c>
      <c r="B1079" s="20" t="str" cm="1">
        <f t="array" ref="B1079">IF(Table2[[#This Row],[Max_num_drones]:[Max_num_drones]]=3,Table2[[#This Row],[Gap]:[Gap]],"")</f>
        <v/>
      </c>
      <c r="C1079" s="20" t="str" cm="1">
        <f t="array" ref="C1079">IF(Table2[[#This Row],[Max_num_drones]:[Max_num_drones]]=4,Table2[[#This Row],[Gap]:[Gap]],"")</f>
        <v/>
      </c>
      <c r="D1079" s="20" t="str" cm="1">
        <f t="array" ref="D1079">IF(Table2[[#This Row],[Max_num_drones]:[Max_num_drones]]=5,Table2[[#This Row],[Gap]:[Gap]],"")</f>
        <v/>
      </c>
    </row>
    <row r="1080" spans="1:4">
      <c r="A1080" s="20" t="str" cm="1">
        <f t="array" ref="A1080">IF(Table2[[#This Row],[Max_num_drones]:[Max_num_drones]]=2,Table2[[#This Row],[Gap]:[Gap]],"")</f>
        <v/>
      </c>
      <c r="B1080" s="20" t="str" cm="1">
        <f t="array" ref="B1080">IF(Table2[[#This Row],[Max_num_drones]:[Max_num_drones]]=3,Table2[[#This Row],[Gap]:[Gap]],"")</f>
        <v/>
      </c>
      <c r="C1080" s="20" t="str" cm="1">
        <f t="array" ref="C1080">IF(Table2[[#This Row],[Max_num_drones]:[Max_num_drones]]=4,Table2[[#This Row],[Gap]:[Gap]],"")</f>
        <v/>
      </c>
      <c r="D1080" s="20" t="str" cm="1">
        <f t="array" ref="D1080">IF(Table2[[#This Row],[Max_num_drones]:[Max_num_drones]]=5,Table2[[#This Row],[Gap]:[Gap]],"")</f>
        <v/>
      </c>
    </row>
    <row r="1081" spans="1:4">
      <c r="A1081" s="20" t="str" cm="1">
        <f t="array" ref="A1081">IF(Table2[[#This Row],[Max_num_drones]:[Max_num_drones]]=2,Table2[[#This Row],[Gap]:[Gap]],"")</f>
        <v/>
      </c>
      <c r="B1081" s="20" t="str" cm="1">
        <f t="array" ref="B1081">IF(Table2[[#This Row],[Max_num_drones]:[Max_num_drones]]=3,Table2[[#This Row],[Gap]:[Gap]],"")</f>
        <v/>
      </c>
      <c r="C1081" s="20" t="str" cm="1">
        <f t="array" ref="C1081">IF(Table2[[#This Row],[Max_num_drones]:[Max_num_drones]]=4,Table2[[#This Row],[Gap]:[Gap]],"")</f>
        <v/>
      </c>
      <c r="D1081" s="20" t="str" cm="1">
        <f t="array" ref="D1081">IF(Table2[[#This Row],[Max_num_drones]:[Max_num_drones]]=5,Table2[[#This Row],[Gap]:[Gap]],"")</f>
        <v/>
      </c>
    </row>
    <row r="1082" spans="1:4">
      <c r="A1082" s="20" t="str" cm="1">
        <f t="array" ref="A1082">IF(Table2[[#This Row],[Max_num_drones]:[Max_num_drones]]=2,Table2[[#This Row],[Gap]:[Gap]],"")</f>
        <v/>
      </c>
      <c r="B1082" s="20" t="str" cm="1">
        <f t="array" ref="B1082">IF(Table2[[#This Row],[Max_num_drones]:[Max_num_drones]]=3,Table2[[#This Row],[Gap]:[Gap]],"")</f>
        <v/>
      </c>
      <c r="C1082" s="20" t="str" cm="1">
        <f t="array" ref="C1082">IF(Table2[[#This Row],[Max_num_drones]:[Max_num_drones]]=4,Table2[[#This Row],[Gap]:[Gap]],"")</f>
        <v/>
      </c>
      <c r="D1082" s="20" t="str" cm="1">
        <f t="array" ref="D1082">IF(Table2[[#This Row],[Max_num_drones]:[Max_num_drones]]=5,Table2[[#This Row],[Gap]:[Gap]],"")</f>
        <v/>
      </c>
    </row>
    <row r="1083" spans="1:4">
      <c r="A1083" s="20" t="str" cm="1">
        <f t="array" ref="A1083">IF(Table2[[#This Row],[Max_num_drones]:[Max_num_drones]]=2,Table2[[#This Row],[Gap]:[Gap]],"")</f>
        <v/>
      </c>
      <c r="B1083" s="20" t="str" cm="1">
        <f t="array" ref="B1083">IF(Table2[[#This Row],[Max_num_drones]:[Max_num_drones]]=3,Table2[[#This Row],[Gap]:[Gap]],"")</f>
        <v/>
      </c>
      <c r="C1083" s="20" t="str" cm="1">
        <f t="array" ref="C1083">IF(Table2[[#This Row],[Max_num_drones]:[Max_num_drones]]=4,Table2[[#This Row],[Gap]:[Gap]],"")</f>
        <v/>
      </c>
      <c r="D1083" s="20" t="str" cm="1">
        <f t="array" ref="D1083">IF(Table2[[#This Row],[Max_num_drones]:[Max_num_drones]]=5,Table2[[#This Row],[Gap]:[Gap]],"")</f>
        <v/>
      </c>
    </row>
    <row r="1084" spans="1:4">
      <c r="A1084" s="20" t="str" cm="1">
        <f t="array" ref="A1084">IF(Table2[[#This Row],[Max_num_drones]:[Max_num_drones]]=2,Table2[[#This Row],[Gap]:[Gap]],"")</f>
        <v/>
      </c>
      <c r="B1084" s="20" t="str" cm="1">
        <f t="array" ref="B1084">IF(Table2[[#This Row],[Max_num_drones]:[Max_num_drones]]=3,Table2[[#This Row],[Gap]:[Gap]],"")</f>
        <v/>
      </c>
      <c r="C1084" s="20" t="str" cm="1">
        <f t="array" ref="C1084">IF(Table2[[#This Row],[Max_num_drones]:[Max_num_drones]]=4,Table2[[#This Row],[Gap]:[Gap]],"")</f>
        <v/>
      </c>
      <c r="D1084" s="20" t="str" cm="1">
        <f t="array" ref="D1084">IF(Table2[[#This Row],[Max_num_drones]:[Max_num_drones]]=5,Table2[[#This Row],[Gap]:[Gap]],"")</f>
        <v/>
      </c>
    </row>
    <row r="1085" spans="1:4">
      <c r="A1085" s="20" t="str" cm="1">
        <f t="array" ref="A1085">IF(Table2[[#This Row],[Max_num_drones]:[Max_num_drones]]=2,Table2[[#This Row],[Gap]:[Gap]],"")</f>
        <v/>
      </c>
      <c r="B1085" s="20" t="str" cm="1">
        <f t="array" ref="B1085">IF(Table2[[#This Row],[Max_num_drones]:[Max_num_drones]]=3,Table2[[#This Row],[Gap]:[Gap]],"")</f>
        <v/>
      </c>
      <c r="C1085" s="20" t="str" cm="1">
        <f t="array" ref="C1085">IF(Table2[[#This Row],[Max_num_drones]:[Max_num_drones]]=4,Table2[[#This Row],[Gap]:[Gap]],"")</f>
        <v/>
      </c>
      <c r="D1085" s="20" t="str" cm="1">
        <f t="array" ref="D1085">IF(Table2[[#This Row],[Max_num_drones]:[Max_num_drones]]=5,Table2[[#This Row],[Gap]:[Gap]],"")</f>
        <v/>
      </c>
    </row>
    <row r="1086" spans="1:4">
      <c r="A1086" s="20" t="str" cm="1">
        <f t="array" ref="A1086">IF(Table2[[#This Row],[Max_num_drones]:[Max_num_drones]]=2,Table2[[#This Row],[Gap]:[Gap]],"")</f>
        <v/>
      </c>
      <c r="B1086" s="20" t="str" cm="1">
        <f t="array" ref="B1086">IF(Table2[[#This Row],[Max_num_drones]:[Max_num_drones]]=3,Table2[[#This Row],[Gap]:[Gap]],"")</f>
        <v/>
      </c>
      <c r="C1086" s="20" t="str" cm="1">
        <f t="array" ref="C1086">IF(Table2[[#This Row],[Max_num_drones]:[Max_num_drones]]=4,Table2[[#This Row],[Gap]:[Gap]],"")</f>
        <v/>
      </c>
      <c r="D1086" s="20" t="str" cm="1">
        <f t="array" ref="D1086">IF(Table2[[#This Row],[Max_num_drones]:[Max_num_drones]]=5,Table2[[#This Row],[Gap]:[Gap]],"")</f>
        <v/>
      </c>
    </row>
    <row r="1087" spans="1:4">
      <c r="A1087" s="20" t="str" cm="1">
        <f t="array" ref="A1087">IF(Table2[[#This Row],[Max_num_drones]:[Max_num_drones]]=2,Table2[[#This Row],[Gap]:[Gap]],"")</f>
        <v/>
      </c>
      <c r="B1087" s="20" t="str" cm="1">
        <f t="array" ref="B1087">IF(Table2[[#This Row],[Max_num_drones]:[Max_num_drones]]=3,Table2[[#This Row],[Gap]:[Gap]],"")</f>
        <v/>
      </c>
      <c r="C1087" s="20" t="str" cm="1">
        <f t="array" ref="C1087">IF(Table2[[#This Row],[Max_num_drones]:[Max_num_drones]]=4,Table2[[#This Row],[Gap]:[Gap]],"")</f>
        <v/>
      </c>
      <c r="D1087" s="20" t="str" cm="1">
        <f t="array" ref="D1087">IF(Table2[[#This Row],[Max_num_drones]:[Max_num_drones]]=5,Table2[[#This Row],[Gap]:[Gap]],"")</f>
        <v/>
      </c>
    </row>
    <row r="1088" spans="1:4">
      <c r="A1088" s="20" t="str" cm="1">
        <f t="array" ref="A1088">IF(Table2[[#This Row],[Max_num_drones]:[Max_num_drones]]=2,Table2[[#This Row],[Gap]:[Gap]],"")</f>
        <v/>
      </c>
      <c r="B1088" s="20" t="str" cm="1">
        <f t="array" ref="B1088">IF(Table2[[#This Row],[Max_num_drones]:[Max_num_drones]]=3,Table2[[#This Row],[Gap]:[Gap]],"")</f>
        <v/>
      </c>
      <c r="C1088" s="20" t="str" cm="1">
        <f t="array" ref="C1088">IF(Table2[[#This Row],[Max_num_drones]:[Max_num_drones]]=4,Table2[[#This Row],[Gap]:[Gap]],"")</f>
        <v/>
      </c>
      <c r="D1088" s="20" t="str" cm="1">
        <f t="array" ref="D1088">IF(Table2[[#This Row],[Max_num_drones]:[Max_num_drones]]=5,Table2[[#This Row],[Gap]:[Gap]],"")</f>
        <v/>
      </c>
    </row>
    <row r="1089" spans="1:4">
      <c r="A1089" s="20" t="str" cm="1">
        <f t="array" ref="A1089">IF(Table2[[#This Row],[Max_num_drones]:[Max_num_drones]]=2,Table2[[#This Row],[Gap]:[Gap]],"")</f>
        <v/>
      </c>
      <c r="B1089" s="20" t="str" cm="1">
        <f t="array" ref="B1089">IF(Table2[[#This Row],[Max_num_drones]:[Max_num_drones]]=3,Table2[[#This Row],[Gap]:[Gap]],"")</f>
        <v/>
      </c>
      <c r="C1089" s="20" t="str" cm="1">
        <f t="array" ref="C1089">IF(Table2[[#This Row],[Max_num_drones]:[Max_num_drones]]=4,Table2[[#This Row],[Gap]:[Gap]],"")</f>
        <v/>
      </c>
      <c r="D1089" s="20" t="str" cm="1">
        <f t="array" ref="D1089">IF(Table2[[#This Row],[Max_num_drones]:[Max_num_drones]]=5,Table2[[#This Row],[Gap]:[Gap]],"")</f>
        <v/>
      </c>
    </row>
    <row r="1090" spans="1:4">
      <c r="A1090" s="20" t="str" cm="1">
        <f t="array" ref="A1090">IF(Table2[[#This Row],[Max_num_drones]:[Max_num_drones]]=2,Table2[[#This Row],[Gap]:[Gap]],"")</f>
        <v/>
      </c>
      <c r="B1090" s="20" t="str" cm="1">
        <f t="array" ref="B1090">IF(Table2[[#This Row],[Max_num_drones]:[Max_num_drones]]=3,Table2[[#This Row],[Gap]:[Gap]],"")</f>
        <v/>
      </c>
      <c r="C1090" s="20" t="str" cm="1">
        <f t="array" ref="C1090">IF(Table2[[#This Row],[Max_num_drones]:[Max_num_drones]]=4,Table2[[#This Row],[Gap]:[Gap]],"")</f>
        <v/>
      </c>
      <c r="D1090" s="20" t="str" cm="1">
        <f t="array" ref="D1090">IF(Table2[[#This Row],[Max_num_drones]:[Max_num_drones]]=5,Table2[[#This Row],[Gap]:[Gap]],"")</f>
        <v/>
      </c>
    </row>
    <row r="1091" spans="1:4">
      <c r="A1091" s="20" t="str" cm="1">
        <f t="array" ref="A1091">IF(Table2[[#This Row],[Max_num_drones]:[Max_num_drones]]=2,Table2[[#This Row],[Gap]:[Gap]],"")</f>
        <v/>
      </c>
      <c r="B1091" s="20" t="str" cm="1">
        <f t="array" ref="B1091">IF(Table2[[#This Row],[Max_num_drones]:[Max_num_drones]]=3,Table2[[#This Row],[Gap]:[Gap]],"")</f>
        <v/>
      </c>
      <c r="C1091" s="20" t="str" cm="1">
        <f t="array" ref="C1091">IF(Table2[[#This Row],[Max_num_drones]:[Max_num_drones]]=4,Table2[[#This Row],[Gap]:[Gap]],"")</f>
        <v/>
      </c>
      <c r="D1091" s="20" t="str" cm="1">
        <f t="array" ref="D1091">IF(Table2[[#This Row],[Max_num_drones]:[Max_num_drones]]=5,Table2[[#This Row],[Gap]:[Gap]],"")</f>
        <v/>
      </c>
    </row>
    <row r="1092" spans="1:4">
      <c r="A1092" s="20" t="str" cm="1">
        <f t="array" ref="A1092">IF(Table2[[#This Row],[Max_num_drones]:[Max_num_drones]]=2,Table2[[#This Row],[Gap]:[Gap]],"")</f>
        <v/>
      </c>
      <c r="B1092" s="20" t="str" cm="1">
        <f t="array" ref="B1092">IF(Table2[[#This Row],[Max_num_drones]:[Max_num_drones]]=3,Table2[[#This Row],[Gap]:[Gap]],"")</f>
        <v/>
      </c>
      <c r="C1092" s="20" t="str" cm="1">
        <f t="array" ref="C1092">IF(Table2[[#This Row],[Max_num_drones]:[Max_num_drones]]=4,Table2[[#This Row],[Gap]:[Gap]],"")</f>
        <v/>
      </c>
      <c r="D1092" s="20" t="str" cm="1">
        <f t="array" ref="D1092">IF(Table2[[#This Row],[Max_num_drones]:[Max_num_drones]]=5,Table2[[#This Row],[Gap]:[Gap]],"")</f>
        <v/>
      </c>
    </row>
    <row r="1093" spans="1:4">
      <c r="A1093" s="20" t="str" cm="1">
        <f t="array" ref="A1093">IF(Table2[[#This Row],[Max_num_drones]:[Max_num_drones]]=2,Table2[[#This Row],[Gap]:[Gap]],"")</f>
        <v/>
      </c>
      <c r="B1093" s="20" t="str" cm="1">
        <f t="array" ref="B1093">IF(Table2[[#This Row],[Max_num_drones]:[Max_num_drones]]=3,Table2[[#This Row],[Gap]:[Gap]],"")</f>
        <v/>
      </c>
      <c r="C1093" s="20" t="str" cm="1">
        <f t="array" ref="C1093">IF(Table2[[#This Row],[Max_num_drones]:[Max_num_drones]]=4,Table2[[#This Row],[Gap]:[Gap]],"")</f>
        <v/>
      </c>
      <c r="D1093" s="20" t="str" cm="1">
        <f t="array" ref="D1093">IF(Table2[[#This Row],[Max_num_drones]:[Max_num_drones]]=5,Table2[[#This Row],[Gap]:[Gap]],"")</f>
        <v/>
      </c>
    </row>
    <row r="1094" spans="1:4">
      <c r="A1094" s="20" t="str" cm="1">
        <f t="array" ref="A1094">IF(Table2[[#This Row],[Max_num_drones]:[Max_num_drones]]=2,Table2[[#This Row],[Gap]:[Gap]],"")</f>
        <v/>
      </c>
      <c r="B1094" s="20" t="str" cm="1">
        <f t="array" ref="B1094">IF(Table2[[#This Row],[Max_num_drones]:[Max_num_drones]]=3,Table2[[#This Row],[Gap]:[Gap]],"")</f>
        <v/>
      </c>
      <c r="C1094" s="20" t="str" cm="1">
        <f t="array" ref="C1094">IF(Table2[[#This Row],[Max_num_drones]:[Max_num_drones]]=4,Table2[[#This Row],[Gap]:[Gap]],"")</f>
        <v/>
      </c>
      <c r="D1094" s="20" t="str" cm="1">
        <f t="array" ref="D1094">IF(Table2[[#This Row],[Max_num_drones]:[Max_num_drones]]=5,Table2[[#This Row],[Gap]:[Gap]],"")</f>
        <v/>
      </c>
    </row>
    <row r="1095" spans="1:4">
      <c r="A1095" s="20" t="str" cm="1">
        <f t="array" ref="A1095">IF(Table2[[#This Row],[Max_num_drones]:[Max_num_drones]]=2,Table2[[#This Row],[Gap]:[Gap]],"")</f>
        <v/>
      </c>
      <c r="B1095" s="20" t="str" cm="1">
        <f t="array" ref="B1095">IF(Table2[[#This Row],[Max_num_drones]:[Max_num_drones]]=3,Table2[[#This Row],[Gap]:[Gap]],"")</f>
        <v/>
      </c>
      <c r="C1095" s="20" t="str" cm="1">
        <f t="array" ref="C1095">IF(Table2[[#This Row],[Max_num_drones]:[Max_num_drones]]=4,Table2[[#This Row],[Gap]:[Gap]],"")</f>
        <v/>
      </c>
      <c r="D1095" s="20" t="str" cm="1">
        <f t="array" ref="D1095">IF(Table2[[#This Row],[Max_num_drones]:[Max_num_drones]]=5,Table2[[#This Row],[Gap]:[Gap]],"")</f>
        <v/>
      </c>
    </row>
    <row r="1096" spans="1:4">
      <c r="A1096" s="20" t="str" cm="1">
        <f t="array" ref="A1096">IF(Table2[[#This Row],[Max_num_drones]:[Max_num_drones]]=2,Table2[[#This Row],[Gap]:[Gap]],"")</f>
        <v/>
      </c>
      <c r="B1096" s="20" t="str" cm="1">
        <f t="array" ref="B1096">IF(Table2[[#This Row],[Max_num_drones]:[Max_num_drones]]=3,Table2[[#This Row],[Gap]:[Gap]],"")</f>
        <v/>
      </c>
      <c r="C1096" s="20" t="str" cm="1">
        <f t="array" ref="C1096">IF(Table2[[#This Row],[Max_num_drones]:[Max_num_drones]]=4,Table2[[#This Row],[Gap]:[Gap]],"")</f>
        <v/>
      </c>
      <c r="D1096" s="20" t="str" cm="1">
        <f t="array" ref="D1096">IF(Table2[[#This Row],[Max_num_drones]:[Max_num_drones]]=5,Table2[[#This Row],[Gap]:[Gap]],"")</f>
        <v/>
      </c>
    </row>
    <row r="1097" spans="1:4">
      <c r="A1097" s="20" t="str" cm="1">
        <f t="array" ref="A1097">IF(Table2[[#This Row],[Max_num_drones]:[Max_num_drones]]=2,Table2[[#This Row],[Gap]:[Gap]],"")</f>
        <v/>
      </c>
      <c r="B1097" s="20" t="str" cm="1">
        <f t="array" ref="B1097">IF(Table2[[#This Row],[Max_num_drones]:[Max_num_drones]]=3,Table2[[#This Row],[Gap]:[Gap]],"")</f>
        <v/>
      </c>
      <c r="C1097" s="20" t="str" cm="1">
        <f t="array" ref="C1097">IF(Table2[[#This Row],[Max_num_drones]:[Max_num_drones]]=4,Table2[[#This Row],[Gap]:[Gap]],"")</f>
        <v/>
      </c>
      <c r="D1097" s="20" t="str" cm="1">
        <f t="array" ref="D1097">IF(Table2[[#This Row],[Max_num_drones]:[Max_num_drones]]=5,Table2[[#This Row],[Gap]:[Gap]],"")</f>
        <v/>
      </c>
    </row>
    <row r="1098" spans="1:4">
      <c r="A1098" s="20" t="str" cm="1">
        <f t="array" ref="A1098">IF(Table2[[#This Row],[Max_num_drones]:[Max_num_drones]]=2,Table2[[#This Row],[Gap]:[Gap]],"")</f>
        <v/>
      </c>
      <c r="B1098" s="20" t="str" cm="1">
        <f t="array" ref="B1098">IF(Table2[[#This Row],[Max_num_drones]:[Max_num_drones]]=3,Table2[[#This Row],[Gap]:[Gap]],"")</f>
        <v/>
      </c>
      <c r="C1098" s="20" t="str" cm="1">
        <f t="array" ref="C1098">IF(Table2[[#This Row],[Max_num_drones]:[Max_num_drones]]=4,Table2[[#This Row],[Gap]:[Gap]],"")</f>
        <v/>
      </c>
      <c r="D1098" s="20" t="str" cm="1">
        <f t="array" ref="D1098">IF(Table2[[#This Row],[Max_num_drones]:[Max_num_drones]]=5,Table2[[#This Row],[Gap]:[Gap]],"")</f>
        <v/>
      </c>
    </row>
    <row r="1099" spans="1:4">
      <c r="A1099" s="20" t="str" cm="1">
        <f t="array" ref="A1099">IF(Table2[[#This Row],[Max_num_drones]:[Max_num_drones]]=2,Table2[[#This Row],[Gap]:[Gap]],"")</f>
        <v/>
      </c>
      <c r="B1099" s="20" t="str" cm="1">
        <f t="array" ref="B1099">IF(Table2[[#This Row],[Max_num_drones]:[Max_num_drones]]=3,Table2[[#This Row],[Gap]:[Gap]],"")</f>
        <v/>
      </c>
      <c r="C1099" s="20" t="str" cm="1">
        <f t="array" ref="C1099">IF(Table2[[#This Row],[Max_num_drones]:[Max_num_drones]]=4,Table2[[#This Row],[Gap]:[Gap]],"")</f>
        <v/>
      </c>
      <c r="D1099" s="20" t="str" cm="1">
        <f t="array" ref="D1099">IF(Table2[[#This Row],[Max_num_drones]:[Max_num_drones]]=5,Table2[[#This Row],[Gap]:[Gap]],"")</f>
        <v/>
      </c>
    </row>
    <row r="1100" spans="1:4">
      <c r="A1100" s="20" t="str" cm="1">
        <f t="array" ref="A1100">IF(Table2[[#This Row],[Max_num_drones]:[Max_num_drones]]=2,Table2[[#This Row],[Gap]:[Gap]],"")</f>
        <v/>
      </c>
      <c r="B1100" s="20" t="str" cm="1">
        <f t="array" ref="B1100">IF(Table2[[#This Row],[Max_num_drones]:[Max_num_drones]]=3,Table2[[#This Row],[Gap]:[Gap]],"")</f>
        <v/>
      </c>
      <c r="C1100" s="20" t="str" cm="1">
        <f t="array" ref="C1100">IF(Table2[[#This Row],[Max_num_drones]:[Max_num_drones]]=4,Table2[[#This Row],[Gap]:[Gap]],"")</f>
        <v/>
      </c>
      <c r="D1100" s="20" t="str" cm="1">
        <f t="array" ref="D1100">IF(Table2[[#This Row],[Max_num_drones]:[Max_num_drones]]=5,Table2[[#This Row],[Gap]:[Gap]],"")</f>
        <v/>
      </c>
    </row>
    <row r="1101" spans="1:4">
      <c r="A1101" s="20" t="str" cm="1">
        <f t="array" ref="A1101">IF(Table2[[#This Row],[Max_num_drones]:[Max_num_drones]]=2,Table2[[#This Row],[Gap]:[Gap]],"")</f>
        <v/>
      </c>
      <c r="B1101" s="20" t="str" cm="1">
        <f t="array" ref="B1101">IF(Table2[[#This Row],[Max_num_drones]:[Max_num_drones]]=3,Table2[[#This Row],[Gap]:[Gap]],"")</f>
        <v/>
      </c>
      <c r="C1101" s="20" t="str" cm="1">
        <f t="array" ref="C1101">IF(Table2[[#This Row],[Max_num_drones]:[Max_num_drones]]=4,Table2[[#This Row],[Gap]:[Gap]],"")</f>
        <v/>
      </c>
      <c r="D1101" s="20" t="str" cm="1">
        <f t="array" ref="D1101">IF(Table2[[#This Row],[Max_num_drones]:[Max_num_drones]]=5,Table2[[#This Row],[Gap]:[Gap]],"")</f>
        <v/>
      </c>
    </row>
    <row r="1102" spans="1:4">
      <c r="A1102" s="20" t="str" cm="1">
        <f t="array" ref="A1102">IF(Table2[[#This Row],[Max_num_drones]:[Max_num_drones]]=2,Table2[[#This Row],[Gap]:[Gap]],"")</f>
        <v/>
      </c>
      <c r="B1102" s="20" t="str" cm="1">
        <f t="array" ref="B1102">IF(Table2[[#This Row],[Max_num_drones]:[Max_num_drones]]=3,Table2[[#This Row],[Gap]:[Gap]],"")</f>
        <v/>
      </c>
      <c r="C1102" s="20" t="str" cm="1">
        <f t="array" ref="C1102">IF(Table2[[#This Row],[Max_num_drones]:[Max_num_drones]]=4,Table2[[#This Row],[Gap]:[Gap]],"")</f>
        <v/>
      </c>
      <c r="D1102" s="20" t="str" cm="1">
        <f t="array" ref="D1102">IF(Table2[[#This Row],[Max_num_drones]:[Max_num_drones]]=5,Table2[[#This Row],[Gap]:[Gap]],"")</f>
        <v/>
      </c>
    </row>
    <row r="1103" spans="1:4">
      <c r="A1103" s="20" t="str" cm="1">
        <f t="array" ref="A1103">IF(Table2[[#This Row],[Max_num_drones]:[Max_num_drones]]=2,Table2[[#This Row],[Gap]:[Gap]],"")</f>
        <v/>
      </c>
      <c r="B1103" s="20" t="str" cm="1">
        <f t="array" ref="B1103">IF(Table2[[#This Row],[Max_num_drones]:[Max_num_drones]]=3,Table2[[#This Row],[Gap]:[Gap]],"")</f>
        <v/>
      </c>
      <c r="C1103" s="20" t="str" cm="1">
        <f t="array" ref="C1103">IF(Table2[[#This Row],[Max_num_drones]:[Max_num_drones]]=4,Table2[[#This Row],[Gap]:[Gap]],"")</f>
        <v/>
      </c>
      <c r="D1103" s="20" t="str" cm="1">
        <f t="array" ref="D1103">IF(Table2[[#This Row],[Max_num_drones]:[Max_num_drones]]=5,Table2[[#This Row],[Gap]:[Gap]],"")</f>
        <v/>
      </c>
    </row>
    <row r="1104" spans="1:4">
      <c r="A1104" s="20" t="str" cm="1">
        <f t="array" ref="A1104">IF(Table2[[#This Row],[Max_num_drones]:[Max_num_drones]]=2,Table2[[#This Row],[Gap]:[Gap]],"")</f>
        <v/>
      </c>
      <c r="B1104" s="20" t="str" cm="1">
        <f t="array" ref="B1104">IF(Table2[[#This Row],[Max_num_drones]:[Max_num_drones]]=3,Table2[[#This Row],[Gap]:[Gap]],"")</f>
        <v/>
      </c>
      <c r="C1104" s="20" t="str" cm="1">
        <f t="array" ref="C1104">IF(Table2[[#This Row],[Max_num_drones]:[Max_num_drones]]=4,Table2[[#This Row],[Gap]:[Gap]],"")</f>
        <v/>
      </c>
      <c r="D1104" s="20" t="str" cm="1">
        <f t="array" ref="D1104">IF(Table2[[#This Row],[Max_num_drones]:[Max_num_drones]]=5,Table2[[#This Row],[Gap]:[Gap]],"")</f>
        <v/>
      </c>
    </row>
    <row r="1105" spans="1:4">
      <c r="A1105" s="20" t="str" cm="1">
        <f t="array" ref="A1105">IF(Table2[[#This Row],[Max_num_drones]:[Max_num_drones]]=2,Table2[[#This Row],[Gap]:[Gap]],"")</f>
        <v/>
      </c>
      <c r="B1105" s="20" t="str" cm="1">
        <f t="array" ref="B1105">IF(Table2[[#This Row],[Max_num_drones]:[Max_num_drones]]=3,Table2[[#This Row],[Gap]:[Gap]],"")</f>
        <v/>
      </c>
      <c r="C1105" s="20" t="str" cm="1">
        <f t="array" ref="C1105">IF(Table2[[#This Row],[Max_num_drones]:[Max_num_drones]]=4,Table2[[#This Row],[Gap]:[Gap]],"")</f>
        <v/>
      </c>
      <c r="D1105" s="20" t="str" cm="1">
        <f t="array" ref="D1105">IF(Table2[[#This Row],[Max_num_drones]:[Max_num_drones]]=5,Table2[[#This Row],[Gap]:[Gap]],"")</f>
        <v/>
      </c>
    </row>
    <row r="1106" spans="1:4">
      <c r="A1106" s="20" t="str" cm="1">
        <f t="array" ref="A1106">IF(Table2[[#This Row],[Max_num_drones]:[Max_num_drones]]=2,Table2[[#This Row],[Gap]:[Gap]],"")</f>
        <v/>
      </c>
      <c r="B1106" s="20" t="str" cm="1">
        <f t="array" ref="B1106">IF(Table2[[#This Row],[Max_num_drones]:[Max_num_drones]]=3,Table2[[#This Row],[Gap]:[Gap]],"")</f>
        <v/>
      </c>
      <c r="C1106" s="20" t="str" cm="1">
        <f t="array" ref="C1106">IF(Table2[[#This Row],[Max_num_drones]:[Max_num_drones]]=4,Table2[[#This Row],[Gap]:[Gap]],"")</f>
        <v/>
      </c>
      <c r="D1106" s="20" t="str" cm="1">
        <f t="array" ref="D1106">IF(Table2[[#This Row],[Max_num_drones]:[Max_num_drones]]=5,Table2[[#This Row],[Gap]:[Gap]],"")</f>
        <v/>
      </c>
    </row>
    <row r="1107" spans="1:4">
      <c r="A1107" s="20" t="str" cm="1">
        <f t="array" ref="A1107">IF(Table2[[#This Row],[Max_num_drones]:[Max_num_drones]]=2,Table2[[#This Row],[Gap]:[Gap]],"")</f>
        <v/>
      </c>
      <c r="B1107" s="20" t="str" cm="1">
        <f t="array" ref="B1107">IF(Table2[[#This Row],[Max_num_drones]:[Max_num_drones]]=3,Table2[[#This Row],[Gap]:[Gap]],"")</f>
        <v/>
      </c>
      <c r="C1107" s="20" t="str" cm="1">
        <f t="array" ref="C1107">IF(Table2[[#This Row],[Max_num_drones]:[Max_num_drones]]=4,Table2[[#This Row],[Gap]:[Gap]],"")</f>
        <v/>
      </c>
      <c r="D1107" s="20" t="str" cm="1">
        <f t="array" ref="D1107">IF(Table2[[#This Row],[Max_num_drones]:[Max_num_drones]]=5,Table2[[#This Row],[Gap]:[Gap]],"")</f>
        <v/>
      </c>
    </row>
    <row r="1108" spans="1:4">
      <c r="A1108" s="20" t="str" cm="1">
        <f t="array" ref="A1108">IF(Table2[[#This Row],[Max_num_drones]:[Max_num_drones]]=2,Table2[[#This Row],[Gap]:[Gap]],"")</f>
        <v/>
      </c>
      <c r="B1108" s="20" t="str" cm="1">
        <f t="array" ref="B1108">IF(Table2[[#This Row],[Max_num_drones]:[Max_num_drones]]=3,Table2[[#This Row],[Gap]:[Gap]],"")</f>
        <v/>
      </c>
      <c r="C1108" s="20" t="str" cm="1">
        <f t="array" ref="C1108">IF(Table2[[#This Row],[Max_num_drones]:[Max_num_drones]]=4,Table2[[#This Row],[Gap]:[Gap]],"")</f>
        <v/>
      </c>
      <c r="D1108" s="20" t="str" cm="1">
        <f t="array" ref="D1108">IF(Table2[[#This Row],[Max_num_drones]:[Max_num_drones]]=5,Table2[[#This Row],[Gap]:[Gap]],"")</f>
        <v/>
      </c>
    </row>
    <row r="1109" spans="1:4">
      <c r="A1109" s="20" t="str" cm="1">
        <f t="array" ref="A1109">IF(Table2[[#This Row],[Max_num_drones]:[Max_num_drones]]=2,Table2[[#This Row],[Gap]:[Gap]],"")</f>
        <v/>
      </c>
      <c r="B1109" s="20" t="str" cm="1">
        <f t="array" ref="B1109">IF(Table2[[#This Row],[Max_num_drones]:[Max_num_drones]]=3,Table2[[#This Row],[Gap]:[Gap]],"")</f>
        <v/>
      </c>
      <c r="C1109" s="20" t="str" cm="1">
        <f t="array" ref="C1109">IF(Table2[[#This Row],[Max_num_drones]:[Max_num_drones]]=4,Table2[[#This Row],[Gap]:[Gap]],"")</f>
        <v/>
      </c>
      <c r="D1109" s="20" t="str" cm="1">
        <f t="array" ref="D1109">IF(Table2[[#This Row],[Max_num_drones]:[Max_num_drones]]=5,Table2[[#This Row],[Gap]:[Gap]],"")</f>
        <v/>
      </c>
    </row>
    <row r="1110" spans="1:4">
      <c r="A1110" s="20" t="str" cm="1">
        <f t="array" ref="A1110">IF(Table2[[#This Row],[Max_num_drones]:[Max_num_drones]]=2,Table2[[#This Row],[Gap]:[Gap]],"")</f>
        <v/>
      </c>
      <c r="B1110" s="20" t="str" cm="1">
        <f t="array" ref="B1110">IF(Table2[[#This Row],[Max_num_drones]:[Max_num_drones]]=3,Table2[[#This Row],[Gap]:[Gap]],"")</f>
        <v/>
      </c>
      <c r="C1110" s="20" t="str" cm="1">
        <f t="array" ref="C1110">IF(Table2[[#This Row],[Max_num_drones]:[Max_num_drones]]=4,Table2[[#This Row],[Gap]:[Gap]],"")</f>
        <v/>
      </c>
      <c r="D1110" s="20" t="str" cm="1">
        <f t="array" ref="D1110">IF(Table2[[#This Row],[Max_num_drones]:[Max_num_drones]]=5,Table2[[#This Row],[Gap]:[Gap]],"")</f>
        <v/>
      </c>
    </row>
    <row r="1111" spans="1:4">
      <c r="A1111" s="20" t="str" cm="1">
        <f t="array" ref="A1111">IF(Table2[[#This Row],[Max_num_drones]:[Max_num_drones]]=2,Table2[[#This Row],[Gap]:[Gap]],"")</f>
        <v/>
      </c>
      <c r="B1111" s="20" t="str" cm="1">
        <f t="array" ref="B1111">IF(Table2[[#This Row],[Max_num_drones]:[Max_num_drones]]=3,Table2[[#This Row],[Gap]:[Gap]],"")</f>
        <v/>
      </c>
      <c r="C1111" s="20" t="str" cm="1">
        <f t="array" ref="C1111">IF(Table2[[#This Row],[Max_num_drones]:[Max_num_drones]]=4,Table2[[#This Row],[Gap]:[Gap]],"")</f>
        <v/>
      </c>
      <c r="D1111" s="20" t="str" cm="1">
        <f t="array" ref="D1111">IF(Table2[[#This Row],[Max_num_drones]:[Max_num_drones]]=5,Table2[[#This Row],[Gap]:[Gap]],"")</f>
        <v/>
      </c>
    </row>
    <row r="1112" spans="1:4">
      <c r="A1112" s="20" t="str" cm="1">
        <f t="array" ref="A1112">IF(Table2[[#This Row],[Max_num_drones]:[Max_num_drones]]=2,Table2[[#This Row],[Gap]:[Gap]],"")</f>
        <v/>
      </c>
      <c r="B1112" s="20" t="str" cm="1">
        <f t="array" ref="B1112">IF(Table2[[#This Row],[Max_num_drones]:[Max_num_drones]]=3,Table2[[#This Row],[Gap]:[Gap]],"")</f>
        <v/>
      </c>
      <c r="C1112" s="20" t="str" cm="1">
        <f t="array" ref="C1112">IF(Table2[[#This Row],[Max_num_drones]:[Max_num_drones]]=4,Table2[[#This Row],[Gap]:[Gap]],"")</f>
        <v/>
      </c>
      <c r="D1112" s="20" t="str" cm="1">
        <f t="array" ref="D1112">IF(Table2[[#This Row],[Max_num_drones]:[Max_num_drones]]=5,Table2[[#This Row],[Gap]:[Gap]],"")</f>
        <v/>
      </c>
    </row>
    <row r="1113" spans="1:4">
      <c r="A1113" s="20" t="str" cm="1">
        <f t="array" ref="A1113">IF(Table2[[#This Row],[Max_num_drones]:[Max_num_drones]]=2,Table2[[#This Row],[Gap]:[Gap]],"")</f>
        <v/>
      </c>
      <c r="B1113" s="20" t="str" cm="1">
        <f t="array" ref="B1113">IF(Table2[[#This Row],[Max_num_drones]:[Max_num_drones]]=3,Table2[[#This Row],[Gap]:[Gap]],"")</f>
        <v/>
      </c>
      <c r="C1113" s="20" t="str" cm="1">
        <f t="array" ref="C1113">IF(Table2[[#This Row],[Max_num_drones]:[Max_num_drones]]=4,Table2[[#This Row],[Gap]:[Gap]],"")</f>
        <v/>
      </c>
      <c r="D1113" s="20" t="str" cm="1">
        <f t="array" ref="D1113">IF(Table2[[#This Row],[Max_num_drones]:[Max_num_drones]]=5,Table2[[#This Row],[Gap]:[Gap]],"")</f>
        <v/>
      </c>
    </row>
    <row r="1114" spans="1:4">
      <c r="A1114" s="20" t="str" cm="1">
        <f t="array" ref="A1114">IF(Table2[[#This Row],[Max_num_drones]:[Max_num_drones]]=2,Table2[[#This Row],[Gap]:[Gap]],"")</f>
        <v/>
      </c>
      <c r="B1114" s="20" t="str" cm="1">
        <f t="array" ref="B1114">IF(Table2[[#This Row],[Max_num_drones]:[Max_num_drones]]=3,Table2[[#This Row],[Gap]:[Gap]],"")</f>
        <v/>
      </c>
      <c r="C1114" s="20" t="str" cm="1">
        <f t="array" ref="C1114">IF(Table2[[#This Row],[Max_num_drones]:[Max_num_drones]]=4,Table2[[#This Row],[Gap]:[Gap]],"")</f>
        <v/>
      </c>
      <c r="D1114" s="20" t="str" cm="1">
        <f t="array" ref="D1114">IF(Table2[[#This Row],[Max_num_drones]:[Max_num_drones]]=5,Table2[[#This Row],[Gap]:[Gap]],"")</f>
        <v/>
      </c>
    </row>
    <row r="1115" spans="1:4">
      <c r="A1115" s="20" t="str" cm="1">
        <f t="array" ref="A1115">IF(Table2[[#This Row],[Max_num_drones]:[Max_num_drones]]=2,Table2[[#This Row],[Gap]:[Gap]],"")</f>
        <v/>
      </c>
      <c r="B1115" s="20" t="str" cm="1">
        <f t="array" ref="B1115">IF(Table2[[#This Row],[Max_num_drones]:[Max_num_drones]]=3,Table2[[#This Row],[Gap]:[Gap]],"")</f>
        <v/>
      </c>
      <c r="C1115" s="20" t="str" cm="1">
        <f t="array" ref="C1115">IF(Table2[[#This Row],[Max_num_drones]:[Max_num_drones]]=4,Table2[[#This Row],[Gap]:[Gap]],"")</f>
        <v/>
      </c>
      <c r="D1115" s="20" t="str" cm="1">
        <f t="array" ref="D1115">IF(Table2[[#This Row],[Max_num_drones]:[Max_num_drones]]=5,Table2[[#This Row],[Gap]:[Gap]],"")</f>
        <v/>
      </c>
    </row>
    <row r="1116" spans="1:4">
      <c r="A1116" s="20" t="str" cm="1">
        <f t="array" ref="A1116">IF(Table2[[#This Row],[Max_num_drones]:[Max_num_drones]]=2,Table2[[#This Row],[Gap]:[Gap]],"")</f>
        <v/>
      </c>
      <c r="B1116" s="20" t="str" cm="1">
        <f t="array" ref="B1116">IF(Table2[[#This Row],[Max_num_drones]:[Max_num_drones]]=3,Table2[[#This Row],[Gap]:[Gap]],"")</f>
        <v/>
      </c>
      <c r="C1116" s="20" t="str" cm="1">
        <f t="array" ref="C1116">IF(Table2[[#This Row],[Max_num_drones]:[Max_num_drones]]=4,Table2[[#This Row],[Gap]:[Gap]],"")</f>
        <v/>
      </c>
      <c r="D1116" s="20" t="str" cm="1">
        <f t="array" ref="D1116">IF(Table2[[#This Row],[Max_num_drones]:[Max_num_drones]]=5,Table2[[#This Row],[Gap]:[Gap]],"")</f>
        <v/>
      </c>
    </row>
    <row r="1117" spans="1:4">
      <c r="A1117" s="20" t="str" cm="1">
        <f t="array" ref="A1117">IF(Table2[[#This Row],[Max_num_drones]:[Max_num_drones]]=2,Table2[[#This Row],[Gap]:[Gap]],"")</f>
        <v/>
      </c>
      <c r="B1117" s="20" t="str" cm="1">
        <f t="array" ref="B1117">IF(Table2[[#This Row],[Max_num_drones]:[Max_num_drones]]=3,Table2[[#This Row],[Gap]:[Gap]],"")</f>
        <v/>
      </c>
      <c r="C1117" s="20" t="str" cm="1">
        <f t="array" ref="C1117">IF(Table2[[#This Row],[Max_num_drones]:[Max_num_drones]]=4,Table2[[#This Row],[Gap]:[Gap]],"")</f>
        <v/>
      </c>
      <c r="D1117" s="20" t="str" cm="1">
        <f t="array" ref="D1117">IF(Table2[[#This Row],[Max_num_drones]:[Max_num_drones]]=5,Table2[[#This Row],[Gap]:[Gap]],"")</f>
        <v/>
      </c>
    </row>
    <row r="1118" spans="1:4">
      <c r="A1118" s="20" t="str" cm="1">
        <f t="array" ref="A1118">IF(Table2[[#This Row],[Max_num_drones]:[Max_num_drones]]=2,Table2[[#This Row],[Gap]:[Gap]],"")</f>
        <v/>
      </c>
      <c r="B1118" s="20" t="str" cm="1">
        <f t="array" ref="B1118">IF(Table2[[#This Row],[Max_num_drones]:[Max_num_drones]]=3,Table2[[#This Row],[Gap]:[Gap]],"")</f>
        <v/>
      </c>
      <c r="C1118" s="20" t="str" cm="1">
        <f t="array" ref="C1118">IF(Table2[[#This Row],[Max_num_drones]:[Max_num_drones]]=4,Table2[[#This Row],[Gap]:[Gap]],"")</f>
        <v/>
      </c>
      <c r="D1118" s="20" t="str" cm="1">
        <f t="array" ref="D1118">IF(Table2[[#This Row],[Max_num_drones]:[Max_num_drones]]=5,Table2[[#This Row],[Gap]:[Gap]],"")</f>
        <v/>
      </c>
    </row>
    <row r="1119" spans="1:4">
      <c r="A1119" s="20" t="str" cm="1">
        <f t="array" ref="A1119">IF(Table2[[#This Row],[Max_num_drones]:[Max_num_drones]]=2,Table2[[#This Row],[Gap]:[Gap]],"")</f>
        <v/>
      </c>
      <c r="B1119" s="20" t="str" cm="1">
        <f t="array" ref="B1119">IF(Table2[[#This Row],[Max_num_drones]:[Max_num_drones]]=3,Table2[[#This Row],[Gap]:[Gap]],"")</f>
        <v/>
      </c>
      <c r="C1119" s="20" t="str" cm="1">
        <f t="array" ref="C1119">IF(Table2[[#This Row],[Max_num_drones]:[Max_num_drones]]=4,Table2[[#This Row],[Gap]:[Gap]],"")</f>
        <v/>
      </c>
      <c r="D1119" s="20" t="str" cm="1">
        <f t="array" ref="D1119">IF(Table2[[#This Row],[Max_num_drones]:[Max_num_drones]]=5,Table2[[#This Row],[Gap]:[Gap]],"")</f>
        <v/>
      </c>
    </row>
    <row r="1120" spans="1:4">
      <c r="A1120" s="20" t="str" cm="1">
        <f t="array" ref="A1120">IF(Table2[[#This Row],[Max_num_drones]:[Max_num_drones]]=2,Table2[[#This Row],[Gap]:[Gap]],"")</f>
        <v/>
      </c>
      <c r="B1120" s="20" t="str" cm="1">
        <f t="array" ref="B1120">IF(Table2[[#This Row],[Max_num_drones]:[Max_num_drones]]=3,Table2[[#This Row],[Gap]:[Gap]],"")</f>
        <v/>
      </c>
      <c r="C1120" s="20" t="str" cm="1">
        <f t="array" ref="C1120">IF(Table2[[#This Row],[Max_num_drones]:[Max_num_drones]]=4,Table2[[#This Row],[Gap]:[Gap]],"")</f>
        <v/>
      </c>
      <c r="D1120" s="20" t="str" cm="1">
        <f t="array" ref="D1120">IF(Table2[[#This Row],[Max_num_drones]:[Max_num_drones]]=5,Table2[[#This Row],[Gap]:[Gap]],"")</f>
        <v/>
      </c>
    </row>
    <row r="1121" spans="1:4">
      <c r="A1121" s="20" t="str" cm="1">
        <f t="array" ref="A1121">IF(Table2[[#This Row],[Max_num_drones]:[Max_num_drones]]=2,Table2[[#This Row],[Gap]:[Gap]],"")</f>
        <v/>
      </c>
      <c r="B1121" s="20" t="str" cm="1">
        <f t="array" ref="B1121">IF(Table2[[#This Row],[Max_num_drones]:[Max_num_drones]]=3,Table2[[#This Row],[Gap]:[Gap]],"")</f>
        <v/>
      </c>
      <c r="C1121" s="20" t="str" cm="1">
        <f t="array" ref="C1121">IF(Table2[[#This Row],[Max_num_drones]:[Max_num_drones]]=4,Table2[[#This Row],[Gap]:[Gap]],"")</f>
        <v/>
      </c>
      <c r="D1121" s="20" t="str" cm="1">
        <f t="array" ref="D1121">IF(Table2[[#This Row],[Max_num_drones]:[Max_num_drones]]=5,Table2[[#This Row],[Gap]:[Gap]],"")</f>
        <v/>
      </c>
    </row>
    <row r="1122" spans="1:4">
      <c r="A1122" s="20" t="str" cm="1">
        <f t="array" ref="A1122">IF(Table2[[#This Row],[Max_num_drones]:[Max_num_drones]]=2,Table2[[#This Row],[Gap]:[Gap]],"")</f>
        <v/>
      </c>
      <c r="B1122" s="20" t="str" cm="1">
        <f t="array" ref="B1122">IF(Table2[[#This Row],[Max_num_drones]:[Max_num_drones]]=3,Table2[[#This Row],[Gap]:[Gap]],"")</f>
        <v/>
      </c>
      <c r="C1122" s="20" t="str" cm="1">
        <f t="array" ref="C1122">IF(Table2[[#This Row],[Max_num_drones]:[Max_num_drones]]=4,Table2[[#This Row],[Gap]:[Gap]],"")</f>
        <v/>
      </c>
      <c r="D1122" s="20" t="str" cm="1">
        <f t="array" ref="D1122">IF(Table2[[#This Row],[Max_num_drones]:[Max_num_drones]]=5,Table2[[#This Row],[Gap]:[Gap]],"")</f>
        <v/>
      </c>
    </row>
    <row r="1123" spans="1:4">
      <c r="A1123" s="20" t="str" cm="1">
        <f t="array" ref="A1123">IF(Table2[[#This Row],[Max_num_drones]:[Max_num_drones]]=2,Table2[[#This Row],[Gap]:[Gap]],"")</f>
        <v/>
      </c>
      <c r="B1123" s="20" t="str" cm="1">
        <f t="array" ref="B1123">IF(Table2[[#This Row],[Max_num_drones]:[Max_num_drones]]=3,Table2[[#This Row],[Gap]:[Gap]],"")</f>
        <v/>
      </c>
      <c r="C1123" s="20" t="str" cm="1">
        <f t="array" ref="C1123">IF(Table2[[#This Row],[Max_num_drones]:[Max_num_drones]]=4,Table2[[#This Row],[Gap]:[Gap]],"")</f>
        <v/>
      </c>
      <c r="D1123" s="20" t="str" cm="1">
        <f t="array" ref="D1123">IF(Table2[[#This Row],[Max_num_drones]:[Max_num_drones]]=5,Table2[[#This Row],[Gap]:[Gap]],"")</f>
        <v/>
      </c>
    </row>
    <row r="1124" spans="1:4">
      <c r="A1124" s="20" t="str" cm="1">
        <f t="array" ref="A1124">IF(Table2[[#This Row],[Max_num_drones]:[Max_num_drones]]=2,Table2[[#This Row],[Gap]:[Gap]],"")</f>
        <v/>
      </c>
      <c r="B1124" s="20" t="str" cm="1">
        <f t="array" ref="B1124">IF(Table2[[#This Row],[Max_num_drones]:[Max_num_drones]]=3,Table2[[#This Row],[Gap]:[Gap]],"")</f>
        <v/>
      </c>
      <c r="C1124" s="20" t="str" cm="1">
        <f t="array" ref="C1124">IF(Table2[[#This Row],[Max_num_drones]:[Max_num_drones]]=4,Table2[[#This Row],[Gap]:[Gap]],"")</f>
        <v/>
      </c>
      <c r="D1124" s="20" t="str" cm="1">
        <f t="array" ref="D1124">IF(Table2[[#This Row],[Max_num_drones]:[Max_num_drones]]=5,Table2[[#This Row],[Gap]:[Gap]],"")</f>
        <v/>
      </c>
    </row>
    <row r="1125" spans="1:4">
      <c r="A1125" s="20" t="str" cm="1">
        <f t="array" ref="A1125">IF(Table2[[#This Row],[Max_num_drones]:[Max_num_drones]]=2,Table2[[#This Row],[Gap]:[Gap]],"")</f>
        <v/>
      </c>
      <c r="B1125" s="20" t="str" cm="1">
        <f t="array" ref="B1125">IF(Table2[[#This Row],[Max_num_drones]:[Max_num_drones]]=3,Table2[[#This Row],[Gap]:[Gap]],"")</f>
        <v/>
      </c>
      <c r="C1125" s="20" t="str" cm="1">
        <f t="array" ref="C1125">IF(Table2[[#This Row],[Max_num_drones]:[Max_num_drones]]=4,Table2[[#This Row],[Gap]:[Gap]],"")</f>
        <v/>
      </c>
      <c r="D1125" s="20" t="str" cm="1">
        <f t="array" ref="D1125">IF(Table2[[#This Row],[Max_num_drones]:[Max_num_drones]]=5,Table2[[#This Row],[Gap]:[Gap]],"")</f>
        <v/>
      </c>
    </row>
    <row r="1126" spans="1:4">
      <c r="A1126" s="20" t="str" cm="1">
        <f t="array" ref="A1126">IF(Table2[[#This Row],[Max_num_drones]:[Max_num_drones]]=2,Table2[[#This Row],[Gap]:[Gap]],"")</f>
        <v/>
      </c>
      <c r="B1126" s="20" t="str" cm="1">
        <f t="array" ref="B1126">IF(Table2[[#This Row],[Max_num_drones]:[Max_num_drones]]=3,Table2[[#This Row],[Gap]:[Gap]],"")</f>
        <v/>
      </c>
      <c r="C1126" s="20" t="str" cm="1">
        <f t="array" ref="C1126">IF(Table2[[#This Row],[Max_num_drones]:[Max_num_drones]]=4,Table2[[#This Row],[Gap]:[Gap]],"")</f>
        <v/>
      </c>
      <c r="D1126" s="20" t="str" cm="1">
        <f t="array" ref="D1126">IF(Table2[[#This Row],[Max_num_drones]:[Max_num_drones]]=5,Table2[[#This Row],[Gap]:[Gap]],"")</f>
        <v/>
      </c>
    </row>
    <row r="1127" spans="1:4">
      <c r="A1127" s="20" t="str" cm="1">
        <f t="array" ref="A1127">IF(Table2[[#This Row],[Max_num_drones]:[Max_num_drones]]=2,Table2[[#This Row],[Gap]:[Gap]],"")</f>
        <v/>
      </c>
      <c r="B1127" s="20" t="str" cm="1">
        <f t="array" ref="B1127">IF(Table2[[#This Row],[Max_num_drones]:[Max_num_drones]]=3,Table2[[#This Row],[Gap]:[Gap]],"")</f>
        <v/>
      </c>
      <c r="C1127" s="20" t="str" cm="1">
        <f t="array" ref="C1127">IF(Table2[[#This Row],[Max_num_drones]:[Max_num_drones]]=4,Table2[[#This Row],[Gap]:[Gap]],"")</f>
        <v/>
      </c>
      <c r="D1127" s="20" t="str" cm="1">
        <f t="array" ref="D1127">IF(Table2[[#This Row],[Max_num_drones]:[Max_num_drones]]=5,Table2[[#This Row],[Gap]:[Gap]],"")</f>
        <v/>
      </c>
    </row>
    <row r="1128" spans="1:4">
      <c r="A1128" s="20" t="str" cm="1">
        <f t="array" ref="A1128">IF(Table2[[#This Row],[Max_num_drones]:[Max_num_drones]]=2,Table2[[#This Row],[Gap]:[Gap]],"")</f>
        <v/>
      </c>
      <c r="B1128" s="20" t="str" cm="1">
        <f t="array" ref="B1128">IF(Table2[[#This Row],[Max_num_drones]:[Max_num_drones]]=3,Table2[[#This Row],[Gap]:[Gap]],"")</f>
        <v/>
      </c>
      <c r="C1128" s="20" t="str" cm="1">
        <f t="array" ref="C1128">IF(Table2[[#This Row],[Max_num_drones]:[Max_num_drones]]=4,Table2[[#This Row],[Gap]:[Gap]],"")</f>
        <v/>
      </c>
      <c r="D1128" s="20" t="str" cm="1">
        <f t="array" ref="D1128">IF(Table2[[#This Row],[Max_num_drones]:[Max_num_drones]]=5,Table2[[#This Row],[Gap]:[Gap]],"")</f>
        <v/>
      </c>
    </row>
    <row r="1129" spans="1:4">
      <c r="A1129" s="20" t="str" cm="1">
        <f t="array" ref="A1129">IF(Table2[[#This Row],[Max_num_drones]:[Max_num_drones]]=2,Table2[[#This Row],[Gap]:[Gap]],"")</f>
        <v/>
      </c>
      <c r="B1129" s="20" t="str" cm="1">
        <f t="array" ref="B1129">IF(Table2[[#This Row],[Max_num_drones]:[Max_num_drones]]=3,Table2[[#This Row],[Gap]:[Gap]],"")</f>
        <v/>
      </c>
      <c r="C1129" s="20" t="str" cm="1">
        <f t="array" ref="C1129">IF(Table2[[#This Row],[Max_num_drones]:[Max_num_drones]]=4,Table2[[#This Row],[Gap]:[Gap]],"")</f>
        <v/>
      </c>
      <c r="D1129" s="20" t="str" cm="1">
        <f t="array" ref="D1129">IF(Table2[[#This Row],[Max_num_drones]:[Max_num_drones]]=5,Table2[[#This Row],[Gap]:[Gap]],"")</f>
        <v/>
      </c>
    </row>
    <row r="1130" spans="1:4">
      <c r="A1130" s="20" t="str" cm="1">
        <f t="array" ref="A1130">IF(Table2[[#This Row],[Max_num_drones]:[Max_num_drones]]=2,Table2[[#This Row],[Gap]:[Gap]],"")</f>
        <v/>
      </c>
      <c r="B1130" s="20" t="str" cm="1">
        <f t="array" ref="B1130">IF(Table2[[#This Row],[Max_num_drones]:[Max_num_drones]]=3,Table2[[#This Row],[Gap]:[Gap]],"")</f>
        <v/>
      </c>
      <c r="C1130" s="20" t="str" cm="1">
        <f t="array" ref="C1130">IF(Table2[[#This Row],[Max_num_drones]:[Max_num_drones]]=4,Table2[[#This Row],[Gap]:[Gap]],"")</f>
        <v/>
      </c>
      <c r="D1130" s="20" t="str" cm="1">
        <f t="array" ref="D1130">IF(Table2[[#This Row],[Max_num_drones]:[Max_num_drones]]=5,Table2[[#This Row],[Gap]:[Gap]],"")</f>
        <v/>
      </c>
    </row>
    <row r="1131" spans="1:4">
      <c r="A1131" s="20" t="str" cm="1">
        <f t="array" ref="A1131">IF(Table2[[#This Row],[Max_num_drones]:[Max_num_drones]]=2,Table2[[#This Row],[Gap]:[Gap]],"")</f>
        <v/>
      </c>
      <c r="B1131" s="20" t="str" cm="1">
        <f t="array" ref="B1131">IF(Table2[[#This Row],[Max_num_drones]:[Max_num_drones]]=3,Table2[[#This Row],[Gap]:[Gap]],"")</f>
        <v/>
      </c>
      <c r="C1131" s="20" t="str" cm="1">
        <f t="array" ref="C1131">IF(Table2[[#This Row],[Max_num_drones]:[Max_num_drones]]=4,Table2[[#This Row],[Gap]:[Gap]],"")</f>
        <v/>
      </c>
      <c r="D1131" s="20" t="str" cm="1">
        <f t="array" ref="D1131">IF(Table2[[#This Row],[Max_num_drones]:[Max_num_drones]]=5,Table2[[#This Row],[Gap]:[Gap]],"")</f>
        <v/>
      </c>
    </row>
    <row r="1132" spans="1:4">
      <c r="A1132" s="20" t="str" cm="1">
        <f t="array" ref="A1132">IF(Table2[[#This Row],[Max_num_drones]:[Max_num_drones]]=2,Table2[[#This Row],[Gap]:[Gap]],"")</f>
        <v/>
      </c>
      <c r="B1132" s="20" t="str" cm="1">
        <f t="array" ref="B1132">IF(Table2[[#This Row],[Max_num_drones]:[Max_num_drones]]=3,Table2[[#This Row],[Gap]:[Gap]],"")</f>
        <v/>
      </c>
      <c r="C1132" s="20" t="str" cm="1">
        <f t="array" ref="C1132">IF(Table2[[#This Row],[Max_num_drones]:[Max_num_drones]]=4,Table2[[#This Row],[Gap]:[Gap]],"")</f>
        <v/>
      </c>
      <c r="D1132" s="20" t="str" cm="1">
        <f t="array" ref="D1132">IF(Table2[[#This Row],[Max_num_drones]:[Max_num_drones]]=5,Table2[[#This Row],[Gap]:[Gap]],"")</f>
        <v/>
      </c>
    </row>
    <row r="1133" spans="1:4">
      <c r="A1133" s="20" t="str" cm="1">
        <f t="array" ref="A1133">IF(Table2[[#This Row],[Max_num_drones]:[Max_num_drones]]=2,Table2[[#This Row],[Gap]:[Gap]],"")</f>
        <v/>
      </c>
      <c r="B1133" s="20" t="str" cm="1">
        <f t="array" ref="B1133">IF(Table2[[#This Row],[Max_num_drones]:[Max_num_drones]]=3,Table2[[#This Row],[Gap]:[Gap]],"")</f>
        <v/>
      </c>
      <c r="C1133" s="20" t="str" cm="1">
        <f t="array" ref="C1133">IF(Table2[[#This Row],[Max_num_drones]:[Max_num_drones]]=4,Table2[[#This Row],[Gap]:[Gap]],"")</f>
        <v/>
      </c>
      <c r="D1133" s="20" t="str" cm="1">
        <f t="array" ref="D1133">IF(Table2[[#This Row],[Max_num_drones]:[Max_num_drones]]=5,Table2[[#This Row],[Gap]:[Gap]],"")</f>
        <v/>
      </c>
    </row>
    <row r="1134" spans="1:4">
      <c r="A1134" s="20" t="str" cm="1">
        <f t="array" ref="A1134">IF(Table2[[#This Row],[Max_num_drones]:[Max_num_drones]]=2,Table2[[#This Row],[Gap]:[Gap]],"")</f>
        <v/>
      </c>
      <c r="B1134" s="20" t="str" cm="1">
        <f t="array" ref="B1134">IF(Table2[[#This Row],[Max_num_drones]:[Max_num_drones]]=3,Table2[[#This Row],[Gap]:[Gap]],"")</f>
        <v/>
      </c>
      <c r="C1134" s="20" t="str" cm="1">
        <f t="array" ref="C1134">IF(Table2[[#This Row],[Max_num_drones]:[Max_num_drones]]=4,Table2[[#This Row],[Gap]:[Gap]],"")</f>
        <v/>
      </c>
      <c r="D1134" s="20" t="str" cm="1">
        <f t="array" ref="D1134">IF(Table2[[#This Row],[Max_num_drones]:[Max_num_drones]]=5,Table2[[#This Row],[Gap]:[Gap]],"")</f>
        <v/>
      </c>
    </row>
    <row r="1135" spans="1:4">
      <c r="A1135" s="20" t="str" cm="1">
        <f t="array" ref="A1135">IF(Table2[[#This Row],[Max_num_drones]:[Max_num_drones]]=2,Table2[[#This Row],[Gap]:[Gap]],"")</f>
        <v/>
      </c>
      <c r="B1135" s="20" t="str" cm="1">
        <f t="array" ref="B1135">IF(Table2[[#This Row],[Max_num_drones]:[Max_num_drones]]=3,Table2[[#This Row],[Gap]:[Gap]],"")</f>
        <v/>
      </c>
      <c r="C1135" s="20" t="str" cm="1">
        <f t="array" ref="C1135">IF(Table2[[#This Row],[Max_num_drones]:[Max_num_drones]]=4,Table2[[#This Row],[Gap]:[Gap]],"")</f>
        <v/>
      </c>
      <c r="D1135" s="20" t="str" cm="1">
        <f t="array" ref="D1135">IF(Table2[[#This Row],[Max_num_drones]:[Max_num_drones]]=5,Table2[[#This Row],[Gap]:[Gap]],"")</f>
        <v/>
      </c>
    </row>
    <row r="1136" spans="1:4">
      <c r="A1136" s="20" t="str" cm="1">
        <f t="array" ref="A1136">IF(Table2[[#This Row],[Max_num_drones]:[Max_num_drones]]=2,Table2[[#This Row],[Gap]:[Gap]],"")</f>
        <v/>
      </c>
      <c r="B1136" s="20" t="str" cm="1">
        <f t="array" ref="B1136">IF(Table2[[#This Row],[Max_num_drones]:[Max_num_drones]]=3,Table2[[#This Row],[Gap]:[Gap]],"")</f>
        <v/>
      </c>
      <c r="C1136" s="20" t="str" cm="1">
        <f t="array" ref="C1136">IF(Table2[[#This Row],[Max_num_drones]:[Max_num_drones]]=4,Table2[[#This Row],[Gap]:[Gap]],"")</f>
        <v/>
      </c>
      <c r="D1136" s="20" t="str" cm="1">
        <f t="array" ref="D1136">IF(Table2[[#This Row],[Max_num_drones]:[Max_num_drones]]=5,Table2[[#This Row],[Gap]:[Gap]],"")</f>
        <v/>
      </c>
    </row>
    <row r="1137" spans="1:4">
      <c r="A1137" s="20" t="str" cm="1">
        <f t="array" ref="A1137">IF(Table2[[#This Row],[Max_num_drones]:[Max_num_drones]]=2,Table2[[#This Row],[Gap]:[Gap]],"")</f>
        <v/>
      </c>
      <c r="B1137" s="20" t="str" cm="1">
        <f t="array" ref="B1137">IF(Table2[[#This Row],[Max_num_drones]:[Max_num_drones]]=3,Table2[[#This Row],[Gap]:[Gap]],"")</f>
        <v/>
      </c>
      <c r="C1137" s="20" t="str" cm="1">
        <f t="array" ref="C1137">IF(Table2[[#This Row],[Max_num_drones]:[Max_num_drones]]=4,Table2[[#This Row],[Gap]:[Gap]],"")</f>
        <v/>
      </c>
      <c r="D1137" s="20" t="str" cm="1">
        <f t="array" ref="D1137">IF(Table2[[#This Row],[Max_num_drones]:[Max_num_drones]]=5,Table2[[#This Row],[Gap]:[Gap]],"")</f>
        <v/>
      </c>
    </row>
    <row r="1138" spans="1:4">
      <c r="A1138" s="20" t="str" cm="1">
        <f t="array" ref="A1138">IF(Table2[[#This Row],[Max_num_drones]:[Max_num_drones]]=2,Table2[[#This Row],[Gap]:[Gap]],"")</f>
        <v/>
      </c>
      <c r="B1138" s="20" t="str" cm="1">
        <f t="array" ref="B1138">IF(Table2[[#This Row],[Max_num_drones]:[Max_num_drones]]=3,Table2[[#This Row],[Gap]:[Gap]],"")</f>
        <v/>
      </c>
      <c r="C1138" s="20" t="str" cm="1">
        <f t="array" ref="C1138">IF(Table2[[#This Row],[Max_num_drones]:[Max_num_drones]]=4,Table2[[#This Row],[Gap]:[Gap]],"")</f>
        <v/>
      </c>
      <c r="D1138" s="20" t="str" cm="1">
        <f t="array" ref="D1138">IF(Table2[[#This Row],[Max_num_drones]:[Max_num_drones]]=5,Table2[[#This Row],[Gap]:[Gap]],"")</f>
        <v/>
      </c>
    </row>
    <row r="1139" spans="1:4">
      <c r="A1139" s="20" t="str" cm="1">
        <f t="array" ref="A1139">IF(Table2[[#This Row],[Max_num_drones]:[Max_num_drones]]=2,Table2[[#This Row],[Gap]:[Gap]],"")</f>
        <v/>
      </c>
      <c r="B1139" s="20" t="str" cm="1">
        <f t="array" ref="B1139">IF(Table2[[#This Row],[Max_num_drones]:[Max_num_drones]]=3,Table2[[#This Row],[Gap]:[Gap]],"")</f>
        <v/>
      </c>
      <c r="C1139" s="20" t="str" cm="1">
        <f t="array" ref="C1139">IF(Table2[[#This Row],[Max_num_drones]:[Max_num_drones]]=4,Table2[[#This Row],[Gap]:[Gap]],"")</f>
        <v/>
      </c>
      <c r="D1139" s="20" t="str" cm="1">
        <f t="array" ref="D1139">IF(Table2[[#This Row],[Max_num_drones]:[Max_num_drones]]=5,Table2[[#This Row],[Gap]:[Gap]],"")</f>
        <v/>
      </c>
    </row>
    <row r="1140" spans="1:4">
      <c r="A1140" s="20" t="str" cm="1">
        <f t="array" ref="A1140">IF(Table2[[#This Row],[Max_num_drones]:[Max_num_drones]]=2,Table2[[#This Row],[Gap]:[Gap]],"")</f>
        <v/>
      </c>
      <c r="B1140" s="20" t="str" cm="1">
        <f t="array" ref="B1140">IF(Table2[[#This Row],[Max_num_drones]:[Max_num_drones]]=3,Table2[[#This Row],[Gap]:[Gap]],"")</f>
        <v/>
      </c>
      <c r="C1140" s="20" t="str" cm="1">
        <f t="array" ref="C1140">IF(Table2[[#This Row],[Max_num_drones]:[Max_num_drones]]=4,Table2[[#This Row],[Gap]:[Gap]],"")</f>
        <v/>
      </c>
      <c r="D1140" s="20" t="str" cm="1">
        <f t="array" ref="D1140">IF(Table2[[#This Row],[Max_num_drones]:[Max_num_drones]]=5,Table2[[#This Row],[Gap]:[Gap]],"")</f>
        <v/>
      </c>
    </row>
    <row r="1141" spans="1:4">
      <c r="A1141" s="20" t="str" cm="1">
        <f t="array" ref="A1141">IF(Table2[[#This Row],[Max_num_drones]:[Max_num_drones]]=2,Table2[[#This Row],[Gap]:[Gap]],"")</f>
        <v/>
      </c>
      <c r="B1141" s="20" t="str" cm="1">
        <f t="array" ref="B1141">IF(Table2[[#This Row],[Max_num_drones]:[Max_num_drones]]=3,Table2[[#This Row],[Gap]:[Gap]],"")</f>
        <v/>
      </c>
      <c r="C1141" s="20" t="str" cm="1">
        <f t="array" ref="C1141">IF(Table2[[#This Row],[Max_num_drones]:[Max_num_drones]]=4,Table2[[#This Row],[Gap]:[Gap]],"")</f>
        <v/>
      </c>
      <c r="D1141" s="20" t="str" cm="1">
        <f t="array" ref="D1141">IF(Table2[[#This Row],[Max_num_drones]:[Max_num_drones]]=5,Table2[[#This Row],[Gap]:[Gap]],"")</f>
        <v/>
      </c>
    </row>
    <row r="1142" spans="1:4">
      <c r="A1142" s="20" t="str" cm="1">
        <f t="array" ref="A1142">IF(Table2[[#This Row],[Max_num_drones]:[Max_num_drones]]=2,Table2[[#This Row],[Gap]:[Gap]],"")</f>
        <v/>
      </c>
      <c r="B1142" s="20" t="str" cm="1">
        <f t="array" ref="B1142">IF(Table2[[#This Row],[Max_num_drones]:[Max_num_drones]]=3,Table2[[#This Row],[Gap]:[Gap]],"")</f>
        <v/>
      </c>
      <c r="C1142" s="20" t="str" cm="1">
        <f t="array" ref="C1142">IF(Table2[[#This Row],[Max_num_drones]:[Max_num_drones]]=4,Table2[[#This Row],[Gap]:[Gap]],"")</f>
        <v/>
      </c>
      <c r="D1142" s="20" t="str" cm="1">
        <f t="array" ref="D1142">IF(Table2[[#This Row],[Max_num_drones]:[Max_num_drones]]=5,Table2[[#This Row],[Gap]:[Gap]],"")</f>
        <v/>
      </c>
    </row>
    <row r="1143" spans="1:4">
      <c r="A1143" s="20" t="str" cm="1">
        <f t="array" ref="A1143">IF(Table2[[#This Row],[Max_num_drones]:[Max_num_drones]]=2,Table2[[#This Row],[Gap]:[Gap]],"")</f>
        <v/>
      </c>
      <c r="B1143" s="20" t="str" cm="1">
        <f t="array" ref="B1143">IF(Table2[[#This Row],[Max_num_drones]:[Max_num_drones]]=3,Table2[[#This Row],[Gap]:[Gap]],"")</f>
        <v/>
      </c>
      <c r="C1143" s="20" t="str" cm="1">
        <f t="array" ref="C1143">IF(Table2[[#This Row],[Max_num_drones]:[Max_num_drones]]=4,Table2[[#This Row],[Gap]:[Gap]],"")</f>
        <v/>
      </c>
      <c r="D1143" s="20" t="str" cm="1">
        <f t="array" ref="D1143">IF(Table2[[#This Row],[Max_num_drones]:[Max_num_drones]]=5,Table2[[#This Row],[Gap]:[Gap]],"")</f>
        <v/>
      </c>
    </row>
    <row r="1144" spans="1:4">
      <c r="A1144" s="20" t="str" cm="1">
        <f t="array" ref="A1144">IF(Table2[[#This Row],[Max_num_drones]:[Max_num_drones]]=2,Table2[[#This Row],[Gap]:[Gap]],"")</f>
        <v/>
      </c>
      <c r="B1144" s="20" t="str" cm="1">
        <f t="array" ref="B1144">IF(Table2[[#This Row],[Max_num_drones]:[Max_num_drones]]=3,Table2[[#This Row],[Gap]:[Gap]],"")</f>
        <v/>
      </c>
      <c r="C1144" s="20" t="str" cm="1">
        <f t="array" ref="C1144">IF(Table2[[#This Row],[Max_num_drones]:[Max_num_drones]]=4,Table2[[#This Row],[Gap]:[Gap]],"")</f>
        <v/>
      </c>
      <c r="D1144" s="20" t="str" cm="1">
        <f t="array" ref="D1144">IF(Table2[[#This Row],[Max_num_drones]:[Max_num_drones]]=5,Table2[[#This Row],[Gap]:[Gap]],"")</f>
        <v/>
      </c>
    </row>
    <row r="1145" spans="1:4">
      <c r="A1145" s="20" t="str" cm="1">
        <f t="array" ref="A1145">IF(Table2[[#This Row],[Max_num_drones]:[Max_num_drones]]=2,Table2[[#This Row],[Gap]:[Gap]],"")</f>
        <v/>
      </c>
      <c r="B1145" s="20" t="str" cm="1">
        <f t="array" ref="B1145">IF(Table2[[#This Row],[Max_num_drones]:[Max_num_drones]]=3,Table2[[#This Row],[Gap]:[Gap]],"")</f>
        <v/>
      </c>
      <c r="C1145" s="20" t="str" cm="1">
        <f t="array" ref="C1145">IF(Table2[[#This Row],[Max_num_drones]:[Max_num_drones]]=4,Table2[[#This Row],[Gap]:[Gap]],"")</f>
        <v/>
      </c>
      <c r="D1145" s="20" t="str" cm="1">
        <f t="array" ref="D1145">IF(Table2[[#This Row],[Max_num_drones]:[Max_num_drones]]=5,Table2[[#This Row],[Gap]:[Gap]],"")</f>
        <v/>
      </c>
    </row>
    <row r="1146" spans="1:4">
      <c r="A1146" s="20" t="str" cm="1">
        <f t="array" ref="A1146">IF(Table2[[#This Row],[Max_num_drones]:[Max_num_drones]]=2,Table2[[#This Row],[Gap]:[Gap]],"")</f>
        <v/>
      </c>
      <c r="B1146" s="20" t="str" cm="1">
        <f t="array" ref="B1146">IF(Table2[[#This Row],[Max_num_drones]:[Max_num_drones]]=3,Table2[[#This Row],[Gap]:[Gap]],"")</f>
        <v/>
      </c>
      <c r="C1146" s="20" t="str" cm="1">
        <f t="array" ref="C1146">IF(Table2[[#This Row],[Max_num_drones]:[Max_num_drones]]=4,Table2[[#This Row],[Gap]:[Gap]],"")</f>
        <v/>
      </c>
      <c r="D1146" s="20" t="str" cm="1">
        <f t="array" ref="D1146">IF(Table2[[#This Row],[Max_num_drones]:[Max_num_drones]]=5,Table2[[#This Row],[Gap]:[Gap]],"")</f>
        <v/>
      </c>
    </row>
    <row r="1147" spans="1:4">
      <c r="A1147" s="20" t="str" cm="1">
        <f t="array" ref="A1147">IF(Table2[[#This Row],[Max_num_drones]:[Max_num_drones]]=2,Table2[[#This Row],[Gap]:[Gap]],"")</f>
        <v/>
      </c>
      <c r="B1147" s="20" t="str" cm="1">
        <f t="array" ref="B1147">IF(Table2[[#This Row],[Max_num_drones]:[Max_num_drones]]=3,Table2[[#This Row],[Gap]:[Gap]],"")</f>
        <v/>
      </c>
      <c r="C1147" s="20" t="str" cm="1">
        <f t="array" ref="C1147">IF(Table2[[#This Row],[Max_num_drones]:[Max_num_drones]]=4,Table2[[#This Row],[Gap]:[Gap]],"")</f>
        <v/>
      </c>
      <c r="D1147" s="20" t="str" cm="1">
        <f t="array" ref="D1147">IF(Table2[[#This Row],[Max_num_drones]:[Max_num_drones]]=5,Table2[[#This Row],[Gap]:[Gap]],"")</f>
        <v/>
      </c>
    </row>
    <row r="1148" spans="1:4">
      <c r="A1148" s="20" t="str" cm="1">
        <f t="array" ref="A1148">IF(Table2[[#This Row],[Max_num_drones]:[Max_num_drones]]=2,Table2[[#This Row],[Gap]:[Gap]],"")</f>
        <v/>
      </c>
      <c r="B1148" s="20" t="str" cm="1">
        <f t="array" ref="B1148">IF(Table2[[#This Row],[Max_num_drones]:[Max_num_drones]]=3,Table2[[#This Row],[Gap]:[Gap]],"")</f>
        <v/>
      </c>
      <c r="C1148" s="20" t="str" cm="1">
        <f t="array" ref="C1148">IF(Table2[[#This Row],[Max_num_drones]:[Max_num_drones]]=4,Table2[[#This Row],[Gap]:[Gap]],"")</f>
        <v/>
      </c>
      <c r="D1148" s="20" t="str" cm="1">
        <f t="array" ref="D1148">IF(Table2[[#This Row],[Max_num_drones]:[Max_num_drones]]=5,Table2[[#This Row],[Gap]:[Gap]],"")</f>
        <v/>
      </c>
    </row>
    <row r="1149" spans="1:4">
      <c r="A1149" s="20" t="str" cm="1">
        <f t="array" ref="A1149">IF(Table2[[#This Row],[Max_num_drones]:[Max_num_drones]]=2,Table2[[#This Row],[Gap]:[Gap]],"")</f>
        <v/>
      </c>
      <c r="B1149" s="20" t="str" cm="1">
        <f t="array" ref="B1149">IF(Table2[[#This Row],[Max_num_drones]:[Max_num_drones]]=3,Table2[[#This Row],[Gap]:[Gap]],"")</f>
        <v/>
      </c>
      <c r="C1149" s="20" t="str" cm="1">
        <f t="array" ref="C1149">IF(Table2[[#This Row],[Max_num_drones]:[Max_num_drones]]=4,Table2[[#This Row],[Gap]:[Gap]],"")</f>
        <v/>
      </c>
      <c r="D1149" s="20" t="str" cm="1">
        <f t="array" ref="D1149">IF(Table2[[#This Row],[Max_num_drones]:[Max_num_drones]]=5,Table2[[#This Row],[Gap]:[Gap]],"")</f>
        <v/>
      </c>
    </row>
    <row r="1150" spans="1:4">
      <c r="A1150" s="20" t="str" cm="1">
        <f t="array" ref="A1150">IF(Table2[[#This Row],[Max_num_drones]:[Max_num_drones]]=2,Table2[[#This Row],[Gap]:[Gap]],"")</f>
        <v/>
      </c>
      <c r="B1150" s="20" t="str" cm="1">
        <f t="array" ref="B1150">IF(Table2[[#This Row],[Max_num_drones]:[Max_num_drones]]=3,Table2[[#This Row],[Gap]:[Gap]],"")</f>
        <v/>
      </c>
      <c r="C1150" s="20" t="str" cm="1">
        <f t="array" ref="C1150">IF(Table2[[#This Row],[Max_num_drones]:[Max_num_drones]]=4,Table2[[#This Row],[Gap]:[Gap]],"")</f>
        <v/>
      </c>
      <c r="D1150" s="20" t="str" cm="1">
        <f t="array" ref="D1150">IF(Table2[[#This Row],[Max_num_drones]:[Max_num_drones]]=5,Table2[[#This Row],[Gap]:[Gap]],"")</f>
        <v/>
      </c>
    </row>
    <row r="1151" spans="1:4">
      <c r="A1151" s="20" t="str" cm="1">
        <f t="array" ref="A1151">IF(Table2[[#This Row],[Max_num_drones]:[Max_num_drones]]=2,Table2[[#This Row],[Gap]:[Gap]],"")</f>
        <v/>
      </c>
      <c r="B1151" s="20" t="str" cm="1">
        <f t="array" ref="B1151">IF(Table2[[#This Row],[Max_num_drones]:[Max_num_drones]]=3,Table2[[#This Row],[Gap]:[Gap]],"")</f>
        <v/>
      </c>
      <c r="C1151" s="20" t="str" cm="1">
        <f t="array" ref="C1151">IF(Table2[[#This Row],[Max_num_drones]:[Max_num_drones]]=4,Table2[[#This Row],[Gap]:[Gap]],"")</f>
        <v/>
      </c>
      <c r="D1151" s="20" t="str" cm="1">
        <f t="array" ref="D1151">IF(Table2[[#This Row],[Max_num_drones]:[Max_num_drones]]=5,Table2[[#This Row],[Gap]:[Gap]],"")</f>
        <v/>
      </c>
    </row>
    <row r="1152" spans="1:4">
      <c r="A1152" s="20" t="str" cm="1">
        <f t="array" ref="A1152">IF(Table2[[#This Row],[Max_num_drones]:[Max_num_drones]]=2,Table2[[#This Row],[Gap]:[Gap]],"")</f>
        <v/>
      </c>
      <c r="B1152" s="20" t="str" cm="1">
        <f t="array" ref="B1152">IF(Table2[[#This Row],[Max_num_drones]:[Max_num_drones]]=3,Table2[[#This Row],[Gap]:[Gap]],"")</f>
        <v/>
      </c>
      <c r="C1152" s="20" t="str" cm="1">
        <f t="array" ref="C1152">IF(Table2[[#This Row],[Max_num_drones]:[Max_num_drones]]=4,Table2[[#This Row],[Gap]:[Gap]],"")</f>
        <v/>
      </c>
      <c r="D1152" s="20" t="str" cm="1">
        <f t="array" ref="D1152">IF(Table2[[#This Row],[Max_num_drones]:[Max_num_drones]]=5,Table2[[#This Row],[Gap]:[Gap]],"")</f>
        <v/>
      </c>
    </row>
    <row r="1153" spans="1:4">
      <c r="A1153" s="20" t="str" cm="1">
        <f t="array" ref="A1153">IF(Table2[[#This Row],[Max_num_drones]:[Max_num_drones]]=2,Table2[[#This Row],[Gap]:[Gap]],"")</f>
        <v/>
      </c>
      <c r="B1153" s="20" t="str" cm="1">
        <f t="array" ref="B1153">IF(Table2[[#This Row],[Max_num_drones]:[Max_num_drones]]=3,Table2[[#This Row],[Gap]:[Gap]],"")</f>
        <v/>
      </c>
      <c r="C1153" s="20" t="str" cm="1">
        <f t="array" ref="C1153">IF(Table2[[#This Row],[Max_num_drones]:[Max_num_drones]]=4,Table2[[#This Row],[Gap]:[Gap]],"")</f>
        <v/>
      </c>
      <c r="D1153" s="20" t="str" cm="1">
        <f t="array" ref="D1153">IF(Table2[[#This Row],[Max_num_drones]:[Max_num_drones]]=5,Table2[[#This Row],[Gap]:[Gap]],"")</f>
        <v/>
      </c>
    </row>
    <row r="1154" spans="1:4">
      <c r="A1154" s="20" t="str" cm="1">
        <f t="array" ref="A1154">IF(Table2[[#This Row],[Max_num_drones]:[Max_num_drones]]=2,Table2[[#This Row],[Gap]:[Gap]],"")</f>
        <v/>
      </c>
      <c r="B1154" s="20" t="str" cm="1">
        <f t="array" ref="B1154">IF(Table2[[#This Row],[Max_num_drones]:[Max_num_drones]]=3,Table2[[#This Row],[Gap]:[Gap]],"")</f>
        <v/>
      </c>
      <c r="C1154" s="20" t="str" cm="1">
        <f t="array" ref="C1154">IF(Table2[[#This Row],[Max_num_drones]:[Max_num_drones]]=4,Table2[[#This Row],[Gap]:[Gap]],"")</f>
        <v/>
      </c>
      <c r="D1154" s="20" t="str" cm="1">
        <f t="array" ref="D1154">IF(Table2[[#This Row],[Max_num_drones]:[Max_num_drones]]=5,Table2[[#This Row],[Gap]:[Gap]],"")</f>
        <v/>
      </c>
    </row>
    <row r="1155" spans="1:4">
      <c r="A1155" s="20" t="str" cm="1">
        <f t="array" ref="A1155">IF(Table2[[#This Row],[Max_num_drones]:[Max_num_drones]]=2,Table2[[#This Row],[Gap]:[Gap]],"")</f>
        <v/>
      </c>
      <c r="B1155" s="20" t="str" cm="1">
        <f t="array" ref="B1155">IF(Table2[[#This Row],[Max_num_drones]:[Max_num_drones]]=3,Table2[[#This Row],[Gap]:[Gap]],"")</f>
        <v/>
      </c>
      <c r="C1155" s="20" t="str" cm="1">
        <f t="array" ref="C1155">IF(Table2[[#This Row],[Max_num_drones]:[Max_num_drones]]=4,Table2[[#This Row],[Gap]:[Gap]],"")</f>
        <v/>
      </c>
      <c r="D1155" s="20" t="str" cm="1">
        <f t="array" ref="D1155">IF(Table2[[#This Row],[Max_num_drones]:[Max_num_drones]]=5,Table2[[#This Row],[Gap]:[Gap]],"")</f>
        <v/>
      </c>
    </row>
    <row r="1156" spans="1:4">
      <c r="A1156" s="20" t="str" cm="1">
        <f t="array" ref="A1156">IF(Table2[[#This Row],[Max_num_drones]:[Max_num_drones]]=2,Table2[[#This Row],[Gap]:[Gap]],"")</f>
        <v/>
      </c>
      <c r="B1156" s="20" t="str" cm="1">
        <f t="array" ref="B1156">IF(Table2[[#This Row],[Max_num_drones]:[Max_num_drones]]=3,Table2[[#This Row],[Gap]:[Gap]],"")</f>
        <v/>
      </c>
      <c r="C1156" s="20" t="str" cm="1">
        <f t="array" ref="C1156">IF(Table2[[#This Row],[Max_num_drones]:[Max_num_drones]]=4,Table2[[#This Row],[Gap]:[Gap]],"")</f>
        <v/>
      </c>
      <c r="D1156" s="20" t="str" cm="1">
        <f t="array" ref="D1156">IF(Table2[[#This Row],[Max_num_drones]:[Max_num_drones]]=5,Table2[[#This Row],[Gap]:[Gap]],"")</f>
        <v/>
      </c>
    </row>
    <row r="1157" spans="1:4">
      <c r="A1157" s="20" t="str" cm="1">
        <f t="array" ref="A1157">IF(Table2[[#This Row],[Max_num_drones]:[Max_num_drones]]=2,Table2[[#This Row],[Gap]:[Gap]],"")</f>
        <v/>
      </c>
      <c r="B1157" s="20" t="str" cm="1">
        <f t="array" ref="B1157">IF(Table2[[#This Row],[Max_num_drones]:[Max_num_drones]]=3,Table2[[#This Row],[Gap]:[Gap]],"")</f>
        <v/>
      </c>
      <c r="C1157" s="20" t="str" cm="1">
        <f t="array" ref="C1157">IF(Table2[[#This Row],[Max_num_drones]:[Max_num_drones]]=4,Table2[[#This Row],[Gap]:[Gap]],"")</f>
        <v/>
      </c>
      <c r="D1157" s="20" t="str" cm="1">
        <f t="array" ref="D1157">IF(Table2[[#This Row],[Max_num_drones]:[Max_num_drones]]=5,Table2[[#This Row],[Gap]:[Gap]],"")</f>
        <v/>
      </c>
    </row>
    <row r="1158" spans="1:4">
      <c r="A1158" s="20" t="str" cm="1">
        <f t="array" ref="A1158">IF(Table2[[#This Row],[Max_num_drones]:[Max_num_drones]]=2,Table2[[#This Row],[Gap]:[Gap]],"")</f>
        <v/>
      </c>
      <c r="B1158" s="20" t="str" cm="1">
        <f t="array" ref="B1158">IF(Table2[[#This Row],[Max_num_drones]:[Max_num_drones]]=3,Table2[[#This Row],[Gap]:[Gap]],"")</f>
        <v/>
      </c>
      <c r="C1158" s="20" t="str" cm="1">
        <f t="array" ref="C1158">IF(Table2[[#This Row],[Max_num_drones]:[Max_num_drones]]=4,Table2[[#This Row],[Gap]:[Gap]],"")</f>
        <v/>
      </c>
      <c r="D1158" s="20" t="str" cm="1">
        <f t="array" ref="D1158">IF(Table2[[#This Row],[Max_num_drones]:[Max_num_drones]]=5,Table2[[#This Row],[Gap]:[Gap]],"")</f>
        <v/>
      </c>
    </row>
    <row r="1159" spans="1:4">
      <c r="A1159" s="20" t="str" cm="1">
        <f t="array" ref="A1159">IF(Table2[[#This Row],[Max_num_drones]:[Max_num_drones]]=2,Table2[[#This Row],[Gap]:[Gap]],"")</f>
        <v/>
      </c>
      <c r="B1159" s="20" t="str" cm="1">
        <f t="array" ref="B1159">IF(Table2[[#This Row],[Max_num_drones]:[Max_num_drones]]=3,Table2[[#This Row],[Gap]:[Gap]],"")</f>
        <v/>
      </c>
      <c r="C1159" s="20" t="str" cm="1">
        <f t="array" ref="C1159">IF(Table2[[#This Row],[Max_num_drones]:[Max_num_drones]]=4,Table2[[#This Row],[Gap]:[Gap]],"")</f>
        <v/>
      </c>
      <c r="D1159" s="20" t="str" cm="1">
        <f t="array" ref="D1159">IF(Table2[[#This Row],[Max_num_drones]:[Max_num_drones]]=5,Table2[[#This Row],[Gap]:[Gap]],"")</f>
        <v/>
      </c>
    </row>
    <row r="1160" spans="1:4">
      <c r="A1160" s="20" t="str" cm="1">
        <f t="array" ref="A1160">IF(Table2[[#This Row],[Max_num_drones]:[Max_num_drones]]=2,Table2[[#This Row],[Gap]:[Gap]],"")</f>
        <v/>
      </c>
      <c r="B1160" s="20" t="str" cm="1">
        <f t="array" ref="B1160">IF(Table2[[#This Row],[Max_num_drones]:[Max_num_drones]]=3,Table2[[#This Row],[Gap]:[Gap]],"")</f>
        <v/>
      </c>
      <c r="C1160" s="20" t="str" cm="1">
        <f t="array" ref="C1160">IF(Table2[[#This Row],[Max_num_drones]:[Max_num_drones]]=4,Table2[[#This Row],[Gap]:[Gap]],"")</f>
        <v/>
      </c>
      <c r="D1160" s="20" t="str" cm="1">
        <f t="array" ref="D1160">IF(Table2[[#This Row],[Max_num_drones]:[Max_num_drones]]=5,Table2[[#This Row],[Gap]:[Gap]],"")</f>
        <v/>
      </c>
    </row>
    <row r="1161" spans="1:4">
      <c r="A1161" s="20" t="str" cm="1">
        <f t="array" ref="A1161">IF(Table2[[#This Row],[Max_num_drones]:[Max_num_drones]]=2,Table2[[#This Row],[Gap]:[Gap]],"")</f>
        <v/>
      </c>
      <c r="B1161" s="20" t="str" cm="1">
        <f t="array" ref="B1161">IF(Table2[[#This Row],[Max_num_drones]:[Max_num_drones]]=3,Table2[[#This Row],[Gap]:[Gap]],"")</f>
        <v/>
      </c>
      <c r="C1161" s="20" t="str" cm="1">
        <f t="array" ref="C1161">IF(Table2[[#This Row],[Max_num_drones]:[Max_num_drones]]=4,Table2[[#This Row],[Gap]:[Gap]],"")</f>
        <v/>
      </c>
      <c r="D1161" s="20" t="str" cm="1">
        <f t="array" ref="D1161">IF(Table2[[#This Row],[Max_num_drones]:[Max_num_drones]]=5,Table2[[#This Row],[Gap]:[Gap]],"")</f>
        <v/>
      </c>
    </row>
    <row r="1162" spans="1:4">
      <c r="A1162" s="20" t="str" cm="1">
        <f t="array" ref="A1162">IF(Table2[[#This Row],[Max_num_drones]:[Max_num_drones]]=2,Table2[[#This Row],[Gap]:[Gap]],"")</f>
        <v/>
      </c>
      <c r="B1162" s="20" t="str" cm="1">
        <f t="array" ref="B1162">IF(Table2[[#This Row],[Max_num_drones]:[Max_num_drones]]=3,Table2[[#This Row],[Gap]:[Gap]],"")</f>
        <v/>
      </c>
      <c r="C1162" s="20" t="str" cm="1">
        <f t="array" ref="C1162">IF(Table2[[#This Row],[Max_num_drones]:[Max_num_drones]]=4,Table2[[#This Row],[Gap]:[Gap]],"")</f>
        <v/>
      </c>
      <c r="D1162" s="20" t="str" cm="1">
        <f t="array" ref="D1162">IF(Table2[[#This Row],[Max_num_drones]:[Max_num_drones]]=5,Table2[[#This Row],[Gap]:[Gap]],"")</f>
        <v/>
      </c>
    </row>
    <row r="1163" spans="1:4">
      <c r="A1163" s="20" t="str" cm="1">
        <f t="array" ref="A1163">IF(Table2[[#This Row],[Max_num_drones]:[Max_num_drones]]=2,Table2[[#This Row],[Gap]:[Gap]],"")</f>
        <v/>
      </c>
      <c r="B1163" s="20" t="str" cm="1">
        <f t="array" ref="B1163">IF(Table2[[#This Row],[Max_num_drones]:[Max_num_drones]]=3,Table2[[#This Row],[Gap]:[Gap]],"")</f>
        <v/>
      </c>
      <c r="C1163" s="20" t="str" cm="1">
        <f t="array" ref="C1163">IF(Table2[[#This Row],[Max_num_drones]:[Max_num_drones]]=4,Table2[[#This Row],[Gap]:[Gap]],"")</f>
        <v/>
      </c>
      <c r="D1163" s="20" t="str" cm="1">
        <f t="array" ref="D1163">IF(Table2[[#This Row],[Max_num_drones]:[Max_num_drones]]=5,Table2[[#This Row],[Gap]:[Gap]],"")</f>
        <v/>
      </c>
    </row>
    <row r="1164" spans="1:4">
      <c r="A1164" s="20" t="str" cm="1">
        <f t="array" ref="A1164">IF(Table2[[#This Row],[Max_num_drones]:[Max_num_drones]]=2,Table2[[#This Row],[Gap]:[Gap]],"")</f>
        <v/>
      </c>
      <c r="B1164" s="20" t="str" cm="1">
        <f t="array" ref="B1164">IF(Table2[[#This Row],[Max_num_drones]:[Max_num_drones]]=3,Table2[[#This Row],[Gap]:[Gap]],"")</f>
        <v/>
      </c>
      <c r="C1164" s="20" t="str" cm="1">
        <f t="array" ref="C1164">IF(Table2[[#This Row],[Max_num_drones]:[Max_num_drones]]=4,Table2[[#This Row],[Gap]:[Gap]],"")</f>
        <v/>
      </c>
      <c r="D1164" s="20" t="str" cm="1">
        <f t="array" ref="D1164">IF(Table2[[#This Row],[Max_num_drones]:[Max_num_drones]]=5,Table2[[#This Row],[Gap]:[Gap]],"")</f>
        <v/>
      </c>
    </row>
    <row r="1165" spans="1:4">
      <c r="A1165" s="20" t="str" cm="1">
        <f t="array" ref="A1165">IF(Table2[[#This Row],[Max_num_drones]:[Max_num_drones]]=2,Table2[[#This Row],[Gap]:[Gap]],"")</f>
        <v/>
      </c>
      <c r="B1165" s="20" t="str" cm="1">
        <f t="array" ref="B1165">IF(Table2[[#This Row],[Max_num_drones]:[Max_num_drones]]=3,Table2[[#This Row],[Gap]:[Gap]],"")</f>
        <v/>
      </c>
      <c r="C1165" s="20" t="str" cm="1">
        <f t="array" ref="C1165">IF(Table2[[#This Row],[Max_num_drones]:[Max_num_drones]]=4,Table2[[#This Row],[Gap]:[Gap]],"")</f>
        <v/>
      </c>
      <c r="D1165" s="20" t="str" cm="1">
        <f t="array" ref="D1165">IF(Table2[[#This Row],[Max_num_drones]:[Max_num_drones]]=5,Table2[[#This Row],[Gap]:[Gap]],"")</f>
        <v/>
      </c>
    </row>
    <row r="1166" spans="1:4">
      <c r="A1166" s="20" t="str" cm="1">
        <f t="array" ref="A1166">IF(Table2[[#This Row],[Max_num_drones]:[Max_num_drones]]=2,Table2[[#This Row],[Gap]:[Gap]],"")</f>
        <v/>
      </c>
      <c r="B1166" s="20" t="str" cm="1">
        <f t="array" ref="B1166">IF(Table2[[#This Row],[Max_num_drones]:[Max_num_drones]]=3,Table2[[#This Row],[Gap]:[Gap]],"")</f>
        <v/>
      </c>
      <c r="C1166" s="20" t="str" cm="1">
        <f t="array" ref="C1166">IF(Table2[[#This Row],[Max_num_drones]:[Max_num_drones]]=4,Table2[[#This Row],[Gap]:[Gap]],"")</f>
        <v/>
      </c>
      <c r="D1166" s="20" t="str" cm="1">
        <f t="array" ref="D1166">IF(Table2[[#This Row],[Max_num_drones]:[Max_num_drones]]=5,Table2[[#This Row],[Gap]:[Gap]],"")</f>
        <v/>
      </c>
    </row>
    <row r="1167" spans="1:4">
      <c r="A1167" s="20" t="str" cm="1">
        <f t="array" ref="A1167">IF(Table2[[#This Row],[Max_num_drones]:[Max_num_drones]]=2,Table2[[#This Row],[Gap]:[Gap]],"")</f>
        <v/>
      </c>
      <c r="B1167" s="20" t="str" cm="1">
        <f t="array" ref="B1167">IF(Table2[[#This Row],[Max_num_drones]:[Max_num_drones]]=3,Table2[[#This Row],[Gap]:[Gap]],"")</f>
        <v/>
      </c>
      <c r="C1167" s="20" t="str" cm="1">
        <f t="array" ref="C1167">IF(Table2[[#This Row],[Max_num_drones]:[Max_num_drones]]=4,Table2[[#This Row],[Gap]:[Gap]],"")</f>
        <v/>
      </c>
      <c r="D1167" s="20" t="str" cm="1">
        <f t="array" ref="D1167">IF(Table2[[#This Row],[Max_num_drones]:[Max_num_drones]]=5,Table2[[#This Row],[Gap]:[Gap]],"")</f>
        <v/>
      </c>
    </row>
    <row r="1168" spans="1:4">
      <c r="A1168" s="20" t="str" cm="1">
        <f t="array" ref="A1168">IF(Table2[[#This Row],[Max_num_drones]:[Max_num_drones]]=2,Table2[[#This Row],[Gap]:[Gap]],"")</f>
        <v/>
      </c>
      <c r="B1168" s="20" t="str" cm="1">
        <f t="array" ref="B1168">IF(Table2[[#This Row],[Max_num_drones]:[Max_num_drones]]=3,Table2[[#This Row],[Gap]:[Gap]],"")</f>
        <v/>
      </c>
      <c r="C1168" s="20" t="str" cm="1">
        <f t="array" ref="C1168">IF(Table2[[#This Row],[Max_num_drones]:[Max_num_drones]]=4,Table2[[#This Row],[Gap]:[Gap]],"")</f>
        <v/>
      </c>
      <c r="D1168" s="20" t="str" cm="1">
        <f t="array" ref="D1168">IF(Table2[[#This Row],[Max_num_drones]:[Max_num_drones]]=5,Table2[[#This Row],[Gap]:[Gap]],"")</f>
        <v/>
      </c>
    </row>
    <row r="1169" spans="1:4">
      <c r="A1169" s="20" t="str" cm="1">
        <f t="array" ref="A1169">IF(Table2[[#This Row],[Max_num_drones]:[Max_num_drones]]=2,Table2[[#This Row],[Gap]:[Gap]],"")</f>
        <v/>
      </c>
      <c r="B1169" s="20" t="str" cm="1">
        <f t="array" ref="B1169">IF(Table2[[#This Row],[Max_num_drones]:[Max_num_drones]]=3,Table2[[#This Row],[Gap]:[Gap]],"")</f>
        <v/>
      </c>
      <c r="C1169" s="20" t="str" cm="1">
        <f t="array" ref="C1169">IF(Table2[[#This Row],[Max_num_drones]:[Max_num_drones]]=4,Table2[[#This Row],[Gap]:[Gap]],"")</f>
        <v/>
      </c>
      <c r="D1169" s="20" t="str" cm="1">
        <f t="array" ref="D1169">IF(Table2[[#This Row],[Max_num_drones]:[Max_num_drones]]=5,Table2[[#This Row],[Gap]:[Gap]],"")</f>
        <v/>
      </c>
    </row>
    <row r="1170" spans="1:4">
      <c r="A1170" s="20" t="str" cm="1">
        <f t="array" ref="A1170">IF(Table2[[#This Row],[Max_num_drones]:[Max_num_drones]]=2,Table2[[#This Row],[Gap]:[Gap]],"")</f>
        <v/>
      </c>
      <c r="B1170" s="20" t="str" cm="1">
        <f t="array" ref="B1170">IF(Table2[[#This Row],[Max_num_drones]:[Max_num_drones]]=3,Table2[[#This Row],[Gap]:[Gap]],"")</f>
        <v/>
      </c>
      <c r="C1170" s="20" t="str" cm="1">
        <f t="array" ref="C1170">IF(Table2[[#This Row],[Max_num_drones]:[Max_num_drones]]=4,Table2[[#This Row],[Gap]:[Gap]],"")</f>
        <v/>
      </c>
      <c r="D1170" s="20" t="str" cm="1">
        <f t="array" ref="D1170">IF(Table2[[#This Row],[Max_num_drones]:[Max_num_drones]]=5,Table2[[#This Row],[Gap]:[Gap]],"")</f>
        <v/>
      </c>
    </row>
    <row r="1171" spans="1:4">
      <c r="A1171" s="20" t="str" cm="1">
        <f t="array" ref="A1171">IF(Table2[[#This Row],[Max_num_drones]:[Max_num_drones]]=2,Table2[[#This Row],[Gap]:[Gap]],"")</f>
        <v/>
      </c>
      <c r="B1171" s="20" t="str" cm="1">
        <f t="array" ref="B1171">IF(Table2[[#This Row],[Max_num_drones]:[Max_num_drones]]=3,Table2[[#This Row],[Gap]:[Gap]],"")</f>
        <v/>
      </c>
      <c r="C1171" s="20" t="str" cm="1">
        <f t="array" ref="C1171">IF(Table2[[#This Row],[Max_num_drones]:[Max_num_drones]]=4,Table2[[#This Row],[Gap]:[Gap]],"")</f>
        <v/>
      </c>
      <c r="D1171" s="20" t="str" cm="1">
        <f t="array" ref="D1171">IF(Table2[[#This Row],[Max_num_drones]:[Max_num_drones]]=5,Table2[[#This Row],[Gap]:[Gap]],"")</f>
        <v/>
      </c>
    </row>
    <row r="1172" spans="1:4">
      <c r="A1172" s="20" t="str" cm="1">
        <f t="array" ref="A1172">IF(Table2[[#This Row],[Max_num_drones]:[Max_num_drones]]=2,Table2[[#This Row],[Gap]:[Gap]],"")</f>
        <v/>
      </c>
      <c r="B1172" s="20" t="str" cm="1">
        <f t="array" ref="B1172">IF(Table2[[#This Row],[Max_num_drones]:[Max_num_drones]]=3,Table2[[#This Row],[Gap]:[Gap]],"")</f>
        <v/>
      </c>
      <c r="C1172" s="20" t="str" cm="1">
        <f t="array" ref="C1172">IF(Table2[[#This Row],[Max_num_drones]:[Max_num_drones]]=4,Table2[[#This Row],[Gap]:[Gap]],"")</f>
        <v/>
      </c>
      <c r="D1172" s="20" t="str" cm="1">
        <f t="array" ref="D1172">IF(Table2[[#This Row],[Max_num_drones]:[Max_num_drones]]=5,Table2[[#This Row],[Gap]:[Gap]],"")</f>
        <v/>
      </c>
    </row>
    <row r="1173" spans="1:4">
      <c r="A1173" s="20" t="str" cm="1">
        <f t="array" ref="A1173">IF(Table2[[#This Row],[Max_num_drones]:[Max_num_drones]]=2,Table2[[#This Row],[Gap]:[Gap]],"")</f>
        <v/>
      </c>
      <c r="B1173" s="20" t="str" cm="1">
        <f t="array" ref="B1173">IF(Table2[[#This Row],[Max_num_drones]:[Max_num_drones]]=3,Table2[[#This Row],[Gap]:[Gap]],"")</f>
        <v/>
      </c>
      <c r="C1173" s="20" t="str" cm="1">
        <f t="array" ref="C1173">IF(Table2[[#This Row],[Max_num_drones]:[Max_num_drones]]=4,Table2[[#This Row],[Gap]:[Gap]],"")</f>
        <v/>
      </c>
      <c r="D1173" s="20" t="str" cm="1">
        <f t="array" ref="D1173">IF(Table2[[#This Row],[Max_num_drones]:[Max_num_drones]]=5,Table2[[#This Row],[Gap]:[Gap]],"")</f>
        <v/>
      </c>
    </row>
    <row r="1174" spans="1:4">
      <c r="A1174" s="20" t="str" cm="1">
        <f t="array" ref="A1174">IF(Table2[[#This Row],[Max_num_drones]:[Max_num_drones]]=2,Table2[[#This Row],[Gap]:[Gap]],"")</f>
        <v/>
      </c>
      <c r="B1174" s="20" t="str" cm="1">
        <f t="array" ref="B1174">IF(Table2[[#This Row],[Max_num_drones]:[Max_num_drones]]=3,Table2[[#This Row],[Gap]:[Gap]],"")</f>
        <v/>
      </c>
      <c r="C1174" s="20" t="str" cm="1">
        <f t="array" ref="C1174">IF(Table2[[#This Row],[Max_num_drones]:[Max_num_drones]]=4,Table2[[#This Row],[Gap]:[Gap]],"")</f>
        <v/>
      </c>
      <c r="D1174" s="20" t="str" cm="1">
        <f t="array" ref="D1174">IF(Table2[[#This Row],[Max_num_drones]:[Max_num_drones]]=5,Table2[[#This Row],[Gap]:[Gap]],"")</f>
        <v/>
      </c>
    </row>
    <row r="1175" spans="1:4">
      <c r="A1175" s="20" t="str" cm="1">
        <f t="array" ref="A1175">IF(Table2[[#This Row],[Max_num_drones]:[Max_num_drones]]=2,Table2[[#This Row],[Gap]:[Gap]],"")</f>
        <v/>
      </c>
      <c r="B1175" s="20" t="str" cm="1">
        <f t="array" ref="B1175">IF(Table2[[#This Row],[Max_num_drones]:[Max_num_drones]]=3,Table2[[#This Row],[Gap]:[Gap]],"")</f>
        <v/>
      </c>
      <c r="C1175" s="20" t="str" cm="1">
        <f t="array" ref="C1175">IF(Table2[[#This Row],[Max_num_drones]:[Max_num_drones]]=4,Table2[[#This Row],[Gap]:[Gap]],"")</f>
        <v/>
      </c>
      <c r="D1175" s="20" t="str" cm="1">
        <f t="array" ref="D1175">IF(Table2[[#This Row],[Max_num_drones]:[Max_num_drones]]=5,Table2[[#This Row],[Gap]:[Gap]],"")</f>
        <v/>
      </c>
    </row>
    <row r="1176" spans="1:4">
      <c r="A1176" s="20" t="str" cm="1">
        <f t="array" ref="A1176">IF(Table2[[#This Row],[Max_num_drones]:[Max_num_drones]]=2,Table2[[#This Row],[Gap]:[Gap]],"")</f>
        <v/>
      </c>
      <c r="B1176" s="20" t="str" cm="1">
        <f t="array" ref="B1176">IF(Table2[[#This Row],[Max_num_drones]:[Max_num_drones]]=3,Table2[[#This Row],[Gap]:[Gap]],"")</f>
        <v/>
      </c>
      <c r="C1176" s="20" t="str" cm="1">
        <f t="array" ref="C1176">IF(Table2[[#This Row],[Max_num_drones]:[Max_num_drones]]=4,Table2[[#This Row],[Gap]:[Gap]],"")</f>
        <v/>
      </c>
      <c r="D1176" s="20" t="str" cm="1">
        <f t="array" ref="D1176">IF(Table2[[#This Row],[Max_num_drones]:[Max_num_drones]]=5,Table2[[#This Row],[Gap]:[Gap]],"")</f>
        <v/>
      </c>
    </row>
    <row r="1177" spans="1:4">
      <c r="A1177" s="20" t="str" cm="1">
        <f t="array" ref="A1177">IF(Table2[[#This Row],[Max_num_drones]:[Max_num_drones]]=2,Table2[[#This Row],[Gap]:[Gap]],"")</f>
        <v/>
      </c>
      <c r="B1177" s="20" t="str" cm="1">
        <f t="array" ref="B1177">IF(Table2[[#This Row],[Max_num_drones]:[Max_num_drones]]=3,Table2[[#This Row],[Gap]:[Gap]],"")</f>
        <v/>
      </c>
      <c r="C1177" s="20" t="str" cm="1">
        <f t="array" ref="C1177">IF(Table2[[#This Row],[Max_num_drones]:[Max_num_drones]]=4,Table2[[#This Row],[Gap]:[Gap]],"")</f>
        <v/>
      </c>
      <c r="D1177" s="20" t="str" cm="1">
        <f t="array" ref="D1177">IF(Table2[[#This Row],[Max_num_drones]:[Max_num_drones]]=5,Table2[[#This Row],[Gap]:[Gap]],"")</f>
        <v/>
      </c>
    </row>
    <row r="1178" spans="1:4">
      <c r="A1178" s="20" t="str" cm="1">
        <f t="array" ref="A1178">IF(Table2[[#This Row],[Max_num_drones]:[Max_num_drones]]=2,Table2[[#This Row],[Gap]:[Gap]],"")</f>
        <v/>
      </c>
      <c r="B1178" s="20" t="str" cm="1">
        <f t="array" ref="B1178">IF(Table2[[#This Row],[Max_num_drones]:[Max_num_drones]]=3,Table2[[#This Row],[Gap]:[Gap]],"")</f>
        <v/>
      </c>
      <c r="C1178" s="20" t="str" cm="1">
        <f t="array" ref="C1178">IF(Table2[[#This Row],[Max_num_drones]:[Max_num_drones]]=4,Table2[[#This Row],[Gap]:[Gap]],"")</f>
        <v/>
      </c>
      <c r="D1178" s="20" t="str" cm="1">
        <f t="array" ref="D1178">IF(Table2[[#This Row],[Max_num_drones]:[Max_num_drones]]=5,Table2[[#This Row],[Gap]:[Gap]],"")</f>
        <v/>
      </c>
    </row>
    <row r="1179" spans="1:4">
      <c r="A1179" s="20" t="str" cm="1">
        <f t="array" ref="A1179">IF(Table2[[#This Row],[Max_num_drones]:[Max_num_drones]]=2,Table2[[#This Row],[Gap]:[Gap]],"")</f>
        <v/>
      </c>
      <c r="B1179" s="20" t="str" cm="1">
        <f t="array" ref="B1179">IF(Table2[[#This Row],[Max_num_drones]:[Max_num_drones]]=3,Table2[[#This Row],[Gap]:[Gap]],"")</f>
        <v/>
      </c>
      <c r="C1179" s="20" t="str" cm="1">
        <f t="array" ref="C1179">IF(Table2[[#This Row],[Max_num_drones]:[Max_num_drones]]=4,Table2[[#This Row],[Gap]:[Gap]],"")</f>
        <v/>
      </c>
      <c r="D1179" s="20" t="str" cm="1">
        <f t="array" ref="D1179">IF(Table2[[#This Row],[Max_num_drones]:[Max_num_drones]]=5,Table2[[#This Row],[Gap]:[Gap]],"")</f>
        <v/>
      </c>
    </row>
    <row r="1180" spans="1:4">
      <c r="A1180" s="20" t="str" cm="1">
        <f t="array" ref="A1180">IF(Table2[[#This Row],[Max_num_drones]:[Max_num_drones]]=2,Table2[[#This Row],[Gap]:[Gap]],"")</f>
        <v/>
      </c>
      <c r="B1180" s="20" t="str" cm="1">
        <f t="array" ref="B1180">IF(Table2[[#This Row],[Max_num_drones]:[Max_num_drones]]=3,Table2[[#This Row],[Gap]:[Gap]],"")</f>
        <v/>
      </c>
      <c r="C1180" s="20" t="str" cm="1">
        <f t="array" ref="C1180">IF(Table2[[#This Row],[Max_num_drones]:[Max_num_drones]]=4,Table2[[#This Row],[Gap]:[Gap]],"")</f>
        <v/>
      </c>
      <c r="D1180" s="20" t="str" cm="1">
        <f t="array" ref="D1180">IF(Table2[[#This Row],[Max_num_drones]:[Max_num_drones]]=5,Table2[[#This Row],[Gap]:[Gap]],"")</f>
        <v/>
      </c>
    </row>
    <row r="1181" spans="1:4">
      <c r="A1181" s="20" t="str" cm="1">
        <f t="array" ref="A1181">IF(Table2[[#This Row],[Max_num_drones]:[Max_num_drones]]=2,Table2[[#This Row],[Gap]:[Gap]],"")</f>
        <v/>
      </c>
      <c r="B1181" s="20" t="str" cm="1">
        <f t="array" ref="B1181">IF(Table2[[#This Row],[Max_num_drones]:[Max_num_drones]]=3,Table2[[#This Row],[Gap]:[Gap]],"")</f>
        <v/>
      </c>
      <c r="C1181" s="20" t="str" cm="1">
        <f t="array" ref="C1181">IF(Table2[[#This Row],[Max_num_drones]:[Max_num_drones]]=4,Table2[[#This Row],[Gap]:[Gap]],"")</f>
        <v/>
      </c>
      <c r="D1181" s="20" t="str" cm="1">
        <f t="array" ref="D1181">IF(Table2[[#This Row],[Max_num_drones]:[Max_num_drones]]=5,Table2[[#This Row],[Gap]:[Gap]],"")</f>
        <v/>
      </c>
    </row>
    <row r="1182" spans="1:4">
      <c r="A1182" s="20" t="str" cm="1">
        <f t="array" ref="A1182">IF(Table2[[#This Row],[Max_num_drones]:[Max_num_drones]]=2,Table2[[#This Row],[Gap]:[Gap]],"")</f>
        <v/>
      </c>
      <c r="B1182" s="20" t="str" cm="1">
        <f t="array" ref="B1182">IF(Table2[[#This Row],[Max_num_drones]:[Max_num_drones]]=3,Table2[[#This Row],[Gap]:[Gap]],"")</f>
        <v/>
      </c>
      <c r="C1182" s="20" t="str" cm="1">
        <f t="array" ref="C1182">IF(Table2[[#This Row],[Max_num_drones]:[Max_num_drones]]=4,Table2[[#This Row],[Gap]:[Gap]],"")</f>
        <v/>
      </c>
      <c r="D1182" s="20" t="str" cm="1">
        <f t="array" ref="D1182">IF(Table2[[#This Row],[Max_num_drones]:[Max_num_drones]]=5,Table2[[#This Row],[Gap]:[Gap]],"")</f>
        <v/>
      </c>
    </row>
    <row r="1183" spans="1:4">
      <c r="A1183" s="20" t="str" cm="1">
        <f t="array" ref="A1183">IF(Table2[[#This Row],[Max_num_drones]:[Max_num_drones]]=2,Table2[[#This Row],[Gap]:[Gap]],"")</f>
        <v/>
      </c>
      <c r="B1183" s="20" t="str" cm="1">
        <f t="array" ref="B1183">IF(Table2[[#This Row],[Max_num_drones]:[Max_num_drones]]=3,Table2[[#This Row],[Gap]:[Gap]],"")</f>
        <v/>
      </c>
      <c r="C1183" s="20" t="str" cm="1">
        <f t="array" ref="C1183">IF(Table2[[#This Row],[Max_num_drones]:[Max_num_drones]]=4,Table2[[#This Row],[Gap]:[Gap]],"")</f>
        <v/>
      </c>
      <c r="D1183" s="20" t="str" cm="1">
        <f t="array" ref="D1183">IF(Table2[[#This Row],[Max_num_drones]:[Max_num_drones]]=5,Table2[[#This Row],[Gap]:[Gap]],"")</f>
        <v/>
      </c>
    </row>
    <row r="1184" spans="1:4">
      <c r="A1184" s="20" t="str" cm="1">
        <f t="array" ref="A1184">IF(Table2[[#This Row],[Max_num_drones]:[Max_num_drones]]=2,Table2[[#This Row],[Gap]:[Gap]],"")</f>
        <v/>
      </c>
      <c r="B1184" s="20" t="str" cm="1">
        <f t="array" ref="B1184">IF(Table2[[#This Row],[Max_num_drones]:[Max_num_drones]]=3,Table2[[#This Row],[Gap]:[Gap]],"")</f>
        <v/>
      </c>
      <c r="C1184" s="20" t="str" cm="1">
        <f t="array" ref="C1184">IF(Table2[[#This Row],[Max_num_drones]:[Max_num_drones]]=4,Table2[[#This Row],[Gap]:[Gap]],"")</f>
        <v/>
      </c>
      <c r="D1184" s="20" t="str" cm="1">
        <f t="array" ref="D1184">IF(Table2[[#This Row],[Max_num_drones]:[Max_num_drones]]=5,Table2[[#This Row],[Gap]:[Gap]],"")</f>
        <v/>
      </c>
    </row>
    <row r="1185" spans="1:4">
      <c r="A1185" s="20" t="str" cm="1">
        <f t="array" ref="A1185">IF(Table2[[#This Row],[Max_num_drones]:[Max_num_drones]]=2,Table2[[#This Row],[Gap]:[Gap]],"")</f>
        <v/>
      </c>
      <c r="B1185" s="20" t="str" cm="1">
        <f t="array" ref="B1185">IF(Table2[[#This Row],[Max_num_drones]:[Max_num_drones]]=3,Table2[[#This Row],[Gap]:[Gap]],"")</f>
        <v/>
      </c>
      <c r="C1185" s="20" t="str" cm="1">
        <f t="array" ref="C1185">IF(Table2[[#This Row],[Max_num_drones]:[Max_num_drones]]=4,Table2[[#This Row],[Gap]:[Gap]],"")</f>
        <v/>
      </c>
      <c r="D1185" s="20" t="str" cm="1">
        <f t="array" ref="D1185">IF(Table2[[#This Row],[Max_num_drones]:[Max_num_drones]]=5,Table2[[#This Row],[Gap]:[Gap]],"")</f>
        <v/>
      </c>
    </row>
    <row r="1186" spans="1:4">
      <c r="A1186" s="20" t="str" cm="1">
        <f t="array" ref="A1186">IF(Table2[[#This Row],[Max_num_drones]:[Max_num_drones]]=2,Table2[[#This Row],[Gap]:[Gap]],"")</f>
        <v/>
      </c>
      <c r="B1186" s="20" t="str" cm="1">
        <f t="array" ref="B1186">IF(Table2[[#This Row],[Max_num_drones]:[Max_num_drones]]=3,Table2[[#This Row],[Gap]:[Gap]],"")</f>
        <v/>
      </c>
      <c r="C1186" s="20" t="str" cm="1">
        <f t="array" ref="C1186">IF(Table2[[#This Row],[Max_num_drones]:[Max_num_drones]]=4,Table2[[#This Row],[Gap]:[Gap]],"")</f>
        <v/>
      </c>
      <c r="D1186" s="20" t="str" cm="1">
        <f t="array" ref="D1186">IF(Table2[[#This Row],[Max_num_drones]:[Max_num_drones]]=5,Table2[[#This Row],[Gap]:[Gap]],"")</f>
        <v/>
      </c>
    </row>
    <row r="1187" spans="1:4">
      <c r="A1187" s="20" t="str" cm="1">
        <f t="array" ref="A1187">IF(Table2[[#This Row],[Max_num_drones]:[Max_num_drones]]=2,Table2[[#This Row],[Gap]:[Gap]],"")</f>
        <v/>
      </c>
      <c r="B1187" s="20" t="str" cm="1">
        <f t="array" ref="B1187">IF(Table2[[#This Row],[Max_num_drones]:[Max_num_drones]]=3,Table2[[#This Row],[Gap]:[Gap]],"")</f>
        <v/>
      </c>
      <c r="C1187" s="20" t="str" cm="1">
        <f t="array" ref="C1187">IF(Table2[[#This Row],[Max_num_drones]:[Max_num_drones]]=4,Table2[[#This Row],[Gap]:[Gap]],"")</f>
        <v/>
      </c>
      <c r="D1187" s="20" t="str" cm="1">
        <f t="array" ref="D1187">IF(Table2[[#This Row],[Max_num_drones]:[Max_num_drones]]=5,Table2[[#This Row],[Gap]:[Gap]],"")</f>
        <v/>
      </c>
    </row>
    <row r="1188" spans="1:4">
      <c r="A1188" s="20" t="str" cm="1">
        <f t="array" ref="A1188">IF(Table2[[#This Row],[Max_num_drones]:[Max_num_drones]]=2,Table2[[#This Row],[Gap]:[Gap]],"")</f>
        <v/>
      </c>
      <c r="B1188" s="20" t="str" cm="1">
        <f t="array" ref="B1188">IF(Table2[[#This Row],[Max_num_drones]:[Max_num_drones]]=3,Table2[[#This Row],[Gap]:[Gap]],"")</f>
        <v/>
      </c>
      <c r="C1188" s="20" t="str" cm="1">
        <f t="array" ref="C1188">IF(Table2[[#This Row],[Max_num_drones]:[Max_num_drones]]=4,Table2[[#This Row],[Gap]:[Gap]],"")</f>
        <v/>
      </c>
      <c r="D1188" s="20" t="str" cm="1">
        <f t="array" ref="D1188">IF(Table2[[#This Row],[Max_num_drones]:[Max_num_drones]]=5,Table2[[#This Row],[Gap]:[Gap]],"")</f>
        <v/>
      </c>
    </row>
    <row r="1189" spans="1:4">
      <c r="A1189" s="20" t="str" cm="1">
        <f t="array" ref="A1189">IF(Table2[[#This Row],[Max_num_drones]:[Max_num_drones]]=2,Table2[[#This Row],[Gap]:[Gap]],"")</f>
        <v/>
      </c>
      <c r="B1189" s="20" t="str" cm="1">
        <f t="array" ref="B1189">IF(Table2[[#This Row],[Max_num_drones]:[Max_num_drones]]=3,Table2[[#This Row],[Gap]:[Gap]],"")</f>
        <v/>
      </c>
      <c r="C1189" s="20" t="str" cm="1">
        <f t="array" ref="C1189">IF(Table2[[#This Row],[Max_num_drones]:[Max_num_drones]]=4,Table2[[#This Row],[Gap]:[Gap]],"")</f>
        <v/>
      </c>
      <c r="D1189" s="20" t="str" cm="1">
        <f t="array" ref="D1189">IF(Table2[[#This Row],[Max_num_drones]:[Max_num_drones]]=5,Table2[[#This Row],[Gap]:[Gap]],"")</f>
        <v/>
      </c>
    </row>
    <row r="1190" spans="1:4">
      <c r="A1190" s="20" t="str" cm="1">
        <f t="array" ref="A1190">IF(Table2[[#This Row],[Max_num_drones]:[Max_num_drones]]=2,Table2[[#This Row],[Gap]:[Gap]],"")</f>
        <v/>
      </c>
      <c r="B1190" s="20" t="str" cm="1">
        <f t="array" ref="B1190">IF(Table2[[#This Row],[Max_num_drones]:[Max_num_drones]]=3,Table2[[#This Row],[Gap]:[Gap]],"")</f>
        <v/>
      </c>
      <c r="C1190" s="20" t="str" cm="1">
        <f t="array" ref="C1190">IF(Table2[[#This Row],[Max_num_drones]:[Max_num_drones]]=4,Table2[[#This Row],[Gap]:[Gap]],"")</f>
        <v/>
      </c>
      <c r="D1190" s="20" t="str" cm="1">
        <f t="array" ref="D1190">IF(Table2[[#This Row],[Max_num_drones]:[Max_num_drones]]=5,Table2[[#This Row],[Gap]:[Gap]],"")</f>
        <v/>
      </c>
    </row>
    <row r="1191" spans="1:4">
      <c r="A1191" s="20" t="str" cm="1">
        <f t="array" ref="A1191">IF(Table2[[#This Row],[Max_num_drones]:[Max_num_drones]]=2,Table2[[#This Row],[Gap]:[Gap]],"")</f>
        <v/>
      </c>
      <c r="B1191" s="20" t="str" cm="1">
        <f t="array" ref="B1191">IF(Table2[[#This Row],[Max_num_drones]:[Max_num_drones]]=3,Table2[[#This Row],[Gap]:[Gap]],"")</f>
        <v/>
      </c>
      <c r="C1191" s="20" t="str" cm="1">
        <f t="array" ref="C1191">IF(Table2[[#This Row],[Max_num_drones]:[Max_num_drones]]=4,Table2[[#This Row],[Gap]:[Gap]],"")</f>
        <v/>
      </c>
      <c r="D1191" s="20" t="str" cm="1">
        <f t="array" ref="D1191">IF(Table2[[#This Row],[Max_num_drones]:[Max_num_drones]]=5,Table2[[#This Row],[Gap]:[Gap]],"")</f>
        <v/>
      </c>
    </row>
    <row r="1192" spans="1:4">
      <c r="A1192" s="20" t="str" cm="1">
        <f t="array" ref="A1192">IF(Table2[[#This Row],[Max_num_drones]:[Max_num_drones]]=2,Table2[[#This Row],[Gap]:[Gap]],"")</f>
        <v/>
      </c>
      <c r="B1192" s="20" t="str" cm="1">
        <f t="array" ref="B1192">IF(Table2[[#This Row],[Max_num_drones]:[Max_num_drones]]=3,Table2[[#This Row],[Gap]:[Gap]],"")</f>
        <v/>
      </c>
      <c r="C1192" s="20" t="str" cm="1">
        <f t="array" ref="C1192">IF(Table2[[#This Row],[Max_num_drones]:[Max_num_drones]]=4,Table2[[#This Row],[Gap]:[Gap]],"")</f>
        <v/>
      </c>
      <c r="D1192" s="20" t="str" cm="1">
        <f t="array" ref="D1192">IF(Table2[[#This Row],[Max_num_drones]:[Max_num_drones]]=5,Table2[[#This Row],[Gap]:[Gap]],"")</f>
        <v/>
      </c>
    </row>
    <row r="1193" spans="1:4">
      <c r="A1193" s="20" t="str" cm="1">
        <f t="array" ref="A1193">IF(Table2[[#This Row],[Max_num_drones]:[Max_num_drones]]=2,Table2[[#This Row],[Gap]:[Gap]],"")</f>
        <v/>
      </c>
      <c r="B1193" s="20" t="str" cm="1">
        <f t="array" ref="B1193">IF(Table2[[#This Row],[Max_num_drones]:[Max_num_drones]]=3,Table2[[#This Row],[Gap]:[Gap]],"")</f>
        <v/>
      </c>
      <c r="C1193" s="20" t="str" cm="1">
        <f t="array" ref="C1193">IF(Table2[[#This Row],[Max_num_drones]:[Max_num_drones]]=4,Table2[[#This Row],[Gap]:[Gap]],"")</f>
        <v/>
      </c>
      <c r="D1193" s="20" t="str" cm="1">
        <f t="array" ref="D1193">IF(Table2[[#This Row],[Max_num_drones]:[Max_num_drones]]=5,Table2[[#This Row],[Gap]:[Gap]],"")</f>
        <v/>
      </c>
    </row>
    <row r="1194" spans="1:4">
      <c r="A1194" s="20" t="str" cm="1">
        <f t="array" ref="A1194">IF(Table2[[#This Row],[Max_num_drones]:[Max_num_drones]]=2,Table2[[#This Row],[Gap]:[Gap]],"")</f>
        <v/>
      </c>
      <c r="B1194" s="20" t="str" cm="1">
        <f t="array" ref="B1194">IF(Table2[[#This Row],[Max_num_drones]:[Max_num_drones]]=3,Table2[[#This Row],[Gap]:[Gap]],"")</f>
        <v/>
      </c>
      <c r="C1194" s="20" t="str" cm="1">
        <f t="array" ref="C1194">IF(Table2[[#This Row],[Max_num_drones]:[Max_num_drones]]=4,Table2[[#This Row],[Gap]:[Gap]],"")</f>
        <v/>
      </c>
      <c r="D1194" s="20" t="str" cm="1">
        <f t="array" ref="D1194">IF(Table2[[#This Row],[Max_num_drones]:[Max_num_drones]]=5,Table2[[#This Row],[Gap]:[Gap]],"")</f>
        <v/>
      </c>
    </row>
    <row r="1195" spans="1:4">
      <c r="A1195" s="20" t="str" cm="1">
        <f t="array" ref="A1195">IF(Table2[[#This Row],[Max_num_drones]:[Max_num_drones]]=2,Table2[[#This Row],[Gap]:[Gap]],"")</f>
        <v/>
      </c>
      <c r="B1195" s="20" t="str" cm="1">
        <f t="array" ref="B1195">IF(Table2[[#This Row],[Max_num_drones]:[Max_num_drones]]=3,Table2[[#This Row],[Gap]:[Gap]],"")</f>
        <v/>
      </c>
      <c r="C1195" s="20" t="str" cm="1">
        <f t="array" ref="C1195">IF(Table2[[#This Row],[Max_num_drones]:[Max_num_drones]]=4,Table2[[#This Row],[Gap]:[Gap]],"")</f>
        <v/>
      </c>
      <c r="D1195" s="20" t="str" cm="1">
        <f t="array" ref="D1195">IF(Table2[[#This Row],[Max_num_drones]:[Max_num_drones]]=5,Table2[[#This Row],[Gap]:[Gap]],"")</f>
        <v/>
      </c>
    </row>
    <row r="1196" spans="1:4">
      <c r="A1196" s="20" t="str" cm="1">
        <f t="array" ref="A1196">IF(Table2[[#This Row],[Max_num_drones]:[Max_num_drones]]=2,Table2[[#This Row],[Gap]:[Gap]],"")</f>
        <v/>
      </c>
      <c r="B1196" s="20" t="str" cm="1">
        <f t="array" ref="B1196">IF(Table2[[#This Row],[Max_num_drones]:[Max_num_drones]]=3,Table2[[#This Row],[Gap]:[Gap]],"")</f>
        <v/>
      </c>
      <c r="C1196" s="20" t="str" cm="1">
        <f t="array" ref="C1196">IF(Table2[[#This Row],[Max_num_drones]:[Max_num_drones]]=4,Table2[[#This Row],[Gap]:[Gap]],"")</f>
        <v/>
      </c>
      <c r="D1196" s="20" t="str" cm="1">
        <f t="array" ref="D1196">IF(Table2[[#This Row],[Max_num_drones]:[Max_num_drones]]=5,Table2[[#This Row],[Gap]:[Gap]],"")</f>
        <v/>
      </c>
    </row>
    <row r="1197" spans="1:4">
      <c r="A1197" s="20" t="str" cm="1">
        <f t="array" ref="A1197">IF(Table2[[#This Row],[Max_num_drones]:[Max_num_drones]]=2,Table2[[#This Row],[Gap]:[Gap]],"")</f>
        <v/>
      </c>
      <c r="B1197" s="20" t="str" cm="1">
        <f t="array" ref="B1197">IF(Table2[[#This Row],[Max_num_drones]:[Max_num_drones]]=3,Table2[[#This Row],[Gap]:[Gap]],"")</f>
        <v/>
      </c>
      <c r="C1197" s="20" t="str" cm="1">
        <f t="array" ref="C1197">IF(Table2[[#This Row],[Max_num_drones]:[Max_num_drones]]=4,Table2[[#This Row],[Gap]:[Gap]],"")</f>
        <v/>
      </c>
      <c r="D1197" s="20" t="str" cm="1">
        <f t="array" ref="D1197">IF(Table2[[#This Row],[Max_num_drones]:[Max_num_drones]]=5,Table2[[#This Row],[Gap]:[Gap]],"")</f>
        <v/>
      </c>
    </row>
    <row r="1198" spans="1:4">
      <c r="A1198" s="20" t="str" cm="1">
        <f t="array" ref="A1198">IF(Table2[[#This Row],[Max_num_drones]:[Max_num_drones]]=2,Table2[[#This Row],[Gap]:[Gap]],"")</f>
        <v/>
      </c>
      <c r="B1198" s="20" t="str" cm="1">
        <f t="array" ref="B1198">IF(Table2[[#This Row],[Max_num_drones]:[Max_num_drones]]=3,Table2[[#This Row],[Gap]:[Gap]],"")</f>
        <v/>
      </c>
      <c r="C1198" s="20" t="str" cm="1">
        <f t="array" ref="C1198">IF(Table2[[#This Row],[Max_num_drones]:[Max_num_drones]]=4,Table2[[#This Row],[Gap]:[Gap]],"")</f>
        <v/>
      </c>
      <c r="D1198" s="20" t="str" cm="1">
        <f t="array" ref="D1198">IF(Table2[[#This Row],[Max_num_drones]:[Max_num_drones]]=5,Table2[[#This Row],[Gap]:[Gap]],"")</f>
        <v/>
      </c>
    </row>
    <row r="1199" spans="1:4">
      <c r="A1199" s="20" t="str" cm="1">
        <f t="array" ref="A1199">IF(Table2[[#This Row],[Max_num_drones]:[Max_num_drones]]=2,Table2[[#This Row],[Gap]:[Gap]],"")</f>
        <v/>
      </c>
      <c r="B1199" s="20" t="str" cm="1">
        <f t="array" ref="B1199">IF(Table2[[#This Row],[Max_num_drones]:[Max_num_drones]]=3,Table2[[#This Row],[Gap]:[Gap]],"")</f>
        <v/>
      </c>
      <c r="C1199" s="20" t="str" cm="1">
        <f t="array" ref="C1199">IF(Table2[[#This Row],[Max_num_drones]:[Max_num_drones]]=4,Table2[[#This Row],[Gap]:[Gap]],"")</f>
        <v/>
      </c>
      <c r="D1199" s="20" t="str" cm="1">
        <f t="array" ref="D1199">IF(Table2[[#This Row],[Max_num_drones]:[Max_num_drones]]=5,Table2[[#This Row],[Gap]:[Gap]],"")</f>
        <v/>
      </c>
    </row>
    <row r="1200" spans="1:4">
      <c r="A1200" s="20" t="str" cm="1">
        <f t="array" ref="A1200">IF(Table2[[#This Row],[Max_num_drones]:[Max_num_drones]]=2,Table2[[#This Row],[Gap]:[Gap]],"")</f>
        <v/>
      </c>
      <c r="B1200" s="20" t="str" cm="1">
        <f t="array" ref="B1200">IF(Table2[[#This Row],[Max_num_drones]:[Max_num_drones]]=3,Table2[[#This Row],[Gap]:[Gap]],"")</f>
        <v/>
      </c>
      <c r="C1200" s="20" t="str" cm="1">
        <f t="array" ref="C1200">IF(Table2[[#This Row],[Max_num_drones]:[Max_num_drones]]=4,Table2[[#This Row],[Gap]:[Gap]],"")</f>
        <v/>
      </c>
      <c r="D1200" s="20" t="str" cm="1">
        <f t="array" ref="D1200">IF(Table2[[#This Row],[Max_num_drones]:[Max_num_drones]]=5,Table2[[#This Row],[Gap]:[Gap]],"")</f>
        <v/>
      </c>
    </row>
    <row r="1201" spans="1:4">
      <c r="A1201" s="20" t="str" cm="1">
        <f t="array" ref="A1201">IF(Table2[[#This Row],[Max_num_drones]:[Max_num_drones]]=2,Table2[[#This Row],[Gap]:[Gap]],"")</f>
        <v/>
      </c>
      <c r="B1201" s="20" t="str" cm="1">
        <f t="array" ref="B1201">IF(Table2[[#This Row],[Max_num_drones]:[Max_num_drones]]=3,Table2[[#This Row],[Gap]:[Gap]],"")</f>
        <v/>
      </c>
      <c r="C1201" s="20" t="str" cm="1">
        <f t="array" ref="C1201">IF(Table2[[#This Row],[Max_num_drones]:[Max_num_drones]]=4,Table2[[#This Row],[Gap]:[Gap]],"")</f>
        <v/>
      </c>
      <c r="D1201" s="20" t="str" cm="1">
        <f t="array" ref="D1201">IF(Table2[[#This Row],[Max_num_drones]:[Max_num_drones]]=5,Table2[[#This Row],[Gap]:[Gap]],"")</f>
        <v/>
      </c>
    </row>
    <row r="1202" spans="1:4">
      <c r="A1202" s="20" t="str" cm="1">
        <f t="array" ref="A1202">IF(Table2[[#This Row],[Max_num_drones]:[Max_num_drones]]=2,Table2[[#This Row],[Gap]:[Gap]],"")</f>
        <v/>
      </c>
      <c r="B1202" s="20" t="str" cm="1">
        <f t="array" ref="B1202">IF(Table2[[#This Row],[Max_num_drones]:[Max_num_drones]]=3,Table2[[#This Row],[Gap]:[Gap]],"")</f>
        <v/>
      </c>
      <c r="C1202" s="20" t="str" cm="1">
        <f t="array" ref="C1202">IF(Table2[[#This Row],[Max_num_drones]:[Max_num_drones]]=4,Table2[[#This Row],[Gap]:[Gap]],"")</f>
        <v/>
      </c>
      <c r="D1202" s="20" t="str" cm="1">
        <f t="array" ref="D1202">IF(Table2[[#This Row],[Max_num_drones]:[Max_num_drones]]=5,Table2[[#This Row],[Gap]:[Gap]],"")</f>
        <v/>
      </c>
    </row>
    <row r="1203" spans="1:4">
      <c r="A1203" s="20" t="str" cm="1">
        <f t="array" ref="A1203">IF(Table2[[#This Row],[Max_num_drones]:[Max_num_drones]]=2,Table2[[#This Row],[Gap]:[Gap]],"")</f>
        <v/>
      </c>
      <c r="B1203" s="20" t="str" cm="1">
        <f t="array" ref="B1203">IF(Table2[[#This Row],[Max_num_drones]:[Max_num_drones]]=3,Table2[[#This Row],[Gap]:[Gap]],"")</f>
        <v/>
      </c>
      <c r="C1203" s="20" t="str" cm="1">
        <f t="array" ref="C1203">IF(Table2[[#This Row],[Max_num_drones]:[Max_num_drones]]=4,Table2[[#This Row],[Gap]:[Gap]],"")</f>
        <v/>
      </c>
      <c r="D1203" s="20" t="str" cm="1">
        <f t="array" ref="D1203">IF(Table2[[#This Row],[Max_num_drones]:[Max_num_drones]]=5,Table2[[#This Row],[Gap]:[Gap]],"")</f>
        <v/>
      </c>
    </row>
    <row r="1204" spans="1:4">
      <c r="A1204" s="20" t="str" cm="1">
        <f t="array" ref="A1204">IF(Table2[[#This Row],[Max_num_drones]:[Max_num_drones]]=2,Table2[[#This Row],[Gap]:[Gap]],"")</f>
        <v/>
      </c>
      <c r="B1204" s="20" t="str" cm="1">
        <f t="array" ref="B1204">IF(Table2[[#This Row],[Max_num_drones]:[Max_num_drones]]=3,Table2[[#This Row],[Gap]:[Gap]],"")</f>
        <v/>
      </c>
      <c r="C1204" s="20" t="str" cm="1">
        <f t="array" ref="C1204">IF(Table2[[#This Row],[Max_num_drones]:[Max_num_drones]]=4,Table2[[#This Row],[Gap]:[Gap]],"")</f>
        <v/>
      </c>
      <c r="D1204" s="20" t="str" cm="1">
        <f t="array" ref="D1204">IF(Table2[[#This Row],[Max_num_drones]:[Max_num_drones]]=5,Table2[[#This Row],[Gap]:[Gap]],"")</f>
        <v/>
      </c>
    </row>
    <row r="1205" spans="1:4">
      <c r="A1205" s="20" t="str" cm="1">
        <f t="array" ref="A1205">IF(Table2[[#This Row],[Max_num_drones]:[Max_num_drones]]=2,Table2[[#This Row],[Gap]:[Gap]],"")</f>
        <v/>
      </c>
      <c r="B1205" s="20" t="str" cm="1">
        <f t="array" ref="B1205">IF(Table2[[#This Row],[Max_num_drones]:[Max_num_drones]]=3,Table2[[#This Row],[Gap]:[Gap]],"")</f>
        <v/>
      </c>
      <c r="C1205" s="20" t="str" cm="1">
        <f t="array" ref="C1205">IF(Table2[[#This Row],[Max_num_drones]:[Max_num_drones]]=4,Table2[[#This Row],[Gap]:[Gap]],"")</f>
        <v/>
      </c>
      <c r="D1205" s="20" t="str" cm="1">
        <f t="array" ref="D1205">IF(Table2[[#This Row],[Max_num_drones]:[Max_num_drones]]=5,Table2[[#This Row],[Gap]:[Gap]],"")</f>
        <v/>
      </c>
    </row>
    <row r="1206" spans="1:4">
      <c r="A1206" s="20" t="str" cm="1">
        <f t="array" ref="A1206">IF(Table2[[#This Row],[Max_num_drones]:[Max_num_drones]]=2,Table2[[#This Row],[Gap]:[Gap]],"")</f>
        <v/>
      </c>
      <c r="B1206" s="20" t="str" cm="1">
        <f t="array" ref="B1206">IF(Table2[[#This Row],[Max_num_drones]:[Max_num_drones]]=3,Table2[[#This Row],[Gap]:[Gap]],"")</f>
        <v/>
      </c>
      <c r="C1206" s="20" t="str" cm="1">
        <f t="array" ref="C1206">IF(Table2[[#This Row],[Max_num_drones]:[Max_num_drones]]=4,Table2[[#This Row],[Gap]:[Gap]],"")</f>
        <v/>
      </c>
      <c r="D1206" s="20" t="str" cm="1">
        <f t="array" ref="D1206">IF(Table2[[#This Row],[Max_num_drones]:[Max_num_drones]]=5,Table2[[#This Row],[Gap]:[Gap]],"")</f>
        <v/>
      </c>
    </row>
    <row r="1207" spans="1:4">
      <c r="A1207" s="20" t="str" cm="1">
        <f t="array" ref="A1207">IF(Table2[[#This Row],[Max_num_drones]:[Max_num_drones]]=2,Table2[[#This Row],[Gap]:[Gap]],"")</f>
        <v/>
      </c>
      <c r="B1207" s="20" t="str" cm="1">
        <f t="array" ref="B1207">IF(Table2[[#This Row],[Max_num_drones]:[Max_num_drones]]=3,Table2[[#This Row],[Gap]:[Gap]],"")</f>
        <v/>
      </c>
      <c r="C1207" s="20" t="str" cm="1">
        <f t="array" ref="C1207">IF(Table2[[#This Row],[Max_num_drones]:[Max_num_drones]]=4,Table2[[#This Row],[Gap]:[Gap]],"")</f>
        <v/>
      </c>
      <c r="D1207" s="20" t="str" cm="1">
        <f t="array" ref="D1207">IF(Table2[[#This Row],[Max_num_drones]:[Max_num_drones]]=5,Table2[[#This Row],[Gap]:[Gap]],"")</f>
        <v/>
      </c>
    </row>
    <row r="1208" spans="1:4">
      <c r="A1208" s="20" t="str" cm="1">
        <f t="array" ref="A1208">IF(Table2[[#This Row],[Max_num_drones]:[Max_num_drones]]=2,Table2[[#This Row],[Gap]:[Gap]],"")</f>
        <v/>
      </c>
      <c r="B1208" s="20" t="str" cm="1">
        <f t="array" ref="B1208">IF(Table2[[#This Row],[Max_num_drones]:[Max_num_drones]]=3,Table2[[#This Row],[Gap]:[Gap]],"")</f>
        <v/>
      </c>
      <c r="C1208" s="20" t="str" cm="1">
        <f t="array" ref="C1208">IF(Table2[[#This Row],[Max_num_drones]:[Max_num_drones]]=4,Table2[[#This Row],[Gap]:[Gap]],"")</f>
        <v/>
      </c>
      <c r="D1208" s="20" t="str" cm="1">
        <f t="array" ref="D1208">IF(Table2[[#This Row],[Max_num_drones]:[Max_num_drones]]=5,Table2[[#This Row],[Gap]:[Gap]],"")</f>
        <v/>
      </c>
    </row>
    <row r="1209" spans="1:4">
      <c r="A1209" s="20" t="str" cm="1">
        <f t="array" ref="A1209">IF(Table2[[#This Row],[Max_num_drones]:[Max_num_drones]]=2,Table2[[#This Row],[Gap]:[Gap]],"")</f>
        <v/>
      </c>
      <c r="B1209" s="20" t="str" cm="1">
        <f t="array" ref="B1209">IF(Table2[[#This Row],[Max_num_drones]:[Max_num_drones]]=3,Table2[[#This Row],[Gap]:[Gap]],"")</f>
        <v/>
      </c>
      <c r="C1209" s="20" t="str" cm="1">
        <f t="array" ref="C1209">IF(Table2[[#This Row],[Max_num_drones]:[Max_num_drones]]=4,Table2[[#This Row],[Gap]:[Gap]],"")</f>
        <v/>
      </c>
      <c r="D1209" s="20" t="str" cm="1">
        <f t="array" ref="D1209">IF(Table2[[#This Row],[Max_num_drones]:[Max_num_drones]]=5,Table2[[#This Row],[Gap]:[Gap]],"")</f>
        <v/>
      </c>
    </row>
    <row r="1210" spans="1:4">
      <c r="A1210" s="20" t="str" cm="1">
        <f t="array" ref="A1210">IF(Table2[[#This Row],[Max_num_drones]:[Max_num_drones]]=2,Table2[[#This Row],[Gap]:[Gap]],"")</f>
        <v/>
      </c>
      <c r="B1210" s="20" t="str" cm="1">
        <f t="array" ref="B1210">IF(Table2[[#This Row],[Max_num_drones]:[Max_num_drones]]=3,Table2[[#This Row],[Gap]:[Gap]],"")</f>
        <v/>
      </c>
      <c r="C1210" s="20" t="str" cm="1">
        <f t="array" ref="C1210">IF(Table2[[#This Row],[Max_num_drones]:[Max_num_drones]]=4,Table2[[#This Row],[Gap]:[Gap]],"")</f>
        <v/>
      </c>
      <c r="D1210" s="20" t="str" cm="1">
        <f t="array" ref="D1210">IF(Table2[[#This Row],[Max_num_drones]:[Max_num_drones]]=5,Table2[[#This Row],[Gap]:[Gap]],"")</f>
        <v/>
      </c>
    </row>
    <row r="1211" spans="1:4">
      <c r="A1211" s="20" t="str" cm="1">
        <f t="array" ref="A1211">IF(Table2[[#This Row],[Max_num_drones]:[Max_num_drones]]=2,Table2[[#This Row],[Gap]:[Gap]],"")</f>
        <v/>
      </c>
      <c r="B1211" s="20" t="str" cm="1">
        <f t="array" ref="B1211">IF(Table2[[#This Row],[Max_num_drones]:[Max_num_drones]]=3,Table2[[#This Row],[Gap]:[Gap]],"")</f>
        <v/>
      </c>
      <c r="C1211" s="20" t="str" cm="1">
        <f t="array" ref="C1211">IF(Table2[[#This Row],[Max_num_drones]:[Max_num_drones]]=4,Table2[[#This Row],[Gap]:[Gap]],"")</f>
        <v/>
      </c>
      <c r="D1211" s="20" t="str" cm="1">
        <f t="array" ref="D1211">IF(Table2[[#This Row],[Max_num_drones]:[Max_num_drones]]=5,Table2[[#This Row],[Gap]:[Gap]],"")</f>
        <v/>
      </c>
    </row>
    <row r="1212" spans="1:4">
      <c r="A1212" s="20" t="str" cm="1">
        <f t="array" ref="A1212">IF(Table2[[#This Row],[Max_num_drones]:[Max_num_drones]]=2,Table2[[#This Row],[Gap]:[Gap]],"")</f>
        <v/>
      </c>
      <c r="B1212" s="20" t="str" cm="1">
        <f t="array" ref="B1212">IF(Table2[[#This Row],[Max_num_drones]:[Max_num_drones]]=3,Table2[[#This Row],[Gap]:[Gap]],"")</f>
        <v/>
      </c>
      <c r="C1212" s="20" t="str" cm="1">
        <f t="array" ref="C1212">IF(Table2[[#This Row],[Max_num_drones]:[Max_num_drones]]=4,Table2[[#This Row],[Gap]:[Gap]],"")</f>
        <v/>
      </c>
      <c r="D1212" s="20" t="str" cm="1">
        <f t="array" ref="D1212">IF(Table2[[#This Row],[Max_num_drones]:[Max_num_drones]]=5,Table2[[#This Row],[Gap]:[Gap]],"")</f>
        <v/>
      </c>
    </row>
    <row r="1213" spans="1:4">
      <c r="A1213" s="20" t="str" cm="1">
        <f t="array" ref="A1213">IF(Table2[[#This Row],[Max_num_drones]:[Max_num_drones]]=2,Table2[[#This Row],[Gap]:[Gap]],"")</f>
        <v/>
      </c>
      <c r="B1213" s="20" t="str" cm="1">
        <f t="array" ref="B1213">IF(Table2[[#This Row],[Max_num_drones]:[Max_num_drones]]=3,Table2[[#This Row],[Gap]:[Gap]],"")</f>
        <v/>
      </c>
      <c r="C1213" s="20" t="str" cm="1">
        <f t="array" ref="C1213">IF(Table2[[#This Row],[Max_num_drones]:[Max_num_drones]]=4,Table2[[#This Row],[Gap]:[Gap]],"")</f>
        <v/>
      </c>
      <c r="D1213" s="20" t="str" cm="1">
        <f t="array" ref="D1213">IF(Table2[[#This Row],[Max_num_drones]:[Max_num_drones]]=5,Table2[[#This Row],[Gap]:[Gap]],"")</f>
        <v/>
      </c>
    </row>
    <row r="1214" spans="1:4">
      <c r="A1214" s="20" t="str" cm="1">
        <f t="array" ref="A1214">IF(Table2[[#This Row],[Max_num_drones]:[Max_num_drones]]=2,Table2[[#This Row],[Gap]:[Gap]],"")</f>
        <v/>
      </c>
      <c r="B1214" s="20" t="str" cm="1">
        <f t="array" ref="B1214">IF(Table2[[#This Row],[Max_num_drones]:[Max_num_drones]]=3,Table2[[#This Row],[Gap]:[Gap]],"")</f>
        <v/>
      </c>
      <c r="C1214" s="20" t="str" cm="1">
        <f t="array" ref="C1214">IF(Table2[[#This Row],[Max_num_drones]:[Max_num_drones]]=4,Table2[[#This Row],[Gap]:[Gap]],"")</f>
        <v/>
      </c>
      <c r="D1214" s="20" t="str" cm="1">
        <f t="array" ref="D1214">IF(Table2[[#This Row],[Max_num_drones]:[Max_num_drones]]=5,Table2[[#This Row],[Gap]:[Gap]],"")</f>
        <v/>
      </c>
    </row>
    <row r="1215" spans="1:4">
      <c r="A1215" s="20" t="str" cm="1">
        <f t="array" ref="A1215">IF(Table2[[#This Row],[Max_num_drones]:[Max_num_drones]]=2,Table2[[#This Row],[Gap]:[Gap]],"")</f>
        <v/>
      </c>
      <c r="B1215" s="20" t="str" cm="1">
        <f t="array" ref="B1215">IF(Table2[[#This Row],[Max_num_drones]:[Max_num_drones]]=3,Table2[[#This Row],[Gap]:[Gap]],"")</f>
        <v/>
      </c>
      <c r="C1215" s="20" t="str" cm="1">
        <f t="array" ref="C1215">IF(Table2[[#This Row],[Max_num_drones]:[Max_num_drones]]=4,Table2[[#This Row],[Gap]:[Gap]],"")</f>
        <v/>
      </c>
      <c r="D1215" s="20" t="str" cm="1">
        <f t="array" ref="D1215">IF(Table2[[#This Row],[Max_num_drones]:[Max_num_drones]]=5,Table2[[#This Row],[Gap]:[Gap]],"")</f>
        <v/>
      </c>
    </row>
    <row r="1216" spans="1:4">
      <c r="A1216" s="20" t="str" cm="1">
        <f t="array" ref="A1216">IF(Table2[[#This Row],[Max_num_drones]:[Max_num_drones]]=2,Table2[[#This Row],[Gap]:[Gap]],"")</f>
        <v/>
      </c>
      <c r="B1216" s="20" t="str" cm="1">
        <f t="array" ref="B1216">IF(Table2[[#This Row],[Max_num_drones]:[Max_num_drones]]=3,Table2[[#This Row],[Gap]:[Gap]],"")</f>
        <v/>
      </c>
      <c r="C1216" s="20" t="str" cm="1">
        <f t="array" ref="C1216">IF(Table2[[#This Row],[Max_num_drones]:[Max_num_drones]]=4,Table2[[#This Row],[Gap]:[Gap]],"")</f>
        <v/>
      </c>
      <c r="D1216" s="20" t="str" cm="1">
        <f t="array" ref="D1216">IF(Table2[[#This Row],[Max_num_drones]:[Max_num_drones]]=5,Table2[[#This Row],[Gap]:[Gap]],"")</f>
        <v/>
      </c>
    </row>
    <row r="1217" spans="1:4">
      <c r="A1217" s="20" t="str" cm="1">
        <f t="array" ref="A1217">IF(Table2[[#This Row],[Max_num_drones]:[Max_num_drones]]=2,Table2[[#This Row],[Gap]:[Gap]],"")</f>
        <v/>
      </c>
      <c r="B1217" s="20" t="str" cm="1">
        <f t="array" ref="B1217">IF(Table2[[#This Row],[Max_num_drones]:[Max_num_drones]]=3,Table2[[#This Row],[Gap]:[Gap]],"")</f>
        <v/>
      </c>
      <c r="C1217" s="20" t="str" cm="1">
        <f t="array" ref="C1217">IF(Table2[[#This Row],[Max_num_drones]:[Max_num_drones]]=4,Table2[[#This Row],[Gap]:[Gap]],"")</f>
        <v/>
      </c>
      <c r="D1217" s="20" t="str" cm="1">
        <f t="array" ref="D1217">IF(Table2[[#This Row],[Max_num_drones]:[Max_num_drones]]=5,Table2[[#This Row],[Gap]:[Gap]],"")</f>
        <v/>
      </c>
    </row>
    <row r="1218" spans="1:4">
      <c r="A1218" s="20" t="str" cm="1">
        <f t="array" ref="A1218">IF(Table2[[#This Row],[Max_num_drones]:[Max_num_drones]]=2,Table2[[#This Row],[Gap]:[Gap]],"")</f>
        <v/>
      </c>
      <c r="B1218" s="20" t="str" cm="1">
        <f t="array" ref="B1218">IF(Table2[[#This Row],[Max_num_drones]:[Max_num_drones]]=3,Table2[[#This Row],[Gap]:[Gap]],"")</f>
        <v/>
      </c>
      <c r="C1218" s="20" t="str" cm="1">
        <f t="array" ref="C1218">IF(Table2[[#This Row],[Max_num_drones]:[Max_num_drones]]=4,Table2[[#This Row],[Gap]:[Gap]],"")</f>
        <v/>
      </c>
      <c r="D1218" s="20" t="str" cm="1">
        <f t="array" ref="D1218">IF(Table2[[#This Row],[Max_num_drones]:[Max_num_drones]]=5,Table2[[#This Row],[Gap]:[Gap]],"")</f>
        <v/>
      </c>
    </row>
    <row r="1219" spans="1:4">
      <c r="A1219" s="20" t="str" cm="1">
        <f t="array" ref="A1219">IF(Table2[[#This Row],[Max_num_drones]:[Max_num_drones]]=2,Table2[[#This Row],[Gap]:[Gap]],"")</f>
        <v/>
      </c>
      <c r="B1219" s="20" t="str" cm="1">
        <f t="array" ref="B1219">IF(Table2[[#This Row],[Max_num_drones]:[Max_num_drones]]=3,Table2[[#This Row],[Gap]:[Gap]],"")</f>
        <v/>
      </c>
      <c r="C1219" s="20" t="str" cm="1">
        <f t="array" ref="C1219">IF(Table2[[#This Row],[Max_num_drones]:[Max_num_drones]]=4,Table2[[#This Row],[Gap]:[Gap]],"")</f>
        <v/>
      </c>
      <c r="D1219" s="20" t="str" cm="1">
        <f t="array" ref="D1219">IF(Table2[[#This Row],[Max_num_drones]:[Max_num_drones]]=5,Table2[[#This Row],[Gap]:[Gap]],"")</f>
        <v/>
      </c>
    </row>
    <row r="1220" spans="1:4">
      <c r="A1220" s="20" t="str" cm="1">
        <f t="array" ref="A1220">IF(Table2[[#This Row],[Max_num_drones]:[Max_num_drones]]=2,Table2[[#This Row],[Gap]:[Gap]],"")</f>
        <v/>
      </c>
      <c r="B1220" s="20" t="str" cm="1">
        <f t="array" ref="B1220">IF(Table2[[#This Row],[Max_num_drones]:[Max_num_drones]]=3,Table2[[#This Row],[Gap]:[Gap]],"")</f>
        <v/>
      </c>
      <c r="C1220" s="20" t="str" cm="1">
        <f t="array" ref="C1220">IF(Table2[[#This Row],[Max_num_drones]:[Max_num_drones]]=4,Table2[[#This Row],[Gap]:[Gap]],"")</f>
        <v/>
      </c>
      <c r="D1220" s="20" t="str" cm="1">
        <f t="array" ref="D1220">IF(Table2[[#This Row],[Max_num_drones]:[Max_num_drones]]=5,Table2[[#This Row],[Gap]:[Gap]],"")</f>
        <v/>
      </c>
    </row>
    <row r="1221" spans="1:4">
      <c r="A1221" s="20" t="str" cm="1">
        <f t="array" ref="A1221">IF(Table2[[#This Row],[Max_num_drones]:[Max_num_drones]]=2,Table2[[#This Row],[Gap]:[Gap]],"")</f>
        <v/>
      </c>
      <c r="B1221" s="20" t="str" cm="1">
        <f t="array" ref="B1221">IF(Table2[[#This Row],[Max_num_drones]:[Max_num_drones]]=3,Table2[[#This Row],[Gap]:[Gap]],"")</f>
        <v/>
      </c>
      <c r="C1221" s="20" t="str" cm="1">
        <f t="array" ref="C1221">IF(Table2[[#This Row],[Max_num_drones]:[Max_num_drones]]=4,Table2[[#This Row],[Gap]:[Gap]],"")</f>
        <v/>
      </c>
      <c r="D1221" s="20" t="str" cm="1">
        <f t="array" ref="D1221">IF(Table2[[#This Row],[Max_num_drones]:[Max_num_drones]]=5,Table2[[#This Row],[Gap]:[Gap]],"")</f>
        <v/>
      </c>
    </row>
    <row r="1222" spans="1:4">
      <c r="A1222" s="20" t="str" cm="1">
        <f t="array" ref="A1222">IF(Table2[[#This Row],[Max_num_drones]:[Max_num_drones]]=2,Table2[[#This Row],[Gap]:[Gap]],"")</f>
        <v/>
      </c>
      <c r="B1222" s="20" t="str" cm="1">
        <f t="array" ref="B1222">IF(Table2[[#This Row],[Max_num_drones]:[Max_num_drones]]=3,Table2[[#This Row],[Gap]:[Gap]],"")</f>
        <v/>
      </c>
      <c r="C1222" s="20" t="str" cm="1">
        <f t="array" ref="C1222">IF(Table2[[#This Row],[Max_num_drones]:[Max_num_drones]]=4,Table2[[#This Row],[Gap]:[Gap]],"")</f>
        <v/>
      </c>
      <c r="D1222" s="20" t="str" cm="1">
        <f t="array" ref="D1222">IF(Table2[[#This Row],[Max_num_drones]:[Max_num_drones]]=5,Table2[[#This Row],[Gap]:[Gap]],"")</f>
        <v/>
      </c>
    </row>
    <row r="1223" spans="1:4">
      <c r="A1223" s="20" t="str" cm="1">
        <f t="array" ref="A1223">IF(Table2[[#This Row],[Max_num_drones]:[Max_num_drones]]=2,Table2[[#This Row],[Gap]:[Gap]],"")</f>
        <v/>
      </c>
      <c r="B1223" s="20" t="str" cm="1">
        <f t="array" ref="B1223">IF(Table2[[#This Row],[Max_num_drones]:[Max_num_drones]]=3,Table2[[#This Row],[Gap]:[Gap]],"")</f>
        <v/>
      </c>
      <c r="C1223" s="20" t="str" cm="1">
        <f t="array" ref="C1223">IF(Table2[[#This Row],[Max_num_drones]:[Max_num_drones]]=4,Table2[[#This Row],[Gap]:[Gap]],"")</f>
        <v/>
      </c>
      <c r="D1223" s="20" t="str" cm="1">
        <f t="array" ref="D1223">IF(Table2[[#This Row],[Max_num_drones]:[Max_num_drones]]=5,Table2[[#This Row],[Gap]:[Gap]],"")</f>
        <v/>
      </c>
    </row>
    <row r="1224" spans="1:4">
      <c r="A1224" s="20" t="str" cm="1">
        <f t="array" ref="A1224">IF(Table2[[#This Row],[Max_num_drones]:[Max_num_drones]]=2,Table2[[#This Row],[Gap]:[Gap]],"")</f>
        <v/>
      </c>
      <c r="B1224" s="20" t="str" cm="1">
        <f t="array" ref="B1224">IF(Table2[[#This Row],[Max_num_drones]:[Max_num_drones]]=3,Table2[[#This Row],[Gap]:[Gap]],"")</f>
        <v/>
      </c>
      <c r="C1224" s="20" t="str" cm="1">
        <f t="array" ref="C1224">IF(Table2[[#This Row],[Max_num_drones]:[Max_num_drones]]=4,Table2[[#This Row],[Gap]:[Gap]],"")</f>
        <v/>
      </c>
      <c r="D1224" s="20" t="str" cm="1">
        <f t="array" ref="D1224">IF(Table2[[#This Row],[Max_num_drones]:[Max_num_drones]]=5,Table2[[#This Row],[Gap]:[Gap]],"")</f>
        <v/>
      </c>
    </row>
    <row r="1225" spans="1:4">
      <c r="A1225" s="20" t="str" cm="1">
        <f t="array" ref="A1225">IF(Table2[[#This Row],[Max_num_drones]:[Max_num_drones]]=2,Table2[[#This Row],[Gap]:[Gap]],"")</f>
        <v/>
      </c>
      <c r="B1225" s="20" t="str" cm="1">
        <f t="array" ref="B1225">IF(Table2[[#This Row],[Max_num_drones]:[Max_num_drones]]=3,Table2[[#This Row],[Gap]:[Gap]],"")</f>
        <v/>
      </c>
      <c r="C1225" s="20" t="str" cm="1">
        <f t="array" ref="C1225">IF(Table2[[#This Row],[Max_num_drones]:[Max_num_drones]]=4,Table2[[#This Row],[Gap]:[Gap]],"")</f>
        <v/>
      </c>
      <c r="D1225" s="20" t="str" cm="1">
        <f t="array" ref="D1225">IF(Table2[[#This Row],[Max_num_drones]:[Max_num_drones]]=5,Table2[[#This Row],[Gap]:[Gap]],"")</f>
        <v/>
      </c>
    </row>
    <row r="1226" spans="1:4">
      <c r="A1226" s="20" t="str" cm="1">
        <f t="array" ref="A1226">IF(Table2[[#This Row],[Max_num_drones]:[Max_num_drones]]=2,Table2[[#This Row],[Gap]:[Gap]],"")</f>
        <v/>
      </c>
      <c r="B1226" s="20" t="str" cm="1">
        <f t="array" ref="B1226">IF(Table2[[#This Row],[Max_num_drones]:[Max_num_drones]]=3,Table2[[#This Row],[Gap]:[Gap]],"")</f>
        <v/>
      </c>
      <c r="C1226" s="20" t="str" cm="1">
        <f t="array" ref="C1226">IF(Table2[[#This Row],[Max_num_drones]:[Max_num_drones]]=4,Table2[[#This Row],[Gap]:[Gap]],"")</f>
        <v/>
      </c>
      <c r="D1226" s="20" t="str" cm="1">
        <f t="array" ref="D1226">IF(Table2[[#This Row],[Max_num_drones]:[Max_num_drones]]=5,Table2[[#This Row],[Gap]:[Gap]],"")</f>
        <v/>
      </c>
    </row>
    <row r="1227" spans="1:4">
      <c r="A1227" s="20" t="str" cm="1">
        <f t="array" ref="A1227">IF(Table2[[#This Row],[Max_num_drones]:[Max_num_drones]]=2,Table2[[#This Row],[Gap]:[Gap]],"")</f>
        <v/>
      </c>
      <c r="B1227" s="20" t="str" cm="1">
        <f t="array" ref="B1227">IF(Table2[[#This Row],[Max_num_drones]:[Max_num_drones]]=3,Table2[[#This Row],[Gap]:[Gap]],"")</f>
        <v/>
      </c>
      <c r="C1227" s="20" t="str" cm="1">
        <f t="array" ref="C1227">IF(Table2[[#This Row],[Max_num_drones]:[Max_num_drones]]=4,Table2[[#This Row],[Gap]:[Gap]],"")</f>
        <v/>
      </c>
      <c r="D1227" s="20" t="str" cm="1">
        <f t="array" ref="D1227">IF(Table2[[#This Row],[Max_num_drones]:[Max_num_drones]]=5,Table2[[#This Row],[Gap]:[Gap]],"")</f>
        <v/>
      </c>
    </row>
    <row r="1228" spans="1:4">
      <c r="A1228" s="20" t="str" cm="1">
        <f t="array" ref="A1228">IF(Table2[[#This Row],[Max_num_drones]:[Max_num_drones]]=2,Table2[[#This Row],[Gap]:[Gap]],"")</f>
        <v/>
      </c>
      <c r="B1228" s="20" t="str" cm="1">
        <f t="array" ref="B1228">IF(Table2[[#This Row],[Max_num_drones]:[Max_num_drones]]=3,Table2[[#This Row],[Gap]:[Gap]],"")</f>
        <v/>
      </c>
      <c r="C1228" s="20" t="str" cm="1">
        <f t="array" ref="C1228">IF(Table2[[#This Row],[Max_num_drones]:[Max_num_drones]]=4,Table2[[#This Row],[Gap]:[Gap]],"")</f>
        <v/>
      </c>
      <c r="D1228" s="20" t="str" cm="1">
        <f t="array" ref="D1228">IF(Table2[[#This Row],[Max_num_drones]:[Max_num_drones]]=5,Table2[[#This Row],[Gap]:[Gap]],"")</f>
        <v/>
      </c>
    </row>
    <row r="1229" spans="1:4">
      <c r="A1229" s="20" t="str" cm="1">
        <f t="array" ref="A1229">IF(Table2[[#This Row],[Max_num_drones]:[Max_num_drones]]=2,Table2[[#This Row],[Gap]:[Gap]],"")</f>
        <v/>
      </c>
      <c r="B1229" s="20" t="str" cm="1">
        <f t="array" ref="B1229">IF(Table2[[#This Row],[Max_num_drones]:[Max_num_drones]]=3,Table2[[#This Row],[Gap]:[Gap]],"")</f>
        <v/>
      </c>
      <c r="C1229" s="20" t="str" cm="1">
        <f t="array" ref="C1229">IF(Table2[[#This Row],[Max_num_drones]:[Max_num_drones]]=4,Table2[[#This Row],[Gap]:[Gap]],"")</f>
        <v/>
      </c>
      <c r="D1229" s="20" t="str" cm="1">
        <f t="array" ref="D1229">IF(Table2[[#This Row],[Max_num_drones]:[Max_num_drones]]=5,Table2[[#This Row],[Gap]:[Gap]],"")</f>
        <v/>
      </c>
    </row>
    <row r="1230" spans="1:4">
      <c r="A1230" s="20" t="str" cm="1">
        <f t="array" ref="A1230">IF(Table2[[#This Row],[Max_num_drones]:[Max_num_drones]]=2,Table2[[#This Row],[Gap]:[Gap]],"")</f>
        <v/>
      </c>
      <c r="B1230" s="20" t="str" cm="1">
        <f t="array" ref="B1230">IF(Table2[[#This Row],[Max_num_drones]:[Max_num_drones]]=3,Table2[[#This Row],[Gap]:[Gap]],"")</f>
        <v/>
      </c>
      <c r="C1230" s="20" t="str" cm="1">
        <f t="array" ref="C1230">IF(Table2[[#This Row],[Max_num_drones]:[Max_num_drones]]=4,Table2[[#This Row],[Gap]:[Gap]],"")</f>
        <v/>
      </c>
      <c r="D1230" s="20" t="str" cm="1">
        <f t="array" ref="D1230">IF(Table2[[#This Row],[Max_num_drones]:[Max_num_drones]]=5,Table2[[#This Row],[Gap]:[Gap]],"")</f>
        <v/>
      </c>
    </row>
    <row r="1231" spans="1:4">
      <c r="A1231" s="20" t="str" cm="1">
        <f t="array" ref="A1231">IF(Table2[[#This Row],[Max_num_drones]:[Max_num_drones]]=2,Table2[[#This Row],[Gap]:[Gap]],"")</f>
        <v/>
      </c>
      <c r="B1231" s="20" t="str" cm="1">
        <f t="array" ref="B1231">IF(Table2[[#This Row],[Max_num_drones]:[Max_num_drones]]=3,Table2[[#This Row],[Gap]:[Gap]],"")</f>
        <v/>
      </c>
      <c r="C1231" s="20" t="str" cm="1">
        <f t="array" ref="C1231">IF(Table2[[#This Row],[Max_num_drones]:[Max_num_drones]]=4,Table2[[#This Row],[Gap]:[Gap]],"")</f>
        <v/>
      </c>
      <c r="D1231" s="20" t="str" cm="1">
        <f t="array" ref="D1231">IF(Table2[[#This Row],[Max_num_drones]:[Max_num_drones]]=5,Table2[[#This Row],[Gap]:[Gap]],"")</f>
        <v/>
      </c>
    </row>
    <row r="1232" spans="1:4">
      <c r="A1232" s="20" t="str" cm="1">
        <f t="array" ref="A1232">IF(Table2[[#This Row],[Max_num_drones]:[Max_num_drones]]=2,Table2[[#This Row],[Gap]:[Gap]],"")</f>
        <v/>
      </c>
      <c r="B1232" s="20" t="str" cm="1">
        <f t="array" ref="B1232">IF(Table2[[#This Row],[Max_num_drones]:[Max_num_drones]]=3,Table2[[#This Row],[Gap]:[Gap]],"")</f>
        <v/>
      </c>
      <c r="C1232" s="20" t="str" cm="1">
        <f t="array" ref="C1232">IF(Table2[[#This Row],[Max_num_drones]:[Max_num_drones]]=4,Table2[[#This Row],[Gap]:[Gap]],"")</f>
        <v/>
      </c>
      <c r="D1232" s="20" t="str" cm="1">
        <f t="array" ref="D1232">IF(Table2[[#This Row],[Max_num_drones]:[Max_num_drones]]=5,Table2[[#This Row],[Gap]:[Gap]],"")</f>
        <v/>
      </c>
    </row>
    <row r="1233" spans="1:4">
      <c r="A1233" s="20" t="str" cm="1">
        <f t="array" ref="A1233">IF(Table2[[#This Row],[Max_num_drones]:[Max_num_drones]]=2,Table2[[#This Row],[Gap]:[Gap]],"")</f>
        <v/>
      </c>
      <c r="B1233" s="20" t="str" cm="1">
        <f t="array" ref="B1233">IF(Table2[[#This Row],[Max_num_drones]:[Max_num_drones]]=3,Table2[[#This Row],[Gap]:[Gap]],"")</f>
        <v/>
      </c>
      <c r="C1233" s="20" t="str" cm="1">
        <f t="array" ref="C1233">IF(Table2[[#This Row],[Max_num_drones]:[Max_num_drones]]=4,Table2[[#This Row],[Gap]:[Gap]],"")</f>
        <v/>
      </c>
      <c r="D1233" s="20" t="str" cm="1">
        <f t="array" ref="D1233">IF(Table2[[#This Row],[Max_num_drones]:[Max_num_drones]]=5,Table2[[#This Row],[Gap]:[Gap]],"")</f>
        <v/>
      </c>
    </row>
    <row r="1234" spans="1:4">
      <c r="A1234" s="20" t="str" cm="1">
        <f t="array" ref="A1234">IF(Table2[[#This Row],[Max_num_drones]:[Max_num_drones]]=2,Table2[[#This Row],[Gap]:[Gap]],"")</f>
        <v/>
      </c>
      <c r="B1234" s="20" t="str" cm="1">
        <f t="array" ref="B1234">IF(Table2[[#This Row],[Max_num_drones]:[Max_num_drones]]=3,Table2[[#This Row],[Gap]:[Gap]],"")</f>
        <v/>
      </c>
      <c r="C1234" s="20" t="str" cm="1">
        <f t="array" ref="C1234">IF(Table2[[#This Row],[Max_num_drones]:[Max_num_drones]]=4,Table2[[#This Row],[Gap]:[Gap]],"")</f>
        <v/>
      </c>
      <c r="D1234" s="20" t="str" cm="1">
        <f t="array" ref="D1234">IF(Table2[[#This Row],[Max_num_drones]:[Max_num_drones]]=5,Table2[[#This Row],[Gap]:[Gap]],"")</f>
        <v/>
      </c>
    </row>
    <row r="1235" spans="1:4">
      <c r="A1235" s="20" t="str" cm="1">
        <f t="array" ref="A1235">IF(Table2[[#This Row],[Max_num_drones]:[Max_num_drones]]=2,Table2[[#This Row],[Gap]:[Gap]],"")</f>
        <v/>
      </c>
      <c r="B1235" s="20" t="str" cm="1">
        <f t="array" ref="B1235">IF(Table2[[#This Row],[Max_num_drones]:[Max_num_drones]]=3,Table2[[#This Row],[Gap]:[Gap]],"")</f>
        <v/>
      </c>
      <c r="C1235" s="20" t="str" cm="1">
        <f t="array" ref="C1235">IF(Table2[[#This Row],[Max_num_drones]:[Max_num_drones]]=4,Table2[[#This Row],[Gap]:[Gap]],"")</f>
        <v/>
      </c>
      <c r="D1235" s="20" t="str" cm="1">
        <f t="array" ref="D1235">IF(Table2[[#This Row],[Max_num_drones]:[Max_num_drones]]=5,Table2[[#This Row],[Gap]:[Gap]],"")</f>
        <v/>
      </c>
    </row>
    <row r="1236" spans="1:4">
      <c r="A1236" s="20" t="str" cm="1">
        <f t="array" ref="A1236">IF(Table2[[#This Row],[Max_num_drones]:[Max_num_drones]]=2,Table2[[#This Row],[Gap]:[Gap]],"")</f>
        <v/>
      </c>
      <c r="B1236" s="20" t="str" cm="1">
        <f t="array" ref="B1236">IF(Table2[[#This Row],[Max_num_drones]:[Max_num_drones]]=3,Table2[[#This Row],[Gap]:[Gap]],"")</f>
        <v/>
      </c>
      <c r="C1236" s="20" t="str" cm="1">
        <f t="array" ref="C1236">IF(Table2[[#This Row],[Max_num_drones]:[Max_num_drones]]=4,Table2[[#This Row],[Gap]:[Gap]],"")</f>
        <v/>
      </c>
      <c r="D1236" s="20" t="str" cm="1">
        <f t="array" ref="D1236">IF(Table2[[#This Row],[Max_num_drones]:[Max_num_drones]]=5,Table2[[#This Row],[Gap]:[Gap]],"")</f>
        <v/>
      </c>
    </row>
    <row r="1237" spans="1:4">
      <c r="A1237" s="20" t="str" cm="1">
        <f t="array" ref="A1237">IF(Table2[[#This Row],[Max_num_drones]:[Max_num_drones]]=2,Table2[[#This Row],[Gap]:[Gap]],"")</f>
        <v/>
      </c>
      <c r="B1237" s="20" t="str" cm="1">
        <f t="array" ref="B1237">IF(Table2[[#This Row],[Max_num_drones]:[Max_num_drones]]=3,Table2[[#This Row],[Gap]:[Gap]],"")</f>
        <v/>
      </c>
      <c r="C1237" s="20" t="str" cm="1">
        <f t="array" ref="C1237">IF(Table2[[#This Row],[Max_num_drones]:[Max_num_drones]]=4,Table2[[#This Row],[Gap]:[Gap]],"")</f>
        <v/>
      </c>
      <c r="D1237" s="20" t="str" cm="1">
        <f t="array" ref="D1237">IF(Table2[[#This Row],[Max_num_drones]:[Max_num_drones]]=5,Table2[[#This Row],[Gap]:[Gap]],"")</f>
        <v/>
      </c>
    </row>
    <row r="1238" spans="1:4">
      <c r="A1238" s="20" t="str" cm="1">
        <f t="array" ref="A1238">IF(Table2[[#This Row],[Max_num_drones]:[Max_num_drones]]=2,Table2[[#This Row],[Gap]:[Gap]],"")</f>
        <v/>
      </c>
      <c r="B1238" s="20" t="str" cm="1">
        <f t="array" ref="B1238">IF(Table2[[#This Row],[Max_num_drones]:[Max_num_drones]]=3,Table2[[#This Row],[Gap]:[Gap]],"")</f>
        <v/>
      </c>
      <c r="C1238" s="20" t="str" cm="1">
        <f t="array" ref="C1238">IF(Table2[[#This Row],[Max_num_drones]:[Max_num_drones]]=4,Table2[[#This Row],[Gap]:[Gap]],"")</f>
        <v/>
      </c>
      <c r="D1238" s="20" t="str" cm="1">
        <f t="array" ref="D1238">IF(Table2[[#This Row],[Max_num_drones]:[Max_num_drones]]=5,Table2[[#This Row],[Gap]:[Gap]],"")</f>
        <v/>
      </c>
    </row>
    <row r="1239" spans="1:4">
      <c r="A1239" s="20" t="str" cm="1">
        <f t="array" ref="A1239">IF(Table2[[#This Row],[Max_num_drones]:[Max_num_drones]]=2,Table2[[#This Row],[Gap]:[Gap]],"")</f>
        <v/>
      </c>
      <c r="B1239" s="20" t="str" cm="1">
        <f t="array" ref="B1239">IF(Table2[[#This Row],[Max_num_drones]:[Max_num_drones]]=3,Table2[[#This Row],[Gap]:[Gap]],"")</f>
        <v/>
      </c>
      <c r="C1239" s="20" t="str" cm="1">
        <f t="array" ref="C1239">IF(Table2[[#This Row],[Max_num_drones]:[Max_num_drones]]=4,Table2[[#This Row],[Gap]:[Gap]],"")</f>
        <v/>
      </c>
      <c r="D1239" s="20" t="str" cm="1">
        <f t="array" ref="D1239">IF(Table2[[#This Row],[Max_num_drones]:[Max_num_drones]]=5,Table2[[#This Row],[Gap]:[Gap]],"")</f>
        <v/>
      </c>
    </row>
    <row r="1240" spans="1:4">
      <c r="A1240" s="20" t="str" cm="1">
        <f t="array" ref="A1240">IF(Table2[[#This Row],[Max_num_drones]:[Max_num_drones]]=2,Table2[[#This Row],[Gap]:[Gap]],"")</f>
        <v/>
      </c>
      <c r="B1240" s="20" t="str" cm="1">
        <f t="array" ref="B1240">IF(Table2[[#This Row],[Max_num_drones]:[Max_num_drones]]=3,Table2[[#This Row],[Gap]:[Gap]],"")</f>
        <v/>
      </c>
      <c r="C1240" s="20" t="str" cm="1">
        <f t="array" ref="C1240">IF(Table2[[#This Row],[Max_num_drones]:[Max_num_drones]]=4,Table2[[#This Row],[Gap]:[Gap]],"")</f>
        <v/>
      </c>
      <c r="D1240" s="20" t="str" cm="1">
        <f t="array" ref="D1240">IF(Table2[[#This Row],[Max_num_drones]:[Max_num_drones]]=5,Table2[[#This Row],[Gap]:[Gap]],"")</f>
        <v/>
      </c>
    </row>
    <row r="1241" spans="1:4">
      <c r="A1241" s="20" t="str" cm="1">
        <f t="array" ref="A1241">IF(Table2[[#This Row],[Max_num_drones]:[Max_num_drones]]=2,Table2[[#This Row],[Gap]:[Gap]],"")</f>
        <v/>
      </c>
      <c r="B1241" s="20" t="str" cm="1">
        <f t="array" ref="B1241">IF(Table2[[#This Row],[Max_num_drones]:[Max_num_drones]]=3,Table2[[#This Row],[Gap]:[Gap]],"")</f>
        <v/>
      </c>
      <c r="C1241" s="20" t="str" cm="1">
        <f t="array" ref="C1241">IF(Table2[[#This Row],[Max_num_drones]:[Max_num_drones]]=4,Table2[[#This Row],[Gap]:[Gap]],"")</f>
        <v/>
      </c>
      <c r="D1241" s="20" t="str" cm="1">
        <f t="array" ref="D1241">IF(Table2[[#This Row],[Max_num_drones]:[Max_num_drones]]=5,Table2[[#This Row],[Gap]:[Gap]],"")</f>
        <v/>
      </c>
    </row>
    <row r="1242" spans="1:4">
      <c r="A1242" s="20" t="str" cm="1">
        <f t="array" ref="A1242">IF(Table2[[#This Row],[Max_num_drones]:[Max_num_drones]]=2,Table2[[#This Row],[Gap]:[Gap]],"")</f>
        <v/>
      </c>
      <c r="B1242" s="20" t="str" cm="1">
        <f t="array" ref="B1242">IF(Table2[[#This Row],[Max_num_drones]:[Max_num_drones]]=3,Table2[[#This Row],[Gap]:[Gap]],"")</f>
        <v/>
      </c>
      <c r="C1242" s="20" t="str" cm="1">
        <f t="array" ref="C1242">IF(Table2[[#This Row],[Max_num_drones]:[Max_num_drones]]=4,Table2[[#This Row],[Gap]:[Gap]],"")</f>
        <v/>
      </c>
      <c r="D1242" s="20" t="str" cm="1">
        <f t="array" ref="D1242">IF(Table2[[#This Row],[Max_num_drones]:[Max_num_drones]]=5,Table2[[#This Row],[Gap]:[Gap]],"")</f>
        <v/>
      </c>
    </row>
    <row r="1243" spans="1:4">
      <c r="A1243" s="20" t="str" cm="1">
        <f t="array" ref="A1243">IF(Table2[[#This Row],[Max_num_drones]:[Max_num_drones]]=2,Table2[[#This Row],[Gap]:[Gap]],"")</f>
        <v/>
      </c>
      <c r="B1243" s="20" t="str" cm="1">
        <f t="array" ref="B1243">IF(Table2[[#This Row],[Max_num_drones]:[Max_num_drones]]=3,Table2[[#This Row],[Gap]:[Gap]],"")</f>
        <v/>
      </c>
      <c r="C1243" s="20" t="str" cm="1">
        <f t="array" ref="C1243">IF(Table2[[#This Row],[Max_num_drones]:[Max_num_drones]]=4,Table2[[#This Row],[Gap]:[Gap]],"")</f>
        <v/>
      </c>
      <c r="D1243" s="20" t="str" cm="1">
        <f t="array" ref="D1243">IF(Table2[[#This Row],[Max_num_drones]:[Max_num_drones]]=5,Table2[[#This Row],[Gap]:[Gap]],"")</f>
        <v/>
      </c>
    </row>
    <row r="1244" spans="1:4">
      <c r="A1244" s="20" t="str" cm="1">
        <f t="array" ref="A1244">IF(Table2[[#This Row],[Max_num_drones]:[Max_num_drones]]=2,Table2[[#This Row],[Gap]:[Gap]],"")</f>
        <v/>
      </c>
      <c r="B1244" s="20" t="str" cm="1">
        <f t="array" ref="B1244">IF(Table2[[#This Row],[Max_num_drones]:[Max_num_drones]]=3,Table2[[#This Row],[Gap]:[Gap]],"")</f>
        <v/>
      </c>
      <c r="C1244" s="20" t="str" cm="1">
        <f t="array" ref="C1244">IF(Table2[[#This Row],[Max_num_drones]:[Max_num_drones]]=4,Table2[[#This Row],[Gap]:[Gap]],"")</f>
        <v/>
      </c>
      <c r="D1244" s="20" t="str" cm="1">
        <f t="array" ref="D1244">IF(Table2[[#This Row],[Max_num_drones]:[Max_num_drones]]=5,Table2[[#This Row],[Gap]:[Gap]],"")</f>
        <v/>
      </c>
    </row>
    <row r="1245" spans="1:4">
      <c r="A1245" s="20" t="str" cm="1">
        <f t="array" ref="A1245">IF(Table2[[#This Row],[Max_num_drones]:[Max_num_drones]]=2,Table2[[#This Row],[Gap]:[Gap]],"")</f>
        <v/>
      </c>
      <c r="B1245" s="20" t="str" cm="1">
        <f t="array" ref="B1245">IF(Table2[[#This Row],[Max_num_drones]:[Max_num_drones]]=3,Table2[[#This Row],[Gap]:[Gap]],"")</f>
        <v/>
      </c>
      <c r="C1245" s="20" t="str" cm="1">
        <f t="array" ref="C1245">IF(Table2[[#This Row],[Max_num_drones]:[Max_num_drones]]=4,Table2[[#This Row],[Gap]:[Gap]],"")</f>
        <v/>
      </c>
      <c r="D1245" s="20" t="str" cm="1">
        <f t="array" ref="D1245">IF(Table2[[#This Row],[Max_num_drones]:[Max_num_drones]]=5,Table2[[#This Row],[Gap]:[Gap]],"")</f>
        <v/>
      </c>
    </row>
    <row r="1246" spans="1:4">
      <c r="A1246" s="20" t="str" cm="1">
        <f t="array" ref="A1246">IF(Table2[[#This Row],[Max_num_drones]:[Max_num_drones]]=2,Table2[[#This Row],[Gap]:[Gap]],"")</f>
        <v/>
      </c>
      <c r="B1246" s="20" t="str" cm="1">
        <f t="array" ref="B1246">IF(Table2[[#This Row],[Max_num_drones]:[Max_num_drones]]=3,Table2[[#This Row],[Gap]:[Gap]],"")</f>
        <v/>
      </c>
      <c r="C1246" s="20" t="str" cm="1">
        <f t="array" ref="C1246">IF(Table2[[#This Row],[Max_num_drones]:[Max_num_drones]]=4,Table2[[#This Row],[Gap]:[Gap]],"")</f>
        <v/>
      </c>
      <c r="D1246" s="20" t="str" cm="1">
        <f t="array" ref="D1246">IF(Table2[[#This Row],[Max_num_drones]:[Max_num_drones]]=5,Table2[[#This Row],[Gap]:[Gap]],"")</f>
        <v/>
      </c>
    </row>
    <row r="1247" spans="1:4">
      <c r="A1247" s="20" t="str" cm="1">
        <f t="array" ref="A1247">IF(Table2[[#This Row],[Max_num_drones]:[Max_num_drones]]=2,Table2[[#This Row],[Gap]:[Gap]],"")</f>
        <v/>
      </c>
      <c r="B1247" s="20" t="str" cm="1">
        <f t="array" ref="B1247">IF(Table2[[#This Row],[Max_num_drones]:[Max_num_drones]]=3,Table2[[#This Row],[Gap]:[Gap]],"")</f>
        <v/>
      </c>
      <c r="C1247" s="20" t="str" cm="1">
        <f t="array" ref="C1247">IF(Table2[[#This Row],[Max_num_drones]:[Max_num_drones]]=4,Table2[[#This Row],[Gap]:[Gap]],"")</f>
        <v/>
      </c>
      <c r="D1247" s="20" t="str" cm="1">
        <f t="array" ref="D1247">IF(Table2[[#This Row],[Max_num_drones]:[Max_num_drones]]=5,Table2[[#This Row],[Gap]:[Gap]],"")</f>
        <v/>
      </c>
    </row>
    <row r="1248" spans="1:4">
      <c r="A1248" s="20" t="str" cm="1">
        <f t="array" ref="A1248">IF(Table2[[#This Row],[Max_num_drones]:[Max_num_drones]]=2,Table2[[#This Row],[Gap]:[Gap]],"")</f>
        <v/>
      </c>
      <c r="B1248" s="20" t="str" cm="1">
        <f t="array" ref="B1248">IF(Table2[[#This Row],[Max_num_drones]:[Max_num_drones]]=3,Table2[[#This Row],[Gap]:[Gap]],"")</f>
        <v/>
      </c>
      <c r="C1248" s="20" t="str" cm="1">
        <f t="array" ref="C1248">IF(Table2[[#This Row],[Max_num_drones]:[Max_num_drones]]=4,Table2[[#This Row],[Gap]:[Gap]],"")</f>
        <v/>
      </c>
      <c r="D1248" s="20" t="str" cm="1">
        <f t="array" ref="D1248">IF(Table2[[#This Row],[Max_num_drones]:[Max_num_drones]]=5,Table2[[#This Row],[Gap]:[Gap]],"")</f>
        <v/>
      </c>
    </row>
    <row r="1249" spans="1:4">
      <c r="A1249" s="20" t="str" cm="1">
        <f t="array" ref="A1249">IF(Table2[[#This Row],[Max_num_drones]:[Max_num_drones]]=2,Table2[[#This Row],[Gap]:[Gap]],"")</f>
        <v/>
      </c>
      <c r="B1249" s="20" t="str" cm="1">
        <f t="array" ref="B1249">IF(Table2[[#This Row],[Max_num_drones]:[Max_num_drones]]=3,Table2[[#This Row],[Gap]:[Gap]],"")</f>
        <v/>
      </c>
      <c r="C1249" s="20" t="str" cm="1">
        <f t="array" ref="C1249">IF(Table2[[#This Row],[Max_num_drones]:[Max_num_drones]]=4,Table2[[#This Row],[Gap]:[Gap]],"")</f>
        <v/>
      </c>
      <c r="D1249" s="20" t="str" cm="1">
        <f t="array" ref="D1249">IF(Table2[[#This Row],[Max_num_drones]:[Max_num_drones]]=5,Table2[[#This Row],[Gap]:[Gap]],"")</f>
        <v/>
      </c>
    </row>
    <row r="1250" spans="1:4">
      <c r="A1250" s="20" t="str" cm="1">
        <f t="array" ref="A1250">IF(Table2[[#This Row],[Max_num_drones]:[Max_num_drones]]=2,Table2[[#This Row],[Gap]:[Gap]],"")</f>
        <v/>
      </c>
      <c r="B1250" s="20" t="str" cm="1">
        <f t="array" ref="B1250">IF(Table2[[#This Row],[Max_num_drones]:[Max_num_drones]]=3,Table2[[#This Row],[Gap]:[Gap]],"")</f>
        <v/>
      </c>
      <c r="C1250" s="20" t="str" cm="1">
        <f t="array" ref="C1250">IF(Table2[[#This Row],[Max_num_drones]:[Max_num_drones]]=4,Table2[[#This Row],[Gap]:[Gap]],"")</f>
        <v/>
      </c>
      <c r="D1250" s="20" t="str" cm="1">
        <f t="array" ref="D1250">IF(Table2[[#This Row],[Max_num_drones]:[Max_num_drones]]=5,Table2[[#This Row],[Gap]:[Gap]],"")</f>
        <v/>
      </c>
    </row>
    <row r="1251" spans="1:4">
      <c r="A1251" s="20" t="str" cm="1">
        <f t="array" ref="A1251">IF(Table2[[#This Row],[Max_num_drones]:[Max_num_drones]]=2,Table2[[#This Row],[Gap]:[Gap]],"")</f>
        <v/>
      </c>
      <c r="B1251" s="20" t="str" cm="1">
        <f t="array" ref="B1251">IF(Table2[[#This Row],[Max_num_drones]:[Max_num_drones]]=3,Table2[[#This Row],[Gap]:[Gap]],"")</f>
        <v/>
      </c>
      <c r="C1251" s="20" t="str" cm="1">
        <f t="array" ref="C1251">IF(Table2[[#This Row],[Max_num_drones]:[Max_num_drones]]=4,Table2[[#This Row],[Gap]:[Gap]],"")</f>
        <v/>
      </c>
      <c r="D1251" s="20" t="str" cm="1">
        <f t="array" ref="D1251">IF(Table2[[#This Row],[Max_num_drones]:[Max_num_drones]]=5,Table2[[#This Row],[Gap]:[Gap]],"")</f>
        <v/>
      </c>
    </row>
    <row r="1252" spans="1:4">
      <c r="A1252" s="20" t="str" cm="1">
        <f t="array" ref="A1252">IF(Table2[[#This Row],[Max_num_drones]:[Max_num_drones]]=2,Table2[[#This Row],[Gap]:[Gap]],"")</f>
        <v/>
      </c>
      <c r="B1252" s="20" t="str" cm="1">
        <f t="array" ref="B1252">IF(Table2[[#This Row],[Max_num_drones]:[Max_num_drones]]=3,Table2[[#This Row],[Gap]:[Gap]],"")</f>
        <v/>
      </c>
      <c r="C1252" s="20" t="str" cm="1">
        <f t="array" ref="C1252">IF(Table2[[#This Row],[Max_num_drones]:[Max_num_drones]]=4,Table2[[#This Row],[Gap]:[Gap]],"")</f>
        <v/>
      </c>
      <c r="D1252" s="20" t="str" cm="1">
        <f t="array" ref="D1252">IF(Table2[[#This Row],[Max_num_drones]:[Max_num_drones]]=5,Table2[[#This Row],[Gap]:[Gap]],"")</f>
        <v/>
      </c>
    </row>
    <row r="1253" spans="1:4">
      <c r="A1253" s="20" t="str" cm="1">
        <f t="array" ref="A1253">IF(Table2[[#This Row],[Max_num_drones]:[Max_num_drones]]=2,Table2[[#This Row],[Gap]:[Gap]],"")</f>
        <v/>
      </c>
      <c r="B1253" s="20" t="str" cm="1">
        <f t="array" ref="B1253">IF(Table2[[#This Row],[Max_num_drones]:[Max_num_drones]]=3,Table2[[#This Row],[Gap]:[Gap]],"")</f>
        <v/>
      </c>
      <c r="C1253" s="20" t="str" cm="1">
        <f t="array" ref="C1253">IF(Table2[[#This Row],[Max_num_drones]:[Max_num_drones]]=4,Table2[[#This Row],[Gap]:[Gap]],"")</f>
        <v/>
      </c>
      <c r="D1253" s="20" t="str" cm="1">
        <f t="array" ref="D1253">IF(Table2[[#This Row],[Max_num_drones]:[Max_num_drones]]=5,Table2[[#This Row],[Gap]:[Gap]],"")</f>
        <v/>
      </c>
    </row>
    <row r="1254" spans="1:4">
      <c r="A1254" s="20" t="str" cm="1">
        <f t="array" ref="A1254">IF(Table2[[#This Row],[Max_num_drones]:[Max_num_drones]]=2,Table2[[#This Row],[Gap]:[Gap]],"")</f>
        <v/>
      </c>
      <c r="B1254" s="20" t="str" cm="1">
        <f t="array" ref="B1254">IF(Table2[[#This Row],[Max_num_drones]:[Max_num_drones]]=3,Table2[[#This Row],[Gap]:[Gap]],"")</f>
        <v/>
      </c>
      <c r="C1254" s="20" t="str" cm="1">
        <f t="array" ref="C1254">IF(Table2[[#This Row],[Max_num_drones]:[Max_num_drones]]=4,Table2[[#This Row],[Gap]:[Gap]],"")</f>
        <v/>
      </c>
      <c r="D1254" s="20" t="str" cm="1">
        <f t="array" ref="D1254">IF(Table2[[#This Row],[Max_num_drones]:[Max_num_drones]]=5,Table2[[#This Row],[Gap]:[Gap]],"")</f>
        <v/>
      </c>
    </row>
    <row r="1255" spans="1:4">
      <c r="A1255" s="20" t="str" cm="1">
        <f t="array" ref="A1255">IF(Table2[[#This Row],[Max_num_drones]:[Max_num_drones]]=2,Table2[[#This Row],[Gap]:[Gap]],"")</f>
        <v/>
      </c>
      <c r="B1255" s="20" t="str" cm="1">
        <f t="array" ref="B1255">IF(Table2[[#This Row],[Max_num_drones]:[Max_num_drones]]=3,Table2[[#This Row],[Gap]:[Gap]],"")</f>
        <v/>
      </c>
      <c r="C1255" s="20" t="str" cm="1">
        <f t="array" ref="C1255">IF(Table2[[#This Row],[Max_num_drones]:[Max_num_drones]]=4,Table2[[#This Row],[Gap]:[Gap]],"")</f>
        <v/>
      </c>
      <c r="D1255" s="20" t="str" cm="1">
        <f t="array" ref="D1255">IF(Table2[[#This Row],[Max_num_drones]:[Max_num_drones]]=5,Table2[[#This Row],[Gap]:[Gap]],"")</f>
        <v/>
      </c>
    </row>
    <row r="1256" spans="1:4">
      <c r="A1256" s="20" t="str" cm="1">
        <f t="array" ref="A1256">IF(Table2[[#This Row],[Max_num_drones]:[Max_num_drones]]=2,Table2[[#This Row],[Gap]:[Gap]],"")</f>
        <v/>
      </c>
      <c r="B1256" s="20" t="str" cm="1">
        <f t="array" ref="B1256">IF(Table2[[#This Row],[Max_num_drones]:[Max_num_drones]]=3,Table2[[#This Row],[Gap]:[Gap]],"")</f>
        <v/>
      </c>
      <c r="C1256" s="20" t="str" cm="1">
        <f t="array" ref="C1256">IF(Table2[[#This Row],[Max_num_drones]:[Max_num_drones]]=4,Table2[[#This Row],[Gap]:[Gap]],"")</f>
        <v/>
      </c>
      <c r="D1256" s="20" t="str" cm="1">
        <f t="array" ref="D1256">IF(Table2[[#This Row],[Max_num_drones]:[Max_num_drones]]=5,Table2[[#This Row],[Gap]:[Gap]],"")</f>
        <v/>
      </c>
    </row>
    <row r="1257" spans="1:4">
      <c r="A1257" s="20" t="str" cm="1">
        <f t="array" ref="A1257">IF(Table2[[#This Row],[Max_num_drones]:[Max_num_drones]]=2,Table2[[#This Row],[Gap]:[Gap]],"")</f>
        <v/>
      </c>
      <c r="B1257" s="20" t="str" cm="1">
        <f t="array" ref="B1257">IF(Table2[[#This Row],[Max_num_drones]:[Max_num_drones]]=3,Table2[[#This Row],[Gap]:[Gap]],"")</f>
        <v/>
      </c>
      <c r="C1257" s="20" t="str" cm="1">
        <f t="array" ref="C1257">IF(Table2[[#This Row],[Max_num_drones]:[Max_num_drones]]=4,Table2[[#This Row],[Gap]:[Gap]],"")</f>
        <v/>
      </c>
      <c r="D1257" s="20" t="str" cm="1">
        <f t="array" ref="D1257">IF(Table2[[#This Row],[Max_num_drones]:[Max_num_drones]]=5,Table2[[#This Row],[Gap]:[Gap]],"")</f>
        <v/>
      </c>
    </row>
    <row r="1258" spans="1:4">
      <c r="A1258" s="20" t="str" cm="1">
        <f t="array" ref="A1258">IF(Table2[[#This Row],[Max_num_drones]:[Max_num_drones]]=2,Table2[[#This Row],[Gap]:[Gap]],"")</f>
        <v/>
      </c>
      <c r="B1258" s="20" t="str" cm="1">
        <f t="array" ref="B1258">IF(Table2[[#This Row],[Max_num_drones]:[Max_num_drones]]=3,Table2[[#This Row],[Gap]:[Gap]],"")</f>
        <v/>
      </c>
      <c r="C1258" s="20" t="str" cm="1">
        <f t="array" ref="C1258">IF(Table2[[#This Row],[Max_num_drones]:[Max_num_drones]]=4,Table2[[#This Row],[Gap]:[Gap]],"")</f>
        <v/>
      </c>
      <c r="D1258" s="20" t="str" cm="1">
        <f t="array" ref="D1258">IF(Table2[[#This Row],[Max_num_drones]:[Max_num_drones]]=5,Table2[[#This Row],[Gap]:[Gap]],"")</f>
        <v/>
      </c>
    </row>
    <row r="1259" spans="1:4">
      <c r="A1259" s="20" t="str" cm="1">
        <f t="array" ref="A1259">IF(Table2[[#This Row],[Max_num_drones]:[Max_num_drones]]=2,Table2[[#This Row],[Gap]:[Gap]],"")</f>
        <v/>
      </c>
      <c r="B1259" s="20" t="str" cm="1">
        <f t="array" ref="B1259">IF(Table2[[#This Row],[Max_num_drones]:[Max_num_drones]]=3,Table2[[#This Row],[Gap]:[Gap]],"")</f>
        <v/>
      </c>
      <c r="C1259" s="20" t="str" cm="1">
        <f t="array" ref="C1259">IF(Table2[[#This Row],[Max_num_drones]:[Max_num_drones]]=4,Table2[[#This Row],[Gap]:[Gap]],"")</f>
        <v/>
      </c>
      <c r="D1259" s="20" t="str" cm="1">
        <f t="array" ref="D1259">IF(Table2[[#This Row],[Max_num_drones]:[Max_num_drones]]=5,Table2[[#This Row],[Gap]:[Gap]],"")</f>
        <v/>
      </c>
    </row>
    <row r="1260" spans="1:4">
      <c r="A1260" s="20" t="str" cm="1">
        <f t="array" ref="A1260">IF(Table2[[#This Row],[Max_num_drones]:[Max_num_drones]]=2,Table2[[#This Row],[Gap]:[Gap]],"")</f>
        <v/>
      </c>
      <c r="B1260" s="20" t="str" cm="1">
        <f t="array" ref="B1260">IF(Table2[[#This Row],[Max_num_drones]:[Max_num_drones]]=3,Table2[[#This Row],[Gap]:[Gap]],"")</f>
        <v/>
      </c>
      <c r="C1260" s="20" t="str" cm="1">
        <f t="array" ref="C1260">IF(Table2[[#This Row],[Max_num_drones]:[Max_num_drones]]=4,Table2[[#This Row],[Gap]:[Gap]],"")</f>
        <v/>
      </c>
      <c r="D1260" s="20" t="str" cm="1">
        <f t="array" ref="D1260">IF(Table2[[#This Row],[Max_num_drones]:[Max_num_drones]]=5,Table2[[#This Row],[Gap]:[Gap]],"")</f>
        <v/>
      </c>
    </row>
    <row r="1261" spans="1:4">
      <c r="A1261" s="20" t="str" cm="1">
        <f t="array" ref="A1261">IF(Table2[[#This Row],[Max_num_drones]:[Max_num_drones]]=2,Table2[[#This Row],[Gap]:[Gap]],"")</f>
        <v/>
      </c>
      <c r="B1261" s="20" t="str" cm="1">
        <f t="array" ref="B1261">IF(Table2[[#This Row],[Max_num_drones]:[Max_num_drones]]=3,Table2[[#This Row],[Gap]:[Gap]],"")</f>
        <v/>
      </c>
      <c r="C1261" s="20" t="str" cm="1">
        <f t="array" ref="C1261">IF(Table2[[#This Row],[Max_num_drones]:[Max_num_drones]]=4,Table2[[#This Row],[Gap]:[Gap]],"")</f>
        <v/>
      </c>
      <c r="D1261" s="20" t="str" cm="1">
        <f t="array" ref="D1261">IF(Table2[[#This Row],[Max_num_drones]:[Max_num_drones]]=5,Table2[[#This Row],[Gap]:[Gap]],"")</f>
        <v/>
      </c>
    </row>
    <row r="1262" spans="1:4">
      <c r="A1262" s="20" t="str" cm="1">
        <f t="array" ref="A1262">IF(Table2[[#This Row],[Max_num_drones]:[Max_num_drones]]=2,Table2[[#This Row],[Gap]:[Gap]],"")</f>
        <v/>
      </c>
      <c r="B1262" s="20" t="str" cm="1">
        <f t="array" ref="B1262">IF(Table2[[#This Row],[Max_num_drones]:[Max_num_drones]]=3,Table2[[#This Row],[Gap]:[Gap]],"")</f>
        <v/>
      </c>
      <c r="C1262" s="20" t="str" cm="1">
        <f t="array" ref="C1262">IF(Table2[[#This Row],[Max_num_drones]:[Max_num_drones]]=4,Table2[[#This Row],[Gap]:[Gap]],"")</f>
        <v/>
      </c>
      <c r="D1262" s="20" t="str" cm="1">
        <f t="array" ref="D1262">IF(Table2[[#This Row],[Max_num_drones]:[Max_num_drones]]=5,Table2[[#This Row],[Gap]:[Gap]],"")</f>
        <v/>
      </c>
    </row>
    <row r="1263" spans="1:4">
      <c r="A1263" s="20" t="str" cm="1">
        <f t="array" ref="A1263">IF(Table2[[#This Row],[Max_num_drones]:[Max_num_drones]]=2,Table2[[#This Row],[Gap]:[Gap]],"")</f>
        <v/>
      </c>
      <c r="B1263" s="20" t="str" cm="1">
        <f t="array" ref="B1263">IF(Table2[[#This Row],[Max_num_drones]:[Max_num_drones]]=3,Table2[[#This Row],[Gap]:[Gap]],"")</f>
        <v/>
      </c>
      <c r="C1263" s="20" t="str" cm="1">
        <f t="array" ref="C1263">IF(Table2[[#This Row],[Max_num_drones]:[Max_num_drones]]=4,Table2[[#This Row],[Gap]:[Gap]],"")</f>
        <v/>
      </c>
      <c r="D1263" s="20" t="str" cm="1">
        <f t="array" ref="D1263">IF(Table2[[#This Row],[Max_num_drones]:[Max_num_drones]]=5,Table2[[#This Row],[Gap]:[Gap]],"")</f>
        <v/>
      </c>
    </row>
    <row r="1264" spans="1:4">
      <c r="A1264" s="20" t="str" cm="1">
        <f t="array" ref="A1264">IF(Table2[[#This Row],[Max_num_drones]:[Max_num_drones]]=2,Table2[[#This Row],[Gap]:[Gap]],"")</f>
        <v/>
      </c>
      <c r="B1264" s="20" t="str" cm="1">
        <f t="array" ref="B1264">IF(Table2[[#This Row],[Max_num_drones]:[Max_num_drones]]=3,Table2[[#This Row],[Gap]:[Gap]],"")</f>
        <v/>
      </c>
      <c r="C1264" s="20" t="str" cm="1">
        <f t="array" ref="C1264">IF(Table2[[#This Row],[Max_num_drones]:[Max_num_drones]]=4,Table2[[#This Row],[Gap]:[Gap]],"")</f>
        <v/>
      </c>
      <c r="D1264" s="20" t="str" cm="1">
        <f t="array" ref="D1264">IF(Table2[[#This Row],[Max_num_drones]:[Max_num_drones]]=5,Table2[[#This Row],[Gap]:[Gap]],"")</f>
        <v/>
      </c>
    </row>
    <row r="1265" spans="1:4">
      <c r="A1265" s="20" t="str" cm="1">
        <f t="array" ref="A1265">IF(Table2[[#This Row],[Max_num_drones]:[Max_num_drones]]=2,Table2[[#This Row],[Gap]:[Gap]],"")</f>
        <v/>
      </c>
      <c r="B1265" s="20" t="str" cm="1">
        <f t="array" ref="B1265">IF(Table2[[#This Row],[Max_num_drones]:[Max_num_drones]]=3,Table2[[#This Row],[Gap]:[Gap]],"")</f>
        <v/>
      </c>
      <c r="C1265" s="20" t="str" cm="1">
        <f t="array" ref="C1265">IF(Table2[[#This Row],[Max_num_drones]:[Max_num_drones]]=4,Table2[[#This Row],[Gap]:[Gap]],"")</f>
        <v/>
      </c>
      <c r="D1265" s="20" t="str" cm="1">
        <f t="array" ref="D1265">IF(Table2[[#This Row],[Max_num_drones]:[Max_num_drones]]=5,Table2[[#This Row],[Gap]:[Gap]],"")</f>
        <v/>
      </c>
    </row>
    <row r="1266" spans="1:4">
      <c r="A1266" s="20" t="str" cm="1">
        <f t="array" ref="A1266">IF(Table2[[#This Row],[Max_num_drones]:[Max_num_drones]]=2,Table2[[#This Row],[Gap]:[Gap]],"")</f>
        <v/>
      </c>
      <c r="B1266" s="20" t="str" cm="1">
        <f t="array" ref="B1266">IF(Table2[[#This Row],[Max_num_drones]:[Max_num_drones]]=3,Table2[[#This Row],[Gap]:[Gap]],"")</f>
        <v/>
      </c>
      <c r="C1266" s="20" t="str" cm="1">
        <f t="array" ref="C1266">IF(Table2[[#This Row],[Max_num_drones]:[Max_num_drones]]=4,Table2[[#This Row],[Gap]:[Gap]],"")</f>
        <v/>
      </c>
      <c r="D1266" s="20" t="str" cm="1">
        <f t="array" ref="D1266">IF(Table2[[#This Row],[Max_num_drones]:[Max_num_drones]]=5,Table2[[#This Row],[Gap]:[Gap]],"")</f>
        <v/>
      </c>
    </row>
    <row r="1267" spans="1:4">
      <c r="A1267" s="20" t="str" cm="1">
        <f t="array" ref="A1267">IF(Table2[[#This Row],[Max_num_drones]:[Max_num_drones]]=2,Table2[[#This Row],[Gap]:[Gap]],"")</f>
        <v/>
      </c>
      <c r="B1267" s="20" t="str" cm="1">
        <f t="array" ref="B1267">IF(Table2[[#This Row],[Max_num_drones]:[Max_num_drones]]=3,Table2[[#This Row],[Gap]:[Gap]],"")</f>
        <v/>
      </c>
      <c r="C1267" s="20" t="str" cm="1">
        <f t="array" ref="C1267">IF(Table2[[#This Row],[Max_num_drones]:[Max_num_drones]]=4,Table2[[#This Row],[Gap]:[Gap]],"")</f>
        <v/>
      </c>
      <c r="D1267" s="20" t="str" cm="1">
        <f t="array" ref="D1267">IF(Table2[[#This Row],[Max_num_drones]:[Max_num_drones]]=5,Table2[[#This Row],[Gap]:[Gap]],"")</f>
        <v/>
      </c>
    </row>
    <row r="1268" spans="1:4">
      <c r="A1268" s="20" t="str" cm="1">
        <f t="array" ref="A1268">IF(Table2[[#This Row],[Max_num_drones]:[Max_num_drones]]=2,Table2[[#This Row],[Gap]:[Gap]],"")</f>
        <v/>
      </c>
      <c r="B1268" s="20" t="str" cm="1">
        <f t="array" ref="B1268">IF(Table2[[#This Row],[Max_num_drones]:[Max_num_drones]]=3,Table2[[#This Row],[Gap]:[Gap]],"")</f>
        <v/>
      </c>
      <c r="C1268" s="20" t="str" cm="1">
        <f t="array" ref="C1268">IF(Table2[[#This Row],[Max_num_drones]:[Max_num_drones]]=4,Table2[[#This Row],[Gap]:[Gap]],"")</f>
        <v/>
      </c>
      <c r="D1268" s="20" t="str" cm="1">
        <f t="array" ref="D1268">IF(Table2[[#This Row],[Max_num_drones]:[Max_num_drones]]=5,Table2[[#This Row],[Gap]:[Gap]],"")</f>
        <v/>
      </c>
    </row>
    <row r="1269" spans="1:4">
      <c r="A1269" s="20" t="str" cm="1">
        <f t="array" ref="A1269">IF(Table2[[#This Row],[Max_num_drones]:[Max_num_drones]]=2,Table2[[#This Row],[Gap]:[Gap]],"")</f>
        <v/>
      </c>
      <c r="B1269" s="20" t="str" cm="1">
        <f t="array" ref="B1269">IF(Table2[[#This Row],[Max_num_drones]:[Max_num_drones]]=3,Table2[[#This Row],[Gap]:[Gap]],"")</f>
        <v/>
      </c>
      <c r="C1269" s="20" t="str" cm="1">
        <f t="array" ref="C1269">IF(Table2[[#This Row],[Max_num_drones]:[Max_num_drones]]=4,Table2[[#This Row],[Gap]:[Gap]],"")</f>
        <v/>
      </c>
      <c r="D1269" s="20" t="str" cm="1">
        <f t="array" ref="D1269">IF(Table2[[#This Row],[Max_num_drones]:[Max_num_drones]]=5,Table2[[#This Row],[Gap]:[Gap]],"")</f>
        <v/>
      </c>
    </row>
    <row r="1270" spans="1:4">
      <c r="A1270" s="20" t="str" cm="1">
        <f t="array" ref="A1270">IF(Table2[[#This Row],[Max_num_drones]:[Max_num_drones]]=2,Table2[[#This Row],[Gap]:[Gap]],"")</f>
        <v/>
      </c>
      <c r="B1270" s="20" t="str" cm="1">
        <f t="array" ref="B1270">IF(Table2[[#This Row],[Max_num_drones]:[Max_num_drones]]=3,Table2[[#This Row],[Gap]:[Gap]],"")</f>
        <v/>
      </c>
      <c r="C1270" s="20" t="str" cm="1">
        <f t="array" ref="C1270">IF(Table2[[#This Row],[Max_num_drones]:[Max_num_drones]]=4,Table2[[#This Row],[Gap]:[Gap]],"")</f>
        <v/>
      </c>
      <c r="D1270" s="20" t="str" cm="1">
        <f t="array" ref="D1270">IF(Table2[[#This Row],[Max_num_drones]:[Max_num_drones]]=5,Table2[[#This Row],[Gap]:[Gap]],"")</f>
        <v/>
      </c>
    </row>
    <row r="1271" spans="1:4">
      <c r="A1271" s="20" t="str" cm="1">
        <f t="array" ref="A1271">IF(Table2[[#This Row],[Max_num_drones]:[Max_num_drones]]=2,Table2[[#This Row],[Gap]:[Gap]],"")</f>
        <v/>
      </c>
      <c r="B1271" s="20" t="str" cm="1">
        <f t="array" ref="B1271">IF(Table2[[#This Row],[Max_num_drones]:[Max_num_drones]]=3,Table2[[#This Row],[Gap]:[Gap]],"")</f>
        <v/>
      </c>
      <c r="C1271" s="20" t="str" cm="1">
        <f t="array" ref="C1271">IF(Table2[[#This Row],[Max_num_drones]:[Max_num_drones]]=4,Table2[[#This Row],[Gap]:[Gap]],"")</f>
        <v/>
      </c>
      <c r="D1271" s="20" t="str" cm="1">
        <f t="array" ref="D1271">IF(Table2[[#This Row],[Max_num_drones]:[Max_num_drones]]=5,Table2[[#This Row],[Gap]:[Gap]],"")</f>
        <v/>
      </c>
    </row>
    <row r="1272" spans="1:4">
      <c r="A1272" s="20" t="str" cm="1">
        <f t="array" ref="A1272">IF(Table2[[#This Row],[Max_num_drones]:[Max_num_drones]]=2,Table2[[#This Row],[Gap]:[Gap]],"")</f>
        <v/>
      </c>
      <c r="B1272" s="20" t="str" cm="1">
        <f t="array" ref="B1272">IF(Table2[[#This Row],[Max_num_drones]:[Max_num_drones]]=3,Table2[[#This Row],[Gap]:[Gap]],"")</f>
        <v/>
      </c>
      <c r="C1272" s="20" t="str" cm="1">
        <f t="array" ref="C1272">IF(Table2[[#This Row],[Max_num_drones]:[Max_num_drones]]=4,Table2[[#This Row],[Gap]:[Gap]],"")</f>
        <v/>
      </c>
      <c r="D1272" s="20" t="str" cm="1">
        <f t="array" ref="D1272">IF(Table2[[#This Row],[Max_num_drones]:[Max_num_drones]]=5,Table2[[#This Row],[Gap]:[Gap]],"")</f>
        <v/>
      </c>
    </row>
    <row r="1273" spans="1:4">
      <c r="A1273" s="20" t="str" cm="1">
        <f t="array" ref="A1273">IF(Table2[[#This Row],[Max_num_drones]:[Max_num_drones]]=2,Table2[[#This Row],[Gap]:[Gap]],"")</f>
        <v/>
      </c>
      <c r="B1273" s="20" t="str" cm="1">
        <f t="array" ref="B1273">IF(Table2[[#This Row],[Max_num_drones]:[Max_num_drones]]=3,Table2[[#This Row],[Gap]:[Gap]],"")</f>
        <v/>
      </c>
      <c r="C1273" s="20" t="str" cm="1">
        <f t="array" ref="C1273">IF(Table2[[#This Row],[Max_num_drones]:[Max_num_drones]]=4,Table2[[#This Row],[Gap]:[Gap]],"")</f>
        <v/>
      </c>
      <c r="D1273" s="20" t="str" cm="1">
        <f t="array" ref="D1273">IF(Table2[[#This Row],[Max_num_drones]:[Max_num_drones]]=5,Table2[[#This Row],[Gap]:[Gap]],"")</f>
        <v/>
      </c>
    </row>
    <row r="1274" spans="1:4">
      <c r="A1274" s="20" t="str" cm="1">
        <f t="array" ref="A1274">IF(Table2[[#This Row],[Max_num_drones]:[Max_num_drones]]=2,Table2[[#This Row],[Gap]:[Gap]],"")</f>
        <v/>
      </c>
      <c r="B1274" s="20" t="str" cm="1">
        <f t="array" ref="B1274">IF(Table2[[#This Row],[Max_num_drones]:[Max_num_drones]]=3,Table2[[#This Row],[Gap]:[Gap]],"")</f>
        <v/>
      </c>
      <c r="C1274" s="20" t="str" cm="1">
        <f t="array" ref="C1274">IF(Table2[[#This Row],[Max_num_drones]:[Max_num_drones]]=4,Table2[[#This Row],[Gap]:[Gap]],"")</f>
        <v/>
      </c>
      <c r="D1274" s="20" t="str" cm="1">
        <f t="array" ref="D1274">IF(Table2[[#This Row],[Max_num_drones]:[Max_num_drones]]=5,Table2[[#This Row],[Gap]:[Gap]],"")</f>
        <v/>
      </c>
    </row>
    <row r="1275" spans="1:4">
      <c r="A1275" s="20" t="str" cm="1">
        <f t="array" ref="A1275">IF(Table2[[#This Row],[Max_num_drones]:[Max_num_drones]]=2,Table2[[#This Row],[Gap]:[Gap]],"")</f>
        <v/>
      </c>
      <c r="B1275" s="20" t="str" cm="1">
        <f t="array" ref="B1275">IF(Table2[[#This Row],[Max_num_drones]:[Max_num_drones]]=3,Table2[[#This Row],[Gap]:[Gap]],"")</f>
        <v/>
      </c>
      <c r="C1275" s="20" t="str" cm="1">
        <f t="array" ref="C1275">IF(Table2[[#This Row],[Max_num_drones]:[Max_num_drones]]=4,Table2[[#This Row],[Gap]:[Gap]],"")</f>
        <v/>
      </c>
      <c r="D1275" s="20" t="str" cm="1">
        <f t="array" ref="D1275">IF(Table2[[#This Row],[Max_num_drones]:[Max_num_drones]]=5,Table2[[#This Row],[Gap]:[Gap]],"")</f>
        <v/>
      </c>
    </row>
    <row r="1276" spans="1:4">
      <c r="A1276" s="20" t="str" cm="1">
        <f t="array" ref="A1276">IF(Table2[[#This Row],[Max_num_drones]:[Max_num_drones]]=2,Table2[[#This Row],[Gap]:[Gap]],"")</f>
        <v/>
      </c>
      <c r="B1276" s="20" t="str" cm="1">
        <f t="array" ref="B1276">IF(Table2[[#This Row],[Max_num_drones]:[Max_num_drones]]=3,Table2[[#This Row],[Gap]:[Gap]],"")</f>
        <v/>
      </c>
      <c r="C1276" s="20" t="str" cm="1">
        <f t="array" ref="C1276">IF(Table2[[#This Row],[Max_num_drones]:[Max_num_drones]]=4,Table2[[#This Row],[Gap]:[Gap]],"")</f>
        <v/>
      </c>
      <c r="D1276" s="20" t="str" cm="1">
        <f t="array" ref="D1276">IF(Table2[[#This Row],[Max_num_drones]:[Max_num_drones]]=5,Table2[[#This Row],[Gap]:[Gap]],"")</f>
        <v/>
      </c>
    </row>
    <row r="1277" spans="1:4">
      <c r="A1277" s="20" t="str" cm="1">
        <f t="array" ref="A1277">IF(Table2[[#This Row],[Max_num_drones]:[Max_num_drones]]=2,Table2[[#This Row],[Gap]:[Gap]],"")</f>
        <v/>
      </c>
      <c r="B1277" s="20" t="str" cm="1">
        <f t="array" ref="B1277">IF(Table2[[#This Row],[Max_num_drones]:[Max_num_drones]]=3,Table2[[#This Row],[Gap]:[Gap]],"")</f>
        <v/>
      </c>
      <c r="C1277" s="20" t="str" cm="1">
        <f t="array" ref="C1277">IF(Table2[[#This Row],[Max_num_drones]:[Max_num_drones]]=4,Table2[[#This Row],[Gap]:[Gap]],"")</f>
        <v/>
      </c>
      <c r="D1277" s="20" t="str" cm="1">
        <f t="array" ref="D1277">IF(Table2[[#This Row],[Max_num_drones]:[Max_num_drones]]=5,Table2[[#This Row],[Gap]:[Gap]],"")</f>
        <v/>
      </c>
    </row>
    <row r="1278" spans="1:4">
      <c r="A1278" s="20" t="str" cm="1">
        <f t="array" ref="A1278">IF(Table2[[#This Row],[Max_num_drones]:[Max_num_drones]]=2,Table2[[#This Row],[Gap]:[Gap]],"")</f>
        <v/>
      </c>
      <c r="B1278" s="20" t="str" cm="1">
        <f t="array" ref="B1278">IF(Table2[[#This Row],[Max_num_drones]:[Max_num_drones]]=3,Table2[[#This Row],[Gap]:[Gap]],"")</f>
        <v/>
      </c>
      <c r="C1278" s="20" t="str" cm="1">
        <f t="array" ref="C1278">IF(Table2[[#This Row],[Max_num_drones]:[Max_num_drones]]=4,Table2[[#This Row],[Gap]:[Gap]],"")</f>
        <v/>
      </c>
      <c r="D1278" s="20" t="str" cm="1">
        <f t="array" ref="D1278">IF(Table2[[#This Row],[Max_num_drones]:[Max_num_drones]]=5,Table2[[#This Row],[Gap]:[Gap]],"")</f>
        <v/>
      </c>
    </row>
    <row r="1279" spans="1:4">
      <c r="A1279" s="20" t="str" cm="1">
        <f t="array" ref="A1279">IF(Table2[[#This Row],[Max_num_drones]:[Max_num_drones]]=2,Table2[[#This Row],[Gap]:[Gap]],"")</f>
        <v/>
      </c>
      <c r="B1279" s="20" t="str" cm="1">
        <f t="array" ref="B1279">IF(Table2[[#This Row],[Max_num_drones]:[Max_num_drones]]=3,Table2[[#This Row],[Gap]:[Gap]],"")</f>
        <v/>
      </c>
      <c r="C1279" s="20" t="str" cm="1">
        <f t="array" ref="C1279">IF(Table2[[#This Row],[Max_num_drones]:[Max_num_drones]]=4,Table2[[#This Row],[Gap]:[Gap]],"")</f>
        <v/>
      </c>
      <c r="D1279" s="20" t="str" cm="1">
        <f t="array" ref="D1279">IF(Table2[[#This Row],[Max_num_drones]:[Max_num_drones]]=5,Table2[[#This Row],[Gap]:[Gap]],"")</f>
        <v/>
      </c>
    </row>
    <row r="1280" spans="1:4">
      <c r="A1280" s="20" t="str" cm="1">
        <f t="array" ref="A1280">IF(Table2[[#This Row],[Max_num_drones]:[Max_num_drones]]=2,Table2[[#This Row],[Gap]:[Gap]],"")</f>
        <v/>
      </c>
      <c r="B1280" s="20" t="str" cm="1">
        <f t="array" ref="B1280">IF(Table2[[#This Row],[Max_num_drones]:[Max_num_drones]]=3,Table2[[#This Row],[Gap]:[Gap]],"")</f>
        <v/>
      </c>
      <c r="C1280" s="20" t="str" cm="1">
        <f t="array" ref="C1280">IF(Table2[[#This Row],[Max_num_drones]:[Max_num_drones]]=4,Table2[[#This Row],[Gap]:[Gap]],"")</f>
        <v/>
      </c>
      <c r="D1280" s="20" t="str" cm="1">
        <f t="array" ref="D1280">IF(Table2[[#This Row],[Max_num_drones]:[Max_num_drones]]=5,Table2[[#This Row],[Gap]:[Gap]],"")</f>
        <v/>
      </c>
    </row>
    <row r="1281" spans="1:4">
      <c r="A1281" s="20" t="str" cm="1">
        <f t="array" ref="A1281">IF(Table2[[#This Row],[Max_num_drones]:[Max_num_drones]]=2,Table2[[#This Row],[Gap]:[Gap]],"")</f>
        <v/>
      </c>
      <c r="B1281" s="20" t="str" cm="1">
        <f t="array" ref="B1281">IF(Table2[[#This Row],[Max_num_drones]:[Max_num_drones]]=3,Table2[[#This Row],[Gap]:[Gap]],"")</f>
        <v/>
      </c>
      <c r="C1281" s="20" t="str" cm="1">
        <f t="array" ref="C1281">IF(Table2[[#This Row],[Max_num_drones]:[Max_num_drones]]=4,Table2[[#This Row],[Gap]:[Gap]],"")</f>
        <v/>
      </c>
      <c r="D1281" s="20" t="str" cm="1">
        <f t="array" ref="D1281">IF(Table2[[#This Row],[Max_num_drones]:[Max_num_drones]]=5,Table2[[#This Row],[Gap]:[Gap]],"")</f>
        <v/>
      </c>
    </row>
    <row r="1282" spans="1:4">
      <c r="A1282" s="20" t="str" cm="1">
        <f t="array" ref="A1282">IF(Table2[[#This Row],[Max_num_drones]:[Max_num_drones]]=2,Table2[[#This Row],[Gap]:[Gap]],"")</f>
        <v/>
      </c>
      <c r="B1282" s="20" t="str" cm="1">
        <f t="array" ref="B1282">IF(Table2[[#This Row],[Max_num_drones]:[Max_num_drones]]=3,Table2[[#This Row],[Gap]:[Gap]],"")</f>
        <v/>
      </c>
      <c r="C1282" s="20" t="str" cm="1">
        <f t="array" ref="C1282">IF(Table2[[#This Row],[Max_num_drones]:[Max_num_drones]]=4,Table2[[#This Row],[Gap]:[Gap]],"")</f>
        <v/>
      </c>
      <c r="D1282" s="20" t="str" cm="1">
        <f t="array" ref="D1282">IF(Table2[[#This Row],[Max_num_drones]:[Max_num_drones]]=5,Table2[[#This Row],[Gap]:[Gap]],"")</f>
        <v/>
      </c>
    </row>
    <row r="1283" spans="1:4">
      <c r="A1283" s="20" t="str" cm="1">
        <f t="array" ref="A1283">IF(Table2[[#This Row],[Max_num_drones]:[Max_num_drones]]=2,Table2[[#This Row],[Gap]:[Gap]],"")</f>
        <v/>
      </c>
      <c r="B1283" s="20" t="str" cm="1">
        <f t="array" ref="B1283">IF(Table2[[#This Row],[Max_num_drones]:[Max_num_drones]]=3,Table2[[#This Row],[Gap]:[Gap]],"")</f>
        <v/>
      </c>
      <c r="C1283" s="20" t="str" cm="1">
        <f t="array" ref="C1283">IF(Table2[[#This Row],[Max_num_drones]:[Max_num_drones]]=4,Table2[[#This Row],[Gap]:[Gap]],"")</f>
        <v/>
      </c>
      <c r="D1283" s="20" t="str" cm="1">
        <f t="array" ref="D1283">IF(Table2[[#This Row],[Max_num_drones]:[Max_num_drones]]=5,Table2[[#This Row],[Gap]:[Gap]],"")</f>
        <v/>
      </c>
    </row>
    <row r="1284" spans="1:4">
      <c r="A1284" s="20" t="str" cm="1">
        <f t="array" ref="A1284">IF(Table2[[#This Row],[Max_num_drones]:[Max_num_drones]]=2,Table2[[#This Row],[Gap]:[Gap]],"")</f>
        <v/>
      </c>
      <c r="B1284" s="20" t="str" cm="1">
        <f t="array" ref="B1284">IF(Table2[[#This Row],[Max_num_drones]:[Max_num_drones]]=3,Table2[[#This Row],[Gap]:[Gap]],"")</f>
        <v/>
      </c>
      <c r="C1284" s="20" t="str" cm="1">
        <f t="array" ref="C1284">IF(Table2[[#This Row],[Max_num_drones]:[Max_num_drones]]=4,Table2[[#This Row],[Gap]:[Gap]],"")</f>
        <v/>
      </c>
      <c r="D1284" s="20" t="str" cm="1">
        <f t="array" ref="D1284">IF(Table2[[#This Row],[Max_num_drones]:[Max_num_drones]]=5,Table2[[#This Row],[Gap]:[Gap]],"")</f>
        <v/>
      </c>
    </row>
    <row r="1285" spans="1:4">
      <c r="A1285" s="20" t="str" cm="1">
        <f t="array" ref="A1285">IF(Table2[[#This Row],[Max_num_drones]:[Max_num_drones]]=2,Table2[[#This Row],[Gap]:[Gap]],"")</f>
        <v/>
      </c>
      <c r="B1285" s="20" t="str" cm="1">
        <f t="array" ref="B1285">IF(Table2[[#This Row],[Max_num_drones]:[Max_num_drones]]=3,Table2[[#This Row],[Gap]:[Gap]],"")</f>
        <v/>
      </c>
      <c r="C1285" s="20" t="str" cm="1">
        <f t="array" ref="C1285">IF(Table2[[#This Row],[Max_num_drones]:[Max_num_drones]]=4,Table2[[#This Row],[Gap]:[Gap]],"")</f>
        <v/>
      </c>
      <c r="D1285" s="20" t="str" cm="1">
        <f t="array" ref="D1285">IF(Table2[[#This Row],[Max_num_drones]:[Max_num_drones]]=5,Table2[[#This Row],[Gap]:[Gap]],"")</f>
        <v/>
      </c>
    </row>
    <row r="1286" spans="1:4">
      <c r="A1286" s="20" t="str" cm="1">
        <f t="array" ref="A1286">IF(Table2[[#This Row],[Max_num_drones]:[Max_num_drones]]=2,Table2[[#This Row],[Gap]:[Gap]],"")</f>
        <v/>
      </c>
      <c r="B1286" s="20" t="str" cm="1">
        <f t="array" ref="B1286">IF(Table2[[#This Row],[Max_num_drones]:[Max_num_drones]]=3,Table2[[#This Row],[Gap]:[Gap]],"")</f>
        <v/>
      </c>
      <c r="C1286" s="20" t="str" cm="1">
        <f t="array" ref="C1286">IF(Table2[[#This Row],[Max_num_drones]:[Max_num_drones]]=4,Table2[[#This Row],[Gap]:[Gap]],"")</f>
        <v/>
      </c>
      <c r="D1286" s="20" t="str" cm="1">
        <f t="array" ref="D1286">IF(Table2[[#This Row],[Max_num_drones]:[Max_num_drones]]=5,Table2[[#This Row],[Gap]:[Gap]],"")</f>
        <v/>
      </c>
    </row>
    <row r="1287" spans="1:4">
      <c r="A1287" s="20" t="str" cm="1">
        <f t="array" ref="A1287">IF(Table2[[#This Row],[Max_num_drones]:[Max_num_drones]]=2,Table2[[#This Row],[Gap]:[Gap]],"")</f>
        <v/>
      </c>
      <c r="B1287" s="20" t="str" cm="1">
        <f t="array" ref="B1287">IF(Table2[[#This Row],[Max_num_drones]:[Max_num_drones]]=3,Table2[[#This Row],[Gap]:[Gap]],"")</f>
        <v/>
      </c>
      <c r="C1287" s="20" t="str" cm="1">
        <f t="array" ref="C1287">IF(Table2[[#This Row],[Max_num_drones]:[Max_num_drones]]=4,Table2[[#This Row],[Gap]:[Gap]],"")</f>
        <v/>
      </c>
      <c r="D1287" s="20" t="str" cm="1">
        <f t="array" ref="D1287">IF(Table2[[#This Row],[Max_num_drones]:[Max_num_drones]]=5,Table2[[#This Row],[Gap]:[Gap]],"")</f>
        <v/>
      </c>
    </row>
    <row r="1288" spans="1:4">
      <c r="A1288" s="20" t="str" cm="1">
        <f t="array" ref="A1288">IF(Table2[[#This Row],[Max_num_drones]:[Max_num_drones]]=2,Table2[[#This Row],[Gap]:[Gap]],"")</f>
        <v/>
      </c>
      <c r="B1288" s="20" t="str" cm="1">
        <f t="array" ref="B1288">IF(Table2[[#This Row],[Max_num_drones]:[Max_num_drones]]=3,Table2[[#This Row],[Gap]:[Gap]],"")</f>
        <v/>
      </c>
      <c r="C1288" s="20" t="str" cm="1">
        <f t="array" ref="C1288">IF(Table2[[#This Row],[Max_num_drones]:[Max_num_drones]]=4,Table2[[#This Row],[Gap]:[Gap]],"")</f>
        <v/>
      </c>
      <c r="D1288" s="20" t="str" cm="1">
        <f t="array" ref="D1288">IF(Table2[[#This Row],[Max_num_drones]:[Max_num_drones]]=5,Table2[[#This Row],[Gap]:[Gap]],"")</f>
        <v/>
      </c>
    </row>
    <row r="1289" spans="1:4">
      <c r="A1289" s="20" t="str" cm="1">
        <f t="array" ref="A1289">IF(Table2[[#This Row],[Max_num_drones]:[Max_num_drones]]=2,Table2[[#This Row],[Gap]:[Gap]],"")</f>
        <v/>
      </c>
      <c r="B1289" s="20" t="str" cm="1">
        <f t="array" ref="B1289">IF(Table2[[#This Row],[Max_num_drones]:[Max_num_drones]]=3,Table2[[#This Row],[Gap]:[Gap]],"")</f>
        <v/>
      </c>
      <c r="C1289" s="20" t="str" cm="1">
        <f t="array" ref="C1289">IF(Table2[[#This Row],[Max_num_drones]:[Max_num_drones]]=4,Table2[[#This Row],[Gap]:[Gap]],"")</f>
        <v/>
      </c>
      <c r="D1289" s="20" t="str" cm="1">
        <f t="array" ref="D1289">IF(Table2[[#This Row],[Max_num_drones]:[Max_num_drones]]=5,Table2[[#This Row],[Gap]:[Gap]],"")</f>
        <v/>
      </c>
    </row>
    <row r="1290" spans="1:4">
      <c r="A1290" s="20" t="str" cm="1">
        <f t="array" ref="A1290">IF(Table2[[#This Row],[Max_num_drones]:[Max_num_drones]]=2,Table2[[#This Row],[Gap]:[Gap]],"")</f>
        <v/>
      </c>
      <c r="B1290" s="20" t="str" cm="1">
        <f t="array" ref="B1290">IF(Table2[[#This Row],[Max_num_drones]:[Max_num_drones]]=3,Table2[[#This Row],[Gap]:[Gap]],"")</f>
        <v/>
      </c>
      <c r="C1290" s="20" t="str" cm="1">
        <f t="array" ref="C1290">IF(Table2[[#This Row],[Max_num_drones]:[Max_num_drones]]=4,Table2[[#This Row],[Gap]:[Gap]],"")</f>
        <v/>
      </c>
      <c r="D1290" s="20" t="str" cm="1">
        <f t="array" ref="D1290">IF(Table2[[#This Row],[Max_num_drones]:[Max_num_drones]]=5,Table2[[#This Row],[Gap]:[Gap]],"")</f>
        <v/>
      </c>
    </row>
    <row r="1291" spans="1:4">
      <c r="A1291" s="20" t="str" cm="1">
        <f t="array" ref="A1291">IF(Table2[[#This Row],[Max_num_drones]:[Max_num_drones]]=2,Table2[[#This Row],[Gap]:[Gap]],"")</f>
        <v/>
      </c>
      <c r="B1291" s="20" t="str" cm="1">
        <f t="array" ref="B1291">IF(Table2[[#This Row],[Max_num_drones]:[Max_num_drones]]=3,Table2[[#This Row],[Gap]:[Gap]],"")</f>
        <v/>
      </c>
      <c r="C1291" s="20" t="str" cm="1">
        <f t="array" ref="C1291">IF(Table2[[#This Row],[Max_num_drones]:[Max_num_drones]]=4,Table2[[#This Row],[Gap]:[Gap]],"")</f>
        <v/>
      </c>
      <c r="D1291" s="20" t="str" cm="1">
        <f t="array" ref="D1291">IF(Table2[[#This Row],[Max_num_drones]:[Max_num_drones]]=5,Table2[[#This Row],[Gap]:[Gap]],"")</f>
        <v/>
      </c>
    </row>
    <row r="1292" spans="1:4">
      <c r="A1292" s="20" t="str" cm="1">
        <f t="array" ref="A1292">IF(Table2[[#This Row],[Max_num_drones]:[Max_num_drones]]=2,Table2[[#This Row],[Gap]:[Gap]],"")</f>
        <v/>
      </c>
      <c r="B1292" s="20" t="str" cm="1">
        <f t="array" ref="B1292">IF(Table2[[#This Row],[Max_num_drones]:[Max_num_drones]]=3,Table2[[#This Row],[Gap]:[Gap]],"")</f>
        <v/>
      </c>
      <c r="C1292" s="20" t="str" cm="1">
        <f t="array" ref="C1292">IF(Table2[[#This Row],[Max_num_drones]:[Max_num_drones]]=4,Table2[[#This Row],[Gap]:[Gap]],"")</f>
        <v/>
      </c>
      <c r="D1292" s="20" t="str" cm="1">
        <f t="array" ref="D1292">IF(Table2[[#This Row],[Max_num_drones]:[Max_num_drones]]=5,Table2[[#This Row],[Gap]:[Gap]],"")</f>
        <v/>
      </c>
    </row>
    <row r="1293" spans="1:4">
      <c r="A1293" s="20" t="str" cm="1">
        <f t="array" ref="A1293">IF(Table2[[#This Row],[Max_num_drones]:[Max_num_drones]]=2,Table2[[#This Row],[Gap]:[Gap]],"")</f>
        <v/>
      </c>
      <c r="B1293" s="20" t="str" cm="1">
        <f t="array" ref="B1293">IF(Table2[[#This Row],[Max_num_drones]:[Max_num_drones]]=3,Table2[[#This Row],[Gap]:[Gap]],"")</f>
        <v/>
      </c>
      <c r="C1293" s="20" t="str" cm="1">
        <f t="array" ref="C1293">IF(Table2[[#This Row],[Max_num_drones]:[Max_num_drones]]=4,Table2[[#This Row],[Gap]:[Gap]],"")</f>
        <v/>
      </c>
      <c r="D1293" s="20" t="str" cm="1">
        <f t="array" ref="D1293">IF(Table2[[#This Row],[Max_num_drones]:[Max_num_drones]]=5,Table2[[#This Row],[Gap]:[Gap]],"")</f>
        <v/>
      </c>
    </row>
    <row r="1294" spans="1:4">
      <c r="A1294" s="20" t="str" cm="1">
        <f t="array" ref="A1294">IF(Table2[[#This Row],[Max_num_drones]:[Max_num_drones]]=2,Table2[[#This Row],[Gap]:[Gap]],"")</f>
        <v/>
      </c>
      <c r="B1294" s="20" t="str" cm="1">
        <f t="array" ref="B1294">IF(Table2[[#This Row],[Max_num_drones]:[Max_num_drones]]=3,Table2[[#This Row],[Gap]:[Gap]],"")</f>
        <v/>
      </c>
      <c r="C1294" s="20" t="str" cm="1">
        <f t="array" ref="C1294">IF(Table2[[#This Row],[Max_num_drones]:[Max_num_drones]]=4,Table2[[#This Row],[Gap]:[Gap]],"")</f>
        <v/>
      </c>
      <c r="D1294" s="20" t="str" cm="1">
        <f t="array" ref="D1294">IF(Table2[[#This Row],[Max_num_drones]:[Max_num_drones]]=5,Table2[[#This Row],[Gap]:[Gap]],"")</f>
        <v/>
      </c>
    </row>
    <row r="1295" spans="1:4">
      <c r="A1295" s="20" t="str" cm="1">
        <f t="array" ref="A1295">IF(Table2[[#This Row],[Max_num_drones]:[Max_num_drones]]=2,Table2[[#This Row],[Gap]:[Gap]],"")</f>
        <v/>
      </c>
      <c r="B1295" s="20" t="str" cm="1">
        <f t="array" ref="B1295">IF(Table2[[#This Row],[Max_num_drones]:[Max_num_drones]]=3,Table2[[#This Row],[Gap]:[Gap]],"")</f>
        <v/>
      </c>
      <c r="C1295" s="20" t="str" cm="1">
        <f t="array" ref="C1295">IF(Table2[[#This Row],[Max_num_drones]:[Max_num_drones]]=4,Table2[[#This Row],[Gap]:[Gap]],"")</f>
        <v/>
      </c>
      <c r="D1295" s="20" t="str" cm="1">
        <f t="array" ref="D1295">IF(Table2[[#This Row],[Max_num_drones]:[Max_num_drones]]=5,Table2[[#This Row],[Gap]:[Gap]],"")</f>
        <v/>
      </c>
    </row>
    <row r="1296" spans="1:4">
      <c r="A1296" s="20" t="str" cm="1">
        <f t="array" ref="A1296">IF(Table2[[#This Row],[Max_num_drones]:[Max_num_drones]]=2,Table2[[#This Row],[Gap]:[Gap]],"")</f>
        <v/>
      </c>
      <c r="B1296" s="20" t="str" cm="1">
        <f t="array" ref="B1296">IF(Table2[[#This Row],[Max_num_drones]:[Max_num_drones]]=3,Table2[[#This Row],[Gap]:[Gap]],"")</f>
        <v/>
      </c>
      <c r="C1296" s="20" t="str" cm="1">
        <f t="array" ref="C1296">IF(Table2[[#This Row],[Max_num_drones]:[Max_num_drones]]=4,Table2[[#This Row],[Gap]:[Gap]],"")</f>
        <v/>
      </c>
      <c r="D1296" s="20" t="str" cm="1">
        <f t="array" ref="D1296">IF(Table2[[#This Row],[Max_num_drones]:[Max_num_drones]]=5,Table2[[#This Row],[Gap]:[Gap]],"")</f>
        <v/>
      </c>
    </row>
    <row r="1297" spans="1:4">
      <c r="A1297" s="20" t="str" cm="1">
        <f t="array" ref="A1297">IF(Table2[[#This Row],[Max_num_drones]:[Max_num_drones]]=2,Table2[[#This Row],[Gap]:[Gap]],"")</f>
        <v/>
      </c>
      <c r="B1297" s="20" t="str" cm="1">
        <f t="array" ref="B1297">IF(Table2[[#This Row],[Max_num_drones]:[Max_num_drones]]=3,Table2[[#This Row],[Gap]:[Gap]],"")</f>
        <v/>
      </c>
      <c r="C1297" s="20" t="str" cm="1">
        <f t="array" ref="C1297">IF(Table2[[#This Row],[Max_num_drones]:[Max_num_drones]]=4,Table2[[#This Row],[Gap]:[Gap]],"")</f>
        <v/>
      </c>
      <c r="D1297" s="20" t="str" cm="1">
        <f t="array" ref="D1297">IF(Table2[[#This Row],[Max_num_drones]:[Max_num_drones]]=5,Table2[[#This Row],[Gap]:[Gap]],"")</f>
        <v/>
      </c>
    </row>
    <row r="1298" spans="1:4">
      <c r="A1298" s="20" t="str" cm="1">
        <f t="array" ref="A1298">IF(Table2[[#This Row],[Max_num_drones]:[Max_num_drones]]=2,Table2[[#This Row],[Gap]:[Gap]],"")</f>
        <v/>
      </c>
      <c r="B1298" s="20" t="str" cm="1">
        <f t="array" ref="B1298">IF(Table2[[#This Row],[Max_num_drones]:[Max_num_drones]]=3,Table2[[#This Row],[Gap]:[Gap]],"")</f>
        <v/>
      </c>
      <c r="C1298" s="20" t="str" cm="1">
        <f t="array" ref="C1298">IF(Table2[[#This Row],[Max_num_drones]:[Max_num_drones]]=4,Table2[[#This Row],[Gap]:[Gap]],"")</f>
        <v/>
      </c>
      <c r="D1298" s="20" t="str" cm="1">
        <f t="array" ref="D1298">IF(Table2[[#This Row],[Max_num_drones]:[Max_num_drones]]=5,Table2[[#This Row],[Gap]:[Gap]],"")</f>
        <v/>
      </c>
    </row>
    <row r="1299" spans="1:4">
      <c r="A1299" s="20" t="str" cm="1">
        <f t="array" ref="A1299">IF(Table2[[#This Row],[Max_num_drones]:[Max_num_drones]]=2,Table2[[#This Row],[Gap]:[Gap]],"")</f>
        <v/>
      </c>
      <c r="B1299" s="20" t="str" cm="1">
        <f t="array" ref="B1299">IF(Table2[[#This Row],[Max_num_drones]:[Max_num_drones]]=3,Table2[[#This Row],[Gap]:[Gap]],"")</f>
        <v/>
      </c>
      <c r="C1299" s="20" t="str" cm="1">
        <f t="array" ref="C1299">IF(Table2[[#This Row],[Max_num_drones]:[Max_num_drones]]=4,Table2[[#This Row],[Gap]:[Gap]],"")</f>
        <v/>
      </c>
      <c r="D1299" s="20" t="str" cm="1">
        <f t="array" ref="D1299">IF(Table2[[#This Row],[Max_num_drones]:[Max_num_drones]]=5,Table2[[#This Row],[Gap]:[Gap]],"")</f>
        <v/>
      </c>
    </row>
    <row r="1300" spans="1:4">
      <c r="A1300" s="20" t="str" cm="1">
        <f t="array" ref="A1300">IF(Table2[[#This Row],[Max_num_drones]:[Max_num_drones]]=2,Table2[[#This Row],[Gap]:[Gap]],"")</f>
        <v/>
      </c>
      <c r="B1300" s="20" t="str" cm="1">
        <f t="array" ref="B1300">IF(Table2[[#This Row],[Max_num_drones]:[Max_num_drones]]=3,Table2[[#This Row],[Gap]:[Gap]],"")</f>
        <v/>
      </c>
      <c r="C1300" s="20" t="str" cm="1">
        <f t="array" ref="C1300">IF(Table2[[#This Row],[Max_num_drones]:[Max_num_drones]]=4,Table2[[#This Row],[Gap]:[Gap]],"")</f>
        <v/>
      </c>
      <c r="D1300" s="20" t="str" cm="1">
        <f t="array" ref="D1300">IF(Table2[[#This Row],[Max_num_drones]:[Max_num_drones]]=5,Table2[[#This Row],[Gap]:[Gap]],"")</f>
        <v/>
      </c>
    </row>
    <row r="1301" spans="1:4">
      <c r="A1301" s="20" t="str" cm="1">
        <f t="array" ref="A1301">IF(Table2[[#This Row],[Max_num_drones]:[Max_num_drones]]=2,Table2[[#This Row],[Gap]:[Gap]],"")</f>
        <v/>
      </c>
      <c r="B1301" s="20" t="str" cm="1">
        <f t="array" ref="B1301">IF(Table2[[#This Row],[Max_num_drones]:[Max_num_drones]]=3,Table2[[#This Row],[Gap]:[Gap]],"")</f>
        <v/>
      </c>
      <c r="C1301" s="20" t="str" cm="1">
        <f t="array" ref="C1301">IF(Table2[[#This Row],[Max_num_drones]:[Max_num_drones]]=4,Table2[[#This Row],[Gap]:[Gap]],"")</f>
        <v/>
      </c>
      <c r="D1301" s="20" t="str" cm="1">
        <f t="array" ref="D1301">IF(Table2[[#This Row],[Max_num_drones]:[Max_num_drones]]=5,Table2[[#This Row],[Gap]:[Gap]],"")</f>
        <v/>
      </c>
    </row>
    <row r="1302" spans="1:4">
      <c r="A1302" s="20" t="str" cm="1">
        <f t="array" ref="A1302">IF(Table2[[#This Row],[Max_num_drones]:[Max_num_drones]]=2,Table2[[#This Row],[Gap]:[Gap]],"")</f>
        <v/>
      </c>
      <c r="B1302" s="20" t="str" cm="1">
        <f t="array" ref="B1302">IF(Table2[[#This Row],[Max_num_drones]:[Max_num_drones]]=3,Table2[[#This Row],[Gap]:[Gap]],"")</f>
        <v/>
      </c>
      <c r="C1302" s="20" t="str" cm="1">
        <f t="array" ref="C1302">IF(Table2[[#This Row],[Max_num_drones]:[Max_num_drones]]=4,Table2[[#This Row],[Gap]:[Gap]],"")</f>
        <v/>
      </c>
      <c r="D1302" s="20" t="str" cm="1">
        <f t="array" ref="D1302">IF(Table2[[#This Row],[Max_num_drones]:[Max_num_drones]]=5,Table2[[#This Row],[Gap]:[Gap]],"")</f>
        <v/>
      </c>
    </row>
    <row r="1303" spans="1:4">
      <c r="A1303" s="20" t="str" cm="1">
        <f t="array" ref="A1303">IF(Table2[[#This Row],[Max_num_drones]:[Max_num_drones]]=2,Table2[[#This Row],[Gap]:[Gap]],"")</f>
        <v/>
      </c>
      <c r="B1303" s="20" t="str" cm="1">
        <f t="array" ref="B1303">IF(Table2[[#This Row],[Max_num_drones]:[Max_num_drones]]=3,Table2[[#This Row],[Gap]:[Gap]],"")</f>
        <v/>
      </c>
      <c r="C1303" s="20" t="str" cm="1">
        <f t="array" ref="C1303">IF(Table2[[#This Row],[Max_num_drones]:[Max_num_drones]]=4,Table2[[#This Row],[Gap]:[Gap]],"")</f>
        <v/>
      </c>
      <c r="D1303" s="20" t="str" cm="1">
        <f t="array" ref="D1303">IF(Table2[[#This Row],[Max_num_drones]:[Max_num_drones]]=5,Table2[[#This Row],[Gap]:[Gap]],"")</f>
        <v/>
      </c>
    </row>
    <row r="1304" spans="1:4">
      <c r="A1304" s="20" t="str" cm="1">
        <f t="array" ref="A1304">IF(Table2[[#This Row],[Max_num_drones]:[Max_num_drones]]=2,Table2[[#This Row],[Gap]:[Gap]],"")</f>
        <v/>
      </c>
      <c r="B1304" s="20" t="str" cm="1">
        <f t="array" ref="B1304">IF(Table2[[#This Row],[Max_num_drones]:[Max_num_drones]]=3,Table2[[#This Row],[Gap]:[Gap]],"")</f>
        <v/>
      </c>
      <c r="C1304" s="20" t="str" cm="1">
        <f t="array" ref="C1304">IF(Table2[[#This Row],[Max_num_drones]:[Max_num_drones]]=4,Table2[[#This Row],[Gap]:[Gap]],"")</f>
        <v/>
      </c>
      <c r="D1304" s="20" t="str" cm="1">
        <f t="array" ref="D1304">IF(Table2[[#This Row],[Max_num_drones]:[Max_num_drones]]=5,Table2[[#This Row],[Gap]:[Gap]],"")</f>
        <v/>
      </c>
    </row>
    <row r="1305" spans="1:4">
      <c r="A1305" s="20" t="str" cm="1">
        <f t="array" ref="A1305">IF(Table2[[#This Row],[Max_num_drones]:[Max_num_drones]]=2,Table2[[#This Row],[Gap]:[Gap]],"")</f>
        <v/>
      </c>
      <c r="B1305" s="20" t="str" cm="1">
        <f t="array" ref="B1305">IF(Table2[[#This Row],[Max_num_drones]:[Max_num_drones]]=3,Table2[[#This Row],[Gap]:[Gap]],"")</f>
        <v/>
      </c>
      <c r="C1305" s="20" t="str" cm="1">
        <f t="array" ref="C1305">IF(Table2[[#This Row],[Max_num_drones]:[Max_num_drones]]=4,Table2[[#This Row],[Gap]:[Gap]],"")</f>
        <v/>
      </c>
      <c r="D1305" s="20" t="str" cm="1">
        <f t="array" ref="D1305">IF(Table2[[#This Row],[Max_num_drones]:[Max_num_drones]]=5,Table2[[#This Row],[Gap]:[Gap]],"")</f>
        <v/>
      </c>
    </row>
    <row r="1306" spans="1:4">
      <c r="A1306" s="20" t="str" cm="1">
        <f t="array" ref="A1306">IF(Table2[[#This Row],[Max_num_drones]:[Max_num_drones]]=2,Table2[[#This Row],[Gap]:[Gap]],"")</f>
        <v/>
      </c>
      <c r="B1306" s="20" t="str" cm="1">
        <f t="array" ref="B1306">IF(Table2[[#This Row],[Max_num_drones]:[Max_num_drones]]=3,Table2[[#This Row],[Gap]:[Gap]],"")</f>
        <v/>
      </c>
      <c r="C1306" s="20" t="str" cm="1">
        <f t="array" ref="C1306">IF(Table2[[#This Row],[Max_num_drones]:[Max_num_drones]]=4,Table2[[#This Row],[Gap]:[Gap]],"")</f>
        <v/>
      </c>
      <c r="D1306" s="20" t="str" cm="1">
        <f t="array" ref="D1306">IF(Table2[[#This Row],[Max_num_drones]:[Max_num_drones]]=5,Table2[[#This Row],[Gap]:[Gap]],"")</f>
        <v/>
      </c>
    </row>
    <row r="1307" spans="1:4">
      <c r="A1307" s="20" t="str" cm="1">
        <f t="array" ref="A1307">IF(Table2[[#This Row],[Max_num_drones]:[Max_num_drones]]=2,Table2[[#This Row],[Gap]:[Gap]],"")</f>
        <v/>
      </c>
      <c r="B1307" s="20" t="str" cm="1">
        <f t="array" ref="B1307">IF(Table2[[#This Row],[Max_num_drones]:[Max_num_drones]]=3,Table2[[#This Row],[Gap]:[Gap]],"")</f>
        <v/>
      </c>
      <c r="C1307" s="20" t="str" cm="1">
        <f t="array" ref="C1307">IF(Table2[[#This Row],[Max_num_drones]:[Max_num_drones]]=4,Table2[[#This Row],[Gap]:[Gap]],"")</f>
        <v/>
      </c>
      <c r="D1307" s="20" t="str" cm="1">
        <f t="array" ref="D1307">IF(Table2[[#This Row],[Max_num_drones]:[Max_num_drones]]=5,Table2[[#This Row],[Gap]:[Gap]],"")</f>
        <v/>
      </c>
    </row>
    <row r="1308" spans="1:4">
      <c r="A1308" s="20" t="str" cm="1">
        <f t="array" ref="A1308">IF(Table2[[#This Row],[Max_num_drones]:[Max_num_drones]]=2,Table2[[#This Row],[Gap]:[Gap]],"")</f>
        <v/>
      </c>
      <c r="B1308" s="20" t="str" cm="1">
        <f t="array" ref="B1308">IF(Table2[[#This Row],[Max_num_drones]:[Max_num_drones]]=3,Table2[[#This Row],[Gap]:[Gap]],"")</f>
        <v/>
      </c>
      <c r="C1308" s="20" t="str" cm="1">
        <f t="array" ref="C1308">IF(Table2[[#This Row],[Max_num_drones]:[Max_num_drones]]=4,Table2[[#This Row],[Gap]:[Gap]],"")</f>
        <v/>
      </c>
      <c r="D1308" s="20" t="str" cm="1">
        <f t="array" ref="D1308">IF(Table2[[#This Row],[Max_num_drones]:[Max_num_drones]]=5,Table2[[#This Row],[Gap]:[Gap]],"")</f>
        <v/>
      </c>
    </row>
    <row r="1309" spans="1:4">
      <c r="A1309" s="20" t="str" cm="1">
        <f t="array" ref="A1309">IF(Table2[[#This Row],[Max_num_drones]:[Max_num_drones]]=2,Table2[[#This Row],[Gap]:[Gap]],"")</f>
        <v/>
      </c>
      <c r="B1309" s="20" t="str" cm="1">
        <f t="array" ref="B1309">IF(Table2[[#This Row],[Max_num_drones]:[Max_num_drones]]=3,Table2[[#This Row],[Gap]:[Gap]],"")</f>
        <v/>
      </c>
      <c r="C1309" s="20" t="str" cm="1">
        <f t="array" ref="C1309">IF(Table2[[#This Row],[Max_num_drones]:[Max_num_drones]]=4,Table2[[#This Row],[Gap]:[Gap]],"")</f>
        <v/>
      </c>
      <c r="D1309" s="20" t="str" cm="1">
        <f t="array" ref="D1309">IF(Table2[[#This Row],[Max_num_drones]:[Max_num_drones]]=5,Table2[[#This Row],[Gap]:[Gap]],"")</f>
        <v/>
      </c>
    </row>
    <row r="1310" spans="1:4">
      <c r="A1310" s="20" t="str" cm="1">
        <f t="array" ref="A1310">IF(Table2[[#This Row],[Max_num_drones]:[Max_num_drones]]=2,Table2[[#This Row],[Gap]:[Gap]],"")</f>
        <v/>
      </c>
      <c r="B1310" s="20" t="str" cm="1">
        <f t="array" ref="B1310">IF(Table2[[#This Row],[Max_num_drones]:[Max_num_drones]]=3,Table2[[#This Row],[Gap]:[Gap]],"")</f>
        <v/>
      </c>
      <c r="C1310" s="20" t="str" cm="1">
        <f t="array" ref="C1310">IF(Table2[[#This Row],[Max_num_drones]:[Max_num_drones]]=4,Table2[[#This Row],[Gap]:[Gap]],"")</f>
        <v/>
      </c>
      <c r="D1310" s="20" t="str" cm="1">
        <f t="array" ref="D1310">IF(Table2[[#This Row],[Max_num_drones]:[Max_num_drones]]=5,Table2[[#This Row],[Gap]:[Gap]],"")</f>
        <v/>
      </c>
    </row>
    <row r="1311" spans="1:4">
      <c r="A1311" s="20" t="str" cm="1">
        <f t="array" ref="A1311">IF(Table2[[#This Row],[Max_num_drones]:[Max_num_drones]]=2,Table2[[#This Row],[Gap]:[Gap]],"")</f>
        <v/>
      </c>
      <c r="B1311" s="20" t="str" cm="1">
        <f t="array" ref="B1311">IF(Table2[[#This Row],[Max_num_drones]:[Max_num_drones]]=3,Table2[[#This Row],[Gap]:[Gap]],"")</f>
        <v/>
      </c>
      <c r="C1311" s="20" t="str" cm="1">
        <f t="array" ref="C1311">IF(Table2[[#This Row],[Max_num_drones]:[Max_num_drones]]=4,Table2[[#This Row],[Gap]:[Gap]],"")</f>
        <v/>
      </c>
      <c r="D1311" s="20" t="str" cm="1">
        <f t="array" ref="D1311">IF(Table2[[#This Row],[Max_num_drones]:[Max_num_drones]]=5,Table2[[#This Row],[Gap]:[Gap]],"")</f>
        <v/>
      </c>
    </row>
    <row r="1312" spans="1:4">
      <c r="A1312" s="20" t="str" cm="1">
        <f t="array" ref="A1312">IF(Table2[[#This Row],[Max_num_drones]:[Max_num_drones]]=2,Table2[[#This Row],[Gap]:[Gap]],"")</f>
        <v/>
      </c>
      <c r="B1312" s="20" t="str" cm="1">
        <f t="array" ref="B1312">IF(Table2[[#This Row],[Max_num_drones]:[Max_num_drones]]=3,Table2[[#This Row],[Gap]:[Gap]],"")</f>
        <v/>
      </c>
      <c r="C1312" s="20" t="str" cm="1">
        <f t="array" ref="C1312">IF(Table2[[#This Row],[Max_num_drones]:[Max_num_drones]]=4,Table2[[#This Row],[Gap]:[Gap]],"")</f>
        <v/>
      </c>
      <c r="D1312" s="20" t="str" cm="1">
        <f t="array" ref="D1312">IF(Table2[[#This Row],[Max_num_drones]:[Max_num_drones]]=5,Table2[[#This Row],[Gap]:[Gap]],"")</f>
        <v/>
      </c>
    </row>
    <row r="1313" spans="1:4">
      <c r="A1313" s="20" t="str" cm="1">
        <f t="array" ref="A1313">IF(Table2[[#This Row],[Max_num_drones]:[Max_num_drones]]=2,Table2[[#This Row],[Gap]:[Gap]],"")</f>
        <v/>
      </c>
      <c r="B1313" s="20" t="str" cm="1">
        <f t="array" ref="B1313">IF(Table2[[#This Row],[Max_num_drones]:[Max_num_drones]]=3,Table2[[#This Row],[Gap]:[Gap]],"")</f>
        <v/>
      </c>
      <c r="C1313" s="20" t="str" cm="1">
        <f t="array" ref="C1313">IF(Table2[[#This Row],[Max_num_drones]:[Max_num_drones]]=4,Table2[[#This Row],[Gap]:[Gap]],"")</f>
        <v/>
      </c>
      <c r="D1313" s="20" t="str" cm="1">
        <f t="array" ref="D1313">IF(Table2[[#This Row],[Max_num_drones]:[Max_num_drones]]=5,Table2[[#This Row],[Gap]:[Gap]],"")</f>
        <v/>
      </c>
    </row>
    <row r="1314" spans="1:4">
      <c r="A1314" s="20" t="str" cm="1">
        <f t="array" ref="A1314">IF(Table2[[#This Row],[Max_num_drones]:[Max_num_drones]]=2,Table2[[#This Row],[Gap]:[Gap]],"")</f>
        <v/>
      </c>
      <c r="B1314" s="20" t="str" cm="1">
        <f t="array" ref="B1314">IF(Table2[[#This Row],[Max_num_drones]:[Max_num_drones]]=3,Table2[[#This Row],[Gap]:[Gap]],"")</f>
        <v/>
      </c>
      <c r="C1314" s="20" t="str" cm="1">
        <f t="array" ref="C1314">IF(Table2[[#This Row],[Max_num_drones]:[Max_num_drones]]=4,Table2[[#This Row],[Gap]:[Gap]],"")</f>
        <v/>
      </c>
      <c r="D1314" s="20" t="str" cm="1">
        <f t="array" ref="D1314">IF(Table2[[#This Row],[Max_num_drones]:[Max_num_drones]]=5,Table2[[#This Row],[Gap]:[Gap]],"")</f>
        <v/>
      </c>
    </row>
    <row r="1315" spans="1:4">
      <c r="A1315" s="20" t="str" cm="1">
        <f t="array" ref="A1315">IF(Table2[[#This Row],[Max_num_drones]:[Max_num_drones]]=2,Table2[[#This Row],[Gap]:[Gap]],"")</f>
        <v/>
      </c>
      <c r="B1315" s="20" t="str" cm="1">
        <f t="array" ref="B1315">IF(Table2[[#This Row],[Max_num_drones]:[Max_num_drones]]=3,Table2[[#This Row],[Gap]:[Gap]],"")</f>
        <v/>
      </c>
      <c r="C1315" s="20" t="str" cm="1">
        <f t="array" ref="C1315">IF(Table2[[#This Row],[Max_num_drones]:[Max_num_drones]]=4,Table2[[#This Row],[Gap]:[Gap]],"")</f>
        <v/>
      </c>
      <c r="D1315" s="20" t="str" cm="1">
        <f t="array" ref="D1315">IF(Table2[[#This Row],[Max_num_drones]:[Max_num_drones]]=5,Table2[[#This Row],[Gap]:[Gap]],"")</f>
        <v/>
      </c>
    </row>
    <row r="1316" spans="1:4">
      <c r="A1316" s="20" t="str" cm="1">
        <f t="array" ref="A1316">IF(Table2[[#This Row],[Max_num_drones]:[Max_num_drones]]=2,Table2[[#This Row],[Gap]:[Gap]],"")</f>
        <v/>
      </c>
      <c r="B1316" s="20" t="str" cm="1">
        <f t="array" ref="B1316">IF(Table2[[#This Row],[Max_num_drones]:[Max_num_drones]]=3,Table2[[#This Row],[Gap]:[Gap]],"")</f>
        <v/>
      </c>
      <c r="C1316" s="20" t="str" cm="1">
        <f t="array" ref="C1316">IF(Table2[[#This Row],[Max_num_drones]:[Max_num_drones]]=4,Table2[[#This Row],[Gap]:[Gap]],"")</f>
        <v/>
      </c>
      <c r="D1316" s="20" t="str" cm="1">
        <f t="array" ref="D1316">IF(Table2[[#This Row],[Max_num_drones]:[Max_num_drones]]=5,Table2[[#This Row],[Gap]:[Gap]],"")</f>
        <v/>
      </c>
    </row>
    <row r="1317" spans="1:4">
      <c r="A1317" s="20" t="str" cm="1">
        <f t="array" ref="A1317">IF(Table2[[#This Row],[Max_num_drones]:[Max_num_drones]]=2,Table2[[#This Row],[Gap]:[Gap]],"")</f>
        <v/>
      </c>
      <c r="B1317" s="20" t="str" cm="1">
        <f t="array" ref="B1317">IF(Table2[[#This Row],[Max_num_drones]:[Max_num_drones]]=3,Table2[[#This Row],[Gap]:[Gap]],"")</f>
        <v/>
      </c>
      <c r="C1317" s="20" t="str" cm="1">
        <f t="array" ref="C1317">IF(Table2[[#This Row],[Max_num_drones]:[Max_num_drones]]=4,Table2[[#This Row],[Gap]:[Gap]],"")</f>
        <v/>
      </c>
      <c r="D1317" s="20" t="str" cm="1">
        <f t="array" ref="D1317">IF(Table2[[#This Row],[Max_num_drones]:[Max_num_drones]]=5,Table2[[#This Row],[Gap]:[Gap]],"")</f>
        <v/>
      </c>
    </row>
    <row r="1318" spans="1:4">
      <c r="A1318" s="20" t="str" cm="1">
        <f t="array" ref="A1318">IF(Table2[[#This Row],[Max_num_drones]:[Max_num_drones]]=2,Table2[[#This Row],[Gap]:[Gap]],"")</f>
        <v/>
      </c>
      <c r="B1318" s="20" t="str" cm="1">
        <f t="array" ref="B1318">IF(Table2[[#This Row],[Max_num_drones]:[Max_num_drones]]=3,Table2[[#This Row],[Gap]:[Gap]],"")</f>
        <v/>
      </c>
      <c r="C1318" s="20" t="str" cm="1">
        <f t="array" ref="C1318">IF(Table2[[#This Row],[Max_num_drones]:[Max_num_drones]]=4,Table2[[#This Row],[Gap]:[Gap]],"")</f>
        <v/>
      </c>
      <c r="D1318" s="20" t="str" cm="1">
        <f t="array" ref="D1318">IF(Table2[[#This Row],[Max_num_drones]:[Max_num_drones]]=5,Table2[[#This Row],[Gap]:[Gap]],"")</f>
        <v/>
      </c>
    </row>
    <row r="1319" spans="1:4">
      <c r="A1319" s="20" t="str" cm="1">
        <f t="array" ref="A1319">IF(Table2[[#This Row],[Max_num_drones]:[Max_num_drones]]=2,Table2[[#This Row],[Gap]:[Gap]],"")</f>
        <v/>
      </c>
      <c r="B1319" s="20" t="str" cm="1">
        <f t="array" ref="B1319">IF(Table2[[#This Row],[Max_num_drones]:[Max_num_drones]]=3,Table2[[#This Row],[Gap]:[Gap]],"")</f>
        <v/>
      </c>
      <c r="C1319" s="20" t="str" cm="1">
        <f t="array" ref="C1319">IF(Table2[[#This Row],[Max_num_drones]:[Max_num_drones]]=4,Table2[[#This Row],[Gap]:[Gap]],"")</f>
        <v/>
      </c>
      <c r="D1319" s="20" t="str" cm="1">
        <f t="array" ref="D1319">IF(Table2[[#This Row],[Max_num_drones]:[Max_num_drones]]=5,Table2[[#This Row],[Gap]:[Gap]],"")</f>
        <v/>
      </c>
    </row>
    <row r="1320" spans="1:4">
      <c r="A1320" s="20" t="str" cm="1">
        <f t="array" ref="A1320">IF(Table2[[#This Row],[Max_num_drones]:[Max_num_drones]]=2,Table2[[#This Row],[Gap]:[Gap]],"")</f>
        <v/>
      </c>
      <c r="B1320" s="20" t="str" cm="1">
        <f t="array" ref="B1320">IF(Table2[[#This Row],[Max_num_drones]:[Max_num_drones]]=3,Table2[[#This Row],[Gap]:[Gap]],"")</f>
        <v/>
      </c>
      <c r="C1320" s="20" t="str" cm="1">
        <f t="array" ref="C1320">IF(Table2[[#This Row],[Max_num_drones]:[Max_num_drones]]=4,Table2[[#This Row],[Gap]:[Gap]],"")</f>
        <v/>
      </c>
      <c r="D1320" s="20" t="str" cm="1">
        <f t="array" ref="D1320">IF(Table2[[#This Row],[Max_num_drones]:[Max_num_drones]]=5,Table2[[#This Row],[Gap]:[Gap]],"")</f>
        <v/>
      </c>
    </row>
    <row r="1321" spans="1:4">
      <c r="A1321" s="20" t="str" cm="1">
        <f t="array" ref="A1321">IF(Table2[[#This Row],[Max_num_drones]:[Max_num_drones]]=2,Table2[[#This Row],[Gap]:[Gap]],"")</f>
        <v/>
      </c>
      <c r="B1321" s="20" t="str" cm="1">
        <f t="array" ref="B1321">IF(Table2[[#This Row],[Max_num_drones]:[Max_num_drones]]=3,Table2[[#This Row],[Gap]:[Gap]],"")</f>
        <v/>
      </c>
      <c r="C1321" s="20" t="str" cm="1">
        <f t="array" ref="C1321">IF(Table2[[#This Row],[Max_num_drones]:[Max_num_drones]]=4,Table2[[#This Row],[Gap]:[Gap]],"")</f>
        <v/>
      </c>
      <c r="D1321" s="20" t="str" cm="1">
        <f t="array" ref="D1321">IF(Table2[[#This Row],[Max_num_drones]:[Max_num_drones]]=5,Table2[[#This Row],[Gap]:[Gap]],"")</f>
        <v/>
      </c>
    </row>
    <row r="1322" spans="1:4">
      <c r="A1322" s="20" t="str" cm="1">
        <f t="array" ref="A1322">IF(Table2[[#This Row],[Max_num_drones]:[Max_num_drones]]=2,Table2[[#This Row],[Gap]:[Gap]],"")</f>
        <v/>
      </c>
      <c r="B1322" s="20" t="str" cm="1">
        <f t="array" ref="B1322">IF(Table2[[#This Row],[Max_num_drones]:[Max_num_drones]]=3,Table2[[#This Row],[Gap]:[Gap]],"")</f>
        <v/>
      </c>
      <c r="C1322" s="20" t="str" cm="1">
        <f t="array" ref="C1322">IF(Table2[[#This Row],[Max_num_drones]:[Max_num_drones]]=4,Table2[[#This Row],[Gap]:[Gap]],"")</f>
        <v/>
      </c>
      <c r="D1322" s="20" t="str" cm="1">
        <f t="array" ref="D1322">IF(Table2[[#This Row],[Max_num_drones]:[Max_num_drones]]=5,Table2[[#This Row],[Gap]:[Gap]],"")</f>
        <v/>
      </c>
    </row>
    <row r="1323" spans="1:4">
      <c r="A1323" s="20" t="str" cm="1">
        <f t="array" ref="A1323">IF(Table2[[#This Row],[Max_num_drones]:[Max_num_drones]]=2,Table2[[#This Row],[Gap]:[Gap]],"")</f>
        <v/>
      </c>
      <c r="B1323" s="20" t="str" cm="1">
        <f t="array" ref="B1323">IF(Table2[[#This Row],[Max_num_drones]:[Max_num_drones]]=3,Table2[[#This Row],[Gap]:[Gap]],"")</f>
        <v/>
      </c>
      <c r="C1323" s="20" t="str" cm="1">
        <f t="array" ref="C1323">IF(Table2[[#This Row],[Max_num_drones]:[Max_num_drones]]=4,Table2[[#This Row],[Gap]:[Gap]],"")</f>
        <v/>
      </c>
      <c r="D1323" s="20" t="str" cm="1">
        <f t="array" ref="D1323">IF(Table2[[#This Row],[Max_num_drones]:[Max_num_drones]]=5,Table2[[#This Row],[Gap]:[Gap]],"")</f>
        <v/>
      </c>
    </row>
    <row r="1324" spans="1:4">
      <c r="A1324" s="20" t="str" cm="1">
        <f t="array" ref="A1324">IF(Table2[[#This Row],[Max_num_drones]:[Max_num_drones]]=2,Table2[[#This Row],[Gap]:[Gap]],"")</f>
        <v/>
      </c>
      <c r="B1324" s="20" t="str" cm="1">
        <f t="array" ref="B1324">IF(Table2[[#This Row],[Max_num_drones]:[Max_num_drones]]=3,Table2[[#This Row],[Gap]:[Gap]],"")</f>
        <v/>
      </c>
      <c r="C1324" s="20" t="str" cm="1">
        <f t="array" ref="C1324">IF(Table2[[#This Row],[Max_num_drones]:[Max_num_drones]]=4,Table2[[#This Row],[Gap]:[Gap]],"")</f>
        <v/>
      </c>
      <c r="D1324" s="20" t="str" cm="1">
        <f t="array" ref="D1324">IF(Table2[[#This Row],[Max_num_drones]:[Max_num_drones]]=5,Table2[[#This Row],[Gap]:[Gap]],"")</f>
        <v/>
      </c>
    </row>
    <row r="1325" spans="1:4">
      <c r="A1325" s="20" t="str" cm="1">
        <f t="array" ref="A1325">IF(Table2[[#This Row],[Max_num_drones]:[Max_num_drones]]=2,Table2[[#This Row],[Gap]:[Gap]],"")</f>
        <v/>
      </c>
      <c r="B1325" s="20" t="str" cm="1">
        <f t="array" ref="B1325">IF(Table2[[#This Row],[Max_num_drones]:[Max_num_drones]]=3,Table2[[#This Row],[Gap]:[Gap]],"")</f>
        <v/>
      </c>
      <c r="C1325" s="20" t="str" cm="1">
        <f t="array" ref="C1325">IF(Table2[[#This Row],[Max_num_drones]:[Max_num_drones]]=4,Table2[[#This Row],[Gap]:[Gap]],"")</f>
        <v/>
      </c>
      <c r="D1325" s="20" t="str" cm="1">
        <f t="array" ref="D1325">IF(Table2[[#This Row],[Max_num_drones]:[Max_num_drones]]=5,Table2[[#This Row],[Gap]:[Gap]],"")</f>
        <v/>
      </c>
    </row>
    <row r="1326" spans="1:4">
      <c r="A1326" s="20" t="str" cm="1">
        <f t="array" ref="A1326">IF(Table2[[#This Row],[Max_num_drones]:[Max_num_drones]]=2,Table2[[#This Row],[Gap]:[Gap]],"")</f>
        <v/>
      </c>
      <c r="B1326" s="20" t="str" cm="1">
        <f t="array" ref="B1326">IF(Table2[[#This Row],[Max_num_drones]:[Max_num_drones]]=3,Table2[[#This Row],[Gap]:[Gap]],"")</f>
        <v/>
      </c>
      <c r="C1326" s="20" t="str" cm="1">
        <f t="array" ref="C1326">IF(Table2[[#This Row],[Max_num_drones]:[Max_num_drones]]=4,Table2[[#This Row],[Gap]:[Gap]],"")</f>
        <v/>
      </c>
      <c r="D1326" s="20" t="str" cm="1">
        <f t="array" ref="D1326">IF(Table2[[#This Row],[Max_num_drones]:[Max_num_drones]]=5,Table2[[#This Row],[Gap]:[Gap]],"")</f>
        <v/>
      </c>
    </row>
    <row r="1327" spans="1:4">
      <c r="A1327" s="20" t="str" cm="1">
        <f t="array" ref="A1327">IF(Table2[[#This Row],[Max_num_drones]:[Max_num_drones]]=2,Table2[[#This Row],[Gap]:[Gap]],"")</f>
        <v/>
      </c>
      <c r="B1327" s="20" t="str" cm="1">
        <f t="array" ref="B1327">IF(Table2[[#This Row],[Max_num_drones]:[Max_num_drones]]=3,Table2[[#This Row],[Gap]:[Gap]],"")</f>
        <v/>
      </c>
      <c r="C1327" s="20" t="str" cm="1">
        <f t="array" ref="C1327">IF(Table2[[#This Row],[Max_num_drones]:[Max_num_drones]]=4,Table2[[#This Row],[Gap]:[Gap]],"")</f>
        <v/>
      </c>
      <c r="D1327" s="20" t="str" cm="1">
        <f t="array" ref="D1327">IF(Table2[[#This Row],[Max_num_drones]:[Max_num_drones]]=5,Table2[[#This Row],[Gap]:[Gap]],"")</f>
        <v/>
      </c>
    </row>
    <row r="1328" spans="1:4">
      <c r="A1328" s="20" t="str" cm="1">
        <f t="array" ref="A1328">IF(Table2[[#This Row],[Max_num_drones]:[Max_num_drones]]=2,Table2[[#This Row],[Gap]:[Gap]],"")</f>
        <v/>
      </c>
      <c r="B1328" s="20" t="str" cm="1">
        <f t="array" ref="B1328">IF(Table2[[#This Row],[Max_num_drones]:[Max_num_drones]]=3,Table2[[#This Row],[Gap]:[Gap]],"")</f>
        <v/>
      </c>
      <c r="C1328" s="20" t="str" cm="1">
        <f t="array" ref="C1328">IF(Table2[[#This Row],[Max_num_drones]:[Max_num_drones]]=4,Table2[[#This Row],[Gap]:[Gap]],"")</f>
        <v/>
      </c>
      <c r="D1328" s="20" t="str" cm="1">
        <f t="array" ref="D1328">IF(Table2[[#This Row],[Max_num_drones]:[Max_num_drones]]=5,Table2[[#This Row],[Gap]:[Gap]],"")</f>
        <v/>
      </c>
    </row>
    <row r="1329" spans="1:4">
      <c r="A1329" s="20" t="str" cm="1">
        <f t="array" ref="A1329">IF(Table2[[#This Row],[Max_num_drones]:[Max_num_drones]]=2,Table2[[#This Row],[Gap]:[Gap]],"")</f>
        <v/>
      </c>
      <c r="B1329" s="20" t="str" cm="1">
        <f t="array" ref="B1329">IF(Table2[[#This Row],[Max_num_drones]:[Max_num_drones]]=3,Table2[[#This Row],[Gap]:[Gap]],"")</f>
        <v/>
      </c>
      <c r="C1329" s="20" t="str" cm="1">
        <f t="array" ref="C1329">IF(Table2[[#This Row],[Max_num_drones]:[Max_num_drones]]=4,Table2[[#This Row],[Gap]:[Gap]],"")</f>
        <v/>
      </c>
      <c r="D1329" s="20" t="str" cm="1">
        <f t="array" ref="D1329">IF(Table2[[#This Row],[Max_num_drones]:[Max_num_drones]]=5,Table2[[#This Row],[Gap]:[Gap]],"")</f>
        <v/>
      </c>
    </row>
    <row r="1330" spans="1:4">
      <c r="A1330" s="20" t="str" cm="1">
        <f t="array" ref="A1330">IF(Table2[[#This Row],[Max_num_drones]:[Max_num_drones]]=2,Table2[[#This Row],[Gap]:[Gap]],"")</f>
        <v/>
      </c>
      <c r="B1330" s="20" t="str" cm="1">
        <f t="array" ref="B1330">IF(Table2[[#This Row],[Max_num_drones]:[Max_num_drones]]=3,Table2[[#This Row],[Gap]:[Gap]],"")</f>
        <v/>
      </c>
      <c r="C1330" s="20" t="str" cm="1">
        <f t="array" ref="C1330">IF(Table2[[#This Row],[Max_num_drones]:[Max_num_drones]]=4,Table2[[#This Row],[Gap]:[Gap]],"")</f>
        <v/>
      </c>
      <c r="D1330" s="20" t="str" cm="1">
        <f t="array" ref="D1330">IF(Table2[[#This Row],[Max_num_drones]:[Max_num_drones]]=5,Table2[[#This Row],[Gap]:[Gap]],"")</f>
        <v/>
      </c>
    </row>
    <row r="1331" spans="1:4">
      <c r="A1331" s="20" t="str" cm="1">
        <f t="array" ref="A1331">IF(Table2[[#This Row],[Max_num_drones]:[Max_num_drones]]=2,Table2[[#This Row],[Gap]:[Gap]],"")</f>
        <v/>
      </c>
      <c r="B1331" s="20" t="str" cm="1">
        <f t="array" ref="B1331">IF(Table2[[#This Row],[Max_num_drones]:[Max_num_drones]]=3,Table2[[#This Row],[Gap]:[Gap]],"")</f>
        <v/>
      </c>
      <c r="C1331" s="20" t="str" cm="1">
        <f t="array" ref="C1331">IF(Table2[[#This Row],[Max_num_drones]:[Max_num_drones]]=4,Table2[[#This Row],[Gap]:[Gap]],"")</f>
        <v/>
      </c>
      <c r="D1331" s="20" t="str" cm="1">
        <f t="array" ref="D1331">IF(Table2[[#This Row],[Max_num_drones]:[Max_num_drones]]=5,Table2[[#This Row],[Gap]:[Gap]],"")</f>
        <v/>
      </c>
    </row>
    <row r="1332" spans="1:4">
      <c r="A1332" s="20" t="str" cm="1">
        <f t="array" ref="A1332">IF(Table2[[#This Row],[Max_num_drones]:[Max_num_drones]]=2,Table2[[#This Row],[Gap]:[Gap]],"")</f>
        <v/>
      </c>
      <c r="B1332" s="20" t="str" cm="1">
        <f t="array" ref="B1332">IF(Table2[[#This Row],[Max_num_drones]:[Max_num_drones]]=3,Table2[[#This Row],[Gap]:[Gap]],"")</f>
        <v/>
      </c>
      <c r="C1332" s="20" t="str" cm="1">
        <f t="array" ref="C1332">IF(Table2[[#This Row],[Max_num_drones]:[Max_num_drones]]=4,Table2[[#This Row],[Gap]:[Gap]],"")</f>
        <v/>
      </c>
      <c r="D1332" s="20" t="str" cm="1">
        <f t="array" ref="D1332">IF(Table2[[#This Row],[Max_num_drones]:[Max_num_drones]]=5,Table2[[#This Row],[Gap]:[Gap]],"")</f>
        <v/>
      </c>
    </row>
    <row r="1333" spans="1:4">
      <c r="A1333" s="20" t="str" cm="1">
        <f t="array" ref="A1333">IF(Table2[[#This Row],[Max_num_drones]:[Max_num_drones]]=2,Table2[[#This Row],[Gap]:[Gap]],"")</f>
        <v/>
      </c>
      <c r="B1333" s="20" t="str" cm="1">
        <f t="array" ref="B1333">IF(Table2[[#This Row],[Max_num_drones]:[Max_num_drones]]=3,Table2[[#This Row],[Gap]:[Gap]],"")</f>
        <v/>
      </c>
      <c r="C1333" s="20" t="str" cm="1">
        <f t="array" ref="C1333">IF(Table2[[#This Row],[Max_num_drones]:[Max_num_drones]]=4,Table2[[#This Row],[Gap]:[Gap]],"")</f>
        <v/>
      </c>
      <c r="D1333" s="20" t="str" cm="1">
        <f t="array" ref="D1333">IF(Table2[[#This Row],[Max_num_drones]:[Max_num_drones]]=5,Table2[[#This Row],[Gap]:[Gap]],"")</f>
        <v/>
      </c>
    </row>
    <row r="1334" spans="1:4">
      <c r="A1334" s="20" t="str" cm="1">
        <f t="array" ref="A1334">IF(Table2[[#This Row],[Max_num_drones]:[Max_num_drones]]=2,Table2[[#This Row],[Gap]:[Gap]],"")</f>
        <v/>
      </c>
      <c r="B1334" s="20" t="str" cm="1">
        <f t="array" ref="B1334">IF(Table2[[#This Row],[Max_num_drones]:[Max_num_drones]]=3,Table2[[#This Row],[Gap]:[Gap]],"")</f>
        <v/>
      </c>
      <c r="C1334" s="20" t="str" cm="1">
        <f t="array" ref="C1334">IF(Table2[[#This Row],[Max_num_drones]:[Max_num_drones]]=4,Table2[[#This Row],[Gap]:[Gap]],"")</f>
        <v/>
      </c>
      <c r="D1334" s="20" t="str" cm="1">
        <f t="array" ref="D1334">IF(Table2[[#This Row],[Max_num_drones]:[Max_num_drones]]=5,Table2[[#This Row],[Gap]:[Gap]],"")</f>
        <v/>
      </c>
    </row>
    <row r="1335" spans="1:4">
      <c r="A1335" s="20" t="str" cm="1">
        <f t="array" ref="A1335">IF(Table2[[#This Row],[Max_num_drones]:[Max_num_drones]]=2,Table2[[#This Row],[Gap]:[Gap]],"")</f>
        <v/>
      </c>
      <c r="B1335" s="20" t="str" cm="1">
        <f t="array" ref="B1335">IF(Table2[[#This Row],[Max_num_drones]:[Max_num_drones]]=3,Table2[[#This Row],[Gap]:[Gap]],"")</f>
        <v/>
      </c>
      <c r="C1335" s="20" t="str" cm="1">
        <f t="array" ref="C1335">IF(Table2[[#This Row],[Max_num_drones]:[Max_num_drones]]=4,Table2[[#This Row],[Gap]:[Gap]],"")</f>
        <v/>
      </c>
      <c r="D1335" s="20" t="str" cm="1">
        <f t="array" ref="D1335">IF(Table2[[#This Row],[Max_num_drones]:[Max_num_drones]]=5,Table2[[#This Row],[Gap]:[Gap]],"")</f>
        <v/>
      </c>
    </row>
    <row r="1336" spans="1:4">
      <c r="A1336" s="20" t="str" cm="1">
        <f t="array" ref="A1336">IF(Table2[[#This Row],[Max_num_drones]:[Max_num_drones]]=2,Table2[[#This Row],[Gap]:[Gap]],"")</f>
        <v/>
      </c>
      <c r="B1336" s="20" t="str" cm="1">
        <f t="array" ref="B1336">IF(Table2[[#This Row],[Max_num_drones]:[Max_num_drones]]=3,Table2[[#This Row],[Gap]:[Gap]],"")</f>
        <v/>
      </c>
      <c r="C1336" s="20" t="str" cm="1">
        <f t="array" ref="C1336">IF(Table2[[#This Row],[Max_num_drones]:[Max_num_drones]]=4,Table2[[#This Row],[Gap]:[Gap]],"")</f>
        <v/>
      </c>
      <c r="D1336" s="20" t="str" cm="1">
        <f t="array" ref="D1336">IF(Table2[[#This Row],[Max_num_drones]:[Max_num_drones]]=5,Table2[[#This Row],[Gap]:[Gap]],"")</f>
        <v/>
      </c>
    </row>
    <row r="1337" spans="1:4">
      <c r="A1337" s="20" t="str" cm="1">
        <f t="array" ref="A1337">IF(Table2[[#This Row],[Max_num_drones]:[Max_num_drones]]=2,Table2[[#This Row],[Gap]:[Gap]],"")</f>
        <v/>
      </c>
      <c r="B1337" s="20" t="str" cm="1">
        <f t="array" ref="B1337">IF(Table2[[#This Row],[Max_num_drones]:[Max_num_drones]]=3,Table2[[#This Row],[Gap]:[Gap]],"")</f>
        <v/>
      </c>
      <c r="C1337" s="20" t="str" cm="1">
        <f t="array" ref="C1337">IF(Table2[[#This Row],[Max_num_drones]:[Max_num_drones]]=4,Table2[[#This Row],[Gap]:[Gap]],"")</f>
        <v/>
      </c>
      <c r="D1337" s="20" t="str" cm="1">
        <f t="array" ref="D1337">IF(Table2[[#This Row],[Max_num_drones]:[Max_num_drones]]=5,Table2[[#This Row],[Gap]:[Gap]],"")</f>
        <v/>
      </c>
    </row>
    <row r="1338" spans="1:4">
      <c r="A1338" s="20" t="str" cm="1">
        <f t="array" ref="A1338">IF(Table2[[#This Row],[Max_num_drones]:[Max_num_drones]]=2,Table2[[#This Row],[Gap]:[Gap]],"")</f>
        <v/>
      </c>
      <c r="B1338" s="20" t="str" cm="1">
        <f t="array" ref="B1338">IF(Table2[[#This Row],[Max_num_drones]:[Max_num_drones]]=3,Table2[[#This Row],[Gap]:[Gap]],"")</f>
        <v/>
      </c>
      <c r="C1338" s="20" t="str" cm="1">
        <f t="array" ref="C1338">IF(Table2[[#This Row],[Max_num_drones]:[Max_num_drones]]=4,Table2[[#This Row],[Gap]:[Gap]],"")</f>
        <v/>
      </c>
      <c r="D1338" s="20" t="str" cm="1">
        <f t="array" ref="D1338">IF(Table2[[#This Row],[Max_num_drones]:[Max_num_drones]]=5,Table2[[#This Row],[Gap]:[Gap]],"")</f>
        <v/>
      </c>
    </row>
    <row r="1339" spans="1:4">
      <c r="A1339" s="20" t="str" cm="1">
        <f t="array" ref="A1339">IF(Table2[[#This Row],[Max_num_drones]:[Max_num_drones]]=2,Table2[[#This Row],[Gap]:[Gap]],"")</f>
        <v/>
      </c>
      <c r="B1339" s="20" t="str" cm="1">
        <f t="array" ref="B1339">IF(Table2[[#This Row],[Max_num_drones]:[Max_num_drones]]=3,Table2[[#This Row],[Gap]:[Gap]],"")</f>
        <v/>
      </c>
      <c r="C1339" s="20" t="str" cm="1">
        <f t="array" ref="C1339">IF(Table2[[#This Row],[Max_num_drones]:[Max_num_drones]]=4,Table2[[#This Row],[Gap]:[Gap]],"")</f>
        <v/>
      </c>
      <c r="D1339" s="20" t="str" cm="1">
        <f t="array" ref="D1339">IF(Table2[[#This Row],[Max_num_drones]:[Max_num_drones]]=5,Table2[[#This Row],[Gap]:[Gap]],"")</f>
        <v/>
      </c>
    </row>
    <row r="1340" spans="1:4">
      <c r="A1340" s="20" t="str" cm="1">
        <f t="array" ref="A1340">IF(Table2[[#This Row],[Max_num_drones]:[Max_num_drones]]=2,Table2[[#This Row],[Gap]:[Gap]],"")</f>
        <v/>
      </c>
      <c r="B1340" s="20" t="str" cm="1">
        <f t="array" ref="B1340">IF(Table2[[#This Row],[Max_num_drones]:[Max_num_drones]]=3,Table2[[#This Row],[Gap]:[Gap]],"")</f>
        <v/>
      </c>
      <c r="C1340" s="20" t="str" cm="1">
        <f t="array" ref="C1340">IF(Table2[[#This Row],[Max_num_drones]:[Max_num_drones]]=4,Table2[[#This Row],[Gap]:[Gap]],"")</f>
        <v/>
      </c>
      <c r="D1340" s="20" t="str" cm="1">
        <f t="array" ref="D1340">IF(Table2[[#This Row],[Max_num_drones]:[Max_num_drones]]=5,Table2[[#This Row],[Gap]:[Gap]],"")</f>
        <v/>
      </c>
    </row>
    <row r="1341" spans="1:4">
      <c r="A1341" s="20" t="str" cm="1">
        <f t="array" ref="A1341">IF(Table2[[#This Row],[Max_num_drones]:[Max_num_drones]]=2,Table2[[#This Row],[Gap]:[Gap]],"")</f>
        <v/>
      </c>
      <c r="B1341" s="20" t="str" cm="1">
        <f t="array" ref="B1341">IF(Table2[[#This Row],[Max_num_drones]:[Max_num_drones]]=3,Table2[[#This Row],[Gap]:[Gap]],"")</f>
        <v/>
      </c>
      <c r="C1341" s="20" t="str" cm="1">
        <f t="array" ref="C1341">IF(Table2[[#This Row],[Max_num_drones]:[Max_num_drones]]=4,Table2[[#This Row],[Gap]:[Gap]],"")</f>
        <v/>
      </c>
      <c r="D1341" s="20" t="str" cm="1">
        <f t="array" ref="D1341">IF(Table2[[#This Row],[Max_num_drones]:[Max_num_drones]]=5,Table2[[#This Row],[Gap]:[Gap]],"")</f>
        <v/>
      </c>
    </row>
    <row r="1342" spans="1:4">
      <c r="A1342" s="20" t="str" cm="1">
        <f t="array" ref="A1342">IF(Table2[[#This Row],[Max_num_drones]:[Max_num_drones]]=2,Table2[[#This Row],[Gap]:[Gap]],"")</f>
        <v/>
      </c>
      <c r="B1342" s="20" t="str" cm="1">
        <f t="array" ref="B1342">IF(Table2[[#This Row],[Max_num_drones]:[Max_num_drones]]=3,Table2[[#This Row],[Gap]:[Gap]],"")</f>
        <v/>
      </c>
      <c r="C1342" s="20" t="str" cm="1">
        <f t="array" ref="C1342">IF(Table2[[#This Row],[Max_num_drones]:[Max_num_drones]]=4,Table2[[#This Row],[Gap]:[Gap]],"")</f>
        <v/>
      </c>
      <c r="D1342" s="20" t="str" cm="1">
        <f t="array" ref="D1342">IF(Table2[[#This Row],[Max_num_drones]:[Max_num_drones]]=5,Table2[[#This Row],[Gap]:[Gap]],"")</f>
        <v/>
      </c>
    </row>
    <row r="1343" spans="1:4">
      <c r="A1343" s="20" t="str" cm="1">
        <f t="array" ref="A1343">IF(Table2[[#This Row],[Max_num_drones]:[Max_num_drones]]=2,Table2[[#This Row],[Gap]:[Gap]],"")</f>
        <v/>
      </c>
      <c r="B1343" s="20" t="str" cm="1">
        <f t="array" ref="B1343">IF(Table2[[#This Row],[Max_num_drones]:[Max_num_drones]]=3,Table2[[#This Row],[Gap]:[Gap]],"")</f>
        <v/>
      </c>
      <c r="C1343" s="20" t="str" cm="1">
        <f t="array" ref="C1343">IF(Table2[[#This Row],[Max_num_drones]:[Max_num_drones]]=4,Table2[[#This Row],[Gap]:[Gap]],"")</f>
        <v/>
      </c>
      <c r="D1343" s="20" t="str" cm="1">
        <f t="array" ref="D1343">IF(Table2[[#This Row],[Max_num_drones]:[Max_num_drones]]=5,Table2[[#This Row],[Gap]:[Gap]],"")</f>
        <v/>
      </c>
    </row>
    <row r="1344" spans="1:4">
      <c r="A1344" s="20" t="str" cm="1">
        <f t="array" ref="A1344">IF(Table2[[#This Row],[Max_num_drones]:[Max_num_drones]]=2,Table2[[#This Row],[Gap]:[Gap]],"")</f>
        <v/>
      </c>
      <c r="B1344" s="20" t="str" cm="1">
        <f t="array" ref="B1344">IF(Table2[[#This Row],[Max_num_drones]:[Max_num_drones]]=3,Table2[[#This Row],[Gap]:[Gap]],"")</f>
        <v/>
      </c>
      <c r="C1344" s="20" t="str" cm="1">
        <f t="array" ref="C1344">IF(Table2[[#This Row],[Max_num_drones]:[Max_num_drones]]=4,Table2[[#This Row],[Gap]:[Gap]],"")</f>
        <v/>
      </c>
      <c r="D1344" s="20" t="str" cm="1">
        <f t="array" ref="D1344">IF(Table2[[#This Row],[Max_num_drones]:[Max_num_drones]]=5,Table2[[#This Row],[Gap]:[Gap]],"")</f>
        <v/>
      </c>
    </row>
    <row r="1345" spans="1:4">
      <c r="A1345" s="20" t="str" cm="1">
        <f t="array" ref="A1345">IF(Table2[[#This Row],[Max_num_drones]:[Max_num_drones]]=2,Table2[[#This Row],[Gap]:[Gap]],"")</f>
        <v/>
      </c>
      <c r="B1345" s="20" t="str" cm="1">
        <f t="array" ref="B1345">IF(Table2[[#This Row],[Max_num_drones]:[Max_num_drones]]=3,Table2[[#This Row],[Gap]:[Gap]],"")</f>
        <v/>
      </c>
      <c r="C1345" s="20" t="str" cm="1">
        <f t="array" ref="C1345">IF(Table2[[#This Row],[Max_num_drones]:[Max_num_drones]]=4,Table2[[#This Row],[Gap]:[Gap]],"")</f>
        <v/>
      </c>
      <c r="D1345" s="20" t="str" cm="1">
        <f t="array" ref="D1345">IF(Table2[[#This Row],[Max_num_drones]:[Max_num_drones]]=5,Table2[[#This Row],[Gap]:[Gap]],"")</f>
        <v/>
      </c>
    </row>
    <row r="1346" spans="1:4">
      <c r="A1346" s="20" t="str" cm="1">
        <f t="array" ref="A1346">IF(Table2[[#This Row],[Max_num_drones]:[Max_num_drones]]=2,Table2[[#This Row],[Gap]:[Gap]],"")</f>
        <v/>
      </c>
      <c r="B1346" s="20" t="str" cm="1">
        <f t="array" ref="B1346">IF(Table2[[#This Row],[Max_num_drones]:[Max_num_drones]]=3,Table2[[#This Row],[Gap]:[Gap]],"")</f>
        <v/>
      </c>
      <c r="C1346" s="20" t="str" cm="1">
        <f t="array" ref="C1346">IF(Table2[[#This Row],[Max_num_drones]:[Max_num_drones]]=4,Table2[[#This Row],[Gap]:[Gap]],"")</f>
        <v/>
      </c>
      <c r="D1346" s="20" t="str" cm="1">
        <f t="array" ref="D1346">IF(Table2[[#This Row],[Max_num_drones]:[Max_num_drones]]=5,Table2[[#This Row],[Gap]:[Gap]],"")</f>
        <v/>
      </c>
    </row>
    <row r="1347" spans="1:4">
      <c r="A1347" s="20" t="str" cm="1">
        <f t="array" ref="A1347">IF(Table2[[#This Row],[Max_num_drones]:[Max_num_drones]]=2,Table2[[#This Row],[Gap]:[Gap]],"")</f>
        <v/>
      </c>
      <c r="B1347" s="20" t="str" cm="1">
        <f t="array" ref="B1347">IF(Table2[[#This Row],[Max_num_drones]:[Max_num_drones]]=3,Table2[[#This Row],[Gap]:[Gap]],"")</f>
        <v/>
      </c>
      <c r="C1347" s="20" t="str" cm="1">
        <f t="array" ref="C1347">IF(Table2[[#This Row],[Max_num_drones]:[Max_num_drones]]=4,Table2[[#This Row],[Gap]:[Gap]],"")</f>
        <v/>
      </c>
      <c r="D1347" s="20" t="str" cm="1">
        <f t="array" ref="D1347">IF(Table2[[#This Row],[Max_num_drones]:[Max_num_drones]]=5,Table2[[#This Row],[Gap]:[Gap]],"")</f>
        <v/>
      </c>
    </row>
    <row r="1348" spans="1:4">
      <c r="A1348" s="20" t="str" cm="1">
        <f t="array" ref="A1348">IF(Table2[[#This Row],[Max_num_drones]:[Max_num_drones]]=2,Table2[[#This Row],[Gap]:[Gap]],"")</f>
        <v/>
      </c>
      <c r="B1348" s="20" t="str" cm="1">
        <f t="array" ref="B1348">IF(Table2[[#This Row],[Max_num_drones]:[Max_num_drones]]=3,Table2[[#This Row],[Gap]:[Gap]],"")</f>
        <v/>
      </c>
      <c r="C1348" s="20" t="str" cm="1">
        <f t="array" ref="C1348">IF(Table2[[#This Row],[Max_num_drones]:[Max_num_drones]]=4,Table2[[#This Row],[Gap]:[Gap]],"")</f>
        <v/>
      </c>
      <c r="D1348" s="20" t="str" cm="1">
        <f t="array" ref="D1348">IF(Table2[[#This Row],[Max_num_drones]:[Max_num_drones]]=5,Table2[[#This Row],[Gap]:[Gap]],"")</f>
        <v/>
      </c>
    </row>
    <row r="1349" spans="1:4">
      <c r="A1349" s="20" t="str" cm="1">
        <f t="array" ref="A1349">IF(Table2[[#This Row],[Max_num_drones]:[Max_num_drones]]=2,Table2[[#This Row],[Gap]:[Gap]],"")</f>
        <v/>
      </c>
      <c r="B1349" s="20" t="str" cm="1">
        <f t="array" ref="B1349">IF(Table2[[#This Row],[Max_num_drones]:[Max_num_drones]]=3,Table2[[#This Row],[Gap]:[Gap]],"")</f>
        <v/>
      </c>
      <c r="C1349" s="20" t="str" cm="1">
        <f t="array" ref="C1349">IF(Table2[[#This Row],[Max_num_drones]:[Max_num_drones]]=4,Table2[[#This Row],[Gap]:[Gap]],"")</f>
        <v/>
      </c>
      <c r="D1349" s="20" t="str" cm="1">
        <f t="array" ref="D1349">IF(Table2[[#This Row],[Max_num_drones]:[Max_num_drones]]=5,Table2[[#This Row],[Gap]:[Gap]],"")</f>
        <v/>
      </c>
    </row>
    <row r="1350" spans="1:4">
      <c r="A1350" s="20" t="str" cm="1">
        <f t="array" ref="A1350">IF(Table2[[#This Row],[Max_num_drones]:[Max_num_drones]]=2,Table2[[#This Row],[Gap]:[Gap]],"")</f>
        <v/>
      </c>
      <c r="B1350" s="20" t="str" cm="1">
        <f t="array" ref="B1350">IF(Table2[[#This Row],[Max_num_drones]:[Max_num_drones]]=3,Table2[[#This Row],[Gap]:[Gap]],"")</f>
        <v/>
      </c>
      <c r="C1350" s="20" t="str" cm="1">
        <f t="array" ref="C1350">IF(Table2[[#This Row],[Max_num_drones]:[Max_num_drones]]=4,Table2[[#This Row],[Gap]:[Gap]],"")</f>
        <v/>
      </c>
      <c r="D1350" s="20" t="str" cm="1">
        <f t="array" ref="D1350">IF(Table2[[#This Row],[Max_num_drones]:[Max_num_drones]]=5,Table2[[#This Row],[Gap]:[Gap]],"")</f>
        <v/>
      </c>
    </row>
    <row r="1351" spans="1:4">
      <c r="A1351" s="20" t="str" cm="1">
        <f t="array" ref="A1351">IF(Table2[[#This Row],[Max_num_drones]:[Max_num_drones]]=2,Table2[[#This Row],[Gap]:[Gap]],"")</f>
        <v/>
      </c>
      <c r="B1351" s="20" t="str" cm="1">
        <f t="array" ref="B1351">IF(Table2[[#This Row],[Max_num_drones]:[Max_num_drones]]=3,Table2[[#This Row],[Gap]:[Gap]],"")</f>
        <v/>
      </c>
      <c r="C1351" s="20" t="str" cm="1">
        <f t="array" ref="C1351">IF(Table2[[#This Row],[Max_num_drones]:[Max_num_drones]]=4,Table2[[#This Row],[Gap]:[Gap]],"")</f>
        <v/>
      </c>
      <c r="D1351" s="20" t="str" cm="1">
        <f t="array" ref="D1351">IF(Table2[[#This Row],[Max_num_drones]:[Max_num_drones]]=5,Table2[[#This Row],[Gap]:[Gap]],"")</f>
        <v/>
      </c>
    </row>
    <row r="1352" spans="1:4">
      <c r="A1352" s="20" t="str" cm="1">
        <f t="array" ref="A1352">IF(Table2[[#This Row],[Max_num_drones]:[Max_num_drones]]=2,Table2[[#This Row],[Gap]:[Gap]],"")</f>
        <v/>
      </c>
      <c r="B1352" s="20" t="str" cm="1">
        <f t="array" ref="B1352">IF(Table2[[#This Row],[Max_num_drones]:[Max_num_drones]]=3,Table2[[#This Row],[Gap]:[Gap]],"")</f>
        <v/>
      </c>
      <c r="C1352" s="20" t="str" cm="1">
        <f t="array" ref="C1352">IF(Table2[[#This Row],[Max_num_drones]:[Max_num_drones]]=4,Table2[[#This Row],[Gap]:[Gap]],"")</f>
        <v/>
      </c>
      <c r="D1352" s="20" t="str" cm="1">
        <f t="array" ref="D1352">IF(Table2[[#This Row],[Max_num_drones]:[Max_num_drones]]=5,Table2[[#This Row],[Gap]:[Gap]],"")</f>
        <v/>
      </c>
    </row>
    <row r="1353" spans="1:4">
      <c r="A1353" s="20" t="str" cm="1">
        <f t="array" ref="A1353">IF(Table2[[#This Row],[Max_num_drones]:[Max_num_drones]]=2,Table2[[#This Row],[Gap]:[Gap]],"")</f>
        <v/>
      </c>
      <c r="B1353" s="20" t="str" cm="1">
        <f t="array" ref="B1353">IF(Table2[[#This Row],[Max_num_drones]:[Max_num_drones]]=3,Table2[[#This Row],[Gap]:[Gap]],"")</f>
        <v/>
      </c>
      <c r="C1353" s="20" t="str" cm="1">
        <f t="array" ref="C1353">IF(Table2[[#This Row],[Max_num_drones]:[Max_num_drones]]=4,Table2[[#This Row],[Gap]:[Gap]],"")</f>
        <v/>
      </c>
      <c r="D1353" s="20" t="str" cm="1">
        <f t="array" ref="D1353">IF(Table2[[#This Row],[Max_num_drones]:[Max_num_drones]]=5,Table2[[#This Row],[Gap]:[Gap]],"")</f>
        <v/>
      </c>
    </row>
    <row r="1354" spans="1:4">
      <c r="A1354" s="20" t="str" cm="1">
        <f t="array" ref="A1354">IF(Table2[[#This Row],[Max_num_drones]:[Max_num_drones]]=2,Table2[[#This Row],[Gap]:[Gap]],"")</f>
        <v/>
      </c>
      <c r="B1354" s="20" t="str" cm="1">
        <f t="array" ref="B1354">IF(Table2[[#This Row],[Max_num_drones]:[Max_num_drones]]=3,Table2[[#This Row],[Gap]:[Gap]],"")</f>
        <v/>
      </c>
      <c r="C1354" s="20" t="str" cm="1">
        <f t="array" ref="C1354">IF(Table2[[#This Row],[Max_num_drones]:[Max_num_drones]]=4,Table2[[#This Row],[Gap]:[Gap]],"")</f>
        <v/>
      </c>
      <c r="D1354" s="20" t="str" cm="1">
        <f t="array" ref="D1354">IF(Table2[[#This Row],[Max_num_drones]:[Max_num_drones]]=5,Table2[[#This Row],[Gap]:[Gap]],"")</f>
        <v/>
      </c>
    </row>
    <row r="1355" spans="1:4">
      <c r="A1355" s="20" t="str" cm="1">
        <f t="array" ref="A1355">IF(Table2[[#This Row],[Max_num_drones]:[Max_num_drones]]=2,Table2[[#This Row],[Gap]:[Gap]],"")</f>
        <v/>
      </c>
      <c r="B1355" s="20" t="str" cm="1">
        <f t="array" ref="B1355">IF(Table2[[#This Row],[Max_num_drones]:[Max_num_drones]]=3,Table2[[#This Row],[Gap]:[Gap]],"")</f>
        <v/>
      </c>
      <c r="C1355" s="20" t="str" cm="1">
        <f t="array" ref="C1355">IF(Table2[[#This Row],[Max_num_drones]:[Max_num_drones]]=4,Table2[[#This Row],[Gap]:[Gap]],"")</f>
        <v/>
      </c>
      <c r="D1355" s="20" t="str" cm="1">
        <f t="array" ref="D1355">IF(Table2[[#This Row],[Max_num_drones]:[Max_num_drones]]=5,Table2[[#This Row],[Gap]:[Gap]],"")</f>
        <v/>
      </c>
    </row>
    <row r="1356" spans="1:4">
      <c r="A1356" s="20" t="str" cm="1">
        <f t="array" ref="A1356">IF(Table2[[#This Row],[Max_num_drones]:[Max_num_drones]]=2,Table2[[#This Row],[Gap]:[Gap]],"")</f>
        <v/>
      </c>
      <c r="B1356" s="20" t="str" cm="1">
        <f t="array" ref="B1356">IF(Table2[[#This Row],[Max_num_drones]:[Max_num_drones]]=3,Table2[[#This Row],[Gap]:[Gap]],"")</f>
        <v/>
      </c>
      <c r="C1356" s="20" t="str" cm="1">
        <f t="array" ref="C1356">IF(Table2[[#This Row],[Max_num_drones]:[Max_num_drones]]=4,Table2[[#This Row],[Gap]:[Gap]],"")</f>
        <v/>
      </c>
      <c r="D1356" s="20" t="str" cm="1">
        <f t="array" ref="D1356">IF(Table2[[#This Row],[Max_num_drones]:[Max_num_drones]]=5,Table2[[#This Row],[Gap]:[Gap]],"")</f>
        <v/>
      </c>
    </row>
    <row r="1357" spans="1:4">
      <c r="A1357" s="20" t="str" cm="1">
        <f t="array" ref="A1357">IF(Table2[[#This Row],[Max_num_drones]:[Max_num_drones]]=2,Table2[[#This Row],[Gap]:[Gap]],"")</f>
        <v/>
      </c>
      <c r="B1357" s="20" t="str" cm="1">
        <f t="array" ref="B1357">IF(Table2[[#This Row],[Max_num_drones]:[Max_num_drones]]=3,Table2[[#This Row],[Gap]:[Gap]],"")</f>
        <v/>
      </c>
      <c r="C1357" s="20" t="str" cm="1">
        <f t="array" ref="C1357">IF(Table2[[#This Row],[Max_num_drones]:[Max_num_drones]]=4,Table2[[#This Row],[Gap]:[Gap]],"")</f>
        <v/>
      </c>
      <c r="D1357" s="20" t="str" cm="1">
        <f t="array" ref="D1357">IF(Table2[[#This Row],[Max_num_drones]:[Max_num_drones]]=5,Table2[[#This Row],[Gap]:[Gap]],"")</f>
        <v/>
      </c>
    </row>
    <row r="1358" spans="1:4">
      <c r="A1358" s="20" t="str" cm="1">
        <f t="array" ref="A1358">IF(Table2[[#This Row],[Max_num_drones]:[Max_num_drones]]=2,Table2[[#This Row],[Gap]:[Gap]],"")</f>
        <v/>
      </c>
      <c r="B1358" s="20" t="str" cm="1">
        <f t="array" ref="B1358">IF(Table2[[#This Row],[Max_num_drones]:[Max_num_drones]]=3,Table2[[#This Row],[Gap]:[Gap]],"")</f>
        <v/>
      </c>
      <c r="C1358" s="20" t="str" cm="1">
        <f t="array" ref="C1358">IF(Table2[[#This Row],[Max_num_drones]:[Max_num_drones]]=4,Table2[[#This Row],[Gap]:[Gap]],"")</f>
        <v/>
      </c>
      <c r="D1358" s="20" t="str" cm="1">
        <f t="array" ref="D1358">IF(Table2[[#This Row],[Max_num_drones]:[Max_num_drones]]=5,Table2[[#This Row],[Gap]:[Gap]],"")</f>
        <v/>
      </c>
    </row>
    <row r="1359" spans="1:4">
      <c r="A1359" s="20" t="str" cm="1">
        <f t="array" ref="A1359">IF(Table2[[#This Row],[Max_num_drones]:[Max_num_drones]]=2,Table2[[#This Row],[Gap]:[Gap]],"")</f>
        <v/>
      </c>
      <c r="B1359" s="20" t="str" cm="1">
        <f t="array" ref="B1359">IF(Table2[[#This Row],[Max_num_drones]:[Max_num_drones]]=3,Table2[[#This Row],[Gap]:[Gap]],"")</f>
        <v/>
      </c>
      <c r="C1359" s="20" t="str" cm="1">
        <f t="array" ref="C1359">IF(Table2[[#This Row],[Max_num_drones]:[Max_num_drones]]=4,Table2[[#This Row],[Gap]:[Gap]],"")</f>
        <v/>
      </c>
      <c r="D1359" s="20" t="str" cm="1">
        <f t="array" ref="D1359">IF(Table2[[#This Row],[Max_num_drones]:[Max_num_drones]]=5,Table2[[#This Row],[Gap]:[Gap]],"")</f>
        <v/>
      </c>
    </row>
    <row r="1360" spans="1:4">
      <c r="A1360" s="20" t="str" cm="1">
        <f t="array" ref="A1360">IF(Table2[[#This Row],[Max_num_drones]:[Max_num_drones]]=2,Table2[[#This Row],[Gap]:[Gap]],"")</f>
        <v/>
      </c>
      <c r="B1360" s="20" t="str" cm="1">
        <f t="array" ref="B1360">IF(Table2[[#This Row],[Max_num_drones]:[Max_num_drones]]=3,Table2[[#This Row],[Gap]:[Gap]],"")</f>
        <v/>
      </c>
      <c r="C1360" s="20" t="str" cm="1">
        <f t="array" ref="C1360">IF(Table2[[#This Row],[Max_num_drones]:[Max_num_drones]]=4,Table2[[#This Row],[Gap]:[Gap]],"")</f>
        <v/>
      </c>
      <c r="D1360" s="20" t="str" cm="1">
        <f t="array" ref="D1360">IF(Table2[[#This Row],[Max_num_drones]:[Max_num_drones]]=5,Table2[[#This Row],[Gap]:[Gap]],"")</f>
        <v/>
      </c>
    </row>
    <row r="1361" spans="1:4">
      <c r="A1361" s="20" t="str" cm="1">
        <f t="array" ref="A1361">IF(Table2[[#This Row],[Max_num_drones]:[Max_num_drones]]=2,Table2[[#This Row],[Gap]:[Gap]],"")</f>
        <v/>
      </c>
      <c r="B1361" s="20" t="str" cm="1">
        <f t="array" ref="B1361">IF(Table2[[#This Row],[Max_num_drones]:[Max_num_drones]]=3,Table2[[#This Row],[Gap]:[Gap]],"")</f>
        <v/>
      </c>
      <c r="C1361" s="20" t="str" cm="1">
        <f t="array" ref="C1361">IF(Table2[[#This Row],[Max_num_drones]:[Max_num_drones]]=4,Table2[[#This Row],[Gap]:[Gap]],"")</f>
        <v/>
      </c>
      <c r="D1361" s="20" t="str" cm="1">
        <f t="array" ref="D1361">IF(Table2[[#This Row],[Max_num_drones]:[Max_num_drones]]=5,Table2[[#This Row],[Gap]:[Gap]],"")</f>
        <v/>
      </c>
    </row>
    <row r="1362" spans="1:4">
      <c r="A1362" s="20" t="str" cm="1">
        <f t="array" ref="A1362">IF(Table2[[#This Row],[Max_num_drones]:[Max_num_drones]]=2,Table2[[#This Row],[Gap]:[Gap]],"")</f>
        <v/>
      </c>
      <c r="B1362" s="20" t="str" cm="1">
        <f t="array" ref="B1362">IF(Table2[[#This Row],[Max_num_drones]:[Max_num_drones]]=3,Table2[[#This Row],[Gap]:[Gap]],"")</f>
        <v/>
      </c>
      <c r="C1362" s="20" t="str" cm="1">
        <f t="array" ref="C1362">IF(Table2[[#This Row],[Max_num_drones]:[Max_num_drones]]=4,Table2[[#This Row],[Gap]:[Gap]],"")</f>
        <v/>
      </c>
      <c r="D1362" s="20" t="str" cm="1">
        <f t="array" ref="D1362">IF(Table2[[#This Row],[Max_num_drones]:[Max_num_drones]]=5,Table2[[#This Row],[Gap]:[Gap]],"")</f>
        <v/>
      </c>
    </row>
    <row r="1363" spans="1:4">
      <c r="A1363" s="20" t="str" cm="1">
        <f t="array" ref="A1363">IF(Table2[[#This Row],[Max_num_drones]:[Max_num_drones]]=2,Table2[[#This Row],[Gap]:[Gap]],"")</f>
        <v/>
      </c>
      <c r="B1363" s="20" t="str" cm="1">
        <f t="array" ref="B1363">IF(Table2[[#This Row],[Max_num_drones]:[Max_num_drones]]=3,Table2[[#This Row],[Gap]:[Gap]],"")</f>
        <v/>
      </c>
      <c r="C1363" s="20" t="str" cm="1">
        <f t="array" ref="C1363">IF(Table2[[#This Row],[Max_num_drones]:[Max_num_drones]]=4,Table2[[#This Row],[Gap]:[Gap]],"")</f>
        <v/>
      </c>
      <c r="D1363" s="20" t="str" cm="1">
        <f t="array" ref="D1363">IF(Table2[[#This Row],[Max_num_drones]:[Max_num_drones]]=5,Table2[[#This Row],[Gap]:[Gap]],"")</f>
        <v/>
      </c>
    </row>
    <row r="1364" spans="1:4">
      <c r="A1364" s="20" t="str" cm="1">
        <f t="array" ref="A1364">IF(Table2[[#This Row],[Max_num_drones]:[Max_num_drones]]=2,Table2[[#This Row],[Gap]:[Gap]],"")</f>
        <v/>
      </c>
      <c r="B1364" s="20" t="str" cm="1">
        <f t="array" ref="B1364">IF(Table2[[#This Row],[Max_num_drones]:[Max_num_drones]]=3,Table2[[#This Row],[Gap]:[Gap]],"")</f>
        <v/>
      </c>
      <c r="C1364" s="20" t="str" cm="1">
        <f t="array" ref="C1364">IF(Table2[[#This Row],[Max_num_drones]:[Max_num_drones]]=4,Table2[[#This Row],[Gap]:[Gap]],"")</f>
        <v/>
      </c>
      <c r="D1364" s="20" t="str" cm="1">
        <f t="array" ref="D1364">IF(Table2[[#This Row],[Max_num_drones]:[Max_num_drones]]=5,Table2[[#This Row],[Gap]:[Gap]],"")</f>
        <v/>
      </c>
    </row>
    <row r="1365" spans="1:4">
      <c r="A1365" s="20" t="str" cm="1">
        <f t="array" ref="A1365">IF(Table2[[#This Row],[Max_num_drones]:[Max_num_drones]]=2,Table2[[#This Row],[Gap]:[Gap]],"")</f>
        <v/>
      </c>
      <c r="B1365" s="20" t="str" cm="1">
        <f t="array" ref="B1365">IF(Table2[[#This Row],[Max_num_drones]:[Max_num_drones]]=3,Table2[[#This Row],[Gap]:[Gap]],"")</f>
        <v/>
      </c>
      <c r="C1365" s="20" t="str" cm="1">
        <f t="array" ref="C1365">IF(Table2[[#This Row],[Max_num_drones]:[Max_num_drones]]=4,Table2[[#This Row],[Gap]:[Gap]],"")</f>
        <v/>
      </c>
      <c r="D1365" s="20" t="str" cm="1">
        <f t="array" ref="D1365">IF(Table2[[#This Row],[Max_num_drones]:[Max_num_drones]]=5,Table2[[#This Row],[Gap]:[Gap]],"")</f>
        <v/>
      </c>
    </row>
    <row r="1366" spans="1:4">
      <c r="A1366" s="20" t="str" cm="1">
        <f t="array" ref="A1366">IF(Table2[[#This Row],[Max_num_drones]:[Max_num_drones]]=2,Table2[[#This Row],[Gap]:[Gap]],"")</f>
        <v/>
      </c>
      <c r="B1366" s="20" t="str" cm="1">
        <f t="array" ref="B1366">IF(Table2[[#This Row],[Max_num_drones]:[Max_num_drones]]=3,Table2[[#This Row],[Gap]:[Gap]],"")</f>
        <v/>
      </c>
      <c r="C1366" s="20" t="str" cm="1">
        <f t="array" ref="C1366">IF(Table2[[#This Row],[Max_num_drones]:[Max_num_drones]]=4,Table2[[#This Row],[Gap]:[Gap]],"")</f>
        <v/>
      </c>
      <c r="D1366" s="20" t="str" cm="1">
        <f t="array" ref="D1366">IF(Table2[[#This Row],[Max_num_drones]:[Max_num_drones]]=5,Table2[[#This Row],[Gap]:[Gap]],"")</f>
        <v/>
      </c>
    </row>
    <row r="1367" spans="1:4">
      <c r="A1367" s="20" t="str" cm="1">
        <f t="array" ref="A1367">IF(Table2[[#This Row],[Max_num_drones]:[Max_num_drones]]=2,Table2[[#This Row],[Gap]:[Gap]],"")</f>
        <v/>
      </c>
      <c r="B1367" s="20" t="str" cm="1">
        <f t="array" ref="B1367">IF(Table2[[#This Row],[Max_num_drones]:[Max_num_drones]]=3,Table2[[#This Row],[Gap]:[Gap]],"")</f>
        <v/>
      </c>
      <c r="C1367" s="20" t="str" cm="1">
        <f t="array" ref="C1367">IF(Table2[[#This Row],[Max_num_drones]:[Max_num_drones]]=4,Table2[[#This Row],[Gap]:[Gap]],"")</f>
        <v/>
      </c>
      <c r="D1367" s="20" t="str" cm="1">
        <f t="array" ref="D1367">IF(Table2[[#This Row],[Max_num_drones]:[Max_num_drones]]=5,Table2[[#This Row],[Gap]:[Gap]],"")</f>
        <v/>
      </c>
    </row>
    <row r="1368" spans="1:4">
      <c r="A1368" s="20" t="str" cm="1">
        <f t="array" ref="A1368">IF(Table2[[#This Row],[Max_num_drones]:[Max_num_drones]]=2,Table2[[#This Row],[Gap]:[Gap]],"")</f>
        <v/>
      </c>
      <c r="B1368" s="20" t="str" cm="1">
        <f t="array" ref="B1368">IF(Table2[[#This Row],[Max_num_drones]:[Max_num_drones]]=3,Table2[[#This Row],[Gap]:[Gap]],"")</f>
        <v/>
      </c>
      <c r="C1368" s="20" t="str" cm="1">
        <f t="array" ref="C1368">IF(Table2[[#This Row],[Max_num_drones]:[Max_num_drones]]=4,Table2[[#This Row],[Gap]:[Gap]],"")</f>
        <v/>
      </c>
      <c r="D1368" s="20" t="str" cm="1">
        <f t="array" ref="D1368">IF(Table2[[#This Row],[Max_num_drones]:[Max_num_drones]]=5,Table2[[#This Row],[Gap]:[Gap]],"")</f>
        <v/>
      </c>
    </row>
    <row r="1369" spans="1:4">
      <c r="A1369" s="20" t="str" cm="1">
        <f t="array" ref="A1369">IF(Table2[[#This Row],[Max_num_drones]:[Max_num_drones]]=2,Table2[[#This Row],[Gap]:[Gap]],"")</f>
        <v/>
      </c>
      <c r="B1369" s="20" t="str" cm="1">
        <f t="array" ref="B1369">IF(Table2[[#This Row],[Max_num_drones]:[Max_num_drones]]=3,Table2[[#This Row],[Gap]:[Gap]],"")</f>
        <v/>
      </c>
      <c r="C1369" s="20" t="str" cm="1">
        <f t="array" ref="C1369">IF(Table2[[#This Row],[Max_num_drones]:[Max_num_drones]]=4,Table2[[#This Row],[Gap]:[Gap]],"")</f>
        <v/>
      </c>
      <c r="D1369" s="20" t="str" cm="1">
        <f t="array" ref="D1369">IF(Table2[[#This Row],[Max_num_drones]:[Max_num_drones]]=5,Table2[[#This Row],[Gap]:[Gap]],"")</f>
        <v/>
      </c>
    </row>
    <row r="1370" spans="1:4">
      <c r="A1370" s="20" t="str" cm="1">
        <f t="array" ref="A1370">IF(Table2[[#This Row],[Max_num_drones]:[Max_num_drones]]=2,Table2[[#This Row],[Gap]:[Gap]],"")</f>
        <v/>
      </c>
      <c r="B1370" s="20" t="str" cm="1">
        <f t="array" ref="B1370">IF(Table2[[#This Row],[Max_num_drones]:[Max_num_drones]]=3,Table2[[#This Row],[Gap]:[Gap]],"")</f>
        <v/>
      </c>
      <c r="C1370" s="20" t="str" cm="1">
        <f t="array" ref="C1370">IF(Table2[[#This Row],[Max_num_drones]:[Max_num_drones]]=4,Table2[[#This Row],[Gap]:[Gap]],"")</f>
        <v/>
      </c>
      <c r="D1370" s="20" t="str" cm="1">
        <f t="array" ref="D1370">IF(Table2[[#This Row],[Max_num_drones]:[Max_num_drones]]=5,Table2[[#This Row],[Gap]:[Gap]],"")</f>
        <v/>
      </c>
    </row>
    <row r="1371" spans="1:4">
      <c r="A1371" s="20" t="str" cm="1">
        <f t="array" ref="A1371">IF(Table2[[#This Row],[Max_num_drones]:[Max_num_drones]]=2,Table2[[#This Row],[Gap]:[Gap]],"")</f>
        <v/>
      </c>
      <c r="B1371" s="20" t="str" cm="1">
        <f t="array" ref="B1371">IF(Table2[[#This Row],[Max_num_drones]:[Max_num_drones]]=3,Table2[[#This Row],[Gap]:[Gap]],"")</f>
        <v/>
      </c>
      <c r="C1371" s="20" t="str" cm="1">
        <f t="array" ref="C1371">IF(Table2[[#This Row],[Max_num_drones]:[Max_num_drones]]=4,Table2[[#This Row],[Gap]:[Gap]],"")</f>
        <v/>
      </c>
      <c r="D1371" s="20" t="str" cm="1">
        <f t="array" ref="D1371">IF(Table2[[#This Row],[Max_num_drones]:[Max_num_drones]]=5,Table2[[#This Row],[Gap]:[Gap]],"")</f>
        <v/>
      </c>
    </row>
    <row r="1372" spans="1:4">
      <c r="A1372" s="20" t="str" cm="1">
        <f t="array" ref="A1372">IF(Table2[[#This Row],[Max_num_drones]:[Max_num_drones]]=2,Table2[[#This Row],[Gap]:[Gap]],"")</f>
        <v/>
      </c>
      <c r="B1372" s="20" t="str" cm="1">
        <f t="array" ref="B1372">IF(Table2[[#This Row],[Max_num_drones]:[Max_num_drones]]=3,Table2[[#This Row],[Gap]:[Gap]],"")</f>
        <v/>
      </c>
      <c r="C1372" s="20" t="str" cm="1">
        <f t="array" ref="C1372">IF(Table2[[#This Row],[Max_num_drones]:[Max_num_drones]]=4,Table2[[#This Row],[Gap]:[Gap]],"")</f>
        <v/>
      </c>
      <c r="D1372" s="20" t="str" cm="1">
        <f t="array" ref="D1372">IF(Table2[[#This Row],[Max_num_drones]:[Max_num_drones]]=5,Table2[[#This Row],[Gap]:[Gap]],"")</f>
        <v/>
      </c>
    </row>
    <row r="1373" spans="1:4">
      <c r="A1373" s="20" t="str" cm="1">
        <f t="array" ref="A1373">IF(Table2[[#This Row],[Max_num_drones]:[Max_num_drones]]=2,Table2[[#This Row],[Gap]:[Gap]],"")</f>
        <v/>
      </c>
      <c r="B1373" s="20" t="str" cm="1">
        <f t="array" ref="B1373">IF(Table2[[#This Row],[Max_num_drones]:[Max_num_drones]]=3,Table2[[#This Row],[Gap]:[Gap]],"")</f>
        <v/>
      </c>
      <c r="C1373" s="20" t="str" cm="1">
        <f t="array" ref="C1373">IF(Table2[[#This Row],[Max_num_drones]:[Max_num_drones]]=4,Table2[[#This Row],[Gap]:[Gap]],"")</f>
        <v/>
      </c>
      <c r="D1373" s="20" t="str" cm="1">
        <f t="array" ref="D1373">IF(Table2[[#This Row],[Max_num_drones]:[Max_num_drones]]=5,Table2[[#This Row],[Gap]:[Gap]],"")</f>
        <v/>
      </c>
    </row>
    <row r="1374" spans="1:4">
      <c r="A1374" s="20" t="str" cm="1">
        <f t="array" ref="A1374">IF(Table2[[#This Row],[Max_num_drones]:[Max_num_drones]]=2,Table2[[#This Row],[Gap]:[Gap]],"")</f>
        <v/>
      </c>
      <c r="B1374" s="20" t="str" cm="1">
        <f t="array" ref="B1374">IF(Table2[[#This Row],[Max_num_drones]:[Max_num_drones]]=3,Table2[[#This Row],[Gap]:[Gap]],"")</f>
        <v/>
      </c>
      <c r="C1374" s="20" t="str" cm="1">
        <f t="array" ref="C1374">IF(Table2[[#This Row],[Max_num_drones]:[Max_num_drones]]=4,Table2[[#This Row],[Gap]:[Gap]],"")</f>
        <v/>
      </c>
      <c r="D1374" s="20" t="str" cm="1">
        <f t="array" ref="D1374">IF(Table2[[#This Row],[Max_num_drones]:[Max_num_drones]]=5,Table2[[#This Row],[Gap]:[Gap]],"")</f>
        <v/>
      </c>
    </row>
    <row r="1375" spans="1:4">
      <c r="A1375" s="20" t="str" cm="1">
        <f t="array" ref="A1375">IF(Table2[[#This Row],[Max_num_drones]:[Max_num_drones]]=2,Table2[[#This Row],[Gap]:[Gap]],"")</f>
        <v/>
      </c>
      <c r="B1375" s="20" t="str" cm="1">
        <f t="array" ref="B1375">IF(Table2[[#This Row],[Max_num_drones]:[Max_num_drones]]=3,Table2[[#This Row],[Gap]:[Gap]],"")</f>
        <v/>
      </c>
      <c r="C1375" s="20" t="str" cm="1">
        <f t="array" ref="C1375">IF(Table2[[#This Row],[Max_num_drones]:[Max_num_drones]]=4,Table2[[#This Row],[Gap]:[Gap]],"")</f>
        <v/>
      </c>
      <c r="D1375" s="20" t="str" cm="1">
        <f t="array" ref="D1375">IF(Table2[[#This Row],[Max_num_drones]:[Max_num_drones]]=5,Table2[[#This Row],[Gap]:[Gap]],"")</f>
        <v/>
      </c>
    </row>
    <row r="1376" spans="1:4">
      <c r="A1376" s="20" t="str" cm="1">
        <f t="array" ref="A1376">IF(Table2[[#This Row],[Max_num_drones]:[Max_num_drones]]=2,Table2[[#This Row],[Gap]:[Gap]],"")</f>
        <v/>
      </c>
      <c r="B1376" s="20" t="str" cm="1">
        <f t="array" ref="B1376">IF(Table2[[#This Row],[Max_num_drones]:[Max_num_drones]]=3,Table2[[#This Row],[Gap]:[Gap]],"")</f>
        <v/>
      </c>
      <c r="C1376" s="20" t="str" cm="1">
        <f t="array" ref="C1376">IF(Table2[[#This Row],[Max_num_drones]:[Max_num_drones]]=4,Table2[[#This Row],[Gap]:[Gap]],"")</f>
        <v/>
      </c>
      <c r="D1376" s="20" t="str" cm="1">
        <f t="array" ref="D1376">IF(Table2[[#This Row],[Max_num_drones]:[Max_num_drones]]=5,Table2[[#This Row],[Gap]:[Gap]],"")</f>
        <v/>
      </c>
    </row>
    <row r="1377" spans="1:4">
      <c r="A1377" s="20" t="str" cm="1">
        <f t="array" ref="A1377">IF(Table2[[#This Row],[Max_num_drones]:[Max_num_drones]]=2,Table2[[#This Row],[Gap]:[Gap]],"")</f>
        <v/>
      </c>
      <c r="B1377" s="20" t="str" cm="1">
        <f t="array" ref="B1377">IF(Table2[[#This Row],[Max_num_drones]:[Max_num_drones]]=3,Table2[[#This Row],[Gap]:[Gap]],"")</f>
        <v/>
      </c>
      <c r="C1377" s="20" t="str" cm="1">
        <f t="array" ref="C1377">IF(Table2[[#This Row],[Max_num_drones]:[Max_num_drones]]=4,Table2[[#This Row],[Gap]:[Gap]],"")</f>
        <v/>
      </c>
      <c r="D1377" s="20" t="str" cm="1">
        <f t="array" ref="D1377">IF(Table2[[#This Row],[Max_num_drones]:[Max_num_drones]]=5,Table2[[#This Row],[Gap]:[Gap]],"")</f>
        <v/>
      </c>
    </row>
    <row r="1378" spans="1:4">
      <c r="A1378" s="20" t="str" cm="1">
        <f t="array" ref="A1378">IF(Table2[[#This Row],[Max_num_drones]:[Max_num_drones]]=2,Table2[[#This Row],[Gap]:[Gap]],"")</f>
        <v/>
      </c>
      <c r="B1378" s="20" t="str" cm="1">
        <f t="array" ref="B1378">IF(Table2[[#This Row],[Max_num_drones]:[Max_num_drones]]=3,Table2[[#This Row],[Gap]:[Gap]],"")</f>
        <v/>
      </c>
      <c r="C1378" s="20" t="str" cm="1">
        <f t="array" ref="C1378">IF(Table2[[#This Row],[Max_num_drones]:[Max_num_drones]]=4,Table2[[#This Row],[Gap]:[Gap]],"")</f>
        <v/>
      </c>
      <c r="D1378" s="20" t="str" cm="1">
        <f t="array" ref="D1378">IF(Table2[[#This Row],[Max_num_drones]:[Max_num_drones]]=5,Table2[[#This Row],[Gap]:[Gap]],"")</f>
        <v/>
      </c>
    </row>
    <row r="1379" spans="1:4">
      <c r="A1379" s="20" t="str" cm="1">
        <f t="array" ref="A1379">IF(Table2[[#This Row],[Max_num_drones]:[Max_num_drones]]=2,Table2[[#This Row],[Gap]:[Gap]],"")</f>
        <v/>
      </c>
      <c r="B1379" s="20" t="str" cm="1">
        <f t="array" ref="B1379">IF(Table2[[#This Row],[Max_num_drones]:[Max_num_drones]]=3,Table2[[#This Row],[Gap]:[Gap]],"")</f>
        <v/>
      </c>
      <c r="C1379" s="20" t="str" cm="1">
        <f t="array" ref="C1379">IF(Table2[[#This Row],[Max_num_drones]:[Max_num_drones]]=4,Table2[[#This Row],[Gap]:[Gap]],"")</f>
        <v/>
      </c>
      <c r="D1379" s="20" t="str" cm="1">
        <f t="array" ref="D1379">IF(Table2[[#This Row],[Max_num_drones]:[Max_num_drones]]=5,Table2[[#This Row],[Gap]:[Gap]],"")</f>
        <v/>
      </c>
    </row>
    <row r="1380" spans="1:4">
      <c r="A1380" s="20" t="str" cm="1">
        <f t="array" ref="A1380">IF(Table2[[#This Row],[Max_num_drones]:[Max_num_drones]]=2,Table2[[#This Row],[Gap]:[Gap]],"")</f>
        <v/>
      </c>
      <c r="B1380" s="20" t="str" cm="1">
        <f t="array" ref="B1380">IF(Table2[[#This Row],[Max_num_drones]:[Max_num_drones]]=3,Table2[[#This Row],[Gap]:[Gap]],"")</f>
        <v/>
      </c>
      <c r="C1380" s="20" t="str" cm="1">
        <f t="array" ref="C1380">IF(Table2[[#This Row],[Max_num_drones]:[Max_num_drones]]=4,Table2[[#This Row],[Gap]:[Gap]],"")</f>
        <v/>
      </c>
      <c r="D1380" s="20" t="str" cm="1">
        <f t="array" ref="D1380">IF(Table2[[#This Row],[Max_num_drones]:[Max_num_drones]]=5,Table2[[#This Row],[Gap]:[Gap]],"")</f>
        <v/>
      </c>
    </row>
    <row r="1381" spans="1:4">
      <c r="A1381" s="20" t="str" cm="1">
        <f t="array" ref="A1381">IF(Table2[[#This Row],[Max_num_drones]:[Max_num_drones]]=2,Table2[[#This Row],[Gap]:[Gap]],"")</f>
        <v/>
      </c>
      <c r="B1381" s="20" t="str" cm="1">
        <f t="array" ref="B1381">IF(Table2[[#This Row],[Max_num_drones]:[Max_num_drones]]=3,Table2[[#This Row],[Gap]:[Gap]],"")</f>
        <v/>
      </c>
      <c r="C1381" s="20" t="str" cm="1">
        <f t="array" ref="C1381">IF(Table2[[#This Row],[Max_num_drones]:[Max_num_drones]]=4,Table2[[#This Row],[Gap]:[Gap]],"")</f>
        <v/>
      </c>
      <c r="D1381" s="20" t="str" cm="1">
        <f t="array" ref="D1381">IF(Table2[[#This Row],[Max_num_drones]:[Max_num_drones]]=5,Table2[[#This Row],[Gap]:[Gap]],"")</f>
        <v/>
      </c>
    </row>
    <row r="1382" spans="1:4">
      <c r="A1382" s="20" t="str" cm="1">
        <f t="array" ref="A1382">IF(Table2[[#This Row],[Max_num_drones]:[Max_num_drones]]=2,Table2[[#This Row],[Gap]:[Gap]],"")</f>
        <v/>
      </c>
      <c r="B1382" s="20" t="str" cm="1">
        <f t="array" ref="B1382">IF(Table2[[#This Row],[Max_num_drones]:[Max_num_drones]]=3,Table2[[#This Row],[Gap]:[Gap]],"")</f>
        <v/>
      </c>
      <c r="C1382" s="20" t="str" cm="1">
        <f t="array" ref="C1382">IF(Table2[[#This Row],[Max_num_drones]:[Max_num_drones]]=4,Table2[[#This Row],[Gap]:[Gap]],"")</f>
        <v/>
      </c>
      <c r="D1382" s="20" t="str" cm="1">
        <f t="array" ref="D1382">IF(Table2[[#This Row],[Max_num_drones]:[Max_num_drones]]=5,Table2[[#This Row],[Gap]:[Gap]],"")</f>
        <v/>
      </c>
    </row>
    <row r="1383" spans="1:4">
      <c r="A1383" s="20" t="str" cm="1">
        <f t="array" ref="A1383">IF(Table2[[#This Row],[Max_num_drones]:[Max_num_drones]]=2,Table2[[#This Row],[Gap]:[Gap]],"")</f>
        <v/>
      </c>
      <c r="B1383" s="20" t="str" cm="1">
        <f t="array" ref="B1383">IF(Table2[[#This Row],[Max_num_drones]:[Max_num_drones]]=3,Table2[[#This Row],[Gap]:[Gap]],"")</f>
        <v/>
      </c>
      <c r="C1383" s="20" t="str" cm="1">
        <f t="array" ref="C1383">IF(Table2[[#This Row],[Max_num_drones]:[Max_num_drones]]=4,Table2[[#This Row],[Gap]:[Gap]],"")</f>
        <v/>
      </c>
      <c r="D1383" s="20" t="str" cm="1">
        <f t="array" ref="D1383">IF(Table2[[#This Row],[Max_num_drones]:[Max_num_drones]]=5,Table2[[#This Row],[Gap]:[Gap]],"")</f>
        <v/>
      </c>
    </row>
    <row r="1384" spans="1:4">
      <c r="A1384" s="20" t="str" cm="1">
        <f t="array" ref="A1384">IF(Table2[[#This Row],[Max_num_drones]:[Max_num_drones]]=2,Table2[[#This Row],[Gap]:[Gap]],"")</f>
        <v/>
      </c>
      <c r="B1384" s="20" t="str" cm="1">
        <f t="array" ref="B1384">IF(Table2[[#This Row],[Max_num_drones]:[Max_num_drones]]=3,Table2[[#This Row],[Gap]:[Gap]],"")</f>
        <v/>
      </c>
      <c r="C1384" s="20" t="str" cm="1">
        <f t="array" ref="C1384">IF(Table2[[#This Row],[Max_num_drones]:[Max_num_drones]]=4,Table2[[#This Row],[Gap]:[Gap]],"")</f>
        <v/>
      </c>
      <c r="D1384" s="20" t="str" cm="1">
        <f t="array" ref="D1384">IF(Table2[[#This Row],[Max_num_drones]:[Max_num_drones]]=5,Table2[[#This Row],[Gap]:[Gap]],"")</f>
        <v/>
      </c>
    </row>
    <row r="1385" spans="1:4">
      <c r="A1385" s="20" t="str" cm="1">
        <f t="array" ref="A1385">IF(Table2[[#This Row],[Max_num_drones]:[Max_num_drones]]=2,Table2[[#This Row],[Gap]:[Gap]],"")</f>
        <v/>
      </c>
      <c r="B1385" s="20" t="str" cm="1">
        <f t="array" ref="B1385">IF(Table2[[#This Row],[Max_num_drones]:[Max_num_drones]]=3,Table2[[#This Row],[Gap]:[Gap]],"")</f>
        <v/>
      </c>
      <c r="C1385" s="20" t="str" cm="1">
        <f t="array" ref="C1385">IF(Table2[[#This Row],[Max_num_drones]:[Max_num_drones]]=4,Table2[[#This Row],[Gap]:[Gap]],"")</f>
        <v/>
      </c>
      <c r="D1385" s="20" t="str" cm="1">
        <f t="array" ref="D1385">IF(Table2[[#This Row],[Max_num_drones]:[Max_num_drones]]=5,Table2[[#This Row],[Gap]:[Gap]],"")</f>
        <v/>
      </c>
    </row>
    <row r="1386" spans="1:4">
      <c r="A1386" s="20" t="str" cm="1">
        <f t="array" ref="A1386">IF(Table2[[#This Row],[Max_num_drones]:[Max_num_drones]]=2,Table2[[#This Row],[Gap]:[Gap]],"")</f>
        <v/>
      </c>
      <c r="B1386" s="20" t="str" cm="1">
        <f t="array" ref="B1386">IF(Table2[[#This Row],[Max_num_drones]:[Max_num_drones]]=3,Table2[[#This Row],[Gap]:[Gap]],"")</f>
        <v/>
      </c>
      <c r="C1386" s="20" t="str" cm="1">
        <f t="array" ref="C1386">IF(Table2[[#This Row],[Max_num_drones]:[Max_num_drones]]=4,Table2[[#This Row],[Gap]:[Gap]],"")</f>
        <v/>
      </c>
      <c r="D1386" s="20" t="str" cm="1">
        <f t="array" ref="D1386">IF(Table2[[#This Row],[Max_num_drones]:[Max_num_drones]]=5,Table2[[#This Row],[Gap]:[Gap]],"")</f>
        <v/>
      </c>
    </row>
    <row r="1387" spans="1:4">
      <c r="A1387" s="20" t="str" cm="1">
        <f t="array" ref="A1387">IF(Table2[[#This Row],[Max_num_drones]:[Max_num_drones]]=2,Table2[[#This Row],[Gap]:[Gap]],"")</f>
        <v/>
      </c>
      <c r="B1387" s="20" t="str" cm="1">
        <f t="array" ref="B1387">IF(Table2[[#This Row],[Max_num_drones]:[Max_num_drones]]=3,Table2[[#This Row],[Gap]:[Gap]],"")</f>
        <v/>
      </c>
      <c r="C1387" s="20" t="str" cm="1">
        <f t="array" ref="C1387">IF(Table2[[#This Row],[Max_num_drones]:[Max_num_drones]]=4,Table2[[#This Row],[Gap]:[Gap]],"")</f>
        <v/>
      </c>
      <c r="D1387" s="20" t="str" cm="1">
        <f t="array" ref="D1387">IF(Table2[[#This Row],[Max_num_drones]:[Max_num_drones]]=5,Table2[[#This Row],[Gap]:[Gap]],"")</f>
        <v/>
      </c>
    </row>
    <row r="1388" spans="1:4">
      <c r="A1388" s="20" t="str" cm="1">
        <f t="array" ref="A1388">IF(Table2[[#This Row],[Max_num_drones]:[Max_num_drones]]=2,Table2[[#This Row],[Gap]:[Gap]],"")</f>
        <v/>
      </c>
      <c r="B1388" s="20" t="str" cm="1">
        <f t="array" ref="B1388">IF(Table2[[#This Row],[Max_num_drones]:[Max_num_drones]]=3,Table2[[#This Row],[Gap]:[Gap]],"")</f>
        <v/>
      </c>
      <c r="C1388" s="20" t="str" cm="1">
        <f t="array" ref="C1388">IF(Table2[[#This Row],[Max_num_drones]:[Max_num_drones]]=4,Table2[[#This Row],[Gap]:[Gap]],"")</f>
        <v/>
      </c>
      <c r="D1388" s="20" t="str" cm="1">
        <f t="array" ref="D1388">IF(Table2[[#This Row],[Max_num_drones]:[Max_num_drones]]=5,Table2[[#This Row],[Gap]:[Gap]],"")</f>
        <v/>
      </c>
    </row>
    <row r="1389" spans="1:4">
      <c r="A1389" s="20" t="str" cm="1">
        <f t="array" ref="A1389">IF(Table2[[#This Row],[Max_num_drones]:[Max_num_drones]]=2,Table2[[#This Row],[Gap]:[Gap]],"")</f>
        <v/>
      </c>
      <c r="B1389" s="20" t="str" cm="1">
        <f t="array" ref="B1389">IF(Table2[[#This Row],[Max_num_drones]:[Max_num_drones]]=3,Table2[[#This Row],[Gap]:[Gap]],"")</f>
        <v/>
      </c>
      <c r="C1389" s="20" t="str" cm="1">
        <f t="array" ref="C1389">IF(Table2[[#This Row],[Max_num_drones]:[Max_num_drones]]=4,Table2[[#This Row],[Gap]:[Gap]],"")</f>
        <v/>
      </c>
      <c r="D1389" s="20" t="str" cm="1">
        <f t="array" ref="D1389">IF(Table2[[#This Row],[Max_num_drones]:[Max_num_drones]]=5,Table2[[#This Row],[Gap]:[Gap]],"")</f>
        <v/>
      </c>
    </row>
    <row r="1390" spans="1:4">
      <c r="A1390" s="20" t="str" cm="1">
        <f t="array" ref="A1390">IF(Table2[[#This Row],[Max_num_drones]:[Max_num_drones]]=2,Table2[[#This Row],[Gap]:[Gap]],"")</f>
        <v/>
      </c>
      <c r="B1390" s="20" t="str" cm="1">
        <f t="array" ref="B1390">IF(Table2[[#This Row],[Max_num_drones]:[Max_num_drones]]=3,Table2[[#This Row],[Gap]:[Gap]],"")</f>
        <v/>
      </c>
      <c r="C1390" s="20" t="str" cm="1">
        <f t="array" ref="C1390">IF(Table2[[#This Row],[Max_num_drones]:[Max_num_drones]]=4,Table2[[#This Row],[Gap]:[Gap]],"")</f>
        <v/>
      </c>
      <c r="D1390" s="20" t="str" cm="1">
        <f t="array" ref="D1390">IF(Table2[[#This Row],[Max_num_drones]:[Max_num_drones]]=5,Table2[[#This Row],[Gap]:[Gap]],"")</f>
        <v/>
      </c>
    </row>
    <row r="1391" spans="1:4">
      <c r="A1391" s="20" t="str" cm="1">
        <f t="array" ref="A1391">IF(Table2[[#This Row],[Max_num_drones]:[Max_num_drones]]=2,Table2[[#This Row],[Gap]:[Gap]],"")</f>
        <v/>
      </c>
      <c r="B1391" s="20" t="str" cm="1">
        <f t="array" ref="B1391">IF(Table2[[#This Row],[Max_num_drones]:[Max_num_drones]]=3,Table2[[#This Row],[Gap]:[Gap]],"")</f>
        <v/>
      </c>
      <c r="C1391" s="20" t="str" cm="1">
        <f t="array" ref="C1391">IF(Table2[[#This Row],[Max_num_drones]:[Max_num_drones]]=4,Table2[[#This Row],[Gap]:[Gap]],"")</f>
        <v/>
      </c>
      <c r="D1391" s="20" t="str" cm="1">
        <f t="array" ref="D1391">IF(Table2[[#This Row],[Max_num_drones]:[Max_num_drones]]=5,Table2[[#This Row],[Gap]:[Gap]],"")</f>
        <v/>
      </c>
    </row>
    <row r="1392" spans="1:4">
      <c r="A1392" s="20" t="str" cm="1">
        <f t="array" ref="A1392">IF(Table2[[#This Row],[Max_num_drones]:[Max_num_drones]]=2,Table2[[#This Row],[Gap]:[Gap]],"")</f>
        <v/>
      </c>
      <c r="B1392" s="20" t="str" cm="1">
        <f t="array" ref="B1392">IF(Table2[[#This Row],[Max_num_drones]:[Max_num_drones]]=3,Table2[[#This Row],[Gap]:[Gap]],"")</f>
        <v/>
      </c>
      <c r="C1392" s="20" t="str" cm="1">
        <f t="array" ref="C1392">IF(Table2[[#This Row],[Max_num_drones]:[Max_num_drones]]=4,Table2[[#This Row],[Gap]:[Gap]],"")</f>
        <v/>
      </c>
      <c r="D1392" s="20" t="str" cm="1">
        <f t="array" ref="D1392">IF(Table2[[#This Row],[Max_num_drones]:[Max_num_drones]]=5,Table2[[#This Row],[Gap]:[Gap]],"")</f>
        <v/>
      </c>
    </row>
    <row r="1393" spans="1:4">
      <c r="A1393" s="20" t="str" cm="1">
        <f t="array" ref="A1393">IF(Table2[[#This Row],[Max_num_drones]:[Max_num_drones]]=2,Table2[[#This Row],[Gap]:[Gap]],"")</f>
        <v/>
      </c>
      <c r="B1393" s="20" t="str" cm="1">
        <f t="array" ref="B1393">IF(Table2[[#This Row],[Max_num_drones]:[Max_num_drones]]=3,Table2[[#This Row],[Gap]:[Gap]],"")</f>
        <v/>
      </c>
      <c r="C1393" s="20" t="str" cm="1">
        <f t="array" ref="C1393">IF(Table2[[#This Row],[Max_num_drones]:[Max_num_drones]]=4,Table2[[#This Row],[Gap]:[Gap]],"")</f>
        <v/>
      </c>
      <c r="D1393" s="20" t="str" cm="1">
        <f t="array" ref="D1393">IF(Table2[[#This Row],[Max_num_drones]:[Max_num_drones]]=5,Table2[[#This Row],[Gap]:[Gap]],"")</f>
        <v/>
      </c>
    </row>
    <row r="1394" spans="1:4">
      <c r="A1394" s="20" t="str" cm="1">
        <f t="array" ref="A1394">IF(Table2[[#This Row],[Max_num_drones]:[Max_num_drones]]=2,Table2[[#This Row],[Gap]:[Gap]],"")</f>
        <v/>
      </c>
      <c r="B1394" s="20" t="str" cm="1">
        <f t="array" ref="B1394">IF(Table2[[#This Row],[Max_num_drones]:[Max_num_drones]]=3,Table2[[#This Row],[Gap]:[Gap]],"")</f>
        <v/>
      </c>
      <c r="C1394" s="20" t="str" cm="1">
        <f t="array" ref="C1394">IF(Table2[[#This Row],[Max_num_drones]:[Max_num_drones]]=4,Table2[[#This Row],[Gap]:[Gap]],"")</f>
        <v/>
      </c>
      <c r="D1394" s="20" t="str" cm="1">
        <f t="array" ref="D1394">IF(Table2[[#This Row],[Max_num_drones]:[Max_num_drones]]=5,Table2[[#This Row],[Gap]:[Gap]],"")</f>
        <v/>
      </c>
    </row>
    <row r="1395" spans="1:4">
      <c r="A1395" s="20" t="str" cm="1">
        <f t="array" ref="A1395">IF(Table2[[#This Row],[Max_num_drones]:[Max_num_drones]]=2,Table2[[#This Row],[Gap]:[Gap]],"")</f>
        <v/>
      </c>
      <c r="B1395" s="20" t="str" cm="1">
        <f t="array" ref="B1395">IF(Table2[[#This Row],[Max_num_drones]:[Max_num_drones]]=3,Table2[[#This Row],[Gap]:[Gap]],"")</f>
        <v/>
      </c>
      <c r="C1395" s="20" t="str" cm="1">
        <f t="array" ref="C1395">IF(Table2[[#This Row],[Max_num_drones]:[Max_num_drones]]=4,Table2[[#This Row],[Gap]:[Gap]],"")</f>
        <v/>
      </c>
      <c r="D1395" s="20" t="str" cm="1">
        <f t="array" ref="D1395">IF(Table2[[#This Row],[Max_num_drones]:[Max_num_drones]]=5,Table2[[#This Row],[Gap]:[Gap]],"")</f>
        <v/>
      </c>
    </row>
    <row r="1396" spans="1:4">
      <c r="A1396" s="20" t="str" cm="1">
        <f t="array" ref="A1396">IF(Table2[[#This Row],[Max_num_drones]:[Max_num_drones]]=2,Table2[[#This Row],[Gap]:[Gap]],"")</f>
        <v/>
      </c>
      <c r="B1396" s="20" t="str" cm="1">
        <f t="array" ref="B1396">IF(Table2[[#This Row],[Max_num_drones]:[Max_num_drones]]=3,Table2[[#This Row],[Gap]:[Gap]],"")</f>
        <v/>
      </c>
      <c r="C1396" s="20" t="str" cm="1">
        <f t="array" ref="C1396">IF(Table2[[#This Row],[Max_num_drones]:[Max_num_drones]]=4,Table2[[#This Row],[Gap]:[Gap]],"")</f>
        <v/>
      </c>
      <c r="D1396" s="20" t="str" cm="1">
        <f t="array" ref="D1396">IF(Table2[[#This Row],[Max_num_drones]:[Max_num_drones]]=5,Table2[[#This Row],[Gap]:[Gap]],"")</f>
        <v/>
      </c>
    </row>
    <row r="1397" spans="1:4">
      <c r="A1397" s="20" t="str" cm="1">
        <f t="array" ref="A1397">IF(Table2[[#This Row],[Max_num_drones]:[Max_num_drones]]=2,Table2[[#This Row],[Gap]:[Gap]],"")</f>
        <v/>
      </c>
      <c r="B1397" s="20" t="str" cm="1">
        <f t="array" ref="B1397">IF(Table2[[#This Row],[Max_num_drones]:[Max_num_drones]]=3,Table2[[#This Row],[Gap]:[Gap]],"")</f>
        <v/>
      </c>
      <c r="C1397" s="20" t="str" cm="1">
        <f t="array" ref="C1397">IF(Table2[[#This Row],[Max_num_drones]:[Max_num_drones]]=4,Table2[[#This Row],[Gap]:[Gap]],"")</f>
        <v/>
      </c>
      <c r="D1397" s="20" t="str" cm="1">
        <f t="array" ref="D1397">IF(Table2[[#This Row],[Max_num_drones]:[Max_num_drones]]=5,Table2[[#This Row],[Gap]:[Gap]],"")</f>
        <v/>
      </c>
    </row>
    <row r="1398" spans="1:4">
      <c r="A1398" s="20" t="str" cm="1">
        <f t="array" ref="A1398">IF(Table2[[#This Row],[Max_num_drones]:[Max_num_drones]]=2,Table2[[#This Row],[Gap]:[Gap]],"")</f>
        <v/>
      </c>
      <c r="B1398" s="20" t="str" cm="1">
        <f t="array" ref="B1398">IF(Table2[[#This Row],[Max_num_drones]:[Max_num_drones]]=3,Table2[[#This Row],[Gap]:[Gap]],"")</f>
        <v/>
      </c>
      <c r="C1398" s="20" t="str" cm="1">
        <f t="array" ref="C1398">IF(Table2[[#This Row],[Max_num_drones]:[Max_num_drones]]=4,Table2[[#This Row],[Gap]:[Gap]],"")</f>
        <v/>
      </c>
      <c r="D1398" s="20" t="str" cm="1">
        <f t="array" ref="D1398">IF(Table2[[#This Row],[Max_num_drones]:[Max_num_drones]]=5,Table2[[#This Row],[Gap]:[Gap]],"")</f>
        <v/>
      </c>
    </row>
    <row r="1399" spans="1:4">
      <c r="A1399" s="20" t="str" cm="1">
        <f t="array" ref="A1399">IF(Table2[[#This Row],[Max_num_drones]:[Max_num_drones]]=2,Table2[[#This Row],[Gap]:[Gap]],"")</f>
        <v/>
      </c>
      <c r="B1399" s="20" t="str" cm="1">
        <f t="array" ref="B1399">IF(Table2[[#This Row],[Max_num_drones]:[Max_num_drones]]=3,Table2[[#This Row],[Gap]:[Gap]],"")</f>
        <v/>
      </c>
      <c r="C1399" s="20" t="str" cm="1">
        <f t="array" ref="C1399">IF(Table2[[#This Row],[Max_num_drones]:[Max_num_drones]]=4,Table2[[#This Row],[Gap]:[Gap]],"")</f>
        <v/>
      </c>
      <c r="D1399" s="20" t="str" cm="1">
        <f t="array" ref="D1399">IF(Table2[[#This Row],[Max_num_drones]:[Max_num_drones]]=5,Table2[[#This Row],[Gap]:[Gap]],"")</f>
        <v/>
      </c>
    </row>
    <row r="1400" spans="1:4">
      <c r="A1400" s="20" t="str" cm="1">
        <f t="array" ref="A1400">IF(Table2[[#This Row],[Max_num_drones]:[Max_num_drones]]=2,Table2[[#This Row],[Gap]:[Gap]],"")</f>
        <v/>
      </c>
      <c r="B1400" s="20" t="str" cm="1">
        <f t="array" ref="B1400">IF(Table2[[#This Row],[Max_num_drones]:[Max_num_drones]]=3,Table2[[#This Row],[Gap]:[Gap]],"")</f>
        <v/>
      </c>
      <c r="C1400" s="20" t="str" cm="1">
        <f t="array" ref="C1400">IF(Table2[[#This Row],[Max_num_drones]:[Max_num_drones]]=4,Table2[[#This Row],[Gap]:[Gap]],"")</f>
        <v/>
      </c>
      <c r="D1400" s="20" t="str" cm="1">
        <f t="array" ref="D1400">IF(Table2[[#This Row],[Max_num_drones]:[Max_num_drones]]=5,Table2[[#This Row],[Gap]:[Gap]],"")</f>
        <v/>
      </c>
    </row>
    <row r="1401" spans="1:4">
      <c r="A1401" s="20" t="str" cm="1">
        <f t="array" ref="A1401">IF(Table2[[#This Row],[Max_num_drones]:[Max_num_drones]]=2,Table2[[#This Row],[Gap]:[Gap]],"")</f>
        <v/>
      </c>
      <c r="B1401" s="20" t="str" cm="1">
        <f t="array" ref="B1401">IF(Table2[[#This Row],[Max_num_drones]:[Max_num_drones]]=3,Table2[[#This Row],[Gap]:[Gap]],"")</f>
        <v/>
      </c>
      <c r="C1401" s="20" t="str" cm="1">
        <f t="array" ref="C1401">IF(Table2[[#This Row],[Max_num_drones]:[Max_num_drones]]=4,Table2[[#This Row],[Gap]:[Gap]],"")</f>
        <v/>
      </c>
      <c r="D1401" s="20" t="str" cm="1">
        <f t="array" ref="D1401">IF(Table2[[#This Row],[Max_num_drones]:[Max_num_drones]]=5,Table2[[#This Row],[Gap]:[Gap]],"")</f>
        <v/>
      </c>
    </row>
    <row r="1402" spans="1:4">
      <c r="A1402" s="20" t="str" cm="1">
        <f t="array" ref="A1402">IF(Table2[[#This Row],[Max_num_drones]:[Max_num_drones]]=2,Table2[[#This Row],[Gap]:[Gap]],"")</f>
        <v/>
      </c>
      <c r="B1402" s="20" t="str" cm="1">
        <f t="array" ref="B1402">IF(Table2[[#This Row],[Max_num_drones]:[Max_num_drones]]=3,Table2[[#This Row],[Gap]:[Gap]],"")</f>
        <v/>
      </c>
      <c r="C1402" s="20" t="str" cm="1">
        <f t="array" ref="C1402">IF(Table2[[#This Row],[Max_num_drones]:[Max_num_drones]]=4,Table2[[#This Row],[Gap]:[Gap]],"")</f>
        <v/>
      </c>
      <c r="D1402" s="20" t="str" cm="1">
        <f t="array" ref="D1402">IF(Table2[[#This Row],[Max_num_drones]:[Max_num_drones]]=5,Table2[[#This Row],[Gap]:[Gap]],"")</f>
        <v/>
      </c>
    </row>
    <row r="1403" spans="1:4">
      <c r="A1403" s="20" t="str" cm="1">
        <f t="array" ref="A1403">IF(Table2[[#This Row],[Max_num_drones]:[Max_num_drones]]=2,Table2[[#This Row],[Gap]:[Gap]],"")</f>
        <v/>
      </c>
      <c r="B1403" s="20" t="str" cm="1">
        <f t="array" ref="B1403">IF(Table2[[#This Row],[Max_num_drones]:[Max_num_drones]]=3,Table2[[#This Row],[Gap]:[Gap]],"")</f>
        <v/>
      </c>
      <c r="C1403" s="20" t="str" cm="1">
        <f t="array" ref="C1403">IF(Table2[[#This Row],[Max_num_drones]:[Max_num_drones]]=4,Table2[[#This Row],[Gap]:[Gap]],"")</f>
        <v/>
      </c>
      <c r="D1403" s="20" t="str" cm="1">
        <f t="array" ref="D1403">IF(Table2[[#This Row],[Max_num_drones]:[Max_num_drones]]=5,Table2[[#This Row],[Gap]:[Gap]],"")</f>
        <v/>
      </c>
    </row>
    <row r="1404" spans="1:4">
      <c r="A1404" s="20" t="str" cm="1">
        <f t="array" ref="A1404">IF(Table2[[#This Row],[Max_num_drones]:[Max_num_drones]]=2,Table2[[#This Row],[Gap]:[Gap]],"")</f>
        <v/>
      </c>
      <c r="B1404" s="20" t="str" cm="1">
        <f t="array" ref="B1404">IF(Table2[[#This Row],[Max_num_drones]:[Max_num_drones]]=3,Table2[[#This Row],[Gap]:[Gap]],"")</f>
        <v/>
      </c>
      <c r="C1404" s="20" t="str" cm="1">
        <f t="array" ref="C1404">IF(Table2[[#This Row],[Max_num_drones]:[Max_num_drones]]=4,Table2[[#This Row],[Gap]:[Gap]],"")</f>
        <v/>
      </c>
      <c r="D1404" s="20" t="str" cm="1">
        <f t="array" ref="D1404">IF(Table2[[#This Row],[Max_num_drones]:[Max_num_drones]]=5,Table2[[#This Row],[Gap]:[Gap]],"")</f>
        <v/>
      </c>
    </row>
    <row r="1405" spans="1:4">
      <c r="A1405" s="20" t="str" cm="1">
        <f t="array" ref="A1405">IF(Table2[[#This Row],[Max_num_drones]:[Max_num_drones]]=2,Table2[[#This Row],[Gap]:[Gap]],"")</f>
        <v/>
      </c>
      <c r="B1405" s="20" t="str" cm="1">
        <f t="array" ref="B1405">IF(Table2[[#This Row],[Max_num_drones]:[Max_num_drones]]=3,Table2[[#This Row],[Gap]:[Gap]],"")</f>
        <v/>
      </c>
      <c r="C1405" s="20" t="str" cm="1">
        <f t="array" ref="C1405">IF(Table2[[#This Row],[Max_num_drones]:[Max_num_drones]]=4,Table2[[#This Row],[Gap]:[Gap]],"")</f>
        <v/>
      </c>
      <c r="D1405" s="20" t="str" cm="1">
        <f t="array" ref="D1405">IF(Table2[[#This Row],[Max_num_drones]:[Max_num_drones]]=5,Table2[[#This Row],[Gap]:[Gap]],"")</f>
        <v/>
      </c>
    </row>
    <row r="1406" spans="1:4">
      <c r="A1406" s="20" t="str" cm="1">
        <f t="array" ref="A1406">IF(Table2[[#This Row],[Max_num_drones]:[Max_num_drones]]=2,Table2[[#This Row],[Gap]:[Gap]],"")</f>
        <v/>
      </c>
      <c r="B1406" s="20" t="str" cm="1">
        <f t="array" ref="B1406">IF(Table2[[#This Row],[Max_num_drones]:[Max_num_drones]]=3,Table2[[#This Row],[Gap]:[Gap]],"")</f>
        <v/>
      </c>
      <c r="C1406" s="20" t="str" cm="1">
        <f t="array" ref="C1406">IF(Table2[[#This Row],[Max_num_drones]:[Max_num_drones]]=4,Table2[[#This Row],[Gap]:[Gap]],"")</f>
        <v/>
      </c>
      <c r="D1406" s="20" t="str" cm="1">
        <f t="array" ref="D1406">IF(Table2[[#This Row],[Max_num_drones]:[Max_num_drones]]=5,Table2[[#This Row],[Gap]:[Gap]],"")</f>
        <v/>
      </c>
    </row>
    <row r="1407" spans="1:4">
      <c r="A1407" s="20" t="str" cm="1">
        <f t="array" ref="A1407">IF(Table2[[#This Row],[Max_num_drones]:[Max_num_drones]]=2,Table2[[#This Row],[Gap]:[Gap]],"")</f>
        <v/>
      </c>
      <c r="B1407" s="20" t="str" cm="1">
        <f t="array" ref="B1407">IF(Table2[[#This Row],[Max_num_drones]:[Max_num_drones]]=3,Table2[[#This Row],[Gap]:[Gap]],"")</f>
        <v/>
      </c>
      <c r="C1407" s="20" t="str" cm="1">
        <f t="array" ref="C1407">IF(Table2[[#This Row],[Max_num_drones]:[Max_num_drones]]=4,Table2[[#This Row],[Gap]:[Gap]],"")</f>
        <v/>
      </c>
      <c r="D1407" s="20" t="str" cm="1">
        <f t="array" ref="D1407">IF(Table2[[#This Row],[Max_num_drones]:[Max_num_drones]]=5,Table2[[#This Row],[Gap]:[Gap]],"")</f>
        <v/>
      </c>
    </row>
    <row r="1408" spans="1:4">
      <c r="A1408" s="20" t="str" cm="1">
        <f t="array" ref="A1408">IF(Table2[[#This Row],[Max_num_drones]:[Max_num_drones]]=2,Table2[[#This Row],[Gap]:[Gap]],"")</f>
        <v/>
      </c>
      <c r="B1408" s="20" t="str" cm="1">
        <f t="array" ref="B1408">IF(Table2[[#This Row],[Max_num_drones]:[Max_num_drones]]=3,Table2[[#This Row],[Gap]:[Gap]],"")</f>
        <v/>
      </c>
      <c r="C1408" s="20" t="str" cm="1">
        <f t="array" ref="C1408">IF(Table2[[#This Row],[Max_num_drones]:[Max_num_drones]]=4,Table2[[#This Row],[Gap]:[Gap]],"")</f>
        <v/>
      </c>
      <c r="D1408" s="20" t="str" cm="1">
        <f t="array" ref="D1408">IF(Table2[[#This Row],[Max_num_drones]:[Max_num_drones]]=5,Table2[[#This Row],[Gap]:[Gap]],"")</f>
        <v/>
      </c>
    </row>
    <row r="1409" spans="1:4">
      <c r="A1409" s="20" t="str" cm="1">
        <f t="array" ref="A1409">IF(Table2[[#This Row],[Max_num_drones]:[Max_num_drones]]=2,Table2[[#This Row],[Gap]:[Gap]],"")</f>
        <v/>
      </c>
      <c r="B1409" s="20" t="str" cm="1">
        <f t="array" ref="B1409">IF(Table2[[#This Row],[Max_num_drones]:[Max_num_drones]]=3,Table2[[#This Row],[Gap]:[Gap]],"")</f>
        <v/>
      </c>
      <c r="C1409" s="20" t="str" cm="1">
        <f t="array" ref="C1409">IF(Table2[[#This Row],[Max_num_drones]:[Max_num_drones]]=4,Table2[[#This Row],[Gap]:[Gap]],"")</f>
        <v/>
      </c>
      <c r="D1409" s="20" t="str" cm="1">
        <f t="array" ref="D1409">IF(Table2[[#This Row],[Max_num_drones]:[Max_num_drones]]=5,Table2[[#This Row],[Gap]:[Gap]],"")</f>
        <v/>
      </c>
    </row>
    <row r="1410" spans="1:4">
      <c r="A1410" s="20" t="str" cm="1">
        <f t="array" ref="A1410">IF(Table2[[#This Row],[Max_num_drones]:[Max_num_drones]]=2,Table2[[#This Row],[Gap]:[Gap]],"")</f>
        <v/>
      </c>
      <c r="B1410" s="20" t="str" cm="1">
        <f t="array" ref="B1410">IF(Table2[[#This Row],[Max_num_drones]:[Max_num_drones]]=3,Table2[[#This Row],[Gap]:[Gap]],"")</f>
        <v/>
      </c>
      <c r="C1410" s="20" t="str" cm="1">
        <f t="array" ref="C1410">IF(Table2[[#This Row],[Max_num_drones]:[Max_num_drones]]=4,Table2[[#This Row],[Gap]:[Gap]],"")</f>
        <v/>
      </c>
      <c r="D1410" s="20" t="str" cm="1">
        <f t="array" ref="D1410">IF(Table2[[#This Row],[Max_num_drones]:[Max_num_drones]]=5,Table2[[#This Row],[Gap]:[Gap]],"")</f>
        <v/>
      </c>
    </row>
    <row r="1411" spans="1:4">
      <c r="A1411" s="20" t="str" cm="1">
        <f t="array" ref="A1411">IF(Table2[[#This Row],[Max_num_drones]:[Max_num_drones]]=2,Table2[[#This Row],[Gap]:[Gap]],"")</f>
        <v/>
      </c>
      <c r="B1411" s="20" t="str" cm="1">
        <f t="array" ref="B1411">IF(Table2[[#This Row],[Max_num_drones]:[Max_num_drones]]=3,Table2[[#This Row],[Gap]:[Gap]],"")</f>
        <v/>
      </c>
      <c r="C1411" s="20" t="str" cm="1">
        <f t="array" ref="C1411">IF(Table2[[#This Row],[Max_num_drones]:[Max_num_drones]]=4,Table2[[#This Row],[Gap]:[Gap]],"")</f>
        <v/>
      </c>
      <c r="D1411" s="20" t="str" cm="1">
        <f t="array" ref="D1411">IF(Table2[[#This Row],[Max_num_drones]:[Max_num_drones]]=5,Table2[[#This Row],[Gap]:[Gap]],"")</f>
        <v/>
      </c>
    </row>
    <row r="1412" spans="1:4">
      <c r="A1412" s="20" t="str" cm="1">
        <f t="array" ref="A1412">IF(Table2[[#This Row],[Max_num_drones]:[Max_num_drones]]=2,Table2[[#This Row],[Gap]:[Gap]],"")</f>
        <v/>
      </c>
      <c r="B1412" s="20" t="str" cm="1">
        <f t="array" ref="B1412">IF(Table2[[#This Row],[Max_num_drones]:[Max_num_drones]]=3,Table2[[#This Row],[Gap]:[Gap]],"")</f>
        <v/>
      </c>
      <c r="C1412" s="20" t="str" cm="1">
        <f t="array" ref="C1412">IF(Table2[[#This Row],[Max_num_drones]:[Max_num_drones]]=4,Table2[[#This Row],[Gap]:[Gap]],"")</f>
        <v/>
      </c>
      <c r="D1412" s="20" t="str" cm="1">
        <f t="array" ref="D1412">IF(Table2[[#This Row],[Max_num_drones]:[Max_num_drones]]=5,Table2[[#This Row],[Gap]:[Gap]],"")</f>
        <v/>
      </c>
    </row>
    <row r="1413" spans="1:4">
      <c r="A1413" s="20" t="str" cm="1">
        <f t="array" ref="A1413">IF(Table2[[#This Row],[Max_num_drones]:[Max_num_drones]]=2,Table2[[#This Row],[Gap]:[Gap]],"")</f>
        <v/>
      </c>
      <c r="B1413" s="20" t="str" cm="1">
        <f t="array" ref="B1413">IF(Table2[[#This Row],[Max_num_drones]:[Max_num_drones]]=3,Table2[[#This Row],[Gap]:[Gap]],"")</f>
        <v/>
      </c>
      <c r="C1413" s="20" t="str" cm="1">
        <f t="array" ref="C1413">IF(Table2[[#This Row],[Max_num_drones]:[Max_num_drones]]=4,Table2[[#This Row],[Gap]:[Gap]],"")</f>
        <v/>
      </c>
      <c r="D1413" s="20" t="str" cm="1">
        <f t="array" ref="D1413">IF(Table2[[#This Row],[Max_num_drones]:[Max_num_drones]]=5,Table2[[#This Row],[Gap]:[Gap]],"")</f>
        <v/>
      </c>
    </row>
    <row r="1414" spans="1:4">
      <c r="A1414" s="20" t="str" cm="1">
        <f t="array" ref="A1414">IF(Table2[[#This Row],[Max_num_drones]:[Max_num_drones]]=2,Table2[[#This Row],[Gap]:[Gap]],"")</f>
        <v/>
      </c>
      <c r="B1414" s="20" t="str" cm="1">
        <f t="array" ref="B1414">IF(Table2[[#This Row],[Max_num_drones]:[Max_num_drones]]=3,Table2[[#This Row],[Gap]:[Gap]],"")</f>
        <v/>
      </c>
      <c r="C1414" s="20" t="str" cm="1">
        <f t="array" ref="C1414">IF(Table2[[#This Row],[Max_num_drones]:[Max_num_drones]]=4,Table2[[#This Row],[Gap]:[Gap]],"")</f>
        <v/>
      </c>
      <c r="D1414" s="20" t="str" cm="1">
        <f t="array" ref="D1414">IF(Table2[[#This Row],[Max_num_drones]:[Max_num_drones]]=5,Table2[[#This Row],[Gap]:[Gap]],"")</f>
        <v/>
      </c>
    </row>
    <row r="1415" spans="1:4">
      <c r="A1415" s="20" t="str" cm="1">
        <f t="array" ref="A1415">IF(Table2[[#This Row],[Max_num_drones]:[Max_num_drones]]=2,Table2[[#This Row],[Gap]:[Gap]],"")</f>
        <v/>
      </c>
      <c r="B1415" s="20" t="str" cm="1">
        <f t="array" ref="B1415">IF(Table2[[#This Row],[Max_num_drones]:[Max_num_drones]]=3,Table2[[#This Row],[Gap]:[Gap]],"")</f>
        <v/>
      </c>
      <c r="C1415" s="20" t="str" cm="1">
        <f t="array" ref="C1415">IF(Table2[[#This Row],[Max_num_drones]:[Max_num_drones]]=4,Table2[[#This Row],[Gap]:[Gap]],"")</f>
        <v/>
      </c>
      <c r="D1415" s="20" t="str" cm="1">
        <f t="array" ref="D1415">IF(Table2[[#This Row],[Max_num_drones]:[Max_num_drones]]=5,Table2[[#This Row],[Gap]:[Gap]],"")</f>
        <v/>
      </c>
    </row>
    <row r="1416" spans="1:4">
      <c r="A1416" s="20" t="str" cm="1">
        <f t="array" ref="A1416">IF(Table2[[#This Row],[Max_num_drones]:[Max_num_drones]]=2,Table2[[#This Row],[Gap]:[Gap]],"")</f>
        <v/>
      </c>
      <c r="B1416" s="20" t="str" cm="1">
        <f t="array" ref="B1416">IF(Table2[[#This Row],[Max_num_drones]:[Max_num_drones]]=3,Table2[[#This Row],[Gap]:[Gap]],"")</f>
        <v/>
      </c>
      <c r="C1416" s="20" t="str" cm="1">
        <f t="array" ref="C1416">IF(Table2[[#This Row],[Max_num_drones]:[Max_num_drones]]=4,Table2[[#This Row],[Gap]:[Gap]],"")</f>
        <v/>
      </c>
      <c r="D1416" s="20" t="str" cm="1">
        <f t="array" ref="D1416">IF(Table2[[#This Row],[Max_num_drones]:[Max_num_drones]]=5,Table2[[#This Row],[Gap]:[Gap]],"")</f>
        <v/>
      </c>
    </row>
    <row r="1417" spans="1:4">
      <c r="A1417" s="20" t="str" cm="1">
        <f t="array" ref="A1417">IF(Table2[[#This Row],[Max_num_drones]:[Max_num_drones]]=2,Table2[[#This Row],[Gap]:[Gap]],"")</f>
        <v/>
      </c>
      <c r="B1417" s="20" t="str" cm="1">
        <f t="array" ref="B1417">IF(Table2[[#This Row],[Max_num_drones]:[Max_num_drones]]=3,Table2[[#This Row],[Gap]:[Gap]],"")</f>
        <v/>
      </c>
      <c r="C1417" s="20" t="str" cm="1">
        <f t="array" ref="C1417">IF(Table2[[#This Row],[Max_num_drones]:[Max_num_drones]]=4,Table2[[#This Row],[Gap]:[Gap]],"")</f>
        <v/>
      </c>
      <c r="D1417" s="20" t="str" cm="1">
        <f t="array" ref="D1417">IF(Table2[[#This Row],[Max_num_drones]:[Max_num_drones]]=5,Table2[[#This Row],[Gap]:[Gap]],"")</f>
        <v/>
      </c>
    </row>
    <row r="1418" spans="1:4">
      <c r="A1418" s="20" t="str" cm="1">
        <f t="array" ref="A1418">IF(Table2[[#This Row],[Max_num_drones]:[Max_num_drones]]=2,Table2[[#This Row],[Gap]:[Gap]],"")</f>
        <v/>
      </c>
      <c r="B1418" s="20" t="str" cm="1">
        <f t="array" ref="B1418">IF(Table2[[#This Row],[Max_num_drones]:[Max_num_drones]]=3,Table2[[#This Row],[Gap]:[Gap]],"")</f>
        <v/>
      </c>
      <c r="C1418" s="20" t="str" cm="1">
        <f t="array" ref="C1418">IF(Table2[[#This Row],[Max_num_drones]:[Max_num_drones]]=4,Table2[[#This Row],[Gap]:[Gap]],"")</f>
        <v/>
      </c>
      <c r="D1418" s="20" t="str" cm="1">
        <f t="array" ref="D1418">IF(Table2[[#This Row],[Max_num_drones]:[Max_num_drones]]=5,Table2[[#This Row],[Gap]:[Gap]],"")</f>
        <v/>
      </c>
    </row>
    <row r="1419" spans="1:4">
      <c r="A1419" s="20" t="str" cm="1">
        <f t="array" ref="A1419">IF(Table2[[#This Row],[Max_num_drones]:[Max_num_drones]]=2,Table2[[#This Row],[Gap]:[Gap]],"")</f>
        <v/>
      </c>
      <c r="B1419" s="20" t="str" cm="1">
        <f t="array" ref="B1419">IF(Table2[[#This Row],[Max_num_drones]:[Max_num_drones]]=3,Table2[[#This Row],[Gap]:[Gap]],"")</f>
        <v/>
      </c>
      <c r="C1419" s="20" t="str" cm="1">
        <f t="array" ref="C1419">IF(Table2[[#This Row],[Max_num_drones]:[Max_num_drones]]=4,Table2[[#This Row],[Gap]:[Gap]],"")</f>
        <v/>
      </c>
      <c r="D1419" s="20" t="str" cm="1">
        <f t="array" ref="D1419">IF(Table2[[#This Row],[Max_num_drones]:[Max_num_drones]]=5,Table2[[#This Row],[Gap]:[Gap]],"")</f>
        <v/>
      </c>
    </row>
    <row r="1420" spans="1:4">
      <c r="A1420" s="20" t="str" cm="1">
        <f t="array" ref="A1420">IF(Table2[[#This Row],[Max_num_drones]:[Max_num_drones]]=2,Table2[[#This Row],[Gap]:[Gap]],"")</f>
        <v/>
      </c>
      <c r="B1420" s="20" t="str" cm="1">
        <f t="array" ref="B1420">IF(Table2[[#This Row],[Max_num_drones]:[Max_num_drones]]=3,Table2[[#This Row],[Gap]:[Gap]],"")</f>
        <v/>
      </c>
      <c r="C1420" s="20" t="str" cm="1">
        <f t="array" ref="C1420">IF(Table2[[#This Row],[Max_num_drones]:[Max_num_drones]]=4,Table2[[#This Row],[Gap]:[Gap]],"")</f>
        <v/>
      </c>
      <c r="D1420" s="20" t="str" cm="1">
        <f t="array" ref="D1420">IF(Table2[[#This Row],[Max_num_drones]:[Max_num_drones]]=5,Table2[[#This Row],[Gap]:[Gap]],"")</f>
        <v/>
      </c>
    </row>
    <row r="1421" spans="1:4">
      <c r="A1421" s="20" t="str" cm="1">
        <f t="array" ref="A1421">IF(Table2[[#This Row],[Max_num_drones]:[Max_num_drones]]=2,Table2[[#This Row],[Gap]:[Gap]],"")</f>
        <v/>
      </c>
      <c r="B1421" s="20" t="str" cm="1">
        <f t="array" ref="B1421">IF(Table2[[#This Row],[Max_num_drones]:[Max_num_drones]]=3,Table2[[#This Row],[Gap]:[Gap]],"")</f>
        <v/>
      </c>
      <c r="C1421" s="20" t="str" cm="1">
        <f t="array" ref="C1421">IF(Table2[[#This Row],[Max_num_drones]:[Max_num_drones]]=4,Table2[[#This Row],[Gap]:[Gap]],"")</f>
        <v/>
      </c>
      <c r="D1421" s="20" t="str" cm="1">
        <f t="array" ref="D1421">IF(Table2[[#This Row],[Max_num_drones]:[Max_num_drones]]=5,Table2[[#This Row],[Gap]:[Gap]],"")</f>
        <v/>
      </c>
    </row>
    <row r="1422" spans="1:4">
      <c r="A1422" s="20" t="str" cm="1">
        <f t="array" ref="A1422">IF(Table2[[#This Row],[Max_num_drones]:[Max_num_drones]]=2,Table2[[#This Row],[Gap]:[Gap]],"")</f>
        <v/>
      </c>
      <c r="B1422" s="20" t="str" cm="1">
        <f t="array" ref="B1422">IF(Table2[[#This Row],[Max_num_drones]:[Max_num_drones]]=3,Table2[[#This Row],[Gap]:[Gap]],"")</f>
        <v/>
      </c>
      <c r="C1422" s="20" t="str" cm="1">
        <f t="array" ref="C1422">IF(Table2[[#This Row],[Max_num_drones]:[Max_num_drones]]=4,Table2[[#This Row],[Gap]:[Gap]],"")</f>
        <v/>
      </c>
      <c r="D1422" s="20" t="str" cm="1">
        <f t="array" ref="D1422">IF(Table2[[#This Row],[Max_num_drones]:[Max_num_drones]]=5,Table2[[#This Row],[Gap]:[Gap]],"")</f>
        <v/>
      </c>
    </row>
    <row r="1423" spans="1:4">
      <c r="A1423" s="20" t="str" cm="1">
        <f t="array" ref="A1423">IF(Table2[[#This Row],[Max_num_drones]:[Max_num_drones]]=2,Table2[[#This Row],[Gap]:[Gap]],"")</f>
        <v/>
      </c>
      <c r="B1423" s="20" t="str" cm="1">
        <f t="array" ref="B1423">IF(Table2[[#This Row],[Max_num_drones]:[Max_num_drones]]=3,Table2[[#This Row],[Gap]:[Gap]],"")</f>
        <v/>
      </c>
      <c r="C1423" s="20" t="str" cm="1">
        <f t="array" ref="C1423">IF(Table2[[#This Row],[Max_num_drones]:[Max_num_drones]]=4,Table2[[#This Row],[Gap]:[Gap]],"")</f>
        <v/>
      </c>
      <c r="D1423" s="20" t="str" cm="1">
        <f t="array" ref="D1423">IF(Table2[[#This Row],[Max_num_drones]:[Max_num_drones]]=5,Table2[[#This Row],[Gap]:[Gap]],"")</f>
        <v/>
      </c>
    </row>
    <row r="1424" spans="1:4">
      <c r="A1424" s="20" t="str" cm="1">
        <f t="array" ref="A1424">IF(Table2[[#This Row],[Max_num_drones]:[Max_num_drones]]=2,Table2[[#This Row],[Gap]:[Gap]],"")</f>
        <v/>
      </c>
      <c r="B1424" s="20" t="str" cm="1">
        <f t="array" ref="B1424">IF(Table2[[#This Row],[Max_num_drones]:[Max_num_drones]]=3,Table2[[#This Row],[Gap]:[Gap]],"")</f>
        <v/>
      </c>
      <c r="C1424" s="20" t="str" cm="1">
        <f t="array" ref="C1424">IF(Table2[[#This Row],[Max_num_drones]:[Max_num_drones]]=4,Table2[[#This Row],[Gap]:[Gap]],"")</f>
        <v/>
      </c>
      <c r="D1424" s="20" t="str" cm="1">
        <f t="array" ref="D1424">IF(Table2[[#This Row],[Max_num_drones]:[Max_num_drones]]=5,Table2[[#This Row],[Gap]:[Gap]],"")</f>
        <v/>
      </c>
    </row>
    <row r="1425" spans="1:4">
      <c r="A1425" s="20" t="str" cm="1">
        <f t="array" ref="A1425">IF(Table2[[#This Row],[Max_num_drones]:[Max_num_drones]]=2,Table2[[#This Row],[Gap]:[Gap]],"")</f>
        <v/>
      </c>
      <c r="B1425" s="20" t="str" cm="1">
        <f t="array" ref="B1425">IF(Table2[[#This Row],[Max_num_drones]:[Max_num_drones]]=3,Table2[[#This Row],[Gap]:[Gap]],"")</f>
        <v/>
      </c>
      <c r="C1425" s="20" t="str" cm="1">
        <f t="array" ref="C1425">IF(Table2[[#This Row],[Max_num_drones]:[Max_num_drones]]=4,Table2[[#This Row],[Gap]:[Gap]],"")</f>
        <v/>
      </c>
      <c r="D1425" s="20" t="str" cm="1">
        <f t="array" ref="D1425">IF(Table2[[#This Row],[Max_num_drones]:[Max_num_drones]]=5,Table2[[#This Row],[Gap]:[Gap]],"")</f>
        <v/>
      </c>
    </row>
    <row r="1426" spans="1:4">
      <c r="A1426" s="20" t="str" cm="1">
        <f t="array" ref="A1426">IF(Table2[[#This Row],[Max_num_drones]:[Max_num_drones]]=2,Table2[[#This Row],[Gap]:[Gap]],"")</f>
        <v/>
      </c>
      <c r="B1426" s="20" t="str" cm="1">
        <f t="array" ref="B1426">IF(Table2[[#This Row],[Max_num_drones]:[Max_num_drones]]=3,Table2[[#This Row],[Gap]:[Gap]],"")</f>
        <v/>
      </c>
      <c r="C1426" s="20" t="str" cm="1">
        <f t="array" ref="C1426">IF(Table2[[#This Row],[Max_num_drones]:[Max_num_drones]]=4,Table2[[#This Row],[Gap]:[Gap]],"")</f>
        <v/>
      </c>
      <c r="D1426" s="20" t="str" cm="1">
        <f t="array" ref="D1426">IF(Table2[[#This Row],[Max_num_drones]:[Max_num_drones]]=5,Table2[[#This Row],[Gap]:[Gap]],"")</f>
        <v/>
      </c>
    </row>
    <row r="1427" spans="1:4">
      <c r="A1427" s="20" t="str" cm="1">
        <f t="array" ref="A1427">IF(Table2[[#This Row],[Max_num_drones]:[Max_num_drones]]=2,Table2[[#This Row],[Gap]:[Gap]],"")</f>
        <v/>
      </c>
      <c r="B1427" s="20" t="str" cm="1">
        <f t="array" ref="B1427">IF(Table2[[#This Row],[Max_num_drones]:[Max_num_drones]]=3,Table2[[#This Row],[Gap]:[Gap]],"")</f>
        <v/>
      </c>
      <c r="C1427" s="20" t="str" cm="1">
        <f t="array" ref="C1427">IF(Table2[[#This Row],[Max_num_drones]:[Max_num_drones]]=4,Table2[[#This Row],[Gap]:[Gap]],"")</f>
        <v/>
      </c>
      <c r="D1427" s="20" t="str" cm="1">
        <f t="array" ref="D1427">IF(Table2[[#This Row],[Max_num_drones]:[Max_num_drones]]=5,Table2[[#This Row],[Gap]:[Gap]],"")</f>
        <v/>
      </c>
    </row>
    <row r="1428" spans="1:4">
      <c r="A1428" s="20" t="str" cm="1">
        <f t="array" ref="A1428">IF(Table2[[#This Row],[Max_num_drones]:[Max_num_drones]]=2,Table2[[#This Row],[Gap]:[Gap]],"")</f>
        <v/>
      </c>
      <c r="B1428" s="20" t="str" cm="1">
        <f t="array" ref="B1428">IF(Table2[[#This Row],[Max_num_drones]:[Max_num_drones]]=3,Table2[[#This Row],[Gap]:[Gap]],"")</f>
        <v/>
      </c>
      <c r="C1428" s="20" t="str" cm="1">
        <f t="array" ref="C1428">IF(Table2[[#This Row],[Max_num_drones]:[Max_num_drones]]=4,Table2[[#This Row],[Gap]:[Gap]],"")</f>
        <v/>
      </c>
      <c r="D1428" s="20" t="str" cm="1">
        <f t="array" ref="D1428">IF(Table2[[#This Row],[Max_num_drones]:[Max_num_drones]]=5,Table2[[#This Row],[Gap]:[Gap]],"")</f>
        <v/>
      </c>
    </row>
    <row r="1429" spans="1:4">
      <c r="A1429" s="20" t="str" cm="1">
        <f t="array" ref="A1429">IF(Table2[[#This Row],[Max_num_drones]:[Max_num_drones]]=2,Table2[[#This Row],[Gap]:[Gap]],"")</f>
        <v/>
      </c>
      <c r="B1429" s="20" t="str" cm="1">
        <f t="array" ref="B1429">IF(Table2[[#This Row],[Max_num_drones]:[Max_num_drones]]=3,Table2[[#This Row],[Gap]:[Gap]],"")</f>
        <v/>
      </c>
      <c r="C1429" s="20" t="str" cm="1">
        <f t="array" ref="C1429">IF(Table2[[#This Row],[Max_num_drones]:[Max_num_drones]]=4,Table2[[#This Row],[Gap]:[Gap]],"")</f>
        <v/>
      </c>
      <c r="D1429" s="20" t="str" cm="1">
        <f t="array" ref="D1429">IF(Table2[[#This Row],[Max_num_drones]:[Max_num_drones]]=5,Table2[[#This Row],[Gap]:[Gap]],"")</f>
        <v/>
      </c>
    </row>
    <row r="1430" spans="1:4">
      <c r="A1430" s="20" t="str" cm="1">
        <f t="array" ref="A1430">IF(Table2[[#This Row],[Max_num_drones]:[Max_num_drones]]=2,Table2[[#This Row],[Gap]:[Gap]],"")</f>
        <v/>
      </c>
      <c r="B1430" s="20" t="str" cm="1">
        <f t="array" ref="B1430">IF(Table2[[#This Row],[Max_num_drones]:[Max_num_drones]]=3,Table2[[#This Row],[Gap]:[Gap]],"")</f>
        <v/>
      </c>
      <c r="C1430" s="20" t="str" cm="1">
        <f t="array" ref="C1430">IF(Table2[[#This Row],[Max_num_drones]:[Max_num_drones]]=4,Table2[[#This Row],[Gap]:[Gap]],"")</f>
        <v/>
      </c>
      <c r="D1430" s="20" t="str" cm="1">
        <f t="array" ref="D1430">IF(Table2[[#This Row],[Max_num_drones]:[Max_num_drones]]=5,Table2[[#This Row],[Gap]:[Gap]],"")</f>
        <v/>
      </c>
    </row>
    <row r="1431" spans="1:4">
      <c r="A1431" s="20" t="str" cm="1">
        <f t="array" ref="A1431">IF(Table2[[#This Row],[Max_num_drones]:[Max_num_drones]]=2,Table2[[#This Row],[Gap]:[Gap]],"")</f>
        <v/>
      </c>
      <c r="B1431" s="20" t="str" cm="1">
        <f t="array" ref="B1431">IF(Table2[[#This Row],[Max_num_drones]:[Max_num_drones]]=3,Table2[[#This Row],[Gap]:[Gap]],"")</f>
        <v/>
      </c>
      <c r="C1431" s="20" t="str" cm="1">
        <f t="array" ref="C1431">IF(Table2[[#This Row],[Max_num_drones]:[Max_num_drones]]=4,Table2[[#This Row],[Gap]:[Gap]],"")</f>
        <v/>
      </c>
      <c r="D1431" s="20" t="str" cm="1">
        <f t="array" ref="D1431">IF(Table2[[#This Row],[Max_num_drones]:[Max_num_drones]]=5,Table2[[#This Row],[Gap]:[Gap]],"")</f>
        <v/>
      </c>
    </row>
    <row r="1432" spans="1:4">
      <c r="A1432" s="20" t="str" cm="1">
        <f t="array" ref="A1432">IF(Table2[[#This Row],[Max_num_drones]:[Max_num_drones]]=2,Table2[[#This Row],[Gap]:[Gap]],"")</f>
        <v/>
      </c>
      <c r="B1432" s="20" t="str" cm="1">
        <f t="array" ref="B1432">IF(Table2[[#This Row],[Max_num_drones]:[Max_num_drones]]=3,Table2[[#This Row],[Gap]:[Gap]],"")</f>
        <v/>
      </c>
      <c r="C1432" s="20" t="str" cm="1">
        <f t="array" ref="C1432">IF(Table2[[#This Row],[Max_num_drones]:[Max_num_drones]]=4,Table2[[#This Row],[Gap]:[Gap]],"")</f>
        <v/>
      </c>
      <c r="D1432" s="20" t="str" cm="1">
        <f t="array" ref="D1432">IF(Table2[[#This Row],[Max_num_drones]:[Max_num_drones]]=5,Table2[[#This Row],[Gap]:[Gap]],"")</f>
        <v/>
      </c>
    </row>
    <row r="1433" spans="1:4">
      <c r="A1433" s="20" t="str" cm="1">
        <f t="array" ref="A1433">IF(Table2[[#This Row],[Max_num_drones]:[Max_num_drones]]=2,Table2[[#This Row],[Gap]:[Gap]],"")</f>
        <v/>
      </c>
      <c r="B1433" s="20" t="str" cm="1">
        <f t="array" ref="B1433">IF(Table2[[#This Row],[Max_num_drones]:[Max_num_drones]]=3,Table2[[#This Row],[Gap]:[Gap]],"")</f>
        <v/>
      </c>
      <c r="C1433" s="20" t="str" cm="1">
        <f t="array" ref="C1433">IF(Table2[[#This Row],[Max_num_drones]:[Max_num_drones]]=4,Table2[[#This Row],[Gap]:[Gap]],"")</f>
        <v/>
      </c>
      <c r="D1433" s="20" t="str" cm="1">
        <f t="array" ref="D1433">IF(Table2[[#This Row],[Max_num_drones]:[Max_num_drones]]=5,Table2[[#This Row],[Gap]:[Gap]],"")</f>
        <v/>
      </c>
    </row>
    <row r="1434" spans="1:4">
      <c r="A1434" s="20" t="str" cm="1">
        <f t="array" ref="A1434">IF(Table2[[#This Row],[Max_num_drones]:[Max_num_drones]]=2,Table2[[#This Row],[Gap]:[Gap]],"")</f>
        <v/>
      </c>
      <c r="B1434" s="20" t="str" cm="1">
        <f t="array" ref="B1434">IF(Table2[[#This Row],[Max_num_drones]:[Max_num_drones]]=3,Table2[[#This Row],[Gap]:[Gap]],"")</f>
        <v/>
      </c>
      <c r="C1434" s="20" t="str" cm="1">
        <f t="array" ref="C1434">IF(Table2[[#This Row],[Max_num_drones]:[Max_num_drones]]=4,Table2[[#This Row],[Gap]:[Gap]],"")</f>
        <v/>
      </c>
      <c r="D1434" s="20" t="str" cm="1">
        <f t="array" ref="D1434">IF(Table2[[#This Row],[Max_num_drones]:[Max_num_drones]]=5,Table2[[#This Row],[Gap]:[Gap]],"")</f>
        <v/>
      </c>
    </row>
    <row r="1435" spans="1:4">
      <c r="A1435" s="20" t="str" cm="1">
        <f t="array" ref="A1435">IF(Table2[[#This Row],[Max_num_drones]:[Max_num_drones]]=2,Table2[[#This Row],[Gap]:[Gap]],"")</f>
        <v/>
      </c>
      <c r="B1435" s="20" t="str" cm="1">
        <f t="array" ref="B1435">IF(Table2[[#This Row],[Max_num_drones]:[Max_num_drones]]=3,Table2[[#This Row],[Gap]:[Gap]],"")</f>
        <v/>
      </c>
      <c r="C1435" s="20" t="str" cm="1">
        <f t="array" ref="C1435">IF(Table2[[#This Row],[Max_num_drones]:[Max_num_drones]]=4,Table2[[#This Row],[Gap]:[Gap]],"")</f>
        <v/>
      </c>
      <c r="D1435" s="20" t="str" cm="1">
        <f t="array" ref="D1435">IF(Table2[[#This Row],[Max_num_drones]:[Max_num_drones]]=5,Table2[[#This Row],[Gap]:[Gap]],"")</f>
        <v/>
      </c>
    </row>
    <row r="1436" spans="1:4">
      <c r="A1436" s="20" t="str" cm="1">
        <f t="array" ref="A1436">IF(Table2[[#This Row],[Max_num_drones]:[Max_num_drones]]=2,Table2[[#This Row],[Gap]:[Gap]],"")</f>
        <v/>
      </c>
      <c r="B1436" s="20" t="str" cm="1">
        <f t="array" ref="B1436">IF(Table2[[#This Row],[Max_num_drones]:[Max_num_drones]]=3,Table2[[#This Row],[Gap]:[Gap]],"")</f>
        <v/>
      </c>
      <c r="C1436" s="20" t="str" cm="1">
        <f t="array" ref="C1436">IF(Table2[[#This Row],[Max_num_drones]:[Max_num_drones]]=4,Table2[[#This Row],[Gap]:[Gap]],"")</f>
        <v/>
      </c>
      <c r="D1436" s="20" t="str" cm="1">
        <f t="array" ref="D1436">IF(Table2[[#This Row],[Max_num_drones]:[Max_num_drones]]=5,Table2[[#This Row],[Gap]:[Gap]],"")</f>
        <v/>
      </c>
    </row>
    <row r="1437" spans="1:4">
      <c r="A1437" s="20" t="str" cm="1">
        <f t="array" ref="A1437">IF(Table2[[#This Row],[Max_num_drones]:[Max_num_drones]]=2,Table2[[#This Row],[Gap]:[Gap]],"")</f>
        <v/>
      </c>
      <c r="B1437" s="20" t="str" cm="1">
        <f t="array" ref="B1437">IF(Table2[[#This Row],[Max_num_drones]:[Max_num_drones]]=3,Table2[[#This Row],[Gap]:[Gap]],"")</f>
        <v/>
      </c>
      <c r="C1437" s="20" t="str" cm="1">
        <f t="array" ref="C1437">IF(Table2[[#This Row],[Max_num_drones]:[Max_num_drones]]=4,Table2[[#This Row],[Gap]:[Gap]],"")</f>
        <v/>
      </c>
      <c r="D1437" s="20" t="str" cm="1">
        <f t="array" ref="D1437">IF(Table2[[#This Row],[Max_num_drones]:[Max_num_drones]]=5,Table2[[#This Row],[Gap]:[Gap]],"")</f>
        <v/>
      </c>
    </row>
    <row r="1438" spans="1:4">
      <c r="A1438" s="20" t="str" cm="1">
        <f t="array" ref="A1438">IF(Table2[[#This Row],[Max_num_drones]:[Max_num_drones]]=2,Table2[[#This Row],[Gap]:[Gap]],"")</f>
        <v/>
      </c>
      <c r="B1438" s="20" t="str" cm="1">
        <f t="array" ref="B1438">IF(Table2[[#This Row],[Max_num_drones]:[Max_num_drones]]=3,Table2[[#This Row],[Gap]:[Gap]],"")</f>
        <v/>
      </c>
      <c r="C1438" s="20" t="str" cm="1">
        <f t="array" ref="C1438">IF(Table2[[#This Row],[Max_num_drones]:[Max_num_drones]]=4,Table2[[#This Row],[Gap]:[Gap]],"")</f>
        <v/>
      </c>
      <c r="D1438" s="20" t="str" cm="1">
        <f t="array" ref="D1438">IF(Table2[[#This Row],[Max_num_drones]:[Max_num_drones]]=5,Table2[[#This Row],[Gap]:[Gap]],"")</f>
        <v/>
      </c>
    </row>
    <row r="1439" spans="1:4">
      <c r="A1439" s="20" t="str" cm="1">
        <f t="array" ref="A1439">IF(Table2[[#This Row],[Max_num_drones]:[Max_num_drones]]=2,Table2[[#This Row],[Gap]:[Gap]],"")</f>
        <v/>
      </c>
      <c r="B1439" s="20" t="str" cm="1">
        <f t="array" ref="B1439">IF(Table2[[#This Row],[Max_num_drones]:[Max_num_drones]]=3,Table2[[#This Row],[Gap]:[Gap]],"")</f>
        <v/>
      </c>
      <c r="C1439" s="20" t="str" cm="1">
        <f t="array" ref="C1439">IF(Table2[[#This Row],[Max_num_drones]:[Max_num_drones]]=4,Table2[[#This Row],[Gap]:[Gap]],"")</f>
        <v/>
      </c>
      <c r="D1439" s="20" t="str" cm="1">
        <f t="array" ref="D1439">IF(Table2[[#This Row],[Max_num_drones]:[Max_num_drones]]=5,Table2[[#This Row],[Gap]:[Gap]],"")</f>
        <v/>
      </c>
    </row>
    <row r="1440" spans="1:4">
      <c r="A1440" s="20" t="str" cm="1">
        <f t="array" ref="A1440">IF(Table2[[#This Row],[Max_num_drones]:[Max_num_drones]]=2,Table2[[#This Row],[Gap]:[Gap]],"")</f>
        <v/>
      </c>
      <c r="B1440" s="20" t="str" cm="1">
        <f t="array" ref="B1440">IF(Table2[[#This Row],[Max_num_drones]:[Max_num_drones]]=3,Table2[[#This Row],[Gap]:[Gap]],"")</f>
        <v/>
      </c>
      <c r="C1440" s="20" t="str" cm="1">
        <f t="array" ref="C1440">IF(Table2[[#This Row],[Max_num_drones]:[Max_num_drones]]=4,Table2[[#This Row],[Gap]:[Gap]],"")</f>
        <v/>
      </c>
      <c r="D1440" s="20" t="str" cm="1">
        <f t="array" ref="D1440">IF(Table2[[#This Row],[Max_num_drones]:[Max_num_drones]]=5,Table2[[#This Row],[Gap]:[Gap]],"")</f>
        <v/>
      </c>
    </row>
    <row r="1441" spans="1:4">
      <c r="A1441" s="20" t="str" cm="1">
        <f t="array" ref="A1441">IF(Table2[[#This Row],[Max_num_drones]:[Max_num_drones]]=2,Table2[[#This Row],[Gap]:[Gap]],"")</f>
        <v/>
      </c>
      <c r="B1441" s="20" t="str" cm="1">
        <f t="array" ref="B1441">IF(Table2[[#This Row],[Max_num_drones]:[Max_num_drones]]=3,Table2[[#This Row],[Gap]:[Gap]],"")</f>
        <v/>
      </c>
      <c r="C1441" s="20" t="str" cm="1">
        <f t="array" ref="C1441">IF(Table2[[#This Row],[Max_num_drones]:[Max_num_drones]]=4,Table2[[#This Row],[Gap]:[Gap]],"")</f>
        <v/>
      </c>
      <c r="D1441" s="20" t="str" cm="1">
        <f t="array" ref="D1441">IF(Table2[[#This Row],[Max_num_drones]:[Max_num_drones]]=5,Table2[[#This Row],[Gap]:[Gap]],"")</f>
        <v/>
      </c>
    </row>
    <row r="1442" spans="1:4">
      <c r="A1442" s="20" t="str" cm="1">
        <f t="array" ref="A1442">IF(Table2[[#This Row],[Max_num_drones]:[Max_num_drones]]=2,Table2[[#This Row],[Gap]:[Gap]],"")</f>
        <v/>
      </c>
      <c r="B1442" s="20" t="str" cm="1">
        <f t="array" ref="B1442">IF(Table2[[#This Row],[Max_num_drones]:[Max_num_drones]]=3,Table2[[#This Row],[Gap]:[Gap]],"")</f>
        <v/>
      </c>
      <c r="C1442" s="20" t="str" cm="1">
        <f t="array" ref="C1442">IF(Table2[[#This Row],[Max_num_drones]:[Max_num_drones]]=4,Table2[[#This Row],[Gap]:[Gap]],"")</f>
        <v/>
      </c>
      <c r="D1442" s="20" t="str" cm="1">
        <f t="array" ref="D1442">IF(Table2[[#This Row],[Max_num_drones]:[Max_num_drones]]=5,Table2[[#This Row],[Gap]:[Gap]],"")</f>
        <v/>
      </c>
    </row>
    <row r="1443" spans="1:4">
      <c r="A1443" s="20" t="str" cm="1">
        <f t="array" ref="A1443">IF(Table2[[#This Row],[Max_num_drones]:[Max_num_drones]]=2,Table2[[#This Row],[Gap]:[Gap]],"")</f>
        <v/>
      </c>
      <c r="B1443" s="20" t="str" cm="1">
        <f t="array" ref="B1443">IF(Table2[[#This Row],[Max_num_drones]:[Max_num_drones]]=3,Table2[[#This Row],[Gap]:[Gap]],"")</f>
        <v/>
      </c>
      <c r="C1443" s="20" t="str" cm="1">
        <f t="array" ref="C1443">IF(Table2[[#This Row],[Max_num_drones]:[Max_num_drones]]=4,Table2[[#This Row],[Gap]:[Gap]],"")</f>
        <v/>
      </c>
      <c r="D1443" s="20" t="str" cm="1">
        <f t="array" ref="D1443">IF(Table2[[#This Row],[Max_num_drones]:[Max_num_drones]]=5,Table2[[#This Row],[Gap]:[Gap]],"")</f>
        <v/>
      </c>
    </row>
    <row r="1444" spans="1:4">
      <c r="A1444" s="20" t="str" cm="1">
        <f t="array" ref="A1444">IF(Table2[[#This Row],[Max_num_drones]:[Max_num_drones]]=2,Table2[[#This Row],[Gap]:[Gap]],"")</f>
        <v/>
      </c>
      <c r="B1444" s="20" t="str" cm="1">
        <f t="array" ref="B1444">IF(Table2[[#This Row],[Max_num_drones]:[Max_num_drones]]=3,Table2[[#This Row],[Gap]:[Gap]],"")</f>
        <v/>
      </c>
      <c r="C1444" s="20" t="str" cm="1">
        <f t="array" ref="C1444">IF(Table2[[#This Row],[Max_num_drones]:[Max_num_drones]]=4,Table2[[#This Row],[Gap]:[Gap]],"")</f>
        <v/>
      </c>
      <c r="D1444" s="20" t="str" cm="1">
        <f t="array" ref="D1444">IF(Table2[[#This Row],[Max_num_drones]:[Max_num_drones]]=5,Table2[[#This Row],[Gap]:[Gap]],"")</f>
        <v/>
      </c>
    </row>
    <row r="1445" spans="1:4">
      <c r="A1445" s="20" t="str" cm="1">
        <f t="array" ref="A1445">IF(Table2[[#This Row],[Max_num_drones]:[Max_num_drones]]=2,Table2[[#This Row],[Gap]:[Gap]],"")</f>
        <v/>
      </c>
      <c r="B1445" s="20" t="str" cm="1">
        <f t="array" ref="B1445">IF(Table2[[#This Row],[Max_num_drones]:[Max_num_drones]]=3,Table2[[#This Row],[Gap]:[Gap]],"")</f>
        <v/>
      </c>
      <c r="C1445" s="20" t="str" cm="1">
        <f t="array" ref="C1445">IF(Table2[[#This Row],[Max_num_drones]:[Max_num_drones]]=4,Table2[[#This Row],[Gap]:[Gap]],"")</f>
        <v/>
      </c>
      <c r="D1445" s="20" t="str" cm="1">
        <f t="array" ref="D1445">IF(Table2[[#This Row],[Max_num_drones]:[Max_num_drones]]=5,Table2[[#This Row],[Gap]:[Gap]],"")</f>
        <v/>
      </c>
    </row>
    <row r="1446" spans="1:4">
      <c r="A1446" s="20" t="str" cm="1">
        <f t="array" ref="A1446">IF(Table2[[#This Row],[Max_num_drones]:[Max_num_drones]]=2,Table2[[#This Row],[Gap]:[Gap]],"")</f>
        <v/>
      </c>
      <c r="B1446" s="20" t="str" cm="1">
        <f t="array" ref="B1446">IF(Table2[[#This Row],[Max_num_drones]:[Max_num_drones]]=3,Table2[[#This Row],[Gap]:[Gap]],"")</f>
        <v/>
      </c>
      <c r="C1446" s="20" t="str" cm="1">
        <f t="array" ref="C1446">IF(Table2[[#This Row],[Max_num_drones]:[Max_num_drones]]=4,Table2[[#This Row],[Gap]:[Gap]],"")</f>
        <v/>
      </c>
      <c r="D1446" s="20" t="str" cm="1">
        <f t="array" ref="D1446">IF(Table2[[#This Row],[Max_num_drones]:[Max_num_drones]]=5,Table2[[#This Row],[Gap]:[Gap]],"")</f>
        <v/>
      </c>
    </row>
    <row r="1447" spans="1:4">
      <c r="A1447" s="20" t="str" cm="1">
        <f t="array" ref="A1447">IF(Table2[[#This Row],[Max_num_drones]:[Max_num_drones]]=2,Table2[[#This Row],[Gap]:[Gap]],"")</f>
        <v/>
      </c>
      <c r="B1447" s="20" t="str" cm="1">
        <f t="array" ref="B1447">IF(Table2[[#This Row],[Max_num_drones]:[Max_num_drones]]=3,Table2[[#This Row],[Gap]:[Gap]],"")</f>
        <v/>
      </c>
      <c r="C1447" s="20" t="str" cm="1">
        <f t="array" ref="C1447">IF(Table2[[#This Row],[Max_num_drones]:[Max_num_drones]]=4,Table2[[#This Row],[Gap]:[Gap]],"")</f>
        <v/>
      </c>
      <c r="D1447" s="20" t="str" cm="1">
        <f t="array" ref="D1447">IF(Table2[[#This Row],[Max_num_drones]:[Max_num_drones]]=5,Table2[[#This Row],[Gap]:[Gap]],"")</f>
        <v/>
      </c>
    </row>
    <row r="1448" spans="1:4">
      <c r="A1448" s="20" t="str" cm="1">
        <f t="array" ref="A1448">IF(Table2[[#This Row],[Max_num_drones]:[Max_num_drones]]=2,Table2[[#This Row],[Gap]:[Gap]],"")</f>
        <v/>
      </c>
      <c r="B1448" s="20" t="str" cm="1">
        <f t="array" ref="B1448">IF(Table2[[#This Row],[Max_num_drones]:[Max_num_drones]]=3,Table2[[#This Row],[Gap]:[Gap]],"")</f>
        <v/>
      </c>
      <c r="C1448" s="20" t="str" cm="1">
        <f t="array" ref="C1448">IF(Table2[[#This Row],[Max_num_drones]:[Max_num_drones]]=4,Table2[[#This Row],[Gap]:[Gap]],"")</f>
        <v/>
      </c>
      <c r="D1448" s="20" t="str" cm="1">
        <f t="array" ref="D1448">IF(Table2[[#This Row],[Max_num_drones]:[Max_num_drones]]=5,Table2[[#This Row],[Gap]:[Gap]],"")</f>
        <v/>
      </c>
    </row>
    <row r="1449" spans="1:4">
      <c r="A1449" s="20" t="str" cm="1">
        <f t="array" ref="A1449">IF(Table2[[#This Row],[Max_num_drones]:[Max_num_drones]]=2,Table2[[#This Row],[Gap]:[Gap]],"")</f>
        <v/>
      </c>
      <c r="B1449" s="20" t="str" cm="1">
        <f t="array" ref="B1449">IF(Table2[[#This Row],[Max_num_drones]:[Max_num_drones]]=3,Table2[[#This Row],[Gap]:[Gap]],"")</f>
        <v/>
      </c>
      <c r="C1449" s="20" t="str" cm="1">
        <f t="array" ref="C1449">IF(Table2[[#This Row],[Max_num_drones]:[Max_num_drones]]=4,Table2[[#This Row],[Gap]:[Gap]],"")</f>
        <v/>
      </c>
      <c r="D1449" s="20" t="str" cm="1">
        <f t="array" ref="D1449">IF(Table2[[#This Row],[Max_num_drones]:[Max_num_drones]]=5,Table2[[#This Row],[Gap]:[Gap]],"")</f>
        <v/>
      </c>
    </row>
    <row r="1450" spans="1:4">
      <c r="A1450" s="20" t="str" cm="1">
        <f t="array" ref="A1450">IF(Table2[[#This Row],[Max_num_drones]:[Max_num_drones]]=2,Table2[[#This Row],[Gap]:[Gap]],"")</f>
        <v/>
      </c>
      <c r="B1450" s="20" t="str" cm="1">
        <f t="array" ref="B1450">IF(Table2[[#This Row],[Max_num_drones]:[Max_num_drones]]=3,Table2[[#This Row],[Gap]:[Gap]],"")</f>
        <v/>
      </c>
      <c r="C1450" s="20" t="str" cm="1">
        <f t="array" ref="C1450">IF(Table2[[#This Row],[Max_num_drones]:[Max_num_drones]]=4,Table2[[#This Row],[Gap]:[Gap]],"")</f>
        <v/>
      </c>
      <c r="D1450" s="20" t="str" cm="1">
        <f t="array" ref="D1450">IF(Table2[[#This Row],[Max_num_drones]:[Max_num_drones]]=5,Table2[[#This Row],[Gap]:[Gap]],"")</f>
        <v/>
      </c>
    </row>
    <row r="1451" spans="1:4">
      <c r="A1451" s="20" t="str" cm="1">
        <f t="array" ref="A1451">IF(Table2[[#This Row],[Max_num_drones]:[Max_num_drones]]=2,Table2[[#This Row],[Gap]:[Gap]],"")</f>
        <v/>
      </c>
      <c r="B1451" s="20" t="str" cm="1">
        <f t="array" ref="B1451">IF(Table2[[#This Row],[Max_num_drones]:[Max_num_drones]]=3,Table2[[#This Row],[Gap]:[Gap]],"")</f>
        <v/>
      </c>
      <c r="C1451" s="20" t="str" cm="1">
        <f t="array" ref="C1451">IF(Table2[[#This Row],[Max_num_drones]:[Max_num_drones]]=4,Table2[[#This Row],[Gap]:[Gap]],"")</f>
        <v/>
      </c>
      <c r="D1451" s="20" t="str" cm="1">
        <f t="array" ref="D1451">IF(Table2[[#This Row],[Max_num_drones]:[Max_num_drones]]=5,Table2[[#This Row],[Gap]:[Gap]],"")</f>
        <v/>
      </c>
    </row>
    <row r="1452" spans="1:4">
      <c r="A1452" s="20" t="str" cm="1">
        <f t="array" ref="A1452">IF(Table2[[#This Row],[Max_num_drones]:[Max_num_drones]]=2,Table2[[#This Row],[Gap]:[Gap]],"")</f>
        <v/>
      </c>
      <c r="B1452" s="20" t="str" cm="1">
        <f t="array" ref="B1452">IF(Table2[[#This Row],[Max_num_drones]:[Max_num_drones]]=3,Table2[[#This Row],[Gap]:[Gap]],"")</f>
        <v/>
      </c>
      <c r="C1452" s="20" t="str" cm="1">
        <f t="array" ref="C1452">IF(Table2[[#This Row],[Max_num_drones]:[Max_num_drones]]=4,Table2[[#This Row],[Gap]:[Gap]],"")</f>
        <v/>
      </c>
      <c r="D1452" s="20" t="str" cm="1">
        <f t="array" ref="D1452">IF(Table2[[#This Row],[Max_num_drones]:[Max_num_drones]]=5,Table2[[#This Row],[Gap]:[Gap]],"")</f>
        <v/>
      </c>
    </row>
    <row r="1453" spans="1:4">
      <c r="A1453" s="20" t="str" cm="1">
        <f t="array" ref="A1453">IF(Table2[[#This Row],[Max_num_drones]:[Max_num_drones]]=2,Table2[[#This Row],[Gap]:[Gap]],"")</f>
        <v/>
      </c>
      <c r="B1453" s="20" t="str" cm="1">
        <f t="array" ref="B1453">IF(Table2[[#This Row],[Max_num_drones]:[Max_num_drones]]=3,Table2[[#This Row],[Gap]:[Gap]],"")</f>
        <v/>
      </c>
      <c r="C1453" s="20" t="str" cm="1">
        <f t="array" ref="C1453">IF(Table2[[#This Row],[Max_num_drones]:[Max_num_drones]]=4,Table2[[#This Row],[Gap]:[Gap]],"")</f>
        <v/>
      </c>
      <c r="D1453" s="20" t="str" cm="1">
        <f t="array" ref="D1453">IF(Table2[[#This Row],[Max_num_drones]:[Max_num_drones]]=5,Table2[[#This Row],[Gap]:[Gap]],"")</f>
        <v/>
      </c>
    </row>
    <row r="1454" spans="1:4">
      <c r="A1454" s="20" t="str" cm="1">
        <f t="array" ref="A1454">IF(Table2[[#This Row],[Max_num_drones]:[Max_num_drones]]=2,Table2[[#This Row],[Gap]:[Gap]],"")</f>
        <v/>
      </c>
      <c r="B1454" s="20" t="str" cm="1">
        <f t="array" ref="B1454">IF(Table2[[#This Row],[Max_num_drones]:[Max_num_drones]]=3,Table2[[#This Row],[Gap]:[Gap]],"")</f>
        <v/>
      </c>
      <c r="C1454" s="20" t="str" cm="1">
        <f t="array" ref="C1454">IF(Table2[[#This Row],[Max_num_drones]:[Max_num_drones]]=4,Table2[[#This Row],[Gap]:[Gap]],"")</f>
        <v/>
      </c>
      <c r="D1454" s="20" t="str" cm="1">
        <f t="array" ref="D1454">IF(Table2[[#This Row],[Max_num_drones]:[Max_num_drones]]=5,Table2[[#This Row],[Gap]:[Gap]],"")</f>
        <v/>
      </c>
    </row>
    <row r="1455" spans="1:4">
      <c r="A1455" s="20" t="str" cm="1">
        <f t="array" ref="A1455">IF(Table2[[#This Row],[Max_num_drones]:[Max_num_drones]]=2,Table2[[#This Row],[Gap]:[Gap]],"")</f>
        <v/>
      </c>
      <c r="B1455" s="20" t="str" cm="1">
        <f t="array" ref="B1455">IF(Table2[[#This Row],[Max_num_drones]:[Max_num_drones]]=3,Table2[[#This Row],[Gap]:[Gap]],"")</f>
        <v/>
      </c>
      <c r="C1455" s="20" t="str" cm="1">
        <f t="array" ref="C1455">IF(Table2[[#This Row],[Max_num_drones]:[Max_num_drones]]=4,Table2[[#This Row],[Gap]:[Gap]],"")</f>
        <v/>
      </c>
      <c r="D1455" s="20" t="str" cm="1">
        <f t="array" ref="D1455">IF(Table2[[#This Row],[Max_num_drones]:[Max_num_drones]]=5,Table2[[#This Row],[Gap]:[Gap]],"")</f>
        <v/>
      </c>
    </row>
    <row r="1456" spans="1:4">
      <c r="A1456" s="20" t="str" cm="1">
        <f t="array" ref="A1456">IF(Table2[[#This Row],[Max_num_drones]:[Max_num_drones]]=2,Table2[[#This Row],[Gap]:[Gap]],"")</f>
        <v/>
      </c>
      <c r="B1456" s="20" t="str" cm="1">
        <f t="array" ref="B1456">IF(Table2[[#This Row],[Max_num_drones]:[Max_num_drones]]=3,Table2[[#This Row],[Gap]:[Gap]],"")</f>
        <v/>
      </c>
      <c r="C1456" s="20" t="str" cm="1">
        <f t="array" ref="C1456">IF(Table2[[#This Row],[Max_num_drones]:[Max_num_drones]]=4,Table2[[#This Row],[Gap]:[Gap]],"")</f>
        <v/>
      </c>
      <c r="D1456" s="20" t="str" cm="1">
        <f t="array" ref="D1456">IF(Table2[[#This Row],[Max_num_drones]:[Max_num_drones]]=5,Table2[[#This Row],[Gap]:[Gap]],"")</f>
        <v/>
      </c>
    </row>
    <row r="1457" spans="1:4">
      <c r="A1457" s="20" t="str" cm="1">
        <f t="array" ref="A1457">IF(Table2[[#This Row],[Max_num_drones]:[Max_num_drones]]=2,Table2[[#This Row],[Gap]:[Gap]],"")</f>
        <v/>
      </c>
      <c r="B1457" s="20" t="str" cm="1">
        <f t="array" ref="B1457">IF(Table2[[#This Row],[Max_num_drones]:[Max_num_drones]]=3,Table2[[#This Row],[Gap]:[Gap]],"")</f>
        <v/>
      </c>
      <c r="C1457" s="20" t="str" cm="1">
        <f t="array" ref="C1457">IF(Table2[[#This Row],[Max_num_drones]:[Max_num_drones]]=4,Table2[[#This Row],[Gap]:[Gap]],"")</f>
        <v/>
      </c>
      <c r="D1457" s="20" t="str" cm="1">
        <f t="array" ref="D1457">IF(Table2[[#This Row],[Max_num_drones]:[Max_num_drones]]=5,Table2[[#This Row],[Gap]:[Gap]],"")</f>
        <v/>
      </c>
    </row>
    <row r="1458" spans="1:4">
      <c r="A1458" s="20" t="str" cm="1">
        <f t="array" ref="A1458">IF(Table2[[#This Row],[Max_num_drones]:[Max_num_drones]]=2,Table2[[#This Row],[Gap]:[Gap]],"")</f>
        <v/>
      </c>
      <c r="B1458" s="20" t="str" cm="1">
        <f t="array" ref="B1458">IF(Table2[[#This Row],[Max_num_drones]:[Max_num_drones]]=3,Table2[[#This Row],[Gap]:[Gap]],"")</f>
        <v/>
      </c>
      <c r="C1458" s="20" t="str" cm="1">
        <f t="array" ref="C1458">IF(Table2[[#This Row],[Max_num_drones]:[Max_num_drones]]=4,Table2[[#This Row],[Gap]:[Gap]],"")</f>
        <v/>
      </c>
      <c r="D1458" s="20" t="str" cm="1">
        <f t="array" ref="D1458">IF(Table2[[#This Row],[Max_num_drones]:[Max_num_drones]]=5,Table2[[#This Row],[Gap]:[Gap]],"")</f>
        <v/>
      </c>
    </row>
    <row r="1459" spans="1:4">
      <c r="A1459" s="20" t="str" cm="1">
        <f t="array" ref="A1459">IF(Table2[[#This Row],[Max_num_drones]:[Max_num_drones]]=2,Table2[[#This Row],[Gap]:[Gap]],"")</f>
        <v/>
      </c>
      <c r="B1459" s="20" t="str" cm="1">
        <f t="array" ref="B1459">IF(Table2[[#This Row],[Max_num_drones]:[Max_num_drones]]=3,Table2[[#This Row],[Gap]:[Gap]],"")</f>
        <v/>
      </c>
      <c r="C1459" s="20" t="str" cm="1">
        <f t="array" ref="C1459">IF(Table2[[#This Row],[Max_num_drones]:[Max_num_drones]]=4,Table2[[#This Row],[Gap]:[Gap]],"")</f>
        <v/>
      </c>
      <c r="D1459" s="20" t="str" cm="1">
        <f t="array" ref="D1459">IF(Table2[[#This Row],[Max_num_drones]:[Max_num_drones]]=5,Table2[[#This Row],[Gap]:[Gap]],"")</f>
        <v/>
      </c>
    </row>
    <row r="1460" spans="1:4">
      <c r="A1460" s="20" t="str" cm="1">
        <f t="array" ref="A1460">IF(Table2[[#This Row],[Max_num_drones]:[Max_num_drones]]=2,Table2[[#This Row],[Gap]:[Gap]],"")</f>
        <v/>
      </c>
      <c r="B1460" s="20" t="str" cm="1">
        <f t="array" ref="B1460">IF(Table2[[#This Row],[Max_num_drones]:[Max_num_drones]]=3,Table2[[#This Row],[Gap]:[Gap]],"")</f>
        <v/>
      </c>
      <c r="C1460" s="20" t="str" cm="1">
        <f t="array" ref="C1460">IF(Table2[[#This Row],[Max_num_drones]:[Max_num_drones]]=4,Table2[[#This Row],[Gap]:[Gap]],"")</f>
        <v/>
      </c>
      <c r="D1460" s="20" t="str" cm="1">
        <f t="array" ref="D1460">IF(Table2[[#This Row],[Max_num_drones]:[Max_num_drones]]=5,Table2[[#This Row],[Gap]:[Gap]],"")</f>
        <v/>
      </c>
    </row>
    <row r="1461" spans="1:4">
      <c r="A1461" s="20" t="str" cm="1">
        <f t="array" ref="A1461">IF(Table2[[#This Row],[Max_num_drones]:[Max_num_drones]]=2,Table2[[#This Row],[Gap]:[Gap]],"")</f>
        <v/>
      </c>
      <c r="B1461" s="20" t="str" cm="1">
        <f t="array" ref="B1461">IF(Table2[[#This Row],[Max_num_drones]:[Max_num_drones]]=3,Table2[[#This Row],[Gap]:[Gap]],"")</f>
        <v/>
      </c>
      <c r="C1461" s="20" t="str" cm="1">
        <f t="array" ref="C1461">IF(Table2[[#This Row],[Max_num_drones]:[Max_num_drones]]=4,Table2[[#This Row],[Gap]:[Gap]],"")</f>
        <v/>
      </c>
      <c r="D1461" s="20" t="str" cm="1">
        <f t="array" ref="D1461">IF(Table2[[#This Row],[Max_num_drones]:[Max_num_drones]]=5,Table2[[#This Row],[Gap]:[Gap]],"")</f>
        <v/>
      </c>
    </row>
    <row r="1462" spans="1:4">
      <c r="A1462" s="20" t="str" cm="1">
        <f t="array" ref="A1462">IF(Table2[[#This Row],[Max_num_drones]:[Max_num_drones]]=2,Table2[[#This Row],[Gap]:[Gap]],"")</f>
        <v/>
      </c>
      <c r="B1462" s="20" t="str" cm="1">
        <f t="array" ref="B1462">IF(Table2[[#This Row],[Max_num_drones]:[Max_num_drones]]=3,Table2[[#This Row],[Gap]:[Gap]],"")</f>
        <v/>
      </c>
      <c r="C1462" s="20" t="str" cm="1">
        <f t="array" ref="C1462">IF(Table2[[#This Row],[Max_num_drones]:[Max_num_drones]]=4,Table2[[#This Row],[Gap]:[Gap]],"")</f>
        <v/>
      </c>
      <c r="D1462" s="20" t="str" cm="1">
        <f t="array" ref="D1462">IF(Table2[[#This Row],[Max_num_drones]:[Max_num_drones]]=5,Table2[[#This Row],[Gap]:[Gap]],"")</f>
        <v/>
      </c>
    </row>
    <row r="1463" spans="1:4">
      <c r="A1463" s="20" t="str" cm="1">
        <f t="array" ref="A1463">IF(Table2[[#This Row],[Max_num_drones]:[Max_num_drones]]=2,Table2[[#This Row],[Gap]:[Gap]],"")</f>
        <v/>
      </c>
      <c r="B1463" s="20" t="str" cm="1">
        <f t="array" ref="B1463">IF(Table2[[#This Row],[Max_num_drones]:[Max_num_drones]]=3,Table2[[#This Row],[Gap]:[Gap]],"")</f>
        <v/>
      </c>
      <c r="C1463" s="20" t="str" cm="1">
        <f t="array" ref="C1463">IF(Table2[[#This Row],[Max_num_drones]:[Max_num_drones]]=4,Table2[[#This Row],[Gap]:[Gap]],"")</f>
        <v/>
      </c>
      <c r="D1463" s="20" t="str" cm="1">
        <f t="array" ref="D1463">IF(Table2[[#This Row],[Max_num_drones]:[Max_num_drones]]=5,Table2[[#This Row],[Gap]:[Gap]],"")</f>
        <v/>
      </c>
    </row>
    <row r="1464" spans="1:4">
      <c r="A1464" s="20" t="str" cm="1">
        <f t="array" ref="A1464">IF(Table2[[#This Row],[Max_num_drones]:[Max_num_drones]]=2,Table2[[#This Row],[Gap]:[Gap]],"")</f>
        <v/>
      </c>
      <c r="B1464" s="20" t="str" cm="1">
        <f t="array" ref="B1464">IF(Table2[[#This Row],[Max_num_drones]:[Max_num_drones]]=3,Table2[[#This Row],[Gap]:[Gap]],"")</f>
        <v/>
      </c>
      <c r="C1464" s="20" t="str" cm="1">
        <f t="array" ref="C1464">IF(Table2[[#This Row],[Max_num_drones]:[Max_num_drones]]=4,Table2[[#This Row],[Gap]:[Gap]],"")</f>
        <v/>
      </c>
      <c r="D1464" s="20" t="str" cm="1">
        <f t="array" ref="D1464">IF(Table2[[#This Row],[Max_num_drones]:[Max_num_drones]]=5,Table2[[#This Row],[Gap]:[Gap]],"")</f>
        <v/>
      </c>
    </row>
    <row r="1465" spans="1:4">
      <c r="A1465" s="20" t="str" cm="1">
        <f t="array" ref="A1465">IF(Table2[[#This Row],[Max_num_drones]:[Max_num_drones]]=2,Table2[[#This Row],[Gap]:[Gap]],"")</f>
        <v/>
      </c>
      <c r="B1465" s="20" t="str" cm="1">
        <f t="array" ref="B1465">IF(Table2[[#This Row],[Max_num_drones]:[Max_num_drones]]=3,Table2[[#This Row],[Gap]:[Gap]],"")</f>
        <v/>
      </c>
      <c r="C1465" s="20" t="str" cm="1">
        <f t="array" ref="C1465">IF(Table2[[#This Row],[Max_num_drones]:[Max_num_drones]]=4,Table2[[#This Row],[Gap]:[Gap]],"")</f>
        <v/>
      </c>
      <c r="D1465" s="20" t="str" cm="1">
        <f t="array" ref="D1465">IF(Table2[[#This Row],[Max_num_drones]:[Max_num_drones]]=5,Table2[[#This Row],[Gap]:[Gap]],"")</f>
        <v/>
      </c>
    </row>
    <row r="1466" spans="1:4">
      <c r="A1466" s="20" t="str" cm="1">
        <f t="array" ref="A1466">IF(Table2[[#This Row],[Max_num_drones]:[Max_num_drones]]=2,Table2[[#This Row],[Gap]:[Gap]],"")</f>
        <v/>
      </c>
      <c r="B1466" s="20" t="str" cm="1">
        <f t="array" ref="B1466">IF(Table2[[#This Row],[Max_num_drones]:[Max_num_drones]]=3,Table2[[#This Row],[Gap]:[Gap]],"")</f>
        <v/>
      </c>
      <c r="C1466" s="20" t="str" cm="1">
        <f t="array" ref="C1466">IF(Table2[[#This Row],[Max_num_drones]:[Max_num_drones]]=4,Table2[[#This Row],[Gap]:[Gap]],"")</f>
        <v/>
      </c>
      <c r="D1466" s="20" t="str" cm="1">
        <f t="array" ref="D1466">IF(Table2[[#This Row],[Max_num_drones]:[Max_num_drones]]=5,Table2[[#This Row],[Gap]:[Gap]],"")</f>
        <v/>
      </c>
    </row>
    <row r="1467" spans="1:4">
      <c r="A1467" s="20" t="str" cm="1">
        <f t="array" ref="A1467">IF(Table2[[#This Row],[Max_num_drones]:[Max_num_drones]]=2,Table2[[#This Row],[Gap]:[Gap]],"")</f>
        <v/>
      </c>
      <c r="B1467" s="20" t="str" cm="1">
        <f t="array" ref="B1467">IF(Table2[[#This Row],[Max_num_drones]:[Max_num_drones]]=3,Table2[[#This Row],[Gap]:[Gap]],"")</f>
        <v/>
      </c>
      <c r="C1467" s="20" t="str" cm="1">
        <f t="array" ref="C1467">IF(Table2[[#This Row],[Max_num_drones]:[Max_num_drones]]=4,Table2[[#This Row],[Gap]:[Gap]],"")</f>
        <v/>
      </c>
      <c r="D1467" s="20" t="str" cm="1">
        <f t="array" ref="D1467">IF(Table2[[#This Row],[Max_num_drones]:[Max_num_drones]]=5,Table2[[#This Row],[Gap]:[Gap]],"")</f>
        <v/>
      </c>
    </row>
    <row r="1468" spans="1:4">
      <c r="A1468" s="20" t="str" cm="1">
        <f t="array" ref="A1468">IF(Table2[[#This Row],[Max_num_drones]:[Max_num_drones]]=2,Table2[[#This Row],[Gap]:[Gap]],"")</f>
        <v/>
      </c>
      <c r="B1468" s="20" t="str" cm="1">
        <f t="array" ref="B1468">IF(Table2[[#This Row],[Max_num_drones]:[Max_num_drones]]=3,Table2[[#This Row],[Gap]:[Gap]],"")</f>
        <v/>
      </c>
      <c r="C1468" s="20" t="str" cm="1">
        <f t="array" ref="C1468">IF(Table2[[#This Row],[Max_num_drones]:[Max_num_drones]]=4,Table2[[#This Row],[Gap]:[Gap]],"")</f>
        <v/>
      </c>
      <c r="D1468" s="20" t="str" cm="1">
        <f t="array" ref="D1468">IF(Table2[[#This Row],[Max_num_drones]:[Max_num_drones]]=5,Table2[[#This Row],[Gap]:[Gap]],"")</f>
        <v/>
      </c>
    </row>
    <row r="1469" spans="1:4">
      <c r="A1469" s="20" t="str" cm="1">
        <f t="array" ref="A1469">IF(Table2[[#This Row],[Max_num_drones]:[Max_num_drones]]=2,Table2[[#This Row],[Gap]:[Gap]],"")</f>
        <v/>
      </c>
      <c r="B1469" s="20" t="str" cm="1">
        <f t="array" ref="B1469">IF(Table2[[#This Row],[Max_num_drones]:[Max_num_drones]]=3,Table2[[#This Row],[Gap]:[Gap]],"")</f>
        <v/>
      </c>
      <c r="C1469" s="20" t="str" cm="1">
        <f t="array" ref="C1469">IF(Table2[[#This Row],[Max_num_drones]:[Max_num_drones]]=4,Table2[[#This Row],[Gap]:[Gap]],"")</f>
        <v/>
      </c>
      <c r="D1469" s="20" t="str" cm="1">
        <f t="array" ref="D1469">IF(Table2[[#This Row],[Max_num_drones]:[Max_num_drones]]=5,Table2[[#This Row],[Gap]:[Gap]],"")</f>
        <v/>
      </c>
    </row>
    <row r="1470" spans="1:4">
      <c r="A1470" s="20" t="str" cm="1">
        <f t="array" ref="A1470">IF(Table2[[#This Row],[Max_num_drones]:[Max_num_drones]]=2,Table2[[#This Row],[Gap]:[Gap]],"")</f>
        <v/>
      </c>
      <c r="B1470" s="20" t="str" cm="1">
        <f t="array" ref="B1470">IF(Table2[[#This Row],[Max_num_drones]:[Max_num_drones]]=3,Table2[[#This Row],[Gap]:[Gap]],"")</f>
        <v/>
      </c>
      <c r="C1470" s="20" t="str" cm="1">
        <f t="array" ref="C1470">IF(Table2[[#This Row],[Max_num_drones]:[Max_num_drones]]=4,Table2[[#This Row],[Gap]:[Gap]],"")</f>
        <v/>
      </c>
      <c r="D1470" s="20" t="str" cm="1">
        <f t="array" ref="D1470">IF(Table2[[#This Row],[Max_num_drones]:[Max_num_drones]]=5,Table2[[#This Row],[Gap]:[Gap]],"")</f>
        <v/>
      </c>
    </row>
    <row r="1471" spans="1:4">
      <c r="A1471" s="20" t="str" cm="1">
        <f t="array" ref="A1471">IF(Table2[[#This Row],[Max_num_drones]:[Max_num_drones]]=2,Table2[[#This Row],[Gap]:[Gap]],"")</f>
        <v/>
      </c>
      <c r="B1471" s="20" t="str" cm="1">
        <f t="array" ref="B1471">IF(Table2[[#This Row],[Max_num_drones]:[Max_num_drones]]=3,Table2[[#This Row],[Gap]:[Gap]],"")</f>
        <v/>
      </c>
      <c r="C1471" s="20" t="str" cm="1">
        <f t="array" ref="C1471">IF(Table2[[#This Row],[Max_num_drones]:[Max_num_drones]]=4,Table2[[#This Row],[Gap]:[Gap]],"")</f>
        <v/>
      </c>
      <c r="D1471" s="20" t="str" cm="1">
        <f t="array" ref="D1471">IF(Table2[[#This Row],[Max_num_drones]:[Max_num_drones]]=5,Table2[[#This Row],[Gap]:[Gap]],"")</f>
        <v/>
      </c>
    </row>
    <row r="1472" spans="1:4">
      <c r="A1472" s="20" t="str" cm="1">
        <f t="array" ref="A1472">IF(Table2[[#This Row],[Max_num_drones]:[Max_num_drones]]=2,Table2[[#This Row],[Gap]:[Gap]],"")</f>
        <v/>
      </c>
      <c r="B1472" s="20" t="str" cm="1">
        <f t="array" ref="B1472">IF(Table2[[#This Row],[Max_num_drones]:[Max_num_drones]]=3,Table2[[#This Row],[Gap]:[Gap]],"")</f>
        <v/>
      </c>
      <c r="C1472" s="20" t="str" cm="1">
        <f t="array" ref="C1472">IF(Table2[[#This Row],[Max_num_drones]:[Max_num_drones]]=4,Table2[[#This Row],[Gap]:[Gap]],"")</f>
        <v/>
      </c>
      <c r="D1472" s="20" t="str" cm="1">
        <f t="array" ref="D1472">IF(Table2[[#This Row],[Max_num_drones]:[Max_num_drones]]=5,Table2[[#This Row],[Gap]:[Gap]],"")</f>
        <v/>
      </c>
    </row>
    <row r="1473" spans="1:4">
      <c r="A1473" s="20" t="str" cm="1">
        <f t="array" ref="A1473">IF(Table2[[#This Row],[Max_num_drones]:[Max_num_drones]]=2,Table2[[#This Row],[Gap]:[Gap]],"")</f>
        <v/>
      </c>
      <c r="B1473" s="20" t="str" cm="1">
        <f t="array" ref="B1473">IF(Table2[[#This Row],[Max_num_drones]:[Max_num_drones]]=3,Table2[[#This Row],[Gap]:[Gap]],"")</f>
        <v/>
      </c>
      <c r="C1473" s="20" t="str" cm="1">
        <f t="array" ref="C1473">IF(Table2[[#This Row],[Max_num_drones]:[Max_num_drones]]=4,Table2[[#This Row],[Gap]:[Gap]],"")</f>
        <v/>
      </c>
      <c r="D1473" s="20" t="str" cm="1">
        <f t="array" ref="D1473">IF(Table2[[#This Row],[Max_num_drones]:[Max_num_drones]]=5,Table2[[#This Row],[Gap]:[Gap]],"")</f>
        <v/>
      </c>
    </row>
    <row r="1474" spans="1:4">
      <c r="A1474" s="20" t="str" cm="1">
        <f t="array" ref="A1474">IF(Table2[[#This Row],[Max_num_drones]:[Max_num_drones]]=2,Table2[[#This Row],[Gap]:[Gap]],"")</f>
        <v/>
      </c>
      <c r="B1474" s="20" t="str" cm="1">
        <f t="array" ref="B1474">IF(Table2[[#This Row],[Max_num_drones]:[Max_num_drones]]=3,Table2[[#This Row],[Gap]:[Gap]],"")</f>
        <v/>
      </c>
      <c r="C1474" s="20" t="str" cm="1">
        <f t="array" ref="C1474">IF(Table2[[#This Row],[Max_num_drones]:[Max_num_drones]]=4,Table2[[#This Row],[Gap]:[Gap]],"")</f>
        <v/>
      </c>
      <c r="D1474" s="20" t="str" cm="1">
        <f t="array" ref="D1474">IF(Table2[[#This Row],[Max_num_drones]:[Max_num_drones]]=5,Table2[[#This Row],[Gap]:[Gap]],"")</f>
        <v/>
      </c>
    </row>
    <row r="1475" spans="1:4">
      <c r="A1475" s="20" t="str" cm="1">
        <f t="array" ref="A1475">IF(Table2[[#This Row],[Max_num_drones]:[Max_num_drones]]=2,Table2[[#This Row],[Gap]:[Gap]],"")</f>
        <v/>
      </c>
      <c r="B1475" s="20" t="str" cm="1">
        <f t="array" ref="B1475">IF(Table2[[#This Row],[Max_num_drones]:[Max_num_drones]]=3,Table2[[#This Row],[Gap]:[Gap]],"")</f>
        <v/>
      </c>
      <c r="C1475" s="20" t="str" cm="1">
        <f t="array" ref="C1475">IF(Table2[[#This Row],[Max_num_drones]:[Max_num_drones]]=4,Table2[[#This Row],[Gap]:[Gap]],"")</f>
        <v/>
      </c>
      <c r="D1475" s="20" t="str" cm="1">
        <f t="array" ref="D1475">IF(Table2[[#This Row],[Max_num_drones]:[Max_num_drones]]=5,Table2[[#This Row],[Gap]:[Gap]],"")</f>
        <v/>
      </c>
    </row>
    <row r="1476" spans="1:4">
      <c r="A1476" s="20" t="str" cm="1">
        <f t="array" ref="A1476">IF(Table2[[#This Row],[Max_num_drones]:[Max_num_drones]]=2,Table2[[#This Row],[Gap]:[Gap]],"")</f>
        <v/>
      </c>
      <c r="B1476" s="20" t="str" cm="1">
        <f t="array" ref="B1476">IF(Table2[[#This Row],[Max_num_drones]:[Max_num_drones]]=3,Table2[[#This Row],[Gap]:[Gap]],"")</f>
        <v/>
      </c>
      <c r="C1476" s="20" t="str" cm="1">
        <f t="array" ref="C1476">IF(Table2[[#This Row],[Max_num_drones]:[Max_num_drones]]=4,Table2[[#This Row],[Gap]:[Gap]],"")</f>
        <v/>
      </c>
      <c r="D1476" s="20" t="str" cm="1">
        <f t="array" ref="D1476">IF(Table2[[#This Row],[Max_num_drones]:[Max_num_drones]]=5,Table2[[#This Row],[Gap]:[Gap]],"")</f>
        <v/>
      </c>
    </row>
    <row r="1477" spans="1:4">
      <c r="A1477" s="20" t="str" cm="1">
        <f t="array" ref="A1477">IF(Table2[[#This Row],[Max_num_drones]:[Max_num_drones]]=2,Table2[[#This Row],[Gap]:[Gap]],"")</f>
        <v/>
      </c>
      <c r="B1477" s="20" t="str" cm="1">
        <f t="array" ref="B1477">IF(Table2[[#This Row],[Max_num_drones]:[Max_num_drones]]=3,Table2[[#This Row],[Gap]:[Gap]],"")</f>
        <v/>
      </c>
      <c r="C1477" s="20" t="str" cm="1">
        <f t="array" ref="C1477">IF(Table2[[#This Row],[Max_num_drones]:[Max_num_drones]]=4,Table2[[#This Row],[Gap]:[Gap]],"")</f>
        <v/>
      </c>
      <c r="D1477" s="20" t="str" cm="1">
        <f t="array" ref="D1477">IF(Table2[[#This Row],[Max_num_drones]:[Max_num_drones]]=5,Table2[[#This Row],[Gap]:[Gap]],"")</f>
        <v/>
      </c>
    </row>
    <row r="1478" spans="1:4">
      <c r="A1478" s="20" t="str" cm="1">
        <f t="array" ref="A1478">IF(Table2[[#This Row],[Max_num_drones]:[Max_num_drones]]=2,Table2[[#This Row],[Gap]:[Gap]],"")</f>
        <v/>
      </c>
      <c r="B1478" s="20" t="str" cm="1">
        <f t="array" ref="B1478">IF(Table2[[#This Row],[Max_num_drones]:[Max_num_drones]]=3,Table2[[#This Row],[Gap]:[Gap]],"")</f>
        <v/>
      </c>
      <c r="C1478" s="20" t="str" cm="1">
        <f t="array" ref="C1478">IF(Table2[[#This Row],[Max_num_drones]:[Max_num_drones]]=4,Table2[[#This Row],[Gap]:[Gap]],"")</f>
        <v/>
      </c>
      <c r="D1478" s="20" t="str" cm="1">
        <f t="array" ref="D1478">IF(Table2[[#This Row],[Max_num_drones]:[Max_num_drones]]=5,Table2[[#This Row],[Gap]:[Gap]],"")</f>
        <v/>
      </c>
    </row>
    <row r="1479" spans="1:4">
      <c r="A1479" s="20" t="str" cm="1">
        <f t="array" ref="A1479">IF(Table2[[#This Row],[Max_num_drones]:[Max_num_drones]]=2,Table2[[#This Row],[Gap]:[Gap]],"")</f>
        <v/>
      </c>
      <c r="B1479" s="20" t="str" cm="1">
        <f t="array" ref="B1479">IF(Table2[[#This Row],[Max_num_drones]:[Max_num_drones]]=3,Table2[[#This Row],[Gap]:[Gap]],"")</f>
        <v/>
      </c>
      <c r="C1479" s="20" t="str" cm="1">
        <f t="array" ref="C1479">IF(Table2[[#This Row],[Max_num_drones]:[Max_num_drones]]=4,Table2[[#This Row],[Gap]:[Gap]],"")</f>
        <v/>
      </c>
      <c r="D1479" s="20" t="str" cm="1">
        <f t="array" ref="D1479">IF(Table2[[#This Row],[Max_num_drones]:[Max_num_drones]]=5,Table2[[#This Row],[Gap]:[Gap]],"")</f>
        <v/>
      </c>
    </row>
    <row r="1480" spans="1:4">
      <c r="A1480" s="20" t="str" cm="1">
        <f t="array" ref="A1480">IF(Table2[[#This Row],[Max_num_drones]:[Max_num_drones]]=2,Table2[[#This Row],[Gap]:[Gap]],"")</f>
        <v/>
      </c>
      <c r="B1480" s="20" t="str" cm="1">
        <f t="array" ref="B1480">IF(Table2[[#This Row],[Max_num_drones]:[Max_num_drones]]=3,Table2[[#This Row],[Gap]:[Gap]],"")</f>
        <v/>
      </c>
      <c r="C1480" s="20" t="str" cm="1">
        <f t="array" ref="C1480">IF(Table2[[#This Row],[Max_num_drones]:[Max_num_drones]]=4,Table2[[#This Row],[Gap]:[Gap]],"")</f>
        <v/>
      </c>
      <c r="D1480" s="20" t="str" cm="1">
        <f t="array" ref="D1480">IF(Table2[[#This Row],[Max_num_drones]:[Max_num_drones]]=5,Table2[[#This Row],[Gap]:[Gap]],"")</f>
        <v/>
      </c>
    </row>
    <row r="1481" spans="1:4">
      <c r="A1481" s="20" t="str" cm="1">
        <f t="array" ref="A1481">IF(Table2[[#This Row],[Max_num_drones]:[Max_num_drones]]=2,Table2[[#This Row],[Gap]:[Gap]],"")</f>
        <v/>
      </c>
      <c r="B1481" s="20" t="str" cm="1">
        <f t="array" ref="B1481">IF(Table2[[#This Row],[Max_num_drones]:[Max_num_drones]]=3,Table2[[#This Row],[Gap]:[Gap]],"")</f>
        <v/>
      </c>
      <c r="C1481" s="20" t="str" cm="1">
        <f t="array" ref="C1481">IF(Table2[[#This Row],[Max_num_drones]:[Max_num_drones]]=4,Table2[[#This Row],[Gap]:[Gap]],"")</f>
        <v/>
      </c>
      <c r="D1481" s="20" t="str" cm="1">
        <f t="array" ref="D1481">IF(Table2[[#This Row],[Max_num_drones]:[Max_num_drones]]=5,Table2[[#This Row],[Gap]:[Gap]],"")</f>
        <v/>
      </c>
    </row>
    <row r="1482" spans="1:4">
      <c r="A1482" s="20" t="str" cm="1">
        <f t="array" ref="A1482">IF(Table2[[#This Row],[Max_num_drones]:[Max_num_drones]]=2,Table2[[#This Row],[Gap]:[Gap]],"")</f>
        <v/>
      </c>
      <c r="B1482" s="20" t="str" cm="1">
        <f t="array" ref="B1482">IF(Table2[[#This Row],[Max_num_drones]:[Max_num_drones]]=3,Table2[[#This Row],[Gap]:[Gap]],"")</f>
        <v/>
      </c>
      <c r="C1482" s="20" t="str" cm="1">
        <f t="array" ref="C1482">IF(Table2[[#This Row],[Max_num_drones]:[Max_num_drones]]=4,Table2[[#This Row],[Gap]:[Gap]],"")</f>
        <v/>
      </c>
      <c r="D1482" s="20" t="str" cm="1">
        <f t="array" ref="D1482">IF(Table2[[#This Row],[Max_num_drones]:[Max_num_drones]]=5,Table2[[#This Row],[Gap]:[Gap]],"")</f>
        <v/>
      </c>
    </row>
    <row r="1483" spans="1:4">
      <c r="A1483" s="20" t="str" cm="1">
        <f t="array" ref="A1483">IF(Table2[[#This Row],[Max_num_drones]:[Max_num_drones]]=2,Table2[[#This Row],[Gap]:[Gap]],"")</f>
        <v/>
      </c>
      <c r="B1483" s="20" t="str" cm="1">
        <f t="array" ref="B1483">IF(Table2[[#This Row],[Max_num_drones]:[Max_num_drones]]=3,Table2[[#This Row],[Gap]:[Gap]],"")</f>
        <v/>
      </c>
      <c r="C1483" s="20" t="str" cm="1">
        <f t="array" ref="C1483">IF(Table2[[#This Row],[Max_num_drones]:[Max_num_drones]]=4,Table2[[#This Row],[Gap]:[Gap]],"")</f>
        <v/>
      </c>
      <c r="D1483" s="20" t="str" cm="1">
        <f t="array" ref="D1483">IF(Table2[[#This Row],[Max_num_drones]:[Max_num_drones]]=5,Table2[[#This Row],[Gap]:[Gap]],"")</f>
        <v/>
      </c>
    </row>
    <row r="1484" spans="1:4">
      <c r="A1484" s="20" t="str" cm="1">
        <f t="array" ref="A1484">IF(Table2[[#This Row],[Max_num_drones]:[Max_num_drones]]=2,Table2[[#This Row],[Gap]:[Gap]],"")</f>
        <v/>
      </c>
      <c r="B1484" s="20" t="str" cm="1">
        <f t="array" ref="B1484">IF(Table2[[#This Row],[Max_num_drones]:[Max_num_drones]]=3,Table2[[#This Row],[Gap]:[Gap]],"")</f>
        <v/>
      </c>
      <c r="C1484" s="20" t="str" cm="1">
        <f t="array" ref="C1484">IF(Table2[[#This Row],[Max_num_drones]:[Max_num_drones]]=4,Table2[[#This Row],[Gap]:[Gap]],"")</f>
        <v/>
      </c>
      <c r="D1484" s="20" t="str" cm="1">
        <f t="array" ref="D1484">IF(Table2[[#This Row],[Max_num_drones]:[Max_num_drones]]=5,Table2[[#This Row],[Gap]:[Gap]],"")</f>
        <v/>
      </c>
    </row>
    <row r="1485" spans="1:4">
      <c r="A1485" s="20" t="str" cm="1">
        <f t="array" ref="A1485">IF(Table2[[#This Row],[Max_num_drones]:[Max_num_drones]]=2,Table2[[#This Row],[Gap]:[Gap]],"")</f>
        <v/>
      </c>
      <c r="B1485" s="20" t="str" cm="1">
        <f t="array" ref="B1485">IF(Table2[[#This Row],[Max_num_drones]:[Max_num_drones]]=3,Table2[[#This Row],[Gap]:[Gap]],"")</f>
        <v/>
      </c>
      <c r="C1485" s="20" t="str" cm="1">
        <f t="array" ref="C1485">IF(Table2[[#This Row],[Max_num_drones]:[Max_num_drones]]=4,Table2[[#This Row],[Gap]:[Gap]],"")</f>
        <v/>
      </c>
      <c r="D1485" s="20" t="str" cm="1">
        <f t="array" ref="D1485">IF(Table2[[#This Row],[Max_num_drones]:[Max_num_drones]]=5,Table2[[#This Row],[Gap]:[Gap]],"")</f>
        <v/>
      </c>
    </row>
    <row r="1486" spans="1:4">
      <c r="A1486" s="20" t="str" cm="1">
        <f t="array" ref="A1486">IF(Table2[[#This Row],[Max_num_drones]:[Max_num_drones]]=2,Table2[[#This Row],[Gap]:[Gap]],"")</f>
        <v/>
      </c>
      <c r="B1486" s="20" t="str" cm="1">
        <f t="array" ref="B1486">IF(Table2[[#This Row],[Max_num_drones]:[Max_num_drones]]=3,Table2[[#This Row],[Gap]:[Gap]],"")</f>
        <v/>
      </c>
      <c r="C1486" s="20" t="str" cm="1">
        <f t="array" ref="C1486">IF(Table2[[#This Row],[Max_num_drones]:[Max_num_drones]]=4,Table2[[#This Row],[Gap]:[Gap]],"")</f>
        <v/>
      </c>
      <c r="D1486" s="20" t="str" cm="1">
        <f t="array" ref="D1486">IF(Table2[[#This Row],[Max_num_drones]:[Max_num_drones]]=5,Table2[[#This Row],[Gap]:[Gap]],"")</f>
        <v/>
      </c>
    </row>
    <row r="1487" spans="1:4">
      <c r="A1487" s="20" t="str" cm="1">
        <f t="array" ref="A1487">IF(Table2[[#This Row],[Max_num_drones]:[Max_num_drones]]=2,Table2[[#This Row],[Gap]:[Gap]],"")</f>
        <v/>
      </c>
      <c r="B1487" s="20" t="str" cm="1">
        <f t="array" ref="B1487">IF(Table2[[#This Row],[Max_num_drones]:[Max_num_drones]]=3,Table2[[#This Row],[Gap]:[Gap]],"")</f>
        <v/>
      </c>
      <c r="C1487" s="20" t="str" cm="1">
        <f t="array" ref="C1487">IF(Table2[[#This Row],[Max_num_drones]:[Max_num_drones]]=4,Table2[[#This Row],[Gap]:[Gap]],"")</f>
        <v/>
      </c>
      <c r="D1487" s="20" t="str" cm="1">
        <f t="array" ref="D1487">IF(Table2[[#This Row],[Max_num_drones]:[Max_num_drones]]=5,Table2[[#This Row],[Gap]:[Gap]],"")</f>
        <v/>
      </c>
    </row>
    <row r="1488" spans="1:4">
      <c r="A1488" s="20" t="str" cm="1">
        <f t="array" ref="A1488">IF(Table2[[#This Row],[Max_num_drones]:[Max_num_drones]]=2,Table2[[#This Row],[Gap]:[Gap]],"")</f>
        <v/>
      </c>
      <c r="B1488" s="20" t="str" cm="1">
        <f t="array" ref="B1488">IF(Table2[[#This Row],[Max_num_drones]:[Max_num_drones]]=3,Table2[[#This Row],[Gap]:[Gap]],"")</f>
        <v/>
      </c>
      <c r="C1488" s="20" t="str" cm="1">
        <f t="array" ref="C1488">IF(Table2[[#This Row],[Max_num_drones]:[Max_num_drones]]=4,Table2[[#This Row],[Gap]:[Gap]],"")</f>
        <v/>
      </c>
      <c r="D1488" s="20" t="str" cm="1">
        <f t="array" ref="D1488">IF(Table2[[#This Row],[Max_num_drones]:[Max_num_drones]]=5,Table2[[#This Row],[Gap]:[Gap]],"")</f>
        <v/>
      </c>
    </row>
    <row r="1489" spans="1:4">
      <c r="A1489" s="20" t="str" cm="1">
        <f t="array" ref="A1489">IF(Table2[[#This Row],[Max_num_drones]:[Max_num_drones]]=2,Table2[[#This Row],[Gap]:[Gap]],"")</f>
        <v/>
      </c>
      <c r="B1489" s="20" t="str" cm="1">
        <f t="array" ref="B1489">IF(Table2[[#This Row],[Max_num_drones]:[Max_num_drones]]=3,Table2[[#This Row],[Gap]:[Gap]],"")</f>
        <v/>
      </c>
      <c r="C1489" s="20" t="str" cm="1">
        <f t="array" ref="C1489">IF(Table2[[#This Row],[Max_num_drones]:[Max_num_drones]]=4,Table2[[#This Row],[Gap]:[Gap]],"")</f>
        <v/>
      </c>
      <c r="D1489" s="20" t="str" cm="1">
        <f t="array" ref="D1489">IF(Table2[[#This Row],[Max_num_drones]:[Max_num_drones]]=5,Table2[[#This Row],[Gap]:[Gap]],"")</f>
        <v/>
      </c>
    </row>
    <row r="1490" spans="1:4">
      <c r="A1490" s="20" t="str" cm="1">
        <f t="array" ref="A1490">IF(Table2[[#This Row],[Max_num_drones]:[Max_num_drones]]=2,Table2[[#This Row],[Gap]:[Gap]],"")</f>
        <v/>
      </c>
      <c r="B1490" s="20" t="str" cm="1">
        <f t="array" ref="B1490">IF(Table2[[#This Row],[Max_num_drones]:[Max_num_drones]]=3,Table2[[#This Row],[Gap]:[Gap]],"")</f>
        <v/>
      </c>
      <c r="C1490" s="20" t="str" cm="1">
        <f t="array" ref="C1490">IF(Table2[[#This Row],[Max_num_drones]:[Max_num_drones]]=4,Table2[[#This Row],[Gap]:[Gap]],"")</f>
        <v/>
      </c>
      <c r="D1490" s="20" t="str" cm="1">
        <f t="array" ref="D1490">IF(Table2[[#This Row],[Max_num_drones]:[Max_num_drones]]=5,Table2[[#This Row],[Gap]:[Gap]],"")</f>
        <v/>
      </c>
    </row>
    <row r="1491" spans="1:4">
      <c r="A1491" s="20" t="str" cm="1">
        <f t="array" ref="A1491">IF(Table2[[#This Row],[Max_num_drones]:[Max_num_drones]]=2,Table2[[#This Row],[Gap]:[Gap]],"")</f>
        <v/>
      </c>
      <c r="B1491" s="20" t="str" cm="1">
        <f t="array" ref="B1491">IF(Table2[[#This Row],[Max_num_drones]:[Max_num_drones]]=3,Table2[[#This Row],[Gap]:[Gap]],"")</f>
        <v/>
      </c>
      <c r="C1491" s="20" t="str" cm="1">
        <f t="array" ref="C1491">IF(Table2[[#This Row],[Max_num_drones]:[Max_num_drones]]=4,Table2[[#This Row],[Gap]:[Gap]],"")</f>
        <v/>
      </c>
      <c r="D1491" s="20" t="str" cm="1">
        <f t="array" ref="D1491">IF(Table2[[#This Row],[Max_num_drones]:[Max_num_drones]]=5,Table2[[#This Row],[Gap]:[Gap]],"")</f>
        <v/>
      </c>
    </row>
    <row r="1492" spans="1:4">
      <c r="A1492" s="20" t="str" cm="1">
        <f t="array" ref="A1492">IF(Table2[[#This Row],[Max_num_drones]:[Max_num_drones]]=2,Table2[[#This Row],[Gap]:[Gap]],"")</f>
        <v/>
      </c>
      <c r="B1492" s="20" t="str" cm="1">
        <f t="array" ref="B1492">IF(Table2[[#This Row],[Max_num_drones]:[Max_num_drones]]=3,Table2[[#This Row],[Gap]:[Gap]],"")</f>
        <v/>
      </c>
      <c r="C1492" s="20" t="str" cm="1">
        <f t="array" ref="C1492">IF(Table2[[#This Row],[Max_num_drones]:[Max_num_drones]]=4,Table2[[#This Row],[Gap]:[Gap]],"")</f>
        <v/>
      </c>
      <c r="D1492" s="20" t="str" cm="1">
        <f t="array" ref="D1492">IF(Table2[[#This Row],[Max_num_drones]:[Max_num_drones]]=5,Table2[[#This Row],[Gap]:[Gap]],"")</f>
        <v/>
      </c>
    </row>
    <row r="1493" spans="1:4">
      <c r="A1493" s="20" t="str" cm="1">
        <f t="array" ref="A1493">IF(Table2[[#This Row],[Max_num_drones]:[Max_num_drones]]=2,Table2[[#This Row],[Gap]:[Gap]],"")</f>
        <v/>
      </c>
      <c r="B1493" s="20" t="str" cm="1">
        <f t="array" ref="B1493">IF(Table2[[#This Row],[Max_num_drones]:[Max_num_drones]]=3,Table2[[#This Row],[Gap]:[Gap]],"")</f>
        <v/>
      </c>
      <c r="C1493" s="20" t="str" cm="1">
        <f t="array" ref="C1493">IF(Table2[[#This Row],[Max_num_drones]:[Max_num_drones]]=4,Table2[[#This Row],[Gap]:[Gap]],"")</f>
        <v/>
      </c>
      <c r="D1493" s="20" t="str" cm="1">
        <f t="array" ref="D1493">IF(Table2[[#This Row],[Max_num_drones]:[Max_num_drones]]=5,Table2[[#This Row],[Gap]:[Gap]],"")</f>
        <v/>
      </c>
    </row>
    <row r="1494" spans="1:4">
      <c r="A1494" s="20" t="str" cm="1">
        <f t="array" ref="A1494">IF(Table2[[#This Row],[Max_num_drones]:[Max_num_drones]]=2,Table2[[#This Row],[Gap]:[Gap]],"")</f>
        <v/>
      </c>
      <c r="B1494" s="20" t="str" cm="1">
        <f t="array" ref="B1494">IF(Table2[[#This Row],[Max_num_drones]:[Max_num_drones]]=3,Table2[[#This Row],[Gap]:[Gap]],"")</f>
        <v/>
      </c>
      <c r="C1494" s="20" t="str" cm="1">
        <f t="array" ref="C1494">IF(Table2[[#This Row],[Max_num_drones]:[Max_num_drones]]=4,Table2[[#This Row],[Gap]:[Gap]],"")</f>
        <v/>
      </c>
      <c r="D1494" s="20" t="str" cm="1">
        <f t="array" ref="D1494">IF(Table2[[#This Row],[Max_num_drones]:[Max_num_drones]]=5,Table2[[#This Row],[Gap]:[Gap]],"")</f>
        <v/>
      </c>
    </row>
    <row r="1495" spans="1:4">
      <c r="A1495" s="20" t="str" cm="1">
        <f t="array" ref="A1495">IF(Table2[[#This Row],[Max_num_drones]:[Max_num_drones]]=2,Table2[[#This Row],[Gap]:[Gap]],"")</f>
        <v/>
      </c>
      <c r="B1495" s="20" t="str" cm="1">
        <f t="array" ref="B1495">IF(Table2[[#This Row],[Max_num_drones]:[Max_num_drones]]=3,Table2[[#This Row],[Gap]:[Gap]],"")</f>
        <v/>
      </c>
      <c r="C1495" s="20" t="str" cm="1">
        <f t="array" ref="C1495">IF(Table2[[#This Row],[Max_num_drones]:[Max_num_drones]]=4,Table2[[#This Row],[Gap]:[Gap]],"")</f>
        <v/>
      </c>
      <c r="D1495" s="20" t="str" cm="1">
        <f t="array" ref="D1495">IF(Table2[[#This Row],[Max_num_drones]:[Max_num_drones]]=5,Table2[[#This Row],[Gap]:[Gap]],"")</f>
        <v/>
      </c>
    </row>
    <row r="1496" spans="1:4">
      <c r="A1496" s="20" t="str" cm="1">
        <f t="array" ref="A1496">IF(Table2[[#This Row],[Max_num_drones]:[Max_num_drones]]=2,Table2[[#This Row],[Gap]:[Gap]],"")</f>
        <v/>
      </c>
      <c r="B1496" s="20" t="str" cm="1">
        <f t="array" ref="B1496">IF(Table2[[#This Row],[Max_num_drones]:[Max_num_drones]]=3,Table2[[#This Row],[Gap]:[Gap]],"")</f>
        <v/>
      </c>
      <c r="C1496" s="20" t="str" cm="1">
        <f t="array" ref="C1496">IF(Table2[[#This Row],[Max_num_drones]:[Max_num_drones]]=4,Table2[[#This Row],[Gap]:[Gap]],"")</f>
        <v/>
      </c>
      <c r="D1496" s="20" t="str" cm="1">
        <f t="array" ref="D1496">IF(Table2[[#This Row],[Max_num_drones]:[Max_num_drones]]=5,Table2[[#This Row],[Gap]:[Gap]],"")</f>
        <v/>
      </c>
    </row>
    <row r="1497" spans="1:4">
      <c r="A1497" s="20" t="str" cm="1">
        <f t="array" ref="A1497">IF(Table2[[#This Row],[Max_num_drones]:[Max_num_drones]]=2,Table2[[#This Row],[Gap]:[Gap]],"")</f>
        <v/>
      </c>
      <c r="B1497" s="20" t="str" cm="1">
        <f t="array" ref="B1497">IF(Table2[[#This Row],[Max_num_drones]:[Max_num_drones]]=3,Table2[[#This Row],[Gap]:[Gap]],"")</f>
        <v/>
      </c>
      <c r="C1497" s="20" t="str" cm="1">
        <f t="array" ref="C1497">IF(Table2[[#This Row],[Max_num_drones]:[Max_num_drones]]=4,Table2[[#This Row],[Gap]:[Gap]],"")</f>
        <v/>
      </c>
      <c r="D1497" s="20" t="str" cm="1">
        <f t="array" ref="D1497">IF(Table2[[#This Row],[Max_num_drones]:[Max_num_drones]]=5,Table2[[#This Row],[Gap]:[Gap]],"")</f>
        <v/>
      </c>
    </row>
    <row r="1498" spans="1:4">
      <c r="A1498" s="20" t="str" cm="1">
        <f t="array" ref="A1498">IF(Table2[[#This Row],[Max_num_drones]:[Max_num_drones]]=2,Table2[[#This Row],[Gap]:[Gap]],"")</f>
        <v/>
      </c>
      <c r="B1498" s="20" t="str" cm="1">
        <f t="array" ref="B1498">IF(Table2[[#This Row],[Max_num_drones]:[Max_num_drones]]=3,Table2[[#This Row],[Gap]:[Gap]],"")</f>
        <v/>
      </c>
      <c r="C1498" s="20" t="str" cm="1">
        <f t="array" ref="C1498">IF(Table2[[#This Row],[Max_num_drones]:[Max_num_drones]]=4,Table2[[#This Row],[Gap]:[Gap]],"")</f>
        <v/>
      </c>
      <c r="D1498" s="20" t="str" cm="1">
        <f t="array" ref="D1498">IF(Table2[[#This Row],[Max_num_drones]:[Max_num_drones]]=5,Table2[[#This Row],[Gap]:[Gap]],"")</f>
        <v/>
      </c>
    </row>
    <row r="1499" spans="1:4">
      <c r="A1499" s="20" t="str" cm="1">
        <f t="array" ref="A1499">IF(Table2[[#This Row],[Max_num_drones]:[Max_num_drones]]=2,Table2[[#This Row],[Gap]:[Gap]],"")</f>
        <v/>
      </c>
      <c r="B1499" s="20" t="str" cm="1">
        <f t="array" ref="B1499">IF(Table2[[#This Row],[Max_num_drones]:[Max_num_drones]]=3,Table2[[#This Row],[Gap]:[Gap]],"")</f>
        <v/>
      </c>
      <c r="C1499" s="20" t="str" cm="1">
        <f t="array" ref="C1499">IF(Table2[[#This Row],[Max_num_drones]:[Max_num_drones]]=4,Table2[[#This Row],[Gap]:[Gap]],"")</f>
        <v/>
      </c>
      <c r="D1499" s="20" t="str" cm="1">
        <f t="array" ref="D1499">IF(Table2[[#This Row],[Max_num_drones]:[Max_num_drones]]=5,Table2[[#This Row],[Gap]:[Gap]],"")</f>
        <v/>
      </c>
    </row>
    <row r="1500" spans="1:4">
      <c r="A1500" s="20" t="str" cm="1">
        <f t="array" ref="A1500">IF(Table2[[#This Row],[Max_num_drones]:[Max_num_drones]]=2,Table2[[#This Row],[Gap]:[Gap]],"")</f>
        <v/>
      </c>
      <c r="B1500" s="20" t="str" cm="1">
        <f t="array" ref="B1500">IF(Table2[[#This Row],[Max_num_drones]:[Max_num_drones]]=3,Table2[[#This Row],[Gap]:[Gap]],"")</f>
        <v/>
      </c>
      <c r="C1500" s="20" t="str" cm="1">
        <f t="array" ref="C1500">IF(Table2[[#This Row],[Max_num_drones]:[Max_num_drones]]=4,Table2[[#This Row],[Gap]:[Gap]],"")</f>
        <v/>
      </c>
      <c r="D1500" s="20" t="str" cm="1">
        <f t="array" ref="D1500">IF(Table2[[#This Row],[Max_num_drones]:[Max_num_drones]]=5,Table2[[#This Row],[Gap]:[Gap]],"")</f>
        <v/>
      </c>
    </row>
    <row r="1501" spans="1:4">
      <c r="A1501" s="20" t="str" cm="1">
        <f t="array" ref="A1501">IF(Table2[[#This Row],[Max_num_drones]:[Max_num_drones]]=2,Table2[[#This Row],[Gap]:[Gap]],"")</f>
        <v/>
      </c>
      <c r="B1501" s="20" t="str" cm="1">
        <f t="array" ref="B1501">IF(Table2[[#This Row],[Max_num_drones]:[Max_num_drones]]=3,Table2[[#This Row],[Gap]:[Gap]],"")</f>
        <v/>
      </c>
      <c r="C1501" s="20" t="str" cm="1">
        <f t="array" ref="C1501">IF(Table2[[#This Row],[Max_num_drones]:[Max_num_drones]]=4,Table2[[#This Row],[Gap]:[Gap]],"")</f>
        <v/>
      </c>
      <c r="D1501" s="20" t="str" cm="1">
        <f t="array" ref="D1501">IF(Table2[[#This Row],[Max_num_drones]:[Max_num_drones]]=5,Table2[[#This Row],[Gap]:[Gap]],"")</f>
        <v/>
      </c>
    </row>
    <row r="1502" spans="1:4">
      <c r="A1502" s="20" t="str" cm="1">
        <f t="array" ref="A1502">IF(Table2[[#This Row],[Max_num_drones]:[Max_num_drones]]=2,Table2[[#This Row],[Gap]:[Gap]],"")</f>
        <v/>
      </c>
      <c r="B1502" s="20" t="str" cm="1">
        <f t="array" ref="B1502">IF(Table2[[#This Row],[Max_num_drones]:[Max_num_drones]]=3,Table2[[#This Row],[Gap]:[Gap]],"")</f>
        <v/>
      </c>
      <c r="C1502" s="20" t="str" cm="1">
        <f t="array" ref="C1502">IF(Table2[[#This Row],[Max_num_drones]:[Max_num_drones]]=4,Table2[[#This Row],[Gap]:[Gap]],"")</f>
        <v/>
      </c>
      <c r="D1502" s="20" t="str" cm="1">
        <f t="array" ref="D1502">IF(Table2[[#This Row],[Max_num_drones]:[Max_num_drones]]=5,Table2[[#This Row],[Gap]:[Gap]],"")</f>
        <v/>
      </c>
    </row>
    <row r="1503" spans="1:4">
      <c r="A1503" s="20" t="str" cm="1">
        <f t="array" ref="A1503">IF(Table2[[#This Row],[Max_num_drones]:[Max_num_drones]]=2,Table2[[#This Row],[Gap]:[Gap]],"")</f>
        <v/>
      </c>
      <c r="B1503" s="20" t="str" cm="1">
        <f t="array" ref="B1503">IF(Table2[[#This Row],[Max_num_drones]:[Max_num_drones]]=3,Table2[[#This Row],[Gap]:[Gap]],"")</f>
        <v/>
      </c>
      <c r="C1503" s="20" t="str" cm="1">
        <f t="array" ref="C1503">IF(Table2[[#This Row],[Max_num_drones]:[Max_num_drones]]=4,Table2[[#This Row],[Gap]:[Gap]],"")</f>
        <v/>
      </c>
      <c r="D1503" s="20" t="str" cm="1">
        <f t="array" ref="D1503">IF(Table2[[#This Row],[Max_num_drones]:[Max_num_drones]]=5,Table2[[#This Row],[Gap]:[Gap]],"")</f>
        <v/>
      </c>
    </row>
    <row r="1504" spans="1:4">
      <c r="A1504" s="20" t="str" cm="1">
        <f t="array" ref="A1504">IF(Table2[[#This Row],[Max_num_drones]:[Max_num_drones]]=2,Table2[[#This Row],[Gap]:[Gap]],"")</f>
        <v/>
      </c>
      <c r="B1504" s="20" t="str" cm="1">
        <f t="array" ref="B1504">IF(Table2[[#This Row],[Max_num_drones]:[Max_num_drones]]=3,Table2[[#This Row],[Gap]:[Gap]],"")</f>
        <v/>
      </c>
      <c r="C1504" s="20" t="str" cm="1">
        <f t="array" ref="C1504">IF(Table2[[#This Row],[Max_num_drones]:[Max_num_drones]]=4,Table2[[#This Row],[Gap]:[Gap]],"")</f>
        <v/>
      </c>
      <c r="D1504" s="20" t="str" cm="1">
        <f t="array" ref="D1504">IF(Table2[[#This Row],[Max_num_drones]:[Max_num_drones]]=5,Table2[[#This Row],[Gap]:[Gap]],"")</f>
        <v/>
      </c>
    </row>
    <row r="1505" spans="1:4">
      <c r="A1505" s="20" t="str" cm="1">
        <f t="array" ref="A1505">IF(Table2[[#This Row],[Max_num_drones]:[Max_num_drones]]=2,Table2[[#This Row],[Gap]:[Gap]],"")</f>
        <v/>
      </c>
      <c r="B1505" s="20" t="str" cm="1">
        <f t="array" ref="B1505">IF(Table2[[#This Row],[Max_num_drones]:[Max_num_drones]]=3,Table2[[#This Row],[Gap]:[Gap]],"")</f>
        <v/>
      </c>
      <c r="C1505" s="20" t="str" cm="1">
        <f t="array" ref="C1505">IF(Table2[[#This Row],[Max_num_drones]:[Max_num_drones]]=4,Table2[[#This Row],[Gap]:[Gap]],"")</f>
        <v/>
      </c>
      <c r="D1505" s="20" t="str" cm="1">
        <f t="array" ref="D1505">IF(Table2[[#This Row],[Max_num_drones]:[Max_num_drones]]=5,Table2[[#This Row],[Gap]:[Gap]],"")</f>
        <v/>
      </c>
    </row>
    <row r="1506" spans="1:4">
      <c r="A1506" s="20" t="str" cm="1">
        <f t="array" ref="A1506">IF(Table2[[#This Row],[Max_num_drones]:[Max_num_drones]]=2,Table2[[#This Row],[Gap]:[Gap]],"")</f>
        <v/>
      </c>
      <c r="B1506" s="20" t="str" cm="1">
        <f t="array" ref="B1506">IF(Table2[[#This Row],[Max_num_drones]:[Max_num_drones]]=3,Table2[[#This Row],[Gap]:[Gap]],"")</f>
        <v/>
      </c>
      <c r="C1506" s="20" t="str" cm="1">
        <f t="array" ref="C1506">IF(Table2[[#This Row],[Max_num_drones]:[Max_num_drones]]=4,Table2[[#This Row],[Gap]:[Gap]],"")</f>
        <v/>
      </c>
      <c r="D1506" s="20" t="str" cm="1">
        <f t="array" ref="D1506">IF(Table2[[#This Row],[Max_num_drones]:[Max_num_drones]]=5,Table2[[#This Row],[Gap]:[Gap]],"")</f>
        <v/>
      </c>
    </row>
    <row r="1507" spans="1:4">
      <c r="A1507" s="20" t="str" cm="1">
        <f t="array" ref="A1507">IF(Table2[[#This Row],[Max_num_drones]:[Max_num_drones]]=2,Table2[[#This Row],[Gap]:[Gap]],"")</f>
        <v/>
      </c>
      <c r="B1507" s="20" t="str" cm="1">
        <f t="array" ref="B1507">IF(Table2[[#This Row],[Max_num_drones]:[Max_num_drones]]=3,Table2[[#This Row],[Gap]:[Gap]],"")</f>
        <v/>
      </c>
      <c r="C1507" s="20" t="str" cm="1">
        <f t="array" ref="C1507">IF(Table2[[#This Row],[Max_num_drones]:[Max_num_drones]]=4,Table2[[#This Row],[Gap]:[Gap]],"")</f>
        <v/>
      </c>
      <c r="D1507" s="20" t="str" cm="1">
        <f t="array" ref="D1507">IF(Table2[[#This Row],[Max_num_drones]:[Max_num_drones]]=5,Table2[[#This Row],[Gap]:[Gap]],"")</f>
        <v/>
      </c>
    </row>
    <row r="1508" spans="1:4">
      <c r="A1508" s="20" t="str" cm="1">
        <f t="array" ref="A1508">IF(Table2[[#This Row],[Max_num_drones]:[Max_num_drones]]=2,Table2[[#This Row],[Gap]:[Gap]],"")</f>
        <v/>
      </c>
      <c r="B1508" s="20" t="str" cm="1">
        <f t="array" ref="B1508">IF(Table2[[#This Row],[Max_num_drones]:[Max_num_drones]]=3,Table2[[#This Row],[Gap]:[Gap]],"")</f>
        <v/>
      </c>
      <c r="C1508" s="20" t="str" cm="1">
        <f t="array" ref="C1508">IF(Table2[[#This Row],[Max_num_drones]:[Max_num_drones]]=4,Table2[[#This Row],[Gap]:[Gap]],"")</f>
        <v/>
      </c>
      <c r="D1508" s="20" t="str" cm="1">
        <f t="array" ref="D1508">IF(Table2[[#This Row],[Max_num_drones]:[Max_num_drones]]=5,Table2[[#This Row],[Gap]:[Gap]],"")</f>
        <v/>
      </c>
    </row>
    <row r="1509" spans="1:4">
      <c r="A1509" s="20" t="str" cm="1">
        <f t="array" ref="A1509">IF(Table2[[#This Row],[Max_num_drones]:[Max_num_drones]]=2,Table2[[#This Row],[Gap]:[Gap]],"")</f>
        <v/>
      </c>
      <c r="B1509" s="20" t="str" cm="1">
        <f t="array" ref="B1509">IF(Table2[[#This Row],[Max_num_drones]:[Max_num_drones]]=3,Table2[[#This Row],[Gap]:[Gap]],"")</f>
        <v/>
      </c>
      <c r="C1509" s="20" t="str" cm="1">
        <f t="array" ref="C1509">IF(Table2[[#This Row],[Max_num_drones]:[Max_num_drones]]=4,Table2[[#This Row],[Gap]:[Gap]],"")</f>
        <v/>
      </c>
      <c r="D1509" s="20" t="str" cm="1">
        <f t="array" ref="D1509">IF(Table2[[#This Row],[Max_num_drones]:[Max_num_drones]]=5,Table2[[#This Row],[Gap]:[Gap]],"")</f>
        <v/>
      </c>
    </row>
    <row r="1510" spans="1:4">
      <c r="A1510" s="20" t="str" cm="1">
        <f t="array" ref="A1510">IF(Table2[[#This Row],[Max_num_drones]:[Max_num_drones]]=2,Table2[[#This Row],[Gap]:[Gap]],"")</f>
        <v/>
      </c>
      <c r="B1510" s="20" t="str" cm="1">
        <f t="array" ref="B1510">IF(Table2[[#This Row],[Max_num_drones]:[Max_num_drones]]=3,Table2[[#This Row],[Gap]:[Gap]],"")</f>
        <v/>
      </c>
      <c r="C1510" s="20" t="str" cm="1">
        <f t="array" ref="C1510">IF(Table2[[#This Row],[Max_num_drones]:[Max_num_drones]]=4,Table2[[#This Row],[Gap]:[Gap]],"")</f>
        <v/>
      </c>
      <c r="D1510" s="20" t="str" cm="1">
        <f t="array" ref="D1510">IF(Table2[[#This Row],[Max_num_drones]:[Max_num_drones]]=5,Table2[[#This Row],[Gap]:[Gap]],"")</f>
        <v/>
      </c>
    </row>
    <row r="1511" spans="1:4">
      <c r="A1511" s="20" t="str" cm="1">
        <f t="array" ref="A1511">IF(Table2[[#This Row],[Max_num_drones]:[Max_num_drones]]=2,Table2[[#This Row],[Gap]:[Gap]],"")</f>
        <v/>
      </c>
      <c r="B1511" s="20" t="str" cm="1">
        <f t="array" ref="B1511">IF(Table2[[#This Row],[Max_num_drones]:[Max_num_drones]]=3,Table2[[#This Row],[Gap]:[Gap]],"")</f>
        <v/>
      </c>
      <c r="C1511" s="20" t="str" cm="1">
        <f t="array" ref="C1511">IF(Table2[[#This Row],[Max_num_drones]:[Max_num_drones]]=4,Table2[[#This Row],[Gap]:[Gap]],"")</f>
        <v/>
      </c>
      <c r="D1511" s="20" t="str" cm="1">
        <f t="array" ref="D1511">IF(Table2[[#This Row],[Max_num_drones]:[Max_num_drones]]=5,Table2[[#This Row],[Gap]:[Gap]],"")</f>
        <v/>
      </c>
    </row>
    <row r="1512" spans="1:4">
      <c r="A1512" s="20" t="str" cm="1">
        <f t="array" ref="A1512">IF(Table2[[#This Row],[Max_num_drones]:[Max_num_drones]]=2,Table2[[#This Row],[Gap]:[Gap]],"")</f>
        <v/>
      </c>
      <c r="B1512" s="20" t="str" cm="1">
        <f t="array" ref="B1512">IF(Table2[[#This Row],[Max_num_drones]:[Max_num_drones]]=3,Table2[[#This Row],[Gap]:[Gap]],"")</f>
        <v/>
      </c>
      <c r="C1512" s="20" t="str" cm="1">
        <f t="array" ref="C1512">IF(Table2[[#This Row],[Max_num_drones]:[Max_num_drones]]=4,Table2[[#This Row],[Gap]:[Gap]],"")</f>
        <v/>
      </c>
      <c r="D1512" s="20" t="str" cm="1">
        <f t="array" ref="D1512">IF(Table2[[#This Row],[Max_num_drones]:[Max_num_drones]]=5,Table2[[#This Row],[Gap]:[Gap]],"")</f>
        <v/>
      </c>
    </row>
    <row r="1513" spans="1:4">
      <c r="A1513" s="20" t="str" cm="1">
        <f t="array" ref="A1513">IF(Table2[[#This Row],[Max_num_drones]:[Max_num_drones]]=2,Table2[[#This Row],[Gap]:[Gap]],"")</f>
        <v/>
      </c>
      <c r="B1513" s="20" t="str" cm="1">
        <f t="array" ref="B1513">IF(Table2[[#This Row],[Max_num_drones]:[Max_num_drones]]=3,Table2[[#This Row],[Gap]:[Gap]],"")</f>
        <v/>
      </c>
      <c r="C1513" s="20" t="str" cm="1">
        <f t="array" ref="C1513">IF(Table2[[#This Row],[Max_num_drones]:[Max_num_drones]]=4,Table2[[#This Row],[Gap]:[Gap]],"")</f>
        <v/>
      </c>
      <c r="D1513" s="20" t="str" cm="1">
        <f t="array" ref="D1513">IF(Table2[[#This Row],[Max_num_drones]:[Max_num_drones]]=5,Table2[[#This Row],[Gap]:[Gap]],"")</f>
        <v/>
      </c>
    </row>
    <row r="1514" spans="1:4">
      <c r="A1514" s="20" t="str" cm="1">
        <f t="array" ref="A1514">IF(Table2[[#This Row],[Max_num_drones]:[Max_num_drones]]=2,Table2[[#This Row],[Gap]:[Gap]],"")</f>
        <v/>
      </c>
      <c r="B1514" s="20" t="str" cm="1">
        <f t="array" ref="B1514">IF(Table2[[#This Row],[Max_num_drones]:[Max_num_drones]]=3,Table2[[#This Row],[Gap]:[Gap]],"")</f>
        <v/>
      </c>
      <c r="C1514" s="20" t="str" cm="1">
        <f t="array" ref="C1514">IF(Table2[[#This Row],[Max_num_drones]:[Max_num_drones]]=4,Table2[[#This Row],[Gap]:[Gap]],"")</f>
        <v/>
      </c>
      <c r="D1514" s="20" t="str" cm="1">
        <f t="array" ref="D1514">IF(Table2[[#This Row],[Max_num_drones]:[Max_num_drones]]=5,Table2[[#This Row],[Gap]:[Gap]],"")</f>
        <v/>
      </c>
    </row>
    <row r="1515" spans="1:4">
      <c r="A1515" s="20" t="str" cm="1">
        <f t="array" ref="A1515">IF(Table2[[#This Row],[Max_num_drones]:[Max_num_drones]]=2,Table2[[#This Row],[Gap]:[Gap]],"")</f>
        <v/>
      </c>
      <c r="B1515" s="20" t="str" cm="1">
        <f t="array" ref="B1515">IF(Table2[[#This Row],[Max_num_drones]:[Max_num_drones]]=3,Table2[[#This Row],[Gap]:[Gap]],"")</f>
        <v/>
      </c>
      <c r="C1515" s="20" t="str" cm="1">
        <f t="array" ref="C1515">IF(Table2[[#This Row],[Max_num_drones]:[Max_num_drones]]=4,Table2[[#This Row],[Gap]:[Gap]],"")</f>
        <v/>
      </c>
      <c r="D1515" s="20" t="str" cm="1">
        <f t="array" ref="D1515">IF(Table2[[#This Row],[Max_num_drones]:[Max_num_drones]]=5,Table2[[#This Row],[Gap]:[Gap]],"")</f>
        <v/>
      </c>
    </row>
    <row r="1516" spans="1:4">
      <c r="A1516" s="20" t="str" cm="1">
        <f t="array" ref="A1516">IF(Table2[[#This Row],[Max_num_drones]:[Max_num_drones]]=2,Table2[[#This Row],[Gap]:[Gap]],"")</f>
        <v/>
      </c>
      <c r="B1516" s="20" t="str" cm="1">
        <f t="array" ref="B1516">IF(Table2[[#This Row],[Max_num_drones]:[Max_num_drones]]=3,Table2[[#This Row],[Gap]:[Gap]],"")</f>
        <v/>
      </c>
      <c r="C1516" s="20" t="str" cm="1">
        <f t="array" ref="C1516">IF(Table2[[#This Row],[Max_num_drones]:[Max_num_drones]]=4,Table2[[#This Row],[Gap]:[Gap]],"")</f>
        <v/>
      </c>
      <c r="D1516" s="20" t="str" cm="1">
        <f t="array" ref="D1516">IF(Table2[[#This Row],[Max_num_drones]:[Max_num_drones]]=5,Table2[[#This Row],[Gap]:[Gap]],"")</f>
        <v/>
      </c>
    </row>
    <row r="1517" spans="1:4">
      <c r="A1517" s="20" t="str" cm="1">
        <f t="array" ref="A1517">IF(Table2[[#This Row],[Max_num_drones]:[Max_num_drones]]=2,Table2[[#This Row],[Gap]:[Gap]],"")</f>
        <v/>
      </c>
      <c r="B1517" s="20" t="str" cm="1">
        <f t="array" ref="B1517">IF(Table2[[#This Row],[Max_num_drones]:[Max_num_drones]]=3,Table2[[#This Row],[Gap]:[Gap]],"")</f>
        <v/>
      </c>
      <c r="C1517" s="20" t="str" cm="1">
        <f t="array" ref="C1517">IF(Table2[[#This Row],[Max_num_drones]:[Max_num_drones]]=4,Table2[[#This Row],[Gap]:[Gap]],"")</f>
        <v/>
      </c>
      <c r="D1517" s="20" t="str" cm="1">
        <f t="array" ref="D1517">IF(Table2[[#This Row],[Max_num_drones]:[Max_num_drones]]=5,Table2[[#This Row],[Gap]:[Gap]],"")</f>
        <v/>
      </c>
    </row>
    <row r="1518" spans="1:4">
      <c r="A1518" s="20" t="str" cm="1">
        <f t="array" ref="A1518">IF(Table2[[#This Row],[Max_num_drones]:[Max_num_drones]]=2,Table2[[#This Row],[Gap]:[Gap]],"")</f>
        <v/>
      </c>
      <c r="B1518" s="20" t="str" cm="1">
        <f t="array" ref="B1518">IF(Table2[[#This Row],[Max_num_drones]:[Max_num_drones]]=3,Table2[[#This Row],[Gap]:[Gap]],"")</f>
        <v/>
      </c>
      <c r="C1518" s="20" t="str" cm="1">
        <f t="array" ref="C1518">IF(Table2[[#This Row],[Max_num_drones]:[Max_num_drones]]=4,Table2[[#This Row],[Gap]:[Gap]],"")</f>
        <v/>
      </c>
      <c r="D1518" s="20" t="str" cm="1">
        <f t="array" ref="D1518">IF(Table2[[#This Row],[Max_num_drones]:[Max_num_drones]]=5,Table2[[#This Row],[Gap]:[Gap]],"")</f>
        <v/>
      </c>
    </row>
    <row r="1519" spans="1:4">
      <c r="A1519" s="20" t="str" cm="1">
        <f t="array" ref="A1519">IF(Table2[[#This Row],[Max_num_drones]:[Max_num_drones]]=2,Table2[[#This Row],[Gap]:[Gap]],"")</f>
        <v/>
      </c>
      <c r="B1519" s="20" t="str" cm="1">
        <f t="array" ref="B1519">IF(Table2[[#This Row],[Max_num_drones]:[Max_num_drones]]=3,Table2[[#This Row],[Gap]:[Gap]],"")</f>
        <v/>
      </c>
      <c r="C1519" s="20" t="str" cm="1">
        <f t="array" ref="C1519">IF(Table2[[#This Row],[Max_num_drones]:[Max_num_drones]]=4,Table2[[#This Row],[Gap]:[Gap]],"")</f>
        <v/>
      </c>
      <c r="D1519" s="20" t="str" cm="1">
        <f t="array" ref="D1519">IF(Table2[[#This Row],[Max_num_drones]:[Max_num_drones]]=5,Table2[[#This Row],[Gap]:[Gap]],"")</f>
        <v/>
      </c>
    </row>
    <row r="1520" spans="1:4">
      <c r="A1520" s="20" t="str" cm="1">
        <f t="array" ref="A1520">IF(Table2[[#This Row],[Max_num_drones]:[Max_num_drones]]=2,Table2[[#This Row],[Gap]:[Gap]],"")</f>
        <v/>
      </c>
      <c r="B1520" s="20" t="str" cm="1">
        <f t="array" ref="B1520">IF(Table2[[#This Row],[Max_num_drones]:[Max_num_drones]]=3,Table2[[#This Row],[Gap]:[Gap]],"")</f>
        <v/>
      </c>
      <c r="C1520" s="20" t="str" cm="1">
        <f t="array" ref="C1520">IF(Table2[[#This Row],[Max_num_drones]:[Max_num_drones]]=4,Table2[[#This Row],[Gap]:[Gap]],"")</f>
        <v/>
      </c>
      <c r="D1520" s="20" t="str" cm="1">
        <f t="array" ref="D1520">IF(Table2[[#This Row],[Max_num_drones]:[Max_num_drones]]=5,Table2[[#This Row],[Gap]:[Gap]],"")</f>
        <v/>
      </c>
    </row>
    <row r="1521" spans="1:4">
      <c r="A1521" s="20" t="str" cm="1">
        <f t="array" ref="A1521">IF(Table2[[#This Row],[Max_num_drones]:[Max_num_drones]]=2,Table2[[#This Row],[Gap]:[Gap]],"")</f>
        <v/>
      </c>
      <c r="B1521" s="20" t="str" cm="1">
        <f t="array" ref="B1521">IF(Table2[[#This Row],[Max_num_drones]:[Max_num_drones]]=3,Table2[[#This Row],[Gap]:[Gap]],"")</f>
        <v/>
      </c>
      <c r="C1521" s="20" t="str" cm="1">
        <f t="array" ref="C1521">IF(Table2[[#This Row],[Max_num_drones]:[Max_num_drones]]=4,Table2[[#This Row],[Gap]:[Gap]],"")</f>
        <v/>
      </c>
      <c r="D1521" s="20" t="str" cm="1">
        <f t="array" ref="D1521">IF(Table2[[#This Row],[Max_num_drones]:[Max_num_drones]]=5,Table2[[#This Row],[Gap]:[Gap]],"")</f>
        <v/>
      </c>
    </row>
    <row r="1522" spans="1:4">
      <c r="A1522" s="20" t="str" cm="1">
        <f t="array" ref="A1522">IF(Table2[[#This Row],[Max_num_drones]:[Max_num_drones]]=2,Table2[[#This Row],[Gap]:[Gap]],"")</f>
        <v/>
      </c>
      <c r="B1522" s="20" t="str" cm="1">
        <f t="array" ref="B1522">IF(Table2[[#This Row],[Max_num_drones]:[Max_num_drones]]=3,Table2[[#This Row],[Gap]:[Gap]],"")</f>
        <v/>
      </c>
      <c r="C1522" s="20" t="str" cm="1">
        <f t="array" ref="C1522">IF(Table2[[#This Row],[Max_num_drones]:[Max_num_drones]]=4,Table2[[#This Row],[Gap]:[Gap]],"")</f>
        <v/>
      </c>
      <c r="D1522" s="20" t="str" cm="1">
        <f t="array" ref="D1522">IF(Table2[[#This Row],[Max_num_drones]:[Max_num_drones]]=5,Table2[[#This Row],[Gap]:[Gap]],"")</f>
        <v/>
      </c>
    </row>
    <row r="1523" spans="1:4">
      <c r="A1523" s="20" t="str" cm="1">
        <f t="array" ref="A1523">IF(Table2[[#This Row],[Max_num_drones]:[Max_num_drones]]=2,Table2[[#This Row],[Gap]:[Gap]],"")</f>
        <v/>
      </c>
      <c r="B1523" s="20" t="str" cm="1">
        <f t="array" ref="B1523">IF(Table2[[#This Row],[Max_num_drones]:[Max_num_drones]]=3,Table2[[#This Row],[Gap]:[Gap]],"")</f>
        <v/>
      </c>
      <c r="C1523" s="20" t="str" cm="1">
        <f t="array" ref="C1523">IF(Table2[[#This Row],[Max_num_drones]:[Max_num_drones]]=4,Table2[[#This Row],[Gap]:[Gap]],"")</f>
        <v/>
      </c>
      <c r="D1523" s="20" t="str" cm="1">
        <f t="array" ref="D1523">IF(Table2[[#This Row],[Max_num_drones]:[Max_num_drones]]=5,Table2[[#This Row],[Gap]:[Gap]],"")</f>
        <v/>
      </c>
    </row>
    <row r="1524" spans="1:4">
      <c r="A1524" s="20" t="str" cm="1">
        <f t="array" ref="A1524">IF(Table2[[#This Row],[Max_num_drones]:[Max_num_drones]]=2,Table2[[#This Row],[Gap]:[Gap]],"")</f>
        <v/>
      </c>
      <c r="B1524" s="20" t="str" cm="1">
        <f t="array" ref="B1524">IF(Table2[[#This Row],[Max_num_drones]:[Max_num_drones]]=3,Table2[[#This Row],[Gap]:[Gap]],"")</f>
        <v/>
      </c>
      <c r="C1524" s="20" t="str" cm="1">
        <f t="array" ref="C1524">IF(Table2[[#This Row],[Max_num_drones]:[Max_num_drones]]=4,Table2[[#This Row],[Gap]:[Gap]],"")</f>
        <v/>
      </c>
      <c r="D1524" s="20" t="str" cm="1">
        <f t="array" ref="D1524">IF(Table2[[#This Row],[Max_num_drones]:[Max_num_drones]]=5,Table2[[#This Row],[Gap]:[Gap]],"")</f>
        <v/>
      </c>
    </row>
    <row r="1525" spans="1:4">
      <c r="A1525" s="20" t="str" cm="1">
        <f t="array" ref="A1525">IF(Table2[[#This Row],[Max_num_drones]:[Max_num_drones]]=2,Table2[[#This Row],[Gap]:[Gap]],"")</f>
        <v/>
      </c>
      <c r="B1525" s="20" t="str" cm="1">
        <f t="array" ref="B1525">IF(Table2[[#This Row],[Max_num_drones]:[Max_num_drones]]=3,Table2[[#This Row],[Gap]:[Gap]],"")</f>
        <v/>
      </c>
      <c r="C1525" s="20" t="str" cm="1">
        <f t="array" ref="C1525">IF(Table2[[#This Row],[Max_num_drones]:[Max_num_drones]]=4,Table2[[#This Row],[Gap]:[Gap]],"")</f>
        <v/>
      </c>
      <c r="D1525" s="20" t="str" cm="1">
        <f t="array" ref="D1525">IF(Table2[[#This Row],[Max_num_drones]:[Max_num_drones]]=5,Table2[[#This Row],[Gap]:[Gap]],"")</f>
        <v/>
      </c>
    </row>
    <row r="1526" spans="1:4">
      <c r="A1526" s="20" t="str" cm="1">
        <f t="array" ref="A1526">IF(Table2[[#This Row],[Max_num_drones]:[Max_num_drones]]=2,Table2[[#This Row],[Gap]:[Gap]],"")</f>
        <v/>
      </c>
      <c r="B1526" s="20" t="str" cm="1">
        <f t="array" ref="B1526">IF(Table2[[#This Row],[Max_num_drones]:[Max_num_drones]]=3,Table2[[#This Row],[Gap]:[Gap]],"")</f>
        <v/>
      </c>
      <c r="C1526" s="20" t="str" cm="1">
        <f t="array" ref="C1526">IF(Table2[[#This Row],[Max_num_drones]:[Max_num_drones]]=4,Table2[[#This Row],[Gap]:[Gap]],"")</f>
        <v/>
      </c>
      <c r="D1526" s="20" t="str" cm="1">
        <f t="array" ref="D1526">IF(Table2[[#This Row],[Max_num_drones]:[Max_num_drones]]=5,Table2[[#This Row],[Gap]:[Gap]],"")</f>
        <v/>
      </c>
    </row>
    <row r="1527" spans="1:4">
      <c r="A1527" s="20" t="str" cm="1">
        <f t="array" ref="A1527">IF(Table2[[#This Row],[Max_num_drones]:[Max_num_drones]]=2,Table2[[#This Row],[Gap]:[Gap]],"")</f>
        <v/>
      </c>
      <c r="B1527" s="20" t="str" cm="1">
        <f t="array" ref="B1527">IF(Table2[[#This Row],[Max_num_drones]:[Max_num_drones]]=3,Table2[[#This Row],[Gap]:[Gap]],"")</f>
        <v/>
      </c>
      <c r="C1527" s="20" t="str" cm="1">
        <f t="array" ref="C1527">IF(Table2[[#This Row],[Max_num_drones]:[Max_num_drones]]=4,Table2[[#This Row],[Gap]:[Gap]],"")</f>
        <v/>
      </c>
      <c r="D1527" s="20" t="str" cm="1">
        <f t="array" ref="D1527">IF(Table2[[#This Row],[Max_num_drones]:[Max_num_drones]]=5,Table2[[#This Row],[Gap]:[Gap]],"")</f>
        <v/>
      </c>
    </row>
    <row r="1528" spans="1:4">
      <c r="A1528" s="20" t="str" cm="1">
        <f t="array" ref="A1528">IF(Table2[[#This Row],[Max_num_drones]:[Max_num_drones]]=2,Table2[[#This Row],[Gap]:[Gap]],"")</f>
        <v/>
      </c>
      <c r="B1528" s="20" t="str" cm="1">
        <f t="array" ref="B1528">IF(Table2[[#This Row],[Max_num_drones]:[Max_num_drones]]=3,Table2[[#This Row],[Gap]:[Gap]],"")</f>
        <v/>
      </c>
      <c r="C1528" s="20" t="str" cm="1">
        <f t="array" ref="C1528">IF(Table2[[#This Row],[Max_num_drones]:[Max_num_drones]]=4,Table2[[#This Row],[Gap]:[Gap]],"")</f>
        <v/>
      </c>
      <c r="D1528" s="20" t="str" cm="1">
        <f t="array" ref="D1528">IF(Table2[[#This Row],[Max_num_drones]:[Max_num_drones]]=5,Table2[[#This Row],[Gap]:[Gap]],"")</f>
        <v/>
      </c>
    </row>
    <row r="1529" spans="1:4">
      <c r="A1529" s="20" t="str" cm="1">
        <f t="array" ref="A1529">IF(Table2[[#This Row],[Max_num_drones]:[Max_num_drones]]=2,Table2[[#This Row],[Gap]:[Gap]],"")</f>
        <v/>
      </c>
      <c r="B1529" s="20" t="str" cm="1">
        <f t="array" ref="B1529">IF(Table2[[#This Row],[Max_num_drones]:[Max_num_drones]]=3,Table2[[#This Row],[Gap]:[Gap]],"")</f>
        <v/>
      </c>
      <c r="C1529" s="20" t="str" cm="1">
        <f t="array" ref="C1529">IF(Table2[[#This Row],[Max_num_drones]:[Max_num_drones]]=4,Table2[[#This Row],[Gap]:[Gap]],"")</f>
        <v/>
      </c>
      <c r="D1529" s="20" t="str" cm="1">
        <f t="array" ref="D1529">IF(Table2[[#This Row],[Max_num_drones]:[Max_num_drones]]=5,Table2[[#This Row],[Gap]:[Gap]],"")</f>
        <v/>
      </c>
    </row>
    <row r="1530" spans="1:4">
      <c r="A1530" s="20" t="str" cm="1">
        <f t="array" ref="A1530">IF(Table2[[#This Row],[Max_num_drones]:[Max_num_drones]]=2,Table2[[#This Row],[Gap]:[Gap]],"")</f>
        <v/>
      </c>
      <c r="B1530" s="20" t="str" cm="1">
        <f t="array" ref="B1530">IF(Table2[[#This Row],[Max_num_drones]:[Max_num_drones]]=3,Table2[[#This Row],[Gap]:[Gap]],"")</f>
        <v/>
      </c>
      <c r="C1530" s="20" t="str" cm="1">
        <f t="array" ref="C1530">IF(Table2[[#This Row],[Max_num_drones]:[Max_num_drones]]=4,Table2[[#This Row],[Gap]:[Gap]],"")</f>
        <v/>
      </c>
      <c r="D1530" s="20" t="str" cm="1">
        <f t="array" ref="D1530">IF(Table2[[#This Row],[Max_num_drones]:[Max_num_drones]]=5,Table2[[#This Row],[Gap]:[Gap]],"")</f>
        <v/>
      </c>
    </row>
    <row r="1531" spans="1:4">
      <c r="A1531" s="20" t="str" cm="1">
        <f t="array" ref="A1531">IF(Table2[[#This Row],[Max_num_drones]:[Max_num_drones]]=2,Table2[[#This Row],[Gap]:[Gap]],"")</f>
        <v/>
      </c>
      <c r="B1531" s="20" t="str" cm="1">
        <f t="array" ref="B1531">IF(Table2[[#This Row],[Max_num_drones]:[Max_num_drones]]=3,Table2[[#This Row],[Gap]:[Gap]],"")</f>
        <v/>
      </c>
      <c r="C1531" s="20" t="str" cm="1">
        <f t="array" ref="C1531">IF(Table2[[#This Row],[Max_num_drones]:[Max_num_drones]]=4,Table2[[#This Row],[Gap]:[Gap]],"")</f>
        <v/>
      </c>
      <c r="D1531" s="20" t="str" cm="1">
        <f t="array" ref="D1531">IF(Table2[[#This Row],[Max_num_drones]:[Max_num_drones]]=5,Table2[[#This Row],[Gap]:[Gap]],"")</f>
        <v/>
      </c>
    </row>
    <row r="1532" spans="1:4">
      <c r="A1532" s="20" t="str" cm="1">
        <f t="array" ref="A1532">IF(Table2[[#This Row],[Max_num_drones]:[Max_num_drones]]=2,Table2[[#This Row],[Gap]:[Gap]],"")</f>
        <v/>
      </c>
      <c r="B1532" s="20" t="str" cm="1">
        <f t="array" ref="B1532">IF(Table2[[#This Row],[Max_num_drones]:[Max_num_drones]]=3,Table2[[#This Row],[Gap]:[Gap]],"")</f>
        <v/>
      </c>
      <c r="C1532" s="20" t="str" cm="1">
        <f t="array" ref="C1532">IF(Table2[[#This Row],[Max_num_drones]:[Max_num_drones]]=4,Table2[[#This Row],[Gap]:[Gap]],"")</f>
        <v/>
      </c>
      <c r="D1532" s="20" t="str" cm="1">
        <f t="array" ref="D1532">IF(Table2[[#This Row],[Max_num_drones]:[Max_num_drones]]=5,Table2[[#This Row],[Gap]:[Gap]],"")</f>
        <v/>
      </c>
    </row>
    <row r="1533" spans="1:4">
      <c r="A1533" s="20" t="str" cm="1">
        <f t="array" ref="A1533">IF(Table2[[#This Row],[Max_num_drones]:[Max_num_drones]]=2,Table2[[#This Row],[Gap]:[Gap]],"")</f>
        <v/>
      </c>
      <c r="B1533" s="20" t="str" cm="1">
        <f t="array" ref="B1533">IF(Table2[[#This Row],[Max_num_drones]:[Max_num_drones]]=3,Table2[[#This Row],[Gap]:[Gap]],"")</f>
        <v/>
      </c>
      <c r="C1533" s="20" t="str" cm="1">
        <f t="array" ref="C1533">IF(Table2[[#This Row],[Max_num_drones]:[Max_num_drones]]=4,Table2[[#This Row],[Gap]:[Gap]],"")</f>
        <v/>
      </c>
      <c r="D1533" s="20" t="str" cm="1">
        <f t="array" ref="D1533">IF(Table2[[#This Row],[Max_num_drones]:[Max_num_drones]]=5,Table2[[#This Row],[Gap]:[Gap]],"")</f>
        <v/>
      </c>
    </row>
    <row r="1534" spans="1:4">
      <c r="A1534" s="20" t="str" cm="1">
        <f t="array" ref="A1534">IF(Table2[[#This Row],[Max_num_drones]:[Max_num_drones]]=2,Table2[[#This Row],[Gap]:[Gap]],"")</f>
        <v/>
      </c>
      <c r="B1534" s="20" t="str" cm="1">
        <f t="array" ref="B1534">IF(Table2[[#This Row],[Max_num_drones]:[Max_num_drones]]=3,Table2[[#This Row],[Gap]:[Gap]],"")</f>
        <v/>
      </c>
      <c r="C1534" s="20" t="str" cm="1">
        <f t="array" ref="C1534">IF(Table2[[#This Row],[Max_num_drones]:[Max_num_drones]]=4,Table2[[#This Row],[Gap]:[Gap]],"")</f>
        <v/>
      </c>
      <c r="D1534" s="20" t="str" cm="1">
        <f t="array" ref="D1534">IF(Table2[[#This Row],[Max_num_drones]:[Max_num_drones]]=5,Table2[[#This Row],[Gap]:[Gap]],"")</f>
        <v/>
      </c>
    </row>
    <row r="1535" spans="1:4">
      <c r="A1535" s="20" t="str" cm="1">
        <f t="array" ref="A1535">IF(Table2[[#This Row],[Max_num_drones]:[Max_num_drones]]=2,Table2[[#This Row],[Gap]:[Gap]],"")</f>
        <v/>
      </c>
      <c r="B1535" s="20" t="str" cm="1">
        <f t="array" ref="B1535">IF(Table2[[#This Row],[Max_num_drones]:[Max_num_drones]]=3,Table2[[#This Row],[Gap]:[Gap]],"")</f>
        <v/>
      </c>
      <c r="C1535" s="20" t="str" cm="1">
        <f t="array" ref="C1535">IF(Table2[[#This Row],[Max_num_drones]:[Max_num_drones]]=4,Table2[[#This Row],[Gap]:[Gap]],"")</f>
        <v/>
      </c>
      <c r="D1535" s="20" t="str" cm="1">
        <f t="array" ref="D1535">IF(Table2[[#This Row],[Max_num_drones]:[Max_num_drones]]=5,Table2[[#This Row],[Gap]:[Gap]],"")</f>
        <v/>
      </c>
    </row>
    <row r="1536" spans="1:4">
      <c r="A1536" s="20" t="str" cm="1">
        <f t="array" ref="A1536">IF(Table2[[#This Row],[Max_num_drones]:[Max_num_drones]]=2,Table2[[#This Row],[Gap]:[Gap]],"")</f>
        <v/>
      </c>
      <c r="B1536" s="20" t="str" cm="1">
        <f t="array" ref="B1536">IF(Table2[[#This Row],[Max_num_drones]:[Max_num_drones]]=3,Table2[[#This Row],[Gap]:[Gap]],"")</f>
        <v/>
      </c>
      <c r="C1536" s="20" t="str" cm="1">
        <f t="array" ref="C1536">IF(Table2[[#This Row],[Max_num_drones]:[Max_num_drones]]=4,Table2[[#This Row],[Gap]:[Gap]],"")</f>
        <v/>
      </c>
      <c r="D1536" s="20" t="str" cm="1">
        <f t="array" ref="D1536">IF(Table2[[#This Row],[Max_num_drones]:[Max_num_drones]]=5,Table2[[#This Row],[Gap]:[Gap]],"")</f>
        <v/>
      </c>
    </row>
    <row r="1537" spans="1:4">
      <c r="A1537" s="20" t="str" cm="1">
        <f t="array" ref="A1537">IF(Table2[[#This Row],[Max_num_drones]:[Max_num_drones]]=2,Table2[[#This Row],[Gap]:[Gap]],"")</f>
        <v/>
      </c>
      <c r="B1537" s="20" t="str" cm="1">
        <f t="array" ref="B1537">IF(Table2[[#This Row],[Max_num_drones]:[Max_num_drones]]=3,Table2[[#This Row],[Gap]:[Gap]],"")</f>
        <v/>
      </c>
      <c r="C1537" s="20" t="str" cm="1">
        <f t="array" ref="C1537">IF(Table2[[#This Row],[Max_num_drones]:[Max_num_drones]]=4,Table2[[#This Row],[Gap]:[Gap]],"")</f>
        <v/>
      </c>
      <c r="D1537" s="20" t="str" cm="1">
        <f t="array" ref="D1537">IF(Table2[[#This Row],[Max_num_drones]:[Max_num_drones]]=5,Table2[[#This Row],[Gap]:[Gap]],"")</f>
        <v/>
      </c>
    </row>
    <row r="1538" spans="1:4">
      <c r="A1538" s="20" t="str" cm="1">
        <f t="array" ref="A1538">IF(Table2[[#This Row],[Max_num_drones]:[Max_num_drones]]=2,Table2[[#This Row],[Gap]:[Gap]],"")</f>
        <v/>
      </c>
      <c r="B1538" s="20" t="str" cm="1">
        <f t="array" ref="B1538">IF(Table2[[#This Row],[Max_num_drones]:[Max_num_drones]]=3,Table2[[#This Row],[Gap]:[Gap]],"")</f>
        <v/>
      </c>
      <c r="C1538" s="20" t="str" cm="1">
        <f t="array" ref="C1538">IF(Table2[[#This Row],[Max_num_drones]:[Max_num_drones]]=4,Table2[[#This Row],[Gap]:[Gap]],"")</f>
        <v/>
      </c>
      <c r="D1538" s="20" t="str" cm="1">
        <f t="array" ref="D1538">IF(Table2[[#This Row],[Max_num_drones]:[Max_num_drones]]=5,Table2[[#This Row],[Gap]:[Gap]],"")</f>
        <v/>
      </c>
    </row>
    <row r="1539" spans="1:4">
      <c r="A1539" s="20" t="str" cm="1">
        <f t="array" ref="A1539">IF(Table2[[#This Row],[Max_num_drones]:[Max_num_drones]]=2,Table2[[#This Row],[Gap]:[Gap]],"")</f>
        <v/>
      </c>
      <c r="B1539" s="20" t="str" cm="1">
        <f t="array" ref="B1539">IF(Table2[[#This Row],[Max_num_drones]:[Max_num_drones]]=3,Table2[[#This Row],[Gap]:[Gap]],"")</f>
        <v/>
      </c>
      <c r="C1539" s="20" t="str" cm="1">
        <f t="array" ref="C1539">IF(Table2[[#This Row],[Max_num_drones]:[Max_num_drones]]=4,Table2[[#This Row],[Gap]:[Gap]],"")</f>
        <v/>
      </c>
      <c r="D1539" s="20" t="str" cm="1">
        <f t="array" ref="D1539">IF(Table2[[#This Row],[Max_num_drones]:[Max_num_drones]]=5,Table2[[#This Row],[Gap]:[Gap]],"")</f>
        <v/>
      </c>
    </row>
    <row r="1540" spans="1:4">
      <c r="A1540" s="20" t="str" cm="1">
        <f t="array" ref="A1540">IF(Table2[[#This Row],[Max_num_drones]:[Max_num_drones]]=2,Table2[[#This Row],[Gap]:[Gap]],"")</f>
        <v/>
      </c>
      <c r="B1540" s="20" t="str" cm="1">
        <f t="array" ref="B1540">IF(Table2[[#This Row],[Max_num_drones]:[Max_num_drones]]=3,Table2[[#This Row],[Gap]:[Gap]],"")</f>
        <v/>
      </c>
      <c r="C1540" s="20" t="str" cm="1">
        <f t="array" ref="C1540">IF(Table2[[#This Row],[Max_num_drones]:[Max_num_drones]]=4,Table2[[#This Row],[Gap]:[Gap]],"")</f>
        <v/>
      </c>
      <c r="D1540" s="20" t="str" cm="1">
        <f t="array" ref="D1540">IF(Table2[[#This Row],[Max_num_drones]:[Max_num_drones]]=5,Table2[[#This Row],[Gap]:[Gap]],"")</f>
        <v/>
      </c>
    </row>
    <row r="1541" spans="1:4">
      <c r="A1541" s="20" t="str" cm="1">
        <f t="array" ref="A1541">IF(Table2[[#This Row],[Max_num_drones]:[Max_num_drones]]=2,Table2[[#This Row],[Gap]:[Gap]],"")</f>
        <v/>
      </c>
      <c r="B1541" s="20" t="str" cm="1">
        <f t="array" ref="B1541">IF(Table2[[#This Row],[Max_num_drones]:[Max_num_drones]]=3,Table2[[#This Row],[Gap]:[Gap]],"")</f>
        <v/>
      </c>
      <c r="C1541" s="20" t="str" cm="1">
        <f t="array" ref="C1541">IF(Table2[[#This Row],[Max_num_drones]:[Max_num_drones]]=4,Table2[[#This Row],[Gap]:[Gap]],"")</f>
        <v/>
      </c>
      <c r="D1541" s="20" t="str" cm="1">
        <f t="array" ref="D1541">IF(Table2[[#This Row],[Max_num_drones]:[Max_num_drones]]=5,Table2[[#This Row],[Gap]:[Gap]],"")</f>
        <v/>
      </c>
    </row>
    <row r="1542" spans="1:4">
      <c r="A1542" s="20" t="str" cm="1">
        <f t="array" ref="A1542">IF(Table2[[#This Row],[Max_num_drones]:[Max_num_drones]]=2,Table2[[#This Row],[Gap]:[Gap]],"")</f>
        <v/>
      </c>
      <c r="B1542" s="20" t="str" cm="1">
        <f t="array" ref="B1542">IF(Table2[[#This Row],[Max_num_drones]:[Max_num_drones]]=3,Table2[[#This Row],[Gap]:[Gap]],"")</f>
        <v/>
      </c>
      <c r="C1542" s="20" t="str" cm="1">
        <f t="array" ref="C1542">IF(Table2[[#This Row],[Max_num_drones]:[Max_num_drones]]=4,Table2[[#This Row],[Gap]:[Gap]],"")</f>
        <v/>
      </c>
      <c r="D1542" s="20" t="str" cm="1">
        <f t="array" ref="D1542">IF(Table2[[#This Row],[Max_num_drones]:[Max_num_drones]]=5,Table2[[#This Row],[Gap]:[Gap]],"")</f>
        <v/>
      </c>
    </row>
    <row r="1543" spans="1:4">
      <c r="A1543" s="20" t="str" cm="1">
        <f t="array" ref="A1543">IF(Table2[[#This Row],[Max_num_drones]:[Max_num_drones]]=2,Table2[[#This Row],[Gap]:[Gap]],"")</f>
        <v/>
      </c>
      <c r="B1543" s="20" t="str" cm="1">
        <f t="array" ref="B1543">IF(Table2[[#This Row],[Max_num_drones]:[Max_num_drones]]=3,Table2[[#This Row],[Gap]:[Gap]],"")</f>
        <v/>
      </c>
      <c r="C1543" s="20" t="str" cm="1">
        <f t="array" ref="C1543">IF(Table2[[#This Row],[Max_num_drones]:[Max_num_drones]]=4,Table2[[#This Row],[Gap]:[Gap]],"")</f>
        <v/>
      </c>
      <c r="D1543" s="20" t="str" cm="1">
        <f t="array" ref="D1543">IF(Table2[[#This Row],[Max_num_drones]:[Max_num_drones]]=5,Table2[[#This Row],[Gap]:[Gap]],"")</f>
        <v/>
      </c>
    </row>
    <row r="1544" spans="1:4">
      <c r="A1544" s="20" t="str" cm="1">
        <f t="array" ref="A1544">IF(Table2[[#This Row],[Max_num_drones]:[Max_num_drones]]=2,Table2[[#This Row],[Gap]:[Gap]],"")</f>
        <v/>
      </c>
      <c r="B1544" s="20" t="str" cm="1">
        <f t="array" ref="B1544">IF(Table2[[#This Row],[Max_num_drones]:[Max_num_drones]]=3,Table2[[#This Row],[Gap]:[Gap]],"")</f>
        <v/>
      </c>
      <c r="C1544" s="20" t="str" cm="1">
        <f t="array" ref="C1544">IF(Table2[[#This Row],[Max_num_drones]:[Max_num_drones]]=4,Table2[[#This Row],[Gap]:[Gap]],"")</f>
        <v/>
      </c>
      <c r="D1544" s="20" t="str" cm="1">
        <f t="array" ref="D1544">IF(Table2[[#This Row],[Max_num_drones]:[Max_num_drones]]=5,Table2[[#This Row],[Gap]:[Gap]],"")</f>
        <v/>
      </c>
    </row>
    <row r="1545" spans="1:4">
      <c r="A1545" s="20" t="str" cm="1">
        <f t="array" ref="A1545">IF(Table2[[#This Row],[Max_num_drones]:[Max_num_drones]]=2,Table2[[#This Row],[Gap]:[Gap]],"")</f>
        <v/>
      </c>
      <c r="B1545" s="20" t="str" cm="1">
        <f t="array" ref="B1545">IF(Table2[[#This Row],[Max_num_drones]:[Max_num_drones]]=3,Table2[[#This Row],[Gap]:[Gap]],"")</f>
        <v/>
      </c>
      <c r="C1545" s="20" t="str" cm="1">
        <f t="array" ref="C1545">IF(Table2[[#This Row],[Max_num_drones]:[Max_num_drones]]=4,Table2[[#This Row],[Gap]:[Gap]],"")</f>
        <v/>
      </c>
      <c r="D1545" s="20" t="str" cm="1">
        <f t="array" ref="D1545">IF(Table2[[#This Row],[Max_num_drones]:[Max_num_drones]]=5,Table2[[#This Row],[Gap]:[Gap]],"")</f>
        <v/>
      </c>
    </row>
    <row r="1546" spans="1:4">
      <c r="A1546" s="20" t="str" cm="1">
        <f t="array" ref="A1546">IF(Table2[[#This Row],[Max_num_drones]:[Max_num_drones]]=2,Table2[[#This Row],[Gap]:[Gap]],"")</f>
        <v/>
      </c>
      <c r="B1546" s="20" t="str" cm="1">
        <f t="array" ref="B1546">IF(Table2[[#This Row],[Max_num_drones]:[Max_num_drones]]=3,Table2[[#This Row],[Gap]:[Gap]],"")</f>
        <v/>
      </c>
      <c r="C1546" s="20" t="str" cm="1">
        <f t="array" ref="C1546">IF(Table2[[#This Row],[Max_num_drones]:[Max_num_drones]]=4,Table2[[#This Row],[Gap]:[Gap]],"")</f>
        <v/>
      </c>
      <c r="D1546" s="20" t="str" cm="1">
        <f t="array" ref="D1546">IF(Table2[[#This Row],[Max_num_drones]:[Max_num_drones]]=5,Table2[[#This Row],[Gap]:[Gap]],"")</f>
        <v/>
      </c>
    </row>
    <row r="1547" spans="1:4">
      <c r="A1547" s="20" t="str" cm="1">
        <f t="array" ref="A1547">IF(Table2[[#This Row],[Max_num_drones]:[Max_num_drones]]=2,Table2[[#This Row],[Gap]:[Gap]],"")</f>
        <v/>
      </c>
      <c r="B1547" s="20" t="str" cm="1">
        <f t="array" ref="B1547">IF(Table2[[#This Row],[Max_num_drones]:[Max_num_drones]]=3,Table2[[#This Row],[Gap]:[Gap]],"")</f>
        <v/>
      </c>
      <c r="C1547" s="20" t="str" cm="1">
        <f t="array" ref="C1547">IF(Table2[[#This Row],[Max_num_drones]:[Max_num_drones]]=4,Table2[[#This Row],[Gap]:[Gap]],"")</f>
        <v/>
      </c>
      <c r="D1547" s="20" t="str" cm="1">
        <f t="array" ref="D1547">IF(Table2[[#This Row],[Max_num_drones]:[Max_num_drones]]=5,Table2[[#This Row],[Gap]:[Gap]],"")</f>
        <v/>
      </c>
    </row>
    <row r="1548" spans="1:4">
      <c r="A1548" s="20" t="str" cm="1">
        <f t="array" ref="A1548">IF(Table2[[#This Row],[Max_num_drones]:[Max_num_drones]]=2,Table2[[#This Row],[Gap]:[Gap]],"")</f>
        <v/>
      </c>
      <c r="B1548" s="20" t="str" cm="1">
        <f t="array" ref="B1548">IF(Table2[[#This Row],[Max_num_drones]:[Max_num_drones]]=3,Table2[[#This Row],[Gap]:[Gap]],"")</f>
        <v/>
      </c>
      <c r="C1548" s="20" t="str" cm="1">
        <f t="array" ref="C1548">IF(Table2[[#This Row],[Max_num_drones]:[Max_num_drones]]=4,Table2[[#This Row],[Gap]:[Gap]],"")</f>
        <v/>
      </c>
      <c r="D1548" s="20" t="str" cm="1">
        <f t="array" ref="D1548">IF(Table2[[#This Row],[Max_num_drones]:[Max_num_drones]]=5,Table2[[#This Row],[Gap]:[Gap]],"")</f>
        <v/>
      </c>
    </row>
    <row r="1549" spans="1:4">
      <c r="A1549" s="20" t="str" cm="1">
        <f t="array" ref="A1549">IF(Table2[[#This Row],[Max_num_drones]:[Max_num_drones]]=2,Table2[[#This Row],[Gap]:[Gap]],"")</f>
        <v/>
      </c>
      <c r="B1549" s="20" t="str" cm="1">
        <f t="array" ref="B1549">IF(Table2[[#This Row],[Max_num_drones]:[Max_num_drones]]=3,Table2[[#This Row],[Gap]:[Gap]],"")</f>
        <v/>
      </c>
      <c r="C1549" s="20" t="str" cm="1">
        <f t="array" ref="C1549">IF(Table2[[#This Row],[Max_num_drones]:[Max_num_drones]]=4,Table2[[#This Row],[Gap]:[Gap]],"")</f>
        <v/>
      </c>
      <c r="D1549" s="20" t="str" cm="1">
        <f t="array" ref="D1549">IF(Table2[[#This Row],[Max_num_drones]:[Max_num_drones]]=5,Table2[[#This Row],[Gap]:[Gap]],"")</f>
        <v/>
      </c>
    </row>
    <row r="1550" spans="1:4">
      <c r="A1550" s="20" t="str" cm="1">
        <f t="array" ref="A1550">IF(Table2[[#This Row],[Max_num_drones]:[Max_num_drones]]=2,Table2[[#This Row],[Gap]:[Gap]],"")</f>
        <v/>
      </c>
      <c r="B1550" s="20" t="str" cm="1">
        <f t="array" ref="B1550">IF(Table2[[#This Row],[Max_num_drones]:[Max_num_drones]]=3,Table2[[#This Row],[Gap]:[Gap]],"")</f>
        <v/>
      </c>
      <c r="C1550" s="20" t="str" cm="1">
        <f t="array" ref="C1550">IF(Table2[[#This Row],[Max_num_drones]:[Max_num_drones]]=4,Table2[[#This Row],[Gap]:[Gap]],"")</f>
        <v/>
      </c>
      <c r="D1550" s="20" t="str" cm="1">
        <f t="array" ref="D1550">IF(Table2[[#This Row],[Max_num_drones]:[Max_num_drones]]=5,Table2[[#This Row],[Gap]:[Gap]],"")</f>
        <v/>
      </c>
    </row>
    <row r="1551" spans="1:4">
      <c r="A1551" s="20" t="str" cm="1">
        <f t="array" ref="A1551">IF(Table2[[#This Row],[Max_num_drones]:[Max_num_drones]]=2,Table2[[#This Row],[Gap]:[Gap]],"")</f>
        <v/>
      </c>
      <c r="B1551" s="20" t="str" cm="1">
        <f t="array" ref="B1551">IF(Table2[[#This Row],[Max_num_drones]:[Max_num_drones]]=3,Table2[[#This Row],[Gap]:[Gap]],"")</f>
        <v/>
      </c>
      <c r="C1551" s="20" t="str" cm="1">
        <f t="array" ref="C1551">IF(Table2[[#This Row],[Max_num_drones]:[Max_num_drones]]=4,Table2[[#This Row],[Gap]:[Gap]],"")</f>
        <v/>
      </c>
      <c r="D1551" s="20" t="str" cm="1">
        <f t="array" ref="D1551">IF(Table2[[#This Row],[Max_num_drones]:[Max_num_drones]]=5,Table2[[#This Row],[Gap]:[Gap]],"")</f>
        <v/>
      </c>
    </row>
    <row r="1552" spans="1:4">
      <c r="A1552" s="20" t="str" cm="1">
        <f t="array" ref="A1552">IF(Table2[[#This Row],[Max_num_drones]:[Max_num_drones]]=2,Table2[[#This Row],[Gap]:[Gap]],"")</f>
        <v/>
      </c>
      <c r="B1552" s="20" t="str" cm="1">
        <f t="array" ref="B1552">IF(Table2[[#This Row],[Max_num_drones]:[Max_num_drones]]=3,Table2[[#This Row],[Gap]:[Gap]],"")</f>
        <v/>
      </c>
      <c r="C1552" s="20" t="str" cm="1">
        <f t="array" ref="C1552">IF(Table2[[#This Row],[Max_num_drones]:[Max_num_drones]]=4,Table2[[#This Row],[Gap]:[Gap]],"")</f>
        <v/>
      </c>
      <c r="D1552" s="20" t="str" cm="1">
        <f t="array" ref="D1552">IF(Table2[[#This Row],[Max_num_drones]:[Max_num_drones]]=5,Table2[[#This Row],[Gap]:[Gap]],"")</f>
        <v/>
      </c>
    </row>
    <row r="1553" spans="1:4">
      <c r="A1553" s="20" t="str" cm="1">
        <f t="array" ref="A1553">IF(Table2[[#This Row],[Max_num_drones]:[Max_num_drones]]=2,Table2[[#This Row],[Gap]:[Gap]],"")</f>
        <v/>
      </c>
      <c r="B1553" s="20" t="str" cm="1">
        <f t="array" ref="B1553">IF(Table2[[#This Row],[Max_num_drones]:[Max_num_drones]]=3,Table2[[#This Row],[Gap]:[Gap]],"")</f>
        <v/>
      </c>
      <c r="C1553" s="20" t="str" cm="1">
        <f t="array" ref="C1553">IF(Table2[[#This Row],[Max_num_drones]:[Max_num_drones]]=4,Table2[[#This Row],[Gap]:[Gap]],"")</f>
        <v/>
      </c>
      <c r="D1553" s="20" t="str" cm="1">
        <f t="array" ref="D1553">IF(Table2[[#This Row],[Max_num_drones]:[Max_num_drones]]=5,Table2[[#This Row],[Gap]:[Gap]],"")</f>
        <v/>
      </c>
    </row>
    <row r="1554" spans="1:4">
      <c r="A1554" s="20" t="str" cm="1">
        <f t="array" ref="A1554">IF(Table2[[#This Row],[Max_num_drones]:[Max_num_drones]]=2,Table2[[#This Row],[Gap]:[Gap]],"")</f>
        <v/>
      </c>
      <c r="B1554" s="20" t="str" cm="1">
        <f t="array" ref="B1554">IF(Table2[[#This Row],[Max_num_drones]:[Max_num_drones]]=3,Table2[[#This Row],[Gap]:[Gap]],"")</f>
        <v/>
      </c>
      <c r="C1554" s="20" t="str" cm="1">
        <f t="array" ref="C1554">IF(Table2[[#This Row],[Max_num_drones]:[Max_num_drones]]=4,Table2[[#This Row],[Gap]:[Gap]],"")</f>
        <v/>
      </c>
      <c r="D1554" s="20" t="str" cm="1">
        <f t="array" ref="D1554">IF(Table2[[#This Row],[Max_num_drones]:[Max_num_drones]]=5,Table2[[#This Row],[Gap]:[Gap]],"")</f>
        <v/>
      </c>
    </row>
    <row r="1555" spans="1:4">
      <c r="A1555" s="20" t="str" cm="1">
        <f t="array" ref="A1555">IF(Table2[[#This Row],[Max_num_drones]:[Max_num_drones]]=2,Table2[[#This Row],[Gap]:[Gap]],"")</f>
        <v/>
      </c>
      <c r="B1555" s="20" t="str" cm="1">
        <f t="array" ref="B1555">IF(Table2[[#This Row],[Max_num_drones]:[Max_num_drones]]=3,Table2[[#This Row],[Gap]:[Gap]],"")</f>
        <v/>
      </c>
      <c r="C1555" s="20" t="str" cm="1">
        <f t="array" ref="C1555">IF(Table2[[#This Row],[Max_num_drones]:[Max_num_drones]]=4,Table2[[#This Row],[Gap]:[Gap]],"")</f>
        <v/>
      </c>
      <c r="D1555" s="20" t="str" cm="1">
        <f t="array" ref="D1555">IF(Table2[[#This Row],[Max_num_drones]:[Max_num_drones]]=5,Table2[[#This Row],[Gap]:[Gap]],"")</f>
        <v/>
      </c>
    </row>
    <row r="1556" spans="1:4">
      <c r="A1556" s="20" t="str" cm="1">
        <f t="array" ref="A1556">IF(Table2[[#This Row],[Max_num_drones]:[Max_num_drones]]=2,Table2[[#This Row],[Gap]:[Gap]],"")</f>
        <v/>
      </c>
      <c r="B1556" s="20" t="str" cm="1">
        <f t="array" ref="B1556">IF(Table2[[#This Row],[Max_num_drones]:[Max_num_drones]]=3,Table2[[#This Row],[Gap]:[Gap]],"")</f>
        <v/>
      </c>
      <c r="C1556" s="20" t="str" cm="1">
        <f t="array" ref="C1556">IF(Table2[[#This Row],[Max_num_drones]:[Max_num_drones]]=4,Table2[[#This Row],[Gap]:[Gap]],"")</f>
        <v/>
      </c>
      <c r="D1556" s="20" t="str" cm="1">
        <f t="array" ref="D1556">IF(Table2[[#This Row],[Max_num_drones]:[Max_num_drones]]=5,Table2[[#This Row],[Gap]:[Gap]],"")</f>
        <v/>
      </c>
    </row>
    <row r="1557" spans="1:4">
      <c r="A1557" s="20" t="str" cm="1">
        <f t="array" ref="A1557">IF(Table2[[#This Row],[Max_num_drones]:[Max_num_drones]]=2,Table2[[#This Row],[Gap]:[Gap]],"")</f>
        <v/>
      </c>
      <c r="B1557" s="20" t="str" cm="1">
        <f t="array" ref="B1557">IF(Table2[[#This Row],[Max_num_drones]:[Max_num_drones]]=3,Table2[[#This Row],[Gap]:[Gap]],"")</f>
        <v/>
      </c>
      <c r="C1557" s="20" t="str" cm="1">
        <f t="array" ref="C1557">IF(Table2[[#This Row],[Max_num_drones]:[Max_num_drones]]=4,Table2[[#This Row],[Gap]:[Gap]],"")</f>
        <v/>
      </c>
      <c r="D1557" s="20" t="str" cm="1">
        <f t="array" ref="D1557">IF(Table2[[#This Row],[Max_num_drones]:[Max_num_drones]]=5,Table2[[#This Row],[Gap]:[Gap]],"")</f>
        <v/>
      </c>
    </row>
    <row r="1558" spans="1:4">
      <c r="A1558" s="20" t="str" cm="1">
        <f t="array" ref="A1558">IF(Table2[[#This Row],[Max_num_drones]:[Max_num_drones]]=2,Table2[[#This Row],[Gap]:[Gap]],"")</f>
        <v/>
      </c>
      <c r="B1558" s="20" t="str" cm="1">
        <f t="array" ref="B1558">IF(Table2[[#This Row],[Max_num_drones]:[Max_num_drones]]=3,Table2[[#This Row],[Gap]:[Gap]],"")</f>
        <v/>
      </c>
      <c r="C1558" s="20" t="str" cm="1">
        <f t="array" ref="C1558">IF(Table2[[#This Row],[Max_num_drones]:[Max_num_drones]]=4,Table2[[#This Row],[Gap]:[Gap]],"")</f>
        <v/>
      </c>
      <c r="D1558" s="20" t="str" cm="1">
        <f t="array" ref="D1558">IF(Table2[[#This Row],[Max_num_drones]:[Max_num_drones]]=5,Table2[[#This Row],[Gap]:[Gap]],"")</f>
        <v/>
      </c>
    </row>
    <row r="1559" spans="1:4">
      <c r="A1559" s="20" t="str" cm="1">
        <f t="array" ref="A1559">IF(Table2[[#This Row],[Max_num_drones]:[Max_num_drones]]=2,Table2[[#This Row],[Gap]:[Gap]],"")</f>
        <v/>
      </c>
      <c r="B1559" s="20" t="str" cm="1">
        <f t="array" ref="B1559">IF(Table2[[#This Row],[Max_num_drones]:[Max_num_drones]]=3,Table2[[#This Row],[Gap]:[Gap]],"")</f>
        <v/>
      </c>
      <c r="C1559" s="20" t="str" cm="1">
        <f t="array" ref="C1559">IF(Table2[[#This Row],[Max_num_drones]:[Max_num_drones]]=4,Table2[[#This Row],[Gap]:[Gap]],"")</f>
        <v/>
      </c>
      <c r="D1559" s="20" t="str" cm="1">
        <f t="array" ref="D1559">IF(Table2[[#This Row],[Max_num_drones]:[Max_num_drones]]=5,Table2[[#This Row],[Gap]:[Gap]],"")</f>
        <v/>
      </c>
    </row>
    <row r="1560" spans="1:4">
      <c r="A1560" s="20" t="str" cm="1">
        <f t="array" ref="A1560">IF(Table2[[#This Row],[Max_num_drones]:[Max_num_drones]]=2,Table2[[#This Row],[Gap]:[Gap]],"")</f>
        <v/>
      </c>
      <c r="B1560" s="20" t="str" cm="1">
        <f t="array" ref="B1560">IF(Table2[[#This Row],[Max_num_drones]:[Max_num_drones]]=3,Table2[[#This Row],[Gap]:[Gap]],"")</f>
        <v/>
      </c>
      <c r="C1560" s="20" t="str" cm="1">
        <f t="array" ref="C1560">IF(Table2[[#This Row],[Max_num_drones]:[Max_num_drones]]=4,Table2[[#This Row],[Gap]:[Gap]],"")</f>
        <v/>
      </c>
      <c r="D1560" s="20" t="str" cm="1">
        <f t="array" ref="D1560">IF(Table2[[#This Row],[Max_num_drones]:[Max_num_drones]]=5,Table2[[#This Row],[Gap]:[Gap]],"")</f>
        <v/>
      </c>
    </row>
    <row r="1561" spans="1:4">
      <c r="A1561" s="20" t="str" cm="1">
        <f t="array" ref="A1561">IF(Table2[[#This Row],[Max_num_drones]:[Max_num_drones]]=2,Table2[[#This Row],[Gap]:[Gap]],"")</f>
        <v/>
      </c>
      <c r="B1561" s="20" t="str" cm="1">
        <f t="array" ref="B1561">IF(Table2[[#This Row],[Max_num_drones]:[Max_num_drones]]=3,Table2[[#This Row],[Gap]:[Gap]],"")</f>
        <v/>
      </c>
      <c r="C1561" s="20" t="str" cm="1">
        <f t="array" ref="C1561">IF(Table2[[#This Row],[Max_num_drones]:[Max_num_drones]]=4,Table2[[#This Row],[Gap]:[Gap]],"")</f>
        <v/>
      </c>
      <c r="D1561" s="20" t="str" cm="1">
        <f t="array" ref="D1561">IF(Table2[[#This Row],[Max_num_drones]:[Max_num_drones]]=5,Table2[[#This Row],[Gap]:[Gap]],"")</f>
        <v/>
      </c>
    </row>
    <row r="1562" spans="1:4">
      <c r="A1562" s="20" t="str" cm="1">
        <f t="array" ref="A1562">IF(Table2[[#This Row],[Max_num_drones]:[Max_num_drones]]=2,Table2[[#This Row],[Gap]:[Gap]],"")</f>
        <v/>
      </c>
      <c r="B1562" s="20" t="str" cm="1">
        <f t="array" ref="B1562">IF(Table2[[#This Row],[Max_num_drones]:[Max_num_drones]]=3,Table2[[#This Row],[Gap]:[Gap]],"")</f>
        <v/>
      </c>
      <c r="C1562" s="20" t="str" cm="1">
        <f t="array" ref="C1562">IF(Table2[[#This Row],[Max_num_drones]:[Max_num_drones]]=4,Table2[[#This Row],[Gap]:[Gap]],"")</f>
        <v/>
      </c>
      <c r="D1562" s="20" t="str" cm="1">
        <f t="array" ref="D1562">IF(Table2[[#This Row],[Max_num_drones]:[Max_num_drones]]=5,Table2[[#This Row],[Gap]:[Gap]],"")</f>
        <v/>
      </c>
    </row>
    <row r="1563" spans="1:4">
      <c r="A1563" s="20" t="str" cm="1">
        <f t="array" ref="A1563">IF(Table2[[#This Row],[Max_num_drones]:[Max_num_drones]]=2,Table2[[#This Row],[Gap]:[Gap]],"")</f>
        <v/>
      </c>
      <c r="B1563" s="20" t="str" cm="1">
        <f t="array" ref="B1563">IF(Table2[[#This Row],[Max_num_drones]:[Max_num_drones]]=3,Table2[[#This Row],[Gap]:[Gap]],"")</f>
        <v/>
      </c>
      <c r="C1563" s="20" t="str" cm="1">
        <f t="array" ref="C1563">IF(Table2[[#This Row],[Max_num_drones]:[Max_num_drones]]=4,Table2[[#This Row],[Gap]:[Gap]],"")</f>
        <v/>
      </c>
      <c r="D1563" s="20" t="str" cm="1">
        <f t="array" ref="D1563">IF(Table2[[#This Row],[Max_num_drones]:[Max_num_drones]]=5,Table2[[#This Row],[Gap]:[Gap]],"")</f>
        <v/>
      </c>
    </row>
    <row r="1564" spans="1:4">
      <c r="A1564" s="20" t="str" cm="1">
        <f t="array" ref="A1564">IF(Table2[[#This Row],[Max_num_drones]:[Max_num_drones]]=2,Table2[[#This Row],[Gap]:[Gap]],"")</f>
        <v/>
      </c>
      <c r="B1564" s="20" t="str" cm="1">
        <f t="array" ref="B1564">IF(Table2[[#This Row],[Max_num_drones]:[Max_num_drones]]=3,Table2[[#This Row],[Gap]:[Gap]],"")</f>
        <v/>
      </c>
      <c r="C1564" s="20" t="str" cm="1">
        <f t="array" ref="C1564">IF(Table2[[#This Row],[Max_num_drones]:[Max_num_drones]]=4,Table2[[#This Row],[Gap]:[Gap]],"")</f>
        <v/>
      </c>
      <c r="D1564" s="20" t="str" cm="1">
        <f t="array" ref="D1564">IF(Table2[[#This Row],[Max_num_drones]:[Max_num_drones]]=5,Table2[[#This Row],[Gap]:[Gap]],"")</f>
        <v/>
      </c>
    </row>
    <row r="1565" spans="1:4">
      <c r="A1565" s="20" t="str" cm="1">
        <f t="array" ref="A1565">IF(Table2[[#This Row],[Max_num_drones]:[Max_num_drones]]=2,Table2[[#This Row],[Gap]:[Gap]],"")</f>
        <v/>
      </c>
      <c r="B1565" s="20" t="str" cm="1">
        <f t="array" ref="B1565">IF(Table2[[#This Row],[Max_num_drones]:[Max_num_drones]]=3,Table2[[#This Row],[Gap]:[Gap]],"")</f>
        <v/>
      </c>
      <c r="C1565" s="20" t="str" cm="1">
        <f t="array" ref="C1565">IF(Table2[[#This Row],[Max_num_drones]:[Max_num_drones]]=4,Table2[[#This Row],[Gap]:[Gap]],"")</f>
        <v/>
      </c>
      <c r="D1565" s="20" t="str" cm="1">
        <f t="array" ref="D1565">IF(Table2[[#This Row],[Max_num_drones]:[Max_num_drones]]=5,Table2[[#This Row],[Gap]:[Gap]],"")</f>
        <v/>
      </c>
    </row>
    <row r="1566" spans="1:4">
      <c r="A1566" s="20" t="str" cm="1">
        <f t="array" ref="A1566">IF(Table2[[#This Row],[Max_num_drones]:[Max_num_drones]]=2,Table2[[#This Row],[Gap]:[Gap]],"")</f>
        <v/>
      </c>
      <c r="B1566" s="20" t="str" cm="1">
        <f t="array" ref="B1566">IF(Table2[[#This Row],[Max_num_drones]:[Max_num_drones]]=3,Table2[[#This Row],[Gap]:[Gap]],"")</f>
        <v/>
      </c>
      <c r="C1566" s="20" t="str" cm="1">
        <f t="array" ref="C1566">IF(Table2[[#This Row],[Max_num_drones]:[Max_num_drones]]=4,Table2[[#This Row],[Gap]:[Gap]],"")</f>
        <v/>
      </c>
      <c r="D1566" s="20" t="str" cm="1">
        <f t="array" ref="D1566">IF(Table2[[#This Row],[Max_num_drones]:[Max_num_drones]]=5,Table2[[#This Row],[Gap]:[Gap]],"")</f>
        <v/>
      </c>
    </row>
    <row r="1567" spans="1:4">
      <c r="A1567" s="20" t="str" cm="1">
        <f t="array" ref="A1567">IF(Table2[[#This Row],[Max_num_drones]:[Max_num_drones]]=2,Table2[[#This Row],[Gap]:[Gap]],"")</f>
        <v/>
      </c>
      <c r="B1567" s="20" t="str" cm="1">
        <f t="array" ref="B1567">IF(Table2[[#This Row],[Max_num_drones]:[Max_num_drones]]=3,Table2[[#This Row],[Gap]:[Gap]],"")</f>
        <v/>
      </c>
      <c r="C1567" s="20" t="str" cm="1">
        <f t="array" ref="C1567">IF(Table2[[#This Row],[Max_num_drones]:[Max_num_drones]]=4,Table2[[#This Row],[Gap]:[Gap]],"")</f>
        <v/>
      </c>
      <c r="D1567" s="20" t="str" cm="1">
        <f t="array" ref="D1567">IF(Table2[[#This Row],[Max_num_drones]:[Max_num_drones]]=5,Table2[[#This Row],[Gap]:[Gap]],"")</f>
        <v/>
      </c>
    </row>
    <row r="1568" spans="1:4">
      <c r="A1568" s="20" t="str" cm="1">
        <f t="array" ref="A1568">IF(Table2[[#This Row],[Max_num_drones]:[Max_num_drones]]=2,Table2[[#This Row],[Gap]:[Gap]],"")</f>
        <v/>
      </c>
      <c r="B1568" s="20" t="str" cm="1">
        <f t="array" ref="B1568">IF(Table2[[#This Row],[Max_num_drones]:[Max_num_drones]]=3,Table2[[#This Row],[Gap]:[Gap]],"")</f>
        <v/>
      </c>
      <c r="C1568" s="20" t="str" cm="1">
        <f t="array" ref="C1568">IF(Table2[[#This Row],[Max_num_drones]:[Max_num_drones]]=4,Table2[[#This Row],[Gap]:[Gap]],"")</f>
        <v/>
      </c>
      <c r="D1568" s="20" t="str" cm="1">
        <f t="array" ref="D1568">IF(Table2[[#This Row],[Max_num_drones]:[Max_num_drones]]=5,Table2[[#This Row],[Gap]:[Gap]],"")</f>
        <v/>
      </c>
    </row>
    <row r="1569" spans="1:4">
      <c r="A1569" s="20" t="str" cm="1">
        <f t="array" ref="A1569">IF(Table2[[#This Row],[Max_num_drones]:[Max_num_drones]]=2,Table2[[#This Row],[Gap]:[Gap]],"")</f>
        <v/>
      </c>
      <c r="B1569" s="20" t="str" cm="1">
        <f t="array" ref="B1569">IF(Table2[[#This Row],[Max_num_drones]:[Max_num_drones]]=3,Table2[[#This Row],[Gap]:[Gap]],"")</f>
        <v/>
      </c>
      <c r="C1569" s="20" t="str" cm="1">
        <f t="array" ref="C1569">IF(Table2[[#This Row],[Max_num_drones]:[Max_num_drones]]=4,Table2[[#This Row],[Gap]:[Gap]],"")</f>
        <v/>
      </c>
      <c r="D1569" s="20" t="str" cm="1">
        <f t="array" ref="D1569">IF(Table2[[#This Row],[Max_num_drones]:[Max_num_drones]]=5,Table2[[#This Row],[Gap]:[Gap]],"")</f>
        <v/>
      </c>
    </row>
    <row r="1570" spans="1:4">
      <c r="A1570" s="20" t="str" cm="1">
        <f t="array" ref="A1570">IF(Table2[[#This Row],[Max_num_drones]:[Max_num_drones]]=2,Table2[[#This Row],[Gap]:[Gap]],"")</f>
        <v/>
      </c>
      <c r="B1570" s="20" t="str" cm="1">
        <f t="array" ref="B1570">IF(Table2[[#This Row],[Max_num_drones]:[Max_num_drones]]=3,Table2[[#This Row],[Gap]:[Gap]],"")</f>
        <v/>
      </c>
      <c r="C1570" s="20" t="str" cm="1">
        <f t="array" ref="C1570">IF(Table2[[#This Row],[Max_num_drones]:[Max_num_drones]]=4,Table2[[#This Row],[Gap]:[Gap]],"")</f>
        <v/>
      </c>
      <c r="D1570" s="20" t="str" cm="1">
        <f t="array" ref="D1570">IF(Table2[[#This Row],[Max_num_drones]:[Max_num_drones]]=5,Table2[[#This Row],[Gap]:[Gap]],"")</f>
        <v/>
      </c>
    </row>
    <row r="1571" spans="1:4">
      <c r="A1571" s="20" t="str" cm="1">
        <f t="array" ref="A1571">IF(Table2[[#This Row],[Max_num_drones]:[Max_num_drones]]=2,Table2[[#This Row],[Gap]:[Gap]],"")</f>
        <v/>
      </c>
      <c r="B1571" s="20" t="str" cm="1">
        <f t="array" ref="B1571">IF(Table2[[#This Row],[Max_num_drones]:[Max_num_drones]]=3,Table2[[#This Row],[Gap]:[Gap]],"")</f>
        <v/>
      </c>
      <c r="C1571" s="20" t="str" cm="1">
        <f t="array" ref="C1571">IF(Table2[[#This Row],[Max_num_drones]:[Max_num_drones]]=4,Table2[[#This Row],[Gap]:[Gap]],"")</f>
        <v/>
      </c>
      <c r="D1571" s="20" t="str" cm="1">
        <f t="array" ref="D1571">IF(Table2[[#This Row],[Max_num_drones]:[Max_num_drones]]=5,Table2[[#This Row],[Gap]:[Gap]],"")</f>
        <v/>
      </c>
    </row>
    <row r="1572" spans="1:4">
      <c r="A1572" s="20" t="str" cm="1">
        <f t="array" ref="A1572">IF(Table2[[#This Row],[Max_num_drones]:[Max_num_drones]]=2,Table2[[#This Row],[Gap]:[Gap]],"")</f>
        <v/>
      </c>
      <c r="B1572" s="20" t="str" cm="1">
        <f t="array" ref="B1572">IF(Table2[[#This Row],[Max_num_drones]:[Max_num_drones]]=3,Table2[[#This Row],[Gap]:[Gap]],"")</f>
        <v/>
      </c>
      <c r="C1572" s="20" t="str" cm="1">
        <f t="array" ref="C1572">IF(Table2[[#This Row],[Max_num_drones]:[Max_num_drones]]=4,Table2[[#This Row],[Gap]:[Gap]],"")</f>
        <v/>
      </c>
      <c r="D1572" s="20" t="str" cm="1">
        <f t="array" ref="D1572">IF(Table2[[#This Row],[Max_num_drones]:[Max_num_drones]]=5,Table2[[#This Row],[Gap]:[Gap]],"")</f>
        <v/>
      </c>
    </row>
    <row r="1573" spans="1:4">
      <c r="A1573" s="20" t="str" cm="1">
        <f t="array" ref="A1573">IF(Table2[[#This Row],[Max_num_drones]:[Max_num_drones]]=2,Table2[[#This Row],[Gap]:[Gap]],"")</f>
        <v/>
      </c>
      <c r="B1573" s="20" t="str" cm="1">
        <f t="array" ref="B1573">IF(Table2[[#This Row],[Max_num_drones]:[Max_num_drones]]=3,Table2[[#This Row],[Gap]:[Gap]],"")</f>
        <v/>
      </c>
      <c r="C1573" s="20" t="str" cm="1">
        <f t="array" ref="C1573">IF(Table2[[#This Row],[Max_num_drones]:[Max_num_drones]]=4,Table2[[#This Row],[Gap]:[Gap]],"")</f>
        <v/>
      </c>
      <c r="D1573" s="20" t="str" cm="1">
        <f t="array" ref="D1573">IF(Table2[[#This Row],[Max_num_drones]:[Max_num_drones]]=5,Table2[[#This Row],[Gap]:[Gap]],"")</f>
        <v/>
      </c>
    </row>
    <row r="1574" spans="1:4">
      <c r="A1574" s="20" t="str" cm="1">
        <f t="array" ref="A1574">IF(Table2[[#This Row],[Max_num_drones]:[Max_num_drones]]=2,Table2[[#This Row],[Gap]:[Gap]],"")</f>
        <v/>
      </c>
      <c r="B1574" s="20" t="str" cm="1">
        <f t="array" ref="B1574">IF(Table2[[#This Row],[Max_num_drones]:[Max_num_drones]]=3,Table2[[#This Row],[Gap]:[Gap]],"")</f>
        <v/>
      </c>
      <c r="C1574" s="20" t="str" cm="1">
        <f t="array" ref="C1574">IF(Table2[[#This Row],[Max_num_drones]:[Max_num_drones]]=4,Table2[[#This Row],[Gap]:[Gap]],"")</f>
        <v/>
      </c>
      <c r="D1574" s="20" t="str" cm="1">
        <f t="array" ref="D1574">IF(Table2[[#This Row],[Max_num_drones]:[Max_num_drones]]=5,Table2[[#This Row],[Gap]:[Gap]],"")</f>
        <v/>
      </c>
    </row>
    <row r="1575" spans="1:4">
      <c r="A1575" s="20" t="str" cm="1">
        <f t="array" ref="A1575">IF(Table2[[#This Row],[Max_num_drones]:[Max_num_drones]]=2,Table2[[#This Row],[Gap]:[Gap]],"")</f>
        <v/>
      </c>
      <c r="B1575" s="20" t="str" cm="1">
        <f t="array" ref="B1575">IF(Table2[[#This Row],[Max_num_drones]:[Max_num_drones]]=3,Table2[[#This Row],[Gap]:[Gap]],"")</f>
        <v/>
      </c>
      <c r="C1575" s="20" t="str" cm="1">
        <f t="array" ref="C1575">IF(Table2[[#This Row],[Max_num_drones]:[Max_num_drones]]=4,Table2[[#This Row],[Gap]:[Gap]],"")</f>
        <v/>
      </c>
      <c r="D1575" s="20" t="str" cm="1">
        <f t="array" ref="D1575">IF(Table2[[#This Row],[Max_num_drones]:[Max_num_drones]]=5,Table2[[#This Row],[Gap]:[Gap]],"")</f>
        <v/>
      </c>
    </row>
    <row r="1576" spans="1:4">
      <c r="A1576" s="20" t="str" cm="1">
        <f t="array" ref="A1576">IF(Table2[[#This Row],[Max_num_drones]:[Max_num_drones]]=2,Table2[[#This Row],[Gap]:[Gap]],"")</f>
        <v/>
      </c>
      <c r="B1576" s="20" t="str" cm="1">
        <f t="array" ref="B1576">IF(Table2[[#This Row],[Max_num_drones]:[Max_num_drones]]=3,Table2[[#This Row],[Gap]:[Gap]],"")</f>
        <v/>
      </c>
      <c r="C1576" s="20" t="str" cm="1">
        <f t="array" ref="C1576">IF(Table2[[#This Row],[Max_num_drones]:[Max_num_drones]]=4,Table2[[#This Row],[Gap]:[Gap]],"")</f>
        <v/>
      </c>
      <c r="D1576" s="20" t="str" cm="1">
        <f t="array" ref="D1576">IF(Table2[[#This Row],[Max_num_drones]:[Max_num_drones]]=5,Table2[[#This Row],[Gap]:[Gap]],"")</f>
        <v/>
      </c>
    </row>
    <row r="1577" spans="1:4">
      <c r="A1577" s="20" t="str" cm="1">
        <f t="array" ref="A1577">IF(Table2[[#This Row],[Max_num_drones]:[Max_num_drones]]=2,Table2[[#This Row],[Gap]:[Gap]],"")</f>
        <v/>
      </c>
      <c r="B1577" s="20" t="str" cm="1">
        <f t="array" ref="B1577">IF(Table2[[#This Row],[Max_num_drones]:[Max_num_drones]]=3,Table2[[#This Row],[Gap]:[Gap]],"")</f>
        <v/>
      </c>
      <c r="C1577" s="20" t="str" cm="1">
        <f t="array" ref="C1577">IF(Table2[[#This Row],[Max_num_drones]:[Max_num_drones]]=4,Table2[[#This Row],[Gap]:[Gap]],"")</f>
        <v/>
      </c>
      <c r="D1577" s="20" t="str" cm="1">
        <f t="array" ref="D1577">IF(Table2[[#This Row],[Max_num_drones]:[Max_num_drones]]=5,Table2[[#This Row],[Gap]:[Gap]],"")</f>
        <v/>
      </c>
    </row>
    <row r="1578" spans="1:4">
      <c r="A1578" s="20" t="str" cm="1">
        <f t="array" ref="A1578">IF(Table2[[#This Row],[Max_num_drones]:[Max_num_drones]]=2,Table2[[#This Row],[Gap]:[Gap]],"")</f>
        <v/>
      </c>
      <c r="B1578" s="20" t="str" cm="1">
        <f t="array" ref="B1578">IF(Table2[[#This Row],[Max_num_drones]:[Max_num_drones]]=3,Table2[[#This Row],[Gap]:[Gap]],"")</f>
        <v/>
      </c>
      <c r="C1578" s="20" t="str" cm="1">
        <f t="array" ref="C1578">IF(Table2[[#This Row],[Max_num_drones]:[Max_num_drones]]=4,Table2[[#This Row],[Gap]:[Gap]],"")</f>
        <v/>
      </c>
      <c r="D1578" s="20" t="str" cm="1">
        <f t="array" ref="D1578">IF(Table2[[#This Row],[Max_num_drones]:[Max_num_drones]]=5,Table2[[#This Row],[Gap]:[Gap]],"")</f>
        <v/>
      </c>
    </row>
    <row r="1579" spans="1:4">
      <c r="A1579" s="20" t="str" cm="1">
        <f t="array" ref="A1579">IF(Table2[[#This Row],[Max_num_drones]:[Max_num_drones]]=2,Table2[[#This Row],[Gap]:[Gap]],"")</f>
        <v/>
      </c>
      <c r="B1579" s="20" t="str" cm="1">
        <f t="array" ref="B1579">IF(Table2[[#This Row],[Max_num_drones]:[Max_num_drones]]=3,Table2[[#This Row],[Gap]:[Gap]],"")</f>
        <v/>
      </c>
      <c r="C1579" s="20" t="str" cm="1">
        <f t="array" ref="C1579">IF(Table2[[#This Row],[Max_num_drones]:[Max_num_drones]]=4,Table2[[#This Row],[Gap]:[Gap]],"")</f>
        <v/>
      </c>
      <c r="D1579" s="20" t="str" cm="1">
        <f t="array" ref="D1579">IF(Table2[[#This Row],[Max_num_drones]:[Max_num_drones]]=5,Table2[[#This Row],[Gap]:[Gap]],"")</f>
        <v/>
      </c>
    </row>
    <row r="1580" spans="1:4">
      <c r="A1580" s="20" t="str" cm="1">
        <f t="array" ref="A1580">IF(Table2[[#This Row],[Max_num_drones]:[Max_num_drones]]=2,Table2[[#This Row],[Gap]:[Gap]],"")</f>
        <v/>
      </c>
      <c r="B1580" s="20" t="str" cm="1">
        <f t="array" ref="B1580">IF(Table2[[#This Row],[Max_num_drones]:[Max_num_drones]]=3,Table2[[#This Row],[Gap]:[Gap]],"")</f>
        <v/>
      </c>
      <c r="C1580" s="20" t="str" cm="1">
        <f t="array" ref="C1580">IF(Table2[[#This Row],[Max_num_drones]:[Max_num_drones]]=4,Table2[[#This Row],[Gap]:[Gap]],"")</f>
        <v/>
      </c>
      <c r="D1580" s="20" t="str" cm="1">
        <f t="array" ref="D1580">IF(Table2[[#This Row],[Max_num_drones]:[Max_num_drones]]=5,Table2[[#This Row],[Gap]:[Gap]],"")</f>
        <v/>
      </c>
    </row>
    <row r="1581" spans="1:4">
      <c r="A1581" s="20" t="str" cm="1">
        <f t="array" ref="A1581">IF(Table2[[#This Row],[Max_num_drones]:[Max_num_drones]]=2,Table2[[#This Row],[Gap]:[Gap]],"")</f>
        <v/>
      </c>
      <c r="B1581" s="20" t="str" cm="1">
        <f t="array" ref="B1581">IF(Table2[[#This Row],[Max_num_drones]:[Max_num_drones]]=3,Table2[[#This Row],[Gap]:[Gap]],"")</f>
        <v/>
      </c>
      <c r="C1581" s="20" t="str" cm="1">
        <f t="array" ref="C1581">IF(Table2[[#This Row],[Max_num_drones]:[Max_num_drones]]=4,Table2[[#This Row],[Gap]:[Gap]],"")</f>
        <v/>
      </c>
      <c r="D1581" s="20" t="str" cm="1">
        <f t="array" ref="D1581">IF(Table2[[#This Row],[Max_num_drones]:[Max_num_drones]]=5,Table2[[#This Row],[Gap]:[Gap]],"")</f>
        <v/>
      </c>
    </row>
    <row r="1582" spans="1:4">
      <c r="A1582" s="20" t="str" cm="1">
        <f t="array" ref="A1582">IF(Table2[[#This Row],[Max_num_drones]:[Max_num_drones]]=2,Table2[[#This Row],[Gap]:[Gap]],"")</f>
        <v/>
      </c>
      <c r="B1582" s="20" t="str" cm="1">
        <f t="array" ref="B1582">IF(Table2[[#This Row],[Max_num_drones]:[Max_num_drones]]=3,Table2[[#This Row],[Gap]:[Gap]],"")</f>
        <v/>
      </c>
      <c r="C1582" s="20" t="str" cm="1">
        <f t="array" ref="C1582">IF(Table2[[#This Row],[Max_num_drones]:[Max_num_drones]]=4,Table2[[#This Row],[Gap]:[Gap]],"")</f>
        <v/>
      </c>
      <c r="D1582" s="20" t="str" cm="1">
        <f t="array" ref="D1582">IF(Table2[[#This Row],[Max_num_drones]:[Max_num_drones]]=5,Table2[[#This Row],[Gap]:[Gap]],"")</f>
        <v/>
      </c>
    </row>
    <row r="1583" spans="1:4">
      <c r="A1583" s="20" t="str" cm="1">
        <f t="array" ref="A1583">IF(Table2[[#This Row],[Max_num_drones]:[Max_num_drones]]=2,Table2[[#This Row],[Gap]:[Gap]],"")</f>
        <v/>
      </c>
      <c r="B1583" s="20" t="str" cm="1">
        <f t="array" ref="B1583">IF(Table2[[#This Row],[Max_num_drones]:[Max_num_drones]]=3,Table2[[#This Row],[Gap]:[Gap]],"")</f>
        <v/>
      </c>
      <c r="C1583" s="20" t="str" cm="1">
        <f t="array" ref="C1583">IF(Table2[[#This Row],[Max_num_drones]:[Max_num_drones]]=4,Table2[[#This Row],[Gap]:[Gap]],"")</f>
        <v/>
      </c>
      <c r="D1583" s="20" t="str" cm="1">
        <f t="array" ref="D1583">IF(Table2[[#This Row],[Max_num_drones]:[Max_num_drones]]=5,Table2[[#This Row],[Gap]:[Gap]],"")</f>
        <v/>
      </c>
    </row>
    <row r="1584" spans="1:4">
      <c r="A1584" s="20" t="str" cm="1">
        <f t="array" ref="A1584">IF(Table2[[#This Row],[Max_num_drones]:[Max_num_drones]]=2,Table2[[#This Row],[Gap]:[Gap]],"")</f>
        <v/>
      </c>
      <c r="B1584" s="20" t="str" cm="1">
        <f t="array" ref="B1584">IF(Table2[[#This Row],[Max_num_drones]:[Max_num_drones]]=3,Table2[[#This Row],[Gap]:[Gap]],"")</f>
        <v/>
      </c>
      <c r="C1584" s="20" t="str" cm="1">
        <f t="array" ref="C1584">IF(Table2[[#This Row],[Max_num_drones]:[Max_num_drones]]=4,Table2[[#This Row],[Gap]:[Gap]],"")</f>
        <v/>
      </c>
      <c r="D1584" s="20" t="str" cm="1">
        <f t="array" ref="D1584">IF(Table2[[#This Row],[Max_num_drones]:[Max_num_drones]]=5,Table2[[#This Row],[Gap]:[Gap]],"")</f>
        <v/>
      </c>
    </row>
    <row r="1585" spans="1:4">
      <c r="A1585" s="20" t="str" cm="1">
        <f t="array" ref="A1585">IF(Table2[[#This Row],[Max_num_drones]:[Max_num_drones]]=2,Table2[[#This Row],[Gap]:[Gap]],"")</f>
        <v/>
      </c>
      <c r="B1585" s="20" t="str" cm="1">
        <f t="array" ref="B1585">IF(Table2[[#This Row],[Max_num_drones]:[Max_num_drones]]=3,Table2[[#This Row],[Gap]:[Gap]],"")</f>
        <v/>
      </c>
      <c r="C1585" s="20" t="str" cm="1">
        <f t="array" ref="C1585">IF(Table2[[#This Row],[Max_num_drones]:[Max_num_drones]]=4,Table2[[#This Row],[Gap]:[Gap]],"")</f>
        <v/>
      </c>
      <c r="D1585" s="20" t="str" cm="1">
        <f t="array" ref="D1585">IF(Table2[[#This Row],[Max_num_drones]:[Max_num_drones]]=5,Table2[[#This Row],[Gap]:[Gap]],"")</f>
        <v/>
      </c>
    </row>
    <row r="1586" spans="1:4">
      <c r="A1586" s="20" t="str" cm="1">
        <f t="array" ref="A1586">IF(Table2[[#This Row],[Max_num_drones]:[Max_num_drones]]=2,Table2[[#This Row],[Gap]:[Gap]],"")</f>
        <v/>
      </c>
      <c r="B1586" s="20" t="str" cm="1">
        <f t="array" ref="B1586">IF(Table2[[#This Row],[Max_num_drones]:[Max_num_drones]]=3,Table2[[#This Row],[Gap]:[Gap]],"")</f>
        <v/>
      </c>
      <c r="C1586" s="20" t="str" cm="1">
        <f t="array" ref="C1586">IF(Table2[[#This Row],[Max_num_drones]:[Max_num_drones]]=4,Table2[[#This Row],[Gap]:[Gap]],"")</f>
        <v/>
      </c>
      <c r="D1586" s="20" t="str" cm="1">
        <f t="array" ref="D1586">IF(Table2[[#This Row],[Max_num_drones]:[Max_num_drones]]=5,Table2[[#This Row],[Gap]:[Gap]],"")</f>
        <v/>
      </c>
    </row>
    <row r="1587" spans="1:4">
      <c r="A1587" s="20" t="str" cm="1">
        <f t="array" ref="A1587">IF(Table2[[#This Row],[Max_num_drones]:[Max_num_drones]]=2,Table2[[#This Row],[Gap]:[Gap]],"")</f>
        <v/>
      </c>
      <c r="B1587" s="20" t="str" cm="1">
        <f t="array" ref="B1587">IF(Table2[[#This Row],[Max_num_drones]:[Max_num_drones]]=3,Table2[[#This Row],[Gap]:[Gap]],"")</f>
        <v/>
      </c>
      <c r="C1587" s="20" t="str" cm="1">
        <f t="array" ref="C1587">IF(Table2[[#This Row],[Max_num_drones]:[Max_num_drones]]=4,Table2[[#This Row],[Gap]:[Gap]],"")</f>
        <v/>
      </c>
      <c r="D1587" s="20" t="str" cm="1">
        <f t="array" ref="D1587">IF(Table2[[#This Row],[Max_num_drones]:[Max_num_drones]]=5,Table2[[#This Row],[Gap]:[Gap]],"")</f>
        <v/>
      </c>
    </row>
    <row r="1588" spans="1:4">
      <c r="A1588" s="20" t="str" cm="1">
        <f t="array" ref="A1588">IF(Table2[[#This Row],[Max_num_drones]:[Max_num_drones]]=2,Table2[[#This Row],[Gap]:[Gap]],"")</f>
        <v/>
      </c>
      <c r="B1588" s="20" t="str" cm="1">
        <f t="array" ref="B1588">IF(Table2[[#This Row],[Max_num_drones]:[Max_num_drones]]=3,Table2[[#This Row],[Gap]:[Gap]],"")</f>
        <v/>
      </c>
      <c r="C1588" s="20" t="str" cm="1">
        <f t="array" ref="C1588">IF(Table2[[#This Row],[Max_num_drones]:[Max_num_drones]]=4,Table2[[#This Row],[Gap]:[Gap]],"")</f>
        <v/>
      </c>
      <c r="D1588" s="20" t="str" cm="1">
        <f t="array" ref="D1588">IF(Table2[[#This Row],[Max_num_drones]:[Max_num_drones]]=5,Table2[[#This Row],[Gap]:[Gap]],"")</f>
        <v/>
      </c>
    </row>
    <row r="1589" spans="1:4">
      <c r="A1589" s="20" t="str" cm="1">
        <f t="array" ref="A1589">IF(Table2[[#This Row],[Max_num_drones]:[Max_num_drones]]=2,Table2[[#This Row],[Gap]:[Gap]],"")</f>
        <v/>
      </c>
      <c r="B1589" s="20" t="str" cm="1">
        <f t="array" ref="B1589">IF(Table2[[#This Row],[Max_num_drones]:[Max_num_drones]]=3,Table2[[#This Row],[Gap]:[Gap]],"")</f>
        <v/>
      </c>
      <c r="C1589" s="20" t="str" cm="1">
        <f t="array" ref="C1589">IF(Table2[[#This Row],[Max_num_drones]:[Max_num_drones]]=4,Table2[[#This Row],[Gap]:[Gap]],"")</f>
        <v/>
      </c>
      <c r="D1589" s="20" t="str" cm="1">
        <f t="array" ref="D1589">IF(Table2[[#This Row],[Max_num_drones]:[Max_num_drones]]=5,Table2[[#This Row],[Gap]:[Gap]],"")</f>
        <v/>
      </c>
    </row>
    <row r="1590" spans="1:4">
      <c r="A1590" s="20" t="str" cm="1">
        <f t="array" ref="A1590">IF(Table2[[#This Row],[Max_num_drones]:[Max_num_drones]]=2,Table2[[#This Row],[Gap]:[Gap]],"")</f>
        <v/>
      </c>
      <c r="B1590" s="20" t="str" cm="1">
        <f t="array" ref="B1590">IF(Table2[[#This Row],[Max_num_drones]:[Max_num_drones]]=3,Table2[[#This Row],[Gap]:[Gap]],"")</f>
        <v/>
      </c>
      <c r="C1590" s="20" t="str" cm="1">
        <f t="array" ref="C1590">IF(Table2[[#This Row],[Max_num_drones]:[Max_num_drones]]=4,Table2[[#This Row],[Gap]:[Gap]],"")</f>
        <v/>
      </c>
      <c r="D1590" s="20" t="str" cm="1">
        <f t="array" ref="D1590">IF(Table2[[#This Row],[Max_num_drones]:[Max_num_drones]]=5,Table2[[#This Row],[Gap]:[Gap]],"")</f>
        <v/>
      </c>
    </row>
    <row r="1591" spans="1:4">
      <c r="A1591" s="20" t="str" cm="1">
        <f t="array" ref="A1591">IF(Table2[[#This Row],[Max_num_drones]:[Max_num_drones]]=2,Table2[[#This Row],[Gap]:[Gap]],"")</f>
        <v/>
      </c>
      <c r="B1591" s="20" t="str" cm="1">
        <f t="array" ref="B1591">IF(Table2[[#This Row],[Max_num_drones]:[Max_num_drones]]=3,Table2[[#This Row],[Gap]:[Gap]],"")</f>
        <v/>
      </c>
      <c r="C1591" s="20" t="str" cm="1">
        <f t="array" ref="C1591">IF(Table2[[#This Row],[Max_num_drones]:[Max_num_drones]]=4,Table2[[#This Row],[Gap]:[Gap]],"")</f>
        <v/>
      </c>
      <c r="D1591" s="20" t="str" cm="1">
        <f t="array" ref="D1591">IF(Table2[[#This Row],[Max_num_drones]:[Max_num_drones]]=5,Table2[[#This Row],[Gap]:[Gap]],"")</f>
        <v/>
      </c>
    </row>
    <row r="1592" spans="1:4">
      <c r="A1592" s="20" t="str" cm="1">
        <f t="array" ref="A1592">IF(Table2[[#This Row],[Max_num_drones]:[Max_num_drones]]=2,Table2[[#This Row],[Gap]:[Gap]],"")</f>
        <v/>
      </c>
      <c r="B1592" s="20" t="str" cm="1">
        <f t="array" ref="B1592">IF(Table2[[#This Row],[Max_num_drones]:[Max_num_drones]]=3,Table2[[#This Row],[Gap]:[Gap]],"")</f>
        <v/>
      </c>
      <c r="C1592" s="20" t="str" cm="1">
        <f t="array" ref="C1592">IF(Table2[[#This Row],[Max_num_drones]:[Max_num_drones]]=4,Table2[[#This Row],[Gap]:[Gap]],"")</f>
        <v/>
      </c>
      <c r="D1592" s="20" t="str" cm="1">
        <f t="array" ref="D1592">IF(Table2[[#This Row],[Max_num_drones]:[Max_num_drones]]=5,Table2[[#This Row],[Gap]:[Gap]],"")</f>
        <v/>
      </c>
    </row>
    <row r="1593" spans="1:4">
      <c r="A1593" s="20" t="str" cm="1">
        <f t="array" ref="A1593">IF(Table2[[#This Row],[Max_num_drones]:[Max_num_drones]]=2,Table2[[#This Row],[Gap]:[Gap]],"")</f>
        <v/>
      </c>
      <c r="B1593" s="20" t="str" cm="1">
        <f t="array" ref="B1593">IF(Table2[[#This Row],[Max_num_drones]:[Max_num_drones]]=3,Table2[[#This Row],[Gap]:[Gap]],"")</f>
        <v/>
      </c>
      <c r="C1593" s="20" t="str" cm="1">
        <f t="array" ref="C1593">IF(Table2[[#This Row],[Max_num_drones]:[Max_num_drones]]=4,Table2[[#This Row],[Gap]:[Gap]],"")</f>
        <v/>
      </c>
      <c r="D1593" s="20" t="str" cm="1">
        <f t="array" ref="D1593">IF(Table2[[#This Row],[Max_num_drones]:[Max_num_drones]]=5,Table2[[#This Row],[Gap]:[Gap]],"")</f>
        <v/>
      </c>
    </row>
    <row r="1594" spans="1:4">
      <c r="A1594" s="20" t="str" cm="1">
        <f t="array" ref="A1594">IF(Table2[[#This Row],[Max_num_drones]:[Max_num_drones]]=2,Table2[[#This Row],[Gap]:[Gap]],"")</f>
        <v/>
      </c>
      <c r="B1594" s="20" t="str" cm="1">
        <f t="array" ref="B1594">IF(Table2[[#This Row],[Max_num_drones]:[Max_num_drones]]=3,Table2[[#This Row],[Gap]:[Gap]],"")</f>
        <v/>
      </c>
      <c r="C1594" s="20" t="str" cm="1">
        <f t="array" ref="C1594">IF(Table2[[#This Row],[Max_num_drones]:[Max_num_drones]]=4,Table2[[#This Row],[Gap]:[Gap]],"")</f>
        <v/>
      </c>
      <c r="D1594" s="20" t="str" cm="1">
        <f t="array" ref="D1594">IF(Table2[[#This Row],[Max_num_drones]:[Max_num_drones]]=5,Table2[[#This Row],[Gap]:[Gap]],"")</f>
        <v/>
      </c>
    </row>
    <row r="1595" spans="1:4">
      <c r="A1595" s="20" t="str" cm="1">
        <f t="array" ref="A1595">IF(Table2[[#This Row],[Max_num_drones]:[Max_num_drones]]=2,Table2[[#This Row],[Gap]:[Gap]],"")</f>
        <v/>
      </c>
      <c r="B1595" s="20" t="str" cm="1">
        <f t="array" ref="B1595">IF(Table2[[#This Row],[Max_num_drones]:[Max_num_drones]]=3,Table2[[#This Row],[Gap]:[Gap]],"")</f>
        <v/>
      </c>
      <c r="C1595" s="20" t="str" cm="1">
        <f t="array" ref="C1595">IF(Table2[[#This Row],[Max_num_drones]:[Max_num_drones]]=4,Table2[[#This Row],[Gap]:[Gap]],"")</f>
        <v/>
      </c>
      <c r="D1595" s="20" t="str" cm="1">
        <f t="array" ref="D1595">IF(Table2[[#This Row],[Max_num_drones]:[Max_num_drones]]=5,Table2[[#This Row],[Gap]:[Gap]],"")</f>
        <v/>
      </c>
    </row>
    <row r="1596" spans="1:4">
      <c r="A1596" s="20" t="str" cm="1">
        <f t="array" ref="A1596">IF(Table2[[#This Row],[Max_num_drones]:[Max_num_drones]]=2,Table2[[#This Row],[Gap]:[Gap]],"")</f>
        <v/>
      </c>
      <c r="B1596" s="20" t="str" cm="1">
        <f t="array" ref="B1596">IF(Table2[[#This Row],[Max_num_drones]:[Max_num_drones]]=3,Table2[[#This Row],[Gap]:[Gap]],"")</f>
        <v/>
      </c>
      <c r="C1596" s="20" t="str" cm="1">
        <f t="array" ref="C1596">IF(Table2[[#This Row],[Max_num_drones]:[Max_num_drones]]=4,Table2[[#This Row],[Gap]:[Gap]],"")</f>
        <v/>
      </c>
      <c r="D1596" s="20" t="str" cm="1">
        <f t="array" ref="D1596">IF(Table2[[#This Row],[Max_num_drones]:[Max_num_drones]]=5,Table2[[#This Row],[Gap]:[Gap]],"")</f>
        <v/>
      </c>
    </row>
    <row r="1597" spans="1:4">
      <c r="A1597" s="20" t="str" cm="1">
        <f t="array" ref="A1597">IF(Table2[[#This Row],[Max_num_drones]:[Max_num_drones]]=2,Table2[[#This Row],[Gap]:[Gap]],"")</f>
        <v/>
      </c>
      <c r="B1597" s="20" t="str" cm="1">
        <f t="array" ref="B1597">IF(Table2[[#This Row],[Max_num_drones]:[Max_num_drones]]=3,Table2[[#This Row],[Gap]:[Gap]],"")</f>
        <v/>
      </c>
      <c r="C1597" s="20" t="str" cm="1">
        <f t="array" ref="C1597">IF(Table2[[#This Row],[Max_num_drones]:[Max_num_drones]]=4,Table2[[#This Row],[Gap]:[Gap]],"")</f>
        <v/>
      </c>
      <c r="D1597" s="20" t="str" cm="1">
        <f t="array" ref="D1597">IF(Table2[[#This Row],[Max_num_drones]:[Max_num_drones]]=5,Table2[[#This Row],[Gap]:[Gap]],"")</f>
        <v/>
      </c>
    </row>
    <row r="1598" spans="1:4">
      <c r="A1598" s="20" t="str" cm="1">
        <f t="array" ref="A1598">IF(Table2[[#This Row],[Max_num_drones]:[Max_num_drones]]=2,Table2[[#This Row],[Gap]:[Gap]],"")</f>
        <v/>
      </c>
      <c r="B1598" s="20" t="str" cm="1">
        <f t="array" ref="B1598">IF(Table2[[#This Row],[Max_num_drones]:[Max_num_drones]]=3,Table2[[#This Row],[Gap]:[Gap]],"")</f>
        <v/>
      </c>
      <c r="C1598" s="20" t="str" cm="1">
        <f t="array" ref="C1598">IF(Table2[[#This Row],[Max_num_drones]:[Max_num_drones]]=4,Table2[[#This Row],[Gap]:[Gap]],"")</f>
        <v/>
      </c>
      <c r="D1598" s="20" t="str" cm="1">
        <f t="array" ref="D1598">IF(Table2[[#This Row],[Max_num_drones]:[Max_num_drones]]=5,Table2[[#This Row],[Gap]:[Gap]],"")</f>
        <v/>
      </c>
    </row>
    <row r="1599" spans="1:4">
      <c r="A1599" s="20" t="str" cm="1">
        <f t="array" ref="A1599">IF(Table2[[#This Row],[Max_num_drones]:[Max_num_drones]]=2,Table2[[#This Row],[Gap]:[Gap]],"")</f>
        <v/>
      </c>
      <c r="B1599" s="20" t="str" cm="1">
        <f t="array" ref="B1599">IF(Table2[[#This Row],[Max_num_drones]:[Max_num_drones]]=3,Table2[[#This Row],[Gap]:[Gap]],"")</f>
        <v/>
      </c>
      <c r="C1599" s="20" t="str" cm="1">
        <f t="array" ref="C1599">IF(Table2[[#This Row],[Max_num_drones]:[Max_num_drones]]=4,Table2[[#This Row],[Gap]:[Gap]],"")</f>
        <v/>
      </c>
      <c r="D1599" s="20" t="str" cm="1">
        <f t="array" ref="D1599">IF(Table2[[#This Row],[Max_num_drones]:[Max_num_drones]]=5,Table2[[#This Row],[Gap]:[Gap]],"")</f>
        <v/>
      </c>
    </row>
    <row r="1600" spans="1:4">
      <c r="A1600" s="20" t="str" cm="1">
        <f t="array" ref="A1600">IF(Table2[[#This Row],[Max_num_drones]:[Max_num_drones]]=2,Table2[[#This Row],[Gap]:[Gap]],"")</f>
        <v/>
      </c>
      <c r="B1600" s="20" t="str" cm="1">
        <f t="array" ref="B1600">IF(Table2[[#This Row],[Max_num_drones]:[Max_num_drones]]=3,Table2[[#This Row],[Gap]:[Gap]],"")</f>
        <v/>
      </c>
      <c r="C1600" s="20" t="str" cm="1">
        <f t="array" ref="C1600">IF(Table2[[#This Row],[Max_num_drones]:[Max_num_drones]]=4,Table2[[#This Row],[Gap]:[Gap]],"")</f>
        <v/>
      </c>
      <c r="D1600" s="20" t="str" cm="1">
        <f t="array" ref="D1600">IF(Table2[[#This Row],[Max_num_drones]:[Max_num_drones]]=5,Table2[[#This Row],[Gap]:[Gap]],"")</f>
        <v/>
      </c>
    </row>
    <row r="1601" spans="1:4">
      <c r="A1601" s="20" t="str" cm="1">
        <f t="array" ref="A1601">IF(Table2[[#This Row],[Max_num_drones]:[Max_num_drones]]=2,Table2[[#This Row],[Gap]:[Gap]],"")</f>
        <v/>
      </c>
      <c r="B1601" s="20" t="str" cm="1">
        <f t="array" ref="B1601">IF(Table2[[#This Row],[Max_num_drones]:[Max_num_drones]]=3,Table2[[#This Row],[Gap]:[Gap]],"")</f>
        <v/>
      </c>
      <c r="C1601" s="20" t="str" cm="1">
        <f t="array" ref="C1601">IF(Table2[[#This Row],[Max_num_drones]:[Max_num_drones]]=4,Table2[[#This Row],[Gap]:[Gap]],"")</f>
        <v/>
      </c>
      <c r="D1601" s="20" t="str" cm="1">
        <f t="array" ref="D1601">IF(Table2[[#This Row],[Max_num_drones]:[Max_num_drones]]=5,Table2[[#This Row],[Gap]:[Gap]],"")</f>
        <v/>
      </c>
    </row>
    <row r="1602" spans="1:4">
      <c r="A1602" s="20" t="str" cm="1">
        <f t="array" ref="A1602">IF(Table2[[#This Row],[Max_num_drones]:[Max_num_drones]]=2,Table2[[#This Row],[Gap]:[Gap]],"")</f>
        <v/>
      </c>
      <c r="B1602" s="20" t="str" cm="1">
        <f t="array" ref="B1602">IF(Table2[[#This Row],[Max_num_drones]:[Max_num_drones]]=3,Table2[[#This Row],[Gap]:[Gap]],"")</f>
        <v/>
      </c>
      <c r="C1602" s="20" t="str" cm="1">
        <f t="array" ref="C1602">IF(Table2[[#This Row],[Max_num_drones]:[Max_num_drones]]=4,Table2[[#This Row],[Gap]:[Gap]],"")</f>
        <v/>
      </c>
      <c r="D1602" s="20" t="str" cm="1">
        <f t="array" ref="D1602">IF(Table2[[#This Row],[Max_num_drones]:[Max_num_drones]]=5,Table2[[#This Row],[Gap]:[Gap]],"")</f>
        <v/>
      </c>
    </row>
    <row r="1603" spans="1:4">
      <c r="A1603" s="20" t="str" cm="1">
        <f t="array" ref="A1603">IF(Table2[[#This Row],[Max_num_drones]:[Max_num_drones]]=2,Table2[[#This Row],[Gap]:[Gap]],"")</f>
        <v/>
      </c>
      <c r="B1603" s="20" t="str" cm="1">
        <f t="array" ref="B1603">IF(Table2[[#This Row],[Max_num_drones]:[Max_num_drones]]=3,Table2[[#This Row],[Gap]:[Gap]],"")</f>
        <v/>
      </c>
      <c r="C1603" s="20" t="str" cm="1">
        <f t="array" ref="C1603">IF(Table2[[#This Row],[Max_num_drones]:[Max_num_drones]]=4,Table2[[#This Row],[Gap]:[Gap]],"")</f>
        <v/>
      </c>
      <c r="D1603" s="20" t="str" cm="1">
        <f t="array" ref="D1603">IF(Table2[[#This Row],[Max_num_drones]:[Max_num_drones]]=5,Table2[[#This Row],[Gap]:[Gap]],"")</f>
        <v/>
      </c>
    </row>
    <row r="1604" spans="1:4">
      <c r="A1604" s="20" t="str" cm="1">
        <f t="array" ref="A1604">IF(Table2[[#This Row],[Max_num_drones]:[Max_num_drones]]=2,Table2[[#This Row],[Gap]:[Gap]],"")</f>
        <v/>
      </c>
      <c r="B1604" s="20" t="str" cm="1">
        <f t="array" ref="B1604">IF(Table2[[#This Row],[Max_num_drones]:[Max_num_drones]]=3,Table2[[#This Row],[Gap]:[Gap]],"")</f>
        <v/>
      </c>
      <c r="C1604" s="20" t="str" cm="1">
        <f t="array" ref="C1604">IF(Table2[[#This Row],[Max_num_drones]:[Max_num_drones]]=4,Table2[[#This Row],[Gap]:[Gap]],"")</f>
        <v/>
      </c>
      <c r="D1604" s="20" t="str" cm="1">
        <f t="array" ref="D1604">IF(Table2[[#This Row],[Max_num_drones]:[Max_num_drones]]=5,Table2[[#This Row],[Gap]:[Gap]],"")</f>
        <v/>
      </c>
    </row>
    <row r="1605" spans="1:4">
      <c r="A1605" s="20" t="str" cm="1">
        <f t="array" ref="A1605">IF(Table2[[#This Row],[Max_num_drones]:[Max_num_drones]]=2,Table2[[#This Row],[Gap]:[Gap]],"")</f>
        <v/>
      </c>
      <c r="B1605" s="20" t="str" cm="1">
        <f t="array" ref="B1605">IF(Table2[[#This Row],[Max_num_drones]:[Max_num_drones]]=3,Table2[[#This Row],[Gap]:[Gap]],"")</f>
        <v/>
      </c>
      <c r="C1605" s="20" t="str" cm="1">
        <f t="array" ref="C1605">IF(Table2[[#This Row],[Max_num_drones]:[Max_num_drones]]=4,Table2[[#This Row],[Gap]:[Gap]],"")</f>
        <v/>
      </c>
      <c r="D1605" s="20" t="str" cm="1">
        <f t="array" ref="D1605">IF(Table2[[#This Row],[Max_num_drones]:[Max_num_drones]]=5,Table2[[#This Row],[Gap]:[Gap]],"")</f>
        <v/>
      </c>
    </row>
    <row r="1606" spans="1:4">
      <c r="A1606" s="20" t="str" cm="1">
        <f t="array" ref="A1606">IF(Table2[[#This Row],[Max_num_drones]:[Max_num_drones]]=2,Table2[[#This Row],[Gap]:[Gap]],"")</f>
        <v/>
      </c>
      <c r="B1606" s="20" t="str" cm="1">
        <f t="array" ref="B1606">IF(Table2[[#This Row],[Max_num_drones]:[Max_num_drones]]=3,Table2[[#This Row],[Gap]:[Gap]],"")</f>
        <v/>
      </c>
      <c r="C1606" s="20" t="str" cm="1">
        <f t="array" ref="C1606">IF(Table2[[#This Row],[Max_num_drones]:[Max_num_drones]]=4,Table2[[#This Row],[Gap]:[Gap]],"")</f>
        <v/>
      </c>
      <c r="D1606" s="20" t="str" cm="1">
        <f t="array" ref="D1606">IF(Table2[[#This Row],[Max_num_drones]:[Max_num_drones]]=5,Table2[[#This Row],[Gap]:[Gap]],"")</f>
        <v/>
      </c>
    </row>
    <row r="1607" spans="1:4">
      <c r="A1607" s="20" t="str" cm="1">
        <f t="array" ref="A1607">IF(Table2[[#This Row],[Max_num_drones]:[Max_num_drones]]=2,Table2[[#This Row],[Gap]:[Gap]],"")</f>
        <v/>
      </c>
      <c r="B1607" s="20" t="str" cm="1">
        <f t="array" ref="B1607">IF(Table2[[#This Row],[Max_num_drones]:[Max_num_drones]]=3,Table2[[#This Row],[Gap]:[Gap]],"")</f>
        <v/>
      </c>
      <c r="C1607" s="20" t="str" cm="1">
        <f t="array" ref="C1607">IF(Table2[[#This Row],[Max_num_drones]:[Max_num_drones]]=4,Table2[[#This Row],[Gap]:[Gap]],"")</f>
        <v/>
      </c>
      <c r="D1607" s="20" t="str" cm="1">
        <f t="array" ref="D1607">IF(Table2[[#This Row],[Max_num_drones]:[Max_num_drones]]=5,Table2[[#This Row],[Gap]:[Gap]],"")</f>
        <v/>
      </c>
    </row>
    <row r="1608" spans="1:4">
      <c r="A1608" s="20" t="str" cm="1">
        <f t="array" ref="A1608">IF(Table2[[#This Row],[Max_num_drones]:[Max_num_drones]]=2,Table2[[#This Row],[Gap]:[Gap]],"")</f>
        <v/>
      </c>
      <c r="B1608" s="20" t="str" cm="1">
        <f t="array" ref="B1608">IF(Table2[[#This Row],[Max_num_drones]:[Max_num_drones]]=3,Table2[[#This Row],[Gap]:[Gap]],"")</f>
        <v/>
      </c>
      <c r="C1608" s="20" t="str" cm="1">
        <f t="array" ref="C1608">IF(Table2[[#This Row],[Max_num_drones]:[Max_num_drones]]=4,Table2[[#This Row],[Gap]:[Gap]],"")</f>
        <v/>
      </c>
      <c r="D1608" s="20" t="str" cm="1">
        <f t="array" ref="D1608">IF(Table2[[#This Row],[Max_num_drones]:[Max_num_drones]]=5,Table2[[#This Row],[Gap]:[Gap]],"")</f>
        <v/>
      </c>
    </row>
    <row r="1609" spans="1:4">
      <c r="A1609" s="20" t="str" cm="1">
        <f t="array" ref="A1609">IF(Table2[[#This Row],[Max_num_drones]:[Max_num_drones]]=2,Table2[[#This Row],[Gap]:[Gap]],"")</f>
        <v/>
      </c>
      <c r="B1609" s="20" t="str" cm="1">
        <f t="array" ref="B1609">IF(Table2[[#This Row],[Max_num_drones]:[Max_num_drones]]=3,Table2[[#This Row],[Gap]:[Gap]],"")</f>
        <v/>
      </c>
      <c r="C1609" s="20" t="str" cm="1">
        <f t="array" ref="C1609">IF(Table2[[#This Row],[Max_num_drones]:[Max_num_drones]]=4,Table2[[#This Row],[Gap]:[Gap]],"")</f>
        <v/>
      </c>
      <c r="D1609" s="20" t="str" cm="1">
        <f t="array" ref="D1609">IF(Table2[[#This Row],[Max_num_drones]:[Max_num_drones]]=5,Table2[[#This Row],[Gap]:[Gap]],"")</f>
        <v/>
      </c>
    </row>
    <row r="1610" spans="1:4">
      <c r="A1610" s="20" t="str" cm="1">
        <f t="array" ref="A1610">IF(Table2[[#This Row],[Max_num_drones]:[Max_num_drones]]=2,Table2[[#This Row],[Gap]:[Gap]],"")</f>
        <v/>
      </c>
      <c r="B1610" s="20" t="str" cm="1">
        <f t="array" ref="B1610">IF(Table2[[#This Row],[Max_num_drones]:[Max_num_drones]]=3,Table2[[#This Row],[Gap]:[Gap]],"")</f>
        <v/>
      </c>
      <c r="C1610" s="20" t="str" cm="1">
        <f t="array" ref="C1610">IF(Table2[[#This Row],[Max_num_drones]:[Max_num_drones]]=4,Table2[[#This Row],[Gap]:[Gap]],"")</f>
        <v/>
      </c>
      <c r="D1610" s="20" t="str" cm="1">
        <f t="array" ref="D1610">IF(Table2[[#This Row],[Max_num_drones]:[Max_num_drones]]=5,Table2[[#This Row],[Gap]:[Gap]],"")</f>
        <v/>
      </c>
    </row>
    <row r="1611" spans="1:4">
      <c r="A1611" s="20" t="str" cm="1">
        <f t="array" ref="A1611">IF(Table2[[#This Row],[Max_num_drones]:[Max_num_drones]]=2,Table2[[#This Row],[Gap]:[Gap]],"")</f>
        <v/>
      </c>
      <c r="B1611" s="20" t="str" cm="1">
        <f t="array" ref="B1611">IF(Table2[[#This Row],[Max_num_drones]:[Max_num_drones]]=3,Table2[[#This Row],[Gap]:[Gap]],"")</f>
        <v/>
      </c>
      <c r="C1611" s="20" t="str" cm="1">
        <f t="array" ref="C1611">IF(Table2[[#This Row],[Max_num_drones]:[Max_num_drones]]=4,Table2[[#This Row],[Gap]:[Gap]],"")</f>
        <v/>
      </c>
      <c r="D1611" s="20" t="str" cm="1">
        <f t="array" ref="D1611">IF(Table2[[#This Row],[Max_num_drones]:[Max_num_drones]]=5,Table2[[#This Row],[Gap]:[Gap]],"")</f>
        <v/>
      </c>
    </row>
    <row r="1612" spans="1:4">
      <c r="A1612" s="20" t="str" cm="1">
        <f t="array" ref="A1612">IF(Table2[[#This Row],[Max_num_drones]:[Max_num_drones]]=2,Table2[[#This Row],[Gap]:[Gap]],"")</f>
        <v/>
      </c>
      <c r="B1612" s="20" t="str" cm="1">
        <f t="array" ref="B1612">IF(Table2[[#This Row],[Max_num_drones]:[Max_num_drones]]=3,Table2[[#This Row],[Gap]:[Gap]],"")</f>
        <v/>
      </c>
      <c r="C1612" s="20" t="str" cm="1">
        <f t="array" ref="C1612">IF(Table2[[#This Row],[Max_num_drones]:[Max_num_drones]]=4,Table2[[#This Row],[Gap]:[Gap]],"")</f>
        <v/>
      </c>
      <c r="D1612" s="20" t="str" cm="1">
        <f t="array" ref="D1612">IF(Table2[[#This Row],[Max_num_drones]:[Max_num_drones]]=5,Table2[[#This Row],[Gap]:[Gap]],"")</f>
        <v/>
      </c>
    </row>
    <row r="1613" spans="1:4">
      <c r="A1613" s="20" t="str" cm="1">
        <f t="array" ref="A1613">IF(Table2[[#This Row],[Max_num_drones]:[Max_num_drones]]=2,Table2[[#This Row],[Gap]:[Gap]],"")</f>
        <v/>
      </c>
      <c r="B1613" s="20" t="str" cm="1">
        <f t="array" ref="B1613">IF(Table2[[#This Row],[Max_num_drones]:[Max_num_drones]]=3,Table2[[#This Row],[Gap]:[Gap]],"")</f>
        <v/>
      </c>
      <c r="C1613" s="20" t="str" cm="1">
        <f t="array" ref="C1613">IF(Table2[[#This Row],[Max_num_drones]:[Max_num_drones]]=4,Table2[[#This Row],[Gap]:[Gap]],"")</f>
        <v/>
      </c>
      <c r="D1613" s="20" t="str" cm="1">
        <f t="array" ref="D1613">IF(Table2[[#This Row],[Max_num_drones]:[Max_num_drones]]=5,Table2[[#This Row],[Gap]:[Gap]],"")</f>
        <v/>
      </c>
    </row>
    <row r="1614" spans="1:4">
      <c r="A1614" s="20" t="str" cm="1">
        <f t="array" ref="A1614">IF(Table2[[#This Row],[Max_num_drones]:[Max_num_drones]]=2,Table2[[#This Row],[Gap]:[Gap]],"")</f>
        <v/>
      </c>
      <c r="B1614" s="20" t="str" cm="1">
        <f t="array" ref="B1614">IF(Table2[[#This Row],[Max_num_drones]:[Max_num_drones]]=3,Table2[[#This Row],[Gap]:[Gap]],"")</f>
        <v/>
      </c>
      <c r="C1614" s="20" t="str" cm="1">
        <f t="array" ref="C1614">IF(Table2[[#This Row],[Max_num_drones]:[Max_num_drones]]=4,Table2[[#This Row],[Gap]:[Gap]],"")</f>
        <v/>
      </c>
      <c r="D1614" s="20" t="str" cm="1">
        <f t="array" ref="D1614">IF(Table2[[#This Row],[Max_num_drones]:[Max_num_drones]]=5,Table2[[#This Row],[Gap]:[Gap]],"")</f>
        <v/>
      </c>
    </row>
    <row r="1615" spans="1:4">
      <c r="A1615" s="20" t="str" cm="1">
        <f t="array" ref="A1615">IF(Table2[[#This Row],[Max_num_drones]:[Max_num_drones]]=2,Table2[[#This Row],[Gap]:[Gap]],"")</f>
        <v/>
      </c>
      <c r="B1615" s="20" t="str" cm="1">
        <f t="array" ref="B1615">IF(Table2[[#This Row],[Max_num_drones]:[Max_num_drones]]=3,Table2[[#This Row],[Gap]:[Gap]],"")</f>
        <v/>
      </c>
      <c r="C1615" s="20" t="str" cm="1">
        <f t="array" ref="C1615">IF(Table2[[#This Row],[Max_num_drones]:[Max_num_drones]]=4,Table2[[#This Row],[Gap]:[Gap]],"")</f>
        <v/>
      </c>
      <c r="D1615" s="20" t="str" cm="1">
        <f t="array" ref="D1615">IF(Table2[[#This Row],[Max_num_drones]:[Max_num_drones]]=5,Table2[[#This Row],[Gap]:[Gap]],"")</f>
        <v/>
      </c>
    </row>
    <row r="1616" spans="1:4">
      <c r="A1616" s="20" t="str" cm="1">
        <f t="array" ref="A1616">IF(Table2[[#This Row],[Max_num_drones]:[Max_num_drones]]=2,Table2[[#This Row],[Gap]:[Gap]],"")</f>
        <v/>
      </c>
      <c r="B1616" s="20" t="str" cm="1">
        <f t="array" ref="B1616">IF(Table2[[#This Row],[Max_num_drones]:[Max_num_drones]]=3,Table2[[#This Row],[Gap]:[Gap]],"")</f>
        <v/>
      </c>
      <c r="C1616" s="20" t="str" cm="1">
        <f t="array" ref="C1616">IF(Table2[[#This Row],[Max_num_drones]:[Max_num_drones]]=4,Table2[[#This Row],[Gap]:[Gap]],"")</f>
        <v/>
      </c>
      <c r="D1616" s="20" t="str" cm="1">
        <f t="array" ref="D1616">IF(Table2[[#This Row],[Max_num_drones]:[Max_num_drones]]=5,Table2[[#This Row],[Gap]:[Gap]],"")</f>
        <v/>
      </c>
    </row>
    <row r="1617" spans="1:4">
      <c r="A1617" s="20" t="str" cm="1">
        <f t="array" ref="A1617">IF(Table2[[#This Row],[Max_num_drones]:[Max_num_drones]]=2,Table2[[#This Row],[Gap]:[Gap]],"")</f>
        <v/>
      </c>
      <c r="B1617" s="20" t="str" cm="1">
        <f t="array" ref="B1617">IF(Table2[[#This Row],[Max_num_drones]:[Max_num_drones]]=3,Table2[[#This Row],[Gap]:[Gap]],"")</f>
        <v/>
      </c>
      <c r="C1617" s="20" t="str" cm="1">
        <f t="array" ref="C1617">IF(Table2[[#This Row],[Max_num_drones]:[Max_num_drones]]=4,Table2[[#This Row],[Gap]:[Gap]],"")</f>
        <v/>
      </c>
      <c r="D1617" s="20" t="str" cm="1">
        <f t="array" ref="D1617">IF(Table2[[#This Row],[Max_num_drones]:[Max_num_drones]]=5,Table2[[#This Row],[Gap]:[Gap]],"")</f>
        <v/>
      </c>
    </row>
    <row r="1618" spans="1:4">
      <c r="A1618" s="20" t="str" cm="1">
        <f t="array" ref="A1618">IF(Table2[[#This Row],[Max_num_drones]:[Max_num_drones]]=2,Table2[[#This Row],[Gap]:[Gap]],"")</f>
        <v/>
      </c>
      <c r="B1618" s="20" t="str" cm="1">
        <f t="array" ref="B1618">IF(Table2[[#This Row],[Max_num_drones]:[Max_num_drones]]=3,Table2[[#This Row],[Gap]:[Gap]],"")</f>
        <v/>
      </c>
      <c r="C1618" s="20" t="str" cm="1">
        <f t="array" ref="C1618">IF(Table2[[#This Row],[Max_num_drones]:[Max_num_drones]]=4,Table2[[#This Row],[Gap]:[Gap]],"")</f>
        <v/>
      </c>
      <c r="D1618" s="20" t="str" cm="1">
        <f t="array" ref="D1618">IF(Table2[[#This Row],[Max_num_drones]:[Max_num_drones]]=5,Table2[[#This Row],[Gap]:[Gap]],"")</f>
        <v/>
      </c>
    </row>
    <row r="1619" spans="1:4">
      <c r="A1619" s="20" t="str" cm="1">
        <f t="array" ref="A1619">IF(Table2[[#This Row],[Max_num_drones]:[Max_num_drones]]=2,Table2[[#This Row],[Gap]:[Gap]],"")</f>
        <v/>
      </c>
      <c r="B1619" s="20" t="str" cm="1">
        <f t="array" ref="B1619">IF(Table2[[#This Row],[Max_num_drones]:[Max_num_drones]]=3,Table2[[#This Row],[Gap]:[Gap]],"")</f>
        <v/>
      </c>
      <c r="C1619" s="20" t="str" cm="1">
        <f t="array" ref="C1619">IF(Table2[[#This Row],[Max_num_drones]:[Max_num_drones]]=4,Table2[[#This Row],[Gap]:[Gap]],"")</f>
        <v/>
      </c>
      <c r="D1619" s="20" t="str" cm="1">
        <f t="array" ref="D1619">IF(Table2[[#This Row],[Max_num_drones]:[Max_num_drones]]=5,Table2[[#This Row],[Gap]:[Gap]],"")</f>
        <v/>
      </c>
    </row>
    <row r="1620" spans="1:4">
      <c r="A1620" s="20" t="str" cm="1">
        <f t="array" ref="A1620">IF(Table2[[#This Row],[Max_num_drones]:[Max_num_drones]]=2,Table2[[#This Row],[Gap]:[Gap]],"")</f>
        <v/>
      </c>
      <c r="B1620" s="20" t="str" cm="1">
        <f t="array" ref="B1620">IF(Table2[[#This Row],[Max_num_drones]:[Max_num_drones]]=3,Table2[[#This Row],[Gap]:[Gap]],"")</f>
        <v/>
      </c>
      <c r="C1620" s="20" t="str" cm="1">
        <f t="array" ref="C1620">IF(Table2[[#This Row],[Max_num_drones]:[Max_num_drones]]=4,Table2[[#This Row],[Gap]:[Gap]],"")</f>
        <v/>
      </c>
      <c r="D1620" s="20" t="str" cm="1">
        <f t="array" ref="D1620">IF(Table2[[#This Row],[Max_num_drones]:[Max_num_drones]]=5,Table2[[#This Row],[Gap]:[Gap]],"")</f>
        <v/>
      </c>
    </row>
    <row r="1621" spans="1:4">
      <c r="A1621" s="20" t="str" cm="1">
        <f t="array" ref="A1621">IF(Table2[[#This Row],[Max_num_drones]:[Max_num_drones]]=2,Table2[[#This Row],[Gap]:[Gap]],"")</f>
        <v/>
      </c>
      <c r="B1621" s="20" t="str" cm="1">
        <f t="array" ref="B1621">IF(Table2[[#This Row],[Max_num_drones]:[Max_num_drones]]=3,Table2[[#This Row],[Gap]:[Gap]],"")</f>
        <v/>
      </c>
      <c r="C1621" s="20" t="str" cm="1">
        <f t="array" ref="C1621">IF(Table2[[#This Row],[Max_num_drones]:[Max_num_drones]]=4,Table2[[#This Row],[Gap]:[Gap]],"")</f>
        <v/>
      </c>
      <c r="D1621" s="20" t="str" cm="1">
        <f t="array" ref="D1621">IF(Table2[[#This Row],[Max_num_drones]:[Max_num_drones]]=5,Table2[[#This Row],[Gap]:[Gap]],"")</f>
        <v/>
      </c>
    </row>
    <row r="1622" spans="1:4">
      <c r="A1622" s="20" t="str" cm="1">
        <f t="array" ref="A1622">IF(Table2[[#This Row],[Max_num_drones]:[Max_num_drones]]=2,Table2[[#This Row],[Gap]:[Gap]],"")</f>
        <v/>
      </c>
      <c r="B1622" s="20" t="str" cm="1">
        <f t="array" ref="B1622">IF(Table2[[#This Row],[Max_num_drones]:[Max_num_drones]]=3,Table2[[#This Row],[Gap]:[Gap]],"")</f>
        <v/>
      </c>
      <c r="C1622" s="20" t="str" cm="1">
        <f t="array" ref="C1622">IF(Table2[[#This Row],[Max_num_drones]:[Max_num_drones]]=4,Table2[[#This Row],[Gap]:[Gap]],"")</f>
        <v/>
      </c>
      <c r="D1622" s="20" t="str" cm="1">
        <f t="array" ref="D1622">IF(Table2[[#This Row],[Max_num_drones]:[Max_num_drones]]=5,Table2[[#This Row],[Gap]:[Gap]],"")</f>
        <v/>
      </c>
    </row>
    <row r="1623" spans="1:4">
      <c r="A1623" s="20" t="str" cm="1">
        <f t="array" ref="A1623">IF(Table2[[#This Row],[Max_num_drones]:[Max_num_drones]]=2,Table2[[#This Row],[Gap]:[Gap]],"")</f>
        <v/>
      </c>
      <c r="B1623" s="20" t="str" cm="1">
        <f t="array" ref="B1623">IF(Table2[[#This Row],[Max_num_drones]:[Max_num_drones]]=3,Table2[[#This Row],[Gap]:[Gap]],"")</f>
        <v/>
      </c>
      <c r="C1623" s="20" t="str" cm="1">
        <f t="array" ref="C1623">IF(Table2[[#This Row],[Max_num_drones]:[Max_num_drones]]=4,Table2[[#This Row],[Gap]:[Gap]],"")</f>
        <v/>
      </c>
      <c r="D1623" s="20" t="str" cm="1">
        <f t="array" ref="D1623">IF(Table2[[#This Row],[Max_num_drones]:[Max_num_drones]]=5,Table2[[#This Row],[Gap]:[Gap]],"")</f>
        <v/>
      </c>
    </row>
    <row r="1624" spans="1:4">
      <c r="A1624" s="20" t="str" cm="1">
        <f t="array" ref="A1624">IF(Table2[[#This Row],[Max_num_drones]:[Max_num_drones]]=2,Table2[[#This Row],[Gap]:[Gap]],"")</f>
        <v/>
      </c>
      <c r="B1624" s="20" t="str" cm="1">
        <f t="array" ref="B1624">IF(Table2[[#This Row],[Max_num_drones]:[Max_num_drones]]=3,Table2[[#This Row],[Gap]:[Gap]],"")</f>
        <v/>
      </c>
      <c r="C1624" s="20" t="str" cm="1">
        <f t="array" ref="C1624">IF(Table2[[#This Row],[Max_num_drones]:[Max_num_drones]]=4,Table2[[#This Row],[Gap]:[Gap]],"")</f>
        <v/>
      </c>
      <c r="D1624" s="20" t="str" cm="1">
        <f t="array" ref="D1624">IF(Table2[[#This Row],[Max_num_drones]:[Max_num_drones]]=5,Table2[[#This Row],[Gap]:[Gap]],"")</f>
        <v/>
      </c>
    </row>
    <row r="1625" spans="1:4">
      <c r="A1625" s="20" t="str" cm="1">
        <f t="array" ref="A1625">IF(Table2[[#This Row],[Max_num_drones]:[Max_num_drones]]=2,Table2[[#This Row],[Gap]:[Gap]],"")</f>
        <v/>
      </c>
      <c r="B1625" s="20" t="str" cm="1">
        <f t="array" ref="B1625">IF(Table2[[#This Row],[Max_num_drones]:[Max_num_drones]]=3,Table2[[#This Row],[Gap]:[Gap]],"")</f>
        <v/>
      </c>
      <c r="C1625" s="20" t="str" cm="1">
        <f t="array" ref="C1625">IF(Table2[[#This Row],[Max_num_drones]:[Max_num_drones]]=4,Table2[[#This Row],[Gap]:[Gap]],"")</f>
        <v/>
      </c>
      <c r="D1625" s="20" t="str" cm="1">
        <f t="array" ref="D1625">IF(Table2[[#This Row],[Max_num_drones]:[Max_num_drones]]=5,Table2[[#This Row],[Gap]:[Gap]],"")</f>
        <v/>
      </c>
    </row>
    <row r="1626" spans="1:4">
      <c r="A1626" s="20" t="str" cm="1">
        <f t="array" ref="A1626">IF(Table2[[#This Row],[Max_num_drones]:[Max_num_drones]]=2,Table2[[#This Row],[Gap]:[Gap]],"")</f>
        <v/>
      </c>
      <c r="B1626" s="20" t="str" cm="1">
        <f t="array" ref="B1626">IF(Table2[[#This Row],[Max_num_drones]:[Max_num_drones]]=3,Table2[[#This Row],[Gap]:[Gap]],"")</f>
        <v/>
      </c>
      <c r="C1626" s="20" t="str" cm="1">
        <f t="array" ref="C1626">IF(Table2[[#This Row],[Max_num_drones]:[Max_num_drones]]=4,Table2[[#This Row],[Gap]:[Gap]],"")</f>
        <v/>
      </c>
      <c r="D1626" s="20" t="str" cm="1">
        <f t="array" ref="D1626">IF(Table2[[#This Row],[Max_num_drones]:[Max_num_drones]]=5,Table2[[#This Row],[Gap]:[Gap]],"")</f>
        <v/>
      </c>
    </row>
    <row r="1627" spans="1:4">
      <c r="A1627" s="20" t="str" cm="1">
        <f t="array" ref="A1627">IF(Table2[[#This Row],[Max_num_drones]:[Max_num_drones]]=2,Table2[[#This Row],[Gap]:[Gap]],"")</f>
        <v/>
      </c>
      <c r="B1627" s="20" t="str" cm="1">
        <f t="array" ref="B1627">IF(Table2[[#This Row],[Max_num_drones]:[Max_num_drones]]=3,Table2[[#This Row],[Gap]:[Gap]],"")</f>
        <v/>
      </c>
      <c r="C1627" s="20" t="str" cm="1">
        <f t="array" ref="C1627">IF(Table2[[#This Row],[Max_num_drones]:[Max_num_drones]]=4,Table2[[#This Row],[Gap]:[Gap]],"")</f>
        <v/>
      </c>
      <c r="D1627" s="20" t="str" cm="1">
        <f t="array" ref="D1627">IF(Table2[[#This Row],[Max_num_drones]:[Max_num_drones]]=5,Table2[[#This Row],[Gap]:[Gap]],"")</f>
        <v/>
      </c>
    </row>
    <row r="1628" spans="1:4">
      <c r="A1628" s="20" t="str" cm="1">
        <f t="array" ref="A1628">IF(Table2[[#This Row],[Max_num_drones]:[Max_num_drones]]=2,Table2[[#This Row],[Gap]:[Gap]],"")</f>
        <v/>
      </c>
      <c r="B1628" s="20" t="str" cm="1">
        <f t="array" ref="B1628">IF(Table2[[#This Row],[Max_num_drones]:[Max_num_drones]]=3,Table2[[#This Row],[Gap]:[Gap]],"")</f>
        <v/>
      </c>
      <c r="C1628" s="20" t="str" cm="1">
        <f t="array" ref="C1628">IF(Table2[[#This Row],[Max_num_drones]:[Max_num_drones]]=4,Table2[[#This Row],[Gap]:[Gap]],"")</f>
        <v/>
      </c>
      <c r="D1628" s="20" t="str" cm="1">
        <f t="array" ref="D1628">IF(Table2[[#This Row],[Max_num_drones]:[Max_num_drones]]=5,Table2[[#This Row],[Gap]:[Gap]],"")</f>
        <v/>
      </c>
    </row>
    <row r="1629" spans="1:4">
      <c r="A1629" s="20" t="str" cm="1">
        <f t="array" ref="A1629">IF(Table2[[#This Row],[Max_num_drones]:[Max_num_drones]]=2,Table2[[#This Row],[Gap]:[Gap]],"")</f>
        <v/>
      </c>
      <c r="B1629" s="20" t="str" cm="1">
        <f t="array" ref="B1629">IF(Table2[[#This Row],[Max_num_drones]:[Max_num_drones]]=3,Table2[[#This Row],[Gap]:[Gap]],"")</f>
        <v/>
      </c>
      <c r="C1629" s="20" t="str" cm="1">
        <f t="array" ref="C1629">IF(Table2[[#This Row],[Max_num_drones]:[Max_num_drones]]=4,Table2[[#This Row],[Gap]:[Gap]],"")</f>
        <v/>
      </c>
      <c r="D1629" s="20" t="str" cm="1">
        <f t="array" ref="D1629">IF(Table2[[#This Row],[Max_num_drones]:[Max_num_drones]]=5,Table2[[#This Row],[Gap]:[Gap]],"")</f>
        <v/>
      </c>
    </row>
    <row r="1630" spans="1:4">
      <c r="A1630" s="20" t="str" cm="1">
        <f t="array" ref="A1630">IF(Table2[[#This Row],[Max_num_drones]:[Max_num_drones]]=2,Table2[[#This Row],[Gap]:[Gap]],"")</f>
        <v/>
      </c>
      <c r="B1630" s="20" t="str" cm="1">
        <f t="array" ref="B1630">IF(Table2[[#This Row],[Max_num_drones]:[Max_num_drones]]=3,Table2[[#This Row],[Gap]:[Gap]],"")</f>
        <v/>
      </c>
      <c r="C1630" s="20" t="str" cm="1">
        <f t="array" ref="C1630">IF(Table2[[#This Row],[Max_num_drones]:[Max_num_drones]]=4,Table2[[#This Row],[Gap]:[Gap]],"")</f>
        <v/>
      </c>
      <c r="D1630" s="20" t="str" cm="1">
        <f t="array" ref="D1630">IF(Table2[[#This Row],[Max_num_drones]:[Max_num_drones]]=5,Table2[[#This Row],[Gap]:[Gap]],"")</f>
        <v/>
      </c>
    </row>
    <row r="1631" spans="1:4">
      <c r="A1631" s="20" t="str" cm="1">
        <f t="array" ref="A1631">IF(Table2[[#This Row],[Max_num_drones]:[Max_num_drones]]=2,Table2[[#This Row],[Gap]:[Gap]],"")</f>
        <v/>
      </c>
      <c r="B1631" s="20" t="str" cm="1">
        <f t="array" ref="B1631">IF(Table2[[#This Row],[Max_num_drones]:[Max_num_drones]]=3,Table2[[#This Row],[Gap]:[Gap]],"")</f>
        <v/>
      </c>
      <c r="C1631" s="20" t="str" cm="1">
        <f t="array" ref="C1631">IF(Table2[[#This Row],[Max_num_drones]:[Max_num_drones]]=4,Table2[[#This Row],[Gap]:[Gap]],"")</f>
        <v/>
      </c>
      <c r="D1631" s="20" t="str" cm="1">
        <f t="array" ref="D1631">IF(Table2[[#This Row],[Max_num_drones]:[Max_num_drones]]=5,Table2[[#This Row],[Gap]:[Gap]],"")</f>
        <v/>
      </c>
    </row>
    <row r="1632" spans="1:4">
      <c r="A1632" s="20" t="str" cm="1">
        <f t="array" ref="A1632">IF(Table2[[#This Row],[Max_num_drones]:[Max_num_drones]]=2,Table2[[#This Row],[Gap]:[Gap]],"")</f>
        <v/>
      </c>
      <c r="B1632" s="20" t="str" cm="1">
        <f t="array" ref="B1632">IF(Table2[[#This Row],[Max_num_drones]:[Max_num_drones]]=3,Table2[[#This Row],[Gap]:[Gap]],"")</f>
        <v/>
      </c>
      <c r="C1632" s="20" t="str" cm="1">
        <f t="array" ref="C1632">IF(Table2[[#This Row],[Max_num_drones]:[Max_num_drones]]=4,Table2[[#This Row],[Gap]:[Gap]],"")</f>
        <v/>
      </c>
      <c r="D1632" s="20" t="str" cm="1">
        <f t="array" ref="D1632">IF(Table2[[#This Row],[Max_num_drones]:[Max_num_drones]]=5,Table2[[#This Row],[Gap]:[Gap]],"")</f>
        <v/>
      </c>
    </row>
    <row r="1633" spans="1:4">
      <c r="A1633" s="20" t="str" cm="1">
        <f t="array" ref="A1633">IF(Table2[[#This Row],[Max_num_drones]:[Max_num_drones]]=2,Table2[[#This Row],[Gap]:[Gap]],"")</f>
        <v/>
      </c>
      <c r="B1633" s="20" t="str" cm="1">
        <f t="array" ref="B1633">IF(Table2[[#This Row],[Max_num_drones]:[Max_num_drones]]=3,Table2[[#This Row],[Gap]:[Gap]],"")</f>
        <v/>
      </c>
      <c r="C1633" s="20" t="str" cm="1">
        <f t="array" ref="C1633">IF(Table2[[#This Row],[Max_num_drones]:[Max_num_drones]]=4,Table2[[#This Row],[Gap]:[Gap]],"")</f>
        <v/>
      </c>
      <c r="D1633" s="20" t="str" cm="1">
        <f t="array" ref="D1633">IF(Table2[[#This Row],[Max_num_drones]:[Max_num_drones]]=5,Table2[[#This Row],[Gap]:[Gap]],"")</f>
        <v/>
      </c>
    </row>
    <row r="1634" spans="1:4">
      <c r="A1634" s="20" t="str" cm="1">
        <f t="array" ref="A1634">IF(Table2[[#This Row],[Max_num_drones]:[Max_num_drones]]=2,Table2[[#This Row],[Gap]:[Gap]],"")</f>
        <v/>
      </c>
      <c r="B1634" s="20" t="str" cm="1">
        <f t="array" ref="B1634">IF(Table2[[#This Row],[Max_num_drones]:[Max_num_drones]]=3,Table2[[#This Row],[Gap]:[Gap]],"")</f>
        <v/>
      </c>
      <c r="C1634" s="20" t="str" cm="1">
        <f t="array" ref="C1634">IF(Table2[[#This Row],[Max_num_drones]:[Max_num_drones]]=4,Table2[[#This Row],[Gap]:[Gap]],"")</f>
        <v/>
      </c>
      <c r="D1634" s="20" t="str" cm="1">
        <f t="array" ref="D1634">IF(Table2[[#This Row],[Max_num_drones]:[Max_num_drones]]=5,Table2[[#This Row],[Gap]:[Gap]],"")</f>
        <v/>
      </c>
    </row>
    <row r="1635" spans="1:4">
      <c r="A1635" s="20" t="str" cm="1">
        <f t="array" ref="A1635">IF(Table2[[#This Row],[Max_num_drones]:[Max_num_drones]]=2,Table2[[#This Row],[Gap]:[Gap]],"")</f>
        <v/>
      </c>
      <c r="B1635" s="20" t="str" cm="1">
        <f t="array" ref="B1635">IF(Table2[[#This Row],[Max_num_drones]:[Max_num_drones]]=3,Table2[[#This Row],[Gap]:[Gap]],"")</f>
        <v/>
      </c>
      <c r="C1635" s="20" t="str" cm="1">
        <f t="array" ref="C1635">IF(Table2[[#This Row],[Max_num_drones]:[Max_num_drones]]=4,Table2[[#This Row],[Gap]:[Gap]],"")</f>
        <v/>
      </c>
      <c r="D1635" s="20" t="str" cm="1">
        <f t="array" ref="D1635">IF(Table2[[#This Row],[Max_num_drones]:[Max_num_drones]]=5,Table2[[#This Row],[Gap]:[Gap]],"")</f>
        <v/>
      </c>
    </row>
    <row r="1636" spans="1:4">
      <c r="A1636" s="20" t="str" cm="1">
        <f t="array" ref="A1636">IF(Table2[[#This Row],[Max_num_drones]:[Max_num_drones]]=2,Table2[[#This Row],[Gap]:[Gap]],"")</f>
        <v/>
      </c>
      <c r="B1636" s="20" t="str" cm="1">
        <f t="array" ref="B1636">IF(Table2[[#This Row],[Max_num_drones]:[Max_num_drones]]=3,Table2[[#This Row],[Gap]:[Gap]],"")</f>
        <v/>
      </c>
      <c r="C1636" s="20" t="str" cm="1">
        <f t="array" ref="C1636">IF(Table2[[#This Row],[Max_num_drones]:[Max_num_drones]]=4,Table2[[#This Row],[Gap]:[Gap]],"")</f>
        <v/>
      </c>
      <c r="D1636" s="20" t="str" cm="1">
        <f t="array" ref="D1636">IF(Table2[[#This Row],[Max_num_drones]:[Max_num_drones]]=5,Table2[[#This Row],[Gap]:[Gap]],"")</f>
        <v/>
      </c>
    </row>
    <row r="1637" spans="1:4">
      <c r="A1637" s="20" t="str" cm="1">
        <f t="array" ref="A1637">IF(Table2[[#This Row],[Max_num_drones]:[Max_num_drones]]=2,Table2[[#This Row],[Gap]:[Gap]],"")</f>
        <v/>
      </c>
      <c r="B1637" s="20" t="str" cm="1">
        <f t="array" ref="B1637">IF(Table2[[#This Row],[Max_num_drones]:[Max_num_drones]]=3,Table2[[#This Row],[Gap]:[Gap]],"")</f>
        <v/>
      </c>
      <c r="C1637" s="20" t="str" cm="1">
        <f t="array" ref="C1637">IF(Table2[[#This Row],[Max_num_drones]:[Max_num_drones]]=4,Table2[[#This Row],[Gap]:[Gap]],"")</f>
        <v/>
      </c>
      <c r="D1637" s="20" t="str" cm="1">
        <f t="array" ref="D1637">IF(Table2[[#This Row],[Max_num_drones]:[Max_num_drones]]=5,Table2[[#This Row],[Gap]:[Gap]],"")</f>
        <v/>
      </c>
    </row>
    <row r="1638" spans="1:4">
      <c r="A1638" s="20" t="str" cm="1">
        <f t="array" ref="A1638">IF(Table2[[#This Row],[Max_num_drones]:[Max_num_drones]]=2,Table2[[#This Row],[Gap]:[Gap]],"")</f>
        <v/>
      </c>
      <c r="B1638" s="20" t="str" cm="1">
        <f t="array" ref="B1638">IF(Table2[[#This Row],[Max_num_drones]:[Max_num_drones]]=3,Table2[[#This Row],[Gap]:[Gap]],"")</f>
        <v/>
      </c>
      <c r="C1638" s="20" t="str" cm="1">
        <f t="array" ref="C1638">IF(Table2[[#This Row],[Max_num_drones]:[Max_num_drones]]=4,Table2[[#This Row],[Gap]:[Gap]],"")</f>
        <v/>
      </c>
      <c r="D1638" s="20" t="str" cm="1">
        <f t="array" ref="D1638">IF(Table2[[#This Row],[Max_num_drones]:[Max_num_drones]]=5,Table2[[#This Row],[Gap]:[Gap]],"")</f>
        <v/>
      </c>
    </row>
    <row r="1639" spans="1:4">
      <c r="A1639" s="20" t="str" cm="1">
        <f t="array" ref="A1639">IF(Table2[[#This Row],[Max_num_drones]:[Max_num_drones]]=2,Table2[[#This Row],[Gap]:[Gap]],"")</f>
        <v/>
      </c>
      <c r="B1639" s="20" t="str" cm="1">
        <f t="array" ref="B1639">IF(Table2[[#This Row],[Max_num_drones]:[Max_num_drones]]=3,Table2[[#This Row],[Gap]:[Gap]],"")</f>
        <v/>
      </c>
      <c r="C1639" s="20" t="str" cm="1">
        <f t="array" ref="C1639">IF(Table2[[#This Row],[Max_num_drones]:[Max_num_drones]]=4,Table2[[#This Row],[Gap]:[Gap]],"")</f>
        <v/>
      </c>
      <c r="D1639" s="20" t="str" cm="1">
        <f t="array" ref="D1639">IF(Table2[[#This Row],[Max_num_drones]:[Max_num_drones]]=5,Table2[[#This Row],[Gap]:[Gap]],"")</f>
        <v/>
      </c>
    </row>
    <row r="1640" spans="1:4">
      <c r="A1640" s="20" t="str" cm="1">
        <f t="array" ref="A1640">IF(Table2[[#This Row],[Max_num_drones]:[Max_num_drones]]=2,Table2[[#This Row],[Gap]:[Gap]],"")</f>
        <v/>
      </c>
      <c r="B1640" s="20" t="str" cm="1">
        <f t="array" ref="B1640">IF(Table2[[#This Row],[Max_num_drones]:[Max_num_drones]]=3,Table2[[#This Row],[Gap]:[Gap]],"")</f>
        <v/>
      </c>
      <c r="C1640" s="20" t="str" cm="1">
        <f t="array" ref="C1640">IF(Table2[[#This Row],[Max_num_drones]:[Max_num_drones]]=4,Table2[[#This Row],[Gap]:[Gap]],"")</f>
        <v/>
      </c>
      <c r="D1640" s="20" t="str" cm="1">
        <f t="array" ref="D1640">IF(Table2[[#This Row],[Max_num_drones]:[Max_num_drones]]=5,Table2[[#This Row],[Gap]:[Gap]],"")</f>
        <v/>
      </c>
    </row>
    <row r="1641" spans="1:4">
      <c r="A1641" s="20" t="str" cm="1">
        <f t="array" ref="A1641">IF(Table2[[#This Row],[Max_num_drones]:[Max_num_drones]]=2,Table2[[#This Row],[Gap]:[Gap]],"")</f>
        <v/>
      </c>
      <c r="B1641" s="20" t="str" cm="1">
        <f t="array" ref="B1641">IF(Table2[[#This Row],[Max_num_drones]:[Max_num_drones]]=3,Table2[[#This Row],[Gap]:[Gap]],"")</f>
        <v/>
      </c>
      <c r="C1641" s="20" t="str" cm="1">
        <f t="array" ref="C1641">IF(Table2[[#This Row],[Max_num_drones]:[Max_num_drones]]=4,Table2[[#This Row],[Gap]:[Gap]],"")</f>
        <v/>
      </c>
      <c r="D1641" s="20" t="str" cm="1">
        <f t="array" ref="D1641">IF(Table2[[#This Row],[Max_num_drones]:[Max_num_drones]]=5,Table2[[#This Row],[Gap]:[Gap]],"")</f>
        <v/>
      </c>
    </row>
    <row r="1642" spans="1:4">
      <c r="A1642" s="20" t="str" cm="1">
        <f t="array" ref="A1642">IF(Table2[[#This Row],[Max_num_drones]:[Max_num_drones]]=2,Table2[[#This Row],[Gap]:[Gap]],"")</f>
        <v/>
      </c>
      <c r="B1642" s="20" t="str" cm="1">
        <f t="array" ref="B1642">IF(Table2[[#This Row],[Max_num_drones]:[Max_num_drones]]=3,Table2[[#This Row],[Gap]:[Gap]],"")</f>
        <v/>
      </c>
      <c r="C1642" s="20" t="str" cm="1">
        <f t="array" ref="C1642">IF(Table2[[#This Row],[Max_num_drones]:[Max_num_drones]]=4,Table2[[#This Row],[Gap]:[Gap]],"")</f>
        <v/>
      </c>
      <c r="D1642" s="20" t="str" cm="1">
        <f t="array" ref="D1642">IF(Table2[[#This Row],[Max_num_drones]:[Max_num_drones]]=5,Table2[[#This Row],[Gap]:[Gap]],"")</f>
        <v/>
      </c>
    </row>
    <row r="1643" spans="1:4">
      <c r="A1643" s="20" t="str" cm="1">
        <f t="array" ref="A1643">IF(Table2[[#This Row],[Max_num_drones]:[Max_num_drones]]=2,Table2[[#This Row],[Gap]:[Gap]],"")</f>
        <v/>
      </c>
      <c r="B1643" s="20" t="str" cm="1">
        <f t="array" ref="B1643">IF(Table2[[#This Row],[Max_num_drones]:[Max_num_drones]]=3,Table2[[#This Row],[Gap]:[Gap]],"")</f>
        <v/>
      </c>
      <c r="C1643" s="20" t="str" cm="1">
        <f t="array" ref="C1643">IF(Table2[[#This Row],[Max_num_drones]:[Max_num_drones]]=4,Table2[[#This Row],[Gap]:[Gap]],"")</f>
        <v/>
      </c>
      <c r="D1643" s="20" t="str" cm="1">
        <f t="array" ref="D1643">IF(Table2[[#This Row],[Max_num_drones]:[Max_num_drones]]=5,Table2[[#This Row],[Gap]:[Gap]],"")</f>
        <v/>
      </c>
    </row>
    <row r="1644" spans="1:4">
      <c r="A1644" s="20" t="str" cm="1">
        <f t="array" ref="A1644">IF(Table2[[#This Row],[Max_num_drones]:[Max_num_drones]]=2,Table2[[#This Row],[Gap]:[Gap]],"")</f>
        <v/>
      </c>
      <c r="B1644" s="20" t="str" cm="1">
        <f t="array" ref="B1644">IF(Table2[[#This Row],[Max_num_drones]:[Max_num_drones]]=3,Table2[[#This Row],[Gap]:[Gap]],"")</f>
        <v/>
      </c>
      <c r="C1644" s="20" t="str" cm="1">
        <f t="array" ref="C1644">IF(Table2[[#This Row],[Max_num_drones]:[Max_num_drones]]=4,Table2[[#This Row],[Gap]:[Gap]],"")</f>
        <v/>
      </c>
      <c r="D1644" s="20" t="str" cm="1">
        <f t="array" ref="D1644">IF(Table2[[#This Row],[Max_num_drones]:[Max_num_drones]]=5,Table2[[#This Row],[Gap]:[Gap]],"")</f>
        <v/>
      </c>
    </row>
    <row r="1645" spans="1:4">
      <c r="A1645" s="20" t="str" cm="1">
        <f t="array" ref="A1645">IF(Table2[[#This Row],[Max_num_drones]:[Max_num_drones]]=2,Table2[[#This Row],[Gap]:[Gap]],"")</f>
        <v/>
      </c>
      <c r="B1645" s="20" t="str" cm="1">
        <f t="array" ref="B1645">IF(Table2[[#This Row],[Max_num_drones]:[Max_num_drones]]=3,Table2[[#This Row],[Gap]:[Gap]],"")</f>
        <v/>
      </c>
      <c r="C1645" s="20" t="str" cm="1">
        <f t="array" ref="C1645">IF(Table2[[#This Row],[Max_num_drones]:[Max_num_drones]]=4,Table2[[#This Row],[Gap]:[Gap]],"")</f>
        <v/>
      </c>
      <c r="D1645" s="20" t="str" cm="1">
        <f t="array" ref="D1645">IF(Table2[[#This Row],[Max_num_drones]:[Max_num_drones]]=5,Table2[[#This Row],[Gap]:[Gap]],"")</f>
        <v/>
      </c>
    </row>
    <row r="1646" spans="1:4">
      <c r="A1646" s="20" t="str" cm="1">
        <f t="array" ref="A1646">IF(Table2[[#This Row],[Max_num_drones]:[Max_num_drones]]=2,Table2[[#This Row],[Gap]:[Gap]],"")</f>
        <v/>
      </c>
      <c r="B1646" s="20" t="str" cm="1">
        <f t="array" ref="B1646">IF(Table2[[#This Row],[Max_num_drones]:[Max_num_drones]]=3,Table2[[#This Row],[Gap]:[Gap]],"")</f>
        <v/>
      </c>
      <c r="C1646" s="20" t="str" cm="1">
        <f t="array" ref="C1646">IF(Table2[[#This Row],[Max_num_drones]:[Max_num_drones]]=4,Table2[[#This Row],[Gap]:[Gap]],"")</f>
        <v/>
      </c>
      <c r="D1646" s="20" t="str" cm="1">
        <f t="array" ref="D1646">IF(Table2[[#This Row],[Max_num_drones]:[Max_num_drones]]=5,Table2[[#This Row],[Gap]:[Gap]],"")</f>
        <v/>
      </c>
    </row>
    <row r="1647" spans="1:4">
      <c r="A1647" s="20" t="str" cm="1">
        <f t="array" ref="A1647">IF(Table2[[#This Row],[Max_num_drones]:[Max_num_drones]]=2,Table2[[#This Row],[Gap]:[Gap]],"")</f>
        <v/>
      </c>
      <c r="B1647" s="20" t="str" cm="1">
        <f t="array" ref="B1647">IF(Table2[[#This Row],[Max_num_drones]:[Max_num_drones]]=3,Table2[[#This Row],[Gap]:[Gap]],"")</f>
        <v/>
      </c>
      <c r="C1647" s="20" t="str" cm="1">
        <f t="array" ref="C1647">IF(Table2[[#This Row],[Max_num_drones]:[Max_num_drones]]=4,Table2[[#This Row],[Gap]:[Gap]],"")</f>
        <v/>
      </c>
      <c r="D1647" s="20" t="str" cm="1">
        <f t="array" ref="D1647">IF(Table2[[#This Row],[Max_num_drones]:[Max_num_drones]]=5,Table2[[#This Row],[Gap]:[Gap]],"")</f>
        <v/>
      </c>
    </row>
    <row r="1648" spans="1:4">
      <c r="A1648" s="20" t="str" cm="1">
        <f t="array" ref="A1648">IF(Table2[[#This Row],[Max_num_drones]:[Max_num_drones]]=2,Table2[[#This Row],[Gap]:[Gap]],"")</f>
        <v/>
      </c>
      <c r="B1648" s="20" t="str" cm="1">
        <f t="array" ref="B1648">IF(Table2[[#This Row],[Max_num_drones]:[Max_num_drones]]=3,Table2[[#This Row],[Gap]:[Gap]],"")</f>
        <v/>
      </c>
      <c r="C1648" s="20" t="str" cm="1">
        <f t="array" ref="C1648">IF(Table2[[#This Row],[Max_num_drones]:[Max_num_drones]]=4,Table2[[#This Row],[Gap]:[Gap]],"")</f>
        <v/>
      </c>
      <c r="D1648" s="20" t="str" cm="1">
        <f t="array" ref="D1648">IF(Table2[[#This Row],[Max_num_drones]:[Max_num_drones]]=5,Table2[[#This Row],[Gap]:[Gap]],"")</f>
        <v/>
      </c>
    </row>
    <row r="1649" spans="1:4">
      <c r="A1649" s="20" t="str" cm="1">
        <f t="array" ref="A1649">IF(Table2[[#This Row],[Max_num_drones]:[Max_num_drones]]=2,Table2[[#This Row],[Gap]:[Gap]],"")</f>
        <v/>
      </c>
      <c r="B1649" s="20" t="str" cm="1">
        <f t="array" ref="B1649">IF(Table2[[#This Row],[Max_num_drones]:[Max_num_drones]]=3,Table2[[#This Row],[Gap]:[Gap]],"")</f>
        <v/>
      </c>
      <c r="C1649" s="20" t="str" cm="1">
        <f t="array" ref="C1649">IF(Table2[[#This Row],[Max_num_drones]:[Max_num_drones]]=4,Table2[[#This Row],[Gap]:[Gap]],"")</f>
        <v/>
      </c>
      <c r="D1649" s="20" t="str" cm="1">
        <f t="array" ref="D1649">IF(Table2[[#This Row],[Max_num_drones]:[Max_num_drones]]=5,Table2[[#This Row],[Gap]:[Gap]],"")</f>
        <v/>
      </c>
    </row>
    <row r="1650" spans="1:4">
      <c r="A1650" s="20" t="str" cm="1">
        <f t="array" ref="A1650">IF(Table2[[#This Row],[Max_num_drones]:[Max_num_drones]]=2,Table2[[#This Row],[Gap]:[Gap]],"")</f>
        <v/>
      </c>
      <c r="B1650" s="20" t="str" cm="1">
        <f t="array" ref="B1650">IF(Table2[[#This Row],[Max_num_drones]:[Max_num_drones]]=3,Table2[[#This Row],[Gap]:[Gap]],"")</f>
        <v/>
      </c>
      <c r="C1650" s="20" t="str" cm="1">
        <f t="array" ref="C1650">IF(Table2[[#This Row],[Max_num_drones]:[Max_num_drones]]=4,Table2[[#This Row],[Gap]:[Gap]],"")</f>
        <v/>
      </c>
      <c r="D1650" s="20" t="str" cm="1">
        <f t="array" ref="D1650">IF(Table2[[#This Row],[Max_num_drones]:[Max_num_drones]]=5,Table2[[#This Row],[Gap]:[Gap]],"")</f>
        <v/>
      </c>
    </row>
    <row r="1651" spans="1:4">
      <c r="A1651" s="20" t="str" cm="1">
        <f t="array" ref="A1651">IF(Table2[[#This Row],[Max_num_drones]:[Max_num_drones]]=2,Table2[[#This Row],[Gap]:[Gap]],"")</f>
        <v/>
      </c>
      <c r="B1651" s="20" t="str" cm="1">
        <f t="array" ref="B1651">IF(Table2[[#This Row],[Max_num_drones]:[Max_num_drones]]=3,Table2[[#This Row],[Gap]:[Gap]],"")</f>
        <v/>
      </c>
      <c r="C1651" s="20" t="str" cm="1">
        <f t="array" ref="C1651">IF(Table2[[#This Row],[Max_num_drones]:[Max_num_drones]]=4,Table2[[#This Row],[Gap]:[Gap]],"")</f>
        <v/>
      </c>
      <c r="D1651" s="20" t="str" cm="1">
        <f t="array" ref="D1651">IF(Table2[[#This Row],[Max_num_drones]:[Max_num_drones]]=5,Table2[[#This Row],[Gap]:[Gap]],"")</f>
        <v/>
      </c>
    </row>
    <row r="1652" spans="1:4">
      <c r="A1652" s="20" t="str" cm="1">
        <f t="array" ref="A1652">IF(Table2[[#This Row],[Max_num_drones]:[Max_num_drones]]=2,Table2[[#This Row],[Gap]:[Gap]],"")</f>
        <v/>
      </c>
      <c r="B1652" s="20" t="str" cm="1">
        <f t="array" ref="B1652">IF(Table2[[#This Row],[Max_num_drones]:[Max_num_drones]]=3,Table2[[#This Row],[Gap]:[Gap]],"")</f>
        <v/>
      </c>
      <c r="C1652" s="20" t="str" cm="1">
        <f t="array" ref="C1652">IF(Table2[[#This Row],[Max_num_drones]:[Max_num_drones]]=4,Table2[[#This Row],[Gap]:[Gap]],"")</f>
        <v/>
      </c>
      <c r="D1652" s="20" t="str" cm="1">
        <f t="array" ref="D1652">IF(Table2[[#This Row],[Max_num_drones]:[Max_num_drones]]=5,Table2[[#This Row],[Gap]:[Gap]],"")</f>
        <v/>
      </c>
    </row>
    <row r="1653" spans="1:4">
      <c r="A1653" s="20" t="str" cm="1">
        <f t="array" ref="A1653">IF(Table2[[#This Row],[Max_num_drones]:[Max_num_drones]]=2,Table2[[#This Row],[Gap]:[Gap]],"")</f>
        <v/>
      </c>
      <c r="B1653" s="20" t="str" cm="1">
        <f t="array" ref="B1653">IF(Table2[[#This Row],[Max_num_drones]:[Max_num_drones]]=3,Table2[[#This Row],[Gap]:[Gap]],"")</f>
        <v/>
      </c>
      <c r="C1653" s="20" t="str" cm="1">
        <f t="array" ref="C1653">IF(Table2[[#This Row],[Max_num_drones]:[Max_num_drones]]=4,Table2[[#This Row],[Gap]:[Gap]],"")</f>
        <v/>
      </c>
      <c r="D1653" s="20" t="str" cm="1">
        <f t="array" ref="D1653">IF(Table2[[#This Row],[Max_num_drones]:[Max_num_drones]]=5,Table2[[#This Row],[Gap]:[Gap]],"")</f>
        <v/>
      </c>
    </row>
    <row r="1654" spans="1:4">
      <c r="A1654" s="20" t="str" cm="1">
        <f t="array" ref="A1654">IF(Table2[[#This Row],[Max_num_drones]:[Max_num_drones]]=2,Table2[[#This Row],[Gap]:[Gap]],"")</f>
        <v/>
      </c>
      <c r="B1654" s="20" t="str" cm="1">
        <f t="array" ref="B1654">IF(Table2[[#This Row],[Max_num_drones]:[Max_num_drones]]=3,Table2[[#This Row],[Gap]:[Gap]],"")</f>
        <v/>
      </c>
      <c r="C1654" s="20" t="str" cm="1">
        <f t="array" ref="C1654">IF(Table2[[#This Row],[Max_num_drones]:[Max_num_drones]]=4,Table2[[#This Row],[Gap]:[Gap]],"")</f>
        <v/>
      </c>
      <c r="D1654" s="20" t="str" cm="1">
        <f t="array" ref="D1654">IF(Table2[[#This Row],[Max_num_drones]:[Max_num_drones]]=5,Table2[[#This Row],[Gap]:[Gap]],"")</f>
        <v/>
      </c>
    </row>
    <row r="1655" spans="1:4">
      <c r="A1655" s="20" t="str" cm="1">
        <f t="array" ref="A1655">IF(Table2[[#This Row],[Max_num_drones]:[Max_num_drones]]=2,Table2[[#This Row],[Gap]:[Gap]],"")</f>
        <v/>
      </c>
      <c r="B1655" s="20" t="str" cm="1">
        <f t="array" ref="B1655">IF(Table2[[#This Row],[Max_num_drones]:[Max_num_drones]]=3,Table2[[#This Row],[Gap]:[Gap]],"")</f>
        <v/>
      </c>
      <c r="C1655" s="20" t="str" cm="1">
        <f t="array" ref="C1655">IF(Table2[[#This Row],[Max_num_drones]:[Max_num_drones]]=4,Table2[[#This Row],[Gap]:[Gap]],"")</f>
        <v/>
      </c>
      <c r="D1655" s="20" t="str" cm="1">
        <f t="array" ref="D1655">IF(Table2[[#This Row],[Max_num_drones]:[Max_num_drones]]=5,Table2[[#This Row],[Gap]:[Gap]],"")</f>
        <v/>
      </c>
    </row>
    <row r="1656" spans="1:4">
      <c r="A1656" s="20" t="str" cm="1">
        <f t="array" ref="A1656">IF(Table2[[#This Row],[Max_num_drones]:[Max_num_drones]]=2,Table2[[#This Row],[Gap]:[Gap]],"")</f>
        <v/>
      </c>
      <c r="B1656" s="20" t="str" cm="1">
        <f t="array" ref="B1656">IF(Table2[[#This Row],[Max_num_drones]:[Max_num_drones]]=3,Table2[[#This Row],[Gap]:[Gap]],"")</f>
        <v/>
      </c>
      <c r="C1656" s="20" t="str" cm="1">
        <f t="array" ref="C1656">IF(Table2[[#This Row],[Max_num_drones]:[Max_num_drones]]=4,Table2[[#This Row],[Gap]:[Gap]],"")</f>
        <v/>
      </c>
      <c r="D1656" s="20" t="str" cm="1">
        <f t="array" ref="D1656">IF(Table2[[#This Row],[Max_num_drones]:[Max_num_drones]]=5,Table2[[#This Row],[Gap]:[Gap]],"")</f>
        <v/>
      </c>
    </row>
    <row r="1657" spans="1:4">
      <c r="A1657" s="20" t="str" cm="1">
        <f t="array" ref="A1657">IF(Table2[[#This Row],[Max_num_drones]:[Max_num_drones]]=2,Table2[[#This Row],[Gap]:[Gap]],"")</f>
        <v/>
      </c>
      <c r="B1657" s="20" t="str" cm="1">
        <f t="array" ref="B1657">IF(Table2[[#This Row],[Max_num_drones]:[Max_num_drones]]=3,Table2[[#This Row],[Gap]:[Gap]],"")</f>
        <v/>
      </c>
      <c r="C1657" s="20" t="str" cm="1">
        <f t="array" ref="C1657">IF(Table2[[#This Row],[Max_num_drones]:[Max_num_drones]]=4,Table2[[#This Row],[Gap]:[Gap]],"")</f>
        <v/>
      </c>
      <c r="D1657" s="20" t="str" cm="1">
        <f t="array" ref="D1657">IF(Table2[[#This Row],[Max_num_drones]:[Max_num_drones]]=5,Table2[[#This Row],[Gap]:[Gap]],"")</f>
        <v/>
      </c>
    </row>
    <row r="1658" spans="1:4">
      <c r="A1658" s="20" t="str" cm="1">
        <f t="array" ref="A1658">IF(Table2[[#This Row],[Max_num_drones]:[Max_num_drones]]=2,Table2[[#This Row],[Gap]:[Gap]],"")</f>
        <v/>
      </c>
      <c r="B1658" s="20" t="str" cm="1">
        <f t="array" ref="B1658">IF(Table2[[#This Row],[Max_num_drones]:[Max_num_drones]]=3,Table2[[#This Row],[Gap]:[Gap]],"")</f>
        <v/>
      </c>
      <c r="C1658" s="20" t="str" cm="1">
        <f t="array" ref="C1658">IF(Table2[[#This Row],[Max_num_drones]:[Max_num_drones]]=4,Table2[[#This Row],[Gap]:[Gap]],"")</f>
        <v/>
      </c>
      <c r="D1658" s="20" t="str" cm="1">
        <f t="array" ref="D1658">IF(Table2[[#This Row],[Max_num_drones]:[Max_num_drones]]=5,Table2[[#This Row],[Gap]:[Gap]],"")</f>
        <v/>
      </c>
    </row>
    <row r="1659" spans="1:4">
      <c r="A1659" s="20" t="str" cm="1">
        <f t="array" ref="A1659">IF(Table2[[#This Row],[Max_num_drones]:[Max_num_drones]]=2,Table2[[#This Row],[Gap]:[Gap]],"")</f>
        <v/>
      </c>
      <c r="B1659" s="20" t="str" cm="1">
        <f t="array" ref="B1659">IF(Table2[[#This Row],[Max_num_drones]:[Max_num_drones]]=3,Table2[[#This Row],[Gap]:[Gap]],"")</f>
        <v/>
      </c>
      <c r="C1659" s="20" t="str" cm="1">
        <f t="array" ref="C1659">IF(Table2[[#This Row],[Max_num_drones]:[Max_num_drones]]=4,Table2[[#This Row],[Gap]:[Gap]],"")</f>
        <v/>
      </c>
      <c r="D1659" s="20" t="str" cm="1">
        <f t="array" ref="D1659">IF(Table2[[#This Row],[Max_num_drones]:[Max_num_drones]]=5,Table2[[#This Row],[Gap]:[Gap]],"")</f>
        <v/>
      </c>
    </row>
    <row r="1660" spans="1:4">
      <c r="A1660" s="20" t="str" cm="1">
        <f t="array" ref="A1660">IF(Table2[[#This Row],[Max_num_drones]:[Max_num_drones]]=2,Table2[[#This Row],[Gap]:[Gap]],"")</f>
        <v/>
      </c>
      <c r="B1660" s="20" t="str" cm="1">
        <f t="array" ref="B1660">IF(Table2[[#This Row],[Max_num_drones]:[Max_num_drones]]=3,Table2[[#This Row],[Gap]:[Gap]],"")</f>
        <v/>
      </c>
      <c r="C1660" s="20" t="str" cm="1">
        <f t="array" ref="C1660">IF(Table2[[#This Row],[Max_num_drones]:[Max_num_drones]]=4,Table2[[#This Row],[Gap]:[Gap]],"")</f>
        <v/>
      </c>
      <c r="D1660" s="20" t="str" cm="1">
        <f t="array" ref="D1660">IF(Table2[[#This Row],[Max_num_drones]:[Max_num_drones]]=5,Table2[[#This Row],[Gap]:[Gap]],"")</f>
        <v/>
      </c>
    </row>
    <row r="1661" spans="1:4">
      <c r="A1661" s="20" t="str" cm="1">
        <f t="array" ref="A1661">IF(Table2[[#This Row],[Max_num_drones]:[Max_num_drones]]=2,Table2[[#This Row],[Gap]:[Gap]],"")</f>
        <v/>
      </c>
      <c r="B1661" s="20" t="str" cm="1">
        <f t="array" ref="B1661">IF(Table2[[#This Row],[Max_num_drones]:[Max_num_drones]]=3,Table2[[#This Row],[Gap]:[Gap]],"")</f>
        <v/>
      </c>
      <c r="C1661" s="20" t="str" cm="1">
        <f t="array" ref="C1661">IF(Table2[[#This Row],[Max_num_drones]:[Max_num_drones]]=4,Table2[[#This Row],[Gap]:[Gap]],"")</f>
        <v/>
      </c>
      <c r="D1661" s="20" t="str" cm="1">
        <f t="array" ref="D1661">IF(Table2[[#This Row],[Max_num_drones]:[Max_num_drones]]=5,Table2[[#This Row],[Gap]:[Gap]],"")</f>
        <v/>
      </c>
    </row>
    <row r="1662" spans="1:4">
      <c r="A1662" s="20" t="str" cm="1">
        <f t="array" ref="A1662">IF(Table2[[#This Row],[Max_num_drones]:[Max_num_drones]]=2,Table2[[#This Row],[Gap]:[Gap]],"")</f>
        <v/>
      </c>
      <c r="B1662" s="20" t="str" cm="1">
        <f t="array" ref="B1662">IF(Table2[[#This Row],[Max_num_drones]:[Max_num_drones]]=3,Table2[[#This Row],[Gap]:[Gap]],"")</f>
        <v/>
      </c>
      <c r="C1662" s="20" t="str" cm="1">
        <f t="array" ref="C1662">IF(Table2[[#This Row],[Max_num_drones]:[Max_num_drones]]=4,Table2[[#This Row],[Gap]:[Gap]],"")</f>
        <v/>
      </c>
      <c r="D1662" s="20" t="str" cm="1">
        <f t="array" ref="D1662">IF(Table2[[#This Row],[Max_num_drones]:[Max_num_drones]]=5,Table2[[#This Row],[Gap]:[Gap]],"")</f>
        <v/>
      </c>
    </row>
    <row r="1663" spans="1:4">
      <c r="A1663" s="20" t="str" cm="1">
        <f t="array" ref="A1663">IF(Table2[[#This Row],[Max_num_drones]:[Max_num_drones]]=2,Table2[[#This Row],[Gap]:[Gap]],"")</f>
        <v/>
      </c>
      <c r="B1663" s="20" t="str" cm="1">
        <f t="array" ref="B1663">IF(Table2[[#This Row],[Max_num_drones]:[Max_num_drones]]=3,Table2[[#This Row],[Gap]:[Gap]],"")</f>
        <v/>
      </c>
      <c r="C1663" s="20" t="str" cm="1">
        <f t="array" ref="C1663">IF(Table2[[#This Row],[Max_num_drones]:[Max_num_drones]]=4,Table2[[#This Row],[Gap]:[Gap]],"")</f>
        <v/>
      </c>
      <c r="D1663" s="20" t="str" cm="1">
        <f t="array" ref="D1663">IF(Table2[[#This Row],[Max_num_drones]:[Max_num_drones]]=5,Table2[[#This Row],[Gap]:[Gap]],"")</f>
        <v/>
      </c>
    </row>
    <row r="1664" spans="1:4">
      <c r="A1664" s="20" t="str" cm="1">
        <f t="array" ref="A1664">IF(Table2[[#This Row],[Max_num_drones]:[Max_num_drones]]=2,Table2[[#This Row],[Gap]:[Gap]],"")</f>
        <v/>
      </c>
      <c r="B1664" s="20" t="str" cm="1">
        <f t="array" ref="B1664">IF(Table2[[#This Row],[Max_num_drones]:[Max_num_drones]]=3,Table2[[#This Row],[Gap]:[Gap]],"")</f>
        <v/>
      </c>
      <c r="C1664" s="20" t="str" cm="1">
        <f t="array" ref="C1664">IF(Table2[[#This Row],[Max_num_drones]:[Max_num_drones]]=4,Table2[[#This Row],[Gap]:[Gap]],"")</f>
        <v/>
      </c>
      <c r="D1664" s="20" t="str" cm="1">
        <f t="array" ref="D1664">IF(Table2[[#This Row],[Max_num_drones]:[Max_num_drones]]=5,Table2[[#This Row],[Gap]:[Gap]],"")</f>
        <v/>
      </c>
    </row>
    <row r="1665" spans="1:4">
      <c r="A1665" s="20" t="str" cm="1">
        <f t="array" ref="A1665">IF(Table2[[#This Row],[Max_num_drones]:[Max_num_drones]]=2,Table2[[#This Row],[Gap]:[Gap]],"")</f>
        <v/>
      </c>
      <c r="B1665" s="20" t="str" cm="1">
        <f t="array" ref="B1665">IF(Table2[[#This Row],[Max_num_drones]:[Max_num_drones]]=3,Table2[[#This Row],[Gap]:[Gap]],"")</f>
        <v/>
      </c>
      <c r="C1665" s="20" t="str" cm="1">
        <f t="array" ref="C1665">IF(Table2[[#This Row],[Max_num_drones]:[Max_num_drones]]=4,Table2[[#This Row],[Gap]:[Gap]],"")</f>
        <v/>
      </c>
      <c r="D1665" s="20" t="str" cm="1">
        <f t="array" ref="D1665">IF(Table2[[#This Row],[Max_num_drones]:[Max_num_drones]]=5,Table2[[#This Row],[Gap]:[Gap]],"")</f>
        <v/>
      </c>
    </row>
    <row r="1666" spans="1:4">
      <c r="A1666" s="20" t="str" cm="1">
        <f t="array" ref="A1666">IF(Table2[[#This Row],[Max_num_drones]:[Max_num_drones]]=2,Table2[[#This Row],[Gap]:[Gap]],"")</f>
        <v/>
      </c>
      <c r="B1666" s="20" t="str" cm="1">
        <f t="array" ref="B1666">IF(Table2[[#This Row],[Max_num_drones]:[Max_num_drones]]=3,Table2[[#This Row],[Gap]:[Gap]],"")</f>
        <v/>
      </c>
      <c r="C1666" s="20" t="str" cm="1">
        <f t="array" ref="C1666">IF(Table2[[#This Row],[Max_num_drones]:[Max_num_drones]]=4,Table2[[#This Row],[Gap]:[Gap]],"")</f>
        <v/>
      </c>
      <c r="D1666" s="20" t="str" cm="1">
        <f t="array" ref="D1666">IF(Table2[[#This Row],[Max_num_drones]:[Max_num_drones]]=5,Table2[[#This Row],[Gap]:[Gap]],"")</f>
        <v/>
      </c>
    </row>
    <row r="1667" spans="1:4">
      <c r="A1667" s="20" t="str" cm="1">
        <f t="array" ref="A1667">IF(Table2[[#This Row],[Max_num_drones]:[Max_num_drones]]=2,Table2[[#This Row],[Gap]:[Gap]],"")</f>
        <v/>
      </c>
      <c r="B1667" s="20" t="str" cm="1">
        <f t="array" ref="B1667">IF(Table2[[#This Row],[Max_num_drones]:[Max_num_drones]]=3,Table2[[#This Row],[Gap]:[Gap]],"")</f>
        <v/>
      </c>
      <c r="C1667" s="20" t="str" cm="1">
        <f t="array" ref="C1667">IF(Table2[[#This Row],[Max_num_drones]:[Max_num_drones]]=4,Table2[[#This Row],[Gap]:[Gap]],"")</f>
        <v/>
      </c>
      <c r="D1667" s="20" t="str" cm="1">
        <f t="array" ref="D1667">IF(Table2[[#This Row],[Max_num_drones]:[Max_num_drones]]=5,Table2[[#This Row],[Gap]:[Gap]],"")</f>
        <v/>
      </c>
    </row>
    <row r="1668" spans="1:4">
      <c r="A1668" s="20" t="str" cm="1">
        <f t="array" ref="A1668">IF(Table2[[#This Row],[Max_num_drones]:[Max_num_drones]]=2,Table2[[#This Row],[Gap]:[Gap]],"")</f>
        <v/>
      </c>
      <c r="B1668" s="20" t="str" cm="1">
        <f t="array" ref="B1668">IF(Table2[[#This Row],[Max_num_drones]:[Max_num_drones]]=3,Table2[[#This Row],[Gap]:[Gap]],"")</f>
        <v/>
      </c>
      <c r="C1668" s="20" t="str" cm="1">
        <f t="array" ref="C1668">IF(Table2[[#This Row],[Max_num_drones]:[Max_num_drones]]=4,Table2[[#This Row],[Gap]:[Gap]],"")</f>
        <v/>
      </c>
      <c r="D1668" s="20" t="str" cm="1">
        <f t="array" ref="D1668">IF(Table2[[#This Row],[Max_num_drones]:[Max_num_drones]]=5,Table2[[#This Row],[Gap]:[Gap]],"")</f>
        <v/>
      </c>
    </row>
    <row r="1669" spans="1:4">
      <c r="A1669" s="20" t="str" cm="1">
        <f t="array" ref="A1669">IF(Table2[[#This Row],[Max_num_drones]:[Max_num_drones]]=2,Table2[[#This Row],[Gap]:[Gap]],"")</f>
        <v/>
      </c>
      <c r="B1669" s="20" t="str" cm="1">
        <f t="array" ref="B1669">IF(Table2[[#This Row],[Max_num_drones]:[Max_num_drones]]=3,Table2[[#This Row],[Gap]:[Gap]],"")</f>
        <v/>
      </c>
      <c r="C1669" s="20" t="str" cm="1">
        <f t="array" ref="C1669">IF(Table2[[#This Row],[Max_num_drones]:[Max_num_drones]]=4,Table2[[#This Row],[Gap]:[Gap]],"")</f>
        <v/>
      </c>
      <c r="D1669" s="20" t="str" cm="1">
        <f t="array" ref="D1669">IF(Table2[[#This Row],[Max_num_drones]:[Max_num_drones]]=5,Table2[[#This Row],[Gap]:[Gap]],"")</f>
        <v/>
      </c>
    </row>
    <row r="1670" spans="1:4">
      <c r="A1670" s="20" t="str" cm="1">
        <f t="array" ref="A1670">IF(Table2[[#This Row],[Max_num_drones]:[Max_num_drones]]=2,Table2[[#This Row],[Gap]:[Gap]],"")</f>
        <v/>
      </c>
      <c r="B1670" s="20" t="str" cm="1">
        <f t="array" ref="B1670">IF(Table2[[#This Row],[Max_num_drones]:[Max_num_drones]]=3,Table2[[#This Row],[Gap]:[Gap]],"")</f>
        <v/>
      </c>
      <c r="C1670" s="20" t="str" cm="1">
        <f t="array" ref="C1670">IF(Table2[[#This Row],[Max_num_drones]:[Max_num_drones]]=4,Table2[[#This Row],[Gap]:[Gap]],"")</f>
        <v/>
      </c>
      <c r="D1670" s="20" t="str" cm="1">
        <f t="array" ref="D1670">IF(Table2[[#This Row],[Max_num_drones]:[Max_num_drones]]=5,Table2[[#This Row],[Gap]:[Gap]],"")</f>
        <v/>
      </c>
    </row>
    <row r="1671" spans="1:4">
      <c r="A1671" s="20" t="str" cm="1">
        <f t="array" ref="A1671">IF(Table2[[#This Row],[Max_num_drones]:[Max_num_drones]]=2,Table2[[#This Row],[Gap]:[Gap]],"")</f>
        <v/>
      </c>
      <c r="B1671" s="20" t="str" cm="1">
        <f t="array" ref="B1671">IF(Table2[[#This Row],[Max_num_drones]:[Max_num_drones]]=3,Table2[[#This Row],[Gap]:[Gap]],"")</f>
        <v/>
      </c>
      <c r="C1671" s="20" t="str" cm="1">
        <f t="array" ref="C1671">IF(Table2[[#This Row],[Max_num_drones]:[Max_num_drones]]=4,Table2[[#This Row],[Gap]:[Gap]],"")</f>
        <v/>
      </c>
      <c r="D1671" s="20" t="str" cm="1">
        <f t="array" ref="D1671">IF(Table2[[#This Row],[Max_num_drones]:[Max_num_drones]]=5,Table2[[#This Row],[Gap]:[Gap]],"")</f>
        <v/>
      </c>
    </row>
    <row r="1672" spans="1:4">
      <c r="A1672" s="20" t="str" cm="1">
        <f t="array" ref="A1672">IF(Table2[[#This Row],[Max_num_drones]:[Max_num_drones]]=2,Table2[[#This Row],[Gap]:[Gap]],"")</f>
        <v/>
      </c>
      <c r="B1672" s="20" t="str" cm="1">
        <f t="array" ref="B1672">IF(Table2[[#This Row],[Max_num_drones]:[Max_num_drones]]=3,Table2[[#This Row],[Gap]:[Gap]],"")</f>
        <v/>
      </c>
      <c r="C1672" s="20" t="str" cm="1">
        <f t="array" ref="C1672">IF(Table2[[#This Row],[Max_num_drones]:[Max_num_drones]]=4,Table2[[#This Row],[Gap]:[Gap]],"")</f>
        <v/>
      </c>
      <c r="D1672" s="20" t="str" cm="1">
        <f t="array" ref="D1672">IF(Table2[[#This Row],[Max_num_drones]:[Max_num_drones]]=5,Table2[[#This Row],[Gap]:[Gap]],"")</f>
        <v/>
      </c>
    </row>
    <row r="1673" spans="1:4">
      <c r="A1673" s="20" t="str" cm="1">
        <f t="array" ref="A1673">IF(Table2[[#This Row],[Max_num_drones]:[Max_num_drones]]=2,Table2[[#This Row],[Gap]:[Gap]],"")</f>
        <v/>
      </c>
      <c r="B1673" s="20" t="str" cm="1">
        <f t="array" ref="B1673">IF(Table2[[#This Row],[Max_num_drones]:[Max_num_drones]]=3,Table2[[#This Row],[Gap]:[Gap]],"")</f>
        <v/>
      </c>
      <c r="C1673" s="20" t="str" cm="1">
        <f t="array" ref="C1673">IF(Table2[[#This Row],[Max_num_drones]:[Max_num_drones]]=4,Table2[[#This Row],[Gap]:[Gap]],"")</f>
        <v/>
      </c>
      <c r="D1673" s="20" t="str" cm="1">
        <f t="array" ref="D1673">IF(Table2[[#This Row],[Max_num_drones]:[Max_num_drones]]=5,Table2[[#This Row],[Gap]:[Gap]],"")</f>
        <v/>
      </c>
    </row>
    <row r="1674" spans="1:4">
      <c r="A1674" s="20" t="str" cm="1">
        <f t="array" ref="A1674">IF(Table2[[#This Row],[Max_num_drones]:[Max_num_drones]]=2,Table2[[#This Row],[Gap]:[Gap]],"")</f>
        <v/>
      </c>
      <c r="B1674" s="20" t="str" cm="1">
        <f t="array" ref="B1674">IF(Table2[[#This Row],[Max_num_drones]:[Max_num_drones]]=3,Table2[[#This Row],[Gap]:[Gap]],"")</f>
        <v/>
      </c>
      <c r="C1674" s="20" t="str" cm="1">
        <f t="array" ref="C1674">IF(Table2[[#This Row],[Max_num_drones]:[Max_num_drones]]=4,Table2[[#This Row],[Gap]:[Gap]],"")</f>
        <v/>
      </c>
      <c r="D1674" s="20" t="str" cm="1">
        <f t="array" ref="D1674">IF(Table2[[#This Row],[Max_num_drones]:[Max_num_drones]]=5,Table2[[#This Row],[Gap]:[Gap]],"")</f>
        <v/>
      </c>
    </row>
    <row r="1675" spans="1:4">
      <c r="A1675" s="20" t="str" cm="1">
        <f t="array" ref="A1675">IF(Table2[[#This Row],[Max_num_drones]:[Max_num_drones]]=2,Table2[[#This Row],[Gap]:[Gap]],"")</f>
        <v/>
      </c>
      <c r="B1675" s="20" t="str" cm="1">
        <f t="array" ref="B1675">IF(Table2[[#This Row],[Max_num_drones]:[Max_num_drones]]=3,Table2[[#This Row],[Gap]:[Gap]],"")</f>
        <v/>
      </c>
      <c r="C1675" s="20" t="str" cm="1">
        <f t="array" ref="C1675">IF(Table2[[#This Row],[Max_num_drones]:[Max_num_drones]]=4,Table2[[#This Row],[Gap]:[Gap]],"")</f>
        <v/>
      </c>
      <c r="D1675" s="20" t="str" cm="1">
        <f t="array" ref="D1675">IF(Table2[[#This Row],[Max_num_drones]:[Max_num_drones]]=5,Table2[[#This Row],[Gap]:[Gap]],"")</f>
        <v/>
      </c>
    </row>
    <row r="1676" spans="1:4">
      <c r="A1676" s="20" t="str" cm="1">
        <f t="array" ref="A1676">IF(Table2[[#This Row],[Max_num_drones]:[Max_num_drones]]=2,Table2[[#This Row],[Gap]:[Gap]],"")</f>
        <v/>
      </c>
      <c r="B1676" s="20" t="str" cm="1">
        <f t="array" ref="B1676">IF(Table2[[#This Row],[Max_num_drones]:[Max_num_drones]]=3,Table2[[#This Row],[Gap]:[Gap]],"")</f>
        <v/>
      </c>
      <c r="C1676" s="20" t="str" cm="1">
        <f t="array" ref="C1676">IF(Table2[[#This Row],[Max_num_drones]:[Max_num_drones]]=4,Table2[[#This Row],[Gap]:[Gap]],"")</f>
        <v/>
      </c>
      <c r="D1676" s="20" t="str" cm="1">
        <f t="array" ref="D1676">IF(Table2[[#This Row],[Max_num_drones]:[Max_num_drones]]=5,Table2[[#This Row],[Gap]:[Gap]],"")</f>
        <v/>
      </c>
    </row>
    <row r="1677" spans="1:4">
      <c r="A1677" s="20" t="str" cm="1">
        <f t="array" ref="A1677">IF(Table2[[#This Row],[Max_num_drones]:[Max_num_drones]]=2,Table2[[#This Row],[Gap]:[Gap]],"")</f>
        <v/>
      </c>
      <c r="B1677" s="20" t="str" cm="1">
        <f t="array" ref="B1677">IF(Table2[[#This Row],[Max_num_drones]:[Max_num_drones]]=3,Table2[[#This Row],[Gap]:[Gap]],"")</f>
        <v/>
      </c>
      <c r="C1677" s="20" t="str" cm="1">
        <f t="array" ref="C1677">IF(Table2[[#This Row],[Max_num_drones]:[Max_num_drones]]=4,Table2[[#This Row],[Gap]:[Gap]],"")</f>
        <v/>
      </c>
      <c r="D1677" s="20" t="str" cm="1">
        <f t="array" ref="D1677">IF(Table2[[#This Row],[Max_num_drones]:[Max_num_drones]]=5,Table2[[#This Row],[Gap]:[Gap]],"")</f>
        <v/>
      </c>
    </row>
    <row r="1678" spans="1:4">
      <c r="A1678" s="20" t="str" cm="1">
        <f t="array" ref="A1678">IF(Table2[[#This Row],[Max_num_drones]:[Max_num_drones]]=2,Table2[[#This Row],[Gap]:[Gap]],"")</f>
        <v/>
      </c>
      <c r="B1678" s="20" t="str" cm="1">
        <f t="array" ref="B1678">IF(Table2[[#This Row],[Max_num_drones]:[Max_num_drones]]=3,Table2[[#This Row],[Gap]:[Gap]],"")</f>
        <v/>
      </c>
      <c r="C1678" s="20" t="str" cm="1">
        <f t="array" ref="C1678">IF(Table2[[#This Row],[Max_num_drones]:[Max_num_drones]]=4,Table2[[#This Row],[Gap]:[Gap]],"")</f>
        <v/>
      </c>
      <c r="D1678" s="20" t="str" cm="1">
        <f t="array" ref="D1678">IF(Table2[[#This Row],[Max_num_drones]:[Max_num_drones]]=5,Table2[[#This Row],[Gap]:[Gap]],"")</f>
        <v/>
      </c>
    </row>
    <row r="1679" spans="1:4">
      <c r="A1679" s="20" t="str" cm="1">
        <f t="array" ref="A1679">IF(Table2[[#This Row],[Max_num_drones]:[Max_num_drones]]=2,Table2[[#This Row],[Gap]:[Gap]],"")</f>
        <v/>
      </c>
      <c r="B1679" s="20" t="str" cm="1">
        <f t="array" ref="B1679">IF(Table2[[#This Row],[Max_num_drones]:[Max_num_drones]]=3,Table2[[#This Row],[Gap]:[Gap]],"")</f>
        <v/>
      </c>
      <c r="C1679" s="20" t="str" cm="1">
        <f t="array" ref="C1679">IF(Table2[[#This Row],[Max_num_drones]:[Max_num_drones]]=4,Table2[[#This Row],[Gap]:[Gap]],"")</f>
        <v/>
      </c>
      <c r="D1679" s="20" t="str" cm="1">
        <f t="array" ref="D1679">IF(Table2[[#This Row],[Max_num_drones]:[Max_num_drones]]=5,Table2[[#This Row],[Gap]:[Gap]],"")</f>
        <v/>
      </c>
    </row>
    <row r="1680" spans="1:4">
      <c r="A1680" s="20" t="str" cm="1">
        <f t="array" ref="A1680">IF(Table2[[#This Row],[Max_num_drones]:[Max_num_drones]]=2,Table2[[#This Row],[Gap]:[Gap]],"")</f>
        <v/>
      </c>
      <c r="B1680" s="20" t="str" cm="1">
        <f t="array" ref="B1680">IF(Table2[[#This Row],[Max_num_drones]:[Max_num_drones]]=3,Table2[[#This Row],[Gap]:[Gap]],"")</f>
        <v/>
      </c>
      <c r="C1680" s="20" t="str" cm="1">
        <f t="array" ref="C1680">IF(Table2[[#This Row],[Max_num_drones]:[Max_num_drones]]=4,Table2[[#This Row],[Gap]:[Gap]],"")</f>
        <v/>
      </c>
      <c r="D1680" s="20" t="str" cm="1">
        <f t="array" ref="D1680">IF(Table2[[#This Row],[Max_num_drones]:[Max_num_drones]]=5,Table2[[#This Row],[Gap]:[Gap]],"")</f>
        <v/>
      </c>
    </row>
    <row r="1681" spans="1:4">
      <c r="A1681" s="20" t="str" cm="1">
        <f t="array" ref="A1681">IF(Table2[[#This Row],[Max_num_drones]:[Max_num_drones]]=2,Table2[[#This Row],[Gap]:[Gap]],"")</f>
        <v/>
      </c>
      <c r="B1681" s="20" t="str" cm="1">
        <f t="array" ref="B1681">IF(Table2[[#This Row],[Max_num_drones]:[Max_num_drones]]=3,Table2[[#This Row],[Gap]:[Gap]],"")</f>
        <v/>
      </c>
      <c r="C1681" s="20" t="str" cm="1">
        <f t="array" ref="C1681">IF(Table2[[#This Row],[Max_num_drones]:[Max_num_drones]]=4,Table2[[#This Row],[Gap]:[Gap]],"")</f>
        <v/>
      </c>
      <c r="D1681" s="20" t="str" cm="1">
        <f t="array" ref="D1681">IF(Table2[[#This Row],[Max_num_drones]:[Max_num_drones]]=5,Table2[[#This Row],[Gap]:[Gap]],"")</f>
        <v/>
      </c>
    </row>
    <row r="1682" spans="1:4">
      <c r="A1682" s="20" t="str" cm="1">
        <f t="array" ref="A1682">IF(Table2[[#This Row],[Max_num_drones]:[Max_num_drones]]=2,Table2[[#This Row],[Gap]:[Gap]],"")</f>
        <v/>
      </c>
      <c r="B1682" s="20" t="str" cm="1">
        <f t="array" ref="B1682">IF(Table2[[#This Row],[Max_num_drones]:[Max_num_drones]]=3,Table2[[#This Row],[Gap]:[Gap]],"")</f>
        <v/>
      </c>
      <c r="C1682" s="20" t="str" cm="1">
        <f t="array" ref="C1682">IF(Table2[[#This Row],[Max_num_drones]:[Max_num_drones]]=4,Table2[[#This Row],[Gap]:[Gap]],"")</f>
        <v/>
      </c>
      <c r="D1682" s="20" t="str" cm="1">
        <f t="array" ref="D1682">IF(Table2[[#This Row],[Max_num_drones]:[Max_num_drones]]=5,Table2[[#This Row],[Gap]:[Gap]],"")</f>
        <v/>
      </c>
    </row>
    <row r="1683" spans="1:4">
      <c r="A1683" s="20" t="str" cm="1">
        <f t="array" ref="A1683">IF(Table2[[#This Row],[Max_num_drones]:[Max_num_drones]]=2,Table2[[#This Row],[Gap]:[Gap]],"")</f>
        <v/>
      </c>
      <c r="B1683" s="20" t="str" cm="1">
        <f t="array" ref="B1683">IF(Table2[[#This Row],[Max_num_drones]:[Max_num_drones]]=3,Table2[[#This Row],[Gap]:[Gap]],"")</f>
        <v/>
      </c>
      <c r="C1683" s="20" t="str" cm="1">
        <f t="array" ref="C1683">IF(Table2[[#This Row],[Max_num_drones]:[Max_num_drones]]=4,Table2[[#This Row],[Gap]:[Gap]],"")</f>
        <v/>
      </c>
      <c r="D1683" s="20" t="str" cm="1">
        <f t="array" ref="D1683">IF(Table2[[#This Row],[Max_num_drones]:[Max_num_drones]]=5,Table2[[#This Row],[Gap]:[Gap]],"")</f>
        <v/>
      </c>
    </row>
    <row r="1684" spans="1:4">
      <c r="A1684" s="20" t="str" cm="1">
        <f t="array" ref="A1684">IF(Table2[[#This Row],[Max_num_drones]:[Max_num_drones]]=2,Table2[[#This Row],[Gap]:[Gap]],"")</f>
        <v/>
      </c>
      <c r="B1684" s="20" t="str" cm="1">
        <f t="array" ref="B1684">IF(Table2[[#This Row],[Max_num_drones]:[Max_num_drones]]=3,Table2[[#This Row],[Gap]:[Gap]],"")</f>
        <v/>
      </c>
      <c r="C1684" s="20" t="str" cm="1">
        <f t="array" ref="C1684">IF(Table2[[#This Row],[Max_num_drones]:[Max_num_drones]]=4,Table2[[#This Row],[Gap]:[Gap]],"")</f>
        <v/>
      </c>
      <c r="D1684" s="20" t="str" cm="1">
        <f t="array" ref="D1684">IF(Table2[[#This Row],[Max_num_drones]:[Max_num_drones]]=5,Table2[[#This Row],[Gap]:[Gap]],"")</f>
        <v/>
      </c>
    </row>
    <row r="1685" spans="1:4">
      <c r="A1685" s="20" t="str" cm="1">
        <f t="array" ref="A1685">IF(Table2[[#This Row],[Max_num_drones]:[Max_num_drones]]=2,Table2[[#This Row],[Gap]:[Gap]],"")</f>
        <v/>
      </c>
      <c r="B1685" s="20" t="str" cm="1">
        <f t="array" ref="B1685">IF(Table2[[#This Row],[Max_num_drones]:[Max_num_drones]]=3,Table2[[#This Row],[Gap]:[Gap]],"")</f>
        <v/>
      </c>
      <c r="C1685" s="20" t="str" cm="1">
        <f t="array" ref="C1685">IF(Table2[[#This Row],[Max_num_drones]:[Max_num_drones]]=4,Table2[[#This Row],[Gap]:[Gap]],"")</f>
        <v/>
      </c>
      <c r="D1685" s="20" t="str" cm="1">
        <f t="array" ref="D1685">IF(Table2[[#This Row],[Max_num_drones]:[Max_num_drones]]=5,Table2[[#This Row],[Gap]:[Gap]],"")</f>
        <v/>
      </c>
    </row>
    <row r="1686" spans="1:4">
      <c r="A1686" s="20" t="str" cm="1">
        <f t="array" ref="A1686">IF(Table2[[#This Row],[Max_num_drones]:[Max_num_drones]]=2,Table2[[#This Row],[Gap]:[Gap]],"")</f>
        <v/>
      </c>
      <c r="B1686" s="20" t="str" cm="1">
        <f t="array" ref="B1686">IF(Table2[[#This Row],[Max_num_drones]:[Max_num_drones]]=3,Table2[[#This Row],[Gap]:[Gap]],"")</f>
        <v/>
      </c>
      <c r="C1686" s="20" t="str" cm="1">
        <f t="array" ref="C1686">IF(Table2[[#This Row],[Max_num_drones]:[Max_num_drones]]=4,Table2[[#This Row],[Gap]:[Gap]],"")</f>
        <v/>
      </c>
      <c r="D1686" s="20" t="str" cm="1">
        <f t="array" ref="D1686">IF(Table2[[#This Row],[Max_num_drones]:[Max_num_drones]]=5,Table2[[#This Row],[Gap]:[Gap]],"")</f>
        <v/>
      </c>
    </row>
    <row r="1687" spans="1:4">
      <c r="A1687" s="20" t="str" cm="1">
        <f t="array" ref="A1687">IF(Table2[[#This Row],[Max_num_drones]:[Max_num_drones]]=2,Table2[[#This Row],[Gap]:[Gap]],"")</f>
        <v/>
      </c>
      <c r="B1687" s="20" t="str" cm="1">
        <f t="array" ref="B1687">IF(Table2[[#This Row],[Max_num_drones]:[Max_num_drones]]=3,Table2[[#This Row],[Gap]:[Gap]],"")</f>
        <v/>
      </c>
      <c r="C1687" s="20" t="str" cm="1">
        <f t="array" ref="C1687">IF(Table2[[#This Row],[Max_num_drones]:[Max_num_drones]]=4,Table2[[#This Row],[Gap]:[Gap]],"")</f>
        <v/>
      </c>
      <c r="D1687" s="20" t="str" cm="1">
        <f t="array" ref="D1687">IF(Table2[[#This Row],[Max_num_drones]:[Max_num_drones]]=5,Table2[[#This Row],[Gap]:[Gap]],"")</f>
        <v/>
      </c>
    </row>
    <row r="1688" spans="1:4">
      <c r="A1688" s="20" t="str" cm="1">
        <f t="array" ref="A1688">IF(Table2[[#This Row],[Max_num_drones]:[Max_num_drones]]=2,Table2[[#This Row],[Gap]:[Gap]],"")</f>
        <v/>
      </c>
      <c r="B1688" s="20" t="str" cm="1">
        <f t="array" ref="B1688">IF(Table2[[#This Row],[Max_num_drones]:[Max_num_drones]]=3,Table2[[#This Row],[Gap]:[Gap]],"")</f>
        <v/>
      </c>
      <c r="C1688" s="20" t="str" cm="1">
        <f t="array" ref="C1688">IF(Table2[[#This Row],[Max_num_drones]:[Max_num_drones]]=4,Table2[[#This Row],[Gap]:[Gap]],"")</f>
        <v/>
      </c>
      <c r="D1688" s="20" t="str" cm="1">
        <f t="array" ref="D1688">IF(Table2[[#This Row],[Max_num_drones]:[Max_num_drones]]=5,Table2[[#This Row],[Gap]:[Gap]],"")</f>
        <v/>
      </c>
    </row>
    <row r="1689" spans="1:4">
      <c r="A1689" s="20" t="str" cm="1">
        <f t="array" ref="A1689">IF(Table2[[#This Row],[Max_num_drones]:[Max_num_drones]]=2,Table2[[#This Row],[Gap]:[Gap]],"")</f>
        <v/>
      </c>
      <c r="B1689" s="20" t="str" cm="1">
        <f t="array" ref="B1689">IF(Table2[[#This Row],[Max_num_drones]:[Max_num_drones]]=3,Table2[[#This Row],[Gap]:[Gap]],"")</f>
        <v/>
      </c>
      <c r="C1689" s="20" t="str" cm="1">
        <f t="array" ref="C1689">IF(Table2[[#This Row],[Max_num_drones]:[Max_num_drones]]=4,Table2[[#This Row],[Gap]:[Gap]],"")</f>
        <v/>
      </c>
      <c r="D1689" s="20" t="str" cm="1">
        <f t="array" ref="D1689">IF(Table2[[#This Row],[Max_num_drones]:[Max_num_drones]]=5,Table2[[#This Row],[Gap]:[Gap]],"")</f>
        <v/>
      </c>
    </row>
    <row r="1690" spans="1:4">
      <c r="A1690" s="20" t="str" cm="1">
        <f t="array" ref="A1690">IF(Table2[[#This Row],[Max_num_drones]:[Max_num_drones]]=2,Table2[[#This Row],[Gap]:[Gap]],"")</f>
        <v/>
      </c>
      <c r="B1690" s="20" t="str" cm="1">
        <f t="array" ref="B1690">IF(Table2[[#This Row],[Max_num_drones]:[Max_num_drones]]=3,Table2[[#This Row],[Gap]:[Gap]],"")</f>
        <v/>
      </c>
      <c r="C1690" s="20" t="str" cm="1">
        <f t="array" ref="C1690">IF(Table2[[#This Row],[Max_num_drones]:[Max_num_drones]]=4,Table2[[#This Row],[Gap]:[Gap]],"")</f>
        <v/>
      </c>
      <c r="D1690" s="20" t="str" cm="1">
        <f t="array" ref="D1690">IF(Table2[[#This Row],[Max_num_drones]:[Max_num_drones]]=5,Table2[[#This Row],[Gap]:[Gap]],"")</f>
        <v/>
      </c>
    </row>
    <row r="1691" spans="1:4">
      <c r="A1691" s="20" t="str" cm="1">
        <f t="array" ref="A1691">IF(Table2[[#This Row],[Max_num_drones]:[Max_num_drones]]=2,Table2[[#This Row],[Gap]:[Gap]],"")</f>
        <v/>
      </c>
      <c r="B1691" s="20" t="str" cm="1">
        <f t="array" ref="B1691">IF(Table2[[#This Row],[Max_num_drones]:[Max_num_drones]]=3,Table2[[#This Row],[Gap]:[Gap]],"")</f>
        <v/>
      </c>
      <c r="C1691" s="20" t="str" cm="1">
        <f t="array" ref="C1691">IF(Table2[[#This Row],[Max_num_drones]:[Max_num_drones]]=4,Table2[[#This Row],[Gap]:[Gap]],"")</f>
        <v/>
      </c>
      <c r="D1691" s="20" t="str" cm="1">
        <f t="array" ref="D1691">IF(Table2[[#This Row],[Max_num_drones]:[Max_num_drones]]=5,Table2[[#This Row],[Gap]:[Gap]],"")</f>
        <v/>
      </c>
    </row>
    <row r="1692" spans="1:4">
      <c r="A1692" s="20" t="str" cm="1">
        <f t="array" ref="A1692">IF(Table2[[#This Row],[Max_num_drones]:[Max_num_drones]]=2,Table2[[#This Row],[Gap]:[Gap]],"")</f>
        <v/>
      </c>
      <c r="B1692" s="20" t="str" cm="1">
        <f t="array" ref="B1692">IF(Table2[[#This Row],[Max_num_drones]:[Max_num_drones]]=3,Table2[[#This Row],[Gap]:[Gap]],"")</f>
        <v/>
      </c>
      <c r="C1692" s="20" t="str" cm="1">
        <f t="array" ref="C1692">IF(Table2[[#This Row],[Max_num_drones]:[Max_num_drones]]=4,Table2[[#This Row],[Gap]:[Gap]],"")</f>
        <v/>
      </c>
      <c r="D1692" s="20" t="str" cm="1">
        <f t="array" ref="D1692">IF(Table2[[#This Row],[Max_num_drones]:[Max_num_drones]]=5,Table2[[#This Row],[Gap]:[Gap]],"")</f>
        <v/>
      </c>
    </row>
    <row r="1693" spans="1:4">
      <c r="A1693" s="20" t="str" cm="1">
        <f t="array" ref="A1693">IF(Table2[[#This Row],[Max_num_drones]:[Max_num_drones]]=2,Table2[[#This Row],[Gap]:[Gap]],"")</f>
        <v/>
      </c>
      <c r="B1693" s="20" t="str" cm="1">
        <f t="array" ref="B1693">IF(Table2[[#This Row],[Max_num_drones]:[Max_num_drones]]=3,Table2[[#This Row],[Gap]:[Gap]],"")</f>
        <v/>
      </c>
      <c r="C1693" s="20" t="str" cm="1">
        <f t="array" ref="C1693">IF(Table2[[#This Row],[Max_num_drones]:[Max_num_drones]]=4,Table2[[#This Row],[Gap]:[Gap]],"")</f>
        <v/>
      </c>
      <c r="D1693" s="20" t="str" cm="1">
        <f t="array" ref="D1693">IF(Table2[[#This Row],[Max_num_drones]:[Max_num_drones]]=5,Table2[[#This Row],[Gap]:[Gap]],"")</f>
        <v/>
      </c>
    </row>
    <row r="1694" spans="1:4">
      <c r="A1694" s="20" t="str" cm="1">
        <f t="array" ref="A1694">IF(Table2[[#This Row],[Max_num_drones]:[Max_num_drones]]=2,Table2[[#This Row],[Gap]:[Gap]],"")</f>
        <v/>
      </c>
      <c r="B1694" s="20" t="str" cm="1">
        <f t="array" ref="B1694">IF(Table2[[#This Row],[Max_num_drones]:[Max_num_drones]]=3,Table2[[#This Row],[Gap]:[Gap]],"")</f>
        <v/>
      </c>
      <c r="C1694" s="20" t="str" cm="1">
        <f t="array" ref="C1694">IF(Table2[[#This Row],[Max_num_drones]:[Max_num_drones]]=4,Table2[[#This Row],[Gap]:[Gap]],"")</f>
        <v/>
      </c>
      <c r="D1694" s="20" t="str" cm="1">
        <f t="array" ref="D1694">IF(Table2[[#This Row],[Max_num_drones]:[Max_num_drones]]=5,Table2[[#This Row],[Gap]:[Gap]],"")</f>
        <v/>
      </c>
    </row>
    <row r="1695" spans="1:4">
      <c r="A1695" s="20" t="str" cm="1">
        <f t="array" ref="A1695">IF(Table2[[#This Row],[Max_num_drones]:[Max_num_drones]]=2,Table2[[#This Row],[Gap]:[Gap]],"")</f>
        <v/>
      </c>
      <c r="B1695" s="20" t="str" cm="1">
        <f t="array" ref="B1695">IF(Table2[[#This Row],[Max_num_drones]:[Max_num_drones]]=3,Table2[[#This Row],[Gap]:[Gap]],"")</f>
        <v/>
      </c>
      <c r="C1695" s="20" t="str" cm="1">
        <f t="array" ref="C1695">IF(Table2[[#This Row],[Max_num_drones]:[Max_num_drones]]=4,Table2[[#This Row],[Gap]:[Gap]],"")</f>
        <v/>
      </c>
      <c r="D1695" s="20" t="str" cm="1">
        <f t="array" ref="D1695">IF(Table2[[#This Row],[Max_num_drones]:[Max_num_drones]]=5,Table2[[#This Row],[Gap]:[Gap]],"")</f>
        <v/>
      </c>
    </row>
    <row r="1696" spans="1:4">
      <c r="A1696" s="20" t="str" cm="1">
        <f t="array" ref="A1696">IF(Table2[[#This Row],[Max_num_drones]:[Max_num_drones]]=2,Table2[[#This Row],[Gap]:[Gap]],"")</f>
        <v/>
      </c>
      <c r="B1696" s="20" t="str" cm="1">
        <f t="array" ref="B1696">IF(Table2[[#This Row],[Max_num_drones]:[Max_num_drones]]=3,Table2[[#This Row],[Gap]:[Gap]],"")</f>
        <v/>
      </c>
      <c r="C1696" s="20" t="str" cm="1">
        <f t="array" ref="C1696">IF(Table2[[#This Row],[Max_num_drones]:[Max_num_drones]]=4,Table2[[#This Row],[Gap]:[Gap]],"")</f>
        <v/>
      </c>
      <c r="D1696" s="20" t="str" cm="1">
        <f t="array" ref="D1696">IF(Table2[[#This Row],[Max_num_drones]:[Max_num_drones]]=5,Table2[[#This Row],[Gap]:[Gap]],"")</f>
        <v/>
      </c>
    </row>
    <row r="1697" spans="1:4">
      <c r="A1697" s="20" t="str" cm="1">
        <f t="array" ref="A1697">IF(Table2[[#This Row],[Max_num_drones]:[Max_num_drones]]=2,Table2[[#This Row],[Gap]:[Gap]],"")</f>
        <v/>
      </c>
      <c r="B1697" s="20" t="str" cm="1">
        <f t="array" ref="B1697">IF(Table2[[#This Row],[Max_num_drones]:[Max_num_drones]]=3,Table2[[#This Row],[Gap]:[Gap]],"")</f>
        <v/>
      </c>
      <c r="C1697" s="20" t="str" cm="1">
        <f t="array" ref="C1697">IF(Table2[[#This Row],[Max_num_drones]:[Max_num_drones]]=4,Table2[[#This Row],[Gap]:[Gap]],"")</f>
        <v/>
      </c>
      <c r="D1697" s="20" t="str" cm="1">
        <f t="array" ref="D1697">IF(Table2[[#This Row],[Max_num_drones]:[Max_num_drones]]=5,Table2[[#This Row],[Gap]:[Gap]],"")</f>
        <v/>
      </c>
    </row>
    <row r="1698" spans="1:4">
      <c r="A1698" s="20" t="str" cm="1">
        <f t="array" ref="A1698">IF(Table2[[#This Row],[Max_num_drones]:[Max_num_drones]]=2,Table2[[#This Row],[Gap]:[Gap]],"")</f>
        <v/>
      </c>
      <c r="B1698" s="20" t="str" cm="1">
        <f t="array" ref="B1698">IF(Table2[[#This Row],[Max_num_drones]:[Max_num_drones]]=3,Table2[[#This Row],[Gap]:[Gap]],"")</f>
        <v/>
      </c>
      <c r="C1698" s="20" t="str" cm="1">
        <f t="array" ref="C1698">IF(Table2[[#This Row],[Max_num_drones]:[Max_num_drones]]=4,Table2[[#This Row],[Gap]:[Gap]],"")</f>
        <v/>
      </c>
      <c r="D1698" s="20" t="str" cm="1">
        <f t="array" ref="D1698">IF(Table2[[#This Row],[Max_num_drones]:[Max_num_drones]]=5,Table2[[#This Row],[Gap]:[Gap]],"")</f>
        <v/>
      </c>
    </row>
    <row r="1699" spans="1:4">
      <c r="A1699" s="20" t="str" cm="1">
        <f t="array" ref="A1699">IF(Table2[[#This Row],[Max_num_drones]:[Max_num_drones]]=2,Table2[[#This Row],[Gap]:[Gap]],"")</f>
        <v/>
      </c>
      <c r="B1699" s="20" t="str" cm="1">
        <f t="array" ref="B1699">IF(Table2[[#This Row],[Max_num_drones]:[Max_num_drones]]=3,Table2[[#This Row],[Gap]:[Gap]],"")</f>
        <v/>
      </c>
      <c r="C1699" s="20" t="str" cm="1">
        <f t="array" ref="C1699">IF(Table2[[#This Row],[Max_num_drones]:[Max_num_drones]]=4,Table2[[#This Row],[Gap]:[Gap]],"")</f>
        <v/>
      </c>
      <c r="D1699" s="20" t="str" cm="1">
        <f t="array" ref="D1699">IF(Table2[[#This Row],[Max_num_drones]:[Max_num_drones]]=5,Table2[[#This Row],[Gap]:[Gap]],"")</f>
        <v/>
      </c>
    </row>
    <row r="1700" spans="1:4">
      <c r="A1700" s="20" t="str" cm="1">
        <f t="array" ref="A1700">IF(Table2[[#This Row],[Max_num_drones]:[Max_num_drones]]=2,Table2[[#This Row],[Gap]:[Gap]],"")</f>
        <v/>
      </c>
      <c r="B1700" s="20" t="str" cm="1">
        <f t="array" ref="B1700">IF(Table2[[#This Row],[Max_num_drones]:[Max_num_drones]]=3,Table2[[#This Row],[Gap]:[Gap]],"")</f>
        <v/>
      </c>
      <c r="C1700" s="20" t="str" cm="1">
        <f t="array" ref="C1700">IF(Table2[[#This Row],[Max_num_drones]:[Max_num_drones]]=4,Table2[[#This Row],[Gap]:[Gap]],"")</f>
        <v/>
      </c>
      <c r="D1700" s="20" t="str" cm="1">
        <f t="array" ref="D1700">IF(Table2[[#This Row],[Max_num_drones]:[Max_num_drones]]=5,Table2[[#This Row],[Gap]:[Gap]],"")</f>
        <v/>
      </c>
    </row>
    <row r="1701" spans="1:4">
      <c r="A1701" s="20" t="str" cm="1">
        <f t="array" ref="A1701">IF(Table2[[#This Row],[Max_num_drones]:[Max_num_drones]]=2,Table2[[#This Row],[Gap]:[Gap]],"")</f>
        <v/>
      </c>
      <c r="B1701" s="20" t="str" cm="1">
        <f t="array" ref="B1701">IF(Table2[[#This Row],[Max_num_drones]:[Max_num_drones]]=3,Table2[[#This Row],[Gap]:[Gap]],"")</f>
        <v/>
      </c>
      <c r="C1701" s="20" t="str" cm="1">
        <f t="array" ref="C1701">IF(Table2[[#This Row],[Max_num_drones]:[Max_num_drones]]=4,Table2[[#This Row],[Gap]:[Gap]],"")</f>
        <v/>
      </c>
      <c r="D1701" s="20" t="str" cm="1">
        <f t="array" ref="D1701">IF(Table2[[#This Row],[Max_num_drones]:[Max_num_drones]]=5,Table2[[#This Row],[Gap]:[Gap]],"")</f>
        <v/>
      </c>
    </row>
    <row r="1702" spans="1:4">
      <c r="A1702" s="20" t="str" cm="1">
        <f t="array" ref="A1702">IF(Table2[[#This Row],[Max_num_drones]:[Max_num_drones]]=2,Table2[[#This Row],[Gap]:[Gap]],"")</f>
        <v/>
      </c>
      <c r="B1702" s="20" t="str" cm="1">
        <f t="array" ref="B1702">IF(Table2[[#This Row],[Max_num_drones]:[Max_num_drones]]=3,Table2[[#This Row],[Gap]:[Gap]],"")</f>
        <v/>
      </c>
      <c r="C1702" s="20" t="str" cm="1">
        <f t="array" ref="C1702">IF(Table2[[#This Row],[Max_num_drones]:[Max_num_drones]]=4,Table2[[#This Row],[Gap]:[Gap]],"")</f>
        <v/>
      </c>
      <c r="D1702" s="20" t="str" cm="1">
        <f t="array" ref="D1702">IF(Table2[[#This Row],[Max_num_drones]:[Max_num_drones]]=5,Table2[[#This Row],[Gap]:[Gap]],"")</f>
        <v/>
      </c>
    </row>
    <row r="1703" spans="1:4">
      <c r="A1703" s="20" t="str" cm="1">
        <f t="array" ref="A1703">IF(Table2[[#This Row],[Max_num_drones]:[Max_num_drones]]=2,Table2[[#This Row],[Gap]:[Gap]],"")</f>
        <v/>
      </c>
      <c r="B1703" s="20" t="str" cm="1">
        <f t="array" ref="B1703">IF(Table2[[#This Row],[Max_num_drones]:[Max_num_drones]]=3,Table2[[#This Row],[Gap]:[Gap]],"")</f>
        <v/>
      </c>
      <c r="C1703" s="20" t="str" cm="1">
        <f t="array" ref="C1703">IF(Table2[[#This Row],[Max_num_drones]:[Max_num_drones]]=4,Table2[[#This Row],[Gap]:[Gap]],"")</f>
        <v/>
      </c>
      <c r="D1703" s="20" t="str" cm="1">
        <f t="array" ref="D1703">IF(Table2[[#This Row],[Max_num_drones]:[Max_num_drones]]=5,Table2[[#This Row],[Gap]:[Gap]],"")</f>
        <v/>
      </c>
    </row>
    <row r="1704" spans="1:4">
      <c r="A1704" s="20" t="str" cm="1">
        <f t="array" ref="A1704">IF(Table2[[#This Row],[Max_num_drones]:[Max_num_drones]]=2,Table2[[#This Row],[Gap]:[Gap]],"")</f>
        <v/>
      </c>
      <c r="B1704" s="20" t="str" cm="1">
        <f t="array" ref="B1704">IF(Table2[[#This Row],[Max_num_drones]:[Max_num_drones]]=3,Table2[[#This Row],[Gap]:[Gap]],"")</f>
        <v/>
      </c>
      <c r="C1704" s="20" t="str" cm="1">
        <f t="array" ref="C1704">IF(Table2[[#This Row],[Max_num_drones]:[Max_num_drones]]=4,Table2[[#This Row],[Gap]:[Gap]],"")</f>
        <v/>
      </c>
      <c r="D1704" s="20" t="str" cm="1">
        <f t="array" ref="D1704">IF(Table2[[#This Row],[Max_num_drones]:[Max_num_drones]]=5,Table2[[#This Row],[Gap]:[Gap]],"")</f>
        <v/>
      </c>
    </row>
    <row r="1705" spans="1:4">
      <c r="A1705" s="20" t="str" cm="1">
        <f t="array" ref="A1705">IF(Table2[[#This Row],[Max_num_drones]:[Max_num_drones]]=2,Table2[[#This Row],[Gap]:[Gap]],"")</f>
        <v/>
      </c>
      <c r="B1705" s="20" t="str" cm="1">
        <f t="array" ref="B1705">IF(Table2[[#This Row],[Max_num_drones]:[Max_num_drones]]=3,Table2[[#This Row],[Gap]:[Gap]],"")</f>
        <v/>
      </c>
      <c r="C1705" s="20" t="str" cm="1">
        <f t="array" ref="C1705">IF(Table2[[#This Row],[Max_num_drones]:[Max_num_drones]]=4,Table2[[#This Row],[Gap]:[Gap]],"")</f>
        <v/>
      </c>
      <c r="D1705" s="20" t="str" cm="1">
        <f t="array" ref="D1705">IF(Table2[[#This Row],[Max_num_drones]:[Max_num_drones]]=5,Table2[[#This Row],[Gap]:[Gap]],"")</f>
        <v/>
      </c>
    </row>
    <row r="1706" spans="1:4">
      <c r="A1706" s="20" t="str" cm="1">
        <f t="array" ref="A1706">IF(Table2[[#This Row],[Max_num_drones]:[Max_num_drones]]=2,Table2[[#This Row],[Gap]:[Gap]],"")</f>
        <v/>
      </c>
      <c r="B1706" s="20" t="str" cm="1">
        <f t="array" ref="B1706">IF(Table2[[#This Row],[Max_num_drones]:[Max_num_drones]]=3,Table2[[#This Row],[Gap]:[Gap]],"")</f>
        <v/>
      </c>
      <c r="C1706" s="20" t="str" cm="1">
        <f t="array" ref="C1706">IF(Table2[[#This Row],[Max_num_drones]:[Max_num_drones]]=4,Table2[[#This Row],[Gap]:[Gap]],"")</f>
        <v/>
      </c>
      <c r="D1706" s="20" t="str" cm="1">
        <f t="array" ref="D1706">IF(Table2[[#This Row],[Max_num_drones]:[Max_num_drones]]=5,Table2[[#This Row],[Gap]:[Gap]],"")</f>
        <v/>
      </c>
    </row>
    <row r="1707" spans="1:4">
      <c r="A1707" s="20" t="str" cm="1">
        <f t="array" ref="A1707">IF(Table2[[#This Row],[Max_num_drones]:[Max_num_drones]]=2,Table2[[#This Row],[Gap]:[Gap]],"")</f>
        <v/>
      </c>
      <c r="B1707" s="20" t="str" cm="1">
        <f t="array" ref="B1707">IF(Table2[[#This Row],[Max_num_drones]:[Max_num_drones]]=3,Table2[[#This Row],[Gap]:[Gap]],"")</f>
        <v/>
      </c>
      <c r="C1707" s="20" t="str" cm="1">
        <f t="array" ref="C1707">IF(Table2[[#This Row],[Max_num_drones]:[Max_num_drones]]=4,Table2[[#This Row],[Gap]:[Gap]],"")</f>
        <v/>
      </c>
      <c r="D1707" s="20" t="str" cm="1">
        <f t="array" ref="D1707">IF(Table2[[#This Row],[Max_num_drones]:[Max_num_drones]]=5,Table2[[#This Row],[Gap]:[Gap]],"")</f>
        <v/>
      </c>
    </row>
    <row r="1708" spans="1:4">
      <c r="A1708" s="20" t="str" cm="1">
        <f t="array" ref="A1708">IF(Table2[[#This Row],[Max_num_drones]:[Max_num_drones]]=2,Table2[[#This Row],[Gap]:[Gap]],"")</f>
        <v/>
      </c>
      <c r="B1708" s="20" t="str" cm="1">
        <f t="array" ref="B1708">IF(Table2[[#This Row],[Max_num_drones]:[Max_num_drones]]=3,Table2[[#This Row],[Gap]:[Gap]],"")</f>
        <v/>
      </c>
      <c r="C1708" s="20" t="str" cm="1">
        <f t="array" ref="C1708">IF(Table2[[#This Row],[Max_num_drones]:[Max_num_drones]]=4,Table2[[#This Row],[Gap]:[Gap]],"")</f>
        <v/>
      </c>
      <c r="D1708" s="20" t="str" cm="1">
        <f t="array" ref="D1708">IF(Table2[[#This Row],[Max_num_drones]:[Max_num_drones]]=5,Table2[[#This Row],[Gap]:[Gap]],"")</f>
        <v/>
      </c>
    </row>
    <row r="1709" spans="1:4">
      <c r="A1709" s="20" t="str" cm="1">
        <f t="array" ref="A1709">IF(Table2[[#This Row],[Max_num_drones]:[Max_num_drones]]=2,Table2[[#This Row],[Gap]:[Gap]],"")</f>
        <v/>
      </c>
      <c r="B1709" s="20" t="str" cm="1">
        <f t="array" ref="B1709">IF(Table2[[#This Row],[Max_num_drones]:[Max_num_drones]]=3,Table2[[#This Row],[Gap]:[Gap]],"")</f>
        <v/>
      </c>
      <c r="C1709" s="20" t="str" cm="1">
        <f t="array" ref="C1709">IF(Table2[[#This Row],[Max_num_drones]:[Max_num_drones]]=4,Table2[[#This Row],[Gap]:[Gap]],"")</f>
        <v/>
      </c>
      <c r="D1709" s="20" t="str" cm="1">
        <f t="array" ref="D1709">IF(Table2[[#This Row],[Max_num_drones]:[Max_num_drones]]=5,Table2[[#This Row],[Gap]:[Gap]],"")</f>
        <v/>
      </c>
    </row>
    <row r="1710" spans="1:4">
      <c r="A1710" s="20" t="str" cm="1">
        <f t="array" ref="A1710">IF(Table2[[#This Row],[Max_num_drones]:[Max_num_drones]]=2,Table2[[#This Row],[Gap]:[Gap]],"")</f>
        <v/>
      </c>
      <c r="B1710" s="20" t="str" cm="1">
        <f t="array" ref="B1710">IF(Table2[[#This Row],[Max_num_drones]:[Max_num_drones]]=3,Table2[[#This Row],[Gap]:[Gap]],"")</f>
        <v/>
      </c>
      <c r="C1710" s="20" t="str" cm="1">
        <f t="array" ref="C1710">IF(Table2[[#This Row],[Max_num_drones]:[Max_num_drones]]=4,Table2[[#This Row],[Gap]:[Gap]],"")</f>
        <v/>
      </c>
      <c r="D1710" s="20" t="str" cm="1">
        <f t="array" ref="D1710">IF(Table2[[#This Row],[Max_num_drones]:[Max_num_drones]]=5,Table2[[#This Row],[Gap]:[Gap]],"")</f>
        <v/>
      </c>
    </row>
    <row r="1711" spans="1:4">
      <c r="A1711" s="20" t="str" cm="1">
        <f t="array" ref="A1711">IF(Table2[[#This Row],[Max_num_drones]:[Max_num_drones]]=2,Table2[[#This Row],[Gap]:[Gap]],"")</f>
        <v/>
      </c>
      <c r="B1711" s="20" t="str" cm="1">
        <f t="array" ref="B1711">IF(Table2[[#This Row],[Max_num_drones]:[Max_num_drones]]=3,Table2[[#This Row],[Gap]:[Gap]],"")</f>
        <v/>
      </c>
      <c r="C1711" s="20" t="str" cm="1">
        <f t="array" ref="C1711">IF(Table2[[#This Row],[Max_num_drones]:[Max_num_drones]]=4,Table2[[#This Row],[Gap]:[Gap]],"")</f>
        <v/>
      </c>
      <c r="D1711" s="20" t="str" cm="1">
        <f t="array" ref="D1711">IF(Table2[[#This Row],[Max_num_drones]:[Max_num_drones]]=5,Table2[[#This Row],[Gap]:[Gap]],"")</f>
        <v/>
      </c>
    </row>
    <row r="1712" spans="1:4">
      <c r="A1712" s="20" t="str" cm="1">
        <f t="array" ref="A1712">IF(Table2[[#This Row],[Max_num_drones]:[Max_num_drones]]=2,Table2[[#This Row],[Gap]:[Gap]],"")</f>
        <v/>
      </c>
      <c r="B1712" s="20" t="str" cm="1">
        <f t="array" ref="B1712">IF(Table2[[#This Row],[Max_num_drones]:[Max_num_drones]]=3,Table2[[#This Row],[Gap]:[Gap]],"")</f>
        <v/>
      </c>
      <c r="C1712" s="20" t="str" cm="1">
        <f t="array" ref="C1712">IF(Table2[[#This Row],[Max_num_drones]:[Max_num_drones]]=4,Table2[[#This Row],[Gap]:[Gap]],"")</f>
        <v/>
      </c>
      <c r="D1712" s="20" t="str" cm="1">
        <f t="array" ref="D1712">IF(Table2[[#This Row],[Max_num_drones]:[Max_num_drones]]=5,Table2[[#This Row],[Gap]:[Gap]],"")</f>
        <v/>
      </c>
    </row>
    <row r="1713" spans="1:4">
      <c r="A1713" s="20" t="str" cm="1">
        <f t="array" ref="A1713">IF(Table2[[#This Row],[Max_num_drones]:[Max_num_drones]]=2,Table2[[#This Row],[Gap]:[Gap]],"")</f>
        <v/>
      </c>
      <c r="B1713" s="20" t="str" cm="1">
        <f t="array" ref="B1713">IF(Table2[[#This Row],[Max_num_drones]:[Max_num_drones]]=3,Table2[[#This Row],[Gap]:[Gap]],"")</f>
        <v/>
      </c>
      <c r="C1713" s="20" t="str" cm="1">
        <f t="array" ref="C1713">IF(Table2[[#This Row],[Max_num_drones]:[Max_num_drones]]=4,Table2[[#This Row],[Gap]:[Gap]],"")</f>
        <v/>
      </c>
      <c r="D1713" s="20" t="str" cm="1">
        <f t="array" ref="D1713">IF(Table2[[#This Row],[Max_num_drones]:[Max_num_drones]]=5,Table2[[#This Row],[Gap]:[Gap]],"")</f>
        <v/>
      </c>
    </row>
    <row r="1714" spans="1:4">
      <c r="A1714" s="20" t="str" cm="1">
        <f t="array" ref="A1714">IF(Table2[[#This Row],[Max_num_drones]:[Max_num_drones]]=2,Table2[[#This Row],[Gap]:[Gap]],"")</f>
        <v/>
      </c>
      <c r="B1714" s="20" t="str" cm="1">
        <f t="array" ref="B1714">IF(Table2[[#This Row],[Max_num_drones]:[Max_num_drones]]=3,Table2[[#This Row],[Gap]:[Gap]],"")</f>
        <v/>
      </c>
      <c r="C1714" s="20" t="str" cm="1">
        <f t="array" ref="C1714">IF(Table2[[#This Row],[Max_num_drones]:[Max_num_drones]]=4,Table2[[#This Row],[Gap]:[Gap]],"")</f>
        <v/>
      </c>
      <c r="D1714" s="20" t="str" cm="1">
        <f t="array" ref="D1714">IF(Table2[[#This Row],[Max_num_drones]:[Max_num_drones]]=5,Table2[[#This Row],[Gap]:[Gap]],"")</f>
        <v/>
      </c>
    </row>
    <row r="1715" spans="1:4">
      <c r="A1715" s="20" t="str" cm="1">
        <f t="array" ref="A1715">IF(Table2[[#This Row],[Max_num_drones]:[Max_num_drones]]=2,Table2[[#This Row],[Gap]:[Gap]],"")</f>
        <v/>
      </c>
      <c r="B1715" s="20" t="str" cm="1">
        <f t="array" ref="B1715">IF(Table2[[#This Row],[Max_num_drones]:[Max_num_drones]]=3,Table2[[#This Row],[Gap]:[Gap]],"")</f>
        <v/>
      </c>
      <c r="C1715" s="20" t="str" cm="1">
        <f t="array" ref="C1715">IF(Table2[[#This Row],[Max_num_drones]:[Max_num_drones]]=4,Table2[[#This Row],[Gap]:[Gap]],"")</f>
        <v/>
      </c>
      <c r="D1715" s="20" t="str" cm="1">
        <f t="array" ref="D1715">IF(Table2[[#This Row],[Max_num_drones]:[Max_num_drones]]=5,Table2[[#This Row],[Gap]:[Gap]],"")</f>
        <v/>
      </c>
    </row>
    <row r="1716" spans="1:4">
      <c r="A1716" s="20" t="str" cm="1">
        <f t="array" ref="A1716">IF(Table2[[#This Row],[Max_num_drones]:[Max_num_drones]]=2,Table2[[#This Row],[Gap]:[Gap]],"")</f>
        <v/>
      </c>
      <c r="B1716" s="20" t="str" cm="1">
        <f t="array" ref="B1716">IF(Table2[[#This Row],[Max_num_drones]:[Max_num_drones]]=3,Table2[[#This Row],[Gap]:[Gap]],"")</f>
        <v/>
      </c>
      <c r="C1716" s="20" t="str" cm="1">
        <f t="array" ref="C1716">IF(Table2[[#This Row],[Max_num_drones]:[Max_num_drones]]=4,Table2[[#This Row],[Gap]:[Gap]],"")</f>
        <v/>
      </c>
      <c r="D1716" s="20" t="str" cm="1">
        <f t="array" ref="D1716">IF(Table2[[#This Row],[Max_num_drones]:[Max_num_drones]]=5,Table2[[#This Row],[Gap]:[Gap]],"")</f>
        <v/>
      </c>
    </row>
    <row r="1717" spans="1:4">
      <c r="A1717" s="20" t="str" cm="1">
        <f t="array" ref="A1717">IF(Table2[[#This Row],[Max_num_drones]:[Max_num_drones]]=2,Table2[[#This Row],[Gap]:[Gap]],"")</f>
        <v/>
      </c>
      <c r="B1717" s="20" t="str" cm="1">
        <f t="array" ref="B1717">IF(Table2[[#This Row],[Max_num_drones]:[Max_num_drones]]=3,Table2[[#This Row],[Gap]:[Gap]],"")</f>
        <v/>
      </c>
      <c r="C1717" s="20" t="str" cm="1">
        <f t="array" ref="C1717">IF(Table2[[#This Row],[Max_num_drones]:[Max_num_drones]]=4,Table2[[#This Row],[Gap]:[Gap]],"")</f>
        <v/>
      </c>
      <c r="D1717" s="20" t="str" cm="1">
        <f t="array" ref="D1717">IF(Table2[[#This Row],[Max_num_drones]:[Max_num_drones]]=5,Table2[[#This Row],[Gap]:[Gap]],"")</f>
        <v/>
      </c>
    </row>
    <row r="1718" spans="1:4">
      <c r="A1718" s="20" t="str" cm="1">
        <f t="array" ref="A1718">IF(Table2[[#This Row],[Max_num_drones]:[Max_num_drones]]=2,Table2[[#This Row],[Gap]:[Gap]],"")</f>
        <v/>
      </c>
      <c r="B1718" s="20" t="str" cm="1">
        <f t="array" ref="B1718">IF(Table2[[#This Row],[Max_num_drones]:[Max_num_drones]]=3,Table2[[#This Row],[Gap]:[Gap]],"")</f>
        <v/>
      </c>
      <c r="C1718" s="20" t="str" cm="1">
        <f t="array" ref="C1718">IF(Table2[[#This Row],[Max_num_drones]:[Max_num_drones]]=4,Table2[[#This Row],[Gap]:[Gap]],"")</f>
        <v/>
      </c>
      <c r="D1718" s="20" t="str" cm="1">
        <f t="array" ref="D1718">IF(Table2[[#This Row],[Max_num_drones]:[Max_num_drones]]=5,Table2[[#This Row],[Gap]:[Gap]],"")</f>
        <v/>
      </c>
    </row>
    <row r="1719" spans="1:4">
      <c r="A1719" s="20" t="str" cm="1">
        <f t="array" ref="A1719">IF(Table2[[#This Row],[Max_num_drones]:[Max_num_drones]]=2,Table2[[#This Row],[Gap]:[Gap]],"")</f>
        <v/>
      </c>
      <c r="B1719" s="20" t="str" cm="1">
        <f t="array" ref="B1719">IF(Table2[[#This Row],[Max_num_drones]:[Max_num_drones]]=3,Table2[[#This Row],[Gap]:[Gap]],"")</f>
        <v/>
      </c>
      <c r="C1719" s="20" t="str" cm="1">
        <f t="array" ref="C1719">IF(Table2[[#This Row],[Max_num_drones]:[Max_num_drones]]=4,Table2[[#This Row],[Gap]:[Gap]],"")</f>
        <v/>
      </c>
      <c r="D1719" s="20" t="str" cm="1">
        <f t="array" ref="D1719">IF(Table2[[#This Row],[Max_num_drones]:[Max_num_drones]]=5,Table2[[#This Row],[Gap]:[Gap]],"")</f>
        <v/>
      </c>
    </row>
    <row r="1720" spans="1:4">
      <c r="A1720" s="20" t="str" cm="1">
        <f t="array" ref="A1720">IF(Table2[[#This Row],[Max_num_drones]:[Max_num_drones]]=2,Table2[[#This Row],[Gap]:[Gap]],"")</f>
        <v/>
      </c>
      <c r="B1720" s="20" t="str" cm="1">
        <f t="array" ref="B1720">IF(Table2[[#This Row],[Max_num_drones]:[Max_num_drones]]=3,Table2[[#This Row],[Gap]:[Gap]],"")</f>
        <v/>
      </c>
      <c r="C1720" s="20" t="str" cm="1">
        <f t="array" ref="C1720">IF(Table2[[#This Row],[Max_num_drones]:[Max_num_drones]]=4,Table2[[#This Row],[Gap]:[Gap]],"")</f>
        <v/>
      </c>
      <c r="D1720" s="20" t="str" cm="1">
        <f t="array" ref="D1720">IF(Table2[[#This Row],[Max_num_drones]:[Max_num_drones]]=5,Table2[[#This Row],[Gap]:[Gap]],"")</f>
        <v/>
      </c>
    </row>
    <row r="1721" spans="1:4">
      <c r="A1721" s="20" t="str" cm="1">
        <f t="array" ref="A1721">IF(Table2[[#This Row],[Max_num_drones]:[Max_num_drones]]=2,Table2[[#This Row],[Gap]:[Gap]],"")</f>
        <v/>
      </c>
      <c r="B1721" s="20" t="str" cm="1">
        <f t="array" ref="B1721">IF(Table2[[#This Row],[Max_num_drones]:[Max_num_drones]]=3,Table2[[#This Row],[Gap]:[Gap]],"")</f>
        <v/>
      </c>
      <c r="C1721" s="20" t="str" cm="1">
        <f t="array" ref="C1721">IF(Table2[[#This Row],[Max_num_drones]:[Max_num_drones]]=4,Table2[[#This Row],[Gap]:[Gap]],"")</f>
        <v/>
      </c>
      <c r="D1721" s="20" t="str" cm="1">
        <f t="array" ref="D1721">IF(Table2[[#This Row],[Max_num_drones]:[Max_num_drones]]=5,Table2[[#This Row],[Gap]:[Gap]],"")</f>
        <v/>
      </c>
    </row>
    <row r="1722" spans="1:4">
      <c r="A1722" s="20" t="str" cm="1">
        <f t="array" ref="A1722">IF(Table2[[#This Row],[Max_num_drones]:[Max_num_drones]]=2,Table2[[#This Row],[Gap]:[Gap]],"")</f>
        <v/>
      </c>
      <c r="B1722" s="20" t="str" cm="1">
        <f t="array" ref="B1722">IF(Table2[[#This Row],[Max_num_drones]:[Max_num_drones]]=3,Table2[[#This Row],[Gap]:[Gap]],"")</f>
        <v/>
      </c>
      <c r="C1722" s="20" t="str" cm="1">
        <f t="array" ref="C1722">IF(Table2[[#This Row],[Max_num_drones]:[Max_num_drones]]=4,Table2[[#This Row],[Gap]:[Gap]],"")</f>
        <v/>
      </c>
      <c r="D1722" s="20" t="str" cm="1">
        <f t="array" ref="D1722">IF(Table2[[#This Row],[Max_num_drones]:[Max_num_drones]]=5,Table2[[#This Row],[Gap]:[Gap]],"")</f>
        <v/>
      </c>
    </row>
    <row r="1723" spans="1:4">
      <c r="A1723" s="20" t="str" cm="1">
        <f t="array" ref="A1723">IF(Table2[[#This Row],[Max_num_drones]:[Max_num_drones]]=2,Table2[[#This Row],[Gap]:[Gap]],"")</f>
        <v/>
      </c>
      <c r="B1723" s="20" t="str" cm="1">
        <f t="array" ref="B1723">IF(Table2[[#This Row],[Max_num_drones]:[Max_num_drones]]=3,Table2[[#This Row],[Gap]:[Gap]],"")</f>
        <v/>
      </c>
      <c r="C1723" s="20" t="str" cm="1">
        <f t="array" ref="C1723">IF(Table2[[#This Row],[Max_num_drones]:[Max_num_drones]]=4,Table2[[#This Row],[Gap]:[Gap]],"")</f>
        <v/>
      </c>
      <c r="D1723" s="20" t="str" cm="1">
        <f t="array" ref="D1723">IF(Table2[[#This Row],[Max_num_drones]:[Max_num_drones]]=5,Table2[[#This Row],[Gap]:[Gap]],"")</f>
        <v/>
      </c>
    </row>
    <row r="1724" spans="1:4">
      <c r="A1724" s="20" t="str" cm="1">
        <f t="array" ref="A1724">IF(Table2[[#This Row],[Max_num_drones]:[Max_num_drones]]=2,Table2[[#This Row],[Gap]:[Gap]],"")</f>
        <v/>
      </c>
      <c r="B1724" s="20" t="str" cm="1">
        <f t="array" ref="B1724">IF(Table2[[#This Row],[Max_num_drones]:[Max_num_drones]]=3,Table2[[#This Row],[Gap]:[Gap]],"")</f>
        <v/>
      </c>
      <c r="C1724" s="20" t="str" cm="1">
        <f t="array" ref="C1724">IF(Table2[[#This Row],[Max_num_drones]:[Max_num_drones]]=4,Table2[[#This Row],[Gap]:[Gap]],"")</f>
        <v/>
      </c>
      <c r="D1724" s="20" t="str" cm="1">
        <f t="array" ref="D1724">IF(Table2[[#This Row],[Max_num_drones]:[Max_num_drones]]=5,Table2[[#This Row],[Gap]:[Gap]],"")</f>
        <v/>
      </c>
    </row>
    <row r="1725" spans="1:4">
      <c r="A1725" s="20" t="str" cm="1">
        <f t="array" ref="A1725">IF(Table2[[#This Row],[Max_num_drones]:[Max_num_drones]]=2,Table2[[#This Row],[Gap]:[Gap]],"")</f>
        <v/>
      </c>
      <c r="B1725" s="20" t="str" cm="1">
        <f t="array" ref="B1725">IF(Table2[[#This Row],[Max_num_drones]:[Max_num_drones]]=3,Table2[[#This Row],[Gap]:[Gap]],"")</f>
        <v/>
      </c>
      <c r="C1725" s="20" t="str" cm="1">
        <f t="array" ref="C1725">IF(Table2[[#This Row],[Max_num_drones]:[Max_num_drones]]=4,Table2[[#This Row],[Gap]:[Gap]],"")</f>
        <v/>
      </c>
      <c r="D1725" s="20" t="str" cm="1">
        <f t="array" ref="D1725">IF(Table2[[#This Row],[Max_num_drones]:[Max_num_drones]]=5,Table2[[#This Row],[Gap]:[Gap]],"")</f>
        <v/>
      </c>
    </row>
    <row r="1726" spans="1:4">
      <c r="A1726" s="20" t="str" cm="1">
        <f t="array" ref="A1726">IF(Table2[[#This Row],[Max_num_drones]:[Max_num_drones]]=2,Table2[[#This Row],[Gap]:[Gap]],"")</f>
        <v/>
      </c>
      <c r="B1726" s="20" t="str" cm="1">
        <f t="array" ref="B1726">IF(Table2[[#This Row],[Max_num_drones]:[Max_num_drones]]=3,Table2[[#This Row],[Gap]:[Gap]],"")</f>
        <v/>
      </c>
      <c r="C1726" s="20" t="str" cm="1">
        <f t="array" ref="C1726">IF(Table2[[#This Row],[Max_num_drones]:[Max_num_drones]]=4,Table2[[#This Row],[Gap]:[Gap]],"")</f>
        <v/>
      </c>
      <c r="D1726" s="20" t="str" cm="1">
        <f t="array" ref="D1726">IF(Table2[[#This Row],[Max_num_drones]:[Max_num_drones]]=5,Table2[[#This Row],[Gap]:[Gap]],"")</f>
        <v/>
      </c>
    </row>
    <row r="1727" spans="1:4">
      <c r="A1727" s="20" t="str" cm="1">
        <f t="array" ref="A1727">IF(Table2[[#This Row],[Max_num_drones]:[Max_num_drones]]=2,Table2[[#This Row],[Gap]:[Gap]],"")</f>
        <v/>
      </c>
      <c r="B1727" s="20" t="str" cm="1">
        <f t="array" ref="B1727">IF(Table2[[#This Row],[Max_num_drones]:[Max_num_drones]]=3,Table2[[#This Row],[Gap]:[Gap]],"")</f>
        <v/>
      </c>
      <c r="C1727" s="20" t="str" cm="1">
        <f t="array" ref="C1727">IF(Table2[[#This Row],[Max_num_drones]:[Max_num_drones]]=4,Table2[[#This Row],[Gap]:[Gap]],"")</f>
        <v/>
      </c>
      <c r="D1727" s="20" t="str" cm="1">
        <f t="array" ref="D1727">IF(Table2[[#This Row],[Max_num_drones]:[Max_num_drones]]=5,Table2[[#This Row],[Gap]:[Gap]],"")</f>
        <v/>
      </c>
    </row>
    <row r="1728" spans="1:4">
      <c r="A1728" s="20" t="str" cm="1">
        <f t="array" ref="A1728">IF(Table2[[#This Row],[Max_num_drones]:[Max_num_drones]]=2,Table2[[#This Row],[Gap]:[Gap]],"")</f>
        <v/>
      </c>
      <c r="B1728" s="20" t="str" cm="1">
        <f t="array" ref="B1728">IF(Table2[[#This Row],[Max_num_drones]:[Max_num_drones]]=3,Table2[[#This Row],[Gap]:[Gap]],"")</f>
        <v/>
      </c>
      <c r="C1728" s="20" t="str" cm="1">
        <f t="array" ref="C1728">IF(Table2[[#This Row],[Max_num_drones]:[Max_num_drones]]=4,Table2[[#This Row],[Gap]:[Gap]],"")</f>
        <v/>
      </c>
      <c r="D1728" s="20" t="str" cm="1">
        <f t="array" ref="D1728">IF(Table2[[#This Row],[Max_num_drones]:[Max_num_drones]]=5,Table2[[#This Row],[Gap]:[Gap]],"")</f>
        <v/>
      </c>
    </row>
    <row r="1729" spans="1:4">
      <c r="A1729" s="20" t="str" cm="1">
        <f t="array" ref="A1729">IF(Table2[[#This Row],[Max_num_drones]:[Max_num_drones]]=2,Table2[[#This Row],[Gap]:[Gap]],"")</f>
        <v/>
      </c>
      <c r="B1729" s="20" t="str" cm="1">
        <f t="array" ref="B1729">IF(Table2[[#This Row],[Max_num_drones]:[Max_num_drones]]=3,Table2[[#This Row],[Gap]:[Gap]],"")</f>
        <v/>
      </c>
      <c r="C1729" s="20" t="str" cm="1">
        <f t="array" ref="C1729">IF(Table2[[#This Row],[Max_num_drones]:[Max_num_drones]]=4,Table2[[#This Row],[Gap]:[Gap]],"")</f>
        <v/>
      </c>
      <c r="D1729" s="20" t="str" cm="1">
        <f t="array" ref="D1729">IF(Table2[[#This Row],[Max_num_drones]:[Max_num_drones]]=5,Table2[[#This Row],[Gap]:[Gap]],"")</f>
        <v/>
      </c>
    </row>
    <row r="1730" spans="1:4">
      <c r="A1730" s="20" t="str" cm="1">
        <f t="array" ref="A1730">IF(Table2[[#This Row],[Max_num_drones]:[Max_num_drones]]=2,Table2[[#This Row],[Gap]:[Gap]],"")</f>
        <v/>
      </c>
      <c r="B1730" s="20" t="str" cm="1">
        <f t="array" ref="B1730">IF(Table2[[#This Row],[Max_num_drones]:[Max_num_drones]]=3,Table2[[#This Row],[Gap]:[Gap]],"")</f>
        <v/>
      </c>
      <c r="C1730" s="20" t="str" cm="1">
        <f t="array" ref="C1730">IF(Table2[[#This Row],[Max_num_drones]:[Max_num_drones]]=4,Table2[[#This Row],[Gap]:[Gap]],"")</f>
        <v/>
      </c>
      <c r="D1730" s="20" t="str" cm="1">
        <f t="array" ref="D1730">IF(Table2[[#This Row],[Max_num_drones]:[Max_num_drones]]=5,Table2[[#This Row],[Gap]:[Gap]],"")</f>
        <v/>
      </c>
    </row>
    <row r="1731" spans="1:4">
      <c r="A1731" s="20" t="str" cm="1">
        <f t="array" ref="A1731">IF(Table2[[#This Row],[Max_num_drones]:[Max_num_drones]]=2,Table2[[#This Row],[Gap]:[Gap]],"")</f>
        <v/>
      </c>
      <c r="B1731" s="20" t="str" cm="1">
        <f t="array" ref="B1731">IF(Table2[[#This Row],[Max_num_drones]:[Max_num_drones]]=3,Table2[[#This Row],[Gap]:[Gap]],"")</f>
        <v/>
      </c>
      <c r="C1731" s="20" t="str" cm="1">
        <f t="array" ref="C1731">IF(Table2[[#This Row],[Max_num_drones]:[Max_num_drones]]=4,Table2[[#This Row],[Gap]:[Gap]],"")</f>
        <v/>
      </c>
      <c r="D1731" s="20" t="str" cm="1">
        <f t="array" ref="D1731">IF(Table2[[#This Row],[Max_num_drones]:[Max_num_drones]]=5,Table2[[#This Row],[Gap]:[Gap]],"")</f>
        <v/>
      </c>
    </row>
    <row r="1732" spans="1:4">
      <c r="A1732" s="20" t="str" cm="1">
        <f t="array" ref="A1732">IF(Table2[[#This Row],[Max_num_drones]:[Max_num_drones]]=2,Table2[[#This Row],[Gap]:[Gap]],"")</f>
        <v/>
      </c>
      <c r="B1732" s="20" t="str" cm="1">
        <f t="array" ref="B1732">IF(Table2[[#This Row],[Max_num_drones]:[Max_num_drones]]=3,Table2[[#This Row],[Gap]:[Gap]],"")</f>
        <v/>
      </c>
      <c r="C1732" s="20" t="str" cm="1">
        <f t="array" ref="C1732">IF(Table2[[#This Row],[Max_num_drones]:[Max_num_drones]]=4,Table2[[#This Row],[Gap]:[Gap]],"")</f>
        <v/>
      </c>
      <c r="D1732" s="20" t="str" cm="1">
        <f t="array" ref="D1732">IF(Table2[[#This Row],[Max_num_drones]:[Max_num_drones]]=5,Table2[[#This Row],[Gap]:[Gap]],"")</f>
        <v/>
      </c>
    </row>
    <row r="1733" spans="1:4">
      <c r="A1733" s="20" t="str" cm="1">
        <f t="array" ref="A1733">IF(Table2[[#This Row],[Max_num_drones]:[Max_num_drones]]=2,Table2[[#This Row],[Gap]:[Gap]],"")</f>
        <v/>
      </c>
      <c r="B1733" s="20" t="str" cm="1">
        <f t="array" ref="B1733">IF(Table2[[#This Row],[Max_num_drones]:[Max_num_drones]]=3,Table2[[#This Row],[Gap]:[Gap]],"")</f>
        <v/>
      </c>
      <c r="C1733" s="20" t="str" cm="1">
        <f t="array" ref="C1733">IF(Table2[[#This Row],[Max_num_drones]:[Max_num_drones]]=4,Table2[[#This Row],[Gap]:[Gap]],"")</f>
        <v/>
      </c>
      <c r="D1733" s="20" t="str" cm="1">
        <f t="array" ref="D1733">IF(Table2[[#This Row],[Max_num_drones]:[Max_num_drones]]=5,Table2[[#This Row],[Gap]:[Gap]],"")</f>
        <v/>
      </c>
    </row>
    <row r="1734" spans="1:4">
      <c r="A1734" s="20" t="str" cm="1">
        <f t="array" ref="A1734">IF(Table2[[#This Row],[Max_num_drones]:[Max_num_drones]]=2,Table2[[#This Row],[Gap]:[Gap]],"")</f>
        <v/>
      </c>
      <c r="B1734" s="20" t="str" cm="1">
        <f t="array" ref="B1734">IF(Table2[[#This Row],[Max_num_drones]:[Max_num_drones]]=3,Table2[[#This Row],[Gap]:[Gap]],"")</f>
        <v/>
      </c>
      <c r="C1734" s="20" t="str" cm="1">
        <f t="array" ref="C1734">IF(Table2[[#This Row],[Max_num_drones]:[Max_num_drones]]=4,Table2[[#This Row],[Gap]:[Gap]],"")</f>
        <v/>
      </c>
      <c r="D1734" s="20" t="str" cm="1">
        <f t="array" ref="D1734">IF(Table2[[#This Row],[Max_num_drones]:[Max_num_drones]]=5,Table2[[#This Row],[Gap]:[Gap]],"")</f>
        <v/>
      </c>
    </row>
    <row r="1735" spans="1:4">
      <c r="A1735" s="20" t="str" cm="1">
        <f t="array" ref="A1735">IF(Table2[[#This Row],[Max_num_drones]:[Max_num_drones]]=2,Table2[[#This Row],[Gap]:[Gap]],"")</f>
        <v/>
      </c>
      <c r="B1735" s="20" t="str" cm="1">
        <f t="array" ref="B1735">IF(Table2[[#This Row],[Max_num_drones]:[Max_num_drones]]=3,Table2[[#This Row],[Gap]:[Gap]],"")</f>
        <v/>
      </c>
      <c r="C1735" s="20" t="str" cm="1">
        <f t="array" ref="C1735">IF(Table2[[#This Row],[Max_num_drones]:[Max_num_drones]]=4,Table2[[#This Row],[Gap]:[Gap]],"")</f>
        <v/>
      </c>
      <c r="D1735" s="20" t="str" cm="1">
        <f t="array" ref="D1735">IF(Table2[[#This Row],[Max_num_drones]:[Max_num_drones]]=5,Table2[[#This Row],[Gap]:[Gap]],"")</f>
        <v/>
      </c>
    </row>
    <row r="1736" spans="1:4">
      <c r="A1736" s="20" t="str" cm="1">
        <f t="array" ref="A1736">IF(Table2[[#This Row],[Max_num_drones]:[Max_num_drones]]=2,Table2[[#This Row],[Gap]:[Gap]],"")</f>
        <v/>
      </c>
      <c r="B1736" s="20" t="str" cm="1">
        <f t="array" ref="B1736">IF(Table2[[#This Row],[Max_num_drones]:[Max_num_drones]]=3,Table2[[#This Row],[Gap]:[Gap]],"")</f>
        <v/>
      </c>
      <c r="C1736" s="20" t="str" cm="1">
        <f t="array" ref="C1736">IF(Table2[[#This Row],[Max_num_drones]:[Max_num_drones]]=4,Table2[[#This Row],[Gap]:[Gap]],"")</f>
        <v/>
      </c>
      <c r="D1736" s="20" t="str" cm="1">
        <f t="array" ref="D1736">IF(Table2[[#This Row],[Max_num_drones]:[Max_num_drones]]=5,Table2[[#This Row],[Gap]:[Gap]],"")</f>
        <v/>
      </c>
    </row>
    <row r="1737" spans="1:4">
      <c r="A1737" s="20" t="str" cm="1">
        <f t="array" ref="A1737">IF(Table2[[#This Row],[Max_num_drones]:[Max_num_drones]]=2,Table2[[#This Row],[Gap]:[Gap]],"")</f>
        <v/>
      </c>
      <c r="B1737" s="20" t="str" cm="1">
        <f t="array" ref="B1737">IF(Table2[[#This Row],[Max_num_drones]:[Max_num_drones]]=3,Table2[[#This Row],[Gap]:[Gap]],"")</f>
        <v/>
      </c>
      <c r="C1737" s="20" t="str" cm="1">
        <f t="array" ref="C1737">IF(Table2[[#This Row],[Max_num_drones]:[Max_num_drones]]=4,Table2[[#This Row],[Gap]:[Gap]],"")</f>
        <v/>
      </c>
      <c r="D1737" s="20" t="str" cm="1">
        <f t="array" ref="D1737">IF(Table2[[#This Row],[Max_num_drones]:[Max_num_drones]]=5,Table2[[#This Row],[Gap]:[Gap]],"")</f>
        <v/>
      </c>
    </row>
    <row r="1738" spans="1:4">
      <c r="A1738" s="20" t="str" cm="1">
        <f t="array" ref="A1738">IF(Table2[[#This Row],[Max_num_drones]:[Max_num_drones]]=2,Table2[[#This Row],[Gap]:[Gap]],"")</f>
        <v/>
      </c>
      <c r="B1738" s="20" t="str" cm="1">
        <f t="array" ref="B1738">IF(Table2[[#This Row],[Max_num_drones]:[Max_num_drones]]=3,Table2[[#This Row],[Gap]:[Gap]],"")</f>
        <v/>
      </c>
      <c r="C1738" s="20" t="str" cm="1">
        <f t="array" ref="C1738">IF(Table2[[#This Row],[Max_num_drones]:[Max_num_drones]]=4,Table2[[#This Row],[Gap]:[Gap]],"")</f>
        <v/>
      </c>
      <c r="D1738" s="20" t="str" cm="1">
        <f t="array" ref="D1738">IF(Table2[[#This Row],[Max_num_drones]:[Max_num_drones]]=5,Table2[[#This Row],[Gap]:[Gap]],"")</f>
        <v/>
      </c>
    </row>
    <row r="1739" spans="1:4">
      <c r="A1739" s="20" t="str" cm="1">
        <f t="array" ref="A1739">IF(Table2[[#This Row],[Max_num_drones]:[Max_num_drones]]=2,Table2[[#This Row],[Gap]:[Gap]],"")</f>
        <v/>
      </c>
      <c r="B1739" s="20" t="str" cm="1">
        <f t="array" ref="B1739">IF(Table2[[#This Row],[Max_num_drones]:[Max_num_drones]]=3,Table2[[#This Row],[Gap]:[Gap]],"")</f>
        <v/>
      </c>
      <c r="C1739" s="20" t="str" cm="1">
        <f t="array" ref="C1739">IF(Table2[[#This Row],[Max_num_drones]:[Max_num_drones]]=4,Table2[[#This Row],[Gap]:[Gap]],"")</f>
        <v/>
      </c>
      <c r="D1739" s="20" t="str" cm="1">
        <f t="array" ref="D1739">IF(Table2[[#This Row],[Max_num_drones]:[Max_num_drones]]=5,Table2[[#This Row],[Gap]:[Gap]],"")</f>
        <v/>
      </c>
    </row>
    <row r="1740" spans="1:4">
      <c r="A1740" s="20" t="str" cm="1">
        <f t="array" ref="A1740">IF(Table2[[#This Row],[Max_num_drones]:[Max_num_drones]]=2,Table2[[#This Row],[Gap]:[Gap]],"")</f>
        <v/>
      </c>
      <c r="B1740" s="20" t="str" cm="1">
        <f t="array" ref="B1740">IF(Table2[[#This Row],[Max_num_drones]:[Max_num_drones]]=3,Table2[[#This Row],[Gap]:[Gap]],"")</f>
        <v/>
      </c>
      <c r="C1740" s="20" t="str" cm="1">
        <f t="array" ref="C1740">IF(Table2[[#This Row],[Max_num_drones]:[Max_num_drones]]=4,Table2[[#This Row],[Gap]:[Gap]],"")</f>
        <v/>
      </c>
      <c r="D1740" s="20" t="str" cm="1">
        <f t="array" ref="D1740">IF(Table2[[#This Row],[Max_num_drones]:[Max_num_drones]]=5,Table2[[#This Row],[Gap]:[Gap]],"")</f>
        <v/>
      </c>
    </row>
    <row r="1741" spans="1:4">
      <c r="A1741" s="20" t="str" cm="1">
        <f t="array" ref="A1741">IF(Table2[[#This Row],[Max_num_drones]:[Max_num_drones]]=2,Table2[[#This Row],[Gap]:[Gap]],"")</f>
        <v/>
      </c>
      <c r="B1741" s="20" t="str" cm="1">
        <f t="array" ref="B1741">IF(Table2[[#This Row],[Max_num_drones]:[Max_num_drones]]=3,Table2[[#This Row],[Gap]:[Gap]],"")</f>
        <v/>
      </c>
      <c r="C1741" s="20" t="str" cm="1">
        <f t="array" ref="C1741">IF(Table2[[#This Row],[Max_num_drones]:[Max_num_drones]]=4,Table2[[#This Row],[Gap]:[Gap]],"")</f>
        <v/>
      </c>
      <c r="D1741" s="20" t="str" cm="1">
        <f t="array" ref="D1741">IF(Table2[[#This Row],[Max_num_drones]:[Max_num_drones]]=5,Table2[[#This Row],[Gap]:[Gap]],"")</f>
        <v/>
      </c>
    </row>
    <row r="1742" spans="1:4">
      <c r="A1742" s="20" t="str" cm="1">
        <f t="array" ref="A1742">IF(Table2[[#This Row],[Max_num_drones]:[Max_num_drones]]=2,Table2[[#This Row],[Gap]:[Gap]],"")</f>
        <v/>
      </c>
      <c r="B1742" s="20" t="str" cm="1">
        <f t="array" ref="B1742">IF(Table2[[#This Row],[Max_num_drones]:[Max_num_drones]]=3,Table2[[#This Row],[Gap]:[Gap]],"")</f>
        <v/>
      </c>
      <c r="C1742" s="20" t="str" cm="1">
        <f t="array" ref="C1742">IF(Table2[[#This Row],[Max_num_drones]:[Max_num_drones]]=4,Table2[[#This Row],[Gap]:[Gap]],"")</f>
        <v/>
      </c>
      <c r="D1742" s="20" t="str" cm="1">
        <f t="array" ref="D1742">IF(Table2[[#This Row],[Max_num_drones]:[Max_num_drones]]=5,Table2[[#This Row],[Gap]:[Gap]],"")</f>
        <v/>
      </c>
    </row>
    <row r="1743" spans="1:4">
      <c r="A1743" s="20" t="str" cm="1">
        <f t="array" ref="A1743">IF(Table2[[#This Row],[Max_num_drones]:[Max_num_drones]]=2,Table2[[#This Row],[Gap]:[Gap]],"")</f>
        <v/>
      </c>
      <c r="B1743" s="20" t="str" cm="1">
        <f t="array" ref="B1743">IF(Table2[[#This Row],[Max_num_drones]:[Max_num_drones]]=3,Table2[[#This Row],[Gap]:[Gap]],"")</f>
        <v/>
      </c>
      <c r="C1743" s="20" t="str" cm="1">
        <f t="array" ref="C1743">IF(Table2[[#This Row],[Max_num_drones]:[Max_num_drones]]=4,Table2[[#This Row],[Gap]:[Gap]],"")</f>
        <v/>
      </c>
      <c r="D1743" s="20" t="str" cm="1">
        <f t="array" ref="D1743">IF(Table2[[#This Row],[Max_num_drones]:[Max_num_drones]]=5,Table2[[#This Row],[Gap]:[Gap]],"")</f>
        <v/>
      </c>
    </row>
    <row r="1744" spans="1:4">
      <c r="A1744" s="20" t="str" cm="1">
        <f t="array" ref="A1744">IF(Table2[[#This Row],[Max_num_drones]:[Max_num_drones]]=2,Table2[[#This Row],[Gap]:[Gap]],"")</f>
        <v/>
      </c>
      <c r="B1744" s="20" t="str" cm="1">
        <f t="array" ref="B1744">IF(Table2[[#This Row],[Max_num_drones]:[Max_num_drones]]=3,Table2[[#This Row],[Gap]:[Gap]],"")</f>
        <v/>
      </c>
      <c r="C1744" s="20" t="str" cm="1">
        <f t="array" ref="C1744">IF(Table2[[#This Row],[Max_num_drones]:[Max_num_drones]]=4,Table2[[#This Row],[Gap]:[Gap]],"")</f>
        <v/>
      </c>
      <c r="D1744" s="20" t="str" cm="1">
        <f t="array" ref="D1744">IF(Table2[[#This Row],[Max_num_drones]:[Max_num_drones]]=5,Table2[[#This Row],[Gap]:[Gap]],"")</f>
        <v/>
      </c>
    </row>
    <row r="1745" spans="1:4">
      <c r="A1745" s="20" t="str" cm="1">
        <f t="array" ref="A1745">IF(Table2[[#This Row],[Max_num_drones]:[Max_num_drones]]=2,Table2[[#This Row],[Gap]:[Gap]],"")</f>
        <v/>
      </c>
      <c r="B1745" s="20" t="str" cm="1">
        <f t="array" ref="B1745">IF(Table2[[#This Row],[Max_num_drones]:[Max_num_drones]]=3,Table2[[#This Row],[Gap]:[Gap]],"")</f>
        <v/>
      </c>
      <c r="C1745" s="20" t="str" cm="1">
        <f t="array" ref="C1745">IF(Table2[[#This Row],[Max_num_drones]:[Max_num_drones]]=4,Table2[[#This Row],[Gap]:[Gap]],"")</f>
        <v/>
      </c>
      <c r="D1745" s="20" t="str" cm="1">
        <f t="array" ref="D1745">IF(Table2[[#This Row],[Max_num_drones]:[Max_num_drones]]=5,Table2[[#This Row],[Gap]:[Gap]],"")</f>
        <v/>
      </c>
    </row>
    <row r="1746" spans="1:4">
      <c r="A1746" s="20" t="str" cm="1">
        <f t="array" ref="A1746">IF(Table2[[#This Row],[Max_num_drones]:[Max_num_drones]]=2,Table2[[#This Row],[Gap]:[Gap]],"")</f>
        <v/>
      </c>
      <c r="B1746" s="20" t="str" cm="1">
        <f t="array" ref="B1746">IF(Table2[[#This Row],[Max_num_drones]:[Max_num_drones]]=3,Table2[[#This Row],[Gap]:[Gap]],"")</f>
        <v/>
      </c>
      <c r="C1746" s="20" t="str" cm="1">
        <f t="array" ref="C1746">IF(Table2[[#This Row],[Max_num_drones]:[Max_num_drones]]=4,Table2[[#This Row],[Gap]:[Gap]],"")</f>
        <v/>
      </c>
      <c r="D1746" s="20" t="str" cm="1">
        <f t="array" ref="D1746">IF(Table2[[#This Row],[Max_num_drones]:[Max_num_drones]]=5,Table2[[#This Row],[Gap]:[Gap]],"")</f>
        <v/>
      </c>
    </row>
    <row r="1747" spans="1:4">
      <c r="A1747" s="20" t="str" cm="1">
        <f t="array" ref="A1747">IF(Table2[[#This Row],[Max_num_drones]:[Max_num_drones]]=2,Table2[[#This Row],[Gap]:[Gap]],"")</f>
        <v/>
      </c>
      <c r="B1747" s="20" t="str" cm="1">
        <f t="array" ref="B1747">IF(Table2[[#This Row],[Max_num_drones]:[Max_num_drones]]=3,Table2[[#This Row],[Gap]:[Gap]],"")</f>
        <v/>
      </c>
      <c r="C1747" s="20" t="str" cm="1">
        <f t="array" ref="C1747">IF(Table2[[#This Row],[Max_num_drones]:[Max_num_drones]]=4,Table2[[#This Row],[Gap]:[Gap]],"")</f>
        <v/>
      </c>
      <c r="D1747" s="20" t="str" cm="1">
        <f t="array" ref="D1747">IF(Table2[[#This Row],[Max_num_drones]:[Max_num_drones]]=5,Table2[[#This Row],[Gap]:[Gap]],"")</f>
        <v/>
      </c>
    </row>
    <row r="1748" spans="1:4">
      <c r="A1748" s="20" t="str" cm="1">
        <f t="array" ref="A1748">IF(Table2[[#This Row],[Max_num_drones]:[Max_num_drones]]=2,Table2[[#This Row],[Gap]:[Gap]],"")</f>
        <v/>
      </c>
      <c r="B1748" s="20" t="str" cm="1">
        <f t="array" ref="B1748">IF(Table2[[#This Row],[Max_num_drones]:[Max_num_drones]]=3,Table2[[#This Row],[Gap]:[Gap]],"")</f>
        <v/>
      </c>
      <c r="C1748" s="20" t="str" cm="1">
        <f t="array" ref="C1748">IF(Table2[[#This Row],[Max_num_drones]:[Max_num_drones]]=4,Table2[[#This Row],[Gap]:[Gap]],"")</f>
        <v/>
      </c>
      <c r="D1748" s="20" t="str" cm="1">
        <f t="array" ref="D1748">IF(Table2[[#This Row],[Max_num_drones]:[Max_num_drones]]=5,Table2[[#This Row],[Gap]:[Gap]],"")</f>
        <v/>
      </c>
    </row>
    <row r="1749" spans="1:4">
      <c r="A1749" s="20" t="str" cm="1">
        <f t="array" ref="A1749">IF(Table2[[#This Row],[Max_num_drones]:[Max_num_drones]]=2,Table2[[#This Row],[Gap]:[Gap]],"")</f>
        <v/>
      </c>
      <c r="B1749" s="20" t="str" cm="1">
        <f t="array" ref="B1749">IF(Table2[[#This Row],[Max_num_drones]:[Max_num_drones]]=3,Table2[[#This Row],[Gap]:[Gap]],"")</f>
        <v/>
      </c>
      <c r="C1749" s="20" t="str" cm="1">
        <f t="array" ref="C1749">IF(Table2[[#This Row],[Max_num_drones]:[Max_num_drones]]=4,Table2[[#This Row],[Gap]:[Gap]],"")</f>
        <v/>
      </c>
      <c r="D1749" s="20" t="str" cm="1">
        <f t="array" ref="D1749">IF(Table2[[#This Row],[Max_num_drones]:[Max_num_drones]]=5,Table2[[#This Row],[Gap]:[Gap]],"")</f>
        <v/>
      </c>
    </row>
    <row r="1750" spans="1:4">
      <c r="A1750" s="20" t="str" cm="1">
        <f t="array" ref="A1750">IF(Table2[[#This Row],[Max_num_drones]:[Max_num_drones]]=2,Table2[[#This Row],[Gap]:[Gap]],"")</f>
        <v/>
      </c>
      <c r="B1750" s="20" t="str" cm="1">
        <f t="array" ref="B1750">IF(Table2[[#This Row],[Max_num_drones]:[Max_num_drones]]=3,Table2[[#This Row],[Gap]:[Gap]],"")</f>
        <v/>
      </c>
      <c r="C1750" s="20" t="str" cm="1">
        <f t="array" ref="C1750">IF(Table2[[#This Row],[Max_num_drones]:[Max_num_drones]]=4,Table2[[#This Row],[Gap]:[Gap]],"")</f>
        <v/>
      </c>
      <c r="D1750" s="20" t="str" cm="1">
        <f t="array" ref="D1750">IF(Table2[[#This Row],[Max_num_drones]:[Max_num_drones]]=5,Table2[[#This Row],[Gap]:[Gap]],"")</f>
        <v/>
      </c>
    </row>
    <row r="1751" spans="1:4">
      <c r="A1751" s="20" t="str" cm="1">
        <f t="array" ref="A1751">IF(Table2[[#This Row],[Max_num_drones]:[Max_num_drones]]=2,Table2[[#This Row],[Gap]:[Gap]],"")</f>
        <v/>
      </c>
      <c r="B1751" s="20" t="str" cm="1">
        <f t="array" ref="B1751">IF(Table2[[#This Row],[Max_num_drones]:[Max_num_drones]]=3,Table2[[#This Row],[Gap]:[Gap]],"")</f>
        <v/>
      </c>
      <c r="C1751" s="20" t="str" cm="1">
        <f t="array" ref="C1751">IF(Table2[[#This Row],[Max_num_drones]:[Max_num_drones]]=4,Table2[[#This Row],[Gap]:[Gap]],"")</f>
        <v/>
      </c>
      <c r="D1751" s="20" t="str" cm="1">
        <f t="array" ref="D1751">IF(Table2[[#This Row],[Max_num_drones]:[Max_num_drones]]=5,Table2[[#This Row],[Gap]:[Gap]],"")</f>
        <v/>
      </c>
    </row>
    <row r="1752" spans="1:4">
      <c r="A1752" s="20" t="str" cm="1">
        <f t="array" ref="A1752">IF(Table2[[#This Row],[Max_num_drones]:[Max_num_drones]]=2,Table2[[#This Row],[Gap]:[Gap]],"")</f>
        <v/>
      </c>
      <c r="B1752" s="20" t="str" cm="1">
        <f t="array" ref="B1752">IF(Table2[[#This Row],[Max_num_drones]:[Max_num_drones]]=3,Table2[[#This Row],[Gap]:[Gap]],"")</f>
        <v/>
      </c>
      <c r="C1752" s="20" t="str" cm="1">
        <f t="array" ref="C1752">IF(Table2[[#This Row],[Max_num_drones]:[Max_num_drones]]=4,Table2[[#This Row],[Gap]:[Gap]],"")</f>
        <v/>
      </c>
      <c r="D1752" s="20" t="str" cm="1">
        <f t="array" ref="D1752">IF(Table2[[#This Row],[Max_num_drones]:[Max_num_drones]]=5,Table2[[#This Row],[Gap]:[Gap]],"")</f>
        <v/>
      </c>
    </row>
    <row r="1753" spans="1:4">
      <c r="A1753" s="20" t="str" cm="1">
        <f t="array" ref="A1753">IF(Table2[[#This Row],[Max_num_drones]:[Max_num_drones]]=2,Table2[[#This Row],[Gap]:[Gap]],"")</f>
        <v/>
      </c>
      <c r="B1753" s="20" t="str" cm="1">
        <f t="array" ref="B1753">IF(Table2[[#This Row],[Max_num_drones]:[Max_num_drones]]=3,Table2[[#This Row],[Gap]:[Gap]],"")</f>
        <v/>
      </c>
      <c r="C1753" s="20" t="str" cm="1">
        <f t="array" ref="C1753">IF(Table2[[#This Row],[Max_num_drones]:[Max_num_drones]]=4,Table2[[#This Row],[Gap]:[Gap]],"")</f>
        <v/>
      </c>
      <c r="D1753" s="20" t="str" cm="1">
        <f t="array" ref="D1753">IF(Table2[[#This Row],[Max_num_drones]:[Max_num_drones]]=5,Table2[[#This Row],[Gap]:[Gap]],"")</f>
        <v/>
      </c>
    </row>
    <row r="1754" spans="1:4">
      <c r="A1754" s="20" t="str" cm="1">
        <f t="array" ref="A1754">IF(Table2[[#This Row],[Max_num_drones]:[Max_num_drones]]=2,Table2[[#This Row],[Gap]:[Gap]],"")</f>
        <v/>
      </c>
      <c r="B1754" s="20" t="str" cm="1">
        <f t="array" ref="B1754">IF(Table2[[#This Row],[Max_num_drones]:[Max_num_drones]]=3,Table2[[#This Row],[Gap]:[Gap]],"")</f>
        <v/>
      </c>
      <c r="C1754" s="20" t="str" cm="1">
        <f t="array" ref="C1754">IF(Table2[[#This Row],[Max_num_drones]:[Max_num_drones]]=4,Table2[[#This Row],[Gap]:[Gap]],"")</f>
        <v/>
      </c>
      <c r="D1754" s="20" t="str" cm="1">
        <f t="array" ref="D1754">IF(Table2[[#This Row],[Max_num_drones]:[Max_num_drones]]=5,Table2[[#This Row],[Gap]:[Gap]],"")</f>
        <v/>
      </c>
    </row>
    <row r="1755" spans="1:4">
      <c r="A1755" s="20" t="str" cm="1">
        <f t="array" ref="A1755">IF(Table2[[#This Row],[Max_num_drones]:[Max_num_drones]]=2,Table2[[#This Row],[Gap]:[Gap]],"")</f>
        <v/>
      </c>
      <c r="B1755" s="20" t="str" cm="1">
        <f t="array" ref="B1755">IF(Table2[[#This Row],[Max_num_drones]:[Max_num_drones]]=3,Table2[[#This Row],[Gap]:[Gap]],"")</f>
        <v/>
      </c>
      <c r="C1755" s="20" t="str" cm="1">
        <f t="array" ref="C1755">IF(Table2[[#This Row],[Max_num_drones]:[Max_num_drones]]=4,Table2[[#This Row],[Gap]:[Gap]],"")</f>
        <v/>
      </c>
      <c r="D1755" s="20" t="str" cm="1">
        <f t="array" ref="D1755">IF(Table2[[#This Row],[Max_num_drones]:[Max_num_drones]]=5,Table2[[#This Row],[Gap]:[Gap]],"")</f>
        <v/>
      </c>
    </row>
    <row r="1756" spans="1:4">
      <c r="A1756" s="20" t="str" cm="1">
        <f t="array" ref="A1756">IF(Table2[[#This Row],[Max_num_drones]:[Max_num_drones]]=2,Table2[[#This Row],[Gap]:[Gap]],"")</f>
        <v/>
      </c>
      <c r="B1756" s="20" t="str" cm="1">
        <f t="array" ref="B1756">IF(Table2[[#This Row],[Max_num_drones]:[Max_num_drones]]=3,Table2[[#This Row],[Gap]:[Gap]],"")</f>
        <v/>
      </c>
      <c r="C1756" s="20" t="str" cm="1">
        <f t="array" ref="C1756">IF(Table2[[#This Row],[Max_num_drones]:[Max_num_drones]]=4,Table2[[#This Row],[Gap]:[Gap]],"")</f>
        <v/>
      </c>
      <c r="D1756" s="20" t="str" cm="1">
        <f t="array" ref="D1756">IF(Table2[[#This Row],[Max_num_drones]:[Max_num_drones]]=5,Table2[[#This Row],[Gap]:[Gap]],"")</f>
        <v/>
      </c>
    </row>
    <row r="1757" spans="1:4">
      <c r="A1757" s="20" t="str" cm="1">
        <f t="array" ref="A1757">IF(Table2[[#This Row],[Max_num_drones]:[Max_num_drones]]=2,Table2[[#This Row],[Gap]:[Gap]],"")</f>
        <v/>
      </c>
      <c r="B1757" s="20" t="str" cm="1">
        <f t="array" ref="B1757">IF(Table2[[#This Row],[Max_num_drones]:[Max_num_drones]]=3,Table2[[#This Row],[Gap]:[Gap]],"")</f>
        <v/>
      </c>
      <c r="C1757" s="20" t="str" cm="1">
        <f t="array" ref="C1757">IF(Table2[[#This Row],[Max_num_drones]:[Max_num_drones]]=4,Table2[[#This Row],[Gap]:[Gap]],"")</f>
        <v/>
      </c>
      <c r="D1757" s="20" t="str" cm="1">
        <f t="array" ref="D1757">IF(Table2[[#This Row],[Max_num_drones]:[Max_num_drones]]=5,Table2[[#This Row],[Gap]:[Gap]],"")</f>
        <v/>
      </c>
    </row>
    <row r="1758" spans="1:4">
      <c r="A1758" s="20" t="str" cm="1">
        <f t="array" ref="A1758">IF(Table2[[#This Row],[Max_num_drones]:[Max_num_drones]]=2,Table2[[#This Row],[Gap]:[Gap]],"")</f>
        <v/>
      </c>
      <c r="B1758" s="20" t="str" cm="1">
        <f t="array" ref="B1758">IF(Table2[[#This Row],[Max_num_drones]:[Max_num_drones]]=3,Table2[[#This Row],[Gap]:[Gap]],"")</f>
        <v/>
      </c>
      <c r="C1758" s="20" t="str" cm="1">
        <f t="array" ref="C1758">IF(Table2[[#This Row],[Max_num_drones]:[Max_num_drones]]=4,Table2[[#This Row],[Gap]:[Gap]],"")</f>
        <v/>
      </c>
      <c r="D1758" s="20" t="str" cm="1">
        <f t="array" ref="D1758">IF(Table2[[#This Row],[Max_num_drones]:[Max_num_drones]]=5,Table2[[#This Row],[Gap]:[Gap]],"")</f>
        <v/>
      </c>
    </row>
    <row r="1759" spans="1:4">
      <c r="A1759" s="20" t="str" cm="1">
        <f t="array" ref="A1759">IF(Table2[[#This Row],[Max_num_drones]:[Max_num_drones]]=2,Table2[[#This Row],[Gap]:[Gap]],"")</f>
        <v/>
      </c>
      <c r="B1759" s="20" t="str" cm="1">
        <f t="array" ref="B1759">IF(Table2[[#This Row],[Max_num_drones]:[Max_num_drones]]=3,Table2[[#This Row],[Gap]:[Gap]],"")</f>
        <v/>
      </c>
      <c r="C1759" s="20" t="str" cm="1">
        <f t="array" ref="C1759">IF(Table2[[#This Row],[Max_num_drones]:[Max_num_drones]]=4,Table2[[#This Row],[Gap]:[Gap]],"")</f>
        <v/>
      </c>
      <c r="D1759" s="20" t="str" cm="1">
        <f t="array" ref="D1759">IF(Table2[[#This Row],[Max_num_drones]:[Max_num_drones]]=5,Table2[[#This Row],[Gap]:[Gap]],"")</f>
        <v/>
      </c>
    </row>
    <row r="1760" spans="1:4">
      <c r="A1760" s="20" t="str" cm="1">
        <f t="array" ref="A1760">IF(Table2[[#This Row],[Max_num_drones]:[Max_num_drones]]=2,Table2[[#This Row],[Gap]:[Gap]],"")</f>
        <v/>
      </c>
      <c r="B1760" s="20" t="str" cm="1">
        <f t="array" ref="B1760">IF(Table2[[#This Row],[Max_num_drones]:[Max_num_drones]]=3,Table2[[#This Row],[Gap]:[Gap]],"")</f>
        <v/>
      </c>
      <c r="C1760" s="20" t="str" cm="1">
        <f t="array" ref="C1760">IF(Table2[[#This Row],[Max_num_drones]:[Max_num_drones]]=4,Table2[[#This Row],[Gap]:[Gap]],"")</f>
        <v/>
      </c>
      <c r="D1760" s="20" t="str" cm="1">
        <f t="array" ref="D1760">IF(Table2[[#This Row],[Max_num_drones]:[Max_num_drones]]=5,Table2[[#This Row],[Gap]:[Gap]],"")</f>
        <v/>
      </c>
    </row>
    <row r="1761" spans="1:4">
      <c r="A1761" s="20" t="str" cm="1">
        <f t="array" ref="A1761">IF(Table2[[#This Row],[Max_num_drones]:[Max_num_drones]]=2,Table2[[#This Row],[Gap]:[Gap]],"")</f>
        <v/>
      </c>
      <c r="B1761" s="20" t="str" cm="1">
        <f t="array" ref="B1761">IF(Table2[[#This Row],[Max_num_drones]:[Max_num_drones]]=3,Table2[[#This Row],[Gap]:[Gap]],"")</f>
        <v/>
      </c>
      <c r="C1761" s="20" t="str" cm="1">
        <f t="array" ref="C1761">IF(Table2[[#This Row],[Max_num_drones]:[Max_num_drones]]=4,Table2[[#This Row],[Gap]:[Gap]],"")</f>
        <v/>
      </c>
      <c r="D1761" s="20" t="str" cm="1">
        <f t="array" ref="D1761">IF(Table2[[#This Row],[Max_num_drones]:[Max_num_drones]]=5,Table2[[#This Row],[Gap]:[Gap]],"")</f>
        <v/>
      </c>
    </row>
    <row r="1762" spans="1:4">
      <c r="A1762" s="20" t="str" cm="1">
        <f t="array" ref="A1762">IF(Table2[[#This Row],[Max_num_drones]:[Max_num_drones]]=2,Table2[[#This Row],[Gap]:[Gap]],"")</f>
        <v/>
      </c>
      <c r="B1762" s="20" t="str" cm="1">
        <f t="array" ref="B1762">IF(Table2[[#This Row],[Max_num_drones]:[Max_num_drones]]=3,Table2[[#This Row],[Gap]:[Gap]],"")</f>
        <v/>
      </c>
      <c r="C1762" s="20" t="str" cm="1">
        <f t="array" ref="C1762">IF(Table2[[#This Row],[Max_num_drones]:[Max_num_drones]]=4,Table2[[#This Row],[Gap]:[Gap]],"")</f>
        <v/>
      </c>
      <c r="D1762" s="20" t="str" cm="1">
        <f t="array" ref="D1762">IF(Table2[[#This Row],[Max_num_drones]:[Max_num_drones]]=5,Table2[[#This Row],[Gap]:[Gap]],"")</f>
        <v/>
      </c>
    </row>
    <row r="1763" spans="1:4">
      <c r="A1763" s="20" t="str" cm="1">
        <f t="array" ref="A1763">IF(Table2[[#This Row],[Max_num_drones]:[Max_num_drones]]=2,Table2[[#This Row],[Gap]:[Gap]],"")</f>
        <v/>
      </c>
      <c r="B1763" s="20" t="str" cm="1">
        <f t="array" ref="B1763">IF(Table2[[#This Row],[Max_num_drones]:[Max_num_drones]]=3,Table2[[#This Row],[Gap]:[Gap]],"")</f>
        <v/>
      </c>
      <c r="C1763" s="20" t="str" cm="1">
        <f t="array" ref="C1763">IF(Table2[[#This Row],[Max_num_drones]:[Max_num_drones]]=4,Table2[[#This Row],[Gap]:[Gap]],"")</f>
        <v/>
      </c>
      <c r="D1763" s="20" t="str" cm="1">
        <f t="array" ref="D1763">IF(Table2[[#This Row],[Max_num_drones]:[Max_num_drones]]=5,Table2[[#This Row],[Gap]:[Gap]],"")</f>
        <v/>
      </c>
    </row>
    <row r="1764" spans="1:4">
      <c r="A1764" s="20" t="str" cm="1">
        <f t="array" ref="A1764">IF(Table2[[#This Row],[Max_num_drones]:[Max_num_drones]]=2,Table2[[#This Row],[Gap]:[Gap]],"")</f>
        <v/>
      </c>
      <c r="B1764" s="20" t="str" cm="1">
        <f t="array" ref="B1764">IF(Table2[[#This Row],[Max_num_drones]:[Max_num_drones]]=3,Table2[[#This Row],[Gap]:[Gap]],"")</f>
        <v/>
      </c>
      <c r="C1764" s="20" t="str" cm="1">
        <f t="array" ref="C1764">IF(Table2[[#This Row],[Max_num_drones]:[Max_num_drones]]=4,Table2[[#This Row],[Gap]:[Gap]],"")</f>
        <v/>
      </c>
      <c r="D1764" s="20" t="str" cm="1">
        <f t="array" ref="D1764">IF(Table2[[#This Row],[Max_num_drones]:[Max_num_drones]]=5,Table2[[#This Row],[Gap]:[Gap]],"")</f>
        <v/>
      </c>
    </row>
    <row r="1765" spans="1:4">
      <c r="A1765" s="20" t="str" cm="1">
        <f t="array" ref="A1765">IF(Table2[[#This Row],[Max_num_drones]:[Max_num_drones]]=2,Table2[[#This Row],[Gap]:[Gap]],"")</f>
        <v/>
      </c>
      <c r="B1765" s="20" t="str" cm="1">
        <f t="array" ref="B1765">IF(Table2[[#This Row],[Max_num_drones]:[Max_num_drones]]=3,Table2[[#This Row],[Gap]:[Gap]],"")</f>
        <v/>
      </c>
      <c r="C1765" s="20" t="str" cm="1">
        <f t="array" ref="C1765">IF(Table2[[#This Row],[Max_num_drones]:[Max_num_drones]]=4,Table2[[#This Row],[Gap]:[Gap]],"")</f>
        <v/>
      </c>
      <c r="D1765" s="20" t="str" cm="1">
        <f t="array" ref="D1765">IF(Table2[[#This Row],[Max_num_drones]:[Max_num_drones]]=5,Table2[[#This Row],[Gap]:[Gap]],"")</f>
        <v/>
      </c>
    </row>
    <row r="1766" spans="1:4">
      <c r="A1766" s="20" t="str" cm="1">
        <f t="array" ref="A1766">IF(Table2[[#This Row],[Max_num_drones]:[Max_num_drones]]=2,Table2[[#This Row],[Gap]:[Gap]],"")</f>
        <v/>
      </c>
      <c r="B1766" s="20" t="str" cm="1">
        <f t="array" ref="B1766">IF(Table2[[#This Row],[Max_num_drones]:[Max_num_drones]]=3,Table2[[#This Row],[Gap]:[Gap]],"")</f>
        <v/>
      </c>
      <c r="C1766" s="20" t="str" cm="1">
        <f t="array" ref="C1766">IF(Table2[[#This Row],[Max_num_drones]:[Max_num_drones]]=4,Table2[[#This Row],[Gap]:[Gap]],"")</f>
        <v/>
      </c>
      <c r="D1766" s="20" t="str" cm="1">
        <f t="array" ref="D1766">IF(Table2[[#This Row],[Max_num_drones]:[Max_num_drones]]=5,Table2[[#This Row],[Gap]:[Gap]],"")</f>
        <v/>
      </c>
    </row>
    <row r="1767" spans="1:4">
      <c r="A1767" s="20" t="str" cm="1">
        <f t="array" ref="A1767">IF(Table2[[#This Row],[Max_num_drones]:[Max_num_drones]]=2,Table2[[#This Row],[Gap]:[Gap]],"")</f>
        <v/>
      </c>
      <c r="B1767" s="20" t="str" cm="1">
        <f t="array" ref="B1767">IF(Table2[[#This Row],[Max_num_drones]:[Max_num_drones]]=3,Table2[[#This Row],[Gap]:[Gap]],"")</f>
        <v/>
      </c>
      <c r="C1767" s="20" t="str" cm="1">
        <f t="array" ref="C1767">IF(Table2[[#This Row],[Max_num_drones]:[Max_num_drones]]=4,Table2[[#This Row],[Gap]:[Gap]],"")</f>
        <v/>
      </c>
      <c r="D1767" s="20" t="str" cm="1">
        <f t="array" ref="D1767">IF(Table2[[#This Row],[Max_num_drones]:[Max_num_drones]]=5,Table2[[#This Row],[Gap]:[Gap]],"")</f>
        <v/>
      </c>
    </row>
    <row r="1768" spans="1:4">
      <c r="A1768" s="20" t="str" cm="1">
        <f t="array" ref="A1768">IF(Table2[[#This Row],[Max_num_drones]:[Max_num_drones]]=2,Table2[[#This Row],[Gap]:[Gap]],"")</f>
        <v/>
      </c>
      <c r="B1768" s="20" t="str" cm="1">
        <f t="array" ref="B1768">IF(Table2[[#This Row],[Max_num_drones]:[Max_num_drones]]=3,Table2[[#This Row],[Gap]:[Gap]],"")</f>
        <v/>
      </c>
      <c r="C1768" s="20" t="str" cm="1">
        <f t="array" ref="C1768">IF(Table2[[#This Row],[Max_num_drones]:[Max_num_drones]]=4,Table2[[#This Row],[Gap]:[Gap]],"")</f>
        <v/>
      </c>
      <c r="D1768" s="20" t="str" cm="1">
        <f t="array" ref="D1768">IF(Table2[[#This Row],[Max_num_drones]:[Max_num_drones]]=5,Table2[[#This Row],[Gap]:[Gap]],"")</f>
        <v/>
      </c>
    </row>
    <row r="1769" spans="1:4">
      <c r="A1769" s="20" t="str" cm="1">
        <f t="array" ref="A1769">IF(Table2[[#This Row],[Max_num_drones]:[Max_num_drones]]=2,Table2[[#This Row],[Gap]:[Gap]],"")</f>
        <v/>
      </c>
      <c r="B1769" s="20" t="str" cm="1">
        <f t="array" ref="B1769">IF(Table2[[#This Row],[Max_num_drones]:[Max_num_drones]]=3,Table2[[#This Row],[Gap]:[Gap]],"")</f>
        <v/>
      </c>
      <c r="C1769" s="20" t="str" cm="1">
        <f t="array" ref="C1769">IF(Table2[[#This Row],[Max_num_drones]:[Max_num_drones]]=4,Table2[[#This Row],[Gap]:[Gap]],"")</f>
        <v/>
      </c>
      <c r="D1769" s="20" t="str" cm="1">
        <f t="array" ref="D1769">IF(Table2[[#This Row],[Max_num_drones]:[Max_num_drones]]=5,Table2[[#This Row],[Gap]:[Gap]],"")</f>
        <v/>
      </c>
    </row>
    <row r="1770" spans="1:4">
      <c r="A1770" s="20" t="str" cm="1">
        <f t="array" ref="A1770">IF(Table2[[#This Row],[Max_num_drones]:[Max_num_drones]]=2,Table2[[#This Row],[Gap]:[Gap]],"")</f>
        <v/>
      </c>
      <c r="B1770" s="20" t="str" cm="1">
        <f t="array" ref="B1770">IF(Table2[[#This Row],[Max_num_drones]:[Max_num_drones]]=3,Table2[[#This Row],[Gap]:[Gap]],"")</f>
        <v/>
      </c>
      <c r="C1770" s="20" t="str" cm="1">
        <f t="array" ref="C1770">IF(Table2[[#This Row],[Max_num_drones]:[Max_num_drones]]=4,Table2[[#This Row],[Gap]:[Gap]],"")</f>
        <v/>
      </c>
      <c r="D1770" s="20" t="str" cm="1">
        <f t="array" ref="D1770">IF(Table2[[#This Row],[Max_num_drones]:[Max_num_drones]]=5,Table2[[#This Row],[Gap]:[Gap]],"")</f>
        <v/>
      </c>
    </row>
    <row r="1771" spans="1:4">
      <c r="A1771" s="20" t="str" cm="1">
        <f t="array" ref="A1771">IF(Table2[[#This Row],[Max_num_drones]:[Max_num_drones]]=2,Table2[[#This Row],[Gap]:[Gap]],"")</f>
        <v/>
      </c>
      <c r="B1771" s="20" t="str" cm="1">
        <f t="array" ref="B1771">IF(Table2[[#This Row],[Max_num_drones]:[Max_num_drones]]=3,Table2[[#This Row],[Gap]:[Gap]],"")</f>
        <v/>
      </c>
      <c r="C1771" s="20" t="str" cm="1">
        <f t="array" ref="C1771">IF(Table2[[#This Row],[Max_num_drones]:[Max_num_drones]]=4,Table2[[#This Row],[Gap]:[Gap]],"")</f>
        <v/>
      </c>
      <c r="D1771" s="20" t="str" cm="1">
        <f t="array" ref="D1771">IF(Table2[[#This Row],[Max_num_drones]:[Max_num_drones]]=5,Table2[[#This Row],[Gap]:[Gap]],"")</f>
        <v/>
      </c>
    </row>
    <row r="1772" spans="1:4">
      <c r="A1772" s="20" t="str" cm="1">
        <f t="array" ref="A1772">IF(Table2[[#This Row],[Max_num_drones]:[Max_num_drones]]=2,Table2[[#This Row],[Gap]:[Gap]],"")</f>
        <v/>
      </c>
      <c r="B1772" s="20" t="str" cm="1">
        <f t="array" ref="B1772">IF(Table2[[#This Row],[Max_num_drones]:[Max_num_drones]]=3,Table2[[#This Row],[Gap]:[Gap]],"")</f>
        <v/>
      </c>
      <c r="C1772" s="20" t="str" cm="1">
        <f t="array" ref="C1772">IF(Table2[[#This Row],[Max_num_drones]:[Max_num_drones]]=4,Table2[[#This Row],[Gap]:[Gap]],"")</f>
        <v/>
      </c>
      <c r="D1772" s="20" t="str" cm="1">
        <f t="array" ref="D1772">IF(Table2[[#This Row],[Max_num_drones]:[Max_num_drones]]=5,Table2[[#This Row],[Gap]:[Gap]],"")</f>
        <v/>
      </c>
    </row>
    <row r="1773" spans="1:4">
      <c r="A1773" s="20" t="str" cm="1">
        <f t="array" ref="A1773">IF(Table2[[#This Row],[Max_num_drones]:[Max_num_drones]]=2,Table2[[#This Row],[Gap]:[Gap]],"")</f>
        <v/>
      </c>
      <c r="B1773" s="20" t="str" cm="1">
        <f t="array" ref="B1773">IF(Table2[[#This Row],[Max_num_drones]:[Max_num_drones]]=3,Table2[[#This Row],[Gap]:[Gap]],"")</f>
        <v/>
      </c>
      <c r="C1773" s="20" t="str" cm="1">
        <f t="array" ref="C1773">IF(Table2[[#This Row],[Max_num_drones]:[Max_num_drones]]=4,Table2[[#This Row],[Gap]:[Gap]],"")</f>
        <v/>
      </c>
      <c r="D1773" s="20" t="str" cm="1">
        <f t="array" ref="D1773">IF(Table2[[#This Row],[Max_num_drones]:[Max_num_drones]]=5,Table2[[#This Row],[Gap]:[Gap]],"")</f>
        <v/>
      </c>
    </row>
    <row r="1774" spans="1:4">
      <c r="A1774" s="20" t="str" cm="1">
        <f t="array" ref="A1774">IF(Table2[[#This Row],[Max_num_drones]:[Max_num_drones]]=2,Table2[[#This Row],[Gap]:[Gap]],"")</f>
        <v/>
      </c>
      <c r="B1774" s="20" t="str" cm="1">
        <f t="array" ref="B1774">IF(Table2[[#This Row],[Max_num_drones]:[Max_num_drones]]=3,Table2[[#This Row],[Gap]:[Gap]],"")</f>
        <v/>
      </c>
      <c r="C1774" s="20" t="str" cm="1">
        <f t="array" ref="C1774">IF(Table2[[#This Row],[Max_num_drones]:[Max_num_drones]]=4,Table2[[#This Row],[Gap]:[Gap]],"")</f>
        <v/>
      </c>
      <c r="D1774" s="20" t="str" cm="1">
        <f t="array" ref="D1774">IF(Table2[[#This Row],[Max_num_drones]:[Max_num_drones]]=5,Table2[[#This Row],[Gap]:[Gap]],"")</f>
        <v/>
      </c>
    </row>
    <row r="1775" spans="1:4">
      <c r="A1775" s="20" t="str" cm="1">
        <f t="array" ref="A1775">IF(Table2[[#This Row],[Max_num_drones]:[Max_num_drones]]=2,Table2[[#This Row],[Gap]:[Gap]],"")</f>
        <v/>
      </c>
      <c r="B1775" s="20" t="str" cm="1">
        <f t="array" ref="B1775">IF(Table2[[#This Row],[Max_num_drones]:[Max_num_drones]]=3,Table2[[#This Row],[Gap]:[Gap]],"")</f>
        <v/>
      </c>
      <c r="C1775" s="20" t="str" cm="1">
        <f t="array" ref="C1775">IF(Table2[[#This Row],[Max_num_drones]:[Max_num_drones]]=4,Table2[[#This Row],[Gap]:[Gap]],"")</f>
        <v/>
      </c>
      <c r="D1775" s="20" t="str" cm="1">
        <f t="array" ref="D1775">IF(Table2[[#This Row],[Max_num_drones]:[Max_num_drones]]=5,Table2[[#This Row],[Gap]:[Gap]],"")</f>
        <v/>
      </c>
    </row>
    <row r="1776" spans="1:4">
      <c r="A1776" s="20" t="str" cm="1">
        <f t="array" ref="A1776">IF(Table2[[#This Row],[Max_num_drones]:[Max_num_drones]]=2,Table2[[#This Row],[Gap]:[Gap]],"")</f>
        <v/>
      </c>
      <c r="B1776" s="20" t="str" cm="1">
        <f t="array" ref="B1776">IF(Table2[[#This Row],[Max_num_drones]:[Max_num_drones]]=3,Table2[[#This Row],[Gap]:[Gap]],"")</f>
        <v/>
      </c>
      <c r="C1776" s="20" t="str" cm="1">
        <f t="array" ref="C1776">IF(Table2[[#This Row],[Max_num_drones]:[Max_num_drones]]=4,Table2[[#This Row],[Gap]:[Gap]],"")</f>
        <v/>
      </c>
      <c r="D1776" s="20" t="str" cm="1">
        <f t="array" ref="D1776">IF(Table2[[#This Row],[Max_num_drones]:[Max_num_drones]]=5,Table2[[#This Row],[Gap]:[Gap]],"")</f>
        <v/>
      </c>
    </row>
    <row r="1777" spans="1:4">
      <c r="A1777" s="20" t="str" cm="1">
        <f t="array" ref="A1777">IF(Table2[[#This Row],[Max_num_drones]:[Max_num_drones]]=2,Table2[[#This Row],[Gap]:[Gap]],"")</f>
        <v/>
      </c>
      <c r="B1777" s="20" t="str" cm="1">
        <f t="array" ref="B1777">IF(Table2[[#This Row],[Max_num_drones]:[Max_num_drones]]=3,Table2[[#This Row],[Gap]:[Gap]],"")</f>
        <v/>
      </c>
      <c r="C1777" s="20" t="str" cm="1">
        <f t="array" ref="C1777">IF(Table2[[#This Row],[Max_num_drones]:[Max_num_drones]]=4,Table2[[#This Row],[Gap]:[Gap]],"")</f>
        <v/>
      </c>
      <c r="D1777" s="20" t="str" cm="1">
        <f t="array" ref="D1777">IF(Table2[[#This Row],[Max_num_drones]:[Max_num_drones]]=5,Table2[[#This Row],[Gap]:[Gap]],"")</f>
        <v/>
      </c>
    </row>
    <row r="1778" spans="1:4">
      <c r="A1778" s="20" t="str" cm="1">
        <f t="array" ref="A1778">IF(Table2[[#This Row],[Max_num_drones]:[Max_num_drones]]=2,Table2[[#This Row],[Gap]:[Gap]],"")</f>
        <v/>
      </c>
      <c r="B1778" s="20" t="str" cm="1">
        <f t="array" ref="B1778">IF(Table2[[#This Row],[Max_num_drones]:[Max_num_drones]]=3,Table2[[#This Row],[Gap]:[Gap]],"")</f>
        <v/>
      </c>
      <c r="C1778" s="20" t="str" cm="1">
        <f t="array" ref="C1778">IF(Table2[[#This Row],[Max_num_drones]:[Max_num_drones]]=4,Table2[[#This Row],[Gap]:[Gap]],"")</f>
        <v/>
      </c>
      <c r="D1778" s="20" t="str" cm="1">
        <f t="array" ref="D1778">IF(Table2[[#This Row],[Max_num_drones]:[Max_num_drones]]=5,Table2[[#This Row],[Gap]:[Gap]],"")</f>
        <v/>
      </c>
    </row>
    <row r="1779" spans="1:4">
      <c r="A1779" s="20" t="str" cm="1">
        <f t="array" ref="A1779">IF(Table2[[#This Row],[Max_num_drones]:[Max_num_drones]]=2,Table2[[#This Row],[Gap]:[Gap]],"")</f>
        <v/>
      </c>
      <c r="B1779" s="20" t="str" cm="1">
        <f t="array" ref="B1779">IF(Table2[[#This Row],[Max_num_drones]:[Max_num_drones]]=3,Table2[[#This Row],[Gap]:[Gap]],"")</f>
        <v/>
      </c>
      <c r="C1779" s="20" t="str" cm="1">
        <f t="array" ref="C1779">IF(Table2[[#This Row],[Max_num_drones]:[Max_num_drones]]=4,Table2[[#This Row],[Gap]:[Gap]],"")</f>
        <v/>
      </c>
      <c r="D1779" s="20" t="str" cm="1">
        <f t="array" ref="D1779">IF(Table2[[#This Row],[Max_num_drones]:[Max_num_drones]]=5,Table2[[#This Row],[Gap]:[Gap]],"")</f>
        <v/>
      </c>
    </row>
    <row r="1780" spans="1:4">
      <c r="A1780" s="20" t="str" cm="1">
        <f t="array" ref="A1780">IF(Table2[[#This Row],[Max_num_drones]:[Max_num_drones]]=2,Table2[[#This Row],[Gap]:[Gap]],"")</f>
        <v/>
      </c>
      <c r="B1780" s="20" t="str" cm="1">
        <f t="array" ref="B1780">IF(Table2[[#This Row],[Max_num_drones]:[Max_num_drones]]=3,Table2[[#This Row],[Gap]:[Gap]],"")</f>
        <v/>
      </c>
      <c r="C1780" s="20" t="str" cm="1">
        <f t="array" ref="C1780">IF(Table2[[#This Row],[Max_num_drones]:[Max_num_drones]]=4,Table2[[#This Row],[Gap]:[Gap]],"")</f>
        <v/>
      </c>
      <c r="D1780" s="20" t="str" cm="1">
        <f t="array" ref="D1780">IF(Table2[[#This Row],[Max_num_drones]:[Max_num_drones]]=5,Table2[[#This Row],[Gap]:[Gap]],"")</f>
        <v/>
      </c>
    </row>
    <row r="1781" spans="1:4">
      <c r="A1781" s="20" t="str" cm="1">
        <f t="array" ref="A1781">IF(Table2[[#This Row],[Max_num_drones]:[Max_num_drones]]=2,Table2[[#This Row],[Gap]:[Gap]],"")</f>
        <v/>
      </c>
      <c r="B1781" s="20" t="str" cm="1">
        <f t="array" ref="B1781">IF(Table2[[#This Row],[Max_num_drones]:[Max_num_drones]]=3,Table2[[#This Row],[Gap]:[Gap]],"")</f>
        <v/>
      </c>
      <c r="C1781" s="20" t="str" cm="1">
        <f t="array" ref="C1781">IF(Table2[[#This Row],[Max_num_drones]:[Max_num_drones]]=4,Table2[[#This Row],[Gap]:[Gap]],"")</f>
        <v/>
      </c>
      <c r="D1781" s="20" t="str" cm="1">
        <f t="array" ref="D1781">IF(Table2[[#This Row],[Max_num_drones]:[Max_num_drones]]=5,Table2[[#This Row],[Gap]:[Gap]],"")</f>
        <v/>
      </c>
    </row>
    <row r="1782" spans="1:4">
      <c r="A1782" s="20" t="str" cm="1">
        <f t="array" ref="A1782">IF(Table2[[#This Row],[Max_num_drones]:[Max_num_drones]]=2,Table2[[#This Row],[Gap]:[Gap]],"")</f>
        <v/>
      </c>
      <c r="B1782" s="20" t="str" cm="1">
        <f t="array" ref="B1782">IF(Table2[[#This Row],[Max_num_drones]:[Max_num_drones]]=3,Table2[[#This Row],[Gap]:[Gap]],"")</f>
        <v/>
      </c>
      <c r="C1782" s="20" t="str" cm="1">
        <f t="array" ref="C1782">IF(Table2[[#This Row],[Max_num_drones]:[Max_num_drones]]=4,Table2[[#This Row],[Gap]:[Gap]],"")</f>
        <v/>
      </c>
      <c r="D1782" s="20" t="str" cm="1">
        <f t="array" ref="D1782">IF(Table2[[#This Row],[Max_num_drones]:[Max_num_drones]]=5,Table2[[#This Row],[Gap]:[Gap]],"")</f>
        <v/>
      </c>
    </row>
    <row r="1783" spans="1:4">
      <c r="A1783" s="20" t="str" cm="1">
        <f t="array" ref="A1783">IF(Table2[[#This Row],[Max_num_drones]:[Max_num_drones]]=2,Table2[[#This Row],[Gap]:[Gap]],"")</f>
        <v/>
      </c>
      <c r="B1783" s="20" t="str" cm="1">
        <f t="array" ref="B1783">IF(Table2[[#This Row],[Max_num_drones]:[Max_num_drones]]=3,Table2[[#This Row],[Gap]:[Gap]],"")</f>
        <v/>
      </c>
      <c r="C1783" s="20" t="str" cm="1">
        <f t="array" ref="C1783">IF(Table2[[#This Row],[Max_num_drones]:[Max_num_drones]]=4,Table2[[#This Row],[Gap]:[Gap]],"")</f>
        <v/>
      </c>
      <c r="D1783" s="20" t="str" cm="1">
        <f t="array" ref="D1783">IF(Table2[[#This Row],[Max_num_drones]:[Max_num_drones]]=5,Table2[[#This Row],[Gap]:[Gap]],"")</f>
        <v/>
      </c>
    </row>
    <row r="1784" spans="1:4">
      <c r="A1784" s="20" t="str" cm="1">
        <f t="array" ref="A1784">IF(Table2[[#This Row],[Max_num_drones]:[Max_num_drones]]=2,Table2[[#This Row],[Gap]:[Gap]],"")</f>
        <v/>
      </c>
      <c r="B1784" s="20" t="str" cm="1">
        <f t="array" ref="B1784">IF(Table2[[#This Row],[Max_num_drones]:[Max_num_drones]]=3,Table2[[#This Row],[Gap]:[Gap]],"")</f>
        <v/>
      </c>
      <c r="C1784" s="20" t="str" cm="1">
        <f t="array" ref="C1784">IF(Table2[[#This Row],[Max_num_drones]:[Max_num_drones]]=4,Table2[[#This Row],[Gap]:[Gap]],"")</f>
        <v/>
      </c>
      <c r="D1784" s="20" t="str" cm="1">
        <f t="array" ref="D1784">IF(Table2[[#This Row],[Max_num_drones]:[Max_num_drones]]=5,Table2[[#This Row],[Gap]:[Gap]],"")</f>
        <v/>
      </c>
    </row>
    <row r="1785" spans="1:4">
      <c r="A1785" s="20" t="str" cm="1">
        <f t="array" ref="A1785">IF(Table2[[#This Row],[Max_num_drones]:[Max_num_drones]]=2,Table2[[#This Row],[Gap]:[Gap]],"")</f>
        <v/>
      </c>
      <c r="B1785" s="20" t="str" cm="1">
        <f t="array" ref="B1785">IF(Table2[[#This Row],[Max_num_drones]:[Max_num_drones]]=3,Table2[[#This Row],[Gap]:[Gap]],"")</f>
        <v/>
      </c>
      <c r="C1785" s="20" t="str" cm="1">
        <f t="array" ref="C1785">IF(Table2[[#This Row],[Max_num_drones]:[Max_num_drones]]=4,Table2[[#This Row],[Gap]:[Gap]],"")</f>
        <v/>
      </c>
      <c r="D1785" s="20" t="str" cm="1">
        <f t="array" ref="D1785">IF(Table2[[#This Row],[Max_num_drones]:[Max_num_drones]]=5,Table2[[#This Row],[Gap]:[Gap]],"")</f>
        <v/>
      </c>
    </row>
    <row r="1786" spans="1:4">
      <c r="A1786" s="20" t="str" cm="1">
        <f t="array" ref="A1786">IF(Table2[[#This Row],[Max_num_drones]:[Max_num_drones]]=2,Table2[[#This Row],[Gap]:[Gap]],"")</f>
        <v/>
      </c>
      <c r="B1786" s="20" t="str" cm="1">
        <f t="array" ref="B1786">IF(Table2[[#This Row],[Max_num_drones]:[Max_num_drones]]=3,Table2[[#This Row],[Gap]:[Gap]],"")</f>
        <v/>
      </c>
      <c r="C1786" s="20" t="str" cm="1">
        <f t="array" ref="C1786">IF(Table2[[#This Row],[Max_num_drones]:[Max_num_drones]]=4,Table2[[#This Row],[Gap]:[Gap]],"")</f>
        <v/>
      </c>
      <c r="D1786" s="20" t="str" cm="1">
        <f t="array" ref="D1786">IF(Table2[[#This Row],[Max_num_drones]:[Max_num_drones]]=5,Table2[[#This Row],[Gap]:[Gap]],"")</f>
        <v/>
      </c>
    </row>
    <row r="1787" spans="1:4">
      <c r="A1787" s="20" t="str" cm="1">
        <f t="array" ref="A1787">IF(Table2[[#This Row],[Max_num_drones]:[Max_num_drones]]=2,Table2[[#This Row],[Gap]:[Gap]],"")</f>
        <v/>
      </c>
      <c r="B1787" s="20" t="str" cm="1">
        <f t="array" ref="B1787">IF(Table2[[#This Row],[Max_num_drones]:[Max_num_drones]]=3,Table2[[#This Row],[Gap]:[Gap]],"")</f>
        <v/>
      </c>
      <c r="C1787" s="20" t="str" cm="1">
        <f t="array" ref="C1787">IF(Table2[[#This Row],[Max_num_drones]:[Max_num_drones]]=4,Table2[[#This Row],[Gap]:[Gap]],"")</f>
        <v/>
      </c>
      <c r="D1787" s="20" t="str" cm="1">
        <f t="array" ref="D1787">IF(Table2[[#This Row],[Max_num_drones]:[Max_num_drones]]=5,Table2[[#This Row],[Gap]:[Gap]],"")</f>
        <v/>
      </c>
    </row>
    <row r="1788" spans="1:4">
      <c r="A1788" s="20" t="str" cm="1">
        <f t="array" ref="A1788">IF(Table2[[#This Row],[Max_num_drones]:[Max_num_drones]]=2,Table2[[#This Row],[Gap]:[Gap]],"")</f>
        <v/>
      </c>
      <c r="B1788" s="20" t="str" cm="1">
        <f t="array" ref="B1788">IF(Table2[[#This Row],[Max_num_drones]:[Max_num_drones]]=3,Table2[[#This Row],[Gap]:[Gap]],"")</f>
        <v/>
      </c>
      <c r="C1788" s="20" t="str" cm="1">
        <f t="array" ref="C1788">IF(Table2[[#This Row],[Max_num_drones]:[Max_num_drones]]=4,Table2[[#This Row],[Gap]:[Gap]],"")</f>
        <v/>
      </c>
      <c r="D1788" s="20" t="str" cm="1">
        <f t="array" ref="D1788">IF(Table2[[#This Row],[Max_num_drones]:[Max_num_drones]]=5,Table2[[#This Row],[Gap]:[Gap]],"")</f>
        <v/>
      </c>
    </row>
    <row r="1789" spans="1:4">
      <c r="A1789" s="20" t="str" cm="1">
        <f t="array" ref="A1789">IF(Table2[[#This Row],[Max_num_drones]:[Max_num_drones]]=2,Table2[[#This Row],[Gap]:[Gap]],"")</f>
        <v/>
      </c>
      <c r="B1789" s="20" t="str" cm="1">
        <f t="array" ref="B1789">IF(Table2[[#This Row],[Max_num_drones]:[Max_num_drones]]=3,Table2[[#This Row],[Gap]:[Gap]],"")</f>
        <v/>
      </c>
      <c r="C1789" s="20" t="str" cm="1">
        <f t="array" ref="C1789">IF(Table2[[#This Row],[Max_num_drones]:[Max_num_drones]]=4,Table2[[#This Row],[Gap]:[Gap]],"")</f>
        <v/>
      </c>
      <c r="D1789" s="20" t="str" cm="1">
        <f t="array" ref="D1789">IF(Table2[[#This Row],[Max_num_drones]:[Max_num_drones]]=5,Table2[[#This Row],[Gap]:[Gap]],"")</f>
        <v/>
      </c>
    </row>
    <row r="1790" spans="1:4">
      <c r="A1790" s="20" t="str" cm="1">
        <f t="array" ref="A1790">IF(Table2[[#This Row],[Max_num_drones]:[Max_num_drones]]=2,Table2[[#This Row],[Gap]:[Gap]],"")</f>
        <v/>
      </c>
      <c r="B1790" s="20" t="str" cm="1">
        <f t="array" ref="B1790">IF(Table2[[#This Row],[Max_num_drones]:[Max_num_drones]]=3,Table2[[#This Row],[Gap]:[Gap]],"")</f>
        <v/>
      </c>
      <c r="C1790" s="20" t="str" cm="1">
        <f t="array" ref="C1790">IF(Table2[[#This Row],[Max_num_drones]:[Max_num_drones]]=4,Table2[[#This Row],[Gap]:[Gap]],"")</f>
        <v/>
      </c>
      <c r="D1790" s="20" t="str" cm="1">
        <f t="array" ref="D1790">IF(Table2[[#This Row],[Max_num_drones]:[Max_num_drones]]=5,Table2[[#This Row],[Gap]:[Gap]],"")</f>
        <v/>
      </c>
    </row>
    <row r="1791" spans="1:4">
      <c r="A1791" s="20" t="str" cm="1">
        <f t="array" ref="A1791">IF(Table2[[#This Row],[Max_num_drones]:[Max_num_drones]]=2,Table2[[#This Row],[Gap]:[Gap]],"")</f>
        <v/>
      </c>
      <c r="B1791" s="20" t="str" cm="1">
        <f t="array" ref="B1791">IF(Table2[[#This Row],[Max_num_drones]:[Max_num_drones]]=3,Table2[[#This Row],[Gap]:[Gap]],"")</f>
        <v/>
      </c>
      <c r="C1791" s="20" t="str" cm="1">
        <f t="array" ref="C1791">IF(Table2[[#This Row],[Max_num_drones]:[Max_num_drones]]=4,Table2[[#This Row],[Gap]:[Gap]],"")</f>
        <v/>
      </c>
      <c r="D1791" s="20" t="str" cm="1">
        <f t="array" ref="D1791">IF(Table2[[#This Row],[Max_num_drones]:[Max_num_drones]]=5,Table2[[#This Row],[Gap]:[Gap]],"")</f>
        <v/>
      </c>
    </row>
    <row r="1792" spans="1:4">
      <c r="A1792" s="20" t="str" cm="1">
        <f t="array" ref="A1792">IF(Table2[[#This Row],[Max_num_drones]:[Max_num_drones]]=2,Table2[[#This Row],[Gap]:[Gap]],"")</f>
        <v/>
      </c>
      <c r="B1792" s="20" t="str" cm="1">
        <f t="array" ref="B1792">IF(Table2[[#This Row],[Max_num_drones]:[Max_num_drones]]=3,Table2[[#This Row],[Gap]:[Gap]],"")</f>
        <v/>
      </c>
      <c r="C1792" s="20" t="str" cm="1">
        <f t="array" ref="C1792">IF(Table2[[#This Row],[Max_num_drones]:[Max_num_drones]]=4,Table2[[#This Row],[Gap]:[Gap]],"")</f>
        <v/>
      </c>
      <c r="D1792" s="20" t="str" cm="1">
        <f t="array" ref="D1792">IF(Table2[[#This Row],[Max_num_drones]:[Max_num_drones]]=5,Table2[[#This Row],[Gap]:[Gap]],"")</f>
        <v/>
      </c>
    </row>
    <row r="1793" spans="1:4">
      <c r="A1793" s="20" t="str" cm="1">
        <f t="array" ref="A1793">IF(Table2[[#This Row],[Max_num_drones]:[Max_num_drones]]=2,Table2[[#This Row],[Gap]:[Gap]],"")</f>
        <v/>
      </c>
      <c r="B1793" s="20" t="str" cm="1">
        <f t="array" ref="B1793">IF(Table2[[#This Row],[Max_num_drones]:[Max_num_drones]]=3,Table2[[#This Row],[Gap]:[Gap]],"")</f>
        <v/>
      </c>
      <c r="C1793" s="20" t="str" cm="1">
        <f t="array" ref="C1793">IF(Table2[[#This Row],[Max_num_drones]:[Max_num_drones]]=4,Table2[[#This Row],[Gap]:[Gap]],"")</f>
        <v/>
      </c>
      <c r="D1793" s="20" t="str" cm="1">
        <f t="array" ref="D1793">IF(Table2[[#This Row],[Max_num_drones]:[Max_num_drones]]=5,Table2[[#This Row],[Gap]:[Gap]],"")</f>
        <v/>
      </c>
    </row>
    <row r="1794" spans="1:4">
      <c r="A1794" s="20" t="str" cm="1">
        <f t="array" ref="A1794">IF(Table2[[#This Row],[Max_num_drones]:[Max_num_drones]]=2,Table2[[#This Row],[Gap]:[Gap]],"")</f>
        <v/>
      </c>
      <c r="B1794" s="20" t="str" cm="1">
        <f t="array" ref="B1794">IF(Table2[[#This Row],[Max_num_drones]:[Max_num_drones]]=3,Table2[[#This Row],[Gap]:[Gap]],"")</f>
        <v/>
      </c>
      <c r="C1794" s="20" t="str" cm="1">
        <f t="array" ref="C1794">IF(Table2[[#This Row],[Max_num_drones]:[Max_num_drones]]=4,Table2[[#This Row],[Gap]:[Gap]],"")</f>
        <v/>
      </c>
      <c r="D1794" s="20" t="str" cm="1">
        <f t="array" ref="D1794">IF(Table2[[#This Row],[Max_num_drones]:[Max_num_drones]]=5,Table2[[#This Row],[Gap]:[Gap]],"")</f>
        <v/>
      </c>
    </row>
    <row r="1795" spans="1:4">
      <c r="A1795" s="20" t="str" cm="1">
        <f t="array" ref="A1795">IF(Table2[[#This Row],[Max_num_drones]:[Max_num_drones]]=2,Table2[[#This Row],[Gap]:[Gap]],"")</f>
        <v/>
      </c>
      <c r="B1795" s="20" t="str" cm="1">
        <f t="array" ref="B1795">IF(Table2[[#This Row],[Max_num_drones]:[Max_num_drones]]=3,Table2[[#This Row],[Gap]:[Gap]],"")</f>
        <v/>
      </c>
      <c r="C1795" s="20" t="str" cm="1">
        <f t="array" ref="C1795">IF(Table2[[#This Row],[Max_num_drones]:[Max_num_drones]]=4,Table2[[#This Row],[Gap]:[Gap]],"")</f>
        <v/>
      </c>
      <c r="D1795" s="20" t="str" cm="1">
        <f t="array" ref="D1795">IF(Table2[[#This Row],[Max_num_drones]:[Max_num_drones]]=5,Table2[[#This Row],[Gap]:[Gap]],"")</f>
        <v/>
      </c>
    </row>
    <row r="1796" spans="1:4">
      <c r="A1796" s="20" t="str" cm="1">
        <f t="array" ref="A1796">IF(Table2[[#This Row],[Max_num_drones]:[Max_num_drones]]=2,Table2[[#This Row],[Gap]:[Gap]],"")</f>
        <v/>
      </c>
      <c r="B1796" s="20" t="str" cm="1">
        <f t="array" ref="B1796">IF(Table2[[#This Row],[Max_num_drones]:[Max_num_drones]]=3,Table2[[#This Row],[Gap]:[Gap]],"")</f>
        <v/>
      </c>
      <c r="C1796" s="20" t="str" cm="1">
        <f t="array" ref="C1796">IF(Table2[[#This Row],[Max_num_drones]:[Max_num_drones]]=4,Table2[[#This Row],[Gap]:[Gap]],"")</f>
        <v/>
      </c>
      <c r="D1796" s="20" t="str" cm="1">
        <f t="array" ref="D1796">IF(Table2[[#This Row],[Max_num_drones]:[Max_num_drones]]=5,Table2[[#This Row],[Gap]:[Gap]],"")</f>
        <v/>
      </c>
    </row>
    <row r="1797" spans="1:4">
      <c r="A1797" s="20" t="str" cm="1">
        <f t="array" ref="A1797">IF(Table2[[#This Row],[Max_num_drones]:[Max_num_drones]]=2,Table2[[#This Row],[Gap]:[Gap]],"")</f>
        <v/>
      </c>
      <c r="B1797" s="20" t="str" cm="1">
        <f t="array" ref="B1797">IF(Table2[[#This Row],[Max_num_drones]:[Max_num_drones]]=3,Table2[[#This Row],[Gap]:[Gap]],"")</f>
        <v/>
      </c>
      <c r="C1797" s="20" t="str" cm="1">
        <f t="array" ref="C1797">IF(Table2[[#This Row],[Max_num_drones]:[Max_num_drones]]=4,Table2[[#This Row],[Gap]:[Gap]],"")</f>
        <v/>
      </c>
      <c r="D1797" s="20" t="str" cm="1">
        <f t="array" ref="D1797">IF(Table2[[#This Row],[Max_num_drones]:[Max_num_drones]]=5,Table2[[#This Row],[Gap]:[Gap]],"")</f>
        <v/>
      </c>
    </row>
    <row r="1798" spans="1:4">
      <c r="A1798" s="20" t="str" cm="1">
        <f t="array" ref="A1798">IF(Table2[[#This Row],[Max_num_drones]:[Max_num_drones]]=2,Table2[[#This Row],[Gap]:[Gap]],"")</f>
        <v/>
      </c>
      <c r="B1798" s="20" t="str" cm="1">
        <f t="array" ref="B1798">IF(Table2[[#This Row],[Max_num_drones]:[Max_num_drones]]=3,Table2[[#This Row],[Gap]:[Gap]],"")</f>
        <v/>
      </c>
      <c r="C1798" s="20" t="str" cm="1">
        <f t="array" ref="C1798">IF(Table2[[#This Row],[Max_num_drones]:[Max_num_drones]]=4,Table2[[#This Row],[Gap]:[Gap]],"")</f>
        <v/>
      </c>
      <c r="D1798" s="20" t="str" cm="1">
        <f t="array" ref="D1798">IF(Table2[[#This Row],[Max_num_drones]:[Max_num_drones]]=5,Table2[[#This Row],[Gap]:[Gap]],"")</f>
        <v/>
      </c>
    </row>
    <row r="1799" spans="1:4">
      <c r="A1799" s="20" t="str" cm="1">
        <f t="array" ref="A1799">IF(Table2[[#This Row],[Max_num_drones]:[Max_num_drones]]=2,Table2[[#This Row],[Gap]:[Gap]],"")</f>
        <v/>
      </c>
      <c r="B1799" s="20" t="str" cm="1">
        <f t="array" ref="B1799">IF(Table2[[#This Row],[Max_num_drones]:[Max_num_drones]]=3,Table2[[#This Row],[Gap]:[Gap]],"")</f>
        <v/>
      </c>
      <c r="C1799" s="20" t="str" cm="1">
        <f t="array" ref="C1799">IF(Table2[[#This Row],[Max_num_drones]:[Max_num_drones]]=4,Table2[[#This Row],[Gap]:[Gap]],"")</f>
        <v/>
      </c>
      <c r="D1799" s="20" t="str" cm="1">
        <f t="array" ref="D1799">IF(Table2[[#This Row],[Max_num_drones]:[Max_num_drones]]=5,Table2[[#This Row],[Gap]:[Gap]],"")</f>
        <v/>
      </c>
    </row>
    <row r="1800" spans="1:4">
      <c r="A1800" s="20" t="str" cm="1">
        <f t="array" ref="A1800">IF(Table2[[#This Row],[Max_num_drones]:[Max_num_drones]]=2,Table2[[#This Row],[Gap]:[Gap]],"")</f>
        <v/>
      </c>
      <c r="B1800" s="20" t="str" cm="1">
        <f t="array" ref="B1800">IF(Table2[[#This Row],[Max_num_drones]:[Max_num_drones]]=3,Table2[[#This Row],[Gap]:[Gap]],"")</f>
        <v/>
      </c>
      <c r="C1800" s="20" t="str" cm="1">
        <f t="array" ref="C1800">IF(Table2[[#This Row],[Max_num_drones]:[Max_num_drones]]=4,Table2[[#This Row],[Gap]:[Gap]],"")</f>
        <v/>
      </c>
      <c r="D1800" s="20" t="str" cm="1">
        <f t="array" ref="D1800">IF(Table2[[#This Row],[Max_num_drones]:[Max_num_drones]]=5,Table2[[#This Row],[Gap]:[Gap]],"")</f>
        <v/>
      </c>
    </row>
    <row r="1801" spans="1:4">
      <c r="A1801" s="20" t="str" cm="1">
        <f t="array" ref="A1801">IF(Table2[[#This Row],[Max_num_drones]:[Max_num_drones]]=2,Table2[[#This Row],[Gap]:[Gap]],"")</f>
        <v/>
      </c>
      <c r="B1801" s="20" t="str" cm="1">
        <f t="array" ref="B1801">IF(Table2[[#This Row],[Max_num_drones]:[Max_num_drones]]=3,Table2[[#This Row],[Gap]:[Gap]],"")</f>
        <v/>
      </c>
      <c r="C1801" s="20" t="str" cm="1">
        <f t="array" ref="C1801">IF(Table2[[#This Row],[Max_num_drones]:[Max_num_drones]]=4,Table2[[#This Row],[Gap]:[Gap]],"")</f>
        <v/>
      </c>
      <c r="D1801" s="20" t="str" cm="1">
        <f t="array" ref="D1801">IF(Table2[[#This Row],[Max_num_drones]:[Max_num_drones]]=5,Table2[[#This Row],[Gap]:[Gap]],"")</f>
        <v/>
      </c>
    </row>
    <row r="1802" spans="1:4">
      <c r="A1802" s="20" t="str" cm="1">
        <f t="array" ref="A1802">IF(Table2[[#This Row],[Max_num_drones]:[Max_num_drones]]=2,Table2[[#This Row],[Gap]:[Gap]],"")</f>
        <v/>
      </c>
      <c r="B1802" s="20" t="str" cm="1">
        <f t="array" ref="B1802">IF(Table2[[#This Row],[Max_num_drones]:[Max_num_drones]]=3,Table2[[#This Row],[Gap]:[Gap]],"")</f>
        <v/>
      </c>
      <c r="C1802" s="20" t="str" cm="1">
        <f t="array" ref="C1802">IF(Table2[[#This Row],[Max_num_drones]:[Max_num_drones]]=4,Table2[[#This Row],[Gap]:[Gap]],"")</f>
        <v/>
      </c>
      <c r="D1802" s="20" t="str" cm="1">
        <f t="array" ref="D1802">IF(Table2[[#This Row],[Max_num_drones]:[Max_num_drones]]=5,Table2[[#This Row],[Gap]:[Gap]],"")</f>
        <v/>
      </c>
    </row>
    <row r="1803" spans="1:4">
      <c r="A1803" s="20" t="str" cm="1">
        <f t="array" ref="A1803">IF(Table2[[#This Row],[Max_num_drones]:[Max_num_drones]]=2,Table2[[#This Row],[Gap]:[Gap]],"")</f>
        <v/>
      </c>
      <c r="B1803" s="20" t="str" cm="1">
        <f t="array" ref="B1803">IF(Table2[[#This Row],[Max_num_drones]:[Max_num_drones]]=3,Table2[[#This Row],[Gap]:[Gap]],"")</f>
        <v/>
      </c>
      <c r="C1803" s="20" t="str" cm="1">
        <f t="array" ref="C1803">IF(Table2[[#This Row],[Max_num_drones]:[Max_num_drones]]=4,Table2[[#This Row],[Gap]:[Gap]],"")</f>
        <v/>
      </c>
      <c r="D1803" s="20" t="str" cm="1">
        <f t="array" ref="D1803">IF(Table2[[#This Row],[Max_num_drones]:[Max_num_drones]]=5,Table2[[#This Row],[Gap]:[Gap]],"")</f>
        <v/>
      </c>
    </row>
    <row r="1804" spans="1:4">
      <c r="A1804" s="20" t="str" cm="1">
        <f t="array" ref="A1804">IF(Table2[[#This Row],[Max_num_drones]:[Max_num_drones]]=2,Table2[[#This Row],[Gap]:[Gap]],"")</f>
        <v/>
      </c>
      <c r="B1804" s="20" t="str" cm="1">
        <f t="array" ref="B1804">IF(Table2[[#This Row],[Max_num_drones]:[Max_num_drones]]=3,Table2[[#This Row],[Gap]:[Gap]],"")</f>
        <v/>
      </c>
      <c r="C1804" s="20" t="str" cm="1">
        <f t="array" ref="C1804">IF(Table2[[#This Row],[Max_num_drones]:[Max_num_drones]]=4,Table2[[#This Row],[Gap]:[Gap]],"")</f>
        <v/>
      </c>
      <c r="D1804" s="20" t="str" cm="1">
        <f t="array" ref="D1804">IF(Table2[[#This Row],[Max_num_drones]:[Max_num_drones]]=5,Table2[[#This Row],[Gap]:[Gap]],"")</f>
        <v/>
      </c>
    </row>
    <row r="1805" spans="1:4">
      <c r="A1805" s="20" t="str" cm="1">
        <f t="array" ref="A1805">IF(Table2[[#This Row],[Max_num_drones]:[Max_num_drones]]=2,Table2[[#This Row],[Gap]:[Gap]],"")</f>
        <v/>
      </c>
      <c r="B1805" s="20" t="str" cm="1">
        <f t="array" ref="B1805">IF(Table2[[#This Row],[Max_num_drones]:[Max_num_drones]]=3,Table2[[#This Row],[Gap]:[Gap]],"")</f>
        <v/>
      </c>
      <c r="C1805" s="20" t="str" cm="1">
        <f t="array" ref="C1805">IF(Table2[[#This Row],[Max_num_drones]:[Max_num_drones]]=4,Table2[[#This Row],[Gap]:[Gap]],"")</f>
        <v/>
      </c>
      <c r="D1805" s="20" t="str" cm="1">
        <f t="array" ref="D1805">IF(Table2[[#This Row],[Max_num_drones]:[Max_num_drones]]=5,Table2[[#This Row],[Gap]:[Gap]],"")</f>
        <v/>
      </c>
    </row>
    <row r="1806" spans="1:4">
      <c r="A1806" s="20" t="str" cm="1">
        <f t="array" ref="A1806">IF(Table2[[#This Row],[Max_num_drones]:[Max_num_drones]]=2,Table2[[#This Row],[Gap]:[Gap]],"")</f>
        <v/>
      </c>
      <c r="B1806" s="20" t="str" cm="1">
        <f t="array" ref="B1806">IF(Table2[[#This Row],[Max_num_drones]:[Max_num_drones]]=3,Table2[[#This Row],[Gap]:[Gap]],"")</f>
        <v/>
      </c>
      <c r="C1806" s="20" t="str" cm="1">
        <f t="array" ref="C1806">IF(Table2[[#This Row],[Max_num_drones]:[Max_num_drones]]=4,Table2[[#This Row],[Gap]:[Gap]],"")</f>
        <v/>
      </c>
      <c r="D1806" s="20" t="str" cm="1">
        <f t="array" ref="D1806">IF(Table2[[#This Row],[Max_num_drones]:[Max_num_drones]]=5,Table2[[#This Row],[Gap]:[Gap]],"")</f>
        <v/>
      </c>
    </row>
    <row r="1807" spans="1:4">
      <c r="A1807" s="20" t="str" cm="1">
        <f t="array" ref="A1807">IF(Table2[[#This Row],[Max_num_drones]:[Max_num_drones]]=2,Table2[[#This Row],[Gap]:[Gap]],"")</f>
        <v/>
      </c>
      <c r="B1807" s="20" t="str" cm="1">
        <f t="array" ref="B1807">IF(Table2[[#This Row],[Max_num_drones]:[Max_num_drones]]=3,Table2[[#This Row],[Gap]:[Gap]],"")</f>
        <v/>
      </c>
      <c r="C1807" s="20" t="str" cm="1">
        <f t="array" ref="C1807">IF(Table2[[#This Row],[Max_num_drones]:[Max_num_drones]]=4,Table2[[#This Row],[Gap]:[Gap]],"")</f>
        <v/>
      </c>
      <c r="D1807" s="20" t="str" cm="1">
        <f t="array" ref="D1807">IF(Table2[[#This Row],[Max_num_drones]:[Max_num_drones]]=5,Table2[[#This Row],[Gap]:[Gap]],"")</f>
        <v/>
      </c>
    </row>
    <row r="1808" spans="1:4">
      <c r="A1808" s="20" t="str" cm="1">
        <f t="array" ref="A1808">IF(Table2[[#This Row],[Max_num_drones]:[Max_num_drones]]=2,Table2[[#This Row],[Gap]:[Gap]],"")</f>
        <v/>
      </c>
      <c r="B1808" s="20" t="str" cm="1">
        <f t="array" ref="B1808">IF(Table2[[#This Row],[Max_num_drones]:[Max_num_drones]]=3,Table2[[#This Row],[Gap]:[Gap]],"")</f>
        <v/>
      </c>
      <c r="C1808" s="20" t="str" cm="1">
        <f t="array" ref="C1808">IF(Table2[[#This Row],[Max_num_drones]:[Max_num_drones]]=4,Table2[[#This Row],[Gap]:[Gap]],"")</f>
        <v/>
      </c>
      <c r="D1808" s="20" t="str" cm="1">
        <f t="array" ref="D1808">IF(Table2[[#This Row],[Max_num_drones]:[Max_num_drones]]=5,Table2[[#This Row],[Gap]:[Gap]],"")</f>
        <v/>
      </c>
    </row>
    <row r="1809" spans="1:4">
      <c r="A1809" s="20" t="str" cm="1">
        <f t="array" ref="A1809">IF(Table2[[#This Row],[Max_num_drones]:[Max_num_drones]]=2,Table2[[#This Row],[Gap]:[Gap]],"")</f>
        <v/>
      </c>
      <c r="B1809" s="20" t="str" cm="1">
        <f t="array" ref="B1809">IF(Table2[[#This Row],[Max_num_drones]:[Max_num_drones]]=3,Table2[[#This Row],[Gap]:[Gap]],"")</f>
        <v/>
      </c>
      <c r="C1809" s="20" t="str" cm="1">
        <f t="array" ref="C1809">IF(Table2[[#This Row],[Max_num_drones]:[Max_num_drones]]=4,Table2[[#This Row],[Gap]:[Gap]],"")</f>
        <v/>
      </c>
      <c r="D1809" s="20" t="str" cm="1">
        <f t="array" ref="D1809">IF(Table2[[#This Row],[Max_num_drones]:[Max_num_drones]]=5,Table2[[#This Row],[Gap]:[Gap]],"")</f>
        <v/>
      </c>
    </row>
    <row r="1810" spans="1:4">
      <c r="A1810" s="20" t="str" cm="1">
        <f t="array" ref="A1810">IF(Table2[[#This Row],[Max_num_drones]:[Max_num_drones]]=2,Table2[[#This Row],[Gap]:[Gap]],"")</f>
        <v/>
      </c>
      <c r="B1810" s="20" t="str" cm="1">
        <f t="array" ref="B1810">IF(Table2[[#This Row],[Max_num_drones]:[Max_num_drones]]=3,Table2[[#This Row],[Gap]:[Gap]],"")</f>
        <v/>
      </c>
      <c r="C1810" s="20" t="str" cm="1">
        <f t="array" ref="C1810">IF(Table2[[#This Row],[Max_num_drones]:[Max_num_drones]]=4,Table2[[#This Row],[Gap]:[Gap]],"")</f>
        <v/>
      </c>
      <c r="D1810" s="20" t="str" cm="1">
        <f t="array" ref="D1810">IF(Table2[[#This Row],[Max_num_drones]:[Max_num_drones]]=5,Table2[[#This Row],[Gap]:[Gap]],"")</f>
        <v/>
      </c>
    </row>
    <row r="1811" spans="1:4">
      <c r="A1811" s="20" t="str" cm="1">
        <f t="array" ref="A1811">IF(Table2[[#This Row],[Max_num_drones]:[Max_num_drones]]=2,Table2[[#This Row],[Gap]:[Gap]],"")</f>
        <v/>
      </c>
      <c r="B1811" s="20" t="str" cm="1">
        <f t="array" ref="B1811">IF(Table2[[#This Row],[Max_num_drones]:[Max_num_drones]]=3,Table2[[#This Row],[Gap]:[Gap]],"")</f>
        <v/>
      </c>
      <c r="C1811" s="20" t="str" cm="1">
        <f t="array" ref="C1811">IF(Table2[[#This Row],[Max_num_drones]:[Max_num_drones]]=4,Table2[[#This Row],[Gap]:[Gap]],"")</f>
        <v/>
      </c>
      <c r="D1811" s="20" t="str" cm="1">
        <f t="array" ref="D1811">IF(Table2[[#This Row],[Max_num_drones]:[Max_num_drones]]=5,Table2[[#This Row],[Gap]:[Gap]],"")</f>
        <v/>
      </c>
    </row>
    <row r="1812" spans="1:4">
      <c r="A1812" s="20" t="str" cm="1">
        <f t="array" ref="A1812">IF(Table2[[#This Row],[Max_num_drones]:[Max_num_drones]]=2,Table2[[#This Row],[Gap]:[Gap]],"")</f>
        <v/>
      </c>
      <c r="B1812" s="20" t="str" cm="1">
        <f t="array" ref="B1812">IF(Table2[[#This Row],[Max_num_drones]:[Max_num_drones]]=3,Table2[[#This Row],[Gap]:[Gap]],"")</f>
        <v/>
      </c>
      <c r="C1812" s="20" t="str" cm="1">
        <f t="array" ref="C1812">IF(Table2[[#This Row],[Max_num_drones]:[Max_num_drones]]=4,Table2[[#This Row],[Gap]:[Gap]],"")</f>
        <v/>
      </c>
      <c r="D1812" s="20" t="str" cm="1">
        <f t="array" ref="D1812">IF(Table2[[#This Row],[Max_num_drones]:[Max_num_drones]]=5,Table2[[#This Row],[Gap]:[Gap]],"")</f>
        <v/>
      </c>
    </row>
    <row r="1813" spans="1:4">
      <c r="A1813" s="20" t="str" cm="1">
        <f t="array" ref="A1813">IF(Table2[[#This Row],[Max_num_drones]:[Max_num_drones]]=2,Table2[[#This Row],[Gap]:[Gap]],"")</f>
        <v/>
      </c>
      <c r="B1813" s="20" t="str" cm="1">
        <f t="array" ref="B1813">IF(Table2[[#This Row],[Max_num_drones]:[Max_num_drones]]=3,Table2[[#This Row],[Gap]:[Gap]],"")</f>
        <v/>
      </c>
      <c r="C1813" s="20" t="str" cm="1">
        <f t="array" ref="C1813">IF(Table2[[#This Row],[Max_num_drones]:[Max_num_drones]]=4,Table2[[#This Row],[Gap]:[Gap]],"")</f>
        <v/>
      </c>
      <c r="D1813" s="20" t="str" cm="1">
        <f t="array" ref="D1813">IF(Table2[[#This Row],[Max_num_drones]:[Max_num_drones]]=5,Table2[[#This Row],[Gap]:[Gap]],"")</f>
        <v/>
      </c>
    </row>
    <row r="1814" spans="1:4">
      <c r="A1814" s="20" t="str" cm="1">
        <f t="array" ref="A1814">IF(Table2[[#This Row],[Max_num_drones]:[Max_num_drones]]=2,Table2[[#This Row],[Gap]:[Gap]],"")</f>
        <v/>
      </c>
      <c r="B1814" s="20" t="str" cm="1">
        <f t="array" ref="B1814">IF(Table2[[#This Row],[Max_num_drones]:[Max_num_drones]]=3,Table2[[#This Row],[Gap]:[Gap]],"")</f>
        <v/>
      </c>
      <c r="C1814" s="20" t="str" cm="1">
        <f t="array" ref="C1814">IF(Table2[[#This Row],[Max_num_drones]:[Max_num_drones]]=4,Table2[[#This Row],[Gap]:[Gap]],"")</f>
        <v/>
      </c>
      <c r="D1814" s="20" t="str" cm="1">
        <f t="array" ref="D1814">IF(Table2[[#This Row],[Max_num_drones]:[Max_num_drones]]=5,Table2[[#This Row],[Gap]:[Gap]],"")</f>
        <v/>
      </c>
    </row>
    <row r="1815" spans="1:4">
      <c r="A1815" s="20" t="str" cm="1">
        <f t="array" ref="A1815">IF(Table2[[#This Row],[Max_num_drones]:[Max_num_drones]]=2,Table2[[#This Row],[Gap]:[Gap]],"")</f>
        <v/>
      </c>
      <c r="B1815" s="20" t="str" cm="1">
        <f t="array" ref="B1815">IF(Table2[[#This Row],[Max_num_drones]:[Max_num_drones]]=3,Table2[[#This Row],[Gap]:[Gap]],"")</f>
        <v/>
      </c>
      <c r="C1815" s="20" t="str" cm="1">
        <f t="array" ref="C1815">IF(Table2[[#This Row],[Max_num_drones]:[Max_num_drones]]=4,Table2[[#This Row],[Gap]:[Gap]],"")</f>
        <v/>
      </c>
      <c r="D1815" s="20" t="str" cm="1">
        <f t="array" ref="D1815">IF(Table2[[#This Row],[Max_num_drones]:[Max_num_drones]]=5,Table2[[#This Row],[Gap]:[Gap]],"")</f>
        <v/>
      </c>
    </row>
    <row r="1816" spans="1:4">
      <c r="A1816" s="20" t="str" cm="1">
        <f t="array" ref="A1816">IF(Table2[[#This Row],[Max_num_drones]:[Max_num_drones]]=2,Table2[[#This Row],[Gap]:[Gap]],"")</f>
        <v/>
      </c>
      <c r="B1816" s="20" t="str" cm="1">
        <f t="array" ref="B1816">IF(Table2[[#This Row],[Max_num_drones]:[Max_num_drones]]=3,Table2[[#This Row],[Gap]:[Gap]],"")</f>
        <v/>
      </c>
      <c r="C1816" s="20" t="str" cm="1">
        <f t="array" ref="C1816">IF(Table2[[#This Row],[Max_num_drones]:[Max_num_drones]]=4,Table2[[#This Row],[Gap]:[Gap]],"")</f>
        <v/>
      </c>
      <c r="D1816" s="20" t="str" cm="1">
        <f t="array" ref="D1816">IF(Table2[[#This Row],[Max_num_drones]:[Max_num_drones]]=5,Table2[[#This Row],[Gap]:[Gap]],"")</f>
        <v/>
      </c>
    </row>
    <row r="1817" spans="1:4">
      <c r="A1817" s="20" t="str" cm="1">
        <f t="array" ref="A1817">IF(Table2[[#This Row],[Max_num_drones]:[Max_num_drones]]=2,Table2[[#This Row],[Gap]:[Gap]],"")</f>
        <v/>
      </c>
      <c r="B1817" s="20" t="str" cm="1">
        <f t="array" ref="B1817">IF(Table2[[#This Row],[Max_num_drones]:[Max_num_drones]]=3,Table2[[#This Row],[Gap]:[Gap]],"")</f>
        <v/>
      </c>
      <c r="C1817" s="20" t="str" cm="1">
        <f t="array" ref="C1817">IF(Table2[[#This Row],[Max_num_drones]:[Max_num_drones]]=4,Table2[[#This Row],[Gap]:[Gap]],"")</f>
        <v/>
      </c>
      <c r="D1817" s="20" t="str" cm="1">
        <f t="array" ref="D1817">IF(Table2[[#This Row],[Max_num_drones]:[Max_num_drones]]=5,Table2[[#This Row],[Gap]:[Gap]],"")</f>
        <v/>
      </c>
    </row>
    <row r="1818" spans="1:4">
      <c r="A1818" s="20" t="str" cm="1">
        <f t="array" ref="A1818">IF(Table2[[#This Row],[Max_num_drones]:[Max_num_drones]]=2,Table2[[#This Row],[Gap]:[Gap]],"")</f>
        <v/>
      </c>
      <c r="B1818" s="20" t="str" cm="1">
        <f t="array" ref="B1818">IF(Table2[[#This Row],[Max_num_drones]:[Max_num_drones]]=3,Table2[[#This Row],[Gap]:[Gap]],"")</f>
        <v/>
      </c>
      <c r="C1818" s="20" t="str" cm="1">
        <f t="array" ref="C1818">IF(Table2[[#This Row],[Max_num_drones]:[Max_num_drones]]=4,Table2[[#This Row],[Gap]:[Gap]],"")</f>
        <v/>
      </c>
      <c r="D1818" s="20" t="str" cm="1">
        <f t="array" ref="D1818">IF(Table2[[#This Row],[Max_num_drones]:[Max_num_drones]]=5,Table2[[#This Row],[Gap]:[Gap]],"")</f>
        <v/>
      </c>
    </row>
    <row r="1819" spans="1:4">
      <c r="A1819" s="20" t="str" cm="1">
        <f t="array" ref="A1819">IF(Table2[[#This Row],[Max_num_drones]:[Max_num_drones]]=2,Table2[[#This Row],[Gap]:[Gap]],"")</f>
        <v/>
      </c>
      <c r="B1819" s="20" t="str" cm="1">
        <f t="array" ref="B1819">IF(Table2[[#This Row],[Max_num_drones]:[Max_num_drones]]=3,Table2[[#This Row],[Gap]:[Gap]],"")</f>
        <v/>
      </c>
      <c r="C1819" s="20" t="str" cm="1">
        <f t="array" ref="C1819">IF(Table2[[#This Row],[Max_num_drones]:[Max_num_drones]]=4,Table2[[#This Row],[Gap]:[Gap]],"")</f>
        <v/>
      </c>
      <c r="D1819" s="20" t="str" cm="1">
        <f t="array" ref="D1819">IF(Table2[[#This Row],[Max_num_drones]:[Max_num_drones]]=5,Table2[[#This Row],[Gap]:[Gap]],"")</f>
        <v/>
      </c>
    </row>
    <row r="1820" spans="1:4">
      <c r="A1820" s="20" t="str" cm="1">
        <f t="array" ref="A1820">IF(Table2[[#This Row],[Max_num_drones]:[Max_num_drones]]=2,Table2[[#This Row],[Gap]:[Gap]],"")</f>
        <v/>
      </c>
      <c r="B1820" s="20" t="str" cm="1">
        <f t="array" ref="B1820">IF(Table2[[#This Row],[Max_num_drones]:[Max_num_drones]]=3,Table2[[#This Row],[Gap]:[Gap]],"")</f>
        <v/>
      </c>
      <c r="C1820" s="20" t="str" cm="1">
        <f t="array" ref="C1820">IF(Table2[[#This Row],[Max_num_drones]:[Max_num_drones]]=4,Table2[[#This Row],[Gap]:[Gap]],"")</f>
        <v/>
      </c>
      <c r="D1820" s="20" t="str" cm="1">
        <f t="array" ref="D1820">IF(Table2[[#This Row],[Max_num_drones]:[Max_num_drones]]=5,Table2[[#This Row],[Gap]:[Gap]],"")</f>
        <v/>
      </c>
    </row>
    <row r="1821" spans="1:4">
      <c r="A1821" s="20" t="str" cm="1">
        <f t="array" ref="A1821">IF(Table2[[#This Row],[Max_num_drones]:[Max_num_drones]]=2,Table2[[#This Row],[Gap]:[Gap]],"")</f>
        <v/>
      </c>
      <c r="B1821" s="20" t="str" cm="1">
        <f t="array" ref="B1821">IF(Table2[[#This Row],[Max_num_drones]:[Max_num_drones]]=3,Table2[[#This Row],[Gap]:[Gap]],"")</f>
        <v/>
      </c>
      <c r="C1821" s="20" t="str" cm="1">
        <f t="array" ref="C1821">IF(Table2[[#This Row],[Max_num_drones]:[Max_num_drones]]=4,Table2[[#This Row],[Gap]:[Gap]],"")</f>
        <v/>
      </c>
      <c r="D1821" s="20" t="str" cm="1">
        <f t="array" ref="D1821">IF(Table2[[#This Row],[Max_num_drones]:[Max_num_drones]]=5,Table2[[#This Row],[Gap]:[Gap]],"")</f>
        <v/>
      </c>
    </row>
    <row r="1822" spans="1:4">
      <c r="A1822" s="20" t="str" cm="1">
        <f t="array" ref="A1822">IF(Table2[[#This Row],[Max_num_drones]:[Max_num_drones]]=2,Table2[[#This Row],[Gap]:[Gap]],"")</f>
        <v/>
      </c>
      <c r="B1822" s="20" t="str" cm="1">
        <f t="array" ref="B1822">IF(Table2[[#This Row],[Max_num_drones]:[Max_num_drones]]=3,Table2[[#This Row],[Gap]:[Gap]],"")</f>
        <v/>
      </c>
      <c r="C1822" s="20" t="str" cm="1">
        <f t="array" ref="C1822">IF(Table2[[#This Row],[Max_num_drones]:[Max_num_drones]]=4,Table2[[#This Row],[Gap]:[Gap]],"")</f>
        <v/>
      </c>
      <c r="D1822" s="20" t="str" cm="1">
        <f t="array" ref="D1822">IF(Table2[[#This Row],[Max_num_drones]:[Max_num_drones]]=5,Table2[[#This Row],[Gap]:[Gap]],"")</f>
        <v/>
      </c>
    </row>
    <row r="1823" spans="1:4">
      <c r="A1823" s="20" t="str" cm="1">
        <f t="array" ref="A1823">IF(Table2[[#This Row],[Max_num_drones]:[Max_num_drones]]=2,Table2[[#This Row],[Gap]:[Gap]],"")</f>
        <v/>
      </c>
      <c r="B1823" s="20" t="str" cm="1">
        <f t="array" ref="B1823">IF(Table2[[#This Row],[Max_num_drones]:[Max_num_drones]]=3,Table2[[#This Row],[Gap]:[Gap]],"")</f>
        <v/>
      </c>
      <c r="C1823" s="20" t="str" cm="1">
        <f t="array" ref="C1823">IF(Table2[[#This Row],[Max_num_drones]:[Max_num_drones]]=4,Table2[[#This Row],[Gap]:[Gap]],"")</f>
        <v/>
      </c>
      <c r="D1823" s="20" t="str" cm="1">
        <f t="array" ref="D1823">IF(Table2[[#This Row],[Max_num_drones]:[Max_num_drones]]=5,Table2[[#This Row],[Gap]:[Gap]],"")</f>
        <v/>
      </c>
    </row>
    <row r="1824" spans="1:4">
      <c r="A1824" s="20" t="str" cm="1">
        <f t="array" ref="A1824">IF(Table2[[#This Row],[Max_num_drones]:[Max_num_drones]]=2,Table2[[#This Row],[Gap]:[Gap]],"")</f>
        <v/>
      </c>
      <c r="B1824" s="20" t="str" cm="1">
        <f t="array" ref="B1824">IF(Table2[[#This Row],[Max_num_drones]:[Max_num_drones]]=3,Table2[[#This Row],[Gap]:[Gap]],"")</f>
        <v/>
      </c>
      <c r="C1824" s="20" t="str" cm="1">
        <f t="array" ref="C1824">IF(Table2[[#This Row],[Max_num_drones]:[Max_num_drones]]=4,Table2[[#This Row],[Gap]:[Gap]],"")</f>
        <v/>
      </c>
      <c r="D1824" s="20" t="str" cm="1">
        <f t="array" ref="D1824">IF(Table2[[#This Row],[Max_num_drones]:[Max_num_drones]]=5,Table2[[#This Row],[Gap]:[Gap]],"")</f>
        <v/>
      </c>
    </row>
    <row r="1825" spans="1:4">
      <c r="A1825" s="20" t="str" cm="1">
        <f t="array" ref="A1825">IF(Table2[[#This Row],[Max_num_drones]:[Max_num_drones]]=2,Table2[[#This Row],[Gap]:[Gap]],"")</f>
        <v/>
      </c>
      <c r="B1825" s="20" t="str" cm="1">
        <f t="array" ref="B1825">IF(Table2[[#This Row],[Max_num_drones]:[Max_num_drones]]=3,Table2[[#This Row],[Gap]:[Gap]],"")</f>
        <v/>
      </c>
      <c r="C1825" s="20" t="str" cm="1">
        <f t="array" ref="C1825">IF(Table2[[#This Row],[Max_num_drones]:[Max_num_drones]]=4,Table2[[#This Row],[Gap]:[Gap]],"")</f>
        <v/>
      </c>
      <c r="D1825" s="20" t="str" cm="1">
        <f t="array" ref="D1825">IF(Table2[[#This Row],[Max_num_drones]:[Max_num_drones]]=5,Table2[[#This Row],[Gap]:[Gap]],"")</f>
        <v/>
      </c>
    </row>
    <row r="1826" spans="1:4">
      <c r="A1826" s="20" t="str" cm="1">
        <f t="array" ref="A1826">IF(Table2[[#This Row],[Max_num_drones]:[Max_num_drones]]=2,Table2[[#This Row],[Gap]:[Gap]],"")</f>
        <v/>
      </c>
      <c r="B1826" s="20" t="str" cm="1">
        <f t="array" ref="B1826">IF(Table2[[#This Row],[Max_num_drones]:[Max_num_drones]]=3,Table2[[#This Row],[Gap]:[Gap]],"")</f>
        <v/>
      </c>
      <c r="C1826" s="20" t="str" cm="1">
        <f t="array" ref="C1826">IF(Table2[[#This Row],[Max_num_drones]:[Max_num_drones]]=4,Table2[[#This Row],[Gap]:[Gap]],"")</f>
        <v/>
      </c>
      <c r="D1826" s="20" t="str" cm="1">
        <f t="array" ref="D1826">IF(Table2[[#This Row],[Max_num_drones]:[Max_num_drones]]=5,Table2[[#This Row],[Gap]:[Gap]],"")</f>
        <v/>
      </c>
    </row>
    <row r="1827" spans="1:4">
      <c r="A1827" s="20" t="str" cm="1">
        <f t="array" ref="A1827">IF(Table2[[#This Row],[Max_num_drones]:[Max_num_drones]]=2,Table2[[#This Row],[Gap]:[Gap]],"")</f>
        <v/>
      </c>
      <c r="B1827" s="20" t="str" cm="1">
        <f t="array" ref="B1827">IF(Table2[[#This Row],[Max_num_drones]:[Max_num_drones]]=3,Table2[[#This Row],[Gap]:[Gap]],"")</f>
        <v/>
      </c>
      <c r="C1827" s="20" t="str" cm="1">
        <f t="array" ref="C1827">IF(Table2[[#This Row],[Max_num_drones]:[Max_num_drones]]=4,Table2[[#This Row],[Gap]:[Gap]],"")</f>
        <v/>
      </c>
      <c r="D1827" s="20" t="str" cm="1">
        <f t="array" ref="D1827">IF(Table2[[#This Row],[Max_num_drones]:[Max_num_drones]]=5,Table2[[#This Row],[Gap]:[Gap]],"")</f>
        <v/>
      </c>
    </row>
    <row r="1828" spans="1:4">
      <c r="A1828" s="20" t="str" cm="1">
        <f t="array" ref="A1828">IF(Table2[[#This Row],[Max_num_drones]:[Max_num_drones]]=2,Table2[[#This Row],[Gap]:[Gap]],"")</f>
        <v/>
      </c>
      <c r="B1828" s="20" t="str" cm="1">
        <f t="array" ref="B1828">IF(Table2[[#This Row],[Max_num_drones]:[Max_num_drones]]=3,Table2[[#This Row],[Gap]:[Gap]],"")</f>
        <v/>
      </c>
      <c r="C1828" s="20" t="str" cm="1">
        <f t="array" ref="C1828">IF(Table2[[#This Row],[Max_num_drones]:[Max_num_drones]]=4,Table2[[#This Row],[Gap]:[Gap]],"")</f>
        <v/>
      </c>
      <c r="D1828" s="20" t="str" cm="1">
        <f t="array" ref="D1828">IF(Table2[[#This Row],[Max_num_drones]:[Max_num_drones]]=5,Table2[[#This Row],[Gap]:[Gap]],"")</f>
        <v/>
      </c>
    </row>
    <row r="1829" spans="1:4">
      <c r="A1829" s="20" t="str" cm="1">
        <f t="array" ref="A1829">IF(Table2[[#This Row],[Max_num_drones]:[Max_num_drones]]=2,Table2[[#This Row],[Gap]:[Gap]],"")</f>
        <v/>
      </c>
      <c r="B1829" s="20" t="str" cm="1">
        <f t="array" ref="B1829">IF(Table2[[#This Row],[Max_num_drones]:[Max_num_drones]]=3,Table2[[#This Row],[Gap]:[Gap]],"")</f>
        <v/>
      </c>
      <c r="C1829" s="20" t="str" cm="1">
        <f t="array" ref="C1829">IF(Table2[[#This Row],[Max_num_drones]:[Max_num_drones]]=4,Table2[[#This Row],[Gap]:[Gap]],"")</f>
        <v/>
      </c>
      <c r="D1829" s="20" t="str" cm="1">
        <f t="array" ref="D1829">IF(Table2[[#This Row],[Max_num_drones]:[Max_num_drones]]=5,Table2[[#This Row],[Gap]:[Gap]],"")</f>
        <v/>
      </c>
    </row>
    <row r="1830" spans="1:4">
      <c r="A1830" s="20" t="str" cm="1">
        <f t="array" ref="A1830">IF(Table2[[#This Row],[Max_num_drones]:[Max_num_drones]]=2,Table2[[#This Row],[Gap]:[Gap]],"")</f>
        <v/>
      </c>
      <c r="B1830" s="20" t="str" cm="1">
        <f t="array" ref="B1830">IF(Table2[[#This Row],[Max_num_drones]:[Max_num_drones]]=3,Table2[[#This Row],[Gap]:[Gap]],"")</f>
        <v/>
      </c>
      <c r="C1830" s="20" t="str" cm="1">
        <f t="array" ref="C1830">IF(Table2[[#This Row],[Max_num_drones]:[Max_num_drones]]=4,Table2[[#This Row],[Gap]:[Gap]],"")</f>
        <v/>
      </c>
      <c r="D1830" s="20" t="str" cm="1">
        <f t="array" ref="D1830">IF(Table2[[#This Row],[Max_num_drones]:[Max_num_drones]]=5,Table2[[#This Row],[Gap]:[Gap]],"")</f>
        <v/>
      </c>
    </row>
    <row r="1831" spans="1:4">
      <c r="A1831" s="20" t="str" cm="1">
        <f t="array" ref="A1831">IF(Table2[[#This Row],[Max_num_drones]:[Max_num_drones]]=2,Table2[[#This Row],[Gap]:[Gap]],"")</f>
        <v/>
      </c>
      <c r="B1831" s="20" t="str" cm="1">
        <f t="array" ref="B1831">IF(Table2[[#This Row],[Max_num_drones]:[Max_num_drones]]=3,Table2[[#This Row],[Gap]:[Gap]],"")</f>
        <v/>
      </c>
      <c r="C1831" s="20" t="str" cm="1">
        <f t="array" ref="C1831">IF(Table2[[#This Row],[Max_num_drones]:[Max_num_drones]]=4,Table2[[#This Row],[Gap]:[Gap]],"")</f>
        <v/>
      </c>
      <c r="D1831" s="20" t="str" cm="1">
        <f t="array" ref="D1831">IF(Table2[[#This Row],[Max_num_drones]:[Max_num_drones]]=5,Table2[[#This Row],[Gap]:[Gap]],"")</f>
        <v/>
      </c>
    </row>
    <row r="1832" spans="1:4">
      <c r="A1832" s="20" t="str" cm="1">
        <f t="array" ref="A1832">IF(Table2[[#This Row],[Max_num_drones]:[Max_num_drones]]=2,Table2[[#This Row],[Gap]:[Gap]],"")</f>
        <v/>
      </c>
      <c r="B1832" s="20" t="str" cm="1">
        <f t="array" ref="B1832">IF(Table2[[#This Row],[Max_num_drones]:[Max_num_drones]]=3,Table2[[#This Row],[Gap]:[Gap]],"")</f>
        <v/>
      </c>
      <c r="C1832" s="20" t="str" cm="1">
        <f t="array" ref="C1832">IF(Table2[[#This Row],[Max_num_drones]:[Max_num_drones]]=4,Table2[[#This Row],[Gap]:[Gap]],"")</f>
        <v/>
      </c>
      <c r="D1832" s="20" t="str" cm="1">
        <f t="array" ref="D1832">IF(Table2[[#This Row],[Max_num_drones]:[Max_num_drones]]=5,Table2[[#This Row],[Gap]:[Gap]],"")</f>
        <v/>
      </c>
    </row>
    <row r="1833" spans="1:4">
      <c r="A1833" s="20" t="str" cm="1">
        <f t="array" ref="A1833">IF(Table2[[#This Row],[Max_num_drones]:[Max_num_drones]]=2,Table2[[#This Row],[Gap]:[Gap]],"")</f>
        <v/>
      </c>
      <c r="B1833" s="20" t="str" cm="1">
        <f t="array" ref="B1833">IF(Table2[[#This Row],[Max_num_drones]:[Max_num_drones]]=3,Table2[[#This Row],[Gap]:[Gap]],"")</f>
        <v/>
      </c>
      <c r="C1833" s="20" t="str" cm="1">
        <f t="array" ref="C1833">IF(Table2[[#This Row],[Max_num_drones]:[Max_num_drones]]=4,Table2[[#This Row],[Gap]:[Gap]],"")</f>
        <v/>
      </c>
      <c r="D1833" s="20" t="str" cm="1">
        <f t="array" ref="D1833">IF(Table2[[#This Row],[Max_num_drones]:[Max_num_drones]]=5,Table2[[#This Row],[Gap]:[Gap]],"")</f>
        <v/>
      </c>
    </row>
    <row r="1834" spans="1:4">
      <c r="A1834" s="20" t="str" cm="1">
        <f t="array" ref="A1834">IF(Table2[[#This Row],[Max_num_drones]:[Max_num_drones]]=2,Table2[[#This Row],[Gap]:[Gap]],"")</f>
        <v/>
      </c>
      <c r="B1834" s="20" t="str" cm="1">
        <f t="array" ref="B1834">IF(Table2[[#This Row],[Max_num_drones]:[Max_num_drones]]=3,Table2[[#This Row],[Gap]:[Gap]],"")</f>
        <v/>
      </c>
      <c r="C1834" s="20" t="str" cm="1">
        <f t="array" ref="C1834">IF(Table2[[#This Row],[Max_num_drones]:[Max_num_drones]]=4,Table2[[#This Row],[Gap]:[Gap]],"")</f>
        <v/>
      </c>
      <c r="D1834" s="20" t="str" cm="1">
        <f t="array" ref="D1834">IF(Table2[[#This Row],[Max_num_drones]:[Max_num_drones]]=5,Table2[[#This Row],[Gap]:[Gap]],"")</f>
        <v/>
      </c>
    </row>
    <row r="1835" spans="1:4">
      <c r="A1835" s="20" t="str" cm="1">
        <f t="array" ref="A1835">IF(Table2[[#This Row],[Max_num_drones]:[Max_num_drones]]=2,Table2[[#This Row],[Gap]:[Gap]],"")</f>
        <v/>
      </c>
      <c r="B1835" s="20" t="str" cm="1">
        <f t="array" ref="B1835">IF(Table2[[#This Row],[Max_num_drones]:[Max_num_drones]]=3,Table2[[#This Row],[Gap]:[Gap]],"")</f>
        <v/>
      </c>
      <c r="C1835" s="20" t="str" cm="1">
        <f t="array" ref="C1835">IF(Table2[[#This Row],[Max_num_drones]:[Max_num_drones]]=4,Table2[[#This Row],[Gap]:[Gap]],"")</f>
        <v/>
      </c>
      <c r="D1835" s="20" t="str" cm="1">
        <f t="array" ref="D1835">IF(Table2[[#This Row],[Max_num_drones]:[Max_num_drones]]=5,Table2[[#This Row],[Gap]:[Gap]],"")</f>
        <v/>
      </c>
    </row>
    <row r="1836" spans="1:4">
      <c r="A1836" s="20" t="str" cm="1">
        <f t="array" ref="A1836">IF(Table2[[#This Row],[Max_num_drones]:[Max_num_drones]]=2,Table2[[#This Row],[Gap]:[Gap]],"")</f>
        <v/>
      </c>
      <c r="B1836" s="20" t="str" cm="1">
        <f t="array" ref="B1836">IF(Table2[[#This Row],[Max_num_drones]:[Max_num_drones]]=3,Table2[[#This Row],[Gap]:[Gap]],"")</f>
        <v/>
      </c>
      <c r="C1836" s="20" t="str" cm="1">
        <f t="array" ref="C1836">IF(Table2[[#This Row],[Max_num_drones]:[Max_num_drones]]=4,Table2[[#This Row],[Gap]:[Gap]],"")</f>
        <v/>
      </c>
      <c r="D1836" s="20" t="str" cm="1">
        <f t="array" ref="D1836">IF(Table2[[#This Row],[Max_num_drones]:[Max_num_drones]]=5,Table2[[#This Row],[Gap]:[Gap]],"")</f>
        <v/>
      </c>
    </row>
    <row r="1837" spans="1:4">
      <c r="A1837" s="20" t="str" cm="1">
        <f t="array" ref="A1837">IF(Table2[[#This Row],[Max_num_drones]:[Max_num_drones]]=2,Table2[[#This Row],[Gap]:[Gap]],"")</f>
        <v/>
      </c>
      <c r="B1837" s="20" t="str" cm="1">
        <f t="array" ref="B1837">IF(Table2[[#This Row],[Max_num_drones]:[Max_num_drones]]=3,Table2[[#This Row],[Gap]:[Gap]],"")</f>
        <v/>
      </c>
      <c r="C1837" s="20" t="str" cm="1">
        <f t="array" ref="C1837">IF(Table2[[#This Row],[Max_num_drones]:[Max_num_drones]]=4,Table2[[#This Row],[Gap]:[Gap]],"")</f>
        <v/>
      </c>
      <c r="D1837" s="20" t="str" cm="1">
        <f t="array" ref="D1837">IF(Table2[[#This Row],[Max_num_drones]:[Max_num_drones]]=5,Table2[[#This Row],[Gap]:[Gap]],"")</f>
        <v/>
      </c>
    </row>
    <row r="1838" spans="1:4">
      <c r="A1838" s="20" t="str" cm="1">
        <f t="array" ref="A1838">IF(Table2[[#This Row],[Max_num_drones]:[Max_num_drones]]=2,Table2[[#This Row],[Gap]:[Gap]],"")</f>
        <v/>
      </c>
      <c r="B1838" s="20" t="str" cm="1">
        <f t="array" ref="B1838">IF(Table2[[#This Row],[Max_num_drones]:[Max_num_drones]]=3,Table2[[#This Row],[Gap]:[Gap]],"")</f>
        <v/>
      </c>
      <c r="C1838" s="20" t="str" cm="1">
        <f t="array" ref="C1838">IF(Table2[[#This Row],[Max_num_drones]:[Max_num_drones]]=4,Table2[[#This Row],[Gap]:[Gap]],"")</f>
        <v/>
      </c>
      <c r="D1838" s="20" t="str" cm="1">
        <f t="array" ref="D1838">IF(Table2[[#This Row],[Max_num_drones]:[Max_num_drones]]=5,Table2[[#This Row],[Gap]:[Gap]],"")</f>
        <v/>
      </c>
    </row>
    <row r="1839" spans="1:4">
      <c r="A1839" s="20" t="str" cm="1">
        <f t="array" ref="A1839">IF(Table2[[#This Row],[Max_num_drones]:[Max_num_drones]]=2,Table2[[#This Row],[Gap]:[Gap]],"")</f>
        <v/>
      </c>
      <c r="B1839" s="20" t="str" cm="1">
        <f t="array" ref="B1839">IF(Table2[[#This Row],[Max_num_drones]:[Max_num_drones]]=3,Table2[[#This Row],[Gap]:[Gap]],"")</f>
        <v/>
      </c>
      <c r="C1839" s="20" t="str" cm="1">
        <f t="array" ref="C1839">IF(Table2[[#This Row],[Max_num_drones]:[Max_num_drones]]=4,Table2[[#This Row],[Gap]:[Gap]],"")</f>
        <v/>
      </c>
      <c r="D1839" s="20" t="str" cm="1">
        <f t="array" ref="D1839">IF(Table2[[#This Row],[Max_num_drones]:[Max_num_drones]]=5,Table2[[#This Row],[Gap]:[Gap]],"")</f>
        <v/>
      </c>
    </row>
    <row r="1840" spans="1:4">
      <c r="A1840" s="20" t="str" cm="1">
        <f t="array" ref="A1840">IF(Table2[[#This Row],[Max_num_drones]:[Max_num_drones]]=2,Table2[[#This Row],[Gap]:[Gap]],"")</f>
        <v/>
      </c>
      <c r="B1840" s="20" t="str" cm="1">
        <f t="array" ref="B1840">IF(Table2[[#This Row],[Max_num_drones]:[Max_num_drones]]=3,Table2[[#This Row],[Gap]:[Gap]],"")</f>
        <v/>
      </c>
      <c r="C1840" s="20" t="str" cm="1">
        <f t="array" ref="C1840">IF(Table2[[#This Row],[Max_num_drones]:[Max_num_drones]]=4,Table2[[#This Row],[Gap]:[Gap]],"")</f>
        <v/>
      </c>
      <c r="D1840" s="20" t="str" cm="1">
        <f t="array" ref="D1840">IF(Table2[[#This Row],[Max_num_drones]:[Max_num_drones]]=5,Table2[[#This Row],[Gap]:[Gap]],"")</f>
        <v/>
      </c>
    </row>
    <row r="1841" spans="1:4">
      <c r="A1841" s="20" t="str" cm="1">
        <f t="array" ref="A1841">IF(Table2[[#This Row],[Max_num_drones]:[Max_num_drones]]=2,Table2[[#This Row],[Gap]:[Gap]],"")</f>
        <v/>
      </c>
      <c r="B1841" s="20" t="str" cm="1">
        <f t="array" ref="B1841">IF(Table2[[#This Row],[Max_num_drones]:[Max_num_drones]]=3,Table2[[#This Row],[Gap]:[Gap]],"")</f>
        <v/>
      </c>
      <c r="C1841" s="20" t="str" cm="1">
        <f t="array" ref="C1841">IF(Table2[[#This Row],[Max_num_drones]:[Max_num_drones]]=4,Table2[[#This Row],[Gap]:[Gap]],"")</f>
        <v/>
      </c>
      <c r="D1841" s="20" t="str" cm="1">
        <f t="array" ref="D1841">IF(Table2[[#This Row],[Max_num_drones]:[Max_num_drones]]=5,Table2[[#This Row],[Gap]:[Gap]],"")</f>
        <v/>
      </c>
    </row>
    <row r="1842" spans="1:4">
      <c r="A1842" s="20" t="str" cm="1">
        <f t="array" ref="A1842">IF(Table2[[#This Row],[Max_num_drones]:[Max_num_drones]]=2,Table2[[#This Row],[Gap]:[Gap]],"")</f>
        <v/>
      </c>
      <c r="B1842" s="20" t="str" cm="1">
        <f t="array" ref="B1842">IF(Table2[[#This Row],[Max_num_drones]:[Max_num_drones]]=3,Table2[[#This Row],[Gap]:[Gap]],"")</f>
        <v/>
      </c>
      <c r="C1842" s="20" t="str" cm="1">
        <f t="array" ref="C1842">IF(Table2[[#This Row],[Max_num_drones]:[Max_num_drones]]=4,Table2[[#This Row],[Gap]:[Gap]],"")</f>
        <v/>
      </c>
      <c r="D1842" s="20" t="str" cm="1">
        <f t="array" ref="D1842">IF(Table2[[#This Row],[Max_num_drones]:[Max_num_drones]]=5,Table2[[#This Row],[Gap]:[Gap]],"")</f>
        <v/>
      </c>
    </row>
    <row r="1843" spans="1:4">
      <c r="A1843" s="20" t="str" cm="1">
        <f t="array" ref="A1843">IF(Table2[[#This Row],[Max_num_drones]:[Max_num_drones]]=2,Table2[[#This Row],[Gap]:[Gap]],"")</f>
        <v/>
      </c>
      <c r="B1843" s="20" t="str" cm="1">
        <f t="array" ref="B1843">IF(Table2[[#This Row],[Max_num_drones]:[Max_num_drones]]=3,Table2[[#This Row],[Gap]:[Gap]],"")</f>
        <v/>
      </c>
      <c r="C1843" s="20" t="str" cm="1">
        <f t="array" ref="C1843">IF(Table2[[#This Row],[Max_num_drones]:[Max_num_drones]]=4,Table2[[#This Row],[Gap]:[Gap]],"")</f>
        <v/>
      </c>
      <c r="D1843" s="20" t="str" cm="1">
        <f t="array" ref="D1843">IF(Table2[[#This Row],[Max_num_drones]:[Max_num_drones]]=5,Table2[[#This Row],[Gap]:[Gap]],"")</f>
        <v/>
      </c>
    </row>
    <row r="1844" spans="1:4">
      <c r="A1844" s="20" t="str" cm="1">
        <f t="array" ref="A1844">IF(Table2[[#This Row],[Max_num_drones]:[Max_num_drones]]=2,Table2[[#This Row],[Gap]:[Gap]],"")</f>
        <v/>
      </c>
      <c r="B1844" s="20" t="str" cm="1">
        <f t="array" ref="B1844">IF(Table2[[#This Row],[Max_num_drones]:[Max_num_drones]]=3,Table2[[#This Row],[Gap]:[Gap]],"")</f>
        <v/>
      </c>
      <c r="C1844" s="20" t="str" cm="1">
        <f t="array" ref="C1844">IF(Table2[[#This Row],[Max_num_drones]:[Max_num_drones]]=4,Table2[[#This Row],[Gap]:[Gap]],"")</f>
        <v/>
      </c>
      <c r="D1844" s="20" t="str" cm="1">
        <f t="array" ref="D1844">IF(Table2[[#This Row],[Max_num_drones]:[Max_num_drones]]=5,Table2[[#This Row],[Gap]:[Gap]],"")</f>
        <v/>
      </c>
    </row>
    <row r="1845" spans="1:4">
      <c r="A1845" s="20" t="str" cm="1">
        <f t="array" ref="A1845">IF(Table2[[#This Row],[Max_num_drones]:[Max_num_drones]]=2,Table2[[#This Row],[Gap]:[Gap]],"")</f>
        <v/>
      </c>
      <c r="B1845" s="20" t="str" cm="1">
        <f t="array" ref="B1845">IF(Table2[[#This Row],[Max_num_drones]:[Max_num_drones]]=3,Table2[[#This Row],[Gap]:[Gap]],"")</f>
        <v/>
      </c>
      <c r="C1845" s="20" t="str" cm="1">
        <f t="array" ref="C1845">IF(Table2[[#This Row],[Max_num_drones]:[Max_num_drones]]=4,Table2[[#This Row],[Gap]:[Gap]],"")</f>
        <v/>
      </c>
      <c r="D1845" s="20" t="str" cm="1">
        <f t="array" ref="D1845">IF(Table2[[#This Row],[Max_num_drones]:[Max_num_drones]]=5,Table2[[#This Row],[Gap]:[Gap]],"")</f>
        <v/>
      </c>
    </row>
    <row r="1846" spans="1:4">
      <c r="A1846" s="20" t="str" cm="1">
        <f t="array" ref="A1846">IF(Table2[[#This Row],[Max_num_drones]:[Max_num_drones]]=2,Table2[[#This Row],[Gap]:[Gap]],"")</f>
        <v/>
      </c>
      <c r="B1846" s="20" t="str" cm="1">
        <f t="array" ref="B1846">IF(Table2[[#This Row],[Max_num_drones]:[Max_num_drones]]=3,Table2[[#This Row],[Gap]:[Gap]],"")</f>
        <v/>
      </c>
      <c r="C1846" s="20" t="str" cm="1">
        <f t="array" ref="C1846">IF(Table2[[#This Row],[Max_num_drones]:[Max_num_drones]]=4,Table2[[#This Row],[Gap]:[Gap]],"")</f>
        <v/>
      </c>
      <c r="D1846" s="20" t="str" cm="1">
        <f t="array" ref="D1846">IF(Table2[[#This Row],[Max_num_drones]:[Max_num_drones]]=5,Table2[[#This Row],[Gap]:[Gap]],"")</f>
        <v/>
      </c>
    </row>
    <row r="1847" spans="1:4">
      <c r="A1847" s="20" t="str" cm="1">
        <f t="array" ref="A1847">IF(Table2[[#This Row],[Max_num_drones]:[Max_num_drones]]=2,Table2[[#This Row],[Gap]:[Gap]],"")</f>
        <v/>
      </c>
      <c r="B1847" s="20" t="str" cm="1">
        <f t="array" ref="B1847">IF(Table2[[#This Row],[Max_num_drones]:[Max_num_drones]]=3,Table2[[#This Row],[Gap]:[Gap]],"")</f>
        <v/>
      </c>
      <c r="C1847" s="20" t="str" cm="1">
        <f t="array" ref="C1847">IF(Table2[[#This Row],[Max_num_drones]:[Max_num_drones]]=4,Table2[[#This Row],[Gap]:[Gap]],"")</f>
        <v/>
      </c>
      <c r="D1847" s="20" t="str" cm="1">
        <f t="array" ref="D1847">IF(Table2[[#This Row],[Max_num_drones]:[Max_num_drones]]=5,Table2[[#This Row],[Gap]:[Gap]],"")</f>
        <v/>
      </c>
    </row>
    <row r="1848" spans="1:4">
      <c r="A1848" s="20" t="str" cm="1">
        <f t="array" ref="A1848">IF(Table2[[#This Row],[Max_num_drones]:[Max_num_drones]]=2,Table2[[#This Row],[Gap]:[Gap]],"")</f>
        <v/>
      </c>
      <c r="B1848" s="20" t="str" cm="1">
        <f t="array" ref="B1848">IF(Table2[[#This Row],[Max_num_drones]:[Max_num_drones]]=3,Table2[[#This Row],[Gap]:[Gap]],"")</f>
        <v/>
      </c>
      <c r="C1848" s="20" t="str" cm="1">
        <f t="array" ref="C1848">IF(Table2[[#This Row],[Max_num_drones]:[Max_num_drones]]=4,Table2[[#This Row],[Gap]:[Gap]],"")</f>
        <v/>
      </c>
      <c r="D1848" s="20" t="str" cm="1">
        <f t="array" ref="D1848">IF(Table2[[#This Row],[Max_num_drones]:[Max_num_drones]]=5,Table2[[#This Row],[Gap]:[Gap]],"")</f>
        <v/>
      </c>
    </row>
    <row r="1849" spans="1:4">
      <c r="A1849" s="20" t="str" cm="1">
        <f t="array" ref="A1849">IF(Table2[[#This Row],[Max_num_drones]:[Max_num_drones]]=2,Table2[[#This Row],[Gap]:[Gap]],"")</f>
        <v/>
      </c>
      <c r="B1849" s="20" t="str" cm="1">
        <f t="array" ref="B1849">IF(Table2[[#This Row],[Max_num_drones]:[Max_num_drones]]=3,Table2[[#This Row],[Gap]:[Gap]],"")</f>
        <v/>
      </c>
      <c r="C1849" s="20" t="str" cm="1">
        <f t="array" ref="C1849">IF(Table2[[#This Row],[Max_num_drones]:[Max_num_drones]]=4,Table2[[#This Row],[Gap]:[Gap]],"")</f>
        <v/>
      </c>
      <c r="D1849" s="20" t="str" cm="1">
        <f t="array" ref="D1849">IF(Table2[[#This Row],[Max_num_drones]:[Max_num_drones]]=5,Table2[[#This Row],[Gap]:[Gap]],"")</f>
        <v/>
      </c>
    </row>
    <row r="1850" spans="1:4">
      <c r="A1850" s="20" t="str" cm="1">
        <f t="array" ref="A1850">IF(Table2[[#This Row],[Max_num_drones]:[Max_num_drones]]=2,Table2[[#This Row],[Gap]:[Gap]],"")</f>
        <v/>
      </c>
      <c r="B1850" s="20" t="str" cm="1">
        <f t="array" ref="B1850">IF(Table2[[#This Row],[Max_num_drones]:[Max_num_drones]]=3,Table2[[#This Row],[Gap]:[Gap]],"")</f>
        <v/>
      </c>
      <c r="C1850" s="20" t="str" cm="1">
        <f t="array" ref="C1850">IF(Table2[[#This Row],[Max_num_drones]:[Max_num_drones]]=4,Table2[[#This Row],[Gap]:[Gap]],"")</f>
        <v/>
      </c>
      <c r="D1850" s="20" t="str" cm="1">
        <f t="array" ref="D1850">IF(Table2[[#This Row],[Max_num_drones]:[Max_num_drones]]=5,Table2[[#This Row],[Gap]:[Gap]],"")</f>
        <v/>
      </c>
    </row>
    <row r="1851" spans="1:4">
      <c r="A1851" s="20" t="str" cm="1">
        <f t="array" ref="A1851">IF(Table2[[#This Row],[Max_num_drones]:[Max_num_drones]]=2,Table2[[#This Row],[Gap]:[Gap]],"")</f>
        <v/>
      </c>
      <c r="B1851" s="20" t="str" cm="1">
        <f t="array" ref="B1851">IF(Table2[[#This Row],[Max_num_drones]:[Max_num_drones]]=3,Table2[[#This Row],[Gap]:[Gap]],"")</f>
        <v/>
      </c>
      <c r="C1851" s="20" t="str" cm="1">
        <f t="array" ref="C1851">IF(Table2[[#This Row],[Max_num_drones]:[Max_num_drones]]=4,Table2[[#This Row],[Gap]:[Gap]],"")</f>
        <v/>
      </c>
      <c r="D1851" s="20" t="str" cm="1">
        <f t="array" ref="D1851">IF(Table2[[#This Row],[Max_num_drones]:[Max_num_drones]]=5,Table2[[#This Row],[Gap]:[Gap]],"")</f>
        <v/>
      </c>
    </row>
    <row r="1852" spans="1:4">
      <c r="A1852" s="20" t="str" cm="1">
        <f t="array" ref="A1852">IF(Table2[[#This Row],[Max_num_drones]:[Max_num_drones]]=2,Table2[[#This Row],[Gap]:[Gap]],"")</f>
        <v/>
      </c>
      <c r="B1852" s="20" t="str" cm="1">
        <f t="array" ref="B1852">IF(Table2[[#This Row],[Max_num_drones]:[Max_num_drones]]=3,Table2[[#This Row],[Gap]:[Gap]],"")</f>
        <v/>
      </c>
      <c r="C1852" s="20" t="str" cm="1">
        <f t="array" ref="C1852">IF(Table2[[#This Row],[Max_num_drones]:[Max_num_drones]]=4,Table2[[#This Row],[Gap]:[Gap]],"")</f>
        <v/>
      </c>
      <c r="D1852" s="20" t="str" cm="1">
        <f t="array" ref="D1852">IF(Table2[[#This Row],[Max_num_drones]:[Max_num_drones]]=5,Table2[[#This Row],[Gap]:[Gap]],"")</f>
        <v/>
      </c>
    </row>
    <row r="1853" spans="1:4">
      <c r="A1853" s="20" t="str" cm="1">
        <f t="array" ref="A1853">IF(Table2[[#This Row],[Max_num_drones]:[Max_num_drones]]=2,Table2[[#This Row],[Gap]:[Gap]],"")</f>
        <v/>
      </c>
      <c r="B1853" s="20" t="str" cm="1">
        <f t="array" ref="B1853">IF(Table2[[#This Row],[Max_num_drones]:[Max_num_drones]]=3,Table2[[#This Row],[Gap]:[Gap]],"")</f>
        <v/>
      </c>
      <c r="C1853" s="20" t="str" cm="1">
        <f t="array" ref="C1853">IF(Table2[[#This Row],[Max_num_drones]:[Max_num_drones]]=4,Table2[[#This Row],[Gap]:[Gap]],"")</f>
        <v/>
      </c>
      <c r="D1853" s="20" t="str" cm="1">
        <f t="array" ref="D1853">IF(Table2[[#This Row],[Max_num_drones]:[Max_num_drones]]=5,Table2[[#This Row],[Gap]:[Gap]],"")</f>
        <v/>
      </c>
    </row>
    <row r="1854" spans="1:4">
      <c r="A1854" s="20" t="str" cm="1">
        <f t="array" ref="A1854">IF(Table2[[#This Row],[Max_num_drones]:[Max_num_drones]]=2,Table2[[#This Row],[Gap]:[Gap]],"")</f>
        <v/>
      </c>
      <c r="B1854" s="20" t="str" cm="1">
        <f t="array" ref="B1854">IF(Table2[[#This Row],[Max_num_drones]:[Max_num_drones]]=3,Table2[[#This Row],[Gap]:[Gap]],"")</f>
        <v/>
      </c>
      <c r="C1854" s="20" t="str" cm="1">
        <f t="array" ref="C1854">IF(Table2[[#This Row],[Max_num_drones]:[Max_num_drones]]=4,Table2[[#This Row],[Gap]:[Gap]],"")</f>
        <v/>
      </c>
      <c r="D1854" s="20" t="str" cm="1">
        <f t="array" ref="D1854">IF(Table2[[#This Row],[Max_num_drones]:[Max_num_drones]]=5,Table2[[#This Row],[Gap]:[Gap]],"")</f>
        <v/>
      </c>
    </row>
    <row r="1855" spans="1:4">
      <c r="A1855" s="20" t="str" cm="1">
        <f t="array" ref="A1855">IF(Table2[[#This Row],[Max_num_drones]:[Max_num_drones]]=2,Table2[[#This Row],[Gap]:[Gap]],"")</f>
        <v/>
      </c>
      <c r="B1855" s="20" t="str" cm="1">
        <f t="array" ref="B1855">IF(Table2[[#This Row],[Max_num_drones]:[Max_num_drones]]=3,Table2[[#This Row],[Gap]:[Gap]],"")</f>
        <v/>
      </c>
      <c r="C1855" s="20" t="str" cm="1">
        <f t="array" ref="C1855">IF(Table2[[#This Row],[Max_num_drones]:[Max_num_drones]]=4,Table2[[#This Row],[Gap]:[Gap]],"")</f>
        <v/>
      </c>
      <c r="D1855" s="20" t="str" cm="1">
        <f t="array" ref="D1855">IF(Table2[[#This Row],[Max_num_drones]:[Max_num_drones]]=5,Table2[[#This Row],[Gap]:[Gap]],"")</f>
        <v/>
      </c>
    </row>
    <row r="1856" spans="1:4">
      <c r="A1856" s="20" t="str" cm="1">
        <f t="array" ref="A1856">IF(Table2[[#This Row],[Max_num_drones]:[Max_num_drones]]=2,Table2[[#This Row],[Gap]:[Gap]],"")</f>
        <v/>
      </c>
      <c r="B1856" s="20" t="str" cm="1">
        <f t="array" ref="B1856">IF(Table2[[#This Row],[Max_num_drones]:[Max_num_drones]]=3,Table2[[#This Row],[Gap]:[Gap]],"")</f>
        <v/>
      </c>
      <c r="C1856" s="20" t="str" cm="1">
        <f t="array" ref="C1856">IF(Table2[[#This Row],[Max_num_drones]:[Max_num_drones]]=4,Table2[[#This Row],[Gap]:[Gap]],"")</f>
        <v/>
      </c>
      <c r="D1856" s="20" t="str" cm="1">
        <f t="array" ref="D1856">IF(Table2[[#This Row],[Max_num_drones]:[Max_num_drones]]=5,Table2[[#This Row],[Gap]:[Gap]],"")</f>
        <v/>
      </c>
    </row>
    <row r="1857" spans="1:4">
      <c r="A1857" s="20" t="str" cm="1">
        <f t="array" ref="A1857">IF(Table2[[#This Row],[Max_num_drones]:[Max_num_drones]]=2,Table2[[#This Row],[Gap]:[Gap]],"")</f>
        <v/>
      </c>
      <c r="B1857" s="20" t="str" cm="1">
        <f t="array" ref="B1857">IF(Table2[[#This Row],[Max_num_drones]:[Max_num_drones]]=3,Table2[[#This Row],[Gap]:[Gap]],"")</f>
        <v/>
      </c>
      <c r="C1857" s="20" t="str" cm="1">
        <f t="array" ref="C1857">IF(Table2[[#This Row],[Max_num_drones]:[Max_num_drones]]=4,Table2[[#This Row],[Gap]:[Gap]],"")</f>
        <v/>
      </c>
      <c r="D1857" s="20" t="str" cm="1">
        <f t="array" ref="D1857">IF(Table2[[#This Row],[Max_num_drones]:[Max_num_drones]]=5,Table2[[#This Row],[Gap]:[Gap]],"")</f>
        <v/>
      </c>
    </row>
    <row r="1858" spans="1:4">
      <c r="A1858" s="20" t="str" cm="1">
        <f t="array" ref="A1858">IF(Table2[[#This Row],[Max_num_drones]:[Max_num_drones]]=2,Table2[[#This Row],[Gap]:[Gap]],"")</f>
        <v/>
      </c>
      <c r="B1858" s="20" t="str" cm="1">
        <f t="array" ref="B1858">IF(Table2[[#This Row],[Max_num_drones]:[Max_num_drones]]=3,Table2[[#This Row],[Gap]:[Gap]],"")</f>
        <v/>
      </c>
      <c r="C1858" s="20" t="str" cm="1">
        <f t="array" ref="C1858">IF(Table2[[#This Row],[Max_num_drones]:[Max_num_drones]]=4,Table2[[#This Row],[Gap]:[Gap]],"")</f>
        <v/>
      </c>
      <c r="D1858" s="20" t="str" cm="1">
        <f t="array" ref="D1858">IF(Table2[[#This Row],[Max_num_drones]:[Max_num_drones]]=5,Table2[[#This Row],[Gap]:[Gap]],"")</f>
        <v/>
      </c>
    </row>
    <row r="1859" spans="1:4">
      <c r="A1859" s="20" t="str" cm="1">
        <f t="array" ref="A1859">IF(Table2[[#This Row],[Max_num_drones]:[Max_num_drones]]=2,Table2[[#This Row],[Gap]:[Gap]],"")</f>
        <v/>
      </c>
      <c r="B1859" s="20" t="str" cm="1">
        <f t="array" ref="B1859">IF(Table2[[#This Row],[Max_num_drones]:[Max_num_drones]]=3,Table2[[#This Row],[Gap]:[Gap]],"")</f>
        <v/>
      </c>
      <c r="C1859" s="20" t="str" cm="1">
        <f t="array" ref="C1859">IF(Table2[[#This Row],[Max_num_drones]:[Max_num_drones]]=4,Table2[[#This Row],[Gap]:[Gap]],"")</f>
        <v/>
      </c>
      <c r="D1859" s="20" t="str" cm="1">
        <f t="array" ref="D1859">IF(Table2[[#This Row],[Max_num_drones]:[Max_num_drones]]=5,Table2[[#This Row],[Gap]:[Gap]],"")</f>
        <v/>
      </c>
    </row>
    <row r="1860" spans="1:4">
      <c r="A1860" s="20" t="str" cm="1">
        <f t="array" ref="A1860">IF(Table2[[#This Row],[Max_num_drones]:[Max_num_drones]]=2,Table2[[#This Row],[Gap]:[Gap]],"")</f>
        <v/>
      </c>
      <c r="B1860" s="20" t="str" cm="1">
        <f t="array" ref="B1860">IF(Table2[[#This Row],[Max_num_drones]:[Max_num_drones]]=3,Table2[[#This Row],[Gap]:[Gap]],"")</f>
        <v/>
      </c>
      <c r="C1860" s="20" t="str" cm="1">
        <f t="array" ref="C1860">IF(Table2[[#This Row],[Max_num_drones]:[Max_num_drones]]=4,Table2[[#This Row],[Gap]:[Gap]],"")</f>
        <v/>
      </c>
      <c r="D1860" s="20" t="str" cm="1">
        <f t="array" ref="D1860">IF(Table2[[#This Row],[Max_num_drones]:[Max_num_drones]]=5,Table2[[#This Row],[Gap]:[Gap]],"")</f>
        <v/>
      </c>
    </row>
    <row r="1861" spans="1:4">
      <c r="A1861" s="20" t="str" cm="1">
        <f t="array" ref="A1861">IF(Table2[[#This Row],[Max_num_drones]:[Max_num_drones]]=2,Table2[[#This Row],[Gap]:[Gap]],"")</f>
        <v/>
      </c>
      <c r="B1861" s="20" t="str" cm="1">
        <f t="array" ref="B1861">IF(Table2[[#This Row],[Max_num_drones]:[Max_num_drones]]=3,Table2[[#This Row],[Gap]:[Gap]],"")</f>
        <v/>
      </c>
      <c r="C1861" s="20" t="str" cm="1">
        <f t="array" ref="C1861">IF(Table2[[#This Row],[Max_num_drones]:[Max_num_drones]]=4,Table2[[#This Row],[Gap]:[Gap]],"")</f>
        <v/>
      </c>
      <c r="D1861" s="20" t="str" cm="1">
        <f t="array" ref="D1861">IF(Table2[[#This Row],[Max_num_drones]:[Max_num_drones]]=5,Table2[[#This Row],[Gap]:[Gap]],"")</f>
        <v/>
      </c>
    </row>
    <row r="1862" spans="1:4">
      <c r="A1862" s="20" t="str" cm="1">
        <f t="array" ref="A1862">IF(Table2[[#This Row],[Max_num_drones]:[Max_num_drones]]=2,Table2[[#This Row],[Gap]:[Gap]],"")</f>
        <v/>
      </c>
      <c r="B1862" s="20" t="str" cm="1">
        <f t="array" ref="B1862">IF(Table2[[#This Row],[Max_num_drones]:[Max_num_drones]]=3,Table2[[#This Row],[Gap]:[Gap]],"")</f>
        <v/>
      </c>
      <c r="C1862" s="20" t="str" cm="1">
        <f t="array" ref="C1862">IF(Table2[[#This Row],[Max_num_drones]:[Max_num_drones]]=4,Table2[[#This Row],[Gap]:[Gap]],"")</f>
        <v/>
      </c>
      <c r="D1862" s="20" t="str" cm="1">
        <f t="array" ref="D1862">IF(Table2[[#This Row],[Max_num_drones]:[Max_num_drones]]=5,Table2[[#This Row],[Gap]:[Gap]],"")</f>
        <v/>
      </c>
    </row>
    <row r="1863" spans="1:4">
      <c r="A1863" s="20" t="str" cm="1">
        <f t="array" ref="A1863">IF(Table2[[#This Row],[Max_num_drones]:[Max_num_drones]]=2,Table2[[#This Row],[Gap]:[Gap]],"")</f>
        <v/>
      </c>
      <c r="B1863" s="20" t="str" cm="1">
        <f t="array" ref="B1863">IF(Table2[[#This Row],[Max_num_drones]:[Max_num_drones]]=3,Table2[[#This Row],[Gap]:[Gap]],"")</f>
        <v/>
      </c>
      <c r="C1863" s="20" t="str" cm="1">
        <f t="array" ref="C1863">IF(Table2[[#This Row],[Max_num_drones]:[Max_num_drones]]=4,Table2[[#This Row],[Gap]:[Gap]],"")</f>
        <v/>
      </c>
      <c r="D1863" s="20" t="str" cm="1">
        <f t="array" ref="D1863">IF(Table2[[#This Row],[Max_num_drones]:[Max_num_drones]]=5,Table2[[#This Row],[Gap]:[Gap]],"")</f>
        <v/>
      </c>
    </row>
    <row r="1864" spans="1:4">
      <c r="A1864" s="20" t="str" cm="1">
        <f t="array" ref="A1864">IF(Table2[[#This Row],[Max_num_drones]:[Max_num_drones]]=2,Table2[[#This Row],[Gap]:[Gap]],"")</f>
        <v/>
      </c>
      <c r="B1864" s="20" t="str" cm="1">
        <f t="array" ref="B1864">IF(Table2[[#This Row],[Max_num_drones]:[Max_num_drones]]=3,Table2[[#This Row],[Gap]:[Gap]],"")</f>
        <v/>
      </c>
      <c r="C1864" s="20" t="str" cm="1">
        <f t="array" ref="C1864">IF(Table2[[#This Row],[Max_num_drones]:[Max_num_drones]]=4,Table2[[#This Row],[Gap]:[Gap]],"")</f>
        <v/>
      </c>
      <c r="D1864" s="20" t="str" cm="1">
        <f t="array" ref="D1864">IF(Table2[[#This Row],[Max_num_drones]:[Max_num_drones]]=5,Table2[[#This Row],[Gap]:[Gap]],"")</f>
        <v/>
      </c>
    </row>
    <row r="1865" spans="1:4">
      <c r="A1865" s="20" t="str" cm="1">
        <f t="array" ref="A1865">IF(Table2[[#This Row],[Max_num_drones]:[Max_num_drones]]=2,Table2[[#This Row],[Gap]:[Gap]],"")</f>
        <v/>
      </c>
      <c r="B1865" s="20" t="str" cm="1">
        <f t="array" ref="B1865">IF(Table2[[#This Row],[Max_num_drones]:[Max_num_drones]]=3,Table2[[#This Row],[Gap]:[Gap]],"")</f>
        <v/>
      </c>
      <c r="C1865" s="20" t="str" cm="1">
        <f t="array" ref="C1865">IF(Table2[[#This Row],[Max_num_drones]:[Max_num_drones]]=4,Table2[[#This Row],[Gap]:[Gap]],"")</f>
        <v/>
      </c>
      <c r="D1865" s="20" t="str" cm="1">
        <f t="array" ref="D1865">IF(Table2[[#This Row],[Max_num_drones]:[Max_num_drones]]=5,Table2[[#This Row],[Gap]:[Gap]],"")</f>
        <v/>
      </c>
    </row>
    <row r="1866" spans="1:4">
      <c r="A1866" s="20" t="str" cm="1">
        <f t="array" ref="A1866">IF(Table2[[#This Row],[Max_num_drones]:[Max_num_drones]]=2,Table2[[#This Row],[Gap]:[Gap]],"")</f>
        <v/>
      </c>
      <c r="B1866" s="20" t="str" cm="1">
        <f t="array" ref="B1866">IF(Table2[[#This Row],[Max_num_drones]:[Max_num_drones]]=3,Table2[[#This Row],[Gap]:[Gap]],"")</f>
        <v/>
      </c>
      <c r="C1866" s="20" t="str" cm="1">
        <f t="array" ref="C1866">IF(Table2[[#This Row],[Max_num_drones]:[Max_num_drones]]=4,Table2[[#This Row],[Gap]:[Gap]],"")</f>
        <v/>
      </c>
      <c r="D1866" s="20" t="str" cm="1">
        <f t="array" ref="D1866">IF(Table2[[#This Row],[Max_num_drones]:[Max_num_drones]]=5,Table2[[#This Row],[Gap]:[Gap]],"")</f>
        <v/>
      </c>
    </row>
    <row r="1867" spans="1:4">
      <c r="A1867" s="20" t="str" cm="1">
        <f t="array" ref="A1867">IF(Table2[[#This Row],[Max_num_drones]:[Max_num_drones]]=2,Table2[[#This Row],[Gap]:[Gap]],"")</f>
        <v/>
      </c>
      <c r="B1867" s="20" t="str" cm="1">
        <f t="array" ref="B1867">IF(Table2[[#This Row],[Max_num_drones]:[Max_num_drones]]=3,Table2[[#This Row],[Gap]:[Gap]],"")</f>
        <v/>
      </c>
      <c r="C1867" s="20" t="str" cm="1">
        <f t="array" ref="C1867">IF(Table2[[#This Row],[Max_num_drones]:[Max_num_drones]]=4,Table2[[#This Row],[Gap]:[Gap]],"")</f>
        <v/>
      </c>
      <c r="D1867" s="20" t="str" cm="1">
        <f t="array" ref="D1867">IF(Table2[[#This Row],[Max_num_drones]:[Max_num_drones]]=5,Table2[[#This Row],[Gap]:[Gap]],"")</f>
        <v/>
      </c>
    </row>
    <row r="1868" spans="1:4">
      <c r="A1868" s="20" t="str" cm="1">
        <f t="array" ref="A1868">IF(Table2[[#This Row],[Max_num_drones]:[Max_num_drones]]=2,Table2[[#This Row],[Gap]:[Gap]],"")</f>
        <v/>
      </c>
      <c r="B1868" s="20" t="str" cm="1">
        <f t="array" ref="B1868">IF(Table2[[#This Row],[Max_num_drones]:[Max_num_drones]]=3,Table2[[#This Row],[Gap]:[Gap]],"")</f>
        <v/>
      </c>
      <c r="C1868" s="20" t="str" cm="1">
        <f t="array" ref="C1868">IF(Table2[[#This Row],[Max_num_drones]:[Max_num_drones]]=4,Table2[[#This Row],[Gap]:[Gap]],"")</f>
        <v/>
      </c>
      <c r="D1868" s="20" t="str" cm="1">
        <f t="array" ref="D1868">IF(Table2[[#This Row],[Max_num_drones]:[Max_num_drones]]=5,Table2[[#This Row],[Gap]:[Gap]],"")</f>
        <v/>
      </c>
    </row>
    <row r="1869" spans="1:4">
      <c r="A1869" s="20" t="str" cm="1">
        <f t="array" ref="A1869">IF(Table2[[#This Row],[Max_num_drones]:[Max_num_drones]]=2,Table2[[#This Row],[Gap]:[Gap]],"")</f>
        <v/>
      </c>
      <c r="B1869" s="20" t="str" cm="1">
        <f t="array" ref="B1869">IF(Table2[[#This Row],[Max_num_drones]:[Max_num_drones]]=3,Table2[[#This Row],[Gap]:[Gap]],"")</f>
        <v/>
      </c>
      <c r="C1869" s="20" t="str" cm="1">
        <f t="array" ref="C1869">IF(Table2[[#This Row],[Max_num_drones]:[Max_num_drones]]=4,Table2[[#This Row],[Gap]:[Gap]],"")</f>
        <v/>
      </c>
      <c r="D1869" s="20" t="str" cm="1">
        <f t="array" ref="D1869">IF(Table2[[#This Row],[Max_num_drones]:[Max_num_drones]]=5,Table2[[#This Row],[Gap]:[Gap]],"")</f>
        <v/>
      </c>
    </row>
    <row r="1870" spans="1:4">
      <c r="A1870" s="20" t="str" cm="1">
        <f t="array" ref="A1870">IF(Table2[[#This Row],[Max_num_drones]:[Max_num_drones]]=2,Table2[[#This Row],[Gap]:[Gap]],"")</f>
        <v/>
      </c>
      <c r="B1870" s="20" t="str" cm="1">
        <f t="array" ref="B1870">IF(Table2[[#This Row],[Max_num_drones]:[Max_num_drones]]=3,Table2[[#This Row],[Gap]:[Gap]],"")</f>
        <v/>
      </c>
      <c r="C1870" s="20" t="str" cm="1">
        <f t="array" ref="C1870">IF(Table2[[#This Row],[Max_num_drones]:[Max_num_drones]]=4,Table2[[#This Row],[Gap]:[Gap]],"")</f>
        <v/>
      </c>
      <c r="D1870" s="20" t="str" cm="1">
        <f t="array" ref="D1870">IF(Table2[[#This Row],[Max_num_drones]:[Max_num_drones]]=5,Table2[[#This Row],[Gap]:[Gap]],"")</f>
        <v/>
      </c>
    </row>
    <row r="1871" spans="1:4">
      <c r="A1871" s="20" t="str" cm="1">
        <f t="array" ref="A1871">IF(Table2[[#This Row],[Max_num_drones]:[Max_num_drones]]=2,Table2[[#This Row],[Gap]:[Gap]],"")</f>
        <v/>
      </c>
      <c r="B1871" s="20" t="str" cm="1">
        <f t="array" ref="B1871">IF(Table2[[#This Row],[Max_num_drones]:[Max_num_drones]]=3,Table2[[#This Row],[Gap]:[Gap]],"")</f>
        <v/>
      </c>
      <c r="C1871" s="20" t="str" cm="1">
        <f t="array" ref="C1871">IF(Table2[[#This Row],[Max_num_drones]:[Max_num_drones]]=4,Table2[[#This Row],[Gap]:[Gap]],"")</f>
        <v/>
      </c>
      <c r="D1871" s="20" t="str" cm="1">
        <f t="array" ref="D1871">IF(Table2[[#This Row],[Max_num_drones]:[Max_num_drones]]=5,Table2[[#This Row],[Gap]:[Gap]],"")</f>
        <v/>
      </c>
    </row>
    <row r="1872" spans="1:4">
      <c r="A1872" s="20" t="str" cm="1">
        <f t="array" ref="A1872">IF(Table2[[#This Row],[Max_num_drones]:[Max_num_drones]]=2,Table2[[#This Row],[Gap]:[Gap]],"")</f>
        <v/>
      </c>
      <c r="B1872" s="20" t="str" cm="1">
        <f t="array" ref="B1872">IF(Table2[[#This Row],[Max_num_drones]:[Max_num_drones]]=3,Table2[[#This Row],[Gap]:[Gap]],"")</f>
        <v/>
      </c>
      <c r="C1872" s="20" t="str" cm="1">
        <f t="array" ref="C1872">IF(Table2[[#This Row],[Max_num_drones]:[Max_num_drones]]=4,Table2[[#This Row],[Gap]:[Gap]],"")</f>
        <v/>
      </c>
      <c r="D1872" s="20" t="str" cm="1">
        <f t="array" ref="D1872">IF(Table2[[#This Row],[Max_num_drones]:[Max_num_drones]]=5,Table2[[#This Row],[Gap]:[Gap]],"")</f>
        <v/>
      </c>
    </row>
    <row r="1873" spans="1:4">
      <c r="A1873" s="20" t="str" cm="1">
        <f t="array" ref="A1873">IF(Table2[[#This Row],[Max_num_drones]:[Max_num_drones]]=2,Table2[[#This Row],[Gap]:[Gap]],"")</f>
        <v/>
      </c>
      <c r="B1873" s="20" t="str" cm="1">
        <f t="array" ref="B1873">IF(Table2[[#This Row],[Max_num_drones]:[Max_num_drones]]=3,Table2[[#This Row],[Gap]:[Gap]],"")</f>
        <v/>
      </c>
      <c r="C1873" s="20" t="str" cm="1">
        <f t="array" ref="C1873">IF(Table2[[#This Row],[Max_num_drones]:[Max_num_drones]]=4,Table2[[#This Row],[Gap]:[Gap]],"")</f>
        <v/>
      </c>
      <c r="D1873" s="20" t="str" cm="1">
        <f t="array" ref="D1873">IF(Table2[[#This Row],[Max_num_drones]:[Max_num_drones]]=5,Table2[[#This Row],[Gap]:[Gap]],"")</f>
        <v/>
      </c>
    </row>
    <row r="1874" spans="1:4">
      <c r="A1874" s="20" t="str" cm="1">
        <f t="array" ref="A1874">IF(Table2[[#This Row],[Max_num_drones]:[Max_num_drones]]=2,Table2[[#This Row],[Gap]:[Gap]],"")</f>
        <v/>
      </c>
      <c r="B1874" s="20" t="str" cm="1">
        <f t="array" ref="B1874">IF(Table2[[#This Row],[Max_num_drones]:[Max_num_drones]]=3,Table2[[#This Row],[Gap]:[Gap]],"")</f>
        <v/>
      </c>
      <c r="C1874" s="20" t="str" cm="1">
        <f t="array" ref="C1874">IF(Table2[[#This Row],[Max_num_drones]:[Max_num_drones]]=4,Table2[[#This Row],[Gap]:[Gap]],"")</f>
        <v/>
      </c>
      <c r="D1874" s="20" t="str" cm="1">
        <f t="array" ref="D1874">IF(Table2[[#This Row],[Max_num_drones]:[Max_num_drones]]=5,Table2[[#This Row],[Gap]:[Gap]],"")</f>
        <v/>
      </c>
    </row>
    <row r="1875" spans="1:4">
      <c r="A1875" s="20" t="str" cm="1">
        <f t="array" ref="A1875">IF(Table2[[#This Row],[Max_num_drones]:[Max_num_drones]]=2,Table2[[#This Row],[Gap]:[Gap]],"")</f>
        <v/>
      </c>
      <c r="B1875" s="20" t="str" cm="1">
        <f t="array" ref="B1875">IF(Table2[[#This Row],[Max_num_drones]:[Max_num_drones]]=3,Table2[[#This Row],[Gap]:[Gap]],"")</f>
        <v/>
      </c>
      <c r="C1875" s="20" t="str" cm="1">
        <f t="array" ref="C1875">IF(Table2[[#This Row],[Max_num_drones]:[Max_num_drones]]=4,Table2[[#This Row],[Gap]:[Gap]],"")</f>
        <v/>
      </c>
      <c r="D1875" s="20" t="str" cm="1">
        <f t="array" ref="D1875">IF(Table2[[#This Row],[Max_num_drones]:[Max_num_drones]]=5,Table2[[#This Row],[Gap]:[Gap]],"")</f>
        <v/>
      </c>
    </row>
    <row r="1876" spans="1:4">
      <c r="A1876" s="20" t="str" cm="1">
        <f t="array" ref="A1876">IF(Table2[[#This Row],[Max_num_drones]:[Max_num_drones]]=2,Table2[[#This Row],[Gap]:[Gap]],"")</f>
        <v/>
      </c>
      <c r="B1876" s="20" t="str" cm="1">
        <f t="array" ref="B1876">IF(Table2[[#This Row],[Max_num_drones]:[Max_num_drones]]=3,Table2[[#This Row],[Gap]:[Gap]],"")</f>
        <v/>
      </c>
      <c r="C1876" s="20" t="str" cm="1">
        <f t="array" ref="C1876">IF(Table2[[#This Row],[Max_num_drones]:[Max_num_drones]]=4,Table2[[#This Row],[Gap]:[Gap]],"")</f>
        <v/>
      </c>
      <c r="D1876" s="20" t="str" cm="1">
        <f t="array" ref="D1876">IF(Table2[[#This Row],[Max_num_drones]:[Max_num_drones]]=5,Table2[[#This Row],[Gap]:[Gap]],"")</f>
        <v/>
      </c>
    </row>
    <row r="1877" spans="1:4">
      <c r="A1877" s="20" t="str" cm="1">
        <f t="array" ref="A1877">IF(Table2[[#This Row],[Max_num_drones]:[Max_num_drones]]=2,Table2[[#This Row],[Gap]:[Gap]],"")</f>
        <v/>
      </c>
      <c r="B1877" s="20" t="str" cm="1">
        <f t="array" ref="B1877">IF(Table2[[#This Row],[Max_num_drones]:[Max_num_drones]]=3,Table2[[#This Row],[Gap]:[Gap]],"")</f>
        <v/>
      </c>
      <c r="C1877" s="20" t="str" cm="1">
        <f t="array" ref="C1877">IF(Table2[[#This Row],[Max_num_drones]:[Max_num_drones]]=4,Table2[[#This Row],[Gap]:[Gap]],"")</f>
        <v/>
      </c>
      <c r="D1877" s="20" t="str" cm="1">
        <f t="array" ref="D1877">IF(Table2[[#This Row],[Max_num_drones]:[Max_num_drones]]=5,Table2[[#This Row],[Gap]:[Gap]],"")</f>
        <v/>
      </c>
    </row>
    <row r="1878" spans="1:4">
      <c r="A1878" s="20" t="str" cm="1">
        <f t="array" ref="A1878">IF(Table2[[#This Row],[Max_num_drones]:[Max_num_drones]]=2,Table2[[#This Row],[Gap]:[Gap]],"")</f>
        <v/>
      </c>
      <c r="B1878" s="20" t="str" cm="1">
        <f t="array" ref="B1878">IF(Table2[[#This Row],[Max_num_drones]:[Max_num_drones]]=3,Table2[[#This Row],[Gap]:[Gap]],"")</f>
        <v/>
      </c>
      <c r="C1878" s="20" t="str" cm="1">
        <f t="array" ref="C1878">IF(Table2[[#This Row],[Max_num_drones]:[Max_num_drones]]=4,Table2[[#This Row],[Gap]:[Gap]],"")</f>
        <v/>
      </c>
      <c r="D1878" s="20" t="str" cm="1">
        <f t="array" ref="D1878">IF(Table2[[#This Row],[Max_num_drones]:[Max_num_drones]]=5,Table2[[#This Row],[Gap]:[Gap]],"")</f>
        <v/>
      </c>
    </row>
    <row r="1879" spans="1:4">
      <c r="A1879" s="20" t="str" cm="1">
        <f t="array" ref="A1879">IF(Table2[[#This Row],[Max_num_drones]:[Max_num_drones]]=2,Table2[[#This Row],[Gap]:[Gap]],"")</f>
        <v/>
      </c>
      <c r="B1879" s="20" t="str" cm="1">
        <f t="array" ref="B1879">IF(Table2[[#This Row],[Max_num_drones]:[Max_num_drones]]=3,Table2[[#This Row],[Gap]:[Gap]],"")</f>
        <v/>
      </c>
      <c r="C1879" s="20" t="str" cm="1">
        <f t="array" ref="C1879">IF(Table2[[#This Row],[Max_num_drones]:[Max_num_drones]]=4,Table2[[#This Row],[Gap]:[Gap]],"")</f>
        <v/>
      </c>
      <c r="D1879" s="20" t="str" cm="1">
        <f t="array" ref="D1879">IF(Table2[[#This Row],[Max_num_drones]:[Max_num_drones]]=5,Table2[[#This Row],[Gap]:[Gap]],"")</f>
        <v/>
      </c>
    </row>
    <row r="1880" spans="1:4">
      <c r="A1880" s="20" t="str" cm="1">
        <f t="array" ref="A1880">IF(Table2[[#This Row],[Max_num_drones]:[Max_num_drones]]=2,Table2[[#This Row],[Gap]:[Gap]],"")</f>
        <v/>
      </c>
      <c r="B1880" s="20" t="str" cm="1">
        <f t="array" ref="B1880">IF(Table2[[#This Row],[Max_num_drones]:[Max_num_drones]]=3,Table2[[#This Row],[Gap]:[Gap]],"")</f>
        <v/>
      </c>
      <c r="C1880" s="20" t="str" cm="1">
        <f t="array" ref="C1880">IF(Table2[[#This Row],[Max_num_drones]:[Max_num_drones]]=4,Table2[[#This Row],[Gap]:[Gap]],"")</f>
        <v/>
      </c>
      <c r="D1880" s="20" t="str" cm="1">
        <f t="array" ref="D1880">IF(Table2[[#This Row],[Max_num_drones]:[Max_num_drones]]=5,Table2[[#This Row],[Gap]:[Gap]],"")</f>
        <v/>
      </c>
    </row>
    <row r="1881" spans="1:4">
      <c r="A1881" s="20" t="str" cm="1">
        <f t="array" ref="A1881">IF(Table2[[#This Row],[Max_num_drones]:[Max_num_drones]]=2,Table2[[#This Row],[Gap]:[Gap]],"")</f>
        <v/>
      </c>
      <c r="B1881" s="20" t="str" cm="1">
        <f t="array" ref="B1881">IF(Table2[[#This Row],[Max_num_drones]:[Max_num_drones]]=3,Table2[[#This Row],[Gap]:[Gap]],"")</f>
        <v/>
      </c>
      <c r="C1881" s="20" t="str" cm="1">
        <f t="array" ref="C1881">IF(Table2[[#This Row],[Max_num_drones]:[Max_num_drones]]=4,Table2[[#This Row],[Gap]:[Gap]],"")</f>
        <v/>
      </c>
      <c r="D1881" s="20" t="str" cm="1">
        <f t="array" ref="D1881">IF(Table2[[#This Row],[Max_num_drones]:[Max_num_drones]]=5,Table2[[#This Row],[Gap]:[Gap]],"")</f>
        <v/>
      </c>
    </row>
    <row r="1882" spans="1:4">
      <c r="A1882" s="20" t="str" cm="1">
        <f t="array" ref="A1882">IF(Table2[[#This Row],[Max_num_drones]:[Max_num_drones]]=2,Table2[[#This Row],[Gap]:[Gap]],"")</f>
        <v/>
      </c>
      <c r="B1882" s="20" t="str" cm="1">
        <f t="array" ref="B1882">IF(Table2[[#This Row],[Max_num_drones]:[Max_num_drones]]=3,Table2[[#This Row],[Gap]:[Gap]],"")</f>
        <v/>
      </c>
      <c r="C1882" s="20" t="str" cm="1">
        <f t="array" ref="C1882">IF(Table2[[#This Row],[Max_num_drones]:[Max_num_drones]]=4,Table2[[#This Row],[Gap]:[Gap]],"")</f>
        <v/>
      </c>
      <c r="D1882" s="20" t="str" cm="1">
        <f t="array" ref="D1882">IF(Table2[[#This Row],[Max_num_drones]:[Max_num_drones]]=5,Table2[[#This Row],[Gap]:[Gap]],"")</f>
        <v/>
      </c>
    </row>
    <row r="1883" spans="1:4">
      <c r="A1883" s="20" t="str" cm="1">
        <f t="array" ref="A1883">IF(Table2[[#This Row],[Max_num_drones]:[Max_num_drones]]=2,Table2[[#This Row],[Gap]:[Gap]],"")</f>
        <v/>
      </c>
      <c r="B1883" s="20" t="str" cm="1">
        <f t="array" ref="B1883">IF(Table2[[#This Row],[Max_num_drones]:[Max_num_drones]]=3,Table2[[#This Row],[Gap]:[Gap]],"")</f>
        <v/>
      </c>
      <c r="C1883" s="20" t="str" cm="1">
        <f t="array" ref="C1883">IF(Table2[[#This Row],[Max_num_drones]:[Max_num_drones]]=4,Table2[[#This Row],[Gap]:[Gap]],"")</f>
        <v/>
      </c>
      <c r="D1883" s="20" t="str" cm="1">
        <f t="array" ref="D1883">IF(Table2[[#This Row],[Max_num_drones]:[Max_num_drones]]=5,Table2[[#This Row],[Gap]:[Gap]],"")</f>
        <v/>
      </c>
    </row>
    <row r="1884" spans="1:4">
      <c r="A1884" s="20" t="str" cm="1">
        <f t="array" ref="A1884">IF(Table2[[#This Row],[Max_num_drones]:[Max_num_drones]]=2,Table2[[#This Row],[Gap]:[Gap]],"")</f>
        <v/>
      </c>
      <c r="B1884" s="20" t="str" cm="1">
        <f t="array" ref="B1884">IF(Table2[[#This Row],[Max_num_drones]:[Max_num_drones]]=3,Table2[[#This Row],[Gap]:[Gap]],"")</f>
        <v/>
      </c>
      <c r="C1884" s="20" t="str" cm="1">
        <f t="array" ref="C1884">IF(Table2[[#This Row],[Max_num_drones]:[Max_num_drones]]=4,Table2[[#This Row],[Gap]:[Gap]],"")</f>
        <v/>
      </c>
      <c r="D1884" s="20" t="str" cm="1">
        <f t="array" ref="D1884">IF(Table2[[#This Row],[Max_num_drones]:[Max_num_drones]]=5,Table2[[#This Row],[Gap]:[Gap]],"")</f>
        <v/>
      </c>
    </row>
    <row r="1885" spans="1:4">
      <c r="A1885" s="20" t="str" cm="1">
        <f t="array" ref="A1885">IF(Table2[[#This Row],[Max_num_drones]:[Max_num_drones]]=2,Table2[[#This Row],[Gap]:[Gap]],"")</f>
        <v/>
      </c>
      <c r="B1885" s="20" t="str" cm="1">
        <f t="array" ref="B1885">IF(Table2[[#This Row],[Max_num_drones]:[Max_num_drones]]=3,Table2[[#This Row],[Gap]:[Gap]],"")</f>
        <v/>
      </c>
      <c r="C1885" s="20" t="str" cm="1">
        <f t="array" ref="C1885">IF(Table2[[#This Row],[Max_num_drones]:[Max_num_drones]]=4,Table2[[#This Row],[Gap]:[Gap]],"")</f>
        <v/>
      </c>
      <c r="D1885" s="20" t="str" cm="1">
        <f t="array" ref="D1885">IF(Table2[[#This Row],[Max_num_drones]:[Max_num_drones]]=5,Table2[[#This Row],[Gap]:[Gap]],"")</f>
        <v/>
      </c>
    </row>
    <row r="1886" spans="1:4">
      <c r="A1886" s="20" t="str" cm="1">
        <f t="array" ref="A1886">IF(Table2[[#This Row],[Max_num_drones]:[Max_num_drones]]=2,Table2[[#This Row],[Gap]:[Gap]],"")</f>
        <v/>
      </c>
      <c r="B1886" s="20" t="str" cm="1">
        <f t="array" ref="B1886">IF(Table2[[#This Row],[Max_num_drones]:[Max_num_drones]]=3,Table2[[#This Row],[Gap]:[Gap]],"")</f>
        <v/>
      </c>
      <c r="C1886" s="20" t="str" cm="1">
        <f t="array" ref="C1886">IF(Table2[[#This Row],[Max_num_drones]:[Max_num_drones]]=4,Table2[[#This Row],[Gap]:[Gap]],"")</f>
        <v/>
      </c>
      <c r="D1886" s="20" t="str" cm="1">
        <f t="array" ref="D1886">IF(Table2[[#This Row],[Max_num_drones]:[Max_num_drones]]=5,Table2[[#This Row],[Gap]:[Gap]],"")</f>
        <v/>
      </c>
    </row>
    <row r="1887" spans="1:4">
      <c r="A1887" s="20" t="str" cm="1">
        <f t="array" ref="A1887">IF(Table2[[#This Row],[Max_num_drones]:[Max_num_drones]]=2,Table2[[#This Row],[Gap]:[Gap]],"")</f>
        <v/>
      </c>
      <c r="B1887" s="20" t="str" cm="1">
        <f t="array" ref="B1887">IF(Table2[[#This Row],[Max_num_drones]:[Max_num_drones]]=3,Table2[[#This Row],[Gap]:[Gap]],"")</f>
        <v/>
      </c>
      <c r="C1887" s="20" t="str" cm="1">
        <f t="array" ref="C1887">IF(Table2[[#This Row],[Max_num_drones]:[Max_num_drones]]=4,Table2[[#This Row],[Gap]:[Gap]],"")</f>
        <v/>
      </c>
      <c r="D1887" s="20" t="str" cm="1">
        <f t="array" ref="D1887">IF(Table2[[#This Row],[Max_num_drones]:[Max_num_drones]]=5,Table2[[#This Row],[Gap]:[Gap]],"")</f>
        <v/>
      </c>
    </row>
    <row r="1888" spans="1:4">
      <c r="A1888" s="20" t="str" cm="1">
        <f t="array" ref="A1888">IF(Table2[[#This Row],[Max_num_drones]:[Max_num_drones]]=2,Table2[[#This Row],[Gap]:[Gap]],"")</f>
        <v/>
      </c>
      <c r="B1888" s="20" t="str" cm="1">
        <f t="array" ref="B1888">IF(Table2[[#This Row],[Max_num_drones]:[Max_num_drones]]=3,Table2[[#This Row],[Gap]:[Gap]],"")</f>
        <v/>
      </c>
      <c r="C1888" s="20" t="str" cm="1">
        <f t="array" ref="C1888">IF(Table2[[#This Row],[Max_num_drones]:[Max_num_drones]]=4,Table2[[#This Row],[Gap]:[Gap]],"")</f>
        <v/>
      </c>
      <c r="D1888" s="20" t="str" cm="1">
        <f t="array" ref="D1888">IF(Table2[[#This Row],[Max_num_drones]:[Max_num_drones]]=5,Table2[[#This Row],[Gap]:[Gap]],"")</f>
        <v/>
      </c>
    </row>
    <row r="1889" spans="1:4">
      <c r="A1889" s="20" t="str" cm="1">
        <f t="array" ref="A1889">IF(Table2[[#This Row],[Max_num_drones]:[Max_num_drones]]=2,Table2[[#This Row],[Gap]:[Gap]],"")</f>
        <v/>
      </c>
      <c r="B1889" s="20" t="str" cm="1">
        <f t="array" ref="B1889">IF(Table2[[#This Row],[Max_num_drones]:[Max_num_drones]]=3,Table2[[#This Row],[Gap]:[Gap]],"")</f>
        <v/>
      </c>
      <c r="C1889" s="20" t="str" cm="1">
        <f t="array" ref="C1889">IF(Table2[[#This Row],[Max_num_drones]:[Max_num_drones]]=4,Table2[[#This Row],[Gap]:[Gap]],"")</f>
        <v/>
      </c>
      <c r="D1889" s="20" t="str" cm="1">
        <f t="array" ref="D1889">IF(Table2[[#This Row],[Max_num_drones]:[Max_num_drones]]=5,Table2[[#This Row],[Gap]:[Gap]],"")</f>
        <v/>
      </c>
    </row>
    <row r="1890" spans="1:4">
      <c r="A1890" s="20" t="str" cm="1">
        <f t="array" ref="A1890">IF(Table2[[#This Row],[Max_num_drones]:[Max_num_drones]]=2,Table2[[#This Row],[Gap]:[Gap]],"")</f>
        <v/>
      </c>
      <c r="B1890" s="20" t="str" cm="1">
        <f t="array" ref="B1890">IF(Table2[[#This Row],[Max_num_drones]:[Max_num_drones]]=3,Table2[[#This Row],[Gap]:[Gap]],"")</f>
        <v/>
      </c>
      <c r="C1890" s="20" t="str" cm="1">
        <f t="array" ref="C1890">IF(Table2[[#This Row],[Max_num_drones]:[Max_num_drones]]=4,Table2[[#This Row],[Gap]:[Gap]],"")</f>
        <v/>
      </c>
      <c r="D1890" s="20" t="str" cm="1">
        <f t="array" ref="D1890">IF(Table2[[#This Row],[Max_num_drones]:[Max_num_drones]]=5,Table2[[#This Row],[Gap]:[Gap]],"")</f>
        <v/>
      </c>
    </row>
    <row r="1891" spans="1:4">
      <c r="A1891" s="20" t="str" cm="1">
        <f t="array" ref="A1891">IF(Table2[[#This Row],[Max_num_drones]:[Max_num_drones]]=2,Table2[[#This Row],[Gap]:[Gap]],"")</f>
        <v/>
      </c>
      <c r="B1891" s="20" t="str" cm="1">
        <f t="array" ref="B1891">IF(Table2[[#This Row],[Max_num_drones]:[Max_num_drones]]=3,Table2[[#This Row],[Gap]:[Gap]],"")</f>
        <v/>
      </c>
      <c r="C1891" s="20" t="str" cm="1">
        <f t="array" ref="C1891">IF(Table2[[#This Row],[Max_num_drones]:[Max_num_drones]]=4,Table2[[#This Row],[Gap]:[Gap]],"")</f>
        <v/>
      </c>
      <c r="D1891" s="20" t="str" cm="1">
        <f t="array" ref="D1891">IF(Table2[[#This Row],[Max_num_drones]:[Max_num_drones]]=5,Table2[[#This Row],[Gap]:[Gap]],"")</f>
        <v/>
      </c>
    </row>
    <row r="1892" spans="1:4">
      <c r="A1892" s="20" t="str" cm="1">
        <f t="array" ref="A1892">IF(Table2[[#This Row],[Max_num_drones]:[Max_num_drones]]=2,Table2[[#This Row],[Gap]:[Gap]],"")</f>
        <v/>
      </c>
      <c r="B1892" s="20" t="str" cm="1">
        <f t="array" ref="B1892">IF(Table2[[#This Row],[Max_num_drones]:[Max_num_drones]]=3,Table2[[#This Row],[Gap]:[Gap]],"")</f>
        <v/>
      </c>
      <c r="C1892" s="20" t="str" cm="1">
        <f t="array" ref="C1892">IF(Table2[[#This Row],[Max_num_drones]:[Max_num_drones]]=4,Table2[[#This Row],[Gap]:[Gap]],"")</f>
        <v/>
      </c>
      <c r="D1892" s="20" t="str" cm="1">
        <f t="array" ref="D1892">IF(Table2[[#This Row],[Max_num_drones]:[Max_num_drones]]=5,Table2[[#This Row],[Gap]:[Gap]],"")</f>
        <v/>
      </c>
    </row>
    <row r="1893" spans="1:4">
      <c r="A1893" s="20" t="str" cm="1">
        <f t="array" ref="A1893">IF(Table2[[#This Row],[Max_num_drones]:[Max_num_drones]]=2,Table2[[#This Row],[Gap]:[Gap]],"")</f>
        <v/>
      </c>
      <c r="B1893" s="20" t="str" cm="1">
        <f t="array" ref="B1893">IF(Table2[[#This Row],[Max_num_drones]:[Max_num_drones]]=3,Table2[[#This Row],[Gap]:[Gap]],"")</f>
        <v/>
      </c>
      <c r="C1893" s="20" t="str" cm="1">
        <f t="array" ref="C1893">IF(Table2[[#This Row],[Max_num_drones]:[Max_num_drones]]=4,Table2[[#This Row],[Gap]:[Gap]],"")</f>
        <v/>
      </c>
      <c r="D1893" s="20" t="str" cm="1">
        <f t="array" ref="D1893">IF(Table2[[#This Row],[Max_num_drones]:[Max_num_drones]]=5,Table2[[#This Row],[Gap]:[Gap]],"")</f>
        <v/>
      </c>
    </row>
    <row r="1894" spans="1:4">
      <c r="A1894" s="20" t="str" cm="1">
        <f t="array" ref="A1894">IF(Table2[[#This Row],[Max_num_drones]:[Max_num_drones]]=2,Table2[[#This Row],[Gap]:[Gap]],"")</f>
        <v/>
      </c>
      <c r="B1894" s="20" t="str" cm="1">
        <f t="array" ref="B1894">IF(Table2[[#This Row],[Max_num_drones]:[Max_num_drones]]=3,Table2[[#This Row],[Gap]:[Gap]],"")</f>
        <v/>
      </c>
      <c r="C1894" s="20" t="str" cm="1">
        <f t="array" ref="C1894">IF(Table2[[#This Row],[Max_num_drones]:[Max_num_drones]]=4,Table2[[#This Row],[Gap]:[Gap]],"")</f>
        <v/>
      </c>
      <c r="D1894" s="20" t="str" cm="1">
        <f t="array" ref="D1894">IF(Table2[[#This Row],[Max_num_drones]:[Max_num_drones]]=5,Table2[[#This Row],[Gap]:[Gap]],"")</f>
        <v/>
      </c>
    </row>
    <row r="1895" spans="1:4">
      <c r="A1895" s="20" t="str" cm="1">
        <f t="array" ref="A1895">IF(Table2[[#This Row],[Max_num_drones]:[Max_num_drones]]=2,Table2[[#This Row],[Gap]:[Gap]],"")</f>
        <v/>
      </c>
      <c r="B1895" s="20" t="str" cm="1">
        <f t="array" ref="B1895">IF(Table2[[#This Row],[Max_num_drones]:[Max_num_drones]]=3,Table2[[#This Row],[Gap]:[Gap]],"")</f>
        <v/>
      </c>
      <c r="C1895" s="20" t="str" cm="1">
        <f t="array" ref="C1895">IF(Table2[[#This Row],[Max_num_drones]:[Max_num_drones]]=4,Table2[[#This Row],[Gap]:[Gap]],"")</f>
        <v/>
      </c>
      <c r="D1895" s="20" t="str" cm="1">
        <f t="array" ref="D1895">IF(Table2[[#This Row],[Max_num_drones]:[Max_num_drones]]=5,Table2[[#This Row],[Gap]:[Gap]],"")</f>
        <v/>
      </c>
    </row>
    <row r="1896" spans="1:4">
      <c r="A1896" s="20" t="str" cm="1">
        <f t="array" ref="A1896">IF(Table2[[#This Row],[Max_num_drones]:[Max_num_drones]]=2,Table2[[#This Row],[Gap]:[Gap]],"")</f>
        <v/>
      </c>
      <c r="B1896" s="20" t="str" cm="1">
        <f t="array" ref="B1896">IF(Table2[[#This Row],[Max_num_drones]:[Max_num_drones]]=3,Table2[[#This Row],[Gap]:[Gap]],"")</f>
        <v/>
      </c>
      <c r="C1896" s="20" t="str" cm="1">
        <f t="array" ref="C1896">IF(Table2[[#This Row],[Max_num_drones]:[Max_num_drones]]=4,Table2[[#This Row],[Gap]:[Gap]],"")</f>
        <v/>
      </c>
      <c r="D1896" s="20" t="str" cm="1">
        <f t="array" ref="D1896">IF(Table2[[#This Row],[Max_num_drones]:[Max_num_drones]]=5,Table2[[#This Row],[Gap]:[Gap]],"")</f>
        <v/>
      </c>
    </row>
    <row r="1897" spans="1:4">
      <c r="A1897" s="20" t="str" cm="1">
        <f t="array" ref="A1897">IF(Table2[[#This Row],[Max_num_drones]:[Max_num_drones]]=2,Table2[[#This Row],[Gap]:[Gap]],"")</f>
        <v/>
      </c>
      <c r="B1897" s="20" t="str" cm="1">
        <f t="array" ref="B1897">IF(Table2[[#This Row],[Max_num_drones]:[Max_num_drones]]=3,Table2[[#This Row],[Gap]:[Gap]],"")</f>
        <v/>
      </c>
      <c r="C1897" s="20" t="str" cm="1">
        <f t="array" ref="C1897">IF(Table2[[#This Row],[Max_num_drones]:[Max_num_drones]]=4,Table2[[#This Row],[Gap]:[Gap]],"")</f>
        <v/>
      </c>
      <c r="D1897" s="20" t="str" cm="1">
        <f t="array" ref="D1897">IF(Table2[[#This Row],[Max_num_drones]:[Max_num_drones]]=5,Table2[[#This Row],[Gap]:[Gap]],"")</f>
        <v/>
      </c>
    </row>
    <row r="1898" spans="1:4">
      <c r="A1898" s="20" t="str" cm="1">
        <f t="array" ref="A1898">IF(Table2[[#This Row],[Max_num_drones]:[Max_num_drones]]=2,Table2[[#This Row],[Gap]:[Gap]],"")</f>
        <v/>
      </c>
      <c r="B1898" s="20" t="str" cm="1">
        <f t="array" ref="B1898">IF(Table2[[#This Row],[Max_num_drones]:[Max_num_drones]]=3,Table2[[#This Row],[Gap]:[Gap]],"")</f>
        <v/>
      </c>
      <c r="C1898" s="20" t="str" cm="1">
        <f t="array" ref="C1898">IF(Table2[[#This Row],[Max_num_drones]:[Max_num_drones]]=4,Table2[[#This Row],[Gap]:[Gap]],"")</f>
        <v/>
      </c>
      <c r="D1898" s="20" t="str" cm="1">
        <f t="array" ref="D1898">IF(Table2[[#This Row],[Max_num_drones]:[Max_num_drones]]=5,Table2[[#This Row],[Gap]:[Gap]],"")</f>
        <v/>
      </c>
    </row>
    <row r="1899" spans="1:4">
      <c r="A1899" s="20" t="str" cm="1">
        <f t="array" ref="A1899">IF(Table2[[#This Row],[Max_num_drones]:[Max_num_drones]]=2,Table2[[#This Row],[Gap]:[Gap]],"")</f>
        <v/>
      </c>
      <c r="B1899" s="20" t="str" cm="1">
        <f t="array" ref="B1899">IF(Table2[[#This Row],[Max_num_drones]:[Max_num_drones]]=3,Table2[[#This Row],[Gap]:[Gap]],"")</f>
        <v/>
      </c>
      <c r="C1899" s="20" t="str" cm="1">
        <f t="array" ref="C1899">IF(Table2[[#This Row],[Max_num_drones]:[Max_num_drones]]=4,Table2[[#This Row],[Gap]:[Gap]],"")</f>
        <v/>
      </c>
      <c r="D1899" s="20" t="str" cm="1">
        <f t="array" ref="D1899">IF(Table2[[#This Row],[Max_num_drones]:[Max_num_drones]]=5,Table2[[#This Row],[Gap]:[Gap]],"")</f>
        <v/>
      </c>
    </row>
    <row r="1900" spans="1:4">
      <c r="A1900" s="20" t="str" cm="1">
        <f t="array" ref="A1900">IF(Table2[[#This Row],[Max_num_drones]:[Max_num_drones]]=2,Table2[[#This Row],[Gap]:[Gap]],"")</f>
        <v/>
      </c>
      <c r="B1900" s="20" t="str" cm="1">
        <f t="array" ref="B1900">IF(Table2[[#This Row],[Max_num_drones]:[Max_num_drones]]=3,Table2[[#This Row],[Gap]:[Gap]],"")</f>
        <v/>
      </c>
      <c r="C1900" s="20" t="str" cm="1">
        <f t="array" ref="C1900">IF(Table2[[#This Row],[Max_num_drones]:[Max_num_drones]]=4,Table2[[#This Row],[Gap]:[Gap]],"")</f>
        <v/>
      </c>
      <c r="D1900" s="20" t="str" cm="1">
        <f t="array" ref="D1900">IF(Table2[[#This Row],[Max_num_drones]:[Max_num_drones]]=5,Table2[[#This Row],[Gap]:[Gap]],"")</f>
        <v/>
      </c>
    </row>
    <row r="1901" spans="1:4">
      <c r="A1901" s="20" t="str" cm="1">
        <f t="array" ref="A1901">IF(Table2[[#This Row],[Max_num_drones]:[Max_num_drones]]=2,Table2[[#This Row],[Gap]:[Gap]],"")</f>
        <v/>
      </c>
      <c r="B1901" s="20" t="str" cm="1">
        <f t="array" ref="B1901">IF(Table2[[#This Row],[Max_num_drones]:[Max_num_drones]]=3,Table2[[#This Row],[Gap]:[Gap]],"")</f>
        <v/>
      </c>
      <c r="C1901" s="20" t="str" cm="1">
        <f t="array" ref="C1901">IF(Table2[[#This Row],[Max_num_drones]:[Max_num_drones]]=4,Table2[[#This Row],[Gap]:[Gap]],"")</f>
        <v/>
      </c>
      <c r="D1901" s="20" t="str" cm="1">
        <f t="array" ref="D1901">IF(Table2[[#This Row],[Max_num_drones]:[Max_num_drones]]=5,Table2[[#This Row],[Gap]:[Gap]],"")</f>
        <v/>
      </c>
    </row>
    <row r="1902" spans="1:4">
      <c r="A1902" s="20" t="str" cm="1">
        <f t="array" ref="A1902">IF(Table2[[#This Row],[Max_num_drones]:[Max_num_drones]]=2,Table2[[#This Row],[Gap]:[Gap]],"")</f>
        <v/>
      </c>
      <c r="B1902" s="20" t="str" cm="1">
        <f t="array" ref="B1902">IF(Table2[[#This Row],[Max_num_drones]:[Max_num_drones]]=3,Table2[[#This Row],[Gap]:[Gap]],"")</f>
        <v/>
      </c>
      <c r="C1902" s="20" t="str" cm="1">
        <f t="array" ref="C1902">IF(Table2[[#This Row],[Max_num_drones]:[Max_num_drones]]=4,Table2[[#This Row],[Gap]:[Gap]],"")</f>
        <v/>
      </c>
      <c r="D1902" s="20" t="str" cm="1">
        <f t="array" ref="D1902">IF(Table2[[#This Row],[Max_num_drones]:[Max_num_drones]]=5,Table2[[#This Row],[Gap]:[Gap]],"")</f>
        <v/>
      </c>
    </row>
    <row r="1903" spans="1:4">
      <c r="A1903" s="20" t="str" cm="1">
        <f t="array" ref="A1903">IF(Table2[[#This Row],[Max_num_drones]:[Max_num_drones]]=2,Table2[[#This Row],[Gap]:[Gap]],"")</f>
        <v/>
      </c>
      <c r="B1903" s="20" t="str" cm="1">
        <f t="array" ref="B1903">IF(Table2[[#This Row],[Max_num_drones]:[Max_num_drones]]=3,Table2[[#This Row],[Gap]:[Gap]],"")</f>
        <v/>
      </c>
      <c r="C1903" s="20" t="str" cm="1">
        <f t="array" ref="C1903">IF(Table2[[#This Row],[Max_num_drones]:[Max_num_drones]]=4,Table2[[#This Row],[Gap]:[Gap]],"")</f>
        <v/>
      </c>
      <c r="D1903" s="20" t="str" cm="1">
        <f t="array" ref="D1903">IF(Table2[[#This Row],[Max_num_drones]:[Max_num_drones]]=5,Table2[[#This Row],[Gap]:[Gap]],"")</f>
        <v/>
      </c>
    </row>
    <row r="1904" spans="1:4">
      <c r="A1904" s="20" t="str" cm="1">
        <f t="array" ref="A1904">IF(Table2[[#This Row],[Max_num_drones]:[Max_num_drones]]=2,Table2[[#This Row],[Gap]:[Gap]],"")</f>
        <v/>
      </c>
      <c r="B1904" s="20" t="str" cm="1">
        <f t="array" ref="B1904">IF(Table2[[#This Row],[Max_num_drones]:[Max_num_drones]]=3,Table2[[#This Row],[Gap]:[Gap]],"")</f>
        <v/>
      </c>
      <c r="C1904" s="20" t="str" cm="1">
        <f t="array" ref="C1904">IF(Table2[[#This Row],[Max_num_drones]:[Max_num_drones]]=4,Table2[[#This Row],[Gap]:[Gap]],"")</f>
        <v/>
      </c>
      <c r="D1904" s="20" t="str" cm="1">
        <f t="array" ref="D1904">IF(Table2[[#This Row],[Max_num_drones]:[Max_num_drones]]=5,Table2[[#This Row],[Gap]:[Gap]],"")</f>
        <v/>
      </c>
    </row>
    <row r="1905" spans="1:4">
      <c r="A1905" s="20" t="str" cm="1">
        <f t="array" ref="A1905">IF(Table2[[#This Row],[Max_num_drones]:[Max_num_drones]]=2,Table2[[#This Row],[Gap]:[Gap]],"")</f>
        <v/>
      </c>
      <c r="B1905" s="20" t="str" cm="1">
        <f t="array" ref="B1905">IF(Table2[[#This Row],[Max_num_drones]:[Max_num_drones]]=3,Table2[[#This Row],[Gap]:[Gap]],"")</f>
        <v/>
      </c>
      <c r="C1905" s="20" t="str" cm="1">
        <f t="array" ref="C1905">IF(Table2[[#This Row],[Max_num_drones]:[Max_num_drones]]=4,Table2[[#This Row],[Gap]:[Gap]],"")</f>
        <v/>
      </c>
      <c r="D1905" s="20" t="str" cm="1">
        <f t="array" ref="D1905">IF(Table2[[#This Row],[Max_num_drones]:[Max_num_drones]]=5,Table2[[#This Row],[Gap]:[Gap]],"")</f>
        <v/>
      </c>
    </row>
    <row r="1906" spans="1:4">
      <c r="A1906" s="20" t="str" cm="1">
        <f t="array" ref="A1906">IF(Table2[[#This Row],[Max_num_drones]:[Max_num_drones]]=2,Table2[[#This Row],[Gap]:[Gap]],"")</f>
        <v/>
      </c>
      <c r="B1906" s="20" t="str" cm="1">
        <f t="array" ref="B1906">IF(Table2[[#This Row],[Max_num_drones]:[Max_num_drones]]=3,Table2[[#This Row],[Gap]:[Gap]],"")</f>
        <v/>
      </c>
      <c r="C1906" s="20" t="str" cm="1">
        <f t="array" ref="C1906">IF(Table2[[#This Row],[Max_num_drones]:[Max_num_drones]]=4,Table2[[#This Row],[Gap]:[Gap]],"")</f>
        <v/>
      </c>
      <c r="D1906" s="20" t="str" cm="1">
        <f t="array" ref="D1906">IF(Table2[[#This Row],[Max_num_drones]:[Max_num_drones]]=5,Table2[[#This Row],[Gap]:[Gap]],"")</f>
        <v/>
      </c>
    </row>
    <row r="1907" spans="1:4">
      <c r="A1907" s="20" t="str" cm="1">
        <f t="array" ref="A1907">IF(Table2[[#This Row],[Max_num_drones]:[Max_num_drones]]=2,Table2[[#This Row],[Gap]:[Gap]],"")</f>
        <v/>
      </c>
      <c r="B1907" s="20" t="str" cm="1">
        <f t="array" ref="B1907">IF(Table2[[#This Row],[Max_num_drones]:[Max_num_drones]]=3,Table2[[#This Row],[Gap]:[Gap]],"")</f>
        <v/>
      </c>
      <c r="C1907" s="20" t="str" cm="1">
        <f t="array" ref="C1907">IF(Table2[[#This Row],[Max_num_drones]:[Max_num_drones]]=4,Table2[[#This Row],[Gap]:[Gap]],"")</f>
        <v/>
      </c>
      <c r="D1907" s="20" t="str" cm="1">
        <f t="array" ref="D1907">IF(Table2[[#This Row],[Max_num_drones]:[Max_num_drones]]=5,Table2[[#This Row],[Gap]:[Gap]],"")</f>
        <v/>
      </c>
    </row>
    <row r="1908" spans="1:4">
      <c r="A1908" s="20" t="str" cm="1">
        <f t="array" ref="A1908">IF(Table2[[#This Row],[Max_num_drones]:[Max_num_drones]]=2,Table2[[#This Row],[Gap]:[Gap]],"")</f>
        <v/>
      </c>
      <c r="B1908" s="20" t="str" cm="1">
        <f t="array" ref="B1908">IF(Table2[[#This Row],[Max_num_drones]:[Max_num_drones]]=3,Table2[[#This Row],[Gap]:[Gap]],"")</f>
        <v/>
      </c>
      <c r="C1908" s="20" t="str" cm="1">
        <f t="array" ref="C1908">IF(Table2[[#This Row],[Max_num_drones]:[Max_num_drones]]=4,Table2[[#This Row],[Gap]:[Gap]],"")</f>
        <v/>
      </c>
      <c r="D1908" s="20" t="str" cm="1">
        <f t="array" ref="D1908">IF(Table2[[#This Row],[Max_num_drones]:[Max_num_drones]]=5,Table2[[#This Row],[Gap]:[Gap]],"")</f>
        <v/>
      </c>
    </row>
    <row r="1909" spans="1:4">
      <c r="A1909" s="20" t="str" cm="1">
        <f t="array" ref="A1909">IF(Table2[[#This Row],[Max_num_drones]:[Max_num_drones]]=2,Table2[[#This Row],[Gap]:[Gap]],"")</f>
        <v/>
      </c>
      <c r="B1909" s="20" t="str" cm="1">
        <f t="array" ref="B1909">IF(Table2[[#This Row],[Max_num_drones]:[Max_num_drones]]=3,Table2[[#This Row],[Gap]:[Gap]],"")</f>
        <v/>
      </c>
      <c r="C1909" s="20" t="str" cm="1">
        <f t="array" ref="C1909">IF(Table2[[#This Row],[Max_num_drones]:[Max_num_drones]]=4,Table2[[#This Row],[Gap]:[Gap]],"")</f>
        <v/>
      </c>
      <c r="D1909" s="20" t="str" cm="1">
        <f t="array" ref="D1909">IF(Table2[[#This Row],[Max_num_drones]:[Max_num_drones]]=5,Table2[[#This Row],[Gap]:[Gap]],"")</f>
        <v/>
      </c>
    </row>
    <row r="1910" spans="1:4">
      <c r="A1910" s="20" t="str" cm="1">
        <f t="array" ref="A1910">IF(Table2[[#This Row],[Max_num_drones]:[Max_num_drones]]=2,Table2[[#This Row],[Gap]:[Gap]],"")</f>
        <v/>
      </c>
      <c r="B1910" s="20" t="str" cm="1">
        <f t="array" ref="B1910">IF(Table2[[#This Row],[Max_num_drones]:[Max_num_drones]]=3,Table2[[#This Row],[Gap]:[Gap]],"")</f>
        <v/>
      </c>
      <c r="C1910" s="20" t="str" cm="1">
        <f t="array" ref="C1910">IF(Table2[[#This Row],[Max_num_drones]:[Max_num_drones]]=4,Table2[[#This Row],[Gap]:[Gap]],"")</f>
        <v/>
      </c>
      <c r="D1910" s="20" t="str" cm="1">
        <f t="array" ref="D1910">IF(Table2[[#This Row],[Max_num_drones]:[Max_num_drones]]=5,Table2[[#This Row],[Gap]:[Gap]],"")</f>
        <v/>
      </c>
    </row>
    <row r="1911" spans="1:4">
      <c r="A1911" s="20" t="str" cm="1">
        <f t="array" ref="A1911">IF(Table2[[#This Row],[Max_num_drones]:[Max_num_drones]]=2,Table2[[#This Row],[Gap]:[Gap]],"")</f>
        <v/>
      </c>
      <c r="B1911" s="20" t="str" cm="1">
        <f t="array" ref="B1911">IF(Table2[[#This Row],[Max_num_drones]:[Max_num_drones]]=3,Table2[[#This Row],[Gap]:[Gap]],"")</f>
        <v/>
      </c>
      <c r="C1911" s="20" t="str" cm="1">
        <f t="array" ref="C1911">IF(Table2[[#This Row],[Max_num_drones]:[Max_num_drones]]=4,Table2[[#This Row],[Gap]:[Gap]],"")</f>
        <v/>
      </c>
      <c r="D1911" s="20" t="str" cm="1">
        <f t="array" ref="D1911">IF(Table2[[#This Row],[Max_num_drones]:[Max_num_drones]]=5,Table2[[#This Row],[Gap]:[Gap]],"")</f>
        <v/>
      </c>
    </row>
    <row r="1912" spans="1:4">
      <c r="A1912" s="20" t="str" cm="1">
        <f t="array" ref="A1912">IF(Table2[[#This Row],[Max_num_drones]:[Max_num_drones]]=2,Table2[[#This Row],[Gap]:[Gap]],"")</f>
        <v/>
      </c>
      <c r="B1912" s="20" t="str" cm="1">
        <f t="array" ref="B1912">IF(Table2[[#This Row],[Max_num_drones]:[Max_num_drones]]=3,Table2[[#This Row],[Gap]:[Gap]],"")</f>
        <v/>
      </c>
      <c r="C1912" s="20" t="str" cm="1">
        <f t="array" ref="C1912">IF(Table2[[#This Row],[Max_num_drones]:[Max_num_drones]]=4,Table2[[#This Row],[Gap]:[Gap]],"")</f>
        <v/>
      </c>
      <c r="D1912" s="20" t="str" cm="1">
        <f t="array" ref="D1912">IF(Table2[[#This Row],[Max_num_drones]:[Max_num_drones]]=5,Table2[[#This Row],[Gap]:[Gap]],"")</f>
        <v/>
      </c>
    </row>
    <row r="1913" spans="1:4">
      <c r="A1913" s="20" t="str" cm="1">
        <f t="array" ref="A1913">IF(Table2[[#This Row],[Max_num_drones]:[Max_num_drones]]=2,Table2[[#This Row],[Gap]:[Gap]],"")</f>
        <v/>
      </c>
      <c r="B1913" s="20" t="str" cm="1">
        <f t="array" ref="B1913">IF(Table2[[#This Row],[Max_num_drones]:[Max_num_drones]]=3,Table2[[#This Row],[Gap]:[Gap]],"")</f>
        <v/>
      </c>
      <c r="C1913" s="20" t="str" cm="1">
        <f t="array" ref="C1913">IF(Table2[[#This Row],[Max_num_drones]:[Max_num_drones]]=4,Table2[[#This Row],[Gap]:[Gap]],"")</f>
        <v/>
      </c>
      <c r="D1913" s="20" t="str" cm="1">
        <f t="array" ref="D1913">IF(Table2[[#This Row],[Max_num_drones]:[Max_num_drones]]=5,Table2[[#This Row],[Gap]:[Gap]],"")</f>
        <v/>
      </c>
    </row>
    <row r="1914" spans="1:4">
      <c r="A1914" s="20" t="str" cm="1">
        <f t="array" ref="A1914">IF(Table2[[#This Row],[Max_num_drones]:[Max_num_drones]]=2,Table2[[#This Row],[Gap]:[Gap]],"")</f>
        <v/>
      </c>
      <c r="B1914" s="20" t="str" cm="1">
        <f t="array" ref="B1914">IF(Table2[[#This Row],[Max_num_drones]:[Max_num_drones]]=3,Table2[[#This Row],[Gap]:[Gap]],"")</f>
        <v/>
      </c>
      <c r="C1914" s="20" t="str" cm="1">
        <f t="array" ref="C1914">IF(Table2[[#This Row],[Max_num_drones]:[Max_num_drones]]=4,Table2[[#This Row],[Gap]:[Gap]],"")</f>
        <v/>
      </c>
      <c r="D1914" s="20" t="str" cm="1">
        <f t="array" ref="D1914">IF(Table2[[#This Row],[Max_num_drones]:[Max_num_drones]]=5,Table2[[#This Row],[Gap]:[Gap]],"")</f>
        <v/>
      </c>
    </row>
    <row r="1915" spans="1:4">
      <c r="A1915" s="20" t="str" cm="1">
        <f t="array" ref="A1915">IF(Table2[[#This Row],[Max_num_drones]:[Max_num_drones]]=2,Table2[[#This Row],[Gap]:[Gap]],"")</f>
        <v/>
      </c>
      <c r="B1915" s="20" t="str" cm="1">
        <f t="array" ref="B1915">IF(Table2[[#This Row],[Max_num_drones]:[Max_num_drones]]=3,Table2[[#This Row],[Gap]:[Gap]],"")</f>
        <v/>
      </c>
      <c r="C1915" s="20" t="str" cm="1">
        <f t="array" ref="C1915">IF(Table2[[#This Row],[Max_num_drones]:[Max_num_drones]]=4,Table2[[#This Row],[Gap]:[Gap]],"")</f>
        <v/>
      </c>
      <c r="D1915" s="20" t="str" cm="1">
        <f t="array" ref="D1915">IF(Table2[[#This Row],[Max_num_drones]:[Max_num_drones]]=5,Table2[[#This Row],[Gap]:[Gap]],"")</f>
        <v/>
      </c>
    </row>
    <row r="1916" spans="1:4">
      <c r="A1916" s="20" t="str" cm="1">
        <f t="array" ref="A1916">IF(Table2[[#This Row],[Max_num_drones]:[Max_num_drones]]=2,Table2[[#This Row],[Gap]:[Gap]],"")</f>
        <v/>
      </c>
      <c r="B1916" s="20" t="str" cm="1">
        <f t="array" ref="B1916">IF(Table2[[#This Row],[Max_num_drones]:[Max_num_drones]]=3,Table2[[#This Row],[Gap]:[Gap]],"")</f>
        <v/>
      </c>
      <c r="C1916" s="20" t="str" cm="1">
        <f t="array" ref="C1916">IF(Table2[[#This Row],[Max_num_drones]:[Max_num_drones]]=4,Table2[[#This Row],[Gap]:[Gap]],"")</f>
        <v/>
      </c>
      <c r="D1916" s="20" t="str" cm="1">
        <f t="array" ref="D1916">IF(Table2[[#This Row],[Max_num_drones]:[Max_num_drones]]=5,Table2[[#This Row],[Gap]:[Gap]],"")</f>
        <v/>
      </c>
    </row>
    <row r="1917" spans="1:4">
      <c r="A1917" s="20" t="str" cm="1">
        <f t="array" ref="A1917">IF(Table2[[#This Row],[Max_num_drones]:[Max_num_drones]]=2,Table2[[#This Row],[Gap]:[Gap]],"")</f>
        <v/>
      </c>
      <c r="B1917" s="20" t="str" cm="1">
        <f t="array" ref="B1917">IF(Table2[[#This Row],[Max_num_drones]:[Max_num_drones]]=3,Table2[[#This Row],[Gap]:[Gap]],"")</f>
        <v/>
      </c>
      <c r="C1917" s="20" t="str" cm="1">
        <f t="array" ref="C1917">IF(Table2[[#This Row],[Max_num_drones]:[Max_num_drones]]=4,Table2[[#This Row],[Gap]:[Gap]],"")</f>
        <v/>
      </c>
      <c r="D1917" s="20" t="str" cm="1">
        <f t="array" ref="D1917">IF(Table2[[#This Row],[Max_num_drones]:[Max_num_drones]]=5,Table2[[#This Row],[Gap]:[Gap]],"")</f>
        <v/>
      </c>
    </row>
    <row r="1918" spans="1:4">
      <c r="A1918" s="20" t="str" cm="1">
        <f t="array" ref="A1918">IF(Table2[[#This Row],[Max_num_drones]:[Max_num_drones]]=2,Table2[[#This Row],[Gap]:[Gap]],"")</f>
        <v/>
      </c>
      <c r="B1918" s="20" t="str" cm="1">
        <f t="array" ref="B1918">IF(Table2[[#This Row],[Max_num_drones]:[Max_num_drones]]=3,Table2[[#This Row],[Gap]:[Gap]],"")</f>
        <v/>
      </c>
      <c r="C1918" s="20" t="str" cm="1">
        <f t="array" ref="C1918">IF(Table2[[#This Row],[Max_num_drones]:[Max_num_drones]]=4,Table2[[#This Row],[Gap]:[Gap]],"")</f>
        <v/>
      </c>
      <c r="D1918" s="20" t="str" cm="1">
        <f t="array" ref="D1918">IF(Table2[[#This Row],[Max_num_drones]:[Max_num_drones]]=5,Table2[[#This Row],[Gap]:[Gap]],"")</f>
        <v/>
      </c>
    </row>
    <row r="1919" spans="1:4">
      <c r="A1919" s="20" t="str" cm="1">
        <f t="array" ref="A1919">IF(Table2[[#This Row],[Max_num_drones]:[Max_num_drones]]=2,Table2[[#This Row],[Gap]:[Gap]],"")</f>
        <v/>
      </c>
      <c r="B1919" s="20" t="str" cm="1">
        <f t="array" ref="B1919">IF(Table2[[#This Row],[Max_num_drones]:[Max_num_drones]]=3,Table2[[#This Row],[Gap]:[Gap]],"")</f>
        <v/>
      </c>
      <c r="C1919" s="20" t="str" cm="1">
        <f t="array" ref="C1919">IF(Table2[[#This Row],[Max_num_drones]:[Max_num_drones]]=4,Table2[[#This Row],[Gap]:[Gap]],"")</f>
        <v/>
      </c>
      <c r="D1919" s="20" t="str" cm="1">
        <f t="array" ref="D1919">IF(Table2[[#This Row],[Max_num_drones]:[Max_num_drones]]=5,Table2[[#This Row],[Gap]:[Gap]],"")</f>
        <v/>
      </c>
    </row>
    <row r="1920" spans="1:4">
      <c r="A1920" s="20" t="str" cm="1">
        <f t="array" ref="A1920">IF(Table2[[#This Row],[Max_num_drones]:[Max_num_drones]]=2,Table2[[#This Row],[Gap]:[Gap]],"")</f>
        <v/>
      </c>
      <c r="B1920" s="20" t="str" cm="1">
        <f t="array" ref="B1920">IF(Table2[[#This Row],[Max_num_drones]:[Max_num_drones]]=3,Table2[[#This Row],[Gap]:[Gap]],"")</f>
        <v/>
      </c>
      <c r="C1920" s="20" t="str" cm="1">
        <f t="array" ref="C1920">IF(Table2[[#This Row],[Max_num_drones]:[Max_num_drones]]=4,Table2[[#This Row],[Gap]:[Gap]],"")</f>
        <v/>
      </c>
      <c r="D1920" s="20" t="str" cm="1">
        <f t="array" ref="D1920">IF(Table2[[#This Row],[Max_num_drones]:[Max_num_drones]]=5,Table2[[#This Row],[Gap]:[Gap]],"")</f>
        <v/>
      </c>
    </row>
    <row r="1921" spans="1:4">
      <c r="A1921" s="20" t="str" cm="1">
        <f t="array" ref="A1921">IF(Table2[[#This Row],[Max_num_drones]:[Max_num_drones]]=2,Table2[[#This Row],[Gap]:[Gap]],"")</f>
        <v/>
      </c>
      <c r="B1921" s="20" t="str" cm="1">
        <f t="array" ref="B1921">IF(Table2[[#This Row],[Max_num_drones]:[Max_num_drones]]=3,Table2[[#This Row],[Gap]:[Gap]],"")</f>
        <v/>
      </c>
      <c r="C1921" s="20" t="str" cm="1">
        <f t="array" ref="C1921">IF(Table2[[#This Row],[Max_num_drones]:[Max_num_drones]]=4,Table2[[#This Row],[Gap]:[Gap]],"")</f>
        <v/>
      </c>
      <c r="D1921" s="20" t="str" cm="1">
        <f t="array" ref="D1921">IF(Table2[[#This Row],[Max_num_drones]:[Max_num_drones]]=5,Table2[[#This Row],[Gap]:[Gap]],"")</f>
        <v/>
      </c>
    </row>
    <row r="1922" spans="1:4">
      <c r="A1922" s="20" t="str" cm="1">
        <f t="array" ref="A1922">IF(Table2[[#This Row],[Max_num_drones]:[Max_num_drones]]=2,Table2[[#This Row],[Gap]:[Gap]],"")</f>
        <v/>
      </c>
      <c r="B1922" s="20" t="str" cm="1">
        <f t="array" ref="B1922">IF(Table2[[#This Row],[Max_num_drones]:[Max_num_drones]]=3,Table2[[#This Row],[Gap]:[Gap]],"")</f>
        <v/>
      </c>
      <c r="C1922" s="20" t="str" cm="1">
        <f t="array" ref="C1922">IF(Table2[[#This Row],[Max_num_drones]:[Max_num_drones]]=4,Table2[[#This Row],[Gap]:[Gap]],"")</f>
        <v/>
      </c>
      <c r="D1922" s="20" t="str" cm="1">
        <f t="array" ref="D1922">IF(Table2[[#This Row],[Max_num_drones]:[Max_num_drones]]=5,Table2[[#This Row],[Gap]:[Gap]],"")</f>
        <v/>
      </c>
    </row>
    <row r="1923" spans="1:4">
      <c r="A1923" s="20" t="str" cm="1">
        <f t="array" ref="A1923">IF(Table2[[#This Row],[Max_num_drones]:[Max_num_drones]]=2,Table2[[#This Row],[Gap]:[Gap]],"")</f>
        <v/>
      </c>
      <c r="B1923" s="20" t="str" cm="1">
        <f t="array" ref="B1923">IF(Table2[[#This Row],[Max_num_drones]:[Max_num_drones]]=3,Table2[[#This Row],[Gap]:[Gap]],"")</f>
        <v/>
      </c>
      <c r="C1923" s="20" t="str" cm="1">
        <f t="array" ref="C1923">IF(Table2[[#This Row],[Max_num_drones]:[Max_num_drones]]=4,Table2[[#This Row],[Gap]:[Gap]],"")</f>
        <v/>
      </c>
      <c r="D1923" s="20" t="str" cm="1">
        <f t="array" ref="D1923">IF(Table2[[#This Row],[Max_num_drones]:[Max_num_drones]]=5,Table2[[#This Row],[Gap]:[Gap]],"")</f>
        <v/>
      </c>
    </row>
    <row r="1924" spans="1:4">
      <c r="A1924" s="20" t="str" cm="1">
        <f t="array" ref="A1924">IF(Table2[[#This Row],[Max_num_drones]:[Max_num_drones]]=2,Table2[[#This Row],[Gap]:[Gap]],"")</f>
        <v/>
      </c>
      <c r="B1924" s="20" t="str" cm="1">
        <f t="array" ref="B1924">IF(Table2[[#This Row],[Max_num_drones]:[Max_num_drones]]=3,Table2[[#This Row],[Gap]:[Gap]],"")</f>
        <v/>
      </c>
      <c r="C1924" s="20" t="str" cm="1">
        <f t="array" ref="C1924">IF(Table2[[#This Row],[Max_num_drones]:[Max_num_drones]]=4,Table2[[#This Row],[Gap]:[Gap]],"")</f>
        <v/>
      </c>
      <c r="D1924" s="20" t="str" cm="1">
        <f t="array" ref="D1924">IF(Table2[[#This Row],[Max_num_drones]:[Max_num_drones]]=5,Table2[[#This Row],[Gap]:[Gap]],"")</f>
        <v/>
      </c>
    </row>
    <row r="1925" spans="1:4">
      <c r="A1925" s="20" t="str" cm="1">
        <f t="array" ref="A1925">IF(Table2[[#This Row],[Max_num_drones]:[Max_num_drones]]=2,Table2[[#This Row],[Gap]:[Gap]],"")</f>
        <v/>
      </c>
      <c r="B1925" s="20" t="str" cm="1">
        <f t="array" ref="B1925">IF(Table2[[#This Row],[Max_num_drones]:[Max_num_drones]]=3,Table2[[#This Row],[Gap]:[Gap]],"")</f>
        <v/>
      </c>
      <c r="C1925" s="20" t="str" cm="1">
        <f t="array" ref="C1925">IF(Table2[[#This Row],[Max_num_drones]:[Max_num_drones]]=4,Table2[[#This Row],[Gap]:[Gap]],"")</f>
        <v/>
      </c>
      <c r="D1925" s="20" t="str" cm="1">
        <f t="array" ref="D1925">IF(Table2[[#This Row],[Max_num_drones]:[Max_num_drones]]=5,Table2[[#This Row],[Gap]:[Gap]],"")</f>
        <v/>
      </c>
    </row>
    <row r="1926" spans="1:4">
      <c r="A1926" s="20" t="str" cm="1">
        <f t="array" ref="A1926">IF(Table2[[#This Row],[Max_num_drones]:[Max_num_drones]]=2,Table2[[#This Row],[Gap]:[Gap]],"")</f>
        <v/>
      </c>
      <c r="B1926" s="20" t="str" cm="1">
        <f t="array" ref="B1926">IF(Table2[[#This Row],[Max_num_drones]:[Max_num_drones]]=3,Table2[[#This Row],[Gap]:[Gap]],"")</f>
        <v/>
      </c>
      <c r="C1926" s="20" t="str" cm="1">
        <f t="array" ref="C1926">IF(Table2[[#This Row],[Max_num_drones]:[Max_num_drones]]=4,Table2[[#This Row],[Gap]:[Gap]],"")</f>
        <v/>
      </c>
      <c r="D1926" s="20" t="str" cm="1">
        <f t="array" ref="D1926">IF(Table2[[#This Row],[Max_num_drones]:[Max_num_drones]]=5,Table2[[#This Row],[Gap]:[Gap]],"")</f>
        <v/>
      </c>
    </row>
    <row r="1927" spans="1:4">
      <c r="A1927" s="20" t="str" cm="1">
        <f t="array" ref="A1927">IF(Table2[[#This Row],[Max_num_drones]:[Max_num_drones]]=2,Table2[[#This Row],[Gap]:[Gap]],"")</f>
        <v/>
      </c>
      <c r="B1927" s="20" t="str" cm="1">
        <f t="array" ref="B1927">IF(Table2[[#This Row],[Max_num_drones]:[Max_num_drones]]=3,Table2[[#This Row],[Gap]:[Gap]],"")</f>
        <v/>
      </c>
      <c r="C1927" s="20" t="str" cm="1">
        <f t="array" ref="C1927">IF(Table2[[#This Row],[Max_num_drones]:[Max_num_drones]]=4,Table2[[#This Row],[Gap]:[Gap]],"")</f>
        <v/>
      </c>
      <c r="D1927" s="20" t="str" cm="1">
        <f t="array" ref="D1927">IF(Table2[[#This Row],[Max_num_drones]:[Max_num_drones]]=5,Table2[[#This Row],[Gap]:[Gap]],"")</f>
        <v/>
      </c>
    </row>
    <row r="1928" spans="1:4">
      <c r="A1928" s="20" t="str" cm="1">
        <f t="array" ref="A1928">IF(Table2[[#This Row],[Max_num_drones]:[Max_num_drones]]=2,Table2[[#This Row],[Gap]:[Gap]],"")</f>
        <v/>
      </c>
      <c r="B1928" s="20" t="str" cm="1">
        <f t="array" ref="B1928">IF(Table2[[#This Row],[Max_num_drones]:[Max_num_drones]]=3,Table2[[#This Row],[Gap]:[Gap]],"")</f>
        <v/>
      </c>
      <c r="C1928" s="20" t="str" cm="1">
        <f t="array" ref="C1928">IF(Table2[[#This Row],[Max_num_drones]:[Max_num_drones]]=4,Table2[[#This Row],[Gap]:[Gap]],"")</f>
        <v/>
      </c>
      <c r="D1928" s="20" t="str" cm="1">
        <f t="array" ref="D1928">IF(Table2[[#This Row],[Max_num_drones]:[Max_num_drones]]=5,Table2[[#This Row],[Gap]:[Gap]],"")</f>
        <v/>
      </c>
    </row>
    <row r="1929" spans="1:4">
      <c r="A1929" s="20" t="str" cm="1">
        <f t="array" ref="A1929">IF(Table2[[#This Row],[Max_num_drones]:[Max_num_drones]]=2,Table2[[#This Row],[Gap]:[Gap]],"")</f>
        <v/>
      </c>
      <c r="B1929" s="20" t="str" cm="1">
        <f t="array" ref="B1929">IF(Table2[[#This Row],[Max_num_drones]:[Max_num_drones]]=3,Table2[[#This Row],[Gap]:[Gap]],"")</f>
        <v/>
      </c>
      <c r="C1929" s="20" t="str" cm="1">
        <f t="array" ref="C1929">IF(Table2[[#This Row],[Max_num_drones]:[Max_num_drones]]=4,Table2[[#This Row],[Gap]:[Gap]],"")</f>
        <v/>
      </c>
      <c r="D1929" s="20" t="str" cm="1">
        <f t="array" ref="D1929">IF(Table2[[#This Row],[Max_num_drones]:[Max_num_drones]]=5,Table2[[#This Row],[Gap]:[Gap]],"")</f>
        <v/>
      </c>
    </row>
    <row r="1930" spans="1:4">
      <c r="A1930" s="20" t="str" cm="1">
        <f t="array" ref="A1930">IF(Table2[[#This Row],[Max_num_drones]:[Max_num_drones]]=2,Table2[[#This Row],[Gap]:[Gap]],"")</f>
        <v/>
      </c>
      <c r="B1930" s="20" t="str" cm="1">
        <f t="array" ref="B1930">IF(Table2[[#This Row],[Max_num_drones]:[Max_num_drones]]=3,Table2[[#This Row],[Gap]:[Gap]],"")</f>
        <v/>
      </c>
      <c r="C1930" s="20" t="str" cm="1">
        <f t="array" ref="C1930">IF(Table2[[#This Row],[Max_num_drones]:[Max_num_drones]]=4,Table2[[#This Row],[Gap]:[Gap]],"")</f>
        <v/>
      </c>
      <c r="D1930" s="20" t="str" cm="1">
        <f t="array" ref="D1930">IF(Table2[[#This Row],[Max_num_drones]:[Max_num_drones]]=5,Table2[[#This Row],[Gap]:[Gap]],"")</f>
        <v/>
      </c>
    </row>
    <row r="1931" spans="1:4">
      <c r="A1931" s="20" t="str" cm="1">
        <f t="array" ref="A1931">IF(Table2[[#This Row],[Max_num_drones]:[Max_num_drones]]=2,Table2[[#This Row],[Gap]:[Gap]],"")</f>
        <v/>
      </c>
      <c r="B1931" s="20" t="str" cm="1">
        <f t="array" ref="B1931">IF(Table2[[#This Row],[Max_num_drones]:[Max_num_drones]]=3,Table2[[#This Row],[Gap]:[Gap]],"")</f>
        <v/>
      </c>
      <c r="C1931" s="20" t="str" cm="1">
        <f t="array" ref="C1931">IF(Table2[[#This Row],[Max_num_drones]:[Max_num_drones]]=4,Table2[[#This Row],[Gap]:[Gap]],"")</f>
        <v/>
      </c>
      <c r="D1931" s="20" t="str" cm="1">
        <f t="array" ref="D1931">IF(Table2[[#This Row],[Max_num_drones]:[Max_num_drones]]=5,Table2[[#This Row],[Gap]:[Gap]],"")</f>
        <v/>
      </c>
    </row>
    <row r="1932" spans="1:4">
      <c r="A1932" s="20" t="str" cm="1">
        <f t="array" ref="A1932">IF(Table2[[#This Row],[Max_num_drones]:[Max_num_drones]]=2,Table2[[#This Row],[Gap]:[Gap]],"")</f>
        <v/>
      </c>
      <c r="B1932" s="20" t="str" cm="1">
        <f t="array" ref="B1932">IF(Table2[[#This Row],[Max_num_drones]:[Max_num_drones]]=3,Table2[[#This Row],[Gap]:[Gap]],"")</f>
        <v/>
      </c>
      <c r="C1932" s="20" t="str" cm="1">
        <f t="array" ref="C1932">IF(Table2[[#This Row],[Max_num_drones]:[Max_num_drones]]=4,Table2[[#This Row],[Gap]:[Gap]],"")</f>
        <v/>
      </c>
      <c r="D1932" s="20" t="str" cm="1">
        <f t="array" ref="D1932">IF(Table2[[#This Row],[Max_num_drones]:[Max_num_drones]]=5,Table2[[#This Row],[Gap]:[Gap]],"")</f>
        <v/>
      </c>
    </row>
    <row r="1933" spans="1:4">
      <c r="A1933" s="20" t="str" cm="1">
        <f t="array" ref="A1933">IF(Table2[[#This Row],[Max_num_drones]:[Max_num_drones]]=2,Table2[[#This Row],[Gap]:[Gap]],"")</f>
        <v/>
      </c>
      <c r="B1933" s="20" t="str" cm="1">
        <f t="array" ref="B1933">IF(Table2[[#This Row],[Max_num_drones]:[Max_num_drones]]=3,Table2[[#This Row],[Gap]:[Gap]],"")</f>
        <v/>
      </c>
      <c r="C1933" s="20" t="str" cm="1">
        <f t="array" ref="C1933">IF(Table2[[#This Row],[Max_num_drones]:[Max_num_drones]]=4,Table2[[#This Row],[Gap]:[Gap]],"")</f>
        <v/>
      </c>
      <c r="D1933" s="20" t="str" cm="1">
        <f t="array" ref="D1933">IF(Table2[[#This Row],[Max_num_drones]:[Max_num_drones]]=5,Table2[[#This Row],[Gap]:[Gap]],"")</f>
        <v/>
      </c>
    </row>
    <row r="1934" spans="1:4">
      <c r="A1934" s="20" t="str" cm="1">
        <f t="array" ref="A1934">IF(Table2[[#This Row],[Max_num_drones]:[Max_num_drones]]=2,Table2[[#This Row],[Gap]:[Gap]],"")</f>
        <v/>
      </c>
      <c r="B1934" s="20" t="str" cm="1">
        <f t="array" ref="B1934">IF(Table2[[#This Row],[Max_num_drones]:[Max_num_drones]]=3,Table2[[#This Row],[Gap]:[Gap]],"")</f>
        <v/>
      </c>
      <c r="C1934" s="20" t="str" cm="1">
        <f t="array" ref="C1934">IF(Table2[[#This Row],[Max_num_drones]:[Max_num_drones]]=4,Table2[[#This Row],[Gap]:[Gap]],"")</f>
        <v/>
      </c>
      <c r="D1934" s="20" t="str" cm="1">
        <f t="array" ref="D1934">IF(Table2[[#This Row],[Max_num_drones]:[Max_num_drones]]=5,Table2[[#This Row],[Gap]:[Gap]],"")</f>
        <v/>
      </c>
    </row>
    <row r="1935" spans="1:4">
      <c r="A1935" s="20" t="str" cm="1">
        <f t="array" ref="A1935">IF(Table2[[#This Row],[Max_num_drones]:[Max_num_drones]]=2,Table2[[#This Row],[Gap]:[Gap]],"")</f>
        <v/>
      </c>
      <c r="B1935" s="20" t="str" cm="1">
        <f t="array" ref="B1935">IF(Table2[[#This Row],[Max_num_drones]:[Max_num_drones]]=3,Table2[[#This Row],[Gap]:[Gap]],"")</f>
        <v/>
      </c>
      <c r="C1935" s="20" t="str" cm="1">
        <f t="array" ref="C1935">IF(Table2[[#This Row],[Max_num_drones]:[Max_num_drones]]=4,Table2[[#This Row],[Gap]:[Gap]],"")</f>
        <v/>
      </c>
      <c r="D1935" s="20" t="str" cm="1">
        <f t="array" ref="D1935">IF(Table2[[#This Row],[Max_num_drones]:[Max_num_drones]]=5,Table2[[#This Row],[Gap]:[Gap]],"")</f>
        <v/>
      </c>
    </row>
    <row r="1936" spans="1:4">
      <c r="A1936" s="20" t="str" cm="1">
        <f t="array" ref="A1936">IF(Table2[[#This Row],[Max_num_drones]:[Max_num_drones]]=2,Table2[[#This Row],[Gap]:[Gap]],"")</f>
        <v/>
      </c>
      <c r="B1936" s="20" t="str" cm="1">
        <f t="array" ref="B1936">IF(Table2[[#This Row],[Max_num_drones]:[Max_num_drones]]=3,Table2[[#This Row],[Gap]:[Gap]],"")</f>
        <v/>
      </c>
      <c r="C1936" s="20" t="str" cm="1">
        <f t="array" ref="C1936">IF(Table2[[#This Row],[Max_num_drones]:[Max_num_drones]]=4,Table2[[#This Row],[Gap]:[Gap]],"")</f>
        <v/>
      </c>
      <c r="D1936" s="20" t="str" cm="1">
        <f t="array" ref="D1936">IF(Table2[[#This Row],[Max_num_drones]:[Max_num_drones]]=5,Table2[[#This Row],[Gap]:[Gap]],"")</f>
        <v/>
      </c>
    </row>
    <row r="1937" spans="1:4">
      <c r="A1937" s="20" t="str" cm="1">
        <f t="array" ref="A1937">IF(Table2[[#This Row],[Max_num_drones]:[Max_num_drones]]=2,Table2[[#This Row],[Gap]:[Gap]],"")</f>
        <v/>
      </c>
      <c r="B1937" s="20" t="str" cm="1">
        <f t="array" ref="B1937">IF(Table2[[#This Row],[Max_num_drones]:[Max_num_drones]]=3,Table2[[#This Row],[Gap]:[Gap]],"")</f>
        <v/>
      </c>
      <c r="C1937" s="20" t="str" cm="1">
        <f t="array" ref="C1937">IF(Table2[[#This Row],[Max_num_drones]:[Max_num_drones]]=4,Table2[[#This Row],[Gap]:[Gap]],"")</f>
        <v/>
      </c>
      <c r="D1937" s="20" t="str" cm="1">
        <f t="array" ref="D1937">IF(Table2[[#This Row],[Max_num_drones]:[Max_num_drones]]=5,Table2[[#This Row],[Gap]:[Gap]],"")</f>
        <v/>
      </c>
    </row>
    <row r="1938" spans="1:4">
      <c r="A1938" s="20" t="str" cm="1">
        <f t="array" ref="A1938">IF(Table2[[#This Row],[Max_num_drones]:[Max_num_drones]]=2,Table2[[#This Row],[Gap]:[Gap]],"")</f>
        <v/>
      </c>
      <c r="B1938" s="20" t="str" cm="1">
        <f t="array" ref="B1938">IF(Table2[[#This Row],[Max_num_drones]:[Max_num_drones]]=3,Table2[[#This Row],[Gap]:[Gap]],"")</f>
        <v/>
      </c>
      <c r="C1938" s="20" t="str" cm="1">
        <f t="array" ref="C1938">IF(Table2[[#This Row],[Max_num_drones]:[Max_num_drones]]=4,Table2[[#This Row],[Gap]:[Gap]],"")</f>
        <v/>
      </c>
      <c r="D1938" s="20" t="str" cm="1">
        <f t="array" ref="D1938">IF(Table2[[#This Row],[Max_num_drones]:[Max_num_drones]]=5,Table2[[#This Row],[Gap]:[Gap]],"")</f>
        <v/>
      </c>
    </row>
    <row r="1939" spans="1:4">
      <c r="A1939" s="20" t="str" cm="1">
        <f t="array" ref="A1939">IF(Table2[[#This Row],[Max_num_drones]:[Max_num_drones]]=2,Table2[[#This Row],[Gap]:[Gap]],"")</f>
        <v/>
      </c>
      <c r="B1939" s="20" t="str" cm="1">
        <f t="array" ref="B1939">IF(Table2[[#This Row],[Max_num_drones]:[Max_num_drones]]=3,Table2[[#This Row],[Gap]:[Gap]],"")</f>
        <v/>
      </c>
      <c r="C1939" s="20" t="str" cm="1">
        <f t="array" ref="C1939">IF(Table2[[#This Row],[Max_num_drones]:[Max_num_drones]]=4,Table2[[#This Row],[Gap]:[Gap]],"")</f>
        <v/>
      </c>
      <c r="D1939" s="20" t="str" cm="1">
        <f t="array" ref="D1939">IF(Table2[[#This Row],[Max_num_drones]:[Max_num_drones]]=5,Table2[[#This Row],[Gap]:[Gap]],"")</f>
        <v/>
      </c>
    </row>
    <row r="1940" spans="1:4">
      <c r="A1940" s="20" t="str" cm="1">
        <f t="array" ref="A1940">IF(Table2[[#This Row],[Max_num_drones]:[Max_num_drones]]=2,Table2[[#This Row],[Gap]:[Gap]],"")</f>
        <v/>
      </c>
      <c r="B1940" s="20" t="str" cm="1">
        <f t="array" ref="B1940">IF(Table2[[#This Row],[Max_num_drones]:[Max_num_drones]]=3,Table2[[#This Row],[Gap]:[Gap]],"")</f>
        <v/>
      </c>
      <c r="C1940" s="20" t="str" cm="1">
        <f t="array" ref="C1940">IF(Table2[[#This Row],[Max_num_drones]:[Max_num_drones]]=4,Table2[[#This Row],[Gap]:[Gap]],"")</f>
        <v/>
      </c>
      <c r="D1940" s="20" t="str" cm="1">
        <f t="array" ref="D1940">IF(Table2[[#This Row],[Max_num_drones]:[Max_num_drones]]=5,Table2[[#This Row],[Gap]:[Gap]],"")</f>
        <v/>
      </c>
    </row>
    <row r="1941" spans="1:4">
      <c r="A1941" s="20" t="str" cm="1">
        <f t="array" ref="A1941">IF(Table2[[#This Row],[Max_num_drones]:[Max_num_drones]]=2,Table2[[#This Row],[Gap]:[Gap]],"")</f>
        <v/>
      </c>
      <c r="B1941" s="20" t="str" cm="1">
        <f t="array" ref="B1941">IF(Table2[[#This Row],[Max_num_drones]:[Max_num_drones]]=3,Table2[[#This Row],[Gap]:[Gap]],"")</f>
        <v/>
      </c>
      <c r="C1941" s="20" t="str" cm="1">
        <f t="array" ref="C1941">IF(Table2[[#This Row],[Max_num_drones]:[Max_num_drones]]=4,Table2[[#This Row],[Gap]:[Gap]],"")</f>
        <v/>
      </c>
      <c r="D1941" s="20" t="str" cm="1">
        <f t="array" ref="D1941">IF(Table2[[#This Row],[Max_num_drones]:[Max_num_drones]]=5,Table2[[#This Row],[Gap]:[Gap]],"")</f>
        <v/>
      </c>
    </row>
    <row r="1942" spans="1:4">
      <c r="A1942" s="20" t="str" cm="1">
        <f t="array" ref="A1942">IF(Table2[[#This Row],[Max_num_drones]:[Max_num_drones]]=2,Table2[[#This Row],[Gap]:[Gap]],"")</f>
        <v/>
      </c>
      <c r="B1942" s="20" t="str" cm="1">
        <f t="array" ref="B1942">IF(Table2[[#This Row],[Max_num_drones]:[Max_num_drones]]=3,Table2[[#This Row],[Gap]:[Gap]],"")</f>
        <v/>
      </c>
      <c r="C1942" s="20" t="str" cm="1">
        <f t="array" ref="C1942">IF(Table2[[#This Row],[Max_num_drones]:[Max_num_drones]]=4,Table2[[#This Row],[Gap]:[Gap]],"")</f>
        <v/>
      </c>
      <c r="D1942" s="20" t="str" cm="1">
        <f t="array" ref="D1942">IF(Table2[[#This Row],[Max_num_drones]:[Max_num_drones]]=5,Table2[[#This Row],[Gap]:[Gap]],"")</f>
        <v/>
      </c>
    </row>
    <row r="1943" spans="1:4">
      <c r="A1943" s="20" t="str" cm="1">
        <f t="array" ref="A1943">IF(Table2[[#This Row],[Max_num_drones]:[Max_num_drones]]=2,Table2[[#This Row],[Gap]:[Gap]],"")</f>
        <v/>
      </c>
      <c r="B1943" s="20" t="str" cm="1">
        <f t="array" ref="B1943">IF(Table2[[#This Row],[Max_num_drones]:[Max_num_drones]]=3,Table2[[#This Row],[Gap]:[Gap]],"")</f>
        <v/>
      </c>
      <c r="C1943" s="20" t="str" cm="1">
        <f t="array" ref="C1943">IF(Table2[[#This Row],[Max_num_drones]:[Max_num_drones]]=4,Table2[[#This Row],[Gap]:[Gap]],"")</f>
        <v/>
      </c>
      <c r="D1943" s="20" t="str" cm="1">
        <f t="array" ref="D1943">IF(Table2[[#This Row],[Max_num_drones]:[Max_num_drones]]=5,Table2[[#This Row],[Gap]:[Gap]],"")</f>
        <v/>
      </c>
    </row>
    <row r="1944" spans="1:4">
      <c r="A1944" s="20" t="str" cm="1">
        <f t="array" ref="A1944">IF(Table2[[#This Row],[Max_num_drones]:[Max_num_drones]]=2,Table2[[#This Row],[Gap]:[Gap]],"")</f>
        <v/>
      </c>
      <c r="B1944" s="20" t="str" cm="1">
        <f t="array" ref="B1944">IF(Table2[[#This Row],[Max_num_drones]:[Max_num_drones]]=3,Table2[[#This Row],[Gap]:[Gap]],"")</f>
        <v/>
      </c>
      <c r="C1944" s="20" t="str" cm="1">
        <f t="array" ref="C1944">IF(Table2[[#This Row],[Max_num_drones]:[Max_num_drones]]=4,Table2[[#This Row],[Gap]:[Gap]],"")</f>
        <v/>
      </c>
      <c r="D1944" s="20" t="str" cm="1">
        <f t="array" ref="D1944">IF(Table2[[#This Row],[Max_num_drones]:[Max_num_drones]]=5,Table2[[#This Row],[Gap]:[Gap]],"")</f>
        <v/>
      </c>
    </row>
    <row r="1945" spans="1:4">
      <c r="A1945" s="20" t="str" cm="1">
        <f t="array" ref="A1945">IF(Table2[[#This Row],[Max_num_drones]:[Max_num_drones]]=2,Table2[[#This Row],[Gap]:[Gap]],"")</f>
        <v/>
      </c>
      <c r="B1945" s="20" t="str" cm="1">
        <f t="array" ref="B1945">IF(Table2[[#This Row],[Max_num_drones]:[Max_num_drones]]=3,Table2[[#This Row],[Gap]:[Gap]],"")</f>
        <v/>
      </c>
      <c r="C1945" s="20" t="str" cm="1">
        <f t="array" ref="C1945">IF(Table2[[#This Row],[Max_num_drones]:[Max_num_drones]]=4,Table2[[#This Row],[Gap]:[Gap]],"")</f>
        <v/>
      </c>
      <c r="D1945" s="20" t="str" cm="1">
        <f t="array" ref="D1945">IF(Table2[[#This Row],[Max_num_drones]:[Max_num_drones]]=5,Table2[[#This Row],[Gap]:[Gap]],"")</f>
        <v/>
      </c>
    </row>
    <row r="1946" spans="1:4">
      <c r="A1946" s="20" t="str" cm="1">
        <f t="array" ref="A1946">IF(Table2[[#This Row],[Max_num_drones]:[Max_num_drones]]=2,Table2[[#This Row],[Gap]:[Gap]],"")</f>
        <v/>
      </c>
      <c r="B1946" s="20" t="str" cm="1">
        <f t="array" ref="B1946">IF(Table2[[#This Row],[Max_num_drones]:[Max_num_drones]]=3,Table2[[#This Row],[Gap]:[Gap]],"")</f>
        <v/>
      </c>
      <c r="C1946" s="20" t="str" cm="1">
        <f t="array" ref="C1946">IF(Table2[[#This Row],[Max_num_drones]:[Max_num_drones]]=4,Table2[[#This Row],[Gap]:[Gap]],"")</f>
        <v/>
      </c>
      <c r="D1946" s="20" t="str" cm="1">
        <f t="array" ref="D1946">IF(Table2[[#This Row],[Max_num_drones]:[Max_num_drones]]=5,Table2[[#This Row],[Gap]:[Gap]],"")</f>
        <v/>
      </c>
    </row>
    <row r="1947" spans="1:4">
      <c r="A1947" s="20" t="str" cm="1">
        <f t="array" ref="A1947">IF(Table2[[#This Row],[Max_num_drones]:[Max_num_drones]]=2,Table2[[#This Row],[Gap]:[Gap]],"")</f>
        <v/>
      </c>
      <c r="B1947" s="20" t="str" cm="1">
        <f t="array" ref="B1947">IF(Table2[[#This Row],[Max_num_drones]:[Max_num_drones]]=3,Table2[[#This Row],[Gap]:[Gap]],"")</f>
        <v/>
      </c>
      <c r="C1947" s="20" t="str" cm="1">
        <f t="array" ref="C1947">IF(Table2[[#This Row],[Max_num_drones]:[Max_num_drones]]=4,Table2[[#This Row],[Gap]:[Gap]],"")</f>
        <v/>
      </c>
      <c r="D1947" s="20" t="str" cm="1">
        <f t="array" ref="D1947">IF(Table2[[#This Row],[Max_num_drones]:[Max_num_drones]]=5,Table2[[#This Row],[Gap]:[Gap]],"")</f>
        <v/>
      </c>
    </row>
    <row r="1948" spans="1:4">
      <c r="A1948" s="20" t="str" cm="1">
        <f t="array" ref="A1948">IF(Table2[[#This Row],[Max_num_drones]:[Max_num_drones]]=2,Table2[[#This Row],[Gap]:[Gap]],"")</f>
        <v/>
      </c>
      <c r="B1948" s="20" t="str" cm="1">
        <f t="array" ref="B1948">IF(Table2[[#This Row],[Max_num_drones]:[Max_num_drones]]=3,Table2[[#This Row],[Gap]:[Gap]],"")</f>
        <v/>
      </c>
      <c r="C1948" s="20" t="str" cm="1">
        <f t="array" ref="C1948">IF(Table2[[#This Row],[Max_num_drones]:[Max_num_drones]]=4,Table2[[#This Row],[Gap]:[Gap]],"")</f>
        <v/>
      </c>
      <c r="D1948" s="20" t="str" cm="1">
        <f t="array" ref="D1948">IF(Table2[[#This Row],[Max_num_drones]:[Max_num_drones]]=5,Table2[[#This Row],[Gap]:[Gap]],"")</f>
        <v/>
      </c>
    </row>
    <row r="1949" spans="1:4">
      <c r="A1949" s="20" t="str" cm="1">
        <f t="array" ref="A1949">IF(Table2[[#This Row],[Max_num_drones]:[Max_num_drones]]=2,Table2[[#This Row],[Gap]:[Gap]],"")</f>
        <v/>
      </c>
      <c r="B1949" s="20" t="str" cm="1">
        <f t="array" ref="B1949">IF(Table2[[#This Row],[Max_num_drones]:[Max_num_drones]]=3,Table2[[#This Row],[Gap]:[Gap]],"")</f>
        <v/>
      </c>
      <c r="C1949" s="20" t="str" cm="1">
        <f t="array" ref="C1949">IF(Table2[[#This Row],[Max_num_drones]:[Max_num_drones]]=4,Table2[[#This Row],[Gap]:[Gap]],"")</f>
        <v/>
      </c>
      <c r="D1949" s="20" t="str" cm="1">
        <f t="array" ref="D1949">IF(Table2[[#This Row],[Max_num_drones]:[Max_num_drones]]=5,Table2[[#This Row],[Gap]:[Gap]],"")</f>
        <v/>
      </c>
    </row>
    <row r="1950" spans="1:4">
      <c r="A1950" s="20" t="str" cm="1">
        <f t="array" ref="A1950">IF(Table2[[#This Row],[Max_num_drones]:[Max_num_drones]]=2,Table2[[#This Row],[Gap]:[Gap]],"")</f>
        <v/>
      </c>
      <c r="B1950" s="20" t="str" cm="1">
        <f t="array" ref="B1950">IF(Table2[[#This Row],[Max_num_drones]:[Max_num_drones]]=3,Table2[[#This Row],[Gap]:[Gap]],"")</f>
        <v/>
      </c>
      <c r="C1950" s="20" t="str" cm="1">
        <f t="array" ref="C1950">IF(Table2[[#This Row],[Max_num_drones]:[Max_num_drones]]=4,Table2[[#This Row],[Gap]:[Gap]],"")</f>
        <v/>
      </c>
      <c r="D1950" s="20" t="str" cm="1">
        <f t="array" ref="D1950">IF(Table2[[#This Row],[Max_num_drones]:[Max_num_drones]]=5,Table2[[#This Row],[Gap]:[Gap]],"")</f>
        <v/>
      </c>
    </row>
    <row r="1951" spans="1:4">
      <c r="A1951" s="20" t="str" cm="1">
        <f t="array" ref="A1951">IF(Table2[[#This Row],[Max_num_drones]:[Max_num_drones]]=2,Table2[[#This Row],[Gap]:[Gap]],"")</f>
        <v/>
      </c>
      <c r="B1951" s="20" t="str" cm="1">
        <f t="array" ref="B1951">IF(Table2[[#This Row],[Max_num_drones]:[Max_num_drones]]=3,Table2[[#This Row],[Gap]:[Gap]],"")</f>
        <v/>
      </c>
      <c r="C1951" s="20" t="str" cm="1">
        <f t="array" ref="C1951">IF(Table2[[#This Row],[Max_num_drones]:[Max_num_drones]]=4,Table2[[#This Row],[Gap]:[Gap]],"")</f>
        <v/>
      </c>
      <c r="D1951" s="20" t="str" cm="1">
        <f t="array" ref="D1951">IF(Table2[[#This Row],[Max_num_drones]:[Max_num_drones]]=5,Table2[[#This Row],[Gap]:[Gap]],"")</f>
        <v/>
      </c>
    </row>
    <row r="1952" spans="1:4">
      <c r="A1952" s="20" t="str" cm="1">
        <f t="array" ref="A1952">IF(Table2[[#This Row],[Max_num_drones]:[Max_num_drones]]=2,Table2[[#This Row],[Gap]:[Gap]],"")</f>
        <v/>
      </c>
      <c r="B1952" s="20" t="str" cm="1">
        <f t="array" ref="B1952">IF(Table2[[#This Row],[Max_num_drones]:[Max_num_drones]]=3,Table2[[#This Row],[Gap]:[Gap]],"")</f>
        <v/>
      </c>
      <c r="C1952" s="20" t="str" cm="1">
        <f t="array" ref="C1952">IF(Table2[[#This Row],[Max_num_drones]:[Max_num_drones]]=4,Table2[[#This Row],[Gap]:[Gap]],"")</f>
        <v/>
      </c>
      <c r="D1952" s="20" t="str" cm="1">
        <f t="array" ref="D1952">IF(Table2[[#This Row],[Max_num_drones]:[Max_num_drones]]=5,Table2[[#This Row],[Gap]:[Gap]],"")</f>
        <v/>
      </c>
    </row>
    <row r="1953" spans="1:4">
      <c r="A1953" s="20" t="str" cm="1">
        <f t="array" ref="A1953">IF(Table2[[#This Row],[Max_num_drones]:[Max_num_drones]]=2,Table2[[#This Row],[Gap]:[Gap]],"")</f>
        <v/>
      </c>
      <c r="B1953" s="20" t="str" cm="1">
        <f t="array" ref="B1953">IF(Table2[[#This Row],[Max_num_drones]:[Max_num_drones]]=3,Table2[[#This Row],[Gap]:[Gap]],"")</f>
        <v/>
      </c>
      <c r="C1953" s="20" t="str" cm="1">
        <f t="array" ref="C1953">IF(Table2[[#This Row],[Max_num_drones]:[Max_num_drones]]=4,Table2[[#This Row],[Gap]:[Gap]],"")</f>
        <v/>
      </c>
      <c r="D1953" s="20" t="str" cm="1">
        <f t="array" ref="D1953">IF(Table2[[#This Row],[Max_num_drones]:[Max_num_drones]]=5,Table2[[#This Row],[Gap]:[Gap]],"")</f>
        <v/>
      </c>
    </row>
    <row r="1954" spans="1:4">
      <c r="A1954" s="20" t="str" cm="1">
        <f t="array" ref="A1954">IF(Table2[[#This Row],[Max_num_drones]:[Max_num_drones]]=2,Table2[[#This Row],[Gap]:[Gap]],"")</f>
        <v/>
      </c>
      <c r="B1954" s="20" t="str" cm="1">
        <f t="array" ref="B1954">IF(Table2[[#This Row],[Max_num_drones]:[Max_num_drones]]=3,Table2[[#This Row],[Gap]:[Gap]],"")</f>
        <v/>
      </c>
      <c r="C1954" s="20" t="str" cm="1">
        <f t="array" ref="C1954">IF(Table2[[#This Row],[Max_num_drones]:[Max_num_drones]]=4,Table2[[#This Row],[Gap]:[Gap]],"")</f>
        <v/>
      </c>
      <c r="D1954" s="20" t="str" cm="1">
        <f t="array" ref="D1954">IF(Table2[[#This Row],[Max_num_drones]:[Max_num_drones]]=5,Table2[[#This Row],[Gap]:[Gap]],"")</f>
        <v/>
      </c>
    </row>
    <row r="1955" spans="1:4">
      <c r="A1955" s="20" t="str" cm="1">
        <f t="array" ref="A1955">IF(Table2[[#This Row],[Max_num_drones]:[Max_num_drones]]=2,Table2[[#This Row],[Gap]:[Gap]],"")</f>
        <v/>
      </c>
      <c r="B1955" s="20" t="str" cm="1">
        <f t="array" ref="B1955">IF(Table2[[#This Row],[Max_num_drones]:[Max_num_drones]]=3,Table2[[#This Row],[Gap]:[Gap]],"")</f>
        <v/>
      </c>
      <c r="C1955" s="20" t="str" cm="1">
        <f t="array" ref="C1955">IF(Table2[[#This Row],[Max_num_drones]:[Max_num_drones]]=4,Table2[[#This Row],[Gap]:[Gap]],"")</f>
        <v/>
      </c>
      <c r="D1955" s="20" t="str" cm="1">
        <f t="array" ref="D1955">IF(Table2[[#This Row],[Max_num_drones]:[Max_num_drones]]=5,Table2[[#This Row],[Gap]:[Gap]],"")</f>
        <v/>
      </c>
    </row>
    <row r="1956" spans="1:4">
      <c r="A1956" s="20" t="str" cm="1">
        <f t="array" ref="A1956">IF(Table2[[#This Row],[Max_num_drones]:[Max_num_drones]]=2,Table2[[#This Row],[Gap]:[Gap]],"")</f>
        <v/>
      </c>
      <c r="B1956" s="20" t="str" cm="1">
        <f t="array" ref="B1956">IF(Table2[[#This Row],[Max_num_drones]:[Max_num_drones]]=3,Table2[[#This Row],[Gap]:[Gap]],"")</f>
        <v/>
      </c>
      <c r="C1956" s="20" t="str" cm="1">
        <f t="array" ref="C1956">IF(Table2[[#This Row],[Max_num_drones]:[Max_num_drones]]=4,Table2[[#This Row],[Gap]:[Gap]],"")</f>
        <v/>
      </c>
      <c r="D1956" s="20" t="str" cm="1">
        <f t="array" ref="D1956">IF(Table2[[#This Row],[Max_num_drones]:[Max_num_drones]]=5,Table2[[#This Row],[Gap]:[Gap]],"")</f>
        <v/>
      </c>
    </row>
    <row r="1957" spans="1:4">
      <c r="A1957" s="20" t="str" cm="1">
        <f t="array" ref="A1957">IF(Table2[[#This Row],[Max_num_drones]:[Max_num_drones]]=2,Table2[[#This Row],[Gap]:[Gap]],"")</f>
        <v/>
      </c>
      <c r="B1957" s="20" t="str" cm="1">
        <f t="array" ref="B1957">IF(Table2[[#This Row],[Max_num_drones]:[Max_num_drones]]=3,Table2[[#This Row],[Gap]:[Gap]],"")</f>
        <v/>
      </c>
      <c r="C1957" s="20" t="str" cm="1">
        <f t="array" ref="C1957">IF(Table2[[#This Row],[Max_num_drones]:[Max_num_drones]]=4,Table2[[#This Row],[Gap]:[Gap]],"")</f>
        <v/>
      </c>
      <c r="D1957" s="20" t="str" cm="1">
        <f t="array" ref="D1957">IF(Table2[[#This Row],[Max_num_drones]:[Max_num_drones]]=5,Table2[[#This Row],[Gap]:[Gap]],"")</f>
        <v/>
      </c>
    </row>
    <row r="1958" spans="1:4">
      <c r="A1958" s="20" t="str" cm="1">
        <f t="array" ref="A1958">IF(Table2[[#This Row],[Max_num_drones]:[Max_num_drones]]=2,Table2[[#This Row],[Gap]:[Gap]],"")</f>
        <v/>
      </c>
      <c r="B1958" s="20" t="str" cm="1">
        <f t="array" ref="B1958">IF(Table2[[#This Row],[Max_num_drones]:[Max_num_drones]]=3,Table2[[#This Row],[Gap]:[Gap]],"")</f>
        <v/>
      </c>
      <c r="C1958" s="20" t="str" cm="1">
        <f t="array" ref="C1958">IF(Table2[[#This Row],[Max_num_drones]:[Max_num_drones]]=4,Table2[[#This Row],[Gap]:[Gap]],"")</f>
        <v/>
      </c>
      <c r="D1958" s="20" t="str" cm="1">
        <f t="array" ref="D1958">IF(Table2[[#This Row],[Max_num_drones]:[Max_num_drones]]=5,Table2[[#This Row],[Gap]:[Gap]],"")</f>
        <v/>
      </c>
    </row>
    <row r="1959" spans="1:4">
      <c r="A1959" s="20" t="str" cm="1">
        <f t="array" ref="A1959">IF(Table2[[#This Row],[Max_num_drones]:[Max_num_drones]]=2,Table2[[#This Row],[Gap]:[Gap]],"")</f>
        <v/>
      </c>
      <c r="B1959" s="20" t="str" cm="1">
        <f t="array" ref="B1959">IF(Table2[[#This Row],[Max_num_drones]:[Max_num_drones]]=3,Table2[[#This Row],[Gap]:[Gap]],"")</f>
        <v/>
      </c>
      <c r="C1959" s="20" t="str" cm="1">
        <f t="array" ref="C1959">IF(Table2[[#This Row],[Max_num_drones]:[Max_num_drones]]=4,Table2[[#This Row],[Gap]:[Gap]],"")</f>
        <v/>
      </c>
      <c r="D1959" s="20" t="str" cm="1">
        <f t="array" ref="D1959">IF(Table2[[#This Row],[Max_num_drones]:[Max_num_drones]]=5,Table2[[#This Row],[Gap]:[Gap]],"")</f>
        <v/>
      </c>
    </row>
    <row r="1960" spans="1:4">
      <c r="A1960" s="20" t="str" cm="1">
        <f t="array" ref="A1960">IF(Table2[[#This Row],[Max_num_drones]:[Max_num_drones]]=2,Table2[[#This Row],[Gap]:[Gap]],"")</f>
        <v/>
      </c>
      <c r="B1960" s="20" t="str" cm="1">
        <f t="array" ref="B1960">IF(Table2[[#This Row],[Max_num_drones]:[Max_num_drones]]=3,Table2[[#This Row],[Gap]:[Gap]],"")</f>
        <v/>
      </c>
      <c r="C1960" s="20" t="str" cm="1">
        <f t="array" ref="C1960">IF(Table2[[#This Row],[Max_num_drones]:[Max_num_drones]]=4,Table2[[#This Row],[Gap]:[Gap]],"")</f>
        <v/>
      </c>
      <c r="D1960" s="20" t="str" cm="1">
        <f t="array" ref="D1960">IF(Table2[[#This Row],[Max_num_drones]:[Max_num_drones]]=5,Table2[[#This Row],[Gap]:[Gap]],"")</f>
        <v/>
      </c>
    </row>
    <row r="1961" spans="1:4">
      <c r="A1961" s="20" t="str" cm="1">
        <f t="array" ref="A1961">IF(Table2[[#This Row],[Max_num_drones]:[Max_num_drones]]=2,Table2[[#This Row],[Gap]:[Gap]],"")</f>
        <v/>
      </c>
      <c r="B1961" s="20" t="str" cm="1">
        <f t="array" ref="B1961">IF(Table2[[#This Row],[Max_num_drones]:[Max_num_drones]]=3,Table2[[#This Row],[Gap]:[Gap]],"")</f>
        <v/>
      </c>
      <c r="C1961" s="20" t="str" cm="1">
        <f t="array" ref="C1961">IF(Table2[[#This Row],[Max_num_drones]:[Max_num_drones]]=4,Table2[[#This Row],[Gap]:[Gap]],"")</f>
        <v/>
      </c>
      <c r="D1961" s="20" t="str" cm="1">
        <f t="array" ref="D1961">IF(Table2[[#This Row],[Max_num_drones]:[Max_num_drones]]=5,Table2[[#This Row],[Gap]:[Gap]],"")</f>
        <v/>
      </c>
    </row>
    <row r="1962" spans="1:4">
      <c r="A1962" s="20" t="str" cm="1">
        <f t="array" ref="A1962">IF(Table2[[#This Row],[Max_num_drones]:[Max_num_drones]]=2,Table2[[#This Row],[Gap]:[Gap]],"")</f>
        <v/>
      </c>
      <c r="B1962" s="20" t="str" cm="1">
        <f t="array" ref="B1962">IF(Table2[[#This Row],[Max_num_drones]:[Max_num_drones]]=3,Table2[[#This Row],[Gap]:[Gap]],"")</f>
        <v/>
      </c>
      <c r="C1962" s="20" t="str" cm="1">
        <f t="array" ref="C1962">IF(Table2[[#This Row],[Max_num_drones]:[Max_num_drones]]=4,Table2[[#This Row],[Gap]:[Gap]],"")</f>
        <v/>
      </c>
      <c r="D1962" s="20" t="str" cm="1">
        <f t="array" ref="D1962">IF(Table2[[#This Row],[Max_num_drones]:[Max_num_drones]]=5,Table2[[#This Row],[Gap]:[Gap]],"")</f>
        <v/>
      </c>
    </row>
    <row r="1963" spans="1:4">
      <c r="A1963" s="20" t="str" cm="1">
        <f t="array" ref="A1963">IF(Table2[[#This Row],[Max_num_drones]:[Max_num_drones]]=2,Table2[[#This Row],[Gap]:[Gap]],"")</f>
        <v/>
      </c>
      <c r="B1963" s="20" t="str" cm="1">
        <f t="array" ref="B1963">IF(Table2[[#This Row],[Max_num_drones]:[Max_num_drones]]=3,Table2[[#This Row],[Gap]:[Gap]],"")</f>
        <v/>
      </c>
      <c r="C1963" s="20" t="str" cm="1">
        <f t="array" ref="C1963">IF(Table2[[#This Row],[Max_num_drones]:[Max_num_drones]]=4,Table2[[#This Row],[Gap]:[Gap]],"")</f>
        <v/>
      </c>
      <c r="D1963" s="20" t="str" cm="1">
        <f t="array" ref="D1963">IF(Table2[[#This Row],[Max_num_drones]:[Max_num_drones]]=5,Table2[[#This Row],[Gap]:[Gap]],"")</f>
        <v/>
      </c>
    </row>
    <row r="1964" spans="1:4">
      <c r="A1964" s="20" t="str" cm="1">
        <f t="array" ref="A1964">IF(Table2[[#This Row],[Max_num_drones]:[Max_num_drones]]=2,Table2[[#This Row],[Gap]:[Gap]],"")</f>
        <v/>
      </c>
      <c r="B1964" s="20" t="str" cm="1">
        <f t="array" ref="B1964">IF(Table2[[#This Row],[Max_num_drones]:[Max_num_drones]]=3,Table2[[#This Row],[Gap]:[Gap]],"")</f>
        <v/>
      </c>
      <c r="C1964" s="20" t="str" cm="1">
        <f t="array" ref="C1964">IF(Table2[[#This Row],[Max_num_drones]:[Max_num_drones]]=4,Table2[[#This Row],[Gap]:[Gap]],"")</f>
        <v/>
      </c>
      <c r="D1964" s="20" t="str" cm="1">
        <f t="array" ref="D1964">IF(Table2[[#This Row],[Max_num_drones]:[Max_num_drones]]=5,Table2[[#This Row],[Gap]:[Gap]],"")</f>
        <v/>
      </c>
    </row>
    <row r="1965" spans="1:4">
      <c r="A1965" s="20" t="str" cm="1">
        <f t="array" ref="A1965">IF(Table2[[#This Row],[Max_num_drones]:[Max_num_drones]]=2,Table2[[#This Row],[Gap]:[Gap]],"")</f>
        <v/>
      </c>
      <c r="B1965" s="20" t="str" cm="1">
        <f t="array" ref="B1965">IF(Table2[[#This Row],[Max_num_drones]:[Max_num_drones]]=3,Table2[[#This Row],[Gap]:[Gap]],"")</f>
        <v/>
      </c>
      <c r="C1965" s="20" t="str" cm="1">
        <f t="array" ref="C1965">IF(Table2[[#This Row],[Max_num_drones]:[Max_num_drones]]=4,Table2[[#This Row],[Gap]:[Gap]],"")</f>
        <v/>
      </c>
      <c r="D1965" s="20" t="str" cm="1">
        <f t="array" ref="D1965">IF(Table2[[#This Row],[Max_num_drones]:[Max_num_drones]]=5,Table2[[#This Row],[Gap]:[Gap]],"")</f>
        <v/>
      </c>
    </row>
    <row r="1966" spans="1:4">
      <c r="A1966" s="20" t="str" cm="1">
        <f t="array" ref="A1966">IF(Table2[[#This Row],[Max_num_drones]:[Max_num_drones]]=2,Table2[[#This Row],[Gap]:[Gap]],"")</f>
        <v/>
      </c>
      <c r="B1966" s="20" t="str" cm="1">
        <f t="array" ref="B1966">IF(Table2[[#This Row],[Max_num_drones]:[Max_num_drones]]=3,Table2[[#This Row],[Gap]:[Gap]],"")</f>
        <v/>
      </c>
      <c r="C1966" s="20" t="str" cm="1">
        <f t="array" ref="C1966">IF(Table2[[#This Row],[Max_num_drones]:[Max_num_drones]]=4,Table2[[#This Row],[Gap]:[Gap]],"")</f>
        <v/>
      </c>
      <c r="D1966" s="20" t="str" cm="1">
        <f t="array" ref="D1966">IF(Table2[[#This Row],[Max_num_drones]:[Max_num_drones]]=5,Table2[[#This Row],[Gap]:[Gap]],"")</f>
        <v/>
      </c>
    </row>
    <row r="1967" spans="1:4">
      <c r="A1967" s="20" t="str" cm="1">
        <f t="array" ref="A1967">IF(Table2[[#This Row],[Max_num_drones]:[Max_num_drones]]=2,Table2[[#This Row],[Gap]:[Gap]],"")</f>
        <v/>
      </c>
      <c r="B1967" s="20" t="str" cm="1">
        <f t="array" ref="B1967">IF(Table2[[#This Row],[Max_num_drones]:[Max_num_drones]]=3,Table2[[#This Row],[Gap]:[Gap]],"")</f>
        <v/>
      </c>
      <c r="C1967" s="20" t="str" cm="1">
        <f t="array" ref="C1967">IF(Table2[[#This Row],[Max_num_drones]:[Max_num_drones]]=4,Table2[[#This Row],[Gap]:[Gap]],"")</f>
        <v/>
      </c>
      <c r="D1967" s="20" t="str" cm="1">
        <f t="array" ref="D1967">IF(Table2[[#This Row],[Max_num_drones]:[Max_num_drones]]=5,Table2[[#This Row],[Gap]:[Gap]],"")</f>
        <v/>
      </c>
    </row>
    <row r="1968" spans="1:4">
      <c r="A1968" s="20" t="str" cm="1">
        <f t="array" ref="A1968">IF(Table2[[#This Row],[Max_num_drones]:[Max_num_drones]]=2,Table2[[#This Row],[Gap]:[Gap]],"")</f>
        <v/>
      </c>
      <c r="B1968" s="20" t="str" cm="1">
        <f t="array" ref="B1968">IF(Table2[[#This Row],[Max_num_drones]:[Max_num_drones]]=3,Table2[[#This Row],[Gap]:[Gap]],"")</f>
        <v/>
      </c>
      <c r="C1968" s="20" t="str" cm="1">
        <f t="array" ref="C1968">IF(Table2[[#This Row],[Max_num_drones]:[Max_num_drones]]=4,Table2[[#This Row],[Gap]:[Gap]],"")</f>
        <v/>
      </c>
      <c r="D1968" s="20" t="str" cm="1">
        <f t="array" ref="D1968">IF(Table2[[#This Row],[Max_num_drones]:[Max_num_drones]]=5,Table2[[#This Row],[Gap]:[Gap]],"")</f>
        <v/>
      </c>
    </row>
    <row r="1969" spans="1:4">
      <c r="A1969" s="20" t="str" cm="1">
        <f t="array" ref="A1969">IF(Table2[[#This Row],[Max_num_drones]:[Max_num_drones]]=2,Table2[[#This Row],[Gap]:[Gap]],"")</f>
        <v/>
      </c>
      <c r="B1969" s="20" t="str" cm="1">
        <f t="array" ref="B1969">IF(Table2[[#This Row],[Max_num_drones]:[Max_num_drones]]=3,Table2[[#This Row],[Gap]:[Gap]],"")</f>
        <v/>
      </c>
      <c r="C1969" s="20" t="str" cm="1">
        <f t="array" ref="C1969">IF(Table2[[#This Row],[Max_num_drones]:[Max_num_drones]]=4,Table2[[#This Row],[Gap]:[Gap]],"")</f>
        <v/>
      </c>
      <c r="D1969" s="20" t="str" cm="1">
        <f t="array" ref="D1969">IF(Table2[[#This Row],[Max_num_drones]:[Max_num_drones]]=5,Table2[[#This Row],[Gap]:[Gap]],"")</f>
        <v/>
      </c>
    </row>
    <row r="1970" spans="1:4">
      <c r="A1970" s="20" t="str" cm="1">
        <f t="array" ref="A1970">IF(Table2[[#This Row],[Max_num_drones]:[Max_num_drones]]=2,Table2[[#This Row],[Gap]:[Gap]],"")</f>
        <v/>
      </c>
      <c r="B1970" s="20" t="str" cm="1">
        <f t="array" ref="B1970">IF(Table2[[#This Row],[Max_num_drones]:[Max_num_drones]]=3,Table2[[#This Row],[Gap]:[Gap]],"")</f>
        <v/>
      </c>
      <c r="C1970" s="20" t="str" cm="1">
        <f t="array" ref="C1970">IF(Table2[[#This Row],[Max_num_drones]:[Max_num_drones]]=4,Table2[[#This Row],[Gap]:[Gap]],"")</f>
        <v/>
      </c>
      <c r="D1970" s="20" t="str" cm="1">
        <f t="array" ref="D1970">IF(Table2[[#This Row],[Max_num_drones]:[Max_num_drones]]=5,Table2[[#This Row],[Gap]:[Gap]],"")</f>
        <v/>
      </c>
    </row>
    <row r="1971" spans="1:4">
      <c r="A1971" s="20" t="str" cm="1">
        <f t="array" ref="A1971">IF(Table2[[#This Row],[Max_num_drones]:[Max_num_drones]]=2,Table2[[#This Row],[Gap]:[Gap]],"")</f>
        <v/>
      </c>
      <c r="B1971" s="20" t="str" cm="1">
        <f t="array" ref="B1971">IF(Table2[[#This Row],[Max_num_drones]:[Max_num_drones]]=3,Table2[[#This Row],[Gap]:[Gap]],"")</f>
        <v/>
      </c>
      <c r="C1971" s="20" t="str" cm="1">
        <f t="array" ref="C1971">IF(Table2[[#This Row],[Max_num_drones]:[Max_num_drones]]=4,Table2[[#This Row],[Gap]:[Gap]],"")</f>
        <v/>
      </c>
      <c r="D1971" s="20" t="str" cm="1">
        <f t="array" ref="D1971">IF(Table2[[#This Row],[Max_num_drones]:[Max_num_drones]]=5,Table2[[#This Row],[Gap]:[Gap]],"")</f>
        <v/>
      </c>
    </row>
    <row r="1972" spans="1:4">
      <c r="A1972" s="20" t="str" cm="1">
        <f t="array" ref="A1972">IF(Table2[[#This Row],[Max_num_drones]:[Max_num_drones]]=2,Table2[[#This Row],[Gap]:[Gap]],"")</f>
        <v/>
      </c>
      <c r="B1972" s="20" t="str" cm="1">
        <f t="array" ref="B1972">IF(Table2[[#This Row],[Max_num_drones]:[Max_num_drones]]=3,Table2[[#This Row],[Gap]:[Gap]],"")</f>
        <v/>
      </c>
      <c r="C1972" s="20" t="str" cm="1">
        <f t="array" ref="C1972">IF(Table2[[#This Row],[Max_num_drones]:[Max_num_drones]]=4,Table2[[#This Row],[Gap]:[Gap]],"")</f>
        <v/>
      </c>
      <c r="D1972" s="20" t="str" cm="1">
        <f t="array" ref="D1972">IF(Table2[[#This Row],[Max_num_drones]:[Max_num_drones]]=5,Table2[[#This Row],[Gap]:[Gap]],"")</f>
        <v/>
      </c>
    </row>
    <row r="1973" spans="1:4">
      <c r="A1973" s="20" t="str" cm="1">
        <f t="array" ref="A1973">IF(Table2[[#This Row],[Max_num_drones]:[Max_num_drones]]=2,Table2[[#This Row],[Gap]:[Gap]],"")</f>
        <v/>
      </c>
      <c r="B1973" s="20" t="str" cm="1">
        <f t="array" ref="B1973">IF(Table2[[#This Row],[Max_num_drones]:[Max_num_drones]]=3,Table2[[#This Row],[Gap]:[Gap]],"")</f>
        <v/>
      </c>
      <c r="C1973" s="20" t="str" cm="1">
        <f t="array" ref="C1973">IF(Table2[[#This Row],[Max_num_drones]:[Max_num_drones]]=4,Table2[[#This Row],[Gap]:[Gap]],"")</f>
        <v/>
      </c>
      <c r="D1973" s="20" t="str" cm="1">
        <f t="array" ref="D1973">IF(Table2[[#This Row],[Max_num_drones]:[Max_num_drones]]=5,Table2[[#This Row],[Gap]:[Gap]],"")</f>
        <v/>
      </c>
    </row>
    <row r="1974" spans="1:4">
      <c r="A1974" s="20" t="str" cm="1">
        <f t="array" ref="A1974">IF(Table2[[#This Row],[Max_num_drones]:[Max_num_drones]]=2,Table2[[#This Row],[Gap]:[Gap]],"")</f>
        <v/>
      </c>
      <c r="B1974" s="20" t="str" cm="1">
        <f t="array" ref="B1974">IF(Table2[[#This Row],[Max_num_drones]:[Max_num_drones]]=3,Table2[[#This Row],[Gap]:[Gap]],"")</f>
        <v/>
      </c>
      <c r="C1974" s="20" t="str" cm="1">
        <f t="array" ref="C1974">IF(Table2[[#This Row],[Max_num_drones]:[Max_num_drones]]=4,Table2[[#This Row],[Gap]:[Gap]],"")</f>
        <v/>
      </c>
      <c r="D1974" s="20" t="str" cm="1">
        <f t="array" ref="D1974">IF(Table2[[#This Row],[Max_num_drones]:[Max_num_drones]]=5,Table2[[#This Row],[Gap]:[Gap]],"")</f>
        <v/>
      </c>
    </row>
    <row r="1975" spans="1:4">
      <c r="A1975" s="20" t="str" cm="1">
        <f t="array" ref="A1975">IF(Table2[[#This Row],[Max_num_drones]:[Max_num_drones]]=2,Table2[[#This Row],[Gap]:[Gap]],"")</f>
        <v/>
      </c>
      <c r="B1975" s="20" t="str" cm="1">
        <f t="array" ref="B1975">IF(Table2[[#This Row],[Max_num_drones]:[Max_num_drones]]=3,Table2[[#This Row],[Gap]:[Gap]],"")</f>
        <v/>
      </c>
      <c r="C1975" s="20" t="str" cm="1">
        <f t="array" ref="C1975">IF(Table2[[#This Row],[Max_num_drones]:[Max_num_drones]]=4,Table2[[#This Row],[Gap]:[Gap]],"")</f>
        <v/>
      </c>
      <c r="D1975" s="20" t="str" cm="1">
        <f t="array" ref="D1975">IF(Table2[[#This Row],[Max_num_drones]:[Max_num_drones]]=5,Table2[[#This Row],[Gap]:[Gap]],"")</f>
        <v/>
      </c>
    </row>
    <row r="1976" spans="1:4">
      <c r="A1976" s="20" t="str" cm="1">
        <f t="array" ref="A1976">IF(Table2[[#This Row],[Max_num_drones]:[Max_num_drones]]=2,Table2[[#This Row],[Gap]:[Gap]],"")</f>
        <v/>
      </c>
      <c r="B1976" s="20" t="str" cm="1">
        <f t="array" ref="B1976">IF(Table2[[#This Row],[Max_num_drones]:[Max_num_drones]]=3,Table2[[#This Row],[Gap]:[Gap]],"")</f>
        <v/>
      </c>
      <c r="C1976" s="20" t="str" cm="1">
        <f t="array" ref="C1976">IF(Table2[[#This Row],[Max_num_drones]:[Max_num_drones]]=4,Table2[[#This Row],[Gap]:[Gap]],"")</f>
        <v/>
      </c>
      <c r="D1976" s="20" t="str" cm="1">
        <f t="array" ref="D1976">IF(Table2[[#This Row],[Max_num_drones]:[Max_num_drones]]=5,Table2[[#This Row],[Gap]:[Gap]],"")</f>
        <v/>
      </c>
    </row>
    <row r="1977" spans="1:4">
      <c r="A1977" s="20" t="str" cm="1">
        <f t="array" ref="A1977">IF(Table2[[#This Row],[Max_num_drones]:[Max_num_drones]]=2,Table2[[#This Row],[Gap]:[Gap]],"")</f>
        <v/>
      </c>
      <c r="B1977" s="20" t="str" cm="1">
        <f t="array" ref="B1977">IF(Table2[[#This Row],[Max_num_drones]:[Max_num_drones]]=3,Table2[[#This Row],[Gap]:[Gap]],"")</f>
        <v/>
      </c>
      <c r="C1977" s="20" t="str" cm="1">
        <f t="array" ref="C1977">IF(Table2[[#This Row],[Max_num_drones]:[Max_num_drones]]=4,Table2[[#This Row],[Gap]:[Gap]],"")</f>
        <v/>
      </c>
      <c r="D1977" s="20" t="str" cm="1">
        <f t="array" ref="D1977">IF(Table2[[#This Row],[Max_num_drones]:[Max_num_drones]]=5,Table2[[#This Row],[Gap]:[Gap]],"")</f>
        <v/>
      </c>
    </row>
    <row r="1978" spans="1:4">
      <c r="A1978" s="20" t="str" cm="1">
        <f t="array" ref="A1978">IF(Table2[[#This Row],[Max_num_drones]:[Max_num_drones]]=2,Table2[[#This Row],[Gap]:[Gap]],"")</f>
        <v/>
      </c>
      <c r="B1978" s="20" t="str" cm="1">
        <f t="array" ref="B1978">IF(Table2[[#This Row],[Max_num_drones]:[Max_num_drones]]=3,Table2[[#This Row],[Gap]:[Gap]],"")</f>
        <v/>
      </c>
      <c r="C1978" s="20" t="str" cm="1">
        <f t="array" ref="C1978">IF(Table2[[#This Row],[Max_num_drones]:[Max_num_drones]]=4,Table2[[#This Row],[Gap]:[Gap]],"")</f>
        <v/>
      </c>
      <c r="D1978" s="20" t="str" cm="1">
        <f t="array" ref="D1978">IF(Table2[[#This Row],[Max_num_drones]:[Max_num_drones]]=5,Table2[[#This Row],[Gap]:[Gap]],"")</f>
        <v/>
      </c>
    </row>
    <row r="1979" spans="1:4">
      <c r="A1979" s="20" t="str" cm="1">
        <f t="array" ref="A1979">IF(Table2[[#This Row],[Max_num_drones]:[Max_num_drones]]=2,Table2[[#This Row],[Gap]:[Gap]],"")</f>
        <v/>
      </c>
      <c r="B1979" s="20" t="str" cm="1">
        <f t="array" ref="B1979">IF(Table2[[#This Row],[Max_num_drones]:[Max_num_drones]]=3,Table2[[#This Row],[Gap]:[Gap]],"")</f>
        <v/>
      </c>
      <c r="C1979" s="20" t="str" cm="1">
        <f t="array" ref="C1979">IF(Table2[[#This Row],[Max_num_drones]:[Max_num_drones]]=4,Table2[[#This Row],[Gap]:[Gap]],"")</f>
        <v/>
      </c>
      <c r="D1979" s="20" t="str" cm="1">
        <f t="array" ref="D1979">IF(Table2[[#This Row],[Max_num_drones]:[Max_num_drones]]=5,Table2[[#This Row],[Gap]:[Gap]],"")</f>
        <v/>
      </c>
    </row>
    <row r="1980" spans="1:4">
      <c r="A1980" s="20" t="str" cm="1">
        <f t="array" ref="A1980">IF(Table2[[#This Row],[Max_num_drones]:[Max_num_drones]]=2,Table2[[#This Row],[Gap]:[Gap]],"")</f>
        <v/>
      </c>
      <c r="B1980" s="20" t="str" cm="1">
        <f t="array" ref="B1980">IF(Table2[[#This Row],[Max_num_drones]:[Max_num_drones]]=3,Table2[[#This Row],[Gap]:[Gap]],"")</f>
        <v/>
      </c>
      <c r="C1980" s="20" t="str" cm="1">
        <f t="array" ref="C1980">IF(Table2[[#This Row],[Max_num_drones]:[Max_num_drones]]=4,Table2[[#This Row],[Gap]:[Gap]],"")</f>
        <v/>
      </c>
      <c r="D1980" s="20" t="str" cm="1">
        <f t="array" ref="D1980">IF(Table2[[#This Row],[Max_num_drones]:[Max_num_drones]]=5,Table2[[#This Row],[Gap]:[Gap]],"")</f>
        <v/>
      </c>
    </row>
    <row r="1981" spans="1:4">
      <c r="A1981" s="20" t="str" cm="1">
        <f t="array" ref="A1981">IF(Table2[[#This Row],[Max_num_drones]:[Max_num_drones]]=2,Table2[[#This Row],[Gap]:[Gap]],"")</f>
        <v/>
      </c>
      <c r="B1981" s="20" t="str" cm="1">
        <f t="array" ref="B1981">IF(Table2[[#This Row],[Max_num_drones]:[Max_num_drones]]=3,Table2[[#This Row],[Gap]:[Gap]],"")</f>
        <v/>
      </c>
      <c r="C1981" s="20" t="str" cm="1">
        <f t="array" ref="C1981">IF(Table2[[#This Row],[Max_num_drones]:[Max_num_drones]]=4,Table2[[#This Row],[Gap]:[Gap]],"")</f>
        <v/>
      </c>
      <c r="D1981" s="20" t="str" cm="1">
        <f t="array" ref="D1981">IF(Table2[[#This Row],[Max_num_drones]:[Max_num_drones]]=5,Table2[[#This Row],[Gap]:[Gap]],"")</f>
        <v/>
      </c>
    </row>
    <row r="1982" spans="1:4">
      <c r="A1982" s="20" t="str" cm="1">
        <f t="array" ref="A1982">IF(Table2[[#This Row],[Max_num_drones]:[Max_num_drones]]=2,Table2[[#This Row],[Gap]:[Gap]],"")</f>
        <v/>
      </c>
      <c r="B1982" s="20" t="str" cm="1">
        <f t="array" ref="B1982">IF(Table2[[#This Row],[Max_num_drones]:[Max_num_drones]]=3,Table2[[#This Row],[Gap]:[Gap]],"")</f>
        <v/>
      </c>
      <c r="C1982" s="20" t="str" cm="1">
        <f t="array" ref="C1982">IF(Table2[[#This Row],[Max_num_drones]:[Max_num_drones]]=4,Table2[[#This Row],[Gap]:[Gap]],"")</f>
        <v/>
      </c>
      <c r="D1982" s="20" t="str" cm="1">
        <f t="array" ref="D1982">IF(Table2[[#This Row],[Max_num_drones]:[Max_num_drones]]=5,Table2[[#This Row],[Gap]:[Gap]],"")</f>
        <v/>
      </c>
    </row>
    <row r="1983" spans="1:4">
      <c r="A1983" s="20" t="str" cm="1">
        <f t="array" ref="A1983">IF(Table2[[#This Row],[Max_num_drones]:[Max_num_drones]]=2,Table2[[#This Row],[Gap]:[Gap]],"")</f>
        <v/>
      </c>
      <c r="B1983" s="20" t="str" cm="1">
        <f t="array" ref="B1983">IF(Table2[[#This Row],[Max_num_drones]:[Max_num_drones]]=3,Table2[[#This Row],[Gap]:[Gap]],"")</f>
        <v/>
      </c>
      <c r="C1983" s="20" t="str" cm="1">
        <f t="array" ref="C1983">IF(Table2[[#This Row],[Max_num_drones]:[Max_num_drones]]=4,Table2[[#This Row],[Gap]:[Gap]],"")</f>
        <v/>
      </c>
      <c r="D1983" s="20" t="str" cm="1">
        <f t="array" ref="D1983">IF(Table2[[#This Row],[Max_num_drones]:[Max_num_drones]]=5,Table2[[#This Row],[Gap]:[Gap]],"")</f>
        <v/>
      </c>
    </row>
    <row r="1984" spans="1:4">
      <c r="A1984" s="20" t="str" cm="1">
        <f t="array" ref="A1984">IF(Table2[[#This Row],[Max_num_drones]:[Max_num_drones]]=2,Table2[[#This Row],[Gap]:[Gap]],"")</f>
        <v/>
      </c>
      <c r="B1984" s="20" t="str" cm="1">
        <f t="array" ref="B1984">IF(Table2[[#This Row],[Max_num_drones]:[Max_num_drones]]=3,Table2[[#This Row],[Gap]:[Gap]],"")</f>
        <v/>
      </c>
      <c r="C1984" s="20" t="str" cm="1">
        <f t="array" ref="C1984">IF(Table2[[#This Row],[Max_num_drones]:[Max_num_drones]]=4,Table2[[#This Row],[Gap]:[Gap]],"")</f>
        <v/>
      </c>
      <c r="D1984" s="20" t="str" cm="1">
        <f t="array" ref="D1984">IF(Table2[[#This Row],[Max_num_drones]:[Max_num_drones]]=5,Table2[[#This Row],[Gap]:[Gap]],"")</f>
        <v/>
      </c>
    </row>
    <row r="1985" spans="1:4">
      <c r="A1985" s="20" t="str" cm="1">
        <f t="array" ref="A1985">IF(Table2[[#This Row],[Max_num_drones]:[Max_num_drones]]=2,Table2[[#This Row],[Gap]:[Gap]],"")</f>
        <v/>
      </c>
      <c r="B1985" s="20" t="str" cm="1">
        <f t="array" ref="B1985">IF(Table2[[#This Row],[Max_num_drones]:[Max_num_drones]]=3,Table2[[#This Row],[Gap]:[Gap]],"")</f>
        <v/>
      </c>
      <c r="C1985" s="20" t="str" cm="1">
        <f t="array" ref="C1985">IF(Table2[[#This Row],[Max_num_drones]:[Max_num_drones]]=4,Table2[[#This Row],[Gap]:[Gap]],"")</f>
        <v/>
      </c>
      <c r="D1985" s="20" t="str" cm="1">
        <f t="array" ref="D1985">IF(Table2[[#This Row],[Max_num_drones]:[Max_num_drones]]=5,Table2[[#This Row],[Gap]:[Gap]],"")</f>
        <v/>
      </c>
    </row>
    <row r="1986" spans="1:4">
      <c r="A1986" s="20" t="str" cm="1">
        <f t="array" ref="A1986">IF(Table2[[#This Row],[Max_num_drones]:[Max_num_drones]]=2,Table2[[#This Row],[Gap]:[Gap]],"")</f>
        <v/>
      </c>
      <c r="B1986" s="20" t="str" cm="1">
        <f t="array" ref="B1986">IF(Table2[[#This Row],[Max_num_drones]:[Max_num_drones]]=3,Table2[[#This Row],[Gap]:[Gap]],"")</f>
        <v/>
      </c>
      <c r="C1986" s="20" t="str" cm="1">
        <f t="array" ref="C1986">IF(Table2[[#This Row],[Max_num_drones]:[Max_num_drones]]=4,Table2[[#This Row],[Gap]:[Gap]],"")</f>
        <v/>
      </c>
      <c r="D1986" s="20" t="str" cm="1">
        <f t="array" ref="D1986">IF(Table2[[#This Row],[Max_num_drones]:[Max_num_drones]]=5,Table2[[#This Row],[Gap]:[Gap]],"")</f>
        <v/>
      </c>
    </row>
    <row r="1987" spans="1:4">
      <c r="A1987" s="20" t="str" cm="1">
        <f t="array" ref="A1987">IF(Table2[[#This Row],[Max_num_drones]:[Max_num_drones]]=2,Table2[[#This Row],[Gap]:[Gap]],"")</f>
        <v/>
      </c>
      <c r="B1987" s="20" t="str" cm="1">
        <f t="array" ref="B1987">IF(Table2[[#This Row],[Max_num_drones]:[Max_num_drones]]=3,Table2[[#This Row],[Gap]:[Gap]],"")</f>
        <v/>
      </c>
      <c r="C1987" s="20" t="str" cm="1">
        <f t="array" ref="C1987">IF(Table2[[#This Row],[Max_num_drones]:[Max_num_drones]]=4,Table2[[#This Row],[Gap]:[Gap]],"")</f>
        <v/>
      </c>
      <c r="D1987" s="20" t="str" cm="1">
        <f t="array" ref="D1987">IF(Table2[[#This Row],[Max_num_drones]:[Max_num_drones]]=5,Table2[[#This Row],[Gap]:[Gap]],"")</f>
        <v/>
      </c>
    </row>
    <row r="1988" spans="1:4">
      <c r="A1988" s="20" t="str" cm="1">
        <f t="array" ref="A1988">IF(Table2[[#This Row],[Max_num_drones]:[Max_num_drones]]=2,Table2[[#This Row],[Gap]:[Gap]],"")</f>
        <v/>
      </c>
      <c r="B1988" s="20" t="str" cm="1">
        <f t="array" ref="B1988">IF(Table2[[#This Row],[Max_num_drones]:[Max_num_drones]]=3,Table2[[#This Row],[Gap]:[Gap]],"")</f>
        <v/>
      </c>
      <c r="C1988" s="20" t="str" cm="1">
        <f t="array" ref="C1988">IF(Table2[[#This Row],[Max_num_drones]:[Max_num_drones]]=4,Table2[[#This Row],[Gap]:[Gap]],"")</f>
        <v/>
      </c>
      <c r="D1988" s="20" t="str" cm="1">
        <f t="array" ref="D1988">IF(Table2[[#This Row],[Max_num_drones]:[Max_num_drones]]=5,Table2[[#This Row],[Gap]:[Gap]],"")</f>
        <v/>
      </c>
    </row>
    <row r="1989" spans="1:4">
      <c r="A1989" s="20" t="str" cm="1">
        <f t="array" ref="A1989">IF(Table2[[#This Row],[Max_num_drones]:[Max_num_drones]]=2,Table2[[#This Row],[Gap]:[Gap]],"")</f>
        <v/>
      </c>
      <c r="B1989" s="20" t="str" cm="1">
        <f t="array" ref="B1989">IF(Table2[[#This Row],[Max_num_drones]:[Max_num_drones]]=3,Table2[[#This Row],[Gap]:[Gap]],"")</f>
        <v/>
      </c>
      <c r="C1989" s="20" t="str" cm="1">
        <f t="array" ref="C1989">IF(Table2[[#This Row],[Max_num_drones]:[Max_num_drones]]=4,Table2[[#This Row],[Gap]:[Gap]],"")</f>
        <v/>
      </c>
      <c r="D1989" s="20" t="str" cm="1">
        <f t="array" ref="D1989">IF(Table2[[#This Row],[Max_num_drones]:[Max_num_drones]]=5,Table2[[#This Row],[Gap]:[Gap]],"")</f>
        <v/>
      </c>
    </row>
    <row r="1990" spans="1:4">
      <c r="A1990" s="20" t="str" cm="1">
        <f t="array" ref="A1990">IF(Table2[[#This Row],[Max_num_drones]:[Max_num_drones]]=2,Table2[[#This Row],[Gap]:[Gap]],"")</f>
        <v/>
      </c>
      <c r="B1990" s="20" t="str" cm="1">
        <f t="array" ref="B1990">IF(Table2[[#This Row],[Max_num_drones]:[Max_num_drones]]=3,Table2[[#This Row],[Gap]:[Gap]],"")</f>
        <v/>
      </c>
      <c r="C1990" s="20" t="str" cm="1">
        <f t="array" ref="C1990">IF(Table2[[#This Row],[Max_num_drones]:[Max_num_drones]]=4,Table2[[#This Row],[Gap]:[Gap]],"")</f>
        <v/>
      </c>
      <c r="D1990" s="20" t="str" cm="1">
        <f t="array" ref="D1990">IF(Table2[[#This Row],[Max_num_drones]:[Max_num_drones]]=5,Table2[[#This Row],[Gap]:[Gap]],"")</f>
        <v/>
      </c>
    </row>
    <row r="1991" spans="1:4">
      <c r="A1991" s="20" t="str" cm="1">
        <f t="array" ref="A1991">IF(Table2[[#This Row],[Max_num_drones]:[Max_num_drones]]=2,Table2[[#This Row],[Gap]:[Gap]],"")</f>
        <v/>
      </c>
      <c r="B1991" s="20" t="str" cm="1">
        <f t="array" ref="B1991">IF(Table2[[#This Row],[Max_num_drones]:[Max_num_drones]]=3,Table2[[#This Row],[Gap]:[Gap]],"")</f>
        <v/>
      </c>
      <c r="C1991" s="20" t="str" cm="1">
        <f t="array" ref="C1991">IF(Table2[[#This Row],[Max_num_drones]:[Max_num_drones]]=4,Table2[[#This Row],[Gap]:[Gap]],"")</f>
        <v/>
      </c>
      <c r="D1991" s="20" t="str" cm="1">
        <f t="array" ref="D1991">IF(Table2[[#This Row],[Max_num_drones]:[Max_num_drones]]=5,Table2[[#This Row],[Gap]:[Gap]],"")</f>
        <v/>
      </c>
    </row>
    <row r="1992" spans="1:4">
      <c r="A1992" s="20" t="str" cm="1">
        <f t="array" ref="A1992">IF(Table2[[#This Row],[Max_num_drones]:[Max_num_drones]]=2,Table2[[#This Row],[Gap]:[Gap]],"")</f>
        <v/>
      </c>
      <c r="B1992" s="20" t="str" cm="1">
        <f t="array" ref="B1992">IF(Table2[[#This Row],[Max_num_drones]:[Max_num_drones]]=3,Table2[[#This Row],[Gap]:[Gap]],"")</f>
        <v/>
      </c>
      <c r="C1992" s="20" t="str" cm="1">
        <f t="array" ref="C1992">IF(Table2[[#This Row],[Max_num_drones]:[Max_num_drones]]=4,Table2[[#This Row],[Gap]:[Gap]],"")</f>
        <v/>
      </c>
      <c r="D1992" s="20" t="str" cm="1">
        <f t="array" ref="D1992">IF(Table2[[#This Row],[Max_num_drones]:[Max_num_drones]]=5,Table2[[#This Row],[Gap]:[Gap]],"")</f>
        <v/>
      </c>
    </row>
    <row r="1993" spans="1:4">
      <c r="A1993" s="20" t="str" cm="1">
        <f t="array" ref="A1993">IF(Table2[[#This Row],[Max_num_drones]:[Max_num_drones]]=2,Table2[[#This Row],[Gap]:[Gap]],"")</f>
        <v/>
      </c>
      <c r="B1993" s="20" t="str" cm="1">
        <f t="array" ref="B1993">IF(Table2[[#This Row],[Max_num_drones]:[Max_num_drones]]=3,Table2[[#This Row],[Gap]:[Gap]],"")</f>
        <v/>
      </c>
      <c r="C1993" s="20" t="str" cm="1">
        <f t="array" ref="C1993">IF(Table2[[#This Row],[Max_num_drones]:[Max_num_drones]]=4,Table2[[#This Row],[Gap]:[Gap]],"")</f>
        <v/>
      </c>
      <c r="D1993" s="20" t="str" cm="1">
        <f t="array" ref="D1993">IF(Table2[[#This Row],[Max_num_drones]:[Max_num_drones]]=5,Table2[[#This Row],[Gap]:[Gap]],"")</f>
        <v/>
      </c>
    </row>
    <row r="1994" spans="1:4">
      <c r="A1994" s="20" t="str" cm="1">
        <f t="array" ref="A1994">IF(Table2[[#This Row],[Max_num_drones]:[Max_num_drones]]=2,Table2[[#This Row],[Gap]:[Gap]],"")</f>
        <v/>
      </c>
      <c r="B1994" s="20" t="str" cm="1">
        <f t="array" ref="B1994">IF(Table2[[#This Row],[Max_num_drones]:[Max_num_drones]]=3,Table2[[#This Row],[Gap]:[Gap]],"")</f>
        <v/>
      </c>
      <c r="C1994" s="20" t="str" cm="1">
        <f t="array" ref="C1994">IF(Table2[[#This Row],[Max_num_drones]:[Max_num_drones]]=4,Table2[[#This Row],[Gap]:[Gap]],"")</f>
        <v/>
      </c>
      <c r="D1994" s="20" t="str" cm="1">
        <f t="array" ref="D1994">IF(Table2[[#This Row],[Max_num_drones]:[Max_num_drones]]=5,Table2[[#This Row],[Gap]:[Gap]],"")</f>
        <v/>
      </c>
    </row>
    <row r="1995" spans="1:4">
      <c r="A1995" s="20" t="str" cm="1">
        <f t="array" ref="A1995">IF(Table2[[#This Row],[Max_num_drones]:[Max_num_drones]]=2,Table2[[#This Row],[Gap]:[Gap]],"")</f>
        <v/>
      </c>
      <c r="B1995" s="20" t="str" cm="1">
        <f t="array" ref="B1995">IF(Table2[[#This Row],[Max_num_drones]:[Max_num_drones]]=3,Table2[[#This Row],[Gap]:[Gap]],"")</f>
        <v/>
      </c>
      <c r="C1995" s="20" t="str" cm="1">
        <f t="array" ref="C1995">IF(Table2[[#This Row],[Max_num_drones]:[Max_num_drones]]=4,Table2[[#This Row],[Gap]:[Gap]],"")</f>
        <v/>
      </c>
      <c r="D1995" s="20" t="str" cm="1">
        <f t="array" ref="D1995">IF(Table2[[#This Row],[Max_num_drones]:[Max_num_drones]]=5,Table2[[#This Row],[Gap]:[Gap]],"")</f>
        <v/>
      </c>
    </row>
    <row r="1996" spans="1:4">
      <c r="A1996" s="20" t="str" cm="1">
        <f t="array" ref="A1996">IF(Table2[[#This Row],[Max_num_drones]:[Max_num_drones]]=2,Table2[[#This Row],[Gap]:[Gap]],"")</f>
        <v/>
      </c>
      <c r="B1996" s="20" t="str" cm="1">
        <f t="array" ref="B1996">IF(Table2[[#This Row],[Max_num_drones]:[Max_num_drones]]=3,Table2[[#This Row],[Gap]:[Gap]],"")</f>
        <v/>
      </c>
      <c r="C1996" s="20" t="str" cm="1">
        <f t="array" ref="C1996">IF(Table2[[#This Row],[Max_num_drones]:[Max_num_drones]]=4,Table2[[#This Row],[Gap]:[Gap]],"")</f>
        <v/>
      </c>
      <c r="D1996" s="20" t="str" cm="1">
        <f t="array" ref="D1996">IF(Table2[[#This Row],[Max_num_drones]:[Max_num_drones]]=5,Table2[[#This Row],[Gap]:[Gap]],"")</f>
        <v/>
      </c>
    </row>
    <row r="1997" spans="1:4">
      <c r="A1997" s="20" t="str" cm="1">
        <f t="array" ref="A1997">IF(Table2[[#This Row],[Max_num_drones]:[Max_num_drones]]=2,Table2[[#This Row],[Gap]:[Gap]],"")</f>
        <v/>
      </c>
      <c r="B1997" s="20" t="str" cm="1">
        <f t="array" ref="B1997">IF(Table2[[#This Row],[Max_num_drones]:[Max_num_drones]]=3,Table2[[#This Row],[Gap]:[Gap]],"")</f>
        <v/>
      </c>
      <c r="C1997" s="20" t="str" cm="1">
        <f t="array" ref="C1997">IF(Table2[[#This Row],[Max_num_drones]:[Max_num_drones]]=4,Table2[[#This Row],[Gap]:[Gap]],"")</f>
        <v/>
      </c>
      <c r="D1997" s="20" t="str" cm="1">
        <f t="array" ref="D1997">IF(Table2[[#This Row],[Max_num_drones]:[Max_num_drones]]=5,Table2[[#This Row],[Gap]:[Gap]],"")</f>
        <v/>
      </c>
    </row>
    <row r="1998" spans="1:4">
      <c r="A1998" s="20" t="str" cm="1">
        <f t="array" ref="A1998">IF(Table2[[#This Row],[Max_num_drones]:[Max_num_drones]]=2,Table2[[#This Row],[Gap]:[Gap]],"")</f>
        <v/>
      </c>
      <c r="B1998" s="20" t="str" cm="1">
        <f t="array" ref="B1998">IF(Table2[[#This Row],[Max_num_drones]:[Max_num_drones]]=3,Table2[[#This Row],[Gap]:[Gap]],"")</f>
        <v/>
      </c>
      <c r="C1998" s="20" t="str" cm="1">
        <f t="array" ref="C1998">IF(Table2[[#This Row],[Max_num_drones]:[Max_num_drones]]=4,Table2[[#This Row],[Gap]:[Gap]],"")</f>
        <v/>
      </c>
      <c r="D1998" s="20" t="str" cm="1">
        <f t="array" ref="D1998">IF(Table2[[#This Row],[Max_num_drones]:[Max_num_drones]]=5,Table2[[#This Row],[Gap]:[Gap]],"")</f>
        <v/>
      </c>
    </row>
    <row r="1999" spans="1:4">
      <c r="A1999" s="20" t="str" cm="1">
        <f t="array" ref="A1999">IF(Table2[[#This Row],[Max_num_drones]:[Max_num_drones]]=2,Table2[[#This Row],[Gap]:[Gap]],"")</f>
        <v/>
      </c>
      <c r="B1999" s="20" t="str" cm="1">
        <f t="array" ref="B1999">IF(Table2[[#This Row],[Max_num_drones]:[Max_num_drones]]=3,Table2[[#This Row],[Gap]:[Gap]],"")</f>
        <v/>
      </c>
      <c r="C1999" s="20" t="str" cm="1">
        <f t="array" ref="C1999">IF(Table2[[#This Row],[Max_num_drones]:[Max_num_drones]]=4,Table2[[#This Row],[Gap]:[Gap]],"")</f>
        <v/>
      </c>
      <c r="D1999" s="20" t="str" cm="1">
        <f t="array" ref="D1999">IF(Table2[[#This Row],[Max_num_drones]:[Max_num_drones]]=5,Table2[[#This Row],[Gap]:[Gap]],"")</f>
        <v/>
      </c>
    </row>
    <row r="2000" spans="1:4">
      <c r="A2000" s="20" t="str" cm="1">
        <f t="array" ref="A2000">IF(Table2[[#This Row],[Max_num_drones]:[Max_num_drones]]=2,Table2[[#This Row],[Gap]:[Gap]],"")</f>
        <v/>
      </c>
      <c r="B2000" s="20" t="str" cm="1">
        <f t="array" ref="B2000">IF(Table2[[#This Row],[Max_num_drones]:[Max_num_drones]]=3,Table2[[#This Row],[Gap]:[Gap]],"")</f>
        <v/>
      </c>
      <c r="C2000" s="20" t="str" cm="1">
        <f t="array" ref="C2000">IF(Table2[[#This Row],[Max_num_drones]:[Max_num_drones]]=4,Table2[[#This Row],[Gap]:[Gap]],"")</f>
        <v/>
      </c>
      <c r="D2000" s="20" t="str" cm="1">
        <f t="array" ref="D2000">IF(Table2[[#This Row],[Max_num_drones]:[Max_num_drones]]=5,Table2[[#This Row],[Gap]:[Gap]],"")</f>
        <v/>
      </c>
    </row>
    <row r="2001" spans="1:4">
      <c r="A2001" s="20" t="str" cm="1">
        <f t="array" ref="A2001">IF(Table2[[#This Row],[Max_num_drones]:[Max_num_drones]]=2,Table2[[#This Row],[Gap]:[Gap]],"")</f>
        <v/>
      </c>
      <c r="B2001" s="20" t="str" cm="1">
        <f t="array" ref="B2001">IF(Table2[[#This Row],[Max_num_drones]:[Max_num_drones]]=3,Table2[[#This Row],[Gap]:[Gap]],"")</f>
        <v/>
      </c>
      <c r="C2001" s="20" t="str" cm="1">
        <f t="array" ref="C2001">IF(Table2[[#This Row],[Max_num_drones]:[Max_num_drones]]=4,Table2[[#This Row],[Gap]:[Gap]],"")</f>
        <v/>
      </c>
      <c r="D2001" s="20" t="str" cm="1">
        <f t="array" ref="D2001">IF(Table2[[#This Row],[Max_num_drones]:[Max_num_drones]]=5,Table2[[#This Row],[Gap]:[Gap]],"")</f>
        <v/>
      </c>
    </row>
    <row r="2002" spans="1:4">
      <c r="A2002" s="20" t="str" cm="1">
        <f t="array" ref="A2002">IF(Table2[[#This Row],[Max_num_drones]:[Max_num_drones]]=2,Table2[[#This Row],[Gap]:[Gap]],"")</f>
        <v/>
      </c>
      <c r="B2002" s="20" t="str" cm="1">
        <f t="array" ref="B2002">IF(Table2[[#This Row],[Max_num_drones]:[Max_num_drones]]=3,Table2[[#This Row],[Gap]:[Gap]],"")</f>
        <v/>
      </c>
      <c r="C2002" s="20" t="str" cm="1">
        <f t="array" ref="C2002">IF(Table2[[#This Row],[Max_num_drones]:[Max_num_drones]]=4,Table2[[#This Row],[Gap]:[Gap]],"")</f>
        <v/>
      </c>
      <c r="D2002" s="20" t="str" cm="1">
        <f t="array" ref="D2002">IF(Table2[[#This Row],[Max_num_drones]:[Max_num_drones]]=5,Table2[[#This Row],[Gap]:[Gap]],"")</f>
        <v/>
      </c>
    </row>
    <row r="2003" spans="1:4">
      <c r="A2003" s="20" t="str" cm="1">
        <f t="array" ref="A2003">IF(Table2[[#This Row],[Max_num_drones]:[Max_num_drones]]=2,Table2[[#This Row],[Gap]:[Gap]],"")</f>
        <v/>
      </c>
      <c r="B2003" s="20" t="str" cm="1">
        <f t="array" ref="B2003">IF(Table2[[#This Row],[Max_num_drones]:[Max_num_drones]]=3,Table2[[#This Row],[Gap]:[Gap]],"")</f>
        <v/>
      </c>
      <c r="C2003" s="20" t="str" cm="1">
        <f t="array" ref="C2003">IF(Table2[[#This Row],[Max_num_drones]:[Max_num_drones]]=4,Table2[[#This Row],[Gap]:[Gap]],"")</f>
        <v/>
      </c>
      <c r="D2003" s="20" t="str" cm="1">
        <f t="array" ref="D2003">IF(Table2[[#This Row],[Max_num_drones]:[Max_num_drones]]=5,Table2[[#This Row],[Gap]:[Gap]],"")</f>
        <v/>
      </c>
    </row>
    <row r="2004" spans="1:4">
      <c r="A2004" s="20" t="str" cm="1">
        <f t="array" ref="A2004">IF(Table2[[#This Row],[Max_num_drones]:[Max_num_drones]]=2,Table2[[#This Row],[Gap]:[Gap]],"")</f>
        <v/>
      </c>
      <c r="B2004" s="20" t="str" cm="1">
        <f t="array" ref="B2004">IF(Table2[[#This Row],[Max_num_drones]:[Max_num_drones]]=3,Table2[[#This Row],[Gap]:[Gap]],"")</f>
        <v/>
      </c>
      <c r="C2004" s="20" t="str" cm="1">
        <f t="array" ref="C2004">IF(Table2[[#This Row],[Max_num_drones]:[Max_num_drones]]=4,Table2[[#This Row],[Gap]:[Gap]],"")</f>
        <v/>
      </c>
      <c r="D2004" s="20" t="str" cm="1">
        <f t="array" ref="D2004">IF(Table2[[#This Row],[Max_num_drones]:[Max_num_drones]]=5,Table2[[#This Row],[Gap]:[Gap]],"")</f>
        <v/>
      </c>
    </row>
    <row r="2005" spans="1:4">
      <c r="A2005" s="20" t="str" cm="1">
        <f t="array" ref="A2005">IF(Table2[[#This Row],[Max_num_drones]:[Max_num_drones]]=2,Table2[[#This Row],[Gap]:[Gap]],"")</f>
        <v/>
      </c>
      <c r="B2005" s="20" t="str" cm="1">
        <f t="array" ref="B2005">IF(Table2[[#This Row],[Max_num_drones]:[Max_num_drones]]=3,Table2[[#This Row],[Gap]:[Gap]],"")</f>
        <v/>
      </c>
      <c r="C2005" s="20" t="str" cm="1">
        <f t="array" ref="C2005">IF(Table2[[#This Row],[Max_num_drones]:[Max_num_drones]]=4,Table2[[#This Row],[Gap]:[Gap]],"")</f>
        <v/>
      </c>
      <c r="D2005" s="20" t="str" cm="1">
        <f t="array" ref="D2005">IF(Table2[[#This Row],[Max_num_drones]:[Max_num_drones]]=5,Table2[[#This Row],[Gap]:[Gap]],"")</f>
        <v/>
      </c>
    </row>
    <row r="2006" spans="1:4">
      <c r="A2006" s="20" t="str" cm="1">
        <f t="array" ref="A2006">IF(Table2[[#This Row],[Max_num_drones]:[Max_num_drones]]=2,Table2[[#This Row],[Gap]:[Gap]],"")</f>
        <v/>
      </c>
      <c r="B2006" s="20" t="str" cm="1">
        <f t="array" ref="B2006">IF(Table2[[#This Row],[Max_num_drones]:[Max_num_drones]]=3,Table2[[#This Row],[Gap]:[Gap]],"")</f>
        <v/>
      </c>
      <c r="C2006" s="20" t="str" cm="1">
        <f t="array" ref="C2006">IF(Table2[[#This Row],[Max_num_drones]:[Max_num_drones]]=4,Table2[[#This Row],[Gap]:[Gap]],"")</f>
        <v/>
      </c>
      <c r="D2006" s="20" t="str" cm="1">
        <f t="array" ref="D2006">IF(Table2[[#This Row],[Max_num_drones]:[Max_num_drones]]=5,Table2[[#This Row],[Gap]:[Gap]],"")</f>
        <v/>
      </c>
    </row>
    <row r="2007" spans="1:4">
      <c r="A2007" s="20" t="str" cm="1">
        <f t="array" ref="A2007">IF(Table2[[#This Row],[Max_num_drones]:[Max_num_drones]]=2,Table2[[#This Row],[Gap]:[Gap]],"")</f>
        <v/>
      </c>
      <c r="B2007" s="20" t="str" cm="1">
        <f t="array" ref="B2007">IF(Table2[[#This Row],[Max_num_drones]:[Max_num_drones]]=3,Table2[[#This Row],[Gap]:[Gap]],"")</f>
        <v/>
      </c>
      <c r="C2007" s="20" t="str" cm="1">
        <f t="array" ref="C2007">IF(Table2[[#This Row],[Max_num_drones]:[Max_num_drones]]=4,Table2[[#This Row],[Gap]:[Gap]],"")</f>
        <v/>
      </c>
      <c r="D2007" s="20" t="str" cm="1">
        <f t="array" ref="D2007">IF(Table2[[#This Row],[Max_num_drones]:[Max_num_drones]]=5,Table2[[#This Row],[Gap]:[Gap]],"")</f>
        <v/>
      </c>
    </row>
    <row r="2008" spans="1:4">
      <c r="A2008" s="20" t="str" cm="1">
        <f t="array" ref="A2008">IF(Table2[[#This Row],[Max_num_drones]:[Max_num_drones]]=2,Table2[[#This Row],[Gap]:[Gap]],"")</f>
        <v/>
      </c>
      <c r="B2008" s="20" t="str" cm="1">
        <f t="array" ref="B2008">IF(Table2[[#This Row],[Max_num_drones]:[Max_num_drones]]=3,Table2[[#This Row],[Gap]:[Gap]],"")</f>
        <v/>
      </c>
      <c r="C2008" s="20" t="str" cm="1">
        <f t="array" ref="C2008">IF(Table2[[#This Row],[Max_num_drones]:[Max_num_drones]]=4,Table2[[#This Row],[Gap]:[Gap]],"")</f>
        <v/>
      </c>
      <c r="D2008" s="20" t="str" cm="1">
        <f t="array" ref="D2008">IF(Table2[[#This Row],[Max_num_drones]:[Max_num_drones]]=5,Table2[[#This Row],[Gap]:[Gap]],"")</f>
        <v/>
      </c>
    </row>
    <row r="2009" spans="1:4">
      <c r="A2009" s="20" t="str" cm="1">
        <f t="array" ref="A2009">IF(Table2[[#This Row],[Max_num_drones]:[Max_num_drones]]=2,Table2[[#This Row],[Gap]:[Gap]],"")</f>
        <v/>
      </c>
      <c r="B2009" s="20" t="str" cm="1">
        <f t="array" ref="B2009">IF(Table2[[#This Row],[Max_num_drones]:[Max_num_drones]]=3,Table2[[#This Row],[Gap]:[Gap]],"")</f>
        <v/>
      </c>
      <c r="C2009" s="20" t="str" cm="1">
        <f t="array" ref="C2009">IF(Table2[[#This Row],[Max_num_drones]:[Max_num_drones]]=4,Table2[[#This Row],[Gap]:[Gap]],"")</f>
        <v/>
      </c>
      <c r="D2009" s="20" t="str" cm="1">
        <f t="array" ref="D2009">IF(Table2[[#This Row],[Max_num_drones]:[Max_num_drones]]=5,Table2[[#This Row],[Gap]:[Gap]],"")</f>
        <v/>
      </c>
    </row>
    <row r="2010" spans="1:4">
      <c r="A2010" s="20" t="str" cm="1">
        <f t="array" ref="A2010">IF(Table2[[#This Row],[Max_num_drones]:[Max_num_drones]]=2,Table2[[#This Row],[Gap]:[Gap]],"")</f>
        <v/>
      </c>
      <c r="B2010" s="20" t="str" cm="1">
        <f t="array" ref="B2010">IF(Table2[[#This Row],[Max_num_drones]:[Max_num_drones]]=3,Table2[[#This Row],[Gap]:[Gap]],"")</f>
        <v/>
      </c>
      <c r="C2010" s="20" t="str" cm="1">
        <f t="array" ref="C2010">IF(Table2[[#This Row],[Max_num_drones]:[Max_num_drones]]=4,Table2[[#This Row],[Gap]:[Gap]],"")</f>
        <v/>
      </c>
      <c r="D2010" s="20" t="str" cm="1">
        <f t="array" ref="D2010">IF(Table2[[#This Row],[Max_num_drones]:[Max_num_drones]]=5,Table2[[#This Row],[Gap]:[Gap]],"")</f>
        <v/>
      </c>
    </row>
    <row r="2011" spans="1:4">
      <c r="A2011" s="20" t="str" cm="1">
        <f t="array" ref="A2011">IF(Table2[[#This Row],[Max_num_drones]:[Max_num_drones]]=2,Table2[[#This Row],[Gap]:[Gap]],"")</f>
        <v/>
      </c>
      <c r="B2011" s="20" t="str" cm="1">
        <f t="array" ref="B2011">IF(Table2[[#This Row],[Max_num_drones]:[Max_num_drones]]=3,Table2[[#This Row],[Gap]:[Gap]],"")</f>
        <v/>
      </c>
      <c r="C2011" s="20" t="str" cm="1">
        <f t="array" ref="C2011">IF(Table2[[#This Row],[Max_num_drones]:[Max_num_drones]]=4,Table2[[#This Row],[Gap]:[Gap]],"")</f>
        <v/>
      </c>
      <c r="D2011" s="20" t="str" cm="1">
        <f t="array" ref="D2011">IF(Table2[[#This Row],[Max_num_drones]:[Max_num_drones]]=5,Table2[[#This Row],[Gap]:[Gap]],"")</f>
        <v/>
      </c>
    </row>
    <row r="2012" spans="1:4">
      <c r="A2012" s="20" t="str" cm="1">
        <f t="array" ref="A2012">IF(Table2[[#This Row],[Max_num_drones]:[Max_num_drones]]=2,Table2[[#This Row],[Gap]:[Gap]],"")</f>
        <v/>
      </c>
      <c r="B2012" s="20" t="str" cm="1">
        <f t="array" ref="B2012">IF(Table2[[#This Row],[Max_num_drones]:[Max_num_drones]]=3,Table2[[#This Row],[Gap]:[Gap]],"")</f>
        <v/>
      </c>
      <c r="C2012" s="20" t="str" cm="1">
        <f t="array" ref="C2012">IF(Table2[[#This Row],[Max_num_drones]:[Max_num_drones]]=4,Table2[[#This Row],[Gap]:[Gap]],"")</f>
        <v/>
      </c>
      <c r="D2012" s="20" t="str" cm="1">
        <f t="array" ref="D2012">IF(Table2[[#This Row],[Max_num_drones]:[Max_num_drones]]=5,Table2[[#This Row],[Gap]:[Gap]],"")</f>
        <v/>
      </c>
    </row>
    <row r="2013" spans="1:4">
      <c r="A2013" s="20" t="str" cm="1">
        <f t="array" ref="A2013">IF(Table2[[#This Row],[Max_num_drones]:[Max_num_drones]]=2,Table2[[#This Row],[Gap]:[Gap]],"")</f>
        <v/>
      </c>
      <c r="B2013" s="20" t="str" cm="1">
        <f t="array" ref="B2013">IF(Table2[[#This Row],[Max_num_drones]:[Max_num_drones]]=3,Table2[[#This Row],[Gap]:[Gap]],"")</f>
        <v/>
      </c>
      <c r="C2013" s="20" t="str" cm="1">
        <f t="array" ref="C2013">IF(Table2[[#This Row],[Max_num_drones]:[Max_num_drones]]=4,Table2[[#This Row],[Gap]:[Gap]],"")</f>
        <v/>
      </c>
      <c r="D2013" s="20" t="str" cm="1">
        <f t="array" ref="D2013">IF(Table2[[#This Row],[Max_num_drones]:[Max_num_drones]]=5,Table2[[#This Row],[Gap]:[Gap]],"")</f>
        <v/>
      </c>
    </row>
    <row r="2014" spans="1:4">
      <c r="A2014" s="20" t="str" cm="1">
        <f t="array" ref="A2014">IF(Table2[[#This Row],[Max_num_drones]:[Max_num_drones]]=2,Table2[[#This Row],[Gap]:[Gap]],"")</f>
        <v/>
      </c>
      <c r="B2014" s="20" t="str" cm="1">
        <f t="array" ref="B2014">IF(Table2[[#This Row],[Max_num_drones]:[Max_num_drones]]=3,Table2[[#This Row],[Gap]:[Gap]],"")</f>
        <v/>
      </c>
      <c r="C2014" s="20" t="str" cm="1">
        <f t="array" ref="C2014">IF(Table2[[#This Row],[Max_num_drones]:[Max_num_drones]]=4,Table2[[#This Row],[Gap]:[Gap]],"")</f>
        <v/>
      </c>
      <c r="D2014" s="20" t="str" cm="1">
        <f t="array" ref="D2014">IF(Table2[[#This Row],[Max_num_drones]:[Max_num_drones]]=5,Table2[[#This Row],[Gap]:[Gap]],"")</f>
        <v/>
      </c>
    </row>
    <row r="2015" spans="1:4">
      <c r="A2015" s="20" t="str" cm="1">
        <f t="array" ref="A2015">IF(Table2[[#This Row],[Max_num_drones]:[Max_num_drones]]=2,Table2[[#This Row],[Gap]:[Gap]],"")</f>
        <v/>
      </c>
      <c r="B2015" s="20" t="str" cm="1">
        <f t="array" ref="B2015">IF(Table2[[#This Row],[Max_num_drones]:[Max_num_drones]]=3,Table2[[#This Row],[Gap]:[Gap]],"")</f>
        <v/>
      </c>
      <c r="C2015" s="20" t="str" cm="1">
        <f t="array" ref="C2015">IF(Table2[[#This Row],[Max_num_drones]:[Max_num_drones]]=4,Table2[[#This Row],[Gap]:[Gap]],"")</f>
        <v/>
      </c>
      <c r="D2015" s="20" t="str" cm="1">
        <f t="array" ref="D2015">IF(Table2[[#This Row],[Max_num_drones]:[Max_num_drones]]=5,Table2[[#This Row],[Gap]:[Gap]],"")</f>
        <v/>
      </c>
    </row>
    <row r="2016" spans="1:4">
      <c r="A2016" s="20" t="str" cm="1">
        <f t="array" ref="A2016">IF(Table2[[#This Row],[Max_num_drones]:[Max_num_drones]]=2,Table2[[#This Row],[Gap]:[Gap]],"")</f>
        <v/>
      </c>
      <c r="B2016" s="20" t="str" cm="1">
        <f t="array" ref="B2016">IF(Table2[[#This Row],[Max_num_drones]:[Max_num_drones]]=3,Table2[[#This Row],[Gap]:[Gap]],"")</f>
        <v/>
      </c>
      <c r="C2016" s="20" t="str" cm="1">
        <f t="array" ref="C2016">IF(Table2[[#This Row],[Max_num_drones]:[Max_num_drones]]=4,Table2[[#This Row],[Gap]:[Gap]],"")</f>
        <v/>
      </c>
      <c r="D2016" s="20" t="str" cm="1">
        <f t="array" ref="D2016">IF(Table2[[#This Row],[Max_num_drones]:[Max_num_drones]]=5,Table2[[#This Row],[Gap]:[Gap]],"")</f>
        <v/>
      </c>
    </row>
    <row r="2017" spans="1:4">
      <c r="A2017" s="20" t="str" cm="1">
        <f t="array" ref="A2017">IF(Table2[[#This Row],[Max_num_drones]:[Max_num_drones]]=2,Table2[[#This Row],[Gap]:[Gap]],"")</f>
        <v/>
      </c>
      <c r="B2017" s="20" t="str" cm="1">
        <f t="array" ref="B2017">IF(Table2[[#This Row],[Max_num_drones]:[Max_num_drones]]=3,Table2[[#This Row],[Gap]:[Gap]],"")</f>
        <v/>
      </c>
      <c r="C2017" s="20" t="str" cm="1">
        <f t="array" ref="C2017">IF(Table2[[#This Row],[Max_num_drones]:[Max_num_drones]]=4,Table2[[#This Row],[Gap]:[Gap]],"")</f>
        <v/>
      </c>
      <c r="D2017" s="20" t="str" cm="1">
        <f t="array" ref="D2017">IF(Table2[[#This Row],[Max_num_drones]:[Max_num_drones]]=5,Table2[[#This Row],[Gap]:[Gap]],"")</f>
        <v/>
      </c>
    </row>
    <row r="2018" spans="1:4">
      <c r="A2018" s="20" t="str" cm="1">
        <f t="array" ref="A2018">IF(Table2[[#This Row],[Max_num_drones]:[Max_num_drones]]=2,Table2[[#This Row],[Gap]:[Gap]],"")</f>
        <v/>
      </c>
      <c r="B2018" s="20" t="str" cm="1">
        <f t="array" ref="B2018">IF(Table2[[#This Row],[Max_num_drones]:[Max_num_drones]]=3,Table2[[#This Row],[Gap]:[Gap]],"")</f>
        <v/>
      </c>
      <c r="C2018" s="20" t="str" cm="1">
        <f t="array" ref="C2018">IF(Table2[[#This Row],[Max_num_drones]:[Max_num_drones]]=4,Table2[[#This Row],[Gap]:[Gap]],"")</f>
        <v/>
      </c>
      <c r="D2018" s="20" t="str" cm="1">
        <f t="array" ref="D2018">IF(Table2[[#This Row],[Max_num_drones]:[Max_num_drones]]=5,Table2[[#This Row],[Gap]:[Gap]],"")</f>
        <v/>
      </c>
    </row>
    <row r="2019" spans="1:4">
      <c r="A2019" s="20" t="str" cm="1">
        <f t="array" ref="A2019">IF(Table2[[#This Row],[Max_num_drones]:[Max_num_drones]]=2,Table2[[#This Row],[Gap]:[Gap]],"")</f>
        <v/>
      </c>
      <c r="B2019" s="20" t="str" cm="1">
        <f t="array" ref="B2019">IF(Table2[[#This Row],[Max_num_drones]:[Max_num_drones]]=3,Table2[[#This Row],[Gap]:[Gap]],"")</f>
        <v/>
      </c>
      <c r="C2019" s="20" t="str" cm="1">
        <f t="array" ref="C2019">IF(Table2[[#This Row],[Max_num_drones]:[Max_num_drones]]=4,Table2[[#This Row],[Gap]:[Gap]],"")</f>
        <v/>
      </c>
      <c r="D2019" s="20" t="str" cm="1">
        <f t="array" ref="D2019">IF(Table2[[#This Row],[Max_num_drones]:[Max_num_drones]]=5,Table2[[#This Row],[Gap]:[Gap]],"")</f>
        <v/>
      </c>
    </row>
    <row r="2020" spans="1:4">
      <c r="A2020" s="20" t="str" cm="1">
        <f t="array" ref="A2020">IF(Table2[[#This Row],[Max_num_drones]:[Max_num_drones]]=2,Table2[[#This Row],[Gap]:[Gap]],"")</f>
        <v/>
      </c>
      <c r="B2020" s="20" t="str" cm="1">
        <f t="array" ref="B2020">IF(Table2[[#This Row],[Max_num_drones]:[Max_num_drones]]=3,Table2[[#This Row],[Gap]:[Gap]],"")</f>
        <v/>
      </c>
      <c r="C2020" s="20" t="str" cm="1">
        <f t="array" ref="C2020">IF(Table2[[#This Row],[Max_num_drones]:[Max_num_drones]]=4,Table2[[#This Row],[Gap]:[Gap]],"")</f>
        <v/>
      </c>
      <c r="D2020" s="20" t="str" cm="1">
        <f t="array" ref="D2020">IF(Table2[[#This Row],[Max_num_drones]:[Max_num_drones]]=5,Table2[[#This Row],[Gap]:[Gap]],"")</f>
        <v/>
      </c>
    </row>
    <row r="2021" spans="1:4">
      <c r="A2021" s="20" t="str" cm="1">
        <f t="array" ref="A2021">IF(Table2[[#This Row],[Max_num_drones]:[Max_num_drones]]=2,Table2[[#This Row],[Gap]:[Gap]],"")</f>
        <v/>
      </c>
      <c r="B2021" s="20" t="str" cm="1">
        <f t="array" ref="B2021">IF(Table2[[#This Row],[Max_num_drones]:[Max_num_drones]]=3,Table2[[#This Row],[Gap]:[Gap]],"")</f>
        <v/>
      </c>
      <c r="C2021" s="20" t="str" cm="1">
        <f t="array" ref="C2021">IF(Table2[[#This Row],[Max_num_drones]:[Max_num_drones]]=4,Table2[[#This Row],[Gap]:[Gap]],"")</f>
        <v/>
      </c>
      <c r="D2021" s="20" t="str" cm="1">
        <f t="array" ref="D2021">IF(Table2[[#This Row],[Max_num_drones]:[Max_num_drones]]=5,Table2[[#This Row],[Gap]:[Gap]],"")</f>
        <v/>
      </c>
    </row>
    <row r="2022" spans="1:4">
      <c r="A2022" s="20" t="str" cm="1">
        <f t="array" ref="A2022">IF(Table2[[#This Row],[Max_num_drones]:[Max_num_drones]]=2,Table2[[#This Row],[Gap]:[Gap]],"")</f>
        <v/>
      </c>
      <c r="B2022" s="20" t="str" cm="1">
        <f t="array" ref="B2022">IF(Table2[[#This Row],[Max_num_drones]:[Max_num_drones]]=3,Table2[[#This Row],[Gap]:[Gap]],"")</f>
        <v/>
      </c>
      <c r="C2022" s="20" t="str" cm="1">
        <f t="array" ref="C2022">IF(Table2[[#This Row],[Max_num_drones]:[Max_num_drones]]=4,Table2[[#This Row],[Gap]:[Gap]],"")</f>
        <v/>
      </c>
      <c r="D2022" s="20" t="str" cm="1">
        <f t="array" ref="D2022">IF(Table2[[#This Row],[Max_num_drones]:[Max_num_drones]]=5,Table2[[#This Row],[Gap]:[Gap]],"")</f>
        <v/>
      </c>
    </row>
    <row r="2023" spans="1:4">
      <c r="A2023" s="20" t="str" cm="1">
        <f t="array" ref="A2023">IF(Table2[[#This Row],[Max_num_drones]:[Max_num_drones]]=2,Table2[[#This Row],[Gap]:[Gap]],"")</f>
        <v/>
      </c>
      <c r="B2023" s="20" t="str" cm="1">
        <f t="array" ref="B2023">IF(Table2[[#This Row],[Max_num_drones]:[Max_num_drones]]=3,Table2[[#This Row],[Gap]:[Gap]],"")</f>
        <v/>
      </c>
      <c r="C2023" s="20" t="str" cm="1">
        <f t="array" ref="C2023">IF(Table2[[#This Row],[Max_num_drones]:[Max_num_drones]]=4,Table2[[#This Row],[Gap]:[Gap]],"")</f>
        <v/>
      </c>
      <c r="D2023" s="20" t="str" cm="1">
        <f t="array" ref="D2023">IF(Table2[[#This Row],[Max_num_drones]:[Max_num_drones]]=5,Table2[[#This Row],[Gap]:[Gap]],"")</f>
        <v/>
      </c>
    </row>
    <row r="2024" spans="1:4">
      <c r="A2024" s="20" t="str" cm="1">
        <f t="array" ref="A2024">IF(Table2[[#This Row],[Max_num_drones]:[Max_num_drones]]=2,Table2[[#This Row],[Gap]:[Gap]],"")</f>
        <v/>
      </c>
      <c r="B2024" s="20" t="str" cm="1">
        <f t="array" ref="B2024">IF(Table2[[#This Row],[Max_num_drones]:[Max_num_drones]]=3,Table2[[#This Row],[Gap]:[Gap]],"")</f>
        <v/>
      </c>
      <c r="C2024" s="20" t="str" cm="1">
        <f t="array" ref="C2024">IF(Table2[[#This Row],[Max_num_drones]:[Max_num_drones]]=4,Table2[[#This Row],[Gap]:[Gap]],"")</f>
        <v/>
      </c>
      <c r="D2024" s="20" t="str" cm="1">
        <f t="array" ref="D2024">IF(Table2[[#This Row],[Max_num_drones]:[Max_num_drones]]=5,Table2[[#This Row],[Gap]:[Gap]],"")</f>
        <v/>
      </c>
    </row>
    <row r="2025" spans="1:4">
      <c r="A2025" s="20" t="str" cm="1">
        <f t="array" ref="A2025">IF(Table2[[#This Row],[Max_num_drones]:[Max_num_drones]]=2,Table2[[#This Row],[Gap]:[Gap]],"")</f>
        <v/>
      </c>
      <c r="B2025" s="20" t="str" cm="1">
        <f t="array" ref="B2025">IF(Table2[[#This Row],[Max_num_drones]:[Max_num_drones]]=3,Table2[[#This Row],[Gap]:[Gap]],"")</f>
        <v/>
      </c>
      <c r="C2025" s="20" t="str" cm="1">
        <f t="array" ref="C2025">IF(Table2[[#This Row],[Max_num_drones]:[Max_num_drones]]=4,Table2[[#This Row],[Gap]:[Gap]],"")</f>
        <v/>
      </c>
      <c r="D2025" s="20" t="str" cm="1">
        <f t="array" ref="D2025">IF(Table2[[#This Row],[Max_num_drones]:[Max_num_drones]]=5,Table2[[#This Row],[Gap]:[Gap]],"")</f>
        <v/>
      </c>
    </row>
    <row r="2026" spans="1:4">
      <c r="A2026" s="20" t="str" cm="1">
        <f t="array" ref="A2026">IF(Table2[[#This Row],[Max_num_drones]:[Max_num_drones]]=2,Table2[[#This Row],[Gap]:[Gap]],"")</f>
        <v/>
      </c>
      <c r="B2026" s="20" t="str" cm="1">
        <f t="array" ref="B2026">IF(Table2[[#This Row],[Max_num_drones]:[Max_num_drones]]=3,Table2[[#This Row],[Gap]:[Gap]],"")</f>
        <v/>
      </c>
      <c r="C2026" s="20" t="str" cm="1">
        <f t="array" ref="C2026">IF(Table2[[#This Row],[Max_num_drones]:[Max_num_drones]]=4,Table2[[#This Row],[Gap]:[Gap]],"")</f>
        <v/>
      </c>
      <c r="D2026" s="20" t="str" cm="1">
        <f t="array" ref="D2026">IF(Table2[[#This Row],[Max_num_drones]:[Max_num_drones]]=5,Table2[[#This Row],[Gap]:[Gap]],"")</f>
        <v/>
      </c>
    </row>
    <row r="2027" spans="1:4">
      <c r="A2027" s="20" t="str" cm="1">
        <f t="array" ref="A2027">IF(Table2[[#This Row],[Max_num_drones]:[Max_num_drones]]=2,Table2[[#This Row],[Gap]:[Gap]],"")</f>
        <v/>
      </c>
      <c r="B2027" s="20" t="str" cm="1">
        <f t="array" ref="B2027">IF(Table2[[#This Row],[Max_num_drones]:[Max_num_drones]]=3,Table2[[#This Row],[Gap]:[Gap]],"")</f>
        <v/>
      </c>
      <c r="C2027" s="20" t="str" cm="1">
        <f t="array" ref="C2027">IF(Table2[[#This Row],[Max_num_drones]:[Max_num_drones]]=4,Table2[[#This Row],[Gap]:[Gap]],"")</f>
        <v/>
      </c>
      <c r="D2027" s="20" t="str" cm="1">
        <f t="array" ref="D2027">IF(Table2[[#This Row],[Max_num_drones]:[Max_num_drones]]=5,Table2[[#This Row],[Gap]:[Gap]],"")</f>
        <v/>
      </c>
    </row>
    <row r="2028" spans="1:4">
      <c r="A2028" s="20" t="str" cm="1">
        <f t="array" ref="A2028">IF(Table2[[#This Row],[Max_num_drones]:[Max_num_drones]]=2,Table2[[#This Row],[Gap]:[Gap]],"")</f>
        <v/>
      </c>
      <c r="B2028" s="20" t="str" cm="1">
        <f t="array" ref="B2028">IF(Table2[[#This Row],[Max_num_drones]:[Max_num_drones]]=3,Table2[[#This Row],[Gap]:[Gap]],"")</f>
        <v/>
      </c>
      <c r="C2028" s="20" t="str" cm="1">
        <f t="array" ref="C2028">IF(Table2[[#This Row],[Max_num_drones]:[Max_num_drones]]=4,Table2[[#This Row],[Gap]:[Gap]],"")</f>
        <v/>
      </c>
      <c r="D2028" s="20" t="str" cm="1">
        <f t="array" ref="D2028">IF(Table2[[#This Row],[Max_num_drones]:[Max_num_drones]]=5,Table2[[#This Row],[Gap]:[Gap]],"")</f>
        <v/>
      </c>
    </row>
    <row r="2029" spans="1:4">
      <c r="A2029" s="20" t="str" cm="1">
        <f t="array" ref="A2029">IF(Table2[[#This Row],[Max_num_drones]:[Max_num_drones]]=2,Table2[[#This Row],[Gap]:[Gap]],"")</f>
        <v/>
      </c>
      <c r="B2029" s="20" t="str" cm="1">
        <f t="array" ref="B2029">IF(Table2[[#This Row],[Max_num_drones]:[Max_num_drones]]=3,Table2[[#This Row],[Gap]:[Gap]],"")</f>
        <v/>
      </c>
      <c r="C2029" s="20" t="str" cm="1">
        <f t="array" ref="C2029">IF(Table2[[#This Row],[Max_num_drones]:[Max_num_drones]]=4,Table2[[#This Row],[Gap]:[Gap]],"")</f>
        <v/>
      </c>
      <c r="D2029" s="20" t="str" cm="1">
        <f t="array" ref="D2029">IF(Table2[[#This Row],[Max_num_drones]:[Max_num_drones]]=5,Table2[[#This Row],[Gap]:[Gap]],"")</f>
        <v/>
      </c>
    </row>
    <row r="2030" spans="1:4">
      <c r="A2030" s="20" t="str" cm="1">
        <f t="array" ref="A2030">IF(Table2[[#This Row],[Max_num_drones]:[Max_num_drones]]=2,Table2[[#This Row],[Gap]:[Gap]],"")</f>
        <v/>
      </c>
      <c r="B2030" s="20" t="str" cm="1">
        <f t="array" ref="B2030">IF(Table2[[#This Row],[Max_num_drones]:[Max_num_drones]]=3,Table2[[#This Row],[Gap]:[Gap]],"")</f>
        <v/>
      </c>
      <c r="C2030" s="20" t="str" cm="1">
        <f t="array" ref="C2030">IF(Table2[[#This Row],[Max_num_drones]:[Max_num_drones]]=4,Table2[[#This Row],[Gap]:[Gap]],"")</f>
        <v/>
      </c>
      <c r="D2030" s="20" t="str" cm="1">
        <f t="array" ref="D2030">IF(Table2[[#This Row],[Max_num_drones]:[Max_num_drones]]=5,Table2[[#This Row],[Gap]:[Gap]],"")</f>
        <v/>
      </c>
    </row>
    <row r="2031" spans="1:4">
      <c r="A2031" s="20" t="str" cm="1">
        <f t="array" ref="A2031">IF(Table2[[#This Row],[Max_num_drones]:[Max_num_drones]]=2,Table2[[#This Row],[Gap]:[Gap]],"")</f>
        <v/>
      </c>
      <c r="B2031" s="20" t="str" cm="1">
        <f t="array" ref="B2031">IF(Table2[[#This Row],[Max_num_drones]:[Max_num_drones]]=3,Table2[[#This Row],[Gap]:[Gap]],"")</f>
        <v/>
      </c>
      <c r="C2031" s="20" t="str" cm="1">
        <f t="array" ref="C2031">IF(Table2[[#This Row],[Max_num_drones]:[Max_num_drones]]=4,Table2[[#This Row],[Gap]:[Gap]],"")</f>
        <v/>
      </c>
      <c r="D2031" s="20" t="str" cm="1">
        <f t="array" ref="D2031">IF(Table2[[#This Row],[Max_num_drones]:[Max_num_drones]]=5,Table2[[#This Row],[Gap]:[Gap]],"")</f>
        <v/>
      </c>
    </row>
    <row r="2032" spans="1:4">
      <c r="A2032" s="20" t="str" cm="1">
        <f t="array" ref="A2032">IF(Table2[[#This Row],[Max_num_drones]:[Max_num_drones]]=2,Table2[[#This Row],[Gap]:[Gap]],"")</f>
        <v/>
      </c>
      <c r="B2032" s="20" t="str" cm="1">
        <f t="array" ref="B2032">IF(Table2[[#This Row],[Max_num_drones]:[Max_num_drones]]=3,Table2[[#This Row],[Gap]:[Gap]],"")</f>
        <v/>
      </c>
      <c r="C2032" s="20" t="str" cm="1">
        <f t="array" ref="C2032">IF(Table2[[#This Row],[Max_num_drones]:[Max_num_drones]]=4,Table2[[#This Row],[Gap]:[Gap]],"")</f>
        <v/>
      </c>
      <c r="D2032" s="20" t="str" cm="1">
        <f t="array" ref="D2032">IF(Table2[[#This Row],[Max_num_drones]:[Max_num_drones]]=5,Table2[[#This Row],[Gap]:[Gap]],"")</f>
        <v/>
      </c>
    </row>
    <row r="2033" spans="1:4">
      <c r="A2033" s="20" t="str" cm="1">
        <f t="array" ref="A2033">IF(Table2[[#This Row],[Max_num_drones]:[Max_num_drones]]=2,Table2[[#This Row],[Gap]:[Gap]],"")</f>
        <v/>
      </c>
      <c r="B2033" s="20" t="str" cm="1">
        <f t="array" ref="B2033">IF(Table2[[#This Row],[Max_num_drones]:[Max_num_drones]]=3,Table2[[#This Row],[Gap]:[Gap]],"")</f>
        <v/>
      </c>
      <c r="C2033" s="20" t="str" cm="1">
        <f t="array" ref="C2033">IF(Table2[[#This Row],[Max_num_drones]:[Max_num_drones]]=4,Table2[[#This Row],[Gap]:[Gap]],"")</f>
        <v/>
      </c>
      <c r="D2033" s="20" t="str" cm="1">
        <f t="array" ref="D2033">IF(Table2[[#This Row],[Max_num_drones]:[Max_num_drones]]=5,Table2[[#This Row],[Gap]:[Gap]],"")</f>
        <v/>
      </c>
    </row>
    <row r="2034" spans="1:4">
      <c r="A2034" s="20" t="str" cm="1">
        <f t="array" ref="A2034">IF(Table2[[#This Row],[Max_num_drones]:[Max_num_drones]]=2,Table2[[#This Row],[Gap]:[Gap]],"")</f>
        <v/>
      </c>
      <c r="B2034" s="20" t="str" cm="1">
        <f t="array" ref="B2034">IF(Table2[[#This Row],[Max_num_drones]:[Max_num_drones]]=3,Table2[[#This Row],[Gap]:[Gap]],"")</f>
        <v/>
      </c>
      <c r="C2034" s="20" t="str" cm="1">
        <f t="array" ref="C2034">IF(Table2[[#This Row],[Max_num_drones]:[Max_num_drones]]=4,Table2[[#This Row],[Gap]:[Gap]],"")</f>
        <v/>
      </c>
      <c r="D2034" s="20" t="str" cm="1">
        <f t="array" ref="D2034">IF(Table2[[#This Row],[Max_num_drones]:[Max_num_drones]]=5,Table2[[#This Row],[Gap]:[Gap]],"")</f>
        <v/>
      </c>
    </row>
    <row r="2035" spans="1:4">
      <c r="A2035" s="20" t="str" cm="1">
        <f t="array" ref="A2035">IF(Table2[[#This Row],[Max_num_drones]:[Max_num_drones]]=2,Table2[[#This Row],[Gap]:[Gap]],"")</f>
        <v/>
      </c>
      <c r="B2035" s="20" t="str" cm="1">
        <f t="array" ref="B2035">IF(Table2[[#This Row],[Max_num_drones]:[Max_num_drones]]=3,Table2[[#This Row],[Gap]:[Gap]],"")</f>
        <v/>
      </c>
      <c r="C2035" s="20" t="str" cm="1">
        <f t="array" ref="C2035">IF(Table2[[#This Row],[Max_num_drones]:[Max_num_drones]]=4,Table2[[#This Row],[Gap]:[Gap]],"")</f>
        <v/>
      </c>
      <c r="D2035" s="20" t="str" cm="1">
        <f t="array" ref="D2035">IF(Table2[[#This Row],[Max_num_drones]:[Max_num_drones]]=5,Table2[[#This Row],[Gap]:[Gap]],"")</f>
        <v/>
      </c>
    </row>
    <row r="2036" spans="1:4">
      <c r="A2036" s="20" t="str" cm="1">
        <f t="array" ref="A2036">IF(Table2[[#This Row],[Max_num_drones]:[Max_num_drones]]=2,Table2[[#This Row],[Gap]:[Gap]],"")</f>
        <v/>
      </c>
      <c r="B2036" s="20" t="str" cm="1">
        <f t="array" ref="B2036">IF(Table2[[#This Row],[Max_num_drones]:[Max_num_drones]]=3,Table2[[#This Row],[Gap]:[Gap]],"")</f>
        <v/>
      </c>
      <c r="C2036" s="20" t="str" cm="1">
        <f t="array" ref="C2036">IF(Table2[[#This Row],[Max_num_drones]:[Max_num_drones]]=4,Table2[[#This Row],[Gap]:[Gap]],"")</f>
        <v/>
      </c>
      <c r="D2036" s="20" t="str" cm="1">
        <f t="array" ref="D2036">IF(Table2[[#This Row],[Max_num_drones]:[Max_num_drones]]=5,Table2[[#This Row],[Gap]:[Gap]],"")</f>
        <v/>
      </c>
    </row>
    <row r="2037" spans="1:4">
      <c r="A2037" s="20" t="str" cm="1">
        <f t="array" ref="A2037">IF(Table2[[#This Row],[Max_num_drones]:[Max_num_drones]]=2,Table2[[#This Row],[Gap]:[Gap]],"")</f>
        <v/>
      </c>
      <c r="B2037" s="20" t="str" cm="1">
        <f t="array" ref="B2037">IF(Table2[[#This Row],[Max_num_drones]:[Max_num_drones]]=3,Table2[[#This Row],[Gap]:[Gap]],"")</f>
        <v/>
      </c>
      <c r="C2037" s="20" t="str" cm="1">
        <f t="array" ref="C2037">IF(Table2[[#This Row],[Max_num_drones]:[Max_num_drones]]=4,Table2[[#This Row],[Gap]:[Gap]],"")</f>
        <v/>
      </c>
      <c r="D2037" s="20" t="str" cm="1">
        <f t="array" ref="D2037">IF(Table2[[#This Row],[Max_num_drones]:[Max_num_drones]]=5,Table2[[#This Row],[Gap]:[Gap]],"")</f>
        <v/>
      </c>
    </row>
    <row r="2038" spans="1:4">
      <c r="A2038" s="20" t="str" cm="1">
        <f t="array" ref="A2038">IF(Table2[[#This Row],[Max_num_drones]:[Max_num_drones]]=2,Table2[[#This Row],[Gap]:[Gap]],"")</f>
        <v/>
      </c>
      <c r="B2038" s="20" t="str" cm="1">
        <f t="array" ref="B2038">IF(Table2[[#This Row],[Max_num_drones]:[Max_num_drones]]=3,Table2[[#This Row],[Gap]:[Gap]],"")</f>
        <v/>
      </c>
      <c r="C2038" s="20" t="str" cm="1">
        <f t="array" ref="C2038">IF(Table2[[#This Row],[Max_num_drones]:[Max_num_drones]]=4,Table2[[#This Row],[Gap]:[Gap]],"")</f>
        <v/>
      </c>
      <c r="D2038" s="20" t="str" cm="1">
        <f t="array" ref="D2038">IF(Table2[[#This Row],[Max_num_drones]:[Max_num_drones]]=5,Table2[[#This Row],[Gap]:[Gap]],"")</f>
        <v/>
      </c>
    </row>
    <row r="2039" spans="1:4">
      <c r="A2039" s="20" t="str" cm="1">
        <f t="array" ref="A2039">IF(Table2[[#This Row],[Max_num_drones]:[Max_num_drones]]=2,Table2[[#This Row],[Gap]:[Gap]],"")</f>
        <v/>
      </c>
      <c r="B2039" s="20" t="str" cm="1">
        <f t="array" ref="B2039">IF(Table2[[#This Row],[Max_num_drones]:[Max_num_drones]]=3,Table2[[#This Row],[Gap]:[Gap]],"")</f>
        <v/>
      </c>
      <c r="C2039" s="20" t="str" cm="1">
        <f t="array" ref="C2039">IF(Table2[[#This Row],[Max_num_drones]:[Max_num_drones]]=4,Table2[[#This Row],[Gap]:[Gap]],"")</f>
        <v/>
      </c>
      <c r="D2039" s="20" t="str" cm="1">
        <f t="array" ref="D2039">IF(Table2[[#This Row],[Max_num_drones]:[Max_num_drones]]=5,Table2[[#This Row],[Gap]:[Gap]],"")</f>
        <v/>
      </c>
    </row>
    <row r="2040" spans="1:4">
      <c r="A2040" s="20" t="str" cm="1">
        <f t="array" ref="A2040">IF(Table2[[#This Row],[Max_num_drones]:[Max_num_drones]]=2,Table2[[#This Row],[Gap]:[Gap]],"")</f>
        <v/>
      </c>
      <c r="B2040" s="20" t="str" cm="1">
        <f t="array" ref="B2040">IF(Table2[[#This Row],[Max_num_drones]:[Max_num_drones]]=3,Table2[[#This Row],[Gap]:[Gap]],"")</f>
        <v/>
      </c>
      <c r="C2040" s="20" t="str" cm="1">
        <f t="array" ref="C2040">IF(Table2[[#This Row],[Max_num_drones]:[Max_num_drones]]=4,Table2[[#This Row],[Gap]:[Gap]],"")</f>
        <v/>
      </c>
      <c r="D2040" s="20" t="str" cm="1">
        <f t="array" ref="D2040">IF(Table2[[#This Row],[Max_num_drones]:[Max_num_drones]]=5,Table2[[#This Row],[Gap]:[Gap]],"")</f>
        <v/>
      </c>
    </row>
    <row r="2041" spans="1:4">
      <c r="A2041" s="20" t="str" cm="1">
        <f t="array" ref="A2041">IF(Table2[[#This Row],[Max_num_drones]:[Max_num_drones]]=2,Table2[[#This Row],[Gap]:[Gap]],"")</f>
        <v/>
      </c>
      <c r="B2041" s="20" t="str" cm="1">
        <f t="array" ref="B2041">IF(Table2[[#This Row],[Max_num_drones]:[Max_num_drones]]=3,Table2[[#This Row],[Gap]:[Gap]],"")</f>
        <v/>
      </c>
      <c r="C2041" s="20" t="str" cm="1">
        <f t="array" ref="C2041">IF(Table2[[#This Row],[Max_num_drones]:[Max_num_drones]]=4,Table2[[#This Row],[Gap]:[Gap]],"")</f>
        <v/>
      </c>
      <c r="D2041" s="20" t="str" cm="1">
        <f t="array" ref="D2041">IF(Table2[[#This Row],[Max_num_drones]:[Max_num_drones]]=5,Table2[[#This Row],[Gap]:[Gap]],"")</f>
        <v/>
      </c>
    </row>
    <row r="2042" spans="1:4">
      <c r="A2042" s="20" t="str" cm="1">
        <f t="array" ref="A2042">IF(Table2[[#This Row],[Max_num_drones]:[Max_num_drones]]=2,Table2[[#This Row],[Gap]:[Gap]],"")</f>
        <v/>
      </c>
      <c r="B2042" s="20" t="str" cm="1">
        <f t="array" ref="B2042">IF(Table2[[#This Row],[Max_num_drones]:[Max_num_drones]]=3,Table2[[#This Row],[Gap]:[Gap]],"")</f>
        <v/>
      </c>
      <c r="C2042" s="20" t="str" cm="1">
        <f t="array" ref="C2042">IF(Table2[[#This Row],[Max_num_drones]:[Max_num_drones]]=4,Table2[[#This Row],[Gap]:[Gap]],"")</f>
        <v/>
      </c>
      <c r="D2042" s="20" t="str" cm="1">
        <f t="array" ref="D2042">IF(Table2[[#This Row],[Max_num_drones]:[Max_num_drones]]=5,Table2[[#This Row],[Gap]:[Gap]],"")</f>
        <v/>
      </c>
    </row>
    <row r="2043" spans="1:4">
      <c r="A2043" s="20" t="str" cm="1">
        <f t="array" ref="A2043">IF(Table2[[#This Row],[Max_num_drones]:[Max_num_drones]]=2,Table2[[#This Row],[Gap]:[Gap]],"")</f>
        <v/>
      </c>
      <c r="B2043" s="20" t="str" cm="1">
        <f t="array" ref="B2043">IF(Table2[[#This Row],[Max_num_drones]:[Max_num_drones]]=3,Table2[[#This Row],[Gap]:[Gap]],"")</f>
        <v/>
      </c>
      <c r="C2043" s="20" t="str" cm="1">
        <f t="array" ref="C2043">IF(Table2[[#This Row],[Max_num_drones]:[Max_num_drones]]=4,Table2[[#This Row],[Gap]:[Gap]],"")</f>
        <v/>
      </c>
      <c r="D2043" s="20" t="str" cm="1">
        <f t="array" ref="D2043">IF(Table2[[#This Row],[Max_num_drones]:[Max_num_drones]]=5,Table2[[#This Row],[Gap]:[Gap]],"")</f>
        <v/>
      </c>
    </row>
    <row r="2044" spans="1:4">
      <c r="A2044" s="20" t="str" cm="1">
        <f t="array" ref="A2044">IF(Table2[[#This Row],[Max_num_drones]:[Max_num_drones]]=2,Table2[[#This Row],[Gap]:[Gap]],"")</f>
        <v/>
      </c>
      <c r="B2044" s="20" t="str" cm="1">
        <f t="array" ref="B2044">IF(Table2[[#This Row],[Max_num_drones]:[Max_num_drones]]=3,Table2[[#This Row],[Gap]:[Gap]],"")</f>
        <v/>
      </c>
      <c r="C2044" s="20" t="str" cm="1">
        <f t="array" ref="C2044">IF(Table2[[#This Row],[Max_num_drones]:[Max_num_drones]]=4,Table2[[#This Row],[Gap]:[Gap]],"")</f>
        <v/>
      </c>
      <c r="D2044" s="20" t="str" cm="1">
        <f t="array" ref="D2044">IF(Table2[[#This Row],[Max_num_drones]:[Max_num_drones]]=5,Table2[[#This Row],[Gap]:[Gap]],"")</f>
        <v/>
      </c>
    </row>
    <row r="2045" spans="1:4">
      <c r="A2045" s="20" t="str" cm="1">
        <f t="array" ref="A2045">IF(Table2[[#This Row],[Max_num_drones]:[Max_num_drones]]=2,Table2[[#This Row],[Gap]:[Gap]],"")</f>
        <v/>
      </c>
      <c r="B2045" s="20" t="str" cm="1">
        <f t="array" ref="B2045">IF(Table2[[#This Row],[Max_num_drones]:[Max_num_drones]]=3,Table2[[#This Row],[Gap]:[Gap]],"")</f>
        <v/>
      </c>
      <c r="C2045" s="20" t="str" cm="1">
        <f t="array" ref="C2045">IF(Table2[[#This Row],[Max_num_drones]:[Max_num_drones]]=4,Table2[[#This Row],[Gap]:[Gap]],"")</f>
        <v/>
      </c>
      <c r="D2045" s="20" t="str" cm="1">
        <f t="array" ref="D2045">IF(Table2[[#This Row],[Max_num_drones]:[Max_num_drones]]=5,Table2[[#This Row],[Gap]:[Gap]],"")</f>
        <v/>
      </c>
    </row>
    <row r="2046" spans="1:4">
      <c r="A2046" s="20" t="str" cm="1">
        <f t="array" ref="A2046">IF(Table2[[#This Row],[Max_num_drones]:[Max_num_drones]]=2,Table2[[#This Row],[Gap]:[Gap]],"")</f>
        <v/>
      </c>
      <c r="B2046" s="20" t="str" cm="1">
        <f t="array" ref="B2046">IF(Table2[[#This Row],[Max_num_drones]:[Max_num_drones]]=3,Table2[[#This Row],[Gap]:[Gap]],"")</f>
        <v/>
      </c>
      <c r="C2046" s="20" t="str" cm="1">
        <f t="array" ref="C2046">IF(Table2[[#This Row],[Max_num_drones]:[Max_num_drones]]=4,Table2[[#This Row],[Gap]:[Gap]],"")</f>
        <v/>
      </c>
      <c r="D2046" s="20" t="str" cm="1">
        <f t="array" ref="D2046">IF(Table2[[#This Row],[Max_num_drones]:[Max_num_drones]]=5,Table2[[#This Row],[Gap]:[Gap]],"")</f>
        <v/>
      </c>
    </row>
    <row r="2047" spans="1:4">
      <c r="A2047" s="20" t="str" cm="1">
        <f t="array" ref="A2047">IF(Table2[[#This Row],[Max_num_drones]:[Max_num_drones]]=2,Table2[[#This Row],[Gap]:[Gap]],"")</f>
        <v/>
      </c>
      <c r="B2047" s="20" t="str" cm="1">
        <f t="array" ref="B2047">IF(Table2[[#This Row],[Max_num_drones]:[Max_num_drones]]=3,Table2[[#This Row],[Gap]:[Gap]],"")</f>
        <v/>
      </c>
      <c r="C2047" s="20" t="str" cm="1">
        <f t="array" ref="C2047">IF(Table2[[#This Row],[Max_num_drones]:[Max_num_drones]]=4,Table2[[#This Row],[Gap]:[Gap]],"")</f>
        <v/>
      </c>
      <c r="D2047" s="20" t="str" cm="1">
        <f t="array" ref="D2047">IF(Table2[[#This Row],[Max_num_drones]:[Max_num_drones]]=5,Table2[[#This Row],[Gap]:[Gap]],"")</f>
        <v/>
      </c>
    </row>
    <row r="2048" spans="1:4">
      <c r="A2048" s="20" t="str" cm="1">
        <f t="array" ref="A2048">IF(Table2[[#This Row],[Max_num_drones]:[Max_num_drones]]=2,Table2[[#This Row],[Gap]:[Gap]],"")</f>
        <v/>
      </c>
      <c r="B2048" s="20" t="str" cm="1">
        <f t="array" ref="B2048">IF(Table2[[#This Row],[Max_num_drones]:[Max_num_drones]]=3,Table2[[#This Row],[Gap]:[Gap]],"")</f>
        <v/>
      </c>
      <c r="C2048" s="20" t="str" cm="1">
        <f t="array" ref="C2048">IF(Table2[[#This Row],[Max_num_drones]:[Max_num_drones]]=4,Table2[[#This Row],[Gap]:[Gap]],"")</f>
        <v/>
      </c>
      <c r="D2048" s="20" t="str" cm="1">
        <f t="array" ref="D2048">IF(Table2[[#This Row],[Max_num_drones]:[Max_num_drones]]=5,Table2[[#This Row],[Gap]:[Gap]],"")</f>
        <v/>
      </c>
    </row>
    <row r="2049" spans="1:4">
      <c r="A2049" s="20" t="str" cm="1">
        <f t="array" ref="A2049">IF(Table2[[#This Row],[Max_num_drones]:[Max_num_drones]]=2,Table2[[#This Row],[Gap]:[Gap]],"")</f>
        <v/>
      </c>
      <c r="B2049" s="20" t="str" cm="1">
        <f t="array" ref="B2049">IF(Table2[[#This Row],[Max_num_drones]:[Max_num_drones]]=3,Table2[[#This Row],[Gap]:[Gap]],"")</f>
        <v/>
      </c>
      <c r="C2049" s="20" t="str" cm="1">
        <f t="array" ref="C2049">IF(Table2[[#This Row],[Max_num_drones]:[Max_num_drones]]=4,Table2[[#This Row],[Gap]:[Gap]],"")</f>
        <v/>
      </c>
      <c r="D2049" s="20" t="str" cm="1">
        <f t="array" ref="D2049">IF(Table2[[#This Row],[Max_num_drones]:[Max_num_drones]]=5,Table2[[#This Row],[Gap]:[Gap]],"")</f>
        <v/>
      </c>
    </row>
    <row r="2050" spans="1:4">
      <c r="A2050" s="20" t="str" cm="1">
        <f t="array" ref="A2050">IF(Table2[[#This Row],[Max_num_drones]:[Max_num_drones]]=2,Table2[[#This Row],[Gap]:[Gap]],"")</f>
        <v/>
      </c>
      <c r="B2050" s="20" t="str" cm="1">
        <f t="array" ref="B2050">IF(Table2[[#This Row],[Max_num_drones]:[Max_num_drones]]=3,Table2[[#This Row],[Gap]:[Gap]],"")</f>
        <v/>
      </c>
      <c r="C2050" s="20" t="str" cm="1">
        <f t="array" ref="C2050">IF(Table2[[#This Row],[Max_num_drones]:[Max_num_drones]]=4,Table2[[#This Row],[Gap]:[Gap]],"")</f>
        <v/>
      </c>
      <c r="D2050" s="20" t="str" cm="1">
        <f t="array" ref="D2050">IF(Table2[[#This Row],[Max_num_drones]:[Max_num_drones]]=5,Table2[[#This Row],[Gap]:[Gap]],"")</f>
        <v/>
      </c>
    </row>
    <row r="2051" spans="1:4">
      <c r="A2051" s="20" t="str" cm="1">
        <f t="array" ref="A2051">IF(Table2[[#This Row],[Max_num_drones]:[Max_num_drones]]=2,Table2[[#This Row],[Gap]:[Gap]],"")</f>
        <v/>
      </c>
      <c r="B2051" s="20" t="str" cm="1">
        <f t="array" ref="B2051">IF(Table2[[#This Row],[Max_num_drones]:[Max_num_drones]]=3,Table2[[#This Row],[Gap]:[Gap]],"")</f>
        <v/>
      </c>
      <c r="C2051" s="20" t="str" cm="1">
        <f t="array" ref="C2051">IF(Table2[[#This Row],[Max_num_drones]:[Max_num_drones]]=4,Table2[[#This Row],[Gap]:[Gap]],"")</f>
        <v/>
      </c>
      <c r="D2051" s="20" t="str" cm="1">
        <f t="array" ref="D2051">IF(Table2[[#This Row],[Max_num_drones]:[Max_num_drones]]=5,Table2[[#This Row],[Gap]:[Gap]],"")</f>
        <v/>
      </c>
    </row>
    <row r="2052" spans="1:4">
      <c r="A2052" s="20" t="str" cm="1">
        <f t="array" ref="A2052">IF(Table2[[#This Row],[Max_num_drones]:[Max_num_drones]]=2,Table2[[#This Row],[Gap]:[Gap]],"")</f>
        <v/>
      </c>
      <c r="B2052" s="20" t="str" cm="1">
        <f t="array" ref="B2052">IF(Table2[[#This Row],[Max_num_drones]:[Max_num_drones]]=3,Table2[[#This Row],[Gap]:[Gap]],"")</f>
        <v/>
      </c>
      <c r="C2052" s="20" t="str" cm="1">
        <f t="array" ref="C2052">IF(Table2[[#This Row],[Max_num_drones]:[Max_num_drones]]=4,Table2[[#This Row],[Gap]:[Gap]],"")</f>
        <v/>
      </c>
      <c r="D2052" s="20" t="str" cm="1">
        <f t="array" ref="D2052">IF(Table2[[#This Row],[Max_num_drones]:[Max_num_drones]]=5,Table2[[#This Row],[Gap]:[Gap]],"")</f>
        <v/>
      </c>
    </row>
    <row r="2053" spans="1:4">
      <c r="A2053" s="20" t="str" cm="1">
        <f t="array" ref="A2053">IF(Table2[[#This Row],[Max_num_drones]:[Max_num_drones]]=2,Table2[[#This Row],[Gap]:[Gap]],"")</f>
        <v/>
      </c>
      <c r="B2053" s="20" t="str" cm="1">
        <f t="array" ref="B2053">IF(Table2[[#This Row],[Max_num_drones]:[Max_num_drones]]=3,Table2[[#This Row],[Gap]:[Gap]],"")</f>
        <v/>
      </c>
      <c r="C2053" s="20" t="str" cm="1">
        <f t="array" ref="C2053">IF(Table2[[#This Row],[Max_num_drones]:[Max_num_drones]]=4,Table2[[#This Row],[Gap]:[Gap]],"")</f>
        <v/>
      </c>
      <c r="D2053" s="20" t="str" cm="1">
        <f t="array" ref="D2053">IF(Table2[[#This Row],[Max_num_drones]:[Max_num_drones]]=5,Table2[[#This Row],[Gap]:[Gap]],"")</f>
        <v/>
      </c>
    </row>
    <row r="2054" spans="1:4">
      <c r="A2054" s="20" t="str" cm="1">
        <f t="array" ref="A2054">IF(Table2[[#This Row],[Max_num_drones]:[Max_num_drones]]=2,Table2[[#This Row],[Gap]:[Gap]],"")</f>
        <v/>
      </c>
      <c r="B2054" s="20" t="str" cm="1">
        <f t="array" ref="B2054">IF(Table2[[#This Row],[Max_num_drones]:[Max_num_drones]]=3,Table2[[#This Row],[Gap]:[Gap]],"")</f>
        <v/>
      </c>
      <c r="C2054" s="20" t="str" cm="1">
        <f t="array" ref="C2054">IF(Table2[[#This Row],[Max_num_drones]:[Max_num_drones]]=4,Table2[[#This Row],[Gap]:[Gap]],"")</f>
        <v/>
      </c>
      <c r="D2054" s="20" t="str" cm="1">
        <f t="array" ref="D2054">IF(Table2[[#This Row],[Max_num_drones]:[Max_num_drones]]=5,Table2[[#This Row],[Gap]:[Gap]],"")</f>
        <v/>
      </c>
    </row>
    <row r="2055" spans="1:4">
      <c r="A2055" s="20" t="str" cm="1">
        <f t="array" ref="A2055">IF(Table2[[#This Row],[Max_num_drones]:[Max_num_drones]]=2,Table2[[#This Row],[Gap]:[Gap]],"")</f>
        <v/>
      </c>
      <c r="B2055" s="20" t="str" cm="1">
        <f t="array" ref="B2055">IF(Table2[[#This Row],[Max_num_drones]:[Max_num_drones]]=3,Table2[[#This Row],[Gap]:[Gap]],"")</f>
        <v/>
      </c>
      <c r="C2055" s="20" t="str" cm="1">
        <f t="array" ref="C2055">IF(Table2[[#This Row],[Max_num_drones]:[Max_num_drones]]=4,Table2[[#This Row],[Gap]:[Gap]],"")</f>
        <v/>
      </c>
      <c r="D2055" s="20" t="str" cm="1">
        <f t="array" ref="D2055">IF(Table2[[#This Row],[Max_num_drones]:[Max_num_drones]]=5,Table2[[#This Row],[Gap]:[Gap]],"")</f>
        <v/>
      </c>
    </row>
    <row r="2056" spans="1:4">
      <c r="A2056" s="20" t="str" cm="1">
        <f t="array" ref="A2056">IF(Table2[[#This Row],[Max_num_drones]:[Max_num_drones]]=2,Table2[[#This Row],[Gap]:[Gap]],"")</f>
        <v/>
      </c>
      <c r="B2056" s="20" t="str" cm="1">
        <f t="array" ref="B2056">IF(Table2[[#This Row],[Max_num_drones]:[Max_num_drones]]=3,Table2[[#This Row],[Gap]:[Gap]],"")</f>
        <v/>
      </c>
      <c r="C2056" s="20" t="str" cm="1">
        <f t="array" ref="C2056">IF(Table2[[#This Row],[Max_num_drones]:[Max_num_drones]]=4,Table2[[#This Row],[Gap]:[Gap]],"")</f>
        <v/>
      </c>
      <c r="D2056" s="20" t="str" cm="1">
        <f t="array" ref="D2056">IF(Table2[[#This Row],[Max_num_drones]:[Max_num_drones]]=5,Table2[[#This Row],[Gap]:[Gap]],"")</f>
        <v/>
      </c>
    </row>
    <row r="2057" spans="1:4">
      <c r="A2057" s="20" t="str" cm="1">
        <f t="array" ref="A2057">IF(Table2[[#This Row],[Max_num_drones]:[Max_num_drones]]=2,Table2[[#This Row],[Gap]:[Gap]],"")</f>
        <v/>
      </c>
      <c r="B2057" s="20" t="str" cm="1">
        <f t="array" ref="B2057">IF(Table2[[#This Row],[Max_num_drones]:[Max_num_drones]]=3,Table2[[#This Row],[Gap]:[Gap]],"")</f>
        <v/>
      </c>
      <c r="C2057" s="20" t="str" cm="1">
        <f t="array" ref="C2057">IF(Table2[[#This Row],[Max_num_drones]:[Max_num_drones]]=4,Table2[[#This Row],[Gap]:[Gap]],"")</f>
        <v/>
      </c>
      <c r="D2057" s="20" t="str" cm="1">
        <f t="array" ref="D2057">IF(Table2[[#This Row],[Max_num_drones]:[Max_num_drones]]=5,Table2[[#This Row],[Gap]:[Gap]],"")</f>
        <v/>
      </c>
    </row>
    <row r="2058" spans="1:4">
      <c r="A2058" s="20" t="str" cm="1">
        <f t="array" ref="A2058">IF(Table2[[#This Row],[Max_num_drones]:[Max_num_drones]]=2,Table2[[#This Row],[Gap]:[Gap]],"")</f>
        <v/>
      </c>
      <c r="B2058" s="20" t="str" cm="1">
        <f t="array" ref="B2058">IF(Table2[[#This Row],[Max_num_drones]:[Max_num_drones]]=3,Table2[[#This Row],[Gap]:[Gap]],"")</f>
        <v/>
      </c>
      <c r="C2058" s="20" t="str" cm="1">
        <f t="array" ref="C2058">IF(Table2[[#This Row],[Max_num_drones]:[Max_num_drones]]=4,Table2[[#This Row],[Gap]:[Gap]],"")</f>
        <v/>
      </c>
      <c r="D2058" s="20" t="str" cm="1">
        <f t="array" ref="D2058">IF(Table2[[#This Row],[Max_num_drones]:[Max_num_drones]]=5,Table2[[#This Row],[Gap]:[Gap]],"")</f>
        <v/>
      </c>
    </row>
    <row r="2059" spans="1:4">
      <c r="A2059" s="20" t="str" cm="1">
        <f t="array" ref="A2059">IF(Table2[[#This Row],[Max_num_drones]:[Max_num_drones]]=2,Table2[[#This Row],[Gap]:[Gap]],"")</f>
        <v/>
      </c>
      <c r="B2059" s="20" t="str" cm="1">
        <f t="array" ref="B2059">IF(Table2[[#This Row],[Max_num_drones]:[Max_num_drones]]=3,Table2[[#This Row],[Gap]:[Gap]],"")</f>
        <v/>
      </c>
      <c r="C2059" s="20" t="str" cm="1">
        <f t="array" ref="C2059">IF(Table2[[#This Row],[Max_num_drones]:[Max_num_drones]]=4,Table2[[#This Row],[Gap]:[Gap]],"")</f>
        <v/>
      </c>
      <c r="D2059" s="20" t="str" cm="1">
        <f t="array" ref="D2059">IF(Table2[[#This Row],[Max_num_drones]:[Max_num_drones]]=5,Table2[[#This Row],[Gap]:[Gap]],"")</f>
        <v/>
      </c>
    </row>
    <row r="2060" spans="1:4">
      <c r="A2060" s="20" t="str" cm="1">
        <f t="array" ref="A2060">IF(Table2[[#This Row],[Max_num_drones]:[Max_num_drones]]=2,Table2[[#This Row],[Gap]:[Gap]],"")</f>
        <v/>
      </c>
      <c r="B2060" s="20" t="str" cm="1">
        <f t="array" ref="B2060">IF(Table2[[#This Row],[Max_num_drones]:[Max_num_drones]]=3,Table2[[#This Row],[Gap]:[Gap]],"")</f>
        <v/>
      </c>
      <c r="C2060" s="20" t="str" cm="1">
        <f t="array" ref="C2060">IF(Table2[[#This Row],[Max_num_drones]:[Max_num_drones]]=4,Table2[[#This Row],[Gap]:[Gap]],"")</f>
        <v/>
      </c>
      <c r="D2060" s="20" t="str" cm="1">
        <f t="array" ref="D2060">IF(Table2[[#This Row],[Max_num_drones]:[Max_num_drones]]=5,Table2[[#This Row],[Gap]:[Gap]],"")</f>
        <v/>
      </c>
    </row>
    <row r="2061" spans="1:4">
      <c r="A2061" s="20" t="str" cm="1">
        <f t="array" ref="A2061">IF(Table2[[#This Row],[Max_num_drones]:[Max_num_drones]]=2,Table2[[#This Row],[Gap]:[Gap]],"")</f>
        <v/>
      </c>
      <c r="B2061" s="20" t="str" cm="1">
        <f t="array" ref="B2061">IF(Table2[[#This Row],[Max_num_drones]:[Max_num_drones]]=3,Table2[[#This Row],[Gap]:[Gap]],"")</f>
        <v/>
      </c>
      <c r="C2061" s="20" t="str" cm="1">
        <f t="array" ref="C2061">IF(Table2[[#This Row],[Max_num_drones]:[Max_num_drones]]=4,Table2[[#This Row],[Gap]:[Gap]],"")</f>
        <v/>
      </c>
      <c r="D2061" s="20" t="str" cm="1">
        <f t="array" ref="D2061">IF(Table2[[#This Row],[Max_num_drones]:[Max_num_drones]]=5,Table2[[#This Row],[Gap]:[Gap]],"")</f>
        <v/>
      </c>
    </row>
    <row r="2062" spans="1:4">
      <c r="A2062" s="20" t="str" cm="1">
        <f t="array" ref="A2062">IF(Table2[[#This Row],[Max_num_drones]:[Max_num_drones]]=2,Table2[[#This Row],[Gap]:[Gap]],"")</f>
        <v/>
      </c>
      <c r="B2062" s="20" t="str" cm="1">
        <f t="array" ref="B2062">IF(Table2[[#This Row],[Max_num_drones]:[Max_num_drones]]=3,Table2[[#This Row],[Gap]:[Gap]],"")</f>
        <v/>
      </c>
      <c r="C2062" s="20" t="str" cm="1">
        <f t="array" ref="C2062">IF(Table2[[#This Row],[Max_num_drones]:[Max_num_drones]]=4,Table2[[#This Row],[Gap]:[Gap]],"")</f>
        <v/>
      </c>
      <c r="D2062" s="20" t="str" cm="1">
        <f t="array" ref="D2062">IF(Table2[[#This Row],[Max_num_drones]:[Max_num_drones]]=5,Table2[[#This Row],[Gap]:[Gap]],"")</f>
        <v/>
      </c>
    </row>
    <row r="2063" spans="1:4">
      <c r="A2063" s="20" t="str" cm="1">
        <f t="array" ref="A2063">IF(Table2[[#This Row],[Max_num_drones]:[Max_num_drones]]=2,Table2[[#This Row],[Gap]:[Gap]],"")</f>
        <v/>
      </c>
      <c r="B2063" s="20" t="str" cm="1">
        <f t="array" ref="B2063">IF(Table2[[#This Row],[Max_num_drones]:[Max_num_drones]]=3,Table2[[#This Row],[Gap]:[Gap]],"")</f>
        <v/>
      </c>
      <c r="C2063" s="20" t="str" cm="1">
        <f t="array" ref="C2063">IF(Table2[[#This Row],[Max_num_drones]:[Max_num_drones]]=4,Table2[[#This Row],[Gap]:[Gap]],"")</f>
        <v/>
      </c>
      <c r="D2063" s="20" t="str" cm="1">
        <f t="array" ref="D2063">IF(Table2[[#This Row],[Max_num_drones]:[Max_num_drones]]=5,Table2[[#This Row],[Gap]:[Gap]],"")</f>
        <v/>
      </c>
    </row>
    <row r="2064" spans="1:4">
      <c r="A2064" s="20" t="str" cm="1">
        <f t="array" ref="A2064">IF(Table2[[#This Row],[Max_num_drones]:[Max_num_drones]]=2,Table2[[#This Row],[Gap]:[Gap]],"")</f>
        <v/>
      </c>
      <c r="B2064" s="20" t="str" cm="1">
        <f t="array" ref="B2064">IF(Table2[[#This Row],[Max_num_drones]:[Max_num_drones]]=3,Table2[[#This Row],[Gap]:[Gap]],"")</f>
        <v/>
      </c>
      <c r="C2064" s="20" t="str" cm="1">
        <f t="array" ref="C2064">IF(Table2[[#This Row],[Max_num_drones]:[Max_num_drones]]=4,Table2[[#This Row],[Gap]:[Gap]],"")</f>
        <v/>
      </c>
      <c r="D2064" s="20" t="str" cm="1">
        <f t="array" ref="D2064">IF(Table2[[#This Row],[Max_num_drones]:[Max_num_drones]]=5,Table2[[#This Row],[Gap]:[Gap]],"")</f>
        <v/>
      </c>
    </row>
    <row r="2065" spans="1:4">
      <c r="A2065" s="20" t="str" cm="1">
        <f t="array" ref="A2065">IF(Table2[[#This Row],[Max_num_drones]:[Max_num_drones]]=2,Table2[[#This Row],[Gap]:[Gap]],"")</f>
        <v/>
      </c>
      <c r="B2065" s="20" t="str" cm="1">
        <f t="array" ref="B2065">IF(Table2[[#This Row],[Max_num_drones]:[Max_num_drones]]=3,Table2[[#This Row],[Gap]:[Gap]],"")</f>
        <v/>
      </c>
      <c r="C2065" s="20" t="str" cm="1">
        <f t="array" ref="C2065">IF(Table2[[#This Row],[Max_num_drones]:[Max_num_drones]]=4,Table2[[#This Row],[Gap]:[Gap]],"")</f>
        <v/>
      </c>
      <c r="D2065" s="20" t="str" cm="1">
        <f t="array" ref="D2065">IF(Table2[[#This Row],[Max_num_drones]:[Max_num_drones]]=5,Table2[[#This Row],[Gap]:[Gap]],"")</f>
        <v/>
      </c>
    </row>
    <row r="2066" spans="1:4">
      <c r="A2066" s="20" t="str" cm="1">
        <f t="array" ref="A2066">IF(Table2[[#This Row],[Max_num_drones]:[Max_num_drones]]=2,Table2[[#This Row],[Gap]:[Gap]],"")</f>
        <v/>
      </c>
      <c r="B2066" s="20" t="str" cm="1">
        <f t="array" ref="B2066">IF(Table2[[#This Row],[Max_num_drones]:[Max_num_drones]]=3,Table2[[#This Row],[Gap]:[Gap]],"")</f>
        <v/>
      </c>
      <c r="C2066" s="20" t="str" cm="1">
        <f t="array" ref="C2066">IF(Table2[[#This Row],[Max_num_drones]:[Max_num_drones]]=4,Table2[[#This Row],[Gap]:[Gap]],"")</f>
        <v/>
      </c>
      <c r="D2066" s="20" t="str" cm="1">
        <f t="array" ref="D2066">IF(Table2[[#This Row],[Max_num_drones]:[Max_num_drones]]=5,Table2[[#This Row],[Gap]:[Gap]],"")</f>
        <v/>
      </c>
    </row>
    <row r="2067" spans="1:4">
      <c r="A2067" s="20" t="str" cm="1">
        <f t="array" ref="A2067">IF(Table2[[#This Row],[Max_num_drones]:[Max_num_drones]]=2,Table2[[#This Row],[Gap]:[Gap]],"")</f>
        <v/>
      </c>
      <c r="B2067" s="20" t="str" cm="1">
        <f t="array" ref="B2067">IF(Table2[[#This Row],[Max_num_drones]:[Max_num_drones]]=3,Table2[[#This Row],[Gap]:[Gap]],"")</f>
        <v/>
      </c>
      <c r="C2067" s="20" t="str" cm="1">
        <f t="array" ref="C2067">IF(Table2[[#This Row],[Max_num_drones]:[Max_num_drones]]=4,Table2[[#This Row],[Gap]:[Gap]],"")</f>
        <v/>
      </c>
      <c r="D2067" s="20" t="str" cm="1">
        <f t="array" ref="D2067">IF(Table2[[#This Row],[Max_num_drones]:[Max_num_drones]]=5,Table2[[#This Row],[Gap]:[Gap]],"")</f>
        <v/>
      </c>
    </row>
    <row r="2068" spans="1:4">
      <c r="A2068" s="20" t="str" cm="1">
        <f t="array" ref="A2068">IF(Table2[[#This Row],[Max_num_drones]:[Max_num_drones]]=2,Table2[[#This Row],[Gap]:[Gap]],"")</f>
        <v/>
      </c>
      <c r="B2068" s="20" t="str" cm="1">
        <f t="array" ref="B2068">IF(Table2[[#This Row],[Max_num_drones]:[Max_num_drones]]=3,Table2[[#This Row],[Gap]:[Gap]],"")</f>
        <v/>
      </c>
      <c r="C2068" s="20" t="str" cm="1">
        <f t="array" ref="C2068">IF(Table2[[#This Row],[Max_num_drones]:[Max_num_drones]]=4,Table2[[#This Row],[Gap]:[Gap]],"")</f>
        <v/>
      </c>
      <c r="D2068" s="20" t="str" cm="1">
        <f t="array" ref="D2068">IF(Table2[[#This Row],[Max_num_drones]:[Max_num_drones]]=5,Table2[[#This Row],[Gap]:[Gap]],"")</f>
        <v/>
      </c>
    </row>
    <row r="2069" spans="1:4">
      <c r="A2069" s="20" t="str" cm="1">
        <f t="array" ref="A2069">IF(Table2[[#This Row],[Max_num_drones]:[Max_num_drones]]=2,Table2[[#This Row],[Gap]:[Gap]],"")</f>
        <v/>
      </c>
      <c r="B2069" s="20" t="str" cm="1">
        <f t="array" ref="B2069">IF(Table2[[#This Row],[Max_num_drones]:[Max_num_drones]]=3,Table2[[#This Row],[Gap]:[Gap]],"")</f>
        <v/>
      </c>
      <c r="C2069" s="20" t="str" cm="1">
        <f t="array" ref="C2069">IF(Table2[[#This Row],[Max_num_drones]:[Max_num_drones]]=4,Table2[[#This Row],[Gap]:[Gap]],"")</f>
        <v/>
      </c>
      <c r="D2069" s="20" t="str" cm="1">
        <f t="array" ref="D2069">IF(Table2[[#This Row],[Max_num_drones]:[Max_num_drones]]=5,Table2[[#This Row],[Gap]:[Gap]],"")</f>
        <v/>
      </c>
    </row>
    <row r="2070" spans="1:4">
      <c r="A2070" s="20" t="str" cm="1">
        <f t="array" ref="A2070">IF(Table2[[#This Row],[Max_num_drones]:[Max_num_drones]]=2,Table2[[#This Row],[Gap]:[Gap]],"")</f>
        <v/>
      </c>
      <c r="B2070" s="20" t="str" cm="1">
        <f t="array" ref="B2070">IF(Table2[[#This Row],[Max_num_drones]:[Max_num_drones]]=3,Table2[[#This Row],[Gap]:[Gap]],"")</f>
        <v/>
      </c>
      <c r="C2070" s="20" t="str" cm="1">
        <f t="array" ref="C2070">IF(Table2[[#This Row],[Max_num_drones]:[Max_num_drones]]=4,Table2[[#This Row],[Gap]:[Gap]],"")</f>
        <v/>
      </c>
      <c r="D2070" s="20" t="str" cm="1">
        <f t="array" ref="D2070">IF(Table2[[#This Row],[Max_num_drones]:[Max_num_drones]]=5,Table2[[#This Row],[Gap]:[Gap]],"")</f>
        <v/>
      </c>
    </row>
    <row r="2071" spans="1:4">
      <c r="A2071" s="20" t="str" cm="1">
        <f t="array" ref="A2071">IF(Table2[[#This Row],[Max_num_drones]:[Max_num_drones]]=2,Table2[[#This Row],[Gap]:[Gap]],"")</f>
        <v/>
      </c>
      <c r="B2071" s="20" t="str" cm="1">
        <f t="array" ref="B2071">IF(Table2[[#This Row],[Max_num_drones]:[Max_num_drones]]=3,Table2[[#This Row],[Gap]:[Gap]],"")</f>
        <v/>
      </c>
      <c r="C2071" s="20" t="str" cm="1">
        <f t="array" ref="C2071">IF(Table2[[#This Row],[Max_num_drones]:[Max_num_drones]]=4,Table2[[#This Row],[Gap]:[Gap]],"")</f>
        <v/>
      </c>
      <c r="D2071" s="20" t="str" cm="1">
        <f t="array" ref="D2071">IF(Table2[[#This Row],[Max_num_drones]:[Max_num_drones]]=5,Table2[[#This Row],[Gap]:[Gap]],"")</f>
        <v/>
      </c>
    </row>
    <row r="2072" spans="1:4">
      <c r="A2072" s="20" t="str" cm="1">
        <f t="array" ref="A2072">IF(Table2[[#This Row],[Max_num_drones]:[Max_num_drones]]=2,Table2[[#This Row],[Gap]:[Gap]],"")</f>
        <v/>
      </c>
      <c r="B2072" s="20" t="str" cm="1">
        <f t="array" ref="B2072">IF(Table2[[#This Row],[Max_num_drones]:[Max_num_drones]]=3,Table2[[#This Row],[Gap]:[Gap]],"")</f>
        <v/>
      </c>
      <c r="C2072" s="20" t="str" cm="1">
        <f t="array" ref="C2072">IF(Table2[[#This Row],[Max_num_drones]:[Max_num_drones]]=4,Table2[[#This Row],[Gap]:[Gap]],"")</f>
        <v/>
      </c>
      <c r="D2072" s="20" t="str" cm="1">
        <f t="array" ref="D2072">IF(Table2[[#This Row],[Max_num_drones]:[Max_num_drones]]=5,Table2[[#This Row],[Gap]:[Gap]],"")</f>
        <v/>
      </c>
    </row>
    <row r="2073" spans="1:4">
      <c r="A2073" s="20" t="str" cm="1">
        <f t="array" ref="A2073">IF(Table2[[#This Row],[Max_num_drones]:[Max_num_drones]]=2,Table2[[#This Row],[Gap]:[Gap]],"")</f>
        <v/>
      </c>
      <c r="B2073" s="20" t="str" cm="1">
        <f t="array" ref="B2073">IF(Table2[[#This Row],[Max_num_drones]:[Max_num_drones]]=3,Table2[[#This Row],[Gap]:[Gap]],"")</f>
        <v/>
      </c>
      <c r="C2073" s="20" t="str" cm="1">
        <f t="array" ref="C2073">IF(Table2[[#This Row],[Max_num_drones]:[Max_num_drones]]=4,Table2[[#This Row],[Gap]:[Gap]],"")</f>
        <v/>
      </c>
      <c r="D2073" s="20" t="str" cm="1">
        <f t="array" ref="D2073">IF(Table2[[#This Row],[Max_num_drones]:[Max_num_drones]]=5,Table2[[#This Row],[Gap]:[Gap]],"")</f>
        <v/>
      </c>
    </row>
    <row r="2074" spans="1:4">
      <c r="A2074" s="20" t="str" cm="1">
        <f t="array" ref="A2074">IF(Table2[[#This Row],[Max_num_drones]:[Max_num_drones]]=2,Table2[[#This Row],[Gap]:[Gap]],"")</f>
        <v/>
      </c>
      <c r="B2074" s="20" t="str" cm="1">
        <f t="array" ref="B2074">IF(Table2[[#This Row],[Max_num_drones]:[Max_num_drones]]=3,Table2[[#This Row],[Gap]:[Gap]],"")</f>
        <v/>
      </c>
      <c r="C2074" s="20" t="str" cm="1">
        <f t="array" ref="C2074">IF(Table2[[#This Row],[Max_num_drones]:[Max_num_drones]]=4,Table2[[#This Row],[Gap]:[Gap]],"")</f>
        <v/>
      </c>
      <c r="D2074" s="20" t="str" cm="1">
        <f t="array" ref="D2074">IF(Table2[[#This Row],[Max_num_drones]:[Max_num_drones]]=5,Table2[[#This Row],[Gap]:[Gap]],"")</f>
        <v/>
      </c>
    </row>
    <row r="2075" spans="1:4">
      <c r="A2075" s="20" t="str" cm="1">
        <f t="array" ref="A2075">IF(Table2[[#This Row],[Max_num_drones]:[Max_num_drones]]=2,Table2[[#This Row],[Gap]:[Gap]],"")</f>
        <v/>
      </c>
      <c r="B2075" s="20" t="str" cm="1">
        <f t="array" ref="B2075">IF(Table2[[#This Row],[Max_num_drones]:[Max_num_drones]]=3,Table2[[#This Row],[Gap]:[Gap]],"")</f>
        <v/>
      </c>
      <c r="C2075" s="20" t="str" cm="1">
        <f t="array" ref="C2075">IF(Table2[[#This Row],[Max_num_drones]:[Max_num_drones]]=4,Table2[[#This Row],[Gap]:[Gap]],"")</f>
        <v/>
      </c>
      <c r="D2075" s="20" t="str" cm="1">
        <f t="array" ref="D2075">IF(Table2[[#This Row],[Max_num_drones]:[Max_num_drones]]=5,Table2[[#This Row],[Gap]:[Gap]],"")</f>
        <v/>
      </c>
    </row>
    <row r="2076" spans="1:4">
      <c r="A2076" s="20" t="str" cm="1">
        <f t="array" ref="A2076">IF(Table2[[#This Row],[Max_num_drones]:[Max_num_drones]]=2,Table2[[#This Row],[Gap]:[Gap]],"")</f>
        <v/>
      </c>
      <c r="B2076" s="20" t="str" cm="1">
        <f t="array" ref="B2076">IF(Table2[[#This Row],[Max_num_drones]:[Max_num_drones]]=3,Table2[[#This Row],[Gap]:[Gap]],"")</f>
        <v/>
      </c>
      <c r="C2076" s="20" t="str" cm="1">
        <f t="array" ref="C2076">IF(Table2[[#This Row],[Max_num_drones]:[Max_num_drones]]=4,Table2[[#This Row],[Gap]:[Gap]],"")</f>
        <v/>
      </c>
      <c r="D2076" s="20" t="str" cm="1">
        <f t="array" ref="D2076">IF(Table2[[#This Row],[Max_num_drones]:[Max_num_drones]]=5,Table2[[#This Row],[Gap]:[Gap]],"")</f>
        <v/>
      </c>
    </row>
    <row r="2077" spans="1:4">
      <c r="A2077" s="20" t="str" cm="1">
        <f t="array" ref="A2077">IF(Table2[[#This Row],[Max_num_drones]:[Max_num_drones]]=2,Table2[[#This Row],[Gap]:[Gap]],"")</f>
        <v/>
      </c>
      <c r="B2077" s="20" t="str" cm="1">
        <f t="array" ref="B2077">IF(Table2[[#This Row],[Max_num_drones]:[Max_num_drones]]=3,Table2[[#This Row],[Gap]:[Gap]],"")</f>
        <v/>
      </c>
      <c r="C2077" s="20" t="str" cm="1">
        <f t="array" ref="C2077">IF(Table2[[#This Row],[Max_num_drones]:[Max_num_drones]]=4,Table2[[#This Row],[Gap]:[Gap]],"")</f>
        <v/>
      </c>
      <c r="D2077" s="20" t="str" cm="1">
        <f t="array" ref="D2077">IF(Table2[[#This Row],[Max_num_drones]:[Max_num_drones]]=5,Table2[[#This Row],[Gap]:[Gap]],"")</f>
        <v/>
      </c>
    </row>
    <row r="2078" spans="1:4">
      <c r="A2078" s="20" t="str" cm="1">
        <f t="array" ref="A2078">IF(Table2[[#This Row],[Max_num_drones]:[Max_num_drones]]=2,Table2[[#This Row],[Gap]:[Gap]],"")</f>
        <v/>
      </c>
      <c r="B2078" s="20" t="str" cm="1">
        <f t="array" ref="B2078">IF(Table2[[#This Row],[Max_num_drones]:[Max_num_drones]]=3,Table2[[#This Row],[Gap]:[Gap]],"")</f>
        <v/>
      </c>
      <c r="C2078" s="20" t="str" cm="1">
        <f t="array" ref="C2078">IF(Table2[[#This Row],[Max_num_drones]:[Max_num_drones]]=4,Table2[[#This Row],[Gap]:[Gap]],"")</f>
        <v/>
      </c>
      <c r="D2078" s="20" t="str" cm="1">
        <f t="array" ref="D2078">IF(Table2[[#This Row],[Max_num_drones]:[Max_num_drones]]=5,Table2[[#This Row],[Gap]:[Gap]],"")</f>
        <v/>
      </c>
    </row>
    <row r="2079" spans="1:4">
      <c r="A2079" s="20" t="str" cm="1">
        <f t="array" ref="A2079">IF(Table2[[#This Row],[Max_num_drones]:[Max_num_drones]]=2,Table2[[#This Row],[Gap]:[Gap]],"")</f>
        <v/>
      </c>
      <c r="B2079" s="20" t="str" cm="1">
        <f t="array" ref="B2079">IF(Table2[[#This Row],[Max_num_drones]:[Max_num_drones]]=3,Table2[[#This Row],[Gap]:[Gap]],"")</f>
        <v/>
      </c>
      <c r="C2079" s="20" t="str" cm="1">
        <f t="array" ref="C2079">IF(Table2[[#This Row],[Max_num_drones]:[Max_num_drones]]=4,Table2[[#This Row],[Gap]:[Gap]],"")</f>
        <v/>
      </c>
      <c r="D2079" s="20" t="str" cm="1">
        <f t="array" ref="D2079">IF(Table2[[#This Row],[Max_num_drones]:[Max_num_drones]]=5,Table2[[#This Row],[Gap]:[Gap]],"")</f>
        <v/>
      </c>
    </row>
    <row r="2080" spans="1:4">
      <c r="A2080" s="20" t="str" cm="1">
        <f t="array" ref="A2080">IF(Table2[[#This Row],[Max_num_drones]:[Max_num_drones]]=2,Table2[[#This Row],[Gap]:[Gap]],"")</f>
        <v/>
      </c>
      <c r="B2080" s="20" t="str" cm="1">
        <f t="array" ref="B2080">IF(Table2[[#This Row],[Max_num_drones]:[Max_num_drones]]=3,Table2[[#This Row],[Gap]:[Gap]],"")</f>
        <v/>
      </c>
      <c r="C2080" s="20" t="str" cm="1">
        <f t="array" ref="C2080">IF(Table2[[#This Row],[Max_num_drones]:[Max_num_drones]]=4,Table2[[#This Row],[Gap]:[Gap]],"")</f>
        <v/>
      </c>
      <c r="D2080" s="20" t="str" cm="1">
        <f t="array" ref="D2080">IF(Table2[[#This Row],[Max_num_drones]:[Max_num_drones]]=5,Table2[[#This Row],[Gap]:[Gap]],"")</f>
        <v/>
      </c>
    </row>
    <row r="2081" spans="1:4">
      <c r="A2081" s="20" t="str" cm="1">
        <f t="array" ref="A2081">IF(Table2[[#This Row],[Max_num_drones]:[Max_num_drones]]=2,Table2[[#This Row],[Gap]:[Gap]],"")</f>
        <v/>
      </c>
      <c r="B2081" s="20" t="str" cm="1">
        <f t="array" ref="B2081">IF(Table2[[#This Row],[Max_num_drones]:[Max_num_drones]]=3,Table2[[#This Row],[Gap]:[Gap]],"")</f>
        <v/>
      </c>
      <c r="C2081" s="20" t="str" cm="1">
        <f t="array" ref="C2081">IF(Table2[[#This Row],[Max_num_drones]:[Max_num_drones]]=4,Table2[[#This Row],[Gap]:[Gap]],"")</f>
        <v/>
      </c>
      <c r="D2081" s="20" t="str" cm="1">
        <f t="array" ref="D2081">IF(Table2[[#This Row],[Max_num_drones]:[Max_num_drones]]=5,Table2[[#This Row],[Gap]:[Gap]],"")</f>
        <v/>
      </c>
    </row>
    <row r="2082" spans="1:4">
      <c r="A2082" s="20" t="str" cm="1">
        <f t="array" ref="A2082">IF(Table2[[#This Row],[Max_num_drones]:[Max_num_drones]]=2,Table2[[#This Row],[Gap]:[Gap]],"")</f>
        <v/>
      </c>
      <c r="B2082" s="20" t="str" cm="1">
        <f t="array" ref="B2082">IF(Table2[[#This Row],[Max_num_drones]:[Max_num_drones]]=3,Table2[[#This Row],[Gap]:[Gap]],"")</f>
        <v/>
      </c>
      <c r="C2082" s="20" t="str" cm="1">
        <f t="array" ref="C2082">IF(Table2[[#This Row],[Max_num_drones]:[Max_num_drones]]=4,Table2[[#This Row],[Gap]:[Gap]],"")</f>
        <v/>
      </c>
      <c r="D2082" s="20" t="str" cm="1">
        <f t="array" ref="D2082">IF(Table2[[#This Row],[Max_num_drones]:[Max_num_drones]]=5,Table2[[#This Row],[Gap]:[Gap]],"")</f>
        <v/>
      </c>
    </row>
    <row r="2083" spans="1:4">
      <c r="A2083" s="20" t="str" cm="1">
        <f t="array" ref="A2083">IF(Table2[[#This Row],[Max_num_drones]:[Max_num_drones]]=2,Table2[[#This Row],[Gap]:[Gap]],"")</f>
        <v/>
      </c>
      <c r="B2083" s="20" t="str" cm="1">
        <f t="array" ref="B2083">IF(Table2[[#This Row],[Max_num_drones]:[Max_num_drones]]=3,Table2[[#This Row],[Gap]:[Gap]],"")</f>
        <v/>
      </c>
      <c r="C2083" s="20" t="str" cm="1">
        <f t="array" ref="C2083">IF(Table2[[#This Row],[Max_num_drones]:[Max_num_drones]]=4,Table2[[#This Row],[Gap]:[Gap]],"")</f>
        <v/>
      </c>
      <c r="D2083" s="20" t="str" cm="1">
        <f t="array" ref="D2083">IF(Table2[[#This Row],[Max_num_drones]:[Max_num_drones]]=5,Table2[[#This Row],[Gap]:[Gap]],"")</f>
        <v/>
      </c>
    </row>
    <row r="2084" spans="1:4">
      <c r="A2084" s="20" t="str" cm="1">
        <f t="array" ref="A2084">IF(Table2[[#This Row],[Max_num_drones]:[Max_num_drones]]=2,Table2[[#This Row],[Gap]:[Gap]],"")</f>
        <v/>
      </c>
      <c r="B2084" s="20" t="str" cm="1">
        <f t="array" ref="B2084">IF(Table2[[#This Row],[Max_num_drones]:[Max_num_drones]]=3,Table2[[#This Row],[Gap]:[Gap]],"")</f>
        <v/>
      </c>
      <c r="C2084" s="20" t="str" cm="1">
        <f t="array" ref="C2084">IF(Table2[[#This Row],[Max_num_drones]:[Max_num_drones]]=4,Table2[[#This Row],[Gap]:[Gap]],"")</f>
        <v/>
      </c>
      <c r="D2084" s="20" t="str" cm="1">
        <f t="array" ref="D2084">IF(Table2[[#This Row],[Max_num_drones]:[Max_num_drones]]=5,Table2[[#This Row],[Gap]:[Gap]],"")</f>
        <v/>
      </c>
    </row>
    <row r="2085" spans="1:4">
      <c r="A2085" s="20" t="str" cm="1">
        <f t="array" ref="A2085">IF(Table2[[#This Row],[Max_num_drones]:[Max_num_drones]]=2,Table2[[#This Row],[Gap]:[Gap]],"")</f>
        <v/>
      </c>
      <c r="B2085" s="20" t="str" cm="1">
        <f t="array" ref="B2085">IF(Table2[[#This Row],[Max_num_drones]:[Max_num_drones]]=3,Table2[[#This Row],[Gap]:[Gap]],"")</f>
        <v/>
      </c>
      <c r="C2085" s="20" t="str" cm="1">
        <f t="array" ref="C2085">IF(Table2[[#This Row],[Max_num_drones]:[Max_num_drones]]=4,Table2[[#This Row],[Gap]:[Gap]],"")</f>
        <v/>
      </c>
      <c r="D2085" s="20" t="str" cm="1">
        <f t="array" ref="D2085">IF(Table2[[#This Row],[Max_num_drones]:[Max_num_drones]]=5,Table2[[#This Row],[Gap]:[Gap]],"")</f>
        <v/>
      </c>
    </row>
    <row r="2086" spans="1:4">
      <c r="A2086" s="20" t="str" cm="1">
        <f t="array" ref="A2086">IF(Table2[[#This Row],[Max_num_drones]:[Max_num_drones]]=2,Table2[[#This Row],[Gap]:[Gap]],"")</f>
        <v/>
      </c>
      <c r="B2086" s="20" t="str" cm="1">
        <f t="array" ref="B2086">IF(Table2[[#This Row],[Max_num_drones]:[Max_num_drones]]=3,Table2[[#This Row],[Gap]:[Gap]],"")</f>
        <v/>
      </c>
      <c r="C2086" s="20" t="str" cm="1">
        <f t="array" ref="C2086">IF(Table2[[#This Row],[Max_num_drones]:[Max_num_drones]]=4,Table2[[#This Row],[Gap]:[Gap]],"")</f>
        <v/>
      </c>
      <c r="D2086" s="20" t="str" cm="1">
        <f t="array" ref="D2086">IF(Table2[[#This Row],[Max_num_drones]:[Max_num_drones]]=5,Table2[[#This Row],[Gap]:[Gap]],"")</f>
        <v/>
      </c>
    </row>
    <row r="2087" spans="1:4">
      <c r="A2087" s="20" t="str" cm="1">
        <f t="array" ref="A2087">IF(Table2[[#This Row],[Max_num_drones]:[Max_num_drones]]=2,Table2[[#This Row],[Gap]:[Gap]],"")</f>
        <v/>
      </c>
      <c r="B2087" s="20" t="str" cm="1">
        <f t="array" ref="B2087">IF(Table2[[#This Row],[Max_num_drones]:[Max_num_drones]]=3,Table2[[#This Row],[Gap]:[Gap]],"")</f>
        <v/>
      </c>
      <c r="C2087" s="20" t="str" cm="1">
        <f t="array" ref="C2087">IF(Table2[[#This Row],[Max_num_drones]:[Max_num_drones]]=4,Table2[[#This Row],[Gap]:[Gap]],"")</f>
        <v/>
      </c>
      <c r="D2087" s="20" t="str" cm="1">
        <f t="array" ref="D2087">IF(Table2[[#This Row],[Max_num_drones]:[Max_num_drones]]=5,Table2[[#This Row],[Gap]:[Gap]],"")</f>
        <v/>
      </c>
    </row>
    <row r="2088" spans="1:4">
      <c r="A2088" s="20" t="str" cm="1">
        <f t="array" ref="A2088">IF(Table2[[#This Row],[Max_num_drones]:[Max_num_drones]]=2,Table2[[#This Row],[Gap]:[Gap]],"")</f>
        <v/>
      </c>
      <c r="B2088" s="20" t="str" cm="1">
        <f t="array" ref="B2088">IF(Table2[[#This Row],[Max_num_drones]:[Max_num_drones]]=3,Table2[[#This Row],[Gap]:[Gap]],"")</f>
        <v/>
      </c>
      <c r="C2088" s="20" t="str" cm="1">
        <f t="array" ref="C2088">IF(Table2[[#This Row],[Max_num_drones]:[Max_num_drones]]=4,Table2[[#This Row],[Gap]:[Gap]],"")</f>
        <v/>
      </c>
      <c r="D2088" s="20" t="str" cm="1">
        <f t="array" ref="D2088">IF(Table2[[#This Row],[Max_num_drones]:[Max_num_drones]]=5,Table2[[#This Row],[Gap]:[Gap]],"")</f>
        <v/>
      </c>
    </row>
    <row r="2089" spans="1:4">
      <c r="A2089" s="20" t="str" cm="1">
        <f t="array" ref="A2089">IF(Table2[[#This Row],[Max_num_drones]:[Max_num_drones]]=2,Table2[[#This Row],[Gap]:[Gap]],"")</f>
        <v/>
      </c>
      <c r="B2089" s="20" t="str" cm="1">
        <f t="array" ref="B2089">IF(Table2[[#This Row],[Max_num_drones]:[Max_num_drones]]=3,Table2[[#This Row],[Gap]:[Gap]],"")</f>
        <v/>
      </c>
      <c r="C2089" s="20" t="str" cm="1">
        <f t="array" ref="C2089">IF(Table2[[#This Row],[Max_num_drones]:[Max_num_drones]]=4,Table2[[#This Row],[Gap]:[Gap]],"")</f>
        <v/>
      </c>
      <c r="D2089" s="20" t="str" cm="1">
        <f t="array" ref="D2089">IF(Table2[[#This Row],[Max_num_drones]:[Max_num_drones]]=5,Table2[[#This Row],[Gap]:[Gap]],"")</f>
        <v/>
      </c>
    </row>
    <row r="2090" spans="1:4">
      <c r="A2090" s="20" t="str" cm="1">
        <f t="array" ref="A2090">IF(Table2[[#This Row],[Max_num_drones]:[Max_num_drones]]=2,Table2[[#This Row],[Gap]:[Gap]],"")</f>
        <v/>
      </c>
      <c r="B2090" s="20" t="str" cm="1">
        <f t="array" ref="B2090">IF(Table2[[#This Row],[Max_num_drones]:[Max_num_drones]]=3,Table2[[#This Row],[Gap]:[Gap]],"")</f>
        <v/>
      </c>
      <c r="C2090" s="20" t="str" cm="1">
        <f t="array" ref="C2090">IF(Table2[[#This Row],[Max_num_drones]:[Max_num_drones]]=4,Table2[[#This Row],[Gap]:[Gap]],"")</f>
        <v/>
      </c>
      <c r="D2090" s="20" t="str" cm="1">
        <f t="array" ref="D2090">IF(Table2[[#This Row],[Max_num_drones]:[Max_num_drones]]=5,Table2[[#This Row],[Gap]:[Gap]],"")</f>
        <v/>
      </c>
    </row>
    <row r="2091" spans="1:4">
      <c r="A2091" s="20" t="str" cm="1">
        <f t="array" ref="A2091">IF(Table2[[#This Row],[Max_num_drones]:[Max_num_drones]]=2,Table2[[#This Row],[Gap]:[Gap]],"")</f>
        <v/>
      </c>
      <c r="B2091" s="20" t="str" cm="1">
        <f t="array" ref="B2091">IF(Table2[[#This Row],[Max_num_drones]:[Max_num_drones]]=3,Table2[[#This Row],[Gap]:[Gap]],"")</f>
        <v/>
      </c>
      <c r="C2091" s="20" t="str" cm="1">
        <f t="array" ref="C2091">IF(Table2[[#This Row],[Max_num_drones]:[Max_num_drones]]=4,Table2[[#This Row],[Gap]:[Gap]],"")</f>
        <v/>
      </c>
      <c r="D2091" s="20" t="str" cm="1">
        <f t="array" ref="D2091">IF(Table2[[#This Row],[Max_num_drones]:[Max_num_drones]]=5,Table2[[#This Row],[Gap]:[Gap]],"")</f>
        <v/>
      </c>
    </row>
    <row r="2092" spans="1:4">
      <c r="A2092" s="20" t="str" cm="1">
        <f t="array" ref="A2092">IF(Table2[[#This Row],[Max_num_drones]:[Max_num_drones]]=2,Table2[[#This Row],[Gap]:[Gap]],"")</f>
        <v/>
      </c>
      <c r="B2092" s="20" t="str" cm="1">
        <f t="array" ref="B2092">IF(Table2[[#This Row],[Max_num_drones]:[Max_num_drones]]=3,Table2[[#This Row],[Gap]:[Gap]],"")</f>
        <v/>
      </c>
      <c r="C2092" s="20" t="str" cm="1">
        <f t="array" ref="C2092">IF(Table2[[#This Row],[Max_num_drones]:[Max_num_drones]]=4,Table2[[#This Row],[Gap]:[Gap]],"")</f>
        <v/>
      </c>
      <c r="D2092" s="20" t="str" cm="1">
        <f t="array" ref="D2092">IF(Table2[[#This Row],[Max_num_drones]:[Max_num_drones]]=5,Table2[[#This Row],[Gap]:[Gap]],"")</f>
        <v/>
      </c>
    </row>
    <row r="2093" spans="1:4">
      <c r="A2093" s="20" t="str" cm="1">
        <f t="array" ref="A2093">IF(Table2[[#This Row],[Max_num_drones]:[Max_num_drones]]=2,Table2[[#This Row],[Gap]:[Gap]],"")</f>
        <v/>
      </c>
      <c r="B2093" s="20" t="str" cm="1">
        <f t="array" ref="B2093">IF(Table2[[#This Row],[Max_num_drones]:[Max_num_drones]]=3,Table2[[#This Row],[Gap]:[Gap]],"")</f>
        <v/>
      </c>
      <c r="C2093" s="20" t="str" cm="1">
        <f t="array" ref="C2093">IF(Table2[[#This Row],[Max_num_drones]:[Max_num_drones]]=4,Table2[[#This Row],[Gap]:[Gap]],"")</f>
        <v/>
      </c>
      <c r="D2093" s="20" t="str" cm="1">
        <f t="array" ref="D2093">IF(Table2[[#This Row],[Max_num_drones]:[Max_num_drones]]=5,Table2[[#This Row],[Gap]:[Gap]],"")</f>
        <v/>
      </c>
    </row>
    <row r="2094" spans="1:4">
      <c r="A2094" s="20" t="str" cm="1">
        <f t="array" ref="A2094">IF(Table2[[#This Row],[Max_num_drones]:[Max_num_drones]]=2,Table2[[#This Row],[Gap]:[Gap]],"")</f>
        <v/>
      </c>
      <c r="B2094" s="20" t="str" cm="1">
        <f t="array" ref="B2094">IF(Table2[[#This Row],[Max_num_drones]:[Max_num_drones]]=3,Table2[[#This Row],[Gap]:[Gap]],"")</f>
        <v/>
      </c>
      <c r="C2094" s="20" t="str" cm="1">
        <f t="array" ref="C2094">IF(Table2[[#This Row],[Max_num_drones]:[Max_num_drones]]=4,Table2[[#This Row],[Gap]:[Gap]],"")</f>
        <v/>
      </c>
      <c r="D2094" s="20" t="str" cm="1">
        <f t="array" ref="D2094">IF(Table2[[#This Row],[Max_num_drones]:[Max_num_drones]]=5,Table2[[#This Row],[Gap]:[Gap]],"")</f>
        <v/>
      </c>
    </row>
    <row r="2095" spans="1:4">
      <c r="A2095" s="20" t="str" cm="1">
        <f t="array" ref="A2095">IF(Table2[[#This Row],[Max_num_drones]:[Max_num_drones]]=2,Table2[[#This Row],[Gap]:[Gap]],"")</f>
        <v/>
      </c>
      <c r="B2095" s="20" t="str" cm="1">
        <f t="array" ref="B2095">IF(Table2[[#This Row],[Max_num_drones]:[Max_num_drones]]=3,Table2[[#This Row],[Gap]:[Gap]],"")</f>
        <v/>
      </c>
      <c r="C2095" s="20" t="str" cm="1">
        <f t="array" ref="C2095">IF(Table2[[#This Row],[Max_num_drones]:[Max_num_drones]]=4,Table2[[#This Row],[Gap]:[Gap]],"")</f>
        <v/>
      </c>
      <c r="D2095" s="20" t="str" cm="1">
        <f t="array" ref="D2095">IF(Table2[[#This Row],[Max_num_drones]:[Max_num_drones]]=5,Table2[[#This Row],[Gap]:[Gap]],"")</f>
        <v/>
      </c>
    </row>
    <row r="2096" spans="1:4">
      <c r="A2096" s="20" t="str" cm="1">
        <f t="array" ref="A2096">IF(Table2[[#This Row],[Max_num_drones]:[Max_num_drones]]=2,Table2[[#This Row],[Gap]:[Gap]],"")</f>
        <v/>
      </c>
      <c r="B2096" s="20" t="str" cm="1">
        <f t="array" ref="B2096">IF(Table2[[#This Row],[Max_num_drones]:[Max_num_drones]]=3,Table2[[#This Row],[Gap]:[Gap]],"")</f>
        <v/>
      </c>
      <c r="C2096" s="20" t="str" cm="1">
        <f t="array" ref="C2096">IF(Table2[[#This Row],[Max_num_drones]:[Max_num_drones]]=4,Table2[[#This Row],[Gap]:[Gap]],"")</f>
        <v/>
      </c>
      <c r="D2096" s="20" t="str" cm="1">
        <f t="array" ref="D2096">IF(Table2[[#This Row],[Max_num_drones]:[Max_num_drones]]=5,Table2[[#This Row],[Gap]:[Gap]],"")</f>
        <v/>
      </c>
    </row>
    <row r="2097" spans="1:4">
      <c r="A2097" s="20" t="str" cm="1">
        <f t="array" ref="A2097">IF(Table2[[#This Row],[Max_num_drones]:[Max_num_drones]]=2,Table2[[#This Row],[Gap]:[Gap]],"")</f>
        <v/>
      </c>
      <c r="B2097" s="20" t="str" cm="1">
        <f t="array" ref="B2097">IF(Table2[[#This Row],[Max_num_drones]:[Max_num_drones]]=3,Table2[[#This Row],[Gap]:[Gap]],"")</f>
        <v/>
      </c>
      <c r="C2097" s="20" t="str" cm="1">
        <f t="array" ref="C2097">IF(Table2[[#This Row],[Max_num_drones]:[Max_num_drones]]=4,Table2[[#This Row],[Gap]:[Gap]],"")</f>
        <v/>
      </c>
      <c r="D2097" s="20" t="str" cm="1">
        <f t="array" ref="D2097">IF(Table2[[#This Row],[Max_num_drones]:[Max_num_drones]]=5,Table2[[#This Row],[Gap]:[Gap]],"")</f>
        <v/>
      </c>
    </row>
    <row r="2098" spans="1:4">
      <c r="A2098" s="20" t="str" cm="1">
        <f t="array" ref="A2098">IF(Table2[[#This Row],[Max_num_drones]:[Max_num_drones]]=2,Table2[[#This Row],[Gap]:[Gap]],"")</f>
        <v/>
      </c>
      <c r="B2098" s="20" t="str" cm="1">
        <f t="array" ref="B2098">IF(Table2[[#This Row],[Max_num_drones]:[Max_num_drones]]=3,Table2[[#This Row],[Gap]:[Gap]],"")</f>
        <v/>
      </c>
      <c r="C2098" s="20" t="str" cm="1">
        <f t="array" ref="C2098">IF(Table2[[#This Row],[Max_num_drones]:[Max_num_drones]]=4,Table2[[#This Row],[Gap]:[Gap]],"")</f>
        <v/>
      </c>
      <c r="D2098" s="20" t="str" cm="1">
        <f t="array" ref="D2098">IF(Table2[[#This Row],[Max_num_drones]:[Max_num_drones]]=5,Table2[[#This Row],[Gap]:[Gap]],"")</f>
        <v/>
      </c>
    </row>
    <row r="2099" spans="1:4">
      <c r="A2099" s="20" t="str" cm="1">
        <f t="array" ref="A2099">IF(Table2[[#This Row],[Max_num_drones]:[Max_num_drones]]=2,Table2[[#This Row],[Gap]:[Gap]],"")</f>
        <v/>
      </c>
      <c r="B2099" s="20" t="str" cm="1">
        <f t="array" ref="B2099">IF(Table2[[#This Row],[Max_num_drones]:[Max_num_drones]]=3,Table2[[#This Row],[Gap]:[Gap]],"")</f>
        <v/>
      </c>
      <c r="C2099" s="20" t="str" cm="1">
        <f t="array" ref="C2099">IF(Table2[[#This Row],[Max_num_drones]:[Max_num_drones]]=4,Table2[[#This Row],[Gap]:[Gap]],"")</f>
        <v/>
      </c>
      <c r="D2099" s="20" t="str" cm="1">
        <f t="array" ref="D2099">IF(Table2[[#This Row],[Max_num_drones]:[Max_num_drones]]=5,Table2[[#This Row],[Gap]:[Gap]],"")</f>
        <v/>
      </c>
    </row>
    <row r="2100" spans="1:4">
      <c r="A2100" s="20" t="str" cm="1">
        <f t="array" ref="A2100">IF(Table2[[#This Row],[Max_num_drones]:[Max_num_drones]]=2,Table2[[#This Row],[Gap]:[Gap]],"")</f>
        <v/>
      </c>
      <c r="B2100" s="20" t="str" cm="1">
        <f t="array" ref="B2100">IF(Table2[[#This Row],[Max_num_drones]:[Max_num_drones]]=3,Table2[[#This Row],[Gap]:[Gap]],"")</f>
        <v/>
      </c>
      <c r="C2100" s="20" t="str" cm="1">
        <f t="array" ref="C2100">IF(Table2[[#This Row],[Max_num_drones]:[Max_num_drones]]=4,Table2[[#This Row],[Gap]:[Gap]],"")</f>
        <v/>
      </c>
      <c r="D2100" s="20" t="str" cm="1">
        <f t="array" ref="D2100">IF(Table2[[#This Row],[Max_num_drones]:[Max_num_drones]]=5,Table2[[#This Row],[Gap]:[Gap]],"")</f>
        <v/>
      </c>
    </row>
    <row r="2101" spans="1:4">
      <c r="A2101" s="20" t="str" cm="1">
        <f t="array" ref="A2101">IF(Table2[[#This Row],[Max_num_drones]:[Max_num_drones]]=2,Table2[[#This Row],[Gap]:[Gap]],"")</f>
        <v/>
      </c>
      <c r="B2101" s="20" t="str" cm="1">
        <f t="array" ref="B2101">IF(Table2[[#This Row],[Max_num_drones]:[Max_num_drones]]=3,Table2[[#This Row],[Gap]:[Gap]],"")</f>
        <v/>
      </c>
      <c r="C2101" s="20" t="str" cm="1">
        <f t="array" ref="C2101">IF(Table2[[#This Row],[Max_num_drones]:[Max_num_drones]]=4,Table2[[#This Row],[Gap]:[Gap]],"")</f>
        <v/>
      </c>
      <c r="D2101" s="20" t="str" cm="1">
        <f t="array" ref="D2101">IF(Table2[[#This Row],[Max_num_drones]:[Max_num_drones]]=5,Table2[[#This Row],[Gap]:[Gap]],"")</f>
        <v/>
      </c>
    </row>
    <row r="2102" spans="1:4">
      <c r="A2102" s="20" t="str" cm="1">
        <f t="array" ref="A2102">IF(Table2[[#This Row],[Max_num_drones]:[Max_num_drones]]=2,Table2[[#This Row],[Gap]:[Gap]],"")</f>
        <v/>
      </c>
      <c r="B2102" s="20" t="str" cm="1">
        <f t="array" ref="B2102">IF(Table2[[#This Row],[Max_num_drones]:[Max_num_drones]]=3,Table2[[#This Row],[Gap]:[Gap]],"")</f>
        <v/>
      </c>
      <c r="C2102" s="20" t="str" cm="1">
        <f t="array" ref="C2102">IF(Table2[[#This Row],[Max_num_drones]:[Max_num_drones]]=4,Table2[[#This Row],[Gap]:[Gap]],"")</f>
        <v/>
      </c>
      <c r="D2102" s="20" t="str" cm="1">
        <f t="array" ref="D2102">IF(Table2[[#This Row],[Max_num_drones]:[Max_num_drones]]=5,Table2[[#This Row],[Gap]:[Gap]],"")</f>
        <v/>
      </c>
    </row>
    <row r="2103" spans="1:4">
      <c r="A2103" s="20" t="str" cm="1">
        <f t="array" ref="A2103">IF(Table2[[#This Row],[Max_num_drones]:[Max_num_drones]]=2,Table2[[#This Row],[Gap]:[Gap]],"")</f>
        <v/>
      </c>
      <c r="B2103" s="20" t="str" cm="1">
        <f t="array" ref="B2103">IF(Table2[[#This Row],[Max_num_drones]:[Max_num_drones]]=3,Table2[[#This Row],[Gap]:[Gap]],"")</f>
        <v/>
      </c>
      <c r="C2103" s="20" t="str" cm="1">
        <f t="array" ref="C2103">IF(Table2[[#This Row],[Max_num_drones]:[Max_num_drones]]=4,Table2[[#This Row],[Gap]:[Gap]],"")</f>
        <v/>
      </c>
      <c r="D2103" s="20" t="str" cm="1">
        <f t="array" ref="D2103">IF(Table2[[#This Row],[Max_num_drones]:[Max_num_drones]]=5,Table2[[#This Row],[Gap]:[Gap]],"")</f>
        <v/>
      </c>
    </row>
    <row r="2104" spans="1:4">
      <c r="A2104" s="20" t="str" cm="1">
        <f t="array" ref="A2104">IF(Table2[[#This Row],[Max_num_drones]:[Max_num_drones]]=2,Table2[[#This Row],[Gap]:[Gap]],"")</f>
        <v/>
      </c>
      <c r="B2104" s="20" t="str" cm="1">
        <f t="array" ref="B2104">IF(Table2[[#This Row],[Max_num_drones]:[Max_num_drones]]=3,Table2[[#This Row],[Gap]:[Gap]],"")</f>
        <v/>
      </c>
      <c r="C2104" s="20" t="str" cm="1">
        <f t="array" ref="C2104">IF(Table2[[#This Row],[Max_num_drones]:[Max_num_drones]]=4,Table2[[#This Row],[Gap]:[Gap]],"")</f>
        <v/>
      </c>
      <c r="D2104" s="20" t="str" cm="1">
        <f t="array" ref="D2104">IF(Table2[[#This Row],[Max_num_drones]:[Max_num_drones]]=5,Table2[[#This Row],[Gap]:[Gap]],"")</f>
        <v/>
      </c>
    </row>
    <row r="2105" spans="1:4">
      <c r="A2105" s="20" t="str" cm="1">
        <f t="array" ref="A2105">IF(Table2[[#This Row],[Max_num_drones]:[Max_num_drones]]=2,Table2[[#This Row],[Gap]:[Gap]],"")</f>
        <v/>
      </c>
      <c r="B2105" s="20" t="str" cm="1">
        <f t="array" ref="B2105">IF(Table2[[#This Row],[Max_num_drones]:[Max_num_drones]]=3,Table2[[#This Row],[Gap]:[Gap]],"")</f>
        <v/>
      </c>
      <c r="C2105" s="20" t="str" cm="1">
        <f t="array" ref="C2105">IF(Table2[[#This Row],[Max_num_drones]:[Max_num_drones]]=4,Table2[[#This Row],[Gap]:[Gap]],"")</f>
        <v/>
      </c>
      <c r="D2105" s="20" t="str" cm="1">
        <f t="array" ref="D2105">IF(Table2[[#This Row],[Max_num_drones]:[Max_num_drones]]=5,Table2[[#This Row],[Gap]:[Gap]],"")</f>
        <v/>
      </c>
    </row>
    <row r="2106" spans="1:4">
      <c r="A2106" s="20" t="str" cm="1">
        <f t="array" ref="A2106">IF(Table2[[#This Row],[Max_num_drones]:[Max_num_drones]]=2,Table2[[#This Row],[Gap]:[Gap]],"")</f>
        <v/>
      </c>
      <c r="B2106" s="20" t="str" cm="1">
        <f t="array" ref="B2106">IF(Table2[[#This Row],[Max_num_drones]:[Max_num_drones]]=3,Table2[[#This Row],[Gap]:[Gap]],"")</f>
        <v/>
      </c>
      <c r="C2106" s="20" t="str" cm="1">
        <f t="array" ref="C2106">IF(Table2[[#This Row],[Max_num_drones]:[Max_num_drones]]=4,Table2[[#This Row],[Gap]:[Gap]],"")</f>
        <v/>
      </c>
      <c r="D2106" s="20" t="str" cm="1">
        <f t="array" ref="D2106">IF(Table2[[#This Row],[Max_num_drones]:[Max_num_drones]]=5,Table2[[#This Row],[Gap]:[Gap]],"")</f>
        <v/>
      </c>
    </row>
    <row r="2107" spans="1:4">
      <c r="A2107" s="20" t="str" cm="1">
        <f t="array" ref="A2107">IF(Table2[[#This Row],[Max_num_drones]:[Max_num_drones]]=2,Table2[[#This Row],[Gap]:[Gap]],"")</f>
        <v/>
      </c>
      <c r="B2107" s="20" t="str" cm="1">
        <f t="array" ref="B2107">IF(Table2[[#This Row],[Max_num_drones]:[Max_num_drones]]=3,Table2[[#This Row],[Gap]:[Gap]],"")</f>
        <v/>
      </c>
      <c r="C2107" s="20" t="str" cm="1">
        <f t="array" ref="C2107">IF(Table2[[#This Row],[Max_num_drones]:[Max_num_drones]]=4,Table2[[#This Row],[Gap]:[Gap]],"")</f>
        <v/>
      </c>
      <c r="D2107" s="20" t="str" cm="1">
        <f t="array" ref="D2107">IF(Table2[[#This Row],[Max_num_drones]:[Max_num_drones]]=5,Table2[[#This Row],[Gap]:[Gap]],"")</f>
        <v/>
      </c>
    </row>
    <row r="2108" spans="1:4">
      <c r="A2108" s="20" t="str" cm="1">
        <f t="array" ref="A2108">IF(Table2[[#This Row],[Max_num_drones]:[Max_num_drones]]=2,Table2[[#This Row],[Gap]:[Gap]],"")</f>
        <v/>
      </c>
      <c r="B2108" s="20" t="str" cm="1">
        <f t="array" ref="B2108">IF(Table2[[#This Row],[Max_num_drones]:[Max_num_drones]]=3,Table2[[#This Row],[Gap]:[Gap]],"")</f>
        <v/>
      </c>
      <c r="C2108" s="20" t="str" cm="1">
        <f t="array" ref="C2108">IF(Table2[[#This Row],[Max_num_drones]:[Max_num_drones]]=4,Table2[[#This Row],[Gap]:[Gap]],"")</f>
        <v/>
      </c>
      <c r="D2108" s="20" t="str" cm="1">
        <f t="array" ref="D2108">IF(Table2[[#This Row],[Max_num_drones]:[Max_num_drones]]=5,Table2[[#This Row],[Gap]:[Gap]],"")</f>
        <v/>
      </c>
    </row>
    <row r="2109" spans="1:4">
      <c r="A2109" s="20" t="str" cm="1">
        <f t="array" ref="A2109">IF(Table2[[#This Row],[Max_num_drones]:[Max_num_drones]]=2,Table2[[#This Row],[Gap]:[Gap]],"")</f>
        <v/>
      </c>
      <c r="B2109" s="20" t="str" cm="1">
        <f t="array" ref="B2109">IF(Table2[[#This Row],[Max_num_drones]:[Max_num_drones]]=3,Table2[[#This Row],[Gap]:[Gap]],"")</f>
        <v/>
      </c>
      <c r="C2109" s="20" t="str" cm="1">
        <f t="array" ref="C2109">IF(Table2[[#This Row],[Max_num_drones]:[Max_num_drones]]=4,Table2[[#This Row],[Gap]:[Gap]],"")</f>
        <v/>
      </c>
      <c r="D2109" s="20" t="str" cm="1">
        <f t="array" ref="D2109">IF(Table2[[#This Row],[Max_num_drones]:[Max_num_drones]]=5,Table2[[#This Row],[Gap]:[Gap]],"")</f>
        <v/>
      </c>
    </row>
    <row r="2110" spans="1:4">
      <c r="A2110" s="20" t="str" cm="1">
        <f t="array" ref="A2110">IF(Table2[[#This Row],[Max_num_drones]:[Max_num_drones]]=2,Table2[[#This Row],[Gap]:[Gap]],"")</f>
        <v/>
      </c>
      <c r="B2110" s="20" t="str" cm="1">
        <f t="array" ref="B2110">IF(Table2[[#This Row],[Max_num_drones]:[Max_num_drones]]=3,Table2[[#This Row],[Gap]:[Gap]],"")</f>
        <v/>
      </c>
      <c r="C2110" s="20" t="str" cm="1">
        <f t="array" ref="C2110">IF(Table2[[#This Row],[Max_num_drones]:[Max_num_drones]]=4,Table2[[#This Row],[Gap]:[Gap]],"")</f>
        <v/>
      </c>
      <c r="D2110" s="20" t="str" cm="1">
        <f t="array" ref="D2110">IF(Table2[[#This Row],[Max_num_drones]:[Max_num_drones]]=5,Table2[[#This Row],[Gap]:[Gap]],"")</f>
        <v/>
      </c>
    </row>
    <row r="2111" spans="1:4">
      <c r="A2111" s="20" t="str" cm="1">
        <f t="array" ref="A2111">IF(Table2[[#This Row],[Max_num_drones]:[Max_num_drones]]=2,Table2[[#This Row],[Gap]:[Gap]],"")</f>
        <v/>
      </c>
      <c r="B2111" s="20" t="str" cm="1">
        <f t="array" ref="B2111">IF(Table2[[#This Row],[Max_num_drones]:[Max_num_drones]]=3,Table2[[#This Row],[Gap]:[Gap]],"")</f>
        <v/>
      </c>
      <c r="C2111" s="20" t="str" cm="1">
        <f t="array" ref="C2111">IF(Table2[[#This Row],[Max_num_drones]:[Max_num_drones]]=4,Table2[[#This Row],[Gap]:[Gap]],"")</f>
        <v/>
      </c>
      <c r="D2111" s="20" t="str" cm="1">
        <f t="array" ref="D2111">IF(Table2[[#This Row],[Max_num_drones]:[Max_num_drones]]=5,Table2[[#This Row],[Gap]:[Gap]],"")</f>
        <v/>
      </c>
    </row>
    <row r="2112" spans="1:4">
      <c r="A2112" s="20" t="str" cm="1">
        <f t="array" ref="A2112">IF(Table2[[#This Row],[Max_num_drones]:[Max_num_drones]]=2,Table2[[#This Row],[Gap]:[Gap]],"")</f>
        <v/>
      </c>
      <c r="B2112" s="20" t="str" cm="1">
        <f t="array" ref="B2112">IF(Table2[[#This Row],[Max_num_drones]:[Max_num_drones]]=3,Table2[[#This Row],[Gap]:[Gap]],"")</f>
        <v/>
      </c>
      <c r="C2112" s="20" t="str" cm="1">
        <f t="array" ref="C2112">IF(Table2[[#This Row],[Max_num_drones]:[Max_num_drones]]=4,Table2[[#This Row],[Gap]:[Gap]],"")</f>
        <v/>
      </c>
      <c r="D2112" s="20" t="str" cm="1">
        <f t="array" ref="D2112">IF(Table2[[#This Row],[Max_num_drones]:[Max_num_drones]]=5,Table2[[#This Row],[Gap]:[Gap]],"")</f>
        <v/>
      </c>
    </row>
    <row r="2113" spans="1:4">
      <c r="A2113" s="20" t="str" cm="1">
        <f t="array" ref="A2113">IF(Table2[[#This Row],[Max_num_drones]:[Max_num_drones]]=2,Table2[[#This Row],[Gap]:[Gap]],"")</f>
        <v/>
      </c>
      <c r="B2113" s="20" t="str" cm="1">
        <f t="array" ref="B2113">IF(Table2[[#This Row],[Max_num_drones]:[Max_num_drones]]=3,Table2[[#This Row],[Gap]:[Gap]],"")</f>
        <v/>
      </c>
      <c r="C2113" s="20" t="str" cm="1">
        <f t="array" ref="C2113">IF(Table2[[#This Row],[Max_num_drones]:[Max_num_drones]]=4,Table2[[#This Row],[Gap]:[Gap]],"")</f>
        <v/>
      </c>
      <c r="D2113" s="20" t="str" cm="1">
        <f t="array" ref="D2113">IF(Table2[[#This Row],[Max_num_drones]:[Max_num_drones]]=5,Table2[[#This Row],[Gap]:[Gap]],"")</f>
        <v/>
      </c>
    </row>
    <row r="2114" spans="1:4">
      <c r="A2114" s="20" t="str" cm="1">
        <f t="array" ref="A2114">IF(Table2[[#This Row],[Max_num_drones]:[Max_num_drones]]=2,Table2[[#This Row],[Gap]:[Gap]],"")</f>
        <v/>
      </c>
      <c r="B2114" s="20" t="str" cm="1">
        <f t="array" ref="B2114">IF(Table2[[#This Row],[Max_num_drones]:[Max_num_drones]]=3,Table2[[#This Row],[Gap]:[Gap]],"")</f>
        <v/>
      </c>
      <c r="C2114" s="20" t="str" cm="1">
        <f t="array" ref="C2114">IF(Table2[[#This Row],[Max_num_drones]:[Max_num_drones]]=4,Table2[[#This Row],[Gap]:[Gap]],"")</f>
        <v/>
      </c>
      <c r="D2114" s="20" t="str" cm="1">
        <f t="array" ref="D2114">IF(Table2[[#This Row],[Max_num_drones]:[Max_num_drones]]=5,Table2[[#This Row],[Gap]:[Gap]],"")</f>
        <v/>
      </c>
    </row>
    <row r="2115" spans="1:4">
      <c r="A2115" s="20" t="str" cm="1">
        <f t="array" ref="A2115">IF(Table2[[#This Row],[Max_num_drones]:[Max_num_drones]]=2,Table2[[#This Row],[Gap]:[Gap]],"")</f>
        <v/>
      </c>
      <c r="B2115" s="20" t="str" cm="1">
        <f t="array" ref="B2115">IF(Table2[[#This Row],[Max_num_drones]:[Max_num_drones]]=3,Table2[[#This Row],[Gap]:[Gap]],"")</f>
        <v/>
      </c>
      <c r="C2115" s="20" t="str" cm="1">
        <f t="array" ref="C2115">IF(Table2[[#This Row],[Max_num_drones]:[Max_num_drones]]=4,Table2[[#This Row],[Gap]:[Gap]],"")</f>
        <v/>
      </c>
      <c r="D2115" s="20" t="str" cm="1">
        <f t="array" ref="D2115">IF(Table2[[#This Row],[Max_num_drones]:[Max_num_drones]]=5,Table2[[#This Row],[Gap]:[Gap]],"")</f>
        <v/>
      </c>
    </row>
    <row r="2116" spans="1:4">
      <c r="A2116" s="20" t="str" cm="1">
        <f t="array" ref="A2116">IF(Table2[[#This Row],[Max_num_drones]:[Max_num_drones]]=2,Table2[[#This Row],[Gap]:[Gap]],"")</f>
        <v/>
      </c>
      <c r="B2116" s="20" t="str" cm="1">
        <f t="array" ref="B2116">IF(Table2[[#This Row],[Max_num_drones]:[Max_num_drones]]=3,Table2[[#This Row],[Gap]:[Gap]],"")</f>
        <v/>
      </c>
      <c r="C2116" s="20" t="str" cm="1">
        <f t="array" ref="C2116">IF(Table2[[#This Row],[Max_num_drones]:[Max_num_drones]]=4,Table2[[#This Row],[Gap]:[Gap]],"")</f>
        <v/>
      </c>
      <c r="D2116" s="20" t="str" cm="1">
        <f t="array" ref="D2116">IF(Table2[[#This Row],[Max_num_drones]:[Max_num_drones]]=5,Table2[[#This Row],[Gap]:[Gap]],"")</f>
        <v/>
      </c>
    </row>
    <row r="2117" spans="1:4">
      <c r="A2117" s="20" t="str" cm="1">
        <f t="array" ref="A2117">IF(Table2[[#This Row],[Max_num_drones]:[Max_num_drones]]=2,Table2[[#This Row],[Gap]:[Gap]],"")</f>
        <v/>
      </c>
      <c r="B2117" s="20" t="str" cm="1">
        <f t="array" ref="B2117">IF(Table2[[#This Row],[Max_num_drones]:[Max_num_drones]]=3,Table2[[#This Row],[Gap]:[Gap]],"")</f>
        <v/>
      </c>
      <c r="C2117" s="20" t="str" cm="1">
        <f t="array" ref="C2117">IF(Table2[[#This Row],[Max_num_drones]:[Max_num_drones]]=4,Table2[[#This Row],[Gap]:[Gap]],"")</f>
        <v/>
      </c>
      <c r="D2117" s="20" t="str" cm="1">
        <f t="array" ref="D2117">IF(Table2[[#This Row],[Max_num_drones]:[Max_num_drones]]=5,Table2[[#This Row],[Gap]:[Gap]],"")</f>
        <v/>
      </c>
    </row>
    <row r="2118" spans="1:4">
      <c r="A2118" s="20" t="str" cm="1">
        <f t="array" ref="A2118">IF(Table2[[#This Row],[Max_num_drones]:[Max_num_drones]]=2,Table2[[#This Row],[Gap]:[Gap]],"")</f>
        <v/>
      </c>
      <c r="B2118" s="20" t="str" cm="1">
        <f t="array" ref="B2118">IF(Table2[[#This Row],[Max_num_drones]:[Max_num_drones]]=3,Table2[[#This Row],[Gap]:[Gap]],"")</f>
        <v/>
      </c>
      <c r="C2118" s="20" t="str" cm="1">
        <f t="array" ref="C2118">IF(Table2[[#This Row],[Max_num_drones]:[Max_num_drones]]=4,Table2[[#This Row],[Gap]:[Gap]],"")</f>
        <v/>
      </c>
      <c r="D2118" s="20" t="str" cm="1">
        <f t="array" ref="D2118">IF(Table2[[#This Row],[Max_num_drones]:[Max_num_drones]]=5,Table2[[#This Row],[Gap]:[Gap]],"")</f>
        <v/>
      </c>
    </row>
    <row r="2119" spans="1:4">
      <c r="A2119" s="20" t="str" cm="1">
        <f t="array" ref="A2119">IF(Table2[[#This Row],[Max_num_drones]:[Max_num_drones]]=2,Table2[[#This Row],[Gap]:[Gap]],"")</f>
        <v/>
      </c>
      <c r="B2119" s="20" t="str" cm="1">
        <f t="array" ref="B2119">IF(Table2[[#This Row],[Max_num_drones]:[Max_num_drones]]=3,Table2[[#This Row],[Gap]:[Gap]],"")</f>
        <v/>
      </c>
      <c r="C2119" s="20" t="str" cm="1">
        <f t="array" ref="C2119">IF(Table2[[#This Row],[Max_num_drones]:[Max_num_drones]]=4,Table2[[#This Row],[Gap]:[Gap]],"")</f>
        <v/>
      </c>
      <c r="D2119" s="20" t="str" cm="1">
        <f t="array" ref="D2119">IF(Table2[[#This Row],[Max_num_drones]:[Max_num_drones]]=5,Table2[[#This Row],[Gap]:[Gap]],"")</f>
        <v/>
      </c>
    </row>
    <row r="2120" spans="1:4">
      <c r="A2120" s="20" t="str" cm="1">
        <f t="array" ref="A2120">IF(Table2[[#This Row],[Max_num_drones]:[Max_num_drones]]=2,Table2[[#This Row],[Gap]:[Gap]],"")</f>
        <v/>
      </c>
      <c r="B2120" s="20" t="str" cm="1">
        <f t="array" ref="B2120">IF(Table2[[#This Row],[Max_num_drones]:[Max_num_drones]]=3,Table2[[#This Row],[Gap]:[Gap]],"")</f>
        <v/>
      </c>
      <c r="C2120" s="20" t="str" cm="1">
        <f t="array" ref="C2120">IF(Table2[[#This Row],[Max_num_drones]:[Max_num_drones]]=4,Table2[[#This Row],[Gap]:[Gap]],"")</f>
        <v/>
      </c>
      <c r="D2120" s="20" t="str" cm="1">
        <f t="array" ref="D2120">IF(Table2[[#This Row],[Max_num_drones]:[Max_num_drones]]=5,Table2[[#This Row],[Gap]:[Gap]],"")</f>
        <v/>
      </c>
    </row>
    <row r="2121" spans="1:4">
      <c r="A2121" s="20" t="str" cm="1">
        <f t="array" ref="A2121">IF(Table2[[#This Row],[Max_num_drones]:[Max_num_drones]]=2,Table2[[#This Row],[Gap]:[Gap]],"")</f>
        <v/>
      </c>
      <c r="B2121" s="20" t="str" cm="1">
        <f t="array" ref="B2121">IF(Table2[[#This Row],[Max_num_drones]:[Max_num_drones]]=3,Table2[[#This Row],[Gap]:[Gap]],"")</f>
        <v/>
      </c>
      <c r="C2121" s="20" t="str" cm="1">
        <f t="array" ref="C2121">IF(Table2[[#This Row],[Max_num_drones]:[Max_num_drones]]=4,Table2[[#This Row],[Gap]:[Gap]],"")</f>
        <v/>
      </c>
      <c r="D2121" s="20" t="str" cm="1">
        <f t="array" ref="D2121">IF(Table2[[#This Row],[Max_num_drones]:[Max_num_drones]]=5,Table2[[#This Row],[Gap]:[Gap]],"")</f>
        <v/>
      </c>
    </row>
    <row r="2122" spans="1:4">
      <c r="A2122" s="20" t="str" cm="1">
        <f t="array" ref="A2122">IF(Table2[[#This Row],[Max_num_drones]:[Max_num_drones]]=2,Table2[[#This Row],[Gap]:[Gap]],"")</f>
        <v/>
      </c>
      <c r="B2122" s="20" t="str" cm="1">
        <f t="array" ref="B2122">IF(Table2[[#This Row],[Max_num_drones]:[Max_num_drones]]=3,Table2[[#This Row],[Gap]:[Gap]],"")</f>
        <v/>
      </c>
      <c r="C2122" s="20" t="str" cm="1">
        <f t="array" ref="C2122">IF(Table2[[#This Row],[Max_num_drones]:[Max_num_drones]]=4,Table2[[#This Row],[Gap]:[Gap]],"")</f>
        <v/>
      </c>
      <c r="D2122" s="20" t="str" cm="1">
        <f t="array" ref="D2122">IF(Table2[[#This Row],[Max_num_drones]:[Max_num_drones]]=5,Table2[[#This Row],[Gap]:[Gap]],"")</f>
        <v/>
      </c>
    </row>
    <row r="2123" spans="1:4">
      <c r="A2123" s="20" t="str" cm="1">
        <f t="array" ref="A2123">IF(Table2[[#This Row],[Max_num_drones]:[Max_num_drones]]=2,Table2[[#This Row],[Gap]:[Gap]],"")</f>
        <v/>
      </c>
      <c r="B2123" s="20" t="str" cm="1">
        <f t="array" ref="B2123">IF(Table2[[#This Row],[Max_num_drones]:[Max_num_drones]]=3,Table2[[#This Row],[Gap]:[Gap]],"")</f>
        <v/>
      </c>
      <c r="C2123" s="20" t="str" cm="1">
        <f t="array" ref="C2123">IF(Table2[[#This Row],[Max_num_drones]:[Max_num_drones]]=4,Table2[[#This Row],[Gap]:[Gap]],"")</f>
        <v/>
      </c>
      <c r="D2123" s="20" t="str" cm="1">
        <f t="array" ref="D2123">IF(Table2[[#This Row],[Max_num_drones]:[Max_num_drones]]=5,Table2[[#This Row],[Gap]:[Gap]],"")</f>
        <v/>
      </c>
    </row>
    <row r="2124" spans="1:4">
      <c r="A2124" s="20" t="str" cm="1">
        <f t="array" ref="A2124">IF(Table2[[#This Row],[Max_num_drones]:[Max_num_drones]]=2,Table2[[#This Row],[Gap]:[Gap]],"")</f>
        <v/>
      </c>
      <c r="B2124" s="20" t="str" cm="1">
        <f t="array" ref="B2124">IF(Table2[[#This Row],[Max_num_drones]:[Max_num_drones]]=3,Table2[[#This Row],[Gap]:[Gap]],"")</f>
        <v/>
      </c>
      <c r="C2124" s="20" t="str" cm="1">
        <f t="array" ref="C2124">IF(Table2[[#This Row],[Max_num_drones]:[Max_num_drones]]=4,Table2[[#This Row],[Gap]:[Gap]],"")</f>
        <v/>
      </c>
      <c r="D2124" s="20" t="str" cm="1">
        <f t="array" ref="D2124">IF(Table2[[#This Row],[Max_num_drones]:[Max_num_drones]]=5,Table2[[#This Row],[Gap]:[Gap]],"")</f>
        <v/>
      </c>
    </row>
    <row r="2125" spans="1:4">
      <c r="A2125" s="20" t="str" cm="1">
        <f t="array" ref="A2125">IF(Table2[[#This Row],[Max_num_drones]:[Max_num_drones]]=2,Table2[[#This Row],[Gap]:[Gap]],"")</f>
        <v/>
      </c>
      <c r="B2125" s="20" t="str" cm="1">
        <f t="array" ref="B2125">IF(Table2[[#This Row],[Max_num_drones]:[Max_num_drones]]=3,Table2[[#This Row],[Gap]:[Gap]],"")</f>
        <v/>
      </c>
      <c r="C2125" s="20" t="str" cm="1">
        <f t="array" ref="C2125">IF(Table2[[#This Row],[Max_num_drones]:[Max_num_drones]]=4,Table2[[#This Row],[Gap]:[Gap]],"")</f>
        <v/>
      </c>
      <c r="D2125" s="20" t="str" cm="1">
        <f t="array" ref="D2125">IF(Table2[[#This Row],[Max_num_drones]:[Max_num_drones]]=5,Table2[[#This Row],[Gap]:[Gap]],"")</f>
        <v/>
      </c>
    </row>
    <row r="2126" spans="1:4">
      <c r="A2126" s="20" t="str" cm="1">
        <f t="array" ref="A2126">IF(Table2[[#This Row],[Max_num_drones]:[Max_num_drones]]=2,Table2[[#This Row],[Gap]:[Gap]],"")</f>
        <v/>
      </c>
      <c r="B2126" s="20" t="str" cm="1">
        <f t="array" ref="B2126">IF(Table2[[#This Row],[Max_num_drones]:[Max_num_drones]]=3,Table2[[#This Row],[Gap]:[Gap]],"")</f>
        <v/>
      </c>
      <c r="C2126" s="20" t="str" cm="1">
        <f t="array" ref="C2126">IF(Table2[[#This Row],[Max_num_drones]:[Max_num_drones]]=4,Table2[[#This Row],[Gap]:[Gap]],"")</f>
        <v/>
      </c>
      <c r="D2126" s="20" t="str" cm="1">
        <f t="array" ref="D2126">IF(Table2[[#This Row],[Max_num_drones]:[Max_num_drones]]=5,Table2[[#This Row],[Gap]:[Gap]],"")</f>
        <v/>
      </c>
    </row>
    <row r="2127" spans="1:4">
      <c r="A2127" s="20" t="str" cm="1">
        <f t="array" ref="A2127">IF(Table2[[#This Row],[Max_num_drones]:[Max_num_drones]]=2,Table2[[#This Row],[Gap]:[Gap]],"")</f>
        <v/>
      </c>
      <c r="B2127" s="20" t="str" cm="1">
        <f t="array" ref="B2127">IF(Table2[[#This Row],[Max_num_drones]:[Max_num_drones]]=3,Table2[[#This Row],[Gap]:[Gap]],"")</f>
        <v/>
      </c>
      <c r="C2127" s="20" t="str" cm="1">
        <f t="array" ref="C2127">IF(Table2[[#This Row],[Max_num_drones]:[Max_num_drones]]=4,Table2[[#This Row],[Gap]:[Gap]],"")</f>
        <v/>
      </c>
      <c r="D2127" s="20" t="str" cm="1">
        <f t="array" ref="D2127">IF(Table2[[#This Row],[Max_num_drones]:[Max_num_drones]]=5,Table2[[#This Row],[Gap]:[Gap]],"")</f>
        <v/>
      </c>
    </row>
    <row r="2128" spans="1:4">
      <c r="A2128" s="20" t="str" cm="1">
        <f t="array" ref="A2128">IF(Table2[[#This Row],[Max_num_drones]:[Max_num_drones]]=2,Table2[[#This Row],[Gap]:[Gap]],"")</f>
        <v/>
      </c>
      <c r="B2128" s="20" t="str" cm="1">
        <f t="array" ref="B2128">IF(Table2[[#This Row],[Max_num_drones]:[Max_num_drones]]=3,Table2[[#This Row],[Gap]:[Gap]],"")</f>
        <v/>
      </c>
      <c r="C2128" s="20" t="str" cm="1">
        <f t="array" ref="C2128">IF(Table2[[#This Row],[Max_num_drones]:[Max_num_drones]]=4,Table2[[#This Row],[Gap]:[Gap]],"")</f>
        <v/>
      </c>
      <c r="D2128" s="20" t="str" cm="1">
        <f t="array" ref="D2128">IF(Table2[[#This Row],[Max_num_drones]:[Max_num_drones]]=5,Table2[[#This Row],[Gap]:[Gap]],"")</f>
        <v/>
      </c>
    </row>
    <row r="2129" spans="1:4">
      <c r="A2129" s="20" t="str" cm="1">
        <f t="array" ref="A2129">IF(Table2[[#This Row],[Max_num_drones]:[Max_num_drones]]=2,Table2[[#This Row],[Gap]:[Gap]],"")</f>
        <v/>
      </c>
      <c r="B2129" s="20" t="str" cm="1">
        <f t="array" ref="B2129">IF(Table2[[#This Row],[Max_num_drones]:[Max_num_drones]]=3,Table2[[#This Row],[Gap]:[Gap]],"")</f>
        <v/>
      </c>
      <c r="C2129" s="20" t="str" cm="1">
        <f t="array" ref="C2129">IF(Table2[[#This Row],[Max_num_drones]:[Max_num_drones]]=4,Table2[[#This Row],[Gap]:[Gap]],"")</f>
        <v/>
      </c>
      <c r="D2129" s="20" t="str" cm="1">
        <f t="array" ref="D2129">IF(Table2[[#This Row],[Max_num_drones]:[Max_num_drones]]=5,Table2[[#This Row],[Gap]:[Gap]],"")</f>
        <v/>
      </c>
    </row>
    <row r="2130" spans="1:4">
      <c r="A2130" s="20" t="str" cm="1">
        <f t="array" ref="A2130">IF(Table2[[#This Row],[Max_num_drones]:[Max_num_drones]]=2,Table2[[#This Row],[Gap]:[Gap]],"")</f>
        <v/>
      </c>
      <c r="B2130" s="20" t="str" cm="1">
        <f t="array" ref="B2130">IF(Table2[[#This Row],[Max_num_drones]:[Max_num_drones]]=3,Table2[[#This Row],[Gap]:[Gap]],"")</f>
        <v/>
      </c>
      <c r="C2130" s="20" t="str" cm="1">
        <f t="array" ref="C2130">IF(Table2[[#This Row],[Max_num_drones]:[Max_num_drones]]=4,Table2[[#This Row],[Gap]:[Gap]],"")</f>
        <v/>
      </c>
      <c r="D2130" s="20" t="str" cm="1">
        <f t="array" ref="D2130">IF(Table2[[#This Row],[Max_num_drones]:[Max_num_drones]]=5,Table2[[#This Row],[Gap]:[Gap]],"")</f>
        <v/>
      </c>
    </row>
    <row r="2131" spans="1:4">
      <c r="A2131" s="20" t="str" cm="1">
        <f t="array" ref="A2131">IF(Table2[[#This Row],[Max_num_drones]:[Max_num_drones]]=2,Table2[[#This Row],[Gap]:[Gap]],"")</f>
        <v/>
      </c>
      <c r="B2131" s="20" t="str" cm="1">
        <f t="array" ref="B2131">IF(Table2[[#This Row],[Max_num_drones]:[Max_num_drones]]=3,Table2[[#This Row],[Gap]:[Gap]],"")</f>
        <v/>
      </c>
      <c r="C2131" s="20" t="str" cm="1">
        <f t="array" ref="C2131">IF(Table2[[#This Row],[Max_num_drones]:[Max_num_drones]]=4,Table2[[#This Row],[Gap]:[Gap]],"")</f>
        <v/>
      </c>
      <c r="D2131" s="20" t="str" cm="1">
        <f t="array" ref="D2131">IF(Table2[[#This Row],[Max_num_drones]:[Max_num_drones]]=5,Table2[[#This Row],[Gap]:[Gap]],"")</f>
        <v/>
      </c>
    </row>
    <row r="2132" spans="1:4">
      <c r="A2132" s="20" t="str" cm="1">
        <f t="array" ref="A2132">IF(Table2[[#This Row],[Max_num_drones]:[Max_num_drones]]=2,Table2[[#This Row],[Gap]:[Gap]],"")</f>
        <v/>
      </c>
      <c r="B2132" s="20" t="str" cm="1">
        <f t="array" ref="B2132">IF(Table2[[#This Row],[Max_num_drones]:[Max_num_drones]]=3,Table2[[#This Row],[Gap]:[Gap]],"")</f>
        <v/>
      </c>
      <c r="C2132" s="20" t="str" cm="1">
        <f t="array" ref="C2132">IF(Table2[[#This Row],[Max_num_drones]:[Max_num_drones]]=4,Table2[[#This Row],[Gap]:[Gap]],"")</f>
        <v/>
      </c>
      <c r="D2132" s="20" t="str" cm="1">
        <f t="array" ref="D2132">IF(Table2[[#This Row],[Max_num_drones]:[Max_num_drones]]=5,Table2[[#This Row],[Gap]:[Gap]],"")</f>
        <v/>
      </c>
    </row>
    <row r="2133" spans="1:4">
      <c r="A2133" s="20" t="str" cm="1">
        <f t="array" ref="A2133">IF(Table2[[#This Row],[Max_num_drones]:[Max_num_drones]]=2,Table2[[#This Row],[Gap]:[Gap]],"")</f>
        <v/>
      </c>
      <c r="B2133" s="20" t="str" cm="1">
        <f t="array" ref="B2133">IF(Table2[[#This Row],[Max_num_drones]:[Max_num_drones]]=3,Table2[[#This Row],[Gap]:[Gap]],"")</f>
        <v/>
      </c>
      <c r="C2133" s="20" t="str" cm="1">
        <f t="array" ref="C2133">IF(Table2[[#This Row],[Max_num_drones]:[Max_num_drones]]=4,Table2[[#This Row],[Gap]:[Gap]],"")</f>
        <v/>
      </c>
      <c r="D2133" s="20" t="str" cm="1">
        <f t="array" ref="D2133">IF(Table2[[#This Row],[Max_num_drones]:[Max_num_drones]]=5,Table2[[#This Row],[Gap]:[Gap]],"")</f>
        <v/>
      </c>
    </row>
    <row r="2134" spans="1:4">
      <c r="A2134" s="20" t="str" cm="1">
        <f t="array" ref="A2134">IF(Table2[[#This Row],[Max_num_drones]:[Max_num_drones]]=2,Table2[[#This Row],[Gap]:[Gap]],"")</f>
        <v/>
      </c>
      <c r="B2134" s="20" t="str" cm="1">
        <f t="array" ref="B2134">IF(Table2[[#This Row],[Max_num_drones]:[Max_num_drones]]=3,Table2[[#This Row],[Gap]:[Gap]],"")</f>
        <v/>
      </c>
      <c r="C2134" s="20" t="str" cm="1">
        <f t="array" ref="C2134">IF(Table2[[#This Row],[Max_num_drones]:[Max_num_drones]]=4,Table2[[#This Row],[Gap]:[Gap]],"")</f>
        <v/>
      </c>
      <c r="D2134" s="20" t="str" cm="1">
        <f t="array" ref="D2134">IF(Table2[[#This Row],[Max_num_drones]:[Max_num_drones]]=5,Table2[[#This Row],[Gap]:[Gap]],"")</f>
        <v/>
      </c>
    </row>
    <row r="2135" spans="1:4">
      <c r="A2135" s="20" t="str" cm="1">
        <f t="array" ref="A2135">IF(Table2[[#This Row],[Max_num_drones]:[Max_num_drones]]=2,Table2[[#This Row],[Gap]:[Gap]],"")</f>
        <v/>
      </c>
      <c r="B2135" s="20" t="str" cm="1">
        <f t="array" ref="B2135">IF(Table2[[#This Row],[Max_num_drones]:[Max_num_drones]]=3,Table2[[#This Row],[Gap]:[Gap]],"")</f>
        <v/>
      </c>
      <c r="C2135" s="20" t="str" cm="1">
        <f t="array" ref="C2135">IF(Table2[[#This Row],[Max_num_drones]:[Max_num_drones]]=4,Table2[[#This Row],[Gap]:[Gap]],"")</f>
        <v/>
      </c>
      <c r="D2135" s="20" t="str" cm="1">
        <f t="array" ref="D2135">IF(Table2[[#This Row],[Max_num_drones]:[Max_num_drones]]=5,Table2[[#This Row],[Gap]:[Gap]],"")</f>
        <v/>
      </c>
    </row>
    <row r="2136" spans="1:4">
      <c r="A2136" s="20" t="str" cm="1">
        <f t="array" ref="A2136">IF(Table2[[#This Row],[Max_num_drones]:[Max_num_drones]]=2,Table2[[#This Row],[Gap]:[Gap]],"")</f>
        <v/>
      </c>
      <c r="B2136" s="20" t="str" cm="1">
        <f t="array" ref="B2136">IF(Table2[[#This Row],[Max_num_drones]:[Max_num_drones]]=3,Table2[[#This Row],[Gap]:[Gap]],"")</f>
        <v/>
      </c>
      <c r="C2136" s="20" t="str" cm="1">
        <f t="array" ref="C2136">IF(Table2[[#This Row],[Max_num_drones]:[Max_num_drones]]=4,Table2[[#This Row],[Gap]:[Gap]],"")</f>
        <v/>
      </c>
      <c r="D2136" s="20" t="str" cm="1">
        <f t="array" ref="D2136">IF(Table2[[#This Row],[Max_num_drones]:[Max_num_drones]]=5,Table2[[#This Row],[Gap]:[Gap]],"")</f>
        <v/>
      </c>
    </row>
    <row r="2137" spans="1:4">
      <c r="A2137" s="20" t="str" cm="1">
        <f t="array" ref="A2137">IF(Table2[[#This Row],[Max_num_drones]:[Max_num_drones]]=2,Table2[[#This Row],[Gap]:[Gap]],"")</f>
        <v/>
      </c>
      <c r="B2137" s="20" t="str" cm="1">
        <f t="array" ref="B2137">IF(Table2[[#This Row],[Max_num_drones]:[Max_num_drones]]=3,Table2[[#This Row],[Gap]:[Gap]],"")</f>
        <v/>
      </c>
      <c r="C2137" s="20" t="str" cm="1">
        <f t="array" ref="C2137">IF(Table2[[#This Row],[Max_num_drones]:[Max_num_drones]]=4,Table2[[#This Row],[Gap]:[Gap]],"")</f>
        <v/>
      </c>
      <c r="D2137" s="20" t="str" cm="1">
        <f t="array" ref="D2137">IF(Table2[[#This Row],[Max_num_drones]:[Max_num_drones]]=5,Table2[[#This Row],[Gap]:[Gap]],"")</f>
        <v/>
      </c>
    </row>
    <row r="2138" spans="1:4">
      <c r="A2138" s="20" t="str" cm="1">
        <f t="array" ref="A2138">IF(Table2[[#This Row],[Max_num_drones]:[Max_num_drones]]=2,Table2[[#This Row],[Gap]:[Gap]],"")</f>
        <v/>
      </c>
      <c r="B2138" s="20" t="str" cm="1">
        <f t="array" ref="B2138">IF(Table2[[#This Row],[Max_num_drones]:[Max_num_drones]]=3,Table2[[#This Row],[Gap]:[Gap]],"")</f>
        <v/>
      </c>
      <c r="C2138" s="20" t="str" cm="1">
        <f t="array" ref="C2138">IF(Table2[[#This Row],[Max_num_drones]:[Max_num_drones]]=4,Table2[[#This Row],[Gap]:[Gap]],"")</f>
        <v/>
      </c>
      <c r="D2138" s="20" t="str" cm="1">
        <f t="array" ref="D2138">IF(Table2[[#This Row],[Max_num_drones]:[Max_num_drones]]=5,Table2[[#This Row],[Gap]:[Gap]],"")</f>
        <v/>
      </c>
    </row>
    <row r="2139" spans="1:4">
      <c r="A2139" s="20" t="str" cm="1">
        <f t="array" ref="A2139">IF(Table2[[#This Row],[Max_num_drones]:[Max_num_drones]]=2,Table2[[#This Row],[Gap]:[Gap]],"")</f>
        <v/>
      </c>
      <c r="B2139" s="20" t="str" cm="1">
        <f t="array" ref="B2139">IF(Table2[[#This Row],[Max_num_drones]:[Max_num_drones]]=3,Table2[[#This Row],[Gap]:[Gap]],"")</f>
        <v/>
      </c>
      <c r="C2139" s="20" t="str" cm="1">
        <f t="array" ref="C2139">IF(Table2[[#This Row],[Max_num_drones]:[Max_num_drones]]=4,Table2[[#This Row],[Gap]:[Gap]],"")</f>
        <v/>
      </c>
      <c r="D2139" s="20" t="str" cm="1">
        <f t="array" ref="D2139">IF(Table2[[#This Row],[Max_num_drones]:[Max_num_drones]]=5,Table2[[#This Row],[Gap]:[Gap]],"")</f>
        <v/>
      </c>
    </row>
    <row r="2140" spans="1:4">
      <c r="A2140" s="20" t="str" cm="1">
        <f t="array" ref="A2140">IF(Table2[[#This Row],[Max_num_drones]:[Max_num_drones]]=2,Table2[[#This Row],[Gap]:[Gap]],"")</f>
        <v/>
      </c>
      <c r="B2140" s="20" t="str" cm="1">
        <f t="array" ref="B2140">IF(Table2[[#This Row],[Max_num_drones]:[Max_num_drones]]=3,Table2[[#This Row],[Gap]:[Gap]],"")</f>
        <v/>
      </c>
      <c r="C2140" s="20" t="str" cm="1">
        <f t="array" ref="C2140">IF(Table2[[#This Row],[Max_num_drones]:[Max_num_drones]]=4,Table2[[#This Row],[Gap]:[Gap]],"")</f>
        <v/>
      </c>
      <c r="D2140" s="20" t="str" cm="1">
        <f t="array" ref="D2140">IF(Table2[[#This Row],[Max_num_drones]:[Max_num_drones]]=5,Table2[[#This Row],[Gap]:[Gap]],"")</f>
        <v/>
      </c>
    </row>
    <row r="2141" spans="1:4">
      <c r="A2141" s="20" t="str" cm="1">
        <f t="array" ref="A2141">IF(Table2[[#This Row],[Max_num_drones]:[Max_num_drones]]=2,Table2[[#This Row],[Gap]:[Gap]],"")</f>
        <v/>
      </c>
      <c r="B2141" s="20" t="str" cm="1">
        <f t="array" ref="B2141">IF(Table2[[#This Row],[Max_num_drones]:[Max_num_drones]]=3,Table2[[#This Row],[Gap]:[Gap]],"")</f>
        <v/>
      </c>
      <c r="C2141" s="20" t="str" cm="1">
        <f t="array" ref="C2141">IF(Table2[[#This Row],[Max_num_drones]:[Max_num_drones]]=4,Table2[[#This Row],[Gap]:[Gap]],"")</f>
        <v/>
      </c>
      <c r="D2141" s="20" t="str" cm="1">
        <f t="array" ref="D2141">IF(Table2[[#This Row],[Max_num_drones]:[Max_num_drones]]=5,Table2[[#This Row],[Gap]:[Gap]],"")</f>
        <v/>
      </c>
    </row>
    <row r="2142" spans="1:4">
      <c r="A2142" s="20" t="str" cm="1">
        <f t="array" ref="A2142">IF(Table2[[#This Row],[Max_num_drones]:[Max_num_drones]]=2,Table2[[#This Row],[Gap]:[Gap]],"")</f>
        <v/>
      </c>
      <c r="B2142" s="20" t="str" cm="1">
        <f t="array" ref="B2142">IF(Table2[[#This Row],[Max_num_drones]:[Max_num_drones]]=3,Table2[[#This Row],[Gap]:[Gap]],"")</f>
        <v/>
      </c>
      <c r="C2142" s="20" t="str" cm="1">
        <f t="array" ref="C2142">IF(Table2[[#This Row],[Max_num_drones]:[Max_num_drones]]=4,Table2[[#This Row],[Gap]:[Gap]],"")</f>
        <v/>
      </c>
      <c r="D2142" s="20" t="str" cm="1">
        <f t="array" ref="D2142">IF(Table2[[#This Row],[Max_num_drones]:[Max_num_drones]]=5,Table2[[#This Row],[Gap]:[Gap]],"")</f>
        <v/>
      </c>
    </row>
    <row r="2143" spans="1:4">
      <c r="A2143" s="20" t="str" cm="1">
        <f t="array" ref="A2143">IF(Table2[[#This Row],[Max_num_drones]:[Max_num_drones]]=2,Table2[[#This Row],[Gap]:[Gap]],"")</f>
        <v/>
      </c>
      <c r="B2143" s="20" t="str" cm="1">
        <f t="array" ref="B2143">IF(Table2[[#This Row],[Max_num_drones]:[Max_num_drones]]=3,Table2[[#This Row],[Gap]:[Gap]],"")</f>
        <v/>
      </c>
      <c r="C2143" s="20" t="str" cm="1">
        <f t="array" ref="C2143">IF(Table2[[#This Row],[Max_num_drones]:[Max_num_drones]]=4,Table2[[#This Row],[Gap]:[Gap]],"")</f>
        <v/>
      </c>
      <c r="D2143" s="20" t="str" cm="1">
        <f t="array" ref="D2143">IF(Table2[[#This Row],[Max_num_drones]:[Max_num_drones]]=5,Table2[[#This Row],[Gap]:[Gap]],"")</f>
        <v/>
      </c>
    </row>
    <row r="2144" spans="1:4">
      <c r="A2144" s="20" t="str" cm="1">
        <f t="array" ref="A2144">IF(Table2[[#This Row],[Max_num_drones]:[Max_num_drones]]=2,Table2[[#This Row],[Gap]:[Gap]],"")</f>
        <v/>
      </c>
      <c r="B2144" s="20" t="str" cm="1">
        <f t="array" ref="B2144">IF(Table2[[#This Row],[Max_num_drones]:[Max_num_drones]]=3,Table2[[#This Row],[Gap]:[Gap]],"")</f>
        <v/>
      </c>
      <c r="C2144" s="20" t="str" cm="1">
        <f t="array" ref="C2144">IF(Table2[[#This Row],[Max_num_drones]:[Max_num_drones]]=4,Table2[[#This Row],[Gap]:[Gap]],"")</f>
        <v/>
      </c>
      <c r="D2144" s="20" t="str" cm="1">
        <f t="array" ref="D2144">IF(Table2[[#This Row],[Max_num_drones]:[Max_num_drones]]=5,Table2[[#This Row],[Gap]:[Gap]],"")</f>
        <v/>
      </c>
    </row>
    <row r="2145" spans="1:4">
      <c r="A2145" s="20" t="str" cm="1">
        <f t="array" ref="A2145">IF(Table2[[#This Row],[Max_num_drones]:[Max_num_drones]]=2,Table2[[#This Row],[Gap]:[Gap]],"")</f>
        <v/>
      </c>
      <c r="B2145" s="20" t="str" cm="1">
        <f t="array" ref="B2145">IF(Table2[[#This Row],[Max_num_drones]:[Max_num_drones]]=3,Table2[[#This Row],[Gap]:[Gap]],"")</f>
        <v/>
      </c>
      <c r="C2145" s="20" t="str" cm="1">
        <f t="array" ref="C2145">IF(Table2[[#This Row],[Max_num_drones]:[Max_num_drones]]=4,Table2[[#This Row],[Gap]:[Gap]],"")</f>
        <v/>
      </c>
      <c r="D2145" s="20" t="str" cm="1">
        <f t="array" ref="D2145">IF(Table2[[#This Row],[Max_num_drones]:[Max_num_drones]]=5,Table2[[#This Row],[Gap]:[Gap]],"")</f>
        <v/>
      </c>
    </row>
    <row r="2146" spans="1:4">
      <c r="A2146" s="20" t="str" cm="1">
        <f t="array" ref="A2146">IF(Table2[[#This Row],[Max_num_drones]:[Max_num_drones]]=2,Table2[[#This Row],[Gap]:[Gap]],"")</f>
        <v/>
      </c>
      <c r="B2146" s="20" t="str" cm="1">
        <f t="array" ref="B2146">IF(Table2[[#This Row],[Max_num_drones]:[Max_num_drones]]=3,Table2[[#This Row],[Gap]:[Gap]],"")</f>
        <v/>
      </c>
      <c r="C2146" s="20" t="str" cm="1">
        <f t="array" ref="C2146">IF(Table2[[#This Row],[Max_num_drones]:[Max_num_drones]]=4,Table2[[#This Row],[Gap]:[Gap]],"")</f>
        <v/>
      </c>
      <c r="D2146" s="20" t="str" cm="1">
        <f t="array" ref="D2146">IF(Table2[[#This Row],[Max_num_drones]:[Max_num_drones]]=5,Table2[[#This Row],[Gap]:[Gap]],"")</f>
        <v/>
      </c>
    </row>
    <row r="2147" spans="1:4">
      <c r="A2147" s="20" t="str" cm="1">
        <f t="array" ref="A2147">IF(Table2[[#This Row],[Max_num_drones]:[Max_num_drones]]=2,Table2[[#This Row],[Gap]:[Gap]],"")</f>
        <v/>
      </c>
      <c r="B2147" s="20" t="str" cm="1">
        <f t="array" ref="B2147">IF(Table2[[#This Row],[Max_num_drones]:[Max_num_drones]]=3,Table2[[#This Row],[Gap]:[Gap]],"")</f>
        <v/>
      </c>
      <c r="C2147" s="20" t="str" cm="1">
        <f t="array" ref="C2147">IF(Table2[[#This Row],[Max_num_drones]:[Max_num_drones]]=4,Table2[[#This Row],[Gap]:[Gap]],"")</f>
        <v/>
      </c>
      <c r="D2147" s="20" t="str" cm="1">
        <f t="array" ref="D2147">IF(Table2[[#This Row],[Max_num_drones]:[Max_num_drones]]=5,Table2[[#This Row],[Gap]:[Gap]],"")</f>
        <v/>
      </c>
    </row>
    <row r="2148" spans="1:4">
      <c r="A2148" s="20" t="str" cm="1">
        <f t="array" ref="A2148">IF(Table2[[#This Row],[Max_num_drones]:[Max_num_drones]]=2,Table2[[#This Row],[Gap]:[Gap]],"")</f>
        <v/>
      </c>
      <c r="B2148" s="20" t="str" cm="1">
        <f t="array" ref="B2148">IF(Table2[[#This Row],[Max_num_drones]:[Max_num_drones]]=3,Table2[[#This Row],[Gap]:[Gap]],"")</f>
        <v/>
      </c>
      <c r="C2148" s="20" t="str" cm="1">
        <f t="array" ref="C2148">IF(Table2[[#This Row],[Max_num_drones]:[Max_num_drones]]=4,Table2[[#This Row],[Gap]:[Gap]],"")</f>
        <v/>
      </c>
      <c r="D2148" s="20" t="str" cm="1">
        <f t="array" ref="D2148">IF(Table2[[#This Row],[Max_num_drones]:[Max_num_drones]]=5,Table2[[#This Row],[Gap]:[Gap]],"")</f>
        <v/>
      </c>
    </row>
    <row r="2149" spans="1:4">
      <c r="A2149" s="20" t="str" cm="1">
        <f t="array" ref="A2149">IF(Table2[[#This Row],[Max_num_drones]:[Max_num_drones]]=2,Table2[[#This Row],[Gap]:[Gap]],"")</f>
        <v/>
      </c>
      <c r="B2149" s="20" t="str" cm="1">
        <f t="array" ref="B2149">IF(Table2[[#This Row],[Max_num_drones]:[Max_num_drones]]=3,Table2[[#This Row],[Gap]:[Gap]],"")</f>
        <v/>
      </c>
      <c r="C2149" s="20" t="str" cm="1">
        <f t="array" ref="C2149">IF(Table2[[#This Row],[Max_num_drones]:[Max_num_drones]]=4,Table2[[#This Row],[Gap]:[Gap]],"")</f>
        <v/>
      </c>
      <c r="D2149" s="20" t="str" cm="1">
        <f t="array" ref="D2149">IF(Table2[[#This Row],[Max_num_drones]:[Max_num_drones]]=5,Table2[[#This Row],[Gap]:[Gap]],"")</f>
        <v/>
      </c>
    </row>
    <row r="2150" spans="1:4">
      <c r="A2150" s="20" t="str" cm="1">
        <f t="array" ref="A2150">IF(Table2[[#This Row],[Max_num_drones]:[Max_num_drones]]=2,Table2[[#This Row],[Gap]:[Gap]],"")</f>
        <v/>
      </c>
      <c r="B2150" s="20" t="str" cm="1">
        <f t="array" ref="B2150">IF(Table2[[#This Row],[Max_num_drones]:[Max_num_drones]]=3,Table2[[#This Row],[Gap]:[Gap]],"")</f>
        <v/>
      </c>
      <c r="C2150" s="20" t="str" cm="1">
        <f t="array" ref="C2150">IF(Table2[[#This Row],[Max_num_drones]:[Max_num_drones]]=4,Table2[[#This Row],[Gap]:[Gap]],"")</f>
        <v/>
      </c>
      <c r="D2150" s="20" t="str" cm="1">
        <f t="array" ref="D2150">IF(Table2[[#This Row],[Max_num_drones]:[Max_num_drones]]=5,Table2[[#This Row],[Gap]:[Gap]],"")</f>
        <v/>
      </c>
    </row>
    <row r="2151" spans="1:4">
      <c r="A2151" s="20" t="str" cm="1">
        <f t="array" ref="A2151">IF(Table2[[#This Row],[Max_num_drones]:[Max_num_drones]]=2,Table2[[#This Row],[Gap]:[Gap]],"")</f>
        <v/>
      </c>
      <c r="B2151" s="20" t="str" cm="1">
        <f t="array" ref="B2151">IF(Table2[[#This Row],[Max_num_drones]:[Max_num_drones]]=3,Table2[[#This Row],[Gap]:[Gap]],"")</f>
        <v/>
      </c>
      <c r="C2151" s="20" t="str" cm="1">
        <f t="array" ref="C2151">IF(Table2[[#This Row],[Max_num_drones]:[Max_num_drones]]=4,Table2[[#This Row],[Gap]:[Gap]],"")</f>
        <v/>
      </c>
      <c r="D2151" s="20" t="str" cm="1">
        <f t="array" ref="D2151">IF(Table2[[#This Row],[Max_num_drones]:[Max_num_drones]]=5,Table2[[#This Row],[Gap]:[Gap]],"")</f>
        <v/>
      </c>
    </row>
    <row r="2152" spans="1:4">
      <c r="A2152" s="20" t="str" cm="1">
        <f t="array" ref="A2152">IF(Table2[[#This Row],[Max_num_drones]:[Max_num_drones]]=2,Table2[[#This Row],[Gap]:[Gap]],"")</f>
        <v/>
      </c>
      <c r="B2152" s="20" t="str" cm="1">
        <f t="array" ref="B2152">IF(Table2[[#This Row],[Max_num_drones]:[Max_num_drones]]=3,Table2[[#This Row],[Gap]:[Gap]],"")</f>
        <v/>
      </c>
      <c r="C2152" s="20" t="str" cm="1">
        <f t="array" ref="C2152">IF(Table2[[#This Row],[Max_num_drones]:[Max_num_drones]]=4,Table2[[#This Row],[Gap]:[Gap]],"")</f>
        <v/>
      </c>
      <c r="D2152" s="20" t="str" cm="1">
        <f t="array" ref="D2152">IF(Table2[[#This Row],[Max_num_drones]:[Max_num_drones]]=5,Table2[[#This Row],[Gap]:[Gap]],"")</f>
        <v/>
      </c>
    </row>
    <row r="2153" spans="1:4">
      <c r="A2153" s="20" t="str" cm="1">
        <f t="array" ref="A2153">IF(Table2[[#This Row],[Max_num_drones]:[Max_num_drones]]=2,Table2[[#This Row],[Gap]:[Gap]],"")</f>
        <v/>
      </c>
      <c r="B2153" s="20" t="str" cm="1">
        <f t="array" ref="B2153">IF(Table2[[#This Row],[Max_num_drones]:[Max_num_drones]]=3,Table2[[#This Row],[Gap]:[Gap]],"")</f>
        <v/>
      </c>
      <c r="C2153" s="20" t="str" cm="1">
        <f t="array" ref="C2153">IF(Table2[[#This Row],[Max_num_drones]:[Max_num_drones]]=4,Table2[[#This Row],[Gap]:[Gap]],"")</f>
        <v/>
      </c>
      <c r="D2153" s="20" t="str" cm="1">
        <f t="array" ref="D2153">IF(Table2[[#This Row],[Max_num_drones]:[Max_num_drones]]=5,Table2[[#This Row],[Gap]:[Gap]],"")</f>
        <v/>
      </c>
    </row>
    <row r="2154" spans="1:4">
      <c r="A2154" s="20" t="str" cm="1">
        <f t="array" ref="A2154">IF(Table2[[#This Row],[Max_num_drones]:[Max_num_drones]]=2,Table2[[#This Row],[Gap]:[Gap]],"")</f>
        <v/>
      </c>
      <c r="B2154" s="20" t="str" cm="1">
        <f t="array" ref="B2154">IF(Table2[[#This Row],[Max_num_drones]:[Max_num_drones]]=3,Table2[[#This Row],[Gap]:[Gap]],"")</f>
        <v/>
      </c>
      <c r="C2154" s="20" t="str" cm="1">
        <f t="array" ref="C2154">IF(Table2[[#This Row],[Max_num_drones]:[Max_num_drones]]=4,Table2[[#This Row],[Gap]:[Gap]],"")</f>
        <v/>
      </c>
      <c r="D2154" s="20" t="str" cm="1">
        <f t="array" ref="D2154">IF(Table2[[#This Row],[Max_num_drones]:[Max_num_drones]]=5,Table2[[#This Row],[Gap]:[Gap]],"")</f>
        <v/>
      </c>
    </row>
    <row r="2155" spans="1:4">
      <c r="A2155" s="20" t="str" cm="1">
        <f t="array" ref="A2155">IF(Table2[[#This Row],[Max_num_drones]:[Max_num_drones]]=2,Table2[[#This Row],[Gap]:[Gap]],"")</f>
        <v/>
      </c>
      <c r="B2155" s="20" t="str" cm="1">
        <f t="array" ref="B2155">IF(Table2[[#This Row],[Max_num_drones]:[Max_num_drones]]=3,Table2[[#This Row],[Gap]:[Gap]],"")</f>
        <v/>
      </c>
      <c r="C2155" s="20" t="str" cm="1">
        <f t="array" ref="C2155">IF(Table2[[#This Row],[Max_num_drones]:[Max_num_drones]]=4,Table2[[#This Row],[Gap]:[Gap]],"")</f>
        <v/>
      </c>
      <c r="D2155" s="20" t="str" cm="1">
        <f t="array" ref="D2155">IF(Table2[[#This Row],[Max_num_drones]:[Max_num_drones]]=5,Table2[[#This Row],[Gap]:[Gap]],"")</f>
        <v/>
      </c>
    </row>
    <row r="2156" spans="1:4">
      <c r="A2156" s="20" t="str" cm="1">
        <f t="array" ref="A2156">IF(Table2[[#This Row],[Max_num_drones]:[Max_num_drones]]=2,Table2[[#This Row],[Gap]:[Gap]],"")</f>
        <v/>
      </c>
      <c r="B2156" s="20" t="str" cm="1">
        <f t="array" ref="B2156">IF(Table2[[#This Row],[Max_num_drones]:[Max_num_drones]]=3,Table2[[#This Row],[Gap]:[Gap]],"")</f>
        <v/>
      </c>
      <c r="C2156" s="20" t="str" cm="1">
        <f t="array" ref="C2156">IF(Table2[[#This Row],[Max_num_drones]:[Max_num_drones]]=4,Table2[[#This Row],[Gap]:[Gap]],"")</f>
        <v/>
      </c>
      <c r="D2156" s="20" t="str" cm="1">
        <f t="array" ref="D2156">IF(Table2[[#This Row],[Max_num_drones]:[Max_num_drones]]=5,Table2[[#This Row],[Gap]:[Gap]],"")</f>
        <v/>
      </c>
    </row>
    <row r="2157" spans="1:4">
      <c r="A2157" s="20" t="str" cm="1">
        <f t="array" ref="A2157">IF(Table2[[#This Row],[Max_num_drones]:[Max_num_drones]]=2,Table2[[#This Row],[Gap]:[Gap]],"")</f>
        <v/>
      </c>
      <c r="B2157" s="20" t="str" cm="1">
        <f t="array" ref="B2157">IF(Table2[[#This Row],[Max_num_drones]:[Max_num_drones]]=3,Table2[[#This Row],[Gap]:[Gap]],"")</f>
        <v/>
      </c>
      <c r="C2157" s="20" t="str" cm="1">
        <f t="array" ref="C2157">IF(Table2[[#This Row],[Max_num_drones]:[Max_num_drones]]=4,Table2[[#This Row],[Gap]:[Gap]],"")</f>
        <v/>
      </c>
      <c r="D2157" s="20" t="str" cm="1">
        <f t="array" ref="D2157">IF(Table2[[#This Row],[Max_num_drones]:[Max_num_drones]]=5,Table2[[#This Row],[Gap]:[Gap]],"")</f>
        <v/>
      </c>
    </row>
    <row r="2158" spans="1:4">
      <c r="A2158" s="20" t="str" cm="1">
        <f t="array" ref="A2158">IF(Table2[[#This Row],[Max_num_drones]:[Max_num_drones]]=2,Table2[[#This Row],[Gap]:[Gap]],"")</f>
        <v/>
      </c>
      <c r="B2158" s="20" t="str" cm="1">
        <f t="array" ref="B2158">IF(Table2[[#This Row],[Max_num_drones]:[Max_num_drones]]=3,Table2[[#This Row],[Gap]:[Gap]],"")</f>
        <v/>
      </c>
      <c r="C2158" s="20" t="str" cm="1">
        <f t="array" ref="C2158">IF(Table2[[#This Row],[Max_num_drones]:[Max_num_drones]]=4,Table2[[#This Row],[Gap]:[Gap]],"")</f>
        <v/>
      </c>
      <c r="D2158" s="20" t="str" cm="1">
        <f t="array" ref="D2158">IF(Table2[[#This Row],[Max_num_drones]:[Max_num_drones]]=5,Table2[[#This Row],[Gap]:[Gap]],"")</f>
        <v/>
      </c>
    </row>
    <row r="2159" spans="1:4">
      <c r="A2159" s="20" t="str" cm="1">
        <f t="array" ref="A2159">IF(Table2[[#This Row],[Max_num_drones]:[Max_num_drones]]=2,Table2[[#This Row],[Gap]:[Gap]],"")</f>
        <v/>
      </c>
      <c r="B2159" s="20" t="str" cm="1">
        <f t="array" ref="B2159">IF(Table2[[#This Row],[Max_num_drones]:[Max_num_drones]]=3,Table2[[#This Row],[Gap]:[Gap]],"")</f>
        <v/>
      </c>
      <c r="C2159" s="20" t="str" cm="1">
        <f t="array" ref="C2159">IF(Table2[[#This Row],[Max_num_drones]:[Max_num_drones]]=4,Table2[[#This Row],[Gap]:[Gap]],"")</f>
        <v/>
      </c>
      <c r="D2159" s="20" t="str" cm="1">
        <f t="array" ref="D2159">IF(Table2[[#This Row],[Max_num_drones]:[Max_num_drones]]=5,Table2[[#This Row],[Gap]:[Gap]],"")</f>
        <v/>
      </c>
    </row>
    <row r="2160" spans="1:4">
      <c r="A2160" s="20" t="str" cm="1">
        <f t="array" ref="A2160">IF(Table2[[#This Row],[Max_num_drones]:[Max_num_drones]]=2,Table2[[#This Row],[Gap]:[Gap]],"")</f>
        <v/>
      </c>
      <c r="B2160" s="20" t="str" cm="1">
        <f t="array" ref="B2160">IF(Table2[[#This Row],[Max_num_drones]:[Max_num_drones]]=3,Table2[[#This Row],[Gap]:[Gap]],"")</f>
        <v/>
      </c>
      <c r="C2160" s="20" t="str" cm="1">
        <f t="array" ref="C2160">IF(Table2[[#This Row],[Max_num_drones]:[Max_num_drones]]=4,Table2[[#This Row],[Gap]:[Gap]],"")</f>
        <v/>
      </c>
      <c r="D2160" s="20" t="str" cm="1">
        <f t="array" ref="D2160">IF(Table2[[#This Row],[Max_num_drones]:[Max_num_drones]]=5,Table2[[#This Row],[Gap]:[Gap]],"")</f>
        <v/>
      </c>
    </row>
    <row r="2161" spans="1:4">
      <c r="A2161" s="20" t="str" cm="1">
        <f t="array" ref="A2161">IF(Table2[[#This Row],[Max_num_drones]:[Max_num_drones]]=2,Table2[[#This Row],[Gap]:[Gap]],"")</f>
        <v/>
      </c>
      <c r="B2161" s="20" t="str" cm="1">
        <f t="array" ref="B2161">IF(Table2[[#This Row],[Max_num_drones]:[Max_num_drones]]=3,Table2[[#This Row],[Gap]:[Gap]],"")</f>
        <v/>
      </c>
      <c r="C2161" s="20" t="str" cm="1">
        <f t="array" ref="C2161">IF(Table2[[#This Row],[Max_num_drones]:[Max_num_drones]]=4,Table2[[#This Row],[Gap]:[Gap]],"")</f>
        <v/>
      </c>
      <c r="D2161" s="20" t="str" cm="1">
        <f t="array" ref="D2161">IF(Table2[[#This Row],[Max_num_drones]:[Max_num_drones]]=5,Table2[[#This Row],[Gap]:[Gap]],"")</f>
        <v/>
      </c>
    </row>
    <row r="2162" spans="1:4">
      <c r="A2162" s="20" t="str" cm="1">
        <f t="array" ref="A2162">IF(Table2[[#This Row],[Max_num_drones]:[Max_num_drones]]=2,Table2[[#This Row],[Gap]:[Gap]],"")</f>
        <v/>
      </c>
      <c r="B2162" s="20" t="str" cm="1">
        <f t="array" ref="B2162">IF(Table2[[#This Row],[Max_num_drones]:[Max_num_drones]]=3,Table2[[#This Row],[Gap]:[Gap]],"")</f>
        <v/>
      </c>
      <c r="C2162" s="20" t="str" cm="1">
        <f t="array" ref="C2162">IF(Table2[[#This Row],[Max_num_drones]:[Max_num_drones]]=4,Table2[[#This Row],[Gap]:[Gap]],"")</f>
        <v/>
      </c>
      <c r="D2162" s="20" t="str" cm="1">
        <f t="array" ref="D2162">IF(Table2[[#This Row],[Max_num_drones]:[Max_num_drones]]=5,Table2[[#This Row],[Gap]:[Gap]],"")</f>
        <v/>
      </c>
    </row>
    <row r="2163" spans="1:4">
      <c r="A2163" s="20" t="str" cm="1">
        <f t="array" ref="A2163">IF(Table2[[#This Row],[Max_num_drones]:[Max_num_drones]]=2,Table2[[#This Row],[Gap]:[Gap]],"")</f>
        <v/>
      </c>
      <c r="B2163" s="20" t="str" cm="1">
        <f t="array" ref="B2163">IF(Table2[[#This Row],[Max_num_drones]:[Max_num_drones]]=3,Table2[[#This Row],[Gap]:[Gap]],"")</f>
        <v/>
      </c>
      <c r="C2163" s="20" t="str" cm="1">
        <f t="array" ref="C2163">IF(Table2[[#This Row],[Max_num_drones]:[Max_num_drones]]=4,Table2[[#This Row],[Gap]:[Gap]],"")</f>
        <v/>
      </c>
      <c r="D2163" s="20" t="str" cm="1">
        <f t="array" ref="D2163">IF(Table2[[#This Row],[Max_num_drones]:[Max_num_drones]]=5,Table2[[#This Row],[Gap]:[Gap]],"")</f>
        <v/>
      </c>
    </row>
    <row r="2164" spans="1:4">
      <c r="A2164" s="20" t="str" cm="1">
        <f t="array" ref="A2164">IF(Table2[[#This Row],[Max_num_drones]:[Max_num_drones]]=2,Table2[[#This Row],[Gap]:[Gap]],"")</f>
        <v/>
      </c>
      <c r="B2164" s="20" t="str" cm="1">
        <f t="array" ref="B2164">IF(Table2[[#This Row],[Max_num_drones]:[Max_num_drones]]=3,Table2[[#This Row],[Gap]:[Gap]],"")</f>
        <v/>
      </c>
      <c r="C2164" s="20" t="str" cm="1">
        <f t="array" ref="C2164">IF(Table2[[#This Row],[Max_num_drones]:[Max_num_drones]]=4,Table2[[#This Row],[Gap]:[Gap]],"")</f>
        <v/>
      </c>
      <c r="D2164" s="20" t="str" cm="1">
        <f t="array" ref="D2164">IF(Table2[[#This Row],[Max_num_drones]:[Max_num_drones]]=5,Table2[[#This Row],[Gap]:[Gap]],"")</f>
        <v/>
      </c>
    </row>
    <row r="2165" spans="1:4">
      <c r="A2165" s="20" t="str" cm="1">
        <f t="array" ref="A2165">IF(Table2[[#This Row],[Max_num_drones]:[Max_num_drones]]=2,Table2[[#This Row],[Gap]:[Gap]],"")</f>
        <v/>
      </c>
      <c r="B2165" s="20" t="str" cm="1">
        <f t="array" ref="B2165">IF(Table2[[#This Row],[Max_num_drones]:[Max_num_drones]]=3,Table2[[#This Row],[Gap]:[Gap]],"")</f>
        <v/>
      </c>
      <c r="C2165" s="20" t="str" cm="1">
        <f t="array" ref="C2165">IF(Table2[[#This Row],[Max_num_drones]:[Max_num_drones]]=4,Table2[[#This Row],[Gap]:[Gap]],"")</f>
        <v/>
      </c>
      <c r="D2165" s="20" t="str" cm="1">
        <f t="array" ref="D2165">IF(Table2[[#This Row],[Max_num_drones]:[Max_num_drones]]=5,Table2[[#This Row],[Gap]:[Gap]],"")</f>
        <v/>
      </c>
    </row>
    <row r="2166" spans="1:4">
      <c r="A2166" s="20" t="str" cm="1">
        <f t="array" ref="A2166">IF(Table2[[#This Row],[Max_num_drones]:[Max_num_drones]]=2,Table2[[#This Row],[Gap]:[Gap]],"")</f>
        <v/>
      </c>
      <c r="B2166" s="20" t="str" cm="1">
        <f t="array" ref="B2166">IF(Table2[[#This Row],[Max_num_drones]:[Max_num_drones]]=3,Table2[[#This Row],[Gap]:[Gap]],"")</f>
        <v/>
      </c>
      <c r="C2166" s="20" t="str" cm="1">
        <f t="array" ref="C2166">IF(Table2[[#This Row],[Max_num_drones]:[Max_num_drones]]=4,Table2[[#This Row],[Gap]:[Gap]],"")</f>
        <v/>
      </c>
      <c r="D2166" s="20" t="str" cm="1">
        <f t="array" ref="D2166">IF(Table2[[#This Row],[Max_num_drones]:[Max_num_drones]]=5,Table2[[#This Row],[Gap]:[Gap]],"")</f>
        <v/>
      </c>
    </row>
    <row r="2167" spans="1:4">
      <c r="A2167" s="20" t="str" cm="1">
        <f t="array" ref="A2167">IF(Table2[[#This Row],[Max_num_drones]:[Max_num_drones]]=2,Table2[[#This Row],[Gap]:[Gap]],"")</f>
        <v/>
      </c>
      <c r="B2167" s="20" t="str" cm="1">
        <f t="array" ref="B2167">IF(Table2[[#This Row],[Max_num_drones]:[Max_num_drones]]=3,Table2[[#This Row],[Gap]:[Gap]],"")</f>
        <v/>
      </c>
      <c r="C2167" s="20" t="str" cm="1">
        <f t="array" ref="C2167">IF(Table2[[#This Row],[Max_num_drones]:[Max_num_drones]]=4,Table2[[#This Row],[Gap]:[Gap]],"")</f>
        <v/>
      </c>
      <c r="D2167" s="20" t="str" cm="1">
        <f t="array" ref="D2167">IF(Table2[[#This Row],[Max_num_drones]:[Max_num_drones]]=5,Table2[[#This Row],[Gap]:[Gap]],"")</f>
        <v/>
      </c>
    </row>
    <row r="2168" spans="1:4">
      <c r="A2168" s="20" t="str" cm="1">
        <f t="array" ref="A2168">IF(Table2[[#This Row],[Max_num_drones]:[Max_num_drones]]=2,Table2[[#This Row],[Gap]:[Gap]],"")</f>
        <v/>
      </c>
      <c r="B2168" s="20" t="str" cm="1">
        <f t="array" ref="B2168">IF(Table2[[#This Row],[Max_num_drones]:[Max_num_drones]]=3,Table2[[#This Row],[Gap]:[Gap]],"")</f>
        <v/>
      </c>
      <c r="C2168" s="20" t="str" cm="1">
        <f t="array" ref="C2168">IF(Table2[[#This Row],[Max_num_drones]:[Max_num_drones]]=4,Table2[[#This Row],[Gap]:[Gap]],"")</f>
        <v/>
      </c>
      <c r="D2168" s="20" t="str" cm="1">
        <f t="array" ref="D2168">IF(Table2[[#This Row],[Max_num_drones]:[Max_num_drones]]=5,Table2[[#This Row],[Gap]:[Gap]],"")</f>
        <v/>
      </c>
    </row>
    <row r="2169" spans="1:4">
      <c r="A2169" s="20" t="str" cm="1">
        <f t="array" ref="A2169">IF(Table2[[#This Row],[Max_num_drones]:[Max_num_drones]]=2,Table2[[#This Row],[Gap]:[Gap]],"")</f>
        <v/>
      </c>
      <c r="B2169" s="20" t="str" cm="1">
        <f t="array" ref="B2169">IF(Table2[[#This Row],[Max_num_drones]:[Max_num_drones]]=3,Table2[[#This Row],[Gap]:[Gap]],"")</f>
        <v/>
      </c>
      <c r="C2169" s="20" t="str" cm="1">
        <f t="array" ref="C2169">IF(Table2[[#This Row],[Max_num_drones]:[Max_num_drones]]=4,Table2[[#This Row],[Gap]:[Gap]],"")</f>
        <v/>
      </c>
      <c r="D2169" s="20" t="str" cm="1">
        <f t="array" ref="D2169">IF(Table2[[#This Row],[Max_num_drones]:[Max_num_drones]]=5,Table2[[#This Row],[Gap]:[Gap]],"")</f>
        <v/>
      </c>
    </row>
    <row r="2170" spans="1:4">
      <c r="A2170" s="20" t="str" cm="1">
        <f t="array" ref="A2170">IF(Table2[[#This Row],[Max_num_drones]:[Max_num_drones]]=2,Table2[[#This Row],[Gap]:[Gap]],"")</f>
        <v/>
      </c>
      <c r="B2170" s="20" t="str" cm="1">
        <f t="array" ref="B2170">IF(Table2[[#This Row],[Max_num_drones]:[Max_num_drones]]=3,Table2[[#This Row],[Gap]:[Gap]],"")</f>
        <v/>
      </c>
      <c r="C2170" s="20" t="str" cm="1">
        <f t="array" ref="C2170">IF(Table2[[#This Row],[Max_num_drones]:[Max_num_drones]]=4,Table2[[#This Row],[Gap]:[Gap]],"")</f>
        <v/>
      </c>
      <c r="D2170" s="20" t="str" cm="1">
        <f t="array" ref="D2170">IF(Table2[[#This Row],[Max_num_drones]:[Max_num_drones]]=5,Table2[[#This Row],[Gap]:[Gap]],"")</f>
        <v/>
      </c>
    </row>
    <row r="2171" spans="1:4">
      <c r="A2171" s="20" t="str" cm="1">
        <f t="array" ref="A2171">IF(Table2[[#This Row],[Max_num_drones]:[Max_num_drones]]=2,Table2[[#This Row],[Gap]:[Gap]],"")</f>
        <v/>
      </c>
      <c r="B2171" s="20" t="str" cm="1">
        <f t="array" ref="B2171">IF(Table2[[#This Row],[Max_num_drones]:[Max_num_drones]]=3,Table2[[#This Row],[Gap]:[Gap]],"")</f>
        <v/>
      </c>
      <c r="C2171" s="20" t="str" cm="1">
        <f t="array" ref="C2171">IF(Table2[[#This Row],[Max_num_drones]:[Max_num_drones]]=4,Table2[[#This Row],[Gap]:[Gap]],"")</f>
        <v/>
      </c>
      <c r="D2171" s="20" t="str" cm="1">
        <f t="array" ref="D2171">IF(Table2[[#This Row],[Max_num_drones]:[Max_num_drones]]=5,Table2[[#This Row],[Gap]:[Gap]],"")</f>
        <v/>
      </c>
    </row>
    <row r="2172" spans="1:4">
      <c r="A2172" s="20" t="str" cm="1">
        <f t="array" ref="A2172">IF(Table2[[#This Row],[Max_num_drones]:[Max_num_drones]]=2,Table2[[#This Row],[Gap]:[Gap]],"")</f>
        <v/>
      </c>
      <c r="B2172" s="20" t="str" cm="1">
        <f t="array" ref="B2172">IF(Table2[[#This Row],[Max_num_drones]:[Max_num_drones]]=3,Table2[[#This Row],[Gap]:[Gap]],"")</f>
        <v/>
      </c>
      <c r="C2172" s="20" t="str" cm="1">
        <f t="array" ref="C2172">IF(Table2[[#This Row],[Max_num_drones]:[Max_num_drones]]=4,Table2[[#This Row],[Gap]:[Gap]],"")</f>
        <v/>
      </c>
      <c r="D2172" s="20" t="str" cm="1">
        <f t="array" ref="D2172">IF(Table2[[#This Row],[Max_num_drones]:[Max_num_drones]]=5,Table2[[#This Row],[Gap]:[Gap]],"")</f>
        <v/>
      </c>
    </row>
    <row r="2173" spans="1:4">
      <c r="A2173" s="20" t="str" cm="1">
        <f t="array" ref="A2173">IF(Table2[[#This Row],[Max_num_drones]:[Max_num_drones]]=2,Table2[[#This Row],[Gap]:[Gap]],"")</f>
        <v/>
      </c>
      <c r="B2173" s="20" t="str" cm="1">
        <f t="array" ref="B2173">IF(Table2[[#This Row],[Max_num_drones]:[Max_num_drones]]=3,Table2[[#This Row],[Gap]:[Gap]],"")</f>
        <v/>
      </c>
      <c r="C2173" s="20" t="str" cm="1">
        <f t="array" ref="C2173">IF(Table2[[#This Row],[Max_num_drones]:[Max_num_drones]]=4,Table2[[#This Row],[Gap]:[Gap]],"")</f>
        <v/>
      </c>
      <c r="D2173" s="20" t="str" cm="1">
        <f t="array" ref="D2173">IF(Table2[[#This Row],[Max_num_drones]:[Max_num_drones]]=5,Table2[[#This Row],[Gap]:[Gap]],"")</f>
        <v/>
      </c>
    </row>
    <row r="2174" spans="1:4">
      <c r="A2174" s="20" t="str" cm="1">
        <f t="array" ref="A2174">IF(Table2[[#This Row],[Max_num_drones]:[Max_num_drones]]=2,Table2[[#This Row],[Gap]:[Gap]],"")</f>
        <v/>
      </c>
      <c r="B2174" s="20" t="str" cm="1">
        <f t="array" ref="B2174">IF(Table2[[#This Row],[Max_num_drones]:[Max_num_drones]]=3,Table2[[#This Row],[Gap]:[Gap]],"")</f>
        <v/>
      </c>
      <c r="C2174" s="20" t="str" cm="1">
        <f t="array" ref="C2174">IF(Table2[[#This Row],[Max_num_drones]:[Max_num_drones]]=4,Table2[[#This Row],[Gap]:[Gap]],"")</f>
        <v/>
      </c>
      <c r="D2174" s="20" t="str" cm="1">
        <f t="array" ref="D2174">IF(Table2[[#This Row],[Max_num_drones]:[Max_num_drones]]=5,Table2[[#This Row],[Gap]:[Gap]],"")</f>
        <v/>
      </c>
    </row>
    <row r="2175" spans="1:4">
      <c r="A2175" s="20" t="str" cm="1">
        <f t="array" ref="A2175">IF(Table2[[#This Row],[Max_num_drones]:[Max_num_drones]]=2,Table2[[#This Row],[Gap]:[Gap]],"")</f>
        <v/>
      </c>
      <c r="B2175" s="20" t="str" cm="1">
        <f t="array" ref="B2175">IF(Table2[[#This Row],[Max_num_drones]:[Max_num_drones]]=3,Table2[[#This Row],[Gap]:[Gap]],"")</f>
        <v/>
      </c>
      <c r="C2175" s="20" t="str" cm="1">
        <f t="array" ref="C2175">IF(Table2[[#This Row],[Max_num_drones]:[Max_num_drones]]=4,Table2[[#This Row],[Gap]:[Gap]],"")</f>
        <v/>
      </c>
      <c r="D2175" s="20" t="str" cm="1">
        <f t="array" ref="D2175">IF(Table2[[#This Row],[Max_num_drones]:[Max_num_drones]]=5,Table2[[#This Row],[Gap]:[Gap]],"")</f>
        <v/>
      </c>
    </row>
    <row r="2176" spans="1:4">
      <c r="A2176" s="20" t="str" cm="1">
        <f t="array" ref="A2176">IF(Table2[[#This Row],[Max_num_drones]:[Max_num_drones]]=2,Table2[[#This Row],[Gap]:[Gap]],"")</f>
        <v/>
      </c>
      <c r="B2176" s="20" t="str" cm="1">
        <f t="array" ref="B2176">IF(Table2[[#This Row],[Max_num_drones]:[Max_num_drones]]=3,Table2[[#This Row],[Gap]:[Gap]],"")</f>
        <v/>
      </c>
      <c r="C2176" s="20" t="str" cm="1">
        <f t="array" ref="C2176">IF(Table2[[#This Row],[Max_num_drones]:[Max_num_drones]]=4,Table2[[#This Row],[Gap]:[Gap]],"")</f>
        <v/>
      </c>
      <c r="D2176" s="20" t="str" cm="1">
        <f t="array" ref="D2176">IF(Table2[[#This Row],[Max_num_drones]:[Max_num_drones]]=5,Table2[[#This Row],[Gap]:[Gap]],"")</f>
        <v/>
      </c>
    </row>
    <row r="2177" spans="1:4">
      <c r="A2177" s="20" t="str" cm="1">
        <f t="array" ref="A2177">IF(Table2[[#This Row],[Max_num_drones]:[Max_num_drones]]=2,Table2[[#This Row],[Gap]:[Gap]],"")</f>
        <v/>
      </c>
      <c r="B2177" s="20" t="str" cm="1">
        <f t="array" ref="B2177">IF(Table2[[#This Row],[Max_num_drones]:[Max_num_drones]]=3,Table2[[#This Row],[Gap]:[Gap]],"")</f>
        <v/>
      </c>
      <c r="C2177" s="20" t="str" cm="1">
        <f t="array" ref="C2177">IF(Table2[[#This Row],[Max_num_drones]:[Max_num_drones]]=4,Table2[[#This Row],[Gap]:[Gap]],"")</f>
        <v/>
      </c>
      <c r="D2177" s="20" t="str" cm="1">
        <f t="array" ref="D2177">IF(Table2[[#This Row],[Max_num_drones]:[Max_num_drones]]=5,Table2[[#This Row],[Gap]:[Gap]],"")</f>
        <v/>
      </c>
    </row>
    <row r="2178" spans="1:4">
      <c r="A2178" s="20" t="str" cm="1">
        <f t="array" ref="A2178">IF(Table2[[#This Row],[Max_num_drones]:[Max_num_drones]]=2,Table2[[#This Row],[Gap]:[Gap]],"")</f>
        <v/>
      </c>
      <c r="B2178" s="20" t="str" cm="1">
        <f t="array" ref="B2178">IF(Table2[[#This Row],[Max_num_drones]:[Max_num_drones]]=3,Table2[[#This Row],[Gap]:[Gap]],"")</f>
        <v/>
      </c>
      <c r="C2178" s="20" t="str" cm="1">
        <f t="array" ref="C2178">IF(Table2[[#This Row],[Max_num_drones]:[Max_num_drones]]=4,Table2[[#This Row],[Gap]:[Gap]],"")</f>
        <v/>
      </c>
      <c r="D2178" s="20" t="str" cm="1">
        <f t="array" ref="D2178">IF(Table2[[#This Row],[Max_num_drones]:[Max_num_drones]]=5,Table2[[#This Row],[Gap]:[Gap]],"")</f>
        <v/>
      </c>
    </row>
    <row r="2179" spans="1:4">
      <c r="A2179" s="20" t="str" cm="1">
        <f t="array" ref="A2179">IF(Table2[[#This Row],[Max_num_drones]:[Max_num_drones]]=2,Table2[[#This Row],[Gap]:[Gap]],"")</f>
        <v/>
      </c>
      <c r="B2179" s="20" t="str" cm="1">
        <f t="array" ref="B2179">IF(Table2[[#This Row],[Max_num_drones]:[Max_num_drones]]=3,Table2[[#This Row],[Gap]:[Gap]],"")</f>
        <v/>
      </c>
      <c r="C2179" s="20" t="str" cm="1">
        <f t="array" ref="C2179">IF(Table2[[#This Row],[Max_num_drones]:[Max_num_drones]]=4,Table2[[#This Row],[Gap]:[Gap]],"")</f>
        <v/>
      </c>
      <c r="D2179" s="20" t="str" cm="1">
        <f t="array" ref="D2179">IF(Table2[[#This Row],[Max_num_drones]:[Max_num_drones]]=5,Table2[[#This Row],[Gap]:[Gap]],"")</f>
        <v/>
      </c>
    </row>
    <row r="2180" spans="1:4">
      <c r="A2180" s="20" t="str" cm="1">
        <f t="array" ref="A2180">IF(Table2[[#This Row],[Max_num_drones]:[Max_num_drones]]=2,Table2[[#This Row],[Gap]:[Gap]],"")</f>
        <v/>
      </c>
      <c r="B2180" s="20" t="str" cm="1">
        <f t="array" ref="B2180">IF(Table2[[#This Row],[Max_num_drones]:[Max_num_drones]]=3,Table2[[#This Row],[Gap]:[Gap]],"")</f>
        <v/>
      </c>
      <c r="C2180" s="20" t="str" cm="1">
        <f t="array" ref="C2180">IF(Table2[[#This Row],[Max_num_drones]:[Max_num_drones]]=4,Table2[[#This Row],[Gap]:[Gap]],"")</f>
        <v/>
      </c>
      <c r="D2180" s="20" t="str" cm="1">
        <f t="array" ref="D2180">IF(Table2[[#This Row],[Max_num_drones]:[Max_num_drones]]=5,Table2[[#This Row],[Gap]:[Gap]],"")</f>
        <v/>
      </c>
    </row>
    <row r="2181" spans="1:4">
      <c r="A2181" s="20" t="str" cm="1">
        <f t="array" ref="A2181">IF(Table2[[#This Row],[Max_num_drones]:[Max_num_drones]]=2,Table2[[#This Row],[Gap]:[Gap]],"")</f>
        <v/>
      </c>
      <c r="B2181" s="20" t="str" cm="1">
        <f t="array" ref="B2181">IF(Table2[[#This Row],[Max_num_drones]:[Max_num_drones]]=3,Table2[[#This Row],[Gap]:[Gap]],"")</f>
        <v/>
      </c>
      <c r="C2181" s="20" t="str" cm="1">
        <f t="array" ref="C2181">IF(Table2[[#This Row],[Max_num_drones]:[Max_num_drones]]=4,Table2[[#This Row],[Gap]:[Gap]],"")</f>
        <v/>
      </c>
      <c r="D2181" s="20" t="str" cm="1">
        <f t="array" ref="D2181">IF(Table2[[#This Row],[Max_num_drones]:[Max_num_drones]]=5,Table2[[#This Row],[Gap]:[Gap]],"")</f>
        <v/>
      </c>
    </row>
    <row r="2182" spans="1:4">
      <c r="A2182" s="20" t="str" cm="1">
        <f t="array" ref="A2182">IF(Table2[[#This Row],[Max_num_drones]:[Max_num_drones]]=2,Table2[[#This Row],[Gap]:[Gap]],"")</f>
        <v/>
      </c>
      <c r="B2182" s="20" t="str" cm="1">
        <f t="array" ref="B2182">IF(Table2[[#This Row],[Max_num_drones]:[Max_num_drones]]=3,Table2[[#This Row],[Gap]:[Gap]],"")</f>
        <v/>
      </c>
      <c r="C2182" s="20" t="str" cm="1">
        <f t="array" ref="C2182">IF(Table2[[#This Row],[Max_num_drones]:[Max_num_drones]]=4,Table2[[#This Row],[Gap]:[Gap]],"")</f>
        <v/>
      </c>
      <c r="D2182" s="20" t="str" cm="1">
        <f t="array" ref="D2182">IF(Table2[[#This Row],[Max_num_drones]:[Max_num_drones]]=5,Table2[[#This Row],[Gap]:[Gap]],"")</f>
        <v/>
      </c>
    </row>
    <row r="2183" spans="1:4">
      <c r="A2183" s="20" t="str" cm="1">
        <f t="array" ref="A2183">IF(Table2[[#This Row],[Max_num_drones]:[Max_num_drones]]=2,Table2[[#This Row],[Gap]:[Gap]],"")</f>
        <v/>
      </c>
      <c r="B2183" s="20" t="str" cm="1">
        <f t="array" ref="B2183">IF(Table2[[#This Row],[Max_num_drones]:[Max_num_drones]]=3,Table2[[#This Row],[Gap]:[Gap]],"")</f>
        <v/>
      </c>
      <c r="C2183" s="20" t="str" cm="1">
        <f t="array" ref="C2183">IF(Table2[[#This Row],[Max_num_drones]:[Max_num_drones]]=4,Table2[[#This Row],[Gap]:[Gap]],"")</f>
        <v/>
      </c>
      <c r="D2183" s="20" t="str" cm="1">
        <f t="array" ref="D2183">IF(Table2[[#This Row],[Max_num_drones]:[Max_num_drones]]=5,Table2[[#This Row],[Gap]:[Gap]],"")</f>
        <v/>
      </c>
    </row>
    <row r="2184" spans="1:4">
      <c r="A2184" s="20" t="str" cm="1">
        <f t="array" ref="A2184">IF(Table2[[#This Row],[Max_num_drones]:[Max_num_drones]]=2,Table2[[#This Row],[Gap]:[Gap]],"")</f>
        <v/>
      </c>
      <c r="B2184" s="20" t="str" cm="1">
        <f t="array" ref="B2184">IF(Table2[[#This Row],[Max_num_drones]:[Max_num_drones]]=3,Table2[[#This Row],[Gap]:[Gap]],"")</f>
        <v/>
      </c>
      <c r="C2184" s="20" t="str" cm="1">
        <f t="array" ref="C2184">IF(Table2[[#This Row],[Max_num_drones]:[Max_num_drones]]=4,Table2[[#This Row],[Gap]:[Gap]],"")</f>
        <v/>
      </c>
      <c r="D2184" s="20" t="str" cm="1">
        <f t="array" ref="D2184">IF(Table2[[#This Row],[Max_num_drones]:[Max_num_drones]]=5,Table2[[#This Row],[Gap]:[Gap]],"")</f>
        <v/>
      </c>
    </row>
    <row r="2185" spans="1:4">
      <c r="A2185" s="20" t="str" cm="1">
        <f t="array" ref="A2185">IF(Table2[[#This Row],[Max_num_drones]:[Max_num_drones]]=2,Table2[[#This Row],[Gap]:[Gap]],"")</f>
        <v/>
      </c>
      <c r="B2185" s="20" t="str" cm="1">
        <f t="array" ref="B2185">IF(Table2[[#This Row],[Max_num_drones]:[Max_num_drones]]=3,Table2[[#This Row],[Gap]:[Gap]],"")</f>
        <v/>
      </c>
      <c r="C2185" s="20" t="str" cm="1">
        <f t="array" ref="C2185">IF(Table2[[#This Row],[Max_num_drones]:[Max_num_drones]]=4,Table2[[#This Row],[Gap]:[Gap]],"")</f>
        <v/>
      </c>
      <c r="D2185" s="20" t="str" cm="1">
        <f t="array" ref="D2185">IF(Table2[[#This Row],[Max_num_drones]:[Max_num_drones]]=5,Table2[[#This Row],[Gap]:[Gap]],"")</f>
        <v/>
      </c>
    </row>
    <row r="2186" spans="1:4">
      <c r="A2186" s="20" t="str" cm="1">
        <f t="array" ref="A2186">IF(Table2[[#This Row],[Max_num_drones]:[Max_num_drones]]=2,Table2[[#This Row],[Gap]:[Gap]],"")</f>
        <v/>
      </c>
      <c r="B2186" s="20" t="str" cm="1">
        <f t="array" ref="B2186">IF(Table2[[#This Row],[Max_num_drones]:[Max_num_drones]]=3,Table2[[#This Row],[Gap]:[Gap]],"")</f>
        <v/>
      </c>
      <c r="C2186" s="20" t="str" cm="1">
        <f t="array" ref="C2186">IF(Table2[[#This Row],[Max_num_drones]:[Max_num_drones]]=4,Table2[[#This Row],[Gap]:[Gap]],"")</f>
        <v/>
      </c>
      <c r="D2186" s="20" t="str" cm="1">
        <f t="array" ref="D2186">IF(Table2[[#This Row],[Max_num_drones]:[Max_num_drones]]=5,Table2[[#This Row],[Gap]:[Gap]],"")</f>
        <v/>
      </c>
    </row>
    <row r="2187" spans="1:4">
      <c r="A2187" s="20" t="str" cm="1">
        <f t="array" ref="A2187">IF(Table2[[#This Row],[Max_num_drones]:[Max_num_drones]]=2,Table2[[#This Row],[Gap]:[Gap]],"")</f>
        <v/>
      </c>
      <c r="B2187" s="20" t="str" cm="1">
        <f t="array" ref="B2187">IF(Table2[[#This Row],[Max_num_drones]:[Max_num_drones]]=3,Table2[[#This Row],[Gap]:[Gap]],"")</f>
        <v/>
      </c>
      <c r="C2187" s="20" t="str" cm="1">
        <f t="array" ref="C2187">IF(Table2[[#This Row],[Max_num_drones]:[Max_num_drones]]=4,Table2[[#This Row],[Gap]:[Gap]],"")</f>
        <v/>
      </c>
      <c r="D2187" s="20" t="str" cm="1">
        <f t="array" ref="D2187">IF(Table2[[#This Row],[Max_num_drones]:[Max_num_drones]]=5,Table2[[#This Row],[Gap]:[Gap]],"")</f>
        <v/>
      </c>
    </row>
    <row r="2188" spans="1:4">
      <c r="A2188" s="20" t="str" cm="1">
        <f t="array" ref="A2188">IF(Table2[[#This Row],[Max_num_drones]:[Max_num_drones]]=2,Table2[[#This Row],[Gap]:[Gap]],"")</f>
        <v/>
      </c>
      <c r="B2188" s="20" t="str" cm="1">
        <f t="array" ref="B2188">IF(Table2[[#This Row],[Max_num_drones]:[Max_num_drones]]=3,Table2[[#This Row],[Gap]:[Gap]],"")</f>
        <v/>
      </c>
      <c r="C2188" s="20" t="str" cm="1">
        <f t="array" ref="C2188">IF(Table2[[#This Row],[Max_num_drones]:[Max_num_drones]]=4,Table2[[#This Row],[Gap]:[Gap]],"")</f>
        <v/>
      </c>
      <c r="D2188" s="20" t="str" cm="1">
        <f t="array" ref="D2188">IF(Table2[[#This Row],[Max_num_drones]:[Max_num_drones]]=5,Table2[[#This Row],[Gap]:[Gap]],"")</f>
        <v/>
      </c>
    </row>
    <row r="2189" spans="1:4">
      <c r="A2189" s="20" t="str" cm="1">
        <f t="array" ref="A2189">IF(Table2[[#This Row],[Max_num_drones]:[Max_num_drones]]=2,Table2[[#This Row],[Gap]:[Gap]],"")</f>
        <v/>
      </c>
      <c r="B2189" s="20" t="str" cm="1">
        <f t="array" ref="B2189">IF(Table2[[#This Row],[Max_num_drones]:[Max_num_drones]]=3,Table2[[#This Row],[Gap]:[Gap]],"")</f>
        <v/>
      </c>
      <c r="C2189" s="20" t="str" cm="1">
        <f t="array" ref="C2189">IF(Table2[[#This Row],[Max_num_drones]:[Max_num_drones]]=4,Table2[[#This Row],[Gap]:[Gap]],"")</f>
        <v/>
      </c>
      <c r="D2189" s="20" t="str" cm="1">
        <f t="array" ref="D2189">IF(Table2[[#This Row],[Max_num_drones]:[Max_num_drones]]=5,Table2[[#This Row],[Gap]:[Gap]],"")</f>
        <v/>
      </c>
    </row>
    <row r="2190" spans="1:4">
      <c r="A2190" s="20" t="str" cm="1">
        <f t="array" ref="A2190">IF(Table2[[#This Row],[Max_num_drones]:[Max_num_drones]]=2,Table2[[#This Row],[Gap]:[Gap]],"")</f>
        <v/>
      </c>
      <c r="B2190" s="20" t="str" cm="1">
        <f t="array" ref="B2190">IF(Table2[[#This Row],[Max_num_drones]:[Max_num_drones]]=3,Table2[[#This Row],[Gap]:[Gap]],"")</f>
        <v/>
      </c>
      <c r="C2190" s="20" t="str" cm="1">
        <f t="array" ref="C2190">IF(Table2[[#This Row],[Max_num_drones]:[Max_num_drones]]=4,Table2[[#This Row],[Gap]:[Gap]],"")</f>
        <v/>
      </c>
      <c r="D2190" s="20" t="str" cm="1">
        <f t="array" ref="D2190">IF(Table2[[#This Row],[Max_num_drones]:[Max_num_drones]]=5,Table2[[#This Row],[Gap]:[Gap]],"")</f>
        <v/>
      </c>
    </row>
    <row r="2191" spans="1:4">
      <c r="A2191" s="20" t="str" cm="1">
        <f t="array" ref="A2191">IF(Table2[[#This Row],[Max_num_drones]:[Max_num_drones]]=2,Table2[[#This Row],[Gap]:[Gap]],"")</f>
        <v/>
      </c>
      <c r="B2191" s="20" t="str" cm="1">
        <f t="array" ref="B2191">IF(Table2[[#This Row],[Max_num_drones]:[Max_num_drones]]=3,Table2[[#This Row],[Gap]:[Gap]],"")</f>
        <v/>
      </c>
      <c r="C2191" s="20" t="str" cm="1">
        <f t="array" ref="C2191">IF(Table2[[#This Row],[Max_num_drones]:[Max_num_drones]]=4,Table2[[#This Row],[Gap]:[Gap]],"")</f>
        <v/>
      </c>
      <c r="D2191" s="20" t="str" cm="1">
        <f t="array" ref="D2191">IF(Table2[[#This Row],[Max_num_drones]:[Max_num_drones]]=5,Table2[[#This Row],[Gap]:[Gap]],"")</f>
        <v/>
      </c>
    </row>
    <row r="2192" spans="1:4">
      <c r="A2192" s="20" t="str" cm="1">
        <f t="array" ref="A2192">IF(Table2[[#This Row],[Max_num_drones]:[Max_num_drones]]=2,Table2[[#This Row],[Gap]:[Gap]],"")</f>
        <v/>
      </c>
      <c r="B2192" s="20" t="str" cm="1">
        <f t="array" ref="B2192">IF(Table2[[#This Row],[Max_num_drones]:[Max_num_drones]]=3,Table2[[#This Row],[Gap]:[Gap]],"")</f>
        <v/>
      </c>
      <c r="C2192" s="20" t="str" cm="1">
        <f t="array" ref="C2192">IF(Table2[[#This Row],[Max_num_drones]:[Max_num_drones]]=4,Table2[[#This Row],[Gap]:[Gap]],"")</f>
        <v/>
      </c>
      <c r="D2192" s="20" t="str" cm="1">
        <f t="array" ref="D2192">IF(Table2[[#This Row],[Max_num_drones]:[Max_num_drones]]=5,Table2[[#This Row],[Gap]:[Gap]],"")</f>
        <v/>
      </c>
    </row>
    <row r="2193" spans="1:4">
      <c r="A2193" s="20" t="str" cm="1">
        <f t="array" ref="A2193">IF(Table2[[#This Row],[Max_num_drones]:[Max_num_drones]]=2,Table2[[#This Row],[Gap]:[Gap]],"")</f>
        <v/>
      </c>
      <c r="B2193" s="20" t="str" cm="1">
        <f t="array" ref="B2193">IF(Table2[[#This Row],[Max_num_drones]:[Max_num_drones]]=3,Table2[[#This Row],[Gap]:[Gap]],"")</f>
        <v/>
      </c>
      <c r="C2193" s="20" t="str" cm="1">
        <f t="array" ref="C2193">IF(Table2[[#This Row],[Max_num_drones]:[Max_num_drones]]=4,Table2[[#This Row],[Gap]:[Gap]],"")</f>
        <v/>
      </c>
      <c r="D2193" s="20" t="str" cm="1">
        <f t="array" ref="D2193">IF(Table2[[#This Row],[Max_num_drones]:[Max_num_drones]]=5,Table2[[#This Row],[Gap]:[Gap]],"")</f>
        <v/>
      </c>
    </row>
    <row r="2194" spans="1:4">
      <c r="A2194" s="20" t="str" cm="1">
        <f t="array" ref="A2194">IF(Table2[[#This Row],[Max_num_drones]:[Max_num_drones]]=2,Table2[[#This Row],[Gap]:[Gap]],"")</f>
        <v/>
      </c>
      <c r="B2194" s="20" t="str" cm="1">
        <f t="array" ref="B2194">IF(Table2[[#This Row],[Max_num_drones]:[Max_num_drones]]=3,Table2[[#This Row],[Gap]:[Gap]],"")</f>
        <v/>
      </c>
      <c r="C2194" s="20" t="str" cm="1">
        <f t="array" ref="C2194">IF(Table2[[#This Row],[Max_num_drones]:[Max_num_drones]]=4,Table2[[#This Row],[Gap]:[Gap]],"")</f>
        <v/>
      </c>
      <c r="D2194" s="20" t="str" cm="1">
        <f t="array" ref="D2194">IF(Table2[[#This Row],[Max_num_drones]:[Max_num_drones]]=5,Table2[[#This Row],[Gap]:[Gap]],"")</f>
        <v/>
      </c>
    </row>
    <row r="2195" spans="1:4">
      <c r="A2195" s="20" t="str" cm="1">
        <f t="array" ref="A2195">IF(Table2[[#This Row],[Max_num_drones]:[Max_num_drones]]=2,Table2[[#This Row],[Gap]:[Gap]],"")</f>
        <v/>
      </c>
      <c r="B2195" s="20" t="str" cm="1">
        <f t="array" ref="B2195">IF(Table2[[#This Row],[Max_num_drones]:[Max_num_drones]]=3,Table2[[#This Row],[Gap]:[Gap]],"")</f>
        <v/>
      </c>
      <c r="C2195" s="20" t="str" cm="1">
        <f t="array" ref="C2195">IF(Table2[[#This Row],[Max_num_drones]:[Max_num_drones]]=4,Table2[[#This Row],[Gap]:[Gap]],"")</f>
        <v/>
      </c>
      <c r="D2195" s="20" t="str" cm="1">
        <f t="array" ref="D2195">IF(Table2[[#This Row],[Max_num_drones]:[Max_num_drones]]=5,Table2[[#This Row],[Gap]:[Gap]],"")</f>
        <v/>
      </c>
    </row>
    <row r="2196" spans="1:4">
      <c r="A2196" s="20" t="str" cm="1">
        <f t="array" ref="A2196">IF(Table2[[#This Row],[Max_num_drones]:[Max_num_drones]]=2,Table2[[#This Row],[Gap]:[Gap]],"")</f>
        <v/>
      </c>
      <c r="B2196" s="20" t="str" cm="1">
        <f t="array" ref="B2196">IF(Table2[[#This Row],[Max_num_drones]:[Max_num_drones]]=3,Table2[[#This Row],[Gap]:[Gap]],"")</f>
        <v/>
      </c>
      <c r="C2196" s="20" t="str" cm="1">
        <f t="array" ref="C2196">IF(Table2[[#This Row],[Max_num_drones]:[Max_num_drones]]=4,Table2[[#This Row],[Gap]:[Gap]],"")</f>
        <v/>
      </c>
      <c r="D2196" s="20" t="str" cm="1">
        <f t="array" ref="D2196">IF(Table2[[#This Row],[Max_num_drones]:[Max_num_drones]]=5,Table2[[#This Row],[Gap]:[Gap]],"")</f>
        <v/>
      </c>
    </row>
    <row r="2197" spans="1:4">
      <c r="A2197" s="20" t="str" cm="1">
        <f t="array" ref="A2197">IF(Table2[[#This Row],[Max_num_drones]:[Max_num_drones]]=2,Table2[[#This Row],[Gap]:[Gap]],"")</f>
        <v/>
      </c>
      <c r="B2197" s="20" t="str" cm="1">
        <f t="array" ref="B2197">IF(Table2[[#This Row],[Max_num_drones]:[Max_num_drones]]=3,Table2[[#This Row],[Gap]:[Gap]],"")</f>
        <v/>
      </c>
      <c r="C2197" s="20" t="str" cm="1">
        <f t="array" ref="C2197">IF(Table2[[#This Row],[Max_num_drones]:[Max_num_drones]]=4,Table2[[#This Row],[Gap]:[Gap]],"")</f>
        <v/>
      </c>
      <c r="D2197" s="20" t="str" cm="1">
        <f t="array" ref="D2197">IF(Table2[[#This Row],[Max_num_drones]:[Max_num_drones]]=5,Table2[[#This Row],[Gap]:[Gap]],"")</f>
        <v/>
      </c>
    </row>
    <row r="2198" spans="1:4">
      <c r="A2198" s="20" t="str" cm="1">
        <f t="array" ref="A2198">IF(Table2[[#This Row],[Max_num_drones]:[Max_num_drones]]=2,Table2[[#This Row],[Gap]:[Gap]],"")</f>
        <v/>
      </c>
      <c r="B2198" s="20" t="str" cm="1">
        <f t="array" ref="B2198">IF(Table2[[#This Row],[Max_num_drones]:[Max_num_drones]]=3,Table2[[#This Row],[Gap]:[Gap]],"")</f>
        <v/>
      </c>
      <c r="C2198" s="20" t="str" cm="1">
        <f t="array" ref="C2198">IF(Table2[[#This Row],[Max_num_drones]:[Max_num_drones]]=4,Table2[[#This Row],[Gap]:[Gap]],"")</f>
        <v/>
      </c>
      <c r="D2198" s="20" t="str" cm="1">
        <f t="array" ref="D2198">IF(Table2[[#This Row],[Max_num_drones]:[Max_num_drones]]=5,Table2[[#This Row],[Gap]:[Gap]],"")</f>
        <v/>
      </c>
    </row>
    <row r="2199" spans="1:4">
      <c r="A2199" s="20" t="str" cm="1">
        <f t="array" ref="A2199">IF(Table2[[#This Row],[Max_num_drones]:[Max_num_drones]]=2,Table2[[#This Row],[Gap]:[Gap]],"")</f>
        <v/>
      </c>
      <c r="B2199" s="20" t="str" cm="1">
        <f t="array" ref="B2199">IF(Table2[[#This Row],[Max_num_drones]:[Max_num_drones]]=3,Table2[[#This Row],[Gap]:[Gap]],"")</f>
        <v/>
      </c>
      <c r="C2199" s="20" t="str" cm="1">
        <f t="array" ref="C2199">IF(Table2[[#This Row],[Max_num_drones]:[Max_num_drones]]=4,Table2[[#This Row],[Gap]:[Gap]],"")</f>
        <v/>
      </c>
      <c r="D2199" s="20" t="str" cm="1">
        <f t="array" ref="D2199">IF(Table2[[#This Row],[Max_num_drones]:[Max_num_drones]]=5,Table2[[#This Row],[Gap]:[Gap]],"")</f>
        <v/>
      </c>
    </row>
    <row r="2200" spans="1:4">
      <c r="A2200" s="20" t="str" cm="1">
        <f t="array" ref="A2200">IF(Table2[[#This Row],[Max_num_drones]:[Max_num_drones]]=2,Table2[[#This Row],[Gap]:[Gap]],"")</f>
        <v/>
      </c>
      <c r="B2200" s="20" t="str" cm="1">
        <f t="array" ref="B2200">IF(Table2[[#This Row],[Max_num_drones]:[Max_num_drones]]=3,Table2[[#This Row],[Gap]:[Gap]],"")</f>
        <v/>
      </c>
      <c r="C2200" s="20" t="str" cm="1">
        <f t="array" ref="C2200">IF(Table2[[#This Row],[Max_num_drones]:[Max_num_drones]]=4,Table2[[#This Row],[Gap]:[Gap]],"")</f>
        <v/>
      </c>
      <c r="D2200" s="20" t="str" cm="1">
        <f t="array" ref="D2200">IF(Table2[[#This Row],[Max_num_drones]:[Max_num_drones]]=5,Table2[[#This Row],[Gap]:[Gap]],"")</f>
        <v/>
      </c>
    </row>
    <row r="2201" spans="1:4">
      <c r="A2201" s="20" t="str" cm="1">
        <f t="array" ref="A2201">IF(Table2[[#This Row],[Max_num_drones]:[Max_num_drones]]=2,Table2[[#This Row],[Gap]:[Gap]],"")</f>
        <v/>
      </c>
      <c r="B2201" s="20" t="str" cm="1">
        <f t="array" ref="B2201">IF(Table2[[#This Row],[Max_num_drones]:[Max_num_drones]]=3,Table2[[#This Row],[Gap]:[Gap]],"")</f>
        <v/>
      </c>
      <c r="C2201" s="20" t="str" cm="1">
        <f t="array" ref="C2201">IF(Table2[[#This Row],[Max_num_drones]:[Max_num_drones]]=4,Table2[[#This Row],[Gap]:[Gap]],"")</f>
        <v/>
      </c>
      <c r="D2201" s="20" t="str" cm="1">
        <f t="array" ref="D2201">IF(Table2[[#This Row],[Max_num_drones]:[Max_num_drones]]=5,Table2[[#This Row],[Gap]:[Gap]],"")</f>
        <v/>
      </c>
    </row>
    <row r="2202" spans="1:4">
      <c r="A2202" s="20" t="str" cm="1">
        <f t="array" ref="A2202">IF(Table2[[#This Row],[Max_num_drones]:[Max_num_drones]]=2,Table2[[#This Row],[Gap]:[Gap]],"")</f>
        <v/>
      </c>
      <c r="B2202" s="20" t="str" cm="1">
        <f t="array" ref="B2202">IF(Table2[[#This Row],[Max_num_drones]:[Max_num_drones]]=3,Table2[[#This Row],[Gap]:[Gap]],"")</f>
        <v/>
      </c>
      <c r="C2202" s="20" t="str" cm="1">
        <f t="array" ref="C2202">IF(Table2[[#This Row],[Max_num_drones]:[Max_num_drones]]=4,Table2[[#This Row],[Gap]:[Gap]],"")</f>
        <v/>
      </c>
      <c r="D2202" s="20" t="str" cm="1">
        <f t="array" ref="D2202">IF(Table2[[#This Row],[Max_num_drones]:[Max_num_drones]]=5,Table2[[#This Row],[Gap]:[Gap]],"")</f>
        <v/>
      </c>
    </row>
    <row r="2203" spans="1:4">
      <c r="A2203" s="20" t="str" cm="1">
        <f t="array" ref="A2203">IF(Table2[[#This Row],[Max_num_drones]:[Max_num_drones]]=2,Table2[[#This Row],[Gap]:[Gap]],"")</f>
        <v/>
      </c>
      <c r="B2203" s="20" t="str" cm="1">
        <f t="array" ref="B2203">IF(Table2[[#This Row],[Max_num_drones]:[Max_num_drones]]=3,Table2[[#This Row],[Gap]:[Gap]],"")</f>
        <v/>
      </c>
      <c r="C2203" s="20" t="str" cm="1">
        <f t="array" ref="C2203">IF(Table2[[#This Row],[Max_num_drones]:[Max_num_drones]]=4,Table2[[#This Row],[Gap]:[Gap]],"")</f>
        <v/>
      </c>
      <c r="D2203" s="20" t="str" cm="1">
        <f t="array" ref="D2203">IF(Table2[[#This Row],[Max_num_drones]:[Max_num_drones]]=5,Table2[[#This Row],[Gap]:[Gap]],"")</f>
        <v/>
      </c>
    </row>
    <row r="2204" spans="1:4">
      <c r="A2204" s="20" t="str" cm="1">
        <f t="array" ref="A2204">IF(Table2[[#This Row],[Max_num_drones]:[Max_num_drones]]=2,Table2[[#This Row],[Gap]:[Gap]],"")</f>
        <v/>
      </c>
      <c r="B2204" s="20" t="str" cm="1">
        <f t="array" ref="B2204">IF(Table2[[#This Row],[Max_num_drones]:[Max_num_drones]]=3,Table2[[#This Row],[Gap]:[Gap]],"")</f>
        <v/>
      </c>
      <c r="C2204" s="20" t="str" cm="1">
        <f t="array" ref="C2204">IF(Table2[[#This Row],[Max_num_drones]:[Max_num_drones]]=4,Table2[[#This Row],[Gap]:[Gap]],"")</f>
        <v/>
      </c>
      <c r="D2204" s="20" t="str" cm="1">
        <f t="array" ref="D2204">IF(Table2[[#This Row],[Max_num_drones]:[Max_num_drones]]=5,Table2[[#This Row],[Gap]:[Gap]],"")</f>
        <v/>
      </c>
    </row>
    <row r="2205" spans="1:4">
      <c r="A2205" s="20" t="str" cm="1">
        <f t="array" ref="A2205">IF(Table2[[#This Row],[Max_num_drones]:[Max_num_drones]]=2,Table2[[#This Row],[Gap]:[Gap]],"")</f>
        <v/>
      </c>
      <c r="B2205" s="20" t="str" cm="1">
        <f t="array" ref="B2205">IF(Table2[[#This Row],[Max_num_drones]:[Max_num_drones]]=3,Table2[[#This Row],[Gap]:[Gap]],"")</f>
        <v/>
      </c>
      <c r="C2205" s="20" t="str" cm="1">
        <f t="array" ref="C2205">IF(Table2[[#This Row],[Max_num_drones]:[Max_num_drones]]=4,Table2[[#This Row],[Gap]:[Gap]],"")</f>
        <v/>
      </c>
      <c r="D2205" s="20" t="str" cm="1">
        <f t="array" ref="D2205">IF(Table2[[#This Row],[Max_num_drones]:[Max_num_drones]]=5,Table2[[#This Row],[Gap]:[Gap]],"")</f>
        <v/>
      </c>
    </row>
    <row r="2206" spans="1:4">
      <c r="A2206" s="20" t="str" cm="1">
        <f t="array" ref="A2206">IF(Table2[[#This Row],[Max_num_drones]:[Max_num_drones]]=2,Table2[[#This Row],[Gap]:[Gap]],"")</f>
        <v/>
      </c>
      <c r="B2206" s="20" t="str" cm="1">
        <f t="array" ref="B2206">IF(Table2[[#This Row],[Max_num_drones]:[Max_num_drones]]=3,Table2[[#This Row],[Gap]:[Gap]],"")</f>
        <v/>
      </c>
      <c r="C2206" s="20" t="str" cm="1">
        <f t="array" ref="C2206">IF(Table2[[#This Row],[Max_num_drones]:[Max_num_drones]]=4,Table2[[#This Row],[Gap]:[Gap]],"")</f>
        <v/>
      </c>
      <c r="D2206" s="20" t="str" cm="1">
        <f t="array" ref="D2206">IF(Table2[[#This Row],[Max_num_drones]:[Max_num_drones]]=5,Table2[[#This Row],[Gap]:[Gap]],"")</f>
        <v/>
      </c>
    </row>
    <row r="2207" spans="1:4">
      <c r="A2207" s="20" t="str" cm="1">
        <f t="array" ref="A2207">IF(Table2[[#This Row],[Max_num_drones]:[Max_num_drones]]=2,Table2[[#This Row],[Gap]:[Gap]],"")</f>
        <v/>
      </c>
      <c r="B2207" s="20" t="str" cm="1">
        <f t="array" ref="B2207">IF(Table2[[#This Row],[Max_num_drones]:[Max_num_drones]]=3,Table2[[#This Row],[Gap]:[Gap]],"")</f>
        <v/>
      </c>
      <c r="C2207" s="20" t="str" cm="1">
        <f t="array" ref="C2207">IF(Table2[[#This Row],[Max_num_drones]:[Max_num_drones]]=4,Table2[[#This Row],[Gap]:[Gap]],"")</f>
        <v/>
      </c>
      <c r="D2207" s="20" t="str" cm="1">
        <f t="array" ref="D2207">IF(Table2[[#This Row],[Max_num_drones]:[Max_num_drones]]=5,Table2[[#This Row],[Gap]:[Gap]],"")</f>
        <v/>
      </c>
    </row>
    <row r="2208" spans="1:4">
      <c r="A2208" s="20" t="str" cm="1">
        <f t="array" ref="A2208">IF(Table2[[#This Row],[Max_num_drones]:[Max_num_drones]]=2,Table2[[#This Row],[Gap]:[Gap]],"")</f>
        <v/>
      </c>
      <c r="B2208" s="20" t="str" cm="1">
        <f t="array" ref="B2208">IF(Table2[[#This Row],[Max_num_drones]:[Max_num_drones]]=3,Table2[[#This Row],[Gap]:[Gap]],"")</f>
        <v/>
      </c>
      <c r="C2208" s="20" t="str" cm="1">
        <f t="array" ref="C2208">IF(Table2[[#This Row],[Max_num_drones]:[Max_num_drones]]=4,Table2[[#This Row],[Gap]:[Gap]],"")</f>
        <v/>
      </c>
      <c r="D2208" s="20" t="str" cm="1">
        <f t="array" ref="D2208">IF(Table2[[#This Row],[Max_num_drones]:[Max_num_drones]]=5,Table2[[#This Row],[Gap]:[Gap]],"")</f>
        <v/>
      </c>
    </row>
    <row r="2209" spans="1:4">
      <c r="A2209" s="20" t="str" cm="1">
        <f t="array" ref="A2209">IF(Table2[[#This Row],[Max_num_drones]:[Max_num_drones]]=2,Table2[[#This Row],[Gap]:[Gap]],"")</f>
        <v/>
      </c>
      <c r="B2209" s="20" t="str" cm="1">
        <f t="array" ref="B2209">IF(Table2[[#This Row],[Max_num_drones]:[Max_num_drones]]=3,Table2[[#This Row],[Gap]:[Gap]],"")</f>
        <v/>
      </c>
      <c r="C2209" s="20" t="str" cm="1">
        <f t="array" ref="C2209">IF(Table2[[#This Row],[Max_num_drones]:[Max_num_drones]]=4,Table2[[#This Row],[Gap]:[Gap]],"")</f>
        <v/>
      </c>
      <c r="D2209" s="20" t="str" cm="1">
        <f t="array" ref="D2209">IF(Table2[[#This Row],[Max_num_drones]:[Max_num_drones]]=5,Table2[[#This Row],[Gap]:[Gap]],"")</f>
        <v/>
      </c>
    </row>
    <row r="2210" spans="1:4">
      <c r="A2210" s="20" t="str" cm="1">
        <f t="array" ref="A2210">IF(Table2[[#This Row],[Max_num_drones]:[Max_num_drones]]=2,Table2[[#This Row],[Gap]:[Gap]],"")</f>
        <v/>
      </c>
      <c r="B2210" s="20" t="str" cm="1">
        <f t="array" ref="B2210">IF(Table2[[#This Row],[Max_num_drones]:[Max_num_drones]]=3,Table2[[#This Row],[Gap]:[Gap]],"")</f>
        <v/>
      </c>
      <c r="C2210" s="20" t="str" cm="1">
        <f t="array" ref="C2210">IF(Table2[[#This Row],[Max_num_drones]:[Max_num_drones]]=4,Table2[[#This Row],[Gap]:[Gap]],"")</f>
        <v/>
      </c>
      <c r="D2210" s="20" t="str" cm="1">
        <f t="array" ref="D2210">IF(Table2[[#This Row],[Max_num_drones]:[Max_num_drones]]=5,Table2[[#This Row],[Gap]:[Gap]],"")</f>
        <v/>
      </c>
    </row>
    <row r="2211" spans="1:4">
      <c r="A2211" s="20" t="str" cm="1">
        <f t="array" ref="A2211">IF(Table2[[#This Row],[Max_num_drones]:[Max_num_drones]]=2,Table2[[#This Row],[Gap]:[Gap]],"")</f>
        <v/>
      </c>
      <c r="B2211" s="20" t="str" cm="1">
        <f t="array" ref="B2211">IF(Table2[[#This Row],[Max_num_drones]:[Max_num_drones]]=3,Table2[[#This Row],[Gap]:[Gap]],"")</f>
        <v/>
      </c>
      <c r="C2211" s="20" t="str" cm="1">
        <f t="array" ref="C2211">IF(Table2[[#This Row],[Max_num_drones]:[Max_num_drones]]=4,Table2[[#This Row],[Gap]:[Gap]],"")</f>
        <v/>
      </c>
      <c r="D2211" s="20" t="str" cm="1">
        <f t="array" ref="D2211">IF(Table2[[#This Row],[Max_num_drones]:[Max_num_drones]]=5,Table2[[#This Row],[Gap]:[Gap]],"")</f>
        <v/>
      </c>
    </row>
    <row r="2212" spans="1:4">
      <c r="A2212" s="20" t="str" cm="1">
        <f t="array" ref="A2212">IF(Table2[[#This Row],[Max_num_drones]:[Max_num_drones]]=2,Table2[[#This Row],[Gap]:[Gap]],"")</f>
        <v/>
      </c>
      <c r="B2212" s="20" t="str" cm="1">
        <f t="array" ref="B2212">IF(Table2[[#This Row],[Max_num_drones]:[Max_num_drones]]=3,Table2[[#This Row],[Gap]:[Gap]],"")</f>
        <v/>
      </c>
      <c r="C2212" s="20" t="str" cm="1">
        <f t="array" ref="C2212">IF(Table2[[#This Row],[Max_num_drones]:[Max_num_drones]]=4,Table2[[#This Row],[Gap]:[Gap]],"")</f>
        <v/>
      </c>
      <c r="D2212" s="20" t="str" cm="1">
        <f t="array" ref="D2212">IF(Table2[[#This Row],[Max_num_drones]:[Max_num_drones]]=5,Table2[[#This Row],[Gap]:[Gap]],"")</f>
        <v/>
      </c>
    </row>
    <row r="2213" spans="1:4">
      <c r="A2213" s="20" t="str" cm="1">
        <f t="array" ref="A2213">IF(Table2[[#This Row],[Max_num_drones]:[Max_num_drones]]=2,Table2[[#This Row],[Gap]:[Gap]],"")</f>
        <v/>
      </c>
      <c r="B2213" s="20" t="str" cm="1">
        <f t="array" ref="B2213">IF(Table2[[#This Row],[Max_num_drones]:[Max_num_drones]]=3,Table2[[#This Row],[Gap]:[Gap]],"")</f>
        <v/>
      </c>
      <c r="C2213" s="20" t="str" cm="1">
        <f t="array" ref="C2213">IF(Table2[[#This Row],[Max_num_drones]:[Max_num_drones]]=4,Table2[[#This Row],[Gap]:[Gap]],"")</f>
        <v/>
      </c>
      <c r="D2213" s="20" t="str" cm="1">
        <f t="array" ref="D2213">IF(Table2[[#This Row],[Max_num_drones]:[Max_num_drones]]=5,Table2[[#This Row],[Gap]:[Gap]],"")</f>
        <v/>
      </c>
    </row>
    <row r="2214" spans="1:4">
      <c r="A2214" s="20" t="str" cm="1">
        <f t="array" ref="A2214">IF(Table2[[#This Row],[Max_num_drones]:[Max_num_drones]]=2,Table2[[#This Row],[Gap]:[Gap]],"")</f>
        <v/>
      </c>
      <c r="B2214" s="20" t="str" cm="1">
        <f t="array" ref="B2214">IF(Table2[[#This Row],[Max_num_drones]:[Max_num_drones]]=3,Table2[[#This Row],[Gap]:[Gap]],"")</f>
        <v/>
      </c>
      <c r="C2214" s="20" t="str" cm="1">
        <f t="array" ref="C2214">IF(Table2[[#This Row],[Max_num_drones]:[Max_num_drones]]=4,Table2[[#This Row],[Gap]:[Gap]],"")</f>
        <v/>
      </c>
      <c r="D2214" s="20" t="str" cm="1">
        <f t="array" ref="D2214">IF(Table2[[#This Row],[Max_num_drones]:[Max_num_drones]]=5,Table2[[#This Row],[Gap]:[Gap]],"")</f>
        <v/>
      </c>
    </row>
    <row r="2215" spans="1:4">
      <c r="A2215" s="20" t="str" cm="1">
        <f t="array" ref="A2215">IF(Table2[[#This Row],[Max_num_drones]:[Max_num_drones]]=2,Table2[[#This Row],[Gap]:[Gap]],"")</f>
        <v/>
      </c>
      <c r="B2215" s="20" t="str" cm="1">
        <f t="array" ref="B2215">IF(Table2[[#This Row],[Max_num_drones]:[Max_num_drones]]=3,Table2[[#This Row],[Gap]:[Gap]],"")</f>
        <v/>
      </c>
      <c r="C2215" s="20" t="str" cm="1">
        <f t="array" ref="C2215">IF(Table2[[#This Row],[Max_num_drones]:[Max_num_drones]]=4,Table2[[#This Row],[Gap]:[Gap]],"")</f>
        <v/>
      </c>
      <c r="D2215" s="20" t="str" cm="1">
        <f t="array" ref="D2215">IF(Table2[[#This Row],[Max_num_drones]:[Max_num_drones]]=5,Table2[[#This Row],[Gap]:[Gap]],"")</f>
        <v/>
      </c>
    </row>
    <row r="2216" spans="1:4">
      <c r="A2216" s="20" t="str" cm="1">
        <f t="array" ref="A2216">IF(Table2[[#This Row],[Max_num_drones]:[Max_num_drones]]=2,Table2[[#This Row],[Gap]:[Gap]],"")</f>
        <v/>
      </c>
      <c r="B2216" s="20" t="str" cm="1">
        <f t="array" ref="B2216">IF(Table2[[#This Row],[Max_num_drones]:[Max_num_drones]]=3,Table2[[#This Row],[Gap]:[Gap]],"")</f>
        <v/>
      </c>
      <c r="C2216" s="20" t="str" cm="1">
        <f t="array" ref="C2216">IF(Table2[[#This Row],[Max_num_drones]:[Max_num_drones]]=4,Table2[[#This Row],[Gap]:[Gap]],"")</f>
        <v/>
      </c>
      <c r="D2216" s="20" t="str" cm="1">
        <f t="array" ref="D2216">IF(Table2[[#This Row],[Max_num_drones]:[Max_num_drones]]=5,Table2[[#This Row],[Gap]:[Gap]],"")</f>
        <v/>
      </c>
    </row>
    <row r="2217" spans="1:4">
      <c r="A2217" s="20" t="str" cm="1">
        <f t="array" ref="A2217">IF(Table2[[#This Row],[Max_num_drones]:[Max_num_drones]]=2,Table2[[#This Row],[Gap]:[Gap]],"")</f>
        <v/>
      </c>
      <c r="B2217" s="20" t="str" cm="1">
        <f t="array" ref="B2217">IF(Table2[[#This Row],[Max_num_drones]:[Max_num_drones]]=3,Table2[[#This Row],[Gap]:[Gap]],"")</f>
        <v/>
      </c>
      <c r="C2217" s="20" t="str" cm="1">
        <f t="array" ref="C2217">IF(Table2[[#This Row],[Max_num_drones]:[Max_num_drones]]=4,Table2[[#This Row],[Gap]:[Gap]],"")</f>
        <v/>
      </c>
      <c r="D2217" s="20" t="str" cm="1">
        <f t="array" ref="D2217">IF(Table2[[#This Row],[Max_num_drones]:[Max_num_drones]]=5,Table2[[#This Row],[Gap]:[Gap]],"")</f>
        <v/>
      </c>
    </row>
    <row r="2218" spans="1:4">
      <c r="A2218" s="20" t="str" cm="1">
        <f t="array" ref="A2218">IF(Table2[[#This Row],[Max_num_drones]:[Max_num_drones]]=2,Table2[[#This Row],[Gap]:[Gap]],"")</f>
        <v/>
      </c>
      <c r="B2218" s="20" t="str" cm="1">
        <f t="array" ref="B2218">IF(Table2[[#This Row],[Max_num_drones]:[Max_num_drones]]=3,Table2[[#This Row],[Gap]:[Gap]],"")</f>
        <v/>
      </c>
      <c r="C2218" s="20" t="str" cm="1">
        <f t="array" ref="C2218">IF(Table2[[#This Row],[Max_num_drones]:[Max_num_drones]]=4,Table2[[#This Row],[Gap]:[Gap]],"")</f>
        <v/>
      </c>
      <c r="D2218" s="20" t="str" cm="1">
        <f t="array" ref="D2218">IF(Table2[[#This Row],[Max_num_drones]:[Max_num_drones]]=5,Table2[[#This Row],[Gap]:[Gap]],"")</f>
        <v/>
      </c>
    </row>
    <row r="2219" spans="1:4">
      <c r="A2219" s="20" t="str" cm="1">
        <f t="array" ref="A2219">IF(Table2[[#This Row],[Max_num_drones]:[Max_num_drones]]=2,Table2[[#This Row],[Gap]:[Gap]],"")</f>
        <v/>
      </c>
      <c r="B2219" s="20" t="str" cm="1">
        <f t="array" ref="B2219">IF(Table2[[#This Row],[Max_num_drones]:[Max_num_drones]]=3,Table2[[#This Row],[Gap]:[Gap]],"")</f>
        <v/>
      </c>
      <c r="C2219" s="20" t="str" cm="1">
        <f t="array" ref="C2219">IF(Table2[[#This Row],[Max_num_drones]:[Max_num_drones]]=4,Table2[[#This Row],[Gap]:[Gap]],"")</f>
        <v/>
      </c>
      <c r="D2219" s="20" t="str" cm="1">
        <f t="array" ref="D2219">IF(Table2[[#This Row],[Max_num_drones]:[Max_num_drones]]=5,Table2[[#This Row],[Gap]:[Gap]],"")</f>
        <v/>
      </c>
    </row>
    <row r="2220" spans="1:4">
      <c r="A2220" s="20" t="str" cm="1">
        <f t="array" ref="A2220">IF(Table2[[#This Row],[Max_num_drones]:[Max_num_drones]]=2,Table2[[#This Row],[Gap]:[Gap]],"")</f>
        <v/>
      </c>
      <c r="B2220" s="20" t="str" cm="1">
        <f t="array" ref="B2220">IF(Table2[[#This Row],[Max_num_drones]:[Max_num_drones]]=3,Table2[[#This Row],[Gap]:[Gap]],"")</f>
        <v/>
      </c>
      <c r="C2220" s="20" t="str" cm="1">
        <f t="array" ref="C2220">IF(Table2[[#This Row],[Max_num_drones]:[Max_num_drones]]=4,Table2[[#This Row],[Gap]:[Gap]],"")</f>
        <v/>
      </c>
      <c r="D2220" s="20" t="str" cm="1">
        <f t="array" ref="D2220">IF(Table2[[#This Row],[Max_num_drones]:[Max_num_drones]]=5,Table2[[#This Row],[Gap]:[Gap]],"")</f>
        <v/>
      </c>
    </row>
    <row r="2221" spans="1:4">
      <c r="A2221" s="20" t="str" cm="1">
        <f t="array" ref="A2221">IF(Table2[[#This Row],[Max_num_drones]:[Max_num_drones]]=2,Table2[[#This Row],[Gap]:[Gap]],"")</f>
        <v/>
      </c>
      <c r="B2221" s="20" t="str" cm="1">
        <f t="array" ref="B2221">IF(Table2[[#This Row],[Max_num_drones]:[Max_num_drones]]=3,Table2[[#This Row],[Gap]:[Gap]],"")</f>
        <v/>
      </c>
      <c r="C2221" s="20" t="str" cm="1">
        <f t="array" ref="C2221">IF(Table2[[#This Row],[Max_num_drones]:[Max_num_drones]]=4,Table2[[#This Row],[Gap]:[Gap]],"")</f>
        <v/>
      </c>
      <c r="D2221" s="20" t="str" cm="1">
        <f t="array" ref="D2221">IF(Table2[[#This Row],[Max_num_drones]:[Max_num_drones]]=5,Table2[[#This Row],[Gap]:[Gap]],"")</f>
        <v/>
      </c>
    </row>
    <row r="2222" spans="1:4">
      <c r="A2222" s="20" t="str" cm="1">
        <f t="array" ref="A2222">IF(Table2[[#This Row],[Max_num_drones]:[Max_num_drones]]=2,Table2[[#This Row],[Gap]:[Gap]],"")</f>
        <v/>
      </c>
      <c r="B2222" s="20" t="str" cm="1">
        <f t="array" ref="B2222">IF(Table2[[#This Row],[Max_num_drones]:[Max_num_drones]]=3,Table2[[#This Row],[Gap]:[Gap]],"")</f>
        <v/>
      </c>
      <c r="C2222" s="20" t="str" cm="1">
        <f t="array" ref="C2222">IF(Table2[[#This Row],[Max_num_drones]:[Max_num_drones]]=4,Table2[[#This Row],[Gap]:[Gap]],"")</f>
        <v/>
      </c>
      <c r="D2222" s="20" t="str" cm="1">
        <f t="array" ref="D2222">IF(Table2[[#This Row],[Max_num_drones]:[Max_num_drones]]=5,Table2[[#This Row],[Gap]:[Gap]],"")</f>
        <v/>
      </c>
    </row>
    <row r="2223" spans="1:4">
      <c r="A2223" s="20" t="str" cm="1">
        <f t="array" ref="A2223">IF(Table2[[#This Row],[Max_num_drones]:[Max_num_drones]]=2,Table2[[#This Row],[Gap]:[Gap]],"")</f>
        <v/>
      </c>
      <c r="B2223" s="20" t="str" cm="1">
        <f t="array" ref="B2223">IF(Table2[[#This Row],[Max_num_drones]:[Max_num_drones]]=3,Table2[[#This Row],[Gap]:[Gap]],"")</f>
        <v/>
      </c>
      <c r="C2223" s="20" t="str" cm="1">
        <f t="array" ref="C2223">IF(Table2[[#This Row],[Max_num_drones]:[Max_num_drones]]=4,Table2[[#This Row],[Gap]:[Gap]],"")</f>
        <v/>
      </c>
      <c r="D2223" s="20" t="str" cm="1">
        <f t="array" ref="D2223">IF(Table2[[#This Row],[Max_num_drones]:[Max_num_drones]]=5,Table2[[#This Row],[Gap]:[Gap]],"")</f>
        <v/>
      </c>
    </row>
    <row r="2224" spans="1:4">
      <c r="A2224" s="20" t="str" cm="1">
        <f t="array" ref="A2224">IF(Table2[[#This Row],[Max_num_drones]:[Max_num_drones]]=2,Table2[[#This Row],[Gap]:[Gap]],"")</f>
        <v/>
      </c>
      <c r="B2224" s="20" t="str" cm="1">
        <f t="array" ref="B2224">IF(Table2[[#This Row],[Max_num_drones]:[Max_num_drones]]=3,Table2[[#This Row],[Gap]:[Gap]],"")</f>
        <v/>
      </c>
      <c r="C2224" s="20" t="str" cm="1">
        <f t="array" ref="C2224">IF(Table2[[#This Row],[Max_num_drones]:[Max_num_drones]]=4,Table2[[#This Row],[Gap]:[Gap]],"")</f>
        <v/>
      </c>
      <c r="D2224" s="20" t="str" cm="1">
        <f t="array" ref="D2224">IF(Table2[[#This Row],[Max_num_drones]:[Max_num_drones]]=5,Table2[[#This Row],[Gap]:[Gap]],"")</f>
        <v/>
      </c>
    </row>
    <row r="2225" spans="1:4">
      <c r="A2225" s="20" t="str" cm="1">
        <f t="array" ref="A2225">IF(Table2[[#This Row],[Max_num_drones]:[Max_num_drones]]=2,Table2[[#This Row],[Gap]:[Gap]],"")</f>
        <v/>
      </c>
      <c r="B2225" s="20" t="str" cm="1">
        <f t="array" ref="B2225">IF(Table2[[#This Row],[Max_num_drones]:[Max_num_drones]]=3,Table2[[#This Row],[Gap]:[Gap]],"")</f>
        <v/>
      </c>
      <c r="C2225" s="20" t="str" cm="1">
        <f t="array" ref="C2225">IF(Table2[[#This Row],[Max_num_drones]:[Max_num_drones]]=4,Table2[[#This Row],[Gap]:[Gap]],"")</f>
        <v/>
      </c>
      <c r="D2225" s="20" t="str" cm="1">
        <f t="array" ref="D2225">IF(Table2[[#This Row],[Max_num_drones]:[Max_num_drones]]=5,Table2[[#This Row],[Gap]:[Gap]],"")</f>
        <v/>
      </c>
    </row>
    <row r="2226" spans="1:4">
      <c r="A2226" s="20" t="str" cm="1">
        <f t="array" ref="A2226">IF(Table2[[#This Row],[Max_num_drones]:[Max_num_drones]]=2,Table2[[#This Row],[Gap]:[Gap]],"")</f>
        <v/>
      </c>
      <c r="B2226" s="20" t="str" cm="1">
        <f t="array" ref="B2226">IF(Table2[[#This Row],[Max_num_drones]:[Max_num_drones]]=3,Table2[[#This Row],[Gap]:[Gap]],"")</f>
        <v/>
      </c>
      <c r="C2226" s="20" t="str" cm="1">
        <f t="array" ref="C2226">IF(Table2[[#This Row],[Max_num_drones]:[Max_num_drones]]=4,Table2[[#This Row],[Gap]:[Gap]],"")</f>
        <v/>
      </c>
      <c r="D2226" s="20" t="str" cm="1">
        <f t="array" ref="D2226">IF(Table2[[#This Row],[Max_num_drones]:[Max_num_drones]]=5,Table2[[#This Row],[Gap]:[Gap]],"")</f>
        <v/>
      </c>
    </row>
    <row r="2227" spans="1:4">
      <c r="A2227" s="20" t="str" cm="1">
        <f t="array" ref="A2227">IF(Table2[[#This Row],[Max_num_drones]:[Max_num_drones]]=2,Table2[[#This Row],[Gap]:[Gap]],"")</f>
        <v/>
      </c>
      <c r="B2227" s="20" t="str" cm="1">
        <f t="array" ref="B2227">IF(Table2[[#This Row],[Max_num_drones]:[Max_num_drones]]=3,Table2[[#This Row],[Gap]:[Gap]],"")</f>
        <v/>
      </c>
      <c r="C2227" s="20" t="str" cm="1">
        <f t="array" ref="C2227">IF(Table2[[#This Row],[Max_num_drones]:[Max_num_drones]]=4,Table2[[#This Row],[Gap]:[Gap]],"")</f>
        <v/>
      </c>
      <c r="D2227" s="20" t="str" cm="1">
        <f t="array" ref="D2227">IF(Table2[[#This Row],[Max_num_drones]:[Max_num_drones]]=5,Table2[[#This Row],[Gap]:[Gap]],"")</f>
        <v/>
      </c>
    </row>
    <row r="2228" spans="1:4">
      <c r="A2228" s="20" t="str" cm="1">
        <f t="array" ref="A2228">IF(Table2[[#This Row],[Max_num_drones]:[Max_num_drones]]=2,Table2[[#This Row],[Gap]:[Gap]],"")</f>
        <v/>
      </c>
      <c r="B2228" s="20" t="str" cm="1">
        <f t="array" ref="B2228">IF(Table2[[#This Row],[Max_num_drones]:[Max_num_drones]]=3,Table2[[#This Row],[Gap]:[Gap]],"")</f>
        <v/>
      </c>
      <c r="C2228" s="20" t="str" cm="1">
        <f t="array" ref="C2228">IF(Table2[[#This Row],[Max_num_drones]:[Max_num_drones]]=4,Table2[[#This Row],[Gap]:[Gap]],"")</f>
        <v/>
      </c>
      <c r="D2228" s="20" t="str" cm="1">
        <f t="array" ref="D2228">IF(Table2[[#This Row],[Max_num_drones]:[Max_num_drones]]=5,Table2[[#This Row],[Gap]:[Gap]],"")</f>
        <v/>
      </c>
    </row>
    <row r="2229" spans="1:4">
      <c r="A2229" s="20" t="str" cm="1">
        <f t="array" ref="A2229">IF(Table2[[#This Row],[Max_num_drones]:[Max_num_drones]]=2,Table2[[#This Row],[Gap]:[Gap]],"")</f>
        <v/>
      </c>
      <c r="B2229" s="20" t="str" cm="1">
        <f t="array" ref="B2229">IF(Table2[[#This Row],[Max_num_drones]:[Max_num_drones]]=3,Table2[[#This Row],[Gap]:[Gap]],"")</f>
        <v/>
      </c>
      <c r="C2229" s="20" t="str" cm="1">
        <f t="array" ref="C2229">IF(Table2[[#This Row],[Max_num_drones]:[Max_num_drones]]=4,Table2[[#This Row],[Gap]:[Gap]],"")</f>
        <v/>
      </c>
      <c r="D2229" s="20" t="str" cm="1">
        <f t="array" ref="D2229">IF(Table2[[#This Row],[Max_num_drones]:[Max_num_drones]]=5,Table2[[#This Row],[Gap]:[Gap]],"")</f>
        <v/>
      </c>
    </row>
    <row r="2230" spans="1:4">
      <c r="A2230" s="20" t="str" cm="1">
        <f t="array" ref="A2230">IF(Table2[[#This Row],[Max_num_drones]:[Max_num_drones]]=2,Table2[[#This Row],[Gap]:[Gap]],"")</f>
        <v/>
      </c>
      <c r="B2230" s="20" t="str" cm="1">
        <f t="array" ref="B2230">IF(Table2[[#This Row],[Max_num_drones]:[Max_num_drones]]=3,Table2[[#This Row],[Gap]:[Gap]],"")</f>
        <v/>
      </c>
      <c r="C2230" s="20" t="str" cm="1">
        <f t="array" ref="C2230">IF(Table2[[#This Row],[Max_num_drones]:[Max_num_drones]]=4,Table2[[#This Row],[Gap]:[Gap]],"")</f>
        <v/>
      </c>
      <c r="D2230" s="20" t="str" cm="1">
        <f t="array" ref="D2230">IF(Table2[[#This Row],[Max_num_drones]:[Max_num_drones]]=5,Table2[[#This Row],[Gap]:[Gap]],"")</f>
        <v/>
      </c>
    </row>
    <row r="2231" spans="1:4">
      <c r="A2231" s="20" t="str" cm="1">
        <f t="array" ref="A2231">IF(Table2[[#This Row],[Max_num_drones]:[Max_num_drones]]=2,Table2[[#This Row],[Gap]:[Gap]],"")</f>
        <v/>
      </c>
      <c r="B2231" s="20" t="str" cm="1">
        <f t="array" ref="B2231">IF(Table2[[#This Row],[Max_num_drones]:[Max_num_drones]]=3,Table2[[#This Row],[Gap]:[Gap]],"")</f>
        <v/>
      </c>
      <c r="C2231" s="20" t="str" cm="1">
        <f t="array" ref="C2231">IF(Table2[[#This Row],[Max_num_drones]:[Max_num_drones]]=4,Table2[[#This Row],[Gap]:[Gap]],"")</f>
        <v/>
      </c>
      <c r="D2231" s="20" t="str" cm="1">
        <f t="array" ref="D2231">IF(Table2[[#This Row],[Max_num_drones]:[Max_num_drones]]=5,Table2[[#This Row],[Gap]:[Gap]],"")</f>
        <v/>
      </c>
    </row>
    <row r="2232" spans="1:4">
      <c r="A2232" s="20" t="str" cm="1">
        <f t="array" ref="A2232">IF(Table2[[#This Row],[Max_num_drones]:[Max_num_drones]]=2,Table2[[#This Row],[Gap]:[Gap]],"")</f>
        <v/>
      </c>
      <c r="B2232" s="20" t="str" cm="1">
        <f t="array" ref="B2232">IF(Table2[[#This Row],[Max_num_drones]:[Max_num_drones]]=3,Table2[[#This Row],[Gap]:[Gap]],"")</f>
        <v/>
      </c>
      <c r="C2232" s="20" t="str" cm="1">
        <f t="array" ref="C2232">IF(Table2[[#This Row],[Max_num_drones]:[Max_num_drones]]=4,Table2[[#This Row],[Gap]:[Gap]],"")</f>
        <v/>
      </c>
      <c r="D2232" s="20" t="str" cm="1">
        <f t="array" ref="D2232">IF(Table2[[#This Row],[Max_num_drones]:[Max_num_drones]]=5,Table2[[#This Row],[Gap]:[Gap]],"")</f>
        <v/>
      </c>
    </row>
    <row r="2233" spans="1:4">
      <c r="A2233" s="20" t="str" cm="1">
        <f t="array" ref="A2233">IF(Table2[[#This Row],[Max_num_drones]:[Max_num_drones]]=2,Table2[[#This Row],[Gap]:[Gap]],"")</f>
        <v/>
      </c>
      <c r="B2233" s="20" t="str" cm="1">
        <f t="array" ref="B2233">IF(Table2[[#This Row],[Max_num_drones]:[Max_num_drones]]=3,Table2[[#This Row],[Gap]:[Gap]],"")</f>
        <v/>
      </c>
      <c r="C2233" s="20" t="str" cm="1">
        <f t="array" ref="C2233">IF(Table2[[#This Row],[Max_num_drones]:[Max_num_drones]]=4,Table2[[#This Row],[Gap]:[Gap]],"")</f>
        <v/>
      </c>
      <c r="D2233" s="20" t="str" cm="1">
        <f t="array" ref="D2233">IF(Table2[[#This Row],[Max_num_drones]:[Max_num_drones]]=5,Table2[[#This Row],[Gap]:[Gap]],"")</f>
        <v/>
      </c>
    </row>
    <row r="2234" spans="1:4">
      <c r="A2234" s="20" t="str" cm="1">
        <f t="array" ref="A2234">IF(Table2[[#This Row],[Max_num_drones]:[Max_num_drones]]=2,Table2[[#This Row],[Gap]:[Gap]],"")</f>
        <v/>
      </c>
      <c r="B2234" s="20" t="str" cm="1">
        <f t="array" ref="B2234">IF(Table2[[#This Row],[Max_num_drones]:[Max_num_drones]]=3,Table2[[#This Row],[Gap]:[Gap]],"")</f>
        <v/>
      </c>
      <c r="C2234" s="20" t="str" cm="1">
        <f t="array" ref="C2234">IF(Table2[[#This Row],[Max_num_drones]:[Max_num_drones]]=4,Table2[[#This Row],[Gap]:[Gap]],"")</f>
        <v/>
      </c>
      <c r="D2234" s="20" t="str" cm="1">
        <f t="array" ref="D2234">IF(Table2[[#This Row],[Max_num_drones]:[Max_num_drones]]=5,Table2[[#This Row],[Gap]:[Gap]],"")</f>
        <v/>
      </c>
    </row>
    <row r="2235" spans="1:4">
      <c r="A2235" s="20" t="str" cm="1">
        <f t="array" ref="A2235">IF(Table2[[#This Row],[Max_num_drones]:[Max_num_drones]]=2,Table2[[#This Row],[Gap]:[Gap]],"")</f>
        <v/>
      </c>
      <c r="B2235" s="20" t="str" cm="1">
        <f t="array" ref="B2235">IF(Table2[[#This Row],[Max_num_drones]:[Max_num_drones]]=3,Table2[[#This Row],[Gap]:[Gap]],"")</f>
        <v/>
      </c>
      <c r="C2235" s="20" t="str" cm="1">
        <f t="array" ref="C2235">IF(Table2[[#This Row],[Max_num_drones]:[Max_num_drones]]=4,Table2[[#This Row],[Gap]:[Gap]],"")</f>
        <v/>
      </c>
      <c r="D2235" s="20" t="str" cm="1">
        <f t="array" ref="D2235">IF(Table2[[#This Row],[Max_num_drones]:[Max_num_drones]]=5,Table2[[#This Row],[Gap]:[Gap]],"")</f>
        <v/>
      </c>
    </row>
    <row r="2236" spans="1:4">
      <c r="A2236" s="20" t="str" cm="1">
        <f t="array" ref="A2236">IF(Table2[[#This Row],[Max_num_drones]:[Max_num_drones]]=2,Table2[[#This Row],[Gap]:[Gap]],"")</f>
        <v/>
      </c>
      <c r="B2236" s="20" t="str" cm="1">
        <f t="array" ref="B2236">IF(Table2[[#This Row],[Max_num_drones]:[Max_num_drones]]=3,Table2[[#This Row],[Gap]:[Gap]],"")</f>
        <v/>
      </c>
      <c r="C2236" s="20" t="str" cm="1">
        <f t="array" ref="C2236">IF(Table2[[#This Row],[Max_num_drones]:[Max_num_drones]]=4,Table2[[#This Row],[Gap]:[Gap]],"")</f>
        <v/>
      </c>
      <c r="D2236" s="20" t="str" cm="1">
        <f t="array" ref="D2236">IF(Table2[[#This Row],[Max_num_drones]:[Max_num_drones]]=5,Table2[[#This Row],[Gap]:[Gap]],"")</f>
        <v/>
      </c>
    </row>
    <row r="2237" spans="1:4">
      <c r="A2237" s="20" t="str" cm="1">
        <f t="array" ref="A2237">IF(Table2[[#This Row],[Max_num_drones]:[Max_num_drones]]=2,Table2[[#This Row],[Gap]:[Gap]],"")</f>
        <v/>
      </c>
      <c r="B2237" s="20" t="str" cm="1">
        <f t="array" ref="B2237">IF(Table2[[#This Row],[Max_num_drones]:[Max_num_drones]]=3,Table2[[#This Row],[Gap]:[Gap]],"")</f>
        <v/>
      </c>
      <c r="C2237" s="20" t="str" cm="1">
        <f t="array" ref="C2237">IF(Table2[[#This Row],[Max_num_drones]:[Max_num_drones]]=4,Table2[[#This Row],[Gap]:[Gap]],"")</f>
        <v/>
      </c>
      <c r="D2237" s="20" t="str" cm="1">
        <f t="array" ref="D2237">IF(Table2[[#This Row],[Max_num_drones]:[Max_num_drones]]=5,Table2[[#This Row],[Gap]:[Gap]],"")</f>
        <v/>
      </c>
    </row>
    <row r="2238" spans="1:4">
      <c r="A2238" s="20" t="str" cm="1">
        <f t="array" ref="A2238">IF(Table2[[#This Row],[Max_num_drones]:[Max_num_drones]]=2,Table2[[#This Row],[Gap]:[Gap]],"")</f>
        <v/>
      </c>
      <c r="B2238" s="20" t="str" cm="1">
        <f t="array" ref="B2238">IF(Table2[[#This Row],[Max_num_drones]:[Max_num_drones]]=3,Table2[[#This Row],[Gap]:[Gap]],"")</f>
        <v/>
      </c>
      <c r="C2238" s="20" t="str" cm="1">
        <f t="array" ref="C2238">IF(Table2[[#This Row],[Max_num_drones]:[Max_num_drones]]=4,Table2[[#This Row],[Gap]:[Gap]],"")</f>
        <v/>
      </c>
      <c r="D2238" s="20" t="str" cm="1">
        <f t="array" ref="D2238">IF(Table2[[#This Row],[Max_num_drones]:[Max_num_drones]]=5,Table2[[#This Row],[Gap]:[Gap]],"")</f>
        <v/>
      </c>
    </row>
    <row r="2239" spans="1:4">
      <c r="A2239" s="20" t="str" cm="1">
        <f t="array" ref="A2239">IF(Table2[[#This Row],[Max_num_drones]:[Max_num_drones]]=2,Table2[[#This Row],[Gap]:[Gap]],"")</f>
        <v/>
      </c>
      <c r="B2239" s="20" t="str" cm="1">
        <f t="array" ref="B2239">IF(Table2[[#This Row],[Max_num_drones]:[Max_num_drones]]=3,Table2[[#This Row],[Gap]:[Gap]],"")</f>
        <v/>
      </c>
      <c r="C2239" s="20" t="str" cm="1">
        <f t="array" ref="C2239">IF(Table2[[#This Row],[Max_num_drones]:[Max_num_drones]]=4,Table2[[#This Row],[Gap]:[Gap]],"")</f>
        <v/>
      </c>
      <c r="D2239" s="20" t="str" cm="1">
        <f t="array" ref="D2239">IF(Table2[[#This Row],[Max_num_drones]:[Max_num_drones]]=5,Table2[[#This Row],[Gap]:[Gap]],"")</f>
        <v/>
      </c>
    </row>
    <row r="2240" spans="1:4">
      <c r="A2240" s="20" t="str" cm="1">
        <f t="array" ref="A2240">IF(Table2[[#This Row],[Max_num_drones]:[Max_num_drones]]=2,Table2[[#This Row],[Gap]:[Gap]],"")</f>
        <v/>
      </c>
      <c r="B2240" s="20" t="str" cm="1">
        <f t="array" ref="B2240">IF(Table2[[#This Row],[Max_num_drones]:[Max_num_drones]]=3,Table2[[#This Row],[Gap]:[Gap]],"")</f>
        <v/>
      </c>
      <c r="C2240" s="20" t="str" cm="1">
        <f t="array" ref="C2240">IF(Table2[[#This Row],[Max_num_drones]:[Max_num_drones]]=4,Table2[[#This Row],[Gap]:[Gap]],"")</f>
        <v/>
      </c>
      <c r="D2240" s="20" t="str" cm="1">
        <f t="array" ref="D2240">IF(Table2[[#This Row],[Max_num_drones]:[Max_num_drones]]=5,Table2[[#This Row],[Gap]:[Gap]],"")</f>
        <v/>
      </c>
    </row>
    <row r="2241" spans="1:4">
      <c r="A2241" s="20" t="str" cm="1">
        <f t="array" ref="A2241">IF(Table2[[#This Row],[Max_num_drones]:[Max_num_drones]]=2,Table2[[#This Row],[Gap]:[Gap]],"")</f>
        <v/>
      </c>
      <c r="B2241" s="20" t="str" cm="1">
        <f t="array" ref="B2241">IF(Table2[[#This Row],[Max_num_drones]:[Max_num_drones]]=3,Table2[[#This Row],[Gap]:[Gap]],"")</f>
        <v/>
      </c>
      <c r="C2241" s="20" t="str" cm="1">
        <f t="array" ref="C2241">IF(Table2[[#This Row],[Max_num_drones]:[Max_num_drones]]=4,Table2[[#This Row],[Gap]:[Gap]],"")</f>
        <v/>
      </c>
      <c r="D2241" s="20" t="str" cm="1">
        <f t="array" ref="D2241">IF(Table2[[#This Row],[Max_num_drones]:[Max_num_drones]]=5,Table2[[#This Row],[Gap]:[Gap]],"")</f>
        <v/>
      </c>
    </row>
    <row r="2242" spans="1:4">
      <c r="A2242" s="20" t="str" cm="1">
        <f t="array" ref="A2242">IF(Table2[[#This Row],[Max_num_drones]:[Max_num_drones]]=2,Table2[[#This Row],[Gap]:[Gap]],"")</f>
        <v/>
      </c>
      <c r="B2242" s="20" t="str" cm="1">
        <f t="array" ref="B2242">IF(Table2[[#This Row],[Max_num_drones]:[Max_num_drones]]=3,Table2[[#This Row],[Gap]:[Gap]],"")</f>
        <v/>
      </c>
      <c r="C2242" s="20" t="str" cm="1">
        <f t="array" ref="C2242">IF(Table2[[#This Row],[Max_num_drones]:[Max_num_drones]]=4,Table2[[#This Row],[Gap]:[Gap]],"")</f>
        <v/>
      </c>
      <c r="D2242" s="20" t="str" cm="1">
        <f t="array" ref="D2242">IF(Table2[[#This Row],[Max_num_drones]:[Max_num_drones]]=5,Table2[[#This Row],[Gap]:[Gap]],"")</f>
        <v/>
      </c>
    </row>
    <row r="2243" spans="1:4">
      <c r="A2243" s="20" t="str" cm="1">
        <f t="array" ref="A2243">IF(Table2[[#This Row],[Max_num_drones]:[Max_num_drones]]=2,Table2[[#This Row],[Gap]:[Gap]],"")</f>
        <v/>
      </c>
      <c r="B2243" s="20" t="str" cm="1">
        <f t="array" ref="B2243">IF(Table2[[#This Row],[Max_num_drones]:[Max_num_drones]]=3,Table2[[#This Row],[Gap]:[Gap]],"")</f>
        <v/>
      </c>
      <c r="C2243" s="20" t="str" cm="1">
        <f t="array" ref="C2243">IF(Table2[[#This Row],[Max_num_drones]:[Max_num_drones]]=4,Table2[[#This Row],[Gap]:[Gap]],"")</f>
        <v/>
      </c>
      <c r="D2243" s="20" t="str" cm="1">
        <f t="array" ref="D2243">IF(Table2[[#This Row],[Max_num_drones]:[Max_num_drones]]=5,Table2[[#This Row],[Gap]:[Gap]],"")</f>
        <v/>
      </c>
    </row>
    <row r="2244" spans="1:4">
      <c r="A2244" s="20" t="str" cm="1">
        <f t="array" ref="A2244">IF(Table2[[#This Row],[Max_num_drones]:[Max_num_drones]]=2,Table2[[#This Row],[Gap]:[Gap]],"")</f>
        <v/>
      </c>
      <c r="B2244" s="20" t="str" cm="1">
        <f t="array" ref="B2244">IF(Table2[[#This Row],[Max_num_drones]:[Max_num_drones]]=3,Table2[[#This Row],[Gap]:[Gap]],"")</f>
        <v/>
      </c>
      <c r="C2244" s="20" t="str" cm="1">
        <f t="array" ref="C2244">IF(Table2[[#This Row],[Max_num_drones]:[Max_num_drones]]=4,Table2[[#This Row],[Gap]:[Gap]],"")</f>
        <v/>
      </c>
      <c r="D2244" s="20" t="str" cm="1">
        <f t="array" ref="D2244">IF(Table2[[#This Row],[Max_num_drones]:[Max_num_drones]]=5,Table2[[#This Row],[Gap]:[Gap]],"")</f>
        <v/>
      </c>
    </row>
    <row r="2245" spans="1:4">
      <c r="A2245" s="20" t="str" cm="1">
        <f t="array" ref="A2245">IF(Table2[[#This Row],[Max_num_drones]:[Max_num_drones]]=2,Table2[[#This Row],[Gap]:[Gap]],"")</f>
        <v/>
      </c>
      <c r="B2245" s="20" t="str" cm="1">
        <f t="array" ref="B2245">IF(Table2[[#This Row],[Max_num_drones]:[Max_num_drones]]=3,Table2[[#This Row],[Gap]:[Gap]],"")</f>
        <v/>
      </c>
      <c r="C2245" s="20" t="str" cm="1">
        <f t="array" ref="C2245">IF(Table2[[#This Row],[Max_num_drones]:[Max_num_drones]]=4,Table2[[#This Row],[Gap]:[Gap]],"")</f>
        <v/>
      </c>
      <c r="D2245" s="20" t="str" cm="1">
        <f t="array" ref="D2245">IF(Table2[[#This Row],[Max_num_drones]:[Max_num_drones]]=5,Table2[[#This Row],[Gap]:[Gap]],"")</f>
        <v/>
      </c>
    </row>
    <row r="2246" spans="1:4">
      <c r="A2246" s="20" t="str" cm="1">
        <f t="array" ref="A2246">IF(Table2[[#This Row],[Max_num_drones]:[Max_num_drones]]=2,Table2[[#This Row],[Gap]:[Gap]],"")</f>
        <v/>
      </c>
      <c r="B2246" s="20" t="str" cm="1">
        <f t="array" ref="B2246">IF(Table2[[#This Row],[Max_num_drones]:[Max_num_drones]]=3,Table2[[#This Row],[Gap]:[Gap]],"")</f>
        <v/>
      </c>
      <c r="C2246" s="20" t="str" cm="1">
        <f t="array" ref="C2246">IF(Table2[[#This Row],[Max_num_drones]:[Max_num_drones]]=4,Table2[[#This Row],[Gap]:[Gap]],"")</f>
        <v/>
      </c>
      <c r="D2246" s="20" t="str" cm="1">
        <f t="array" ref="D2246">IF(Table2[[#This Row],[Max_num_drones]:[Max_num_drones]]=5,Table2[[#This Row],[Gap]:[Gap]],"")</f>
        <v/>
      </c>
    </row>
    <row r="2247" spans="1:4">
      <c r="A2247" s="20" t="str" cm="1">
        <f t="array" ref="A2247">IF(Table2[[#This Row],[Max_num_drones]:[Max_num_drones]]=2,Table2[[#This Row],[Gap]:[Gap]],"")</f>
        <v/>
      </c>
      <c r="B2247" s="20" t="str" cm="1">
        <f t="array" ref="B2247">IF(Table2[[#This Row],[Max_num_drones]:[Max_num_drones]]=3,Table2[[#This Row],[Gap]:[Gap]],"")</f>
        <v/>
      </c>
      <c r="C2247" s="20" t="str" cm="1">
        <f t="array" ref="C2247">IF(Table2[[#This Row],[Max_num_drones]:[Max_num_drones]]=4,Table2[[#This Row],[Gap]:[Gap]],"")</f>
        <v/>
      </c>
      <c r="D2247" s="20" t="str" cm="1">
        <f t="array" ref="D2247">IF(Table2[[#This Row],[Max_num_drones]:[Max_num_drones]]=5,Table2[[#This Row],[Gap]:[Gap]],"")</f>
        <v/>
      </c>
    </row>
    <row r="2248" spans="1:4">
      <c r="A2248" s="20" t="str" cm="1">
        <f t="array" ref="A2248">IF(Table2[[#This Row],[Max_num_drones]:[Max_num_drones]]=2,Table2[[#This Row],[Gap]:[Gap]],"")</f>
        <v/>
      </c>
      <c r="B2248" s="20" t="str" cm="1">
        <f t="array" ref="B2248">IF(Table2[[#This Row],[Max_num_drones]:[Max_num_drones]]=3,Table2[[#This Row],[Gap]:[Gap]],"")</f>
        <v/>
      </c>
      <c r="C2248" s="20" t="str" cm="1">
        <f t="array" ref="C2248">IF(Table2[[#This Row],[Max_num_drones]:[Max_num_drones]]=4,Table2[[#This Row],[Gap]:[Gap]],"")</f>
        <v/>
      </c>
      <c r="D2248" s="20" t="str" cm="1">
        <f t="array" ref="D2248">IF(Table2[[#This Row],[Max_num_drones]:[Max_num_drones]]=5,Table2[[#This Row],[Gap]:[Gap]],"")</f>
        <v/>
      </c>
    </row>
    <row r="2249" spans="1:4">
      <c r="A2249" s="20" t="str" cm="1">
        <f t="array" ref="A2249">IF(Table2[[#This Row],[Max_num_drones]:[Max_num_drones]]=2,Table2[[#This Row],[Gap]:[Gap]],"")</f>
        <v/>
      </c>
      <c r="B2249" s="20" t="str" cm="1">
        <f t="array" ref="B2249">IF(Table2[[#This Row],[Max_num_drones]:[Max_num_drones]]=3,Table2[[#This Row],[Gap]:[Gap]],"")</f>
        <v/>
      </c>
      <c r="C2249" s="20" t="str" cm="1">
        <f t="array" ref="C2249">IF(Table2[[#This Row],[Max_num_drones]:[Max_num_drones]]=4,Table2[[#This Row],[Gap]:[Gap]],"")</f>
        <v/>
      </c>
      <c r="D2249" s="20" t="str" cm="1">
        <f t="array" ref="D2249">IF(Table2[[#This Row],[Max_num_drones]:[Max_num_drones]]=5,Table2[[#This Row],[Gap]:[Gap]],"")</f>
        <v/>
      </c>
    </row>
    <row r="2250" spans="1:4">
      <c r="A2250" s="20" t="str" cm="1">
        <f t="array" ref="A2250">IF(Table2[[#This Row],[Max_num_drones]:[Max_num_drones]]=2,Table2[[#This Row],[Gap]:[Gap]],"")</f>
        <v/>
      </c>
      <c r="B2250" s="20" t="str" cm="1">
        <f t="array" ref="B2250">IF(Table2[[#This Row],[Max_num_drones]:[Max_num_drones]]=3,Table2[[#This Row],[Gap]:[Gap]],"")</f>
        <v/>
      </c>
      <c r="C2250" s="20" t="str" cm="1">
        <f t="array" ref="C2250">IF(Table2[[#This Row],[Max_num_drones]:[Max_num_drones]]=4,Table2[[#This Row],[Gap]:[Gap]],"")</f>
        <v/>
      </c>
      <c r="D2250" s="20" t="str" cm="1">
        <f t="array" ref="D2250">IF(Table2[[#This Row],[Max_num_drones]:[Max_num_drones]]=5,Table2[[#This Row],[Gap]:[Gap]],"")</f>
        <v/>
      </c>
    </row>
    <row r="2251" spans="1:4">
      <c r="A2251" s="20" t="str" cm="1">
        <f t="array" ref="A2251">IF(Table2[[#This Row],[Max_num_drones]:[Max_num_drones]]=2,Table2[[#This Row],[Gap]:[Gap]],"")</f>
        <v/>
      </c>
      <c r="B2251" s="20" t="str" cm="1">
        <f t="array" ref="B2251">IF(Table2[[#This Row],[Max_num_drones]:[Max_num_drones]]=3,Table2[[#This Row],[Gap]:[Gap]],"")</f>
        <v/>
      </c>
      <c r="C2251" s="20" t="str" cm="1">
        <f t="array" ref="C2251">IF(Table2[[#This Row],[Max_num_drones]:[Max_num_drones]]=4,Table2[[#This Row],[Gap]:[Gap]],"")</f>
        <v/>
      </c>
      <c r="D2251" s="20" t="str" cm="1">
        <f t="array" ref="D2251">IF(Table2[[#This Row],[Max_num_drones]:[Max_num_drones]]=5,Table2[[#This Row],[Gap]:[Gap]],"")</f>
        <v/>
      </c>
    </row>
    <row r="2252" spans="1:4">
      <c r="A2252" s="20" t="str" cm="1">
        <f t="array" ref="A2252">IF(Table2[[#This Row],[Max_num_drones]:[Max_num_drones]]=2,Table2[[#This Row],[Gap]:[Gap]],"")</f>
        <v/>
      </c>
      <c r="B2252" s="20" t="str" cm="1">
        <f t="array" ref="B2252">IF(Table2[[#This Row],[Max_num_drones]:[Max_num_drones]]=3,Table2[[#This Row],[Gap]:[Gap]],"")</f>
        <v/>
      </c>
      <c r="C2252" s="20" t="str" cm="1">
        <f t="array" ref="C2252">IF(Table2[[#This Row],[Max_num_drones]:[Max_num_drones]]=4,Table2[[#This Row],[Gap]:[Gap]],"")</f>
        <v/>
      </c>
      <c r="D2252" s="20" t="str" cm="1">
        <f t="array" ref="D2252">IF(Table2[[#This Row],[Max_num_drones]:[Max_num_drones]]=5,Table2[[#This Row],[Gap]:[Gap]],"")</f>
        <v/>
      </c>
    </row>
    <row r="2253" spans="1:4">
      <c r="A2253" s="20" t="str" cm="1">
        <f t="array" ref="A2253">IF(Table2[[#This Row],[Max_num_drones]:[Max_num_drones]]=2,Table2[[#This Row],[Gap]:[Gap]],"")</f>
        <v/>
      </c>
      <c r="B2253" s="20" t="str" cm="1">
        <f t="array" ref="B2253">IF(Table2[[#This Row],[Max_num_drones]:[Max_num_drones]]=3,Table2[[#This Row],[Gap]:[Gap]],"")</f>
        <v/>
      </c>
      <c r="C2253" s="20" t="str" cm="1">
        <f t="array" ref="C2253">IF(Table2[[#This Row],[Max_num_drones]:[Max_num_drones]]=4,Table2[[#This Row],[Gap]:[Gap]],"")</f>
        <v/>
      </c>
      <c r="D2253" s="20" t="str" cm="1">
        <f t="array" ref="D2253">IF(Table2[[#This Row],[Max_num_drones]:[Max_num_drones]]=5,Table2[[#This Row],[Gap]:[Gap]],"")</f>
        <v/>
      </c>
    </row>
    <row r="2254" spans="1:4">
      <c r="A2254" s="20" t="str" cm="1">
        <f t="array" ref="A2254">IF(Table2[[#This Row],[Max_num_drones]:[Max_num_drones]]=2,Table2[[#This Row],[Gap]:[Gap]],"")</f>
        <v/>
      </c>
      <c r="B2254" s="20" t="str" cm="1">
        <f t="array" ref="B2254">IF(Table2[[#This Row],[Max_num_drones]:[Max_num_drones]]=3,Table2[[#This Row],[Gap]:[Gap]],"")</f>
        <v/>
      </c>
      <c r="C2254" s="20" t="str" cm="1">
        <f t="array" ref="C2254">IF(Table2[[#This Row],[Max_num_drones]:[Max_num_drones]]=4,Table2[[#This Row],[Gap]:[Gap]],"")</f>
        <v/>
      </c>
      <c r="D2254" s="20" t="str" cm="1">
        <f t="array" ref="D2254">IF(Table2[[#This Row],[Max_num_drones]:[Max_num_drones]]=5,Table2[[#This Row],[Gap]:[Gap]],"")</f>
        <v/>
      </c>
    </row>
    <row r="2255" spans="1:4">
      <c r="A2255" s="20" t="str" cm="1">
        <f t="array" ref="A2255">IF(Table2[[#This Row],[Max_num_drones]:[Max_num_drones]]=2,Table2[[#This Row],[Gap]:[Gap]],"")</f>
        <v/>
      </c>
      <c r="B2255" s="20" t="str" cm="1">
        <f t="array" ref="B2255">IF(Table2[[#This Row],[Max_num_drones]:[Max_num_drones]]=3,Table2[[#This Row],[Gap]:[Gap]],"")</f>
        <v/>
      </c>
      <c r="C2255" s="20" t="str" cm="1">
        <f t="array" ref="C2255">IF(Table2[[#This Row],[Max_num_drones]:[Max_num_drones]]=4,Table2[[#This Row],[Gap]:[Gap]],"")</f>
        <v/>
      </c>
      <c r="D2255" s="20" t="str" cm="1">
        <f t="array" ref="D2255">IF(Table2[[#This Row],[Max_num_drones]:[Max_num_drones]]=5,Table2[[#This Row],[Gap]:[Gap]],"")</f>
        <v/>
      </c>
    </row>
    <row r="2256" spans="1:4">
      <c r="A2256" s="20" t="str" cm="1">
        <f t="array" ref="A2256">IF(Table2[[#This Row],[Max_num_drones]:[Max_num_drones]]=2,Table2[[#This Row],[Gap]:[Gap]],"")</f>
        <v/>
      </c>
      <c r="B2256" s="20" t="str" cm="1">
        <f t="array" ref="B2256">IF(Table2[[#This Row],[Max_num_drones]:[Max_num_drones]]=3,Table2[[#This Row],[Gap]:[Gap]],"")</f>
        <v/>
      </c>
      <c r="C2256" s="20" t="str" cm="1">
        <f t="array" ref="C2256">IF(Table2[[#This Row],[Max_num_drones]:[Max_num_drones]]=4,Table2[[#This Row],[Gap]:[Gap]],"")</f>
        <v/>
      </c>
      <c r="D2256" s="20" t="str" cm="1">
        <f t="array" ref="D2256">IF(Table2[[#This Row],[Max_num_drones]:[Max_num_drones]]=5,Table2[[#This Row],[Gap]:[Gap]],"")</f>
        <v/>
      </c>
    </row>
    <row r="2257" spans="1:4">
      <c r="A2257" s="20" t="str" cm="1">
        <f t="array" ref="A2257">IF(Table2[[#This Row],[Max_num_drones]:[Max_num_drones]]=2,Table2[[#This Row],[Gap]:[Gap]],"")</f>
        <v/>
      </c>
      <c r="B2257" s="20" t="str" cm="1">
        <f t="array" ref="B2257">IF(Table2[[#This Row],[Max_num_drones]:[Max_num_drones]]=3,Table2[[#This Row],[Gap]:[Gap]],"")</f>
        <v/>
      </c>
      <c r="C2257" s="20" t="str" cm="1">
        <f t="array" ref="C2257">IF(Table2[[#This Row],[Max_num_drones]:[Max_num_drones]]=4,Table2[[#This Row],[Gap]:[Gap]],"")</f>
        <v/>
      </c>
      <c r="D2257" s="20" t="str" cm="1">
        <f t="array" ref="D2257">IF(Table2[[#This Row],[Max_num_drones]:[Max_num_drones]]=5,Table2[[#This Row],[Gap]:[Gap]],"")</f>
        <v/>
      </c>
    </row>
    <row r="2258" spans="1:4">
      <c r="A2258" s="20" t="str" cm="1">
        <f t="array" ref="A2258">IF(Table2[[#This Row],[Max_num_drones]:[Max_num_drones]]=2,Table2[[#This Row],[Gap]:[Gap]],"")</f>
        <v/>
      </c>
      <c r="B2258" s="20" t="str" cm="1">
        <f t="array" ref="B2258">IF(Table2[[#This Row],[Max_num_drones]:[Max_num_drones]]=3,Table2[[#This Row],[Gap]:[Gap]],"")</f>
        <v/>
      </c>
      <c r="C2258" s="20" t="str" cm="1">
        <f t="array" ref="C2258">IF(Table2[[#This Row],[Max_num_drones]:[Max_num_drones]]=4,Table2[[#This Row],[Gap]:[Gap]],"")</f>
        <v/>
      </c>
      <c r="D2258" s="20" t="str" cm="1">
        <f t="array" ref="D2258">IF(Table2[[#This Row],[Max_num_drones]:[Max_num_drones]]=5,Table2[[#This Row],[Gap]:[Gap]],"")</f>
        <v/>
      </c>
    </row>
    <row r="2259" spans="1:4">
      <c r="A2259" s="20" t="str" cm="1">
        <f t="array" ref="A2259">IF(Table2[[#This Row],[Max_num_drones]:[Max_num_drones]]=2,Table2[[#This Row],[Gap]:[Gap]],"")</f>
        <v/>
      </c>
      <c r="B2259" s="20" t="str" cm="1">
        <f t="array" ref="B2259">IF(Table2[[#This Row],[Max_num_drones]:[Max_num_drones]]=3,Table2[[#This Row],[Gap]:[Gap]],"")</f>
        <v/>
      </c>
      <c r="C2259" s="20" t="str" cm="1">
        <f t="array" ref="C2259">IF(Table2[[#This Row],[Max_num_drones]:[Max_num_drones]]=4,Table2[[#This Row],[Gap]:[Gap]],"")</f>
        <v/>
      </c>
      <c r="D2259" s="20" t="str" cm="1">
        <f t="array" ref="D2259">IF(Table2[[#This Row],[Max_num_drones]:[Max_num_drones]]=5,Table2[[#This Row],[Gap]:[Gap]],"")</f>
        <v/>
      </c>
    </row>
    <row r="2260" spans="1:4">
      <c r="A2260" s="20" t="str" cm="1">
        <f t="array" ref="A2260">IF(Table2[[#This Row],[Max_num_drones]:[Max_num_drones]]=2,Table2[[#This Row],[Gap]:[Gap]],"")</f>
        <v/>
      </c>
      <c r="B2260" s="20" t="str" cm="1">
        <f t="array" ref="B2260">IF(Table2[[#This Row],[Max_num_drones]:[Max_num_drones]]=3,Table2[[#This Row],[Gap]:[Gap]],"")</f>
        <v/>
      </c>
      <c r="C2260" s="20" t="str" cm="1">
        <f t="array" ref="C2260">IF(Table2[[#This Row],[Max_num_drones]:[Max_num_drones]]=4,Table2[[#This Row],[Gap]:[Gap]],"")</f>
        <v/>
      </c>
      <c r="D2260" s="20" t="str" cm="1">
        <f t="array" ref="D2260">IF(Table2[[#This Row],[Max_num_drones]:[Max_num_drones]]=5,Table2[[#This Row],[Gap]:[Gap]],"")</f>
        <v/>
      </c>
    </row>
    <row r="2261" spans="1:4">
      <c r="A2261" s="20" t="str" cm="1">
        <f t="array" ref="A2261">IF(Table2[[#This Row],[Max_num_drones]:[Max_num_drones]]=2,Table2[[#This Row],[Gap]:[Gap]],"")</f>
        <v/>
      </c>
      <c r="B2261" s="20" t="str" cm="1">
        <f t="array" ref="B2261">IF(Table2[[#This Row],[Max_num_drones]:[Max_num_drones]]=3,Table2[[#This Row],[Gap]:[Gap]],"")</f>
        <v/>
      </c>
      <c r="C2261" s="20" t="str" cm="1">
        <f t="array" ref="C2261">IF(Table2[[#This Row],[Max_num_drones]:[Max_num_drones]]=4,Table2[[#This Row],[Gap]:[Gap]],"")</f>
        <v/>
      </c>
      <c r="D2261" s="20" t="str" cm="1">
        <f t="array" ref="D2261">IF(Table2[[#This Row],[Max_num_drones]:[Max_num_drones]]=5,Table2[[#This Row],[Gap]:[Gap]],"")</f>
        <v/>
      </c>
    </row>
    <row r="2262" spans="1:4">
      <c r="A2262" s="20" t="str" cm="1">
        <f t="array" ref="A2262">IF(Table2[[#This Row],[Max_num_drones]:[Max_num_drones]]=2,Table2[[#This Row],[Gap]:[Gap]],"")</f>
        <v/>
      </c>
      <c r="B2262" s="20" t="str" cm="1">
        <f t="array" ref="B2262">IF(Table2[[#This Row],[Max_num_drones]:[Max_num_drones]]=3,Table2[[#This Row],[Gap]:[Gap]],"")</f>
        <v/>
      </c>
      <c r="C2262" s="20" t="str" cm="1">
        <f t="array" ref="C2262">IF(Table2[[#This Row],[Max_num_drones]:[Max_num_drones]]=4,Table2[[#This Row],[Gap]:[Gap]],"")</f>
        <v/>
      </c>
      <c r="D2262" s="20" t="str" cm="1">
        <f t="array" ref="D2262">IF(Table2[[#This Row],[Max_num_drones]:[Max_num_drones]]=5,Table2[[#This Row],[Gap]:[Gap]],"")</f>
        <v/>
      </c>
    </row>
    <row r="2263" spans="1:4">
      <c r="A2263" s="20" t="str" cm="1">
        <f t="array" ref="A2263">IF(Table2[[#This Row],[Max_num_drones]:[Max_num_drones]]=2,Table2[[#This Row],[Gap]:[Gap]],"")</f>
        <v/>
      </c>
      <c r="B2263" s="20" t="str" cm="1">
        <f t="array" ref="B2263">IF(Table2[[#This Row],[Max_num_drones]:[Max_num_drones]]=3,Table2[[#This Row],[Gap]:[Gap]],"")</f>
        <v/>
      </c>
      <c r="C2263" s="20" t="str" cm="1">
        <f t="array" ref="C2263">IF(Table2[[#This Row],[Max_num_drones]:[Max_num_drones]]=4,Table2[[#This Row],[Gap]:[Gap]],"")</f>
        <v/>
      </c>
      <c r="D2263" s="20" t="str" cm="1">
        <f t="array" ref="D2263">IF(Table2[[#This Row],[Max_num_drones]:[Max_num_drones]]=5,Table2[[#This Row],[Gap]:[Gap]],"")</f>
        <v/>
      </c>
    </row>
    <row r="2264" spans="1:4">
      <c r="A2264" s="20" t="str" cm="1">
        <f t="array" ref="A2264">IF(Table2[[#This Row],[Max_num_drones]:[Max_num_drones]]=2,Table2[[#This Row],[Gap]:[Gap]],"")</f>
        <v/>
      </c>
      <c r="B2264" s="20" t="str" cm="1">
        <f t="array" ref="B2264">IF(Table2[[#This Row],[Max_num_drones]:[Max_num_drones]]=3,Table2[[#This Row],[Gap]:[Gap]],"")</f>
        <v/>
      </c>
      <c r="C2264" s="20" t="str" cm="1">
        <f t="array" ref="C2264">IF(Table2[[#This Row],[Max_num_drones]:[Max_num_drones]]=4,Table2[[#This Row],[Gap]:[Gap]],"")</f>
        <v/>
      </c>
      <c r="D2264" s="20" t="str" cm="1">
        <f t="array" ref="D2264">IF(Table2[[#This Row],[Max_num_drones]:[Max_num_drones]]=5,Table2[[#This Row],[Gap]:[Gap]],"")</f>
        <v/>
      </c>
    </row>
    <row r="2265" spans="1:4">
      <c r="A2265" s="20" t="str" cm="1">
        <f t="array" ref="A2265">IF(Table2[[#This Row],[Max_num_drones]:[Max_num_drones]]=2,Table2[[#This Row],[Gap]:[Gap]],"")</f>
        <v/>
      </c>
      <c r="B2265" s="20" t="str" cm="1">
        <f t="array" ref="B2265">IF(Table2[[#This Row],[Max_num_drones]:[Max_num_drones]]=3,Table2[[#This Row],[Gap]:[Gap]],"")</f>
        <v/>
      </c>
      <c r="C2265" s="20" t="str" cm="1">
        <f t="array" ref="C2265">IF(Table2[[#This Row],[Max_num_drones]:[Max_num_drones]]=4,Table2[[#This Row],[Gap]:[Gap]],"")</f>
        <v/>
      </c>
      <c r="D2265" s="20" t="str" cm="1">
        <f t="array" ref="D2265">IF(Table2[[#This Row],[Max_num_drones]:[Max_num_drones]]=5,Table2[[#This Row],[Gap]:[Gap]],"")</f>
        <v/>
      </c>
    </row>
    <row r="2266" spans="1:4">
      <c r="A2266" s="20" t="str" cm="1">
        <f t="array" ref="A2266">IF(Table2[[#This Row],[Max_num_drones]:[Max_num_drones]]=2,Table2[[#This Row],[Gap]:[Gap]],"")</f>
        <v/>
      </c>
      <c r="B2266" s="20" t="str" cm="1">
        <f t="array" ref="B2266">IF(Table2[[#This Row],[Max_num_drones]:[Max_num_drones]]=3,Table2[[#This Row],[Gap]:[Gap]],"")</f>
        <v/>
      </c>
      <c r="C2266" s="20" t="str" cm="1">
        <f t="array" ref="C2266">IF(Table2[[#This Row],[Max_num_drones]:[Max_num_drones]]=4,Table2[[#This Row],[Gap]:[Gap]],"")</f>
        <v/>
      </c>
      <c r="D2266" s="20" t="str" cm="1">
        <f t="array" ref="D2266">IF(Table2[[#This Row],[Max_num_drones]:[Max_num_drones]]=5,Table2[[#This Row],[Gap]:[Gap]],"")</f>
        <v/>
      </c>
    </row>
    <row r="2267" spans="1:4">
      <c r="A2267" s="20" t="str" cm="1">
        <f t="array" ref="A2267">IF(Table2[[#This Row],[Max_num_drones]:[Max_num_drones]]=2,Table2[[#This Row],[Gap]:[Gap]],"")</f>
        <v/>
      </c>
      <c r="B2267" s="20" t="str" cm="1">
        <f t="array" ref="B2267">IF(Table2[[#This Row],[Max_num_drones]:[Max_num_drones]]=3,Table2[[#This Row],[Gap]:[Gap]],"")</f>
        <v/>
      </c>
      <c r="C2267" s="20" t="str" cm="1">
        <f t="array" ref="C2267">IF(Table2[[#This Row],[Max_num_drones]:[Max_num_drones]]=4,Table2[[#This Row],[Gap]:[Gap]],"")</f>
        <v/>
      </c>
      <c r="D2267" s="20" t="str" cm="1">
        <f t="array" ref="D2267">IF(Table2[[#This Row],[Max_num_drones]:[Max_num_drones]]=5,Table2[[#This Row],[Gap]:[Gap]],"")</f>
        <v/>
      </c>
    </row>
    <row r="2268" spans="1:4">
      <c r="A2268" s="20" t="str" cm="1">
        <f t="array" ref="A2268">IF(Table2[[#This Row],[Max_num_drones]:[Max_num_drones]]=2,Table2[[#This Row],[Gap]:[Gap]],"")</f>
        <v/>
      </c>
      <c r="B2268" s="20" t="str" cm="1">
        <f t="array" ref="B2268">IF(Table2[[#This Row],[Max_num_drones]:[Max_num_drones]]=3,Table2[[#This Row],[Gap]:[Gap]],"")</f>
        <v/>
      </c>
      <c r="C2268" s="20" t="str" cm="1">
        <f t="array" ref="C2268">IF(Table2[[#This Row],[Max_num_drones]:[Max_num_drones]]=4,Table2[[#This Row],[Gap]:[Gap]],"")</f>
        <v/>
      </c>
      <c r="D2268" s="20" t="str" cm="1">
        <f t="array" ref="D2268">IF(Table2[[#This Row],[Max_num_drones]:[Max_num_drones]]=5,Table2[[#This Row],[Gap]:[Gap]],"")</f>
        <v/>
      </c>
    </row>
    <row r="2269" spans="1:4">
      <c r="A2269" s="20" t="str" cm="1">
        <f t="array" ref="A2269">IF(Table2[[#This Row],[Max_num_drones]:[Max_num_drones]]=2,Table2[[#This Row],[Gap]:[Gap]],"")</f>
        <v/>
      </c>
      <c r="B2269" s="20" t="str" cm="1">
        <f t="array" ref="B2269">IF(Table2[[#This Row],[Max_num_drones]:[Max_num_drones]]=3,Table2[[#This Row],[Gap]:[Gap]],"")</f>
        <v/>
      </c>
      <c r="C2269" s="20" t="str" cm="1">
        <f t="array" ref="C2269">IF(Table2[[#This Row],[Max_num_drones]:[Max_num_drones]]=4,Table2[[#This Row],[Gap]:[Gap]],"")</f>
        <v/>
      </c>
      <c r="D2269" s="20" t="str" cm="1">
        <f t="array" ref="D2269">IF(Table2[[#This Row],[Max_num_drones]:[Max_num_drones]]=5,Table2[[#This Row],[Gap]:[Gap]],"")</f>
        <v/>
      </c>
    </row>
    <row r="2270" spans="1:4">
      <c r="A2270" s="20" t="str" cm="1">
        <f t="array" ref="A2270">IF(Table2[[#This Row],[Max_num_drones]:[Max_num_drones]]=2,Table2[[#This Row],[Gap]:[Gap]],"")</f>
        <v/>
      </c>
      <c r="B2270" s="20" t="str" cm="1">
        <f t="array" ref="B2270">IF(Table2[[#This Row],[Max_num_drones]:[Max_num_drones]]=3,Table2[[#This Row],[Gap]:[Gap]],"")</f>
        <v/>
      </c>
      <c r="C2270" s="20" t="str" cm="1">
        <f t="array" ref="C2270">IF(Table2[[#This Row],[Max_num_drones]:[Max_num_drones]]=4,Table2[[#This Row],[Gap]:[Gap]],"")</f>
        <v/>
      </c>
      <c r="D2270" s="20" t="str" cm="1">
        <f t="array" ref="D2270">IF(Table2[[#This Row],[Max_num_drones]:[Max_num_drones]]=5,Table2[[#This Row],[Gap]:[Gap]],"")</f>
        <v/>
      </c>
    </row>
    <row r="2271" spans="1:4">
      <c r="A2271" s="20" t="str" cm="1">
        <f t="array" ref="A2271">IF(Table2[[#This Row],[Max_num_drones]:[Max_num_drones]]=2,Table2[[#This Row],[Gap]:[Gap]],"")</f>
        <v/>
      </c>
      <c r="B2271" s="20" t="str" cm="1">
        <f t="array" ref="B2271">IF(Table2[[#This Row],[Max_num_drones]:[Max_num_drones]]=3,Table2[[#This Row],[Gap]:[Gap]],"")</f>
        <v/>
      </c>
      <c r="C2271" s="20" t="str" cm="1">
        <f t="array" ref="C2271">IF(Table2[[#This Row],[Max_num_drones]:[Max_num_drones]]=4,Table2[[#This Row],[Gap]:[Gap]],"")</f>
        <v/>
      </c>
      <c r="D2271" s="20" t="str" cm="1">
        <f t="array" ref="D2271">IF(Table2[[#This Row],[Max_num_drones]:[Max_num_drones]]=5,Table2[[#This Row],[Gap]:[Gap]],"")</f>
        <v/>
      </c>
    </row>
    <row r="2272" spans="1:4">
      <c r="A2272" s="20" t="str" cm="1">
        <f t="array" ref="A2272">IF(Table2[[#This Row],[Max_num_drones]:[Max_num_drones]]=2,Table2[[#This Row],[Gap]:[Gap]],"")</f>
        <v/>
      </c>
      <c r="B2272" s="20" t="str" cm="1">
        <f t="array" ref="B2272">IF(Table2[[#This Row],[Max_num_drones]:[Max_num_drones]]=3,Table2[[#This Row],[Gap]:[Gap]],"")</f>
        <v/>
      </c>
      <c r="C2272" s="20" t="str" cm="1">
        <f t="array" ref="C2272">IF(Table2[[#This Row],[Max_num_drones]:[Max_num_drones]]=4,Table2[[#This Row],[Gap]:[Gap]],"")</f>
        <v/>
      </c>
      <c r="D2272" s="20" t="str" cm="1">
        <f t="array" ref="D2272">IF(Table2[[#This Row],[Max_num_drones]:[Max_num_drones]]=5,Table2[[#This Row],[Gap]:[Gap]],"")</f>
        <v/>
      </c>
    </row>
    <row r="2273" spans="1:4">
      <c r="A2273" s="20" t="str" cm="1">
        <f t="array" ref="A2273">IF(Table2[[#This Row],[Max_num_drones]:[Max_num_drones]]=2,Table2[[#This Row],[Gap]:[Gap]],"")</f>
        <v/>
      </c>
      <c r="B2273" s="20" t="str" cm="1">
        <f t="array" ref="B2273">IF(Table2[[#This Row],[Max_num_drones]:[Max_num_drones]]=3,Table2[[#This Row],[Gap]:[Gap]],"")</f>
        <v/>
      </c>
      <c r="C2273" s="20" t="str" cm="1">
        <f t="array" ref="C2273">IF(Table2[[#This Row],[Max_num_drones]:[Max_num_drones]]=4,Table2[[#This Row],[Gap]:[Gap]],"")</f>
        <v/>
      </c>
      <c r="D2273" s="20" t="str" cm="1">
        <f t="array" ref="D2273">IF(Table2[[#This Row],[Max_num_drones]:[Max_num_drones]]=5,Table2[[#This Row],[Gap]:[Gap]],"")</f>
        <v/>
      </c>
    </row>
    <row r="2274" spans="1:4">
      <c r="A2274" s="20" t="str" cm="1">
        <f t="array" ref="A2274">IF(Table2[[#This Row],[Max_num_drones]:[Max_num_drones]]=2,Table2[[#This Row],[Gap]:[Gap]],"")</f>
        <v/>
      </c>
      <c r="B2274" s="20" t="str" cm="1">
        <f t="array" ref="B2274">IF(Table2[[#This Row],[Max_num_drones]:[Max_num_drones]]=3,Table2[[#This Row],[Gap]:[Gap]],"")</f>
        <v/>
      </c>
      <c r="C2274" s="20" t="str" cm="1">
        <f t="array" ref="C2274">IF(Table2[[#This Row],[Max_num_drones]:[Max_num_drones]]=4,Table2[[#This Row],[Gap]:[Gap]],"")</f>
        <v/>
      </c>
      <c r="D2274" s="20" t="str" cm="1">
        <f t="array" ref="D2274">IF(Table2[[#This Row],[Max_num_drones]:[Max_num_drones]]=5,Table2[[#This Row],[Gap]:[Gap]],"")</f>
        <v/>
      </c>
    </row>
    <row r="2275" spans="1:4">
      <c r="A2275" s="20" t="str" cm="1">
        <f t="array" ref="A2275">IF(Table2[[#This Row],[Max_num_drones]:[Max_num_drones]]=2,Table2[[#This Row],[Gap]:[Gap]],"")</f>
        <v/>
      </c>
      <c r="B2275" s="20" t="str" cm="1">
        <f t="array" ref="B2275">IF(Table2[[#This Row],[Max_num_drones]:[Max_num_drones]]=3,Table2[[#This Row],[Gap]:[Gap]],"")</f>
        <v/>
      </c>
      <c r="C2275" s="20" t="str" cm="1">
        <f t="array" ref="C2275">IF(Table2[[#This Row],[Max_num_drones]:[Max_num_drones]]=4,Table2[[#This Row],[Gap]:[Gap]],"")</f>
        <v/>
      </c>
      <c r="D2275" s="20" t="str" cm="1">
        <f t="array" ref="D2275">IF(Table2[[#This Row],[Max_num_drones]:[Max_num_drones]]=5,Table2[[#This Row],[Gap]:[Gap]],"")</f>
        <v/>
      </c>
    </row>
    <row r="2276" spans="1:4">
      <c r="A2276" s="20" t="str" cm="1">
        <f t="array" ref="A2276">IF(Table2[[#This Row],[Max_num_drones]:[Max_num_drones]]=2,Table2[[#This Row],[Gap]:[Gap]],"")</f>
        <v/>
      </c>
      <c r="B2276" s="20" t="str" cm="1">
        <f t="array" ref="B2276">IF(Table2[[#This Row],[Max_num_drones]:[Max_num_drones]]=3,Table2[[#This Row],[Gap]:[Gap]],"")</f>
        <v/>
      </c>
      <c r="C2276" s="20" t="str" cm="1">
        <f t="array" ref="C2276">IF(Table2[[#This Row],[Max_num_drones]:[Max_num_drones]]=4,Table2[[#This Row],[Gap]:[Gap]],"")</f>
        <v/>
      </c>
      <c r="D2276" s="20" t="str" cm="1">
        <f t="array" ref="D2276">IF(Table2[[#This Row],[Max_num_drones]:[Max_num_drones]]=5,Table2[[#This Row],[Gap]:[Gap]],"")</f>
        <v/>
      </c>
    </row>
    <row r="2277" spans="1:4">
      <c r="A2277" s="20" t="str" cm="1">
        <f t="array" ref="A2277">IF(Table2[[#This Row],[Max_num_drones]:[Max_num_drones]]=2,Table2[[#This Row],[Gap]:[Gap]],"")</f>
        <v/>
      </c>
      <c r="B2277" s="20" t="str" cm="1">
        <f t="array" ref="B2277">IF(Table2[[#This Row],[Max_num_drones]:[Max_num_drones]]=3,Table2[[#This Row],[Gap]:[Gap]],"")</f>
        <v/>
      </c>
      <c r="C2277" s="20" t="str" cm="1">
        <f t="array" ref="C2277">IF(Table2[[#This Row],[Max_num_drones]:[Max_num_drones]]=4,Table2[[#This Row],[Gap]:[Gap]],"")</f>
        <v/>
      </c>
      <c r="D2277" s="20" t="str" cm="1">
        <f t="array" ref="D2277">IF(Table2[[#This Row],[Max_num_drones]:[Max_num_drones]]=5,Table2[[#This Row],[Gap]:[Gap]],"")</f>
        <v/>
      </c>
    </row>
    <row r="2278" spans="1:4">
      <c r="A2278" s="20" t="str" cm="1">
        <f t="array" ref="A2278">IF(Table2[[#This Row],[Max_num_drones]:[Max_num_drones]]=2,Table2[[#This Row],[Gap]:[Gap]],"")</f>
        <v/>
      </c>
      <c r="B2278" s="20" t="str" cm="1">
        <f t="array" ref="B2278">IF(Table2[[#This Row],[Max_num_drones]:[Max_num_drones]]=3,Table2[[#This Row],[Gap]:[Gap]],"")</f>
        <v/>
      </c>
      <c r="C2278" s="20" t="str" cm="1">
        <f t="array" ref="C2278">IF(Table2[[#This Row],[Max_num_drones]:[Max_num_drones]]=4,Table2[[#This Row],[Gap]:[Gap]],"")</f>
        <v/>
      </c>
      <c r="D2278" s="20" t="str" cm="1">
        <f t="array" ref="D2278">IF(Table2[[#This Row],[Max_num_drones]:[Max_num_drones]]=5,Table2[[#This Row],[Gap]:[Gap]],"")</f>
        <v/>
      </c>
    </row>
    <row r="2279" spans="1:4">
      <c r="A2279" s="20" t="str" cm="1">
        <f t="array" ref="A2279">IF(Table2[[#This Row],[Max_num_drones]:[Max_num_drones]]=2,Table2[[#This Row],[Gap]:[Gap]],"")</f>
        <v/>
      </c>
      <c r="B2279" s="20" t="str" cm="1">
        <f t="array" ref="B2279">IF(Table2[[#This Row],[Max_num_drones]:[Max_num_drones]]=3,Table2[[#This Row],[Gap]:[Gap]],"")</f>
        <v/>
      </c>
      <c r="C2279" s="20" t="str" cm="1">
        <f t="array" ref="C2279">IF(Table2[[#This Row],[Max_num_drones]:[Max_num_drones]]=4,Table2[[#This Row],[Gap]:[Gap]],"")</f>
        <v/>
      </c>
      <c r="D2279" s="20" t="str" cm="1">
        <f t="array" ref="D2279">IF(Table2[[#This Row],[Max_num_drones]:[Max_num_drones]]=5,Table2[[#This Row],[Gap]:[Gap]],"")</f>
        <v/>
      </c>
    </row>
    <row r="2280" spans="1:4">
      <c r="A2280" s="20" t="str" cm="1">
        <f t="array" ref="A2280">IF(Table2[[#This Row],[Max_num_drones]:[Max_num_drones]]=2,Table2[[#This Row],[Gap]:[Gap]],"")</f>
        <v/>
      </c>
      <c r="B2280" s="20" t="str" cm="1">
        <f t="array" ref="B2280">IF(Table2[[#This Row],[Max_num_drones]:[Max_num_drones]]=3,Table2[[#This Row],[Gap]:[Gap]],"")</f>
        <v/>
      </c>
      <c r="C2280" s="20" t="str" cm="1">
        <f t="array" ref="C2280">IF(Table2[[#This Row],[Max_num_drones]:[Max_num_drones]]=4,Table2[[#This Row],[Gap]:[Gap]],"")</f>
        <v/>
      </c>
      <c r="D2280" s="20" t="str" cm="1">
        <f t="array" ref="D2280">IF(Table2[[#This Row],[Max_num_drones]:[Max_num_drones]]=5,Table2[[#This Row],[Gap]:[Gap]],"")</f>
        <v/>
      </c>
    </row>
    <row r="2281" spans="1:4">
      <c r="A2281" s="20" t="str" cm="1">
        <f t="array" ref="A2281">IF(Table2[[#This Row],[Max_num_drones]:[Max_num_drones]]=2,Table2[[#This Row],[Gap]:[Gap]],"")</f>
        <v/>
      </c>
      <c r="B2281" s="20" t="str" cm="1">
        <f t="array" ref="B2281">IF(Table2[[#This Row],[Max_num_drones]:[Max_num_drones]]=3,Table2[[#This Row],[Gap]:[Gap]],"")</f>
        <v/>
      </c>
      <c r="C2281" s="20" t="str" cm="1">
        <f t="array" ref="C2281">IF(Table2[[#This Row],[Max_num_drones]:[Max_num_drones]]=4,Table2[[#This Row],[Gap]:[Gap]],"")</f>
        <v/>
      </c>
      <c r="D2281" s="20" t="str" cm="1">
        <f t="array" ref="D2281">IF(Table2[[#This Row],[Max_num_drones]:[Max_num_drones]]=5,Table2[[#This Row],[Gap]:[Gap]],"")</f>
        <v/>
      </c>
    </row>
    <row r="2282" spans="1:4">
      <c r="A2282" s="20" t="str" cm="1">
        <f t="array" ref="A2282">IF(Table2[[#This Row],[Max_num_drones]:[Max_num_drones]]=2,Table2[[#This Row],[Gap]:[Gap]],"")</f>
        <v/>
      </c>
      <c r="B2282" s="20" t="str" cm="1">
        <f t="array" ref="B2282">IF(Table2[[#This Row],[Max_num_drones]:[Max_num_drones]]=3,Table2[[#This Row],[Gap]:[Gap]],"")</f>
        <v/>
      </c>
      <c r="C2282" s="20" t="str" cm="1">
        <f t="array" ref="C2282">IF(Table2[[#This Row],[Max_num_drones]:[Max_num_drones]]=4,Table2[[#This Row],[Gap]:[Gap]],"")</f>
        <v/>
      </c>
      <c r="D2282" s="20" t="str" cm="1">
        <f t="array" ref="D2282">IF(Table2[[#This Row],[Max_num_drones]:[Max_num_drones]]=5,Table2[[#This Row],[Gap]:[Gap]],"")</f>
        <v/>
      </c>
    </row>
    <row r="2283" spans="1:4">
      <c r="A2283" s="20" t="str" cm="1">
        <f t="array" ref="A2283">IF(Table2[[#This Row],[Max_num_drones]:[Max_num_drones]]=2,Table2[[#This Row],[Gap]:[Gap]],"")</f>
        <v/>
      </c>
      <c r="B2283" s="20" t="str" cm="1">
        <f t="array" ref="B2283">IF(Table2[[#This Row],[Max_num_drones]:[Max_num_drones]]=3,Table2[[#This Row],[Gap]:[Gap]],"")</f>
        <v/>
      </c>
      <c r="C2283" s="20" t="str" cm="1">
        <f t="array" ref="C2283">IF(Table2[[#This Row],[Max_num_drones]:[Max_num_drones]]=4,Table2[[#This Row],[Gap]:[Gap]],"")</f>
        <v/>
      </c>
      <c r="D2283" s="20" t="str" cm="1">
        <f t="array" ref="D2283">IF(Table2[[#This Row],[Max_num_drones]:[Max_num_drones]]=5,Table2[[#This Row],[Gap]:[Gap]],"")</f>
        <v/>
      </c>
    </row>
    <row r="2284" spans="1:4">
      <c r="A2284" s="20" t="str" cm="1">
        <f t="array" ref="A2284">IF(Table2[[#This Row],[Max_num_drones]:[Max_num_drones]]=2,Table2[[#This Row],[Gap]:[Gap]],"")</f>
        <v/>
      </c>
      <c r="B2284" s="20" t="str" cm="1">
        <f t="array" ref="B2284">IF(Table2[[#This Row],[Max_num_drones]:[Max_num_drones]]=3,Table2[[#This Row],[Gap]:[Gap]],"")</f>
        <v/>
      </c>
      <c r="C2284" s="20" t="str" cm="1">
        <f t="array" ref="C2284">IF(Table2[[#This Row],[Max_num_drones]:[Max_num_drones]]=4,Table2[[#This Row],[Gap]:[Gap]],"")</f>
        <v/>
      </c>
      <c r="D2284" s="20" t="str" cm="1">
        <f t="array" ref="D2284">IF(Table2[[#This Row],[Max_num_drones]:[Max_num_drones]]=5,Table2[[#This Row],[Gap]:[Gap]],"")</f>
        <v/>
      </c>
    </row>
    <row r="2285" spans="1:4">
      <c r="A2285" s="20" t="str" cm="1">
        <f t="array" ref="A2285">IF(Table2[[#This Row],[Max_num_drones]:[Max_num_drones]]=2,Table2[[#This Row],[Gap]:[Gap]],"")</f>
        <v/>
      </c>
      <c r="B2285" s="20" t="str" cm="1">
        <f t="array" ref="B2285">IF(Table2[[#This Row],[Max_num_drones]:[Max_num_drones]]=3,Table2[[#This Row],[Gap]:[Gap]],"")</f>
        <v/>
      </c>
      <c r="C2285" s="20" t="str" cm="1">
        <f t="array" ref="C2285">IF(Table2[[#This Row],[Max_num_drones]:[Max_num_drones]]=4,Table2[[#This Row],[Gap]:[Gap]],"")</f>
        <v/>
      </c>
      <c r="D2285" s="20" t="str" cm="1">
        <f t="array" ref="D2285">IF(Table2[[#This Row],[Max_num_drones]:[Max_num_drones]]=5,Table2[[#This Row],[Gap]:[Gap]],"")</f>
        <v/>
      </c>
    </row>
    <row r="2286" spans="1:4">
      <c r="A2286" s="20" t="str" cm="1">
        <f t="array" ref="A2286">IF(Table2[[#This Row],[Max_num_drones]:[Max_num_drones]]=2,Table2[[#This Row],[Gap]:[Gap]],"")</f>
        <v/>
      </c>
      <c r="B2286" s="20" t="str" cm="1">
        <f t="array" ref="B2286">IF(Table2[[#This Row],[Max_num_drones]:[Max_num_drones]]=3,Table2[[#This Row],[Gap]:[Gap]],"")</f>
        <v/>
      </c>
      <c r="C2286" s="20" t="str" cm="1">
        <f t="array" ref="C2286">IF(Table2[[#This Row],[Max_num_drones]:[Max_num_drones]]=4,Table2[[#This Row],[Gap]:[Gap]],"")</f>
        <v/>
      </c>
      <c r="D2286" s="20" t="str" cm="1">
        <f t="array" ref="D2286">IF(Table2[[#This Row],[Max_num_drones]:[Max_num_drones]]=5,Table2[[#This Row],[Gap]:[Gap]],"")</f>
        <v/>
      </c>
    </row>
    <row r="2287" spans="1:4">
      <c r="A2287" s="20" t="str" cm="1">
        <f t="array" ref="A2287">IF(Table2[[#This Row],[Max_num_drones]:[Max_num_drones]]=2,Table2[[#This Row],[Gap]:[Gap]],"")</f>
        <v/>
      </c>
      <c r="B2287" s="20" t="str" cm="1">
        <f t="array" ref="B2287">IF(Table2[[#This Row],[Max_num_drones]:[Max_num_drones]]=3,Table2[[#This Row],[Gap]:[Gap]],"")</f>
        <v/>
      </c>
      <c r="C2287" s="20" t="str" cm="1">
        <f t="array" ref="C2287">IF(Table2[[#This Row],[Max_num_drones]:[Max_num_drones]]=4,Table2[[#This Row],[Gap]:[Gap]],"")</f>
        <v/>
      </c>
      <c r="D2287" s="20" t="str" cm="1">
        <f t="array" ref="D2287">IF(Table2[[#This Row],[Max_num_drones]:[Max_num_drones]]=5,Table2[[#This Row],[Gap]:[Gap]],"")</f>
        <v/>
      </c>
    </row>
    <row r="2288" spans="1:4">
      <c r="A2288" s="20" t="str" cm="1">
        <f t="array" ref="A2288">IF(Table2[[#This Row],[Max_num_drones]:[Max_num_drones]]=2,Table2[[#This Row],[Gap]:[Gap]],"")</f>
        <v/>
      </c>
      <c r="B2288" s="20" t="str" cm="1">
        <f t="array" ref="B2288">IF(Table2[[#This Row],[Max_num_drones]:[Max_num_drones]]=3,Table2[[#This Row],[Gap]:[Gap]],"")</f>
        <v/>
      </c>
      <c r="C2288" s="20" t="str" cm="1">
        <f t="array" ref="C2288">IF(Table2[[#This Row],[Max_num_drones]:[Max_num_drones]]=4,Table2[[#This Row],[Gap]:[Gap]],"")</f>
        <v/>
      </c>
      <c r="D2288" s="20" t="str" cm="1">
        <f t="array" ref="D2288">IF(Table2[[#This Row],[Max_num_drones]:[Max_num_drones]]=5,Table2[[#This Row],[Gap]:[Gap]],"")</f>
        <v/>
      </c>
    </row>
    <row r="2289" spans="1:4">
      <c r="A2289" s="20" t="str" cm="1">
        <f t="array" ref="A2289">IF(Table2[[#This Row],[Max_num_drones]:[Max_num_drones]]=2,Table2[[#This Row],[Gap]:[Gap]],"")</f>
        <v/>
      </c>
      <c r="B2289" s="20" t="str" cm="1">
        <f t="array" ref="B2289">IF(Table2[[#This Row],[Max_num_drones]:[Max_num_drones]]=3,Table2[[#This Row],[Gap]:[Gap]],"")</f>
        <v/>
      </c>
      <c r="C2289" s="20" t="str" cm="1">
        <f t="array" ref="C2289">IF(Table2[[#This Row],[Max_num_drones]:[Max_num_drones]]=4,Table2[[#This Row],[Gap]:[Gap]],"")</f>
        <v/>
      </c>
      <c r="D2289" s="20" t="str" cm="1">
        <f t="array" ref="D2289">IF(Table2[[#This Row],[Max_num_drones]:[Max_num_drones]]=5,Table2[[#This Row],[Gap]:[Gap]],"")</f>
        <v/>
      </c>
    </row>
    <row r="2290" spans="1:4">
      <c r="A2290" s="20" t="str" cm="1">
        <f t="array" ref="A2290">IF(Table2[[#This Row],[Max_num_drones]:[Max_num_drones]]=2,Table2[[#This Row],[Gap]:[Gap]],"")</f>
        <v/>
      </c>
      <c r="B2290" s="20" t="str" cm="1">
        <f t="array" ref="B2290">IF(Table2[[#This Row],[Max_num_drones]:[Max_num_drones]]=3,Table2[[#This Row],[Gap]:[Gap]],"")</f>
        <v/>
      </c>
      <c r="C2290" s="20" t="str" cm="1">
        <f t="array" ref="C2290">IF(Table2[[#This Row],[Max_num_drones]:[Max_num_drones]]=4,Table2[[#This Row],[Gap]:[Gap]],"")</f>
        <v/>
      </c>
      <c r="D2290" s="20" t="str" cm="1">
        <f t="array" ref="D2290">IF(Table2[[#This Row],[Max_num_drones]:[Max_num_drones]]=5,Table2[[#This Row],[Gap]:[Gap]],"")</f>
        <v/>
      </c>
    </row>
    <row r="2291" spans="1:4">
      <c r="A2291" s="20" t="str" cm="1">
        <f t="array" ref="A2291">IF(Table2[[#This Row],[Max_num_drones]:[Max_num_drones]]=2,Table2[[#This Row],[Gap]:[Gap]],"")</f>
        <v/>
      </c>
      <c r="B2291" s="20" t="str" cm="1">
        <f t="array" ref="B2291">IF(Table2[[#This Row],[Max_num_drones]:[Max_num_drones]]=3,Table2[[#This Row],[Gap]:[Gap]],"")</f>
        <v/>
      </c>
      <c r="C2291" s="20" t="str" cm="1">
        <f t="array" ref="C2291">IF(Table2[[#This Row],[Max_num_drones]:[Max_num_drones]]=4,Table2[[#This Row],[Gap]:[Gap]],"")</f>
        <v/>
      </c>
      <c r="D2291" s="20" t="str" cm="1">
        <f t="array" ref="D2291">IF(Table2[[#This Row],[Max_num_drones]:[Max_num_drones]]=5,Table2[[#This Row],[Gap]:[Gap]],"")</f>
        <v/>
      </c>
    </row>
    <row r="2292" spans="1:4">
      <c r="A2292" s="20" t="str" cm="1">
        <f t="array" ref="A2292">IF(Table2[[#This Row],[Max_num_drones]:[Max_num_drones]]=2,Table2[[#This Row],[Gap]:[Gap]],"")</f>
        <v/>
      </c>
      <c r="B2292" s="20" t="str" cm="1">
        <f t="array" ref="B2292">IF(Table2[[#This Row],[Max_num_drones]:[Max_num_drones]]=3,Table2[[#This Row],[Gap]:[Gap]],"")</f>
        <v/>
      </c>
      <c r="C2292" s="20" t="str" cm="1">
        <f t="array" ref="C2292">IF(Table2[[#This Row],[Max_num_drones]:[Max_num_drones]]=4,Table2[[#This Row],[Gap]:[Gap]],"")</f>
        <v/>
      </c>
      <c r="D2292" s="20" t="str" cm="1">
        <f t="array" ref="D2292">IF(Table2[[#This Row],[Max_num_drones]:[Max_num_drones]]=5,Table2[[#This Row],[Gap]:[Gap]],"")</f>
        <v/>
      </c>
    </row>
    <row r="2293" spans="1:4">
      <c r="A2293" s="20" t="str" cm="1">
        <f t="array" ref="A2293">IF(Table2[[#This Row],[Max_num_drones]:[Max_num_drones]]=2,Table2[[#This Row],[Gap]:[Gap]],"")</f>
        <v/>
      </c>
      <c r="B2293" s="20" t="str" cm="1">
        <f t="array" ref="B2293">IF(Table2[[#This Row],[Max_num_drones]:[Max_num_drones]]=3,Table2[[#This Row],[Gap]:[Gap]],"")</f>
        <v/>
      </c>
      <c r="C2293" s="20" t="str" cm="1">
        <f t="array" ref="C2293">IF(Table2[[#This Row],[Max_num_drones]:[Max_num_drones]]=4,Table2[[#This Row],[Gap]:[Gap]],"")</f>
        <v/>
      </c>
      <c r="D2293" s="20" t="str" cm="1">
        <f t="array" ref="D2293">IF(Table2[[#This Row],[Max_num_drones]:[Max_num_drones]]=5,Table2[[#This Row],[Gap]:[Gap]],"")</f>
        <v/>
      </c>
    </row>
    <row r="2294" spans="1:4">
      <c r="A2294" s="20" t="str" cm="1">
        <f t="array" ref="A2294">IF(Table2[[#This Row],[Max_num_drones]:[Max_num_drones]]=2,Table2[[#This Row],[Gap]:[Gap]],"")</f>
        <v/>
      </c>
      <c r="B2294" s="20" t="str" cm="1">
        <f t="array" ref="B2294">IF(Table2[[#This Row],[Max_num_drones]:[Max_num_drones]]=3,Table2[[#This Row],[Gap]:[Gap]],"")</f>
        <v/>
      </c>
      <c r="C2294" s="20" t="str" cm="1">
        <f t="array" ref="C2294">IF(Table2[[#This Row],[Max_num_drones]:[Max_num_drones]]=4,Table2[[#This Row],[Gap]:[Gap]],"")</f>
        <v/>
      </c>
      <c r="D2294" s="20" t="str" cm="1">
        <f t="array" ref="D2294">IF(Table2[[#This Row],[Max_num_drones]:[Max_num_drones]]=5,Table2[[#This Row],[Gap]:[Gap]],"")</f>
        <v/>
      </c>
    </row>
    <row r="2295" spans="1:4">
      <c r="A2295" s="20" t="str" cm="1">
        <f t="array" ref="A2295">IF(Table2[[#This Row],[Max_num_drones]:[Max_num_drones]]=2,Table2[[#This Row],[Gap]:[Gap]],"")</f>
        <v/>
      </c>
      <c r="B2295" s="20" t="str" cm="1">
        <f t="array" ref="B2295">IF(Table2[[#This Row],[Max_num_drones]:[Max_num_drones]]=3,Table2[[#This Row],[Gap]:[Gap]],"")</f>
        <v/>
      </c>
      <c r="C2295" s="20" t="str" cm="1">
        <f t="array" ref="C2295">IF(Table2[[#This Row],[Max_num_drones]:[Max_num_drones]]=4,Table2[[#This Row],[Gap]:[Gap]],"")</f>
        <v/>
      </c>
      <c r="D2295" s="20" t="str" cm="1">
        <f t="array" ref="D2295">IF(Table2[[#This Row],[Max_num_drones]:[Max_num_drones]]=5,Table2[[#This Row],[Gap]:[Gap]],"")</f>
        <v/>
      </c>
    </row>
    <row r="2296" spans="1:4">
      <c r="A2296" s="20" t="str" cm="1">
        <f t="array" ref="A2296">IF(Table2[[#This Row],[Max_num_drones]:[Max_num_drones]]=2,Table2[[#This Row],[Gap]:[Gap]],"")</f>
        <v/>
      </c>
      <c r="B2296" s="20" t="str" cm="1">
        <f t="array" ref="B2296">IF(Table2[[#This Row],[Max_num_drones]:[Max_num_drones]]=3,Table2[[#This Row],[Gap]:[Gap]],"")</f>
        <v/>
      </c>
      <c r="C2296" s="20" t="str" cm="1">
        <f t="array" ref="C2296">IF(Table2[[#This Row],[Max_num_drones]:[Max_num_drones]]=4,Table2[[#This Row],[Gap]:[Gap]],"")</f>
        <v/>
      </c>
      <c r="D2296" s="20" t="str" cm="1">
        <f t="array" ref="D2296">IF(Table2[[#This Row],[Max_num_drones]:[Max_num_drones]]=5,Table2[[#This Row],[Gap]:[Gap]],"")</f>
        <v/>
      </c>
    </row>
    <row r="2297" spans="1:4">
      <c r="A2297" s="20" t="str" cm="1">
        <f t="array" ref="A2297">IF(Table2[[#This Row],[Max_num_drones]:[Max_num_drones]]=2,Table2[[#This Row],[Gap]:[Gap]],"")</f>
        <v/>
      </c>
      <c r="B2297" s="20" t="str" cm="1">
        <f t="array" ref="B2297">IF(Table2[[#This Row],[Max_num_drones]:[Max_num_drones]]=3,Table2[[#This Row],[Gap]:[Gap]],"")</f>
        <v/>
      </c>
      <c r="C2297" s="20" t="str" cm="1">
        <f t="array" ref="C2297">IF(Table2[[#This Row],[Max_num_drones]:[Max_num_drones]]=4,Table2[[#This Row],[Gap]:[Gap]],"")</f>
        <v/>
      </c>
      <c r="D2297" s="20" t="str" cm="1">
        <f t="array" ref="D2297">IF(Table2[[#This Row],[Max_num_drones]:[Max_num_drones]]=5,Table2[[#This Row],[Gap]:[Gap]],"")</f>
        <v/>
      </c>
    </row>
    <row r="2298" spans="1:4">
      <c r="A2298" s="20" t="str" cm="1">
        <f t="array" ref="A2298">IF(Table2[[#This Row],[Max_num_drones]:[Max_num_drones]]=2,Table2[[#This Row],[Gap]:[Gap]],"")</f>
        <v/>
      </c>
      <c r="B2298" s="20" t="str" cm="1">
        <f t="array" ref="B2298">IF(Table2[[#This Row],[Max_num_drones]:[Max_num_drones]]=3,Table2[[#This Row],[Gap]:[Gap]],"")</f>
        <v/>
      </c>
      <c r="C2298" s="20" t="str" cm="1">
        <f t="array" ref="C2298">IF(Table2[[#This Row],[Max_num_drones]:[Max_num_drones]]=4,Table2[[#This Row],[Gap]:[Gap]],"")</f>
        <v/>
      </c>
      <c r="D2298" s="20" t="str" cm="1">
        <f t="array" ref="D2298">IF(Table2[[#This Row],[Max_num_drones]:[Max_num_drones]]=5,Table2[[#This Row],[Gap]:[Gap]],"")</f>
        <v/>
      </c>
    </row>
    <row r="2299" spans="1:4">
      <c r="A2299" s="20" t="str" cm="1">
        <f t="array" ref="A2299">IF(Table2[[#This Row],[Max_num_drones]:[Max_num_drones]]=2,Table2[[#This Row],[Gap]:[Gap]],"")</f>
        <v/>
      </c>
      <c r="B2299" s="20" t="str" cm="1">
        <f t="array" ref="B2299">IF(Table2[[#This Row],[Max_num_drones]:[Max_num_drones]]=3,Table2[[#This Row],[Gap]:[Gap]],"")</f>
        <v/>
      </c>
      <c r="C2299" s="20" t="str" cm="1">
        <f t="array" ref="C2299">IF(Table2[[#This Row],[Max_num_drones]:[Max_num_drones]]=4,Table2[[#This Row],[Gap]:[Gap]],"")</f>
        <v/>
      </c>
      <c r="D2299" s="20" t="str" cm="1">
        <f t="array" ref="D2299">IF(Table2[[#This Row],[Max_num_drones]:[Max_num_drones]]=5,Table2[[#This Row],[Gap]:[Gap]],"")</f>
        <v/>
      </c>
    </row>
    <row r="2300" spans="1:4">
      <c r="A2300" s="20" t="str" cm="1">
        <f t="array" ref="A2300">IF(Table2[[#This Row],[Max_num_drones]:[Max_num_drones]]=2,Table2[[#This Row],[Gap]:[Gap]],"")</f>
        <v/>
      </c>
      <c r="B2300" s="20" t="str" cm="1">
        <f t="array" ref="B2300">IF(Table2[[#This Row],[Max_num_drones]:[Max_num_drones]]=3,Table2[[#This Row],[Gap]:[Gap]],"")</f>
        <v/>
      </c>
      <c r="C2300" s="20" t="str" cm="1">
        <f t="array" ref="C2300">IF(Table2[[#This Row],[Max_num_drones]:[Max_num_drones]]=4,Table2[[#This Row],[Gap]:[Gap]],"")</f>
        <v/>
      </c>
      <c r="D2300" s="20" t="str" cm="1">
        <f t="array" ref="D2300">IF(Table2[[#This Row],[Max_num_drones]:[Max_num_drones]]=5,Table2[[#This Row],[Gap]:[Gap]],"")</f>
        <v/>
      </c>
    </row>
    <row r="2301" spans="1:4">
      <c r="A2301" s="20" t="str" cm="1">
        <f t="array" ref="A2301">IF(Table2[[#This Row],[Max_num_drones]:[Max_num_drones]]=2,Table2[[#This Row],[Gap]:[Gap]],"")</f>
        <v/>
      </c>
      <c r="B2301" s="20" t="str" cm="1">
        <f t="array" ref="B2301">IF(Table2[[#This Row],[Max_num_drones]:[Max_num_drones]]=3,Table2[[#This Row],[Gap]:[Gap]],"")</f>
        <v/>
      </c>
      <c r="C2301" s="20" t="str" cm="1">
        <f t="array" ref="C2301">IF(Table2[[#This Row],[Max_num_drones]:[Max_num_drones]]=4,Table2[[#This Row],[Gap]:[Gap]],"")</f>
        <v/>
      </c>
      <c r="D2301" s="20" t="str" cm="1">
        <f t="array" ref="D2301">IF(Table2[[#This Row],[Max_num_drones]:[Max_num_drones]]=5,Table2[[#This Row],[Gap]:[Gap]],"")</f>
        <v/>
      </c>
    </row>
    <row r="2302" spans="1:4">
      <c r="A2302" s="20" t="str" cm="1">
        <f t="array" ref="A2302">IF(Table2[[#This Row],[Max_num_drones]:[Max_num_drones]]=2,Table2[[#This Row],[Gap]:[Gap]],"")</f>
        <v/>
      </c>
      <c r="B2302" s="20" t="str" cm="1">
        <f t="array" ref="B2302">IF(Table2[[#This Row],[Max_num_drones]:[Max_num_drones]]=3,Table2[[#This Row],[Gap]:[Gap]],"")</f>
        <v/>
      </c>
      <c r="C2302" s="20" t="str" cm="1">
        <f t="array" ref="C2302">IF(Table2[[#This Row],[Max_num_drones]:[Max_num_drones]]=4,Table2[[#This Row],[Gap]:[Gap]],"")</f>
        <v/>
      </c>
      <c r="D2302" s="20" t="str" cm="1">
        <f t="array" ref="D2302">IF(Table2[[#This Row],[Max_num_drones]:[Max_num_drones]]=5,Table2[[#This Row],[Gap]:[Gap]],"")</f>
        <v/>
      </c>
    </row>
    <row r="2303" spans="1:4">
      <c r="A2303" s="20" t="str" cm="1">
        <f t="array" ref="A2303">IF(Table2[[#This Row],[Max_num_drones]:[Max_num_drones]]=2,Table2[[#This Row],[Gap]:[Gap]],"")</f>
        <v/>
      </c>
      <c r="B2303" s="20" t="str" cm="1">
        <f t="array" ref="B2303">IF(Table2[[#This Row],[Max_num_drones]:[Max_num_drones]]=3,Table2[[#This Row],[Gap]:[Gap]],"")</f>
        <v/>
      </c>
      <c r="C2303" s="20" t="str" cm="1">
        <f t="array" ref="C2303">IF(Table2[[#This Row],[Max_num_drones]:[Max_num_drones]]=4,Table2[[#This Row],[Gap]:[Gap]],"")</f>
        <v/>
      </c>
      <c r="D2303" s="20" t="str" cm="1">
        <f t="array" ref="D2303">IF(Table2[[#This Row],[Max_num_drones]:[Max_num_drones]]=5,Table2[[#This Row],[Gap]:[Gap]],"")</f>
        <v/>
      </c>
    </row>
    <row r="2304" spans="1:4">
      <c r="A2304" s="20" t="str" cm="1">
        <f t="array" ref="A2304">IF(Table2[[#This Row],[Max_num_drones]:[Max_num_drones]]=2,Table2[[#This Row],[Gap]:[Gap]],"")</f>
        <v/>
      </c>
      <c r="B2304" s="20" t="str" cm="1">
        <f t="array" ref="B2304">IF(Table2[[#This Row],[Max_num_drones]:[Max_num_drones]]=3,Table2[[#This Row],[Gap]:[Gap]],"")</f>
        <v/>
      </c>
      <c r="C2304" s="20" t="str" cm="1">
        <f t="array" ref="C2304">IF(Table2[[#This Row],[Max_num_drones]:[Max_num_drones]]=4,Table2[[#This Row],[Gap]:[Gap]],"")</f>
        <v/>
      </c>
      <c r="D2304" s="20" t="str" cm="1">
        <f t="array" ref="D2304">IF(Table2[[#This Row],[Max_num_drones]:[Max_num_drones]]=5,Table2[[#This Row],[Gap]:[Gap]],"")</f>
        <v/>
      </c>
    </row>
    <row r="2305" spans="1:4">
      <c r="A2305" s="20" t="str" cm="1">
        <f t="array" ref="A2305">IF(Table2[[#This Row],[Max_num_drones]:[Max_num_drones]]=2,Table2[[#This Row],[Gap]:[Gap]],"")</f>
        <v/>
      </c>
      <c r="B2305" s="20" t="str" cm="1">
        <f t="array" ref="B2305">IF(Table2[[#This Row],[Max_num_drones]:[Max_num_drones]]=3,Table2[[#This Row],[Gap]:[Gap]],"")</f>
        <v/>
      </c>
      <c r="C2305" s="20" t="str" cm="1">
        <f t="array" ref="C2305">IF(Table2[[#This Row],[Max_num_drones]:[Max_num_drones]]=4,Table2[[#This Row],[Gap]:[Gap]],"")</f>
        <v/>
      </c>
      <c r="D2305" s="20" t="str" cm="1">
        <f t="array" ref="D2305">IF(Table2[[#This Row],[Max_num_drones]:[Max_num_drones]]=5,Table2[[#This Row],[Gap]:[Gap]],"")</f>
        <v/>
      </c>
    </row>
    <row r="2306" spans="1:4">
      <c r="A2306" s="20" t="str" cm="1">
        <f t="array" ref="A2306">IF(Table2[[#This Row],[Max_num_drones]:[Max_num_drones]]=2,Table2[[#This Row],[Gap]:[Gap]],"")</f>
        <v/>
      </c>
      <c r="B2306" s="20" t="str" cm="1">
        <f t="array" ref="B2306">IF(Table2[[#This Row],[Max_num_drones]:[Max_num_drones]]=3,Table2[[#This Row],[Gap]:[Gap]],"")</f>
        <v/>
      </c>
      <c r="C2306" s="20" t="str" cm="1">
        <f t="array" ref="C2306">IF(Table2[[#This Row],[Max_num_drones]:[Max_num_drones]]=4,Table2[[#This Row],[Gap]:[Gap]],"")</f>
        <v/>
      </c>
      <c r="D2306" s="20" t="str" cm="1">
        <f t="array" ref="D2306">IF(Table2[[#This Row],[Max_num_drones]:[Max_num_drones]]=5,Table2[[#This Row],[Gap]:[Gap]],"")</f>
        <v/>
      </c>
    </row>
    <row r="2307" spans="1:4">
      <c r="A2307" s="20" t="str" cm="1">
        <f t="array" ref="A2307">IF(Table2[[#This Row],[Max_num_drones]:[Max_num_drones]]=2,Table2[[#This Row],[Gap]:[Gap]],"")</f>
        <v/>
      </c>
      <c r="B2307" s="20" t="str" cm="1">
        <f t="array" ref="B2307">IF(Table2[[#This Row],[Max_num_drones]:[Max_num_drones]]=3,Table2[[#This Row],[Gap]:[Gap]],"")</f>
        <v/>
      </c>
      <c r="C2307" s="20" t="str" cm="1">
        <f t="array" ref="C2307">IF(Table2[[#This Row],[Max_num_drones]:[Max_num_drones]]=4,Table2[[#This Row],[Gap]:[Gap]],"")</f>
        <v/>
      </c>
      <c r="D2307" s="20" t="str" cm="1">
        <f t="array" ref="D2307">IF(Table2[[#This Row],[Max_num_drones]:[Max_num_drones]]=5,Table2[[#This Row],[Gap]:[Gap]],"")</f>
        <v/>
      </c>
    </row>
    <row r="2308" spans="1:4">
      <c r="A2308" s="20" t="str" cm="1">
        <f t="array" ref="A2308">IF(Table2[[#This Row],[Max_num_drones]:[Max_num_drones]]=2,Table2[[#This Row],[Gap]:[Gap]],"")</f>
        <v/>
      </c>
      <c r="B2308" s="20" t="str" cm="1">
        <f t="array" ref="B2308">IF(Table2[[#This Row],[Max_num_drones]:[Max_num_drones]]=3,Table2[[#This Row],[Gap]:[Gap]],"")</f>
        <v/>
      </c>
      <c r="C2308" s="20" t="str" cm="1">
        <f t="array" ref="C2308">IF(Table2[[#This Row],[Max_num_drones]:[Max_num_drones]]=4,Table2[[#This Row],[Gap]:[Gap]],"")</f>
        <v/>
      </c>
      <c r="D2308" s="20" t="str" cm="1">
        <f t="array" ref="D2308">IF(Table2[[#This Row],[Max_num_drones]:[Max_num_drones]]=5,Table2[[#This Row],[Gap]:[Gap]],"")</f>
        <v/>
      </c>
    </row>
    <row r="2309" spans="1:4">
      <c r="A2309" s="20" t="str" cm="1">
        <f t="array" ref="A2309">IF(Table2[[#This Row],[Max_num_drones]:[Max_num_drones]]=2,Table2[[#This Row],[Gap]:[Gap]],"")</f>
        <v/>
      </c>
      <c r="B2309" s="20" t="str" cm="1">
        <f t="array" ref="B2309">IF(Table2[[#This Row],[Max_num_drones]:[Max_num_drones]]=3,Table2[[#This Row],[Gap]:[Gap]],"")</f>
        <v/>
      </c>
      <c r="C2309" s="20" t="str" cm="1">
        <f t="array" ref="C2309">IF(Table2[[#This Row],[Max_num_drones]:[Max_num_drones]]=4,Table2[[#This Row],[Gap]:[Gap]],"")</f>
        <v/>
      </c>
      <c r="D2309" s="20" t="str" cm="1">
        <f t="array" ref="D2309">IF(Table2[[#This Row],[Max_num_drones]:[Max_num_drones]]=5,Table2[[#This Row],[Gap]:[Gap]],"")</f>
        <v/>
      </c>
    </row>
    <row r="2310" spans="1:4">
      <c r="A2310" s="20" t="str" cm="1">
        <f t="array" ref="A2310">IF(Table2[[#This Row],[Max_num_drones]:[Max_num_drones]]=2,Table2[[#This Row],[Gap]:[Gap]],"")</f>
        <v/>
      </c>
      <c r="B2310" s="20" t="str" cm="1">
        <f t="array" ref="B2310">IF(Table2[[#This Row],[Max_num_drones]:[Max_num_drones]]=3,Table2[[#This Row],[Gap]:[Gap]],"")</f>
        <v/>
      </c>
      <c r="C2310" s="20" t="str" cm="1">
        <f t="array" ref="C2310">IF(Table2[[#This Row],[Max_num_drones]:[Max_num_drones]]=4,Table2[[#This Row],[Gap]:[Gap]],"")</f>
        <v/>
      </c>
      <c r="D2310" s="20" t="str" cm="1">
        <f t="array" ref="D2310">IF(Table2[[#This Row],[Max_num_drones]:[Max_num_drones]]=5,Table2[[#This Row],[Gap]:[Gap]],"")</f>
        <v/>
      </c>
    </row>
    <row r="2311" spans="1:4">
      <c r="A2311" s="20" t="str" cm="1">
        <f t="array" ref="A2311">IF(Table2[[#This Row],[Max_num_drones]:[Max_num_drones]]=2,Table2[[#This Row],[Gap]:[Gap]],"")</f>
        <v/>
      </c>
      <c r="B2311" s="20" t="str" cm="1">
        <f t="array" ref="B2311">IF(Table2[[#This Row],[Max_num_drones]:[Max_num_drones]]=3,Table2[[#This Row],[Gap]:[Gap]],"")</f>
        <v/>
      </c>
      <c r="C2311" s="20" t="str" cm="1">
        <f t="array" ref="C2311">IF(Table2[[#This Row],[Max_num_drones]:[Max_num_drones]]=4,Table2[[#This Row],[Gap]:[Gap]],"")</f>
        <v/>
      </c>
      <c r="D2311" s="20" t="str" cm="1">
        <f t="array" ref="D2311">IF(Table2[[#This Row],[Max_num_drones]:[Max_num_drones]]=5,Table2[[#This Row],[Gap]:[Gap]],"")</f>
        <v/>
      </c>
    </row>
    <row r="2312" spans="1:4">
      <c r="A2312" s="20" t="str" cm="1">
        <f t="array" ref="A2312">IF(Table2[[#This Row],[Max_num_drones]:[Max_num_drones]]=2,Table2[[#This Row],[Gap]:[Gap]],"")</f>
        <v/>
      </c>
      <c r="B2312" s="20" t="str" cm="1">
        <f t="array" ref="B2312">IF(Table2[[#This Row],[Max_num_drones]:[Max_num_drones]]=3,Table2[[#This Row],[Gap]:[Gap]],"")</f>
        <v/>
      </c>
      <c r="C2312" s="20" t="str" cm="1">
        <f t="array" ref="C2312">IF(Table2[[#This Row],[Max_num_drones]:[Max_num_drones]]=4,Table2[[#This Row],[Gap]:[Gap]],"")</f>
        <v/>
      </c>
      <c r="D2312" s="20" t="str" cm="1">
        <f t="array" ref="D2312">IF(Table2[[#This Row],[Max_num_drones]:[Max_num_drones]]=5,Table2[[#This Row],[Gap]:[Gap]],"")</f>
        <v/>
      </c>
    </row>
    <row r="2313" spans="1:4">
      <c r="A2313" s="20" t="str" cm="1">
        <f t="array" ref="A2313">IF(Table2[[#This Row],[Max_num_drones]:[Max_num_drones]]=2,Table2[[#This Row],[Gap]:[Gap]],"")</f>
        <v/>
      </c>
      <c r="B2313" s="20" t="str" cm="1">
        <f t="array" ref="B2313">IF(Table2[[#This Row],[Max_num_drones]:[Max_num_drones]]=3,Table2[[#This Row],[Gap]:[Gap]],"")</f>
        <v/>
      </c>
      <c r="C2313" s="20" t="str" cm="1">
        <f t="array" ref="C2313">IF(Table2[[#This Row],[Max_num_drones]:[Max_num_drones]]=4,Table2[[#This Row],[Gap]:[Gap]],"")</f>
        <v/>
      </c>
      <c r="D2313" s="20" t="str" cm="1">
        <f t="array" ref="D2313">IF(Table2[[#This Row],[Max_num_drones]:[Max_num_drones]]=5,Table2[[#This Row],[Gap]:[Gap]],"")</f>
        <v/>
      </c>
    </row>
    <row r="2314" spans="1:4">
      <c r="A2314" s="20" t="str" cm="1">
        <f t="array" ref="A2314">IF(Table2[[#This Row],[Max_num_drones]:[Max_num_drones]]=2,Table2[[#This Row],[Gap]:[Gap]],"")</f>
        <v/>
      </c>
      <c r="B2314" s="20" t="str" cm="1">
        <f t="array" ref="B2314">IF(Table2[[#This Row],[Max_num_drones]:[Max_num_drones]]=3,Table2[[#This Row],[Gap]:[Gap]],"")</f>
        <v/>
      </c>
      <c r="C2314" s="20" t="str" cm="1">
        <f t="array" ref="C2314">IF(Table2[[#This Row],[Max_num_drones]:[Max_num_drones]]=4,Table2[[#This Row],[Gap]:[Gap]],"")</f>
        <v/>
      </c>
      <c r="D2314" s="20" t="str" cm="1">
        <f t="array" ref="D2314">IF(Table2[[#This Row],[Max_num_drones]:[Max_num_drones]]=5,Table2[[#This Row],[Gap]:[Gap]],"")</f>
        <v/>
      </c>
    </row>
    <row r="2315" spans="1:4">
      <c r="A2315" s="20" t="str" cm="1">
        <f t="array" ref="A2315">IF(Table2[[#This Row],[Max_num_drones]:[Max_num_drones]]=2,Table2[[#This Row],[Gap]:[Gap]],"")</f>
        <v/>
      </c>
      <c r="B2315" s="20" t="str" cm="1">
        <f t="array" ref="B2315">IF(Table2[[#This Row],[Max_num_drones]:[Max_num_drones]]=3,Table2[[#This Row],[Gap]:[Gap]],"")</f>
        <v/>
      </c>
      <c r="C2315" s="20" t="str" cm="1">
        <f t="array" ref="C2315">IF(Table2[[#This Row],[Max_num_drones]:[Max_num_drones]]=4,Table2[[#This Row],[Gap]:[Gap]],"")</f>
        <v/>
      </c>
      <c r="D2315" s="20" t="str" cm="1">
        <f t="array" ref="D2315">IF(Table2[[#This Row],[Max_num_drones]:[Max_num_drones]]=5,Table2[[#This Row],[Gap]:[Gap]],"")</f>
        <v/>
      </c>
    </row>
    <row r="2316" spans="1:4">
      <c r="A2316" s="20" t="str" cm="1">
        <f t="array" ref="A2316">IF(Table2[[#This Row],[Max_num_drones]:[Max_num_drones]]=2,Table2[[#This Row],[Gap]:[Gap]],"")</f>
        <v/>
      </c>
      <c r="B2316" s="20" t="str" cm="1">
        <f t="array" ref="B2316">IF(Table2[[#This Row],[Max_num_drones]:[Max_num_drones]]=3,Table2[[#This Row],[Gap]:[Gap]],"")</f>
        <v/>
      </c>
      <c r="C2316" s="20" t="str" cm="1">
        <f t="array" ref="C2316">IF(Table2[[#This Row],[Max_num_drones]:[Max_num_drones]]=4,Table2[[#This Row],[Gap]:[Gap]],"")</f>
        <v/>
      </c>
      <c r="D2316" s="20" t="str" cm="1">
        <f t="array" ref="D2316">IF(Table2[[#This Row],[Max_num_drones]:[Max_num_drones]]=5,Table2[[#This Row],[Gap]:[Gap]],"")</f>
        <v/>
      </c>
    </row>
    <row r="2317" spans="1:4">
      <c r="A2317" s="20" t="str" cm="1">
        <f t="array" ref="A2317">IF(Table2[[#This Row],[Max_num_drones]:[Max_num_drones]]=2,Table2[[#This Row],[Gap]:[Gap]],"")</f>
        <v/>
      </c>
      <c r="B2317" s="20" t="str" cm="1">
        <f t="array" ref="B2317">IF(Table2[[#This Row],[Max_num_drones]:[Max_num_drones]]=3,Table2[[#This Row],[Gap]:[Gap]],"")</f>
        <v/>
      </c>
      <c r="C2317" s="20" t="str" cm="1">
        <f t="array" ref="C2317">IF(Table2[[#This Row],[Max_num_drones]:[Max_num_drones]]=4,Table2[[#This Row],[Gap]:[Gap]],"")</f>
        <v/>
      </c>
      <c r="D2317" s="20" t="str" cm="1">
        <f t="array" ref="D2317">IF(Table2[[#This Row],[Max_num_drones]:[Max_num_drones]]=5,Table2[[#This Row],[Gap]:[Gap]],"")</f>
        <v/>
      </c>
    </row>
    <row r="2318" spans="1:4">
      <c r="A2318" s="20" t="str" cm="1">
        <f t="array" ref="A2318">IF(Table2[[#This Row],[Max_num_drones]:[Max_num_drones]]=2,Table2[[#This Row],[Gap]:[Gap]],"")</f>
        <v/>
      </c>
      <c r="B2318" s="20" t="str" cm="1">
        <f t="array" ref="B2318">IF(Table2[[#This Row],[Max_num_drones]:[Max_num_drones]]=3,Table2[[#This Row],[Gap]:[Gap]],"")</f>
        <v/>
      </c>
      <c r="C2318" s="20" t="str" cm="1">
        <f t="array" ref="C2318">IF(Table2[[#This Row],[Max_num_drones]:[Max_num_drones]]=4,Table2[[#This Row],[Gap]:[Gap]],"")</f>
        <v/>
      </c>
      <c r="D2318" s="20" t="str" cm="1">
        <f t="array" ref="D2318">IF(Table2[[#This Row],[Max_num_drones]:[Max_num_drones]]=5,Table2[[#This Row],[Gap]:[Gap]],"")</f>
        <v/>
      </c>
    </row>
    <row r="2319" spans="1:4">
      <c r="A2319" s="20" t="str" cm="1">
        <f t="array" ref="A2319">IF(Table2[[#This Row],[Max_num_drones]:[Max_num_drones]]=2,Table2[[#This Row],[Gap]:[Gap]],"")</f>
        <v/>
      </c>
      <c r="B2319" s="20" t="str" cm="1">
        <f t="array" ref="B2319">IF(Table2[[#This Row],[Max_num_drones]:[Max_num_drones]]=3,Table2[[#This Row],[Gap]:[Gap]],"")</f>
        <v/>
      </c>
      <c r="C2319" s="20" t="str" cm="1">
        <f t="array" ref="C2319">IF(Table2[[#This Row],[Max_num_drones]:[Max_num_drones]]=4,Table2[[#This Row],[Gap]:[Gap]],"")</f>
        <v/>
      </c>
      <c r="D2319" s="20" t="str" cm="1">
        <f t="array" ref="D2319">IF(Table2[[#This Row],[Max_num_drones]:[Max_num_drones]]=5,Table2[[#This Row],[Gap]:[Gap]],"")</f>
        <v/>
      </c>
    </row>
    <row r="2320" spans="1:4">
      <c r="A2320" s="20" t="str" cm="1">
        <f t="array" ref="A2320">IF(Table2[[#This Row],[Max_num_drones]:[Max_num_drones]]=2,Table2[[#This Row],[Gap]:[Gap]],"")</f>
        <v/>
      </c>
      <c r="B2320" s="20" t="str" cm="1">
        <f t="array" ref="B2320">IF(Table2[[#This Row],[Max_num_drones]:[Max_num_drones]]=3,Table2[[#This Row],[Gap]:[Gap]],"")</f>
        <v/>
      </c>
      <c r="C2320" s="20" t="str" cm="1">
        <f t="array" ref="C2320">IF(Table2[[#This Row],[Max_num_drones]:[Max_num_drones]]=4,Table2[[#This Row],[Gap]:[Gap]],"")</f>
        <v/>
      </c>
      <c r="D2320" s="20" t="str" cm="1">
        <f t="array" ref="D2320">IF(Table2[[#This Row],[Max_num_drones]:[Max_num_drones]]=5,Table2[[#This Row],[Gap]:[Gap]],"")</f>
        <v/>
      </c>
    </row>
    <row r="2321" spans="1:4">
      <c r="A2321" s="20" t="str" cm="1">
        <f t="array" ref="A2321">IF(Table2[[#This Row],[Max_num_drones]:[Max_num_drones]]=2,Table2[[#This Row],[Gap]:[Gap]],"")</f>
        <v/>
      </c>
      <c r="B2321" s="20" t="str" cm="1">
        <f t="array" ref="B2321">IF(Table2[[#This Row],[Max_num_drones]:[Max_num_drones]]=3,Table2[[#This Row],[Gap]:[Gap]],"")</f>
        <v/>
      </c>
      <c r="C2321" s="20" t="str" cm="1">
        <f t="array" ref="C2321">IF(Table2[[#This Row],[Max_num_drones]:[Max_num_drones]]=4,Table2[[#This Row],[Gap]:[Gap]],"")</f>
        <v/>
      </c>
      <c r="D2321" s="20" t="str" cm="1">
        <f t="array" ref="D2321">IF(Table2[[#This Row],[Max_num_drones]:[Max_num_drones]]=5,Table2[[#This Row],[Gap]:[Gap]],"")</f>
        <v/>
      </c>
    </row>
    <row r="2322" spans="1:4">
      <c r="A2322" s="20" t="str" cm="1">
        <f t="array" ref="A2322">IF(Table2[[#This Row],[Max_num_drones]:[Max_num_drones]]=2,Table2[[#This Row],[Gap]:[Gap]],"")</f>
        <v/>
      </c>
      <c r="B2322" s="20" t="str" cm="1">
        <f t="array" ref="B2322">IF(Table2[[#This Row],[Max_num_drones]:[Max_num_drones]]=3,Table2[[#This Row],[Gap]:[Gap]],"")</f>
        <v/>
      </c>
      <c r="C2322" s="20" t="str" cm="1">
        <f t="array" ref="C2322">IF(Table2[[#This Row],[Max_num_drones]:[Max_num_drones]]=4,Table2[[#This Row],[Gap]:[Gap]],"")</f>
        <v/>
      </c>
      <c r="D2322" s="20" t="str" cm="1">
        <f t="array" ref="D2322">IF(Table2[[#This Row],[Max_num_drones]:[Max_num_drones]]=5,Table2[[#This Row],[Gap]:[Gap]],"")</f>
        <v/>
      </c>
    </row>
    <row r="2323" spans="1:4">
      <c r="A2323" s="20" t="str" cm="1">
        <f t="array" ref="A2323">IF(Table2[[#This Row],[Max_num_drones]:[Max_num_drones]]=2,Table2[[#This Row],[Gap]:[Gap]],"")</f>
        <v/>
      </c>
      <c r="B2323" s="20" t="str" cm="1">
        <f t="array" ref="B2323">IF(Table2[[#This Row],[Max_num_drones]:[Max_num_drones]]=3,Table2[[#This Row],[Gap]:[Gap]],"")</f>
        <v/>
      </c>
      <c r="C2323" s="20" t="str" cm="1">
        <f t="array" ref="C2323">IF(Table2[[#This Row],[Max_num_drones]:[Max_num_drones]]=4,Table2[[#This Row],[Gap]:[Gap]],"")</f>
        <v/>
      </c>
      <c r="D2323" s="20" t="str" cm="1">
        <f t="array" ref="D2323">IF(Table2[[#This Row],[Max_num_drones]:[Max_num_drones]]=5,Table2[[#This Row],[Gap]:[Gap]],"")</f>
        <v/>
      </c>
    </row>
    <row r="2324" spans="1:4">
      <c r="A2324" s="20" t="str" cm="1">
        <f t="array" ref="A2324">IF(Table2[[#This Row],[Max_num_drones]:[Max_num_drones]]=2,Table2[[#This Row],[Gap]:[Gap]],"")</f>
        <v/>
      </c>
      <c r="B2324" s="20" t="str" cm="1">
        <f t="array" ref="B2324">IF(Table2[[#This Row],[Max_num_drones]:[Max_num_drones]]=3,Table2[[#This Row],[Gap]:[Gap]],"")</f>
        <v/>
      </c>
      <c r="C2324" s="20" t="str" cm="1">
        <f t="array" ref="C2324">IF(Table2[[#This Row],[Max_num_drones]:[Max_num_drones]]=4,Table2[[#This Row],[Gap]:[Gap]],"")</f>
        <v/>
      </c>
      <c r="D2324" s="20" t="str" cm="1">
        <f t="array" ref="D2324">IF(Table2[[#This Row],[Max_num_drones]:[Max_num_drones]]=5,Table2[[#This Row],[Gap]:[Gap]],"")</f>
        <v/>
      </c>
    </row>
    <row r="2325" spans="1:4">
      <c r="A2325" s="20" t="str" cm="1">
        <f t="array" ref="A2325">IF(Table2[[#This Row],[Max_num_drones]:[Max_num_drones]]=2,Table2[[#This Row],[Gap]:[Gap]],"")</f>
        <v/>
      </c>
      <c r="B2325" s="20" t="str" cm="1">
        <f t="array" ref="B2325">IF(Table2[[#This Row],[Max_num_drones]:[Max_num_drones]]=3,Table2[[#This Row],[Gap]:[Gap]],"")</f>
        <v/>
      </c>
      <c r="C2325" s="20" t="str" cm="1">
        <f t="array" ref="C2325">IF(Table2[[#This Row],[Max_num_drones]:[Max_num_drones]]=4,Table2[[#This Row],[Gap]:[Gap]],"")</f>
        <v/>
      </c>
      <c r="D2325" s="20" t="str" cm="1">
        <f t="array" ref="D2325">IF(Table2[[#This Row],[Max_num_drones]:[Max_num_drones]]=5,Table2[[#This Row],[Gap]:[Gap]],"")</f>
        <v/>
      </c>
    </row>
    <row r="2326" spans="1:4">
      <c r="A2326" s="20" t="str" cm="1">
        <f t="array" ref="A2326">IF(Table2[[#This Row],[Max_num_drones]:[Max_num_drones]]=2,Table2[[#This Row],[Gap]:[Gap]],"")</f>
        <v/>
      </c>
      <c r="B2326" s="20" t="str" cm="1">
        <f t="array" ref="B2326">IF(Table2[[#This Row],[Max_num_drones]:[Max_num_drones]]=3,Table2[[#This Row],[Gap]:[Gap]],"")</f>
        <v/>
      </c>
      <c r="C2326" s="20" t="str" cm="1">
        <f t="array" ref="C2326">IF(Table2[[#This Row],[Max_num_drones]:[Max_num_drones]]=4,Table2[[#This Row],[Gap]:[Gap]],"")</f>
        <v/>
      </c>
      <c r="D2326" s="20" t="str" cm="1">
        <f t="array" ref="D2326">IF(Table2[[#This Row],[Max_num_drones]:[Max_num_drones]]=5,Table2[[#This Row],[Gap]:[Gap]],"")</f>
        <v/>
      </c>
    </row>
    <row r="2327" spans="1:4">
      <c r="A2327" s="20" t="str" cm="1">
        <f t="array" ref="A2327">IF(Table2[[#This Row],[Max_num_drones]:[Max_num_drones]]=2,Table2[[#This Row],[Gap]:[Gap]],"")</f>
        <v/>
      </c>
      <c r="B2327" s="20" t="str" cm="1">
        <f t="array" ref="B2327">IF(Table2[[#This Row],[Max_num_drones]:[Max_num_drones]]=3,Table2[[#This Row],[Gap]:[Gap]],"")</f>
        <v/>
      </c>
      <c r="C2327" s="20" t="str" cm="1">
        <f t="array" ref="C2327">IF(Table2[[#This Row],[Max_num_drones]:[Max_num_drones]]=4,Table2[[#This Row],[Gap]:[Gap]],"")</f>
        <v/>
      </c>
      <c r="D2327" s="20" t="str" cm="1">
        <f t="array" ref="D2327">IF(Table2[[#This Row],[Max_num_drones]:[Max_num_drones]]=5,Table2[[#This Row],[Gap]:[Gap]],"")</f>
        <v/>
      </c>
    </row>
    <row r="2328" spans="1:4">
      <c r="A2328" s="20" t="str" cm="1">
        <f t="array" ref="A2328">IF(Table2[[#This Row],[Max_num_drones]:[Max_num_drones]]=2,Table2[[#This Row],[Gap]:[Gap]],"")</f>
        <v/>
      </c>
      <c r="B2328" s="20" t="str" cm="1">
        <f t="array" ref="B2328">IF(Table2[[#This Row],[Max_num_drones]:[Max_num_drones]]=3,Table2[[#This Row],[Gap]:[Gap]],"")</f>
        <v/>
      </c>
      <c r="C2328" s="20" t="str" cm="1">
        <f t="array" ref="C2328">IF(Table2[[#This Row],[Max_num_drones]:[Max_num_drones]]=4,Table2[[#This Row],[Gap]:[Gap]],"")</f>
        <v/>
      </c>
      <c r="D2328" s="20" t="str" cm="1">
        <f t="array" ref="D2328">IF(Table2[[#This Row],[Max_num_drones]:[Max_num_drones]]=5,Table2[[#This Row],[Gap]:[Gap]],"")</f>
        <v/>
      </c>
    </row>
    <row r="2329" spans="1:4">
      <c r="A2329" s="20" t="str" cm="1">
        <f t="array" ref="A2329">IF(Table2[[#This Row],[Max_num_drones]:[Max_num_drones]]=2,Table2[[#This Row],[Gap]:[Gap]],"")</f>
        <v/>
      </c>
      <c r="B2329" s="20" t="str" cm="1">
        <f t="array" ref="B2329">IF(Table2[[#This Row],[Max_num_drones]:[Max_num_drones]]=3,Table2[[#This Row],[Gap]:[Gap]],"")</f>
        <v/>
      </c>
      <c r="C2329" s="20" t="str" cm="1">
        <f t="array" ref="C2329">IF(Table2[[#This Row],[Max_num_drones]:[Max_num_drones]]=4,Table2[[#This Row],[Gap]:[Gap]],"")</f>
        <v/>
      </c>
      <c r="D2329" s="20" t="str" cm="1">
        <f t="array" ref="D2329">IF(Table2[[#This Row],[Max_num_drones]:[Max_num_drones]]=5,Table2[[#This Row],[Gap]:[Gap]],"")</f>
        <v/>
      </c>
    </row>
    <row r="2330" spans="1:4">
      <c r="A2330" s="20" t="str" cm="1">
        <f t="array" ref="A2330">IF(Table2[[#This Row],[Max_num_drones]:[Max_num_drones]]=2,Table2[[#This Row],[Gap]:[Gap]],"")</f>
        <v/>
      </c>
      <c r="B2330" s="20" t="str" cm="1">
        <f t="array" ref="B2330">IF(Table2[[#This Row],[Max_num_drones]:[Max_num_drones]]=3,Table2[[#This Row],[Gap]:[Gap]],"")</f>
        <v/>
      </c>
      <c r="C2330" s="20" t="str" cm="1">
        <f t="array" ref="C2330">IF(Table2[[#This Row],[Max_num_drones]:[Max_num_drones]]=4,Table2[[#This Row],[Gap]:[Gap]],"")</f>
        <v/>
      </c>
      <c r="D2330" s="20" t="str" cm="1">
        <f t="array" ref="D2330">IF(Table2[[#This Row],[Max_num_drones]:[Max_num_drones]]=5,Table2[[#This Row],[Gap]:[Gap]],"")</f>
        <v/>
      </c>
    </row>
    <row r="2331" spans="1:4">
      <c r="A2331" s="20" t="str" cm="1">
        <f t="array" ref="A2331">IF(Table2[[#This Row],[Max_num_drones]:[Max_num_drones]]=2,Table2[[#This Row],[Gap]:[Gap]],"")</f>
        <v/>
      </c>
      <c r="B2331" s="20" t="str" cm="1">
        <f t="array" ref="B2331">IF(Table2[[#This Row],[Max_num_drones]:[Max_num_drones]]=3,Table2[[#This Row],[Gap]:[Gap]],"")</f>
        <v/>
      </c>
      <c r="C2331" s="20" t="str" cm="1">
        <f t="array" ref="C2331">IF(Table2[[#This Row],[Max_num_drones]:[Max_num_drones]]=4,Table2[[#This Row],[Gap]:[Gap]],"")</f>
        <v/>
      </c>
      <c r="D2331" s="20" t="str" cm="1">
        <f t="array" ref="D2331">IF(Table2[[#This Row],[Max_num_drones]:[Max_num_drones]]=5,Table2[[#This Row],[Gap]:[Gap]],"")</f>
        <v/>
      </c>
    </row>
    <row r="2332" spans="1:4">
      <c r="A2332" s="20" t="str" cm="1">
        <f t="array" ref="A2332">IF(Table2[[#This Row],[Max_num_drones]:[Max_num_drones]]=2,Table2[[#This Row],[Gap]:[Gap]],"")</f>
        <v/>
      </c>
      <c r="B2332" s="20" t="str" cm="1">
        <f t="array" ref="B2332">IF(Table2[[#This Row],[Max_num_drones]:[Max_num_drones]]=3,Table2[[#This Row],[Gap]:[Gap]],"")</f>
        <v/>
      </c>
      <c r="C2332" s="20" t="str" cm="1">
        <f t="array" ref="C2332">IF(Table2[[#This Row],[Max_num_drones]:[Max_num_drones]]=4,Table2[[#This Row],[Gap]:[Gap]],"")</f>
        <v/>
      </c>
      <c r="D2332" s="20" t="str" cm="1">
        <f t="array" ref="D2332">IF(Table2[[#This Row],[Max_num_drones]:[Max_num_drones]]=5,Table2[[#This Row],[Gap]:[Gap]],"")</f>
        <v/>
      </c>
    </row>
    <row r="2333" spans="1:4">
      <c r="A2333" s="20" t="str" cm="1">
        <f t="array" ref="A2333">IF(Table2[[#This Row],[Max_num_drones]:[Max_num_drones]]=2,Table2[[#This Row],[Gap]:[Gap]],"")</f>
        <v/>
      </c>
      <c r="B2333" s="20" t="str" cm="1">
        <f t="array" ref="B2333">IF(Table2[[#This Row],[Max_num_drones]:[Max_num_drones]]=3,Table2[[#This Row],[Gap]:[Gap]],"")</f>
        <v/>
      </c>
      <c r="C2333" s="20" t="str" cm="1">
        <f t="array" ref="C2333">IF(Table2[[#This Row],[Max_num_drones]:[Max_num_drones]]=4,Table2[[#This Row],[Gap]:[Gap]],"")</f>
        <v/>
      </c>
      <c r="D2333" s="20" t="str" cm="1">
        <f t="array" ref="D2333">IF(Table2[[#This Row],[Max_num_drones]:[Max_num_drones]]=5,Table2[[#This Row],[Gap]:[Gap]],"")</f>
        <v/>
      </c>
    </row>
    <row r="2334" spans="1:4">
      <c r="A2334" s="20" t="str" cm="1">
        <f t="array" ref="A2334">IF(Table2[[#This Row],[Max_num_drones]:[Max_num_drones]]=2,Table2[[#This Row],[Gap]:[Gap]],"")</f>
        <v/>
      </c>
      <c r="B2334" s="20" t="str" cm="1">
        <f t="array" ref="B2334">IF(Table2[[#This Row],[Max_num_drones]:[Max_num_drones]]=3,Table2[[#This Row],[Gap]:[Gap]],"")</f>
        <v/>
      </c>
      <c r="C2334" s="20" t="str" cm="1">
        <f t="array" ref="C2334">IF(Table2[[#This Row],[Max_num_drones]:[Max_num_drones]]=4,Table2[[#This Row],[Gap]:[Gap]],"")</f>
        <v/>
      </c>
      <c r="D2334" s="20" t="str" cm="1">
        <f t="array" ref="D2334">IF(Table2[[#This Row],[Max_num_drones]:[Max_num_drones]]=5,Table2[[#This Row],[Gap]:[Gap]],"")</f>
        <v/>
      </c>
    </row>
    <row r="2335" spans="1:4">
      <c r="A2335" s="20" t="str" cm="1">
        <f t="array" ref="A2335">IF(Table2[[#This Row],[Max_num_drones]:[Max_num_drones]]=2,Table2[[#This Row],[Gap]:[Gap]],"")</f>
        <v/>
      </c>
      <c r="B2335" s="20" t="str" cm="1">
        <f t="array" ref="B2335">IF(Table2[[#This Row],[Max_num_drones]:[Max_num_drones]]=3,Table2[[#This Row],[Gap]:[Gap]],"")</f>
        <v/>
      </c>
      <c r="C2335" s="20" t="str" cm="1">
        <f t="array" ref="C2335">IF(Table2[[#This Row],[Max_num_drones]:[Max_num_drones]]=4,Table2[[#This Row],[Gap]:[Gap]],"")</f>
        <v/>
      </c>
      <c r="D2335" s="20" t="str" cm="1">
        <f t="array" ref="D2335">IF(Table2[[#This Row],[Max_num_drones]:[Max_num_drones]]=5,Table2[[#This Row],[Gap]:[Gap]],"")</f>
        <v/>
      </c>
    </row>
    <row r="2336" spans="1:4">
      <c r="A2336" s="20" t="str" cm="1">
        <f t="array" ref="A2336">IF(Table2[[#This Row],[Max_num_drones]:[Max_num_drones]]=2,Table2[[#This Row],[Gap]:[Gap]],"")</f>
        <v/>
      </c>
      <c r="B2336" s="20" t="str" cm="1">
        <f t="array" ref="B2336">IF(Table2[[#This Row],[Max_num_drones]:[Max_num_drones]]=3,Table2[[#This Row],[Gap]:[Gap]],"")</f>
        <v/>
      </c>
      <c r="C2336" s="20" t="str" cm="1">
        <f t="array" ref="C2336">IF(Table2[[#This Row],[Max_num_drones]:[Max_num_drones]]=4,Table2[[#This Row],[Gap]:[Gap]],"")</f>
        <v/>
      </c>
      <c r="D2336" s="20" t="str" cm="1">
        <f t="array" ref="D2336">IF(Table2[[#This Row],[Max_num_drones]:[Max_num_drones]]=5,Table2[[#This Row],[Gap]:[Gap]],"")</f>
        <v/>
      </c>
    </row>
    <row r="2337" spans="1:4">
      <c r="A2337" s="20" t="str" cm="1">
        <f t="array" ref="A2337">IF(Table2[[#This Row],[Max_num_drones]:[Max_num_drones]]=2,Table2[[#This Row],[Gap]:[Gap]],"")</f>
        <v/>
      </c>
      <c r="B2337" s="20" t="str" cm="1">
        <f t="array" ref="B2337">IF(Table2[[#This Row],[Max_num_drones]:[Max_num_drones]]=3,Table2[[#This Row],[Gap]:[Gap]],"")</f>
        <v/>
      </c>
      <c r="C2337" s="20" t="str" cm="1">
        <f t="array" ref="C2337">IF(Table2[[#This Row],[Max_num_drones]:[Max_num_drones]]=4,Table2[[#This Row],[Gap]:[Gap]],"")</f>
        <v/>
      </c>
      <c r="D2337" s="20" t="str" cm="1">
        <f t="array" ref="D2337">IF(Table2[[#This Row],[Max_num_drones]:[Max_num_drones]]=5,Table2[[#This Row],[Gap]:[Gap]],"")</f>
        <v/>
      </c>
    </row>
    <row r="2338" spans="1:4">
      <c r="A2338" s="20" t="str" cm="1">
        <f t="array" ref="A2338">IF(Table2[[#This Row],[Max_num_drones]:[Max_num_drones]]=2,Table2[[#This Row],[Gap]:[Gap]],"")</f>
        <v/>
      </c>
      <c r="B2338" s="20" t="str" cm="1">
        <f t="array" ref="B2338">IF(Table2[[#This Row],[Max_num_drones]:[Max_num_drones]]=3,Table2[[#This Row],[Gap]:[Gap]],"")</f>
        <v/>
      </c>
      <c r="C2338" s="20" t="str" cm="1">
        <f t="array" ref="C2338">IF(Table2[[#This Row],[Max_num_drones]:[Max_num_drones]]=4,Table2[[#This Row],[Gap]:[Gap]],"")</f>
        <v/>
      </c>
      <c r="D2338" s="20" t="str" cm="1">
        <f t="array" ref="D2338">IF(Table2[[#This Row],[Max_num_drones]:[Max_num_drones]]=5,Table2[[#This Row],[Gap]:[Gap]],"")</f>
        <v/>
      </c>
    </row>
    <row r="2339" spans="1:4">
      <c r="A2339" s="20" t="str" cm="1">
        <f t="array" ref="A2339">IF(Table2[[#This Row],[Max_num_drones]:[Max_num_drones]]=2,Table2[[#This Row],[Gap]:[Gap]],"")</f>
        <v/>
      </c>
      <c r="B2339" s="20" t="str" cm="1">
        <f t="array" ref="B2339">IF(Table2[[#This Row],[Max_num_drones]:[Max_num_drones]]=3,Table2[[#This Row],[Gap]:[Gap]],"")</f>
        <v/>
      </c>
      <c r="C2339" s="20" t="str" cm="1">
        <f t="array" ref="C2339">IF(Table2[[#This Row],[Max_num_drones]:[Max_num_drones]]=4,Table2[[#This Row],[Gap]:[Gap]],"")</f>
        <v/>
      </c>
      <c r="D2339" s="20" t="str" cm="1">
        <f t="array" ref="D2339">IF(Table2[[#This Row],[Max_num_drones]:[Max_num_drones]]=5,Table2[[#This Row],[Gap]:[Gap]],"")</f>
        <v/>
      </c>
    </row>
    <row r="2340" spans="1:4">
      <c r="A2340" s="20" t="str" cm="1">
        <f t="array" ref="A2340">IF(Table2[[#This Row],[Max_num_drones]:[Max_num_drones]]=2,Table2[[#This Row],[Gap]:[Gap]],"")</f>
        <v/>
      </c>
      <c r="B2340" s="20" t="str" cm="1">
        <f t="array" ref="B2340">IF(Table2[[#This Row],[Max_num_drones]:[Max_num_drones]]=3,Table2[[#This Row],[Gap]:[Gap]],"")</f>
        <v/>
      </c>
      <c r="C2340" s="20" t="str" cm="1">
        <f t="array" ref="C2340">IF(Table2[[#This Row],[Max_num_drones]:[Max_num_drones]]=4,Table2[[#This Row],[Gap]:[Gap]],"")</f>
        <v/>
      </c>
      <c r="D2340" s="20" t="str" cm="1">
        <f t="array" ref="D2340">IF(Table2[[#This Row],[Max_num_drones]:[Max_num_drones]]=5,Table2[[#This Row],[Gap]:[Gap]],"")</f>
        <v/>
      </c>
    </row>
    <row r="2341" spans="1:4">
      <c r="A2341" s="20" t="str" cm="1">
        <f t="array" ref="A2341">IF(Table2[[#This Row],[Max_num_drones]:[Max_num_drones]]=2,Table2[[#This Row],[Gap]:[Gap]],"")</f>
        <v/>
      </c>
      <c r="B2341" s="20" t="str" cm="1">
        <f t="array" ref="B2341">IF(Table2[[#This Row],[Max_num_drones]:[Max_num_drones]]=3,Table2[[#This Row],[Gap]:[Gap]],"")</f>
        <v/>
      </c>
      <c r="C2341" s="20" t="str" cm="1">
        <f t="array" ref="C2341">IF(Table2[[#This Row],[Max_num_drones]:[Max_num_drones]]=4,Table2[[#This Row],[Gap]:[Gap]],"")</f>
        <v/>
      </c>
      <c r="D2341" s="20" t="str" cm="1">
        <f t="array" ref="D2341">IF(Table2[[#This Row],[Max_num_drones]:[Max_num_drones]]=5,Table2[[#This Row],[Gap]:[Gap]],"")</f>
        <v/>
      </c>
    </row>
    <row r="2342" spans="1:4">
      <c r="A2342" s="20" t="str" cm="1">
        <f t="array" ref="A2342">IF(Table2[[#This Row],[Max_num_drones]:[Max_num_drones]]=2,Table2[[#This Row],[Gap]:[Gap]],"")</f>
        <v/>
      </c>
      <c r="B2342" s="20" t="str" cm="1">
        <f t="array" ref="B2342">IF(Table2[[#This Row],[Max_num_drones]:[Max_num_drones]]=3,Table2[[#This Row],[Gap]:[Gap]],"")</f>
        <v/>
      </c>
      <c r="C2342" s="20" t="str" cm="1">
        <f t="array" ref="C2342">IF(Table2[[#This Row],[Max_num_drones]:[Max_num_drones]]=4,Table2[[#This Row],[Gap]:[Gap]],"")</f>
        <v/>
      </c>
      <c r="D2342" s="20" t="str" cm="1">
        <f t="array" ref="D2342">IF(Table2[[#This Row],[Max_num_drones]:[Max_num_drones]]=5,Table2[[#This Row],[Gap]:[Gap]],"")</f>
        <v/>
      </c>
    </row>
    <row r="2343" spans="1:4">
      <c r="A2343" s="20" t="str" cm="1">
        <f t="array" ref="A2343">IF(Table2[[#This Row],[Max_num_drones]:[Max_num_drones]]=2,Table2[[#This Row],[Gap]:[Gap]],"")</f>
        <v/>
      </c>
      <c r="B2343" s="20" t="str" cm="1">
        <f t="array" ref="B2343">IF(Table2[[#This Row],[Max_num_drones]:[Max_num_drones]]=3,Table2[[#This Row],[Gap]:[Gap]],"")</f>
        <v/>
      </c>
      <c r="C2343" s="20" t="str" cm="1">
        <f t="array" ref="C2343">IF(Table2[[#This Row],[Max_num_drones]:[Max_num_drones]]=4,Table2[[#This Row],[Gap]:[Gap]],"")</f>
        <v/>
      </c>
      <c r="D2343" s="20" t="str" cm="1">
        <f t="array" ref="D2343">IF(Table2[[#This Row],[Max_num_drones]:[Max_num_drones]]=5,Table2[[#This Row],[Gap]:[Gap]],"")</f>
        <v/>
      </c>
    </row>
    <row r="2344" spans="1:4">
      <c r="A2344" s="20" t="str" cm="1">
        <f t="array" ref="A2344">IF(Table2[[#This Row],[Max_num_drones]:[Max_num_drones]]=2,Table2[[#This Row],[Gap]:[Gap]],"")</f>
        <v/>
      </c>
      <c r="B2344" s="20" t="str" cm="1">
        <f t="array" ref="B2344">IF(Table2[[#This Row],[Max_num_drones]:[Max_num_drones]]=3,Table2[[#This Row],[Gap]:[Gap]],"")</f>
        <v/>
      </c>
      <c r="C2344" s="20" t="str" cm="1">
        <f t="array" ref="C2344">IF(Table2[[#This Row],[Max_num_drones]:[Max_num_drones]]=4,Table2[[#This Row],[Gap]:[Gap]],"")</f>
        <v/>
      </c>
      <c r="D2344" s="20" t="str" cm="1">
        <f t="array" ref="D2344">IF(Table2[[#This Row],[Max_num_drones]:[Max_num_drones]]=5,Table2[[#This Row],[Gap]:[Gap]],"")</f>
        <v/>
      </c>
    </row>
    <row r="2345" spans="1:4">
      <c r="A2345" s="20" t="str" cm="1">
        <f t="array" ref="A2345">IF(Table2[[#This Row],[Max_num_drones]:[Max_num_drones]]=2,Table2[[#This Row],[Gap]:[Gap]],"")</f>
        <v/>
      </c>
      <c r="B2345" s="20" t="str" cm="1">
        <f t="array" ref="B2345">IF(Table2[[#This Row],[Max_num_drones]:[Max_num_drones]]=3,Table2[[#This Row],[Gap]:[Gap]],"")</f>
        <v/>
      </c>
      <c r="C2345" s="20" t="str" cm="1">
        <f t="array" ref="C2345">IF(Table2[[#This Row],[Max_num_drones]:[Max_num_drones]]=4,Table2[[#This Row],[Gap]:[Gap]],"")</f>
        <v/>
      </c>
      <c r="D2345" s="20" t="str" cm="1">
        <f t="array" ref="D2345">IF(Table2[[#This Row],[Max_num_drones]:[Max_num_drones]]=5,Table2[[#This Row],[Gap]:[Gap]],"")</f>
        <v/>
      </c>
    </row>
    <row r="2346" spans="1:4">
      <c r="A2346" s="20" t="str" cm="1">
        <f t="array" ref="A2346">IF(Table2[[#This Row],[Max_num_drones]:[Max_num_drones]]=2,Table2[[#This Row],[Gap]:[Gap]],"")</f>
        <v/>
      </c>
      <c r="B2346" s="20" t="str" cm="1">
        <f t="array" ref="B2346">IF(Table2[[#This Row],[Max_num_drones]:[Max_num_drones]]=3,Table2[[#This Row],[Gap]:[Gap]],"")</f>
        <v/>
      </c>
      <c r="C2346" s="20" t="str" cm="1">
        <f t="array" ref="C2346">IF(Table2[[#This Row],[Max_num_drones]:[Max_num_drones]]=4,Table2[[#This Row],[Gap]:[Gap]],"")</f>
        <v/>
      </c>
      <c r="D2346" s="20" t="str" cm="1">
        <f t="array" ref="D2346">IF(Table2[[#This Row],[Max_num_drones]:[Max_num_drones]]=5,Table2[[#This Row],[Gap]:[Gap]],"")</f>
        <v/>
      </c>
    </row>
    <row r="2347" spans="1:4">
      <c r="A2347" s="20" t="str" cm="1">
        <f t="array" ref="A2347">IF(Table2[[#This Row],[Max_num_drones]:[Max_num_drones]]=2,Table2[[#This Row],[Gap]:[Gap]],"")</f>
        <v/>
      </c>
      <c r="B2347" s="20" t="str" cm="1">
        <f t="array" ref="B2347">IF(Table2[[#This Row],[Max_num_drones]:[Max_num_drones]]=3,Table2[[#This Row],[Gap]:[Gap]],"")</f>
        <v/>
      </c>
      <c r="C2347" s="20" t="str" cm="1">
        <f t="array" ref="C2347">IF(Table2[[#This Row],[Max_num_drones]:[Max_num_drones]]=4,Table2[[#This Row],[Gap]:[Gap]],"")</f>
        <v/>
      </c>
      <c r="D2347" s="20" t="str" cm="1">
        <f t="array" ref="D2347">IF(Table2[[#This Row],[Max_num_drones]:[Max_num_drones]]=5,Table2[[#This Row],[Gap]:[Gap]],"")</f>
        <v/>
      </c>
    </row>
    <row r="2348" spans="1:4">
      <c r="A2348" s="20" t="str" cm="1">
        <f t="array" ref="A2348">IF(Table2[[#This Row],[Max_num_drones]:[Max_num_drones]]=2,Table2[[#This Row],[Gap]:[Gap]],"")</f>
        <v/>
      </c>
      <c r="B2348" s="20" t="str" cm="1">
        <f t="array" ref="B2348">IF(Table2[[#This Row],[Max_num_drones]:[Max_num_drones]]=3,Table2[[#This Row],[Gap]:[Gap]],"")</f>
        <v/>
      </c>
      <c r="C2348" s="20" t="str" cm="1">
        <f t="array" ref="C2348">IF(Table2[[#This Row],[Max_num_drones]:[Max_num_drones]]=4,Table2[[#This Row],[Gap]:[Gap]],"")</f>
        <v/>
      </c>
      <c r="D2348" s="20" t="str" cm="1">
        <f t="array" ref="D2348">IF(Table2[[#This Row],[Max_num_drones]:[Max_num_drones]]=5,Table2[[#This Row],[Gap]:[Gap]],"")</f>
        <v/>
      </c>
    </row>
    <row r="2349" spans="1:4">
      <c r="A2349" s="20" t="str" cm="1">
        <f t="array" ref="A2349">IF(Table2[[#This Row],[Max_num_drones]:[Max_num_drones]]=2,Table2[[#This Row],[Gap]:[Gap]],"")</f>
        <v/>
      </c>
      <c r="B2349" s="20" t="str" cm="1">
        <f t="array" ref="B2349">IF(Table2[[#This Row],[Max_num_drones]:[Max_num_drones]]=3,Table2[[#This Row],[Gap]:[Gap]],"")</f>
        <v/>
      </c>
      <c r="C2349" s="20" t="str" cm="1">
        <f t="array" ref="C2349">IF(Table2[[#This Row],[Max_num_drones]:[Max_num_drones]]=4,Table2[[#This Row],[Gap]:[Gap]],"")</f>
        <v/>
      </c>
      <c r="D2349" s="20" t="str" cm="1">
        <f t="array" ref="D2349">IF(Table2[[#This Row],[Max_num_drones]:[Max_num_drones]]=5,Table2[[#This Row],[Gap]:[Gap]],"")</f>
        <v/>
      </c>
    </row>
    <row r="2350" spans="1:4">
      <c r="A2350" s="20" t="str" cm="1">
        <f t="array" ref="A2350">IF(Table2[[#This Row],[Max_num_drones]:[Max_num_drones]]=2,Table2[[#This Row],[Gap]:[Gap]],"")</f>
        <v/>
      </c>
      <c r="B2350" s="20" t="str" cm="1">
        <f t="array" ref="B2350">IF(Table2[[#This Row],[Max_num_drones]:[Max_num_drones]]=3,Table2[[#This Row],[Gap]:[Gap]],"")</f>
        <v/>
      </c>
      <c r="C2350" s="20" t="str" cm="1">
        <f t="array" ref="C2350">IF(Table2[[#This Row],[Max_num_drones]:[Max_num_drones]]=4,Table2[[#This Row],[Gap]:[Gap]],"")</f>
        <v/>
      </c>
      <c r="D2350" s="20" t="str" cm="1">
        <f t="array" ref="D2350">IF(Table2[[#This Row],[Max_num_drones]:[Max_num_drones]]=5,Table2[[#This Row],[Gap]:[Gap]],"")</f>
        <v/>
      </c>
    </row>
    <row r="2351" spans="1:4">
      <c r="A2351" s="20" t="str" cm="1">
        <f t="array" ref="A2351">IF(Table2[[#This Row],[Max_num_drones]:[Max_num_drones]]=2,Table2[[#This Row],[Gap]:[Gap]],"")</f>
        <v/>
      </c>
      <c r="B2351" s="20" t="str" cm="1">
        <f t="array" ref="B2351">IF(Table2[[#This Row],[Max_num_drones]:[Max_num_drones]]=3,Table2[[#This Row],[Gap]:[Gap]],"")</f>
        <v/>
      </c>
      <c r="C2351" s="20" t="str" cm="1">
        <f t="array" ref="C2351">IF(Table2[[#This Row],[Max_num_drones]:[Max_num_drones]]=4,Table2[[#This Row],[Gap]:[Gap]],"")</f>
        <v/>
      </c>
      <c r="D2351" s="20" t="str" cm="1">
        <f t="array" ref="D2351">IF(Table2[[#This Row],[Max_num_drones]:[Max_num_drones]]=5,Table2[[#This Row],[Gap]:[Gap]],"")</f>
        <v/>
      </c>
    </row>
    <row r="2352" spans="1:4">
      <c r="A2352" s="20" t="str" cm="1">
        <f t="array" ref="A2352">IF(Table2[[#This Row],[Max_num_drones]:[Max_num_drones]]=2,Table2[[#This Row],[Gap]:[Gap]],"")</f>
        <v/>
      </c>
      <c r="B2352" s="20" t="str" cm="1">
        <f t="array" ref="B2352">IF(Table2[[#This Row],[Max_num_drones]:[Max_num_drones]]=3,Table2[[#This Row],[Gap]:[Gap]],"")</f>
        <v/>
      </c>
      <c r="C2352" s="20" t="str" cm="1">
        <f t="array" ref="C2352">IF(Table2[[#This Row],[Max_num_drones]:[Max_num_drones]]=4,Table2[[#This Row],[Gap]:[Gap]],"")</f>
        <v/>
      </c>
      <c r="D2352" s="20" t="str" cm="1">
        <f t="array" ref="D2352">IF(Table2[[#This Row],[Max_num_drones]:[Max_num_drones]]=5,Table2[[#This Row],[Gap]:[Gap]],"")</f>
        <v/>
      </c>
    </row>
    <row r="2353" spans="1:4">
      <c r="A2353" s="20" t="str" cm="1">
        <f t="array" ref="A2353">IF(Table2[[#This Row],[Max_num_drones]:[Max_num_drones]]=2,Table2[[#This Row],[Gap]:[Gap]],"")</f>
        <v/>
      </c>
      <c r="B2353" s="20" t="str" cm="1">
        <f t="array" ref="B2353">IF(Table2[[#This Row],[Max_num_drones]:[Max_num_drones]]=3,Table2[[#This Row],[Gap]:[Gap]],"")</f>
        <v/>
      </c>
      <c r="C2353" s="20" t="str" cm="1">
        <f t="array" ref="C2353">IF(Table2[[#This Row],[Max_num_drones]:[Max_num_drones]]=4,Table2[[#This Row],[Gap]:[Gap]],"")</f>
        <v/>
      </c>
      <c r="D2353" s="20" t="str" cm="1">
        <f t="array" ref="D2353">IF(Table2[[#This Row],[Max_num_drones]:[Max_num_drones]]=5,Table2[[#This Row],[Gap]:[Gap]],"")</f>
        <v/>
      </c>
    </row>
    <row r="2354" spans="1:4">
      <c r="A2354" s="20" t="str" cm="1">
        <f t="array" ref="A2354">IF(Table2[[#This Row],[Max_num_drones]:[Max_num_drones]]=2,Table2[[#This Row],[Gap]:[Gap]],"")</f>
        <v/>
      </c>
      <c r="B2354" s="20" t="str" cm="1">
        <f t="array" ref="B2354">IF(Table2[[#This Row],[Max_num_drones]:[Max_num_drones]]=3,Table2[[#This Row],[Gap]:[Gap]],"")</f>
        <v/>
      </c>
      <c r="C2354" s="20" t="str" cm="1">
        <f t="array" ref="C2354">IF(Table2[[#This Row],[Max_num_drones]:[Max_num_drones]]=4,Table2[[#This Row],[Gap]:[Gap]],"")</f>
        <v/>
      </c>
      <c r="D2354" s="20" t="str" cm="1">
        <f t="array" ref="D2354">IF(Table2[[#This Row],[Max_num_drones]:[Max_num_drones]]=5,Table2[[#This Row],[Gap]:[Gap]],"")</f>
        <v/>
      </c>
    </row>
    <row r="2355" spans="1:4">
      <c r="A2355" s="20" t="str" cm="1">
        <f t="array" ref="A2355">IF(Table2[[#This Row],[Max_num_drones]:[Max_num_drones]]=2,Table2[[#This Row],[Gap]:[Gap]],"")</f>
        <v/>
      </c>
      <c r="B2355" s="20" t="str" cm="1">
        <f t="array" ref="B2355">IF(Table2[[#This Row],[Max_num_drones]:[Max_num_drones]]=3,Table2[[#This Row],[Gap]:[Gap]],"")</f>
        <v/>
      </c>
      <c r="C2355" s="20" t="str" cm="1">
        <f t="array" ref="C2355">IF(Table2[[#This Row],[Max_num_drones]:[Max_num_drones]]=4,Table2[[#This Row],[Gap]:[Gap]],"")</f>
        <v/>
      </c>
      <c r="D2355" s="20" t="str" cm="1">
        <f t="array" ref="D2355">IF(Table2[[#This Row],[Max_num_drones]:[Max_num_drones]]=5,Table2[[#This Row],[Gap]:[Gap]],"")</f>
        <v/>
      </c>
    </row>
    <row r="2356" spans="1:4">
      <c r="A2356" s="20" t="str" cm="1">
        <f t="array" ref="A2356">IF(Table2[[#This Row],[Max_num_drones]:[Max_num_drones]]=2,Table2[[#This Row],[Gap]:[Gap]],"")</f>
        <v/>
      </c>
      <c r="B2356" s="20" t="str" cm="1">
        <f t="array" ref="B2356">IF(Table2[[#This Row],[Max_num_drones]:[Max_num_drones]]=3,Table2[[#This Row],[Gap]:[Gap]],"")</f>
        <v/>
      </c>
      <c r="C2356" s="20" t="str" cm="1">
        <f t="array" ref="C2356">IF(Table2[[#This Row],[Max_num_drones]:[Max_num_drones]]=4,Table2[[#This Row],[Gap]:[Gap]],"")</f>
        <v/>
      </c>
      <c r="D2356" s="20" t="str" cm="1">
        <f t="array" ref="D2356">IF(Table2[[#This Row],[Max_num_drones]:[Max_num_drones]]=5,Table2[[#This Row],[Gap]:[Gap]],"")</f>
        <v/>
      </c>
    </row>
    <row r="2357" spans="1:4">
      <c r="A2357" s="20" t="str" cm="1">
        <f t="array" ref="A2357">IF(Table2[[#This Row],[Max_num_drones]:[Max_num_drones]]=2,Table2[[#This Row],[Gap]:[Gap]],"")</f>
        <v/>
      </c>
      <c r="B2357" s="20" t="str" cm="1">
        <f t="array" ref="B2357">IF(Table2[[#This Row],[Max_num_drones]:[Max_num_drones]]=3,Table2[[#This Row],[Gap]:[Gap]],"")</f>
        <v/>
      </c>
      <c r="C2357" s="20" t="str" cm="1">
        <f t="array" ref="C2357">IF(Table2[[#This Row],[Max_num_drones]:[Max_num_drones]]=4,Table2[[#This Row],[Gap]:[Gap]],"")</f>
        <v/>
      </c>
      <c r="D2357" s="20" t="str" cm="1">
        <f t="array" ref="D2357">IF(Table2[[#This Row],[Max_num_drones]:[Max_num_drones]]=5,Table2[[#This Row],[Gap]:[Gap]],"")</f>
        <v/>
      </c>
    </row>
    <row r="2358" spans="1:4">
      <c r="A2358" s="20" t="str" cm="1">
        <f t="array" ref="A2358">IF(Table2[[#This Row],[Max_num_drones]:[Max_num_drones]]=2,Table2[[#This Row],[Gap]:[Gap]],"")</f>
        <v/>
      </c>
      <c r="B2358" s="20" t="str" cm="1">
        <f t="array" ref="B2358">IF(Table2[[#This Row],[Max_num_drones]:[Max_num_drones]]=3,Table2[[#This Row],[Gap]:[Gap]],"")</f>
        <v/>
      </c>
      <c r="C2358" s="20" t="str" cm="1">
        <f t="array" ref="C2358">IF(Table2[[#This Row],[Max_num_drones]:[Max_num_drones]]=4,Table2[[#This Row],[Gap]:[Gap]],"")</f>
        <v/>
      </c>
      <c r="D2358" s="20" t="str" cm="1">
        <f t="array" ref="D2358">IF(Table2[[#This Row],[Max_num_drones]:[Max_num_drones]]=5,Table2[[#This Row],[Gap]:[Gap]],"")</f>
        <v/>
      </c>
    </row>
    <row r="2359" spans="1:4">
      <c r="A2359" s="20" t="str" cm="1">
        <f t="array" ref="A2359">IF(Table2[[#This Row],[Max_num_drones]:[Max_num_drones]]=2,Table2[[#This Row],[Gap]:[Gap]],"")</f>
        <v/>
      </c>
      <c r="B2359" s="20" t="str" cm="1">
        <f t="array" ref="B2359">IF(Table2[[#This Row],[Max_num_drones]:[Max_num_drones]]=3,Table2[[#This Row],[Gap]:[Gap]],"")</f>
        <v/>
      </c>
      <c r="C2359" s="20" t="str" cm="1">
        <f t="array" ref="C2359">IF(Table2[[#This Row],[Max_num_drones]:[Max_num_drones]]=4,Table2[[#This Row],[Gap]:[Gap]],"")</f>
        <v/>
      </c>
      <c r="D2359" s="20" t="str" cm="1">
        <f t="array" ref="D2359">IF(Table2[[#This Row],[Max_num_drones]:[Max_num_drones]]=5,Table2[[#This Row],[Gap]:[Gap]],"")</f>
        <v/>
      </c>
    </row>
    <row r="2360" spans="1:4">
      <c r="A2360" s="20" t="str" cm="1">
        <f t="array" ref="A2360">IF(Table2[[#This Row],[Max_num_drones]:[Max_num_drones]]=2,Table2[[#This Row],[Gap]:[Gap]],"")</f>
        <v/>
      </c>
      <c r="B2360" s="20" t="str" cm="1">
        <f t="array" ref="B2360">IF(Table2[[#This Row],[Max_num_drones]:[Max_num_drones]]=3,Table2[[#This Row],[Gap]:[Gap]],"")</f>
        <v/>
      </c>
      <c r="C2360" s="20" t="str" cm="1">
        <f t="array" ref="C2360">IF(Table2[[#This Row],[Max_num_drones]:[Max_num_drones]]=4,Table2[[#This Row],[Gap]:[Gap]],"")</f>
        <v/>
      </c>
      <c r="D2360" s="20" t="str" cm="1">
        <f t="array" ref="D2360">IF(Table2[[#This Row],[Max_num_drones]:[Max_num_drones]]=5,Table2[[#This Row],[Gap]:[Gap]],"")</f>
        <v/>
      </c>
    </row>
    <row r="2361" spans="1:4">
      <c r="A2361" s="20" t="str" cm="1">
        <f t="array" ref="A2361">IF(Table2[[#This Row],[Max_num_drones]:[Max_num_drones]]=2,Table2[[#This Row],[Gap]:[Gap]],"")</f>
        <v/>
      </c>
      <c r="B2361" s="20" t="str" cm="1">
        <f t="array" ref="B2361">IF(Table2[[#This Row],[Max_num_drones]:[Max_num_drones]]=3,Table2[[#This Row],[Gap]:[Gap]],"")</f>
        <v/>
      </c>
      <c r="C2361" s="20" t="str" cm="1">
        <f t="array" ref="C2361">IF(Table2[[#This Row],[Max_num_drones]:[Max_num_drones]]=4,Table2[[#This Row],[Gap]:[Gap]],"")</f>
        <v/>
      </c>
      <c r="D2361" s="20" t="str" cm="1">
        <f t="array" ref="D2361">IF(Table2[[#This Row],[Max_num_drones]:[Max_num_drones]]=5,Table2[[#This Row],[Gap]:[Gap]],"")</f>
        <v/>
      </c>
    </row>
    <row r="2362" spans="1:4">
      <c r="A2362" s="20" t="str" cm="1">
        <f t="array" ref="A2362">IF(Table2[[#This Row],[Max_num_drones]:[Max_num_drones]]=2,Table2[[#This Row],[Gap]:[Gap]],"")</f>
        <v/>
      </c>
      <c r="B2362" s="20" t="str" cm="1">
        <f t="array" ref="B2362">IF(Table2[[#This Row],[Max_num_drones]:[Max_num_drones]]=3,Table2[[#This Row],[Gap]:[Gap]],"")</f>
        <v/>
      </c>
      <c r="C2362" s="20" t="str" cm="1">
        <f t="array" ref="C2362">IF(Table2[[#This Row],[Max_num_drones]:[Max_num_drones]]=4,Table2[[#This Row],[Gap]:[Gap]],"")</f>
        <v/>
      </c>
      <c r="D2362" s="20" t="str" cm="1">
        <f t="array" ref="D2362">IF(Table2[[#This Row],[Max_num_drones]:[Max_num_drones]]=5,Table2[[#This Row],[Gap]:[Gap]],"")</f>
        <v/>
      </c>
    </row>
    <row r="2363" spans="1:4">
      <c r="A2363" s="20" t="str" cm="1">
        <f t="array" ref="A2363">IF(Table2[[#This Row],[Max_num_drones]:[Max_num_drones]]=2,Table2[[#This Row],[Gap]:[Gap]],"")</f>
        <v/>
      </c>
      <c r="B2363" s="20" t="str" cm="1">
        <f t="array" ref="B2363">IF(Table2[[#This Row],[Max_num_drones]:[Max_num_drones]]=3,Table2[[#This Row],[Gap]:[Gap]],"")</f>
        <v/>
      </c>
      <c r="C2363" s="20" t="str" cm="1">
        <f t="array" ref="C2363">IF(Table2[[#This Row],[Max_num_drones]:[Max_num_drones]]=4,Table2[[#This Row],[Gap]:[Gap]],"")</f>
        <v/>
      </c>
      <c r="D2363" s="20" t="str" cm="1">
        <f t="array" ref="D2363">IF(Table2[[#This Row],[Max_num_drones]:[Max_num_drones]]=5,Table2[[#This Row],[Gap]:[Gap]],"")</f>
        <v/>
      </c>
    </row>
    <row r="2364" spans="1:4">
      <c r="A2364" s="20" t="str" cm="1">
        <f t="array" ref="A2364">IF(Table2[[#This Row],[Max_num_drones]:[Max_num_drones]]=2,Table2[[#This Row],[Gap]:[Gap]],"")</f>
        <v/>
      </c>
      <c r="B2364" s="20" t="str" cm="1">
        <f t="array" ref="B2364">IF(Table2[[#This Row],[Max_num_drones]:[Max_num_drones]]=3,Table2[[#This Row],[Gap]:[Gap]],"")</f>
        <v/>
      </c>
      <c r="C2364" s="20" t="str" cm="1">
        <f t="array" ref="C2364">IF(Table2[[#This Row],[Max_num_drones]:[Max_num_drones]]=4,Table2[[#This Row],[Gap]:[Gap]],"")</f>
        <v/>
      </c>
      <c r="D2364" s="20" t="str" cm="1">
        <f t="array" ref="D2364">IF(Table2[[#This Row],[Max_num_drones]:[Max_num_drones]]=5,Table2[[#This Row],[Gap]:[Gap]],"")</f>
        <v/>
      </c>
    </row>
    <row r="2365" spans="1:4">
      <c r="A2365" s="20" t="str" cm="1">
        <f t="array" ref="A2365">IF(Table2[[#This Row],[Max_num_drones]:[Max_num_drones]]=2,Table2[[#This Row],[Gap]:[Gap]],"")</f>
        <v/>
      </c>
      <c r="B2365" s="20" t="str" cm="1">
        <f t="array" ref="B2365">IF(Table2[[#This Row],[Max_num_drones]:[Max_num_drones]]=3,Table2[[#This Row],[Gap]:[Gap]],"")</f>
        <v/>
      </c>
      <c r="C2365" s="20" t="str" cm="1">
        <f t="array" ref="C2365">IF(Table2[[#This Row],[Max_num_drones]:[Max_num_drones]]=4,Table2[[#This Row],[Gap]:[Gap]],"")</f>
        <v/>
      </c>
      <c r="D2365" s="20" t="str" cm="1">
        <f t="array" ref="D2365">IF(Table2[[#This Row],[Max_num_drones]:[Max_num_drones]]=5,Table2[[#This Row],[Gap]:[Gap]],"")</f>
        <v/>
      </c>
    </row>
    <row r="2366" spans="1:4">
      <c r="A2366" s="20" t="str" cm="1">
        <f t="array" ref="A2366">IF(Table2[[#This Row],[Max_num_drones]:[Max_num_drones]]=2,Table2[[#This Row],[Gap]:[Gap]],"")</f>
        <v/>
      </c>
      <c r="B2366" s="20" t="str" cm="1">
        <f t="array" ref="B2366">IF(Table2[[#This Row],[Max_num_drones]:[Max_num_drones]]=3,Table2[[#This Row],[Gap]:[Gap]],"")</f>
        <v/>
      </c>
      <c r="C2366" s="20" t="str" cm="1">
        <f t="array" ref="C2366">IF(Table2[[#This Row],[Max_num_drones]:[Max_num_drones]]=4,Table2[[#This Row],[Gap]:[Gap]],"")</f>
        <v/>
      </c>
      <c r="D2366" s="20" t="str" cm="1">
        <f t="array" ref="D2366">IF(Table2[[#This Row],[Max_num_drones]:[Max_num_drones]]=5,Table2[[#This Row],[Gap]:[Gap]],"")</f>
        <v/>
      </c>
    </row>
    <row r="2367" spans="1:4">
      <c r="A2367" s="20" t="str" cm="1">
        <f t="array" ref="A2367">IF(Table2[[#This Row],[Max_num_drones]:[Max_num_drones]]=2,Table2[[#This Row],[Gap]:[Gap]],"")</f>
        <v/>
      </c>
      <c r="B2367" s="20" t="str" cm="1">
        <f t="array" ref="B2367">IF(Table2[[#This Row],[Max_num_drones]:[Max_num_drones]]=3,Table2[[#This Row],[Gap]:[Gap]],"")</f>
        <v/>
      </c>
      <c r="C2367" s="20" t="str" cm="1">
        <f t="array" ref="C2367">IF(Table2[[#This Row],[Max_num_drones]:[Max_num_drones]]=4,Table2[[#This Row],[Gap]:[Gap]],"")</f>
        <v/>
      </c>
      <c r="D2367" s="20" t="str" cm="1">
        <f t="array" ref="D2367">IF(Table2[[#This Row],[Max_num_drones]:[Max_num_drones]]=5,Table2[[#This Row],[Gap]:[Gap]],"")</f>
        <v/>
      </c>
    </row>
    <row r="2368" spans="1:4">
      <c r="A2368" s="20" t="str" cm="1">
        <f t="array" ref="A2368">IF(Table2[[#This Row],[Max_num_drones]:[Max_num_drones]]=2,Table2[[#This Row],[Gap]:[Gap]],"")</f>
        <v/>
      </c>
      <c r="B2368" s="20" t="str" cm="1">
        <f t="array" ref="B2368">IF(Table2[[#This Row],[Max_num_drones]:[Max_num_drones]]=3,Table2[[#This Row],[Gap]:[Gap]],"")</f>
        <v/>
      </c>
      <c r="C2368" s="20" t="str" cm="1">
        <f t="array" ref="C2368">IF(Table2[[#This Row],[Max_num_drones]:[Max_num_drones]]=4,Table2[[#This Row],[Gap]:[Gap]],"")</f>
        <v/>
      </c>
      <c r="D2368" s="20" t="str" cm="1">
        <f t="array" ref="D2368">IF(Table2[[#This Row],[Max_num_drones]:[Max_num_drones]]=5,Table2[[#This Row],[Gap]:[Gap]],"")</f>
        <v/>
      </c>
    </row>
    <row r="2369" spans="1:4">
      <c r="A2369" s="20" t="str" cm="1">
        <f t="array" ref="A2369">IF(Table2[[#This Row],[Max_num_drones]:[Max_num_drones]]=2,Table2[[#This Row],[Gap]:[Gap]],"")</f>
        <v/>
      </c>
      <c r="B2369" s="20" t="str" cm="1">
        <f t="array" ref="B2369">IF(Table2[[#This Row],[Max_num_drones]:[Max_num_drones]]=3,Table2[[#This Row],[Gap]:[Gap]],"")</f>
        <v/>
      </c>
      <c r="C2369" s="20" t="str" cm="1">
        <f t="array" ref="C2369">IF(Table2[[#This Row],[Max_num_drones]:[Max_num_drones]]=4,Table2[[#This Row],[Gap]:[Gap]],"")</f>
        <v/>
      </c>
      <c r="D2369" s="20" t="str" cm="1">
        <f t="array" ref="D2369">IF(Table2[[#This Row],[Max_num_drones]:[Max_num_drones]]=5,Table2[[#This Row],[Gap]:[Gap]],"")</f>
        <v/>
      </c>
    </row>
    <row r="2370" spans="1:4">
      <c r="A2370" s="20" t="str" cm="1">
        <f t="array" ref="A2370">IF(Table2[[#This Row],[Max_num_drones]:[Max_num_drones]]=2,Table2[[#This Row],[Gap]:[Gap]],"")</f>
        <v/>
      </c>
      <c r="B2370" s="20" t="str" cm="1">
        <f t="array" ref="B2370">IF(Table2[[#This Row],[Max_num_drones]:[Max_num_drones]]=3,Table2[[#This Row],[Gap]:[Gap]],"")</f>
        <v/>
      </c>
      <c r="C2370" s="20" t="str" cm="1">
        <f t="array" ref="C2370">IF(Table2[[#This Row],[Max_num_drones]:[Max_num_drones]]=4,Table2[[#This Row],[Gap]:[Gap]],"")</f>
        <v/>
      </c>
      <c r="D2370" s="20" t="str" cm="1">
        <f t="array" ref="D2370">IF(Table2[[#This Row],[Max_num_drones]:[Max_num_drones]]=5,Table2[[#This Row],[Gap]:[Gap]],"")</f>
        <v/>
      </c>
    </row>
    <row r="2371" spans="1:4">
      <c r="A2371" s="20" t="str" cm="1">
        <f t="array" ref="A2371">IF(Table2[[#This Row],[Max_num_drones]:[Max_num_drones]]=2,Table2[[#This Row],[Gap]:[Gap]],"")</f>
        <v/>
      </c>
      <c r="B2371" s="20" t="str" cm="1">
        <f t="array" ref="B2371">IF(Table2[[#This Row],[Max_num_drones]:[Max_num_drones]]=3,Table2[[#This Row],[Gap]:[Gap]],"")</f>
        <v/>
      </c>
      <c r="C2371" s="20" t="str" cm="1">
        <f t="array" ref="C2371">IF(Table2[[#This Row],[Max_num_drones]:[Max_num_drones]]=4,Table2[[#This Row],[Gap]:[Gap]],"")</f>
        <v/>
      </c>
      <c r="D2371" s="20" t="str" cm="1">
        <f t="array" ref="D2371">IF(Table2[[#This Row],[Max_num_drones]:[Max_num_drones]]=5,Table2[[#This Row],[Gap]:[Gap]],"")</f>
        <v/>
      </c>
    </row>
    <row r="2372" spans="1:4">
      <c r="A2372" s="20" t="str" cm="1">
        <f t="array" ref="A2372">IF(Table2[[#This Row],[Max_num_drones]:[Max_num_drones]]=2,Table2[[#This Row],[Gap]:[Gap]],"")</f>
        <v/>
      </c>
      <c r="B2372" s="20" t="str" cm="1">
        <f t="array" ref="B2372">IF(Table2[[#This Row],[Max_num_drones]:[Max_num_drones]]=3,Table2[[#This Row],[Gap]:[Gap]],"")</f>
        <v/>
      </c>
      <c r="C2372" s="20" t="str" cm="1">
        <f t="array" ref="C2372">IF(Table2[[#This Row],[Max_num_drones]:[Max_num_drones]]=4,Table2[[#This Row],[Gap]:[Gap]],"")</f>
        <v/>
      </c>
      <c r="D2372" s="20" t="str" cm="1">
        <f t="array" ref="D2372">IF(Table2[[#This Row],[Max_num_drones]:[Max_num_drones]]=5,Table2[[#This Row],[Gap]:[Gap]],"")</f>
        <v/>
      </c>
    </row>
    <row r="2373" spans="1:4">
      <c r="A2373" s="20" t="str" cm="1">
        <f t="array" ref="A2373">IF(Table2[[#This Row],[Max_num_drones]:[Max_num_drones]]=2,Table2[[#This Row],[Gap]:[Gap]],"")</f>
        <v/>
      </c>
      <c r="B2373" s="20" t="str" cm="1">
        <f t="array" ref="B2373">IF(Table2[[#This Row],[Max_num_drones]:[Max_num_drones]]=3,Table2[[#This Row],[Gap]:[Gap]],"")</f>
        <v/>
      </c>
      <c r="C2373" s="20" t="str" cm="1">
        <f t="array" ref="C2373">IF(Table2[[#This Row],[Max_num_drones]:[Max_num_drones]]=4,Table2[[#This Row],[Gap]:[Gap]],"")</f>
        <v/>
      </c>
      <c r="D2373" s="20" t="str" cm="1">
        <f t="array" ref="D2373">IF(Table2[[#This Row],[Max_num_drones]:[Max_num_drones]]=5,Table2[[#This Row],[Gap]:[Gap]],"")</f>
        <v/>
      </c>
    </row>
    <row r="2374" spans="1:4">
      <c r="A2374" s="20" t="str" cm="1">
        <f t="array" ref="A2374">IF(Table2[[#This Row],[Max_num_drones]:[Max_num_drones]]=2,Table2[[#This Row],[Gap]:[Gap]],"")</f>
        <v/>
      </c>
      <c r="B2374" s="20" t="str" cm="1">
        <f t="array" ref="B2374">IF(Table2[[#This Row],[Max_num_drones]:[Max_num_drones]]=3,Table2[[#This Row],[Gap]:[Gap]],"")</f>
        <v/>
      </c>
      <c r="C2374" s="20" t="str" cm="1">
        <f t="array" ref="C2374">IF(Table2[[#This Row],[Max_num_drones]:[Max_num_drones]]=4,Table2[[#This Row],[Gap]:[Gap]],"")</f>
        <v/>
      </c>
      <c r="D2374" s="20" t="str" cm="1">
        <f t="array" ref="D2374">IF(Table2[[#This Row],[Max_num_drones]:[Max_num_drones]]=5,Table2[[#This Row],[Gap]:[Gap]],"")</f>
        <v/>
      </c>
    </row>
    <row r="2375" spans="1:4">
      <c r="A2375" s="20" t="str" cm="1">
        <f t="array" ref="A2375">IF(Table2[[#This Row],[Max_num_drones]:[Max_num_drones]]=2,Table2[[#This Row],[Gap]:[Gap]],"")</f>
        <v/>
      </c>
      <c r="B2375" s="20" t="str" cm="1">
        <f t="array" ref="B2375">IF(Table2[[#This Row],[Max_num_drones]:[Max_num_drones]]=3,Table2[[#This Row],[Gap]:[Gap]],"")</f>
        <v/>
      </c>
      <c r="C2375" s="20" t="str" cm="1">
        <f t="array" ref="C2375">IF(Table2[[#This Row],[Max_num_drones]:[Max_num_drones]]=4,Table2[[#This Row],[Gap]:[Gap]],"")</f>
        <v/>
      </c>
      <c r="D2375" s="20" t="str" cm="1">
        <f t="array" ref="D2375">IF(Table2[[#This Row],[Max_num_drones]:[Max_num_drones]]=5,Table2[[#This Row],[Gap]:[Gap]],"")</f>
        <v/>
      </c>
    </row>
    <row r="2376" spans="1:4">
      <c r="A2376" s="20" t="str" cm="1">
        <f t="array" ref="A2376">IF(Table2[[#This Row],[Max_num_drones]:[Max_num_drones]]=2,Table2[[#This Row],[Gap]:[Gap]],"")</f>
        <v/>
      </c>
      <c r="B2376" s="20" t="str" cm="1">
        <f t="array" ref="B2376">IF(Table2[[#This Row],[Max_num_drones]:[Max_num_drones]]=3,Table2[[#This Row],[Gap]:[Gap]],"")</f>
        <v/>
      </c>
      <c r="C2376" s="20" t="str" cm="1">
        <f t="array" ref="C2376">IF(Table2[[#This Row],[Max_num_drones]:[Max_num_drones]]=4,Table2[[#This Row],[Gap]:[Gap]],"")</f>
        <v/>
      </c>
      <c r="D2376" s="20" t="str" cm="1">
        <f t="array" ref="D2376">IF(Table2[[#This Row],[Max_num_drones]:[Max_num_drones]]=5,Table2[[#This Row],[Gap]:[Gap]],"")</f>
        <v/>
      </c>
    </row>
    <row r="2377" spans="1:4">
      <c r="A2377" s="20" t="str" cm="1">
        <f t="array" ref="A2377">IF(Table2[[#This Row],[Max_num_drones]:[Max_num_drones]]=2,Table2[[#This Row],[Gap]:[Gap]],"")</f>
        <v/>
      </c>
      <c r="B2377" s="20" t="str" cm="1">
        <f t="array" ref="B2377">IF(Table2[[#This Row],[Max_num_drones]:[Max_num_drones]]=3,Table2[[#This Row],[Gap]:[Gap]],"")</f>
        <v/>
      </c>
      <c r="C2377" s="20" t="str" cm="1">
        <f t="array" ref="C2377">IF(Table2[[#This Row],[Max_num_drones]:[Max_num_drones]]=4,Table2[[#This Row],[Gap]:[Gap]],"")</f>
        <v/>
      </c>
      <c r="D2377" s="20" t="str" cm="1">
        <f t="array" ref="D2377">IF(Table2[[#This Row],[Max_num_drones]:[Max_num_drones]]=5,Table2[[#This Row],[Gap]:[Gap]],"")</f>
        <v/>
      </c>
    </row>
    <row r="2378" spans="1:4">
      <c r="A2378" s="20" t="str" cm="1">
        <f t="array" ref="A2378">IF(Table2[[#This Row],[Max_num_drones]:[Max_num_drones]]=2,Table2[[#This Row],[Gap]:[Gap]],"")</f>
        <v/>
      </c>
      <c r="B2378" s="20" t="str" cm="1">
        <f t="array" ref="B2378">IF(Table2[[#This Row],[Max_num_drones]:[Max_num_drones]]=3,Table2[[#This Row],[Gap]:[Gap]],"")</f>
        <v/>
      </c>
      <c r="C2378" s="20" t="str" cm="1">
        <f t="array" ref="C2378">IF(Table2[[#This Row],[Max_num_drones]:[Max_num_drones]]=4,Table2[[#This Row],[Gap]:[Gap]],"")</f>
        <v/>
      </c>
      <c r="D2378" s="20" t="str" cm="1">
        <f t="array" ref="D2378">IF(Table2[[#This Row],[Max_num_drones]:[Max_num_drones]]=5,Table2[[#This Row],[Gap]:[Gap]],"")</f>
        <v/>
      </c>
    </row>
    <row r="2379" spans="1:4">
      <c r="A2379" s="20" t="str" cm="1">
        <f t="array" ref="A2379">IF(Table2[[#This Row],[Max_num_drones]:[Max_num_drones]]=2,Table2[[#This Row],[Gap]:[Gap]],"")</f>
        <v/>
      </c>
      <c r="B2379" s="20" t="str" cm="1">
        <f t="array" ref="B2379">IF(Table2[[#This Row],[Max_num_drones]:[Max_num_drones]]=3,Table2[[#This Row],[Gap]:[Gap]],"")</f>
        <v/>
      </c>
      <c r="C2379" s="20" t="str" cm="1">
        <f t="array" ref="C2379">IF(Table2[[#This Row],[Max_num_drones]:[Max_num_drones]]=4,Table2[[#This Row],[Gap]:[Gap]],"")</f>
        <v/>
      </c>
      <c r="D2379" s="20" t="str" cm="1">
        <f t="array" ref="D2379">IF(Table2[[#This Row],[Max_num_drones]:[Max_num_drones]]=5,Table2[[#This Row],[Gap]:[Gap]],"")</f>
        <v/>
      </c>
    </row>
    <row r="2380" spans="1:4">
      <c r="A2380" s="20" t="str" cm="1">
        <f t="array" ref="A2380">IF(Table2[[#This Row],[Max_num_drones]:[Max_num_drones]]=2,Table2[[#This Row],[Gap]:[Gap]],"")</f>
        <v/>
      </c>
      <c r="B2380" s="20" t="str" cm="1">
        <f t="array" ref="B2380">IF(Table2[[#This Row],[Max_num_drones]:[Max_num_drones]]=3,Table2[[#This Row],[Gap]:[Gap]],"")</f>
        <v/>
      </c>
      <c r="C2380" s="20" t="str" cm="1">
        <f t="array" ref="C2380">IF(Table2[[#This Row],[Max_num_drones]:[Max_num_drones]]=4,Table2[[#This Row],[Gap]:[Gap]],"")</f>
        <v/>
      </c>
      <c r="D2380" s="20" t="str" cm="1">
        <f t="array" ref="D2380">IF(Table2[[#This Row],[Max_num_drones]:[Max_num_drones]]=5,Table2[[#This Row],[Gap]:[Gap]],"")</f>
        <v/>
      </c>
    </row>
    <row r="2381" spans="1:4">
      <c r="A2381" s="20" t="str" cm="1">
        <f t="array" ref="A2381">IF(Table2[[#This Row],[Max_num_drones]:[Max_num_drones]]=2,Table2[[#This Row],[Gap]:[Gap]],"")</f>
        <v/>
      </c>
      <c r="B2381" s="20" t="str" cm="1">
        <f t="array" ref="B2381">IF(Table2[[#This Row],[Max_num_drones]:[Max_num_drones]]=3,Table2[[#This Row],[Gap]:[Gap]],"")</f>
        <v/>
      </c>
      <c r="C2381" s="20" t="str" cm="1">
        <f t="array" ref="C2381">IF(Table2[[#This Row],[Max_num_drones]:[Max_num_drones]]=4,Table2[[#This Row],[Gap]:[Gap]],"")</f>
        <v/>
      </c>
      <c r="D2381" s="20" t="str" cm="1">
        <f t="array" ref="D2381">IF(Table2[[#This Row],[Max_num_drones]:[Max_num_drones]]=5,Table2[[#This Row],[Gap]:[Gap]],"")</f>
        <v/>
      </c>
    </row>
    <row r="2382" spans="1:4">
      <c r="A2382" s="20" t="str" cm="1">
        <f t="array" ref="A2382">IF(Table2[[#This Row],[Max_num_drones]:[Max_num_drones]]=2,Table2[[#This Row],[Gap]:[Gap]],"")</f>
        <v/>
      </c>
      <c r="B2382" s="20" t="str" cm="1">
        <f t="array" ref="B2382">IF(Table2[[#This Row],[Max_num_drones]:[Max_num_drones]]=3,Table2[[#This Row],[Gap]:[Gap]],"")</f>
        <v/>
      </c>
      <c r="C2382" s="20" t="str" cm="1">
        <f t="array" ref="C2382">IF(Table2[[#This Row],[Max_num_drones]:[Max_num_drones]]=4,Table2[[#This Row],[Gap]:[Gap]],"")</f>
        <v/>
      </c>
      <c r="D2382" s="20" t="str" cm="1">
        <f t="array" ref="D2382">IF(Table2[[#This Row],[Max_num_drones]:[Max_num_drones]]=5,Table2[[#This Row],[Gap]:[Gap]],"")</f>
        <v/>
      </c>
    </row>
    <row r="2383" spans="1:4">
      <c r="A2383" s="20" t="str" cm="1">
        <f t="array" ref="A2383">IF(Table2[[#This Row],[Max_num_drones]:[Max_num_drones]]=2,Table2[[#This Row],[Gap]:[Gap]],"")</f>
        <v/>
      </c>
      <c r="B2383" s="20" t="str" cm="1">
        <f t="array" ref="B2383">IF(Table2[[#This Row],[Max_num_drones]:[Max_num_drones]]=3,Table2[[#This Row],[Gap]:[Gap]],"")</f>
        <v/>
      </c>
      <c r="C2383" s="20" t="str" cm="1">
        <f t="array" ref="C2383">IF(Table2[[#This Row],[Max_num_drones]:[Max_num_drones]]=4,Table2[[#This Row],[Gap]:[Gap]],"")</f>
        <v/>
      </c>
      <c r="D2383" s="20" t="str" cm="1">
        <f t="array" ref="D2383">IF(Table2[[#This Row],[Max_num_drones]:[Max_num_drones]]=5,Table2[[#This Row],[Gap]:[Gap]],"")</f>
        <v/>
      </c>
    </row>
    <row r="2384" spans="1:4">
      <c r="A2384" s="20" t="str" cm="1">
        <f t="array" ref="A2384">IF(Table2[[#This Row],[Max_num_drones]:[Max_num_drones]]=2,Table2[[#This Row],[Gap]:[Gap]],"")</f>
        <v/>
      </c>
      <c r="B2384" s="20" t="str" cm="1">
        <f t="array" ref="B2384">IF(Table2[[#This Row],[Max_num_drones]:[Max_num_drones]]=3,Table2[[#This Row],[Gap]:[Gap]],"")</f>
        <v/>
      </c>
      <c r="C2384" s="20" t="str" cm="1">
        <f t="array" ref="C2384">IF(Table2[[#This Row],[Max_num_drones]:[Max_num_drones]]=4,Table2[[#This Row],[Gap]:[Gap]],"")</f>
        <v/>
      </c>
      <c r="D2384" s="20" t="str" cm="1">
        <f t="array" ref="D2384">IF(Table2[[#This Row],[Max_num_drones]:[Max_num_drones]]=5,Table2[[#This Row],[Gap]:[Gap]],"")</f>
        <v/>
      </c>
    </row>
    <row r="2385" spans="1:4">
      <c r="A2385" s="20" t="str" cm="1">
        <f t="array" ref="A2385">IF(Table2[[#This Row],[Max_num_drones]:[Max_num_drones]]=2,Table2[[#This Row],[Gap]:[Gap]],"")</f>
        <v/>
      </c>
      <c r="B2385" s="20" t="str" cm="1">
        <f t="array" ref="B2385">IF(Table2[[#This Row],[Max_num_drones]:[Max_num_drones]]=3,Table2[[#This Row],[Gap]:[Gap]],"")</f>
        <v/>
      </c>
      <c r="C2385" s="20" t="str" cm="1">
        <f t="array" ref="C2385">IF(Table2[[#This Row],[Max_num_drones]:[Max_num_drones]]=4,Table2[[#This Row],[Gap]:[Gap]],"")</f>
        <v/>
      </c>
      <c r="D2385" s="20" t="str" cm="1">
        <f t="array" ref="D2385">IF(Table2[[#This Row],[Max_num_drones]:[Max_num_drones]]=5,Table2[[#This Row],[Gap]:[Gap]],"")</f>
        <v/>
      </c>
    </row>
    <row r="2386" spans="1:4">
      <c r="A2386" s="20" t="str" cm="1">
        <f t="array" ref="A2386">IF(Table2[[#This Row],[Max_num_drones]:[Max_num_drones]]=2,Table2[[#This Row],[Gap]:[Gap]],"")</f>
        <v/>
      </c>
      <c r="B2386" s="20" t="str" cm="1">
        <f t="array" ref="B2386">IF(Table2[[#This Row],[Max_num_drones]:[Max_num_drones]]=3,Table2[[#This Row],[Gap]:[Gap]],"")</f>
        <v/>
      </c>
      <c r="C2386" s="20" t="str" cm="1">
        <f t="array" ref="C2386">IF(Table2[[#This Row],[Max_num_drones]:[Max_num_drones]]=4,Table2[[#This Row],[Gap]:[Gap]],"")</f>
        <v/>
      </c>
      <c r="D2386" s="20" t="str" cm="1">
        <f t="array" ref="D2386">IF(Table2[[#This Row],[Max_num_drones]:[Max_num_drones]]=5,Table2[[#This Row],[Gap]:[Gap]],"")</f>
        <v/>
      </c>
    </row>
    <row r="2387" spans="1:4">
      <c r="A2387" s="20" t="str" cm="1">
        <f t="array" ref="A2387">IF(Table2[[#This Row],[Max_num_drones]:[Max_num_drones]]=2,Table2[[#This Row],[Gap]:[Gap]],"")</f>
        <v/>
      </c>
      <c r="B2387" s="20" t="str" cm="1">
        <f t="array" ref="B2387">IF(Table2[[#This Row],[Max_num_drones]:[Max_num_drones]]=3,Table2[[#This Row],[Gap]:[Gap]],"")</f>
        <v/>
      </c>
      <c r="C2387" s="20" t="str" cm="1">
        <f t="array" ref="C2387">IF(Table2[[#This Row],[Max_num_drones]:[Max_num_drones]]=4,Table2[[#This Row],[Gap]:[Gap]],"")</f>
        <v/>
      </c>
      <c r="D2387" s="20" t="str" cm="1">
        <f t="array" ref="D2387">IF(Table2[[#This Row],[Max_num_drones]:[Max_num_drones]]=5,Table2[[#This Row],[Gap]:[Gap]],"")</f>
        <v/>
      </c>
    </row>
    <row r="2388" spans="1:4">
      <c r="A2388" s="20" t="str" cm="1">
        <f t="array" ref="A2388">IF(Table2[[#This Row],[Max_num_drones]:[Max_num_drones]]=2,Table2[[#This Row],[Gap]:[Gap]],"")</f>
        <v/>
      </c>
      <c r="B2388" s="20" t="str" cm="1">
        <f t="array" ref="B2388">IF(Table2[[#This Row],[Max_num_drones]:[Max_num_drones]]=3,Table2[[#This Row],[Gap]:[Gap]],"")</f>
        <v/>
      </c>
      <c r="C2388" s="20" t="str" cm="1">
        <f t="array" ref="C2388">IF(Table2[[#This Row],[Max_num_drones]:[Max_num_drones]]=4,Table2[[#This Row],[Gap]:[Gap]],"")</f>
        <v/>
      </c>
      <c r="D2388" s="20" t="str" cm="1">
        <f t="array" ref="D2388">IF(Table2[[#This Row],[Max_num_drones]:[Max_num_drones]]=5,Table2[[#This Row],[Gap]:[Gap]],"")</f>
        <v/>
      </c>
    </row>
    <row r="2389" spans="1:4">
      <c r="A2389" s="20" t="str" cm="1">
        <f t="array" ref="A2389">IF(Table2[[#This Row],[Max_num_drones]:[Max_num_drones]]=2,Table2[[#This Row],[Gap]:[Gap]],"")</f>
        <v/>
      </c>
      <c r="B2389" s="20" t="str" cm="1">
        <f t="array" ref="B2389">IF(Table2[[#This Row],[Max_num_drones]:[Max_num_drones]]=3,Table2[[#This Row],[Gap]:[Gap]],"")</f>
        <v/>
      </c>
      <c r="C2389" s="20" t="str" cm="1">
        <f t="array" ref="C2389">IF(Table2[[#This Row],[Max_num_drones]:[Max_num_drones]]=4,Table2[[#This Row],[Gap]:[Gap]],"")</f>
        <v/>
      </c>
      <c r="D2389" s="20" t="str" cm="1">
        <f t="array" ref="D2389">IF(Table2[[#This Row],[Max_num_drones]:[Max_num_drones]]=5,Table2[[#This Row],[Gap]:[Gap]],"")</f>
        <v/>
      </c>
    </row>
    <row r="2390" spans="1:4">
      <c r="A2390" s="20" t="str" cm="1">
        <f t="array" ref="A2390">IF(Table2[[#This Row],[Max_num_drones]:[Max_num_drones]]=2,Table2[[#This Row],[Gap]:[Gap]],"")</f>
        <v/>
      </c>
      <c r="B2390" s="20" t="str" cm="1">
        <f t="array" ref="B2390">IF(Table2[[#This Row],[Max_num_drones]:[Max_num_drones]]=3,Table2[[#This Row],[Gap]:[Gap]],"")</f>
        <v/>
      </c>
      <c r="C2390" s="20" t="str" cm="1">
        <f t="array" ref="C2390">IF(Table2[[#This Row],[Max_num_drones]:[Max_num_drones]]=4,Table2[[#This Row],[Gap]:[Gap]],"")</f>
        <v/>
      </c>
      <c r="D2390" s="20" t="str" cm="1">
        <f t="array" ref="D2390">IF(Table2[[#This Row],[Max_num_drones]:[Max_num_drones]]=5,Table2[[#This Row],[Gap]:[Gap]],"")</f>
        <v/>
      </c>
    </row>
    <row r="2391" spans="1:4">
      <c r="A2391" s="20" t="str" cm="1">
        <f t="array" ref="A2391">IF(Table2[[#This Row],[Max_num_drones]:[Max_num_drones]]=2,Table2[[#This Row],[Gap]:[Gap]],"")</f>
        <v/>
      </c>
      <c r="B2391" s="20" t="str" cm="1">
        <f t="array" ref="B2391">IF(Table2[[#This Row],[Max_num_drones]:[Max_num_drones]]=3,Table2[[#This Row],[Gap]:[Gap]],"")</f>
        <v/>
      </c>
      <c r="C2391" s="20" t="str" cm="1">
        <f t="array" ref="C2391">IF(Table2[[#This Row],[Max_num_drones]:[Max_num_drones]]=4,Table2[[#This Row],[Gap]:[Gap]],"")</f>
        <v/>
      </c>
      <c r="D2391" s="20" t="str" cm="1">
        <f t="array" ref="D2391">IF(Table2[[#This Row],[Max_num_drones]:[Max_num_drones]]=5,Table2[[#This Row],[Gap]:[Gap]],"")</f>
        <v/>
      </c>
    </row>
    <row r="2392" spans="1:4">
      <c r="A2392" s="20" t="str" cm="1">
        <f t="array" ref="A2392">IF(Table2[[#This Row],[Max_num_drones]:[Max_num_drones]]=2,Table2[[#This Row],[Gap]:[Gap]],"")</f>
        <v/>
      </c>
      <c r="B2392" s="20" t="str" cm="1">
        <f t="array" ref="B2392">IF(Table2[[#This Row],[Max_num_drones]:[Max_num_drones]]=3,Table2[[#This Row],[Gap]:[Gap]],"")</f>
        <v/>
      </c>
      <c r="C2392" s="20" t="str" cm="1">
        <f t="array" ref="C2392">IF(Table2[[#This Row],[Max_num_drones]:[Max_num_drones]]=4,Table2[[#This Row],[Gap]:[Gap]],"")</f>
        <v/>
      </c>
      <c r="D2392" s="20" t="str" cm="1">
        <f t="array" ref="D2392">IF(Table2[[#This Row],[Max_num_drones]:[Max_num_drones]]=5,Table2[[#This Row],[Gap]:[Gap]],"")</f>
        <v/>
      </c>
    </row>
    <row r="2393" spans="1:4">
      <c r="A2393" s="20" t="str" cm="1">
        <f t="array" ref="A2393">IF(Table2[[#This Row],[Max_num_drones]:[Max_num_drones]]=2,Table2[[#This Row],[Gap]:[Gap]],"")</f>
        <v/>
      </c>
      <c r="B2393" s="20" t="str" cm="1">
        <f t="array" ref="B2393">IF(Table2[[#This Row],[Max_num_drones]:[Max_num_drones]]=3,Table2[[#This Row],[Gap]:[Gap]],"")</f>
        <v/>
      </c>
      <c r="C2393" s="20" t="str" cm="1">
        <f t="array" ref="C2393">IF(Table2[[#This Row],[Max_num_drones]:[Max_num_drones]]=4,Table2[[#This Row],[Gap]:[Gap]],"")</f>
        <v/>
      </c>
      <c r="D2393" s="20" t="str" cm="1">
        <f t="array" ref="D2393">IF(Table2[[#This Row],[Max_num_drones]:[Max_num_drones]]=5,Table2[[#This Row],[Gap]:[Gap]],"")</f>
        <v/>
      </c>
    </row>
    <row r="2394" spans="1:4">
      <c r="A2394" s="20" t="str" cm="1">
        <f t="array" ref="A2394">IF(Table2[[#This Row],[Max_num_drones]:[Max_num_drones]]=2,Table2[[#This Row],[Gap]:[Gap]],"")</f>
        <v/>
      </c>
      <c r="B2394" s="20" t="str" cm="1">
        <f t="array" ref="B2394">IF(Table2[[#This Row],[Max_num_drones]:[Max_num_drones]]=3,Table2[[#This Row],[Gap]:[Gap]],"")</f>
        <v/>
      </c>
      <c r="C2394" s="20" t="str" cm="1">
        <f t="array" ref="C2394">IF(Table2[[#This Row],[Max_num_drones]:[Max_num_drones]]=4,Table2[[#This Row],[Gap]:[Gap]],"")</f>
        <v/>
      </c>
      <c r="D2394" s="20" t="str" cm="1">
        <f t="array" ref="D2394">IF(Table2[[#This Row],[Max_num_drones]:[Max_num_drones]]=5,Table2[[#This Row],[Gap]:[Gap]],"")</f>
        <v/>
      </c>
    </row>
    <row r="2395" spans="1:4">
      <c r="A2395" s="20" t="str" cm="1">
        <f t="array" ref="A2395">IF(Table2[[#This Row],[Max_num_drones]:[Max_num_drones]]=2,Table2[[#This Row],[Gap]:[Gap]],"")</f>
        <v/>
      </c>
      <c r="B2395" s="20" t="str" cm="1">
        <f t="array" ref="B2395">IF(Table2[[#This Row],[Max_num_drones]:[Max_num_drones]]=3,Table2[[#This Row],[Gap]:[Gap]],"")</f>
        <v/>
      </c>
      <c r="C2395" s="20" t="str" cm="1">
        <f t="array" ref="C2395">IF(Table2[[#This Row],[Max_num_drones]:[Max_num_drones]]=4,Table2[[#This Row],[Gap]:[Gap]],"")</f>
        <v/>
      </c>
      <c r="D2395" s="20" t="str" cm="1">
        <f t="array" ref="D2395">IF(Table2[[#This Row],[Max_num_drones]:[Max_num_drones]]=5,Table2[[#This Row],[Gap]:[Gap]],"")</f>
        <v/>
      </c>
    </row>
    <row r="2396" spans="1:4">
      <c r="A2396" s="20" t="str" cm="1">
        <f t="array" ref="A2396">IF(Table2[[#This Row],[Max_num_drones]:[Max_num_drones]]=2,Table2[[#This Row],[Gap]:[Gap]],"")</f>
        <v/>
      </c>
      <c r="B2396" s="20" t="str" cm="1">
        <f t="array" ref="B2396">IF(Table2[[#This Row],[Max_num_drones]:[Max_num_drones]]=3,Table2[[#This Row],[Gap]:[Gap]],"")</f>
        <v/>
      </c>
      <c r="C2396" s="20" t="str" cm="1">
        <f t="array" ref="C2396">IF(Table2[[#This Row],[Max_num_drones]:[Max_num_drones]]=4,Table2[[#This Row],[Gap]:[Gap]],"")</f>
        <v/>
      </c>
      <c r="D2396" s="20" t="str" cm="1">
        <f t="array" ref="D2396">IF(Table2[[#This Row],[Max_num_drones]:[Max_num_drones]]=5,Table2[[#This Row],[Gap]:[Gap]],"")</f>
        <v/>
      </c>
    </row>
    <row r="2397" spans="1:4">
      <c r="A2397" s="20" t="str" cm="1">
        <f t="array" ref="A2397">IF(Table2[[#This Row],[Max_num_drones]:[Max_num_drones]]=2,Table2[[#This Row],[Gap]:[Gap]],"")</f>
        <v/>
      </c>
      <c r="B2397" s="20" t="str" cm="1">
        <f t="array" ref="B2397">IF(Table2[[#This Row],[Max_num_drones]:[Max_num_drones]]=3,Table2[[#This Row],[Gap]:[Gap]],"")</f>
        <v/>
      </c>
      <c r="C2397" s="20" t="str" cm="1">
        <f t="array" ref="C2397">IF(Table2[[#This Row],[Max_num_drones]:[Max_num_drones]]=4,Table2[[#This Row],[Gap]:[Gap]],"")</f>
        <v/>
      </c>
      <c r="D2397" s="20" t="str" cm="1">
        <f t="array" ref="D2397">IF(Table2[[#This Row],[Max_num_drones]:[Max_num_drones]]=5,Table2[[#This Row],[Gap]:[Gap]],"")</f>
        <v/>
      </c>
    </row>
    <row r="2398" spans="1:4">
      <c r="A2398" s="20" t="str" cm="1">
        <f t="array" ref="A2398">IF(Table2[[#This Row],[Max_num_drones]:[Max_num_drones]]=2,Table2[[#This Row],[Gap]:[Gap]],"")</f>
        <v/>
      </c>
      <c r="B2398" s="20" t="str" cm="1">
        <f t="array" ref="B2398">IF(Table2[[#This Row],[Max_num_drones]:[Max_num_drones]]=3,Table2[[#This Row],[Gap]:[Gap]],"")</f>
        <v/>
      </c>
      <c r="C2398" s="20" t="str" cm="1">
        <f t="array" ref="C2398">IF(Table2[[#This Row],[Max_num_drones]:[Max_num_drones]]=4,Table2[[#This Row],[Gap]:[Gap]],"")</f>
        <v/>
      </c>
      <c r="D2398" s="20" t="str" cm="1">
        <f t="array" ref="D2398">IF(Table2[[#This Row],[Max_num_drones]:[Max_num_drones]]=5,Table2[[#This Row],[Gap]:[Gap]],"")</f>
        <v/>
      </c>
    </row>
    <row r="2399" spans="1:4">
      <c r="A2399" s="20" t="str" cm="1">
        <f t="array" ref="A2399">IF(Table2[[#This Row],[Max_num_drones]:[Max_num_drones]]=2,Table2[[#This Row],[Gap]:[Gap]],"")</f>
        <v/>
      </c>
      <c r="B2399" s="20" t="str" cm="1">
        <f t="array" ref="B2399">IF(Table2[[#This Row],[Max_num_drones]:[Max_num_drones]]=3,Table2[[#This Row],[Gap]:[Gap]],"")</f>
        <v/>
      </c>
      <c r="C2399" s="20" t="str" cm="1">
        <f t="array" ref="C2399">IF(Table2[[#This Row],[Max_num_drones]:[Max_num_drones]]=4,Table2[[#This Row],[Gap]:[Gap]],"")</f>
        <v/>
      </c>
      <c r="D2399" s="20" t="str" cm="1">
        <f t="array" ref="D2399">IF(Table2[[#This Row],[Max_num_drones]:[Max_num_drones]]=5,Table2[[#This Row],[Gap]:[Gap]],"")</f>
        <v/>
      </c>
    </row>
    <row r="2400" spans="1:4">
      <c r="A2400" s="20" t="str" cm="1">
        <f t="array" ref="A2400">IF(Table2[[#This Row],[Max_num_drones]:[Max_num_drones]]=2,Table2[[#This Row],[Gap]:[Gap]],"")</f>
        <v/>
      </c>
      <c r="B2400" s="20" t="str" cm="1">
        <f t="array" ref="B2400">IF(Table2[[#This Row],[Max_num_drones]:[Max_num_drones]]=3,Table2[[#This Row],[Gap]:[Gap]],"")</f>
        <v/>
      </c>
      <c r="C2400" s="20" t="str" cm="1">
        <f t="array" ref="C2400">IF(Table2[[#This Row],[Max_num_drones]:[Max_num_drones]]=4,Table2[[#This Row],[Gap]:[Gap]],"")</f>
        <v/>
      </c>
      <c r="D2400" s="20" t="str" cm="1">
        <f t="array" ref="D2400">IF(Table2[[#This Row],[Max_num_drones]:[Max_num_drones]]=5,Table2[[#This Row],[Gap]:[Gap]],"")</f>
        <v/>
      </c>
    </row>
    <row r="2401" spans="1:4">
      <c r="A2401" s="20" t="str" cm="1">
        <f t="array" ref="A2401">IF(Table2[[#This Row],[Max_num_drones]:[Max_num_drones]]=2,Table2[[#This Row],[Gap]:[Gap]],"")</f>
        <v/>
      </c>
      <c r="B2401" s="20" t="str" cm="1">
        <f t="array" ref="B2401">IF(Table2[[#This Row],[Max_num_drones]:[Max_num_drones]]=3,Table2[[#This Row],[Gap]:[Gap]],"")</f>
        <v/>
      </c>
      <c r="C2401" s="20" t="str" cm="1">
        <f t="array" ref="C2401">IF(Table2[[#This Row],[Max_num_drones]:[Max_num_drones]]=4,Table2[[#This Row],[Gap]:[Gap]],"")</f>
        <v/>
      </c>
      <c r="D2401" s="20" t="str" cm="1">
        <f t="array" ref="D2401">IF(Table2[[#This Row],[Max_num_drones]:[Max_num_drones]]=5,Table2[[#This Row],[Gap]:[Gap]],"")</f>
        <v/>
      </c>
    </row>
    <row r="2402" spans="1:4">
      <c r="A2402" s="20" t="str" cm="1">
        <f t="array" ref="A2402">IF(Table2[[#This Row],[Max_num_drones]:[Max_num_drones]]=2,Table2[[#This Row],[Gap]:[Gap]],"")</f>
        <v/>
      </c>
      <c r="B2402" s="20" t="str" cm="1">
        <f t="array" ref="B2402">IF(Table2[[#This Row],[Max_num_drones]:[Max_num_drones]]=3,Table2[[#This Row],[Gap]:[Gap]],"")</f>
        <v/>
      </c>
      <c r="C2402" s="20" t="str" cm="1">
        <f t="array" ref="C2402">IF(Table2[[#This Row],[Max_num_drones]:[Max_num_drones]]=4,Table2[[#This Row],[Gap]:[Gap]],"")</f>
        <v/>
      </c>
      <c r="D2402" s="20" t="str" cm="1">
        <f t="array" ref="D2402">IF(Table2[[#This Row],[Max_num_drones]:[Max_num_drones]]=5,Table2[[#This Row],[Gap]:[Gap]],"")</f>
        <v/>
      </c>
    </row>
    <row r="2403" spans="1:4">
      <c r="A2403" s="20" t="str" cm="1">
        <f t="array" ref="A2403">IF(Table2[[#This Row],[Max_num_drones]:[Max_num_drones]]=2,Table2[[#This Row],[Gap]:[Gap]],"")</f>
        <v/>
      </c>
      <c r="B2403" s="20" t="str" cm="1">
        <f t="array" ref="B2403">IF(Table2[[#This Row],[Max_num_drones]:[Max_num_drones]]=3,Table2[[#This Row],[Gap]:[Gap]],"")</f>
        <v/>
      </c>
      <c r="C2403" s="20" t="str" cm="1">
        <f t="array" ref="C2403">IF(Table2[[#This Row],[Max_num_drones]:[Max_num_drones]]=4,Table2[[#This Row],[Gap]:[Gap]],"")</f>
        <v/>
      </c>
      <c r="D2403" s="20" t="str" cm="1">
        <f t="array" ref="D2403">IF(Table2[[#This Row],[Max_num_drones]:[Max_num_drones]]=5,Table2[[#This Row],[Gap]:[Gap]],"")</f>
        <v/>
      </c>
    </row>
    <row r="2404" spans="1:4">
      <c r="A2404" s="20" t="str" cm="1">
        <f t="array" ref="A2404">IF(Table2[[#This Row],[Max_num_drones]:[Max_num_drones]]=2,Table2[[#This Row],[Gap]:[Gap]],"")</f>
        <v/>
      </c>
      <c r="B2404" s="20" t="str" cm="1">
        <f t="array" ref="B2404">IF(Table2[[#This Row],[Max_num_drones]:[Max_num_drones]]=3,Table2[[#This Row],[Gap]:[Gap]],"")</f>
        <v/>
      </c>
      <c r="C2404" s="20" t="str" cm="1">
        <f t="array" ref="C2404">IF(Table2[[#This Row],[Max_num_drones]:[Max_num_drones]]=4,Table2[[#This Row],[Gap]:[Gap]],"")</f>
        <v/>
      </c>
      <c r="D2404" s="20" t="str" cm="1">
        <f t="array" ref="D2404">IF(Table2[[#This Row],[Max_num_drones]:[Max_num_drones]]=5,Table2[[#This Row],[Gap]:[Gap]],"")</f>
        <v/>
      </c>
    </row>
    <row r="2405" spans="1:4">
      <c r="A2405" s="20" t="str" cm="1">
        <f t="array" ref="A2405">IF(Table2[[#This Row],[Max_num_drones]:[Max_num_drones]]=2,Table2[[#This Row],[Gap]:[Gap]],"")</f>
        <v/>
      </c>
      <c r="B2405" s="20" t="str" cm="1">
        <f t="array" ref="B2405">IF(Table2[[#This Row],[Max_num_drones]:[Max_num_drones]]=3,Table2[[#This Row],[Gap]:[Gap]],"")</f>
        <v/>
      </c>
      <c r="C2405" s="20" t="str" cm="1">
        <f t="array" ref="C2405">IF(Table2[[#This Row],[Max_num_drones]:[Max_num_drones]]=4,Table2[[#This Row],[Gap]:[Gap]],"")</f>
        <v/>
      </c>
      <c r="D2405" s="20" t="str" cm="1">
        <f t="array" ref="D2405">IF(Table2[[#This Row],[Max_num_drones]:[Max_num_drones]]=5,Table2[[#This Row],[Gap]:[Gap]],"")</f>
        <v/>
      </c>
    </row>
    <row r="2406" spans="1:4">
      <c r="A2406" s="20" t="str" cm="1">
        <f t="array" ref="A2406">IF(Table2[[#This Row],[Max_num_drones]:[Max_num_drones]]=2,Table2[[#This Row],[Gap]:[Gap]],"")</f>
        <v/>
      </c>
      <c r="B2406" s="20" t="str" cm="1">
        <f t="array" ref="B2406">IF(Table2[[#This Row],[Max_num_drones]:[Max_num_drones]]=3,Table2[[#This Row],[Gap]:[Gap]],"")</f>
        <v/>
      </c>
      <c r="C2406" s="20" t="str" cm="1">
        <f t="array" ref="C2406">IF(Table2[[#This Row],[Max_num_drones]:[Max_num_drones]]=4,Table2[[#This Row],[Gap]:[Gap]],"")</f>
        <v/>
      </c>
      <c r="D2406" s="20" t="str" cm="1">
        <f t="array" ref="D2406">IF(Table2[[#This Row],[Max_num_drones]:[Max_num_drones]]=5,Table2[[#This Row],[Gap]:[Gap]],"")</f>
        <v/>
      </c>
    </row>
    <row r="2407" spans="1:4">
      <c r="A2407" s="20" t="str" cm="1">
        <f t="array" ref="A2407">IF(Table2[[#This Row],[Max_num_drones]:[Max_num_drones]]=2,Table2[[#This Row],[Gap]:[Gap]],"")</f>
        <v/>
      </c>
      <c r="B2407" s="20" t="str" cm="1">
        <f t="array" ref="B2407">IF(Table2[[#This Row],[Max_num_drones]:[Max_num_drones]]=3,Table2[[#This Row],[Gap]:[Gap]],"")</f>
        <v/>
      </c>
      <c r="C2407" s="20" t="str" cm="1">
        <f t="array" ref="C2407">IF(Table2[[#This Row],[Max_num_drones]:[Max_num_drones]]=4,Table2[[#This Row],[Gap]:[Gap]],"")</f>
        <v/>
      </c>
      <c r="D2407" s="20" t="str" cm="1">
        <f t="array" ref="D2407">IF(Table2[[#This Row],[Max_num_drones]:[Max_num_drones]]=5,Table2[[#This Row],[Gap]:[Gap]],"")</f>
        <v/>
      </c>
    </row>
    <row r="2408" spans="1:4">
      <c r="A2408" s="20" t="str" cm="1">
        <f t="array" ref="A2408">IF(Table2[[#This Row],[Max_num_drones]:[Max_num_drones]]=2,Table2[[#This Row],[Gap]:[Gap]],"")</f>
        <v/>
      </c>
      <c r="B2408" s="20" t="str" cm="1">
        <f t="array" ref="B2408">IF(Table2[[#This Row],[Max_num_drones]:[Max_num_drones]]=3,Table2[[#This Row],[Gap]:[Gap]],"")</f>
        <v/>
      </c>
      <c r="C2408" s="20" t="str" cm="1">
        <f t="array" ref="C2408">IF(Table2[[#This Row],[Max_num_drones]:[Max_num_drones]]=4,Table2[[#This Row],[Gap]:[Gap]],"")</f>
        <v/>
      </c>
      <c r="D2408" s="20" t="str" cm="1">
        <f t="array" ref="D2408">IF(Table2[[#This Row],[Max_num_drones]:[Max_num_drones]]=5,Table2[[#This Row],[Gap]:[Gap]],"")</f>
        <v/>
      </c>
    </row>
    <row r="2409" spans="1:4">
      <c r="A2409" s="20" t="str" cm="1">
        <f t="array" ref="A2409">IF(Table2[[#This Row],[Max_num_drones]:[Max_num_drones]]=2,Table2[[#This Row],[Gap]:[Gap]],"")</f>
        <v/>
      </c>
      <c r="B2409" s="20" t="str" cm="1">
        <f t="array" ref="B2409">IF(Table2[[#This Row],[Max_num_drones]:[Max_num_drones]]=3,Table2[[#This Row],[Gap]:[Gap]],"")</f>
        <v/>
      </c>
      <c r="C2409" s="20" t="str" cm="1">
        <f t="array" ref="C2409">IF(Table2[[#This Row],[Max_num_drones]:[Max_num_drones]]=4,Table2[[#This Row],[Gap]:[Gap]],"")</f>
        <v/>
      </c>
      <c r="D2409" s="20" t="str" cm="1">
        <f t="array" ref="D2409">IF(Table2[[#This Row],[Max_num_drones]:[Max_num_drones]]=5,Table2[[#This Row],[Gap]:[Gap]],"")</f>
        <v/>
      </c>
    </row>
    <row r="2410" spans="1:4">
      <c r="A2410" s="20" t="str" cm="1">
        <f t="array" ref="A2410">IF(Table2[[#This Row],[Max_num_drones]:[Max_num_drones]]=2,Table2[[#This Row],[Gap]:[Gap]],"")</f>
        <v/>
      </c>
      <c r="B2410" s="20" t="str" cm="1">
        <f t="array" ref="B2410">IF(Table2[[#This Row],[Max_num_drones]:[Max_num_drones]]=3,Table2[[#This Row],[Gap]:[Gap]],"")</f>
        <v/>
      </c>
      <c r="C2410" s="20" t="str" cm="1">
        <f t="array" ref="C2410">IF(Table2[[#This Row],[Max_num_drones]:[Max_num_drones]]=4,Table2[[#This Row],[Gap]:[Gap]],"")</f>
        <v/>
      </c>
      <c r="D2410" s="20" t="str" cm="1">
        <f t="array" ref="D2410">IF(Table2[[#This Row],[Max_num_drones]:[Max_num_drones]]=5,Table2[[#This Row],[Gap]:[Gap]],"")</f>
        <v/>
      </c>
    </row>
    <row r="2411" spans="1:4">
      <c r="A2411" s="20" t="str" cm="1">
        <f t="array" ref="A2411">IF(Table2[[#This Row],[Max_num_drones]:[Max_num_drones]]=2,Table2[[#This Row],[Gap]:[Gap]],"")</f>
        <v/>
      </c>
      <c r="B2411" s="20" t="str" cm="1">
        <f t="array" ref="B2411">IF(Table2[[#This Row],[Max_num_drones]:[Max_num_drones]]=3,Table2[[#This Row],[Gap]:[Gap]],"")</f>
        <v/>
      </c>
      <c r="C2411" s="20" t="str" cm="1">
        <f t="array" ref="C2411">IF(Table2[[#This Row],[Max_num_drones]:[Max_num_drones]]=4,Table2[[#This Row],[Gap]:[Gap]],"")</f>
        <v/>
      </c>
      <c r="D2411" s="20" t="str" cm="1">
        <f t="array" ref="D2411">IF(Table2[[#This Row],[Max_num_drones]:[Max_num_drones]]=5,Table2[[#This Row],[Gap]:[Gap]],"")</f>
        <v/>
      </c>
    </row>
    <row r="2412" spans="1:4">
      <c r="A2412" s="20" t="str" cm="1">
        <f t="array" ref="A2412">IF(Table2[[#This Row],[Max_num_drones]:[Max_num_drones]]=2,Table2[[#This Row],[Gap]:[Gap]],"")</f>
        <v/>
      </c>
      <c r="B2412" s="20" t="str" cm="1">
        <f t="array" ref="B2412">IF(Table2[[#This Row],[Max_num_drones]:[Max_num_drones]]=3,Table2[[#This Row],[Gap]:[Gap]],"")</f>
        <v/>
      </c>
      <c r="C2412" s="20" t="str" cm="1">
        <f t="array" ref="C2412">IF(Table2[[#This Row],[Max_num_drones]:[Max_num_drones]]=4,Table2[[#This Row],[Gap]:[Gap]],"")</f>
        <v/>
      </c>
      <c r="D2412" s="20" t="str" cm="1">
        <f t="array" ref="D2412">IF(Table2[[#This Row],[Max_num_drones]:[Max_num_drones]]=5,Table2[[#This Row],[Gap]:[Gap]],"")</f>
        <v/>
      </c>
    </row>
    <row r="2413" spans="1:4">
      <c r="A2413" s="20" t="str" cm="1">
        <f t="array" ref="A2413">IF(Table2[[#This Row],[Max_num_drones]:[Max_num_drones]]=2,Table2[[#This Row],[Gap]:[Gap]],"")</f>
        <v/>
      </c>
      <c r="B2413" s="20" t="str" cm="1">
        <f t="array" ref="B2413">IF(Table2[[#This Row],[Max_num_drones]:[Max_num_drones]]=3,Table2[[#This Row],[Gap]:[Gap]],"")</f>
        <v/>
      </c>
      <c r="C2413" s="20" t="str" cm="1">
        <f t="array" ref="C2413">IF(Table2[[#This Row],[Max_num_drones]:[Max_num_drones]]=4,Table2[[#This Row],[Gap]:[Gap]],"")</f>
        <v/>
      </c>
      <c r="D2413" s="20" t="str" cm="1">
        <f t="array" ref="D2413">IF(Table2[[#This Row],[Max_num_drones]:[Max_num_drones]]=5,Table2[[#This Row],[Gap]:[Gap]],"")</f>
        <v/>
      </c>
    </row>
    <row r="2414" spans="1:4">
      <c r="A2414" s="20" t="str" cm="1">
        <f t="array" ref="A2414">IF(Table2[[#This Row],[Max_num_drones]:[Max_num_drones]]=2,Table2[[#This Row],[Gap]:[Gap]],"")</f>
        <v/>
      </c>
      <c r="B2414" s="20" t="str" cm="1">
        <f t="array" ref="B2414">IF(Table2[[#This Row],[Max_num_drones]:[Max_num_drones]]=3,Table2[[#This Row],[Gap]:[Gap]],"")</f>
        <v/>
      </c>
      <c r="C2414" s="20" t="str" cm="1">
        <f t="array" ref="C2414">IF(Table2[[#This Row],[Max_num_drones]:[Max_num_drones]]=4,Table2[[#This Row],[Gap]:[Gap]],"")</f>
        <v/>
      </c>
      <c r="D2414" s="20" t="str" cm="1">
        <f t="array" ref="D2414">IF(Table2[[#This Row],[Max_num_drones]:[Max_num_drones]]=5,Table2[[#This Row],[Gap]:[Gap]],"")</f>
        <v/>
      </c>
    </row>
    <row r="2415" spans="1:4">
      <c r="A2415" s="20" t="str" cm="1">
        <f t="array" ref="A2415">IF(Table2[[#This Row],[Max_num_drones]:[Max_num_drones]]=2,Table2[[#This Row],[Gap]:[Gap]],"")</f>
        <v/>
      </c>
      <c r="B2415" s="20" t="str" cm="1">
        <f t="array" ref="B2415">IF(Table2[[#This Row],[Max_num_drones]:[Max_num_drones]]=3,Table2[[#This Row],[Gap]:[Gap]],"")</f>
        <v/>
      </c>
      <c r="C2415" s="20" t="str" cm="1">
        <f t="array" ref="C2415">IF(Table2[[#This Row],[Max_num_drones]:[Max_num_drones]]=4,Table2[[#This Row],[Gap]:[Gap]],"")</f>
        <v/>
      </c>
      <c r="D2415" s="20" t="str" cm="1">
        <f t="array" ref="D2415">IF(Table2[[#This Row],[Max_num_drones]:[Max_num_drones]]=5,Table2[[#This Row],[Gap]:[Gap]],"")</f>
        <v/>
      </c>
    </row>
    <row r="2416" spans="1:4">
      <c r="A2416" s="20" t="str" cm="1">
        <f t="array" ref="A2416">IF(Table2[[#This Row],[Max_num_drones]:[Max_num_drones]]=2,Table2[[#This Row],[Gap]:[Gap]],"")</f>
        <v/>
      </c>
      <c r="B2416" s="20" t="str" cm="1">
        <f t="array" ref="B2416">IF(Table2[[#This Row],[Max_num_drones]:[Max_num_drones]]=3,Table2[[#This Row],[Gap]:[Gap]],"")</f>
        <v/>
      </c>
      <c r="C2416" s="20" t="str" cm="1">
        <f t="array" ref="C2416">IF(Table2[[#This Row],[Max_num_drones]:[Max_num_drones]]=4,Table2[[#This Row],[Gap]:[Gap]],"")</f>
        <v/>
      </c>
      <c r="D2416" s="20" t="str" cm="1">
        <f t="array" ref="D2416">IF(Table2[[#This Row],[Max_num_drones]:[Max_num_drones]]=5,Table2[[#This Row],[Gap]:[Gap]],"")</f>
        <v/>
      </c>
    </row>
    <row r="2417" spans="1:4">
      <c r="A2417" s="20" t="str" cm="1">
        <f t="array" ref="A2417">IF(Table2[[#This Row],[Max_num_drones]:[Max_num_drones]]=2,Table2[[#This Row],[Gap]:[Gap]],"")</f>
        <v/>
      </c>
      <c r="B2417" s="20" t="str" cm="1">
        <f t="array" ref="B2417">IF(Table2[[#This Row],[Max_num_drones]:[Max_num_drones]]=3,Table2[[#This Row],[Gap]:[Gap]],"")</f>
        <v/>
      </c>
      <c r="C2417" s="20" t="str" cm="1">
        <f t="array" ref="C2417">IF(Table2[[#This Row],[Max_num_drones]:[Max_num_drones]]=4,Table2[[#This Row],[Gap]:[Gap]],"")</f>
        <v/>
      </c>
      <c r="D2417" s="20" t="str" cm="1">
        <f t="array" ref="D2417">IF(Table2[[#This Row],[Max_num_drones]:[Max_num_drones]]=5,Table2[[#This Row],[Gap]:[Gap]],"")</f>
        <v/>
      </c>
    </row>
    <row r="2418" spans="1:4">
      <c r="A2418" s="20" t="str" cm="1">
        <f t="array" ref="A2418">IF(Table2[[#This Row],[Max_num_drones]:[Max_num_drones]]=2,Table2[[#This Row],[Gap]:[Gap]],"")</f>
        <v/>
      </c>
      <c r="B2418" s="20" t="str" cm="1">
        <f t="array" ref="B2418">IF(Table2[[#This Row],[Max_num_drones]:[Max_num_drones]]=3,Table2[[#This Row],[Gap]:[Gap]],"")</f>
        <v/>
      </c>
      <c r="C2418" s="20" t="str" cm="1">
        <f t="array" ref="C2418">IF(Table2[[#This Row],[Max_num_drones]:[Max_num_drones]]=4,Table2[[#This Row],[Gap]:[Gap]],"")</f>
        <v/>
      </c>
      <c r="D2418" s="20" t="str" cm="1">
        <f t="array" ref="D2418">IF(Table2[[#This Row],[Max_num_drones]:[Max_num_drones]]=5,Table2[[#This Row],[Gap]:[Gap]],"")</f>
        <v/>
      </c>
    </row>
    <row r="2419" spans="1:4">
      <c r="A2419" s="20" t="str" cm="1">
        <f t="array" ref="A2419">IF(Table2[[#This Row],[Max_num_drones]:[Max_num_drones]]=2,Table2[[#This Row],[Gap]:[Gap]],"")</f>
        <v/>
      </c>
      <c r="B2419" s="20" t="str" cm="1">
        <f t="array" ref="B2419">IF(Table2[[#This Row],[Max_num_drones]:[Max_num_drones]]=3,Table2[[#This Row],[Gap]:[Gap]],"")</f>
        <v/>
      </c>
      <c r="C2419" s="20" t="str" cm="1">
        <f t="array" ref="C2419">IF(Table2[[#This Row],[Max_num_drones]:[Max_num_drones]]=4,Table2[[#This Row],[Gap]:[Gap]],"")</f>
        <v/>
      </c>
      <c r="D2419" s="20" t="str" cm="1">
        <f t="array" ref="D2419">IF(Table2[[#This Row],[Max_num_drones]:[Max_num_drones]]=5,Table2[[#This Row],[Gap]:[Gap]],"")</f>
        <v/>
      </c>
    </row>
    <row r="2420" spans="1:4">
      <c r="A2420" s="20" t="str" cm="1">
        <f t="array" ref="A2420">IF(Table2[[#This Row],[Max_num_drones]:[Max_num_drones]]=2,Table2[[#This Row],[Gap]:[Gap]],"")</f>
        <v/>
      </c>
      <c r="B2420" s="20" t="str" cm="1">
        <f t="array" ref="B2420">IF(Table2[[#This Row],[Max_num_drones]:[Max_num_drones]]=3,Table2[[#This Row],[Gap]:[Gap]],"")</f>
        <v/>
      </c>
      <c r="C2420" s="20" t="str" cm="1">
        <f t="array" ref="C2420">IF(Table2[[#This Row],[Max_num_drones]:[Max_num_drones]]=4,Table2[[#This Row],[Gap]:[Gap]],"")</f>
        <v/>
      </c>
      <c r="D2420" s="20" t="str" cm="1">
        <f t="array" ref="D2420">IF(Table2[[#This Row],[Max_num_drones]:[Max_num_drones]]=5,Table2[[#This Row],[Gap]:[Gap]],"")</f>
        <v/>
      </c>
    </row>
    <row r="2421" spans="1:4">
      <c r="A2421" s="20" t="str" cm="1">
        <f t="array" ref="A2421">IF(Table2[[#This Row],[Max_num_drones]:[Max_num_drones]]=2,Table2[[#This Row],[Gap]:[Gap]],"")</f>
        <v/>
      </c>
      <c r="B2421" s="20" t="str" cm="1">
        <f t="array" ref="B2421">IF(Table2[[#This Row],[Max_num_drones]:[Max_num_drones]]=3,Table2[[#This Row],[Gap]:[Gap]],"")</f>
        <v/>
      </c>
      <c r="C2421" s="20" t="str" cm="1">
        <f t="array" ref="C2421">IF(Table2[[#This Row],[Max_num_drones]:[Max_num_drones]]=4,Table2[[#This Row],[Gap]:[Gap]],"")</f>
        <v/>
      </c>
      <c r="D2421" s="20" t="str" cm="1">
        <f t="array" ref="D2421">IF(Table2[[#This Row],[Max_num_drones]:[Max_num_drones]]=5,Table2[[#This Row],[Gap]:[Gap]],"")</f>
        <v/>
      </c>
    </row>
    <row r="2422" spans="1:4">
      <c r="A2422" s="20" t="str" cm="1">
        <f t="array" ref="A2422">IF(Table2[[#This Row],[Max_num_drones]:[Max_num_drones]]=2,Table2[[#This Row],[Gap]:[Gap]],"")</f>
        <v/>
      </c>
      <c r="B2422" s="20" t="str" cm="1">
        <f t="array" ref="B2422">IF(Table2[[#This Row],[Max_num_drones]:[Max_num_drones]]=3,Table2[[#This Row],[Gap]:[Gap]],"")</f>
        <v/>
      </c>
      <c r="C2422" s="20" t="str" cm="1">
        <f t="array" ref="C2422">IF(Table2[[#This Row],[Max_num_drones]:[Max_num_drones]]=4,Table2[[#This Row],[Gap]:[Gap]],"")</f>
        <v/>
      </c>
      <c r="D2422" s="20" t="str" cm="1">
        <f t="array" ref="D2422">IF(Table2[[#This Row],[Max_num_drones]:[Max_num_drones]]=5,Table2[[#This Row],[Gap]:[Gap]],"")</f>
        <v/>
      </c>
    </row>
    <row r="2423" spans="1:4">
      <c r="A2423" s="20" t="str" cm="1">
        <f t="array" ref="A2423">IF(Table2[[#This Row],[Max_num_drones]:[Max_num_drones]]=2,Table2[[#This Row],[Gap]:[Gap]],"")</f>
        <v/>
      </c>
      <c r="B2423" s="20" t="str" cm="1">
        <f t="array" ref="B2423">IF(Table2[[#This Row],[Max_num_drones]:[Max_num_drones]]=3,Table2[[#This Row],[Gap]:[Gap]],"")</f>
        <v/>
      </c>
      <c r="C2423" s="20" t="str" cm="1">
        <f t="array" ref="C2423">IF(Table2[[#This Row],[Max_num_drones]:[Max_num_drones]]=4,Table2[[#This Row],[Gap]:[Gap]],"")</f>
        <v/>
      </c>
      <c r="D2423" s="20" t="str" cm="1">
        <f t="array" ref="D2423">IF(Table2[[#This Row],[Max_num_drones]:[Max_num_drones]]=5,Table2[[#This Row],[Gap]:[Gap]],"")</f>
        <v/>
      </c>
    </row>
    <row r="2424" spans="1:4">
      <c r="A2424" s="20" t="str" cm="1">
        <f t="array" ref="A2424">IF(Table2[[#This Row],[Max_num_drones]:[Max_num_drones]]=2,Table2[[#This Row],[Gap]:[Gap]],"")</f>
        <v/>
      </c>
      <c r="B2424" s="20" t="str" cm="1">
        <f t="array" ref="B2424">IF(Table2[[#This Row],[Max_num_drones]:[Max_num_drones]]=3,Table2[[#This Row],[Gap]:[Gap]],"")</f>
        <v/>
      </c>
      <c r="C2424" s="20" t="str" cm="1">
        <f t="array" ref="C2424">IF(Table2[[#This Row],[Max_num_drones]:[Max_num_drones]]=4,Table2[[#This Row],[Gap]:[Gap]],"")</f>
        <v/>
      </c>
      <c r="D2424" s="20" t="str" cm="1">
        <f t="array" ref="D2424">IF(Table2[[#This Row],[Max_num_drones]:[Max_num_drones]]=5,Table2[[#This Row],[Gap]:[Gap]],"")</f>
        <v/>
      </c>
    </row>
    <row r="2425" spans="1:4">
      <c r="A2425" s="20" t="str" cm="1">
        <f t="array" ref="A2425">IF(Table2[[#This Row],[Max_num_drones]:[Max_num_drones]]=2,Table2[[#This Row],[Gap]:[Gap]],"")</f>
        <v/>
      </c>
      <c r="B2425" s="20" t="str" cm="1">
        <f t="array" ref="B2425">IF(Table2[[#This Row],[Max_num_drones]:[Max_num_drones]]=3,Table2[[#This Row],[Gap]:[Gap]],"")</f>
        <v/>
      </c>
      <c r="C2425" s="20" t="str" cm="1">
        <f t="array" ref="C2425">IF(Table2[[#This Row],[Max_num_drones]:[Max_num_drones]]=4,Table2[[#This Row],[Gap]:[Gap]],"")</f>
        <v/>
      </c>
      <c r="D2425" s="20" t="str" cm="1">
        <f t="array" ref="D2425">IF(Table2[[#This Row],[Max_num_drones]:[Max_num_drones]]=5,Table2[[#This Row],[Gap]:[Gap]],"")</f>
        <v/>
      </c>
    </row>
    <row r="2426" spans="1:4">
      <c r="A2426" s="20" t="str" cm="1">
        <f t="array" ref="A2426">IF(Table2[[#This Row],[Max_num_drones]:[Max_num_drones]]=2,Table2[[#This Row],[Gap]:[Gap]],"")</f>
        <v/>
      </c>
      <c r="B2426" s="20" t="str" cm="1">
        <f t="array" ref="B2426">IF(Table2[[#This Row],[Max_num_drones]:[Max_num_drones]]=3,Table2[[#This Row],[Gap]:[Gap]],"")</f>
        <v/>
      </c>
      <c r="C2426" s="20" t="str" cm="1">
        <f t="array" ref="C2426">IF(Table2[[#This Row],[Max_num_drones]:[Max_num_drones]]=4,Table2[[#This Row],[Gap]:[Gap]],"")</f>
        <v/>
      </c>
      <c r="D2426" s="20" t="str" cm="1">
        <f t="array" ref="D2426">IF(Table2[[#This Row],[Max_num_drones]:[Max_num_drones]]=5,Table2[[#This Row],[Gap]:[Gap]],"")</f>
        <v/>
      </c>
    </row>
    <row r="2427" spans="1:4">
      <c r="A2427" s="20" t="str" cm="1">
        <f t="array" ref="A2427">IF(Table2[[#This Row],[Max_num_drones]:[Max_num_drones]]=2,Table2[[#This Row],[Gap]:[Gap]],"")</f>
        <v/>
      </c>
      <c r="B2427" s="20" t="str" cm="1">
        <f t="array" ref="B2427">IF(Table2[[#This Row],[Max_num_drones]:[Max_num_drones]]=3,Table2[[#This Row],[Gap]:[Gap]],"")</f>
        <v/>
      </c>
      <c r="C2427" s="20" t="str" cm="1">
        <f t="array" ref="C2427">IF(Table2[[#This Row],[Max_num_drones]:[Max_num_drones]]=4,Table2[[#This Row],[Gap]:[Gap]],"")</f>
        <v/>
      </c>
      <c r="D2427" s="20" t="str" cm="1">
        <f t="array" ref="D2427">IF(Table2[[#This Row],[Max_num_drones]:[Max_num_drones]]=5,Table2[[#This Row],[Gap]:[Gap]],"")</f>
        <v/>
      </c>
    </row>
    <row r="2428" spans="1:4">
      <c r="A2428" s="20" t="str" cm="1">
        <f t="array" ref="A2428">IF(Table2[[#This Row],[Max_num_drones]:[Max_num_drones]]=2,Table2[[#This Row],[Gap]:[Gap]],"")</f>
        <v/>
      </c>
      <c r="B2428" s="20" t="str" cm="1">
        <f t="array" ref="B2428">IF(Table2[[#This Row],[Max_num_drones]:[Max_num_drones]]=3,Table2[[#This Row],[Gap]:[Gap]],"")</f>
        <v/>
      </c>
      <c r="C2428" s="20" t="str" cm="1">
        <f t="array" ref="C2428">IF(Table2[[#This Row],[Max_num_drones]:[Max_num_drones]]=4,Table2[[#This Row],[Gap]:[Gap]],"")</f>
        <v/>
      </c>
      <c r="D2428" s="20" t="str" cm="1">
        <f t="array" ref="D2428">IF(Table2[[#This Row],[Max_num_drones]:[Max_num_drones]]=5,Table2[[#This Row],[Gap]:[Gap]],"")</f>
        <v/>
      </c>
    </row>
    <row r="2429" spans="1:4">
      <c r="A2429" s="20" t="str" cm="1">
        <f t="array" ref="A2429">IF(Table2[[#This Row],[Max_num_drones]:[Max_num_drones]]=2,Table2[[#This Row],[Gap]:[Gap]],"")</f>
        <v/>
      </c>
      <c r="B2429" s="20" t="str" cm="1">
        <f t="array" ref="B2429">IF(Table2[[#This Row],[Max_num_drones]:[Max_num_drones]]=3,Table2[[#This Row],[Gap]:[Gap]],"")</f>
        <v/>
      </c>
      <c r="C2429" s="20" t="str" cm="1">
        <f t="array" ref="C2429">IF(Table2[[#This Row],[Max_num_drones]:[Max_num_drones]]=4,Table2[[#This Row],[Gap]:[Gap]],"")</f>
        <v/>
      </c>
      <c r="D2429" s="20" t="str" cm="1">
        <f t="array" ref="D2429">IF(Table2[[#This Row],[Max_num_drones]:[Max_num_drones]]=5,Table2[[#This Row],[Gap]:[Gap]],"")</f>
        <v/>
      </c>
    </row>
    <row r="2430" spans="1:4">
      <c r="A2430" s="20" t="str" cm="1">
        <f t="array" ref="A2430">IF(Table2[[#This Row],[Max_num_drones]:[Max_num_drones]]=2,Table2[[#This Row],[Gap]:[Gap]],"")</f>
        <v/>
      </c>
      <c r="B2430" s="20" t="str" cm="1">
        <f t="array" ref="B2430">IF(Table2[[#This Row],[Max_num_drones]:[Max_num_drones]]=3,Table2[[#This Row],[Gap]:[Gap]],"")</f>
        <v/>
      </c>
      <c r="C2430" s="20" t="str" cm="1">
        <f t="array" ref="C2430">IF(Table2[[#This Row],[Max_num_drones]:[Max_num_drones]]=4,Table2[[#This Row],[Gap]:[Gap]],"")</f>
        <v/>
      </c>
      <c r="D2430" s="20" t="str" cm="1">
        <f t="array" ref="D2430">IF(Table2[[#This Row],[Max_num_drones]:[Max_num_drones]]=5,Table2[[#This Row],[Gap]:[Gap]],"")</f>
        <v/>
      </c>
    </row>
    <row r="2431" spans="1:4">
      <c r="A2431" s="20" t="str" cm="1">
        <f t="array" ref="A2431">IF(Table2[[#This Row],[Max_num_drones]:[Max_num_drones]]=2,Table2[[#This Row],[Gap]:[Gap]],"")</f>
        <v/>
      </c>
      <c r="B2431" s="20" t="str" cm="1">
        <f t="array" ref="B2431">IF(Table2[[#This Row],[Max_num_drones]:[Max_num_drones]]=3,Table2[[#This Row],[Gap]:[Gap]],"")</f>
        <v/>
      </c>
      <c r="C2431" s="20" t="str" cm="1">
        <f t="array" ref="C2431">IF(Table2[[#This Row],[Max_num_drones]:[Max_num_drones]]=4,Table2[[#This Row],[Gap]:[Gap]],"")</f>
        <v/>
      </c>
      <c r="D2431" s="20" t="str" cm="1">
        <f t="array" ref="D2431">IF(Table2[[#This Row],[Max_num_drones]:[Max_num_drones]]=5,Table2[[#This Row],[Gap]:[Gap]],"")</f>
        <v/>
      </c>
    </row>
    <row r="2432" spans="1:4">
      <c r="A2432" s="20" t="str" cm="1">
        <f t="array" ref="A2432">IF(Table2[[#This Row],[Max_num_drones]:[Max_num_drones]]=2,Table2[[#This Row],[Gap]:[Gap]],"")</f>
        <v/>
      </c>
      <c r="B2432" s="20" t="str" cm="1">
        <f t="array" ref="B2432">IF(Table2[[#This Row],[Max_num_drones]:[Max_num_drones]]=3,Table2[[#This Row],[Gap]:[Gap]],"")</f>
        <v/>
      </c>
      <c r="C2432" s="20" t="str" cm="1">
        <f t="array" ref="C2432">IF(Table2[[#This Row],[Max_num_drones]:[Max_num_drones]]=4,Table2[[#This Row],[Gap]:[Gap]],"")</f>
        <v/>
      </c>
      <c r="D2432" s="20" t="str" cm="1">
        <f t="array" ref="D2432">IF(Table2[[#This Row],[Max_num_drones]:[Max_num_drones]]=5,Table2[[#This Row],[Gap]:[Gap]],"")</f>
        <v/>
      </c>
    </row>
    <row r="2433" spans="1:4">
      <c r="A2433" s="20" t="str" cm="1">
        <f t="array" ref="A2433">IF(Table2[[#This Row],[Max_num_drones]:[Max_num_drones]]=2,Table2[[#This Row],[Gap]:[Gap]],"")</f>
        <v/>
      </c>
      <c r="B2433" s="20" t="str" cm="1">
        <f t="array" ref="B2433">IF(Table2[[#This Row],[Max_num_drones]:[Max_num_drones]]=3,Table2[[#This Row],[Gap]:[Gap]],"")</f>
        <v/>
      </c>
      <c r="C2433" s="20" t="str" cm="1">
        <f t="array" ref="C2433">IF(Table2[[#This Row],[Max_num_drones]:[Max_num_drones]]=4,Table2[[#This Row],[Gap]:[Gap]],"")</f>
        <v/>
      </c>
      <c r="D2433" s="20" t="str" cm="1">
        <f t="array" ref="D2433">IF(Table2[[#This Row],[Max_num_drones]:[Max_num_drones]]=5,Table2[[#This Row],[Gap]:[Gap]],"")</f>
        <v/>
      </c>
    </row>
    <row r="2434" spans="1:4">
      <c r="A2434" s="20" t="str" cm="1">
        <f t="array" ref="A2434">IF(Table2[[#This Row],[Max_num_drones]:[Max_num_drones]]=2,Table2[[#This Row],[Gap]:[Gap]],"")</f>
        <v/>
      </c>
      <c r="B2434" s="20" t="str" cm="1">
        <f t="array" ref="B2434">IF(Table2[[#This Row],[Max_num_drones]:[Max_num_drones]]=3,Table2[[#This Row],[Gap]:[Gap]],"")</f>
        <v/>
      </c>
      <c r="C2434" s="20" t="str" cm="1">
        <f t="array" ref="C2434">IF(Table2[[#This Row],[Max_num_drones]:[Max_num_drones]]=4,Table2[[#This Row],[Gap]:[Gap]],"")</f>
        <v/>
      </c>
      <c r="D2434" s="20" t="str" cm="1">
        <f t="array" ref="D2434">IF(Table2[[#This Row],[Max_num_drones]:[Max_num_drones]]=5,Table2[[#This Row],[Gap]:[Gap]],"")</f>
        <v/>
      </c>
    </row>
    <row r="2435" spans="1:4">
      <c r="A2435" s="20" t="str" cm="1">
        <f t="array" ref="A2435">IF(Table2[[#This Row],[Max_num_drones]:[Max_num_drones]]=2,Table2[[#This Row],[Gap]:[Gap]],"")</f>
        <v/>
      </c>
      <c r="B2435" s="20" t="str" cm="1">
        <f t="array" ref="B2435">IF(Table2[[#This Row],[Max_num_drones]:[Max_num_drones]]=3,Table2[[#This Row],[Gap]:[Gap]],"")</f>
        <v/>
      </c>
      <c r="C2435" s="20" t="str" cm="1">
        <f t="array" ref="C2435">IF(Table2[[#This Row],[Max_num_drones]:[Max_num_drones]]=4,Table2[[#This Row],[Gap]:[Gap]],"")</f>
        <v/>
      </c>
      <c r="D2435" s="20" t="str" cm="1">
        <f t="array" ref="D2435">IF(Table2[[#This Row],[Max_num_drones]:[Max_num_drones]]=5,Table2[[#This Row],[Gap]:[Gap]],"")</f>
        <v/>
      </c>
    </row>
    <row r="2436" spans="1:4">
      <c r="A2436" s="20" t="str" cm="1">
        <f t="array" ref="A2436">IF(Table2[[#This Row],[Max_num_drones]:[Max_num_drones]]=2,Table2[[#This Row],[Gap]:[Gap]],"")</f>
        <v/>
      </c>
      <c r="B2436" s="20" t="str" cm="1">
        <f t="array" ref="B2436">IF(Table2[[#This Row],[Max_num_drones]:[Max_num_drones]]=3,Table2[[#This Row],[Gap]:[Gap]],"")</f>
        <v/>
      </c>
      <c r="C2436" s="20" t="str" cm="1">
        <f t="array" ref="C2436">IF(Table2[[#This Row],[Max_num_drones]:[Max_num_drones]]=4,Table2[[#This Row],[Gap]:[Gap]],"")</f>
        <v/>
      </c>
      <c r="D2436" s="20" t="str" cm="1">
        <f t="array" ref="D2436">IF(Table2[[#This Row],[Max_num_drones]:[Max_num_drones]]=5,Table2[[#This Row],[Gap]:[Gap]],"")</f>
        <v/>
      </c>
    </row>
    <row r="2437" spans="1:4">
      <c r="A2437" s="20" t="str" cm="1">
        <f t="array" ref="A2437">IF(Table2[[#This Row],[Max_num_drones]:[Max_num_drones]]=2,Table2[[#This Row],[Gap]:[Gap]],"")</f>
        <v/>
      </c>
      <c r="B2437" s="20" t="str" cm="1">
        <f t="array" ref="B2437">IF(Table2[[#This Row],[Max_num_drones]:[Max_num_drones]]=3,Table2[[#This Row],[Gap]:[Gap]],"")</f>
        <v/>
      </c>
      <c r="C2437" s="20" t="str" cm="1">
        <f t="array" ref="C2437">IF(Table2[[#This Row],[Max_num_drones]:[Max_num_drones]]=4,Table2[[#This Row],[Gap]:[Gap]],"")</f>
        <v/>
      </c>
      <c r="D2437" s="20" t="str" cm="1">
        <f t="array" ref="D2437">IF(Table2[[#This Row],[Max_num_drones]:[Max_num_drones]]=5,Table2[[#This Row],[Gap]:[Gap]],"")</f>
        <v/>
      </c>
    </row>
    <row r="2438" spans="1:4">
      <c r="A2438" s="20" t="str" cm="1">
        <f t="array" ref="A2438">IF(Table2[[#This Row],[Max_num_drones]:[Max_num_drones]]=2,Table2[[#This Row],[Gap]:[Gap]],"")</f>
        <v/>
      </c>
      <c r="B2438" s="20" t="str" cm="1">
        <f t="array" ref="B2438">IF(Table2[[#This Row],[Max_num_drones]:[Max_num_drones]]=3,Table2[[#This Row],[Gap]:[Gap]],"")</f>
        <v/>
      </c>
      <c r="C2438" s="20" t="str" cm="1">
        <f t="array" ref="C2438">IF(Table2[[#This Row],[Max_num_drones]:[Max_num_drones]]=4,Table2[[#This Row],[Gap]:[Gap]],"")</f>
        <v/>
      </c>
      <c r="D2438" s="20" t="str" cm="1">
        <f t="array" ref="D2438">IF(Table2[[#This Row],[Max_num_drones]:[Max_num_drones]]=5,Table2[[#This Row],[Gap]:[Gap]],"")</f>
        <v/>
      </c>
    </row>
    <row r="2439" spans="1:4">
      <c r="A2439" s="20" t="str" cm="1">
        <f t="array" ref="A2439">IF(Table2[[#This Row],[Max_num_drones]:[Max_num_drones]]=2,Table2[[#This Row],[Gap]:[Gap]],"")</f>
        <v/>
      </c>
      <c r="B2439" s="20" t="str" cm="1">
        <f t="array" ref="B2439">IF(Table2[[#This Row],[Max_num_drones]:[Max_num_drones]]=3,Table2[[#This Row],[Gap]:[Gap]],"")</f>
        <v/>
      </c>
      <c r="C2439" s="20" t="str" cm="1">
        <f t="array" ref="C2439">IF(Table2[[#This Row],[Max_num_drones]:[Max_num_drones]]=4,Table2[[#This Row],[Gap]:[Gap]],"")</f>
        <v/>
      </c>
      <c r="D2439" s="20" t="str" cm="1">
        <f t="array" ref="D2439">IF(Table2[[#This Row],[Max_num_drones]:[Max_num_drones]]=5,Table2[[#This Row],[Gap]:[Gap]],"")</f>
        <v/>
      </c>
    </row>
    <row r="2440" spans="1:4">
      <c r="A2440" s="20" t="str" cm="1">
        <f t="array" ref="A2440">IF(Table2[[#This Row],[Max_num_drones]:[Max_num_drones]]=2,Table2[[#This Row],[Gap]:[Gap]],"")</f>
        <v/>
      </c>
      <c r="B2440" s="20" t="str" cm="1">
        <f t="array" ref="B2440">IF(Table2[[#This Row],[Max_num_drones]:[Max_num_drones]]=3,Table2[[#This Row],[Gap]:[Gap]],"")</f>
        <v/>
      </c>
      <c r="C2440" s="20" t="str" cm="1">
        <f t="array" ref="C2440">IF(Table2[[#This Row],[Max_num_drones]:[Max_num_drones]]=4,Table2[[#This Row],[Gap]:[Gap]],"")</f>
        <v/>
      </c>
      <c r="D2440" s="20" t="str" cm="1">
        <f t="array" ref="D2440">IF(Table2[[#This Row],[Max_num_drones]:[Max_num_drones]]=5,Table2[[#This Row],[Gap]:[Gap]],"")</f>
        <v/>
      </c>
    </row>
    <row r="2441" spans="1:4">
      <c r="A2441" s="20" t="str" cm="1">
        <f t="array" ref="A2441">IF(Table2[[#This Row],[Max_num_drones]:[Max_num_drones]]=2,Table2[[#This Row],[Gap]:[Gap]],"")</f>
        <v/>
      </c>
      <c r="B2441" s="20" t="str" cm="1">
        <f t="array" ref="B2441">IF(Table2[[#This Row],[Max_num_drones]:[Max_num_drones]]=3,Table2[[#This Row],[Gap]:[Gap]],"")</f>
        <v/>
      </c>
      <c r="C2441" s="20" t="str" cm="1">
        <f t="array" ref="C2441">IF(Table2[[#This Row],[Max_num_drones]:[Max_num_drones]]=4,Table2[[#This Row],[Gap]:[Gap]],"")</f>
        <v/>
      </c>
      <c r="D2441" s="20" t="str" cm="1">
        <f t="array" ref="D2441">IF(Table2[[#This Row],[Max_num_drones]:[Max_num_drones]]=5,Table2[[#This Row],[Gap]:[Gap]],"")</f>
        <v/>
      </c>
    </row>
    <row r="2442" spans="1:4">
      <c r="A2442" s="20" t="str" cm="1">
        <f t="array" ref="A2442">IF(Table2[[#This Row],[Max_num_drones]:[Max_num_drones]]=2,Table2[[#This Row],[Gap]:[Gap]],"")</f>
        <v/>
      </c>
      <c r="B2442" s="20" t="str" cm="1">
        <f t="array" ref="B2442">IF(Table2[[#This Row],[Max_num_drones]:[Max_num_drones]]=3,Table2[[#This Row],[Gap]:[Gap]],"")</f>
        <v/>
      </c>
      <c r="C2442" s="20" t="str" cm="1">
        <f t="array" ref="C2442">IF(Table2[[#This Row],[Max_num_drones]:[Max_num_drones]]=4,Table2[[#This Row],[Gap]:[Gap]],"")</f>
        <v/>
      </c>
      <c r="D2442" s="20" t="str" cm="1">
        <f t="array" ref="D2442">IF(Table2[[#This Row],[Max_num_drones]:[Max_num_drones]]=5,Table2[[#This Row],[Gap]:[Gap]],"")</f>
        <v/>
      </c>
    </row>
    <row r="2443" spans="1:4">
      <c r="A2443" s="20" t="str" cm="1">
        <f t="array" ref="A2443">IF(Table2[[#This Row],[Max_num_drones]:[Max_num_drones]]=2,Table2[[#This Row],[Gap]:[Gap]],"")</f>
        <v/>
      </c>
      <c r="B2443" s="20" t="str" cm="1">
        <f t="array" ref="B2443">IF(Table2[[#This Row],[Max_num_drones]:[Max_num_drones]]=3,Table2[[#This Row],[Gap]:[Gap]],"")</f>
        <v/>
      </c>
      <c r="C2443" s="20" t="str" cm="1">
        <f t="array" ref="C2443">IF(Table2[[#This Row],[Max_num_drones]:[Max_num_drones]]=4,Table2[[#This Row],[Gap]:[Gap]],"")</f>
        <v/>
      </c>
      <c r="D2443" s="20" t="str" cm="1">
        <f t="array" ref="D2443">IF(Table2[[#This Row],[Max_num_drones]:[Max_num_drones]]=5,Table2[[#This Row],[Gap]:[Gap]],"")</f>
        <v/>
      </c>
    </row>
    <row r="2444" spans="1:4">
      <c r="A2444" s="20" t="str" cm="1">
        <f t="array" ref="A2444">IF(Table2[[#This Row],[Max_num_drones]:[Max_num_drones]]=2,Table2[[#This Row],[Gap]:[Gap]],"")</f>
        <v/>
      </c>
      <c r="B2444" s="20" t="str" cm="1">
        <f t="array" ref="B2444">IF(Table2[[#This Row],[Max_num_drones]:[Max_num_drones]]=3,Table2[[#This Row],[Gap]:[Gap]],"")</f>
        <v/>
      </c>
      <c r="C2444" s="20" t="str" cm="1">
        <f t="array" ref="C2444">IF(Table2[[#This Row],[Max_num_drones]:[Max_num_drones]]=4,Table2[[#This Row],[Gap]:[Gap]],"")</f>
        <v/>
      </c>
      <c r="D2444" s="20" t="str" cm="1">
        <f t="array" ref="D2444">IF(Table2[[#This Row],[Max_num_drones]:[Max_num_drones]]=5,Table2[[#This Row],[Gap]:[Gap]],"")</f>
        <v/>
      </c>
    </row>
    <row r="2445" spans="1:4">
      <c r="A2445" s="20" t="str" cm="1">
        <f t="array" ref="A2445">IF(Table2[[#This Row],[Max_num_drones]:[Max_num_drones]]=2,Table2[[#This Row],[Gap]:[Gap]],"")</f>
        <v/>
      </c>
      <c r="B2445" s="20" t="str" cm="1">
        <f t="array" ref="B2445">IF(Table2[[#This Row],[Max_num_drones]:[Max_num_drones]]=3,Table2[[#This Row],[Gap]:[Gap]],"")</f>
        <v/>
      </c>
      <c r="C2445" s="20" t="str" cm="1">
        <f t="array" ref="C2445">IF(Table2[[#This Row],[Max_num_drones]:[Max_num_drones]]=4,Table2[[#This Row],[Gap]:[Gap]],"")</f>
        <v/>
      </c>
      <c r="D2445" s="20" t="str" cm="1">
        <f t="array" ref="D2445">IF(Table2[[#This Row],[Max_num_drones]:[Max_num_drones]]=5,Table2[[#This Row],[Gap]:[Gap]],"")</f>
        <v/>
      </c>
    </row>
    <row r="2446" spans="1:4">
      <c r="A2446" s="20" t="str" cm="1">
        <f t="array" ref="A2446">IF(Table2[[#This Row],[Max_num_drones]:[Max_num_drones]]=2,Table2[[#This Row],[Gap]:[Gap]],"")</f>
        <v/>
      </c>
      <c r="B2446" s="20" t="str" cm="1">
        <f t="array" ref="B2446">IF(Table2[[#This Row],[Max_num_drones]:[Max_num_drones]]=3,Table2[[#This Row],[Gap]:[Gap]],"")</f>
        <v/>
      </c>
      <c r="C2446" s="20" t="str" cm="1">
        <f t="array" ref="C2446">IF(Table2[[#This Row],[Max_num_drones]:[Max_num_drones]]=4,Table2[[#This Row],[Gap]:[Gap]],"")</f>
        <v/>
      </c>
      <c r="D2446" s="20" t="str" cm="1">
        <f t="array" ref="D2446">IF(Table2[[#This Row],[Max_num_drones]:[Max_num_drones]]=5,Table2[[#This Row],[Gap]:[Gap]],"")</f>
        <v/>
      </c>
    </row>
    <row r="2447" spans="1:4">
      <c r="A2447" s="20" t="str" cm="1">
        <f t="array" ref="A2447">IF(Table2[[#This Row],[Max_num_drones]:[Max_num_drones]]=2,Table2[[#This Row],[Gap]:[Gap]],"")</f>
        <v/>
      </c>
      <c r="B2447" s="20" t="str" cm="1">
        <f t="array" ref="B2447">IF(Table2[[#This Row],[Max_num_drones]:[Max_num_drones]]=3,Table2[[#This Row],[Gap]:[Gap]],"")</f>
        <v/>
      </c>
      <c r="C2447" s="20" t="str" cm="1">
        <f t="array" ref="C2447">IF(Table2[[#This Row],[Max_num_drones]:[Max_num_drones]]=4,Table2[[#This Row],[Gap]:[Gap]],"")</f>
        <v/>
      </c>
      <c r="D2447" s="20" t="str" cm="1">
        <f t="array" ref="D2447">IF(Table2[[#This Row],[Max_num_drones]:[Max_num_drones]]=5,Table2[[#This Row],[Gap]:[Gap]],"")</f>
        <v/>
      </c>
    </row>
    <row r="2448" spans="1:4">
      <c r="A2448" s="20" t="str" cm="1">
        <f t="array" ref="A2448">IF(Table2[[#This Row],[Max_num_drones]:[Max_num_drones]]=2,Table2[[#This Row],[Gap]:[Gap]],"")</f>
        <v/>
      </c>
      <c r="B2448" s="20" t="str" cm="1">
        <f t="array" ref="B2448">IF(Table2[[#This Row],[Max_num_drones]:[Max_num_drones]]=3,Table2[[#This Row],[Gap]:[Gap]],"")</f>
        <v/>
      </c>
      <c r="C2448" s="20" t="str" cm="1">
        <f t="array" ref="C2448">IF(Table2[[#This Row],[Max_num_drones]:[Max_num_drones]]=4,Table2[[#This Row],[Gap]:[Gap]],"")</f>
        <v/>
      </c>
      <c r="D2448" s="20" t="str" cm="1">
        <f t="array" ref="D2448">IF(Table2[[#This Row],[Max_num_drones]:[Max_num_drones]]=5,Table2[[#This Row],[Gap]:[Gap]],"")</f>
        <v/>
      </c>
    </row>
    <row r="2449" spans="1:4">
      <c r="A2449" s="20" t="str" cm="1">
        <f t="array" ref="A2449">IF(Table2[[#This Row],[Max_num_drones]:[Max_num_drones]]=2,Table2[[#This Row],[Gap]:[Gap]],"")</f>
        <v/>
      </c>
      <c r="B2449" s="20" t="str" cm="1">
        <f t="array" ref="B2449">IF(Table2[[#This Row],[Max_num_drones]:[Max_num_drones]]=3,Table2[[#This Row],[Gap]:[Gap]],"")</f>
        <v/>
      </c>
      <c r="C2449" s="20" t="str" cm="1">
        <f t="array" ref="C2449">IF(Table2[[#This Row],[Max_num_drones]:[Max_num_drones]]=4,Table2[[#This Row],[Gap]:[Gap]],"")</f>
        <v/>
      </c>
      <c r="D2449" s="20" t="str" cm="1">
        <f t="array" ref="D2449">IF(Table2[[#This Row],[Max_num_drones]:[Max_num_drones]]=5,Table2[[#This Row],[Gap]:[Gap]],"")</f>
        <v/>
      </c>
    </row>
    <row r="2450" spans="1:4">
      <c r="A2450" s="20" t="str" cm="1">
        <f t="array" ref="A2450">IF(Table2[[#This Row],[Max_num_drones]:[Max_num_drones]]=2,Table2[[#This Row],[Gap]:[Gap]],"")</f>
        <v/>
      </c>
      <c r="B2450" s="20" t="str" cm="1">
        <f t="array" ref="B2450">IF(Table2[[#This Row],[Max_num_drones]:[Max_num_drones]]=3,Table2[[#This Row],[Gap]:[Gap]],"")</f>
        <v/>
      </c>
      <c r="C2450" s="20" t="str" cm="1">
        <f t="array" ref="C2450">IF(Table2[[#This Row],[Max_num_drones]:[Max_num_drones]]=4,Table2[[#This Row],[Gap]:[Gap]],"")</f>
        <v/>
      </c>
      <c r="D2450" s="20" t="str" cm="1">
        <f t="array" ref="D2450">IF(Table2[[#This Row],[Max_num_drones]:[Max_num_drones]]=5,Table2[[#This Row],[Gap]:[Gap]],"")</f>
        <v/>
      </c>
    </row>
    <row r="2451" spans="1:4">
      <c r="A2451" s="20" t="str" cm="1">
        <f t="array" ref="A2451">IF(Table2[[#This Row],[Max_num_drones]:[Max_num_drones]]=2,Table2[[#This Row],[Gap]:[Gap]],"")</f>
        <v/>
      </c>
      <c r="B2451" s="20" t="str" cm="1">
        <f t="array" ref="B2451">IF(Table2[[#This Row],[Max_num_drones]:[Max_num_drones]]=3,Table2[[#This Row],[Gap]:[Gap]],"")</f>
        <v/>
      </c>
      <c r="C2451" s="20" t="str" cm="1">
        <f t="array" ref="C2451">IF(Table2[[#This Row],[Max_num_drones]:[Max_num_drones]]=4,Table2[[#This Row],[Gap]:[Gap]],"")</f>
        <v/>
      </c>
      <c r="D2451" s="20" t="str" cm="1">
        <f t="array" ref="D2451">IF(Table2[[#This Row],[Max_num_drones]:[Max_num_drones]]=5,Table2[[#This Row],[Gap]:[Gap]],"")</f>
        <v/>
      </c>
    </row>
    <row r="2452" spans="1:4">
      <c r="A2452" s="20" t="str" cm="1">
        <f t="array" ref="A2452">IF(Table2[[#This Row],[Max_num_drones]:[Max_num_drones]]=2,Table2[[#This Row],[Gap]:[Gap]],"")</f>
        <v/>
      </c>
      <c r="B2452" s="20" t="str" cm="1">
        <f t="array" ref="B2452">IF(Table2[[#This Row],[Max_num_drones]:[Max_num_drones]]=3,Table2[[#This Row],[Gap]:[Gap]],"")</f>
        <v/>
      </c>
      <c r="C2452" s="20" t="str" cm="1">
        <f t="array" ref="C2452">IF(Table2[[#This Row],[Max_num_drones]:[Max_num_drones]]=4,Table2[[#This Row],[Gap]:[Gap]],"")</f>
        <v/>
      </c>
      <c r="D2452" s="20" t="str" cm="1">
        <f t="array" ref="D2452">IF(Table2[[#This Row],[Max_num_drones]:[Max_num_drones]]=5,Table2[[#This Row],[Gap]:[Gap]],"")</f>
        <v/>
      </c>
    </row>
    <row r="2453" spans="1:4">
      <c r="A2453" s="20" t="str" cm="1">
        <f t="array" ref="A2453">IF(Table2[[#This Row],[Max_num_drones]:[Max_num_drones]]=2,Table2[[#This Row],[Gap]:[Gap]],"")</f>
        <v/>
      </c>
      <c r="B2453" s="20" t="str" cm="1">
        <f t="array" ref="B2453">IF(Table2[[#This Row],[Max_num_drones]:[Max_num_drones]]=3,Table2[[#This Row],[Gap]:[Gap]],"")</f>
        <v/>
      </c>
      <c r="C2453" s="20" t="str" cm="1">
        <f t="array" ref="C2453">IF(Table2[[#This Row],[Max_num_drones]:[Max_num_drones]]=4,Table2[[#This Row],[Gap]:[Gap]],"")</f>
        <v/>
      </c>
      <c r="D2453" s="20" t="str" cm="1">
        <f t="array" ref="D2453">IF(Table2[[#This Row],[Max_num_drones]:[Max_num_drones]]=5,Table2[[#This Row],[Gap]:[Gap]],"")</f>
        <v/>
      </c>
    </row>
    <row r="2454" spans="1:4">
      <c r="A2454" s="20" t="str" cm="1">
        <f t="array" ref="A2454">IF(Table2[[#This Row],[Max_num_drones]:[Max_num_drones]]=2,Table2[[#This Row],[Gap]:[Gap]],"")</f>
        <v/>
      </c>
      <c r="B2454" s="20" t="str" cm="1">
        <f t="array" ref="B2454">IF(Table2[[#This Row],[Max_num_drones]:[Max_num_drones]]=3,Table2[[#This Row],[Gap]:[Gap]],"")</f>
        <v/>
      </c>
      <c r="C2454" s="20" t="str" cm="1">
        <f t="array" ref="C2454">IF(Table2[[#This Row],[Max_num_drones]:[Max_num_drones]]=4,Table2[[#This Row],[Gap]:[Gap]],"")</f>
        <v/>
      </c>
      <c r="D2454" s="20" t="str" cm="1">
        <f t="array" ref="D2454">IF(Table2[[#This Row],[Max_num_drones]:[Max_num_drones]]=5,Table2[[#This Row],[Gap]:[Gap]],"")</f>
        <v/>
      </c>
    </row>
    <row r="2455" spans="1:4">
      <c r="A2455" s="20" t="str" cm="1">
        <f t="array" ref="A2455">IF(Table2[[#This Row],[Max_num_drones]:[Max_num_drones]]=2,Table2[[#This Row],[Gap]:[Gap]],"")</f>
        <v/>
      </c>
      <c r="B2455" s="20" t="str" cm="1">
        <f t="array" ref="B2455">IF(Table2[[#This Row],[Max_num_drones]:[Max_num_drones]]=3,Table2[[#This Row],[Gap]:[Gap]],"")</f>
        <v/>
      </c>
      <c r="C2455" s="20" t="str" cm="1">
        <f t="array" ref="C2455">IF(Table2[[#This Row],[Max_num_drones]:[Max_num_drones]]=4,Table2[[#This Row],[Gap]:[Gap]],"")</f>
        <v/>
      </c>
      <c r="D2455" s="20" t="str" cm="1">
        <f t="array" ref="D2455">IF(Table2[[#This Row],[Max_num_drones]:[Max_num_drones]]=5,Table2[[#This Row],[Gap]:[Gap]],"")</f>
        <v/>
      </c>
    </row>
    <row r="2456" spans="1:4">
      <c r="A2456" s="20" t="str" cm="1">
        <f t="array" ref="A2456">IF(Table2[[#This Row],[Max_num_drones]:[Max_num_drones]]=2,Table2[[#This Row],[Gap]:[Gap]],"")</f>
        <v/>
      </c>
      <c r="B2456" s="20" t="str" cm="1">
        <f t="array" ref="B2456">IF(Table2[[#This Row],[Max_num_drones]:[Max_num_drones]]=3,Table2[[#This Row],[Gap]:[Gap]],"")</f>
        <v/>
      </c>
      <c r="C2456" s="20" t="str" cm="1">
        <f t="array" ref="C2456">IF(Table2[[#This Row],[Max_num_drones]:[Max_num_drones]]=4,Table2[[#This Row],[Gap]:[Gap]],"")</f>
        <v/>
      </c>
      <c r="D2456" s="20" t="str" cm="1">
        <f t="array" ref="D2456">IF(Table2[[#This Row],[Max_num_drones]:[Max_num_drones]]=5,Table2[[#This Row],[Gap]:[Gap]],"")</f>
        <v/>
      </c>
    </row>
    <row r="2457" spans="1:4">
      <c r="A2457" s="20" t="str" cm="1">
        <f t="array" ref="A2457">IF(Table2[[#This Row],[Max_num_drones]:[Max_num_drones]]=2,Table2[[#This Row],[Gap]:[Gap]],"")</f>
        <v/>
      </c>
      <c r="B2457" s="20" t="str" cm="1">
        <f t="array" ref="B2457">IF(Table2[[#This Row],[Max_num_drones]:[Max_num_drones]]=3,Table2[[#This Row],[Gap]:[Gap]],"")</f>
        <v/>
      </c>
      <c r="C2457" s="20" t="str" cm="1">
        <f t="array" ref="C2457">IF(Table2[[#This Row],[Max_num_drones]:[Max_num_drones]]=4,Table2[[#This Row],[Gap]:[Gap]],"")</f>
        <v/>
      </c>
      <c r="D2457" s="20" t="str" cm="1">
        <f t="array" ref="D2457">IF(Table2[[#This Row],[Max_num_drones]:[Max_num_drones]]=5,Table2[[#This Row],[Gap]:[Gap]],"")</f>
        <v/>
      </c>
    </row>
    <row r="2458" spans="1:4">
      <c r="A2458" s="20" t="str" cm="1">
        <f t="array" ref="A2458">IF(Table2[[#This Row],[Max_num_drones]:[Max_num_drones]]=2,Table2[[#This Row],[Gap]:[Gap]],"")</f>
        <v/>
      </c>
      <c r="B2458" s="20" t="str" cm="1">
        <f t="array" ref="B2458">IF(Table2[[#This Row],[Max_num_drones]:[Max_num_drones]]=3,Table2[[#This Row],[Gap]:[Gap]],"")</f>
        <v/>
      </c>
      <c r="C2458" s="20" t="str" cm="1">
        <f t="array" ref="C2458">IF(Table2[[#This Row],[Max_num_drones]:[Max_num_drones]]=4,Table2[[#This Row],[Gap]:[Gap]],"")</f>
        <v/>
      </c>
      <c r="D2458" s="20" t="str" cm="1">
        <f t="array" ref="D2458">IF(Table2[[#This Row],[Max_num_drones]:[Max_num_drones]]=5,Table2[[#This Row],[Gap]:[Gap]],"")</f>
        <v/>
      </c>
    </row>
    <row r="2459" spans="1:4">
      <c r="A2459" s="20" t="str" cm="1">
        <f t="array" ref="A2459">IF(Table2[[#This Row],[Max_num_drones]:[Max_num_drones]]=2,Table2[[#This Row],[Gap]:[Gap]],"")</f>
        <v/>
      </c>
      <c r="B2459" s="20" t="str" cm="1">
        <f t="array" ref="B2459">IF(Table2[[#This Row],[Max_num_drones]:[Max_num_drones]]=3,Table2[[#This Row],[Gap]:[Gap]],"")</f>
        <v/>
      </c>
      <c r="C2459" s="20" t="str" cm="1">
        <f t="array" ref="C2459">IF(Table2[[#This Row],[Max_num_drones]:[Max_num_drones]]=4,Table2[[#This Row],[Gap]:[Gap]],"")</f>
        <v/>
      </c>
      <c r="D2459" s="20" t="str" cm="1">
        <f t="array" ref="D2459">IF(Table2[[#This Row],[Max_num_drones]:[Max_num_drones]]=5,Table2[[#This Row],[Gap]:[Gap]],"")</f>
        <v/>
      </c>
    </row>
    <row r="2460" spans="1:4">
      <c r="A2460" s="20" t="str" cm="1">
        <f t="array" ref="A2460">IF(Table2[[#This Row],[Max_num_drones]:[Max_num_drones]]=2,Table2[[#This Row],[Gap]:[Gap]],"")</f>
        <v/>
      </c>
      <c r="B2460" s="20" t="str" cm="1">
        <f t="array" ref="B2460">IF(Table2[[#This Row],[Max_num_drones]:[Max_num_drones]]=3,Table2[[#This Row],[Gap]:[Gap]],"")</f>
        <v/>
      </c>
      <c r="C2460" s="20" t="str" cm="1">
        <f t="array" ref="C2460">IF(Table2[[#This Row],[Max_num_drones]:[Max_num_drones]]=4,Table2[[#This Row],[Gap]:[Gap]],"")</f>
        <v/>
      </c>
      <c r="D2460" s="20" t="str" cm="1">
        <f t="array" ref="D2460">IF(Table2[[#This Row],[Max_num_drones]:[Max_num_drones]]=5,Table2[[#This Row],[Gap]:[Gap]],"")</f>
        <v/>
      </c>
    </row>
    <row r="2461" spans="1:4">
      <c r="A2461" s="20" t="str" cm="1">
        <f t="array" ref="A2461">IF(Table2[[#This Row],[Max_num_drones]:[Max_num_drones]]=2,Table2[[#This Row],[Gap]:[Gap]],"")</f>
        <v/>
      </c>
      <c r="B2461" s="20" t="str" cm="1">
        <f t="array" ref="B2461">IF(Table2[[#This Row],[Max_num_drones]:[Max_num_drones]]=3,Table2[[#This Row],[Gap]:[Gap]],"")</f>
        <v/>
      </c>
      <c r="C2461" s="20" t="str" cm="1">
        <f t="array" ref="C2461">IF(Table2[[#This Row],[Max_num_drones]:[Max_num_drones]]=4,Table2[[#This Row],[Gap]:[Gap]],"")</f>
        <v/>
      </c>
      <c r="D2461" s="20" t="str" cm="1">
        <f t="array" ref="D2461">IF(Table2[[#This Row],[Max_num_drones]:[Max_num_drones]]=5,Table2[[#This Row],[Gap]:[Gap]],"")</f>
        <v/>
      </c>
    </row>
    <row r="2462" spans="1:4">
      <c r="A2462" s="20" t="str" cm="1">
        <f t="array" ref="A2462">IF(Table2[[#This Row],[Max_num_drones]:[Max_num_drones]]=2,Table2[[#This Row],[Gap]:[Gap]],"")</f>
        <v/>
      </c>
      <c r="B2462" s="20" t="str" cm="1">
        <f t="array" ref="B2462">IF(Table2[[#This Row],[Max_num_drones]:[Max_num_drones]]=3,Table2[[#This Row],[Gap]:[Gap]],"")</f>
        <v/>
      </c>
      <c r="C2462" s="20" t="str" cm="1">
        <f t="array" ref="C2462">IF(Table2[[#This Row],[Max_num_drones]:[Max_num_drones]]=4,Table2[[#This Row],[Gap]:[Gap]],"")</f>
        <v/>
      </c>
      <c r="D2462" s="20" t="str" cm="1">
        <f t="array" ref="D2462">IF(Table2[[#This Row],[Max_num_drones]:[Max_num_drones]]=5,Table2[[#This Row],[Gap]:[Gap]],"")</f>
        <v/>
      </c>
    </row>
    <row r="2463" spans="1:4">
      <c r="A2463" s="20" t="str" cm="1">
        <f t="array" ref="A2463">IF(Table2[[#This Row],[Max_num_drones]:[Max_num_drones]]=2,Table2[[#This Row],[Gap]:[Gap]],"")</f>
        <v/>
      </c>
      <c r="B2463" s="20" t="str" cm="1">
        <f t="array" ref="B2463">IF(Table2[[#This Row],[Max_num_drones]:[Max_num_drones]]=3,Table2[[#This Row],[Gap]:[Gap]],"")</f>
        <v/>
      </c>
      <c r="C2463" s="20" t="str" cm="1">
        <f t="array" ref="C2463">IF(Table2[[#This Row],[Max_num_drones]:[Max_num_drones]]=4,Table2[[#This Row],[Gap]:[Gap]],"")</f>
        <v/>
      </c>
      <c r="D2463" s="20" t="str" cm="1">
        <f t="array" ref="D2463">IF(Table2[[#This Row],[Max_num_drones]:[Max_num_drones]]=5,Table2[[#This Row],[Gap]:[Gap]],"")</f>
        <v/>
      </c>
    </row>
    <row r="2464" spans="1:4">
      <c r="A2464" s="20" t="str" cm="1">
        <f t="array" ref="A2464">IF(Table2[[#This Row],[Max_num_drones]:[Max_num_drones]]=2,Table2[[#This Row],[Gap]:[Gap]],"")</f>
        <v/>
      </c>
      <c r="B2464" s="20" t="str" cm="1">
        <f t="array" ref="B2464">IF(Table2[[#This Row],[Max_num_drones]:[Max_num_drones]]=3,Table2[[#This Row],[Gap]:[Gap]],"")</f>
        <v/>
      </c>
      <c r="C2464" s="20" t="str" cm="1">
        <f t="array" ref="C2464">IF(Table2[[#This Row],[Max_num_drones]:[Max_num_drones]]=4,Table2[[#This Row],[Gap]:[Gap]],"")</f>
        <v/>
      </c>
      <c r="D2464" s="20" t="str" cm="1">
        <f t="array" ref="D2464">IF(Table2[[#This Row],[Max_num_drones]:[Max_num_drones]]=5,Table2[[#This Row],[Gap]:[Gap]],"")</f>
        <v/>
      </c>
    </row>
    <row r="2465" spans="1:4">
      <c r="A2465" s="20" t="str" cm="1">
        <f t="array" ref="A2465">IF(Table2[[#This Row],[Max_num_drones]:[Max_num_drones]]=2,Table2[[#This Row],[Gap]:[Gap]],"")</f>
        <v/>
      </c>
      <c r="B2465" s="20" t="str" cm="1">
        <f t="array" ref="B2465">IF(Table2[[#This Row],[Max_num_drones]:[Max_num_drones]]=3,Table2[[#This Row],[Gap]:[Gap]],"")</f>
        <v/>
      </c>
      <c r="C2465" s="20" t="str" cm="1">
        <f t="array" ref="C2465">IF(Table2[[#This Row],[Max_num_drones]:[Max_num_drones]]=4,Table2[[#This Row],[Gap]:[Gap]],"")</f>
        <v/>
      </c>
      <c r="D2465" s="20" t="str" cm="1">
        <f t="array" ref="D2465">IF(Table2[[#This Row],[Max_num_drones]:[Max_num_drones]]=5,Table2[[#This Row],[Gap]:[Gap]],"")</f>
        <v/>
      </c>
    </row>
    <row r="2466" spans="1:4">
      <c r="A2466" s="20" t="str" cm="1">
        <f t="array" ref="A2466">IF(Table2[[#This Row],[Max_num_drones]:[Max_num_drones]]=2,Table2[[#This Row],[Gap]:[Gap]],"")</f>
        <v/>
      </c>
      <c r="B2466" s="20" t="str" cm="1">
        <f t="array" ref="B2466">IF(Table2[[#This Row],[Max_num_drones]:[Max_num_drones]]=3,Table2[[#This Row],[Gap]:[Gap]],"")</f>
        <v/>
      </c>
      <c r="C2466" s="20" t="str" cm="1">
        <f t="array" ref="C2466">IF(Table2[[#This Row],[Max_num_drones]:[Max_num_drones]]=4,Table2[[#This Row],[Gap]:[Gap]],"")</f>
        <v/>
      </c>
      <c r="D2466" s="20" t="str" cm="1">
        <f t="array" ref="D2466">IF(Table2[[#This Row],[Max_num_drones]:[Max_num_drones]]=5,Table2[[#This Row],[Gap]:[Gap]],"")</f>
        <v/>
      </c>
    </row>
    <row r="2467" spans="1:4">
      <c r="A2467" s="20" t="str" cm="1">
        <f t="array" ref="A2467">IF(Table2[[#This Row],[Max_num_drones]:[Max_num_drones]]=2,Table2[[#This Row],[Gap]:[Gap]],"")</f>
        <v/>
      </c>
      <c r="B2467" s="20" t="str" cm="1">
        <f t="array" ref="B2467">IF(Table2[[#This Row],[Max_num_drones]:[Max_num_drones]]=3,Table2[[#This Row],[Gap]:[Gap]],"")</f>
        <v/>
      </c>
      <c r="C2467" s="20" t="str" cm="1">
        <f t="array" ref="C2467">IF(Table2[[#This Row],[Max_num_drones]:[Max_num_drones]]=4,Table2[[#This Row],[Gap]:[Gap]],"")</f>
        <v/>
      </c>
      <c r="D2467" s="20" t="str" cm="1">
        <f t="array" ref="D2467">IF(Table2[[#This Row],[Max_num_drones]:[Max_num_drones]]=5,Table2[[#This Row],[Gap]:[Gap]],"")</f>
        <v/>
      </c>
    </row>
    <row r="2468" spans="1:4">
      <c r="A2468" s="20" t="str" cm="1">
        <f t="array" ref="A2468">IF(Table2[[#This Row],[Max_num_drones]:[Max_num_drones]]=2,Table2[[#This Row],[Gap]:[Gap]],"")</f>
        <v/>
      </c>
      <c r="B2468" s="20" t="str" cm="1">
        <f t="array" ref="B2468">IF(Table2[[#This Row],[Max_num_drones]:[Max_num_drones]]=3,Table2[[#This Row],[Gap]:[Gap]],"")</f>
        <v/>
      </c>
      <c r="C2468" s="20" t="str" cm="1">
        <f t="array" ref="C2468">IF(Table2[[#This Row],[Max_num_drones]:[Max_num_drones]]=4,Table2[[#This Row],[Gap]:[Gap]],"")</f>
        <v/>
      </c>
      <c r="D2468" s="20" t="str" cm="1">
        <f t="array" ref="D2468">IF(Table2[[#This Row],[Max_num_drones]:[Max_num_drones]]=5,Table2[[#This Row],[Gap]:[Gap]],"")</f>
        <v/>
      </c>
    </row>
    <row r="2469" spans="1:4">
      <c r="A2469" s="20" t="str" cm="1">
        <f t="array" ref="A2469">IF(Table2[[#This Row],[Max_num_drones]:[Max_num_drones]]=2,Table2[[#This Row],[Gap]:[Gap]],"")</f>
        <v/>
      </c>
      <c r="B2469" s="20" t="str" cm="1">
        <f t="array" ref="B2469">IF(Table2[[#This Row],[Max_num_drones]:[Max_num_drones]]=3,Table2[[#This Row],[Gap]:[Gap]],"")</f>
        <v/>
      </c>
      <c r="C2469" s="20" t="str" cm="1">
        <f t="array" ref="C2469">IF(Table2[[#This Row],[Max_num_drones]:[Max_num_drones]]=4,Table2[[#This Row],[Gap]:[Gap]],"")</f>
        <v/>
      </c>
      <c r="D2469" s="20" t="str" cm="1">
        <f t="array" ref="D2469">IF(Table2[[#This Row],[Max_num_drones]:[Max_num_drones]]=5,Table2[[#This Row],[Gap]:[Gap]],"")</f>
        <v/>
      </c>
    </row>
    <row r="2470" spans="1:4">
      <c r="A2470" s="20" t="str" cm="1">
        <f t="array" ref="A2470">IF(Table2[[#This Row],[Max_num_drones]:[Max_num_drones]]=2,Table2[[#This Row],[Gap]:[Gap]],"")</f>
        <v/>
      </c>
      <c r="B2470" s="20" t="str" cm="1">
        <f t="array" ref="B2470">IF(Table2[[#This Row],[Max_num_drones]:[Max_num_drones]]=3,Table2[[#This Row],[Gap]:[Gap]],"")</f>
        <v/>
      </c>
      <c r="C2470" s="20" t="str" cm="1">
        <f t="array" ref="C2470">IF(Table2[[#This Row],[Max_num_drones]:[Max_num_drones]]=4,Table2[[#This Row],[Gap]:[Gap]],"")</f>
        <v/>
      </c>
      <c r="D2470" s="20" t="str" cm="1">
        <f t="array" ref="D2470">IF(Table2[[#This Row],[Max_num_drones]:[Max_num_drones]]=5,Table2[[#This Row],[Gap]:[Gap]],"")</f>
        <v/>
      </c>
    </row>
    <row r="2471" spans="1:4">
      <c r="A2471" s="20" t="str" cm="1">
        <f t="array" ref="A2471">IF(Table2[[#This Row],[Max_num_drones]:[Max_num_drones]]=2,Table2[[#This Row],[Gap]:[Gap]],"")</f>
        <v/>
      </c>
      <c r="B2471" s="20" t="str" cm="1">
        <f t="array" ref="B2471">IF(Table2[[#This Row],[Max_num_drones]:[Max_num_drones]]=3,Table2[[#This Row],[Gap]:[Gap]],"")</f>
        <v/>
      </c>
      <c r="C2471" s="20" t="str" cm="1">
        <f t="array" ref="C2471">IF(Table2[[#This Row],[Max_num_drones]:[Max_num_drones]]=4,Table2[[#This Row],[Gap]:[Gap]],"")</f>
        <v/>
      </c>
      <c r="D2471" s="20" t="str" cm="1">
        <f t="array" ref="D2471">IF(Table2[[#This Row],[Max_num_drones]:[Max_num_drones]]=5,Table2[[#This Row],[Gap]:[Gap]],"")</f>
        <v/>
      </c>
    </row>
    <row r="2472" spans="1:4">
      <c r="A2472" s="20" t="str" cm="1">
        <f t="array" ref="A2472">IF(Table2[[#This Row],[Max_num_drones]:[Max_num_drones]]=2,Table2[[#This Row],[Gap]:[Gap]],"")</f>
        <v/>
      </c>
      <c r="B2472" s="20" t="str" cm="1">
        <f t="array" ref="B2472">IF(Table2[[#This Row],[Max_num_drones]:[Max_num_drones]]=3,Table2[[#This Row],[Gap]:[Gap]],"")</f>
        <v/>
      </c>
      <c r="C2472" s="20" t="str" cm="1">
        <f t="array" ref="C2472">IF(Table2[[#This Row],[Max_num_drones]:[Max_num_drones]]=4,Table2[[#This Row],[Gap]:[Gap]],"")</f>
        <v/>
      </c>
      <c r="D2472" s="20" t="str" cm="1">
        <f t="array" ref="D2472">IF(Table2[[#This Row],[Max_num_drones]:[Max_num_drones]]=5,Table2[[#This Row],[Gap]:[Gap]],"")</f>
        <v/>
      </c>
    </row>
    <row r="2473" spans="1:4">
      <c r="A2473" s="20" t="str" cm="1">
        <f t="array" ref="A2473">IF(Table2[[#This Row],[Max_num_drones]:[Max_num_drones]]=2,Table2[[#This Row],[Gap]:[Gap]],"")</f>
        <v/>
      </c>
      <c r="B2473" s="20" t="str" cm="1">
        <f t="array" ref="B2473">IF(Table2[[#This Row],[Max_num_drones]:[Max_num_drones]]=3,Table2[[#This Row],[Gap]:[Gap]],"")</f>
        <v/>
      </c>
      <c r="C2473" s="20" t="str" cm="1">
        <f t="array" ref="C2473">IF(Table2[[#This Row],[Max_num_drones]:[Max_num_drones]]=4,Table2[[#This Row],[Gap]:[Gap]],"")</f>
        <v/>
      </c>
      <c r="D2473" s="20" t="str" cm="1">
        <f t="array" ref="D2473">IF(Table2[[#This Row],[Max_num_drones]:[Max_num_drones]]=5,Table2[[#This Row],[Gap]:[Gap]],"")</f>
        <v/>
      </c>
    </row>
    <row r="2474" spans="1:4">
      <c r="A2474" s="20" t="str" cm="1">
        <f t="array" ref="A2474">IF(Table2[[#This Row],[Max_num_drones]:[Max_num_drones]]=2,Table2[[#This Row],[Gap]:[Gap]],"")</f>
        <v/>
      </c>
      <c r="B2474" s="20" t="str" cm="1">
        <f t="array" ref="B2474">IF(Table2[[#This Row],[Max_num_drones]:[Max_num_drones]]=3,Table2[[#This Row],[Gap]:[Gap]],"")</f>
        <v/>
      </c>
      <c r="C2474" s="20" t="str" cm="1">
        <f t="array" ref="C2474">IF(Table2[[#This Row],[Max_num_drones]:[Max_num_drones]]=4,Table2[[#This Row],[Gap]:[Gap]],"")</f>
        <v/>
      </c>
      <c r="D2474" s="20" t="str" cm="1">
        <f t="array" ref="D2474">IF(Table2[[#This Row],[Max_num_drones]:[Max_num_drones]]=5,Table2[[#This Row],[Gap]:[Gap]],"")</f>
        <v/>
      </c>
    </row>
    <row r="2475" spans="1:4">
      <c r="A2475" s="20" t="str" cm="1">
        <f t="array" ref="A2475">IF(Table2[[#This Row],[Max_num_drones]:[Max_num_drones]]=2,Table2[[#This Row],[Gap]:[Gap]],"")</f>
        <v/>
      </c>
      <c r="B2475" s="20" t="str" cm="1">
        <f t="array" ref="B2475">IF(Table2[[#This Row],[Max_num_drones]:[Max_num_drones]]=3,Table2[[#This Row],[Gap]:[Gap]],"")</f>
        <v/>
      </c>
      <c r="C2475" s="20" t="str" cm="1">
        <f t="array" ref="C2475">IF(Table2[[#This Row],[Max_num_drones]:[Max_num_drones]]=4,Table2[[#This Row],[Gap]:[Gap]],"")</f>
        <v/>
      </c>
      <c r="D2475" s="20" t="str" cm="1">
        <f t="array" ref="D2475">IF(Table2[[#This Row],[Max_num_drones]:[Max_num_drones]]=5,Table2[[#This Row],[Gap]:[Gap]],"")</f>
        <v/>
      </c>
    </row>
    <row r="2476" spans="1:4">
      <c r="A2476" s="20" t="str" cm="1">
        <f t="array" ref="A2476">IF(Table2[[#This Row],[Max_num_drones]:[Max_num_drones]]=2,Table2[[#This Row],[Gap]:[Gap]],"")</f>
        <v/>
      </c>
      <c r="B2476" s="20" t="str" cm="1">
        <f t="array" ref="B2476">IF(Table2[[#This Row],[Max_num_drones]:[Max_num_drones]]=3,Table2[[#This Row],[Gap]:[Gap]],"")</f>
        <v/>
      </c>
      <c r="C2476" s="20" t="str" cm="1">
        <f t="array" ref="C2476">IF(Table2[[#This Row],[Max_num_drones]:[Max_num_drones]]=4,Table2[[#This Row],[Gap]:[Gap]],"")</f>
        <v/>
      </c>
      <c r="D2476" s="20" t="str" cm="1">
        <f t="array" ref="D2476">IF(Table2[[#This Row],[Max_num_drones]:[Max_num_drones]]=5,Table2[[#This Row],[Gap]:[Gap]],"")</f>
        <v/>
      </c>
    </row>
    <row r="2477" spans="1:4">
      <c r="A2477" s="20" t="str" cm="1">
        <f t="array" ref="A2477">IF(Table2[[#This Row],[Max_num_drones]:[Max_num_drones]]=2,Table2[[#This Row],[Gap]:[Gap]],"")</f>
        <v/>
      </c>
      <c r="B2477" s="20" t="str" cm="1">
        <f t="array" ref="B2477">IF(Table2[[#This Row],[Max_num_drones]:[Max_num_drones]]=3,Table2[[#This Row],[Gap]:[Gap]],"")</f>
        <v/>
      </c>
      <c r="C2477" s="20" t="str" cm="1">
        <f t="array" ref="C2477">IF(Table2[[#This Row],[Max_num_drones]:[Max_num_drones]]=4,Table2[[#This Row],[Gap]:[Gap]],"")</f>
        <v/>
      </c>
      <c r="D2477" s="20" t="str" cm="1">
        <f t="array" ref="D2477">IF(Table2[[#This Row],[Max_num_drones]:[Max_num_drones]]=5,Table2[[#This Row],[Gap]:[Gap]],"")</f>
        <v/>
      </c>
    </row>
    <row r="2478" spans="1:4">
      <c r="A2478" s="20" t="str" cm="1">
        <f t="array" ref="A2478">IF(Table2[[#This Row],[Max_num_drones]:[Max_num_drones]]=2,Table2[[#This Row],[Gap]:[Gap]],"")</f>
        <v/>
      </c>
      <c r="B2478" s="20" t="str" cm="1">
        <f t="array" ref="B2478">IF(Table2[[#This Row],[Max_num_drones]:[Max_num_drones]]=3,Table2[[#This Row],[Gap]:[Gap]],"")</f>
        <v/>
      </c>
      <c r="C2478" s="20" t="str" cm="1">
        <f t="array" ref="C2478">IF(Table2[[#This Row],[Max_num_drones]:[Max_num_drones]]=4,Table2[[#This Row],[Gap]:[Gap]],"")</f>
        <v/>
      </c>
      <c r="D2478" s="20" t="str" cm="1">
        <f t="array" ref="D2478">IF(Table2[[#This Row],[Max_num_drones]:[Max_num_drones]]=5,Table2[[#This Row],[Gap]:[Gap]],"")</f>
        <v/>
      </c>
    </row>
    <row r="2479" spans="1:4">
      <c r="A2479" s="20" t="str" cm="1">
        <f t="array" ref="A2479">IF(Table2[[#This Row],[Max_num_drones]:[Max_num_drones]]=2,Table2[[#This Row],[Gap]:[Gap]],"")</f>
        <v/>
      </c>
      <c r="B2479" s="20" t="str" cm="1">
        <f t="array" ref="B2479">IF(Table2[[#This Row],[Max_num_drones]:[Max_num_drones]]=3,Table2[[#This Row],[Gap]:[Gap]],"")</f>
        <v/>
      </c>
      <c r="C2479" s="20" t="str" cm="1">
        <f t="array" ref="C2479">IF(Table2[[#This Row],[Max_num_drones]:[Max_num_drones]]=4,Table2[[#This Row],[Gap]:[Gap]],"")</f>
        <v/>
      </c>
      <c r="D2479" s="20" t="str" cm="1">
        <f t="array" ref="D2479">IF(Table2[[#This Row],[Max_num_drones]:[Max_num_drones]]=5,Table2[[#This Row],[Gap]:[Gap]],"")</f>
        <v/>
      </c>
    </row>
    <row r="2480" spans="1:4">
      <c r="A2480" s="20" t="str" cm="1">
        <f t="array" ref="A2480">IF(Table2[[#This Row],[Max_num_drones]:[Max_num_drones]]=2,Table2[[#This Row],[Gap]:[Gap]],"")</f>
        <v/>
      </c>
      <c r="B2480" s="20" t="str" cm="1">
        <f t="array" ref="B2480">IF(Table2[[#This Row],[Max_num_drones]:[Max_num_drones]]=3,Table2[[#This Row],[Gap]:[Gap]],"")</f>
        <v/>
      </c>
      <c r="C2480" s="20" t="str" cm="1">
        <f t="array" ref="C2480">IF(Table2[[#This Row],[Max_num_drones]:[Max_num_drones]]=4,Table2[[#This Row],[Gap]:[Gap]],"")</f>
        <v/>
      </c>
      <c r="D2480" s="20" t="str" cm="1">
        <f t="array" ref="D2480">IF(Table2[[#This Row],[Max_num_drones]:[Max_num_drones]]=5,Table2[[#This Row],[Gap]:[Gap]],"")</f>
        <v/>
      </c>
    </row>
    <row r="2481" spans="1:4">
      <c r="A2481" s="20" t="str" cm="1">
        <f t="array" ref="A2481">IF(Table2[[#This Row],[Max_num_drones]:[Max_num_drones]]=2,Table2[[#This Row],[Gap]:[Gap]],"")</f>
        <v/>
      </c>
      <c r="B2481" s="20" t="str" cm="1">
        <f t="array" ref="B2481">IF(Table2[[#This Row],[Max_num_drones]:[Max_num_drones]]=3,Table2[[#This Row],[Gap]:[Gap]],"")</f>
        <v/>
      </c>
      <c r="C2481" s="20" t="str" cm="1">
        <f t="array" ref="C2481">IF(Table2[[#This Row],[Max_num_drones]:[Max_num_drones]]=4,Table2[[#This Row],[Gap]:[Gap]],"")</f>
        <v/>
      </c>
      <c r="D2481" s="20" t="str" cm="1">
        <f t="array" ref="D2481">IF(Table2[[#This Row],[Max_num_drones]:[Max_num_drones]]=5,Table2[[#This Row],[Gap]:[Gap]],"")</f>
        <v/>
      </c>
    </row>
    <row r="2482" spans="1:4">
      <c r="A2482" s="20" t="str" cm="1">
        <f t="array" ref="A2482">IF(Table2[[#This Row],[Max_num_drones]:[Max_num_drones]]=2,Table2[[#This Row],[Gap]:[Gap]],"")</f>
        <v/>
      </c>
      <c r="B2482" s="20" t="str" cm="1">
        <f t="array" ref="B2482">IF(Table2[[#This Row],[Max_num_drones]:[Max_num_drones]]=3,Table2[[#This Row],[Gap]:[Gap]],"")</f>
        <v/>
      </c>
      <c r="C2482" s="20" t="str" cm="1">
        <f t="array" ref="C2482">IF(Table2[[#This Row],[Max_num_drones]:[Max_num_drones]]=4,Table2[[#This Row],[Gap]:[Gap]],"")</f>
        <v/>
      </c>
      <c r="D2482" s="20" t="str" cm="1">
        <f t="array" ref="D2482">IF(Table2[[#This Row],[Max_num_drones]:[Max_num_drones]]=5,Table2[[#This Row],[Gap]:[Gap]],"")</f>
        <v/>
      </c>
    </row>
    <row r="2483" spans="1:4">
      <c r="A2483" s="20" t="str" cm="1">
        <f t="array" ref="A2483">IF(Table2[[#This Row],[Max_num_drones]:[Max_num_drones]]=2,Table2[[#This Row],[Gap]:[Gap]],"")</f>
        <v/>
      </c>
      <c r="B2483" s="20" t="str" cm="1">
        <f t="array" ref="B2483">IF(Table2[[#This Row],[Max_num_drones]:[Max_num_drones]]=3,Table2[[#This Row],[Gap]:[Gap]],"")</f>
        <v/>
      </c>
      <c r="C2483" s="20" t="str" cm="1">
        <f t="array" ref="C2483">IF(Table2[[#This Row],[Max_num_drones]:[Max_num_drones]]=4,Table2[[#This Row],[Gap]:[Gap]],"")</f>
        <v/>
      </c>
      <c r="D2483" s="20" t="str" cm="1">
        <f t="array" ref="D2483">IF(Table2[[#This Row],[Max_num_drones]:[Max_num_drones]]=5,Table2[[#This Row],[Gap]:[Gap]],"")</f>
        <v/>
      </c>
    </row>
    <row r="2484" spans="1:4">
      <c r="A2484" s="20" t="str" cm="1">
        <f t="array" ref="A2484">IF(Table2[[#This Row],[Max_num_drones]:[Max_num_drones]]=2,Table2[[#This Row],[Gap]:[Gap]],"")</f>
        <v/>
      </c>
      <c r="B2484" s="20" t="str" cm="1">
        <f t="array" ref="B2484">IF(Table2[[#This Row],[Max_num_drones]:[Max_num_drones]]=3,Table2[[#This Row],[Gap]:[Gap]],"")</f>
        <v/>
      </c>
      <c r="C2484" s="20" t="str" cm="1">
        <f t="array" ref="C2484">IF(Table2[[#This Row],[Max_num_drones]:[Max_num_drones]]=4,Table2[[#This Row],[Gap]:[Gap]],"")</f>
        <v/>
      </c>
      <c r="D2484" s="20" t="str" cm="1">
        <f t="array" ref="D2484">IF(Table2[[#This Row],[Max_num_drones]:[Max_num_drones]]=5,Table2[[#This Row],[Gap]:[Gap]],"")</f>
        <v/>
      </c>
    </row>
    <row r="2485" spans="1:4">
      <c r="A2485" s="20" t="str" cm="1">
        <f t="array" ref="A2485">IF(Table2[[#This Row],[Max_num_drones]:[Max_num_drones]]=2,Table2[[#This Row],[Gap]:[Gap]],"")</f>
        <v/>
      </c>
      <c r="B2485" s="20" t="str" cm="1">
        <f t="array" ref="B2485">IF(Table2[[#This Row],[Max_num_drones]:[Max_num_drones]]=3,Table2[[#This Row],[Gap]:[Gap]],"")</f>
        <v/>
      </c>
      <c r="C2485" s="20" t="str" cm="1">
        <f t="array" ref="C2485">IF(Table2[[#This Row],[Max_num_drones]:[Max_num_drones]]=4,Table2[[#This Row],[Gap]:[Gap]],"")</f>
        <v/>
      </c>
      <c r="D2485" s="20" t="str" cm="1">
        <f t="array" ref="D2485">IF(Table2[[#This Row],[Max_num_drones]:[Max_num_drones]]=5,Table2[[#This Row],[Gap]:[Gap]],"")</f>
        <v/>
      </c>
    </row>
    <row r="2486" spans="1:4">
      <c r="A2486" s="20" t="str" cm="1">
        <f t="array" ref="A2486">IF(Table2[[#This Row],[Max_num_drones]:[Max_num_drones]]=2,Table2[[#This Row],[Gap]:[Gap]],"")</f>
        <v/>
      </c>
      <c r="B2486" s="20" t="str" cm="1">
        <f t="array" ref="B2486">IF(Table2[[#This Row],[Max_num_drones]:[Max_num_drones]]=3,Table2[[#This Row],[Gap]:[Gap]],"")</f>
        <v/>
      </c>
      <c r="C2486" s="20" t="str" cm="1">
        <f t="array" ref="C2486">IF(Table2[[#This Row],[Max_num_drones]:[Max_num_drones]]=4,Table2[[#This Row],[Gap]:[Gap]],"")</f>
        <v/>
      </c>
      <c r="D2486" s="20" t="str" cm="1">
        <f t="array" ref="D2486">IF(Table2[[#This Row],[Max_num_drones]:[Max_num_drones]]=5,Table2[[#This Row],[Gap]:[Gap]],"")</f>
        <v/>
      </c>
    </row>
    <row r="2487" spans="1:4">
      <c r="A2487" s="20" t="str" cm="1">
        <f t="array" ref="A2487">IF(Table2[[#This Row],[Max_num_drones]:[Max_num_drones]]=2,Table2[[#This Row],[Gap]:[Gap]],"")</f>
        <v/>
      </c>
      <c r="B2487" s="20" t="str" cm="1">
        <f t="array" ref="B2487">IF(Table2[[#This Row],[Max_num_drones]:[Max_num_drones]]=3,Table2[[#This Row],[Gap]:[Gap]],"")</f>
        <v/>
      </c>
      <c r="C2487" s="20" t="str" cm="1">
        <f t="array" ref="C2487">IF(Table2[[#This Row],[Max_num_drones]:[Max_num_drones]]=4,Table2[[#This Row],[Gap]:[Gap]],"")</f>
        <v/>
      </c>
      <c r="D2487" s="20" t="str" cm="1">
        <f t="array" ref="D2487">IF(Table2[[#This Row],[Max_num_drones]:[Max_num_drones]]=5,Table2[[#This Row],[Gap]:[Gap]],"")</f>
        <v/>
      </c>
    </row>
    <row r="2488" spans="1:4">
      <c r="A2488" s="20" t="str" cm="1">
        <f t="array" ref="A2488">IF(Table2[[#This Row],[Max_num_drones]:[Max_num_drones]]=2,Table2[[#This Row],[Gap]:[Gap]],"")</f>
        <v/>
      </c>
      <c r="B2488" s="20" t="str" cm="1">
        <f t="array" ref="B2488">IF(Table2[[#This Row],[Max_num_drones]:[Max_num_drones]]=3,Table2[[#This Row],[Gap]:[Gap]],"")</f>
        <v/>
      </c>
      <c r="C2488" s="20" t="str" cm="1">
        <f t="array" ref="C2488">IF(Table2[[#This Row],[Max_num_drones]:[Max_num_drones]]=4,Table2[[#This Row],[Gap]:[Gap]],"")</f>
        <v/>
      </c>
      <c r="D2488" s="20" t="str" cm="1">
        <f t="array" ref="D2488">IF(Table2[[#This Row],[Max_num_drones]:[Max_num_drones]]=5,Table2[[#This Row],[Gap]:[Gap]],"")</f>
        <v/>
      </c>
    </row>
    <row r="2489" spans="1:4">
      <c r="A2489" s="20" t="str" cm="1">
        <f t="array" ref="A2489">IF(Table2[[#This Row],[Max_num_drones]:[Max_num_drones]]=2,Table2[[#This Row],[Gap]:[Gap]],"")</f>
        <v/>
      </c>
      <c r="B2489" s="20" t="str" cm="1">
        <f t="array" ref="B2489">IF(Table2[[#This Row],[Max_num_drones]:[Max_num_drones]]=3,Table2[[#This Row],[Gap]:[Gap]],"")</f>
        <v/>
      </c>
      <c r="C2489" s="20" t="str" cm="1">
        <f t="array" ref="C2489">IF(Table2[[#This Row],[Max_num_drones]:[Max_num_drones]]=4,Table2[[#This Row],[Gap]:[Gap]],"")</f>
        <v/>
      </c>
      <c r="D2489" s="20" t="str" cm="1">
        <f t="array" ref="D2489">IF(Table2[[#This Row],[Max_num_drones]:[Max_num_drones]]=5,Table2[[#This Row],[Gap]:[Gap]],"")</f>
        <v/>
      </c>
    </row>
    <row r="2490" spans="1:4">
      <c r="A2490" s="20" t="str" cm="1">
        <f t="array" ref="A2490">IF(Table2[[#This Row],[Max_num_drones]:[Max_num_drones]]=2,Table2[[#This Row],[Gap]:[Gap]],"")</f>
        <v/>
      </c>
      <c r="B2490" s="20" t="str" cm="1">
        <f t="array" ref="B2490">IF(Table2[[#This Row],[Max_num_drones]:[Max_num_drones]]=3,Table2[[#This Row],[Gap]:[Gap]],"")</f>
        <v/>
      </c>
      <c r="C2490" s="20" t="str" cm="1">
        <f t="array" ref="C2490">IF(Table2[[#This Row],[Max_num_drones]:[Max_num_drones]]=4,Table2[[#This Row],[Gap]:[Gap]],"")</f>
        <v/>
      </c>
      <c r="D2490" s="20" t="str" cm="1">
        <f t="array" ref="D2490">IF(Table2[[#This Row],[Max_num_drones]:[Max_num_drones]]=5,Table2[[#This Row],[Gap]:[Gap]],"")</f>
        <v/>
      </c>
    </row>
    <row r="2491" spans="1:4">
      <c r="A2491" s="20" t="str" cm="1">
        <f t="array" ref="A2491">IF(Table2[[#This Row],[Max_num_drones]:[Max_num_drones]]=2,Table2[[#This Row],[Gap]:[Gap]],"")</f>
        <v/>
      </c>
      <c r="B2491" s="20" t="str" cm="1">
        <f t="array" ref="B2491">IF(Table2[[#This Row],[Max_num_drones]:[Max_num_drones]]=3,Table2[[#This Row],[Gap]:[Gap]],"")</f>
        <v/>
      </c>
      <c r="C2491" s="20" t="str" cm="1">
        <f t="array" ref="C2491">IF(Table2[[#This Row],[Max_num_drones]:[Max_num_drones]]=4,Table2[[#This Row],[Gap]:[Gap]],"")</f>
        <v/>
      </c>
      <c r="D2491" s="20" t="str" cm="1">
        <f t="array" ref="D2491">IF(Table2[[#This Row],[Max_num_drones]:[Max_num_drones]]=5,Table2[[#This Row],[Gap]:[Gap]],"")</f>
        <v/>
      </c>
    </row>
    <row r="2492" spans="1:4">
      <c r="A2492" s="20" t="str" cm="1">
        <f t="array" ref="A2492">IF(Table2[[#This Row],[Max_num_drones]:[Max_num_drones]]=2,Table2[[#This Row],[Gap]:[Gap]],"")</f>
        <v/>
      </c>
      <c r="B2492" s="20" t="str" cm="1">
        <f t="array" ref="B2492">IF(Table2[[#This Row],[Max_num_drones]:[Max_num_drones]]=3,Table2[[#This Row],[Gap]:[Gap]],"")</f>
        <v/>
      </c>
      <c r="C2492" s="20" t="str" cm="1">
        <f t="array" ref="C2492">IF(Table2[[#This Row],[Max_num_drones]:[Max_num_drones]]=4,Table2[[#This Row],[Gap]:[Gap]],"")</f>
        <v/>
      </c>
      <c r="D2492" s="20" t="str" cm="1">
        <f t="array" ref="D2492">IF(Table2[[#This Row],[Max_num_drones]:[Max_num_drones]]=5,Table2[[#This Row],[Gap]:[Gap]],"")</f>
        <v/>
      </c>
    </row>
    <row r="2493" spans="1:4">
      <c r="A2493" s="20" t="str" cm="1">
        <f t="array" ref="A2493">IF(Table2[[#This Row],[Max_num_drones]:[Max_num_drones]]=2,Table2[[#This Row],[Gap]:[Gap]],"")</f>
        <v/>
      </c>
      <c r="B2493" s="20" t="str" cm="1">
        <f t="array" ref="B2493">IF(Table2[[#This Row],[Max_num_drones]:[Max_num_drones]]=3,Table2[[#This Row],[Gap]:[Gap]],"")</f>
        <v/>
      </c>
      <c r="C2493" s="20" t="str" cm="1">
        <f t="array" ref="C2493">IF(Table2[[#This Row],[Max_num_drones]:[Max_num_drones]]=4,Table2[[#This Row],[Gap]:[Gap]],"")</f>
        <v/>
      </c>
      <c r="D2493" s="20" t="str" cm="1">
        <f t="array" ref="D2493">IF(Table2[[#This Row],[Max_num_drones]:[Max_num_drones]]=5,Table2[[#This Row],[Gap]:[Gap]],"")</f>
        <v/>
      </c>
    </row>
    <row r="2494" spans="1:4">
      <c r="A2494" s="20" t="str" cm="1">
        <f t="array" ref="A2494">IF(Table2[[#This Row],[Max_num_drones]:[Max_num_drones]]=2,Table2[[#This Row],[Gap]:[Gap]],"")</f>
        <v/>
      </c>
      <c r="B2494" s="20" t="str" cm="1">
        <f t="array" ref="B2494">IF(Table2[[#This Row],[Max_num_drones]:[Max_num_drones]]=3,Table2[[#This Row],[Gap]:[Gap]],"")</f>
        <v/>
      </c>
      <c r="C2494" s="20" t="str" cm="1">
        <f t="array" ref="C2494">IF(Table2[[#This Row],[Max_num_drones]:[Max_num_drones]]=4,Table2[[#This Row],[Gap]:[Gap]],"")</f>
        <v/>
      </c>
      <c r="D2494" s="20" t="str" cm="1">
        <f t="array" ref="D2494">IF(Table2[[#This Row],[Max_num_drones]:[Max_num_drones]]=5,Table2[[#This Row],[Gap]:[Gap]],"")</f>
        <v/>
      </c>
    </row>
    <row r="2495" spans="1:4">
      <c r="A2495" s="20" t="str" cm="1">
        <f t="array" ref="A2495">IF(Table2[[#This Row],[Max_num_drones]:[Max_num_drones]]=2,Table2[[#This Row],[Gap]:[Gap]],"")</f>
        <v/>
      </c>
      <c r="B2495" s="20" t="str" cm="1">
        <f t="array" ref="B2495">IF(Table2[[#This Row],[Max_num_drones]:[Max_num_drones]]=3,Table2[[#This Row],[Gap]:[Gap]],"")</f>
        <v/>
      </c>
      <c r="C2495" s="20" t="str" cm="1">
        <f t="array" ref="C2495">IF(Table2[[#This Row],[Max_num_drones]:[Max_num_drones]]=4,Table2[[#This Row],[Gap]:[Gap]],"")</f>
        <v/>
      </c>
      <c r="D2495" s="20" t="str" cm="1">
        <f t="array" ref="D2495">IF(Table2[[#This Row],[Max_num_drones]:[Max_num_drones]]=5,Table2[[#This Row],[Gap]:[Gap]],"")</f>
        <v/>
      </c>
    </row>
    <row r="2496" spans="1:4">
      <c r="A2496" s="20" t="str" cm="1">
        <f t="array" ref="A2496">IF(Table2[[#This Row],[Max_num_drones]:[Max_num_drones]]=2,Table2[[#This Row],[Gap]:[Gap]],"")</f>
        <v/>
      </c>
      <c r="B2496" s="20" t="str" cm="1">
        <f t="array" ref="B2496">IF(Table2[[#This Row],[Max_num_drones]:[Max_num_drones]]=3,Table2[[#This Row],[Gap]:[Gap]],"")</f>
        <v/>
      </c>
      <c r="C2496" s="20" t="str" cm="1">
        <f t="array" ref="C2496">IF(Table2[[#This Row],[Max_num_drones]:[Max_num_drones]]=4,Table2[[#This Row],[Gap]:[Gap]],"")</f>
        <v/>
      </c>
      <c r="D2496" s="20" t="str" cm="1">
        <f t="array" ref="D2496">IF(Table2[[#This Row],[Max_num_drones]:[Max_num_drones]]=5,Table2[[#This Row],[Gap]:[Gap]],"")</f>
        <v/>
      </c>
    </row>
    <row r="2497" spans="1:4">
      <c r="A2497" s="20" t="str" cm="1">
        <f t="array" ref="A2497">IF(Table2[[#This Row],[Max_num_drones]:[Max_num_drones]]=2,Table2[[#This Row],[Gap]:[Gap]],"")</f>
        <v/>
      </c>
      <c r="B2497" s="20" t="str" cm="1">
        <f t="array" ref="B2497">IF(Table2[[#This Row],[Max_num_drones]:[Max_num_drones]]=3,Table2[[#This Row],[Gap]:[Gap]],"")</f>
        <v/>
      </c>
      <c r="C2497" s="20" t="str" cm="1">
        <f t="array" ref="C2497">IF(Table2[[#This Row],[Max_num_drones]:[Max_num_drones]]=4,Table2[[#This Row],[Gap]:[Gap]],"")</f>
        <v/>
      </c>
      <c r="D2497" s="20" t="str" cm="1">
        <f t="array" ref="D2497">IF(Table2[[#This Row],[Max_num_drones]:[Max_num_drones]]=5,Table2[[#This Row],[Gap]:[Gap]],"")</f>
        <v/>
      </c>
    </row>
    <row r="2498" spans="1:4">
      <c r="A2498" s="20" t="str" cm="1">
        <f t="array" ref="A2498">IF(Table2[[#This Row],[Max_num_drones]:[Max_num_drones]]=2,Table2[[#This Row],[Gap]:[Gap]],"")</f>
        <v/>
      </c>
      <c r="B2498" s="20" t="str" cm="1">
        <f t="array" ref="B2498">IF(Table2[[#This Row],[Max_num_drones]:[Max_num_drones]]=3,Table2[[#This Row],[Gap]:[Gap]],"")</f>
        <v/>
      </c>
      <c r="C2498" s="20" t="str" cm="1">
        <f t="array" ref="C2498">IF(Table2[[#This Row],[Max_num_drones]:[Max_num_drones]]=4,Table2[[#This Row],[Gap]:[Gap]],"")</f>
        <v/>
      </c>
      <c r="D2498" s="20" t="str" cm="1">
        <f t="array" ref="D2498">IF(Table2[[#This Row],[Max_num_drones]:[Max_num_drones]]=5,Table2[[#This Row],[Gap]:[Gap]],"")</f>
        <v/>
      </c>
    </row>
    <row r="2499" spans="1:4">
      <c r="A2499" s="20" t="str" cm="1">
        <f t="array" ref="A2499">IF(Table2[[#This Row],[Max_num_drones]:[Max_num_drones]]=2,Table2[[#This Row],[Gap]:[Gap]],"")</f>
        <v/>
      </c>
      <c r="B2499" s="20" t="str" cm="1">
        <f t="array" ref="B2499">IF(Table2[[#This Row],[Max_num_drones]:[Max_num_drones]]=3,Table2[[#This Row],[Gap]:[Gap]],"")</f>
        <v/>
      </c>
      <c r="C2499" s="20" t="str" cm="1">
        <f t="array" ref="C2499">IF(Table2[[#This Row],[Max_num_drones]:[Max_num_drones]]=4,Table2[[#This Row],[Gap]:[Gap]],"")</f>
        <v/>
      </c>
      <c r="D2499" s="20" t="str" cm="1">
        <f t="array" ref="D2499">IF(Table2[[#This Row],[Max_num_drones]:[Max_num_drones]]=5,Table2[[#This Row],[Gap]:[Gap]],"")</f>
        <v/>
      </c>
    </row>
    <row r="2500" spans="1:4">
      <c r="A2500" s="20" t="str" cm="1">
        <f t="array" ref="A2500">IF(Table2[[#This Row],[Max_num_drones]:[Max_num_drones]]=2,Table2[[#This Row],[Gap]:[Gap]],"")</f>
        <v/>
      </c>
      <c r="B2500" s="20" t="str" cm="1">
        <f t="array" ref="B2500">IF(Table2[[#This Row],[Max_num_drones]:[Max_num_drones]]=3,Table2[[#This Row],[Gap]:[Gap]],"")</f>
        <v/>
      </c>
      <c r="C2500" s="20" t="str" cm="1">
        <f t="array" ref="C2500">IF(Table2[[#This Row],[Max_num_drones]:[Max_num_drones]]=4,Table2[[#This Row],[Gap]:[Gap]],"")</f>
        <v/>
      </c>
      <c r="D2500" s="20" t="str" cm="1">
        <f t="array" ref="D2500">IF(Table2[[#This Row],[Max_num_drones]:[Max_num_drones]]=5,Table2[[#This Row],[Gap]:[Gap]],"")</f>
        <v/>
      </c>
    </row>
    <row r="2501" spans="1:4">
      <c r="A2501" s="20" t="str" cm="1">
        <f t="array" ref="A2501">IF(Table2[[#This Row],[Max_num_drones]:[Max_num_drones]]=2,Table2[[#This Row],[Gap]:[Gap]],"")</f>
        <v/>
      </c>
      <c r="B2501" s="20" t="str" cm="1">
        <f t="array" ref="B2501">IF(Table2[[#This Row],[Max_num_drones]:[Max_num_drones]]=3,Table2[[#This Row],[Gap]:[Gap]],"")</f>
        <v/>
      </c>
      <c r="C2501" s="20" t="str" cm="1">
        <f t="array" ref="C2501">IF(Table2[[#This Row],[Max_num_drones]:[Max_num_drones]]=4,Table2[[#This Row],[Gap]:[Gap]],"")</f>
        <v/>
      </c>
      <c r="D2501" s="20" t="str" cm="1">
        <f t="array" ref="D2501">IF(Table2[[#This Row],[Max_num_drones]:[Max_num_drones]]=5,Table2[[#This Row],[Gap]:[Gap]],"")</f>
        <v/>
      </c>
    </row>
    <row r="2502" spans="1:4">
      <c r="A2502" s="20" t="str" cm="1">
        <f t="array" ref="A2502">IF(Table2[[#This Row],[Max_num_drones]:[Max_num_drones]]=2,Table2[[#This Row],[Gap]:[Gap]],"")</f>
        <v/>
      </c>
      <c r="B2502" s="20" t="str" cm="1">
        <f t="array" ref="B2502">IF(Table2[[#This Row],[Max_num_drones]:[Max_num_drones]]=3,Table2[[#This Row],[Gap]:[Gap]],"")</f>
        <v/>
      </c>
      <c r="C2502" s="20" t="str" cm="1">
        <f t="array" ref="C2502">IF(Table2[[#This Row],[Max_num_drones]:[Max_num_drones]]=4,Table2[[#This Row],[Gap]:[Gap]],"")</f>
        <v/>
      </c>
      <c r="D2502" s="20" t="str" cm="1">
        <f t="array" ref="D2502">IF(Table2[[#This Row],[Max_num_drones]:[Max_num_drones]]=5,Table2[[#This Row],[Gap]:[Gap]],"")</f>
        <v/>
      </c>
    </row>
    <row r="2503" spans="1:4">
      <c r="A2503" s="20" t="str" cm="1">
        <f t="array" ref="A2503">IF(Table2[[#This Row],[Max_num_drones]:[Max_num_drones]]=2,Table2[[#This Row],[Gap]:[Gap]],"")</f>
        <v/>
      </c>
      <c r="B2503" s="20" t="str" cm="1">
        <f t="array" ref="B2503">IF(Table2[[#This Row],[Max_num_drones]:[Max_num_drones]]=3,Table2[[#This Row],[Gap]:[Gap]],"")</f>
        <v/>
      </c>
      <c r="C2503" s="20" t="str" cm="1">
        <f t="array" ref="C2503">IF(Table2[[#This Row],[Max_num_drones]:[Max_num_drones]]=4,Table2[[#This Row],[Gap]:[Gap]],"")</f>
        <v/>
      </c>
      <c r="D2503" s="20" t="str" cm="1">
        <f t="array" ref="D2503">IF(Table2[[#This Row],[Max_num_drones]:[Max_num_drones]]=5,Table2[[#This Row],[Gap]:[Gap]],"")</f>
        <v/>
      </c>
    </row>
    <row r="2504" spans="1:4">
      <c r="A2504" s="20" t="str" cm="1">
        <f t="array" ref="A2504">IF(Table2[[#This Row],[Max_num_drones]:[Max_num_drones]]=2,Table2[[#This Row],[Gap]:[Gap]],"")</f>
        <v/>
      </c>
      <c r="B2504" s="20" t="str" cm="1">
        <f t="array" ref="B2504">IF(Table2[[#This Row],[Max_num_drones]:[Max_num_drones]]=3,Table2[[#This Row],[Gap]:[Gap]],"")</f>
        <v/>
      </c>
      <c r="C2504" s="20" t="str" cm="1">
        <f t="array" ref="C2504">IF(Table2[[#This Row],[Max_num_drones]:[Max_num_drones]]=4,Table2[[#This Row],[Gap]:[Gap]],"")</f>
        <v/>
      </c>
      <c r="D2504" s="20" t="str" cm="1">
        <f t="array" ref="D2504">IF(Table2[[#This Row],[Max_num_drones]:[Max_num_drones]]=5,Table2[[#This Row],[Gap]:[Gap]],"")</f>
        <v/>
      </c>
    </row>
    <row r="2505" spans="1:4">
      <c r="A2505" s="20" t="str" cm="1">
        <f t="array" ref="A2505">IF(Table2[[#This Row],[Max_num_drones]:[Max_num_drones]]=2,Table2[[#This Row],[Gap]:[Gap]],"")</f>
        <v/>
      </c>
      <c r="B2505" s="20" t="str" cm="1">
        <f t="array" ref="B2505">IF(Table2[[#This Row],[Max_num_drones]:[Max_num_drones]]=3,Table2[[#This Row],[Gap]:[Gap]],"")</f>
        <v/>
      </c>
      <c r="C2505" s="20" t="str" cm="1">
        <f t="array" ref="C2505">IF(Table2[[#This Row],[Max_num_drones]:[Max_num_drones]]=4,Table2[[#This Row],[Gap]:[Gap]],"")</f>
        <v/>
      </c>
      <c r="D2505" s="20" t="str" cm="1">
        <f t="array" ref="D2505">IF(Table2[[#This Row],[Max_num_drones]:[Max_num_drones]]=5,Table2[[#This Row],[Gap]:[Gap]],"")</f>
        <v/>
      </c>
    </row>
    <row r="2506" spans="1:4">
      <c r="A2506" s="20" t="str" cm="1">
        <f t="array" ref="A2506">IF(Table2[[#This Row],[Max_num_drones]:[Max_num_drones]]=2,Table2[[#This Row],[Gap]:[Gap]],"")</f>
        <v/>
      </c>
      <c r="B2506" s="20" t="str" cm="1">
        <f t="array" ref="B2506">IF(Table2[[#This Row],[Max_num_drones]:[Max_num_drones]]=3,Table2[[#This Row],[Gap]:[Gap]],"")</f>
        <v/>
      </c>
      <c r="C2506" s="20" t="str" cm="1">
        <f t="array" ref="C2506">IF(Table2[[#This Row],[Max_num_drones]:[Max_num_drones]]=4,Table2[[#This Row],[Gap]:[Gap]],"")</f>
        <v/>
      </c>
      <c r="D2506" s="20" t="str" cm="1">
        <f t="array" ref="D2506">IF(Table2[[#This Row],[Max_num_drones]:[Max_num_drones]]=5,Table2[[#This Row],[Gap]:[Gap]],"")</f>
        <v/>
      </c>
    </row>
    <row r="2507" spans="1:4">
      <c r="A2507" s="20" t="str" cm="1">
        <f t="array" ref="A2507">IF(Table2[[#This Row],[Max_num_drones]:[Max_num_drones]]=2,Table2[[#This Row],[Gap]:[Gap]],"")</f>
        <v/>
      </c>
      <c r="B2507" s="20" t="str" cm="1">
        <f t="array" ref="B2507">IF(Table2[[#This Row],[Max_num_drones]:[Max_num_drones]]=3,Table2[[#This Row],[Gap]:[Gap]],"")</f>
        <v/>
      </c>
      <c r="C2507" s="20" t="str" cm="1">
        <f t="array" ref="C2507">IF(Table2[[#This Row],[Max_num_drones]:[Max_num_drones]]=4,Table2[[#This Row],[Gap]:[Gap]],"")</f>
        <v/>
      </c>
      <c r="D2507" s="20" t="str" cm="1">
        <f t="array" ref="D2507">IF(Table2[[#This Row],[Max_num_drones]:[Max_num_drones]]=5,Table2[[#This Row],[Gap]:[Gap]],"")</f>
        <v/>
      </c>
    </row>
    <row r="2508" spans="1:4">
      <c r="A2508" s="20" t="str" cm="1">
        <f t="array" ref="A2508">IF(Table2[[#This Row],[Max_num_drones]:[Max_num_drones]]=2,Table2[[#This Row],[Gap]:[Gap]],"")</f>
        <v/>
      </c>
      <c r="B2508" s="20" t="str" cm="1">
        <f t="array" ref="B2508">IF(Table2[[#This Row],[Max_num_drones]:[Max_num_drones]]=3,Table2[[#This Row],[Gap]:[Gap]],"")</f>
        <v/>
      </c>
      <c r="C2508" s="20" t="str" cm="1">
        <f t="array" ref="C2508">IF(Table2[[#This Row],[Max_num_drones]:[Max_num_drones]]=4,Table2[[#This Row],[Gap]:[Gap]],"")</f>
        <v/>
      </c>
      <c r="D2508" s="20" t="str" cm="1">
        <f t="array" ref="D2508">IF(Table2[[#This Row],[Max_num_drones]:[Max_num_drones]]=5,Table2[[#This Row],[Gap]:[Gap]],"")</f>
        <v/>
      </c>
    </row>
    <row r="2509" spans="1:4">
      <c r="A2509" s="20" t="str" cm="1">
        <f t="array" ref="A2509">IF(Table2[[#This Row],[Max_num_drones]:[Max_num_drones]]=2,Table2[[#This Row],[Gap]:[Gap]],"")</f>
        <v/>
      </c>
      <c r="B2509" s="20" t="str" cm="1">
        <f t="array" ref="B2509">IF(Table2[[#This Row],[Max_num_drones]:[Max_num_drones]]=3,Table2[[#This Row],[Gap]:[Gap]],"")</f>
        <v/>
      </c>
      <c r="C2509" s="20" t="str" cm="1">
        <f t="array" ref="C2509">IF(Table2[[#This Row],[Max_num_drones]:[Max_num_drones]]=4,Table2[[#This Row],[Gap]:[Gap]],"")</f>
        <v/>
      </c>
      <c r="D2509" s="20" t="str" cm="1">
        <f t="array" ref="D2509">IF(Table2[[#This Row],[Max_num_drones]:[Max_num_drones]]=5,Table2[[#This Row],[Gap]:[Gap]],"")</f>
        <v/>
      </c>
    </row>
    <row r="2510" spans="1:4">
      <c r="A2510" s="20" t="str" cm="1">
        <f t="array" ref="A2510">IF(Table2[[#This Row],[Max_num_drones]:[Max_num_drones]]=2,Table2[[#This Row],[Gap]:[Gap]],"")</f>
        <v/>
      </c>
      <c r="B2510" s="20" t="str" cm="1">
        <f t="array" ref="B2510">IF(Table2[[#This Row],[Max_num_drones]:[Max_num_drones]]=3,Table2[[#This Row],[Gap]:[Gap]],"")</f>
        <v/>
      </c>
      <c r="C2510" s="20" t="str" cm="1">
        <f t="array" ref="C2510">IF(Table2[[#This Row],[Max_num_drones]:[Max_num_drones]]=4,Table2[[#This Row],[Gap]:[Gap]],"")</f>
        <v/>
      </c>
      <c r="D2510" s="20" t="str" cm="1">
        <f t="array" ref="D2510">IF(Table2[[#This Row],[Max_num_drones]:[Max_num_drones]]=5,Table2[[#This Row],[Gap]:[Gap]],"")</f>
        <v/>
      </c>
    </row>
    <row r="2511" spans="1:4">
      <c r="A2511" s="20" t="str" cm="1">
        <f t="array" ref="A2511">IF(Table2[[#This Row],[Max_num_drones]:[Max_num_drones]]=2,Table2[[#This Row],[Gap]:[Gap]],"")</f>
        <v/>
      </c>
      <c r="B2511" s="20" t="str" cm="1">
        <f t="array" ref="B2511">IF(Table2[[#This Row],[Max_num_drones]:[Max_num_drones]]=3,Table2[[#This Row],[Gap]:[Gap]],"")</f>
        <v/>
      </c>
      <c r="C2511" s="20" t="str" cm="1">
        <f t="array" ref="C2511">IF(Table2[[#This Row],[Max_num_drones]:[Max_num_drones]]=4,Table2[[#This Row],[Gap]:[Gap]],"")</f>
        <v/>
      </c>
      <c r="D2511" s="20" t="str" cm="1">
        <f t="array" ref="D2511">IF(Table2[[#This Row],[Max_num_drones]:[Max_num_drones]]=5,Table2[[#This Row],[Gap]:[Gap]],"")</f>
        <v/>
      </c>
    </row>
    <row r="2512" spans="1:4">
      <c r="A2512" s="20" t="str" cm="1">
        <f t="array" ref="A2512">IF(Table2[[#This Row],[Max_num_drones]:[Max_num_drones]]=2,Table2[[#This Row],[Gap]:[Gap]],"")</f>
        <v/>
      </c>
      <c r="B2512" s="20" t="str" cm="1">
        <f t="array" ref="B2512">IF(Table2[[#This Row],[Max_num_drones]:[Max_num_drones]]=3,Table2[[#This Row],[Gap]:[Gap]],"")</f>
        <v/>
      </c>
      <c r="C2512" s="20" t="str" cm="1">
        <f t="array" ref="C2512">IF(Table2[[#This Row],[Max_num_drones]:[Max_num_drones]]=4,Table2[[#This Row],[Gap]:[Gap]],"")</f>
        <v/>
      </c>
      <c r="D2512" s="20" t="str" cm="1">
        <f t="array" ref="D2512">IF(Table2[[#This Row],[Max_num_drones]:[Max_num_drones]]=5,Table2[[#This Row],[Gap]:[Gap]],"")</f>
        <v/>
      </c>
    </row>
    <row r="2513" spans="1:4">
      <c r="A2513" s="20" t="str" cm="1">
        <f t="array" ref="A2513">IF(Table2[[#This Row],[Max_num_drones]:[Max_num_drones]]=2,Table2[[#This Row],[Gap]:[Gap]],"")</f>
        <v/>
      </c>
      <c r="B2513" s="20" t="str" cm="1">
        <f t="array" ref="B2513">IF(Table2[[#This Row],[Max_num_drones]:[Max_num_drones]]=3,Table2[[#This Row],[Gap]:[Gap]],"")</f>
        <v/>
      </c>
      <c r="C2513" s="20" t="str" cm="1">
        <f t="array" ref="C2513">IF(Table2[[#This Row],[Max_num_drones]:[Max_num_drones]]=4,Table2[[#This Row],[Gap]:[Gap]],"")</f>
        <v/>
      </c>
      <c r="D2513" s="20" t="str" cm="1">
        <f t="array" ref="D2513">IF(Table2[[#This Row],[Max_num_drones]:[Max_num_drones]]=5,Table2[[#This Row],[Gap]:[Gap]],"")</f>
        <v/>
      </c>
    </row>
    <row r="2514" spans="1:4">
      <c r="A2514" s="20" t="str" cm="1">
        <f t="array" ref="A2514">IF(Table2[[#This Row],[Max_num_drones]:[Max_num_drones]]=2,Table2[[#This Row],[Gap]:[Gap]],"")</f>
        <v/>
      </c>
      <c r="B2514" s="20" t="str" cm="1">
        <f t="array" ref="B2514">IF(Table2[[#This Row],[Max_num_drones]:[Max_num_drones]]=3,Table2[[#This Row],[Gap]:[Gap]],"")</f>
        <v/>
      </c>
      <c r="C2514" s="20" t="str" cm="1">
        <f t="array" ref="C2514">IF(Table2[[#This Row],[Max_num_drones]:[Max_num_drones]]=4,Table2[[#This Row],[Gap]:[Gap]],"")</f>
        <v/>
      </c>
      <c r="D2514" s="20" t="str" cm="1">
        <f t="array" ref="D2514">IF(Table2[[#This Row],[Max_num_drones]:[Max_num_drones]]=5,Table2[[#This Row],[Gap]:[Gap]],"")</f>
        <v/>
      </c>
    </row>
    <row r="2515" spans="1:4">
      <c r="A2515" s="20" t="str" cm="1">
        <f t="array" ref="A2515">IF(Table2[[#This Row],[Max_num_drones]:[Max_num_drones]]=2,Table2[[#This Row],[Gap]:[Gap]],"")</f>
        <v/>
      </c>
      <c r="B2515" s="20" t="str" cm="1">
        <f t="array" ref="B2515">IF(Table2[[#This Row],[Max_num_drones]:[Max_num_drones]]=3,Table2[[#This Row],[Gap]:[Gap]],"")</f>
        <v/>
      </c>
      <c r="C2515" s="20" t="str" cm="1">
        <f t="array" ref="C2515">IF(Table2[[#This Row],[Max_num_drones]:[Max_num_drones]]=4,Table2[[#This Row],[Gap]:[Gap]],"")</f>
        <v/>
      </c>
      <c r="D2515" s="20" t="str" cm="1">
        <f t="array" ref="D2515">IF(Table2[[#This Row],[Max_num_drones]:[Max_num_drones]]=5,Table2[[#This Row],[Gap]:[Gap]],"")</f>
        <v/>
      </c>
    </row>
    <row r="2516" spans="1:4">
      <c r="A2516" s="20" t="str" cm="1">
        <f t="array" ref="A2516">IF(Table2[[#This Row],[Max_num_drones]:[Max_num_drones]]=2,Table2[[#This Row],[Gap]:[Gap]],"")</f>
        <v/>
      </c>
      <c r="B2516" s="20" t="str" cm="1">
        <f t="array" ref="B2516">IF(Table2[[#This Row],[Max_num_drones]:[Max_num_drones]]=3,Table2[[#This Row],[Gap]:[Gap]],"")</f>
        <v/>
      </c>
      <c r="C2516" s="20" t="str" cm="1">
        <f t="array" ref="C2516">IF(Table2[[#This Row],[Max_num_drones]:[Max_num_drones]]=4,Table2[[#This Row],[Gap]:[Gap]],"")</f>
        <v/>
      </c>
      <c r="D2516" s="20" t="str" cm="1">
        <f t="array" ref="D2516">IF(Table2[[#This Row],[Max_num_drones]:[Max_num_drones]]=5,Table2[[#This Row],[Gap]:[Gap]],"")</f>
        <v/>
      </c>
    </row>
    <row r="2517" spans="1:4">
      <c r="A2517" s="20" t="str" cm="1">
        <f t="array" ref="A2517">IF(Table2[[#This Row],[Max_num_drones]:[Max_num_drones]]=2,Table2[[#This Row],[Gap]:[Gap]],"")</f>
        <v/>
      </c>
      <c r="B2517" s="20" t="str" cm="1">
        <f t="array" ref="B2517">IF(Table2[[#This Row],[Max_num_drones]:[Max_num_drones]]=3,Table2[[#This Row],[Gap]:[Gap]],"")</f>
        <v/>
      </c>
      <c r="C2517" s="20" t="str" cm="1">
        <f t="array" ref="C2517">IF(Table2[[#This Row],[Max_num_drones]:[Max_num_drones]]=4,Table2[[#This Row],[Gap]:[Gap]],"")</f>
        <v/>
      </c>
      <c r="D2517" s="20" t="str" cm="1">
        <f t="array" ref="D2517">IF(Table2[[#This Row],[Max_num_drones]:[Max_num_drones]]=5,Table2[[#This Row],[Gap]:[Gap]],"")</f>
        <v/>
      </c>
    </row>
    <row r="2518" spans="1:4">
      <c r="A2518" s="20" t="str" cm="1">
        <f t="array" ref="A2518">IF(Table2[[#This Row],[Max_num_drones]:[Max_num_drones]]=2,Table2[[#This Row],[Gap]:[Gap]],"")</f>
        <v/>
      </c>
      <c r="B2518" s="20" t="str" cm="1">
        <f t="array" ref="B2518">IF(Table2[[#This Row],[Max_num_drones]:[Max_num_drones]]=3,Table2[[#This Row],[Gap]:[Gap]],"")</f>
        <v/>
      </c>
      <c r="C2518" s="20" t="str" cm="1">
        <f t="array" ref="C2518">IF(Table2[[#This Row],[Max_num_drones]:[Max_num_drones]]=4,Table2[[#This Row],[Gap]:[Gap]],"")</f>
        <v/>
      </c>
      <c r="D2518" s="20" t="str" cm="1">
        <f t="array" ref="D2518">IF(Table2[[#This Row],[Max_num_drones]:[Max_num_drones]]=5,Table2[[#This Row],[Gap]:[Gap]],"")</f>
        <v/>
      </c>
    </row>
    <row r="2519" spans="1:4">
      <c r="A2519" s="20" t="str" cm="1">
        <f t="array" ref="A2519">IF(Table2[[#This Row],[Max_num_drones]:[Max_num_drones]]=2,Table2[[#This Row],[Gap]:[Gap]],"")</f>
        <v/>
      </c>
      <c r="B2519" s="20" t="str" cm="1">
        <f t="array" ref="B2519">IF(Table2[[#This Row],[Max_num_drones]:[Max_num_drones]]=3,Table2[[#This Row],[Gap]:[Gap]],"")</f>
        <v/>
      </c>
      <c r="C2519" s="20" t="str" cm="1">
        <f t="array" ref="C2519">IF(Table2[[#This Row],[Max_num_drones]:[Max_num_drones]]=4,Table2[[#This Row],[Gap]:[Gap]],"")</f>
        <v/>
      </c>
      <c r="D2519" s="20" t="str" cm="1">
        <f t="array" ref="D2519">IF(Table2[[#This Row],[Max_num_drones]:[Max_num_drones]]=5,Table2[[#This Row],[Gap]:[Gap]],"")</f>
        <v/>
      </c>
    </row>
    <row r="2520" spans="1:4">
      <c r="A2520" s="20" t="str" cm="1">
        <f t="array" ref="A2520">IF(Table2[[#This Row],[Max_num_drones]:[Max_num_drones]]=2,Table2[[#This Row],[Gap]:[Gap]],"")</f>
        <v/>
      </c>
      <c r="B2520" s="20" t="str" cm="1">
        <f t="array" ref="B2520">IF(Table2[[#This Row],[Max_num_drones]:[Max_num_drones]]=3,Table2[[#This Row],[Gap]:[Gap]],"")</f>
        <v/>
      </c>
      <c r="C2520" s="20" t="str" cm="1">
        <f t="array" ref="C2520">IF(Table2[[#This Row],[Max_num_drones]:[Max_num_drones]]=4,Table2[[#This Row],[Gap]:[Gap]],"")</f>
        <v/>
      </c>
      <c r="D2520" s="20" t="str" cm="1">
        <f t="array" ref="D2520">IF(Table2[[#This Row],[Max_num_drones]:[Max_num_drones]]=5,Table2[[#This Row],[Gap]:[Gap]],"")</f>
        <v/>
      </c>
    </row>
    <row r="2521" spans="1:4">
      <c r="A2521" s="20" t="str" cm="1">
        <f t="array" ref="A2521">IF(Table2[[#This Row],[Max_num_drones]:[Max_num_drones]]=2,Table2[[#This Row],[Gap]:[Gap]],"")</f>
        <v/>
      </c>
      <c r="B2521" s="20" t="str" cm="1">
        <f t="array" ref="B2521">IF(Table2[[#This Row],[Max_num_drones]:[Max_num_drones]]=3,Table2[[#This Row],[Gap]:[Gap]],"")</f>
        <v/>
      </c>
      <c r="C2521" s="20" t="str" cm="1">
        <f t="array" ref="C2521">IF(Table2[[#This Row],[Max_num_drones]:[Max_num_drones]]=4,Table2[[#This Row],[Gap]:[Gap]],"")</f>
        <v/>
      </c>
      <c r="D2521" s="20" t="str" cm="1">
        <f t="array" ref="D2521">IF(Table2[[#This Row],[Max_num_drones]:[Max_num_drones]]=5,Table2[[#This Row],[Gap]:[Gap]],"")</f>
        <v/>
      </c>
    </row>
    <row r="2522" spans="1:4">
      <c r="A2522" s="20" t="str" cm="1">
        <f t="array" ref="A2522">IF(Table2[[#This Row],[Max_num_drones]:[Max_num_drones]]=2,Table2[[#This Row],[Gap]:[Gap]],"")</f>
        <v/>
      </c>
      <c r="B2522" s="20" t="str" cm="1">
        <f t="array" ref="B2522">IF(Table2[[#This Row],[Max_num_drones]:[Max_num_drones]]=3,Table2[[#This Row],[Gap]:[Gap]],"")</f>
        <v/>
      </c>
      <c r="C2522" s="20" t="str" cm="1">
        <f t="array" ref="C2522">IF(Table2[[#This Row],[Max_num_drones]:[Max_num_drones]]=4,Table2[[#This Row],[Gap]:[Gap]],"")</f>
        <v/>
      </c>
      <c r="D2522" s="20" t="str" cm="1">
        <f t="array" ref="D2522">IF(Table2[[#This Row],[Max_num_drones]:[Max_num_drones]]=5,Table2[[#This Row],[Gap]:[Gap]],"")</f>
        <v/>
      </c>
    </row>
    <row r="2523" spans="1:4">
      <c r="A2523" s="20" t="str" cm="1">
        <f t="array" ref="A2523">IF(Table2[[#This Row],[Max_num_drones]:[Max_num_drones]]=2,Table2[[#This Row],[Gap]:[Gap]],"")</f>
        <v/>
      </c>
      <c r="B2523" s="20" t="str" cm="1">
        <f t="array" ref="B2523">IF(Table2[[#This Row],[Max_num_drones]:[Max_num_drones]]=3,Table2[[#This Row],[Gap]:[Gap]],"")</f>
        <v/>
      </c>
      <c r="C2523" s="20" t="str" cm="1">
        <f t="array" ref="C2523">IF(Table2[[#This Row],[Max_num_drones]:[Max_num_drones]]=4,Table2[[#This Row],[Gap]:[Gap]],"")</f>
        <v/>
      </c>
      <c r="D2523" s="20" t="str" cm="1">
        <f t="array" ref="D2523">IF(Table2[[#This Row],[Max_num_drones]:[Max_num_drones]]=5,Table2[[#This Row],[Gap]:[Gap]],"")</f>
        <v/>
      </c>
    </row>
    <row r="2524" spans="1:4">
      <c r="A2524" s="20" t="str" cm="1">
        <f t="array" ref="A2524">IF(Table2[[#This Row],[Max_num_drones]:[Max_num_drones]]=2,Table2[[#This Row],[Gap]:[Gap]],"")</f>
        <v/>
      </c>
      <c r="B2524" s="20" t="str" cm="1">
        <f t="array" ref="B2524">IF(Table2[[#This Row],[Max_num_drones]:[Max_num_drones]]=3,Table2[[#This Row],[Gap]:[Gap]],"")</f>
        <v/>
      </c>
      <c r="C2524" s="20" t="str" cm="1">
        <f t="array" ref="C2524">IF(Table2[[#This Row],[Max_num_drones]:[Max_num_drones]]=4,Table2[[#This Row],[Gap]:[Gap]],"")</f>
        <v/>
      </c>
      <c r="D2524" s="20" t="str" cm="1">
        <f t="array" ref="D2524">IF(Table2[[#This Row],[Max_num_drones]:[Max_num_drones]]=5,Table2[[#This Row],[Gap]:[Gap]],"")</f>
        <v/>
      </c>
    </row>
    <row r="2525" spans="1:4">
      <c r="A2525" s="20" t="str" cm="1">
        <f t="array" ref="A2525">IF(Table2[[#This Row],[Max_num_drones]:[Max_num_drones]]=2,Table2[[#This Row],[Gap]:[Gap]],"")</f>
        <v/>
      </c>
      <c r="B2525" s="20" t="str" cm="1">
        <f t="array" ref="B2525">IF(Table2[[#This Row],[Max_num_drones]:[Max_num_drones]]=3,Table2[[#This Row],[Gap]:[Gap]],"")</f>
        <v/>
      </c>
      <c r="C2525" s="20" t="str" cm="1">
        <f t="array" ref="C2525">IF(Table2[[#This Row],[Max_num_drones]:[Max_num_drones]]=4,Table2[[#This Row],[Gap]:[Gap]],"")</f>
        <v/>
      </c>
      <c r="D2525" s="20" t="str" cm="1">
        <f t="array" ref="D2525">IF(Table2[[#This Row],[Max_num_drones]:[Max_num_drones]]=5,Table2[[#This Row],[Gap]:[Gap]],"")</f>
        <v/>
      </c>
    </row>
    <row r="2526" spans="1:4">
      <c r="A2526" s="20" t="str" cm="1">
        <f t="array" ref="A2526">IF(Table2[[#This Row],[Max_num_drones]:[Max_num_drones]]=2,Table2[[#This Row],[Gap]:[Gap]],"")</f>
        <v/>
      </c>
      <c r="B2526" s="20" t="str" cm="1">
        <f t="array" ref="B2526">IF(Table2[[#This Row],[Max_num_drones]:[Max_num_drones]]=3,Table2[[#This Row],[Gap]:[Gap]],"")</f>
        <v/>
      </c>
      <c r="C2526" s="20" t="str" cm="1">
        <f t="array" ref="C2526">IF(Table2[[#This Row],[Max_num_drones]:[Max_num_drones]]=4,Table2[[#This Row],[Gap]:[Gap]],"")</f>
        <v/>
      </c>
      <c r="D2526" s="20" t="str" cm="1">
        <f t="array" ref="D2526">IF(Table2[[#This Row],[Max_num_drones]:[Max_num_drones]]=5,Table2[[#This Row],[Gap]:[Gap]],"")</f>
        <v/>
      </c>
    </row>
    <row r="2527" spans="1:4">
      <c r="A2527" s="20" t="str" cm="1">
        <f t="array" ref="A2527">IF(Table2[[#This Row],[Max_num_drones]:[Max_num_drones]]=2,Table2[[#This Row],[Gap]:[Gap]],"")</f>
        <v/>
      </c>
      <c r="B2527" s="20" t="str" cm="1">
        <f t="array" ref="B2527">IF(Table2[[#This Row],[Max_num_drones]:[Max_num_drones]]=3,Table2[[#This Row],[Gap]:[Gap]],"")</f>
        <v/>
      </c>
      <c r="C2527" s="20" t="str" cm="1">
        <f t="array" ref="C2527">IF(Table2[[#This Row],[Max_num_drones]:[Max_num_drones]]=4,Table2[[#This Row],[Gap]:[Gap]],"")</f>
        <v/>
      </c>
      <c r="D2527" s="20" t="str" cm="1">
        <f t="array" ref="D2527">IF(Table2[[#This Row],[Max_num_drones]:[Max_num_drones]]=5,Table2[[#This Row],[Gap]:[Gap]],"")</f>
        <v/>
      </c>
    </row>
    <row r="2528" spans="1:4">
      <c r="A2528" s="20" t="str" cm="1">
        <f t="array" ref="A2528">IF(Table2[[#This Row],[Max_num_drones]:[Max_num_drones]]=2,Table2[[#This Row],[Gap]:[Gap]],"")</f>
        <v/>
      </c>
      <c r="B2528" s="20" t="str" cm="1">
        <f t="array" ref="B2528">IF(Table2[[#This Row],[Max_num_drones]:[Max_num_drones]]=3,Table2[[#This Row],[Gap]:[Gap]],"")</f>
        <v/>
      </c>
      <c r="C2528" s="20" t="str" cm="1">
        <f t="array" ref="C2528">IF(Table2[[#This Row],[Max_num_drones]:[Max_num_drones]]=4,Table2[[#This Row],[Gap]:[Gap]],"")</f>
        <v/>
      </c>
      <c r="D2528" s="20" t="str" cm="1">
        <f t="array" ref="D2528">IF(Table2[[#This Row],[Max_num_drones]:[Max_num_drones]]=5,Table2[[#This Row],[Gap]:[Gap]],"")</f>
        <v/>
      </c>
    </row>
    <row r="2529" spans="1:4">
      <c r="A2529" s="20" t="str" cm="1">
        <f t="array" ref="A2529">IF(Table2[[#This Row],[Max_num_drones]:[Max_num_drones]]=2,Table2[[#This Row],[Gap]:[Gap]],"")</f>
        <v/>
      </c>
      <c r="B2529" s="20" t="str" cm="1">
        <f t="array" ref="B2529">IF(Table2[[#This Row],[Max_num_drones]:[Max_num_drones]]=3,Table2[[#This Row],[Gap]:[Gap]],"")</f>
        <v/>
      </c>
      <c r="C2529" s="20" t="str" cm="1">
        <f t="array" ref="C2529">IF(Table2[[#This Row],[Max_num_drones]:[Max_num_drones]]=4,Table2[[#This Row],[Gap]:[Gap]],"")</f>
        <v/>
      </c>
      <c r="D2529" s="20" t="str" cm="1">
        <f t="array" ref="D2529">IF(Table2[[#This Row],[Max_num_drones]:[Max_num_drones]]=5,Table2[[#This Row],[Gap]:[Gap]],"")</f>
        <v/>
      </c>
    </row>
    <row r="2530" spans="1:4">
      <c r="A2530" s="20" t="str" cm="1">
        <f t="array" ref="A2530">IF(Table2[[#This Row],[Max_num_drones]:[Max_num_drones]]=2,Table2[[#This Row],[Gap]:[Gap]],"")</f>
        <v/>
      </c>
      <c r="B2530" s="20" t="str" cm="1">
        <f t="array" ref="B2530">IF(Table2[[#This Row],[Max_num_drones]:[Max_num_drones]]=3,Table2[[#This Row],[Gap]:[Gap]],"")</f>
        <v/>
      </c>
      <c r="C2530" s="20" t="str" cm="1">
        <f t="array" ref="C2530">IF(Table2[[#This Row],[Max_num_drones]:[Max_num_drones]]=4,Table2[[#This Row],[Gap]:[Gap]],"")</f>
        <v/>
      </c>
      <c r="D2530" s="20" t="str" cm="1">
        <f t="array" ref="D2530">IF(Table2[[#This Row],[Max_num_drones]:[Max_num_drones]]=5,Table2[[#This Row],[Gap]:[Gap]],"")</f>
        <v/>
      </c>
    </row>
    <row r="2531" spans="1:4">
      <c r="A2531" s="20" t="str" cm="1">
        <f t="array" ref="A2531">IF(Table2[[#This Row],[Max_num_drones]:[Max_num_drones]]=2,Table2[[#This Row],[Gap]:[Gap]],"")</f>
        <v/>
      </c>
      <c r="B2531" s="20" t="str" cm="1">
        <f t="array" ref="B2531">IF(Table2[[#This Row],[Max_num_drones]:[Max_num_drones]]=3,Table2[[#This Row],[Gap]:[Gap]],"")</f>
        <v/>
      </c>
      <c r="C2531" s="20" t="str" cm="1">
        <f t="array" ref="C2531">IF(Table2[[#This Row],[Max_num_drones]:[Max_num_drones]]=4,Table2[[#This Row],[Gap]:[Gap]],"")</f>
        <v/>
      </c>
      <c r="D2531" s="20" t="str" cm="1">
        <f t="array" ref="D2531">IF(Table2[[#This Row],[Max_num_drones]:[Max_num_drones]]=5,Table2[[#This Row],[Gap]:[Gap]],"")</f>
        <v/>
      </c>
    </row>
    <row r="2532" spans="1:4">
      <c r="A2532" s="20" t="str" cm="1">
        <f t="array" ref="A2532">IF(Table2[[#This Row],[Max_num_drones]:[Max_num_drones]]=2,Table2[[#This Row],[Gap]:[Gap]],"")</f>
        <v/>
      </c>
      <c r="B2532" s="20" t="str" cm="1">
        <f t="array" ref="B2532">IF(Table2[[#This Row],[Max_num_drones]:[Max_num_drones]]=3,Table2[[#This Row],[Gap]:[Gap]],"")</f>
        <v/>
      </c>
      <c r="C2532" s="20" t="str" cm="1">
        <f t="array" ref="C2532">IF(Table2[[#This Row],[Max_num_drones]:[Max_num_drones]]=4,Table2[[#This Row],[Gap]:[Gap]],"")</f>
        <v/>
      </c>
      <c r="D2532" s="20" t="str" cm="1">
        <f t="array" ref="D2532">IF(Table2[[#This Row],[Max_num_drones]:[Max_num_drones]]=5,Table2[[#This Row],[Gap]:[Gap]],"")</f>
        <v/>
      </c>
    </row>
    <row r="2533" spans="1:4">
      <c r="A2533" s="20" t="str" cm="1">
        <f t="array" ref="A2533">IF(Table2[[#This Row],[Max_num_drones]:[Max_num_drones]]=2,Table2[[#This Row],[Gap]:[Gap]],"")</f>
        <v/>
      </c>
      <c r="B2533" s="20" t="str" cm="1">
        <f t="array" ref="B2533">IF(Table2[[#This Row],[Max_num_drones]:[Max_num_drones]]=3,Table2[[#This Row],[Gap]:[Gap]],"")</f>
        <v/>
      </c>
      <c r="C2533" s="20" t="str" cm="1">
        <f t="array" ref="C2533">IF(Table2[[#This Row],[Max_num_drones]:[Max_num_drones]]=4,Table2[[#This Row],[Gap]:[Gap]],"")</f>
        <v/>
      </c>
      <c r="D2533" s="20" t="str" cm="1">
        <f t="array" ref="D2533">IF(Table2[[#This Row],[Max_num_drones]:[Max_num_drones]]=5,Table2[[#This Row],[Gap]:[Gap]],"")</f>
        <v/>
      </c>
    </row>
    <row r="2534" spans="1:4">
      <c r="A2534" s="20" t="str" cm="1">
        <f t="array" ref="A2534">IF(Table2[[#This Row],[Max_num_drones]:[Max_num_drones]]=2,Table2[[#This Row],[Gap]:[Gap]],"")</f>
        <v/>
      </c>
      <c r="B2534" s="20" t="str" cm="1">
        <f t="array" ref="B2534">IF(Table2[[#This Row],[Max_num_drones]:[Max_num_drones]]=3,Table2[[#This Row],[Gap]:[Gap]],"")</f>
        <v/>
      </c>
      <c r="C2534" s="20" t="str" cm="1">
        <f t="array" ref="C2534">IF(Table2[[#This Row],[Max_num_drones]:[Max_num_drones]]=4,Table2[[#This Row],[Gap]:[Gap]],"")</f>
        <v/>
      </c>
      <c r="D2534" s="20" t="str" cm="1">
        <f t="array" ref="D2534">IF(Table2[[#This Row],[Max_num_drones]:[Max_num_drones]]=5,Table2[[#This Row],[Gap]:[Gap]],"")</f>
        <v/>
      </c>
    </row>
    <row r="2535" spans="1:4">
      <c r="A2535" s="20" t="str" cm="1">
        <f t="array" ref="A2535">IF(Table2[[#This Row],[Max_num_drones]:[Max_num_drones]]=2,Table2[[#This Row],[Gap]:[Gap]],"")</f>
        <v/>
      </c>
      <c r="B2535" s="20" t="str" cm="1">
        <f t="array" ref="B2535">IF(Table2[[#This Row],[Max_num_drones]:[Max_num_drones]]=3,Table2[[#This Row],[Gap]:[Gap]],"")</f>
        <v/>
      </c>
      <c r="C2535" s="20" t="str" cm="1">
        <f t="array" ref="C2535">IF(Table2[[#This Row],[Max_num_drones]:[Max_num_drones]]=4,Table2[[#This Row],[Gap]:[Gap]],"")</f>
        <v/>
      </c>
      <c r="D2535" s="20" t="str" cm="1">
        <f t="array" ref="D2535">IF(Table2[[#This Row],[Max_num_drones]:[Max_num_drones]]=5,Table2[[#This Row],[Gap]:[Gap]],"")</f>
        <v/>
      </c>
    </row>
    <row r="2536" spans="1:4">
      <c r="A2536" s="20" t="str" cm="1">
        <f t="array" ref="A2536">IF(Table2[[#This Row],[Max_num_drones]:[Max_num_drones]]=2,Table2[[#This Row],[Gap]:[Gap]],"")</f>
        <v/>
      </c>
      <c r="B2536" s="20" t="str" cm="1">
        <f t="array" ref="B2536">IF(Table2[[#This Row],[Max_num_drones]:[Max_num_drones]]=3,Table2[[#This Row],[Gap]:[Gap]],"")</f>
        <v/>
      </c>
      <c r="C2536" s="20" t="str" cm="1">
        <f t="array" ref="C2536">IF(Table2[[#This Row],[Max_num_drones]:[Max_num_drones]]=4,Table2[[#This Row],[Gap]:[Gap]],"")</f>
        <v/>
      </c>
      <c r="D2536" s="20" t="str" cm="1">
        <f t="array" ref="D2536">IF(Table2[[#This Row],[Max_num_drones]:[Max_num_drones]]=5,Table2[[#This Row],[Gap]:[Gap]],"")</f>
        <v/>
      </c>
    </row>
    <row r="2537" spans="1:4">
      <c r="A2537" s="20" t="str" cm="1">
        <f t="array" ref="A2537">IF(Table2[[#This Row],[Max_num_drones]:[Max_num_drones]]=2,Table2[[#This Row],[Gap]:[Gap]],"")</f>
        <v/>
      </c>
      <c r="B2537" s="20" t="str" cm="1">
        <f t="array" ref="B2537">IF(Table2[[#This Row],[Max_num_drones]:[Max_num_drones]]=3,Table2[[#This Row],[Gap]:[Gap]],"")</f>
        <v/>
      </c>
      <c r="C2537" s="20" t="str" cm="1">
        <f t="array" ref="C2537">IF(Table2[[#This Row],[Max_num_drones]:[Max_num_drones]]=4,Table2[[#This Row],[Gap]:[Gap]],"")</f>
        <v/>
      </c>
      <c r="D2537" s="20" t="str" cm="1">
        <f t="array" ref="D2537">IF(Table2[[#This Row],[Max_num_drones]:[Max_num_drones]]=5,Table2[[#This Row],[Gap]:[Gap]],"")</f>
        <v/>
      </c>
    </row>
    <row r="2538" spans="1:4">
      <c r="A2538" s="20" t="str" cm="1">
        <f t="array" ref="A2538">IF(Table2[[#This Row],[Max_num_drones]:[Max_num_drones]]=2,Table2[[#This Row],[Gap]:[Gap]],"")</f>
        <v/>
      </c>
      <c r="B2538" s="20" t="str" cm="1">
        <f t="array" ref="B2538">IF(Table2[[#This Row],[Max_num_drones]:[Max_num_drones]]=3,Table2[[#This Row],[Gap]:[Gap]],"")</f>
        <v/>
      </c>
      <c r="C2538" s="20" t="str" cm="1">
        <f t="array" ref="C2538">IF(Table2[[#This Row],[Max_num_drones]:[Max_num_drones]]=4,Table2[[#This Row],[Gap]:[Gap]],"")</f>
        <v/>
      </c>
      <c r="D2538" s="20" t="str" cm="1">
        <f t="array" ref="D2538">IF(Table2[[#This Row],[Max_num_drones]:[Max_num_drones]]=5,Table2[[#This Row],[Gap]:[Gap]],"")</f>
        <v/>
      </c>
    </row>
    <row r="2539" spans="1:4">
      <c r="A2539" s="20" t="str" cm="1">
        <f t="array" ref="A2539">IF(Table2[[#This Row],[Max_num_drones]:[Max_num_drones]]=2,Table2[[#This Row],[Gap]:[Gap]],"")</f>
        <v/>
      </c>
      <c r="B2539" s="20" t="str" cm="1">
        <f t="array" ref="B2539">IF(Table2[[#This Row],[Max_num_drones]:[Max_num_drones]]=3,Table2[[#This Row],[Gap]:[Gap]],"")</f>
        <v/>
      </c>
      <c r="C2539" s="20" t="str" cm="1">
        <f t="array" ref="C2539">IF(Table2[[#This Row],[Max_num_drones]:[Max_num_drones]]=4,Table2[[#This Row],[Gap]:[Gap]],"")</f>
        <v/>
      </c>
      <c r="D2539" s="20" t="str" cm="1">
        <f t="array" ref="D2539">IF(Table2[[#This Row],[Max_num_drones]:[Max_num_drones]]=5,Table2[[#This Row],[Gap]:[Gap]],"")</f>
        <v/>
      </c>
    </row>
    <row r="2540" spans="1:4">
      <c r="A2540" s="20" t="str" cm="1">
        <f t="array" ref="A2540">IF(Table2[[#This Row],[Max_num_drones]:[Max_num_drones]]=2,Table2[[#This Row],[Gap]:[Gap]],"")</f>
        <v/>
      </c>
      <c r="B2540" s="20" t="str" cm="1">
        <f t="array" ref="B2540">IF(Table2[[#This Row],[Max_num_drones]:[Max_num_drones]]=3,Table2[[#This Row],[Gap]:[Gap]],"")</f>
        <v/>
      </c>
      <c r="C2540" s="20" t="str" cm="1">
        <f t="array" ref="C2540">IF(Table2[[#This Row],[Max_num_drones]:[Max_num_drones]]=4,Table2[[#This Row],[Gap]:[Gap]],"")</f>
        <v/>
      </c>
      <c r="D2540" s="20" t="str" cm="1">
        <f t="array" ref="D2540">IF(Table2[[#This Row],[Max_num_drones]:[Max_num_drones]]=5,Table2[[#This Row],[Gap]:[Gap]],"")</f>
        <v/>
      </c>
    </row>
    <row r="2541" spans="1:4">
      <c r="A2541" s="20" t="str" cm="1">
        <f t="array" ref="A2541">IF(Table2[[#This Row],[Max_num_drones]:[Max_num_drones]]=2,Table2[[#This Row],[Gap]:[Gap]],"")</f>
        <v/>
      </c>
      <c r="B2541" s="20" t="str" cm="1">
        <f t="array" ref="B2541">IF(Table2[[#This Row],[Max_num_drones]:[Max_num_drones]]=3,Table2[[#This Row],[Gap]:[Gap]],"")</f>
        <v/>
      </c>
      <c r="C2541" s="20" t="str" cm="1">
        <f t="array" ref="C2541">IF(Table2[[#This Row],[Max_num_drones]:[Max_num_drones]]=4,Table2[[#This Row],[Gap]:[Gap]],"")</f>
        <v/>
      </c>
      <c r="D2541" s="20" t="str" cm="1">
        <f t="array" ref="D2541">IF(Table2[[#This Row],[Max_num_drones]:[Max_num_drones]]=5,Table2[[#This Row],[Gap]:[Gap]],"")</f>
        <v/>
      </c>
    </row>
    <row r="2542" spans="1:4">
      <c r="A2542" s="20" t="str" cm="1">
        <f t="array" ref="A2542">IF(Table2[[#This Row],[Max_num_drones]:[Max_num_drones]]=2,Table2[[#This Row],[Gap]:[Gap]],"")</f>
        <v/>
      </c>
      <c r="B2542" s="20" t="str" cm="1">
        <f t="array" ref="B2542">IF(Table2[[#This Row],[Max_num_drones]:[Max_num_drones]]=3,Table2[[#This Row],[Gap]:[Gap]],"")</f>
        <v/>
      </c>
      <c r="C2542" s="20" t="str" cm="1">
        <f t="array" ref="C2542">IF(Table2[[#This Row],[Max_num_drones]:[Max_num_drones]]=4,Table2[[#This Row],[Gap]:[Gap]],"")</f>
        <v/>
      </c>
      <c r="D2542" s="20" t="str" cm="1">
        <f t="array" ref="D2542">IF(Table2[[#This Row],[Max_num_drones]:[Max_num_drones]]=5,Table2[[#This Row],[Gap]:[Gap]],"")</f>
        <v/>
      </c>
    </row>
    <row r="2543" spans="1:4">
      <c r="A2543" s="20" t="str" cm="1">
        <f t="array" ref="A2543">IF(Table2[[#This Row],[Max_num_drones]:[Max_num_drones]]=2,Table2[[#This Row],[Gap]:[Gap]],"")</f>
        <v/>
      </c>
      <c r="B2543" s="20" t="str" cm="1">
        <f t="array" ref="B2543">IF(Table2[[#This Row],[Max_num_drones]:[Max_num_drones]]=3,Table2[[#This Row],[Gap]:[Gap]],"")</f>
        <v/>
      </c>
      <c r="C2543" s="20" t="str" cm="1">
        <f t="array" ref="C2543">IF(Table2[[#This Row],[Max_num_drones]:[Max_num_drones]]=4,Table2[[#This Row],[Gap]:[Gap]],"")</f>
        <v/>
      </c>
      <c r="D2543" s="20" t="str" cm="1">
        <f t="array" ref="D2543">IF(Table2[[#This Row],[Max_num_drones]:[Max_num_drones]]=5,Table2[[#This Row],[Gap]:[Gap]],"")</f>
        <v/>
      </c>
    </row>
    <row r="2544" spans="1:4">
      <c r="A2544" s="20" t="str" cm="1">
        <f t="array" ref="A2544">IF(Table2[[#This Row],[Max_num_drones]:[Max_num_drones]]=2,Table2[[#This Row],[Gap]:[Gap]],"")</f>
        <v/>
      </c>
      <c r="B2544" s="20" t="str" cm="1">
        <f t="array" ref="B2544">IF(Table2[[#This Row],[Max_num_drones]:[Max_num_drones]]=3,Table2[[#This Row],[Gap]:[Gap]],"")</f>
        <v/>
      </c>
      <c r="C2544" s="20" t="str" cm="1">
        <f t="array" ref="C2544">IF(Table2[[#This Row],[Max_num_drones]:[Max_num_drones]]=4,Table2[[#This Row],[Gap]:[Gap]],"")</f>
        <v/>
      </c>
      <c r="D2544" s="20" t="str" cm="1">
        <f t="array" ref="D2544">IF(Table2[[#This Row],[Max_num_drones]:[Max_num_drones]]=5,Table2[[#This Row],[Gap]:[Gap]],"")</f>
        <v/>
      </c>
    </row>
    <row r="2545" spans="1:4">
      <c r="A2545" s="20" t="str" cm="1">
        <f t="array" ref="A2545">IF(Table2[[#This Row],[Max_num_drones]:[Max_num_drones]]=2,Table2[[#This Row],[Gap]:[Gap]],"")</f>
        <v/>
      </c>
      <c r="B2545" s="20" t="str" cm="1">
        <f t="array" ref="B2545">IF(Table2[[#This Row],[Max_num_drones]:[Max_num_drones]]=3,Table2[[#This Row],[Gap]:[Gap]],"")</f>
        <v/>
      </c>
      <c r="C2545" s="20" t="str" cm="1">
        <f t="array" ref="C2545">IF(Table2[[#This Row],[Max_num_drones]:[Max_num_drones]]=4,Table2[[#This Row],[Gap]:[Gap]],"")</f>
        <v/>
      </c>
      <c r="D2545" s="20" t="str" cm="1">
        <f t="array" ref="D2545">IF(Table2[[#This Row],[Max_num_drones]:[Max_num_drones]]=5,Table2[[#This Row],[Gap]:[Gap]],"")</f>
        <v/>
      </c>
    </row>
    <row r="2546" spans="1:4">
      <c r="A2546" s="20" t="str" cm="1">
        <f t="array" ref="A2546">IF(Table2[[#This Row],[Max_num_drones]:[Max_num_drones]]=2,Table2[[#This Row],[Gap]:[Gap]],"")</f>
        <v/>
      </c>
      <c r="B2546" s="20" t="str" cm="1">
        <f t="array" ref="B2546">IF(Table2[[#This Row],[Max_num_drones]:[Max_num_drones]]=3,Table2[[#This Row],[Gap]:[Gap]],"")</f>
        <v/>
      </c>
      <c r="C2546" s="20" t="str" cm="1">
        <f t="array" ref="C2546">IF(Table2[[#This Row],[Max_num_drones]:[Max_num_drones]]=4,Table2[[#This Row],[Gap]:[Gap]],"")</f>
        <v/>
      </c>
      <c r="D2546" s="20" t="str" cm="1">
        <f t="array" ref="D2546">IF(Table2[[#This Row],[Max_num_drones]:[Max_num_drones]]=5,Table2[[#This Row],[Gap]:[Gap]],"")</f>
        <v/>
      </c>
    </row>
    <row r="2547" spans="1:4">
      <c r="A2547" s="20" t="str" cm="1">
        <f t="array" ref="A2547">IF(Table2[[#This Row],[Max_num_drones]:[Max_num_drones]]=2,Table2[[#This Row],[Gap]:[Gap]],"")</f>
        <v/>
      </c>
      <c r="B2547" s="20" t="str" cm="1">
        <f t="array" ref="B2547">IF(Table2[[#This Row],[Max_num_drones]:[Max_num_drones]]=3,Table2[[#This Row],[Gap]:[Gap]],"")</f>
        <v/>
      </c>
      <c r="C2547" s="20" t="str" cm="1">
        <f t="array" ref="C2547">IF(Table2[[#This Row],[Max_num_drones]:[Max_num_drones]]=4,Table2[[#This Row],[Gap]:[Gap]],"")</f>
        <v/>
      </c>
      <c r="D2547" s="20" t="str" cm="1">
        <f t="array" ref="D2547">IF(Table2[[#This Row],[Max_num_drones]:[Max_num_drones]]=5,Table2[[#This Row],[Gap]:[Gap]],"")</f>
        <v/>
      </c>
    </row>
    <row r="2548" spans="1:4">
      <c r="A2548" s="20" t="str" cm="1">
        <f t="array" ref="A2548">IF(Table2[[#This Row],[Max_num_drones]:[Max_num_drones]]=2,Table2[[#This Row],[Gap]:[Gap]],"")</f>
        <v/>
      </c>
      <c r="B2548" s="20" t="str" cm="1">
        <f t="array" ref="B2548">IF(Table2[[#This Row],[Max_num_drones]:[Max_num_drones]]=3,Table2[[#This Row],[Gap]:[Gap]],"")</f>
        <v/>
      </c>
      <c r="C2548" s="20" t="str" cm="1">
        <f t="array" ref="C2548">IF(Table2[[#This Row],[Max_num_drones]:[Max_num_drones]]=4,Table2[[#This Row],[Gap]:[Gap]],"")</f>
        <v/>
      </c>
      <c r="D2548" s="20" t="str" cm="1">
        <f t="array" ref="D2548">IF(Table2[[#This Row],[Max_num_drones]:[Max_num_drones]]=5,Table2[[#This Row],[Gap]:[Gap]],"")</f>
        <v/>
      </c>
    </row>
    <row r="2549" spans="1:4">
      <c r="A2549" s="20" t="str" cm="1">
        <f t="array" ref="A2549">IF(Table2[[#This Row],[Max_num_drones]:[Max_num_drones]]=2,Table2[[#This Row],[Gap]:[Gap]],"")</f>
        <v/>
      </c>
      <c r="B2549" s="20" t="str" cm="1">
        <f t="array" ref="B2549">IF(Table2[[#This Row],[Max_num_drones]:[Max_num_drones]]=3,Table2[[#This Row],[Gap]:[Gap]],"")</f>
        <v/>
      </c>
      <c r="C2549" s="20" t="str" cm="1">
        <f t="array" ref="C2549">IF(Table2[[#This Row],[Max_num_drones]:[Max_num_drones]]=4,Table2[[#This Row],[Gap]:[Gap]],"")</f>
        <v/>
      </c>
      <c r="D2549" s="20" t="str" cm="1">
        <f t="array" ref="D2549">IF(Table2[[#This Row],[Max_num_drones]:[Max_num_drones]]=5,Table2[[#This Row],[Gap]:[Gap]],"")</f>
        <v/>
      </c>
    </row>
    <row r="2550" spans="1:4">
      <c r="A2550" s="20" t="str" cm="1">
        <f t="array" ref="A2550">IF(Table2[[#This Row],[Max_num_drones]:[Max_num_drones]]=2,Table2[[#This Row],[Gap]:[Gap]],"")</f>
        <v/>
      </c>
      <c r="B2550" s="20" t="str" cm="1">
        <f t="array" ref="B2550">IF(Table2[[#This Row],[Max_num_drones]:[Max_num_drones]]=3,Table2[[#This Row],[Gap]:[Gap]],"")</f>
        <v/>
      </c>
      <c r="C2550" s="20" t="str" cm="1">
        <f t="array" ref="C2550">IF(Table2[[#This Row],[Max_num_drones]:[Max_num_drones]]=4,Table2[[#This Row],[Gap]:[Gap]],"")</f>
        <v/>
      </c>
      <c r="D2550" s="20" t="str" cm="1">
        <f t="array" ref="D2550">IF(Table2[[#This Row],[Max_num_drones]:[Max_num_drones]]=5,Table2[[#This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D9117-C4EB-4D1F-ABC4-9D9F83B71930}">
  <dimension ref="A1:N2414"/>
  <sheetViews>
    <sheetView topLeftCell="A7" zoomScale="85" zoomScaleNormal="85" workbookViewId="0">
      <selection activeCell="U30" sqref="U30"/>
    </sheetView>
  </sheetViews>
  <sheetFormatPr defaultRowHeight="14.5"/>
  <sheetData>
    <row r="1" spans="1:14">
      <c r="A1" t="s">
        <v>38</v>
      </c>
      <c r="B1" t="s">
        <v>39</v>
      </c>
      <c r="C1" t="s">
        <v>19</v>
      </c>
      <c r="D1" t="s">
        <v>18</v>
      </c>
      <c r="H1" t="s">
        <v>22</v>
      </c>
      <c r="K1" t="s">
        <v>40</v>
      </c>
      <c r="L1" t="s">
        <v>41</v>
      </c>
      <c r="M1" t="s">
        <v>42</v>
      </c>
      <c r="N1" t="s">
        <v>43</v>
      </c>
    </row>
    <row r="2" spans="1:14">
      <c r="A2" s="20" cm="1">
        <f t="array" ref="A2">IF(Table2[[#This Row],[Max_num_drones]:[Max_num_drones]]=2,Table2[[#This Row],[Total_time]:[Total_time]],"")</f>
        <v>456.82110080121402</v>
      </c>
      <c r="B2" s="20" t="str" cm="1">
        <f t="array" ref="B2">IF(Table2[[#This Row],[Max_num_drones]:[Max_num_drones]]=3,Table2[[#This Row],[Total_time]:[Total_time]],"")</f>
        <v/>
      </c>
      <c r="C2" s="20" t="str" cm="1">
        <f t="array" ref="C2">IF(Table2[[#This Row],[Max_num_drones]:[Max_num_drones]]=4,Table2[[#This Row],[Total_time]:[Total_time]],"")</f>
        <v/>
      </c>
      <c r="D2" s="20" t="str" cm="1">
        <f t="array" ref="D2">IF(Table2[[#This Row],[Max_num_drones]:[Max_num_drones]]=5,Table2[[#This Row],[Total_time]:[Total_time]],"")</f>
        <v/>
      </c>
      <c r="H2">
        <v>150</v>
      </c>
      <c r="J2" t="s">
        <v>37</v>
      </c>
      <c r="K2" cm="1">
        <f t="array" ref="K2:K11">FREQUENCY(Table148[[#All],[2]],$H:$H)</f>
        <v>0</v>
      </c>
      <c r="L2" cm="1">
        <f t="array" ref="L2:L11">FREQUENCY(Table148[[#All],[3]],$H:$H)</f>
        <v>0</v>
      </c>
      <c r="M2" cm="1">
        <f t="array" ref="M2:M11">FREQUENCY(Table148[[#All],[4]],$H:$H)</f>
        <v>0</v>
      </c>
      <c r="N2" cm="1">
        <f t="array" ref="N2:N11">FREQUENCY(Table148[[#All],[5]],$H:$H)</f>
        <v>0</v>
      </c>
    </row>
    <row r="3" spans="1:14">
      <c r="A3" s="20" cm="1">
        <f t="array" ref="A3">IF(Table2[[#This Row],[Max_num_drones]:[Max_num_drones]]=2,Table2[[#This Row],[Total_time]:[Total_time]],"")</f>
        <v>398.79573982085901</v>
      </c>
      <c r="B3" s="20" t="str" cm="1">
        <f t="array" ref="B3">IF(Table2[[#This Row],[Max_num_drones]:[Max_num_drones]]=3,Table2[[#This Row],[Total_time]:[Total_time]],"")</f>
        <v/>
      </c>
      <c r="C3" s="20" t="str" cm="1">
        <f t="array" ref="C3">IF(Table2[[#This Row],[Max_num_drones]:[Max_num_drones]]=4,Table2[[#This Row],[Total_time]:[Total_time]],"")</f>
        <v/>
      </c>
      <c r="D3" s="20" t="str" cm="1">
        <f t="array" ref="D3">IF(Table2[[#This Row],[Max_num_drones]:[Max_num_drones]]=5,Table2[[#This Row],[Total_time]:[Total_time]],"")</f>
        <v/>
      </c>
      <c r="H3">
        <v>300</v>
      </c>
      <c r="J3" t="str">
        <f t="shared" ref="J3:J11" si="0">_xlfn.CONCAT(H2,"s-",H2+150,"s")</f>
        <v>150s-300s</v>
      </c>
      <c r="K3">
        <v>0</v>
      </c>
      <c r="L3">
        <v>12</v>
      </c>
      <c r="M3">
        <v>55</v>
      </c>
      <c r="N3">
        <v>103</v>
      </c>
    </row>
    <row r="4" spans="1:14">
      <c r="A4" s="20" cm="1">
        <f t="array" ref="A4">IF(Table2[[#This Row],[Max_num_drones]:[Max_num_drones]]=2,Table2[[#This Row],[Total_time]:[Total_time]],"")</f>
        <v>346.12088121865798</v>
      </c>
      <c r="B4" s="20" t="str" cm="1">
        <f t="array" ref="B4">IF(Table2[[#This Row],[Max_num_drones]:[Max_num_drones]]=3,Table2[[#This Row],[Total_time]:[Total_time]],"")</f>
        <v/>
      </c>
      <c r="C4" s="20" t="str" cm="1">
        <f t="array" ref="C4">IF(Table2[[#This Row],[Max_num_drones]:[Max_num_drones]]=4,Table2[[#This Row],[Total_time]:[Total_time]],"")</f>
        <v/>
      </c>
      <c r="D4" s="20" t="str" cm="1">
        <f t="array" ref="D4">IF(Table2[[#This Row],[Max_num_drones]:[Max_num_drones]]=5,Table2[[#This Row],[Total_time]:[Total_time]],"")</f>
        <v/>
      </c>
      <c r="H4">
        <v>450</v>
      </c>
      <c r="J4" t="str">
        <f t="shared" si="0"/>
        <v>300s-450s</v>
      </c>
      <c r="K4">
        <v>8</v>
      </c>
      <c r="L4">
        <v>51</v>
      </c>
      <c r="M4">
        <v>70</v>
      </c>
      <c r="N4">
        <v>54</v>
      </c>
    </row>
    <row r="5" spans="1:14">
      <c r="A5" s="20" cm="1">
        <f t="array" ref="A5">IF(Table2[[#This Row],[Max_num_drones]:[Max_num_drones]]=2,Table2[[#This Row],[Total_time]:[Total_time]],"")</f>
        <v>418.57962795276501</v>
      </c>
      <c r="B5" s="20" t="str" cm="1">
        <f t="array" ref="B5">IF(Table2[[#This Row],[Max_num_drones]:[Max_num_drones]]=3,Table2[[#This Row],[Total_time]:[Total_time]],"")</f>
        <v/>
      </c>
      <c r="C5" s="20" t="str" cm="1">
        <f t="array" ref="C5">IF(Table2[[#This Row],[Max_num_drones]:[Max_num_drones]]=4,Table2[[#This Row],[Total_time]:[Total_time]],"")</f>
        <v/>
      </c>
      <c r="D5" s="20" t="str" cm="1">
        <f t="array" ref="D5">IF(Table2[[#This Row],[Max_num_drones]:[Max_num_drones]]=5,Table2[[#This Row],[Total_time]:[Total_time]],"")</f>
        <v/>
      </c>
      <c r="H5">
        <v>600</v>
      </c>
      <c r="J5" t="str">
        <f t="shared" si="0"/>
        <v>450s-600s</v>
      </c>
      <c r="K5">
        <v>55</v>
      </c>
      <c r="L5">
        <v>80</v>
      </c>
      <c r="M5">
        <v>49</v>
      </c>
      <c r="N5">
        <v>21</v>
      </c>
    </row>
    <row r="6" spans="1:14">
      <c r="A6" s="20" cm="1">
        <f t="array" ref="A6">IF(Table2[[#This Row],[Max_num_drones]:[Max_num_drones]]=2,Table2[[#This Row],[Total_time]:[Total_time]],"")</f>
        <v>502.02058579972402</v>
      </c>
      <c r="B6" s="20" t="str" cm="1">
        <f t="array" ref="B6">IF(Table2[[#This Row],[Max_num_drones]:[Max_num_drones]]=3,Table2[[#This Row],[Total_time]:[Total_time]],"")</f>
        <v/>
      </c>
      <c r="C6" s="20" t="str" cm="1">
        <f t="array" ref="C6">IF(Table2[[#This Row],[Max_num_drones]:[Max_num_drones]]=4,Table2[[#This Row],[Total_time]:[Total_time]],"")</f>
        <v/>
      </c>
      <c r="D6" s="20" t="str" cm="1">
        <f t="array" ref="D6">IF(Table2[[#This Row],[Max_num_drones]:[Max_num_drones]]=5,Table2[[#This Row],[Total_time]:[Total_time]],"")</f>
        <v/>
      </c>
      <c r="H6">
        <v>750</v>
      </c>
      <c r="J6" t="str">
        <f t="shared" si="0"/>
        <v>600s-750s</v>
      </c>
      <c r="K6">
        <v>50</v>
      </c>
      <c r="L6">
        <v>26</v>
      </c>
      <c r="M6">
        <v>6</v>
      </c>
      <c r="N6">
        <v>2</v>
      </c>
    </row>
    <row r="7" spans="1:14">
      <c r="A7" s="20" t="str" cm="1">
        <f t="array" ref="A7">IF(Table2[[#This Row],[Max_num_drones]:[Max_num_drones]]=2,Table2[[#This Row],[Total_time]:[Total_time]],"")</f>
        <v/>
      </c>
      <c r="B7" s="20" cm="1">
        <f t="array" ref="B7">IF(Table2[[#This Row],[Max_num_drones]:[Max_num_drones]]=3,Table2[[#This Row],[Total_time]:[Total_time]],"")</f>
        <v>388.93127262010199</v>
      </c>
      <c r="C7" s="20" t="str" cm="1">
        <f t="array" ref="C7">IF(Table2[[#This Row],[Max_num_drones]:[Max_num_drones]]=4,Table2[[#This Row],[Total_time]:[Total_time]],"")</f>
        <v/>
      </c>
      <c r="D7" s="20" t="str" cm="1">
        <f t="array" ref="D7">IF(Table2[[#This Row],[Max_num_drones]:[Max_num_drones]]=5,Table2[[#This Row],[Total_time]:[Total_time]],"")</f>
        <v/>
      </c>
      <c r="H7">
        <v>900</v>
      </c>
      <c r="J7" t="str">
        <f t="shared" si="0"/>
        <v>750s-900s</v>
      </c>
      <c r="K7">
        <v>37</v>
      </c>
      <c r="L7">
        <v>10</v>
      </c>
      <c r="M7">
        <v>0</v>
      </c>
      <c r="N7">
        <v>0</v>
      </c>
    </row>
    <row r="8" spans="1:14">
      <c r="A8" s="20" t="str" cm="1">
        <f t="array" ref="A8">IF(Table2[[#This Row],[Max_num_drones]:[Max_num_drones]]=2,Table2[[#This Row],[Total_time]:[Total_time]],"")</f>
        <v/>
      </c>
      <c r="B8" s="20" cm="1">
        <f t="array" ref="B8">IF(Table2[[#This Row],[Max_num_drones]:[Max_num_drones]]=3,Table2[[#This Row],[Total_time]:[Total_time]],"")</f>
        <v>262.35598560356601</v>
      </c>
      <c r="C8" s="20" t="str" cm="1">
        <f t="array" ref="C8">IF(Table2[[#This Row],[Max_num_drones]:[Max_num_drones]]=4,Table2[[#This Row],[Total_time]:[Total_time]],"")</f>
        <v/>
      </c>
      <c r="D8" s="20" t="str" cm="1">
        <f t="array" ref="D8">IF(Table2[[#This Row],[Max_num_drones]:[Max_num_drones]]=5,Table2[[#This Row],[Total_time]:[Total_time]],"")</f>
        <v/>
      </c>
      <c r="H8">
        <v>1050</v>
      </c>
      <c r="J8" t="str">
        <f t="shared" si="0"/>
        <v>900s-1050s</v>
      </c>
      <c r="K8">
        <v>16</v>
      </c>
      <c r="L8">
        <v>1</v>
      </c>
      <c r="M8">
        <v>0</v>
      </c>
      <c r="N8">
        <v>0</v>
      </c>
    </row>
    <row r="9" spans="1:14">
      <c r="A9" s="20" t="str" cm="1">
        <f t="array" ref="A9">IF(Table2[[#This Row],[Max_num_drones]:[Max_num_drones]]=2,Table2[[#This Row],[Total_time]:[Total_time]],"")</f>
        <v/>
      </c>
      <c r="B9" s="20" cm="1">
        <f t="array" ref="B9">IF(Table2[[#This Row],[Max_num_drones]:[Max_num_drones]]=3,Table2[[#This Row],[Total_time]:[Total_time]],"")</f>
        <v>249.971328058252</v>
      </c>
      <c r="C9" s="20" t="str" cm="1">
        <f t="array" ref="C9">IF(Table2[[#This Row],[Max_num_drones]:[Max_num_drones]]=4,Table2[[#This Row],[Total_time]:[Total_time]],"")</f>
        <v/>
      </c>
      <c r="D9" s="20" t="str" cm="1">
        <f t="array" ref="D9">IF(Table2[[#This Row],[Max_num_drones]:[Max_num_drones]]=5,Table2[[#This Row],[Total_time]:[Total_time]],"")</f>
        <v/>
      </c>
      <c r="H9">
        <v>1200</v>
      </c>
      <c r="J9" t="str">
        <f t="shared" si="0"/>
        <v>1050s-1200s</v>
      </c>
      <c r="K9">
        <v>9</v>
      </c>
      <c r="L9">
        <v>0</v>
      </c>
      <c r="M9">
        <v>0</v>
      </c>
      <c r="N9">
        <v>0</v>
      </c>
    </row>
    <row r="10" spans="1:14">
      <c r="A10" s="20" t="str" cm="1">
        <f t="array" ref="A10">IF(Table2[[#This Row],[Max_num_drones]:[Max_num_drones]]=2,Table2[[#This Row],[Total_time]:[Total_time]],"")</f>
        <v/>
      </c>
      <c r="B10" s="20" cm="1">
        <f t="array" ref="B10">IF(Table2[[#This Row],[Max_num_drones]:[Max_num_drones]]=3,Table2[[#This Row],[Total_time]:[Total_time]],"")</f>
        <v>319.97640052009098</v>
      </c>
      <c r="C10" s="20" t="str" cm="1">
        <f t="array" ref="C10">IF(Table2[[#This Row],[Max_num_drones]:[Max_num_drones]]=4,Table2[[#This Row],[Total_time]:[Total_time]],"")</f>
        <v/>
      </c>
      <c r="D10" s="20" t="str" cm="1">
        <f t="array" ref="D10">IF(Table2[[#This Row],[Max_num_drones]:[Max_num_drones]]=5,Table2[[#This Row],[Total_time]:[Total_time]],"")</f>
        <v/>
      </c>
      <c r="H10">
        <v>1350</v>
      </c>
      <c r="J10" t="str">
        <f t="shared" si="0"/>
        <v>1200s-1350s</v>
      </c>
      <c r="K10">
        <v>4</v>
      </c>
      <c r="L10">
        <v>0</v>
      </c>
      <c r="M10">
        <v>0</v>
      </c>
      <c r="N10">
        <v>0</v>
      </c>
    </row>
    <row r="11" spans="1:14">
      <c r="A11" s="20" t="str" cm="1">
        <f t="array" ref="A11">IF(Table2[[#This Row],[Max_num_drones]:[Max_num_drones]]=2,Table2[[#This Row],[Total_time]:[Total_time]],"")</f>
        <v/>
      </c>
      <c r="B11" s="20" cm="1">
        <f t="array" ref="B11">IF(Table2[[#This Row],[Max_num_drones]:[Max_num_drones]]=3,Table2[[#This Row],[Total_time]:[Total_time]],"")</f>
        <v>414.74298664182601</v>
      </c>
      <c r="C11" s="20" t="str" cm="1">
        <f t="array" ref="C11">IF(Table2[[#This Row],[Max_num_drones]:[Max_num_drones]]=4,Table2[[#This Row],[Total_time]:[Total_time]],"")</f>
        <v/>
      </c>
      <c r="D11" s="20" t="str" cm="1">
        <f t="array" ref="D11">IF(Table2[[#This Row],[Max_num_drones]:[Max_num_drones]]=5,Table2[[#This Row],[Total_time]:[Total_time]],"")</f>
        <v/>
      </c>
      <c r="J11" t="str">
        <f t="shared" si="0"/>
        <v>1350s-1500s</v>
      </c>
      <c r="K11">
        <v>1</v>
      </c>
      <c r="L11">
        <v>0</v>
      </c>
      <c r="M11">
        <v>0</v>
      </c>
      <c r="N11">
        <v>0</v>
      </c>
    </row>
    <row r="12" spans="1:14">
      <c r="A12" s="20" t="str" cm="1">
        <f t="array" ref="A12">IF(Table2[[#This Row],[Max_num_drones]:[Max_num_drones]]=2,Table2[[#This Row],[Total_time]:[Total_time]],"")</f>
        <v/>
      </c>
      <c r="B12" s="20" t="str" cm="1">
        <f t="array" ref="B12">IF(Table2[[#This Row],[Max_num_drones]:[Max_num_drones]]=3,Table2[[#This Row],[Total_time]:[Total_time]],"")</f>
        <v/>
      </c>
      <c r="C12" s="20" cm="1">
        <f t="array" ref="C12">IF(Table2[[#This Row],[Max_num_drones]:[Max_num_drones]]=4,Table2[[#This Row],[Total_time]:[Total_time]],"")</f>
        <v>264.53576818531201</v>
      </c>
      <c r="D12" s="20" t="str" cm="1">
        <f t="array" ref="D12">IF(Table2[[#This Row],[Max_num_drones]:[Max_num_drones]]=5,Table2[[#This Row],[Total_time]:[Total_time]],"")</f>
        <v/>
      </c>
    </row>
    <row r="13" spans="1:14">
      <c r="A13" s="20" t="str" cm="1">
        <f t="array" ref="A13">IF(Table2[[#This Row],[Max_num_drones]:[Max_num_drones]]=2,Table2[[#This Row],[Total_time]:[Total_time]],"")</f>
        <v/>
      </c>
      <c r="B13" s="20" t="str" cm="1">
        <f t="array" ref="B13">IF(Table2[[#This Row],[Max_num_drones]:[Max_num_drones]]=3,Table2[[#This Row],[Total_time]:[Total_time]],"")</f>
        <v/>
      </c>
      <c r="C13" s="20" cm="1">
        <f t="array" ref="C13">IF(Table2[[#This Row],[Max_num_drones]:[Max_num_drones]]=4,Table2[[#This Row],[Total_time]:[Total_time]],"")</f>
        <v>233.55571226593199</v>
      </c>
      <c r="D13" s="20" t="str" cm="1">
        <f t="array" ref="D13">IF(Table2[[#This Row],[Max_num_drones]:[Max_num_drones]]=5,Table2[[#This Row],[Total_time]:[Total_time]],"")</f>
        <v/>
      </c>
    </row>
    <row r="14" spans="1:14">
      <c r="A14" s="20" t="str" cm="1">
        <f t="array" ref="A14">IF(Table2[[#This Row],[Max_num_drones]:[Max_num_drones]]=2,Table2[[#This Row],[Total_time]:[Total_time]],"")</f>
        <v/>
      </c>
      <c r="B14" s="20" t="str" cm="1">
        <f t="array" ref="B14">IF(Table2[[#This Row],[Max_num_drones]:[Max_num_drones]]=3,Table2[[#This Row],[Total_time]:[Total_time]],"")</f>
        <v/>
      </c>
      <c r="C14" s="20" cm="1">
        <f t="array" ref="C14">IF(Table2[[#This Row],[Max_num_drones]:[Max_num_drones]]=4,Table2[[#This Row],[Total_time]:[Total_time]],"")</f>
        <v>230.613223062641</v>
      </c>
      <c r="D14" s="20" t="str" cm="1">
        <f t="array" ref="D14">IF(Table2[[#This Row],[Max_num_drones]:[Max_num_drones]]=5,Table2[[#This Row],[Total_time]:[Total_time]],"")</f>
        <v/>
      </c>
    </row>
    <row r="15" spans="1:14">
      <c r="A15" s="20" t="str" cm="1">
        <f t="array" ref="A15">IF(Table2[[#This Row],[Max_num_drones]:[Max_num_drones]]=2,Table2[[#This Row],[Total_time]:[Total_time]],"")</f>
        <v/>
      </c>
      <c r="B15" s="20" t="str" cm="1">
        <f t="array" ref="B15">IF(Table2[[#This Row],[Max_num_drones]:[Max_num_drones]]=3,Table2[[#This Row],[Total_time]:[Total_time]],"")</f>
        <v/>
      </c>
      <c r="C15" s="20" cm="1">
        <f t="array" ref="C15">IF(Table2[[#This Row],[Max_num_drones]:[Max_num_drones]]=4,Table2[[#This Row],[Total_time]:[Total_time]],"")</f>
        <v>256.97185218598497</v>
      </c>
      <c r="D15" s="20" t="str" cm="1">
        <f t="array" ref="D15">IF(Table2[[#This Row],[Max_num_drones]:[Max_num_drones]]=5,Table2[[#This Row],[Total_time]:[Total_time]],"")</f>
        <v/>
      </c>
    </row>
    <row r="16" spans="1:14">
      <c r="A16" s="20" t="str" cm="1">
        <f t="array" ref="A16">IF(Table2[[#This Row],[Max_num_drones]:[Max_num_drones]]=2,Table2[[#This Row],[Total_time]:[Total_time]],"")</f>
        <v/>
      </c>
      <c r="B16" s="20" t="str" cm="1">
        <f t="array" ref="B16">IF(Table2[[#This Row],[Max_num_drones]:[Max_num_drones]]=3,Table2[[#This Row],[Total_time]:[Total_time]],"")</f>
        <v/>
      </c>
      <c r="C16" s="20" cm="1">
        <f t="array" ref="C16">IF(Table2[[#This Row],[Max_num_drones]:[Max_num_drones]]=4,Table2[[#This Row],[Total_time]:[Total_time]],"")</f>
        <v>279.68518486708803</v>
      </c>
      <c r="D16" s="20" t="str" cm="1">
        <f t="array" ref="D16">IF(Table2[[#This Row],[Max_num_drones]:[Max_num_drones]]=5,Table2[[#This Row],[Total_time]:[Total_time]],"")</f>
        <v/>
      </c>
    </row>
    <row r="17" spans="1:4">
      <c r="A17" s="20" t="str" cm="1">
        <f t="array" ref="A17">IF(Table2[[#This Row],[Max_num_drones]:[Max_num_drones]]=2,Table2[[#This Row],[Total_time]:[Total_time]],"")</f>
        <v/>
      </c>
      <c r="B17" s="20" t="str" cm="1">
        <f t="array" ref="B17">IF(Table2[[#This Row],[Max_num_drones]:[Max_num_drones]]=3,Table2[[#This Row],[Total_time]:[Total_time]],"")</f>
        <v/>
      </c>
      <c r="C17" s="20" t="str" cm="1">
        <f t="array" ref="C17">IF(Table2[[#This Row],[Max_num_drones]:[Max_num_drones]]=4,Table2[[#This Row],[Total_time]:[Total_time]],"")</f>
        <v/>
      </c>
      <c r="D17" s="20" cm="1">
        <f t="array" ref="D17">IF(Table2[[#This Row],[Max_num_drones]:[Max_num_drones]]=5,Table2[[#This Row],[Total_time]:[Total_time]],"")</f>
        <v>222.04571020728901</v>
      </c>
    </row>
    <row r="18" spans="1:4">
      <c r="A18" s="20" t="str" cm="1">
        <f t="array" ref="A18">IF(Table2[[#This Row],[Max_num_drones]:[Max_num_drones]]=2,Table2[[#This Row],[Total_time]:[Total_time]],"")</f>
        <v/>
      </c>
      <c r="B18" s="20" t="str" cm="1">
        <f t="array" ref="B18">IF(Table2[[#This Row],[Max_num_drones]:[Max_num_drones]]=3,Table2[[#This Row],[Total_time]:[Total_time]],"")</f>
        <v/>
      </c>
      <c r="C18" s="20" t="str" cm="1">
        <f t="array" ref="C18">IF(Table2[[#This Row],[Max_num_drones]:[Max_num_drones]]=4,Table2[[#This Row],[Total_time]:[Total_time]],"")</f>
        <v/>
      </c>
      <c r="D18" s="20" cm="1">
        <f t="array" ref="D18">IF(Table2[[#This Row],[Max_num_drones]:[Max_num_drones]]=5,Table2[[#This Row],[Total_time]:[Total_time]],"")</f>
        <v>230.596988727433</v>
      </c>
    </row>
    <row r="19" spans="1:4">
      <c r="A19" s="20" t="str" cm="1">
        <f t="array" ref="A19">IF(Table2[[#This Row],[Max_num_drones]:[Max_num_drones]]=2,Table2[[#This Row],[Total_time]:[Total_time]],"")</f>
        <v/>
      </c>
      <c r="B19" s="20" t="str" cm="1">
        <f t="array" ref="B19">IF(Table2[[#This Row],[Max_num_drones]:[Max_num_drones]]=3,Table2[[#This Row],[Total_time]:[Total_time]],"")</f>
        <v/>
      </c>
      <c r="C19" s="20" t="str" cm="1">
        <f t="array" ref="C19">IF(Table2[[#This Row],[Max_num_drones]:[Max_num_drones]]=4,Table2[[#This Row],[Total_time]:[Total_time]],"")</f>
        <v/>
      </c>
      <c r="D19" s="20" cm="1">
        <f t="array" ref="D19">IF(Table2[[#This Row],[Max_num_drones]:[Max_num_drones]]=5,Table2[[#This Row],[Total_time]:[Total_time]],"")</f>
        <v>230.61322306264</v>
      </c>
    </row>
    <row r="20" spans="1:4">
      <c r="A20" s="20" t="str" cm="1">
        <f t="array" ref="A20">IF(Table2[[#This Row],[Max_num_drones]:[Max_num_drones]]=2,Table2[[#This Row],[Total_time]:[Total_time]],"")</f>
        <v/>
      </c>
      <c r="B20" s="20" t="str" cm="1">
        <f t="array" ref="B20">IF(Table2[[#This Row],[Max_num_drones]:[Max_num_drones]]=3,Table2[[#This Row],[Total_time]:[Total_time]],"")</f>
        <v/>
      </c>
      <c r="C20" s="20" t="str" cm="1">
        <f t="array" ref="C20">IF(Table2[[#This Row],[Max_num_drones]:[Max_num_drones]]=4,Table2[[#This Row],[Total_time]:[Total_time]],"")</f>
        <v/>
      </c>
      <c r="D20" s="20" cm="1">
        <f t="array" ref="D20">IF(Table2[[#This Row],[Max_num_drones]:[Max_num_drones]]=5,Table2[[#This Row],[Total_time]:[Total_time]],"")</f>
        <v>212.23543050101301</v>
      </c>
    </row>
    <row r="21" spans="1:4">
      <c r="A21" s="20" t="str" cm="1">
        <f t="array" ref="A21">IF(Table2[[#This Row],[Max_num_drones]:[Max_num_drones]]=2,Table2[[#This Row],[Total_time]:[Total_time]],"")</f>
        <v/>
      </c>
      <c r="B21" s="20" t="str" cm="1">
        <f t="array" ref="B21">IF(Table2[[#This Row],[Max_num_drones]:[Max_num_drones]]=3,Table2[[#This Row],[Total_time]:[Total_time]],"")</f>
        <v/>
      </c>
      <c r="C21" s="20" t="str" cm="1">
        <f t="array" ref="C21">IF(Table2[[#This Row],[Max_num_drones]:[Max_num_drones]]=4,Table2[[#This Row],[Total_time]:[Total_time]],"")</f>
        <v/>
      </c>
      <c r="D21" s="20" cm="1">
        <f t="array" ref="D21">IF(Table2[[#This Row],[Max_num_drones]:[Max_num_drones]]=5,Table2[[#This Row],[Total_time]:[Total_time]],"")</f>
        <v>279.68518486708803</v>
      </c>
    </row>
    <row r="22" spans="1:4">
      <c r="A22" s="20" cm="1">
        <f t="array" ref="A22">IF(Table2[[#This Row],[Max_num_drones]:[Max_num_drones]]=2,Table2[[#This Row],[Total_time]:[Total_time]],"")</f>
        <v>486.82110080121299</v>
      </c>
      <c r="B22" s="20" t="str" cm="1">
        <f t="array" ref="B22">IF(Table2[[#This Row],[Max_num_drones]:[Max_num_drones]]=3,Table2[[#This Row],[Total_time]:[Total_time]],"")</f>
        <v/>
      </c>
      <c r="C22" s="20" t="str" cm="1">
        <f t="array" ref="C22">IF(Table2[[#This Row],[Max_num_drones]:[Max_num_drones]]=4,Table2[[#This Row],[Total_time]:[Total_time]],"")</f>
        <v/>
      </c>
      <c r="D22" s="20" t="str" cm="1">
        <f t="array" ref="D22">IF(Table2[[#This Row],[Max_num_drones]:[Max_num_drones]]=5,Table2[[#This Row],[Total_time]:[Total_time]],"")</f>
        <v/>
      </c>
    </row>
    <row r="23" spans="1:4">
      <c r="A23" s="20" cm="1">
        <f t="array" ref="A23">IF(Table2[[#This Row],[Max_num_drones]:[Max_num_drones]]=2,Table2[[#This Row],[Total_time]:[Total_time]],"")</f>
        <v>428.79573982085702</v>
      </c>
      <c r="B23" s="20" t="str" cm="1">
        <f t="array" ref="B23">IF(Table2[[#This Row],[Max_num_drones]:[Max_num_drones]]=3,Table2[[#This Row],[Total_time]:[Total_time]],"")</f>
        <v/>
      </c>
      <c r="C23" s="20" t="str" cm="1">
        <f t="array" ref="C23">IF(Table2[[#This Row],[Max_num_drones]:[Max_num_drones]]=4,Table2[[#This Row],[Total_time]:[Total_time]],"")</f>
        <v/>
      </c>
      <c r="D23" s="20" t="str" cm="1">
        <f t="array" ref="D23">IF(Table2[[#This Row],[Max_num_drones]:[Max_num_drones]]=5,Table2[[#This Row],[Total_time]:[Total_time]],"")</f>
        <v/>
      </c>
    </row>
    <row r="24" spans="1:4">
      <c r="A24" s="20" cm="1">
        <f t="array" ref="A24">IF(Table2[[#This Row],[Max_num_drones]:[Max_num_drones]]=2,Table2[[#This Row],[Total_time]:[Total_time]],"")</f>
        <v>451.36886942299799</v>
      </c>
      <c r="B24" s="20" t="str" cm="1">
        <f t="array" ref="B24">IF(Table2[[#This Row],[Max_num_drones]:[Max_num_drones]]=3,Table2[[#This Row],[Total_time]:[Total_time]],"")</f>
        <v/>
      </c>
      <c r="C24" s="20" t="str" cm="1">
        <f t="array" ref="C24">IF(Table2[[#This Row],[Max_num_drones]:[Max_num_drones]]=4,Table2[[#This Row],[Total_time]:[Total_time]],"")</f>
        <v/>
      </c>
      <c r="D24" s="20" t="str" cm="1">
        <f t="array" ref="D24">IF(Table2[[#This Row],[Max_num_drones]:[Max_num_drones]]=5,Table2[[#This Row],[Total_time]:[Total_time]],"")</f>
        <v/>
      </c>
    </row>
    <row r="25" spans="1:4">
      <c r="A25" s="20" cm="1">
        <f t="array" ref="A25">IF(Table2[[#This Row],[Max_num_drones]:[Max_num_drones]]=2,Table2[[#This Row],[Total_time]:[Total_time]],"")</f>
        <v>448.57962795276501</v>
      </c>
      <c r="B25" s="20" t="str" cm="1">
        <f t="array" ref="B25">IF(Table2[[#This Row],[Max_num_drones]:[Max_num_drones]]=3,Table2[[#This Row],[Total_time]:[Total_time]],"")</f>
        <v/>
      </c>
      <c r="C25" s="20" t="str" cm="1">
        <f t="array" ref="C25">IF(Table2[[#This Row],[Max_num_drones]:[Max_num_drones]]=4,Table2[[#This Row],[Total_time]:[Total_time]],"")</f>
        <v/>
      </c>
      <c r="D25" s="20" t="str" cm="1">
        <f t="array" ref="D25">IF(Table2[[#This Row],[Max_num_drones]:[Max_num_drones]]=5,Table2[[#This Row],[Total_time]:[Total_time]],"")</f>
        <v/>
      </c>
    </row>
    <row r="26" spans="1:4">
      <c r="A26" s="20" cm="1">
        <f t="array" ref="A26">IF(Table2[[#This Row],[Max_num_drones]:[Max_num_drones]]=2,Table2[[#This Row],[Total_time]:[Total_time]],"")</f>
        <v>507.75261568209402</v>
      </c>
      <c r="B26" s="20" t="str" cm="1">
        <f t="array" ref="B26">IF(Table2[[#This Row],[Max_num_drones]:[Max_num_drones]]=3,Table2[[#This Row],[Total_time]:[Total_time]],"")</f>
        <v/>
      </c>
      <c r="C26" s="20" t="str" cm="1">
        <f t="array" ref="C26">IF(Table2[[#This Row],[Max_num_drones]:[Max_num_drones]]=4,Table2[[#This Row],[Total_time]:[Total_time]],"")</f>
        <v/>
      </c>
      <c r="D26" s="20" t="str" cm="1">
        <f t="array" ref="D26">IF(Table2[[#This Row],[Max_num_drones]:[Max_num_drones]]=5,Table2[[#This Row],[Total_time]:[Total_time]],"")</f>
        <v/>
      </c>
    </row>
    <row r="27" spans="1:4">
      <c r="A27" s="20" t="str" cm="1">
        <f t="array" ref="A27">IF(Table2[[#This Row],[Max_num_drones]:[Max_num_drones]]=2,Table2[[#This Row],[Total_time]:[Total_time]],"")</f>
        <v/>
      </c>
      <c r="B27" s="20" cm="1">
        <f t="array" ref="B27">IF(Table2[[#This Row],[Max_num_drones]:[Max_num_drones]]=3,Table2[[#This Row],[Total_time]:[Total_time]],"")</f>
        <v>418.93127262010199</v>
      </c>
      <c r="C27" s="20" t="str" cm="1">
        <f t="array" ref="C27">IF(Table2[[#This Row],[Max_num_drones]:[Max_num_drones]]=4,Table2[[#This Row],[Total_time]:[Total_time]],"")</f>
        <v/>
      </c>
      <c r="D27" s="20" t="str" cm="1">
        <f t="array" ref="D27">IF(Table2[[#This Row],[Max_num_drones]:[Max_num_drones]]=5,Table2[[#This Row],[Total_time]:[Total_time]],"")</f>
        <v/>
      </c>
    </row>
    <row r="28" spans="1:4">
      <c r="A28" s="20" t="str" cm="1">
        <f t="array" ref="A28">IF(Table2[[#This Row],[Max_num_drones]:[Max_num_drones]]=2,Table2[[#This Row],[Total_time]:[Total_time]],"")</f>
        <v/>
      </c>
      <c r="B28" s="20" cm="1">
        <f t="array" ref="B28">IF(Table2[[#This Row],[Max_num_drones]:[Max_num_drones]]=3,Table2[[#This Row],[Total_time]:[Total_time]],"")</f>
        <v>262.35598560356601</v>
      </c>
      <c r="C28" s="20" t="str" cm="1">
        <f t="array" ref="C28">IF(Table2[[#This Row],[Max_num_drones]:[Max_num_drones]]=4,Table2[[#This Row],[Total_time]:[Total_time]],"")</f>
        <v/>
      </c>
      <c r="D28" s="20" t="str" cm="1">
        <f t="array" ref="D28">IF(Table2[[#This Row],[Max_num_drones]:[Max_num_drones]]=5,Table2[[#This Row],[Total_time]:[Total_time]],"")</f>
        <v/>
      </c>
    </row>
    <row r="29" spans="1:4">
      <c r="A29" s="20" t="str" cm="1">
        <f t="array" ref="A29">IF(Table2[[#This Row],[Max_num_drones]:[Max_num_drones]]=2,Table2[[#This Row],[Total_time]:[Total_time]],"")</f>
        <v/>
      </c>
      <c r="B29" s="20" cm="1">
        <f t="array" ref="B29">IF(Table2[[#This Row],[Max_num_drones]:[Max_num_drones]]=3,Table2[[#This Row],[Total_time]:[Total_time]],"")</f>
        <v>249.971328058252</v>
      </c>
      <c r="C29" s="20" t="str" cm="1">
        <f t="array" ref="C29">IF(Table2[[#This Row],[Max_num_drones]:[Max_num_drones]]=4,Table2[[#This Row],[Total_time]:[Total_time]],"")</f>
        <v/>
      </c>
      <c r="D29" s="20" t="str" cm="1">
        <f t="array" ref="D29">IF(Table2[[#This Row],[Max_num_drones]:[Max_num_drones]]=5,Table2[[#This Row],[Total_time]:[Total_time]],"")</f>
        <v/>
      </c>
    </row>
    <row r="30" spans="1:4">
      <c r="A30" s="20" t="str" cm="1">
        <f t="array" ref="A30">IF(Table2[[#This Row],[Max_num_drones]:[Max_num_drones]]=2,Table2[[#This Row],[Total_time]:[Total_time]],"")</f>
        <v/>
      </c>
      <c r="B30" s="20" cm="1">
        <f t="array" ref="B30">IF(Table2[[#This Row],[Max_num_drones]:[Max_num_drones]]=3,Table2[[#This Row],[Total_time]:[Total_time]],"")</f>
        <v>319.97640052009098</v>
      </c>
      <c r="C30" s="20" t="str" cm="1">
        <f t="array" ref="C30">IF(Table2[[#This Row],[Max_num_drones]:[Max_num_drones]]=4,Table2[[#This Row],[Total_time]:[Total_time]],"")</f>
        <v/>
      </c>
      <c r="D30" s="20" t="str" cm="1">
        <f t="array" ref="D30">IF(Table2[[#This Row],[Max_num_drones]:[Max_num_drones]]=5,Table2[[#This Row],[Total_time]:[Total_time]],"")</f>
        <v/>
      </c>
    </row>
    <row r="31" spans="1:4">
      <c r="A31" s="20" t="str" cm="1">
        <f t="array" ref="A31">IF(Table2[[#This Row],[Max_num_drones]:[Max_num_drones]]=2,Table2[[#This Row],[Total_time]:[Total_time]],"")</f>
        <v/>
      </c>
      <c r="B31" s="20" cm="1">
        <f t="array" ref="B31">IF(Table2[[#This Row],[Max_num_drones]:[Max_num_drones]]=3,Table2[[#This Row],[Total_time]:[Total_time]],"")</f>
        <v>414.74298664182601</v>
      </c>
      <c r="C31" s="20" t="str" cm="1">
        <f t="array" ref="C31">IF(Table2[[#This Row],[Max_num_drones]:[Max_num_drones]]=4,Table2[[#This Row],[Total_time]:[Total_time]],"")</f>
        <v/>
      </c>
      <c r="D31" s="20" t="str" cm="1">
        <f t="array" ref="D31">IF(Table2[[#This Row],[Max_num_drones]:[Max_num_drones]]=5,Table2[[#This Row],[Total_time]:[Total_time]],"")</f>
        <v/>
      </c>
    </row>
    <row r="32" spans="1:4">
      <c r="A32" s="20" t="str" cm="1">
        <f t="array" ref="A32">IF(Table2[[#This Row],[Max_num_drones]:[Max_num_drones]]=2,Table2[[#This Row],[Total_time]:[Total_time]],"")</f>
        <v/>
      </c>
      <c r="B32" s="20" t="str" cm="1">
        <f t="array" ref="B32">IF(Table2[[#This Row],[Max_num_drones]:[Max_num_drones]]=3,Table2[[#This Row],[Total_time]:[Total_time]],"")</f>
        <v/>
      </c>
      <c r="C32" s="20" cm="1">
        <f t="array" ref="C32">IF(Table2[[#This Row],[Max_num_drones]:[Max_num_drones]]=4,Table2[[#This Row],[Total_time]:[Total_time]],"")</f>
        <v>264.53576818531201</v>
      </c>
      <c r="D32" s="20" t="str" cm="1">
        <f t="array" ref="D32">IF(Table2[[#This Row],[Max_num_drones]:[Max_num_drones]]=5,Table2[[#This Row],[Total_time]:[Total_time]],"")</f>
        <v/>
      </c>
    </row>
    <row r="33" spans="1:4">
      <c r="A33" s="20" t="str" cm="1">
        <f t="array" ref="A33">IF(Table2[[#This Row],[Max_num_drones]:[Max_num_drones]]=2,Table2[[#This Row],[Total_time]:[Total_time]],"")</f>
        <v/>
      </c>
      <c r="B33" s="20" t="str" cm="1">
        <f t="array" ref="B33">IF(Table2[[#This Row],[Max_num_drones]:[Max_num_drones]]=3,Table2[[#This Row],[Total_time]:[Total_time]],"")</f>
        <v/>
      </c>
      <c r="C33" s="20" cm="1">
        <f t="array" ref="C33">IF(Table2[[#This Row],[Max_num_drones]:[Max_num_drones]]=4,Table2[[#This Row],[Total_time]:[Total_time]],"")</f>
        <v>233.55571226593199</v>
      </c>
      <c r="D33" s="20" t="str" cm="1">
        <f t="array" ref="D33">IF(Table2[[#This Row],[Max_num_drones]:[Max_num_drones]]=5,Table2[[#This Row],[Total_time]:[Total_time]],"")</f>
        <v/>
      </c>
    </row>
    <row r="34" spans="1:4">
      <c r="A34" s="20" t="str" cm="1">
        <f t="array" ref="A34">IF(Table2[[#This Row],[Max_num_drones]:[Max_num_drones]]=2,Table2[[#This Row],[Total_time]:[Total_time]],"")</f>
        <v/>
      </c>
      <c r="B34" s="20" t="str" cm="1">
        <f t="array" ref="B34">IF(Table2[[#This Row],[Max_num_drones]:[Max_num_drones]]=3,Table2[[#This Row],[Total_time]:[Total_time]],"")</f>
        <v/>
      </c>
      <c r="C34" s="20" cm="1">
        <f t="array" ref="C34">IF(Table2[[#This Row],[Max_num_drones]:[Max_num_drones]]=4,Table2[[#This Row],[Total_time]:[Total_time]],"")</f>
        <v>230.613223062641</v>
      </c>
      <c r="D34" s="20" t="str" cm="1">
        <f t="array" ref="D34">IF(Table2[[#This Row],[Max_num_drones]:[Max_num_drones]]=5,Table2[[#This Row],[Total_time]:[Total_time]],"")</f>
        <v/>
      </c>
    </row>
    <row r="35" spans="1:4">
      <c r="A35" s="20" t="str" cm="1">
        <f t="array" ref="A35">IF(Table2[[#This Row],[Max_num_drones]:[Max_num_drones]]=2,Table2[[#This Row],[Total_time]:[Total_time]],"")</f>
        <v/>
      </c>
      <c r="B35" s="20" t="str" cm="1">
        <f t="array" ref="B35">IF(Table2[[#This Row],[Max_num_drones]:[Max_num_drones]]=3,Table2[[#This Row],[Total_time]:[Total_time]],"")</f>
        <v/>
      </c>
      <c r="C35" s="20" cm="1">
        <f t="array" ref="C35">IF(Table2[[#This Row],[Max_num_drones]:[Max_num_drones]]=4,Table2[[#This Row],[Total_time]:[Total_time]],"")</f>
        <v>256.97185218598497</v>
      </c>
      <c r="D35" s="20" t="str" cm="1">
        <f t="array" ref="D35">IF(Table2[[#This Row],[Max_num_drones]:[Max_num_drones]]=5,Table2[[#This Row],[Total_time]:[Total_time]],"")</f>
        <v/>
      </c>
    </row>
    <row r="36" spans="1:4">
      <c r="A36" s="20" t="str" cm="1">
        <f t="array" ref="A36">IF(Table2[[#This Row],[Max_num_drones]:[Max_num_drones]]=2,Table2[[#This Row],[Total_time]:[Total_time]],"")</f>
        <v/>
      </c>
      <c r="B36" s="20" t="str" cm="1">
        <f t="array" ref="B36">IF(Table2[[#This Row],[Max_num_drones]:[Max_num_drones]]=3,Table2[[#This Row],[Total_time]:[Total_time]],"")</f>
        <v/>
      </c>
      <c r="C36" s="20" cm="1">
        <f t="array" ref="C36">IF(Table2[[#This Row],[Max_num_drones]:[Max_num_drones]]=4,Table2[[#This Row],[Total_time]:[Total_time]],"")</f>
        <v>279.68518486708803</v>
      </c>
      <c r="D36" s="20" t="str" cm="1">
        <f t="array" ref="D36">IF(Table2[[#This Row],[Max_num_drones]:[Max_num_drones]]=5,Table2[[#This Row],[Total_time]:[Total_time]],"")</f>
        <v/>
      </c>
    </row>
    <row r="37" spans="1:4">
      <c r="A37" s="20" t="str" cm="1">
        <f t="array" ref="A37">IF(Table2[[#This Row],[Max_num_drones]:[Max_num_drones]]=2,Table2[[#This Row],[Total_time]:[Total_time]],"")</f>
        <v/>
      </c>
      <c r="B37" s="20" t="str" cm="1">
        <f t="array" ref="B37">IF(Table2[[#This Row],[Max_num_drones]:[Max_num_drones]]=3,Table2[[#This Row],[Total_time]:[Total_time]],"")</f>
        <v/>
      </c>
      <c r="C37" s="20" t="str" cm="1">
        <f t="array" ref="C37">IF(Table2[[#This Row],[Max_num_drones]:[Max_num_drones]]=4,Table2[[#This Row],[Total_time]:[Total_time]],"")</f>
        <v/>
      </c>
      <c r="D37" s="20" cm="1">
        <f t="array" ref="D37">IF(Table2[[#This Row],[Max_num_drones]:[Max_num_drones]]=5,Table2[[#This Row],[Total_time]:[Total_time]],"")</f>
        <v>222.04571020728901</v>
      </c>
    </row>
    <row r="38" spans="1:4">
      <c r="A38" s="20" t="str" cm="1">
        <f t="array" ref="A38">IF(Table2[[#This Row],[Max_num_drones]:[Max_num_drones]]=2,Table2[[#This Row],[Total_time]:[Total_time]],"")</f>
        <v/>
      </c>
      <c r="B38" s="20" t="str" cm="1">
        <f t="array" ref="B38">IF(Table2[[#This Row],[Max_num_drones]:[Max_num_drones]]=3,Table2[[#This Row],[Total_time]:[Total_time]],"")</f>
        <v/>
      </c>
      <c r="C38" s="20" t="str" cm="1">
        <f t="array" ref="C38">IF(Table2[[#This Row],[Max_num_drones]:[Max_num_drones]]=4,Table2[[#This Row],[Total_time]:[Total_time]],"")</f>
        <v/>
      </c>
      <c r="D38" s="20" cm="1">
        <f t="array" ref="D38">IF(Table2[[#This Row],[Max_num_drones]:[Max_num_drones]]=5,Table2[[#This Row],[Total_time]:[Total_time]],"")</f>
        <v>230.596988727433</v>
      </c>
    </row>
    <row r="39" spans="1:4">
      <c r="A39" s="20" t="str" cm="1">
        <f t="array" ref="A39">IF(Table2[[#This Row],[Max_num_drones]:[Max_num_drones]]=2,Table2[[#This Row],[Total_time]:[Total_time]],"")</f>
        <v/>
      </c>
      <c r="B39" s="20" t="str" cm="1">
        <f t="array" ref="B39">IF(Table2[[#This Row],[Max_num_drones]:[Max_num_drones]]=3,Table2[[#This Row],[Total_time]:[Total_time]],"")</f>
        <v/>
      </c>
      <c r="C39" s="20" t="str" cm="1">
        <f t="array" ref="C39">IF(Table2[[#This Row],[Max_num_drones]:[Max_num_drones]]=4,Table2[[#This Row],[Total_time]:[Total_time]],"")</f>
        <v/>
      </c>
      <c r="D39" s="20" cm="1">
        <f t="array" ref="D39">IF(Table2[[#This Row],[Max_num_drones]:[Max_num_drones]]=5,Table2[[#This Row],[Total_time]:[Total_time]],"")</f>
        <v>230.61322306264</v>
      </c>
    </row>
    <row r="40" spans="1:4">
      <c r="A40" s="20" t="str" cm="1">
        <f t="array" ref="A40">IF(Table2[[#This Row],[Max_num_drones]:[Max_num_drones]]=2,Table2[[#This Row],[Total_time]:[Total_time]],"")</f>
        <v/>
      </c>
      <c r="B40" s="20" t="str" cm="1">
        <f t="array" ref="B40">IF(Table2[[#This Row],[Max_num_drones]:[Max_num_drones]]=3,Table2[[#This Row],[Total_time]:[Total_time]],"")</f>
        <v/>
      </c>
      <c r="C40" s="20" t="str" cm="1">
        <f t="array" ref="C40">IF(Table2[[#This Row],[Max_num_drones]:[Max_num_drones]]=4,Table2[[#This Row],[Total_time]:[Total_time]],"")</f>
        <v/>
      </c>
      <c r="D40" s="20" cm="1">
        <f t="array" ref="D40">IF(Table2[[#This Row],[Max_num_drones]:[Max_num_drones]]=5,Table2[[#This Row],[Total_time]:[Total_time]],"")</f>
        <v>212.23543050101301</v>
      </c>
    </row>
    <row r="41" spans="1:4">
      <c r="A41" s="20" t="str" cm="1">
        <f t="array" ref="A41">IF(Table2[[#This Row],[Max_num_drones]:[Max_num_drones]]=2,Table2[[#This Row],[Total_time]:[Total_time]],"")</f>
        <v/>
      </c>
      <c r="B41" s="20" t="str" cm="1">
        <f t="array" ref="B41">IF(Table2[[#This Row],[Max_num_drones]:[Max_num_drones]]=3,Table2[[#This Row],[Total_time]:[Total_time]],"")</f>
        <v/>
      </c>
      <c r="C41" s="20" t="str" cm="1">
        <f t="array" ref="C41">IF(Table2[[#This Row],[Max_num_drones]:[Max_num_drones]]=4,Table2[[#This Row],[Total_time]:[Total_time]],"")</f>
        <v/>
      </c>
      <c r="D41" s="20" cm="1">
        <f t="array" ref="D41">IF(Table2[[#This Row],[Max_num_drones]:[Max_num_drones]]=5,Table2[[#This Row],[Total_time]:[Total_time]],"")</f>
        <v>279.68518486708803</v>
      </c>
    </row>
    <row r="42" spans="1:4">
      <c r="A42" s="20" cm="1">
        <f t="array" ref="A42">IF(Table2[[#This Row],[Max_num_drones]:[Max_num_drones]]=2,Table2[[#This Row],[Total_time]:[Total_time]],"")</f>
        <v>516.82110080121402</v>
      </c>
      <c r="B42" s="20" t="str" cm="1">
        <f t="array" ref="B42">IF(Table2[[#This Row],[Max_num_drones]:[Max_num_drones]]=3,Table2[[#This Row],[Total_time]:[Total_time]],"")</f>
        <v/>
      </c>
      <c r="C42" s="20" t="str" cm="1">
        <f t="array" ref="C42">IF(Table2[[#This Row],[Max_num_drones]:[Max_num_drones]]=4,Table2[[#This Row],[Total_time]:[Total_time]],"")</f>
        <v/>
      </c>
      <c r="D42" s="20" t="str" cm="1">
        <f t="array" ref="D42">IF(Table2[[#This Row],[Max_num_drones]:[Max_num_drones]]=5,Table2[[#This Row],[Total_time]:[Total_time]],"")</f>
        <v/>
      </c>
    </row>
    <row r="43" spans="1:4">
      <c r="A43" s="20" cm="1">
        <f t="array" ref="A43">IF(Table2[[#This Row],[Max_num_drones]:[Max_num_drones]]=2,Table2[[#This Row],[Total_time]:[Total_time]],"")</f>
        <v>458.79573982085299</v>
      </c>
      <c r="B43" s="20" t="str" cm="1">
        <f t="array" ref="B43">IF(Table2[[#This Row],[Max_num_drones]:[Max_num_drones]]=3,Table2[[#This Row],[Total_time]:[Total_time]],"")</f>
        <v/>
      </c>
      <c r="C43" s="20" t="str" cm="1">
        <f t="array" ref="C43">IF(Table2[[#This Row],[Max_num_drones]:[Max_num_drones]]=4,Table2[[#This Row],[Total_time]:[Total_time]],"")</f>
        <v/>
      </c>
      <c r="D43" s="20" t="str" cm="1">
        <f t="array" ref="D43">IF(Table2[[#This Row],[Max_num_drones]:[Max_num_drones]]=5,Table2[[#This Row],[Total_time]:[Total_time]],"")</f>
        <v/>
      </c>
    </row>
    <row r="44" spans="1:4">
      <c r="A44" s="20" cm="1">
        <f t="array" ref="A44">IF(Table2[[#This Row],[Max_num_drones]:[Max_num_drones]]=2,Table2[[#This Row],[Total_time]:[Total_time]],"")</f>
        <v>481.36886981904797</v>
      </c>
      <c r="B44" s="20" t="str" cm="1">
        <f t="array" ref="B44">IF(Table2[[#This Row],[Max_num_drones]:[Max_num_drones]]=3,Table2[[#This Row],[Total_time]:[Total_time]],"")</f>
        <v/>
      </c>
      <c r="C44" s="20" t="str" cm="1">
        <f t="array" ref="C44">IF(Table2[[#This Row],[Max_num_drones]:[Max_num_drones]]=4,Table2[[#This Row],[Total_time]:[Total_time]],"")</f>
        <v/>
      </c>
      <c r="D44" s="20" t="str" cm="1">
        <f t="array" ref="D44">IF(Table2[[#This Row],[Max_num_drones]:[Max_num_drones]]=5,Table2[[#This Row],[Total_time]:[Total_time]],"")</f>
        <v/>
      </c>
    </row>
    <row r="45" spans="1:4">
      <c r="A45" s="20" cm="1">
        <f t="array" ref="A45">IF(Table2[[#This Row],[Max_num_drones]:[Max_num_drones]]=2,Table2[[#This Row],[Total_time]:[Total_time]],"")</f>
        <v>478.57962795276501</v>
      </c>
      <c r="B45" s="20" t="str" cm="1">
        <f t="array" ref="B45">IF(Table2[[#This Row],[Max_num_drones]:[Max_num_drones]]=3,Table2[[#This Row],[Total_time]:[Total_time]],"")</f>
        <v/>
      </c>
      <c r="C45" s="20" t="str" cm="1">
        <f t="array" ref="C45">IF(Table2[[#This Row],[Max_num_drones]:[Max_num_drones]]=4,Table2[[#This Row],[Total_time]:[Total_time]],"")</f>
        <v/>
      </c>
      <c r="D45" s="20" t="str" cm="1">
        <f t="array" ref="D45">IF(Table2[[#This Row],[Max_num_drones]:[Max_num_drones]]=5,Table2[[#This Row],[Total_time]:[Total_time]],"")</f>
        <v/>
      </c>
    </row>
    <row r="46" spans="1:4">
      <c r="A46" s="20" cm="1">
        <f t="array" ref="A46">IF(Table2[[#This Row],[Max_num_drones]:[Max_num_drones]]=2,Table2[[#This Row],[Total_time]:[Total_time]],"")</f>
        <v>537.75261568209396</v>
      </c>
      <c r="B46" s="20" t="str" cm="1">
        <f t="array" ref="B46">IF(Table2[[#This Row],[Max_num_drones]:[Max_num_drones]]=3,Table2[[#This Row],[Total_time]:[Total_time]],"")</f>
        <v/>
      </c>
      <c r="C46" s="20" t="str" cm="1">
        <f t="array" ref="C46">IF(Table2[[#This Row],[Max_num_drones]:[Max_num_drones]]=4,Table2[[#This Row],[Total_time]:[Total_time]],"")</f>
        <v/>
      </c>
      <c r="D46" s="20" t="str" cm="1">
        <f t="array" ref="D46">IF(Table2[[#This Row],[Max_num_drones]:[Max_num_drones]]=5,Table2[[#This Row],[Total_time]:[Total_time]],"")</f>
        <v/>
      </c>
    </row>
    <row r="47" spans="1:4">
      <c r="A47" s="20" t="str" cm="1">
        <f t="array" ref="A47">IF(Table2[[#This Row],[Max_num_drones]:[Max_num_drones]]=2,Table2[[#This Row],[Total_time]:[Total_time]],"")</f>
        <v/>
      </c>
      <c r="B47" s="20" cm="1">
        <f t="array" ref="B47">IF(Table2[[#This Row],[Max_num_drones]:[Max_num_drones]]=3,Table2[[#This Row],[Total_time]:[Total_time]],"")</f>
        <v>448.93127262010199</v>
      </c>
      <c r="C47" s="20" t="str" cm="1">
        <f t="array" ref="C47">IF(Table2[[#This Row],[Max_num_drones]:[Max_num_drones]]=4,Table2[[#This Row],[Total_time]:[Total_time]],"")</f>
        <v/>
      </c>
      <c r="D47" s="20" t="str" cm="1">
        <f t="array" ref="D47">IF(Table2[[#This Row],[Max_num_drones]:[Max_num_drones]]=5,Table2[[#This Row],[Total_time]:[Total_time]],"")</f>
        <v/>
      </c>
    </row>
    <row r="48" spans="1:4">
      <c r="A48" s="20" t="str" cm="1">
        <f t="array" ref="A48">IF(Table2[[#This Row],[Max_num_drones]:[Max_num_drones]]=2,Table2[[#This Row],[Total_time]:[Total_time]],"")</f>
        <v/>
      </c>
      <c r="B48" s="20" cm="1">
        <f t="array" ref="B48">IF(Table2[[#This Row],[Max_num_drones]:[Max_num_drones]]=3,Table2[[#This Row],[Total_time]:[Total_time]],"")</f>
        <v>262.35598560356601</v>
      </c>
      <c r="C48" s="20" t="str" cm="1">
        <f t="array" ref="C48">IF(Table2[[#This Row],[Max_num_drones]:[Max_num_drones]]=4,Table2[[#This Row],[Total_time]:[Total_time]],"")</f>
        <v/>
      </c>
      <c r="D48" s="20" t="str" cm="1">
        <f t="array" ref="D48">IF(Table2[[#This Row],[Max_num_drones]:[Max_num_drones]]=5,Table2[[#This Row],[Total_time]:[Total_time]],"")</f>
        <v/>
      </c>
    </row>
    <row r="49" spans="1:4">
      <c r="A49" s="20" t="str" cm="1">
        <f t="array" ref="A49">IF(Table2[[#This Row],[Max_num_drones]:[Max_num_drones]]=2,Table2[[#This Row],[Total_time]:[Total_time]],"")</f>
        <v/>
      </c>
      <c r="B49" s="20" cm="1">
        <f t="array" ref="B49">IF(Table2[[#This Row],[Max_num_drones]:[Max_num_drones]]=3,Table2[[#This Row],[Total_time]:[Total_time]],"")</f>
        <v>249.971328058252</v>
      </c>
      <c r="C49" s="20" t="str" cm="1">
        <f t="array" ref="C49">IF(Table2[[#This Row],[Max_num_drones]:[Max_num_drones]]=4,Table2[[#This Row],[Total_time]:[Total_time]],"")</f>
        <v/>
      </c>
      <c r="D49" s="20" t="str" cm="1">
        <f t="array" ref="D49">IF(Table2[[#This Row],[Max_num_drones]:[Max_num_drones]]=5,Table2[[#This Row],[Total_time]:[Total_time]],"")</f>
        <v/>
      </c>
    </row>
    <row r="50" spans="1:4">
      <c r="A50" s="20" t="str" cm="1">
        <f t="array" ref="A50">IF(Table2[[#This Row],[Max_num_drones]:[Max_num_drones]]=2,Table2[[#This Row],[Total_time]:[Total_time]],"")</f>
        <v/>
      </c>
      <c r="B50" s="20" cm="1">
        <f t="array" ref="B50">IF(Table2[[#This Row],[Max_num_drones]:[Max_num_drones]]=3,Table2[[#This Row],[Total_time]:[Total_time]],"")</f>
        <v>319.97640052009098</v>
      </c>
      <c r="C50" s="20" t="str" cm="1">
        <f t="array" ref="C50">IF(Table2[[#This Row],[Max_num_drones]:[Max_num_drones]]=4,Table2[[#This Row],[Total_time]:[Total_time]],"")</f>
        <v/>
      </c>
      <c r="D50" s="20" t="str" cm="1">
        <f t="array" ref="D50">IF(Table2[[#This Row],[Max_num_drones]:[Max_num_drones]]=5,Table2[[#This Row],[Total_time]:[Total_time]],"")</f>
        <v/>
      </c>
    </row>
    <row r="51" spans="1:4">
      <c r="A51" s="20" t="str" cm="1">
        <f t="array" ref="A51">IF(Table2[[#This Row],[Max_num_drones]:[Max_num_drones]]=2,Table2[[#This Row],[Total_time]:[Total_time]],"")</f>
        <v/>
      </c>
      <c r="B51" s="20" cm="1">
        <f t="array" ref="B51">IF(Table2[[#This Row],[Max_num_drones]:[Max_num_drones]]=3,Table2[[#This Row],[Total_time]:[Total_time]],"")</f>
        <v>414.74298664182601</v>
      </c>
      <c r="C51" s="20" t="str" cm="1">
        <f t="array" ref="C51">IF(Table2[[#This Row],[Max_num_drones]:[Max_num_drones]]=4,Table2[[#This Row],[Total_time]:[Total_time]],"")</f>
        <v/>
      </c>
      <c r="D51" s="20" t="str" cm="1">
        <f t="array" ref="D51">IF(Table2[[#This Row],[Max_num_drones]:[Max_num_drones]]=5,Table2[[#This Row],[Total_time]:[Total_time]],"")</f>
        <v/>
      </c>
    </row>
    <row r="52" spans="1:4">
      <c r="A52" s="20" t="str" cm="1">
        <f t="array" ref="A52">IF(Table2[[#This Row],[Max_num_drones]:[Max_num_drones]]=2,Table2[[#This Row],[Total_time]:[Total_time]],"")</f>
        <v/>
      </c>
      <c r="B52" s="20" t="str" cm="1">
        <f t="array" ref="B52">IF(Table2[[#This Row],[Max_num_drones]:[Max_num_drones]]=3,Table2[[#This Row],[Total_time]:[Total_time]],"")</f>
        <v/>
      </c>
      <c r="C52" s="20" cm="1">
        <f t="array" ref="C52">IF(Table2[[#This Row],[Max_num_drones]:[Max_num_drones]]=4,Table2[[#This Row],[Total_time]:[Total_time]],"")</f>
        <v>264.53576818531201</v>
      </c>
      <c r="D52" s="20" t="str" cm="1">
        <f t="array" ref="D52">IF(Table2[[#This Row],[Max_num_drones]:[Max_num_drones]]=5,Table2[[#This Row],[Total_time]:[Total_time]],"")</f>
        <v/>
      </c>
    </row>
    <row r="53" spans="1:4">
      <c r="A53" s="20" t="str" cm="1">
        <f t="array" ref="A53">IF(Table2[[#This Row],[Max_num_drones]:[Max_num_drones]]=2,Table2[[#This Row],[Total_time]:[Total_time]],"")</f>
        <v/>
      </c>
      <c r="B53" s="20" t="str" cm="1">
        <f t="array" ref="B53">IF(Table2[[#This Row],[Max_num_drones]:[Max_num_drones]]=3,Table2[[#This Row],[Total_time]:[Total_time]],"")</f>
        <v/>
      </c>
      <c r="C53" s="20" cm="1">
        <f t="array" ref="C53">IF(Table2[[#This Row],[Max_num_drones]:[Max_num_drones]]=4,Table2[[#This Row],[Total_time]:[Total_time]],"")</f>
        <v>233.55571226593199</v>
      </c>
      <c r="D53" s="20" t="str" cm="1">
        <f t="array" ref="D53">IF(Table2[[#This Row],[Max_num_drones]:[Max_num_drones]]=5,Table2[[#This Row],[Total_time]:[Total_time]],"")</f>
        <v/>
      </c>
    </row>
    <row r="54" spans="1:4">
      <c r="A54" s="20" t="str" cm="1">
        <f t="array" ref="A54">IF(Table2[[#This Row],[Max_num_drones]:[Max_num_drones]]=2,Table2[[#This Row],[Total_time]:[Total_time]],"")</f>
        <v/>
      </c>
      <c r="B54" s="20" t="str" cm="1">
        <f t="array" ref="B54">IF(Table2[[#This Row],[Max_num_drones]:[Max_num_drones]]=3,Table2[[#This Row],[Total_time]:[Total_time]],"")</f>
        <v/>
      </c>
      <c r="C54" s="20" cm="1">
        <f t="array" ref="C54">IF(Table2[[#This Row],[Max_num_drones]:[Max_num_drones]]=4,Table2[[#This Row],[Total_time]:[Total_time]],"")</f>
        <v>230.613223062641</v>
      </c>
      <c r="D54" s="20" t="str" cm="1">
        <f t="array" ref="D54">IF(Table2[[#This Row],[Max_num_drones]:[Max_num_drones]]=5,Table2[[#This Row],[Total_time]:[Total_time]],"")</f>
        <v/>
      </c>
    </row>
    <row r="55" spans="1:4">
      <c r="A55" s="20" t="str" cm="1">
        <f t="array" ref="A55">IF(Table2[[#This Row],[Max_num_drones]:[Max_num_drones]]=2,Table2[[#This Row],[Total_time]:[Total_time]],"")</f>
        <v/>
      </c>
      <c r="B55" s="20" t="str" cm="1">
        <f t="array" ref="B55">IF(Table2[[#This Row],[Max_num_drones]:[Max_num_drones]]=3,Table2[[#This Row],[Total_time]:[Total_time]],"")</f>
        <v/>
      </c>
      <c r="C55" s="20" cm="1">
        <f t="array" ref="C55">IF(Table2[[#This Row],[Max_num_drones]:[Max_num_drones]]=4,Table2[[#This Row],[Total_time]:[Total_time]],"")</f>
        <v>256.97185218598497</v>
      </c>
      <c r="D55" s="20" t="str" cm="1">
        <f t="array" ref="D55">IF(Table2[[#This Row],[Max_num_drones]:[Max_num_drones]]=5,Table2[[#This Row],[Total_time]:[Total_time]],"")</f>
        <v/>
      </c>
    </row>
    <row r="56" spans="1:4">
      <c r="A56" s="20" t="str" cm="1">
        <f t="array" ref="A56">IF(Table2[[#This Row],[Max_num_drones]:[Max_num_drones]]=2,Table2[[#This Row],[Total_time]:[Total_time]],"")</f>
        <v/>
      </c>
      <c r="B56" s="20" t="str" cm="1">
        <f t="array" ref="B56">IF(Table2[[#This Row],[Max_num_drones]:[Max_num_drones]]=3,Table2[[#This Row],[Total_time]:[Total_time]],"")</f>
        <v/>
      </c>
      <c r="C56" s="20" cm="1">
        <f t="array" ref="C56">IF(Table2[[#This Row],[Max_num_drones]:[Max_num_drones]]=4,Table2[[#This Row],[Total_time]:[Total_time]],"")</f>
        <v>279.68518486708803</v>
      </c>
      <c r="D56" s="20" t="str" cm="1">
        <f t="array" ref="D56">IF(Table2[[#This Row],[Max_num_drones]:[Max_num_drones]]=5,Table2[[#This Row],[Total_time]:[Total_time]],"")</f>
        <v/>
      </c>
    </row>
    <row r="57" spans="1:4">
      <c r="A57" s="20" t="str" cm="1">
        <f t="array" ref="A57">IF(Table2[[#This Row],[Max_num_drones]:[Max_num_drones]]=2,Table2[[#This Row],[Total_time]:[Total_time]],"")</f>
        <v/>
      </c>
      <c r="B57" s="20" t="str" cm="1">
        <f t="array" ref="B57">IF(Table2[[#This Row],[Max_num_drones]:[Max_num_drones]]=3,Table2[[#This Row],[Total_time]:[Total_time]],"")</f>
        <v/>
      </c>
      <c r="C57" s="20" t="str" cm="1">
        <f t="array" ref="C57">IF(Table2[[#This Row],[Max_num_drones]:[Max_num_drones]]=4,Table2[[#This Row],[Total_time]:[Total_time]],"")</f>
        <v/>
      </c>
      <c r="D57" s="20" cm="1">
        <f t="array" ref="D57">IF(Table2[[#This Row],[Max_num_drones]:[Max_num_drones]]=5,Table2[[#This Row],[Total_time]:[Total_time]],"")</f>
        <v>222.04571020728901</v>
      </c>
    </row>
    <row r="58" spans="1:4">
      <c r="A58" s="20" t="str" cm="1">
        <f t="array" ref="A58">IF(Table2[[#This Row],[Max_num_drones]:[Max_num_drones]]=2,Table2[[#This Row],[Total_time]:[Total_time]],"")</f>
        <v/>
      </c>
      <c r="B58" s="20" t="str" cm="1">
        <f t="array" ref="B58">IF(Table2[[#This Row],[Max_num_drones]:[Max_num_drones]]=3,Table2[[#This Row],[Total_time]:[Total_time]],"")</f>
        <v/>
      </c>
      <c r="C58" s="20" t="str" cm="1">
        <f t="array" ref="C58">IF(Table2[[#This Row],[Max_num_drones]:[Max_num_drones]]=4,Table2[[#This Row],[Total_time]:[Total_time]],"")</f>
        <v/>
      </c>
      <c r="D58" s="20" cm="1">
        <f t="array" ref="D58">IF(Table2[[#This Row],[Max_num_drones]:[Max_num_drones]]=5,Table2[[#This Row],[Total_time]:[Total_time]],"")</f>
        <v>230.596988727433</v>
      </c>
    </row>
    <row r="59" spans="1:4">
      <c r="A59" s="20" t="str" cm="1">
        <f t="array" ref="A59">IF(Table2[[#This Row],[Max_num_drones]:[Max_num_drones]]=2,Table2[[#This Row],[Total_time]:[Total_time]],"")</f>
        <v/>
      </c>
      <c r="B59" s="20" t="str" cm="1">
        <f t="array" ref="B59">IF(Table2[[#This Row],[Max_num_drones]:[Max_num_drones]]=3,Table2[[#This Row],[Total_time]:[Total_time]],"")</f>
        <v/>
      </c>
      <c r="C59" s="20" t="str" cm="1">
        <f t="array" ref="C59">IF(Table2[[#This Row],[Max_num_drones]:[Max_num_drones]]=4,Table2[[#This Row],[Total_time]:[Total_time]],"")</f>
        <v/>
      </c>
      <c r="D59" s="20" cm="1">
        <f t="array" ref="D59">IF(Table2[[#This Row],[Max_num_drones]:[Max_num_drones]]=5,Table2[[#This Row],[Total_time]:[Total_time]],"")</f>
        <v>230.61322306264</v>
      </c>
    </row>
    <row r="60" spans="1:4">
      <c r="A60" s="20" t="str" cm="1">
        <f t="array" ref="A60">IF(Table2[[#This Row],[Max_num_drones]:[Max_num_drones]]=2,Table2[[#This Row],[Total_time]:[Total_time]],"")</f>
        <v/>
      </c>
      <c r="B60" s="20" t="str" cm="1">
        <f t="array" ref="B60">IF(Table2[[#This Row],[Max_num_drones]:[Max_num_drones]]=3,Table2[[#This Row],[Total_time]:[Total_time]],"")</f>
        <v/>
      </c>
      <c r="C60" s="20" t="str" cm="1">
        <f t="array" ref="C60">IF(Table2[[#This Row],[Max_num_drones]:[Max_num_drones]]=4,Table2[[#This Row],[Total_time]:[Total_time]],"")</f>
        <v/>
      </c>
      <c r="D60" s="20" cm="1">
        <f t="array" ref="D60">IF(Table2[[#This Row],[Max_num_drones]:[Max_num_drones]]=5,Table2[[#This Row],[Total_time]:[Total_time]],"")</f>
        <v>212.23543050101301</v>
      </c>
    </row>
    <row r="61" spans="1:4">
      <c r="A61" s="20" t="str" cm="1">
        <f t="array" ref="A61">IF(Table2[[#This Row],[Max_num_drones]:[Max_num_drones]]=2,Table2[[#This Row],[Total_time]:[Total_time]],"")</f>
        <v/>
      </c>
      <c r="B61" s="20" t="str" cm="1">
        <f t="array" ref="B61">IF(Table2[[#This Row],[Max_num_drones]:[Max_num_drones]]=3,Table2[[#This Row],[Total_time]:[Total_time]],"")</f>
        <v/>
      </c>
      <c r="C61" s="20" t="str" cm="1">
        <f t="array" ref="C61">IF(Table2[[#This Row],[Max_num_drones]:[Max_num_drones]]=4,Table2[[#This Row],[Total_time]:[Total_time]],"")</f>
        <v/>
      </c>
      <c r="D61" s="20" cm="1">
        <f t="array" ref="D61">IF(Table2[[#This Row],[Max_num_drones]:[Max_num_drones]]=5,Table2[[#This Row],[Total_time]:[Total_time]],"")</f>
        <v>279.68518486708803</v>
      </c>
    </row>
    <row r="62" spans="1:4">
      <c r="A62" s="20" cm="1">
        <f t="array" ref="A62">IF(Table2[[#This Row],[Max_num_drones]:[Max_num_drones]]=2,Table2[[#This Row],[Total_time]:[Total_time]],"")</f>
        <v>539.78710172796696</v>
      </c>
      <c r="B62" s="20" t="str" cm="1">
        <f t="array" ref="B62">IF(Table2[[#This Row],[Max_num_drones]:[Max_num_drones]]=3,Table2[[#This Row],[Total_time]:[Total_time]],"")</f>
        <v/>
      </c>
      <c r="C62" s="20" t="str" cm="1">
        <f t="array" ref="C62">IF(Table2[[#This Row],[Max_num_drones]:[Max_num_drones]]=4,Table2[[#This Row],[Total_time]:[Total_time]],"")</f>
        <v/>
      </c>
      <c r="D62" s="20" t="str" cm="1">
        <f t="array" ref="D62">IF(Table2[[#This Row],[Max_num_drones]:[Max_num_drones]]=5,Table2[[#This Row],[Total_time]:[Total_time]],"")</f>
        <v/>
      </c>
    </row>
    <row r="63" spans="1:4">
      <c r="A63" s="20" cm="1">
        <f t="array" ref="A63">IF(Table2[[#This Row],[Max_num_drones]:[Max_num_drones]]=2,Table2[[#This Row],[Total_time]:[Total_time]],"")</f>
        <v>454.09420818339299</v>
      </c>
      <c r="B63" s="20" t="str" cm="1">
        <f t="array" ref="B63">IF(Table2[[#This Row],[Max_num_drones]:[Max_num_drones]]=3,Table2[[#This Row],[Total_time]:[Total_time]],"")</f>
        <v/>
      </c>
      <c r="C63" s="20" t="str" cm="1">
        <f t="array" ref="C63">IF(Table2[[#This Row],[Max_num_drones]:[Max_num_drones]]=4,Table2[[#This Row],[Total_time]:[Total_time]],"")</f>
        <v/>
      </c>
      <c r="D63" s="20" t="str" cm="1">
        <f t="array" ref="D63">IF(Table2[[#This Row],[Max_num_drones]:[Max_num_drones]]=5,Table2[[#This Row],[Total_time]:[Total_time]],"")</f>
        <v/>
      </c>
    </row>
    <row r="64" spans="1:4">
      <c r="A64" s="20" cm="1">
        <f t="array" ref="A64">IF(Table2[[#This Row],[Max_num_drones]:[Max_num_drones]]=2,Table2[[#This Row],[Total_time]:[Total_time]],"")</f>
        <v>364.34632243913899</v>
      </c>
      <c r="B64" s="20" t="str" cm="1">
        <f t="array" ref="B64">IF(Table2[[#This Row],[Max_num_drones]:[Max_num_drones]]=3,Table2[[#This Row],[Total_time]:[Total_time]],"")</f>
        <v/>
      </c>
      <c r="C64" s="20" t="str" cm="1">
        <f t="array" ref="C64">IF(Table2[[#This Row],[Max_num_drones]:[Max_num_drones]]=4,Table2[[#This Row],[Total_time]:[Total_time]],"")</f>
        <v/>
      </c>
      <c r="D64" s="20" t="str" cm="1">
        <f t="array" ref="D64">IF(Table2[[#This Row],[Max_num_drones]:[Max_num_drones]]=5,Table2[[#This Row],[Total_time]:[Total_time]],"")</f>
        <v/>
      </c>
    </row>
    <row r="65" spans="1:4">
      <c r="A65" s="20" cm="1">
        <f t="array" ref="A65">IF(Table2[[#This Row],[Max_num_drones]:[Max_num_drones]]=2,Table2[[#This Row],[Total_time]:[Total_time]],"")</f>
        <v>502.764103657357</v>
      </c>
      <c r="B65" s="20" t="str" cm="1">
        <f t="array" ref="B65">IF(Table2[[#This Row],[Max_num_drones]:[Max_num_drones]]=3,Table2[[#This Row],[Total_time]:[Total_time]],"")</f>
        <v/>
      </c>
      <c r="C65" s="20" t="str" cm="1">
        <f t="array" ref="C65">IF(Table2[[#This Row],[Max_num_drones]:[Max_num_drones]]=4,Table2[[#This Row],[Total_time]:[Total_time]],"")</f>
        <v/>
      </c>
      <c r="D65" s="20" t="str" cm="1">
        <f t="array" ref="D65">IF(Table2[[#This Row],[Max_num_drones]:[Max_num_drones]]=5,Table2[[#This Row],[Total_time]:[Total_time]],"")</f>
        <v/>
      </c>
    </row>
    <row r="66" spans="1:4">
      <c r="A66" s="20" cm="1">
        <f t="array" ref="A66">IF(Table2[[#This Row],[Max_num_drones]:[Max_num_drones]]=2,Table2[[#This Row],[Total_time]:[Total_time]],"")</f>
        <v>633.17143025922996</v>
      </c>
      <c r="B66" s="20" t="str" cm="1">
        <f t="array" ref="B66">IF(Table2[[#This Row],[Max_num_drones]:[Max_num_drones]]=3,Table2[[#This Row],[Total_time]:[Total_time]],"")</f>
        <v/>
      </c>
      <c r="C66" s="20" t="str" cm="1">
        <f t="array" ref="C66">IF(Table2[[#This Row],[Max_num_drones]:[Max_num_drones]]=4,Table2[[#This Row],[Total_time]:[Total_time]],"")</f>
        <v/>
      </c>
      <c r="D66" s="20" t="str" cm="1">
        <f t="array" ref="D66">IF(Table2[[#This Row],[Max_num_drones]:[Max_num_drones]]=5,Table2[[#This Row],[Total_time]:[Total_time]],"")</f>
        <v/>
      </c>
    </row>
    <row r="67" spans="1:4">
      <c r="A67" s="20" t="str" cm="1">
        <f t="array" ref="A67">IF(Table2[[#This Row],[Max_num_drones]:[Max_num_drones]]=2,Table2[[#This Row],[Total_time]:[Total_time]],"")</f>
        <v/>
      </c>
      <c r="B67" s="20" cm="1">
        <f t="array" ref="B67">IF(Table2[[#This Row],[Max_num_drones]:[Max_num_drones]]=3,Table2[[#This Row],[Total_time]:[Total_time]],"")</f>
        <v>406.29848551804702</v>
      </c>
      <c r="C67" s="20" t="str" cm="1">
        <f t="array" ref="C67">IF(Table2[[#This Row],[Max_num_drones]:[Max_num_drones]]=4,Table2[[#This Row],[Total_time]:[Total_time]],"")</f>
        <v/>
      </c>
      <c r="D67" s="20" t="str" cm="1">
        <f t="array" ref="D67">IF(Table2[[#This Row],[Max_num_drones]:[Max_num_drones]]=5,Table2[[#This Row],[Total_time]:[Total_time]],"")</f>
        <v/>
      </c>
    </row>
    <row r="68" spans="1:4">
      <c r="A68" s="20" t="str" cm="1">
        <f t="array" ref="A68">IF(Table2[[#This Row],[Max_num_drones]:[Max_num_drones]]=2,Table2[[#This Row],[Total_time]:[Total_time]],"")</f>
        <v/>
      </c>
      <c r="B68" s="20" cm="1">
        <f t="array" ref="B68">IF(Table2[[#This Row],[Max_num_drones]:[Max_num_drones]]=3,Table2[[#This Row],[Total_time]:[Total_time]],"")</f>
        <v>269.78181157103802</v>
      </c>
      <c r="C68" s="20" t="str" cm="1">
        <f t="array" ref="C68">IF(Table2[[#This Row],[Max_num_drones]:[Max_num_drones]]=4,Table2[[#This Row],[Total_time]:[Total_time]],"")</f>
        <v/>
      </c>
      <c r="D68" s="20" t="str" cm="1">
        <f t="array" ref="D68">IF(Table2[[#This Row],[Max_num_drones]:[Max_num_drones]]=5,Table2[[#This Row],[Total_time]:[Total_time]],"")</f>
        <v/>
      </c>
    </row>
    <row r="69" spans="1:4">
      <c r="A69" s="20" t="str" cm="1">
        <f t="array" ref="A69">IF(Table2[[#This Row],[Max_num_drones]:[Max_num_drones]]=2,Table2[[#This Row],[Total_time]:[Total_time]],"")</f>
        <v/>
      </c>
      <c r="B69" s="20" cm="1">
        <f t="array" ref="B69">IF(Table2[[#This Row],[Max_num_drones]:[Max_num_drones]]=3,Table2[[#This Row],[Total_time]:[Total_time]],"")</f>
        <v>323.56950684172602</v>
      </c>
      <c r="C69" s="20" t="str" cm="1">
        <f t="array" ref="C69">IF(Table2[[#This Row],[Max_num_drones]:[Max_num_drones]]=4,Table2[[#This Row],[Total_time]:[Total_time]],"")</f>
        <v/>
      </c>
      <c r="D69" s="20" t="str" cm="1">
        <f t="array" ref="D69">IF(Table2[[#This Row],[Max_num_drones]:[Max_num_drones]]=5,Table2[[#This Row],[Total_time]:[Total_time]],"")</f>
        <v/>
      </c>
    </row>
    <row r="70" spans="1:4">
      <c r="A70" s="20" t="str" cm="1">
        <f t="array" ref="A70">IF(Table2[[#This Row],[Max_num_drones]:[Max_num_drones]]=2,Table2[[#This Row],[Total_time]:[Total_time]],"")</f>
        <v/>
      </c>
      <c r="B70" s="20" cm="1">
        <f t="array" ref="B70">IF(Table2[[#This Row],[Max_num_drones]:[Max_num_drones]]=3,Table2[[#This Row],[Total_time]:[Total_time]],"")</f>
        <v>370.06744063777001</v>
      </c>
      <c r="C70" s="20" t="str" cm="1">
        <f t="array" ref="C70">IF(Table2[[#This Row],[Max_num_drones]:[Max_num_drones]]=4,Table2[[#This Row],[Total_time]:[Total_time]],"")</f>
        <v/>
      </c>
      <c r="D70" s="20" t="str" cm="1">
        <f t="array" ref="D70">IF(Table2[[#This Row],[Max_num_drones]:[Max_num_drones]]=5,Table2[[#This Row],[Total_time]:[Total_time]],"")</f>
        <v/>
      </c>
    </row>
    <row r="71" spans="1:4">
      <c r="A71" s="20" t="str" cm="1">
        <f t="array" ref="A71">IF(Table2[[#This Row],[Max_num_drones]:[Max_num_drones]]=2,Table2[[#This Row],[Total_time]:[Total_time]],"")</f>
        <v/>
      </c>
      <c r="B71" s="20" cm="1">
        <f t="array" ref="B71">IF(Table2[[#This Row],[Max_num_drones]:[Max_num_drones]]=3,Table2[[#This Row],[Total_time]:[Total_time]],"")</f>
        <v>419.43451792346099</v>
      </c>
      <c r="C71" s="20" t="str" cm="1">
        <f t="array" ref="C71">IF(Table2[[#This Row],[Max_num_drones]:[Max_num_drones]]=4,Table2[[#This Row],[Total_time]:[Total_time]],"")</f>
        <v/>
      </c>
      <c r="D71" s="20" t="str" cm="1">
        <f t="array" ref="D71">IF(Table2[[#This Row],[Max_num_drones]:[Max_num_drones]]=5,Table2[[#This Row],[Total_time]:[Total_time]],"")</f>
        <v/>
      </c>
    </row>
    <row r="72" spans="1:4">
      <c r="A72" s="20" t="str" cm="1">
        <f t="array" ref="A72">IF(Table2[[#This Row],[Max_num_drones]:[Max_num_drones]]=2,Table2[[#This Row],[Total_time]:[Total_time]],"")</f>
        <v/>
      </c>
      <c r="B72" s="20" t="str" cm="1">
        <f t="array" ref="B72">IF(Table2[[#This Row],[Max_num_drones]:[Max_num_drones]]=3,Table2[[#This Row],[Total_time]:[Total_time]],"")</f>
        <v/>
      </c>
      <c r="C72" s="20" cm="1">
        <f t="array" ref="C72">IF(Table2[[#This Row],[Max_num_drones]:[Max_num_drones]]=4,Table2[[#This Row],[Total_time]:[Total_time]],"")</f>
        <v>349.717098730256</v>
      </c>
      <c r="D72" s="20" t="str" cm="1">
        <f t="array" ref="D72">IF(Table2[[#This Row],[Max_num_drones]:[Max_num_drones]]=5,Table2[[#This Row],[Total_time]:[Total_time]],"")</f>
        <v/>
      </c>
    </row>
    <row r="73" spans="1:4">
      <c r="A73" s="20" t="str" cm="1">
        <f t="array" ref="A73">IF(Table2[[#This Row],[Max_num_drones]:[Max_num_drones]]=2,Table2[[#This Row],[Total_time]:[Total_time]],"")</f>
        <v/>
      </c>
      <c r="B73" s="20" t="str" cm="1">
        <f t="array" ref="B73">IF(Table2[[#This Row],[Max_num_drones]:[Max_num_drones]]=3,Table2[[#This Row],[Total_time]:[Total_time]],"")</f>
        <v/>
      </c>
      <c r="C73" s="20" cm="1">
        <f t="array" ref="C73">IF(Table2[[#This Row],[Max_num_drones]:[Max_num_drones]]=4,Table2[[#This Row],[Total_time]:[Total_time]],"")</f>
        <v>269.78181157103802</v>
      </c>
      <c r="D73" s="20" t="str" cm="1">
        <f t="array" ref="D73">IF(Table2[[#This Row],[Max_num_drones]:[Max_num_drones]]=5,Table2[[#This Row],[Total_time]:[Total_time]],"")</f>
        <v/>
      </c>
    </row>
    <row r="74" spans="1:4">
      <c r="A74" s="20" t="str" cm="1">
        <f t="array" ref="A74">IF(Table2[[#This Row],[Max_num_drones]:[Max_num_drones]]=2,Table2[[#This Row],[Total_time]:[Total_time]],"")</f>
        <v/>
      </c>
      <c r="B74" s="20" t="str" cm="1">
        <f t="array" ref="B74">IF(Table2[[#This Row],[Max_num_drones]:[Max_num_drones]]=3,Table2[[#This Row],[Total_time]:[Total_time]],"")</f>
        <v/>
      </c>
      <c r="C74" s="20" cm="1">
        <f t="array" ref="C74">IF(Table2[[#This Row],[Max_num_drones]:[Max_num_drones]]=4,Table2[[#This Row],[Total_time]:[Total_time]],"")</f>
        <v>239.55231013120499</v>
      </c>
      <c r="D74" s="20" t="str" cm="1">
        <f t="array" ref="D74">IF(Table2[[#This Row],[Max_num_drones]:[Max_num_drones]]=5,Table2[[#This Row],[Total_time]:[Total_time]],"")</f>
        <v/>
      </c>
    </row>
    <row r="75" spans="1:4">
      <c r="A75" s="20" t="str" cm="1">
        <f t="array" ref="A75">IF(Table2[[#This Row],[Max_num_drones]:[Max_num_drones]]=2,Table2[[#This Row],[Total_time]:[Total_time]],"")</f>
        <v/>
      </c>
      <c r="B75" s="20" t="str" cm="1">
        <f t="array" ref="B75">IF(Table2[[#This Row],[Max_num_drones]:[Max_num_drones]]=3,Table2[[#This Row],[Total_time]:[Total_time]],"")</f>
        <v/>
      </c>
      <c r="C75" s="20" cm="1">
        <f t="array" ref="C75">IF(Table2[[#This Row],[Max_num_drones]:[Max_num_drones]]=4,Table2[[#This Row],[Total_time]:[Total_time]],"")</f>
        <v>319.01288656485002</v>
      </c>
      <c r="D75" s="20" t="str" cm="1">
        <f t="array" ref="D75">IF(Table2[[#This Row],[Max_num_drones]:[Max_num_drones]]=5,Table2[[#This Row],[Total_time]:[Total_time]],"")</f>
        <v/>
      </c>
    </row>
    <row r="76" spans="1:4">
      <c r="A76" s="20" t="str" cm="1">
        <f t="array" ref="A76">IF(Table2[[#This Row],[Max_num_drones]:[Max_num_drones]]=2,Table2[[#This Row],[Total_time]:[Total_time]],"")</f>
        <v/>
      </c>
      <c r="B76" s="20" t="str" cm="1">
        <f t="array" ref="B76">IF(Table2[[#This Row],[Max_num_drones]:[Max_num_drones]]=3,Table2[[#This Row],[Total_time]:[Total_time]],"")</f>
        <v/>
      </c>
      <c r="C76" s="20" cm="1">
        <f t="array" ref="C76">IF(Table2[[#This Row],[Max_num_drones]:[Max_num_drones]]=4,Table2[[#This Row],[Total_time]:[Total_time]],"")</f>
        <v>291.01438048424399</v>
      </c>
      <c r="D76" s="20" t="str" cm="1">
        <f t="array" ref="D76">IF(Table2[[#This Row],[Max_num_drones]:[Max_num_drones]]=5,Table2[[#This Row],[Total_time]:[Total_time]],"")</f>
        <v/>
      </c>
    </row>
    <row r="77" spans="1:4">
      <c r="A77" s="20" t="str" cm="1">
        <f t="array" ref="A77">IF(Table2[[#This Row],[Max_num_drones]:[Max_num_drones]]=2,Table2[[#This Row],[Total_time]:[Total_time]],"")</f>
        <v/>
      </c>
      <c r="B77" s="20" t="str" cm="1">
        <f t="array" ref="B77">IF(Table2[[#This Row],[Max_num_drones]:[Max_num_drones]]=3,Table2[[#This Row],[Total_time]:[Total_time]],"")</f>
        <v/>
      </c>
      <c r="C77" s="20" t="str" cm="1">
        <f t="array" ref="C77">IF(Table2[[#This Row],[Max_num_drones]:[Max_num_drones]]=4,Table2[[#This Row],[Total_time]:[Total_time]],"")</f>
        <v/>
      </c>
      <c r="D77" s="20" cm="1">
        <f t="array" ref="D77">IF(Table2[[#This Row],[Max_num_drones]:[Max_num_drones]]=5,Table2[[#This Row],[Total_time]:[Total_time]],"")</f>
        <v>231.022847486383</v>
      </c>
    </row>
    <row r="78" spans="1:4">
      <c r="A78" s="20" t="str" cm="1">
        <f t="array" ref="A78">IF(Table2[[#This Row],[Max_num_drones]:[Max_num_drones]]=2,Table2[[#This Row],[Total_time]:[Total_time]],"")</f>
        <v/>
      </c>
      <c r="B78" s="20" t="str" cm="1">
        <f t="array" ref="B78">IF(Table2[[#This Row],[Max_num_drones]:[Max_num_drones]]=3,Table2[[#This Row],[Total_time]:[Total_time]],"")</f>
        <v/>
      </c>
      <c r="C78" s="20" t="str" cm="1">
        <f t="array" ref="C78">IF(Table2[[#This Row],[Max_num_drones]:[Max_num_drones]]=4,Table2[[#This Row],[Total_time]:[Total_time]],"")</f>
        <v/>
      </c>
      <c r="D78" s="20" cm="1">
        <f t="array" ref="D78">IF(Table2[[#This Row],[Max_num_drones]:[Max_num_drones]]=5,Table2[[#This Row],[Total_time]:[Total_time]],"")</f>
        <v>235.54753937241401</v>
      </c>
    </row>
    <row r="79" spans="1:4">
      <c r="A79" s="20" t="str" cm="1">
        <f t="array" ref="A79">IF(Table2[[#This Row],[Max_num_drones]:[Max_num_drones]]=2,Table2[[#This Row],[Total_time]:[Total_time]],"")</f>
        <v/>
      </c>
      <c r="B79" s="20" t="str" cm="1">
        <f t="array" ref="B79">IF(Table2[[#This Row],[Max_num_drones]:[Max_num_drones]]=3,Table2[[#This Row],[Total_time]:[Total_time]],"")</f>
        <v/>
      </c>
      <c r="C79" s="20" t="str" cm="1">
        <f t="array" ref="C79">IF(Table2[[#This Row],[Max_num_drones]:[Max_num_drones]]=4,Table2[[#This Row],[Total_time]:[Total_time]],"")</f>
        <v/>
      </c>
      <c r="D79" s="20" cm="1">
        <f t="array" ref="D79">IF(Table2[[#This Row],[Max_num_drones]:[Max_num_drones]]=5,Table2[[#This Row],[Total_time]:[Total_time]],"")</f>
        <v>239.55231013120499</v>
      </c>
    </row>
    <row r="80" spans="1:4">
      <c r="A80" s="20" t="str" cm="1">
        <f t="array" ref="A80">IF(Table2[[#This Row],[Max_num_drones]:[Max_num_drones]]=2,Table2[[#This Row],[Total_time]:[Total_time]],"")</f>
        <v/>
      </c>
      <c r="B80" s="20" t="str" cm="1">
        <f t="array" ref="B80">IF(Table2[[#This Row],[Max_num_drones]:[Max_num_drones]]=3,Table2[[#This Row],[Total_time]:[Total_time]],"")</f>
        <v/>
      </c>
      <c r="C80" s="20" t="str" cm="1">
        <f t="array" ref="C80">IF(Table2[[#This Row],[Max_num_drones]:[Max_num_drones]]=4,Table2[[#This Row],[Total_time]:[Total_time]],"")</f>
        <v/>
      </c>
      <c r="D80" s="20" cm="1">
        <f t="array" ref="D80">IF(Table2[[#This Row],[Max_num_drones]:[Max_num_drones]]=5,Table2[[#This Row],[Total_time]:[Total_time]],"")</f>
        <v>217.88334738035499</v>
      </c>
    </row>
    <row r="81" spans="1:4">
      <c r="A81" s="20" t="str" cm="1">
        <f t="array" ref="A81">IF(Table2[[#This Row],[Max_num_drones]:[Max_num_drones]]=2,Table2[[#This Row],[Total_time]:[Total_time]],"")</f>
        <v/>
      </c>
      <c r="B81" s="20" t="str" cm="1">
        <f t="array" ref="B81">IF(Table2[[#This Row],[Max_num_drones]:[Max_num_drones]]=3,Table2[[#This Row],[Total_time]:[Total_time]],"")</f>
        <v/>
      </c>
      <c r="C81" s="20" t="str" cm="1">
        <f t="array" ref="C81">IF(Table2[[#This Row],[Max_num_drones]:[Max_num_drones]]=4,Table2[[#This Row],[Total_time]:[Total_time]],"")</f>
        <v/>
      </c>
      <c r="D81" s="20" cm="1">
        <f t="array" ref="D81">IF(Table2[[#This Row],[Max_num_drones]:[Max_num_drones]]=5,Table2[[#This Row],[Total_time]:[Total_time]],"")</f>
        <v>291.01438048424399</v>
      </c>
    </row>
    <row r="82" spans="1:4">
      <c r="A82" s="20" cm="1">
        <f t="array" ref="A82">IF(Table2[[#This Row],[Max_num_drones]:[Max_num_drones]]=2,Table2[[#This Row],[Total_time]:[Total_time]],"")</f>
        <v>599.78710172796696</v>
      </c>
      <c r="B82" s="20" t="str" cm="1">
        <f t="array" ref="B82">IF(Table2[[#This Row],[Max_num_drones]:[Max_num_drones]]=3,Table2[[#This Row],[Total_time]:[Total_time]],"")</f>
        <v/>
      </c>
      <c r="C82" s="20" t="str" cm="1">
        <f t="array" ref="C82">IF(Table2[[#This Row],[Max_num_drones]:[Max_num_drones]]=4,Table2[[#This Row],[Total_time]:[Total_time]],"")</f>
        <v/>
      </c>
      <c r="D82" s="20" t="str" cm="1">
        <f t="array" ref="D82">IF(Table2[[#This Row],[Max_num_drones]:[Max_num_drones]]=5,Table2[[#This Row],[Total_time]:[Total_time]],"")</f>
        <v/>
      </c>
    </row>
    <row r="83" spans="1:4">
      <c r="A83" s="20" cm="1">
        <f t="array" ref="A83">IF(Table2[[#This Row],[Max_num_drones]:[Max_num_drones]]=2,Table2[[#This Row],[Total_time]:[Total_time]],"")</f>
        <v>484.09420818339299</v>
      </c>
      <c r="B83" s="20" t="str" cm="1">
        <f t="array" ref="B83">IF(Table2[[#This Row],[Max_num_drones]:[Max_num_drones]]=3,Table2[[#This Row],[Total_time]:[Total_time]],"")</f>
        <v/>
      </c>
      <c r="C83" s="20" t="str" cm="1">
        <f t="array" ref="C83">IF(Table2[[#This Row],[Max_num_drones]:[Max_num_drones]]=4,Table2[[#This Row],[Total_time]:[Total_time]],"")</f>
        <v/>
      </c>
      <c r="D83" s="20" t="str" cm="1">
        <f t="array" ref="D83">IF(Table2[[#This Row],[Max_num_drones]:[Max_num_drones]]=5,Table2[[#This Row],[Total_time]:[Total_time]],"")</f>
        <v/>
      </c>
    </row>
    <row r="84" spans="1:4">
      <c r="A84" s="20" cm="1">
        <f t="array" ref="A84">IF(Table2[[#This Row],[Max_num_drones]:[Max_num_drones]]=2,Table2[[#This Row],[Total_time]:[Total_time]],"")</f>
        <v>394.34632243913899</v>
      </c>
      <c r="B84" s="20" t="str" cm="1">
        <f t="array" ref="B84">IF(Table2[[#This Row],[Max_num_drones]:[Max_num_drones]]=3,Table2[[#This Row],[Total_time]:[Total_time]],"")</f>
        <v/>
      </c>
      <c r="C84" s="20" t="str" cm="1">
        <f t="array" ref="C84">IF(Table2[[#This Row],[Max_num_drones]:[Max_num_drones]]=4,Table2[[#This Row],[Total_time]:[Total_time]],"")</f>
        <v/>
      </c>
      <c r="D84" s="20" t="str" cm="1">
        <f t="array" ref="D84">IF(Table2[[#This Row],[Max_num_drones]:[Max_num_drones]]=5,Table2[[#This Row],[Total_time]:[Total_time]],"")</f>
        <v/>
      </c>
    </row>
    <row r="85" spans="1:4">
      <c r="A85" s="20" cm="1">
        <f t="array" ref="A85">IF(Table2[[#This Row],[Max_num_drones]:[Max_num_drones]]=2,Table2[[#This Row],[Total_time]:[Total_time]],"")</f>
        <v>532.76410365735501</v>
      </c>
      <c r="B85" s="20" t="str" cm="1">
        <f t="array" ref="B85">IF(Table2[[#This Row],[Max_num_drones]:[Max_num_drones]]=3,Table2[[#This Row],[Total_time]:[Total_time]],"")</f>
        <v/>
      </c>
      <c r="C85" s="20" t="str" cm="1">
        <f t="array" ref="C85">IF(Table2[[#This Row],[Max_num_drones]:[Max_num_drones]]=4,Table2[[#This Row],[Total_time]:[Total_time]],"")</f>
        <v/>
      </c>
      <c r="D85" s="20" t="str" cm="1">
        <f t="array" ref="D85">IF(Table2[[#This Row],[Max_num_drones]:[Max_num_drones]]=5,Table2[[#This Row],[Total_time]:[Total_time]],"")</f>
        <v/>
      </c>
    </row>
    <row r="86" spans="1:4">
      <c r="A86" s="20" cm="1">
        <f t="array" ref="A86">IF(Table2[[#This Row],[Max_num_drones]:[Max_num_drones]]=2,Table2[[#This Row],[Total_time]:[Total_time]],"")</f>
        <v>663.17143025922906</v>
      </c>
      <c r="B86" s="20" t="str" cm="1">
        <f t="array" ref="B86">IF(Table2[[#This Row],[Max_num_drones]:[Max_num_drones]]=3,Table2[[#This Row],[Total_time]:[Total_time]],"")</f>
        <v/>
      </c>
      <c r="C86" s="20" t="str" cm="1">
        <f t="array" ref="C86">IF(Table2[[#This Row],[Max_num_drones]:[Max_num_drones]]=4,Table2[[#This Row],[Total_time]:[Total_time]],"")</f>
        <v/>
      </c>
      <c r="D86" s="20" t="str" cm="1">
        <f t="array" ref="D86">IF(Table2[[#This Row],[Max_num_drones]:[Max_num_drones]]=5,Table2[[#This Row],[Total_time]:[Total_time]],"")</f>
        <v/>
      </c>
    </row>
    <row r="87" spans="1:4">
      <c r="A87" s="20" t="str" cm="1">
        <f t="array" ref="A87">IF(Table2[[#This Row],[Max_num_drones]:[Max_num_drones]]=2,Table2[[#This Row],[Total_time]:[Total_time]],"")</f>
        <v/>
      </c>
      <c r="B87" s="20" cm="1">
        <f t="array" ref="B87">IF(Table2[[#This Row],[Max_num_drones]:[Max_num_drones]]=3,Table2[[#This Row],[Total_time]:[Total_time]],"")</f>
        <v>436.29848551804702</v>
      </c>
      <c r="C87" s="20" t="str" cm="1">
        <f t="array" ref="C87">IF(Table2[[#This Row],[Max_num_drones]:[Max_num_drones]]=4,Table2[[#This Row],[Total_time]:[Total_time]],"")</f>
        <v/>
      </c>
      <c r="D87" s="20" t="str" cm="1">
        <f t="array" ref="D87">IF(Table2[[#This Row],[Max_num_drones]:[Max_num_drones]]=5,Table2[[#This Row],[Total_time]:[Total_time]],"")</f>
        <v/>
      </c>
    </row>
    <row r="88" spans="1:4">
      <c r="A88" s="20" t="str" cm="1">
        <f t="array" ref="A88">IF(Table2[[#This Row],[Max_num_drones]:[Max_num_drones]]=2,Table2[[#This Row],[Total_time]:[Total_time]],"")</f>
        <v/>
      </c>
      <c r="B88" s="20" cm="1">
        <f t="array" ref="B88">IF(Table2[[#This Row],[Max_num_drones]:[Max_num_drones]]=3,Table2[[#This Row],[Total_time]:[Total_time]],"")</f>
        <v>269.78181157103802</v>
      </c>
      <c r="C88" s="20" t="str" cm="1">
        <f t="array" ref="C88">IF(Table2[[#This Row],[Max_num_drones]:[Max_num_drones]]=4,Table2[[#This Row],[Total_time]:[Total_time]],"")</f>
        <v/>
      </c>
      <c r="D88" s="20" t="str" cm="1">
        <f t="array" ref="D88">IF(Table2[[#This Row],[Max_num_drones]:[Max_num_drones]]=5,Table2[[#This Row],[Total_time]:[Total_time]],"")</f>
        <v/>
      </c>
    </row>
    <row r="89" spans="1:4">
      <c r="A89" s="20" t="str" cm="1">
        <f t="array" ref="A89">IF(Table2[[#This Row],[Max_num_drones]:[Max_num_drones]]=2,Table2[[#This Row],[Total_time]:[Total_time]],"")</f>
        <v/>
      </c>
      <c r="B89" s="20" cm="1">
        <f t="array" ref="B89">IF(Table2[[#This Row],[Max_num_drones]:[Max_num_drones]]=3,Table2[[#This Row],[Total_time]:[Total_time]],"")</f>
        <v>351.900601381179</v>
      </c>
      <c r="C89" s="20" t="str" cm="1">
        <f t="array" ref="C89">IF(Table2[[#This Row],[Max_num_drones]:[Max_num_drones]]=4,Table2[[#This Row],[Total_time]:[Total_time]],"")</f>
        <v/>
      </c>
      <c r="D89" s="20" t="str" cm="1">
        <f t="array" ref="D89">IF(Table2[[#This Row],[Max_num_drones]:[Max_num_drones]]=5,Table2[[#This Row],[Total_time]:[Total_time]],"")</f>
        <v/>
      </c>
    </row>
    <row r="90" spans="1:4">
      <c r="A90" s="20" t="str" cm="1">
        <f t="array" ref="A90">IF(Table2[[#This Row],[Max_num_drones]:[Max_num_drones]]=2,Table2[[#This Row],[Total_time]:[Total_time]],"")</f>
        <v/>
      </c>
      <c r="B90" s="20" cm="1">
        <f t="array" ref="B90">IF(Table2[[#This Row],[Max_num_drones]:[Max_num_drones]]=3,Table2[[#This Row],[Total_time]:[Total_time]],"")</f>
        <v>400.06744063777001</v>
      </c>
      <c r="C90" s="20" t="str" cm="1">
        <f t="array" ref="C90">IF(Table2[[#This Row],[Max_num_drones]:[Max_num_drones]]=4,Table2[[#This Row],[Total_time]:[Total_time]],"")</f>
        <v/>
      </c>
      <c r="D90" s="20" t="str" cm="1">
        <f t="array" ref="D90">IF(Table2[[#This Row],[Max_num_drones]:[Max_num_drones]]=5,Table2[[#This Row],[Total_time]:[Total_time]],"")</f>
        <v/>
      </c>
    </row>
    <row r="91" spans="1:4">
      <c r="A91" s="20" t="str" cm="1">
        <f t="array" ref="A91">IF(Table2[[#This Row],[Max_num_drones]:[Max_num_drones]]=2,Table2[[#This Row],[Total_time]:[Total_time]],"")</f>
        <v/>
      </c>
      <c r="B91" s="20" cm="1">
        <f t="array" ref="B91">IF(Table2[[#This Row],[Max_num_drones]:[Max_num_drones]]=3,Table2[[#This Row],[Total_time]:[Total_time]],"")</f>
        <v>449.36368283496802</v>
      </c>
      <c r="C91" s="20" t="str" cm="1">
        <f t="array" ref="C91">IF(Table2[[#This Row],[Max_num_drones]:[Max_num_drones]]=4,Table2[[#This Row],[Total_time]:[Total_time]],"")</f>
        <v/>
      </c>
      <c r="D91" s="20" t="str" cm="1">
        <f t="array" ref="D91">IF(Table2[[#This Row],[Max_num_drones]:[Max_num_drones]]=5,Table2[[#This Row],[Total_time]:[Total_time]],"")</f>
        <v/>
      </c>
    </row>
    <row r="92" spans="1:4">
      <c r="A92" s="20" t="str" cm="1">
        <f t="array" ref="A92">IF(Table2[[#This Row],[Max_num_drones]:[Max_num_drones]]=2,Table2[[#This Row],[Total_time]:[Total_time]],"")</f>
        <v/>
      </c>
      <c r="B92" s="20" t="str" cm="1">
        <f t="array" ref="B92">IF(Table2[[#This Row],[Max_num_drones]:[Max_num_drones]]=3,Table2[[#This Row],[Total_time]:[Total_time]],"")</f>
        <v/>
      </c>
      <c r="C92" s="20" cm="1">
        <f t="array" ref="C92">IF(Table2[[#This Row],[Max_num_drones]:[Max_num_drones]]=4,Table2[[#This Row],[Total_time]:[Total_time]],"")</f>
        <v>379.717098730256</v>
      </c>
      <c r="D92" s="20" t="str" cm="1">
        <f t="array" ref="D92">IF(Table2[[#This Row],[Max_num_drones]:[Max_num_drones]]=5,Table2[[#This Row],[Total_time]:[Total_time]],"")</f>
        <v/>
      </c>
    </row>
    <row r="93" spans="1:4">
      <c r="A93" s="20" t="str" cm="1">
        <f t="array" ref="A93">IF(Table2[[#This Row],[Max_num_drones]:[Max_num_drones]]=2,Table2[[#This Row],[Total_time]:[Total_time]],"")</f>
        <v/>
      </c>
      <c r="B93" s="20" t="str" cm="1">
        <f t="array" ref="B93">IF(Table2[[#This Row],[Max_num_drones]:[Max_num_drones]]=3,Table2[[#This Row],[Total_time]:[Total_time]],"")</f>
        <v/>
      </c>
      <c r="C93" s="20" cm="1">
        <f t="array" ref="C93">IF(Table2[[#This Row],[Max_num_drones]:[Max_num_drones]]=4,Table2[[#This Row],[Total_time]:[Total_time]],"")</f>
        <v>269.78181157103802</v>
      </c>
      <c r="D93" s="20" t="str" cm="1">
        <f t="array" ref="D93">IF(Table2[[#This Row],[Max_num_drones]:[Max_num_drones]]=5,Table2[[#This Row],[Total_time]:[Total_time]],"")</f>
        <v/>
      </c>
    </row>
    <row r="94" spans="1:4">
      <c r="A94" s="20" t="str" cm="1">
        <f t="array" ref="A94">IF(Table2[[#This Row],[Max_num_drones]:[Max_num_drones]]=2,Table2[[#This Row],[Total_time]:[Total_time]],"")</f>
        <v/>
      </c>
      <c r="B94" s="20" t="str" cm="1">
        <f t="array" ref="B94">IF(Table2[[#This Row],[Max_num_drones]:[Max_num_drones]]=3,Table2[[#This Row],[Total_time]:[Total_time]],"")</f>
        <v/>
      </c>
      <c r="C94" s="20" cm="1">
        <f t="array" ref="C94">IF(Table2[[#This Row],[Max_num_drones]:[Max_num_drones]]=4,Table2[[#This Row],[Total_time]:[Total_time]],"")</f>
        <v>239.55231013120499</v>
      </c>
      <c r="D94" s="20" t="str" cm="1">
        <f t="array" ref="D94">IF(Table2[[#This Row],[Max_num_drones]:[Max_num_drones]]=5,Table2[[#This Row],[Total_time]:[Total_time]],"")</f>
        <v/>
      </c>
    </row>
    <row r="95" spans="1:4">
      <c r="A95" s="20" t="str" cm="1">
        <f t="array" ref="A95">IF(Table2[[#This Row],[Max_num_drones]:[Max_num_drones]]=2,Table2[[#This Row],[Total_time]:[Total_time]],"")</f>
        <v/>
      </c>
      <c r="B95" s="20" t="str" cm="1">
        <f t="array" ref="B95">IF(Table2[[#This Row],[Max_num_drones]:[Max_num_drones]]=3,Table2[[#This Row],[Total_time]:[Total_time]],"")</f>
        <v/>
      </c>
      <c r="C95" s="20" cm="1">
        <f t="array" ref="C95">IF(Table2[[#This Row],[Max_num_drones]:[Max_num_drones]]=4,Table2[[#This Row],[Total_time]:[Total_time]],"")</f>
        <v>319.01288656485002</v>
      </c>
      <c r="D95" s="20" t="str" cm="1">
        <f t="array" ref="D95">IF(Table2[[#This Row],[Max_num_drones]:[Max_num_drones]]=5,Table2[[#This Row],[Total_time]:[Total_time]],"")</f>
        <v/>
      </c>
    </row>
    <row r="96" spans="1:4">
      <c r="A96" s="20" t="str" cm="1">
        <f t="array" ref="A96">IF(Table2[[#This Row],[Max_num_drones]:[Max_num_drones]]=2,Table2[[#This Row],[Total_time]:[Total_time]],"")</f>
        <v/>
      </c>
      <c r="B96" s="20" t="str" cm="1">
        <f t="array" ref="B96">IF(Table2[[#This Row],[Max_num_drones]:[Max_num_drones]]=3,Table2[[#This Row],[Total_time]:[Total_time]],"")</f>
        <v/>
      </c>
      <c r="C96" s="20" cm="1">
        <f t="array" ref="C96">IF(Table2[[#This Row],[Max_num_drones]:[Max_num_drones]]=4,Table2[[#This Row],[Total_time]:[Total_time]],"")</f>
        <v>291.01438048424399</v>
      </c>
      <c r="D96" s="20" t="str" cm="1">
        <f t="array" ref="D96">IF(Table2[[#This Row],[Max_num_drones]:[Max_num_drones]]=5,Table2[[#This Row],[Total_time]:[Total_time]],"")</f>
        <v/>
      </c>
    </row>
    <row r="97" spans="1:4">
      <c r="A97" s="20" t="str" cm="1">
        <f t="array" ref="A97">IF(Table2[[#This Row],[Max_num_drones]:[Max_num_drones]]=2,Table2[[#This Row],[Total_time]:[Total_time]],"")</f>
        <v/>
      </c>
      <c r="B97" s="20" t="str" cm="1">
        <f t="array" ref="B97">IF(Table2[[#This Row],[Max_num_drones]:[Max_num_drones]]=3,Table2[[#This Row],[Total_time]:[Total_time]],"")</f>
        <v/>
      </c>
      <c r="C97" s="20" t="str" cm="1">
        <f t="array" ref="C97">IF(Table2[[#This Row],[Max_num_drones]:[Max_num_drones]]=4,Table2[[#This Row],[Total_time]:[Total_time]],"")</f>
        <v/>
      </c>
      <c r="D97" s="20" cm="1">
        <f t="array" ref="D97">IF(Table2[[#This Row],[Max_num_drones]:[Max_num_drones]]=5,Table2[[#This Row],[Total_time]:[Total_time]],"")</f>
        <v>231.022847486383</v>
      </c>
    </row>
    <row r="98" spans="1:4">
      <c r="A98" s="20" t="str" cm="1">
        <f t="array" ref="A98">IF(Table2[[#This Row],[Max_num_drones]:[Max_num_drones]]=2,Table2[[#This Row],[Total_time]:[Total_time]],"")</f>
        <v/>
      </c>
      <c r="B98" s="20" t="str" cm="1">
        <f t="array" ref="B98">IF(Table2[[#This Row],[Max_num_drones]:[Max_num_drones]]=3,Table2[[#This Row],[Total_time]:[Total_time]],"")</f>
        <v/>
      </c>
      <c r="C98" s="20" t="str" cm="1">
        <f t="array" ref="C98">IF(Table2[[#This Row],[Max_num_drones]:[Max_num_drones]]=4,Table2[[#This Row],[Total_time]:[Total_time]],"")</f>
        <v/>
      </c>
      <c r="D98" s="20" cm="1">
        <f t="array" ref="D98">IF(Table2[[#This Row],[Max_num_drones]:[Max_num_drones]]=5,Table2[[#This Row],[Total_time]:[Total_time]],"")</f>
        <v>235.54753937241401</v>
      </c>
    </row>
    <row r="99" spans="1:4">
      <c r="A99" s="20" t="str" cm="1">
        <f t="array" ref="A99">IF(Table2[[#This Row],[Max_num_drones]:[Max_num_drones]]=2,Table2[[#This Row],[Total_time]:[Total_time]],"")</f>
        <v/>
      </c>
      <c r="B99" s="20" t="str" cm="1">
        <f t="array" ref="B99">IF(Table2[[#This Row],[Max_num_drones]:[Max_num_drones]]=3,Table2[[#This Row],[Total_time]:[Total_time]],"")</f>
        <v/>
      </c>
      <c r="C99" s="20" t="str" cm="1">
        <f t="array" ref="C99">IF(Table2[[#This Row],[Max_num_drones]:[Max_num_drones]]=4,Table2[[#This Row],[Total_time]:[Total_time]],"")</f>
        <v/>
      </c>
      <c r="D99" s="20" cm="1">
        <f t="array" ref="D99">IF(Table2[[#This Row],[Max_num_drones]:[Max_num_drones]]=5,Table2[[#This Row],[Total_time]:[Total_time]],"")</f>
        <v>239.55231013120499</v>
      </c>
    </row>
    <row r="100" spans="1:4">
      <c r="A100" s="20" t="str" cm="1">
        <f t="array" ref="A100">IF(Table2[[#This Row],[Max_num_drones]:[Max_num_drones]]=2,Table2[[#This Row],[Total_time]:[Total_time]],"")</f>
        <v/>
      </c>
      <c r="B100" s="20" t="str" cm="1">
        <f t="array" ref="B100">IF(Table2[[#This Row],[Max_num_drones]:[Max_num_drones]]=3,Table2[[#This Row],[Total_time]:[Total_time]],"")</f>
        <v/>
      </c>
      <c r="C100" s="20" t="str" cm="1">
        <f t="array" ref="C100">IF(Table2[[#This Row],[Max_num_drones]:[Max_num_drones]]=4,Table2[[#This Row],[Total_time]:[Total_time]],"")</f>
        <v/>
      </c>
      <c r="D100" s="20" cm="1">
        <f t="array" ref="D100">IF(Table2[[#This Row],[Max_num_drones]:[Max_num_drones]]=5,Table2[[#This Row],[Total_time]:[Total_time]],"")</f>
        <v>217.88334738035499</v>
      </c>
    </row>
    <row r="101" spans="1:4">
      <c r="A101" s="20" t="str" cm="1">
        <f t="array" ref="A101">IF(Table2[[#This Row],[Max_num_drones]:[Max_num_drones]]=2,Table2[[#This Row],[Total_time]:[Total_time]],"")</f>
        <v/>
      </c>
      <c r="B101" s="20" t="str" cm="1">
        <f t="array" ref="B101">IF(Table2[[#This Row],[Max_num_drones]:[Max_num_drones]]=3,Table2[[#This Row],[Total_time]:[Total_time]],"")</f>
        <v/>
      </c>
      <c r="C101" s="20" t="str" cm="1">
        <f t="array" ref="C101">IF(Table2[[#This Row],[Max_num_drones]:[Max_num_drones]]=4,Table2[[#This Row],[Total_time]:[Total_time]],"")</f>
        <v/>
      </c>
      <c r="D101" s="20" cm="1">
        <f t="array" ref="D101">IF(Table2[[#This Row],[Max_num_drones]:[Max_num_drones]]=5,Table2[[#This Row],[Total_time]:[Total_time]],"")</f>
        <v>291.01438048424399</v>
      </c>
    </row>
    <row r="102" spans="1:4">
      <c r="A102" s="20" cm="1">
        <f t="array" ref="A102">IF(Table2[[#This Row],[Max_num_drones]:[Max_num_drones]]=2,Table2[[#This Row],[Total_time]:[Total_time]],"")</f>
        <v>659.78710172796696</v>
      </c>
      <c r="B102" s="20" t="str" cm="1">
        <f t="array" ref="B102">IF(Table2[[#This Row],[Max_num_drones]:[Max_num_drones]]=3,Table2[[#This Row],[Total_time]:[Total_time]],"")</f>
        <v/>
      </c>
      <c r="C102" s="20" t="str" cm="1">
        <f t="array" ref="C102">IF(Table2[[#This Row],[Max_num_drones]:[Max_num_drones]]=4,Table2[[#This Row],[Total_time]:[Total_time]],"")</f>
        <v/>
      </c>
      <c r="D102" s="20" t="str" cm="1">
        <f t="array" ref="D102">IF(Table2[[#This Row],[Max_num_drones]:[Max_num_drones]]=5,Table2[[#This Row],[Total_time]:[Total_time]],"")</f>
        <v/>
      </c>
    </row>
    <row r="103" spans="1:4">
      <c r="A103" s="20" cm="1">
        <f t="array" ref="A103">IF(Table2[[#This Row],[Max_num_drones]:[Max_num_drones]]=2,Table2[[#This Row],[Total_time]:[Total_time]],"")</f>
        <v>514.09420818339299</v>
      </c>
      <c r="B103" s="20" t="str" cm="1">
        <f t="array" ref="B103">IF(Table2[[#This Row],[Max_num_drones]:[Max_num_drones]]=3,Table2[[#This Row],[Total_time]:[Total_time]],"")</f>
        <v/>
      </c>
      <c r="C103" s="20" t="str" cm="1">
        <f t="array" ref="C103">IF(Table2[[#This Row],[Max_num_drones]:[Max_num_drones]]=4,Table2[[#This Row],[Total_time]:[Total_time]],"")</f>
        <v/>
      </c>
      <c r="D103" s="20" t="str" cm="1">
        <f t="array" ref="D103">IF(Table2[[#This Row],[Max_num_drones]:[Max_num_drones]]=5,Table2[[#This Row],[Total_time]:[Total_time]],"")</f>
        <v/>
      </c>
    </row>
    <row r="104" spans="1:4">
      <c r="A104" s="20" cm="1">
        <f t="array" ref="A104">IF(Table2[[#This Row],[Max_num_drones]:[Max_num_drones]]=2,Table2[[#This Row],[Total_time]:[Total_time]],"")</f>
        <v>424.34632243913899</v>
      </c>
      <c r="B104" s="20" t="str" cm="1">
        <f t="array" ref="B104">IF(Table2[[#This Row],[Max_num_drones]:[Max_num_drones]]=3,Table2[[#This Row],[Total_time]:[Total_time]],"")</f>
        <v/>
      </c>
      <c r="C104" s="20" t="str" cm="1">
        <f t="array" ref="C104">IF(Table2[[#This Row],[Max_num_drones]:[Max_num_drones]]=4,Table2[[#This Row],[Total_time]:[Total_time]],"")</f>
        <v/>
      </c>
      <c r="D104" s="20" t="str" cm="1">
        <f t="array" ref="D104">IF(Table2[[#This Row],[Max_num_drones]:[Max_num_drones]]=5,Table2[[#This Row],[Total_time]:[Total_time]],"")</f>
        <v/>
      </c>
    </row>
    <row r="105" spans="1:4">
      <c r="A105" s="20" cm="1">
        <f t="array" ref="A105">IF(Table2[[#This Row],[Max_num_drones]:[Max_num_drones]]=2,Table2[[#This Row],[Total_time]:[Total_time]],"")</f>
        <v>562.76410365735705</v>
      </c>
      <c r="B105" s="20" t="str" cm="1">
        <f t="array" ref="B105">IF(Table2[[#This Row],[Max_num_drones]:[Max_num_drones]]=3,Table2[[#This Row],[Total_time]:[Total_time]],"")</f>
        <v/>
      </c>
      <c r="C105" s="20" t="str" cm="1">
        <f t="array" ref="C105">IF(Table2[[#This Row],[Max_num_drones]:[Max_num_drones]]=4,Table2[[#This Row],[Total_time]:[Total_time]],"")</f>
        <v/>
      </c>
      <c r="D105" s="20" t="str" cm="1">
        <f t="array" ref="D105">IF(Table2[[#This Row],[Max_num_drones]:[Max_num_drones]]=5,Table2[[#This Row],[Total_time]:[Total_time]],"")</f>
        <v/>
      </c>
    </row>
    <row r="106" spans="1:4">
      <c r="A106" s="20" cm="1">
        <f t="array" ref="A106">IF(Table2[[#This Row],[Max_num_drones]:[Max_num_drones]]=2,Table2[[#This Row],[Total_time]:[Total_time]],"")</f>
        <v>693.17143025922996</v>
      </c>
      <c r="B106" s="20" t="str" cm="1">
        <f t="array" ref="B106">IF(Table2[[#This Row],[Max_num_drones]:[Max_num_drones]]=3,Table2[[#This Row],[Total_time]:[Total_time]],"")</f>
        <v/>
      </c>
      <c r="C106" s="20" t="str" cm="1">
        <f t="array" ref="C106">IF(Table2[[#This Row],[Max_num_drones]:[Max_num_drones]]=4,Table2[[#This Row],[Total_time]:[Total_time]],"")</f>
        <v/>
      </c>
      <c r="D106" s="20" t="str" cm="1">
        <f t="array" ref="D106">IF(Table2[[#This Row],[Max_num_drones]:[Max_num_drones]]=5,Table2[[#This Row],[Total_time]:[Total_time]],"")</f>
        <v/>
      </c>
    </row>
    <row r="107" spans="1:4">
      <c r="A107" s="20" t="str" cm="1">
        <f t="array" ref="A107">IF(Table2[[#This Row],[Max_num_drones]:[Max_num_drones]]=2,Table2[[#This Row],[Total_time]:[Total_time]],"")</f>
        <v/>
      </c>
      <c r="B107" s="20" cm="1">
        <f t="array" ref="B107">IF(Table2[[#This Row],[Max_num_drones]:[Max_num_drones]]=3,Table2[[#This Row],[Total_time]:[Total_time]],"")</f>
        <v>466.29848551804702</v>
      </c>
      <c r="C107" s="20" t="str" cm="1">
        <f t="array" ref="C107">IF(Table2[[#This Row],[Max_num_drones]:[Max_num_drones]]=4,Table2[[#This Row],[Total_time]:[Total_time]],"")</f>
        <v/>
      </c>
      <c r="D107" s="20" t="str" cm="1">
        <f t="array" ref="D107">IF(Table2[[#This Row],[Max_num_drones]:[Max_num_drones]]=5,Table2[[#This Row],[Total_time]:[Total_time]],"")</f>
        <v/>
      </c>
    </row>
    <row r="108" spans="1:4">
      <c r="A108" s="20" t="str" cm="1">
        <f t="array" ref="A108">IF(Table2[[#This Row],[Max_num_drones]:[Max_num_drones]]=2,Table2[[#This Row],[Total_time]:[Total_time]],"")</f>
        <v/>
      </c>
      <c r="B108" s="20" cm="1">
        <f t="array" ref="B108">IF(Table2[[#This Row],[Max_num_drones]:[Max_num_drones]]=3,Table2[[#This Row],[Total_time]:[Total_time]],"")</f>
        <v>269.78181157103802</v>
      </c>
      <c r="C108" s="20" t="str" cm="1">
        <f t="array" ref="C108">IF(Table2[[#This Row],[Max_num_drones]:[Max_num_drones]]=4,Table2[[#This Row],[Total_time]:[Total_time]],"")</f>
        <v/>
      </c>
      <c r="D108" s="20" t="str" cm="1">
        <f t="array" ref="D108">IF(Table2[[#This Row],[Max_num_drones]:[Max_num_drones]]=5,Table2[[#This Row],[Total_time]:[Total_time]],"")</f>
        <v/>
      </c>
    </row>
    <row r="109" spans="1:4">
      <c r="A109" s="20" t="str" cm="1">
        <f t="array" ref="A109">IF(Table2[[#This Row],[Max_num_drones]:[Max_num_drones]]=2,Table2[[#This Row],[Total_time]:[Total_time]],"")</f>
        <v/>
      </c>
      <c r="B109" s="20" cm="1">
        <f t="array" ref="B109">IF(Table2[[#This Row],[Max_num_drones]:[Max_num_drones]]=3,Table2[[#This Row],[Total_time]:[Total_time]],"")</f>
        <v>381.900601381179</v>
      </c>
      <c r="C109" s="20" t="str" cm="1">
        <f t="array" ref="C109">IF(Table2[[#This Row],[Max_num_drones]:[Max_num_drones]]=4,Table2[[#This Row],[Total_time]:[Total_time]],"")</f>
        <v/>
      </c>
      <c r="D109" s="20" t="str" cm="1">
        <f t="array" ref="D109">IF(Table2[[#This Row],[Max_num_drones]:[Max_num_drones]]=5,Table2[[#This Row],[Total_time]:[Total_time]],"")</f>
        <v/>
      </c>
    </row>
    <row r="110" spans="1:4">
      <c r="A110" s="20" t="str" cm="1">
        <f t="array" ref="A110">IF(Table2[[#This Row],[Max_num_drones]:[Max_num_drones]]=2,Table2[[#This Row],[Total_time]:[Total_time]],"")</f>
        <v/>
      </c>
      <c r="B110" s="20" cm="1">
        <f t="array" ref="B110">IF(Table2[[#This Row],[Max_num_drones]:[Max_num_drones]]=3,Table2[[#This Row],[Total_time]:[Total_time]],"")</f>
        <v>430.06744063777001</v>
      </c>
      <c r="C110" s="20" t="str" cm="1">
        <f t="array" ref="C110">IF(Table2[[#This Row],[Max_num_drones]:[Max_num_drones]]=4,Table2[[#This Row],[Total_time]:[Total_time]],"")</f>
        <v/>
      </c>
      <c r="D110" s="20" t="str" cm="1">
        <f t="array" ref="D110">IF(Table2[[#This Row],[Max_num_drones]:[Max_num_drones]]=5,Table2[[#This Row],[Total_time]:[Total_time]],"")</f>
        <v/>
      </c>
    </row>
    <row r="111" spans="1:4">
      <c r="A111" s="20" t="str" cm="1">
        <f t="array" ref="A111">IF(Table2[[#This Row],[Max_num_drones]:[Max_num_drones]]=2,Table2[[#This Row],[Total_time]:[Total_time]],"")</f>
        <v/>
      </c>
      <c r="B111" s="20" cm="1">
        <f t="array" ref="B111">IF(Table2[[#This Row],[Max_num_drones]:[Max_num_drones]]=3,Table2[[#This Row],[Total_time]:[Total_time]],"")</f>
        <v>479.36368283496802</v>
      </c>
      <c r="C111" s="20" t="str" cm="1">
        <f t="array" ref="C111">IF(Table2[[#This Row],[Max_num_drones]:[Max_num_drones]]=4,Table2[[#This Row],[Total_time]:[Total_time]],"")</f>
        <v/>
      </c>
      <c r="D111" s="20" t="str" cm="1">
        <f t="array" ref="D111">IF(Table2[[#This Row],[Max_num_drones]:[Max_num_drones]]=5,Table2[[#This Row],[Total_time]:[Total_time]],"")</f>
        <v/>
      </c>
    </row>
    <row r="112" spans="1:4">
      <c r="A112" s="20" t="str" cm="1">
        <f t="array" ref="A112">IF(Table2[[#This Row],[Max_num_drones]:[Max_num_drones]]=2,Table2[[#This Row],[Total_time]:[Total_time]],"")</f>
        <v/>
      </c>
      <c r="B112" s="20" t="str" cm="1">
        <f t="array" ref="B112">IF(Table2[[#This Row],[Max_num_drones]:[Max_num_drones]]=3,Table2[[#This Row],[Total_time]:[Total_time]],"")</f>
        <v/>
      </c>
      <c r="C112" s="20" cm="1">
        <f t="array" ref="C112">IF(Table2[[#This Row],[Max_num_drones]:[Max_num_drones]]=4,Table2[[#This Row],[Total_time]:[Total_time]],"")</f>
        <v>324.492104683854</v>
      </c>
      <c r="D112" s="20" t="str" cm="1">
        <f t="array" ref="D112">IF(Table2[[#This Row],[Max_num_drones]:[Max_num_drones]]=5,Table2[[#This Row],[Total_time]:[Total_time]],"")</f>
        <v/>
      </c>
    </row>
    <row r="113" spans="1:4">
      <c r="A113" s="20" t="str" cm="1">
        <f t="array" ref="A113">IF(Table2[[#This Row],[Max_num_drones]:[Max_num_drones]]=2,Table2[[#This Row],[Total_time]:[Total_time]],"")</f>
        <v/>
      </c>
      <c r="B113" s="20" t="str" cm="1">
        <f t="array" ref="B113">IF(Table2[[#This Row],[Max_num_drones]:[Max_num_drones]]=3,Table2[[#This Row],[Total_time]:[Total_time]],"")</f>
        <v/>
      </c>
      <c r="C113" s="20" cm="1">
        <f t="array" ref="C113">IF(Table2[[#This Row],[Max_num_drones]:[Max_num_drones]]=4,Table2[[#This Row],[Total_time]:[Total_time]],"")</f>
        <v>269.78181157103802</v>
      </c>
      <c r="D113" s="20" t="str" cm="1">
        <f t="array" ref="D113">IF(Table2[[#This Row],[Max_num_drones]:[Max_num_drones]]=5,Table2[[#This Row],[Total_time]:[Total_time]],"")</f>
        <v/>
      </c>
    </row>
    <row r="114" spans="1:4">
      <c r="A114" s="20" t="str" cm="1">
        <f t="array" ref="A114">IF(Table2[[#This Row],[Max_num_drones]:[Max_num_drones]]=2,Table2[[#This Row],[Total_time]:[Total_time]],"")</f>
        <v/>
      </c>
      <c r="B114" s="20" t="str" cm="1">
        <f t="array" ref="B114">IF(Table2[[#This Row],[Max_num_drones]:[Max_num_drones]]=3,Table2[[#This Row],[Total_time]:[Total_time]],"")</f>
        <v/>
      </c>
      <c r="C114" s="20" cm="1">
        <f t="array" ref="C114">IF(Table2[[#This Row],[Max_num_drones]:[Max_num_drones]]=4,Table2[[#This Row],[Total_time]:[Total_time]],"")</f>
        <v>239.55231013120499</v>
      </c>
      <c r="D114" s="20" t="str" cm="1">
        <f t="array" ref="D114">IF(Table2[[#This Row],[Max_num_drones]:[Max_num_drones]]=5,Table2[[#This Row],[Total_time]:[Total_time]],"")</f>
        <v/>
      </c>
    </row>
    <row r="115" spans="1:4">
      <c r="A115" s="20" t="str" cm="1">
        <f t="array" ref="A115">IF(Table2[[#This Row],[Max_num_drones]:[Max_num_drones]]=2,Table2[[#This Row],[Total_time]:[Total_time]],"")</f>
        <v/>
      </c>
      <c r="B115" s="20" t="str" cm="1">
        <f t="array" ref="B115">IF(Table2[[#This Row],[Max_num_drones]:[Max_num_drones]]=3,Table2[[#This Row],[Total_time]:[Total_time]],"")</f>
        <v/>
      </c>
      <c r="C115" s="20" cm="1">
        <f t="array" ref="C115">IF(Table2[[#This Row],[Max_num_drones]:[Max_num_drones]]=4,Table2[[#This Row],[Total_time]:[Total_time]],"")</f>
        <v>319.01288656485002</v>
      </c>
      <c r="D115" s="20" t="str" cm="1">
        <f t="array" ref="D115">IF(Table2[[#This Row],[Max_num_drones]:[Max_num_drones]]=5,Table2[[#This Row],[Total_time]:[Total_time]],"")</f>
        <v/>
      </c>
    </row>
    <row r="116" spans="1:4">
      <c r="A116" s="20" t="str" cm="1">
        <f t="array" ref="A116">IF(Table2[[#This Row],[Max_num_drones]:[Max_num_drones]]=2,Table2[[#This Row],[Total_time]:[Total_time]],"")</f>
        <v/>
      </c>
      <c r="B116" s="20" t="str" cm="1">
        <f t="array" ref="B116">IF(Table2[[#This Row],[Max_num_drones]:[Max_num_drones]]=3,Table2[[#This Row],[Total_time]:[Total_time]],"")</f>
        <v/>
      </c>
      <c r="C116" s="20" cm="1">
        <f t="array" ref="C116">IF(Table2[[#This Row],[Max_num_drones]:[Max_num_drones]]=4,Table2[[#This Row],[Total_time]:[Total_time]],"")</f>
        <v>291.01438048424399</v>
      </c>
      <c r="D116" s="20" t="str" cm="1">
        <f t="array" ref="D116">IF(Table2[[#This Row],[Max_num_drones]:[Max_num_drones]]=5,Table2[[#This Row],[Total_time]:[Total_time]],"")</f>
        <v/>
      </c>
    </row>
    <row r="117" spans="1:4">
      <c r="A117" s="20" t="str" cm="1">
        <f t="array" ref="A117">IF(Table2[[#This Row],[Max_num_drones]:[Max_num_drones]]=2,Table2[[#This Row],[Total_time]:[Total_time]],"")</f>
        <v/>
      </c>
      <c r="B117" s="20" t="str" cm="1">
        <f t="array" ref="B117">IF(Table2[[#This Row],[Max_num_drones]:[Max_num_drones]]=3,Table2[[#This Row],[Total_time]:[Total_time]],"")</f>
        <v/>
      </c>
      <c r="C117" s="20" t="str" cm="1">
        <f t="array" ref="C117">IF(Table2[[#This Row],[Max_num_drones]:[Max_num_drones]]=4,Table2[[#This Row],[Total_time]:[Total_time]],"")</f>
        <v/>
      </c>
      <c r="D117" s="20" cm="1">
        <f t="array" ref="D117">IF(Table2[[#This Row],[Max_num_drones]:[Max_num_drones]]=5,Table2[[#This Row],[Total_time]:[Total_time]],"")</f>
        <v>231.022847486383</v>
      </c>
    </row>
    <row r="118" spans="1:4">
      <c r="A118" s="20" t="str" cm="1">
        <f t="array" ref="A118">IF(Table2[[#This Row],[Max_num_drones]:[Max_num_drones]]=2,Table2[[#This Row],[Total_time]:[Total_time]],"")</f>
        <v/>
      </c>
      <c r="B118" s="20" t="str" cm="1">
        <f t="array" ref="B118">IF(Table2[[#This Row],[Max_num_drones]:[Max_num_drones]]=3,Table2[[#This Row],[Total_time]:[Total_time]],"")</f>
        <v/>
      </c>
      <c r="C118" s="20" t="str" cm="1">
        <f t="array" ref="C118">IF(Table2[[#This Row],[Max_num_drones]:[Max_num_drones]]=4,Table2[[#This Row],[Total_time]:[Total_time]],"")</f>
        <v/>
      </c>
      <c r="D118" s="20" cm="1">
        <f t="array" ref="D118">IF(Table2[[#This Row],[Max_num_drones]:[Max_num_drones]]=5,Table2[[#This Row],[Total_time]:[Total_time]],"")</f>
        <v>235.54753937241401</v>
      </c>
    </row>
    <row r="119" spans="1:4">
      <c r="A119" s="20" t="str" cm="1">
        <f t="array" ref="A119">IF(Table2[[#This Row],[Max_num_drones]:[Max_num_drones]]=2,Table2[[#This Row],[Total_time]:[Total_time]],"")</f>
        <v/>
      </c>
      <c r="B119" s="20" t="str" cm="1">
        <f t="array" ref="B119">IF(Table2[[#This Row],[Max_num_drones]:[Max_num_drones]]=3,Table2[[#This Row],[Total_time]:[Total_time]],"")</f>
        <v/>
      </c>
      <c r="C119" s="20" t="str" cm="1">
        <f t="array" ref="C119">IF(Table2[[#This Row],[Max_num_drones]:[Max_num_drones]]=4,Table2[[#This Row],[Total_time]:[Total_time]],"")</f>
        <v/>
      </c>
      <c r="D119" s="20" cm="1">
        <f t="array" ref="D119">IF(Table2[[#This Row],[Max_num_drones]:[Max_num_drones]]=5,Table2[[#This Row],[Total_time]:[Total_time]],"")</f>
        <v>239.55231013120499</v>
      </c>
    </row>
    <row r="120" spans="1:4">
      <c r="A120" s="20" t="str" cm="1">
        <f t="array" ref="A120">IF(Table2[[#This Row],[Max_num_drones]:[Max_num_drones]]=2,Table2[[#This Row],[Total_time]:[Total_time]],"")</f>
        <v/>
      </c>
      <c r="B120" s="20" t="str" cm="1">
        <f t="array" ref="B120">IF(Table2[[#This Row],[Max_num_drones]:[Max_num_drones]]=3,Table2[[#This Row],[Total_time]:[Total_time]],"")</f>
        <v/>
      </c>
      <c r="C120" s="20" t="str" cm="1">
        <f t="array" ref="C120">IF(Table2[[#This Row],[Max_num_drones]:[Max_num_drones]]=4,Table2[[#This Row],[Total_time]:[Total_time]],"")</f>
        <v/>
      </c>
      <c r="D120" s="20" cm="1">
        <f t="array" ref="D120">IF(Table2[[#This Row],[Max_num_drones]:[Max_num_drones]]=5,Table2[[#This Row],[Total_time]:[Total_time]],"")</f>
        <v>217.88334738035499</v>
      </c>
    </row>
    <row r="121" spans="1:4">
      <c r="A121" s="20" t="str" cm="1">
        <f t="array" ref="A121">IF(Table2[[#This Row],[Max_num_drones]:[Max_num_drones]]=2,Table2[[#This Row],[Total_time]:[Total_time]],"")</f>
        <v/>
      </c>
      <c r="B121" s="20" t="str" cm="1">
        <f t="array" ref="B121">IF(Table2[[#This Row],[Max_num_drones]:[Max_num_drones]]=3,Table2[[#This Row],[Total_time]:[Total_time]],"")</f>
        <v/>
      </c>
      <c r="C121" s="20" t="str" cm="1">
        <f t="array" ref="C121">IF(Table2[[#This Row],[Max_num_drones]:[Max_num_drones]]=4,Table2[[#This Row],[Total_time]:[Total_time]],"")</f>
        <v/>
      </c>
      <c r="D121" s="20" cm="1">
        <f t="array" ref="D121">IF(Table2[[#This Row],[Max_num_drones]:[Max_num_drones]]=5,Table2[[#This Row],[Total_time]:[Total_time]],"")</f>
        <v>291.01438048424399</v>
      </c>
    </row>
    <row r="122" spans="1:4">
      <c r="A122" s="20" cm="1">
        <f t="array" ref="A122">IF(Table2[[#This Row],[Max_num_drones]:[Max_num_drones]]=2,Table2[[#This Row],[Total_time]:[Total_time]],"")</f>
        <v>565.837921074885</v>
      </c>
      <c r="B122" s="20" t="str" cm="1">
        <f t="array" ref="B122">IF(Table2[[#This Row],[Max_num_drones]:[Max_num_drones]]=3,Table2[[#This Row],[Total_time]:[Total_time]],"")</f>
        <v/>
      </c>
      <c r="C122" s="20" t="str" cm="1">
        <f t="array" ref="C122">IF(Table2[[#This Row],[Max_num_drones]:[Max_num_drones]]=4,Table2[[#This Row],[Total_time]:[Total_time]],"")</f>
        <v/>
      </c>
      <c r="D122" s="20" t="str" cm="1">
        <f t="array" ref="D122">IF(Table2[[#This Row],[Max_num_drones]:[Max_num_drones]]=5,Table2[[#This Row],[Total_time]:[Total_time]],"")</f>
        <v/>
      </c>
    </row>
    <row r="123" spans="1:4">
      <c r="A123" s="20" cm="1">
        <f t="array" ref="A123">IF(Table2[[#This Row],[Max_num_drones]:[Max_num_drones]]=2,Table2[[#This Row],[Total_time]:[Total_time]],"")</f>
        <v>474.29572831581402</v>
      </c>
      <c r="B123" s="20" t="str" cm="1">
        <f t="array" ref="B123">IF(Table2[[#This Row],[Max_num_drones]:[Max_num_drones]]=3,Table2[[#This Row],[Total_time]:[Total_time]],"")</f>
        <v/>
      </c>
      <c r="C123" s="20" t="str" cm="1">
        <f t="array" ref="C123">IF(Table2[[#This Row],[Max_num_drones]:[Max_num_drones]]=4,Table2[[#This Row],[Total_time]:[Total_time]],"")</f>
        <v/>
      </c>
      <c r="D123" s="20" t="str" cm="1">
        <f t="array" ref="D123">IF(Table2[[#This Row],[Max_num_drones]:[Max_num_drones]]=5,Table2[[#This Row],[Total_time]:[Total_time]],"")</f>
        <v/>
      </c>
    </row>
    <row r="124" spans="1:4">
      <c r="A124" s="20" cm="1">
        <f t="array" ref="A124">IF(Table2[[#This Row],[Max_num_drones]:[Max_num_drones]]=2,Table2[[#This Row],[Total_time]:[Total_time]],"")</f>
        <v>461.70784658491698</v>
      </c>
      <c r="B124" s="20" t="str" cm="1">
        <f t="array" ref="B124">IF(Table2[[#This Row],[Max_num_drones]:[Max_num_drones]]=3,Table2[[#This Row],[Total_time]:[Total_time]],"")</f>
        <v/>
      </c>
      <c r="C124" s="20" t="str" cm="1">
        <f t="array" ref="C124">IF(Table2[[#This Row],[Max_num_drones]:[Max_num_drones]]=4,Table2[[#This Row],[Total_time]:[Total_time]],"")</f>
        <v/>
      </c>
      <c r="D124" s="20" t="str" cm="1">
        <f t="array" ref="D124">IF(Table2[[#This Row],[Max_num_drones]:[Max_num_drones]]=5,Table2[[#This Row],[Total_time]:[Total_time]],"")</f>
        <v/>
      </c>
    </row>
    <row r="125" spans="1:4">
      <c r="A125" s="20" cm="1">
        <f t="array" ref="A125">IF(Table2[[#This Row],[Max_num_drones]:[Max_num_drones]]=2,Table2[[#This Row],[Total_time]:[Total_time]],"")</f>
        <v>541.27294206172803</v>
      </c>
      <c r="B125" s="20" t="str" cm="1">
        <f t="array" ref="B125">IF(Table2[[#This Row],[Max_num_drones]:[Max_num_drones]]=3,Table2[[#This Row],[Total_time]:[Total_time]],"")</f>
        <v/>
      </c>
      <c r="C125" s="20" t="str" cm="1">
        <f t="array" ref="C125">IF(Table2[[#This Row],[Max_num_drones]:[Max_num_drones]]=4,Table2[[#This Row],[Total_time]:[Total_time]],"")</f>
        <v/>
      </c>
      <c r="D125" s="20" t="str" cm="1">
        <f t="array" ref="D125">IF(Table2[[#This Row],[Max_num_drones]:[Max_num_drones]]=5,Table2[[#This Row],[Total_time]:[Total_time]],"")</f>
        <v/>
      </c>
    </row>
    <row r="126" spans="1:4">
      <c r="A126" s="20" cm="1">
        <f t="array" ref="A126">IF(Table2[[#This Row],[Max_num_drones]:[Max_num_drones]]=2,Table2[[#This Row],[Total_time]:[Total_time]],"")</f>
        <v>656.39356456497705</v>
      </c>
      <c r="B126" s="20" t="str" cm="1">
        <f t="array" ref="B126">IF(Table2[[#This Row],[Max_num_drones]:[Max_num_drones]]=3,Table2[[#This Row],[Total_time]:[Total_time]],"")</f>
        <v/>
      </c>
      <c r="C126" s="20" t="str" cm="1">
        <f t="array" ref="C126">IF(Table2[[#This Row],[Max_num_drones]:[Max_num_drones]]=4,Table2[[#This Row],[Total_time]:[Total_time]],"")</f>
        <v/>
      </c>
      <c r="D126" s="20" t="str" cm="1">
        <f t="array" ref="D126">IF(Table2[[#This Row],[Max_num_drones]:[Max_num_drones]]=5,Table2[[#This Row],[Total_time]:[Total_time]],"")</f>
        <v/>
      </c>
    </row>
    <row r="127" spans="1:4">
      <c r="A127" s="20" t="str" cm="1">
        <f t="array" ref="A127">IF(Table2[[#This Row],[Max_num_drones]:[Max_num_drones]]=2,Table2[[#This Row],[Total_time]:[Total_time]],"")</f>
        <v/>
      </c>
      <c r="B127" s="20" cm="1">
        <f t="array" ref="B127">IF(Table2[[#This Row],[Max_num_drones]:[Max_num_drones]]=3,Table2[[#This Row],[Total_time]:[Total_time]],"")</f>
        <v>438.22503763878802</v>
      </c>
      <c r="C127" s="20" t="str" cm="1">
        <f t="array" ref="C127">IF(Table2[[#This Row],[Max_num_drones]:[Max_num_drones]]=4,Table2[[#This Row],[Total_time]:[Total_time]],"")</f>
        <v/>
      </c>
      <c r="D127" s="20" t="str" cm="1">
        <f t="array" ref="D127">IF(Table2[[#This Row],[Max_num_drones]:[Max_num_drones]]=5,Table2[[#This Row],[Total_time]:[Total_time]],"")</f>
        <v/>
      </c>
    </row>
    <row r="128" spans="1:4">
      <c r="A128" s="20" t="str" cm="1">
        <f t="array" ref="A128">IF(Table2[[#This Row],[Max_num_drones]:[Max_num_drones]]=2,Table2[[#This Row],[Total_time]:[Total_time]],"")</f>
        <v/>
      </c>
      <c r="B128" s="20" cm="1">
        <f t="array" ref="B128">IF(Table2[[#This Row],[Max_num_drones]:[Max_num_drones]]=3,Table2[[#This Row],[Total_time]:[Total_time]],"")</f>
        <v>277.20763753851003</v>
      </c>
      <c r="C128" s="20" t="str" cm="1">
        <f t="array" ref="C128">IF(Table2[[#This Row],[Max_num_drones]:[Max_num_drones]]=4,Table2[[#This Row],[Total_time]:[Total_time]],"")</f>
        <v/>
      </c>
      <c r="D128" s="20" t="str" cm="1">
        <f t="array" ref="D128">IF(Table2[[#This Row],[Max_num_drones]:[Max_num_drones]]=5,Table2[[#This Row],[Total_time]:[Total_time]],"")</f>
        <v/>
      </c>
    </row>
    <row r="129" spans="1:4">
      <c r="A129" s="20" t="str" cm="1">
        <f t="array" ref="A129">IF(Table2[[#This Row],[Max_num_drones]:[Max_num_drones]]=2,Table2[[#This Row],[Total_time]:[Total_time]],"")</f>
        <v/>
      </c>
      <c r="B129" s="20" cm="1">
        <f t="array" ref="B129">IF(Table2[[#This Row],[Max_num_drones]:[Max_num_drones]]=3,Table2[[#This Row],[Total_time]:[Total_time]],"")</f>
        <v>367.58466711712401</v>
      </c>
      <c r="C129" s="20" t="str" cm="1">
        <f t="array" ref="C129">IF(Table2[[#This Row],[Max_num_drones]:[Max_num_drones]]=4,Table2[[#This Row],[Total_time]:[Total_time]],"")</f>
        <v/>
      </c>
      <c r="D129" s="20" t="str" cm="1">
        <f t="array" ref="D129">IF(Table2[[#This Row],[Max_num_drones]:[Max_num_drones]]=5,Table2[[#This Row],[Total_time]:[Total_time]],"")</f>
        <v/>
      </c>
    </row>
    <row r="130" spans="1:4">
      <c r="A130" s="20" t="str" cm="1">
        <f t="array" ref="A130">IF(Table2[[#This Row],[Max_num_drones]:[Max_num_drones]]=2,Table2[[#This Row],[Total_time]:[Total_time]],"")</f>
        <v/>
      </c>
      <c r="B130" s="20" cm="1">
        <f t="array" ref="B130">IF(Table2[[#This Row],[Max_num_drones]:[Max_num_drones]]=3,Table2[[#This Row],[Total_time]:[Total_time]],"")</f>
        <v>390.01562270955799</v>
      </c>
      <c r="C130" s="20" t="str" cm="1">
        <f t="array" ref="C130">IF(Table2[[#This Row],[Max_num_drones]:[Max_num_drones]]=4,Table2[[#This Row],[Total_time]:[Total_time]],"")</f>
        <v/>
      </c>
      <c r="D130" s="20" t="str" cm="1">
        <f t="array" ref="D130">IF(Table2[[#This Row],[Max_num_drones]:[Max_num_drones]]=5,Table2[[#This Row],[Total_time]:[Total_time]],"")</f>
        <v/>
      </c>
    </row>
    <row r="131" spans="1:4">
      <c r="A131" s="20" t="str" cm="1">
        <f t="array" ref="A131">IF(Table2[[#This Row],[Max_num_drones]:[Max_num_drones]]=2,Table2[[#This Row],[Total_time]:[Total_time]],"")</f>
        <v/>
      </c>
      <c r="B131" s="20" cm="1">
        <f t="array" ref="B131">IF(Table2[[#This Row],[Max_num_drones]:[Max_num_drones]]=3,Table2[[#This Row],[Total_time]:[Total_time]],"")</f>
        <v>438.55814925853099</v>
      </c>
      <c r="C131" s="20" t="str" cm="1">
        <f t="array" ref="C131">IF(Table2[[#This Row],[Max_num_drones]:[Max_num_drones]]=4,Table2[[#This Row],[Total_time]:[Total_time]],"")</f>
        <v/>
      </c>
      <c r="D131" s="20" t="str" cm="1">
        <f t="array" ref="D131">IF(Table2[[#This Row],[Max_num_drones]:[Max_num_drones]]=5,Table2[[#This Row],[Total_time]:[Total_time]],"")</f>
        <v/>
      </c>
    </row>
    <row r="132" spans="1:4">
      <c r="A132" s="20" t="str" cm="1">
        <f t="array" ref="A132">IF(Table2[[#This Row],[Max_num_drones]:[Max_num_drones]]=2,Table2[[#This Row],[Total_time]:[Total_time]],"")</f>
        <v/>
      </c>
      <c r="B132" s="20" t="str" cm="1">
        <f t="array" ref="B132">IF(Table2[[#This Row],[Max_num_drones]:[Max_num_drones]]=3,Table2[[#This Row],[Total_time]:[Total_time]],"")</f>
        <v/>
      </c>
      <c r="C132" s="20" cm="1">
        <f t="array" ref="C132">IF(Table2[[#This Row],[Max_num_drones]:[Max_num_drones]]=4,Table2[[#This Row],[Total_time]:[Total_time]],"")</f>
        <v>391.95668229356102</v>
      </c>
      <c r="D132" s="20" t="str" cm="1">
        <f t="array" ref="D132">IF(Table2[[#This Row],[Max_num_drones]:[Max_num_drones]]=5,Table2[[#This Row],[Total_time]:[Total_time]],"")</f>
        <v/>
      </c>
    </row>
    <row r="133" spans="1:4">
      <c r="A133" s="20" t="str" cm="1">
        <f t="array" ref="A133">IF(Table2[[#This Row],[Max_num_drones]:[Max_num_drones]]=2,Table2[[#This Row],[Total_time]:[Total_time]],"")</f>
        <v/>
      </c>
      <c r="B133" s="20" t="str" cm="1">
        <f t="array" ref="B133">IF(Table2[[#This Row],[Max_num_drones]:[Max_num_drones]]=3,Table2[[#This Row],[Total_time]:[Total_time]],"")</f>
        <v/>
      </c>
      <c r="C133" s="20" cm="1">
        <f t="array" ref="C133">IF(Table2[[#This Row],[Max_num_drones]:[Max_num_drones]]=4,Table2[[#This Row],[Total_time]:[Total_time]],"")</f>
        <v>277.20763753851003</v>
      </c>
      <c r="D133" s="20" t="str" cm="1">
        <f t="array" ref="D133">IF(Table2[[#This Row],[Max_num_drones]:[Max_num_drones]]=5,Table2[[#This Row],[Total_time]:[Total_time]],"")</f>
        <v/>
      </c>
    </row>
    <row r="134" spans="1:4">
      <c r="A134" s="20" t="str" cm="1">
        <f t="array" ref="A134">IF(Table2[[#This Row],[Max_num_drones]:[Max_num_drones]]=2,Table2[[#This Row],[Total_time]:[Total_time]],"")</f>
        <v/>
      </c>
      <c r="B134" s="20" t="str" cm="1">
        <f t="array" ref="B134">IF(Table2[[#This Row],[Max_num_drones]:[Max_num_drones]]=3,Table2[[#This Row],[Total_time]:[Total_time]],"")</f>
        <v/>
      </c>
      <c r="C134" s="20" cm="1">
        <f t="array" ref="C134">IF(Table2[[#This Row],[Max_num_drones]:[Max_num_drones]]=4,Table2[[#This Row],[Total_time]:[Total_time]],"")</f>
        <v>252.692898241482</v>
      </c>
      <c r="D134" s="20" t="str" cm="1">
        <f t="array" ref="D134">IF(Table2[[#This Row],[Max_num_drones]:[Max_num_drones]]=5,Table2[[#This Row],[Total_time]:[Total_time]],"")</f>
        <v/>
      </c>
    </row>
    <row r="135" spans="1:4">
      <c r="A135" s="20" t="str" cm="1">
        <f t="array" ref="A135">IF(Table2[[#This Row],[Max_num_drones]:[Max_num_drones]]=2,Table2[[#This Row],[Total_time]:[Total_time]],"")</f>
        <v/>
      </c>
      <c r="B135" s="20" t="str" cm="1">
        <f t="array" ref="B135">IF(Table2[[#This Row],[Max_num_drones]:[Max_num_drones]]=3,Table2[[#This Row],[Total_time]:[Total_time]],"")</f>
        <v/>
      </c>
      <c r="C135" s="20" cm="1">
        <f t="array" ref="C135">IF(Table2[[#This Row],[Max_num_drones]:[Max_num_drones]]=4,Table2[[#This Row],[Total_time]:[Total_time]],"")</f>
        <v>319.872764663667</v>
      </c>
      <c r="D135" s="20" t="str" cm="1">
        <f t="array" ref="D135">IF(Table2[[#This Row],[Max_num_drones]:[Max_num_drones]]=5,Table2[[#This Row],[Total_time]:[Total_time]],"")</f>
        <v/>
      </c>
    </row>
    <row r="136" spans="1:4">
      <c r="A136" s="20" t="str" cm="1">
        <f t="array" ref="A136">IF(Table2[[#This Row],[Max_num_drones]:[Max_num_drones]]=2,Table2[[#This Row],[Total_time]:[Total_time]],"")</f>
        <v/>
      </c>
      <c r="B136" s="20" t="str" cm="1">
        <f t="array" ref="B136">IF(Table2[[#This Row],[Max_num_drones]:[Max_num_drones]]=3,Table2[[#This Row],[Total_time]:[Total_time]],"")</f>
        <v/>
      </c>
      <c r="C136" s="20" cm="1">
        <f t="array" ref="C136">IF(Table2[[#This Row],[Max_num_drones]:[Max_num_drones]]=4,Table2[[#This Row],[Total_time]:[Total_time]],"")</f>
        <v>415.54852021826298</v>
      </c>
      <c r="D136" s="20" t="str" cm="1">
        <f t="array" ref="D136">IF(Table2[[#This Row],[Max_num_drones]:[Max_num_drones]]=5,Table2[[#This Row],[Total_time]:[Total_time]],"")</f>
        <v/>
      </c>
    </row>
    <row r="137" spans="1:4">
      <c r="A137" s="20" t="str" cm="1">
        <f t="array" ref="A137">IF(Table2[[#This Row],[Max_num_drones]:[Max_num_drones]]=2,Table2[[#This Row],[Total_time]:[Total_time]],"")</f>
        <v/>
      </c>
      <c r="B137" s="20" t="str" cm="1">
        <f t="array" ref="B137">IF(Table2[[#This Row],[Max_num_drones]:[Max_num_drones]]=3,Table2[[#This Row],[Total_time]:[Total_time]],"")</f>
        <v/>
      </c>
      <c r="C137" s="20" t="str" cm="1">
        <f t="array" ref="C137">IF(Table2[[#This Row],[Max_num_drones]:[Max_num_drones]]=4,Table2[[#This Row],[Total_time]:[Total_time]],"")</f>
        <v/>
      </c>
      <c r="D137" s="20" cm="1">
        <f t="array" ref="D137">IF(Table2[[#This Row],[Max_num_drones]:[Max_num_drones]]=5,Table2[[#This Row],[Total_time]:[Total_time]],"")</f>
        <v>280.01719005709998</v>
      </c>
    </row>
    <row r="138" spans="1:4">
      <c r="A138" s="20" t="str" cm="1">
        <f t="array" ref="A138">IF(Table2[[#This Row],[Max_num_drones]:[Max_num_drones]]=2,Table2[[#This Row],[Total_time]:[Total_time]],"")</f>
        <v/>
      </c>
      <c r="B138" s="20" t="str" cm="1">
        <f t="array" ref="B138">IF(Table2[[#This Row],[Max_num_drones]:[Max_num_drones]]=3,Table2[[#This Row],[Total_time]:[Total_time]],"")</f>
        <v/>
      </c>
      <c r="C138" s="20" t="str" cm="1">
        <f t="array" ref="C138">IF(Table2[[#This Row],[Max_num_drones]:[Max_num_drones]]=4,Table2[[#This Row],[Total_time]:[Total_time]],"")</f>
        <v/>
      </c>
      <c r="D138" s="20" cm="1">
        <f t="array" ref="D138">IF(Table2[[#This Row],[Max_num_drones]:[Max_num_drones]]=5,Table2[[#This Row],[Total_time]:[Total_time]],"")</f>
        <v>240.49809001739601</v>
      </c>
    </row>
    <row r="139" spans="1:4">
      <c r="A139" s="20" t="str" cm="1">
        <f t="array" ref="A139">IF(Table2[[#This Row],[Max_num_drones]:[Max_num_drones]]=2,Table2[[#This Row],[Total_time]:[Total_time]],"")</f>
        <v/>
      </c>
      <c r="B139" s="20" t="str" cm="1">
        <f t="array" ref="B139">IF(Table2[[#This Row],[Max_num_drones]:[Max_num_drones]]=3,Table2[[#This Row],[Total_time]:[Total_time]],"")</f>
        <v/>
      </c>
      <c r="C139" s="20" t="str" cm="1">
        <f t="array" ref="C139">IF(Table2[[#This Row],[Max_num_drones]:[Max_num_drones]]=4,Table2[[#This Row],[Total_time]:[Total_time]],"")</f>
        <v/>
      </c>
      <c r="D139" s="20" cm="1">
        <f t="array" ref="D139">IF(Table2[[#This Row],[Max_num_drones]:[Max_num_drones]]=5,Table2[[#This Row],[Total_time]:[Total_time]],"")</f>
        <v>248.49139719977001</v>
      </c>
    </row>
    <row r="140" spans="1:4">
      <c r="A140" s="20" t="str" cm="1">
        <f t="array" ref="A140">IF(Table2[[#This Row],[Max_num_drones]:[Max_num_drones]]=2,Table2[[#This Row],[Total_time]:[Total_time]],"")</f>
        <v/>
      </c>
      <c r="B140" s="20" t="str" cm="1">
        <f t="array" ref="B140">IF(Table2[[#This Row],[Max_num_drones]:[Max_num_drones]]=3,Table2[[#This Row],[Total_time]:[Total_time]],"")</f>
        <v/>
      </c>
      <c r="C140" s="20" t="str" cm="1">
        <f t="array" ref="C140">IF(Table2[[#This Row],[Max_num_drones]:[Max_num_drones]]=4,Table2[[#This Row],[Total_time]:[Total_time]],"")</f>
        <v/>
      </c>
      <c r="D140" s="20" cm="1">
        <f t="array" ref="D140">IF(Table2[[#This Row],[Max_num_drones]:[Max_num_drones]]=5,Table2[[#This Row],[Total_time]:[Total_time]],"")</f>
        <v>223.53126425969799</v>
      </c>
    </row>
    <row r="141" spans="1:4">
      <c r="A141" s="20" t="str" cm="1">
        <f t="array" ref="A141">IF(Table2[[#This Row],[Max_num_drones]:[Max_num_drones]]=2,Table2[[#This Row],[Total_time]:[Total_time]],"")</f>
        <v/>
      </c>
      <c r="B141" s="20" t="str" cm="1">
        <f t="array" ref="B141">IF(Table2[[#This Row],[Max_num_drones]:[Max_num_drones]]=3,Table2[[#This Row],[Total_time]:[Total_time]],"")</f>
        <v/>
      </c>
      <c r="C141" s="20" t="str" cm="1">
        <f t="array" ref="C141">IF(Table2[[#This Row],[Max_num_drones]:[Max_num_drones]]=4,Table2[[#This Row],[Total_time]:[Total_time]],"")</f>
        <v/>
      </c>
      <c r="D141" s="20" cm="1">
        <f t="array" ref="D141">IF(Table2[[#This Row],[Max_num_drones]:[Max_num_drones]]=5,Table2[[#This Row],[Total_time]:[Total_time]],"")</f>
        <v>281.515414913288</v>
      </c>
    </row>
    <row r="142" spans="1:4">
      <c r="A142" s="20" cm="1">
        <f t="array" ref="A142">IF(Table2[[#This Row],[Max_num_drones]:[Max_num_drones]]=2,Table2[[#This Row],[Total_time]:[Total_time]],"")</f>
        <v>625.837921074885</v>
      </c>
      <c r="B142" s="20" t="str" cm="1">
        <f t="array" ref="B142">IF(Table2[[#This Row],[Max_num_drones]:[Max_num_drones]]=3,Table2[[#This Row],[Total_time]:[Total_time]],"")</f>
        <v/>
      </c>
      <c r="C142" s="20" t="str" cm="1">
        <f t="array" ref="C142">IF(Table2[[#This Row],[Max_num_drones]:[Max_num_drones]]=4,Table2[[#This Row],[Total_time]:[Total_time]],"")</f>
        <v/>
      </c>
      <c r="D142" s="20" t="str" cm="1">
        <f t="array" ref="D142">IF(Table2[[#This Row],[Max_num_drones]:[Max_num_drones]]=5,Table2[[#This Row],[Total_time]:[Total_time]],"")</f>
        <v/>
      </c>
    </row>
    <row r="143" spans="1:4">
      <c r="A143" s="20" cm="1">
        <f t="array" ref="A143">IF(Table2[[#This Row],[Max_num_drones]:[Max_num_drones]]=2,Table2[[#This Row],[Total_time]:[Total_time]],"")</f>
        <v>504.29572831581402</v>
      </c>
      <c r="B143" s="20" t="str" cm="1">
        <f t="array" ref="B143">IF(Table2[[#This Row],[Max_num_drones]:[Max_num_drones]]=3,Table2[[#This Row],[Total_time]:[Total_time]],"")</f>
        <v/>
      </c>
      <c r="C143" s="20" t="str" cm="1">
        <f t="array" ref="C143">IF(Table2[[#This Row],[Max_num_drones]:[Max_num_drones]]=4,Table2[[#This Row],[Total_time]:[Total_time]],"")</f>
        <v/>
      </c>
      <c r="D143" s="20" t="str" cm="1">
        <f t="array" ref="D143">IF(Table2[[#This Row],[Max_num_drones]:[Max_num_drones]]=5,Table2[[#This Row],[Total_time]:[Total_time]],"")</f>
        <v/>
      </c>
    </row>
    <row r="144" spans="1:4">
      <c r="A144" s="20" cm="1">
        <f t="array" ref="A144">IF(Table2[[#This Row],[Max_num_drones]:[Max_num_drones]]=2,Table2[[#This Row],[Total_time]:[Total_time]],"")</f>
        <v>491.70784658491698</v>
      </c>
      <c r="B144" s="20" t="str" cm="1">
        <f t="array" ref="B144">IF(Table2[[#This Row],[Max_num_drones]:[Max_num_drones]]=3,Table2[[#This Row],[Total_time]:[Total_time]],"")</f>
        <v/>
      </c>
      <c r="C144" s="20" t="str" cm="1">
        <f t="array" ref="C144">IF(Table2[[#This Row],[Max_num_drones]:[Max_num_drones]]=4,Table2[[#This Row],[Total_time]:[Total_time]],"")</f>
        <v/>
      </c>
      <c r="D144" s="20" t="str" cm="1">
        <f t="array" ref="D144">IF(Table2[[#This Row],[Max_num_drones]:[Max_num_drones]]=5,Table2[[#This Row],[Total_time]:[Total_time]],"")</f>
        <v/>
      </c>
    </row>
    <row r="145" spans="1:4">
      <c r="A145" s="20" cm="1">
        <f t="array" ref="A145">IF(Table2[[#This Row],[Max_num_drones]:[Max_num_drones]]=2,Table2[[#This Row],[Total_time]:[Total_time]],"")</f>
        <v>571.27294206172803</v>
      </c>
      <c r="B145" s="20" t="str" cm="1">
        <f t="array" ref="B145">IF(Table2[[#This Row],[Max_num_drones]:[Max_num_drones]]=3,Table2[[#This Row],[Total_time]:[Total_time]],"")</f>
        <v/>
      </c>
      <c r="C145" s="20" t="str" cm="1">
        <f t="array" ref="C145">IF(Table2[[#This Row],[Max_num_drones]:[Max_num_drones]]=4,Table2[[#This Row],[Total_time]:[Total_time]],"")</f>
        <v/>
      </c>
      <c r="D145" s="20" t="str" cm="1">
        <f t="array" ref="D145">IF(Table2[[#This Row],[Max_num_drones]:[Max_num_drones]]=5,Table2[[#This Row],[Total_time]:[Total_time]],"")</f>
        <v/>
      </c>
    </row>
    <row r="146" spans="1:4">
      <c r="A146" s="20" cm="1">
        <f t="array" ref="A146">IF(Table2[[#This Row],[Max_num_drones]:[Max_num_drones]]=2,Table2[[#This Row],[Total_time]:[Total_time]],"")</f>
        <v>686.39356456497705</v>
      </c>
      <c r="B146" s="20" t="str" cm="1">
        <f t="array" ref="B146">IF(Table2[[#This Row],[Max_num_drones]:[Max_num_drones]]=3,Table2[[#This Row],[Total_time]:[Total_time]],"")</f>
        <v/>
      </c>
      <c r="C146" s="20" t="str" cm="1">
        <f t="array" ref="C146">IF(Table2[[#This Row],[Max_num_drones]:[Max_num_drones]]=4,Table2[[#This Row],[Total_time]:[Total_time]],"")</f>
        <v/>
      </c>
      <c r="D146" s="20" t="str" cm="1">
        <f t="array" ref="D146">IF(Table2[[#This Row],[Max_num_drones]:[Max_num_drones]]=5,Table2[[#This Row],[Total_time]:[Total_time]],"")</f>
        <v/>
      </c>
    </row>
    <row r="147" spans="1:4">
      <c r="A147" s="20" t="str" cm="1">
        <f t="array" ref="A147">IF(Table2[[#This Row],[Max_num_drones]:[Max_num_drones]]=2,Table2[[#This Row],[Total_time]:[Total_time]],"")</f>
        <v/>
      </c>
      <c r="B147" s="20" cm="1">
        <f t="array" ref="B147">IF(Table2[[#This Row],[Max_num_drones]:[Max_num_drones]]=3,Table2[[#This Row],[Total_time]:[Total_time]],"")</f>
        <v>468.22503763878802</v>
      </c>
      <c r="C147" s="20" t="str" cm="1">
        <f t="array" ref="C147">IF(Table2[[#This Row],[Max_num_drones]:[Max_num_drones]]=4,Table2[[#This Row],[Total_time]:[Total_time]],"")</f>
        <v/>
      </c>
      <c r="D147" s="20" t="str" cm="1">
        <f t="array" ref="D147">IF(Table2[[#This Row],[Max_num_drones]:[Max_num_drones]]=5,Table2[[#This Row],[Total_time]:[Total_time]],"")</f>
        <v/>
      </c>
    </row>
    <row r="148" spans="1:4">
      <c r="A148" s="20" t="str" cm="1">
        <f t="array" ref="A148">IF(Table2[[#This Row],[Max_num_drones]:[Max_num_drones]]=2,Table2[[#This Row],[Total_time]:[Total_time]],"")</f>
        <v/>
      </c>
      <c r="B148" s="20" cm="1">
        <f t="array" ref="B148">IF(Table2[[#This Row],[Max_num_drones]:[Max_num_drones]]=3,Table2[[#This Row],[Total_time]:[Total_time]],"")</f>
        <v>277.20763753851003</v>
      </c>
      <c r="C148" s="20" t="str" cm="1">
        <f t="array" ref="C148">IF(Table2[[#This Row],[Max_num_drones]:[Max_num_drones]]=4,Table2[[#This Row],[Total_time]:[Total_time]],"")</f>
        <v/>
      </c>
      <c r="D148" s="20" t="str" cm="1">
        <f t="array" ref="D148">IF(Table2[[#This Row],[Max_num_drones]:[Max_num_drones]]=5,Table2[[#This Row],[Total_time]:[Total_time]],"")</f>
        <v/>
      </c>
    </row>
    <row r="149" spans="1:4">
      <c r="A149" s="20" t="str" cm="1">
        <f t="array" ref="A149">IF(Table2[[#This Row],[Max_num_drones]:[Max_num_drones]]=2,Table2[[#This Row],[Total_time]:[Total_time]],"")</f>
        <v/>
      </c>
      <c r="B149" s="20" cm="1">
        <f t="array" ref="B149">IF(Table2[[#This Row],[Max_num_drones]:[Max_num_drones]]=3,Table2[[#This Row],[Total_time]:[Total_time]],"")</f>
        <v>397.58466711712401</v>
      </c>
      <c r="C149" s="20" t="str" cm="1">
        <f t="array" ref="C149">IF(Table2[[#This Row],[Max_num_drones]:[Max_num_drones]]=4,Table2[[#This Row],[Total_time]:[Total_time]],"")</f>
        <v/>
      </c>
      <c r="D149" s="20" t="str" cm="1">
        <f t="array" ref="D149">IF(Table2[[#This Row],[Max_num_drones]:[Max_num_drones]]=5,Table2[[#This Row],[Total_time]:[Total_time]],"")</f>
        <v/>
      </c>
    </row>
    <row r="150" spans="1:4">
      <c r="A150" s="20" t="str" cm="1">
        <f t="array" ref="A150">IF(Table2[[#This Row],[Max_num_drones]:[Max_num_drones]]=2,Table2[[#This Row],[Total_time]:[Total_time]],"")</f>
        <v/>
      </c>
      <c r="B150" s="20" cm="1">
        <f t="array" ref="B150">IF(Table2[[#This Row],[Max_num_drones]:[Max_num_drones]]=3,Table2[[#This Row],[Total_time]:[Total_time]],"")</f>
        <v>420.01562270955799</v>
      </c>
      <c r="C150" s="20" t="str" cm="1">
        <f t="array" ref="C150">IF(Table2[[#This Row],[Max_num_drones]:[Max_num_drones]]=4,Table2[[#This Row],[Total_time]:[Total_time]],"")</f>
        <v/>
      </c>
      <c r="D150" s="20" t="str" cm="1">
        <f t="array" ref="D150">IF(Table2[[#This Row],[Max_num_drones]:[Max_num_drones]]=5,Table2[[#This Row],[Total_time]:[Total_time]],"")</f>
        <v/>
      </c>
    </row>
    <row r="151" spans="1:4">
      <c r="A151" s="20" t="str" cm="1">
        <f t="array" ref="A151">IF(Table2[[#This Row],[Max_num_drones]:[Max_num_drones]]=2,Table2[[#This Row],[Total_time]:[Total_time]],"")</f>
        <v/>
      </c>
      <c r="B151" s="20" cm="1">
        <f t="array" ref="B151">IF(Table2[[#This Row],[Max_num_drones]:[Max_num_drones]]=3,Table2[[#This Row],[Total_time]:[Total_time]],"")</f>
        <v>468.55814925853099</v>
      </c>
      <c r="C151" s="20" t="str" cm="1">
        <f t="array" ref="C151">IF(Table2[[#This Row],[Max_num_drones]:[Max_num_drones]]=4,Table2[[#This Row],[Total_time]:[Total_time]],"")</f>
        <v/>
      </c>
      <c r="D151" s="20" t="str" cm="1">
        <f t="array" ref="D151">IF(Table2[[#This Row],[Max_num_drones]:[Max_num_drones]]=5,Table2[[#This Row],[Total_time]:[Total_time]],"")</f>
        <v/>
      </c>
    </row>
    <row r="152" spans="1:4">
      <c r="A152" s="20" t="str" cm="1">
        <f t="array" ref="A152">IF(Table2[[#This Row],[Max_num_drones]:[Max_num_drones]]=2,Table2[[#This Row],[Total_time]:[Total_time]],"")</f>
        <v/>
      </c>
      <c r="B152" s="20" t="str" cm="1">
        <f t="array" ref="B152">IF(Table2[[#This Row],[Max_num_drones]:[Max_num_drones]]=3,Table2[[#This Row],[Total_time]:[Total_time]],"")</f>
        <v/>
      </c>
      <c r="C152" s="20" cm="1">
        <f t="array" ref="C152">IF(Table2[[#This Row],[Max_num_drones]:[Max_num_drones]]=4,Table2[[#This Row],[Total_time]:[Total_time]],"")</f>
        <v>322.51751435731302</v>
      </c>
      <c r="D152" s="20" t="str" cm="1">
        <f t="array" ref="D152">IF(Table2[[#This Row],[Max_num_drones]:[Max_num_drones]]=5,Table2[[#This Row],[Total_time]:[Total_time]],"")</f>
        <v/>
      </c>
    </row>
    <row r="153" spans="1:4">
      <c r="A153" s="20" t="str" cm="1">
        <f t="array" ref="A153">IF(Table2[[#This Row],[Max_num_drones]:[Max_num_drones]]=2,Table2[[#This Row],[Total_time]:[Total_time]],"")</f>
        <v/>
      </c>
      <c r="B153" s="20" t="str" cm="1">
        <f t="array" ref="B153">IF(Table2[[#This Row],[Max_num_drones]:[Max_num_drones]]=3,Table2[[#This Row],[Total_time]:[Total_time]],"")</f>
        <v/>
      </c>
      <c r="C153" s="20" cm="1">
        <f t="array" ref="C153">IF(Table2[[#This Row],[Max_num_drones]:[Max_num_drones]]=4,Table2[[#This Row],[Total_time]:[Total_time]],"")</f>
        <v>277.20763753851003</v>
      </c>
      <c r="D153" s="20" t="str" cm="1">
        <f t="array" ref="D153">IF(Table2[[#This Row],[Max_num_drones]:[Max_num_drones]]=5,Table2[[#This Row],[Total_time]:[Total_time]],"")</f>
        <v/>
      </c>
    </row>
    <row r="154" spans="1:4">
      <c r="A154" s="20" t="str" cm="1">
        <f t="array" ref="A154">IF(Table2[[#This Row],[Max_num_drones]:[Max_num_drones]]=2,Table2[[#This Row],[Total_time]:[Total_time]],"")</f>
        <v/>
      </c>
      <c r="B154" s="20" t="str" cm="1">
        <f t="array" ref="B154">IF(Table2[[#This Row],[Max_num_drones]:[Max_num_drones]]=3,Table2[[#This Row],[Total_time]:[Total_time]],"")</f>
        <v/>
      </c>
      <c r="C154" s="20" cm="1">
        <f t="array" ref="C154">IF(Table2[[#This Row],[Max_num_drones]:[Max_num_drones]]=4,Table2[[#This Row],[Total_time]:[Total_time]],"")</f>
        <v>252.692898241482</v>
      </c>
      <c r="D154" s="20" t="str" cm="1">
        <f t="array" ref="D154">IF(Table2[[#This Row],[Max_num_drones]:[Max_num_drones]]=5,Table2[[#This Row],[Total_time]:[Total_time]],"")</f>
        <v/>
      </c>
    </row>
    <row r="155" spans="1:4">
      <c r="A155" s="20" t="str" cm="1">
        <f t="array" ref="A155">IF(Table2[[#This Row],[Max_num_drones]:[Max_num_drones]]=2,Table2[[#This Row],[Total_time]:[Total_time]],"")</f>
        <v/>
      </c>
      <c r="B155" s="20" t="str" cm="1">
        <f t="array" ref="B155">IF(Table2[[#This Row],[Max_num_drones]:[Max_num_drones]]=3,Table2[[#This Row],[Total_time]:[Total_time]],"")</f>
        <v/>
      </c>
      <c r="C155" s="20" cm="1">
        <f t="array" ref="C155">IF(Table2[[#This Row],[Max_num_drones]:[Max_num_drones]]=4,Table2[[#This Row],[Total_time]:[Total_time]],"")</f>
        <v>319.872764663667</v>
      </c>
      <c r="D155" s="20" t="str" cm="1">
        <f t="array" ref="D155">IF(Table2[[#This Row],[Max_num_drones]:[Max_num_drones]]=5,Table2[[#This Row],[Total_time]:[Total_time]],"")</f>
        <v/>
      </c>
    </row>
    <row r="156" spans="1:4">
      <c r="A156" s="20" t="str" cm="1">
        <f t="array" ref="A156">IF(Table2[[#This Row],[Max_num_drones]:[Max_num_drones]]=2,Table2[[#This Row],[Total_time]:[Total_time]],"")</f>
        <v/>
      </c>
      <c r="B156" s="20" t="str" cm="1">
        <f t="array" ref="B156">IF(Table2[[#This Row],[Max_num_drones]:[Max_num_drones]]=3,Table2[[#This Row],[Total_time]:[Total_time]],"")</f>
        <v/>
      </c>
      <c r="C156" s="20" cm="1">
        <f t="array" ref="C156">IF(Table2[[#This Row],[Max_num_drones]:[Max_num_drones]]=4,Table2[[#This Row],[Total_time]:[Total_time]],"")</f>
        <v>415.54852021826298</v>
      </c>
      <c r="D156" s="20" t="str" cm="1">
        <f t="array" ref="D156">IF(Table2[[#This Row],[Max_num_drones]:[Max_num_drones]]=5,Table2[[#This Row],[Total_time]:[Total_time]],"")</f>
        <v/>
      </c>
    </row>
    <row r="157" spans="1:4">
      <c r="A157" s="20" t="str" cm="1">
        <f t="array" ref="A157">IF(Table2[[#This Row],[Max_num_drones]:[Max_num_drones]]=2,Table2[[#This Row],[Total_time]:[Total_time]],"")</f>
        <v/>
      </c>
      <c r="B157" s="20" t="str" cm="1">
        <f t="array" ref="B157">IF(Table2[[#This Row],[Max_num_drones]:[Max_num_drones]]=3,Table2[[#This Row],[Total_time]:[Total_time]],"")</f>
        <v/>
      </c>
      <c r="C157" s="20" t="str" cm="1">
        <f t="array" ref="C157">IF(Table2[[#This Row],[Max_num_drones]:[Max_num_drones]]=4,Table2[[#This Row],[Total_time]:[Total_time]],"")</f>
        <v/>
      </c>
      <c r="D157" s="20" cm="1">
        <f t="array" ref="D157">IF(Table2[[#This Row],[Max_num_drones]:[Max_num_drones]]=5,Table2[[#This Row],[Total_time]:[Total_time]],"")</f>
        <v>280.01719005709998</v>
      </c>
    </row>
    <row r="158" spans="1:4">
      <c r="A158" s="20" t="str" cm="1">
        <f t="array" ref="A158">IF(Table2[[#This Row],[Max_num_drones]:[Max_num_drones]]=2,Table2[[#This Row],[Total_time]:[Total_time]],"")</f>
        <v/>
      </c>
      <c r="B158" s="20" t="str" cm="1">
        <f t="array" ref="B158">IF(Table2[[#This Row],[Max_num_drones]:[Max_num_drones]]=3,Table2[[#This Row],[Total_time]:[Total_time]],"")</f>
        <v/>
      </c>
      <c r="C158" s="20" t="str" cm="1">
        <f t="array" ref="C158">IF(Table2[[#This Row],[Max_num_drones]:[Max_num_drones]]=4,Table2[[#This Row],[Total_time]:[Total_time]],"")</f>
        <v/>
      </c>
      <c r="D158" s="20" cm="1">
        <f t="array" ref="D158">IF(Table2[[#This Row],[Max_num_drones]:[Max_num_drones]]=5,Table2[[#This Row],[Total_time]:[Total_time]],"")</f>
        <v>240.49809001739601</v>
      </c>
    </row>
    <row r="159" spans="1:4">
      <c r="A159" s="20" t="str" cm="1">
        <f t="array" ref="A159">IF(Table2[[#This Row],[Max_num_drones]:[Max_num_drones]]=2,Table2[[#This Row],[Total_time]:[Total_time]],"")</f>
        <v/>
      </c>
      <c r="B159" s="20" t="str" cm="1">
        <f t="array" ref="B159">IF(Table2[[#This Row],[Max_num_drones]:[Max_num_drones]]=3,Table2[[#This Row],[Total_time]:[Total_time]],"")</f>
        <v/>
      </c>
      <c r="C159" s="20" t="str" cm="1">
        <f t="array" ref="C159">IF(Table2[[#This Row],[Max_num_drones]:[Max_num_drones]]=4,Table2[[#This Row],[Total_time]:[Total_time]],"")</f>
        <v/>
      </c>
      <c r="D159" s="20" cm="1">
        <f t="array" ref="D159">IF(Table2[[#This Row],[Max_num_drones]:[Max_num_drones]]=5,Table2[[#This Row],[Total_time]:[Total_time]],"")</f>
        <v>248.49139719977001</v>
      </c>
    </row>
    <row r="160" spans="1:4">
      <c r="A160" s="20" t="str" cm="1">
        <f t="array" ref="A160">IF(Table2[[#This Row],[Max_num_drones]:[Max_num_drones]]=2,Table2[[#This Row],[Total_time]:[Total_time]],"")</f>
        <v/>
      </c>
      <c r="B160" s="20" t="str" cm="1">
        <f t="array" ref="B160">IF(Table2[[#This Row],[Max_num_drones]:[Max_num_drones]]=3,Table2[[#This Row],[Total_time]:[Total_time]],"")</f>
        <v/>
      </c>
      <c r="C160" s="20" t="str" cm="1">
        <f t="array" ref="C160">IF(Table2[[#This Row],[Max_num_drones]:[Max_num_drones]]=4,Table2[[#This Row],[Total_time]:[Total_time]],"")</f>
        <v/>
      </c>
      <c r="D160" s="20" cm="1">
        <f t="array" ref="D160">IF(Table2[[#This Row],[Max_num_drones]:[Max_num_drones]]=5,Table2[[#This Row],[Total_time]:[Total_time]],"")</f>
        <v>223.53126425969799</v>
      </c>
    </row>
    <row r="161" spans="1:4">
      <c r="A161" s="20" t="str" cm="1">
        <f t="array" ref="A161">IF(Table2[[#This Row],[Max_num_drones]:[Max_num_drones]]=2,Table2[[#This Row],[Total_time]:[Total_time]],"")</f>
        <v/>
      </c>
      <c r="B161" s="20" t="str" cm="1">
        <f t="array" ref="B161">IF(Table2[[#This Row],[Max_num_drones]:[Max_num_drones]]=3,Table2[[#This Row],[Total_time]:[Total_time]],"")</f>
        <v/>
      </c>
      <c r="C161" s="20" t="str" cm="1">
        <f t="array" ref="C161">IF(Table2[[#This Row],[Max_num_drones]:[Max_num_drones]]=4,Table2[[#This Row],[Total_time]:[Total_time]],"")</f>
        <v/>
      </c>
      <c r="D161" s="20" cm="1">
        <f t="array" ref="D161">IF(Table2[[#This Row],[Max_num_drones]:[Max_num_drones]]=5,Table2[[#This Row],[Total_time]:[Total_time]],"")</f>
        <v>281.515414913288</v>
      </c>
    </row>
    <row r="162" spans="1:4">
      <c r="A162" s="20" cm="1">
        <f t="array" ref="A162">IF(Table2[[#This Row],[Max_num_drones]:[Max_num_drones]]=2,Table2[[#This Row],[Total_time]:[Total_time]],"")</f>
        <v>685.837921074885</v>
      </c>
      <c r="B162" s="20" t="str" cm="1">
        <f t="array" ref="B162">IF(Table2[[#This Row],[Max_num_drones]:[Max_num_drones]]=3,Table2[[#This Row],[Total_time]:[Total_time]],"")</f>
        <v/>
      </c>
      <c r="C162" s="20" t="str" cm="1">
        <f t="array" ref="C162">IF(Table2[[#This Row],[Max_num_drones]:[Max_num_drones]]=4,Table2[[#This Row],[Total_time]:[Total_time]],"")</f>
        <v/>
      </c>
      <c r="D162" s="20" t="str" cm="1">
        <f t="array" ref="D162">IF(Table2[[#This Row],[Max_num_drones]:[Max_num_drones]]=5,Table2[[#This Row],[Total_time]:[Total_time]],"")</f>
        <v/>
      </c>
    </row>
    <row r="163" spans="1:4">
      <c r="A163" s="20" cm="1">
        <f t="array" ref="A163">IF(Table2[[#This Row],[Max_num_drones]:[Max_num_drones]]=2,Table2[[#This Row],[Total_time]:[Total_time]],"")</f>
        <v>534.29572831580003</v>
      </c>
      <c r="B163" s="20" t="str" cm="1">
        <f t="array" ref="B163">IF(Table2[[#This Row],[Max_num_drones]:[Max_num_drones]]=3,Table2[[#This Row],[Total_time]:[Total_time]],"")</f>
        <v/>
      </c>
      <c r="C163" s="20" t="str" cm="1">
        <f t="array" ref="C163">IF(Table2[[#This Row],[Max_num_drones]:[Max_num_drones]]=4,Table2[[#This Row],[Total_time]:[Total_time]],"")</f>
        <v/>
      </c>
      <c r="D163" s="20" t="str" cm="1">
        <f t="array" ref="D163">IF(Table2[[#This Row],[Max_num_drones]:[Max_num_drones]]=5,Table2[[#This Row],[Total_time]:[Total_time]],"")</f>
        <v/>
      </c>
    </row>
    <row r="164" spans="1:4">
      <c r="A164" s="20" cm="1">
        <f t="array" ref="A164">IF(Table2[[#This Row],[Max_num_drones]:[Max_num_drones]]=2,Table2[[#This Row],[Total_time]:[Total_time]],"")</f>
        <v>521.70784658491698</v>
      </c>
      <c r="B164" s="20" t="str" cm="1">
        <f t="array" ref="B164">IF(Table2[[#This Row],[Max_num_drones]:[Max_num_drones]]=3,Table2[[#This Row],[Total_time]:[Total_time]],"")</f>
        <v/>
      </c>
      <c r="C164" s="20" t="str" cm="1">
        <f t="array" ref="C164">IF(Table2[[#This Row],[Max_num_drones]:[Max_num_drones]]=4,Table2[[#This Row],[Total_time]:[Total_time]],"")</f>
        <v/>
      </c>
      <c r="D164" s="20" t="str" cm="1">
        <f t="array" ref="D164">IF(Table2[[#This Row],[Max_num_drones]:[Max_num_drones]]=5,Table2[[#This Row],[Total_time]:[Total_time]],"")</f>
        <v/>
      </c>
    </row>
    <row r="165" spans="1:4">
      <c r="A165" s="20" cm="1">
        <f t="array" ref="A165">IF(Table2[[#This Row],[Max_num_drones]:[Max_num_drones]]=2,Table2[[#This Row],[Total_time]:[Total_time]],"")</f>
        <v>601.27294206172803</v>
      </c>
      <c r="B165" s="20" t="str" cm="1">
        <f t="array" ref="B165">IF(Table2[[#This Row],[Max_num_drones]:[Max_num_drones]]=3,Table2[[#This Row],[Total_time]:[Total_time]],"")</f>
        <v/>
      </c>
      <c r="C165" s="20" t="str" cm="1">
        <f t="array" ref="C165">IF(Table2[[#This Row],[Max_num_drones]:[Max_num_drones]]=4,Table2[[#This Row],[Total_time]:[Total_time]],"")</f>
        <v/>
      </c>
      <c r="D165" s="20" t="str" cm="1">
        <f t="array" ref="D165">IF(Table2[[#This Row],[Max_num_drones]:[Max_num_drones]]=5,Table2[[#This Row],[Total_time]:[Total_time]],"")</f>
        <v/>
      </c>
    </row>
    <row r="166" spans="1:4">
      <c r="A166" s="20" cm="1">
        <f t="array" ref="A166">IF(Table2[[#This Row],[Max_num_drones]:[Max_num_drones]]=2,Table2[[#This Row],[Total_time]:[Total_time]],"")</f>
        <v>716.39356456497705</v>
      </c>
      <c r="B166" s="20" t="str" cm="1">
        <f t="array" ref="B166">IF(Table2[[#This Row],[Max_num_drones]:[Max_num_drones]]=3,Table2[[#This Row],[Total_time]:[Total_time]],"")</f>
        <v/>
      </c>
      <c r="C166" s="20" t="str" cm="1">
        <f t="array" ref="C166">IF(Table2[[#This Row],[Max_num_drones]:[Max_num_drones]]=4,Table2[[#This Row],[Total_time]:[Total_time]],"")</f>
        <v/>
      </c>
      <c r="D166" s="20" t="str" cm="1">
        <f t="array" ref="D166">IF(Table2[[#This Row],[Max_num_drones]:[Max_num_drones]]=5,Table2[[#This Row],[Total_time]:[Total_time]],"")</f>
        <v/>
      </c>
    </row>
    <row r="167" spans="1:4">
      <c r="A167" s="20" t="str" cm="1">
        <f t="array" ref="A167">IF(Table2[[#This Row],[Max_num_drones]:[Max_num_drones]]=2,Table2[[#This Row],[Total_time]:[Total_time]],"")</f>
        <v/>
      </c>
      <c r="B167" s="20" cm="1">
        <f t="array" ref="B167">IF(Table2[[#This Row],[Max_num_drones]:[Max_num_drones]]=3,Table2[[#This Row],[Total_time]:[Total_time]],"")</f>
        <v>498.22503763878598</v>
      </c>
      <c r="C167" s="20" t="str" cm="1">
        <f t="array" ref="C167">IF(Table2[[#This Row],[Max_num_drones]:[Max_num_drones]]=4,Table2[[#This Row],[Total_time]:[Total_time]],"")</f>
        <v/>
      </c>
      <c r="D167" s="20" t="str" cm="1">
        <f t="array" ref="D167">IF(Table2[[#This Row],[Max_num_drones]:[Max_num_drones]]=5,Table2[[#This Row],[Total_time]:[Total_time]],"")</f>
        <v/>
      </c>
    </row>
    <row r="168" spans="1:4">
      <c r="A168" s="20" t="str" cm="1">
        <f t="array" ref="A168">IF(Table2[[#This Row],[Max_num_drones]:[Max_num_drones]]=2,Table2[[#This Row],[Total_time]:[Total_time]],"")</f>
        <v/>
      </c>
      <c r="B168" s="20" cm="1">
        <f t="array" ref="B168">IF(Table2[[#This Row],[Max_num_drones]:[Max_num_drones]]=3,Table2[[#This Row],[Total_time]:[Total_time]],"")</f>
        <v>277.20763753851003</v>
      </c>
      <c r="C168" s="20" t="str" cm="1">
        <f t="array" ref="C168">IF(Table2[[#This Row],[Max_num_drones]:[Max_num_drones]]=4,Table2[[#This Row],[Total_time]:[Total_time]],"")</f>
        <v/>
      </c>
      <c r="D168" s="20" t="str" cm="1">
        <f t="array" ref="D168">IF(Table2[[#This Row],[Max_num_drones]:[Max_num_drones]]=5,Table2[[#This Row],[Total_time]:[Total_time]],"")</f>
        <v/>
      </c>
    </row>
    <row r="169" spans="1:4">
      <c r="A169" s="20" t="str" cm="1">
        <f t="array" ref="A169">IF(Table2[[#This Row],[Max_num_drones]:[Max_num_drones]]=2,Table2[[#This Row],[Total_time]:[Total_time]],"")</f>
        <v/>
      </c>
      <c r="B169" s="20" cm="1">
        <f t="array" ref="B169">IF(Table2[[#This Row],[Max_num_drones]:[Max_num_drones]]=3,Table2[[#This Row],[Total_time]:[Total_time]],"")</f>
        <v>427.58466711712401</v>
      </c>
      <c r="C169" s="20" t="str" cm="1">
        <f t="array" ref="C169">IF(Table2[[#This Row],[Max_num_drones]:[Max_num_drones]]=4,Table2[[#This Row],[Total_time]:[Total_time]],"")</f>
        <v/>
      </c>
      <c r="D169" s="20" t="str" cm="1">
        <f t="array" ref="D169">IF(Table2[[#This Row],[Max_num_drones]:[Max_num_drones]]=5,Table2[[#This Row],[Total_time]:[Total_time]],"")</f>
        <v/>
      </c>
    </row>
    <row r="170" spans="1:4">
      <c r="A170" s="20" t="str" cm="1">
        <f t="array" ref="A170">IF(Table2[[#This Row],[Max_num_drones]:[Max_num_drones]]=2,Table2[[#This Row],[Total_time]:[Total_time]],"")</f>
        <v/>
      </c>
      <c r="B170" s="20" cm="1">
        <f t="array" ref="B170">IF(Table2[[#This Row],[Max_num_drones]:[Max_num_drones]]=3,Table2[[#This Row],[Total_time]:[Total_time]],"")</f>
        <v>450.01562270955799</v>
      </c>
      <c r="C170" s="20" t="str" cm="1">
        <f t="array" ref="C170">IF(Table2[[#This Row],[Max_num_drones]:[Max_num_drones]]=4,Table2[[#This Row],[Total_time]:[Total_time]],"")</f>
        <v/>
      </c>
      <c r="D170" s="20" t="str" cm="1">
        <f t="array" ref="D170">IF(Table2[[#This Row],[Max_num_drones]:[Max_num_drones]]=5,Table2[[#This Row],[Total_time]:[Total_time]],"")</f>
        <v/>
      </c>
    </row>
    <row r="171" spans="1:4">
      <c r="A171" s="20" t="str" cm="1">
        <f t="array" ref="A171">IF(Table2[[#This Row],[Max_num_drones]:[Max_num_drones]]=2,Table2[[#This Row],[Total_time]:[Total_time]],"")</f>
        <v/>
      </c>
      <c r="B171" s="20" cm="1">
        <f t="array" ref="B171">IF(Table2[[#This Row],[Max_num_drones]:[Max_num_drones]]=3,Table2[[#This Row],[Total_time]:[Total_time]],"")</f>
        <v>498.55814925853099</v>
      </c>
      <c r="C171" s="20" t="str" cm="1">
        <f t="array" ref="C171">IF(Table2[[#This Row],[Max_num_drones]:[Max_num_drones]]=4,Table2[[#This Row],[Total_time]:[Total_time]],"")</f>
        <v/>
      </c>
      <c r="D171" s="20" t="str" cm="1">
        <f t="array" ref="D171">IF(Table2[[#This Row],[Max_num_drones]:[Max_num_drones]]=5,Table2[[#This Row],[Total_time]:[Total_time]],"")</f>
        <v/>
      </c>
    </row>
    <row r="172" spans="1:4">
      <c r="A172" s="20" t="str" cm="1">
        <f t="array" ref="A172">IF(Table2[[#This Row],[Max_num_drones]:[Max_num_drones]]=2,Table2[[#This Row],[Total_time]:[Total_time]],"")</f>
        <v/>
      </c>
      <c r="B172" s="20" t="str" cm="1">
        <f t="array" ref="B172">IF(Table2[[#This Row],[Max_num_drones]:[Max_num_drones]]=3,Table2[[#This Row],[Total_time]:[Total_time]],"")</f>
        <v/>
      </c>
      <c r="C172" s="20" cm="1">
        <f t="array" ref="C172">IF(Table2[[#This Row],[Max_num_drones]:[Max_num_drones]]=4,Table2[[#This Row],[Total_time]:[Total_time]],"")</f>
        <v>340.72362270487901</v>
      </c>
      <c r="D172" s="20" t="str" cm="1">
        <f t="array" ref="D172">IF(Table2[[#This Row],[Max_num_drones]:[Max_num_drones]]=5,Table2[[#This Row],[Total_time]:[Total_time]],"")</f>
        <v/>
      </c>
    </row>
    <row r="173" spans="1:4">
      <c r="A173" s="20" t="str" cm="1">
        <f t="array" ref="A173">IF(Table2[[#This Row],[Max_num_drones]:[Max_num_drones]]=2,Table2[[#This Row],[Total_time]:[Total_time]],"")</f>
        <v/>
      </c>
      <c r="B173" s="20" t="str" cm="1">
        <f t="array" ref="B173">IF(Table2[[#This Row],[Max_num_drones]:[Max_num_drones]]=3,Table2[[#This Row],[Total_time]:[Total_time]],"")</f>
        <v/>
      </c>
      <c r="C173" s="20" cm="1">
        <f t="array" ref="C173">IF(Table2[[#This Row],[Max_num_drones]:[Max_num_drones]]=4,Table2[[#This Row],[Total_time]:[Total_time]],"")</f>
        <v>277.20763753851003</v>
      </c>
      <c r="D173" s="20" t="str" cm="1">
        <f t="array" ref="D173">IF(Table2[[#This Row],[Max_num_drones]:[Max_num_drones]]=5,Table2[[#This Row],[Total_time]:[Total_time]],"")</f>
        <v/>
      </c>
    </row>
    <row r="174" spans="1:4">
      <c r="A174" s="20" t="str" cm="1">
        <f t="array" ref="A174">IF(Table2[[#This Row],[Max_num_drones]:[Max_num_drones]]=2,Table2[[#This Row],[Total_time]:[Total_time]],"")</f>
        <v/>
      </c>
      <c r="B174" s="20" t="str" cm="1">
        <f t="array" ref="B174">IF(Table2[[#This Row],[Max_num_drones]:[Max_num_drones]]=3,Table2[[#This Row],[Total_time]:[Total_time]],"")</f>
        <v/>
      </c>
      <c r="C174" s="20" cm="1">
        <f t="array" ref="C174">IF(Table2[[#This Row],[Max_num_drones]:[Max_num_drones]]=4,Table2[[#This Row],[Total_time]:[Total_time]],"")</f>
        <v>252.692898241482</v>
      </c>
      <c r="D174" s="20" t="str" cm="1">
        <f t="array" ref="D174">IF(Table2[[#This Row],[Max_num_drones]:[Max_num_drones]]=5,Table2[[#This Row],[Total_time]:[Total_time]],"")</f>
        <v/>
      </c>
    </row>
    <row r="175" spans="1:4">
      <c r="A175" s="20" t="str" cm="1">
        <f t="array" ref="A175">IF(Table2[[#This Row],[Max_num_drones]:[Max_num_drones]]=2,Table2[[#This Row],[Total_time]:[Total_time]],"")</f>
        <v/>
      </c>
      <c r="B175" s="20" t="str" cm="1">
        <f t="array" ref="B175">IF(Table2[[#This Row],[Max_num_drones]:[Max_num_drones]]=3,Table2[[#This Row],[Total_time]:[Total_time]],"")</f>
        <v/>
      </c>
      <c r="C175" s="20" cm="1">
        <f t="array" ref="C175">IF(Table2[[#This Row],[Max_num_drones]:[Max_num_drones]]=4,Table2[[#This Row],[Total_time]:[Total_time]],"")</f>
        <v>319.872764663667</v>
      </c>
      <c r="D175" s="20" t="str" cm="1">
        <f t="array" ref="D175">IF(Table2[[#This Row],[Max_num_drones]:[Max_num_drones]]=5,Table2[[#This Row],[Total_time]:[Total_time]],"")</f>
        <v/>
      </c>
    </row>
    <row r="176" spans="1:4">
      <c r="A176" s="20" t="str" cm="1">
        <f t="array" ref="A176">IF(Table2[[#This Row],[Max_num_drones]:[Max_num_drones]]=2,Table2[[#This Row],[Total_time]:[Total_time]],"")</f>
        <v/>
      </c>
      <c r="B176" s="20" t="str" cm="1">
        <f t="array" ref="B176">IF(Table2[[#This Row],[Max_num_drones]:[Max_num_drones]]=3,Table2[[#This Row],[Total_time]:[Total_time]],"")</f>
        <v/>
      </c>
      <c r="C176" s="20" cm="1">
        <f t="array" ref="C176">IF(Table2[[#This Row],[Max_num_drones]:[Max_num_drones]]=4,Table2[[#This Row],[Total_time]:[Total_time]],"")</f>
        <v>415.54852021826298</v>
      </c>
      <c r="D176" s="20" t="str" cm="1">
        <f t="array" ref="D176">IF(Table2[[#This Row],[Max_num_drones]:[Max_num_drones]]=5,Table2[[#This Row],[Total_time]:[Total_time]],"")</f>
        <v/>
      </c>
    </row>
    <row r="177" spans="1:4">
      <c r="A177" s="20" t="str" cm="1">
        <f t="array" ref="A177">IF(Table2[[#This Row],[Max_num_drones]:[Max_num_drones]]=2,Table2[[#This Row],[Total_time]:[Total_time]],"")</f>
        <v/>
      </c>
      <c r="B177" s="20" t="str" cm="1">
        <f t="array" ref="B177">IF(Table2[[#This Row],[Max_num_drones]:[Max_num_drones]]=3,Table2[[#This Row],[Total_time]:[Total_time]],"")</f>
        <v/>
      </c>
      <c r="C177" s="20" t="str" cm="1">
        <f t="array" ref="C177">IF(Table2[[#This Row],[Max_num_drones]:[Max_num_drones]]=4,Table2[[#This Row],[Total_time]:[Total_time]],"")</f>
        <v/>
      </c>
      <c r="D177" s="20" cm="1">
        <f t="array" ref="D177">IF(Table2[[#This Row],[Max_num_drones]:[Max_num_drones]]=5,Table2[[#This Row],[Total_time]:[Total_time]],"")</f>
        <v>280.01719005709998</v>
      </c>
    </row>
    <row r="178" spans="1:4">
      <c r="A178" s="20" t="str" cm="1">
        <f t="array" ref="A178">IF(Table2[[#This Row],[Max_num_drones]:[Max_num_drones]]=2,Table2[[#This Row],[Total_time]:[Total_time]],"")</f>
        <v/>
      </c>
      <c r="B178" s="20" t="str" cm="1">
        <f t="array" ref="B178">IF(Table2[[#This Row],[Max_num_drones]:[Max_num_drones]]=3,Table2[[#This Row],[Total_time]:[Total_time]],"")</f>
        <v/>
      </c>
      <c r="C178" s="20" t="str" cm="1">
        <f t="array" ref="C178">IF(Table2[[#This Row],[Max_num_drones]:[Max_num_drones]]=4,Table2[[#This Row],[Total_time]:[Total_time]],"")</f>
        <v/>
      </c>
      <c r="D178" s="20" cm="1">
        <f t="array" ref="D178">IF(Table2[[#This Row],[Max_num_drones]:[Max_num_drones]]=5,Table2[[#This Row],[Total_time]:[Total_time]],"")</f>
        <v>240.49809001739601</v>
      </c>
    </row>
    <row r="179" spans="1:4">
      <c r="A179" s="20" t="str" cm="1">
        <f t="array" ref="A179">IF(Table2[[#This Row],[Max_num_drones]:[Max_num_drones]]=2,Table2[[#This Row],[Total_time]:[Total_time]],"")</f>
        <v/>
      </c>
      <c r="B179" s="20" t="str" cm="1">
        <f t="array" ref="B179">IF(Table2[[#This Row],[Max_num_drones]:[Max_num_drones]]=3,Table2[[#This Row],[Total_time]:[Total_time]],"")</f>
        <v/>
      </c>
      <c r="C179" s="20" t="str" cm="1">
        <f t="array" ref="C179">IF(Table2[[#This Row],[Max_num_drones]:[Max_num_drones]]=4,Table2[[#This Row],[Total_time]:[Total_time]],"")</f>
        <v/>
      </c>
      <c r="D179" s="20" cm="1">
        <f t="array" ref="D179">IF(Table2[[#This Row],[Max_num_drones]:[Max_num_drones]]=5,Table2[[#This Row],[Total_time]:[Total_time]],"")</f>
        <v>248.49139719977001</v>
      </c>
    </row>
    <row r="180" spans="1:4">
      <c r="A180" s="20" t="str" cm="1">
        <f t="array" ref="A180">IF(Table2[[#This Row],[Max_num_drones]:[Max_num_drones]]=2,Table2[[#This Row],[Total_time]:[Total_time]],"")</f>
        <v/>
      </c>
      <c r="B180" s="20" t="str" cm="1">
        <f t="array" ref="B180">IF(Table2[[#This Row],[Max_num_drones]:[Max_num_drones]]=3,Table2[[#This Row],[Total_time]:[Total_time]],"")</f>
        <v/>
      </c>
      <c r="C180" s="20" t="str" cm="1">
        <f t="array" ref="C180">IF(Table2[[#This Row],[Max_num_drones]:[Max_num_drones]]=4,Table2[[#This Row],[Total_time]:[Total_time]],"")</f>
        <v/>
      </c>
      <c r="D180" s="20" cm="1">
        <f t="array" ref="D180">IF(Table2[[#This Row],[Max_num_drones]:[Max_num_drones]]=5,Table2[[#This Row],[Total_time]:[Total_time]],"")</f>
        <v>223.53126425969799</v>
      </c>
    </row>
    <row r="181" spans="1:4">
      <c r="A181" s="20" t="str" cm="1">
        <f t="array" ref="A181">IF(Table2[[#This Row],[Max_num_drones]:[Max_num_drones]]=2,Table2[[#This Row],[Total_time]:[Total_time]],"")</f>
        <v/>
      </c>
      <c r="B181" s="20" t="str" cm="1">
        <f t="array" ref="B181">IF(Table2[[#This Row],[Max_num_drones]:[Max_num_drones]]=3,Table2[[#This Row],[Total_time]:[Total_time]],"")</f>
        <v/>
      </c>
      <c r="C181" s="20" t="str" cm="1">
        <f t="array" ref="C181">IF(Table2[[#This Row],[Max_num_drones]:[Max_num_drones]]=4,Table2[[#This Row],[Total_time]:[Total_time]],"")</f>
        <v/>
      </c>
      <c r="D181" s="20" cm="1">
        <f t="array" ref="D181">IF(Table2[[#This Row],[Max_num_drones]:[Max_num_drones]]=5,Table2[[#This Row],[Total_time]:[Total_time]],"")</f>
        <v>281.515414913288</v>
      </c>
    </row>
    <row r="182" spans="1:4">
      <c r="A182" s="20" cm="1">
        <f t="array" ref="A182">IF(Table2[[#This Row],[Max_num_drones]:[Max_num_drones]]=2,Table2[[#This Row],[Total_time]:[Total_time]],"")</f>
        <v>498.965942813173</v>
      </c>
      <c r="B182" s="20" t="str" cm="1">
        <f t="array" ref="B182">IF(Table2[[#This Row],[Max_num_drones]:[Max_num_drones]]=3,Table2[[#This Row],[Total_time]:[Total_time]],"")</f>
        <v/>
      </c>
      <c r="C182" s="20" t="str" cm="1">
        <f t="array" ref="C182">IF(Table2[[#This Row],[Max_num_drones]:[Max_num_drones]]=4,Table2[[#This Row],[Total_time]:[Total_time]],"")</f>
        <v/>
      </c>
      <c r="D182" s="20" t="str" cm="1">
        <f t="array" ref="D182">IF(Table2[[#This Row],[Max_num_drones]:[Max_num_drones]]=5,Table2[[#This Row],[Total_time]:[Total_time]],"")</f>
        <v/>
      </c>
    </row>
    <row r="183" spans="1:4">
      <c r="A183" s="20" cm="1">
        <f t="array" ref="A183">IF(Table2[[#This Row],[Max_num_drones]:[Max_num_drones]]=2,Table2[[#This Row],[Total_time]:[Total_time]],"")</f>
        <v>486.24805396701902</v>
      </c>
      <c r="B183" s="20" t="str" cm="1">
        <f t="array" ref="B183">IF(Table2[[#This Row],[Max_num_drones]:[Max_num_drones]]=3,Table2[[#This Row],[Total_time]:[Total_time]],"")</f>
        <v/>
      </c>
      <c r="C183" s="20" t="str" cm="1">
        <f t="array" ref="C183">IF(Table2[[#This Row],[Max_num_drones]:[Max_num_drones]]=4,Table2[[#This Row],[Total_time]:[Total_time]],"")</f>
        <v/>
      </c>
      <c r="D183" s="20" t="str" cm="1">
        <f t="array" ref="D183">IF(Table2[[#This Row],[Max_num_drones]:[Max_num_drones]]=5,Table2[[#This Row],[Total_time]:[Total_time]],"")</f>
        <v/>
      </c>
    </row>
    <row r="184" spans="1:4">
      <c r="A184" s="20" cm="1">
        <f t="array" ref="A184">IF(Table2[[#This Row],[Max_num_drones]:[Max_num_drones]]=2,Table2[[#This Row],[Total_time]:[Total_time]],"")</f>
        <v>457.42770065687699</v>
      </c>
      <c r="B184" s="20" t="str" cm="1">
        <f t="array" ref="B184">IF(Table2[[#This Row],[Max_num_drones]:[Max_num_drones]]=3,Table2[[#This Row],[Total_time]:[Total_time]],"")</f>
        <v/>
      </c>
      <c r="C184" s="20" t="str" cm="1">
        <f t="array" ref="C184">IF(Table2[[#This Row],[Max_num_drones]:[Max_num_drones]]=4,Table2[[#This Row],[Total_time]:[Total_time]],"")</f>
        <v/>
      </c>
      <c r="D184" s="20" t="str" cm="1">
        <f t="array" ref="D184">IF(Table2[[#This Row],[Max_num_drones]:[Max_num_drones]]=5,Table2[[#This Row],[Total_time]:[Total_time]],"")</f>
        <v/>
      </c>
    </row>
    <row r="185" spans="1:4">
      <c r="A185" s="20" cm="1">
        <f t="array" ref="A185">IF(Table2[[#This Row],[Max_num_drones]:[Max_num_drones]]=2,Table2[[#This Row],[Total_time]:[Total_time]],"")</f>
        <v>567.75255392807696</v>
      </c>
      <c r="B185" s="20" t="str" cm="1">
        <f t="array" ref="B185">IF(Table2[[#This Row],[Max_num_drones]:[Max_num_drones]]=3,Table2[[#This Row],[Total_time]:[Total_time]],"")</f>
        <v/>
      </c>
      <c r="C185" s="20" t="str" cm="1">
        <f t="array" ref="C185">IF(Table2[[#This Row],[Max_num_drones]:[Max_num_drones]]=4,Table2[[#This Row],[Total_time]:[Total_time]],"")</f>
        <v/>
      </c>
      <c r="D185" s="20" t="str" cm="1">
        <f t="array" ref="D185">IF(Table2[[#This Row],[Max_num_drones]:[Max_num_drones]]=5,Table2[[#This Row],[Total_time]:[Total_time]],"")</f>
        <v/>
      </c>
    </row>
    <row r="186" spans="1:4">
      <c r="A186" s="20" cm="1">
        <f t="array" ref="A186">IF(Table2[[#This Row],[Max_num_drones]:[Max_num_drones]]=2,Table2[[#This Row],[Total_time]:[Total_time]],"")</f>
        <v>651.56036310635602</v>
      </c>
      <c r="B186" s="20" t="str" cm="1">
        <f t="array" ref="B186">IF(Table2[[#This Row],[Max_num_drones]:[Max_num_drones]]=3,Table2[[#This Row],[Total_time]:[Total_time]],"")</f>
        <v/>
      </c>
      <c r="C186" s="20" t="str" cm="1">
        <f t="array" ref="C186">IF(Table2[[#This Row],[Max_num_drones]:[Max_num_drones]]=4,Table2[[#This Row],[Total_time]:[Total_time]],"")</f>
        <v/>
      </c>
      <c r="D186" s="20" t="str" cm="1">
        <f t="array" ref="D186">IF(Table2[[#This Row],[Max_num_drones]:[Max_num_drones]]=5,Table2[[#This Row],[Total_time]:[Total_time]],"")</f>
        <v/>
      </c>
    </row>
    <row r="187" spans="1:4">
      <c r="A187" s="20" t="str" cm="1">
        <f t="array" ref="A187">IF(Table2[[#This Row],[Max_num_drones]:[Max_num_drones]]=2,Table2[[#This Row],[Total_time]:[Total_time]],"")</f>
        <v/>
      </c>
      <c r="B187" s="20" cm="1">
        <f t="array" ref="B187">IF(Table2[[#This Row],[Max_num_drones]:[Max_num_drones]]=3,Table2[[#This Row],[Total_time]:[Total_time]],"")</f>
        <v>406.14889966098002</v>
      </c>
      <c r="C187" s="20" t="str" cm="1">
        <f t="array" ref="C187">IF(Table2[[#This Row],[Max_num_drones]:[Max_num_drones]]=4,Table2[[#This Row],[Total_time]:[Total_time]],"")</f>
        <v/>
      </c>
      <c r="D187" s="20" t="str" cm="1">
        <f t="array" ref="D187">IF(Table2[[#This Row],[Max_num_drones]:[Max_num_drones]]=5,Table2[[#This Row],[Total_time]:[Total_time]],"")</f>
        <v/>
      </c>
    </row>
    <row r="188" spans="1:4">
      <c r="A188" s="20" t="str" cm="1">
        <f t="array" ref="A188">IF(Table2[[#This Row],[Max_num_drones]:[Max_num_drones]]=2,Table2[[#This Row],[Total_time]:[Total_time]],"")</f>
        <v/>
      </c>
      <c r="B188" s="20" cm="1">
        <f t="array" ref="B188">IF(Table2[[#This Row],[Max_num_drones]:[Max_num_drones]]=3,Table2[[#This Row],[Total_time]:[Total_time]],"")</f>
        <v>339.33370619339797</v>
      </c>
      <c r="C188" s="20" t="str" cm="1">
        <f t="array" ref="C188">IF(Table2[[#This Row],[Max_num_drones]:[Max_num_drones]]=4,Table2[[#This Row],[Total_time]:[Total_time]],"")</f>
        <v/>
      </c>
      <c r="D188" s="20" t="str" cm="1">
        <f t="array" ref="D188">IF(Table2[[#This Row],[Max_num_drones]:[Max_num_drones]]=5,Table2[[#This Row],[Total_time]:[Total_time]],"")</f>
        <v/>
      </c>
    </row>
    <row r="189" spans="1:4">
      <c r="A189" s="20" t="str" cm="1">
        <f t="array" ref="A189">IF(Table2[[#This Row],[Max_num_drones]:[Max_num_drones]]=2,Table2[[#This Row],[Total_time]:[Total_time]],"")</f>
        <v/>
      </c>
      <c r="B189" s="20" cm="1">
        <f t="array" ref="B189">IF(Table2[[#This Row],[Max_num_drones]:[Max_num_drones]]=3,Table2[[#This Row],[Total_time]:[Total_time]],"")</f>
        <v>347.39831650986099</v>
      </c>
      <c r="C189" s="20" t="str" cm="1">
        <f t="array" ref="C189">IF(Table2[[#This Row],[Max_num_drones]:[Max_num_drones]]=4,Table2[[#This Row],[Total_time]:[Total_time]],"")</f>
        <v/>
      </c>
      <c r="D189" s="20" t="str" cm="1">
        <f t="array" ref="D189">IF(Table2[[#This Row],[Max_num_drones]:[Max_num_drones]]=5,Table2[[#This Row],[Total_time]:[Total_time]],"")</f>
        <v/>
      </c>
    </row>
    <row r="190" spans="1:4">
      <c r="A190" s="20" t="str" cm="1">
        <f t="array" ref="A190">IF(Table2[[#This Row],[Max_num_drones]:[Max_num_drones]]=2,Table2[[#This Row],[Total_time]:[Total_time]],"")</f>
        <v/>
      </c>
      <c r="B190" s="20" cm="1">
        <f t="array" ref="B190">IF(Table2[[#This Row],[Max_num_drones]:[Max_num_drones]]=3,Table2[[#This Row],[Total_time]:[Total_time]],"")</f>
        <v>403.226526577046</v>
      </c>
      <c r="C190" s="20" t="str" cm="1">
        <f t="array" ref="C190">IF(Table2[[#This Row],[Max_num_drones]:[Max_num_drones]]=4,Table2[[#This Row],[Total_time]:[Total_time]],"")</f>
        <v/>
      </c>
      <c r="D190" s="20" t="str" cm="1">
        <f t="array" ref="D190">IF(Table2[[#This Row],[Max_num_drones]:[Max_num_drones]]=5,Table2[[#This Row],[Total_time]:[Total_time]],"")</f>
        <v/>
      </c>
    </row>
    <row r="191" spans="1:4">
      <c r="A191" s="20" t="str" cm="1">
        <f t="array" ref="A191">IF(Table2[[#This Row],[Max_num_drones]:[Max_num_drones]]=2,Table2[[#This Row],[Total_time]:[Total_time]],"")</f>
        <v/>
      </c>
      <c r="B191" s="20" cm="1">
        <f t="array" ref="B191">IF(Table2[[#This Row],[Max_num_drones]:[Max_num_drones]]=3,Table2[[#This Row],[Total_time]:[Total_time]],"")</f>
        <v>459.41599691993798</v>
      </c>
      <c r="C191" s="20" t="str" cm="1">
        <f t="array" ref="C191">IF(Table2[[#This Row],[Max_num_drones]:[Max_num_drones]]=4,Table2[[#This Row],[Total_time]:[Total_time]],"")</f>
        <v/>
      </c>
      <c r="D191" s="20" t="str" cm="1">
        <f t="array" ref="D191">IF(Table2[[#This Row],[Max_num_drones]:[Max_num_drones]]=5,Table2[[#This Row],[Total_time]:[Total_time]],"")</f>
        <v/>
      </c>
    </row>
    <row r="192" spans="1:4">
      <c r="A192" s="20" t="str" cm="1">
        <f t="array" ref="A192">IF(Table2[[#This Row],[Max_num_drones]:[Max_num_drones]]=2,Table2[[#This Row],[Total_time]:[Total_time]],"")</f>
        <v/>
      </c>
      <c r="B192" s="20" t="str" cm="1">
        <f t="array" ref="B192">IF(Table2[[#This Row],[Max_num_drones]:[Max_num_drones]]=3,Table2[[#This Row],[Total_time]:[Total_time]],"")</f>
        <v/>
      </c>
      <c r="C192" s="20" cm="1">
        <f t="array" ref="C192">IF(Table2[[#This Row],[Max_num_drones]:[Max_num_drones]]=4,Table2[[#This Row],[Total_time]:[Total_time]],"")</f>
        <v>299.508996587919</v>
      </c>
      <c r="D192" s="20" t="str" cm="1">
        <f t="array" ref="D192">IF(Table2[[#This Row],[Max_num_drones]:[Max_num_drones]]=5,Table2[[#This Row],[Total_time]:[Total_time]],"")</f>
        <v/>
      </c>
    </row>
    <row r="193" spans="1:4">
      <c r="A193" s="20" t="str" cm="1">
        <f t="array" ref="A193">IF(Table2[[#This Row],[Max_num_drones]:[Max_num_drones]]=2,Table2[[#This Row],[Total_time]:[Total_time]],"")</f>
        <v/>
      </c>
      <c r="B193" s="20" t="str" cm="1">
        <f t="array" ref="B193">IF(Table2[[#This Row],[Max_num_drones]:[Max_num_drones]]=3,Table2[[#This Row],[Total_time]:[Total_time]],"")</f>
        <v/>
      </c>
      <c r="C193" s="20" cm="1">
        <f t="array" ref="C193">IF(Table2[[#This Row],[Max_num_drones]:[Max_num_drones]]=4,Table2[[#This Row],[Total_time]:[Total_time]],"")</f>
        <v>237.17367526038899</v>
      </c>
      <c r="D193" s="20" t="str" cm="1">
        <f t="array" ref="D193">IF(Table2[[#This Row],[Max_num_drones]:[Max_num_drones]]=5,Table2[[#This Row],[Total_time]:[Total_time]],"")</f>
        <v/>
      </c>
    </row>
    <row r="194" spans="1:4">
      <c r="A194" s="20" t="str" cm="1">
        <f t="array" ref="A194">IF(Table2[[#This Row],[Max_num_drones]:[Max_num_drones]]=2,Table2[[#This Row],[Total_time]:[Total_time]],"")</f>
        <v/>
      </c>
      <c r="B194" s="20" t="str" cm="1">
        <f t="array" ref="B194">IF(Table2[[#This Row],[Max_num_drones]:[Max_num_drones]]=3,Table2[[#This Row],[Total_time]:[Total_time]],"")</f>
        <v/>
      </c>
      <c r="C194" s="20" cm="1">
        <f t="array" ref="C194">IF(Table2[[#This Row],[Max_num_drones]:[Max_num_drones]]=4,Table2[[#This Row],[Total_time]:[Total_time]],"")</f>
        <v>249.01487610938599</v>
      </c>
      <c r="D194" s="20" t="str" cm="1">
        <f t="array" ref="D194">IF(Table2[[#This Row],[Max_num_drones]:[Max_num_drones]]=5,Table2[[#This Row],[Total_time]:[Total_time]],"")</f>
        <v/>
      </c>
    </row>
    <row r="195" spans="1:4">
      <c r="A195" s="20" t="str" cm="1">
        <f t="array" ref="A195">IF(Table2[[#This Row],[Max_num_drones]:[Max_num_drones]]=2,Table2[[#This Row],[Total_time]:[Total_time]],"")</f>
        <v/>
      </c>
      <c r="B195" s="20" t="str" cm="1">
        <f t="array" ref="B195">IF(Table2[[#This Row],[Max_num_drones]:[Max_num_drones]]=3,Table2[[#This Row],[Total_time]:[Total_time]],"")</f>
        <v/>
      </c>
      <c r="C195" s="20" cm="1">
        <f t="array" ref="C195">IF(Table2[[#This Row],[Max_num_drones]:[Max_num_drones]]=4,Table2[[#This Row],[Total_time]:[Total_time]],"")</f>
        <v>319.97640052009001</v>
      </c>
      <c r="D195" s="20" t="str" cm="1">
        <f t="array" ref="D195">IF(Table2[[#This Row],[Max_num_drones]:[Max_num_drones]]=5,Table2[[#This Row],[Total_time]:[Total_time]],"")</f>
        <v/>
      </c>
    </row>
    <row r="196" spans="1:4">
      <c r="A196" s="20" t="str" cm="1">
        <f t="array" ref="A196">IF(Table2[[#This Row],[Max_num_drones]:[Max_num_drones]]=2,Table2[[#This Row],[Total_time]:[Total_time]],"")</f>
        <v/>
      </c>
      <c r="B196" s="20" t="str" cm="1">
        <f t="array" ref="B196">IF(Table2[[#This Row],[Max_num_drones]:[Max_num_drones]]=3,Table2[[#This Row],[Total_time]:[Total_time]],"")</f>
        <v/>
      </c>
      <c r="C196" s="20" cm="1">
        <f t="array" ref="C196">IF(Table2[[#This Row],[Max_num_drones]:[Max_num_drones]]=4,Table2[[#This Row],[Total_time]:[Total_time]],"")</f>
        <v>306.73395857399998</v>
      </c>
      <c r="D196" s="20" t="str" cm="1">
        <f t="array" ref="D196">IF(Table2[[#This Row],[Max_num_drones]:[Max_num_drones]]=5,Table2[[#This Row],[Total_time]:[Total_time]],"")</f>
        <v/>
      </c>
    </row>
    <row r="197" spans="1:4">
      <c r="A197" s="20" t="str" cm="1">
        <f t="array" ref="A197">IF(Table2[[#This Row],[Max_num_drones]:[Max_num_drones]]=2,Table2[[#This Row],[Total_time]:[Total_time]],"")</f>
        <v/>
      </c>
      <c r="B197" s="20" t="str" cm="1">
        <f t="array" ref="B197">IF(Table2[[#This Row],[Max_num_drones]:[Max_num_drones]]=3,Table2[[#This Row],[Total_time]:[Total_time]],"")</f>
        <v/>
      </c>
      <c r="C197" s="20" t="str" cm="1">
        <f t="array" ref="C197">IF(Table2[[#This Row],[Max_num_drones]:[Max_num_drones]]=4,Table2[[#This Row],[Total_time]:[Total_time]],"")</f>
        <v/>
      </c>
      <c r="D197" s="20" cm="1">
        <f t="array" ref="D197">IF(Table2[[#This Row],[Max_num_drones]:[Max_num_drones]]=5,Table2[[#This Row],[Total_time]:[Total_time]],"")</f>
        <v>261.57197107615298</v>
      </c>
    </row>
    <row r="198" spans="1:4">
      <c r="A198" s="20" t="str" cm="1">
        <f t="array" ref="A198">IF(Table2[[#This Row],[Max_num_drones]:[Max_num_drones]]=2,Table2[[#This Row],[Total_time]:[Total_time]],"")</f>
        <v/>
      </c>
      <c r="B198" s="20" t="str" cm="1">
        <f t="array" ref="B198">IF(Table2[[#This Row],[Max_num_drones]:[Max_num_drones]]=3,Table2[[#This Row],[Total_time]:[Total_time]],"")</f>
        <v/>
      </c>
      <c r="C198" s="20" t="str" cm="1">
        <f t="array" ref="C198">IF(Table2[[#This Row],[Max_num_drones]:[Max_num_drones]]=4,Table2[[#This Row],[Total_time]:[Total_time]],"")</f>
        <v/>
      </c>
      <c r="D198" s="20" cm="1">
        <f t="array" ref="D198">IF(Table2[[#This Row],[Max_num_drones]:[Max_num_drones]]=5,Table2[[#This Row],[Total_time]:[Total_time]],"")</f>
        <v>237.17367526038899</v>
      </c>
    </row>
    <row r="199" spans="1:4">
      <c r="A199" s="20" t="str" cm="1">
        <f t="array" ref="A199">IF(Table2[[#This Row],[Max_num_drones]:[Max_num_drones]]=2,Table2[[#This Row],[Total_time]:[Total_time]],"")</f>
        <v/>
      </c>
      <c r="B199" s="20" t="str" cm="1">
        <f t="array" ref="B199">IF(Table2[[#This Row],[Max_num_drones]:[Max_num_drones]]=3,Table2[[#This Row],[Total_time]:[Total_time]],"")</f>
        <v/>
      </c>
      <c r="C199" s="20" t="str" cm="1">
        <f t="array" ref="C199">IF(Table2[[#This Row],[Max_num_drones]:[Max_num_drones]]=4,Table2[[#This Row],[Total_time]:[Total_time]],"")</f>
        <v/>
      </c>
      <c r="D199" s="20" cm="1">
        <f t="array" ref="D199">IF(Table2[[#This Row],[Max_num_drones]:[Max_num_drones]]=5,Table2[[#This Row],[Total_time]:[Total_time]],"")</f>
        <v>230.61322306264</v>
      </c>
    </row>
    <row r="200" spans="1:4">
      <c r="A200" s="20" t="str" cm="1">
        <f t="array" ref="A200">IF(Table2[[#This Row],[Max_num_drones]:[Max_num_drones]]=2,Table2[[#This Row],[Total_time]:[Total_time]],"")</f>
        <v/>
      </c>
      <c r="B200" s="20" t="str" cm="1">
        <f t="array" ref="B200">IF(Table2[[#This Row],[Max_num_drones]:[Max_num_drones]]=3,Table2[[#This Row],[Total_time]:[Total_time]],"")</f>
        <v/>
      </c>
      <c r="C200" s="20" t="str" cm="1">
        <f t="array" ref="C200">IF(Table2[[#This Row],[Max_num_drones]:[Max_num_drones]]=4,Table2[[#This Row],[Total_time]:[Total_time]],"")</f>
        <v/>
      </c>
      <c r="D200" s="20" cm="1">
        <f t="array" ref="D200">IF(Table2[[#This Row],[Max_num_drones]:[Max_num_drones]]=5,Table2[[#This Row],[Total_time]:[Total_time]],"")</f>
        <v>258.13642316133598</v>
      </c>
    </row>
    <row r="201" spans="1:4">
      <c r="A201" s="20" t="str" cm="1">
        <f t="array" ref="A201">IF(Table2[[#This Row],[Max_num_drones]:[Max_num_drones]]=2,Table2[[#This Row],[Total_time]:[Total_time]],"")</f>
        <v/>
      </c>
      <c r="B201" s="20" t="str" cm="1">
        <f t="array" ref="B201">IF(Table2[[#This Row],[Max_num_drones]:[Max_num_drones]]=3,Table2[[#This Row],[Total_time]:[Total_time]],"")</f>
        <v/>
      </c>
      <c r="C201" s="20" t="str" cm="1">
        <f t="array" ref="C201">IF(Table2[[#This Row],[Max_num_drones]:[Max_num_drones]]=4,Table2[[#This Row],[Total_time]:[Total_time]],"")</f>
        <v/>
      </c>
      <c r="D201" s="20" cm="1">
        <f t="array" ref="D201">IF(Table2[[#This Row],[Max_num_drones]:[Max_num_drones]]=5,Table2[[#This Row],[Total_time]:[Total_time]],"")</f>
        <v>279.68518486708803</v>
      </c>
    </row>
    <row r="202" spans="1:4">
      <c r="A202" s="20" cm="1">
        <f t="array" ref="A202">IF(Table2[[#This Row],[Max_num_drones]:[Max_num_drones]]=2,Table2[[#This Row],[Total_time]:[Total_time]],"")</f>
        <v>528.965942813173</v>
      </c>
      <c r="B202" s="20" t="str" cm="1">
        <f t="array" ref="B202">IF(Table2[[#This Row],[Max_num_drones]:[Max_num_drones]]=3,Table2[[#This Row],[Total_time]:[Total_time]],"")</f>
        <v/>
      </c>
      <c r="C202" s="20" t="str" cm="1">
        <f t="array" ref="C202">IF(Table2[[#This Row],[Max_num_drones]:[Max_num_drones]]=4,Table2[[#This Row],[Total_time]:[Total_time]],"")</f>
        <v/>
      </c>
      <c r="D202" s="20" t="str" cm="1">
        <f t="array" ref="D202">IF(Table2[[#This Row],[Max_num_drones]:[Max_num_drones]]=5,Table2[[#This Row],[Total_time]:[Total_time]],"")</f>
        <v/>
      </c>
    </row>
    <row r="203" spans="1:4">
      <c r="A203" s="20" cm="1">
        <f t="array" ref="A203">IF(Table2[[#This Row],[Max_num_drones]:[Max_num_drones]]=2,Table2[[#This Row],[Total_time]:[Total_time]],"")</f>
        <v>516.24805396701902</v>
      </c>
      <c r="B203" s="20" t="str" cm="1">
        <f t="array" ref="B203">IF(Table2[[#This Row],[Max_num_drones]:[Max_num_drones]]=3,Table2[[#This Row],[Total_time]:[Total_time]],"")</f>
        <v/>
      </c>
      <c r="C203" s="20" t="str" cm="1">
        <f t="array" ref="C203">IF(Table2[[#This Row],[Max_num_drones]:[Max_num_drones]]=4,Table2[[#This Row],[Total_time]:[Total_time]],"")</f>
        <v/>
      </c>
      <c r="D203" s="20" t="str" cm="1">
        <f t="array" ref="D203">IF(Table2[[#This Row],[Max_num_drones]:[Max_num_drones]]=5,Table2[[#This Row],[Total_time]:[Total_time]],"")</f>
        <v/>
      </c>
    </row>
    <row r="204" spans="1:4">
      <c r="A204" s="20" cm="1">
        <f t="array" ref="A204">IF(Table2[[#This Row],[Max_num_drones]:[Max_num_drones]]=2,Table2[[#This Row],[Total_time]:[Total_time]],"")</f>
        <v>487.42770065687699</v>
      </c>
      <c r="B204" s="20" t="str" cm="1">
        <f t="array" ref="B204">IF(Table2[[#This Row],[Max_num_drones]:[Max_num_drones]]=3,Table2[[#This Row],[Total_time]:[Total_time]],"")</f>
        <v/>
      </c>
      <c r="C204" s="20" t="str" cm="1">
        <f t="array" ref="C204">IF(Table2[[#This Row],[Max_num_drones]:[Max_num_drones]]=4,Table2[[#This Row],[Total_time]:[Total_time]],"")</f>
        <v/>
      </c>
      <c r="D204" s="20" t="str" cm="1">
        <f t="array" ref="D204">IF(Table2[[#This Row],[Max_num_drones]:[Max_num_drones]]=5,Table2[[#This Row],[Total_time]:[Total_time]],"")</f>
        <v/>
      </c>
    </row>
    <row r="205" spans="1:4">
      <c r="A205" s="20" cm="1">
        <f t="array" ref="A205">IF(Table2[[#This Row],[Max_num_drones]:[Max_num_drones]]=2,Table2[[#This Row],[Total_time]:[Total_time]],"")</f>
        <v>597.75255392807696</v>
      </c>
      <c r="B205" s="20" t="str" cm="1">
        <f t="array" ref="B205">IF(Table2[[#This Row],[Max_num_drones]:[Max_num_drones]]=3,Table2[[#This Row],[Total_time]:[Total_time]],"")</f>
        <v/>
      </c>
      <c r="C205" s="20" t="str" cm="1">
        <f t="array" ref="C205">IF(Table2[[#This Row],[Max_num_drones]:[Max_num_drones]]=4,Table2[[#This Row],[Total_time]:[Total_time]],"")</f>
        <v/>
      </c>
      <c r="D205" s="20" t="str" cm="1">
        <f t="array" ref="D205">IF(Table2[[#This Row],[Max_num_drones]:[Max_num_drones]]=5,Table2[[#This Row],[Total_time]:[Total_time]],"")</f>
        <v/>
      </c>
    </row>
    <row r="206" spans="1:4">
      <c r="A206" s="20" cm="1">
        <f t="array" ref="A206">IF(Table2[[#This Row],[Max_num_drones]:[Max_num_drones]]=2,Table2[[#This Row],[Total_time]:[Total_time]],"")</f>
        <v>681.56036310635602</v>
      </c>
      <c r="B206" s="20" t="str" cm="1">
        <f t="array" ref="B206">IF(Table2[[#This Row],[Max_num_drones]:[Max_num_drones]]=3,Table2[[#This Row],[Total_time]:[Total_time]],"")</f>
        <v/>
      </c>
      <c r="C206" s="20" t="str" cm="1">
        <f t="array" ref="C206">IF(Table2[[#This Row],[Max_num_drones]:[Max_num_drones]]=4,Table2[[#This Row],[Total_time]:[Total_time]],"")</f>
        <v/>
      </c>
      <c r="D206" s="20" t="str" cm="1">
        <f t="array" ref="D206">IF(Table2[[#This Row],[Max_num_drones]:[Max_num_drones]]=5,Table2[[#This Row],[Total_time]:[Total_time]],"")</f>
        <v/>
      </c>
    </row>
    <row r="207" spans="1:4">
      <c r="A207" s="20" t="str" cm="1">
        <f t="array" ref="A207">IF(Table2[[#This Row],[Max_num_drones]:[Max_num_drones]]=2,Table2[[#This Row],[Total_time]:[Total_time]],"")</f>
        <v/>
      </c>
      <c r="B207" s="20" cm="1">
        <f t="array" ref="B207">IF(Table2[[#This Row],[Max_num_drones]:[Max_num_drones]]=3,Table2[[#This Row],[Total_time]:[Total_time]],"")</f>
        <v>436.14889966098002</v>
      </c>
      <c r="C207" s="20" t="str" cm="1">
        <f t="array" ref="C207">IF(Table2[[#This Row],[Max_num_drones]:[Max_num_drones]]=4,Table2[[#This Row],[Total_time]:[Total_time]],"")</f>
        <v/>
      </c>
      <c r="D207" s="20" t="str" cm="1">
        <f t="array" ref="D207">IF(Table2[[#This Row],[Max_num_drones]:[Max_num_drones]]=5,Table2[[#This Row],[Total_time]:[Total_time]],"")</f>
        <v/>
      </c>
    </row>
    <row r="208" spans="1:4">
      <c r="A208" s="20" t="str" cm="1">
        <f t="array" ref="A208">IF(Table2[[#This Row],[Max_num_drones]:[Max_num_drones]]=2,Table2[[#This Row],[Total_time]:[Total_time]],"")</f>
        <v/>
      </c>
      <c r="B208" s="20" cm="1">
        <f t="array" ref="B208">IF(Table2[[#This Row],[Max_num_drones]:[Max_num_drones]]=3,Table2[[#This Row],[Total_time]:[Total_time]],"")</f>
        <v>339.33370619339797</v>
      </c>
      <c r="C208" s="20" t="str" cm="1">
        <f t="array" ref="C208">IF(Table2[[#This Row],[Max_num_drones]:[Max_num_drones]]=4,Table2[[#This Row],[Total_time]:[Total_time]],"")</f>
        <v/>
      </c>
      <c r="D208" s="20" t="str" cm="1">
        <f t="array" ref="D208">IF(Table2[[#This Row],[Max_num_drones]:[Max_num_drones]]=5,Table2[[#This Row],[Total_time]:[Total_time]],"")</f>
        <v/>
      </c>
    </row>
    <row r="209" spans="1:4">
      <c r="A209" s="20" t="str" cm="1">
        <f t="array" ref="A209">IF(Table2[[#This Row],[Max_num_drones]:[Max_num_drones]]=2,Table2[[#This Row],[Total_time]:[Total_time]],"")</f>
        <v/>
      </c>
      <c r="B209" s="20" cm="1">
        <f t="array" ref="B209">IF(Table2[[#This Row],[Max_num_drones]:[Max_num_drones]]=3,Table2[[#This Row],[Total_time]:[Total_time]],"")</f>
        <v>377.39831650986099</v>
      </c>
      <c r="C209" s="20" t="str" cm="1">
        <f t="array" ref="C209">IF(Table2[[#This Row],[Max_num_drones]:[Max_num_drones]]=4,Table2[[#This Row],[Total_time]:[Total_time]],"")</f>
        <v/>
      </c>
      <c r="D209" s="20" t="str" cm="1">
        <f t="array" ref="D209">IF(Table2[[#This Row],[Max_num_drones]:[Max_num_drones]]=5,Table2[[#This Row],[Total_time]:[Total_time]],"")</f>
        <v/>
      </c>
    </row>
    <row r="210" spans="1:4">
      <c r="A210" s="20" t="str" cm="1">
        <f t="array" ref="A210">IF(Table2[[#This Row],[Max_num_drones]:[Max_num_drones]]=2,Table2[[#This Row],[Total_time]:[Total_time]],"")</f>
        <v/>
      </c>
      <c r="B210" s="20" cm="1">
        <f t="array" ref="B210">IF(Table2[[#This Row],[Max_num_drones]:[Max_num_drones]]=3,Table2[[#This Row],[Total_time]:[Total_time]],"")</f>
        <v>433.226526577046</v>
      </c>
      <c r="C210" s="20" t="str" cm="1">
        <f t="array" ref="C210">IF(Table2[[#This Row],[Max_num_drones]:[Max_num_drones]]=4,Table2[[#This Row],[Total_time]:[Total_time]],"")</f>
        <v/>
      </c>
      <c r="D210" s="20" t="str" cm="1">
        <f t="array" ref="D210">IF(Table2[[#This Row],[Max_num_drones]:[Max_num_drones]]=5,Table2[[#This Row],[Total_time]:[Total_time]],"")</f>
        <v/>
      </c>
    </row>
    <row r="211" spans="1:4">
      <c r="A211" s="20" t="str" cm="1">
        <f t="array" ref="A211">IF(Table2[[#This Row],[Max_num_drones]:[Max_num_drones]]=2,Table2[[#This Row],[Total_time]:[Total_time]],"")</f>
        <v/>
      </c>
      <c r="B211" s="20" cm="1">
        <f t="array" ref="B211">IF(Table2[[#This Row],[Max_num_drones]:[Max_num_drones]]=3,Table2[[#This Row],[Total_time]:[Total_time]],"")</f>
        <v>489.41599691993798</v>
      </c>
      <c r="C211" s="20" t="str" cm="1">
        <f t="array" ref="C211">IF(Table2[[#This Row],[Max_num_drones]:[Max_num_drones]]=4,Table2[[#This Row],[Total_time]:[Total_time]],"")</f>
        <v/>
      </c>
      <c r="D211" s="20" t="str" cm="1">
        <f t="array" ref="D211">IF(Table2[[#This Row],[Max_num_drones]:[Max_num_drones]]=5,Table2[[#This Row],[Total_time]:[Total_time]],"")</f>
        <v/>
      </c>
    </row>
    <row r="212" spans="1:4">
      <c r="A212" s="20" t="str" cm="1">
        <f t="array" ref="A212">IF(Table2[[#This Row],[Max_num_drones]:[Max_num_drones]]=2,Table2[[#This Row],[Total_time]:[Total_time]],"")</f>
        <v/>
      </c>
      <c r="B212" s="20" t="str" cm="1">
        <f t="array" ref="B212">IF(Table2[[#This Row],[Max_num_drones]:[Max_num_drones]]=3,Table2[[#This Row],[Total_time]:[Total_time]],"")</f>
        <v/>
      </c>
      <c r="C212" s="20" cm="1">
        <f t="array" ref="C212">IF(Table2[[#This Row],[Max_num_drones]:[Max_num_drones]]=4,Table2[[#This Row],[Total_time]:[Total_time]],"")</f>
        <v>299.508996587919</v>
      </c>
      <c r="D212" s="20" t="str" cm="1">
        <f t="array" ref="D212">IF(Table2[[#This Row],[Max_num_drones]:[Max_num_drones]]=5,Table2[[#This Row],[Total_time]:[Total_time]],"")</f>
        <v/>
      </c>
    </row>
    <row r="213" spans="1:4">
      <c r="A213" s="20" t="str" cm="1">
        <f t="array" ref="A213">IF(Table2[[#This Row],[Max_num_drones]:[Max_num_drones]]=2,Table2[[#This Row],[Total_time]:[Total_time]],"")</f>
        <v/>
      </c>
      <c r="B213" s="20" t="str" cm="1">
        <f t="array" ref="B213">IF(Table2[[#This Row],[Max_num_drones]:[Max_num_drones]]=3,Table2[[#This Row],[Total_time]:[Total_time]],"")</f>
        <v/>
      </c>
      <c r="C213" s="20" cm="1">
        <f t="array" ref="C213">IF(Table2[[#This Row],[Max_num_drones]:[Max_num_drones]]=4,Table2[[#This Row],[Total_time]:[Total_time]],"")</f>
        <v>237.17367526038899</v>
      </c>
      <c r="D213" s="20" t="str" cm="1">
        <f t="array" ref="D213">IF(Table2[[#This Row],[Max_num_drones]:[Max_num_drones]]=5,Table2[[#This Row],[Total_time]:[Total_time]],"")</f>
        <v/>
      </c>
    </row>
    <row r="214" spans="1:4">
      <c r="A214" s="20" t="str" cm="1">
        <f t="array" ref="A214">IF(Table2[[#This Row],[Max_num_drones]:[Max_num_drones]]=2,Table2[[#This Row],[Total_time]:[Total_time]],"")</f>
        <v/>
      </c>
      <c r="B214" s="20" t="str" cm="1">
        <f t="array" ref="B214">IF(Table2[[#This Row],[Max_num_drones]:[Max_num_drones]]=3,Table2[[#This Row],[Total_time]:[Total_time]],"")</f>
        <v/>
      </c>
      <c r="C214" s="20" cm="1">
        <f t="array" ref="C214">IF(Table2[[#This Row],[Max_num_drones]:[Max_num_drones]]=4,Table2[[#This Row],[Total_time]:[Total_time]],"")</f>
        <v>249.01487610938599</v>
      </c>
      <c r="D214" s="20" t="str" cm="1">
        <f t="array" ref="D214">IF(Table2[[#This Row],[Max_num_drones]:[Max_num_drones]]=5,Table2[[#This Row],[Total_time]:[Total_time]],"")</f>
        <v/>
      </c>
    </row>
    <row r="215" spans="1:4">
      <c r="A215" s="20" t="str" cm="1">
        <f t="array" ref="A215">IF(Table2[[#This Row],[Max_num_drones]:[Max_num_drones]]=2,Table2[[#This Row],[Total_time]:[Total_time]],"")</f>
        <v/>
      </c>
      <c r="B215" s="20" t="str" cm="1">
        <f t="array" ref="B215">IF(Table2[[#This Row],[Max_num_drones]:[Max_num_drones]]=3,Table2[[#This Row],[Total_time]:[Total_time]],"")</f>
        <v/>
      </c>
      <c r="C215" s="20" cm="1">
        <f t="array" ref="C215">IF(Table2[[#This Row],[Max_num_drones]:[Max_num_drones]]=4,Table2[[#This Row],[Total_time]:[Total_time]],"")</f>
        <v>319.97640052009001</v>
      </c>
      <c r="D215" s="20" t="str" cm="1">
        <f t="array" ref="D215">IF(Table2[[#This Row],[Max_num_drones]:[Max_num_drones]]=5,Table2[[#This Row],[Total_time]:[Total_time]],"")</f>
        <v/>
      </c>
    </row>
    <row r="216" spans="1:4">
      <c r="A216" s="20" t="str" cm="1">
        <f t="array" ref="A216">IF(Table2[[#This Row],[Max_num_drones]:[Max_num_drones]]=2,Table2[[#This Row],[Total_time]:[Total_time]],"")</f>
        <v/>
      </c>
      <c r="B216" s="20" t="str" cm="1">
        <f t="array" ref="B216">IF(Table2[[#This Row],[Max_num_drones]:[Max_num_drones]]=3,Table2[[#This Row],[Total_time]:[Total_time]],"")</f>
        <v/>
      </c>
      <c r="C216" s="20" cm="1">
        <f t="array" ref="C216">IF(Table2[[#This Row],[Max_num_drones]:[Max_num_drones]]=4,Table2[[#This Row],[Total_time]:[Total_time]],"")</f>
        <v>306.73395857399998</v>
      </c>
      <c r="D216" s="20" t="str" cm="1">
        <f t="array" ref="D216">IF(Table2[[#This Row],[Max_num_drones]:[Max_num_drones]]=5,Table2[[#This Row],[Total_time]:[Total_time]],"")</f>
        <v/>
      </c>
    </row>
    <row r="217" spans="1:4">
      <c r="A217" s="20" t="str" cm="1">
        <f t="array" ref="A217">IF(Table2[[#This Row],[Max_num_drones]:[Max_num_drones]]=2,Table2[[#This Row],[Total_time]:[Total_time]],"")</f>
        <v/>
      </c>
      <c r="B217" s="20" t="str" cm="1">
        <f t="array" ref="B217">IF(Table2[[#This Row],[Max_num_drones]:[Max_num_drones]]=3,Table2[[#This Row],[Total_time]:[Total_time]],"")</f>
        <v/>
      </c>
      <c r="C217" s="20" t="str" cm="1">
        <f t="array" ref="C217">IF(Table2[[#This Row],[Max_num_drones]:[Max_num_drones]]=4,Table2[[#This Row],[Total_time]:[Total_time]],"")</f>
        <v/>
      </c>
      <c r="D217" s="20" cm="1">
        <f t="array" ref="D217">IF(Table2[[#This Row],[Max_num_drones]:[Max_num_drones]]=5,Table2[[#This Row],[Total_time]:[Total_time]],"")</f>
        <v>261.57197107615298</v>
      </c>
    </row>
    <row r="218" spans="1:4">
      <c r="A218" s="20" t="str" cm="1">
        <f t="array" ref="A218">IF(Table2[[#This Row],[Max_num_drones]:[Max_num_drones]]=2,Table2[[#This Row],[Total_time]:[Total_time]],"")</f>
        <v/>
      </c>
      <c r="B218" s="20" t="str" cm="1">
        <f t="array" ref="B218">IF(Table2[[#This Row],[Max_num_drones]:[Max_num_drones]]=3,Table2[[#This Row],[Total_time]:[Total_time]],"")</f>
        <v/>
      </c>
      <c r="C218" s="20" t="str" cm="1">
        <f t="array" ref="C218">IF(Table2[[#This Row],[Max_num_drones]:[Max_num_drones]]=4,Table2[[#This Row],[Total_time]:[Total_time]],"")</f>
        <v/>
      </c>
      <c r="D218" s="20" cm="1">
        <f t="array" ref="D218">IF(Table2[[#This Row],[Max_num_drones]:[Max_num_drones]]=5,Table2[[#This Row],[Total_time]:[Total_time]],"")</f>
        <v>237.17367526038899</v>
      </c>
    </row>
    <row r="219" spans="1:4">
      <c r="A219" s="20" t="str" cm="1">
        <f t="array" ref="A219">IF(Table2[[#This Row],[Max_num_drones]:[Max_num_drones]]=2,Table2[[#This Row],[Total_time]:[Total_time]],"")</f>
        <v/>
      </c>
      <c r="B219" s="20" t="str" cm="1">
        <f t="array" ref="B219">IF(Table2[[#This Row],[Max_num_drones]:[Max_num_drones]]=3,Table2[[#This Row],[Total_time]:[Total_time]],"")</f>
        <v/>
      </c>
      <c r="C219" s="20" t="str" cm="1">
        <f t="array" ref="C219">IF(Table2[[#This Row],[Max_num_drones]:[Max_num_drones]]=4,Table2[[#This Row],[Total_time]:[Total_time]],"")</f>
        <v/>
      </c>
      <c r="D219" s="20" cm="1">
        <f t="array" ref="D219">IF(Table2[[#This Row],[Max_num_drones]:[Max_num_drones]]=5,Table2[[#This Row],[Total_time]:[Total_time]],"")</f>
        <v>230.61322306264</v>
      </c>
    </row>
    <row r="220" spans="1:4">
      <c r="A220" s="20" t="str" cm="1">
        <f t="array" ref="A220">IF(Table2[[#This Row],[Max_num_drones]:[Max_num_drones]]=2,Table2[[#This Row],[Total_time]:[Total_time]],"")</f>
        <v/>
      </c>
      <c r="B220" s="20" t="str" cm="1">
        <f t="array" ref="B220">IF(Table2[[#This Row],[Max_num_drones]:[Max_num_drones]]=3,Table2[[#This Row],[Total_time]:[Total_time]],"")</f>
        <v/>
      </c>
      <c r="C220" s="20" t="str" cm="1">
        <f t="array" ref="C220">IF(Table2[[#This Row],[Max_num_drones]:[Max_num_drones]]=4,Table2[[#This Row],[Total_time]:[Total_time]],"")</f>
        <v/>
      </c>
      <c r="D220" s="20" cm="1">
        <f t="array" ref="D220">IF(Table2[[#This Row],[Max_num_drones]:[Max_num_drones]]=5,Table2[[#This Row],[Total_time]:[Total_time]],"")</f>
        <v>258.13642316133598</v>
      </c>
    </row>
    <row r="221" spans="1:4">
      <c r="A221" s="20" t="str" cm="1">
        <f t="array" ref="A221">IF(Table2[[#This Row],[Max_num_drones]:[Max_num_drones]]=2,Table2[[#This Row],[Total_time]:[Total_time]],"")</f>
        <v/>
      </c>
      <c r="B221" s="20" t="str" cm="1">
        <f t="array" ref="B221">IF(Table2[[#This Row],[Max_num_drones]:[Max_num_drones]]=3,Table2[[#This Row],[Total_time]:[Total_time]],"")</f>
        <v/>
      </c>
      <c r="C221" s="20" t="str" cm="1">
        <f t="array" ref="C221">IF(Table2[[#This Row],[Max_num_drones]:[Max_num_drones]]=4,Table2[[#This Row],[Total_time]:[Total_time]],"")</f>
        <v/>
      </c>
      <c r="D221" s="20" cm="1">
        <f t="array" ref="D221">IF(Table2[[#This Row],[Max_num_drones]:[Max_num_drones]]=5,Table2[[#This Row],[Total_time]:[Total_time]],"")</f>
        <v>279.68518486708803</v>
      </c>
    </row>
    <row r="222" spans="1:4">
      <c r="A222" s="20" cm="1">
        <f t="array" ref="A222">IF(Table2[[#This Row],[Max_num_drones]:[Max_num_drones]]=2,Table2[[#This Row],[Total_time]:[Total_time]],"")</f>
        <v>558.965942813173</v>
      </c>
      <c r="B222" s="20" t="str" cm="1">
        <f t="array" ref="B222">IF(Table2[[#This Row],[Max_num_drones]:[Max_num_drones]]=3,Table2[[#This Row],[Total_time]:[Total_time]],"")</f>
        <v/>
      </c>
      <c r="C222" s="20" t="str" cm="1">
        <f t="array" ref="C222">IF(Table2[[#This Row],[Max_num_drones]:[Max_num_drones]]=4,Table2[[#This Row],[Total_time]:[Total_time]],"")</f>
        <v/>
      </c>
      <c r="D222" s="20" t="str" cm="1">
        <f t="array" ref="D222">IF(Table2[[#This Row],[Max_num_drones]:[Max_num_drones]]=5,Table2[[#This Row],[Total_time]:[Total_time]],"")</f>
        <v/>
      </c>
    </row>
    <row r="223" spans="1:4">
      <c r="A223" s="20" cm="1">
        <f t="array" ref="A223">IF(Table2[[#This Row],[Max_num_drones]:[Max_num_drones]]=2,Table2[[#This Row],[Total_time]:[Total_time]],"")</f>
        <v>578.62549538560404</v>
      </c>
      <c r="B223" s="20" t="str" cm="1">
        <f t="array" ref="B223">IF(Table2[[#This Row],[Max_num_drones]:[Max_num_drones]]=3,Table2[[#This Row],[Total_time]:[Total_time]],"")</f>
        <v/>
      </c>
      <c r="C223" s="20" t="str" cm="1">
        <f t="array" ref="C223">IF(Table2[[#This Row],[Max_num_drones]:[Max_num_drones]]=4,Table2[[#This Row],[Total_time]:[Total_time]],"")</f>
        <v/>
      </c>
      <c r="D223" s="20" t="str" cm="1">
        <f t="array" ref="D223">IF(Table2[[#This Row],[Max_num_drones]:[Max_num_drones]]=5,Table2[[#This Row],[Total_time]:[Total_time]],"")</f>
        <v/>
      </c>
    </row>
    <row r="224" spans="1:4">
      <c r="A224" s="20" cm="1">
        <f t="array" ref="A224">IF(Table2[[#This Row],[Max_num_drones]:[Max_num_drones]]=2,Table2[[#This Row],[Total_time]:[Total_time]],"")</f>
        <v>517.42770065687705</v>
      </c>
      <c r="B224" s="20" t="str" cm="1">
        <f t="array" ref="B224">IF(Table2[[#This Row],[Max_num_drones]:[Max_num_drones]]=3,Table2[[#This Row],[Total_time]:[Total_time]],"")</f>
        <v/>
      </c>
      <c r="C224" s="20" t="str" cm="1">
        <f t="array" ref="C224">IF(Table2[[#This Row],[Max_num_drones]:[Max_num_drones]]=4,Table2[[#This Row],[Total_time]:[Total_time]],"")</f>
        <v/>
      </c>
      <c r="D224" s="20" t="str" cm="1">
        <f t="array" ref="D224">IF(Table2[[#This Row],[Max_num_drones]:[Max_num_drones]]=5,Table2[[#This Row],[Total_time]:[Total_time]],"")</f>
        <v/>
      </c>
    </row>
    <row r="225" spans="1:4">
      <c r="A225" s="20" cm="1">
        <f t="array" ref="A225">IF(Table2[[#This Row],[Max_num_drones]:[Max_num_drones]]=2,Table2[[#This Row],[Total_time]:[Total_time]],"")</f>
        <v>627.75255392807696</v>
      </c>
      <c r="B225" s="20" t="str" cm="1">
        <f t="array" ref="B225">IF(Table2[[#This Row],[Max_num_drones]:[Max_num_drones]]=3,Table2[[#This Row],[Total_time]:[Total_time]],"")</f>
        <v/>
      </c>
      <c r="C225" s="20" t="str" cm="1">
        <f t="array" ref="C225">IF(Table2[[#This Row],[Max_num_drones]:[Max_num_drones]]=4,Table2[[#This Row],[Total_time]:[Total_time]],"")</f>
        <v/>
      </c>
      <c r="D225" s="20" t="str" cm="1">
        <f t="array" ref="D225">IF(Table2[[#This Row],[Max_num_drones]:[Max_num_drones]]=5,Table2[[#This Row],[Total_time]:[Total_time]],"")</f>
        <v/>
      </c>
    </row>
    <row r="226" spans="1:4">
      <c r="A226" s="20" cm="1">
        <f t="array" ref="A226">IF(Table2[[#This Row],[Max_num_drones]:[Max_num_drones]]=2,Table2[[#This Row],[Total_time]:[Total_time]],"")</f>
        <v>699.85155093388801</v>
      </c>
      <c r="B226" s="20" t="str" cm="1">
        <f t="array" ref="B226">IF(Table2[[#This Row],[Max_num_drones]:[Max_num_drones]]=3,Table2[[#This Row],[Total_time]:[Total_time]],"")</f>
        <v/>
      </c>
      <c r="C226" s="20" t="str" cm="1">
        <f t="array" ref="C226">IF(Table2[[#This Row],[Max_num_drones]:[Max_num_drones]]=4,Table2[[#This Row],[Total_time]:[Total_time]],"")</f>
        <v/>
      </c>
      <c r="D226" s="20" t="str" cm="1">
        <f t="array" ref="D226">IF(Table2[[#This Row],[Max_num_drones]:[Max_num_drones]]=5,Table2[[#This Row],[Total_time]:[Total_time]],"")</f>
        <v/>
      </c>
    </row>
    <row r="227" spans="1:4">
      <c r="A227" s="20" t="str" cm="1">
        <f t="array" ref="A227">IF(Table2[[#This Row],[Max_num_drones]:[Max_num_drones]]=2,Table2[[#This Row],[Total_time]:[Total_time]],"")</f>
        <v/>
      </c>
      <c r="B227" s="20" cm="1">
        <f t="array" ref="B227">IF(Table2[[#This Row],[Max_num_drones]:[Max_num_drones]]=3,Table2[[#This Row],[Total_time]:[Total_time]],"")</f>
        <v>466.14889966098002</v>
      </c>
      <c r="C227" s="20" t="str" cm="1">
        <f t="array" ref="C227">IF(Table2[[#This Row],[Max_num_drones]:[Max_num_drones]]=4,Table2[[#This Row],[Total_time]:[Total_time]],"")</f>
        <v/>
      </c>
      <c r="D227" s="20" t="str" cm="1">
        <f t="array" ref="D227">IF(Table2[[#This Row],[Max_num_drones]:[Max_num_drones]]=5,Table2[[#This Row],[Total_time]:[Total_time]],"")</f>
        <v/>
      </c>
    </row>
    <row r="228" spans="1:4">
      <c r="A228" s="20" t="str" cm="1">
        <f t="array" ref="A228">IF(Table2[[#This Row],[Max_num_drones]:[Max_num_drones]]=2,Table2[[#This Row],[Total_time]:[Total_time]],"")</f>
        <v/>
      </c>
      <c r="B228" s="20" cm="1">
        <f t="array" ref="B228">IF(Table2[[#This Row],[Max_num_drones]:[Max_num_drones]]=3,Table2[[#This Row],[Total_time]:[Total_time]],"")</f>
        <v>339.33370619339797</v>
      </c>
      <c r="C228" s="20" t="str" cm="1">
        <f t="array" ref="C228">IF(Table2[[#This Row],[Max_num_drones]:[Max_num_drones]]=4,Table2[[#This Row],[Total_time]:[Total_time]],"")</f>
        <v/>
      </c>
      <c r="D228" s="20" t="str" cm="1">
        <f t="array" ref="D228">IF(Table2[[#This Row],[Max_num_drones]:[Max_num_drones]]=5,Table2[[#This Row],[Total_time]:[Total_time]],"")</f>
        <v/>
      </c>
    </row>
    <row r="229" spans="1:4">
      <c r="A229" s="20" t="str" cm="1">
        <f t="array" ref="A229">IF(Table2[[#This Row],[Max_num_drones]:[Max_num_drones]]=2,Table2[[#This Row],[Total_time]:[Total_time]],"")</f>
        <v/>
      </c>
      <c r="B229" s="20" cm="1">
        <f t="array" ref="B229">IF(Table2[[#This Row],[Max_num_drones]:[Max_num_drones]]=3,Table2[[#This Row],[Total_time]:[Total_time]],"")</f>
        <v>407.39831650986099</v>
      </c>
      <c r="C229" s="20" t="str" cm="1">
        <f t="array" ref="C229">IF(Table2[[#This Row],[Max_num_drones]:[Max_num_drones]]=4,Table2[[#This Row],[Total_time]:[Total_time]],"")</f>
        <v/>
      </c>
      <c r="D229" s="20" t="str" cm="1">
        <f t="array" ref="D229">IF(Table2[[#This Row],[Max_num_drones]:[Max_num_drones]]=5,Table2[[#This Row],[Total_time]:[Total_time]],"")</f>
        <v/>
      </c>
    </row>
    <row r="230" spans="1:4">
      <c r="A230" s="20" t="str" cm="1">
        <f t="array" ref="A230">IF(Table2[[#This Row],[Max_num_drones]:[Max_num_drones]]=2,Table2[[#This Row],[Total_time]:[Total_time]],"")</f>
        <v/>
      </c>
      <c r="B230" s="20" cm="1">
        <f t="array" ref="B230">IF(Table2[[#This Row],[Max_num_drones]:[Max_num_drones]]=3,Table2[[#This Row],[Total_time]:[Total_time]],"")</f>
        <v>463.226526577046</v>
      </c>
      <c r="C230" s="20" t="str" cm="1">
        <f t="array" ref="C230">IF(Table2[[#This Row],[Max_num_drones]:[Max_num_drones]]=4,Table2[[#This Row],[Total_time]:[Total_time]],"")</f>
        <v/>
      </c>
      <c r="D230" s="20" t="str" cm="1">
        <f t="array" ref="D230">IF(Table2[[#This Row],[Max_num_drones]:[Max_num_drones]]=5,Table2[[#This Row],[Total_time]:[Total_time]],"")</f>
        <v/>
      </c>
    </row>
    <row r="231" spans="1:4">
      <c r="A231" s="20" t="str" cm="1">
        <f t="array" ref="A231">IF(Table2[[#This Row],[Max_num_drones]:[Max_num_drones]]=2,Table2[[#This Row],[Total_time]:[Total_time]],"")</f>
        <v/>
      </c>
      <c r="B231" s="20" cm="1">
        <f t="array" ref="B231">IF(Table2[[#This Row],[Max_num_drones]:[Max_num_drones]]=3,Table2[[#This Row],[Total_time]:[Total_time]],"")</f>
        <v>519.41599691993804</v>
      </c>
      <c r="C231" s="20" t="str" cm="1">
        <f t="array" ref="C231">IF(Table2[[#This Row],[Max_num_drones]:[Max_num_drones]]=4,Table2[[#This Row],[Total_time]:[Total_time]],"")</f>
        <v/>
      </c>
      <c r="D231" s="20" t="str" cm="1">
        <f t="array" ref="D231">IF(Table2[[#This Row],[Max_num_drones]:[Max_num_drones]]=5,Table2[[#This Row],[Total_time]:[Total_time]],"")</f>
        <v/>
      </c>
    </row>
    <row r="232" spans="1:4">
      <c r="A232" s="20" t="str" cm="1">
        <f t="array" ref="A232">IF(Table2[[#This Row],[Max_num_drones]:[Max_num_drones]]=2,Table2[[#This Row],[Total_time]:[Total_time]],"")</f>
        <v/>
      </c>
      <c r="B232" s="20" t="str" cm="1">
        <f t="array" ref="B232">IF(Table2[[#This Row],[Max_num_drones]:[Max_num_drones]]=3,Table2[[#This Row],[Total_time]:[Total_time]],"")</f>
        <v/>
      </c>
      <c r="C232" s="20" cm="1">
        <f t="array" ref="C232">IF(Table2[[#This Row],[Max_num_drones]:[Max_num_drones]]=4,Table2[[#This Row],[Total_time]:[Total_time]],"")</f>
        <v>299.508996587919</v>
      </c>
      <c r="D232" s="20" t="str" cm="1">
        <f t="array" ref="D232">IF(Table2[[#This Row],[Max_num_drones]:[Max_num_drones]]=5,Table2[[#This Row],[Total_time]:[Total_time]],"")</f>
        <v/>
      </c>
    </row>
    <row r="233" spans="1:4">
      <c r="A233" s="20" t="str" cm="1">
        <f t="array" ref="A233">IF(Table2[[#This Row],[Max_num_drones]:[Max_num_drones]]=2,Table2[[#This Row],[Total_time]:[Total_time]],"")</f>
        <v/>
      </c>
      <c r="B233" s="20" t="str" cm="1">
        <f t="array" ref="B233">IF(Table2[[#This Row],[Max_num_drones]:[Max_num_drones]]=3,Table2[[#This Row],[Total_time]:[Total_time]],"")</f>
        <v/>
      </c>
      <c r="C233" s="20" cm="1">
        <f t="array" ref="C233">IF(Table2[[#This Row],[Max_num_drones]:[Max_num_drones]]=4,Table2[[#This Row],[Total_time]:[Total_time]],"")</f>
        <v>237.17367526038899</v>
      </c>
      <c r="D233" s="20" t="str" cm="1">
        <f t="array" ref="D233">IF(Table2[[#This Row],[Max_num_drones]:[Max_num_drones]]=5,Table2[[#This Row],[Total_time]:[Total_time]],"")</f>
        <v/>
      </c>
    </row>
    <row r="234" spans="1:4">
      <c r="A234" s="20" t="str" cm="1">
        <f t="array" ref="A234">IF(Table2[[#This Row],[Max_num_drones]:[Max_num_drones]]=2,Table2[[#This Row],[Total_time]:[Total_time]],"")</f>
        <v/>
      </c>
      <c r="B234" s="20" t="str" cm="1">
        <f t="array" ref="B234">IF(Table2[[#This Row],[Max_num_drones]:[Max_num_drones]]=3,Table2[[#This Row],[Total_time]:[Total_time]],"")</f>
        <v/>
      </c>
      <c r="C234" s="20" cm="1">
        <f t="array" ref="C234">IF(Table2[[#This Row],[Max_num_drones]:[Max_num_drones]]=4,Table2[[#This Row],[Total_time]:[Total_time]],"")</f>
        <v>249.01487610938599</v>
      </c>
      <c r="D234" s="20" t="str" cm="1">
        <f t="array" ref="D234">IF(Table2[[#This Row],[Max_num_drones]:[Max_num_drones]]=5,Table2[[#This Row],[Total_time]:[Total_time]],"")</f>
        <v/>
      </c>
    </row>
    <row r="235" spans="1:4">
      <c r="A235" s="20" t="str" cm="1">
        <f t="array" ref="A235">IF(Table2[[#This Row],[Max_num_drones]:[Max_num_drones]]=2,Table2[[#This Row],[Total_time]:[Total_time]],"")</f>
        <v/>
      </c>
      <c r="B235" s="20" t="str" cm="1">
        <f t="array" ref="B235">IF(Table2[[#This Row],[Max_num_drones]:[Max_num_drones]]=3,Table2[[#This Row],[Total_time]:[Total_time]],"")</f>
        <v/>
      </c>
      <c r="C235" s="20" cm="1">
        <f t="array" ref="C235">IF(Table2[[#This Row],[Max_num_drones]:[Max_num_drones]]=4,Table2[[#This Row],[Total_time]:[Total_time]],"")</f>
        <v>319.97640052009001</v>
      </c>
      <c r="D235" s="20" t="str" cm="1">
        <f t="array" ref="D235">IF(Table2[[#This Row],[Max_num_drones]:[Max_num_drones]]=5,Table2[[#This Row],[Total_time]:[Total_time]],"")</f>
        <v/>
      </c>
    </row>
    <row r="236" spans="1:4">
      <c r="A236" s="20" t="str" cm="1">
        <f t="array" ref="A236">IF(Table2[[#This Row],[Max_num_drones]:[Max_num_drones]]=2,Table2[[#This Row],[Total_time]:[Total_time]],"")</f>
        <v/>
      </c>
      <c r="B236" s="20" t="str" cm="1">
        <f t="array" ref="B236">IF(Table2[[#This Row],[Max_num_drones]:[Max_num_drones]]=3,Table2[[#This Row],[Total_time]:[Total_time]],"")</f>
        <v/>
      </c>
      <c r="C236" s="20" cm="1">
        <f t="array" ref="C236">IF(Table2[[#This Row],[Max_num_drones]:[Max_num_drones]]=4,Table2[[#This Row],[Total_time]:[Total_time]],"")</f>
        <v>306.73395857399998</v>
      </c>
      <c r="D236" s="20" t="str" cm="1">
        <f t="array" ref="D236">IF(Table2[[#This Row],[Max_num_drones]:[Max_num_drones]]=5,Table2[[#This Row],[Total_time]:[Total_time]],"")</f>
        <v/>
      </c>
    </row>
    <row r="237" spans="1:4">
      <c r="A237" s="20" t="str" cm="1">
        <f t="array" ref="A237">IF(Table2[[#This Row],[Max_num_drones]:[Max_num_drones]]=2,Table2[[#This Row],[Total_time]:[Total_time]],"")</f>
        <v/>
      </c>
      <c r="B237" s="20" t="str" cm="1">
        <f t="array" ref="B237">IF(Table2[[#This Row],[Max_num_drones]:[Max_num_drones]]=3,Table2[[#This Row],[Total_time]:[Total_time]],"")</f>
        <v/>
      </c>
      <c r="C237" s="20" t="str" cm="1">
        <f t="array" ref="C237">IF(Table2[[#This Row],[Max_num_drones]:[Max_num_drones]]=4,Table2[[#This Row],[Total_time]:[Total_time]],"")</f>
        <v/>
      </c>
      <c r="D237" s="20" cm="1">
        <f t="array" ref="D237">IF(Table2[[#This Row],[Max_num_drones]:[Max_num_drones]]=5,Table2[[#This Row],[Total_time]:[Total_time]],"")</f>
        <v>261.57197107615298</v>
      </c>
    </row>
    <row r="238" spans="1:4">
      <c r="A238" s="20" t="str" cm="1">
        <f t="array" ref="A238">IF(Table2[[#This Row],[Max_num_drones]:[Max_num_drones]]=2,Table2[[#This Row],[Total_time]:[Total_time]],"")</f>
        <v/>
      </c>
      <c r="B238" s="20" t="str" cm="1">
        <f t="array" ref="B238">IF(Table2[[#This Row],[Max_num_drones]:[Max_num_drones]]=3,Table2[[#This Row],[Total_time]:[Total_time]],"")</f>
        <v/>
      </c>
      <c r="C238" s="20" t="str" cm="1">
        <f t="array" ref="C238">IF(Table2[[#This Row],[Max_num_drones]:[Max_num_drones]]=4,Table2[[#This Row],[Total_time]:[Total_time]],"")</f>
        <v/>
      </c>
      <c r="D238" s="20" cm="1">
        <f t="array" ref="D238">IF(Table2[[#This Row],[Max_num_drones]:[Max_num_drones]]=5,Table2[[#This Row],[Total_time]:[Total_time]],"")</f>
        <v>237.17367526038899</v>
      </c>
    </row>
    <row r="239" spans="1:4">
      <c r="A239" s="20" t="str" cm="1">
        <f t="array" ref="A239">IF(Table2[[#This Row],[Max_num_drones]:[Max_num_drones]]=2,Table2[[#This Row],[Total_time]:[Total_time]],"")</f>
        <v/>
      </c>
      <c r="B239" s="20" t="str" cm="1">
        <f t="array" ref="B239">IF(Table2[[#This Row],[Max_num_drones]:[Max_num_drones]]=3,Table2[[#This Row],[Total_time]:[Total_time]],"")</f>
        <v/>
      </c>
      <c r="C239" s="20" t="str" cm="1">
        <f t="array" ref="C239">IF(Table2[[#This Row],[Max_num_drones]:[Max_num_drones]]=4,Table2[[#This Row],[Total_time]:[Total_time]],"")</f>
        <v/>
      </c>
      <c r="D239" s="20" cm="1">
        <f t="array" ref="D239">IF(Table2[[#This Row],[Max_num_drones]:[Max_num_drones]]=5,Table2[[#This Row],[Total_time]:[Total_time]],"")</f>
        <v>230.61322306264</v>
      </c>
    </row>
    <row r="240" spans="1:4">
      <c r="A240" s="20" t="str" cm="1">
        <f t="array" ref="A240">IF(Table2[[#This Row],[Max_num_drones]:[Max_num_drones]]=2,Table2[[#This Row],[Total_time]:[Total_time]],"")</f>
        <v/>
      </c>
      <c r="B240" s="20" t="str" cm="1">
        <f t="array" ref="B240">IF(Table2[[#This Row],[Max_num_drones]:[Max_num_drones]]=3,Table2[[#This Row],[Total_time]:[Total_time]],"")</f>
        <v/>
      </c>
      <c r="C240" s="20" t="str" cm="1">
        <f t="array" ref="C240">IF(Table2[[#This Row],[Max_num_drones]:[Max_num_drones]]=4,Table2[[#This Row],[Total_time]:[Total_time]],"")</f>
        <v/>
      </c>
      <c r="D240" s="20" cm="1">
        <f t="array" ref="D240">IF(Table2[[#This Row],[Max_num_drones]:[Max_num_drones]]=5,Table2[[#This Row],[Total_time]:[Total_time]],"")</f>
        <v>258.13642316133598</v>
      </c>
    </row>
    <row r="241" spans="1:4">
      <c r="A241" s="20" t="str" cm="1">
        <f t="array" ref="A241">IF(Table2[[#This Row],[Max_num_drones]:[Max_num_drones]]=2,Table2[[#This Row],[Total_time]:[Total_time]],"")</f>
        <v/>
      </c>
      <c r="B241" s="20" t="str" cm="1">
        <f t="array" ref="B241">IF(Table2[[#This Row],[Max_num_drones]:[Max_num_drones]]=3,Table2[[#This Row],[Total_time]:[Total_time]],"")</f>
        <v/>
      </c>
      <c r="C241" s="20" t="str" cm="1">
        <f t="array" ref="C241">IF(Table2[[#This Row],[Max_num_drones]:[Max_num_drones]]=4,Table2[[#This Row],[Total_time]:[Total_time]],"")</f>
        <v/>
      </c>
      <c r="D241" s="20" cm="1">
        <f t="array" ref="D241">IF(Table2[[#This Row],[Max_num_drones]:[Max_num_drones]]=5,Table2[[#This Row],[Total_time]:[Total_time]],"")</f>
        <v>279.68518486708803</v>
      </c>
    </row>
    <row r="242" spans="1:4">
      <c r="A242" s="20" cm="1">
        <f t="array" ref="A242">IF(Table2[[#This Row],[Max_num_drones]:[Max_num_drones]]=2,Table2[[#This Row],[Total_time]:[Total_time]],"")</f>
        <v>583.24661698019702</v>
      </c>
      <c r="B242" s="20" t="str" cm="1">
        <f t="array" ref="B242">IF(Table2[[#This Row],[Max_num_drones]:[Max_num_drones]]=3,Table2[[#This Row],[Total_time]:[Total_time]],"")</f>
        <v/>
      </c>
      <c r="C242" s="20" t="str" cm="1">
        <f t="array" ref="C242">IF(Table2[[#This Row],[Max_num_drones]:[Max_num_drones]]=4,Table2[[#This Row],[Total_time]:[Total_time]],"")</f>
        <v/>
      </c>
      <c r="D242" s="20" t="str" cm="1">
        <f t="array" ref="D242">IF(Table2[[#This Row],[Max_num_drones]:[Max_num_drones]]=5,Table2[[#This Row],[Total_time]:[Total_time]],"")</f>
        <v/>
      </c>
    </row>
    <row r="243" spans="1:4">
      <c r="A243" s="20" cm="1">
        <f t="array" ref="A243">IF(Table2[[#This Row],[Max_num_drones]:[Max_num_drones]]=2,Table2[[#This Row],[Total_time]:[Total_time]],"")</f>
        <v>510.56802940478798</v>
      </c>
      <c r="B243" s="20" t="str" cm="1">
        <f t="array" ref="B243">IF(Table2[[#This Row],[Max_num_drones]:[Max_num_drones]]=3,Table2[[#This Row],[Total_time]:[Total_time]],"")</f>
        <v/>
      </c>
      <c r="C243" s="20" t="str" cm="1">
        <f t="array" ref="C243">IF(Table2[[#This Row],[Max_num_drones]:[Max_num_drones]]=4,Table2[[#This Row],[Total_time]:[Total_time]],"")</f>
        <v/>
      </c>
      <c r="D243" s="20" t="str" cm="1">
        <f t="array" ref="D243">IF(Table2[[#This Row],[Max_num_drones]:[Max_num_drones]]=5,Table2[[#This Row],[Total_time]:[Total_time]],"")</f>
        <v/>
      </c>
    </row>
    <row r="244" spans="1:4">
      <c r="A244" s="20" cm="1">
        <f t="array" ref="A244">IF(Table2[[#This Row],[Max_num_drones]:[Max_num_drones]]=2,Table2[[#This Row],[Total_time]:[Total_time]],"")</f>
        <v>467.06132189214497</v>
      </c>
      <c r="B244" s="20" t="str" cm="1">
        <f t="array" ref="B244">IF(Table2[[#This Row],[Max_num_drones]:[Max_num_drones]]=3,Table2[[#This Row],[Total_time]:[Total_time]],"")</f>
        <v/>
      </c>
      <c r="C244" s="20" t="str" cm="1">
        <f t="array" ref="C244">IF(Table2[[#This Row],[Max_num_drones]:[Max_num_drones]]=4,Table2[[#This Row],[Total_time]:[Total_time]],"")</f>
        <v/>
      </c>
      <c r="D244" s="20" t="str" cm="1">
        <f t="array" ref="D244">IF(Table2[[#This Row],[Max_num_drones]:[Max_num_drones]]=5,Table2[[#This Row],[Total_time]:[Total_time]],"")</f>
        <v/>
      </c>
    </row>
    <row r="245" spans="1:4">
      <c r="A245" s="20" cm="1">
        <f t="array" ref="A245">IF(Table2[[#This Row],[Max_num_drones]:[Max_num_drones]]=2,Table2[[#This Row],[Total_time]:[Total_time]],"")</f>
        <v>648.99194852053995</v>
      </c>
      <c r="B245" s="20" t="str" cm="1">
        <f t="array" ref="B245">IF(Table2[[#This Row],[Max_num_drones]:[Max_num_drones]]=3,Table2[[#This Row],[Total_time]:[Total_time]],"")</f>
        <v/>
      </c>
      <c r="C245" s="20" t="str" cm="1">
        <f t="array" ref="C245">IF(Table2[[#This Row],[Max_num_drones]:[Max_num_drones]]=4,Table2[[#This Row],[Total_time]:[Total_time]],"")</f>
        <v/>
      </c>
      <c r="D245" s="20" t="str" cm="1">
        <f t="array" ref="D245">IF(Table2[[#This Row],[Max_num_drones]:[Max_num_drones]]=5,Table2[[#This Row],[Total_time]:[Total_time]],"")</f>
        <v/>
      </c>
    </row>
    <row r="246" spans="1:4">
      <c r="A246" s="20" cm="1">
        <f t="array" ref="A246">IF(Table2[[#This Row],[Max_num_drones]:[Max_num_drones]]=2,Table2[[#This Row],[Total_time]:[Total_time]],"")</f>
        <v>641.443674320171</v>
      </c>
      <c r="B246" s="20" t="str" cm="1">
        <f t="array" ref="B246">IF(Table2[[#This Row],[Max_num_drones]:[Max_num_drones]]=3,Table2[[#This Row],[Total_time]:[Total_time]],"")</f>
        <v/>
      </c>
      <c r="C246" s="20" t="str" cm="1">
        <f t="array" ref="C246">IF(Table2[[#This Row],[Max_num_drones]:[Max_num_drones]]=4,Table2[[#This Row],[Total_time]:[Total_time]],"")</f>
        <v/>
      </c>
      <c r="D246" s="20" t="str" cm="1">
        <f t="array" ref="D246">IF(Table2[[#This Row],[Max_num_drones]:[Max_num_drones]]=5,Table2[[#This Row],[Total_time]:[Total_time]],"")</f>
        <v/>
      </c>
    </row>
    <row r="247" spans="1:4">
      <c r="A247" s="20" t="str" cm="1">
        <f t="array" ref="A247">IF(Table2[[#This Row],[Max_num_drones]:[Max_num_drones]]=2,Table2[[#This Row],[Total_time]:[Total_time]],"")</f>
        <v/>
      </c>
      <c r="B247" s="20" cm="1">
        <f t="array" ref="B247">IF(Table2[[#This Row],[Max_num_drones]:[Max_num_drones]]=3,Table2[[#This Row],[Total_time]:[Total_time]],"")</f>
        <v>424.900553774895</v>
      </c>
      <c r="C247" s="20" t="str" cm="1">
        <f t="array" ref="C247">IF(Table2[[#This Row],[Max_num_drones]:[Max_num_drones]]=4,Table2[[#This Row],[Total_time]:[Total_time]],"")</f>
        <v/>
      </c>
      <c r="D247" s="20" t="str" cm="1">
        <f t="array" ref="D247">IF(Table2[[#This Row],[Max_num_drones]:[Max_num_drones]]=5,Table2[[#This Row],[Total_time]:[Total_time]],"")</f>
        <v/>
      </c>
    </row>
    <row r="248" spans="1:4">
      <c r="A248" s="20" t="str" cm="1">
        <f t="array" ref="A248">IF(Table2[[#This Row],[Max_num_drones]:[Max_num_drones]]=2,Table2[[#This Row],[Total_time]:[Total_time]],"")</f>
        <v/>
      </c>
      <c r="B248" s="20" cm="1">
        <f t="array" ref="B248">IF(Table2[[#This Row],[Max_num_drones]:[Max_num_drones]]=3,Table2[[#This Row],[Total_time]:[Total_time]],"")</f>
        <v>395.90340617299398</v>
      </c>
      <c r="C248" s="20" t="str" cm="1">
        <f t="array" ref="C248">IF(Table2[[#This Row],[Max_num_drones]:[Max_num_drones]]=4,Table2[[#This Row],[Total_time]:[Total_time]],"")</f>
        <v/>
      </c>
      <c r="D248" s="20" t="str" cm="1">
        <f t="array" ref="D248">IF(Table2[[#This Row],[Max_num_drones]:[Max_num_drones]]=5,Table2[[#This Row],[Total_time]:[Total_time]],"")</f>
        <v/>
      </c>
    </row>
    <row r="249" spans="1:4">
      <c r="A249" s="20" t="str" cm="1">
        <f t="array" ref="A249">IF(Table2[[#This Row],[Max_num_drones]:[Max_num_drones]]=2,Table2[[#This Row],[Total_time]:[Total_time]],"")</f>
        <v/>
      </c>
      <c r="B249" s="20" cm="1">
        <f t="array" ref="B249">IF(Table2[[#This Row],[Max_num_drones]:[Max_num_drones]]=3,Table2[[#This Row],[Total_time]:[Total_time]],"")</f>
        <v>364.34632243913899</v>
      </c>
      <c r="C249" s="20" t="str" cm="1">
        <f t="array" ref="C249">IF(Table2[[#This Row],[Max_num_drones]:[Max_num_drones]]=4,Table2[[#This Row],[Total_time]:[Total_time]],"")</f>
        <v/>
      </c>
      <c r="D249" s="20" t="str" cm="1">
        <f t="array" ref="D249">IF(Table2[[#This Row],[Max_num_drones]:[Max_num_drones]]=5,Table2[[#This Row],[Total_time]:[Total_time]],"")</f>
        <v/>
      </c>
    </row>
    <row r="250" spans="1:4">
      <c r="A250" s="20" t="str" cm="1">
        <f t="array" ref="A250">IF(Table2[[#This Row],[Max_num_drones]:[Max_num_drones]]=2,Table2[[#This Row],[Total_time]:[Total_time]],"")</f>
        <v/>
      </c>
      <c r="B250" s="20" cm="1">
        <f t="array" ref="B250">IF(Table2[[#This Row],[Max_num_drones]:[Max_num_drones]]=3,Table2[[#This Row],[Total_time]:[Total_time]],"")</f>
        <v>427.48240564035399</v>
      </c>
      <c r="C250" s="20" t="str" cm="1">
        <f t="array" ref="C250">IF(Table2[[#This Row],[Max_num_drones]:[Max_num_drones]]=4,Table2[[#This Row],[Total_time]:[Total_time]],"")</f>
        <v/>
      </c>
      <c r="D250" s="20" t="str" cm="1">
        <f t="array" ref="D250">IF(Table2[[#This Row],[Max_num_drones]:[Max_num_drones]]=5,Table2[[#This Row],[Total_time]:[Total_time]],"")</f>
        <v/>
      </c>
    </row>
    <row r="251" spans="1:4">
      <c r="A251" s="20" t="str" cm="1">
        <f t="array" ref="A251">IF(Table2[[#This Row],[Max_num_drones]:[Max_num_drones]]=2,Table2[[#This Row],[Total_time]:[Total_time]],"")</f>
        <v/>
      </c>
      <c r="B251" s="20" cm="1">
        <f t="array" ref="B251">IF(Table2[[#This Row],[Max_num_drones]:[Max_num_drones]]=3,Table2[[#This Row],[Total_time]:[Total_time]],"")</f>
        <v>521.61167047251001</v>
      </c>
      <c r="C251" s="20" t="str" cm="1">
        <f t="array" ref="C251">IF(Table2[[#This Row],[Max_num_drones]:[Max_num_drones]]=4,Table2[[#This Row],[Total_time]:[Total_time]],"")</f>
        <v/>
      </c>
      <c r="D251" s="20" t="str" cm="1">
        <f t="array" ref="D251">IF(Table2[[#This Row],[Max_num_drones]:[Max_num_drones]]=5,Table2[[#This Row],[Total_time]:[Total_time]],"")</f>
        <v/>
      </c>
    </row>
    <row r="252" spans="1:4">
      <c r="A252" s="20" t="str" cm="1">
        <f t="array" ref="A252">IF(Table2[[#This Row],[Max_num_drones]:[Max_num_drones]]=2,Table2[[#This Row],[Total_time]:[Total_time]],"")</f>
        <v/>
      </c>
      <c r="B252" s="20" t="str" cm="1">
        <f t="array" ref="B252">IF(Table2[[#This Row],[Max_num_drones]:[Max_num_drones]]=3,Table2[[#This Row],[Total_time]:[Total_time]],"")</f>
        <v/>
      </c>
      <c r="C252" s="20" cm="1">
        <f t="array" ref="C252">IF(Table2[[#This Row],[Max_num_drones]:[Max_num_drones]]=4,Table2[[#This Row],[Total_time]:[Total_time]],"")</f>
        <v>278.76425424158401</v>
      </c>
      <c r="D252" s="20" t="str" cm="1">
        <f t="array" ref="D252">IF(Table2[[#This Row],[Max_num_drones]:[Max_num_drones]]=5,Table2[[#This Row],[Total_time]:[Total_time]],"")</f>
        <v/>
      </c>
    </row>
    <row r="253" spans="1:4">
      <c r="A253" s="20" t="str" cm="1">
        <f t="array" ref="A253">IF(Table2[[#This Row],[Max_num_drones]:[Max_num_drones]]=2,Table2[[#This Row],[Total_time]:[Total_time]],"")</f>
        <v/>
      </c>
      <c r="B253" s="20" t="str" cm="1">
        <f t="array" ref="B253">IF(Table2[[#This Row],[Max_num_drones]:[Max_num_drones]]=3,Table2[[#This Row],[Total_time]:[Total_time]],"")</f>
        <v/>
      </c>
      <c r="C253" s="20" cm="1">
        <f t="array" ref="C253">IF(Table2[[#This Row],[Max_num_drones]:[Max_num_drones]]=4,Table2[[#This Row],[Total_time]:[Total_time]],"")</f>
        <v>244.89764681905899</v>
      </c>
      <c r="D253" s="20" t="str" cm="1">
        <f t="array" ref="D253">IF(Table2[[#This Row],[Max_num_drones]:[Max_num_drones]]=5,Table2[[#This Row],[Total_time]:[Total_time]],"")</f>
        <v/>
      </c>
    </row>
    <row r="254" spans="1:4">
      <c r="A254" s="20" t="str" cm="1">
        <f t="array" ref="A254">IF(Table2[[#This Row],[Max_num_drones]:[Max_num_drones]]=2,Table2[[#This Row],[Total_time]:[Total_time]],"")</f>
        <v/>
      </c>
      <c r="B254" s="20" t="str" cm="1">
        <f t="array" ref="B254">IF(Table2[[#This Row],[Max_num_drones]:[Max_num_drones]]=3,Table2[[#This Row],[Total_time]:[Total_time]],"")</f>
        <v/>
      </c>
      <c r="C254" s="20" cm="1">
        <f t="array" ref="C254">IF(Table2[[#This Row],[Max_num_drones]:[Max_num_drones]]=4,Table2[[#This Row],[Total_time]:[Total_time]],"")</f>
        <v>264.40543302088099</v>
      </c>
      <c r="D254" s="20" t="str" cm="1">
        <f t="array" ref="D254">IF(Table2[[#This Row],[Max_num_drones]:[Max_num_drones]]=5,Table2[[#This Row],[Total_time]:[Total_time]],"")</f>
        <v/>
      </c>
    </row>
    <row r="255" spans="1:4">
      <c r="A255" s="20" t="str" cm="1">
        <f t="array" ref="A255">IF(Table2[[#This Row],[Max_num_drones]:[Max_num_drones]]=2,Table2[[#This Row],[Total_time]:[Total_time]],"")</f>
        <v/>
      </c>
      <c r="B255" s="20" t="str" cm="1">
        <f t="array" ref="B255">IF(Table2[[#This Row],[Max_num_drones]:[Max_num_drones]]=3,Table2[[#This Row],[Total_time]:[Total_time]],"")</f>
        <v/>
      </c>
      <c r="C255" s="20" cm="1">
        <f t="array" ref="C255">IF(Table2[[#This Row],[Max_num_drones]:[Max_num_drones]]=4,Table2[[#This Row],[Total_time]:[Total_time]],"")</f>
        <v>358.90925516823597</v>
      </c>
      <c r="D255" s="20" t="str" cm="1">
        <f t="array" ref="D255">IF(Table2[[#This Row],[Max_num_drones]:[Max_num_drones]]=5,Table2[[#This Row],[Total_time]:[Total_time]],"")</f>
        <v/>
      </c>
    </row>
    <row r="256" spans="1:4">
      <c r="A256" s="20" t="str" cm="1">
        <f t="array" ref="A256">IF(Table2[[#This Row],[Max_num_drones]:[Max_num_drones]]=2,Table2[[#This Row],[Total_time]:[Total_time]],"")</f>
        <v/>
      </c>
      <c r="B256" s="20" t="str" cm="1">
        <f t="array" ref="B256">IF(Table2[[#This Row],[Max_num_drones]:[Max_num_drones]]=3,Table2[[#This Row],[Total_time]:[Total_time]],"")</f>
        <v/>
      </c>
      <c r="C256" s="20" cm="1">
        <f t="array" ref="C256">IF(Table2[[#This Row],[Max_num_drones]:[Max_num_drones]]=4,Table2[[#This Row],[Total_time]:[Total_time]],"")</f>
        <v>420.00496584183401</v>
      </c>
      <c r="D256" s="20" t="str" cm="1">
        <f t="array" ref="D256">IF(Table2[[#This Row],[Max_num_drones]:[Max_num_drones]]=5,Table2[[#This Row],[Total_time]:[Total_time]],"")</f>
        <v/>
      </c>
    </row>
    <row r="257" spans="1:4">
      <c r="A257" s="20" t="str" cm="1">
        <f t="array" ref="A257">IF(Table2[[#This Row],[Max_num_drones]:[Max_num_drones]]=2,Table2[[#This Row],[Total_time]:[Total_time]],"")</f>
        <v/>
      </c>
      <c r="B257" s="20" t="str" cm="1">
        <f t="array" ref="B257">IF(Table2[[#This Row],[Max_num_drones]:[Max_num_drones]]=3,Table2[[#This Row],[Total_time]:[Total_time]],"")</f>
        <v/>
      </c>
      <c r="C257" s="20" t="str" cm="1">
        <f t="array" ref="C257">IF(Table2[[#This Row],[Max_num_drones]:[Max_num_drones]]=4,Table2[[#This Row],[Total_time]:[Total_time]],"")</f>
        <v/>
      </c>
      <c r="D257" s="20" cm="1">
        <f t="array" ref="D257">IF(Table2[[#This Row],[Max_num_drones]:[Max_num_drones]]=5,Table2[[#This Row],[Total_time]:[Total_time]],"")</f>
        <v>270.90800421141603</v>
      </c>
    </row>
    <row r="258" spans="1:4">
      <c r="A258" s="20" t="str" cm="1">
        <f t="array" ref="A258">IF(Table2[[#This Row],[Max_num_drones]:[Max_num_drones]]=2,Table2[[#This Row],[Total_time]:[Total_time]],"")</f>
        <v/>
      </c>
      <c r="B258" s="20" t="str" cm="1">
        <f t="array" ref="B258">IF(Table2[[#This Row],[Max_num_drones]:[Max_num_drones]]=3,Table2[[#This Row],[Total_time]:[Total_time]],"")</f>
        <v/>
      </c>
      <c r="C258" s="20" t="str" cm="1">
        <f t="array" ref="C258">IF(Table2[[#This Row],[Max_num_drones]:[Max_num_drones]]=4,Table2[[#This Row],[Total_time]:[Total_time]],"")</f>
        <v/>
      </c>
      <c r="D258" s="20" cm="1">
        <f t="array" ref="D258">IF(Table2[[#This Row],[Max_num_drones]:[Max_num_drones]]=5,Table2[[#This Row],[Total_time]:[Total_time]],"")</f>
        <v>244.89764681905899</v>
      </c>
    </row>
    <row r="259" spans="1:4">
      <c r="A259" s="20" t="str" cm="1">
        <f t="array" ref="A259">IF(Table2[[#This Row],[Max_num_drones]:[Max_num_drones]]=2,Table2[[#This Row],[Total_time]:[Total_time]],"")</f>
        <v/>
      </c>
      <c r="B259" s="20" t="str" cm="1">
        <f t="array" ref="B259">IF(Table2[[#This Row],[Max_num_drones]:[Max_num_drones]]=3,Table2[[#This Row],[Total_time]:[Total_time]],"")</f>
        <v/>
      </c>
      <c r="C259" s="20" t="str" cm="1">
        <f t="array" ref="C259">IF(Table2[[#This Row],[Max_num_drones]:[Max_num_drones]]=4,Table2[[#This Row],[Total_time]:[Total_time]],"")</f>
        <v/>
      </c>
      <c r="D259" s="20" cm="1">
        <f t="array" ref="D259">IF(Table2[[#This Row],[Max_num_drones]:[Max_num_drones]]=5,Table2[[#This Row],[Total_time]:[Total_time]],"")</f>
        <v>239.55231013120499</v>
      </c>
    </row>
    <row r="260" spans="1:4">
      <c r="A260" s="20" t="str" cm="1">
        <f t="array" ref="A260">IF(Table2[[#This Row],[Max_num_drones]:[Max_num_drones]]=2,Table2[[#This Row],[Total_time]:[Total_time]],"")</f>
        <v/>
      </c>
      <c r="B260" s="20" t="str" cm="1">
        <f t="array" ref="B260">IF(Table2[[#This Row],[Max_num_drones]:[Max_num_drones]]=3,Table2[[#This Row],[Total_time]:[Total_time]],"")</f>
        <v/>
      </c>
      <c r="C260" s="20" t="str" cm="1">
        <f t="array" ref="C260">IF(Table2[[#This Row],[Max_num_drones]:[Max_num_drones]]=4,Table2[[#This Row],[Total_time]:[Total_time]],"")</f>
        <v/>
      </c>
      <c r="D260" s="20" cm="1">
        <f t="array" ref="D260">IF(Table2[[#This Row],[Max_num_drones]:[Max_num_drones]]=5,Table2[[#This Row],[Total_time]:[Total_time]],"")</f>
        <v>305.291566726366</v>
      </c>
    </row>
    <row r="261" spans="1:4">
      <c r="A261" s="20" t="str" cm="1">
        <f t="array" ref="A261">IF(Table2[[#This Row],[Max_num_drones]:[Max_num_drones]]=2,Table2[[#This Row],[Total_time]:[Total_time]],"")</f>
        <v/>
      </c>
      <c r="B261" s="20" t="str" cm="1">
        <f t="array" ref="B261">IF(Table2[[#This Row],[Max_num_drones]:[Max_num_drones]]=3,Table2[[#This Row],[Total_time]:[Total_time]],"")</f>
        <v/>
      </c>
      <c r="C261" s="20" t="str" cm="1">
        <f t="array" ref="C261">IF(Table2[[#This Row],[Max_num_drones]:[Max_num_drones]]=4,Table2[[#This Row],[Total_time]:[Total_time]],"")</f>
        <v/>
      </c>
      <c r="D261" s="20" cm="1">
        <f t="array" ref="D261">IF(Table2[[#This Row],[Max_num_drones]:[Max_num_drones]]=5,Table2[[#This Row],[Total_time]:[Total_time]],"")</f>
        <v>291.01438048424399</v>
      </c>
    </row>
    <row r="262" spans="1:4">
      <c r="A262" s="20" cm="1">
        <f t="array" ref="A262">IF(Table2[[#This Row],[Max_num_drones]:[Max_num_drones]]=2,Table2[[#This Row],[Total_time]:[Total_time]],"")</f>
        <v>643.24661698019702</v>
      </c>
      <c r="B262" s="20" t="str" cm="1">
        <f t="array" ref="B262">IF(Table2[[#This Row],[Max_num_drones]:[Max_num_drones]]=3,Table2[[#This Row],[Total_time]:[Total_time]],"")</f>
        <v/>
      </c>
      <c r="C262" s="20" t="str" cm="1">
        <f t="array" ref="C262">IF(Table2[[#This Row],[Max_num_drones]:[Max_num_drones]]=4,Table2[[#This Row],[Total_time]:[Total_time]],"")</f>
        <v/>
      </c>
      <c r="D262" s="20" t="str" cm="1">
        <f t="array" ref="D262">IF(Table2[[#This Row],[Max_num_drones]:[Max_num_drones]]=5,Table2[[#This Row],[Total_time]:[Total_time]],"")</f>
        <v/>
      </c>
    </row>
    <row r="263" spans="1:4">
      <c r="A263" s="20" cm="1">
        <f t="array" ref="A263">IF(Table2[[#This Row],[Max_num_drones]:[Max_num_drones]]=2,Table2[[#This Row],[Total_time]:[Total_time]],"")</f>
        <v>540.56802940478804</v>
      </c>
      <c r="B263" s="20" t="str" cm="1">
        <f t="array" ref="B263">IF(Table2[[#This Row],[Max_num_drones]:[Max_num_drones]]=3,Table2[[#This Row],[Total_time]:[Total_time]],"")</f>
        <v/>
      </c>
      <c r="C263" s="20" t="str" cm="1">
        <f t="array" ref="C263">IF(Table2[[#This Row],[Max_num_drones]:[Max_num_drones]]=4,Table2[[#This Row],[Total_time]:[Total_time]],"")</f>
        <v/>
      </c>
      <c r="D263" s="20" t="str" cm="1">
        <f t="array" ref="D263">IF(Table2[[#This Row],[Max_num_drones]:[Max_num_drones]]=5,Table2[[#This Row],[Total_time]:[Total_time]],"")</f>
        <v/>
      </c>
    </row>
    <row r="264" spans="1:4">
      <c r="A264" s="20" cm="1">
        <f t="array" ref="A264">IF(Table2[[#This Row],[Max_num_drones]:[Max_num_drones]]=2,Table2[[#This Row],[Total_time]:[Total_time]],"")</f>
        <v>497.06132189214497</v>
      </c>
      <c r="B264" s="20" t="str" cm="1">
        <f t="array" ref="B264">IF(Table2[[#This Row],[Max_num_drones]:[Max_num_drones]]=3,Table2[[#This Row],[Total_time]:[Total_time]],"")</f>
        <v/>
      </c>
      <c r="C264" s="20" t="str" cm="1">
        <f t="array" ref="C264">IF(Table2[[#This Row],[Max_num_drones]:[Max_num_drones]]=4,Table2[[#This Row],[Total_time]:[Total_time]],"")</f>
        <v/>
      </c>
      <c r="D264" s="20" t="str" cm="1">
        <f t="array" ref="D264">IF(Table2[[#This Row],[Max_num_drones]:[Max_num_drones]]=5,Table2[[#This Row],[Total_time]:[Total_time]],"")</f>
        <v/>
      </c>
    </row>
    <row r="265" spans="1:4">
      <c r="A265" s="20" cm="1">
        <f t="array" ref="A265">IF(Table2[[#This Row],[Max_num_drones]:[Max_num_drones]]=2,Table2[[#This Row],[Total_time]:[Total_time]],"")</f>
        <v>708.99194852053995</v>
      </c>
      <c r="B265" s="20" t="str" cm="1">
        <f t="array" ref="B265">IF(Table2[[#This Row],[Max_num_drones]:[Max_num_drones]]=3,Table2[[#This Row],[Total_time]:[Total_time]],"")</f>
        <v/>
      </c>
      <c r="C265" s="20" t="str" cm="1">
        <f t="array" ref="C265">IF(Table2[[#This Row],[Max_num_drones]:[Max_num_drones]]=4,Table2[[#This Row],[Total_time]:[Total_time]],"")</f>
        <v/>
      </c>
      <c r="D265" s="20" t="str" cm="1">
        <f t="array" ref="D265">IF(Table2[[#This Row],[Max_num_drones]:[Max_num_drones]]=5,Table2[[#This Row],[Total_time]:[Total_time]],"")</f>
        <v/>
      </c>
    </row>
    <row r="266" spans="1:4">
      <c r="A266" s="20" cm="1">
        <f t="array" ref="A266">IF(Table2[[#This Row],[Max_num_drones]:[Max_num_drones]]=2,Table2[[#This Row],[Total_time]:[Total_time]],"")</f>
        <v>686.49378407536403</v>
      </c>
      <c r="B266" s="20" t="str" cm="1">
        <f t="array" ref="B266">IF(Table2[[#This Row],[Max_num_drones]:[Max_num_drones]]=3,Table2[[#This Row],[Total_time]:[Total_time]],"")</f>
        <v/>
      </c>
      <c r="C266" s="20" t="str" cm="1">
        <f t="array" ref="C266">IF(Table2[[#This Row],[Max_num_drones]:[Max_num_drones]]=4,Table2[[#This Row],[Total_time]:[Total_time]],"")</f>
        <v/>
      </c>
      <c r="D266" s="20" t="str" cm="1">
        <f t="array" ref="D266">IF(Table2[[#This Row],[Max_num_drones]:[Max_num_drones]]=5,Table2[[#This Row],[Total_time]:[Total_time]],"")</f>
        <v/>
      </c>
    </row>
    <row r="267" spans="1:4">
      <c r="A267" s="20" t="str" cm="1">
        <f t="array" ref="A267">IF(Table2[[#This Row],[Max_num_drones]:[Max_num_drones]]=2,Table2[[#This Row],[Total_time]:[Total_time]],"")</f>
        <v/>
      </c>
      <c r="B267" s="20" cm="1">
        <f t="array" ref="B267">IF(Table2[[#This Row],[Max_num_drones]:[Max_num_drones]]=3,Table2[[#This Row],[Total_time]:[Total_time]],"")</f>
        <v>454.900553774895</v>
      </c>
      <c r="C267" s="20" t="str" cm="1">
        <f t="array" ref="C267">IF(Table2[[#This Row],[Max_num_drones]:[Max_num_drones]]=4,Table2[[#This Row],[Total_time]:[Total_time]],"")</f>
        <v/>
      </c>
      <c r="D267" s="20" t="str" cm="1">
        <f t="array" ref="D267">IF(Table2[[#This Row],[Max_num_drones]:[Max_num_drones]]=5,Table2[[#This Row],[Total_time]:[Total_time]],"")</f>
        <v/>
      </c>
    </row>
    <row r="268" spans="1:4">
      <c r="A268" s="20" t="str" cm="1">
        <f t="array" ref="A268">IF(Table2[[#This Row],[Max_num_drones]:[Max_num_drones]]=2,Table2[[#This Row],[Total_time]:[Total_time]],"")</f>
        <v/>
      </c>
      <c r="B268" s="20" cm="1">
        <f t="array" ref="B268">IF(Table2[[#This Row],[Max_num_drones]:[Max_num_drones]]=3,Table2[[#This Row],[Total_time]:[Total_time]],"")</f>
        <v>425.90340617299398</v>
      </c>
      <c r="C268" s="20" t="str" cm="1">
        <f t="array" ref="C268">IF(Table2[[#This Row],[Max_num_drones]:[Max_num_drones]]=4,Table2[[#This Row],[Total_time]:[Total_time]],"")</f>
        <v/>
      </c>
      <c r="D268" s="20" t="str" cm="1">
        <f t="array" ref="D268">IF(Table2[[#This Row],[Max_num_drones]:[Max_num_drones]]=5,Table2[[#This Row],[Total_time]:[Total_time]],"")</f>
        <v/>
      </c>
    </row>
    <row r="269" spans="1:4">
      <c r="A269" s="20" t="str" cm="1">
        <f t="array" ref="A269">IF(Table2[[#This Row],[Max_num_drones]:[Max_num_drones]]=2,Table2[[#This Row],[Total_time]:[Total_time]],"")</f>
        <v/>
      </c>
      <c r="B269" s="20" cm="1">
        <f t="array" ref="B269">IF(Table2[[#This Row],[Max_num_drones]:[Max_num_drones]]=3,Table2[[#This Row],[Total_time]:[Total_time]],"")</f>
        <v>416.04956949407602</v>
      </c>
      <c r="C269" s="20" t="str" cm="1">
        <f t="array" ref="C269">IF(Table2[[#This Row],[Max_num_drones]:[Max_num_drones]]=4,Table2[[#This Row],[Total_time]:[Total_time]],"")</f>
        <v/>
      </c>
      <c r="D269" s="20" t="str" cm="1">
        <f t="array" ref="D269">IF(Table2[[#This Row],[Max_num_drones]:[Max_num_drones]]=5,Table2[[#This Row],[Total_time]:[Total_time]],"")</f>
        <v/>
      </c>
    </row>
    <row r="270" spans="1:4">
      <c r="A270" s="20" t="str" cm="1">
        <f t="array" ref="A270">IF(Table2[[#This Row],[Max_num_drones]:[Max_num_drones]]=2,Table2[[#This Row],[Total_time]:[Total_time]],"")</f>
        <v/>
      </c>
      <c r="B270" s="20" cm="1">
        <f t="array" ref="B270">IF(Table2[[#This Row],[Max_num_drones]:[Max_num_drones]]=3,Table2[[#This Row],[Total_time]:[Total_time]],"")</f>
        <v>457.36962455501902</v>
      </c>
      <c r="C270" s="20" t="str" cm="1">
        <f t="array" ref="C270">IF(Table2[[#This Row],[Max_num_drones]:[Max_num_drones]]=4,Table2[[#This Row],[Total_time]:[Total_time]],"")</f>
        <v/>
      </c>
      <c r="D270" s="20" t="str" cm="1">
        <f t="array" ref="D270">IF(Table2[[#This Row],[Max_num_drones]:[Max_num_drones]]=5,Table2[[#This Row],[Total_time]:[Total_time]],"")</f>
        <v/>
      </c>
    </row>
    <row r="271" spans="1:4">
      <c r="A271" s="20" t="str" cm="1">
        <f t="array" ref="A271">IF(Table2[[#This Row],[Max_num_drones]:[Max_num_drones]]=2,Table2[[#This Row],[Total_time]:[Total_time]],"")</f>
        <v/>
      </c>
      <c r="B271" s="20" cm="1">
        <f t="array" ref="B271">IF(Table2[[#This Row],[Max_num_drones]:[Max_num_drones]]=3,Table2[[#This Row],[Total_time]:[Total_time]],"")</f>
        <v>551.61167047251001</v>
      </c>
      <c r="C271" s="20" t="str" cm="1">
        <f t="array" ref="C271">IF(Table2[[#This Row],[Max_num_drones]:[Max_num_drones]]=4,Table2[[#This Row],[Total_time]:[Total_time]],"")</f>
        <v/>
      </c>
      <c r="D271" s="20" t="str" cm="1">
        <f t="array" ref="D271">IF(Table2[[#This Row],[Max_num_drones]:[Max_num_drones]]=5,Table2[[#This Row],[Total_time]:[Total_time]],"")</f>
        <v/>
      </c>
    </row>
    <row r="272" spans="1:4">
      <c r="A272" s="20" t="str" cm="1">
        <f t="array" ref="A272">IF(Table2[[#This Row],[Max_num_drones]:[Max_num_drones]]=2,Table2[[#This Row],[Total_time]:[Total_time]],"")</f>
        <v/>
      </c>
      <c r="B272" s="20" t="str" cm="1">
        <f t="array" ref="B272">IF(Table2[[#This Row],[Max_num_drones]:[Max_num_drones]]=3,Table2[[#This Row],[Total_time]:[Total_time]],"")</f>
        <v/>
      </c>
      <c r="C272" s="20" cm="1">
        <f t="array" ref="C272">IF(Table2[[#This Row],[Max_num_drones]:[Max_num_drones]]=4,Table2[[#This Row],[Total_time]:[Total_time]],"")</f>
        <v>308.76425424158401</v>
      </c>
      <c r="D272" s="20" t="str" cm="1">
        <f t="array" ref="D272">IF(Table2[[#This Row],[Max_num_drones]:[Max_num_drones]]=5,Table2[[#This Row],[Total_time]:[Total_time]],"")</f>
        <v/>
      </c>
    </row>
    <row r="273" spans="1:4">
      <c r="A273" s="20" t="str" cm="1">
        <f t="array" ref="A273">IF(Table2[[#This Row],[Max_num_drones]:[Max_num_drones]]=2,Table2[[#This Row],[Total_time]:[Total_time]],"")</f>
        <v/>
      </c>
      <c r="B273" s="20" t="str" cm="1">
        <f t="array" ref="B273">IF(Table2[[#This Row],[Max_num_drones]:[Max_num_drones]]=3,Table2[[#This Row],[Total_time]:[Total_time]],"")</f>
        <v/>
      </c>
      <c r="C273" s="20" cm="1">
        <f t="array" ref="C273">IF(Table2[[#This Row],[Max_num_drones]:[Max_num_drones]]=4,Table2[[#This Row],[Total_time]:[Total_time]],"")</f>
        <v>244.89764681905899</v>
      </c>
      <c r="D273" s="20" t="str" cm="1">
        <f t="array" ref="D273">IF(Table2[[#This Row],[Max_num_drones]:[Max_num_drones]]=5,Table2[[#This Row],[Total_time]:[Total_time]],"")</f>
        <v/>
      </c>
    </row>
    <row r="274" spans="1:4">
      <c r="A274" s="20" t="str" cm="1">
        <f t="array" ref="A274">IF(Table2[[#This Row],[Max_num_drones]:[Max_num_drones]]=2,Table2[[#This Row],[Total_time]:[Total_time]],"")</f>
        <v/>
      </c>
      <c r="B274" s="20" t="str" cm="1">
        <f t="array" ref="B274">IF(Table2[[#This Row],[Max_num_drones]:[Max_num_drones]]=3,Table2[[#This Row],[Total_time]:[Total_time]],"")</f>
        <v/>
      </c>
      <c r="C274" s="20" cm="1">
        <f t="array" ref="C274">IF(Table2[[#This Row],[Max_num_drones]:[Max_num_drones]]=4,Table2[[#This Row],[Total_time]:[Total_time]],"")</f>
        <v>264.40543302088099</v>
      </c>
      <c r="D274" s="20" t="str" cm="1">
        <f t="array" ref="D274">IF(Table2[[#This Row],[Max_num_drones]:[Max_num_drones]]=5,Table2[[#This Row],[Total_time]:[Total_time]],"")</f>
        <v/>
      </c>
    </row>
    <row r="275" spans="1:4">
      <c r="A275" s="20" t="str" cm="1">
        <f t="array" ref="A275">IF(Table2[[#This Row],[Max_num_drones]:[Max_num_drones]]=2,Table2[[#This Row],[Total_time]:[Total_time]],"")</f>
        <v/>
      </c>
      <c r="B275" s="20" t="str" cm="1">
        <f t="array" ref="B275">IF(Table2[[#This Row],[Max_num_drones]:[Max_num_drones]]=3,Table2[[#This Row],[Total_time]:[Total_time]],"")</f>
        <v/>
      </c>
      <c r="C275" s="20" cm="1">
        <f t="array" ref="C275">IF(Table2[[#This Row],[Max_num_drones]:[Max_num_drones]]=4,Table2[[#This Row],[Total_time]:[Total_time]],"")</f>
        <v>388.90925516823597</v>
      </c>
      <c r="D275" s="20" t="str" cm="1">
        <f t="array" ref="D275">IF(Table2[[#This Row],[Max_num_drones]:[Max_num_drones]]=5,Table2[[#This Row],[Total_time]:[Total_time]],"")</f>
        <v/>
      </c>
    </row>
    <row r="276" spans="1:4">
      <c r="A276" s="20" t="str" cm="1">
        <f t="array" ref="A276">IF(Table2[[#This Row],[Max_num_drones]:[Max_num_drones]]=2,Table2[[#This Row],[Total_time]:[Total_time]],"")</f>
        <v/>
      </c>
      <c r="B276" s="20" t="str" cm="1">
        <f t="array" ref="B276">IF(Table2[[#This Row],[Max_num_drones]:[Max_num_drones]]=3,Table2[[#This Row],[Total_time]:[Total_time]],"")</f>
        <v/>
      </c>
      <c r="C276" s="20" cm="1">
        <f t="array" ref="C276">IF(Table2[[#This Row],[Max_num_drones]:[Max_num_drones]]=4,Table2[[#This Row],[Total_time]:[Total_time]],"")</f>
        <v>443.80593699353</v>
      </c>
      <c r="D276" s="20" t="str" cm="1">
        <f t="array" ref="D276">IF(Table2[[#This Row],[Max_num_drones]:[Max_num_drones]]=5,Table2[[#This Row],[Total_time]:[Total_time]],"")</f>
        <v/>
      </c>
    </row>
    <row r="277" spans="1:4">
      <c r="A277" s="20" t="str" cm="1">
        <f t="array" ref="A277">IF(Table2[[#This Row],[Max_num_drones]:[Max_num_drones]]=2,Table2[[#This Row],[Total_time]:[Total_time]],"")</f>
        <v/>
      </c>
      <c r="B277" s="20" t="str" cm="1">
        <f t="array" ref="B277">IF(Table2[[#This Row],[Max_num_drones]:[Max_num_drones]]=3,Table2[[#This Row],[Total_time]:[Total_time]],"")</f>
        <v/>
      </c>
      <c r="C277" s="20" t="str" cm="1">
        <f t="array" ref="C277">IF(Table2[[#This Row],[Max_num_drones]:[Max_num_drones]]=4,Table2[[#This Row],[Total_time]:[Total_time]],"")</f>
        <v/>
      </c>
      <c r="D277" s="20" cm="1">
        <f t="array" ref="D277">IF(Table2[[#This Row],[Max_num_drones]:[Max_num_drones]]=5,Table2[[#This Row],[Total_time]:[Total_time]],"")</f>
        <v>270.90800421141603</v>
      </c>
    </row>
    <row r="278" spans="1:4">
      <c r="A278" s="20" t="str" cm="1">
        <f t="array" ref="A278">IF(Table2[[#This Row],[Max_num_drones]:[Max_num_drones]]=2,Table2[[#This Row],[Total_time]:[Total_time]],"")</f>
        <v/>
      </c>
      <c r="B278" s="20" t="str" cm="1">
        <f t="array" ref="B278">IF(Table2[[#This Row],[Max_num_drones]:[Max_num_drones]]=3,Table2[[#This Row],[Total_time]:[Total_time]],"")</f>
        <v/>
      </c>
      <c r="C278" s="20" t="str" cm="1">
        <f t="array" ref="C278">IF(Table2[[#This Row],[Max_num_drones]:[Max_num_drones]]=4,Table2[[#This Row],[Total_time]:[Total_time]],"")</f>
        <v/>
      </c>
      <c r="D278" s="20" cm="1">
        <f t="array" ref="D278">IF(Table2[[#This Row],[Max_num_drones]:[Max_num_drones]]=5,Table2[[#This Row],[Total_time]:[Total_time]],"")</f>
        <v>244.89764681905899</v>
      </c>
    </row>
    <row r="279" spans="1:4">
      <c r="A279" s="20" t="str" cm="1">
        <f t="array" ref="A279">IF(Table2[[#This Row],[Max_num_drones]:[Max_num_drones]]=2,Table2[[#This Row],[Total_time]:[Total_time]],"")</f>
        <v/>
      </c>
      <c r="B279" s="20" t="str" cm="1">
        <f t="array" ref="B279">IF(Table2[[#This Row],[Max_num_drones]:[Max_num_drones]]=3,Table2[[#This Row],[Total_time]:[Total_time]],"")</f>
        <v/>
      </c>
      <c r="C279" s="20" t="str" cm="1">
        <f t="array" ref="C279">IF(Table2[[#This Row],[Max_num_drones]:[Max_num_drones]]=4,Table2[[#This Row],[Total_time]:[Total_time]],"")</f>
        <v/>
      </c>
      <c r="D279" s="20" cm="1">
        <f t="array" ref="D279">IF(Table2[[#This Row],[Max_num_drones]:[Max_num_drones]]=5,Table2[[#This Row],[Total_time]:[Total_time]],"")</f>
        <v>239.55231013120499</v>
      </c>
    </row>
    <row r="280" spans="1:4">
      <c r="A280" s="20" t="str" cm="1">
        <f t="array" ref="A280">IF(Table2[[#This Row],[Max_num_drones]:[Max_num_drones]]=2,Table2[[#This Row],[Total_time]:[Total_time]],"")</f>
        <v/>
      </c>
      <c r="B280" s="20" t="str" cm="1">
        <f t="array" ref="B280">IF(Table2[[#This Row],[Max_num_drones]:[Max_num_drones]]=3,Table2[[#This Row],[Total_time]:[Total_time]],"")</f>
        <v/>
      </c>
      <c r="C280" s="20" t="str" cm="1">
        <f t="array" ref="C280">IF(Table2[[#This Row],[Max_num_drones]:[Max_num_drones]]=4,Table2[[#This Row],[Total_time]:[Total_time]],"")</f>
        <v/>
      </c>
      <c r="D280" s="20" cm="1">
        <f t="array" ref="D280">IF(Table2[[#This Row],[Max_num_drones]:[Max_num_drones]]=5,Table2[[#This Row],[Total_time]:[Total_time]],"")</f>
        <v>305.291566726366</v>
      </c>
    </row>
    <row r="281" spans="1:4">
      <c r="A281" s="20" t="str" cm="1">
        <f t="array" ref="A281">IF(Table2[[#This Row],[Max_num_drones]:[Max_num_drones]]=2,Table2[[#This Row],[Total_time]:[Total_time]],"")</f>
        <v/>
      </c>
      <c r="B281" s="20" t="str" cm="1">
        <f t="array" ref="B281">IF(Table2[[#This Row],[Max_num_drones]:[Max_num_drones]]=3,Table2[[#This Row],[Total_time]:[Total_time]],"")</f>
        <v/>
      </c>
      <c r="C281" s="20" t="str" cm="1">
        <f t="array" ref="C281">IF(Table2[[#This Row],[Max_num_drones]:[Max_num_drones]]=4,Table2[[#This Row],[Total_time]:[Total_time]],"")</f>
        <v/>
      </c>
      <c r="D281" s="20" cm="1">
        <f t="array" ref="D281">IF(Table2[[#This Row],[Max_num_drones]:[Max_num_drones]]=5,Table2[[#This Row],[Total_time]:[Total_time]],"")</f>
        <v>291.01438048424399</v>
      </c>
    </row>
    <row r="282" spans="1:4">
      <c r="A282" s="20" cm="1">
        <f t="array" ref="A282">IF(Table2[[#This Row],[Max_num_drones]:[Max_num_drones]]=2,Table2[[#This Row],[Total_time]:[Total_time]],"")</f>
        <v>703.24661698019702</v>
      </c>
      <c r="B282" s="20" t="str" cm="1">
        <f t="array" ref="B282">IF(Table2[[#This Row],[Max_num_drones]:[Max_num_drones]]=3,Table2[[#This Row],[Total_time]:[Total_time]],"")</f>
        <v/>
      </c>
      <c r="C282" s="20" t="str" cm="1">
        <f t="array" ref="C282">IF(Table2[[#This Row],[Max_num_drones]:[Max_num_drones]]=4,Table2[[#This Row],[Total_time]:[Total_time]],"")</f>
        <v/>
      </c>
      <c r="D282" s="20" t="str" cm="1">
        <f t="array" ref="D282">IF(Table2[[#This Row],[Max_num_drones]:[Max_num_drones]]=5,Table2[[#This Row],[Total_time]:[Total_time]],"")</f>
        <v/>
      </c>
    </row>
    <row r="283" spans="1:4">
      <c r="A283" s="20" cm="1">
        <f t="array" ref="A283">IF(Table2[[#This Row],[Max_num_drones]:[Max_num_drones]]=2,Table2[[#This Row],[Total_time]:[Total_time]],"")</f>
        <v>570.56802940478804</v>
      </c>
      <c r="B283" s="20" t="str" cm="1">
        <f t="array" ref="B283">IF(Table2[[#This Row],[Max_num_drones]:[Max_num_drones]]=3,Table2[[#This Row],[Total_time]:[Total_time]],"")</f>
        <v/>
      </c>
      <c r="C283" s="20" t="str" cm="1">
        <f t="array" ref="C283">IF(Table2[[#This Row],[Max_num_drones]:[Max_num_drones]]=4,Table2[[#This Row],[Total_time]:[Total_time]],"")</f>
        <v/>
      </c>
      <c r="D283" s="20" t="str" cm="1">
        <f t="array" ref="D283">IF(Table2[[#This Row],[Max_num_drones]:[Max_num_drones]]=5,Table2[[#This Row],[Total_time]:[Total_time]],"")</f>
        <v/>
      </c>
    </row>
    <row r="284" spans="1:4">
      <c r="A284" s="20" cm="1">
        <f t="array" ref="A284">IF(Table2[[#This Row],[Max_num_drones]:[Max_num_drones]]=2,Table2[[#This Row],[Total_time]:[Total_time]],"")</f>
        <v>527.06132189214497</v>
      </c>
      <c r="B284" s="20" t="str" cm="1">
        <f t="array" ref="B284">IF(Table2[[#This Row],[Max_num_drones]:[Max_num_drones]]=3,Table2[[#This Row],[Total_time]:[Total_time]],"")</f>
        <v/>
      </c>
      <c r="C284" s="20" t="str" cm="1">
        <f t="array" ref="C284">IF(Table2[[#This Row],[Max_num_drones]:[Max_num_drones]]=4,Table2[[#This Row],[Total_time]:[Total_time]],"")</f>
        <v/>
      </c>
      <c r="D284" s="20" t="str" cm="1">
        <f t="array" ref="D284">IF(Table2[[#This Row],[Max_num_drones]:[Max_num_drones]]=5,Table2[[#This Row],[Total_time]:[Total_time]],"")</f>
        <v/>
      </c>
    </row>
    <row r="285" spans="1:4">
      <c r="A285" s="20" cm="1">
        <f t="array" ref="A285">IF(Table2[[#This Row],[Max_num_drones]:[Max_num_drones]]=2,Table2[[#This Row],[Total_time]:[Total_time]],"")</f>
        <v>768.99194852053995</v>
      </c>
      <c r="B285" s="20" t="str" cm="1">
        <f t="array" ref="B285">IF(Table2[[#This Row],[Max_num_drones]:[Max_num_drones]]=3,Table2[[#This Row],[Total_time]:[Total_time]],"")</f>
        <v/>
      </c>
      <c r="C285" s="20" t="str" cm="1">
        <f t="array" ref="C285">IF(Table2[[#This Row],[Max_num_drones]:[Max_num_drones]]=4,Table2[[#This Row],[Total_time]:[Total_time]],"")</f>
        <v/>
      </c>
      <c r="D285" s="20" t="str" cm="1">
        <f t="array" ref="D285">IF(Table2[[#This Row],[Max_num_drones]:[Max_num_drones]]=5,Table2[[#This Row],[Total_time]:[Total_time]],"")</f>
        <v/>
      </c>
    </row>
    <row r="286" spans="1:4">
      <c r="A286" s="20" cm="1">
        <f t="array" ref="A286">IF(Table2[[#This Row],[Max_num_drones]:[Max_num_drones]]=2,Table2[[#This Row],[Total_time]:[Total_time]],"")</f>
        <v>746.49378407536403</v>
      </c>
      <c r="B286" s="20" t="str" cm="1">
        <f t="array" ref="B286">IF(Table2[[#This Row],[Max_num_drones]:[Max_num_drones]]=3,Table2[[#This Row],[Total_time]:[Total_time]],"")</f>
        <v/>
      </c>
      <c r="C286" s="20" t="str" cm="1">
        <f t="array" ref="C286">IF(Table2[[#This Row],[Max_num_drones]:[Max_num_drones]]=4,Table2[[#This Row],[Total_time]:[Total_time]],"")</f>
        <v/>
      </c>
      <c r="D286" s="20" t="str" cm="1">
        <f t="array" ref="D286">IF(Table2[[#This Row],[Max_num_drones]:[Max_num_drones]]=5,Table2[[#This Row],[Total_time]:[Total_time]],"")</f>
        <v/>
      </c>
    </row>
    <row r="287" spans="1:4">
      <c r="A287" s="20" t="str" cm="1">
        <f t="array" ref="A287">IF(Table2[[#This Row],[Max_num_drones]:[Max_num_drones]]=2,Table2[[#This Row],[Total_time]:[Total_time]],"")</f>
        <v/>
      </c>
      <c r="B287" s="20" cm="1">
        <f t="array" ref="B287">IF(Table2[[#This Row],[Max_num_drones]:[Max_num_drones]]=3,Table2[[#This Row],[Total_time]:[Total_time]],"")</f>
        <v>484.900553774895</v>
      </c>
      <c r="C287" s="20" t="str" cm="1">
        <f t="array" ref="C287">IF(Table2[[#This Row],[Max_num_drones]:[Max_num_drones]]=4,Table2[[#This Row],[Total_time]:[Total_time]],"")</f>
        <v/>
      </c>
      <c r="D287" s="20" t="str" cm="1">
        <f t="array" ref="D287">IF(Table2[[#This Row],[Max_num_drones]:[Max_num_drones]]=5,Table2[[#This Row],[Total_time]:[Total_time]],"")</f>
        <v/>
      </c>
    </row>
    <row r="288" spans="1:4">
      <c r="A288" s="20" t="str" cm="1">
        <f t="array" ref="A288">IF(Table2[[#This Row],[Max_num_drones]:[Max_num_drones]]=2,Table2[[#This Row],[Total_time]:[Total_time]],"")</f>
        <v/>
      </c>
      <c r="B288" s="20" cm="1">
        <f t="array" ref="B288">IF(Table2[[#This Row],[Max_num_drones]:[Max_num_drones]]=3,Table2[[#This Row],[Total_time]:[Total_time]],"")</f>
        <v>455.90340617299398</v>
      </c>
      <c r="C288" s="20" t="str" cm="1">
        <f t="array" ref="C288">IF(Table2[[#This Row],[Max_num_drones]:[Max_num_drones]]=4,Table2[[#This Row],[Total_time]:[Total_time]],"")</f>
        <v/>
      </c>
      <c r="D288" s="20" t="str" cm="1">
        <f t="array" ref="D288">IF(Table2[[#This Row],[Max_num_drones]:[Max_num_drones]]=5,Table2[[#This Row],[Total_time]:[Total_time]],"")</f>
        <v/>
      </c>
    </row>
    <row r="289" spans="1:4">
      <c r="A289" s="20" t="str" cm="1">
        <f t="array" ref="A289">IF(Table2[[#This Row],[Max_num_drones]:[Max_num_drones]]=2,Table2[[#This Row],[Total_time]:[Total_time]],"")</f>
        <v/>
      </c>
      <c r="B289" s="20" cm="1">
        <f t="array" ref="B289">IF(Table2[[#This Row],[Max_num_drones]:[Max_num_drones]]=3,Table2[[#This Row],[Total_time]:[Total_time]],"")</f>
        <v>446.04956949407602</v>
      </c>
      <c r="C289" s="20" t="str" cm="1">
        <f t="array" ref="C289">IF(Table2[[#This Row],[Max_num_drones]:[Max_num_drones]]=4,Table2[[#This Row],[Total_time]:[Total_time]],"")</f>
        <v/>
      </c>
      <c r="D289" s="20" t="str" cm="1">
        <f t="array" ref="D289">IF(Table2[[#This Row],[Max_num_drones]:[Max_num_drones]]=5,Table2[[#This Row],[Total_time]:[Total_time]],"")</f>
        <v/>
      </c>
    </row>
    <row r="290" spans="1:4">
      <c r="A290" s="20" t="str" cm="1">
        <f t="array" ref="A290">IF(Table2[[#This Row],[Max_num_drones]:[Max_num_drones]]=2,Table2[[#This Row],[Total_time]:[Total_time]],"")</f>
        <v/>
      </c>
      <c r="B290" s="20" cm="1">
        <f t="array" ref="B290">IF(Table2[[#This Row],[Max_num_drones]:[Max_num_drones]]=3,Table2[[#This Row],[Total_time]:[Total_time]],"")</f>
        <v>487.36962455501902</v>
      </c>
      <c r="C290" s="20" t="str" cm="1">
        <f t="array" ref="C290">IF(Table2[[#This Row],[Max_num_drones]:[Max_num_drones]]=4,Table2[[#This Row],[Total_time]:[Total_time]],"")</f>
        <v/>
      </c>
      <c r="D290" s="20" t="str" cm="1">
        <f t="array" ref="D290">IF(Table2[[#This Row],[Max_num_drones]:[Max_num_drones]]=5,Table2[[#This Row],[Total_time]:[Total_time]],"")</f>
        <v/>
      </c>
    </row>
    <row r="291" spans="1:4">
      <c r="A291" s="20" t="str" cm="1">
        <f t="array" ref="A291">IF(Table2[[#This Row],[Max_num_drones]:[Max_num_drones]]=2,Table2[[#This Row],[Total_time]:[Total_time]],"")</f>
        <v/>
      </c>
      <c r="B291" s="20" cm="1">
        <f t="array" ref="B291">IF(Table2[[#This Row],[Max_num_drones]:[Max_num_drones]]=3,Table2[[#This Row],[Total_time]:[Total_time]],"")</f>
        <v>581.61167047251001</v>
      </c>
      <c r="C291" s="20" t="str" cm="1">
        <f t="array" ref="C291">IF(Table2[[#This Row],[Max_num_drones]:[Max_num_drones]]=4,Table2[[#This Row],[Total_time]:[Total_time]],"")</f>
        <v/>
      </c>
      <c r="D291" s="20" t="str" cm="1">
        <f t="array" ref="D291">IF(Table2[[#This Row],[Max_num_drones]:[Max_num_drones]]=5,Table2[[#This Row],[Total_time]:[Total_time]],"")</f>
        <v/>
      </c>
    </row>
    <row r="292" spans="1:4">
      <c r="A292" s="20" t="str" cm="1">
        <f t="array" ref="A292">IF(Table2[[#This Row],[Max_num_drones]:[Max_num_drones]]=2,Table2[[#This Row],[Total_time]:[Total_time]],"")</f>
        <v/>
      </c>
      <c r="B292" s="20" t="str" cm="1">
        <f t="array" ref="B292">IF(Table2[[#This Row],[Max_num_drones]:[Max_num_drones]]=3,Table2[[#This Row],[Total_time]:[Total_time]],"")</f>
        <v/>
      </c>
      <c r="C292" s="20" cm="1">
        <f t="array" ref="C292">IF(Table2[[#This Row],[Max_num_drones]:[Max_num_drones]]=4,Table2[[#This Row],[Total_time]:[Total_time]],"")</f>
        <v>338.76425424158401</v>
      </c>
      <c r="D292" s="20" t="str" cm="1">
        <f t="array" ref="D292">IF(Table2[[#This Row],[Max_num_drones]:[Max_num_drones]]=5,Table2[[#This Row],[Total_time]:[Total_time]],"")</f>
        <v/>
      </c>
    </row>
    <row r="293" spans="1:4">
      <c r="A293" s="20" t="str" cm="1">
        <f t="array" ref="A293">IF(Table2[[#This Row],[Max_num_drones]:[Max_num_drones]]=2,Table2[[#This Row],[Total_time]:[Total_time]],"")</f>
        <v/>
      </c>
      <c r="B293" s="20" t="str" cm="1">
        <f t="array" ref="B293">IF(Table2[[#This Row],[Max_num_drones]:[Max_num_drones]]=3,Table2[[#This Row],[Total_time]:[Total_time]],"")</f>
        <v/>
      </c>
      <c r="C293" s="20" cm="1">
        <f t="array" ref="C293">IF(Table2[[#This Row],[Max_num_drones]:[Max_num_drones]]=4,Table2[[#This Row],[Total_time]:[Total_time]],"")</f>
        <v>244.89764681905899</v>
      </c>
      <c r="D293" s="20" t="str" cm="1">
        <f t="array" ref="D293">IF(Table2[[#This Row],[Max_num_drones]:[Max_num_drones]]=5,Table2[[#This Row],[Total_time]:[Total_time]],"")</f>
        <v/>
      </c>
    </row>
    <row r="294" spans="1:4">
      <c r="A294" s="20" t="str" cm="1">
        <f t="array" ref="A294">IF(Table2[[#This Row],[Max_num_drones]:[Max_num_drones]]=2,Table2[[#This Row],[Total_time]:[Total_time]],"")</f>
        <v/>
      </c>
      <c r="B294" s="20" t="str" cm="1">
        <f t="array" ref="B294">IF(Table2[[#This Row],[Max_num_drones]:[Max_num_drones]]=3,Table2[[#This Row],[Total_time]:[Total_time]],"")</f>
        <v/>
      </c>
      <c r="C294" s="20" cm="1">
        <f t="array" ref="C294">IF(Table2[[#This Row],[Max_num_drones]:[Max_num_drones]]=4,Table2[[#This Row],[Total_time]:[Total_time]],"")</f>
        <v>264.40543302088099</v>
      </c>
      <c r="D294" s="20" t="str" cm="1">
        <f t="array" ref="D294">IF(Table2[[#This Row],[Max_num_drones]:[Max_num_drones]]=5,Table2[[#This Row],[Total_time]:[Total_time]],"")</f>
        <v/>
      </c>
    </row>
    <row r="295" spans="1:4">
      <c r="A295" s="20" t="str" cm="1">
        <f t="array" ref="A295">IF(Table2[[#This Row],[Max_num_drones]:[Max_num_drones]]=2,Table2[[#This Row],[Total_time]:[Total_time]],"")</f>
        <v/>
      </c>
      <c r="B295" s="20" t="str" cm="1">
        <f t="array" ref="B295">IF(Table2[[#This Row],[Max_num_drones]:[Max_num_drones]]=3,Table2[[#This Row],[Total_time]:[Total_time]],"")</f>
        <v/>
      </c>
      <c r="C295" s="20" cm="1">
        <f t="array" ref="C295">IF(Table2[[#This Row],[Max_num_drones]:[Max_num_drones]]=4,Table2[[#This Row],[Total_time]:[Total_time]],"")</f>
        <v>418.90925516823597</v>
      </c>
      <c r="D295" s="20" t="str" cm="1">
        <f t="array" ref="D295">IF(Table2[[#This Row],[Max_num_drones]:[Max_num_drones]]=5,Table2[[#This Row],[Total_time]:[Total_time]],"")</f>
        <v/>
      </c>
    </row>
    <row r="296" spans="1:4">
      <c r="A296" s="20" t="str" cm="1">
        <f t="array" ref="A296">IF(Table2[[#This Row],[Max_num_drones]:[Max_num_drones]]=2,Table2[[#This Row],[Total_time]:[Total_time]],"")</f>
        <v/>
      </c>
      <c r="B296" s="20" t="str" cm="1">
        <f t="array" ref="B296">IF(Table2[[#This Row],[Max_num_drones]:[Max_num_drones]]=3,Table2[[#This Row],[Total_time]:[Total_time]],"")</f>
        <v/>
      </c>
      <c r="C296" s="20" cm="1">
        <f t="array" ref="C296">IF(Table2[[#This Row],[Max_num_drones]:[Max_num_drones]]=4,Table2[[#This Row],[Total_time]:[Total_time]],"")</f>
        <v>473.80593699353</v>
      </c>
      <c r="D296" s="20" t="str" cm="1">
        <f t="array" ref="D296">IF(Table2[[#This Row],[Max_num_drones]:[Max_num_drones]]=5,Table2[[#This Row],[Total_time]:[Total_time]],"")</f>
        <v/>
      </c>
    </row>
    <row r="297" spans="1:4">
      <c r="A297" s="20" t="str" cm="1">
        <f t="array" ref="A297">IF(Table2[[#This Row],[Max_num_drones]:[Max_num_drones]]=2,Table2[[#This Row],[Total_time]:[Total_time]],"")</f>
        <v/>
      </c>
      <c r="B297" s="20" t="str" cm="1">
        <f t="array" ref="B297">IF(Table2[[#This Row],[Max_num_drones]:[Max_num_drones]]=3,Table2[[#This Row],[Total_time]:[Total_time]],"")</f>
        <v/>
      </c>
      <c r="C297" s="20" t="str" cm="1">
        <f t="array" ref="C297">IF(Table2[[#This Row],[Max_num_drones]:[Max_num_drones]]=4,Table2[[#This Row],[Total_time]:[Total_time]],"")</f>
        <v/>
      </c>
      <c r="D297" s="20" cm="1">
        <f t="array" ref="D297">IF(Table2[[#This Row],[Max_num_drones]:[Max_num_drones]]=5,Table2[[#This Row],[Total_time]:[Total_time]],"")</f>
        <v>270.90800421141603</v>
      </c>
    </row>
    <row r="298" spans="1:4">
      <c r="A298" s="20" t="str" cm="1">
        <f t="array" ref="A298">IF(Table2[[#This Row],[Max_num_drones]:[Max_num_drones]]=2,Table2[[#This Row],[Total_time]:[Total_time]],"")</f>
        <v/>
      </c>
      <c r="B298" s="20" t="str" cm="1">
        <f t="array" ref="B298">IF(Table2[[#This Row],[Max_num_drones]:[Max_num_drones]]=3,Table2[[#This Row],[Total_time]:[Total_time]],"")</f>
        <v/>
      </c>
      <c r="C298" s="20" t="str" cm="1">
        <f t="array" ref="C298">IF(Table2[[#This Row],[Max_num_drones]:[Max_num_drones]]=4,Table2[[#This Row],[Total_time]:[Total_time]],"")</f>
        <v/>
      </c>
      <c r="D298" s="20" cm="1">
        <f t="array" ref="D298">IF(Table2[[#This Row],[Max_num_drones]:[Max_num_drones]]=5,Table2[[#This Row],[Total_time]:[Total_time]],"")</f>
        <v>244.89764681905899</v>
      </c>
    </row>
    <row r="299" spans="1:4">
      <c r="A299" s="20" t="str" cm="1">
        <f t="array" ref="A299">IF(Table2[[#This Row],[Max_num_drones]:[Max_num_drones]]=2,Table2[[#This Row],[Total_time]:[Total_time]],"")</f>
        <v/>
      </c>
      <c r="B299" s="20" t="str" cm="1">
        <f t="array" ref="B299">IF(Table2[[#This Row],[Max_num_drones]:[Max_num_drones]]=3,Table2[[#This Row],[Total_time]:[Total_time]],"")</f>
        <v/>
      </c>
      <c r="C299" s="20" t="str" cm="1">
        <f t="array" ref="C299">IF(Table2[[#This Row],[Max_num_drones]:[Max_num_drones]]=4,Table2[[#This Row],[Total_time]:[Total_time]],"")</f>
        <v/>
      </c>
      <c r="D299" s="20" cm="1">
        <f t="array" ref="D299">IF(Table2[[#This Row],[Max_num_drones]:[Max_num_drones]]=5,Table2[[#This Row],[Total_time]:[Total_time]],"")</f>
        <v>239.55231013120499</v>
      </c>
    </row>
    <row r="300" spans="1:4">
      <c r="A300" s="20" t="str" cm="1">
        <f t="array" ref="A300">IF(Table2[[#This Row],[Max_num_drones]:[Max_num_drones]]=2,Table2[[#This Row],[Total_time]:[Total_time]],"")</f>
        <v/>
      </c>
      <c r="B300" s="20" t="str" cm="1">
        <f t="array" ref="B300">IF(Table2[[#This Row],[Max_num_drones]:[Max_num_drones]]=3,Table2[[#This Row],[Total_time]:[Total_time]],"")</f>
        <v/>
      </c>
      <c r="C300" s="20" t="str" cm="1">
        <f t="array" ref="C300">IF(Table2[[#This Row],[Max_num_drones]:[Max_num_drones]]=4,Table2[[#This Row],[Total_time]:[Total_time]],"")</f>
        <v/>
      </c>
      <c r="D300" s="20" cm="1">
        <f t="array" ref="D300">IF(Table2[[#This Row],[Max_num_drones]:[Max_num_drones]]=5,Table2[[#This Row],[Total_time]:[Total_time]],"")</f>
        <v>305.291566726366</v>
      </c>
    </row>
    <row r="301" spans="1:4">
      <c r="A301" s="20" t="str" cm="1">
        <f t="array" ref="A301">IF(Table2[[#This Row],[Max_num_drones]:[Max_num_drones]]=2,Table2[[#This Row],[Total_time]:[Total_time]],"")</f>
        <v/>
      </c>
      <c r="B301" s="20" t="str" cm="1">
        <f t="array" ref="B301">IF(Table2[[#This Row],[Max_num_drones]:[Max_num_drones]]=3,Table2[[#This Row],[Total_time]:[Total_time]],"")</f>
        <v/>
      </c>
      <c r="C301" s="20" t="str" cm="1">
        <f t="array" ref="C301">IF(Table2[[#This Row],[Max_num_drones]:[Max_num_drones]]=4,Table2[[#This Row],[Total_time]:[Total_time]],"")</f>
        <v/>
      </c>
      <c r="D301" s="20" cm="1">
        <f t="array" ref="D301">IF(Table2[[#This Row],[Max_num_drones]:[Max_num_drones]]=5,Table2[[#This Row],[Total_time]:[Total_time]],"")</f>
        <v>291.01438048424399</v>
      </c>
    </row>
    <row r="302" spans="1:4">
      <c r="A302" s="20" cm="1">
        <f t="array" ref="A302">IF(Table2[[#This Row],[Max_num_drones]:[Max_num_drones]]=2,Table2[[#This Row],[Total_time]:[Total_time]],"")</f>
        <v>602.36539385494405</v>
      </c>
      <c r="B302" s="20" t="str" cm="1">
        <f t="array" ref="B302">IF(Table2[[#This Row],[Max_num_drones]:[Max_num_drones]]=3,Table2[[#This Row],[Total_time]:[Total_time]],"")</f>
        <v/>
      </c>
      <c r="C302" s="20" t="str" cm="1">
        <f t="array" ref="C302">IF(Table2[[#This Row],[Max_num_drones]:[Max_num_drones]]=4,Table2[[#This Row],[Total_time]:[Total_time]],"")</f>
        <v/>
      </c>
      <c r="D302" s="20" t="str" cm="1">
        <f t="array" ref="D302">IF(Table2[[#This Row],[Max_num_drones]:[Max_num_drones]]=5,Table2[[#This Row],[Total_time]:[Total_time]],"")</f>
        <v/>
      </c>
    </row>
    <row r="303" spans="1:4">
      <c r="A303" s="20" cm="1">
        <f t="array" ref="A303">IF(Table2[[#This Row],[Max_num_drones]:[Max_num_drones]]=2,Table2[[#This Row],[Total_time]:[Total_time]],"")</f>
        <v>512.997118878008</v>
      </c>
      <c r="B303" s="20" t="str" cm="1">
        <f t="array" ref="B303">IF(Table2[[#This Row],[Max_num_drones]:[Max_num_drones]]=3,Table2[[#This Row],[Total_time]:[Total_time]],"")</f>
        <v/>
      </c>
      <c r="C303" s="20" t="str" cm="1">
        <f t="array" ref="C303">IF(Table2[[#This Row],[Max_num_drones]:[Max_num_drones]]=4,Table2[[#This Row],[Total_time]:[Total_time]],"")</f>
        <v/>
      </c>
      <c r="D303" s="20" t="str" cm="1">
        <f t="array" ref="D303">IF(Table2[[#This Row],[Max_num_drones]:[Max_num_drones]]=5,Table2[[#This Row],[Total_time]:[Total_time]],"")</f>
        <v/>
      </c>
    </row>
    <row r="304" spans="1:4">
      <c r="A304" s="20" cm="1">
        <f t="array" ref="A304">IF(Table2[[#This Row],[Max_num_drones]:[Max_num_drones]]=2,Table2[[#This Row],[Total_time]:[Total_time]],"")</f>
        <v>552.35475137640003</v>
      </c>
      <c r="B304" s="20" t="str" cm="1">
        <f t="array" ref="B304">IF(Table2[[#This Row],[Max_num_drones]:[Max_num_drones]]=3,Table2[[#This Row],[Total_time]:[Total_time]],"")</f>
        <v/>
      </c>
      <c r="C304" s="20" t="str" cm="1">
        <f t="array" ref="C304">IF(Table2[[#This Row],[Max_num_drones]:[Max_num_drones]]=4,Table2[[#This Row],[Total_time]:[Total_time]],"")</f>
        <v/>
      </c>
      <c r="D304" s="20" t="str" cm="1">
        <f t="array" ref="D304">IF(Table2[[#This Row],[Max_num_drones]:[Max_num_drones]]=5,Table2[[#This Row],[Total_time]:[Total_time]],"")</f>
        <v/>
      </c>
    </row>
    <row r="305" spans="1:4">
      <c r="A305" s="20" cm="1">
        <f t="array" ref="A305">IF(Table2[[#This Row],[Max_num_drones]:[Max_num_drones]]=2,Table2[[#This Row],[Total_time]:[Total_time]],"")</f>
        <v>671.15058422494496</v>
      </c>
      <c r="B305" s="20" t="str" cm="1">
        <f t="array" ref="B305">IF(Table2[[#This Row],[Max_num_drones]:[Max_num_drones]]=3,Table2[[#This Row],[Total_time]:[Total_time]],"")</f>
        <v/>
      </c>
      <c r="C305" s="20" t="str" cm="1">
        <f t="array" ref="C305">IF(Table2[[#This Row],[Max_num_drones]:[Max_num_drones]]=4,Table2[[#This Row],[Total_time]:[Total_time]],"")</f>
        <v/>
      </c>
      <c r="D305" s="20" t="str" cm="1">
        <f t="array" ref="D305">IF(Table2[[#This Row],[Max_num_drones]:[Max_num_drones]]=5,Table2[[#This Row],[Total_time]:[Total_time]],"")</f>
        <v/>
      </c>
    </row>
    <row r="306" spans="1:4">
      <c r="A306" s="20" cm="1">
        <f t="array" ref="A306">IF(Table2[[#This Row],[Max_num_drones]:[Max_num_drones]]=2,Table2[[#This Row],[Total_time]:[Total_time]],"")</f>
        <v>683.46675680829696</v>
      </c>
      <c r="B306" s="20" t="str" cm="1">
        <f t="array" ref="B306">IF(Table2[[#This Row],[Max_num_drones]:[Max_num_drones]]=3,Table2[[#This Row],[Total_time]:[Total_time]],"")</f>
        <v/>
      </c>
      <c r="C306" s="20" t="str" cm="1">
        <f t="array" ref="C306">IF(Table2[[#This Row],[Max_num_drones]:[Max_num_drones]]=4,Table2[[#This Row],[Total_time]:[Total_time]],"")</f>
        <v/>
      </c>
      <c r="D306" s="20" t="str" cm="1">
        <f t="array" ref="D306">IF(Table2[[#This Row],[Max_num_drones]:[Max_num_drones]]=5,Table2[[#This Row],[Total_time]:[Total_time]],"")</f>
        <v/>
      </c>
    </row>
    <row r="307" spans="1:4">
      <c r="A307" s="20" t="str" cm="1">
        <f t="array" ref="A307">IF(Table2[[#This Row],[Max_num_drones]:[Max_num_drones]]=2,Table2[[#This Row],[Total_time]:[Total_time]],"")</f>
        <v/>
      </c>
      <c r="B307" s="20" cm="1">
        <f t="array" ref="B307">IF(Table2[[#This Row],[Max_num_drones]:[Max_num_drones]]=3,Table2[[#This Row],[Total_time]:[Total_time]],"")</f>
        <v>463.73925214929199</v>
      </c>
      <c r="C307" s="20" t="str" cm="1">
        <f t="array" ref="C307">IF(Table2[[#This Row],[Max_num_drones]:[Max_num_drones]]=4,Table2[[#This Row],[Total_time]:[Total_time]],"")</f>
        <v/>
      </c>
      <c r="D307" s="20" t="str" cm="1">
        <f t="array" ref="D307">IF(Table2[[#This Row],[Max_num_drones]:[Max_num_drones]]=5,Table2[[#This Row],[Total_time]:[Total_time]],"")</f>
        <v/>
      </c>
    </row>
    <row r="308" spans="1:4">
      <c r="A308" s="20" t="str" cm="1">
        <f t="array" ref="A308">IF(Table2[[#This Row],[Max_num_drones]:[Max_num_drones]]=2,Table2[[#This Row],[Total_time]:[Total_time]],"")</f>
        <v/>
      </c>
      <c r="B308" s="20" cm="1">
        <f t="array" ref="B308">IF(Table2[[#This Row],[Max_num_drones]:[Max_num_drones]]=3,Table2[[#This Row],[Total_time]:[Total_time]],"")</f>
        <v>409.224819581828</v>
      </c>
      <c r="C308" s="20" t="str" cm="1">
        <f t="array" ref="C308">IF(Table2[[#This Row],[Max_num_drones]:[Max_num_drones]]=4,Table2[[#This Row],[Total_time]:[Total_time]],"")</f>
        <v/>
      </c>
      <c r="D308" s="20" t="str" cm="1">
        <f t="array" ref="D308">IF(Table2[[#This Row],[Max_num_drones]:[Max_num_drones]]=5,Table2[[#This Row],[Total_time]:[Total_time]],"")</f>
        <v/>
      </c>
    </row>
    <row r="309" spans="1:4">
      <c r="A309" s="20" t="str" cm="1">
        <f t="array" ref="A309">IF(Table2[[#This Row],[Max_num_drones]:[Max_num_drones]]=2,Table2[[#This Row],[Total_time]:[Total_time]],"")</f>
        <v/>
      </c>
      <c r="B309" s="20" cm="1">
        <f t="array" ref="B309">IF(Table2[[#This Row],[Max_num_drones]:[Max_num_drones]]=3,Table2[[#This Row],[Total_time]:[Total_time]],"")</f>
        <v>437.85174462830798</v>
      </c>
      <c r="C309" s="20" t="str" cm="1">
        <f t="array" ref="C309">IF(Table2[[#This Row],[Max_num_drones]:[Max_num_drones]]=4,Table2[[#This Row],[Total_time]:[Total_time]],"")</f>
        <v/>
      </c>
      <c r="D309" s="20" t="str" cm="1">
        <f t="array" ref="D309">IF(Table2[[#This Row],[Max_num_drones]:[Max_num_drones]]=5,Table2[[#This Row],[Total_time]:[Total_time]],"")</f>
        <v/>
      </c>
    </row>
    <row r="310" spans="1:4">
      <c r="A310" s="20" t="str" cm="1">
        <f t="array" ref="A310">IF(Table2[[#This Row],[Max_num_drones]:[Max_num_drones]]=2,Table2[[#This Row],[Total_time]:[Total_time]],"")</f>
        <v/>
      </c>
      <c r="B310" s="20" cm="1">
        <f t="array" ref="B310">IF(Table2[[#This Row],[Max_num_drones]:[Max_num_drones]]=3,Table2[[#This Row],[Total_time]:[Total_time]],"")</f>
        <v>477.05548336717601</v>
      </c>
      <c r="C310" s="20" t="str" cm="1">
        <f t="array" ref="C310">IF(Table2[[#This Row],[Max_num_drones]:[Max_num_drones]]=4,Table2[[#This Row],[Total_time]:[Total_time]],"")</f>
        <v/>
      </c>
      <c r="D310" s="20" t="str" cm="1">
        <f t="array" ref="D310">IF(Table2[[#This Row],[Max_num_drones]:[Max_num_drones]]=5,Table2[[#This Row],[Total_time]:[Total_time]],"")</f>
        <v/>
      </c>
    </row>
    <row r="311" spans="1:4">
      <c r="A311" s="20" t="str" cm="1">
        <f t="array" ref="A311">IF(Table2[[#This Row],[Max_num_drones]:[Max_num_drones]]=2,Table2[[#This Row],[Total_time]:[Total_time]],"")</f>
        <v/>
      </c>
      <c r="B311" s="20" cm="1">
        <f t="array" ref="B311">IF(Table2[[#This Row],[Max_num_drones]:[Max_num_drones]]=3,Table2[[#This Row],[Total_time]:[Total_time]],"")</f>
        <v>533.84286663384705</v>
      </c>
      <c r="C311" s="20" t="str" cm="1">
        <f t="array" ref="C311">IF(Table2[[#This Row],[Max_num_drones]:[Max_num_drones]]=4,Table2[[#This Row],[Total_time]:[Total_time]],"")</f>
        <v/>
      </c>
      <c r="D311" s="20" t="str" cm="1">
        <f t="array" ref="D311">IF(Table2[[#This Row],[Max_num_drones]:[Max_num_drones]]=5,Table2[[#This Row],[Total_time]:[Total_time]],"")</f>
        <v/>
      </c>
    </row>
    <row r="312" spans="1:4">
      <c r="A312" s="20" t="str" cm="1">
        <f t="array" ref="A312">IF(Table2[[#This Row],[Max_num_drones]:[Max_num_drones]]=2,Table2[[#This Row],[Total_time]:[Total_time]],"")</f>
        <v/>
      </c>
      <c r="B312" s="20" t="str" cm="1">
        <f t="array" ref="B312">IF(Table2[[#This Row],[Max_num_drones]:[Max_num_drones]]=3,Table2[[#This Row],[Total_time]:[Total_time]],"")</f>
        <v/>
      </c>
      <c r="C312" s="20" cm="1">
        <f t="array" ref="C312">IF(Table2[[#This Row],[Max_num_drones]:[Max_num_drones]]=4,Table2[[#This Row],[Total_time]:[Total_time]],"")</f>
        <v>398.72390243395603</v>
      </c>
      <c r="D312" s="20" t="str" cm="1">
        <f t="array" ref="D312">IF(Table2[[#This Row],[Max_num_drones]:[Max_num_drones]]=5,Table2[[#This Row],[Total_time]:[Total_time]],"")</f>
        <v/>
      </c>
    </row>
    <row r="313" spans="1:4">
      <c r="A313" s="20" t="str" cm="1">
        <f t="array" ref="A313">IF(Table2[[#This Row],[Max_num_drones]:[Max_num_drones]]=2,Table2[[#This Row],[Total_time]:[Total_time]],"")</f>
        <v/>
      </c>
      <c r="B313" s="20" t="str" cm="1">
        <f t="array" ref="B313">IF(Table2[[#This Row],[Max_num_drones]:[Max_num_drones]]=3,Table2[[#This Row],[Total_time]:[Total_time]],"")</f>
        <v/>
      </c>
      <c r="C313" s="20" cm="1">
        <f t="array" ref="C313">IF(Table2[[#This Row],[Max_num_drones]:[Max_num_drones]]=4,Table2[[#This Row],[Total_time]:[Total_time]],"")</f>
        <v>254.92904390261299</v>
      </c>
      <c r="D313" s="20" t="str" cm="1">
        <f t="array" ref="D313">IF(Table2[[#This Row],[Max_num_drones]:[Max_num_drones]]=5,Table2[[#This Row],[Total_time]:[Total_time]],"")</f>
        <v/>
      </c>
    </row>
    <row r="314" spans="1:4">
      <c r="A314" s="20" t="str" cm="1">
        <f t="array" ref="A314">IF(Table2[[#This Row],[Max_num_drones]:[Max_num_drones]]=2,Table2[[#This Row],[Total_time]:[Total_time]],"")</f>
        <v/>
      </c>
      <c r="B314" s="20" t="str" cm="1">
        <f t="array" ref="B314">IF(Table2[[#This Row],[Max_num_drones]:[Max_num_drones]]=3,Table2[[#This Row],[Total_time]:[Total_time]],"")</f>
        <v/>
      </c>
      <c r="C314" s="20" cm="1">
        <f t="array" ref="C314">IF(Table2[[#This Row],[Max_num_drones]:[Max_num_drones]]=4,Table2[[#This Row],[Total_time]:[Total_time]],"")</f>
        <v>338.48771057145098</v>
      </c>
      <c r="D314" s="20" t="str" cm="1">
        <f t="array" ref="D314">IF(Table2[[#This Row],[Max_num_drones]:[Max_num_drones]]=5,Table2[[#This Row],[Total_time]:[Total_time]],"")</f>
        <v/>
      </c>
    </row>
    <row r="315" spans="1:4">
      <c r="A315" s="20" t="str" cm="1">
        <f t="array" ref="A315">IF(Table2[[#This Row],[Max_num_drones]:[Max_num_drones]]=2,Table2[[#This Row],[Total_time]:[Total_time]],"")</f>
        <v/>
      </c>
      <c r="B315" s="20" t="str" cm="1">
        <f t="array" ref="B315">IF(Table2[[#This Row],[Max_num_drones]:[Max_num_drones]]=3,Table2[[#This Row],[Total_time]:[Total_time]],"")</f>
        <v/>
      </c>
      <c r="C315" s="20" cm="1">
        <f t="array" ref="C315">IF(Table2[[#This Row],[Max_num_drones]:[Max_num_drones]]=4,Table2[[#This Row],[Total_time]:[Total_time]],"")</f>
        <v>381.06789087264099</v>
      </c>
      <c r="D315" s="20" t="str" cm="1">
        <f t="array" ref="D315">IF(Table2[[#This Row],[Max_num_drones]:[Max_num_drones]]=5,Table2[[#This Row],[Total_time]:[Total_time]],"")</f>
        <v/>
      </c>
    </row>
    <row r="316" spans="1:4">
      <c r="A316" s="20" t="str" cm="1">
        <f t="array" ref="A316">IF(Table2[[#This Row],[Max_num_drones]:[Max_num_drones]]=2,Table2[[#This Row],[Total_time]:[Total_time]],"")</f>
        <v/>
      </c>
      <c r="B316" s="20" t="str" cm="1">
        <f t="array" ref="B316">IF(Table2[[#This Row],[Max_num_drones]:[Max_num_drones]]=3,Table2[[#This Row],[Total_time]:[Total_time]],"")</f>
        <v/>
      </c>
      <c r="C316" s="20" cm="1">
        <f t="array" ref="C316">IF(Table2[[#This Row],[Max_num_drones]:[Max_num_drones]]=4,Table2[[#This Row],[Total_time]:[Total_time]],"")</f>
        <v>436.61096695673399</v>
      </c>
      <c r="D316" s="20" t="str" cm="1">
        <f t="array" ref="D316">IF(Table2[[#This Row],[Max_num_drones]:[Max_num_drones]]=5,Table2[[#This Row],[Total_time]:[Total_time]],"")</f>
        <v/>
      </c>
    </row>
    <row r="317" spans="1:4">
      <c r="A317" s="20" t="str" cm="1">
        <f t="array" ref="A317">IF(Table2[[#This Row],[Max_num_drones]:[Max_num_drones]]=2,Table2[[#This Row],[Total_time]:[Total_time]],"")</f>
        <v/>
      </c>
      <c r="B317" s="20" t="str" cm="1">
        <f t="array" ref="B317">IF(Table2[[#This Row],[Max_num_drones]:[Max_num_drones]]=3,Table2[[#This Row],[Total_time]:[Total_time]],"")</f>
        <v/>
      </c>
      <c r="C317" s="20" t="str" cm="1">
        <f t="array" ref="C317">IF(Table2[[#This Row],[Max_num_drones]:[Max_num_drones]]=4,Table2[[#This Row],[Total_time]:[Total_time]],"")</f>
        <v/>
      </c>
      <c r="D317" s="20" cm="1">
        <f t="array" ref="D317">IF(Table2[[#This Row],[Max_num_drones]:[Max_num_drones]]=5,Table2[[#This Row],[Total_time]:[Total_time]],"")</f>
        <v>347.43309193559202</v>
      </c>
    </row>
    <row r="318" spans="1:4">
      <c r="A318" s="20" t="str" cm="1">
        <f t="array" ref="A318">IF(Table2[[#This Row],[Max_num_drones]:[Max_num_drones]]=2,Table2[[#This Row],[Total_time]:[Total_time]],"")</f>
        <v/>
      </c>
      <c r="B318" s="20" t="str" cm="1">
        <f t="array" ref="B318">IF(Table2[[#This Row],[Max_num_drones]:[Max_num_drones]]=3,Table2[[#This Row],[Total_time]:[Total_time]],"")</f>
        <v/>
      </c>
      <c r="C318" s="20" t="str" cm="1">
        <f t="array" ref="C318">IF(Table2[[#This Row],[Max_num_drones]:[Max_num_drones]]=4,Table2[[#This Row],[Total_time]:[Total_time]],"")</f>
        <v/>
      </c>
      <c r="D318" s="20" cm="1">
        <f t="array" ref="D318">IF(Table2[[#This Row],[Max_num_drones]:[Max_num_drones]]=5,Table2[[#This Row],[Total_time]:[Total_time]],"")</f>
        <v>245.12009865752401</v>
      </c>
    </row>
    <row r="319" spans="1:4">
      <c r="A319" s="20" t="str" cm="1">
        <f t="array" ref="A319">IF(Table2[[#This Row],[Max_num_drones]:[Max_num_drones]]=2,Table2[[#This Row],[Total_time]:[Total_time]],"")</f>
        <v/>
      </c>
      <c r="B319" s="20" t="str" cm="1">
        <f t="array" ref="B319">IF(Table2[[#This Row],[Max_num_drones]:[Max_num_drones]]=3,Table2[[#This Row],[Total_time]:[Total_time]],"")</f>
        <v/>
      </c>
      <c r="C319" s="20" t="str" cm="1">
        <f t="array" ref="C319">IF(Table2[[#This Row],[Max_num_drones]:[Max_num_drones]]=4,Table2[[#This Row],[Total_time]:[Total_time]],"")</f>
        <v/>
      </c>
      <c r="D319" s="20" cm="1">
        <f t="array" ref="D319">IF(Table2[[#This Row],[Max_num_drones]:[Max_num_drones]]=5,Table2[[#This Row],[Total_time]:[Total_time]],"")</f>
        <v>248.49139719977001</v>
      </c>
    </row>
    <row r="320" spans="1:4">
      <c r="A320" s="20" t="str" cm="1">
        <f t="array" ref="A320">IF(Table2[[#This Row],[Max_num_drones]:[Max_num_drones]]=2,Table2[[#This Row],[Total_time]:[Total_time]],"")</f>
        <v/>
      </c>
      <c r="B320" s="20" t="str" cm="1">
        <f t="array" ref="B320">IF(Table2[[#This Row],[Max_num_drones]:[Max_num_drones]]=3,Table2[[#This Row],[Total_time]:[Total_time]],"")</f>
        <v/>
      </c>
      <c r="C320" s="20" t="str" cm="1">
        <f t="array" ref="C320">IF(Table2[[#This Row],[Max_num_drones]:[Max_num_drones]]=4,Table2[[#This Row],[Total_time]:[Total_time]],"")</f>
        <v/>
      </c>
      <c r="D320" s="20" cm="1">
        <f t="array" ref="D320">IF(Table2[[#This Row],[Max_num_drones]:[Max_num_drones]]=5,Table2[[#This Row],[Total_time]:[Total_time]],"")</f>
        <v>330.013336799721</v>
      </c>
    </row>
    <row r="321" spans="1:4">
      <c r="A321" s="20" t="str" cm="1">
        <f t="array" ref="A321">IF(Table2[[#This Row],[Max_num_drones]:[Max_num_drones]]=2,Table2[[#This Row],[Total_time]:[Total_time]],"")</f>
        <v/>
      </c>
      <c r="B321" s="20" t="str" cm="1">
        <f t="array" ref="B321">IF(Table2[[#This Row],[Max_num_drones]:[Max_num_drones]]=3,Table2[[#This Row],[Total_time]:[Total_time]],"")</f>
        <v/>
      </c>
      <c r="C321" s="20" t="str" cm="1">
        <f t="array" ref="C321">IF(Table2[[#This Row],[Max_num_drones]:[Max_num_drones]]=4,Table2[[#This Row],[Total_time]:[Total_time]],"")</f>
        <v/>
      </c>
      <c r="D321" s="20" cm="1">
        <f t="array" ref="D321">IF(Table2[[#This Row],[Max_num_drones]:[Max_num_drones]]=5,Table2[[#This Row],[Total_time]:[Total_time]],"")</f>
        <v>317.95407842681402</v>
      </c>
    </row>
    <row r="322" spans="1:4">
      <c r="A322" s="20" cm="1">
        <f t="array" ref="A322">IF(Table2[[#This Row],[Max_num_drones]:[Max_num_drones]]=2,Table2[[#This Row],[Total_time]:[Total_time]],"")</f>
        <v>662.36539385494405</v>
      </c>
      <c r="B322" s="20" t="str" cm="1">
        <f t="array" ref="B322">IF(Table2[[#This Row],[Max_num_drones]:[Max_num_drones]]=3,Table2[[#This Row],[Total_time]:[Total_time]],"")</f>
        <v/>
      </c>
      <c r="C322" s="20" t="str" cm="1">
        <f t="array" ref="C322">IF(Table2[[#This Row],[Max_num_drones]:[Max_num_drones]]=4,Table2[[#This Row],[Total_time]:[Total_time]],"")</f>
        <v/>
      </c>
      <c r="D322" s="20" t="str" cm="1">
        <f t="array" ref="D322">IF(Table2[[#This Row],[Max_num_drones]:[Max_num_drones]]=5,Table2[[#This Row],[Total_time]:[Total_time]],"")</f>
        <v/>
      </c>
    </row>
    <row r="323" spans="1:4">
      <c r="A323" s="20" cm="1">
        <f t="array" ref="A323">IF(Table2[[#This Row],[Max_num_drones]:[Max_num_drones]]=2,Table2[[#This Row],[Total_time]:[Total_time]],"")</f>
        <v>542.997118878008</v>
      </c>
      <c r="B323" s="20" t="str" cm="1">
        <f t="array" ref="B323">IF(Table2[[#This Row],[Max_num_drones]:[Max_num_drones]]=3,Table2[[#This Row],[Total_time]:[Total_time]],"")</f>
        <v/>
      </c>
      <c r="C323" s="20" t="str" cm="1">
        <f t="array" ref="C323">IF(Table2[[#This Row],[Max_num_drones]:[Max_num_drones]]=4,Table2[[#This Row],[Total_time]:[Total_time]],"")</f>
        <v/>
      </c>
      <c r="D323" s="20" t="str" cm="1">
        <f t="array" ref="D323">IF(Table2[[#This Row],[Max_num_drones]:[Max_num_drones]]=5,Table2[[#This Row],[Total_time]:[Total_time]],"")</f>
        <v/>
      </c>
    </row>
    <row r="324" spans="1:4">
      <c r="A324" s="20" cm="1">
        <f t="array" ref="A324">IF(Table2[[#This Row],[Max_num_drones]:[Max_num_drones]]=2,Table2[[#This Row],[Total_time]:[Total_time]],"")</f>
        <v>612.35475137640003</v>
      </c>
      <c r="B324" s="20" t="str" cm="1">
        <f t="array" ref="B324">IF(Table2[[#This Row],[Max_num_drones]:[Max_num_drones]]=3,Table2[[#This Row],[Total_time]:[Total_time]],"")</f>
        <v/>
      </c>
      <c r="C324" s="20" t="str" cm="1">
        <f t="array" ref="C324">IF(Table2[[#This Row],[Max_num_drones]:[Max_num_drones]]=4,Table2[[#This Row],[Total_time]:[Total_time]],"")</f>
        <v/>
      </c>
      <c r="D324" s="20" t="str" cm="1">
        <f t="array" ref="D324">IF(Table2[[#This Row],[Max_num_drones]:[Max_num_drones]]=5,Table2[[#This Row],[Total_time]:[Total_time]],"")</f>
        <v/>
      </c>
    </row>
    <row r="325" spans="1:4">
      <c r="A325" s="20" cm="1">
        <f t="array" ref="A325">IF(Table2[[#This Row],[Max_num_drones]:[Max_num_drones]]=2,Table2[[#This Row],[Total_time]:[Total_time]],"")</f>
        <v>731.15058422494496</v>
      </c>
      <c r="B325" s="20" t="str" cm="1">
        <f t="array" ref="B325">IF(Table2[[#This Row],[Max_num_drones]:[Max_num_drones]]=3,Table2[[#This Row],[Total_time]:[Total_time]],"")</f>
        <v/>
      </c>
      <c r="C325" s="20" t="str" cm="1">
        <f t="array" ref="C325">IF(Table2[[#This Row],[Max_num_drones]:[Max_num_drones]]=4,Table2[[#This Row],[Total_time]:[Total_time]],"")</f>
        <v/>
      </c>
      <c r="D325" s="20" t="str" cm="1">
        <f t="array" ref="D325">IF(Table2[[#This Row],[Max_num_drones]:[Max_num_drones]]=5,Table2[[#This Row],[Total_time]:[Total_time]],"")</f>
        <v/>
      </c>
    </row>
    <row r="326" spans="1:4">
      <c r="A326" s="20" cm="1">
        <f t="array" ref="A326">IF(Table2[[#This Row],[Max_num_drones]:[Max_num_drones]]=2,Table2[[#This Row],[Total_time]:[Total_time]],"")</f>
        <v>743.46675680829696</v>
      </c>
      <c r="B326" s="20" t="str" cm="1">
        <f t="array" ref="B326">IF(Table2[[#This Row],[Max_num_drones]:[Max_num_drones]]=3,Table2[[#This Row],[Total_time]:[Total_time]],"")</f>
        <v/>
      </c>
      <c r="C326" s="20" t="str" cm="1">
        <f t="array" ref="C326">IF(Table2[[#This Row],[Max_num_drones]:[Max_num_drones]]=4,Table2[[#This Row],[Total_time]:[Total_time]],"")</f>
        <v/>
      </c>
      <c r="D326" s="20" t="str" cm="1">
        <f t="array" ref="D326">IF(Table2[[#This Row],[Max_num_drones]:[Max_num_drones]]=5,Table2[[#This Row],[Total_time]:[Total_time]],"")</f>
        <v/>
      </c>
    </row>
    <row r="327" spans="1:4">
      <c r="A327" s="20" t="str" cm="1">
        <f t="array" ref="A327">IF(Table2[[#This Row],[Max_num_drones]:[Max_num_drones]]=2,Table2[[#This Row],[Total_time]:[Total_time]],"")</f>
        <v/>
      </c>
      <c r="B327" s="20" cm="1">
        <f t="array" ref="B327">IF(Table2[[#This Row],[Max_num_drones]:[Max_num_drones]]=3,Table2[[#This Row],[Total_time]:[Total_time]],"")</f>
        <v>493.73925214929199</v>
      </c>
      <c r="C327" s="20" t="str" cm="1">
        <f t="array" ref="C327">IF(Table2[[#This Row],[Max_num_drones]:[Max_num_drones]]=4,Table2[[#This Row],[Total_time]:[Total_time]],"")</f>
        <v/>
      </c>
      <c r="D327" s="20" t="str" cm="1">
        <f t="array" ref="D327">IF(Table2[[#This Row],[Max_num_drones]:[Max_num_drones]]=5,Table2[[#This Row],[Total_time]:[Total_time]],"")</f>
        <v/>
      </c>
    </row>
    <row r="328" spans="1:4">
      <c r="A328" s="20" t="str" cm="1">
        <f t="array" ref="A328">IF(Table2[[#This Row],[Max_num_drones]:[Max_num_drones]]=2,Table2[[#This Row],[Total_time]:[Total_time]],"")</f>
        <v/>
      </c>
      <c r="B328" s="20" cm="1">
        <f t="array" ref="B328">IF(Table2[[#This Row],[Max_num_drones]:[Max_num_drones]]=3,Table2[[#This Row],[Total_time]:[Total_time]],"")</f>
        <v>439.224819581828</v>
      </c>
      <c r="C328" s="20" t="str" cm="1">
        <f t="array" ref="C328">IF(Table2[[#This Row],[Max_num_drones]:[Max_num_drones]]=4,Table2[[#This Row],[Total_time]:[Total_time]],"")</f>
        <v/>
      </c>
      <c r="D328" s="20" t="str" cm="1">
        <f t="array" ref="D328">IF(Table2[[#This Row],[Max_num_drones]:[Max_num_drones]]=5,Table2[[#This Row],[Total_time]:[Total_time]],"")</f>
        <v/>
      </c>
    </row>
    <row r="329" spans="1:4">
      <c r="A329" s="20" t="str" cm="1">
        <f t="array" ref="A329">IF(Table2[[#This Row],[Max_num_drones]:[Max_num_drones]]=2,Table2[[#This Row],[Total_time]:[Total_time]],"")</f>
        <v/>
      </c>
      <c r="B329" s="20" cm="1">
        <f t="array" ref="B329">IF(Table2[[#This Row],[Max_num_drones]:[Max_num_drones]]=3,Table2[[#This Row],[Total_time]:[Total_time]],"")</f>
        <v>415.309165048029</v>
      </c>
      <c r="C329" s="20" t="str" cm="1">
        <f t="array" ref="C329">IF(Table2[[#This Row],[Max_num_drones]:[Max_num_drones]]=4,Table2[[#This Row],[Total_time]:[Total_time]],"")</f>
        <v/>
      </c>
      <c r="D329" s="20" t="str" cm="1">
        <f t="array" ref="D329">IF(Table2[[#This Row],[Max_num_drones]:[Max_num_drones]]=5,Table2[[#This Row],[Total_time]:[Total_time]],"")</f>
        <v/>
      </c>
    </row>
    <row r="330" spans="1:4">
      <c r="A330" s="20" t="str" cm="1">
        <f t="array" ref="A330">IF(Table2[[#This Row],[Max_num_drones]:[Max_num_drones]]=2,Table2[[#This Row],[Total_time]:[Total_time]],"")</f>
        <v/>
      </c>
      <c r="B330" s="20" cm="1">
        <f t="array" ref="B330">IF(Table2[[#This Row],[Max_num_drones]:[Max_num_drones]]=3,Table2[[#This Row],[Total_time]:[Total_time]],"")</f>
        <v>507.05548336717601</v>
      </c>
      <c r="C330" s="20" t="str" cm="1">
        <f t="array" ref="C330">IF(Table2[[#This Row],[Max_num_drones]:[Max_num_drones]]=4,Table2[[#This Row],[Total_time]:[Total_time]],"")</f>
        <v/>
      </c>
      <c r="D330" s="20" t="str" cm="1">
        <f t="array" ref="D330">IF(Table2[[#This Row],[Max_num_drones]:[Max_num_drones]]=5,Table2[[#This Row],[Total_time]:[Total_time]],"")</f>
        <v/>
      </c>
    </row>
    <row r="331" spans="1:4">
      <c r="A331" s="20" t="str" cm="1">
        <f t="array" ref="A331">IF(Table2[[#This Row],[Max_num_drones]:[Max_num_drones]]=2,Table2[[#This Row],[Total_time]:[Total_time]],"")</f>
        <v/>
      </c>
      <c r="B331" s="20" cm="1">
        <f t="array" ref="B331">IF(Table2[[#This Row],[Max_num_drones]:[Max_num_drones]]=3,Table2[[#This Row],[Total_time]:[Total_time]],"")</f>
        <v>563.84286663384705</v>
      </c>
      <c r="C331" s="20" t="str" cm="1">
        <f t="array" ref="C331">IF(Table2[[#This Row],[Max_num_drones]:[Max_num_drones]]=4,Table2[[#This Row],[Total_time]:[Total_time]],"")</f>
        <v/>
      </c>
      <c r="D331" s="20" t="str" cm="1">
        <f t="array" ref="D331">IF(Table2[[#This Row],[Max_num_drones]:[Max_num_drones]]=5,Table2[[#This Row],[Total_time]:[Total_time]],"")</f>
        <v/>
      </c>
    </row>
    <row r="332" spans="1:4">
      <c r="A332" s="20" t="str" cm="1">
        <f t="array" ref="A332">IF(Table2[[#This Row],[Max_num_drones]:[Max_num_drones]]=2,Table2[[#This Row],[Total_time]:[Total_time]],"")</f>
        <v/>
      </c>
      <c r="B332" s="20" t="str" cm="1">
        <f t="array" ref="B332">IF(Table2[[#This Row],[Max_num_drones]:[Max_num_drones]]=3,Table2[[#This Row],[Total_time]:[Total_time]],"")</f>
        <v/>
      </c>
      <c r="C332" s="20" cm="1">
        <f t="array" ref="C332">IF(Table2[[#This Row],[Max_num_drones]:[Max_num_drones]]=4,Table2[[#This Row],[Total_time]:[Total_time]],"")</f>
        <v>343.53006789949899</v>
      </c>
      <c r="D332" s="20" t="str" cm="1">
        <f t="array" ref="D332">IF(Table2[[#This Row],[Max_num_drones]:[Max_num_drones]]=5,Table2[[#This Row],[Total_time]:[Total_time]],"")</f>
        <v/>
      </c>
    </row>
    <row r="333" spans="1:4">
      <c r="A333" s="20" t="str" cm="1">
        <f t="array" ref="A333">IF(Table2[[#This Row],[Max_num_drones]:[Max_num_drones]]=2,Table2[[#This Row],[Total_time]:[Total_time]],"")</f>
        <v/>
      </c>
      <c r="B333" s="20" t="str" cm="1">
        <f t="array" ref="B333">IF(Table2[[#This Row],[Max_num_drones]:[Max_num_drones]]=3,Table2[[#This Row],[Total_time]:[Total_time]],"")</f>
        <v/>
      </c>
      <c r="C333" s="20" cm="1">
        <f t="array" ref="C333">IF(Table2[[#This Row],[Max_num_drones]:[Max_num_drones]]=4,Table2[[#This Row],[Total_time]:[Total_time]],"")</f>
        <v>254.92904390261299</v>
      </c>
      <c r="D333" s="20" t="str" cm="1">
        <f t="array" ref="D333">IF(Table2[[#This Row],[Max_num_drones]:[Max_num_drones]]=5,Table2[[#This Row],[Total_time]:[Total_time]],"")</f>
        <v/>
      </c>
    </row>
    <row r="334" spans="1:4">
      <c r="A334" s="20" t="str" cm="1">
        <f t="array" ref="A334">IF(Table2[[#This Row],[Max_num_drones]:[Max_num_drones]]=2,Table2[[#This Row],[Total_time]:[Total_time]],"")</f>
        <v/>
      </c>
      <c r="B334" s="20" t="str" cm="1">
        <f t="array" ref="B334">IF(Table2[[#This Row],[Max_num_drones]:[Max_num_drones]]=3,Table2[[#This Row],[Total_time]:[Total_time]],"")</f>
        <v/>
      </c>
      <c r="C334" s="20" cm="1">
        <f t="array" ref="C334">IF(Table2[[#This Row],[Max_num_drones]:[Max_num_drones]]=4,Table2[[#This Row],[Total_time]:[Total_time]],"")</f>
        <v>368.48771057145098</v>
      </c>
      <c r="D334" s="20" t="str" cm="1">
        <f t="array" ref="D334">IF(Table2[[#This Row],[Max_num_drones]:[Max_num_drones]]=5,Table2[[#This Row],[Total_time]:[Total_time]],"")</f>
        <v/>
      </c>
    </row>
    <row r="335" spans="1:4">
      <c r="A335" s="20" t="str" cm="1">
        <f t="array" ref="A335">IF(Table2[[#This Row],[Max_num_drones]:[Max_num_drones]]=2,Table2[[#This Row],[Total_time]:[Total_time]],"")</f>
        <v/>
      </c>
      <c r="B335" s="20" t="str" cm="1">
        <f t="array" ref="B335">IF(Table2[[#This Row],[Max_num_drones]:[Max_num_drones]]=3,Table2[[#This Row],[Total_time]:[Total_time]],"")</f>
        <v/>
      </c>
      <c r="C335" s="20" cm="1">
        <f t="array" ref="C335">IF(Table2[[#This Row],[Max_num_drones]:[Max_num_drones]]=4,Table2[[#This Row],[Total_time]:[Total_time]],"")</f>
        <v>411.06789087264099</v>
      </c>
      <c r="D335" s="20" t="str" cm="1">
        <f t="array" ref="D335">IF(Table2[[#This Row],[Max_num_drones]:[Max_num_drones]]=5,Table2[[#This Row],[Total_time]:[Total_time]],"")</f>
        <v/>
      </c>
    </row>
    <row r="336" spans="1:4">
      <c r="A336" s="20" t="str" cm="1">
        <f t="array" ref="A336">IF(Table2[[#This Row],[Max_num_drones]:[Max_num_drones]]=2,Table2[[#This Row],[Total_time]:[Total_time]],"")</f>
        <v/>
      </c>
      <c r="B336" s="20" t="str" cm="1">
        <f t="array" ref="B336">IF(Table2[[#This Row],[Max_num_drones]:[Max_num_drones]]=3,Table2[[#This Row],[Total_time]:[Total_time]],"")</f>
        <v/>
      </c>
      <c r="C336" s="20" cm="1">
        <f t="array" ref="C336">IF(Table2[[#This Row],[Max_num_drones]:[Max_num_drones]]=4,Table2[[#This Row],[Total_time]:[Total_time]],"")</f>
        <v>466.61096695673399</v>
      </c>
      <c r="D336" s="20" t="str" cm="1">
        <f t="array" ref="D336">IF(Table2[[#This Row],[Max_num_drones]:[Max_num_drones]]=5,Table2[[#This Row],[Total_time]:[Total_time]],"")</f>
        <v/>
      </c>
    </row>
    <row r="337" spans="1:4">
      <c r="A337" s="20" t="str" cm="1">
        <f t="array" ref="A337">IF(Table2[[#This Row],[Max_num_drones]:[Max_num_drones]]=2,Table2[[#This Row],[Total_time]:[Total_time]],"")</f>
        <v/>
      </c>
      <c r="B337" s="20" t="str" cm="1">
        <f t="array" ref="B337">IF(Table2[[#This Row],[Max_num_drones]:[Max_num_drones]]=3,Table2[[#This Row],[Total_time]:[Total_time]],"")</f>
        <v/>
      </c>
      <c r="C337" s="20" t="str" cm="1">
        <f t="array" ref="C337">IF(Table2[[#This Row],[Max_num_drones]:[Max_num_drones]]=4,Table2[[#This Row],[Total_time]:[Total_time]],"")</f>
        <v/>
      </c>
      <c r="D337" s="20" cm="1">
        <f t="array" ref="D337">IF(Table2[[#This Row],[Max_num_drones]:[Max_num_drones]]=5,Table2[[#This Row],[Total_time]:[Total_time]],"")</f>
        <v>364.66471623858502</v>
      </c>
    </row>
    <row r="338" spans="1:4">
      <c r="A338" s="20" t="str" cm="1">
        <f t="array" ref="A338">IF(Table2[[#This Row],[Max_num_drones]:[Max_num_drones]]=2,Table2[[#This Row],[Total_time]:[Total_time]],"")</f>
        <v/>
      </c>
      <c r="B338" s="20" t="str" cm="1">
        <f t="array" ref="B338">IF(Table2[[#This Row],[Max_num_drones]:[Max_num_drones]]=3,Table2[[#This Row],[Total_time]:[Total_time]],"")</f>
        <v/>
      </c>
      <c r="C338" s="20" t="str" cm="1">
        <f t="array" ref="C338">IF(Table2[[#This Row],[Max_num_drones]:[Max_num_drones]]=4,Table2[[#This Row],[Total_time]:[Total_time]],"")</f>
        <v/>
      </c>
      <c r="D338" s="20" cm="1">
        <f t="array" ref="D338">IF(Table2[[#This Row],[Max_num_drones]:[Max_num_drones]]=5,Table2[[#This Row],[Total_time]:[Total_time]],"")</f>
        <v>245.12009865752401</v>
      </c>
    </row>
    <row r="339" spans="1:4">
      <c r="A339" s="20" t="str" cm="1">
        <f t="array" ref="A339">IF(Table2[[#This Row],[Max_num_drones]:[Max_num_drones]]=2,Table2[[#This Row],[Total_time]:[Total_time]],"")</f>
        <v/>
      </c>
      <c r="B339" s="20" t="str" cm="1">
        <f t="array" ref="B339">IF(Table2[[#This Row],[Max_num_drones]:[Max_num_drones]]=3,Table2[[#This Row],[Total_time]:[Total_time]],"")</f>
        <v/>
      </c>
      <c r="C339" s="20" t="str" cm="1">
        <f t="array" ref="C339">IF(Table2[[#This Row],[Max_num_drones]:[Max_num_drones]]=4,Table2[[#This Row],[Total_time]:[Total_time]],"")</f>
        <v/>
      </c>
      <c r="D339" s="20" cm="1">
        <f t="array" ref="D339">IF(Table2[[#This Row],[Max_num_drones]:[Max_num_drones]]=5,Table2[[#This Row],[Total_time]:[Total_time]],"")</f>
        <v>248.49139719977001</v>
      </c>
    </row>
    <row r="340" spans="1:4">
      <c r="A340" s="20" t="str" cm="1">
        <f t="array" ref="A340">IF(Table2[[#This Row],[Max_num_drones]:[Max_num_drones]]=2,Table2[[#This Row],[Total_time]:[Total_time]],"")</f>
        <v/>
      </c>
      <c r="B340" s="20" t="str" cm="1">
        <f t="array" ref="B340">IF(Table2[[#This Row],[Max_num_drones]:[Max_num_drones]]=3,Table2[[#This Row],[Total_time]:[Total_time]],"")</f>
        <v/>
      </c>
      <c r="C340" s="20" t="str" cm="1">
        <f t="array" ref="C340">IF(Table2[[#This Row],[Max_num_drones]:[Max_num_drones]]=4,Table2[[#This Row],[Total_time]:[Total_time]],"")</f>
        <v/>
      </c>
      <c r="D340" s="20" cm="1">
        <f t="array" ref="D340">IF(Table2[[#This Row],[Max_num_drones]:[Max_num_drones]]=5,Table2[[#This Row],[Total_time]:[Total_time]],"")</f>
        <v>330.013336799721</v>
      </c>
    </row>
    <row r="341" spans="1:4">
      <c r="A341" s="20" t="str" cm="1">
        <f t="array" ref="A341">IF(Table2[[#This Row],[Max_num_drones]:[Max_num_drones]]=2,Table2[[#This Row],[Total_time]:[Total_time]],"")</f>
        <v/>
      </c>
      <c r="B341" s="20" t="str" cm="1">
        <f t="array" ref="B341">IF(Table2[[#This Row],[Max_num_drones]:[Max_num_drones]]=3,Table2[[#This Row],[Total_time]:[Total_time]],"")</f>
        <v/>
      </c>
      <c r="C341" s="20" t="str" cm="1">
        <f t="array" ref="C341">IF(Table2[[#This Row],[Max_num_drones]:[Max_num_drones]]=4,Table2[[#This Row],[Total_time]:[Total_time]],"")</f>
        <v/>
      </c>
      <c r="D341" s="20" cm="1">
        <f t="array" ref="D341">IF(Table2[[#This Row],[Max_num_drones]:[Max_num_drones]]=5,Table2[[#This Row],[Total_time]:[Total_time]],"")</f>
        <v>317.95407842681402</v>
      </c>
    </row>
    <row r="342" spans="1:4">
      <c r="A342" s="20" cm="1">
        <f t="array" ref="A342">IF(Table2[[#This Row],[Max_num_drones]:[Max_num_drones]]=2,Table2[[#This Row],[Total_time]:[Total_time]],"")</f>
        <v>722.36539385494405</v>
      </c>
      <c r="B342" s="20" t="str" cm="1">
        <f t="array" ref="B342">IF(Table2[[#This Row],[Max_num_drones]:[Max_num_drones]]=3,Table2[[#This Row],[Total_time]:[Total_time]],"")</f>
        <v/>
      </c>
      <c r="C342" s="20" t="str" cm="1">
        <f t="array" ref="C342">IF(Table2[[#This Row],[Max_num_drones]:[Max_num_drones]]=4,Table2[[#This Row],[Total_time]:[Total_time]],"")</f>
        <v/>
      </c>
      <c r="D342" s="20" t="str" cm="1">
        <f t="array" ref="D342">IF(Table2[[#This Row],[Max_num_drones]:[Max_num_drones]]=5,Table2[[#This Row],[Total_time]:[Total_time]],"")</f>
        <v/>
      </c>
    </row>
    <row r="343" spans="1:4">
      <c r="A343" s="20" cm="1">
        <f t="array" ref="A343">IF(Table2[[#This Row],[Max_num_drones]:[Max_num_drones]]=2,Table2[[#This Row],[Total_time]:[Total_time]],"")</f>
        <v>572.997118878008</v>
      </c>
      <c r="B343" s="20" t="str" cm="1">
        <f t="array" ref="B343">IF(Table2[[#This Row],[Max_num_drones]:[Max_num_drones]]=3,Table2[[#This Row],[Total_time]:[Total_time]],"")</f>
        <v/>
      </c>
      <c r="C343" s="20" t="str" cm="1">
        <f t="array" ref="C343">IF(Table2[[#This Row],[Max_num_drones]:[Max_num_drones]]=4,Table2[[#This Row],[Total_time]:[Total_time]],"")</f>
        <v/>
      </c>
      <c r="D343" s="20" t="str" cm="1">
        <f t="array" ref="D343">IF(Table2[[#This Row],[Max_num_drones]:[Max_num_drones]]=5,Table2[[#This Row],[Total_time]:[Total_time]],"")</f>
        <v/>
      </c>
    </row>
    <row r="344" spans="1:4">
      <c r="A344" s="20" cm="1">
        <f t="array" ref="A344">IF(Table2[[#This Row],[Max_num_drones]:[Max_num_drones]]=2,Table2[[#This Row],[Total_time]:[Total_time]],"")</f>
        <v>672.35475137640003</v>
      </c>
      <c r="B344" s="20" t="str" cm="1">
        <f t="array" ref="B344">IF(Table2[[#This Row],[Max_num_drones]:[Max_num_drones]]=3,Table2[[#This Row],[Total_time]:[Total_time]],"")</f>
        <v/>
      </c>
      <c r="C344" s="20" t="str" cm="1">
        <f t="array" ref="C344">IF(Table2[[#This Row],[Max_num_drones]:[Max_num_drones]]=4,Table2[[#This Row],[Total_time]:[Total_time]],"")</f>
        <v/>
      </c>
      <c r="D344" s="20" t="str" cm="1">
        <f t="array" ref="D344">IF(Table2[[#This Row],[Max_num_drones]:[Max_num_drones]]=5,Table2[[#This Row],[Total_time]:[Total_time]],"")</f>
        <v/>
      </c>
    </row>
    <row r="345" spans="1:4">
      <c r="A345" s="20" cm="1">
        <f t="array" ref="A345">IF(Table2[[#This Row],[Max_num_drones]:[Max_num_drones]]=2,Table2[[#This Row],[Total_time]:[Total_time]],"")</f>
        <v>791.15058422494496</v>
      </c>
      <c r="B345" s="20" t="str" cm="1">
        <f t="array" ref="B345">IF(Table2[[#This Row],[Max_num_drones]:[Max_num_drones]]=3,Table2[[#This Row],[Total_time]:[Total_time]],"")</f>
        <v/>
      </c>
      <c r="C345" s="20" t="str" cm="1">
        <f t="array" ref="C345">IF(Table2[[#This Row],[Max_num_drones]:[Max_num_drones]]=4,Table2[[#This Row],[Total_time]:[Total_time]],"")</f>
        <v/>
      </c>
      <c r="D345" s="20" t="str" cm="1">
        <f t="array" ref="D345">IF(Table2[[#This Row],[Max_num_drones]:[Max_num_drones]]=5,Table2[[#This Row],[Total_time]:[Total_time]],"")</f>
        <v/>
      </c>
    </row>
    <row r="346" spans="1:4">
      <c r="A346" s="20" cm="1">
        <f t="array" ref="A346">IF(Table2[[#This Row],[Max_num_drones]:[Max_num_drones]]=2,Table2[[#This Row],[Total_time]:[Total_time]],"")</f>
        <v>803.46675680829696</v>
      </c>
      <c r="B346" s="20" t="str" cm="1">
        <f t="array" ref="B346">IF(Table2[[#This Row],[Max_num_drones]:[Max_num_drones]]=3,Table2[[#This Row],[Total_time]:[Total_time]],"")</f>
        <v/>
      </c>
      <c r="C346" s="20" t="str" cm="1">
        <f t="array" ref="C346">IF(Table2[[#This Row],[Max_num_drones]:[Max_num_drones]]=4,Table2[[#This Row],[Total_time]:[Total_time]],"")</f>
        <v/>
      </c>
      <c r="D346" s="20" t="str" cm="1">
        <f t="array" ref="D346">IF(Table2[[#This Row],[Max_num_drones]:[Max_num_drones]]=5,Table2[[#This Row],[Total_time]:[Total_time]],"")</f>
        <v/>
      </c>
    </row>
    <row r="347" spans="1:4">
      <c r="A347" s="20" t="str" cm="1">
        <f t="array" ref="A347">IF(Table2[[#This Row],[Max_num_drones]:[Max_num_drones]]=2,Table2[[#This Row],[Total_time]:[Total_time]],"")</f>
        <v/>
      </c>
      <c r="B347" s="20" cm="1">
        <f t="array" ref="B347">IF(Table2[[#This Row],[Max_num_drones]:[Max_num_drones]]=3,Table2[[#This Row],[Total_time]:[Total_time]],"")</f>
        <v>523.73925214929204</v>
      </c>
      <c r="C347" s="20" t="str" cm="1">
        <f t="array" ref="C347">IF(Table2[[#This Row],[Max_num_drones]:[Max_num_drones]]=4,Table2[[#This Row],[Total_time]:[Total_time]],"")</f>
        <v/>
      </c>
      <c r="D347" s="20" t="str" cm="1">
        <f t="array" ref="D347">IF(Table2[[#This Row],[Max_num_drones]:[Max_num_drones]]=5,Table2[[#This Row],[Total_time]:[Total_time]],"")</f>
        <v/>
      </c>
    </row>
    <row r="348" spans="1:4">
      <c r="A348" s="20" t="str" cm="1">
        <f t="array" ref="A348">IF(Table2[[#This Row],[Max_num_drones]:[Max_num_drones]]=2,Table2[[#This Row],[Total_time]:[Total_time]],"")</f>
        <v/>
      </c>
      <c r="B348" s="20" cm="1">
        <f t="array" ref="B348">IF(Table2[[#This Row],[Max_num_drones]:[Max_num_drones]]=3,Table2[[#This Row],[Total_time]:[Total_time]],"")</f>
        <v>469.224819581828</v>
      </c>
      <c r="C348" s="20" t="str" cm="1">
        <f t="array" ref="C348">IF(Table2[[#This Row],[Max_num_drones]:[Max_num_drones]]=4,Table2[[#This Row],[Total_time]:[Total_time]],"")</f>
        <v/>
      </c>
      <c r="D348" s="20" t="str" cm="1">
        <f t="array" ref="D348">IF(Table2[[#This Row],[Max_num_drones]:[Max_num_drones]]=5,Table2[[#This Row],[Total_time]:[Total_time]],"")</f>
        <v/>
      </c>
    </row>
    <row r="349" spans="1:4">
      <c r="A349" s="20" t="str" cm="1">
        <f t="array" ref="A349">IF(Table2[[#This Row],[Max_num_drones]:[Max_num_drones]]=2,Table2[[#This Row],[Total_time]:[Total_time]],"")</f>
        <v/>
      </c>
      <c r="B349" s="20" cm="1">
        <f t="array" ref="B349">IF(Table2[[#This Row],[Max_num_drones]:[Max_num_drones]]=3,Table2[[#This Row],[Total_time]:[Total_time]],"")</f>
        <v>434.40365748328298</v>
      </c>
      <c r="C349" s="20" t="str" cm="1">
        <f t="array" ref="C349">IF(Table2[[#This Row],[Max_num_drones]:[Max_num_drones]]=4,Table2[[#This Row],[Total_time]:[Total_time]],"")</f>
        <v/>
      </c>
      <c r="D349" s="20" t="str" cm="1">
        <f t="array" ref="D349">IF(Table2[[#This Row],[Max_num_drones]:[Max_num_drones]]=5,Table2[[#This Row],[Total_time]:[Total_time]],"")</f>
        <v/>
      </c>
    </row>
    <row r="350" spans="1:4">
      <c r="A350" s="20" t="str" cm="1">
        <f t="array" ref="A350">IF(Table2[[#This Row],[Max_num_drones]:[Max_num_drones]]=2,Table2[[#This Row],[Total_time]:[Total_time]],"")</f>
        <v/>
      </c>
      <c r="B350" s="20" cm="1">
        <f t="array" ref="B350">IF(Table2[[#This Row],[Max_num_drones]:[Max_num_drones]]=3,Table2[[#This Row],[Total_time]:[Total_time]],"")</f>
        <v>537.05548336717595</v>
      </c>
      <c r="C350" s="20" t="str" cm="1">
        <f t="array" ref="C350">IF(Table2[[#This Row],[Max_num_drones]:[Max_num_drones]]=4,Table2[[#This Row],[Total_time]:[Total_time]],"")</f>
        <v/>
      </c>
      <c r="D350" s="20" t="str" cm="1">
        <f t="array" ref="D350">IF(Table2[[#This Row],[Max_num_drones]:[Max_num_drones]]=5,Table2[[#This Row],[Total_time]:[Total_time]],"")</f>
        <v/>
      </c>
    </row>
    <row r="351" spans="1:4">
      <c r="A351" s="20" t="str" cm="1">
        <f t="array" ref="A351">IF(Table2[[#This Row],[Max_num_drones]:[Max_num_drones]]=2,Table2[[#This Row],[Total_time]:[Total_time]],"")</f>
        <v/>
      </c>
      <c r="B351" s="20" cm="1">
        <f t="array" ref="B351">IF(Table2[[#This Row],[Max_num_drones]:[Max_num_drones]]=3,Table2[[#This Row],[Total_time]:[Total_time]],"")</f>
        <v>593.84286663384705</v>
      </c>
      <c r="C351" s="20" t="str" cm="1">
        <f t="array" ref="C351">IF(Table2[[#This Row],[Max_num_drones]:[Max_num_drones]]=4,Table2[[#This Row],[Total_time]:[Total_time]],"")</f>
        <v/>
      </c>
      <c r="D351" s="20" t="str" cm="1">
        <f t="array" ref="D351">IF(Table2[[#This Row],[Max_num_drones]:[Max_num_drones]]=5,Table2[[#This Row],[Total_time]:[Total_time]],"")</f>
        <v/>
      </c>
    </row>
    <row r="352" spans="1:4">
      <c r="A352" s="20" t="str" cm="1">
        <f t="array" ref="A352">IF(Table2[[#This Row],[Max_num_drones]:[Max_num_drones]]=2,Table2[[#This Row],[Total_time]:[Total_time]],"")</f>
        <v/>
      </c>
      <c r="B352" s="20" t="str" cm="1">
        <f t="array" ref="B352">IF(Table2[[#This Row],[Max_num_drones]:[Max_num_drones]]=3,Table2[[#This Row],[Total_time]:[Total_time]],"")</f>
        <v/>
      </c>
      <c r="C352" s="20" cm="1">
        <f t="array" ref="C352">IF(Table2[[#This Row],[Max_num_drones]:[Max_num_drones]]=4,Table2[[#This Row],[Total_time]:[Total_time]],"")</f>
        <v>373.53006789949899</v>
      </c>
      <c r="D352" s="20" t="str" cm="1">
        <f t="array" ref="D352">IF(Table2[[#This Row],[Max_num_drones]:[Max_num_drones]]=5,Table2[[#This Row],[Total_time]:[Total_time]],"")</f>
        <v/>
      </c>
    </row>
    <row r="353" spans="1:4">
      <c r="A353" s="20" t="str" cm="1">
        <f t="array" ref="A353">IF(Table2[[#This Row],[Max_num_drones]:[Max_num_drones]]=2,Table2[[#This Row],[Total_time]:[Total_time]],"")</f>
        <v/>
      </c>
      <c r="B353" s="20" t="str" cm="1">
        <f t="array" ref="B353">IF(Table2[[#This Row],[Max_num_drones]:[Max_num_drones]]=3,Table2[[#This Row],[Total_time]:[Total_time]],"")</f>
        <v/>
      </c>
      <c r="C353" s="20" cm="1">
        <f t="array" ref="C353">IF(Table2[[#This Row],[Max_num_drones]:[Max_num_drones]]=4,Table2[[#This Row],[Total_time]:[Total_time]],"")</f>
        <v>254.92904390261299</v>
      </c>
      <c r="D353" s="20" t="str" cm="1">
        <f t="array" ref="D353">IF(Table2[[#This Row],[Max_num_drones]:[Max_num_drones]]=5,Table2[[#This Row],[Total_time]:[Total_time]],"")</f>
        <v/>
      </c>
    </row>
    <row r="354" spans="1:4">
      <c r="A354" s="20" t="str" cm="1">
        <f t="array" ref="A354">IF(Table2[[#This Row],[Max_num_drones]:[Max_num_drones]]=2,Table2[[#This Row],[Total_time]:[Total_time]],"")</f>
        <v/>
      </c>
      <c r="B354" s="20" t="str" cm="1">
        <f t="array" ref="B354">IF(Table2[[#This Row],[Max_num_drones]:[Max_num_drones]]=3,Table2[[#This Row],[Total_time]:[Total_time]],"")</f>
        <v/>
      </c>
      <c r="C354" s="20" cm="1">
        <f t="array" ref="C354">IF(Table2[[#This Row],[Max_num_drones]:[Max_num_drones]]=4,Table2[[#This Row],[Total_time]:[Total_time]],"")</f>
        <v>390.64731871107398</v>
      </c>
      <c r="D354" s="20" t="str" cm="1">
        <f t="array" ref="D354">IF(Table2[[#This Row],[Max_num_drones]:[Max_num_drones]]=5,Table2[[#This Row],[Total_time]:[Total_time]],"")</f>
        <v/>
      </c>
    </row>
    <row r="355" spans="1:4">
      <c r="A355" s="20" t="str" cm="1">
        <f t="array" ref="A355">IF(Table2[[#This Row],[Max_num_drones]:[Max_num_drones]]=2,Table2[[#This Row],[Total_time]:[Total_time]],"")</f>
        <v/>
      </c>
      <c r="B355" s="20" t="str" cm="1">
        <f t="array" ref="B355">IF(Table2[[#This Row],[Max_num_drones]:[Max_num_drones]]=3,Table2[[#This Row],[Total_time]:[Total_time]],"")</f>
        <v/>
      </c>
      <c r="C355" s="20" cm="1">
        <f t="array" ref="C355">IF(Table2[[#This Row],[Max_num_drones]:[Max_num_drones]]=4,Table2[[#This Row],[Total_time]:[Total_time]],"")</f>
        <v>441.06789087264099</v>
      </c>
      <c r="D355" s="20" t="str" cm="1">
        <f t="array" ref="D355">IF(Table2[[#This Row],[Max_num_drones]:[Max_num_drones]]=5,Table2[[#This Row],[Total_time]:[Total_time]],"")</f>
        <v/>
      </c>
    </row>
    <row r="356" spans="1:4">
      <c r="A356" s="20" t="str" cm="1">
        <f t="array" ref="A356">IF(Table2[[#This Row],[Max_num_drones]:[Max_num_drones]]=2,Table2[[#This Row],[Total_time]:[Total_time]],"")</f>
        <v/>
      </c>
      <c r="B356" s="20" t="str" cm="1">
        <f t="array" ref="B356">IF(Table2[[#This Row],[Max_num_drones]:[Max_num_drones]]=3,Table2[[#This Row],[Total_time]:[Total_time]],"")</f>
        <v/>
      </c>
      <c r="C356" s="20" cm="1">
        <f t="array" ref="C356">IF(Table2[[#This Row],[Max_num_drones]:[Max_num_drones]]=4,Table2[[#This Row],[Total_time]:[Total_time]],"")</f>
        <v>496.61096695673399</v>
      </c>
      <c r="D356" s="20" t="str" cm="1">
        <f t="array" ref="D356">IF(Table2[[#This Row],[Max_num_drones]:[Max_num_drones]]=5,Table2[[#This Row],[Total_time]:[Total_time]],"")</f>
        <v/>
      </c>
    </row>
    <row r="357" spans="1:4">
      <c r="A357" s="20" t="str" cm="1">
        <f t="array" ref="A357">IF(Table2[[#This Row],[Max_num_drones]:[Max_num_drones]]=2,Table2[[#This Row],[Total_time]:[Total_time]],"")</f>
        <v/>
      </c>
      <c r="B357" s="20" t="str" cm="1">
        <f t="array" ref="B357">IF(Table2[[#This Row],[Max_num_drones]:[Max_num_drones]]=3,Table2[[#This Row],[Total_time]:[Total_time]],"")</f>
        <v/>
      </c>
      <c r="C357" s="20" t="str" cm="1">
        <f t="array" ref="C357">IF(Table2[[#This Row],[Max_num_drones]:[Max_num_drones]]=4,Table2[[#This Row],[Total_time]:[Total_time]],"")</f>
        <v/>
      </c>
      <c r="D357" s="20" cm="1">
        <f t="array" ref="D357">IF(Table2[[#This Row],[Max_num_drones]:[Max_num_drones]]=5,Table2[[#This Row],[Total_time]:[Total_time]],"")</f>
        <v>394.66471623858502</v>
      </c>
    </row>
    <row r="358" spans="1:4">
      <c r="A358" s="20" t="str" cm="1">
        <f t="array" ref="A358">IF(Table2[[#This Row],[Max_num_drones]:[Max_num_drones]]=2,Table2[[#This Row],[Total_time]:[Total_time]],"")</f>
        <v/>
      </c>
      <c r="B358" s="20" t="str" cm="1">
        <f t="array" ref="B358">IF(Table2[[#This Row],[Max_num_drones]:[Max_num_drones]]=3,Table2[[#This Row],[Total_time]:[Total_time]],"")</f>
        <v/>
      </c>
      <c r="C358" s="20" t="str" cm="1">
        <f t="array" ref="C358">IF(Table2[[#This Row],[Max_num_drones]:[Max_num_drones]]=4,Table2[[#This Row],[Total_time]:[Total_time]],"")</f>
        <v/>
      </c>
      <c r="D358" s="20" cm="1">
        <f t="array" ref="D358">IF(Table2[[#This Row],[Max_num_drones]:[Max_num_drones]]=5,Table2[[#This Row],[Total_time]:[Total_time]],"")</f>
        <v>245.12009865752401</v>
      </c>
    </row>
    <row r="359" spans="1:4">
      <c r="A359" s="20" t="str" cm="1">
        <f t="array" ref="A359">IF(Table2[[#This Row],[Max_num_drones]:[Max_num_drones]]=2,Table2[[#This Row],[Total_time]:[Total_time]],"")</f>
        <v/>
      </c>
      <c r="B359" s="20" t="str" cm="1">
        <f t="array" ref="B359">IF(Table2[[#This Row],[Max_num_drones]:[Max_num_drones]]=3,Table2[[#This Row],[Total_time]:[Total_time]],"")</f>
        <v/>
      </c>
      <c r="C359" s="20" t="str" cm="1">
        <f t="array" ref="C359">IF(Table2[[#This Row],[Max_num_drones]:[Max_num_drones]]=4,Table2[[#This Row],[Total_time]:[Total_time]],"")</f>
        <v/>
      </c>
      <c r="D359" s="20" cm="1">
        <f t="array" ref="D359">IF(Table2[[#This Row],[Max_num_drones]:[Max_num_drones]]=5,Table2[[#This Row],[Total_time]:[Total_time]],"")</f>
        <v>248.49139719977001</v>
      </c>
    </row>
    <row r="360" spans="1:4">
      <c r="A360" s="20" t="str" cm="1">
        <f t="array" ref="A360">IF(Table2[[#This Row],[Max_num_drones]:[Max_num_drones]]=2,Table2[[#This Row],[Total_time]:[Total_time]],"")</f>
        <v/>
      </c>
      <c r="B360" s="20" t="str" cm="1">
        <f t="array" ref="B360">IF(Table2[[#This Row],[Max_num_drones]:[Max_num_drones]]=3,Table2[[#This Row],[Total_time]:[Total_time]],"")</f>
        <v/>
      </c>
      <c r="C360" s="20" t="str" cm="1">
        <f t="array" ref="C360">IF(Table2[[#This Row],[Max_num_drones]:[Max_num_drones]]=4,Table2[[#This Row],[Total_time]:[Total_time]],"")</f>
        <v/>
      </c>
      <c r="D360" s="20" cm="1">
        <f t="array" ref="D360">IF(Table2[[#This Row],[Max_num_drones]:[Max_num_drones]]=5,Table2[[#This Row],[Total_time]:[Total_time]],"")</f>
        <v>330.013336799721</v>
      </c>
    </row>
    <row r="361" spans="1:4">
      <c r="A361" s="20" t="str" cm="1">
        <f t="array" ref="A361">IF(Table2[[#This Row],[Max_num_drones]:[Max_num_drones]]=2,Table2[[#This Row],[Total_time]:[Total_time]],"")</f>
        <v/>
      </c>
      <c r="B361" s="20" t="str" cm="1">
        <f t="array" ref="B361">IF(Table2[[#This Row],[Max_num_drones]:[Max_num_drones]]=3,Table2[[#This Row],[Total_time]:[Total_time]],"")</f>
        <v/>
      </c>
      <c r="C361" s="20" t="str" cm="1">
        <f t="array" ref="C361">IF(Table2[[#This Row],[Max_num_drones]:[Max_num_drones]]=4,Table2[[#This Row],[Total_time]:[Total_time]],"")</f>
        <v/>
      </c>
      <c r="D361" s="20" cm="1">
        <f t="array" ref="D361">IF(Table2[[#This Row],[Max_num_drones]:[Max_num_drones]]=5,Table2[[#This Row],[Total_time]:[Total_time]],"")</f>
        <v>317.95407842681402</v>
      </c>
    </row>
    <row r="362" spans="1:4">
      <c r="A362" s="20" cm="1">
        <f t="array" ref="A362">IF(Table2[[#This Row],[Max_num_drones]:[Max_num_drones]]=2,Table2[[#This Row],[Total_time]:[Total_time]],"")</f>
        <v>615.81939032245702</v>
      </c>
      <c r="B362" s="20" t="str" cm="1">
        <f t="array" ref="B362">IF(Table2[[#This Row],[Max_num_drones]:[Max_num_drones]]=3,Table2[[#This Row],[Total_time]:[Total_time]],"")</f>
        <v/>
      </c>
      <c r="C362" s="20" t="str" cm="1">
        <f t="array" ref="C362">IF(Table2[[#This Row],[Max_num_drones]:[Max_num_drones]]=4,Table2[[#This Row],[Total_time]:[Total_time]],"")</f>
        <v/>
      </c>
      <c r="D362" s="20" t="str" cm="1">
        <f t="array" ref="D362">IF(Table2[[#This Row],[Max_num_drones]:[Max_num_drones]]=5,Table2[[#This Row],[Total_time]:[Total_time]],"")</f>
        <v/>
      </c>
    </row>
    <row r="363" spans="1:4">
      <c r="A363" s="20" cm="1">
        <f t="array" ref="A363">IF(Table2[[#This Row],[Max_num_drones]:[Max_num_drones]]=2,Table2[[#This Row],[Total_time]:[Total_time]],"")</f>
        <v>511.00142324917499</v>
      </c>
      <c r="B363" s="20" t="str" cm="1">
        <f t="array" ref="B363">IF(Table2[[#This Row],[Max_num_drones]:[Max_num_drones]]=3,Table2[[#This Row],[Total_time]:[Total_time]],"")</f>
        <v/>
      </c>
      <c r="C363" s="20" t="str" cm="1">
        <f t="array" ref="C363">IF(Table2[[#This Row],[Max_num_drones]:[Max_num_drones]]=4,Table2[[#This Row],[Total_time]:[Total_time]],"")</f>
        <v/>
      </c>
      <c r="D363" s="20" t="str" cm="1">
        <f t="array" ref="D363">IF(Table2[[#This Row],[Max_num_drones]:[Max_num_drones]]=5,Table2[[#This Row],[Total_time]:[Total_time]],"")</f>
        <v/>
      </c>
    </row>
    <row r="364" spans="1:4">
      <c r="A364" s="20" cm="1">
        <f t="array" ref="A364">IF(Table2[[#This Row],[Max_num_drones]:[Max_num_drones]]=2,Table2[[#This Row],[Total_time]:[Total_time]],"")</f>
        <v>593.955689552335</v>
      </c>
      <c r="B364" s="20" t="str" cm="1">
        <f t="array" ref="B364">IF(Table2[[#This Row],[Max_num_drones]:[Max_num_drones]]=3,Table2[[#This Row],[Total_time]:[Total_time]],"")</f>
        <v/>
      </c>
      <c r="C364" s="20" t="str" cm="1">
        <f t="array" ref="C364">IF(Table2[[#This Row],[Max_num_drones]:[Max_num_drones]]=4,Table2[[#This Row],[Total_time]:[Total_time]],"")</f>
        <v/>
      </c>
      <c r="D364" s="20" t="str" cm="1">
        <f t="array" ref="D364">IF(Table2[[#This Row],[Max_num_drones]:[Max_num_drones]]=5,Table2[[#This Row],[Total_time]:[Total_time]],"")</f>
        <v/>
      </c>
    </row>
    <row r="365" spans="1:4">
      <c r="A365" s="20" cm="1">
        <f t="array" ref="A365">IF(Table2[[#This Row],[Max_num_drones]:[Max_num_drones]]=2,Table2[[#This Row],[Total_time]:[Total_time]],"")</f>
        <v>710.03407322762303</v>
      </c>
      <c r="B365" s="20" t="str" cm="1">
        <f t="array" ref="B365">IF(Table2[[#This Row],[Max_num_drones]:[Max_num_drones]]=3,Table2[[#This Row],[Total_time]:[Total_time]],"")</f>
        <v/>
      </c>
      <c r="C365" s="20" t="str" cm="1">
        <f t="array" ref="C365">IF(Table2[[#This Row],[Max_num_drones]:[Max_num_drones]]=4,Table2[[#This Row],[Total_time]:[Total_time]],"")</f>
        <v/>
      </c>
      <c r="D365" s="20" t="str" cm="1">
        <f t="array" ref="D365">IF(Table2[[#This Row],[Max_num_drones]:[Max_num_drones]]=5,Table2[[#This Row],[Total_time]:[Total_time]],"")</f>
        <v/>
      </c>
    </row>
    <row r="366" spans="1:4">
      <c r="A366" s="20" cm="1">
        <f t="array" ref="A366">IF(Table2[[#This Row],[Max_num_drones]:[Max_num_drones]]=2,Table2[[#This Row],[Total_time]:[Total_time]],"")</f>
        <v>791.29256098158396</v>
      </c>
      <c r="B366" s="20" t="str" cm="1">
        <f t="array" ref="B366">IF(Table2[[#This Row],[Max_num_drones]:[Max_num_drones]]=3,Table2[[#This Row],[Total_time]:[Total_time]],"")</f>
        <v/>
      </c>
      <c r="C366" s="20" t="str" cm="1">
        <f t="array" ref="C366">IF(Table2[[#This Row],[Max_num_drones]:[Max_num_drones]]=4,Table2[[#This Row],[Total_time]:[Total_time]],"")</f>
        <v/>
      </c>
      <c r="D366" s="20" t="str" cm="1">
        <f t="array" ref="D366">IF(Table2[[#This Row],[Max_num_drones]:[Max_num_drones]]=5,Table2[[#This Row],[Total_time]:[Total_time]],"")</f>
        <v/>
      </c>
    </row>
    <row r="367" spans="1:4">
      <c r="A367" s="20" t="str" cm="1">
        <f t="array" ref="A367">IF(Table2[[#This Row],[Max_num_drones]:[Max_num_drones]]=2,Table2[[#This Row],[Total_time]:[Total_time]],"")</f>
        <v/>
      </c>
      <c r="B367" s="20" cm="1">
        <f t="array" ref="B367">IF(Table2[[#This Row],[Max_num_drones]:[Max_num_drones]]=3,Table2[[#This Row],[Total_time]:[Total_time]],"")</f>
        <v>433.58920448760199</v>
      </c>
      <c r="C367" s="20" t="str" cm="1">
        <f t="array" ref="C367">IF(Table2[[#This Row],[Max_num_drones]:[Max_num_drones]]=4,Table2[[#This Row],[Total_time]:[Total_time]],"")</f>
        <v/>
      </c>
      <c r="D367" s="20" t="str" cm="1">
        <f t="array" ref="D367">IF(Table2[[#This Row],[Max_num_drones]:[Max_num_drones]]=5,Table2[[#This Row],[Total_time]:[Total_time]],"")</f>
        <v/>
      </c>
    </row>
    <row r="368" spans="1:4">
      <c r="A368" s="20" t="str" cm="1">
        <f t="array" ref="A368">IF(Table2[[#This Row],[Max_num_drones]:[Max_num_drones]]=2,Table2[[#This Row],[Total_time]:[Total_time]],"")</f>
        <v/>
      </c>
      <c r="B368" s="20" cm="1">
        <f t="array" ref="B368">IF(Table2[[#This Row],[Max_num_drones]:[Max_num_drones]]=3,Table2[[#This Row],[Total_time]:[Total_time]],"")</f>
        <v>467.48980662066498</v>
      </c>
      <c r="C368" s="20" t="str" cm="1">
        <f t="array" ref="C368">IF(Table2[[#This Row],[Max_num_drones]:[Max_num_drones]]=4,Table2[[#This Row],[Total_time]:[Total_time]],"")</f>
        <v/>
      </c>
      <c r="D368" s="20" t="str" cm="1">
        <f t="array" ref="D368">IF(Table2[[#This Row],[Max_num_drones]:[Max_num_drones]]=5,Table2[[#This Row],[Total_time]:[Total_time]],"")</f>
        <v/>
      </c>
    </row>
    <row r="369" spans="1:4">
      <c r="A369" s="20" t="str" cm="1">
        <f t="array" ref="A369">IF(Table2[[#This Row],[Max_num_drones]:[Max_num_drones]]=2,Table2[[#This Row],[Total_time]:[Total_time]],"")</f>
        <v/>
      </c>
      <c r="B369" s="20" cm="1">
        <f t="array" ref="B369">IF(Table2[[#This Row],[Max_num_drones]:[Max_num_drones]]=3,Table2[[#This Row],[Total_time]:[Total_time]],"")</f>
        <v>460.82276555036299</v>
      </c>
      <c r="C369" s="20" t="str" cm="1">
        <f t="array" ref="C369">IF(Table2[[#This Row],[Max_num_drones]:[Max_num_drones]]=4,Table2[[#This Row],[Total_time]:[Total_time]],"")</f>
        <v/>
      </c>
      <c r="D369" s="20" t="str" cm="1">
        <f t="array" ref="D369">IF(Table2[[#This Row],[Max_num_drones]:[Max_num_drones]]=5,Table2[[#This Row],[Total_time]:[Total_time]],"")</f>
        <v/>
      </c>
    </row>
    <row r="370" spans="1:4">
      <c r="A370" s="20" t="str" cm="1">
        <f t="array" ref="A370">IF(Table2[[#This Row],[Max_num_drones]:[Max_num_drones]]=2,Table2[[#This Row],[Total_time]:[Total_time]],"")</f>
        <v/>
      </c>
      <c r="B370" s="20" cm="1">
        <f t="array" ref="B370">IF(Table2[[#This Row],[Max_num_drones]:[Max_num_drones]]=3,Table2[[#This Row],[Total_time]:[Total_time]],"")</f>
        <v>499.79589037697099</v>
      </c>
      <c r="C370" s="20" t="str" cm="1">
        <f t="array" ref="C370">IF(Table2[[#This Row],[Max_num_drones]:[Max_num_drones]]=4,Table2[[#This Row],[Total_time]:[Total_time]],"")</f>
        <v/>
      </c>
      <c r="D370" s="20" t="str" cm="1">
        <f t="array" ref="D370">IF(Table2[[#This Row],[Max_num_drones]:[Max_num_drones]]=5,Table2[[#This Row],[Total_time]:[Total_time]],"")</f>
        <v/>
      </c>
    </row>
    <row r="371" spans="1:4">
      <c r="A371" s="20" t="str" cm="1">
        <f t="array" ref="A371">IF(Table2[[#This Row],[Max_num_drones]:[Max_num_drones]]=2,Table2[[#This Row],[Total_time]:[Total_time]],"")</f>
        <v/>
      </c>
      <c r="B371" s="20" cm="1">
        <f t="array" ref="B371">IF(Table2[[#This Row],[Max_num_drones]:[Max_num_drones]]=3,Table2[[#This Row],[Total_time]:[Total_time]],"")</f>
        <v>600.77606153497595</v>
      </c>
      <c r="C371" s="20" t="str" cm="1">
        <f t="array" ref="C371">IF(Table2[[#This Row],[Max_num_drones]:[Max_num_drones]]=4,Table2[[#This Row],[Total_time]:[Total_time]],"")</f>
        <v/>
      </c>
      <c r="D371" s="20" t="str" cm="1">
        <f t="array" ref="D371">IF(Table2[[#This Row],[Max_num_drones]:[Max_num_drones]]=5,Table2[[#This Row],[Total_time]:[Total_time]],"")</f>
        <v/>
      </c>
    </row>
    <row r="372" spans="1:4">
      <c r="A372" s="20" t="str" cm="1">
        <f t="array" ref="A372">IF(Table2[[#This Row],[Max_num_drones]:[Max_num_drones]]=2,Table2[[#This Row],[Total_time]:[Total_time]],"")</f>
        <v/>
      </c>
      <c r="B372" s="20" t="str" cm="1">
        <f t="array" ref="B372">IF(Table2[[#This Row],[Max_num_drones]:[Max_num_drones]]=3,Table2[[#This Row],[Total_time]:[Total_time]],"")</f>
        <v/>
      </c>
      <c r="C372" s="20" cm="1">
        <f t="array" ref="C372">IF(Table2[[#This Row],[Max_num_drones]:[Max_num_drones]]=4,Table2[[#This Row],[Total_time]:[Total_time]],"")</f>
        <v>395.73481941978599</v>
      </c>
      <c r="D372" s="20" t="str" cm="1">
        <f t="array" ref="D372">IF(Table2[[#This Row],[Max_num_drones]:[Max_num_drones]]=5,Table2[[#This Row],[Total_time]:[Total_time]],"")</f>
        <v/>
      </c>
    </row>
    <row r="373" spans="1:4">
      <c r="A373" s="20" t="str" cm="1">
        <f t="array" ref="A373">IF(Table2[[#This Row],[Max_num_drones]:[Max_num_drones]]=2,Table2[[#This Row],[Total_time]:[Total_time]],"")</f>
        <v/>
      </c>
      <c r="B373" s="20" t="str" cm="1">
        <f t="array" ref="B373">IF(Table2[[#This Row],[Max_num_drones]:[Max_num_drones]]=3,Table2[[#This Row],[Total_time]:[Total_time]],"")</f>
        <v/>
      </c>
      <c r="C373" s="20" cm="1">
        <f t="array" ref="C373">IF(Table2[[#This Row],[Max_num_drones]:[Max_num_drones]]=4,Table2[[#This Row],[Total_time]:[Total_time]],"")</f>
        <v>260.03522482375098</v>
      </c>
      <c r="D373" s="20" t="str" cm="1">
        <f t="array" ref="D373">IF(Table2[[#This Row],[Max_num_drones]:[Max_num_drones]]=5,Table2[[#This Row],[Total_time]:[Total_time]],"")</f>
        <v/>
      </c>
    </row>
    <row r="374" spans="1:4">
      <c r="A374" s="20" t="str" cm="1">
        <f t="array" ref="A374">IF(Table2[[#This Row],[Max_num_drones]:[Max_num_drones]]=2,Table2[[#This Row],[Total_time]:[Total_time]],"")</f>
        <v/>
      </c>
      <c r="B374" s="20" t="str" cm="1">
        <f t="array" ref="B374">IF(Table2[[#This Row],[Max_num_drones]:[Max_num_drones]]=3,Table2[[#This Row],[Total_time]:[Total_time]],"")</f>
        <v/>
      </c>
      <c r="C374" s="20" cm="1">
        <f t="array" ref="C374">IF(Table2[[#This Row],[Max_num_drones]:[Max_num_drones]]=4,Table2[[#This Row],[Total_time]:[Total_time]],"")</f>
        <v>327.73015414608</v>
      </c>
      <c r="D374" s="20" t="str" cm="1">
        <f t="array" ref="D374">IF(Table2[[#This Row],[Max_num_drones]:[Max_num_drones]]=5,Table2[[#This Row],[Total_time]:[Total_time]],"")</f>
        <v/>
      </c>
    </row>
    <row r="375" spans="1:4">
      <c r="A375" s="20" t="str" cm="1">
        <f t="array" ref="A375">IF(Table2[[#This Row],[Max_num_drones]:[Max_num_drones]]=2,Table2[[#This Row],[Total_time]:[Total_time]],"")</f>
        <v/>
      </c>
      <c r="B375" s="20" t="str" cm="1">
        <f t="array" ref="B375">IF(Table2[[#This Row],[Max_num_drones]:[Max_num_drones]]=3,Table2[[#This Row],[Total_time]:[Total_time]],"")</f>
        <v/>
      </c>
      <c r="C375" s="20" cm="1">
        <f t="array" ref="C375">IF(Table2[[#This Row],[Max_num_drones]:[Max_num_drones]]=4,Table2[[#This Row],[Total_time]:[Total_time]],"")</f>
        <v>411.98617184455901</v>
      </c>
      <c r="D375" s="20" t="str" cm="1">
        <f t="array" ref="D375">IF(Table2[[#This Row],[Max_num_drones]:[Max_num_drones]]=5,Table2[[#This Row],[Total_time]:[Total_time]],"")</f>
        <v/>
      </c>
    </row>
    <row r="376" spans="1:4">
      <c r="A376" s="20" t="str" cm="1">
        <f t="array" ref="A376">IF(Table2[[#This Row],[Max_num_drones]:[Max_num_drones]]=2,Table2[[#This Row],[Total_time]:[Total_time]],"")</f>
        <v/>
      </c>
      <c r="B376" s="20" t="str" cm="1">
        <f t="array" ref="B376">IF(Table2[[#This Row],[Max_num_drones]:[Max_num_drones]]=3,Table2[[#This Row],[Total_time]:[Total_time]],"")</f>
        <v/>
      </c>
      <c r="C376" s="20" cm="1">
        <f t="array" ref="C376">IF(Table2[[#This Row],[Max_num_drones]:[Max_num_drones]]=4,Table2[[#This Row],[Total_time]:[Total_time]],"")</f>
        <v>509.99235398742599</v>
      </c>
      <c r="D376" s="20" t="str" cm="1">
        <f t="array" ref="D376">IF(Table2[[#This Row],[Max_num_drones]:[Max_num_drones]]=5,Table2[[#This Row],[Total_time]:[Total_time]],"")</f>
        <v/>
      </c>
    </row>
    <row r="377" spans="1:4">
      <c r="A377" s="20" t="str" cm="1">
        <f t="array" ref="A377">IF(Table2[[#This Row],[Max_num_drones]:[Max_num_drones]]=2,Table2[[#This Row],[Total_time]:[Total_time]],"")</f>
        <v/>
      </c>
      <c r="B377" s="20" t="str" cm="1">
        <f t="array" ref="B377">IF(Table2[[#This Row],[Max_num_drones]:[Max_num_drones]]=3,Table2[[#This Row],[Total_time]:[Total_time]],"")</f>
        <v/>
      </c>
      <c r="C377" s="20" t="str" cm="1">
        <f t="array" ref="C377">IF(Table2[[#This Row],[Max_num_drones]:[Max_num_drones]]=4,Table2[[#This Row],[Total_time]:[Total_time]],"")</f>
        <v/>
      </c>
      <c r="D377" s="20" cm="1">
        <f t="array" ref="D377">IF(Table2[[#This Row],[Max_num_drones]:[Max_num_drones]]=5,Table2[[#This Row],[Total_time]:[Total_time]],"")</f>
        <v>300.05411466096302</v>
      </c>
    </row>
    <row r="378" spans="1:4">
      <c r="A378" s="20" t="str" cm="1">
        <f t="array" ref="A378">IF(Table2[[#This Row],[Max_num_drones]:[Max_num_drones]]=2,Table2[[#This Row],[Total_time]:[Total_time]],"")</f>
        <v/>
      </c>
      <c r="B378" s="20" t="str" cm="1">
        <f t="array" ref="B378">IF(Table2[[#This Row],[Max_num_drones]:[Max_num_drones]]=3,Table2[[#This Row],[Total_time]:[Total_time]],"")</f>
        <v/>
      </c>
      <c r="C378" s="20" t="str" cm="1">
        <f t="array" ref="C378">IF(Table2[[#This Row],[Max_num_drones]:[Max_num_drones]]=4,Table2[[#This Row],[Total_time]:[Total_time]],"")</f>
        <v/>
      </c>
      <c r="D378" s="20" cm="1">
        <f t="array" ref="D378">IF(Table2[[#This Row],[Max_num_drones]:[Max_num_drones]]=5,Table2[[#This Row],[Total_time]:[Total_time]],"")</f>
        <v>233.55571226593199</v>
      </c>
    </row>
    <row r="379" spans="1:4">
      <c r="A379" s="20" t="str" cm="1">
        <f t="array" ref="A379">IF(Table2[[#This Row],[Max_num_drones]:[Max_num_drones]]=2,Table2[[#This Row],[Total_time]:[Total_time]],"")</f>
        <v/>
      </c>
      <c r="B379" s="20" t="str" cm="1">
        <f t="array" ref="B379">IF(Table2[[#This Row],[Max_num_drones]:[Max_num_drones]]=3,Table2[[#This Row],[Total_time]:[Total_time]],"")</f>
        <v/>
      </c>
      <c r="C379" s="20" t="str" cm="1">
        <f t="array" ref="C379">IF(Table2[[#This Row],[Max_num_drones]:[Max_num_drones]]=4,Table2[[#This Row],[Total_time]:[Total_time]],"")</f>
        <v/>
      </c>
      <c r="D379" s="20" cm="1">
        <f t="array" ref="D379">IF(Table2[[#This Row],[Max_num_drones]:[Max_num_drones]]=5,Table2[[#This Row],[Total_time]:[Total_time]],"")</f>
        <v>257.12929519028</v>
      </c>
    </row>
    <row r="380" spans="1:4">
      <c r="A380" s="20" t="str" cm="1">
        <f t="array" ref="A380">IF(Table2[[#This Row],[Max_num_drones]:[Max_num_drones]]=2,Table2[[#This Row],[Total_time]:[Total_time]],"")</f>
        <v/>
      </c>
      <c r="B380" s="20" t="str" cm="1">
        <f t="array" ref="B380">IF(Table2[[#This Row],[Max_num_drones]:[Max_num_drones]]=3,Table2[[#This Row],[Total_time]:[Total_time]],"")</f>
        <v/>
      </c>
      <c r="C380" s="20" t="str" cm="1">
        <f t="array" ref="C380">IF(Table2[[#This Row],[Max_num_drones]:[Max_num_drones]]=4,Table2[[#This Row],[Total_time]:[Total_time]],"")</f>
        <v/>
      </c>
      <c r="D380" s="20" cm="1">
        <f t="array" ref="D380">IF(Table2[[#This Row],[Max_num_drones]:[Max_num_drones]]=5,Table2[[#This Row],[Total_time]:[Total_time]],"")</f>
        <v>326.720727411719</v>
      </c>
    </row>
    <row r="381" spans="1:4">
      <c r="A381" s="20" t="str" cm="1">
        <f t="array" ref="A381">IF(Table2[[#This Row],[Max_num_drones]:[Max_num_drones]]=2,Table2[[#This Row],[Total_time]:[Total_time]],"")</f>
        <v/>
      </c>
      <c r="B381" s="20" t="str" cm="1">
        <f t="array" ref="B381">IF(Table2[[#This Row],[Max_num_drones]:[Max_num_drones]]=3,Table2[[#This Row],[Total_time]:[Total_time]],"")</f>
        <v/>
      </c>
      <c r="C381" s="20" t="str" cm="1">
        <f t="array" ref="C381">IF(Table2[[#This Row],[Max_num_drones]:[Max_num_drones]]=4,Table2[[#This Row],[Total_time]:[Total_time]],"")</f>
        <v/>
      </c>
      <c r="D381" s="20" cm="1">
        <f t="array" ref="D381">IF(Table2[[#This Row],[Max_num_drones]:[Max_num_drones]]=5,Table2[[#This Row],[Total_time]:[Total_time]],"")</f>
        <v>329.90377879477802</v>
      </c>
    </row>
    <row r="382" spans="1:4">
      <c r="A382" s="20" cm="1">
        <f t="array" ref="A382">IF(Table2[[#This Row],[Max_num_drones]:[Max_num_drones]]=2,Table2[[#This Row],[Total_time]:[Total_time]],"")</f>
        <v>723.47430846743703</v>
      </c>
      <c r="B382" s="20" t="str" cm="1">
        <f t="array" ref="B382">IF(Table2[[#This Row],[Max_num_drones]:[Max_num_drones]]=3,Table2[[#This Row],[Total_time]:[Total_time]],"")</f>
        <v/>
      </c>
      <c r="C382" s="20" t="str" cm="1">
        <f t="array" ref="C382">IF(Table2[[#This Row],[Max_num_drones]:[Max_num_drones]]=4,Table2[[#This Row],[Total_time]:[Total_time]],"")</f>
        <v/>
      </c>
      <c r="D382" s="20" t="str" cm="1">
        <f t="array" ref="D382">IF(Table2[[#This Row],[Max_num_drones]:[Max_num_drones]]=5,Table2[[#This Row],[Total_time]:[Total_time]],"")</f>
        <v/>
      </c>
    </row>
    <row r="383" spans="1:4">
      <c r="A383" s="20" cm="1">
        <f t="array" ref="A383">IF(Table2[[#This Row],[Max_num_drones]:[Max_num_drones]]=2,Table2[[#This Row],[Total_time]:[Total_time]],"")</f>
        <v>541.00142324917704</v>
      </c>
      <c r="B383" s="20" t="str" cm="1">
        <f t="array" ref="B383">IF(Table2[[#This Row],[Max_num_drones]:[Max_num_drones]]=3,Table2[[#This Row],[Total_time]:[Total_time]],"")</f>
        <v/>
      </c>
      <c r="C383" s="20" t="str" cm="1">
        <f t="array" ref="C383">IF(Table2[[#This Row],[Max_num_drones]:[Max_num_drones]]=4,Table2[[#This Row],[Total_time]:[Total_time]],"")</f>
        <v/>
      </c>
      <c r="D383" s="20" t="str" cm="1">
        <f t="array" ref="D383">IF(Table2[[#This Row],[Max_num_drones]:[Max_num_drones]]=5,Table2[[#This Row],[Total_time]:[Total_time]],"")</f>
        <v/>
      </c>
    </row>
    <row r="384" spans="1:4">
      <c r="A384" s="20" cm="1">
        <f t="array" ref="A384">IF(Table2[[#This Row],[Max_num_drones]:[Max_num_drones]]=2,Table2[[#This Row],[Total_time]:[Total_time]],"")</f>
        <v>648.33457576374803</v>
      </c>
      <c r="B384" s="20" t="str" cm="1">
        <f t="array" ref="B384">IF(Table2[[#This Row],[Max_num_drones]:[Max_num_drones]]=3,Table2[[#This Row],[Total_time]:[Total_time]],"")</f>
        <v/>
      </c>
      <c r="C384" s="20" t="str" cm="1">
        <f t="array" ref="C384">IF(Table2[[#This Row],[Max_num_drones]:[Max_num_drones]]=4,Table2[[#This Row],[Total_time]:[Total_time]],"")</f>
        <v/>
      </c>
      <c r="D384" s="20" t="str" cm="1">
        <f t="array" ref="D384">IF(Table2[[#This Row],[Max_num_drones]:[Max_num_drones]]=5,Table2[[#This Row],[Total_time]:[Total_time]],"")</f>
        <v/>
      </c>
    </row>
    <row r="385" spans="1:4">
      <c r="A385" s="20" cm="1">
        <f t="array" ref="A385">IF(Table2[[#This Row],[Max_num_drones]:[Max_num_drones]]=2,Table2[[#This Row],[Total_time]:[Total_time]],"")</f>
        <v>729.69152607829596</v>
      </c>
      <c r="B385" s="20" t="str" cm="1">
        <f t="array" ref="B385">IF(Table2[[#This Row],[Max_num_drones]:[Max_num_drones]]=3,Table2[[#This Row],[Total_time]:[Total_time]],"")</f>
        <v/>
      </c>
      <c r="C385" s="20" t="str" cm="1">
        <f t="array" ref="C385">IF(Table2[[#This Row],[Max_num_drones]:[Max_num_drones]]=4,Table2[[#This Row],[Total_time]:[Total_time]],"")</f>
        <v/>
      </c>
      <c r="D385" s="20" t="str" cm="1">
        <f t="array" ref="D385">IF(Table2[[#This Row],[Max_num_drones]:[Max_num_drones]]=5,Table2[[#This Row],[Total_time]:[Total_time]],"")</f>
        <v/>
      </c>
    </row>
    <row r="386" spans="1:4">
      <c r="A386" s="20" cm="1">
        <f t="array" ref="A386">IF(Table2[[#This Row],[Max_num_drones]:[Max_num_drones]]=2,Table2[[#This Row],[Total_time]:[Total_time]],"")</f>
        <v>841.87149266323399</v>
      </c>
      <c r="B386" s="20" t="str" cm="1">
        <f t="array" ref="B386">IF(Table2[[#This Row],[Max_num_drones]:[Max_num_drones]]=3,Table2[[#This Row],[Total_time]:[Total_time]],"")</f>
        <v/>
      </c>
      <c r="C386" s="20" t="str" cm="1">
        <f t="array" ref="C386">IF(Table2[[#This Row],[Max_num_drones]:[Max_num_drones]]=4,Table2[[#This Row],[Total_time]:[Total_time]],"")</f>
        <v/>
      </c>
      <c r="D386" s="20" t="str" cm="1">
        <f t="array" ref="D386">IF(Table2[[#This Row],[Max_num_drones]:[Max_num_drones]]=5,Table2[[#This Row],[Total_time]:[Total_time]],"")</f>
        <v/>
      </c>
    </row>
    <row r="387" spans="1:4">
      <c r="A387" s="20" t="str" cm="1">
        <f t="array" ref="A387">IF(Table2[[#This Row],[Max_num_drones]:[Max_num_drones]]=2,Table2[[#This Row],[Total_time]:[Total_time]],"")</f>
        <v/>
      </c>
      <c r="B387" s="20" cm="1">
        <f t="array" ref="B387">IF(Table2[[#This Row],[Max_num_drones]:[Max_num_drones]]=3,Table2[[#This Row],[Total_time]:[Total_time]],"")</f>
        <v>463.58920448760102</v>
      </c>
      <c r="C387" s="20" t="str" cm="1">
        <f t="array" ref="C387">IF(Table2[[#This Row],[Max_num_drones]:[Max_num_drones]]=4,Table2[[#This Row],[Total_time]:[Total_time]],"")</f>
        <v/>
      </c>
      <c r="D387" s="20" t="str" cm="1">
        <f t="array" ref="D387">IF(Table2[[#This Row],[Max_num_drones]:[Max_num_drones]]=5,Table2[[#This Row],[Total_time]:[Total_time]],"")</f>
        <v/>
      </c>
    </row>
    <row r="388" spans="1:4">
      <c r="A388" s="20" t="str" cm="1">
        <f t="array" ref="A388">IF(Table2[[#This Row],[Max_num_drones]:[Max_num_drones]]=2,Table2[[#This Row],[Total_time]:[Total_time]],"")</f>
        <v/>
      </c>
      <c r="B388" s="20" cm="1">
        <f t="array" ref="B388">IF(Table2[[#This Row],[Max_num_drones]:[Max_num_drones]]=3,Table2[[#This Row],[Total_time]:[Total_time]],"")</f>
        <v>482.47285795662702</v>
      </c>
      <c r="C388" s="20" t="str" cm="1">
        <f t="array" ref="C388">IF(Table2[[#This Row],[Max_num_drones]:[Max_num_drones]]=4,Table2[[#This Row],[Total_time]:[Total_time]],"")</f>
        <v/>
      </c>
      <c r="D388" s="20" t="str" cm="1">
        <f t="array" ref="D388">IF(Table2[[#This Row],[Max_num_drones]:[Max_num_drones]]=5,Table2[[#This Row],[Total_time]:[Total_time]],"")</f>
        <v/>
      </c>
    </row>
    <row r="389" spans="1:4">
      <c r="A389" s="20" t="str" cm="1">
        <f t="array" ref="A389">IF(Table2[[#This Row],[Max_num_drones]:[Max_num_drones]]=2,Table2[[#This Row],[Total_time]:[Total_time]],"")</f>
        <v/>
      </c>
      <c r="B389" s="20" cm="1">
        <f t="array" ref="B389">IF(Table2[[#This Row],[Max_num_drones]:[Max_num_drones]]=3,Table2[[#This Row],[Total_time]:[Total_time]],"")</f>
        <v>440.52005999703601</v>
      </c>
      <c r="C389" s="20" t="str" cm="1">
        <f t="array" ref="C389">IF(Table2[[#This Row],[Max_num_drones]:[Max_num_drones]]=4,Table2[[#This Row],[Total_time]:[Total_time]],"")</f>
        <v/>
      </c>
      <c r="D389" s="20" t="str" cm="1">
        <f t="array" ref="D389">IF(Table2[[#This Row],[Max_num_drones]:[Max_num_drones]]=5,Table2[[#This Row],[Total_time]:[Total_time]],"")</f>
        <v/>
      </c>
    </row>
    <row r="390" spans="1:4">
      <c r="A390" s="20" t="str" cm="1">
        <f t="array" ref="A390">IF(Table2[[#This Row],[Max_num_drones]:[Max_num_drones]]=2,Table2[[#This Row],[Total_time]:[Total_time]],"")</f>
        <v/>
      </c>
      <c r="B390" s="20" cm="1">
        <f t="array" ref="B390">IF(Table2[[#This Row],[Max_num_drones]:[Max_num_drones]]=3,Table2[[#This Row],[Total_time]:[Total_time]],"")</f>
        <v>529.79590680741705</v>
      </c>
      <c r="C390" s="20" t="str" cm="1">
        <f t="array" ref="C390">IF(Table2[[#This Row],[Max_num_drones]:[Max_num_drones]]=4,Table2[[#This Row],[Total_time]:[Total_time]],"")</f>
        <v/>
      </c>
      <c r="D390" s="20" t="str" cm="1">
        <f t="array" ref="D390">IF(Table2[[#This Row],[Max_num_drones]:[Max_num_drones]]=5,Table2[[#This Row],[Total_time]:[Total_time]],"")</f>
        <v/>
      </c>
    </row>
    <row r="391" spans="1:4">
      <c r="A391" s="20" t="str" cm="1">
        <f t="array" ref="A391">IF(Table2[[#This Row],[Max_num_drones]:[Max_num_drones]]=2,Table2[[#This Row],[Total_time]:[Total_time]],"")</f>
        <v/>
      </c>
      <c r="B391" s="20" cm="1">
        <f t="array" ref="B391">IF(Table2[[#This Row],[Max_num_drones]:[Max_num_drones]]=3,Table2[[#This Row],[Total_time]:[Total_time]],"")</f>
        <v>641.89416092685303</v>
      </c>
      <c r="C391" s="20" t="str" cm="1">
        <f t="array" ref="C391">IF(Table2[[#This Row],[Max_num_drones]:[Max_num_drones]]=4,Table2[[#This Row],[Total_time]:[Total_time]],"")</f>
        <v/>
      </c>
      <c r="D391" s="20" t="str" cm="1">
        <f t="array" ref="D391">IF(Table2[[#This Row],[Max_num_drones]:[Max_num_drones]]=5,Table2[[#This Row],[Total_time]:[Total_time]],"")</f>
        <v/>
      </c>
    </row>
    <row r="392" spans="1:4">
      <c r="A392" s="20" t="str" cm="1">
        <f t="array" ref="A392">IF(Table2[[#This Row],[Max_num_drones]:[Max_num_drones]]=2,Table2[[#This Row],[Total_time]:[Total_time]],"")</f>
        <v/>
      </c>
      <c r="B392" s="20" t="str" cm="1">
        <f t="array" ref="B392">IF(Table2[[#This Row],[Max_num_drones]:[Max_num_drones]]=3,Table2[[#This Row],[Total_time]:[Total_time]],"")</f>
        <v/>
      </c>
      <c r="C392" s="20" cm="1">
        <f t="array" ref="C392">IF(Table2[[#This Row],[Max_num_drones]:[Max_num_drones]]=4,Table2[[#This Row],[Total_time]:[Total_time]],"")</f>
        <v>447.213175508701</v>
      </c>
      <c r="D392" s="20" t="str" cm="1">
        <f t="array" ref="D392">IF(Table2[[#This Row],[Max_num_drones]:[Max_num_drones]]=5,Table2[[#This Row],[Total_time]:[Total_time]],"")</f>
        <v/>
      </c>
    </row>
    <row r="393" spans="1:4">
      <c r="A393" s="20" t="str" cm="1">
        <f t="array" ref="A393">IF(Table2[[#This Row],[Max_num_drones]:[Max_num_drones]]=2,Table2[[#This Row],[Total_time]:[Total_time]],"")</f>
        <v/>
      </c>
      <c r="B393" s="20" t="str" cm="1">
        <f t="array" ref="B393">IF(Table2[[#This Row],[Max_num_drones]:[Max_num_drones]]=3,Table2[[#This Row],[Total_time]:[Total_time]],"")</f>
        <v/>
      </c>
      <c r="C393" s="20" cm="1">
        <f t="array" ref="C393">IF(Table2[[#This Row],[Max_num_drones]:[Max_num_drones]]=4,Table2[[#This Row],[Total_time]:[Total_time]],"")</f>
        <v>260.03522482375098</v>
      </c>
      <c r="D393" s="20" t="str" cm="1">
        <f t="array" ref="D393">IF(Table2[[#This Row],[Max_num_drones]:[Max_num_drones]]=5,Table2[[#This Row],[Total_time]:[Total_time]],"")</f>
        <v/>
      </c>
    </row>
    <row r="394" spans="1:4">
      <c r="A394" s="20" t="str" cm="1">
        <f t="array" ref="A394">IF(Table2[[#This Row],[Max_num_drones]:[Max_num_drones]]=2,Table2[[#This Row],[Total_time]:[Total_time]],"")</f>
        <v/>
      </c>
      <c r="B394" s="20" t="str" cm="1">
        <f t="array" ref="B394">IF(Table2[[#This Row],[Max_num_drones]:[Max_num_drones]]=3,Table2[[#This Row],[Total_time]:[Total_time]],"")</f>
        <v/>
      </c>
      <c r="C394" s="20" cm="1">
        <f t="array" ref="C394">IF(Table2[[#This Row],[Max_num_drones]:[Max_num_drones]]=4,Table2[[#This Row],[Total_time]:[Total_time]],"")</f>
        <v>357.73014460496699</v>
      </c>
      <c r="D394" s="20" t="str" cm="1">
        <f t="array" ref="D394">IF(Table2[[#This Row],[Max_num_drones]:[Max_num_drones]]=5,Table2[[#This Row],[Total_time]:[Total_time]],"")</f>
        <v/>
      </c>
    </row>
    <row r="395" spans="1:4">
      <c r="A395" s="20" t="str" cm="1">
        <f t="array" ref="A395">IF(Table2[[#This Row],[Max_num_drones]:[Max_num_drones]]=2,Table2[[#This Row],[Total_time]:[Total_time]],"")</f>
        <v/>
      </c>
      <c r="B395" s="20" t="str" cm="1">
        <f t="array" ref="B395">IF(Table2[[#This Row],[Max_num_drones]:[Max_num_drones]]=3,Table2[[#This Row],[Total_time]:[Total_time]],"")</f>
        <v/>
      </c>
      <c r="C395" s="20" cm="1">
        <f t="array" ref="C395">IF(Table2[[#This Row],[Max_num_drones]:[Max_num_drones]]=4,Table2[[#This Row],[Total_time]:[Total_time]],"")</f>
        <v>437.72707606972699</v>
      </c>
      <c r="D395" s="20" t="str" cm="1">
        <f t="array" ref="D395">IF(Table2[[#This Row],[Max_num_drones]:[Max_num_drones]]=5,Table2[[#This Row],[Total_time]:[Total_time]],"")</f>
        <v/>
      </c>
    </row>
    <row r="396" spans="1:4">
      <c r="A396" s="20" t="str" cm="1">
        <f t="array" ref="A396">IF(Table2[[#This Row],[Max_num_drones]:[Max_num_drones]]=2,Table2[[#This Row],[Total_time]:[Total_time]],"")</f>
        <v/>
      </c>
      <c r="B396" s="20" t="str" cm="1">
        <f t="array" ref="B396">IF(Table2[[#This Row],[Max_num_drones]:[Max_num_drones]]=3,Table2[[#This Row],[Total_time]:[Total_time]],"")</f>
        <v/>
      </c>
      <c r="C396" s="20" cm="1">
        <f t="array" ref="C396">IF(Table2[[#This Row],[Max_num_drones]:[Max_num_drones]]=4,Table2[[#This Row],[Total_time]:[Total_time]],"")</f>
        <v>543.070634213076</v>
      </c>
      <c r="D396" s="20" t="str" cm="1">
        <f t="array" ref="D396">IF(Table2[[#This Row],[Max_num_drones]:[Max_num_drones]]=5,Table2[[#This Row],[Total_time]:[Total_time]],"")</f>
        <v/>
      </c>
    </row>
    <row r="397" spans="1:4">
      <c r="A397" s="20" t="str" cm="1">
        <f t="array" ref="A397">IF(Table2[[#This Row],[Max_num_drones]:[Max_num_drones]]=2,Table2[[#This Row],[Total_time]:[Total_time]],"")</f>
        <v/>
      </c>
      <c r="B397" s="20" t="str" cm="1">
        <f t="array" ref="B397">IF(Table2[[#This Row],[Max_num_drones]:[Max_num_drones]]=3,Table2[[#This Row],[Total_time]:[Total_time]],"")</f>
        <v/>
      </c>
      <c r="C397" s="20" t="str" cm="1">
        <f t="array" ref="C397">IF(Table2[[#This Row],[Max_num_drones]:[Max_num_drones]]=4,Table2[[#This Row],[Total_time]:[Total_time]],"")</f>
        <v/>
      </c>
      <c r="D397" s="20" cm="1">
        <f t="array" ref="D397">IF(Table2[[#This Row],[Max_num_drones]:[Max_num_drones]]=5,Table2[[#This Row],[Total_time]:[Total_time]],"")</f>
        <v>300.05411466096302</v>
      </c>
    </row>
    <row r="398" spans="1:4">
      <c r="A398" s="20" t="str" cm="1">
        <f t="array" ref="A398">IF(Table2[[#This Row],[Max_num_drones]:[Max_num_drones]]=2,Table2[[#This Row],[Total_time]:[Total_time]],"")</f>
        <v/>
      </c>
      <c r="B398" s="20" t="str" cm="1">
        <f t="array" ref="B398">IF(Table2[[#This Row],[Max_num_drones]:[Max_num_drones]]=3,Table2[[#This Row],[Total_time]:[Total_time]],"")</f>
        <v/>
      </c>
      <c r="C398" s="20" t="str" cm="1">
        <f t="array" ref="C398">IF(Table2[[#This Row],[Max_num_drones]:[Max_num_drones]]=4,Table2[[#This Row],[Total_time]:[Total_time]],"")</f>
        <v/>
      </c>
      <c r="D398" s="20" cm="1">
        <f t="array" ref="D398">IF(Table2[[#This Row],[Max_num_drones]:[Max_num_drones]]=5,Table2[[#This Row],[Total_time]:[Total_time]],"")</f>
        <v>233.55571226593199</v>
      </c>
    </row>
    <row r="399" spans="1:4">
      <c r="A399" s="20" t="str" cm="1">
        <f t="array" ref="A399">IF(Table2[[#This Row],[Max_num_drones]:[Max_num_drones]]=2,Table2[[#This Row],[Total_time]:[Total_time]],"")</f>
        <v/>
      </c>
      <c r="B399" s="20" t="str" cm="1">
        <f t="array" ref="B399">IF(Table2[[#This Row],[Max_num_drones]:[Max_num_drones]]=3,Table2[[#This Row],[Total_time]:[Total_time]],"")</f>
        <v/>
      </c>
      <c r="C399" s="20" t="str" cm="1">
        <f t="array" ref="C399">IF(Table2[[#This Row],[Max_num_drones]:[Max_num_drones]]=4,Table2[[#This Row],[Total_time]:[Total_time]],"")</f>
        <v/>
      </c>
      <c r="D399" s="20" cm="1">
        <f t="array" ref="D399">IF(Table2[[#This Row],[Max_num_drones]:[Max_num_drones]]=5,Table2[[#This Row],[Total_time]:[Total_time]],"")</f>
        <v>257.12929519028</v>
      </c>
    </row>
    <row r="400" spans="1:4">
      <c r="A400" s="20" t="str" cm="1">
        <f t="array" ref="A400">IF(Table2[[#This Row],[Max_num_drones]:[Max_num_drones]]=2,Table2[[#This Row],[Total_time]:[Total_time]],"")</f>
        <v/>
      </c>
      <c r="B400" s="20" t="str" cm="1">
        <f t="array" ref="B400">IF(Table2[[#This Row],[Max_num_drones]:[Max_num_drones]]=3,Table2[[#This Row],[Total_time]:[Total_time]],"")</f>
        <v/>
      </c>
      <c r="C400" s="20" t="str" cm="1">
        <f t="array" ref="C400">IF(Table2[[#This Row],[Max_num_drones]:[Max_num_drones]]=4,Table2[[#This Row],[Total_time]:[Total_time]],"")</f>
        <v/>
      </c>
      <c r="D400" s="20" cm="1">
        <f t="array" ref="D400">IF(Table2[[#This Row],[Max_num_drones]:[Max_num_drones]]=5,Table2[[#This Row],[Total_time]:[Total_time]],"")</f>
        <v>326.720727411719</v>
      </c>
    </row>
    <row r="401" spans="1:4">
      <c r="A401" s="20" t="str" cm="1">
        <f t="array" ref="A401">IF(Table2[[#This Row],[Max_num_drones]:[Max_num_drones]]=2,Table2[[#This Row],[Total_time]:[Total_time]],"")</f>
        <v/>
      </c>
      <c r="B401" s="20" t="str" cm="1">
        <f t="array" ref="B401">IF(Table2[[#This Row],[Max_num_drones]:[Max_num_drones]]=3,Table2[[#This Row],[Total_time]:[Total_time]],"")</f>
        <v/>
      </c>
      <c r="C401" s="20" t="str" cm="1">
        <f t="array" ref="C401">IF(Table2[[#This Row],[Max_num_drones]:[Max_num_drones]]=4,Table2[[#This Row],[Total_time]:[Total_time]],"")</f>
        <v/>
      </c>
      <c r="D401" s="20" cm="1">
        <f t="array" ref="D401">IF(Table2[[#This Row],[Max_num_drones]:[Max_num_drones]]=5,Table2[[#This Row],[Total_time]:[Total_time]],"")</f>
        <v>329.90377879477802</v>
      </c>
    </row>
    <row r="402" spans="1:4">
      <c r="A402" s="20" cm="1">
        <f t="array" ref="A402">IF(Table2[[#This Row],[Max_num_drones]:[Max_num_drones]]=2,Table2[[#This Row],[Total_time]:[Total_time]],"")</f>
        <v>783.49031922515405</v>
      </c>
      <c r="B402" s="20" t="str" cm="1">
        <f t="array" ref="B402">IF(Table2[[#This Row],[Max_num_drones]:[Max_num_drones]]=3,Table2[[#This Row],[Total_time]:[Total_time]],"")</f>
        <v/>
      </c>
      <c r="C402" s="20" t="str" cm="1">
        <f t="array" ref="C402">IF(Table2[[#This Row],[Max_num_drones]:[Max_num_drones]]=4,Table2[[#This Row],[Total_time]:[Total_time]],"")</f>
        <v/>
      </c>
      <c r="D402" s="20" t="str" cm="1">
        <f t="array" ref="D402">IF(Table2[[#This Row],[Max_num_drones]:[Max_num_drones]]=5,Table2[[#This Row],[Total_time]:[Total_time]],"")</f>
        <v/>
      </c>
    </row>
    <row r="403" spans="1:4">
      <c r="A403" s="20" cm="1">
        <f t="array" ref="A403">IF(Table2[[#This Row],[Max_num_drones]:[Max_num_drones]]=2,Table2[[#This Row],[Total_time]:[Total_time]],"")</f>
        <v>639.45909657023105</v>
      </c>
      <c r="B403" s="20" t="str" cm="1">
        <f t="array" ref="B403">IF(Table2[[#This Row],[Max_num_drones]:[Max_num_drones]]=3,Table2[[#This Row],[Total_time]:[Total_time]],"")</f>
        <v/>
      </c>
      <c r="C403" s="20" t="str" cm="1">
        <f t="array" ref="C403">IF(Table2[[#This Row],[Max_num_drones]:[Max_num_drones]]=4,Table2[[#This Row],[Total_time]:[Total_time]],"")</f>
        <v/>
      </c>
      <c r="D403" s="20" t="str" cm="1">
        <f t="array" ref="D403">IF(Table2[[#This Row],[Max_num_drones]:[Max_num_drones]]=5,Table2[[#This Row],[Total_time]:[Total_time]],"")</f>
        <v/>
      </c>
    </row>
    <row r="404" spans="1:4">
      <c r="A404" s="20" cm="1">
        <f t="array" ref="A404">IF(Table2[[#This Row],[Max_num_drones]:[Max_num_drones]]=2,Table2[[#This Row],[Total_time]:[Total_time]],"")</f>
        <v>668.07348021244604</v>
      </c>
      <c r="B404" s="20" t="str" cm="1">
        <f t="array" ref="B404">IF(Table2[[#This Row],[Max_num_drones]:[Max_num_drones]]=3,Table2[[#This Row],[Total_time]:[Total_time]],"")</f>
        <v/>
      </c>
      <c r="C404" s="20" t="str" cm="1">
        <f t="array" ref="C404">IF(Table2[[#This Row],[Max_num_drones]:[Max_num_drones]]=4,Table2[[#This Row],[Total_time]:[Total_time]],"")</f>
        <v/>
      </c>
      <c r="D404" s="20" t="str" cm="1">
        <f t="array" ref="D404">IF(Table2[[#This Row],[Max_num_drones]:[Max_num_drones]]=5,Table2[[#This Row],[Total_time]:[Total_time]],"")</f>
        <v/>
      </c>
    </row>
    <row r="405" spans="1:4">
      <c r="A405" s="20" cm="1">
        <f t="array" ref="A405">IF(Table2[[#This Row],[Max_num_drones]:[Max_num_drones]]=2,Table2[[#This Row],[Total_time]:[Total_time]],"")</f>
        <v>884.85850894699399</v>
      </c>
      <c r="B405" s="20" t="str" cm="1">
        <f t="array" ref="B405">IF(Table2[[#This Row],[Max_num_drones]:[Max_num_drones]]=3,Table2[[#This Row],[Total_time]:[Total_time]],"")</f>
        <v/>
      </c>
      <c r="C405" s="20" t="str" cm="1">
        <f t="array" ref="C405">IF(Table2[[#This Row],[Max_num_drones]:[Max_num_drones]]=4,Table2[[#This Row],[Total_time]:[Total_time]],"")</f>
        <v/>
      </c>
      <c r="D405" s="20" t="str" cm="1">
        <f t="array" ref="D405">IF(Table2[[#This Row],[Max_num_drones]:[Max_num_drones]]=5,Table2[[#This Row],[Total_time]:[Total_time]],"")</f>
        <v/>
      </c>
    </row>
    <row r="406" spans="1:4">
      <c r="A406" s="20" cm="1">
        <f t="array" ref="A406">IF(Table2[[#This Row],[Max_num_drones]:[Max_num_drones]]=2,Table2[[#This Row],[Total_time]:[Total_time]],"")</f>
        <v>963.84155084939198</v>
      </c>
      <c r="B406" s="20" t="str" cm="1">
        <f t="array" ref="B406">IF(Table2[[#This Row],[Max_num_drones]:[Max_num_drones]]=3,Table2[[#This Row],[Total_time]:[Total_time]],"")</f>
        <v/>
      </c>
      <c r="C406" s="20" t="str" cm="1">
        <f t="array" ref="C406">IF(Table2[[#This Row],[Max_num_drones]:[Max_num_drones]]=4,Table2[[#This Row],[Total_time]:[Total_time]],"")</f>
        <v/>
      </c>
      <c r="D406" s="20" t="str" cm="1">
        <f t="array" ref="D406">IF(Table2[[#This Row],[Max_num_drones]:[Max_num_drones]]=5,Table2[[#This Row],[Total_time]:[Total_time]],"")</f>
        <v/>
      </c>
    </row>
    <row r="407" spans="1:4">
      <c r="A407" s="20" t="str" cm="1">
        <f t="array" ref="A407">IF(Table2[[#This Row],[Max_num_drones]:[Max_num_drones]]=2,Table2[[#This Row],[Total_time]:[Total_time]],"")</f>
        <v/>
      </c>
      <c r="B407" s="20" cm="1">
        <f t="array" ref="B407">IF(Table2[[#This Row],[Max_num_drones]:[Max_num_drones]]=3,Table2[[#This Row],[Total_time]:[Total_time]],"")</f>
        <v>493.58920448760102</v>
      </c>
      <c r="C407" s="20" t="str" cm="1">
        <f t="array" ref="C407">IF(Table2[[#This Row],[Max_num_drones]:[Max_num_drones]]=4,Table2[[#This Row],[Total_time]:[Total_time]],"")</f>
        <v/>
      </c>
      <c r="D407" s="20" t="str" cm="1">
        <f t="array" ref="D407">IF(Table2[[#This Row],[Max_num_drones]:[Max_num_drones]]=5,Table2[[#This Row],[Total_time]:[Total_time]],"")</f>
        <v/>
      </c>
    </row>
    <row r="408" spans="1:4">
      <c r="A408" s="20" t="str" cm="1">
        <f t="array" ref="A408">IF(Table2[[#This Row],[Max_num_drones]:[Max_num_drones]]=2,Table2[[#This Row],[Total_time]:[Total_time]],"")</f>
        <v/>
      </c>
      <c r="B408" s="20" cm="1">
        <f t="array" ref="B408">IF(Table2[[#This Row],[Max_num_drones]:[Max_num_drones]]=3,Table2[[#This Row],[Total_time]:[Total_time]],"")</f>
        <v>510.62625584169501</v>
      </c>
      <c r="C408" s="20" t="str" cm="1">
        <f t="array" ref="C408">IF(Table2[[#This Row],[Max_num_drones]:[Max_num_drones]]=4,Table2[[#This Row],[Total_time]:[Total_time]],"")</f>
        <v/>
      </c>
      <c r="D408" s="20" t="str" cm="1">
        <f t="array" ref="D408">IF(Table2[[#This Row],[Max_num_drones]:[Max_num_drones]]=5,Table2[[#This Row],[Total_time]:[Total_time]],"")</f>
        <v/>
      </c>
    </row>
    <row r="409" spans="1:4">
      <c r="A409" s="20" t="str" cm="1">
        <f t="array" ref="A409">IF(Table2[[#This Row],[Max_num_drones]:[Max_num_drones]]=2,Table2[[#This Row],[Total_time]:[Total_time]],"")</f>
        <v/>
      </c>
      <c r="B409" s="20" cm="1">
        <f t="array" ref="B409">IF(Table2[[#This Row],[Max_num_drones]:[Max_num_drones]]=3,Table2[[#This Row],[Total_time]:[Total_time]],"")</f>
        <v>481.87442767974397</v>
      </c>
      <c r="C409" s="20" t="str" cm="1">
        <f t="array" ref="C409">IF(Table2[[#This Row],[Max_num_drones]:[Max_num_drones]]=4,Table2[[#This Row],[Total_time]:[Total_time]],"")</f>
        <v/>
      </c>
      <c r="D409" s="20" t="str" cm="1">
        <f t="array" ref="D409">IF(Table2[[#This Row],[Max_num_drones]:[Max_num_drones]]=5,Table2[[#This Row],[Total_time]:[Total_time]],"")</f>
        <v/>
      </c>
    </row>
    <row r="410" spans="1:4">
      <c r="A410" s="20" t="str" cm="1">
        <f t="array" ref="A410">IF(Table2[[#This Row],[Max_num_drones]:[Max_num_drones]]=2,Table2[[#This Row],[Total_time]:[Total_time]],"")</f>
        <v/>
      </c>
      <c r="B410" s="20" cm="1">
        <f t="array" ref="B410">IF(Table2[[#This Row],[Max_num_drones]:[Max_num_drones]]=3,Table2[[#This Row],[Total_time]:[Total_time]],"")</f>
        <v>534.99952151300499</v>
      </c>
      <c r="C410" s="20" t="str" cm="1">
        <f t="array" ref="C410">IF(Table2[[#This Row],[Max_num_drones]:[Max_num_drones]]=4,Table2[[#This Row],[Total_time]:[Total_time]],"")</f>
        <v/>
      </c>
      <c r="D410" s="20" t="str" cm="1">
        <f t="array" ref="D410">IF(Table2[[#This Row],[Max_num_drones]:[Max_num_drones]]=5,Table2[[#This Row],[Total_time]:[Total_time]],"")</f>
        <v/>
      </c>
    </row>
    <row r="411" spans="1:4">
      <c r="A411" s="20" t="str" cm="1">
        <f t="array" ref="A411">IF(Table2[[#This Row],[Max_num_drones]:[Max_num_drones]]=2,Table2[[#This Row],[Total_time]:[Total_time]],"")</f>
        <v/>
      </c>
      <c r="B411" s="20" cm="1">
        <f t="array" ref="B411">IF(Table2[[#This Row],[Max_num_drones]:[Max_num_drones]]=3,Table2[[#This Row],[Total_time]:[Total_time]],"")</f>
        <v>671.894271263973</v>
      </c>
      <c r="C411" s="20" t="str" cm="1">
        <f t="array" ref="C411">IF(Table2[[#This Row],[Max_num_drones]:[Max_num_drones]]=4,Table2[[#This Row],[Total_time]:[Total_time]],"")</f>
        <v/>
      </c>
      <c r="D411" s="20" t="str" cm="1">
        <f t="array" ref="D411">IF(Table2[[#This Row],[Max_num_drones]:[Max_num_drones]]=5,Table2[[#This Row],[Total_time]:[Total_time]],"")</f>
        <v/>
      </c>
    </row>
    <row r="412" spans="1:4">
      <c r="A412" s="20" t="str" cm="1">
        <f t="array" ref="A412">IF(Table2[[#This Row],[Max_num_drones]:[Max_num_drones]]=2,Table2[[#This Row],[Total_time]:[Total_time]],"")</f>
        <v/>
      </c>
      <c r="B412" s="20" t="str" cm="1">
        <f t="array" ref="B412">IF(Table2[[#This Row],[Max_num_drones]:[Max_num_drones]]=3,Table2[[#This Row],[Total_time]:[Total_time]],"")</f>
        <v/>
      </c>
      <c r="C412" s="20" cm="1">
        <f t="array" ref="C412">IF(Table2[[#This Row],[Max_num_drones]:[Max_num_drones]]=4,Table2[[#This Row],[Total_time]:[Total_time]],"")</f>
        <v>390.43326518588799</v>
      </c>
      <c r="D412" s="20" t="str" cm="1">
        <f t="array" ref="D412">IF(Table2[[#This Row],[Max_num_drones]:[Max_num_drones]]=5,Table2[[#This Row],[Total_time]:[Total_time]],"")</f>
        <v/>
      </c>
    </row>
    <row r="413" spans="1:4">
      <c r="A413" s="20" t="str" cm="1">
        <f t="array" ref="A413">IF(Table2[[#This Row],[Max_num_drones]:[Max_num_drones]]=2,Table2[[#This Row],[Total_time]:[Total_time]],"")</f>
        <v/>
      </c>
      <c r="B413" s="20" t="str" cm="1">
        <f t="array" ref="B413">IF(Table2[[#This Row],[Max_num_drones]:[Max_num_drones]]=3,Table2[[#This Row],[Total_time]:[Total_time]],"")</f>
        <v/>
      </c>
      <c r="C413" s="20" cm="1">
        <f t="array" ref="C413">IF(Table2[[#This Row],[Max_num_drones]:[Max_num_drones]]=4,Table2[[#This Row],[Total_time]:[Total_time]],"")</f>
        <v>260.03522482375098</v>
      </c>
      <c r="D413" s="20" t="str" cm="1">
        <f t="array" ref="D413">IF(Table2[[#This Row],[Max_num_drones]:[Max_num_drones]]=5,Table2[[#This Row],[Total_time]:[Total_time]],"")</f>
        <v/>
      </c>
    </row>
    <row r="414" spans="1:4">
      <c r="A414" s="20" t="str" cm="1">
        <f t="array" ref="A414">IF(Table2[[#This Row],[Max_num_drones]:[Max_num_drones]]=2,Table2[[#This Row],[Total_time]:[Total_time]],"")</f>
        <v/>
      </c>
      <c r="B414" s="20" t="str" cm="1">
        <f t="array" ref="B414">IF(Table2[[#This Row],[Max_num_drones]:[Max_num_drones]]=3,Table2[[#This Row],[Total_time]:[Total_time]],"")</f>
        <v/>
      </c>
      <c r="C414" s="20" cm="1">
        <f t="array" ref="C414">IF(Table2[[#This Row],[Max_num_drones]:[Max_num_drones]]=4,Table2[[#This Row],[Total_time]:[Total_time]],"")</f>
        <v>387.73014460496</v>
      </c>
      <c r="D414" s="20" t="str" cm="1">
        <f t="array" ref="D414">IF(Table2[[#This Row],[Max_num_drones]:[Max_num_drones]]=5,Table2[[#This Row],[Total_time]:[Total_time]],"")</f>
        <v/>
      </c>
    </row>
    <row r="415" spans="1:4">
      <c r="A415" s="20" t="str" cm="1">
        <f t="array" ref="A415">IF(Table2[[#This Row],[Max_num_drones]:[Max_num_drones]]=2,Table2[[#This Row],[Total_time]:[Total_time]],"")</f>
        <v/>
      </c>
      <c r="B415" s="20" t="str" cm="1">
        <f t="array" ref="B415">IF(Table2[[#This Row],[Max_num_drones]:[Max_num_drones]]=3,Table2[[#This Row],[Total_time]:[Total_time]],"")</f>
        <v/>
      </c>
      <c r="C415" s="20" cm="1">
        <f t="array" ref="C415">IF(Table2[[#This Row],[Max_num_drones]:[Max_num_drones]]=4,Table2[[#This Row],[Total_time]:[Total_time]],"")</f>
        <v>468.79032596081299</v>
      </c>
      <c r="D415" s="20" t="str" cm="1">
        <f t="array" ref="D415">IF(Table2[[#This Row],[Max_num_drones]:[Max_num_drones]]=5,Table2[[#This Row],[Total_time]:[Total_time]],"")</f>
        <v/>
      </c>
    </row>
    <row r="416" spans="1:4">
      <c r="A416" s="20" t="str" cm="1">
        <f t="array" ref="A416">IF(Table2[[#This Row],[Max_num_drones]:[Max_num_drones]]=2,Table2[[#This Row],[Total_time]:[Total_time]],"")</f>
        <v/>
      </c>
      <c r="B416" s="20" t="str" cm="1">
        <f t="array" ref="B416">IF(Table2[[#This Row],[Max_num_drones]:[Max_num_drones]]=3,Table2[[#This Row],[Total_time]:[Total_time]],"")</f>
        <v/>
      </c>
      <c r="C416" s="20" cm="1">
        <f t="array" ref="C416">IF(Table2[[#This Row],[Max_num_drones]:[Max_num_drones]]=4,Table2[[#This Row],[Total_time]:[Total_time]],"")</f>
        <v>569.99235398742599</v>
      </c>
      <c r="D416" s="20" t="str" cm="1">
        <f t="array" ref="D416">IF(Table2[[#This Row],[Max_num_drones]:[Max_num_drones]]=5,Table2[[#This Row],[Total_time]:[Total_time]],"")</f>
        <v/>
      </c>
    </row>
    <row r="417" spans="1:4">
      <c r="A417" s="20" t="str" cm="1">
        <f t="array" ref="A417">IF(Table2[[#This Row],[Max_num_drones]:[Max_num_drones]]=2,Table2[[#This Row],[Total_time]:[Total_time]],"")</f>
        <v/>
      </c>
      <c r="B417" s="20" t="str" cm="1">
        <f t="array" ref="B417">IF(Table2[[#This Row],[Max_num_drones]:[Max_num_drones]]=3,Table2[[#This Row],[Total_time]:[Total_time]],"")</f>
        <v/>
      </c>
      <c r="C417" s="20" t="str" cm="1">
        <f t="array" ref="C417">IF(Table2[[#This Row],[Max_num_drones]:[Max_num_drones]]=4,Table2[[#This Row],[Total_time]:[Total_time]],"")</f>
        <v/>
      </c>
      <c r="D417" s="20" cm="1">
        <f t="array" ref="D417">IF(Table2[[#This Row],[Max_num_drones]:[Max_num_drones]]=5,Table2[[#This Row],[Total_time]:[Total_time]],"")</f>
        <v>300.05411466096302</v>
      </c>
    </row>
    <row r="418" spans="1:4">
      <c r="A418" s="20" t="str" cm="1">
        <f t="array" ref="A418">IF(Table2[[#This Row],[Max_num_drones]:[Max_num_drones]]=2,Table2[[#This Row],[Total_time]:[Total_time]],"")</f>
        <v/>
      </c>
      <c r="B418" s="20" t="str" cm="1">
        <f t="array" ref="B418">IF(Table2[[#This Row],[Max_num_drones]:[Max_num_drones]]=3,Table2[[#This Row],[Total_time]:[Total_time]],"")</f>
        <v/>
      </c>
      <c r="C418" s="20" t="str" cm="1">
        <f t="array" ref="C418">IF(Table2[[#This Row],[Max_num_drones]:[Max_num_drones]]=4,Table2[[#This Row],[Total_time]:[Total_time]],"")</f>
        <v/>
      </c>
      <c r="D418" s="20" cm="1">
        <f t="array" ref="D418">IF(Table2[[#This Row],[Max_num_drones]:[Max_num_drones]]=5,Table2[[#This Row],[Total_time]:[Total_time]],"")</f>
        <v>233.55571226593199</v>
      </c>
    </row>
    <row r="419" spans="1:4">
      <c r="A419" s="20" t="str" cm="1">
        <f t="array" ref="A419">IF(Table2[[#This Row],[Max_num_drones]:[Max_num_drones]]=2,Table2[[#This Row],[Total_time]:[Total_time]],"")</f>
        <v/>
      </c>
      <c r="B419" s="20" t="str" cm="1">
        <f t="array" ref="B419">IF(Table2[[#This Row],[Max_num_drones]:[Max_num_drones]]=3,Table2[[#This Row],[Total_time]:[Total_time]],"")</f>
        <v/>
      </c>
      <c r="C419" s="20" t="str" cm="1">
        <f t="array" ref="C419">IF(Table2[[#This Row],[Max_num_drones]:[Max_num_drones]]=4,Table2[[#This Row],[Total_time]:[Total_time]],"")</f>
        <v/>
      </c>
      <c r="D419" s="20" cm="1">
        <f t="array" ref="D419">IF(Table2[[#This Row],[Max_num_drones]:[Max_num_drones]]=5,Table2[[#This Row],[Total_time]:[Total_time]],"")</f>
        <v>257.12929519028</v>
      </c>
    </row>
    <row r="420" spans="1:4">
      <c r="A420" s="20" t="str" cm="1">
        <f t="array" ref="A420">IF(Table2[[#This Row],[Max_num_drones]:[Max_num_drones]]=2,Table2[[#This Row],[Total_time]:[Total_time]],"")</f>
        <v/>
      </c>
      <c r="B420" s="20" t="str" cm="1">
        <f t="array" ref="B420">IF(Table2[[#This Row],[Max_num_drones]:[Max_num_drones]]=3,Table2[[#This Row],[Total_time]:[Total_time]],"")</f>
        <v/>
      </c>
      <c r="C420" s="20" t="str" cm="1">
        <f t="array" ref="C420">IF(Table2[[#This Row],[Max_num_drones]:[Max_num_drones]]=4,Table2[[#This Row],[Total_time]:[Total_time]],"")</f>
        <v/>
      </c>
      <c r="D420" s="20" cm="1">
        <f t="array" ref="D420">IF(Table2[[#This Row],[Max_num_drones]:[Max_num_drones]]=5,Table2[[#This Row],[Total_time]:[Total_time]],"")</f>
        <v>326.720727411719</v>
      </c>
    </row>
    <row r="421" spans="1:4">
      <c r="A421" s="20" t="str" cm="1">
        <f t="array" ref="A421">IF(Table2[[#This Row],[Max_num_drones]:[Max_num_drones]]=2,Table2[[#This Row],[Total_time]:[Total_time]],"")</f>
        <v/>
      </c>
      <c r="B421" s="20" t="str" cm="1">
        <f t="array" ref="B421">IF(Table2[[#This Row],[Max_num_drones]:[Max_num_drones]]=3,Table2[[#This Row],[Total_time]:[Total_time]],"")</f>
        <v/>
      </c>
      <c r="C421" s="20" t="str" cm="1">
        <f t="array" ref="C421">IF(Table2[[#This Row],[Max_num_drones]:[Max_num_drones]]=4,Table2[[#This Row],[Total_time]:[Total_time]],"")</f>
        <v/>
      </c>
      <c r="D421" s="20" cm="1">
        <f t="array" ref="D421">IF(Table2[[#This Row],[Max_num_drones]:[Max_num_drones]]=5,Table2[[#This Row],[Total_time]:[Total_time]],"")</f>
        <v>329.90377879477802</v>
      </c>
    </row>
    <row r="422" spans="1:4">
      <c r="A422" s="20" cm="1">
        <f t="array" ref="A422">IF(Table2[[#This Row],[Max_num_drones]:[Max_num_drones]]=2,Table2[[#This Row],[Total_time]:[Total_time]],"")</f>
        <v>724.64824421343997</v>
      </c>
      <c r="B422" s="20" t="str" cm="1">
        <f t="array" ref="B422">IF(Table2[[#This Row],[Max_num_drones]:[Max_num_drones]]=3,Table2[[#This Row],[Total_time]:[Total_time]],"")</f>
        <v/>
      </c>
      <c r="C422" s="20" t="str" cm="1">
        <f t="array" ref="C422">IF(Table2[[#This Row],[Max_num_drones]:[Max_num_drones]]=4,Table2[[#This Row],[Total_time]:[Total_time]],"")</f>
        <v/>
      </c>
      <c r="D422" s="20" t="str" cm="1">
        <f t="array" ref="D422">IF(Table2[[#This Row],[Max_num_drones]:[Max_num_drones]]=5,Table2[[#This Row],[Total_time]:[Total_time]],"")</f>
        <v/>
      </c>
    </row>
    <row r="423" spans="1:4">
      <c r="A423" s="20" cm="1">
        <f t="array" ref="A423">IF(Table2[[#This Row],[Max_num_drones]:[Max_num_drones]]=2,Table2[[#This Row],[Total_time]:[Total_time]],"")</f>
        <v>524.56844661081095</v>
      </c>
      <c r="B423" s="20" t="str" cm="1">
        <f t="array" ref="B423">IF(Table2[[#This Row],[Max_num_drones]:[Max_num_drones]]=3,Table2[[#This Row],[Total_time]:[Total_time]],"")</f>
        <v/>
      </c>
      <c r="C423" s="20" t="str" cm="1">
        <f t="array" ref="C423">IF(Table2[[#This Row],[Max_num_drones]:[Max_num_drones]]=4,Table2[[#This Row],[Total_time]:[Total_time]],"")</f>
        <v/>
      </c>
      <c r="D423" s="20" t="str" cm="1">
        <f t="array" ref="D423">IF(Table2[[#This Row],[Max_num_drones]:[Max_num_drones]]=5,Table2[[#This Row],[Total_time]:[Total_time]],"")</f>
        <v/>
      </c>
    </row>
    <row r="424" spans="1:4">
      <c r="A424" s="20" cm="1">
        <f t="array" ref="A424">IF(Table2[[#This Row],[Max_num_drones]:[Max_num_drones]]=2,Table2[[#This Row],[Total_time]:[Total_time]],"")</f>
        <v>612.05989138143502</v>
      </c>
      <c r="B424" s="20" t="str" cm="1">
        <f t="array" ref="B424">IF(Table2[[#This Row],[Max_num_drones]:[Max_num_drones]]=3,Table2[[#This Row],[Total_time]:[Total_time]],"")</f>
        <v/>
      </c>
      <c r="C424" s="20" t="str" cm="1">
        <f t="array" ref="C424">IF(Table2[[#This Row],[Max_num_drones]:[Max_num_drones]]=4,Table2[[#This Row],[Total_time]:[Total_time]],"")</f>
        <v/>
      </c>
      <c r="D424" s="20" t="str" cm="1">
        <f t="array" ref="D424">IF(Table2[[#This Row],[Max_num_drones]:[Max_num_drones]]=5,Table2[[#This Row],[Total_time]:[Total_time]],"")</f>
        <v/>
      </c>
    </row>
    <row r="425" spans="1:4">
      <c r="A425" s="20" cm="1">
        <f t="array" ref="A425">IF(Table2[[#This Row],[Max_num_drones]:[Max_num_drones]]=2,Table2[[#This Row],[Total_time]:[Total_time]],"")</f>
        <v>788.16897415122503</v>
      </c>
      <c r="B425" s="20" t="str" cm="1">
        <f t="array" ref="B425">IF(Table2[[#This Row],[Max_num_drones]:[Max_num_drones]]=3,Table2[[#This Row],[Total_time]:[Total_time]],"")</f>
        <v/>
      </c>
      <c r="C425" s="20" t="str" cm="1">
        <f t="array" ref="C425">IF(Table2[[#This Row],[Max_num_drones]:[Max_num_drones]]=4,Table2[[#This Row],[Total_time]:[Total_time]],"")</f>
        <v/>
      </c>
      <c r="D425" s="20" t="str" cm="1">
        <f t="array" ref="D425">IF(Table2[[#This Row],[Max_num_drones]:[Max_num_drones]]=5,Table2[[#This Row],[Total_time]:[Total_time]],"")</f>
        <v/>
      </c>
    </row>
    <row r="426" spans="1:4">
      <c r="A426" s="20" cm="1">
        <f t="array" ref="A426">IF(Table2[[#This Row],[Max_num_drones]:[Max_num_drones]]=2,Table2[[#This Row],[Total_time]:[Total_time]],"")</f>
        <v>850.98950595562997</v>
      </c>
      <c r="B426" s="20" t="str" cm="1">
        <f t="array" ref="B426">IF(Table2[[#This Row],[Max_num_drones]:[Max_num_drones]]=3,Table2[[#This Row],[Total_time]:[Total_time]],"")</f>
        <v/>
      </c>
      <c r="C426" s="20" t="str" cm="1">
        <f t="array" ref="C426">IF(Table2[[#This Row],[Max_num_drones]:[Max_num_drones]]=4,Table2[[#This Row],[Total_time]:[Total_time]],"")</f>
        <v/>
      </c>
      <c r="D426" s="20" t="str" cm="1">
        <f t="array" ref="D426">IF(Table2[[#This Row],[Max_num_drones]:[Max_num_drones]]=5,Table2[[#This Row],[Total_time]:[Total_time]],"")</f>
        <v/>
      </c>
    </row>
    <row r="427" spans="1:4">
      <c r="A427" s="20" t="str" cm="1">
        <f t="array" ref="A427">IF(Table2[[#This Row],[Max_num_drones]:[Max_num_drones]]=2,Table2[[#This Row],[Total_time]:[Total_time]],"")</f>
        <v/>
      </c>
      <c r="B427" s="20" cm="1">
        <f t="array" ref="B427">IF(Table2[[#This Row],[Max_num_drones]:[Max_num_drones]]=3,Table2[[#This Row],[Total_time]:[Total_time]],"")</f>
        <v>487.36577810272598</v>
      </c>
      <c r="C427" s="20" t="str" cm="1">
        <f t="array" ref="C427">IF(Table2[[#This Row],[Max_num_drones]:[Max_num_drones]]=4,Table2[[#This Row],[Total_time]:[Total_time]],"")</f>
        <v/>
      </c>
      <c r="D427" s="20" t="str" cm="1">
        <f t="array" ref="D427">IF(Table2[[#This Row],[Max_num_drones]:[Max_num_drones]]=5,Table2[[#This Row],[Total_time]:[Total_time]],"")</f>
        <v/>
      </c>
    </row>
    <row r="428" spans="1:4">
      <c r="A428" s="20" t="str" cm="1">
        <f t="array" ref="A428">IF(Table2[[#This Row],[Max_num_drones]:[Max_num_drones]]=2,Table2[[#This Row],[Total_time]:[Total_time]],"")</f>
        <v/>
      </c>
      <c r="B428" s="20" cm="1">
        <f t="array" ref="B428">IF(Table2[[#This Row],[Max_num_drones]:[Max_num_drones]]=3,Table2[[#This Row],[Total_time]:[Total_time]],"")</f>
        <v>461.33387058630001</v>
      </c>
      <c r="C428" s="20" t="str" cm="1">
        <f t="array" ref="C428">IF(Table2[[#This Row],[Max_num_drones]:[Max_num_drones]]=4,Table2[[#This Row],[Total_time]:[Total_time]],"")</f>
        <v/>
      </c>
      <c r="D428" s="20" t="str" cm="1">
        <f t="array" ref="D428">IF(Table2[[#This Row],[Max_num_drones]:[Max_num_drones]]=5,Table2[[#This Row],[Total_time]:[Total_time]],"")</f>
        <v/>
      </c>
    </row>
    <row r="429" spans="1:4">
      <c r="A429" s="20" t="str" cm="1">
        <f t="array" ref="A429">IF(Table2[[#This Row],[Max_num_drones]:[Max_num_drones]]=2,Table2[[#This Row],[Total_time]:[Total_time]],"")</f>
        <v/>
      </c>
      <c r="B429" s="20" cm="1">
        <f t="array" ref="B429">IF(Table2[[#This Row],[Max_num_drones]:[Max_num_drones]]=3,Table2[[#This Row],[Total_time]:[Total_time]],"")</f>
        <v>427.02792737039999</v>
      </c>
      <c r="C429" s="20" t="str" cm="1">
        <f t="array" ref="C429">IF(Table2[[#This Row],[Max_num_drones]:[Max_num_drones]]=4,Table2[[#This Row],[Total_time]:[Total_time]],"")</f>
        <v/>
      </c>
      <c r="D429" s="20" t="str" cm="1">
        <f t="array" ref="D429">IF(Table2[[#This Row],[Max_num_drones]:[Max_num_drones]]=5,Table2[[#This Row],[Total_time]:[Total_time]],"")</f>
        <v/>
      </c>
    </row>
    <row r="430" spans="1:4">
      <c r="A430" s="20" t="str" cm="1">
        <f t="array" ref="A430">IF(Table2[[#This Row],[Max_num_drones]:[Max_num_drones]]=2,Table2[[#This Row],[Total_time]:[Total_time]],"")</f>
        <v/>
      </c>
      <c r="B430" s="20" cm="1">
        <f t="array" ref="B430">IF(Table2[[#This Row],[Max_num_drones]:[Max_num_drones]]=3,Table2[[#This Row],[Total_time]:[Total_time]],"")</f>
        <v>525.69314731590896</v>
      </c>
      <c r="C430" s="20" t="str" cm="1">
        <f t="array" ref="C430">IF(Table2[[#This Row],[Max_num_drones]:[Max_num_drones]]=4,Table2[[#This Row],[Total_time]:[Total_time]],"")</f>
        <v/>
      </c>
      <c r="D430" s="20" t="str" cm="1">
        <f t="array" ref="D430">IF(Table2[[#This Row],[Max_num_drones]:[Max_num_drones]]=5,Table2[[#This Row],[Total_time]:[Total_time]],"")</f>
        <v/>
      </c>
    </row>
    <row r="431" spans="1:4">
      <c r="A431" s="20" t="str" cm="1">
        <f t="array" ref="A431">IF(Table2[[#This Row],[Max_num_drones]:[Max_num_drones]]=2,Table2[[#This Row],[Total_time]:[Total_time]],"")</f>
        <v/>
      </c>
      <c r="B431" s="20" cm="1">
        <f t="array" ref="B431">IF(Table2[[#This Row],[Max_num_drones]:[Max_num_drones]]=3,Table2[[#This Row],[Total_time]:[Total_time]],"")</f>
        <v>635.57022719164297</v>
      </c>
      <c r="C431" s="20" t="str" cm="1">
        <f t="array" ref="C431">IF(Table2[[#This Row],[Max_num_drones]:[Max_num_drones]]=4,Table2[[#This Row],[Total_time]:[Total_time]],"")</f>
        <v/>
      </c>
      <c r="D431" s="20" t="str" cm="1">
        <f t="array" ref="D431">IF(Table2[[#This Row],[Max_num_drones]:[Max_num_drones]]=5,Table2[[#This Row],[Total_time]:[Total_time]],"")</f>
        <v/>
      </c>
    </row>
    <row r="432" spans="1:4">
      <c r="A432" s="20" t="str" cm="1">
        <f t="array" ref="A432">IF(Table2[[#This Row],[Max_num_drones]:[Max_num_drones]]=2,Table2[[#This Row],[Total_time]:[Total_time]],"")</f>
        <v/>
      </c>
      <c r="B432" s="20" t="str" cm="1">
        <f t="array" ref="B432">IF(Table2[[#This Row],[Max_num_drones]:[Max_num_drones]]=3,Table2[[#This Row],[Total_time]:[Total_time]],"")</f>
        <v/>
      </c>
      <c r="C432" s="20" cm="1">
        <f t="array" ref="C432">IF(Table2[[#This Row],[Max_num_drones]:[Max_num_drones]]=4,Table2[[#This Row],[Total_time]:[Total_time]],"")</f>
        <v>372.88032225027598</v>
      </c>
      <c r="D432" s="20" t="str" cm="1">
        <f t="array" ref="D432">IF(Table2[[#This Row],[Max_num_drones]:[Max_num_drones]]=5,Table2[[#This Row],[Total_time]:[Total_time]],"")</f>
        <v/>
      </c>
    </row>
    <row r="433" spans="1:4">
      <c r="A433" s="20" t="str" cm="1">
        <f t="array" ref="A433">IF(Table2[[#This Row],[Max_num_drones]:[Max_num_drones]]=2,Table2[[#This Row],[Total_time]:[Total_time]],"")</f>
        <v/>
      </c>
      <c r="B433" s="20" t="str" cm="1">
        <f t="array" ref="B433">IF(Table2[[#This Row],[Max_num_drones]:[Max_num_drones]]=3,Table2[[#This Row],[Total_time]:[Total_time]],"")</f>
        <v/>
      </c>
      <c r="C433" s="20" cm="1">
        <f t="array" ref="C433">IF(Table2[[#This Row],[Max_num_drones]:[Max_num_drones]]=4,Table2[[#This Row],[Total_time]:[Total_time]],"")</f>
        <v>280.02079719795103</v>
      </c>
      <c r="D433" s="20" t="str" cm="1">
        <f t="array" ref="D433">IF(Table2[[#This Row],[Max_num_drones]:[Max_num_drones]]=5,Table2[[#This Row],[Total_time]:[Total_time]],"")</f>
        <v/>
      </c>
    </row>
    <row r="434" spans="1:4">
      <c r="A434" s="20" t="str" cm="1">
        <f t="array" ref="A434">IF(Table2[[#This Row],[Max_num_drones]:[Max_num_drones]]=2,Table2[[#This Row],[Total_time]:[Total_time]],"")</f>
        <v/>
      </c>
      <c r="B434" s="20" t="str" cm="1">
        <f t="array" ref="B434">IF(Table2[[#This Row],[Max_num_drones]:[Max_num_drones]]=3,Table2[[#This Row],[Total_time]:[Total_time]],"")</f>
        <v/>
      </c>
      <c r="C434" s="20" cm="1">
        <f t="array" ref="C434">IF(Table2[[#This Row],[Max_num_drones]:[Max_num_drones]]=4,Table2[[#This Row],[Total_time]:[Total_time]],"")</f>
        <v>373.158678654249</v>
      </c>
      <c r="D434" s="20" t="str" cm="1">
        <f t="array" ref="D434">IF(Table2[[#This Row],[Max_num_drones]:[Max_num_drones]]=5,Table2[[#This Row],[Total_time]:[Total_time]],"")</f>
        <v/>
      </c>
    </row>
    <row r="435" spans="1:4">
      <c r="A435" s="20" t="str" cm="1">
        <f t="array" ref="A435">IF(Table2[[#This Row],[Max_num_drones]:[Max_num_drones]]=2,Table2[[#This Row],[Total_time]:[Total_time]],"")</f>
        <v/>
      </c>
      <c r="B435" s="20" t="str" cm="1">
        <f t="array" ref="B435">IF(Table2[[#This Row],[Max_num_drones]:[Max_num_drones]]=3,Table2[[#This Row],[Total_time]:[Total_time]],"")</f>
        <v/>
      </c>
      <c r="C435" s="20" cm="1">
        <f t="array" ref="C435">IF(Table2[[#This Row],[Max_num_drones]:[Max_num_drones]]=4,Table2[[#This Row],[Total_time]:[Total_time]],"")</f>
        <v>433.22070554137798</v>
      </c>
      <c r="D435" s="20" t="str" cm="1">
        <f t="array" ref="D435">IF(Table2[[#This Row],[Max_num_drones]:[Max_num_drones]]=5,Table2[[#This Row],[Total_time]:[Total_time]],"")</f>
        <v/>
      </c>
    </row>
    <row r="436" spans="1:4">
      <c r="A436" s="20" t="str" cm="1">
        <f t="array" ref="A436">IF(Table2[[#This Row],[Max_num_drones]:[Max_num_drones]]=2,Table2[[#This Row],[Total_time]:[Total_time]],"")</f>
        <v/>
      </c>
      <c r="B436" s="20" t="str" cm="1">
        <f t="array" ref="B436">IF(Table2[[#This Row],[Max_num_drones]:[Max_num_drones]]=3,Table2[[#This Row],[Total_time]:[Total_time]],"")</f>
        <v/>
      </c>
      <c r="C436" s="20" cm="1">
        <f t="array" ref="C436">IF(Table2[[#This Row],[Max_num_drones]:[Max_num_drones]]=4,Table2[[#This Row],[Total_time]:[Total_time]],"")</f>
        <v>522.79605530372999</v>
      </c>
      <c r="D436" s="20" t="str" cm="1">
        <f t="array" ref="D436">IF(Table2[[#This Row],[Max_num_drones]:[Max_num_drones]]=5,Table2[[#This Row],[Total_time]:[Total_time]],"")</f>
        <v/>
      </c>
    </row>
    <row r="437" spans="1:4">
      <c r="A437" s="20" t="str" cm="1">
        <f t="array" ref="A437">IF(Table2[[#This Row],[Max_num_drones]:[Max_num_drones]]=2,Table2[[#This Row],[Total_time]:[Total_time]],"")</f>
        <v/>
      </c>
      <c r="B437" s="20" t="str" cm="1">
        <f t="array" ref="B437">IF(Table2[[#This Row],[Max_num_drones]:[Max_num_drones]]=3,Table2[[#This Row],[Total_time]:[Total_time]],"")</f>
        <v/>
      </c>
      <c r="C437" s="20" t="str" cm="1">
        <f t="array" ref="C437">IF(Table2[[#This Row],[Max_num_drones]:[Max_num_drones]]=4,Table2[[#This Row],[Total_time]:[Total_time]],"")</f>
        <v/>
      </c>
      <c r="D437" s="20" cm="1">
        <f t="array" ref="D437">IF(Table2[[#This Row],[Max_num_drones]:[Max_num_drones]]=5,Table2[[#This Row],[Total_time]:[Total_time]],"")</f>
        <v>399.035743314733</v>
      </c>
    </row>
    <row r="438" spans="1:4">
      <c r="A438" s="20" t="str" cm="1">
        <f t="array" ref="A438">IF(Table2[[#This Row],[Max_num_drones]:[Max_num_drones]]=2,Table2[[#This Row],[Total_time]:[Total_time]],"")</f>
        <v/>
      </c>
      <c r="B438" s="20" t="str" cm="1">
        <f t="array" ref="B438">IF(Table2[[#This Row],[Max_num_drones]:[Max_num_drones]]=3,Table2[[#This Row],[Total_time]:[Total_time]],"")</f>
        <v/>
      </c>
      <c r="C438" s="20" t="str" cm="1">
        <f t="array" ref="C438">IF(Table2[[#This Row],[Max_num_drones]:[Max_num_drones]]=4,Table2[[#This Row],[Total_time]:[Total_time]],"")</f>
        <v/>
      </c>
      <c r="D438" s="20" cm="1">
        <f t="array" ref="D438">IF(Table2[[#This Row],[Max_num_drones]:[Max_num_drones]]=5,Table2[[#This Row],[Total_time]:[Total_time]],"")</f>
        <v>239.935256496992</v>
      </c>
    </row>
    <row r="439" spans="1:4">
      <c r="A439" s="20" t="str" cm="1">
        <f t="array" ref="A439">IF(Table2[[#This Row],[Max_num_drones]:[Max_num_drones]]=2,Table2[[#This Row],[Total_time]:[Total_time]],"")</f>
        <v/>
      </c>
      <c r="B439" s="20" t="str" cm="1">
        <f t="array" ref="B439">IF(Table2[[#This Row],[Max_num_drones]:[Max_num_drones]]=3,Table2[[#This Row],[Total_time]:[Total_time]],"")</f>
        <v/>
      </c>
      <c r="C439" s="20" t="str" cm="1">
        <f t="array" ref="C439">IF(Table2[[#This Row],[Max_num_drones]:[Max_num_drones]]=4,Table2[[#This Row],[Total_time]:[Total_time]],"")</f>
        <v/>
      </c>
      <c r="D439" s="20" cm="1">
        <f t="array" ref="D439">IF(Table2[[#This Row],[Max_num_drones]:[Max_num_drones]]=5,Table2[[#This Row],[Total_time]:[Total_time]],"")</f>
        <v>257.12929519028</v>
      </c>
    </row>
    <row r="440" spans="1:4">
      <c r="A440" s="20" t="str" cm="1">
        <f t="array" ref="A440">IF(Table2[[#This Row],[Max_num_drones]:[Max_num_drones]]=2,Table2[[#This Row],[Total_time]:[Total_time]],"")</f>
        <v/>
      </c>
      <c r="B440" s="20" t="str" cm="1">
        <f t="array" ref="B440">IF(Table2[[#This Row],[Max_num_drones]:[Max_num_drones]]=3,Table2[[#This Row],[Total_time]:[Total_time]],"")</f>
        <v/>
      </c>
      <c r="C440" s="20" t="str" cm="1">
        <f t="array" ref="C440">IF(Table2[[#This Row],[Max_num_drones]:[Max_num_drones]]=4,Table2[[#This Row],[Total_time]:[Total_time]],"")</f>
        <v/>
      </c>
      <c r="D440" s="20" cm="1">
        <f t="array" ref="D440">IF(Table2[[#This Row],[Max_num_drones]:[Max_num_drones]]=5,Table2[[#This Row],[Total_time]:[Total_time]],"")</f>
        <v>377.031462709045</v>
      </c>
    </row>
    <row r="441" spans="1:4">
      <c r="A441" s="20" t="str" cm="1">
        <f t="array" ref="A441">IF(Table2[[#This Row],[Max_num_drones]:[Max_num_drones]]=2,Table2[[#This Row],[Total_time]:[Total_time]],"")</f>
        <v/>
      </c>
      <c r="B441" s="20" t="str" cm="1">
        <f t="array" ref="B441">IF(Table2[[#This Row],[Max_num_drones]:[Max_num_drones]]=3,Table2[[#This Row],[Total_time]:[Total_time]],"")</f>
        <v/>
      </c>
      <c r="C441" s="20" t="str" cm="1">
        <f t="array" ref="C441">IF(Table2[[#This Row],[Max_num_drones]:[Max_num_drones]]=4,Table2[[#This Row],[Total_time]:[Total_time]],"")</f>
        <v/>
      </c>
      <c r="D441" s="20" cm="1">
        <f t="array" ref="D441">IF(Table2[[#This Row],[Max_num_drones]:[Max_num_drones]]=5,Table2[[#This Row],[Total_time]:[Total_time]],"")</f>
        <v>443.27492920425402</v>
      </c>
    </row>
    <row r="442" spans="1:4">
      <c r="A442" s="20" cm="1">
        <f t="array" ref="A442">IF(Table2[[#This Row],[Max_num_drones]:[Max_num_drones]]=2,Table2[[#This Row],[Total_time]:[Total_time]],"")</f>
        <v>782.94572756106504</v>
      </c>
      <c r="B442" s="20" t="str" cm="1">
        <f t="array" ref="B442">IF(Table2[[#This Row],[Max_num_drones]:[Max_num_drones]]=3,Table2[[#This Row],[Total_time]:[Total_time]],"")</f>
        <v/>
      </c>
      <c r="C442" s="20" t="str" cm="1">
        <f t="array" ref="C442">IF(Table2[[#This Row],[Max_num_drones]:[Max_num_drones]]=4,Table2[[#This Row],[Total_time]:[Total_time]],"")</f>
        <v/>
      </c>
      <c r="D442" s="20" t="str" cm="1">
        <f t="array" ref="D442">IF(Table2[[#This Row],[Max_num_drones]:[Max_num_drones]]=5,Table2[[#This Row],[Total_time]:[Total_time]],"")</f>
        <v/>
      </c>
    </row>
    <row r="443" spans="1:4">
      <c r="A443" s="20" cm="1">
        <f t="array" ref="A443">IF(Table2[[#This Row],[Max_num_drones]:[Max_num_drones]]=2,Table2[[#This Row],[Total_time]:[Total_time]],"")</f>
        <v>554.56843726398699</v>
      </c>
      <c r="B443" s="20" t="str" cm="1">
        <f t="array" ref="B443">IF(Table2[[#This Row],[Max_num_drones]:[Max_num_drones]]=3,Table2[[#This Row],[Total_time]:[Total_time]],"")</f>
        <v/>
      </c>
      <c r="C443" s="20" t="str" cm="1">
        <f t="array" ref="C443">IF(Table2[[#This Row],[Max_num_drones]:[Max_num_drones]]=4,Table2[[#This Row],[Total_time]:[Total_time]],"")</f>
        <v/>
      </c>
      <c r="D443" s="20" t="str" cm="1">
        <f t="array" ref="D443">IF(Table2[[#This Row],[Max_num_drones]:[Max_num_drones]]=5,Table2[[#This Row],[Total_time]:[Total_time]],"")</f>
        <v/>
      </c>
    </row>
    <row r="444" spans="1:4">
      <c r="A444" s="20" cm="1">
        <f t="array" ref="A444">IF(Table2[[#This Row],[Max_num_drones]:[Max_num_drones]]=2,Table2[[#This Row],[Total_time]:[Total_time]],"")</f>
        <v>710.65241115136701</v>
      </c>
      <c r="B444" s="20" t="str" cm="1">
        <f t="array" ref="B444">IF(Table2[[#This Row],[Max_num_drones]:[Max_num_drones]]=3,Table2[[#This Row],[Total_time]:[Total_time]],"")</f>
        <v/>
      </c>
      <c r="C444" s="20" t="str" cm="1">
        <f t="array" ref="C444">IF(Table2[[#This Row],[Max_num_drones]:[Max_num_drones]]=4,Table2[[#This Row],[Total_time]:[Total_time]],"")</f>
        <v/>
      </c>
      <c r="D444" s="20" t="str" cm="1">
        <f t="array" ref="D444">IF(Table2[[#This Row],[Max_num_drones]:[Max_num_drones]]=5,Table2[[#This Row],[Total_time]:[Total_time]],"")</f>
        <v/>
      </c>
    </row>
    <row r="445" spans="1:4">
      <c r="A445" s="20" cm="1">
        <f t="array" ref="A445">IF(Table2[[#This Row],[Max_num_drones]:[Max_num_drones]]=2,Table2[[#This Row],[Total_time]:[Total_time]],"")</f>
        <v>845.40519003920895</v>
      </c>
      <c r="B445" s="20" t="str" cm="1">
        <f t="array" ref="B445">IF(Table2[[#This Row],[Max_num_drones]:[Max_num_drones]]=3,Table2[[#This Row],[Total_time]:[Total_time]],"")</f>
        <v/>
      </c>
      <c r="C445" s="20" t="str" cm="1">
        <f t="array" ref="C445">IF(Table2[[#This Row],[Max_num_drones]:[Max_num_drones]]=4,Table2[[#This Row],[Total_time]:[Total_time]],"")</f>
        <v/>
      </c>
      <c r="D445" s="20" t="str" cm="1">
        <f t="array" ref="D445">IF(Table2[[#This Row],[Max_num_drones]:[Max_num_drones]]=5,Table2[[#This Row],[Total_time]:[Total_time]],"")</f>
        <v/>
      </c>
    </row>
    <row r="446" spans="1:4">
      <c r="A446" s="20" cm="1">
        <f t="array" ref="A446">IF(Table2[[#This Row],[Max_num_drones]:[Max_num_drones]]=2,Table2[[#This Row],[Total_time]:[Total_time]],"")</f>
        <v>910.98950595563099</v>
      </c>
      <c r="B446" s="20" t="str" cm="1">
        <f t="array" ref="B446">IF(Table2[[#This Row],[Max_num_drones]:[Max_num_drones]]=3,Table2[[#This Row],[Total_time]:[Total_time]],"")</f>
        <v/>
      </c>
      <c r="C446" s="20" t="str" cm="1">
        <f t="array" ref="C446">IF(Table2[[#This Row],[Max_num_drones]:[Max_num_drones]]=4,Table2[[#This Row],[Total_time]:[Total_time]],"")</f>
        <v/>
      </c>
      <c r="D446" s="20" t="str" cm="1">
        <f t="array" ref="D446">IF(Table2[[#This Row],[Max_num_drones]:[Max_num_drones]]=5,Table2[[#This Row],[Total_time]:[Total_time]],"")</f>
        <v/>
      </c>
    </row>
    <row r="447" spans="1:4">
      <c r="A447" s="20" t="str" cm="1">
        <f t="array" ref="A447">IF(Table2[[#This Row],[Max_num_drones]:[Max_num_drones]]=2,Table2[[#This Row],[Total_time]:[Total_time]],"")</f>
        <v/>
      </c>
      <c r="B447" s="20" cm="1">
        <f t="array" ref="B447">IF(Table2[[#This Row],[Max_num_drones]:[Max_num_drones]]=3,Table2[[#This Row],[Total_time]:[Total_time]],"")</f>
        <v>517.36577810272604</v>
      </c>
      <c r="C447" s="20" t="str" cm="1">
        <f t="array" ref="C447">IF(Table2[[#This Row],[Max_num_drones]:[Max_num_drones]]=4,Table2[[#This Row],[Total_time]:[Total_time]],"")</f>
        <v/>
      </c>
      <c r="D447" s="20" t="str" cm="1">
        <f t="array" ref="D447">IF(Table2[[#This Row],[Max_num_drones]:[Max_num_drones]]=5,Table2[[#This Row],[Total_time]:[Total_time]],"")</f>
        <v/>
      </c>
    </row>
    <row r="448" spans="1:4">
      <c r="A448" s="20" t="str" cm="1">
        <f t="array" ref="A448">IF(Table2[[#This Row],[Max_num_drones]:[Max_num_drones]]=2,Table2[[#This Row],[Total_time]:[Total_time]],"")</f>
        <v/>
      </c>
      <c r="B448" s="20" cm="1">
        <f t="array" ref="B448">IF(Table2[[#This Row],[Max_num_drones]:[Max_num_drones]]=3,Table2[[#This Row],[Total_time]:[Total_time]],"")</f>
        <v>491.33387058630001</v>
      </c>
      <c r="C448" s="20" t="str" cm="1">
        <f t="array" ref="C448">IF(Table2[[#This Row],[Max_num_drones]:[Max_num_drones]]=4,Table2[[#This Row],[Total_time]:[Total_time]],"")</f>
        <v/>
      </c>
      <c r="D448" s="20" t="str" cm="1">
        <f t="array" ref="D448">IF(Table2[[#This Row],[Max_num_drones]:[Max_num_drones]]=5,Table2[[#This Row],[Total_time]:[Total_time]],"")</f>
        <v/>
      </c>
    </row>
    <row r="449" spans="1:4">
      <c r="A449" s="20" t="str" cm="1">
        <f t="array" ref="A449">IF(Table2[[#This Row],[Max_num_drones]:[Max_num_drones]]=2,Table2[[#This Row],[Total_time]:[Total_time]],"")</f>
        <v/>
      </c>
      <c r="B449" s="20" cm="1">
        <f t="array" ref="B449">IF(Table2[[#This Row],[Max_num_drones]:[Max_num_drones]]=3,Table2[[#This Row],[Total_time]:[Total_time]],"")</f>
        <v>484.17039263765798</v>
      </c>
      <c r="C449" s="20" t="str" cm="1">
        <f t="array" ref="C449">IF(Table2[[#This Row],[Max_num_drones]:[Max_num_drones]]=4,Table2[[#This Row],[Total_time]:[Total_time]],"")</f>
        <v/>
      </c>
      <c r="D449" s="20" t="str" cm="1">
        <f t="array" ref="D449">IF(Table2[[#This Row],[Max_num_drones]:[Max_num_drones]]=5,Table2[[#This Row],[Total_time]:[Total_time]],"")</f>
        <v/>
      </c>
    </row>
    <row r="450" spans="1:4">
      <c r="A450" s="20" t="str" cm="1">
        <f t="array" ref="A450">IF(Table2[[#This Row],[Max_num_drones]:[Max_num_drones]]=2,Table2[[#This Row],[Total_time]:[Total_time]],"")</f>
        <v/>
      </c>
      <c r="B450" s="20" cm="1">
        <f t="array" ref="B450">IF(Table2[[#This Row],[Max_num_drones]:[Max_num_drones]]=3,Table2[[#This Row],[Total_time]:[Total_time]],"")</f>
        <v>566.71688319232703</v>
      </c>
      <c r="C450" s="20" t="str" cm="1">
        <f t="array" ref="C450">IF(Table2[[#This Row],[Max_num_drones]:[Max_num_drones]]=4,Table2[[#This Row],[Total_time]:[Total_time]],"")</f>
        <v/>
      </c>
      <c r="D450" s="20" t="str" cm="1">
        <f t="array" ref="D450">IF(Table2[[#This Row],[Max_num_drones]:[Max_num_drones]]=5,Table2[[#This Row],[Total_time]:[Total_time]],"")</f>
        <v/>
      </c>
    </row>
    <row r="451" spans="1:4">
      <c r="A451" s="20" t="str" cm="1">
        <f t="array" ref="A451">IF(Table2[[#This Row],[Max_num_drones]:[Max_num_drones]]=2,Table2[[#This Row],[Total_time]:[Total_time]],"")</f>
        <v/>
      </c>
      <c r="B451" s="20" cm="1">
        <f t="array" ref="B451">IF(Table2[[#This Row],[Max_num_drones]:[Max_num_drones]]=3,Table2[[#This Row],[Total_time]:[Total_time]],"")</f>
        <v>671.55033532262496</v>
      </c>
      <c r="C451" s="20" t="str" cm="1">
        <f t="array" ref="C451">IF(Table2[[#This Row],[Max_num_drones]:[Max_num_drones]]=4,Table2[[#This Row],[Total_time]:[Total_time]],"")</f>
        <v/>
      </c>
      <c r="D451" s="20" t="str" cm="1">
        <f t="array" ref="D451">IF(Table2[[#This Row],[Max_num_drones]:[Max_num_drones]]=5,Table2[[#This Row],[Total_time]:[Total_time]],"")</f>
        <v/>
      </c>
    </row>
    <row r="452" spans="1:4">
      <c r="A452" s="20" t="str" cm="1">
        <f t="array" ref="A452">IF(Table2[[#This Row],[Max_num_drones]:[Max_num_drones]]=2,Table2[[#This Row],[Total_time]:[Total_time]],"")</f>
        <v/>
      </c>
      <c r="B452" s="20" t="str" cm="1">
        <f t="array" ref="B452">IF(Table2[[#This Row],[Max_num_drones]:[Max_num_drones]]=3,Table2[[#This Row],[Total_time]:[Total_time]],"")</f>
        <v/>
      </c>
      <c r="C452" s="20" cm="1">
        <f t="array" ref="C452">IF(Table2[[#This Row],[Max_num_drones]:[Max_num_drones]]=4,Table2[[#This Row],[Total_time]:[Total_time]],"")</f>
        <v>427.18224593691099</v>
      </c>
      <c r="D452" s="20" t="str" cm="1">
        <f t="array" ref="D452">IF(Table2[[#This Row],[Max_num_drones]:[Max_num_drones]]=5,Table2[[#This Row],[Total_time]:[Total_time]],"")</f>
        <v/>
      </c>
    </row>
    <row r="453" spans="1:4">
      <c r="A453" s="20" t="str" cm="1">
        <f t="array" ref="A453">IF(Table2[[#This Row],[Max_num_drones]:[Max_num_drones]]=2,Table2[[#This Row],[Total_time]:[Total_time]],"")</f>
        <v/>
      </c>
      <c r="B453" s="20" t="str" cm="1">
        <f t="array" ref="B453">IF(Table2[[#This Row],[Max_num_drones]:[Max_num_drones]]=3,Table2[[#This Row],[Total_time]:[Total_time]],"")</f>
        <v/>
      </c>
      <c r="C453" s="20" cm="1">
        <f t="array" ref="C453">IF(Table2[[#This Row],[Max_num_drones]:[Max_num_drones]]=4,Table2[[#This Row],[Total_time]:[Total_time]],"")</f>
        <v>280.02079719795103</v>
      </c>
      <c r="D453" s="20" t="str" cm="1">
        <f t="array" ref="D453">IF(Table2[[#This Row],[Max_num_drones]:[Max_num_drones]]=5,Table2[[#This Row],[Total_time]:[Total_time]],"")</f>
        <v/>
      </c>
    </row>
    <row r="454" spans="1:4">
      <c r="A454" s="20" t="str" cm="1">
        <f t="array" ref="A454">IF(Table2[[#This Row],[Max_num_drones]:[Max_num_drones]]=2,Table2[[#This Row],[Total_time]:[Total_time]],"")</f>
        <v/>
      </c>
      <c r="B454" s="20" t="str" cm="1">
        <f t="array" ref="B454">IF(Table2[[#This Row],[Max_num_drones]:[Max_num_drones]]=3,Table2[[#This Row],[Total_time]:[Total_time]],"")</f>
        <v/>
      </c>
      <c r="C454" s="20" cm="1">
        <f t="array" ref="C454">IF(Table2[[#This Row],[Max_num_drones]:[Max_num_drones]]=4,Table2[[#This Row],[Total_time]:[Total_time]],"")</f>
        <v>403.158663278012</v>
      </c>
      <c r="D454" s="20" t="str" cm="1">
        <f t="array" ref="D454">IF(Table2[[#This Row],[Max_num_drones]:[Max_num_drones]]=5,Table2[[#This Row],[Total_time]:[Total_time]],"")</f>
        <v/>
      </c>
    </row>
    <row r="455" spans="1:4">
      <c r="A455" s="20" t="str" cm="1">
        <f t="array" ref="A455">IF(Table2[[#This Row],[Max_num_drones]:[Max_num_drones]]=2,Table2[[#This Row],[Total_time]:[Total_time]],"")</f>
        <v/>
      </c>
      <c r="B455" s="20" t="str" cm="1">
        <f t="array" ref="B455">IF(Table2[[#This Row],[Max_num_drones]:[Max_num_drones]]=3,Table2[[#This Row],[Total_time]:[Total_time]],"")</f>
        <v/>
      </c>
      <c r="C455" s="20" cm="1">
        <f t="array" ref="C455">IF(Table2[[#This Row],[Max_num_drones]:[Max_num_drones]]=4,Table2[[#This Row],[Total_time]:[Total_time]],"")</f>
        <v>444.82115662430402</v>
      </c>
      <c r="D455" s="20" t="str" cm="1">
        <f t="array" ref="D455">IF(Table2[[#This Row],[Max_num_drones]:[Max_num_drones]]=5,Table2[[#This Row],[Total_time]:[Total_time]],"")</f>
        <v/>
      </c>
    </row>
    <row r="456" spans="1:4">
      <c r="A456" s="20" t="str" cm="1">
        <f t="array" ref="A456">IF(Table2[[#This Row],[Max_num_drones]:[Max_num_drones]]=2,Table2[[#This Row],[Total_time]:[Total_time]],"")</f>
        <v/>
      </c>
      <c r="B456" s="20" t="str" cm="1">
        <f t="array" ref="B456">IF(Table2[[#This Row],[Max_num_drones]:[Max_num_drones]]=3,Table2[[#This Row],[Total_time]:[Total_time]],"")</f>
        <v/>
      </c>
      <c r="C456" s="20" cm="1">
        <f t="array" ref="C456">IF(Table2[[#This Row],[Max_num_drones]:[Max_num_drones]]=4,Table2[[#This Row],[Total_time]:[Total_time]],"")</f>
        <v>470.54380403494099</v>
      </c>
      <c r="D456" s="20" t="str" cm="1">
        <f t="array" ref="D456">IF(Table2[[#This Row],[Max_num_drones]:[Max_num_drones]]=5,Table2[[#This Row],[Total_time]:[Total_time]],"")</f>
        <v/>
      </c>
    </row>
    <row r="457" spans="1:4">
      <c r="A457" s="20" t="str" cm="1">
        <f t="array" ref="A457">IF(Table2[[#This Row],[Max_num_drones]:[Max_num_drones]]=2,Table2[[#This Row],[Total_time]:[Total_time]],"")</f>
        <v/>
      </c>
      <c r="B457" s="20" t="str" cm="1">
        <f t="array" ref="B457">IF(Table2[[#This Row],[Max_num_drones]:[Max_num_drones]]=3,Table2[[#This Row],[Total_time]:[Total_time]],"")</f>
        <v/>
      </c>
      <c r="C457" s="20" t="str" cm="1">
        <f t="array" ref="C457">IF(Table2[[#This Row],[Max_num_drones]:[Max_num_drones]]=4,Table2[[#This Row],[Total_time]:[Total_time]],"")</f>
        <v/>
      </c>
      <c r="D457" s="20" cm="1">
        <f t="array" ref="D457">IF(Table2[[#This Row],[Max_num_drones]:[Max_num_drones]]=5,Table2[[#This Row],[Total_time]:[Total_time]],"")</f>
        <v>330.49401186769802</v>
      </c>
    </row>
    <row r="458" spans="1:4">
      <c r="A458" s="20" t="str" cm="1">
        <f t="array" ref="A458">IF(Table2[[#This Row],[Max_num_drones]:[Max_num_drones]]=2,Table2[[#This Row],[Total_time]:[Total_time]],"")</f>
        <v/>
      </c>
      <c r="B458" s="20" t="str" cm="1">
        <f t="array" ref="B458">IF(Table2[[#This Row],[Max_num_drones]:[Max_num_drones]]=3,Table2[[#This Row],[Total_time]:[Total_time]],"")</f>
        <v/>
      </c>
      <c r="C458" s="20" t="str" cm="1">
        <f t="array" ref="C458">IF(Table2[[#This Row],[Max_num_drones]:[Max_num_drones]]=4,Table2[[#This Row],[Total_time]:[Total_time]],"")</f>
        <v/>
      </c>
      <c r="D458" s="20" cm="1">
        <f t="array" ref="D458">IF(Table2[[#This Row],[Max_num_drones]:[Max_num_drones]]=5,Table2[[#This Row],[Total_time]:[Total_time]],"")</f>
        <v>239.935256496992</v>
      </c>
    </row>
    <row r="459" spans="1:4">
      <c r="A459" s="20" t="str" cm="1">
        <f t="array" ref="A459">IF(Table2[[#This Row],[Max_num_drones]:[Max_num_drones]]=2,Table2[[#This Row],[Total_time]:[Total_time]],"")</f>
        <v/>
      </c>
      <c r="B459" s="20" t="str" cm="1">
        <f t="array" ref="B459">IF(Table2[[#This Row],[Max_num_drones]:[Max_num_drones]]=3,Table2[[#This Row],[Total_time]:[Total_time]],"")</f>
        <v/>
      </c>
      <c r="C459" s="20" t="str" cm="1">
        <f t="array" ref="C459">IF(Table2[[#This Row],[Max_num_drones]:[Max_num_drones]]=4,Table2[[#This Row],[Total_time]:[Total_time]],"")</f>
        <v/>
      </c>
      <c r="D459" s="20" cm="1">
        <f t="array" ref="D459">IF(Table2[[#This Row],[Max_num_drones]:[Max_num_drones]]=5,Table2[[#This Row],[Total_time]:[Total_time]],"")</f>
        <v>257.12929519028</v>
      </c>
    </row>
    <row r="460" spans="1:4">
      <c r="A460" s="20" t="str" cm="1">
        <f t="array" ref="A460">IF(Table2[[#This Row],[Max_num_drones]:[Max_num_drones]]=2,Table2[[#This Row],[Total_time]:[Total_time]],"")</f>
        <v/>
      </c>
      <c r="B460" s="20" t="str" cm="1">
        <f t="array" ref="B460">IF(Table2[[#This Row],[Max_num_drones]:[Max_num_drones]]=3,Table2[[#This Row],[Total_time]:[Total_time]],"")</f>
        <v/>
      </c>
      <c r="C460" s="20" t="str" cm="1">
        <f t="array" ref="C460">IF(Table2[[#This Row],[Max_num_drones]:[Max_num_drones]]=4,Table2[[#This Row],[Total_time]:[Total_time]],"")</f>
        <v/>
      </c>
      <c r="D460" s="20" cm="1">
        <f t="array" ref="D460">IF(Table2[[#This Row],[Max_num_drones]:[Max_num_drones]]=5,Table2[[#This Row],[Total_time]:[Total_time]],"")</f>
        <v>406.995728371273</v>
      </c>
    </row>
    <row r="461" spans="1:4">
      <c r="A461" s="20" t="str" cm="1">
        <f t="array" ref="A461">IF(Table2[[#This Row],[Max_num_drones]:[Max_num_drones]]=2,Table2[[#This Row],[Total_time]:[Total_time]],"")</f>
        <v/>
      </c>
      <c r="B461" s="20" t="str" cm="1">
        <f t="array" ref="B461">IF(Table2[[#This Row],[Max_num_drones]:[Max_num_drones]]=3,Table2[[#This Row],[Total_time]:[Total_time]],"")</f>
        <v/>
      </c>
      <c r="C461" s="20" t="str" cm="1">
        <f t="array" ref="C461">IF(Table2[[#This Row],[Max_num_drones]:[Max_num_drones]]=4,Table2[[#This Row],[Total_time]:[Total_time]],"")</f>
        <v/>
      </c>
      <c r="D461" s="20" cm="1">
        <f t="array" ref="D461">IF(Table2[[#This Row],[Max_num_drones]:[Max_num_drones]]=5,Table2[[#This Row],[Total_time]:[Total_time]],"")</f>
        <v>452.930373172484</v>
      </c>
    </row>
    <row r="462" spans="1:4">
      <c r="A462" s="20" cm="1">
        <f t="array" ref="A462">IF(Table2[[#This Row],[Max_num_drones]:[Max_num_drones]]=2,Table2[[#This Row],[Total_time]:[Total_time]],"")</f>
        <v>842.94572756106504</v>
      </c>
      <c r="B462" s="20" t="str" cm="1">
        <f t="array" ref="B462">IF(Table2[[#This Row],[Max_num_drones]:[Max_num_drones]]=3,Table2[[#This Row],[Total_time]:[Total_time]],"")</f>
        <v/>
      </c>
      <c r="C462" s="20" t="str" cm="1">
        <f t="array" ref="C462">IF(Table2[[#This Row],[Max_num_drones]:[Max_num_drones]]=4,Table2[[#This Row],[Total_time]:[Total_time]],"")</f>
        <v/>
      </c>
      <c r="D462" s="20" t="str" cm="1">
        <f t="array" ref="D462">IF(Table2[[#This Row],[Max_num_drones]:[Max_num_drones]]=5,Table2[[#This Row],[Total_time]:[Total_time]],"")</f>
        <v/>
      </c>
    </row>
    <row r="463" spans="1:4">
      <c r="A463" s="20" cm="1">
        <f t="array" ref="A463">IF(Table2[[#This Row],[Max_num_drones]:[Max_num_drones]]=2,Table2[[#This Row],[Total_time]:[Total_time]],"")</f>
        <v>584.56844661081095</v>
      </c>
      <c r="B463" s="20" t="str" cm="1">
        <f t="array" ref="B463">IF(Table2[[#This Row],[Max_num_drones]:[Max_num_drones]]=3,Table2[[#This Row],[Total_time]:[Total_time]],"")</f>
        <v/>
      </c>
      <c r="C463" s="20" t="str" cm="1">
        <f t="array" ref="C463">IF(Table2[[#This Row],[Max_num_drones]:[Max_num_drones]]=4,Table2[[#This Row],[Total_time]:[Total_time]],"")</f>
        <v/>
      </c>
      <c r="D463" s="20" t="str" cm="1">
        <f t="array" ref="D463">IF(Table2[[#This Row],[Max_num_drones]:[Max_num_drones]]=5,Table2[[#This Row],[Total_time]:[Total_time]],"")</f>
        <v/>
      </c>
    </row>
    <row r="464" spans="1:4">
      <c r="A464" s="20" cm="1">
        <f t="array" ref="A464">IF(Table2[[#This Row],[Max_num_drones]:[Max_num_drones]]=2,Table2[[#This Row],[Total_time]:[Total_time]],"")</f>
        <v>770.65241806028996</v>
      </c>
      <c r="B464" s="20" t="str" cm="1">
        <f t="array" ref="B464">IF(Table2[[#This Row],[Max_num_drones]:[Max_num_drones]]=3,Table2[[#This Row],[Total_time]:[Total_time]],"")</f>
        <v/>
      </c>
      <c r="C464" s="20" t="str" cm="1">
        <f t="array" ref="C464">IF(Table2[[#This Row],[Max_num_drones]:[Max_num_drones]]=4,Table2[[#This Row],[Total_time]:[Total_time]],"")</f>
        <v/>
      </c>
      <c r="D464" s="20" t="str" cm="1">
        <f t="array" ref="D464">IF(Table2[[#This Row],[Max_num_drones]:[Max_num_drones]]=5,Table2[[#This Row],[Total_time]:[Total_time]],"")</f>
        <v/>
      </c>
    </row>
    <row r="465" spans="1:4">
      <c r="A465" s="20" cm="1">
        <f t="array" ref="A465">IF(Table2[[#This Row],[Max_num_drones]:[Max_num_drones]]=2,Table2[[#This Row],[Total_time]:[Total_time]],"")</f>
        <v>926.62305237692499</v>
      </c>
      <c r="B465" s="20" t="str" cm="1">
        <f t="array" ref="B465">IF(Table2[[#This Row],[Max_num_drones]:[Max_num_drones]]=3,Table2[[#This Row],[Total_time]:[Total_time]],"")</f>
        <v/>
      </c>
      <c r="C465" s="20" t="str" cm="1">
        <f t="array" ref="C465">IF(Table2[[#This Row],[Max_num_drones]:[Max_num_drones]]=4,Table2[[#This Row],[Total_time]:[Total_time]],"")</f>
        <v/>
      </c>
      <c r="D465" s="20" t="str" cm="1">
        <f t="array" ref="D465">IF(Table2[[#This Row],[Max_num_drones]:[Max_num_drones]]=5,Table2[[#This Row],[Total_time]:[Total_time]],"")</f>
        <v/>
      </c>
    </row>
    <row r="466" spans="1:4">
      <c r="A466" s="20" cm="1">
        <f t="array" ref="A466">IF(Table2[[#This Row],[Max_num_drones]:[Max_num_drones]]=2,Table2[[#This Row],[Total_time]:[Total_time]],"")</f>
        <v>970.98947826650499</v>
      </c>
      <c r="B466" s="20" t="str" cm="1">
        <f t="array" ref="B466">IF(Table2[[#This Row],[Max_num_drones]:[Max_num_drones]]=3,Table2[[#This Row],[Total_time]:[Total_time]],"")</f>
        <v/>
      </c>
      <c r="C466" s="20" t="str" cm="1">
        <f t="array" ref="C466">IF(Table2[[#This Row],[Max_num_drones]:[Max_num_drones]]=4,Table2[[#This Row],[Total_time]:[Total_time]],"")</f>
        <v/>
      </c>
      <c r="D466" s="20" t="str" cm="1">
        <f t="array" ref="D466">IF(Table2[[#This Row],[Max_num_drones]:[Max_num_drones]]=5,Table2[[#This Row],[Total_time]:[Total_time]],"")</f>
        <v/>
      </c>
    </row>
    <row r="467" spans="1:4">
      <c r="A467" s="20" t="str" cm="1">
        <f t="array" ref="A467">IF(Table2[[#This Row],[Max_num_drones]:[Max_num_drones]]=2,Table2[[#This Row],[Total_time]:[Total_time]],"")</f>
        <v/>
      </c>
      <c r="B467" s="20" cm="1">
        <f t="array" ref="B467">IF(Table2[[#This Row],[Max_num_drones]:[Max_num_drones]]=3,Table2[[#This Row],[Total_time]:[Total_time]],"")</f>
        <v>547.36577810272604</v>
      </c>
      <c r="C467" s="20" t="str" cm="1">
        <f t="array" ref="C467">IF(Table2[[#This Row],[Max_num_drones]:[Max_num_drones]]=4,Table2[[#This Row],[Total_time]:[Total_time]],"")</f>
        <v/>
      </c>
      <c r="D467" s="20" t="str" cm="1">
        <f t="array" ref="D467">IF(Table2[[#This Row],[Max_num_drones]:[Max_num_drones]]=5,Table2[[#This Row],[Total_time]:[Total_time]],"")</f>
        <v/>
      </c>
    </row>
    <row r="468" spans="1:4">
      <c r="A468" s="20" t="str" cm="1">
        <f t="array" ref="A468">IF(Table2[[#This Row],[Max_num_drones]:[Max_num_drones]]=2,Table2[[#This Row],[Total_time]:[Total_time]],"")</f>
        <v/>
      </c>
      <c r="B468" s="20" cm="1">
        <f t="array" ref="B468">IF(Table2[[#This Row],[Max_num_drones]:[Max_num_drones]]=3,Table2[[#This Row],[Total_time]:[Total_time]],"")</f>
        <v>521.33387058629899</v>
      </c>
      <c r="C468" s="20" t="str" cm="1">
        <f t="array" ref="C468">IF(Table2[[#This Row],[Max_num_drones]:[Max_num_drones]]=4,Table2[[#This Row],[Total_time]:[Total_time]],"")</f>
        <v/>
      </c>
      <c r="D468" s="20" t="str" cm="1">
        <f t="array" ref="D468">IF(Table2[[#This Row],[Max_num_drones]:[Max_num_drones]]=5,Table2[[#This Row],[Total_time]:[Total_time]],"")</f>
        <v/>
      </c>
    </row>
    <row r="469" spans="1:4">
      <c r="A469" s="20" t="str" cm="1">
        <f t="array" ref="A469">IF(Table2[[#This Row],[Max_num_drones]:[Max_num_drones]]=2,Table2[[#This Row],[Total_time]:[Total_time]],"")</f>
        <v/>
      </c>
      <c r="B469" s="20" cm="1">
        <f t="array" ref="B469">IF(Table2[[#This Row],[Max_num_drones]:[Max_num_drones]]=3,Table2[[#This Row],[Total_time]:[Total_time]],"")</f>
        <v>547.84635155089802</v>
      </c>
      <c r="C469" s="20" t="str" cm="1">
        <f t="array" ref="C469">IF(Table2[[#This Row],[Max_num_drones]:[Max_num_drones]]=4,Table2[[#This Row],[Total_time]:[Total_time]],"")</f>
        <v/>
      </c>
      <c r="D469" s="20" t="str" cm="1">
        <f t="array" ref="D469">IF(Table2[[#This Row],[Max_num_drones]:[Max_num_drones]]=5,Table2[[#This Row],[Total_time]:[Total_time]],"")</f>
        <v/>
      </c>
    </row>
    <row r="470" spans="1:4">
      <c r="A470" s="20" t="str" cm="1">
        <f t="array" ref="A470">IF(Table2[[#This Row],[Max_num_drones]:[Max_num_drones]]=2,Table2[[#This Row],[Total_time]:[Total_time]],"")</f>
        <v/>
      </c>
      <c r="B470" s="20" cm="1">
        <f t="array" ref="B470">IF(Table2[[#This Row],[Max_num_drones]:[Max_num_drones]]=3,Table2[[#This Row],[Total_time]:[Total_time]],"")</f>
        <v>585.69314731590896</v>
      </c>
      <c r="C470" s="20" t="str" cm="1">
        <f t="array" ref="C470">IF(Table2[[#This Row],[Max_num_drones]:[Max_num_drones]]=4,Table2[[#This Row],[Total_time]:[Total_time]],"")</f>
        <v/>
      </c>
      <c r="D470" s="20" t="str" cm="1">
        <f t="array" ref="D470">IF(Table2[[#This Row],[Max_num_drones]:[Max_num_drones]]=5,Table2[[#This Row],[Total_time]:[Total_time]],"")</f>
        <v/>
      </c>
    </row>
    <row r="471" spans="1:4">
      <c r="A471" s="20" t="str" cm="1">
        <f t="array" ref="A471">IF(Table2[[#This Row],[Max_num_drones]:[Max_num_drones]]=2,Table2[[#This Row],[Total_time]:[Total_time]],"")</f>
        <v/>
      </c>
      <c r="B471" s="20" cm="1">
        <f t="array" ref="B471">IF(Table2[[#This Row],[Max_num_drones]:[Max_num_drones]]=3,Table2[[#This Row],[Total_time]:[Total_time]],"")</f>
        <v>701.55031455578796</v>
      </c>
      <c r="C471" s="20" t="str" cm="1">
        <f t="array" ref="C471">IF(Table2[[#This Row],[Max_num_drones]:[Max_num_drones]]=4,Table2[[#This Row],[Total_time]:[Total_time]],"")</f>
        <v/>
      </c>
      <c r="D471" s="20" t="str" cm="1">
        <f t="array" ref="D471">IF(Table2[[#This Row],[Max_num_drones]:[Max_num_drones]]=5,Table2[[#This Row],[Total_time]:[Total_time]],"")</f>
        <v/>
      </c>
    </row>
    <row r="472" spans="1:4">
      <c r="A472" s="20" t="str" cm="1">
        <f t="array" ref="A472">IF(Table2[[#This Row],[Max_num_drones]:[Max_num_drones]]=2,Table2[[#This Row],[Total_time]:[Total_time]],"")</f>
        <v/>
      </c>
      <c r="B472" s="20" t="str" cm="1">
        <f t="array" ref="B472">IF(Table2[[#This Row],[Max_num_drones]:[Max_num_drones]]=3,Table2[[#This Row],[Total_time]:[Total_time]],"")</f>
        <v/>
      </c>
      <c r="C472" s="20" cm="1">
        <f t="array" ref="C472">IF(Table2[[#This Row],[Max_num_drones]:[Max_num_drones]]=4,Table2[[#This Row],[Total_time]:[Total_time]],"")</f>
        <v>463.97707481560298</v>
      </c>
      <c r="D472" s="20" t="str" cm="1">
        <f t="array" ref="D472">IF(Table2[[#This Row],[Max_num_drones]:[Max_num_drones]]=5,Table2[[#This Row],[Total_time]:[Total_time]],"")</f>
        <v/>
      </c>
    </row>
    <row r="473" spans="1:4">
      <c r="A473" s="20" t="str" cm="1">
        <f t="array" ref="A473">IF(Table2[[#This Row],[Max_num_drones]:[Max_num_drones]]=2,Table2[[#This Row],[Total_time]:[Total_time]],"")</f>
        <v/>
      </c>
      <c r="B473" s="20" t="str" cm="1">
        <f t="array" ref="B473">IF(Table2[[#This Row],[Max_num_drones]:[Max_num_drones]]=3,Table2[[#This Row],[Total_time]:[Total_time]],"")</f>
        <v/>
      </c>
      <c r="C473" s="20" cm="1">
        <f t="array" ref="C473">IF(Table2[[#This Row],[Max_num_drones]:[Max_num_drones]]=4,Table2[[#This Row],[Total_time]:[Total_time]],"")</f>
        <v>280.02079719795103</v>
      </c>
      <c r="D473" s="20" t="str" cm="1">
        <f t="array" ref="D473">IF(Table2[[#This Row],[Max_num_drones]:[Max_num_drones]]=5,Table2[[#This Row],[Total_time]:[Total_time]],"")</f>
        <v/>
      </c>
    </row>
    <row r="474" spans="1:4">
      <c r="A474" s="20" t="str" cm="1">
        <f t="array" ref="A474">IF(Table2[[#This Row],[Max_num_drones]:[Max_num_drones]]=2,Table2[[#This Row],[Total_time]:[Total_time]],"")</f>
        <v/>
      </c>
      <c r="B474" s="20" t="str" cm="1">
        <f t="array" ref="B474">IF(Table2[[#This Row],[Max_num_drones]:[Max_num_drones]]=3,Table2[[#This Row],[Total_time]:[Total_time]],"")</f>
        <v/>
      </c>
      <c r="C474" s="20" cm="1">
        <f t="array" ref="C474">IF(Table2[[#This Row],[Max_num_drones]:[Max_num_drones]]=4,Table2[[#This Row],[Total_time]:[Total_time]],"")</f>
        <v>433.15867712181802</v>
      </c>
      <c r="D474" s="20" t="str" cm="1">
        <f t="array" ref="D474">IF(Table2[[#This Row],[Max_num_drones]:[Max_num_drones]]=5,Table2[[#This Row],[Total_time]:[Total_time]],"")</f>
        <v/>
      </c>
    </row>
    <row r="475" spans="1:4">
      <c r="A475" s="20" t="str" cm="1">
        <f t="array" ref="A475">IF(Table2[[#This Row],[Max_num_drones]:[Max_num_drones]]=2,Table2[[#This Row],[Total_time]:[Total_time]],"")</f>
        <v/>
      </c>
      <c r="B475" s="20" t="str" cm="1">
        <f t="array" ref="B475">IF(Table2[[#This Row],[Max_num_drones]:[Max_num_drones]]=3,Table2[[#This Row],[Total_time]:[Total_time]],"")</f>
        <v/>
      </c>
      <c r="C475" s="20" cm="1">
        <f t="array" ref="C475">IF(Table2[[#This Row],[Max_num_drones]:[Max_num_drones]]=4,Table2[[#This Row],[Total_time]:[Total_time]],"")</f>
        <v>465.12508468771699</v>
      </c>
      <c r="D475" s="20" t="str" cm="1">
        <f t="array" ref="D475">IF(Table2[[#This Row],[Max_num_drones]:[Max_num_drones]]=5,Table2[[#This Row],[Total_time]:[Total_time]],"")</f>
        <v/>
      </c>
    </row>
    <row r="476" spans="1:4">
      <c r="A476" s="20" t="str" cm="1">
        <f t="array" ref="A476">IF(Table2[[#This Row],[Max_num_drones]:[Max_num_drones]]=2,Table2[[#This Row],[Total_time]:[Total_time]],"")</f>
        <v/>
      </c>
      <c r="B476" s="20" t="str" cm="1">
        <f t="array" ref="B476">IF(Table2[[#This Row],[Max_num_drones]:[Max_num_drones]]=3,Table2[[#This Row],[Total_time]:[Total_time]],"")</f>
        <v/>
      </c>
      <c r="C476" s="20" cm="1">
        <f t="array" ref="C476">IF(Table2[[#This Row],[Max_num_drones]:[Max_num_drones]]=4,Table2[[#This Row],[Total_time]:[Total_time]],"")</f>
        <v>586.14356134902198</v>
      </c>
      <c r="D476" s="20" t="str" cm="1">
        <f t="array" ref="D476">IF(Table2[[#This Row],[Max_num_drones]:[Max_num_drones]]=5,Table2[[#This Row],[Total_time]:[Total_time]],"")</f>
        <v/>
      </c>
    </row>
    <row r="477" spans="1:4">
      <c r="A477" s="20" t="str" cm="1">
        <f t="array" ref="A477">IF(Table2[[#This Row],[Max_num_drones]:[Max_num_drones]]=2,Table2[[#This Row],[Total_time]:[Total_time]],"")</f>
        <v/>
      </c>
      <c r="B477" s="20" t="str" cm="1">
        <f t="array" ref="B477">IF(Table2[[#This Row],[Max_num_drones]:[Max_num_drones]]=3,Table2[[#This Row],[Total_time]:[Total_time]],"")</f>
        <v/>
      </c>
      <c r="C477" s="20" t="str" cm="1">
        <f t="array" ref="C477">IF(Table2[[#This Row],[Max_num_drones]:[Max_num_drones]]=4,Table2[[#This Row],[Total_time]:[Total_time]],"")</f>
        <v/>
      </c>
      <c r="D477" s="20" cm="1">
        <f t="array" ref="D477">IF(Table2[[#This Row],[Max_num_drones]:[Max_num_drones]]=5,Table2[[#This Row],[Total_time]:[Total_time]],"")</f>
        <v>354.79065225099799</v>
      </c>
    </row>
    <row r="478" spans="1:4">
      <c r="A478" s="20" t="str" cm="1">
        <f t="array" ref="A478">IF(Table2[[#This Row],[Max_num_drones]:[Max_num_drones]]=2,Table2[[#This Row],[Total_time]:[Total_time]],"")</f>
        <v/>
      </c>
      <c r="B478" s="20" t="str" cm="1">
        <f t="array" ref="B478">IF(Table2[[#This Row],[Max_num_drones]:[Max_num_drones]]=3,Table2[[#This Row],[Total_time]:[Total_time]],"")</f>
        <v/>
      </c>
      <c r="C478" s="20" t="str" cm="1">
        <f t="array" ref="C478">IF(Table2[[#This Row],[Max_num_drones]:[Max_num_drones]]=4,Table2[[#This Row],[Total_time]:[Total_time]],"")</f>
        <v/>
      </c>
      <c r="D478" s="20" cm="1">
        <f t="array" ref="D478">IF(Table2[[#This Row],[Max_num_drones]:[Max_num_drones]]=5,Table2[[#This Row],[Total_time]:[Total_time]],"")</f>
        <v>239.935256496992</v>
      </c>
    </row>
    <row r="479" spans="1:4">
      <c r="A479" s="20" t="str" cm="1">
        <f t="array" ref="A479">IF(Table2[[#This Row],[Max_num_drones]:[Max_num_drones]]=2,Table2[[#This Row],[Total_time]:[Total_time]],"")</f>
        <v/>
      </c>
      <c r="B479" s="20" t="str" cm="1">
        <f t="array" ref="B479">IF(Table2[[#This Row],[Max_num_drones]:[Max_num_drones]]=3,Table2[[#This Row],[Total_time]:[Total_time]],"")</f>
        <v/>
      </c>
      <c r="C479" s="20" t="str" cm="1">
        <f t="array" ref="C479">IF(Table2[[#This Row],[Max_num_drones]:[Max_num_drones]]=4,Table2[[#This Row],[Total_time]:[Total_time]],"")</f>
        <v/>
      </c>
      <c r="D479" s="20" cm="1">
        <f t="array" ref="D479">IF(Table2[[#This Row],[Max_num_drones]:[Max_num_drones]]=5,Table2[[#This Row],[Total_time]:[Total_time]],"")</f>
        <v>257.12929519028</v>
      </c>
    </row>
    <row r="480" spans="1:4">
      <c r="A480" s="20" t="str" cm="1">
        <f t="array" ref="A480">IF(Table2[[#This Row],[Max_num_drones]:[Max_num_drones]]=2,Table2[[#This Row],[Total_time]:[Total_time]],"")</f>
        <v/>
      </c>
      <c r="B480" s="20" t="str" cm="1">
        <f t="array" ref="B480">IF(Table2[[#This Row],[Max_num_drones]:[Max_num_drones]]=3,Table2[[#This Row],[Total_time]:[Total_time]],"")</f>
        <v/>
      </c>
      <c r="C480" s="20" t="str" cm="1">
        <f t="array" ref="C480">IF(Table2[[#This Row],[Max_num_drones]:[Max_num_drones]]=4,Table2[[#This Row],[Total_time]:[Total_time]],"")</f>
        <v/>
      </c>
      <c r="D480" s="20" cm="1">
        <f t="array" ref="D480">IF(Table2[[#This Row],[Max_num_drones]:[Max_num_drones]]=5,Table2[[#This Row],[Total_time]:[Total_time]],"")</f>
        <v>430.74861832323899</v>
      </c>
    </row>
    <row r="481" spans="1:4">
      <c r="A481" s="20" t="str" cm="1">
        <f t="array" ref="A481">IF(Table2[[#This Row],[Max_num_drones]:[Max_num_drones]]=2,Table2[[#This Row],[Total_time]:[Total_time]],"")</f>
        <v/>
      </c>
      <c r="B481" s="20" t="str" cm="1">
        <f t="array" ref="B481">IF(Table2[[#This Row],[Max_num_drones]:[Max_num_drones]]=3,Table2[[#This Row],[Total_time]:[Total_time]],"")</f>
        <v/>
      </c>
      <c r="C481" s="20" t="str" cm="1">
        <f t="array" ref="C481">IF(Table2[[#This Row],[Max_num_drones]:[Max_num_drones]]=4,Table2[[#This Row],[Total_time]:[Total_time]],"")</f>
        <v/>
      </c>
      <c r="D481" s="20" cm="1">
        <f t="array" ref="D481">IF(Table2[[#This Row],[Max_num_drones]:[Max_num_drones]]=5,Table2[[#This Row],[Total_time]:[Total_time]],"")</f>
        <v>482.93037663362401</v>
      </c>
    </row>
    <row r="482" spans="1:4">
      <c r="A482" s="20" cm="1">
        <f t="array" ref="A482">IF(Table2[[#This Row],[Max_num_drones]:[Max_num_drones]]=2,Table2[[#This Row],[Total_time]:[Total_time]],"")</f>
        <v>786.22065272088003</v>
      </c>
      <c r="B482" s="20" t="str" cm="1">
        <f t="array" ref="B482">IF(Table2[[#This Row],[Max_num_drones]:[Max_num_drones]]=3,Table2[[#This Row],[Total_time]:[Total_time]],"")</f>
        <v/>
      </c>
      <c r="C482" s="20" t="str" cm="1">
        <f t="array" ref="C482">IF(Table2[[#This Row],[Max_num_drones]:[Max_num_drones]]=4,Table2[[#This Row],[Total_time]:[Total_time]],"")</f>
        <v/>
      </c>
      <c r="D482" s="20" t="str" cm="1">
        <f t="array" ref="D482">IF(Table2[[#This Row],[Max_num_drones]:[Max_num_drones]]=5,Table2[[#This Row],[Total_time]:[Total_time]],"")</f>
        <v/>
      </c>
    </row>
    <row r="483" spans="1:4">
      <c r="A483" s="20" cm="1">
        <f t="array" ref="A483">IF(Table2[[#This Row],[Max_num_drones]:[Max_num_drones]]=2,Table2[[#This Row],[Total_time]:[Total_time]],"")</f>
        <v>627.53699655563105</v>
      </c>
      <c r="B483" s="20" t="str" cm="1">
        <f t="array" ref="B483">IF(Table2[[#This Row],[Max_num_drones]:[Max_num_drones]]=3,Table2[[#This Row],[Total_time]:[Total_time]],"")</f>
        <v/>
      </c>
      <c r="C483" s="20" t="str" cm="1">
        <f t="array" ref="C483">IF(Table2[[#This Row],[Max_num_drones]:[Max_num_drones]]=4,Table2[[#This Row],[Total_time]:[Total_time]],"")</f>
        <v/>
      </c>
      <c r="D483" s="20" t="str" cm="1">
        <f t="array" ref="D483">IF(Table2[[#This Row],[Max_num_drones]:[Max_num_drones]]=5,Table2[[#This Row],[Total_time]:[Total_time]],"")</f>
        <v/>
      </c>
    </row>
    <row r="484" spans="1:4">
      <c r="A484" s="20" cm="1">
        <f t="array" ref="A484">IF(Table2[[#This Row],[Max_num_drones]:[Max_num_drones]]=2,Table2[[#This Row],[Total_time]:[Total_time]],"")</f>
        <v>704.60461060424905</v>
      </c>
      <c r="B484" s="20" t="str" cm="1">
        <f t="array" ref="B484">IF(Table2[[#This Row],[Max_num_drones]:[Max_num_drones]]=3,Table2[[#This Row],[Total_time]:[Total_time]],"")</f>
        <v/>
      </c>
      <c r="C484" s="20" t="str" cm="1">
        <f t="array" ref="C484">IF(Table2[[#This Row],[Max_num_drones]:[Max_num_drones]]=4,Table2[[#This Row],[Total_time]:[Total_time]],"")</f>
        <v/>
      </c>
      <c r="D484" s="20" t="str" cm="1">
        <f t="array" ref="D484">IF(Table2[[#This Row],[Max_num_drones]:[Max_num_drones]]=5,Table2[[#This Row],[Total_time]:[Total_time]],"")</f>
        <v/>
      </c>
    </row>
    <row r="485" spans="1:4">
      <c r="A485" s="20" cm="1">
        <f t="array" ref="A485">IF(Table2[[#This Row],[Max_num_drones]:[Max_num_drones]]=2,Table2[[#This Row],[Total_time]:[Total_time]],"")</f>
        <v>888.46761354381999</v>
      </c>
      <c r="B485" s="20" t="str" cm="1">
        <f t="array" ref="B485">IF(Table2[[#This Row],[Max_num_drones]:[Max_num_drones]]=3,Table2[[#This Row],[Total_time]:[Total_time]],"")</f>
        <v/>
      </c>
      <c r="C485" s="20" t="str" cm="1">
        <f t="array" ref="C485">IF(Table2[[#This Row],[Max_num_drones]:[Max_num_drones]]=4,Table2[[#This Row],[Total_time]:[Total_time]],"")</f>
        <v/>
      </c>
      <c r="D485" s="20" t="str" cm="1">
        <f t="array" ref="D485">IF(Table2[[#This Row],[Max_num_drones]:[Max_num_drones]]=5,Table2[[#This Row],[Total_time]:[Total_time]],"")</f>
        <v/>
      </c>
    </row>
    <row r="486" spans="1:4">
      <c r="A486" s="20" cm="1">
        <f t="array" ref="A486">IF(Table2[[#This Row],[Max_num_drones]:[Max_num_drones]]=2,Table2[[#This Row],[Total_time]:[Total_time]],"")</f>
        <v>933.58867223162997</v>
      </c>
      <c r="B486" s="20" t="str" cm="1">
        <f t="array" ref="B486">IF(Table2[[#This Row],[Max_num_drones]:[Max_num_drones]]=3,Table2[[#This Row],[Total_time]:[Total_time]],"")</f>
        <v/>
      </c>
      <c r="C486" s="20" t="str" cm="1">
        <f t="array" ref="C486">IF(Table2[[#This Row],[Max_num_drones]:[Max_num_drones]]=4,Table2[[#This Row],[Total_time]:[Total_time]],"")</f>
        <v/>
      </c>
      <c r="D486" s="20" t="str" cm="1">
        <f t="array" ref="D486">IF(Table2[[#This Row],[Max_num_drones]:[Max_num_drones]]=5,Table2[[#This Row],[Total_time]:[Total_time]],"")</f>
        <v/>
      </c>
    </row>
    <row r="487" spans="1:4">
      <c r="A487" s="20" t="str" cm="1">
        <f t="array" ref="A487">IF(Table2[[#This Row],[Max_num_drones]:[Max_num_drones]]=2,Table2[[#This Row],[Total_time]:[Total_time]],"")</f>
        <v/>
      </c>
      <c r="B487" s="20" cm="1">
        <f t="array" ref="B487">IF(Table2[[#This Row],[Max_num_drones]:[Max_num_drones]]=3,Table2[[#This Row],[Total_time]:[Total_time]],"")</f>
        <v>596.22461320914999</v>
      </c>
      <c r="C487" s="20" t="str" cm="1">
        <f t="array" ref="C487">IF(Table2[[#This Row],[Max_num_drones]:[Max_num_drones]]=4,Table2[[#This Row],[Total_time]:[Total_time]],"")</f>
        <v/>
      </c>
      <c r="D487" s="20" t="str" cm="1">
        <f t="array" ref="D487">IF(Table2[[#This Row],[Max_num_drones]:[Max_num_drones]]=5,Table2[[#This Row],[Total_time]:[Total_time]],"")</f>
        <v/>
      </c>
    </row>
    <row r="488" spans="1:4">
      <c r="A488" s="20" t="str" cm="1">
        <f t="array" ref="A488">IF(Table2[[#This Row],[Max_num_drones]:[Max_num_drones]]=2,Table2[[#This Row],[Total_time]:[Total_time]],"")</f>
        <v/>
      </c>
      <c r="B488" s="20" cm="1">
        <f t="array" ref="B488">IF(Table2[[#This Row],[Max_num_drones]:[Max_num_drones]]=3,Table2[[#This Row],[Total_time]:[Total_time]],"")</f>
        <v>468.69205649620898</v>
      </c>
      <c r="C488" s="20" t="str" cm="1">
        <f t="array" ref="C488">IF(Table2[[#This Row],[Max_num_drones]:[Max_num_drones]]=4,Table2[[#This Row],[Total_time]:[Total_time]],"")</f>
        <v/>
      </c>
      <c r="D488" s="20" t="str" cm="1">
        <f t="array" ref="D488">IF(Table2[[#This Row],[Max_num_drones]:[Max_num_drones]]=5,Table2[[#This Row],[Total_time]:[Total_time]],"")</f>
        <v/>
      </c>
    </row>
    <row r="489" spans="1:4">
      <c r="A489" s="20" t="str" cm="1">
        <f t="array" ref="A489">IF(Table2[[#This Row],[Max_num_drones]:[Max_num_drones]]=2,Table2[[#This Row],[Total_time]:[Total_time]],"")</f>
        <v/>
      </c>
      <c r="B489" s="20" cm="1">
        <f t="array" ref="B489">IF(Table2[[#This Row],[Max_num_drones]:[Max_num_drones]]=3,Table2[[#This Row],[Total_time]:[Total_time]],"")</f>
        <v>506.65062251150903</v>
      </c>
      <c r="C489" s="20" t="str" cm="1">
        <f t="array" ref="C489">IF(Table2[[#This Row],[Max_num_drones]:[Max_num_drones]]=4,Table2[[#This Row],[Total_time]:[Total_time]],"")</f>
        <v/>
      </c>
      <c r="D489" s="20" t="str" cm="1">
        <f t="array" ref="D489">IF(Table2[[#This Row],[Max_num_drones]:[Max_num_drones]]=5,Table2[[#This Row],[Total_time]:[Total_time]],"")</f>
        <v/>
      </c>
    </row>
    <row r="490" spans="1:4">
      <c r="A490" s="20" t="str" cm="1">
        <f t="array" ref="A490">IF(Table2[[#This Row],[Max_num_drones]:[Max_num_drones]]=2,Table2[[#This Row],[Total_time]:[Total_time]],"")</f>
        <v/>
      </c>
      <c r="B490" s="20" cm="1">
        <f t="array" ref="B490">IF(Table2[[#This Row],[Max_num_drones]:[Max_num_drones]]=3,Table2[[#This Row],[Total_time]:[Total_time]],"")</f>
        <v>630.58427294242495</v>
      </c>
      <c r="C490" s="20" t="str" cm="1">
        <f t="array" ref="C490">IF(Table2[[#This Row],[Max_num_drones]:[Max_num_drones]]=4,Table2[[#This Row],[Total_time]:[Total_time]],"")</f>
        <v/>
      </c>
      <c r="D490" s="20" t="str" cm="1">
        <f t="array" ref="D490">IF(Table2[[#This Row],[Max_num_drones]:[Max_num_drones]]=5,Table2[[#This Row],[Total_time]:[Total_time]],"")</f>
        <v/>
      </c>
    </row>
    <row r="491" spans="1:4">
      <c r="A491" s="20" t="str" cm="1">
        <f t="array" ref="A491">IF(Table2[[#This Row],[Max_num_drones]:[Max_num_drones]]=2,Table2[[#This Row],[Total_time]:[Total_time]],"")</f>
        <v/>
      </c>
      <c r="B491" s="20" cm="1">
        <f t="array" ref="B491">IF(Table2[[#This Row],[Max_num_drones]:[Max_num_drones]]=3,Table2[[#This Row],[Total_time]:[Total_time]],"")</f>
        <v>702.35567469819205</v>
      </c>
      <c r="C491" s="20" t="str" cm="1">
        <f t="array" ref="C491">IF(Table2[[#This Row],[Max_num_drones]:[Max_num_drones]]=4,Table2[[#This Row],[Total_time]:[Total_time]],"")</f>
        <v/>
      </c>
      <c r="D491" s="20" t="str" cm="1">
        <f t="array" ref="D491">IF(Table2[[#This Row],[Max_num_drones]:[Max_num_drones]]=5,Table2[[#This Row],[Total_time]:[Total_time]],"")</f>
        <v/>
      </c>
    </row>
    <row r="492" spans="1:4">
      <c r="A492" s="20" t="str" cm="1">
        <f t="array" ref="A492">IF(Table2[[#This Row],[Max_num_drones]:[Max_num_drones]]=2,Table2[[#This Row],[Total_time]:[Total_time]],"")</f>
        <v/>
      </c>
      <c r="B492" s="20" t="str" cm="1">
        <f t="array" ref="B492">IF(Table2[[#This Row],[Max_num_drones]:[Max_num_drones]]=3,Table2[[#This Row],[Total_time]:[Total_time]],"")</f>
        <v/>
      </c>
      <c r="C492" s="20" cm="1">
        <f t="array" ref="C492">IF(Table2[[#This Row],[Max_num_drones]:[Max_num_drones]]=4,Table2[[#This Row],[Total_time]:[Total_time]],"")</f>
        <v>390.77276682411798</v>
      </c>
      <c r="D492" s="20" t="str" cm="1">
        <f t="array" ref="D492">IF(Table2[[#This Row],[Max_num_drones]:[Max_num_drones]]=5,Table2[[#This Row],[Total_time]:[Total_time]],"")</f>
        <v/>
      </c>
    </row>
    <row r="493" spans="1:4">
      <c r="A493" s="20" t="str" cm="1">
        <f t="array" ref="A493">IF(Table2[[#This Row],[Max_num_drones]:[Max_num_drones]]=2,Table2[[#This Row],[Total_time]:[Total_time]],"")</f>
        <v/>
      </c>
      <c r="B493" s="20" t="str" cm="1">
        <f t="array" ref="B493">IF(Table2[[#This Row],[Max_num_drones]:[Max_num_drones]]=3,Table2[[#This Row],[Total_time]:[Total_time]],"")</f>
        <v/>
      </c>
      <c r="C493" s="20" cm="1">
        <f t="array" ref="C493">IF(Table2[[#This Row],[Max_num_drones]:[Max_num_drones]]=4,Table2[[#This Row],[Total_time]:[Total_time]],"")</f>
        <v>342.22288988399498</v>
      </c>
      <c r="D493" s="20" t="str" cm="1">
        <f t="array" ref="D493">IF(Table2[[#This Row],[Max_num_drones]:[Max_num_drones]]=5,Table2[[#This Row],[Total_time]:[Total_time]],"")</f>
        <v/>
      </c>
    </row>
    <row r="494" spans="1:4">
      <c r="A494" s="20" t="str" cm="1">
        <f t="array" ref="A494">IF(Table2[[#This Row],[Max_num_drones]:[Max_num_drones]]=2,Table2[[#This Row],[Total_time]:[Total_time]],"")</f>
        <v/>
      </c>
      <c r="B494" s="20" t="str" cm="1">
        <f t="array" ref="B494">IF(Table2[[#This Row],[Max_num_drones]:[Max_num_drones]]=3,Table2[[#This Row],[Total_time]:[Total_time]],"")</f>
        <v/>
      </c>
      <c r="C494" s="20" cm="1">
        <f t="array" ref="C494">IF(Table2[[#This Row],[Max_num_drones]:[Max_num_drones]]=4,Table2[[#This Row],[Total_time]:[Total_time]],"")</f>
        <v>374.44640853370402</v>
      </c>
      <c r="D494" s="20" t="str" cm="1">
        <f t="array" ref="D494">IF(Table2[[#This Row],[Max_num_drones]:[Max_num_drones]]=5,Table2[[#This Row],[Total_time]:[Total_time]],"")</f>
        <v/>
      </c>
    </row>
    <row r="495" spans="1:4">
      <c r="A495" s="20" t="str" cm="1">
        <f t="array" ref="A495">IF(Table2[[#This Row],[Max_num_drones]:[Max_num_drones]]=2,Table2[[#This Row],[Total_time]:[Total_time]],"")</f>
        <v/>
      </c>
      <c r="B495" s="20" t="str" cm="1">
        <f t="array" ref="B495">IF(Table2[[#This Row],[Max_num_drones]:[Max_num_drones]]=3,Table2[[#This Row],[Total_time]:[Total_time]],"")</f>
        <v/>
      </c>
      <c r="C495" s="20" cm="1">
        <f t="array" ref="C495">IF(Table2[[#This Row],[Max_num_drones]:[Max_num_drones]]=4,Table2[[#This Row],[Total_time]:[Total_time]],"")</f>
        <v>461.95435532978098</v>
      </c>
      <c r="D495" s="20" t="str" cm="1">
        <f t="array" ref="D495">IF(Table2[[#This Row],[Max_num_drones]:[Max_num_drones]]=5,Table2[[#This Row],[Total_time]:[Total_time]],"")</f>
        <v/>
      </c>
    </row>
    <row r="496" spans="1:4">
      <c r="A496" s="20" t="str" cm="1">
        <f t="array" ref="A496">IF(Table2[[#This Row],[Max_num_drones]:[Max_num_drones]]=2,Table2[[#This Row],[Total_time]:[Total_time]],"")</f>
        <v/>
      </c>
      <c r="B496" s="20" t="str" cm="1">
        <f t="array" ref="B496">IF(Table2[[#This Row],[Max_num_drones]:[Max_num_drones]]=3,Table2[[#This Row],[Total_time]:[Total_time]],"")</f>
        <v/>
      </c>
      <c r="C496" s="20" cm="1">
        <f t="array" ref="C496">IF(Table2[[#This Row],[Max_num_drones]:[Max_num_drones]]=4,Table2[[#This Row],[Total_time]:[Total_time]],"")</f>
        <v>537.61341248947497</v>
      </c>
      <c r="D496" s="20" t="str" cm="1">
        <f t="array" ref="D496">IF(Table2[[#This Row],[Max_num_drones]:[Max_num_drones]]=5,Table2[[#This Row],[Total_time]:[Total_time]],"")</f>
        <v/>
      </c>
    </row>
    <row r="497" spans="1:4">
      <c r="A497" s="20" t="str" cm="1">
        <f t="array" ref="A497">IF(Table2[[#This Row],[Max_num_drones]:[Max_num_drones]]=2,Table2[[#This Row],[Total_time]:[Total_time]],"")</f>
        <v/>
      </c>
      <c r="B497" s="20" t="str" cm="1">
        <f t="array" ref="B497">IF(Table2[[#This Row],[Max_num_drones]:[Max_num_drones]]=3,Table2[[#This Row],[Total_time]:[Total_time]],"")</f>
        <v/>
      </c>
      <c r="C497" s="20" t="str" cm="1">
        <f t="array" ref="C497">IF(Table2[[#This Row],[Max_num_drones]:[Max_num_drones]]=4,Table2[[#This Row],[Total_time]:[Total_time]],"")</f>
        <v/>
      </c>
      <c r="D497" s="20" cm="1">
        <f t="array" ref="D497">IF(Table2[[#This Row],[Max_num_drones]:[Max_num_drones]]=5,Table2[[#This Row],[Total_time]:[Total_time]],"")</f>
        <v>331.309174455392</v>
      </c>
    </row>
    <row r="498" spans="1:4">
      <c r="A498" s="20" t="str" cm="1">
        <f t="array" ref="A498">IF(Table2[[#This Row],[Max_num_drones]:[Max_num_drones]]=2,Table2[[#This Row],[Total_time]:[Total_time]],"")</f>
        <v/>
      </c>
      <c r="B498" s="20" t="str" cm="1">
        <f t="array" ref="B498">IF(Table2[[#This Row],[Max_num_drones]:[Max_num_drones]]=3,Table2[[#This Row],[Total_time]:[Total_time]],"")</f>
        <v/>
      </c>
      <c r="C498" s="20" t="str" cm="1">
        <f t="array" ref="C498">IF(Table2[[#This Row],[Max_num_drones]:[Max_num_drones]]=4,Table2[[#This Row],[Total_time]:[Total_time]],"")</f>
        <v/>
      </c>
      <c r="D498" s="20" cm="1">
        <f t="array" ref="D498">IF(Table2[[#This Row],[Max_num_drones]:[Max_num_drones]]=5,Table2[[#This Row],[Total_time]:[Total_time]],"")</f>
        <v>245.39978738990001</v>
      </c>
    </row>
    <row r="499" spans="1:4">
      <c r="A499" s="20" t="str" cm="1">
        <f t="array" ref="A499">IF(Table2[[#This Row],[Max_num_drones]:[Max_num_drones]]=2,Table2[[#This Row],[Total_time]:[Total_time]],"")</f>
        <v/>
      </c>
      <c r="B499" s="20" t="str" cm="1">
        <f t="array" ref="B499">IF(Table2[[#This Row],[Max_num_drones]:[Max_num_drones]]=3,Table2[[#This Row],[Total_time]:[Total_time]],"")</f>
        <v/>
      </c>
      <c r="C499" s="20" t="str" cm="1">
        <f t="array" ref="C499">IF(Table2[[#This Row],[Max_num_drones]:[Max_num_drones]]=4,Table2[[#This Row],[Total_time]:[Total_time]],"")</f>
        <v/>
      </c>
      <c r="D499" s="20" cm="1">
        <f t="array" ref="D499">IF(Table2[[#This Row],[Max_num_drones]:[Max_num_drones]]=5,Table2[[#This Row],[Total_time]:[Total_time]],"")</f>
        <v>335.43090860163602</v>
      </c>
    </row>
    <row r="500" spans="1:4">
      <c r="A500" s="20" t="str" cm="1">
        <f t="array" ref="A500">IF(Table2[[#This Row],[Max_num_drones]:[Max_num_drones]]=2,Table2[[#This Row],[Total_time]:[Total_time]],"")</f>
        <v/>
      </c>
      <c r="B500" s="20" t="str" cm="1">
        <f t="array" ref="B500">IF(Table2[[#This Row],[Max_num_drones]:[Max_num_drones]]=3,Table2[[#This Row],[Total_time]:[Total_time]],"")</f>
        <v/>
      </c>
      <c r="C500" s="20" t="str" cm="1">
        <f t="array" ref="C500">IF(Table2[[#This Row],[Max_num_drones]:[Max_num_drones]]=4,Table2[[#This Row],[Total_time]:[Total_time]],"")</f>
        <v/>
      </c>
      <c r="D500" s="20" cm="1">
        <f t="array" ref="D500">IF(Table2[[#This Row],[Max_num_drones]:[Max_num_drones]]=5,Table2[[#This Row],[Total_time]:[Total_time]],"")</f>
        <v>395.37899513451401</v>
      </c>
    </row>
    <row r="501" spans="1:4">
      <c r="A501" s="20" t="str" cm="1">
        <f t="array" ref="A501">IF(Table2[[#This Row],[Max_num_drones]:[Max_num_drones]]=2,Table2[[#This Row],[Total_time]:[Total_time]],"")</f>
        <v/>
      </c>
      <c r="B501" s="20" t="str" cm="1">
        <f t="array" ref="B501">IF(Table2[[#This Row],[Max_num_drones]:[Max_num_drones]]=3,Table2[[#This Row],[Total_time]:[Total_time]],"")</f>
        <v/>
      </c>
      <c r="C501" s="20" t="str" cm="1">
        <f t="array" ref="C501">IF(Table2[[#This Row],[Max_num_drones]:[Max_num_drones]]=4,Table2[[#This Row],[Total_time]:[Total_time]],"")</f>
        <v/>
      </c>
      <c r="D501" s="20" cm="1">
        <f t="array" ref="D501">IF(Table2[[#This Row],[Max_num_drones]:[Max_num_drones]]=5,Table2[[#This Row],[Total_time]:[Total_time]],"")</f>
        <v>453.13381649892199</v>
      </c>
    </row>
    <row r="502" spans="1:4">
      <c r="A502" s="20" cm="1">
        <f t="array" ref="A502">IF(Table2[[#This Row],[Max_num_drones]:[Max_num_drones]]=2,Table2[[#This Row],[Total_time]:[Total_time]],"")</f>
        <v>880.781108487393</v>
      </c>
      <c r="B502" s="20" t="str" cm="1">
        <f t="array" ref="B502">IF(Table2[[#This Row],[Max_num_drones]:[Max_num_drones]]=3,Table2[[#This Row],[Total_time]:[Total_time]],"")</f>
        <v/>
      </c>
      <c r="C502" s="20" t="str" cm="1">
        <f t="array" ref="C502">IF(Table2[[#This Row],[Max_num_drones]:[Max_num_drones]]=4,Table2[[#This Row],[Total_time]:[Total_time]],"")</f>
        <v/>
      </c>
      <c r="D502" s="20" t="str" cm="1">
        <f t="array" ref="D502">IF(Table2[[#This Row],[Max_num_drones]:[Max_num_drones]]=5,Table2[[#This Row],[Total_time]:[Total_time]],"")</f>
        <v/>
      </c>
    </row>
    <row r="503" spans="1:4">
      <c r="A503" s="20" cm="1">
        <f t="array" ref="A503">IF(Table2[[#This Row],[Max_num_drones]:[Max_num_drones]]=2,Table2[[#This Row],[Total_time]:[Total_time]],"")</f>
        <v>687.53699655563105</v>
      </c>
      <c r="B503" s="20" t="str" cm="1">
        <f t="array" ref="B503">IF(Table2[[#This Row],[Max_num_drones]:[Max_num_drones]]=3,Table2[[#This Row],[Total_time]:[Total_time]],"")</f>
        <v/>
      </c>
      <c r="C503" s="20" t="str" cm="1">
        <f t="array" ref="C503">IF(Table2[[#This Row],[Max_num_drones]:[Max_num_drones]]=4,Table2[[#This Row],[Total_time]:[Total_time]],"")</f>
        <v/>
      </c>
      <c r="D503" s="20" t="str" cm="1">
        <f t="array" ref="D503">IF(Table2[[#This Row],[Max_num_drones]:[Max_num_drones]]=5,Table2[[#This Row],[Total_time]:[Total_time]],"")</f>
        <v/>
      </c>
    </row>
    <row r="504" spans="1:4">
      <c r="A504" s="20" cm="1">
        <f t="array" ref="A504">IF(Table2[[#This Row],[Max_num_drones]:[Max_num_drones]]=2,Table2[[#This Row],[Total_time]:[Total_time]],"")</f>
        <v>722.97495524132205</v>
      </c>
      <c r="B504" s="20" t="str" cm="1">
        <f t="array" ref="B504">IF(Table2[[#This Row],[Max_num_drones]:[Max_num_drones]]=3,Table2[[#This Row],[Total_time]:[Total_time]],"")</f>
        <v/>
      </c>
      <c r="C504" s="20" t="str" cm="1">
        <f t="array" ref="C504">IF(Table2[[#This Row],[Max_num_drones]:[Max_num_drones]]=4,Table2[[#This Row],[Total_time]:[Total_time]],"")</f>
        <v/>
      </c>
      <c r="D504" s="20" t="str" cm="1">
        <f t="array" ref="D504">IF(Table2[[#This Row],[Max_num_drones]:[Max_num_drones]]=5,Table2[[#This Row],[Total_time]:[Total_time]],"")</f>
        <v/>
      </c>
    </row>
    <row r="505" spans="1:4">
      <c r="A505" s="20" cm="1">
        <f t="array" ref="A505">IF(Table2[[#This Row],[Max_num_drones]:[Max_num_drones]]=2,Table2[[#This Row],[Total_time]:[Total_time]],"")</f>
        <v>976.67634651220703</v>
      </c>
      <c r="B505" s="20" t="str" cm="1">
        <f t="array" ref="B505">IF(Table2[[#This Row],[Max_num_drones]:[Max_num_drones]]=3,Table2[[#This Row],[Total_time]:[Total_time]],"")</f>
        <v/>
      </c>
      <c r="C505" s="20" t="str" cm="1">
        <f t="array" ref="C505">IF(Table2[[#This Row],[Max_num_drones]:[Max_num_drones]]=4,Table2[[#This Row],[Total_time]:[Total_time]],"")</f>
        <v/>
      </c>
      <c r="D505" s="20" t="str" cm="1">
        <f t="array" ref="D505">IF(Table2[[#This Row],[Max_num_drones]:[Max_num_drones]]=5,Table2[[#This Row],[Total_time]:[Total_time]],"")</f>
        <v/>
      </c>
    </row>
    <row r="506" spans="1:4">
      <c r="A506" s="20" cm="1">
        <f t="array" ref="A506">IF(Table2[[#This Row],[Max_num_drones]:[Max_num_drones]]=2,Table2[[#This Row],[Total_time]:[Total_time]],"")</f>
        <v>1038.3124787387101</v>
      </c>
      <c r="B506" s="20" t="str" cm="1">
        <f t="array" ref="B506">IF(Table2[[#This Row],[Max_num_drones]:[Max_num_drones]]=3,Table2[[#This Row],[Total_time]:[Total_time]],"")</f>
        <v/>
      </c>
      <c r="C506" s="20" t="str" cm="1">
        <f t="array" ref="C506">IF(Table2[[#This Row],[Max_num_drones]:[Max_num_drones]]=4,Table2[[#This Row],[Total_time]:[Total_time]],"")</f>
        <v/>
      </c>
      <c r="D506" s="20" t="str" cm="1">
        <f t="array" ref="D506">IF(Table2[[#This Row],[Max_num_drones]:[Max_num_drones]]=5,Table2[[#This Row],[Total_time]:[Total_time]],"")</f>
        <v/>
      </c>
    </row>
    <row r="507" spans="1:4">
      <c r="A507" s="20" t="str" cm="1">
        <f t="array" ref="A507">IF(Table2[[#This Row],[Max_num_drones]:[Max_num_drones]]=2,Table2[[#This Row],[Total_time]:[Total_time]],"")</f>
        <v/>
      </c>
      <c r="B507" s="20" cm="1">
        <f t="array" ref="B507">IF(Table2[[#This Row],[Max_num_drones]:[Max_num_drones]]=3,Table2[[#This Row],[Total_time]:[Total_time]],"")</f>
        <v>618.69854224545395</v>
      </c>
      <c r="C507" s="20" t="str" cm="1">
        <f t="array" ref="C507">IF(Table2[[#This Row],[Max_num_drones]:[Max_num_drones]]=4,Table2[[#This Row],[Total_time]:[Total_time]],"")</f>
        <v/>
      </c>
      <c r="D507" s="20" t="str" cm="1">
        <f t="array" ref="D507">IF(Table2[[#This Row],[Max_num_drones]:[Max_num_drones]]=5,Table2[[#This Row],[Total_time]:[Total_time]],"")</f>
        <v/>
      </c>
    </row>
    <row r="508" spans="1:4">
      <c r="A508" s="20" t="str" cm="1">
        <f t="array" ref="A508">IF(Table2[[#This Row],[Max_num_drones]:[Max_num_drones]]=2,Table2[[#This Row],[Total_time]:[Total_time]],"")</f>
        <v/>
      </c>
      <c r="B508" s="20" cm="1">
        <f t="array" ref="B508">IF(Table2[[#This Row],[Max_num_drones]:[Max_num_drones]]=3,Table2[[#This Row],[Total_time]:[Total_time]],"")</f>
        <v>498.69205649620898</v>
      </c>
      <c r="C508" s="20" t="str" cm="1">
        <f t="array" ref="C508">IF(Table2[[#This Row],[Max_num_drones]:[Max_num_drones]]=4,Table2[[#This Row],[Total_time]:[Total_time]],"")</f>
        <v/>
      </c>
      <c r="D508" s="20" t="str" cm="1">
        <f t="array" ref="D508">IF(Table2[[#This Row],[Max_num_drones]:[Max_num_drones]]=5,Table2[[#This Row],[Total_time]:[Total_time]],"")</f>
        <v/>
      </c>
    </row>
    <row r="509" spans="1:4">
      <c r="A509" s="20" t="str" cm="1">
        <f t="array" ref="A509">IF(Table2[[#This Row],[Max_num_drones]:[Max_num_drones]]=2,Table2[[#This Row],[Total_time]:[Total_time]],"")</f>
        <v/>
      </c>
      <c r="B509" s="20" cm="1">
        <f t="array" ref="B509">IF(Table2[[#This Row],[Max_num_drones]:[Max_num_drones]]=3,Table2[[#This Row],[Total_time]:[Total_time]],"")</f>
        <v>547.367590644296</v>
      </c>
      <c r="C509" s="20" t="str" cm="1">
        <f t="array" ref="C509">IF(Table2[[#This Row],[Max_num_drones]:[Max_num_drones]]=4,Table2[[#This Row],[Total_time]:[Total_time]],"")</f>
        <v/>
      </c>
      <c r="D509" s="20" t="str" cm="1">
        <f t="array" ref="D509">IF(Table2[[#This Row],[Max_num_drones]:[Max_num_drones]]=5,Table2[[#This Row],[Total_time]:[Total_time]],"")</f>
        <v/>
      </c>
    </row>
    <row r="510" spans="1:4">
      <c r="A510" s="20" t="str" cm="1">
        <f t="array" ref="A510">IF(Table2[[#This Row],[Max_num_drones]:[Max_num_drones]]=2,Table2[[#This Row],[Total_time]:[Total_time]],"")</f>
        <v/>
      </c>
      <c r="B510" s="20" cm="1">
        <f t="array" ref="B510">IF(Table2[[#This Row],[Max_num_drones]:[Max_num_drones]]=3,Table2[[#This Row],[Total_time]:[Total_time]],"")</f>
        <v>678.47552943142603</v>
      </c>
      <c r="C510" s="20" t="str" cm="1">
        <f t="array" ref="C510">IF(Table2[[#This Row],[Max_num_drones]:[Max_num_drones]]=4,Table2[[#This Row],[Total_time]:[Total_time]],"")</f>
        <v/>
      </c>
      <c r="D510" s="20" t="str" cm="1">
        <f t="array" ref="D510">IF(Table2[[#This Row],[Max_num_drones]:[Max_num_drones]]=5,Table2[[#This Row],[Total_time]:[Total_time]],"")</f>
        <v/>
      </c>
    </row>
    <row r="511" spans="1:4">
      <c r="A511" s="20" t="str" cm="1">
        <f t="array" ref="A511">IF(Table2[[#This Row],[Max_num_drones]:[Max_num_drones]]=2,Table2[[#This Row],[Total_time]:[Total_time]],"")</f>
        <v/>
      </c>
      <c r="B511" s="20" cm="1">
        <f t="array" ref="B511">IF(Table2[[#This Row],[Max_num_drones]:[Max_num_drones]]=3,Table2[[#This Row],[Total_time]:[Total_time]],"")</f>
        <v>724.85396724191196</v>
      </c>
      <c r="C511" s="20" t="str" cm="1">
        <f t="array" ref="C511">IF(Table2[[#This Row],[Max_num_drones]:[Max_num_drones]]=4,Table2[[#This Row],[Total_time]:[Total_time]],"")</f>
        <v/>
      </c>
      <c r="D511" s="20" t="str" cm="1">
        <f t="array" ref="D511">IF(Table2[[#This Row],[Max_num_drones]:[Max_num_drones]]=5,Table2[[#This Row],[Total_time]:[Total_time]],"")</f>
        <v/>
      </c>
    </row>
    <row r="512" spans="1:4">
      <c r="A512" s="20" t="str" cm="1">
        <f t="array" ref="A512">IF(Table2[[#This Row],[Max_num_drones]:[Max_num_drones]]=2,Table2[[#This Row],[Total_time]:[Total_time]],"")</f>
        <v/>
      </c>
      <c r="B512" s="20" t="str" cm="1">
        <f t="array" ref="B512">IF(Table2[[#This Row],[Max_num_drones]:[Max_num_drones]]=3,Table2[[#This Row],[Total_time]:[Total_time]],"")</f>
        <v/>
      </c>
      <c r="C512" s="20" cm="1">
        <f t="array" ref="C512">IF(Table2[[#This Row],[Max_num_drones]:[Max_num_drones]]=4,Table2[[#This Row],[Total_time]:[Total_time]],"")</f>
        <v>462.99991568579799</v>
      </c>
      <c r="D512" s="20" t="str" cm="1">
        <f t="array" ref="D512">IF(Table2[[#This Row],[Max_num_drones]:[Max_num_drones]]=5,Table2[[#This Row],[Total_time]:[Total_time]],"")</f>
        <v/>
      </c>
    </row>
    <row r="513" spans="1:4">
      <c r="A513" s="20" t="str" cm="1">
        <f t="array" ref="A513">IF(Table2[[#This Row],[Max_num_drones]:[Max_num_drones]]=2,Table2[[#This Row],[Total_time]:[Total_time]],"")</f>
        <v/>
      </c>
      <c r="B513" s="20" t="str" cm="1">
        <f t="array" ref="B513">IF(Table2[[#This Row],[Max_num_drones]:[Max_num_drones]]=3,Table2[[#This Row],[Total_time]:[Total_time]],"")</f>
        <v/>
      </c>
      <c r="C513" s="20" cm="1">
        <f t="array" ref="C513">IF(Table2[[#This Row],[Max_num_drones]:[Max_num_drones]]=4,Table2[[#This Row],[Total_time]:[Total_time]],"")</f>
        <v>369.36896618634103</v>
      </c>
      <c r="D513" s="20" t="str" cm="1">
        <f t="array" ref="D513">IF(Table2[[#This Row],[Max_num_drones]:[Max_num_drones]]=5,Table2[[#This Row],[Total_time]:[Total_time]],"")</f>
        <v/>
      </c>
    </row>
    <row r="514" spans="1:4">
      <c r="A514" s="20" t="str" cm="1">
        <f t="array" ref="A514">IF(Table2[[#This Row],[Max_num_drones]:[Max_num_drones]]=2,Table2[[#This Row],[Total_time]:[Total_time]],"")</f>
        <v/>
      </c>
      <c r="B514" s="20" t="str" cm="1">
        <f t="array" ref="B514">IF(Table2[[#This Row],[Max_num_drones]:[Max_num_drones]]=3,Table2[[#This Row],[Total_time]:[Total_time]],"")</f>
        <v/>
      </c>
      <c r="C514" s="20" cm="1">
        <f t="array" ref="C514">IF(Table2[[#This Row],[Max_num_drones]:[Max_num_drones]]=4,Table2[[#This Row],[Total_time]:[Total_time]],"")</f>
        <v>440.58456100002201</v>
      </c>
      <c r="D514" s="20" t="str" cm="1">
        <f t="array" ref="D514">IF(Table2[[#This Row],[Max_num_drones]:[Max_num_drones]]=5,Table2[[#This Row],[Total_time]:[Total_time]],"")</f>
        <v/>
      </c>
    </row>
    <row r="515" spans="1:4">
      <c r="A515" s="20" t="str" cm="1">
        <f t="array" ref="A515">IF(Table2[[#This Row],[Max_num_drones]:[Max_num_drones]]=2,Table2[[#This Row],[Total_time]:[Total_time]],"")</f>
        <v/>
      </c>
      <c r="B515" s="20" t="str" cm="1">
        <f t="array" ref="B515">IF(Table2[[#This Row],[Max_num_drones]:[Max_num_drones]]=3,Table2[[#This Row],[Total_time]:[Total_time]],"")</f>
        <v/>
      </c>
      <c r="C515" s="20" cm="1">
        <f t="array" ref="C515">IF(Table2[[#This Row],[Max_num_drones]:[Max_num_drones]]=4,Table2[[#This Row],[Total_time]:[Total_time]],"")</f>
        <v>491.95434891596301</v>
      </c>
      <c r="D515" s="20" t="str" cm="1">
        <f t="array" ref="D515">IF(Table2[[#This Row],[Max_num_drones]:[Max_num_drones]]=5,Table2[[#This Row],[Total_time]:[Total_time]],"")</f>
        <v/>
      </c>
    </row>
    <row r="516" spans="1:4">
      <c r="A516" s="20" t="str" cm="1">
        <f t="array" ref="A516">IF(Table2[[#This Row],[Max_num_drones]:[Max_num_drones]]=2,Table2[[#This Row],[Total_time]:[Total_time]],"")</f>
        <v/>
      </c>
      <c r="B516" s="20" t="str" cm="1">
        <f t="array" ref="B516">IF(Table2[[#This Row],[Max_num_drones]:[Max_num_drones]]=3,Table2[[#This Row],[Total_time]:[Total_time]],"")</f>
        <v/>
      </c>
      <c r="C516" s="20" cm="1">
        <f t="array" ref="C516">IF(Table2[[#This Row],[Max_num_drones]:[Max_num_drones]]=4,Table2[[#This Row],[Total_time]:[Total_time]],"")</f>
        <v>567.61341248947497</v>
      </c>
      <c r="D516" s="20" t="str" cm="1">
        <f t="array" ref="D516">IF(Table2[[#This Row],[Max_num_drones]:[Max_num_drones]]=5,Table2[[#This Row],[Total_time]:[Total_time]],"")</f>
        <v/>
      </c>
    </row>
    <row r="517" spans="1:4">
      <c r="A517" s="20" t="str" cm="1">
        <f t="array" ref="A517">IF(Table2[[#This Row],[Max_num_drones]:[Max_num_drones]]=2,Table2[[#This Row],[Total_time]:[Total_time]],"")</f>
        <v/>
      </c>
      <c r="B517" s="20" t="str" cm="1">
        <f t="array" ref="B517">IF(Table2[[#This Row],[Max_num_drones]:[Max_num_drones]]=3,Table2[[#This Row],[Total_time]:[Total_time]],"")</f>
        <v/>
      </c>
      <c r="C517" s="20" t="str" cm="1">
        <f t="array" ref="C517">IF(Table2[[#This Row],[Max_num_drones]:[Max_num_drones]]=4,Table2[[#This Row],[Total_time]:[Total_time]],"")</f>
        <v/>
      </c>
      <c r="D517" s="20" cm="1">
        <f t="array" ref="D517">IF(Table2[[#This Row],[Max_num_drones]:[Max_num_drones]]=5,Table2[[#This Row],[Total_time]:[Total_time]],"")</f>
        <v>418.05423920603903</v>
      </c>
    </row>
    <row r="518" spans="1:4">
      <c r="A518" s="20" t="str" cm="1">
        <f t="array" ref="A518">IF(Table2[[#This Row],[Max_num_drones]:[Max_num_drones]]=2,Table2[[#This Row],[Total_time]:[Total_time]],"")</f>
        <v/>
      </c>
      <c r="B518" s="20" t="str" cm="1">
        <f t="array" ref="B518">IF(Table2[[#This Row],[Max_num_drones]:[Max_num_drones]]=3,Table2[[#This Row],[Total_time]:[Total_time]],"")</f>
        <v/>
      </c>
      <c r="C518" s="20" t="str" cm="1">
        <f t="array" ref="C518">IF(Table2[[#This Row],[Max_num_drones]:[Max_num_drones]]=4,Table2[[#This Row],[Total_time]:[Total_time]],"")</f>
        <v/>
      </c>
      <c r="D518" s="20" cm="1">
        <f t="array" ref="D518">IF(Table2[[#This Row],[Max_num_drones]:[Max_num_drones]]=5,Table2[[#This Row],[Total_time]:[Total_time]],"")</f>
        <v>245.39978738990001</v>
      </c>
    </row>
    <row r="519" spans="1:4">
      <c r="A519" s="20" t="str" cm="1">
        <f t="array" ref="A519">IF(Table2[[#This Row],[Max_num_drones]:[Max_num_drones]]=2,Table2[[#This Row],[Total_time]:[Total_time]],"")</f>
        <v/>
      </c>
      <c r="B519" s="20" t="str" cm="1">
        <f t="array" ref="B519">IF(Table2[[#This Row],[Max_num_drones]:[Max_num_drones]]=3,Table2[[#This Row],[Total_time]:[Total_time]],"")</f>
        <v/>
      </c>
      <c r="C519" s="20" t="str" cm="1">
        <f t="array" ref="C519">IF(Table2[[#This Row],[Max_num_drones]:[Max_num_drones]]=4,Table2[[#This Row],[Total_time]:[Total_time]],"")</f>
        <v/>
      </c>
      <c r="D519" s="20" cm="1">
        <f t="array" ref="D519">IF(Table2[[#This Row],[Max_num_drones]:[Max_num_drones]]=5,Table2[[#This Row],[Total_time]:[Total_time]],"")</f>
        <v>385.80691125309397</v>
      </c>
    </row>
    <row r="520" spans="1:4">
      <c r="A520" s="20" t="str" cm="1">
        <f t="array" ref="A520">IF(Table2[[#This Row],[Max_num_drones]:[Max_num_drones]]=2,Table2[[#This Row],[Total_time]:[Total_time]],"")</f>
        <v/>
      </c>
      <c r="B520" s="20" t="str" cm="1">
        <f t="array" ref="B520">IF(Table2[[#This Row],[Max_num_drones]:[Max_num_drones]]=3,Table2[[#This Row],[Total_time]:[Total_time]],"")</f>
        <v/>
      </c>
      <c r="C520" s="20" t="str" cm="1">
        <f t="array" ref="C520">IF(Table2[[#This Row],[Max_num_drones]:[Max_num_drones]]=4,Table2[[#This Row],[Total_time]:[Total_time]],"")</f>
        <v/>
      </c>
      <c r="D520" s="20" cm="1">
        <f t="array" ref="D520">IF(Table2[[#This Row],[Max_num_drones]:[Max_num_drones]]=5,Table2[[#This Row],[Total_time]:[Total_time]],"")</f>
        <v>425.37899513451202</v>
      </c>
    </row>
    <row r="521" spans="1:4">
      <c r="A521" s="20" t="str" cm="1">
        <f t="array" ref="A521">IF(Table2[[#This Row],[Max_num_drones]:[Max_num_drones]]=2,Table2[[#This Row],[Total_time]:[Total_time]],"")</f>
        <v/>
      </c>
      <c r="B521" s="20" t="str" cm="1">
        <f t="array" ref="B521">IF(Table2[[#This Row],[Max_num_drones]:[Max_num_drones]]=3,Table2[[#This Row],[Total_time]:[Total_time]],"")</f>
        <v/>
      </c>
      <c r="C521" s="20" t="str" cm="1">
        <f t="array" ref="C521">IF(Table2[[#This Row],[Max_num_drones]:[Max_num_drones]]=4,Table2[[#This Row],[Total_time]:[Total_time]],"")</f>
        <v/>
      </c>
      <c r="D521" s="20" cm="1">
        <f t="array" ref="D521">IF(Table2[[#This Row],[Max_num_drones]:[Max_num_drones]]=5,Table2[[#This Row],[Total_time]:[Total_time]],"")</f>
        <v>483.13379777092098</v>
      </c>
    </row>
    <row r="522" spans="1:4">
      <c r="A522" s="20" cm="1">
        <f t="array" ref="A522">IF(Table2[[#This Row],[Max_num_drones]:[Max_num_drones]]=2,Table2[[#This Row],[Total_time]:[Total_time]],"")</f>
        <v>970.78111043178103</v>
      </c>
      <c r="B522" s="20" t="str" cm="1">
        <f t="array" ref="B522">IF(Table2[[#This Row],[Max_num_drones]:[Max_num_drones]]=3,Table2[[#This Row],[Total_time]:[Total_time]],"")</f>
        <v/>
      </c>
      <c r="C522" s="20" t="str" cm="1">
        <f t="array" ref="C522">IF(Table2[[#This Row],[Max_num_drones]:[Max_num_drones]]=4,Table2[[#This Row],[Total_time]:[Total_time]],"")</f>
        <v/>
      </c>
      <c r="D522" s="20" t="str" cm="1">
        <f t="array" ref="D522">IF(Table2[[#This Row],[Max_num_drones]:[Max_num_drones]]=5,Table2[[#This Row],[Total_time]:[Total_time]],"")</f>
        <v/>
      </c>
    </row>
    <row r="523" spans="1:4">
      <c r="A523" s="20" cm="1">
        <f t="array" ref="A523">IF(Table2[[#This Row],[Max_num_drones]:[Max_num_drones]]=2,Table2[[#This Row],[Total_time]:[Total_time]],"")</f>
        <v>807.61556799731102</v>
      </c>
      <c r="B523" s="20" t="str" cm="1">
        <f t="array" ref="B523">IF(Table2[[#This Row],[Max_num_drones]:[Max_num_drones]]=3,Table2[[#This Row],[Total_time]:[Total_time]],"")</f>
        <v/>
      </c>
      <c r="C523" s="20" t="str" cm="1">
        <f t="array" ref="C523">IF(Table2[[#This Row],[Max_num_drones]:[Max_num_drones]]=4,Table2[[#This Row],[Total_time]:[Total_time]],"")</f>
        <v/>
      </c>
      <c r="D523" s="20" t="str" cm="1">
        <f t="array" ref="D523">IF(Table2[[#This Row],[Max_num_drones]:[Max_num_drones]]=5,Table2[[#This Row],[Total_time]:[Total_time]],"")</f>
        <v/>
      </c>
    </row>
    <row r="524" spans="1:4">
      <c r="A524" s="20" cm="1">
        <f t="array" ref="A524">IF(Table2[[#This Row],[Max_num_drones]:[Max_num_drones]]=2,Table2[[#This Row],[Total_time]:[Total_time]],"")</f>
        <v>782.97495524130102</v>
      </c>
      <c r="B524" s="20" t="str" cm="1">
        <f t="array" ref="B524">IF(Table2[[#This Row],[Max_num_drones]:[Max_num_drones]]=3,Table2[[#This Row],[Total_time]:[Total_time]],"")</f>
        <v/>
      </c>
      <c r="C524" s="20" t="str" cm="1">
        <f t="array" ref="C524">IF(Table2[[#This Row],[Max_num_drones]:[Max_num_drones]]=4,Table2[[#This Row],[Total_time]:[Total_time]],"")</f>
        <v/>
      </c>
      <c r="D524" s="20" t="str" cm="1">
        <f t="array" ref="D524">IF(Table2[[#This Row],[Max_num_drones]:[Max_num_drones]]=5,Table2[[#This Row],[Total_time]:[Total_time]],"")</f>
        <v/>
      </c>
    </row>
    <row r="525" spans="1:4">
      <c r="A525" s="20" cm="1">
        <f t="array" ref="A525">IF(Table2[[#This Row],[Max_num_drones]:[Max_num_drones]]=2,Table2[[#This Row],[Total_time]:[Total_time]],"")</f>
        <v>1068.46585225576</v>
      </c>
      <c r="B525" s="20" t="str" cm="1">
        <f t="array" ref="B525">IF(Table2[[#This Row],[Max_num_drones]:[Max_num_drones]]=3,Table2[[#This Row],[Total_time]:[Total_time]],"")</f>
        <v/>
      </c>
      <c r="C525" s="20" t="str" cm="1">
        <f t="array" ref="C525">IF(Table2[[#This Row],[Max_num_drones]:[Max_num_drones]]=4,Table2[[#This Row],[Total_time]:[Total_time]],"")</f>
        <v/>
      </c>
      <c r="D525" s="20" t="str" cm="1">
        <f t="array" ref="D525">IF(Table2[[#This Row],[Max_num_drones]:[Max_num_drones]]=5,Table2[[#This Row],[Total_time]:[Total_time]],"")</f>
        <v/>
      </c>
    </row>
    <row r="526" spans="1:4">
      <c r="A526" s="20" cm="1">
        <f t="array" ref="A526">IF(Table2[[#This Row],[Max_num_drones]:[Max_num_drones]]=2,Table2[[#This Row],[Total_time]:[Total_time]],"")</f>
        <v>1095.5954025169401</v>
      </c>
      <c r="B526" s="20" t="str" cm="1">
        <f t="array" ref="B526">IF(Table2[[#This Row],[Max_num_drones]:[Max_num_drones]]=3,Table2[[#This Row],[Total_time]:[Total_time]],"")</f>
        <v/>
      </c>
      <c r="C526" s="20" t="str" cm="1">
        <f t="array" ref="C526">IF(Table2[[#This Row],[Max_num_drones]:[Max_num_drones]]=4,Table2[[#This Row],[Total_time]:[Total_time]],"")</f>
        <v/>
      </c>
      <c r="D526" s="20" t="str" cm="1">
        <f t="array" ref="D526">IF(Table2[[#This Row],[Max_num_drones]:[Max_num_drones]]=5,Table2[[#This Row],[Total_time]:[Total_time]],"")</f>
        <v/>
      </c>
    </row>
    <row r="527" spans="1:4">
      <c r="A527" s="20" t="str" cm="1">
        <f t="array" ref="A527">IF(Table2[[#This Row],[Max_num_drones]:[Max_num_drones]]=2,Table2[[#This Row],[Total_time]:[Total_time]],"")</f>
        <v/>
      </c>
      <c r="B527" s="20" cm="1">
        <f t="array" ref="B527">IF(Table2[[#This Row],[Max_num_drones]:[Max_num_drones]]=3,Table2[[#This Row],[Total_time]:[Total_time]],"")</f>
        <v>676.62606812183105</v>
      </c>
      <c r="C527" s="20" t="str" cm="1">
        <f t="array" ref="C527">IF(Table2[[#This Row],[Max_num_drones]:[Max_num_drones]]=4,Table2[[#This Row],[Total_time]:[Total_time]],"")</f>
        <v/>
      </c>
      <c r="D527" s="20" t="str" cm="1">
        <f t="array" ref="D527">IF(Table2[[#This Row],[Max_num_drones]:[Max_num_drones]]=5,Table2[[#This Row],[Total_time]:[Total_time]],"")</f>
        <v/>
      </c>
    </row>
    <row r="528" spans="1:4">
      <c r="A528" s="20" t="str" cm="1">
        <f t="array" ref="A528">IF(Table2[[#This Row],[Max_num_drones]:[Max_num_drones]]=2,Table2[[#This Row],[Total_time]:[Total_time]],"")</f>
        <v/>
      </c>
      <c r="B528" s="20" cm="1">
        <f t="array" ref="B528">IF(Table2[[#This Row],[Max_num_drones]:[Max_num_drones]]=3,Table2[[#This Row],[Total_time]:[Total_time]],"")</f>
        <v>528.69205649620903</v>
      </c>
      <c r="C528" s="20" t="str" cm="1">
        <f t="array" ref="C528">IF(Table2[[#This Row],[Max_num_drones]:[Max_num_drones]]=4,Table2[[#This Row],[Total_time]:[Total_time]],"")</f>
        <v/>
      </c>
      <c r="D528" s="20" t="str" cm="1">
        <f t="array" ref="D528">IF(Table2[[#This Row],[Max_num_drones]:[Max_num_drones]]=5,Table2[[#This Row],[Total_time]:[Total_time]],"")</f>
        <v/>
      </c>
    </row>
    <row r="529" spans="1:4">
      <c r="A529" s="20" t="str" cm="1">
        <f t="array" ref="A529">IF(Table2[[#This Row],[Max_num_drones]:[Max_num_drones]]=2,Table2[[#This Row],[Total_time]:[Total_time]],"")</f>
        <v/>
      </c>
      <c r="B529" s="20" cm="1">
        <f t="array" ref="B529">IF(Table2[[#This Row],[Max_num_drones]:[Max_num_drones]]=3,Table2[[#This Row],[Total_time]:[Total_time]],"")</f>
        <v>560.51029362675501</v>
      </c>
      <c r="C529" s="20" t="str" cm="1">
        <f t="array" ref="C529">IF(Table2[[#This Row],[Max_num_drones]:[Max_num_drones]]=4,Table2[[#This Row],[Total_time]:[Total_time]],"")</f>
        <v/>
      </c>
      <c r="D529" s="20" t="str" cm="1">
        <f t="array" ref="D529">IF(Table2[[#This Row],[Max_num_drones]:[Max_num_drones]]=5,Table2[[#This Row],[Total_time]:[Total_time]],"")</f>
        <v/>
      </c>
    </row>
    <row r="530" spans="1:4">
      <c r="A530" s="20" t="str" cm="1">
        <f t="array" ref="A530">IF(Table2[[#This Row],[Max_num_drones]:[Max_num_drones]]=2,Table2[[#This Row],[Total_time]:[Total_time]],"")</f>
        <v/>
      </c>
      <c r="B530" s="20" cm="1">
        <f t="array" ref="B530">IF(Table2[[#This Row],[Max_num_drones]:[Max_num_drones]]=3,Table2[[#This Row],[Total_time]:[Total_time]],"")</f>
        <v>741.91707437676098</v>
      </c>
      <c r="C530" s="20" t="str" cm="1">
        <f t="array" ref="C530">IF(Table2[[#This Row],[Max_num_drones]:[Max_num_drones]]=4,Table2[[#This Row],[Total_time]:[Total_time]],"")</f>
        <v/>
      </c>
      <c r="D530" s="20" t="str" cm="1">
        <f t="array" ref="D530">IF(Table2[[#This Row],[Max_num_drones]:[Max_num_drones]]=5,Table2[[#This Row],[Total_time]:[Total_time]],"")</f>
        <v/>
      </c>
    </row>
    <row r="531" spans="1:4">
      <c r="A531" s="20" t="str" cm="1">
        <f t="array" ref="A531">IF(Table2[[#This Row],[Max_num_drones]:[Max_num_drones]]=2,Table2[[#This Row],[Total_time]:[Total_time]],"")</f>
        <v/>
      </c>
      <c r="B531" s="20" cm="1">
        <f t="array" ref="B531">IF(Table2[[#This Row],[Max_num_drones]:[Max_num_drones]]=3,Table2[[#This Row],[Total_time]:[Total_time]],"")</f>
        <v>818.93487722416398</v>
      </c>
      <c r="C531" s="20" t="str" cm="1">
        <f t="array" ref="C531">IF(Table2[[#This Row],[Max_num_drones]:[Max_num_drones]]=4,Table2[[#This Row],[Total_time]:[Total_time]],"")</f>
        <v/>
      </c>
      <c r="D531" s="20" t="str" cm="1">
        <f t="array" ref="D531">IF(Table2[[#This Row],[Max_num_drones]:[Max_num_drones]]=5,Table2[[#This Row],[Total_time]:[Total_time]],"")</f>
        <v/>
      </c>
    </row>
    <row r="532" spans="1:4">
      <c r="A532" s="20" t="str" cm="1">
        <f t="array" ref="A532">IF(Table2[[#This Row],[Max_num_drones]:[Max_num_drones]]=2,Table2[[#This Row],[Total_time]:[Total_time]],"")</f>
        <v/>
      </c>
      <c r="B532" s="20" t="str" cm="1">
        <f t="array" ref="B532">IF(Table2[[#This Row],[Max_num_drones]:[Max_num_drones]]=3,Table2[[#This Row],[Total_time]:[Total_time]],"")</f>
        <v/>
      </c>
      <c r="C532" s="20" cm="1">
        <f t="array" ref="C532">IF(Table2[[#This Row],[Max_num_drones]:[Max_num_drones]]=4,Table2[[#This Row],[Total_time]:[Total_time]],"")</f>
        <v>450.77276682411798</v>
      </c>
      <c r="D532" s="20" t="str" cm="1">
        <f t="array" ref="D532">IF(Table2[[#This Row],[Max_num_drones]:[Max_num_drones]]=5,Table2[[#This Row],[Total_time]:[Total_time]],"")</f>
        <v/>
      </c>
    </row>
    <row r="533" spans="1:4">
      <c r="A533" s="20" t="str" cm="1">
        <f t="array" ref="A533">IF(Table2[[#This Row],[Max_num_drones]:[Max_num_drones]]=2,Table2[[#This Row],[Total_time]:[Total_time]],"")</f>
        <v/>
      </c>
      <c r="B533" s="20" t="str" cm="1">
        <f t="array" ref="B533">IF(Table2[[#This Row],[Max_num_drones]:[Max_num_drones]]=3,Table2[[#This Row],[Total_time]:[Total_time]],"")</f>
        <v/>
      </c>
      <c r="C533" s="20" cm="1">
        <f t="array" ref="C533">IF(Table2[[#This Row],[Max_num_drones]:[Max_num_drones]]=4,Table2[[#This Row],[Total_time]:[Total_time]],"")</f>
        <v>399.36895748982101</v>
      </c>
      <c r="D533" s="20" t="str" cm="1">
        <f t="array" ref="D533">IF(Table2[[#This Row],[Max_num_drones]:[Max_num_drones]]=5,Table2[[#This Row],[Total_time]:[Total_time]],"")</f>
        <v/>
      </c>
    </row>
    <row r="534" spans="1:4">
      <c r="A534" s="20" t="str" cm="1">
        <f t="array" ref="A534">IF(Table2[[#This Row],[Max_num_drones]:[Max_num_drones]]=2,Table2[[#This Row],[Total_time]:[Total_time]],"")</f>
        <v/>
      </c>
      <c r="B534" s="20" t="str" cm="1">
        <f t="array" ref="B534">IF(Table2[[#This Row],[Max_num_drones]:[Max_num_drones]]=3,Table2[[#This Row],[Total_time]:[Total_time]],"")</f>
        <v/>
      </c>
      <c r="C534" s="20" cm="1">
        <f t="array" ref="C534">IF(Table2[[#This Row],[Max_num_drones]:[Max_num_drones]]=4,Table2[[#This Row],[Total_time]:[Total_time]],"")</f>
        <v>434.40365748328202</v>
      </c>
      <c r="D534" s="20" t="str" cm="1">
        <f t="array" ref="D534">IF(Table2[[#This Row],[Max_num_drones]:[Max_num_drones]]=5,Table2[[#This Row],[Total_time]:[Total_time]],"")</f>
        <v/>
      </c>
    </row>
    <row r="535" spans="1:4">
      <c r="A535" s="20" t="str" cm="1">
        <f t="array" ref="A535">IF(Table2[[#This Row],[Max_num_drones]:[Max_num_drones]]=2,Table2[[#This Row],[Total_time]:[Total_time]],"")</f>
        <v/>
      </c>
      <c r="B535" s="20" t="str" cm="1">
        <f t="array" ref="B535">IF(Table2[[#This Row],[Max_num_drones]:[Max_num_drones]]=3,Table2[[#This Row],[Total_time]:[Total_time]],"")</f>
        <v/>
      </c>
      <c r="C535" s="20" cm="1">
        <f t="array" ref="C535">IF(Table2[[#This Row],[Max_num_drones]:[Max_num_drones]]=4,Table2[[#This Row],[Total_time]:[Total_time]],"")</f>
        <v>521.95435212287498</v>
      </c>
      <c r="D535" s="20" t="str" cm="1">
        <f t="array" ref="D535">IF(Table2[[#This Row],[Max_num_drones]:[Max_num_drones]]=5,Table2[[#This Row],[Total_time]:[Total_time]],"")</f>
        <v/>
      </c>
    </row>
    <row r="536" spans="1:4">
      <c r="A536" s="20" t="str" cm="1">
        <f t="array" ref="A536">IF(Table2[[#This Row],[Max_num_drones]:[Max_num_drones]]=2,Table2[[#This Row],[Total_time]:[Total_time]],"")</f>
        <v/>
      </c>
      <c r="B536" s="20" t="str" cm="1">
        <f t="array" ref="B536">IF(Table2[[#This Row],[Max_num_drones]:[Max_num_drones]]=3,Table2[[#This Row],[Total_time]:[Total_time]],"")</f>
        <v/>
      </c>
      <c r="C536" s="20" cm="1">
        <f t="array" ref="C536">IF(Table2[[#This Row],[Max_num_drones]:[Max_num_drones]]=4,Table2[[#This Row],[Total_time]:[Total_time]],"")</f>
        <v>597.61341248947497</v>
      </c>
      <c r="D536" s="20" t="str" cm="1">
        <f t="array" ref="D536">IF(Table2[[#This Row],[Max_num_drones]:[Max_num_drones]]=5,Table2[[#This Row],[Total_time]:[Total_time]],"")</f>
        <v/>
      </c>
    </row>
    <row r="537" spans="1:4">
      <c r="A537" s="20" t="str" cm="1">
        <f t="array" ref="A537">IF(Table2[[#This Row],[Max_num_drones]:[Max_num_drones]]=2,Table2[[#This Row],[Total_time]:[Total_time]],"")</f>
        <v/>
      </c>
      <c r="B537" s="20" t="str" cm="1">
        <f t="array" ref="B537">IF(Table2[[#This Row],[Max_num_drones]:[Max_num_drones]]=3,Table2[[#This Row],[Total_time]:[Total_time]],"")</f>
        <v/>
      </c>
      <c r="C537" s="20" t="str" cm="1">
        <f t="array" ref="C537">IF(Table2[[#This Row],[Max_num_drones]:[Max_num_drones]]=4,Table2[[#This Row],[Total_time]:[Total_time]],"")</f>
        <v/>
      </c>
      <c r="D537" s="20" cm="1">
        <f t="array" ref="D537">IF(Table2[[#This Row],[Max_num_drones]:[Max_num_drones]]=5,Table2[[#This Row],[Total_time]:[Total_time]],"")</f>
        <v>448.054237147425</v>
      </c>
    </row>
    <row r="538" spans="1:4">
      <c r="A538" s="20" t="str" cm="1">
        <f t="array" ref="A538">IF(Table2[[#This Row],[Max_num_drones]:[Max_num_drones]]=2,Table2[[#This Row],[Total_time]:[Total_time]],"")</f>
        <v/>
      </c>
      <c r="B538" s="20" t="str" cm="1">
        <f t="array" ref="B538">IF(Table2[[#This Row],[Max_num_drones]:[Max_num_drones]]=3,Table2[[#This Row],[Total_time]:[Total_time]],"")</f>
        <v/>
      </c>
      <c r="C538" s="20" t="str" cm="1">
        <f t="array" ref="C538">IF(Table2[[#This Row],[Max_num_drones]:[Max_num_drones]]=4,Table2[[#This Row],[Total_time]:[Total_time]],"")</f>
        <v/>
      </c>
      <c r="D538" s="20" cm="1">
        <f t="array" ref="D538">IF(Table2[[#This Row],[Max_num_drones]:[Max_num_drones]]=5,Table2[[#This Row],[Total_time]:[Total_time]],"")</f>
        <v>245.39978738990001</v>
      </c>
    </row>
    <row r="539" spans="1:4">
      <c r="A539" s="20" t="str" cm="1">
        <f t="array" ref="A539">IF(Table2[[#This Row],[Max_num_drones]:[Max_num_drones]]=2,Table2[[#This Row],[Total_time]:[Total_time]],"")</f>
        <v/>
      </c>
      <c r="B539" s="20" t="str" cm="1">
        <f t="array" ref="B539">IF(Table2[[#This Row],[Max_num_drones]:[Max_num_drones]]=3,Table2[[#This Row],[Total_time]:[Total_time]],"")</f>
        <v/>
      </c>
      <c r="C539" s="20" t="str" cm="1">
        <f t="array" ref="C539">IF(Table2[[#This Row],[Max_num_drones]:[Max_num_drones]]=4,Table2[[#This Row],[Total_time]:[Total_time]],"")</f>
        <v/>
      </c>
      <c r="D539" s="20" cm="1">
        <f t="array" ref="D539">IF(Table2[[#This Row],[Max_num_drones]:[Max_num_drones]]=5,Table2[[#This Row],[Total_time]:[Total_time]],"")</f>
        <v>302.07198421057399</v>
      </c>
    </row>
    <row r="540" spans="1:4">
      <c r="A540" s="20" t="str" cm="1">
        <f t="array" ref="A540">IF(Table2[[#This Row],[Max_num_drones]:[Max_num_drones]]=2,Table2[[#This Row],[Total_time]:[Total_time]],"")</f>
        <v/>
      </c>
      <c r="B540" s="20" t="str" cm="1">
        <f t="array" ref="B540">IF(Table2[[#This Row],[Max_num_drones]:[Max_num_drones]]=3,Table2[[#This Row],[Total_time]:[Total_time]],"")</f>
        <v/>
      </c>
      <c r="C540" s="20" t="str" cm="1">
        <f t="array" ref="C540">IF(Table2[[#This Row],[Max_num_drones]:[Max_num_drones]]=4,Table2[[#This Row],[Total_time]:[Total_time]],"")</f>
        <v/>
      </c>
      <c r="D540" s="20" cm="1">
        <f t="array" ref="D540">IF(Table2[[#This Row],[Max_num_drones]:[Max_num_drones]]=5,Table2[[#This Row],[Total_time]:[Total_time]],"")</f>
        <v>455.37899513451299</v>
      </c>
    </row>
    <row r="541" spans="1:4">
      <c r="A541" s="20" t="str" cm="1">
        <f t="array" ref="A541">IF(Table2[[#This Row],[Max_num_drones]:[Max_num_drones]]=2,Table2[[#This Row],[Total_time]:[Total_time]],"")</f>
        <v/>
      </c>
      <c r="B541" s="20" t="str" cm="1">
        <f t="array" ref="B541">IF(Table2[[#This Row],[Max_num_drones]:[Max_num_drones]]=3,Table2[[#This Row],[Total_time]:[Total_time]],"")</f>
        <v/>
      </c>
      <c r="C541" s="20" t="str" cm="1">
        <f t="array" ref="C541">IF(Table2[[#This Row],[Max_num_drones]:[Max_num_drones]]=4,Table2[[#This Row],[Total_time]:[Total_time]],"")</f>
        <v/>
      </c>
      <c r="D541" s="20" cm="1">
        <f t="array" ref="D541">IF(Table2[[#This Row],[Max_num_drones]:[Max_num_drones]]=5,Table2[[#This Row],[Total_time]:[Total_time]],"")</f>
        <v>513.13381649892199</v>
      </c>
    </row>
    <row r="542" spans="1:4">
      <c r="A542" s="20" cm="1">
        <f t="array" ref="A542">IF(Table2[[#This Row],[Max_num_drones]:[Max_num_drones]]=2,Table2[[#This Row],[Total_time]:[Total_time]],"")</f>
        <v>743.56522317571296</v>
      </c>
      <c r="B542" s="20" t="str" cm="1">
        <f t="array" ref="B542">IF(Table2[[#This Row],[Max_num_drones]:[Max_num_drones]]=3,Table2[[#This Row],[Total_time]:[Total_time]],"")</f>
        <v/>
      </c>
      <c r="C542" s="20" t="str" cm="1">
        <f t="array" ref="C542">IF(Table2[[#This Row],[Max_num_drones]:[Max_num_drones]]=4,Table2[[#This Row],[Total_time]:[Total_time]],"")</f>
        <v/>
      </c>
      <c r="D542" s="20" t="str" cm="1">
        <f t="array" ref="D542">IF(Table2[[#This Row],[Max_num_drones]:[Max_num_drones]]=5,Table2[[#This Row],[Total_time]:[Total_time]],"")</f>
        <v/>
      </c>
    </row>
    <row r="543" spans="1:4">
      <c r="A543" s="20" cm="1">
        <f t="array" ref="A543">IF(Table2[[#This Row],[Max_num_drones]:[Max_num_drones]]=2,Table2[[#This Row],[Total_time]:[Total_time]],"")</f>
        <v>716.64294635592296</v>
      </c>
      <c r="B543" s="20" t="str" cm="1">
        <f t="array" ref="B543">IF(Table2[[#This Row],[Max_num_drones]:[Max_num_drones]]=3,Table2[[#This Row],[Total_time]:[Total_time]],"")</f>
        <v/>
      </c>
      <c r="C543" s="20" t="str" cm="1">
        <f t="array" ref="C543">IF(Table2[[#This Row],[Max_num_drones]:[Max_num_drones]]=4,Table2[[#This Row],[Total_time]:[Total_time]],"")</f>
        <v/>
      </c>
      <c r="D543" s="20" t="str" cm="1">
        <f t="array" ref="D543">IF(Table2[[#This Row],[Max_num_drones]:[Max_num_drones]]=5,Table2[[#This Row],[Total_time]:[Total_time]],"")</f>
        <v/>
      </c>
    </row>
    <row r="544" spans="1:4">
      <c r="A544" s="20" cm="1">
        <f t="array" ref="A544">IF(Table2[[#This Row],[Max_num_drones]:[Max_num_drones]]=2,Table2[[#This Row],[Total_time]:[Total_time]],"")</f>
        <v>651.24304537879095</v>
      </c>
      <c r="B544" s="20" t="str" cm="1">
        <f t="array" ref="B544">IF(Table2[[#This Row],[Max_num_drones]:[Max_num_drones]]=3,Table2[[#This Row],[Total_time]:[Total_time]],"")</f>
        <v/>
      </c>
      <c r="C544" s="20" t="str" cm="1">
        <f t="array" ref="C544">IF(Table2[[#This Row],[Max_num_drones]:[Max_num_drones]]=4,Table2[[#This Row],[Total_time]:[Total_time]],"")</f>
        <v/>
      </c>
      <c r="D544" s="20" t="str" cm="1">
        <f t="array" ref="D544">IF(Table2[[#This Row],[Max_num_drones]:[Max_num_drones]]=5,Table2[[#This Row],[Total_time]:[Total_time]],"")</f>
        <v/>
      </c>
    </row>
    <row r="545" spans="1:4">
      <c r="A545" s="20" cm="1">
        <f t="array" ref="A545">IF(Table2[[#This Row],[Max_num_drones]:[Max_num_drones]]=2,Table2[[#This Row],[Total_time]:[Total_time]],"")</f>
        <v>769.89279406062997</v>
      </c>
      <c r="B545" s="20" t="str" cm="1">
        <f t="array" ref="B545">IF(Table2[[#This Row],[Max_num_drones]:[Max_num_drones]]=3,Table2[[#This Row],[Total_time]:[Total_time]],"")</f>
        <v/>
      </c>
      <c r="C545" s="20" t="str" cm="1">
        <f t="array" ref="C545">IF(Table2[[#This Row],[Max_num_drones]:[Max_num_drones]]=4,Table2[[#This Row],[Total_time]:[Total_time]],"")</f>
        <v/>
      </c>
      <c r="D545" s="20" t="str" cm="1">
        <f t="array" ref="D545">IF(Table2[[#This Row],[Max_num_drones]:[Max_num_drones]]=5,Table2[[#This Row],[Total_time]:[Total_time]],"")</f>
        <v/>
      </c>
    </row>
    <row r="546" spans="1:4">
      <c r="A546" s="20" cm="1">
        <f t="array" ref="A546">IF(Table2[[#This Row],[Max_num_drones]:[Max_num_drones]]=2,Table2[[#This Row],[Total_time]:[Total_time]],"")</f>
        <v>1035.7045886072699</v>
      </c>
      <c r="B546" s="20" t="str" cm="1">
        <f t="array" ref="B546">IF(Table2[[#This Row],[Max_num_drones]:[Max_num_drones]]=3,Table2[[#This Row],[Total_time]:[Total_time]],"")</f>
        <v/>
      </c>
      <c r="C546" s="20" t="str" cm="1">
        <f t="array" ref="C546">IF(Table2[[#This Row],[Max_num_drones]:[Max_num_drones]]=4,Table2[[#This Row],[Total_time]:[Total_time]],"")</f>
        <v/>
      </c>
      <c r="D546" s="20" t="str" cm="1">
        <f t="array" ref="D546">IF(Table2[[#This Row],[Max_num_drones]:[Max_num_drones]]=5,Table2[[#This Row],[Total_time]:[Total_time]],"")</f>
        <v/>
      </c>
    </row>
    <row r="547" spans="1:4">
      <c r="A547" s="20" t="str" cm="1">
        <f t="array" ref="A547">IF(Table2[[#This Row],[Max_num_drones]:[Max_num_drones]]=2,Table2[[#This Row],[Total_time]:[Total_time]],"")</f>
        <v/>
      </c>
      <c r="B547" s="20" cm="1">
        <f t="array" ref="B547">IF(Table2[[#This Row],[Max_num_drones]:[Max_num_drones]]=3,Table2[[#This Row],[Total_time]:[Total_time]],"")</f>
        <v>478.04708934040599</v>
      </c>
      <c r="C547" s="20" t="str" cm="1">
        <f t="array" ref="C547">IF(Table2[[#This Row],[Max_num_drones]:[Max_num_drones]]=4,Table2[[#This Row],[Total_time]:[Total_time]],"")</f>
        <v/>
      </c>
      <c r="D547" s="20" t="str" cm="1">
        <f t="array" ref="D547">IF(Table2[[#This Row],[Max_num_drones]:[Max_num_drones]]=5,Table2[[#This Row],[Total_time]:[Total_time]],"")</f>
        <v/>
      </c>
    </row>
    <row r="548" spans="1:4">
      <c r="A548" s="20" t="str" cm="1">
        <f t="array" ref="A548">IF(Table2[[#This Row],[Max_num_drones]:[Max_num_drones]]=2,Table2[[#This Row],[Total_time]:[Total_time]],"")</f>
        <v/>
      </c>
      <c r="B548" s="20" cm="1">
        <f t="array" ref="B548">IF(Table2[[#This Row],[Max_num_drones]:[Max_num_drones]]=3,Table2[[#This Row],[Total_time]:[Total_time]],"")</f>
        <v>496.80571751404398</v>
      </c>
      <c r="C548" s="20" t="str" cm="1">
        <f t="array" ref="C548">IF(Table2[[#This Row],[Max_num_drones]:[Max_num_drones]]=4,Table2[[#This Row],[Total_time]:[Total_time]],"")</f>
        <v/>
      </c>
      <c r="D548" s="20" t="str" cm="1">
        <f t="array" ref="D548">IF(Table2[[#This Row],[Max_num_drones]:[Max_num_drones]]=5,Table2[[#This Row],[Total_time]:[Total_time]],"")</f>
        <v/>
      </c>
    </row>
    <row r="549" spans="1:4">
      <c r="A549" s="20" t="str" cm="1">
        <f t="array" ref="A549">IF(Table2[[#This Row],[Max_num_drones]:[Max_num_drones]]=2,Table2[[#This Row],[Total_time]:[Total_time]],"")</f>
        <v/>
      </c>
      <c r="B549" s="20" cm="1">
        <f t="array" ref="B549">IF(Table2[[#This Row],[Max_num_drones]:[Max_num_drones]]=3,Table2[[#This Row],[Total_time]:[Total_time]],"")</f>
        <v>493.299936832078</v>
      </c>
      <c r="C549" s="20" t="str" cm="1">
        <f t="array" ref="C549">IF(Table2[[#This Row],[Max_num_drones]:[Max_num_drones]]=4,Table2[[#This Row],[Total_time]:[Total_time]],"")</f>
        <v/>
      </c>
      <c r="D549" s="20" t="str" cm="1">
        <f t="array" ref="D549">IF(Table2[[#This Row],[Max_num_drones]:[Max_num_drones]]=5,Table2[[#This Row],[Total_time]:[Total_time]],"")</f>
        <v/>
      </c>
    </row>
    <row r="550" spans="1:4">
      <c r="A550" s="20" t="str" cm="1">
        <f t="array" ref="A550">IF(Table2[[#This Row],[Max_num_drones]:[Max_num_drones]]=2,Table2[[#This Row],[Total_time]:[Total_time]],"")</f>
        <v/>
      </c>
      <c r="B550" s="20" cm="1">
        <f t="array" ref="B550">IF(Table2[[#This Row],[Max_num_drones]:[Max_num_drones]]=3,Table2[[#This Row],[Total_time]:[Total_time]],"")</f>
        <v>552.04653935496799</v>
      </c>
      <c r="C550" s="20" t="str" cm="1">
        <f t="array" ref="C550">IF(Table2[[#This Row],[Max_num_drones]:[Max_num_drones]]=4,Table2[[#This Row],[Total_time]:[Total_time]],"")</f>
        <v/>
      </c>
      <c r="D550" s="20" t="str" cm="1">
        <f t="array" ref="D550">IF(Table2[[#This Row],[Max_num_drones]:[Max_num_drones]]=5,Table2[[#This Row],[Total_time]:[Total_time]],"")</f>
        <v/>
      </c>
    </row>
    <row r="551" spans="1:4">
      <c r="A551" s="20" t="str" cm="1">
        <f t="array" ref="A551">IF(Table2[[#This Row],[Max_num_drones]:[Max_num_drones]]=2,Table2[[#This Row],[Total_time]:[Total_time]],"")</f>
        <v/>
      </c>
      <c r="B551" s="20" cm="1">
        <f t="array" ref="B551">IF(Table2[[#This Row],[Max_num_drones]:[Max_num_drones]]=3,Table2[[#This Row],[Total_time]:[Total_time]],"")</f>
        <v>711.43786465903804</v>
      </c>
      <c r="C551" s="20" t="str" cm="1">
        <f t="array" ref="C551">IF(Table2[[#This Row],[Max_num_drones]:[Max_num_drones]]=4,Table2[[#This Row],[Total_time]:[Total_time]],"")</f>
        <v/>
      </c>
      <c r="D551" s="20" t="str" cm="1">
        <f t="array" ref="D551">IF(Table2[[#This Row],[Max_num_drones]:[Max_num_drones]]=5,Table2[[#This Row],[Total_time]:[Total_time]],"")</f>
        <v/>
      </c>
    </row>
    <row r="552" spans="1:4">
      <c r="A552" s="20" t="str" cm="1">
        <f t="array" ref="A552">IF(Table2[[#This Row],[Max_num_drones]:[Max_num_drones]]=2,Table2[[#This Row],[Total_time]:[Total_time]],"")</f>
        <v/>
      </c>
      <c r="B552" s="20" t="str" cm="1">
        <f t="array" ref="B552">IF(Table2[[#This Row],[Max_num_drones]:[Max_num_drones]]=3,Table2[[#This Row],[Total_time]:[Total_time]],"")</f>
        <v/>
      </c>
      <c r="C552" s="20" cm="1">
        <f t="array" ref="C552">IF(Table2[[#This Row],[Max_num_drones]:[Max_num_drones]]=4,Table2[[#This Row],[Total_time]:[Total_time]],"")</f>
        <v>430.27527860244697</v>
      </c>
      <c r="D552" s="20" t="str" cm="1">
        <f t="array" ref="D552">IF(Table2[[#This Row],[Max_num_drones]:[Max_num_drones]]=5,Table2[[#This Row],[Total_time]:[Total_time]],"")</f>
        <v/>
      </c>
    </row>
    <row r="553" spans="1:4">
      <c r="A553" s="20" t="str" cm="1">
        <f t="array" ref="A553">IF(Table2[[#This Row],[Max_num_drones]:[Max_num_drones]]=2,Table2[[#This Row],[Total_time]:[Total_time]],"")</f>
        <v/>
      </c>
      <c r="B553" s="20" t="str" cm="1">
        <f t="array" ref="B553">IF(Table2[[#This Row],[Max_num_drones]:[Max_num_drones]]=3,Table2[[#This Row],[Total_time]:[Total_time]],"")</f>
        <v/>
      </c>
      <c r="C553" s="20" cm="1">
        <f t="array" ref="C553">IF(Table2[[#This Row],[Max_num_drones]:[Max_num_drones]]=4,Table2[[#This Row],[Total_time]:[Total_time]],"")</f>
        <v>401.46394594385902</v>
      </c>
      <c r="D553" s="20" t="str" cm="1">
        <f t="array" ref="D553">IF(Table2[[#This Row],[Max_num_drones]:[Max_num_drones]]=5,Table2[[#This Row],[Total_time]:[Total_time]],"")</f>
        <v/>
      </c>
    </row>
    <row r="554" spans="1:4">
      <c r="A554" s="20" t="str" cm="1">
        <f t="array" ref="A554">IF(Table2[[#This Row],[Max_num_drones]:[Max_num_drones]]=2,Table2[[#This Row],[Total_time]:[Total_time]],"")</f>
        <v/>
      </c>
      <c r="B554" s="20" t="str" cm="1">
        <f t="array" ref="B554">IF(Table2[[#This Row],[Max_num_drones]:[Max_num_drones]]=3,Table2[[#This Row],[Total_time]:[Total_time]],"")</f>
        <v/>
      </c>
      <c r="C554" s="20" cm="1">
        <f t="array" ref="C554">IF(Table2[[#This Row],[Max_num_drones]:[Max_num_drones]]=4,Table2[[#This Row],[Total_time]:[Total_time]],"")</f>
        <v>393.079859364735</v>
      </c>
      <c r="D554" s="20" t="str" cm="1">
        <f t="array" ref="D554">IF(Table2[[#This Row],[Max_num_drones]:[Max_num_drones]]=5,Table2[[#This Row],[Total_time]:[Total_time]],"")</f>
        <v/>
      </c>
    </row>
    <row r="555" spans="1:4">
      <c r="A555" s="20" t="str" cm="1">
        <f t="array" ref="A555">IF(Table2[[#This Row],[Max_num_drones]:[Max_num_drones]]=2,Table2[[#This Row],[Total_time]:[Total_time]],"")</f>
        <v/>
      </c>
      <c r="B555" s="20" t="str" cm="1">
        <f t="array" ref="B555">IF(Table2[[#This Row],[Max_num_drones]:[Max_num_drones]]=3,Table2[[#This Row],[Total_time]:[Total_time]],"")</f>
        <v/>
      </c>
      <c r="C555" s="20" cm="1">
        <f t="array" ref="C555">IF(Table2[[#This Row],[Max_num_drones]:[Max_num_drones]]=4,Table2[[#This Row],[Total_time]:[Total_time]],"")</f>
        <v>455.24278184798999</v>
      </c>
      <c r="D555" s="20" t="str" cm="1">
        <f t="array" ref="D555">IF(Table2[[#This Row],[Max_num_drones]:[Max_num_drones]]=5,Table2[[#This Row],[Total_time]:[Total_time]],"")</f>
        <v/>
      </c>
    </row>
    <row r="556" spans="1:4">
      <c r="A556" s="20" t="str" cm="1">
        <f t="array" ref="A556">IF(Table2[[#This Row],[Max_num_drones]:[Max_num_drones]]=2,Table2[[#This Row],[Total_time]:[Total_time]],"")</f>
        <v/>
      </c>
      <c r="B556" s="20" t="str" cm="1">
        <f t="array" ref="B556">IF(Table2[[#This Row],[Max_num_drones]:[Max_num_drones]]=3,Table2[[#This Row],[Total_time]:[Total_time]],"")</f>
        <v/>
      </c>
      <c r="C556" s="20" cm="1">
        <f t="array" ref="C556">IF(Table2[[#This Row],[Max_num_drones]:[Max_num_drones]]=4,Table2[[#This Row],[Total_time]:[Total_time]],"")</f>
        <v>536.88758563418901</v>
      </c>
      <c r="D556" s="20" t="str" cm="1">
        <f t="array" ref="D556">IF(Table2[[#This Row],[Max_num_drones]:[Max_num_drones]]=5,Table2[[#This Row],[Total_time]:[Total_time]],"")</f>
        <v/>
      </c>
    </row>
    <row r="557" spans="1:4">
      <c r="A557" s="20" t="str" cm="1">
        <f t="array" ref="A557">IF(Table2[[#This Row],[Max_num_drones]:[Max_num_drones]]=2,Table2[[#This Row],[Total_time]:[Total_time]],"")</f>
        <v/>
      </c>
      <c r="B557" s="20" t="str" cm="1">
        <f t="array" ref="B557">IF(Table2[[#This Row],[Max_num_drones]:[Max_num_drones]]=3,Table2[[#This Row],[Total_time]:[Total_time]],"")</f>
        <v/>
      </c>
      <c r="C557" s="20" t="str" cm="1">
        <f t="array" ref="C557">IF(Table2[[#This Row],[Max_num_drones]:[Max_num_drones]]=4,Table2[[#This Row],[Total_time]:[Total_time]],"")</f>
        <v/>
      </c>
      <c r="D557" s="20" cm="1">
        <f t="array" ref="D557">IF(Table2[[#This Row],[Max_num_drones]:[Max_num_drones]]=5,Table2[[#This Row],[Total_time]:[Total_time]],"")</f>
        <v>299.70882089876699</v>
      </c>
    </row>
    <row r="558" spans="1:4">
      <c r="A558" s="20" t="str" cm="1">
        <f t="array" ref="A558">IF(Table2[[#This Row],[Max_num_drones]:[Max_num_drones]]=2,Table2[[#This Row],[Total_time]:[Total_time]],"")</f>
        <v/>
      </c>
      <c r="B558" s="20" t="str" cm="1">
        <f t="array" ref="B558">IF(Table2[[#This Row],[Max_num_drones]:[Max_num_drones]]=3,Table2[[#This Row],[Total_time]:[Total_time]],"")</f>
        <v/>
      </c>
      <c r="C558" s="20" t="str" cm="1">
        <f t="array" ref="C558">IF(Table2[[#This Row],[Max_num_drones]:[Max_num_drones]]=4,Table2[[#This Row],[Total_time]:[Total_time]],"")</f>
        <v/>
      </c>
      <c r="D558" s="20" cm="1">
        <f t="array" ref="D558">IF(Table2[[#This Row],[Max_num_drones]:[Max_num_drones]]=5,Table2[[#This Row],[Total_time]:[Total_time]],"")</f>
        <v>251.30151572378799</v>
      </c>
    </row>
    <row r="559" spans="1:4">
      <c r="A559" s="20" t="str" cm="1">
        <f t="array" ref="A559">IF(Table2[[#This Row],[Max_num_drones]:[Max_num_drones]]=2,Table2[[#This Row],[Total_time]:[Total_time]],"")</f>
        <v/>
      </c>
      <c r="B559" s="20" t="str" cm="1">
        <f t="array" ref="B559">IF(Table2[[#This Row],[Max_num_drones]:[Max_num_drones]]=3,Table2[[#This Row],[Total_time]:[Total_time]],"")</f>
        <v/>
      </c>
      <c r="C559" s="20" t="str" cm="1">
        <f t="array" ref="C559">IF(Table2[[#This Row],[Max_num_drones]:[Max_num_drones]]=4,Table2[[#This Row],[Total_time]:[Total_time]],"")</f>
        <v/>
      </c>
      <c r="D559" s="20" cm="1">
        <f t="array" ref="D559">IF(Table2[[#This Row],[Max_num_drones]:[Max_num_drones]]=5,Table2[[#This Row],[Total_time]:[Total_time]],"")</f>
        <v>262.79791230509198</v>
      </c>
    </row>
    <row r="560" spans="1:4">
      <c r="A560" s="20" t="str" cm="1">
        <f t="array" ref="A560">IF(Table2[[#This Row],[Max_num_drones]:[Max_num_drones]]=2,Table2[[#This Row],[Total_time]:[Total_time]],"")</f>
        <v/>
      </c>
      <c r="B560" s="20" t="str" cm="1">
        <f t="array" ref="B560">IF(Table2[[#This Row],[Max_num_drones]:[Max_num_drones]]=3,Table2[[#This Row],[Total_time]:[Total_time]],"")</f>
        <v/>
      </c>
      <c r="C560" s="20" t="str" cm="1">
        <f t="array" ref="C560">IF(Table2[[#This Row],[Max_num_drones]:[Max_num_drones]]=4,Table2[[#This Row],[Total_time]:[Total_time]],"")</f>
        <v/>
      </c>
      <c r="D560" s="20" cm="1">
        <f t="array" ref="D560">IF(Table2[[#This Row],[Max_num_drones]:[Max_num_drones]]=5,Table2[[#This Row],[Total_time]:[Total_time]],"")</f>
        <v>378.81867814681601</v>
      </c>
    </row>
    <row r="561" spans="1:4">
      <c r="A561" s="20" t="str" cm="1">
        <f t="array" ref="A561">IF(Table2[[#This Row],[Max_num_drones]:[Max_num_drones]]=2,Table2[[#This Row],[Total_time]:[Total_time]],"")</f>
        <v/>
      </c>
      <c r="B561" s="20" t="str" cm="1">
        <f t="array" ref="B561">IF(Table2[[#This Row],[Max_num_drones]:[Max_num_drones]]=3,Table2[[#This Row],[Total_time]:[Total_time]],"")</f>
        <v/>
      </c>
      <c r="C561" s="20" t="str" cm="1">
        <f t="array" ref="C561">IF(Table2[[#This Row],[Max_num_drones]:[Max_num_drones]]=4,Table2[[#This Row],[Total_time]:[Total_time]],"")</f>
        <v/>
      </c>
      <c r="D561" s="20" cm="1">
        <f t="array" ref="D561">IF(Table2[[#This Row],[Max_num_drones]:[Max_num_drones]]=5,Table2[[#This Row],[Total_time]:[Total_time]],"")</f>
        <v>481.49476781972101</v>
      </c>
    </row>
    <row r="562" spans="1:4">
      <c r="A562" s="20" cm="1">
        <f t="array" ref="A562">IF(Table2[[#This Row],[Max_num_drones]:[Max_num_drones]]=2,Table2[[#This Row],[Total_time]:[Total_time]],"")</f>
        <v>756.98947896023799</v>
      </c>
      <c r="B562" s="20" t="str" cm="1">
        <f t="array" ref="B562">IF(Table2[[#This Row],[Max_num_drones]:[Max_num_drones]]=3,Table2[[#This Row],[Total_time]:[Total_time]],"")</f>
        <v/>
      </c>
      <c r="C562" s="20" t="str" cm="1">
        <f t="array" ref="C562">IF(Table2[[#This Row],[Max_num_drones]:[Max_num_drones]]=4,Table2[[#This Row],[Total_time]:[Total_time]],"")</f>
        <v/>
      </c>
      <c r="D562" s="20" t="str" cm="1">
        <f t="array" ref="D562">IF(Table2[[#This Row],[Max_num_drones]:[Max_num_drones]]=5,Table2[[#This Row],[Total_time]:[Total_time]],"")</f>
        <v/>
      </c>
    </row>
    <row r="563" spans="1:4">
      <c r="A563" s="20" cm="1">
        <f t="array" ref="A563">IF(Table2[[#This Row],[Max_num_drones]:[Max_num_drones]]=2,Table2[[#This Row],[Total_time]:[Total_time]],"")</f>
        <v>823.23477206541202</v>
      </c>
      <c r="B563" s="20" t="str" cm="1">
        <f t="array" ref="B563">IF(Table2[[#This Row],[Max_num_drones]:[Max_num_drones]]=3,Table2[[#This Row],[Total_time]:[Total_time]],"")</f>
        <v/>
      </c>
      <c r="C563" s="20" t="str" cm="1">
        <f t="array" ref="C563">IF(Table2[[#This Row],[Max_num_drones]:[Max_num_drones]]=4,Table2[[#This Row],[Total_time]:[Total_time]],"")</f>
        <v/>
      </c>
      <c r="D563" s="20" t="str" cm="1">
        <f t="array" ref="D563">IF(Table2[[#This Row],[Max_num_drones]:[Max_num_drones]]=5,Table2[[#This Row],[Total_time]:[Total_time]],"")</f>
        <v/>
      </c>
    </row>
    <row r="564" spans="1:4">
      <c r="A564" s="20" cm="1">
        <f t="array" ref="A564">IF(Table2[[#This Row],[Max_num_drones]:[Max_num_drones]]=2,Table2[[#This Row],[Total_time]:[Total_time]],"")</f>
        <v>711.24305491990594</v>
      </c>
      <c r="B564" s="20" t="str" cm="1">
        <f t="array" ref="B564">IF(Table2[[#This Row],[Max_num_drones]:[Max_num_drones]]=3,Table2[[#This Row],[Total_time]:[Total_time]],"")</f>
        <v/>
      </c>
      <c r="C564" s="20" t="str" cm="1">
        <f t="array" ref="C564">IF(Table2[[#This Row],[Max_num_drones]:[Max_num_drones]]=4,Table2[[#This Row],[Total_time]:[Total_time]],"")</f>
        <v/>
      </c>
      <c r="D564" s="20" t="str" cm="1">
        <f t="array" ref="D564">IF(Table2[[#This Row],[Max_num_drones]:[Max_num_drones]]=5,Table2[[#This Row],[Total_time]:[Total_time]],"")</f>
        <v/>
      </c>
    </row>
    <row r="565" spans="1:4">
      <c r="A565" s="20" cm="1">
        <f t="array" ref="A565">IF(Table2[[#This Row],[Max_num_drones]:[Max_num_drones]]=2,Table2[[#This Row],[Total_time]:[Total_time]],"")</f>
        <v>878.33918372787696</v>
      </c>
      <c r="B565" s="20" t="str" cm="1">
        <f t="array" ref="B565">IF(Table2[[#This Row],[Max_num_drones]:[Max_num_drones]]=3,Table2[[#This Row],[Total_time]:[Total_time]],"")</f>
        <v/>
      </c>
      <c r="C565" s="20" t="str" cm="1">
        <f t="array" ref="C565">IF(Table2[[#This Row],[Max_num_drones]:[Max_num_drones]]=4,Table2[[#This Row],[Total_time]:[Total_time]],"")</f>
        <v/>
      </c>
      <c r="D565" s="20" t="str" cm="1">
        <f t="array" ref="D565">IF(Table2[[#This Row],[Max_num_drones]:[Max_num_drones]]=5,Table2[[#This Row],[Total_time]:[Total_time]],"")</f>
        <v/>
      </c>
    </row>
    <row r="566" spans="1:4">
      <c r="A566" s="20" cm="1">
        <f t="array" ref="A566">IF(Table2[[#This Row],[Max_num_drones]:[Max_num_drones]]=2,Table2[[#This Row],[Total_time]:[Total_time]],"")</f>
        <v>1062.6261818323601</v>
      </c>
      <c r="B566" s="20" t="str" cm="1">
        <f t="array" ref="B566">IF(Table2[[#This Row],[Max_num_drones]:[Max_num_drones]]=3,Table2[[#This Row],[Total_time]:[Total_time]],"")</f>
        <v/>
      </c>
      <c r="C566" s="20" t="str" cm="1">
        <f t="array" ref="C566">IF(Table2[[#This Row],[Max_num_drones]:[Max_num_drones]]=4,Table2[[#This Row],[Total_time]:[Total_time]],"")</f>
        <v/>
      </c>
      <c r="D566" s="20" t="str" cm="1">
        <f t="array" ref="D566">IF(Table2[[#This Row],[Max_num_drones]:[Max_num_drones]]=5,Table2[[#This Row],[Total_time]:[Total_time]],"")</f>
        <v/>
      </c>
    </row>
    <row r="567" spans="1:4">
      <c r="A567" s="20" t="str" cm="1">
        <f t="array" ref="A567">IF(Table2[[#This Row],[Max_num_drones]:[Max_num_drones]]=2,Table2[[#This Row],[Total_time]:[Total_time]],"")</f>
        <v/>
      </c>
      <c r="B567" s="20" cm="1">
        <f t="array" ref="B567">IF(Table2[[#This Row],[Max_num_drones]:[Max_num_drones]]=3,Table2[[#This Row],[Total_time]:[Total_time]],"")</f>
        <v>492.97541288978402</v>
      </c>
      <c r="C567" s="20" t="str" cm="1">
        <f t="array" ref="C567">IF(Table2[[#This Row],[Max_num_drones]:[Max_num_drones]]=4,Table2[[#This Row],[Total_time]:[Total_time]],"")</f>
        <v/>
      </c>
      <c r="D567" s="20" t="str" cm="1">
        <f t="array" ref="D567">IF(Table2[[#This Row],[Max_num_drones]:[Max_num_drones]]=5,Table2[[#This Row],[Total_time]:[Total_time]],"")</f>
        <v/>
      </c>
    </row>
    <row r="568" spans="1:4">
      <c r="A568" s="20" t="str" cm="1">
        <f t="array" ref="A568">IF(Table2[[#This Row],[Max_num_drones]:[Max_num_drones]]=2,Table2[[#This Row],[Total_time]:[Total_time]],"")</f>
        <v/>
      </c>
      <c r="B568" s="20" cm="1">
        <f t="array" ref="B568">IF(Table2[[#This Row],[Max_num_drones]:[Max_num_drones]]=3,Table2[[#This Row],[Total_time]:[Total_time]],"")</f>
        <v>542.92122711837499</v>
      </c>
      <c r="C568" s="20" t="str" cm="1">
        <f t="array" ref="C568">IF(Table2[[#This Row],[Max_num_drones]:[Max_num_drones]]=4,Table2[[#This Row],[Total_time]:[Total_time]],"")</f>
        <v/>
      </c>
      <c r="D568" s="20" t="str" cm="1">
        <f t="array" ref="D568">IF(Table2[[#This Row],[Max_num_drones]:[Max_num_drones]]=5,Table2[[#This Row],[Total_time]:[Total_time]],"")</f>
        <v/>
      </c>
    </row>
    <row r="569" spans="1:4">
      <c r="A569" s="20" t="str" cm="1">
        <f t="array" ref="A569">IF(Table2[[#This Row],[Max_num_drones]:[Max_num_drones]]=2,Table2[[#This Row],[Total_time]:[Total_time]],"")</f>
        <v/>
      </c>
      <c r="B569" s="20" cm="1">
        <f t="array" ref="B569">IF(Table2[[#This Row],[Max_num_drones]:[Max_num_drones]]=3,Table2[[#This Row],[Total_time]:[Total_time]],"")</f>
        <v>505.03745122032302</v>
      </c>
      <c r="C569" s="20" t="str" cm="1">
        <f t="array" ref="C569">IF(Table2[[#This Row],[Max_num_drones]:[Max_num_drones]]=4,Table2[[#This Row],[Total_time]:[Total_time]],"")</f>
        <v/>
      </c>
      <c r="D569" s="20" t="str" cm="1">
        <f t="array" ref="D569">IF(Table2[[#This Row],[Max_num_drones]:[Max_num_drones]]=5,Table2[[#This Row],[Total_time]:[Total_time]],"")</f>
        <v/>
      </c>
    </row>
    <row r="570" spans="1:4">
      <c r="A570" s="20" t="str" cm="1">
        <f t="array" ref="A570">IF(Table2[[#This Row],[Max_num_drones]:[Max_num_drones]]=2,Table2[[#This Row],[Total_time]:[Total_time]],"")</f>
        <v/>
      </c>
      <c r="B570" s="20" cm="1">
        <f t="array" ref="B570">IF(Table2[[#This Row],[Max_num_drones]:[Max_num_drones]]=3,Table2[[#This Row],[Total_time]:[Total_time]],"")</f>
        <v>582.04695408822795</v>
      </c>
      <c r="C570" s="20" t="str" cm="1">
        <f t="array" ref="C570">IF(Table2[[#This Row],[Max_num_drones]:[Max_num_drones]]=4,Table2[[#This Row],[Total_time]:[Total_time]],"")</f>
        <v/>
      </c>
      <c r="D570" s="20" t="str" cm="1">
        <f t="array" ref="D570">IF(Table2[[#This Row],[Max_num_drones]:[Max_num_drones]]=5,Table2[[#This Row],[Total_time]:[Total_time]],"")</f>
        <v/>
      </c>
    </row>
    <row r="571" spans="1:4">
      <c r="A571" s="20" t="str" cm="1">
        <f t="array" ref="A571">IF(Table2[[#This Row],[Max_num_drones]:[Max_num_drones]]=2,Table2[[#This Row],[Total_time]:[Total_time]],"")</f>
        <v/>
      </c>
      <c r="B571" s="20" cm="1">
        <f t="array" ref="B571">IF(Table2[[#This Row],[Max_num_drones]:[Max_num_drones]]=3,Table2[[#This Row],[Total_time]:[Total_time]],"")</f>
        <v>753.24620039596596</v>
      </c>
      <c r="C571" s="20" t="str" cm="1">
        <f t="array" ref="C571">IF(Table2[[#This Row],[Max_num_drones]:[Max_num_drones]]=4,Table2[[#This Row],[Total_time]:[Total_time]],"")</f>
        <v/>
      </c>
      <c r="D571" s="20" t="str" cm="1">
        <f t="array" ref="D571">IF(Table2[[#This Row],[Max_num_drones]:[Max_num_drones]]=5,Table2[[#This Row],[Total_time]:[Total_time]],"")</f>
        <v/>
      </c>
    </row>
    <row r="572" spans="1:4">
      <c r="A572" s="20" t="str" cm="1">
        <f t="array" ref="A572">IF(Table2[[#This Row],[Max_num_drones]:[Max_num_drones]]=2,Table2[[#This Row],[Total_time]:[Total_time]],"")</f>
        <v/>
      </c>
      <c r="B572" s="20" t="str" cm="1">
        <f t="array" ref="B572">IF(Table2[[#This Row],[Max_num_drones]:[Max_num_drones]]=3,Table2[[#This Row],[Total_time]:[Total_time]],"")</f>
        <v/>
      </c>
      <c r="C572" s="20" cm="1">
        <f t="array" ref="C572">IF(Table2[[#This Row],[Max_num_drones]:[Max_num_drones]]=4,Table2[[#This Row],[Total_time]:[Total_time]],"")</f>
        <v>428.08849318136203</v>
      </c>
      <c r="D572" s="20" t="str" cm="1">
        <f t="array" ref="D572">IF(Table2[[#This Row],[Max_num_drones]:[Max_num_drones]]=5,Table2[[#This Row],[Total_time]:[Total_time]],"")</f>
        <v/>
      </c>
    </row>
    <row r="573" spans="1:4">
      <c r="A573" s="20" t="str" cm="1">
        <f t="array" ref="A573">IF(Table2[[#This Row],[Max_num_drones]:[Max_num_drones]]=2,Table2[[#This Row],[Total_time]:[Total_time]],"")</f>
        <v/>
      </c>
      <c r="B573" s="20" t="str" cm="1">
        <f t="array" ref="B573">IF(Table2[[#This Row],[Max_num_drones]:[Max_num_drones]]=3,Table2[[#This Row],[Total_time]:[Total_time]],"")</f>
        <v/>
      </c>
      <c r="C573" s="20" cm="1">
        <f t="array" ref="C573">IF(Table2[[#This Row],[Max_num_drones]:[Max_num_drones]]=4,Table2[[#This Row],[Total_time]:[Total_time]],"")</f>
        <v>431.46394239947898</v>
      </c>
      <c r="D573" s="20" t="str" cm="1">
        <f t="array" ref="D573">IF(Table2[[#This Row],[Max_num_drones]:[Max_num_drones]]=5,Table2[[#This Row],[Total_time]:[Total_time]],"")</f>
        <v/>
      </c>
    </row>
    <row r="574" spans="1:4">
      <c r="A574" s="20" t="str" cm="1">
        <f t="array" ref="A574">IF(Table2[[#This Row],[Max_num_drones]:[Max_num_drones]]=2,Table2[[#This Row],[Total_time]:[Total_time]],"")</f>
        <v/>
      </c>
      <c r="B574" s="20" t="str" cm="1">
        <f t="array" ref="B574">IF(Table2[[#This Row],[Max_num_drones]:[Max_num_drones]]=3,Table2[[#This Row],[Total_time]:[Total_time]],"")</f>
        <v/>
      </c>
      <c r="C574" s="20" cm="1">
        <f t="array" ref="C574">IF(Table2[[#This Row],[Max_num_drones]:[Max_num_drones]]=4,Table2[[#This Row],[Total_time]:[Total_time]],"")</f>
        <v>419.19976550579099</v>
      </c>
      <c r="D574" s="20" t="str" cm="1">
        <f t="array" ref="D574">IF(Table2[[#This Row],[Max_num_drones]:[Max_num_drones]]=5,Table2[[#This Row],[Total_time]:[Total_time]],"")</f>
        <v/>
      </c>
    </row>
    <row r="575" spans="1:4">
      <c r="A575" s="20" t="str" cm="1">
        <f t="array" ref="A575">IF(Table2[[#This Row],[Max_num_drones]:[Max_num_drones]]=2,Table2[[#This Row],[Total_time]:[Total_time]],"")</f>
        <v/>
      </c>
      <c r="B575" s="20" t="str" cm="1">
        <f t="array" ref="B575">IF(Table2[[#This Row],[Max_num_drones]:[Max_num_drones]]=3,Table2[[#This Row],[Total_time]:[Total_time]],"")</f>
        <v/>
      </c>
      <c r="C575" s="20" cm="1">
        <f t="array" ref="C575">IF(Table2[[#This Row],[Max_num_drones]:[Max_num_drones]]=4,Table2[[#This Row],[Total_time]:[Total_time]],"")</f>
        <v>480.47568932321798</v>
      </c>
      <c r="D575" s="20" t="str" cm="1">
        <f t="array" ref="D575">IF(Table2[[#This Row],[Max_num_drones]:[Max_num_drones]]=5,Table2[[#This Row],[Total_time]:[Total_time]],"")</f>
        <v/>
      </c>
    </row>
    <row r="576" spans="1:4">
      <c r="A576" s="20" t="str" cm="1">
        <f t="array" ref="A576">IF(Table2[[#This Row],[Max_num_drones]:[Max_num_drones]]=2,Table2[[#This Row],[Total_time]:[Total_time]],"")</f>
        <v/>
      </c>
      <c r="B576" s="20" t="str" cm="1">
        <f t="array" ref="B576">IF(Table2[[#This Row],[Max_num_drones]:[Max_num_drones]]=3,Table2[[#This Row],[Total_time]:[Total_time]],"")</f>
        <v/>
      </c>
      <c r="C576" s="20" cm="1">
        <f t="array" ref="C576">IF(Table2[[#This Row],[Max_num_drones]:[Max_num_drones]]=4,Table2[[#This Row],[Total_time]:[Total_time]],"")</f>
        <v>591.171237326903</v>
      </c>
      <c r="D576" s="20" t="str" cm="1">
        <f t="array" ref="D576">IF(Table2[[#This Row],[Max_num_drones]:[Max_num_drones]]=5,Table2[[#This Row],[Total_time]:[Total_time]],"")</f>
        <v/>
      </c>
    </row>
    <row r="577" spans="1:4">
      <c r="A577" s="20" t="str" cm="1">
        <f t="array" ref="A577">IF(Table2[[#This Row],[Max_num_drones]:[Max_num_drones]]=2,Table2[[#This Row],[Total_time]:[Total_time]],"")</f>
        <v/>
      </c>
      <c r="B577" s="20" t="str" cm="1">
        <f t="array" ref="B577">IF(Table2[[#This Row],[Max_num_drones]:[Max_num_drones]]=3,Table2[[#This Row],[Total_time]:[Total_time]],"")</f>
        <v/>
      </c>
      <c r="C577" s="20" t="str" cm="1">
        <f t="array" ref="C577">IF(Table2[[#This Row],[Max_num_drones]:[Max_num_drones]]=4,Table2[[#This Row],[Total_time]:[Total_time]],"")</f>
        <v/>
      </c>
      <c r="D577" s="20" cm="1">
        <f t="array" ref="D577">IF(Table2[[#This Row],[Max_num_drones]:[Max_num_drones]]=5,Table2[[#This Row],[Total_time]:[Total_time]],"")</f>
        <v>335.10041642136599</v>
      </c>
    </row>
    <row r="578" spans="1:4">
      <c r="A578" s="20" t="str" cm="1">
        <f t="array" ref="A578">IF(Table2[[#This Row],[Max_num_drones]:[Max_num_drones]]=2,Table2[[#This Row],[Total_time]:[Total_time]],"")</f>
        <v/>
      </c>
      <c r="B578" s="20" t="str" cm="1">
        <f t="array" ref="B578">IF(Table2[[#This Row],[Max_num_drones]:[Max_num_drones]]=3,Table2[[#This Row],[Total_time]:[Total_time]],"")</f>
        <v/>
      </c>
      <c r="C578" s="20" t="str" cm="1">
        <f t="array" ref="C578">IF(Table2[[#This Row],[Max_num_drones]:[Max_num_drones]]=4,Table2[[#This Row],[Total_time]:[Total_time]],"")</f>
        <v/>
      </c>
      <c r="D578" s="20" cm="1">
        <f t="array" ref="D578">IF(Table2[[#This Row],[Max_num_drones]:[Max_num_drones]]=5,Table2[[#This Row],[Total_time]:[Total_time]],"")</f>
        <v>251.30151572378799</v>
      </c>
    </row>
    <row r="579" spans="1:4">
      <c r="A579" s="20" t="str" cm="1">
        <f t="array" ref="A579">IF(Table2[[#This Row],[Max_num_drones]:[Max_num_drones]]=2,Table2[[#This Row],[Total_time]:[Total_time]],"")</f>
        <v/>
      </c>
      <c r="B579" s="20" t="str" cm="1">
        <f t="array" ref="B579">IF(Table2[[#This Row],[Max_num_drones]:[Max_num_drones]]=3,Table2[[#This Row],[Total_time]:[Total_time]],"")</f>
        <v/>
      </c>
      <c r="C579" s="20" t="str" cm="1">
        <f t="array" ref="C579">IF(Table2[[#This Row],[Max_num_drones]:[Max_num_drones]]=4,Table2[[#This Row],[Total_time]:[Total_time]],"")</f>
        <v/>
      </c>
      <c r="D579" s="20" cm="1">
        <f t="array" ref="D579">IF(Table2[[#This Row],[Max_num_drones]:[Max_num_drones]]=5,Table2[[#This Row],[Total_time]:[Total_time]],"")</f>
        <v>262.79791230509198</v>
      </c>
    </row>
    <row r="580" spans="1:4">
      <c r="A580" s="20" t="str" cm="1">
        <f t="array" ref="A580">IF(Table2[[#This Row],[Max_num_drones]:[Max_num_drones]]=2,Table2[[#This Row],[Total_time]:[Total_time]],"")</f>
        <v/>
      </c>
      <c r="B580" s="20" t="str" cm="1">
        <f t="array" ref="B580">IF(Table2[[#This Row],[Max_num_drones]:[Max_num_drones]]=3,Table2[[#This Row],[Total_time]:[Total_time]],"")</f>
        <v/>
      </c>
      <c r="C580" s="20" t="str" cm="1">
        <f t="array" ref="C580">IF(Table2[[#This Row],[Max_num_drones]:[Max_num_drones]]=4,Table2[[#This Row],[Total_time]:[Total_time]],"")</f>
        <v/>
      </c>
      <c r="D580" s="20" cm="1">
        <f t="array" ref="D580">IF(Table2[[#This Row],[Max_num_drones]:[Max_num_drones]]=5,Table2[[#This Row],[Total_time]:[Total_time]],"")</f>
        <v>393.03873920326203</v>
      </c>
    </row>
    <row r="581" spans="1:4">
      <c r="A581" s="20" t="str" cm="1">
        <f t="array" ref="A581">IF(Table2[[#This Row],[Max_num_drones]:[Max_num_drones]]=2,Table2[[#This Row],[Total_time]:[Total_time]],"")</f>
        <v/>
      </c>
      <c r="B581" s="20" t="str" cm="1">
        <f t="array" ref="B581">IF(Table2[[#This Row],[Max_num_drones]:[Max_num_drones]]=3,Table2[[#This Row],[Total_time]:[Total_time]],"")</f>
        <v/>
      </c>
      <c r="C581" s="20" t="str" cm="1">
        <f t="array" ref="C581">IF(Table2[[#This Row],[Max_num_drones]:[Max_num_drones]]=4,Table2[[#This Row],[Total_time]:[Total_time]],"")</f>
        <v/>
      </c>
      <c r="D581" s="20" cm="1">
        <f t="array" ref="D581">IF(Table2[[#This Row],[Max_num_drones]:[Max_num_drones]]=5,Table2[[#This Row],[Total_time]:[Total_time]],"")</f>
        <v>551.51712813075801</v>
      </c>
    </row>
    <row r="582" spans="1:4">
      <c r="A582" s="20" cm="1">
        <f t="array" ref="A582">IF(Table2[[#This Row],[Max_num_drones]:[Max_num_drones]]=2,Table2[[#This Row],[Total_time]:[Total_time]],"")</f>
        <v>875.72853816030897</v>
      </c>
      <c r="B582" s="20" t="str" cm="1">
        <f t="array" ref="B582">IF(Table2[[#This Row],[Max_num_drones]:[Max_num_drones]]=3,Table2[[#This Row],[Total_time]:[Total_time]],"")</f>
        <v/>
      </c>
      <c r="C582" s="20" t="str" cm="1">
        <f t="array" ref="C582">IF(Table2[[#This Row],[Max_num_drones]:[Max_num_drones]]=4,Table2[[#This Row],[Total_time]:[Total_time]],"")</f>
        <v/>
      </c>
      <c r="D582" s="20" t="str" cm="1">
        <f t="array" ref="D582">IF(Table2[[#This Row],[Max_num_drones]:[Max_num_drones]]=5,Table2[[#This Row],[Total_time]:[Total_time]],"")</f>
        <v/>
      </c>
    </row>
    <row r="583" spans="1:4">
      <c r="A583" s="20" cm="1">
        <f t="array" ref="A583">IF(Table2[[#This Row],[Max_num_drones]:[Max_num_drones]]=2,Table2[[#This Row],[Total_time]:[Total_time]],"")</f>
        <v>854.38158278940796</v>
      </c>
      <c r="B583" s="20" t="str" cm="1">
        <f t="array" ref="B583">IF(Table2[[#This Row],[Max_num_drones]:[Max_num_drones]]=3,Table2[[#This Row],[Total_time]:[Total_time]],"")</f>
        <v/>
      </c>
      <c r="C583" s="20" t="str" cm="1">
        <f t="array" ref="C583">IF(Table2[[#This Row],[Max_num_drones]:[Max_num_drones]]=4,Table2[[#This Row],[Total_time]:[Total_time]],"")</f>
        <v/>
      </c>
      <c r="D583" s="20" t="str" cm="1">
        <f t="array" ref="D583">IF(Table2[[#This Row],[Max_num_drones]:[Max_num_drones]]=5,Table2[[#This Row],[Total_time]:[Total_time]],"")</f>
        <v/>
      </c>
    </row>
    <row r="584" spans="1:4">
      <c r="A584" s="20" cm="1">
        <f t="array" ref="A584">IF(Table2[[#This Row],[Max_num_drones]:[Max_num_drones]]=2,Table2[[#This Row],[Total_time]:[Total_time]],"")</f>
        <v>839.27824518480998</v>
      </c>
      <c r="B584" s="20" t="str" cm="1">
        <f t="array" ref="B584">IF(Table2[[#This Row],[Max_num_drones]:[Max_num_drones]]=3,Table2[[#This Row],[Total_time]:[Total_time]],"")</f>
        <v/>
      </c>
      <c r="C584" s="20" t="str" cm="1">
        <f t="array" ref="C584">IF(Table2[[#This Row],[Max_num_drones]:[Max_num_drones]]=4,Table2[[#This Row],[Total_time]:[Total_time]],"")</f>
        <v/>
      </c>
      <c r="D584" s="20" t="str" cm="1">
        <f t="array" ref="D584">IF(Table2[[#This Row],[Max_num_drones]:[Max_num_drones]]=5,Table2[[#This Row],[Total_time]:[Total_time]],"")</f>
        <v/>
      </c>
    </row>
    <row r="585" spans="1:4">
      <c r="A585" s="20" cm="1">
        <f t="array" ref="A585">IF(Table2[[#This Row],[Max_num_drones]:[Max_num_drones]]=2,Table2[[#This Row],[Total_time]:[Total_time]],"")</f>
        <v>971.27420799903405</v>
      </c>
      <c r="B585" s="20" t="str" cm="1">
        <f t="array" ref="B585">IF(Table2[[#This Row],[Max_num_drones]:[Max_num_drones]]=3,Table2[[#This Row],[Total_time]:[Total_time]],"")</f>
        <v/>
      </c>
      <c r="C585" s="20" t="str" cm="1">
        <f t="array" ref="C585">IF(Table2[[#This Row],[Max_num_drones]:[Max_num_drones]]=4,Table2[[#This Row],[Total_time]:[Total_time]],"")</f>
        <v/>
      </c>
      <c r="D585" s="20" t="str" cm="1">
        <f t="array" ref="D585">IF(Table2[[#This Row],[Max_num_drones]:[Max_num_drones]]=5,Table2[[#This Row],[Total_time]:[Total_time]],"")</f>
        <v/>
      </c>
    </row>
    <row r="586" spans="1:4">
      <c r="A586" s="20" cm="1">
        <f t="array" ref="A586">IF(Table2[[#This Row],[Max_num_drones]:[Max_num_drones]]=2,Table2[[#This Row],[Total_time]:[Total_time]],"")</f>
        <v>1140.2391013827</v>
      </c>
      <c r="B586" s="20" t="str" cm="1">
        <f t="array" ref="B586">IF(Table2[[#This Row],[Max_num_drones]:[Max_num_drones]]=3,Table2[[#This Row],[Total_time]:[Total_time]],"")</f>
        <v/>
      </c>
      <c r="C586" s="20" t="str" cm="1">
        <f t="array" ref="C586">IF(Table2[[#This Row],[Max_num_drones]:[Max_num_drones]]=4,Table2[[#This Row],[Total_time]:[Total_time]],"")</f>
        <v/>
      </c>
      <c r="D586" s="20" t="str" cm="1">
        <f t="array" ref="D586">IF(Table2[[#This Row],[Max_num_drones]:[Max_num_drones]]=5,Table2[[#This Row],[Total_time]:[Total_time]],"")</f>
        <v/>
      </c>
    </row>
    <row r="587" spans="1:4">
      <c r="A587" s="20" t="str" cm="1">
        <f t="array" ref="A587">IF(Table2[[#This Row],[Max_num_drones]:[Max_num_drones]]=2,Table2[[#This Row],[Total_time]:[Total_time]],"")</f>
        <v/>
      </c>
      <c r="B587" s="20" cm="1">
        <f t="array" ref="B587">IF(Table2[[#This Row],[Max_num_drones]:[Max_num_drones]]=3,Table2[[#This Row],[Total_time]:[Total_time]],"")</f>
        <v>526.32913991189002</v>
      </c>
      <c r="C587" s="20" t="str" cm="1">
        <f t="array" ref="C587">IF(Table2[[#This Row],[Max_num_drones]:[Max_num_drones]]=4,Table2[[#This Row],[Total_time]:[Total_time]],"")</f>
        <v/>
      </c>
      <c r="D587" s="20" t="str" cm="1">
        <f t="array" ref="D587">IF(Table2[[#This Row],[Max_num_drones]:[Max_num_drones]]=5,Table2[[#This Row],[Total_time]:[Total_time]],"")</f>
        <v/>
      </c>
    </row>
    <row r="588" spans="1:4">
      <c r="A588" s="20" t="str" cm="1">
        <f t="array" ref="A588">IF(Table2[[#This Row],[Max_num_drones]:[Max_num_drones]]=2,Table2[[#This Row],[Total_time]:[Total_time]],"")</f>
        <v/>
      </c>
      <c r="B588" s="20" cm="1">
        <f t="array" ref="B588">IF(Table2[[#This Row],[Max_num_drones]:[Max_num_drones]]=3,Table2[[#This Row],[Total_time]:[Total_time]],"")</f>
        <v>556.37667518814499</v>
      </c>
      <c r="C588" s="20" t="str" cm="1">
        <f t="array" ref="C588">IF(Table2[[#This Row],[Max_num_drones]:[Max_num_drones]]=4,Table2[[#This Row],[Total_time]:[Total_time]],"")</f>
        <v/>
      </c>
      <c r="D588" s="20" t="str" cm="1">
        <f t="array" ref="D588">IF(Table2[[#This Row],[Max_num_drones]:[Max_num_drones]]=5,Table2[[#This Row],[Total_time]:[Total_time]],"")</f>
        <v/>
      </c>
    </row>
    <row r="589" spans="1:4">
      <c r="A589" s="20" t="str" cm="1">
        <f t="array" ref="A589">IF(Table2[[#This Row],[Max_num_drones]:[Max_num_drones]]=2,Table2[[#This Row],[Total_time]:[Total_time]],"")</f>
        <v/>
      </c>
      <c r="B589" s="20" cm="1">
        <f t="array" ref="B589">IF(Table2[[#This Row],[Max_num_drones]:[Max_num_drones]]=3,Table2[[#This Row],[Total_time]:[Total_time]],"")</f>
        <v>542.10499231832898</v>
      </c>
      <c r="C589" s="20" t="str" cm="1">
        <f t="array" ref="C589">IF(Table2[[#This Row],[Max_num_drones]:[Max_num_drones]]=4,Table2[[#This Row],[Total_time]:[Total_time]],"")</f>
        <v/>
      </c>
      <c r="D589" s="20" t="str" cm="1">
        <f t="array" ref="D589">IF(Table2[[#This Row],[Max_num_drones]:[Max_num_drones]]=5,Table2[[#This Row],[Total_time]:[Total_time]],"")</f>
        <v/>
      </c>
    </row>
    <row r="590" spans="1:4">
      <c r="A590" s="20" t="str" cm="1">
        <f t="array" ref="A590">IF(Table2[[#This Row],[Max_num_drones]:[Max_num_drones]]=2,Table2[[#This Row],[Total_time]:[Total_time]],"")</f>
        <v/>
      </c>
      <c r="B590" s="20" cm="1">
        <f t="array" ref="B590">IF(Table2[[#This Row],[Max_num_drones]:[Max_num_drones]]=3,Table2[[#This Row],[Total_time]:[Total_time]],"")</f>
        <v>616.66750548232005</v>
      </c>
      <c r="C590" s="20" t="str" cm="1">
        <f t="array" ref="C590">IF(Table2[[#This Row],[Max_num_drones]:[Max_num_drones]]=4,Table2[[#This Row],[Total_time]:[Total_time]],"")</f>
        <v/>
      </c>
      <c r="D590" s="20" t="str" cm="1">
        <f t="array" ref="D590">IF(Table2[[#This Row],[Max_num_drones]:[Max_num_drones]]=5,Table2[[#This Row],[Total_time]:[Total_time]],"")</f>
        <v/>
      </c>
    </row>
    <row r="591" spans="1:4">
      <c r="A591" s="20" t="str" cm="1">
        <f t="array" ref="A591">IF(Table2[[#This Row],[Max_num_drones]:[Max_num_drones]]=2,Table2[[#This Row],[Total_time]:[Total_time]],"")</f>
        <v/>
      </c>
      <c r="B591" s="20" cm="1">
        <f t="array" ref="B591">IF(Table2[[#This Row],[Max_num_drones]:[Max_num_drones]]=3,Table2[[#This Row],[Total_time]:[Total_time]],"")</f>
        <v>885.12725787825605</v>
      </c>
      <c r="C591" s="20" t="str" cm="1">
        <f t="array" ref="C591">IF(Table2[[#This Row],[Max_num_drones]:[Max_num_drones]]=4,Table2[[#This Row],[Total_time]:[Total_time]],"")</f>
        <v/>
      </c>
      <c r="D591" s="20" t="str" cm="1">
        <f t="array" ref="D591">IF(Table2[[#This Row],[Max_num_drones]:[Max_num_drones]]=5,Table2[[#This Row],[Total_time]:[Total_time]],"")</f>
        <v/>
      </c>
    </row>
    <row r="592" spans="1:4">
      <c r="A592" s="20" t="str" cm="1">
        <f t="array" ref="A592">IF(Table2[[#This Row],[Max_num_drones]:[Max_num_drones]]=2,Table2[[#This Row],[Total_time]:[Total_time]],"")</f>
        <v/>
      </c>
      <c r="B592" s="20" t="str" cm="1">
        <f t="array" ref="B592">IF(Table2[[#This Row],[Max_num_drones]:[Max_num_drones]]=3,Table2[[#This Row],[Total_time]:[Total_time]],"")</f>
        <v/>
      </c>
      <c r="C592" s="20" cm="1">
        <f t="array" ref="C592">IF(Table2[[#This Row],[Max_num_drones]:[Max_num_drones]]=4,Table2[[#This Row],[Total_time]:[Total_time]],"")</f>
        <v>477.91200143257402</v>
      </c>
      <c r="D592" s="20" t="str" cm="1">
        <f t="array" ref="D592">IF(Table2[[#This Row],[Max_num_drones]:[Max_num_drones]]=5,Table2[[#This Row],[Total_time]:[Total_time]],"")</f>
        <v/>
      </c>
    </row>
    <row r="593" spans="1:4">
      <c r="A593" s="20" t="str" cm="1">
        <f t="array" ref="A593">IF(Table2[[#This Row],[Max_num_drones]:[Max_num_drones]]=2,Table2[[#This Row],[Total_time]:[Total_time]],"")</f>
        <v/>
      </c>
      <c r="B593" s="20" t="str" cm="1">
        <f t="array" ref="B593">IF(Table2[[#This Row],[Max_num_drones]:[Max_num_drones]]=3,Table2[[#This Row],[Total_time]:[Total_time]],"")</f>
        <v/>
      </c>
      <c r="C593" s="20" cm="1">
        <f t="array" ref="C593">IF(Table2[[#This Row],[Max_num_drones]:[Max_num_drones]]=4,Table2[[#This Row],[Total_time]:[Total_time]],"")</f>
        <v>495.02022977049103</v>
      </c>
      <c r="D593" s="20" t="str" cm="1">
        <f t="array" ref="D593">IF(Table2[[#This Row],[Max_num_drones]:[Max_num_drones]]=5,Table2[[#This Row],[Total_time]:[Total_time]],"")</f>
        <v/>
      </c>
    </row>
    <row r="594" spans="1:4">
      <c r="A594" s="20" t="str" cm="1">
        <f t="array" ref="A594">IF(Table2[[#This Row],[Max_num_drones]:[Max_num_drones]]=2,Table2[[#This Row],[Total_time]:[Total_time]],"")</f>
        <v/>
      </c>
      <c r="B594" s="20" t="str" cm="1">
        <f t="array" ref="B594">IF(Table2[[#This Row],[Max_num_drones]:[Max_num_drones]]=3,Table2[[#This Row],[Total_time]:[Total_time]],"")</f>
        <v/>
      </c>
      <c r="C594" s="20" cm="1">
        <f t="array" ref="C594">IF(Table2[[#This Row],[Max_num_drones]:[Max_num_drones]]=4,Table2[[#This Row],[Total_time]:[Total_time]],"")</f>
        <v>453.079859364735</v>
      </c>
      <c r="D594" s="20" t="str" cm="1">
        <f t="array" ref="D594">IF(Table2[[#This Row],[Max_num_drones]:[Max_num_drones]]=5,Table2[[#This Row],[Total_time]:[Total_time]],"")</f>
        <v/>
      </c>
    </row>
    <row r="595" spans="1:4">
      <c r="A595" s="20" t="str" cm="1">
        <f t="array" ref="A595">IF(Table2[[#This Row],[Max_num_drones]:[Max_num_drones]]=2,Table2[[#This Row],[Total_time]:[Total_time]],"")</f>
        <v/>
      </c>
      <c r="B595" s="20" t="str" cm="1">
        <f t="array" ref="B595">IF(Table2[[#This Row],[Max_num_drones]:[Max_num_drones]]=3,Table2[[#This Row],[Total_time]:[Total_time]],"")</f>
        <v/>
      </c>
      <c r="C595" s="20" cm="1">
        <f t="array" ref="C595">IF(Table2[[#This Row],[Max_num_drones]:[Max_num_drones]]=4,Table2[[#This Row],[Total_time]:[Total_time]],"")</f>
        <v>495.98495500341102</v>
      </c>
      <c r="D595" s="20" t="str" cm="1">
        <f t="array" ref="D595">IF(Table2[[#This Row],[Max_num_drones]:[Max_num_drones]]=5,Table2[[#This Row],[Total_time]:[Total_time]],"")</f>
        <v/>
      </c>
    </row>
    <row r="596" spans="1:4">
      <c r="A596" s="20" t="str" cm="1">
        <f t="array" ref="A596">IF(Table2[[#This Row],[Max_num_drones]:[Max_num_drones]]=2,Table2[[#This Row],[Total_time]:[Total_time]],"")</f>
        <v/>
      </c>
      <c r="B596" s="20" t="str" cm="1">
        <f t="array" ref="B596">IF(Table2[[#This Row],[Max_num_drones]:[Max_num_drones]]=3,Table2[[#This Row],[Total_time]:[Total_time]],"")</f>
        <v/>
      </c>
      <c r="C596" s="20" cm="1">
        <f t="array" ref="C596">IF(Table2[[#This Row],[Max_num_drones]:[Max_num_drones]]=4,Table2[[#This Row],[Total_time]:[Total_time]],"")</f>
        <v>618.98252064806604</v>
      </c>
      <c r="D596" s="20" t="str" cm="1">
        <f t="array" ref="D596">IF(Table2[[#This Row],[Max_num_drones]:[Max_num_drones]]=5,Table2[[#This Row],[Total_time]:[Total_time]],"")</f>
        <v/>
      </c>
    </row>
    <row r="597" spans="1:4">
      <c r="A597" s="20" t="str" cm="1">
        <f t="array" ref="A597">IF(Table2[[#This Row],[Max_num_drones]:[Max_num_drones]]=2,Table2[[#This Row],[Total_time]:[Total_time]],"")</f>
        <v/>
      </c>
      <c r="B597" s="20" t="str" cm="1">
        <f t="array" ref="B597">IF(Table2[[#This Row],[Max_num_drones]:[Max_num_drones]]=3,Table2[[#This Row],[Total_time]:[Total_time]],"")</f>
        <v/>
      </c>
      <c r="C597" s="20" t="str" cm="1">
        <f t="array" ref="C597">IF(Table2[[#This Row],[Max_num_drones]:[Max_num_drones]]=4,Table2[[#This Row],[Total_time]:[Total_time]],"")</f>
        <v/>
      </c>
      <c r="D597" s="20" cm="1">
        <f t="array" ref="D597">IF(Table2[[#This Row],[Max_num_drones]:[Max_num_drones]]=5,Table2[[#This Row],[Total_time]:[Total_time]],"")</f>
        <v>460.89100346959901</v>
      </c>
    </row>
    <row r="598" spans="1:4">
      <c r="A598" s="20" t="str" cm="1">
        <f t="array" ref="A598">IF(Table2[[#This Row],[Max_num_drones]:[Max_num_drones]]=2,Table2[[#This Row],[Total_time]:[Total_time]],"")</f>
        <v/>
      </c>
      <c r="B598" s="20" t="str" cm="1">
        <f t="array" ref="B598">IF(Table2[[#This Row],[Max_num_drones]:[Max_num_drones]]=3,Table2[[#This Row],[Total_time]:[Total_time]],"")</f>
        <v/>
      </c>
      <c r="C598" s="20" t="str" cm="1">
        <f t="array" ref="C598">IF(Table2[[#This Row],[Max_num_drones]:[Max_num_drones]]=4,Table2[[#This Row],[Total_time]:[Total_time]],"")</f>
        <v/>
      </c>
      <c r="D598" s="20" cm="1">
        <f t="array" ref="D598">IF(Table2[[#This Row],[Max_num_drones]:[Max_num_drones]]=5,Table2[[#This Row],[Total_time]:[Total_time]],"")</f>
        <v>251.30151572378799</v>
      </c>
    </row>
    <row r="599" spans="1:4">
      <c r="A599" s="20" t="str" cm="1">
        <f t="array" ref="A599">IF(Table2[[#This Row],[Max_num_drones]:[Max_num_drones]]=2,Table2[[#This Row],[Total_time]:[Total_time]],"")</f>
        <v/>
      </c>
      <c r="B599" s="20" t="str" cm="1">
        <f t="array" ref="B599">IF(Table2[[#This Row],[Max_num_drones]:[Max_num_drones]]=3,Table2[[#This Row],[Total_time]:[Total_time]],"")</f>
        <v/>
      </c>
      <c r="C599" s="20" t="str" cm="1">
        <f t="array" ref="C599">IF(Table2[[#This Row],[Max_num_drones]:[Max_num_drones]]=4,Table2[[#This Row],[Total_time]:[Total_time]],"")</f>
        <v/>
      </c>
      <c r="D599" s="20" cm="1">
        <f t="array" ref="D599">IF(Table2[[#This Row],[Max_num_drones]:[Max_num_drones]]=5,Table2[[#This Row],[Total_time]:[Total_time]],"")</f>
        <v>262.79791230509198</v>
      </c>
    </row>
    <row r="600" spans="1:4">
      <c r="A600" s="20" t="str" cm="1">
        <f t="array" ref="A600">IF(Table2[[#This Row],[Max_num_drones]:[Max_num_drones]]=2,Table2[[#This Row],[Total_time]:[Total_time]],"")</f>
        <v/>
      </c>
      <c r="B600" s="20" t="str" cm="1">
        <f t="array" ref="B600">IF(Table2[[#This Row],[Max_num_drones]:[Max_num_drones]]=3,Table2[[#This Row],[Total_time]:[Total_time]],"")</f>
        <v/>
      </c>
      <c r="C600" s="20" t="str" cm="1">
        <f t="array" ref="C600">IF(Table2[[#This Row],[Max_num_drones]:[Max_num_drones]]=4,Table2[[#This Row],[Total_time]:[Total_time]],"")</f>
        <v/>
      </c>
      <c r="D600" s="20" cm="1">
        <f t="array" ref="D600">IF(Table2[[#This Row],[Max_num_drones]:[Max_num_drones]]=5,Table2[[#This Row],[Total_time]:[Total_time]],"")</f>
        <v>435.80276605590399</v>
      </c>
    </row>
    <row r="601" spans="1:4">
      <c r="A601" s="20" t="str" cm="1">
        <f t="array" ref="A601">IF(Table2[[#This Row],[Max_num_drones]:[Max_num_drones]]=2,Table2[[#This Row],[Total_time]:[Total_time]],"")</f>
        <v/>
      </c>
      <c r="B601" s="20" t="str" cm="1">
        <f t="array" ref="B601">IF(Table2[[#This Row],[Max_num_drones]:[Max_num_drones]]=3,Table2[[#This Row],[Total_time]:[Total_time]],"")</f>
        <v/>
      </c>
      <c r="C601" s="20" t="str" cm="1">
        <f t="array" ref="C601">IF(Table2[[#This Row],[Max_num_drones]:[Max_num_drones]]=4,Table2[[#This Row],[Total_time]:[Total_time]],"")</f>
        <v/>
      </c>
      <c r="D601" s="20" cm="1">
        <f t="array" ref="D601">IF(Table2[[#This Row],[Max_num_drones]:[Max_num_drones]]=5,Table2[[#This Row],[Total_time]:[Total_time]],"")</f>
        <v>582.04427616414603</v>
      </c>
    </row>
    <row r="602" spans="1:4">
      <c r="A602" s="20" cm="1">
        <f t="array" ref="A602">IF(Table2[[#This Row],[Max_num_drones]:[Max_num_drones]]=2,Table2[[#This Row],[Total_time]:[Total_time]],"")</f>
        <v>805.27005170881603</v>
      </c>
      <c r="B602" s="20" t="str" cm="1">
        <f t="array" ref="B602">IF(Table2[[#This Row],[Max_num_drones]:[Max_num_drones]]=3,Table2[[#This Row],[Total_time]:[Total_time]],"")</f>
        <v/>
      </c>
      <c r="C602" s="20" t="str" cm="1">
        <f t="array" ref="C602">IF(Table2[[#This Row],[Max_num_drones]:[Max_num_drones]]=4,Table2[[#This Row],[Total_time]:[Total_time]],"")</f>
        <v/>
      </c>
      <c r="D602" s="20" t="str" cm="1">
        <f t="array" ref="D602">IF(Table2[[#This Row],[Max_num_drones]:[Max_num_drones]]=5,Table2[[#This Row],[Total_time]:[Total_time]],"")</f>
        <v/>
      </c>
    </row>
    <row r="603" spans="1:4">
      <c r="A603" s="20" cm="1">
        <f t="array" ref="A603">IF(Table2[[#This Row],[Max_num_drones]:[Max_num_drones]]=2,Table2[[#This Row],[Total_time]:[Total_time]],"")</f>
        <v>750.28818553885799</v>
      </c>
      <c r="B603" s="20" t="str" cm="1">
        <f t="array" ref="B603">IF(Table2[[#This Row],[Max_num_drones]:[Max_num_drones]]=3,Table2[[#This Row],[Total_time]:[Total_time]],"")</f>
        <v/>
      </c>
      <c r="C603" s="20" t="str" cm="1">
        <f t="array" ref="C603">IF(Table2[[#This Row],[Max_num_drones]:[Max_num_drones]]=4,Table2[[#This Row],[Total_time]:[Total_time]],"")</f>
        <v/>
      </c>
      <c r="D603" s="20" t="str" cm="1">
        <f t="array" ref="D603">IF(Table2[[#This Row],[Max_num_drones]:[Max_num_drones]]=5,Table2[[#This Row],[Total_time]:[Total_time]],"")</f>
        <v/>
      </c>
    </row>
    <row r="604" spans="1:4">
      <c r="A604" s="20" cm="1">
        <f t="array" ref="A604">IF(Table2[[#This Row],[Max_num_drones]:[Max_num_drones]]=2,Table2[[#This Row],[Total_time]:[Total_time]],"")</f>
        <v>685.72978823530298</v>
      </c>
      <c r="B604" s="20" t="str" cm="1">
        <f t="array" ref="B604">IF(Table2[[#This Row],[Max_num_drones]:[Max_num_drones]]=3,Table2[[#This Row],[Total_time]:[Total_time]],"")</f>
        <v/>
      </c>
      <c r="C604" s="20" t="str" cm="1">
        <f t="array" ref="C604">IF(Table2[[#This Row],[Max_num_drones]:[Max_num_drones]]=4,Table2[[#This Row],[Total_time]:[Total_time]],"")</f>
        <v/>
      </c>
      <c r="D604" s="20" t="str" cm="1">
        <f t="array" ref="D604">IF(Table2[[#This Row],[Max_num_drones]:[Max_num_drones]]=5,Table2[[#This Row],[Total_time]:[Total_time]],"")</f>
        <v/>
      </c>
    </row>
    <row r="605" spans="1:4">
      <c r="A605" s="20" cm="1">
        <f t="array" ref="A605">IF(Table2[[#This Row],[Max_num_drones]:[Max_num_drones]]=2,Table2[[#This Row],[Total_time]:[Total_time]],"")</f>
        <v>890.739155923829</v>
      </c>
      <c r="B605" s="20" t="str" cm="1">
        <f t="array" ref="B605">IF(Table2[[#This Row],[Max_num_drones]:[Max_num_drones]]=3,Table2[[#This Row],[Total_time]:[Total_time]],"")</f>
        <v/>
      </c>
      <c r="C605" s="20" t="str" cm="1">
        <f t="array" ref="C605">IF(Table2[[#This Row],[Max_num_drones]:[Max_num_drones]]=4,Table2[[#This Row],[Total_time]:[Total_time]],"")</f>
        <v/>
      </c>
      <c r="D605" s="20" t="str" cm="1">
        <f t="array" ref="D605">IF(Table2[[#This Row],[Max_num_drones]:[Max_num_drones]]=5,Table2[[#This Row],[Total_time]:[Total_time]],"")</f>
        <v/>
      </c>
    </row>
    <row r="606" spans="1:4">
      <c r="A606" s="20" cm="1">
        <f t="array" ref="A606">IF(Table2[[#This Row],[Max_num_drones]:[Max_num_drones]]=2,Table2[[#This Row],[Total_time]:[Total_time]],"")</f>
        <v>1060.0708881426799</v>
      </c>
      <c r="B606" s="20" t="str" cm="1">
        <f t="array" ref="B606">IF(Table2[[#This Row],[Max_num_drones]:[Max_num_drones]]=3,Table2[[#This Row],[Total_time]:[Total_time]],"")</f>
        <v/>
      </c>
      <c r="C606" s="20" t="str" cm="1">
        <f t="array" ref="C606">IF(Table2[[#This Row],[Max_num_drones]:[Max_num_drones]]=4,Table2[[#This Row],[Total_time]:[Total_time]],"")</f>
        <v/>
      </c>
      <c r="D606" s="20" t="str" cm="1">
        <f t="array" ref="D606">IF(Table2[[#This Row],[Max_num_drones]:[Max_num_drones]]=5,Table2[[#This Row],[Total_time]:[Total_time]],"")</f>
        <v/>
      </c>
    </row>
    <row r="607" spans="1:4">
      <c r="A607" s="20" t="str" cm="1">
        <f t="array" ref="A607">IF(Table2[[#This Row],[Max_num_drones]:[Max_num_drones]]=2,Table2[[#This Row],[Total_time]:[Total_time]],"")</f>
        <v/>
      </c>
      <c r="B607" s="20" cm="1">
        <f t="array" ref="B607">IF(Table2[[#This Row],[Max_num_drones]:[Max_num_drones]]=3,Table2[[#This Row],[Total_time]:[Total_time]],"")</f>
        <v>527.01654177769296</v>
      </c>
      <c r="C607" s="20" t="str" cm="1">
        <f t="array" ref="C607">IF(Table2[[#This Row],[Max_num_drones]:[Max_num_drones]]=4,Table2[[#This Row],[Total_time]:[Total_time]],"")</f>
        <v/>
      </c>
      <c r="D607" s="20" t="str" cm="1">
        <f t="array" ref="D607">IF(Table2[[#This Row],[Max_num_drones]:[Max_num_drones]]=5,Table2[[#This Row],[Total_time]:[Total_time]],"")</f>
        <v/>
      </c>
    </row>
    <row r="608" spans="1:4">
      <c r="A608" s="20" t="str" cm="1">
        <f t="array" ref="A608">IF(Table2[[#This Row],[Max_num_drones]:[Max_num_drones]]=2,Table2[[#This Row],[Total_time]:[Total_time]],"")</f>
        <v/>
      </c>
      <c r="B608" s="20" cm="1">
        <f t="array" ref="B608">IF(Table2[[#This Row],[Max_num_drones]:[Max_num_drones]]=3,Table2[[#This Row],[Total_time]:[Total_time]],"")</f>
        <v>516.58936958484105</v>
      </c>
      <c r="C608" s="20" t="str" cm="1">
        <f t="array" ref="C608">IF(Table2[[#This Row],[Max_num_drones]:[Max_num_drones]]=4,Table2[[#This Row],[Total_time]:[Total_time]],"")</f>
        <v/>
      </c>
      <c r="D608" s="20" t="str" cm="1">
        <f t="array" ref="D608">IF(Table2[[#This Row],[Max_num_drones]:[Max_num_drones]]=5,Table2[[#This Row],[Total_time]:[Total_time]],"")</f>
        <v/>
      </c>
    </row>
    <row r="609" spans="1:4">
      <c r="A609" s="20" t="str" cm="1">
        <f t="array" ref="A609">IF(Table2[[#This Row],[Max_num_drones]:[Max_num_drones]]=2,Table2[[#This Row],[Total_time]:[Total_time]],"")</f>
        <v/>
      </c>
      <c r="B609" s="20" cm="1">
        <f t="array" ref="B609">IF(Table2[[#This Row],[Max_num_drones]:[Max_num_drones]]=3,Table2[[#This Row],[Total_time]:[Total_time]],"")</f>
        <v>497.60879076752798</v>
      </c>
      <c r="C609" s="20" t="str" cm="1">
        <f t="array" ref="C609">IF(Table2[[#This Row],[Max_num_drones]:[Max_num_drones]]=4,Table2[[#This Row],[Total_time]:[Total_time]],"")</f>
        <v/>
      </c>
      <c r="D609" s="20" t="str" cm="1">
        <f t="array" ref="D609">IF(Table2[[#This Row],[Max_num_drones]:[Max_num_drones]]=5,Table2[[#This Row],[Total_time]:[Total_time]],"")</f>
        <v/>
      </c>
    </row>
    <row r="610" spans="1:4">
      <c r="A610" s="20" t="str" cm="1">
        <f t="array" ref="A610">IF(Table2[[#This Row],[Max_num_drones]:[Max_num_drones]]=2,Table2[[#This Row],[Total_time]:[Total_time]],"")</f>
        <v/>
      </c>
      <c r="B610" s="20" cm="1">
        <f t="array" ref="B610">IF(Table2[[#This Row],[Max_num_drones]:[Max_num_drones]]=3,Table2[[#This Row],[Total_time]:[Total_time]],"")</f>
        <v>640.730768293133</v>
      </c>
      <c r="C610" s="20" t="str" cm="1">
        <f t="array" ref="C610">IF(Table2[[#This Row],[Max_num_drones]:[Max_num_drones]]=4,Table2[[#This Row],[Total_time]:[Total_time]],"")</f>
        <v/>
      </c>
      <c r="D610" s="20" t="str" cm="1">
        <f t="array" ref="D610">IF(Table2[[#This Row],[Max_num_drones]:[Max_num_drones]]=5,Table2[[#This Row],[Total_time]:[Total_time]],"")</f>
        <v/>
      </c>
    </row>
    <row r="611" spans="1:4">
      <c r="A611" s="20" t="str" cm="1">
        <f t="array" ref="A611">IF(Table2[[#This Row],[Max_num_drones]:[Max_num_drones]]=2,Table2[[#This Row],[Total_time]:[Total_time]],"")</f>
        <v/>
      </c>
      <c r="B611" s="20" cm="1">
        <f t="array" ref="B611">IF(Table2[[#This Row],[Max_num_drones]:[Max_num_drones]]=3,Table2[[#This Row],[Total_time]:[Total_time]],"")</f>
        <v>755.68793530051005</v>
      </c>
      <c r="C611" s="20" t="str" cm="1">
        <f t="array" ref="C611">IF(Table2[[#This Row],[Max_num_drones]:[Max_num_drones]]=4,Table2[[#This Row],[Total_time]:[Total_time]],"")</f>
        <v/>
      </c>
      <c r="D611" s="20" t="str" cm="1">
        <f t="array" ref="D611">IF(Table2[[#This Row],[Max_num_drones]:[Max_num_drones]]=5,Table2[[#This Row],[Total_time]:[Total_time]],"")</f>
        <v/>
      </c>
    </row>
    <row r="612" spans="1:4">
      <c r="A612" s="20" t="str" cm="1">
        <f t="array" ref="A612">IF(Table2[[#This Row],[Max_num_drones]:[Max_num_drones]]=2,Table2[[#This Row],[Total_time]:[Total_time]],"")</f>
        <v/>
      </c>
      <c r="B612" s="20" t="str" cm="1">
        <f t="array" ref="B612">IF(Table2[[#This Row],[Max_num_drones]:[Max_num_drones]]=3,Table2[[#This Row],[Total_time]:[Total_time]],"")</f>
        <v/>
      </c>
      <c r="C612" s="20" cm="1">
        <f t="array" ref="C612">IF(Table2[[#This Row],[Max_num_drones]:[Max_num_drones]]=4,Table2[[#This Row],[Total_time]:[Total_time]],"")</f>
        <v>438.801358884401</v>
      </c>
      <c r="D612" s="20" t="str" cm="1">
        <f t="array" ref="D612">IF(Table2[[#This Row],[Max_num_drones]:[Max_num_drones]]=5,Table2[[#This Row],[Total_time]:[Total_time]],"")</f>
        <v/>
      </c>
    </row>
    <row r="613" spans="1:4">
      <c r="A613" s="20" t="str" cm="1">
        <f t="array" ref="A613">IF(Table2[[#This Row],[Max_num_drones]:[Max_num_drones]]=2,Table2[[#This Row],[Total_time]:[Total_time]],"")</f>
        <v/>
      </c>
      <c r="B613" s="20" t="str" cm="1">
        <f t="array" ref="B613">IF(Table2[[#This Row],[Max_num_drones]:[Max_num_drones]]=3,Table2[[#This Row],[Total_time]:[Total_time]],"")</f>
        <v/>
      </c>
      <c r="C613" s="20" cm="1">
        <f t="array" ref="C613">IF(Table2[[#This Row],[Max_num_drones]:[Max_num_drones]]=4,Table2[[#This Row],[Total_time]:[Total_time]],"")</f>
        <v>470.80631104742201</v>
      </c>
      <c r="D613" s="20" t="str" cm="1">
        <f t="array" ref="D613">IF(Table2[[#This Row],[Max_num_drones]:[Max_num_drones]]=5,Table2[[#This Row],[Total_time]:[Total_time]],"")</f>
        <v/>
      </c>
    </row>
    <row r="614" spans="1:4">
      <c r="A614" s="20" t="str" cm="1">
        <f t="array" ref="A614">IF(Table2[[#This Row],[Max_num_drones]:[Max_num_drones]]=2,Table2[[#This Row],[Total_time]:[Total_time]],"")</f>
        <v/>
      </c>
      <c r="B614" s="20" t="str" cm="1">
        <f t="array" ref="B614">IF(Table2[[#This Row],[Max_num_drones]:[Max_num_drones]]=3,Table2[[#This Row],[Total_time]:[Total_time]],"")</f>
        <v/>
      </c>
      <c r="C614" s="20" cm="1">
        <f t="array" ref="C614">IF(Table2[[#This Row],[Max_num_drones]:[Max_num_drones]]=4,Table2[[#This Row],[Total_time]:[Total_time]],"")</f>
        <v>408.67054850807801</v>
      </c>
      <c r="D614" s="20" t="str" cm="1">
        <f t="array" ref="D614">IF(Table2[[#This Row],[Max_num_drones]:[Max_num_drones]]=5,Table2[[#This Row],[Total_time]:[Total_time]],"")</f>
        <v/>
      </c>
    </row>
    <row r="615" spans="1:4">
      <c r="A615" s="20" t="str" cm="1">
        <f t="array" ref="A615">IF(Table2[[#This Row],[Max_num_drones]:[Max_num_drones]]=2,Table2[[#This Row],[Total_time]:[Total_time]],"")</f>
        <v/>
      </c>
      <c r="B615" s="20" t="str" cm="1">
        <f t="array" ref="B615">IF(Table2[[#This Row],[Max_num_drones]:[Max_num_drones]]=3,Table2[[#This Row],[Total_time]:[Total_time]],"")</f>
        <v/>
      </c>
      <c r="C615" s="20" cm="1">
        <f t="array" ref="C615">IF(Table2[[#This Row],[Max_num_drones]:[Max_num_drones]]=4,Table2[[#This Row],[Total_time]:[Total_time]],"")</f>
        <v>469.00136611906203</v>
      </c>
      <c r="D615" s="20" t="str" cm="1">
        <f t="array" ref="D615">IF(Table2[[#This Row],[Max_num_drones]:[Max_num_drones]]=5,Table2[[#This Row],[Total_time]:[Total_time]],"")</f>
        <v/>
      </c>
    </row>
    <row r="616" spans="1:4">
      <c r="A616" s="20" t="str" cm="1">
        <f t="array" ref="A616">IF(Table2[[#This Row],[Max_num_drones]:[Max_num_drones]]=2,Table2[[#This Row],[Total_time]:[Total_time]],"")</f>
        <v/>
      </c>
      <c r="B616" s="20" t="str" cm="1">
        <f t="array" ref="B616">IF(Table2[[#This Row],[Max_num_drones]:[Max_num_drones]]=3,Table2[[#This Row],[Total_time]:[Total_time]],"")</f>
        <v/>
      </c>
      <c r="C616" s="20" cm="1">
        <f t="array" ref="C616">IF(Table2[[#This Row],[Max_num_drones]:[Max_num_drones]]=4,Table2[[#This Row],[Total_time]:[Total_time]],"")</f>
        <v>601.57570432531099</v>
      </c>
      <c r="D616" s="20" t="str" cm="1">
        <f t="array" ref="D616">IF(Table2[[#This Row],[Max_num_drones]:[Max_num_drones]]=5,Table2[[#This Row],[Total_time]:[Total_time]],"")</f>
        <v/>
      </c>
    </row>
    <row r="617" spans="1:4">
      <c r="A617" s="20" t="str" cm="1">
        <f t="array" ref="A617">IF(Table2[[#This Row],[Max_num_drones]:[Max_num_drones]]=2,Table2[[#This Row],[Total_time]:[Total_time]],"")</f>
        <v/>
      </c>
      <c r="B617" s="20" t="str" cm="1">
        <f t="array" ref="B617">IF(Table2[[#This Row],[Max_num_drones]:[Max_num_drones]]=3,Table2[[#This Row],[Total_time]:[Total_time]],"")</f>
        <v/>
      </c>
      <c r="C617" s="20" t="str" cm="1">
        <f t="array" ref="C617">IF(Table2[[#This Row],[Max_num_drones]:[Max_num_drones]]=4,Table2[[#This Row],[Total_time]:[Total_time]],"")</f>
        <v/>
      </c>
      <c r="D617" s="20" cm="1">
        <f t="array" ref="D617">IF(Table2[[#This Row],[Max_num_drones]:[Max_num_drones]]=5,Table2[[#This Row],[Total_time]:[Total_time]],"")</f>
        <v>357.92922999863902</v>
      </c>
    </row>
    <row r="618" spans="1:4">
      <c r="A618" s="20" t="str" cm="1">
        <f t="array" ref="A618">IF(Table2[[#This Row],[Max_num_drones]:[Max_num_drones]]=2,Table2[[#This Row],[Total_time]:[Total_time]],"")</f>
        <v/>
      </c>
      <c r="B618" s="20" t="str" cm="1">
        <f t="array" ref="B618">IF(Table2[[#This Row],[Max_num_drones]:[Max_num_drones]]=3,Table2[[#This Row],[Total_time]:[Total_time]],"")</f>
        <v/>
      </c>
      <c r="C618" s="20" t="str" cm="1">
        <f t="array" ref="C618">IF(Table2[[#This Row],[Max_num_drones]:[Max_num_drones]]=4,Table2[[#This Row],[Total_time]:[Total_time]],"")</f>
        <v/>
      </c>
      <c r="D618" s="20" cm="1">
        <f t="array" ref="D618">IF(Table2[[#This Row],[Max_num_drones]:[Max_num_drones]]=5,Table2[[#This Row],[Total_time]:[Total_time]],"")</f>
        <v>280.02078372433402</v>
      </c>
    </row>
    <row r="619" spans="1:4">
      <c r="A619" s="20" t="str" cm="1">
        <f t="array" ref="A619">IF(Table2[[#This Row],[Max_num_drones]:[Max_num_drones]]=2,Table2[[#This Row],[Total_time]:[Total_time]],"")</f>
        <v/>
      </c>
      <c r="B619" s="20" t="str" cm="1">
        <f t="array" ref="B619">IF(Table2[[#This Row],[Max_num_drones]:[Max_num_drones]]=3,Table2[[#This Row],[Total_time]:[Total_time]],"")</f>
        <v/>
      </c>
      <c r="C619" s="20" t="str" cm="1">
        <f t="array" ref="C619">IF(Table2[[#This Row],[Max_num_drones]:[Max_num_drones]]=4,Table2[[#This Row],[Total_time]:[Total_time]],"")</f>
        <v/>
      </c>
      <c r="D619" s="20" cm="1">
        <f t="array" ref="D619">IF(Table2[[#This Row],[Max_num_drones]:[Max_num_drones]]=5,Table2[[#This Row],[Total_time]:[Total_time]],"")</f>
        <v>380.41506619814402</v>
      </c>
    </row>
    <row r="620" spans="1:4">
      <c r="A620" s="20" t="str" cm="1">
        <f t="array" ref="A620">IF(Table2[[#This Row],[Max_num_drones]:[Max_num_drones]]=2,Table2[[#This Row],[Total_time]:[Total_time]],"")</f>
        <v/>
      </c>
      <c r="B620" s="20" t="str" cm="1">
        <f t="array" ref="B620">IF(Table2[[#This Row],[Max_num_drones]:[Max_num_drones]]=3,Table2[[#This Row],[Total_time]:[Total_time]],"")</f>
        <v/>
      </c>
      <c r="C620" s="20" t="str" cm="1">
        <f t="array" ref="C620">IF(Table2[[#This Row],[Max_num_drones]:[Max_num_drones]]=4,Table2[[#This Row],[Total_time]:[Total_time]],"")</f>
        <v/>
      </c>
      <c r="D620" s="20" cm="1">
        <f t="array" ref="D620">IF(Table2[[#This Row],[Max_num_drones]:[Max_num_drones]]=5,Table2[[#This Row],[Total_time]:[Total_time]],"")</f>
        <v>403.71703571067201</v>
      </c>
    </row>
    <row r="621" spans="1:4">
      <c r="A621" s="20" t="str" cm="1">
        <f t="array" ref="A621">IF(Table2[[#This Row],[Max_num_drones]:[Max_num_drones]]=2,Table2[[#This Row],[Total_time]:[Total_time]],"")</f>
        <v/>
      </c>
      <c r="B621" s="20" t="str" cm="1">
        <f t="array" ref="B621">IF(Table2[[#This Row],[Max_num_drones]:[Max_num_drones]]=3,Table2[[#This Row],[Total_time]:[Total_time]],"")</f>
        <v/>
      </c>
      <c r="C621" s="20" t="str" cm="1">
        <f t="array" ref="C621">IF(Table2[[#This Row],[Max_num_drones]:[Max_num_drones]]=4,Table2[[#This Row],[Total_time]:[Total_time]],"")</f>
        <v/>
      </c>
      <c r="D621" s="20" cm="1">
        <f t="array" ref="D621">IF(Table2[[#This Row],[Max_num_drones]:[Max_num_drones]]=5,Table2[[#This Row],[Total_time]:[Total_time]],"")</f>
        <v>508.632446831425</v>
      </c>
    </row>
    <row r="622" spans="1:4">
      <c r="A622" s="20" cm="1">
        <f t="array" ref="A622">IF(Table2[[#This Row],[Max_num_drones]:[Max_num_drones]]=2,Table2[[#This Row],[Total_time]:[Total_time]],"")</f>
        <v>890.78788685088296</v>
      </c>
      <c r="B622" s="20" t="str" cm="1">
        <f t="array" ref="B622">IF(Table2[[#This Row],[Max_num_drones]:[Max_num_drones]]=3,Table2[[#This Row],[Total_time]:[Total_time]],"")</f>
        <v/>
      </c>
      <c r="C622" s="20" t="str" cm="1">
        <f t="array" ref="C622">IF(Table2[[#This Row],[Max_num_drones]:[Max_num_drones]]=4,Table2[[#This Row],[Total_time]:[Total_time]],"")</f>
        <v/>
      </c>
      <c r="D622" s="20" t="str" cm="1">
        <f t="array" ref="D622">IF(Table2[[#This Row],[Max_num_drones]:[Max_num_drones]]=5,Table2[[#This Row],[Total_time]:[Total_time]],"")</f>
        <v/>
      </c>
    </row>
    <row r="623" spans="1:4">
      <c r="A623" s="20" cm="1">
        <f t="array" ref="A623">IF(Table2[[#This Row],[Max_num_drones]:[Max_num_drones]]=2,Table2[[#This Row],[Total_time]:[Total_time]],"")</f>
        <v>766.93042766920803</v>
      </c>
      <c r="B623" s="20" t="str" cm="1">
        <f t="array" ref="B623">IF(Table2[[#This Row],[Max_num_drones]:[Max_num_drones]]=3,Table2[[#This Row],[Total_time]:[Total_time]],"")</f>
        <v/>
      </c>
      <c r="C623" s="20" t="str" cm="1">
        <f t="array" ref="C623">IF(Table2[[#This Row],[Max_num_drones]:[Max_num_drones]]=4,Table2[[#This Row],[Total_time]:[Total_time]],"")</f>
        <v/>
      </c>
      <c r="D623" s="20" t="str" cm="1">
        <f t="array" ref="D623">IF(Table2[[#This Row],[Max_num_drones]:[Max_num_drones]]=5,Table2[[#This Row],[Total_time]:[Total_time]],"")</f>
        <v/>
      </c>
    </row>
    <row r="624" spans="1:4">
      <c r="A624" s="20" cm="1">
        <f t="array" ref="A624">IF(Table2[[#This Row],[Max_num_drones]:[Max_num_drones]]=2,Table2[[#This Row],[Total_time]:[Total_time]],"")</f>
        <v>745.72978548868605</v>
      </c>
      <c r="B624" s="20" t="str" cm="1">
        <f t="array" ref="B624">IF(Table2[[#This Row],[Max_num_drones]:[Max_num_drones]]=3,Table2[[#This Row],[Total_time]:[Total_time]],"")</f>
        <v/>
      </c>
      <c r="C624" s="20" t="str" cm="1">
        <f t="array" ref="C624">IF(Table2[[#This Row],[Max_num_drones]:[Max_num_drones]]=4,Table2[[#This Row],[Total_time]:[Total_time]],"")</f>
        <v/>
      </c>
      <c r="D624" s="20" t="str" cm="1">
        <f t="array" ref="D624">IF(Table2[[#This Row],[Max_num_drones]:[Max_num_drones]]=5,Table2[[#This Row],[Total_time]:[Total_time]],"")</f>
        <v/>
      </c>
    </row>
    <row r="625" spans="1:4">
      <c r="A625" s="20" cm="1">
        <f t="array" ref="A625">IF(Table2[[#This Row],[Max_num_drones]:[Max_num_drones]]=2,Table2[[#This Row],[Total_time]:[Total_time]],"")</f>
        <v>986.10259605003603</v>
      </c>
      <c r="B625" s="20" t="str" cm="1">
        <f t="array" ref="B625">IF(Table2[[#This Row],[Max_num_drones]:[Max_num_drones]]=3,Table2[[#This Row],[Total_time]:[Total_time]],"")</f>
        <v/>
      </c>
      <c r="C625" s="20" t="str" cm="1">
        <f t="array" ref="C625">IF(Table2[[#This Row],[Max_num_drones]:[Max_num_drones]]=4,Table2[[#This Row],[Total_time]:[Total_time]],"")</f>
        <v/>
      </c>
      <c r="D625" s="20" t="str" cm="1">
        <f t="array" ref="D625">IF(Table2[[#This Row],[Max_num_drones]:[Max_num_drones]]=5,Table2[[#This Row],[Total_time]:[Total_time]],"")</f>
        <v/>
      </c>
    </row>
    <row r="626" spans="1:4">
      <c r="A626" s="20" cm="1">
        <f t="array" ref="A626">IF(Table2[[#This Row],[Max_num_drones]:[Max_num_drones]]=2,Table2[[#This Row],[Total_time]:[Total_time]],"")</f>
        <v>1205.1413983877401</v>
      </c>
      <c r="B626" s="20" t="str" cm="1">
        <f t="array" ref="B626">IF(Table2[[#This Row],[Max_num_drones]:[Max_num_drones]]=3,Table2[[#This Row],[Total_time]:[Total_time]],"")</f>
        <v/>
      </c>
      <c r="C626" s="20" t="str" cm="1">
        <f t="array" ref="C626">IF(Table2[[#This Row],[Max_num_drones]:[Max_num_drones]]=4,Table2[[#This Row],[Total_time]:[Total_time]],"")</f>
        <v/>
      </c>
      <c r="D626" s="20" t="str" cm="1">
        <f t="array" ref="D626">IF(Table2[[#This Row],[Max_num_drones]:[Max_num_drones]]=5,Table2[[#This Row],[Total_time]:[Total_time]],"")</f>
        <v/>
      </c>
    </row>
    <row r="627" spans="1:4">
      <c r="A627" s="20" t="str" cm="1">
        <f t="array" ref="A627">IF(Table2[[#This Row],[Max_num_drones]:[Max_num_drones]]=2,Table2[[#This Row],[Total_time]:[Total_time]],"")</f>
        <v/>
      </c>
      <c r="B627" s="20" cm="1">
        <f t="array" ref="B627">IF(Table2[[#This Row],[Max_num_drones]:[Max_num_drones]]=3,Table2[[#This Row],[Total_time]:[Total_time]],"")</f>
        <v>675.80189161003204</v>
      </c>
      <c r="C627" s="20" t="str" cm="1">
        <f t="array" ref="C627">IF(Table2[[#This Row],[Max_num_drones]:[Max_num_drones]]=4,Table2[[#This Row],[Total_time]:[Total_time]],"")</f>
        <v/>
      </c>
      <c r="D627" s="20" t="str" cm="1">
        <f t="array" ref="D627">IF(Table2[[#This Row],[Max_num_drones]:[Max_num_drones]]=5,Table2[[#This Row],[Total_time]:[Total_time]],"")</f>
        <v/>
      </c>
    </row>
    <row r="628" spans="1:4">
      <c r="A628" s="20" t="str" cm="1">
        <f t="array" ref="A628">IF(Table2[[#This Row],[Max_num_drones]:[Max_num_drones]]=2,Table2[[#This Row],[Total_time]:[Total_time]],"")</f>
        <v/>
      </c>
      <c r="B628" s="20" cm="1">
        <f t="array" ref="B628">IF(Table2[[#This Row],[Max_num_drones]:[Max_num_drones]]=3,Table2[[#This Row],[Total_time]:[Total_time]],"")</f>
        <v>564.57885138352901</v>
      </c>
      <c r="C628" s="20" t="str" cm="1">
        <f t="array" ref="C628">IF(Table2[[#This Row],[Max_num_drones]:[Max_num_drones]]=4,Table2[[#This Row],[Total_time]:[Total_time]],"")</f>
        <v/>
      </c>
      <c r="D628" s="20" t="str" cm="1">
        <f t="array" ref="D628">IF(Table2[[#This Row],[Max_num_drones]:[Max_num_drones]]=5,Table2[[#This Row],[Total_time]:[Total_time]],"")</f>
        <v/>
      </c>
    </row>
    <row r="629" spans="1:4">
      <c r="A629" s="20" t="str" cm="1">
        <f t="array" ref="A629">IF(Table2[[#This Row],[Max_num_drones]:[Max_num_drones]]=2,Table2[[#This Row],[Total_time]:[Total_time]],"")</f>
        <v/>
      </c>
      <c r="B629" s="20" cm="1">
        <f t="array" ref="B629">IF(Table2[[#This Row],[Max_num_drones]:[Max_num_drones]]=3,Table2[[#This Row],[Total_time]:[Total_time]],"")</f>
        <v>563.02970061111796</v>
      </c>
      <c r="C629" s="20" t="str" cm="1">
        <f t="array" ref="C629">IF(Table2[[#This Row],[Max_num_drones]:[Max_num_drones]]=4,Table2[[#This Row],[Total_time]:[Total_time]],"")</f>
        <v/>
      </c>
      <c r="D629" s="20" t="str" cm="1">
        <f t="array" ref="D629">IF(Table2[[#This Row],[Max_num_drones]:[Max_num_drones]]=5,Table2[[#This Row],[Total_time]:[Total_time]],"")</f>
        <v/>
      </c>
    </row>
    <row r="630" spans="1:4">
      <c r="A630" s="20" t="str" cm="1">
        <f t="array" ref="A630">IF(Table2[[#This Row],[Max_num_drones]:[Max_num_drones]]=2,Table2[[#This Row],[Total_time]:[Total_time]],"")</f>
        <v/>
      </c>
      <c r="B630" s="20" cm="1">
        <f t="array" ref="B630">IF(Table2[[#This Row],[Max_num_drones]:[Max_num_drones]]=3,Table2[[#This Row],[Total_time]:[Total_time]],"")</f>
        <v>690.16798921577595</v>
      </c>
      <c r="C630" s="20" t="str" cm="1">
        <f t="array" ref="C630">IF(Table2[[#This Row],[Max_num_drones]:[Max_num_drones]]=4,Table2[[#This Row],[Total_time]:[Total_time]],"")</f>
        <v/>
      </c>
      <c r="D630" s="20" t="str" cm="1">
        <f t="array" ref="D630">IF(Table2[[#This Row],[Max_num_drones]:[Max_num_drones]]=5,Table2[[#This Row],[Total_time]:[Total_time]],"")</f>
        <v/>
      </c>
    </row>
    <row r="631" spans="1:4">
      <c r="A631" s="20" t="str" cm="1">
        <f t="array" ref="A631">IF(Table2[[#This Row],[Max_num_drones]:[Max_num_drones]]=2,Table2[[#This Row],[Total_time]:[Total_time]],"")</f>
        <v/>
      </c>
      <c r="B631" s="20" cm="1">
        <f t="array" ref="B631">IF(Table2[[#This Row],[Max_num_drones]:[Max_num_drones]]=3,Table2[[#This Row],[Total_time]:[Total_time]],"")</f>
        <v>831.89150402800794</v>
      </c>
      <c r="C631" s="20" t="str" cm="1">
        <f t="array" ref="C631">IF(Table2[[#This Row],[Max_num_drones]:[Max_num_drones]]=4,Table2[[#This Row],[Total_time]:[Total_time]],"")</f>
        <v/>
      </c>
      <c r="D631" s="20" t="str" cm="1">
        <f t="array" ref="D631">IF(Table2[[#This Row],[Max_num_drones]:[Max_num_drones]]=5,Table2[[#This Row],[Total_time]:[Total_time]],"")</f>
        <v/>
      </c>
    </row>
    <row r="632" spans="1:4">
      <c r="A632" s="20" t="str" cm="1">
        <f t="array" ref="A632">IF(Table2[[#This Row],[Max_num_drones]:[Max_num_drones]]=2,Table2[[#This Row],[Total_time]:[Total_time]],"")</f>
        <v/>
      </c>
      <c r="B632" s="20" t="str" cm="1">
        <f t="array" ref="B632">IF(Table2[[#This Row],[Max_num_drones]:[Max_num_drones]]=3,Table2[[#This Row],[Total_time]:[Total_time]],"")</f>
        <v/>
      </c>
      <c r="C632" s="20" cm="1">
        <f t="array" ref="C632">IF(Table2[[#This Row],[Max_num_drones]:[Max_num_drones]]=4,Table2[[#This Row],[Total_time]:[Total_time]],"")</f>
        <v>468.801358310784</v>
      </c>
      <c r="D632" s="20" t="str" cm="1">
        <f t="array" ref="D632">IF(Table2[[#This Row],[Max_num_drones]:[Max_num_drones]]=5,Table2[[#This Row],[Total_time]:[Total_time]],"")</f>
        <v/>
      </c>
    </row>
    <row r="633" spans="1:4">
      <c r="A633" s="20" t="str" cm="1">
        <f t="array" ref="A633">IF(Table2[[#This Row],[Max_num_drones]:[Max_num_drones]]=2,Table2[[#This Row],[Total_time]:[Total_time]],"")</f>
        <v/>
      </c>
      <c r="B633" s="20" t="str" cm="1">
        <f t="array" ref="B633">IF(Table2[[#This Row],[Max_num_drones]:[Max_num_drones]]=3,Table2[[#This Row],[Total_time]:[Total_time]],"")</f>
        <v/>
      </c>
      <c r="C633" s="20" cm="1">
        <f t="array" ref="C633">IF(Table2[[#This Row],[Max_num_drones]:[Max_num_drones]]=4,Table2[[#This Row],[Total_time]:[Total_time]],"")</f>
        <v>486.06112420762901</v>
      </c>
      <c r="D633" s="20" t="str" cm="1">
        <f t="array" ref="D633">IF(Table2[[#This Row],[Max_num_drones]:[Max_num_drones]]=5,Table2[[#This Row],[Total_time]:[Total_time]],"")</f>
        <v/>
      </c>
    </row>
    <row r="634" spans="1:4">
      <c r="A634" s="20" t="str" cm="1">
        <f t="array" ref="A634">IF(Table2[[#This Row],[Max_num_drones]:[Max_num_drones]]=2,Table2[[#This Row],[Total_time]:[Total_time]],"")</f>
        <v/>
      </c>
      <c r="B634" s="20" t="str" cm="1">
        <f t="array" ref="B634">IF(Table2[[#This Row],[Max_num_drones]:[Max_num_drones]]=3,Table2[[#This Row],[Total_time]:[Total_time]],"")</f>
        <v/>
      </c>
      <c r="C634" s="20" cm="1">
        <f t="array" ref="C634">IF(Table2[[#This Row],[Max_num_drones]:[Max_num_drones]]=4,Table2[[#This Row],[Total_time]:[Total_time]],"")</f>
        <v>441.83202618436201</v>
      </c>
      <c r="D634" s="20" t="str" cm="1">
        <f t="array" ref="D634">IF(Table2[[#This Row],[Max_num_drones]:[Max_num_drones]]=5,Table2[[#This Row],[Total_time]:[Total_time]],"")</f>
        <v/>
      </c>
    </row>
    <row r="635" spans="1:4">
      <c r="A635" s="20" t="str" cm="1">
        <f t="array" ref="A635">IF(Table2[[#This Row],[Max_num_drones]:[Max_num_drones]]=2,Table2[[#This Row],[Total_time]:[Total_time]],"")</f>
        <v/>
      </c>
      <c r="B635" s="20" t="str" cm="1">
        <f t="array" ref="B635">IF(Table2[[#This Row],[Max_num_drones]:[Max_num_drones]]=3,Table2[[#This Row],[Total_time]:[Total_time]],"")</f>
        <v/>
      </c>
      <c r="C635" s="20" cm="1">
        <f t="array" ref="C635">IF(Table2[[#This Row],[Max_num_drones]:[Max_num_drones]]=4,Table2[[#This Row],[Total_time]:[Total_time]],"")</f>
        <v>505.704278256267</v>
      </c>
      <c r="D635" s="20" t="str" cm="1">
        <f t="array" ref="D635">IF(Table2[[#This Row],[Max_num_drones]:[Max_num_drones]]=5,Table2[[#This Row],[Total_time]:[Total_time]],"")</f>
        <v/>
      </c>
    </row>
    <row r="636" spans="1:4">
      <c r="A636" s="20" t="str" cm="1">
        <f t="array" ref="A636">IF(Table2[[#This Row],[Max_num_drones]:[Max_num_drones]]=2,Table2[[#This Row],[Total_time]:[Total_time]],"")</f>
        <v/>
      </c>
      <c r="B636" s="20" t="str" cm="1">
        <f t="array" ref="B636">IF(Table2[[#This Row],[Max_num_drones]:[Max_num_drones]]=3,Table2[[#This Row],[Total_time]:[Total_time]],"")</f>
        <v/>
      </c>
      <c r="C636" s="20" cm="1">
        <f t="array" ref="C636">IF(Table2[[#This Row],[Max_num_drones]:[Max_num_drones]]=4,Table2[[#This Row],[Total_time]:[Total_time]],"")</f>
        <v>577.70750676442697</v>
      </c>
      <c r="D636" s="20" t="str" cm="1">
        <f t="array" ref="D636">IF(Table2[[#This Row],[Max_num_drones]:[Max_num_drones]]=5,Table2[[#This Row],[Total_time]:[Total_time]],"")</f>
        <v/>
      </c>
    </row>
    <row r="637" spans="1:4">
      <c r="A637" s="20" t="str" cm="1">
        <f t="array" ref="A637">IF(Table2[[#This Row],[Max_num_drones]:[Max_num_drones]]=2,Table2[[#This Row],[Total_time]:[Total_time]],"")</f>
        <v/>
      </c>
      <c r="B637" s="20" t="str" cm="1">
        <f t="array" ref="B637">IF(Table2[[#This Row],[Max_num_drones]:[Max_num_drones]]=3,Table2[[#This Row],[Total_time]:[Total_time]],"")</f>
        <v/>
      </c>
      <c r="C637" s="20" t="str" cm="1">
        <f t="array" ref="C637">IF(Table2[[#This Row],[Max_num_drones]:[Max_num_drones]]=4,Table2[[#This Row],[Total_time]:[Total_time]],"")</f>
        <v/>
      </c>
      <c r="D637" s="20" cm="1">
        <f t="array" ref="D637">IF(Table2[[#This Row],[Max_num_drones]:[Max_num_drones]]=5,Table2[[#This Row],[Total_time]:[Total_time]],"")</f>
        <v>451.48394099702199</v>
      </c>
    </row>
    <row r="638" spans="1:4">
      <c r="A638" s="20" t="str" cm="1">
        <f t="array" ref="A638">IF(Table2[[#This Row],[Max_num_drones]:[Max_num_drones]]=2,Table2[[#This Row],[Total_time]:[Total_time]],"")</f>
        <v/>
      </c>
      <c r="B638" s="20" t="str" cm="1">
        <f t="array" ref="B638">IF(Table2[[#This Row],[Max_num_drones]:[Max_num_drones]]=3,Table2[[#This Row],[Total_time]:[Total_time]],"")</f>
        <v/>
      </c>
      <c r="C638" s="20" t="str" cm="1">
        <f t="array" ref="C638">IF(Table2[[#This Row],[Max_num_drones]:[Max_num_drones]]=4,Table2[[#This Row],[Total_time]:[Total_time]],"")</f>
        <v/>
      </c>
      <c r="D638" s="20" cm="1">
        <f t="array" ref="D638">IF(Table2[[#This Row],[Max_num_drones]:[Max_num_drones]]=5,Table2[[#This Row],[Total_time]:[Total_time]],"")</f>
        <v>280.02078372433402</v>
      </c>
    </row>
    <row r="639" spans="1:4">
      <c r="A639" s="20" t="str" cm="1">
        <f t="array" ref="A639">IF(Table2[[#This Row],[Max_num_drones]:[Max_num_drones]]=2,Table2[[#This Row],[Total_time]:[Total_time]],"")</f>
        <v/>
      </c>
      <c r="B639" s="20" t="str" cm="1">
        <f t="array" ref="B639">IF(Table2[[#This Row],[Max_num_drones]:[Max_num_drones]]=3,Table2[[#This Row],[Total_time]:[Total_time]],"")</f>
        <v/>
      </c>
      <c r="C639" s="20" t="str" cm="1">
        <f t="array" ref="C639">IF(Table2[[#This Row],[Max_num_drones]:[Max_num_drones]]=4,Table2[[#This Row],[Total_time]:[Total_time]],"")</f>
        <v/>
      </c>
      <c r="D639" s="20" cm="1">
        <f t="array" ref="D639">IF(Table2[[#This Row],[Max_num_drones]:[Max_num_drones]]=5,Table2[[#This Row],[Total_time]:[Total_time]],"")</f>
        <v>384.80128534450898</v>
      </c>
    </row>
    <row r="640" spans="1:4">
      <c r="A640" s="20" t="str" cm="1">
        <f t="array" ref="A640">IF(Table2[[#This Row],[Max_num_drones]:[Max_num_drones]]=2,Table2[[#This Row],[Total_time]:[Total_time]],"")</f>
        <v/>
      </c>
      <c r="B640" s="20" t="str" cm="1">
        <f t="array" ref="B640">IF(Table2[[#This Row],[Max_num_drones]:[Max_num_drones]]=3,Table2[[#This Row],[Total_time]:[Total_time]],"")</f>
        <v/>
      </c>
      <c r="C640" s="20" t="str" cm="1">
        <f t="array" ref="C640">IF(Table2[[#This Row],[Max_num_drones]:[Max_num_drones]]=4,Table2[[#This Row],[Total_time]:[Total_time]],"")</f>
        <v/>
      </c>
      <c r="D640" s="20" cm="1">
        <f t="array" ref="D640">IF(Table2[[#This Row],[Max_num_drones]:[Max_num_drones]]=5,Table2[[#This Row],[Total_time]:[Total_time]],"")</f>
        <v>435.91227558343002</v>
      </c>
    </row>
    <row r="641" spans="1:4">
      <c r="A641" s="20" t="str" cm="1">
        <f t="array" ref="A641">IF(Table2[[#This Row],[Max_num_drones]:[Max_num_drones]]=2,Table2[[#This Row],[Total_time]:[Total_time]],"")</f>
        <v/>
      </c>
      <c r="B641" s="20" t="str" cm="1">
        <f t="array" ref="B641">IF(Table2[[#This Row],[Max_num_drones]:[Max_num_drones]]=3,Table2[[#This Row],[Total_time]:[Total_time]],"")</f>
        <v/>
      </c>
      <c r="C641" s="20" t="str" cm="1">
        <f t="array" ref="C641">IF(Table2[[#This Row],[Max_num_drones]:[Max_num_drones]]=4,Table2[[#This Row],[Total_time]:[Total_time]],"")</f>
        <v/>
      </c>
      <c r="D641" s="20" cm="1">
        <f t="array" ref="D641">IF(Table2[[#This Row],[Max_num_drones]:[Max_num_drones]]=5,Table2[[#This Row],[Total_time]:[Total_time]],"")</f>
        <v>541.87297610919995</v>
      </c>
    </row>
    <row r="642" spans="1:4">
      <c r="A642" s="20" cm="1">
        <f t="array" ref="A642">IF(Table2[[#This Row],[Max_num_drones]:[Max_num_drones]]=2,Table2[[#This Row],[Total_time]:[Total_time]],"")</f>
        <v>997.47253193433198</v>
      </c>
      <c r="B642" s="20" t="str" cm="1">
        <f t="array" ref="B642">IF(Table2[[#This Row],[Max_num_drones]:[Max_num_drones]]=3,Table2[[#This Row],[Total_time]:[Total_time]],"")</f>
        <v/>
      </c>
      <c r="C642" s="20" t="str" cm="1">
        <f t="array" ref="C642">IF(Table2[[#This Row],[Max_num_drones]:[Max_num_drones]]=4,Table2[[#This Row],[Total_time]:[Total_time]],"")</f>
        <v/>
      </c>
      <c r="D642" s="20" t="str" cm="1">
        <f t="array" ref="D642">IF(Table2[[#This Row],[Max_num_drones]:[Max_num_drones]]=5,Table2[[#This Row],[Total_time]:[Total_time]],"")</f>
        <v/>
      </c>
    </row>
    <row r="643" spans="1:4">
      <c r="A643" s="20" cm="1">
        <f t="array" ref="A643">IF(Table2[[#This Row],[Max_num_drones]:[Max_num_drones]]=2,Table2[[#This Row],[Total_time]:[Total_time]],"")</f>
        <v>899.12875767487105</v>
      </c>
      <c r="B643" s="20" t="str" cm="1">
        <f t="array" ref="B643">IF(Table2[[#This Row],[Max_num_drones]:[Max_num_drones]]=3,Table2[[#This Row],[Total_time]:[Total_time]],"")</f>
        <v/>
      </c>
      <c r="C643" s="20" t="str" cm="1">
        <f t="array" ref="C643">IF(Table2[[#This Row],[Max_num_drones]:[Max_num_drones]]=4,Table2[[#This Row],[Total_time]:[Total_time]],"")</f>
        <v/>
      </c>
      <c r="D643" s="20" t="str" cm="1">
        <f t="array" ref="D643">IF(Table2[[#This Row],[Max_num_drones]:[Max_num_drones]]=5,Table2[[#This Row],[Total_time]:[Total_time]],"")</f>
        <v/>
      </c>
    </row>
    <row r="644" spans="1:4">
      <c r="A644" s="20" cm="1">
        <f t="array" ref="A644">IF(Table2[[#This Row],[Max_num_drones]:[Max_num_drones]]=2,Table2[[#This Row],[Total_time]:[Total_time]],"")</f>
        <v>888.18021793932303</v>
      </c>
      <c r="B644" s="20" t="str" cm="1">
        <f t="array" ref="B644">IF(Table2[[#This Row],[Max_num_drones]:[Max_num_drones]]=3,Table2[[#This Row],[Total_time]:[Total_time]],"")</f>
        <v/>
      </c>
      <c r="C644" s="20" t="str" cm="1">
        <f t="array" ref="C644">IF(Table2[[#This Row],[Max_num_drones]:[Max_num_drones]]=4,Table2[[#This Row],[Total_time]:[Total_time]],"")</f>
        <v/>
      </c>
      <c r="D644" s="20" t="str" cm="1">
        <f t="array" ref="D644">IF(Table2[[#This Row],[Max_num_drones]:[Max_num_drones]]=5,Table2[[#This Row],[Total_time]:[Total_time]],"")</f>
        <v/>
      </c>
    </row>
    <row r="645" spans="1:4">
      <c r="A645" s="20" cm="1">
        <f t="array" ref="A645">IF(Table2[[#This Row],[Max_num_drones]:[Max_num_drones]]=2,Table2[[#This Row],[Total_time]:[Total_time]],"")</f>
        <v>1089.09249709854</v>
      </c>
      <c r="B645" s="20" t="str" cm="1">
        <f t="array" ref="B645">IF(Table2[[#This Row],[Max_num_drones]:[Max_num_drones]]=3,Table2[[#This Row],[Total_time]:[Total_time]],"")</f>
        <v/>
      </c>
      <c r="C645" s="20" t="str" cm="1">
        <f t="array" ref="C645">IF(Table2[[#This Row],[Max_num_drones]:[Max_num_drones]]=4,Table2[[#This Row],[Total_time]:[Total_time]],"")</f>
        <v/>
      </c>
      <c r="D645" s="20" t="str" cm="1">
        <f t="array" ref="D645">IF(Table2[[#This Row],[Max_num_drones]:[Max_num_drones]]=5,Table2[[#This Row],[Total_time]:[Total_time]],"")</f>
        <v/>
      </c>
    </row>
    <row r="646" spans="1:4">
      <c r="A646" s="20" cm="1">
        <f t="array" ref="A646">IF(Table2[[#This Row],[Max_num_drones]:[Max_num_drones]]=2,Table2[[#This Row],[Total_time]:[Total_time]],"")</f>
        <v>1254.2492585886901</v>
      </c>
      <c r="B646" s="20" t="str" cm="1">
        <f t="array" ref="B646">IF(Table2[[#This Row],[Max_num_drones]:[Max_num_drones]]=3,Table2[[#This Row],[Total_time]:[Total_time]],"")</f>
        <v/>
      </c>
      <c r="C646" s="20" t="str" cm="1">
        <f t="array" ref="C646">IF(Table2[[#This Row],[Max_num_drones]:[Max_num_drones]]=4,Table2[[#This Row],[Total_time]:[Total_time]],"")</f>
        <v/>
      </c>
      <c r="D646" s="20" t="str" cm="1">
        <f t="array" ref="D646">IF(Table2[[#This Row],[Max_num_drones]:[Max_num_drones]]=5,Table2[[#This Row],[Total_time]:[Total_time]],"")</f>
        <v/>
      </c>
    </row>
    <row r="647" spans="1:4">
      <c r="A647" s="20" t="str" cm="1">
        <f t="array" ref="A647">IF(Table2[[#This Row],[Max_num_drones]:[Max_num_drones]]=2,Table2[[#This Row],[Total_time]:[Total_time]],"")</f>
        <v/>
      </c>
      <c r="B647" s="20" cm="1">
        <f t="array" ref="B647">IF(Table2[[#This Row],[Max_num_drones]:[Max_num_drones]]=3,Table2[[#This Row],[Total_time]:[Total_time]],"")</f>
        <v>650.91569162458495</v>
      </c>
      <c r="C647" s="20" t="str" cm="1">
        <f t="array" ref="C647">IF(Table2[[#This Row],[Max_num_drones]:[Max_num_drones]]=4,Table2[[#This Row],[Total_time]:[Total_time]],"")</f>
        <v/>
      </c>
      <c r="D647" s="20" t="str" cm="1">
        <f t="array" ref="D647">IF(Table2[[#This Row],[Max_num_drones]:[Max_num_drones]]=5,Table2[[#This Row],[Total_time]:[Total_time]],"")</f>
        <v/>
      </c>
    </row>
    <row r="648" spans="1:4">
      <c r="A648" s="20" t="str" cm="1">
        <f t="array" ref="A648">IF(Table2[[#This Row],[Max_num_drones]:[Max_num_drones]]=2,Table2[[#This Row],[Total_time]:[Total_time]],"")</f>
        <v/>
      </c>
      <c r="B648" s="20" cm="1">
        <f t="array" ref="B648">IF(Table2[[#This Row],[Max_num_drones]:[Max_num_drones]]=3,Table2[[#This Row],[Total_time]:[Total_time]],"")</f>
        <v>576.58937425824502</v>
      </c>
      <c r="C648" s="20" t="str" cm="1">
        <f t="array" ref="C648">IF(Table2[[#This Row],[Max_num_drones]:[Max_num_drones]]=4,Table2[[#This Row],[Total_time]:[Total_time]],"")</f>
        <v/>
      </c>
      <c r="D648" s="20" t="str" cm="1">
        <f t="array" ref="D648">IF(Table2[[#This Row],[Max_num_drones]:[Max_num_drones]]=5,Table2[[#This Row],[Total_time]:[Total_time]],"")</f>
        <v/>
      </c>
    </row>
    <row r="649" spans="1:4">
      <c r="A649" s="20" t="str" cm="1">
        <f t="array" ref="A649">IF(Table2[[#This Row],[Max_num_drones]:[Max_num_drones]]=2,Table2[[#This Row],[Total_time]:[Total_time]],"")</f>
        <v/>
      </c>
      <c r="B649" s="20" cm="1">
        <f t="array" ref="B649">IF(Table2[[#This Row],[Max_num_drones]:[Max_num_drones]]=3,Table2[[#This Row],[Total_time]:[Total_time]],"")</f>
        <v>577.12136419167598</v>
      </c>
      <c r="C649" s="20" t="str" cm="1">
        <f t="array" ref="C649">IF(Table2[[#This Row],[Max_num_drones]:[Max_num_drones]]=4,Table2[[#This Row],[Total_time]:[Total_time]],"")</f>
        <v/>
      </c>
      <c r="D649" s="20" t="str" cm="1">
        <f t="array" ref="D649">IF(Table2[[#This Row],[Max_num_drones]:[Max_num_drones]]=5,Table2[[#This Row],[Total_time]:[Total_time]],"")</f>
        <v/>
      </c>
    </row>
    <row r="650" spans="1:4">
      <c r="A650" s="20" t="str" cm="1">
        <f t="array" ref="A650">IF(Table2[[#This Row],[Max_num_drones]:[Max_num_drones]]=2,Table2[[#This Row],[Total_time]:[Total_time]],"")</f>
        <v/>
      </c>
      <c r="B650" s="20" cm="1">
        <f t="array" ref="B650">IF(Table2[[#This Row],[Max_num_drones]:[Max_num_drones]]=3,Table2[[#This Row],[Total_time]:[Total_time]],"")</f>
        <v>736.06148067073104</v>
      </c>
      <c r="C650" s="20" t="str" cm="1">
        <f t="array" ref="C650">IF(Table2[[#This Row],[Max_num_drones]:[Max_num_drones]]=4,Table2[[#This Row],[Total_time]:[Total_time]],"")</f>
        <v/>
      </c>
      <c r="D650" s="20" t="str" cm="1">
        <f t="array" ref="D650">IF(Table2[[#This Row],[Max_num_drones]:[Max_num_drones]]=5,Table2[[#This Row],[Total_time]:[Total_time]],"")</f>
        <v/>
      </c>
    </row>
    <row r="651" spans="1:4">
      <c r="A651" s="20" t="str" cm="1">
        <f t="array" ref="A651">IF(Table2[[#This Row],[Max_num_drones]:[Max_num_drones]]=2,Table2[[#This Row],[Total_time]:[Total_time]],"")</f>
        <v/>
      </c>
      <c r="B651" s="20" cm="1">
        <f t="array" ref="B651">IF(Table2[[#This Row],[Max_num_drones]:[Max_num_drones]]=3,Table2[[#This Row],[Total_time]:[Total_time]],"")</f>
        <v>846.74166090810797</v>
      </c>
      <c r="C651" s="20" t="str" cm="1">
        <f t="array" ref="C651">IF(Table2[[#This Row],[Max_num_drones]:[Max_num_drones]]=4,Table2[[#This Row],[Total_time]:[Total_time]],"")</f>
        <v/>
      </c>
      <c r="D651" s="20" t="str" cm="1">
        <f t="array" ref="D651">IF(Table2[[#This Row],[Max_num_drones]:[Max_num_drones]]=5,Table2[[#This Row],[Total_time]:[Total_time]],"")</f>
        <v/>
      </c>
    </row>
    <row r="652" spans="1:4">
      <c r="A652" s="20" t="str" cm="1">
        <f t="array" ref="A652">IF(Table2[[#This Row],[Max_num_drones]:[Max_num_drones]]=2,Table2[[#This Row],[Total_time]:[Total_time]],"")</f>
        <v/>
      </c>
      <c r="B652" s="20" t="str" cm="1">
        <f t="array" ref="B652">IF(Table2[[#This Row],[Max_num_drones]:[Max_num_drones]]=3,Table2[[#This Row],[Total_time]:[Total_time]],"")</f>
        <v/>
      </c>
      <c r="C652" s="20" cm="1">
        <f t="array" ref="C652">IF(Table2[[#This Row],[Max_num_drones]:[Max_num_drones]]=4,Table2[[#This Row],[Total_time]:[Total_time]],"")</f>
        <v>498.80135992077498</v>
      </c>
      <c r="D652" s="20" t="str" cm="1">
        <f t="array" ref="D652">IF(Table2[[#This Row],[Max_num_drones]:[Max_num_drones]]=5,Table2[[#This Row],[Total_time]:[Total_time]],"")</f>
        <v/>
      </c>
    </row>
    <row r="653" spans="1:4">
      <c r="A653" s="20" t="str" cm="1">
        <f t="array" ref="A653">IF(Table2[[#This Row],[Max_num_drones]:[Max_num_drones]]=2,Table2[[#This Row],[Total_time]:[Total_time]],"")</f>
        <v/>
      </c>
      <c r="B653" s="20" t="str" cm="1">
        <f t="array" ref="B653">IF(Table2[[#This Row],[Max_num_drones]:[Max_num_drones]]=3,Table2[[#This Row],[Total_time]:[Total_time]],"")</f>
        <v/>
      </c>
      <c r="C653" s="20" cm="1">
        <f t="array" ref="C653">IF(Table2[[#This Row],[Max_num_drones]:[Max_num_drones]]=4,Table2[[#This Row],[Total_time]:[Total_time]],"")</f>
        <v>505.304290694759</v>
      </c>
      <c r="D653" s="20" t="str" cm="1">
        <f t="array" ref="D653">IF(Table2[[#This Row],[Max_num_drones]:[Max_num_drones]]=5,Table2[[#This Row],[Total_time]:[Total_time]],"")</f>
        <v/>
      </c>
    </row>
    <row r="654" spans="1:4">
      <c r="A654" s="20" t="str" cm="1">
        <f t="array" ref="A654">IF(Table2[[#This Row],[Max_num_drones]:[Max_num_drones]]=2,Table2[[#This Row],[Total_time]:[Total_time]],"")</f>
        <v/>
      </c>
      <c r="B654" s="20" t="str" cm="1">
        <f t="array" ref="B654">IF(Table2[[#This Row],[Max_num_drones]:[Max_num_drones]]=3,Table2[[#This Row],[Total_time]:[Total_time]],"")</f>
        <v/>
      </c>
      <c r="C654" s="20" cm="1">
        <f t="array" ref="C654">IF(Table2[[#This Row],[Max_num_drones]:[Max_num_drones]]=4,Table2[[#This Row],[Total_time]:[Total_time]],"")</f>
        <v>483.29475188101202</v>
      </c>
      <c r="D654" s="20" t="str" cm="1">
        <f t="array" ref="D654">IF(Table2[[#This Row],[Max_num_drones]:[Max_num_drones]]=5,Table2[[#This Row],[Total_time]:[Total_time]],"")</f>
        <v/>
      </c>
    </row>
    <row r="655" spans="1:4">
      <c r="A655" s="20" t="str" cm="1">
        <f t="array" ref="A655">IF(Table2[[#This Row],[Max_num_drones]:[Max_num_drones]]=2,Table2[[#This Row],[Total_time]:[Total_time]],"")</f>
        <v/>
      </c>
      <c r="B655" s="20" t="str" cm="1">
        <f t="array" ref="B655">IF(Table2[[#This Row],[Max_num_drones]:[Max_num_drones]]=3,Table2[[#This Row],[Total_time]:[Total_time]],"")</f>
        <v/>
      </c>
      <c r="C655" s="20" cm="1">
        <f t="array" ref="C655">IF(Table2[[#This Row],[Max_num_drones]:[Max_num_drones]]=4,Table2[[#This Row],[Total_time]:[Total_time]],"")</f>
        <v>535.704277812589</v>
      </c>
      <c r="D655" s="20" t="str" cm="1">
        <f t="array" ref="D655">IF(Table2[[#This Row],[Max_num_drones]:[Max_num_drones]]=5,Table2[[#This Row],[Total_time]:[Total_time]],"")</f>
        <v/>
      </c>
    </row>
    <row r="656" spans="1:4">
      <c r="A656" s="20" t="str" cm="1">
        <f t="array" ref="A656">IF(Table2[[#This Row],[Max_num_drones]:[Max_num_drones]]=2,Table2[[#This Row],[Total_time]:[Total_time]],"")</f>
        <v/>
      </c>
      <c r="B656" s="20" t="str" cm="1">
        <f t="array" ref="B656">IF(Table2[[#This Row],[Max_num_drones]:[Max_num_drones]]=3,Table2[[#This Row],[Total_time]:[Total_time]],"")</f>
        <v/>
      </c>
      <c r="C656" s="20" cm="1">
        <f t="array" ref="C656">IF(Table2[[#This Row],[Max_num_drones]:[Max_num_drones]]=4,Table2[[#This Row],[Total_time]:[Total_time]],"")</f>
        <v>640.88966401841697</v>
      </c>
      <c r="D656" s="20" t="str" cm="1">
        <f t="array" ref="D656">IF(Table2[[#This Row],[Max_num_drones]:[Max_num_drones]]=5,Table2[[#This Row],[Total_time]:[Total_time]],"")</f>
        <v/>
      </c>
    </row>
    <row r="657" spans="1:4">
      <c r="A657" s="20" t="str" cm="1">
        <f t="array" ref="A657">IF(Table2[[#This Row],[Max_num_drones]:[Max_num_drones]]=2,Table2[[#This Row],[Total_time]:[Total_time]],"")</f>
        <v/>
      </c>
      <c r="B657" s="20" t="str" cm="1">
        <f t="array" ref="B657">IF(Table2[[#This Row],[Max_num_drones]:[Max_num_drones]]=3,Table2[[#This Row],[Total_time]:[Total_time]],"")</f>
        <v/>
      </c>
      <c r="C657" s="20" t="str" cm="1">
        <f t="array" ref="C657">IF(Table2[[#This Row],[Max_num_drones]:[Max_num_drones]]=4,Table2[[#This Row],[Total_time]:[Total_time]],"")</f>
        <v/>
      </c>
      <c r="D657" s="20" cm="1">
        <f t="array" ref="D657">IF(Table2[[#This Row],[Max_num_drones]:[Max_num_drones]]=5,Table2[[#This Row],[Total_time]:[Total_time]],"")</f>
        <v>459.12431249581999</v>
      </c>
    </row>
    <row r="658" spans="1:4">
      <c r="A658" s="20" t="str" cm="1">
        <f t="array" ref="A658">IF(Table2[[#This Row],[Max_num_drones]:[Max_num_drones]]=2,Table2[[#This Row],[Total_time]:[Total_time]],"")</f>
        <v/>
      </c>
      <c r="B658" s="20" t="str" cm="1">
        <f t="array" ref="B658">IF(Table2[[#This Row],[Max_num_drones]:[Max_num_drones]]=3,Table2[[#This Row],[Total_time]:[Total_time]],"")</f>
        <v/>
      </c>
      <c r="C658" s="20" t="str" cm="1">
        <f t="array" ref="C658">IF(Table2[[#This Row],[Max_num_drones]:[Max_num_drones]]=4,Table2[[#This Row],[Total_time]:[Total_time]],"")</f>
        <v/>
      </c>
      <c r="D658" s="20" cm="1">
        <f t="array" ref="D658">IF(Table2[[#This Row],[Max_num_drones]:[Max_num_drones]]=5,Table2[[#This Row],[Total_time]:[Total_time]],"")</f>
        <v>280.02078372433402</v>
      </c>
    </row>
    <row r="659" spans="1:4">
      <c r="A659" s="20" t="str" cm="1">
        <f t="array" ref="A659">IF(Table2[[#This Row],[Max_num_drones]:[Max_num_drones]]=2,Table2[[#This Row],[Total_time]:[Total_time]],"")</f>
        <v/>
      </c>
      <c r="B659" s="20" t="str" cm="1">
        <f t="array" ref="B659">IF(Table2[[#This Row],[Max_num_drones]:[Max_num_drones]]=3,Table2[[#This Row],[Total_time]:[Total_time]],"")</f>
        <v/>
      </c>
      <c r="C659" s="20" t="str" cm="1">
        <f t="array" ref="C659">IF(Table2[[#This Row],[Max_num_drones]:[Max_num_drones]]=4,Table2[[#This Row],[Total_time]:[Total_time]],"")</f>
        <v/>
      </c>
      <c r="D659" s="20" cm="1">
        <f t="array" ref="D659">IF(Table2[[#This Row],[Max_num_drones]:[Max_num_drones]]=5,Table2[[#This Row],[Total_time]:[Total_time]],"")</f>
        <v>318.28607867811002</v>
      </c>
    </row>
    <row r="660" spans="1:4">
      <c r="A660" s="20" t="str" cm="1">
        <f t="array" ref="A660">IF(Table2[[#This Row],[Max_num_drones]:[Max_num_drones]]=2,Table2[[#This Row],[Total_time]:[Total_time]],"")</f>
        <v/>
      </c>
      <c r="B660" s="20" t="str" cm="1">
        <f t="array" ref="B660">IF(Table2[[#This Row],[Max_num_drones]:[Max_num_drones]]=3,Table2[[#This Row],[Total_time]:[Total_time]],"")</f>
        <v/>
      </c>
      <c r="C660" s="20" t="str" cm="1">
        <f t="array" ref="C660">IF(Table2[[#This Row],[Max_num_drones]:[Max_num_drones]]=4,Table2[[#This Row],[Total_time]:[Total_time]],"")</f>
        <v/>
      </c>
      <c r="D660" s="20" cm="1">
        <f t="array" ref="D660">IF(Table2[[#This Row],[Max_num_drones]:[Max_num_drones]]=5,Table2[[#This Row],[Total_time]:[Total_time]],"")</f>
        <v>485.09553649512202</v>
      </c>
    </row>
    <row r="661" spans="1:4">
      <c r="A661" s="20" t="str" cm="1">
        <f t="array" ref="A661">IF(Table2[[#This Row],[Max_num_drones]:[Max_num_drones]]=2,Table2[[#This Row],[Total_time]:[Total_time]],"")</f>
        <v/>
      </c>
      <c r="B661" s="20" t="str" cm="1">
        <f t="array" ref="B661">IF(Table2[[#This Row],[Max_num_drones]:[Max_num_drones]]=3,Table2[[#This Row],[Total_time]:[Total_time]],"")</f>
        <v/>
      </c>
      <c r="C661" s="20" t="str" cm="1">
        <f t="array" ref="C661">IF(Table2[[#This Row],[Max_num_drones]:[Max_num_drones]]=4,Table2[[#This Row],[Total_time]:[Total_time]],"")</f>
        <v/>
      </c>
      <c r="D661" s="20" cm="1">
        <f t="array" ref="D661">IF(Table2[[#This Row],[Max_num_drones]:[Max_num_drones]]=5,Table2[[#This Row],[Total_time]:[Total_time]],"")</f>
        <v>606.79459625448806</v>
      </c>
    </row>
    <row r="662" spans="1:4">
      <c r="A662" s="20" cm="1">
        <f t="array" ref="A662">IF(Table2[[#This Row],[Max_num_drones]:[Max_num_drones]]=2,Table2[[#This Row],[Total_time]:[Total_time]],"")</f>
        <v>835.28916241972001</v>
      </c>
      <c r="B662" s="20" t="str" cm="1">
        <f t="array" ref="B662">IF(Table2[[#This Row],[Max_num_drones]:[Max_num_drones]]=3,Table2[[#This Row],[Total_time]:[Total_time]],"")</f>
        <v/>
      </c>
      <c r="C662" s="20" t="str" cm="1">
        <f t="array" ref="C662">IF(Table2[[#This Row],[Max_num_drones]:[Max_num_drones]]=4,Table2[[#This Row],[Total_time]:[Total_time]],"")</f>
        <v/>
      </c>
      <c r="D662" s="20" t="str" cm="1">
        <f t="array" ref="D662">IF(Table2[[#This Row],[Max_num_drones]:[Max_num_drones]]=5,Table2[[#This Row],[Total_time]:[Total_time]],"")</f>
        <v/>
      </c>
    </row>
    <row r="663" spans="1:4">
      <c r="A663" s="20" cm="1">
        <f t="array" ref="A663">IF(Table2[[#This Row],[Max_num_drones]:[Max_num_drones]]=2,Table2[[#This Row],[Total_time]:[Total_time]],"")</f>
        <v>766.19478499015304</v>
      </c>
      <c r="B663" s="20" t="str" cm="1">
        <f t="array" ref="B663">IF(Table2[[#This Row],[Max_num_drones]:[Max_num_drones]]=3,Table2[[#This Row],[Total_time]:[Total_time]],"")</f>
        <v/>
      </c>
      <c r="C663" s="20" t="str" cm="1">
        <f t="array" ref="C663">IF(Table2[[#This Row],[Max_num_drones]:[Max_num_drones]]=4,Table2[[#This Row],[Total_time]:[Total_time]],"")</f>
        <v/>
      </c>
      <c r="D663" s="20" t="str" cm="1">
        <f t="array" ref="D663">IF(Table2[[#This Row],[Max_num_drones]:[Max_num_drones]]=5,Table2[[#This Row],[Total_time]:[Total_time]],"")</f>
        <v/>
      </c>
    </row>
    <row r="664" spans="1:4">
      <c r="A664" s="20" cm="1">
        <f t="array" ref="A664">IF(Table2[[#This Row],[Max_num_drones]:[Max_num_drones]]=2,Table2[[#This Row],[Total_time]:[Total_time]],"")</f>
        <v>768.74460343186399</v>
      </c>
      <c r="B664" s="20" t="str" cm="1">
        <f t="array" ref="B664">IF(Table2[[#This Row],[Max_num_drones]:[Max_num_drones]]=3,Table2[[#This Row],[Total_time]:[Total_time]],"")</f>
        <v/>
      </c>
      <c r="C664" s="20" t="str" cm="1">
        <f t="array" ref="C664">IF(Table2[[#This Row],[Max_num_drones]:[Max_num_drones]]=4,Table2[[#This Row],[Total_time]:[Total_time]],"")</f>
        <v/>
      </c>
      <c r="D664" s="20" t="str" cm="1">
        <f t="array" ref="D664">IF(Table2[[#This Row],[Max_num_drones]:[Max_num_drones]]=5,Table2[[#This Row],[Total_time]:[Total_time]],"")</f>
        <v/>
      </c>
    </row>
    <row r="665" spans="1:4">
      <c r="A665" s="20" cm="1">
        <f t="array" ref="A665">IF(Table2[[#This Row],[Max_num_drones]:[Max_num_drones]]=2,Table2[[#This Row],[Total_time]:[Total_time]],"")</f>
        <v>972.39049730878799</v>
      </c>
      <c r="B665" s="20" t="str" cm="1">
        <f t="array" ref="B665">IF(Table2[[#This Row],[Max_num_drones]:[Max_num_drones]]=3,Table2[[#This Row],[Total_time]:[Total_time]],"")</f>
        <v/>
      </c>
      <c r="C665" s="20" t="str" cm="1">
        <f t="array" ref="C665">IF(Table2[[#This Row],[Max_num_drones]:[Max_num_drones]]=4,Table2[[#This Row],[Total_time]:[Total_time]],"")</f>
        <v/>
      </c>
      <c r="D665" s="20" t="str" cm="1">
        <f t="array" ref="D665">IF(Table2[[#This Row],[Max_num_drones]:[Max_num_drones]]=5,Table2[[#This Row],[Total_time]:[Total_time]],"")</f>
        <v/>
      </c>
    </row>
    <row r="666" spans="1:4">
      <c r="A666" s="20" cm="1">
        <f t="array" ref="A666">IF(Table2[[#This Row],[Max_num_drones]:[Max_num_drones]]=2,Table2[[#This Row],[Total_time]:[Total_time]],"")</f>
        <v>1213.3206201221401</v>
      </c>
      <c r="B666" s="20" t="str" cm="1">
        <f t="array" ref="B666">IF(Table2[[#This Row],[Max_num_drones]:[Max_num_drones]]=3,Table2[[#This Row],[Total_time]:[Total_time]],"")</f>
        <v/>
      </c>
      <c r="C666" s="20" t="str" cm="1">
        <f t="array" ref="C666">IF(Table2[[#This Row],[Max_num_drones]:[Max_num_drones]]=4,Table2[[#This Row],[Total_time]:[Total_time]],"")</f>
        <v/>
      </c>
      <c r="D666" s="20" t="str" cm="1">
        <f t="array" ref="D666">IF(Table2[[#This Row],[Max_num_drones]:[Max_num_drones]]=5,Table2[[#This Row],[Total_time]:[Total_time]],"")</f>
        <v/>
      </c>
    </row>
    <row r="667" spans="1:4">
      <c r="A667" s="20" t="str" cm="1">
        <f t="array" ref="A667">IF(Table2[[#This Row],[Max_num_drones]:[Max_num_drones]]=2,Table2[[#This Row],[Total_time]:[Total_time]],"")</f>
        <v/>
      </c>
      <c r="B667" s="20" cm="1">
        <f t="array" ref="B667">IF(Table2[[#This Row],[Max_num_drones]:[Max_num_drones]]=3,Table2[[#This Row],[Total_time]:[Total_time]],"")</f>
        <v>629.35567069120304</v>
      </c>
      <c r="C667" s="20" t="str" cm="1">
        <f t="array" ref="C667">IF(Table2[[#This Row],[Max_num_drones]:[Max_num_drones]]=4,Table2[[#This Row],[Total_time]:[Total_time]],"")</f>
        <v/>
      </c>
      <c r="D667" s="20" t="str" cm="1">
        <f t="array" ref="D667">IF(Table2[[#This Row],[Max_num_drones]:[Max_num_drones]]=5,Table2[[#This Row],[Total_time]:[Total_time]],"")</f>
        <v/>
      </c>
    </row>
    <row r="668" spans="1:4">
      <c r="A668" s="20" t="str" cm="1">
        <f t="array" ref="A668">IF(Table2[[#This Row],[Max_num_drones]:[Max_num_drones]]=2,Table2[[#This Row],[Total_time]:[Total_time]],"")</f>
        <v/>
      </c>
      <c r="B668" s="20" cm="1">
        <f t="array" ref="B668">IF(Table2[[#This Row],[Max_num_drones]:[Max_num_drones]]=3,Table2[[#This Row],[Total_time]:[Total_time]],"")</f>
        <v>511.465014786795</v>
      </c>
      <c r="C668" s="20" t="str" cm="1">
        <f t="array" ref="C668">IF(Table2[[#This Row],[Max_num_drones]:[Max_num_drones]]=4,Table2[[#This Row],[Total_time]:[Total_time]],"")</f>
        <v/>
      </c>
      <c r="D668" s="20" t="str" cm="1">
        <f t="array" ref="D668">IF(Table2[[#This Row],[Max_num_drones]:[Max_num_drones]]=5,Table2[[#This Row],[Total_time]:[Total_time]],"")</f>
        <v/>
      </c>
    </row>
    <row r="669" spans="1:4">
      <c r="A669" s="20" t="str" cm="1">
        <f t="array" ref="A669">IF(Table2[[#This Row],[Max_num_drones]:[Max_num_drones]]=2,Table2[[#This Row],[Total_time]:[Total_time]],"")</f>
        <v/>
      </c>
      <c r="B669" s="20" cm="1">
        <f t="array" ref="B669">IF(Table2[[#This Row],[Max_num_drones]:[Max_num_drones]]=3,Table2[[#This Row],[Total_time]:[Total_time]],"")</f>
        <v>566.10548549930695</v>
      </c>
      <c r="C669" s="20" t="str" cm="1">
        <f t="array" ref="C669">IF(Table2[[#This Row],[Max_num_drones]:[Max_num_drones]]=4,Table2[[#This Row],[Total_time]:[Total_time]],"")</f>
        <v/>
      </c>
      <c r="D669" s="20" t="str" cm="1">
        <f t="array" ref="D669">IF(Table2[[#This Row],[Max_num_drones]:[Max_num_drones]]=5,Table2[[#This Row],[Total_time]:[Total_time]],"")</f>
        <v/>
      </c>
    </row>
    <row r="670" spans="1:4">
      <c r="A670" s="20" t="str" cm="1">
        <f t="array" ref="A670">IF(Table2[[#This Row],[Max_num_drones]:[Max_num_drones]]=2,Table2[[#This Row],[Total_time]:[Total_time]],"")</f>
        <v/>
      </c>
      <c r="B670" s="20" cm="1">
        <f t="array" ref="B670">IF(Table2[[#This Row],[Max_num_drones]:[Max_num_drones]]=3,Table2[[#This Row],[Total_time]:[Total_time]],"")</f>
        <v>662.89271673730195</v>
      </c>
      <c r="C670" s="20" t="str" cm="1">
        <f t="array" ref="C670">IF(Table2[[#This Row],[Max_num_drones]:[Max_num_drones]]=4,Table2[[#This Row],[Total_time]:[Total_time]],"")</f>
        <v/>
      </c>
      <c r="D670" s="20" t="str" cm="1">
        <f t="array" ref="D670">IF(Table2[[#This Row],[Max_num_drones]:[Max_num_drones]]=5,Table2[[#This Row],[Total_time]:[Total_time]],"")</f>
        <v/>
      </c>
    </row>
    <row r="671" spans="1:4">
      <c r="A671" s="20" t="str" cm="1">
        <f t="array" ref="A671">IF(Table2[[#This Row],[Max_num_drones]:[Max_num_drones]]=2,Table2[[#This Row],[Total_time]:[Total_time]],"")</f>
        <v/>
      </c>
      <c r="B671" s="20" cm="1">
        <f t="array" ref="B671">IF(Table2[[#This Row],[Max_num_drones]:[Max_num_drones]]=3,Table2[[#This Row],[Total_time]:[Total_time]],"")</f>
        <v>829.09266852813005</v>
      </c>
      <c r="C671" s="20" t="str" cm="1">
        <f t="array" ref="C671">IF(Table2[[#This Row],[Max_num_drones]:[Max_num_drones]]=4,Table2[[#This Row],[Total_time]:[Total_time]],"")</f>
        <v/>
      </c>
      <c r="D671" s="20" t="str" cm="1">
        <f t="array" ref="D671">IF(Table2[[#This Row],[Max_num_drones]:[Max_num_drones]]=5,Table2[[#This Row],[Total_time]:[Total_time]],"")</f>
        <v/>
      </c>
    </row>
    <row r="672" spans="1:4">
      <c r="A672" s="20" t="str" cm="1">
        <f t="array" ref="A672">IF(Table2[[#This Row],[Max_num_drones]:[Max_num_drones]]=2,Table2[[#This Row],[Total_time]:[Total_time]],"")</f>
        <v/>
      </c>
      <c r="B672" s="20" t="str" cm="1">
        <f t="array" ref="B672">IF(Table2[[#This Row],[Max_num_drones]:[Max_num_drones]]=3,Table2[[#This Row],[Total_time]:[Total_time]],"")</f>
        <v/>
      </c>
      <c r="C672" s="20" cm="1">
        <f t="array" ref="C672">IF(Table2[[#This Row],[Max_num_drones]:[Max_num_drones]]=4,Table2[[#This Row],[Total_time]:[Total_time]],"")</f>
        <v>465.78786350408598</v>
      </c>
      <c r="D672" s="20" t="str" cm="1">
        <f t="array" ref="D672">IF(Table2[[#This Row],[Max_num_drones]:[Max_num_drones]]=5,Table2[[#This Row],[Total_time]:[Total_time]],"")</f>
        <v/>
      </c>
    </row>
    <row r="673" spans="1:4">
      <c r="A673" s="20" t="str" cm="1">
        <f t="array" ref="A673">IF(Table2[[#This Row],[Max_num_drones]:[Max_num_drones]]=2,Table2[[#This Row],[Total_time]:[Total_time]],"")</f>
        <v/>
      </c>
      <c r="B673" s="20" t="str" cm="1">
        <f t="array" ref="B673">IF(Table2[[#This Row],[Max_num_drones]:[Max_num_drones]]=3,Table2[[#This Row],[Total_time]:[Total_time]],"")</f>
        <v/>
      </c>
      <c r="C673" s="20" cm="1">
        <f t="array" ref="C673">IF(Table2[[#This Row],[Max_num_drones]:[Max_num_drones]]=4,Table2[[#This Row],[Total_time]:[Total_time]],"")</f>
        <v>465.43445219881602</v>
      </c>
      <c r="D673" s="20" t="str" cm="1">
        <f t="array" ref="D673">IF(Table2[[#This Row],[Max_num_drones]:[Max_num_drones]]=5,Table2[[#This Row],[Total_time]:[Total_time]],"")</f>
        <v/>
      </c>
    </row>
    <row r="674" spans="1:4">
      <c r="A674" s="20" t="str" cm="1">
        <f t="array" ref="A674">IF(Table2[[#This Row],[Max_num_drones]:[Max_num_drones]]=2,Table2[[#This Row],[Total_time]:[Total_time]],"")</f>
        <v/>
      </c>
      <c r="B674" s="20" t="str" cm="1">
        <f t="array" ref="B674">IF(Table2[[#This Row],[Max_num_drones]:[Max_num_drones]]=3,Table2[[#This Row],[Total_time]:[Total_time]],"")</f>
        <v/>
      </c>
      <c r="C674" s="20" cm="1">
        <f t="array" ref="C674">IF(Table2[[#This Row],[Max_num_drones]:[Max_num_drones]]=4,Table2[[#This Row],[Total_time]:[Total_time]],"")</f>
        <v>420.24481586002997</v>
      </c>
      <c r="D674" s="20" t="str" cm="1">
        <f t="array" ref="D674">IF(Table2[[#This Row],[Max_num_drones]:[Max_num_drones]]=5,Table2[[#This Row],[Total_time]:[Total_time]],"")</f>
        <v/>
      </c>
    </row>
    <row r="675" spans="1:4">
      <c r="A675" s="20" t="str" cm="1">
        <f t="array" ref="A675">IF(Table2[[#This Row],[Max_num_drones]:[Max_num_drones]]=2,Table2[[#This Row],[Total_time]:[Total_time]],"")</f>
        <v/>
      </c>
      <c r="B675" s="20" t="str" cm="1">
        <f t="array" ref="B675">IF(Table2[[#This Row],[Max_num_drones]:[Max_num_drones]]=3,Table2[[#This Row],[Total_time]:[Total_time]],"")</f>
        <v/>
      </c>
      <c r="C675" s="20" cm="1">
        <f t="array" ref="C675">IF(Table2[[#This Row],[Max_num_drones]:[Max_num_drones]]=4,Table2[[#This Row],[Total_time]:[Total_time]],"")</f>
        <v>509.92156983897797</v>
      </c>
      <c r="D675" s="20" t="str" cm="1">
        <f t="array" ref="D675">IF(Table2[[#This Row],[Max_num_drones]:[Max_num_drones]]=5,Table2[[#This Row],[Total_time]:[Total_time]],"")</f>
        <v/>
      </c>
    </row>
    <row r="676" spans="1:4">
      <c r="A676" s="20" t="str" cm="1">
        <f t="array" ref="A676">IF(Table2[[#This Row],[Max_num_drones]:[Max_num_drones]]=2,Table2[[#This Row],[Total_time]:[Total_time]],"")</f>
        <v/>
      </c>
      <c r="B676" s="20" t="str" cm="1">
        <f t="array" ref="B676">IF(Table2[[#This Row],[Max_num_drones]:[Max_num_drones]]=3,Table2[[#This Row],[Total_time]:[Total_time]],"")</f>
        <v/>
      </c>
      <c r="C676" s="20" cm="1">
        <f t="array" ref="C676">IF(Table2[[#This Row],[Max_num_drones]:[Max_num_drones]]=4,Table2[[#This Row],[Total_time]:[Total_time]],"")</f>
        <v>665.47090802740399</v>
      </c>
      <c r="D676" s="20" t="str" cm="1">
        <f t="array" ref="D676">IF(Table2[[#This Row],[Max_num_drones]:[Max_num_drones]]=5,Table2[[#This Row],[Total_time]:[Total_time]],"")</f>
        <v/>
      </c>
    </row>
    <row r="677" spans="1:4">
      <c r="A677" s="20" t="str" cm="1">
        <f t="array" ref="A677">IF(Table2[[#This Row],[Max_num_drones]:[Max_num_drones]]=2,Table2[[#This Row],[Total_time]:[Total_time]],"")</f>
        <v/>
      </c>
      <c r="B677" s="20" t="str" cm="1">
        <f t="array" ref="B677">IF(Table2[[#This Row],[Max_num_drones]:[Max_num_drones]]=3,Table2[[#This Row],[Total_time]:[Total_time]],"")</f>
        <v/>
      </c>
      <c r="C677" s="20" t="str" cm="1">
        <f t="array" ref="C677">IF(Table2[[#This Row],[Max_num_drones]:[Max_num_drones]]=4,Table2[[#This Row],[Total_time]:[Total_time]],"")</f>
        <v/>
      </c>
      <c r="D677" s="20" cm="1">
        <f t="array" ref="D677">IF(Table2[[#This Row],[Max_num_drones]:[Max_num_drones]]=5,Table2[[#This Row],[Total_time]:[Total_time]],"")</f>
        <v>421.25684583218401</v>
      </c>
    </row>
    <row r="678" spans="1:4">
      <c r="A678" s="20" t="str" cm="1">
        <f t="array" ref="A678">IF(Table2[[#This Row],[Max_num_drones]:[Max_num_drones]]=2,Table2[[#This Row],[Total_time]:[Total_time]],"")</f>
        <v/>
      </c>
      <c r="B678" s="20" t="str" cm="1">
        <f t="array" ref="B678">IF(Table2[[#This Row],[Max_num_drones]:[Max_num_drones]]=3,Table2[[#This Row],[Total_time]:[Total_time]],"")</f>
        <v/>
      </c>
      <c r="C678" s="20" t="str" cm="1">
        <f t="array" ref="C678">IF(Table2[[#This Row],[Max_num_drones]:[Max_num_drones]]=4,Table2[[#This Row],[Total_time]:[Total_time]],"")</f>
        <v/>
      </c>
      <c r="D678" s="20" cm="1">
        <f t="array" ref="D678">IF(Table2[[#This Row],[Max_num_drones]:[Max_num_drones]]=5,Table2[[#This Row],[Total_time]:[Total_time]],"")</f>
        <v>352.77088674047201</v>
      </c>
    </row>
    <row r="679" spans="1:4">
      <c r="A679" s="20" t="str" cm="1">
        <f t="array" ref="A679">IF(Table2[[#This Row],[Max_num_drones]:[Max_num_drones]]=2,Table2[[#This Row],[Total_time]:[Total_time]],"")</f>
        <v/>
      </c>
      <c r="B679" s="20" t="str" cm="1">
        <f t="array" ref="B679">IF(Table2[[#This Row],[Max_num_drones]:[Max_num_drones]]=3,Table2[[#This Row],[Total_time]:[Total_time]],"")</f>
        <v/>
      </c>
      <c r="C679" s="20" t="str" cm="1">
        <f t="array" ref="C679">IF(Table2[[#This Row],[Max_num_drones]:[Max_num_drones]]=4,Table2[[#This Row],[Total_time]:[Total_time]],"")</f>
        <v/>
      </c>
      <c r="D679" s="20" cm="1">
        <f t="array" ref="D679">IF(Table2[[#This Row],[Max_num_drones]:[Max_num_drones]]=5,Table2[[#This Row],[Total_time]:[Total_time]],"")</f>
        <v>393.11039271478302</v>
      </c>
    </row>
    <row r="680" spans="1:4">
      <c r="A680" s="20" t="str" cm="1">
        <f t="array" ref="A680">IF(Table2[[#This Row],[Max_num_drones]:[Max_num_drones]]=2,Table2[[#This Row],[Total_time]:[Total_time]],"")</f>
        <v/>
      </c>
      <c r="B680" s="20" t="str" cm="1">
        <f t="array" ref="B680">IF(Table2[[#This Row],[Max_num_drones]:[Max_num_drones]]=3,Table2[[#This Row],[Total_time]:[Total_time]],"")</f>
        <v/>
      </c>
      <c r="C680" s="20" t="str" cm="1">
        <f t="array" ref="C680">IF(Table2[[#This Row],[Max_num_drones]:[Max_num_drones]]=4,Table2[[#This Row],[Total_time]:[Total_time]],"")</f>
        <v/>
      </c>
      <c r="D680" s="20" cm="1">
        <f t="array" ref="D680">IF(Table2[[#This Row],[Max_num_drones]:[Max_num_drones]]=5,Table2[[#This Row],[Total_time]:[Total_time]],"")</f>
        <v>422.43462534877699</v>
      </c>
    </row>
    <row r="681" spans="1:4">
      <c r="A681" s="20" t="str" cm="1">
        <f t="array" ref="A681">IF(Table2[[#This Row],[Max_num_drones]:[Max_num_drones]]=2,Table2[[#This Row],[Total_time]:[Total_time]],"")</f>
        <v/>
      </c>
      <c r="B681" s="20" t="str" cm="1">
        <f t="array" ref="B681">IF(Table2[[#This Row],[Max_num_drones]:[Max_num_drones]]=3,Table2[[#This Row],[Total_time]:[Total_time]],"")</f>
        <v/>
      </c>
      <c r="C681" s="20" t="str" cm="1">
        <f t="array" ref="C681">IF(Table2[[#This Row],[Max_num_drones]:[Max_num_drones]]=4,Table2[[#This Row],[Total_time]:[Total_time]],"")</f>
        <v/>
      </c>
      <c r="D681" s="20" cm="1">
        <f t="array" ref="D681">IF(Table2[[#This Row],[Max_num_drones]:[Max_num_drones]]=5,Table2[[#This Row],[Total_time]:[Total_time]],"")</f>
        <v>489.87230401836598</v>
      </c>
    </row>
    <row r="682" spans="1:4">
      <c r="A682" s="20" cm="1">
        <f t="array" ref="A682">IF(Table2[[#This Row],[Max_num_drones]:[Max_num_drones]]=2,Table2[[#This Row],[Total_time]:[Total_time]],"")</f>
        <v>940.38269884224405</v>
      </c>
      <c r="B682" s="20" t="str" cm="1">
        <f t="array" ref="B682">IF(Table2[[#This Row],[Max_num_drones]:[Max_num_drones]]=3,Table2[[#This Row],[Total_time]:[Total_time]],"")</f>
        <v/>
      </c>
      <c r="C682" s="20" t="str" cm="1">
        <f t="array" ref="C682">IF(Table2[[#This Row],[Max_num_drones]:[Max_num_drones]]=4,Table2[[#This Row],[Total_time]:[Total_time]],"")</f>
        <v/>
      </c>
      <c r="D682" s="20" t="str" cm="1">
        <f t="array" ref="D682">IF(Table2[[#This Row],[Max_num_drones]:[Max_num_drones]]=5,Table2[[#This Row],[Total_time]:[Total_time]],"")</f>
        <v/>
      </c>
    </row>
    <row r="683" spans="1:4">
      <c r="A683" s="20" cm="1">
        <f t="array" ref="A683">IF(Table2[[#This Row],[Max_num_drones]:[Max_num_drones]]=2,Table2[[#This Row],[Total_time]:[Total_time]],"")</f>
        <v>853.61526491894006</v>
      </c>
      <c r="B683" s="20" t="str" cm="1">
        <f t="array" ref="B683">IF(Table2[[#This Row],[Max_num_drones]:[Max_num_drones]]=3,Table2[[#This Row],[Total_time]:[Total_time]],"")</f>
        <v/>
      </c>
      <c r="C683" s="20" t="str" cm="1">
        <f t="array" ref="C683">IF(Table2[[#This Row],[Max_num_drones]:[Max_num_drones]]=4,Table2[[#This Row],[Total_time]:[Total_time]],"")</f>
        <v/>
      </c>
      <c r="D683" s="20" t="str" cm="1">
        <f t="array" ref="D683">IF(Table2[[#This Row],[Max_num_drones]:[Max_num_drones]]=5,Table2[[#This Row],[Total_time]:[Total_time]],"")</f>
        <v/>
      </c>
    </row>
    <row r="684" spans="1:4">
      <c r="A684" s="20" cm="1">
        <f t="array" ref="A684">IF(Table2[[#This Row],[Max_num_drones]:[Max_num_drones]]=2,Table2[[#This Row],[Total_time]:[Total_time]],"")</f>
        <v>921.189098036833</v>
      </c>
      <c r="B684" s="20" t="str" cm="1">
        <f t="array" ref="B684">IF(Table2[[#This Row],[Max_num_drones]:[Max_num_drones]]=3,Table2[[#This Row],[Total_time]:[Total_time]],"")</f>
        <v/>
      </c>
      <c r="C684" s="20" t="str" cm="1">
        <f t="array" ref="C684">IF(Table2[[#This Row],[Max_num_drones]:[Max_num_drones]]=4,Table2[[#This Row],[Total_time]:[Total_time]],"")</f>
        <v/>
      </c>
      <c r="D684" s="20" t="str" cm="1">
        <f t="array" ref="D684">IF(Table2[[#This Row],[Max_num_drones]:[Max_num_drones]]=5,Table2[[#This Row],[Total_time]:[Total_time]],"")</f>
        <v/>
      </c>
    </row>
    <row r="685" spans="1:4">
      <c r="A685" s="20" cm="1">
        <f t="array" ref="A685">IF(Table2[[#This Row],[Max_num_drones]:[Max_num_drones]]=2,Table2[[#This Row],[Total_time]:[Total_time]],"")</f>
        <v>1092.4435548817401</v>
      </c>
      <c r="B685" s="20" t="str" cm="1">
        <f t="array" ref="B685">IF(Table2[[#This Row],[Max_num_drones]:[Max_num_drones]]=3,Table2[[#This Row],[Total_time]:[Total_time]],"")</f>
        <v/>
      </c>
      <c r="C685" s="20" t="str" cm="1">
        <f t="array" ref="C685">IF(Table2[[#This Row],[Max_num_drones]:[Max_num_drones]]=4,Table2[[#This Row],[Total_time]:[Total_time]],"")</f>
        <v/>
      </c>
      <c r="D685" s="20" t="str" cm="1">
        <f t="array" ref="D685">IF(Table2[[#This Row],[Max_num_drones]:[Max_num_drones]]=5,Table2[[#This Row],[Total_time]:[Total_time]],"")</f>
        <v/>
      </c>
    </row>
    <row r="686" spans="1:4">
      <c r="A686" s="20" cm="1">
        <f t="array" ref="A686">IF(Table2[[#This Row],[Max_num_drones]:[Max_num_drones]]=2,Table2[[#This Row],[Total_time]:[Total_time]],"")</f>
        <v>1284.0593228845601</v>
      </c>
      <c r="B686" s="20" t="str" cm="1">
        <f t="array" ref="B686">IF(Table2[[#This Row],[Max_num_drones]:[Max_num_drones]]=3,Table2[[#This Row],[Total_time]:[Total_time]],"")</f>
        <v/>
      </c>
      <c r="C686" s="20" t="str" cm="1">
        <f t="array" ref="C686">IF(Table2[[#This Row],[Max_num_drones]:[Max_num_drones]]=4,Table2[[#This Row],[Total_time]:[Total_time]],"")</f>
        <v/>
      </c>
      <c r="D686" s="20" t="str" cm="1">
        <f t="array" ref="D686">IF(Table2[[#This Row],[Max_num_drones]:[Max_num_drones]]=5,Table2[[#This Row],[Total_time]:[Total_time]],"")</f>
        <v/>
      </c>
    </row>
    <row r="687" spans="1:4">
      <c r="A687" s="20" t="str" cm="1">
        <f t="array" ref="A687">IF(Table2[[#This Row],[Max_num_drones]:[Max_num_drones]]=2,Table2[[#This Row],[Total_time]:[Total_time]],"")</f>
        <v/>
      </c>
      <c r="B687" s="20" cm="1">
        <f t="array" ref="B687">IF(Table2[[#This Row],[Max_num_drones]:[Max_num_drones]]=3,Table2[[#This Row],[Total_time]:[Total_time]],"")</f>
        <v>737.209000083913</v>
      </c>
      <c r="C687" s="20" t="str" cm="1">
        <f t="array" ref="C687">IF(Table2[[#This Row],[Max_num_drones]:[Max_num_drones]]=4,Table2[[#This Row],[Total_time]:[Total_time]],"")</f>
        <v/>
      </c>
      <c r="D687" s="20" t="str" cm="1">
        <f t="array" ref="D687">IF(Table2[[#This Row],[Max_num_drones]:[Max_num_drones]]=5,Table2[[#This Row],[Total_time]:[Total_time]],"")</f>
        <v/>
      </c>
    </row>
    <row r="688" spans="1:4">
      <c r="A688" s="20" t="str" cm="1">
        <f t="array" ref="A688">IF(Table2[[#This Row],[Max_num_drones]:[Max_num_drones]]=2,Table2[[#This Row],[Total_time]:[Total_time]],"")</f>
        <v/>
      </c>
      <c r="B688" s="20" cm="1">
        <f t="array" ref="B688">IF(Table2[[#This Row],[Max_num_drones]:[Max_num_drones]]=3,Table2[[#This Row],[Total_time]:[Total_time]],"")</f>
        <v>550.47592611223001</v>
      </c>
      <c r="C688" s="20" t="str" cm="1">
        <f t="array" ref="C688">IF(Table2[[#This Row],[Max_num_drones]:[Max_num_drones]]=4,Table2[[#This Row],[Total_time]:[Total_time]],"")</f>
        <v/>
      </c>
      <c r="D688" s="20" t="str" cm="1">
        <f t="array" ref="D688">IF(Table2[[#This Row],[Max_num_drones]:[Max_num_drones]]=5,Table2[[#This Row],[Total_time]:[Total_time]],"")</f>
        <v/>
      </c>
    </row>
    <row r="689" spans="1:4">
      <c r="A689" s="20" t="str" cm="1">
        <f t="array" ref="A689">IF(Table2[[#This Row],[Max_num_drones]:[Max_num_drones]]=2,Table2[[#This Row],[Total_time]:[Total_time]],"")</f>
        <v/>
      </c>
      <c r="B689" s="20" cm="1">
        <f t="array" ref="B689">IF(Table2[[#This Row],[Max_num_drones]:[Max_num_drones]]=3,Table2[[#This Row],[Total_time]:[Total_time]],"")</f>
        <v>606.48214088567397</v>
      </c>
      <c r="C689" s="20" t="str" cm="1">
        <f t="array" ref="C689">IF(Table2[[#This Row],[Max_num_drones]:[Max_num_drones]]=4,Table2[[#This Row],[Total_time]:[Total_time]],"")</f>
        <v/>
      </c>
      <c r="D689" s="20" t="str" cm="1">
        <f t="array" ref="D689">IF(Table2[[#This Row],[Max_num_drones]:[Max_num_drones]]=5,Table2[[#This Row],[Total_time]:[Total_time]],"")</f>
        <v/>
      </c>
    </row>
    <row r="690" spans="1:4">
      <c r="A690" s="20" t="str" cm="1">
        <f t="array" ref="A690">IF(Table2[[#This Row],[Max_num_drones]:[Max_num_drones]]=2,Table2[[#This Row],[Total_time]:[Total_time]],"")</f>
        <v/>
      </c>
      <c r="B690" s="20" cm="1">
        <f t="array" ref="B690">IF(Table2[[#This Row],[Max_num_drones]:[Max_num_drones]]=3,Table2[[#This Row],[Total_time]:[Total_time]],"")</f>
        <v>738.16242172080399</v>
      </c>
      <c r="C690" s="20" t="str" cm="1">
        <f t="array" ref="C690">IF(Table2[[#This Row],[Max_num_drones]:[Max_num_drones]]=4,Table2[[#This Row],[Total_time]:[Total_time]],"")</f>
        <v/>
      </c>
      <c r="D690" s="20" t="str" cm="1">
        <f t="array" ref="D690">IF(Table2[[#This Row],[Max_num_drones]:[Max_num_drones]]=5,Table2[[#This Row],[Total_time]:[Total_time]],"")</f>
        <v/>
      </c>
    </row>
    <row r="691" spans="1:4">
      <c r="A691" s="20" t="str" cm="1">
        <f t="array" ref="A691">IF(Table2[[#This Row],[Max_num_drones]:[Max_num_drones]]=2,Table2[[#This Row],[Total_time]:[Total_time]],"")</f>
        <v/>
      </c>
      <c r="B691" s="20" cm="1">
        <f t="array" ref="B691">IF(Table2[[#This Row],[Max_num_drones]:[Max_num_drones]]=3,Table2[[#This Row],[Total_time]:[Total_time]],"")</f>
        <v>891.16149325515403</v>
      </c>
      <c r="C691" s="20" t="str" cm="1">
        <f t="array" ref="C691">IF(Table2[[#This Row],[Max_num_drones]:[Max_num_drones]]=4,Table2[[#This Row],[Total_time]:[Total_time]],"")</f>
        <v/>
      </c>
      <c r="D691" s="20" t="str" cm="1">
        <f t="array" ref="D691">IF(Table2[[#This Row],[Max_num_drones]:[Max_num_drones]]=5,Table2[[#This Row],[Total_time]:[Total_time]],"")</f>
        <v/>
      </c>
    </row>
    <row r="692" spans="1:4">
      <c r="A692" s="20" t="str" cm="1">
        <f t="array" ref="A692">IF(Table2[[#This Row],[Max_num_drones]:[Max_num_drones]]=2,Table2[[#This Row],[Total_time]:[Total_time]],"")</f>
        <v/>
      </c>
      <c r="B692" s="20" t="str" cm="1">
        <f t="array" ref="B692">IF(Table2[[#This Row],[Max_num_drones]:[Max_num_drones]]=3,Table2[[#This Row],[Total_time]:[Total_time]],"")</f>
        <v/>
      </c>
      <c r="C692" s="20" cm="1">
        <f t="array" ref="C692">IF(Table2[[#This Row],[Max_num_drones]:[Max_num_drones]]=4,Table2[[#This Row],[Total_time]:[Total_time]],"")</f>
        <v>495.78786350408598</v>
      </c>
      <c r="D692" s="20" t="str" cm="1">
        <f t="array" ref="D692">IF(Table2[[#This Row],[Max_num_drones]:[Max_num_drones]]=5,Table2[[#This Row],[Total_time]:[Total_time]],"")</f>
        <v/>
      </c>
    </row>
    <row r="693" spans="1:4">
      <c r="A693" s="20" t="str" cm="1">
        <f t="array" ref="A693">IF(Table2[[#This Row],[Max_num_drones]:[Max_num_drones]]=2,Table2[[#This Row],[Total_time]:[Total_time]],"")</f>
        <v/>
      </c>
      <c r="B693" s="20" t="str" cm="1">
        <f t="array" ref="B693">IF(Table2[[#This Row],[Max_num_drones]:[Max_num_drones]]=3,Table2[[#This Row],[Total_time]:[Total_time]],"")</f>
        <v/>
      </c>
      <c r="C693" s="20" cm="1">
        <f t="array" ref="C693">IF(Table2[[#This Row],[Max_num_drones]:[Max_num_drones]]=4,Table2[[#This Row],[Total_time]:[Total_time]],"")</f>
        <v>496.66552047510402</v>
      </c>
      <c r="D693" s="20" t="str" cm="1">
        <f t="array" ref="D693">IF(Table2[[#This Row],[Max_num_drones]:[Max_num_drones]]=5,Table2[[#This Row],[Total_time]:[Total_time]],"")</f>
        <v/>
      </c>
    </row>
    <row r="694" spans="1:4">
      <c r="A694" s="20" t="str" cm="1">
        <f t="array" ref="A694">IF(Table2[[#This Row],[Max_num_drones]:[Max_num_drones]]=2,Table2[[#This Row],[Total_time]:[Total_time]],"")</f>
        <v/>
      </c>
      <c r="B694" s="20" t="str" cm="1">
        <f t="array" ref="B694">IF(Table2[[#This Row],[Max_num_drones]:[Max_num_drones]]=3,Table2[[#This Row],[Total_time]:[Total_time]],"")</f>
        <v/>
      </c>
      <c r="C694" s="20" cm="1">
        <f t="array" ref="C694">IF(Table2[[#This Row],[Max_num_drones]:[Max_num_drones]]=4,Table2[[#This Row],[Total_time]:[Total_time]],"")</f>
        <v>450.24482828120199</v>
      </c>
      <c r="D694" s="20" t="str" cm="1">
        <f t="array" ref="D694">IF(Table2[[#This Row],[Max_num_drones]:[Max_num_drones]]=5,Table2[[#This Row],[Total_time]:[Total_time]],"")</f>
        <v/>
      </c>
    </row>
    <row r="695" spans="1:4">
      <c r="A695" s="20" t="str" cm="1">
        <f t="array" ref="A695">IF(Table2[[#This Row],[Max_num_drones]:[Max_num_drones]]=2,Table2[[#This Row],[Total_time]:[Total_time]],"")</f>
        <v/>
      </c>
      <c r="B695" s="20" t="str" cm="1">
        <f t="array" ref="B695">IF(Table2[[#This Row],[Max_num_drones]:[Max_num_drones]]=3,Table2[[#This Row],[Total_time]:[Total_time]],"")</f>
        <v/>
      </c>
      <c r="C695" s="20" cm="1">
        <f t="array" ref="C695">IF(Table2[[#This Row],[Max_num_drones]:[Max_num_drones]]=4,Table2[[#This Row],[Total_time]:[Total_time]],"")</f>
        <v>569.47033662792103</v>
      </c>
      <c r="D695" s="20" t="str" cm="1">
        <f t="array" ref="D695">IF(Table2[[#This Row],[Max_num_drones]:[Max_num_drones]]=5,Table2[[#This Row],[Total_time]:[Total_time]],"")</f>
        <v/>
      </c>
    </row>
    <row r="696" spans="1:4">
      <c r="A696" s="20" t="str" cm="1">
        <f t="array" ref="A696">IF(Table2[[#This Row],[Max_num_drones]:[Max_num_drones]]=2,Table2[[#This Row],[Total_time]:[Total_time]],"")</f>
        <v/>
      </c>
      <c r="B696" s="20" t="str" cm="1">
        <f t="array" ref="B696">IF(Table2[[#This Row],[Max_num_drones]:[Max_num_drones]]=3,Table2[[#This Row],[Total_time]:[Total_time]],"")</f>
        <v/>
      </c>
      <c r="C696" s="20" cm="1">
        <f t="array" ref="C696">IF(Table2[[#This Row],[Max_num_drones]:[Max_num_drones]]=4,Table2[[#This Row],[Total_time]:[Total_time]],"")</f>
        <v>722.51573332992803</v>
      </c>
      <c r="D696" s="20" t="str" cm="1">
        <f t="array" ref="D696">IF(Table2[[#This Row],[Max_num_drones]:[Max_num_drones]]=5,Table2[[#This Row],[Total_time]:[Total_time]],"")</f>
        <v/>
      </c>
    </row>
    <row r="697" spans="1:4">
      <c r="A697" s="20" t="str" cm="1">
        <f t="array" ref="A697">IF(Table2[[#This Row],[Max_num_drones]:[Max_num_drones]]=2,Table2[[#This Row],[Total_time]:[Total_time]],"")</f>
        <v/>
      </c>
      <c r="B697" s="20" t="str" cm="1">
        <f t="array" ref="B697">IF(Table2[[#This Row],[Max_num_drones]:[Max_num_drones]]=3,Table2[[#This Row],[Total_time]:[Total_time]],"")</f>
        <v/>
      </c>
      <c r="C697" s="20" t="str" cm="1">
        <f t="array" ref="C697">IF(Table2[[#This Row],[Max_num_drones]:[Max_num_drones]]=4,Table2[[#This Row],[Total_time]:[Total_time]],"")</f>
        <v/>
      </c>
      <c r="D697" s="20" cm="1">
        <f t="array" ref="D697">IF(Table2[[#This Row],[Max_num_drones]:[Max_num_drones]]=5,Table2[[#This Row],[Total_time]:[Total_time]],"")</f>
        <v>451.25684583218299</v>
      </c>
    </row>
    <row r="698" spans="1:4">
      <c r="A698" s="20" t="str" cm="1">
        <f t="array" ref="A698">IF(Table2[[#This Row],[Max_num_drones]:[Max_num_drones]]=2,Table2[[#This Row],[Total_time]:[Total_time]],"")</f>
        <v/>
      </c>
      <c r="B698" s="20" t="str" cm="1">
        <f t="array" ref="B698">IF(Table2[[#This Row],[Max_num_drones]:[Max_num_drones]]=3,Table2[[#This Row],[Total_time]:[Total_time]],"")</f>
        <v/>
      </c>
      <c r="C698" s="20" t="str" cm="1">
        <f t="array" ref="C698">IF(Table2[[#This Row],[Max_num_drones]:[Max_num_drones]]=4,Table2[[#This Row],[Total_time]:[Total_time]],"")</f>
        <v/>
      </c>
      <c r="D698" s="20" cm="1">
        <f t="array" ref="D698">IF(Table2[[#This Row],[Max_num_drones]:[Max_num_drones]]=5,Table2[[#This Row],[Total_time]:[Total_time]],"")</f>
        <v>352.77088674047201</v>
      </c>
    </row>
    <row r="699" spans="1:4">
      <c r="A699" s="20" t="str" cm="1">
        <f t="array" ref="A699">IF(Table2[[#This Row],[Max_num_drones]:[Max_num_drones]]=2,Table2[[#This Row],[Total_time]:[Total_time]],"")</f>
        <v/>
      </c>
      <c r="B699" s="20" t="str" cm="1">
        <f t="array" ref="B699">IF(Table2[[#This Row],[Max_num_drones]:[Max_num_drones]]=3,Table2[[#This Row],[Total_time]:[Total_time]],"")</f>
        <v/>
      </c>
      <c r="C699" s="20" t="str" cm="1">
        <f t="array" ref="C699">IF(Table2[[#This Row],[Max_num_drones]:[Max_num_drones]]=4,Table2[[#This Row],[Total_time]:[Total_time]],"")</f>
        <v/>
      </c>
      <c r="D699" s="20" cm="1">
        <f t="array" ref="D699">IF(Table2[[#This Row],[Max_num_drones]:[Max_num_drones]]=5,Table2[[#This Row],[Total_time]:[Total_time]],"")</f>
        <v>392.72853912033702</v>
      </c>
    </row>
    <row r="700" spans="1:4">
      <c r="A700" s="20" t="str" cm="1">
        <f t="array" ref="A700">IF(Table2[[#This Row],[Max_num_drones]:[Max_num_drones]]=2,Table2[[#This Row],[Total_time]:[Total_time]],"")</f>
        <v/>
      </c>
      <c r="B700" s="20" t="str" cm="1">
        <f t="array" ref="B700">IF(Table2[[#This Row],[Max_num_drones]:[Max_num_drones]]=3,Table2[[#This Row],[Total_time]:[Total_time]],"")</f>
        <v/>
      </c>
      <c r="C700" s="20" t="str" cm="1">
        <f t="array" ref="C700">IF(Table2[[#This Row],[Max_num_drones]:[Max_num_drones]]=4,Table2[[#This Row],[Total_time]:[Total_time]],"")</f>
        <v/>
      </c>
      <c r="D700" s="20" cm="1">
        <f t="array" ref="D700">IF(Table2[[#This Row],[Max_num_drones]:[Max_num_drones]]=5,Table2[[#This Row],[Total_time]:[Total_time]],"")</f>
        <v>452.52687510260802</v>
      </c>
    </row>
    <row r="701" spans="1:4">
      <c r="A701" s="20" t="str" cm="1">
        <f t="array" ref="A701">IF(Table2[[#This Row],[Max_num_drones]:[Max_num_drones]]=2,Table2[[#This Row],[Total_time]:[Total_time]],"")</f>
        <v/>
      </c>
      <c r="B701" s="20" t="str" cm="1">
        <f t="array" ref="B701">IF(Table2[[#This Row],[Max_num_drones]:[Max_num_drones]]=3,Table2[[#This Row],[Total_time]:[Total_time]],"")</f>
        <v/>
      </c>
      <c r="C701" s="20" t="str" cm="1">
        <f t="array" ref="C701">IF(Table2[[#This Row],[Max_num_drones]:[Max_num_drones]]=4,Table2[[#This Row],[Total_time]:[Total_time]],"")</f>
        <v/>
      </c>
      <c r="D701" s="20" cm="1">
        <f t="array" ref="D701">IF(Table2[[#This Row],[Max_num_drones]:[Max_num_drones]]=5,Table2[[#This Row],[Total_time]:[Total_time]],"")</f>
        <v>619.24153004780101</v>
      </c>
    </row>
    <row r="702" spans="1:4">
      <c r="A702" s="20" cm="1">
        <f t="array" ref="A702">IF(Table2[[#This Row],[Max_num_drones]:[Max_num_drones]]=2,Table2[[#This Row],[Total_time]:[Total_time]],"")</f>
        <v>1089.0111384120701</v>
      </c>
      <c r="B702" s="20" t="str" cm="1">
        <f t="array" ref="B702">IF(Table2[[#This Row],[Max_num_drones]:[Max_num_drones]]=3,Table2[[#This Row],[Total_time]:[Total_time]],"")</f>
        <v/>
      </c>
      <c r="C702" s="20" t="str" cm="1">
        <f t="array" ref="C702">IF(Table2[[#This Row],[Max_num_drones]:[Max_num_drones]]=4,Table2[[#This Row],[Total_time]:[Total_time]],"")</f>
        <v/>
      </c>
      <c r="D702" s="20" t="str" cm="1">
        <f t="array" ref="D702">IF(Table2[[#This Row],[Max_num_drones]:[Max_num_drones]]=5,Table2[[#This Row],[Total_time]:[Total_time]],"")</f>
        <v/>
      </c>
    </row>
    <row r="703" spans="1:4">
      <c r="A703" s="20" cm="1">
        <f t="array" ref="A703">IF(Table2[[#This Row],[Max_num_drones]:[Max_num_drones]]=2,Table2[[#This Row],[Total_time]:[Total_time]],"")</f>
        <v>888.04138861141098</v>
      </c>
      <c r="B703" s="20" t="str" cm="1">
        <f t="array" ref="B703">IF(Table2[[#This Row],[Max_num_drones]:[Max_num_drones]]=3,Table2[[#This Row],[Total_time]:[Total_time]],"")</f>
        <v/>
      </c>
      <c r="C703" s="20" t="str" cm="1">
        <f t="array" ref="C703">IF(Table2[[#This Row],[Max_num_drones]:[Max_num_drones]]=4,Table2[[#This Row],[Total_time]:[Total_time]],"")</f>
        <v/>
      </c>
      <c r="D703" s="20" t="str" cm="1">
        <f t="array" ref="D703">IF(Table2[[#This Row],[Max_num_drones]:[Max_num_drones]]=5,Table2[[#This Row],[Total_time]:[Total_time]],"")</f>
        <v/>
      </c>
    </row>
    <row r="704" spans="1:4">
      <c r="A704" s="20" cm="1">
        <f t="array" ref="A704">IF(Table2[[#This Row],[Max_num_drones]:[Max_num_drones]]=2,Table2[[#This Row],[Total_time]:[Total_time]],"")</f>
        <v>956.8579884948</v>
      </c>
      <c r="B704" s="20" t="str" cm="1">
        <f t="array" ref="B704">IF(Table2[[#This Row],[Max_num_drones]:[Max_num_drones]]=3,Table2[[#This Row],[Total_time]:[Total_time]],"")</f>
        <v/>
      </c>
      <c r="C704" s="20" t="str" cm="1">
        <f t="array" ref="C704">IF(Table2[[#This Row],[Max_num_drones]:[Max_num_drones]]=4,Table2[[#This Row],[Total_time]:[Total_time]],"")</f>
        <v/>
      </c>
      <c r="D704" s="20" t="str" cm="1">
        <f t="array" ref="D704">IF(Table2[[#This Row],[Max_num_drones]:[Max_num_drones]]=5,Table2[[#This Row],[Total_time]:[Total_time]],"")</f>
        <v/>
      </c>
    </row>
    <row r="705" spans="1:4">
      <c r="A705" s="20" cm="1">
        <f t="array" ref="A705">IF(Table2[[#This Row],[Max_num_drones]:[Max_num_drones]]=2,Table2[[#This Row],[Total_time]:[Total_time]],"")</f>
        <v>1186.8886015870301</v>
      </c>
      <c r="B705" s="20" t="str" cm="1">
        <f t="array" ref="B705">IF(Table2[[#This Row],[Max_num_drones]:[Max_num_drones]]=3,Table2[[#This Row],[Total_time]:[Total_time]],"")</f>
        <v/>
      </c>
      <c r="C705" s="20" t="str" cm="1">
        <f t="array" ref="C705">IF(Table2[[#This Row],[Max_num_drones]:[Max_num_drones]]=4,Table2[[#This Row],[Total_time]:[Total_time]],"")</f>
        <v/>
      </c>
      <c r="D705" s="20" t="str" cm="1">
        <f t="array" ref="D705">IF(Table2[[#This Row],[Max_num_drones]:[Max_num_drones]]=5,Table2[[#This Row],[Total_time]:[Total_time]],"")</f>
        <v/>
      </c>
    </row>
    <row r="706" spans="1:4">
      <c r="A706" s="20" cm="1">
        <f t="array" ref="A706">IF(Table2[[#This Row],[Max_num_drones]:[Max_num_drones]]=2,Table2[[#This Row],[Total_time]:[Total_time]],"")</f>
        <v>1446.9536044467</v>
      </c>
      <c r="B706" s="20" t="str" cm="1">
        <f t="array" ref="B706">IF(Table2[[#This Row],[Max_num_drones]:[Max_num_drones]]=3,Table2[[#This Row],[Total_time]:[Total_time]],"")</f>
        <v/>
      </c>
      <c r="C706" s="20" t="str" cm="1">
        <f t="array" ref="C706">IF(Table2[[#This Row],[Max_num_drones]:[Max_num_drones]]=4,Table2[[#This Row],[Total_time]:[Total_time]],"")</f>
        <v/>
      </c>
      <c r="D706" s="20" t="str" cm="1">
        <f t="array" ref="D706">IF(Table2[[#This Row],[Max_num_drones]:[Max_num_drones]]=5,Table2[[#This Row],[Total_time]:[Total_time]],"")</f>
        <v/>
      </c>
    </row>
    <row r="707" spans="1:4">
      <c r="A707" s="20" t="str" cm="1">
        <f t="array" ref="A707">IF(Table2[[#This Row],[Max_num_drones]:[Max_num_drones]]=2,Table2[[#This Row],[Total_time]:[Total_time]],"")</f>
        <v/>
      </c>
      <c r="B707" s="20" cm="1">
        <f t="array" ref="B707">IF(Table2[[#This Row],[Max_num_drones]:[Max_num_drones]]=3,Table2[[#This Row],[Total_time]:[Total_time]],"")</f>
        <v>775.10396357039099</v>
      </c>
      <c r="C707" s="20" t="str" cm="1">
        <f t="array" ref="C707">IF(Table2[[#This Row],[Max_num_drones]:[Max_num_drones]]=4,Table2[[#This Row],[Total_time]:[Total_time]],"")</f>
        <v/>
      </c>
      <c r="D707" s="20" t="str" cm="1">
        <f t="array" ref="D707">IF(Table2[[#This Row],[Max_num_drones]:[Max_num_drones]]=5,Table2[[#This Row],[Total_time]:[Total_time]],"")</f>
        <v/>
      </c>
    </row>
    <row r="708" spans="1:4">
      <c r="A708" s="20" t="str" cm="1">
        <f t="array" ref="A708">IF(Table2[[#This Row],[Max_num_drones]:[Max_num_drones]]=2,Table2[[#This Row],[Total_time]:[Total_time]],"")</f>
        <v/>
      </c>
      <c r="B708" s="20" cm="1">
        <f t="array" ref="B708">IF(Table2[[#This Row],[Max_num_drones]:[Max_num_drones]]=3,Table2[[#This Row],[Total_time]:[Total_time]],"")</f>
        <v>575.89403429278605</v>
      </c>
      <c r="C708" s="20" t="str" cm="1">
        <f t="array" ref="C708">IF(Table2[[#This Row],[Max_num_drones]:[Max_num_drones]]=4,Table2[[#This Row],[Total_time]:[Total_time]],"")</f>
        <v/>
      </c>
      <c r="D708" s="20" t="str" cm="1">
        <f t="array" ref="D708">IF(Table2[[#This Row],[Max_num_drones]:[Max_num_drones]]=5,Table2[[#This Row],[Total_time]:[Total_time]],"")</f>
        <v/>
      </c>
    </row>
    <row r="709" spans="1:4">
      <c r="A709" s="20" t="str" cm="1">
        <f t="array" ref="A709">IF(Table2[[#This Row],[Max_num_drones]:[Max_num_drones]]=2,Table2[[#This Row],[Total_time]:[Total_time]],"")</f>
        <v/>
      </c>
      <c r="B709" s="20" cm="1">
        <f t="array" ref="B709">IF(Table2[[#This Row],[Max_num_drones]:[Max_num_drones]]=3,Table2[[#This Row],[Total_time]:[Total_time]],"")</f>
        <v>657.08357180001599</v>
      </c>
      <c r="C709" s="20" t="str" cm="1">
        <f t="array" ref="C709">IF(Table2[[#This Row],[Max_num_drones]:[Max_num_drones]]=4,Table2[[#This Row],[Total_time]:[Total_time]],"")</f>
        <v/>
      </c>
      <c r="D709" s="20" t="str" cm="1">
        <f t="array" ref="D709">IF(Table2[[#This Row],[Max_num_drones]:[Max_num_drones]]=5,Table2[[#This Row],[Total_time]:[Total_time]],"")</f>
        <v/>
      </c>
    </row>
    <row r="710" spans="1:4">
      <c r="A710" s="20" t="str" cm="1">
        <f t="array" ref="A710">IF(Table2[[#This Row],[Max_num_drones]:[Max_num_drones]]=2,Table2[[#This Row],[Total_time]:[Total_time]],"")</f>
        <v/>
      </c>
      <c r="B710" s="20" cm="1">
        <f t="array" ref="B710">IF(Table2[[#This Row],[Max_num_drones]:[Max_num_drones]]=3,Table2[[#This Row],[Total_time]:[Total_time]],"")</f>
        <v>809.50223036339105</v>
      </c>
      <c r="C710" s="20" t="str" cm="1">
        <f t="array" ref="C710">IF(Table2[[#This Row],[Max_num_drones]:[Max_num_drones]]=4,Table2[[#This Row],[Total_time]:[Total_time]],"")</f>
        <v/>
      </c>
      <c r="D710" s="20" t="str" cm="1">
        <f t="array" ref="D710">IF(Table2[[#This Row],[Max_num_drones]:[Max_num_drones]]=5,Table2[[#This Row],[Total_time]:[Total_time]],"")</f>
        <v/>
      </c>
    </row>
    <row r="711" spans="1:4">
      <c r="A711" s="20" t="str" cm="1">
        <f t="array" ref="A711">IF(Table2[[#This Row],[Max_num_drones]:[Max_num_drones]]=2,Table2[[#This Row],[Total_time]:[Total_time]],"")</f>
        <v/>
      </c>
      <c r="B711" s="20" cm="1">
        <f t="array" ref="B711">IF(Table2[[#This Row],[Max_num_drones]:[Max_num_drones]]=3,Table2[[#This Row],[Total_time]:[Total_time]],"")</f>
        <v>989.22635553424595</v>
      </c>
      <c r="C711" s="20" t="str" cm="1">
        <f t="array" ref="C711">IF(Table2[[#This Row],[Max_num_drones]:[Max_num_drones]]=4,Table2[[#This Row],[Total_time]:[Total_time]],"")</f>
        <v/>
      </c>
      <c r="D711" s="20" t="str" cm="1">
        <f t="array" ref="D711">IF(Table2[[#This Row],[Max_num_drones]:[Max_num_drones]]=5,Table2[[#This Row],[Total_time]:[Total_time]],"")</f>
        <v/>
      </c>
    </row>
    <row r="712" spans="1:4">
      <c r="A712" s="20" t="str" cm="1">
        <f t="array" ref="A712">IF(Table2[[#This Row],[Max_num_drones]:[Max_num_drones]]=2,Table2[[#This Row],[Total_time]:[Total_time]],"")</f>
        <v/>
      </c>
      <c r="B712" s="20" t="str" cm="1">
        <f t="array" ref="B712">IF(Table2[[#This Row],[Max_num_drones]:[Max_num_drones]]=3,Table2[[#This Row],[Total_time]:[Total_time]],"")</f>
        <v/>
      </c>
      <c r="C712" s="20" cm="1">
        <f t="array" ref="C712">IF(Table2[[#This Row],[Max_num_drones]:[Max_num_drones]]=4,Table2[[#This Row],[Total_time]:[Total_time]],"")</f>
        <v>514.28320949097395</v>
      </c>
      <c r="D712" s="20" t="str" cm="1">
        <f t="array" ref="D712">IF(Table2[[#This Row],[Max_num_drones]:[Max_num_drones]]=5,Table2[[#This Row],[Total_time]:[Total_time]],"")</f>
        <v/>
      </c>
    </row>
    <row r="713" spans="1:4">
      <c r="A713" s="20" t="str" cm="1">
        <f t="array" ref="A713">IF(Table2[[#This Row],[Max_num_drones]:[Max_num_drones]]=2,Table2[[#This Row],[Total_time]:[Total_time]],"")</f>
        <v/>
      </c>
      <c r="B713" s="20" t="str" cm="1">
        <f t="array" ref="B713">IF(Table2[[#This Row],[Max_num_drones]:[Max_num_drones]]=3,Table2[[#This Row],[Total_time]:[Total_time]],"")</f>
        <v/>
      </c>
      <c r="C713" s="20" cm="1">
        <f t="array" ref="C713">IF(Table2[[#This Row],[Max_num_drones]:[Max_num_drones]]=4,Table2[[#This Row],[Total_time]:[Total_time]],"")</f>
        <v>525.434453419394</v>
      </c>
      <c r="D713" s="20" t="str" cm="1">
        <f t="array" ref="D713">IF(Table2[[#This Row],[Max_num_drones]:[Max_num_drones]]=5,Table2[[#This Row],[Total_time]:[Total_time]],"")</f>
        <v/>
      </c>
    </row>
    <row r="714" spans="1:4">
      <c r="A714" s="20" t="str" cm="1">
        <f t="array" ref="A714">IF(Table2[[#This Row],[Max_num_drones]:[Max_num_drones]]=2,Table2[[#This Row],[Total_time]:[Total_time]],"")</f>
        <v/>
      </c>
      <c r="B714" s="20" t="str" cm="1">
        <f t="array" ref="B714">IF(Table2[[#This Row],[Max_num_drones]:[Max_num_drones]]=3,Table2[[#This Row],[Total_time]:[Total_time]],"")</f>
        <v/>
      </c>
      <c r="C714" s="20" cm="1">
        <f t="array" ref="C714">IF(Table2[[#This Row],[Max_num_drones]:[Max_num_drones]]=4,Table2[[#This Row],[Total_time]:[Total_time]],"")</f>
        <v>531.07680332756695</v>
      </c>
      <c r="D714" s="20" t="str" cm="1">
        <f t="array" ref="D714">IF(Table2[[#This Row],[Max_num_drones]:[Max_num_drones]]=5,Table2[[#This Row],[Total_time]:[Total_time]],"")</f>
        <v/>
      </c>
    </row>
    <row r="715" spans="1:4">
      <c r="A715" s="20" t="str" cm="1">
        <f t="array" ref="A715">IF(Table2[[#This Row],[Max_num_drones]:[Max_num_drones]]=2,Table2[[#This Row],[Total_time]:[Total_time]],"")</f>
        <v/>
      </c>
      <c r="B715" s="20" t="str" cm="1">
        <f t="array" ref="B715">IF(Table2[[#This Row],[Max_num_drones]:[Max_num_drones]]=3,Table2[[#This Row],[Total_time]:[Total_time]],"")</f>
        <v/>
      </c>
      <c r="C715" s="20" cm="1">
        <f t="array" ref="C715">IF(Table2[[#This Row],[Max_num_drones]:[Max_num_drones]]=4,Table2[[#This Row],[Total_time]:[Total_time]],"")</f>
        <v>596.571338097747</v>
      </c>
      <c r="D715" s="20" t="str" cm="1">
        <f t="array" ref="D715">IF(Table2[[#This Row],[Max_num_drones]:[Max_num_drones]]=5,Table2[[#This Row],[Total_time]:[Total_time]],"")</f>
        <v/>
      </c>
    </row>
    <row r="716" spans="1:4">
      <c r="A716" s="20" t="str" cm="1">
        <f t="array" ref="A716">IF(Table2[[#This Row],[Max_num_drones]:[Max_num_drones]]=2,Table2[[#This Row],[Total_time]:[Total_time]],"")</f>
        <v/>
      </c>
      <c r="B716" s="20" t="str" cm="1">
        <f t="array" ref="B716">IF(Table2[[#This Row],[Max_num_drones]:[Max_num_drones]]=3,Table2[[#This Row],[Total_time]:[Total_time]],"")</f>
        <v/>
      </c>
      <c r="C716" s="20" cm="1">
        <f t="array" ref="C716">IF(Table2[[#This Row],[Max_num_drones]:[Max_num_drones]]=4,Table2[[#This Row],[Total_time]:[Total_time]],"")</f>
        <v>725.73351553162502</v>
      </c>
      <c r="D716" s="20" t="str" cm="1">
        <f t="array" ref="D716">IF(Table2[[#This Row],[Max_num_drones]:[Max_num_drones]]=5,Table2[[#This Row],[Total_time]:[Total_time]],"")</f>
        <v/>
      </c>
    </row>
    <row r="717" spans="1:4">
      <c r="A717" s="20" t="str" cm="1">
        <f t="array" ref="A717">IF(Table2[[#This Row],[Max_num_drones]:[Max_num_drones]]=2,Table2[[#This Row],[Total_time]:[Total_time]],"")</f>
        <v/>
      </c>
      <c r="B717" s="20" t="str" cm="1">
        <f t="array" ref="B717">IF(Table2[[#This Row],[Max_num_drones]:[Max_num_drones]]=3,Table2[[#This Row],[Total_time]:[Total_time]],"")</f>
        <v/>
      </c>
      <c r="C717" s="20" t="str" cm="1">
        <f t="array" ref="C717">IF(Table2[[#This Row],[Max_num_drones]:[Max_num_drones]]=4,Table2[[#This Row],[Total_time]:[Total_time]],"")</f>
        <v/>
      </c>
      <c r="D717" s="20" cm="1">
        <f t="array" ref="D717">IF(Table2[[#This Row],[Max_num_drones]:[Max_num_drones]]=5,Table2[[#This Row],[Total_time]:[Total_time]],"")</f>
        <v>481.25684583218401</v>
      </c>
    </row>
    <row r="718" spans="1:4">
      <c r="A718" s="20" t="str" cm="1">
        <f t="array" ref="A718">IF(Table2[[#This Row],[Max_num_drones]:[Max_num_drones]]=2,Table2[[#This Row],[Total_time]:[Total_time]],"")</f>
        <v/>
      </c>
      <c r="B718" s="20" t="str" cm="1">
        <f t="array" ref="B718">IF(Table2[[#This Row],[Max_num_drones]:[Max_num_drones]]=3,Table2[[#This Row],[Total_time]:[Total_time]],"")</f>
        <v/>
      </c>
      <c r="C718" s="20" t="str" cm="1">
        <f t="array" ref="C718">IF(Table2[[#This Row],[Max_num_drones]:[Max_num_drones]]=4,Table2[[#This Row],[Total_time]:[Total_time]],"")</f>
        <v/>
      </c>
      <c r="D718" s="20" cm="1">
        <f t="array" ref="D718">IF(Table2[[#This Row],[Max_num_drones]:[Max_num_drones]]=5,Table2[[#This Row],[Total_time]:[Total_time]],"")</f>
        <v>352.77088674047201</v>
      </c>
    </row>
    <row r="719" spans="1:4">
      <c r="A719" s="20" t="str" cm="1">
        <f t="array" ref="A719">IF(Table2[[#This Row],[Max_num_drones]:[Max_num_drones]]=2,Table2[[#This Row],[Total_time]:[Total_time]],"")</f>
        <v/>
      </c>
      <c r="B719" s="20" t="str" cm="1">
        <f t="array" ref="B719">IF(Table2[[#This Row],[Max_num_drones]:[Max_num_drones]]=3,Table2[[#This Row],[Total_time]:[Total_time]],"")</f>
        <v/>
      </c>
      <c r="C719" s="20" t="str" cm="1">
        <f t="array" ref="C719">IF(Table2[[#This Row],[Max_num_drones]:[Max_num_drones]]=4,Table2[[#This Row],[Total_time]:[Total_time]],"")</f>
        <v/>
      </c>
      <c r="D719" s="20" cm="1">
        <f t="array" ref="D719">IF(Table2[[#This Row],[Max_num_drones]:[Max_num_drones]]=5,Table2[[#This Row],[Total_time]:[Total_time]],"")</f>
        <v>423.51144304977299</v>
      </c>
    </row>
    <row r="720" spans="1:4">
      <c r="A720" s="20" t="str" cm="1">
        <f t="array" ref="A720">IF(Table2[[#This Row],[Max_num_drones]:[Max_num_drones]]=2,Table2[[#This Row],[Total_time]:[Total_time]],"")</f>
        <v/>
      </c>
      <c r="B720" s="20" t="str" cm="1">
        <f t="array" ref="B720">IF(Table2[[#This Row],[Max_num_drones]:[Max_num_drones]]=3,Table2[[#This Row],[Total_time]:[Total_time]],"")</f>
        <v/>
      </c>
      <c r="C720" s="20" t="str" cm="1">
        <f t="array" ref="C720">IF(Table2[[#This Row],[Max_num_drones]:[Max_num_drones]]=4,Table2[[#This Row],[Total_time]:[Total_time]],"")</f>
        <v/>
      </c>
      <c r="D720" s="20" cm="1">
        <f t="array" ref="D720">IF(Table2[[#This Row],[Max_num_drones]:[Max_num_drones]]=5,Table2[[#This Row],[Total_time]:[Total_time]],"")</f>
        <v>529.57928143211802</v>
      </c>
    </row>
    <row r="721" spans="1:4">
      <c r="A721" s="20" t="str" cm="1">
        <f t="array" ref="A721">IF(Table2[[#This Row],[Max_num_drones]:[Max_num_drones]]=2,Table2[[#This Row],[Total_time]:[Total_time]],"")</f>
        <v/>
      </c>
      <c r="B721" s="20" t="str" cm="1">
        <f t="array" ref="B721">IF(Table2[[#This Row],[Max_num_drones]:[Max_num_drones]]=3,Table2[[#This Row],[Total_time]:[Total_time]],"")</f>
        <v/>
      </c>
      <c r="C721" s="20" t="str" cm="1">
        <f t="array" ref="C721">IF(Table2[[#This Row],[Max_num_drones]:[Max_num_drones]]=4,Table2[[#This Row],[Total_time]:[Total_time]],"")</f>
        <v/>
      </c>
      <c r="D721" s="20" cm="1">
        <f t="array" ref="D721">IF(Table2[[#This Row],[Max_num_drones]:[Max_num_drones]]=5,Table2[[#This Row],[Total_time]:[Total_time]],"")</f>
        <v>586.32484454654696</v>
      </c>
    </row>
    <row r="722" spans="1:4">
      <c r="A722" s="20" t="str" cm="1">
        <f t="array" ref="A722">IF(Table2[[#This Row],[Max_num_drones]:[Max_num_drones]]=2,Table2[[#This Row],[Total_time]:[Total_time]],"")</f>
        <v/>
      </c>
      <c r="B722" s="20" t="str" cm="1">
        <f t="array" ref="B722">IF(Table2[[#This Row],[Max_num_drones]:[Max_num_drones]]=3,Table2[[#This Row],[Total_time]:[Total_time]],"")</f>
        <v/>
      </c>
      <c r="C722" s="20" t="str" cm="1">
        <f t="array" ref="C722">IF(Table2[[#This Row],[Max_num_drones]:[Max_num_drones]]=4,Table2[[#This Row],[Total_time]:[Total_time]],"")</f>
        <v/>
      </c>
      <c r="D722" s="20" t="str" cm="1">
        <f t="array" ref="D722">IF(Table2[[#This Row],[Max_num_drones]:[Max_num_drones]]=5,Table2[[#This Row],[Total_time]:[Total_time]],"")</f>
        <v/>
      </c>
    </row>
    <row r="723" spans="1:4">
      <c r="A723" s="20" t="str" cm="1">
        <f t="array" ref="A723">IF(Table2[[#This Row],[Max_num_drones]:[Max_num_drones]]=2,Table2[[#This Row],[Total_time]:[Total_time]],"")</f>
        <v/>
      </c>
      <c r="B723" s="20" t="str" cm="1">
        <f t="array" ref="B723">IF(Table2[[#This Row],[Max_num_drones]:[Max_num_drones]]=3,Table2[[#This Row],[Total_time]:[Total_time]],"")</f>
        <v/>
      </c>
      <c r="C723" s="20" t="str" cm="1">
        <f t="array" ref="C723">IF(Table2[[#This Row],[Max_num_drones]:[Max_num_drones]]=4,Table2[[#This Row],[Total_time]:[Total_time]],"")</f>
        <v/>
      </c>
      <c r="D723" s="20" t="str" cm="1">
        <f t="array" ref="D723">IF(Table2[[#This Row],[Max_num_drones]:[Max_num_drones]]=5,Table2[[#This Row],[Total_time]:[Total_time]],"")</f>
        <v/>
      </c>
    </row>
    <row r="724" spans="1:4">
      <c r="A724" s="20" t="str" cm="1">
        <f t="array" ref="A724">IF(Table2[[#This Row],[Max_num_drones]:[Max_num_drones]]=2,Table2[[#This Row],[Total_time]:[Total_time]],"")</f>
        <v/>
      </c>
      <c r="B724" s="20" t="str" cm="1">
        <f t="array" ref="B724">IF(Table2[[#This Row],[Max_num_drones]:[Max_num_drones]]=3,Table2[[#This Row],[Total_time]:[Total_time]],"")</f>
        <v/>
      </c>
      <c r="C724" s="20" t="str" cm="1">
        <f t="array" ref="C724">IF(Table2[[#This Row],[Max_num_drones]:[Max_num_drones]]=4,Table2[[#This Row],[Total_time]:[Total_time]],"")</f>
        <v/>
      </c>
      <c r="D724" s="20" t="str" cm="1">
        <f t="array" ref="D724">IF(Table2[[#This Row],[Max_num_drones]:[Max_num_drones]]=5,Table2[[#This Row],[Total_time]:[Total_time]],"")</f>
        <v/>
      </c>
    </row>
    <row r="725" spans="1:4">
      <c r="A725" s="20" t="str" cm="1">
        <f t="array" ref="A725">IF(Table2[[#This Row],[Max_num_drones]:[Max_num_drones]]=2,Table2[[#This Row],[Total_time]:[Total_time]],"")</f>
        <v/>
      </c>
      <c r="B725" s="20" t="str" cm="1">
        <f t="array" ref="B725">IF(Table2[[#This Row],[Max_num_drones]:[Max_num_drones]]=3,Table2[[#This Row],[Total_time]:[Total_time]],"")</f>
        <v/>
      </c>
      <c r="C725" s="20" t="str" cm="1">
        <f t="array" ref="C725">IF(Table2[[#This Row],[Max_num_drones]:[Max_num_drones]]=4,Table2[[#This Row],[Total_time]:[Total_time]],"")</f>
        <v/>
      </c>
      <c r="D725" s="20" t="str" cm="1">
        <f t="array" ref="D725">IF(Table2[[#This Row],[Max_num_drones]:[Max_num_drones]]=5,Table2[[#This Row],[Total_time]:[Total_time]],"")</f>
        <v/>
      </c>
    </row>
    <row r="726" spans="1:4">
      <c r="A726" s="20" t="str" cm="1">
        <f t="array" ref="A726">IF(Table2[[#This Row],[Max_num_drones]:[Max_num_drones]]=2,Table2[[#This Row],[Total_time]:[Total_time]],"")</f>
        <v/>
      </c>
      <c r="B726" s="20" t="str" cm="1">
        <f t="array" ref="B726">IF(Table2[[#This Row],[Max_num_drones]:[Max_num_drones]]=3,Table2[[#This Row],[Total_time]:[Total_time]],"")</f>
        <v/>
      </c>
      <c r="C726" s="20" t="str" cm="1">
        <f t="array" ref="C726">IF(Table2[[#This Row],[Max_num_drones]:[Max_num_drones]]=4,Table2[[#This Row],[Total_time]:[Total_time]],"")</f>
        <v/>
      </c>
      <c r="D726" s="20" t="str" cm="1">
        <f t="array" ref="D726">IF(Table2[[#This Row],[Max_num_drones]:[Max_num_drones]]=5,Table2[[#This Row],[Total_time]:[Total_time]],"")</f>
        <v/>
      </c>
    </row>
    <row r="727" spans="1:4">
      <c r="A727" s="20" t="str" cm="1">
        <f t="array" ref="A727">IF(Table2[[#This Row],[Max_num_drones]:[Max_num_drones]]=2,Table2[[#This Row],[Total_time]:[Total_time]],"")</f>
        <v/>
      </c>
      <c r="B727" s="20" t="str" cm="1">
        <f t="array" ref="B727">IF(Table2[[#This Row],[Max_num_drones]:[Max_num_drones]]=3,Table2[[#This Row],[Total_time]:[Total_time]],"")</f>
        <v/>
      </c>
      <c r="C727" s="20" t="str" cm="1">
        <f t="array" ref="C727">IF(Table2[[#This Row],[Max_num_drones]:[Max_num_drones]]=4,Table2[[#This Row],[Total_time]:[Total_time]],"")</f>
        <v/>
      </c>
      <c r="D727" s="20" t="str" cm="1">
        <f t="array" ref="D727">IF(Table2[[#This Row],[Max_num_drones]:[Max_num_drones]]=5,Table2[[#This Row],[Total_time]:[Total_time]],"")</f>
        <v/>
      </c>
    </row>
    <row r="728" spans="1:4">
      <c r="A728" s="20" t="str" cm="1">
        <f t="array" ref="A728">IF(Table2[[#This Row],[Max_num_drones]:[Max_num_drones]]=2,Table2[[#This Row],[Total_time]:[Total_time]],"")</f>
        <v/>
      </c>
      <c r="B728" s="20" t="str" cm="1">
        <f t="array" ref="B728">IF(Table2[[#This Row],[Max_num_drones]:[Max_num_drones]]=3,Table2[[#This Row],[Total_time]:[Total_time]],"")</f>
        <v/>
      </c>
      <c r="C728" s="20" t="str" cm="1">
        <f t="array" ref="C728">IF(Table2[[#This Row],[Max_num_drones]:[Max_num_drones]]=4,Table2[[#This Row],[Total_time]:[Total_time]],"")</f>
        <v/>
      </c>
      <c r="D728" s="20" t="str" cm="1">
        <f t="array" ref="D728">IF(Table2[[#This Row],[Max_num_drones]:[Max_num_drones]]=5,Table2[[#This Row],[Total_time]:[Total_time]],"")</f>
        <v/>
      </c>
    </row>
    <row r="729" spans="1:4">
      <c r="A729" s="20" t="str" cm="1">
        <f t="array" ref="A729">IF(Table2[[#This Row],[Max_num_drones]:[Max_num_drones]]=2,Table2[[#This Row],[Total_time]:[Total_time]],"")</f>
        <v/>
      </c>
      <c r="B729" s="20" t="str" cm="1">
        <f t="array" ref="B729">IF(Table2[[#This Row],[Max_num_drones]:[Max_num_drones]]=3,Table2[[#This Row],[Total_time]:[Total_time]],"")</f>
        <v/>
      </c>
      <c r="C729" s="20" t="str" cm="1">
        <f t="array" ref="C729">IF(Table2[[#This Row],[Max_num_drones]:[Max_num_drones]]=4,Table2[[#This Row],[Total_time]:[Total_time]],"")</f>
        <v/>
      </c>
      <c r="D729" s="20" t="str" cm="1">
        <f t="array" ref="D729">IF(Table2[[#This Row],[Max_num_drones]:[Max_num_drones]]=5,Table2[[#This Row],[Total_time]:[Total_time]],"")</f>
        <v/>
      </c>
    </row>
    <row r="730" spans="1:4">
      <c r="A730" s="20" t="str" cm="1">
        <f t="array" ref="A730">IF(Table2[[#This Row],[Max_num_drones]:[Max_num_drones]]=2,Table2[[#This Row],[Total_time]:[Total_time]],"")</f>
        <v/>
      </c>
      <c r="B730" s="20" t="str" cm="1">
        <f t="array" ref="B730">IF(Table2[[#This Row],[Max_num_drones]:[Max_num_drones]]=3,Table2[[#This Row],[Total_time]:[Total_time]],"")</f>
        <v/>
      </c>
      <c r="C730" s="20" t="str" cm="1">
        <f t="array" ref="C730">IF(Table2[[#This Row],[Max_num_drones]:[Max_num_drones]]=4,Table2[[#This Row],[Total_time]:[Total_time]],"")</f>
        <v/>
      </c>
      <c r="D730" s="20" t="str" cm="1">
        <f t="array" ref="D730">IF(Table2[[#This Row],[Max_num_drones]:[Max_num_drones]]=5,Table2[[#This Row],[Total_time]:[Total_time]],"")</f>
        <v/>
      </c>
    </row>
    <row r="731" spans="1:4">
      <c r="A731" s="20" t="str" cm="1">
        <f t="array" ref="A731">IF(Table2[[#This Row],[Max_num_drones]:[Max_num_drones]]=2,Table2[[#This Row],[Total_time]:[Total_time]],"")</f>
        <v/>
      </c>
      <c r="B731" s="20" t="str" cm="1">
        <f t="array" ref="B731">IF(Table2[[#This Row],[Max_num_drones]:[Max_num_drones]]=3,Table2[[#This Row],[Total_time]:[Total_time]],"")</f>
        <v/>
      </c>
      <c r="C731" s="20" t="str" cm="1">
        <f t="array" ref="C731">IF(Table2[[#This Row],[Max_num_drones]:[Max_num_drones]]=4,Table2[[#This Row],[Total_time]:[Total_time]],"")</f>
        <v/>
      </c>
      <c r="D731" s="20" t="str" cm="1">
        <f t="array" ref="D731">IF(Table2[[#This Row],[Max_num_drones]:[Max_num_drones]]=5,Table2[[#This Row],[Total_time]:[Total_time]],"")</f>
        <v/>
      </c>
    </row>
    <row r="732" spans="1:4">
      <c r="A732" s="20" t="str" cm="1">
        <f t="array" ref="A732">IF(Table2[[#This Row],[Max_num_drones]:[Max_num_drones]]=2,Table2[[#This Row],[Total_time]:[Total_time]],"")</f>
        <v/>
      </c>
      <c r="B732" s="20" t="str" cm="1">
        <f t="array" ref="B732">IF(Table2[[#This Row],[Max_num_drones]:[Max_num_drones]]=3,Table2[[#This Row],[Total_time]:[Total_time]],"")</f>
        <v/>
      </c>
      <c r="C732" s="20" t="str" cm="1">
        <f t="array" ref="C732">IF(Table2[[#This Row],[Max_num_drones]:[Max_num_drones]]=4,Table2[[#This Row],[Total_time]:[Total_time]],"")</f>
        <v/>
      </c>
      <c r="D732" s="20" t="str" cm="1">
        <f t="array" ref="D732">IF(Table2[[#This Row],[Max_num_drones]:[Max_num_drones]]=5,Table2[[#This Row],[Total_time]:[Total_time]],"")</f>
        <v/>
      </c>
    </row>
    <row r="733" spans="1:4">
      <c r="A733" s="20" t="str" cm="1">
        <f t="array" ref="A733">IF(Table2[[#This Row],[Max_num_drones]:[Max_num_drones]]=2,Table2[[#This Row],[Total_time]:[Total_time]],"")</f>
        <v/>
      </c>
      <c r="B733" s="20" t="str" cm="1">
        <f t="array" ref="B733">IF(Table2[[#This Row],[Max_num_drones]:[Max_num_drones]]=3,Table2[[#This Row],[Total_time]:[Total_time]],"")</f>
        <v/>
      </c>
      <c r="C733" s="20" t="str" cm="1">
        <f t="array" ref="C733">IF(Table2[[#This Row],[Max_num_drones]:[Max_num_drones]]=4,Table2[[#This Row],[Total_time]:[Total_time]],"")</f>
        <v/>
      </c>
      <c r="D733" s="20" t="str" cm="1">
        <f t="array" ref="D733">IF(Table2[[#This Row],[Max_num_drones]:[Max_num_drones]]=5,Table2[[#This Row],[Total_time]:[Total_time]],"")</f>
        <v/>
      </c>
    </row>
    <row r="734" spans="1:4">
      <c r="A734" s="20" t="str" cm="1">
        <f t="array" ref="A734">IF(Table2[[#This Row],[Max_num_drones]:[Max_num_drones]]=2,Table2[[#This Row],[Total_time]:[Total_time]],"")</f>
        <v/>
      </c>
      <c r="B734" s="20" t="str" cm="1">
        <f t="array" ref="B734">IF(Table2[[#This Row],[Max_num_drones]:[Max_num_drones]]=3,Table2[[#This Row],[Total_time]:[Total_time]],"")</f>
        <v/>
      </c>
      <c r="C734" s="20" t="str" cm="1">
        <f t="array" ref="C734">IF(Table2[[#This Row],[Max_num_drones]:[Max_num_drones]]=4,Table2[[#This Row],[Total_time]:[Total_time]],"")</f>
        <v/>
      </c>
      <c r="D734" s="20" t="str" cm="1">
        <f t="array" ref="D734">IF(Table2[[#This Row],[Max_num_drones]:[Max_num_drones]]=5,Table2[[#This Row],[Total_time]:[Total_time]],"")</f>
        <v/>
      </c>
    </row>
    <row r="735" spans="1:4">
      <c r="A735" s="20" t="str" cm="1">
        <f t="array" ref="A735">IF(Table2[[#This Row],[Max_num_drones]:[Max_num_drones]]=2,Table2[[#This Row],[Total_time]:[Total_time]],"")</f>
        <v/>
      </c>
      <c r="B735" s="20" t="str" cm="1">
        <f t="array" ref="B735">IF(Table2[[#This Row],[Max_num_drones]:[Max_num_drones]]=3,Table2[[#This Row],[Total_time]:[Total_time]],"")</f>
        <v/>
      </c>
      <c r="C735" s="20" t="str" cm="1">
        <f t="array" ref="C735">IF(Table2[[#This Row],[Max_num_drones]:[Max_num_drones]]=4,Table2[[#This Row],[Total_time]:[Total_time]],"")</f>
        <v/>
      </c>
      <c r="D735" s="20" t="str" cm="1">
        <f t="array" ref="D735">IF(Table2[[#This Row],[Max_num_drones]:[Max_num_drones]]=5,Table2[[#This Row],[Total_time]:[Total_time]],"")</f>
        <v/>
      </c>
    </row>
    <row r="736" spans="1:4">
      <c r="A736" s="20" t="str" cm="1">
        <f t="array" ref="A736">IF(Table2[[#This Row],[Max_num_drones]:[Max_num_drones]]=2,Table2[[#This Row],[Total_time]:[Total_time]],"")</f>
        <v/>
      </c>
      <c r="B736" s="20" t="str" cm="1">
        <f t="array" ref="B736">IF(Table2[[#This Row],[Max_num_drones]:[Max_num_drones]]=3,Table2[[#This Row],[Total_time]:[Total_time]],"")</f>
        <v/>
      </c>
      <c r="C736" s="20" t="str" cm="1">
        <f t="array" ref="C736">IF(Table2[[#This Row],[Max_num_drones]:[Max_num_drones]]=4,Table2[[#This Row],[Total_time]:[Total_time]],"")</f>
        <v/>
      </c>
      <c r="D736" s="20" t="str" cm="1">
        <f t="array" ref="D736">IF(Table2[[#This Row],[Max_num_drones]:[Max_num_drones]]=5,Table2[[#This Row],[Total_time]:[Total_time]],"")</f>
        <v/>
      </c>
    </row>
    <row r="737" spans="1:4">
      <c r="A737" s="20" t="str" cm="1">
        <f t="array" ref="A737">IF(Table2[[#This Row],[Max_num_drones]:[Max_num_drones]]=2,Table2[[#This Row],[Total_time]:[Total_time]],"")</f>
        <v/>
      </c>
      <c r="B737" s="20" t="str" cm="1">
        <f t="array" ref="B737">IF(Table2[[#This Row],[Max_num_drones]:[Max_num_drones]]=3,Table2[[#This Row],[Total_time]:[Total_time]],"")</f>
        <v/>
      </c>
      <c r="C737" s="20" t="str" cm="1">
        <f t="array" ref="C737">IF(Table2[[#This Row],[Max_num_drones]:[Max_num_drones]]=4,Table2[[#This Row],[Total_time]:[Total_time]],"")</f>
        <v/>
      </c>
      <c r="D737" s="20" t="str" cm="1">
        <f t="array" ref="D737">IF(Table2[[#This Row],[Max_num_drones]:[Max_num_drones]]=5,Table2[[#This Row],[Total_time]:[Total_time]],"")</f>
        <v/>
      </c>
    </row>
    <row r="738" spans="1:4">
      <c r="A738" s="20" t="str" cm="1">
        <f t="array" ref="A738">IF(Table2[[#This Row],[Max_num_drones]:[Max_num_drones]]=2,Table2[[#This Row],[Total_time]:[Total_time]],"")</f>
        <v/>
      </c>
      <c r="B738" s="20" t="str" cm="1">
        <f t="array" ref="B738">IF(Table2[[#This Row],[Max_num_drones]:[Max_num_drones]]=3,Table2[[#This Row],[Total_time]:[Total_time]],"")</f>
        <v/>
      </c>
      <c r="C738" s="20" t="str" cm="1">
        <f t="array" ref="C738">IF(Table2[[#This Row],[Max_num_drones]:[Max_num_drones]]=4,Table2[[#This Row],[Total_time]:[Total_time]],"")</f>
        <v/>
      </c>
      <c r="D738" s="20" t="str" cm="1">
        <f t="array" ref="D738">IF(Table2[[#This Row],[Max_num_drones]:[Max_num_drones]]=5,Table2[[#This Row],[Total_time]:[Total_time]],"")</f>
        <v/>
      </c>
    </row>
    <row r="739" spans="1:4">
      <c r="A739" s="20" t="str" cm="1">
        <f t="array" ref="A739">IF(Table2[[#This Row],[Max_num_drones]:[Max_num_drones]]=2,Table2[[#This Row],[Total_time]:[Total_time]],"")</f>
        <v/>
      </c>
      <c r="B739" s="20" t="str" cm="1">
        <f t="array" ref="B739">IF(Table2[[#This Row],[Max_num_drones]:[Max_num_drones]]=3,Table2[[#This Row],[Total_time]:[Total_time]],"")</f>
        <v/>
      </c>
      <c r="C739" s="20" t="str" cm="1">
        <f t="array" ref="C739">IF(Table2[[#This Row],[Max_num_drones]:[Max_num_drones]]=4,Table2[[#This Row],[Total_time]:[Total_time]],"")</f>
        <v/>
      </c>
      <c r="D739" s="20" t="str" cm="1">
        <f t="array" ref="D739">IF(Table2[[#This Row],[Max_num_drones]:[Max_num_drones]]=5,Table2[[#This Row],[Total_time]:[Total_time]],"")</f>
        <v/>
      </c>
    </row>
    <row r="740" spans="1:4">
      <c r="A740" s="20" t="str" cm="1">
        <f t="array" ref="A740">IF(Table2[[#This Row],[Max_num_drones]:[Max_num_drones]]=2,Table2[[#This Row],[Total_time]:[Total_time]],"")</f>
        <v/>
      </c>
      <c r="B740" s="20" t="str" cm="1">
        <f t="array" ref="B740">IF(Table2[[#This Row],[Max_num_drones]:[Max_num_drones]]=3,Table2[[#This Row],[Total_time]:[Total_time]],"")</f>
        <v/>
      </c>
      <c r="C740" s="20" t="str" cm="1">
        <f t="array" ref="C740">IF(Table2[[#This Row],[Max_num_drones]:[Max_num_drones]]=4,Table2[[#This Row],[Total_time]:[Total_time]],"")</f>
        <v/>
      </c>
      <c r="D740" s="20" t="str" cm="1">
        <f t="array" ref="D740">IF(Table2[[#This Row],[Max_num_drones]:[Max_num_drones]]=5,Table2[[#This Row],[Total_time]:[Total_time]],"")</f>
        <v/>
      </c>
    </row>
    <row r="741" spans="1:4">
      <c r="A741" s="20" t="str" cm="1">
        <f t="array" ref="A741">IF(Table2[[#This Row],[Max_num_drones]:[Max_num_drones]]=2,Table2[[#This Row],[Total_time]:[Total_time]],"")</f>
        <v/>
      </c>
      <c r="B741" s="20" t="str" cm="1">
        <f t="array" ref="B741">IF(Table2[[#This Row],[Max_num_drones]:[Max_num_drones]]=3,Table2[[#This Row],[Total_time]:[Total_time]],"")</f>
        <v/>
      </c>
      <c r="C741" s="20" t="str" cm="1">
        <f t="array" ref="C741">IF(Table2[[#This Row],[Max_num_drones]:[Max_num_drones]]=4,Table2[[#This Row],[Total_time]:[Total_time]],"")</f>
        <v/>
      </c>
      <c r="D741" s="20" t="str" cm="1">
        <f t="array" ref="D741">IF(Table2[[#This Row],[Max_num_drones]:[Max_num_drones]]=5,Table2[[#This Row],[Total_time]:[Total_time]],"")</f>
        <v/>
      </c>
    </row>
    <row r="742" spans="1:4">
      <c r="A742" s="20" t="str" cm="1">
        <f t="array" ref="A742">IF(Table2[[#This Row],[Max_num_drones]:[Max_num_drones]]=2,Table2[[#This Row],[Total_time]:[Total_time]],"")</f>
        <v/>
      </c>
      <c r="B742" s="20" t="str" cm="1">
        <f t="array" ref="B742">IF(Table2[[#This Row],[Max_num_drones]:[Max_num_drones]]=3,Table2[[#This Row],[Total_time]:[Total_time]],"")</f>
        <v/>
      </c>
      <c r="C742" s="20" t="str" cm="1">
        <f t="array" ref="C742">IF(Table2[[#This Row],[Max_num_drones]:[Max_num_drones]]=4,Table2[[#This Row],[Total_time]:[Total_time]],"")</f>
        <v/>
      </c>
      <c r="D742" s="20" t="str" cm="1">
        <f t="array" ref="D742">IF(Table2[[#This Row],[Max_num_drones]:[Max_num_drones]]=5,Table2[[#This Row],[Total_time]:[Total_time]],"")</f>
        <v/>
      </c>
    </row>
    <row r="743" spans="1:4">
      <c r="A743" s="20" t="str" cm="1">
        <f t="array" ref="A743">IF(Table2[[#This Row],[Max_num_drones]:[Max_num_drones]]=2,Table2[[#This Row],[Total_time]:[Total_time]],"")</f>
        <v/>
      </c>
      <c r="B743" s="20" t="str" cm="1">
        <f t="array" ref="B743">IF(Table2[[#This Row],[Max_num_drones]:[Max_num_drones]]=3,Table2[[#This Row],[Total_time]:[Total_time]],"")</f>
        <v/>
      </c>
      <c r="C743" s="20" t="str" cm="1">
        <f t="array" ref="C743">IF(Table2[[#This Row],[Max_num_drones]:[Max_num_drones]]=4,Table2[[#This Row],[Total_time]:[Total_time]],"")</f>
        <v/>
      </c>
      <c r="D743" s="20" t="str" cm="1">
        <f t="array" ref="D743">IF(Table2[[#This Row],[Max_num_drones]:[Max_num_drones]]=5,Table2[[#This Row],[Total_time]:[Total_time]],"")</f>
        <v/>
      </c>
    </row>
    <row r="744" spans="1:4">
      <c r="A744" s="20" t="str" cm="1">
        <f t="array" ref="A744">IF(Table2[[#This Row],[Max_num_drones]:[Max_num_drones]]=2,Table2[[#This Row],[Total_time]:[Total_time]],"")</f>
        <v/>
      </c>
      <c r="B744" s="20" t="str" cm="1">
        <f t="array" ref="B744">IF(Table2[[#This Row],[Max_num_drones]:[Max_num_drones]]=3,Table2[[#This Row],[Total_time]:[Total_time]],"")</f>
        <v/>
      </c>
      <c r="C744" s="20" t="str" cm="1">
        <f t="array" ref="C744">IF(Table2[[#This Row],[Max_num_drones]:[Max_num_drones]]=4,Table2[[#This Row],[Total_time]:[Total_time]],"")</f>
        <v/>
      </c>
      <c r="D744" s="20" t="str" cm="1">
        <f t="array" ref="D744">IF(Table2[[#This Row],[Max_num_drones]:[Max_num_drones]]=5,Table2[[#This Row],[Total_time]:[Total_time]],"")</f>
        <v/>
      </c>
    </row>
    <row r="745" spans="1:4">
      <c r="A745" s="20" t="str" cm="1">
        <f t="array" ref="A745">IF(Table2[[#This Row],[Max_num_drones]:[Max_num_drones]]=2,Table2[[#This Row],[Total_time]:[Total_time]],"")</f>
        <v/>
      </c>
      <c r="B745" s="20" t="str" cm="1">
        <f t="array" ref="B745">IF(Table2[[#This Row],[Max_num_drones]:[Max_num_drones]]=3,Table2[[#This Row],[Total_time]:[Total_time]],"")</f>
        <v/>
      </c>
      <c r="C745" s="20" t="str" cm="1">
        <f t="array" ref="C745">IF(Table2[[#This Row],[Max_num_drones]:[Max_num_drones]]=4,Table2[[#This Row],[Total_time]:[Total_time]],"")</f>
        <v/>
      </c>
      <c r="D745" s="20" t="str" cm="1">
        <f t="array" ref="D745">IF(Table2[[#This Row],[Max_num_drones]:[Max_num_drones]]=5,Table2[[#This Row],[Total_time]:[Total_time]],"")</f>
        <v/>
      </c>
    </row>
    <row r="746" spans="1:4">
      <c r="A746" s="20" t="str" cm="1">
        <f t="array" ref="A746">IF(Table2[[#This Row],[Max_num_drones]:[Max_num_drones]]=2,Table2[[#This Row],[Total_time]:[Total_time]],"")</f>
        <v/>
      </c>
      <c r="B746" s="20" t="str" cm="1">
        <f t="array" ref="B746">IF(Table2[[#This Row],[Max_num_drones]:[Max_num_drones]]=3,Table2[[#This Row],[Total_time]:[Total_time]],"")</f>
        <v/>
      </c>
      <c r="C746" s="20" t="str" cm="1">
        <f t="array" ref="C746">IF(Table2[[#This Row],[Max_num_drones]:[Max_num_drones]]=4,Table2[[#This Row],[Total_time]:[Total_time]],"")</f>
        <v/>
      </c>
      <c r="D746" s="20" t="str" cm="1">
        <f t="array" ref="D746">IF(Table2[[#This Row],[Max_num_drones]:[Max_num_drones]]=5,Table2[[#This Row],[Total_time]:[Total_time]],"")</f>
        <v/>
      </c>
    </row>
    <row r="747" spans="1:4">
      <c r="A747" s="20" t="str" cm="1">
        <f t="array" ref="A747">IF(Table2[[#This Row],[Max_num_drones]:[Max_num_drones]]=2,Table2[[#This Row],[Total_time]:[Total_time]],"")</f>
        <v/>
      </c>
      <c r="B747" s="20" t="str" cm="1">
        <f t="array" ref="B747">IF(Table2[[#This Row],[Max_num_drones]:[Max_num_drones]]=3,Table2[[#This Row],[Total_time]:[Total_time]],"")</f>
        <v/>
      </c>
      <c r="C747" s="20" t="str" cm="1">
        <f t="array" ref="C747">IF(Table2[[#This Row],[Max_num_drones]:[Max_num_drones]]=4,Table2[[#This Row],[Total_time]:[Total_time]],"")</f>
        <v/>
      </c>
      <c r="D747" s="20" t="str" cm="1">
        <f t="array" ref="D747">IF(Table2[[#This Row],[Max_num_drones]:[Max_num_drones]]=5,Table2[[#This Row],[Total_time]:[Total_time]],"")</f>
        <v/>
      </c>
    </row>
    <row r="748" spans="1:4">
      <c r="A748" s="20" t="str" cm="1">
        <f t="array" ref="A748">IF(Table2[[#This Row],[Max_num_drones]:[Max_num_drones]]=2,Table2[[#This Row],[Total_time]:[Total_time]],"")</f>
        <v/>
      </c>
      <c r="B748" s="20" t="str" cm="1">
        <f t="array" ref="B748">IF(Table2[[#This Row],[Max_num_drones]:[Max_num_drones]]=3,Table2[[#This Row],[Total_time]:[Total_time]],"")</f>
        <v/>
      </c>
      <c r="C748" s="20" t="str" cm="1">
        <f t="array" ref="C748">IF(Table2[[#This Row],[Max_num_drones]:[Max_num_drones]]=4,Table2[[#This Row],[Total_time]:[Total_time]],"")</f>
        <v/>
      </c>
      <c r="D748" s="20" t="str" cm="1">
        <f t="array" ref="D748">IF(Table2[[#This Row],[Max_num_drones]:[Max_num_drones]]=5,Table2[[#This Row],[Total_time]:[Total_time]],"")</f>
        <v/>
      </c>
    </row>
    <row r="749" spans="1:4">
      <c r="A749" s="20" t="str" cm="1">
        <f t="array" ref="A749">IF(Table2[[#This Row],[Max_num_drones]:[Max_num_drones]]=2,Table2[[#This Row],[Total_time]:[Total_time]],"")</f>
        <v/>
      </c>
      <c r="B749" s="20" t="str" cm="1">
        <f t="array" ref="B749">IF(Table2[[#This Row],[Max_num_drones]:[Max_num_drones]]=3,Table2[[#This Row],[Total_time]:[Total_time]],"")</f>
        <v/>
      </c>
      <c r="C749" s="20" t="str" cm="1">
        <f t="array" ref="C749">IF(Table2[[#This Row],[Max_num_drones]:[Max_num_drones]]=4,Table2[[#This Row],[Total_time]:[Total_time]],"")</f>
        <v/>
      </c>
      <c r="D749" s="20" t="str" cm="1">
        <f t="array" ref="D749">IF(Table2[[#This Row],[Max_num_drones]:[Max_num_drones]]=5,Table2[[#This Row],[Total_time]:[Total_time]],"")</f>
        <v/>
      </c>
    </row>
    <row r="750" spans="1:4">
      <c r="A750" s="20" t="str" cm="1">
        <f t="array" ref="A750">IF(Table2[[#This Row],[Max_num_drones]:[Max_num_drones]]=2,Table2[[#This Row],[Total_time]:[Total_time]],"")</f>
        <v/>
      </c>
      <c r="B750" s="20" t="str" cm="1">
        <f t="array" ref="B750">IF(Table2[[#This Row],[Max_num_drones]:[Max_num_drones]]=3,Table2[[#This Row],[Total_time]:[Total_time]],"")</f>
        <v/>
      </c>
      <c r="C750" s="20" t="str" cm="1">
        <f t="array" ref="C750">IF(Table2[[#This Row],[Max_num_drones]:[Max_num_drones]]=4,Table2[[#This Row],[Total_time]:[Total_time]],"")</f>
        <v/>
      </c>
      <c r="D750" s="20" t="str" cm="1">
        <f t="array" ref="D750">IF(Table2[[#This Row],[Max_num_drones]:[Max_num_drones]]=5,Table2[[#This Row],[Total_time]:[Total_time]],"")</f>
        <v/>
      </c>
    </row>
    <row r="751" spans="1:4">
      <c r="A751" s="20" t="str" cm="1">
        <f t="array" ref="A751">IF(Table2[[#This Row],[Max_num_drones]:[Max_num_drones]]=2,Table2[[#This Row],[Total_time]:[Total_time]],"")</f>
        <v/>
      </c>
      <c r="B751" s="20" t="str" cm="1">
        <f t="array" ref="B751">IF(Table2[[#This Row],[Max_num_drones]:[Max_num_drones]]=3,Table2[[#This Row],[Total_time]:[Total_time]],"")</f>
        <v/>
      </c>
      <c r="C751" s="20" t="str" cm="1">
        <f t="array" ref="C751">IF(Table2[[#This Row],[Max_num_drones]:[Max_num_drones]]=4,Table2[[#This Row],[Total_time]:[Total_time]],"")</f>
        <v/>
      </c>
      <c r="D751" s="20" t="str" cm="1">
        <f t="array" ref="D751">IF(Table2[[#This Row],[Max_num_drones]:[Max_num_drones]]=5,Table2[[#This Row],[Total_time]:[Total_time]],"")</f>
        <v/>
      </c>
    </row>
    <row r="752" spans="1:4">
      <c r="A752" s="20" t="str" cm="1">
        <f t="array" ref="A752">IF(Table2[[#This Row],[Max_num_drones]:[Max_num_drones]]=2,Table2[[#This Row],[Total_time]:[Total_time]],"")</f>
        <v/>
      </c>
      <c r="B752" s="20" t="str" cm="1">
        <f t="array" ref="B752">IF(Table2[[#This Row],[Max_num_drones]:[Max_num_drones]]=3,Table2[[#This Row],[Total_time]:[Total_time]],"")</f>
        <v/>
      </c>
      <c r="C752" s="20" t="str" cm="1">
        <f t="array" ref="C752">IF(Table2[[#This Row],[Max_num_drones]:[Max_num_drones]]=4,Table2[[#This Row],[Total_time]:[Total_time]],"")</f>
        <v/>
      </c>
      <c r="D752" s="20" t="str" cm="1">
        <f t="array" ref="D752">IF(Table2[[#This Row],[Max_num_drones]:[Max_num_drones]]=5,Table2[[#This Row],[Total_time]:[Total_time]],"")</f>
        <v/>
      </c>
    </row>
    <row r="753" spans="1:4">
      <c r="A753" s="20" t="str" cm="1">
        <f t="array" ref="A753">IF(Table2[[#This Row],[Max_num_drones]:[Max_num_drones]]=2,Table2[[#This Row],[Total_time]:[Total_time]],"")</f>
        <v/>
      </c>
      <c r="B753" s="20" t="str" cm="1">
        <f t="array" ref="B753">IF(Table2[[#This Row],[Max_num_drones]:[Max_num_drones]]=3,Table2[[#This Row],[Total_time]:[Total_time]],"")</f>
        <v/>
      </c>
      <c r="C753" s="20" t="str" cm="1">
        <f t="array" ref="C753">IF(Table2[[#This Row],[Max_num_drones]:[Max_num_drones]]=4,Table2[[#This Row],[Total_time]:[Total_time]],"")</f>
        <v/>
      </c>
      <c r="D753" s="20" t="str" cm="1">
        <f t="array" ref="D753">IF(Table2[[#This Row],[Max_num_drones]:[Max_num_drones]]=5,Table2[[#This Row],[Total_time]:[Total_time]],"")</f>
        <v/>
      </c>
    </row>
    <row r="754" spans="1:4">
      <c r="A754" s="20" t="str" cm="1">
        <f t="array" ref="A754">IF(Table2[[#This Row],[Max_num_drones]:[Max_num_drones]]=2,Table2[[#This Row],[Total_time]:[Total_time]],"")</f>
        <v/>
      </c>
      <c r="B754" s="20" t="str" cm="1">
        <f t="array" ref="B754">IF(Table2[[#This Row],[Max_num_drones]:[Max_num_drones]]=3,Table2[[#This Row],[Total_time]:[Total_time]],"")</f>
        <v/>
      </c>
      <c r="C754" s="20" t="str" cm="1">
        <f t="array" ref="C754">IF(Table2[[#This Row],[Max_num_drones]:[Max_num_drones]]=4,Table2[[#This Row],[Total_time]:[Total_time]],"")</f>
        <v/>
      </c>
      <c r="D754" s="20" t="str" cm="1">
        <f t="array" ref="D754">IF(Table2[[#This Row],[Max_num_drones]:[Max_num_drones]]=5,Table2[[#This Row],[Total_time]:[Total_time]],"")</f>
        <v/>
      </c>
    </row>
    <row r="755" spans="1:4">
      <c r="A755" s="20" t="str" cm="1">
        <f t="array" ref="A755">IF(Table2[[#This Row],[Max_num_drones]:[Max_num_drones]]=2,Table2[[#This Row],[Total_time]:[Total_time]],"")</f>
        <v/>
      </c>
      <c r="B755" s="20" t="str" cm="1">
        <f t="array" ref="B755">IF(Table2[[#This Row],[Max_num_drones]:[Max_num_drones]]=3,Table2[[#This Row],[Total_time]:[Total_time]],"")</f>
        <v/>
      </c>
      <c r="C755" s="20" t="str" cm="1">
        <f t="array" ref="C755">IF(Table2[[#This Row],[Max_num_drones]:[Max_num_drones]]=4,Table2[[#This Row],[Total_time]:[Total_time]],"")</f>
        <v/>
      </c>
      <c r="D755" s="20" t="str" cm="1">
        <f t="array" ref="D755">IF(Table2[[#This Row],[Max_num_drones]:[Max_num_drones]]=5,Table2[[#This Row],[Total_time]:[Total_time]],"")</f>
        <v/>
      </c>
    </row>
    <row r="756" spans="1:4">
      <c r="A756" s="20" t="str" cm="1">
        <f t="array" ref="A756">IF(Table2[[#This Row],[Max_num_drones]:[Max_num_drones]]=2,Table2[[#This Row],[Total_time]:[Total_time]],"")</f>
        <v/>
      </c>
      <c r="B756" s="20" t="str" cm="1">
        <f t="array" ref="B756">IF(Table2[[#This Row],[Max_num_drones]:[Max_num_drones]]=3,Table2[[#This Row],[Total_time]:[Total_time]],"")</f>
        <v/>
      </c>
      <c r="C756" s="20" t="str" cm="1">
        <f t="array" ref="C756">IF(Table2[[#This Row],[Max_num_drones]:[Max_num_drones]]=4,Table2[[#This Row],[Total_time]:[Total_time]],"")</f>
        <v/>
      </c>
      <c r="D756" s="20" t="str" cm="1">
        <f t="array" ref="D756">IF(Table2[[#This Row],[Max_num_drones]:[Max_num_drones]]=5,Table2[[#This Row],[Total_time]:[Total_time]],"")</f>
        <v/>
      </c>
    </row>
    <row r="757" spans="1:4">
      <c r="A757" s="20" t="str" cm="1">
        <f t="array" ref="A757">IF(Table2[[#This Row],[Max_num_drones]:[Max_num_drones]]=2,Table2[[#This Row],[Total_time]:[Total_time]],"")</f>
        <v/>
      </c>
      <c r="B757" s="20" t="str" cm="1">
        <f t="array" ref="B757">IF(Table2[[#This Row],[Max_num_drones]:[Max_num_drones]]=3,Table2[[#This Row],[Total_time]:[Total_time]],"")</f>
        <v/>
      </c>
      <c r="C757" s="20" t="str" cm="1">
        <f t="array" ref="C757">IF(Table2[[#This Row],[Max_num_drones]:[Max_num_drones]]=4,Table2[[#This Row],[Total_time]:[Total_time]],"")</f>
        <v/>
      </c>
      <c r="D757" s="20" t="str" cm="1">
        <f t="array" ref="D757">IF(Table2[[#This Row],[Max_num_drones]:[Max_num_drones]]=5,Table2[[#This Row],[Total_time]:[Total_time]],"")</f>
        <v/>
      </c>
    </row>
    <row r="758" spans="1:4">
      <c r="A758" s="20" t="str" cm="1">
        <f t="array" ref="A758">IF(Table2[[#This Row],[Max_num_drones]:[Max_num_drones]]=2,Table2[[#This Row],[Total_time]:[Total_time]],"")</f>
        <v/>
      </c>
      <c r="B758" s="20" t="str" cm="1">
        <f t="array" ref="B758">IF(Table2[[#This Row],[Max_num_drones]:[Max_num_drones]]=3,Table2[[#This Row],[Total_time]:[Total_time]],"")</f>
        <v/>
      </c>
      <c r="C758" s="20" t="str" cm="1">
        <f t="array" ref="C758">IF(Table2[[#This Row],[Max_num_drones]:[Max_num_drones]]=4,Table2[[#This Row],[Total_time]:[Total_time]],"")</f>
        <v/>
      </c>
      <c r="D758" s="20" t="str" cm="1">
        <f t="array" ref="D758">IF(Table2[[#This Row],[Max_num_drones]:[Max_num_drones]]=5,Table2[[#This Row],[Total_time]:[Total_time]],"")</f>
        <v/>
      </c>
    </row>
    <row r="759" spans="1:4">
      <c r="A759" s="20" t="str" cm="1">
        <f t="array" ref="A759">IF(Table2[[#This Row],[Max_num_drones]:[Max_num_drones]]=2,Table2[[#This Row],[Total_time]:[Total_time]],"")</f>
        <v/>
      </c>
      <c r="B759" s="20" t="str" cm="1">
        <f t="array" ref="B759">IF(Table2[[#This Row],[Max_num_drones]:[Max_num_drones]]=3,Table2[[#This Row],[Total_time]:[Total_time]],"")</f>
        <v/>
      </c>
      <c r="C759" s="20" t="str" cm="1">
        <f t="array" ref="C759">IF(Table2[[#This Row],[Max_num_drones]:[Max_num_drones]]=4,Table2[[#This Row],[Total_time]:[Total_time]],"")</f>
        <v/>
      </c>
      <c r="D759" s="20" t="str" cm="1">
        <f t="array" ref="D759">IF(Table2[[#This Row],[Max_num_drones]:[Max_num_drones]]=5,Table2[[#This Row],[Total_time]:[Total_time]],"")</f>
        <v/>
      </c>
    </row>
    <row r="760" spans="1:4">
      <c r="A760" s="20" t="str" cm="1">
        <f t="array" ref="A760">IF(Table2[[#This Row],[Max_num_drones]:[Max_num_drones]]=2,Table2[[#This Row],[Total_time]:[Total_time]],"")</f>
        <v/>
      </c>
      <c r="B760" s="20" t="str" cm="1">
        <f t="array" ref="B760">IF(Table2[[#This Row],[Max_num_drones]:[Max_num_drones]]=3,Table2[[#This Row],[Total_time]:[Total_time]],"")</f>
        <v/>
      </c>
      <c r="C760" s="20" t="str" cm="1">
        <f t="array" ref="C760">IF(Table2[[#This Row],[Max_num_drones]:[Max_num_drones]]=4,Table2[[#This Row],[Total_time]:[Total_time]],"")</f>
        <v/>
      </c>
      <c r="D760" s="20" t="str" cm="1">
        <f t="array" ref="D760">IF(Table2[[#This Row],[Max_num_drones]:[Max_num_drones]]=5,Table2[[#This Row],[Total_time]:[Total_time]],"")</f>
        <v/>
      </c>
    </row>
    <row r="761" spans="1:4">
      <c r="A761" s="20" t="str" cm="1">
        <f t="array" ref="A761">IF(Table2[[#This Row],[Max_num_drones]:[Max_num_drones]]=2,Table2[[#This Row],[Total_time]:[Total_time]],"")</f>
        <v/>
      </c>
      <c r="B761" s="20" t="str" cm="1">
        <f t="array" ref="B761">IF(Table2[[#This Row],[Max_num_drones]:[Max_num_drones]]=3,Table2[[#This Row],[Total_time]:[Total_time]],"")</f>
        <v/>
      </c>
      <c r="C761" s="20" t="str" cm="1">
        <f t="array" ref="C761">IF(Table2[[#This Row],[Max_num_drones]:[Max_num_drones]]=4,Table2[[#This Row],[Total_time]:[Total_time]],"")</f>
        <v/>
      </c>
      <c r="D761" s="20" t="str" cm="1">
        <f t="array" ref="D761">IF(Table2[[#This Row],[Max_num_drones]:[Max_num_drones]]=5,Table2[[#This Row],[Total_time]:[Total_time]],"")</f>
        <v/>
      </c>
    </row>
    <row r="762" spans="1:4">
      <c r="A762" s="20" t="str" cm="1">
        <f t="array" ref="A762">IF(Table2[[#This Row],[Max_num_drones]:[Max_num_drones]]=2,Table2[[#This Row],[Total_time]:[Total_time]],"")</f>
        <v/>
      </c>
      <c r="B762" s="20" t="str" cm="1">
        <f t="array" ref="B762">IF(Table2[[#This Row],[Max_num_drones]:[Max_num_drones]]=3,Table2[[#This Row],[Total_time]:[Total_time]],"")</f>
        <v/>
      </c>
      <c r="C762" s="20" t="str" cm="1">
        <f t="array" ref="C762">IF(Table2[[#This Row],[Max_num_drones]:[Max_num_drones]]=4,Table2[[#This Row],[Total_time]:[Total_time]],"")</f>
        <v/>
      </c>
      <c r="D762" s="20" t="str" cm="1">
        <f t="array" ref="D762">IF(Table2[[#This Row],[Max_num_drones]:[Max_num_drones]]=5,Table2[[#This Row],[Total_time]:[Total_time]],"")</f>
        <v/>
      </c>
    </row>
    <row r="763" spans="1:4">
      <c r="A763" s="20" t="str" cm="1">
        <f t="array" ref="A763">IF(Table2[[#This Row],[Max_num_drones]:[Max_num_drones]]=2,Table2[[#This Row],[Total_time]:[Total_time]],"")</f>
        <v/>
      </c>
      <c r="B763" s="20" t="str" cm="1">
        <f t="array" ref="B763">IF(Table2[[#This Row],[Max_num_drones]:[Max_num_drones]]=3,Table2[[#This Row],[Total_time]:[Total_time]],"")</f>
        <v/>
      </c>
      <c r="C763" s="20" t="str" cm="1">
        <f t="array" ref="C763">IF(Table2[[#This Row],[Max_num_drones]:[Max_num_drones]]=4,Table2[[#This Row],[Total_time]:[Total_time]],"")</f>
        <v/>
      </c>
      <c r="D763" s="20" t="str" cm="1">
        <f t="array" ref="D763">IF(Table2[[#This Row],[Max_num_drones]:[Max_num_drones]]=5,Table2[[#This Row],[Total_time]:[Total_time]],"")</f>
        <v/>
      </c>
    </row>
    <row r="764" spans="1:4">
      <c r="A764" s="20" t="str" cm="1">
        <f t="array" ref="A764">IF(Table2[[#This Row],[Max_num_drones]:[Max_num_drones]]=2,Table2[[#This Row],[Total_time]:[Total_time]],"")</f>
        <v/>
      </c>
      <c r="B764" s="20" t="str" cm="1">
        <f t="array" ref="B764">IF(Table2[[#This Row],[Max_num_drones]:[Max_num_drones]]=3,Table2[[#This Row],[Total_time]:[Total_time]],"")</f>
        <v/>
      </c>
      <c r="C764" s="20" t="str" cm="1">
        <f t="array" ref="C764">IF(Table2[[#This Row],[Max_num_drones]:[Max_num_drones]]=4,Table2[[#This Row],[Total_time]:[Total_time]],"")</f>
        <v/>
      </c>
      <c r="D764" s="20" t="str" cm="1">
        <f t="array" ref="D764">IF(Table2[[#This Row],[Max_num_drones]:[Max_num_drones]]=5,Table2[[#This Row],[Total_time]:[Total_time]],"")</f>
        <v/>
      </c>
    </row>
    <row r="765" spans="1:4">
      <c r="A765" s="20" t="str" cm="1">
        <f t="array" ref="A765">IF(Table2[[#This Row],[Max_num_drones]:[Max_num_drones]]=2,Table2[[#This Row],[Total_time]:[Total_time]],"")</f>
        <v/>
      </c>
      <c r="B765" s="20" t="str" cm="1">
        <f t="array" ref="B765">IF(Table2[[#This Row],[Max_num_drones]:[Max_num_drones]]=3,Table2[[#This Row],[Total_time]:[Total_time]],"")</f>
        <v/>
      </c>
      <c r="C765" s="20" t="str" cm="1">
        <f t="array" ref="C765">IF(Table2[[#This Row],[Max_num_drones]:[Max_num_drones]]=4,Table2[[#This Row],[Total_time]:[Total_time]],"")</f>
        <v/>
      </c>
      <c r="D765" s="20" t="str" cm="1">
        <f t="array" ref="D765">IF(Table2[[#This Row],[Max_num_drones]:[Max_num_drones]]=5,Table2[[#This Row],[Total_time]:[Total_time]],"")</f>
        <v/>
      </c>
    </row>
    <row r="766" spans="1:4">
      <c r="A766" s="20" t="str" cm="1">
        <f t="array" ref="A766">IF(Table2[[#This Row],[Max_num_drones]:[Max_num_drones]]=2,Table2[[#This Row],[Total_time]:[Total_time]],"")</f>
        <v/>
      </c>
      <c r="B766" s="20" t="str" cm="1">
        <f t="array" ref="B766">IF(Table2[[#This Row],[Max_num_drones]:[Max_num_drones]]=3,Table2[[#This Row],[Total_time]:[Total_time]],"")</f>
        <v/>
      </c>
      <c r="C766" s="20" t="str" cm="1">
        <f t="array" ref="C766">IF(Table2[[#This Row],[Max_num_drones]:[Max_num_drones]]=4,Table2[[#This Row],[Total_time]:[Total_time]],"")</f>
        <v/>
      </c>
      <c r="D766" s="20" t="str" cm="1">
        <f t="array" ref="D766">IF(Table2[[#This Row],[Max_num_drones]:[Max_num_drones]]=5,Table2[[#This Row],[Total_time]:[Total_time]],"")</f>
        <v/>
      </c>
    </row>
    <row r="767" spans="1:4">
      <c r="A767" s="20" t="str" cm="1">
        <f t="array" ref="A767">IF(Table2[[#This Row],[Max_num_drones]:[Max_num_drones]]=2,Table2[[#This Row],[Total_time]:[Total_time]],"")</f>
        <v/>
      </c>
      <c r="B767" s="20" t="str" cm="1">
        <f t="array" ref="B767">IF(Table2[[#This Row],[Max_num_drones]:[Max_num_drones]]=3,Table2[[#This Row],[Total_time]:[Total_time]],"")</f>
        <v/>
      </c>
      <c r="C767" s="20" t="str" cm="1">
        <f t="array" ref="C767">IF(Table2[[#This Row],[Max_num_drones]:[Max_num_drones]]=4,Table2[[#This Row],[Total_time]:[Total_time]],"")</f>
        <v/>
      </c>
      <c r="D767" s="20" t="str" cm="1">
        <f t="array" ref="D767">IF(Table2[[#This Row],[Max_num_drones]:[Max_num_drones]]=5,Table2[[#This Row],[Total_time]:[Total_time]],"")</f>
        <v/>
      </c>
    </row>
    <row r="768" spans="1:4">
      <c r="A768" s="20" t="str" cm="1">
        <f t="array" ref="A768">IF(Table2[[#This Row],[Max_num_drones]:[Max_num_drones]]=2,Table2[[#This Row],[Total_time]:[Total_time]],"")</f>
        <v/>
      </c>
      <c r="B768" s="20" t="str" cm="1">
        <f t="array" ref="B768">IF(Table2[[#This Row],[Max_num_drones]:[Max_num_drones]]=3,Table2[[#This Row],[Total_time]:[Total_time]],"")</f>
        <v/>
      </c>
      <c r="C768" s="20" t="str" cm="1">
        <f t="array" ref="C768">IF(Table2[[#This Row],[Max_num_drones]:[Max_num_drones]]=4,Table2[[#This Row],[Total_time]:[Total_time]],"")</f>
        <v/>
      </c>
      <c r="D768" s="20" t="str" cm="1">
        <f t="array" ref="D768">IF(Table2[[#This Row],[Max_num_drones]:[Max_num_drones]]=5,Table2[[#This Row],[Total_time]:[Total_time]],"")</f>
        <v/>
      </c>
    </row>
    <row r="769" spans="1:4">
      <c r="A769" s="20" t="str" cm="1">
        <f t="array" ref="A769">IF(Table2[[#This Row],[Max_num_drones]:[Max_num_drones]]=2,Table2[[#This Row],[Total_time]:[Total_time]],"")</f>
        <v/>
      </c>
      <c r="B769" s="20" t="str" cm="1">
        <f t="array" ref="B769">IF(Table2[[#This Row],[Max_num_drones]:[Max_num_drones]]=3,Table2[[#This Row],[Total_time]:[Total_time]],"")</f>
        <v/>
      </c>
      <c r="C769" s="20" t="str" cm="1">
        <f t="array" ref="C769">IF(Table2[[#This Row],[Max_num_drones]:[Max_num_drones]]=4,Table2[[#This Row],[Total_time]:[Total_time]],"")</f>
        <v/>
      </c>
      <c r="D769" s="20" t="str" cm="1">
        <f t="array" ref="D769">IF(Table2[[#This Row],[Max_num_drones]:[Max_num_drones]]=5,Table2[[#This Row],[Total_time]:[Total_time]],"")</f>
        <v/>
      </c>
    </row>
    <row r="770" spans="1:4">
      <c r="A770" s="20" t="str" cm="1">
        <f t="array" ref="A770">IF(Table2[[#This Row],[Max_num_drones]:[Max_num_drones]]=2,Table2[[#This Row],[Total_time]:[Total_time]],"")</f>
        <v/>
      </c>
      <c r="B770" s="20" t="str" cm="1">
        <f t="array" ref="B770">IF(Table2[[#This Row],[Max_num_drones]:[Max_num_drones]]=3,Table2[[#This Row],[Total_time]:[Total_time]],"")</f>
        <v/>
      </c>
      <c r="C770" s="20" t="str" cm="1">
        <f t="array" ref="C770">IF(Table2[[#This Row],[Max_num_drones]:[Max_num_drones]]=4,Table2[[#This Row],[Total_time]:[Total_time]],"")</f>
        <v/>
      </c>
      <c r="D770" s="20" t="str" cm="1">
        <f t="array" ref="D770">IF(Table2[[#This Row],[Max_num_drones]:[Max_num_drones]]=5,Table2[[#This Row],[Total_time]:[Total_time]],"")</f>
        <v/>
      </c>
    </row>
    <row r="771" spans="1:4">
      <c r="A771" s="20" t="str" cm="1">
        <f t="array" ref="A771">IF(Table2[[#This Row],[Max_num_drones]:[Max_num_drones]]=2,Table2[[#This Row],[Total_time]:[Total_time]],"")</f>
        <v/>
      </c>
      <c r="B771" s="20" t="str" cm="1">
        <f t="array" ref="B771">IF(Table2[[#This Row],[Max_num_drones]:[Max_num_drones]]=3,Table2[[#This Row],[Total_time]:[Total_time]],"")</f>
        <v/>
      </c>
      <c r="C771" s="20" t="str" cm="1">
        <f t="array" ref="C771">IF(Table2[[#This Row],[Max_num_drones]:[Max_num_drones]]=4,Table2[[#This Row],[Total_time]:[Total_time]],"")</f>
        <v/>
      </c>
      <c r="D771" s="20" t="str" cm="1">
        <f t="array" ref="D771">IF(Table2[[#This Row],[Max_num_drones]:[Max_num_drones]]=5,Table2[[#This Row],[Total_time]:[Total_time]],"")</f>
        <v/>
      </c>
    </row>
    <row r="772" spans="1:4">
      <c r="A772" s="20" t="str" cm="1">
        <f t="array" ref="A772">IF(Table2[[#This Row],[Max_num_drones]:[Max_num_drones]]=2,Table2[[#This Row],[Total_time]:[Total_time]],"")</f>
        <v/>
      </c>
      <c r="B772" s="20" t="str" cm="1">
        <f t="array" ref="B772">IF(Table2[[#This Row],[Max_num_drones]:[Max_num_drones]]=3,Table2[[#This Row],[Total_time]:[Total_time]],"")</f>
        <v/>
      </c>
      <c r="C772" s="20" t="str" cm="1">
        <f t="array" ref="C772">IF(Table2[[#This Row],[Max_num_drones]:[Max_num_drones]]=4,Table2[[#This Row],[Total_time]:[Total_time]],"")</f>
        <v/>
      </c>
      <c r="D772" s="20" t="str" cm="1">
        <f t="array" ref="D772">IF(Table2[[#This Row],[Max_num_drones]:[Max_num_drones]]=5,Table2[[#This Row],[Total_time]:[Total_time]],"")</f>
        <v/>
      </c>
    </row>
    <row r="773" spans="1:4">
      <c r="A773" s="20" t="str" cm="1">
        <f t="array" ref="A773">IF(Table2[[#This Row],[Max_num_drones]:[Max_num_drones]]=2,Table2[[#This Row],[Total_time]:[Total_time]],"")</f>
        <v/>
      </c>
      <c r="B773" s="20" t="str" cm="1">
        <f t="array" ref="B773">IF(Table2[[#This Row],[Max_num_drones]:[Max_num_drones]]=3,Table2[[#This Row],[Total_time]:[Total_time]],"")</f>
        <v/>
      </c>
      <c r="C773" s="20" t="str" cm="1">
        <f t="array" ref="C773">IF(Table2[[#This Row],[Max_num_drones]:[Max_num_drones]]=4,Table2[[#This Row],[Total_time]:[Total_time]],"")</f>
        <v/>
      </c>
      <c r="D773" s="20" t="str" cm="1">
        <f t="array" ref="D773">IF(Table2[[#This Row],[Max_num_drones]:[Max_num_drones]]=5,Table2[[#This Row],[Total_time]:[Total_time]],"")</f>
        <v/>
      </c>
    </row>
    <row r="774" spans="1:4">
      <c r="A774" s="20" t="str" cm="1">
        <f t="array" ref="A774">IF(Table2[[#This Row],[Max_num_drones]:[Max_num_drones]]=2,Table2[[#This Row],[Total_time]:[Total_time]],"")</f>
        <v/>
      </c>
      <c r="B774" s="20" t="str" cm="1">
        <f t="array" ref="B774">IF(Table2[[#This Row],[Max_num_drones]:[Max_num_drones]]=3,Table2[[#This Row],[Total_time]:[Total_time]],"")</f>
        <v/>
      </c>
      <c r="C774" s="20" t="str" cm="1">
        <f t="array" ref="C774">IF(Table2[[#This Row],[Max_num_drones]:[Max_num_drones]]=4,Table2[[#This Row],[Total_time]:[Total_time]],"")</f>
        <v/>
      </c>
      <c r="D774" s="20" t="str" cm="1">
        <f t="array" ref="D774">IF(Table2[[#This Row],[Max_num_drones]:[Max_num_drones]]=5,Table2[[#This Row],[Total_time]:[Total_time]],"")</f>
        <v/>
      </c>
    </row>
    <row r="775" spans="1:4">
      <c r="A775" s="20" t="str" cm="1">
        <f t="array" ref="A775">IF(Table2[[#This Row],[Max_num_drones]:[Max_num_drones]]=2,Table2[[#This Row],[Total_time]:[Total_time]],"")</f>
        <v/>
      </c>
      <c r="B775" s="20" t="str" cm="1">
        <f t="array" ref="B775">IF(Table2[[#This Row],[Max_num_drones]:[Max_num_drones]]=3,Table2[[#This Row],[Total_time]:[Total_time]],"")</f>
        <v/>
      </c>
      <c r="C775" s="20" t="str" cm="1">
        <f t="array" ref="C775">IF(Table2[[#This Row],[Max_num_drones]:[Max_num_drones]]=4,Table2[[#This Row],[Total_time]:[Total_time]],"")</f>
        <v/>
      </c>
      <c r="D775" s="20" t="str" cm="1">
        <f t="array" ref="D775">IF(Table2[[#This Row],[Max_num_drones]:[Max_num_drones]]=5,Table2[[#This Row],[Total_time]:[Total_time]],"")</f>
        <v/>
      </c>
    </row>
    <row r="776" spans="1:4">
      <c r="A776" s="20" t="str" cm="1">
        <f t="array" ref="A776">IF(Table2[[#This Row],[Max_num_drones]:[Max_num_drones]]=2,Table2[[#This Row],[Total_time]:[Total_time]],"")</f>
        <v/>
      </c>
      <c r="B776" s="20" t="str" cm="1">
        <f t="array" ref="B776">IF(Table2[[#This Row],[Max_num_drones]:[Max_num_drones]]=3,Table2[[#This Row],[Total_time]:[Total_time]],"")</f>
        <v/>
      </c>
      <c r="C776" s="20" t="str" cm="1">
        <f t="array" ref="C776">IF(Table2[[#This Row],[Max_num_drones]:[Max_num_drones]]=4,Table2[[#This Row],[Total_time]:[Total_time]],"")</f>
        <v/>
      </c>
      <c r="D776" s="20" t="str" cm="1">
        <f t="array" ref="D776">IF(Table2[[#This Row],[Max_num_drones]:[Max_num_drones]]=5,Table2[[#This Row],[Total_time]:[Total_time]],"")</f>
        <v/>
      </c>
    </row>
    <row r="777" spans="1:4">
      <c r="A777" s="20" t="str" cm="1">
        <f t="array" ref="A777">IF(Table2[[#This Row],[Max_num_drones]:[Max_num_drones]]=2,Table2[[#This Row],[Total_time]:[Total_time]],"")</f>
        <v/>
      </c>
      <c r="B777" s="20" t="str" cm="1">
        <f t="array" ref="B777">IF(Table2[[#This Row],[Max_num_drones]:[Max_num_drones]]=3,Table2[[#This Row],[Total_time]:[Total_time]],"")</f>
        <v/>
      </c>
      <c r="C777" s="20" t="str" cm="1">
        <f t="array" ref="C777">IF(Table2[[#This Row],[Max_num_drones]:[Max_num_drones]]=4,Table2[[#This Row],[Total_time]:[Total_time]],"")</f>
        <v/>
      </c>
      <c r="D777" s="20" t="str" cm="1">
        <f t="array" ref="D777">IF(Table2[[#This Row],[Max_num_drones]:[Max_num_drones]]=5,Table2[[#This Row],[Total_time]:[Total_time]],"")</f>
        <v/>
      </c>
    </row>
    <row r="778" spans="1:4">
      <c r="A778" s="20" t="str" cm="1">
        <f t="array" ref="A778">IF(Table2[[#This Row],[Max_num_drones]:[Max_num_drones]]=2,Table2[[#This Row],[Total_time]:[Total_time]],"")</f>
        <v/>
      </c>
      <c r="B778" s="20" t="str" cm="1">
        <f t="array" ref="B778">IF(Table2[[#This Row],[Max_num_drones]:[Max_num_drones]]=3,Table2[[#This Row],[Total_time]:[Total_time]],"")</f>
        <v/>
      </c>
      <c r="C778" s="20" t="str" cm="1">
        <f t="array" ref="C778">IF(Table2[[#This Row],[Max_num_drones]:[Max_num_drones]]=4,Table2[[#This Row],[Total_time]:[Total_time]],"")</f>
        <v/>
      </c>
      <c r="D778" s="20" t="str" cm="1">
        <f t="array" ref="D778">IF(Table2[[#This Row],[Max_num_drones]:[Max_num_drones]]=5,Table2[[#This Row],[Total_time]:[Total_time]],"")</f>
        <v/>
      </c>
    </row>
    <row r="779" spans="1:4">
      <c r="A779" s="20" t="str" cm="1">
        <f t="array" ref="A779">IF(Table2[[#This Row],[Max_num_drones]:[Max_num_drones]]=2,Table2[[#This Row],[Total_time]:[Total_time]],"")</f>
        <v/>
      </c>
      <c r="B779" s="20" t="str" cm="1">
        <f t="array" ref="B779">IF(Table2[[#This Row],[Max_num_drones]:[Max_num_drones]]=3,Table2[[#This Row],[Total_time]:[Total_time]],"")</f>
        <v/>
      </c>
      <c r="C779" s="20" t="str" cm="1">
        <f t="array" ref="C779">IF(Table2[[#This Row],[Max_num_drones]:[Max_num_drones]]=4,Table2[[#This Row],[Total_time]:[Total_time]],"")</f>
        <v/>
      </c>
      <c r="D779" s="20" t="str" cm="1">
        <f t="array" ref="D779">IF(Table2[[#This Row],[Max_num_drones]:[Max_num_drones]]=5,Table2[[#This Row],[Total_time]:[Total_time]],"")</f>
        <v/>
      </c>
    </row>
    <row r="780" spans="1:4">
      <c r="A780" s="20" t="str" cm="1">
        <f t="array" ref="A780">IF(Table2[[#This Row],[Max_num_drones]:[Max_num_drones]]=2,Table2[[#This Row],[Total_time]:[Total_time]],"")</f>
        <v/>
      </c>
      <c r="B780" s="20" t="str" cm="1">
        <f t="array" ref="B780">IF(Table2[[#This Row],[Max_num_drones]:[Max_num_drones]]=3,Table2[[#This Row],[Total_time]:[Total_time]],"")</f>
        <v/>
      </c>
      <c r="C780" s="20" t="str" cm="1">
        <f t="array" ref="C780">IF(Table2[[#This Row],[Max_num_drones]:[Max_num_drones]]=4,Table2[[#This Row],[Total_time]:[Total_time]],"")</f>
        <v/>
      </c>
      <c r="D780" s="20" t="str" cm="1">
        <f t="array" ref="D780">IF(Table2[[#This Row],[Max_num_drones]:[Max_num_drones]]=5,Table2[[#This Row],[Total_time]:[Total_time]],"")</f>
        <v/>
      </c>
    </row>
    <row r="781" spans="1:4">
      <c r="A781" s="20" t="str" cm="1">
        <f t="array" ref="A781">IF(Table2[[#This Row],[Max_num_drones]:[Max_num_drones]]=2,Table2[[#This Row],[Total_time]:[Total_time]],"")</f>
        <v/>
      </c>
      <c r="B781" s="20" t="str" cm="1">
        <f t="array" ref="B781">IF(Table2[[#This Row],[Max_num_drones]:[Max_num_drones]]=3,Table2[[#This Row],[Total_time]:[Total_time]],"")</f>
        <v/>
      </c>
      <c r="C781" s="20" t="str" cm="1">
        <f t="array" ref="C781">IF(Table2[[#This Row],[Max_num_drones]:[Max_num_drones]]=4,Table2[[#This Row],[Total_time]:[Total_time]],"")</f>
        <v/>
      </c>
      <c r="D781" s="20" t="str" cm="1">
        <f t="array" ref="D781">IF(Table2[[#This Row],[Max_num_drones]:[Max_num_drones]]=5,Table2[[#This Row],[Total_time]:[Total_time]],"")</f>
        <v/>
      </c>
    </row>
    <row r="782" spans="1:4">
      <c r="A782" s="20" t="str" cm="1">
        <f t="array" ref="A782">IF(Table2[[#This Row],[Max_num_drones]:[Max_num_drones]]=2,Table2[[#This Row],[Total_time]:[Total_time]],"")</f>
        <v/>
      </c>
      <c r="B782" s="20" t="str" cm="1">
        <f t="array" ref="B782">IF(Table2[[#This Row],[Max_num_drones]:[Max_num_drones]]=3,Table2[[#This Row],[Total_time]:[Total_time]],"")</f>
        <v/>
      </c>
      <c r="C782" s="20" t="str" cm="1">
        <f t="array" ref="C782">IF(Table2[[#This Row],[Max_num_drones]:[Max_num_drones]]=4,Table2[[#This Row],[Total_time]:[Total_time]],"")</f>
        <v/>
      </c>
      <c r="D782" s="20" t="str" cm="1">
        <f t="array" ref="D782">IF(Table2[[#This Row],[Max_num_drones]:[Max_num_drones]]=5,Table2[[#This Row],[Total_time]:[Total_time]],"")</f>
        <v/>
      </c>
    </row>
    <row r="783" spans="1:4">
      <c r="A783" s="20" t="str" cm="1">
        <f t="array" ref="A783">IF(Table2[[#This Row],[Max_num_drones]:[Max_num_drones]]=2,Table2[[#This Row],[Total_time]:[Total_time]],"")</f>
        <v/>
      </c>
      <c r="B783" s="20" t="str" cm="1">
        <f t="array" ref="B783">IF(Table2[[#This Row],[Max_num_drones]:[Max_num_drones]]=3,Table2[[#This Row],[Total_time]:[Total_time]],"")</f>
        <v/>
      </c>
      <c r="C783" s="20" t="str" cm="1">
        <f t="array" ref="C783">IF(Table2[[#This Row],[Max_num_drones]:[Max_num_drones]]=4,Table2[[#This Row],[Total_time]:[Total_time]],"")</f>
        <v/>
      </c>
      <c r="D783" s="20" t="str" cm="1">
        <f t="array" ref="D783">IF(Table2[[#This Row],[Max_num_drones]:[Max_num_drones]]=5,Table2[[#This Row],[Total_time]:[Total_time]],"")</f>
        <v/>
      </c>
    </row>
    <row r="784" spans="1:4">
      <c r="A784" s="20" t="str" cm="1">
        <f t="array" ref="A784">IF(Table2[[#This Row],[Max_num_drones]:[Max_num_drones]]=2,Table2[[#This Row],[Total_time]:[Total_time]],"")</f>
        <v/>
      </c>
      <c r="B784" s="20" t="str" cm="1">
        <f t="array" ref="B784">IF(Table2[[#This Row],[Max_num_drones]:[Max_num_drones]]=3,Table2[[#This Row],[Total_time]:[Total_time]],"")</f>
        <v/>
      </c>
      <c r="C784" s="20" t="str" cm="1">
        <f t="array" ref="C784">IF(Table2[[#This Row],[Max_num_drones]:[Max_num_drones]]=4,Table2[[#This Row],[Total_time]:[Total_time]],"")</f>
        <v/>
      </c>
      <c r="D784" s="20" t="str" cm="1">
        <f t="array" ref="D784">IF(Table2[[#This Row],[Max_num_drones]:[Max_num_drones]]=5,Table2[[#This Row],[Total_time]:[Total_time]],"")</f>
        <v/>
      </c>
    </row>
    <row r="785" spans="1:4">
      <c r="A785" s="20" t="str" cm="1">
        <f t="array" ref="A785">IF(Table2[[#This Row],[Max_num_drones]:[Max_num_drones]]=2,Table2[[#This Row],[Total_time]:[Total_time]],"")</f>
        <v/>
      </c>
      <c r="B785" s="20" t="str" cm="1">
        <f t="array" ref="B785">IF(Table2[[#This Row],[Max_num_drones]:[Max_num_drones]]=3,Table2[[#This Row],[Total_time]:[Total_time]],"")</f>
        <v/>
      </c>
      <c r="C785" s="20" t="str" cm="1">
        <f t="array" ref="C785">IF(Table2[[#This Row],[Max_num_drones]:[Max_num_drones]]=4,Table2[[#This Row],[Total_time]:[Total_time]],"")</f>
        <v/>
      </c>
      <c r="D785" s="20" t="str" cm="1">
        <f t="array" ref="D785">IF(Table2[[#This Row],[Max_num_drones]:[Max_num_drones]]=5,Table2[[#This Row],[Total_time]:[Total_time]],"")</f>
        <v/>
      </c>
    </row>
    <row r="786" spans="1:4">
      <c r="A786" s="20" t="str" cm="1">
        <f t="array" ref="A786">IF(Table2[[#This Row],[Max_num_drones]:[Max_num_drones]]=2,Table2[[#This Row],[Total_time]:[Total_time]],"")</f>
        <v/>
      </c>
      <c r="B786" s="20" t="str" cm="1">
        <f t="array" ref="B786">IF(Table2[[#This Row],[Max_num_drones]:[Max_num_drones]]=3,Table2[[#This Row],[Total_time]:[Total_time]],"")</f>
        <v/>
      </c>
      <c r="C786" s="20" t="str" cm="1">
        <f t="array" ref="C786">IF(Table2[[#This Row],[Max_num_drones]:[Max_num_drones]]=4,Table2[[#This Row],[Total_time]:[Total_time]],"")</f>
        <v/>
      </c>
      <c r="D786" s="20" t="str" cm="1">
        <f t="array" ref="D786">IF(Table2[[#This Row],[Max_num_drones]:[Max_num_drones]]=5,Table2[[#This Row],[Total_time]:[Total_time]],"")</f>
        <v/>
      </c>
    </row>
    <row r="787" spans="1:4">
      <c r="A787" s="20" t="str" cm="1">
        <f t="array" ref="A787">IF(Table2[[#This Row],[Max_num_drones]:[Max_num_drones]]=2,Table2[[#This Row],[Total_time]:[Total_time]],"")</f>
        <v/>
      </c>
      <c r="B787" s="20" t="str" cm="1">
        <f t="array" ref="B787">IF(Table2[[#This Row],[Max_num_drones]:[Max_num_drones]]=3,Table2[[#This Row],[Total_time]:[Total_time]],"")</f>
        <v/>
      </c>
      <c r="C787" s="20" t="str" cm="1">
        <f t="array" ref="C787">IF(Table2[[#This Row],[Max_num_drones]:[Max_num_drones]]=4,Table2[[#This Row],[Total_time]:[Total_time]],"")</f>
        <v/>
      </c>
      <c r="D787" s="20" t="str" cm="1">
        <f t="array" ref="D787">IF(Table2[[#This Row],[Max_num_drones]:[Max_num_drones]]=5,Table2[[#This Row],[Total_time]:[Total_time]],"")</f>
        <v/>
      </c>
    </row>
    <row r="788" spans="1:4">
      <c r="A788" s="20" t="str" cm="1">
        <f t="array" ref="A788">IF(Table2[[#This Row],[Max_num_drones]:[Max_num_drones]]=2,Table2[[#This Row],[Total_time]:[Total_time]],"")</f>
        <v/>
      </c>
      <c r="B788" s="20" t="str" cm="1">
        <f t="array" ref="B788">IF(Table2[[#This Row],[Max_num_drones]:[Max_num_drones]]=3,Table2[[#This Row],[Total_time]:[Total_time]],"")</f>
        <v/>
      </c>
      <c r="C788" s="20" t="str" cm="1">
        <f t="array" ref="C788">IF(Table2[[#This Row],[Max_num_drones]:[Max_num_drones]]=4,Table2[[#This Row],[Total_time]:[Total_time]],"")</f>
        <v/>
      </c>
      <c r="D788" s="20" t="str" cm="1">
        <f t="array" ref="D788">IF(Table2[[#This Row],[Max_num_drones]:[Max_num_drones]]=5,Table2[[#This Row],[Total_time]:[Total_time]],"")</f>
        <v/>
      </c>
    </row>
    <row r="789" spans="1:4">
      <c r="A789" s="20" t="str" cm="1">
        <f t="array" ref="A789">IF(Table2[[#This Row],[Max_num_drones]:[Max_num_drones]]=2,Table2[[#This Row],[Total_time]:[Total_time]],"")</f>
        <v/>
      </c>
      <c r="B789" s="20" t="str" cm="1">
        <f t="array" ref="B789">IF(Table2[[#This Row],[Max_num_drones]:[Max_num_drones]]=3,Table2[[#This Row],[Total_time]:[Total_time]],"")</f>
        <v/>
      </c>
      <c r="C789" s="20" t="str" cm="1">
        <f t="array" ref="C789">IF(Table2[[#This Row],[Max_num_drones]:[Max_num_drones]]=4,Table2[[#This Row],[Total_time]:[Total_time]],"")</f>
        <v/>
      </c>
      <c r="D789" s="20" t="str" cm="1">
        <f t="array" ref="D789">IF(Table2[[#This Row],[Max_num_drones]:[Max_num_drones]]=5,Table2[[#This Row],[Total_time]:[Total_time]],"")</f>
        <v/>
      </c>
    </row>
    <row r="790" spans="1:4">
      <c r="A790" s="20" t="str" cm="1">
        <f t="array" ref="A790">IF(Table2[[#This Row],[Max_num_drones]:[Max_num_drones]]=2,Table2[[#This Row],[Total_time]:[Total_time]],"")</f>
        <v/>
      </c>
      <c r="B790" s="20" t="str" cm="1">
        <f t="array" ref="B790">IF(Table2[[#This Row],[Max_num_drones]:[Max_num_drones]]=3,Table2[[#This Row],[Total_time]:[Total_time]],"")</f>
        <v/>
      </c>
      <c r="C790" s="20" t="str" cm="1">
        <f t="array" ref="C790">IF(Table2[[#This Row],[Max_num_drones]:[Max_num_drones]]=4,Table2[[#This Row],[Total_time]:[Total_time]],"")</f>
        <v/>
      </c>
      <c r="D790" s="20" t="str" cm="1">
        <f t="array" ref="D790">IF(Table2[[#This Row],[Max_num_drones]:[Max_num_drones]]=5,Table2[[#This Row],[Total_time]:[Total_time]],"")</f>
        <v/>
      </c>
    </row>
    <row r="791" spans="1:4">
      <c r="A791" s="20" t="str" cm="1">
        <f t="array" ref="A791">IF(Table2[[#This Row],[Max_num_drones]:[Max_num_drones]]=2,Table2[[#This Row],[Total_time]:[Total_time]],"")</f>
        <v/>
      </c>
      <c r="B791" s="20" t="str" cm="1">
        <f t="array" ref="B791">IF(Table2[[#This Row],[Max_num_drones]:[Max_num_drones]]=3,Table2[[#This Row],[Total_time]:[Total_time]],"")</f>
        <v/>
      </c>
      <c r="C791" s="20" t="str" cm="1">
        <f t="array" ref="C791">IF(Table2[[#This Row],[Max_num_drones]:[Max_num_drones]]=4,Table2[[#This Row],[Total_time]:[Total_time]],"")</f>
        <v/>
      </c>
      <c r="D791" s="20" t="str" cm="1">
        <f t="array" ref="D791">IF(Table2[[#This Row],[Max_num_drones]:[Max_num_drones]]=5,Table2[[#This Row],[Total_time]:[Total_time]],"")</f>
        <v/>
      </c>
    </row>
    <row r="792" spans="1:4">
      <c r="A792" s="20" t="str" cm="1">
        <f t="array" ref="A792">IF(Table2[[#This Row],[Max_num_drones]:[Max_num_drones]]=2,Table2[[#This Row],[Total_time]:[Total_time]],"")</f>
        <v/>
      </c>
      <c r="B792" s="20" t="str" cm="1">
        <f t="array" ref="B792">IF(Table2[[#This Row],[Max_num_drones]:[Max_num_drones]]=3,Table2[[#This Row],[Total_time]:[Total_time]],"")</f>
        <v/>
      </c>
      <c r="C792" s="20" t="str" cm="1">
        <f t="array" ref="C792">IF(Table2[[#This Row],[Max_num_drones]:[Max_num_drones]]=4,Table2[[#This Row],[Total_time]:[Total_time]],"")</f>
        <v/>
      </c>
      <c r="D792" s="20" t="str" cm="1">
        <f t="array" ref="D792">IF(Table2[[#This Row],[Max_num_drones]:[Max_num_drones]]=5,Table2[[#This Row],[Total_time]:[Total_time]],"")</f>
        <v/>
      </c>
    </row>
    <row r="793" spans="1:4">
      <c r="A793" s="20" t="str" cm="1">
        <f t="array" ref="A793">IF(Table2[[#This Row],[Max_num_drones]:[Max_num_drones]]=2,Table2[[#This Row],[Total_time]:[Total_time]],"")</f>
        <v/>
      </c>
      <c r="B793" s="20" t="str" cm="1">
        <f t="array" ref="B793">IF(Table2[[#This Row],[Max_num_drones]:[Max_num_drones]]=3,Table2[[#This Row],[Total_time]:[Total_time]],"")</f>
        <v/>
      </c>
      <c r="C793" s="20" t="str" cm="1">
        <f t="array" ref="C793">IF(Table2[[#This Row],[Max_num_drones]:[Max_num_drones]]=4,Table2[[#This Row],[Total_time]:[Total_time]],"")</f>
        <v/>
      </c>
      <c r="D793" s="20" t="str" cm="1">
        <f t="array" ref="D793">IF(Table2[[#This Row],[Max_num_drones]:[Max_num_drones]]=5,Table2[[#This Row],[Total_time]:[Total_time]],"")</f>
        <v/>
      </c>
    </row>
    <row r="794" spans="1:4">
      <c r="A794" s="20" t="str" cm="1">
        <f t="array" ref="A794">IF(Table2[[#This Row],[Max_num_drones]:[Max_num_drones]]=2,Table2[[#This Row],[Total_time]:[Total_time]],"")</f>
        <v/>
      </c>
      <c r="B794" s="20" t="str" cm="1">
        <f t="array" ref="B794">IF(Table2[[#This Row],[Max_num_drones]:[Max_num_drones]]=3,Table2[[#This Row],[Total_time]:[Total_time]],"")</f>
        <v/>
      </c>
      <c r="C794" s="20" t="str" cm="1">
        <f t="array" ref="C794">IF(Table2[[#This Row],[Max_num_drones]:[Max_num_drones]]=4,Table2[[#This Row],[Total_time]:[Total_time]],"")</f>
        <v/>
      </c>
      <c r="D794" s="20" t="str" cm="1">
        <f t="array" ref="D794">IF(Table2[[#This Row],[Max_num_drones]:[Max_num_drones]]=5,Table2[[#This Row],[Total_time]:[Total_time]],"")</f>
        <v/>
      </c>
    </row>
    <row r="795" spans="1:4">
      <c r="A795" s="20" t="str" cm="1">
        <f t="array" ref="A795">IF(Table2[[#This Row],[Max_num_drones]:[Max_num_drones]]=2,Table2[[#This Row],[Total_time]:[Total_time]],"")</f>
        <v/>
      </c>
      <c r="B795" s="20" t="str" cm="1">
        <f t="array" ref="B795">IF(Table2[[#This Row],[Max_num_drones]:[Max_num_drones]]=3,Table2[[#This Row],[Total_time]:[Total_time]],"")</f>
        <v/>
      </c>
      <c r="C795" s="20" t="str" cm="1">
        <f t="array" ref="C795">IF(Table2[[#This Row],[Max_num_drones]:[Max_num_drones]]=4,Table2[[#This Row],[Total_time]:[Total_time]],"")</f>
        <v/>
      </c>
      <c r="D795" s="20" t="str" cm="1">
        <f t="array" ref="D795">IF(Table2[[#This Row],[Max_num_drones]:[Max_num_drones]]=5,Table2[[#This Row],[Total_time]:[Total_time]],"")</f>
        <v/>
      </c>
    </row>
    <row r="796" spans="1:4">
      <c r="A796" s="20" t="str" cm="1">
        <f t="array" ref="A796">IF(Table2[[#This Row],[Max_num_drones]:[Max_num_drones]]=2,Table2[[#This Row],[Total_time]:[Total_time]],"")</f>
        <v/>
      </c>
      <c r="B796" s="20" t="str" cm="1">
        <f t="array" ref="B796">IF(Table2[[#This Row],[Max_num_drones]:[Max_num_drones]]=3,Table2[[#This Row],[Total_time]:[Total_time]],"")</f>
        <v/>
      </c>
      <c r="C796" s="20" t="str" cm="1">
        <f t="array" ref="C796">IF(Table2[[#This Row],[Max_num_drones]:[Max_num_drones]]=4,Table2[[#This Row],[Total_time]:[Total_time]],"")</f>
        <v/>
      </c>
      <c r="D796" s="20" t="str" cm="1">
        <f t="array" ref="D796">IF(Table2[[#This Row],[Max_num_drones]:[Max_num_drones]]=5,Table2[[#This Row],[Total_time]:[Total_time]],"")</f>
        <v/>
      </c>
    </row>
    <row r="797" spans="1:4">
      <c r="A797" s="20" t="str" cm="1">
        <f t="array" ref="A797">IF(Table2[[#This Row],[Max_num_drones]:[Max_num_drones]]=2,Table2[[#This Row],[Total_time]:[Total_time]],"")</f>
        <v/>
      </c>
      <c r="B797" s="20" t="str" cm="1">
        <f t="array" ref="B797">IF(Table2[[#This Row],[Max_num_drones]:[Max_num_drones]]=3,Table2[[#This Row],[Total_time]:[Total_time]],"")</f>
        <v/>
      </c>
      <c r="C797" s="20" t="str" cm="1">
        <f t="array" ref="C797">IF(Table2[[#This Row],[Max_num_drones]:[Max_num_drones]]=4,Table2[[#This Row],[Total_time]:[Total_time]],"")</f>
        <v/>
      </c>
      <c r="D797" s="20" t="str" cm="1">
        <f t="array" ref="D797">IF(Table2[[#This Row],[Max_num_drones]:[Max_num_drones]]=5,Table2[[#This Row],[Total_time]:[Total_time]],"")</f>
        <v/>
      </c>
    </row>
    <row r="798" spans="1:4">
      <c r="A798" s="20" t="str" cm="1">
        <f t="array" ref="A798">IF(Table2[[#This Row],[Max_num_drones]:[Max_num_drones]]=2,Table2[[#This Row],[Total_time]:[Total_time]],"")</f>
        <v/>
      </c>
      <c r="B798" s="20" t="str" cm="1">
        <f t="array" ref="B798">IF(Table2[[#This Row],[Max_num_drones]:[Max_num_drones]]=3,Table2[[#This Row],[Total_time]:[Total_time]],"")</f>
        <v/>
      </c>
      <c r="C798" s="20" t="str" cm="1">
        <f t="array" ref="C798">IF(Table2[[#This Row],[Max_num_drones]:[Max_num_drones]]=4,Table2[[#This Row],[Total_time]:[Total_time]],"")</f>
        <v/>
      </c>
      <c r="D798" s="20" t="str" cm="1">
        <f t="array" ref="D798">IF(Table2[[#This Row],[Max_num_drones]:[Max_num_drones]]=5,Table2[[#This Row],[Total_time]:[Total_time]],"")</f>
        <v/>
      </c>
    </row>
    <row r="799" spans="1:4">
      <c r="A799" s="20" t="str" cm="1">
        <f t="array" ref="A799">IF(Table2[[#This Row],[Max_num_drones]:[Max_num_drones]]=2,Table2[[#This Row],[Total_time]:[Total_time]],"")</f>
        <v/>
      </c>
      <c r="B799" s="20" t="str" cm="1">
        <f t="array" ref="B799">IF(Table2[[#This Row],[Max_num_drones]:[Max_num_drones]]=3,Table2[[#This Row],[Total_time]:[Total_time]],"")</f>
        <v/>
      </c>
      <c r="C799" s="20" t="str" cm="1">
        <f t="array" ref="C799">IF(Table2[[#This Row],[Max_num_drones]:[Max_num_drones]]=4,Table2[[#This Row],[Total_time]:[Total_time]],"")</f>
        <v/>
      </c>
      <c r="D799" s="20" t="str" cm="1">
        <f t="array" ref="D799">IF(Table2[[#This Row],[Max_num_drones]:[Max_num_drones]]=5,Table2[[#This Row],[Total_time]:[Total_time]],"")</f>
        <v/>
      </c>
    </row>
    <row r="800" spans="1:4">
      <c r="A800" s="20" t="str" cm="1">
        <f t="array" ref="A800">IF(Table2[[#This Row],[Max_num_drones]:[Max_num_drones]]=2,Table2[[#This Row],[Total_time]:[Total_time]],"")</f>
        <v/>
      </c>
      <c r="B800" s="20" t="str" cm="1">
        <f t="array" ref="B800">IF(Table2[[#This Row],[Max_num_drones]:[Max_num_drones]]=3,Table2[[#This Row],[Total_time]:[Total_time]],"")</f>
        <v/>
      </c>
      <c r="C800" s="20" t="str" cm="1">
        <f t="array" ref="C800">IF(Table2[[#This Row],[Max_num_drones]:[Max_num_drones]]=4,Table2[[#This Row],[Total_time]:[Total_time]],"")</f>
        <v/>
      </c>
      <c r="D800" s="20" t="str" cm="1">
        <f t="array" ref="D800">IF(Table2[[#This Row],[Max_num_drones]:[Max_num_drones]]=5,Table2[[#This Row],[Total_time]:[Total_time]],"")</f>
        <v/>
      </c>
    </row>
    <row r="801" spans="1:4">
      <c r="A801" s="20" t="str" cm="1">
        <f t="array" ref="A801">IF(Table2[[#This Row],[Max_num_drones]:[Max_num_drones]]=2,Table2[[#This Row],[Total_time]:[Total_time]],"")</f>
        <v/>
      </c>
      <c r="B801" s="20" t="str" cm="1">
        <f t="array" ref="B801">IF(Table2[[#This Row],[Max_num_drones]:[Max_num_drones]]=3,Table2[[#This Row],[Total_time]:[Total_time]],"")</f>
        <v/>
      </c>
      <c r="C801" s="20" t="str" cm="1">
        <f t="array" ref="C801">IF(Table2[[#This Row],[Max_num_drones]:[Max_num_drones]]=4,Table2[[#This Row],[Total_time]:[Total_time]],"")</f>
        <v/>
      </c>
      <c r="D801" s="20" t="str" cm="1">
        <f t="array" ref="D801">IF(Table2[[#This Row],[Max_num_drones]:[Max_num_drones]]=5,Table2[[#This Row],[Total_time]:[Total_time]],"")</f>
        <v/>
      </c>
    </row>
    <row r="802" spans="1:4">
      <c r="A802" s="20" t="str" cm="1">
        <f t="array" ref="A802">IF(Table2[[#This Row],[Max_num_drones]:[Max_num_drones]]=2,Table2[[#This Row],[Total_time]:[Total_time]],"")</f>
        <v/>
      </c>
      <c r="B802" s="20" t="str" cm="1">
        <f t="array" ref="B802">IF(Table2[[#This Row],[Max_num_drones]:[Max_num_drones]]=3,Table2[[#This Row],[Total_time]:[Total_time]],"")</f>
        <v/>
      </c>
      <c r="C802" s="20" t="str" cm="1">
        <f t="array" ref="C802">IF(Table2[[#This Row],[Max_num_drones]:[Max_num_drones]]=4,Table2[[#This Row],[Total_time]:[Total_time]],"")</f>
        <v/>
      </c>
      <c r="D802" s="20" t="str" cm="1">
        <f t="array" ref="D802">IF(Table2[[#This Row],[Max_num_drones]:[Max_num_drones]]=5,Table2[[#This Row],[Total_time]:[Total_time]],"")</f>
        <v/>
      </c>
    </row>
    <row r="803" spans="1:4">
      <c r="A803" s="20" t="str" cm="1">
        <f t="array" ref="A803">IF(Table2[[#This Row],[Max_num_drones]:[Max_num_drones]]=2,Table2[[#This Row],[Total_time]:[Total_time]],"")</f>
        <v/>
      </c>
      <c r="B803" s="20" t="str" cm="1">
        <f t="array" ref="B803">IF(Table2[[#This Row],[Max_num_drones]:[Max_num_drones]]=3,Table2[[#This Row],[Total_time]:[Total_time]],"")</f>
        <v/>
      </c>
      <c r="C803" s="20" t="str" cm="1">
        <f t="array" ref="C803">IF(Table2[[#This Row],[Max_num_drones]:[Max_num_drones]]=4,Table2[[#This Row],[Total_time]:[Total_time]],"")</f>
        <v/>
      </c>
      <c r="D803" s="20" t="str" cm="1">
        <f t="array" ref="D803">IF(Table2[[#This Row],[Max_num_drones]:[Max_num_drones]]=5,Table2[[#This Row],[Total_time]:[Total_time]],"")</f>
        <v/>
      </c>
    </row>
    <row r="804" spans="1:4">
      <c r="A804" s="20" t="str" cm="1">
        <f t="array" ref="A804">IF(Table2[[#This Row],[Max_num_drones]:[Max_num_drones]]=2,Table2[[#This Row],[Total_time]:[Total_time]],"")</f>
        <v/>
      </c>
      <c r="B804" s="20" t="str" cm="1">
        <f t="array" ref="B804">IF(Table2[[#This Row],[Max_num_drones]:[Max_num_drones]]=3,Table2[[#This Row],[Total_time]:[Total_time]],"")</f>
        <v/>
      </c>
      <c r="C804" s="20" t="str" cm="1">
        <f t="array" ref="C804">IF(Table2[[#This Row],[Max_num_drones]:[Max_num_drones]]=4,Table2[[#This Row],[Total_time]:[Total_time]],"")</f>
        <v/>
      </c>
      <c r="D804" s="20" t="str" cm="1">
        <f t="array" ref="D804">IF(Table2[[#This Row],[Max_num_drones]:[Max_num_drones]]=5,Table2[[#This Row],[Total_time]:[Total_time]],"")</f>
        <v/>
      </c>
    </row>
    <row r="805" spans="1:4">
      <c r="A805" s="20" t="str" cm="1">
        <f t="array" ref="A805">IF(Table2[[#This Row],[Max_num_drones]:[Max_num_drones]]=2,Table2[[#This Row],[Total_time]:[Total_time]],"")</f>
        <v/>
      </c>
      <c r="B805" s="20" t="str" cm="1">
        <f t="array" ref="B805">IF(Table2[[#This Row],[Max_num_drones]:[Max_num_drones]]=3,Table2[[#This Row],[Total_time]:[Total_time]],"")</f>
        <v/>
      </c>
      <c r="C805" s="20" t="str" cm="1">
        <f t="array" ref="C805">IF(Table2[[#This Row],[Max_num_drones]:[Max_num_drones]]=4,Table2[[#This Row],[Total_time]:[Total_time]],"")</f>
        <v/>
      </c>
      <c r="D805" s="20" t="str" cm="1">
        <f t="array" ref="D805">IF(Table2[[#This Row],[Max_num_drones]:[Max_num_drones]]=5,Table2[[#This Row],[Total_time]:[Total_time]],"")</f>
        <v/>
      </c>
    </row>
    <row r="806" spans="1:4">
      <c r="A806" s="20" t="str" cm="1">
        <f t="array" ref="A806">IF(Table2[[#This Row],[Max_num_drones]:[Max_num_drones]]=2,Table2[[#This Row],[Total_time]:[Total_time]],"")</f>
        <v/>
      </c>
      <c r="B806" s="20" t="str" cm="1">
        <f t="array" ref="B806">IF(Table2[[#This Row],[Max_num_drones]:[Max_num_drones]]=3,Table2[[#This Row],[Total_time]:[Total_time]],"")</f>
        <v/>
      </c>
      <c r="C806" s="20" t="str" cm="1">
        <f t="array" ref="C806">IF(Table2[[#This Row],[Max_num_drones]:[Max_num_drones]]=4,Table2[[#This Row],[Total_time]:[Total_time]],"")</f>
        <v/>
      </c>
      <c r="D806" s="20" t="str" cm="1">
        <f t="array" ref="D806">IF(Table2[[#This Row],[Max_num_drones]:[Max_num_drones]]=5,Table2[[#This Row],[Total_time]:[Total_time]],"")</f>
        <v/>
      </c>
    </row>
    <row r="807" spans="1:4">
      <c r="A807" s="20" t="str" cm="1">
        <f t="array" ref="A807">IF(Table2[[#This Row],[Max_num_drones]:[Max_num_drones]]=2,Table2[[#This Row],[Total_time]:[Total_time]],"")</f>
        <v/>
      </c>
      <c r="B807" s="20" t="str" cm="1">
        <f t="array" ref="B807">IF(Table2[[#This Row],[Max_num_drones]:[Max_num_drones]]=3,Table2[[#This Row],[Total_time]:[Total_time]],"")</f>
        <v/>
      </c>
      <c r="C807" s="20" t="str" cm="1">
        <f t="array" ref="C807">IF(Table2[[#This Row],[Max_num_drones]:[Max_num_drones]]=4,Table2[[#This Row],[Total_time]:[Total_time]],"")</f>
        <v/>
      </c>
      <c r="D807" s="20" t="str" cm="1">
        <f t="array" ref="D807">IF(Table2[[#This Row],[Max_num_drones]:[Max_num_drones]]=5,Table2[[#This Row],[Total_time]:[Total_time]],"")</f>
        <v/>
      </c>
    </row>
    <row r="808" spans="1:4">
      <c r="A808" s="20" t="str" cm="1">
        <f t="array" ref="A808">IF(Table2[[#This Row],[Max_num_drones]:[Max_num_drones]]=2,Table2[[#This Row],[Total_time]:[Total_time]],"")</f>
        <v/>
      </c>
      <c r="B808" s="20" t="str" cm="1">
        <f t="array" ref="B808">IF(Table2[[#This Row],[Max_num_drones]:[Max_num_drones]]=3,Table2[[#This Row],[Total_time]:[Total_time]],"")</f>
        <v/>
      </c>
      <c r="C808" s="20" t="str" cm="1">
        <f t="array" ref="C808">IF(Table2[[#This Row],[Max_num_drones]:[Max_num_drones]]=4,Table2[[#This Row],[Total_time]:[Total_time]],"")</f>
        <v/>
      </c>
      <c r="D808" s="20" t="str" cm="1">
        <f t="array" ref="D808">IF(Table2[[#This Row],[Max_num_drones]:[Max_num_drones]]=5,Table2[[#This Row],[Total_time]:[Total_time]],"")</f>
        <v/>
      </c>
    </row>
    <row r="809" spans="1:4">
      <c r="A809" s="20" t="str" cm="1">
        <f t="array" ref="A809">IF(Table2[[#This Row],[Max_num_drones]:[Max_num_drones]]=2,Table2[[#This Row],[Total_time]:[Total_time]],"")</f>
        <v/>
      </c>
      <c r="B809" s="20" t="str" cm="1">
        <f t="array" ref="B809">IF(Table2[[#This Row],[Max_num_drones]:[Max_num_drones]]=3,Table2[[#This Row],[Total_time]:[Total_time]],"")</f>
        <v/>
      </c>
      <c r="C809" s="20" t="str" cm="1">
        <f t="array" ref="C809">IF(Table2[[#This Row],[Max_num_drones]:[Max_num_drones]]=4,Table2[[#This Row],[Total_time]:[Total_time]],"")</f>
        <v/>
      </c>
      <c r="D809" s="20" t="str" cm="1">
        <f t="array" ref="D809">IF(Table2[[#This Row],[Max_num_drones]:[Max_num_drones]]=5,Table2[[#This Row],[Total_time]:[Total_time]],"")</f>
        <v/>
      </c>
    </row>
    <row r="810" spans="1:4">
      <c r="A810" s="20" t="str" cm="1">
        <f t="array" ref="A810">IF(Table2[[#This Row],[Max_num_drones]:[Max_num_drones]]=2,Table2[[#This Row],[Total_time]:[Total_time]],"")</f>
        <v/>
      </c>
      <c r="B810" s="20" t="str" cm="1">
        <f t="array" ref="B810">IF(Table2[[#This Row],[Max_num_drones]:[Max_num_drones]]=3,Table2[[#This Row],[Total_time]:[Total_time]],"")</f>
        <v/>
      </c>
      <c r="C810" s="20" t="str" cm="1">
        <f t="array" ref="C810">IF(Table2[[#This Row],[Max_num_drones]:[Max_num_drones]]=4,Table2[[#This Row],[Total_time]:[Total_time]],"")</f>
        <v/>
      </c>
      <c r="D810" s="20" t="str" cm="1">
        <f t="array" ref="D810">IF(Table2[[#This Row],[Max_num_drones]:[Max_num_drones]]=5,Table2[[#This Row],[Total_time]:[Total_time]],"")</f>
        <v/>
      </c>
    </row>
    <row r="811" spans="1:4">
      <c r="A811" s="20" t="str" cm="1">
        <f t="array" ref="A811">IF(Table2[[#This Row],[Max_num_drones]:[Max_num_drones]]=2,Table2[[#This Row],[Total_time]:[Total_time]],"")</f>
        <v/>
      </c>
      <c r="B811" s="20" t="str" cm="1">
        <f t="array" ref="B811">IF(Table2[[#This Row],[Max_num_drones]:[Max_num_drones]]=3,Table2[[#This Row],[Total_time]:[Total_time]],"")</f>
        <v/>
      </c>
      <c r="C811" s="20" t="str" cm="1">
        <f t="array" ref="C811">IF(Table2[[#This Row],[Max_num_drones]:[Max_num_drones]]=4,Table2[[#This Row],[Total_time]:[Total_time]],"")</f>
        <v/>
      </c>
      <c r="D811" s="20" t="str" cm="1">
        <f t="array" ref="D811">IF(Table2[[#This Row],[Max_num_drones]:[Max_num_drones]]=5,Table2[[#This Row],[Total_time]:[Total_time]],"")</f>
        <v/>
      </c>
    </row>
    <row r="812" spans="1:4">
      <c r="A812" s="20" t="str" cm="1">
        <f t="array" ref="A812">IF(Table2[[#This Row],[Max_num_drones]:[Max_num_drones]]=2,Table2[[#This Row],[Total_time]:[Total_time]],"")</f>
        <v/>
      </c>
      <c r="B812" s="20" t="str" cm="1">
        <f t="array" ref="B812">IF(Table2[[#This Row],[Max_num_drones]:[Max_num_drones]]=3,Table2[[#This Row],[Total_time]:[Total_time]],"")</f>
        <v/>
      </c>
      <c r="C812" s="20" t="str" cm="1">
        <f t="array" ref="C812">IF(Table2[[#This Row],[Max_num_drones]:[Max_num_drones]]=4,Table2[[#This Row],[Total_time]:[Total_time]],"")</f>
        <v/>
      </c>
      <c r="D812" s="20" t="str" cm="1">
        <f t="array" ref="D812">IF(Table2[[#This Row],[Max_num_drones]:[Max_num_drones]]=5,Table2[[#This Row],[Total_time]:[Total_time]],"")</f>
        <v/>
      </c>
    </row>
    <row r="813" spans="1:4">
      <c r="A813" s="20" t="str" cm="1">
        <f t="array" ref="A813">IF(Table2[[#This Row],[Max_num_drones]:[Max_num_drones]]=2,Table2[[#This Row],[Total_time]:[Total_time]],"")</f>
        <v/>
      </c>
      <c r="B813" s="20" t="str" cm="1">
        <f t="array" ref="B813">IF(Table2[[#This Row],[Max_num_drones]:[Max_num_drones]]=3,Table2[[#This Row],[Total_time]:[Total_time]],"")</f>
        <v/>
      </c>
      <c r="C813" s="20" t="str" cm="1">
        <f t="array" ref="C813">IF(Table2[[#This Row],[Max_num_drones]:[Max_num_drones]]=4,Table2[[#This Row],[Total_time]:[Total_time]],"")</f>
        <v/>
      </c>
      <c r="D813" s="20" t="str" cm="1">
        <f t="array" ref="D813">IF(Table2[[#This Row],[Max_num_drones]:[Max_num_drones]]=5,Table2[[#This Row],[Total_time]:[Total_time]],"")</f>
        <v/>
      </c>
    </row>
    <row r="814" spans="1:4">
      <c r="A814" s="20" t="str" cm="1">
        <f t="array" ref="A814">IF(Table2[[#This Row],[Max_num_drones]:[Max_num_drones]]=2,Table2[[#This Row],[Total_time]:[Total_time]],"")</f>
        <v/>
      </c>
      <c r="B814" s="20" t="str" cm="1">
        <f t="array" ref="B814">IF(Table2[[#This Row],[Max_num_drones]:[Max_num_drones]]=3,Table2[[#This Row],[Total_time]:[Total_time]],"")</f>
        <v/>
      </c>
      <c r="C814" s="20" t="str" cm="1">
        <f t="array" ref="C814">IF(Table2[[#This Row],[Max_num_drones]:[Max_num_drones]]=4,Table2[[#This Row],[Total_time]:[Total_time]],"")</f>
        <v/>
      </c>
      <c r="D814" s="20" t="str" cm="1">
        <f t="array" ref="D814">IF(Table2[[#This Row],[Max_num_drones]:[Max_num_drones]]=5,Table2[[#This Row],[Total_time]:[Total_time]],"")</f>
        <v/>
      </c>
    </row>
    <row r="815" spans="1:4">
      <c r="A815" s="20" t="str" cm="1">
        <f t="array" ref="A815">IF(Table2[[#This Row],[Max_num_drones]:[Max_num_drones]]=2,Table2[[#This Row],[Total_time]:[Total_time]],"")</f>
        <v/>
      </c>
      <c r="B815" s="20" t="str" cm="1">
        <f t="array" ref="B815">IF(Table2[[#This Row],[Max_num_drones]:[Max_num_drones]]=3,Table2[[#This Row],[Total_time]:[Total_time]],"")</f>
        <v/>
      </c>
      <c r="C815" s="20" t="str" cm="1">
        <f t="array" ref="C815">IF(Table2[[#This Row],[Max_num_drones]:[Max_num_drones]]=4,Table2[[#This Row],[Total_time]:[Total_time]],"")</f>
        <v/>
      </c>
      <c r="D815" s="20" t="str" cm="1">
        <f t="array" ref="D815">IF(Table2[[#This Row],[Max_num_drones]:[Max_num_drones]]=5,Table2[[#This Row],[Total_time]:[Total_time]],"")</f>
        <v/>
      </c>
    </row>
    <row r="816" spans="1:4">
      <c r="A816" s="20" t="str" cm="1">
        <f t="array" ref="A816">IF(Table2[[#This Row],[Max_num_drones]:[Max_num_drones]]=2,Table2[[#This Row],[Total_time]:[Total_time]],"")</f>
        <v/>
      </c>
      <c r="B816" s="20" t="str" cm="1">
        <f t="array" ref="B816">IF(Table2[[#This Row],[Max_num_drones]:[Max_num_drones]]=3,Table2[[#This Row],[Total_time]:[Total_time]],"")</f>
        <v/>
      </c>
      <c r="C816" s="20" t="str" cm="1">
        <f t="array" ref="C816">IF(Table2[[#This Row],[Max_num_drones]:[Max_num_drones]]=4,Table2[[#This Row],[Total_time]:[Total_time]],"")</f>
        <v/>
      </c>
      <c r="D816" s="20" t="str" cm="1">
        <f t="array" ref="D816">IF(Table2[[#This Row],[Max_num_drones]:[Max_num_drones]]=5,Table2[[#This Row],[Total_time]:[Total_time]],"")</f>
        <v/>
      </c>
    </row>
    <row r="817" spans="1:4">
      <c r="A817" s="20" t="str" cm="1">
        <f t="array" ref="A817">IF(Table2[[#This Row],[Max_num_drones]:[Max_num_drones]]=2,Table2[[#This Row],[Total_time]:[Total_time]],"")</f>
        <v/>
      </c>
      <c r="B817" s="20" t="str" cm="1">
        <f t="array" ref="B817">IF(Table2[[#This Row],[Max_num_drones]:[Max_num_drones]]=3,Table2[[#This Row],[Total_time]:[Total_time]],"")</f>
        <v/>
      </c>
      <c r="C817" s="20" t="str" cm="1">
        <f t="array" ref="C817">IF(Table2[[#This Row],[Max_num_drones]:[Max_num_drones]]=4,Table2[[#This Row],[Total_time]:[Total_time]],"")</f>
        <v/>
      </c>
      <c r="D817" s="20" t="str" cm="1">
        <f t="array" ref="D817">IF(Table2[[#This Row],[Max_num_drones]:[Max_num_drones]]=5,Table2[[#This Row],[Total_time]:[Total_time]],"")</f>
        <v/>
      </c>
    </row>
    <row r="818" spans="1:4">
      <c r="A818" s="20" t="str" cm="1">
        <f t="array" ref="A818">IF(Table2[[#This Row],[Max_num_drones]:[Max_num_drones]]=2,Table2[[#This Row],[Total_time]:[Total_time]],"")</f>
        <v/>
      </c>
      <c r="B818" s="20" t="str" cm="1">
        <f t="array" ref="B818">IF(Table2[[#This Row],[Max_num_drones]:[Max_num_drones]]=3,Table2[[#This Row],[Total_time]:[Total_time]],"")</f>
        <v/>
      </c>
      <c r="C818" s="20" t="str" cm="1">
        <f t="array" ref="C818">IF(Table2[[#This Row],[Max_num_drones]:[Max_num_drones]]=4,Table2[[#This Row],[Total_time]:[Total_time]],"")</f>
        <v/>
      </c>
      <c r="D818" s="20" t="str" cm="1">
        <f t="array" ref="D818">IF(Table2[[#This Row],[Max_num_drones]:[Max_num_drones]]=5,Table2[[#This Row],[Total_time]:[Total_time]],"")</f>
        <v/>
      </c>
    </row>
    <row r="819" spans="1:4">
      <c r="A819" s="20" t="str" cm="1">
        <f t="array" ref="A819">IF(Table2[[#This Row],[Max_num_drones]:[Max_num_drones]]=2,Table2[[#This Row],[Total_time]:[Total_time]],"")</f>
        <v/>
      </c>
      <c r="B819" s="20" t="str" cm="1">
        <f t="array" ref="B819">IF(Table2[[#This Row],[Max_num_drones]:[Max_num_drones]]=3,Table2[[#This Row],[Total_time]:[Total_time]],"")</f>
        <v/>
      </c>
      <c r="C819" s="20" t="str" cm="1">
        <f t="array" ref="C819">IF(Table2[[#This Row],[Max_num_drones]:[Max_num_drones]]=4,Table2[[#This Row],[Total_time]:[Total_time]],"")</f>
        <v/>
      </c>
      <c r="D819" s="20" t="str" cm="1">
        <f t="array" ref="D819">IF(Table2[[#This Row],[Max_num_drones]:[Max_num_drones]]=5,Table2[[#This Row],[Total_time]:[Total_time]],"")</f>
        <v/>
      </c>
    </row>
    <row r="820" spans="1:4">
      <c r="A820" s="20" t="str" cm="1">
        <f t="array" ref="A820">IF(Table2[[#This Row],[Max_num_drones]:[Max_num_drones]]=2,Table2[[#This Row],[Total_time]:[Total_time]],"")</f>
        <v/>
      </c>
      <c r="B820" s="20" t="str" cm="1">
        <f t="array" ref="B820">IF(Table2[[#This Row],[Max_num_drones]:[Max_num_drones]]=3,Table2[[#This Row],[Total_time]:[Total_time]],"")</f>
        <v/>
      </c>
      <c r="C820" s="20" t="str" cm="1">
        <f t="array" ref="C820">IF(Table2[[#This Row],[Max_num_drones]:[Max_num_drones]]=4,Table2[[#This Row],[Total_time]:[Total_time]],"")</f>
        <v/>
      </c>
      <c r="D820" s="20" t="str" cm="1">
        <f t="array" ref="D820">IF(Table2[[#This Row],[Max_num_drones]:[Max_num_drones]]=5,Table2[[#This Row],[Total_time]:[Total_time]],"")</f>
        <v/>
      </c>
    </row>
    <row r="821" spans="1:4">
      <c r="A821" s="20" t="str" cm="1">
        <f t="array" ref="A821">IF(Table2[[#This Row],[Max_num_drones]:[Max_num_drones]]=2,Table2[[#This Row],[Total_time]:[Total_time]],"")</f>
        <v/>
      </c>
      <c r="B821" s="20" t="str" cm="1">
        <f t="array" ref="B821">IF(Table2[[#This Row],[Max_num_drones]:[Max_num_drones]]=3,Table2[[#This Row],[Total_time]:[Total_time]],"")</f>
        <v/>
      </c>
      <c r="C821" s="20" t="str" cm="1">
        <f t="array" ref="C821">IF(Table2[[#This Row],[Max_num_drones]:[Max_num_drones]]=4,Table2[[#This Row],[Total_time]:[Total_time]],"")</f>
        <v/>
      </c>
      <c r="D821" s="20" t="str" cm="1">
        <f t="array" ref="D821">IF(Table2[[#This Row],[Max_num_drones]:[Max_num_drones]]=5,Table2[[#This Row],[Total_time]:[Total_time]],"")</f>
        <v/>
      </c>
    </row>
    <row r="822" spans="1:4">
      <c r="A822" s="20" t="str" cm="1">
        <f t="array" ref="A822">IF(Table2[[#This Row],[Max_num_drones]:[Max_num_drones]]=2,Table2[[#This Row],[Total_time]:[Total_time]],"")</f>
        <v/>
      </c>
      <c r="B822" s="20" t="str" cm="1">
        <f t="array" ref="B822">IF(Table2[[#This Row],[Max_num_drones]:[Max_num_drones]]=3,Table2[[#This Row],[Total_time]:[Total_time]],"")</f>
        <v/>
      </c>
      <c r="C822" s="20" t="str" cm="1">
        <f t="array" ref="C822">IF(Table2[[#This Row],[Max_num_drones]:[Max_num_drones]]=4,Table2[[#This Row],[Total_time]:[Total_time]],"")</f>
        <v/>
      </c>
      <c r="D822" s="20" t="str" cm="1">
        <f t="array" ref="D822">IF(Table2[[#This Row],[Max_num_drones]:[Max_num_drones]]=5,Table2[[#This Row],[Total_time]:[Total_time]],"")</f>
        <v/>
      </c>
    </row>
    <row r="823" spans="1:4">
      <c r="A823" s="20" t="str" cm="1">
        <f t="array" ref="A823">IF(Table2[[#This Row],[Max_num_drones]:[Max_num_drones]]=2,Table2[[#This Row],[Total_time]:[Total_time]],"")</f>
        <v/>
      </c>
      <c r="B823" s="20" t="str" cm="1">
        <f t="array" ref="B823">IF(Table2[[#This Row],[Max_num_drones]:[Max_num_drones]]=3,Table2[[#This Row],[Total_time]:[Total_time]],"")</f>
        <v/>
      </c>
      <c r="C823" s="20" t="str" cm="1">
        <f t="array" ref="C823">IF(Table2[[#This Row],[Max_num_drones]:[Max_num_drones]]=4,Table2[[#This Row],[Total_time]:[Total_time]],"")</f>
        <v/>
      </c>
      <c r="D823" s="20" t="str" cm="1">
        <f t="array" ref="D823">IF(Table2[[#This Row],[Max_num_drones]:[Max_num_drones]]=5,Table2[[#This Row],[Total_time]:[Total_time]],"")</f>
        <v/>
      </c>
    </row>
    <row r="824" spans="1:4">
      <c r="A824" s="20" t="str" cm="1">
        <f t="array" ref="A824">IF(Table2[[#This Row],[Max_num_drones]:[Max_num_drones]]=2,Table2[[#This Row],[Total_time]:[Total_time]],"")</f>
        <v/>
      </c>
      <c r="B824" s="20" t="str" cm="1">
        <f t="array" ref="B824">IF(Table2[[#This Row],[Max_num_drones]:[Max_num_drones]]=3,Table2[[#This Row],[Total_time]:[Total_time]],"")</f>
        <v/>
      </c>
      <c r="C824" s="20" t="str" cm="1">
        <f t="array" ref="C824">IF(Table2[[#This Row],[Max_num_drones]:[Max_num_drones]]=4,Table2[[#This Row],[Total_time]:[Total_time]],"")</f>
        <v/>
      </c>
      <c r="D824" s="20" t="str" cm="1">
        <f t="array" ref="D824">IF(Table2[[#This Row],[Max_num_drones]:[Max_num_drones]]=5,Table2[[#This Row],[Total_time]:[Total_time]],"")</f>
        <v/>
      </c>
    </row>
    <row r="825" spans="1:4">
      <c r="A825" s="20" t="str" cm="1">
        <f t="array" ref="A825">IF(Table2[[#This Row],[Max_num_drones]:[Max_num_drones]]=2,Table2[[#This Row],[Total_time]:[Total_time]],"")</f>
        <v/>
      </c>
      <c r="B825" s="20" t="str" cm="1">
        <f t="array" ref="B825">IF(Table2[[#This Row],[Max_num_drones]:[Max_num_drones]]=3,Table2[[#This Row],[Total_time]:[Total_time]],"")</f>
        <v/>
      </c>
      <c r="C825" s="20" t="str" cm="1">
        <f t="array" ref="C825">IF(Table2[[#This Row],[Max_num_drones]:[Max_num_drones]]=4,Table2[[#This Row],[Total_time]:[Total_time]],"")</f>
        <v/>
      </c>
      <c r="D825" s="20" t="str" cm="1">
        <f t="array" ref="D825">IF(Table2[[#This Row],[Max_num_drones]:[Max_num_drones]]=5,Table2[[#This Row],[Total_time]:[Total_time]],"")</f>
        <v/>
      </c>
    </row>
    <row r="826" spans="1:4">
      <c r="A826" s="20" t="str" cm="1">
        <f t="array" ref="A826">IF(Table2[[#This Row],[Max_num_drones]:[Max_num_drones]]=2,Table2[[#This Row],[Total_time]:[Total_time]],"")</f>
        <v/>
      </c>
      <c r="B826" s="20" t="str" cm="1">
        <f t="array" ref="B826">IF(Table2[[#This Row],[Max_num_drones]:[Max_num_drones]]=3,Table2[[#This Row],[Total_time]:[Total_time]],"")</f>
        <v/>
      </c>
      <c r="C826" s="20" t="str" cm="1">
        <f t="array" ref="C826">IF(Table2[[#This Row],[Max_num_drones]:[Max_num_drones]]=4,Table2[[#This Row],[Total_time]:[Total_time]],"")</f>
        <v/>
      </c>
      <c r="D826" s="20" t="str" cm="1">
        <f t="array" ref="D826">IF(Table2[[#This Row],[Max_num_drones]:[Max_num_drones]]=5,Table2[[#This Row],[Total_time]:[Total_time]],"")</f>
        <v/>
      </c>
    </row>
    <row r="827" spans="1:4">
      <c r="A827" s="20" t="str" cm="1">
        <f t="array" ref="A827">IF(Table2[[#This Row],[Max_num_drones]:[Max_num_drones]]=2,Table2[[#This Row],[Total_time]:[Total_time]],"")</f>
        <v/>
      </c>
      <c r="B827" s="20" t="str" cm="1">
        <f t="array" ref="B827">IF(Table2[[#This Row],[Max_num_drones]:[Max_num_drones]]=3,Table2[[#This Row],[Total_time]:[Total_time]],"")</f>
        <v/>
      </c>
      <c r="C827" s="20" t="str" cm="1">
        <f t="array" ref="C827">IF(Table2[[#This Row],[Max_num_drones]:[Max_num_drones]]=4,Table2[[#This Row],[Total_time]:[Total_time]],"")</f>
        <v/>
      </c>
      <c r="D827" s="20" t="str" cm="1">
        <f t="array" ref="D827">IF(Table2[[#This Row],[Max_num_drones]:[Max_num_drones]]=5,Table2[[#This Row],[Total_time]:[Total_time]],"")</f>
        <v/>
      </c>
    </row>
    <row r="828" spans="1:4">
      <c r="A828" s="20" t="str" cm="1">
        <f t="array" ref="A828">IF(Table2[[#This Row],[Max_num_drones]:[Max_num_drones]]=2,Table2[[#This Row],[Total_time]:[Total_time]],"")</f>
        <v/>
      </c>
      <c r="B828" s="20" t="str" cm="1">
        <f t="array" ref="B828">IF(Table2[[#This Row],[Max_num_drones]:[Max_num_drones]]=3,Table2[[#This Row],[Total_time]:[Total_time]],"")</f>
        <v/>
      </c>
      <c r="C828" s="20" t="str" cm="1">
        <f t="array" ref="C828">IF(Table2[[#This Row],[Max_num_drones]:[Max_num_drones]]=4,Table2[[#This Row],[Total_time]:[Total_time]],"")</f>
        <v/>
      </c>
      <c r="D828" s="20" t="str" cm="1">
        <f t="array" ref="D828">IF(Table2[[#This Row],[Max_num_drones]:[Max_num_drones]]=5,Table2[[#This Row],[Total_time]:[Total_time]],"")</f>
        <v/>
      </c>
    </row>
    <row r="829" spans="1:4">
      <c r="A829" s="20" t="str" cm="1">
        <f t="array" ref="A829">IF(Table2[[#This Row],[Max_num_drones]:[Max_num_drones]]=2,Table2[[#This Row],[Total_time]:[Total_time]],"")</f>
        <v/>
      </c>
      <c r="B829" s="20" t="str" cm="1">
        <f t="array" ref="B829">IF(Table2[[#This Row],[Max_num_drones]:[Max_num_drones]]=3,Table2[[#This Row],[Total_time]:[Total_time]],"")</f>
        <v/>
      </c>
      <c r="C829" s="20" t="str" cm="1">
        <f t="array" ref="C829">IF(Table2[[#This Row],[Max_num_drones]:[Max_num_drones]]=4,Table2[[#This Row],[Total_time]:[Total_time]],"")</f>
        <v/>
      </c>
      <c r="D829" s="20" t="str" cm="1">
        <f t="array" ref="D829">IF(Table2[[#This Row],[Max_num_drones]:[Max_num_drones]]=5,Table2[[#This Row],[Total_time]:[Total_time]],"")</f>
        <v/>
      </c>
    </row>
    <row r="830" spans="1:4">
      <c r="A830" s="20" t="str" cm="1">
        <f t="array" ref="A830">IF(Table2[[#This Row],[Max_num_drones]:[Max_num_drones]]=2,Table2[[#This Row],[Total_time]:[Total_time]],"")</f>
        <v/>
      </c>
      <c r="B830" s="20" t="str" cm="1">
        <f t="array" ref="B830">IF(Table2[[#This Row],[Max_num_drones]:[Max_num_drones]]=3,Table2[[#This Row],[Total_time]:[Total_time]],"")</f>
        <v/>
      </c>
      <c r="C830" s="20" t="str" cm="1">
        <f t="array" ref="C830">IF(Table2[[#This Row],[Max_num_drones]:[Max_num_drones]]=4,Table2[[#This Row],[Total_time]:[Total_time]],"")</f>
        <v/>
      </c>
      <c r="D830" s="20" t="str" cm="1">
        <f t="array" ref="D830">IF(Table2[[#This Row],[Max_num_drones]:[Max_num_drones]]=5,Table2[[#This Row],[Total_time]:[Total_time]],"")</f>
        <v/>
      </c>
    </row>
    <row r="831" spans="1:4">
      <c r="A831" s="20" t="str" cm="1">
        <f t="array" ref="A831">IF(Table2[[#This Row],[Max_num_drones]:[Max_num_drones]]=2,Table2[[#This Row],[Total_time]:[Total_time]],"")</f>
        <v/>
      </c>
      <c r="B831" s="20" t="str" cm="1">
        <f t="array" ref="B831">IF(Table2[[#This Row],[Max_num_drones]:[Max_num_drones]]=3,Table2[[#This Row],[Total_time]:[Total_time]],"")</f>
        <v/>
      </c>
      <c r="C831" s="20" t="str" cm="1">
        <f t="array" ref="C831">IF(Table2[[#This Row],[Max_num_drones]:[Max_num_drones]]=4,Table2[[#This Row],[Total_time]:[Total_time]],"")</f>
        <v/>
      </c>
      <c r="D831" s="20" t="str" cm="1">
        <f t="array" ref="D831">IF(Table2[[#This Row],[Max_num_drones]:[Max_num_drones]]=5,Table2[[#This Row],[Total_time]:[Total_time]],"")</f>
        <v/>
      </c>
    </row>
    <row r="832" spans="1:4">
      <c r="A832" s="20" t="str" cm="1">
        <f t="array" ref="A832">IF(Table2[[#This Row],[Max_num_drones]:[Max_num_drones]]=2,Table2[[#This Row],[Total_time]:[Total_time]],"")</f>
        <v/>
      </c>
      <c r="B832" s="20" t="str" cm="1">
        <f t="array" ref="B832">IF(Table2[[#This Row],[Max_num_drones]:[Max_num_drones]]=3,Table2[[#This Row],[Total_time]:[Total_time]],"")</f>
        <v/>
      </c>
      <c r="C832" s="20" t="str" cm="1">
        <f t="array" ref="C832">IF(Table2[[#This Row],[Max_num_drones]:[Max_num_drones]]=4,Table2[[#This Row],[Total_time]:[Total_time]],"")</f>
        <v/>
      </c>
      <c r="D832" s="20" t="str" cm="1">
        <f t="array" ref="D832">IF(Table2[[#This Row],[Max_num_drones]:[Max_num_drones]]=5,Table2[[#This Row],[Total_time]:[Total_time]],"")</f>
        <v/>
      </c>
    </row>
    <row r="833" spans="1:4">
      <c r="A833" s="20" t="str" cm="1">
        <f t="array" ref="A833">IF(Table2[[#This Row],[Max_num_drones]:[Max_num_drones]]=2,Table2[[#This Row],[Total_time]:[Total_time]],"")</f>
        <v/>
      </c>
      <c r="B833" s="20" t="str" cm="1">
        <f t="array" ref="B833">IF(Table2[[#This Row],[Max_num_drones]:[Max_num_drones]]=3,Table2[[#This Row],[Total_time]:[Total_time]],"")</f>
        <v/>
      </c>
      <c r="C833" s="20" t="str" cm="1">
        <f t="array" ref="C833">IF(Table2[[#This Row],[Max_num_drones]:[Max_num_drones]]=4,Table2[[#This Row],[Total_time]:[Total_time]],"")</f>
        <v/>
      </c>
      <c r="D833" s="20" t="str" cm="1">
        <f t="array" ref="D833">IF(Table2[[#This Row],[Max_num_drones]:[Max_num_drones]]=5,Table2[[#This Row],[Total_time]:[Total_time]],"")</f>
        <v/>
      </c>
    </row>
    <row r="834" spans="1:4">
      <c r="A834" s="20" t="str" cm="1">
        <f t="array" ref="A834">IF(Table2[[#This Row],[Max_num_drones]:[Max_num_drones]]=2,Table2[[#This Row],[Total_time]:[Total_time]],"")</f>
        <v/>
      </c>
      <c r="B834" s="20" t="str" cm="1">
        <f t="array" ref="B834">IF(Table2[[#This Row],[Max_num_drones]:[Max_num_drones]]=3,Table2[[#This Row],[Total_time]:[Total_time]],"")</f>
        <v/>
      </c>
      <c r="C834" s="20" t="str" cm="1">
        <f t="array" ref="C834">IF(Table2[[#This Row],[Max_num_drones]:[Max_num_drones]]=4,Table2[[#This Row],[Total_time]:[Total_time]],"")</f>
        <v/>
      </c>
      <c r="D834" s="20" t="str" cm="1">
        <f t="array" ref="D834">IF(Table2[[#This Row],[Max_num_drones]:[Max_num_drones]]=5,Table2[[#This Row],[Total_time]:[Total_time]],"")</f>
        <v/>
      </c>
    </row>
    <row r="835" spans="1:4">
      <c r="A835" s="20" t="str" cm="1">
        <f t="array" ref="A835">IF(Table2[[#This Row],[Max_num_drones]:[Max_num_drones]]=2,Table2[[#This Row],[Total_time]:[Total_time]],"")</f>
        <v/>
      </c>
      <c r="B835" s="20" t="str" cm="1">
        <f t="array" ref="B835">IF(Table2[[#This Row],[Max_num_drones]:[Max_num_drones]]=3,Table2[[#This Row],[Total_time]:[Total_time]],"")</f>
        <v/>
      </c>
      <c r="C835" s="20" t="str" cm="1">
        <f t="array" ref="C835">IF(Table2[[#This Row],[Max_num_drones]:[Max_num_drones]]=4,Table2[[#This Row],[Total_time]:[Total_time]],"")</f>
        <v/>
      </c>
      <c r="D835" s="20" t="str" cm="1">
        <f t="array" ref="D835">IF(Table2[[#This Row],[Max_num_drones]:[Max_num_drones]]=5,Table2[[#This Row],[Total_time]:[Total_time]],"")</f>
        <v/>
      </c>
    </row>
    <row r="836" spans="1:4">
      <c r="A836" s="20" t="str" cm="1">
        <f t="array" ref="A836">IF(Table2[[#This Row],[Max_num_drones]:[Max_num_drones]]=2,Table2[[#This Row],[Total_time]:[Total_time]],"")</f>
        <v/>
      </c>
      <c r="B836" s="20" t="str" cm="1">
        <f t="array" ref="B836">IF(Table2[[#This Row],[Max_num_drones]:[Max_num_drones]]=3,Table2[[#This Row],[Total_time]:[Total_time]],"")</f>
        <v/>
      </c>
      <c r="C836" s="20" t="str" cm="1">
        <f t="array" ref="C836">IF(Table2[[#This Row],[Max_num_drones]:[Max_num_drones]]=4,Table2[[#This Row],[Total_time]:[Total_time]],"")</f>
        <v/>
      </c>
      <c r="D836" s="20" t="str" cm="1">
        <f t="array" ref="D836">IF(Table2[[#This Row],[Max_num_drones]:[Max_num_drones]]=5,Table2[[#This Row],[Total_time]:[Total_time]],"")</f>
        <v/>
      </c>
    </row>
    <row r="837" spans="1:4">
      <c r="A837" s="20" t="str" cm="1">
        <f t="array" ref="A837">IF(Table2[[#This Row],[Max_num_drones]:[Max_num_drones]]=2,Table2[[#This Row],[Total_time]:[Total_time]],"")</f>
        <v/>
      </c>
      <c r="B837" s="20" t="str" cm="1">
        <f t="array" ref="B837">IF(Table2[[#This Row],[Max_num_drones]:[Max_num_drones]]=3,Table2[[#This Row],[Total_time]:[Total_time]],"")</f>
        <v/>
      </c>
      <c r="C837" s="20" t="str" cm="1">
        <f t="array" ref="C837">IF(Table2[[#This Row],[Max_num_drones]:[Max_num_drones]]=4,Table2[[#This Row],[Total_time]:[Total_time]],"")</f>
        <v/>
      </c>
      <c r="D837" s="20" t="str" cm="1">
        <f t="array" ref="D837">IF(Table2[[#This Row],[Max_num_drones]:[Max_num_drones]]=5,Table2[[#This Row],[Total_time]:[Total_time]],"")</f>
        <v/>
      </c>
    </row>
    <row r="838" spans="1:4">
      <c r="A838" s="20" t="str" cm="1">
        <f t="array" ref="A838">IF(Table2[[#This Row],[Max_num_drones]:[Max_num_drones]]=2,Table2[[#This Row],[Total_time]:[Total_time]],"")</f>
        <v/>
      </c>
      <c r="B838" s="20" t="str" cm="1">
        <f t="array" ref="B838">IF(Table2[[#This Row],[Max_num_drones]:[Max_num_drones]]=3,Table2[[#This Row],[Total_time]:[Total_time]],"")</f>
        <v/>
      </c>
      <c r="C838" s="20" t="str" cm="1">
        <f t="array" ref="C838">IF(Table2[[#This Row],[Max_num_drones]:[Max_num_drones]]=4,Table2[[#This Row],[Total_time]:[Total_time]],"")</f>
        <v/>
      </c>
      <c r="D838" s="20" t="str" cm="1">
        <f t="array" ref="D838">IF(Table2[[#This Row],[Max_num_drones]:[Max_num_drones]]=5,Table2[[#This Row],[Total_time]:[Total_time]],"")</f>
        <v/>
      </c>
    </row>
    <row r="839" spans="1:4">
      <c r="A839" s="20" t="str" cm="1">
        <f t="array" ref="A839">IF(Table2[[#This Row],[Max_num_drones]:[Max_num_drones]]=2,Table2[[#This Row],[Total_time]:[Total_time]],"")</f>
        <v/>
      </c>
      <c r="B839" s="20" t="str" cm="1">
        <f t="array" ref="B839">IF(Table2[[#This Row],[Max_num_drones]:[Max_num_drones]]=3,Table2[[#This Row],[Total_time]:[Total_time]],"")</f>
        <v/>
      </c>
      <c r="C839" s="20" t="str" cm="1">
        <f t="array" ref="C839">IF(Table2[[#This Row],[Max_num_drones]:[Max_num_drones]]=4,Table2[[#This Row],[Total_time]:[Total_time]],"")</f>
        <v/>
      </c>
      <c r="D839" s="20" t="str" cm="1">
        <f t="array" ref="D839">IF(Table2[[#This Row],[Max_num_drones]:[Max_num_drones]]=5,Table2[[#This Row],[Total_time]:[Total_time]],"")</f>
        <v/>
      </c>
    </row>
    <row r="840" spans="1:4">
      <c r="A840" s="20" t="str" cm="1">
        <f t="array" ref="A840">IF(Table2[[#This Row],[Max_num_drones]:[Max_num_drones]]=2,Table2[[#This Row],[Total_time]:[Total_time]],"")</f>
        <v/>
      </c>
      <c r="B840" s="20" t="str" cm="1">
        <f t="array" ref="B840">IF(Table2[[#This Row],[Max_num_drones]:[Max_num_drones]]=3,Table2[[#This Row],[Total_time]:[Total_time]],"")</f>
        <v/>
      </c>
      <c r="C840" s="20" t="str" cm="1">
        <f t="array" ref="C840">IF(Table2[[#This Row],[Max_num_drones]:[Max_num_drones]]=4,Table2[[#This Row],[Total_time]:[Total_time]],"")</f>
        <v/>
      </c>
      <c r="D840" s="20" t="str" cm="1">
        <f t="array" ref="D840">IF(Table2[[#This Row],[Max_num_drones]:[Max_num_drones]]=5,Table2[[#This Row],[Total_time]:[Total_time]],"")</f>
        <v/>
      </c>
    </row>
    <row r="841" spans="1:4">
      <c r="A841" s="20" t="str" cm="1">
        <f t="array" ref="A841">IF(Table2[[#This Row],[Max_num_drones]:[Max_num_drones]]=2,Table2[[#This Row],[Total_time]:[Total_time]],"")</f>
        <v/>
      </c>
      <c r="B841" s="20" t="str" cm="1">
        <f t="array" ref="B841">IF(Table2[[#This Row],[Max_num_drones]:[Max_num_drones]]=3,Table2[[#This Row],[Total_time]:[Total_time]],"")</f>
        <v/>
      </c>
      <c r="C841" s="20" t="str" cm="1">
        <f t="array" ref="C841">IF(Table2[[#This Row],[Max_num_drones]:[Max_num_drones]]=4,Table2[[#This Row],[Total_time]:[Total_time]],"")</f>
        <v/>
      </c>
      <c r="D841" s="20" t="str" cm="1">
        <f t="array" ref="D841">IF(Table2[[#This Row],[Max_num_drones]:[Max_num_drones]]=5,Table2[[#This Row],[Total_time]:[Total_time]],"")</f>
        <v/>
      </c>
    </row>
    <row r="842" spans="1:4">
      <c r="A842" s="20" t="str" cm="1">
        <f t="array" ref="A842">IF(Table2[[#This Row],[Max_num_drones]:[Max_num_drones]]=2,Table2[[#This Row],[Total_time]:[Total_time]],"")</f>
        <v/>
      </c>
      <c r="B842" s="20" t="str" cm="1">
        <f t="array" ref="B842">IF(Table2[[#This Row],[Max_num_drones]:[Max_num_drones]]=3,Table2[[#This Row],[Total_time]:[Total_time]],"")</f>
        <v/>
      </c>
      <c r="C842" s="20" t="str" cm="1">
        <f t="array" ref="C842">IF(Table2[[#This Row],[Max_num_drones]:[Max_num_drones]]=4,Table2[[#This Row],[Total_time]:[Total_time]],"")</f>
        <v/>
      </c>
      <c r="D842" s="20" t="str" cm="1">
        <f t="array" ref="D842">IF(Table2[[#This Row],[Max_num_drones]:[Max_num_drones]]=5,Table2[[#This Row],[Total_time]:[Total_time]],"")</f>
        <v/>
      </c>
    </row>
    <row r="843" spans="1:4">
      <c r="A843" s="20" t="str" cm="1">
        <f t="array" ref="A843">IF(Table2[[#This Row],[Max_num_drones]:[Max_num_drones]]=2,Table2[[#This Row],[Total_time]:[Total_time]],"")</f>
        <v/>
      </c>
      <c r="B843" s="20" t="str" cm="1">
        <f t="array" ref="B843">IF(Table2[[#This Row],[Max_num_drones]:[Max_num_drones]]=3,Table2[[#This Row],[Total_time]:[Total_time]],"")</f>
        <v/>
      </c>
      <c r="C843" s="20" t="str" cm="1">
        <f t="array" ref="C843">IF(Table2[[#This Row],[Max_num_drones]:[Max_num_drones]]=4,Table2[[#This Row],[Total_time]:[Total_time]],"")</f>
        <v/>
      </c>
      <c r="D843" s="20" t="str" cm="1">
        <f t="array" ref="D843">IF(Table2[[#This Row],[Max_num_drones]:[Max_num_drones]]=5,Table2[[#This Row],[Total_time]:[Total_time]],"")</f>
        <v/>
      </c>
    </row>
    <row r="844" spans="1:4">
      <c r="A844" s="20" t="str" cm="1">
        <f t="array" ref="A844">IF(Table2[[#This Row],[Max_num_drones]:[Max_num_drones]]=2,Table2[[#This Row],[Total_time]:[Total_time]],"")</f>
        <v/>
      </c>
      <c r="B844" s="20" t="str" cm="1">
        <f t="array" ref="B844">IF(Table2[[#This Row],[Max_num_drones]:[Max_num_drones]]=3,Table2[[#This Row],[Total_time]:[Total_time]],"")</f>
        <v/>
      </c>
      <c r="C844" s="20" t="str" cm="1">
        <f t="array" ref="C844">IF(Table2[[#This Row],[Max_num_drones]:[Max_num_drones]]=4,Table2[[#This Row],[Total_time]:[Total_time]],"")</f>
        <v/>
      </c>
      <c r="D844" s="20" t="str" cm="1">
        <f t="array" ref="D844">IF(Table2[[#This Row],[Max_num_drones]:[Max_num_drones]]=5,Table2[[#This Row],[Total_time]:[Total_time]],"")</f>
        <v/>
      </c>
    </row>
    <row r="845" spans="1:4">
      <c r="A845" s="20" t="str" cm="1">
        <f t="array" ref="A845">IF(Table2[[#This Row],[Max_num_drones]:[Max_num_drones]]=2,Table2[[#This Row],[Total_time]:[Total_time]],"")</f>
        <v/>
      </c>
      <c r="B845" s="20" t="str" cm="1">
        <f t="array" ref="B845">IF(Table2[[#This Row],[Max_num_drones]:[Max_num_drones]]=3,Table2[[#This Row],[Total_time]:[Total_time]],"")</f>
        <v/>
      </c>
      <c r="C845" s="20" t="str" cm="1">
        <f t="array" ref="C845">IF(Table2[[#This Row],[Max_num_drones]:[Max_num_drones]]=4,Table2[[#This Row],[Total_time]:[Total_time]],"")</f>
        <v/>
      </c>
      <c r="D845" s="20" t="str" cm="1">
        <f t="array" ref="D845">IF(Table2[[#This Row],[Max_num_drones]:[Max_num_drones]]=5,Table2[[#This Row],[Total_time]:[Total_time]],"")</f>
        <v/>
      </c>
    </row>
    <row r="846" spans="1:4">
      <c r="A846" s="20" t="str" cm="1">
        <f t="array" ref="A846">IF(Table2[[#This Row],[Max_num_drones]:[Max_num_drones]]=2,Table2[[#This Row],[Total_time]:[Total_time]],"")</f>
        <v/>
      </c>
      <c r="B846" s="20" t="str" cm="1">
        <f t="array" ref="B846">IF(Table2[[#This Row],[Max_num_drones]:[Max_num_drones]]=3,Table2[[#This Row],[Total_time]:[Total_time]],"")</f>
        <v/>
      </c>
      <c r="C846" s="20" t="str" cm="1">
        <f t="array" ref="C846">IF(Table2[[#This Row],[Max_num_drones]:[Max_num_drones]]=4,Table2[[#This Row],[Total_time]:[Total_time]],"")</f>
        <v/>
      </c>
      <c r="D846" s="20" t="str" cm="1">
        <f t="array" ref="D846">IF(Table2[[#This Row],[Max_num_drones]:[Max_num_drones]]=5,Table2[[#This Row],[Total_time]:[Total_time]],"")</f>
        <v/>
      </c>
    </row>
    <row r="847" spans="1:4">
      <c r="A847" s="20" t="str" cm="1">
        <f t="array" ref="A847">IF(Table2[[#This Row],[Max_num_drones]:[Max_num_drones]]=2,Table2[[#This Row],[Total_time]:[Total_time]],"")</f>
        <v/>
      </c>
      <c r="B847" s="20" t="str" cm="1">
        <f t="array" ref="B847">IF(Table2[[#This Row],[Max_num_drones]:[Max_num_drones]]=3,Table2[[#This Row],[Total_time]:[Total_time]],"")</f>
        <v/>
      </c>
      <c r="C847" s="20" t="str" cm="1">
        <f t="array" ref="C847">IF(Table2[[#This Row],[Max_num_drones]:[Max_num_drones]]=4,Table2[[#This Row],[Total_time]:[Total_time]],"")</f>
        <v/>
      </c>
      <c r="D847" s="20" t="str" cm="1">
        <f t="array" ref="D847">IF(Table2[[#This Row],[Max_num_drones]:[Max_num_drones]]=5,Table2[[#This Row],[Total_time]:[Total_time]],"")</f>
        <v/>
      </c>
    </row>
    <row r="848" spans="1:4">
      <c r="A848" s="20" t="str" cm="1">
        <f t="array" ref="A848">IF(Table2[[#This Row],[Max_num_drones]:[Max_num_drones]]=2,Table2[[#This Row],[Total_time]:[Total_time]],"")</f>
        <v/>
      </c>
      <c r="B848" s="20" t="str" cm="1">
        <f t="array" ref="B848">IF(Table2[[#This Row],[Max_num_drones]:[Max_num_drones]]=3,Table2[[#This Row],[Total_time]:[Total_time]],"")</f>
        <v/>
      </c>
      <c r="C848" s="20" t="str" cm="1">
        <f t="array" ref="C848">IF(Table2[[#This Row],[Max_num_drones]:[Max_num_drones]]=4,Table2[[#This Row],[Total_time]:[Total_time]],"")</f>
        <v/>
      </c>
      <c r="D848" s="20" t="str" cm="1">
        <f t="array" ref="D848">IF(Table2[[#This Row],[Max_num_drones]:[Max_num_drones]]=5,Table2[[#This Row],[Total_time]:[Total_time]],"")</f>
        <v/>
      </c>
    </row>
    <row r="849" spans="1:4">
      <c r="A849" s="20" t="str" cm="1">
        <f t="array" ref="A849">IF(Table2[[#This Row],[Max_num_drones]:[Max_num_drones]]=2,Table2[[#This Row],[Total_time]:[Total_time]],"")</f>
        <v/>
      </c>
      <c r="B849" s="20" t="str" cm="1">
        <f t="array" ref="B849">IF(Table2[[#This Row],[Max_num_drones]:[Max_num_drones]]=3,Table2[[#This Row],[Total_time]:[Total_time]],"")</f>
        <v/>
      </c>
      <c r="C849" s="20" t="str" cm="1">
        <f t="array" ref="C849">IF(Table2[[#This Row],[Max_num_drones]:[Max_num_drones]]=4,Table2[[#This Row],[Total_time]:[Total_time]],"")</f>
        <v/>
      </c>
      <c r="D849" s="20" t="str" cm="1">
        <f t="array" ref="D849">IF(Table2[[#This Row],[Max_num_drones]:[Max_num_drones]]=5,Table2[[#This Row],[Total_time]:[Total_time]],"")</f>
        <v/>
      </c>
    </row>
    <row r="850" spans="1:4">
      <c r="A850" s="20" t="str" cm="1">
        <f t="array" ref="A850">IF(Table2[[#This Row],[Max_num_drones]:[Max_num_drones]]=2,Table2[[#This Row],[Total_time]:[Total_time]],"")</f>
        <v/>
      </c>
      <c r="B850" s="20" t="str" cm="1">
        <f t="array" ref="B850">IF(Table2[[#This Row],[Max_num_drones]:[Max_num_drones]]=3,Table2[[#This Row],[Total_time]:[Total_time]],"")</f>
        <v/>
      </c>
      <c r="C850" s="20" t="str" cm="1">
        <f t="array" ref="C850">IF(Table2[[#This Row],[Max_num_drones]:[Max_num_drones]]=4,Table2[[#This Row],[Total_time]:[Total_time]],"")</f>
        <v/>
      </c>
      <c r="D850" s="20" t="str" cm="1">
        <f t="array" ref="D850">IF(Table2[[#This Row],[Max_num_drones]:[Max_num_drones]]=5,Table2[[#This Row],[Total_time]:[Total_time]],"")</f>
        <v/>
      </c>
    </row>
    <row r="851" spans="1:4">
      <c r="A851" s="20" t="str" cm="1">
        <f t="array" ref="A851">IF(Table2[[#This Row],[Max_num_drones]:[Max_num_drones]]=2,Table2[[#This Row],[Total_time]:[Total_time]],"")</f>
        <v/>
      </c>
      <c r="B851" s="20" t="str" cm="1">
        <f t="array" ref="B851">IF(Table2[[#This Row],[Max_num_drones]:[Max_num_drones]]=3,Table2[[#This Row],[Total_time]:[Total_time]],"")</f>
        <v/>
      </c>
      <c r="C851" s="20" t="str" cm="1">
        <f t="array" ref="C851">IF(Table2[[#This Row],[Max_num_drones]:[Max_num_drones]]=4,Table2[[#This Row],[Total_time]:[Total_time]],"")</f>
        <v/>
      </c>
      <c r="D851" s="20" t="str" cm="1">
        <f t="array" ref="D851">IF(Table2[[#This Row],[Max_num_drones]:[Max_num_drones]]=5,Table2[[#This Row],[Total_time]:[Total_time]],"")</f>
        <v/>
      </c>
    </row>
    <row r="852" spans="1:4">
      <c r="A852" s="20" t="str" cm="1">
        <f t="array" ref="A852">IF(Table2[[#This Row],[Max_num_drones]:[Max_num_drones]]=2,Table2[[#This Row],[Total_time]:[Total_time]],"")</f>
        <v/>
      </c>
      <c r="B852" s="20" t="str" cm="1">
        <f t="array" ref="B852">IF(Table2[[#This Row],[Max_num_drones]:[Max_num_drones]]=3,Table2[[#This Row],[Total_time]:[Total_time]],"")</f>
        <v/>
      </c>
      <c r="C852" s="20" t="str" cm="1">
        <f t="array" ref="C852">IF(Table2[[#This Row],[Max_num_drones]:[Max_num_drones]]=4,Table2[[#This Row],[Total_time]:[Total_time]],"")</f>
        <v/>
      </c>
      <c r="D852" s="20" t="str" cm="1">
        <f t="array" ref="D852">IF(Table2[[#This Row],[Max_num_drones]:[Max_num_drones]]=5,Table2[[#This Row],[Total_time]:[Total_time]],"")</f>
        <v/>
      </c>
    </row>
    <row r="853" spans="1:4">
      <c r="A853" s="20" t="str" cm="1">
        <f t="array" ref="A853">IF(Table2[[#This Row],[Max_num_drones]:[Max_num_drones]]=2,Table2[[#This Row],[Total_time]:[Total_time]],"")</f>
        <v/>
      </c>
      <c r="B853" s="20" t="str" cm="1">
        <f t="array" ref="B853">IF(Table2[[#This Row],[Max_num_drones]:[Max_num_drones]]=3,Table2[[#This Row],[Total_time]:[Total_time]],"")</f>
        <v/>
      </c>
      <c r="C853" s="20" t="str" cm="1">
        <f t="array" ref="C853">IF(Table2[[#This Row],[Max_num_drones]:[Max_num_drones]]=4,Table2[[#This Row],[Total_time]:[Total_time]],"")</f>
        <v/>
      </c>
      <c r="D853" s="20" t="str" cm="1">
        <f t="array" ref="D853">IF(Table2[[#This Row],[Max_num_drones]:[Max_num_drones]]=5,Table2[[#This Row],[Total_time]:[Total_time]],"")</f>
        <v/>
      </c>
    </row>
    <row r="854" spans="1:4">
      <c r="A854" s="20" t="str" cm="1">
        <f t="array" ref="A854">IF(Table2[[#This Row],[Max_num_drones]:[Max_num_drones]]=2,Table2[[#This Row],[Total_time]:[Total_time]],"")</f>
        <v/>
      </c>
      <c r="B854" s="20" t="str" cm="1">
        <f t="array" ref="B854">IF(Table2[[#This Row],[Max_num_drones]:[Max_num_drones]]=3,Table2[[#This Row],[Total_time]:[Total_time]],"")</f>
        <v/>
      </c>
      <c r="C854" s="20" t="str" cm="1">
        <f t="array" ref="C854">IF(Table2[[#This Row],[Max_num_drones]:[Max_num_drones]]=4,Table2[[#This Row],[Total_time]:[Total_time]],"")</f>
        <v/>
      </c>
      <c r="D854" s="20" t="str" cm="1">
        <f t="array" ref="D854">IF(Table2[[#This Row],[Max_num_drones]:[Max_num_drones]]=5,Table2[[#This Row],[Total_time]:[Total_time]],"")</f>
        <v/>
      </c>
    </row>
    <row r="855" spans="1:4">
      <c r="A855" s="20" t="str" cm="1">
        <f t="array" ref="A855">IF(Table2[[#This Row],[Max_num_drones]:[Max_num_drones]]=2,Table2[[#This Row],[Total_time]:[Total_time]],"")</f>
        <v/>
      </c>
      <c r="B855" s="20" t="str" cm="1">
        <f t="array" ref="B855">IF(Table2[[#This Row],[Max_num_drones]:[Max_num_drones]]=3,Table2[[#This Row],[Total_time]:[Total_time]],"")</f>
        <v/>
      </c>
      <c r="C855" s="20" t="str" cm="1">
        <f t="array" ref="C855">IF(Table2[[#This Row],[Max_num_drones]:[Max_num_drones]]=4,Table2[[#This Row],[Total_time]:[Total_time]],"")</f>
        <v/>
      </c>
      <c r="D855" s="20" t="str" cm="1">
        <f t="array" ref="D855">IF(Table2[[#This Row],[Max_num_drones]:[Max_num_drones]]=5,Table2[[#This Row],[Total_time]:[Total_time]],"")</f>
        <v/>
      </c>
    </row>
    <row r="856" spans="1:4">
      <c r="A856" s="20" t="str" cm="1">
        <f t="array" ref="A856">IF(Table2[[#This Row],[Max_num_drones]:[Max_num_drones]]=2,Table2[[#This Row],[Total_time]:[Total_time]],"")</f>
        <v/>
      </c>
      <c r="B856" s="20" t="str" cm="1">
        <f t="array" ref="B856">IF(Table2[[#This Row],[Max_num_drones]:[Max_num_drones]]=3,Table2[[#This Row],[Total_time]:[Total_time]],"")</f>
        <v/>
      </c>
      <c r="C856" s="20" t="str" cm="1">
        <f t="array" ref="C856">IF(Table2[[#This Row],[Max_num_drones]:[Max_num_drones]]=4,Table2[[#This Row],[Total_time]:[Total_time]],"")</f>
        <v/>
      </c>
      <c r="D856" s="20" t="str" cm="1">
        <f t="array" ref="D856">IF(Table2[[#This Row],[Max_num_drones]:[Max_num_drones]]=5,Table2[[#This Row],[Total_time]:[Total_time]],"")</f>
        <v/>
      </c>
    </row>
    <row r="857" spans="1:4">
      <c r="A857" s="20" t="str" cm="1">
        <f t="array" ref="A857">IF(Table2[[#This Row],[Max_num_drones]:[Max_num_drones]]=2,Table2[[#This Row],[Total_time]:[Total_time]],"")</f>
        <v/>
      </c>
      <c r="B857" s="20" t="str" cm="1">
        <f t="array" ref="B857">IF(Table2[[#This Row],[Max_num_drones]:[Max_num_drones]]=3,Table2[[#This Row],[Total_time]:[Total_time]],"")</f>
        <v/>
      </c>
      <c r="C857" s="20" t="str" cm="1">
        <f t="array" ref="C857">IF(Table2[[#This Row],[Max_num_drones]:[Max_num_drones]]=4,Table2[[#This Row],[Total_time]:[Total_time]],"")</f>
        <v/>
      </c>
      <c r="D857" s="20" t="str" cm="1">
        <f t="array" ref="D857">IF(Table2[[#This Row],[Max_num_drones]:[Max_num_drones]]=5,Table2[[#This Row],[Total_time]:[Total_time]],"")</f>
        <v/>
      </c>
    </row>
    <row r="858" spans="1:4">
      <c r="A858" s="20" t="str" cm="1">
        <f t="array" ref="A858">IF(Table2[[#This Row],[Max_num_drones]:[Max_num_drones]]=2,Table2[[#This Row],[Total_time]:[Total_time]],"")</f>
        <v/>
      </c>
      <c r="B858" s="20" t="str" cm="1">
        <f t="array" ref="B858">IF(Table2[[#This Row],[Max_num_drones]:[Max_num_drones]]=3,Table2[[#This Row],[Total_time]:[Total_time]],"")</f>
        <v/>
      </c>
      <c r="C858" s="20" t="str" cm="1">
        <f t="array" ref="C858">IF(Table2[[#This Row],[Max_num_drones]:[Max_num_drones]]=4,Table2[[#This Row],[Total_time]:[Total_time]],"")</f>
        <v/>
      </c>
      <c r="D858" s="20" t="str" cm="1">
        <f t="array" ref="D858">IF(Table2[[#This Row],[Max_num_drones]:[Max_num_drones]]=5,Table2[[#This Row],[Total_time]:[Total_time]],"")</f>
        <v/>
      </c>
    </row>
    <row r="859" spans="1:4">
      <c r="A859" s="20" t="str" cm="1">
        <f t="array" ref="A859">IF(Table2[[#This Row],[Max_num_drones]:[Max_num_drones]]=2,Table2[[#This Row],[Total_time]:[Total_time]],"")</f>
        <v/>
      </c>
      <c r="B859" s="20" t="str" cm="1">
        <f t="array" ref="B859">IF(Table2[[#This Row],[Max_num_drones]:[Max_num_drones]]=3,Table2[[#This Row],[Total_time]:[Total_time]],"")</f>
        <v/>
      </c>
      <c r="C859" s="20" t="str" cm="1">
        <f t="array" ref="C859">IF(Table2[[#This Row],[Max_num_drones]:[Max_num_drones]]=4,Table2[[#This Row],[Total_time]:[Total_time]],"")</f>
        <v/>
      </c>
      <c r="D859" s="20" t="str" cm="1">
        <f t="array" ref="D859">IF(Table2[[#This Row],[Max_num_drones]:[Max_num_drones]]=5,Table2[[#This Row],[Total_time]:[Total_time]],"")</f>
        <v/>
      </c>
    </row>
    <row r="860" spans="1:4">
      <c r="A860" s="20" t="str" cm="1">
        <f t="array" ref="A860">IF(Table2[[#This Row],[Max_num_drones]:[Max_num_drones]]=2,Table2[[#This Row],[Total_time]:[Total_time]],"")</f>
        <v/>
      </c>
      <c r="B860" s="20" t="str" cm="1">
        <f t="array" ref="B860">IF(Table2[[#This Row],[Max_num_drones]:[Max_num_drones]]=3,Table2[[#This Row],[Total_time]:[Total_time]],"")</f>
        <v/>
      </c>
      <c r="C860" s="20" t="str" cm="1">
        <f t="array" ref="C860">IF(Table2[[#This Row],[Max_num_drones]:[Max_num_drones]]=4,Table2[[#This Row],[Total_time]:[Total_time]],"")</f>
        <v/>
      </c>
      <c r="D860" s="20" t="str" cm="1">
        <f t="array" ref="D860">IF(Table2[[#This Row],[Max_num_drones]:[Max_num_drones]]=5,Table2[[#This Row],[Total_time]:[Total_time]],"")</f>
        <v/>
      </c>
    </row>
    <row r="861" spans="1:4">
      <c r="A861" s="20" t="str" cm="1">
        <f t="array" ref="A861">IF(Table2[[#This Row],[Max_num_drones]:[Max_num_drones]]=2,Table2[[#This Row],[Total_time]:[Total_time]],"")</f>
        <v/>
      </c>
      <c r="B861" s="20" t="str" cm="1">
        <f t="array" ref="B861">IF(Table2[[#This Row],[Max_num_drones]:[Max_num_drones]]=3,Table2[[#This Row],[Total_time]:[Total_time]],"")</f>
        <v/>
      </c>
      <c r="C861" s="20" t="str" cm="1">
        <f t="array" ref="C861">IF(Table2[[#This Row],[Max_num_drones]:[Max_num_drones]]=4,Table2[[#This Row],[Total_time]:[Total_time]],"")</f>
        <v/>
      </c>
      <c r="D861" s="20" t="str" cm="1">
        <f t="array" ref="D861">IF(Table2[[#This Row],[Max_num_drones]:[Max_num_drones]]=5,Table2[[#This Row],[Total_time]:[Total_time]],"")</f>
        <v/>
      </c>
    </row>
    <row r="862" spans="1:4">
      <c r="A862" s="20" t="str" cm="1">
        <f t="array" ref="A862">IF(Table2[[#This Row],[Max_num_drones]:[Max_num_drones]]=2,Table2[[#This Row],[Total_time]:[Total_time]],"")</f>
        <v/>
      </c>
      <c r="B862" s="20" t="str" cm="1">
        <f t="array" ref="B862">IF(Table2[[#This Row],[Max_num_drones]:[Max_num_drones]]=3,Table2[[#This Row],[Total_time]:[Total_time]],"")</f>
        <v/>
      </c>
      <c r="C862" s="20" t="str" cm="1">
        <f t="array" ref="C862">IF(Table2[[#This Row],[Max_num_drones]:[Max_num_drones]]=4,Table2[[#This Row],[Total_time]:[Total_time]],"")</f>
        <v/>
      </c>
      <c r="D862" s="20" t="str" cm="1">
        <f t="array" ref="D862">IF(Table2[[#This Row],[Max_num_drones]:[Max_num_drones]]=5,Table2[[#This Row],[Total_time]:[Total_time]],"")</f>
        <v/>
      </c>
    </row>
    <row r="863" spans="1:4">
      <c r="A863" s="20" t="str" cm="1">
        <f t="array" ref="A863">IF(Table2[[#This Row],[Max_num_drones]:[Max_num_drones]]=2,Table2[[#This Row],[Total_time]:[Total_time]],"")</f>
        <v/>
      </c>
      <c r="B863" s="20" t="str" cm="1">
        <f t="array" ref="B863">IF(Table2[[#This Row],[Max_num_drones]:[Max_num_drones]]=3,Table2[[#This Row],[Total_time]:[Total_time]],"")</f>
        <v/>
      </c>
      <c r="C863" s="20" t="str" cm="1">
        <f t="array" ref="C863">IF(Table2[[#This Row],[Max_num_drones]:[Max_num_drones]]=4,Table2[[#This Row],[Total_time]:[Total_time]],"")</f>
        <v/>
      </c>
      <c r="D863" s="20" t="str" cm="1">
        <f t="array" ref="D863">IF(Table2[[#This Row],[Max_num_drones]:[Max_num_drones]]=5,Table2[[#This Row],[Total_time]:[Total_time]],"")</f>
        <v/>
      </c>
    </row>
    <row r="864" spans="1:4">
      <c r="A864" s="20" t="str" cm="1">
        <f t="array" ref="A864">IF(Table2[[#This Row],[Max_num_drones]:[Max_num_drones]]=2,Table2[[#This Row],[Total_time]:[Total_time]],"")</f>
        <v/>
      </c>
      <c r="B864" s="20" t="str" cm="1">
        <f t="array" ref="B864">IF(Table2[[#This Row],[Max_num_drones]:[Max_num_drones]]=3,Table2[[#This Row],[Total_time]:[Total_time]],"")</f>
        <v/>
      </c>
      <c r="C864" s="20" t="str" cm="1">
        <f t="array" ref="C864">IF(Table2[[#This Row],[Max_num_drones]:[Max_num_drones]]=4,Table2[[#This Row],[Total_time]:[Total_time]],"")</f>
        <v/>
      </c>
      <c r="D864" s="20" t="str" cm="1">
        <f t="array" ref="D864">IF(Table2[[#This Row],[Max_num_drones]:[Max_num_drones]]=5,Table2[[#This Row],[Total_time]:[Total_time]],"")</f>
        <v/>
      </c>
    </row>
    <row r="865" spans="1:4">
      <c r="A865" s="20" t="str" cm="1">
        <f t="array" ref="A865">IF(Table2[[#This Row],[Max_num_drones]:[Max_num_drones]]=2,Table2[[#This Row],[Total_time]:[Total_time]],"")</f>
        <v/>
      </c>
      <c r="B865" s="20" t="str" cm="1">
        <f t="array" ref="B865">IF(Table2[[#This Row],[Max_num_drones]:[Max_num_drones]]=3,Table2[[#This Row],[Total_time]:[Total_time]],"")</f>
        <v/>
      </c>
      <c r="C865" s="20" t="str" cm="1">
        <f t="array" ref="C865">IF(Table2[[#This Row],[Max_num_drones]:[Max_num_drones]]=4,Table2[[#This Row],[Total_time]:[Total_time]],"")</f>
        <v/>
      </c>
      <c r="D865" s="20" t="str" cm="1">
        <f t="array" ref="D865">IF(Table2[[#This Row],[Max_num_drones]:[Max_num_drones]]=5,Table2[[#This Row],[Total_time]:[Total_time]],"")</f>
        <v/>
      </c>
    </row>
    <row r="866" spans="1:4">
      <c r="A866" s="20" t="str" cm="1">
        <f t="array" ref="A866">IF(Table2[[#This Row],[Max_num_drones]:[Max_num_drones]]=2,Table2[[#This Row],[Total_time]:[Total_time]],"")</f>
        <v/>
      </c>
      <c r="B866" s="20" t="str" cm="1">
        <f t="array" ref="B866">IF(Table2[[#This Row],[Max_num_drones]:[Max_num_drones]]=3,Table2[[#This Row],[Total_time]:[Total_time]],"")</f>
        <v/>
      </c>
      <c r="C866" s="20" t="str" cm="1">
        <f t="array" ref="C866">IF(Table2[[#This Row],[Max_num_drones]:[Max_num_drones]]=4,Table2[[#This Row],[Total_time]:[Total_time]],"")</f>
        <v/>
      </c>
      <c r="D866" s="20" t="str" cm="1">
        <f t="array" ref="D866">IF(Table2[[#This Row],[Max_num_drones]:[Max_num_drones]]=5,Table2[[#This Row],[Total_time]:[Total_time]],"")</f>
        <v/>
      </c>
    </row>
    <row r="867" spans="1:4">
      <c r="A867" s="20" t="str" cm="1">
        <f t="array" ref="A867">IF(Table2[[#This Row],[Max_num_drones]:[Max_num_drones]]=2,Table2[[#This Row],[Total_time]:[Total_time]],"")</f>
        <v/>
      </c>
      <c r="B867" s="20" t="str" cm="1">
        <f t="array" ref="B867">IF(Table2[[#This Row],[Max_num_drones]:[Max_num_drones]]=3,Table2[[#This Row],[Total_time]:[Total_time]],"")</f>
        <v/>
      </c>
      <c r="C867" s="20" t="str" cm="1">
        <f t="array" ref="C867">IF(Table2[[#This Row],[Max_num_drones]:[Max_num_drones]]=4,Table2[[#This Row],[Total_time]:[Total_time]],"")</f>
        <v/>
      </c>
      <c r="D867" s="20" t="str" cm="1">
        <f t="array" ref="D867">IF(Table2[[#This Row],[Max_num_drones]:[Max_num_drones]]=5,Table2[[#This Row],[Total_time]:[Total_time]],"")</f>
        <v/>
      </c>
    </row>
    <row r="868" spans="1:4">
      <c r="A868" s="20" t="str" cm="1">
        <f t="array" ref="A868">IF(Table2[[#This Row],[Max_num_drones]:[Max_num_drones]]=2,Table2[[#This Row],[Total_time]:[Total_time]],"")</f>
        <v/>
      </c>
      <c r="B868" s="20" t="str" cm="1">
        <f t="array" ref="B868">IF(Table2[[#This Row],[Max_num_drones]:[Max_num_drones]]=3,Table2[[#This Row],[Total_time]:[Total_time]],"")</f>
        <v/>
      </c>
      <c r="C868" s="20" t="str" cm="1">
        <f t="array" ref="C868">IF(Table2[[#This Row],[Max_num_drones]:[Max_num_drones]]=4,Table2[[#This Row],[Total_time]:[Total_time]],"")</f>
        <v/>
      </c>
      <c r="D868" s="20" t="str" cm="1">
        <f t="array" ref="D868">IF(Table2[[#This Row],[Max_num_drones]:[Max_num_drones]]=5,Table2[[#This Row],[Total_time]:[Total_time]],"")</f>
        <v/>
      </c>
    </row>
    <row r="869" spans="1:4">
      <c r="A869" s="20" t="str" cm="1">
        <f t="array" ref="A869">IF(Table2[[#This Row],[Max_num_drones]:[Max_num_drones]]=2,Table2[[#This Row],[Total_time]:[Total_time]],"")</f>
        <v/>
      </c>
      <c r="B869" s="20" t="str" cm="1">
        <f t="array" ref="B869">IF(Table2[[#This Row],[Max_num_drones]:[Max_num_drones]]=3,Table2[[#This Row],[Total_time]:[Total_time]],"")</f>
        <v/>
      </c>
      <c r="C869" s="20" t="str" cm="1">
        <f t="array" ref="C869">IF(Table2[[#This Row],[Max_num_drones]:[Max_num_drones]]=4,Table2[[#This Row],[Total_time]:[Total_time]],"")</f>
        <v/>
      </c>
      <c r="D869" s="20" t="str" cm="1">
        <f t="array" ref="D869">IF(Table2[[#This Row],[Max_num_drones]:[Max_num_drones]]=5,Table2[[#This Row],[Total_time]:[Total_time]],"")</f>
        <v/>
      </c>
    </row>
    <row r="870" spans="1:4">
      <c r="A870" s="20" t="str" cm="1">
        <f t="array" ref="A870">IF(Table2[[#This Row],[Max_num_drones]:[Max_num_drones]]=2,Table2[[#This Row],[Total_time]:[Total_time]],"")</f>
        <v/>
      </c>
      <c r="B870" s="20" t="str" cm="1">
        <f t="array" ref="B870">IF(Table2[[#This Row],[Max_num_drones]:[Max_num_drones]]=3,Table2[[#This Row],[Total_time]:[Total_time]],"")</f>
        <v/>
      </c>
      <c r="C870" s="20" t="str" cm="1">
        <f t="array" ref="C870">IF(Table2[[#This Row],[Max_num_drones]:[Max_num_drones]]=4,Table2[[#This Row],[Total_time]:[Total_time]],"")</f>
        <v/>
      </c>
      <c r="D870" s="20" t="str" cm="1">
        <f t="array" ref="D870">IF(Table2[[#This Row],[Max_num_drones]:[Max_num_drones]]=5,Table2[[#This Row],[Total_time]:[Total_time]],"")</f>
        <v/>
      </c>
    </row>
    <row r="871" spans="1:4">
      <c r="A871" s="20" t="str" cm="1">
        <f t="array" ref="A871">IF(Table2[[#This Row],[Max_num_drones]:[Max_num_drones]]=2,Table2[[#This Row],[Total_time]:[Total_time]],"")</f>
        <v/>
      </c>
      <c r="B871" s="20" t="str" cm="1">
        <f t="array" ref="B871">IF(Table2[[#This Row],[Max_num_drones]:[Max_num_drones]]=3,Table2[[#This Row],[Total_time]:[Total_time]],"")</f>
        <v/>
      </c>
      <c r="C871" s="20" t="str" cm="1">
        <f t="array" ref="C871">IF(Table2[[#This Row],[Max_num_drones]:[Max_num_drones]]=4,Table2[[#This Row],[Total_time]:[Total_time]],"")</f>
        <v/>
      </c>
      <c r="D871" s="20" t="str" cm="1">
        <f t="array" ref="D871">IF(Table2[[#This Row],[Max_num_drones]:[Max_num_drones]]=5,Table2[[#This Row],[Total_time]:[Total_time]],"")</f>
        <v/>
      </c>
    </row>
    <row r="872" spans="1:4">
      <c r="A872" s="20" t="str" cm="1">
        <f t="array" ref="A872">IF(Table2[[#This Row],[Max_num_drones]:[Max_num_drones]]=2,Table2[[#This Row],[Total_time]:[Total_time]],"")</f>
        <v/>
      </c>
      <c r="B872" s="20" t="str" cm="1">
        <f t="array" ref="B872">IF(Table2[[#This Row],[Max_num_drones]:[Max_num_drones]]=3,Table2[[#This Row],[Total_time]:[Total_time]],"")</f>
        <v/>
      </c>
      <c r="C872" s="20" t="str" cm="1">
        <f t="array" ref="C872">IF(Table2[[#This Row],[Max_num_drones]:[Max_num_drones]]=4,Table2[[#This Row],[Total_time]:[Total_time]],"")</f>
        <v/>
      </c>
      <c r="D872" s="20" t="str" cm="1">
        <f t="array" ref="D872">IF(Table2[[#This Row],[Max_num_drones]:[Max_num_drones]]=5,Table2[[#This Row],[Total_time]:[Total_time]],"")</f>
        <v/>
      </c>
    </row>
    <row r="873" spans="1:4">
      <c r="A873" s="20" t="str" cm="1">
        <f t="array" ref="A873">IF(Table2[[#This Row],[Max_num_drones]:[Max_num_drones]]=2,Table2[[#This Row],[Total_time]:[Total_time]],"")</f>
        <v/>
      </c>
      <c r="B873" s="20" t="str" cm="1">
        <f t="array" ref="B873">IF(Table2[[#This Row],[Max_num_drones]:[Max_num_drones]]=3,Table2[[#This Row],[Total_time]:[Total_time]],"")</f>
        <v/>
      </c>
      <c r="C873" s="20" t="str" cm="1">
        <f t="array" ref="C873">IF(Table2[[#This Row],[Max_num_drones]:[Max_num_drones]]=4,Table2[[#This Row],[Total_time]:[Total_time]],"")</f>
        <v/>
      </c>
      <c r="D873" s="20" t="str" cm="1">
        <f t="array" ref="D873">IF(Table2[[#This Row],[Max_num_drones]:[Max_num_drones]]=5,Table2[[#This Row],[Total_time]:[Total_time]],"")</f>
        <v/>
      </c>
    </row>
    <row r="874" spans="1:4">
      <c r="A874" s="20" t="str" cm="1">
        <f t="array" ref="A874">IF(Table2[[#This Row],[Max_num_drones]:[Max_num_drones]]=2,Table2[[#This Row],[Total_time]:[Total_time]],"")</f>
        <v/>
      </c>
      <c r="B874" s="20" t="str" cm="1">
        <f t="array" ref="B874">IF(Table2[[#This Row],[Max_num_drones]:[Max_num_drones]]=3,Table2[[#This Row],[Total_time]:[Total_time]],"")</f>
        <v/>
      </c>
      <c r="C874" s="20" t="str" cm="1">
        <f t="array" ref="C874">IF(Table2[[#This Row],[Max_num_drones]:[Max_num_drones]]=4,Table2[[#This Row],[Total_time]:[Total_time]],"")</f>
        <v/>
      </c>
      <c r="D874" s="20" t="str" cm="1">
        <f t="array" ref="D874">IF(Table2[[#This Row],[Max_num_drones]:[Max_num_drones]]=5,Table2[[#This Row],[Total_time]:[Total_time]],"")</f>
        <v/>
      </c>
    </row>
    <row r="875" spans="1:4">
      <c r="A875" s="20" t="str" cm="1">
        <f t="array" ref="A875">IF(Table2[[#This Row],[Max_num_drones]:[Max_num_drones]]=2,Table2[[#This Row],[Total_time]:[Total_time]],"")</f>
        <v/>
      </c>
      <c r="B875" s="20" t="str" cm="1">
        <f t="array" ref="B875">IF(Table2[[#This Row],[Max_num_drones]:[Max_num_drones]]=3,Table2[[#This Row],[Total_time]:[Total_time]],"")</f>
        <v/>
      </c>
      <c r="C875" s="20" t="str" cm="1">
        <f t="array" ref="C875">IF(Table2[[#This Row],[Max_num_drones]:[Max_num_drones]]=4,Table2[[#This Row],[Total_time]:[Total_time]],"")</f>
        <v/>
      </c>
      <c r="D875" s="20" t="str" cm="1">
        <f t="array" ref="D875">IF(Table2[[#This Row],[Max_num_drones]:[Max_num_drones]]=5,Table2[[#This Row],[Total_time]:[Total_time]],"")</f>
        <v/>
      </c>
    </row>
    <row r="876" spans="1:4">
      <c r="A876" s="20" t="str" cm="1">
        <f t="array" ref="A876">IF(Table2[[#This Row],[Max_num_drones]:[Max_num_drones]]=2,Table2[[#This Row],[Total_time]:[Total_time]],"")</f>
        <v/>
      </c>
      <c r="B876" s="20" t="str" cm="1">
        <f t="array" ref="B876">IF(Table2[[#This Row],[Max_num_drones]:[Max_num_drones]]=3,Table2[[#This Row],[Total_time]:[Total_time]],"")</f>
        <v/>
      </c>
      <c r="C876" s="20" t="str" cm="1">
        <f t="array" ref="C876">IF(Table2[[#This Row],[Max_num_drones]:[Max_num_drones]]=4,Table2[[#This Row],[Total_time]:[Total_time]],"")</f>
        <v/>
      </c>
      <c r="D876" s="20" t="str" cm="1">
        <f t="array" ref="D876">IF(Table2[[#This Row],[Max_num_drones]:[Max_num_drones]]=5,Table2[[#This Row],[Total_time]:[Total_time]],"")</f>
        <v/>
      </c>
    </row>
    <row r="877" spans="1:4">
      <c r="A877" s="20" t="str" cm="1">
        <f t="array" ref="A877">IF(Table2[[#This Row],[Max_num_drones]:[Max_num_drones]]=2,Table2[[#This Row],[Total_time]:[Total_time]],"")</f>
        <v/>
      </c>
      <c r="B877" s="20" t="str" cm="1">
        <f t="array" ref="B877">IF(Table2[[#This Row],[Max_num_drones]:[Max_num_drones]]=3,Table2[[#This Row],[Total_time]:[Total_time]],"")</f>
        <v/>
      </c>
      <c r="C877" s="20" t="str" cm="1">
        <f t="array" ref="C877">IF(Table2[[#This Row],[Max_num_drones]:[Max_num_drones]]=4,Table2[[#This Row],[Total_time]:[Total_time]],"")</f>
        <v/>
      </c>
      <c r="D877" s="20" t="str" cm="1">
        <f t="array" ref="D877">IF(Table2[[#This Row],[Max_num_drones]:[Max_num_drones]]=5,Table2[[#This Row],[Total_time]:[Total_time]],"")</f>
        <v/>
      </c>
    </row>
    <row r="878" spans="1:4">
      <c r="A878" s="20" t="str" cm="1">
        <f t="array" ref="A878">IF(Table2[[#This Row],[Max_num_drones]:[Max_num_drones]]=2,Table2[[#This Row],[Total_time]:[Total_time]],"")</f>
        <v/>
      </c>
      <c r="B878" s="20" t="str" cm="1">
        <f t="array" ref="B878">IF(Table2[[#This Row],[Max_num_drones]:[Max_num_drones]]=3,Table2[[#This Row],[Total_time]:[Total_time]],"")</f>
        <v/>
      </c>
      <c r="C878" s="20" t="str" cm="1">
        <f t="array" ref="C878">IF(Table2[[#This Row],[Max_num_drones]:[Max_num_drones]]=4,Table2[[#This Row],[Total_time]:[Total_time]],"")</f>
        <v/>
      </c>
      <c r="D878" s="20" t="str" cm="1">
        <f t="array" ref="D878">IF(Table2[[#This Row],[Max_num_drones]:[Max_num_drones]]=5,Table2[[#This Row],[Total_time]:[Total_time]],"")</f>
        <v/>
      </c>
    </row>
    <row r="879" spans="1:4">
      <c r="A879" s="20" t="str" cm="1">
        <f t="array" ref="A879">IF(Table2[[#This Row],[Max_num_drones]:[Max_num_drones]]=2,Table2[[#This Row],[Total_time]:[Total_time]],"")</f>
        <v/>
      </c>
      <c r="B879" s="20" t="str" cm="1">
        <f t="array" ref="B879">IF(Table2[[#This Row],[Max_num_drones]:[Max_num_drones]]=3,Table2[[#This Row],[Total_time]:[Total_time]],"")</f>
        <v/>
      </c>
      <c r="C879" s="20" t="str" cm="1">
        <f t="array" ref="C879">IF(Table2[[#This Row],[Max_num_drones]:[Max_num_drones]]=4,Table2[[#This Row],[Total_time]:[Total_time]],"")</f>
        <v/>
      </c>
      <c r="D879" s="20" t="str" cm="1">
        <f t="array" ref="D879">IF(Table2[[#This Row],[Max_num_drones]:[Max_num_drones]]=5,Table2[[#This Row],[Total_time]:[Total_time]],"")</f>
        <v/>
      </c>
    </row>
    <row r="880" spans="1:4">
      <c r="A880" s="20" t="str" cm="1">
        <f t="array" ref="A880">IF(Table2[[#This Row],[Max_num_drones]:[Max_num_drones]]=2,Table2[[#This Row],[Total_time]:[Total_time]],"")</f>
        <v/>
      </c>
      <c r="B880" s="20" t="str" cm="1">
        <f t="array" ref="B880">IF(Table2[[#This Row],[Max_num_drones]:[Max_num_drones]]=3,Table2[[#This Row],[Total_time]:[Total_time]],"")</f>
        <v/>
      </c>
      <c r="C880" s="20" t="str" cm="1">
        <f t="array" ref="C880">IF(Table2[[#This Row],[Max_num_drones]:[Max_num_drones]]=4,Table2[[#This Row],[Total_time]:[Total_time]],"")</f>
        <v/>
      </c>
      <c r="D880" s="20" t="str" cm="1">
        <f t="array" ref="D880">IF(Table2[[#This Row],[Max_num_drones]:[Max_num_drones]]=5,Table2[[#This Row],[Total_time]:[Total_time]],"")</f>
        <v/>
      </c>
    </row>
    <row r="881" spans="1:4">
      <c r="A881" s="20" t="str" cm="1">
        <f t="array" ref="A881">IF(Table2[[#This Row],[Max_num_drones]:[Max_num_drones]]=2,Table2[[#This Row],[Total_time]:[Total_time]],"")</f>
        <v/>
      </c>
      <c r="B881" s="20" t="str" cm="1">
        <f t="array" ref="B881">IF(Table2[[#This Row],[Max_num_drones]:[Max_num_drones]]=3,Table2[[#This Row],[Total_time]:[Total_time]],"")</f>
        <v/>
      </c>
      <c r="C881" s="20" t="str" cm="1">
        <f t="array" ref="C881">IF(Table2[[#This Row],[Max_num_drones]:[Max_num_drones]]=4,Table2[[#This Row],[Total_time]:[Total_time]],"")</f>
        <v/>
      </c>
      <c r="D881" s="20" t="str" cm="1">
        <f t="array" ref="D881">IF(Table2[[#This Row],[Max_num_drones]:[Max_num_drones]]=5,Table2[[#This Row],[Total_time]:[Total_time]],"")</f>
        <v/>
      </c>
    </row>
    <row r="882" spans="1:4">
      <c r="A882" s="20" t="str" cm="1">
        <f t="array" ref="A882">IF(Table2[[#This Row],[Max_num_drones]:[Max_num_drones]]=2,Table2[[#This Row],[Total_time]:[Total_time]],"")</f>
        <v/>
      </c>
      <c r="B882" s="20" t="str" cm="1">
        <f t="array" ref="B882">IF(Table2[[#This Row],[Max_num_drones]:[Max_num_drones]]=3,Table2[[#This Row],[Total_time]:[Total_time]],"")</f>
        <v/>
      </c>
      <c r="C882" s="20" t="str" cm="1">
        <f t="array" ref="C882">IF(Table2[[#This Row],[Max_num_drones]:[Max_num_drones]]=4,Table2[[#This Row],[Total_time]:[Total_time]],"")</f>
        <v/>
      </c>
      <c r="D882" s="20" t="str" cm="1">
        <f t="array" ref="D882">IF(Table2[[#This Row],[Max_num_drones]:[Max_num_drones]]=5,Table2[[#This Row],[Total_time]:[Total_time]],"")</f>
        <v/>
      </c>
    </row>
    <row r="883" spans="1:4">
      <c r="A883" s="20" t="str" cm="1">
        <f t="array" ref="A883">IF(Table2[[#This Row],[Max_num_drones]:[Max_num_drones]]=2,Table2[[#This Row],[Total_time]:[Total_time]],"")</f>
        <v/>
      </c>
      <c r="B883" s="20" t="str" cm="1">
        <f t="array" ref="B883">IF(Table2[[#This Row],[Max_num_drones]:[Max_num_drones]]=3,Table2[[#This Row],[Total_time]:[Total_time]],"")</f>
        <v/>
      </c>
      <c r="C883" s="20" t="str" cm="1">
        <f t="array" ref="C883">IF(Table2[[#This Row],[Max_num_drones]:[Max_num_drones]]=4,Table2[[#This Row],[Total_time]:[Total_time]],"")</f>
        <v/>
      </c>
      <c r="D883" s="20" t="str" cm="1">
        <f t="array" ref="D883">IF(Table2[[#This Row],[Max_num_drones]:[Max_num_drones]]=5,Table2[[#This Row],[Total_time]:[Total_time]],"")</f>
        <v/>
      </c>
    </row>
    <row r="884" spans="1:4">
      <c r="A884" s="20" t="str" cm="1">
        <f t="array" ref="A884">IF(Table2[[#This Row],[Max_num_drones]:[Max_num_drones]]=2,Table2[[#This Row],[Total_time]:[Total_time]],"")</f>
        <v/>
      </c>
      <c r="B884" s="20" t="str" cm="1">
        <f t="array" ref="B884">IF(Table2[[#This Row],[Max_num_drones]:[Max_num_drones]]=3,Table2[[#This Row],[Total_time]:[Total_time]],"")</f>
        <v/>
      </c>
      <c r="C884" s="20" t="str" cm="1">
        <f t="array" ref="C884">IF(Table2[[#This Row],[Max_num_drones]:[Max_num_drones]]=4,Table2[[#This Row],[Total_time]:[Total_time]],"")</f>
        <v/>
      </c>
      <c r="D884" s="20" t="str" cm="1">
        <f t="array" ref="D884">IF(Table2[[#This Row],[Max_num_drones]:[Max_num_drones]]=5,Table2[[#This Row],[Total_time]:[Total_time]],"")</f>
        <v/>
      </c>
    </row>
    <row r="885" spans="1:4">
      <c r="A885" s="20" t="str" cm="1">
        <f t="array" ref="A885">IF(Table2[[#This Row],[Max_num_drones]:[Max_num_drones]]=2,Table2[[#This Row],[Total_time]:[Total_time]],"")</f>
        <v/>
      </c>
      <c r="B885" s="20" t="str" cm="1">
        <f t="array" ref="B885">IF(Table2[[#This Row],[Max_num_drones]:[Max_num_drones]]=3,Table2[[#This Row],[Total_time]:[Total_time]],"")</f>
        <v/>
      </c>
      <c r="C885" s="20" t="str" cm="1">
        <f t="array" ref="C885">IF(Table2[[#This Row],[Max_num_drones]:[Max_num_drones]]=4,Table2[[#This Row],[Total_time]:[Total_time]],"")</f>
        <v/>
      </c>
      <c r="D885" s="20" t="str" cm="1">
        <f t="array" ref="D885">IF(Table2[[#This Row],[Max_num_drones]:[Max_num_drones]]=5,Table2[[#This Row],[Total_time]:[Total_time]],"")</f>
        <v/>
      </c>
    </row>
    <row r="886" spans="1:4">
      <c r="A886" s="20" t="str" cm="1">
        <f t="array" ref="A886">IF(Table2[[#This Row],[Max_num_drones]:[Max_num_drones]]=2,Table2[[#This Row],[Total_time]:[Total_time]],"")</f>
        <v/>
      </c>
      <c r="B886" s="20" t="str" cm="1">
        <f t="array" ref="B886">IF(Table2[[#This Row],[Max_num_drones]:[Max_num_drones]]=3,Table2[[#This Row],[Total_time]:[Total_time]],"")</f>
        <v/>
      </c>
      <c r="C886" s="20" t="str" cm="1">
        <f t="array" ref="C886">IF(Table2[[#This Row],[Max_num_drones]:[Max_num_drones]]=4,Table2[[#This Row],[Total_time]:[Total_time]],"")</f>
        <v/>
      </c>
      <c r="D886" s="20" t="str" cm="1">
        <f t="array" ref="D886">IF(Table2[[#This Row],[Max_num_drones]:[Max_num_drones]]=5,Table2[[#This Row],[Total_time]:[Total_time]],"")</f>
        <v/>
      </c>
    </row>
    <row r="887" spans="1:4">
      <c r="A887" s="20" t="str" cm="1">
        <f t="array" ref="A887">IF(Table2[[#This Row],[Max_num_drones]:[Max_num_drones]]=2,Table2[[#This Row],[Total_time]:[Total_time]],"")</f>
        <v/>
      </c>
      <c r="B887" s="20" t="str" cm="1">
        <f t="array" ref="B887">IF(Table2[[#This Row],[Max_num_drones]:[Max_num_drones]]=3,Table2[[#This Row],[Total_time]:[Total_time]],"")</f>
        <v/>
      </c>
      <c r="C887" s="20" t="str" cm="1">
        <f t="array" ref="C887">IF(Table2[[#This Row],[Max_num_drones]:[Max_num_drones]]=4,Table2[[#This Row],[Total_time]:[Total_time]],"")</f>
        <v/>
      </c>
      <c r="D887" s="20" t="str" cm="1">
        <f t="array" ref="D887">IF(Table2[[#This Row],[Max_num_drones]:[Max_num_drones]]=5,Table2[[#This Row],[Total_time]:[Total_time]],"")</f>
        <v/>
      </c>
    </row>
    <row r="888" spans="1:4">
      <c r="A888" s="20" t="str" cm="1">
        <f t="array" ref="A888">IF(Table2[[#This Row],[Max_num_drones]:[Max_num_drones]]=2,Table2[[#This Row],[Total_time]:[Total_time]],"")</f>
        <v/>
      </c>
      <c r="B888" s="20" t="str" cm="1">
        <f t="array" ref="B888">IF(Table2[[#This Row],[Max_num_drones]:[Max_num_drones]]=3,Table2[[#This Row],[Total_time]:[Total_time]],"")</f>
        <v/>
      </c>
      <c r="C888" s="20" t="str" cm="1">
        <f t="array" ref="C888">IF(Table2[[#This Row],[Max_num_drones]:[Max_num_drones]]=4,Table2[[#This Row],[Total_time]:[Total_time]],"")</f>
        <v/>
      </c>
      <c r="D888" s="20" t="str" cm="1">
        <f t="array" ref="D888">IF(Table2[[#This Row],[Max_num_drones]:[Max_num_drones]]=5,Table2[[#This Row],[Total_time]:[Total_time]],"")</f>
        <v/>
      </c>
    </row>
    <row r="889" spans="1:4">
      <c r="A889" s="20" t="str" cm="1">
        <f t="array" ref="A889">IF(Table2[[#This Row],[Max_num_drones]:[Max_num_drones]]=2,Table2[[#This Row],[Total_time]:[Total_time]],"")</f>
        <v/>
      </c>
      <c r="B889" s="20" t="str" cm="1">
        <f t="array" ref="B889">IF(Table2[[#This Row],[Max_num_drones]:[Max_num_drones]]=3,Table2[[#This Row],[Total_time]:[Total_time]],"")</f>
        <v/>
      </c>
      <c r="C889" s="20" t="str" cm="1">
        <f t="array" ref="C889">IF(Table2[[#This Row],[Max_num_drones]:[Max_num_drones]]=4,Table2[[#This Row],[Total_time]:[Total_time]],"")</f>
        <v/>
      </c>
      <c r="D889" s="20" t="str" cm="1">
        <f t="array" ref="D889">IF(Table2[[#This Row],[Max_num_drones]:[Max_num_drones]]=5,Table2[[#This Row],[Total_time]:[Total_time]],"")</f>
        <v/>
      </c>
    </row>
    <row r="890" spans="1:4">
      <c r="A890" s="20" t="str" cm="1">
        <f t="array" ref="A890">IF(Table2[[#This Row],[Max_num_drones]:[Max_num_drones]]=2,Table2[[#This Row],[Total_time]:[Total_time]],"")</f>
        <v/>
      </c>
      <c r="B890" s="20" t="str" cm="1">
        <f t="array" ref="B890">IF(Table2[[#This Row],[Max_num_drones]:[Max_num_drones]]=3,Table2[[#This Row],[Total_time]:[Total_time]],"")</f>
        <v/>
      </c>
      <c r="C890" s="20" t="str" cm="1">
        <f t="array" ref="C890">IF(Table2[[#This Row],[Max_num_drones]:[Max_num_drones]]=4,Table2[[#This Row],[Total_time]:[Total_time]],"")</f>
        <v/>
      </c>
      <c r="D890" s="20" t="str" cm="1">
        <f t="array" ref="D890">IF(Table2[[#This Row],[Max_num_drones]:[Max_num_drones]]=5,Table2[[#This Row],[Total_time]:[Total_time]],"")</f>
        <v/>
      </c>
    </row>
    <row r="891" spans="1:4">
      <c r="A891" s="20" t="str" cm="1">
        <f t="array" ref="A891">IF(Table2[[#This Row],[Max_num_drones]:[Max_num_drones]]=2,Table2[[#This Row],[Total_time]:[Total_time]],"")</f>
        <v/>
      </c>
      <c r="B891" s="20" t="str" cm="1">
        <f t="array" ref="B891">IF(Table2[[#This Row],[Max_num_drones]:[Max_num_drones]]=3,Table2[[#This Row],[Total_time]:[Total_time]],"")</f>
        <v/>
      </c>
      <c r="C891" s="20" t="str" cm="1">
        <f t="array" ref="C891">IF(Table2[[#This Row],[Max_num_drones]:[Max_num_drones]]=4,Table2[[#This Row],[Total_time]:[Total_time]],"")</f>
        <v/>
      </c>
      <c r="D891" s="20" t="str" cm="1">
        <f t="array" ref="D891">IF(Table2[[#This Row],[Max_num_drones]:[Max_num_drones]]=5,Table2[[#This Row],[Total_time]:[Total_time]],"")</f>
        <v/>
      </c>
    </row>
    <row r="892" spans="1:4">
      <c r="A892" s="20" t="str" cm="1">
        <f t="array" ref="A892">IF(Table2[[#This Row],[Max_num_drones]:[Max_num_drones]]=2,Table2[[#This Row],[Total_time]:[Total_time]],"")</f>
        <v/>
      </c>
      <c r="B892" s="20" t="str" cm="1">
        <f t="array" ref="B892">IF(Table2[[#This Row],[Max_num_drones]:[Max_num_drones]]=3,Table2[[#This Row],[Total_time]:[Total_time]],"")</f>
        <v/>
      </c>
      <c r="C892" s="20" t="str" cm="1">
        <f t="array" ref="C892">IF(Table2[[#This Row],[Max_num_drones]:[Max_num_drones]]=4,Table2[[#This Row],[Total_time]:[Total_time]],"")</f>
        <v/>
      </c>
      <c r="D892" s="20" t="str" cm="1">
        <f t="array" ref="D892">IF(Table2[[#This Row],[Max_num_drones]:[Max_num_drones]]=5,Table2[[#This Row],[Total_time]:[Total_time]],"")</f>
        <v/>
      </c>
    </row>
    <row r="893" spans="1:4">
      <c r="A893" s="20" t="str" cm="1">
        <f t="array" ref="A893">IF(Table2[[#This Row],[Max_num_drones]:[Max_num_drones]]=2,Table2[[#This Row],[Total_time]:[Total_time]],"")</f>
        <v/>
      </c>
      <c r="B893" s="20" t="str" cm="1">
        <f t="array" ref="B893">IF(Table2[[#This Row],[Max_num_drones]:[Max_num_drones]]=3,Table2[[#This Row],[Total_time]:[Total_time]],"")</f>
        <v/>
      </c>
      <c r="C893" s="20" t="str" cm="1">
        <f t="array" ref="C893">IF(Table2[[#This Row],[Max_num_drones]:[Max_num_drones]]=4,Table2[[#This Row],[Total_time]:[Total_time]],"")</f>
        <v/>
      </c>
      <c r="D893" s="20" t="str" cm="1">
        <f t="array" ref="D893">IF(Table2[[#This Row],[Max_num_drones]:[Max_num_drones]]=5,Table2[[#This Row],[Total_time]:[Total_time]],"")</f>
        <v/>
      </c>
    </row>
    <row r="894" spans="1:4">
      <c r="A894" s="20" t="str" cm="1">
        <f t="array" ref="A894">IF(Table2[[#This Row],[Max_num_drones]:[Max_num_drones]]=2,Table2[[#This Row],[Total_time]:[Total_time]],"")</f>
        <v/>
      </c>
      <c r="B894" s="20" t="str" cm="1">
        <f t="array" ref="B894">IF(Table2[[#This Row],[Max_num_drones]:[Max_num_drones]]=3,Table2[[#This Row],[Total_time]:[Total_time]],"")</f>
        <v/>
      </c>
      <c r="C894" s="20" t="str" cm="1">
        <f t="array" ref="C894">IF(Table2[[#This Row],[Max_num_drones]:[Max_num_drones]]=4,Table2[[#This Row],[Total_time]:[Total_time]],"")</f>
        <v/>
      </c>
      <c r="D894" s="20" t="str" cm="1">
        <f t="array" ref="D894">IF(Table2[[#This Row],[Max_num_drones]:[Max_num_drones]]=5,Table2[[#This Row],[Total_time]:[Total_time]],"")</f>
        <v/>
      </c>
    </row>
    <row r="895" spans="1:4">
      <c r="A895" s="20" t="str" cm="1">
        <f t="array" ref="A895">IF(Table2[[#This Row],[Max_num_drones]:[Max_num_drones]]=2,Table2[[#This Row],[Total_time]:[Total_time]],"")</f>
        <v/>
      </c>
      <c r="B895" s="20" t="str" cm="1">
        <f t="array" ref="B895">IF(Table2[[#This Row],[Max_num_drones]:[Max_num_drones]]=3,Table2[[#This Row],[Total_time]:[Total_time]],"")</f>
        <v/>
      </c>
      <c r="C895" s="20" t="str" cm="1">
        <f t="array" ref="C895">IF(Table2[[#This Row],[Max_num_drones]:[Max_num_drones]]=4,Table2[[#This Row],[Total_time]:[Total_time]],"")</f>
        <v/>
      </c>
      <c r="D895" s="20" t="str" cm="1">
        <f t="array" ref="D895">IF(Table2[[#This Row],[Max_num_drones]:[Max_num_drones]]=5,Table2[[#This Row],[Total_time]:[Total_time]],"")</f>
        <v/>
      </c>
    </row>
    <row r="896" spans="1:4">
      <c r="A896" s="20" t="str" cm="1">
        <f t="array" ref="A896">IF(Table2[[#This Row],[Max_num_drones]:[Max_num_drones]]=2,Table2[[#This Row],[Total_time]:[Total_time]],"")</f>
        <v/>
      </c>
      <c r="B896" s="20" t="str" cm="1">
        <f t="array" ref="B896">IF(Table2[[#This Row],[Max_num_drones]:[Max_num_drones]]=3,Table2[[#This Row],[Total_time]:[Total_time]],"")</f>
        <v/>
      </c>
      <c r="C896" s="20" t="str" cm="1">
        <f t="array" ref="C896">IF(Table2[[#This Row],[Max_num_drones]:[Max_num_drones]]=4,Table2[[#This Row],[Total_time]:[Total_time]],"")</f>
        <v/>
      </c>
      <c r="D896" s="20" t="str" cm="1">
        <f t="array" ref="D896">IF(Table2[[#This Row],[Max_num_drones]:[Max_num_drones]]=5,Table2[[#This Row],[Total_time]:[Total_time]],"")</f>
        <v/>
      </c>
    </row>
    <row r="897" spans="1:4">
      <c r="A897" s="20" t="str" cm="1">
        <f t="array" ref="A897">IF(Table2[[#This Row],[Max_num_drones]:[Max_num_drones]]=2,Table2[[#This Row],[Total_time]:[Total_time]],"")</f>
        <v/>
      </c>
      <c r="B897" s="20" t="str" cm="1">
        <f t="array" ref="B897">IF(Table2[[#This Row],[Max_num_drones]:[Max_num_drones]]=3,Table2[[#This Row],[Total_time]:[Total_time]],"")</f>
        <v/>
      </c>
      <c r="C897" s="20" t="str" cm="1">
        <f t="array" ref="C897">IF(Table2[[#This Row],[Max_num_drones]:[Max_num_drones]]=4,Table2[[#This Row],[Total_time]:[Total_time]],"")</f>
        <v/>
      </c>
      <c r="D897" s="20" t="str" cm="1">
        <f t="array" ref="D897">IF(Table2[[#This Row],[Max_num_drones]:[Max_num_drones]]=5,Table2[[#This Row],[Total_time]:[Total_time]],"")</f>
        <v/>
      </c>
    </row>
    <row r="898" spans="1:4">
      <c r="A898" s="20" t="str" cm="1">
        <f t="array" ref="A898">IF(Table2[[#This Row],[Max_num_drones]:[Max_num_drones]]=2,Table2[[#This Row],[Total_time]:[Total_time]],"")</f>
        <v/>
      </c>
      <c r="B898" s="20" t="str" cm="1">
        <f t="array" ref="B898">IF(Table2[[#This Row],[Max_num_drones]:[Max_num_drones]]=3,Table2[[#This Row],[Total_time]:[Total_time]],"")</f>
        <v/>
      </c>
      <c r="C898" s="20" t="str" cm="1">
        <f t="array" ref="C898">IF(Table2[[#This Row],[Max_num_drones]:[Max_num_drones]]=4,Table2[[#This Row],[Total_time]:[Total_time]],"")</f>
        <v/>
      </c>
      <c r="D898" s="20" t="str" cm="1">
        <f t="array" ref="D898">IF(Table2[[#This Row],[Max_num_drones]:[Max_num_drones]]=5,Table2[[#This Row],[Total_time]:[Total_time]],"")</f>
        <v/>
      </c>
    </row>
    <row r="899" spans="1:4">
      <c r="A899" s="20" t="str" cm="1">
        <f t="array" ref="A899">IF(Table2[[#This Row],[Max_num_drones]:[Max_num_drones]]=2,Table2[[#This Row],[Total_time]:[Total_time]],"")</f>
        <v/>
      </c>
      <c r="B899" s="20" t="str" cm="1">
        <f t="array" ref="B899">IF(Table2[[#This Row],[Max_num_drones]:[Max_num_drones]]=3,Table2[[#This Row],[Total_time]:[Total_time]],"")</f>
        <v/>
      </c>
      <c r="C899" s="20" t="str" cm="1">
        <f t="array" ref="C899">IF(Table2[[#This Row],[Max_num_drones]:[Max_num_drones]]=4,Table2[[#This Row],[Total_time]:[Total_time]],"")</f>
        <v/>
      </c>
      <c r="D899" s="20" t="str" cm="1">
        <f t="array" ref="D899">IF(Table2[[#This Row],[Max_num_drones]:[Max_num_drones]]=5,Table2[[#This Row],[Total_time]:[Total_time]],"")</f>
        <v/>
      </c>
    </row>
    <row r="900" spans="1:4">
      <c r="A900" s="20" t="str" cm="1">
        <f t="array" ref="A900">IF(Table2[[#This Row],[Max_num_drones]:[Max_num_drones]]=2,Table2[[#This Row],[Total_time]:[Total_time]],"")</f>
        <v/>
      </c>
      <c r="B900" s="20" t="str" cm="1">
        <f t="array" ref="B900">IF(Table2[[#This Row],[Max_num_drones]:[Max_num_drones]]=3,Table2[[#This Row],[Total_time]:[Total_time]],"")</f>
        <v/>
      </c>
      <c r="C900" s="20" t="str" cm="1">
        <f t="array" ref="C900">IF(Table2[[#This Row],[Max_num_drones]:[Max_num_drones]]=4,Table2[[#This Row],[Total_time]:[Total_time]],"")</f>
        <v/>
      </c>
      <c r="D900" s="20" t="str" cm="1">
        <f t="array" ref="D900">IF(Table2[[#This Row],[Max_num_drones]:[Max_num_drones]]=5,Table2[[#This Row],[Total_time]:[Total_time]],"")</f>
        <v/>
      </c>
    </row>
    <row r="901" spans="1:4">
      <c r="A901" s="20" t="str" cm="1">
        <f t="array" ref="A901">IF(Table2[[#This Row],[Max_num_drones]:[Max_num_drones]]=2,Table2[[#This Row],[Total_time]:[Total_time]],"")</f>
        <v/>
      </c>
      <c r="B901" s="20" t="str" cm="1">
        <f t="array" ref="B901">IF(Table2[[#This Row],[Max_num_drones]:[Max_num_drones]]=3,Table2[[#This Row],[Total_time]:[Total_time]],"")</f>
        <v/>
      </c>
      <c r="C901" s="20" t="str" cm="1">
        <f t="array" ref="C901">IF(Table2[[#This Row],[Max_num_drones]:[Max_num_drones]]=4,Table2[[#This Row],[Total_time]:[Total_time]],"")</f>
        <v/>
      </c>
      <c r="D901" s="20" t="str" cm="1">
        <f t="array" ref="D901">IF(Table2[[#This Row],[Max_num_drones]:[Max_num_drones]]=5,Table2[[#This Row],[Total_time]:[Total_time]],"")</f>
        <v/>
      </c>
    </row>
    <row r="902" spans="1:4">
      <c r="A902" s="20" t="str" cm="1">
        <f t="array" ref="A902">IF(Table2[[#This Row],[Max_num_drones]:[Max_num_drones]]=2,Table2[[#This Row],[Total_time]:[Total_time]],"")</f>
        <v/>
      </c>
      <c r="B902" s="20" t="str" cm="1">
        <f t="array" ref="B902">IF(Table2[[#This Row],[Max_num_drones]:[Max_num_drones]]=3,Table2[[#This Row],[Total_time]:[Total_time]],"")</f>
        <v/>
      </c>
      <c r="C902" s="20" t="str" cm="1">
        <f t="array" ref="C902">IF(Table2[[#This Row],[Max_num_drones]:[Max_num_drones]]=4,Table2[[#This Row],[Total_time]:[Total_time]],"")</f>
        <v/>
      </c>
      <c r="D902" s="20" t="str" cm="1">
        <f t="array" ref="D902">IF(Table2[[#This Row],[Max_num_drones]:[Max_num_drones]]=5,Table2[[#This Row],[Total_time]:[Total_time]],"")</f>
        <v/>
      </c>
    </row>
    <row r="903" spans="1:4">
      <c r="A903" s="20" t="str" cm="1">
        <f t="array" ref="A903">IF(Table2[[#This Row],[Max_num_drones]:[Max_num_drones]]=2,Table2[[#This Row],[Total_time]:[Total_time]],"")</f>
        <v/>
      </c>
      <c r="B903" s="20" t="str" cm="1">
        <f t="array" ref="B903">IF(Table2[[#This Row],[Max_num_drones]:[Max_num_drones]]=3,Table2[[#This Row],[Total_time]:[Total_time]],"")</f>
        <v/>
      </c>
      <c r="C903" s="20" t="str" cm="1">
        <f t="array" ref="C903">IF(Table2[[#This Row],[Max_num_drones]:[Max_num_drones]]=4,Table2[[#This Row],[Total_time]:[Total_time]],"")</f>
        <v/>
      </c>
      <c r="D903" s="20" t="str" cm="1">
        <f t="array" ref="D903">IF(Table2[[#This Row],[Max_num_drones]:[Max_num_drones]]=5,Table2[[#This Row],[Total_time]:[Total_time]],"")</f>
        <v/>
      </c>
    </row>
    <row r="904" spans="1:4">
      <c r="A904" s="20" t="str" cm="1">
        <f t="array" ref="A904">IF(Table2[[#This Row],[Max_num_drones]:[Max_num_drones]]=2,Table2[[#This Row],[Total_time]:[Total_time]],"")</f>
        <v/>
      </c>
      <c r="B904" s="20" t="str" cm="1">
        <f t="array" ref="B904">IF(Table2[[#This Row],[Max_num_drones]:[Max_num_drones]]=3,Table2[[#This Row],[Total_time]:[Total_time]],"")</f>
        <v/>
      </c>
      <c r="C904" s="20" t="str" cm="1">
        <f t="array" ref="C904">IF(Table2[[#This Row],[Max_num_drones]:[Max_num_drones]]=4,Table2[[#This Row],[Total_time]:[Total_time]],"")</f>
        <v/>
      </c>
      <c r="D904" s="20" t="str" cm="1">
        <f t="array" ref="D904">IF(Table2[[#This Row],[Max_num_drones]:[Max_num_drones]]=5,Table2[[#This Row],[Total_time]:[Total_time]],"")</f>
        <v/>
      </c>
    </row>
    <row r="905" spans="1:4">
      <c r="A905" s="20" t="str" cm="1">
        <f t="array" ref="A905">IF(Table2[[#This Row],[Max_num_drones]:[Max_num_drones]]=2,Table2[[#This Row],[Total_time]:[Total_time]],"")</f>
        <v/>
      </c>
      <c r="B905" s="20" t="str" cm="1">
        <f t="array" ref="B905">IF(Table2[[#This Row],[Max_num_drones]:[Max_num_drones]]=3,Table2[[#This Row],[Total_time]:[Total_time]],"")</f>
        <v/>
      </c>
      <c r="C905" s="20" t="str" cm="1">
        <f t="array" ref="C905">IF(Table2[[#This Row],[Max_num_drones]:[Max_num_drones]]=4,Table2[[#This Row],[Total_time]:[Total_time]],"")</f>
        <v/>
      </c>
      <c r="D905" s="20" t="str" cm="1">
        <f t="array" ref="D905">IF(Table2[[#This Row],[Max_num_drones]:[Max_num_drones]]=5,Table2[[#This Row],[Total_time]:[Total_time]],"")</f>
        <v/>
      </c>
    </row>
    <row r="906" spans="1:4">
      <c r="A906" s="20" t="str" cm="1">
        <f t="array" ref="A906">IF(Table2[[#This Row],[Max_num_drones]:[Max_num_drones]]=2,Table2[[#This Row],[Total_time]:[Total_time]],"")</f>
        <v/>
      </c>
      <c r="B906" s="20" t="str" cm="1">
        <f t="array" ref="B906">IF(Table2[[#This Row],[Max_num_drones]:[Max_num_drones]]=3,Table2[[#This Row],[Total_time]:[Total_time]],"")</f>
        <v/>
      </c>
      <c r="C906" s="20" t="str" cm="1">
        <f t="array" ref="C906">IF(Table2[[#This Row],[Max_num_drones]:[Max_num_drones]]=4,Table2[[#This Row],[Total_time]:[Total_time]],"")</f>
        <v/>
      </c>
      <c r="D906" s="20" t="str" cm="1">
        <f t="array" ref="D906">IF(Table2[[#This Row],[Max_num_drones]:[Max_num_drones]]=5,Table2[[#This Row],[Total_time]:[Total_time]],"")</f>
        <v/>
      </c>
    </row>
    <row r="907" spans="1:4">
      <c r="A907" s="20" t="str" cm="1">
        <f t="array" ref="A907">IF(Table2[[#This Row],[Max_num_drones]:[Max_num_drones]]=2,Table2[[#This Row],[Total_time]:[Total_time]],"")</f>
        <v/>
      </c>
      <c r="B907" s="20" t="str" cm="1">
        <f t="array" ref="B907">IF(Table2[[#This Row],[Max_num_drones]:[Max_num_drones]]=3,Table2[[#This Row],[Total_time]:[Total_time]],"")</f>
        <v/>
      </c>
      <c r="C907" s="20" t="str" cm="1">
        <f t="array" ref="C907">IF(Table2[[#This Row],[Max_num_drones]:[Max_num_drones]]=4,Table2[[#This Row],[Total_time]:[Total_time]],"")</f>
        <v/>
      </c>
      <c r="D907" s="20" t="str" cm="1">
        <f t="array" ref="D907">IF(Table2[[#This Row],[Max_num_drones]:[Max_num_drones]]=5,Table2[[#This Row],[Total_time]:[Total_time]],"")</f>
        <v/>
      </c>
    </row>
    <row r="908" spans="1:4">
      <c r="A908" s="20" t="str" cm="1">
        <f t="array" ref="A908">IF(Table2[[#This Row],[Max_num_drones]:[Max_num_drones]]=2,Table2[[#This Row],[Total_time]:[Total_time]],"")</f>
        <v/>
      </c>
      <c r="B908" s="20" t="str" cm="1">
        <f t="array" ref="B908">IF(Table2[[#This Row],[Max_num_drones]:[Max_num_drones]]=3,Table2[[#This Row],[Total_time]:[Total_time]],"")</f>
        <v/>
      </c>
      <c r="C908" s="20" t="str" cm="1">
        <f t="array" ref="C908">IF(Table2[[#This Row],[Max_num_drones]:[Max_num_drones]]=4,Table2[[#This Row],[Total_time]:[Total_time]],"")</f>
        <v/>
      </c>
      <c r="D908" s="20" t="str" cm="1">
        <f t="array" ref="D908">IF(Table2[[#This Row],[Max_num_drones]:[Max_num_drones]]=5,Table2[[#This Row],[Total_time]:[Total_time]],"")</f>
        <v/>
      </c>
    </row>
    <row r="909" spans="1:4">
      <c r="A909" s="20" t="str" cm="1">
        <f t="array" ref="A909">IF(Table2[[#This Row],[Max_num_drones]:[Max_num_drones]]=2,Table2[[#This Row],[Total_time]:[Total_time]],"")</f>
        <v/>
      </c>
      <c r="B909" s="20" t="str" cm="1">
        <f t="array" ref="B909">IF(Table2[[#This Row],[Max_num_drones]:[Max_num_drones]]=3,Table2[[#This Row],[Total_time]:[Total_time]],"")</f>
        <v/>
      </c>
      <c r="C909" s="20" t="str" cm="1">
        <f t="array" ref="C909">IF(Table2[[#This Row],[Max_num_drones]:[Max_num_drones]]=4,Table2[[#This Row],[Total_time]:[Total_time]],"")</f>
        <v/>
      </c>
      <c r="D909" s="20" t="str" cm="1">
        <f t="array" ref="D909">IF(Table2[[#This Row],[Max_num_drones]:[Max_num_drones]]=5,Table2[[#This Row],[Total_time]:[Total_time]],"")</f>
        <v/>
      </c>
    </row>
    <row r="910" spans="1:4">
      <c r="A910" s="20" t="str" cm="1">
        <f t="array" ref="A910">IF(Table2[[#This Row],[Max_num_drones]:[Max_num_drones]]=2,Table2[[#This Row],[Total_time]:[Total_time]],"")</f>
        <v/>
      </c>
      <c r="B910" s="20" t="str" cm="1">
        <f t="array" ref="B910">IF(Table2[[#This Row],[Max_num_drones]:[Max_num_drones]]=3,Table2[[#This Row],[Total_time]:[Total_time]],"")</f>
        <v/>
      </c>
      <c r="C910" s="20" t="str" cm="1">
        <f t="array" ref="C910">IF(Table2[[#This Row],[Max_num_drones]:[Max_num_drones]]=4,Table2[[#This Row],[Total_time]:[Total_time]],"")</f>
        <v/>
      </c>
      <c r="D910" s="20" t="str" cm="1">
        <f t="array" ref="D910">IF(Table2[[#This Row],[Max_num_drones]:[Max_num_drones]]=5,Table2[[#This Row],[Total_time]:[Total_time]],"")</f>
        <v/>
      </c>
    </row>
    <row r="911" spans="1:4">
      <c r="A911" s="20" t="str" cm="1">
        <f t="array" ref="A911">IF(Table2[[#This Row],[Max_num_drones]:[Max_num_drones]]=2,Table2[[#This Row],[Total_time]:[Total_time]],"")</f>
        <v/>
      </c>
      <c r="B911" s="20" t="str" cm="1">
        <f t="array" ref="B911">IF(Table2[[#This Row],[Max_num_drones]:[Max_num_drones]]=3,Table2[[#This Row],[Total_time]:[Total_time]],"")</f>
        <v/>
      </c>
      <c r="C911" s="20" t="str" cm="1">
        <f t="array" ref="C911">IF(Table2[[#This Row],[Max_num_drones]:[Max_num_drones]]=4,Table2[[#This Row],[Total_time]:[Total_time]],"")</f>
        <v/>
      </c>
      <c r="D911" s="20" t="str" cm="1">
        <f t="array" ref="D911">IF(Table2[[#This Row],[Max_num_drones]:[Max_num_drones]]=5,Table2[[#This Row],[Total_time]:[Total_time]],"")</f>
        <v/>
      </c>
    </row>
    <row r="912" spans="1:4">
      <c r="A912" s="20" t="str" cm="1">
        <f t="array" ref="A912">IF(Table2[[#This Row],[Max_num_drones]:[Max_num_drones]]=2,Table2[[#This Row],[Total_time]:[Total_time]],"")</f>
        <v/>
      </c>
      <c r="B912" s="20" t="str" cm="1">
        <f t="array" ref="B912">IF(Table2[[#This Row],[Max_num_drones]:[Max_num_drones]]=3,Table2[[#This Row],[Total_time]:[Total_time]],"")</f>
        <v/>
      </c>
      <c r="C912" s="20" t="str" cm="1">
        <f t="array" ref="C912">IF(Table2[[#This Row],[Max_num_drones]:[Max_num_drones]]=4,Table2[[#This Row],[Total_time]:[Total_time]],"")</f>
        <v/>
      </c>
      <c r="D912" s="20" t="str" cm="1">
        <f t="array" ref="D912">IF(Table2[[#This Row],[Max_num_drones]:[Max_num_drones]]=5,Table2[[#This Row],[Total_time]:[Total_time]],"")</f>
        <v/>
      </c>
    </row>
    <row r="913" spans="1:4">
      <c r="A913" s="20" t="str" cm="1">
        <f t="array" ref="A913">IF(Table2[[#This Row],[Max_num_drones]:[Max_num_drones]]=2,Table2[[#This Row],[Total_time]:[Total_time]],"")</f>
        <v/>
      </c>
      <c r="B913" s="20" t="str" cm="1">
        <f t="array" ref="B913">IF(Table2[[#This Row],[Max_num_drones]:[Max_num_drones]]=3,Table2[[#This Row],[Total_time]:[Total_time]],"")</f>
        <v/>
      </c>
      <c r="C913" s="20" t="str" cm="1">
        <f t="array" ref="C913">IF(Table2[[#This Row],[Max_num_drones]:[Max_num_drones]]=4,Table2[[#This Row],[Total_time]:[Total_time]],"")</f>
        <v/>
      </c>
      <c r="D913" s="20" t="str" cm="1">
        <f t="array" ref="D913">IF(Table2[[#This Row],[Max_num_drones]:[Max_num_drones]]=5,Table2[[#This Row],[Total_time]:[Total_time]],"")</f>
        <v/>
      </c>
    </row>
    <row r="914" spans="1:4">
      <c r="A914" s="20" t="str" cm="1">
        <f t="array" ref="A914">IF(Table2[[#This Row],[Max_num_drones]:[Max_num_drones]]=2,Table2[[#This Row],[Total_time]:[Total_time]],"")</f>
        <v/>
      </c>
      <c r="B914" s="20" t="str" cm="1">
        <f t="array" ref="B914">IF(Table2[[#This Row],[Max_num_drones]:[Max_num_drones]]=3,Table2[[#This Row],[Total_time]:[Total_time]],"")</f>
        <v/>
      </c>
      <c r="C914" s="20" t="str" cm="1">
        <f t="array" ref="C914">IF(Table2[[#This Row],[Max_num_drones]:[Max_num_drones]]=4,Table2[[#This Row],[Total_time]:[Total_time]],"")</f>
        <v/>
      </c>
      <c r="D914" s="20" t="str" cm="1">
        <f t="array" ref="D914">IF(Table2[[#This Row],[Max_num_drones]:[Max_num_drones]]=5,Table2[[#This Row],[Total_time]:[Total_time]],"")</f>
        <v/>
      </c>
    </row>
    <row r="915" spans="1:4">
      <c r="A915" s="20" t="str" cm="1">
        <f t="array" ref="A915">IF(Table2[[#This Row],[Max_num_drones]:[Max_num_drones]]=2,Table2[[#This Row],[Total_time]:[Total_time]],"")</f>
        <v/>
      </c>
      <c r="B915" s="20" t="str" cm="1">
        <f t="array" ref="B915">IF(Table2[[#This Row],[Max_num_drones]:[Max_num_drones]]=3,Table2[[#This Row],[Total_time]:[Total_time]],"")</f>
        <v/>
      </c>
      <c r="C915" s="20" t="str" cm="1">
        <f t="array" ref="C915">IF(Table2[[#This Row],[Max_num_drones]:[Max_num_drones]]=4,Table2[[#This Row],[Total_time]:[Total_time]],"")</f>
        <v/>
      </c>
      <c r="D915" s="20" t="str" cm="1">
        <f t="array" ref="D915">IF(Table2[[#This Row],[Max_num_drones]:[Max_num_drones]]=5,Table2[[#This Row],[Total_time]:[Total_time]],"")</f>
        <v/>
      </c>
    </row>
    <row r="916" spans="1:4">
      <c r="A916" s="20" t="str" cm="1">
        <f t="array" ref="A916">IF(Table2[[#This Row],[Max_num_drones]:[Max_num_drones]]=2,Table2[[#This Row],[Total_time]:[Total_time]],"")</f>
        <v/>
      </c>
      <c r="B916" s="20" t="str" cm="1">
        <f t="array" ref="B916">IF(Table2[[#This Row],[Max_num_drones]:[Max_num_drones]]=3,Table2[[#This Row],[Total_time]:[Total_time]],"")</f>
        <v/>
      </c>
      <c r="C916" s="20" t="str" cm="1">
        <f t="array" ref="C916">IF(Table2[[#This Row],[Max_num_drones]:[Max_num_drones]]=4,Table2[[#This Row],[Total_time]:[Total_time]],"")</f>
        <v/>
      </c>
      <c r="D916" s="20" t="str" cm="1">
        <f t="array" ref="D916">IF(Table2[[#This Row],[Max_num_drones]:[Max_num_drones]]=5,Table2[[#This Row],[Total_time]:[Total_time]],"")</f>
        <v/>
      </c>
    </row>
    <row r="917" spans="1:4">
      <c r="A917" s="20" t="str" cm="1">
        <f t="array" ref="A917">IF(Table2[[#This Row],[Max_num_drones]:[Max_num_drones]]=2,Table2[[#This Row],[Total_time]:[Total_time]],"")</f>
        <v/>
      </c>
      <c r="B917" s="20" t="str" cm="1">
        <f t="array" ref="B917">IF(Table2[[#This Row],[Max_num_drones]:[Max_num_drones]]=3,Table2[[#This Row],[Total_time]:[Total_time]],"")</f>
        <v/>
      </c>
      <c r="C917" s="20" t="str" cm="1">
        <f t="array" ref="C917">IF(Table2[[#This Row],[Max_num_drones]:[Max_num_drones]]=4,Table2[[#This Row],[Total_time]:[Total_time]],"")</f>
        <v/>
      </c>
      <c r="D917" s="20" t="str" cm="1">
        <f t="array" ref="D917">IF(Table2[[#This Row],[Max_num_drones]:[Max_num_drones]]=5,Table2[[#This Row],[Total_time]:[Total_time]],"")</f>
        <v/>
      </c>
    </row>
    <row r="918" spans="1:4">
      <c r="A918" s="20" t="str" cm="1">
        <f t="array" ref="A918">IF(Table2[[#This Row],[Max_num_drones]:[Max_num_drones]]=2,Table2[[#This Row],[Total_time]:[Total_time]],"")</f>
        <v/>
      </c>
      <c r="B918" s="20" t="str" cm="1">
        <f t="array" ref="B918">IF(Table2[[#This Row],[Max_num_drones]:[Max_num_drones]]=3,Table2[[#This Row],[Total_time]:[Total_time]],"")</f>
        <v/>
      </c>
      <c r="C918" s="20" t="str" cm="1">
        <f t="array" ref="C918">IF(Table2[[#This Row],[Max_num_drones]:[Max_num_drones]]=4,Table2[[#This Row],[Total_time]:[Total_time]],"")</f>
        <v/>
      </c>
      <c r="D918" s="20" t="str" cm="1">
        <f t="array" ref="D918">IF(Table2[[#This Row],[Max_num_drones]:[Max_num_drones]]=5,Table2[[#This Row],[Total_time]:[Total_time]],"")</f>
        <v/>
      </c>
    </row>
    <row r="919" spans="1:4">
      <c r="A919" s="20" t="str" cm="1">
        <f t="array" ref="A919">IF(Table2[[#This Row],[Max_num_drones]:[Max_num_drones]]=2,Table2[[#This Row],[Total_time]:[Total_time]],"")</f>
        <v/>
      </c>
      <c r="B919" s="20" t="str" cm="1">
        <f t="array" ref="B919">IF(Table2[[#This Row],[Max_num_drones]:[Max_num_drones]]=3,Table2[[#This Row],[Total_time]:[Total_time]],"")</f>
        <v/>
      </c>
      <c r="C919" s="20" t="str" cm="1">
        <f t="array" ref="C919">IF(Table2[[#This Row],[Max_num_drones]:[Max_num_drones]]=4,Table2[[#This Row],[Total_time]:[Total_time]],"")</f>
        <v/>
      </c>
      <c r="D919" s="20" t="str" cm="1">
        <f t="array" ref="D919">IF(Table2[[#This Row],[Max_num_drones]:[Max_num_drones]]=5,Table2[[#This Row],[Total_time]:[Total_time]],"")</f>
        <v/>
      </c>
    </row>
    <row r="920" spans="1:4">
      <c r="A920" s="20" t="str" cm="1">
        <f t="array" ref="A920">IF(Table2[[#This Row],[Max_num_drones]:[Max_num_drones]]=2,Table2[[#This Row],[Total_time]:[Total_time]],"")</f>
        <v/>
      </c>
      <c r="B920" s="20" t="str" cm="1">
        <f t="array" ref="B920">IF(Table2[[#This Row],[Max_num_drones]:[Max_num_drones]]=3,Table2[[#This Row],[Total_time]:[Total_time]],"")</f>
        <v/>
      </c>
      <c r="C920" s="20" t="str" cm="1">
        <f t="array" ref="C920">IF(Table2[[#This Row],[Max_num_drones]:[Max_num_drones]]=4,Table2[[#This Row],[Total_time]:[Total_time]],"")</f>
        <v/>
      </c>
      <c r="D920" s="20" t="str" cm="1">
        <f t="array" ref="D920">IF(Table2[[#This Row],[Max_num_drones]:[Max_num_drones]]=5,Table2[[#This Row],[Total_time]:[Total_time]],"")</f>
        <v/>
      </c>
    </row>
    <row r="921" spans="1:4">
      <c r="A921" s="20" t="str" cm="1">
        <f t="array" ref="A921">IF(Table2[[#This Row],[Max_num_drones]:[Max_num_drones]]=2,Table2[[#This Row],[Total_time]:[Total_time]],"")</f>
        <v/>
      </c>
      <c r="B921" s="20" t="str" cm="1">
        <f t="array" ref="B921">IF(Table2[[#This Row],[Max_num_drones]:[Max_num_drones]]=3,Table2[[#This Row],[Total_time]:[Total_time]],"")</f>
        <v/>
      </c>
      <c r="C921" s="20" t="str" cm="1">
        <f t="array" ref="C921">IF(Table2[[#This Row],[Max_num_drones]:[Max_num_drones]]=4,Table2[[#This Row],[Total_time]:[Total_time]],"")</f>
        <v/>
      </c>
      <c r="D921" s="20" t="str" cm="1">
        <f t="array" ref="D921">IF(Table2[[#This Row],[Max_num_drones]:[Max_num_drones]]=5,Table2[[#This Row],[Total_time]:[Total_time]],"")</f>
        <v/>
      </c>
    </row>
    <row r="922" spans="1:4">
      <c r="A922" s="20" t="str" cm="1">
        <f t="array" ref="A922">IF(Table2[[#This Row],[Max_num_drones]:[Max_num_drones]]=2,Table2[[#This Row],[Total_time]:[Total_time]],"")</f>
        <v/>
      </c>
      <c r="B922" s="20" t="str" cm="1">
        <f t="array" ref="B922">IF(Table2[[#This Row],[Max_num_drones]:[Max_num_drones]]=3,Table2[[#This Row],[Total_time]:[Total_time]],"")</f>
        <v/>
      </c>
      <c r="C922" s="20" t="str" cm="1">
        <f t="array" ref="C922">IF(Table2[[#This Row],[Max_num_drones]:[Max_num_drones]]=4,Table2[[#This Row],[Total_time]:[Total_time]],"")</f>
        <v/>
      </c>
      <c r="D922" s="20" t="str" cm="1">
        <f t="array" ref="D922">IF(Table2[[#This Row],[Max_num_drones]:[Max_num_drones]]=5,Table2[[#This Row],[Total_time]:[Total_time]],"")</f>
        <v/>
      </c>
    </row>
    <row r="923" spans="1:4">
      <c r="A923" s="20" t="str" cm="1">
        <f t="array" ref="A923">IF(Table2[[#This Row],[Max_num_drones]:[Max_num_drones]]=2,Table2[[#This Row],[Total_time]:[Total_time]],"")</f>
        <v/>
      </c>
      <c r="B923" s="20" t="str" cm="1">
        <f t="array" ref="B923">IF(Table2[[#This Row],[Max_num_drones]:[Max_num_drones]]=3,Table2[[#This Row],[Total_time]:[Total_time]],"")</f>
        <v/>
      </c>
      <c r="C923" s="20" t="str" cm="1">
        <f t="array" ref="C923">IF(Table2[[#This Row],[Max_num_drones]:[Max_num_drones]]=4,Table2[[#This Row],[Total_time]:[Total_time]],"")</f>
        <v/>
      </c>
      <c r="D923" s="20" t="str" cm="1">
        <f t="array" ref="D923">IF(Table2[[#This Row],[Max_num_drones]:[Max_num_drones]]=5,Table2[[#This Row],[Total_time]:[Total_time]],"")</f>
        <v/>
      </c>
    </row>
    <row r="924" spans="1:4">
      <c r="A924" s="20" t="str" cm="1">
        <f t="array" ref="A924">IF(Table2[[#This Row],[Max_num_drones]:[Max_num_drones]]=2,Table2[[#This Row],[Total_time]:[Total_time]],"")</f>
        <v/>
      </c>
      <c r="B924" s="20" t="str" cm="1">
        <f t="array" ref="B924">IF(Table2[[#This Row],[Max_num_drones]:[Max_num_drones]]=3,Table2[[#This Row],[Total_time]:[Total_time]],"")</f>
        <v/>
      </c>
      <c r="C924" s="20" t="str" cm="1">
        <f t="array" ref="C924">IF(Table2[[#This Row],[Max_num_drones]:[Max_num_drones]]=4,Table2[[#This Row],[Total_time]:[Total_time]],"")</f>
        <v/>
      </c>
      <c r="D924" s="20" t="str" cm="1">
        <f t="array" ref="D924">IF(Table2[[#This Row],[Max_num_drones]:[Max_num_drones]]=5,Table2[[#This Row],[Total_time]:[Total_time]],"")</f>
        <v/>
      </c>
    </row>
    <row r="925" spans="1:4">
      <c r="A925" s="20" t="str" cm="1">
        <f t="array" ref="A925">IF(Table2[[#This Row],[Max_num_drones]:[Max_num_drones]]=2,Table2[[#This Row],[Total_time]:[Total_time]],"")</f>
        <v/>
      </c>
      <c r="B925" s="20" t="str" cm="1">
        <f t="array" ref="B925">IF(Table2[[#This Row],[Max_num_drones]:[Max_num_drones]]=3,Table2[[#This Row],[Total_time]:[Total_time]],"")</f>
        <v/>
      </c>
      <c r="C925" s="20" t="str" cm="1">
        <f t="array" ref="C925">IF(Table2[[#This Row],[Max_num_drones]:[Max_num_drones]]=4,Table2[[#This Row],[Total_time]:[Total_time]],"")</f>
        <v/>
      </c>
      <c r="D925" s="20" t="str" cm="1">
        <f t="array" ref="D925">IF(Table2[[#This Row],[Max_num_drones]:[Max_num_drones]]=5,Table2[[#This Row],[Total_time]:[Total_time]],"")</f>
        <v/>
      </c>
    </row>
    <row r="926" spans="1:4">
      <c r="A926" s="20" t="str" cm="1">
        <f t="array" ref="A926">IF(Table2[[#This Row],[Max_num_drones]:[Max_num_drones]]=2,Table2[[#This Row],[Total_time]:[Total_time]],"")</f>
        <v/>
      </c>
      <c r="B926" s="20" t="str" cm="1">
        <f t="array" ref="B926">IF(Table2[[#This Row],[Max_num_drones]:[Max_num_drones]]=3,Table2[[#This Row],[Total_time]:[Total_time]],"")</f>
        <v/>
      </c>
      <c r="C926" s="20" t="str" cm="1">
        <f t="array" ref="C926">IF(Table2[[#This Row],[Max_num_drones]:[Max_num_drones]]=4,Table2[[#This Row],[Total_time]:[Total_time]],"")</f>
        <v/>
      </c>
      <c r="D926" s="20" t="str" cm="1">
        <f t="array" ref="D926">IF(Table2[[#This Row],[Max_num_drones]:[Max_num_drones]]=5,Table2[[#This Row],[Total_time]:[Total_time]],"")</f>
        <v/>
      </c>
    </row>
    <row r="927" spans="1:4">
      <c r="A927" s="20" t="str" cm="1">
        <f t="array" ref="A927">IF(Table2[[#This Row],[Max_num_drones]:[Max_num_drones]]=2,Table2[[#This Row],[Total_time]:[Total_time]],"")</f>
        <v/>
      </c>
      <c r="B927" s="20" t="str" cm="1">
        <f t="array" ref="B927">IF(Table2[[#This Row],[Max_num_drones]:[Max_num_drones]]=3,Table2[[#This Row],[Total_time]:[Total_time]],"")</f>
        <v/>
      </c>
      <c r="C927" s="20" t="str" cm="1">
        <f t="array" ref="C927">IF(Table2[[#This Row],[Max_num_drones]:[Max_num_drones]]=4,Table2[[#This Row],[Total_time]:[Total_time]],"")</f>
        <v/>
      </c>
      <c r="D927" s="20" t="str" cm="1">
        <f t="array" ref="D927">IF(Table2[[#This Row],[Max_num_drones]:[Max_num_drones]]=5,Table2[[#This Row],[Total_time]:[Total_time]],"")</f>
        <v/>
      </c>
    </row>
    <row r="928" spans="1:4">
      <c r="A928" s="20" t="str" cm="1">
        <f t="array" ref="A928">IF(Table2[[#This Row],[Max_num_drones]:[Max_num_drones]]=2,Table2[[#This Row],[Total_time]:[Total_time]],"")</f>
        <v/>
      </c>
      <c r="B928" s="20" t="str" cm="1">
        <f t="array" ref="B928">IF(Table2[[#This Row],[Max_num_drones]:[Max_num_drones]]=3,Table2[[#This Row],[Total_time]:[Total_time]],"")</f>
        <v/>
      </c>
      <c r="C928" s="20" t="str" cm="1">
        <f t="array" ref="C928">IF(Table2[[#This Row],[Max_num_drones]:[Max_num_drones]]=4,Table2[[#This Row],[Total_time]:[Total_time]],"")</f>
        <v/>
      </c>
      <c r="D928" s="20" t="str" cm="1">
        <f t="array" ref="D928">IF(Table2[[#This Row],[Max_num_drones]:[Max_num_drones]]=5,Table2[[#This Row],[Total_time]:[Total_time]],"")</f>
        <v/>
      </c>
    </row>
    <row r="929" spans="1:4">
      <c r="A929" s="20" t="str" cm="1">
        <f t="array" ref="A929">IF(Table2[[#This Row],[Max_num_drones]:[Max_num_drones]]=2,Table2[[#This Row],[Total_time]:[Total_time]],"")</f>
        <v/>
      </c>
      <c r="B929" s="20" t="str" cm="1">
        <f t="array" ref="B929">IF(Table2[[#This Row],[Max_num_drones]:[Max_num_drones]]=3,Table2[[#This Row],[Total_time]:[Total_time]],"")</f>
        <v/>
      </c>
      <c r="C929" s="20" t="str" cm="1">
        <f t="array" ref="C929">IF(Table2[[#This Row],[Max_num_drones]:[Max_num_drones]]=4,Table2[[#This Row],[Total_time]:[Total_time]],"")</f>
        <v/>
      </c>
      <c r="D929" s="20" t="str" cm="1">
        <f t="array" ref="D929">IF(Table2[[#This Row],[Max_num_drones]:[Max_num_drones]]=5,Table2[[#This Row],[Total_time]:[Total_time]],"")</f>
        <v/>
      </c>
    </row>
    <row r="930" spans="1:4">
      <c r="A930" s="20" t="str" cm="1">
        <f t="array" ref="A930">IF(Table2[[#This Row],[Max_num_drones]:[Max_num_drones]]=2,Table2[[#This Row],[Total_time]:[Total_time]],"")</f>
        <v/>
      </c>
      <c r="B930" s="20" t="str" cm="1">
        <f t="array" ref="B930">IF(Table2[[#This Row],[Max_num_drones]:[Max_num_drones]]=3,Table2[[#This Row],[Total_time]:[Total_time]],"")</f>
        <v/>
      </c>
      <c r="C930" s="20" t="str" cm="1">
        <f t="array" ref="C930">IF(Table2[[#This Row],[Max_num_drones]:[Max_num_drones]]=4,Table2[[#This Row],[Total_time]:[Total_time]],"")</f>
        <v/>
      </c>
      <c r="D930" s="20" t="str" cm="1">
        <f t="array" ref="D930">IF(Table2[[#This Row],[Max_num_drones]:[Max_num_drones]]=5,Table2[[#This Row],[Total_time]:[Total_time]],"")</f>
        <v/>
      </c>
    </row>
    <row r="931" spans="1:4">
      <c r="A931" s="20" t="str" cm="1">
        <f t="array" ref="A931">IF(Table2[[#This Row],[Max_num_drones]:[Max_num_drones]]=2,Table2[[#This Row],[Total_time]:[Total_time]],"")</f>
        <v/>
      </c>
      <c r="B931" s="20" t="str" cm="1">
        <f t="array" ref="B931">IF(Table2[[#This Row],[Max_num_drones]:[Max_num_drones]]=3,Table2[[#This Row],[Total_time]:[Total_time]],"")</f>
        <v/>
      </c>
      <c r="C931" s="20" t="str" cm="1">
        <f t="array" ref="C931">IF(Table2[[#This Row],[Max_num_drones]:[Max_num_drones]]=4,Table2[[#This Row],[Total_time]:[Total_time]],"")</f>
        <v/>
      </c>
      <c r="D931" s="20" t="str" cm="1">
        <f t="array" ref="D931">IF(Table2[[#This Row],[Max_num_drones]:[Max_num_drones]]=5,Table2[[#This Row],[Total_time]:[Total_time]],"")</f>
        <v/>
      </c>
    </row>
    <row r="932" spans="1:4">
      <c r="A932" s="20" t="str" cm="1">
        <f t="array" ref="A932">IF(Table2[[#This Row],[Max_num_drones]:[Max_num_drones]]=2,Table2[[#This Row],[Total_time]:[Total_time]],"")</f>
        <v/>
      </c>
      <c r="B932" s="20" t="str" cm="1">
        <f t="array" ref="B932">IF(Table2[[#This Row],[Max_num_drones]:[Max_num_drones]]=3,Table2[[#This Row],[Total_time]:[Total_time]],"")</f>
        <v/>
      </c>
      <c r="C932" s="20" t="str" cm="1">
        <f t="array" ref="C932">IF(Table2[[#This Row],[Max_num_drones]:[Max_num_drones]]=4,Table2[[#This Row],[Total_time]:[Total_time]],"")</f>
        <v/>
      </c>
      <c r="D932" s="20" t="str" cm="1">
        <f t="array" ref="D932">IF(Table2[[#This Row],[Max_num_drones]:[Max_num_drones]]=5,Table2[[#This Row],[Total_time]:[Total_time]],"")</f>
        <v/>
      </c>
    </row>
    <row r="933" spans="1:4">
      <c r="A933" s="20" t="str" cm="1">
        <f t="array" ref="A933">IF(Table2[[#This Row],[Max_num_drones]:[Max_num_drones]]=2,Table2[[#This Row],[Total_time]:[Total_time]],"")</f>
        <v/>
      </c>
      <c r="B933" s="20" t="str" cm="1">
        <f t="array" ref="B933">IF(Table2[[#This Row],[Max_num_drones]:[Max_num_drones]]=3,Table2[[#This Row],[Total_time]:[Total_time]],"")</f>
        <v/>
      </c>
      <c r="C933" s="20" t="str" cm="1">
        <f t="array" ref="C933">IF(Table2[[#This Row],[Max_num_drones]:[Max_num_drones]]=4,Table2[[#This Row],[Total_time]:[Total_time]],"")</f>
        <v/>
      </c>
      <c r="D933" s="20" t="str" cm="1">
        <f t="array" ref="D933">IF(Table2[[#This Row],[Max_num_drones]:[Max_num_drones]]=5,Table2[[#This Row],[Total_time]:[Total_time]],"")</f>
        <v/>
      </c>
    </row>
    <row r="934" spans="1:4">
      <c r="A934" s="20" t="str" cm="1">
        <f t="array" ref="A934">IF(Table2[[#This Row],[Max_num_drones]:[Max_num_drones]]=2,Table2[[#This Row],[Total_time]:[Total_time]],"")</f>
        <v/>
      </c>
      <c r="B934" s="20" t="str" cm="1">
        <f t="array" ref="B934">IF(Table2[[#This Row],[Max_num_drones]:[Max_num_drones]]=3,Table2[[#This Row],[Total_time]:[Total_time]],"")</f>
        <v/>
      </c>
      <c r="C934" s="20" t="str" cm="1">
        <f t="array" ref="C934">IF(Table2[[#This Row],[Max_num_drones]:[Max_num_drones]]=4,Table2[[#This Row],[Total_time]:[Total_time]],"")</f>
        <v/>
      </c>
      <c r="D934" s="20" t="str" cm="1">
        <f t="array" ref="D934">IF(Table2[[#This Row],[Max_num_drones]:[Max_num_drones]]=5,Table2[[#This Row],[Total_time]:[Total_time]],"")</f>
        <v/>
      </c>
    </row>
    <row r="935" spans="1:4">
      <c r="A935" s="20" t="str" cm="1">
        <f t="array" ref="A935">IF(Table2[[#This Row],[Max_num_drones]:[Max_num_drones]]=2,Table2[[#This Row],[Total_time]:[Total_time]],"")</f>
        <v/>
      </c>
      <c r="B935" s="20" t="str" cm="1">
        <f t="array" ref="B935">IF(Table2[[#This Row],[Max_num_drones]:[Max_num_drones]]=3,Table2[[#This Row],[Total_time]:[Total_time]],"")</f>
        <v/>
      </c>
      <c r="C935" s="20" t="str" cm="1">
        <f t="array" ref="C935">IF(Table2[[#This Row],[Max_num_drones]:[Max_num_drones]]=4,Table2[[#This Row],[Total_time]:[Total_time]],"")</f>
        <v/>
      </c>
      <c r="D935" s="20" t="str" cm="1">
        <f t="array" ref="D935">IF(Table2[[#This Row],[Max_num_drones]:[Max_num_drones]]=5,Table2[[#This Row],[Total_time]:[Total_time]],"")</f>
        <v/>
      </c>
    </row>
    <row r="936" spans="1:4">
      <c r="A936" s="20" t="str" cm="1">
        <f t="array" ref="A936">IF(Table2[[#This Row],[Max_num_drones]:[Max_num_drones]]=2,Table2[[#This Row],[Total_time]:[Total_time]],"")</f>
        <v/>
      </c>
      <c r="B936" s="20" t="str" cm="1">
        <f t="array" ref="B936">IF(Table2[[#This Row],[Max_num_drones]:[Max_num_drones]]=3,Table2[[#This Row],[Total_time]:[Total_time]],"")</f>
        <v/>
      </c>
      <c r="C936" s="20" t="str" cm="1">
        <f t="array" ref="C936">IF(Table2[[#This Row],[Max_num_drones]:[Max_num_drones]]=4,Table2[[#This Row],[Total_time]:[Total_time]],"")</f>
        <v/>
      </c>
      <c r="D936" s="20" t="str" cm="1">
        <f t="array" ref="D936">IF(Table2[[#This Row],[Max_num_drones]:[Max_num_drones]]=5,Table2[[#This Row],[Total_time]:[Total_time]],"")</f>
        <v/>
      </c>
    </row>
    <row r="937" spans="1:4">
      <c r="A937" s="20" t="str" cm="1">
        <f t="array" ref="A937">IF(Table2[[#This Row],[Max_num_drones]:[Max_num_drones]]=2,Table2[[#This Row],[Total_time]:[Total_time]],"")</f>
        <v/>
      </c>
      <c r="B937" s="20" t="str" cm="1">
        <f t="array" ref="B937">IF(Table2[[#This Row],[Max_num_drones]:[Max_num_drones]]=3,Table2[[#This Row],[Total_time]:[Total_time]],"")</f>
        <v/>
      </c>
      <c r="C937" s="20" t="str" cm="1">
        <f t="array" ref="C937">IF(Table2[[#This Row],[Max_num_drones]:[Max_num_drones]]=4,Table2[[#This Row],[Total_time]:[Total_time]],"")</f>
        <v/>
      </c>
      <c r="D937" s="20" t="str" cm="1">
        <f t="array" ref="D937">IF(Table2[[#This Row],[Max_num_drones]:[Max_num_drones]]=5,Table2[[#This Row],[Total_time]:[Total_time]],"")</f>
        <v/>
      </c>
    </row>
    <row r="938" spans="1:4">
      <c r="A938" s="20" t="str" cm="1">
        <f t="array" ref="A938">IF(Table2[[#This Row],[Max_num_drones]:[Max_num_drones]]=2,Table2[[#This Row],[Total_time]:[Total_time]],"")</f>
        <v/>
      </c>
      <c r="B938" s="20" t="str" cm="1">
        <f t="array" ref="B938">IF(Table2[[#This Row],[Max_num_drones]:[Max_num_drones]]=3,Table2[[#This Row],[Total_time]:[Total_time]],"")</f>
        <v/>
      </c>
      <c r="C938" s="20" t="str" cm="1">
        <f t="array" ref="C938">IF(Table2[[#This Row],[Max_num_drones]:[Max_num_drones]]=4,Table2[[#This Row],[Total_time]:[Total_time]],"")</f>
        <v/>
      </c>
      <c r="D938" s="20" t="str" cm="1">
        <f t="array" ref="D938">IF(Table2[[#This Row],[Max_num_drones]:[Max_num_drones]]=5,Table2[[#This Row],[Total_time]:[Total_time]],"")</f>
        <v/>
      </c>
    </row>
    <row r="939" spans="1:4">
      <c r="A939" s="20" t="str" cm="1">
        <f t="array" ref="A939">IF(Table2[[#This Row],[Max_num_drones]:[Max_num_drones]]=2,Table2[[#This Row],[Total_time]:[Total_time]],"")</f>
        <v/>
      </c>
      <c r="B939" s="20" t="str" cm="1">
        <f t="array" ref="B939">IF(Table2[[#This Row],[Max_num_drones]:[Max_num_drones]]=3,Table2[[#This Row],[Total_time]:[Total_time]],"")</f>
        <v/>
      </c>
      <c r="C939" s="20" t="str" cm="1">
        <f t="array" ref="C939">IF(Table2[[#This Row],[Max_num_drones]:[Max_num_drones]]=4,Table2[[#This Row],[Total_time]:[Total_time]],"")</f>
        <v/>
      </c>
      <c r="D939" s="20" t="str" cm="1">
        <f t="array" ref="D939">IF(Table2[[#This Row],[Max_num_drones]:[Max_num_drones]]=5,Table2[[#This Row],[Total_time]:[Total_time]],"")</f>
        <v/>
      </c>
    </row>
    <row r="940" spans="1:4">
      <c r="A940" s="20" t="str" cm="1">
        <f t="array" ref="A940">IF(Table2[[#This Row],[Max_num_drones]:[Max_num_drones]]=2,Table2[[#This Row],[Total_time]:[Total_time]],"")</f>
        <v/>
      </c>
      <c r="B940" s="20" t="str" cm="1">
        <f t="array" ref="B940">IF(Table2[[#This Row],[Max_num_drones]:[Max_num_drones]]=3,Table2[[#This Row],[Total_time]:[Total_time]],"")</f>
        <v/>
      </c>
      <c r="C940" s="20" t="str" cm="1">
        <f t="array" ref="C940">IF(Table2[[#This Row],[Max_num_drones]:[Max_num_drones]]=4,Table2[[#This Row],[Total_time]:[Total_time]],"")</f>
        <v/>
      </c>
      <c r="D940" s="20" t="str" cm="1">
        <f t="array" ref="D940">IF(Table2[[#This Row],[Max_num_drones]:[Max_num_drones]]=5,Table2[[#This Row],[Total_time]:[Total_time]],"")</f>
        <v/>
      </c>
    </row>
    <row r="941" spans="1:4">
      <c r="A941" s="20" t="str" cm="1">
        <f t="array" ref="A941">IF(Table2[[#This Row],[Max_num_drones]:[Max_num_drones]]=2,Table2[[#This Row],[Total_time]:[Total_time]],"")</f>
        <v/>
      </c>
      <c r="B941" s="20" t="str" cm="1">
        <f t="array" ref="B941">IF(Table2[[#This Row],[Max_num_drones]:[Max_num_drones]]=3,Table2[[#This Row],[Total_time]:[Total_time]],"")</f>
        <v/>
      </c>
      <c r="C941" s="20" t="str" cm="1">
        <f t="array" ref="C941">IF(Table2[[#This Row],[Max_num_drones]:[Max_num_drones]]=4,Table2[[#This Row],[Total_time]:[Total_time]],"")</f>
        <v/>
      </c>
      <c r="D941" s="20" t="str" cm="1">
        <f t="array" ref="D941">IF(Table2[[#This Row],[Max_num_drones]:[Max_num_drones]]=5,Table2[[#This Row],[Total_time]:[Total_time]],"")</f>
        <v/>
      </c>
    </row>
    <row r="942" spans="1:4">
      <c r="A942" s="20" t="str" cm="1">
        <f t="array" ref="A942">IF(Table2[[#This Row],[Max_num_drones]:[Max_num_drones]]=2,Table2[[#This Row],[Total_time]:[Total_time]],"")</f>
        <v/>
      </c>
      <c r="B942" s="20" t="str" cm="1">
        <f t="array" ref="B942">IF(Table2[[#This Row],[Max_num_drones]:[Max_num_drones]]=3,Table2[[#This Row],[Total_time]:[Total_time]],"")</f>
        <v/>
      </c>
      <c r="C942" s="20" t="str" cm="1">
        <f t="array" ref="C942">IF(Table2[[#This Row],[Max_num_drones]:[Max_num_drones]]=4,Table2[[#This Row],[Total_time]:[Total_time]],"")</f>
        <v/>
      </c>
      <c r="D942" s="20" t="str" cm="1">
        <f t="array" ref="D942">IF(Table2[[#This Row],[Max_num_drones]:[Max_num_drones]]=5,Table2[[#This Row],[Total_time]:[Total_time]],"")</f>
        <v/>
      </c>
    </row>
    <row r="943" spans="1:4">
      <c r="A943" s="20" t="str" cm="1">
        <f t="array" ref="A943">IF(Table2[[#This Row],[Max_num_drones]:[Max_num_drones]]=2,Table2[[#This Row],[Total_time]:[Total_time]],"")</f>
        <v/>
      </c>
      <c r="B943" s="20" t="str" cm="1">
        <f t="array" ref="B943">IF(Table2[[#This Row],[Max_num_drones]:[Max_num_drones]]=3,Table2[[#This Row],[Total_time]:[Total_time]],"")</f>
        <v/>
      </c>
      <c r="C943" s="20" t="str" cm="1">
        <f t="array" ref="C943">IF(Table2[[#This Row],[Max_num_drones]:[Max_num_drones]]=4,Table2[[#This Row],[Total_time]:[Total_time]],"")</f>
        <v/>
      </c>
      <c r="D943" s="20" t="str" cm="1">
        <f t="array" ref="D943">IF(Table2[[#This Row],[Max_num_drones]:[Max_num_drones]]=5,Table2[[#This Row],[Total_time]:[Total_time]],"")</f>
        <v/>
      </c>
    </row>
    <row r="944" spans="1:4">
      <c r="A944" s="20" t="str" cm="1">
        <f t="array" ref="A944">IF(Table2[[#This Row],[Max_num_drones]:[Max_num_drones]]=2,Table2[[#This Row],[Total_time]:[Total_time]],"")</f>
        <v/>
      </c>
      <c r="B944" s="20" t="str" cm="1">
        <f t="array" ref="B944">IF(Table2[[#This Row],[Max_num_drones]:[Max_num_drones]]=3,Table2[[#This Row],[Total_time]:[Total_time]],"")</f>
        <v/>
      </c>
      <c r="C944" s="20" t="str" cm="1">
        <f t="array" ref="C944">IF(Table2[[#This Row],[Max_num_drones]:[Max_num_drones]]=4,Table2[[#This Row],[Total_time]:[Total_time]],"")</f>
        <v/>
      </c>
      <c r="D944" s="20" t="str" cm="1">
        <f t="array" ref="D944">IF(Table2[[#This Row],[Max_num_drones]:[Max_num_drones]]=5,Table2[[#This Row],[Total_time]:[Total_time]],"")</f>
        <v/>
      </c>
    </row>
    <row r="945" spans="1:4">
      <c r="A945" s="20" t="str" cm="1">
        <f t="array" ref="A945">IF(Table2[[#This Row],[Max_num_drones]:[Max_num_drones]]=2,Table2[[#This Row],[Total_time]:[Total_time]],"")</f>
        <v/>
      </c>
      <c r="B945" s="20" t="str" cm="1">
        <f t="array" ref="B945">IF(Table2[[#This Row],[Max_num_drones]:[Max_num_drones]]=3,Table2[[#This Row],[Total_time]:[Total_time]],"")</f>
        <v/>
      </c>
      <c r="C945" s="20" t="str" cm="1">
        <f t="array" ref="C945">IF(Table2[[#This Row],[Max_num_drones]:[Max_num_drones]]=4,Table2[[#This Row],[Total_time]:[Total_time]],"")</f>
        <v/>
      </c>
      <c r="D945" s="20" t="str" cm="1">
        <f t="array" ref="D945">IF(Table2[[#This Row],[Max_num_drones]:[Max_num_drones]]=5,Table2[[#This Row],[Total_time]:[Total_time]],"")</f>
        <v/>
      </c>
    </row>
    <row r="946" spans="1:4">
      <c r="A946" s="20" t="str" cm="1">
        <f t="array" ref="A946">IF(Table2[[#This Row],[Max_num_drones]:[Max_num_drones]]=2,Table2[[#This Row],[Total_time]:[Total_time]],"")</f>
        <v/>
      </c>
      <c r="B946" s="20" t="str" cm="1">
        <f t="array" ref="B946">IF(Table2[[#This Row],[Max_num_drones]:[Max_num_drones]]=3,Table2[[#This Row],[Total_time]:[Total_time]],"")</f>
        <v/>
      </c>
      <c r="C946" s="20" t="str" cm="1">
        <f t="array" ref="C946">IF(Table2[[#This Row],[Max_num_drones]:[Max_num_drones]]=4,Table2[[#This Row],[Total_time]:[Total_time]],"")</f>
        <v/>
      </c>
      <c r="D946" s="20" t="str" cm="1">
        <f t="array" ref="D946">IF(Table2[[#This Row],[Max_num_drones]:[Max_num_drones]]=5,Table2[[#This Row],[Total_time]:[Total_time]],"")</f>
        <v/>
      </c>
    </row>
    <row r="947" spans="1:4">
      <c r="A947" s="20" t="str" cm="1">
        <f t="array" ref="A947">IF(Table2[[#This Row],[Max_num_drones]:[Max_num_drones]]=2,Table2[[#This Row],[Total_time]:[Total_time]],"")</f>
        <v/>
      </c>
      <c r="B947" s="20" t="str" cm="1">
        <f t="array" ref="B947">IF(Table2[[#This Row],[Max_num_drones]:[Max_num_drones]]=3,Table2[[#This Row],[Total_time]:[Total_time]],"")</f>
        <v/>
      </c>
      <c r="C947" s="20" t="str" cm="1">
        <f t="array" ref="C947">IF(Table2[[#This Row],[Max_num_drones]:[Max_num_drones]]=4,Table2[[#This Row],[Total_time]:[Total_time]],"")</f>
        <v/>
      </c>
      <c r="D947" s="20" t="str" cm="1">
        <f t="array" ref="D947">IF(Table2[[#This Row],[Max_num_drones]:[Max_num_drones]]=5,Table2[[#This Row],[Total_time]:[Total_time]],"")</f>
        <v/>
      </c>
    </row>
    <row r="948" spans="1:4">
      <c r="A948" s="20" t="str" cm="1">
        <f t="array" ref="A948">IF(Table2[[#This Row],[Max_num_drones]:[Max_num_drones]]=2,Table2[[#This Row],[Total_time]:[Total_time]],"")</f>
        <v/>
      </c>
      <c r="B948" s="20" t="str" cm="1">
        <f t="array" ref="B948">IF(Table2[[#This Row],[Max_num_drones]:[Max_num_drones]]=3,Table2[[#This Row],[Total_time]:[Total_time]],"")</f>
        <v/>
      </c>
      <c r="C948" s="20" t="str" cm="1">
        <f t="array" ref="C948">IF(Table2[[#This Row],[Max_num_drones]:[Max_num_drones]]=4,Table2[[#This Row],[Total_time]:[Total_time]],"")</f>
        <v/>
      </c>
      <c r="D948" s="20" t="str" cm="1">
        <f t="array" ref="D948">IF(Table2[[#This Row],[Max_num_drones]:[Max_num_drones]]=5,Table2[[#This Row],[Total_time]:[Total_time]],"")</f>
        <v/>
      </c>
    </row>
    <row r="949" spans="1:4">
      <c r="A949" s="20" t="str" cm="1">
        <f t="array" ref="A949">IF(Table2[[#This Row],[Max_num_drones]:[Max_num_drones]]=2,Table2[[#This Row],[Total_time]:[Total_time]],"")</f>
        <v/>
      </c>
      <c r="B949" s="20" t="str" cm="1">
        <f t="array" ref="B949">IF(Table2[[#This Row],[Max_num_drones]:[Max_num_drones]]=3,Table2[[#This Row],[Total_time]:[Total_time]],"")</f>
        <v/>
      </c>
      <c r="C949" s="20" t="str" cm="1">
        <f t="array" ref="C949">IF(Table2[[#This Row],[Max_num_drones]:[Max_num_drones]]=4,Table2[[#This Row],[Total_time]:[Total_time]],"")</f>
        <v/>
      </c>
      <c r="D949" s="20" t="str" cm="1">
        <f t="array" ref="D949">IF(Table2[[#This Row],[Max_num_drones]:[Max_num_drones]]=5,Table2[[#This Row],[Total_time]:[Total_time]],"")</f>
        <v/>
      </c>
    </row>
    <row r="950" spans="1:4">
      <c r="A950" s="20" t="str" cm="1">
        <f t="array" ref="A950">IF(Table2[[#This Row],[Max_num_drones]:[Max_num_drones]]=2,Table2[[#This Row],[Total_time]:[Total_time]],"")</f>
        <v/>
      </c>
      <c r="B950" s="20" t="str" cm="1">
        <f t="array" ref="B950">IF(Table2[[#This Row],[Max_num_drones]:[Max_num_drones]]=3,Table2[[#This Row],[Total_time]:[Total_time]],"")</f>
        <v/>
      </c>
      <c r="C950" s="20" t="str" cm="1">
        <f t="array" ref="C950">IF(Table2[[#This Row],[Max_num_drones]:[Max_num_drones]]=4,Table2[[#This Row],[Total_time]:[Total_time]],"")</f>
        <v/>
      </c>
      <c r="D950" s="20" t="str" cm="1">
        <f t="array" ref="D950">IF(Table2[[#This Row],[Max_num_drones]:[Max_num_drones]]=5,Table2[[#This Row],[Total_time]:[Total_time]],"")</f>
        <v/>
      </c>
    </row>
    <row r="951" spans="1:4">
      <c r="A951" s="20" t="str" cm="1">
        <f t="array" ref="A951">IF(Table2[[#This Row],[Max_num_drones]:[Max_num_drones]]=2,Table2[[#This Row],[Total_time]:[Total_time]],"")</f>
        <v/>
      </c>
      <c r="B951" s="20" t="str" cm="1">
        <f t="array" ref="B951">IF(Table2[[#This Row],[Max_num_drones]:[Max_num_drones]]=3,Table2[[#This Row],[Total_time]:[Total_time]],"")</f>
        <v/>
      </c>
      <c r="C951" s="20" t="str" cm="1">
        <f t="array" ref="C951">IF(Table2[[#This Row],[Max_num_drones]:[Max_num_drones]]=4,Table2[[#This Row],[Total_time]:[Total_time]],"")</f>
        <v/>
      </c>
      <c r="D951" s="20" t="str" cm="1">
        <f t="array" ref="D951">IF(Table2[[#This Row],[Max_num_drones]:[Max_num_drones]]=5,Table2[[#This Row],[Total_time]:[Total_time]],"")</f>
        <v/>
      </c>
    </row>
    <row r="952" spans="1:4">
      <c r="A952" s="20" t="str" cm="1">
        <f t="array" ref="A952">IF(Table2[[#This Row],[Max_num_drones]:[Max_num_drones]]=2,Table2[[#This Row],[Total_time]:[Total_time]],"")</f>
        <v/>
      </c>
      <c r="B952" s="20" t="str" cm="1">
        <f t="array" ref="B952">IF(Table2[[#This Row],[Max_num_drones]:[Max_num_drones]]=3,Table2[[#This Row],[Total_time]:[Total_time]],"")</f>
        <v/>
      </c>
      <c r="C952" s="20" t="str" cm="1">
        <f t="array" ref="C952">IF(Table2[[#This Row],[Max_num_drones]:[Max_num_drones]]=4,Table2[[#This Row],[Total_time]:[Total_time]],"")</f>
        <v/>
      </c>
      <c r="D952" s="20" t="str" cm="1">
        <f t="array" ref="D952">IF(Table2[[#This Row],[Max_num_drones]:[Max_num_drones]]=5,Table2[[#This Row],[Total_time]:[Total_time]],"")</f>
        <v/>
      </c>
    </row>
    <row r="953" spans="1:4">
      <c r="A953" s="20" t="str" cm="1">
        <f t="array" ref="A953">IF(Table2[[#This Row],[Max_num_drones]:[Max_num_drones]]=2,Table2[[#This Row],[Total_time]:[Total_time]],"")</f>
        <v/>
      </c>
      <c r="B953" s="20" t="str" cm="1">
        <f t="array" ref="B953">IF(Table2[[#This Row],[Max_num_drones]:[Max_num_drones]]=3,Table2[[#This Row],[Total_time]:[Total_time]],"")</f>
        <v/>
      </c>
      <c r="C953" s="20" t="str" cm="1">
        <f t="array" ref="C953">IF(Table2[[#This Row],[Max_num_drones]:[Max_num_drones]]=4,Table2[[#This Row],[Total_time]:[Total_time]],"")</f>
        <v/>
      </c>
      <c r="D953" s="20" t="str" cm="1">
        <f t="array" ref="D953">IF(Table2[[#This Row],[Max_num_drones]:[Max_num_drones]]=5,Table2[[#This Row],[Total_time]:[Total_time]],"")</f>
        <v/>
      </c>
    </row>
    <row r="954" spans="1:4">
      <c r="A954" s="20" t="str" cm="1">
        <f t="array" ref="A954">IF(Table2[[#This Row],[Max_num_drones]:[Max_num_drones]]=2,Table2[[#This Row],[Total_time]:[Total_time]],"")</f>
        <v/>
      </c>
      <c r="B954" s="20" t="str" cm="1">
        <f t="array" ref="B954">IF(Table2[[#This Row],[Max_num_drones]:[Max_num_drones]]=3,Table2[[#This Row],[Total_time]:[Total_time]],"")</f>
        <v/>
      </c>
      <c r="C954" s="20" t="str" cm="1">
        <f t="array" ref="C954">IF(Table2[[#This Row],[Max_num_drones]:[Max_num_drones]]=4,Table2[[#This Row],[Total_time]:[Total_time]],"")</f>
        <v/>
      </c>
      <c r="D954" s="20" t="str" cm="1">
        <f t="array" ref="D954">IF(Table2[[#This Row],[Max_num_drones]:[Max_num_drones]]=5,Table2[[#This Row],[Total_time]:[Total_time]],"")</f>
        <v/>
      </c>
    </row>
    <row r="955" spans="1:4">
      <c r="A955" s="20" t="str" cm="1">
        <f t="array" ref="A955">IF(Table2[[#This Row],[Max_num_drones]:[Max_num_drones]]=2,Table2[[#This Row],[Total_time]:[Total_time]],"")</f>
        <v/>
      </c>
      <c r="B955" s="20" t="str" cm="1">
        <f t="array" ref="B955">IF(Table2[[#This Row],[Max_num_drones]:[Max_num_drones]]=3,Table2[[#This Row],[Total_time]:[Total_time]],"")</f>
        <v/>
      </c>
      <c r="C955" s="20" t="str" cm="1">
        <f t="array" ref="C955">IF(Table2[[#This Row],[Max_num_drones]:[Max_num_drones]]=4,Table2[[#This Row],[Total_time]:[Total_time]],"")</f>
        <v/>
      </c>
      <c r="D955" s="20" t="str" cm="1">
        <f t="array" ref="D955">IF(Table2[[#This Row],[Max_num_drones]:[Max_num_drones]]=5,Table2[[#This Row],[Total_time]:[Total_time]],"")</f>
        <v/>
      </c>
    </row>
    <row r="956" spans="1:4">
      <c r="A956" s="20" t="str" cm="1">
        <f t="array" ref="A956">IF(Table2[[#This Row],[Max_num_drones]:[Max_num_drones]]=2,Table2[[#This Row],[Total_time]:[Total_time]],"")</f>
        <v/>
      </c>
      <c r="B956" s="20" t="str" cm="1">
        <f t="array" ref="B956">IF(Table2[[#This Row],[Max_num_drones]:[Max_num_drones]]=3,Table2[[#This Row],[Total_time]:[Total_time]],"")</f>
        <v/>
      </c>
      <c r="C956" s="20" t="str" cm="1">
        <f t="array" ref="C956">IF(Table2[[#This Row],[Max_num_drones]:[Max_num_drones]]=4,Table2[[#This Row],[Total_time]:[Total_time]],"")</f>
        <v/>
      </c>
      <c r="D956" s="20" t="str" cm="1">
        <f t="array" ref="D956">IF(Table2[[#This Row],[Max_num_drones]:[Max_num_drones]]=5,Table2[[#This Row],[Total_time]:[Total_time]],"")</f>
        <v/>
      </c>
    </row>
    <row r="957" spans="1:4">
      <c r="A957" s="20" t="str" cm="1">
        <f t="array" ref="A957">IF(Table2[[#This Row],[Max_num_drones]:[Max_num_drones]]=2,Table2[[#This Row],[Total_time]:[Total_time]],"")</f>
        <v/>
      </c>
      <c r="B957" s="20" t="str" cm="1">
        <f t="array" ref="B957">IF(Table2[[#This Row],[Max_num_drones]:[Max_num_drones]]=3,Table2[[#This Row],[Total_time]:[Total_time]],"")</f>
        <v/>
      </c>
      <c r="C957" s="20" t="str" cm="1">
        <f t="array" ref="C957">IF(Table2[[#This Row],[Max_num_drones]:[Max_num_drones]]=4,Table2[[#This Row],[Total_time]:[Total_time]],"")</f>
        <v/>
      </c>
      <c r="D957" s="20" t="str" cm="1">
        <f t="array" ref="D957">IF(Table2[[#This Row],[Max_num_drones]:[Max_num_drones]]=5,Table2[[#This Row],[Total_time]:[Total_time]],"")</f>
        <v/>
      </c>
    </row>
    <row r="958" spans="1:4">
      <c r="A958" s="20" t="str" cm="1">
        <f t="array" ref="A958">IF(Table2[[#This Row],[Max_num_drones]:[Max_num_drones]]=2,Table2[[#This Row],[Total_time]:[Total_time]],"")</f>
        <v/>
      </c>
      <c r="B958" s="20" t="str" cm="1">
        <f t="array" ref="B958">IF(Table2[[#This Row],[Max_num_drones]:[Max_num_drones]]=3,Table2[[#This Row],[Total_time]:[Total_time]],"")</f>
        <v/>
      </c>
      <c r="C958" s="20" t="str" cm="1">
        <f t="array" ref="C958">IF(Table2[[#This Row],[Max_num_drones]:[Max_num_drones]]=4,Table2[[#This Row],[Total_time]:[Total_time]],"")</f>
        <v/>
      </c>
      <c r="D958" s="20" t="str" cm="1">
        <f t="array" ref="D958">IF(Table2[[#This Row],[Max_num_drones]:[Max_num_drones]]=5,Table2[[#This Row],[Total_time]:[Total_time]],"")</f>
        <v/>
      </c>
    </row>
    <row r="959" spans="1:4">
      <c r="A959" s="20" t="str" cm="1">
        <f t="array" ref="A959">IF(Table2[[#This Row],[Max_num_drones]:[Max_num_drones]]=2,Table2[[#This Row],[Total_time]:[Total_time]],"")</f>
        <v/>
      </c>
      <c r="B959" s="20" t="str" cm="1">
        <f t="array" ref="B959">IF(Table2[[#This Row],[Max_num_drones]:[Max_num_drones]]=3,Table2[[#This Row],[Total_time]:[Total_time]],"")</f>
        <v/>
      </c>
      <c r="C959" s="20" t="str" cm="1">
        <f t="array" ref="C959">IF(Table2[[#This Row],[Max_num_drones]:[Max_num_drones]]=4,Table2[[#This Row],[Total_time]:[Total_time]],"")</f>
        <v/>
      </c>
      <c r="D959" s="20" t="str" cm="1">
        <f t="array" ref="D959">IF(Table2[[#This Row],[Max_num_drones]:[Max_num_drones]]=5,Table2[[#This Row],[Total_time]:[Total_time]],"")</f>
        <v/>
      </c>
    </row>
    <row r="960" spans="1:4">
      <c r="A960" s="20" t="str" cm="1">
        <f t="array" ref="A960">IF(Table2[[#This Row],[Max_num_drones]:[Max_num_drones]]=2,Table2[[#This Row],[Total_time]:[Total_time]],"")</f>
        <v/>
      </c>
      <c r="B960" s="20" t="str" cm="1">
        <f t="array" ref="B960">IF(Table2[[#This Row],[Max_num_drones]:[Max_num_drones]]=3,Table2[[#This Row],[Total_time]:[Total_time]],"")</f>
        <v/>
      </c>
      <c r="C960" s="20" t="str" cm="1">
        <f t="array" ref="C960">IF(Table2[[#This Row],[Max_num_drones]:[Max_num_drones]]=4,Table2[[#This Row],[Total_time]:[Total_time]],"")</f>
        <v/>
      </c>
      <c r="D960" s="20" t="str" cm="1">
        <f t="array" ref="D960">IF(Table2[[#This Row],[Max_num_drones]:[Max_num_drones]]=5,Table2[[#This Row],[Total_time]:[Total_time]],"")</f>
        <v/>
      </c>
    </row>
    <row r="961" spans="1:4">
      <c r="A961" s="20" t="str" cm="1">
        <f t="array" ref="A961">IF(Table2[[#This Row],[Max_num_drones]:[Max_num_drones]]=2,Table2[[#This Row],[Total_time]:[Total_time]],"")</f>
        <v/>
      </c>
      <c r="B961" s="20" t="str" cm="1">
        <f t="array" ref="B961">IF(Table2[[#This Row],[Max_num_drones]:[Max_num_drones]]=3,Table2[[#This Row],[Total_time]:[Total_time]],"")</f>
        <v/>
      </c>
      <c r="C961" s="20" t="str" cm="1">
        <f t="array" ref="C961">IF(Table2[[#This Row],[Max_num_drones]:[Max_num_drones]]=4,Table2[[#This Row],[Total_time]:[Total_time]],"")</f>
        <v/>
      </c>
      <c r="D961" s="20" t="str" cm="1">
        <f t="array" ref="D961">IF(Table2[[#This Row],[Max_num_drones]:[Max_num_drones]]=5,Table2[[#This Row],[Total_time]:[Total_time]],"")</f>
        <v/>
      </c>
    </row>
    <row r="962" spans="1:4">
      <c r="A962" s="20" t="str" cm="1">
        <f t="array" ref="A962">IF(Table2[[#This Row],[Max_num_drones]:[Max_num_drones]]=2,Table2[[#This Row],[Total_time]:[Total_time]],"")</f>
        <v/>
      </c>
      <c r="B962" s="20" t="str" cm="1">
        <f t="array" ref="B962">IF(Table2[[#This Row],[Max_num_drones]:[Max_num_drones]]=3,Table2[[#This Row],[Total_time]:[Total_time]],"")</f>
        <v/>
      </c>
      <c r="C962" s="20" t="str" cm="1">
        <f t="array" ref="C962">IF(Table2[[#This Row],[Max_num_drones]:[Max_num_drones]]=4,Table2[[#This Row],[Total_time]:[Total_time]],"")</f>
        <v/>
      </c>
      <c r="D962" s="20" t="str" cm="1">
        <f t="array" ref="D962">IF(Table2[[#This Row],[Max_num_drones]:[Max_num_drones]]=5,Table2[[#This Row],[Total_time]:[Total_time]],"")</f>
        <v/>
      </c>
    </row>
    <row r="963" spans="1:4">
      <c r="A963" s="20" t="str" cm="1">
        <f t="array" ref="A963">IF(Table2[[#This Row],[Max_num_drones]:[Max_num_drones]]=2,Table2[[#This Row],[Total_time]:[Total_time]],"")</f>
        <v/>
      </c>
      <c r="B963" s="20" t="str" cm="1">
        <f t="array" ref="B963">IF(Table2[[#This Row],[Max_num_drones]:[Max_num_drones]]=3,Table2[[#This Row],[Total_time]:[Total_time]],"")</f>
        <v/>
      </c>
      <c r="C963" s="20" t="str" cm="1">
        <f t="array" ref="C963">IF(Table2[[#This Row],[Max_num_drones]:[Max_num_drones]]=4,Table2[[#This Row],[Total_time]:[Total_time]],"")</f>
        <v/>
      </c>
      <c r="D963" s="20" t="str" cm="1">
        <f t="array" ref="D963">IF(Table2[[#This Row],[Max_num_drones]:[Max_num_drones]]=5,Table2[[#This Row],[Total_time]:[Total_time]],"")</f>
        <v/>
      </c>
    </row>
    <row r="964" spans="1:4">
      <c r="A964" s="20" t="str" cm="1">
        <f t="array" ref="A964">IF(Table2[[#This Row],[Max_num_drones]:[Max_num_drones]]=2,Table2[[#This Row],[Total_time]:[Total_time]],"")</f>
        <v/>
      </c>
      <c r="B964" s="20" t="str" cm="1">
        <f t="array" ref="B964">IF(Table2[[#This Row],[Max_num_drones]:[Max_num_drones]]=3,Table2[[#This Row],[Total_time]:[Total_time]],"")</f>
        <v/>
      </c>
      <c r="C964" s="20" t="str" cm="1">
        <f t="array" ref="C964">IF(Table2[[#This Row],[Max_num_drones]:[Max_num_drones]]=4,Table2[[#This Row],[Total_time]:[Total_time]],"")</f>
        <v/>
      </c>
      <c r="D964" s="20" t="str" cm="1">
        <f t="array" ref="D964">IF(Table2[[#This Row],[Max_num_drones]:[Max_num_drones]]=5,Table2[[#This Row],[Total_time]:[Total_time]],"")</f>
        <v/>
      </c>
    </row>
    <row r="965" spans="1:4">
      <c r="A965" s="20" t="str" cm="1">
        <f t="array" ref="A965">IF(Table2[[#This Row],[Max_num_drones]:[Max_num_drones]]=2,Table2[[#This Row],[Total_time]:[Total_time]],"")</f>
        <v/>
      </c>
      <c r="B965" s="20" t="str" cm="1">
        <f t="array" ref="B965">IF(Table2[[#This Row],[Max_num_drones]:[Max_num_drones]]=3,Table2[[#This Row],[Total_time]:[Total_time]],"")</f>
        <v/>
      </c>
      <c r="C965" s="20" t="str" cm="1">
        <f t="array" ref="C965">IF(Table2[[#This Row],[Max_num_drones]:[Max_num_drones]]=4,Table2[[#This Row],[Total_time]:[Total_time]],"")</f>
        <v/>
      </c>
      <c r="D965" s="20" t="str" cm="1">
        <f t="array" ref="D965">IF(Table2[[#This Row],[Max_num_drones]:[Max_num_drones]]=5,Table2[[#This Row],[Total_time]:[Total_time]],"")</f>
        <v/>
      </c>
    </row>
    <row r="966" spans="1:4">
      <c r="A966" s="20" t="str" cm="1">
        <f t="array" ref="A966">IF(Table2[[#This Row],[Max_num_drones]:[Max_num_drones]]=2,Table2[[#This Row],[Total_time]:[Total_time]],"")</f>
        <v/>
      </c>
      <c r="B966" s="20" t="str" cm="1">
        <f t="array" ref="B966">IF(Table2[[#This Row],[Max_num_drones]:[Max_num_drones]]=3,Table2[[#This Row],[Total_time]:[Total_time]],"")</f>
        <v/>
      </c>
      <c r="C966" s="20" t="str" cm="1">
        <f t="array" ref="C966">IF(Table2[[#This Row],[Max_num_drones]:[Max_num_drones]]=4,Table2[[#This Row],[Total_time]:[Total_time]],"")</f>
        <v/>
      </c>
      <c r="D966" s="20" t="str" cm="1">
        <f t="array" ref="D966">IF(Table2[[#This Row],[Max_num_drones]:[Max_num_drones]]=5,Table2[[#This Row],[Total_time]:[Total_time]],"")</f>
        <v/>
      </c>
    </row>
    <row r="967" spans="1:4">
      <c r="A967" s="20" t="str" cm="1">
        <f t="array" ref="A967">IF(Table2[[#This Row],[Max_num_drones]:[Max_num_drones]]=2,Table2[[#This Row],[Total_time]:[Total_time]],"")</f>
        <v/>
      </c>
      <c r="B967" s="20" t="str" cm="1">
        <f t="array" ref="B967">IF(Table2[[#This Row],[Max_num_drones]:[Max_num_drones]]=3,Table2[[#This Row],[Total_time]:[Total_time]],"")</f>
        <v/>
      </c>
      <c r="C967" s="20" t="str" cm="1">
        <f t="array" ref="C967">IF(Table2[[#This Row],[Max_num_drones]:[Max_num_drones]]=4,Table2[[#This Row],[Total_time]:[Total_time]],"")</f>
        <v/>
      </c>
      <c r="D967" s="20" t="str" cm="1">
        <f t="array" ref="D967">IF(Table2[[#This Row],[Max_num_drones]:[Max_num_drones]]=5,Table2[[#This Row],[Total_time]:[Total_time]],"")</f>
        <v/>
      </c>
    </row>
    <row r="968" spans="1:4">
      <c r="A968" s="20" t="str" cm="1">
        <f t="array" ref="A968">IF(Table2[[#This Row],[Max_num_drones]:[Max_num_drones]]=2,Table2[[#This Row],[Total_time]:[Total_time]],"")</f>
        <v/>
      </c>
      <c r="B968" s="20" t="str" cm="1">
        <f t="array" ref="B968">IF(Table2[[#This Row],[Max_num_drones]:[Max_num_drones]]=3,Table2[[#This Row],[Total_time]:[Total_time]],"")</f>
        <v/>
      </c>
      <c r="C968" s="20" t="str" cm="1">
        <f t="array" ref="C968">IF(Table2[[#This Row],[Max_num_drones]:[Max_num_drones]]=4,Table2[[#This Row],[Total_time]:[Total_time]],"")</f>
        <v/>
      </c>
      <c r="D968" s="20" t="str" cm="1">
        <f t="array" ref="D968">IF(Table2[[#This Row],[Max_num_drones]:[Max_num_drones]]=5,Table2[[#This Row],[Total_time]:[Total_time]],"")</f>
        <v/>
      </c>
    </row>
    <row r="969" spans="1:4">
      <c r="A969" s="20" t="str" cm="1">
        <f t="array" ref="A969">IF(Table2[[#This Row],[Max_num_drones]:[Max_num_drones]]=2,Table2[[#This Row],[Total_time]:[Total_time]],"")</f>
        <v/>
      </c>
      <c r="B969" s="20" t="str" cm="1">
        <f t="array" ref="B969">IF(Table2[[#This Row],[Max_num_drones]:[Max_num_drones]]=3,Table2[[#This Row],[Total_time]:[Total_time]],"")</f>
        <v/>
      </c>
      <c r="C969" s="20" t="str" cm="1">
        <f t="array" ref="C969">IF(Table2[[#This Row],[Max_num_drones]:[Max_num_drones]]=4,Table2[[#This Row],[Total_time]:[Total_time]],"")</f>
        <v/>
      </c>
      <c r="D969" s="20" t="str" cm="1">
        <f t="array" ref="D969">IF(Table2[[#This Row],[Max_num_drones]:[Max_num_drones]]=5,Table2[[#This Row],[Total_time]:[Total_time]],"")</f>
        <v/>
      </c>
    </row>
    <row r="970" spans="1:4">
      <c r="A970" s="20" t="str" cm="1">
        <f t="array" ref="A970">IF(Table2[[#This Row],[Max_num_drones]:[Max_num_drones]]=2,Table2[[#This Row],[Total_time]:[Total_time]],"")</f>
        <v/>
      </c>
      <c r="B970" s="20" t="str" cm="1">
        <f t="array" ref="B970">IF(Table2[[#This Row],[Max_num_drones]:[Max_num_drones]]=3,Table2[[#This Row],[Total_time]:[Total_time]],"")</f>
        <v/>
      </c>
      <c r="C970" s="20" t="str" cm="1">
        <f t="array" ref="C970">IF(Table2[[#This Row],[Max_num_drones]:[Max_num_drones]]=4,Table2[[#This Row],[Total_time]:[Total_time]],"")</f>
        <v/>
      </c>
      <c r="D970" s="20" t="str" cm="1">
        <f t="array" ref="D970">IF(Table2[[#This Row],[Max_num_drones]:[Max_num_drones]]=5,Table2[[#This Row],[Total_time]:[Total_time]],"")</f>
        <v/>
      </c>
    </row>
    <row r="971" spans="1:4">
      <c r="A971" s="20" t="str" cm="1">
        <f t="array" ref="A971">IF(Table2[[#This Row],[Max_num_drones]:[Max_num_drones]]=2,Table2[[#This Row],[Total_time]:[Total_time]],"")</f>
        <v/>
      </c>
      <c r="B971" s="20" t="str" cm="1">
        <f t="array" ref="B971">IF(Table2[[#This Row],[Max_num_drones]:[Max_num_drones]]=3,Table2[[#This Row],[Total_time]:[Total_time]],"")</f>
        <v/>
      </c>
      <c r="C971" s="20" t="str" cm="1">
        <f t="array" ref="C971">IF(Table2[[#This Row],[Max_num_drones]:[Max_num_drones]]=4,Table2[[#This Row],[Total_time]:[Total_time]],"")</f>
        <v/>
      </c>
      <c r="D971" s="20" t="str" cm="1">
        <f t="array" ref="D971">IF(Table2[[#This Row],[Max_num_drones]:[Max_num_drones]]=5,Table2[[#This Row],[Total_time]:[Total_time]],"")</f>
        <v/>
      </c>
    </row>
    <row r="972" spans="1:4">
      <c r="A972" s="20" t="str" cm="1">
        <f t="array" ref="A972">IF(Table2[[#This Row],[Max_num_drones]:[Max_num_drones]]=2,Table2[[#This Row],[Total_time]:[Total_time]],"")</f>
        <v/>
      </c>
      <c r="B972" s="20" t="str" cm="1">
        <f t="array" ref="B972">IF(Table2[[#This Row],[Max_num_drones]:[Max_num_drones]]=3,Table2[[#This Row],[Total_time]:[Total_time]],"")</f>
        <v/>
      </c>
      <c r="C972" s="20" t="str" cm="1">
        <f t="array" ref="C972">IF(Table2[[#This Row],[Max_num_drones]:[Max_num_drones]]=4,Table2[[#This Row],[Total_time]:[Total_time]],"")</f>
        <v/>
      </c>
      <c r="D972" s="20" t="str" cm="1">
        <f t="array" ref="D972">IF(Table2[[#This Row],[Max_num_drones]:[Max_num_drones]]=5,Table2[[#This Row],[Total_time]:[Total_time]],"")</f>
        <v/>
      </c>
    </row>
    <row r="973" spans="1:4">
      <c r="A973" s="20" t="str" cm="1">
        <f t="array" ref="A973">IF(Table2[[#This Row],[Max_num_drones]:[Max_num_drones]]=2,Table2[[#This Row],[Total_time]:[Total_time]],"")</f>
        <v/>
      </c>
      <c r="B973" s="20" t="str" cm="1">
        <f t="array" ref="B973">IF(Table2[[#This Row],[Max_num_drones]:[Max_num_drones]]=3,Table2[[#This Row],[Total_time]:[Total_time]],"")</f>
        <v/>
      </c>
      <c r="C973" s="20" t="str" cm="1">
        <f t="array" ref="C973">IF(Table2[[#This Row],[Max_num_drones]:[Max_num_drones]]=4,Table2[[#This Row],[Total_time]:[Total_time]],"")</f>
        <v/>
      </c>
      <c r="D973" s="20" t="str" cm="1">
        <f t="array" ref="D973">IF(Table2[[#This Row],[Max_num_drones]:[Max_num_drones]]=5,Table2[[#This Row],[Total_time]:[Total_time]],"")</f>
        <v/>
      </c>
    </row>
    <row r="974" spans="1:4">
      <c r="A974" s="20" t="str" cm="1">
        <f t="array" ref="A974">IF(Table2[[#This Row],[Max_num_drones]:[Max_num_drones]]=2,Table2[[#This Row],[Total_time]:[Total_time]],"")</f>
        <v/>
      </c>
      <c r="B974" s="20" t="str" cm="1">
        <f t="array" ref="B974">IF(Table2[[#This Row],[Max_num_drones]:[Max_num_drones]]=3,Table2[[#This Row],[Total_time]:[Total_time]],"")</f>
        <v/>
      </c>
      <c r="C974" s="20" t="str" cm="1">
        <f t="array" ref="C974">IF(Table2[[#This Row],[Max_num_drones]:[Max_num_drones]]=4,Table2[[#This Row],[Total_time]:[Total_time]],"")</f>
        <v/>
      </c>
      <c r="D974" s="20" t="str" cm="1">
        <f t="array" ref="D974">IF(Table2[[#This Row],[Max_num_drones]:[Max_num_drones]]=5,Table2[[#This Row],[Total_time]:[Total_time]],"")</f>
        <v/>
      </c>
    </row>
    <row r="975" spans="1:4">
      <c r="A975" s="20" t="str" cm="1">
        <f t="array" ref="A975">IF(Table2[[#This Row],[Max_num_drones]:[Max_num_drones]]=2,Table2[[#This Row],[Total_time]:[Total_time]],"")</f>
        <v/>
      </c>
      <c r="B975" s="20" t="str" cm="1">
        <f t="array" ref="B975">IF(Table2[[#This Row],[Max_num_drones]:[Max_num_drones]]=3,Table2[[#This Row],[Total_time]:[Total_time]],"")</f>
        <v/>
      </c>
      <c r="C975" s="20" t="str" cm="1">
        <f t="array" ref="C975">IF(Table2[[#This Row],[Max_num_drones]:[Max_num_drones]]=4,Table2[[#This Row],[Total_time]:[Total_time]],"")</f>
        <v/>
      </c>
      <c r="D975" s="20" t="str" cm="1">
        <f t="array" ref="D975">IF(Table2[[#This Row],[Max_num_drones]:[Max_num_drones]]=5,Table2[[#This Row],[Total_time]:[Total_time]],"")</f>
        <v/>
      </c>
    </row>
    <row r="976" spans="1:4">
      <c r="A976" s="20" t="str" cm="1">
        <f t="array" ref="A976">IF(Table2[[#This Row],[Max_num_drones]:[Max_num_drones]]=2,Table2[[#This Row],[Total_time]:[Total_time]],"")</f>
        <v/>
      </c>
      <c r="B976" s="20" t="str" cm="1">
        <f t="array" ref="B976">IF(Table2[[#This Row],[Max_num_drones]:[Max_num_drones]]=3,Table2[[#This Row],[Total_time]:[Total_time]],"")</f>
        <v/>
      </c>
      <c r="C976" s="20" t="str" cm="1">
        <f t="array" ref="C976">IF(Table2[[#This Row],[Max_num_drones]:[Max_num_drones]]=4,Table2[[#This Row],[Total_time]:[Total_time]],"")</f>
        <v/>
      </c>
      <c r="D976" s="20" t="str" cm="1">
        <f t="array" ref="D976">IF(Table2[[#This Row],[Max_num_drones]:[Max_num_drones]]=5,Table2[[#This Row],[Total_time]:[Total_time]],"")</f>
        <v/>
      </c>
    </row>
    <row r="977" spans="1:4">
      <c r="A977" s="20" t="str" cm="1">
        <f t="array" ref="A977">IF(Table2[[#This Row],[Max_num_drones]:[Max_num_drones]]=2,Table2[[#This Row],[Total_time]:[Total_time]],"")</f>
        <v/>
      </c>
      <c r="B977" s="20" t="str" cm="1">
        <f t="array" ref="B977">IF(Table2[[#This Row],[Max_num_drones]:[Max_num_drones]]=3,Table2[[#This Row],[Total_time]:[Total_time]],"")</f>
        <v/>
      </c>
      <c r="C977" s="20" t="str" cm="1">
        <f t="array" ref="C977">IF(Table2[[#This Row],[Max_num_drones]:[Max_num_drones]]=4,Table2[[#This Row],[Total_time]:[Total_time]],"")</f>
        <v/>
      </c>
      <c r="D977" s="20" t="str" cm="1">
        <f t="array" ref="D977">IF(Table2[[#This Row],[Max_num_drones]:[Max_num_drones]]=5,Table2[[#This Row],[Total_time]:[Total_time]],"")</f>
        <v/>
      </c>
    </row>
    <row r="978" spans="1:4">
      <c r="A978" s="20" t="str" cm="1">
        <f t="array" ref="A978">IF(Table2[[#This Row],[Max_num_drones]:[Max_num_drones]]=2,Table2[[#This Row],[Total_time]:[Total_time]],"")</f>
        <v/>
      </c>
      <c r="B978" s="20" t="str" cm="1">
        <f t="array" ref="B978">IF(Table2[[#This Row],[Max_num_drones]:[Max_num_drones]]=3,Table2[[#This Row],[Total_time]:[Total_time]],"")</f>
        <v/>
      </c>
      <c r="C978" s="20" t="str" cm="1">
        <f t="array" ref="C978">IF(Table2[[#This Row],[Max_num_drones]:[Max_num_drones]]=4,Table2[[#This Row],[Total_time]:[Total_time]],"")</f>
        <v/>
      </c>
      <c r="D978" s="20" t="str" cm="1">
        <f t="array" ref="D978">IF(Table2[[#This Row],[Max_num_drones]:[Max_num_drones]]=5,Table2[[#This Row],[Total_time]:[Total_time]],"")</f>
        <v/>
      </c>
    </row>
    <row r="979" spans="1:4">
      <c r="A979" s="20" t="str" cm="1">
        <f t="array" ref="A979">IF(Table2[[#This Row],[Max_num_drones]:[Max_num_drones]]=2,Table2[[#This Row],[Total_time]:[Total_time]],"")</f>
        <v/>
      </c>
      <c r="B979" s="20" t="str" cm="1">
        <f t="array" ref="B979">IF(Table2[[#This Row],[Max_num_drones]:[Max_num_drones]]=3,Table2[[#This Row],[Total_time]:[Total_time]],"")</f>
        <v/>
      </c>
      <c r="C979" s="20" t="str" cm="1">
        <f t="array" ref="C979">IF(Table2[[#This Row],[Max_num_drones]:[Max_num_drones]]=4,Table2[[#This Row],[Total_time]:[Total_time]],"")</f>
        <v/>
      </c>
      <c r="D979" s="20" t="str" cm="1">
        <f t="array" ref="D979">IF(Table2[[#This Row],[Max_num_drones]:[Max_num_drones]]=5,Table2[[#This Row],[Total_time]:[Total_time]],"")</f>
        <v/>
      </c>
    </row>
    <row r="980" spans="1:4">
      <c r="A980" s="20" t="str" cm="1">
        <f t="array" ref="A980">IF(Table2[[#This Row],[Max_num_drones]:[Max_num_drones]]=2,Table2[[#This Row],[Total_time]:[Total_time]],"")</f>
        <v/>
      </c>
      <c r="B980" s="20" t="str" cm="1">
        <f t="array" ref="B980">IF(Table2[[#This Row],[Max_num_drones]:[Max_num_drones]]=3,Table2[[#This Row],[Total_time]:[Total_time]],"")</f>
        <v/>
      </c>
      <c r="C980" s="20" t="str" cm="1">
        <f t="array" ref="C980">IF(Table2[[#This Row],[Max_num_drones]:[Max_num_drones]]=4,Table2[[#This Row],[Total_time]:[Total_time]],"")</f>
        <v/>
      </c>
      <c r="D980" s="20" t="str" cm="1">
        <f t="array" ref="D980">IF(Table2[[#This Row],[Max_num_drones]:[Max_num_drones]]=5,Table2[[#This Row],[Total_time]:[Total_time]],"")</f>
        <v/>
      </c>
    </row>
    <row r="981" spans="1:4">
      <c r="A981" s="20" t="str" cm="1">
        <f t="array" ref="A981">IF(Table2[[#This Row],[Max_num_drones]:[Max_num_drones]]=2,Table2[[#This Row],[Total_time]:[Total_time]],"")</f>
        <v/>
      </c>
      <c r="B981" s="20" t="str" cm="1">
        <f t="array" ref="B981">IF(Table2[[#This Row],[Max_num_drones]:[Max_num_drones]]=3,Table2[[#This Row],[Total_time]:[Total_time]],"")</f>
        <v/>
      </c>
      <c r="C981" s="20" t="str" cm="1">
        <f t="array" ref="C981">IF(Table2[[#This Row],[Max_num_drones]:[Max_num_drones]]=4,Table2[[#This Row],[Total_time]:[Total_time]],"")</f>
        <v/>
      </c>
      <c r="D981" s="20" t="str" cm="1">
        <f t="array" ref="D981">IF(Table2[[#This Row],[Max_num_drones]:[Max_num_drones]]=5,Table2[[#This Row],[Total_time]:[Total_time]],"")</f>
        <v/>
      </c>
    </row>
    <row r="982" spans="1:4">
      <c r="A982" s="20" t="str" cm="1">
        <f t="array" ref="A982">IF(Table2[[#This Row],[Max_num_drones]:[Max_num_drones]]=2,Table2[[#This Row],[Total_time]:[Total_time]],"")</f>
        <v/>
      </c>
      <c r="B982" s="20" t="str" cm="1">
        <f t="array" ref="B982">IF(Table2[[#This Row],[Max_num_drones]:[Max_num_drones]]=3,Table2[[#This Row],[Total_time]:[Total_time]],"")</f>
        <v/>
      </c>
      <c r="C982" s="20" t="str" cm="1">
        <f t="array" ref="C982">IF(Table2[[#This Row],[Max_num_drones]:[Max_num_drones]]=4,Table2[[#This Row],[Total_time]:[Total_time]],"")</f>
        <v/>
      </c>
      <c r="D982" s="20" t="str" cm="1">
        <f t="array" ref="D982">IF(Table2[[#This Row],[Max_num_drones]:[Max_num_drones]]=5,Table2[[#This Row],[Total_time]:[Total_time]],"")</f>
        <v/>
      </c>
    </row>
    <row r="983" spans="1:4">
      <c r="A983" s="20" t="str" cm="1">
        <f t="array" ref="A983">IF(Table2[[#This Row],[Max_num_drones]:[Max_num_drones]]=2,Table2[[#This Row],[Total_time]:[Total_time]],"")</f>
        <v/>
      </c>
      <c r="B983" s="20" t="str" cm="1">
        <f t="array" ref="B983">IF(Table2[[#This Row],[Max_num_drones]:[Max_num_drones]]=3,Table2[[#This Row],[Total_time]:[Total_time]],"")</f>
        <v/>
      </c>
      <c r="C983" s="20" t="str" cm="1">
        <f t="array" ref="C983">IF(Table2[[#This Row],[Max_num_drones]:[Max_num_drones]]=4,Table2[[#This Row],[Total_time]:[Total_time]],"")</f>
        <v/>
      </c>
      <c r="D983" s="20" t="str" cm="1">
        <f t="array" ref="D983">IF(Table2[[#This Row],[Max_num_drones]:[Max_num_drones]]=5,Table2[[#This Row],[Total_time]:[Total_time]],"")</f>
        <v/>
      </c>
    </row>
    <row r="984" spans="1:4">
      <c r="A984" s="20" t="str" cm="1">
        <f t="array" ref="A984">IF(Table2[[#This Row],[Max_num_drones]:[Max_num_drones]]=2,Table2[[#This Row],[Total_time]:[Total_time]],"")</f>
        <v/>
      </c>
      <c r="B984" s="20" t="str" cm="1">
        <f t="array" ref="B984">IF(Table2[[#This Row],[Max_num_drones]:[Max_num_drones]]=3,Table2[[#This Row],[Total_time]:[Total_time]],"")</f>
        <v/>
      </c>
      <c r="C984" s="20" t="str" cm="1">
        <f t="array" ref="C984">IF(Table2[[#This Row],[Max_num_drones]:[Max_num_drones]]=4,Table2[[#This Row],[Total_time]:[Total_time]],"")</f>
        <v/>
      </c>
      <c r="D984" s="20" t="str" cm="1">
        <f t="array" ref="D984">IF(Table2[[#This Row],[Max_num_drones]:[Max_num_drones]]=5,Table2[[#This Row],[Total_time]:[Total_time]],"")</f>
        <v/>
      </c>
    </row>
    <row r="985" spans="1:4">
      <c r="A985" s="20" t="str" cm="1">
        <f t="array" ref="A985">IF(Table2[[#This Row],[Max_num_drones]:[Max_num_drones]]=2,Table2[[#This Row],[Total_time]:[Total_time]],"")</f>
        <v/>
      </c>
      <c r="B985" s="20" t="str" cm="1">
        <f t="array" ref="B985">IF(Table2[[#This Row],[Max_num_drones]:[Max_num_drones]]=3,Table2[[#This Row],[Total_time]:[Total_time]],"")</f>
        <v/>
      </c>
      <c r="C985" s="20" t="str" cm="1">
        <f t="array" ref="C985">IF(Table2[[#This Row],[Max_num_drones]:[Max_num_drones]]=4,Table2[[#This Row],[Total_time]:[Total_time]],"")</f>
        <v/>
      </c>
      <c r="D985" s="20" t="str" cm="1">
        <f t="array" ref="D985">IF(Table2[[#This Row],[Max_num_drones]:[Max_num_drones]]=5,Table2[[#This Row],[Total_time]:[Total_time]],"")</f>
        <v/>
      </c>
    </row>
    <row r="986" spans="1:4">
      <c r="A986" s="20" t="str" cm="1">
        <f t="array" ref="A986">IF(Table2[[#This Row],[Max_num_drones]:[Max_num_drones]]=2,Table2[[#This Row],[Total_time]:[Total_time]],"")</f>
        <v/>
      </c>
      <c r="B986" s="20" t="str" cm="1">
        <f t="array" ref="B986">IF(Table2[[#This Row],[Max_num_drones]:[Max_num_drones]]=3,Table2[[#This Row],[Total_time]:[Total_time]],"")</f>
        <v/>
      </c>
      <c r="C986" s="20" t="str" cm="1">
        <f t="array" ref="C986">IF(Table2[[#This Row],[Max_num_drones]:[Max_num_drones]]=4,Table2[[#This Row],[Total_time]:[Total_time]],"")</f>
        <v/>
      </c>
      <c r="D986" s="20" t="str" cm="1">
        <f t="array" ref="D986">IF(Table2[[#This Row],[Max_num_drones]:[Max_num_drones]]=5,Table2[[#This Row],[Total_time]:[Total_time]],"")</f>
        <v/>
      </c>
    </row>
    <row r="987" spans="1:4">
      <c r="A987" s="20" t="str" cm="1">
        <f t="array" ref="A987">IF(Table2[[#This Row],[Max_num_drones]:[Max_num_drones]]=2,Table2[[#This Row],[Total_time]:[Total_time]],"")</f>
        <v/>
      </c>
      <c r="B987" s="20" t="str" cm="1">
        <f t="array" ref="B987">IF(Table2[[#This Row],[Max_num_drones]:[Max_num_drones]]=3,Table2[[#This Row],[Total_time]:[Total_time]],"")</f>
        <v/>
      </c>
      <c r="C987" s="20" t="str" cm="1">
        <f t="array" ref="C987">IF(Table2[[#This Row],[Max_num_drones]:[Max_num_drones]]=4,Table2[[#This Row],[Total_time]:[Total_time]],"")</f>
        <v/>
      </c>
      <c r="D987" s="20" t="str" cm="1">
        <f t="array" ref="D987">IF(Table2[[#This Row],[Max_num_drones]:[Max_num_drones]]=5,Table2[[#This Row],[Total_time]:[Total_time]],"")</f>
        <v/>
      </c>
    </row>
    <row r="988" spans="1:4">
      <c r="A988" s="20" t="str" cm="1">
        <f t="array" ref="A988">IF(Table2[[#This Row],[Max_num_drones]:[Max_num_drones]]=2,Table2[[#This Row],[Total_time]:[Total_time]],"")</f>
        <v/>
      </c>
      <c r="B988" s="20" t="str" cm="1">
        <f t="array" ref="B988">IF(Table2[[#This Row],[Max_num_drones]:[Max_num_drones]]=3,Table2[[#This Row],[Total_time]:[Total_time]],"")</f>
        <v/>
      </c>
      <c r="C988" s="20" t="str" cm="1">
        <f t="array" ref="C988">IF(Table2[[#This Row],[Max_num_drones]:[Max_num_drones]]=4,Table2[[#This Row],[Total_time]:[Total_time]],"")</f>
        <v/>
      </c>
      <c r="D988" s="20" t="str" cm="1">
        <f t="array" ref="D988">IF(Table2[[#This Row],[Max_num_drones]:[Max_num_drones]]=5,Table2[[#This Row],[Total_time]:[Total_time]],"")</f>
        <v/>
      </c>
    </row>
    <row r="989" spans="1:4">
      <c r="A989" s="20" t="str" cm="1">
        <f t="array" ref="A989">IF(Table2[[#This Row],[Max_num_drones]:[Max_num_drones]]=2,Table2[[#This Row],[Total_time]:[Total_time]],"")</f>
        <v/>
      </c>
      <c r="B989" s="20" t="str" cm="1">
        <f t="array" ref="B989">IF(Table2[[#This Row],[Max_num_drones]:[Max_num_drones]]=3,Table2[[#This Row],[Total_time]:[Total_time]],"")</f>
        <v/>
      </c>
      <c r="C989" s="20" t="str" cm="1">
        <f t="array" ref="C989">IF(Table2[[#This Row],[Max_num_drones]:[Max_num_drones]]=4,Table2[[#This Row],[Total_time]:[Total_time]],"")</f>
        <v/>
      </c>
      <c r="D989" s="20" t="str" cm="1">
        <f t="array" ref="D989">IF(Table2[[#This Row],[Max_num_drones]:[Max_num_drones]]=5,Table2[[#This Row],[Total_time]:[Total_time]],"")</f>
        <v/>
      </c>
    </row>
    <row r="990" spans="1:4">
      <c r="A990" s="20" t="str" cm="1">
        <f t="array" ref="A990">IF(Table2[[#This Row],[Max_num_drones]:[Max_num_drones]]=2,Table2[[#This Row],[Total_time]:[Total_time]],"")</f>
        <v/>
      </c>
      <c r="B990" s="20" t="str" cm="1">
        <f t="array" ref="B990">IF(Table2[[#This Row],[Max_num_drones]:[Max_num_drones]]=3,Table2[[#This Row],[Total_time]:[Total_time]],"")</f>
        <v/>
      </c>
      <c r="C990" s="20" t="str" cm="1">
        <f t="array" ref="C990">IF(Table2[[#This Row],[Max_num_drones]:[Max_num_drones]]=4,Table2[[#This Row],[Total_time]:[Total_time]],"")</f>
        <v/>
      </c>
      <c r="D990" s="20" t="str" cm="1">
        <f t="array" ref="D990">IF(Table2[[#This Row],[Max_num_drones]:[Max_num_drones]]=5,Table2[[#This Row],[Total_time]:[Total_time]],"")</f>
        <v/>
      </c>
    </row>
    <row r="991" spans="1:4">
      <c r="A991" s="20" t="str" cm="1">
        <f t="array" ref="A991">IF(Table2[[#This Row],[Max_num_drones]:[Max_num_drones]]=2,Table2[[#This Row],[Total_time]:[Total_time]],"")</f>
        <v/>
      </c>
      <c r="B991" s="20" t="str" cm="1">
        <f t="array" ref="B991">IF(Table2[[#This Row],[Max_num_drones]:[Max_num_drones]]=3,Table2[[#This Row],[Total_time]:[Total_time]],"")</f>
        <v/>
      </c>
      <c r="C991" s="20" t="str" cm="1">
        <f t="array" ref="C991">IF(Table2[[#This Row],[Max_num_drones]:[Max_num_drones]]=4,Table2[[#This Row],[Total_time]:[Total_time]],"")</f>
        <v/>
      </c>
      <c r="D991" s="20" t="str" cm="1">
        <f t="array" ref="D991">IF(Table2[[#This Row],[Max_num_drones]:[Max_num_drones]]=5,Table2[[#This Row],[Total_time]:[Total_time]],"")</f>
        <v/>
      </c>
    </row>
    <row r="992" spans="1:4">
      <c r="A992" s="20" t="str" cm="1">
        <f t="array" ref="A992">IF(Table2[[#This Row],[Max_num_drones]:[Max_num_drones]]=2,Table2[[#This Row],[Total_time]:[Total_time]],"")</f>
        <v/>
      </c>
      <c r="B992" s="20" t="str" cm="1">
        <f t="array" ref="B992">IF(Table2[[#This Row],[Max_num_drones]:[Max_num_drones]]=3,Table2[[#This Row],[Total_time]:[Total_time]],"")</f>
        <v/>
      </c>
      <c r="C992" s="20" t="str" cm="1">
        <f t="array" ref="C992">IF(Table2[[#This Row],[Max_num_drones]:[Max_num_drones]]=4,Table2[[#This Row],[Total_time]:[Total_time]],"")</f>
        <v/>
      </c>
      <c r="D992" s="20" t="str" cm="1">
        <f t="array" ref="D992">IF(Table2[[#This Row],[Max_num_drones]:[Max_num_drones]]=5,Table2[[#This Row],[Total_time]:[Total_time]],"")</f>
        <v/>
      </c>
    </row>
    <row r="993" spans="1:4">
      <c r="A993" s="20" t="str" cm="1">
        <f t="array" ref="A993">IF(Table2[[#This Row],[Max_num_drones]:[Max_num_drones]]=2,Table2[[#This Row],[Total_time]:[Total_time]],"")</f>
        <v/>
      </c>
      <c r="B993" s="20" t="str" cm="1">
        <f t="array" ref="B993">IF(Table2[[#This Row],[Max_num_drones]:[Max_num_drones]]=3,Table2[[#This Row],[Total_time]:[Total_time]],"")</f>
        <v/>
      </c>
      <c r="C993" s="20" t="str" cm="1">
        <f t="array" ref="C993">IF(Table2[[#This Row],[Max_num_drones]:[Max_num_drones]]=4,Table2[[#This Row],[Total_time]:[Total_time]],"")</f>
        <v/>
      </c>
      <c r="D993" s="20" t="str" cm="1">
        <f t="array" ref="D993">IF(Table2[[#This Row],[Max_num_drones]:[Max_num_drones]]=5,Table2[[#This Row],[Total_time]:[Total_time]],"")</f>
        <v/>
      </c>
    </row>
    <row r="994" spans="1:4">
      <c r="A994" s="20" t="str" cm="1">
        <f t="array" ref="A994">IF(Table2[[#This Row],[Max_num_drones]:[Max_num_drones]]=2,Table2[[#This Row],[Total_time]:[Total_time]],"")</f>
        <v/>
      </c>
      <c r="B994" s="20" t="str" cm="1">
        <f t="array" ref="B994">IF(Table2[[#This Row],[Max_num_drones]:[Max_num_drones]]=3,Table2[[#This Row],[Total_time]:[Total_time]],"")</f>
        <v/>
      </c>
      <c r="C994" s="20" t="str" cm="1">
        <f t="array" ref="C994">IF(Table2[[#This Row],[Max_num_drones]:[Max_num_drones]]=4,Table2[[#This Row],[Total_time]:[Total_time]],"")</f>
        <v/>
      </c>
      <c r="D994" s="20" t="str" cm="1">
        <f t="array" ref="D994">IF(Table2[[#This Row],[Max_num_drones]:[Max_num_drones]]=5,Table2[[#This Row],[Total_time]:[Total_time]],"")</f>
        <v/>
      </c>
    </row>
    <row r="995" spans="1:4">
      <c r="A995" s="20" t="str" cm="1">
        <f t="array" ref="A995">IF(Table2[[#This Row],[Max_num_drones]:[Max_num_drones]]=2,Table2[[#This Row],[Total_time]:[Total_time]],"")</f>
        <v/>
      </c>
      <c r="B995" s="20" t="str" cm="1">
        <f t="array" ref="B995">IF(Table2[[#This Row],[Max_num_drones]:[Max_num_drones]]=3,Table2[[#This Row],[Total_time]:[Total_time]],"")</f>
        <v/>
      </c>
      <c r="C995" s="20" t="str" cm="1">
        <f t="array" ref="C995">IF(Table2[[#This Row],[Max_num_drones]:[Max_num_drones]]=4,Table2[[#This Row],[Total_time]:[Total_time]],"")</f>
        <v/>
      </c>
      <c r="D995" s="20" t="str" cm="1">
        <f t="array" ref="D995">IF(Table2[[#This Row],[Max_num_drones]:[Max_num_drones]]=5,Table2[[#This Row],[Total_time]:[Total_time]],"")</f>
        <v/>
      </c>
    </row>
    <row r="996" spans="1:4">
      <c r="A996" s="20" t="str" cm="1">
        <f t="array" ref="A996">IF(Table2[[#This Row],[Max_num_drones]:[Max_num_drones]]=2,Table2[[#This Row],[Total_time]:[Total_time]],"")</f>
        <v/>
      </c>
      <c r="B996" s="20" t="str" cm="1">
        <f t="array" ref="B996">IF(Table2[[#This Row],[Max_num_drones]:[Max_num_drones]]=3,Table2[[#This Row],[Total_time]:[Total_time]],"")</f>
        <v/>
      </c>
      <c r="C996" s="20" t="str" cm="1">
        <f t="array" ref="C996">IF(Table2[[#This Row],[Max_num_drones]:[Max_num_drones]]=4,Table2[[#This Row],[Total_time]:[Total_time]],"")</f>
        <v/>
      </c>
      <c r="D996" s="20" t="str" cm="1">
        <f t="array" ref="D996">IF(Table2[[#This Row],[Max_num_drones]:[Max_num_drones]]=5,Table2[[#This Row],[Total_time]:[Total_time]],"")</f>
        <v/>
      </c>
    </row>
    <row r="997" spans="1:4">
      <c r="A997" s="20" t="str" cm="1">
        <f t="array" ref="A997">IF(Table2[[#This Row],[Max_num_drones]:[Max_num_drones]]=2,Table2[[#This Row],[Total_time]:[Total_time]],"")</f>
        <v/>
      </c>
      <c r="B997" s="20" t="str" cm="1">
        <f t="array" ref="B997">IF(Table2[[#This Row],[Max_num_drones]:[Max_num_drones]]=3,Table2[[#This Row],[Total_time]:[Total_time]],"")</f>
        <v/>
      </c>
      <c r="C997" s="20" t="str" cm="1">
        <f t="array" ref="C997">IF(Table2[[#This Row],[Max_num_drones]:[Max_num_drones]]=4,Table2[[#This Row],[Total_time]:[Total_time]],"")</f>
        <v/>
      </c>
      <c r="D997" s="20" t="str" cm="1">
        <f t="array" ref="D997">IF(Table2[[#This Row],[Max_num_drones]:[Max_num_drones]]=5,Table2[[#This Row],[Total_time]:[Total_time]],"")</f>
        <v/>
      </c>
    </row>
    <row r="998" spans="1:4">
      <c r="A998" s="20" t="str" cm="1">
        <f t="array" ref="A998">IF(Table2[[#This Row],[Max_num_drones]:[Max_num_drones]]=2,Table2[[#This Row],[Total_time]:[Total_time]],"")</f>
        <v/>
      </c>
      <c r="B998" s="20" t="str" cm="1">
        <f t="array" ref="B998">IF(Table2[[#This Row],[Max_num_drones]:[Max_num_drones]]=3,Table2[[#This Row],[Total_time]:[Total_time]],"")</f>
        <v/>
      </c>
      <c r="C998" s="20" t="str" cm="1">
        <f t="array" ref="C998">IF(Table2[[#This Row],[Max_num_drones]:[Max_num_drones]]=4,Table2[[#This Row],[Total_time]:[Total_time]],"")</f>
        <v/>
      </c>
      <c r="D998" s="20" t="str" cm="1">
        <f t="array" ref="D998">IF(Table2[[#This Row],[Max_num_drones]:[Max_num_drones]]=5,Table2[[#This Row],[Total_time]:[Total_time]],"")</f>
        <v/>
      </c>
    </row>
    <row r="999" spans="1:4">
      <c r="A999" s="20" t="str" cm="1">
        <f t="array" ref="A999">IF(Table2[[#This Row],[Max_num_drones]:[Max_num_drones]]=2,Table2[[#This Row],[Total_time]:[Total_time]],"")</f>
        <v/>
      </c>
      <c r="B999" s="20" t="str" cm="1">
        <f t="array" ref="B999">IF(Table2[[#This Row],[Max_num_drones]:[Max_num_drones]]=3,Table2[[#This Row],[Total_time]:[Total_time]],"")</f>
        <v/>
      </c>
      <c r="C999" s="20" t="str" cm="1">
        <f t="array" ref="C999">IF(Table2[[#This Row],[Max_num_drones]:[Max_num_drones]]=4,Table2[[#This Row],[Total_time]:[Total_time]],"")</f>
        <v/>
      </c>
      <c r="D999" s="20" t="str" cm="1">
        <f t="array" ref="D999">IF(Table2[[#This Row],[Max_num_drones]:[Max_num_drones]]=5,Table2[[#This Row],[Total_time]:[Total_time]],"")</f>
        <v/>
      </c>
    </row>
    <row r="1000" spans="1:4">
      <c r="A1000" s="20" t="str" cm="1">
        <f t="array" ref="A1000">IF(Table2[[#This Row],[Max_num_drones]:[Max_num_drones]]=2,Table2[[#This Row],[Total_time]:[Total_time]],"")</f>
        <v/>
      </c>
      <c r="B1000" s="20" t="str" cm="1">
        <f t="array" ref="B1000">IF(Table2[[#This Row],[Max_num_drones]:[Max_num_drones]]=3,Table2[[#This Row],[Total_time]:[Total_time]],"")</f>
        <v/>
      </c>
      <c r="C1000" s="20" t="str" cm="1">
        <f t="array" ref="C1000">IF(Table2[[#This Row],[Max_num_drones]:[Max_num_drones]]=4,Table2[[#This Row],[Total_time]:[Total_time]],"")</f>
        <v/>
      </c>
      <c r="D1000" s="20" t="str" cm="1">
        <f t="array" ref="D1000">IF(Table2[[#This Row],[Max_num_drones]:[Max_num_drones]]=5,Table2[[#This Row],[Total_time]:[Total_time]],"")</f>
        <v/>
      </c>
    </row>
    <row r="1001" spans="1:4">
      <c r="A1001" s="20" t="str" cm="1">
        <f t="array" ref="A1001">IF(Table2[[#This Row],[Max_num_drones]:[Max_num_drones]]=2,Table2[[#This Row],[Total_time]:[Total_time]],"")</f>
        <v/>
      </c>
      <c r="B1001" s="20" t="str" cm="1">
        <f t="array" ref="B1001">IF(Table2[[#This Row],[Max_num_drones]:[Max_num_drones]]=3,Table2[[#This Row],[Total_time]:[Total_time]],"")</f>
        <v/>
      </c>
      <c r="C1001" s="20" t="str" cm="1">
        <f t="array" ref="C1001">IF(Table2[[#This Row],[Max_num_drones]:[Max_num_drones]]=4,Table2[[#This Row],[Total_time]:[Total_time]],"")</f>
        <v/>
      </c>
      <c r="D1001" s="20" t="str" cm="1">
        <f t="array" ref="D1001">IF(Table2[[#This Row],[Max_num_drones]:[Max_num_drones]]=5,Table2[[#This Row],[Total_time]:[Total_time]],"")</f>
        <v/>
      </c>
    </row>
    <row r="1002" spans="1:4">
      <c r="A1002" s="20" t="str" cm="1">
        <f t="array" ref="A1002">IF(Table2[[#This Row],[Max_num_drones]:[Max_num_drones]]=2,Table2[[#This Row],[Total_time]:[Total_time]],"")</f>
        <v/>
      </c>
      <c r="B1002" s="20" t="str" cm="1">
        <f t="array" ref="B1002">IF(Table2[[#This Row],[Max_num_drones]:[Max_num_drones]]=3,Table2[[#This Row],[Total_time]:[Total_time]],"")</f>
        <v/>
      </c>
      <c r="C1002" s="20" t="str" cm="1">
        <f t="array" ref="C1002">IF(Table2[[#This Row],[Max_num_drones]:[Max_num_drones]]=4,Table2[[#This Row],[Total_time]:[Total_time]],"")</f>
        <v/>
      </c>
      <c r="D1002" s="20" t="str" cm="1">
        <f t="array" ref="D1002">IF(Table2[[#This Row],[Max_num_drones]:[Max_num_drones]]=5,Table2[[#This Row],[Total_time]:[Total_time]],"")</f>
        <v/>
      </c>
    </row>
    <row r="1003" spans="1:4">
      <c r="A1003" s="20" t="str" cm="1">
        <f t="array" ref="A1003">IF(Table2[[#This Row],[Max_num_drones]:[Max_num_drones]]=2,Table2[[#This Row],[Total_time]:[Total_time]],"")</f>
        <v/>
      </c>
      <c r="B1003" s="20" t="str" cm="1">
        <f t="array" ref="B1003">IF(Table2[[#This Row],[Max_num_drones]:[Max_num_drones]]=3,Table2[[#This Row],[Total_time]:[Total_time]],"")</f>
        <v/>
      </c>
      <c r="C1003" s="20" t="str" cm="1">
        <f t="array" ref="C1003">IF(Table2[[#This Row],[Max_num_drones]:[Max_num_drones]]=4,Table2[[#This Row],[Total_time]:[Total_time]],"")</f>
        <v/>
      </c>
      <c r="D1003" s="20" t="str" cm="1">
        <f t="array" ref="D1003">IF(Table2[[#This Row],[Max_num_drones]:[Max_num_drones]]=5,Table2[[#This Row],[Total_time]:[Total_time]],"")</f>
        <v/>
      </c>
    </row>
    <row r="1004" spans="1:4">
      <c r="A1004" s="20" t="str" cm="1">
        <f t="array" ref="A1004">IF(Table2[[#This Row],[Max_num_drones]:[Max_num_drones]]=2,Table2[[#This Row],[Total_time]:[Total_time]],"")</f>
        <v/>
      </c>
      <c r="B1004" s="20" t="str" cm="1">
        <f t="array" ref="B1004">IF(Table2[[#This Row],[Max_num_drones]:[Max_num_drones]]=3,Table2[[#This Row],[Total_time]:[Total_time]],"")</f>
        <v/>
      </c>
      <c r="C1004" s="20" t="str" cm="1">
        <f t="array" ref="C1004">IF(Table2[[#This Row],[Max_num_drones]:[Max_num_drones]]=4,Table2[[#This Row],[Total_time]:[Total_time]],"")</f>
        <v/>
      </c>
      <c r="D1004" s="20" t="str" cm="1">
        <f t="array" ref="D1004">IF(Table2[[#This Row],[Max_num_drones]:[Max_num_drones]]=5,Table2[[#This Row],[Total_time]:[Total_time]],"")</f>
        <v/>
      </c>
    </row>
    <row r="1005" spans="1:4">
      <c r="A1005" s="20" t="str" cm="1">
        <f t="array" ref="A1005">IF(Table2[[#This Row],[Max_num_drones]:[Max_num_drones]]=2,Table2[[#This Row],[Total_time]:[Total_time]],"")</f>
        <v/>
      </c>
      <c r="B1005" s="20" t="str" cm="1">
        <f t="array" ref="B1005">IF(Table2[[#This Row],[Max_num_drones]:[Max_num_drones]]=3,Table2[[#This Row],[Total_time]:[Total_time]],"")</f>
        <v/>
      </c>
      <c r="C1005" s="20" t="str" cm="1">
        <f t="array" ref="C1005">IF(Table2[[#This Row],[Max_num_drones]:[Max_num_drones]]=4,Table2[[#This Row],[Total_time]:[Total_time]],"")</f>
        <v/>
      </c>
      <c r="D1005" s="20" t="str" cm="1">
        <f t="array" ref="D1005">IF(Table2[[#This Row],[Max_num_drones]:[Max_num_drones]]=5,Table2[[#This Row],[Total_time]:[Total_time]],"")</f>
        <v/>
      </c>
    </row>
    <row r="1006" spans="1:4">
      <c r="A1006" s="20" t="str" cm="1">
        <f t="array" ref="A1006">IF(Table2[[#This Row],[Max_num_drones]:[Max_num_drones]]=2,Table2[[#This Row],[Total_time]:[Total_time]],"")</f>
        <v/>
      </c>
      <c r="B1006" s="20" t="str" cm="1">
        <f t="array" ref="B1006">IF(Table2[[#This Row],[Max_num_drones]:[Max_num_drones]]=3,Table2[[#This Row],[Total_time]:[Total_time]],"")</f>
        <v/>
      </c>
      <c r="C1006" s="20" t="str" cm="1">
        <f t="array" ref="C1006">IF(Table2[[#This Row],[Max_num_drones]:[Max_num_drones]]=4,Table2[[#This Row],[Total_time]:[Total_time]],"")</f>
        <v/>
      </c>
      <c r="D1006" s="20" t="str" cm="1">
        <f t="array" ref="D1006">IF(Table2[[#This Row],[Max_num_drones]:[Max_num_drones]]=5,Table2[[#This Row],[Total_time]:[Total_time]],"")</f>
        <v/>
      </c>
    </row>
    <row r="1007" spans="1:4">
      <c r="A1007" s="20" t="str" cm="1">
        <f t="array" ref="A1007">IF(Table2[[#This Row],[Max_num_drones]:[Max_num_drones]]=2,Table2[[#This Row],[Total_time]:[Total_time]],"")</f>
        <v/>
      </c>
      <c r="B1007" s="20" t="str" cm="1">
        <f t="array" ref="B1007">IF(Table2[[#This Row],[Max_num_drones]:[Max_num_drones]]=3,Table2[[#This Row],[Total_time]:[Total_time]],"")</f>
        <v/>
      </c>
      <c r="C1007" s="20" t="str" cm="1">
        <f t="array" ref="C1007">IF(Table2[[#This Row],[Max_num_drones]:[Max_num_drones]]=4,Table2[[#This Row],[Total_time]:[Total_time]],"")</f>
        <v/>
      </c>
      <c r="D1007" s="20" t="str" cm="1">
        <f t="array" ref="D1007">IF(Table2[[#This Row],[Max_num_drones]:[Max_num_drones]]=5,Table2[[#This Row],[Total_time]:[Total_time]],"")</f>
        <v/>
      </c>
    </row>
    <row r="1008" spans="1:4">
      <c r="A1008" s="20" t="str" cm="1">
        <f t="array" ref="A1008">IF(Table2[[#This Row],[Max_num_drones]:[Max_num_drones]]=2,Table2[[#This Row],[Total_time]:[Total_time]],"")</f>
        <v/>
      </c>
      <c r="B1008" s="20" t="str" cm="1">
        <f t="array" ref="B1008">IF(Table2[[#This Row],[Max_num_drones]:[Max_num_drones]]=3,Table2[[#This Row],[Total_time]:[Total_time]],"")</f>
        <v/>
      </c>
      <c r="C1008" s="20" t="str" cm="1">
        <f t="array" ref="C1008">IF(Table2[[#This Row],[Max_num_drones]:[Max_num_drones]]=4,Table2[[#This Row],[Total_time]:[Total_time]],"")</f>
        <v/>
      </c>
      <c r="D1008" s="20" t="str" cm="1">
        <f t="array" ref="D1008">IF(Table2[[#This Row],[Max_num_drones]:[Max_num_drones]]=5,Table2[[#This Row],[Total_time]:[Total_time]],"")</f>
        <v/>
      </c>
    </row>
    <row r="1009" spans="1:4">
      <c r="A1009" s="20" t="str" cm="1">
        <f t="array" ref="A1009">IF(Table2[[#This Row],[Max_num_drones]:[Max_num_drones]]=2,Table2[[#This Row],[Total_time]:[Total_time]],"")</f>
        <v/>
      </c>
      <c r="B1009" s="20" t="str" cm="1">
        <f t="array" ref="B1009">IF(Table2[[#This Row],[Max_num_drones]:[Max_num_drones]]=3,Table2[[#This Row],[Total_time]:[Total_time]],"")</f>
        <v/>
      </c>
      <c r="C1009" s="20" t="str" cm="1">
        <f t="array" ref="C1009">IF(Table2[[#This Row],[Max_num_drones]:[Max_num_drones]]=4,Table2[[#This Row],[Total_time]:[Total_time]],"")</f>
        <v/>
      </c>
      <c r="D1009" s="20" t="str" cm="1">
        <f t="array" ref="D1009">IF(Table2[[#This Row],[Max_num_drones]:[Max_num_drones]]=5,Table2[[#This Row],[Total_time]:[Total_time]],"")</f>
        <v/>
      </c>
    </row>
    <row r="1010" spans="1:4">
      <c r="A1010" s="20" t="str" cm="1">
        <f t="array" ref="A1010">IF(Table2[[#This Row],[Max_num_drones]:[Max_num_drones]]=2,Table2[[#This Row],[Total_time]:[Total_time]],"")</f>
        <v/>
      </c>
      <c r="B1010" s="20" t="str" cm="1">
        <f t="array" ref="B1010">IF(Table2[[#This Row],[Max_num_drones]:[Max_num_drones]]=3,Table2[[#This Row],[Total_time]:[Total_time]],"")</f>
        <v/>
      </c>
      <c r="C1010" s="20" t="str" cm="1">
        <f t="array" ref="C1010">IF(Table2[[#This Row],[Max_num_drones]:[Max_num_drones]]=4,Table2[[#This Row],[Total_time]:[Total_time]],"")</f>
        <v/>
      </c>
      <c r="D1010" s="20" t="str" cm="1">
        <f t="array" ref="D1010">IF(Table2[[#This Row],[Max_num_drones]:[Max_num_drones]]=5,Table2[[#This Row],[Total_time]:[Total_time]],"")</f>
        <v/>
      </c>
    </row>
    <row r="1011" spans="1:4">
      <c r="A1011" s="20" t="str" cm="1">
        <f t="array" ref="A1011">IF(Table2[[#This Row],[Max_num_drones]:[Max_num_drones]]=2,Table2[[#This Row],[Total_time]:[Total_time]],"")</f>
        <v/>
      </c>
      <c r="B1011" s="20" t="str" cm="1">
        <f t="array" ref="B1011">IF(Table2[[#This Row],[Max_num_drones]:[Max_num_drones]]=3,Table2[[#This Row],[Total_time]:[Total_time]],"")</f>
        <v/>
      </c>
      <c r="C1011" s="20" t="str" cm="1">
        <f t="array" ref="C1011">IF(Table2[[#This Row],[Max_num_drones]:[Max_num_drones]]=4,Table2[[#This Row],[Total_time]:[Total_time]],"")</f>
        <v/>
      </c>
      <c r="D1011" s="20" t="str" cm="1">
        <f t="array" ref="D1011">IF(Table2[[#This Row],[Max_num_drones]:[Max_num_drones]]=5,Table2[[#This Row],[Total_time]:[Total_time]],"")</f>
        <v/>
      </c>
    </row>
    <row r="1012" spans="1:4">
      <c r="A1012" s="20" t="str" cm="1">
        <f t="array" ref="A1012">IF(Table2[[#This Row],[Max_num_drones]:[Max_num_drones]]=2,Table2[[#This Row],[Total_time]:[Total_time]],"")</f>
        <v/>
      </c>
      <c r="B1012" s="20" t="str" cm="1">
        <f t="array" ref="B1012">IF(Table2[[#This Row],[Max_num_drones]:[Max_num_drones]]=3,Table2[[#This Row],[Total_time]:[Total_time]],"")</f>
        <v/>
      </c>
      <c r="C1012" s="20" t="str" cm="1">
        <f t="array" ref="C1012">IF(Table2[[#This Row],[Max_num_drones]:[Max_num_drones]]=4,Table2[[#This Row],[Total_time]:[Total_time]],"")</f>
        <v/>
      </c>
      <c r="D1012" s="20" t="str" cm="1">
        <f t="array" ref="D1012">IF(Table2[[#This Row],[Max_num_drones]:[Max_num_drones]]=5,Table2[[#This Row],[Total_time]:[Total_time]],"")</f>
        <v/>
      </c>
    </row>
    <row r="1013" spans="1:4">
      <c r="A1013" s="20" t="str" cm="1">
        <f t="array" ref="A1013">IF(Table2[[#This Row],[Max_num_drones]:[Max_num_drones]]=2,Table2[[#This Row],[Total_time]:[Total_time]],"")</f>
        <v/>
      </c>
      <c r="B1013" s="20" t="str" cm="1">
        <f t="array" ref="B1013">IF(Table2[[#This Row],[Max_num_drones]:[Max_num_drones]]=3,Table2[[#This Row],[Total_time]:[Total_time]],"")</f>
        <v/>
      </c>
      <c r="C1013" s="20" t="str" cm="1">
        <f t="array" ref="C1013">IF(Table2[[#This Row],[Max_num_drones]:[Max_num_drones]]=4,Table2[[#This Row],[Total_time]:[Total_time]],"")</f>
        <v/>
      </c>
      <c r="D1013" s="20" t="str" cm="1">
        <f t="array" ref="D1013">IF(Table2[[#This Row],[Max_num_drones]:[Max_num_drones]]=5,Table2[[#This Row],[Total_time]:[Total_time]],"")</f>
        <v/>
      </c>
    </row>
    <row r="1014" spans="1:4">
      <c r="A1014" s="20" t="str" cm="1">
        <f t="array" ref="A1014">IF(Table2[[#This Row],[Max_num_drones]:[Max_num_drones]]=2,Table2[[#This Row],[Total_time]:[Total_time]],"")</f>
        <v/>
      </c>
      <c r="B1014" s="20" t="str" cm="1">
        <f t="array" ref="B1014">IF(Table2[[#This Row],[Max_num_drones]:[Max_num_drones]]=3,Table2[[#This Row],[Total_time]:[Total_time]],"")</f>
        <v/>
      </c>
      <c r="C1014" s="20" t="str" cm="1">
        <f t="array" ref="C1014">IF(Table2[[#This Row],[Max_num_drones]:[Max_num_drones]]=4,Table2[[#This Row],[Total_time]:[Total_time]],"")</f>
        <v/>
      </c>
      <c r="D1014" s="20" t="str" cm="1">
        <f t="array" ref="D1014">IF(Table2[[#This Row],[Max_num_drones]:[Max_num_drones]]=5,Table2[[#This Row],[Total_time]:[Total_time]],"")</f>
        <v/>
      </c>
    </row>
    <row r="1015" spans="1:4">
      <c r="A1015" s="20" t="str" cm="1">
        <f t="array" ref="A1015">IF(Table2[[#This Row],[Max_num_drones]:[Max_num_drones]]=2,Table2[[#This Row],[Total_time]:[Total_time]],"")</f>
        <v/>
      </c>
      <c r="B1015" s="20" t="str" cm="1">
        <f t="array" ref="B1015">IF(Table2[[#This Row],[Max_num_drones]:[Max_num_drones]]=3,Table2[[#This Row],[Total_time]:[Total_time]],"")</f>
        <v/>
      </c>
      <c r="C1015" s="20" t="str" cm="1">
        <f t="array" ref="C1015">IF(Table2[[#This Row],[Max_num_drones]:[Max_num_drones]]=4,Table2[[#This Row],[Total_time]:[Total_time]],"")</f>
        <v/>
      </c>
      <c r="D1015" s="20" t="str" cm="1">
        <f t="array" ref="D1015">IF(Table2[[#This Row],[Max_num_drones]:[Max_num_drones]]=5,Table2[[#This Row],[Total_time]:[Total_time]],"")</f>
        <v/>
      </c>
    </row>
    <row r="1016" spans="1:4">
      <c r="A1016" s="20" t="str" cm="1">
        <f t="array" ref="A1016">IF(Table2[[#This Row],[Max_num_drones]:[Max_num_drones]]=2,Table2[[#This Row],[Total_time]:[Total_time]],"")</f>
        <v/>
      </c>
      <c r="B1016" s="20" t="str" cm="1">
        <f t="array" ref="B1016">IF(Table2[[#This Row],[Max_num_drones]:[Max_num_drones]]=3,Table2[[#This Row],[Total_time]:[Total_time]],"")</f>
        <v/>
      </c>
      <c r="C1016" s="20" t="str" cm="1">
        <f t="array" ref="C1016">IF(Table2[[#This Row],[Max_num_drones]:[Max_num_drones]]=4,Table2[[#This Row],[Total_time]:[Total_time]],"")</f>
        <v/>
      </c>
      <c r="D1016" s="20" t="str" cm="1">
        <f t="array" ref="D1016">IF(Table2[[#This Row],[Max_num_drones]:[Max_num_drones]]=5,Table2[[#This Row],[Total_time]:[Total_time]],"")</f>
        <v/>
      </c>
    </row>
    <row r="1017" spans="1:4">
      <c r="A1017" s="20" t="str" cm="1">
        <f t="array" ref="A1017">IF(Table2[[#This Row],[Max_num_drones]:[Max_num_drones]]=2,Table2[[#This Row],[Total_time]:[Total_time]],"")</f>
        <v/>
      </c>
      <c r="B1017" s="20" t="str" cm="1">
        <f t="array" ref="B1017">IF(Table2[[#This Row],[Max_num_drones]:[Max_num_drones]]=3,Table2[[#This Row],[Total_time]:[Total_time]],"")</f>
        <v/>
      </c>
      <c r="C1017" s="20" t="str" cm="1">
        <f t="array" ref="C1017">IF(Table2[[#This Row],[Max_num_drones]:[Max_num_drones]]=4,Table2[[#This Row],[Total_time]:[Total_time]],"")</f>
        <v/>
      </c>
      <c r="D1017" s="20" t="str" cm="1">
        <f t="array" ref="D1017">IF(Table2[[#This Row],[Max_num_drones]:[Max_num_drones]]=5,Table2[[#This Row],[Total_time]:[Total_time]],"")</f>
        <v/>
      </c>
    </row>
    <row r="1018" spans="1:4">
      <c r="A1018" s="20" t="str" cm="1">
        <f t="array" ref="A1018">IF(Table2[[#This Row],[Max_num_drones]:[Max_num_drones]]=2,Table2[[#This Row],[Total_time]:[Total_time]],"")</f>
        <v/>
      </c>
      <c r="B1018" s="20" t="str" cm="1">
        <f t="array" ref="B1018">IF(Table2[[#This Row],[Max_num_drones]:[Max_num_drones]]=3,Table2[[#This Row],[Total_time]:[Total_time]],"")</f>
        <v/>
      </c>
      <c r="C1018" s="20" t="str" cm="1">
        <f t="array" ref="C1018">IF(Table2[[#This Row],[Max_num_drones]:[Max_num_drones]]=4,Table2[[#This Row],[Total_time]:[Total_time]],"")</f>
        <v/>
      </c>
      <c r="D1018" s="20" t="str" cm="1">
        <f t="array" ref="D1018">IF(Table2[[#This Row],[Max_num_drones]:[Max_num_drones]]=5,Table2[[#This Row],[Total_time]:[Total_time]],"")</f>
        <v/>
      </c>
    </row>
    <row r="1019" spans="1:4">
      <c r="A1019" s="20" t="str" cm="1">
        <f t="array" ref="A1019">IF(Table2[[#This Row],[Max_num_drones]:[Max_num_drones]]=2,Table2[[#This Row],[Total_time]:[Total_time]],"")</f>
        <v/>
      </c>
      <c r="B1019" s="20" t="str" cm="1">
        <f t="array" ref="B1019">IF(Table2[[#This Row],[Max_num_drones]:[Max_num_drones]]=3,Table2[[#This Row],[Total_time]:[Total_time]],"")</f>
        <v/>
      </c>
      <c r="C1019" s="20" t="str" cm="1">
        <f t="array" ref="C1019">IF(Table2[[#This Row],[Max_num_drones]:[Max_num_drones]]=4,Table2[[#This Row],[Total_time]:[Total_time]],"")</f>
        <v/>
      </c>
      <c r="D1019" s="20" t="str" cm="1">
        <f t="array" ref="D1019">IF(Table2[[#This Row],[Max_num_drones]:[Max_num_drones]]=5,Table2[[#This Row],[Total_time]:[Total_time]],"")</f>
        <v/>
      </c>
    </row>
    <row r="1020" spans="1:4">
      <c r="A1020" s="20" t="str" cm="1">
        <f t="array" ref="A1020">IF(Table2[[#This Row],[Max_num_drones]:[Max_num_drones]]=2,Table2[[#This Row],[Total_time]:[Total_time]],"")</f>
        <v/>
      </c>
      <c r="B1020" s="20" t="str" cm="1">
        <f t="array" ref="B1020">IF(Table2[[#This Row],[Max_num_drones]:[Max_num_drones]]=3,Table2[[#This Row],[Total_time]:[Total_time]],"")</f>
        <v/>
      </c>
      <c r="C1020" s="20" t="str" cm="1">
        <f t="array" ref="C1020">IF(Table2[[#This Row],[Max_num_drones]:[Max_num_drones]]=4,Table2[[#This Row],[Total_time]:[Total_time]],"")</f>
        <v/>
      </c>
      <c r="D1020" s="20" t="str" cm="1">
        <f t="array" ref="D1020">IF(Table2[[#This Row],[Max_num_drones]:[Max_num_drones]]=5,Table2[[#This Row],[Total_time]:[Total_time]],"")</f>
        <v/>
      </c>
    </row>
    <row r="1021" spans="1:4">
      <c r="A1021" s="20" t="str" cm="1">
        <f t="array" ref="A1021">IF(Table2[[#This Row],[Max_num_drones]:[Max_num_drones]]=2,Table2[[#This Row],[Total_time]:[Total_time]],"")</f>
        <v/>
      </c>
      <c r="B1021" s="20" t="str" cm="1">
        <f t="array" ref="B1021">IF(Table2[[#This Row],[Max_num_drones]:[Max_num_drones]]=3,Table2[[#This Row],[Total_time]:[Total_time]],"")</f>
        <v/>
      </c>
      <c r="C1021" s="20" t="str" cm="1">
        <f t="array" ref="C1021">IF(Table2[[#This Row],[Max_num_drones]:[Max_num_drones]]=4,Table2[[#This Row],[Total_time]:[Total_time]],"")</f>
        <v/>
      </c>
      <c r="D1021" s="20" t="str" cm="1">
        <f t="array" ref="D1021">IF(Table2[[#This Row],[Max_num_drones]:[Max_num_drones]]=5,Table2[[#This Row],[Total_time]:[Total_time]],"")</f>
        <v/>
      </c>
    </row>
    <row r="1022" spans="1:4">
      <c r="A1022" s="20" t="str" cm="1">
        <f t="array" ref="A1022">IF(Table2[[#This Row],[Max_num_drones]:[Max_num_drones]]=2,Table2[[#This Row],[Total_time]:[Total_time]],"")</f>
        <v/>
      </c>
      <c r="B1022" s="20" t="str" cm="1">
        <f t="array" ref="B1022">IF(Table2[[#This Row],[Max_num_drones]:[Max_num_drones]]=3,Table2[[#This Row],[Total_time]:[Total_time]],"")</f>
        <v/>
      </c>
      <c r="C1022" s="20" t="str" cm="1">
        <f t="array" ref="C1022">IF(Table2[[#This Row],[Max_num_drones]:[Max_num_drones]]=4,Table2[[#This Row],[Total_time]:[Total_time]],"")</f>
        <v/>
      </c>
      <c r="D1022" s="20" t="str" cm="1">
        <f t="array" ref="D1022">IF(Table2[[#This Row],[Max_num_drones]:[Max_num_drones]]=5,Table2[[#This Row],[Total_time]:[Total_time]],"")</f>
        <v/>
      </c>
    </row>
    <row r="1023" spans="1:4">
      <c r="A1023" s="20" t="str" cm="1">
        <f t="array" ref="A1023">IF(Table2[[#This Row],[Max_num_drones]:[Max_num_drones]]=2,Table2[[#This Row],[Total_time]:[Total_time]],"")</f>
        <v/>
      </c>
      <c r="B1023" s="20" t="str" cm="1">
        <f t="array" ref="B1023">IF(Table2[[#This Row],[Max_num_drones]:[Max_num_drones]]=3,Table2[[#This Row],[Total_time]:[Total_time]],"")</f>
        <v/>
      </c>
      <c r="C1023" s="20" t="str" cm="1">
        <f t="array" ref="C1023">IF(Table2[[#This Row],[Max_num_drones]:[Max_num_drones]]=4,Table2[[#This Row],[Total_time]:[Total_time]],"")</f>
        <v/>
      </c>
      <c r="D1023" s="20" t="str" cm="1">
        <f t="array" ref="D1023">IF(Table2[[#This Row],[Max_num_drones]:[Max_num_drones]]=5,Table2[[#This Row],[Total_time]:[Total_time]],"")</f>
        <v/>
      </c>
    </row>
    <row r="1024" spans="1:4">
      <c r="A1024" s="20" t="str" cm="1">
        <f t="array" ref="A1024">IF(Table2[[#This Row],[Max_num_drones]:[Max_num_drones]]=2,Table2[[#This Row],[Total_time]:[Total_time]],"")</f>
        <v/>
      </c>
      <c r="B1024" s="20" t="str" cm="1">
        <f t="array" ref="B1024">IF(Table2[[#This Row],[Max_num_drones]:[Max_num_drones]]=3,Table2[[#This Row],[Total_time]:[Total_time]],"")</f>
        <v/>
      </c>
      <c r="C1024" s="20" t="str" cm="1">
        <f t="array" ref="C1024">IF(Table2[[#This Row],[Max_num_drones]:[Max_num_drones]]=4,Table2[[#This Row],[Total_time]:[Total_time]],"")</f>
        <v/>
      </c>
      <c r="D1024" s="20" t="str" cm="1">
        <f t="array" ref="D1024">IF(Table2[[#This Row],[Max_num_drones]:[Max_num_drones]]=5,Table2[[#This Row],[Total_time]:[Total_time]],"")</f>
        <v/>
      </c>
    </row>
    <row r="1025" spans="1:4">
      <c r="A1025" s="20" t="str" cm="1">
        <f t="array" ref="A1025">IF(Table2[[#This Row],[Max_num_drones]:[Max_num_drones]]=2,Table2[[#This Row],[Total_time]:[Total_time]],"")</f>
        <v/>
      </c>
      <c r="B1025" s="20" t="str" cm="1">
        <f t="array" ref="B1025">IF(Table2[[#This Row],[Max_num_drones]:[Max_num_drones]]=3,Table2[[#This Row],[Total_time]:[Total_time]],"")</f>
        <v/>
      </c>
      <c r="C1025" s="20" t="str" cm="1">
        <f t="array" ref="C1025">IF(Table2[[#This Row],[Max_num_drones]:[Max_num_drones]]=4,Table2[[#This Row],[Total_time]:[Total_time]],"")</f>
        <v/>
      </c>
      <c r="D1025" s="20" t="str" cm="1">
        <f t="array" ref="D1025">IF(Table2[[#This Row],[Max_num_drones]:[Max_num_drones]]=5,Table2[[#This Row],[Total_time]:[Total_time]],"")</f>
        <v/>
      </c>
    </row>
    <row r="1026" spans="1:4">
      <c r="A1026" s="20" t="str" cm="1">
        <f t="array" ref="A1026">IF(Table2[[#This Row],[Max_num_drones]:[Max_num_drones]]=2,Table2[[#This Row],[Total_time]:[Total_time]],"")</f>
        <v/>
      </c>
      <c r="B1026" s="20" t="str" cm="1">
        <f t="array" ref="B1026">IF(Table2[[#This Row],[Max_num_drones]:[Max_num_drones]]=3,Table2[[#This Row],[Total_time]:[Total_time]],"")</f>
        <v/>
      </c>
      <c r="C1026" s="20" t="str" cm="1">
        <f t="array" ref="C1026">IF(Table2[[#This Row],[Max_num_drones]:[Max_num_drones]]=4,Table2[[#This Row],[Total_time]:[Total_time]],"")</f>
        <v/>
      </c>
      <c r="D1026" s="20" t="str" cm="1">
        <f t="array" ref="D1026">IF(Table2[[#This Row],[Max_num_drones]:[Max_num_drones]]=5,Table2[[#This Row],[Total_time]:[Total_time]],"")</f>
        <v/>
      </c>
    </row>
    <row r="1027" spans="1:4">
      <c r="A1027" s="20" t="str" cm="1">
        <f t="array" ref="A1027">IF(Table2[[#This Row],[Max_num_drones]:[Max_num_drones]]=2,Table2[[#This Row],[Total_time]:[Total_time]],"")</f>
        <v/>
      </c>
      <c r="B1027" s="20" t="str" cm="1">
        <f t="array" ref="B1027">IF(Table2[[#This Row],[Max_num_drones]:[Max_num_drones]]=3,Table2[[#This Row],[Total_time]:[Total_time]],"")</f>
        <v/>
      </c>
      <c r="C1027" s="20" t="str" cm="1">
        <f t="array" ref="C1027">IF(Table2[[#This Row],[Max_num_drones]:[Max_num_drones]]=4,Table2[[#This Row],[Total_time]:[Total_time]],"")</f>
        <v/>
      </c>
      <c r="D1027" s="20" t="str" cm="1">
        <f t="array" ref="D1027">IF(Table2[[#This Row],[Max_num_drones]:[Max_num_drones]]=5,Table2[[#This Row],[Total_time]:[Total_time]],"")</f>
        <v/>
      </c>
    </row>
    <row r="1028" spans="1:4">
      <c r="A1028" s="20" t="str" cm="1">
        <f t="array" ref="A1028">IF(Table2[[#This Row],[Max_num_drones]:[Max_num_drones]]=2,Table2[[#This Row],[Total_time]:[Total_time]],"")</f>
        <v/>
      </c>
      <c r="B1028" s="20" t="str" cm="1">
        <f t="array" ref="B1028">IF(Table2[[#This Row],[Max_num_drones]:[Max_num_drones]]=3,Table2[[#This Row],[Total_time]:[Total_time]],"")</f>
        <v/>
      </c>
      <c r="C1028" s="20" t="str" cm="1">
        <f t="array" ref="C1028">IF(Table2[[#This Row],[Max_num_drones]:[Max_num_drones]]=4,Table2[[#This Row],[Total_time]:[Total_time]],"")</f>
        <v/>
      </c>
      <c r="D1028" s="20" t="str" cm="1">
        <f t="array" ref="D1028">IF(Table2[[#This Row],[Max_num_drones]:[Max_num_drones]]=5,Table2[[#This Row],[Total_time]:[Total_time]],"")</f>
        <v/>
      </c>
    </row>
    <row r="1029" spans="1:4">
      <c r="A1029" s="20" t="str" cm="1">
        <f t="array" ref="A1029">IF(Table2[[#This Row],[Max_num_drones]:[Max_num_drones]]=2,Table2[[#This Row],[Total_time]:[Total_time]],"")</f>
        <v/>
      </c>
      <c r="B1029" s="20" t="str" cm="1">
        <f t="array" ref="B1029">IF(Table2[[#This Row],[Max_num_drones]:[Max_num_drones]]=3,Table2[[#This Row],[Total_time]:[Total_time]],"")</f>
        <v/>
      </c>
      <c r="C1029" s="20" t="str" cm="1">
        <f t="array" ref="C1029">IF(Table2[[#This Row],[Max_num_drones]:[Max_num_drones]]=4,Table2[[#This Row],[Total_time]:[Total_time]],"")</f>
        <v/>
      </c>
      <c r="D1029" s="20" t="str" cm="1">
        <f t="array" ref="D1029">IF(Table2[[#This Row],[Max_num_drones]:[Max_num_drones]]=5,Table2[[#This Row],[Total_time]:[Total_time]],"")</f>
        <v/>
      </c>
    </row>
    <row r="1030" spans="1:4">
      <c r="A1030" s="20" t="str" cm="1">
        <f t="array" ref="A1030">IF(Table2[[#This Row],[Max_num_drones]:[Max_num_drones]]=2,Table2[[#This Row],[Total_time]:[Total_time]],"")</f>
        <v/>
      </c>
      <c r="B1030" s="20" t="str" cm="1">
        <f t="array" ref="B1030">IF(Table2[[#This Row],[Max_num_drones]:[Max_num_drones]]=3,Table2[[#This Row],[Total_time]:[Total_time]],"")</f>
        <v/>
      </c>
      <c r="C1030" s="20" t="str" cm="1">
        <f t="array" ref="C1030">IF(Table2[[#This Row],[Max_num_drones]:[Max_num_drones]]=4,Table2[[#This Row],[Total_time]:[Total_time]],"")</f>
        <v/>
      </c>
      <c r="D1030" s="20" t="str" cm="1">
        <f t="array" ref="D1030">IF(Table2[[#This Row],[Max_num_drones]:[Max_num_drones]]=5,Table2[[#This Row],[Total_time]:[Total_time]],"")</f>
        <v/>
      </c>
    </row>
    <row r="1031" spans="1:4">
      <c r="A1031" s="20" t="str" cm="1">
        <f t="array" ref="A1031">IF(Table2[[#This Row],[Max_num_drones]:[Max_num_drones]]=2,Table2[[#This Row],[Total_time]:[Total_time]],"")</f>
        <v/>
      </c>
      <c r="B1031" s="20" t="str" cm="1">
        <f t="array" ref="B1031">IF(Table2[[#This Row],[Max_num_drones]:[Max_num_drones]]=3,Table2[[#This Row],[Total_time]:[Total_time]],"")</f>
        <v/>
      </c>
      <c r="C1031" s="20" t="str" cm="1">
        <f t="array" ref="C1031">IF(Table2[[#This Row],[Max_num_drones]:[Max_num_drones]]=4,Table2[[#This Row],[Total_time]:[Total_time]],"")</f>
        <v/>
      </c>
      <c r="D1031" s="20" t="str" cm="1">
        <f t="array" ref="D1031">IF(Table2[[#This Row],[Max_num_drones]:[Max_num_drones]]=5,Table2[[#This Row],[Total_time]:[Total_time]],"")</f>
        <v/>
      </c>
    </row>
    <row r="1032" spans="1:4">
      <c r="A1032" s="20" t="str" cm="1">
        <f t="array" ref="A1032">IF(Table2[[#This Row],[Max_num_drones]:[Max_num_drones]]=2,Table2[[#This Row],[Total_time]:[Total_time]],"")</f>
        <v/>
      </c>
      <c r="B1032" s="20" t="str" cm="1">
        <f t="array" ref="B1032">IF(Table2[[#This Row],[Max_num_drones]:[Max_num_drones]]=3,Table2[[#This Row],[Total_time]:[Total_time]],"")</f>
        <v/>
      </c>
      <c r="C1032" s="20" t="str" cm="1">
        <f t="array" ref="C1032">IF(Table2[[#This Row],[Max_num_drones]:[Max_num_drones]]=4,Table2[[#This Row],[Total_time]:[Total_time]],"")</f>
        <v/>
      </c>
      <c r="D1032" s="20" t="str" cm="1">
        <f t="array" ref="D1032">IF(Table2[[#This Row],[Max_num_drones]:[Max_num_drones]]=5,Table2[[#This Row],[Total_time]:[Total_time]],"")</f>
        <v/>
      </c>
    </row>
    <row r="1033" spans="1:4">
      <c r="A1033" s="20" t="str" cm="1">
        <f t="array" ref="A1033">IF(Table2[[#This Row],[Max_num_drones]:[Max_num_drones]]=2,Table2[[#This Row],[Total_time]:[Total_time]],"")</f>
        <v/>
      </c>
      <c r="B1033" s="20" t="str" cm="1">
        <f t="array" ref="B1033">IF(Table2[[#This Row],[Max_num_drones]:[Max_num_drones]]=3,Table2[[#This Row],[Total_time]:[Total_time]],"")</f>
        <v/>
      </c>
      <c r="C1033" s="20" t="str" cm="1">
        <f t="array" ref="C1033">IF(Table2[[#This Row],[Max_num_drones]:[Max_num_drones]]=4,Table2[[#This Row],[Total_time]:[Total_time]],"")</f>
        <v/>
      </c>
      <c r="D1033" s="20" t="str" cm="1">
        <f t="array" ref="D1033">IF(Table2[[#This Row],[Max_num_drones]:[Max_num_drones]]=5,Table2[[#This Row],[Total_time]:[Total_time]],"")</f>
        <v/>
      </c>
    </row>
    <row r="1034" spans="1:4">
      <c r="A1034" s="20" t="str" cm="1">
        <f t="array" ref="A1034">IF(Table2[[#This Row],[Max_num_drones]:[Max_num_drones]]=2,Table2[[#This Row],[Total_time]:[Total_time]],"")</f>
        <v/>
      </c>
      <c r="B1034" s="20" t="str" cm="1">
        <f t="array" ref="B1034">IF(Table2[[#This Row],[Max_num_drones]:[Max_num_drones]]=3,Table2[[#This Row],[Total_time]:[Total_time]],"")</f>
        <v/>
      </c>
      <c r="C1034" s="20" t="str" cm="1">
        <f t="array" ref="C1034">IF(Table2[[#This Row],[Max_num_drones]:[Max_num_drones]]=4,Table2[[#This Row],[Total_time]:[Total_time]],"")</f>
        <v/>
      </c>
      <c r="D1034" s="20" t="str" cm="1">
        <f t="array" ref="D1034">IF(Table2[[#This Row],[Max_num_drones]:[Max_num_drones]]=5,Table2[[#This Row],[Total_time]:[Total_time]],"")</f>
        <v/>
      </c>
    </row>
    <row r="1035" spans="1:4">
      <c r="A1035" s="20" t="str" cm="1">
        <f t="array" ref="A1035">IF(Table2[[#This Row],[Max_num_drones]:[Max_num_drones]]=2,Table2[[#This Row],[Total_time]:[Total_time]],"")</f>
        <v/>
      </c>
      <c r="B1035" s="20" t="str" cm="1">
        <f t="array" ref="B1035">IF(Table2[[#This Row],[Max_num_drones]:[Max_num_drones]]=3,Table2[[#This Row],[Total_time]:[Total_time]],"")</f>
        <v/>
      </c>
      <c r="C1035" s="20" t="str" cm="1">
        <f t="array" ref="C1035">IF(Table2[[#This Row],[Max_num_drones]:[Max_num_drones]]=4,Table2[[#This Row],[Total_time]:[Total_time]],"")</f>
        <v/>
      </c>
      <c r="D1035" s="20" t="str" cm="1">
        <f t="array" ref="D1035">IF(Table2[[#This Row],[Max_num_drones]:[Max_num_drones]]=5,Table2[[#This Row],[Total_time]:[Total_time]],"")</f>
        <v/>
      </c>
    </row>
    <row r="1036" spans="1:4">
      <c r="A1036" s="20" t="str" cm="1">
        <f t="array" ref="A1036">IF(Table2[[#This Row],[Max_num_drones]:[Max_num_drones]]=2,Table2[[#This Row],[Total_time]:[Total_time]],"")</f>
        <v/>
      </c>
      <c r="B1036" s="20" t="str" cm="1">
        <f t="array" ref="B1036">IF(Table2[[#This Row],[Max_num_drones]:[Max_num_drones]]=3,Table2[[#This Row],[Total_time]:[Total_time]],"")</f>
        <v/>
      </c>
      <c r="C1036" s="20" t="str" cm="1">
        <f t="array" ref="C1036">IF(Table2[[#This Row],[Max_num_drones]:[Max_num_drones]]=4,Table2[[#This Row],[Total_time]:[Total_time]],"")</f>
        <v/>
      </c>
      <c r="D1036" s="20" t="str" cm="1">
        <f t="array" ref="D1036">IF(Table2[[#This Row],[Max_num_drones]:[Max_num_drones]]=5,Table2[[#This Row],[Total_time]:[Total_time]],"")</f>
        <v/>
      </c>
    </row>
    <row r="1037" spans="1:4">
      <c r="A1037" s="20" t="str" cm="1">
        <f t="array" ref="A1037">IF(Table2[[#This Row],[Max_num_drones]:[Max_num_drones]]=2,Table2[[#This Row],[Total_time]:[Total_time]],"")</f>
        <v/>
      </c>
      <c r="B1037" s="20" t="str" cm="1">
        <f t="array" ref="B1037">IF(Table2[[#This Row],[Max_num_drones]:[Max_num_drones]]=3,Table2[[#This Row],[Total_time]:[Total_time]],"")</f>
        <v/>
      </c>
      <c r="C1037" s="20" t="str" cm="1">
        <f t="array" ref="C1037">IF(Table2[[#This Row],[Max_num_drones]:[Max_num_drones]]=4,Table2[[#This Row],[Total_time]:[Total_time]],"")</f>
        <v/>
      </c>
      <c r="D1037" s="20" t="str" cm="1">
        <f t="array" ref="D1037">IF(Table2[[#This Row],[Max_num_drones]:[Max_num_drones]]=5,Table2[[#This Row],[Total_time]:[Total_time]],"")</f>
        <v/>
      </c>
    </row>
    <row r="1038" spans="1:4">
      <c r="A1038" s="20" t="str" cm="1">
        <f t="array" ref="A1038">IF(Table2[[#This Row],[Max_num_drones]:[Max_num_drones]]=2,Table2[[#This Row],[Total_time]:[Total_time]],"")</f>
        <v/>
      </c>
      <c r="B1038" s="20" t="str" cm="1">
        <f t="array" ref="B1038">IF(Table2[[#This Row],[Max_num_drones]:[Max_num_drones]]=3,Table2[[#This Row],[Total_time]:[Total_time]],"")</f>
        <v/>
      </c>
      <c r="C1038" s="20" t="str" cm="1">
        <f t="array" ref="C1038">IF(Table2[[#This Row],[Max_num_drones]:[Max_num_drones]]=4,Table2[[#This Row],[Total_time]:[Total_time]],"")</f>
        <v/>
      </c>
      <c r="D1038" s="20" t="str" cm="1">
        <f t="array" ref="D1038">IF(Table2[[#This Row],[Max_num_drones]:[Max_num_drones]]=5,Table2[[#This Row],[Total_time]:[Total_time]],"")</f>
        <v/>
      </c>
    </row>
    <row r="1039" spans="1:4">
      <c r="A1039" s="20" t="str" cm="1">
        <f t="array" ref="A1039">IF(Table2[[#This Row],[Max_num_drones]:[Max_num_drones]]=2,Table2[[#This Row],[Total_time]:[Total_time]],"")</f>
        <v/>
      </c>
      <c r="B1039" s="20" t="str" cm="1">
        <f t="array" ref="B1039">IF(Table2[[#This Row],[Max_num_drones]:[Max_num_drones]]=3,Table2[[#This Row],[Total_time]:[Total_time]],"")</f>
        <v/>
      </c>
      <c r="C1039" s="20" t="str" cm="1">
        <f t="array" ref="C1039">IF(Table2[[#This Row],[Max_num_drones]:[Max_num_drones]]=4,Table2[[#This Row],[Total_time]:[Total_time]],"")</f>
        <v/>
      </c>
      <c r="D1039" s="20" t="str" cm="1">
        <f t="array" ref="D1039">IF(Table2[[#This Row],[Max_num_drones]:[Max_num_drones]]=5,Table2[[#This Row],[Total_time]:[Total_time]],"")</f>
        <v/>
      </c>
    </row>
    <row r="1040" spans="1:4">
      <c r="A1040" s="20" t="str" cm="1">
        <f t="array" ref="A1040">IF(Table2[[#This Row],[Max_num_drones]:[Max_num_drones]]=2,Table2[[#This Row],[Total_time]:[Total_time]],"")</f>
        <v/>
      </c>
      <c r="B1040" s="20" t="str" cm="1">
        <f t="array" ref="B1040">IF(Table2[[#This Row],[Max_num_drones]:[Max_num_drones]]=3,Table2[[#This Row],[Total_time]:[Total_time]],"")</f>
        <v/>
      </c>
      <c r="C1040" s="20" t="str" cm="1">
        <f t="array" ref="C1040">IF(Table2[[#This Row],[Max_num_drones]:[Max_num_drones]]=4,Table2[[#This Row],[Total_time]:[Total_time]],"")</f>
        <v/>
      </c>
      <c r="D1040" s="20" t="str" cm="1">
        <f t="array" ref="D1040">IF(Table2[[#This Row],[Max_num_drones]:[Max_num_drones]]=5,Table2[[#This Row],[Total_time]:[Total_time]],"")</f>
        <v/>
      </c>
    </row>
    <row r="1041" spans="1:4">
      <c r="A1041" s="20" t="str" cm="1">
        <f t="array" ref="A1041">IF(Table2[[#This Row],[Max_num_drones]:[Max_num_drones]]=2,Table2[[#This Row],[Total_time]:[Total_time]],"")</f>
        <v/>
      </c>
      <c r="B1041" s="20" t="str" cm="1">
        <f t="array" ref="B1041">IF(Table2[[#This Row],[Max_num_drones]:[Max_num_drones]]=3,Table2[[#This Row],[Total_time]:[Total_time]],"")</f>
        <v/>
      </c>
      <c r="C1041" s="20" t="str" cm="1">
        <f t="array" ref="C1041">IF(Table2[[#This Row],[Max_num_drones]:[Max_num_drones]]=4,Table2[[#This Row],[Total_time]:[Total_time]],"")</f>
        <v/>
      </c>
      <c r="D1041" s="20" t="str" cm="1">
        <f t="array" ref="D1041">IF(Table2[[#This Row],[Max_num_drones]:[Max_num_drones]]=5,Table2[[#This Row],[Total_time]:[Total_time]],"")</f>
        <v/>
      </c>
    </row>
    <row r="1042" spans="1:4">
      <c r="A1042" s="20" t="str" cm="1">
        <f t="array" ref="A1042">IF(Table2[[#This Row],[Max_num_drones]:[Max_num_drones]]=2,Table2[[#This Row],[Total_time]:[Total_time]],"")</f>
        <v/>
      </c>
      <c r="B1042" s="20" t="str" cm="1">
        <f t="array" ref="B1042">IF(Table2[[#This Row],[Max_num_drones]:[Max_num_drones]]=3,Table2[[#This Row],[Total_time]:[Total_time]],"")</f>
        <v/>
      </c>
      <c r="C1042" s="20" t="str" cm="1">
        <f t="array" ref="C1042">IF(Table2[[#This Row],[Max_num_drones]:[Max_num_drones]]=4,Table2[[#This Row],[Total_time]:[Total_time]],"")</f>
        <v/>
      </c>
      <c r="D1042" s="20" t="str" cm="1">
        <f t="array" ref="D1042">IF(Table2[[#This Row],[Max_num_drones]:[Max_num_drones]]=5,Table2[[#This Row],[Total_time]:[Total_time]],"")</f>
        <v/>
      </c>
    </row>
    <row r="1043" spans="1:4">
      <c r="A1043" s="20" t="str" cm="1">
        <f t="array" ref="A1043">IF(Table2[[#This Row],[Max_num_drones]:[Max_num_drones]]=2,Table2[[#This Row],[Total_time]:[Total_time]],"")</f>
        <v/>
      </c>
      <c r="B1043" s="20" t="str" cm="1">
        <f t="array" ref="B1043">IF(Table2[[#This Row],[Max_num_drones]:[Max_num_drones]]=3,Table2[[#This Row],[Total_time]:[Total_time]],"")</f>
        <v/>
      </c>
      <c r="C1043" s="20" t="str" cm="1">
        <f t="array" ref="C1043">IF(Table2[[#This Row],[Max_num_drones]:[Max_num_drones]]=4,Table2[[#This Row],[Total_time]:[Total_time]],"")</f>
        <v/>
      </c>
      <c r="D1043" s="20" t="str" cm="1">
        <f t="array" ref="D1043">IF(Table2[[#This Row],[Max_num_drones]:[Max_num_drones]]=5,Table2[[#This Row],[Total_time]:[Total_time]],"")</f>
        <v/>
      </c>
    </row>
    <row r="1044" spans="1:4">
      <c r="A1044" s="20" t="str" cm="1">
        <f t="array" ref="A1044">IF(Table2[[#This Row],[Max_num_drones]:[Max_num_drones]]=2,Table2[[#This Row],[Total_time]:[Total_time]],"")</f>
        <v/>
      </c>
      <c r="B1044" s="20" t="str" cm="1">
        <f t="array" ref="B1044">IF(Table2[[#This Row],[Max_num_drones]:[Max_num_drones]]=3,Table2[[#This Row],[Total_time]:[Total_time]],"")</f>
        <v/>
      </c>
      <c r="C1044" s="20" t="str" cm="1">
        <f t="array" ref="C1044">IF(Table2[[#This Row],[Max_num_drones]:[Max_num_drones]]=4,Table2[[#This Row],[Total_time]:[Total_time]],"")</f>
        <v/>
      </c>
      <c r="D1044" s="20" t="str" cm="1">
        <f t="array" ref="D1044">IF(Table2[[#This Row],[Max_num_drones]:[Max_num_drones]]=5,Table2[[#This Row],[Total_time]:[Total_time]],"")</f>
        <v/>
      </c>
    </row>
    <row r="1045" spans="1:4">
      <c r="A1045" s="20" t="str" cm="1">
        <f t="array" ref="A1045">IF(Table2[[#This Row],[Max_num_drones]:[Max_num_drones]]=2,Table2[[#This Row],[Total_time]:[Total_time]],"")</f>
        <v/>
      </c>
      <c r="B1045" s="20" t="str" cm="1">
        <f t="array" ref="B1045">IF(Table2[[#This Row],[Max_num_drones]:[Max_num_drones]]=3,Table2[[#This Row],[Total_time]:[Total_time]],"")</f>
        <v/>
      </c>
      <c r="C1045" s="20" t="str" cm="1">
        <f t="array" ref="C1045">IF(Table2[[#This Row],[Max_num_drones]:[Max_num_drones]]=4,Table2[[#This Row],[Total_time]:[Total_time]],"")</f>
        <v/>
      </c>
      <c r="D1045" s="20" t="str" cm="1">
        <f t="array" ref="D1045">IF(Table2[[#This Row],[Max_num_drones]:[Max_num_drones]]=5,Table2[[#This Row],[Total_time]:[Total_time]],"")</f>
        <v/>
      </c>
    </row>
    <row r="1046" spans="1:4">
      <c r="A1046" s="20" t="str" cm="1">
        <f t="array" ref="A1046">IF(Table2[[#This Row],[Max_num_drones]:[Max_num_drones]]=2,Table2[[#This Row],[Total_time]:[Total_time]],"")</f>
        <v/>
      </c>
      <c r="B1046" s="20" t="str" cm="1">
        <f t="array" ref="B1046">IF(Table2[[#This Row],[Max_num_drones]:[Max_num_drones]]=3,Table2[[#This Row],[Total_time]:[Total_time]],"")</f>
        <v/>
      </c>
      <c r="C1046" s="20" t="str" cm="1">
        <f t="array" ref="C1046">IF(Table2[[#This Row],[Max_num_drones]:[Max_num_drones]]=4,Table2[[#This Row],[Total_time]:[Total_time]],"")</f>
        <v/>
      </c>
      <c r="D1046" s="20" t="str" cm="1">
        <f t="array" ref="D1046">IF(Table2[[#This Row],[Max_num_drones]:[Max_num_drones]]=5,Table2[[#This Row],[Total_time]:[Total_time]],"")</f>
        <v/>
      </c>
    </row>
    <row r="1047" spans="1:4">
      <c r="A1047" s="20" t="str" cm="1">
        <f t="array" ref="A1047">IF(Table2[[#This Row],[Max_num_drones]:[Max_num_drones]]=2,Table2[[#This Row],[Total_time]:[Total_time]],"")</f>
        <v/>
      </c>
      <c r="B1047" s="20" t="str" cm="1">
        <f t="array" ref="B1047">IF(Table2[[#This Row],[Max_num_drones]:[Max_num_drones]]=3,Table2[[#This Row],[Total_time]:[Total_time]],"")</f>
        <v/>
      </c>
      <c r="C1047" s="20" t="str" cm="1">
        <f t="array" ref="C1047">IF(Table2[[#This Row],[Max_num_drones]:[Max_num_drones]]=4,Table2[[#This Row],[Total_time]:[Total_time]],"")</f>
        <v/>
      </c>
      <c r="D1047" s="20" t="str" cm="1">
        <f t="array" ref="D1047">IF(Table2[[#This Row],[Max_num_drones]:[Max_num_drones]]=5,Table2[[#This Row],[Total_time]:[Total_time]],"")</f>
        <v/>
      </c>
    </row>
    <row r="1048" spans="1:4">
      <c r="A1048" s="20" t="str" cm="1">
        <f t="array" ref="A1048">IF(Table2[[#This Row],[Max_num_drones]:[Max_num_drones]]=2,Table2[[#This Row],[Total_time]:[Total_time]],"")</f>
        <v/>
      </c>
      <c r="B1048" s="20" t="str" cm="1">
        <f t="array" ref="B1048">IF(Table2[[#This Row],[Max_num_drones]:[Max_num_drones]]=3,Table2[[#This Row],[Total_time]:[Total_time]],"")</f>
        <v/>
      </c>
      <c r="C1048" s="20" t="str" cm="1">
        <f t="array" ref="C1048">IF(Table2[[#This Row],[Max_num_drones]:[Max_num_drones]]=4,Table2[[#This Row],[Total_time]:[Total_time]],"")</f>
        <v/>
      </c>
      <c r="D1048" s="20" t="str" cm="1">
        <f t="array" ref="D1048">IF(Table2[[#This Row],[Max_num_drones]:[Max_num_drones]]=5,Table2[[#This Row],[Total_time]:[Total_time]],"")</f>
        <v/>
      </c>
    </row>
    <row r="1049" spans="1:4">
      <c r="A1049" s="20" t="str" cm="1">
        <f t="array" ref="A1049">IF(Table2[[#This Row],[Max_num_drones]:[Max_num_drones]]=2,Table2[[#This Row],[Total_time]:[Total_time]],"")</f>
        <v/>
      </c>
      <c r="B1049" s="20" t="str" cm="1">
        <f t="array" ref="B1049">IF(Table2[[#This Row],[Max_num_drones]:[Max_num_drones]]=3,Table2[[#This Row],[Total_time]:[Total_time]],"")</f>
        <v/>
      </c>
      <c r="C1049" s="20" t="str" cm="1">
        <f t="array" ref="C1049">IF(Table2[[#This Row],[Max_num_drones]:[Max_num_drones]]=4,Table2[[#This Row],[Total_time]:[Total_time]],"")</f>
        <v/>
      </c>
      <c r="D1049" s="20" t="str" cm="1">
        <f t="array" ref="D1049">IF(Table2[[#This Row],[Max_num_drones]:[Max_num_drones]]=5,Table2[[#This Row],[Total_time]:[Total_time]],"")</f>
        <v/>
      </c>
    </row>
    <row r="1050" spans="1:4">
      <c r="A1050" s="20" t="str" cm="1">
        <f t="array" ref="A1050">IF(Table2[[#This Row],[Max_num_drones]:[Max_num_drones]]=2,Table2[[#This Row],[Total_time]:[Total_time]],"")</f>
        <v/>
      </c>
      <c r="B1050" s="20" t="str" cm="1">
        <f t="array" ref="B1050">IF(Table2[[#This Row],[Max_num_drones]:[Max_num_drones]]=3,Table2[[#This Row],[Total_time]:[Total_time]],"")</f>
        <v/>
      </c>
      <c r="C1050" s="20" t="str" cm="1">
        <f t="array" ref="C1050">IF(Table2[[#This Row],[Max_num_drones]:[Max_num_drones]]=4,Table2[[#This Row],[Total_time]:[Total_time]],"")</f>
        <v/>
      </c>
      <c r="D1050" s="20" t="str" cm="1">
        <f t="array" ref="D1050">IF(Table2[[#This Row],[Max_num_drones]:[Max_num_drones]]=5,Table2[[#This Row],[Total_time]:[Total_time]],"")</f>
        <v/>
      </c>
    </row>
    <row r="1051" spans="1:4">
      <c r="A1051" s="20" t="str" cm="1">
        <f t="array" ref="A1051">IF(Table2[[#This Row],[Max_num_drones]:[Max_num_drones]]=2,Table2[[#This Row],[Total_time]:[Total_time]],"")</f>
        <v/>
      </c>
      <c r="B1051" s="20" t="str" cm="1">
        <f t="array" ref="B1051">IF(Table2[[#This Row],[Max_num_drones]:[Max_num_drones]]=3,Table2[[#This Row],[Total_time]:[Total_time]],"")</f>
        <v/>
      </c>
      <c r="C1051" s="20" t="str" cm="1">
        <f t="array" ref="C1051">IF(Table2[[#This Row],[Max_num_drones]:[Max_num_drones]]=4,Table2[[#This Row],[Total_time]:[Total_time]],"")</f>
        <v/>
      </c>
      <c r="D1051" s="20" t="str" cm="1">
        <f t="array" ref="D1051">IF(Table2[[#This Row],[Max_num_drones]:[Max_num_drones]]=5,Table2[[#This Row],[Total_time]:[Total_time]],"")</f>
        <v/>
      </c>
    </row>
    <row r="1052" spans="1:4">
      <c r="A1052" s="20" t="str" cm="1">
        <f t="array" ref="A1052">IF(Table2[[#This Row],[Max_num_drones]:[Max_num_drones]]=2,Table2[[#This Row],[Total_time]:[Total_time]],"")</f>
        <v/>
      </c>
      <c r="B1052" s="20" t="str" cm="1">
        <f t="array" ref="B1052">IF(Table2[[#This Row],[Max_num_drones]:[Max_num_drones]]=3,Table2[[#This Row],[Total_time]:[Total_time]],"")</f>
        <v/>
      </c>
      <c r="C1052" s="20" t="str" cm="1">
        <f t="array" ref="C1052">IF(Table2[[#This Row],[Max_num_drones]:[Max_num_drones]]=4,Table2[[#This Row],[Total_time]:[Total_time]],"")</f>
        <v/>
      </c>
      <c r="D1052" s="20" t="str" cm="1">
        <f t="array" ref="D1052">IF(Table2[[#This Row],[Max_num_drones]:[Max_num_drones]]=5,Table2[[#This Row],[Total_time]:[Total_time]],"")</f>
        <v/>
      </c>
    </row>
    <row r="1053" spans="1:4">
      <c r="A1053" s="20" t="str" cm="1">
        <f t="array" ref="A1053">IF(Table2[[#This Row],[Max_num_drones]:[Max_num_drones]]=2,Table2[[#This Row],[Total_time]:[Total_time]],"")</f>
        <v/>
      </c>
      <c r="B1053" s="20" t="str" cm="1">
        <f t="array" ref="B1053">IF(Table2[[#This Row],[Max_num_drones]:[Max_num_drones]]=3,Table2[[#This Row],[Total_time]:[Total_time]],"")</f>
        <v/>
      </c>
      <c r="C1053" s="20" t="str" cm="1">
        <f t="array" ref="C1053">IF(Table2[[#This Row],[Max_num_drones]:[Max_num_drones]]=4,Table2[[#This Row],[Total_time]:[Total_time]],"")</f>
        <v/>
      </c>
      <c r="D1053" s="20" t="str" cm="1">
        <f t="array" ref="D1053">IF(Table2[[#This Row],[Max_num_drones]:[Max_num_drones]]=5,Table2[[#This Row],[Total_time]:[Total_time]],"")</f>
        <v/>
      </c>
    </row>
    <row r="1054" spans="1:4">
      <c r="A1054" s="20" t="str" cm="1">
        <f t="array" ref="A1054">IF(Table2[[#This Row],[Max_num_drones]:[Max_num_drones]]=2,Table2[[#This Row],[Total_time]:[Total_time]],"")</f>
        <v/>
      </c>
      <c r="B1054" s="20" t="str" cm="1">
        <f t="array" ref="B1054">IF(Table2[[#This Row],[Max_num_drones]:[Max_num_drones]]=3,Table2[[#This Row],[Total_time]:[Total_time]],"")</f>
        <v/>
      </c>
      <c r="C1054" s="20" t="str" cm="1">
        <f t="array" ref="C1054">IF(Table2[[#This Row],[Max_num_drones]:[Max_num_drones]]=4,Table2[[#This Row],[Total_time]:[Total_time]],"")</f>
        <v/>
      </c>
      <c r="D1054" s="20" t="str" cm="1">
        <f t="array" ref="D1054">IF(Table2[[#This Row],[Max_num_drones]:[Max_num_drones]]=5,Table2[[#This Row],[Total_time]:[Total_time]],"")</f>
        <v/>
      </c>
    </row>
    <row r="1055" spans="1:4">
      <c r="A1055" s="20" t="str" cm="1">
        <f t="array" ref="A1055">IF(Table2[[#This Row],[Max_num_drones]:[Max_num_drones]]=2,Table2[[#This Row],[Total_time]:[Total_time]],"")</f>
        <v/>
      </c>
      <c r="B1055" s="20" t="str" cm="1">
        <f t="array" ref="B1055">IF(Table2[[#This Row],[Max_num_drones]:[Max_num_drones]]=3,Table2[[#This Row],[Total_time]:[Total_time]],"")</f>
        <v/>
      </c>
      <c r="C1055" s="20" t="str" cm="1">
        <f t="array" ref="C1055">IF(Table2[[#This Row],[Max_num_drones]:[Max_num_drones]]=4,Table2[[#This Row],[Total_time]:[Total_time]],"")</f>
        <v/>
      </c>
      <c r="D1055" s="20" t="str" cm="1">
        <f t="array" ref="D1055">IF(Table2[[#This Row],[Max_num_drones]:[Max_num_drones]]=5,Table2[[#This Row],[Total_time]:[Total_time]],"")</f>
        <v/>
      </c>
    </row>
    <row r="1056" spans="1:4">
      <c r="A1056" s="20" t="str" cm="1">
        <f t="array" ref="A1056">IF(Table2[[#This Row],[Max_num_drones]:[Max_num_drones]]=2,Table2[[#This Row],[Total_time]:[Total_time]],"")</f>
        <v/>
      </c>
      <c r="B1056" s="20" t="str" cm="1">
        <f t="array" ref="B1056">IF(Table2[[#This Row],[Max_num_drones]:[Max_num_drones]]=3,Table2[[#This Row],[Total_time]:[Total_time]],"")</f>
        <v/>
      </c>
      <c r="C1056" s="20" t="str" cm="1">
        <f t="array" ref="C1056">IF(Table2[[#This Row],[Max_num_drones]:[Max_num_drones]]=4,Table2[[#This Row],[Total_time]:[Total_time]],"")</f>
        <v/>
      </c>
      <c r="D1056" s="20" t="str" cm="1">
        <f t="array" ref="D1056">IF(Table2[[#This Row],[Max_num_drones]:[Max_num_drones]]=5,Table2[[#This Row],[Total_time]:[Total_time]],"")</f>
        <v/>
      </c>
    </row>
    <row r="1057" spans="1:4">
      <c r="A1057" s="20" t="str" cm="1">
        <f t="array" ref="A1057">IF(Table2[[#This Row],[Max_num_drones]:[Max_num_drones]]=2,Table2[[#This Row],[Total_time]:[Total_time]],"")</f>
        <v/>
      </c>
      <c r="B1057" s="20" t="str" cm="1">
        <f t="array" ref="B1057">IF(Table2[[#This Row],[Max_num_drones]:[Max_num_drones]]=3,Table2[[#This Row],[Total_time]:[Total_time]],"")</f>
        <v/>
      </c>
      <c r="C1057" s="20" t="str" cm="1">
        <f t="array" ref="C1057">IF(Table2[[#This Row],[Max_num_drones]:[Max_num_drones]]=4,Table2[[#This Row],[Total_time]:[Total_time]],"")</f>
        <v/>
      </c>
      <c r="D1057" s="20" t="str" cm="1">
        <f t="array" ref="D1057">IF(Table2[[#This Row],[Max_num_drones]:[Max_num_drones]]=5,Table2[[#This Row],[Total_time]:[Total_time]],"")</f>
        <v/>
      </c>
    </row>
    <row r="1058" spans="1:4">
      <c r="A1058" s="20" t="str" cm="1">
        <f t="array" ref="A1058">IF(Table2[[#This Row],[Max_num_drones]:[Max_num_drones]]=2,Table2[[#This Row],[Total_time]:[Total_time]],"")</f>
        <v/>
      </c>
      <c r="B1058" s="20" t="str" cm="1">
        <f t="array" ref="B1058">IF(Table2[[#This Row],[Max_num_drones]:[Max_num_drones]]=3,Table2[[#This Row],[Total_time]:[Total_time]],"")</f>
        <v/>
      </c>
      <c r="C1058" s="20" t="str" cm="1">
        <f t="array" ref="C1058">IF(Table2[[#This Row],[Max_num_drones]:[Max_num_drones]]=4,Table2[[#This Row],[Total_time]:[Total_time]],"")</f>
        <v/>
      </c>
      <c r="D1058" s="20" t="str" cm="1">
        <f t="array" ref="D1058">IF(Table2[[#This Row],[Max_num_drones]:[Max_num_drones]]=5,Table2[[#This Row],[Total_time]:[Total_time]],"")</f>
        <v/>
      </c>
    </row>
    <row r="1059" spans="1:4">
      <c r="A1059" s="20" t="str" cm="1">
        <f t="array" ref="A1059">IF(Table2[[#This Row],[Max_num_drones]:[Max_num_drones]]=2,Table2[[#This Row],[Total_time]:[Total_time]],"")</f>
        <v/>
      </c>
      <c r="B1059" s="20" t="str" cm="1">
        <f t="array" ref="B1059">IF(Table2[[#This Row],[Max_num_drones]:[Max_num_drones]]=3,Table2[[#This Row],[Total_time]:[Total_time]],"")</f>
        <v/>
      </c>
      <c r="C1059" s="20" t="str" cm="1">
        <f t="array" ref="C1059">IF(Table2[[#This Row],[Max_num_drones]:[Max_num_drones]]=4,Table2[[#This Row],[Total_time]:[Total_time]],"")</f>
        <v/>
      </c>
      <c r="D1059" s="20" t="str" cm="1">
        <f t="array" ref="D1059">IF(Table2[[#This Row],[Max_num_drones]:[Max_num_drones]]=5,Table2[[#This Row],[Total_time]:[Total_time]],"")</f>
        <v/>
      </c>
    </row>
    <row r="1060" spans="1:4">
      <c r="A1060" s="20" t="str" cm="1">
        <f t="array" ref="A1060">IF(Table2[[#This Row],[Max_num_drones]:[Max_num_drones]]=2,Table2[[#This Row],[Total_time]:[Total_time]],"")</f>
        <v/>
      </c>
      <c r="B1060" s="20" t="str" cm="1">
        <f t="array" ref="B1060">IF(Table2[[#This Row],[Max_num_drones]:[Max_num_drones]]=3,Table2[[#This Row],[Total_time]:[Total_time]],"")</f>
        <v/>
      </c>
      <c r="C1060" s="20" t="str" cm="1">
        <f t="array" ref="C1060">IF(Table2[[#This Row],[Max_num_drones]:[Max_num_drones]]=4,Table2[[#This Row],[Total_time]:[Total_time]],"")</f>
        <v/>
      </c>
      <c r="D1060" s="20" t="str" cm="1">
        <f t="array" ref="D1060">IF(Table2[[#This Row],[Max_num_drones]:[Max_num_drones]]=5,Table2[[#This Row],[Total_time]:[Total_time]],"")</f>
        <v/>
      </c>
    </row>
    <row r="1061" spans="1:4">
      <c r="A1061" s="20" t="str" cm="1">
        <f t="array" ref="A1061">IF(Table2[[#This Row],[Max_num_drones]:[Max_num_drones]]=2,Table2[[#This Row],[Total_time]:[Total_time]],"")</f>
        <v/>
      </c>
      <c r="B1061" s="20" t="str" cm="1">
        <f t="array" ref="B1061">IF(Table2[[#This Row],[Max_num_drones]:[Max_num_drones]]=3,Table2[[#This Row],[Total_time]:[Total_time]],"")</f>
        <v/>
      </c>
      <c r="C1061" s="20" t="str" cm="1">
        <f t="array" ref="C1061">IF(Table2[[#This Row],[Max_num_drones]:[Max_num_drones]]=4,Table2[[#This Row],[Total_time]:[Total_time]],"")</f>
        <v/>
      </c>
      <c r="D1061" s="20" t="str" cm="1">
        <f t="array" ref="D1061">IF(Table2[[#This Row],[Max_num_drones]:[Max_num_drones]]=5,Table2[[#This Row],[Total_time]:[Total_time]],"")</f>
        <v/>
      </c>
    </row>
    <row r="1062" spans="1:4">
      <c r="A1062" s="20" t="str" cm="1">
        <f t="array" ref="A1062">IF(Table2[[#This Row],[Max_num_drones]:[Max_num_drones]]=2,Table2[[#This Row],[Total_time]:[Total_time]],"")</f>
        <v/>
      </c>
      <c r="B1062" s="20" t="str" cm="1">
        <f t="array" ref="B1062">IF(Table2[[#This Row],[Max_num_drones]:[Max_num_drones]]=3,Table2[[#This Row],[Total_time]:[Total_time]],"")</f>
        <v/>
      </c>
      <c r="C1062" s="20" t="str" cm="1">
        <f t="array" ref="C1062">IF(Table2[[#This Row],[Max_num_drones]:[Max_num_drones]]=4,Table2[[#This Row],[Total_time]:[Total_time]],"")</f>
        <v/>
      </c>
      <c r="D1062" s="20" t="str" cm="1">
        <f t="array" ref="D1062">IF(Table2[[#This Row],[Max_num_drones]:[Max_num_drones]]=5,Table2[[#This Row],[Total_time]:[Total_time]],"")</f>
        <v/>
      </c>
    </row>
    <row r="1063" spans="1:4">
      <c r="A1063" s="20" t="str" cm="1">
        <f t="array" ref="A1063">IF(Table2[[#This Row],[Max_num_drones]:[Max_num_drones]]=2,Table2[[#This Row],[Total_time]:[Total_time]],"")</f>
        <v/>
      </c>
      <c r="B1063" s="20" t="str" cm="1">
        <f t="array" ref="B1063">IF(Table2[[#This Row],[Max_num_drones]:[Max_num_drones]]=3,Table2[[#This Row],[Total_time]:[Total_time]],"")</f>
        <v/>
      </c>
      <c r="C1063" s="20" t="str" cm="1">
        <f t="array" ref="C1063">IF(Table2[[#This Row],[Max_num_drones]:[Max_num_drones]]=4,Table2[[#This Row],[Total_time]:[Total_time]],"")</f>
        <v/>
      </c>
      <c r="D1063" s="20" t="str" cm="1">
        <f t="array" ref="D1063">IF(Table2[[#This Row],[Max_num_drones]:[Max_num_drones]]=5,Table2[[#This Row],[Total_time]:[Total_time]],"")</f>
        <v/>
      </c>
    </row>
    <row r="1064" spans="1:4">
      <c r="A1064" s="20" t="str" cm="1">
        <f t="array" ref="A1064">IF(Table2[[#This Row],[Max_num_drones]:[Max_num_drones]]=2,Table2[[#This Row],[Total_time]:[Total_time]],"")</f>
        <v/>
      </c>
      <c r="B1064" s="20" t="str" cm="1">
        <f t="array" ref="B1064">IF(Table2[[#This Row],[Max_num_drones]:[Max_num_drones]]=3,Table2[[#This Row],[Total_time]:[Total_time]],"")</f>
        <v/>
      </c>
      <c r="C1064" s="20" t="str" cm="1">
        <f t="array" ref="C1064">IF(Table2[[#This Row],[Max_num_drones]:[Max_num_drones]]=4,Table2[[#This Row],[Total_time]:[Total_time]],"")</f>
        <v/>
      </c>
      <c r="D1064" s="20" t="str" cm="1">
        <f t="array" ref="D1064">IF(Table2[[#This Row],[Max_num_drones]:[Max_num_drones]]=5,Table2[[#This Row],[Total_time]:[Total_time]],"")</f>
        <v/>
      </c>
    </row>
    <row r="1065" spans="1:4">
      <c r="A1065" s="20" t="str" cm="1">
        <f t="array" ref="A1065">IF(Table2[[#This Row],[Max_num_drones]:[Max_num_drones]]=2,Table2[[#This Row],[Total_time]:[Total_time]],"")</f>
        <v/>
      </c>
      <c r="B1065" s="20" t="str" cm="1">
        <f t="array" ref="B1065">IF(Table2[[#This Row],[Max_num_drones]:[Max_num_drones]]=3,Table2[[#This Row],[Total_time]:[Total_time]],"")</f>
        <v/>
      </c>
      <c r="C1065" s="20" t="str" cm="1">
        <f t="array" ref="C1065">IF(Table2[[#This Row],[Max_num_drones]:[Max_num_drones]]=4,Table2[[#This Row],[Total_time]:[Total_time]],"")</f>
        <v/>
      </c>
      <c r="D1065" s="20" t="str" cm="1">
        <f t="array" ref="D1065">IF(Table2[[#This Row],[Max_num_drones]:[Max_num_drones]]=5,Table2[[#This Row],[Total_time]:[Total_time]],"")</f>
        <v/>
      </c>
    </row>
    <row r="1066" spans="1:4">
      <c r="A1066" s="20" t="str" cm="1">
        <f t="array" ref="A1066">IF(Table2[[#This Row],[Max_num_drones]:[Max_num_drones]]=2,Table2[[#This Row],[Total_time]:[Total_time]],"")</f>
        <v/>
      </c>
      <c r="B1066" s="20" t="str" cm="1">
        <f t="array" ref="B1066">IF(Table2[[#This Row],[Max_num_drones]:[Max_num_drones]]=3,Table2[[#This Row],[Total_time]:[Total_time]],"")</f>
        <v/>
      </c>
      <c r="C1066" s="20" t="str" cm="1">
        <f t="array" ref="C1066">IF(Table2[[#This Row],[Max_num_drones]:[Max_num_drones]]=4,Table2[[#This Row],[Total_time]:[Total_time]],"")</f>
        <v/>
      </c>
      <c r="D1066" s="20" t="str" cm="1">
        <f t="array" ref="D1066">IF(Table2[[#This Row],[Max_num_drones]:[Max_num_drones]]=5,Table2[[#This Row],[Total_time]:[Total_time]],"")</f>
        <v/>
      </c>
    </row>
    <row r="1067" spans="1:4">
      <c r="A1067" s="20" t="str" cm="1">
        <f t="array" ref="A1067">IF(Table2[[#This Row],[Max_num_drones]:[Max_num_drones]]=2,Table2[[#This Row],[Total_time]:[Total_time]],"")</f>
        <v/>
      </c>
      <c r="B1067" s="20" t="str" cm="1">
        <f t="array" ref="B1067">IF(Table2[[#This Row],[Max_num_drones]:[Max_num_drones]]=3,Table2[[#This Row],[Total_time]:[Total_time]],"")</f>
        <v/>
      </c>
      <c r="C1067" s="20" t="str" cm="1">
        <f t="array" ref="C1067">IF(Table2[[#This Row],[Max_num_drones]:[Max_num_drones]]=4,Table2[[#This Row],[Total_time]:[Total_time]],"")</f>
        <v/>
      </c>
      <c r="D1067" s="20" t="str" cm="1">
        <f t="array" ref="D1067">IF(Table2[[#This Row],[Max_num_drones]:[Max_num_drones]]=5,Table2[[#This Row],[Total_time]:[Total_time]],"")</f>
        <v/>
      </c>
    </row>
    <row r="1068" spans="1:4">
      <c r="A1068" s="20" t="str" cm="1">
        <f t="array" ref="A1068">IF(Table2[[#This Row],[Max_num_drones]:[Max_num_drones]]=2,Table2[[#This Row],[Total_time]:[Total_time]],"")</f>
        <v/>
      </c>
      <c r="B1068" s="20" t="str" cm="1">
        <f t="array" ref="B1068">IF(Table2[[#This Row],[Max_num_drones]:[Max_num_drones]]=3,Table2[[#This Row],[Total_time]:[Total_time]],"")</f>
        <v/>
      </c>
      <c r="C1068" s="20" t="str" cm="1">
        <f t="array" ref="C1068">IF(Table2[[#This Row],[Max_num_drones]:[Max_num_drones]]=4,Table2[[#This Row],[Total_time]:[Total_time]],"")</f>
        <v/>
      </c>
      <c r="D1068" s="20" t="str" cm="1">
        <f t="array" ref="D1068">IF(Table2[[#This Row],[Max_num_drones]:[Max_num_drones]]=5,Table2[[#This Row],[Total_time]:[Total_time]],"")</f>
        <v/>
      </c>
    </row>
    <row r="1069" spans="1:4">
      <c r="A1069" s="20" t="str" cm="1">
        <f t="array" ref="A1069">IF(Table2[[#This Row],[Max_num_drones]:[Max_num_drones]]=2,Table2[[#This Row],[Total_time]:[Total_time]],"")</f>
        <v/>
      </c>
      <c r="B1069" s="20" t="str" cm="1">
        <f t="array" ref="B1069">IF(Table2[[#This Row],[Max_num_drones]:[Max_num_drones]]=3,Table2[[#This Row],[Total_time]:[Total_time]],"")</f>
        <v/>
      </c>
      <c r="C1069" s="20" t="str" cm="1">
        <f t="array" ref="C1069">IF(Table2[[#This Row],[Max_num_drones]:[Max_num_drones]]=4,Table2[[#This Row],[Total_time]:[Total_time]],"")</f>
        <v/>
      </c>
      <c r="D1069" s="20" t="str" cm="1">
        <f t="array" ref="D1069">IF(Table2[[#This Row],[Max_num_drones]:[Max_num_drones]]=5,Table2[[#This Row],[Total_time]:[Total_time]],"")</f>
        <v/>
      </c>
    </row>
    <row r="1070" spans="1:4">
      <c r="A1070" s="20" t="str" cm="1">
        <f t="array" ref="A1070">IF(Table2[[#This Row],[Max_num_drones]:[Max_num_drones]]=2,Table2[[#This Row],[Total_time]:[Total_time]],"")</f>
        <v/>
      </c>
      <c r="B1070" s="20" t="str" cm="1">
        <f t="array" ref="B1070">IF(Table2[[#This Row],[Max_num_drones]:[Max_num_drones]]=3,Table2[[#This Row],[Total_time]:[Total_time]],"")</f>
        <v/>
      </c>
      <c r="C1070" s="20" t="str" cm="1">
        <f t="array" ref="C1070">IF(Table2[[#This Row],[Max_num_drones]:[Max_num_drones]]=4,Table2[[#This Row],[Total_time]:[Total_time]],"")</f>
        <v/>
      </c>
      <c r="D1070" s="20" t="str" cm="1">
        <f t="array" ref="D1070">IF(Table2[[#This Row],[Max_num_drones]:[Max_num_drones]]=5,Table2[[#This Row],[Total_time]:[Total_time]],"")</f>
        <v/>
      </c>
    </row>
    <row r="1071" spans="1:4">
      <c r="A1071" s="20" t="str" cm="1">
        <f t="array" ref="A1071">IF(Table2[[#This Row],[Max_num_drones]:[Max_num_drones]]=2,Table2[[#This Row],[Total_time]:[Total_time]],"")</f>
        <v/>
      </c>
      <c r="B1071" s="20" t="str" cm="1">
        <f t="array" ref="B1071">IF(Table2[[#This Row],[Max_num_drones]:[Max_num_drones]]=3,Table2[[#This Row],[Total_time]:[Total_time]],"")</f>
        <v/>
      </c>
      <c r="C1071" s="20" t="str" cm="1">
        <f t="array" ref="C1071">IF(Table2[[#This Row],[Max_num_drones]:[Max_num_drones]]=4,Table2[[#This Row],[Total_time]:[Total_time]],"")</f>
        <v/>
      </c>
      <c r="D1071" s="20" t="str" cm="1">
        <f t="array" ref="D1071">IF(Table2[[#This Row],[Max_num_drones]:[Max_num_drones]]=5,Table2[[#This Row],[Total_time]:[Total_time]],"")</f>
        <v/>
      </c>
    </row>
    <row r="1072" spans="1:4">
      <c r="A1072" s="20" t="str" cm="1">
        <f t="array" ref="A1072">IF(Table2[[#This Row],[Max_num_drones]:[Max_num_drones]]=2,Table2[[#This Row],[Total_time]:[Total_time]],"")</f>
        <v/>
      </c>
      <c r="B1072" s="20" t="str" cm="1">
        <f t="array" ref="B1072">IF(Table2[[#This Row],[Max_num_drones]:[Max_num_drones]]=3,Table2[[#This Row],[Total_time]:[Total_time]],"")</f>
        <v/>
      </c>
      <c r="C1072" s="20" t="str" cm="1">
        <f t="array" ref="C1072">IF(Table2[[#This Row],[Max_num_drones]:[Max_num_drones]]=4,Table2[[#This Row],[Total_time]:[Total_time]],"")</f>
        <v/>
      </c>
      <c r="D1072" s="20" t="str" cm="1">
        <f t="array" ref="D1072">IF(Table2[[#This Row],[Max_num_drones]:[Max_num_drones]]=5,Table2[[#This Row],[Total_time]:[Total_time]],"")</f>
        <v/>
      </c>
    </row>
    <row r="1073" spans="1:4">
      <c r="A1073" s="20" t="str" cm="1">
        <f t="array" ref="A1073">IF(Table2[[#This Row],[Max_num_drones]:[Max_num_drones]]=2,Table2[[#This Row],[Total_time]:[Total_time]],"")</f>
        <v/>
      </c>
      <c r="B1073" s="20" t="str" cm="1">
        <f t="array" ref="B1073">IF(Table2[[#This Row],[Max_num_drones]:[Max_num_drones]]=3,Table2[[#This Row],[Total_time]:[Total_time]],"")</f>
        <v/>
      </c>
      <c r="C1073" s="20" t="str" cm="1">
        <f t="array" ref="C1073">IF(Table2[[#This Row],[Max_num_drones]:[Max_num_drones]]=4,Table2[[#This Row],[Total_time]:[Total_time]],"")</f>
        <v/>
      </c>
      <c r="D1073" s="20" t="str" cm="1">
        <f t="array" ref="D1073">IF(Table2[[#This Row],[Max_num_drones]:[Max_num_drones]]=5,Table2[[#This Row],[Total_time]:[Total_time]],"")</f>
        <v/>
      </c>
    </row>
    <row r="1074" spans="1:4">
      <c r="A1074" s="20" t="str" cm="1">
        <f t="array" ref="A1074">IF(Table2[[#This Row],[Max_num_drones]:[Max_num_drones]]=2,Table2[[#This Row],[Total_time]:[Total_time]],"")</f>
        <v/>
      </c>
      <c r="B1074" s="20" t="str" cm="1">
        <f t="array" ref="B1074">IF(Table2[[#This Row],[Max_num_drones]:[Max_num_drones]]=3,Table2[[#This Row],[Total_time]:[Total_time]],"")</f>
        <v/>
      </c>
      <c r="C1074" s="20" t="str" cm="1">
        <f t="array" ref="C1074">IF(Table2[[#This Row],[Max_num_drones]:[Max_num_drones]]=4,Table2[[#This Row],[Total_time]:[Total_time]],"")</f>
        <v/>
      </c>
      <c r="D1074" s="20" t="str" cm="1">
        <f t="array" ref="D1074">IF(Table2[[#This Row],[Max_num_drones]:[Max_num_drones]]=5,Table2[[#This Row],[Total_time]:[Total_time]],"")</f>
        <v/>
      </c>
    </row>
    <row r="1075" spans="1:4">
      <c r="A1075" s="20" t="str" cm="1">
        <f t="array" ref="A1075">IF(Table2[[#This Row],[Max_num_drones]:[Max_num_drones]]=2,Table2[[#This Row],[Total_time]:[Total_time]],"")</f>
        <v/>
      </c>
      <c r="B1075" s="20" t="str" cm="1">
        <f t="array" ref="B1075">IF(Table2[[#This Row],[Max_num_drones]:[Max_num_drones]]=3,Table2[[#This Row],[Total_time]:[Total_time]],"")</f>
        <v/>
      </c>
      <c r="C1075" s="20" t="str" cm="1">
        <f t="array" ref="C1075">IF(Table2[[#This Row],[Max_num_drones]:[Max_num_drones]]=4,Table2[[#This Row],[Total_time]:[Total_time]],"")</f>
        <v/>
      </c>
      <c r="D1075" s="20" t="str" cm="1">
        <f t="array" ref="D1075">IF(Table2[[#This Row],[Max_num_drones]:[Max_num_drones]]=5,Table2[[#This Row],[Total_time]:[Total_time]],"")</f>
        <v/>
      </c>
    </row>
    <row r="1076" spans="1:4">
      <c r="A1076" s="20" t="str" cm="1">
        <f t="array" ref="A1076">IF(Table2[[#This Row],[Max_num_drones]:[Max_num_drones]]=2,Table2[[#This Row],[Total_time]:[Total_time]],"")</f>
        <v/>
      </c>
      <c r="B1076" s="20" t="str" cm="1">
        <f t="array" ref="B1076">IF(Table2[[#This Row],[Max_num_drones]:[Max_num_drones]]=3,Table2[[#This Row],[Total_time]:[Total_time]],"")</f>
        <v/>
      </c>
      <c r="C1076" s="20" t="str" cm="1">
        <f t="array" ref="C1076">IF(Table2[[#This Row],[Max_num_drones]:[Max_num_drones]]=4,Table2[[#This Row],[Total_time]:[Total_time]],"")</f>
        <v/>
      </c>
      <c r="D1076" s="20" t="str" cm="1">
        <f t="array" ref="D1076">IF(Table2[[#This Row],[Max_num_drones]:[Max_num_drones]]=5,Table2[[#This Row],[Total_time]:[Total_time]],"")</f>
        <v/>
      </c>
    </row>
    <row r="1077" spans="1:4">
      <c r="A1077" s="20" t="str" cm="1">
        <f t="array" ref="A1077">IF(Table2[[#This Row],[Max_num_drones]:[Max_num_drones]]=2,Table2[[#This Row],[Total_time]:[Total_time]],"")</f>
        <v/>
      </c>
      <c r="B1077" s="20" t="str" cm="1">
        <f t="array" ref="B1077">IF(Table2[[#This Row],[Max_num_drones]:[Max_num_drones]]=3,Table2[[#This Row],[Total_time]:[Total_time]],"")</f>
        <v/>
      </c>
      <c r="C1077" s="20" t="str" cm="1">
        <f t="array" ref="C1077">IF(Table2[[#This Row],[Max_num_drones]:[Max_num_drones]]=4,Table2[[#This Row],[Total_time]:[Total_time]],"")</f>
        <v/>
      </c>
      <c r="D1077" s="20" t="str" cm="1">
        <f t="array" ref="D1077">IF(Table2[[#This Row],[Max_num_drones]:[Max_num_drones]]=5,Table2[[#This Row],[Total_time]:[Total_time]],"")</f>
        <v/>
      </c>
    </row>
    <row r="1078" spans="1:4">
      <c r="A1078" s="20" t="str" cm="1">
        <f t="array" ref="A1078">IF(Table2[[#This Row],[Max_num_drones]:[Max_num_drones]]=2,Table2[[#This Row],[Total_time]:[Total_time]],"")</f>
        <v/>
      </c>
      <c r="B1078" s="20" t="str" cm="1">
        <f t="array" ref="B1078">IF(Table2[[#This Row],[Max_num_drones]:[Max_num_drones]]=3,Table2[[#This Row],[Total_time]:[Total_time]],"")</f>
        <v/>
      </c>
      <c r="C1078" s="20" t="str" cm="1">
        <f t="array" ref="C1078">IF(Table2[[#This Row],[Max_num_drones]:[Max_num_drones]]=4,Table2[[#This Row],[Total_time]:[Total_time]],"")</f>
        <v/>
      </c>
      <c r="D1078" s="20" t="str" cm="1">
        <f t="array" ref="D1078">IF(Table2[[#This Row],[Max_num_drones]:[Max_num_drones]]=5,Table2[[#This Row],[Total_time]:[Total_time]],"")</f>
        <v/>
      </c>
    </row>
    <row r="1079" spans="1:4">
      <c r="A1079" s="20" t="str" cm="1">
        <f t="array" ref="A1079">IF(Table2[[#This Row],[Max_num_drones]:[Max_num_drones]]=2,Table2[[#This Row],[Total_time]:[Total_time]],"")</f>
        <v/>
      </c>
      <c r="B1079" s="20" t="str" cm="1">
        <f t="array" ref="B1079">IF(Table2[[#This Row],[Max_num_drones]:[Max_num_drones]]=3,Table2[[#This Row],[Total_time]:[Total_time]],"")</f>
        <v/>
      </c>
      <c r="C1079" s="20" t="str" cm="1">
        <f t="array" ref="C1079">IF(Table2[[#This Row],[Max_num_drones]:[Max_num_drones]]=4,Table2[[#This Row],[Total_time]:[Total_time]],"")</f>
        <v/>
      </c>
      <c r="D1079" s="20" t="str" cm="1">
        <f t="array" ref="D1079">IF(Table2[[#This Row],[Max_num_drones]:[Max_num_drones]]=5,Table2[[#This Row],[Total_time]:[Total_time]],"")</f>
        <v/>
      </c>
    </row>
    <row r="1080" spans="1:4">
      <c r="A1080" s="20" t="str" cm="1">
        <f t="array" ref="A1080">IF(Table2[[#This Row],[Max_num_drones]:[Max_num_drones]]=2,Table2[[#This Row],[Total_time]:[Total_time]],"")</f>
        <v/>
      </c>
      <c r="B1080" s="20" t="str" cm="1">
        <f t="array" ref="B1080">IF(Table2[[#This Row],[Max_num_drones]:[Max_num_drones]]=3,Table2[[#This Row],[Total_time]:[Total_time]],"")</f>
        <v/>
      </c>
      <c r="C1080" s="20" t="str" cm="1">
        <f t="array" ref="C1080">IF(Table2[[#This Row],[Max_num_drones]:[Max_num_drones]]=4,Table2[[#This Row],[Total_time]:[Total_time]],"")</f>
        <v/>
      </c>
      <c r="D1080" s="20" t="str" cm="1">
        <f t="array" ref="D1080">IF(Table2[[#This Row],[Max_num_drones]:[Max_num_drones]]=5,Table2[[#This Row],[Total_time]:[Total_time]],"")</f>
        <v/>
      </c>
    </row>
    <row r="1081" spans="1:4">
      <c r="A1081" s="20" t="str" cm="1">
        <f t="array" ref="A1081">IF(Table2[[#This Row],[Max_num_drones]:[Max_num_drones]]=2,Table2[[#This Row],[Total_time]:[Total_time]],"")</f>
        <v/>
      </c>
      <c r="B1081" s="20" t="str" cm="1">
        <f t="array" ref="B1081">IF(Table2[[#This Row],[Max_num_drones]:[Max_num_drones]]=3,Table2[[#This Row],[Total_time]:[Total_time]],"")</f>
        <v/>
      </c>
      <c r="C1081" s="20" t="str" cm="1">
        <f t="array" ref="C1081">IF(Table2[[#This Row],[Max_num_drones]:[Max_num_drones]]=4,Table2[[#This Row],[Total_time]:[Total_time]],"")</f>
        <v/>
      </c>
      <c r="D1081" s="20" t="str" cm="1">
        <f t="array" ref="D1081">IF(Table2[[#This Row],[Max_num_drones]:[Max_num_drones]]=5,Table2[[#This Row],[Total_time]:[Total_time]],"")</f>
        <v/>
      </c>
    </row>
    <row r="1082" spans="1:4">
      <c r="A1082" s="20" t="str" cm="1">
        <f t="array" ref="A1082">IF(Table2[[#This Row],[Max_num_drones]:[Max_num_drones]]=2,Table2[[#This Row],[Total_time]:[Total_time]],"")</f>
        <v/>
      </c>
      <c r="B1082" s="20" t="str" cm="1">
        <f t="array" ref="B1082">IF(Table2[[#This Row],[Max_num_drones]:[Max_num_drones]]=3,Table2[[#This Row],[Total_time]:[Total_time]],"")</f>
        <v/>
      </c>
      <c r="C1082" s="20" t="str" cm="1">
        <f t="array" ref="C1082">IF(Table2[[#This Row],[Max_num_drones]:[Max_num_drones]]=4,Table2[[#This Row],[Total_time]:[Total_time]],"")</f>
        <v/>
      </c>
      <c r="D1082" s="20" t="str" cm="1">
        <f t="array" ref="D1082">IF(Table2[[#This Row],[Max_num_drones]:[Max_num_drones]]=5,Table2[[#This Row],[Total_time]:[Total_time]],"")</f>
        <v/>
      </c>
    </row>
    <row r="1083" spans="1:4">
      <c r="A1083" s="20" t="str" cm="1">
        <f t="array" ref="A1083">IF(Table2[[#This Row],[Max_num_drones]:[Max_num_drones]]=2,Table2[[#This Row],[Total_time]:[Total_time]],"")</f>
        <v/>
      </c>
      <c r="B1083" s="20" t="str" cm="1">
        <f t="array" ref="B1083">IF(Table2[[#This Row],[Max_num_drones]:[Max_num_drones]]=3,Table2[[#This Row],[Total_time]:[Total_time]],"")</f>
        <v/>
      </c>
      <c r="C1083" s="20" t="str" cm="1">
        <f t="array" ref="C1083">IF(Table2[[#This Row],[Max_num_drones]:[Max_num_drones]]=4,Table2[[#This Row],[Total_time]:[Total_time]],"")</f>
        <v/>
      </c>
      <c r="D1083" s="20" t="str" cm="1">
        <f t="array" ref="D1083">IF(Table2[[#This Row],[Max_num_drones]:[Max_num_drones]]=5,Table2[[#This Row],[Total_time]:[Total_time]],"")</f>
        <v/>
      </c>
    </row>
    <row r="1084" spans="1:4">
      <c r="A1084" s="20" t="str" cm="1">
        <f t="array" ref="A1084">IF(Table2[[#This Row],[Max_num_drones]:[Max_num_drones]]=2,Table2[[#This Row],[Total_time]:[Total_time]],"")</f>
        <v/>
      </c>
      <c r="B1084" s="20" t="str" cm="1">
        <f t="array" ref="B1084">IF(Table2[[#This Row],[Max_num_drones]:[Max_num_drones]]=3,Table2[[#This Row],[Total_time]:[Total_time]],"")</f>
        <v/>
      </c>
      <c r="C1084" s="20" t="str" cm="1">
        <f t="array" ref="C1084">IF(Table2[[#This Row],[Max_num_drones]:[Max_num_drones]]=4,Table2[[#This Row],[Total_time]:[Total_time]],"")</f>
        <v/>
      </c>
      <c r="D1084" s="20" t="str" cm="1">
        <f t="array" ref="D1084">IF(Table2[[#This Row],[Max_num_drones]:[Max_num_drones]]=5,Table2[[#This Row],[Total_time]:[Total_time]],"")</f>
        <v/>
      </c>
    </row>
    <row r="1085" spans="1:4">
      <c r="A1085" s="20" t="str" cm="1">
        <f t="array" ref="A1085">IF(Table2[[#This Row],[Max_num_drones]:[Max_num_drones]]=2,Table2[[#This Row],[Total_time]:[Total_time]],"")</f>
        <v/>
      </c>
      <c r="B1085" s="20" t="str" cm="1">
        <f t="array" ref="B1085">IF(Table2[[#This Row],[Max_num_drones]:[Max_num_drones]]=3,Table2[[#This Row],[Total_time]:[Total_time]],"")</f>
        <v/>
      </c>
      <c r="C1085" s="20" t="str" cm="1">
        <f t="array" ref="C1085">IF(Table2[[#This Row],[Max_num_drones]:[Max_num_drones]]=4,Table2[[#This Row],[Total_time]:[Total_time]],"")</f>
        <v/>
      </c>
      <c r="D1085" s="20" t="str" cm="1">
        <f t="array" ref="D1085">IF(Table2[[#This Row],[Max_num_drones]:[Max_num_drones]]=5,Table2[[#This Row],[Total_time]:[Total_time]],"")</f>
        <v/>
      </c>
    </row>
    <row r="1086" spans="1:4">
      <c r="A1086" s="20" t="str" cm="1">
        <f t="array" ref="A1086">IF(Table2[[#This Row],[Max_num_drones]:[Max_num_drones]]=2,Table2[[#This Row],[Total_time]:[Total_time]],"")</f>
        <v/>
      </c>
      <c r="B1086" s="20" t="str" cm="1">
        <f t="array" ref="B1086">IF(Table2[[#This Row],[Max_num_drones]:[Max_num_drones]]=3,Table2[[#This Row],[Total_time]:[Total_time]],"")</f>
        <v/>
      </c>
      <c r="C1086" s="20" t="str" cm="1">
        <f t="array" ref="C1086">IF(Table2[[#This Row],[Max_num_drones]:[Max_num_drones]]=4,Table2[[#This Row],[Total_time]:[Total_time]],"")</f>
        <v/>
      </c>
      <c r="D1086" s="20" t="str" cm="1">
        <f t="array" ref="D1086">IF(Table2[[#This Row],[Max_num_drones]:[Max_num_drones]]=5,Table2[[#This Row],[Total_time]:[Total_time]],"")</f>
        <v/>
      </c>
    </row>
    <row r="1087" spans="1:4">
      <c r="A1087" s="20" t="str" cm="1">
        <f t="array" ref="A1087">IF(Table2[[#This Row],[Max_num_drones]:[Max_num_drones]]=2,Table2[[#This Row],[Total_time]:[Total_time]],"")</f>
        <v/>
      </c>
      <c r="B1087" s="20" t="str" cm="1">
        <f t="array" ref="B1087">IF(Table2[[#This Row],[Max_num_drones]:[Max_num_drones]]=3,Table2[[#This Row],[Total_time]:[Total_time]],"")</f>
        <v/>
      </c>
      <c r="C1087" s="20" t="str" cm="1">
        <f t="array" ref="C1087">IF(Table2[[#This Row],[Max_num_drones]:[Max_num_drones]]=4,Table2[[#This Row],[Total_time]:[Total_time]],"")</f>
        <v/>
      </c>
      <c r="D1087" s="20" t="str" cm="1">
        <f t="array" ref="D1087">IF(Table2[[#This Row],[Max_num_drones]:[Max_num_drones]]=5,Table2[[#This Row],[Total_time]:[Total_time]],"")</f>
        <v/>
      </c>
    </row>
    <row r="1088" spans="1:4">
      <c r="A1088" s="20" t="str" cm="1">
        <f t="array" ref="A1088">IF(Table2[[#This Row],[Max_num_drones]:[Max_num_drones]]=2,Table2[[#This Row],[Total_time]:[Total_time]],"")</f>
        <v/>
      </c>
      <c r="B1088" s="20" t="str" cm="1">
        <f t="array" ref="B1088">IF(Table2[[#This Row],[Max_num_drones]:[Max_num_drones]]=3,Table2[[#This Row],[Total_time]:[Total_time]],"")</f>
        <v/>
      </c>
      <c r="C1088" s="20" t="str" cm="1">
        <f t="array" ref="C1088">IF(Table2[[#This Row],[Max_num_drones]:[Max_num_drones]]=4,Table2[[#This Row],[Total_time]:[Total_time]],"")</f>
        <v/>
      </c>
      <c r="D1088" s="20" t="str" cm="1">
        <f t="array" ref="D1088">IF(Table2[[#This Row],[Max_num_drones]:[Max_num_drones]]=5,Table2[[#This Row],[Total_time]:[Total_time]],"")</f>
        <v/>
      </c>
    </row>
    <row r="1089" spans="1:4">
      <c r="A1089" s="20" t="str" cm="1">
        <f t="array" ref="A1089">IF(Table2[[#This Row],[Max_num_drones]:[Max_num_drones]]=2,Table2[[#This Row],[Total_time]:[Total_time]],"")</f>
        <v/>
      </c>
      <c r="B1089" s="20" t="str" cm="1">
        <f t="array" ref="B1089">IF(Table2[[#This Row],[Max_num_drones]:[Max_num_drones]]=3,Table2[[#This Row],[Total_time]:[Total_time]],"")</f>
        <v/>
      </c>
      <c r="C1089" s="20" t="str" cm="1">
        <f t="array" ref="C1089">IF(Table2[[#This Row],[Max_num_drones]:[Max_num_drones]]=4,Table2[[#This Row],[Total_time]:[Total_time]],"")</f>
        <v/>
      </c>
      <c r="D1089" s="20" t="str" cm="1">
        <f t="array" ref="D1089">IF(Table2[[#This Row],[Max_num_drones]:[Max_num_drones]]=5,Table2[[#This Row],[Total_time]:[Total_time]],"")</f>
        <v/>
      </c>
    </row>
    <row r="1090" spans="1:4">
      <c r="A1090" s="20" t="str" cm="1">
        <f t="array" ref="A1090">IF(Table2[[#This Row],[Max_num_drones]:[Max_num_drones]]=2,Table2[[#This Row],[Total_time]:[Total_time]],"")</f>
        <v/>
      </c>
      <c r="B1090" s="20" t="str" cm="1">
        <f t="array" ref="B1090">IF(Table2[[#This Row],[Max_num_drones]:[Max_num_drones]]=3,Table2[[#This Row],[Total_time]:[Total_time]],"")</f>
        <v/>
      </c>
      <c r="C1090" s="20" t="str" cm="1">
        <f t="array" ref="C1090">IF(Table2[[#This Row],[Max_num_drones]:[Max_num_drones]]=4,Table2[[#This Row],[Total_time]:[Total_time]],"")</f>
        <v/>
      </c>
      <c r="D1090" s="20" t="str" cm="1">
        <f t="array" ref="D1090">IF(Table2[[#This Row],[Max_num_drones]:[Max_num_drones]]=5,Table2[[#This Row],[Total_time]:[Total_time]],"")</f>
        <v/>
      </c>
    </row>
    <row r="1091" spans="1:4">
      <c r="A1091" s="20" t="str" cm="1">
        <f t="array" ref="A1091">IF(Table2[[#This Row],[Max_num_drones]:[Max_num_drones]]=2,Table2[[#This Row],[Total_time]:[Total_time]],"")</f>
        <v/>
      </c>
      <c r="B1091" s="20" t="str" cm="1">
        <f t="array" ref="B1091">IF(Table2[[#This Row],[Max_num_drones]:[Max_num_drones]]=3,Table2[[#This Row],[Total_time]:[Total_time]],"")</f>
        <v/>
      </c>
      <c r="C1091" s="20" t="str" cm="1">
        <f t="array" ref="C1091">IF(Table2[[#This Row],[Max_num_drones]:[Max_num_drones]]=4,Table2[[#This Row],[Total_time]:[Total_time]],"")</f>
        <v/>
      </c>
      <c r="D1091" s="20" t="str" cm="1">
        <f t="array" ref="D1091">IF(Table2[[#This Row],[Max_num_drones]:[Max_num_drones]]=5,Table2[[#This Row],[Total_time]:[Total_time]],"")</f>
        <v/>
      </c>
    </row>
    <row r="1092" spans="1:4">
      <c r="A1092" s="20" t="str" cm="1">
        <f t="array" ref="A1092">IF(Table2[[#This Row],[Max_num_drones]:[Max_num_drones]]=2,Table2[[#This Row],[Total_time]:[Total_time]],"")</f>
        <v/>
      </c>
      <c r="B1092" s="20" t="str" cm="1">
        <f t="array" ref="B1092">IF(Table2[[#This Row],[Max_num_drones]:[Max_num_drones]]=3,Table2[[#This Row],[Total_time]:[Total_time]],"")</f>
        <v/>
      </c>
      <c r="C1092" s="20" t="str" cm="1">
        <f t="array" ref="C1092">IF(Table2[[#This Row],[Max_num_drones]:[Max_num_drones]]=4,Table2[[#This Row],[Total_time]:[Total_time]],"")</f>
        <v/>
      </c>
      <c r="D1092" s="20" t="str" cm="1">
        <f t="array" ref="D1092">IF(Table2[[#This Row],[Max_num_drones]:[Max_num_drones]]=5,Table2[[#This Row],[Total_time]:[Total_time]],"")</f>
        <v/>
      </c>
    </row>
    <row r="1093" spans="1:4">
      <c r="A1093" s="20" t="str" cm="1">
        <f t="array" ref="A1093">IF(Table2[[#This Row],[Max_num_drones]:[Max_num_drones]]=2,Table2[[#This Row],[Total_time]:[Total_time]],"")</f>
        <v/>
      </c>
      <c r="B1093" s="20" t="str" cm="1">
        <f t="array" ref="B1093">IF(Table2[[#This Row],[Max_num_drones]:[Max_num_drones]]=3,Table2[[#This Row],[Total_time]:[Total_time]],"")</f>
        <v/>
      </c>
      <c r="C1093" s="20" t="str" cm="1">
        <f t="array" ref="C1093">IF(Table2[[#This Row],[Max_num_drones]:[Max_num_drones]]=4,Table2[[#This Row],[Total_time]:[Total_time]],"")</f>
        <v/>
      </c>
      <c r="D1093" s="20" t="str" cm="1">
        <f t="array" ref="D1093">IF(Table2[[#This Row],[Max_num_drones]:[Max_num_drones]]=5,Table2[[#This Row],[Total_time]:[Total_time]],"")</f>
        <v/>
      </c>
    </row>
    <row r="1094" spans="1:4">
      <c r="A1094" s="20" t="str" cm="1">
        <f t="array" ref="A1094">IF(Table2[[#This Row],[Max_num_drones]:[Max_num_drones]]=2,Table2[[#This Row],[Total_time]:[Total_time]],"")</f>
        <v/>
      </c>
      <c r="B1094" s="20" t="str" cm="1">
        <f t="array" ref="B1094">IF(Table2[[#This Row],[Max_num_drones]:[Max_num_drones]]=3,Table2[[#This Row],[Total_time]:[Total_time]],"")</f>
        <v/>
      </c>
      <c r="C1094" s="20" t="str" cm="1">
        <f t="array" ref="C1094">IF(Table2[[#This Row],[Max_num_drones]:[Max_num_drones]]=4,Table2[[#This Row],[Total_time]:[Total_time]],"")</f>
        <v/>
      </c>
      <c r="D1094" s="20" t="str" cm="1">
        <f t="array" ref="D1094">IF(Table2[[#This Row],[Max_num_drones]:[Max_num_drones]]=5,Table2[[#This Row],[Total_time]:[Total_time]],"")</f>
        <v/>
      </c>
    </row>
    <row r="1095" spans="1:4">
      <c r="A1095" s="20" t="str" cm="1">
        <f t="array" ref="A1095">IF(Table2[[#This Row],[Max_num_drones]:[Max_num_drones]]=2,Table2[[#This Row],[Total_time]:[Total_time]],"")</f>
        <v/>
      </c>
      <c r="B1095" s="20" t="str" cm="1">
        <f t="array" ref="B1095">IF(Table2[[#This Row],[Max_num_drones]:[Max_num_drones]]=3,Table2[[#This Row],[Total_time]:[Total_time]],"")</f>
        <v/>
      </c>
      <c r="C1095" s="20" t="str" cm="1">
        <f t="array" ref="C1095">IF(Table2[[#This Row],[Max_num_drones]:[Max_num_drones]]=4,Table2[[#This Row],[Total_time]:[Total_time]],"")</f>
        <v/>
      </c>
      <c r="D1095" s="20" t="str" cm="1">
        <f t="array" ref="D1095">IF(Table2[[#This Row],[Max_num_drones]:[Max_num_drones]]=5,Table2[[#This Row],[Total_time]:[Total_time]],"")</f>
        <v/>
      </c>
    </row>
    <row r="1096" spans="1:4">
      <c r="A1096" s="20" t="str" cm="1">
        <f t="array" ref="A1096">IF(Table2[[#This Row],[Max_num_drones]:[Max_num_drones]]=2,Table2[[#This Row],[Total_time]:[Total_time]],"")</f>
        <v/>
      </c>
      <c r="B1096" s="20" t="str" cm="1">
        <f t="array" ref="B1096">IF(Table2[[#This Row],[Max_num_drones]:[Max_num_drones]]=3,Table2[[#This Row],[Total_time]:[Total_time]],"")</f>
        <v/>
      </c>
      <c r="C1096" s="20" t="str" cm="1">
        <f t="array" ref="C1096">IF(Table2[[#This Row],[Max_num_drones]:[Max_num_drones]]=4,Table2[[#This Row],[Total_time]:[Total_time]],"")</f>
        <v/>
      </c>
      <c r="D1096" s="20" t="str" cm="1">
        <f t="array" ref="D1096">IF(Table2[[#This Row],[Max_num_drones]:[Max_num_drones]]=5,Table2[[#This Row],[Total_time]:[Total_time]],"")</f>
        <v/>
      </c>
    </row>
    <row r="1097" spans="1:4">
      <c r="A1097" s="20" t="str" cm="1">
        <f t="array" ref="A1097">IF(Table2[[#This Row],[Max_num_drones]:[Max_num_drones]]=2,Table2[[#This Row],[Total_time]:[Total_time]],"")</f>
        <v/>
      </c>
      <c r="B1097" s="20" t="str" cm="1">
        <f t="array" ref="B1097">IF(Table2[[#This Row],[Max_num_drones]:[Max_num_drones]]=3,Table2[[#This Row],[Total_time]:[Total_time]],"")</f>
        <v/>
      </c>
      <c r="C1097" s="20" t="str" cm="1">
        <f t="array" ref="C1097">IF(Table2[[#This Row],[Max_num_drones]:[Max_num_drones]]=4,Table2[[#This Row],[Total_time]:[Total_time]],"")</f>
        <v/>
      </c>
      <c r="D1097" s="20" t="str" cm="1">
        <f t="array" ref="D1097">IF(Table2[[#This Row],[Max_num_drones]:[Max_num_drones]]=5,Table2[[#This Row],[Total_time]:[Total_time]],"")</f>
        <v/>
      </c>
    </row>
    <row r="1098" spans="1:4">
      <c r="A1098" s="20" t="str" cm="1">
        <f t="array" ref="A1098">IF(Table2[[#This Row],[Max_num_drones]:[Max_num_drones]]=2,Table2[[#This Row],[Total_time]:[Total_time]],"")</f>
        <v/>
      </c>
      <c r="B1098" s="20" t="str" cm="1">
        <f t="array" ref="B1098">IF(Table2[[#This Row],[Max_num_drones]:[Max_num_drones]]=3,Table2[[#This Row],[Total_time]:[Total_time]],"")</f>
        <v/>
      </c>
      <c r="C1098" s="20" t="str" cm="1">
        <f t="array" ref="C1098">IF(Table2[[#This Row],[Max_num_drones]:[Max_num_drones]]=4,Table2[[#This Row],[Total_time]:[Total_time]],"")</f>
        <v/>
      </c>
      <c r="D1098" s="20" t="str" cm="1">
        <f t="array" ref="D1098">IF(Table2[[#This Row],[Max_num_drones]:[Max_num_drones]]=5,Table2[[#This Row],[Total_time]:[Total_time]],"")</f>
        <v/>
      </c>
    </row>
    <row r="1099" spans="1:4">
      <c r="A1099" s="20" t="str" cm="1">
        <f t="array" ref="A1099">IF(Table2[[#This Row],[Max_num_drones]:[Max_num_drones]]=2,Table2[[#This Row],[Total_time]:[Total_time]],"")</f>
        <v/>
      </c>
      <c r="B1099" s="20" t="str" cm="1">
        <f t="array" ref="B1099">IF(Table2[[#This Row],[Max_num_drones]:[Max_num_drones]]=3,Table2[[#This Row],[Total_time]:[Total_time]],"")</f>
        <v/>
      </c>
      <c r="C1099" s="20" t="str" cm="1">
        <f t="array" ref="C1099">IF(Table2[[#This Row],[Max_num_drones]:[Max_num_drones]]=4,Table2[[#This Row],[Total_time]:[Total_time]],"")</f>
        <v/>
      </c>
      <c r="D1099" s="20" t="str" cm="1">
        <f t="array" ref="D1099">IF(Table2[[#This Row],[Max_num_drones]:[Max_num_drones]]=5,Table2[[#This Row],[Total_time]:[Total_time]],"")</f>
        <v/>
      </c>
    </row>
    <row r="1100" spans="1:4">
      <c r="A1100" s="20" t="str" cm="1">
        <f t="array" ref="A1100">IF(Table2[[#This Row],[Max_num_drones]:[Max_num_drones]]=2,Table2[[#This Row],[Total_time]:[Total_time]],"")</f>
        <v/>
      </c>
      <c r="B1100" s="20" t="str" cm="1">
        <f t="array" ref="B1100">IF(Table2[[#This Row],[Max_num_drones]:[Max_num_drones]]=3,Table2[[#This Row],[Total_time]:[Total_time]],"")</f>
        <v/>
      </c>
      <c r="C1100" s="20" t="str" cm="1">
        <f t="array" ref="C1100">IF(Table2[[#This Row],[Max_num_drones]:[Max_num_drones]]=4,Table2[[#This Row],[Total_time]:[Total_time]],"")</f>
        <v/>
      </c>
      <c r="D1100" s="20" t="str" cm="1">
        <f t="array" ref="D1100">IF(Table2[[#This Row],[Max_num_drones]:[Max_num_drones]]=5,Table2[[#This Row],[Total_time]:[Total_time]],"")</f>
        <v/>
      </c>
    </row>
    <row r="1101" spans="1:4">
      <c r="A1101" s="20" t="str" cm="1">
        <f t="array" ref="A1101">IF(Table2[[#This Row],[Max_num_drones]:[Max_num_drones]]=2,Table2[[#This Row],[Total_time]:[Total_time]],"")</f>
        <v/>
      </c>
      <c r="B1101" s="20" t="str" cm="1">
        <f t="array" ref="B1101">IF(Table2[[#This Row],[Max_num_drones]:[Max_num_drones]]=3,Table2[[#This Row],[Total_time]:[Total_time]],"")</f>
        <v/>
      </c>
      <c r="C1101" s="20" t="str" cm="1">
        <f t="array" ref="C1101">IF(Table2[[#This Row],[Max_num_drones]:[Max_num_drones]]=4,Table2[[#This Row],[Total_time]:[Total_time]],"")</f>
        <v/>
      </c>
      <c r="D1101" s="20" t="str" cm="1">
        <f t="array" ref="D1101">IF(Table2[[#This Row],[Max_num_drones]:[Max_num_drones]]=5,Table2[[#This Row],[Total_time]:[Total_time]],"")</f>
        <v/>
      </c>
    </row>
    <row r="1102" spans="1:4">
      <c r="A1102" s="20" t="str" cm="1">
        <f t="array" ref="A1102">IF(Table2[[#This Row],[Max_num_drones]:[Max_num_drones]]=2,Table2[[#This Row],[Total_time]:[Total_time]],"")</f>
        <v/>
      </c>
      <c r="B1102" s="20" t="str" cm="1">
        <f t="array" ref="B1102">IF(Table2[[#This Row],[Max_num_drones]:[Max_num_drones]]=3,Table2[[#This Row],[Total_time]:[Total_time]],"")</f>
        <v/>
      </c>
      <c r="C1102" s="20" t="str" cm="1">
        <f t="array" ref="C1102">IF(Table2[[#This Row],[Max_num_drones]:[Max_num_drones]]=4,Table2[[#This Row],[Total_time]:[Total_time]],"")</f>
        <v/>
      </c>
      <c r="D1102" s="20" t="str" cm="1">
        <f t="array" ref="D1102">IF(Table2[[#This Row],[Max_num_drones]:[Max_num_drones]]=5,Table2[[#This Row],[Total_time]:[Total_time]],"")</f>
        <v/>
      </c>
    </row>
    <row r="1103" spans="1:4">
      <c r="A1103" s="20" t="str" cm="1">
        <f t="array" ref="A1103">IF(Table2[[#This Row],[Max_num_drones]:[Max_num_drones]]=2,Table2[[#This Row],[Total_time]:[Total_time]],"")</f>
        <v/>
      </c>
      <c r="B1103" s="20" t="str" cm="1">
        <f t="array" ref="B1103">IF(Table2[[#This Row],[Max_num_drones]:[Max_num_drones]]=3,Table2[[#This Row],[Total_time]:[Total_time]],"")</f>
        <v/>
      </c>
      <c r="C1103" s="20" t="str" cm="1">
        <f t="array" ref="C1103">IF(Table2[[#This Row],[Max_num_drones]:[Max_num_drones]]=4,Table2[[#This Row],[Total_time]:[Total_time]],"")</f>
        <v/>
      </c>
      <c r="D1103" s="20" t="str" cm="1">
        <f t="array" ref="D1103">IF(Table2[[#This Row],[Max_num_drones]:[Max_num_drones]]=5,Table2[[#This Row],[Total_time]:[Total_time]],"")</f>
        <v/>
      </c>
    </row>
    <row r="1104" spans="1:4">
      <c r="A1104" s="20" t="str" cm="1">
        <f t="array" ref="A1104">IF(Table2[[#This Row],[Max_num_drones]:[Max_num_drones]]=2,Table2[[#This Row],[Total_time]:[Total_time]],"")</f>
        <v/>
      </c>
      <c r="B1104" s="20" t="str" cm="1">
        <f t="array" ref="B1104">IF(Table2[[#This Row],[Max_num_drones]:[Max_num_drones]]=3,Table2[[#This Row],[Total_time]:[Total_time]],"")</f>
        <v/>
      </c>
      <c r="C1104" s="20" t="str" cm="1">
        <f t="array" ref="C1104">IF(Table2[[#This Row],[Max_num_drones]:[Max_num_drones]]=4,Table2[[#This Row],[Total_time]:[Total_time]],"")</f>
        <v/>
      </c>
      <c r="D1104" s="20" t="str" cm="1">
        <f t="array" ref="D1104">IF(Table2[[#This Row],[Max_num_drones]:[Max_num_drones]]=5,Table2[[#This Row],[Total_time]:[Total_time]],"")</f>
        <v/>
      </c>
    </row>
    <row r="1105" spans="1:4">
      <c r="A1105" s="20" t="str" cm="1">
        <f t="array" ref="A1105">IF(Table2[[#This Row],[Max_num_drones]:[Max_num_drones]]=2,Table2[[#This Row],[Total_time]:[Total_time]],"")</f>
        <v/>
      </c>
      <c r="B1105" s="20" t="str" cm="1">
        <f t="array" ref="B1105">IF(Table2[[#This Row],[Max_num_drones]:[Max_num_drones]]=3,Table2[[#This Row],[Total_time]:[Total_time]],"")</f>
        <v/>
      </c>
      <c r="C1105" s="20" t="str" cm="1">
        <f t="array" ref="C1105">IF(Table2[[#This Row],[Max_num_drones]:[Max_num_drones]]=4,Table2[[#This Row],[Total_time]:[Total_time]],"")</f>
        <v/>
      </c>
      <c r="D1105" s="20" t="str" cm="1">
        <f t="array" ref="D1105">IF(Table2[[#This Row],[Max_num_drones]:[Max_num_drones]]=5,Table2[[#This Row],[Total_time]:[Total_time]],"")</f>
        <v/>
      </c>
    </row>
    <row r="1106" spans="1:4">
      <c r="A1106" s="20" t="str" cm="1">
        <f t="array" ref="A1106">IF(Table2[[#This Row],[Max_num_drones]:[Max_num_drones]]=2,Table2[[#This Row],[Total_time]:[Total_time]],"")</f>
        <v/>
      </c>
      <c r="B1106" s="20" t="str" cm="1">
        <f t="array" ref="B1106">IF(Table2[[#This Row],[Max_num_drones]:[Max_num_drones]]=3,Table2[[#This Row],[Total_time]:[Total_time]],"")</f>
        <v/>
      </c>
      <c r="C1106" s="20" t="str" cm="1">
        <f t="array" ref="C1106">IF(Table2[[#This Row],[Max_num_drones]:[Max_num_drones]]=4,Table2[[#This Row],[Total_time]:[Total_time]],"")</f>
        <v/>
      </c>
      <c r="D1106" s="20" t="str" cm="1">
        <f t="array" ref="D1106">IF(Table2[[#This Row],[Max_num_drones]:[Max_num_drones]]=5,Table2[[#This Row],[Total_time]:[Total_time]],"")</f>
        <v/>
      </c>
    </row>
    <row r="1107" spans="1:4">
      <c r="A1107" s="20" t="str" cm="1">
        <f t="array" ref="A1107">IF(Table2[[#This Row],[Max_num_drones]:[Max_num_drones]]=2,Table2[[#This Row],[Total_time]:[Total_time]],"")</f>
        <v/>
      </c>
      <c r="B1107" s="20" t="str" cm="1">
        <f t="array" ref="B1107">IF(Table2[[#This Row],[Max_num_drones]:[Max_num_drones]]=3,Table2[[#This Row],[Total_time]:[Total_time]],"")</f>
        <v/>
      </c>
      <c r="C1107" s="20" t="str" cm="1">
        <f t="array" ref="C1107">IF(Table2[[#This Row],[Max_num_drones]:[Max_num_drones]]=4,Table2[[#This Row],[Total_time]:[Total_time]],"")</f>
        <v/>
      </c>
      <c r="D1107" s="20" t="str" cm="1">
        <f t="array" ref="D1107">IF(Table2[[#This Row],[Max_num_drones]:[Max_num_drones]]=5,Table2[[#This Row],[Total_time]:[Total_time]],"")</f>
        <v/>
      </c>
    </row>
    <row r="1108" spans="1:4">
      <c r="A1108" s="20" t="str" cm="1">
        <f t="array" ref="A1108">IF(Table2[[#This Row],[Max_num_drones]:[Max_num_drones]]=2,Table2[[#This Row],[Total_time]:[Total_time]],"")</f>
        <v/>
      </c>
      <c r="B1108" s="20" t="str" cm="1">
        <f t="array" ref="B1108">IF(Table2[[#This Row],[Max_num_drones]:[Max_num_drones]]=3,Table2[[#This Row],[Total_time]:[Total_time]],"")</f>
        <v/>
      </c>
      <c r="C1108" s="20" t="str" cm="1">
        <f t="array" ref="C1108">IF(Table2[[#This Row],[Max_num_drones]:[Max_num_drones]]=4,Table2[[#This Row],[Total_time]:[Total_time]],"")</f>
        <v/>
      </c>
      <c r="D1108" s="20" t="str" cm="1">
        <f t="array" ref="D1108">IF(Table2[[#This Row],[Max_num_drones]:[Max_num_drones]]=5,Table2[[#This Row],[Total_time]:[Total_time]],"")</f>
        <v/>
      </c>
    </row>
    <row r="1109" spans="1:4">
      <c r="A1109" s="20" t="str" cm="1">
        <f t="array" ref="A1109">IF(Table2[[#This Row],[Max_num_drones]:[Max_num_drones]]=2,Table2[[#This Row],[Total_time]:[Total_time]],"")</f>
        <v/>
      </c>
      <c r="B1109" s="20" t="str" cm="1">
        <f t="array" ref="B1109">IF(Table2[[#This Row],[Max_num_drones]:[Max_num_drones]]=3,Table2[[#This Row],[Total_time]:[Total_time]],"")</f>
        <v/>
      </c>
      <c r="C1109" s="20" t="str" cm="1">
        <f t="array" ref="C1109">IF(Table2[[#This Row],[Max_num_drones]:[Max_num_drones]]=4,Table2[[#This Row],[Total_time]:[Total_time]],"")</f>
        <v/>
      </c>
      <c r="D1109" s="20" t="str" cm="1">
        <f t="array" ref="D1109">IF(Table2[[#This Row],[Max_num_drones]:[Max_num_drones]]=5,Table2[[#This Row],[Total_time]:[Total_time]],"")</f>
        <v/>
      </c>
    </row>
    <row r="1110" spans="1:4">
      <c r="A1110" s="20" t="str" cm="1">
        <f t="array" ref="A1110">IF(Table2[[#This Row],[Max_num_drones]:[Max_num_drones]]=2,Table2[[#This Row],[Total_time]:[Total_time]],"")</f>
        <v/>
      </c>
      <c r="B1110" s="20" t="str" cm="1">
        <f t="array" ref="B1110">IF(Table2[[#This Row],[Max_num_drones]:[Max_num_drones]]=3,Table2[[#This Row],[Total_time]:[Total_time]],"")</f>
        <v/>
      </c>
      <c r="C1110" s="20" t="str" cm="1">
        <f t="array" ref="C1110">IF(Table2[[#This Row],[Max_num_drones]:[Max_num_drones]]=4,Table2[[#This Row],[Total_time]:[Total_time]],"")</f>
        <v/>
      </c>
      <c r="D1110" s="20" t="str" cm="1">
        <f t="array" ref="D1110">IF(Table2[[#This Row],[Max_num_drones]:[Max_num_drones]]=5,Table2[[#This Row],[Total_time]:[Total_time]],"")</f>
        <v/>
      </c>
    </row>
    <row r="1111" spans="1:4">
      <c r="A1111" s="20" t="str" cm="1">
        <f t="array" ref="A1111">IF(Table2[[#This Row],[Max_num_drones]:[Max_num_drones]]=2,Table2[[#This Row],[Total_time]:[Total_time]],"")</f>
        <v/>
      </c>
      <c r="B1111" s="20" t="str" cm="1">
        <f t="array" ref="B1111">IF(Table2[[#This Row],[Max_num_drones]:[Max_num_drones]]=3,Table2[[#This Row],[Total_time]:[Total_time]],"")</f>
        <v/>
      </c>
      <c r="C1111" s="20" t="str" cm="1">
        <f t="array" ref="C1111">IF(Table2[[#This Row],[Max_num_drones]:[Max_num_drones]]=4,Table2[[#This Row],[Total_time]:[Total_time]],"")</f>
        <v/>
      </c>
      <c r="D1111" s="20" t="str" cm="1">
        <f t="array" ref="D1111">IF(Table2[[#This Row],[Max_num_drones]:[Max_num_drones]]=5,Table2[[#This Row],[Total_time]:[Total_time]],"")</f>
        <v/>
      </c>
    </row>
    <row r="1112" spans="1:4">
      <c r="A1112" s="20" t="str" cm="1">
        <f t="array" ref="A1112">IF(Table2[[#This Row],[Max_num_drones]:[Max_num_drones]]=2,Table2[[#This Row],[Total_time]:[Total_time]],"")</f>
        <v/>
      </c>
      <c r="B1112" s="20" t="str" cm="1">
        <f t="array" ref="B1112">IF(Table2[[#This Row],[Max_num_drones]:[Max_num_drones]]=3,Table2[[#This Row],[Total_time]:[Total_time]],"")</f>
        <v/>
      </c>
      <c r="C1112" s="20" t="str" cm="1">
        <f t="array" ref="C1112">IF(Table2[[#This Row],[Max_num_drones]:[Max_num_drones]]=4,Table2[[#This Row],[Total_time]:[Total_time]],"")</f>
        <v/>
      </c>
      <c r="D1112" s="20" t="str" cm="1">
        <f t="array" ref="D1112">IF(Table2[[#This Row],[Max_num_drones]:[Max_num_drones]]=5,Table2[[#This Row],[Total_time]:[Total_time]],"")</f>
        <v/>
      </c>
    </row>
    <row r="1113" spans="1:4">
      <c r="A1113" s="20" t="str" cm="1">
        <f t="array" ref="A1113">IF(Table2[[#This Row],[Max_num_drones]:[Max_num_drones]]=2,Table2[[#This Row],[Total_time]:[Total_time]],"")</f>
        <v/>
      </c>
      <c r="B1113" s="20" t="str" cm="1">
        <f t="array" ref="B1113">IF(Table2[[#This Row],[Max_num_drones]:[Max_num_drones]]=3,Table2[[#This Row],[Total_time]:[Total_time]],"")</f>
        <v/>
      </c>
      <c r="C1113" s="20" t="str" cm="1">
        <f t="array" ref="C1113">IF(Table2[[#This Row],[Max_num_drones]:[Max_num_drones]]=4,Table2[[#This Row],[Total_time]:[Total_time]],"")</f>
        <v/>
      </c>
      <c r="D1113" s="20" t="str" cm="1">
        <f t="array" ref="D1113">IF(Table2[[#This Row],[Max_num_drones]:[Max_num_drones]]=5,Table2[[#This Row],[Total_time]:[Total_time]],"")</f>
        <v/>
      </c>
    </row>
    <row r="1114" spans="1:4">
      <c r="A1114" s="20" t="str" cm="1">
        <f t="array" ref="A1114">IF(Table2[[#This Row],[Max_num_drones]:[Max_num_drones]]=2,Table2[[#This Row],[Total_time]:[Total_time]],"")</f>
        <v/>
      </c>
      <c r="B1114" s="20" t="str" cm="1">
        <f t="array" ref="B1114">IF(Table2[[#This Row],[Max_num_drones]:[Max_num_drones]]=3,Table2[[#This Row],[Total_time]:[Total_time]],"")</f>
        <v/>
      </c>
      <c r="C1114" s="20" t="str" cm="1">
        <f t="array" ref="C1114">IF(Table2[[#This Row],[Max_num_drones]:[Max_num_drones]]=4,Table2[[#This Row],[Total_time]:[Total_time]],"")</f>
        <v/>
      </c>
      <c r="D1114" s="20" t="str" cm="1">
        <f t="array" ref="D1114">IF(Table2[[#This Row],[Max_num_drones]:[Max_num_drones]]=5,Table2[[#This Row],[Total_time]:[Total_time]],"")</f>
        <v/>
      </c>
    </row>
    <row r="1115" spans="1:4">
      <c r="A1115" s="20" t="str" cm="1">
        <f t="array" ref="A1115">IF(Table2[[#This Row],[Max_num_drones]:[Max_num_drones]]=2,Table2[[#This Row],[Total_time]:[Total_time]],"")</f>
        <v/>
      </c>
      <c r="B1115" s="20" t="str" cm="1">
        <f t="array" ref="B1115">IF(Table2[[#This Row],[Max_num_drones]:[Max_num_drones]]=3,Table2[[#This Row],[Total_time]:[Total_time]],"")</f>
        <v/>
      </c>
      <c r="C1115" s="20" t="str" cm="1">
        <f t="array" ref="C1115">IF(Table2[[#This Row],[Max_num_drones]:[Max_num_drones]]=4,Table2[[#This Row],[Total_time]:[Total_time]],"")</f>
        <v/>
      </c>
      <c r="D1115" s="20" t="str" cm="1">
        <f t="array" ref="D1115">IF(Table2[[#This Row],[Max_num_drones]:[Max_num_drones]]=5,Table2[[#This Row],[Total_time]:[Total_time]],"")</f>
        <v/>
      </c>
    </row>
    <row r="1116" spans="1:4">
      <c r="A1116" s="20" t="str" cm="1">
        <f t="array" ref="A1116">IF(Table2[[#This Row],[Max_num_drones]:[Max_num_drones]]=2,Table2[[#This Row],[Total_time]:[Total_time]],"")</f>
        <v/>
      </c>
      <c r="B1116" s="20" t="str" cm="1">
        <f t="array" ref="B1116">IF(Table2[[#This Row],[Max_num_drones]:[Max_num_drones]]=3,Table2[[#This Row],[Total_time]:[Total_time]],"")</f>
        <v/>
      </c>
      <c r="C1116" s="20" t="str" cm="1">
        <f t="array" ref="C1116">IF(Table2[[#This Row],[Max_num_drones]:[Max_num_drones]]=4,Table2[[#This Row],[Total_time]:[Total_time]],"")</f>
        <v/>
      </c>
      <c r="D1116" s="20" t="str" cm="1">
        <f t="array" ref="D1116">IF(Table2[[#This Row],[Max_num_drones]:[Max_num_drones]]=5,Table2[[#This Row],[Total_time]:[Total_time]],"")</f>
        <v/>
      </c>
    </row>
    <row r="1117" spans="1:4">
      <c r="A1117" s="20" t="str" cm="1">
        <f t="array" ref="A1117">IF(Table2[[#This Row],[Max_num_drones]:[Max_num_drones]]=2,Table2[[#This Row],[Total_time]:[Total_time]],"")</f>
        <v/>
      </c>
      <c r="B1117" s="20" t="str" cm="1">
        <f t="array" ref="B1117">IF(Table2[[#This Row],[Max_num_drones]:[Max_num_drones]]=3,Table2[[#This Row],[Total_time]:[Total_time]],"")</f>
        <v/>
      </c>
      <c r="C1117" s="20" t="str" cm="1">
        <f t="array" ref="C1117">IF(Table2[[#This Row],[Max_num_drones]:[Max_num_drones]]=4,Table2[[#This Row],[Total_time]:[Total_time]],"")</f>
        <v/>
      </c>
      <c r="D1117" s="20" t="str" cm="1">
        <f t="array" ref="D1117">IF(Table2[[#This Row],[Max_num_drones]:[Max_num_drones]]=5,Table2[[#This Row],[Total_time]:[Total_time]],"")</f>
        <v/>
      </c>
    </row>
    <row r="1118" spans="1:4">
      <c r="A1118" s="20" t="str" cm="1">
        <f t="array" ref="A1118">IF(Table2[[#This Row],[Max_num_drones]:[Max_num_drones]]=2,Table2[[#This Row],[Total_time]:[Total_time]],"")</f>
        <v/>
      </c>
      <c r="B1118" s="20" t="str" cm="1">
        <f t="array" ref="B1118">IF(Table2[[#This Row],[Max_num_drones]:[Max_num_drones]]=3,Table2[[#This Row],[Total_time]:[Total_time]],"")</f>
        <v/>
      </c>
      <c r="C1118" s="20" t="str" cm="1">
        <f t="array" ref="C1118">IF(Table2[[#This Row],[Max_num_drones]:[Max_num_drones]]=4,Table2[[#This Row],[Total_time]:[Total_time]],"")</f>
        <v/>
      </c>
      <c r="D1118" s="20" t="str" cm="1">
        <f t="array" ref="D1118">IF(Table2[[#This Row],[Max_num_drones]:[Max_num_drones]]=5,Table2[[#This Row],[Total_time]:[Total_time]],"")</f>
        <v/>
      </c>
    </row>
    <row r="1119" spans="1:4">
      <c r="A1119" s="20" t="str" cm="1">
        <f t="array" ref="A1119">IF(Table2[[#This Row],[Max_num_drones]:[Max_num_drones]]=2,Table2[[#This Row],[Total_time]:[Total_time]],"")</f>
        <v/>
      </c>
      <c r="B1119" s="20" t="str" cm="1">
        <f t="array" ref="B1119">IF(Table2[[#This Row],[Max_num_drones]:[Max_num_drones]]=3,Table2[[#This Row],[Total_time]:[Total_time]],"")</f>
        <v/>
      </c>
      <c r="C1119" s="20" t="str" cm="1">
        <f t="array" ref="C1119">IF(Table2[[#This Row],[Max_num_drones]:[Max_num_drones]]=4,Table2[[#This Row],[Total_time]:[Total_time]],"")</f>
        <v/>
      </c>
      <c r="D1119" s="20" t="str" cm="1">
        <f t="array" ref="D1119">IF(Table2[[#This Row],[Max_num_drones]:[Max_num_drones]]=5,Table2[[#This Row],[Total_time]:[Total_time]],"")</f>
        <v/>
      </c>
    </row>
    <row r="1120" spans="1:4">
      <c r="A1120" s="20" t="str" cm="1">
        <f t="array" ref="A1120">IF(Table2[[#This Row],[Max_num_drones]:[Max_num_drones]]=2,Table2[[#This Row],[Total_time]:[Total_time]],"")</f>
        <v/>
      </c>
      <c r="B1120" s="20" t="str" cm="1">
        <f t="array" ref="B1120">IF(Table2[[#This Row],[Max_num_drones]:[Max_num_drones]]=3,Table2[[#This Row],[Total_time]:[Total_time]],"")</f>
        <v/>
      </c>
      <c r="C1120" s="20" t="str" cm="1">
        <f t="array" ref="C1120">IF(Table2[[#This Row],[Max_num_drones]:[Max_num_drones]]=4,Table2[[#This Row],[Total_time]:[Total_time]],"")</f>
        <v/>
      </c>
      <c r="D1120" s="20" t="str" cm="1">
        <f t="array" ref="D1120">IF(Table2[[#This Row],[Max_num_drones]:[Max_num_drones]]=5,Table2[[#This Row],[Total_time]:[Total_time]],"")</f>
        <v/>
      </c>
    </row>
    <row r="1121" spans="1:4">
      <c r="A1121" s="20" t="str" cm="1">
        <f t="array" ref="A1121">IF(Table2[[#This Row],[Max_num_drones]:[Max_num_drones]]=2,Table2[[#This Row],[Total_time]:[Total_time]],"")</f>
        <v/>
      </c>
      <c r="B1121" s="20" t="str" cm="1">
        <f t="array" ref="B1121">IF(Table2[[#This Row],[Max_num_drones]:[Max_num_drones]]=3,Table2[[#This Row],[Total_time]:[Total_time]],"")</f>
        <v/>
      </c>
      <c r="C1121" s="20" t="str" cm="1">
        <f t="array" ref="C1121">IF(Table2[[#This Row],[Max_num_drones]:[Max_num_drones]]=4,Table2[[#This Row],[Total_time]:[Total_time]],"")</f>
        <v/>
      </c>
      <c r="D1121" s="20" t="str" cm="1">
        <f t="array" ref="D1121">IF(Table2[[#This Row],[Max_num_drones]:[Max_num_drones]]=5,Table2[[#This Row],[Total_time]:[Total_time]],"")</f>
        <v/>
      </c>
    </row>
    <row r="1122" spans="1:4">
      <c r="A1122" s="20" t="str" cm="1">
        <f t="array" ref="A1122">IF(Table2[[#This Row],[Max_num_drones]:[Max_num_drones]]=2,Table2[[#This Row],[Total_time]:[Total_time]],"")</f>
        <v/>
      </c>
      <c r="B1122" s="20" t="str" cm="1">
        <f t="array" ref="B1122">IF(Table2[[#This Row],[Max_num_drones]:[Max_num_drones]]=3,Table2[[#This Row],[Total_time]:[Total_time]],"")</f>
        <v/>
      </c>
      <c r="C1122" s="20" t="str" cm="1">
        <f t="array" ref="C1122">IF(Table2[[#This Row],[Max_num_drones]:[Max_num_drones]]=4,Table2[[#This Row],[Total_time]:[Total_time]],"")</f>
        <v/>
      </c>
      <c r="D1122" s="20" t="str" cm="1">
        <f t="array" ref="D1122">IF(Table2[[#This Row],[Max_num_drones]:[Max_num_drones]]=5,Table2[[#This Row],[Total_time]:[Total_time]],"")</f>
        <v/>
      </c>
    </row>
    <row r="1123" spans="1:4">
      <c r="A1123" s="20" t="str" cm="1">
        <f t="array" ref="A1123">IF(Table2[[#This Row],[Max_num_drones]:[Max_num_drones]]=2,Table2[[#This Row],[Total_time]:[Total_time]],"")</f>
        <v/>
      </c>
      <c r="B1123" s="20" t="str" cm="1">
        <f t="array" ref="B1123">IF(Table2[[#This Row],[Max_num_drones]:[Max_num_drones]]=3,Table2[[#This Row],[Total_time]:[Total_time]],"")</f>
        <v/>
      </c>
      <c r="C1123" s="20" t="str" cm="1">
        <f t="array" ref="C1123">IF(Table2[[#This Row],[Max_num_drones]:[Max_num_drones]]=4,Table2[[#This Row],[Total_time]:[Total_time]],"")</f>
        <v/>
      </c>
      <c r="D1123" s="20" t="str" cm="1">
        <f t="array" ref="D1123">IF(Table2[[#This Row],[Max_num_drones]:[Max_num_drones]]=5,Table2[[#This Row],[Total_time]:[Total_time]],"")</f>
        <v/>
      </c>
    </row>
    <row r="1124" spans="1:4">
      <c r="A1124" s="20" t="str" cm="1">
        <f t="array" ref="A1124">IF(Table2[[#This Row],[Max_num_drones]:[Max_num_drones]]=2,Table2[[#This Row],[Total_time]:[Total_time]],"")</f>
        <v/>
      </c>
      <c r="B1124" s="20" t="str" cm="1">
        <f t="array" ref="B1124">IF(Table2[[#This Row],[Max_num_drones]:[Max_num_drones]]=3,Table2[[#This Row],[Total_time]:[Total_time]],"")</f>
        <v/>
      </c>
      <c r="C1124" s="20" t="str" cm="1">
        <f t="array" ref="C1124">IF(Table2[[#This Row],[Max_num_drones]:[Max_num_drones]]=4,Table2[[#This Row],[Total_time]:[Total_time]],"")</f>
        <v/>
      </c>
      <c r="D1124" s="20" t="str" cm="1">
        <f t="array" ref="D1124">IF(Table2[[#This Row],[Max_num_drones]:[Max_num_drones]]=5,Table2[[#This Row],[Total_time]:[Total_time]],"")</f>
        <v/>
      </c>
    </row>
    <row r="1125" spans="1:4">
      <c r="A1125" s="20" t="str" cm="1">
        <f t="array" ref="A1125">IF(Table2[[#This Row],[Max_num_drones]:[Max_num_drones]]=2,Table2[[#This Row],[Total_time]:[Total_time]],"")</f>
        <v/>
      </c>
      <c r="B1125" s="20" t="str" cm="1">
        <f t="array" ref="B1125">IF(Table2[[#This Row],[Max_num_drones]:[Max_num_drones]]=3,Table2[[#This Row],[Total_time]:[Total_time]],"")</f>
        <v/>
      </c>
      <c r="C1125" s="20" t="str" cm="1">
        <f t="array" ref="C1125">IF(Table2[[#This Row],[Max_num_drones]:[Max_num_drones]]=4,Table2[[#This Row],[Total_time]:[Total_time]],"")</f>
        <v/>
      </c>
      <c r="D1125" s="20" t="str" cm="1">
        <f t="array" ref="D1125">IF(Table2[[#This Row],[Max_num_drones]:[Max_num_drones]]=5,Table2[[#This Row],[Total_time]:[Total_time]],"")</f>
        <v/>
      </c>
    </row>
    <row r="1126" spans="1:4">
      <c r="A1126" s="20" t="str" cm="1">
        <f t="array" ref="A1126">IF(Table2[[#This Row],[Max_num_drones]:[Max_num_drones]]=2,Table2[[#This Row],[Total_time]:[Total_time]],"")</f>
        <v/>
      </c>
      <c r="B1126" s="20" t="str" cm="1">
        <f t="array" ref="B1126">IF(Table2[[#This Row],[Max_num_drones]:[Max_num_drones]]=3,Table2[[#This Row],[Total_time]:[Total_time]],"")</f>
        <v/>
      </c>
      <c r="C1126" s="20" t="str" cm="1">
        <f t="array" ref="C1126">IF(Table2[[#This Row],[Max_num_drones]:[Max_num_drones]]=4,Table2[[#This Row],[Total_time]:[Total_time]],"")</f>
        <v/>
      </c>
      <c r="D1126" s="20" t="str" cm="1">
        <f t="array" ref="D1126">IF(Table2[[#This Row],[Max_num_drones]:[Max_num_drones]]=5,Table2[[#This Row],[Total_time]:[Total_time]],"")</f>
        <v/>
      </c>
    </row>
    <row r="1127" spans="1:4">
      <c r="A1127" s="20" t="str" cm="1">
        <f t="array" ref="A1127">IF(Table2[[#This Row],[Max_num_drones]:[Max_num_drones]]=2,Table2[[#This Row],[Total_time]:[Total_time]],"")</f>
        <v/>
      </c>
      <c r="B1127" s="20" t="str" cm="1">
        <f t="array" ref="B1127">IF(Table2[[#This Row],[Max_num_drones]:[Max_num_drones]]=3,Table2[[#This Row],[Total_time]:[Total_time]],"")</f>
        <v/>
      </c>
      <c r="C1127" s="20" t="str" cm="1">
        <f t="array" ref="C1127">IF(Table2[[#This Row],[Max_num_drones]:[Max_num_drones]]=4,Table2[[#This Row],[Total_time]:[Total_time]],"")</f>
        <v/>
      </c>
      <c r="D1127" s="20" t="str" cm="1">
        <f t="array" ref="D1127">IF(Table2[[#This Row],[Max_num_drones]:[Max_num_drones]]=5,Table2[[#This Row],[Total_time]:[Total_time]],"")</f>
        <v/>
      </c>
    </row>
    <row r="1128" spans="1:4">
      <c r="A1128" s="20" t="str" cm="1">
        <f t="array" ref="A1128">IF(Table2[[#This Row],[Max_num_drones]:[Max_num_drones]]=2,Table2[[#This Row],[Total_time]:[Total_time]],"")</f>
        <v/>
      </c>
      <c r="B1128" s="20" t="str" cm="1">
        <f t="array" ref="B1128">IF(Table2[[#This Row],[Max_num_drones]:[Max_num_drones]]=3,Table2[[#This Row],[Total_time]:[Total_time]],"")</f>
        <v/>
      </c>
      <c r="C1128" s="20" t="str" cm="1">
        <f t="array" ref="C1128">IF(Table2[[#This Row],[Max_num_drones]:[Max_num_drones]]=4,Table2[[#This Row],[Total_time]:[Total_time]],"")</f>
        <v/>
      </c>
      <c r="D1128" s="20" t="str" cm="1">
        <f t="array" ref="D1128">IF(Table2[[#This Row],[Max_num_drones]:[Max_num_drones]]=5,Table2[[#This Row],[Total_time]:[Total_time]],"")</f>
        <v/>
      </c>
    </row>
    <row r="1129" spans="1:4">
      <c r="A1129" s="20" t="str" cm="1">
        <f t="array" ref="A1129">IF(Table2[[#This Row],[Max_num_drones]:[Max_num_drones]]=2,Table2[[#This Row],[Total_time]:[Total_time]],"")</f>
        <v/>
      </c>
      <c r="B1129" s="20" t="str" cm="1">
        <f t="array" ref="B1129">IF(Table2[[#This Row],[Max_num_drones]:[Max_num_drones]]=3,Table2[[#This Row],[Total_time]:[Total_time]],"")</f>
        <v/>
      </c>
      <c r="C1129" s="20" t="str" cm="1">
        <f t="array" ref="C1129">IF(Table2[[#This Row],[Max_num_drones]:[Max_num_drones]]=4,Table2[[#This Row],[Total_time]:[Total_time]],"")</f>
        <v/>
      </c>
      <c r="D1129" s="20" t="str" cm="1">
        <f t="array" ref="D1129">IF(Table2[[#This Row],[Max_num_drones]:[Max_num_drones]]=5,Table2[[#This Row],[Total_time]:[Total_time]],"")</f>
        <v/>
      </c>
    </row>
    <row r="1130" spans="1:4">
      <c r="A1130" s="20" t="str" cm="1">
        <f t="array" ref="A1130">IF(Table2[[#This Row],[Max_num_drones]:[Max_num_drones]]=2,Table2[[#This Row],[Total_time]:[Total_time]],"")</f>
        <v/>
      </c>
      <c r="B1130" s="20" t="str" cm="1">
        <f t="array" ref="B1130">IF(Table2[[#This Row],[Max_num_drones]:[Max_num_drones]]=3,Table2[[#This Row],[Total_time]:[Total_time]],"")</f>
        <v/>
      </c>
      <c r="C1130" s="20" t="str" cm="1">
        <f t="array" ref="C1130">IF(Table2[[#This Row],[Max_num_drones]:[Max_num_drones]]=4,Table2[[#This Row],[Total_time]:[Total_time]],"")</f>
        <v/>
      </c>
      <c r="D1130" s="20" t="str" cm="1">
        <f t="array" ref="D1130">IF(Table2[[#This Row],[Max_num_drones]:[Max_num_drones]]=5,Table2[[#This Row],[Total_time]:[Total_time]],"")</f>
        <v/>
      </c>
    </row>
    <row r="1131" spans="1:4">
      <c r="A1131" s="20" t="str" cm="1">
        <f t="array" ref="A1131">IF(Table2[[#This Row],[Max_num_drones]:[Max_num_drones]]=2,Table2[[#This Row],[Total_time]:[Total_time]],"")</f>
        <v/>
      </c>
      <c r="B1131" s="20" t="str" cm="1">
        <f t="array" ref="B1131">IF(Table2[[#This Row],[Max_num_drones]:[Max_num_drones]]=3,Table2[[#This Row],[Total_time]:[Total_time]],"")</f>
        <v/>
      </c>
      <c r="C1131" s="20" t="str" cm="1">
        <f t="array" ref="C1131">IF(Table2[[#This Row],[Max_num_drones]:[Max_num_drones]]=4,Table2[[#This Row],[Total_time]:[Total_time]],"")</f>
        <v/>
      </c>
      <c r="D1131" s="20" t="str" cm="1">
        <f t="array" ref="D1131">IF(Table2[[#This Row],[Max_num_drones]:[Max_num_drones]]=5,Table2[[#This Row],[Total_time]:[Total_time]],"")</f>
        <v/>
      </c>
    </row>
    <row r="1132" spans="1:4">
      <c r="A1132" s="20" t="str" cm="1">
        <f t="array" ref="A1132">IF(Table2[[#This Row],[Max_num_drones]:[Max_num_drones]]=2,Table2[[#This Row],[Total_time]:[Total_time]],"")</f>
        <v/>
      </c>
      <c r="B1132" s="20" t="str" cm="1">
        <f t="array" ref="B1132">IF(Table2[[#This Row],[Max_num_drones]:[Max_num_drones]]=3,Table2[[#This Row],[Total_time]:[Total_time]],"")</f>
        <v/>
      </c>
      <c r="C1132" s="20" t="str" cm="1">
        <f t="array" ref="C1132">IF(Table2[[#This Row],[Max_num_drones]:[Max_num_drones]]=4,Table2[[#This Row],[Total_time]:[Total_time]],"")</f>
        <v/>
      </c>
      <c r="D1132" s="20" t="str" cm="1">
        <f t="array" ref="D1132">IF(Table2[[#This Row],[Max_num_drones]:[Max_num_drones]]=5,Table2[[#This Row],[Total_time]:[Total_time]],"")</f>
        <v/>
      </c>
    </row>
    <row r="1133" spans="1:4">
      <c r="A1133" s="20" t="str" cm="1">
        <f t="array" ref="A1133">IF(Table2[[#This Row],[Max_num_drones]:[Max_num_drones]]=2,Table2[[#This Row],[Total_time]:[Total_time]],"")</f>
        <v/>
      </c>
      <c r="B1133" s="20" t="str" cm="1">
        <f t="array" ref="B1133">IF(Table2[[#This Row],[Max_num_drones]:[Max_num_drones]]=3,Table2[[#This Row],[Total_time]:[Total_time]],"")</f>
        <v/>
      </c>
      <c r="C1133" s="20" t="str" cm="1">
        <f t="array" ref="C1133">IF(Table2[[#This Row],[Max_num_drones]:[Max_num_drones]]=4,Table2[[#This Row],[Total_time]:[Total_time]],"")</f>
        <v/>
      </c>
      <c r="D1133" s="20" t="str" cm="1">
        <f t="array" ref="D1133">IF(Table2[[#This Row],[Max_num_drones]:[Max_num_drones]]=5,Table2[[#This Row],[Total_time]:[Total_time]],"")</f>
        <v/>
      </c>
    </row>
    <row r="1134" spans="1:4">
      <c r="A1134" s="20" t="str" cm="1">
        <f t="array" ref="A1134">IF(Table2[[#This Row],[Max_num_drones]:[Max_num_drones]]=2,Table2[[#This Row],[Total_time]:[Total_time]],"")</f>
        <v/>
      </c>
      <c r="B1134" s="20" t="str" cm="1">
        <f t="array" ref="B1134">IF(Table2[[#This Row],[Max_num_drones]:[Max_num_drones]]=3,Table2[[#This Row],[Total_time]:[Total_time]],"")</f>
        <v/>
      </c>
      <c r="C1134" s="20" t="str" cm="1">
        <f t="array" ref="C1134">IF(Table2[[#This Row],[Max_num_drones]:[Max_num_drones]]=4,Table2[[#This Row],[Total_time]:[Total_time]],"")</f>
        <v/>
      </c>
      <c r="D1134" s="20" t="str" cm="1">
        <f t="array" ref="D1134">IF(Table2[[#This Row],[Max_num_drones]:[Max_num_drones]]=5,Table2[[#This Row],[Total_time]:[Total_time]],"")</f>
        <v/>
      </c>
    </row>
    <row r="1135" spans="1:4">
      <c r="A1135" s="20" t="str" cm="1">
        <f t="array" ref="A1135">IF(Table2[[#This Row],[Max_num_drones]:[Max_num_drones]]=2,Table2[[#This Row],[Total_time]:[Total_time]],"")</f>
        <v/>
      </c>
      <c r="B1135" s="20" t="str" cm="1">
        <f t="array" ref="B1135">IF(Table2[[#This Row],[Max_num_drones]:[Max_num_drones]]=3,Table2[[#This Row],[Total_time]:[Total_time]],"")</f>
        <v/>
      </c>
      <c r="C1135" s="20" t="str" cm="1">
        <f t="array" ref="C1135">IF(Table2[[#This Row],[Max_num_drones]:[Max_num_drones]]=4,Table2[[#This Row],[Total_time]:[Total_time]],"")</f>
        <v/>
      </c>
      <c r="D1135" s="20" t="str" cm="1">
        <f t="array" ref="D1135">IF(Table2[[#This Row],[Max_num_drones]:[Max_num_drones]]=5,Table2[[#This Row],[Total_time]:[Total_time]],"")</f>
        <v/>
      </c>
    </row>
    <row r="1136" spans="1:4">
      <c r="A1136" s="20" t="str" cm="1">
        <f t="array" ref="A1136">IF(Table2[[#This Row],[Max_num_drones]:[Max_num_drones]]=2,Table2[[#This Row],[Total_time]:[Total_time]],"")</f>
        <v/>
      </c>
      <c r="B1136" s="20" t="str" cm="1">
        <f t="array" ref="B1136">IF(Table2[[#This Row],[Max_num_drones]:[Max_num_drones]]=3,Table2[[#This Row],[Total_time]:[Total_time]],"")</f>
        <v/>
      </c>
      <c r="C1136" s="20" t="str" cm="1">
        <f t="array" ref="C1136">IF(Table2[[#This Row],[Max_num_drones]:[Max_num_drones]]=4,Table2[[#This Row],[Total_time]:[Total_time]],"")</f>
        <v/>
      </c>
      <c r="D1136" s="20" t="str" cm="1">
        <f t="array" ref="D1136">IF(Table2[[#This Row],[Max_num_drones]:[Max_num_drones]]=5,Table2[[#This Row],[Total_time]:[Total_time]],"")</f>
        <v/>
      </c>
    </row>
    <row r="1137" spans="1:4">
      <c r="A1137" s="20" t="str" cm="1">
        <f t="array" ref="A1137">IF(Table2[[#This Row],[Max_num_drones]:[Max_num_drones]]=2,Table2[[#This Row],[Total_time]:[Total_time]],"")</f>
        <v/>
      </c>
      <c r="B1137" s="20" t="str" cm="1">
        <f t="array" ref="B1137">IF(Table2[[#This Row],[Max_num_drones]:[Max_num_drones]]=3,Table2[[#This Row],[Total_time]:[Total_time]],"")</f>
        <v/>
      </c>
      <c r="C1137" s="20" t="str" cm="1">
        <f t="array" ref="C1137">IF(Table2[[#This Row],[Max_num_drones]:[Max_num_drones]]=4,Table2[[#This Row],[Total_time]:[Total_time]],"")</f>
        <v/>
      </c>
      <c r="D1137" s="20" t="str" cm="1">
        <f t="array" ref="D1137">IF(Table2[[#This Row],[Max_num_drones]:[Max_num_drones]]=5,Table2[[#This Row],[Total_time]:[Total_time]],"")</f>
        <v/>
      </c>
    </row>
    <row r="1138" spans="1:4">
      <c r="A1138" s="20" t="str" cm="1">
        <f t="array" ref="A1138">IF(Table2[[#This Row],[Max_num_drones]:[Max_num_drones]]=2,Table2[[#This Row],[Total_time]:[Total_time]],"")</f>
        <v/>
      </c>
      <c r="B1138" s="20" t="str" cm="1">
        <f t="array" ref="B1138">IF(Table2[[#This Row],[Max_num_drones]:[Max_num_drones]]=3,Table2[[#This Row],[Total_time]:[Total_time]],"")</f>
        <v/>
      </c>
      <c r="C1138" s="20" t="str" cm="1">
        <f t="array" ref="C1138">IF(Table2[[#This Row],[Max_num_drones]:[Max_num_drones]]=4,Table2[[#This Row],[Total_time]:[Total_time]],"")</f>
        <v/>
      </c>
      <c r="D1138" s="20" t="str" cm="1">
        <f t="array" ref="D1138">IF(Table2[[#This Row],[Max_num_drones]:[Max_num_drones]]=5,Table2[[#This Row],[Total_time]:[Total_time]],"")</f>
        <v/>
      </c>
    </row>
    <row r="1139" spans="1:4">
      <c r="A1139" s="20" t="str" cm="1">
        <f t="array" ref="A1139">IF(Table2[[#This Row],[Max_num_drones]:[Max_num_drones]]=2,Table2[[#This Row],[Total_time]:[Total_time]],"")</f>
        <v/>
      </c>
      <c r="B1139" s="20" t="str" cm="1">
        <f t="array" ref="B1139">IF(Table2[[#This Row],[Max_num_drones]:[Max_num_drones]]=3,Table2[[#This Row],[Total_time]:[Total_time]],"")</f>
        <v/>
      </c>
      <c r="C1139" s="20" t="str" cm="1">
        <f t="array" ref="C1139">IF(Table2[[#This Row],[Max_num_drones]:[Max_num_drones]]=4,Table2[[#This Row],[Total_time]:[Total_time]],"")</f>
        <v/>
      </c>
      <c r="D1139" s="20" t="str" cm="1">
        <f t="array" ref="D1139">IF(Table2[[#This Row],[Max_num_drones]:[Max_num_drones]]=5,Table2[[#This Row],[Total_time]:[Total_time]],"")</f>
        <v/>
      </c>
    </row>
    <row r="1140" spans="1:4">
      <c r="A1140" s="20" t="str" cm="1">
        <f t="array" ref="A1140">IF(Table2[[#This Row],[Max_num_drones]:[Max_num_drones]]=2,Table2[[#This Row],[Total_time]:[Total_time]],"")</f>
        <v/>
      </c>
      <c r="B1140" s="20" t="str" cm="1">
        <f t="array" ref="B1140">IF(Table2[[#This Row],[Max_num_drones]:[Max_num_drones]]=3,Table2[[#This Row],[Total_time]:[Total_time]],"")</f>
        <v/>
      </c>
      <c r="C1140" s="20" t="str" cm="1">
        <f t="array" ref="C1140">IF(Table2[[#This Row],[Max_num_drones]:[Max_num_drones]]=4,Table2[[#This Row],[Total_time]:[Total_time]],"")</f>
        <v/>
      </c>
      <c r="D1140" s="20" t="str" cm="1">
        <f t="array" ref="D1140">IF(Table2[[#This Row],[Max_num_drones]:[Max_num_drones]]=5,Table2[[#This Row],[Total_time]:[Total_time]],"")</f>
        <v/>
      </c>
    </row>
    <row r="1141" spans="1:4">
      <c r="A1141" s="20" t="str" cm="1">
        <f t="array" ref="A1141">IF(Table2[[#This Row],[Max_num_drones]:[Max_num_drones]]=2,Table2[[#This Row],[Total_time]:[Total_time]],"")</f>
        <v/>
      </c>
      <c r="B1141" s="20" t="str" cm="1">
        <f t="array" ref="B1141">IF(Table2[[#This Row],[Max_num_drones]:[Max_num_drones]]=3,Table2[[#This Row],[Total_time]:[Total_time]],"")</f>
        <v/>
      </c>
      <c r="C1141" s="20" t="str" cm="1">
        <f t="array" ref="C1141">IF(Table2[[#This Row],[Max_num_drones]:[Max_num_drones]]=4,Table2[[#This Row],[Total_time]:[Total_time]],"")</f>
        <v/>
      </c>
      <c r="D1141" s="20" t="str" cm="1">
        <f t="array" ref="D1141">IF(Table2[[#This Row],[Max_num_drones]:[Max_num_drones]]=5,Table2[[#This Row],[Total_time]:[Total_time]],"")</f>
        <v/>
      </c>
    </row>
    <row r="1142" spans="1:4">
      <c r="A1142" s="20" t="str" cm="1">
        <f t="array" ref="A1142">IF(Table2[[#This Row],[Max_num_drones]:[Max_num_drones]]=2,Table2[[#This Row],[Total_time]:[Total_time]],"")</f>
        <v/>
      </c>
      <c r="B1142" s="20" t="str" cm="1">
        <f t="array" ref="B1142">IF(Table2[[#This Row],[Max_num_drones]:[Max_num_drones]]=3,Table2[[#This Row],[Total_time]:[Total_time]],"")</f>
        <v/>
      </c>
      <c r="C1142" s="20" t="str" cm="1">
        <f t="array" ref="C1142">IF(Table2[[#This Row],[Max_num_drones]:[Max_num_drones]]=4,Table2[[#This Row],[Total_time]:[Total_time]],"")</f>
        <v/>
      </c>
      <c r="D1142" s="20" t="str" cm="1">
        <f t="array" ref="D1142">IF(Table2[[#This Row],[Max_num_drones]:[Max_num_drones]]=5,Table2[[#This Row],[Total_time]:[Total_time]],"")</f>
        <v/>
      </c>
    </row>
    <row r="1143" spans="1:4">
      <c r="A1143" s="20" t="str" cm="1">
        <f t="array" ref="A1143">IF(Table2[[#This Row],[Max_num_drones]:[Max_num_drones]]=2,Table2[[#This Row],[Total_time]:[Total_time]],"")</f>
        <v/>
      </c>
      <c r="B1143" s="20" t="str" cm="1">
        <f t="array" ref="B1143">IF(Table2[[#This Row],[Max_num_drones]:[Max_num_drones]]=3,Table2[[#This Row],[Total_time]:[Total_time]],"")</f>
        <v/>
      </c>
      <c r="C1143" s="20" t="str" cm="1">
        <f t="array" ref="C1143">IF(Table2[[#This Row],[Max_num_drones]:[Max_num_drones]]=4,Table2[[#This Row],[Total_time]:[Total_time]],"")</f>
        <v/>
      </c>
      <c r="D1143" s="20" t="str" cm="1">
        <f t="array" ref="D1143">IF(Table2[[#This Row],[Max_num_drones]:[Max_num_drones]]=5,Table2[[#This Row],[Total_time]:[Total_time]],"")</f>
        <v/>
      </c>
    </row>
    <row r="1144" spans="1:4">
      <c r="A1144" s="20" t="str" cm="1">
        <f t="array" ref="A1144">IF(Table2[[#This Row],[Max_num_drones]:[Max_num_drones]]=2,Table2[[#This Row],[Total_time]:[Total_time]],"")</f>
        <v/>
      </c>
      <c r="B1144" s="20" t="str" cm="1">
        <f t="array" ref="B1144">IF(Table2[[#This Row],[Max_num_drones]:[Max_num_drones]]=3,Table2[[#This Row],[Total_time]:[Total_time]],"")</f>
        <v/>
      </c>
      <c r="C1144" s="20" t="str" cm="1">
        <f t="array" ref="C1144">IF(Table2[[#This Row],[Max_num_drones]:[Max_num_drones]]=4,Table2[[#This Row],[Total_time]:[Total_time]],"")</f>
        <v/>
      </c>
      <c r="D1144" s="20" t="str" cm="1">
        <f t="array" ref="D1144">IF(Table2[[#This Row],[Max_num_drones]:[Max_num_drones]]=5,Table2[[#This Row],[Total_time]:[Total_time]],"")</f>
        <v/>
      </c>
    </row>
    <row r="1145" spans="1:4">
      <c r="A1145" s="20" t="str" cm="1">
        <f t="array" ref="A1145">IF(Table2[[#This Row],[Max_num_drones]:[Max_num_drones]]=2,Table2[[#This Row],[Total_time]:[Total_time]],"")</f>
        <v/>
      </c>
      <c r="B1145" s="20" t="str" cm="1">
        <f t="array" ref="B1145">IF(Table2[[#This Row],[Max_num_drones]:[Max_num_drones]]=3,Table2[[#This Row],[Total_time]:[Total_time]],"")</f>
        <v/>
      </c>
      <c r="C1145" s="20" t="str" cm="1">
        <f t="array" ref="C1145">IF(Table2[[#This Row],[Max_num_drones]:[Max_num_drones]]=4,Table2[[#This Row],[Total_time]:[Total_time]],"")</f>
        <v/>
      </c>
      <c r="D1145" s="20" t="str" cm="1">
        <f t="array" ref="D1145">IF(Table2[[#This Row],[Max_num_drones]:[Max_num_drones]]=5,Table2[[#This Row],[Total_time]:[Total_time]],"")</f>
        <v/>
      </c>
    </row>
    <row r="1146" spans="1:4">
      <c r="A1146" s="20" t="str" cm="1">
        <f t="array" ref="A1146">IF(Table2[[#This Row],[Max_num_drones]:[Max_num_drones]]=2,Table2[[#This Row],[Total_time]:[Total_time]],"")</f>
        <v/>
      </c>
      <c r="B1146" s="20" t="str" cm="1">
        <f t="array" ref="B1146">IF(Table2[[#This Row],[Max_num_drones]:[Max_num_drones]]=3,Table2[[#This Row],[Total_time]:[Total_time]],"")</f>
        <v/>
      </c>
      <c r="C1146" s="20" t="str" cm="1">
        <f t="array" ref="C1146">IF(Table2[[#This Row],[Max_num_drones]:[Max_num_drones]]=4,Table2[[#This Row],[Total_time]:[Total_time]],"")</f>
        <v/>
      </c>
      <c r="D1146" s="20" t="str" cm="1">
        <f t="array" ref="D1146">IF(Table2[[#This Row],[Max_num_drones]:[Max_num_drones]]=5,Table2[[#This Row],[Total_time]:[Total_time]],"")</f>
        <v/>
      </c>
    </row>
    <row r="1147" spans="1:4">
      <c r="A1147" s="20" t="str" cm="1">
        <f t="array" ref="A1147">IF(Table2[[#This Row],[Max_num_drones]:[Max_num_drones]]=2,Table2[[#This Row],[Total_time]:[Total_time]],"")</f>
        <v/>
      </c>
      <c r="B1147" s="20" t="str" cm="1">
        <f t="array" ref="B1147">IF(Table2[[#This Row],[Max_num_drones]:[Max_num_drones]]=3,Table2[[#This Row],[Total_time]:[Total_time]],"")</f>
        <v/>
      </c>
      <c r="C1147" s="20" t="str" cm="1">
        <f t="array" ref="C1147">IF(Table2[[#This Row],[Max_num_drones]:[Max_num_drones]]=4,Table2[[#This Row],[Total_time]:[Total_time]],"")</f>
        <v/>
      </c>
      <c r="D1147" s="20" t="str" cm="1">
        <f t="array" ref="D1147">IF(Table2[[#This Row],[Max_num_drones]:[Max_num_drones]]=5,Table2[[#This Row],[Total_time]:[Total_time]],"")</f>
        <v/>
      </c>
    </row>
    <row r="1148" spans="1:4">
      <c r="A1148" s="20" t="str" cm="1">
        <f t="array" ref="A1148">IF(Table2[[#This Row],[Max_num_drones]:[Max_num_drones]]=2,Table2[[#This Row],[Total_time]:[Total_time]],"")</f>
        <v/>
      </c>
      <c r="B1148" s="20" t="str" cm="1">
        <f t="array" ref="B1148">IF(Table2[[#This Row],[Max_num_drones]:[Max_num_drones]]=3,Table2[[#This Row],[Total_time]:[Total_time]],"")</f>
        <v/>
      </c>
      <c r="C1148" s="20" t="str" cm="1">
        <f t="array" ref="C1148">IF(Table2[[#This Row],[Max_num_drones]:[Max_num_drones]]=4,Table2[[#This Row],[Total_time]:[Total_time]],"")</f>
        <v/>
      </c>
      <c r="D1148" s="20" t="str" cm="1">
        <f t="array" ref="D1148">IF(Table2[[#This Row],[Max_num_drones]:[Max_num_drones]]=5,Table2[[#This Row],[Total_time]:[Total_time]],"")</f>
        <v/>
      </c>
    </row>
    <row r="1149" spans="1:4">
      <c r="A1149" s="20" t="str" cm="1">
        <f t="array" ref="A1149">IF(Table2[[#This Row],[Max_num_drones]:[Max_num_drones]]=2,Table2[[#This Row],[Total_time]:[Total_time]],"")</f>
        <v/>
      </c>
      <c r="B1149" s="20" t="str" cm="1">
        <f t="array" ref="B1149">IF(Table2[[#This Row],[Max_num_drones]:[Max_num_drones]]=3,Table2[[#This Row],[Total_time]:[Total_time]],"")</f>
        <v/>
      </c>
      <c r="C1149" s="20" t="str" cm="1">
        <f t="array" ref="C1149">IF(Table2[[#This Row],[Max_num_drones]:[Max_num_drones]]=4,Table2[[#This Row],[Total_time]:[Total_time]],"")</f>
        <v/>
      </c>
      <c r="D1149" s="20" t="str" cm="1">
        <f t="array" ref="D1149">IF(Table2[[#This Row],[Max_num_drones]:[Max_num_drones]]=5,Table2[[#This Row],[Total_time]:[Total_time]],"")</f>
        <v/>
      </c>
    </row>
    <row r="1150" spans="1:4">
      <c r="A1150" s="20" t="str" cm="1">
        <f t="array" ref="A1150">IF(Table2[[#This Row],[Max_num_drones]:[Max_num_drones]]=2,Table2[[#This Row],[Total_time]:[Total_time]],"")</f>
        <v/>
      </c>
      <c r="B1150" s="20" t="str" cm="1">
        <f t="array" ref="B1150">IF(Table2[[#This Row],[Max_num_drones]:[Max_num_drones]]=3,Table2[[#This Row],[Total_time]:[Total_time]],"")</f>
        <v/>
      </c>
      <c r="C1150" s="20" t="str" cm="1">
        <f t="array" ref="C1150">IF(Table2[[#This Row],[Max_num_drones]:[Max_num_drones]]=4,Table2[[#This Row],[Total_time]:[Total_time]],"")</f>
        <v/>
      </c>
      <c r="D1150" s="20" t="str" cm="1">
        <f t="array" ref="D1150">IF(Table2[[#This Row],[Max_num_drones]:[Max_num_drones]]=5,Table2[[#This Row],[Total_time]:[Total_time]],"")</f>
        <v/>
      </c>
    </row>
    <row r="1151" spans="1:4">
      <c r="A1151" s="20" t="str" cm="1">
        <f t="array" ref="A1151">IF(Table2[[#This Row],[Max_num_drones]:[Max_num_drones]]=2,Table2[[#This Row],[Total_time]:[Total_time]],"")</f>
        <v/>
      </c>
      <c r="B1151" s="20" t="str" cm="1">
        <f t="array" ref="B1151">IF(Table2[[#This Row],[Max_num_drones]:[Max_num_drones]]=3,Table2[[#This Row],[Total_time]:[Total_time]],"")</f>
        <v/>
      </c>
      <c r="C1151" s="20" t="str" cm="1">
        <f t="array" ref="C1151">IF(Table2[[#This Row],[Max_num_drones]:[Max_num_drones]]=4,Table2[[#This Row],[Total_time]:[Total_time]],"")</f>
        <v/>
      </c>
      <c r="D1151" s="20" t="str" cm="1">
        <f t="array" ref="D1151">IF(Table2[[#This Row],[Max_num_drones]:[Max_num_drones]]=5,Table2[[#This Row],[Total_time]:[Total_time]],"")</f>
        <v/>
      </c>
    </row>
    <row r="1152" spans="1:4">
      <c r="A1152" s="20" t="str" cm="1">
        <f t="array" ref="A1152">IF(Table2[[#This Row],[Max_num_drones]:[Max_num_drones]]=2,Table2[[#This Row],[Total_time]:[Total_time]],"")</f>
        <v/>
      </c>
      <c r="B1152" s="20" t="str" cm="1">
        <f t="array" ref="B1152">IF(Table2[[#This Row],[Max_num_drones]:[Max_num_drones]]=3,Table2[[#This Row],[Total_time]:[Total_time]],"")</f>
        <v/>
      </c>
      <c r="C1152" s="20" t="str" cm="1">
        <f t="array" ref="C1152">IF(Table2[[#This Row],[Max_num_drones]:[Max_num_drones]]=4,Table2[[#This Row],[Total_time]:[Total_time]],"")</f>
        <v/>
      </c>
      <c r="D1152" s="20" t="str" cm="1">
        <f t="array" ref="D1152">IF(Table2[[#This Row],[Max_num_drones]:[Max_num_drones]]=5,Table2[[#This Row],[Total_time]:[Total_time]],"")</f>
        <v/>
      </c>
    </row>
    <row r="1153" spans="1:4">
      <c r="A1153" s="20" t="str" cm="1">
        <f t="array" ref="A1153">IF(Table2[[#This Row],[Max_num_drones]:[Max_num_drones]]=2,Table2[[#This Row],[Total_time]:[Total_time]],"")</f>
        <v/>
      </c>
      <c r="B1153" s="20" t="str" cm="1">
        <f t="array" ref="B1153">IF(Table2[[#This Row],[Max_num_drones]:[Max_num_drones]]=3,Table2[[#This Row],[Total_time]:[Total_time]],"")</f>
        <v/>
      </c>
      <c r="C1153" s="20" t="str" cm="1">
        <f t="array" ref="C1153">IF(Table2[[#This Row],[Max_num_drones]:[Max_num_drones]]=4,Table2[[#This Row],[Total_time]:[Total_time]],"")</f>
        <v/>
      </c>
      <c r="D1153" s="20" t="str" cm="1">
        <f t="array" ref="D1153">IF(Table2[[#This Row],[Max_num_drones]:[Max_num_drones]]=5,Table2[[#This Row],[Total_time]:[Total_time]],"")</f>
        <v/>
      </c>
    </row>
    <row r="1154" spans="1:4">
      <c r="A1154" s="20" t="str" cm="1">
        <f t="array" ref="A1154">IF(Table2[[#This Row],[Max_num_drones]:[Max_num_drones]]=2,Table2[[#This Row],[Total_time]:[Total_time]],"")</f>
        <v/>
      </c>
      <c r="B1154" s="20" t="str" cm="1">
        <f t="array" ref="B1154">IF(Table2[[#This Row],[Max_num_drones]:[Max_num_drones]]=3,Table2[[#This Row],[Total_time]:[Total_time]],"")</f>
        <v/>
      </c>
      <c r="C1154" s="20" t="str" cm="1">
        <f t="array" ref="C1154">IF(Table2[[#This Row],[Max_num_drones]:[Max_num_drones]]=4,Table2[[#This Row],[Total_time]:[Total_time]],"")</f>
        <v/>
      </c>
      <c r="D1154" s="20" t="str" cm="1">
        <f t="array" ref="D1154">IF(Table2[[#This Row],[Max_num_drones]:[Max_num_drones]]=5,Table2[[#This Row],[Total_time]:[Total_time]],"")</f>
        <v/>
      </c>
    </row>
    <row r="1155" spans="1:4">
      <c r="A1155" s="20" t="str" cm="1">
        <f t="array" ref="A1155">IF(Table2[[#This Row],[Max_num_drones]:[Max_num_drones]]=2,Table2[[#This Row],[Total_time]:[Total_time]],"")</f>
        <v/>
      </c>
      <c r="B1155" s="20" t="str" cm="1">
        <f t="array" ref="B1155">IF(Table2[[#This Row],[Max_num_drones]:[Max_num_drones]]=3,Table2[[#This Row],[Total_time]:[Total_time]],"")</f>
        <v/>
      </c>
      <c r="C1155" s="20" t="str" cm="1">
        <f t="array" ref="C1155">IF(Table2[[#This Row],[Max_num_drones]:[Max_num_drones]]=4,Table2[[#This Row],[Total_time]:[Total_time]],"")</f>
        <v/>
      </c>
      <c r="D1155" s="20" t="str" cm="1">
        <f t="array" ref="D1155">IF(Table2[[#This Row],[Max_num_drones]:[Max_num_drones]]=5,Table2[[#This Row],[Total_time]:[Total_time]],"")</f>
        <v/>
      </c>
    </row>
    <row r="1156" spans="1:4">
      <c r="A1156" s="20" t="str" cm="1">
        <f t="array" ref="A1156">IF(Table2[[#This Row],[Max_num_drones]:[Max_num_drones]]=2,Table2[[#This Row],[Total_time]:[Total_time]],"")</f>
        <v/>
      </c>
      <c r="B1156" s="20" t="str" cm="1">
        <f t="array" ref="B1156">IF(Table2[[#This Row],[Max_num_drones]:[Max_num_drones]]=3,Table2[[#This Row],[Total_time]:[Total_time]],"")</f>
        <v/>
      </c>
      <c r="C1156" s="20" t="str" cm="1">
        <f t="array" ref="C1156">IF(Table2[[#This Row],[Max_num_drones]:[Max_num_drones]]=4,Table2[[#This Row],[Total_time]:[Total_time]],"")</f>
        <v/>
      </c>
      <c r="D1156" s="20" t="str" cm="1">
        <f t="array" ref="D1156">IF(Table2[[#This Row],[Max_num_drones]:[Max_num_drones]]=5,Table2[[#This Row],[Total_time]:[Total_time]],"")</f>
        <v/>
      </c>
    </row>
    <row r="1157" spans="1:4">
      <c r="A1157" s="20" t="str" cm="1">
        <f t="array" ref="A1157">IF(Table2[[#This Row],[Max_num_drones]:[Max_num_drones]]=2,Table2[[#This Row],[Total_time]:[Total_time]],"")</f>
        <v/>
      </c>
      <c r="B1157" s="20" t="str" cm="1">
        <f t="array" ref="B1157">IF(Table2[[#This Row],[Max_num_drones]:[Max_num_drones]]=3,Table2[[#This Row],[Total_time]:[Total_time]],"")</f>
        <v/>
      </c>
      <c r="C1157" s="20" t="str" cm="1">
        <f t="array" ref="C1157">IF(Table2[[#This Row],[Max_num_drones]:[Max_num_drones]]=4,Table2[[#This Row],[Total_time]:[Total_time]],"")</f>
        <v/>
      </c>
      <c r="D1157" s="20" t="str" cm="1">
        <f t="array" ref="D1157">IF(Table2[[#This Row],[Max_num_drones]:[Max_num_drones]]=5,Table2[[#This Row],[Total_time]:[Total_time]],"")</f>
        <v/>
      </c>
    </row>
    <row r="1158" spans="1:4">
      <c r="A1158" s="20" t="str" cm="1">
        <f t="array" ref="A1158">IF(Table2[[#This Row],[Max_num_drones]:[Max_num_drones]]=2,Table2[[#This Row],[Total_time]:[Total_time]],"")</f>
        <v/>
      </c>
      <c r="B1158" s="20" t="str" cm="1">
        <f t="array" ref="B1158">IF(Table2[[#This Row],[Max_num_drones]:[Max_num_drones]]=3,Table2[[#This Row],[Total_time]:[Total_time]],"")</f>
        <v/>
      </c>
      <c r="C1158" s="20" t="str" cm="1">
        <f t="array" ref="C1158">IF(Table2[[#This Row],[Max_num_drones]:[Max_num_drones]]=4,Table2[[#This Row],[Total_time]:[Total_time]],"")</f>
        <v/>
      </c>
      <c r="D1158" s="20" t="str" cm="1">
        <f t="array" ref="D1158">IF(Table2[[#This Row],[Max_num_drones]:[Max_num_drones]]=5,Table2[[#This Row],[Total_time]:[Total_time]],"")</f>
        <v/>
      </c>
    </row>
    <row r="1159" spans="1:4">
      <c r="A1159" s="20" t="str" cm="1">
        <f t="array" ref="A1159">IF(Table2[[#This Row],[Max_num_drones]:[Max_num_drones]]=2,Table2[[#This Row],[Total_time]:[Total_time]],"")</f>
        <v/>
      </c>
      <c r="B1159" s="20" t="str" cm="1">
        <f t="array" ref="B1159">IF(Table2[[#This Row],[Max_num_drones]:[Max_num_drones]]=3,Table2[[#This Row],[Total_time]:[Total_time]],"")</f>
        <v/>
      </c>
      <c r="C1159" s="20" t="str" cm="1">
        <f t="array" ref="C1159">IF(Table2[[#This Row],[Max_num_drones]:[Max_num_drones]]=4,Table2[[#This Row],[Total_time]:[Total_time]],"")</f>
        <v/>
      </c>
      <c r="D1159" s="20" t="str" cm="1">
        <f t="array" ref="D1159">IF(Table2[[#This Row],[Max_num_drones]:[Max_num_drones]]=5,Table2[[#This Row],[Total_time]:[Total_time]],"")</f>
        <v/>
      </c>
    </row>
    <row r="1160" spans="1:4">
      <c r="A1160" s="20" t="str" cm="1">
        <f t="array" ref="A1160">IF(Table2[[#This Row],[Max_num_drones]:[Max_num_drones]]=2,Table2[[#This Row],[Total_time]:[Total_time]],"")</f>
        <v/>
      </c>
      <c r="B1160" s="20" t="str" cm="1">
        <f t="array" ref="B1160">IF(Table2[[#This Row],[Max_num_drones]:[Max_num_drones]]=3,Table2[[#This Row],[Total_time]:[Total_time]],"")</f>
        <v/>
      </c>
      <c r="C1160" s="20" t="str" cm="1">
        <f t="array" ref="C1160">IF(Table2[[#This Row],[Max_num_drones]:[Max_num_drones]]=4,Table2[[#This Row],[Total_time]:[Total_time]],"")</f>
        <v/>
      </c>
      <c r="D1160" s="20" t="str" cm="1">
        <f t="array" ref="D1160">IF(Table2[[#This Row],[Max_num_drones]:[Max_num_drones]]=5,Table2[[#This Row],[Total_time]:[Total_time]],"")</f>
        <v/>
      </c>
    </row>
    <row r="1161" spans="1:4">
      <c r="A1161" s="20" t="str" cm="1">
        <f t="array" ref="A1161">IF(Table2[[#This Row],[Max_num_drones]:[Max_num_drones]]=2,Table2[[#This Row],[Total_time]:[Total_time]],"")</f>
        <v/>
      </c>
      <c r="B1161" s="20" t="str" cm="1">
        <f t="array" ref="B1161">IF(Table2[[#This Row],[Max_num_drones]:[Max_num_drones]]=3,Table2[[#This Row],[Total_time]:[Total_time]],"")</f>
        <v/>
      </c>
      <c r="C1161" s="20" t="str" cm="1">
        <f t="array" ref="C1161">IF(Table2[[#This Row],[Max_num_drones]:[Max_num_drones]]=4,Table2[[#This Row],[Total_time]:[Total_time]],"")</f>
        <v/>
      </c>
      <c r="D1161" s="20" t="str" cm="1">
        <f t="array" ref="D1161">IF(Table2[[#This Row],[Max_num_drones]:[Max_num_drones]]=5,Table2[[#This Row],[Total_time]:[Total_time]],"")</f>
        <v/>
      </c>
    </row>
    <row r="1162" spans="1:4">
      <c r="A1162" s="20" t="str" cm="1">
        <f t="array" ref="A1162">IF(Table2[[#This Row],[Max_num_drones]:[Max_num_drones]]=2,Table2[[#This Row],[Total_time]:[Total_time]],"")</f>
        <v/>
      </c>
      <c r="B1162" s="20" t="str" cm="1">
        <f t="array" ref="B1162">IF(Table2[[#This Row],[Max_num_drones]:[Max_num_drones]]=3,Table2[[#This Row],[Total_time]:[Total_time]],"")</f>
        <v/>
      </c>
      <c r="C1162" s="20" t="str" cm="1">
        <f t="array" ref="C1162">IF(Table2[[#This Row],[Max_num_drones]:[Max_num_drones]]=4,Table2[[#This Row],[Total_time]:[Total_time]],"")</f>
        <v/>
      </c>
      <c r="D1162" s="20" t="str" cm="1">
        <f t="array" ref="D1162">IF(Table2[[#This Row],[Max_num_drones]:[Max_num_drones]]=5,Table2[[#This Row],[Total_time]:[Total_time]],"")</f>
        <v/>
      </c>
    </row>
    <row r="1163" spans="1:4">
      <c r="A1163" s="20" t="str" cm="1">
        <f t="array" ref="A1163">IF(Table2[[#This Row],[Max_num_drones]:[Max_num_drones]]=2,Table2[[#This Row],[Total_time]:[Total_time]],"")</f>
        <v/>
      </c>
      <c r="B1163" s="20" t="str" cm="1">
        <f t="array" ref="B1163">IF(Table2[[#This Row],[Max_num_drones]:[Max_num_drones]]=3,Table2[[#This Row],[Total_time]:[Total_time]],"")</f>
        <v/>
      </c>
      <c r="C1163" s="20" t="str" cm="1">
        <f t="array" ref="C1163">IF(Table2[[#This Row],[Max_num_drones]:[Max_num_drones]]=4,Table2[[#This Row],[Total_time]:[Total_time]],"")</f>
        <v/>
      </c>
      <c r="D1163" s="20" t="str" cm="1">
        <f t="array" ref="D1163">IF(Table2[[#This Row],[Max_num_drones]:[Max_num_drones]]=5,Table2[[#This Row],[Total_time]:[Total_time]],"")</f>
        <v/>
      </c>
    </row>
    <row r="1164" spans="1:4">
      <c r="A1164" s="20" t="str" cm="1">
        <f t="array" ref="A1164">IF(Table2[[#This Row],[Max_num_drones]:[Max_num_drones]]=2,Table2[[#This Row],[Total_time]:[Total_time]],"")</f>
        <v/>
      </c>
      <c r="B1164" s="20" t="str" cm="1">
        <f t="array" ref="B1164">IF(Table2[[#This Row],[Max_num_drones]:[Max_num_drones]]=3,Table2[[#This Row],[Total_time]:[Total_time]],"")</f>
        <v/>
      </c>
      <c r="C1164" s="20" t="str" cm="1">
        <f t="array" ref="C1164">IF(Table2[[#This Row],[Max_num_drones]:[Max_num_drones]]=4,Table2[[#This Row],[Total_time]:[Total_time]],"")</f>
        <v/>
      </c>
      <c r="D1164" s="20" t="str" cm="1">
        <f t="array" ref="D1164">IF(Table2[[#This Row],[Max_num_drones]:[Max_num_drones]]=5,Table2[[#This Row],[Total_time]:[Total_time]],"")</f>
        <v/>
      </c>
    </row>
    <row r="1165" spans="1:4">
      <c r="A1165" s="20" t="str" cm="1">
        <f t="array" ref="A1165">IF(Table2[[#This Row],[Max_num_drones]:[Max_num_drones]]=2,Table2[[#This Row],[Total_time]:[Total_time]],"")</f>
        <v/>
      </c>
      <c r="B1165" s="20" t="str" cm="1">
        <f t="array" ref="B1165">IF(Table2[[#This Row],[Max_num_drones]:[Max_num_drones]]=3,Table2[[#This Row],[Total_time]:[Total_time]],"")</f>
        <v/>
      </c>
      <c r="C1165" s="20" t="str" cm="1">
        <f t="array" ref="C1165">IF(Table2[[#This Row],[Max_num_drones]:[Max_num_drones]]=4,Table2[[#This Row],[Total_time]:[Total_time]],"")</f>
        <v/>
      </c>
      <c r="D1165" s="20" t="str" cm="1">
        <f t="array" ref="D1165">IF(Table2[[#This Row],[Max_num_drones]:[Max_num_drones]]=5,Table2[[#This Row],[Total_time]:[Total_time]],"")</f>
        <v/>
      </c>
    </row>
    <row r="1166" spans="1:4">
      <c r="A1166" s="20" t="str" cm="1">
        <f t="array" ref="A1166">IF(Table2[[#This Row],[Max_num_drones]:[Max_num_drones]]=2,Table2[[#This Row],[Total_time]:[Total_time]],"")</f>
        <v/>
      </c>
      <c r="B1166" s="20" t="str" cm="1">
        <f t="array" ref="B1166">IF(Table2[[#This Row],[Max_num_drones]:[Max_num_drones]]=3,Table2[[#This Row],[Total_time]:[Total_time]],"")</f>
        <v/>
      </c>
      <c r="C1166" s="20" t="str" cm="1">
        <f t="array" ref="C1166">IF(Table2[[#This Row],[Max_num_drones]:[Max_num_drones]]=4,Table2[[#This Row],[Total_time]:[Total_time]],"")</f>
        <v/>
      </c>
      <c r="D1166" s="20" t="str" cm="1">
        <f t="array" ref="D1166">IF(Table2[[#This Row],[Max_num_drones]:[Max_num_drones]]=5,Table2[[#This Row],[Total_time]:[Total_time]],"")</f>
        <v/>
      </c>
    </row>
    <row r="1167" spans="1:4">
      <c r="A1167" s="20" t="str" cm="1">
        <f t="array" ref="A1167">IF(Table2[[#This Row],[Max_num_drones]:[Max_num_drones]]=2,Table2[[#This Row],[Total_time]:[Total_time]],"")</f>
        <v/>
      </c>
      <c r="B1167" s="20" t="str" cm="1">
        <f t="array" ref="B1167">IF(Table2[[#This Row],[Max_num_drones]:[Max_num_drones]]=3,Table2[[#This Row],[Total_time]:[Total_time]],"")</f>
        <v/>
      </c>
      <c r="C1167" s="20" t="str" cm="1">
        <f t="array" ref="C1167">IF(Table2[[#This Row],[Max_num_drones]:[Max_num_drones]]=4,Table2[[#This Row],[Total_time]:[Total_time]],"")</f>
        <v/>
      </c>
      <c r="D1167" s="20" t="str" cm="1">
        <f t="array" ref="D1167">IF(Table2[[#This Row],[Max_num_drones]:[Max_num_drones]]=5,Table2[[#This Row],[Total_time]:[Total_time]],"")</f>
        <v/>
      </c>
    </row>
    <row r="1168" spans="1:4">
      <c r="A1168" s="20" t="str" cm="1">
        <f t="array" ref="A1168">IF(Table2[[#This Row],[Max_num_drones]:[Max_num_drones]]=2,Table2[[#This Row],[Total_time]:[Total_time]],"")</f>
        <v/>
      </c>
      <c r="B1168" s="20" t="str" cm="1">
        <f t="array" ref="B1168">IF(Table2[[#This Row],[Max_num_drones]:[Max_num_drones]]=3,Table2[[#This Row],[Total_time]:[Total_time]],"")</f>
        <v/>
      </c>
      <c r="C1168" s="20" t="str" cm="1">
        <f t="array" ref="C1168">IF(Table2[[#This Row],[Max_num_drones]:[Max_num_drones]]=4,Table2[[#This Row],[Total_time]:[Total_time]],"")</f>
        <v/>
      </c>
      <c r="D1168" s="20" t="str" cm="1">
        <f t="array" ref="D1168">IF(Table2[[#This Row],[Max_num_drones]:[Max_num_drones]]=5,Table2[[#This Row],[Total_time]:[Total_time]],"")</f>
        <v/>
      </c>
    </row>
    <row r="1169" spans="1:4">
      <c r="A1169" s="20" t="str" cm="1">
        <f t="array" ref="A1169">IF(Table2[[#This Row],[Max_num_drones]:[Max_num_drones]]=2,Table2[[#This Row],[Total_time]:[Total_time]],"")</f>
        <v/>
      </c>
      <c r="B1169" s="20" t="str" cm="1">
        <f t="array" ref="B1169">IF(Table2[[#This Row],[Max_num_drones]:[Max_num_drones]]=3,Table2[[#This Row],[Total_time]:[Total_time]],"")</f>
        <v/>
      </c>
      <c r="C1169" s="20" t="str" cm="1">
        <f t="array" ref="C1169">IF(Table2[[#This Row],[Max_num_drones]:[Max_num_drones]]=4,Table2[[#This Row],[Total_time]:[Total_time]],"")</f>
        <v/>
      </c>
      <c r="D1169" s="20" t="str" cm="1">
        <f t="array" ref="D1169">IF(Table2[[#This Row],[Max_num_drones]:[Max_num_drones]]=5,Table2[[#This Row],[Total_time]:[Total_time]],"")</f>
        <v/>
      </c>
    </row>
    <row r="1170" spans="1:4">
      <c r="A1170" s="20" t="str" cm="1">
        <f t="array" ref="A1170">IF(Table2[[#This Row],[Max_num_drones]:[Max_num_drones]]=2,Table2[[#This Row],[Total_time]:[Total_time]],"")</f>
        <v/>
      </c>
      <c r="B1170" s="20" t="str" cm="1">
        <f t="array" ref="B1170">IF(Table2[[#This Row],[Max_num_drones]:[Max_num_drones]]=3,Table2[[#This Row],[Total_time]:[Total_time]],"")</f>
        <v/>
      </c>
      <c r="C1170" s="20" t="str" cm="1">
        <f t="array" ref="C1170">IF(Table2[[#This Row],[Max_num_drones]:[Max_num_drones]]=4,Table2[[#This Row],[Total_time]:[Total_time]],"")</f>
        <v/>
      </c>
      <c r="D1170" s="20" t="str" cm="1">
        <f t="array" ref="D1170">IF(Table2[[#This Row],[Max_num_drones]:[Max_num_drones]]=5,Table2[[#This Row],[Total_time]:[Total_time]],"")</f>
        <v/>
      </c>
    </row>
    <row r="1171" spans="1:4">
      <c r="A1171" s="20" t="str" cm="1">
        <f t="array" ref="A1171">IF(Table2[[#This Row],[Max_num_drones]:[Max_num_drones]]=2,Table2[[#This Row],[Total_time]:[Total_time]],"")</f>
        <v/>
      </c>
      <c r="B1171" s="20" t="str" cm="1">
        <f t="array" ref="B1171">IF(Table2[[#This Row],[Max_num_drones]:[Max_num_drones]]=3,Table2[[#This Row],[Total_time]:[Total_time]],"")</f>
        <v/>
      </c>
      <c r="C1171" s="20" t="str" cm="1">
        <f t="array" ref="C1171">IF(Table2[[#This Row],[Max_num_drones]:[Max_num_drones]]=4,Table2[[#This Row],[Total_time]:[Total_time]],"")</f>
        <v/>
      </c>
      <c r="D1171" s="20" t="str" cm="1">
        <f t="array" ref="D1171">IF(Table2[[#This Row],[Max_num_drones]:[Max_num_drones]]=5,Table2[[#This Row],[Total_time]:[Total_time]],"")</f>
        <v/>
      </c>
    </row>
    <row r="1172" spans="1:4">
      <c r="A1172" s="20" t="str" cm="1">
        <f t="array" ref="A1172">IF(Table2[[#This Row],[Max_num_drones]:[Max_num_drones]]=2,Table2[[#This Row],[Total_time]:[Total_time]],"")</f>
        <v/>
      </c>
      <c r="B1172" s="20" t="str" cm="1">
        <f t="array" ref="B1172">IF(Table2[[#This Row],[Max_num_drones]:[Max_num_drones]]=3,Table2[[#This Row],[Total_time]:[Total_time]],"")</f>
        <v/>
      </c>
      <c r="C1172" s="20" t="str" cm="1">
        <f t="array" ref="C1172">IF(Table2[[#This Row],[Max_num_drones]:[Max_num_drones]]=4,Table2[[#This Row],[Total_time]:[Total_time]],"")</f>
        <v/>
      </c>
      <c r="D1172" s="20" t="str" cm="1">
        <f t="array" ref="D1172">IF(Table2[[#This Row],[Max_num_drones]:[Max_num_drones]]=5,Table2[[#This Row],[Total_time]:[Total_time]],"")</f>
        <v/>
      </c>
    </row>
    <row r="1173" spans="1:4">
      <c r="A1173" s="20" t="str" cm="1">
        <f t="array" ref="A1173">IF(Table2[[#This Row],[Max_num_drones]:[Max_num_drones]]=2,Table2[[#This Row],[Total_time]:[Total_time]],"")</f>
        <v/>
      </c>
      <c r="B1173" s="20" t="str" cm="1">
        <f t="array" ref="B1173">IF(Table2[[#This Row],[Max_num_drones]:[Max_num_drones]]=3,Table2[[#This Row],[Total_time]:[Total_time]],"")</f>
        <v/>
      </c>
      <c r="C1173" s="20" t="str" cm="1">
        <f t="array" ref="C1173">IF(Table2[[#This Row],[Max_num_drones]:[Max_num_drones]]=4,Table2[[#This Row],[Total_time]:[Total_time]],"")</f>
        <v/>
      </c>
      <c r="D1173" s="20" t="str" cm="1">
        <f t="array" ref="D1173">IF(Table2[[#This Row],[Max_num_drones]:[Max_num_drones]]=5,Table2[[#This Row],[Total_time]:[Total_time]],"")</f>
        <v/>
      </c>
    </row>
    <row r="1174" spans="1:4">
      <c r="A1174" s="20" t="str" cm="1">
        <f t="array" ref="A1174">IF(Table2[[#This Row],[Max_num_drones]:[Max_num_drones]]=2,Table2[[#This Row],[Total_time]:[Total_time]],"")</f>
        <v/>
      </c>
      <c r="B1174" s="20" t="str" cm="1">
        <f t="array" ref="B1174">IF(Table2[[#This Row],[Max_num_drones]:[Max_num_drones]]=3,Table2[[#This Row],[Total_time]:[Total_time]],"")</f>
        <v/>
      </c>
      <c r="C1174" s="20" t="str" cm="1">
        <f t="array" ref="C1174">IF(Table2[[#This Row],[Max_num_drones]:[Max_num_drones]]=4,Table2[[#This Row],[Total_time]:[Total_time]],"")</f>
        <v/>
      </c>
      <c r="D1174" s="20" t="str" cm="1">
        <f t="array" ref="D1174">IF(Table2[[#This Row],[Max_num_drones]:[Max_num_drones]]=5,Table2[[#This Row],[Total_time]:[Total_time]],"")</f>
        <v/>
      </c>
    </row>
    <row r="1175" spans="1:4">
      <c r="A1175" s="20" t="str" cm="1">
        <f t="array" ref="A1175">IF(Table2[[#This Row],[Max_num_drones]:[Max_num_drones]]=2,Table2[[#This Row],[Total_time]:[Total_time]],"")</f>
        <v/>
      </c>
      <c r="B1175" s="20" t="str" cm="1">
        <f t="array" ref="B1175">IF(Table2[[#This Row],[Max_num_drones]:[Max_num_drones]]=3,Table2[[#This Row],[Total_time]:[Total_time]],"")</f>
        <v/>
      </c>
      <c r="C1175" s="20" t="str" cm="1">
        <f t="array" ref="C1175">IF(Table2[[#This Row],[Max_num_drones]:[Max_num_drones]]=4,Table2[[#This Row],[Total_time]:[Total_time]],"")</f>
        <v/>
      </c>
      <c r="D1175" s="20" t="str" cm="1">
        <f t="array" ref="D1175">IF(Table2[[#This Row],[Max_num_drones]:[Max_num_drones]]=5,Table2[[#This Row],[Total_time]:[Total_time]],"")</f>
        <v/>
      </c>
    </row>
    <row r="1176" spans="1:4">
      <c r="A1176" s="20" t="str" cm="1">
        <f t="array" ref="A1176">IF(Table2[[#This Row],[Max_num_drones]:[Max_num_drones]]=2,Table2[[#This Row],[Total_time]:[Total_time]],"")</f>
        <v/>
      </c>
      <c r="B1176" s="20" t="str" cm="1">
        <f t="array" ref="B1176">IF(Table2[[#This Row],[Max_num_drones]:[Max_num_drones]]=3,Table2[[#This Row],[Total_time]:[Total_time]],"")</f>
        <v/>
      </c>
      <c r="C1176" s="20" t="str" cm="1">
        <f t="array" ref="C1176">IF(Table2[[#This Row],[Max_num_drones]:[Max_num_drones]]=4,Table2[[#This Row],[Total_time]:[Total_time]],"")</f>
        <v/>
      </c>
      <c r="D1176" s="20" t="str" cm="1">
        <f t="array" ref="D1176">IF(Table2[[#This Row],[Max_num_drones]:[Max_num_drones]]=5,Table2[[#This Row],[Total_time]:[Total_time]],"")</f>
        <v/>
      </c>
    </row>
    <row r="1177" spans="1:4">
      <c r="A1177" s="20" t="str" cm="1">
        <f t="array" ref="A1177">IF(Table2[[#This Row],[Max_num_drones]:[Max_num_drones]]=2,Table2[[#This Row],[Total_time]:[Total_time]],"")</f>
        <v/>
      </c>
      <c r="B1177" s="20" t="str" cm="1">
        <f t="array" ref="B1177">IF(Table2[[#This Row],[Max_num_drones]:[Max_num_drones]]=3,Table2[[#This Row],[Total_time]:[Total_time]],"")</f>
        <v/>
      </c>
      <c r="C1177" s="20" t="str" cm="1">
        <f t="array" ref="C1177">IF(Table2[[#This Row],[Max_num_drones]:[Max_num_drones]]=4,Table2[[#This Row],[Total_time]:[Total_time]],"")</f>
        <v/>
      </c>
      <c r="D1177" s="20" t="str" cm="1">
        <f t="array" ref="D1177">IF(Table2[[#This Row],[Max_num_drones]:[Max_num_drones]]=5,Table2[[#This Row],[Total_time]:[Total_time]],"")</f>
        <v/>
      </c>
    </row>
    <row r="1178" spans="1:4">
      <c r="A1178" s="20" t="str" cm="1">
        <f t="array" ref="A1178">IF(Table2[[#This Row],[Max_num_drones]:[Max_num_drones]]=2,Table2[[#This Row],[Total_time]:[Total_time]],"")</f>
        <v/>
      </c>
      <c r="B1178" s="20" t="str" cm="1">
        <f t="array" ref="B1178">IF(Table2[[#This Row],[Max_num_drones]:[Max_num_drones]]=3,Table2[[#This Row],[Total_time]:[Total_time]],"")</f>
        <v/>
      </c>
      <c r="C1178" s="20" t="str" cm="1">
        <f t="array" ref="C1178">IF(Table2[[#This Row],[Max_num_drones]:[Max_num_drones]]=4,Table2[[#This Row],[Total_time]:[Total_time]],"")</f>
        <v/>
      </c>
      <c r="D1178" s="20" t="str" cm="1">
        <f t="array" ref="D1178">IF(Table2[[#This Row],[Max_num_drones]:[Max_num_drones]]=5,Table2[[#This Row],[Total_time]:[Total_time]],"")</f>
        <v/>
      </c>
    </row>
    <row r="1179" spans="1:4">
      <c r="A1179" s="20" t="str" cm="1">
        <f t="array" ref="A1179">IF(Table2[[#This Row],[Max_num_drones]:[Max_num_drones]]=2,Table2[[#This Row],[Total_time]:[Total_time]],"")</f>
        <v/>
      </c>
      <c r="B1179" s="20" t="str" cm="1">
        <f t="array" ref="B1179">IF(Table2[[#This Row],[Max_num_drones]:[Max_num_drones]]=3,Table2[[#This Row],[Total_time]:[Total_time]],"")</f>
        <v/>
      </c>
      <c r="C1179" s="20" t="str" cm="1">
        <f t="array" ref="C1179">IF(Table2[[#This Row],[Max_num_drones]:[Max_num_drones]]=4,Table2[[#This Row],[Total_time]:[Total_time]],"")</f>
        <v/>
      </c>
      <c r="D1179" s="20" t="str" cm="1">
        <f t="array" ref="D1179">IF(Table2[[#This Row],[Max_num_drones]:[Max_num_drones]]=5,Table2[[#This Row],[Total_time]:[Total_time]],"")</f>
        <v/>
      </c>
    </row>
    <row r="1180" spans="1:4">
      <c r="A1180" s="20" t="str" cm="1">
        <f t="array" ref="A1180">IF(Table2[[#This Row],[Max_num_drones]:[Max_num_drones]]=2,Table2[[#This Row],[Total_time]:[Total_time]],"")</f>
        <v/>
      </c>
      <c r="B1180" s="20" t="str" cm="1">
        <f t="array" ref="B1180">IF(Table2[[#This Row],[Max_num_drones]:[Max_num_drones]]=3,Table2[[#This Row],[Total_time]:[Total_time]],"")</f>
        <v/>
      </c>
      <c r="C1180" s="20" t="str" cm="1">
        <f t="array" ref="C1180">IF(Table2[[#This Row],[Max_num_drones]:[Max_num_drones]]=4,Table2[[#This Row],[Total_time]:[Total_time]],"")</f>
        <v/>
      </c>
      <c r="D1180" s="20" t="str" cm="1">
        <f t="array" ref="D1180">IF(Table2[[#This Row],[Max_num_drones]:[Max_num_drones]]=5,Table2[[#This Row],[Total_time]:[Total_time]],"")</f>
        <v/>
      </c>
    </row>
    <row r="1181" spans="1:4">
      <c r="A1181" s="20" t="str" cm="1">
        <f t="array" ref="A1181">IF(Table2[[#This Row],[Max_num_drones]:[Max_num_drones]]=2,Table2[[#This Row],[Total_time]:[Total_time]],"")</f>
        <v/>
      </c>
      <c r="B1181" s="20" t="str" cm="1">
        <f t="array" ref="B1181">IF(Table2[[#This Row],[Max_num_drones]:[Max_num_drones]]=3,Table2[[#This Row],[Total_time]:[Total_time]],"")</f>
        <v/>
      </c>
      <c r="C1181" s="20" t="str" cm="1">
        <f t="array" ref="C1181">IF(Table2[[#This Row],[Max_num_drones]:[Max_num_drones]]=4,Table2[[#This Row],[Total_time]:[Total_time]],"")</f>
        <v/>
      </c>
      <c r="D1181" s="20" t="str" cm="1">
        <f t="array" ref="D1181">IF(Table2[[#This Row],[Max_num_drones]:[Max_num_drones]]=5,Table2[[#This Row],[Total_time]:[Total_time]],"")</f>
        <v/>
      </c>
    </row>
    <row r="1182" spans="1:4">
      <c r="A1182" s="20" t="str" cm="1">
        <f t="array" ref="A1182">IF(Table2[[#This Row],[Max_num_drones]:[Max_num_drones]]=2,Table2[[#This Row],[Total_time]:[Total_time]],"")</f>
        <v/>
      </c>
      <c r="B1182" s="20" t="str" cm="1">
        <f t="array" ref="B1182">IF(Table2[[#This Row],[Max_num_drones]:[Max_num_drones]]=3,Table2[[#This Row],[Total_time]:[Total_time]],"")</f>
        <v/>
      </c>
      <c r="C1182" s="20" t="str" cm="1">
        <f t="array" ref="C1182">IF(Table2[[#This Row],[Max_num_drones]:[Max_num_drones]]=4,Table2[[#This Row],[Total_time]:[Total_time]],"")</f>
        <v/>
      </c>
      <c r="D1182" s="20" t="str" cm="1">
        <f t="array" ref="D1182">IF(Table2[[#This Row],[Max_num_drones]:[Max_num_drones]]=5,Table2[[#This Row],[Total_time]:[Total_time]],"")</f>
        <v/>
      </c>
    </row>
    <row r="1183" spans="1:4">
      <c r="A1183" s="20" t="str" cm="1">
        <f t="array" ref="A1183">IF(Table2[[#This Row],[Max_num_drones]:[Max_num_drones]]=2,Table2[[#This Row],[Total_time]:[Total_time]],"")</f>
        <v/>
      </c>
      <c r="B1183" s="20" t="str" cm="1">
        <f t="array" ref="B1183">IF(Table2[[#This Row],[Max_num_drones]:[Max_num_drones]]=3,Table2[[#This Row],[Total_time]:[Total_time]],"")</f>
        <v/>
      </c>
      <c r="C1183" s="20" t="str" cm="1">
        <f t="array" ref="C1183">IF(Table2[[#This Row],[Max_num_drones]:[Max_num_drones]]=4,Table2[[#This Row],[Total_time]:[Total_time]],"")</f>
        <v/>
      </c>
      <c r="D1183" s="20" t="str" cm="1">
        <f t="array" ref="D1183">IF(Table2[[#This Row],[Max_num_drones]:[Max_num_drones]]=5,Table2[[#This Row],[Total_time]:[Total_time]],"")</f>
        <v/>
      </c>
    </row>
    <row r="1184" spans="1:4">
      <c r="A1184" s="20" t="str" cm="1">
        <f t="array" ref="A1184">IF(Table2[[#This Row],[Max_num_drones]:[Max_num_drones]]=2,Table2[[#This Row],[Total_time]:[Total_time]],"")</f>
        <v/>
      </c>
      <c r="B1184" s="20" t="str" cm="1">
        <f t="array" ref="B1184">IF(Table2[[#This Row],[Max_num_drones]:[Max_num_drones]]=3,Table2[[#This Row],[Total_time]:[Total_time]],"")</f>
        <v/>
      </c>
      <c r="C1184" s="20" t="str" cm="1">
        <f t="array" ref="C1184">IF(Table2[[#This Row],[Max_num_drones]:[Max_num_drones]]=4,Table2[[#This Row],[Total_time]:[Total_time]],"")</f>
        <v/>
      </c>
      <c r="D1184" s="20" t="str" cm="1">
        <f t="array" ref="D1184">IF(Table2[[#This Row],[Max_num_drones]:[Max_num_drones]]=5,Table2[[#This Row],[Total_time]:[Total_time]],"")</f>
        <v/>
      </c>
    </row>
    <row r="1185" spans="1:4">
      <c r="A1185" s="20" t="str" cm="1">
        <f t="array" ref="A1185">IF(Table2[[#This Row],[Max_num_drones]:[Max_num_drones]]=2,Table2[[#This Row],[Total_time]:[Total_time]],"")</f>
        <v/>
      </c>
      <c r="B1185" s="20" t="str" cm="1">
        <f t="array" ref="B1185">IF(Table2[[#This Row],[Max_num_drones]:[Max_num_drones]]=3,Table2[[#This Row],[Total_time]:[Total_time]],"")</f>
        <v/>
      </c>
      <c r="C1185" s="20" t="str" cm="1">
        <f t="array" ref="C1185">IF(Table2[[#This Row],[Max_num_drones]:[Max_num_drones]]=4,Table2[[#This Row],[Total_time]:[Total_time]],"")</f>
        <v/>
      </c>
      <c r="D1185" s="20" t="str" cm="1">
        <f t="array" ref="D1185">IF(Table2[[#This Row],[Max_num_drones]:[Max_num_drones]]=5,Table2[[#This Row],[Total_time]:[Total_time]],"")</f>
        <v/>
      </c>
    </row>
    <row r="1186" spans="1:4">
      <c r="A1186" s="20" t="str" cm="1">
        <f t="array" ref="A1186">IF(Table2[[#This Row],[Max_num_drones]:[Max_num_drones]]=2,Table2[[#This Row],[Total_time]:[Total_time]],"")</f>
        <v/>
      </c>
      <c r="B1186" s="20" t="str" cm="1">
        <f t="array" ref="B1186">IF(Table2[[#This Row],[Max_num_drones]:[Max_num_drones]]=3,Table2[[#This Row],[Total_time]:[Total_time]],"")</f>
        <v/>
      </c>
      <c r="C1186" s="20" t="str" cm="1">
        <f t="array" ref="C1186">IF(Table2[[#This Row],[Max_num_drones]:[Max_num_drones]]=4,Table2[[#This Row],[Total_time]:[Total_time]],"")</f>
        <v/>
      </c>
      <c r="D1186" s="20" t="str" cm="1">
        <f t="array" ref="D1186">IF(Table2[[#This Row],[Max_num_drones]:[Max_num_drones]]=5,Table2[[#This Row],[Total_time]:[Total_time]],"")</f>
        <v/>
      </c>
    </row>
    <row r="1187" spans="1:4">
      <c r="A1187" s="20" t="str" cm="1">
        <f t="array" ref="A1187">IF(Table2[[#This Row],[Max_num_drones]:[Max_num_drones]]=2,Table2[[#This Row],[Total_time]:[Total_time]],"")</f>
        <v/>
      </c>
      <c r="B1187" s="20" t="str" cm="1">
        <f t="array" ref="B1187">IF(Table2[[#This Row],[Max_num_drones]:[Max_num_drones]]=3,Table2[[#This Row],[Total_time]:[Total_time]],"")</f>
        <v/>
      </c>
      <c r="C1187" s="20" t="str" cm="1">
        <f t="array" ref="C1187">IF(Table2[[#This Row],[Max_num_drones]:[Max_num_drones]]=4,Table2[[#This Row],[Total_time]:[Total_time]],"")</f>
        <v/>
      </c>
      <c r="D1187" s="20" t="str" cm="1">
        <f t="array" ref="D1187">IF(Table2[[#This Row],[Max_num_drones]:[Max_num_drones]]=5,Table2[[#This Row],[Total_time]:[Total_time]],"")</f>
        <v/>
      </c>
    </row>
    <row r="1188" spans="1:4">
      <c r="A1188" s="20" t="str" cm="1">
        <f t="array" ref="A1188">IF(Table2[[#This Row],[Max_num_drones]:[Max_num_drones]]=2,Table2[[#This Row],[Total_time]:[Total_time]],"")</f>
        <v/>
      </c>
      <c r="B1188" s="20" t="str" cm="1">
        <f t="array" ref="B1188">IF(Table2[[#This Row],[Max_num_drones]:[Max_num_drones]]=3,Table2[[#This Row],[Total_time]:[Total_time]],"")</f>
        <v/>
      </c>
      <c r="C1188" s="20" t="str" cm="1">
        <f t="array" ref="C1188">IF(Table2[[#This Row],[Max_num_drones]:[Max_num_drones]]=4,Table2[[#This Row],[Total_time]:[Total_time]],"")</f>
        <v/>
      </c>
      <c r="D1188" s="20" t="str" cm="1">
        <f t="array" ref="D1188">IF(Table2[[#This Row],[Max_num_drones]:[Max_num_drones]]=5,Table2[[#This Row],[Total_time]:[Total_time]],"")</f>
        <v/>
      </c>
    </row>
    <row r="1189" spans="1:4">
      <c r="A1189" s="20" t="str" cm="1">
        <f t="array" ref="A1189">IF(Table2[[#This Row],[Max_num_drones]:[Max_num_drones]]=2,Table2[[#This Row],[Total_time]:[Total_time]],"")</f>
        <v/>
      </c>
      <c r="B1189" s="20" t="str" cm="1">
        <f t="array" ref="B1189">IF(Table2[[#This Row],[Max_num_drones]:[Max_num_drones]]=3,Table2[[#This Row],[Total_time]:[Total_time]],"")</f>
        <v/>
      </c>
      <c r="C1189" s="20" t="str" cm="1">
        <f t="array" ref="C1189">IF(Table2[[#This Row],[Max_num_drones]:[Max_num_drones]]=4,Table2[[#This Row],[Total_time]:[Total_time]],"")</f>
        <v/>
      </c>
      <c r="D1189" s="20" t="str" cm="1">
        <f t="array" ref="D1189">IF(Table2[[#This Row],[Max_num_drones]:[Max_num_drones]]=5,Table2[[#This Row],[Total_time]:[Total_time]],"")</f>
        <v/>
      </c>
    </row>
    <row r="1190" spans="1:4">
      <c r="A1190" s="20" t="str" cm="1">
        <f t="array" ref="A1190">IF(Table2[[#This Row],[Max_num_drones]:[Max_num_drones]]=2,Table2[[#This Row],[Total_time]:[Total_time]],"")</f>
        <v/>
      </c>
      <c r="B1190" s="20" t="str" cm="1">
        <f t="array" ref="B1190">IF(Table2[[#This Row],[Max_num_drones]:[Max_num_drones]]=3,Table2[[#This Row],[Total_time]:[Total_time]],"")</f>
        <v/>
      </c>
      <c r="C1190" s="20" t="str" cm="1">
        <f t="array" ref="C1190">IF(Table2[[#This Row],[Max_num_drones]:[Max_num_drones]]=4,Table2[[#This Row],[Total_time]:[Total_time]],"")</f>
        <v/>
      </c>
      <c r="D1190" s="20" t="str" cm="1">
        <f t="array" ref="D1190">IF(Table2[[#This Row],[Max_num_drones]:[Max_num_drones]]=5,Table2[[#This Row],[Total_time]:[Total_time]],"")</f>
        <v/>
      </c>
    </row>
    <row r="1191" spans="1:4">
      <c r="A1191" s="20" t="str" cm="1">
        <f t="array" ref="A1191">IF(Table2[[#This Row],[Max_num_drones]:[Max_num_drones]]=2,Table2[[#This Row],[Total_time]:[Total_time]],"")</f>
        <v/>
      </c>
      <c r="B1191" s="20" t="str" cm="1">
        <f t="array" ref="B1191">IF(Table2[[#This Row],[Max_num_drones]:[Max_num_drones]]=3,Table2[[#This Row],[Total_time]:[Total_time]],"")</f>
        <v/>
      </c>
      <c r="C1191" s="20" t="str" cm="1">
        <f t="array" ref="C1191">IF(Table2[[#This Row],[Max_num_drones]:[Max_num_drones]]=4,Table2[[#This Row],[Total_time]:[Total_time]],"")</f>
        <v/>
      </c>
      <c r="D1191" s="20" t="str" cm="1">
        <f t="array" ref="D1191">IF(Table2[[#This Row],[Max_num_drones]:[Max_num_drones]]=5,Table2[[#This Row],[Total_time]:[Total_time]],"")</f>
        <v/>
      </c>
    </row>
    <row r="1192" spans="1:4">
      <c r="A1192" s="20" t="str" cm="1">
        <f t="array" ref="A1192">IF(Table2[[#This Row],[Max_num_drones]:[Max_num_drones]]=2,Table2[[#This Row],[Total_time]:[Total_time]],"")</f>
        <v/>
      </c>
      <c r="B1192" s="20" t="str" cm="1">
        <f t="array" ref="B1192">IF(Table2[[#This Row],[Max_num_drones]:[Max_num_drones]]=3,Table2[[#This Row],[Total_time]:[Total_time]],"")</f>
        <v/>
      </c>
      <c r="C1192" s="20" t="str" cm="1">
        <f t="array" ref="C1192">IF(Table2[[#This Row],[Max_num_drones]:[Max_num_drones]]=4,Table2[[#This Row],[Total_time]:[Total_time]],"")</f>
        <v/>
      </c>
      <c r="D1192" s="20" t="str" cm="1">
        <f t="array" ref="D1192">IF(Table2[[#This Row],[Max_num_drones]:[Max_num_drones]]=5,Table2[[#This Row],[Total_time]:[Total_time]],"")</f>
        <v/>
      </c>
    </row>
    <row r="1193" spans="1:4">
      <c r="A1193" s="20" t="str" cm="1">
        <f t="array" ref="A1193">IF(Table2[[#This Row],[Max_num_drones]:[Max_num_drones]]=2,Table2[[#This Row],[Total_time]:[Total_time]],"")</f>
        <v/>
      </c>
      <c r="B1193" s="20" t="str" cm="1">
        <f t="array" ref="B1193">IF(Table2[[#This Row],[Max_num_drones]:[Max_num_drones]]=3,Table2[[#This Row],[Total_time]:[Total_time]],"")</f>
        <v/>
      </c>
      <c r="C1193" s="20" t="str" cm="1">
        <f t="array" ref="C1193">IF(Table2[[#This Row],[Max_num_drones]:[Max_num_drones]]=4,Table2[[#This Row],[Total_time]:[Total_time]],"")</f>
        <v/>
      </c>
      <c r="D1193" s="20" t="str" cm="1">
        <f t="array" ref="D1193">IF(Table2[[#This Row],[Max_num_drones]:[Max_num_drones]]=5,Table2[[#This Row],[Total_time]:[Total_time]],"")</f>
        <v/>
      </c>
    </row>
    <row r="1194" spans="1:4">
      <c r="A1194" s="20" t="str" cm="1">
        <f t="array" ref="A1194">IF(Table2[[#This Row],[Max_num_drones]:[Max_num_drones]]=2,Table2[[#This Row],[Total_time]:[Total_time]],"")</f>
        <v/>
      </c>
      <c r="B1194" s="20" t="str" cm="1">
        <f t="array" ref="B1194">IF(Table2[[#This Row],[Max_num_drones]:[Max_num_drones]]=3,Table2[[#This Row],[Total_time]:[Total_time]],"")</f>
        <v/>
      </c>
      <c r="C1194" s="20" t="str" cm="1">
        <f t="array" ref="C1194">IF(Table2[[#This Row],[Max_num_drones]:[Max_num_drones]]=4,Table2[[#This Row],[Total_time]:[Total_time]],"")</f>
        <v/>
      </c>
      <c r="D1194" s="20" t="str" cm="1">
        <f t="array" ref="D1194">IF(Table2[[#This Row],[Max_num_drones]:[Max_num_drones]]=5,Table2[[#This Row],[Total_time]:[Total_time]],"")</f>
        <v/>
      </c>
    </row>
    <row r="1195" spans="1:4">
      <c r="A1195" s="20" t="str" cm="1">
        <f t="array" ref="A1195">IF(Table2[[#This Row],[Max_num_drones]:[Max_num_drones]]=2,Table2[[#This Row],[Total_time]:[Total_time]],"")</f>
        <v/>
      </c>
      <c r="B1195" s="20" t="str" cm="1">
        <f t="array" ref="B1195">IF(Table2[[#This Row],[Max_num_drones]:[Max_num_drones]]=3,Table2[[#This Row],[Total_time]:[Total_time]],"")</f>
        <v/>
      </c>
      <c r="C1195" s="20" t="str" cm="1">
        <f t="array" ref="C1195">IF(Table2[[#This Row],[Max_num_drones]:[Max_num_drones]]=4,Table2[[#This Row],[Total_time]:[Total_time]],"")</f>
        <v/>
      </c>
      <c r="D1195" s="20" t="str" cm="1">
        <f t="array" ref="D1195">IF(Table2[[#This Row],[Max_num_drones]:[Max_num_drones]]=5,Table2[[#This Row],[Total_time]:[Total_time]],"")</f>
        <v/>
      </c>
    </row>
    <row r="1196" spans="1:4">
      <c r="A1196" s="20" t="str" cm="1">
        <f t="array" ref="A1196">IF(Table2[[#This Row],[Max_num_drones]:[Max_num_drones]]=2,Table2[[#This Row],[Total_time]:[Total_time]],"")</f>
        <v/>
      </c>
      <c r="B1196" s="20" t="str" cm="1">
        <f t="array" ref="B1196">IF(Table2[[#This Row],[Max_num_drones]:[Max_num_drones]]=3,Table2[[#This Row],[Total_time]:[Total_time]],"")</f>
        <v/>
      </c>
      <c r="C1196" s="20" t="str" cm="1">
        <f t="array" ref="C1196">IF(Table2[[#This Row],[Max_num_drones]:[Max_num_drones]]=4,Table2[[#This Row],[Total_time]:[Total_time]],"")</f>
        <v/>
      </c>
      <c r="D1196" s="20" t="str" cm="1">
        <f t="array" ref="D1196">IF(Table2[[#This Row],[Max_num_drones]:[Max_num_drones]]=5,Table2[[#This Row],[Total_time]:[Total_time]],"")</f>
        <v/>
      </c>
    </row>
    <row r="1197" spans="1:4">
      <c r="A1197" s="20" t="str" cm="1">
        <f t="array" ref="A1197">IF(Table2[[#This Row],[Max_num_drones]:[Max_num_drones]]=2,Table2[[#This Row],[Total_time]:[Total_time]],"")</f>
        <v/>
      </c>
      <c r="B1197" s="20" t="str" cm="1">
        <f t="array" ref="B1197">IF(Table2[[#This Row],[Max_num_drones]:[Max_num_drones]]=3,Table2[[#This Row],[Total_time]:[Total_time]],"")</f>
        <v/>
      </c>
      <c r="C1197" s="20" t="str" cm="1">
        <f t="array" ref="C1197">IF(Table2[[#This Row],[Max_num_drones]:[Max_num_drones]]=4,Table2[[#This Row],[Total_time]:[Total_time]],"")</f>
        <v/>
      </c>
      <c r="D1197" s="20" t="str" cm="1">
        <f t="array" ref="D1197">IF(Table2[[#This Row],[Max_num_drones]:[Max_num_drones]]=5,Table2[[#This Row],[Total_time]:[Total_time]],"")</f>
        <v/>
      </c>
    </row>
    <row r="1198" spans="1:4">
      <c r="A1198" s="20" t="str" cm="1">
        <f t="array" ref="A1198">IF(Table2[[#This Row],[Max_num_drones]:[Max_num_drones]]=2,Table2[[#This Row],[Total_time]:[Total_time]],"")</f>
        <v/>
      </c>
      <c r="B1198" s="20" t="str" cm="1">
        <f t="array" ref="B1198">IF(Table2[[#This Row],[Max_num_drones]:[Max_num_drones]]=3,Table2[[#This Row],[Total_time]:[Total_time]],"")</f>
        <v/>
      </c>
      <c r="C1198" s="20" t="str" cm="1">
        <f t="array" ref="C1198">IF(Table2[[#This Row],[Max_num_drones]:[Max_num_drones]]=4,Table2[[#This Row],[Total_time]:[Total_time]],"")</f>
        <v/>
      </c>
      <c r="D1198" s="20" t="str" cm="1">
        <f t="array" ref="D1198">IF(Table2[[#This Row],[Max_num_drones]:[Max_num_drones]]=5,Table2[[#This Row],[Total_time]:[Total_time]],"")</f>
        <v/>
      </c>
    </row>
    <row r="1199" spans="1:4">
      <c r="A1199" s="20" t="str" cm="1">
        <f t="array" ref="A1199">IF(Table2[[#This Row],[Max_num_drones]:[Max_num_drones]]=2,Table2[[#This Row],[Total_time]:[Total_time]],"")</f>
        <v/>
      </c>
      <c r="B1199" s="20" t="str" cm="1">
        <f t="array" ref="B1199">IF(Table2[[#This Row],[Max_num_drones]:[Max_num_drones]]=3,Table2[[#This Row],[Total_time]:[Total_time]],"")</f>
        <v/>
      </c>
      <c r="C1199" s="20" t="str" cm="1">
        <f t="array" ref="C1199">IF(Table2[[#This Row],[Max_num_drones]:[Max_num_drones]]=4,Table2[[#This Row],[Total_time]:[Total_time]],"")</f>
        <v/>
      </c>
      <c r="D1199" s="20" t="str" cm="1">
        <f t="array" ref="D1199">IF(Table2[[#This Row],[Max_num_drones]:[Max_num_drones]]=5,Table2[[#This Row],[Total_time]:[Total_time]],"")</f>
        <v/>
      </c>
    </row>
    <row r="1200" spans="1:4">
      <c r="A1200" s="20" t="str" cm="1">
        <f t="array" ref="A1200">IF(Table2[[#This Row],[Max_num_drones]:[Max_num_drones]]=2,Table2[[#This Row],[Total_time]:[Total_time]],"")</f>
        <v/>
      </c>
      <c r="B1200" s="20" t="str" cm="1">
        <f t="array" ref="B1200">IF(Table2[[#This Row],[Max_num_drones]:[Max_num_drones]]=3,Table2[[#This Row],[Total_time]:[Total_time]],"")</f>
        <v/>
      </c>
      <c r="C1200" s="20" t="str" cm="1">
        <f t="array" ref="C1200">IF(Table2[[#This Row],[Max_num_drones]:[Max_num_drones]]=4,Table2[[#This Row],[Total_time]:[Total_time]],"")</f>
        <v/>
      </c>
      <c r="D1200" s="20" t="str" cm="1">
        <f t="array" ref="D1200">IF(Table2[[#This Row],[Max_num_drones]:[Max_num_drones]]=5,Table2[[#This Row],[Total_time]:[Total_time]],"")</f>
        <v/>
      </c>
    </row>
    <row r="1201" spans="1:4">
      <c r="A1201" s="20" t="str" cm="1">
        <f t="array" ref="A1201">IF(Table2[[#This Row],[Max_num_drones]:[Max_num_drones]]=2,Table2[[#This Row],[Total_time]:[Total_time]],"")</f>
        <v/>
      </c>
      <c r="B1201" s="20" t="str" cm="1">
        <f t="array" ref="B1201">IF(Table2[[#This Row],[Max_num_drones]:[Max_num_drones]]=3,Table2[[#This Row],[Total_time]:[Total_time]],"")</f>
        <v/>
      </c>
      <c r="C1201" s="20" t="str" cm="1">
        <f t="array" ref="C1201">IF(Table2[[#This Row],[Max_num_drones]:[Max_num_drones]]=4,Table2[[#This Row],[Total_time]:[Total_time]],"")</f>
        <v/>
      </c>
      <c r="D1201" s="20" t="str" cm="1">
        <f t="array" ref="D1201">IF(Table2[[#This Row],[Max_num_drones]:[Max_num_drones]]=5,Table2[[#This Row],[Total_time]:[Total_time]],"")</f>
        <v/>
      </c>
    </row>
    <row r="1202" spans="1:4">
      <c r="A1202" s="20" t="str" cm="1">
        <f t="array" ref="A1202">IF(Table2[[#This Row],[Max_num_drones]:[Max_num_drones]]=2,Table2[[#This Row],[Total_time]:[Total_time]],"")</f>
        <v/>
      </c>
      <c r="B1202" s="20" t="str" cm="1">
        <f t="array" ref="B1202">IF(Table2[[#This Row],[Max_num_drones]:[Max_num_drones]]=3,Table2[[#This Row],[Total_time]:[Total_time]],"")</f>
        <v/>
      </c>
      <c r="C1202" s="20" t="str" cm="1">
        <f t="array" ref="C1202">IF(Table2[[#This Row],[Max_num_drones]:[Max_num_drones]]=4,Table2[[#This Row],[Total_time]:[Total_time]],"")</f>
        <v/>
      </c>
      <c r="D1202" s="20" t="str" cm="1">
        <f t="array" ref="D1202">IF(Table2[[#This Row],[Max_num_drones]:[Max_num_drones]]=5,Table2[[#This Row],[Total_time]:[Total_time]],"")</f>
        <v/>
      </c>
    </row>
    <row r="1203" spans="1:4">
      <c r="A1203" s="20" t="str" cm="1">
        <f t="array" ref="A1203">IF(Table2[[#This Row],[Max_num_drones]:[Max_num_drones]]=2,Table2[[#This Row],[Total_time]:[Total_time]],"")</f>
        <v/>
      </c>
      <c r="B1203" s="20" t="str" cm="1">
        <f t="array" ref="B1203">IF(Table2[[#This Row],[Max_num_drones]:[Max_num_drones]]=3,Table2[[#This Row],[Total_time]:[Total_time]],"")</f>
        <v/>
      </c>
      <c r="C1203" s="20" t="str" cm="1">
        <f t="array" ref="C1203">IF(Table2[[#This Row],[Max_num_drones]:[Max_num_drones]]=4,Table2[[#This Row],[Total_time]:[Total_time]],"")</f>
        <v/>
      </c>
      <c r="D1203" s="20" t="str" cm="1">
        <f t="array" ref="D1203">IF(Table2[[#This Row],[Max_num_drones]:[Max_num_drones]]=5,Table2[[#This Row],[Total_time]:[Total_time]],"")</f>
        <v/>
      </c>
    </row>
    <row r="1204" spans="1:4">
      <c r="A1204" s="20" t="str" cm="1">
        <f t="array" ref="A1204">IF(Table2[[#This Row],[Max_num_drones]:[Max_num_drones]]=2,Table2[[#This Row],[Total_time]:[Total_time]],"")</f>
        <v/>
      </c>
      <c r="B1204" s="20" t="str" cm="1">
        <f t="array" ref="B1204">IF(Table2[[#This Row],[Max_num_drones]:[Max_num_drones]]=3,Table2[[#This Row],[Total_time]:[Total_time]],"")</f>
        <v/>
      </c>
      <c r="C1204" s="20" t="str" cm="1">
        <f t="array" ref="C1204">IF(Table2[[#This Row],[Max_num_drones]:[Max_num_drones]]=4,Table2[[#This Row],[Total_time]:[Total_time]],"")</f>
        <v/>
      </c>
      <c r="D1204" s="20" t="str" cm="1">
        <f t="array" ref="D1204">IF(Table2[[#This Row],[Max_num_drones]:[Max_num_drones]]=5,Table2[[#This Row],[Total_time]:[Total_time]],"")</f>
        <v/>
      </c>
    </row>
    <row r="1205" spans="1:4">
      <c r="A1205" s="20" t="str" cm="1">
        <f t="array" ref="A1205">IF(Table2[[#This Row],[Max_num_drones]:[Max_num_drones]]=2,Table2[[#This Row],[Total_time]:[Total_time]],"")</f>
        <v/>
      </c>
      <c r="B1205" s="20" t="str" cm="1">
        <f t="array" ref="B1205">IF(Table2[[#This Row],[Max_num_drones]:[Max_num_drones]]=3,Table2[[#This Row],[Total_time]:[Total_time]],"")</f>
        <v/>
      </c>
      <c r="C1205" s="20" t="str" cm="1">
        <f t="array" ref="C1205">IF(Table2[[#This Row],[Max_num_drones]:[Max_num_drones]]=4,Table2[[#This Row],[Total_time]:[Total_time]],"")</f>
        <v/>
      </c>
      <c r="D1205" s="20" t="str" cm="1">
        <f t="array" ref="D1205">IF(Table2[[#This Row],[Max_num_drones]:[Max_num_drones]]=5,Table2[[#This Row],[Total_time]:[Total_time]],"")</f>
        <v/>
      </c>
    </row>
    <row r="1206" spans="1:4">
      <c r="A1206" s="20" t="str" cm="1">
        <f t="array" ref="A1206">IF(Table2[[#This Row],[Max_num_drones]:[Max_num_drones]]=2,Table2[[#This Row],[Total_time]:[Total_time]],"")</f>
        <v/>
      </c>
      <c r="B1206" s="20" t="str" cm="1">
        <f t="array" ref="B1206">IF(Table2[[#This Row],[Max_num_drones]:[Max_num_drones]]=3,Table2[[#This Row],[Total_time]:[Total_time]],"")</f>
        <v/>
      </c>
      <c r="C1206" s="20" t="str" cm="1">
        <f t="array" ref="C1206">IF(Table2[[#This Row],[Max_num_drones]:[Max_num_drones]]=4,Table2[[#This Row],[Total_time]:[Total_time]],"")</f>
        <v/>
      </c>
      <c r="D1206" s="20" t="str" cm="1">
        <f t="array" ref="D1206">IF(Table2[[#This Row],[Max_num_drones]:[Max_num_drones]]=5,Table2[[#This Row],[Total_time]:[Total_time]],"")</f>
        <v/>
      </c>
    </row>
    <row r="1207" spans="1:4">
      <c r="A1207" s="20" t="str" cm="1">
        <f t="array" ref="A1207">IF(Table2[[#This Row],[Max_num_drones]:[Max_num_drones]]=2,Table2[[#This Row],[Total_time]:[Total_time]],"")</f>
        <v/>
      </c>
      <c r="B1207" s="20" t="str" cm="1">
        <f t="array" ref="B1207">IF(Table2[[#This Row],[Max_num_drones]:[Max_num_drones]]=3,Table2[[#This Row],[Total_time]:[Total_time]],"")</f>
        <v/>
      </c>
      <c r="C1207" s="20" t="str" cm="1">
        <f t="array" ref="C1207">IF(Table2[[#This Row],[Max_num_drones]:[Max_num_drones]]=4,Table2[[#This Row],[Total_time]:[Total_time]],"")</f>
        <v/>
      </c>
      <c r="D1207" s="20" t="str" cm="1">
        <f t="array" ref="D1207">IF(Table2[[#This Row],[Max_num_drones]:[Max_num_drones]]=5,Table2[[#This Row],[Total_time]:[Total_time]],"")</f>
        <v/>
      </c>
    </row>
    <row r="1208" spans="1:4">
      <c r="A1208" s="20" t="str" cm="1">
        <f t="array" ref="A1208">IF(Table2[[#This Row],[Max_num_drones]:[Max_num_drones]]=2,Table2[[#This Row],[Total_time]:[Total_time]],"")</f>
        <v/>
      </c>
      <c r="B1208" s="20" t="str" cm="1">
        <f t="array" ref="B1208">IF(Table2[[#This Row],[Max_num_drones]:[Max_num_drones]]=3,Table2[[#This Row],[Total_time]:[Total_time]],"")</f>
        <v/>
      </c>
      <c r="C1208" s="20" t="str" cm="1">
        <f t="array" ref="C1208">IF(Table2[[#This Row],[Max_num_drones]:[Max_num_drones]]=4,Table2[[#This Row],[Total_time]:[Total_time]],"")</f>
        <v/>
      </c>
      <c r="D1208" s="20" t="str" cm="1">
        <f t="array" ref="D1208">IF(Table2[[#This Row],[Max_num_drones]:[Max_num_drones]]=5,Table2[[#This Row],[Total_time]:[Total_time]],"")</f>
        <v/>
      </c>
    </row>
    <row r="1209" spans="1:4">
      <c r="A1209" s="20" t="str" cm="1">
        <f t="array" ref="A1209">IF(Table2[[#This Row],[Max_num_drones]:[Max_num_drones]]=2,Table2[[#This Row],[Total_time]:[Total_time]],"")</f>
        <v/>
      </c>
      <c r="B1209" s="20" t="str" cm="1">
        <f t="array" ref="B1209">IF(Table2[[#This Row],[Max_num_drones]:[Max_num_drones]]=3,Table2[[#This Row],[Total_time]:[Total_time]],"")</f>
        <v/>
      </c>
      <c r="C1209" s="20" t="str" cm="1">
        <f t="array" ref="C1209">IF(Table2[[#This Row],[Max_num_drones]:[Max_num_drones]]=4,Table2[[#This Row],[Total_time]:[Total_time]],"")</f>
        <v/>
      </c>
      <c r="D1209" s="20" t="str" cm="1">
        <f t="array" ref="D1209">IF(Table2[[#This Row],[Max_num_drones]:[Max_num_drones]]=5,Table2[[#This Row],[Total_time]:[Total_time]],"")</f>
        <v/>
      </c>
    </row>
    <row r="1210" spans="1:4">
      <c r="A1210" s="20" t="str" cm="1">
        <f t="array" ref="A1210">IF(Table2[[#This Row],[Max_num_drones]:[Max_num_drones]]=2,Table2[[#This Row],[Total_time]:[Total_time]],"")</f>
        <v/>
      </c>
      <c r="B1210" s="20" t="str" cm="1">
        <f t="array" ref="B1210">IF(Table2[[#This Row],[Max_num_drones]:[Max_num_drones]]=3,Table2[[#This Row],[Total_time]:[Total_time]],"")</f>
        <v/>
      </c>
      <c r="C1210" s="20" t="str" cm="1">
        <f t="array" ref="C1210">IF(Table2[[#This Row],[Max_num_drones]:[Max_num_drones]]=4,Table2[[#This Row],[Total_time]:[Total_time]],"")</f>
        <v/>
      </c>
      <c r="D1210" s="20" t="str" cm="1">
        <f t="array" ref="D1210">IF(Table2[[#This Row],[Max_num_drones]:[Max_num_drones]]=5,Table2[[#This Row],[Total_time]:[Total_time]],"")</f>
        <v/>
      </c>
    </row>
    <row r="1211" spans="1:4">
      <c r="A1211" s="20" t="str" cm="1">
        <f t="array" ref="A1211">IF(Table2[[#This Row],[Max_num_drones]:[Max_num_drones]]=2,Table2[[#This Row],[Total_time]:[Total_time]],"")</f>
        <v/>
      </c>
      <c r="B1211" s="20" t="str" cm="1">
        <f t="array" ref="B1211">IF(Table2[[#This Row],[Max_num_drones]:[Max_num_drones]]=3,Table2[[#This Row],[Total_time]:[Total_time]],"")</f>
        <v/>
      </c>
      <c r="C1211" s="20" t="str" cm="1">
        <f t="array" ref="C1211">IF(Table2[[#This Row],[Max_num_drones]:[Max_num_drones]]=4,Table2[[#This Row],[Total_time]:[Total_time]],"")</f>
        <v/>
      </c>
      <c r="D1211" s="20" t="str" cm="1">
        <f t="array" ref="D1211">IF(Table2[[#This Row],[Max_num_drones]:[Max_num_drones]]=5,Table2[[#This Row],[Total_time]:[Total_time]],"")</f>
        <v/>
      </c>
    </row>
    <row r="1212" spans="1:4">
      <c r="A1212" s="20" t="str" cm="1">
        <f t="array" ref="A1212">IF(Table2[[#This Row],[Max_num_drones]:[Max_num_drones]]=2,Table2[[#This Row],[Total_time]:[Total_time]],"")</f>
        <v/>
      </c>
      <c r="B1212" s="20" t="str" cm="1">
        <f t="array" ref="B1212">IF(Table2[[#This Row],[Max_num_drones]:[Max_num_drones]]=3,Table2[[#This Row],[Total_time]:[Total_time]],"")</f>
        <v/>
      </c>
      <c r="C1212" s="20" t="str" cm="1">
        <f t="array" ref="C1212">IF(Table2[[#This Row],[Max_num_drones]:[Max_num_drones]]=4,Table2[[#This Row],[Total_time]:[Total_time]],"")</f>
        <v/>
      </c>
      <c r="D1212" s="20" t="str" cm="1">
        <f t="array" ref="D1212">IF(Table2[[#This Row],[Max_num_drones]:[Max_num_drones]]=5,Table2[[#This Row],[Total_time]:[Total_time]],"")</f>
        <v/>
      </c>
    </row>
    <row r="1213" spans="1:4">
      <c r="A1213" s="20" t="str" cm="1">
        <f t="array" ref="A1213">IF(Table2[[#This Row],[Max_num_drones]:[Max_num_drones]]=2,Table2[[#This Row],[Total_time]:[Total_time]],"")</f>
        <v/>
      </c>
      <c r="B1213" s="20" t="str" cm="1">
        <f t="array" ref="B1213">IF(Table2[[#This Row],[Max_num_drones]:[Max_num_drones]]=3,Table2[[#This Row],[Total_time]:[Total_time]],"")</f>
        <v/>
      </c>
      <c r="C1213" s="20" t="str" cm="1">
        <f t="array" ref="C1213">IF(Table2[[#This Row],[Max_num_drones]:[Max_num_drones]]=4,Table2[[#This Row],[Total_time]:[Total_time]],"")</f>
        <v/>
      </c>
      <c r="D1213" s="20" t="str" cm="1">
        <f t="array" ref="D1213">IF(Table2[[#This Row],[Max_num_drones]:[Max_num_drones]]=5,Table2[[#This Row],[Total_time]:[Total_time]],"")</f>
        <v/>
      </c>
    </row>
    <row r="1214" spans="1:4">
      <c r="A1214" s="20" t="str" cm="1">
        <f t="array" ref="A1214">IF(Table2[[#This Row],[Max_num_drones]:[Max_num_drones]]=2,Table2[[#This Row],[Total_time]:[Total_time]],"")</f>
        <v/>
      </c>
      <c r="B1214" s="20" t="str" cm="1">
        <f t="array" ref="B1214">IF(Table2[[#This Row],[Max_num_drones]:[Max_num_drones]]=3,Table2[[#This Row],[Total_time]:[Total_time]],"")</f>
        <v/>
      </c>
      <c r="C1214" s="20" t="str" cm="1">
        <f t="array" ref="C1214">IF(Table2[[#This Row],[Max_num_drones]:[Max_num_drones]]=4,Table2[[#This Row],[Total_time]:[Total_time]],"")</f>
        <v/>
      </c>
      <c r="D1214" s="20" t="str" cm="1">
        <f t="array" ref="D1214">IF(Table2[[#This Row],[Max_num_drones]:[Max_num_drones]]=5,Table2[[#This Row],[Total_time]:[Total_time]],"")</f>
        <v/>
      </c>
    </row>
    <row r="1215" spans="1:4">
      <c r="A1215" s="20" t="str" cm="1">
        <f t="array" ref="A1215">IF(Table2[[#This Row],[Max_num_drones]:[Max_num_drones]]=2,Table2[[#This Row],[Total_time]:[Total_time]],"")</f>
        <v/>
      </c>
      <c r="B1215" s="20" t="str" cm="1">
        <f t="array" ref="B1215">IF(Table2[[#This Row],[Max_num_drones]:[Max_num_drones]]=3,Table2[[#This Row],[Total_time]:[Total_time]],"")</f>
        <v/>
      </c>
      <c r="C1215" s="20" t="str" cm="1">
        <f t="array" ref="C1215">IF(Table2[[#This Row],[Max_num_drones]:[Max_num_drones]]=4,Table2[[#This Row],[Total_time]:[Total_time]],"")</f>
        <v/>
      </c>
      <c r="D1215" s="20" t="str" cm="1">
        <f t="array" ref="D1215">IF(Table2[[#This Row],[Max_num_drones]:[Max_num_drones]]=5,Table2[[#This Row],[Total_time]:[Total_time]],"")</f>
        <v/>
      </c>
    </row>
    <row r="1216" spans="1:4">
      <c r="A1216" s="20" t="str" cm="1">
        <f t="array" ref="A1216">IF(Table2[[#This Row],[Max_num_drones]:[Max_num_drones]]=2,Table2[[#This Row],[Total_time]:[Total_time]],"")</f>
        <v/>
      </c>
      <c r="B1216" s="20" t="str" cm="1">
        <f t="array" ref="B1216">IF(Table2[[#This Row],[Max_num_drones]:[Max_num_drones]]=3,Table2[[#This Row],[Total_time]:[Total_time]],"")</f>
        <v/>
      </c>
      <c r="C1216" s="20" t="str" cm="1">
        <f t="array" ref="C1216">IF(Table2[[#This Row],[Max_num_drones]:[Max_num_drones]]=4,Table2[[#This Row],[Total_time]:[Total_time]],"")</f>
        <v/>
      </c>
      <c r="D1216" s="20" t="str" cm="1">
        <f t="array" ref="D1216">IF(Table2[[#This Row],[Max_num_drones]:[Max_num_drones]]=5,Table2[[#This Row],[Total_time]:[Total_time]],"")</f>
        <v/>
      </c>
    </row>
    <row r="1217" spans="1:4">
      <c r="A1217" s="20" t="str" cm="1">
        <f t="array" ref="A1217">IF(Table2[[#This Row],[Max_num_drones]:[Max_num_drones]]=2,Table2[[#This Row],[Total_time]:[Total_time]],"")</f>
        <v/>
      </c>
      <c r="B1217" s="20" t="str" cm="1">
        <f t="array" ref="B1217">IF(Table2[[#This Row],[Max_num_drones]:[Max_num_drones]]=3,Table2[[#This Row],[Total_time]:[Total_time]],"")</f>
        <v/>
      </c>
      <c r="C1217" s="20" t="str" cm="1">
        <f t="array" ref="C1217">IF(Table2[[#This Row],[Max_num_drones]:[Max_num_drones]]=4,Table2[[#This Row],[Total_time]:[Total_time]],"")</f>
        <v/>
      </c>
      <c r="D1217" s="20" t="str" cm="1">
        <f t="array" ref="D1217">IF(Table2[[#This Row],[Max_num_drones]:[Max_num_drones]]=5,Table2[[#This Row],[Total_time]:[Total_time]],"")</f>
        <v/>
      </c>
    </row>
    <row r="1218" spans="1:4">
      <c r="A1218" s="20" t="str" cm="1">
        <f t="array" ref="A1218">IF(Table2[[#This Row],[Max_num_drones]:[Max_num_drones]]=2,Table2[[#This Row],[Total_time]:[Total_time]],"")</f>
        <v/>
      </c>
      <c r="B1218" s="20" t="str" cm="1">
        <f t="array" ref="B1218">IF(Table2[[#This Row],[Max_num_drones]:[Max_num_drones]]=3,Table2[[#This Row],[Total_time]:[Total_time]],"")</f>
        <v/>
      </c>
      <c r="C1218" s="20" t="str" cm="1">
        <f t="array" ref="C1218">IF(Table2[[#This Row],[Max_num_drones]:[Max_num_drones]]=4,Table2[[#This Row],[Total_time]:[Total_time]],"")</f>
        <v/>
      </c>
      <c r="D1218" s="20" t="str" cm="1">
        <f t="array" ref="D1218">IF(Table2[[#This Row],[Max_num_drones]:[Max_num_drones]]=5,Table2[[#This Row],[Total_time]:[Total_time]],"")</f>
        <v/>
      </c>
    </row>
    <row r="1219" spans="1:4">
      <c r="A1219" s="20" t="str" cm="1">
        <f t="array" ref="A1219">IF(Table2[[#This Row],[Max_num_drones]:[Max_num_drones]]=2,Table2[[#This Row],[Total_time]:[Total_time]],"")</f>
        <v/>
      </c>
      <c r="B1219" s="20" t="str" cm="1">
        <f t="array" ref="B1219">IF(Table2[[#This Row],[Max_num_drones]:[Max_num_drones]]=3,Table2[[#This Row],[Total_time]:[Total_time]],"")</f>
        <v/>
      </c>
      <c r="C1219" s="20" t="str" cm="1">
        <f t="array" ref="C1219">IF(Table2[[#This Row],[Max_num_drones]:[Max_num_drones]]=4,Table2[[#This Row],[Total_time]:[Total_time]],"")</f>
        <v/>
      </c>
      <c r="D1219" s="20" t="str" cm="1">
        <f t="array" ref="D1219">IF(Table2[[#This Row],[Max_num_drones]:[Max_num_drones]]=5,Table2[[#This Row],[Total_time]:[Total_time]],"")</f>
        <v/>
      </c>
    </row>
    <row r="1220" spans="1:4">
      <c r="A1220" s="20" t="str" cm="1">
        <f t="array" ref="A1220">IF(Table2[[#This Row],[Max_num_drones]:[Max_num_drones]]=2,Table2[[#This Row],[Total_time]:[Total_time]],"")</f>
        <v/>
      </c>
      <c r="B1220" s="20" t="str" cm="1">
        <f t="array" ref="B1220">IF(Table2[[#This Row],[Max_num_drones]:[Max_num_drones]]=3,Table2[[#This Row],[Total_time]:[Total_time]],"")</f>
        <v/>
      </c>
      <c r="C1220" s="20" t="str" cm="1">
        <f t="array" ref="C1220">IF(Table2[[#This Row],[Max_num_drones]:[Max_num_drones]]=4,Table2[[#This Row],[Total_time]:[Total_time]],"")</f>
        <v/>
      </c>
      <c r="D1220" s="20" t="str" cm="1">
        <f t="array" ref="D1220">IF(Table2[[#This Row],[Max_num_drones]:[Max_num_drones]]=5,Table2[[#This Row],[Total_time]:[Total_time]],"")</f>
        <v/>
      </c>
    </row>
    <row r="1221" spans="1:4">
      <c r="A1221" s="20" t="str" cm="1">
        <f t="array" ref="A1221">IF(Table2[[#This Row],[Max_num_drones]:[Max_num_drones]]=2,Table2[[#This Row],[Total_time]:[Total_time]],"")</f>
        <v/>
      </c>
      <c r="B1221" s="20" t="str" cm="1">
        <f t="array" ref="B1221">IF(Table2[[#This Row],[Max_num_drones]:[Max_num_drones]]=3,Table2[[#This Row],[Total_time]:[Total_time]],"")</f>
        <v/>
      </c>
      <c r="C1221" s="20" t="str" cm="1">
        <f t="array" ref="C1221">IF(Table2[[#This Row],[Max_num_drones]:[Max_num_drones]]=4,Table2[[#This Row],[Total_time]:[Total_time]],"")</f>
        <v/>
      </c>
      <c r="D1221" s="20" t="str" cm="1">
        <f t="array" ref="D1221">IF(Table2[[#This Row],[Max_num_drones]:[Max_num_drones]]=5,Table2[[#This Row],[Total_time]:[Total_time]],"")</f>
        <v/>
      </c>
    </row>
    <row r="1222" spans="1:4">
      <c r="A1222" s="20" t="str" cm="1">
        <f t="array" ref="A1222">IF(Table2[[#This Row],[Max_num_drones]:[Max_num_drones]]=2,Table2[[#This Row],[Total_time]:[Total_time]],"")</f>
        <v/>
      </c>
      <c r="B1222" s="20" t="str" cm="1">
        <f t="array" ref="B1222">IF(Table2[[#This Row],[Max_num_drones]:[Max_num_drones]]=3,Table2[[#This Row],[Total_time]:[Total_time]],"")</f>
        <v/>
      </c>
      <c r="C1222" s="20" t="str" cm="1">
        <f t="array" ref="C1222">IF(Table2[[#This Row],[Max_num_drones]:[Max_num_drones]]=4,Table2[[#This Row],[Total_time]:[Total_time]],"")</f>
        <v/>
      </c>
      <c r="D1222" s="20" t="str" cm="1">
        <f t="array" ref="D1222">IF(Table2[[#This Row],[Max_num_drones]:[Max_num_drones]]=5,Table2[[#This Row],[Total_time]:[Total_time]],"")</f>
        <v/>
      </c>
    </row>
    <row r="1223" spans="1:4">
      <c r="A1223" s="20" t="str" cm="1">
        <f t="array" ref="A1223">IF(Table2[[#This Row],[Max_num_drones]:[Max_num_drones]]=2,Table2[[#This Row],[Total_time]:[Total_time]],"")</f>
        <v/>
      </c>
      <c r="B1223" s="20" t="str" cm="1">
        <f t="array" ref="B1223">IF(Table2[[#This Row],[Max_num_drones]:[Max_num_drones]]=3,Table2[[#This Row],[Total_time]:[Total_time]],"")</f>
        <v/>
      </c>
      <c r="C1223" s="20" t="str" cm="1">
        <f t="array" ref="C1223">IF(Table2[[#This Row],[Max_num_drones]:[Max_num_drones]]=4,Table2[[#This Row],[Total_time]:[Total_time]],"")</f>
        <v/>
      </c>
      <c r="D1223" s="20" t="str" cm="1">
        <f t="array" ref="D1223">IF(Table2[[#This Row],[Max_num_drones]:[Max_num_drones]]=5,Table2[[#This Row],[Total_time]:[Total_time]],"")</f>
        <v/>
      </c>
    </row>
    <row r="1224" spans="1:4">
      <c r="A1224" s="20" t="str" cm="1">
        <f t="array" ref="A1224">IF(Table2[[#This Row],[Max_num_drones]:[Max_num_drones]]=2,Table2[[#This Row],[Total_time]:[Total_time]],"")</f>
        <v/>
      </c>
      <c r="B1224" s="20" t="str" cm="1">
        <f t="array" ref="B1224">IF(Table2[[#This Row],[Max_num_drones]:[Max_num_drones]]=3,Table2[[#This Row],[Total_time]:[Total_time]],"")</f>
        <v/>
      </c>
      <c r="C1224" s="20" t="str" cm="1">
        <f t="array" ref="C1224">IF(Table2[[#This Row],[Max_num_drones]:[Max_num_drones]]=4,Table2[[#This Row],[Total_time]:[Total_time]],"")</f>
        <v/>
      </c>
      <c r="D1224" s="20" t="str" cm="1">
        <f t="array" ref="D1224">IF(Table2[[#This Row],[Max_num_drones]:[Max_num_drones]]=5,Table2[[#This Row],[Total_time]:[Total_time]],"")</f>
        <v/>
      </c>
    </row>
    <row r="1225" spans="1:4">
      <c r="A1225" s="20" t="str" cm="1">
        <f t="array" ref="A1225">IF(Table2[[#This Row],[Max_num_drones]:[Max_num_drones]]=2,Table2[[#This Row],[Total_time]:[Total_time]],"")</f>
        <v/>
      </c>
      <c r="B1225" s="20" t="str" cm="1">
        <f t="array" ref="B1225">IF(Table2[[#This Row],[Max_num_drones]:[Max_num_drones]]=3,Table2[[#This Row],[Total_time]:[Total_time]],"")</f>
        <v/>
      </c>
      <c r="C1225" s="20" t="str" cm="1">
        <f t="array" ref="C1225">IF(Table2[[#This Row],[Max_num_drones]:[Max_num_drones]]=4,Table2[[#This Row],[Total_time]:[Total_time]],"")</f>
        <v/>
      </c>
      <c r="D1225" s="20" t="str" cm="1">
        <f t="array" ref="D1225">IF(Table2[[#This Row],[Max_num_drones]:[Max_num_drones]]=5,Table2[[#This Row],[Total_time]:[Total_time]],"")</f>
        <v/>
      </c>
    </row>
    <row r="1226" spans="1:4">
      <c r="A1226" s="20" t="str" cm="1">
        <f t="array" ref="A1226">IF(Table2[[#This Row],[Max_num_drones]:[Max_num_drones]]=2,Table2[[#This Row],[Total_time]:[Total_time]],"")</f>
        <v/>
      </c>
      <c r="B1226" s="20" t="str" cm="1">
        <f t="array" ref="B1226">IF(Table2[[#This Row],[Max_num_drones]:[Max_num_drones]]=3,Table2[[#This Row],[Total_time]:[Total_time]],"")</f>
        <v/>
      </c>
      <c r="C1226" s="20" t="str" cm="1">
        <f t="array" ref="C1226">IF(Table2[[#This Row],[Max_num_drones]:[Max_num_drones]]=4,Table2[[#This Row],[Total_time]:[Total_time]],"")</f>
        <v/>
      </c>
      <c r="D1226" s="20" t="str" cm="1">
        <f t="array" ref="D1226">IF(Table2[[#This Row],[Max_num_drones]:[Max_num_drones]]=5,Table2[[#This Row],[Total_time]:[Total_time]],"")</f>
        <v/>
      </c>
    </row>
    <row r="1227" spans="1:4">
      <c r="A1227" s="20" t="str" cm="1">
        <f t="array" ref="A1227">IF(Table2[[#This Row],[Max_num_drones]:[Max_num_drones]]=2,Table2[[#This Row],[Total_time]:[Total_time]],"")</f>
        <v/>
      </c>
      <c r="B1227" s="20" t="str" cm="1">
        <f t="array" ref="B1227">IF(Table2[[#This Row],[Max_num_drones]:[Max_num_drones]]=3,Table2[[#This Row],[Total_time]:[Total_time]],"")</f>
        <v/>
      </c>
      <c r="C1227" s="20" t="str" cm="1">
        <f t="array" ref="C1227">IF(Table2[[#This Row],[Max_num_drones]:[Max_num_drones]]=4,Table2[[#This Row],[Total_time]:[Total_time]],"")</f>
        <v/>
      </c>
      <c r="D1227" s="20" t="str" cm="1">
        <f t="array" ref="D1227">IF(Table2[[#This Row],[Max_num_drones]:[Max_num_drones]]=5,Table2[[#This Row],[Total_time]:[Total_time]],"")</f>
        <v/>
      </c>
    </row>
    <row r="1228" spans="1:4">
      <c r="A1228" s="20" t="str" cm="1">
        <f t="array" ref="A1228">IF(Table2[[#This Row],[Max_num_drones]:[Max_num_drones]]=2,Table2[[#This Row],[Total_time]:[Total_time]],"")</f>
        <v/>
      </c>
      <c r="B1228" s="20" t="str" cm="1">
        <f t="array" ref="B1228">IF(Table2[[#This Row],[Max_num_drones]:[Max_num_drones]]=3,Table2[[#This Row],[Total_time]:[Total_time]],"")</f>
        <v/>
      </c>
      <c r="C1228" s="20" t="str" cm="1">
        <f t="array" ref="C1228">IF(Table2[[#This Row],[Max_num_drones]:[Max_num_drones]]=4,Table2[[#This Row],[Total_time]:[Total_time]],"")</f>
        <v/>
      </c>
      <c r="D1228" s="20" t="str" cm="1">
        <f t="array" ref="D1228">IF(Table2[[#This Row],[Max_num_drones]:[Max_num_drones]]=5,Table2[[#This Row],[Total_time]:[Total_time]],"")</f>
        <v/>
      </c>
    </row>
    <row r="1229" spans="1:4">
      <c r="A1229" s="20" t="str" cm="1">
        <f t="array" ref="A1229">IF(Table2[[#This Row],[Max_num_drones]:[Max_num_drones]]=2,Table2[[#This Row],[Total_time]:[Total_time]],"")</f>
        <v/>
      </c>
      <c r="B1229" s="20" t="str" cm="1">
        <f t="array" ref="B1229">IF(Table2[[#This Row],[Max_num_drones]:[Max_num_drones]]=3,Table2[[#This Row],[Total_time]:[Total_time]],"")</f>
        <v/>
      </c>
      <c r="C1229" s="20" t="str" cm="1">
        <f t="array" ref="C1229">IF(Table2[[#This Row],[Max_num_drones]:[Max_num_drones]]=4,Table2[[#This Row],[Total_time]:[Total_time]],"")</f>
        <v/>
      </c>
      <c r="D1229" s="20" t="str" cm="1">
        <f t="array" ref="D1229">IF(Table2[[#This Row],[Max_num_drones]:[Max_num_drones]]=5,Table2[[#This Row],[Total_time]:[Total_time]],"")</f>
        <v/>
      </c>
    </row>
    <row r="1230" spans="1:4">
      <c r="A1230" s="20" t="str" cm="1">
        <f t="array" ref="A1230">IF(Table2[[#This Row],[Max_num_drones]:[Max_num_drones]]=2,Table2[[#This Row],[Total_time]:[Total_time]],"")</f>
        <v/>
      </c>
      <c r="B1230" s="20" t="str" cm="1">
        <f t="array" ref="B1230">IF(Table2[[#This Row],[Max_num_drones]:[Max_num_drones]]=3,Table2[[#This Row],[Total_time]:[Total_time]],"")</f>
        <v/>
      </c>
      <c r="C1230" s="20" t="str" cm="1">
        <f t="array" ref="C1230">IF(Table2[[#This Row],[Max_num_drones]:[Max_num_drones]]=4,Table2[[#This Row],[Total_time]:[Total_time]],"")</f>
        <v/>
      </c>
      <c r="D1230" s="20" t="str" cm="1">
        <f t="array" ref="D1230">IF(Table2[[#This Row],[Max_num_drones]:[Max_num_drones]]=5,Table2[[#This Row],[Total_time]:[Total_time]],"")</f>
        <v/>
      </c>
    </row>
    <row r="1231" spans="1:4">
      <c r="A1231" s="20" t="str" cm="1">
        <f t="array" ref="A1231">IF(Table2[[#This Row],[Max_num_drones]:[Max_num_drones]]=2,Table2[[#This Row],[Total_time]:[Total_time]],"")</f>
        <v/>
      </c>
      <c r="B1231" s="20" t="str" cm="1">
        <f t="array" ref="B1231">IF(Table2[[#This Row],[Max_num_drones]:[Max_num_drones]]=3,Table2[[#This Row],[Total_time]:[Total_time]],"")</f>
        <v/>
      </c>
      <c r="C1231" s="20" t="str" cm="1">
        <f t="array" ref="C1231">IF(Table2[[#This Row],[Max_num_drones]:[Max_num_drones]]=4,Table2[[#This Row],[Total_time]:[Total_time]],"")</f>
        <v/>
      </c>
      <c r="D1231" s="20" t="str" cm="1">
        <f t="array" ref="D1231">IF(Table2[[#This Row],[Max_num_drones]:[Max_num_drones]]=5,Table2[[#This Row],[Total_time]:[Total_time]],"")</f>
        <v/>
      </c>
    </row>
    <row r="1232" spans="1:4">
      <c r="A1232" s="20" t="str" cm="1">
        <f t="array" ref="A1232">IF(Table2[[#This Row],[Max_num_drones]:[Max_num_drones]]=2,Table2[[#This Row],[Total_time]:[Total_time]],"")</f>
        <v/>
      </c>
      <c r="B1232" s="20" t="str" cm="1">
        <f t="array" ref="B1232">IF(Table2[[#This Row],[Max_num_drones]:[Max_num_drones]]=3,Table2[[#This Row],[Total_time]:[Total_time]],"")</f>
        <v/>
      </c>
      <c r="C1232" s="20" t="str" cm="1">
        <f t="array" ref="C1232">IF(Table2[[#This Row],[Max_num_drones]:[Max_num_drones]]=4,Table2[[#This Row],[Total_time]:[Total_time]],"")</f>
        <v/>
      </c>
      <c r="D1232" s="20" t="str" cm="1">
        <f t="array" ref="D1232">IF(Table2[[#This Row],[Max_num_drones]:[Max_num_drones]]=5,Table2[[#This Row],[Total_time]:[Total_time]],"")</f>
        <v/>
      </c>
    </row>
    <row r="1233" spans="1:4">
      <c r="A1233" s="20" t="str" cm="1">
        <f t="array" ref="A1233">IF(Table2[[#This Row],[Max_num_drones]:[Max_num_drones]]=2,Table2[[#This Row],[Total_time]:[Total_time]],"")</f>
        <v/>
      </c>
      <c r="B1233" s="20" t="str" cm="1">
        <f t="array" ref="B1233">IF(Table2[[#This Row],[Max_num_drones]:[Max_num_drones]]=3,Table2[[#This Row],[Total_time]:[Total_time]],"")</f>
        <v/>
      </c>
      <c r="C1233" s="20" t="str" cm="1">
        <f t="array" ref="C1233">IF(Table2[[#This Row],[Max_num_drones]:[Max_num_drones]]=4,Table2[[#This Row],[Total_time]:[Total_time]],"")</f>
        <v/>
      </c>
      <c r="D1233" s="20" t="str" cm="1">
        <f t="array" ref="D1233">IF(Table2[[#This Row],[Max_num_drones]:[Max_num_drones]]=5,Table2[[#This Row],[Total_time]:[Total_time]],"")</f>
        <v/>
      </c>
    </row>
    <row r="1234" spans="1:4">
      <c r="A1234" s="20" t="str" cm="1">
        <f t="array" ref="A1234">IF(Table2[[#This Row],[Max_num_drones]:[Max_num_drones]]=2,Table2[[#This Row],[Total_time]:[Total_time]],"")</f>
        <v/>
      </c>
      <c r="B1234" s="20" t="str" cm="1">
        <f t="array" ref="B1234">IF(Table2[[#This Row],[Max_num_drones]:[Max_num_drones]]=3,Table2[[#This Row],[Total_time]:[Total_time]],"")</f>
        <v/>
      </c>
      <c r="C1234" s="20" t="str" cm="1">
        <f t="array" ref="C1234">IF(Table2[[#This Row],[Max_num_drones]:[Max_num_drones]]=4,Table2[[#This Row],[Total_time]:[Total_time]],"")</f>
        <v/>
      </c>
      <c r="D1234" s="20" t="str" cm="1">
        <f t="array" ref="D1234">IF(Table2[[#This Row],[Max_num_drones]:[Max_num_drones]]=5,Table2[[#This Row],[Total_time]:[Total_time]],"")</f>
        <v/>
      </c>
    </row>
    <row r="1235" spans="1:4">
      <c r="A1235" s="20" t="str" cm="1">
        <f t="array" ref="A1235">IF(Table2[[#This Row],[Max_num_drones]:[Max_num_drones]]=2,Table2[[#This Row],[Total_time]:[Total_time]],"")</f>
        <v/>
      </c>
      <c r="B1235" s="20" t="str" cm="1">
        <f t="array" ref="B1235">IF(Table2[[#This Row],[Max_num_drones]:[Max_num_drones]]=3,Table2[[#This Row],[Total_time]:[Total_time]],"")</f>
        <v/>
      </c>
      <c r="C1235" s="20" t="str" cm="1">
        <f t="array" ref="C1235">IF(Table2[[#This Row],[Max_num_drones]:[Max_num_drones]]=4,Table2[[#This Row],[Total_time]:[Total_time]],"")</f>
        <v/>
      </c>
      <c r="D1235" s="20" t="str" cm="1">
        <f t="array" ref="D1235">IF(Table2[[#This Row],[Max_num_drones]:[Max_num_drones]]=5,Table2[[#This Row],[Total_time]:[Total_time]],"")</f>
        <v/>
      </c>
    </row>
    <row r="1236" spans="1:4">
      <c r="A1236" s="20" t="str" cm="1">
        <f t="array" ref="A1236">IF(Table2[[#This Row],[Max_num_drones]:[Max_num_drones]]=2,Table2[[#This Row],[Total_time]:[Total_time]],"")</f>
        <v/>
      </c>
      <c r="B1236" s="20" t="str" cm="1">
        <f t="array" ref="B1236">IF(Table2[[#This Row],[Max_num_drones]:[Max_num_drones]]=3,Table2[[#This Row],[Total_time]:[Total_time]],"")</f>
        <v/>
      </c>
      <c r="C1236" s="20" t="str" cm="1">
        <f t="array" ref="C1236">IF(Table2[[#This Row],[Max_num_drones]:[Max_num_drones]]=4,Table2[[#This Row],[Total_time]:[Total_time]],"")</f>
        <v/>
      </c>
      <c r="D1236" s="20" t="str" cm="1">
        <f t="array" ref="D1236">IF(Table2[[#This Row],[Max_num_drones]:[Max_num_drones]]=5,Table2[[#This Row],[Total_time]:[Total_time]],"")</f>
        <v/>
      </c>
    </row>
    <row r="1237" spans="1:4">
      <c r="A1237" s="20" t="str" cm="1">
        <f t="array" ref="A1237">IF(Table2[[#This Row],[Max_num_drones]:[Max_num_drones]]=2,Table2[[#This Row],[Total_time]:[Total_time]],"")</f>
        <v/>
      </c>
      <c r="B1237" s="20" t="str" cm="1">
        <f t="array" ref="B1237">IF(Table2[[#This Row],[Max_num_drones]:[Max_num_drones]]=3,Table2[[#This Row],[Total_time]:[Total_time]],"")</f>
        <v/>
      </c>
      <c r="C1237" s="20" t="str" cm="1">
        <f t="array" ref="C1237">IF(Table2[[#This Row],[Max_num_drones]:[Max_num_drones]]=4,Table2[[#This Row],[Total_time]:[Total_time]],"")</f>
        <v/>
      </c>
      <c r="D1237" s="20" t="str" cm="1">
        <f t="array" ref="D1237">IF(Table2[[#This Row],[Max_num_drones]:[Max_num_drones]]=5,Table2[[#This Row],[Total_time]:[Total_time]],"")</f>
        <v/>
      </c>
    </row>
    <row r="1238" spans="1:4">
      <c r="A1238" s="20" t="str" cm="1">
        <f t="array" ref="A1238">IF(Table2[[#This Row],[Max_num_drones]:[Max_num_drones]]=2,Table2[[#This Row],[Total_time]:[Total_time]],"")</f>
        <v/>
      </c>
      <c r="B1238" s="20" t="str" cm="1">
        <f t="array" ref="B1238">IF(Table2[[#This Row],[Max_num_drones]:[Max_num_drones]]=3,Table2[[#This Row],[Total_time]:[Total_time]],"")</f>
        <v/>
      </c>
      <c r="C1238" s="20" t="str" cm="1">
        <f t="array" ref="C1238">IF(Table2[[#This Row],[Max_num_drones]:[Max_num_drones]]=4,Table2[[#This Row],[Total_time]:[Total_time]],"")</f>
        <v/>
      </c>
      <c r="D1238" s="20" t="str" cm="1">
        <f t="array" ref="D1238">IF(Table2[[#This Row],[Max_num_drones]:[Max_num_drones]]=5,Table2[[#This Row],[Total_time]:[Total_time]],"")</f>
        <v/>
      </c>
    </row>
    <row r="1239" spans="1:4">
      <c r="A1239" s="20" t="str" cm="1">
        <f t="array" ref="A1239">IF(Table2[[#This Row],[Max_num_drones]:[Max_num_drones]]=2,Table2[[#This Row],[Total_time]:[Total_time]],"")</f>
        <v/>
      </c>
      <c r="B1239" s="20" t="str" cm="1">
        <f t="array" ref="B1239">IF(Table2[[#This Row],[Max_num_drones]:[Max_num_drones]]=3,Table2[[#This Row],[Total_time]:[Total_time]],"")</f>
        <v/>
      </c>
      <c r="C1239" s="20" t="str" cm="1">
        <f t="array" ref="C1239">IF(Table2[[#This Row],[Max_num_drones]:[Max_num_drones]]=4,Table2[[#This Row],[Total_time]:[Total_time]],"")</f>
        <v/>
      </c>
      <c r="D1239" s="20" t="str" cm="1">
        <f t="array" ref="D1239">IF(Table2[[#This Row],[Max_num_drones]:[Max_num_drones]]=5,Table2[[#This Row],[Total_time]:[Total_time]],"")</f>
        <v/>
      </c>
    </row>
    <row r="1240" spans="1:4">
      <c r="A1240" s="20" t="str" cm="1">
        <f t="array" ref="A1240">IF(Table2[[#This Row],[Max_num_drones]:[Max_num_drones]]=2,Table2[[#This Row],[Total_time]:[Total_time]],"")</f>
        <v/>
      </c>
      <c r="B1240" s="20" t="str" cm="1">
        <f t="array" ref="B1240">IF(Table2[[#This Row],[Max_num_drones]:[Max_num_drones]]=3,Table2[[#This Row],[Total_time]:[Total_time]],"")</f>
        <v/>
      </c>
      <c r="C1240" s="20" t="str" cm="1">
        <f t="array" ref="C1240">IF(Table2[[#This Row],[Max_num_drones]:[Max_num_drones]]=4,Table2[[#This Row],[Total_time]:[Total_time]],"")</f>
        <v/>
      </c>
      <c r="D1240" s="20" t="str" cm="1">
        <f t="array" ref="D1240">IF(Table2[[#This Row],[Max_num_drones]:[Max_num_drones]]=5,Table2[[#This Row],[Total_time]:[Total_time]],"")</f>
        <v/>
      </c>
    </row>
    <row r="1241" spans="1:4">
      <c r="A1241" s="20" t="str" cm="1">
        <f t="array" ref="A1241">IF(Table2[[#This Row],[Max_num_drones]:[Max_num_drones]]=2,Table2[[#This Row],[Total_time]:[Total_time]],"")</f>
        <v/>
      </c>
      <c r="B1241" s="20" t="str" cm="1">
        <f t="array" ref="B1241">IF(Table2[[#This Row],[Max_num_drones]:[Max_num_drones]]=3,Table2[[#This Row],[Total_time]:[Total_time]],"")</f>
        <v/>
      </c>
      <c r="C1241" s="20" t="str" cm="1">
        <f t="array" ref="C1241">IF(Table2[[#This Row],[Max_num_drones]:[Max_num_drones]]=4,Table2[[#This Row],[Total_time]:[Total_time]],"")</f>
        <v/>
      </c>
      <c r="D1241" s="20" t="str" cm="1">
        <f t="array" ref="D1241">IF(Table2[[#This Row],[Max_num_drones]:[Max_num_drones]]=5,Table2[[#This Row],[Total_time]:[Total_time]],"")</f>
        <v/>
      </c>
    </row>
    <row r="1242" spans="1:4">
      <c r="A1242" s="20" t="str" cm="1">
        <f t="array" ref="A1242">IF(Table2[[#This Row],[Max_num_drones]:[Max_num_drones]]=2,Table2[[#This Row],[Total_time]:[Total_time]],"")</f>
        <v/>
      </c>
      <c r="B1242" s="20" t="str" cm="1">
        <f t="array" ref="B1242">IF(Table2[[#This Row],[Max_num_drones]:[Max_num_drones]]=3,Table2[[#This Row],[Total_time]:[Total_time]],"")</f>
        <v/>
      </c>
      <c r="C1242" s="20" t="str" cm="1">
        <f t="array" ref="C1242">IF(Table2[[#This Row],[Max_num_drones]:[Max_num_drones]]=4,Table2[[#This Row],[Total_time]:[Total_time]],"")</f>
        <v/>
      </c>
      <c r="D1242" s="20" t="str" cm="1">
        <f t="array" ref="D1242">IF(Table2[[#This Row],[Max_num_drones]:[Max_num_drones]]=5,Table2[[#This Row],[Total_time]:[Total_time]],"")</f>
        <v/>
      </c>
    </row>
    <row r="1243" spans="1:4">
      <c r="A1243" s="20" t="str" cm="1">
        <f t="array" ref="A1243">IF(Table2[[#This Row],[Max_num_drones]:[Max_num_drones]]=2,Table2[[#This Row],[Total_time]:[Total_time]],"")</f>
        <v/>
      </c>
      <c r="B1243" s="20" t="str" cm="1">
        <f t="array" ref="B1243">IF(Table2[[#This Row],[Max_num_drones]:[Max_num_drones]]=3,Table2[[#This Row],[Total_time]:[Total_time]],"")</f>
        <v/>
      </c>
      <c r="C1243" s="20" t="str" cm="1">
        <f t="array" ref="C1243">IF(Table2[[#This Row],[Max_num_drones]:[Max_num_drones]]=4,Table2[[#This Row],[Total_time]:[Total_time]],"")</f>
        <v/>
      </c>
      <c r="D1243" s="20" t="str" cm="1">
        <f t="array" ref="D1243">IF(Table2[[#This Row],[Max_num_drones]:[Max_num_drones]]=5,Table2[[#This Row],[Total_time]:[Total_time]],"")</f>
        <v/>
      </c>
    </row>
    <row r="1244" spans="1:4">
      <c r="A1244" s="20" t="str" cm="1">
        <f t="array" ref="A1244">IF(Table2[[#This Row],[Max_num_drones]:[Max_num_drones]]=2,Table2[[#This Row],[Total_time]:[Total_time]],"")</f>
        <v/>
      </c>
      <c r="B1244" s="20" t="str" cm="1">
        <f t="array" ref="B1244">IF(Table2[[#This Row],[Max_num_drones]:[Max_num_drones]]=3,Table2[[#This Row],[Total_time]:[Total_time]],"")</f>
        <v/>
      </c>
      <c r="C1244" s="20" t="str" cm="1">
        <f t="array" ref="C1244">IF(Table2[[#This Row],[Max_num_drones]:[Max_num_drones]]=4,Table2[[#This Row],[Total_time]:[Total_time]],"")</f>
        <v/>
      </c>
      <c r="D1244" s="20" t="str" cm="1">
        <f t="array" ref="D1244">IF(Table2[[#This Row],[Max_num_drones]:[Max_num_drones]]=5,Table2[[#This Row],[Total_time]:[Total_time]],"")</f>
        <v/>
      </c>
    </row>
    <row r="1245" spans="1:4">
      <c r="A1245" s="20" t="str" cm="1">
        <f t="array" ref="A1245">IF(Table2[[#This Row],[Max_num_drones]:[Max_num_drones]]=2,Table2[[#This Row],[Total_time]:[Total_time]],"")</f>
        <v/>
      </c>
      <c r="B1245" s="20" t="str" cm="1">
        <f t="array" ref="B1245">IF(Table2[[#This Row],[Max_num_drones]:[Max_num_drones]]=3,Table2[[#This Row],[Total_time]:[Total_time]],"")</f>
        <v/>
      </c>
      <c r="C1245" s="20" t="str" cm="1">
        <f t="array" ref="C1245">IF(Table2[[#This Row],[Max_num_drones]:[Max_num_drones]]=4,Table2[[#This Row],[Total_time]:[Total_time]],"")</f>
        <v/>
      </c>
      <c r="D1245" s="20" t="str" cm="1">
        <f t="array" ref="D1245">IF(Table2[[#This Row],[Max_num_drones]:[Max_num_drones]]=5,Table2[[#This Row],[Total_time]:[Total_time]],"")</f>
        <v/>
      </c>
    </row>
    <row r="1246" spans="1:4">
      <c r="A1246" s="20" t="str" cm="1">
        <f t="array" ref="A1246">IF(Table2[[#This Row],[Max_num_drones]:[Max_num_drones]]=2,Table2[[#This Row],[Total_time]:[Total_time]],"")</f>
        <v/>
      </c>
      <c r="B1246" s="20" t="str" cm="1">
        <f t="array" ref="B1246">IF(Table2[[#This Row],[Max_num_drones]:[Max_num_drones]]=3,Table2[[#This Row],[Total_time]:[Total_time]],"")</f>
        <v/>
      </c>
      <c r="C1246" s="20" t="str" cm="1">
        <f t="array" ref="C1246">IF(Table2[[#This Row],[Max_num_drones]:[Max_num_drones]]=4,Table2[[#This Row],[Total_time]:[Total_time]],"")</f>
        <v/>
      </c>
      <c r="D1246" s="20" t="str" cm="1">
        <f t="array" ref="D1246">IF(Table2[[#This Row],[Max_num_drones]:[Max_num_drones]]=5,Table2[[#This Row],[Total_time]:[Total_time]],"")</f>
        <v/>
      </c>
    </row>
    <row r="1247" spans="1:4">
      <c r="A1247" s="20" t="str" cm="1">
        <f t="array" ref="A1247">IF(Table2[[#This Row],[Max_num_drones]:[Max_num_drones]]=2,Table2[[#This Row],[Total_time]:[Total_time]],"")</f>
        <v/>
      </c>
      <c r="B1247" s="20" t="str" cm="1">
        <f t="array" ref="B1247">IF(Table2[[#This Row],[Max_num_drones]:[Max_num_drones]]=3,Table2[[#This Row],[Total_time]:[Total_time]],"")</f>
        <v/>
      </c>
      <c r="C1247" s="20" t="str" cm="1">
        <f t="array" ref="C1247">IF(Table2[[#This Row],[Max_num_drones]:[Max_num_drones]]=4,Table2[[#This Row],[Total_time]:[Total_time]],"")</f>
        <v/>
      </c>
      <c r="D1247" s="20" t="str" cm="1">
        <f t="array" ref="D1247">IF(Table2[[#This Row],[Max_num_drones]:[Max_num_drones]]=5,Table2[[#This Row],[Total_time]:[Total_time]],"")</f>
        <v/>
      </c>
    </row>
    <row r="1248" spans="1:4">
      <c r="A1248" s="20" t="str" cm="1">
        <f t="array" ref="A1248">IF(Table2[[#This Row],[Max_num_drones]:[Max_num_drones]]=2,Table2[[#This Row],[Total_time]:[Total_time]],"")</f>
        <v/>
      </c>
      <c r="B1248" s="20" t="str" cm="1">
        <f t="array" ref="B1248">IF(Table2[[#This Row],[Max_num_drones]:[Max_num_drones]]=3,Table2[[#This Row],[Total_time]:[Total_time]],"")</f>
        <v/>
      </c>
      <c r="C1248" s="20" t="str" cm="1">
        <f t="array" ref="C1248">IF(Table2[[#This Row],[Max_num_drones]:[Max_num_drones]]=4,Table2[[#This Row],[Total_time]:[Total_time]],"")</f>
        <v/>
      </c>
      <c r="D1248" s="20" t="str" cm="1">
        <f t="array" ref="D1248">IF(Table2[[#This Row],[Max_num_drones]:[Max_num_drones]]=5,Table2[[#This Row],[Total_time]:[Total_time]],"")</f>
        <v/>
      </c>
    </row>
    <row r="1249" spans="1:4">
      <c r="A1249" s="20" t="str" cm="1">
        <f t="array" ref="A1249">IF(Table2[[#This Row],[Max_num_drones]:[Max_num_drones]]=2,Table2[[#This Row],[Total_time]:[Total_time]],"")</f>
        <v/>
      </c>
      <c r="B1249" s="20" t="str" cm="1">
        <f t="array" ref="B1249">IF(Table2[[#This Row],[Max_num_drones]:[Max_num_drones]]=3,Table2[[#This Row],[Total_time]:[Total_time]],"")</f>
        <v/>
      </c>
      <c r="C1249" s="20" t="str" cm="1">
        <f t="array" ref="C1249">IF(Table2[[#This Row],[Max_num_drones]:[Max_num_drones]]=4,Table2[[#This Row],[Total_time]:[Total_time]],"")</f>
        <v/>
      </c>
      <c r="D1249" s="20" t="str" cm="1">
        <f t="array" ref="D1249">IF(Table2[[#This Row],[Max_num_drones]:[Max_num_drones]]=5,Table2[[#This Row],[Total_time]:[Total_time]],"")</f>
        <v/>
      </c>
    </row>
    <row r="1250" spans="1:4">
      <c r="A1250" s="20" t="str" cm="1">
        <f t="array" ref="A1250">IF(Table2[[#This Row],[Max_num_drones]:[Max_num_drones]]=2,Table2[[#This Row],[Total_time]:[Total_time]],"")</f>
        <v/>
      </c>
      <c r="B1250" s="20" t="str" cm="1">
        <f t="array" ref="B1250">IF(Table2[[#This Row],[Max_num_drones]:[Max_num_drones]]=3,Table2[[#This Row],[Total_time]:[Total_time]],"")</f>
        <v/>
      </c>
      <c r="C1250" s="20" t="str" cm="1">
        <f t="array" ref="C1250">IF(Table2[[#This Row],[Max_num_drones]:[Max_num_drones]]=4,Table2[[#This Row],[Total_time]:[Total_time]],"")</f>
        <v/>
      </c>
      <c r="D1250" s="20" t="str" cm="1">
        <f t="array" ref="D1250">IF(Table2[[#This Row],[Max_num_drones]:[Max_num_drones]]=5,Table2[[#This Row],[Total_time]:[Total_time]],"")</f>
        <v/>
      </c>
    </row>
    <row r="1251" spans="1:4">
      <c r="A1251" s="20" t="str" cm="1">
        <f t="array" ref="A1251">IF(Table2[[#This Row],[Max_num_drones]:[Max_num_drones]]=2,Table2[[#This Row],[Total_time]:[Total_time]],"")</f>
        <v/>
      </c>
      <c r="B1251" s="20" t="str" cm="1">
        <f t="array" ref="B1251">IF(Table2[[#This Row],[Max_num_drones]:[Max_num_drones]]=3,Table2[[#This Row],[Total_time]:[Total_time]],"")</f>
        <v/>
      </c>
      <c r="C1251" s="20" t="str" cm="1">
        <f t="array" ref="C1251">IF(Table2[[#This Row],[Max_num_drones]:[Max_num_drones]]=4,Table2[[#This Row],[Total_time]:[Total_time]],"")</f>
        <v/>
      </c>
      <c r="D1251" s="20" t="str" cm="1">
        <f t="array" ref="D1251">IF(Table2[[#This Row],[Max_num_drones]:[Max_num_drones]]=5,Table2[[#This Row],[Total_time]:[Total_time]],"")</f>
        <v/>
      </c>
    </row>
    <row r="1252" spans="1:4">
      <c r="A1252" s="20" t="str" cm="1">
        <f t="array" ref="A1252">IF(Table2[[#This Row],[Max_num_drones]:[Max_num_drones]]=2,Table2[[#This Row],[Total_time]:[Total_time]],"")</f>
        <v/>
      </c>
      <c r="B1252" s="20" t="str" cm="1">
        <f t="array" ref="B1252">IF(Table2[[#This Row],[Max_num_drones]:[Max_num_drones]]=3,Table2[[#This Row],[Total_time]:[Total_time]],"")</f>
        <v/>
      </c>
      <c r="C1252" s="20" t="str" cm="1">
        <f t="array" ref="C1252">IF(Table2[[#This Row],[Max_num_drones]:[Max_num_drones]]=4,Table2[[#This Row],[Total_time]:[Total_time]],"")</f>
        <v/>
      </c>
      <c r="D1252" s="20" t="str" cm="1">
        <f t="array" ref="D1252">IF(Table2[[#This Row],[Max_num_drones]:[Max_num_drones]]=5,Table2[[#This Row],[Total_time]:[Total_time]],"")</f>
        <v/>
      </c>
    </row>
    <row r="1253" spans="1:4">
      <c r="A1253" s="20" t="str" cm="1">
        <f t="array" ref="A1253">IF(Table2[[#This Row],[Max_num_drones]:[Max_num_drones]]=2,Table2[[#This Row],[Total_time]:[Total_time]],"")</f>
        <v/>
      </c>
      <c r="B1253" s="20" t="str" cm="1">
        <f t="array" ref="B1253">IF(Table2[[#This Row],[Max_num_drones]:[Max_num_drones]]=3,Table2[[#This Row],[Total_time]:[Total_time]],"")</f>
        <v/>
      </c>
      <c r="C1253" s="20" t="str" cm="1">
        <f t="array" ref="C1253">IF(Table2[[#This Row],[Max_num_drones]:[Max_num_drones]]=4,Table2[[#This Row],[Total_time]:[Total_time]],"")</f>
        <v/>
      </c>
      <c r="D1253" s="20" t="str" cm="1">
        <f t="array" ref="D1253">IF(Table2[[#This Row],[Max_num_drones]:[Max_num_drones]]=5,Table2[[#This Row],[Total_time]:[Total_time]],"")</f>
        <v/>
      </c>
    </row>
    <row r="1254" spans="1:4">
      <c r="A1254" s="20" t="str" cm="1">
        <f t="array" ref="A1254">IF(Table2[[#This Row],[Max_num_drones]:[Max_num_drones]]=2,Table2[[#This Row],[Total_time]:[Total_time]],"")</f>
        <v/>
      </c>
      <c r="B1254" s="20" t="str" cm="1">
        <f t="array" ref="B1254">IF(Table2[[#This Row],[Max_num_drones]:[Max_num_drones]]=3,Table2[[#This Row],[Total_time]:[Total_time]],"")</f>
        <v/>
      </c>
      <c r="C1254" s="20" t="str" cm="1">
        <f t="array" ref="C1254">IF(Table2[[#This Row],[Max_num_drones]:[Max_num_drones]]=4,Table2[[#This Row],[Total_time]:[Total_time]],"")</f>
        <v/>
      </c>
      <c r="D1254" s="20" t="str" cm="1">
        <f t="array" ref="D1254">IF(Table2[[#This Row],[Max_num_drones]:[Max_num_drones]]=5,Table2[[#This Row],[Total_time]:[Total_time]],"")</f>
        <v/>
      </c>
    </row>
    <row r="1255" spans="1:4">
      <c r="A1255" s="20" t="str" cm="1">
        <f t="array" ref="A1255">IF(Table2[[#This Row],[Max_num_drones]:[Max_num_drones]]=2,Table2[[#This Row],[Total_time]:[Total_time]],"")</f>
        <v/>
      </c>
      <c r="B1255" s="20" t="str" cm="1">
        <f t="array" ref="B1255">IF(Table2[[#This Row],[Max_num_drones]:[Max_num_drones]]=3,Table2[[#This Row],[Total_time]:[Total_time]],"")</f>
        <v/>
      </c>
      <c r="C1255" s="20" t="str" cm="1">
        <f t="array" ref="C1255">IF(Table2[[#This Row],[Max_num_drones]:[Max_num_drones]]=4,Table2[[#This Row],[Total_time]:[Total_time]],"")</f>
        <v/>
      </c>
      <c r="D1255" s="20" t="str" cm="1">
        <f t="array" ref="D1255">IF(Table2[[#This Row],[Max_num_drones]:[Max_num_drones]]=5,Table2[[#This Row],[Total_time]:[Total_time]],"")</f>
        <v/>
      </c>
    </row>
    <row r="1256" spans="1:4">
      <c r="A1256" s="20" t="str" cm="1">
        <f t="array" ref="A1256">IF(Table2[[#This Row],[Max_num_drones]:[Max_num_drones]]=2,Table2[[#This Row],[Total_time]:[Total_time]],"")</f>
        <v/>
      </c>
      <c r="B1256" s="20" t="str" cm="1">
        <f t="array" ref="B1256">IF(Table2[[#This Row],[Max_num_drones]:[Max_num_drones]]=3,Table2[[#This Row],[Total_time]:[Total_time]],"")</f>
        <v/>
      </c>
      <c r="C1256" s="20" t="str" cm="1">
        <f t="array" ref="C1256">IF(Table2[[#This Row],[Max_num_drones]:[Max_num_drones]]=4,Table2[[#This Row],[Total_time]:[Total_time]],"")</f>
        <v/>
      </c>
      <c r="D1256" s="20" t="str" cm="1">
        <f t="array" ref="D1256">IF(Table2[[#This Row],[Max_num_drones]:[Max_num_drones]]=5,Table2[[#This Row],[Total_time]:[Total_time]],"")</f>
        <v/>
      </c>
    </row>
    <row r="1257" spans="1:4">
      <c r="A1257" s="20" t="str" cm="1">
        <f t="array" ref="A1257">IF(Table2[[#This Row],[Max_num_drones]:[Max_num_drones]]=2,Table2[[#This Row],[Total_time]:[Total_time]],"")</f>
        <v/>
      </c>
      <c r="B1257" s="20" t="str" cm="1">
        <f t="array" ref="B1257">IF(Table2[[#This Row],[Max_num_drones]:[Max_num_drones]]=3,Table2[[#This Row],[Total_time]:[Total_time]],"")</f>
        <v/>
      </c>
      <c r="C1257" s="20" t="str" cm="1">
        <f t="array" ref="C1257">IF(Table2[[#This Row],[Max_num_drones]:[Max_num_drones]]=4,Table2[[#This Row],[Total_time]:[Total_time]],"")</f>
        <v/>
      </c>
      <c r="D1257" s="20" t="str" cm="1">
        <f t="array" ref="D1257">IF(Table2[[#This Row],[Max_num_drones]:[Max_num_drones]]=5,Table2[[#This Row],[Total_time]:[Total_time]],"")</f>
        <v/>
      </c>
    </row>
    <row r="1258" spans="1:4">
      <c r="A1258" s="20" t="str" cm="1">
        <f t="array" ref="A1258">IF(Table2[[#This Row],[Max_num_drones]:[Max_num_drones]]=2,Table2[[#This Row],[Total_time]:[Total_time]],"")</f>
        <v/>
      </c>
      <c r="B1258" s="20" t="str" cm="1">
        <f t="array" ref="B1258">IF(Table2[[#This Row],[Max_num_drones]:[Max_num_drones]]=3,Table2[[#This Row],[Total_time]:[Total_time]],"")</f>
        <v/>
      </c>
      <c r="C1258" s="20" t="str" cm="1">
        <f t="array" ref="C1258">IF(Table2[[#This Row],[Max_num_drones]:[Max_num_drones]]=4,Table2[[#This Row],[Total_time]:[Total_time]],"")</f>
        <v/>
      </c>
      <c r="D1258" s="20" t="str" cm="1">
        <f t="array" ref="D1258">IF(Table2[[#This Row],[Max_num_drones]:[Max_num_drones]]=5,Table2[[#This Row],[Total_time]:[Total_time]],"")</f>
        <v/>
      </c>
    </row>
    <row r="1259" spans="1:4">
      <c r="A1259" s="20" t="str" cm="1">
        <f t="array" ref="A1259">IF(Table2[[#This Row],[Max_num_drones]:[Max_num_drones]]=2,Table2[[#This Row],[Total_time]:[Total_time]],"")</f>
        <v/>
      </c>
      <c r="B1259" s="20" t="str" cm="1">
        <f t="array" ref="B1259">IF(Table2[[#This Row],[Max_num_drones]:[Max_num_drones]]=3,Table2[[#This Row],[Total_time]:[Total_time]],"")</f>
        <v/>
      </c>
      <c r="C1259" s="20" t="str" cm="1">
        <f t="array" ref="C1259">IF(Table2[[#This Row],[Max_num_drones]:[Max_num_drones]]=4,Table2[[#This Row],[Total_time]:[Total_time]],"")</f>
        <v/>
      </c>
      <c r="D1259" s="20" t="str" cm="1">
        <f t="array" ref="D1259">IF(Table2[[#This Row],[Max_num_drones]:[Max_num_drones]]=5,Table2[[#This Row],[Total_time]:[Total_time]],"")</f>
        <v/>
      </c>
    </row>
    <row r="1260" spans="1:4">
      <c r="A1260" s="20" t="str" cm="1">
        <f t="array" ref="A1260">IF(Table2[[#This Row],[Max_num_drones]:[Max_num_drones]]=2,Table2[[#This Row],[Total_time]:[Total_time]],"")</f>
        <v/>
      </c>
      <c r="B1260" s="20" t="str" cm="1">
        <f t="array" ref="B1260">IF(Table2[[#This Row],[Max_num_drones]:[Max_num_drones]]=3,Table2[[#This Row],[Total_time]:[Total_time]],"")</f>
        <v/>
      </c>
      <c r="C1260" s="20" t="str" cm="1">
        <f t="array" ref="C1260">IF(Table2[[#This Row],[Max_num_drones]:[Max_num_drones]]=4,Table2[[#This Row],[Total_time]:[Total_time]],"")</f>
        <v/>
      </c>
      <c r="D1260" s="20" t="str" cm="1">
        <f t="array" ref="D1260">IF(Table2[[#This Row],[Max_num_drones]:[Max_num_drones]]=5,Table2[[#This Row],[Total_time]:[Total_time]],"")</f>
        <v/>
      </c>
    </row>
    <row r="1261" spans="1:4">
      <c r="A1261" s="20" t="str" cm="1">
        <f t="array" ref="A1261">IF(Table2[[#This Row],[Max_num_drones]:[Max_num_drones]]=2,Table2[[#This Row],[Total_time]:[Total_time]],"")</f>
        <v/>
      </c>
      <c r="B1261" s="20" t="str" cm="1">
        <f t="array" ref="B1261">IF(Table2[[#This Row],[Max_num_drones]:[Max_num_drones]]=3,Table2[[#This Row],[Total_time]:[Total_time]],"")</f>
        <v/>
      </c>
      <c r="C1261" s="20" t="str" cm="1">
        <f t="array" ref="C1261">IF(Table2[[#This Row],[Max_num_drones]:[Max_num_drones]]=4,Table2[[#This Row],[Total_time]:[Total_time]],"")</f>
        <v/>
      </c>
      <c r="D1261" s="20" t="str" cm="1">
        <f t="array" ref="D1261">IF(Table2[[#This Row],[Max_num_drones]:[Max_num_drones]]=5,Table2[[#This Row],[Total_time]:[Total_time]],"")</f>
        <v/>
      </c>
    </row>
    <row r="1262" spans="1:4">
      <c r="A1262" s="20" t="str" cm="1">
        <f t="array" ref="A1262">IF(Table2[[#This Row],[Max_num_drones]:[Max_num_drones]]=2,Table2[[#This Row],[Total_time]:[Total_time]],"")</f>
        <v/>
      </c>
      <c r="B1262" s="20" t="str" cm="1">
        <f t="array" ref="B1262">IF(Table2[[#This Row],[Max_num_drones]:[Max_num_drones]]=3,Table2[[#This Row],[Total_time]:[Total_time]],"")</f>
        <v/>
      </c>
      <c r="C1262" s="20" t="str" cm="1">
        <f t="array" ref="C1262">IF(Table2[[#This Row],[Max_num_drones]:[Max_num_drones]]=4,Table2[[#This Row],[Total_time]:[Total_time]],"")</f>
        <v/>
      </c>
      <c r="D1262" s="20" t="str" cm="1">
        <f t="array" ref="D1262">IF(Table2[[#This Row],[Max_num_drones]:[Max_num_drones]]=5,Table2[[#This Row],[Total_time]:[Total_time]],"")</f>
        <v/>
      </c>
    </row>
    <row r="1263" spans="1:4">
      <c r="A1263" s="20" t="str" cm="1">
        <f t="array" ref="A1263">IF(Table2[[#This Row],[Max_num_drones]:[Max_num_drones]]=2,Table2[[#This Row],[Total_time]:[Total_time]],"")</f>
        <v/>
      </c>
      <c r="B1263" s="20" t="str" cm="1">
        <f t="array" ref="B1263">IF(Table2[[#This Row],[Max_num_drones]:[Max_num_drones]]=3,Table2[[#This Row],[Total_time]:[Total_time]],"")</f>
        <v/>
      </c>
      <c r="C1263" s="20" t="str" cm="1">
        <f t="array" ref="C1263">IF(Table2[[#This Row],[Max_num_drones]:[Max_num_drones]]=4,Table2[[#This Row],[Total_time]:[Total_time]],"")</f>
        <v/>
      </c>
      <c r="D1263" s="20" t="str" cm="1">
        <f t="array" ref="D1263">IF(Table2[[#This Row],[Max_num_drones]:[Max_num_drones]]=5,Table2[[#This Row],[Total_time]:[Total_time]],"")</f>
        <v/>
      </c>
    </row>
    <row r="1264" spans="1:4">
      <c r="A1264" s="20" t="str" cm="1">
        <f t="array" ref="A1264">IF(Table2[[#This Row],[Max_num_drones]:[Max_num_drones]]=2,Table2[[#This Row],[Total_time]:[Total_time]],"")</f>
        <v/>
      </c>
      <c r="B1264" s="20" t="str" cm="1">
        <f t="array" ref="B1264">IF(Table2[[#This Row],[Max_num_drones]:[Max_num_drones]]=3,Table2[[#This Row],[Total_time]:[Total_time]],"")</f>
        <v/>
      </c>
      <c r="C1264" s="20" t="str" cm="1">
        <f t="array" ref="C1264">IF(Table2[[#This Row],[Max_num_drones]:[Max_num_drones]]=4,Table2[[#This Row],[Total_time]:[Total_time]],"")</f>
        <v/>
      </c>
      <c r="D1264" s="20" t="str" cm="1">
        <f t="array" ref="D1264">IF(Table2[[#This Row],[Max_num_drones]:[Max_num_drones]]=5,Table2[[#This Row],[Total_time]:[Total_time]],"")</f>
        <v/>
      </c>
    </row>
    <row r="1265" spans="1:4">
      <c r="A1265" s="20" t="str" cm="1">
        <f t="array" ref="A1265">IF(Table2[[#This Row],[Max_num_drones]:[Max_num_drones]]=2,Table2[[#This Row],[Total_time]:[Total_time]],"")</f>
        <v/>
      </c>
      <c r="B1265" s="20" t="str" cm="1">
        <f t="array" ref="B1265">IF(Table2[[#This Row],[Max_num_drones]:[Max_num_drones]]=3,Table2[[#This Row],[Total_time]:[Total_time]],"")</f>
        <v/>
      </c>
      <c r="C1265" s="20" t="str" cm="1">
        <f t="array" ref="C1265">IF(Table2[[#This Row],[Max_num_drones]:[Max_num_drones]]=4,Table2[[#This Row],[Total_time]:[Total_time]],"")</f>
        <v/>
      </c>
      <c r="D1265" s="20" t="str" cm="1">
        <f t="array" ref="D1265">IF(Table2[[#This Row],[Max_num_drones]:[Max_num_drones]]=5,Table2[[#This Row],[Total_time]:[Total_time]],"")</f>
        <v/>
      </c>
    </row>
    <row r="1266" spans="1:4">
      <c r="A1266" s="20" t="str" cm="1">
        <f t="array" ref="A1266">IF(Table2[[#This Row],[Max_num_drones]:[Max_num_drones]]=2,Table2[[#This Row],[Total_time]:[Total_time]],"")</f>
        <v/>
      </c>
      <c r="B1266" s="20" t="str" cm="1">
        <f t="array" ref="B1266">IF(Table2[[#This Row],[Max_num_drones]:[Max_num_drones]]=3,Table2[[#This Row],[Total_time]:[Total_time]],"")</f>
        <v/>
      </c>
      <c r="C1266" s="20" t="str" cm="1">
        <f t="array" ref="C1266">IF(Table2[[#This Row],[Max_num_drones]:[Max_num_drones]]=4,Table2[[#This Row],[Total_time]:[Total_time]],"")</f>
        <v/>
      </c>
      <c r="D1266" s="20" t="str" cm="1">
        <f t="array" ref="D1266">IF(Table2[[#This Row],[Max_num_drones]:[Max_num_drones]]=5,Table2[[#This Row],[Total_time]:[Total_time]],"")</f>
        <v/>
      </c>
    </row>
    <row r="1267" spans="1:4">
      <c r="A1267" s="20" t="str" cm="1">
        <f t="array" ref="A1267">IF(Table2[[#This Row],[Max_num_drones]:[Max_num_drones]]=2,Table2[[#This Row],[Total_time]:[Total_time]],"")</f>
        <v/>
      </c>
      <c r="B1267" s="20" t="str" cm="1">
        <f t="array" ref="B1267">IF(Table2[[#This Row],[Max_num_drones]:[Max_num_drones]]=3,Table2[[#This Row],[Total_time]:[Total_time]],"")</f>
        <v/>
      </c>
      <c r="C1267" s="20" t="str" cm="1">
        <f t="array" ref="C1267">IF(Table2[[#This Row],[Max_num_drones]:[Max_num_drones]]=4,Table2[[#This Row],[Total_time]:[Total_time]],"")</f>
        <v/>
      </c>
      <c r="D1267" s="20" t="str" cm="1">
        <f t="array" ref="D1267">IF(Table2[[#This Row],[Max_num_drones]:[Max_num_drones]]=5,Table2[[#This Row],[Total_time]:[Total_time]],"")</f>
        <v/>
      </c>
    </row>
    <row r="1268" spans="1:4">
      <c r="A1268" s="20" t="str" cm="1">
        <f t="array" ref="A1268">IF(Table2[[#This Row],[Max_num_drones]:[Max_num_drones]]=2,Table2[[#This Row],[Total_time]:[Total_time]],"")</f>
        <v/>
      </c>
      <c r="B1268" s="20" t="str" cm="1">
        <f t="array" ref="B1268">IF(Table2[[#This Row],[Max_num_drones]:[Max_num_drones]]=3,Table2[[#This Row],[Total_time]:[Total_time]],"")</f>
        <v/>
      </c>
      <c r="C1268" s="20" t="str" cm="1">
        <f t="array" ref="C1268">IF(Table2[[#This Row],[Max_num_drones]:[Max_num_drones]]=4,Table2[[#This Row],[Total_time]:[Total_time]],"")</f>
        <v/>
      </c>
      <c r="D1268" s="20" t="str" cm="1">
        <f t="array" ref="D1268">IF(Table2[[#This Row],[Max_num_drones]:[Max_num_drones]]=5,Table2[[#This Row],[Total_time]:[Total_time]],"")</f>
        <v/>
      </c>
    </row>
    <row r="1269" spans="1:4">
      <c r="A1269" s="20" t="str" cm="1">
        <f t="array" ref="A1269">IF(Table2[[#This Row],[Max_num_drones]:[Max_num_drones]]=2,Table2[[#This Row],[Total_time]:[Total_time]],"")</f>
        <v/>
      </c>
      <c r="B1269" s="20" t="str" cm="1">
        <f t="array" ref="B1269">IF(Table2[[#This Row],[Max_num_drones]:[Max_num_drones]]=3,Table2[[#This Row],[Total_time]:[Total_time]],"")</f>
        <v/>
      </c>
      <c r="C1269" s="20" t="str" cm="1">
        <f t="array" ref="C1269">IF(Table2[[#This Row],[Max_num_drones]:[Max_num_drones]]=4,Table2[[#This Row],[Total_time]:[Total_time]],"")</f>
        <v/>
      </c>
      <c r="D1269" s="20" t="str" cm="1">
        <f t="array" ref="D1269">IF(Table2[[#This Row],[Max_num_drones]:[Max_num_drones]]=5,Table2[[#This Row],[Total_time]:[Total_time]],"")</f>
        <v/>
      </c>
    </row>
    <row r="1270" spans="1:4">
      <c r="A1270" s="20" t="str" cm="1">
        <f t="array" ref="A1270">IF(Table2[[#This Row],[Max_num_drones]:[Max_num_drones]]=2,Table2[[#This Row],[Total_time]:[Total_time]],"")</f>
        <v/>
      </c>
      <c r="B1270" s="20" t="str" cm="1">
        <f t="array" ref="B1270">IF(Table2[[#This Row],[Max_num_drones]:[Max_num_drones]]=3,Table2[[#This Row],[Total_time]:[Total_time]],"")</f>
        <v/>
      </c>
      <c r="C1270" s="20" t="str" cm="1">
        <f t="array" ref="C1270">IF(Table2[[#This Row],[Max_num_drones]:[Max_num_drones]]=4,Table2[[#This Row],[Total_time]:[Total_time]],"")</f>
        <v/>
      </c>
      <c r="D1270" s="20" t="str" cm="1">
        <f t="array" ref="D1270">IF(Table2[[#This Row],[Max_num_drones]:[Max_num_drones]]=5,Table2[[#This Row],[Total_time]:[Total_time]],"")</f>
        <v/>
      </c>
    </row>
    <row r="1271" spans="1:4">
      <c r="A1271" s="20" t="str" cm="1">
        <f t="array" ref="A1271">IF(Table2[[#This Row],[Max_num_drones]:[Max_num_drones]]=2,Table2[[#This Row],[Total_time]:[Total_time]],"")</f>
        <v/>
      </c>
      <c r="B1271" s="20" t="str" cm="1">
        <f t="array" ref="B1271">IF(Table2[[#This Row],[Max_num_drones]:[Max_num_drones]]=3,Table2[[#This Row],[Total_time]:[Total_time]],"")</f>
        <v/>
      </c>
      <c r="C1271" s="20" t="str" cm="1">
        <f t="array" ref="C1271">IF(Table2[[#This Row],[Max_num_drones]:[Max_num_drones]]=4,Table2[[#This Row],[Total_time]:[Total_time]],"")</f>
        <v/>
      </c>
      <c r="D1271" s="20" t="str" cm="1">
        <f t="array" ref="D1271">IF(Table2[[#This Row],[Max_num_drones]:[Max_num_drones]]=5,Table2[[#This Row],[Total_time]:[Total_time]],"")</f>
        <v/>
      </c>
    </row>
    <row r="1272" spans="1:4">
      <c r="A1272" s="20" t="str" cm="1">
        <f t="array" ref="A1272">IF(Table2[[#This Row],[Max_num_drones]:[Max_num_drones]]=2,Table2[[#This Row],[Total_time]:[Total_time]],"")</f>
        <v/>
      </c>
      <c r="B1272" s="20" t="str" cm="1">
        <f t="array" ref="B1272">IF(Table2[[#This Row],[Max_num_drones]:[Max_num_drones]]=3,Table2[[#This Row],[Total_time]:[Total_time]],"")</f>
        <v/>
      </c>
      <c r="C1272" s="20" t="str" cm="1">
        <f t="array" ref="C1272">IF(Table2[[#This Row],[Max_num_drones]:[Max_num_drones]]=4,Table2[[#This Row],[Total_time]:[Total_time]],"")</f>
        <v/>
      </c>
      <c r="D1272" s="20" t="str" cm="1">
        <f t="array" ref="D1272">IF(Table2[[#This Row],[Max_num_drones]:[Max_num_drones]]=5,Table2[[#This Row],[Total_time]:[Total_time]],"")</f>
        <v/>
      </c>
    </row>
    <row r="1273" spans="1:4">
      <c r="A1273" s="20" t="str" cm="1">
        <f t="array" ref="A1273">IF(Table2[[#This Row],[Max_num_drones]:[Max_num_drones]]=2,Table2[[#This Row],[Total_time]:[Total_time]],"")</f>
        <v/>
      </c>
      <c r="B1273" s="20" t="str" cm="1">
        <f t="array" ref="B1273">IF(Table2[[#This Row],[Max_num_drones]:[Max_num_drones]]=3,Table2[[#This Row],[Total_time]:[Total_time]],"")</f>
        <v/>
      </c>
      <c r="C1273" s="20" t="str" cm="1">
        <f t="array" ref="C1273">IF(Table2[[#This Row],[Max_num_drones]:[Max_num_drones]]=4,Table2[[#This Row],[Total_time]:[Total_time]],"")</f>
        <v/>
      </c>
      <c r="D1273" s="20" t="str" cm="1">
        <f t="array" ref="D1273">IF(Table2[[#This Row],[Max_num_drones]:[Max_num_drones]]=5,Table2[[#This Row],[Total_time]:[Total_time]],"")</f>
        <v/>
      </c>
    </row>
    <row r="1274" spans="1:4">
      <c r="A1274" s="20" t="str" cm="1">
        <f t="array" ref="A1274">IF(Table2[[#This Row],[Max_num_drones]:[Max_num_drones]]=2,Table2[[#This Row],[Total_time]:[Total_time]],"")</f>
        <v/>
      </c>
      <c r="B1274" s="20" t="str" cm="1">
        <f t="array" ref="B1274">IF(Table2[[#This Row],[Max_num_drones]:[Max_num_drones]]=3,Table2[[#This Row],[Total_time]:[Total_time]],"")</f>
        <v/>
      </c>
      <c r="C1274" s="20" t="str" cm="1">
        <f t="array" ref="C1274">IF(Table2[[#This Row],[Max_num_drones]:[Max_num_drones]]=4,Table2[[#This Row],[Total_time]:[Total_time]],"")</f>
        <v/>
      </c>
      <c r="D1274" s="20" t="str" cm="1">
        <f t="array" ref="D1274">IF(Table2[[#This Row],[Max_num_drones]:[Max_num_drones]]=5,Table2[[#This Row],[Total_time]:[Total_time]],"")</f>
        <v/>
      </c>
    </row>
    <row r="1275" spans="1:4">
      <c r="A1275" s="20" t="str" cm="1">
        <f t="array" ref="A1275">IF(Table2[[#This Row],[Max_num_drones]:[Max_num_drones]]=2,Table2[[#This Row],[Total_time]:[Total_time]],"")</f>
        <v/>
      </c>
      <c r="B1275" s="20" t="str" cm="1">
        <f t="array" ref="B1275">IF(Table2[[#This Row],[Max_num_drones]:[Max_num_drones]]=3,Table2[[#This Row],[Total_time]:[Total_time]],"")</f>
        <v/>
      </c>
      <c r="C1275" s="20" t="str" cm="1">
        <f t="array" ref="C1275">IF(Table2[[#This Row],[Max_num_drones]:[Max_num_drones]]=4,Table2[[#This Row],[Total_time]:[Total_time]],"")</f>
        <v/>
      </c>
      <c r="D1275" s="20" t="str" cm="1">
        <f t="array" ref="D1275">IF(Table2[[#This Row],[Max_num_drones]:[Max_num_drones]]=5,Table2[[#This Row],[Total_time]:[Total_time]],"")</f>
        <v/>
      </c>
    </row>
    <row r="1276" spans="1:4">
      <c r="A1276" s="20" t="str" cm="1">
        <f t="array" ref="A1276">IF(Table2[[#This Row],[Max_num_drones]:[Max_num_drones]]=2,Table2[[#This Row],[Total_time]:[Total_time]],"")</f>
        <v/>
      </c>
      <c r="B1276" s="20" t="str" cm="1">
        <f t="array" ref="B1276">IF(Table2[[#This Row],[Max_num_drones]:[Max_num_drones]]=3,Table2[[#This Row],[Total_time]:[Total_time]],"")</f>
        <v/>
      </c>
      <c r="C1276" s="20" t="str" cm="1">
        <f t="array" ref="C1276">IF(Table2[[#This Row],[Max_num_drones]:[Max_num_drones]]=4,Table2[[#This Row],[Total_time]:[Total_time]],"")</f>
        <v/>
      </c>
      <c r="D1276" s="20" t="str" cm="1">
        <f t="array" ref="D1276">IF(Table2[[#This Row],[Max_num_drones]:[Max_num_drones]]=5,Table2[[#This Row],[Total_time]:[Total_time]],"")</f>
        <v/>
      </c>
    </row>
    <row r="1277" spans="1:4">
      <c r="A1277" s="20" t="str" cm="1">
        <f t="array" ref="A1277">IF(Table2[[#This Row],[Max_num_drones]:[Max_num_drones]]=2,Table2[[#This Row],[Total_time]:[Total_time]],"")</f>
        <v/>
      </c>
      <c r="B1277" s="20" t="str" cm="1">
        <f t="array" ref="B1277">IF(Table2[[#This Row],[Max_num_drones]:[Max_num_drones]]=3,Table2[[#This Row],[Total_time]:[Total_time]],"")</f>
        <v/>
      </c>
      <c r="C1277" s="20" t="str" cm="1">
        <f t="array" ref="C1277">IF(Table2[[#This Row],[Max_num_drones]:[Max_num_drones]]=4,Table2[[#This Row],[Total_time]:[Total_time]],"")</f>
        <v/>
      </c>
      <c r="D1277" s="20" t="str" cm="1">
        <f t="array" ref="D1277">IF(Table2[[#This Row],[Max_num_drones]:[Max_num_drones]]=5,Table2[[#This Row],[Total_time]:[Total_time]],"")</f>
        <v/>
      </c>
    </row>
    <row r="1278" spans="1:4">
      <c r="A1278" s="20" t="str" cm="1">
        <f t="array" ref="A1278">IF(Table2[[#This Row],[Max_num_drones]:[Max_num_drones]]=2,Table2[[#This Row],[Total_time]:[Total_time]],"")</f>
        <v/>
      </c>
      <c r="B1278" s="20" t="str" cm="1">
        <f t="array" ref="B1278">IF(Table2[[#This Row],[Max_num_drones]:[Max_num_drones]]=3,Table2[[#This Row],[Total_time]:[Total_time]],"")</f>
        <v/>
      </c>
      <c r="C1278" s="20" t="str" cm="1">
        <f t="array" ref="C1278">IF(Table2[[#This Row],[Max_num_drones]:[Max_num_drones]]=4,Table2[[#This Row],[Total_time]:[Total_time]],"")</f>
        <v/>
      </c>
      <c r="D1278" s="20" t="str" cm="1">
        <f t="array" ref="D1278">IF(Table2[[#This Row],[Max_num_drones]:[Max_num_drones]]=5,Table2[[#This Row],[Total_time]:[Total_time]],"")</f>
        <v/>
      </c>
    </row>
    <row r="1279" spans="1:4">
      <c r="A1279" s="20" t="str" cm="1">
        <f t="array" ref="A1279">IF(Table2[[#This Row],[Max_num_drones]:[Max_num_drones]]=2,Table2[[#This Row],[Total_time]:[Total_time]],"")</f>
        <v/>
      </c>
      <c r="B1279" s="20" t="str" cm="1">
        <f t="array" ref="B1279">IF(Table2[[#This Row],[Max_num_drones]:[Max_num_drones]]=3,Table2[[#This Row],[Total_time]:[Total_time]],"")</f>
        <v/>
      </c>
      <c r="C1279" s="20" t="str" cm="1">
        <f t="array" ref="C1279">IF(Table2[[#This Row],[Max_num_drones]:[Max_num_drones]]=4,Table2[[#This Row],[Total_time]:[Total_time]],"")</f>
        <v/>
      </c>
      <c r="D1279" s="20" t="str" cm="1">
        <f t="array" ref="D1279">IF(Table2[[#This Row],[Max_num_drones]:[Max_num_drones]]=5,Table2[[#This Row],[Total_time]:[Total_time]],"")</f>
        <v/>
      </c>
    </row>
    <row r="1280" spans="1:4">
      <c r="A1280" s="20" t="str" cm="1">
        <f t="array" ref="A1280">IF(Table2[[#This Row],[Max_num_drones]:[Max_num_drones]]=2,Table2[[#This Row],[Total_time]:[Total_time]],"")</f>
        <v/>
      </c>
      <c r="B1280" s="20" t="str" cm="1">
        <f t="array" ref="B1280">IF(Table2[[#This Row],[Max_num_drones]:[Max_num_drones]]=3,Table2[[#This Row],[Total_time]:[Total_time]],"")</f>
        <v/>
      </c>
      <c r="C1280" s="20" t="str" cm="1">
        <f t="array" ref="C1280">IF(Table2[[#This Row],[Max_num_drones]:[Max_num_drones]]=4,Table2[[#This Row],[Total_time]:[Total_time]],"")</f>
        <v/>
      </c>
      <c r="D1280" s="20" t="str" cm="1">
        <f t="array" ref="D1280">IF(Table2[[#This Row],[Max_num_drones]:[Max_num_drones]]=5,Table2[[#This Row],[Total_time]:[Total_time]],"")</f>
        <v/>
      </c>
    </row>
    <row r="1281" spans="1:4">
      <c r="A1281" s="20" t="str" cm="1">
        <f t="array" ref="A1281">IF(Table2[[#This Row],[Max_num_drones]:[Max_num_drones]]=2,Table2[[#This Row],[Total_time]:[Total_time]],"")</f>
        <v/>
      </c>
      <c r="B1281" s="20" t="str" cm="1">
        <f t="array" ref="B1281">IF(Table2[[#This Row],[Max_num_drones]:[Max_num_drones]]=3,Table2[[#This Row],[Total_time]:[Total_time]],"")</f>
        <v/>
      </c>
      <c r="C1281" s="20" t="str" cm="1">
        <f t="array" ref="C1281">IF(Table2[[#This Row],[Max_num_drones]:[Max_num_drones]]=4,Table2[[#This Row],[Total_time]:[Total_time]],"")</f>
        <v/>
      </c>
      <c r="D1281" s="20" t="str" cm="1">
        <f t="array" ref="D1281">IF(Table2[[#This Row],[Max_num_drones]:[Max_num_drones]]=5,Table2[[#This Row],[Total_time]:[Total_time]],"")</f>
        <v/>
      </c>
    </row>
    <row r="1282" spans="1:4">
      <c r="A1282" s="20" t="str" cm="1">
        <f t="array" ref="A1282">IF(Table2[[#This Row],[Max_num_drones]:[Max_num_drones]]=2,Table2[[#This Row],[Total_time]:[Total_time]],"")</f>
        <v/>
      </c>
      <c r="B1282" s="20" t="str" cm="1">
        <f t="array" ref="B1282">IF(Table2[[#This Row],[Max_num_drones]:[Max_num_drones]]=3,Table2[[#This Row],[Total_time]:[Total_time]],"")</f>
        <v/>
      </c>
      <c r="C1282" s="20" t="str" cm="1">
        <f t="array" ref="C1282">IF(Table2[[#This Row],[Max_num_drones]:[Max_num_drones]]=4,Table2[[#This Row],[Total_time]:[Total_time]],"")</f>
        <v/>
      </c>
      <c r="D1282" s="20" t="str" cm="1">
        <f t="array" ref="D1282">IF(Table2[[#This Row],[Max_num_drones]:[Max_num_drones]]=5,Table2[[#This Row],[Total_time]:[Total_time]],"")</f>
        <v/>
      </c>
    </row>
    <row r="1283" spans="1:4">
      <c r="A1283" s="20" t="str" cm="1">
        <f t="array" ref="A1283">IF(Table2[[#This Row],[Max_num_drones]:[Max_num_drones]]=2,Table2[[#This Row],[Total_time]:[Total_time]],"")</f>
        <v/>
      </c>
      <c r="B1283" s="20" t="str" cm="1">
        <f t="array" ref="B1283">IF(Table2[[#This Row],[Max_num_drones]:[Max_num_drones]]=3,Table2[[#This Row],[Total_time]:[Total_time]],"")</f>
        <v/>
      </c>
      <c r="C1283" s="20" t="str" cm="1">
        <f t="array" ref="C1283">IF(Table2[[#This Row],[Max_num_drones]:[Max_num_drones]]=4,Table2[[#This Row],[Total_time]:[Total_time]],"")</f>
        <v/>
      </c>
      <c r="D1283" s="20" t="str" cm="1">
        <f t="array" ref="D1283">IF(Table2[[#This Row],[Max_num_drones]:[Max_num_drones]]=5,Table2[[#This Row],[Total_time]:[Total_time]],"")</f>
        <v/>
      </c>
    </row>
    <row r="1284" spans="1:4">
      <c r="A1284" s="20" t="str" cm="1">
        <f t="array" ref="A1284">IF(Table2[[#This Row],[Max_num_drones]:[Max_num_drones]]=2,Table2[[#This Row],[Total_time]:[Total_time]],"")</f>
        <v/>
      </c>
      <c r="B1284" s="20" t="str" cm="1">
        <f t="array" ref="B1284">IF(Table2[[#This Row],[Max_num_drones]:[Max_num_drones]]=3,Table2[[#This Row],[Total_time]:[Total_time]],"")</f>
        <v/>
      </c>
      <c r="C1284" s="20" t="str" cm="1">
        <f t="array" ref="C1284">IF(Table2[[#This Row],[Max_num_drones]:[Max_num_drones]]=4,Table2[[#This Row],[Total_time]:[Total_time]],"")</f>
        <v/>
      </c>
      <c r="D1284" s="20" t="str" cm="1">
        <f t="array" ref="D1284">IF(Table2[[#This Row],[Max_num_drones]:[Max_num_drones]]=5,Table2[[#This Row],[Total_time]:[Total_time]],"")</f>
        <v/>
      </c>
    </row>
    <row r="1285" spans="1:4">
      <c r="A1285" s="20" t="str" cm="1">
        <f t="array" ref="A1285">IF(Table2[[#This Row],[Max_num_drones]:[Max_num_drones]]=2,Table2[[#This Row],[Total_time]:[Total_time]],"")</f>
        <v/>
      </c>
      <c r="B1285" s="20" t="str" cm="1">
        <f t="array" ref="B1285">IF(Table2[[#This Row],[Max_num_drones]:[Max_num_drones]]=3,Table2[[#This Row],[Total_time]:[Total_time]],"")</f>
        <v/>
      </c>
      <c r="C1285" s="20" t="str" cm="1">
        <f t="array" ref="C1285">IF(Table2[[#This Row],[Max_num_drones]:[Max_num_drones]]=4,Table2[[#This Row],[Total_time]:[Total_time]],"")</f>
        <v/>
      </c>
      <c r="D1285" s="20" t="str" cm="1">
        <f t="array" ref="D1285">IF(Table2[[#This Row],[Max_num_drones]:[Max_num_drones]]=5,Table2[[#This Row],[Total_time]:[Total_time]],"")</f>
        <v/>
      </c>
    </row>
    <row r="1286" spans="1:4">
      <c r="A1286" s="20" t="str" cm="1">
        <f t="array" ref="A1286">IF(Table2[[#This Row],[Max_num_drones]:[Max_num_drones]]=2,Table2[[#This Row],[Total_time]:[Total_time]],"")</f>
        <v/>
      </c>
      <c r="B1286" s="20" t="str" cm="1">
        <f t="array" ref="B1286">IF(Table2[[#This Row],[Max_num_drones]:[Max_num_drones]]=3,Table2[[#This Row],[Total_time]:[Total_time]],"")</f>
        <v/>
      </c>
      <c r="C1286" s="20" t="str" cm="1">
        <f t="array" ref="C1286">IF(Table2[[#This Row],[Max_num_drones]:[Max_num_drones]]=4,Table2[[#This Row],[Total_time]:[Total_time]],"")</f>
        <v/>
      </c>
      <c r="D1286" s="20" t="str" cm="1">
        <f t="array" ref="D1286">IF(Table2[[#This Row],[Max_num_drones]:[Max_num_drones]]=5,Table2[[#This Row],[Total_time]:[Total_time]],"")</f>
        <v/>
      </c>
    </row>
    <row r="1287" spans="1:4">
      <c r="A1287" s="20" t="str" cm="1">
        <f t="array" ref="A1287">IF(Table2[[#This Row],[Max_num_drones]:[Max_num_drones]]=2,Table2[[#This Row],[Total_time]:[Total_time]],"")</f>
        <v/>
      </c>
      <c r="B1287" s="20" t="str" cm="1">
        <f t="array" ref="B1287">IF(Table2[[#This Row],[Max_num_drones]:[Max_num_drones]]=3,Table2[[#This Row],[Total_time]:[Total_time]],"")</f>
        <v/>
      </c>
      <c r="C1287" s="20" t="str" cm="1">
        <f t="array" ref="C1287">IF(Table2[[#This Row],[Max_num_drones]:[Max_num_drones]]=4,Table2[[#This Row],[Total_time]:[Total_time]],"")</f>
        <v/>
      </c>
      <c r="D1287" s="20" t="str" cm="1">
        <f t="array" ref="D1287">IF(Table2[[#This Row],[Max_num_drones]:[Max_num_drones]]=5,Table2[[#This Row],[Total_time]:[Total_time]],"")</f>
        <v/>
      </c>
    </row>
    <row r="1288" spans="1:4">
      <c r="A1288" s="20" t="str" cm="1">
        <f t="array" ref="A1288">IF(Table2[[#This Row],[Max_num_drones]:[Max_num_drones]]=2,Table2[[#This Row],[Total_time]:[Total_time]],"")</f>
        <v/>
      </c>
      <c r="B1288" s="20" t="str" cm="1">
        <f t="array" ref="B1288">IF(Table2[[#This Row],[Max_num_drones]:[Max_num_drones]]=3,Table2[[#This Row],[Total_time]:[Total_time]],"")</f>
        <v/>
      </c>
      <c r="C1288" s="20" t="str" cm="1">
        <f t="array" ref="C1288">IF(Table2[[#This Row],[Max_num_drones]:[Max_num_drones]]=4,Table2[[#This Row],[Total_time]:[Total_time]],"")</f>
        <v/>
      </c>
      <c r="D1288" s="20" t="str" cm="1">
        <f t="array" ref="D1288">IF(Table2[[#This Row],[Max_num_drones]:[Max_num_drones]]=5,Table2[[#This Row],[Total_time]:[Total_time]],"")</f>
        <v/>
      </c>
    </row>
    <row r="1289" spans="1:4">
      <c r="A1289" s="20" t="str" cm="1">
        <f t="array" ref="A1289">IF(Table2[[#This Row],[Max_num_drones]:[Max_num_drones]]=2,Table2[[#This Row],[Total_time]:[Total_time]],"")</f>
        <v/>
      </c>
      <c r="B1289" s="20" t="str" cm="1">
        <f t="array" ref="B1289">IF(Table2[[#This Row],[Max_num_drones]:[Max_num_drones]]=3,Table2[[#This Row],[Total_time]:[Total_time]],"")</f>
        <v/>
      </c>
      <c r="C1289" s="20" t="str" cm="1">
        <f t="array" ref="C1289">IF(Table2[[#This Row],[Max_num_drones]:[Max_num_drones]]=4,Table2[[#This Row],[Total_time]:[Total_time]],"")</f>
        <v/>
      </c>
      <c r="D1289" s="20" t="str" cm="1">
        <f t="array" ref="D1289">IF(Table2[[#This Row],[Max_num_drones]:[Max_num_drones]]=5,Table2[[#This Row],[Total_time]:[Total_time]],"")</f>
        <v/>
      </c>
    </row>
    <row r="1290" spans="1:4">
      <c r="A1290" s="20" t="str" cm="1">
        <f t="array" ref="A1290">IF(Table2[[#This Row],[Max_num_drones]:[Max_num_drones]]=2,Table2[[#This Row],[Total_time]:[Total_time]],"")</f>
        <v/>
      </c>
      <c r="B1290" s="20" t="str" cm="1">
        <f t="array" ref="B1290">IF(Table2[[#This Row],[Max_num_drones]:[Max_num_drones]]=3,Table2[[#This Row],[Total_time]:[Total_time]],"")</f>
        <v/>
      </c>
      <c r="C1290" s="20" t="str" cm="1">
        <f t="array" ref="C1290">IF(Table2[[#This Row],[Max_num_drones]:[Max_num_drones]]=4,Table2[[#This Row],[Total_time]:[Total_time]],"")</f>
        <v/>
      </c>
      <c r="D1290" s="20" t="str" cm="1">
        <f t="array" ref="D1290">IF(Table2[[#This Row],[Max_num_drones]:[Max_num_drones]]=5,Table2[[#This Row],[Total_time]:[Total_time]],"")</f>
        <v/>
      </c>
    </row>
    <row r="1291" spans="1:4">
      <c r="A1291" s="20" t="str" cm="1">
        <f t="array" ref="A1291">IF(Table2[[#This Row],[Max_num_drones]:[Max_num_drones]]=2,Table2[[#This Row],[Total_time]:[Total_time]],"")</f>
        <v/>
      </c>
      <c r="B1291" s="20" t="str" cm="1">
        <f t="array" ref="B1291">IF(Table2[[#This Row],[Max_num_drones]:[Max_num_drones]]=3,Table2[[#This Row],[Total_time]:[Total_time]],"")</f>
        <v/>
      </c>
      <c r="C1291" s="20" t="str" cm="1">
        <f t="array" ref="C1291">IF(Table2[[#This Row],[Max_num_drones]:[Max_num_drones]]=4,Table2[[#This Row],[Total_time]:[Total_time]],"")</f>
        <v/>
      </c>
      <c r="D1291" s="20" t="str" cm="1">
        <f t="array" ref="D1291">IF(Table2[[#This Row],[Max_num_drones]:[Max_num_drones]]=5,Table2[[#This Row],[Total_time]:[Total_time]],"")</f>
        <v/>
      </c>
    </row>
    <row r="1292" spans="1:4">
      <c r="A1292" s="20" t="str" cm="1">
        <f t="array" ref="A1292">IF(Table2[[#This Row],[Max_num_drones]:[Max_num_drones]]=2,Table2[[#This Row],[Total_time]:[Total_time]],"")</f>
        <v/>
      </c>
      <c r="B1292" s="20" t="str" cm="1">
        <f t="array" ref="B1292">IF(Table2[[#This Row],[Max_num_drones]:[Max_num_drones]]=3,Table2[[#This Row],[Total_time]:[Total_time]],"")</f>
        <v/>
      </c>
      <c r="C1292" s="20" t="str" cm="1">
        <f t="array" ref="C1292">IF(Table2[[#This Row],[Max_num_drones]:[Max_num_drones]]=4,Table2[[#This Row],[Total_time]:[Total_time]],"")</f>
        <v/>
      </c>
      <c r="D1292" s="20" t="str" cm="1">
        <f t="array" ref="D1292">IF(Table2[[#This Row],[Max_num_drones]:[Max_num_drones]]=5,Table2[[#This Row],[Total_time]:[Total_time]],"")</f>
        <v/>
      </c>
    </row>
    <row r="1293" spans="1:4">
      <c r="A1293" s="20" t="str" cm="1">
        <f t="array" ref="A1293">IF(Table2[[#This Row],[Max_num_drones]:[Max_num_drones]]=2,Table2[[#This Row],[Total_time]:[Total_time]],"")</f>
        <v/>
      </c>
      <c r="B1293" s="20" t="str" cm="1">
        <f t="array" ref="B1293">IF(Table2[[#This Row],[Max_num_drones]:[Max_num_drones]]=3,Table2[[#This Row],[Total_time]:[Total_time]],"")</f>
        <v/>
      </c>
      <c r="C1293" s="20" t="str" cm="1">
        <f t="array" ref="C1293">IF(Table2[[#This Row],[Max_num_drones]:[Max_num_drones]]=4,Table2[[#This Row],[Total_time]:[Total_time]],"")</f>
        <v/>
      </c>
      <c r="D1293" s="20" t="str" cm="1">
        <f t="array" ref="D1293">IF(Table2[[#This Row],[Max_num_drones]:[Max_num_drones]]=5,Table2[[#This Row],[Total_time]:[Total_time]],"")</f>
        <v/>
      </c>
    </row>
    <row r="1294" spans="1:4">
      <c r="A1294" s="20" t="str" cm="1">
        <f t="array" ref="A1294">IF(Table2[[#This Row],[Max_num_drones]:[Max_num_drones]]=2,Table2[[#This Row],[Total_time]:[Total_time]],"")</f>
        <v/>
      </c>
      <c r="B1294" s="20" t="str" cm="1">
        <f t="array" ref="B1294">IF(Table2[[#This Row],[Max_num_drones]:[Max_num_drones]]=3,Table2[[#This Row],[Total_time]:[Total_time]],"")</f>
        <v/>
      </c>
      <c r="C1294" s="20" t="str" cm="1">
        <f t="array" ref="C1294">IF(Table2[[#This Row],[Max_num_drones]:[Max_num_drones]]=4,Table2[[#This Row],[Total_time]:[Total_time]],"")</f>
        <v/>
      </c>
      <c r="D1294" s="20" t="str" cm="1">
        <f t="array" ref="D1294">IF(Table2[[#This Row],[Max_num_drones]:[Max_num_drones]]=5,Table2[[#This Row],[Total_time]:[Total_time]],"")</f>
        <v/>
      </c>
    </row>
    <row r="1295" spans="1:4">
      <c r="A1295" s="20" t="str" cm="1">
        <f t="array" ref="A1295">IF(Table2[[#This Row],[Max_num_drones]:[Max_num_drones]]=2,Table2[[#This Row],[Total_time]:[Total_time]],"")</f>
        <v/>
      </c>
      <c r="B1295" s="20" t="str" cm="1">
        <f t="array" ref="B1295">IF(Table2[[#This Row],[Max_num_drones]:[Max_num_drones]]=3,Table2[[#This Row],[Total_time]:[Total_time]],"")</f>
        <v/>
      </c>
      <c r="C1295" s="20" t="str" cm="1">
        <f t="array" ref="C1295">IF(Table2[[#This Row],[Max_num_drones]:[Max_num_drones]]=4,Table2[[#This Row],[Total_time]:[Total_time]],"")</f>
        <v/>
      </c>
      <c r="D1295" s="20" t="str" cm="1">
        <f t="array" ref="D1295">IF(Table2[[#This Row],[Max_num_drones]:[Max_num_drones]]=5,Table2[[#This Row],[Total_time]:[Total_time]],"")</f>
        <v/>
      </c>
    </row>
    <row r="1296" spans="1:4">
      <c r="A1296" s="20" t="str" cm="1">
        <f t="array" ref="A1296">IF(Table2[[#This Row],[Max_num_drones]:[Max_num_drones]]=2,Table2[[#This Row],[Total_time]:[Total_time]],"")</f>
        <v/>
      </c>
      <c r="B1296" s="20" t="str" cm="1">
        <f t="array" ref="B1296">IF(Table2[[#This Row],[Max_num_drones]:[Max_num_drones]]=3,Table2[[#This Row],[Total_time]:[Total_time]],"")</f>
        <v/>
      </c>
      <c r="C1296" s="20" t="str" cm="1">
        <f t="array" ref="C1296">IF(Table2[[#This Row],[Max_num_drones]:[Max_num_drones]]=4,Table2[[#This Row],[Total_time]:[Total_time]],"")</f>
        <v/>
      </c>
      <c r="D1296" s="20" t="str" cm="1">
        <f t="array" ref="D1296">IF(Table2[[#This Row],[Max_num_drones]:[Max_num_drones]]=5,Table2[[#This Row],[Total_time]:[Total_time]],"")</f>
        <v/>
      </c>
    </row>
    <row r="1297" spans="1:4">
      <c r="A1297" s="20" t="str" cm="1">
        <f t="array" ref="A1297">IF(Table2[[#This Row],[Max_num_drones]:[Max_num_drones]]=2,Table2[[#This Row],[Total_time]:[Total_time]],"")</f>
        <v/>
      </c>
      <c r="B1297" s="20" t="str" cm="1">
        <f t="array" ref="B1297">IF(Table2[[#This Row],[Max_num_drones]:[Max_num_drones]]=3,Table2[[#This Row],[Total_time]:[Total_time]],"")</f>
        <v/>
      </c>
      <c r="C1297" s="20" t="str" cm="1">
        <f t="array" ref="C1297">IF(Table2[[#This Row],[Max_num_drones]:[Max_num_drones]]=4,Table2[[#This Row],[Total_time]:[Total_time]],"")</f>
        <v/>
      </c>
      <c r="D1297" s="20" t="str" cm="1">
        <f t="array" ref="D1297">IF(Table2[[#This Row],[Max_num_drones]:[Max_num_drones]]=5,Table2[[#This Row],[Total_time]:[Total_time]],"")</f>
        <v/>
      </c>
    </row>
    <row r="1298" spans="1:4">
      <c r="A1298" s="20" t="str" cm="1">
        <f t="array" ref="A1298">IF(Table2[[#This Row],[Max_num_drones]:[Max_num_drones]]=2,Table2[[#This Row],[Total_time]:[Total_time]],"")</f>
        <v/>
      </c>
      <c r="B1298" s="20" t="str" cm="1">
        <f t="array" ref="B1298">IF(Table2[[#This Row],[Max_num_drones]:[Max_num_drones]]=3,Table2[[#This Row],[Total_time]:[Total_time]],"")</f>
        <v/>
      </c>
      <c r="C1298" s="20" t="str" cm="1">
        <f t="array" ref="C1298">IF(Table2[[#This Row],[Max_num_drones]:[Max_num_drones]]=4,Table2[[#This Row],[Total_time]:[Total_time]],"")</f>
        <v/>
      </c>
      <c r="D1298" s="20" t="str" cm="1">
        <f t="array" ref="D1298">IF(Table2[[#This Row],[Max_num_drones]:[Max_num_drones]]=5,Table2[[#This Row],[Total_time]:[Total_time]],"")</f>
        <v/>
      </c>
    </row>
    <row r="1299" spans="1:4">
      <c r="A1299" s="20" t="str" cm="1">
        <f t="array" ref="A1299">IF(Table2[[#This Row],[Max_num_drones]:[Max_num_drones]]=2,Table2[[#This Row],[Total_time]:[Total_time]],"")</f>
        <v/>
      </c>
      <c r="B1299" s="20" t="str" cm="1">
        <f t="array" ref="B1299">IF(Table2[[#This Row],[Max_num_drones]:[Max_num_drones]]=3,Table2[[#This Row],[Total_time]:[Total_time]],"")</f>
        <v/>
      </c>
      <c r="C1299" s="20" t="str" cm="1">
        <f t="array" ref="C1299">IF(Table2[[#This Row],[Max_num_drones]:[Max_num_drones]]=4,Table2[[#This Row],[Total_time]:[Total_time]],"")</f>
        <v/>
      </c>
      <c r="D1299" s="20" t="str" cm="1">
        <f t="array" ref="D1299">IF(Table2[[#This Row],[Max_num_drones]:[Max_num_drones]]=5,Table2[[#This Row],[Total_time]:[Total_time]],"")</f>
        <v/>
      </c>
    </row>
    <row r="1300" spans="1:4">
      <c r="A1300" s="20" t="str" cm="1">
        <f t="array" ref="A1300">IF(Table2[[#This Row],[Max_num_drones]:[Max_num_drones]]=2,Table2[[#This Row],[Total_time]:[Total_time]],"")</f>
        <v/>
      </c>
      <c r="B1300" s="20" t="str" cm="1">
        <f t="array" ref="B1300">IF(Table2[[#This Row],[Max_num_drones]:[Max_num_drones]]=3,Table2[[#This Row],[Total_time]:[Total_time]],"")</f>
        <v/>
      </c>
      <c r="C1300" s="20" t="str" cm="1">
        <f t="array" ref="C1300">IF(Table2[[#This Row],[Max_num_drones]:[Max_num_drones]]=4,Table2[[#This Row],[Total_time]:[Total_time]],"")</f>
        <v/>
      </c>
      <c r="D1300" s="20" t="str" cm="1">
        <f t="array" ref="D1300">IF(Table2[[#This Row],[Max_num_drones]:[Max_num_drones]]=5,Table2[[#This Row],[Total_time]:[Total_time]],"")</f>
        <v/>
      </c>
    </row>
    <row r="1301" spans="1:4">
      <c r="A1301" s="20" t="str" cm="1">
        <f t="array" ref="A1301">IF(Table2[[#This Row],[Max_num_drones]:[Max_num_drones]]=2,Table2[[#This Row],[Total_time]:[Total_time]],"")</f>
        <v/>
      </c>
      <c r="B1301" s="20" t="str" cm="1">
        <f t="array" ref="B1301">IF(Table2[[#This Row],[Max_num_drones]:[Max_num_drones]]=3,Table2[[#This Row],[Total_time]:[Total_time]],"")</f>
        <v/>
      </c>
      <c r="C1301" s="20" t="str" cm="1">
        <f t="array" ref="C1301">IF(Table2[[#This Row],[Max_num_drones]:[Max_num_drones]]=4,Table2[[#This Row],[Total_time]:[Total_time]],"")</f>
        <v/>
      </c>
      <c r="D1301" s="20" t="str" cm="1">
        <f t="array" ref="D1301">IF(Table2[[#This Row],[Max_num_drones]:[Max_num_drones]]=5,Table2[[#This Row],[Total_time]:[Total_time]],"")</f>
        <v/>
      </c>
    </row>
    <row r="1302" spans="1:4">
      <c r="A1302" s="20" t="str" cm="1">
        <f t="array" ref="A1302">IF(Table2[[#This Row],[Max_num_drones]:[Max_num_drones]]=2,Table2[[#This Row],[Total_time]:[Total_time]],"")</f>
        <v/>
      </c>
      <c r="B1302" s="20" t="str" cm="1">
        <f t="array" ref="B1302">IF(Table2[[#This Row],[Max_num_drones]:[Max_num_drones]]=3,Table2[[#This Row],[Total_time]:[Total_time]],"")</f>
        <v/>
      </c>
      <c r="C1302" s="20" t="str" cm="1">
        <f t="array" ref="C1302">IF(Table2[[#This Row],[Max_num_drones]:[Max_num_drones]]=4,Table2[[#This Row],[Total_time]:[Total_time]],"")</f>
        <v/>
      </c>
      <c r="D1302" s="20" t="str" cm="1">
        <f t="array" ref="D1302">IF(Table2[[#This Row],[Max_num_drones]:[Max_num_drones]]=5,Table2[[#This Row],[Total_time]:[Total_time]],"")</f>
        <v/>
      </c>
    </row>
    <row r="1303" spans="1:4">
      <c r="A1303" s="20" t="str" cm="1">
        <f t="array" ref="A1303">IF(Table2[[#This Row],[Max_num_drones]:[Max_num_drones]]=2,Table2[[#This Row],[Total_time]:[Total_time]],"")</f>
        <v/>
      </c>
      <c r="B1303" s="20" t="str" cm="1">
        <f t="array" ref="B1303">IF(Table2[[#This Row],[Max_num_drones]:[Max_num_drones]]=3,Table2[[#This Row],[Total_time]:[Total_time]],"")</f>
        <v/>
      </c>
      <c r="C1303" s="20" t="str" cm="1">
        <f t="array" ref="C1303">IF(Table2[[#This Row],[Max_num_drones]:[Max_num_drones]]=4,Table2[[#This Row],[Total_time]:[Total_time]],"")</f>
        <v/>
      </c>
      <c r="D1303" s="20" t="str" cm="1">
        <f t="array" ref="D1303">IF(Table2[[#This Row],[Max_num_drones]:[Max_num_drones]]=5,Table2[[#This Row],[Total_time]:[Total_time]],"")</f>
        <v/>
      </c>
    </row>
    <row r="1304" spans="1:4">
      <c r="A1304" s="20" t="str" cm="1">
        <f t="array" ref="A1304">IF(Table2[[#This Row],[Max_num_drones]:[Max_num_drones]]=2,Table2[[#This Row],[Total_time]:[Total_time]],"")</f>
        <v/>
      </c>
      <c r="B1304" s="20" t="str" cm="1">
        <f t="array" ref="B1304">IF(Table2[[#This Row],[Max_num_drones]:[Max_num_drones]]=3,Table2[[#This Row],[Total_time]:[Total_time]],"")</f>
        <v/>
      </c>
      <c r="C1304" s="20" t="str" cm="1">
        <f t="array" ref="C1304">IF(Table2[[#This Row],[Max_num_drones]:[Max_num_drones]]=4,Table2[[#This Row],[Total_time]:[Total_time]],"")</f>
        <v/>
      </c>
      <c r="D1304" s="20" t="str" cm="1">
        <f t="array" ref="D1304">IF(Table2[[#This Row],[Max_num_drones]:[Max_num_drones]]=5,Table2[[#This Row],[Total_time]:[Total_time]],"")</f>
        <v/>
      </c>
    </row>
    <row r="1305" spans="1:4">
      <c r="A1305" s="20" t="str" cm="1">
        <f t="array" ref="A1305">IF(Table2[[#This Row],[Max_num_drones]:[Max_num_drones]]=2,Table2[[#This Row],[Total_time]:[Total_time]],"")</f>
        <v/>
      </c>
      <c r="B1305" s="20" t="str" cm="1">
        <f t="array" ref="B1305">IF(Table2[[#This Row],[Max_num_drones]:[Max_num_drones]]=3,Table2[[#This Row],[Total_time]:[Total_time]],"")</f>
        <v/>
      </c>
      <c r="C1305" s="20" t="str" cm="1">
        <f t="array" ref="C1305">IF(Table2[[#This Row],[Max_num_drones]:[Max_num_drones]]=4,Table2[[#This Row],[Total_time]:[Total_time]],"")</f>
        <v/>
      </c>
      <c r="D1305" s="20" t="str" cm="1">
        <f t="array" ref="D1305">IF(Table2[[#This Row],[Max_num_drones]:[Max_num_drones]]=5,Table2[[#This Row],[Total_time]:[Total_time]],"")</f>
        <v/>
      </c>
    </row>
    <row r="1306" spans="1:4">
      <c r="A1306" s="20" t="str" cm="1">
        <f t="array" ref="A1306">IF(Table2[[#This Row],[Max_num_drones]:[Max_num_drones]]=2,Table2[[#This Row],[Total_time]:[Total_time]],"")</f>
        <v/>
      </c>
      <c r="B1306" s="20" t="str" cm="1">
        <f t="array" ref="B1306">IF(Table2[[#This Row],[Max_num_drones]:[Max_num_drones]]=3,Table2[[#This Row],[Total_time]:[Total_time]],"")</f>
        <v/>
      </c>
      <c r="C1306" s="20" t="str" cm="1">
        <f t="array" ref="C1306">IF(Table2[[#This Row],[Max_num_drones]:[Max_num_drones]]=4,Table2[[#This Row],[Total_time]:[Total_time]],"")</f>
        <v/>
      </c>
      <c r="D1306" s="20" t="str" cm="1">
        <f t="array" ref="D1306">IF(Table2[[#This Row],[Max_num_drones]:[Max_num_drones]]=5,Table2[[#This Row],[Total_time]:[Total_time]],"")</f>
        <v/>
      </c>
    </row>
    <row r="1307" spans="1:4">
      <c r="A1307" s="20" t="str" cm="1">
        <f t="array" ref="A1307">IF(Table2[[#This Row],[Max_num_drones]:[Max_num_drones]]=2,Table2[[#This Row],[Total_time]:[Total_time]],"")</f>
        <v/>
      </c>
      <c r="B1307" s="20" t="str" cm="1">
        <f t="array" ref="B1307">IF(Table2[[#This Row],[Max_num_drones]:[Max_num_drones]]=3,Table2[[#This Row],[Total_time]:[Total_time]],"")</f>
        <v/>
      </c>
      <c r="C1307" s="20" t="str" cm="1">
        <f t="array" ref="C1307">IF(Table2[[#This Row],[Max_num_drones]:[Max_num_drones]]=4,Table2[[#This Row],[Total_time]:[Total_time]],"")</f>
        <v/>
      </c>
      <c r="D1307" s="20" t="str" cm="1">
        <f t="array" ref="D1307">IF(Table2[[#This Row],[Max_num_drones]:[Max_num_drones]]=5,Table2[[#This Row],[Total_time]:[Total_time]],"")</f>
        <v/>
      </c>
    </row>
    <row r="1308" spans="1:4">
      <c r="A1308" s="20" t="str" cm="1">
        <f t="array" ref="A1308">IF(Table2[[#This Row],[Max_num_drones]:[Max_num_drones]]=2,Table2[[#This Row],[Total_time]:[Total_time]],"")</f>
        <v/>
      </c>
      <c r="B1308" s="20" t="str" cm="1">
        <f t="array" ref="B1308">IF(Table2[[#This Row],[Max_num_drones]:[Max_num_drones]]=3,Table2[[#This Row],[Total_time]:[Total_time]],"")</f>
        <v/>
      </c>
      <c r="C1308" s="20" t="str" cm="1">
        <f t="array" ref="C1308">IF(Table2[[#This Row],[Max_num_drones]:[Max_num_drones]]=4,Table2[[#This Row],[Total_time]:[Total_time]],"")</f>
        <v/>
      </c>
      <c r="D1308" s="20" t="str" cm="1">
        <f t="array" ref="D1308">IF(Table2[[#This Row],[Max_num_drones]:[Max_num_drones]]=5,Table2[[#This Row],[Total_time]:[Total_time]],"")</f>
        <v/>
      </c>
    </row>
    <row r="1309" spans="1:4">
      <c r="A1309" s="20" t="str" cm="1">
        <f t="array" ref="A1309">IF(Table2[[#This Row],[Max_num_drones]:[Max_num_drones]]=2,Table2[[#This Row],[Total_time]:[Total_time]],"")</f>
        <v/>
      </c>
      <c r="B1309" s="20" t="str" cm="1">
        <f t="array" ref="B1309">IF(Table2[[#This Row],[Max_num_drones]:[Max_num_drones]]=3,Table2[[#This Row],[Total_time]:[Total_time]],"")</f>
        <v/>
      </c>
      <c r="C1309" s="20" t="str" cm="1">
        <f t="array" ref="C1309">IF(Table2[[#This Row],[Max_num_drones]:[Max_num_drones]]=4,Table2[[#This Row],[Total_time]:[Total_time]],"")</f>
        <v/>
      </c>
      <c r="D1309" s="20" t="str" cm="1">
        <f t="array" ref="D1309">IF(Table2[[#This Row],[Max_num_drones]:[Max_num_drones]]=5,Table2[[#This Row],[Total_time]:[Total_time]],"")</f>
        <v/>
      </c>
    </row>
    <row r="1310" spans="1:4">
      <c r="A1310" s="20" t="str" cm="1">
        <f t="array" ref="A1310">IF(Table2[[#This Row],[Max_num_drones]:[Max_num_drones]]=2,Table2[[#This Row],[Total_time]:[Total_time]],"")</f>
        <v/>
      </c>
      <c r="B1310" s="20" t="str" cm="1">
        <f t="array" ref="B1310">IF(Table2[[#This Row],[Max_num_drones]:[Max_num_drones]]=3,Table2[[#This Row],[Total_time]:[Total_time]],"")</f>
        <v/>
      </c>
      <c r="C1310" s="20" t="str" cm="1">
        <f t="array" ref="C1310">IF(Table2[[#This Row],[Max_num_drones]:[Max_num_drones]]=4,Table2[[#This Row],[Total_time]:[Total_time]],"")</f>
        <v/>
      </c>
      <c r="D1310" s="20" t="str" cm="1">
        <f t="array" ref="D1310">IF(Table2[[#This Row],[Max_num_drones]:[Max_num_drones]]=5,Table2[[#This Row],[Total_time]:[Total_time]],"")</f>
        <v/>
      </c>
    </row>
    <row r="1311" spans="1:4">
      <c r="A1311" s="20" t="str" cm="1">
        <f t="array" ref="A1311">IF(Table2[[#This Row],[Max_num_drones]:[Max_num_drones]]=2,Table2[[#This Row],[Total_time]:[Total_time]],"")</f>
        <v/>
      </c>
      <c r="B1311" s="20" t="str" cm="1">
        <f t="array" ref="B1311">IF(Table2[[#This Row],[Max_num_drones]:[Max_num_drones]]=3,Table2[[#This Row],[Total_time]:[Total_time]],"")</f>
        <v/>
      </c>
      <c r="C1311" s="20" t="str" cm="1">
        <f t="array" ref="C1311">IF(Table2[[#This Row],[Max_num_drones]:[Max_num_drones]]=4,Table2[[#This Row],[Total_time]:[Total_time]],"")</f>
        <v/>
      </c>
      <c r="D1311" s="20" t="str" cm="1">
        <f t="array" ref="D1311">IF(Table2[[#This Row],[Max_num_drones]:[Max_num_drones]]=5,Table2[[#This Row],[Total_time]:[Total_time]],"")</f>
        <v/>
      </c>
    </row>
    <row r="1312" spans="1:4">
      <c r="A1312" s="20" t="str" cm="1">
        <f t="array" ref="A1312">IF(Table2[[#This Row],[Max_num_drones]:[Max_num_drones]]=2,Table2[[#This Row],[Total_time]:[Total_time]],"")</f>
        <v/>
      </c>
      <c r="B1312" s="20" t="str" cm="1">
        <f t="array" ref="B1312">IF(Table2[[#This Row],[Max_num_drones]:[Max_num_drones]]=3,Table2[[#This Row],[Total_time]:[Total_time]],"")</f>
        <v/>
      </c>
      <c r="C1312" s="20" t="str" cm="1">
        <f t="array" ref="C1312">IF(Table2[[#This Row],[Max_num_drones]:[Max_num_drones]]=4,Table2[[#This Row],[Total_time]:[Total_time]],"")</f>
        <v/>
      </c>
      <c r="D1312" s="20" t="str" cm="1">
        <f t="array" ref="D1312">IF(Table2[[#This Row],[Max_num_drones]:[Max_num_drones]]=5,Table2[[#This Row],[Total_time]:[Total_time]],"")</f>
        <v/>
      </c>
    </row>
    <row r="1313" spans="1:4">
      <c r="A1313" s="20" t="str" cm="1">
        <f t="array" ref="A1313">IF(Table2[[#This Row],[Max_num_drones]:[Max_num_drones]]=2,Table2[[#This Row],[Total_time]:[Total_time]],"")</f>
        <v/>
      </c>
      <c r="B1313" s="20" t="str" cm="1">
        <f t="array" ref="B1313">IF(Table2[[#This Row],[Max_num_drones]:[Max_num_drones]]=3,Table2[[#This Row],[Total_time]:[Total_time]],"")</f>
        <v/>
      </c>
      <c r="C1313" s="20" t="str" cm="1">
        <f t="array" ref="C1313">IF(Table2[[#This Row],[Max_num_drones]:[Max_num_drones]]=4,Table2[[#This Row],[Total_time]:[Total_time]],"")</f>
        <v/>
      </c>
      <c r="D1313" s="20" t="str" cm="1">
        <f t="array" ref="D1313">IF(Table2[[#This Row],[Max_num_drones]:[Max_num_drones]]=5,Table2[[#This Row],[Total_time]:[Total_time]],"")</f>
        <v/>
      </c>
    </row>
    <row r="1314" spans="1:4">
      <c r="A1314" s="20" t="str" cm="1">
        <f t="array" ref="A1314">IF(Table2[[#This Row],[Max_num_drones]:[Max_num_drones]]=2,Table2[[#This Row],[Total_time]:[Total_time]],"")</f>
        <v/>
      </c>
      <c r="B1314" s="20" t="str" cm="1">
        <f t="array" ref="B1314">IF(Table2[[#This Row],[Max_num_drones]:[Max_num_drones]]=3,Table2[[#This Row],[Total_time]:[Total_time]],"")</f>
        <v/>
      </c>
      <c r="C1314" s="20" t="str" cm="1">
        <f t="array" ref="C1314">IF(Table2[[#This Row],[Max_num_drones]:[Max_num_drones]]=4,Table2[[#This Row],[Total_time]:[Total_time]],"")</f>
        <v/>
      </c>
      <c r="D1314" s="20" t="str" cm="1">
        <f t="array" ref="D1314">IF(Table2[[#This Row],[Max_num_drones]:[Max_num_drones]]=5,Table2[[#This Row],[Total_time]:[Total_time]],"")</f>
        <v/>
      </c>
    </row>
    <row r="1315" spans="1:4">
      <c r="A1315" s="20" t="str" cm="1">
        <f t="array" ref="A1315">IF(Table2[[#This Row],[Max_num_drones]:[Max_num_drones]]=2,Table2[[#This Row],[Total_time]:[Total_time]],"")</f>
        <v/>
      </c>
      <c r="B1315" s="20" t="str" cm="1">
        <f t="array" ref="B1315">IF(Table2[[#This Row],[Max_num_drones]:[Max_num_drones]]=3,Table2[[#This Row],[Total_time]:[Total_time]],"")</f>
        <v/>
      </c>
      <c r="C1315" s="20" t="str" cm="1">
        <f t="array" ref="C1315">IF(Table2[[#This Row],[Max_num_drones]:[Max_num_drones]]=4,Table2[[#This Row],[Total_time]:[Total_time]],"")</f>
        <v/>
      </c>
      <c r="D1315" s="20" t="str" cm="1">
        <f t="array" ref="D1315">IF(Table2[[#This Row],[Max_num_drones]:[Max_num_drones]]=5,Table2[[#This Row],[Total_time]:[Total_time]],"")</f>
        <v/>
      </c>
    </row>
    <row r="1316" spans="1:4">
      <c r="A1316" s="20" t="str" cm="1">
        <f t="array" ref="A1316">IF(Table2[[#This Row],[Max_num_drones]:[Max_num_drones]]=2,Table2[[#This Row],[Total_time]:[Total_time]],"")</f>
        <v/>
      </c>
      <c r="B1316" s="20" t="str" cm="1">
        <f t="array" ref="B1316">IF(Table2[[#This Row],[Max_num_drones]:[Max_num_drones]]=3,Table2[[#This Row],[Total_time]:[Total_time]],"")</f>
        <v/>
      </c>
      <c r="C1316" s="20" t="str" cm="1">
        <f t="array" ref="C1316">IF(Table2[[#This Row],[Max_num_drones]:[Max_num_drones]]=4,Table2[[#This Row],[Total_time]:[Total_time]],"")</f>
        <v/>
      </c>
      <c r="D1316" s="20" t="str" cm="1">
        <f t="array" ref="D1316">IF(Table2[[#This Row],[Max_num_drones]:[Max_num_drones]]=5,Table2[[#This Row],[Total_time]:[Total_time]],"")</f>
        <v/>
      </c>
    </row>
    <row r="1317" spans="1:4">
      <c r="A1317" s="20" t="str" cm="1">
        <f t="array" ref="A1317">IF(Table2[[#This Row],[Max_num_drones]:[Max_num_drones]]=2,Table2[[#This Row],[Total_time]:[Total_time]],"")</f>
        <v/>
      </c>
      <c r="B1317" s="20" t="str" cm="1">
        <f t="array" ref="B1317">IF(Table2[[#This Row],[Max_num_drones]:[Max_num_drones]]=3,Table2[[#This Row],[Total_time]:[Total_time]],"")</f>
        <v/>
      </c>
      <c r="C1317" s="20" t="str" cm="1">
        <f t="array" ref="C1317">IF(Table2[[#This Row],[Max_num_drones]:[Max_num_drones]]=4,Table2[[#This Row],[Total_time]:[Total_time]],"")</f>
        <v/>
      </c>
      <c r="D1317" s="20" t="str" cm="1">
        <f t="array" ref="D1317">IF(Table2[[#This Row],[Max_num_drones]:[Max_num_drones]]=5,Table2[[#This Row],[Total_time]:[Total_time]],"")</f>
        <v/>
      </c>
    </row>
    <row r="1318" spans="1:4">
      <c r="A1318" s="20" t="str" cm="1">
        <f t="array" ref="A1318">IF(Table2[[#This Row],[Max_num_drones]:[Max_num_drones]]=2,Table2[[#This Row],[Total_time]:[Total_time]],"")</f>
        <v/>
      </c>
      <c r="B1318" s="20" t="str" cm="1">
        <f t="array" ref="B1318">IF(Table2[[#This Row],[Max_num_drones]:[Max_num_drones]]=3,Table2[[#This Row],[Total_time]:[Total_time]],"")</f>
        <v/>
      </c>
      <c r="C1318" s="20" t="str" cm="1">
        <f t="array" ref="C1318">IF(Table2[[#This Row],[Max_num_drones]:[Max_num_drones]]=4,Table2[[#This Row],[Total_time]:[Total_time]],"")</f>
        <v/>
      </c>
      <c r="D1318" s="20" t="str" cm="1">
        <f t="array" ref="D1318">IF(Table2[[#This Row],[Max_num_drones]:[Max_num_drones]]=5,Table2[[#This Row],[Total_time]:[Total_time]],"")</f>
        <v/>
      </c>
    </row>
    <row r="1319" spans="1:4">
      <c r="A1319" s="20" t="str" cm="1">
        <f t="array" ref="A1319">IF(Table2[[#This Row],[Max_num_drones]:[Max_num_drones]]=2,Table2[[#This Row],[Total_time]:[Total_time]],"")</f>
        <v/>
      </c>
      <c r="B1319" s="20" t="str" cm="1">
        <f t="array" ref="B1319">IF(Table2[[#This Row],[Max_num_drones]:[Max_num_drones]]=3,Table2[[#This Row],[Total_time]:[Total_time]],"")</f>
        <v/>
      </c>
      <c r="C1319" s="20" t="str" cm="1">
        <f t="array" ref="C1319">IF(Table2[[#This Row],[Max_num_drones]:[Max_num_drones]]=4,Table2[[#This Row],[Total_time]:[Total_time]],"")</f>
        <v/>
      </c>
      <c r="D1319" s="20" t="str" cm="1">
        <f t="array" ref="D1319">IF(Table2[[#This Row],[Max_num_drones]:[Max_num_drones]]=5,Table2[[#This Row],[Total_time]:[Total_time]],"")</f>
        <v/>
      </c>
    </row>
    <row r="1320" spans="1:4">
      <c r="A1320" s="20" t="str" cm="1">
        <f t="array" ref="A1320">IF(Table2[[#This Row],[Max_num_drones]:[Max_num_drones]]=2,Table2[[#This Row],[Total_time]:[Total_time]],"")</f>
        <v/>
      </c>
      <c r="B1320" s="20" t="str" cm="1">
        <f t="array" ref="B1320">IF(Table2[[#This Row],[Max_num_drones]:[Max_num_drones]]=3,Table2[[#This Row],[Total_time]:[Total_time]],"")</f>
        <v/>
      </c>
      <c r="C1320" s="20" t="str" cm="1">
        <f t="array" ref="C1320">IF(Table2[[#This Row],[Max_num_drones]:[Max_num_drones]]=4,Table2[[#This Row],[Total_time]:[Total_time]],"")</f>
        <v/>
      </c>
      <c r="D1320" s="20" t="str" cm="1">
        <f t="array" ref="D1320">IF(Table2[[#This Row],[Max_num_drones]:[Max_num_drones]]=5,Table2[[#This Row],[Total_time]:[Total_time]],"")</f>
        <v/>
      </c>
    </row>
    <row r="1321" spans="1:4">
      <c r="A1321" s="20" t="str" cm="1">
        <f t="array" ref="A1321">IF(Table2[[#This Row],[Max_num_drones]:[Max_num_drones]]=2,Table2[[#This Row],[Total_time]:[Total_time]],"")</f>
        <v/>
      </c>
      <c r="B1321" s="20" t="str" cm="1">
        <f t="array" ref="B1321">IF(Table2[[#This Row],[Max_num_drones]:[Max_num_drones]]=3,Table2[[#This Row],[Total_time]:[Total_time]],"")</f>
        <v/>
      </c>
      <c r="C1321" s="20" t="str" cm="1">
        <f t="array" ref="C1321">IF(Table2[[#This Row],[Max_num_drones]:[Max_num_drones]]=4,Table2[[#This Row],[Total_time]:[Total_time]],"")</f>
        <v/>
      </c>
      <c r="D1321" s="20" t="str" cm="1">
        <f t="array" ref="D1321">IF(Table2[[#This Row],[Max_num_drones]:[Max_num_drones]]=5,Table2[[#This Row],[Total_time]:[Total_time]],"")</f>
        <v/>
      </c>
    </row>
    <row r="1322" spans="1:4">
      <c r="A1322" s="20" t="str" cm="1">
        <f t="array" ref="A1322">IF(Table2[[#This Row],[Max_num_drones]:[Max_num_drones]]=2,Table2[[#This Row],[Total_time]:[Total_time]],"")</f>
        <v/>
      </c>
      <c r="B1322" s="20" t="str" cm="1">
        <f t="array" ref="B1322">IF(Table2[[#This Row],[Max_num_drones]:[Max_num_drones]]=3,Table2[[#This Row],[Total_time]:[Total_time]],"")</f>
        <v/>
      </c>
      <c r="C1322" s="20" t="str" cm="1">
        <f t="array" ref="C1322">IF(Table2[[#This Row],[Max_num_drones]:[Max_num_drones]]=4,Table2[[#This Row],[Total_time]:[Total_time]],"")</f>
        <v/>
      </c>
      <c r="D1322" s="20" t="str" cm="1">
        <f t="array" ref="D1322">IF(Table2[[#This Row],[Max_num_drones]:[Max_num_drones]]=5,Table2[[#This Row],[Total_time]:[Total_time]],"")</f>
        <v/>
      </c>
    </row>
    <row r="1323" spans="1:4">
      <c r="A1323" s="20" t="str" cm="1">
        <f t="array" ref="A1323">IF(Table2[[#This Row],[Max_num_drones]:[Max_num_drones]]=2,Table2[[#This Row],[Total_time]:[Total_time]],"")</f>
        <v/>
      </c>
      <c r="B1323" s="20" t="str" cm="1">
        <f t="array" ref="B1323">IF(Table2[[#This Row],[Max_num_drones]:[Max_num_drones]]=3,Table2[[#This Row],[Total_time]:[Total_time]],"")</f>
        <v/>
      </c>
      <c r="C1323" s="20" t="str" cm="1">
        <f t="array" ref="C1323">IF(Table2[[#This Row],[Max_num_drones]:[Max_num_drones]]=4,Table2[[#This Row],[Total_time]:[Total_time]],"")</f>
        <v/>
      </c>
      <c r="D1323" s="20" t="str" cm="1">
        <f t="array" ref="D1323">IF(Table2[[#This Row],[Max_num_drones]:[Max_num_drones]]=5,Table2[[#This Row],[Total_time]:[Total_time]],"")</f>
        <v/>
      </c>
    </row>
    <row r="1324" spans="1:4">
      <c r="A1324" s="20" t="str" cm="1">
        <f t="array" ref="A1324">IF(Table2[[#This Row],[Max_num_drones]:[Max_num_drones]]=2,Table2[[#This Row],[Total_time]:[Total_time]],"")</f>
        <v/>
      </c>
      <c r="B1324" s="20" t="str" cm="1">
        <f t="array" ref="B1324">IF(Table2[[#This Row],[Max_num_drones]:[Max_num_drones]]=3,Table2[[#This Row],[Total_time]:[Total_time]],"")</f>
        <v/>
      </c>
      <c r="C1324" s="20" t="str" cm="1">
        <f t="array" ref="C1324">IF(Table2[[#This Row],[Max_num_drones]:[Max_num_drones]]=4,Table2[[#This Row],[Total_time]:[Total_time]],"")</f>
        <v/>
      </c>
      <c r="D1324" s="20" t="str" cm="1">
        <f t="array" ref="D1324">IF(Table2[[#This Row],[Max_num_drones]:[Max_num_drones]]=5,Table2[[#This Row],[Total_time]:[Total_time]],"")</f>
        <v/>
      </c>
    </row>
    <row r="1325" spans="1:4">
      <c r="A1325" s="20" t="str" cm="1">
        <f t="array" ref="A1325">IF(Table2[[#This Row],[Max_num_drones]:[Max_num_drones]]=2,Table2[[#This Row],[Total_time]:[Total_time]],"")</f>
        <v/>
      </c>
      <c r="B1325" s="20" t="str" cm="1">
        <f t="array" ref="B1325">IF(Table2[[#This Row],[Max_num_drones]:[Max_num_drones]]=3,Table2[[#This Row],[Total_time]:[Total_time]],"")</f>
        <v/>
      </c>
      <c r="C1325" s="20" t="str" cm="1">
        <f t="array" ref="C1325">IF(Table2[[#This Row],[Max_num_drones]:[Max_num_drones]]=4,Table2[[#This Row],[Total_time]:[Total_time]],"")</f>
        <v/>
      </c>
      <c r="D1325" s="20" t="str" cm="1">
        <f t="array" ref="D1325">IF(Table2[[#This Row],[Max_num_drones]:[Max_num_drones]]=5,Table2[[#This Row],[Total_time]:[Total_time]],"")</f>
        <v/>
      </c>
    </row>
    <row r="1326" spans="1:4">
      <c r="A1326" s="20" t="str" cm="1">
        <f t="array" ref="A1326">IF(Table2[[#This Row],[Max_num_drones]:[Max_num_drones]]=2,Table2[[#This Row],[Total_time]:[Total_time]],"")</f>
        <v/>
      </c>
      <c r="B1326" s="20" t="str" cm="1">
        <f t="array" ref="B1326">IF(Table2[[#This Row],[Max_num_drones]:[Max_num_drones]]=3,Table2[[#This Row],[Total_time]:[Total_time]],"")</f>
        <v/>
      </c>
      <c r="C1326" s="20" t="str" cm="1">
        <f t="array" ref="C1326">IF(Table2[[#This Row],[Max_num_drones]:[Max_num_drones]]=4,Table2[[#This Row],[Total_time]:[Total_time]],"")</f>
        <v/>
      </c>
      <c r="D1326" s="20" t="str" cm="1">
        <f t="array" ref="D1326">IF(Table2[[#This Row],[Max_num_drones]:[Max_num_drones]]=5,Table2[[#This Row],[Total_time]:[Total_time]],"")</f>
        <v/>
      </c>
    </row>
    <row r="1327" spans="1:4">
      <c r="A1327" s="20" t="str" cm="1">
        <f t="array" ref="A1327">IF(Table2[[#This Row],[Max_num_drones]:[Max_num_drones]]=2,Table2[[#This Row],[Total_time]:[Total_time]],"")</f>
        <v/>
      </c>
      <c r="B1327" s="20" t="str" cm="1">
        <f t="array" ref="B1327">IF(Table2[[#This Row],[Max_num_drones]:[Max_num_drones]]=3,Table2[[#This Row],[Total_time]:[Total_time]],"")</f>
        <v/>
      </c>
      <c r="C1327" s="20" t="str" cm="1">
        <f t="array" ref="C1327">IF(Table2[[#This Row],[Max_num_drones]:[Max_num_drones]]=4,Table2[[#This Row],[Total_time]:[Total_time]],"")</f>
        <v/>
      </c>
      <c r="D1327" s="20" t="str" cm="1">
        <f t="array" ref="D1327">IF(Table2[[#This Row],[Max_num_drones]:[Max_num_drones]]=5,Table2[[#This Row],[Total_time]:[Total_time]],"")</f>
        <v/>
      </c>
    </row>
    <row r="1328" spans="1:4">
      <c r="A1328" s="20" t="str" cm="1">
        <f t="array" ref="A1328">IF(Table2[[#This Row],[Max_num_drones]:[Max_num_drones]]=2,Table2[[#This Row],[Total_time]:[Total_time]],"")</f>
        <v/>
      </c>
      <c r="B1328" s="20" t="str" cm="1">
        <f t="array" ref="B1328">IF(Table2[[#This Row],[Max_num_drones]:[Max_num_drones]]=3,Table2[[#This Row],[Total_time]:[Total_time]],"")</f>
        <v/>
      </c>
      <c r="C1328" s="20" t="str" cm="1">
        <f t="array" ref="C1328">IF(Table2[[#This Row],[Max_num_drones]:[Max_num_drones]]=4,Table2[[#This Row],[Total_time]:[Total_time]],"")</f>
        <v/>
      </c>
      <c r="D1328" s="20" t="str" cm="1">
        <f t="array" ref="D1328">IF(Table2[[#This Row],[Max_num_drones]:[Max_num_drones]]=5,Table2[[#This Row],[Total_time]:[Total_time]],"")</f>
        <v/>
      </c>
    </row>
    <row r="1329" spans="1:4">
      <c r="A1329" s="20" t="str" cm="1">
        <f t="array" ref="A1329">IF(Table2[[#This Row],[Max_num_drones]:[Max_num_drones]]=2,Table2[[#This Row],[Total_time]:[Total_time]],"")</f>
        <v/>
      </c>
      <c r="B1329" s="20" t="str" cm="1">
        <f t="array" ref="B1329">IF(Table2[[#This Row],[Max_num_drones]:[Max_num_drones]]=3,Table2[[#This Row],[Total_time]:[Total_time]],"")</f>
        <v/>
      </c>
      <c r="C1329" s="20" t="str" cm="1">
        <f t="array" ref="C1329">IF(Table2[[#This Row],[Max_num_drones]:[Max_num_drones]]=4,Table2[[#This Row],[Total_time]:[Total_time]],"")</f>
        <v/>
      </c>
      <c r="D1329" s="20" t="str" cm="1">
        <f t="array" ref="D1329">IF(Table2[[#This Row],[Max_num_drones]:[Max_num_drones]]=5,Table2[[#This Row],[Total_time]:[Total_time]],"")</f>
        <v/>
      </c>
    </row>
    <row r="1330" spans="1:4">
      <c r="A1330" s="20" t="str" cm="1">
        <f t="array" ref="A1330">IF(Table2[[#This Row],[Max_num_drones]:[Max_num_drones]]=2,Table2[[#This Row],[Total_time]:[Total_time]],"")</f>
        <v/>
      </c>
      <c r="B1330" s="20" t="str" cm="1">
        <f t="array" ref="B1330">IF(Table2[[#This Row],[Max_num_drones]:[Max_num_drones]]=3,Table2[[#This Row],[Total_time]:[Total_time]],"")</f>
        <v/>
      </c>
      <c r="C1330" s="20" t="str" cm="1">
        <f t="array" ref="C1330">IF(Table2[[#This Row],[Max_num_drones]:[Max_num_drones]]=4,Table2[[#This Row],[Total_time]:[Total_time]],"")</f>
        <v/>
      </c>
      <c r="D1330" s="20" t="str" cm="1">
        <f t="array" ref="D1330">IF(Table2[[#This Row],[Max_num_drones]:[Max_num_drones]]=5,Table2[[#This Row],[Total_time]:[Total_time]],"")</f>
        <v/>
      </c>
    </row>
    <row r="1331" spans="1:4">
      <c r="A1331" s="20" t="str" cm="1">
        <f t="array" ref="A1331">IF(Table2[[#This Row],[Max_num_drones]:[Max_num_drones]]=2,Table2[[#This Row],[Total_time]:[Total_time]],"")</f>
        <v/>
      </c>
      <c r="B1331" s="20" t="str" cm="1">
        <f t="array" ref="B1331">IF(Table2[[#This Row],[Max_num_drones]:[Max_num_drones]]=3,Table2[[#This Row],[Total_time]:[Total_time]],"")</f>
        <v/>
      </c>
      <c r="C1331" s="20" t="str" cm="1">
        <f t="array" ref="C1331">IF(Table2[[#This Row],[Max_num_drones]:[Max_num_drones]]=4,Table2[[#This Row],[Total_time]:[Total_time]],"")</f>
        <v/>
      </c>
      <c r="D1331" s="20" t="str" cm="1">
        <f t="array" ref="D1331">IF(Table2[[#This Row],[Max_num_drones]:[Max_num_drones]]=5,Table2[[#This Row],[Total_time]:[Total_time]],"")</f>
        <v/>
      </c>
    </row>
    <row r="1332" spans="1:4">
      <c r="A1332" s="20" t="str" cm="1">
        <f t="array" ref="A1332">IF(Table2[[#This Row],[Max_num_drones]:[Max_num_drones]]=2,Table2[[#This Row],[Total_time]:[Total_time]],"")</f>
        <v/>
      </c>
      <c r="B1332" s="20" t="str" cm="1">
        <f t="array" ref="B1332">IF(Table2[[#This Row],[Max_num_drones]:[Max_num_drones]]=3,Table2[[#This Row],[Total_time]:[Total_time]],"")</f>
        <v/>
      </c>
      <c r="C1332" s="20" t="str" cm="1">
        <f t="array" ref="C1332">IF(Table2[[#This Row],[Max_num_drones]:[Max_num_drones]]=4,Table2[[#This Row],[Total_time]:[Total_time]],"")</f>
        <v/>
      </c>
      <c r="D1332" s="20" t="str" cm="1">
        <f t="array" ref="D1332">IF(Table2[[#This Row],[Max_num_drones]:[Max_num_drones]]=5,Table2[[#This Row],[Total_time]:[Total_time]],"")</f>
        <v/>
      </c>
    </row>
    <row r="1333" spans="1:4">
      <c r="A1333" s="20" t="str" cm="1">
        <f t="array" ref="A1333">IF(Table2[[#This Row],[Max_num_drones]:[Max_num_drones]]=2,Table2[[#This Row],[Total_time]:[Total_time]],"")</f>
        <v/>
      </c>
      <c r="B1333" s="20" t="str" cm="1">
        <f t="array" ref="B1333">IF(Table2[[#This Row],[Max_num_drones]:[Max_num_drones]]=3,Table2[[#This Row],[Total_time]:[Total_time]],"")</f>
        <v/>
      </c>
      <c r="C1333" s="20" t="str" cm="1">
        <f t="array" ref="C1333">IF(Table2[[#This Row],[Max_num_drones]:[Max_num_drones]]=4,Table2[[#This Row],[Total_time]:[Total_time]],"")</f>
        <v/>
      </c>
      <c r="D1333" s="20" t="str" cm="1">
        <f t="array" ref="D1333">IF(Table2[[#This Row],[Max_num_drones]:[Max_num_drones]]=5,Table2[[#This Row],[Total_time]:[Total_time]],"")</f>
        <v/>
      </c>
    </row>
    <row r="1334" spans="1:4">
      <c r="A1334" s="20" t="str" cm="1">
        <f t="array" ref="A1334">IF(Table2[[#This Row],[Max_num_drones]:[Max_num_drones]]=2,Table2[[#This Row],[Total_time]:[Total_time]],"")</f>
        <v/>
      </c>
      <c r="B1334" s="20" t="str" cm="1">
        <f t="array" ref="B1334">IF(Table2[[#This Row],[Max_num_drones]:[Max_num_drones]]=3,Table2[[#This Row],[Total_time]:[Total_time]],"")</f>
        <v/>
      </c>
      <c r="C1334" s="20" t="str" cm="1">
        <f t="array" ref="C1334">IF(Table2[[#This Row],[Max_num_drones]:[Max_num_drones]]=4,Table2[[#This Row],[Total_time]:[Total_time]],"")</f>
        <v/>
      </c>
      <c r="D1334" s="20" t="str" cm="1">
        <f t="array" ref="D1334">IF(Table2[[#This Row],[Max_num_drones]:[Max_num_drones]]=5,Table2[[#This Row],[Total_time]:[Total_time]],"")</f>
        <v/>
      </c>
    </row>
    <row r="1335" spans="1:4">
      <c r="A1335" s="20" t="str" cm="1">
        <f t="array" ref="A1335">IF(Table2[[#This Row],[Max_num_drones]:[Max_num_drones]]=2,Table2[[#This Row],[Total_time]:[Total_time]],"")</f>
        <v/>
      </c>
      <c r="B1335" s="20" t="str" cm="1">
        <f t="array" ref="B1335">IF(Table2[[#This Row],[Max_num_drones]:[Max_num_drones]]=3,Table2[[#This Row],[Total_time]:[Total_time]],"")</f>
        <v/>
      </c>
      <c r="C1335" s="20" t="str" cm="1">
        <f t="array" ref="C1335">IF(Table2[[#This Row],[Max_num_drones]:[Max_num_drones]]=4,Table2[[#This Row],[Total_time]:[Total_time]],"")</f>
        <v/>
      </c>
      <c r="D1335" s="20" t="str" cm="1">
        <f t="array" ref="D1335">IF(Table2[[#This Row],[Max_num_drones]:[Max_num_drones]]=5,Table2[[#This Row],[Total_time]:[Total_time]],"")</f>
        <v/>
      </c>
    </row>
    <row r="1336" spans="1:4">
      <c r="A1336" s="20" t="str" cm="1">
        <f t="array" ref="A1336">IF(Table2[[#This Row],[Max_num_drones]:[Max_num_drones]]=2,Table2[[#This Row],[Total_time]:[Total_time]],"")</f>
        <v/>
      </c>
      <c r="B1336" s="20" t="str" cm="1">
        <f t="array" ref="B1336">IF(Table2[[#This Row],[Max_num_drones]:[Max_num_drones]]=3,Table2[[#This Row],[Total_time]:[Total_time]],"")</f>
        <v/>
      </c>
      <c r="C1336" s="20" t="str" cm="1">
        <f t="array" ref="C1336">IF(Table2[[#This Row],[Max_num_drones]:[Max_num_drones]]=4,Table2[[#This Row],[Total_time]:[Total_time]],"")</f>
        <v/>
      </c>
      <c r="D1336" s="20" t="str" cm="1">
        <f t="array" ref="D1336">IF(Table2[[#This Row],[Max_num_drones]:[Max_num_drones]]=5,Table2[[#This Row],[Total_time]:[Total_time]],"")</f>
        <v/>
      </c>
    </row>
    <row r="1337" spans="1:4">
      <c r="A1337" s="20" t="str" cm="1">
        <f t="array" ref="A1337">IF(Table2[[#This Row],[Max_num_drones]:[Max_num_drones]]=2,Table2[[#This Row],[Total_time]:[Total_time]],"")</f>
        <v/>
      </c>
      <c r="B1337" s="20" t="str" cm="1">
        <f t="array" ref="B1337">IF(Table2[[#This Row],[Max_num_drones]:[Max_num_drones]]=3,Table2[[#This Row],[Total_time]:[Total_time]],"")</f>
        <v/>
      </c>
      <c r="C1337" s="20" t="str" cm="1">
        <f t="array" ref="C1337">IF(Table2[[#This Row],[Max_num_drones]:[Max_num_drones]]=4,Table2[[#This Row],[Total_time]:[Total_time]],"")</f>
        <v/>
      </c>
      <c r="D1337" s="20" t="str" cm="1">
        <f t="array" ref="D1337">IF(Table2[[#This Row],[Max_num_drones]:[Max_num_drones]]=5,Table2[[#This Row],[Total_time]:[Total_time]],"")</f>
        <v/>
      </c>
    </row>
    <row r="1338" spans="1:4">
      <c r="A1338" s="20" t="str" cm="1">
        <f t="array" ref="A1338">IF(Table2[[#This Row],[Max_num_drones]:[Max_num_drones]]=2,Table2[[#This Row],[Total_time]:[Total_time]],"")</f>
        <v/>
      </c>
      <c r="B1338" s="20" t="str" cm="1">
        <f t="array" ref="B1338">IF(Table2[[#This Row],[Max_num_drones]:[Max_num_drones]]=3,Table2[[#This Row],[Total_time]:[Total_time]],"")</f>
        <v/>
      </c>
      <c r="C1338" s="20" t="str" cm="1">
        <f t="array" ref="C1338">IF(Table2[[#This Row],[Max_num_drones]:[Max_num_drones]]=4,Table2[[#This Row],[Total_time]:[Total_time]],"")</f>
        <v/>
      </c>
      <c r="D1338" s="20" t="str" cm="1">
        <f t="array" ref="D1338">IF(Table2[[#This Row],[Max_num_drones]:[Max_num_drones]]=5,Table2[[#This Row],[Total_time]:[Total_time]],"")</f>
        <v/>
      </c>
    </row>
    <row r="1339" spans="1:4">
      <c r="A1339" s="20" t="str" cm="1">
        <f t="array" ref="A1339">IF(Table2[[#This Row],[Max_num_drones]:[Max_num_drones]]=2,Table2[[#This Row],[Total_time]:[Total_time]],"")</f>
        <v/>
      </c>
      <c r="B1339" s="20" t="str" cm="1">
        <f t="array" ref="B1339">IF(Table2[[#This Row],[Max_num_drones]:[Max_num_drones]]=3,Table2[[#This Row],[Total_time]:[Total_time]],"")</f>
        <v/>
      </c>
      <c r="C1339" s="20" t="str" cm="1">
        <f t="array" ref="C1339">IF(Table2[[#This Row],[Max_num_drones]:[Max_num_drones]]=4,Table2[[#This Row],[Total_time]:[Total_time]],"")</f>
        <v/>
      </c>
      <c r="D1339" s="20" t="str" cm="1">
        <f t="array" ref="D1339">IF(Table2[[#This Row],[Max_num_drones]:[Max_num_drones]]=5,Table2[[#This Row],[Total_time]:[Total_time]],"")</f>
        <v/>
      </c>
    </row>
    <row r="1340" spans="1:4">
      <c r="A1340" s="20" t="str" cm="1">
        <f t="array" ref="A1340">IF(Table2[[#This Row],[Max_num_drones]:[Max_num_drones]]=2,Table2[[#This Row],[Total_time]:[Total_time]],"")</f>
        <v/>
      </c>
      <c r="B1340" s="20" t="str" cm="1">
        <f t="array" ref="B1340">IF(Table2[[#This Row],[Max_num_drones]:[Max_num_drones]]=3,Table2[[#This Row],[Total_time]:[Total_time]],"")</f>
        <v/>
      </c>
      <c r="C1340" s="20" t="str" cm="1">
        <f t="array" ref="C1340">IF(Table2[[#This Row],[Max_num_drones]:[Max_num_drones]]=4,Table2[[#This Row],[Total_time]:[Total_time]],"")</f>
        <v/>
      </c>
      <c r="D1340" s="20" t="str" cm="1">
        <f t="array" ref="D1340">IF(Table2[[#This Row],[Max_num_drones]:[Max_num_drones]]=5,Table2[[#This Row],[Total_time]:[Total_time]],"")</f>
        <v/>
      </c>
    </row>
    <row r="1341" spans="1:4">
      <c r="A1341" s="20" t="str" cm="1">
        <f t="array" ref="A1341">IF(Table2[[#This Row],[Max_num_drones]:[Max_num_drones]]=2,Table2[[#This Row],[Total_time]:[Total_time]],"")</f>
        <v/>
      </c>
      <c r="B1341" s="20" t="str" cm="1">
        <f t="array" ref="B1341">IF(Table2[[#This Row],[Max_num_drones]:[Max_num_drones]]=3,Table2[[#This Row],[Total_time]:[Total_time]],"")</f>
        <v/>
      </c>
      <c r="C1341" s="20" t="str" cm="1">
        <f t="array" ref="C1341">IF(Table2[[#This Row],[Max_num_drones]:[Max_num_drones]]=4,Table2[[#This Row],[Total_time]:[Total_time]],"")</f>
        <v/>
      </c>
      <c r="D1341" s="20" t="str" cm="1">
        <f t="array" ref="D1341">IF(Table2[[#This Row],[Max_num_drones]:[Max_num_drones]]=5,Table2[[#This Row],[Total_time]:[Total_time]],"")</f>
        <v/>
      </c>
    </row>
    <row r="1342" spans="1:4">
      <c r="A1342" s="20" t="str" cm="1">
        <f t="array" ref="A1342">IF(Table2[[#This Row],[Max_num_drones]:[Max_num_drones]]=2,Table2[[#This Row],[Total_time]:[Total_time]],"")</f>
        <v/>
      </c>
      <c r="B1342" s="20" t="str" cm="1">
        <f t="array" ref="B1342">IF(Table2[[#This Row],[Max_num_drones]:[Max_num_drones]]=3,Table2[[#This Row],[Total_time]:[Total_time]],"")</f>
        <v/>
      </c>
      <c r="C1342" s="20" t="str" cm="1">
        <f t="array" ref="C1342">IF(Table2[[#This Row],[Max_num_drones]:[Max_num_drones]]=4,Table2[[#This Row],[Total_time]:[Total_time]],"")</f>
        <v/>
      </c>
      <c r="D1342" s="20" t="str" cm="1">
        <f t="array" ref="D1342">IF(Table2[[#This Row],[Max_num_drones]:[Max_num_drones]]=5,Table2[[#This Row],[Total_time]:[Total_time]],"")</f>
        <v/>
      </c>
    </row>
    <row r="1343" spans="1:4">
      <c r="A1343" s="20" t="str" cm="1">
        <f t="array" ref="A1343">IF(Table2[[#This Row],[Max_num_drones]:[Max_num_drones]]=2,Table2[[#This Row],[Total_time]:[Total_time]],"")</f>
        <v/>
      </c>
      <c r="B1343" s="20" t="str" cm="1">
        <f t="array" ref="B1343">IF(Table2[[#This Row],[Max_num_drones]:[Max_num_drones]]=3,Table2[[#This Row],[Total_time]:[Total_time]],"")</f>
        <v/>
      </c>
      <c r="C1343" s="20" t="str" cm="1">
        <f t="array" ref="C1343">IF(Table2[[#This Row],[Max_num_drones]:[Max_num_drones]]=4,Table2[[#This Row],[Total_time]:[Total_time]],"")</f>
        <v/>
      </c>
      <c r="D1343" s="20" t="str" cm="1">
        <f t="array" ref="D1343">IF(Table2[[#This Row],[Max_num_drones]:[Max_num_drones]]=5,Table2[[#This Row],[Total_time]:[Total_time]],"")</f>
        <v/>
      </c>
    </row>
    <row r="1344" spans="1:4">
      <c r="A1344" s="20" t="str" cm="1">
        <f t="array" ref="A1344">IF(Table2[[#This Row],[Max_num_drones]:[Max_num_drones]]=2,Table2[[#This Row],[Total_time]:[Total_time]],"")</f>
        <v/>
      </c>
      <c r="B1344" s="20" t="str" cm="1">
        <f t="array" ref="B1344">IF(Table2[[#This Row],[Max_num_drones]:[Max_num_drones]]=3,Table2[[#This Row],[Total_time]:[Total_time]],"")</f>
        <v/>
      </c>
      <c r="C1344" s="20" t="str" cm="1">
        <f t="array" ref="C1344">IF(Table2[[#This Row],[Max_num_drones]:[Max_num_drones]]=4,Table2[[#This Row],[Total_time]:[Total_time]],"")</f>
        <v/>
      </c>
      <c r="D1344" s="20" t="str" cm="1">
        <f t="array" ref="D1344">IF(Table2[[#This Row],[Max_num_drones]:[Max_num_drones]]=5,Table2[[#This Row],[Total_time]:[Total_time]],"")</f>
        <v/>
      </c>
    </row>
    <row r="1345" spans="1:4">
      <c r="A1345" s="20" t="str" cm="1">
        <f t="array" ref="A1345">IF(Table2[[#This Row],[Max_num_drones]:[Max_num_drones]]=2,Table2[[#This Row],[Total_time]:[Total_time]],"")</f>
        <v/>
      </c>
      <c r="B1345" s="20" t="str" cm="1">
        <f t="array" ref="B1345">IF(Table2[[#This Row],[Max_num_drones]:[Max_num_drones]]=3,Table2[[#This Row],[Total_time]:[Total_time]],"")</f>
        <v/>
      </c>
      <c r="C1345" s="20" t="str" cm="1">
        <f t="array" ref="C1345">IF(Table2[[#This Row],[Max_num_drones]:[Max_num_drones]]=4,Table2[[#This Row],[Total_time]:[Total_time]],"")</f>
        <v/>
      </c>
      <c r="D1345" s="20" t="str" cm="1">
        <f t="array" ref="D1345">IF(Table2[[#This Row],[Max_num_drones]:[Max_num_drones]]=5,Table2[[#This Row],[Total_time]:[Total_time]],"")</f>
        <v/>
      </c>
    </row>
    <row r="1346" spans="1:4">
      <c r="A1346" s="20" t="str" cm="1">
        <f t="array" ref="A1346">IF(Table2[[#This Row],[Max_num_drones]:[Max_num_drones]]=2,Table2[[#This Row],[Total_time]:[Total_time]],"")</f>
        <v/>
      </c>
      <c r="B1346" s="20" t="str" cm="1">
        <f t="array" ref="B1346">IF(Table2[[#This Row],[Max_num_drones]:[Max_num_drones]]=3,Table2[[#This Row],[Total_time]:[Total_time]],"")</f>
        <v/>
      </c>
      <c r="C1346" s="20" t="str" cm="1">
        <f t="array" ref="C1346">IF(Table2[[#This Row],[Max_num_drones]:[Max_num_drones]]=4,Table2[[#This Row],[Total_time]:[Total_time]],"")</f>
        <v/>
      </c>
      <c r="D1346" s="20" t="str" cm="1">
        <f t="array" ref="D1346">IF(Table2[[#This Row],[Max_num_drones]:[Max_num_drones]]=5,Table2[[#This Row],[Total_time]:[Total_time]],"")</f>
        <v/>
      </c>
    </row>
    <row r="1347" spans="1:4">
      <c r="A1347" s="20" t="str" cm="1">
        <f t="array" ref="A1347">IF(Table2[[#This Row],[Max_num_drones]:[Max_num_drones]]=2,Table2[[#This Row],[Total_time]:[Total_time]],"")</f>
        <v/>
      </c>
      <c r="B1347" s="20" t="str" cm="1">
        <f t="array" ref="B1347">IF(Table2[[#This Row],[Max_num_drones]:[Max_num_drones]]=3,Table2[[#This Row],[Total_time]:[Total_time]],"")</f>
        <v/>
      </c>
      <c r="C1347" s="20" t="str" cm="1">
        <f t="array" ref="C1347">IF(Table2[[#This Row],[Max_num_drones]:[Max_num_drones]]=4,Table2[[#This Row],[Total_time]:[Total_time]],"")</f>
        <v/>
      </c>
      <c r="D1347" s="20" t="str" cm="1">
        <f t="array" ref="D1347">IF(Table2[[#This Row],[Max_num_drones]:[Max_num_drones]]=5,Table2[[#This Row],[Total_time]:[Total_time]],"")</f>
        <v/>
      </c>
    </row>
    <row r="1348" spans="1:4">
      <c r="A1348" s="20" t="str" cm="1">
        <f t="array" ref="A1348">IF(Table2[[#This Row],[Max_num_drones]:[Max_num_drones]]=2,Table2[[#This Row],[Total_time]:[Total_time]],"")</f>
        <v/>
      </c>
      <c r="B1348" s="20" t="str" cm="1">
        <f t="array" ref="B1348">IF(Table2[[#This Row],[Max_num_drones]:[Max_num_drones]]=3,Table2[[#This Row],[Total_time]:[Total_time]],"")</f>
        <v/>
      </c>
      <c r="C1348" s="20" t="str" cm="1">
        <f t="array" ref="C1348">IF(Table2[[#This Row],[Max_num_drones]:[Max_num_drones]]=4,Table2[[#This Row],[Total_time]:[Total_time]],"")</f>
        <v/>
      </c>
      <c r="D1348" s="20" t="str" cm="1">
        <f t="array" ref="D1348">IF(Table2[[#This Row],[Max_num_drones]:[Max_num_drones]]=5,Table2[[#This Row],[Total_time]:[Total_time]],"")</f>
        <v/>
      </c>
    </row>
    <row r="1349" spans="1:4">
      <c r="A1349" s="20" t="str" cm="1">
        <f t="array" ref="A1349">IF(Table2[[#This Row],[Max_num_drones]:[Max_num_drones]]=2,Table2[[#This Row],[Total_time]:[Total_time]],"")</f>
        <v/>
      </c>
      <c r="B1349" s="20" t="str" cm="1">
        <f t="array" ref="B1349">IF(Table2[[#This Row],[Max_num_drones]:[Max_num_drones]]=3,Table2[[#This Row],[Total_time]:[Total_time]],"")</f>
        <v/>
      </c>
      <c r="C1349" s="20" t="str" cm="1">
        <f t="array" ref="C1349">IF(Table2[[#This Row],[Max_num_drones]:[Max_num_drones]]=4,Table2[[#This Row],[Total_time]:[Total_time]],"")</f>
        <v/>
      </c>
      <c r="D1349" s="20" t="str" cm="1">
        <f t="array" ref="D1349">IF(Table2[[#This Row],[Max_num_drones]:[Max_num_drones]]=5,Table2[[#This Row],[Total_time]:[Total_time]],"")</f>
        <v/>
      </c>
    </row>
    <row r="1350" spans="1:4">
      <c r="A1350" s="20" t="str" cm="1">
        <f t="array" ref="A1350">IF(Table2[[#This Row],[Max_num_drones]:[Max_num_drones]]=2,Table2[[#This Row],[Total_time]:[Total_time]],"")</f>
        <v/>
      </c>
      <c r="B1350" s="20" t="str" cm="1">
        <f t="array" ref="B1350">IF(Table2[[#This Row],[Max_num_drones]:[Max_num_drones]]=3,Table2[[#This Row],[Total_time]:[Total_time]],"")</f>
        <v/>
      </c>
      <c r="C1350" s="20" t="str" cm="1">
        <f t="array" ref="C1350">IF(Table2[[#This Row],[Max_num_drones]:[Max_num_drones]]=4,Table2[[#This Row],[Total_time]:[Total_time]],"")</f>
        <v/>
      </c>
      <c r="D1350" s="20" t="str" cm="1">
        <f t="array" ref="D1350">IF(Table2[[#This Row],[Max_num_drones]:[Max_num_drones]]=5,Table2[[#This Row],[Total_time]:[Total_time]],"")</f>
        <v/>
      </c>
    </row>
    <row r="1351" spans="1:4">
      <c r="A1351" s="20" t="str" cm="1">
        <f t="array" ref="A1351">IF(Table2[[#This Row],[Max_num_drones]:[Max_num_drones]]=2,Table2[[#This Row],[Total_time]:[Total_time]],"")</f>
        <v/>
      </c>
      <c r="B1351" s="20" t="str" cm="1">
        <f t="array" ref="B1351">IF(Table2[[#This Row],[Max_num_drones]:[Max_num_drones]]=3,Table2[[#This Row],[Total_time]:[Total_time]],"")</f>
        <v/>
      </c>
      <c r="C1351" s="20" t="str" cm="1">
        <f t="array" ref="C1351">IF(Table2[[#This Row],[Max_num_drones]:[Max_num_drones]]=4,Table2[[#This Row],[Total_time]:[Total_time]],"")</f>
        <v/>
      </c>
      <c r="D1351" s="20" t="str" cm="1">
        <f t="array" ref="D1351">IF(Table2[[#This Row],[Max_num_drones]:[Max_num_drones]]=5,Table2[[#This Row],[Total_time]:[Total_time]],"")</f>
        <v/>
      </c>
    </row>
    <row r="1352" spans="1:4">
      <c r="A1352" s="20" t="str" cm="1">
        <f t="array" ref="A1352">IF(Table2[[#This Row],[Max_num_drones]:[Max_num_drones]]=2,Table2[[#This Row],[Total_time]:[Total_time]],"")</f>
        <v/>
      </c>
      <c r="B1352" s="20" t="str" cm="1">
        <f t="array" ref="B1352">IF(Table2[[#This Row],[Max_num_drones]:[Max_num_drones]]=3,Table2[[#This Row],[Total_time]:[Total_time]],"")</f>
        <v/>
      </c>
      <c r="C1352" s="20" t="str" cm="1">
        <f t="array" ref="C1352">IF(Table2[[#This Row],[Max_num_drones]:[Max_num_drones]]=4,Table2[[#This Row],[Total_time]:[Total_time]],"")</f>
        <v/>
      </c>
      <c r="D1352" s="20" t="str" cm="1">
        <f t="array" ref="D1352">IF(Table2[[#This Row],[Max_num_drones]:[Max_num_drones]]=5,Table2[[#This Row],[Total_time]:[Total_time]],"")</f>
        <v/>
      </c>
    </row>
    <row r="1353" spans="1:4">
      <c r="A1353" s="20" t="str" cm="1">
        <f t="array" ref="A1353">IF(Table2[[#This Row],[Max_num_drones]:[Max_num_drones]]=2,Table2[[#This Row],[Total_time]:[Total_time]],"")</f>
        <v/>
      </c>
      <c r="B1353" s="20" t="str" cm="1">
        <f t="array" ref="B1353">IF(Table2[[#This Row],[Max_num_drones]:[Max_num_drones]]=3,Table2[[#This Row],[Total_time]:[Total_time]],"")</f>
        <v/>
      </c>
      <c r="C1353" s="20" t="str" cm="1">
        <f t="array" ref="C1353">IF(Table2[[#This Row],[Max_num_drones]:[Max_num_drones]]=4,Table2[[#This Row],[Total_time]:[Total_time]],"")</f>
        <v/>
      </c>
      <c r="D1353" s="20" t="str" cm="1">
        <f t="array" ref="D1353">IF(Table2[[#This Row],[Max_num_drones]:[Max_num_drones]]=5,Table2[[#This Row],[Total_time]:[Total_time]],"")</f>
        <v/>
      </c>
    </row>
    <row r="1354" spans="1:4">
      <c r="A1354" s="20" t="str" cm="1">
        <f t="array" ref="A1354">IF(Table2[[#This Row],[Max_num_drones]:[Max_num_drones]]=2,Table2[[#This Row],[Total_time]:[Total_time]],"")</f>
        <v/>
      </c>
      <c r="B1354" s="20" t="str" cm="1">
        <f t="array" ref="B1354">IF(Table2[[#This Row],[Max_num_drones]:[Max_num_drones]]=3,Table2[[#This Row],[Total_time]:[Total_time]],"")</f>
        <v/>
      </c>
      <c r="C1354" s="20" t="str" cm="1">
        <f t="array" ref="C1354">IF(Table2[[#This Row],[Max_num_drones]:[Max_num_drones]]=4,Table2[[#This Row],[Total_time]:[Total_time]],"")</f>
        <v/>
      </c>
      <c r="D1354" s="20" t="str" cm="1">
        <f t="array" ref="D1354">IF(Table2[[#This Row],[Max_num_drones]:[Max_num_drones]]=5,Table2[[#This Row],[Total_time]:[Total_time]],"")</f>
        <v/>
      </c>
    </row>
    <row r="1355" spans="1:4">
      <c r="A1355" s="20" t="str" cm="1">
        <f t="array" ref="A1355">IF(Table2[[#This Row],[Max_num_drones]:[Max_num_drones]]=2,Table2[[#This Row],[Total_time]:[Total_time]],"")</f>
        <v/>
      </c>
      <c r="B1355" s="20" t="str" cm="1">
        <f t="array" ref="B1355">IF(Table2[[#This Row],[Max_num_drones]:[Max_num_drones]]=3,Table2[[#This Row],[Total_time]:[Total_time]],"")</f>
        <v/>
      </c>
      <c r="C1355" s="20" t="str" cm="1">
        <f t="array" ref="C1355">IF(Table2[[#This Row],[Max_num_drones]:[Max_num_drones]]=4,Table2[[#This Row],[Total_time]:[Total_time]],"")</f>
        <v/>
      </c>
      <c r="D1355" s="20" t="str" cm="1">
        <f t="array" ref="D1355">IF(Table2[[#This Row],[Max_num_drones]:[Max_num_drones]]=5,Table2[[#This Row],[Total_time]:[Total_time]],"")</f>
        <v/>
      </c>
    </row>
    <row r="1356" spans="1:4">
      <c r="A1356" s="20" t="str" cm="1">
        <f t="array" ref="A1356">IF(Table2[[#This Row],[Max_num_drones]:[Max_num_drones]]=2,Table2[[#This Row],[Total_time]:[Total_time]],"")</f>
        <v/>
      </c>
      <c r="B1356" s="20" t="str" cm="1">
        <f t="array" ref="B1356">IF(Table2[[#This Row],[Max_num_drones]:[Max_num_drones]]=3,Table2[[#This Row],[Total_time]:[Total_time]],"")</f>
        <v/>
      </c>
      <c r="C1356" s="20" t="str" cm="1">
        <f t="array" ref="C1356">IF(Table2[[#This Row],[Max_num_drones]:[Max_num_drones]]=4,Table2[[#This Row],[Total_time]:[Total_time]],"")</f>
        <v/>
      </c>
      <c r="D1356" s="20" t="str" cm="1">
        <f t="array" ref="D1356">IF(Table2[[#This Row],[Max_num_drones]:[Max_num_drones]]=5,Table2[[#This Row],[Total_time]:[Total_time]],"")</f>
        <v/>
      </c>
    </row>
    <row r="1357" spans="1:4">
      <c r="A1357" s="20" t="str" cm="1">
        <f t="array" ref="A1357">IF(Table2[[#This Row],[Max_num_drones]:[Max_num_drones]]=2,Table2[[#This Row],[Total_time]:[Total_time]],"")</f>
        <v/>
      </c>
      <c r="B1357" s="20" t="str" cm="1">
        <f t="array" ref="B1357">IF(Table2[[#This Row],[Max_num_drones]:[Max_num_drones]]=3,Table2[[#This Row],[Total_time]:[Total_time]],"")</f>
        <v/>
      </c>
      <c r="C1357" s="20" t="str" cm="1">
        <f t="array" ref="C1357">IF(Table2[[#This Row],[Max_num_drones]:[Max_num_drones]]=4,Table2[[#This Row],[Total_time]:[Total_time]],"")</f>
        <v/>
      </c>
      <c r="D1357" s="20" t="str" cm="1">
        <f t="array" ref="D1357">IF(Table2[[#This Row],[Max_num_drones]:[Max_num_drones]]=5,Table2[[#This Row],[Total_time]:[Total_time]],"")</f>
        <v/>
      </c>
    </row>
    <row r="1358" spans="1:4">
      <c r="A1358" s="20" t="str" cm="1">
        <f t="array" ref="A1358">IF(Table2[[#This Row],[Max_num_drones]:[Max_num_drones]]=2,Table2[[#This Row],[Total_time]:[Total_time]],"")</f>
        <v/>
      </c>
      <c r="B1358" s="20" t="str" cm="1">
        <f t="array" ref="B1358">IF(Table2[[#This Row],[Max_num_drones]:[Max_num_drones]]=3,Table2[[#This Row],[Total_time]:[Total_time]],"")</f>
        <v/>
      </c>
      <c r="C1358" s="20" t="str" cm="1">
        <f t="array" ref="C1358">IF(Table2[[#This Row],[Max_num_drones]:[Max_num_drones]]=4,Table2[[#This Row],[Total_time]:[Total_time]],"")</f>
        <v/>
      </c>
      <c r="D1358" s="20" t="str" cm="1">
        <f t="array" ref="D1358">IF(Table2[[#This Row],[Max_num_drones]:[Max_num_drones]]=5,Table2[[#This Row],[Total_time]:[Total_time]],"")</f>
        <v/>
      </c>
    </row>
    <row r="1359" spans="1:4">
      <c r="A1359" s="20" t="str" cm="1">
        <f t="array" ref="A1359">IF(Table2[[#This Row],[Max_num_drones]:[Max_num_drones]]=2,Table2[[#This Row],[Total_time]:[Total_time]],"")</f>
        <v/>
      </c>
      <c r="B1359" s="20" t="str" cm="1">
        <f t="array" ref="B1359">IF(Table2[[#This Row],[Max_num_drones]:[Max_num_drones]]=3,Table2[[#This Row],[Total_time]:[Total_time]],"")</f>
        <v/>
      </c>
      <c r="C1359" s="20" t="str" cm="1">
        <f t="array" ref="C1359">IF(Table2[[#This Row],[Max_num_drones]:[Max_num_drones]]=4,Table2[[#This Row],[Total_time]:[Total_time]],"")</f>
        <v/>
      </c>
      <c r="D1359" s="20" t="str" cm="1">
        <f t="array" ref="D1359">IF(Table2[[#This Row],[Max_num_drones]:[Max_num_drones]]=5,Table2[[#This Row],[Total_time]:[Total_time]],"")</f>
        <v/>
      </c>
    </row>
    <row r="1360" spans="1:4">
      <c r="A1360" s="20" t="str" cm="1">
        <f t="array" ref="A1360">IF(Table2[[#This Row],[Max_num_drones]:[Max_num_drones]]=2,Table2[[#This Row],[Total_time]:[Total_time]],"")</f>
        <v/>
      </c>
      <c r="B1360" s="20" t="str" cm="1">
        <f t="array" ref="B1360">IF(Table2[[#This Row],[Max_num_drones]:[Max_num_drones]]=3,Table2[[#This Row],[Total_time]:[Total_time]],"")</f>
        <v/>
      </c>
      <c r="C1360" s="20" t="str" cm="1">
        <f t="array" ref="C1360">IF(Table2[[#This Row],[Max_num_drones]:[Max_num_drones]]=4,Table2[[#This Row],[Total_time]:[Total_time]],"")</f>
        <v/>
      </c>
      <c r="D1360" s="20" t="str" cm="1">
        <f t="array" ref="D1360">IF(Table2[[#This Row],[Max_num_drones]:[Max_num_drones]]=5,Table2[[#This Row],[Total_time]:[Total_time]],"")</f>
        <v/>
      </c>
    </row>
    <row r="1361" spans="1:4">
      <c r="A1361" s="20" t="str" cm="1">
        <f t="array" ref="A1361">IF(Table2[[#This Row],[Max_num_drones]:[Max_num_drones]]=2,Table2[[#This Row],[Total_time]:[Total_time]],"")</f>
        <v/>
      </c>
      <c r="B1361" s="20" t="str" cm="1">
        <f t="array" ref="B1361">IF(Table2[[#This Row],[Max_num_drones]:[Max_num_drones]]=3,Table2[[#This Row],[Total_time]:[Total_time]],"")</f>
        <v/>
      </c>
      <c r="C1361" s="20" t="str" cm="1">
        <f t="array" ref="C1361">IF(Table2[[#This Row],[Max_num_drones]:[Max_num_drones]]=4,Table2[[#This Row],[Total_time]:[Total_time]],"")</f>
        <v/>
      </c>
      <c r="D1361" s="20" t="str" cm="1">
        <f t="array" ref="D1361">IF(Table2[[#This Row],[Max_num_drones]:[Max_num_drones]]=5,Table2[[#This Row],[Total_time]:[Total_time]],"")</f>
        <v/>
      </c>
    </row>
    <row r="1362" spans="1:4">
      <c r="A1362" s="20" t="str" cm="1">
        <f t="array" ref="A1362">IF(Table2[[#This Row],[Max_num_drones]:[Max_num_drones]]=2,Table2[[#This Row],[Total_time]:[Total_time]],"")</f>
        <v/>
      </c>
      <c r="B1362" s="20" t="str" cm="1">
        <f t="array" ref="B1362">IF(Table2[[#This Row],[Max_num_drones]:[Max_num_drones]]=3,Table2[[#This Row],[Total_time]:[Total_time]],"")</f>
        <v/>
      </c>
      <c r="C1362" s="20" t="str" cm="1">
        <f t="array" ref="C1362">IF(Table2[[#This Row],[Max_num_drones]:[Max_num_drones]]=4,Table2[[#This Row],[Total_time]:[Total_time]],"")</f>
        <v/>
      </c>
      <c r="D1362" s="20" t="str" cm="1">
        <f t="array" ref="D1362">IF(Table2[[#This Row],[Max_num_drones]:[Max_num_drones]]=5,Table2[[#This Row],[Total_time]:[Total_time]],"")</f>
        <v/>
      </c>
    </row>
    <row r="1363" spans="1:4">
      <c r="A1363" s="20" t="str" cm="1">
        <f t="array" ref="A1363">IF(Table2[[#This Row],[Max_num_drones]:[Max_num_drones]]=2,Table2[[#This Row],[Total_time]:[Total_time]],"")</f>
        <v/>
      </c>
      <c r="B1363" s="20" t="str" cm="1">
        <f t="array" ref="B1363">IF(Table2[[#This Row],[Max_num_drones]:[Max_num_drones]]=3,Table2[[#This Row],[Total_time]:[Total_time]],"")</f>
        <v/>
      </c>
      <c r="C1363" s="20" t="str" cm="1">
        <f t="array" ref="C1363">IF(Table2[[#This Row],[Max_num_drones]:[Max_num_drones]]=4,Table2[[#This Row],[Total_time]:[Total_time]],"")</f>
        <v/>
      </c>
      <c r="D1363" s="20" t="str" cm="1">
        <f t="array" ref="D1363">IF(Table2[[#This Row],[Max_num_drones]:[Max_num_drones]]=5,Table2[[#This Row],[Total_time]:[Total_time]],"")</f>
        <v/>
      </c>
    </row>
    <row r="1364" spans="1:4">
      <c r="A1364" s="20" t="str" cm="1">
        <f t="array" ref="A1364">IF(Table2[[#This Row],[Max_num_drones]:[Max_num_drones]]=2,Table2[[#This Row],[Total_time]:[Total_time]],"")</f>
        <v/>
      </c>
      <c r="B1364" s="20" t="str" cm="1">
        <f t="array" ref="B1364">IF(Table2[[#This Row],[Max_num_drones]:[Max_num_drones]]=3,Table2[[#This Row],[Total_time]:[Total_time]],"")</f>
        <v/>
      </c>
      <c r="C1364" s="20" t="str" cm="1">
        <f t="array" ref="C1364">IF(Table2[[#This Row],[Max_num_drones]:[Max_num_drones]]=4,Table2[[#This Row],[Total_time]:[Total_time]],"")</f>
        <v/>
      </c>
      <c r="D1364" s="20" t="str" cm="1">
        <f t="array" ref="D1364">IF(Table2[[#This Row],[Max_num_drones]:[Max_num_drones]]=5,Table2[[#This Row],[Total_time]:[Total_time]],"")</f>
        <v/>
      </c>
    </row>
    <row r="1365" spans="1:4">
      <c r="A1365" s="20" t="str" cm="1">
        <f t="array" ref="A1365">IF(Table2[[#This Row],[Max_num_drones]:[Max_num_drones]]=2,Table2[[#This Row],[Total_time]:[Total_time]],"")</f>
        <v/>
      </c>
      <c r="B1365" s="20" t="str" cm="1">
        <f t="array" ref="B1365">IF(Table2[[#This Row],[Max_num_drones]:[Max_num_drones]]=3,Table2[[#This Row],[Total_time]:[Total_time]],"")</f>
        <v/>
      </c>
      <c r="C1365" s="20" t="str" cm="1">
        <f t="array" ref="C1365">IF(Table2[[#This Row],[Max_num_drones]:[Max_num_drones]]=4,Table2[[#This Row],[Total_time]:[Total_time]],"")</f>
        <v/>
      </c>
      <c r="D1365" s="20" t="str" cm="1">
        <f t="array" ref="D1365">IF(Table2[[#This Row],[Max_num_drones]:[Max_num_drones]]=5,Table2[[#This Row],[Total_time]:[Total_time]],"")</f>
        <v/>
      </c>
    </row>
    <row r="1366" spans="1:4">
      <c r="A1366" s="20" t="str" cm="1">
        <f t="array" ref="A1366">IF(Table2[[#This Row],[Max_num_drones]:[Max_num_drones]]=2,Table2[[#This Row],[Total_time]:[Total_time]],"")</f>
        <v/>
      </c>
      <c r="B1366" s="20" t="str" cm="1">
        <f t="array" ref="B1366">IF(Table2[[#This Row],[Max_num_drones]:[Max_num_drones]]=3,Table2[[#This Row],[Total_time]:[Total_time]],"")</f>
        <v/>
      </c>
      <c r="C1366" s="20" t="str" cm="1">
        <f t="array" ref="C1366">IF(Table2[[#This Row],[Max_num_drones]:[Max_num_drones]]=4,Table2[[#This Row],[Total_time]:[Total_time]],"")</f>
        <v/>
      </c>
      <c r="D1366" s="20" t="str" cm="1">
        <f t="array" ref="D1366">IF(Table2[[#This Row],[Max_num_drones]:[Max_num_drones]]=5,Table2[[#This Row],[Total_time]:[Total_time]],"")</f>
        <v/>
      </c>
    </row>
    <row r="1367" spans="1:4">
      <c r="A1367" s="20" t="str" cm="1">
        <f t="array" ref="A1367">IF(Table2[[#This Row],[Max_num_drones]:[Max_num_drones]]=2,Table2[[#This Row],[Total_time]:[Total_time]],"")</f>
        <v/>
      </c>
      <c r="B1367" s="20" t="str" cm="1">
        <f t="array" ref="B1367">IF(Table2[[#This Row],[Max_num_drones]:[Max_num_drones]]=3,Table2[[#This Row],[Total_time]:[Total_time]],"")</f>
        <v/>
      </c>
      <c r="C1367" s="20" t="str" cm="1">
        <f t="array" ref="C1367">IF(Table2[[#This Row],[Max_num_drones]:[Max_num_drones]]=4,Table2[[#This Row],[Total_time]:[Total_time]],"")</f>
        <v/>
      </c>
      <c r="D1367" s="20" t="str" cm="1">
        <f t="array" ref="D1367">IF(Table2[[#This Row],[Max_num_drones]:[Max_num_drones]]=5,Table2[[#This Row],[Total_time]:[Total_time]],"")</f>
        <v/>
      </c>
    </row>
    <row r="1368" spans="1:4">
      <c r="A1368" s="20" t="str" cm="1">
        <f t="array" ref="A1368">IF(Table2[[#This Row],[Max_num_drones]:[Max_num_drones]]=2,Table2[[#This Row],[Total_time]:[Total_time]],"")</f>
        <v/>
      </c>
      <c r="B1368" s="20" t="str" cm="1">
        <f t="array" ref="B1368">IF(Table2[[#This Row],[Max_num_drones]:[Max_num_drones]]=3,Table2[[#This Row],[Total_time]:[Total_time]],"")</f>
        <v/>
      </c>
      <c r="C1368" s="20" t="str" cm="1">
        <f t="array" ref="C1368">IF(Table2[[#This Row],[Max_num_drones]:[Max_num_drones]]=4,Table2[[#This Row],[Total_time]:[Total_time]],"")</f>
        <v/>
      </c>
      <c r="D1368" s="20" t="str" cm="1">
        <f t="array" ref="D1368">IF(Table2[[#This Row],[Max_num_drones]:[Max_num_drones]]=5,Table2[[#This Row],[Total_time]:[Total_time]],"")</f>
        <v/>
      </c>
    </row>
    <row r="1369" spans="1:4">
      <c r="A1369" s="20" t="str" cm="1">
        <f t="array" ref="A1369">IF(Table2[[#This Row],[Max_num_drones]:[Max_num_drones]]=2,Table2[[#This Row],[Total_time]:[Total_time]],"")</f>
        <v/>
      </c>
      <c r="B1369" s="20" t="str" cm="1">
        <f t="array" ref="B1369">IF(Table2[[#This Row],[Max_num_drones]:[Max_num_drones]]=3,Table2[[#This Row],[Total_time]:[Total_time]],"")</f>
        <v/>
      </c>
      <c r="C1369" s="20" t="str" cm="1">
        <f t="array" ref="C1369">IF(Table2[[#This Row],[Max_num_drones]:[Max_num_drones]]=4,Table2[[#This Row],[Total_time]:[Total_time]],"")</f>
        <v/>
      </c>
      <c r="D1369" s="20" t="str" cm="1">
        <f t="array" ref="D1369">IF(Table2[[#This Row],[Max_num_drones]:[Max_num_drones]]=5,Table2[[#This Row],[Total_time]:[Total_time]],"")</f>
        <v/>
      </c>
    </row>
    <row r="1370" spans="1:4">
      <c r="A1370" s="20" t="str" cm="1">
        <f t="array" ref="A1370">IF(Table2[[#This Row],[Max_num_drones]:[Max_num_drones]]=2,Table2[[#This Row],[Total_time]:[Total_time]],"")</f>
        <v/>
      </c>
      <c r="B1370" s="20" t="str" cm="1">
        <f t="array" ref="B1370">IF(Table2[[#This Row],[Max_num_drones]:[Max_num_drones]]=3,Table2[[#This Row],[Total_time]:[Total_time]],"")</f>
        <v/>
      </c>
      <c r="C1370" s="20" t="str" cm="1">
        <f t="array" ref="C1370">IF(Table2[[#This Row],[Max_num_drones]:[Max_num_drones]]=4,Table2[[#This Row],[Total_time]:[Total_time]],"")</f>
        <v/>
      </c>
      <c r="D1370" s="20" t="str" cm="1">
        <f t="array" ref="D1370">IF(Table2[[#This Row],[Max_num_drones]:[Max_num_drones]]=5,Table2[[#This Row],[Total_time]:[Total_time]],"")</f>
        <v/>
      </c>
    </row>
    <row r="1371" spans="1:4">
      <c r="A1371" s="20" t="str" cm="1">
        <f t="array" ref="A1371">IF(Table2[[#This Row],[Max_num_drones]:[Max_num_drones]]=2,Table2[[#This Row],[Total_time]:[Total_time]],"")</f>
        <v/>
      </c>
      <c r="B1371" s="20" t="str" cm="1">
        <f t="array" ref="B1371">IF(Table2[[#This Row],[Max_num_drones]:[Max_num_drones]]=3,Table2[[#This Row],[Total_time]:[Total_time]],"")</f>
        <v/>
      </c>
      <c r="C1371" s="20" t="str" cm="1">
        <f t="array" ref="C1371">IF(Table2[[#This Row],[Max_num_drones]:[Max_num_drones]]=4,Table2[[#This Row],[Total_time]:[Total_time]],"")</f>
        <v/>
      </c>
      <c r="D1371" s="20" t="str" cm="1">
        <f t="array" ref="D1371">IF(Table2[[#This Row],[Max_num_drones]:[Max_num_drones]]=5,Table2[[#This Row],[Total_time]:[Total_time]],"")</f>
        <v/>
      </c>
    </row>
    <row r="1372" spans="1:4">
      <c r="A1372" s="20" t="str" cm="1">
        <f t="array" ref="A1372">IF(Table2[[#This Row],[Max_num_drones]:[Max_num_drones]]=2,Table2[[#This Row],[Total_time]:[Total_time]],"")</f>
        <v/>
      </c>
      <c r="B1372" s="20" t="str" cm="1">
        <f t="array" ref="B1372">IF(Table2[[#This Row],[Max_num_drones]:[Max_num_drones]]=3,Table2[[#This Row],[Total_time]:[Total_time]],"")</f>
        <v/>
      </c>
      <c r="C1372" s="20" t="str" cm="1">
        <f t="array" ref="C1372">IF(Table2[[#This Row],[Max_num_drones]:[Max_num_drones]]=4,Table2[[#This Row],[Total_time]:[Total_time]],"")</f>
        <v/>
      </c>
      <c r="D1372" s="20" t="str" cm="1">
        <f t="array" ref="D1372">IF(Table2[[#This Row],[Max_num_drones]:[Max_num_drones]]=5,Table2[[#This Row],[Total_time]:[Total_time]],"")</f>
        <v/>
      </c>
    </row>
    <row r="1373" spans="1:4">
      <c r="A1373" s="20" t="str" cm="1">
        <f t="array" ref="A1373">IF(Table2[[#This Row],[Max_num_drones]:[Max_num_drones]]=2,Table2[[#This Row],[Total_time]:[Total_time]],"")</f>
        <v/>
      </c>
      <c r="B1373" s="20" t="str" cm="1">
        <f t="array" ref="B1373">IF(Table2[[#This Row],[Max_num_drones]:[Max_num_drones]]=3,Table2[[#This Row],[Total_time]:[Total_time]],"")</f>
        <v/>
      </c>
      <c r="C1373" s="20" t="str" cm="1">
        <f t="array" ref="C1373">IF(Table2[[#This Row],[Max_num_drones]:[Max_num_drones]]=4,Table2[[#This Row],[Total_time]:[Total_time]],"")</f>
        <v/>
      </c>
      <c r="D1373" s="20" t="str" cm="1">
        <f t="array" ref="D1373">IF(Table2[[#This Row],[Max_num_drones]:[Max_num_drones]]=5,Table2[[#This Row],[Total_time]:[Total_time]],"")</f>
        <v/>
      </c>
    </row>
    <row r="1374" spans="1:4">
      <c r="A1374" s="20" t="str" cm="1">
        <f t="array" ref="A1374">IF(Table2[[#This Row],[Max_num_drones]:[Max_num_drones]]=2,Table2[[#This Row],[Total_time]:[Total_time]],"")</f>
        <v/>
      </c>
      <c r="B1374" s="20" t="str" cm="1">
        <f t="array" ref="B1374">IF(Table2[[#This Row],[Max_num_drones]:[Max_num_drones]]=3,Table2[[#This Row],[Total_time]:[Total_time]],"")</f>
        <v/>
      </c>
      <c r="C1374" s="20" t="str" cm="1">
        <f t="array" ref="C1374">IF(Table2[[#This Row],[Max_num_drones]:[Max_num_drones]]=4,Table2[[#This Row],[Total_time]:[Total_time]],"")</f>
        <v/>
      </c>
      <c r="D1374" s="20" t="str" cm="1">
        <f t="array" ref="D1374">IF(Table2[[#This Row],[Max_num_drones]:[Max_num_drones]]=5,Table2[[#This Row],[Total_time]:[Total_time]],"")</f>
        <v/>
      </c>
    </row>
    <row r="1375" spans="1:4">
      <c r="A1375" s="20" t="str" cm="1">
        <f t="array" ref="A1375">IF(Table2[[#This Row],[Max_num_drones]:[Max_num_drones]]=2,Table2[[#This Row],[Total_time]:[Total_time]],"")</f>
        <v/>
      </c>
      <c r="B1375" s="20" t="str" cm="1">
        <f t="array" ref="B1375">IF(Table2[[#This Row],[Max_num_drones]:[Max_num_drones]]=3,Table2[[#This Row],[Total_time]:[Total_time]],"")</f>
        <v/>
      </c>
      <c r="C1375" s="20" t="str" cm="1">
        <f t="array" ref="C1375">IF(Table2[[#This Row],[Max_num_drones]:[Max_num_drones]]=4,Table2[[#This Row],[Total_time]:[Total_time]],"")</f>
        <v/>
      </c>
      <c r="D1375" s="20" t="str" cm="1">
        <f t="array" ref="D1375">IF(Table2[[#This Row],[Max_num_drones]:[Max_num_drones]]=5,Table2[[#This Row],[Total_time]:[Total_time]],"")</f>
        <v/>
      </c>
    </row>
    <row r="1376" spans="1:4">
      <c r="A1376" s="20" t="str" cm="1">
        <f t="array" ref="A1376">IF(Table2[[#This Row],[Max_num_drones]:[Max_num_drones]]=2,Table2[[#This Row],[Total_time]:[Total_time]],"")</f>
        <v/>
      </c>
      <c r="B1376" s="20" t="str" cm="1">
        <f t="array" ref="B1376">IF(Table2[[#This Row],[Max_num_drones]:[Max_num_drones]]=3,Table2[[#This Row],[Total_time]:[Total_time]],"")</f>
        <v/>
      </c>
      <c r="C1376" s="20" t="str" cm="1">
        <f t="array" ref="C1376">IF(Table2[[#This Row],[Max_num_drones]:[Max_num_drones]]=4,Table2[[#This Row],[Total_time]:[Total_time]],"")</f>
        <v/>
      </c>
      <c r="D1376" s="20" t="str" cm="1">
        <f t="array" ref="D1376">IF(Table2[[#This Row],[Max_num_drones]:[Max_num_drones]]=5,Table2[[#This Row],[Total_time]:[Total_time]],"")</f>
        <v/>
      </c>
    </row>
    <row r="1377" spans="1:4">
      <c r="A1377" s="20" t="str" cm="1">
        <f t="array" ref="A1377">IF(Table2[[#This Row],[Max_num_drones]:[Max_num_drones]]=2,Table2[[#This Row],[Total_time]:[Total_time]],"")</f>
        <v/>
      </c>
      <c r="B1377" s="20" t="str" cm="1">
        <f t="array" ref="B1377">IF(Table2[[#This Row],[Max_num_drones]:[Max_num_drones]]=3,Table2[[#This Row],[Total_time]:[Total_time]],"")</f>
        <v/>
      </c>
      <c r="C1377" s="20" t="str" cm="1">
        <f t="array" ref="C1377">IF(Table2[[#This Row],[Max_num_drones]:[Max_num_drones]]=4,Table2[[#This Row],[Total_time]:[Total_time]],"")</f>
        <v/>
      </c>
      <c r="D1377" s="20" t="str" cm="1">
        <f t="array" ref="D1377">IF(Table2[[#This Row],[Max_num_drones]:[Max_num_drones]]=5,Table2[[#This Row],[Total_time]:[Total_time]],"")</f>
        <v/>
      </c>
    </row>
    <row r="1378" spans="1:4">
      <c r="A1378" s="20" t="str" cm="1">
        <f t="array" ref="A1378">IF(Table2[[#This Row],[Max_num_drones]:[Max_num_drones]]=2,Table2[[#This Row],[Total_time]:[Total_time]],"")</f>
        <v/>
      </c>
      <c r="B1378" s="20" t="str" cm="1">
        <f t="array" ref="B1378">IF(Table2[[#This Row],[Max_num_drones]:[Max_num_drones]]=3,Table2[[#This Row],[Total_time]:[Total_time]],"")</f>
        <v/>
      </c>
      <c r="C1378" s="20" t="str" cm="1">
        <f t="array" ref="C1378">IF(Table2[[#This Row],[Max_num_drones]:[Max_num_drones]]=4,Table2[[#This Row],[Total_time]:[Total_time]],"")</f>
        <v/>
      </c>
      <c r="D1378" s="20" t="str" cm="1">
        <f t="array" ref="D1378">IF(Table2[[#This Row],[Max_num_drones]:[Max_num_drones]]=5,Table2[[#This Row],[Total_time]:[Total_time]],"")</f>
        <v/>
      </c>
    </row>
    <row r="1379" spans="1:4">
      <c r="A1379" s="20" t="str" cm="1">
        <f t="array" ref="A1379">IF(Table2[[#This Row],[Max_num_drones]:[Max_num_drones]]=2,Table2[[#This Row],[Total_time]:[Total_time]],"")</f>
        <v/>
      </c>
      <c r="B1379" s="20" t="str" cm="1">
        <f t="array" ref="B1379">IF(Table2[[#This Row],[Max_num_drones]:[Max_num_drones]]=3,Table2[[#This Row],[Total_time]:[Total_time]],"")</f>
        <v/>
      </c>
      <c r="C1379" s="20" t="str" cm="1">
        <f t="array" ref="C1379">IF(Table2[[#This Row],[Max_num_drones]:[Max_num_drones]]=4,Table2[[#This Row],[Total_time]:[Total_time]],"")</f>
        <v/>
      </c>
      <c r="D1379" s="20" t="str" cm="1">
        <f t="array" ref="D1379">IF(Table2[[#This Row],[Max_num_drones]:[Max_num_drones]]=5,Table2[[#This Row],[Total_time]:[Total_time]],"")</f>
        <v/>
      </c>
    </row>
    <row r="1380" spans="1:4">
      <c r="A1380" s="20" t="str" cm="1">
        <f t="array" ref="A1380">IF(Table2[[#This Row],[Max_num_drones]:[Max_num_drones]]=2,Table2[[#This Row],[Total_time]:[Total_time]],"")</f>
        <v/>
      </c>
      <c r="B1380" s="20" t="str" cm="1">
        <f t="array" ref="B1380">IF(Table2[[#This Row],[Max_num_drones]:[Max_num_drones]]=3,Table2[[#This Row],[Total_time]:[Total_time]],"")</f>
        <v/>
      </c>
      <c r="C1380" s="20" t="str" cm="1">
        <f t="array" ref="C1380">IF(Table2[[#This Row],[Max_num_drones]:[Max_num_drones]]=4,Table2[[#This Row],[Total_time]:[Total_time]],"")</f>
        <v/>
      </c>
      <c r="D1380" s="20" t="str" cm="1">
        <f t="array" ref="D1380">IF(Table2[[#This Row],[Max_num_drones]:[Max_num_drones]]=5,Table2[[#This Row],[Total_time]:[Total_time]],"")</f>
        <v/>
      </c>
    </row>
    <row r="1381" spans="1:4">
      <c r="A1381" s="20" t="str" cm="1">
        <f t="array" ref="A1381">IF(Table2[[#This Row],[Max_num_drones]:[Max_num_drones]]=2,Table2[[#This Row],[Total_time]:[Total_time]],"")</f>
        <v/>
      </c>
      <c r="B1381" s="20" t="str" cm="1">
        <f t="array" ref="B1381">IF(Table2[[#This Row],[Max_num_drones]:[Max_num_drones]]=3,Table2[[#This Row],[Total_time]:[Total_time]],"")</f>
        <v/>
      </c>
      <c r="C1381" s="20" t="str" cm="1">
        <f t="array" ref="C1381">IF(Table2[[#This Row],[Max_num_drones]:[Max_num_drones]]=4,Table2[[#This Row],[Total_time]:[Total_time]],"")</f>
        <v/>
      </c>
      <c r="D1381" s="20" t="str" cm="1">
        <f t="array" ref="D1381">IF(Table2[[#This Row],[Max_num_drones]:[Max_num_drones]]=5,Table2[[#This Row],[Total_time]:[Total_time]],"")</f>
        <v/>
      </c>
    </row>
    <row r="1382" spans="1:4">
      <c r="A1382" s="20" t="str" cm="1">
        <f t="array" ref="A1382">IF(Table2[[#This Row],[Max_num_drones]:[Max_num_drones]]=2,Table2[[#This Row],[Total_time]:[Total_time]],"")</f>
        <v/>
      </c>
      <c r="B1382" s="20" t="str" cm="1">
        <f t="array" ref="B1382">IF(Table2[[#This Row],[Max_num_drones]:[Max_num_drones]]=3,Table2[[#This Row],[Total_time]:[Total_time]],"")</f>
        <v/>
      </c>
      <c r="C1382" s="20" t="str" cm="1">
        <f t="array" ref="C1382">IF(Table2[[#This Row],[Max_num_drones]:[Max_num_drones]]=4,Table2[[#This Row],[Total_time]:[Total_time]],"")</f>
        <v/>
      </c>
      <c r="D1382" s="20" t="str" cm="1">
        <f t="array" ref="D1382">IF(Table2[[#This Row],[Max_num_drones]:[Max_num_drones]]=5,Table2[[#This Row],[Total_time]:[Total_time]],"")</f>
        <v/>
      </c>
    </row>
    <row r="1383" spans="1:4">
      <c r="A1383" s="20" t="str" cm="1">
        <f t="array" ref="A1383">IF(Table2[[#This Row],[Max_num_drones]:[Max_num_drones]]=2,Table2[[#This Row],[Total_time]:[Total_time]],"")</f>
        <v/>
      </c>
      <c r="B1383" s="20" t="str" cm="1">
        <f t="array" ref="B1383">IF(Table2[[#This Row],[Max_num_drones]:[Max_num_drones]]=3,Table2[[#This Row],[Total_time]:[Total_time]],"")</f>
        <v/>
      </c>
      <c r="C1383" s="20" t="str" cm="1">
        <f t="array" ref="C1383">IF(Table2[[#This Row],[Max_num_drones]:[Max_num_drones]]=4,Table2[[#This Row],[Total_time]:[Total_time]],"")</f>
        <v/>
      </c>
      <c r="D1383" s="20" t="str" cm="1">
        <f t="array" ref="D1383">IF(Table2[[#This Row],[Max_num_drones]:[Max_num_drones]]=5,Table2[[#This Row],[Total_time]:[Total_time]],"")</f>
        <v/>
      </c>
    </row>
    <row r="1384" spans="1:4">
      <c r="A1384" s="20" t="str" cm="1">
        <f t="array" ref="A1384">IF(Table2[[#This Row],[Max_num_drones]:[Max_num_drones]]=2,Table2[[#This Row],[Total_time]:[Total_time]],"")</f>
        <v/>
      </c>
      <c r="B1384" s="20" t="str" cm="1">
        <f t="array" ref="B1384">IF(Table2[[#This Row],[Max_num_drones]:[Max_num_drones]]=3,Table2[[#This Row],[Total_time]:[Total_time]],"")</f>
        <v/>
      </c>
      <c r="C1384" s="20" t="str" cm="1">
        <f t="array" ref="C1384">IF(Table2[[#This Row],[Max_num_drones]:[Max_num_drones]]=4,Table2[[#This Row],[Total_time]:[Total_time]],"")</f>
        <v/>
      </c>
      <c r="D1384" s="20" t="str" cm="1">
        <f t="array" ref="D1384">IF(Table2[[#This Row],[Max_num_drones]:[Max_num_drones]]=5,Table2[[#This Row],[Total_time]:[Total_time]],"")</f>
        <v/>
      </c>
    </row>
    <row r="1385" spans="1:4">
      <c r="A1385" s="20" t="str" cm="1">
        <f t="array" ref="A1385">IF(Table2[[#This Row],[Max_num_drones]:[Max_num_drones]]=2,Table2[[#This Row],[Total_time]:[Total_time]],"")</f>
        <v/>
      </c>
      <c r="B1385" s="20" t="str" cm="1">
        <f t="array" ref="B1385">IF(Table2[[#This Row],[Max_num_drones]:[Max_num_drones]]=3,Table2[[#This Row],[Total_time]:[Total_time]],"")</f>
        <v/>
      </c>
      <c r="C1385" s="20" t="str" cm="1">
        <f t="array" ref="C1385">IF(Table2[[#This Row],[Max_num_drones]:[Max_num_drones]]=4,Table2[[#This Row],[Total_time]:[Total_time]],"")</f>
        <v/>
      </c>
      <c r="D1385" s="20" t="str" cm="1">
        <f t="array" ref="D1385">IF(Table2[[#This Row],[Max_num_drones]:[Max_num_drones]]=5,Table2[[#This Row],[Total_time]:[Total_time]],"")</f>
        <v/>
      </c>
    </row>
    <row r="1386" spans="1:4">
      <c r="A1386" s="20" t="str" cm="1">
        <f t="array" ref="A1386">IF(Table2[[#This Row],[Max_num_drones]:[Max_num_drones]]=2,Table2[[#This Row],[Total_time]:[Total_time]],"")</f>
        <v/>
      </c>
      <c r="B1386" s="20" t="str" cm="1">
        <f t="array" ref="B1386">IF(Table2[[#This Row],[Max_num_drones]:[Max_num_drones]]=3,Table2[[#This Row],[Total_time]:[Total_time]],"")</f>
        <v/>
      </c>
      <c r="C1386" s="20" t="str" cm="1">
        <f t="array" ref="C1386">IF(Table2[[#This Row],[Max_num_drones]:[Max_num_drones]]=4,Table2[[#This Row],[Total_time]:[Total_time]],"")</f>
        <v/>
      </c>
      <c r="D1386" s="20" t="str" cm="1">
        <f t="array" ref="D1386">IF(Table2[[#This Row],[Max_num_drones]:[Max_num_drones]]=5,Table2[[#This Row],[Total_time]:[Total_time]],"")</f>
        <v/>
      </c>
    </row>
    <row r="1387" spans="1:4">
      <c r="A1387" s="20" t="str" cm="1">
        <f t="array" ref="A1387">IF(Table2[[#This Row],[Max_num_drones]:[Max_num_drones]]=2,Table2[[#This Row],[Total_time]:[Total_time]],"")</f>
        <v/>
      </c>
      <c r="B1387" s="20" t="str" cm="1">
        <f t="array" ref="B1387">IF(Table2[[#This Row],[Max_num_drones]:[Max_num_drones]]=3,Table2[[#This Row],[Total_time]:[Total_time]],"")</f>
        <v/>
      </c>
      <c r="C1387" s="20" t="str" cm="1">
        <f t="array" ref="C1387">IF(Table2[[#This Row],[Max_num_drones]:[Max_num_drones]]=4,Table2[[#This Row],[Total_time]:[Total_time]],"")</f>
        <v/>
      </c>
      <c r="D1387" s="20" t="str" cm="1">
        <f t="array" ref="D1387">IF(Table2[[#This Row],[Max_num_drones]:[Max_num_drones]]=5,Table2[[#This Row],[Total_time]:[Total_time]],"")</f>
        <v/>
      </c>
    </row>
    <row r="1388" spans="1:4">
      <c r="A1388" s="20" t="str" cm="1">
        <f t="array" ref="A1388">IF(Table2[[#This Row],[Max_num_drones]:[Max_num_drones]]=2,Table2[[#This Row],[Total_time]:[Total_time]],"")</f>
        <v/>
      </c>
      <c r="B1388" s="20" t="str" cm="1">
        <f t="array" ref="B1388">IF(Table2[[#This Row],[Max_num_drones]:[Max_num_drones]]=3,Table2[[#This Row],[Total_time]:[Total_time]],"")</f>
        <v/>
      </c>
      <c r="C1388" s="20" t="str" cm="1">
        <f t="array" ref="C1388">IF(Table2[[#This Row],[Max_num_drones]:[Max_num_drones]]=4,Table2[[#This Row],[Total_time]:[Total_time]],"")</f>
        <v/>
      </c>
      <c r="D1388" s="20" t="str" cm="1">
        <f t="array" ref="D1388">IF(Table2[[#This Row],[Max_num_drones]:[Max_num_drones]]=5,Table2[[#This Row],[Total_time]:[Total_time]],"")</f>
        <v/>
      </c>
    </row>
    <row r="1389" spans="1:4">
      <c r="A1389" s="20" t="str" cm="1">
        <f t="array" ref="A1389">IF(Table2[[#This Row],[Max_num_drones]:[Max_num_drones]]=2,Table2[[#This Row],[Total_time]:[Total_time]],"")</f>
        <v/>
      </c>
      <c r="B1389" s="20" t="str" cm="1">
        <f t="array" ref="B1389">IF(Table2[[#This Row],[Max_num_drones]:[Max_num_drones]]=3,Table2[[#This Row],[Total_time]:[Total_time]],"")</f>
        <v/>
      </c>
      <c r="C1389" s="20" t="str" cm="1">
        <f t="array" ref="C1389">IF(Table2[[#This Row],[Max_num_drones]:[Max_num_drones]]=4,Table2[[#This Row],[Total_time]:[Total_time]],"")</f>
        <v/>
      </c>
      <c r="D1389" s="20" t="str" cm="1">
        <f t="array" ref="D1389">IF(Table2[[#This Row],[Max_num_drones]:[Max_num_drones]]=5,Table2[[#This Row],[Total_time]:[Total_time]],"")</f>
        <v/>
      </c>
    </row>
    <row r="1390" spans="1:4">
      <c r="A1390" s="20" t="str" cm="1">
        <f t="array" ref="A1390">IF(Table2[[#This Row],[Max_num_drones]:[Max_num_drones]]=2,Table2[[#This Row],[Total_time]:[Total_time]],"")</f>
        <v/>
      </c>
      <c r="B1390" s="20" t="str" cm="1">
        <f t="array" ref="B1390">IF(Table2[[#This Row],[Max_num_drones]:[Max_num_drones]]=3,Table2[[#This Row],[Total_time]:[Total_time]],"")</f>
        <v/>
      </c>
      <c r="C1390" s="20" t="str" cm="1">
        <f t="array" ref="C1390">IF(Table2[[#This Row],[Max_num_drones]:[Max_num_drones]]=4,Table2[[#This Row],[Total_time]:[Total_time]],"")</f>
        <v/>
      </c>
      <c r="D1390" s="20" t="str" cm="1">
        <f t="array" ref="D1390">IF(Table2[[#This Row],[Max_num_drones]:[Max_num_drones]]=5,Table2[[#This Row],[Total_time]:[Total_time]],"")</f>
        <v/>
      </c>
    </row>
    <row r="1391" spans="1:4">
      <c r="A1391" s="20" t="str" cm="1">
        <f t="array" ref="A1391">IF(Table2[[#This Row],[Max_num_drones]:[Max_num_drones]]=2,Table2[[#This Row],[Total_time]:[Total_time]],"")</f>
        <v/>
      </c>
      <c r="B1391" s="20" t="str" cm="1">
        <f t="array" ref="B1391">IF(Table2[[#This Row],[Max_num_drones]:[Max_num_drones]]=3,Table2[[#This Row],[Total_time]:[Total_time]],"")</f>
        <v/>
      </c>
      <c r="C1391" s="20" t="str" cm="1">
        <f t="array" ref="C1391">IF(Table2[[#This Row],[Max_num_drones]:[Max_num_drones]]=4,Table2[[#This Row],[Total_time]:[Total_time]],"")</f>
        <v/>
      </c>
      <c r="D1391" s="20" t="str" cm="1">
        <f t="array" ref="D1391">IF(Table2[[#This Row],[Max_num_drones]:[Max_num_drones]]=5,Table2[[#This Row],[Total_time]:[Total_time]],"")</f>
        <v/>
      </c>
    </row>
    <row r="1392" spans="1:4">
      <c r="A1392" s="20" t="str" cm="1">
        <f t="array" ref="A1392">IF(Table2[[#This Row],[Max_num_drones]:[Max_num_drones]]=2,Table2[[#This Row],[Total_time]:[Total_time]],"")</f>
        <v/>
      </c>
      <c r="B1392" s="20" t="str" cm="1">
        <f t="array" ref="B1392">IF(Table2[[#This Row],[Max_num_drones]:[Max_num_drones]]=3,Table2[[#This Row],[Total_time]:[Total_time]],"")</f>
        <v/>
      </c>
      <c r="C1392" s="20" t="str" cm="1">
        <f t="array" ref="C1392">IF(Table2[[#This Row],[Max_num_drones]:[Max_num_drones]]=4,Table2[[#This Row],[Total_time]:[Total_time]],"")</f>
        <v/>
      </c>
      <c r="D1392" s="20" t="str" cm="1">
        <f t="array" ref="D1392">IF(Table2[[#This Row],[Max_num_drones]:[Max_num_drones]]=5,Table2[[#This Row],[Total_time]:[Total_time]],"")</f>
        <v/>
      </c>
    </row>
    <row r="1393" spans="1:4">
      <c r="A1393" s="20" t="str" cm="1">
        <f t="array" ref="A1393">IF(Table2[[#This Row],[Max_num_drones]:[Max_num_drones]]=2,Table2[[#This Row],[Total_time]:[Total_time]],"")</f>
        <v/>
      </c>
      <c r="B1393" s="20" t="str" cm="1">
        <f t="array" ref="B1393">IF(Table2[[#This Row],[Max_num_drones]:[Max_num_drones]]=3,Table2[[#This Row],[Total_time]:[Total_time]],"")</f>
        <v/>
      </c>
      <c r="C1393" s="20" t="str" cm="1">
        <f t="array" ref="C1393">IF(Table2[[#This Row],[Max_num_drones]:[Max_num_drones]]=4,Table2[[#This Row],[Total_time]:[Total_time]],"")</f>
        <v/>
      </c>
      <c r="D1393" s="20" t="str" cm="1">
        <f t="array" ref="D1393">IF(Table2[[#This Row],[Max_num_drones]:[Max_num_drones]]=5,Table2[[#This Row],[Total_time]:[Total_time]],"")</f>
        <v/>
      </c>
    </row>
    <row r="1394" spans="1:4">
      <c r="A1394" s="20" t="str" cm="1">
        <f t="array" ref="A1394">IF(Table2[[#This Row],[Max_num_drones]:[Max_num_drones]]=2,Table2[[#This Row],[Total_time]:[Total_time]],"")</f>
        <v/>
      </c>
      <c r="B1394" s="20" t="str" cm="1">
        <f t="array" ref="B1394">IF(Table2[[#This Row],[Max_num_drones]:[Max_num_drones]]=3,Table2[[#This Row],[Total_time]:[Total_time]],"")</f>
        <v/>
      </c>
      <c r="C1394" s="20" t="str" cm="1">
        <f t="array" ref="C1394">IF(Table2[[#This Row],[Max_num_drones]:[Max_num_drones]]=4,Table2[[#This Row],[Total_time]:[Total_time]],"")</f>
        <v/>
      </c>
      <c r="D1394" s="20" t="str" cm="1">
        <f t="array" ref="D1394">IF(Table2[[#This Row],[Max_num_drones]:[Max_num_drones]]=5,Table2[[#This Row],[Total_time]:[Total_time]],"")</f>
        <v/>
      </c>
    </row>
    <row r="1395" spans="1:4">
      <c r="A1395" s="20" t="str" cm="1">
        <f t="array" ref="A1395">IF(Table2[[#This Row],[Max_num_drones]:[Max_num_drones]]=2,Table2[[#This Row],[Total_time]:[Total_time]],"")</f>
        <v/>
      </c>
      <c r="B1395" s="20" t="str" cm="1">
        <f t="array" ref="B1395">IF(Table2[[#This Row],[Max_num_drones]:[Max_num_drones]]=3,Table2[[#This Row],[Total_time]:[Total_time]],"")</f>
        <v/>
      </c>
      <c r="C1395" s="20" t="str" cm="1">
        <f t="array" ref="C1395">IF(Table2[[#This Row],[Max_num_drones]:[Max_num_drones]]=4,Table2[[#This Row],[Total_time]:[Total_time]],"")</f>
        <v/>
      </c>
      <c r="D1395" s="20" t="str" cm="1">
        <f t="array" ref="D1395">IF(Table2[[#This Row],[Max_num_drones]:[Max_num_drones]]=5,Table2[[#This Row],[Total_time]:[Total_time]],"")</f>
        <v/>
      </c>
    </row>
    <row r="1396" spans="1:4">
      <c r="A1396" s="20" t="str" cm="1">
        <f t="array" ref="A1396">IF(Table2[[#This Row],[Max_num_drones]:[Max_num_drones]]=2,Table2[[#This Row],[Total_time]:[Total_time]],"")</f>
        <v/>
      </c>
      <c r="B1396" s="20" t="str" cm="1">
        <f t="array" ref="B1396">IF(Table2[[#This Row],[Max_num_drones]:[Max_num_drones]]=3,Table2[[#This Row],[Total_time]:[Total_time]],"")</f>
        <v/>
      </c>
      <c r="C1396" s="20" t="str" cm="1">
        <f t="array" ref="C1396">IF(Table2[[#This Row],[Max_num_drones]:[Max_num_drones]]=4,Table2[[#This Row],[Total_time]:[Total_time]],"")</f>
        <v/>
      </c>
      <c r="D1396" s="20" t="str" cm="1">
        <f t="array" ref="D1396">IF(Table2[[#This Row],[Max_num_drones]:[Max_num_drones]]=5,Table2[[#This Row],[Total_time]:[Total_time]],"")</f>
        <v/>
      </c>
    </row>
    <row r="1397" spans="1:4">
      <c r="A1397" s="20" t="str" cm="1">
        <f t="array" ref="A1397">IF(Table2[[#This Row],[Max_num_drones]:[Max_num_drones]]=2,Table2[[#This Row],[Total_time]:[Total_time]],"")</f>
        <v/>
      </c>
      <c r="B1397" s="20" t="str" cm="1">
        <f t="array" ref="B1397">IF(Table2[[#This Row],[Max_num_drones]:[Max_num_drones]]=3,Table2[[#This Row],[Total_time]:[Total_time]],"")</f>
        <v/>
      </c>
      <c r="C1397" s="20" t="str" cm="1">
        <f t="array" ref="C1397">IF(Table2[[#This Row],[Max_num_drones]:[Max_num_drones]]=4,Table2[[#This Row],[Total_time]:[Total_time]],"")</f>
        <v/>
      </c>
      <c r="D1397" s="20" t="str" cm="1">
        <f t="array" ref="D1397">IF(Table2[[#This Row],[Max_num_drones]:[Max_num_drones]]=5,Table2[[#This Row],[Total_time]:[Total_time]],"")</f>
        <v/>
      </c>
    </row>
    <row r="1398" spans="1:4">
      <c r="A1398" s="20" t="str" cm="1">
        <f t="array" ref="A1398">IF(Table2[[#This Row],[Max_num_drones]:[Max_num_drones]]=2,Table2[[#This Row],[Total_time]:[Total_time]],"")</f>
        <v/>
      </c>
      <c r="B1398" s="20" t="str" cm="1">
        <f t="array" ref="B1398">IF(Table2[[#This Row],[Max_num_drones]:[Max_num_drones]]=3,Table2[[#This Row],[Total_time]:[Total_time]],"")</f>
        <v/>
      </c>
      <c r="C1398" s="20" t="str" cm="1">
        <f t="array" ref="C1398">IF(Table2[[#This Row],[Max_num_drones]:[Max_num_drones]]=4,Table2[[#This Row],[Total_time]:[Total_time]],"")</f>
        <v/>
      </c>
      <c r="D1398" s="20" t="str" cm="1">
        <f t="array" ref="D1398">IF(Table2[[#This Row],[Max_num_drones]:[Max_num_drones]]=5,Table2[[#This Row],[Total_time]:[Total_time]],"")</f>
        <v/>
      </c>
    </row>
    <row r="1399" spans="1:4">
      <c r="A1399" s="20" t="str" cm="1">
        <f t="array" ref="A1399">IF(Table2[[#This Row],[Max_num_drones]:[Max_num_drones]]=2,Table2[[#This Row],[Total_time]:[Total_time]],"")</f>
        <v/>
      </c>
      <c r="B1399" s="20" t="str" cm="1">
        <f t="array" ref="B1399">IF(Table2[[#This Row],[Max_num_drones]:[Max_num_drones]]=3,Table2[[#This Row],[Total_time]:[Total_time]],"")</f>
        <v/>
      </c>
      <c r="C1399" s="20" t="str" cm="1">
        <f t="array" ref="C1399">IF(Table2[[#This Row],[Max_num_drones]:[Max_num_drones]]=4,Table2[[#This Row],[Total_time]:[Total_time]],"")</f>
        <v/>
      </c>
      <c r="D1399" s="20" t="str" cm="1">
        <f t="array" ref="D1399">IF(Table2[[#This Row],[Max_num_drones]:[Max_num_drones]]=5,Table2[[#This Row],[Total_time]:[Total_time]],"")</f>
        <v/>
      </c>
    </row>
    <row r="1400" spans="1:4">
      <c r="A1400" s="20" t="str" cm="1">
        <f t="array" ref="A1400">IF(Table2[[#This Row],[Max_num_drones]:[Max_num_drones]]=2,Table2[[#This Row],[Total_time]:[Total_time]],"")</f>
        <v/>
      </c>
      <c r="B1400" s="20" t="str" cm="1">
        <f t="array" ref="B1400">IF(Table2[[#This Row],[Max_num_drones]:[Max_num_drones]]=3,Table2[[#This Row],[Total_time]:[Total_time]],"")</f>
        <v/>
      </c>
      <c r="C1400" s="20" t="str" cm="1">
        <f t="array" ref="C1400">IF(Table2[[#This Row],[Max_num_drones]:[Max_num_drones]]=4,Table2[[#This Row],[Total_time]:[Total_time]],"")</f>
        <v/>
      </c>
      <c r="D1400" s="20" t="str" cm="1">
        <f t="array" ref="D1400">IF(Table2[[#This Row],[Max_num_drones]:[Max_num_drones]]=5,Table2[[#This Row],[Total_time]:[Total_time]],"")</f>
        <v/>
      </c>
    </row>
    <row r="1401" spans="1:4">
      <c r="A1401" s="20" t="str" cm="1">
        <f t="array" ref="A1401">IF(Table2[[#This Row],[Max_num_drones]:[Max_num_drones]]=2,Table2[[#This Row],[Total_time]:[Total_time]],"")</f>
        <v/>
      </c>
      <c r="B1401" s="20" t="str" cm="1">
        <f t="array" ref="B1401">IF(Table2[[#This Row],[Max_num_drones]:[Max_num_drones]]=3,Table2[[#This Row],[Total_time]:[Total_time]],"")</f>
        <v/>
      </c>
      <c r="C1401" s="20" t="str" cm="1">
        <f t="array" ref="C1401">IF(Table2[[#This Row],[Max_num_drones]:[Max_num_drones]]=4,Table2[[#This Row],[Total_time]:[Total_time]],"")</f>
        <v/>
      </c>
      <c r="D1401" s="20" t="str" cm="1">
        <f t="array" ref="D1401">IF(Table2[[#This Row],[Max_num_drones]:[Max_num_drones]]=5,Table2[[#This Row],[Total_time]:[Total_time]],"")</f>
        <v/>
      </c>
    </row>
    <row r="1402" spans="1:4">
      <c r="A1402" s="20" t="str" cm="1">
        <f t="array" ref="A1402">IF(Table2[[#This Row],[Max_num_drones]:[Max_num_drones]]=2,Table2[[#This Row],[Total_time]:[Total_time]],"")</f>
        <v/>
      </c>
      <c r="B1402" s="20" t="str" cm="1">
        <f t="array" ref="B1402">IF(Table2[[#This Row],[Max_num_drones]:[Max_num_drones]]=3,Table2[[#This Row],[Total_time]:[Total_time]],"")</f>
        <v/>
      </c>
      <c r="C1402" s="20" t="str" cm="1">
        <f t="array" ref="C1402">IF(Table2[[#This Row],[Max_num_drones]:[Max_num_drones]]=4,Table2[[#This Row],[Total_time]:[Total_time]],"")</f>
        <v/>
      </c>
      <c r="D1402" s="20" t="str" cm="1">
        <f t="array" ref="D1402">IF(Table2[[#This Row],[Max_num_drones]:[Max_num_drones]]=5,Table2[[#This Row],[Total_time]:[Total_time]],"")</f>
        <v/>
      </c>
    </row>
    <row r="1403" spans="1:4">
      <c r="A1403" s="20" t="str" cm="1">
        <f t="array" ref="A1403">IF(Table2[[#This Row],[Max_num_drones]:[Max_num_drones]]=2,Table2[[#This Row],[Total_time]:[Total_time]],"")</f>
        <v/>
      </c>
      <c r="B1403" s="20" t="str" cm="1">
        <f t="array" ref="B1403">IF(Table2[[#This Row],[Max_num_drones]:[Max_num_drones]]=3,Table2[[#This Row],[Total_time]:[Total_time]],"")</f>
        <v/>
      </c>
      <c r="C1403" s="20" t="str" cm="1">
        <f t="array" ref="C1403">IF(Table2[[#This Row],[Max_num_drones]:[Max_num_drones]]=4,Table2[[#This Row],[Total_time]:[Total_time]],"")</f>
        <v/>
      </c>
      <c r="D1403" s="20" t="str" cm="1">
        <f t="array" ref="D1403">IF(Table2[[#This Row],[Max_num_drones]:[Max_num_drones]]=5,Table2[[#This Row],[Total_time]:[Total_time]],"")</f>
        <v/>
      </c>
    </row>
    <row r="1404" spans="1:4">
      <c r="A1404" s="20" t="str" cm="1">
        <f t="array" ref="A1404">IF(Table2[[#This Row],[Max_num_drones]:[Max_num_drones]]=2,Table2[[#This Row],[Total_time]:[Total_time]],"")</f>
        <v/>
      </c>
      <c r="B1404" s="20" t="str" cm="1">
        <f t="array" ref="B1404">IF(Table2[[#This Row],[Max_num_drones]:[Max_num_drones]]=3,Table2[[#This Row],[Total_time]:[Total_time]],"")</f>
        <v/>
      </c>
      <c r="C1404" s="20" t="str" cm="1">
        <f t="array" ref="C1404">IF(Table2[[#This Row],[Max_num_drones]:[Max_num_drones]]=4,Table2[[#This Row],[Total_time]:[Total_time]],"")</f>
        <v/>
      </c>
      <c r="D1404" s="20" t="str" cm="1">
        <f t="array" ref="D1404">IF(Table2[[#This Row],[Max_num_drones]:[Max_num_drones]]=5,Table2[[#This Row],[Total_time]:[Total_time]],"")</f>
        <v/>
      </c>
    </row>
    <row r="1405" spans="1:4">
      <c r="A1405" s="20" t="str" cm="1">
        <f t="array" ref="A1405">IF(Table2[[#This Row],[Max_num_drones]:[Max_num_drones]]=2,Table2[[#This Row],[Total_time]:[Total_time]],"")</f>
        <v/>
      </c>
      <c r="B1405" s="20" t="str" cm="1">
        <f t="array" ref="B1405">IF(Table2[[#This Row],[Max_num_drones]:[Max_num_drones]]=3,Table2[[#This Row],[Total_time]:[Total_time]],"")</f>
        <v/>
      </c>
      <c r="C1405" s="20" t="str" cm="1">
        <f t="array" ref="C1405">IF(Table2[[#This Row],[Max_num_drones]:[Max_num_drones]]=4,Table2[[#This Row],[Total_time]:[Total_time]],"")</f>
        <v/>
      </c>
      <c r="D1405" s="20" t="str" cm="1">
        <f t="array" ref="D1405">IF(Table2[[#This Row],[Max_num_drones]:[Max_num_drones]]=5,Table2[[#This Row],[Total_time]:[Total_time]],"")</f>
        <v/>
      </c>
    </row>
    <row r="1406" spans="1:4">
      <c r="A1406" s="20" t="str" cm="1">
        <f t="array" ref="A1406">IF(Table2[[#This Row],[Max_num_drones]:[Max_num_drones]]=2,Table2[[#This Row],[Total_time]:[Total_time]],"")</f>
        <v/>
      </c>
      <c r="B1406" s="20" t="str" cm="1">
        <f t="array" ref="B1406">IF(Table2[[#This Row],[Max_num_drones]:[Max_num_drones]]=3,Table2[[#This Row],[Total_time]:[Total_time]],"")</f>
        <v/>
      </c>
      <c r="C1406" s="20" t="str" cm="1">
        <f t="array" ref="C1406">IF(Table2[[#This Row],[Max_num_drones]:[Max_num_drones]]=4,Table2[[#This Row],[Total_time]:[Total_time]],"")</f>
        <v/>
      </c>
      <c r="D1406" s="20" t="str" cm="1">
        <f t="array" ref="D1406">IF(Table2[[#This Row],[Max_num_drones]:[Max_num_drones]]=5,Table2[[#This Row],[Total_time]:[Total_time]],"")</f>
        <v/>
      </c>
    </row>
    <row r="1407" spans="1:4">
      <c r="A1407" s="20" t="str" cm="1">
        <f t="array" ref="A1407">IF(Table2[[#This Row],[Max_num_drones]:[Max_num_drones]]=2,Table2[[#This Row],[Total_time]:[Total_time]],"")</f>
        <v/>
      </c>
      <c r="B1407" s="20" t="str" cm="1">
        <f t="array" ref="B1407">IF(Table2[[#This Row],[Max_num_drones]:[Max_num_drones]]=3,Table2[[#This Row],[Total_time]:[Total_time]],"")</f>
        <v/>
      </c>
      <c r="C1407" s="20" t="str" cm="1">
        <f t="array" ref="C1407">IF(Table2[[#This Row],[Max_num_drones]:[Max_num_drones]]=4,Table2[[#This Row],[Total_time]:[Total_time]],"")</f>
        <v/>
      </c>
      <c r="D1407" s="20" t="str" cm="1">
        <f t="array" ref="D1407">IF(Table2[[#This Row],[Max_num_drones]:[Max_num_drones]]=5,Table2[[#This Row],[Total_time]:[Total_time]],"")</f>
        <v/>
      </c>
    </row>
    <row r="1408" spans="1:4">
      <c r="A1408" s="20" t="str" cm="1">
        <f t="array" ref="A1408">IF(Table2[[#This Row],[Max_num_drones]:[Max_num_drones]]=2,Table2[[#This Row],[Total_time]:[Total_time]],"")</f>
        <v/>
      </c>
      <c r="B1408" s="20" t="str" cm="1">
        <f t="array" ref="B1408">IF(Table2[[#This Row],[Max_num_drones]:[Max_num_drones]]=3,Table2[[#This Row],[Total_time]:[Total_time]],"")</f>
        <v/>
      </c>
      <c r="C1408" s="20" t="str" cm="1">
        <f t="array" ref="C1408">IF(Table2[[#This Row],[Max_num_drones]:[Max_num_drones]]=4,Table2[[#This Row],[Total_time]:[Total_time]],"")</f>
        <v/>
      </c>
      <c r="D1408" s="20" t="str" cm="1">
        <f t="array" ref="D1408">IF(Table2[[#This Row],[Max_num_drones]:[Max_num_drones]]=5,Table2[[#This Row],[Total_time]:[Total_time]],"")</f>
        <v/>
      </c>
    </row>
    <row r="1409" spans="1:4">
      <c r="A1409" s="20" t="str" cm="1">
        <f t="array" ref="A1409">IF(Table2[[#This Row],[Max_num_drones]:[Max_num_drones]]=2,Table2[[#This Row],[Total_time]:[Total_time]],"")</f>
        <v/>
      </c>
      <c r="B1409" s="20" t="str" cm="1">
        <f t="array" ref="B1409">IF(Table2[[#This Row],[Max_num_drones]:[Max_num_drones]]=3,Table2[[#This Row],[Total_time]:[Total_time]],"")</f>
        <v/>
      </c>
      <c r="C1409" s="20" t="str" cm="1">
        <f t="array" ref="C1409">IF(Table2[[#This Row],[Max_num_drones]:[Max_num_drones]]=4,Table2[[#This Row],[Total_time]:[Total_time]],"")</f>
        <v/>
      </c>
      <c r="D1409" s="20" t="str" cm="1">
        <f t="array" ref="D1409">IF(Table2[[#This Row],[Max_num_drones]:[Max_num_drones]]=5,Table2[[#This Row],[Total_time]:[Total_time]],"")</f>
        <v/>
      </c>
    </row>
    <row r="1410" spans="1:4">
      <c r="A1410" s="20" t="str" cm="1">
        <f t="array" ref="A1410">IF(Table2[[#This Row],[Max_num_drones]:[Max_num_drones]]=2,Table2[[#This Row],[Total_time]:[Total_time]],"")</f>
        <v/>
      </c>
      <c r="B1410" s="20" t="str" cm="1">
        <f t="array" ref="B1410">IF(Table2[[#This Row],[Max_num_drones]:[Max_num_drones]]=3,Table2[[#This Row],[Total_time]:[Total_time]],"")</f>
        <v/>
      </c>
      <c r="C1410" s="20" t="str" cm="1">
        <f t="array" ref="C1410">IF(Table2[[#This Row],[Max_num_drones]:[Max_num_drones]]=4,Table2[[#This Row],[Total_time]:[Total_time]],"")</f>
        <v/>
      </c>
      <c r="D1410" s="20" t="str" cm="1">
        <f t="array" ref="D1410">IF(Table2[[#This Row],[Max_num_drones]:[Max_num_drones]]=5,Table2[[#This Row],[Total_time]:[Total_time]],"")</f>
        <v/>
      </c>
    </row>
    <row r="1411" spans="1:4">
      <c r="A1411" s="20" t="str" cm="1">
        <f t="array" ref="A1411">IF(Table2[[#This Row],[Max_num_drones]:[Max_num_drones]]=2,Table2[[#This Row],[Total_time]:[Total_time]],"")</f>
        <v/>
      </c>
      <c r="B1411" s="20" t="str" cm="1">
        <f t="array" ref="B1411">IF(Table2[[#This Row],[Max_num_drones]:[Max_num_drones]]=3,Table2[[#This Row],[Total_time]:[Total_time]],"")</f>
        <v/>
      </c>
      <c r="C1411" s="20" t="str" cm="1">
        <f t="array" ref="C1411">IF(Table2[[#This Row],[Max_num_drones]:[Max_num_drones]]=4,Table2[[#This Row],[Total_time]:[Total_time]],"")</f>
        <v/>
      </c>
      <c r="D1411" s="20" t="str" cm="1">
        <f t="array" ref="D1411">IF(Table2[[#This Row],[Max_num_drones]:[Max_num_drones]]=5,Table2[[#This Row],[Total_time]:[Total_time]],"")</f>
        <v/>
      </c>
    </row>
    <row r="1412" spans="1:4">
      <c r="A1412" s="20" t="str" cm="1">
        <f t="array" ref="A1412">IF(Table2[[#This Row],[Max_num_drones]:[Max_num_drones]]=2,Table2[[#This Row],[Total_time]:[Total_time]],"")</f>
        <v/>
      </c>
      <c r="B1412" s="20" t="str" cm="1">
        <f t="array" ref="B1412">IF(Table2[[#This Row],[Max_num_drones]:[Max_num_drones]]=3,Table2[[#This Row],[Total_time]:[Total_time]],"")</f>
        <v/>
      </c>
      <c r="C1412" s="20" t="str" cm="1">
        <f t="array" ref="C1412">IF(Table2[[#This Row],[Max_num_drones]:[Max_num_drones]]=4,Table2[[#This Row],[Total_time]:[Total_time]],"")</f>
        <v/>
      </c>
      <c r="D1412" s="20" t="str" cm="1">
        <f t="array" ref="D1412">IF(Table2[[#This Row],[Max_num_drones]:[Max_num_drones]]=5,Table2[[#This Row],[Total_time]:[Total_time]],"")</f>
        <v/>
      </c>
    </row>
    <row r="1413" spans="1:4">
      <c r="A1413" s="20" t="str" cm="1">
        <f t="array" ref="A1413">IF(Table2[[#This Row],[Max_num_drones]:[Max_num_drones]]=2,Table2[[#This Row],[Total_time]:[Total_time]],"")</f>
        <v/>
      </c>
      <c r="B1413" s="20" t="str" cm="1">
        <f t="array" ref="B1413">IF(Table2[[#This Row],[Max_num_drones]:[Max_num_drones]]=3,Table2[[#This Row],[Total_time]:[Total_time]],"")</f>
        <v/>
      </c>
      <c r="C1413" s="20" t="str" cm="1">
        <f t="array" ref="C1413">IF(Table2[[#This Row],[Max_num_drones]:[Max_num_drones]]=4,Table2[[#This Row],[Total_time]:[Total_time]],"")</f>
        <v/>
      </c>
      <c r="D1413" s="20" t="str" cm="1">
        <f t="array" ref="D1413">IF(Table2[[#This Row],[Max_num_drones]:[Max_num_drones]]=5,Table2[[#This Row],[Total_time]:[Total_time]],"")</f>
        <v/>
      </c>
    </row>
    <row r="1414" spans="1:4">
      <c r="A1414" s="20" t="str" cm="1">
        <f t="array" ref="A1414">IF(Table2[[#This Row],[Max_num_drones]:[Max_num_drones]]=2,Table2[[#This Row],[Total_time]:[Total_time]],"")</f>
        <v/>
      </c>
      <c r="B1414" s="20" t="str" cm="1">
        <f t="array" ref="B1414">IF(Table2[[#This Row],[Max_num_drones]:[Max_num_drones]]=3,Table2[[#This Row],[Total_time]:[Total_time]],"")</f>
        <v/>
      </c>
      <c r="C1414" s="20" t="str" cm="1">
        <f t="array" ref="C1414">IF(Table2[[#This Row],[Max_num_drones]:[Max_num_drones]]=4,Table2[[#This Row],[Total_time]:[Total_time]],"")</f>
        <v/>
      </c>
      <c r="D1414" s="20" t="str" cm="1">
        <f t="array" ref="D1414">IF(Table2[[#This Row],[Max_num_drones]:[Max_num_drones]]=5,Table2[[#This Row],[Total_time]:[Total_time]],"")</f>
        <v/>
      </c>
    </row>
    <row r="1415" spans="1:4">
      <c r="A1415" s="20" t="str" cm="1">
        <f t="array" ref="A1415">IF(Table2[[#This Row],[Max_num_drones]:[Max_num_drones]]=2,Table2[[#This Row],[Total_time]:[Total_time]],"")</f>
        <v/>
      </c>
      <c r="B1415" s="20" t="str" cm="1">
        <f t="array" ref="B1415">IF(Table2[[#This Row],[Max_num_drones]:[Max_num_drones]]=3,Table2[[#This Row],[Total_time]:[Total_time]],"")</f>
        <v/>
      </c>
      <c r="C1415" s="20" t="str" cm="1">
        <f t="array" ref="C1415">IF(Table2[[#This Row],[Max_num_drones]:[Max_num_drones]]=4,Table2[[#This Row],[Total_time]:[Total_time]],"")</f>
        <v/>
      </c>
      <c r="D1415" s="20" t="str" cm="1">
        <f t="array" ref="D1415">IF(Table2[[#This Row],[Max_num_drones]:[Max_num_drones]]=5,Table2[[#This Row],[Total_time]:[Total_time]],"")</f>
        <v/>
      </c>
    </row>
    <row r="1416" spans="1:4">
      <c r="A1416" s="20" t="str" cm="1">
        <f t="array" ref="A1416">IF(Table2[[#This Row],[Max_num_drones]:[Max_num_drones]]=2,Table2[[#This Row],[Total_time]:[Total_time]],"")</f>
        <v/>
      </c>
      <c r="B1416" s="20" t="str" cm="1">
        <f t="array" ref="B1416">IF(Table2[[#This Row],[Max_num_drones]:[Max_num_drones]]=3,Table2[[#This Row],[Total_time]:[Total_time]],"")</f>
        <v/>
      </c>
      <c r="C1416" s="20" t="str" cm="1">
        <f t="array" ref="C1416">IF(Table2[[#This Row],[Max_num_drones]:[Max_num_drones]]=4,Table2[[#This Row],[Total_time]:[Total_time]],"")</f>
        <v/>
      </c>
      <c r="D1416" s="20" t="str" cm="1">
        <f t="array" ref="D1416">IF(Table2[[#This Row],[Max_num_drones]:[Max_num_drones]]=5,Table2[[#This Row],[Total_time]:[Total_time]],"")</f>
        <v/>
      </c>
    </row>
    <row r="1417" spans="1:4">
      <c r="A1417" s="20" t="str" cm="1">
        <f t="array" ref="A1417">IF(Table2[[#This Row],[Max_num_drones]:[Max_num_drones]]=2,Table2[[#This Row],[Total_time]:[Total_time]],"")</f>
        <v/>
      </c>
      <c r="B1417" s="20" t="str" cm="1">
        <f t="array" ref="B1417">IF(Table2[[#This Row],[Max_num_drones]:[Max_num_drones]]=3,Table2[[#This Row],[Total_time]:[Total_time]],"")</f>
        <v/>
      </c>
      <c r="C1417" s="20" t="str" cm="1">
        <f t="array" ref="C1417">IF(Table2[[#This Row],[Max_num_drones]:[Max_num_drones]]=4,Table2[[#This Row],[Total_time]:[Total_time]],"")</f>
        <v/>
      </c>
      <c r="D1417" s="20" t="str" cm="1">
        <f t="array" ref="D1417">IF(Table2[[#This Row],[Max_num_drones]:[Max_num_drones]]=5,Table2[[#This Row],[Total_time]:[Total_time]],"")</f>
        <v/>
      </c>
    </row>
    <row r="1418" spans="1:4">
      <c r="A1418" s="20" t="str" cm="1">
        <f t="array" ref="A1418">IF(Table2[[#This Row],[Max_num_drones]:[Max_num_drones]]=2,Table2[[#This Row],[Total_time]:[Total_time]],"")</f>
        <v/>
      </c>
      <c r="B1418" s="20" t="str" cm="1">
        <f t="array" ref="B1418">IF(Table2[[#This Row],[Max_num_drones]:[Max_num_drones]]=3,Table2[[#This Row],[Total_time]:[Total_time]],"")</f>
        <v/>
      </c>
      <c r="C1418" s="20" t="str" cm="1">
        <f t="array" ref="C1418">IF(Table2[[#This Row],[Max_num_drones]:[Max_num_drones]]=4,Table2[[#This Row],[Total_time]:[Total_time]],"")</f>
        <v/>
      </c>
      <c r="D1418" s="20" t="str" cm="1">
        <f t="array" ref="D1418">IF(Table2[[#This Row],[Max_num_drones]:[Max_num_drones]]=5,Table2[[#This Row],[Total_time]:[Total_time]],"")</f>
        <v/>
      </c>
    </row>
    <row r="1419" spans="1:4">
      <c r="A1419" s="20" t="str" cm="1">
        <f t="array" ref="A1419">IF(Table2[[#This Row],[Max_num_drones]:[Max_num_drones]]=2,Table2[[#This Row],[Total_time]:[Total_time]],"")</f>
        <v/>
      </c>
      <c r="B1419" s="20" t="str" cm="1">
        <f t="array" ref="B1419">IF(Table2[[#This Row],[Max_num_drones]:[Max_num_drones]]=3,Table2[[#This Row],[Total_time]:[Total_time]],"")</f>
        <v/>
      </c>
      <c r="C1419" s="20" t="str" cm="1">
        <f t="array" ref="C1419">IF(Table2[[#This Row],[Max_num_drones]:[Max_num_drones]]=4,Table2[[#This Row],[Total_time]:[Total_time]],"")</f>
        <v/>
      </c>
      <c r="D1419" s="20" t="str" cm="1">
        <f t="array" ref="D1419">IF(Table2[[#This Row],[Max_num_drones]:[Max_num_drones]]=5,Table2[[#This Row],[Total_time]:[Total_time]],"")</f>
        <v/>
      </c>
    </row>
    <row r="1420" spans="1:4">
      <c r="A1420" s="20" t="str" cm="1">
        <f t="array" ref="A1420">IF(Table2[[#This Row],[Max_num_drones]:[Max_num_drones]]=2,Table2[[#This Row],[Total_time]:[Total_time]],"")</f>
        <v/>
      </c>
      <c r="B1420" s="20" t="str" cm="1">
        <f t="array" ref="B1420">IF(Table2[[#This Row],[Max_num_drones]:[Max_num_drones]]=3,Table2[[#This Row],[Total_time]:[Total_time]],"")</f>
        <v/>
      </c>
      <c r="C1420" s="20" t="str" cm="1">
        <f t="array" ref="C1420">IF(Table2[[#This Row],[Max_num_drones]:[Max_num_drones]]=4,Table2[[#This Row],[Total_time]:[Total_time]],"")</f>
        <v/>
      </c>
      <c r="D1420" s="20" t="str" cm="1">
        <f t="array" ref="D1420">IF(Table2[[#This Row],[Max_num_drones]:[Max_num_drones]]=5,Table2[[#This Row],[Total_time]:[Total_time]],"")</f>
        <v/>
      </c>
    </row>
    <row r="1421" spans="1:4">
      <c r="A1421" s="20" t="str" cm="1">
        <f t="array" ref="A1421">IF(Table2[[#This Row],[Max_num_drones]:[Max_num_drones]]=2,Table2[[#This Row],[Total_time]:[Total_time]],"")</f>
        <v/>
      </c>
      <c r="B1421" s="20" t="str" cm="1">
        <f t="array" ref="B1421">IF(Table2[[#This Row],[Max_num_drones]:[Max_num_drones]]=3,Table2[[#This Row],[Total_time]:[Total_time]],"")</f>
        <v/>
      </c>
      <c r="C1421" s="20" t="str" cm="1">
        <f t="array" ref="C1421">IF(Table2[[#This Row],[Max_num_drones]:[Max_num_drones]]=4,Table2[[#This Row],[Total_time]:[Total_time]],"")</f>
        <v/>
      </c>
      <c r="D1421" s="20" t="str" cm="1">
        <f t="array" ref="D1421">IF(Table2[[#This Row],[Max_num_drones]:[Max_num_drones]]=5,Table2[[#This Row],[Total_time]:[Total_time]],"")</f>
        <v/>
      </c>
    </row>
    <row r="1422" spans="1:4">
      <c r="A1422" s="20" t="str" cm="1">
        <f t="array" ref="A1422">IF(Table2[[#This Row],[Max_num_drones]:[Max_num_drones]]=2,Table2[[#This Row],[Total_time]:[Total_time]],"")</f>
        <v/>
      </c>
      <c r="B1422" s="20" t="str" cm="1">
        <f t="array" ref="B1422">IF(Table2[[#This Row],[Max_num_drones]:[Max_num_drones]]=3,Table2[[#This Row],[Total_time]:[Total_time]],"")</f>
        <v/>
      </c>
      <c r="C1422" s="20" t="str" cm="1">
        <f t="array" ref="C1422">IF(Table2[[#This Row],[Max_num_drones]:[Max_num_drones]]=4,Table2[[#This Row],[Total_time]:[Total_time]],"")</f>
        <v/>
      </c>
      <c r="D1422" s="20" t="str" cm="1">
        <f t="array" ref="D1422">IF(Table2[[#This Row],[Max_num_drones]:[Max_num_drones]]=5,Table2[[#This Row],[Total_time]:[Total_time]],"")</f>
        <v/>
      </c>
    </row>
    <row r="1423" spans="1:4">
      <c r="A1423" s="20" t="str" cm="1">
        <f t="array" ref="A1423">IF(Table2[[#This Row],[Max_num_drones]:[Max_num_drones]]=2,Table2[[#This Row],[Total_time]:[Total_time]],"")</f>
        <v/>
      </c>
      <c r="B1423" s="20" t="str" cm="1">
        <f t="array" ref="B1423">IF(Table2[[#This Row],[Max_num_drones]:[Max_num_drones]]=3,Table2[[#This Row],[Total_time]:[Total_time]],"")</f>
        <v/>
      </c>
      <c r="C1423" s="20" t="str" cm="1">
        <f t="array" ref="C1423">IF(Table2[[#This Row],[Max_num_drones]:[Max_num_drones]]=4,Table2[[#This Row],[Total_time]:[Total_time]],"")</f>
        <v/>
      </c>
      <c r="D1423" s="20" t="str" cm="1">
        <f t="array" ref="D1423">IF(Table2[[#This Row],[Max_num_drones]:[Max_num_drones]]=5,Table2[[#This Row],[Total_time]:[Total_time]],"")</f>
        <v/>
      </c>
    </row>
    <row r="1424" spans="1:4">
      <c r="A1424" s="20" t="str" cm="1">
        <f t="array" ref="A1424">IF(Table2[[#This Row],[Max_num_drones]:[Max_num_drones]]=2,Table2[[#This Row],[Total_time]:[Total_time]],"")</f>
        <v/>
      </c>
      <c r="B1424" s="20" t="str" cm="1">
        <f t="array" ref="B1424">IF(Table2[[#This Row],[Max_num_drones]:[Max_num_drones]]=3,Table2[[#This Row],[Total_time]:[Total_time]],"")</f>
        <v/>
      </c>
      <c r="C1424" s="20" t="str" cm="1">
        <f t="array" ref="C1424">IF(Table2[[#This Row],[Max_num_drones]:[Max_num_drones]]=4,Table2[[#This Row],[Total_time]:[Total_time]],"")</f>
        <v/>
      </c>
      <c r="D1424" s="20" t="str" cm="1">
        <f t="array" ref="D1424">IF(Table2[[#This Row],[Max_num_drones]:[Max_num_drones]]=5,Table2[[#This Row],[Total_time]:[Total_time]],"")</f>
        <v/>
      </c>
    </row>
    <row r="1425" spans="1:4">
      <c r="A1425" s="20" t="str" cm="1">
        <f t="array" ref="A1425">IF(Table2[[#This Row],[Max_num_drones]:[Max_num_drones]]=2,Table2[[#This Row],[Total_time]:[Total_time]],"")</f>
        <v/>
      </c>
      <c r="B1425" s="20" t="str" cm="1">
        <f t="array" ref="B1425">IF(Table2[[#This Row],[Max_num_drones]:[Max_num_drones]]=3,Table2[[#This Row],[Total_time]:[Total_time]],"")</f>
        <v/>
      </c>
      <c r="C1425" s="20" t="str" cm="1">
        <f t="array" ref="C1425">IF(Table2[[#This Row],[Max_num_drones]:[Max_num_drones]]=4,Table2[[#This Row],[Total_time]:[Total_time]],"")</f>
        <v/>
      </c>
      <c r="D1425" s="20" t="str" cm="1">
        <f t="array" ref="D1425">IF(Table2[[#This Row],[Max_num_drones]:[Max_num_drones]]=5,Table2[[#This Row],[Total_time]:[Total_time]],"")</f>
        <v/>
      </c>
    </row>
    <row r="1426" spans="1:4">
      <c r="A1426" s="20" t="str" cm="1">
        <f t="array" ref="A1426">IF(Table2[[#This Row],[Max_num_drones]:[Max_num_drones]]=2,Table2[[#This Row],[Total_time]:[Total_time]],"")</f>
        <v/>
      </c>
      <c r="B1426" s="20" t="str" cm="1">
        <f t="array" ref="B1426">IF(Table2[[#This Row],[Max_num_drones]:[Max_num_drones]]=3,Table2[[#This Row],[Total_time]:[Total_time]],"")</f>
        <v/>
      </c>
      <c r="C1426" s="20" t="str" cm="1">
        <f t="array" ref="C1426">IF(Table2[[#This Row],[Max_num_drones]:[Max_num_drones]]=4,Table2[[#This Row],[Total_time]:[Total_time]],"")</f>
        <v/>
      </c>
      <c r="D1426" s="20" t="str" cm="1">
        <f t="array" ref="D1426">IF(Table2[[#This Row],[Max_num_drones]:[Max_num_drones]]=5,Table2[[#This Row],[Total_time]:[Total_time]],"")</f>
        <v/>
      </c>
    </row>
    <row r="1427" spans="1:4">
      <c r="A1427" s="20" t="str" cm="1">
        <f t="array" ref="A1427">IF(Table2[[#This Row],[Max_num_drones]:[Max_num_drones]]=2,Table2[[#This Row],[Total_time]:[Total_time]],"")</f>
        <v/>
      </c>
      <c r="B1427" s="20" t="str" cm="1">
        <f t="array" ref="B1427">IF(Table2[[#This Row],[Max_num_drones]:[Max_num_drones]]=3,Table2[[#This Row],[Total_time]:[Total_time]],"")</f>
        <v/>
      </c>
      <c r="C1427" s="20" t="str" cm="1">
        <f t="array" ref="C1427">IF(Table2[[#This Row],[Max_num_drones]:[Max_num_drones]]=4,Table2[[#This Row],[Total_time]:[Total_time]],"")</f>
        <v/>
      </c>
      <c r="D1427" s="20" t="str" cm="1">
        <f t="array" ref="D1427">IF(Table2[[#This Row],[Max_num_drones]:[Max_num_drones]]=5,Table2[[#This Row],[Total_time]:[Total_time]],"")</f>
        <v/>
      </c>
    </row>
    <row r="1428" spans="1:4">
      <c r="A1428" s="20" t="str" cm="1">
        <f t="array" ref="A1428">IF(Table2[[#This Row],[Max_num_drones]:[Max_num_drones]]=2,Table2[[#This Row],[Total_time]:[Total_time]],"")</f>
        <v/>
      </c>
      <c r="B1428" s="20" t="str" cm="1">
        <f t="array" ref="B1428">IF(Table2[[#This Row],[Max_num_drones]:[Max_num_drones]]=3,Table2[[#This Row],[Total_time]:[Total_time]],"")</f>
        <v/>
      </c>
      <c r="C1428" s="20" t="str" cm="1">
        <f t="array" ref="C1428">IF(Table2[[#This Row],[Max_num_drones]:[Max_num_drones]]=4,Table2[[#This Row],[Total_time]:[Total_time]],"")</f>
        <v/>
      </c>
      <c r="D1428" s="20" t="str" cm="1">
        <f t="array" ref="D1428">IF(Table2[[#This Row],[Max_num_drones]:[Max_num_drones]]=5,Table2[[#This Row],[Total_time]:[Total_time]],"")</f>
        <v/>
      </c>
    </row>
    <row r="1429" spans="1:4">
      <c r="A1429" s="20" t="str" cm="1">
        <f t="array" ref="A1429">IF(Table2[[#This Row],[Max_num_drones]:[Max_num_drones]]=2,Table2[[#This Row],[Total_time]:[Total_time]],"")</f>
        <v/>
      </c>
      <c r="B1429" s="20" t="str" cm="1">
        <f t="array" ref="B1429">IF(Table2[[#This Row],[Max_num_drones]:[Max_num_drones]]=3,Table2[[#This Row],[Total_time]:[Total_time]],"")</f>
        <v/>
      </c>
      <c r="C1429" s="20" t="str" cm="1">
        <f t="array" ref="C1429">IF(Table2[[#This Row],[Max_num_drones]:[Max_num_drones]]=4,Table2[[#This Row],[Total_time]:[Total_time]],"")</f>
        <v/>
      </c>
      <c r="D1429" s="20" t="str" cm="1">
        <f t="array" ref="D1429">IF(Table2[[#This Row],[Max_num_drones]:[Max_num_drones]]=5,Table2[[#This Row],[Total_time]:[Total_time]],"")</f>
        <v/>
      </c>
    </row>
    <row r="1430" spans="1:4">
      <c r="A1430" s="20" t="str" cm="1">
        <f t="array" ref="A1430">IF(Table2[[#This Row],[Max_num_drones]:[Max_num_drones]]=2,Table2[[#This Row],[Total_time]:[Total_time]],"")</f>
        <v/>
      </c>
      <c r="B1430" s="20" t="str" cm="1">
        <f t="array" ref="B1430">IF(Table2[[#This Row],[Max_num_drones]:[Max_num_drones]]=3,Table2[[#This Row],[Total_time]:[Total_time]],"")</f>
        <v/>
      </c>
      <c r="C1430" s="20" t="str" cm="1">
        <f t="array" ref="C1430">IF(Table2[[#This Row],[Max_num_drones]:[Max_num_drones]]=4,Table2[[#This Row],[Total_time]:[Total_time]],"")</f>
        <v/>
      </c>
      <c r="D1430" s="20" t="str" cm="1">
        <f t="array" ref="D1430">IF(Table2[[#This Row],[Max_num_drones]:[Max_num_drones]]=5,Table2[[#This Row],[Total_time]:[Total_time]],"")</f>
        <v/>
      </c>
    </row>
    <row r="1431" spans="1:4">
      <c r="A1431" s="20" t="str" cm="1">
        <f t="array" ref="A1431">IF(Table2[[#This Row],[Max_num_drones]:[Max_num_drones]]=2,Table2[[#This Row],[Total_time]:[Total_time]],"")</f>
        <v/>
      </c>
      <c r="B1431" s="20" t="str" cm="1">
        <f t="array" ref="B1431">IF(Table2[[#This Row],[Max_num_drones]:[Max_num_drones]]=3,Table2[[#This Row],[Total_time]:[Total_time]],"")</f>
        <v/>
      </c>
      <c r="C1431" s="20" t="str" cm="1">
        <f t="array" ref="C1431">IF(Table2[[#This Row],[Max_num_drones]:[Max_num_drones]]=4,Table2[[#This Row],[Total_time]:[Total_time]],"")</f>
        <v/>
      </c>
      <c r="D1431" s="20" t="str" cm="1">
        <f t="array" ref="D1431">IF(Table2[[#This Row],[Max_num_drones]:[Max_num_drones]]=5,Table2[[#This Row],[Total_time]:[Total_time]],"")</f>
        <v/>
      </c>
    </row>
    <row r="1432" spans="1:4">
      <c r="A1432" s="20" t="str" cm="1">
        <f t="array" ref="A1432">IF(Table2[[#This Row],[Max_num_drones]:[Max_num_drones]]=2,Table2[[#This Row],[Total_time]:[Total_time]],"")</f>
        <v/>
      </c>
      <c r="B1432" s="20" t="str" cm="1">
        <f t="array" ref="B1432">IF(Table2[[#This Row],[Max_num_drones]:[Max_num_drones]]=3,Table2[[#This Row],[Total_time]:[Total_time]],"")</f>
        <v/>
      </c>
      <c r="C1432" s="20" t="str" cm="1">
        <f t="array" ref="C1432">IF(Table2[[#This Row],[Max_num_drones]:[Max_num_drones]]=4,Table2[[#This Row],[Total_time]:[Total_time]],"")</f>
        <v/>
      </c>
      <c r="D1432" s="20" t="str" cm="1">
        <f t="array" ref="D1432">IF(Table2[[#This Row],[Max_num_drones]:[Max_num_drones]]=5,Table2[[#This Row],[Total_time]:[Total_time]],"")</f>
        <v/>
      </c>
    </row>
    <row r="1433" spans="1:4">
      <c r="A1433" s="20" t="str" cm="1">
        <f t="array" ref="A1433">IF(Table2[[#This Row],[Max_num_drones]:[Max_num_drones]]=2,Table2[[#This Row],[Total_time]:[Total_time]],"")</f>
        <v/>
      </c>
      <c r="B1433" s="20" t="str" cm="1">
        <f t="array" ref="B1433">IF(Table2[[#This Row],[Max_num_drones]:[Max_num_drones]]=3,Table2[[#This Row],[Total_time]:[Total_time]],"")</f>
        <v/>
      </c>
      <c r="C1433" s="20" t="str" cm="1">
        <f t="array" ref="C1433">IF(Table2[[#This Row],[Max_num_drones]:[Max_num_drones]]=4,Table2[[#This Row],[Total_time]:[Total_time]],"")</f>
        <v/>
      </c>
      <c r="D1433" s="20" t="str" cm="1">
        <f t="array" ref="D1433">IF(Table2[[#This Row],[Max_num_drones]:[Max_num_drones]]=5,Table2[[#This Row],[Total_time]:[Total_time]],"")</f>
        <v/>
      </c>
    </row>
    <row r="1434" spans="1:4">
      <c r="A1434" s="20" t="str" cm="1">
        <f t="array" ref="A1434">IF(Table2[[#This Row],[Max_num_drones]:[Max_num_drones]]=2,Table2[[#This Row],[Total_time]:[Total_time]],"")</f>
        <v/>
      </c>
      <c r="B1434" s="20" t="str" cm="1">
        <f t="array" ref="B1434">IF(Table2[[#This Row],[Max_num_drones]:[Max_num_drones]]=3,Table2[[#This Row],[Total_time]:[Total_time]],"")</f>
        <v/>
      </c>
      <c r="C1434" s="20" t="str" cm="1">
        <f t="array" ref="C1434">IF(Table2[[#This Row],[Max_num_drones]:[Max_num_drones]]=4,Table2[[#This Row],[Total_time]:[Total_time]],"")</f>
        <v/>
      </c>
      <c r="D1434" s="20" t="str" cm="1">
        <f t="array" ref="D1434">IF(Table2[[#This Row],[Max_num_drones]:[Max_num_drones]]=5,Table2[[#This Row],[Total_time]:[Total_time]],"")</f>
        <v/>
      </c>
    </row>
    <row r="1435" spans="1:4">
      <c r="A1435" s="20" t="str" cm="1">
        <f t="array" ref="A1435">IF(Table2[[#This Row],[Max_num_drones]:[Max_num_drones]]=2,Table2[[#This Row],[Total_time]:[Total_time]],"")</f>
        <v/>
      </c>
      <c r="B1435" s="20" t="str" cm="1">
        <f t="array" ref="B1435">IF(Table2[[#This Row],[Max_num_drones]:[Max_num_drones]]=3,Table2[[#This Row],[Total_time]:[Total_time]],"")</f>
        <v/>
      </c>
      <c r="C1435" s="20" t="str" cm="1">
        <f t="array" ref="C1435">IF(Table2[[#This Row],[Max_num_drones]:[Max_num_drones]]=4,Table2[[#This Row],[Total_time]:[Total_time]],"")</f>
        <v/>
      </c>
      <c r="D1435" s="20" t="str" cm="1">
        <f t="array" ref="D1435">IF(Table2[[#This Row],[Max_num_drones]:[Max_num_drones]]=5,Table2[[#This Row],[Total_time]:[Total_time]],"")</f>
        <v/>
      </c>
    </row>
    <row r="1436" spans="1:4">
      <c r="A1436" s="20" t="str" cm="1">
        <f t="array" ref="A1436">IF(Table2[[#This Row],[Max_num_drones]:[Max_num_drones]]=2,Table2[[#This Row],[Total_time]:[Total_time]],"")</f>
        <v/>
      </c>
      <c r="B1436" s="20" t="str" cm="1">
        <f t="array" ref="B1436">IF(Table2[[#This Row],[Max_num_drones]:[Max_num_drones]]=3,Table2[[#This Row],[Total_time]:[Total_time]],"")</f>
        <v/>
      </c>
      <c r="C1436" s="20" t="str" cm="1">
        <f t="array" ref="C1436">IF(Table2[[#This Row],[Max_num_drones]:[Max_num_drones]]=4,Table2[[#This Row],[Total_time]:[Total_time]],"")</f>
        <v/>
      </c>
      <c r="D1436" s="20" t="str" cm="1">
        <f t="array" ref="D1436">IF(Table2[[#This Row],[Max_num_drones]:[Max_num_drones]]=5,Table2[[#This Row],[Total_time]:[Total_time]],"")</f>
        <v/>
      </c>
    </row>
    <row r="1437" spans="1:4">
      <c r="A1437" s="20" t="str" cm="1">
        <f t="array" ref="A1437">IF(Table2[[#This Row],[Max_num_drones]:[Max_num_drones]]=2,Table2[[#This Row],[Total_time]:[Total_time]],"")</f>
        <v/>
      </c>
      <c r="B1437" s="20" t="str" cm="1">
        <f t="array" ref="B1437">IF(Table2[[#This Row],[Max_num_drones]:[Max_num_drones]]=3,Table2[[#This Row],[Total_time]:[Total_time]],"")</f>
        <v/>
      </c>
      <c r="C1437" s="20" t="str" cm="1">
        <f t="array" ref="C1437">IF(Table2[[#This Row],[Max_num_drones]:[Max_num_drones]]=4,Table2[[#This Row],[Total_time]:[Total_time]],"")</f>
        <v/>
      </c>
      <c r="D1437" s="20" t="str" cm="1">
        <f t="array" ref="D1437">IF(Table2[[#This Row],[Max_num_drones]:[Max_num_drones]]=5,Table2[[#This Row],[Total_time]:[Total_time]],"")</f>
        <v/>
      </c>
    </row>
    <row r="1438" spans="1:4">
      <c r="A1438" s="20" t="str" cm="1">
        <f t="array" ref="A1438">IF(Table2[[#This Row],[Max_num_drones]:[Max_num_drones]]=2,Table2[[#This Row],[Total_time]:[Total_time]],"")</f>
        <v/>
      </c>
      <c r="B1438" s="20" t="str" cm="1">
        <f t="array" ref="B1438">IF(Table2[[#This Row],[Max_num_drones]:[Max_num_drones]]=3,Table2[[#This Row],[Total_time]:[Total_time]],"")</f>
        <v/>
      </c>
      <c r="C1438" s="20" t="str" cm="1">
        <f t="array" ref="C1438">IF(Table2[[#This Row],[Max_num_drones]:[Max_num_drones]]=4,Table2[[#This Row],[Total_time]:[Total_time]],"")</f>
        <v/>
      </c>
      <c r="D1438" s="20" t="str" cm="1">
        <f t="array" ref="D1438">IF(Table2[[#This Row],[Max_num_drones]:[Max_num_drones]]=5,Table2[[#This Row],[Total_time]:[Total_time]],"")</f>
        <v/>
      </c>
    </row>
    <row r="1439" spans="1:4">
      <c r="A1439" s="20" t="str" cm="1">
        <f t="array" ref="A1439">IF(Table2[[#This Row],[Max_num_drones]:[Max_num_drones]]=2,Table2[[#This Row],[Total_time]:[Total_time]],"")</f>
        <v/>
      </c>
      <c r="B1439" s="20" t="str" cm="1">
        <f t="array" ref="B1439">IF(Table2[[#This Row],[Max_num_drones]:[Max_num_drones]]=3,Table2[[#This Row],[Total_time]:[Total_time]],"")</f>
        <v/>
      </c>
      <c r="C1439" s="20" t="str" cm="1">
        <f t="array" ref="C1439">IF(Table2[[#This Row],[Max_num_drones]:[Max_num_drones]]=4,Table2[[#This Row],[Total_time]:[Total_time]],"")</f>
        <v/>
      </c>
      <c r="D1439" s="20" t="str" cm="1">
        <f t="array" ref="D1439">IF(Table2[[#This Row],[Max_num_drones]:[Max_num_drones]]=5,Table2[[#This Row],[Total_time]:[Total_time]],"")</f>
        <v/>
      </c>
    </row>
    <row r="1440" spans="1:4">
      <c r="A1440" s="20" t="str" cm="1">
        <f t="array" ref="A1440">IF(Table2[[#This Row],[Max_num_drones]:[Max_num_drones]]=2,Table2[[#This Row],[Total_time]:[Total_time]],"")</f>
        <v/>
      </c>
      <c r="B1440" s="20" t="str" cm="1">
        <f t="array" ref="B1440">IF(Table2[[#This Row],[Max_num_drones]:[Max_num_drones]]=3,Table2[[#This Row],[Total_time]:[Total_time]],"")</f>
        <v/>
      </c>
      <c r="C1440" s="20" t="str" cm="1">
        <f t="array" ref="C1440">IF(Table2[[#This Row],[Max_num_drones]:[Max_num_drones]]=4,Table2[[#This Row],[Total_time]:[Total_time]],"")</f>
        <v/>
      </c>
      <c r="D1440" s="20" t="str" cm="1">
        <f t="array" ref="D1440">IF(Table2[[#This Row],[Max_num_drones]:[Max_num_drones]]=5,Table2[[#This Row],[Total_time]:[Total_time]],"")</f>
        <v/>
      </c>
    </row>
    <row r="1441" spans="1:4">
      <c r="A1441" s="20" t="str" cm="1">
        <f t="array" ref="A1441">IF(Table2[[#This Row],[Max_num_drones]:[Max_num_drones]]=2,Table2[[#This Row],[Total_time]:[Total_time]],"")</f>
        <v/>
      </c>
      <c r="B1441" s="20" t="str" cm="1">
        <f t="array" ref="B1441">IF(Table2[[#This Row],[Max_num_drones]:[Max_num_drones]]=3,Table2[[#This Row],[Total_time]:[Total_time]],"")</f>
        <v/>
      </c>
      <c r="C1441" s="20" t="str" cm="1">
        <f t="array" ref="C1441">IF(Table2[[#This Row],[Max_num_drones]:[Max_num_drones]]=4,Table2[[#This Row],[Total_time]:[Total_time]],"")</f>
        <v/>
      </c>
      <c r="D1441" s="20" t="str" cm="1">
        <f t="array" ref="D1441">IF(Table2[[#This Row],[Max_num_drones]:[Max_num_drones]]=5,Table2[[#This Row],[Total_time]:[Total_time]],"")</f>
        <v/>
      </c>
    </row>
    <row r="1442" spans="1:4">
      <c r="A1442" s="20" t="str" cm="1">
        <f t="array" ref="A1442">IF(Table2[[#This Row],[Max_num_drones]:[Max_num_drones]]=2,Table2[[#This Row],[Total_time]:[Total_time]],"")</f>
        <v/>
      </c>
      <c r="B1442" s="20" t="str" cm="1">
        <f t="array" ref="B1442">IF(Table2[[#This Row],[Max_num_drones]:[Max_num_drones]]=3,Table2[[#This Row],[Total_time]:[Total_time]],"")</f>
        <v/>
      </c>
      <c r="C1442" s="20" t="str" cm="1">
        <f t="array" ref="C1442">IF(Table2[[#This Row],[Max_num_drones]:[Max_num_drones]]=4,Table2[[#This Row],[Total_time]:[Total_time]],"")</f>
        <v/>
      </c>
      <c r="D1442" s="20" t="str" cm="1">
        <f t="array" ref="D1442">IF(Table2[[#This Row],[Max_num_drones]:[Max_num_drones]]=5,Table2[[#This Row],[Total_time]:[Total_time]],"")</f>
        <v/>
      </c>
    </row>
    <row r="1443" spans="1:4">
      <c r="A1443" s="20" t="str" cm="1">
        <f t="array" ref="A1443">IF(Table2[[#This Row],[Max_num_drones]:[Max_num_drones]]=2,Table2[[#This Row],[Total_time]:[Total_time]],"")</f>
        <v/>
      </c>
      <c r="B1443" s="20" t="str" cm="1">
        <f t="array" ref="B1443">IF(Table2[[#This Row],[Max_num_drones]:[Max_num_drones]]=3,Table2[[#This Row],[Total_time]:[Total_time]],"")</f>
        <v/>
      </c>
      <c r="C1443" s="20" t="str" cm="1">
        <f t="array" ref="C1443">IF(Table2[[#This Row],[Max_num_drones]:[Max_num_drones]]=4,Table2[[#This Row],[Total_time]:[Total_time]],"")</f>
        <v/>
      </c>
      <c r="D1443" s="20" t="str" cm="1">
        <f t="array" ref="D1443">IF(Table2[[#This Row],[Max_num_drones]:[Max_num_drones]]=5,Table2[[#This Row],[Total_time]:[Total_time]],"")</f>
        <v/>
      </c>
    </row>
    <row r="1444" spans="1:4">
      <c r="A1444" s="20" t="str" cm="1">
        <f t="array" ref="A1444">IF(Table2[[#This Row],[Max_num_drones]:[Max_num_drones]]=2,Table2[[#This Row],[Total_time]:[Total_time]],"")</f>
        <v/>
      </c>
      <c r="B1444" s="20" t="str" cm="1">
        <f t="array" ref="B1444">IF(Table2[[#This Row],[Max_num_drones]:[Max_num_drones]]=3,Table2[[#This Row],[Total_time]:[Total_time]],"")</f>
        <v/>
      </c>
      <c r="C1444" s="20" t="str" cm="1">
        <f t="array" ref="C1444">IF(Table2[[#This Row],[Max_num_drones]:[Max_num_drones]]=4,Table2[[#This Row],[Total_time]:[Total_time]],"")</f>
        <v/>
      </c>
      <c r="D1444" s="20" t="str" cm="1">
        <f t="array" ref="D1444">IF(Table2[[#This Row],[Max_num_drones]:[Max_num_drones]]=5,Table2[[#This Row],[Total_time]:[Total_time]],"")</f>
        <v/>
      </c>
    </row>
    <row r="1445" spans="1:4">
      <c r="A1445" s="20" t="str" cm="1">
        <f t="array" ref="A1445">IF(Table2[[#This Row],[Max_num_drones]:[Max_num_drones]]=2,Table2[[#This Row],[Total_time]:[Total_time]],"")</f>
        <v/>
      </c>
      <c r="B1445" s="20" t="str" cm="1">
        <f t="array" ref="B1445">IF(Table2[[#This Row],[Max_num_drones]:[Max_num_drones]]=3,Table2[[#This Row],[Total_time]:[Total_time]],"")</f>
        <v/>
      </c>
      <c r="C1445" s="20" t="str" cm="1">
        <f t="array" ref="C1445">IF(Table2[[#This Row],[Max_num_drones]:[Max_num_drones]]=4,Table2[[#This Row],[Total_time]:[Total_time]],"")</f>
        <v/>
      </c>
      <c r="D1445" s="20" t="str" cm="1">
        <f t="array" ref="D1445">IF(Table2[[#This Row],[Max_num_drones]:[Max_num_drones]]=5,Table2[[#This Row],[Total_time]:[Total_time]],"")</f>
        <v/>
      </c>
    </row>
    <row r="1446" spans="1:4">
      <c r="A1446" s="20" t="str" cm="1">
        <f t="array" ref="A1446">IF(Table2[[#This Row],[Max_num_drones]:[Max_num_drones]]=2,Table2[[#This Row],[Total_time]:[Total_time]],"")</f>
        <v/>
      </c>
      <c r="B1446" s="20" t="str" cm="1">
        <f t="array" ref="B1446">IF(Table2[[#This Row],[Max_num_drones]:[Max_num_drones]]=3,Table2[[#This Row],[Total_time]:[Total_time]],"")</f>
        <v/>
      </c>
      <c r="C1446" s="20" t="str" cm="1">
        <f t="array" ref="C1446">IF(Table2[[#This Row],[Max_num_drones]:[Max_num_drones]]=4,Table2[[#This Row],[Total_time]:[Total_time]],"")</f>
        <v/>
      </c>
      <c r="D1446" s="20" t="str" cm="1">
        <f t="array" ref="D1446">IF(Table2[[#This Row],[Max_num_drones]:[Max_num_drones]]=5,Table2[[#This Row],[Total_time]:[Total_time]],"")</f>
        <v/>
      </c>
    </row>
    <row r="1447" spans="1:4">
      <c r="A1447" s="20" t="str" cm="1">
        <f t="array" ref="A1447">IF(Table2[[#This Row],[Max_num_drones]:[Max_num_drones]]=2,Table2[[#This Row],[Total_time]:[Total_time]],"")</f>
        <v/>
      </c>
      <c r="B1447" s="20" t="str" cm="1">
        <f t="array" ref="B1447">IF(Table2[[#This Row],[Max_num_drones]:[Max_num_drones]]=3,Table2[[#This Row],[Total_time]:[Total_time]],"")</f>
        <v/>
      </c>
      <c r="C1447" s="20" t="str" cm="1">
        <f t="array" ref="C1447">IF(Table2[[#This Row],[Max_num_drones]:[Max_num_drones]]=4,Table2[[#This Row],[Total_time]:[Total_time]],"")</f>
        <v/>
      </c>
      <c r="D1447" s="20" t="str" cm="1">
        <f t="array" ref="D1447">IF(Table2[[#This Row],[Max_num_drones]:[Max_num_drones]]=5,Table2[[#This Row],[Total_time]:[Total_time]],"")</f>
        <v/>
      </c>
    </row>
    <row r="1448" spans="1:4">
      <c r="A1448" s="20" t="str" cm="1">
        <f t="array" ref="A1448">IF(Table2[[#This Row],[Max_num_drones]:[Max_num_drones]]=2,Table2[[#This Row],[Total_time]:[Total_time]],"")</f>
        <v/>
      </c>
      <c r="B1448" s="20" t="str" cm="1">
        <f t="array" ref="B1448">IF(Table2[[#This Row],[Max_num_drones]:[Max_num_drones]]=3,Table2[[#This Row],[Total_time]:[Total_time]],"")</f>
        <v/>
      </c>
      <c r="C1448" s="20" t="str" cm="1">
        <f t="array" ref="C1448">IF(Table2[[#This Row],[Max_num_drones]:[Max_num_drones]]=4,Table2[[#This Row],[Total_time]:[Total_time]],"")</f>
        <v/>
      </c>
      <c r="D1448" s="20" t="str" cm="1">
        <f t="array" ref="D1448">IF(Table2[[#This Row],[Max_num_drones]:[Max_num_drones]]=5,Table2[[#This Row],[Total_time]:[Total_time]],"")</f>
        <v/>
      </c>
    </row>
    <row r="1449" spans="1:4">
      <c r="A1449" s="20" t="str" cm="1">
        <f t="array" ref="A1449">IF(Table2[[#This Row],[Max_num_drones]:[Max_num_drones]]=2,Table2[[#This Row],[Total_time]:[Total_time]],"")</f>
        <v/>
      </c>
      <c r="B1449" s="20" t="str" cm="1">
        <f t="array" ref="B1449">IF(Table2[[#This Row],[Max_num_drones]:[Max_num_drones]]=3,Table2[[#This Row],[Total_time]:[Total_time]],"")</f>
        <v/>
      </c>
      <c r="C1449" s="20" t="str" cm="1">
        <f t="array" ref="C1449">IF(Table2[[#This Row],[Max_num_drones]:[Max_num_drones]]=4,Table2[[#This Row],[Total_time]:[Total_time]],"")</f>
        <v/>
      </c>
      <c r="D1449" s="20" t="str" cm="1">
        <f t="array" ref="D1449">IF(Table2[[#This Row],[Max_num_drones]:[Max_num_drones]]=5,Table2[[#This Row],[Total_time]:[Total_time]],"")</f>
        <v/>
      </c>
    </row>
    <row r="1450" spans="1:4">
      <c r="A1450" s="20" t="str" cm="1">
        <f t="array" ref="A1450">IF(Table2[[#This Row],[Max_num_drones]:[Max_num_drones]]=2,Table2[[#This Row],[Total_time]:[Total_time]],"")</f>
        <v/>
      </c>
      <c r="B1450" s="20" t="str" cm="1">
        <f t="array" ref="B1450">IF(Table2[[#This Row],[Max_num_drones]:[Max_num_drones]]=3,Table2[[#This Row],[Total_time]:[Total_time]],"")</f>
        <v/>
      </c>
      <c r="C1450" s="20" t="str" cm="1">
        <f t="array" ref="C1450">IF(Table2[[#This Row],[Max_num_drones]:[Max_num_drones]]=4,Table2[[#This Row],[Total_time]:[Total_time]],"")</f>
        <v/>
      </c>
      <c r="D1450" s="20" t="str" cm="1">
        <f t="array" ref="D1450">IF(Table2[[#This Row],[Max_num_drones]:[Max_num_drones]]=5,Table2[[#This Row],[Total_time]:[Total_time]],"")</f>
        <v/>
      </c>
    </row>
    <row r="1451" spans="1:4">
      <c r="A1451" s="20" t="str" cm="1">
        <f t="array" ref="A1451">IF(Table2[[#This Row],[Max_num_drones]:[Max_num_drones]]=2,Table2[[#This Row],[Total_time]:[Total_time]],"")</f>
        <v/>
      </c>
      <c r="B1451" s="20" t="str" cm="1">
        <f t="array" ref="B1451">IF(Table2[[#This Row],[Max_num_drones]:[Max_num_drones]]=3,Table2[[#This Row],[Total_time]:[Total_time]],"")</f>
        <v/>
      </c>
      <c r="C1451" s="20" t="str" cm="1">
        <f t="array" ref="C1451">IF(Table2[[#This Row],[Max_num_drones]:[Max_num_drones]]=4,Table2[[#This Row],[Total_time]:[Total_time]],"")</f>
        <v/>
      </c>
      <c r="D1451" s="20" t="str" cm="1">
        <f t="array" ref="D1451">IF(Table2[[#This Row],[Max_num_drones]:[Max_num_drones]]=5,Table2[[#This Row],[Total_time]:[Total_time]],"")</f>
        <v/>
      </c>
    </row>
    <row r="1452" spans="1:4">
      <c r="A1452" s="20" t="str" cm="1">
        <f t="array" ref="A1452">IF(Table2[[#This Row],[Max_num_drones]:[Max_num_drones]]=2,Table2[[#This Row],[Total_time]:[Total_time]],"")</f>
        <v/>
      </c>
      <c r="B1452" s="20" t="str" cm="1">
        <f t="array" ref="B1452">IF(Table2[[#This Row],[Max_num_drones]:[Max_num_drones]]=3,Table2[[#This Row],[Total_time]:[Total_time]],"")</f>
        <v/>
      </c>
      <c r="C1452" s="20" t="str" cm="1">
        <f t="array" ref="C1452">IF(Table2[[#This Row],[Max_num_drones]:[Max_num_drones]]=4,Table2[[#This Row],[Total_time]:[Total_time]],"")</f>
        <v/>
      </c>
      <c r="D1452" s="20" t="str" cm="1">
        <f t="array" ref="D1452">IF(Table2[[#This Row],[Max_num_drones]:[Max_num_drones]]=5,Table2[[#This Row],[Total_time]:[Total_time]],"")</f>
        <v/>
      </c>
    </row>
    <row r="1453" spans="1:4">
      <c r="A1453" s="20" t="str" cm="1">
        <f t="array" ref="A1453">IF(Table2[[#This Row],[Max_num_drones]:[Max_num_drones]]=2,Table2[[#This Row],[Total_time]:[Total_time]],"")</f>
        <v/>
      </c>
      <c r="B1453" s="20" t="str" cm="1">
        <f t="array" ref="B1453">IF(Table2[[#This Row],[Max_num_drones]:[Max_num_drones]]=3,Table2[[#This Row],[Total_time]:[Total_time]],"")</f>
        <v/>
      </c>
      <c r="C1453" s="20" t="str" cm="1">
        <f t="array" ref="C1453">IF(Table2[[#This Row],[Max_num_drones]:[Max_num_drones]]=4,Table2[[#This Row],[Total_time]:[Total_time]],"")</f>
        <v/>
      </c>
      <c r="D1453" s="20" t="str" cm="1">
        <f t="array" ref="D1453">IF(Table2[[#This Row],[Max_num_drones]:[Max_num_drones]]=5,Table2[[#This Row],[Total_time]:[Total_time]],"")</f>
        <v/>
      </c>
    </row>
    <row r="1454" spans="1:4">
      <c r="A1454" s="20" t="str" cm="1">
        <f t="array" ref="A1454">IF(Table2[[#This Row],[Max_num_drones]:[Max_num_drones]]=2,Table2[[#This Row],[Total_time]:[Total_time]],"")</f>
        <v/>
      </c>
      <c r="B1454" s="20" t="str" cm="1">
        <f t="array" ref="B1454">IF(Table2[[#This Row],[Max_num_drones]:[Max_num_drones]]=3,Table2[[#This Row],[Total_time]:[Total_time]],"")</f>
        <v/>
      </c>
      <c r="C1454" s="20" t="str" cm="1">
        <f t="array" ref="C1454">IF(Table2[[#This Row],[Max_num_drones]:[Max_num_drones]]=4,Table2[[#This Row],[Total_time]:[Total_time]],"")</f>
        <v/>
      </c>
      <c r="D1454" s="20" t="str" cm="1">
        <f t="array" ref="D1454">IF(Table2[[#This Row],[Max_num_drones]:[Max_num_drones]]=5,Table2[[#This Row],[Total_time]:[Total_time]],"")</f>
        <v/>
      </c>
    </row>
    <row r="1455" spans="1:4">
      <c r="A1455" s="20" t="str" cm="1">
        <f t="array" ref="A1455">IF(Table2[[#This Row],[Max_num_drones]:[Max_num_drones]]=2,Table2[[#This Row],[Total_time]:[Total_time]],"")</f>
        <v/>
      </c>
      <c r="B1455" s="20" t="str" cm="1">
        <f t="array" ref="B1455">IF(Table2[[#This Row],[Max_num_drones]:[Max_num_drones]]=3,Table2[[#This Row],[Total_time]:[Total_time]],"")</f>
        <v/>
      </c>
      <c r="C1455" s="20" t="str" cm="1">
        <f t="array" ref="C1455">IF(Table2[[#This Row],[Max_num_drones]:[Max_num_drones]]=4,Table2[[#This Row],[Total_time]:[Total_time]],"")</f>
        <v/>
      </c>
      <c r="D1455" s="20" t="str" cm="1">
        <f t="array" ref="D1455">IF(Table2[[#This Row],[Max_num_drones]:[Max_num_drones]]=5,Table2[[#This Row],[Total_time]:[Total_time]],"")</f>
        <v/>
      </c>
    </row>
    <row r="1456" spans="1:4">
      <c r="A1456" s="20" t="str" cm="1">
        <f t="array" ref="A1456">IF(Table2[[#This Row],[Max_num_drones]:[Max_num_drones]]=2,Table2[[#This Row],[Total_time]:[Total_time]],"")</f>
        <v/>
      </c>
      <c r="B1456" s="20" t="str" cm="1">
        <f t="array" ref="B1456">IF(Table2[[#This Row],[Max_num_drones]:[Max_num_drones]]=3,Table2[[#This Row],[Total_time]:[Total_time]],"")</f>
        <v/>
      </c>
      <c r="C1456" s="20" t="str" cm="1">
        <f t="array" ref="C1456">IF(Table2[[#This Row],[Max_num_drones]:[Max_num_drones]]=4,Table2[[#This Row],[Total_time]:[Total_time]],"")</f>
        <v/>
      </c>
      <c r="D1456" s="20" t="str" cm="1">
        <f t="array" ref="D1456">IF(Table2[[#This Row],[Max_num_drones]:[Max_num_drones]]=5,Table2[[#This Row],[Total_time]:[Total_time]],"")</f>
        <v/>
      </c>
    </row>
    <row r="1457" spans="1:4">
      <c r="A1457" s="20" t="str" cm="1">
        <f t="array" ref="A1457">IF(Table2[[#This Row],[Max_num_drones]:[Max_num_drones]]=2,Table2[[#This Row],[Total_time]:[Total_time]],"")</f>
        <v/>
      </c>
      <c r="B1457" s="20" t="str" cm="1">
        <f t="array" ref="B1457">IF(Table2[[#This Row],[Max_num_drones]:[Max_num_drones]]=3,Table2[[#This Row],[Total_time]:[Total_time]],"")</f>
        <v/>
      </c>
      <c r="C1457" s="20" t="str" cm="1">
        <f t="array" ref="C1457">IF(Table2[[#This Row],[Max_num_drones]:[Max_num_drones]]=4,Table2[[#This Row],[Total_time]:[Total_time]],"")</f>
        <v/>
      </c>
      <c r="D1457" s="20" t="str" cm="1">
        <f t="array" ref="D1457">IF(Table2[[#This Row],[Max_num_drones]:[Max_num_drones]]=5,Table2[[#This Row],[Total_time]:[Total_time]],"")</f>
        <v/>
      </c>
    </row>
    <row r="1458" spans="1:4">
      <c r="A1458" s="20" t="str" cm="1">
        <f t="array" ref="A1458">IF(Table2[[#This Row],[Max_num_drones]:[Max_num_drones]]=2,Table2[[#This Row],[Total_time]:[Total_time]],"")</f>
        <v/>
      </c>
      <c r="B1458" s="20" t="str" cm="1">
        <f t="array" ref="B1458">IF(Table2[[#This Row],[Max_num_drones]:[Max_num_drones]]=3,Table2[[#This Row],[Total_time]:[Total_time]],"")</f>
        <v/>
      </c>
      <c r="C1458" s="20" t="str" cm="1">
        <f t="array" ref="C1458">IF(Table2[[#This Row],[Max_num_drones]:[Max_num_drones]]=4,Table2[[#This Row],[Total_time]:[Total_time]],"")</f>
        <v/>
      </c>
      <c r="D1458" s="20" t="str" cm="1">
        <f t="array" ref="D1458">IF(Table2[[#This Row],[Max_num_drones]:[Max_num_drones]]=5,Table2[[#This Row],[Total_time]:[Total_time]],"")</f>
        <v/>
      </c>
    </row>
    <row r="1459" spans="1:4">
      <c r="A1459" s="20" t="str" cm="1">
        <f t="array" ref="A1459">IF(Table2[[#This Row],[Max_num_drones]:[Max_num_drones]]=2,Table2[[#This Row],[Total_time]:[Total_time]],"")</f>
        <v/>
      </c>
      <c r="B1459" s="20" t="str" cm="1">
        <f t="array" ref="B1459">IF(Table2[[#This Row],[Max_num_drones]:[Max_num_drones]]=3,Table2[[#This Row],[Total_time]:[Total_time]],"")</f>
        <v/>
      </c>
      <c r="C1459" s="20" t="str" cm="1">
        <f t="array" ref="C1459">IF(Table2[[#This Row],[Max_num_drones]:[Max_num_drones]]=4,Table2[[#This Row],[Total_time]:[Total_time]],"")</f>
        <v/>
      </c>
      <c r="D1459" s="20" t="str" cm="1">
        <f t="array" ref="D1459">IF(Table2[[#This Row],[Max_num_drones]:[Max_num_drones]]=5,Table2[[#This Row],[Total_time]:[Total_time]],"")</f>
        <v/>
      </c>
    </row>
    <row r="1460" spans="1:4">
      <c r="A1460" s="20" t="str" cm="1">
        <f t="array" ref="A1460">IF(Table2[[#This Row],[Max_num_drones]:[Max_num_drones]]=2,Table2[[#This Row],[Total_time]:[Total_time]],"")</f>
        <v/>
      </c>
      <c r="B1460" s="20" t="str" cm="1">
        <f t="array" ref="B1460">IF(Table2[[#This Row],[Max_num_drones]:[Max_num_drones]]=3,Table2[[#This Row],[Total_time]:[Total_time]],"")</f>
        <v/>
      </c>
      <c r="C1460" s="20" t="str" cm="1">
        <f t="array" ref="C1460">IF(Table2[[#This Row],[Max_num_drones]:[Max_num_drones]]=4,Table2[[#This Row],[Total_time]:[Total_time]],"")</f>
        <v/>
      </c>
      <c r="D1460" s="20" t="str" cm="1">
        <f t="array" ref="D1460">IF(Table2[[#This Row],[Max_num_drones]:[Max_num_drones]]=5,Table2[[#This Row],[Total_time]:[Total_time]],"")</f>
        <v/>
      </c>
    </row>
    <row r="1461" spans="1:4">
      <c r="A1461" s="20" t="str" cm="1">
        <f t="array" ref="A1461">IF(Table2[[#This Row],[Max_num_drones]:[Max_num_drones]]=2,Table2[[#This Row],[Total_time]:[Total_time]],"")</f>
        <v/>
      </c>
      <c r="B1461" s="20" t="str" cm="1">
        <f t="array" ref="B1461">IF(Table2[[#This Row],[Max_num_drones]:[Max_num_drones]]=3,Table2[[#This Row],[Total_time]:[Total_time]],"")</f>
        <v/>
      </c>
      <c r="C1461" s="20" t="str" cm="1">
        <f t="array" ref="C1461">IF(Table2[[#This Row],[Max_num_drones]:[Max_num_drones]]=4,Table2[[#This Row],[Total_time]:[Total_time]],"")</f>
        <v/>
      </c>
      <c r="D1461" s="20" t="str" cm="1">
        <f t="array" ref="D1461">IF(Table2[[#This Row],[Max_num_drones]:[Max_num_drones]]=5,Table2[[#This Row],[Total_time]:[Total_time]],"")</f>
        <v/>
      </c>
    </row>
    <row r="1462" spans="1:4">
      <c r="A1462" s="20" t="str" cm="1">
        <f t="array" ref="A1462">IF(Table2[[#This Row],[Max_num_drones]:[Max_num_drones]]=2,Table2[[#This Row],[Total_time]:[Total_time]],"")</f>
        <v/>
      </c>
      <c r="B1462" s="20" t="str" cm="1">
        <f t="array" ref="B1462">IF(Table2[[#This Row],[Max_num_drones]:[Max_num_drones]]=3,Table2[[#This Row],[Total_time]:[Total_time]],"")</f>
        <v/>
      </c>
      <c r="C1462" s="20" t="str" cm="1">
        <f t="array" ref="C1462">IF(Table2[[#This Row],[Max_num_drones]:[Max_num_drones]]=4,Table2[[#This Row],[Total_time]:[Total_time]],"")</f>
        <v/>
      </c>
      <c r="D1462" s="20" t="str" cm="1">
        <f t="array" ref="D1462">IF(Table2[[#This Row],[Max_num_drones]:[Max_num_drones]]=5,Table2[[#This Row],[Total_time]:[Total_time]],"")</f>
        <v/>
      </c>
    </row>
    <row r="1463" spans="1:4">
      <c r="A1463" s="20" t="str" cm="1">
        <f t="array" ref="A1463">IF(Table2[[#This Row],[Max_num_drones]:[Max_num_drones]]=2,Table2[[#This Row],[Total_time]:[Total_time]],"")</f>
        <v/>
      </c>
      <c r="B1463" s="20" t="str" cm="1">
        <f t="array" ref="B1463">IF(Table2[[#This Row],[Max_num_drones]:[Max_num_drones]]=3,Table2[[#This Row],[Total_time]:[Total_time]],"")</f>
        <v/>
      </c>
      <c r="C1463" s="20" t="str" cm="1">
        <f t="array" ref="C1463">IF(Table2[[#This Row],[Max_num_drones]:[Max_num_drones]]=4,Table2[[#This Row],[Total_time]:[Total_time]],"")</f>
        <v/>
      </c>
      <c r="D1463" s="20" t="str" cm="1">
        <f t="array" ref="D1463">IF(Table2[[#This Row],[Max_num_drones]:[Max_num_drones]]=5,Table2[[#This Row],[Total_time]:[Total_time]],"")</f>
        <v/>
      </c>
    </row>
    <row r="1464" spans="1:4">
      <c r="A1464" s="20" t="str" cm="1">
        <f t="array" ref="A1464">IF(Table2[[#This Row],[Max_num_drones]:[Max_num_drones]]=2,Table2[[#This Row],[Total_time]:[Total_time]],"")</f>
        <v/>
      </c>
      <c r="B1464" s="20" t="str" cm="1">
        <f t="array" ref="B1464">IF(Table2[[#This Row],[Max_num_drones]:[Max_num_drones]]=3,Table2[[#This Row],[Total_time]:[Total_time]],"")</f>
        <v/>
      </c>
      <c r="C1464" s="20" t="str" cm="1">
        <f t="array" ref="C1464">IF(Table2[[#This Row],[Max_num_drones]:[Max_num_drones]]=4,Table2[[#This Row],[Total_time]:[Total_time]],"")</f>
        <v/>
      </c>
      <c r="D1464" s="20" t="str" cm="1">
        <f t="array" ref="D1464">IF(Table2[[#This Row],[Max_num_drones]:[Max_num_drones]]=5,Table2[[#This Row],[Total_time]:[Total_time]],"")</f>
        <v/>
      </c>
    </row>
    <row r="1465" spans="1:4">
      <c r="A1465" s="20" t="str" cm="1">
        <f t="array" ref="A1465">IF(Table2[[#This Row],[Max_num_drones]:[Max_num_drones]]=2,Table2[[#This Row],[Total_time]:[Total_time]],"")</f>
        <v/>
      </c>
      <c r="B1465" s="20" t="str" cm="1">
        <f t="array" ref="B1465">IF(Table2[[#This Row],[Max_num_drones]:[Max_num_drones]]=3,Table2[[#This Row],[Total_time]:[Total_time]],"")</f>
        <v/>
      </c>
      <c r="C1465" s="20" t="str" cm="1">
        <f t="array" ref="C1465">IF(Table2[[#This Row],[Max_num_drones]:[Max_num_drones]]=4,Table2[[#This Row],[Total_time]:[Total_time]],"")</f>
        <v/>
      </c>
      <c r="D1465" s="20" t="str" cm="1">
        <f t="array" ref="D1465">IF(Table2[[#This Row],[Max_num_drones]:[Max_num_drones]]=5,Table2[[#This Row],[Total_time]:[Total_time]],"")</f>
        <v/>
      </c>
    </row>
    <row r="1466" spans="1:4">
      <c r="A1466" s="20" t="str" cm="1">
        <f t="array" ref="A1466">IF(Table2[[#This Row],[Max_num_drones]:[Max_num_drones]]=2,Table2[[#This Row],[Total_time]:[Total_time]],"")</f>
        <v/>
      </c>
      <c r="B1466" s="20" t="str" cm="1">
        <f t="array" ref="B1466">IF(Table2[[#This Row],[Max_num_drones]:[Max_num_drones]]=3,Table2[[#This Row],[Total_time]:[Total_time]],"")</f>
        <v/>
      </c>
      <c r="C1466" s="20" t="str" cm="1">
        <f t="array" ref="C1466">IF(Table2[[#This Row],[Max_num_drones]:[Max_num_drones]]=4,Table2[[#This Row],[Total_time]:[Total_time]],"")</f>
        <v/>
      </c>
      <c r="D1466" s="20" t="str" cm="1">
        <f t="array" ref="D1466">IF(Table2[[#This Row],[Max_num_drones]:[Max_num_drones]]=5,Table2[[#This Row],[Total_time]:[Total_time]],"")</f>
        <v/>
      </c>
    </row>
    <row r="1467" spans="1:4">
      <c r="A1467" s="20" t="str" cm="1">
        <f t="array" ref="A1467">IF(Table2[[#This Row],[Max_num_drones]:[Max_num_drones]]=2,Table2[[#This Row],[Total_time]:[Total_time]],"")</f>
        <v/>
      </c>
      <c r="B1467" s="20" t="str" cm="1">
        <f t="array" ref="B1467">IF(Table2[[#This Row],[Max_num_drones]:[Max_num_drones]]=3,Table2[[#This Row],[Total_time]:[Total_time]],"")</f>
        <v/>
      </c>
      <c r="C1467" s="20" t="str" cm="1">
        <f t="array" ref="C1467">IF(Table2[[#This Row],[Max_num_drones]:[Max_num_drones]]=4,Table2[[#This Row],[Total_time]:[Total_time]],"")</f>
        <v/>
      </c>
      <c r="D1467" s="20" t="str" cm="1">
        <f t="array" ref="D1467">IF(Table2[[#This Row],[Max_num_drones]:[Max_num_drones]]=5,Table2[[#This Row],[Total_time]:[Total_time]],"")</f>
        <v/>
      </c>
    </row>
    <row r="1468" spans="1:4">
      <c r="A1468" s="20" t="str" cm="1">
        <f t="array" ref="A1468">IF(Table2[[#This Row],[Max_num_drones]:[Max_num_drones]]=2,Table2[[#This Row],[Total_time]:[Total_time]],"")</f>
        <v/>
      </c>
      <c r="B1468" s="20" t="str" cm="1">
        <f t="array" ref="B1468">IF(Table2[[#This Row],[Max_num_drones]:[Max_num_drones]]=3,Table2[[#This Row],[Total_time]:[Total_time]],"")</f>
        <v/>
      </c>
      <c r="C1468" s="20" t="str" cm="1">
        <f t="array" ref="C1468">IF(Table2[[#This Row],[Max_num_drones]:[Max_num_drones]]=4,Table2[[#This Row],[Total_time]:[Total_time]],"")</f>
        <v/>
      </c>
      <c r="D1468" s="20" t="str" cm="1">
        <f t="array" ref="D1468">IF(Table2[[#This Row],[Max_num_drones]:[Max_num_drones]]=5,Table2[[#This Row],[Total_time]:[Total_time]],"")</f>
        <v/>
      </c>
    </row>
    <row r="1469" spans="1:4">
      <c r="A1469" s="20" t="str" cm="1">
        <f t="array" ref="A1469">IF(Table2[[#This Row],[Max_num_drones]:[Max_num_drones]]=2,Table2[[#This Row],[Total_time]:[Total_time]],"")</f>
        <v/>
      </c>
      <c r="B1469" s="20" t="str" cm="1">
        <f t="array" ref="B1469">IF(Table2[[#This Row],[Max_num_drones]:[Max_num_drones]]=3,Table2[[#This Row],[Total_time]:[Total_time]],"")</f>
        <v/>
      </c>
      <c r="C1469" s="20" t="str" cm="1">
        <f t="array" ref="C1469">IF(Table2[[#This Row],[Max_num_drones]:[Max_num_drones]]=4,Table2[[#This Row],[Total_time]:[Total_time]],"")</f>
        <v/>
      </c>
      <c r="D1469" s="20" t="str" cm="1">
        <f t="array" ref="D1469">IF(Table2[[#This Row],[Max_num_drones]:[Max_num_drones]]=5,Table2[[#This Row],[Total_time]:[Total_time]],"")</f>
        <v/>
      </c>
    </row>
    <row r="1470" spans="1:4">
      <c r="A1470" s="20" t="str" cm="1">
        <f t="array" ref="A1470">IF(Table2[[#This Row],[Max_num_drones]:[Max_num_drones]]=2,Table2[[#This Row],[Total_time]:[Total_time]],"")</f>
        <v/>
      </c>
      <c r="B1470" s="20" t="str" cm="1">
        <f t="array" ref="B1470">IF(Table2[[#This Row],[Max_num_drones]:[Max_num_drones]]=3,Table2[[#This Row],[Total_time]:[Total_time]],"")</f>
        <v/>
      </c>
      <c r="C1470" s="20" t="str" cm="1">
        <f t="array" ref="C1470">IF(Table2[[#This Row],[Max_num_drones]:[Max_num_drones]]=4,Table2[[#This Row],[Total_time]:[Total_time]],"")</f>
        <v/>
      </c>
      <c r="D1470" s="20" t="str" cm="1">
        <f t="array" ref="D1470">IF(Table2[[#This Row],[Max_num_drones]:[Max_num_drones]]=5,Table2[[#This Row],[Total_time]:[Total_time]],"")</f>
        <v/>
      </c>
    </row>
    <row r="1471" spans="1:4">
      <c r="A1471" s="20" t="str" cm="1">
        <f t="array" ref="A1471">IF(Table2[[#This Row],[Max_num_drones]:[Max_num_drones]]=2,Table2[[#This Row],[Total_time]:[Total_time]],"")</f>
        <v/>
      </c>
      <c r="B1471" s="20" t="str" cm="1">
        <f t="array" ref="B1471">IF(Table2[[#This Row],[Max_num_drones]:[Max_num_drones]]=3,Table2[[#This Row],[Total_time]:[Total_time]],"")</f>
        <v/>
      </c>
      <c r="C1471" s="20" t="str" cm="1">
        <f t="array" ref="C1471">IF(Table2[[#This Row],[Max_num_drones]:[Max_num_drones]]=4,Table2[[#This Row],[Total_time]:[Total_time]],"")</f>
        <v/>
      </c>
      <c r="D1471" s="20" t="str" cm="1">
        <f t="array" ref="D1471">IF(Table2[[#This Row],[Max_num_drones]:[Max_num_drones]]=5,Table2[[#This Row],[Total_time]:[Total_time]],"")</f>
        <v/>
      </c>
    </row>
    <row r="1472" spans="1:4">
      <c r="A1472" s="20" t="str" cm="1">
        <f t="array" ref="A1472">IF(Table2[[#This Row],[Max_num_drones]:[Max_num_drones]]=2,Table2[[#This Row],[Total_time]:[Total_time]],"")</f>
        <v/>
      </c>
      <c r="B1472" s="20" t="str" cm="1">
        <f t="array" ref="B1472">IF(Table2[[#This Row],[Max_num_drones]:[Max_num_drones]]=3,Table2[[#This Row],[Total_time]:[Total_time]],"")</f>
        <v/>
      </c>
      <c r="C1472" s="20" t="str" cm="1">
        <f t="array" ref="C1472">IF(Table2[[#This Row],[Max_num_drones]:[Max_num_drones]]=4,Table2[[#This Row],[Total_time]:[Total_time]],"")</f>
        <v/>
      </c>
      <c r="D1472" s="20" t="str" cm="1">
        <f t="array" ref="D1472">IF(Table2[[#This Row],[Max_num_drones]:[Max_num_drones]]=5,Table2[[#This Row],[Total_time]:[Total_time]],"")</f>
        <v/>
      </c>
    </row>
    <row r="1473" spans="1:4">
      <c r="A1473" s="20" t="str" cm="1">
        <f t="array" ref="A1473">IF(Table2[[#This Row],[Max_num_drones]:[Max_num_drones]]=2,Table2[[#This Row],[Total_time]:[Total_time]],"")</f>
        <v/>
      </c>
      <c r="B1473" s="20" t="str" cm="1">
        <f t="array" ref="B1473">IF(Table2[[#This Row],[Max_num_drones]:[Max_num_drones]]=3,Table2[[#This Row],[Total_time]:[Total_time]],"")</f>
        <v/>
      </c>
      <c r="C1473" s="20" t="str" cm="1">
        <f t="array" ref="C1473">IF(Table2[[#This Row],[Max_num_drones]:[Max_num_drones]]=4,Table2[[#This Row],[Total_time]:[Total_time]],"")</f>
        <v/>
      </c>
      <c r="D1473" s="20" t="str" cm="1">
        <f t="array" ref="D1473">IF(Table2[[#This Row],[Max_num_drones]:[Max_num_drones]]=5,Table2[[#This Row],[Total_time]:[Total_time]],"")</f>
        <v/>
      </c>
    </row>
    <row r="1474" spans="1:4">
      <c r="A1474" s="20" t="str" cm="1">
        <f t="array" ref="A1474">IF(Table2[[#This Row],[Max_num_drones]:[Max_num_drones]]=2,Table2[[#This Row],[Total_time]:[Total_time]],"")</f>
        <v/>
      </c>
      <c r="B1474" s="20" t="str" cm="1">
        <f t="array" ref="B1474">IF(Table2[[#This Row],[Max_num_drones]:[Max_num_drones]]=3,Table2[[#This Row],[Total_time]:[Total_time]],"")</f>
        <v/>
      </c>
      <c r="C1474" s="20" t="str" cm="1">
        <f t="array" ref="C1474">IF(Table2[[#This Row],[Max_num_drones]:[Max_num_drones]]=4,Table2[[#This Row],[Total_time]:[Total_time]],"")</f>
        <v/>
      </c>
      <c r="D1474" s="20" t="str" cm="1">
        <f t="array" ref="D1474">IF(Table2[[#This Row],[Max_num_drones]:[Max_num_drones]]=5,Table2[[#This Row],[Total_time]:[Total_time]],"")</f>
        <v/>
      </c>
    </row>
    <row r="1475" spans="1:4">
      <c r="A1475" s="20" t="str" cm="1">
        <f t="array" ref="A1475">IF(Table2[[#This Row],[Max_num_drones]:[Max_num_drones]]=2,Table2[[#This Row],[Total_time]:[Total_time]],"")</f>
        <v/>
      </c>
      <c r="B1475" s="20" t="str" cm="1">
        <f t="array" ref="B1475">IF(Table2[[#This Row],[Max_num_drones]:[Max_num_drones]]=3,Table2[[#This Row],[Total_time]:[Total_time]],"")</f>
        <v/>
      </c>
      <c r="C1475" s="20" t="str" cm="1">
        <f t="array" ref="C1475">IF(Table2[[#This Row],[Max_num_drones]:[Max_num_drones]]=4,Table2[[#This Row],[Total_time]:[Total_time]],"")</f>
        <v/>
      </c>
      <c r="D1475" s="20" t="str" cm="1">
        <f t="array" ref="D1475">IF(Table2[[#This Row],[Max_num_drones]:[Max_num_drones]]=5,Table2[[#This Row],[Total_time]:[Total_time]],"")</f>
        <v/>
      </c>
    </row>
    <row r="1476" spans="1:4">
      <c r="A1476" s="20" t="str" cm="1">
        <f t="array" ref="A1476">IF(Table2[[#This Row],[Max_num_drones]:[Max_num_drones]]=2,Table2[[#This Row],[Total_time]:[Total_time]],"")</f>
        <v/>
      </c>
      <c r="B1476" s="20" t="str" cm="1">
        <f t="array" ref="B1476">IF(Table2[[#This Row],[Max_num_drones]:[Max_num_drones]]=3,Table2[[#This Row],[Total_time]:[Total_time]],"")</f>
        <v/>
      </c>
      <c r="C1476" s="20" t="str" cm="1">
        <f t="array" ref="C1476">IF(Table2[[#This Row],[Max_num_drones]:[Max_num_drones]]=4,Table2[[#This Row],[Total_time]:[Total_time]],"")</f>
        <v/>
      </c>
      <c r="D1476" s="20" t="str" cm="1">
        <f t="array" ref="D1476">IF(Table2[[#This Row],[Max_num_drones]:[Max_num_drones]]=5,Table2[[#This Row],[Total_time]:[Total_time]],"")</f>
        <v/>
      </c>
    </row>
    <row r="1477" spans="1:4">
      <c r="A1477" s="20" t="str" cm="1">
        <f t="array" ref="A1477">IF(Table2[[#This Row],[Max_num_drones]:[Max_num_drones]]=2,Table2[[#This Row],[Total_time]:[Total_time]],"")</f>
        <v/>
      </c>
      <c r="B1477" s="20" t="str" cm="1">
        <f t="array" ref="B1477">IF(Table2[[#This Row],[Max_num_drones]:[Max_num_drones]]=3,Table2[[#This Row],[Total_time]:[Total_time]],"")</f>
        <v/>
      </c>
      <c r="C1477" s="20" t="str" cm="1">
        <f t="array" ref="C1477">IF(Table2[[#This Row],[Max_num_drones]:[Max_num_drones]]=4,Table2[[#This Row],[Total_time]:[Total_time]],"")</f>
        <v/>
      </c>
      <c r="D1477" s="20" t="str" cm="1">
        <f t="array" ref="D1477">IF(Table2[[#This Row],[Max_num_drones]:[Max_num_drones]]=5,Table2[[#This Row],[Total_time]:[Total_time]],"")</f>
        <v/>
      </c>
    </row>
    <row r="1478" spans="1:4">
      <c r="A1478" s="20" t="str" cm="1">
        <f t="array" ref="A1478">IF(Table2[[#This Row],[Max_num_drones]:[Max_num_drones]]=2,Table2[[#This Row],[Total_time]:[Total_time]],"")</f>
        <v/>
      </c>
      <c r="B1478" s="20" t="str" cm="1">
        <f t="array" ref="B1478">IF(Table2[[#This Row],[Max_num_drones]:[Max_num_drones]]=3,Table2[[#This Row],[Total_time]:[Total_time]],"")</f>
        <v/>
      </c>
      <c r="C1478" s="20" t="str" cm="1">
        <f t="array" ref="C1478">IF(Table2[[#This Row],[Max_num_drones]:[Max_num_drones]]=4,Table2[[#This Row],[Total_time]:[Total_time]],"")</f>
        <v/>
      </c>
      <c r="D1478" s="20" t="str" cm="1">
        <f t="array" ref="D1478">IF(Table2[[#This Row],[Max_num_drones]:[Max_num_drones]]=5,Table2[[#This Row],[Total_time]:[Total_time]],"")</f>
        <v/>
      </c>
    </row>
    <row r="1479" spans="1:4">
      <c r="A1479" s="20" t="str" cm="1">
        <f t="array" ref="A1479">IF(Table2[[#This Row],[Max_num_drones]:[Max_num_drones]]=2,Table2[[#This Row],[Total_time]:[Total_time]],"")</f>
        <v/>
      </c>
      <c r="B1479" s="20" t="str" cm="1">
        <f t="array" ref="B1479">IF(Table2[[#This Row],[Max_num_drones]:[Max_num_drones]]=3,Table2[[#This Row],[Total_time]:[Total_time]],"")</f>
        <v/>
      </c>
      <c r="C1479" s="20" t="str" cm="1">
        <f t="array" ref="C1479">IF(Table2[[#This Row],[Max_num_drones]:[Max_num_drones]]=4,Table2[[#This Row],[Total_time]:[Total_time]],"")</f>
        <v/>
      </c>
      <c r="D1479" s="20" t="str" cm="1">
        <f t="array" ref="D1479">IF(Table2[[#This Row],[Max_num_drones]:[Max_num_drones]]=5,Table2[[#This Row],[Total_time]:[Total_time]],"")</f>
        <v/>
      </c>
    </row>
    <row r="1480" spans="1:4">
      <c r="A1480" s="20" t="str" cm="1">
        <f t="array" ref="A1480">IF(Table2[[#This Row],[Max_num_drones]:[Max_num_drones]]=2,Table2[[#This Row],[Total_time]:[Total_time]],"")</f>
        <v/>
      </c>
      <c r="B1480" s="20" t="str" cm="1">
        <f t="array" ref="B1480">IF(Table2[[#This Row],[Max_num_drones]:[Max_num_drones]]=3,Table2[[#This Row],[Total_time]:[Total_time]],"")</f>
        <v/>
      </c>
      <c r="C1480" s="20" t="str" cm="1">
        <f t="array" ref="C1480">IF(Table2[[#This Row],[Max_num_drones]:[Max_num_drones]]=4,Table2[[#This Row],[Total_time]:[Total_time]],"")</f>
        <v/>
      </c>
      <c r="D1480" s="20" t="str" cm="1">
        <f t="array" ref="D1480">IF(Table2[[#This Row],[Max_num_drones]:[Max_num_drones]]=5,Table2[[#This Row],[Total_time]:[Total_time]],"")</f>
        <v/>
      </c>
    </row>
    <row r="1481" spans="1:4">
      <c r="A1481" s="20" t="str" cm="1">
        <f t="array" ref="A1481">IF(Table2[[#This Row],[Max_num_drones]:[Max_num_drones]]=2,Table2[[#This Row],[Total_time]:[Total_time]],"")</f>
        <v/>
      </c>
      <c r="B1481" s="20" t="str" cm="1">
        <f t="array" ref="B1481">IF(Table2[[#This Row],[Max_num_drones]:[Max_num_drones]]=3,Table2[[#This Row],[Total_time]:[Total_time]],"")</f>
        <v/>
      </c>
      <c r="C1481" s="20" t="str" cm="1">
        <f t="array" ref="C1481">IF(Table2[[#This Row],[Max_num_drones]:[Max_num_drones]]=4,Table2[[#This Row],[Total_time]:[Total_time]],"")</f>
        <v/>
      </c>
      <c r="D1481" s="20" t="str" cm="1">
        <f t="array" ref="D1481">IF(Table2[[#This Row],[Max_num_drones]:[Max_num_drones]]=5,Table2[[#This Row],[Total_time]:[Total_time]],"")</f>
        <v/>
      </c>
    </row>
    <row r="1482" spans="1:4">
      <c r="A1482" s="20" t="str" cm="1">
        <f t="array" ref="A1482">IF(Table2[[#This Row],[Max_num_drones]:[Max_num_drones]]=2,Table2[[#This Row],[Total_time]:[Total_time]],"")</f>
        <v/>
      </c>
      <c r="B1482" s="20" t="str" cm="1">
        <f t="array" ref="B1482">IF(Table2[[#This Row],[Max_num_drones]:[Max_num_drones]]=3,Table2[[#This Row],[Total_time]:[Total_time]],"")</f>
        <v/>
      </c>
      <c r="C1482" s="20" t="str" cm="1">
        <f t="array" ref="C1482">IF(Table2[[#This Row],[Max_num_drones]:[Max_num_drones]]=4,Table2[[#This Row],[Total_time]:[Total_time]],"")</f>
        <v/>
      </c>
      <c r="D1482" s="20" t="str" cm="1">
        <f t="array" ref="D1482">IF(Table2[[#This Row],[Max_num_drones]:[Max_num_drones]]=5,Table2[[#This Row],[Total_time]:[Total_time]],"")</f>
        <v/>
      </c>
    </row>
    <row r="1483" spans="1:4">
      <c r="A1483" s="20" t="str" cm="1">
        <f t="array" ref="A1483">IF(Table2[[#This Row],[Max_num_drones]:[Max_num_drones]]=2,Table2[[#This Row],[Total_time]:[Total_time]],"")</f>
        <v/>
      </c>
      <c r="B1483" s="20" t="str" cm="1">
        <f t="array" ref="B1483">IF(Table2[[#This Row],[Max_num_drones]:[Max_num_drones]]=3,Table2[[#This Row],[Total_time]:[Total_time]],"")</f>
        <v/>
      </c>
      <c r="C1483" s="20" t="str" cm="1">
        <f t="array" ref="C1483">IF(Table2[[#This Row],[Max_num_drones]:[Max_num_drones]]=4,Table2[[#This Row],[Total_time]:[Total_time]],"")</f>
        <v/>
      </c>
      <c r="D1483" s="20" t="str" cm="1">
        <f t="array" ref="D1483">IF(Table2[[#This Row],[Max_num_drones]:[Max_num_drones]]=5,Table2[[#This Row],[Total_time]:[Total_time]],"")</f>
        <v/>
      </c>
    </row>
    <row r="1484" spans="1:4">
      <c r="A1484" s="20" t="str" cm="1">
        <f t="array" ref="A1484">IF(Table2[[#This Row],[Max_num_drones]:[Max_num_drones]]=2,Table2[[#This Row],[Total_time]:[Total_time]],"")</f>
        <v/>
      </c>
      <c r="B1484" s="20" t="str" cm="1">
        <f t="array" ref="B1484">IF(Table2[[#This Row],[Max_num_drones]:[Max_num_drones]]=3,Table2[[#This Row],[Total_time]:[Total_time]],"")</f>
        <v/>
      </c>
      <c r="C1484" s="20" t="str" cm="1">
        <f t="array" ref="C1484">IF(Table2[[#This Row],[Max_num_drones]:[Max_num_drones]]=4,Table2[[#This Row],[Total_time]:[Total_time]],"")</f>
        <v/>
      </c>
      <c r="D1484" s="20" t="str" cm="1">
        <f t="array" ref="D1484">IF(Table2[[#This Row],[Max_num_drones]:[Max_num_drones]]=5,Table2[[#This Row],[Total_time]:[Total_time]],"")</f>
        <v/>
      </c>
    </row>
    <row r="1485" spans="1:4">
      <c r="A1485" s="20" t="str" cm="1">
        <f t="array" ref="A1485">IF(Table2[[#This Row],[Max_num_drones]:[Max_num_drones]]=2,Table2[[#This Row],[Total_time]:[Total_time]],"")</f>
        <v/>
      </c>
      <c r="B1485" s="20" t="str" cm="1">
        <f t="array" ref="B1485">IF(Table2[[#This Row],[Max_num_drones]:[Max_num_drones]]=3,Table2[[#This Row],[Total_time]:[Total_time]],"")</f>
        <v/>
      </c>
      <c r="C1485" s="20" t="str" cm="1">
        <f t="array" ref="C1485">IF(Table2[[#This Row],[Max_num_drones]:[Max_num_drones]]=4,Table2[[#This Row],[Total_time]:[Total_time]],"")</f>
        <v/>
      </c>
      <c r="D1485" s="20" t="str" cm="1">
        <f t="array" ref="D1485">IF(Table2[[#This Row],[Max_num_drones]:[Max_num_drones]]=5,Table2[[#This Row],[Total_time]:[Total_time]],"")</f>
        <v/>
      </c>
    </row>
    <row r="1486" spans="1:4">
      <c r="A1486" s="20" t="str" cm="1">
        <f t="array" ref="A1486">IF(Table2[[#This Row],[Max_num_drones]:[Max_num_drones]]=2,Table2[[#This Row],[Total_time]:[Total_time]],"")</f>
        <v/>
      </c>
      <c r="B1486" s="20" t="str" cm="1">
        <f t="array" ref="B1486">IF(Table2[[#This Row],[Max_num_drones]:[Max_num_drones]]=3,Table2[[#This Row],[Total_time]:[Total_time]],"")</f>
        <v/>
      </c>
      <c r="C1486" s="20" t="str" cm="1">
        <f t="array" ref="C1486">IF(Table2[[#This Row],[Max_num_drones]:[Max_num_drones]]=4,Table2[[#This Row],[Total_time]:[Total_time]],"")</f>
        <v/>
      </c>
      <c r="D1486" s="20" t="str" cm="1">
        <f t="array" ref="D1486">IF(Table2[[#This Row],[Max_num_drones]:[Max_num_drones]]=5,Table2[[#This Row],[Total_time]:[Total_time]],"")</f>
        <v/>
      </c>
    </row>
    <row r="1487" spans="1:4">
      <c r="A1487" s="20" t="str" cm="1">
        <f t="array" ref="A1487">IF(Table2[[#This Row],[Max_num_drones]:[Max_num_drones]]=2,Table2[[#This Row],[Total_time]:[Total_time]],"")</f>
        <v/>
      </c>
      <c r="B1487" s="20" t="str" cm="1">
        <f t="array" ref="B1487">IF(Table2[[#This Row],[Max_num_drones]:[Max_num_drones]]=3,Table2[[#This Row],[Total_time]:[Total_time]],"")</f>
        <v/>
      </c>
      <c r="C1487" s="20" t="str" cm="1">
        <f t="array" ref="C1487">IF(Table2[[#This Row],[Max_num_drones]:[Max_num_drones]]=4,Table2[[#This Row],[Total_time]:[Total_time]],"")</f>
        <v/>
      </c>
      <c r="D1487" s="20" t="str" cm="1">
        <f t="array" ref="D1487">IF(Table2[[#This Row],[Max_num_drones]:[Max_num_drones]]=5,Table2[[#This Row],[Total_time]:[Total_time]],"")</f>
        <v/>
      </c>
    </row>
    <row r="1488" spans="1:4">
      <c r="A1488" s="20" t="str" cm="1">
        <f t="array" ref="A1488">IF(Table2[[#This Row],[Max_num_drones]:[Max_num_drones]]=2,Table2[[#This Row],[Total_time]:[Total_time]],"")</f>
        <v/>
      </c>
      <c r="B1488" s="20" t="str" cm="1">
        <f t="array" ref="B1488">IF(Table2[[#This Row],[Max_num_drones]:[Max_num_drones]]=3,Table2[[#This Row],[Total_time]:[Total_time]],"")</f>
        <v/>
      </c>
      <c r="C1488" s="20" t="str" cm="1">
        <f t="array" ref="C1488">IF(Table2[[#This Row],[Max_num_drones]:[Max_num_drones]]=4,Table2[[#This Row],[Total_time]:[Total_time]],"")</f>
        <v/>
      </c>
      <c r="D1488" s="20" t="str" cm="1">
        <f t="array" ref="D1488">IF(Table2[[#This Row],[Max_num_drones]:[Max_num_drones]]=5,Table2[[#This Row],[Total_time]:[Total_time]],"")</f>
        <v/>
      </c>
    </row>
    <row r="1489" spans="1:4">
      <c r="A1489" s="20" t="str" cm="1">
        <f t="array" ref="A1489">IF(Table2[[#This Row],[Max_num_drones]:[Max_num_drones]]=2,Table2[[#This Row],[Total_time]:[Total_time]],"")</f>
        <v/>
      </c>
      <c r="B1489" s="20" t="str" cm="1">
        <f t="array" ref="B1489">IF(Table2[[#This Row],[Max_num_drones]:[Max_num_drones]]=3,Table2[[#This Row],[Total_time]:[Total_time]],"")</f>
        <v/>
      </c>
      <c r="C1489" s="20" t="str" cm="1">
        <f t="array" ref="C1489">IF(Table2[[#This Row],[Max_num_drones]:[Max_num_drones]]=4,Table2[[#This Row],[Total_time]:[Total_time]],"")</f>
        <v/>
      </c>
      <c r="D1489" s="20" t="str" cm="1">
        <f t="array" ref="D1489">IF(Table2[[#This Row],[Max_num_drones]:[Max_num_drones]]=5,Table2[[#This Row],[Total_time]:[Total_time]],"")</f>
        <v/>
      </c>
    </row>
    <row r="1490" spans="1:4">
      <c r="A1490" s="20" t="str" cm="1">
        <f t="array" ref="A1490">IF(Table2[[#This Row],[Max_num_drones]:[Max_num_drones]]=2,Table2[[#This Row],[Total_time]:[Total_time]],"")</f>
        <v/>
      </c>
      <c r="B1490" s="20" t="str" cm="1">
        <f t="array" ref="B1490">IF(Table2[[#This Row],[Max_num_drones]:[Max_num_drones]]=3,Table2[[#This Row],[Total_time]:[Total_time]],"")</f>
        <v/>
      </c>
      <c r="C1490" s="20" t="str" cm="1">
        <f t="array" ref="C1490">IF(Table2[[#This Row],[Max_num_drones]:[Max_num_drones]]=4,Table2[[#This Row],[Total_time]:[Total_time]],"")</f>
        <v/>
      </c>
      <c r="D1490" s="20" t="str" cm="1">
        <f t="array" ref="D1490">IF(Table2[[#This Row],[Max_num_drones]:[Max_num_drones]]=5,Table2[[#This Row],[Total_time]:[Total_time]],"")</f>
        <v/>
      </c>
    </row>
    <row r="1491" spans="1:4">
      <c r="A1491" s="20" t="str" cm="1">
        <f t="array" ref="A1491">IF(Table2[[#This Row],[Max_num_drones]:[Max_num_drones]]=2,Table2[[#This Row],[Total_time]:[Total_time]],"")</f>
        <v/>
      </c>
      <c r="B1491" s="20" t="str" cm="1">
        <f t="array" ref="B1491">IF(Table2[[#This Row],[Max_num_drones]:[Max_num_drones]]=3,Table2[[#This Row],[Total_time]:[Total_time]],"")</f>
        <v/>
      </c>
      <c r="C1491" s="20" t="str" cm="1">
        <f t="array" ref="C1491">IF(Table2[[#This Row],[Max_num_drones]:[Max_num_drones]]=4,Table2[[#This Row],[Total_time]:[Total_time]],"")</f>
        <v/>
      </c>
      <c r="D1491" s="20" t="str" cm="1">
        <f t="array" ref="D1491">IF(Table2[[#This Row],[Max_num_drones]:[Max_num_drones]]=5,Table2[[#This Row],[Total_time]:[Total_time]],"")</f>
        <v/>
      </c>
    </row>
    <row r="1492" spans="1:4">
      <c r="A1492" s="20" t="str" cm="1">
        <f t="array" ref="A1492">IF(Table2[[#This Row],[Max_num_drones]:[Max_num_drones]]=2,Table2[[#This Row],[Total_time]:[Total_time]],"")</f>
        <v/>
      </c>
      <c r="B1492" s="20" t="str" cm="1">
        <f t="array" ref="B1492">IF(Table2[[#This Row],[Max_num_drones]:[Max_num_drones]]=3,Table2[[#This Row],[Total_time]:[Total_time]],"")</f>
        <v/>
      </c>
      <c r="C1492" s="20" t="str" cm="1">
        <f t="array" ref="C1492">IF(Table2[[#This Row],[Max_num_drones]:[Max_num_drones]]=4,Table2[[#This Row],[Total_time]:[Total_time]],"")</f>
        <v/>
      </c>
      <c r="D1492" s="20" t="str" cm="1">
        <f t="array" ref="D1492">IF(Table2[[#This Row],[Max_num_drones]:[Max_num_drones]]=5,Table2[[#This Row],[Total_time]:[Total_time]],"")</f>
        <v/>
      </c>
    </row>
    <row r="1493" spans="1:4">
      <c r="A1493" s="20" t="str" cm="1">
        <f t="array" ref="A1493">IF(Table2[[#This Row],[Max_num_drones]:[Max_num_drones]]=2,Table2[[#This Row],[Total_time]:[Total_time]],"")</f>
        <v/>
      </c>
      <c r="B1493" s="20" t="str" cm="1">
        <f t="array" ref="B1493">IF(Table2[[#This Row],[Max_num_drones]:[Max_num_drones]]=3,Table2[[#This Row],[Total_time]:[Total_time]],"")</f>
        <v/>
      </c>
      <c r="C1493" s="20" t="str" cm="1">
        <f t="array" ref="C1493">IF(Table2[[#This Row],[Max_num_drones]:[Max_num_drones]]=4,Table2[[#This Row],[Total_time]:[Total_time]],"")</f>
        <v/>
      </c>
      <c r="D1493" s="20" t="str" cm="1">
        <f t="array" ref="D1493">IF(Table2[[#This Row],[Max_num_drones]:[Max_num_drones]]=5,Table2[[#This Row],[Total_time]:[Total_time]],"")</f>
        <v/>
      </c>
    </row>
    <row r="1494" spans="1:4">
      <c r="A1494" s="20" t="str" cm="1">
        <f t="array" ref="A1494">IF(Table2[[#This Row],[Max_num_drones]:[Max_num_drones]]=2,Table2[[#This Row],[Total_time]:[Total_time]],"")</f>
        <v/>
      </c>
      <c r="B1494" s="20" t="str" cm="1">
        <f t="array" ref="B1494">IF(Table2[[#This Row],[Max_num_drones]:[Max_num_drones]]=3,Table2[[#This Row],[Total_time]:[Total_time]],"")</f>
        <v/>
      </c>
      <c r="C1494" s="20" t="str" cm="1">
        <f t="array" ref="C1494">IF(Table2[[#This Row],[Max_num_drones]:[Max_num_drones]]=4,Table2[[#This Row],[Total_time]:[Total_time]],"")</f>
        <v/>
      </c>
      <c r="D1494" s="20" t="str" cm="1">
        <f t="array" ref="D1494">IF(Table2[[#This Row],[Max_num_drones]:[Max_num_drones]]=5,Table2[[#This Row],[Total_time]:[Total_time]],"")</f>
        <v/>
      </c>
    </row>
    <row r="1495" spans="1:4">
      <c r="A1495" s="20" t="str" cm="1">
        <f t="array" ref="A1495">IF(Table2[[#This Row],[Max_num_drones]:[Max_num_drones]]=2,Table2[[#This Row],[Total_time]:[Total_time]],"")</f>
        <v/>
      </c>
      <c r="B1495" s="20" t="str" cm="1">
        <f t="array" ref="B1495">IF(Table2[[#This Row],[Max_num_drones]:[Max_num_drones]]=3,Table2[[#This Row],[Total_time]:[Total_time]],"")</f>
        <v/>
      </c>
      <c r="C1495" s="20" t="str" cm="1">
        <f t="array" ref="C1495">IF(Table2[[#This Row],[Max_num_drones]:[Max_num_drones]]=4,Table2[[#This Row],[Total_time]:[Total_time]],"")</f>
        <v/>
      </c>
      <c r="D1495" s="20" t="str" cm="1">
        <f t="array" ref="D1495">IF(Table2[[#This Row],[Max_num_drones]:[Max_num_drones]]=5,Table2[[#This Row],[Total_time]:[Total_time]],"")</f>
        <v/>
      </c>
    </row>
    <row r="1496" spans="1:4">
      <c r="A1496" s="20" t="str" cm="1">
        <f t="array" ref="A1496">IF(Table2[[#This Row],[Max_num_drones]:[Max_num_drones]]=2,Table2[[#This Row],[Total_time]:[Total_time]],"")</f>
        <v/>
      </c>
      <c r="B1496" s="20" t="str" cm="1">
        <f t="array" ref="B1496">IF(Table2[[#This Row],[Max_num_drones]:[Max_num_drones]]=3,Table2[[#This Row],[Total_time]:[Total_time]],"")</f>
        <v/>
      </c>
      <c r="C1496" s="20" t="str" cm="1">
        <f t="array" ref="C1496">IF(Table2[[#This Row],[Max_num_drones]:[Max_num_drones]]=4,Table2[[#This Row],[Total_time]:[Total_time]],"")</f>
        <v/>
      </c>
      <c r="D1496" s="20" t="str" cm="1">
        <f t="array" ref="D1496">IF(Table2[[#This Row],[Max_num_drones]:[Max_num_drones]]=5,Table2[[#This Row],[Total_time]:[Total_time]],"")</f>
        <v/>
      </c>
    </row>
    <row r="1497" spans="1:4">
      <c r="A1497" s="20" t="str" cm="1">
        <f t="array" ref="A1497">IF(Table2[[#This Row],[Max_num_drones]:[Max_num_drones]]=2,Table2[[#This Row],[Total_time]:[Total_time]],"")</f>
        <v/>
      </c>
      <c r="B1497" s="20" t="str" cm="1">
        <f t="array" ref="B1497">IF(Table2[[#This Row],[Max_num_drones]:[Max_num_drones]]=3,Table2[[#This Row],[Total_time]:[Total_time]],"")</f>
        <v/>
      </c>
      <c r="C1497" s="20" t="str" cm="1">
        <f t="array" ref="C1497">IF(Table2[[#This Row],[Max_num_drones]:[Max_num_drones]]=4,Table2[[#This Row],[Total_time]:[Total_time]],"")</f>
        <v/>
      </c>
      <c r="D1497" s="20" t="str" cm="1">
        <f t="array" ref="D1497">IF(Table2[[#This Row],[Max_num_drones]:[Max_num_drones]]=5,Table2[[#This Row],[Total_time]:[Total_time]],"")</f>
        <v/>
      </c>
    </row>
    <row r="1498" spans="1:4">
      <c r="A1498" s="20" t="str" cm="1">
        <f t="array" ref="A1498">IF(Table2[[#This Row],[Max_num_drones]:[Max_num_drones]]=2,Table2[[#This Row],[Total_time]:[Total_time]],"")</f>
        <v/>
      </c>
      <c r="B1498" s="20" t="str" cm="1">
        <f t="array" ref="B1498">IF(Table2[[#This Row],[Max_num_drones]:[Max_num_drones]]=3,Table2[[#This Row],[Total_time]:[Total_time]],"")</f>
        <v/>
      </c>
      <c r="C1498" s="20" t="str" cm="1">
        <f t="array" ref="C1498">IF(Table2[[#This Row],[Max_num_drones]:[Max_num_drones]]=4,Table2[[#This Row],[Total_time]:[Total_time]],"")</f>
        <v/>
      </c>
      <c r="D1498" s="20" t="str" cm="1">
        <f t="array" ref="D1498">IF(Table2[[#This Row],[Max_num_drones]:[Max_num_drones]]=5,Table2[[#This Row],[Total_time]:[Total_time]],"")</f>
        <v/>
      </c>
    </row>
    <row r="1499" spans="1:4">
      <c r="A1499" s="20" t="str" cm="1">
        <f t="array" ref="A1499">IF(Table2[[#This Row],[Max_num_drones]:[Max_num_drones]]=2,Table2[[#This Row],[Total_time]:[Total_time]],"")</f>
        <v/>
      </c>
      <c r="B1499" s="20" t="str" cm="1">
        <f t="array" ref="B1499">IF(Table2[[#This Row],[Max_num_drones]:[Max_num_drones]]=3,Table2[[#This Row],[Total_time]:[Total_time]],"")</f>
        <v/>
      </c>
      <c r="C1499" s="20" t="str" cm="1">
        <f t="array" ref="C1499">IF(Table2[[#This Row],[Max_num_drones]:[Max_num_drones]]=4,Table2[[#This Row],[Total_time]:[Total_time]],"")</f>
        <v/>
      </c>
      <c r="D1499" s="20" t="str" cm="1">
        <f t="array" ref="D1499">IF(Table2[[#This Row],[Max_num_drones]:[Max_num_drones]]=5,Table2[[#This Row],[Total_time]:[Total_time]],"")</f>
        <v/>
      </c>
    </row>
    <row r="1500" spans="1:4">
      <c r="A1500" s="20" t="str" cm="1">
        <f t="array" ref="A1500">IF(Table2[[#This Row],[Max_num_drones]:[Max_num_drones]]=2,Table2[[#This Row],[Total_time]:[Total_time]],"")</f>
        <v/>
      </c>
      <c r="B1500" s="20" t="str" cm="1">
        <f t="array" ref="B1500">IF(Table2[[#This Row],[Max_num_drones]:[Max_num_drones]]=3,Table2[[#This Row],[Total_time]:[Total_time]],"")</f>
        <v/>
      </c>
      <c r="C1500" s="20" t="str" cm="1">
        <f t="array" ref="C1500">IF(Table2[[#This Row],[Max_num_drones]:[Max_num_drones]]=4,Table2[[#This Row],[Total_time]:[Total_time]],"")</f>
        <v/>
      </c>
      <c r="D1500" s="20" t="str" cm="1">
        <f t="array" ref="D1500">IF(Table2[[#This Row],[Max_num_drones]:[Max_num_drones]]=5,Table2[[#This Row],[Total_time]:[Total_time]],"")</f>
        <v/>
      </c>
    </row>
    <row r="1501" spans="1:4">
      <c r="A1501" s="20" t="str" cm="1">
        <f t="array" ref="A1501">IF(Table2[[#This Row],[Max_num_drones]:[Max_num_drones]]=2,Table2[[#This Row],[Total_time]:[Total_time]],"")</f>
        <v/>
      </c>
      <c r="B1501" s="20" t="str" cm="1">
        <f t="array" ref="B1501">IF(Table2[[#This Row],[Max_num_drones]:[Max_num_drones]]=3,Table2[[#This Row],[Total_time]:[Total_time]],"")</f>
        <v/>
      </c>
      <c r="C1501" s="20" t="str" cm="1">
        <f t="array" ref="C1501">IF(Table2[[#This Row],[Max_num_drones]:[Max_num_drones]]=4,Table2[[#This Row],[Total_time]:[Total_time]],"")</f>
        <v/>
      </c>
      <c r="D1501" s="20" t="str" cm="1">
        <f t="array" ref="D1501">IF(Table2[[#This Row],[Max_num_drones]:[Max_num_drones]]=5,Table2[[#This Row],[Total_time]:[Total_time]],"")</f>
        <v/>
      </c>
    </row>
    <row r="1502" spans="1:4">
      <c r="A1502" s="20" t="str" cm="1">
        <f t="array" ref="A1502">IF(Table2[[#This Row],[Max_num_drones]:[Max_num_drones]]=2,Table2[[#This Row],[Total_time]:[Total_time]],"")</f>
        <v/>
      </c>
      <c r="B1502" s="20" t="str" cm="1">
        <f t="array" ref="B1502">IF(Table2[[#This Row],[Max_num_drones]:[Max_num_drones]]=3,Table2[[#This Row],[Total_time]:[Total_time]],"")</f>
        <v/>
      </c>
      <c r="C1502" s="20" t="str" cm="1">
        <f t="array" ref="C1502">IF(Table2[[#This Row],[Max_num_drones]:[Max_num_drones]]=4,Table2[[#This Row],[Total_time]:[Total_time]],"")</f>
        <v/>
      </c>
      <c r="D1502" s="20" t="str" cm="1">
        <f t="array" ref="D1502">IF(Table2[[#This Row],[Max_num_drones]:[Max_num_drones]]=5,Table2[[#This Row],[Total_time]:[Total_time]],"")</f>
        <v/>
      </c>
    </row>
    <row r="1503" spans="1:4">
      <c r="A1503" s="20" t="str" cm="1">
        <f t="array" ref="A1503">IF(Table2[[#This Row],[Max_num_drones]:[Max_num_drones]]=2,Table2[[#This Row],[Total_time]:[Total_time]],"")</f>
        <v/>
      </c>
      <c r="B1503" s="20" t="str" cm="1">
        <f t="array" ref="B1503">IF(Table2[[#This Row],[Max_num_drones]:[Max_num_drones]]=3,Table2[[#This Row],[Total_time]:[Total_time]],"")</f>
        <v/>
      </c>
      <c r="C1503" s="20" t="str" cm="1">
        <f t="array" ref="C1503">IF(Table2[[#This Row],[Max_num_drones]:[Max_num_drones]]=4,Table2[[#This Row],[Total_time]:[Total_time]],"")</f>
        <v/>
      </c>
      <c r="D1503" s="20" t="str" cm="1">
        <f t="array" ref="D1503">IF(Table2[[#This Row],[Max_num_drones]:[Max_num_drones]]=5,Table2[[#This Row],[Total_time]:[Total_time]],"")</f>
        <v/>
      </c>
    </row>
    <row r="1504" spans="1:4">
      <c r="A1504" s="20" t="str" cm="1">
        <f t="array" ref="A1504">IF(Table2[[#This Row],[Max_num_drones]:[Max_num_drones]]=2,Table2[[#This Row],[Total_time]:[Total_time]],"")</f>
        <v/>
      </c>
      <c r="B1504" s="20" t="str" cm="1">
        <f t="array" ref="B1504">IF(Table2[[#This Row],[Max_num_drones]:[Max_num_drones]]=3,Table2[[#This Row],[Total_time]:[Total_time]],"")</f>
        <v/>
      </c>
      <c r="C1504" s="20" t="str" cm="1">
        <f t="array" ref="C1504">IF(Table2[[#This Row],[Max_num_drones]:[Max_num_drones]]=4,Table2[[#This Row],[Total_time]:[Total_time]],"")</f>
        <v/>
      </c>
      <c r="D1504" s="20" t="str" cm="1">
        <f t="array" ref="D1504">IF(Table2[[#This Row],[Max_num_drones]:[Max_num_drones]]=5,Table2[[#This Row],[Total_time]:[Total_time]],"")</f>
        <v/>
      </c>
    </row>
    <row r="1505" spans="1:4">
      <c r="A1505" s="20" t="str" cm="1">
        <f t="array" ref="A1505">IF(Table2[[#This Row],[Max_num_drones]:[Max_num_drones]]=2,Table2[[#This Row],[Total_time]:[Total_time]],"")</f>
        <v/>
      </c>
      <c r="B1505" s="20" t="str" cm="1">
        <f t="array" ref="B1505">IF(Table2[[#This Row],[Max_num_drones]:[Max_num_drones]]=3,Table2[[#This Row],[Total_time]:[Total_time]],"")</f>
        <v/>
      </c>
      <c r="C1505" s="20" t="str" cm="1">
        <f t="array" ref="C1505">IF(Table2[[#This Row],[Max_num_drones]:[Max_num_drones]]=4,Table2[[#This Row],[Total_time]:[Total_time]],"")</f>
        <v/>
      </c>
      <c r="D1505" s="20" t="str" cm="1">
        <f t="array" ref="D1505">IF(Table2[[#This Row],[Max_num_drones]:[Max_num_drones]]=5,Table2[[#This Row],[Total_time]:[Total_time]],"")</f>
        <v/>
      </c>
    </row>
    <row r="1506" spans="1:4">
      <c r="A1506" s="20" t="str" cm="1">
        <f t="array" ref="A1506">IF(Table2[[#This Row],[Max_num_drones]:[Max_num_drones]]=2,Table2[[#This Row],[Total_time]:[Total_time]],"")</f>
        <v/>
      </c>
      <c r="B1506" s="20" t="str" cm="1">
        <f t="array" ref="B1506">IF(Table2[[#This Row],[Max_num_drones]:[Max_num_drones]]=3,Table2[[#This Row],[Total_time]:[Total_time]],"")</f>
        <v/>
      </c>
      <c r="C1506" s="20" t="str" cm="1">
        <f t="array" ref="C1506">IF(Table2[[#This Row],[Max_num_drones]:[Max_num_drones]]=4,Table2[[#This Row],[Total_time]:[Total_time]],"")</f>
        <v/>
      </c>
      <c r="D1506" s="20" t="str" cm="1">
        <f t="array" ref="D1506">IF(Table2[[#This Row],[Max_num_drones]:[Max_num_drones]]=5,Table2[[#This Row],[Total_time]:[Total_time]],"")</f>
        <v/>
      </c>
    </row>
    <row r="1507" spans="1:4">
      <c r="A1507" s="20" t="str" cm="1">
        <f t="array" ref="A1507">IF(Table2[[#This Row],[Max_num_drones]:[Max_num_drones]]=2,Table2[[#This Row],[Total_time]:[Total_time]],"")</f>
        <v/>
      </c>
      <c r="B1507" s="20" t="str" cm="1">
        <f t="array" ref="B1507">IF(Table2[[#This Row],[Max_num_drones]:[Max_num_drones]]=3,Table2[[#This Row],[Total_time]:[Total_time]],"")</f>
        <v/>
      </c>
      <c r="C1507" s="20" t="str" cm="1">
        <f t="array" ref="C1507">IF(Table2[[#This Row],[Max_num_drones]:[Max_num_drones]]=4,Table2[[#This Row],[Total_time]:[Total_time]],"")</f>
        <v/>
      </c>
      <c r="D1507" s="20" t="str" cm="1">
        <f t="array" ref="D1507">IF(Table2[[#This Row],[Max_num_drones]:[Max_num_drones]]=5,Table2[[#This Row],[Total_time]:[Total_time]],"")</f>
        <v/>
      </c>
    </row>
    <row r="1508" spans="1:4">
      <c r="A1508" s="20" t="str" cm="1">
        <f t="array" ref="A1508">IF(Table2[[#This Row],[Max_num_drones]:[Max_num_drones]]=2,Table2[[#This Row],[Total_time]:[Total_time]],"")</f>
        <v/>
      </c>
      <c r="B1508" s="20" t="str" cm="1">
        <f t="array" ref="B1508">IF(Table2[[#This Row],[Max_num_drones]:[Max_num_drones]]=3,Table2[[#This Row],[Total_time]:[Total_time]],"")</f>
        <v/>
      </c>
      <c r="C1508" s="20" t="str" cm="1">
        <f t="array" ref="C1508">IF(Table2[[#This Row],[Max_num_drones]:[Max_num_drones]]=4,Table2[[#This Row],[Total_time]:[Total_time]],"")</f>
        <v/>
      </c>
      <c r="D1508" s="20" t="str" cm="1">
        <f t="array" ref="D1508">IF(Table2[[#This Row],[Max_num_drones]:[Max_num_drones]]=5,Table2[[#This Row],[Total_time]:[Total_time]],"")</f>
        <v/>
      </c>
    </row>
    <row r="1509" spans="1:4">
      <c r="A1509" s="20" t="str" cm="1">
        <f t="array" ref="A1509">IF(Table2[[#This Row],[Max_num_drones]:[Max_num_drones]]=2,Table2[[#This Row],[Total_time]:[Total_time]],"")</f>
        <v/>
      </c>
      <c r="B1509" s="20" t="str" cm="1">
        <f t="array" ref="B1509">IF(Table2[[#This Row],[Max_num_drones]:[Max_num_drones]]=3,Table2[[#This Row],[Total_time]:[Total_time]],"")</f>
        <v/>
      </c>
      <c r="C1509" s="20" t="str" cm="1">
        <f t="array" ref="C1509">IF(Table2[[#This Row],[Max_num_drones]:[Max_num_drones]]=4,Table2[[#This Row],[Total_time]:[Total_time]],"")</f>
        <v/>
      </c>
      <c r="D1509" s="20" t="str" cm="1">
        <f t="array" ref="D1509">IF(Table2[[#This Row],[Max_num_drones]:[Max_num_drones]]=5,Table2[[#This Row],[Total_time]:[Total_time]],"")</f>
        <v/>
      </c>
    </row>
    <row r="1510" spans="1:4">
      <c r="A1510" s="20" t="str" cm="1">
        <f t="array" ref="A1510">IF(Table2[[#This Row],[Max_num_drones]:[Max_num_drones]]=2,Table2[[#This Row],[Total_time]:[Total_time]],"")</f>
        <v/>
      </c>
      <c r="B1510" s="20" t="str" cm="1">
        <f t="array" ref="B1510">IF(Table2[[#This Row],[Max_num_drones]:[Max_num_drones]]=3,Table2[[#This Row],[Total_time]:[Total_time]],"")</f>
        <v/>
      </c>
      <c r="C1510" s="20" t="str" cm="1">
        <f t="array" ref="C1510">IF(Table2[[#This Row],[Max_num_drones]:[Max_num_drones]]=4,Table2[[#This Row],[Total_time]:[Total_time]],"")</f>
        <v/>
      </c>
      <c r="D1510" s="20" t="str" cm="1">
        <f t="array" ref="D1510">IF(Table2[[#This Row],[Max_num_drones]:[Max_num_drones]]=5,Table2[[#This Row],[Total_time]:[Total_time]],"")</f>
        <v/>
      </c>
    </row>
    <row r="1511" spans="1:4">
      <c r="A1511" s="20" t="str" cm="1">
        <f t="array" ref="A1511">IF(Table2[[#This Row],[Max_num_drones]:[Max_num_drones]]=2,Table2[[#This Row],[Total_time]:[Total_time]],"")</f>
        <v/>
      </c>
      <c r="B1511" s="20" t="str" cm="1">
        <f t="array" ref="B1511">IF(Table2[[#This Row],[Max_num_drones]:[Max_num_drones]]=3,Table2[[#This Row],[Total_time]:[Total_time]],"")</f>
        <v/>
      </c>
      <c r="C1511" s="20" t="str" cm="1">
        <f t="array" ref="C1511">IF(Table2[[#This Row],[Max_num_drones]:[Max_num_drones]]=4,Table2[[#This Row],[Total_time]:[Total_time]],"")</f>
        <v/>
      </c>
      <c r="D1511" s="20" t="str" cm="1">
        <f t="array" ref="D1511">IF(Table2[[#This Row],[Max_num_drones]:[Max_num_drones]]=5,Table2[[#This Row],[Total_time]:[Total_time]],"")</f>
        <v/>
      </c>
    </row>
    <row r="1512" spans="1:4">
      <c r="A1512" s="20" t="str" cm="1">
        <f t="array" ref="A1512">IF(Table2[[#This Row],[Max_num_drones]:[Max_num_drones]]=2,Table2[[#This Row],[Total_time]:[Total_time]],"")</f>
        <v/>
      </c>
      <c r="B1512" s="20" t="str" cm="1">
        <f t="array" ref="B1512">IF(Table2[[#This Row],[Max_num_drones]:[Max_num_drones]]=3,Table2[[#This Row],[Total_time]:[Total_time]],"")</f>
        <v/>
      </c>
      <c r="C1512" s="20" t="str" cm="1">
        <f t="array" ref="C1512">IF(Table2[[#This Row],[Max_num_drones]:[Max_num_drones]]=4,Table2[[#This Row],[Total_time]:[Total_time]],"")</f>
        <v/>
      </c>
      <c r="D1512" s="20" t="str" cm="1">
        <f t="array" ref="D1512">IF(Table2[[#This Row],[Max_num_drones]:[Max_num_drones]]=5,Table2[[#This Row],[Total_time]:[Total_time]],"")</f>
        <v/>
      </c>
    </row>
    <row r="1513" spans="1:4">
      <c r="A1513" s="20" t="str" cm="1">
        <f t="array" ref="A1513">IF(Table2[[#This Row],[Max_num_drones]:[Max_num_drones]]=2,Table2[[#This Row],[Total_time]:[Total_time]],"")</f>
        <v/>
      </c>
      <c r="B1513" s="20" t="str" cm="1">
        <f t="array" ref="B1513">IF(Table2[[#This Row],[Max_num_drones]:[Max_num_drones]]=3,Table2[[#This Row],[Total_time]:[Total_time]],"")</f>
        <v/>
      </c>
      <c r="C1513" s="20" t="str" cm="1">
        <f t="array" ref="C1513">IF(Table2[[#This Row],[Max_num_drones]:[Max_num_drones]]=4,Table2[[#This Row],[Total_time]:[Total_time]],"")</f>
        <v/>
      </c>
      <c r="D1513" s="20" t="str" cm="1">
        <f t="array" ref="D1513">IF(Table2[[#This Row],[Max_num_drones]:[Max_num_drones]]=5,Table2[[#This Row],[Total_time]:[Total_time]],"")</f>
        <v/>
      </c>
    </row>
    <row r="1514" spans="1:4">
      <c r="A1514" s="20" t="str" cm="1">
        <f t="array" ref="A1514">IF(Table2[[#This Row],[Max_num_drones]:[Max_num_drones]]=2,Table2[[#This Row],[Total_time]:[Total_time]],"")</f>
        <v/>
      </c>
      <c r="B1514" s="20" t="str" cm="1">
        <f t="array" ref="B1514">IF(Table2[[#This Row],[Max_num_drones]:[Max_num_drones]]=3,Table2[[#This Row],[Total_time]:[Total_time]],"")</f>
        <v/>
      </c>
      <c r="C1514" s="20" t="str" cm="1">
        <f t="array" ref="C1514">IF(Table2[[#This Row],[Max_num_drones]:[Max_num_drones]]=4,Table2[[#This Row],[Total_time]:[Total_time]],"")</f>
        <v/>
      </c>
      <c r="D1514" s="20" t="str" cm="1">
        <f t="array" ref="D1514">IF(Table2[[#This Row],[Max_num_drones]:[Max_num_drones]]=5,Table2[[#This Row],[Total_time]:[Total_time]],"")</f>
        <v/>
      </c>
    </row>
    <row r="1515" spans="1:4">
      <c r="A1515" s="20" t="str" cm="1">
        <f t="array" ref="A1515">IF(Table2[[#This Row],[Max_num_drones]:[Max_num_drones]]=2,Table2[[#This Row],[Total_time]:[Total_time]],"")</f>
        <v/>
      </c>
      <c r="B1515" s="20" t="str" cm="1">
        <f t="array" ref="B1515">IF(Table2[[#This Row],[Max_num_drones]:[Max_num_drones]]=3,Table2[[#This Row],[Total_time]:[Total_time]],"")</f>
        <v/>
      </c>
      <c r="C1515" s="20" t="str" cm="1">
        <f t="array" ref="C1515">IF(Table2[[#This Row],[Max_num_drones]:[Max_num_drones]]=4,Table2[[#This Row],[Total_time]:[Total_time]],"")</f>
        <v/>
      </c>
      <c r="D1515" s="20" t="str" cm="1">
        <f t="array" ref="D1515">IF(Table2[[#This Row],[Max_num_drones]:[Max_num_drones]]=5,Table2[[#This Row],[Total_time]:[Total_time]],"")</f>
        <v/>
      </c>
    </row>
    <row r="1516" spans="1:4">
      <c r="A1516" s="20" t="str" cm="1">
        <f t="array" ref="A1516">IF(Table2[[#This Row],[Max_num_drones]:[Max_num_drones]]=2,Table2[[#This Row],[Total_time]:[Total_time]],"")</f>
        <v/>
      </c>
      <c r="B1516" s="20" t="str" cm="1">
        <f t="array" ref="B1516">IF(Table2[[#This Row],[Max_num_drones]:[Max_num_drones]]=3,Table2[[#This Row],[Total_time]:[Total_time]],"")</f>
        <v/>
      </c>
      <c r="C1516" s="20" t="str" cm="1">
        <f t="array" ref="C1516">IF(Table2[[#This Row],[Max_num_drones]:[Max_num_drones]]=4,Table2[[#This Row],[Total_time]:[Total_time]],"")</f>
        <v/>
      </c>
      <c r="D1516" s="20" t="str" cm="1">
        <f t="array" ref="D1516">IF(Table2[[#This Row],[Max_num_drones]:[Max_num_drones]]=5,Table2[[#This Row],[Total_time]:[Total_time]],"")</f>
        <v/>
      </c>
    </row>
    <row r="1517" spans="1:4">
      <c r="A1517" s="20" t="str" cm="1">
        <f t="array" ref="A1517">IF(Table2[[#This Row],[Max_num_drones]:[Max_num_drones]]=2,Table2[[#This Row],[Total_time]:[Total_time]],"")</f>
        <v/>
      </c>
      <c r="B1517" s="20" t="str" cm="1">
        <f t="array" ref="B1517">IF(Table2[[#This Row],[Max_num_drones]:[Max_num_drones]]=3,Table2[[#This Row],[Total_time]:[Total_time]],"")</f>
        <v/>
      </c>
      <c r="C1517" s="20" t="str" cm="1">
        <f t="array" ref="C1517">IF(Table2[[#This Row],[Max_num_drones]:[Max_num_drones]]=4,Table2[[#This Row],[Total_time]:[Total_time]],"")</f>
        <v/>
      </c>
      <c r="D1517" s="20" t="str" cm="1">
        <f t="array" ref="D1517">IF(Table2[[#This Row],[Max_num_drones]:[Max_num_drones]]=5,Table2[[#This Row],[Total_time]:[Total_time]],"")</f>
        <v/>
      </c>
    </row>
    <row r="1518" spans="1:4">
      <c r="A1518" s="20" t="str" cm="1">
        <f t="array" ref="A1518">IF(Table2[[#This Row],[Max_num_drones]:[Max_num_drones]]=2,Table2[[#This Row],[Total_time]:[Total_time]],"")</f>
        <v/>
      </c>
      <c r="B1518" s="20" t="str" cm="1">
        <f t="array" ref="B1518">IF(Table2[[#This Row],[Max_num_drones]:[Max_num_drones]]=3,Table2[[#This Row],[Total_time]:[Total_time]],"")</f>
        <v/>
      </c>
      <c r="C1518" s="20" t="str" cm="1">
        <f t="array" ref="C1518">IF(Table2[[#This Row],[Max_num_drones]:[Max_num_drones]]=4,Table2[[#This Row],[Total_time]:[Total_time]],"")</f>
        <v/>
      </c>
      <c r="D1518" s="20" t="str" cm="1">
        <f t="array" ref="D1518">IF(Table2[[#This Row],[Max_num_drones]:[Max_num_drones]]=5,Table2[[#This Row],[Total_time]:[Total_time]],"")</f>
        <v/>
      </c>
    </row>
    <row r="1519" spans="1:4">
      <c r="A1519" s="20" t="str" cm="1">
        <f t="array" ref="A1519">IF(Table2[[#This Row],[Max_num_drones]:[Max_num_drones]]=2,Table2[[#This Row],[Total_time]:[Total_time]],"")</f>
        <v/>
      </c>
      <c r="B1519" s="20" t="str" cm="1">
        <f t="array" ref="B1519">IF(Table2[[#This Row],[Max_num_drones]:[Max_num_drones]]=3,Table2[[#This Row],[Total_time]:[Total_time]],"")</f>
        <v/>
      </c>
      <c r="C1519" s="20" t="str" cm="1">
        <f t="array" ref="C1519">IF(Table2[[#This Row],[Max_num_drones]:[Max_num_drones]]=4,Table2[[#This Row],[Total_time]:[Total_time]],"")</f>
        <v/>
      </c>
      <c r="D1519" s="20" t="str" cm="1">
        <f t="array" ref="D1519">IF(Table2[[#This Row],[Max_num_drones]:[Max_num_drones]]=5,Table2[[#This Row],[Total_time]:[Total_time]],"")</f>
        <v/>
      </c>
    </row>
    <row r="1520" spans="1:4">
      <c r="A1520" s="20" t="str" cm="1">
        <f t="array" ref="A1520">IF(Table2[[#This Row],[Max_num_drones]:[Max_num_drones]]=2,Table2[[#This Row],[Total_time]:[Total_time]],"")</f>
        <v/>
      </c>
      <c r="B1520" s="20" t="str" cm="1">
        <f t="array" ref="B1520">IF(Table2[[#This Row],[Max_num_drones]:[Max_num_drones]]=3,Table2[[#This Row],[Total_time]:[Total_time]],"")</f>
        <v/>
      </c>
      <c r="C1520" s="20" t="str" cm="1">
        <f t="array" ref="C1520">IF(Table2[[#This Row],[Max_num_drones]:[Max_num_drones]]=4,Table2[[#This Row],[Total_time]:[Total_time]],"")</f>
        <v/>
      </c>
      <c r="D1520" s="20" t="str" cm="1">
        <f t="array" ref="D1520">IF(Table2[[#This Row],[Max_num_drones]:[Max_num_drones]]=5,Table2[[#This Row],[Total_time]:[Total_time]],"")</f>
        <v/>
      </c>
    </row>
    <row r="1521" spans="1:4">
      <c r="A1521" s="20" t="str" cm="1">
        <f t="array" ref="A1521">IF(Table2[[#This Row],[Max_num_drones]:[Max_num_drones]]=2,Table2[[#This Row],[Total_time]:[Total_time]],"")</f>
        <v/>
      </c>
      <c r="B1521" s="20" t="str" cm="1">
        <f t="array" ref="B1521">IF(Table2[[#This Row],[Max_num_drones]:[Max_num_drones]]=3,Table2[[#This Row],[Total_time]:[Total_time]],"")</f>
        <v/>
      </c>
      <c r="C1521" s="20" t="str" cm="1">
        <f t="array" ref="C1521">IF(Table2[[#This Row],[Max_num_drones]:[Max_num_drones]]=4,Table2[[#This Row],[Total_time]:[Total_time]],"")</f>
        <v/>
      </c>
      <c r="D1521" s="20" t="str" cm="1">
        <f t="array" ref="D1521">IF(Table2[[#This Row],[Max_num_drones]:[Max_num_drones]]=5,Table2[[#This Row],[Total_time]:[Total_time]],"")</f>
        <v/>
      </c>
    </row>
    <row r="1522" spans="1:4">
      <c r="A1522" s="20" t="str" cm="1">
        <f t="array" ref="A1522">IF(Table2[[#This Row],[Max_num_drones]:[Max_num_drones]]=2,Table2[[#This Row],[Total_time]:[Total_time]],"")</f>
        <v/>
      </c>
      <c r="B1522" s="20" t="str" cm="1">
        <f t="array" ref="B1522">IF(Table2[[#This Row],[Max_num_drones]:[Max_num_drones]]=3,Table2[[#This Row],[Total_time]:[Total_time]],"")</f>
        <v/>
      </c>
      <c r="C1522" s="20" t="str" cm="1">
        <f t="array" ref="C1522">IF(Table2[[#This Row],[Max_num_drones]:[Max_num_drones]]=4,Table2[[#This Row],[Total_time]:[Total_time]],"")</f>
        <v/>
      </c>
      <c r="D1522" s="20" t="str" cm="1">
        <f t="array" ref="D1522">IF(Table2[[#This Row],[Max_num_drones]:[Max_num_drones]]=5,Table2[[#This Row],[Total_time]:[Total_time]],"")</f>
        <v/>
      </c>
    </row>
    <row r="1523" spans="1:4">
      <c r="A1523" s="20" t="str" cm="1">
        <f t="array" ref="A1523">IF(Table2[[#This Row],[Max_num_drones]:[Max_num_drones]]=2,Table2[[#This Row],[Total_time]:[Total_time]],"")</f>
        <v/>
      </c>
      <c r="B1523" s="20" t="str" cm="1">
        <f t="array" ref="B1523">IF(Table2[[#This Row],[Max_num_drones]:[Max_num_drones]]=3,Table2[[#This Row],[Total_time]:[Total_time]],"")</f>
        <v/>
      </c>
      <c r="C1523" s="20" t="str" cm="1">
        <f t="array" ref="C1523">IF(Table2[[#This Row],[Max_num_drones]:[Max_num_drones]]=4,Table2[[#This Row],[Total_time]:[Total_time]],"")</f>
        <v/>
      </c>
      <c r="D1523" s="20" t="str" cm="1">
        <f t="array" ref="D1523">IF(Table2[[#This Row],[Max_num_drones]:[Max_num_drones]]=5,Table2[[#This Row],[Total_time]:[Total_time]],"")</f>
        <v/>
      </c>
    </row>
    <row r="1524" spans="1:4">
      <c r="A1524" s="20" t="str" cm="1">
        <f t="array" ref="A1524">IF(Table2[[#This Row],[Max_num_drones]:[Max_num_drones]]=2,Table2[[#This Row],[Total_time]:[Total_time]],"")</f>
        <v/>
      </c>
      <c r="B1524" s="20" t="str" cm="1">
        <f t="array" ref="B1524">IF(Table2[[#This Row],[Max_num_drones]:[Max_num_drones]]=3,Table2[[#This Row],[Total_time]:[Total_time]],"")</f>
        <v/>
      </c>
      <c r="C1524" s="20" t="str" cm="1">
        <f t="array" ref="C1524">IF(Table2[[#This Row],[Max_num_drones]:[Max_num_drones]]=4,Table2[[#This Row],[Total_time]:[Total_time]],"")</f>
        <v/>
      </c>
      <c r="D1524" s="20" t="str" cm="1">
        <f t="array" ref="D1524">IF(Table2[[#This Row],[Max_num_drones]:[Max_num_drones]]=5,Table2[[#This Row],[Total_time]:[Total_time]],"")</f>
        <v/>
      </c>
    </row>
    <row r="1525" spans="1:4">
      <c r="A1525" s="20" t="str" cm="1">
        <f t="array" ref="A1525">IF(Table2[[#This Row],[Max_num_drones]:[Max_num_drones]]=2,Table2[[#This Row],[Total_time]:[Total_time]],"")</f>
        <v/>
      </c>
      <c r="B1525" s="20" t="str" cm="1">
        <f t="array" ref="B1525">IF(Table2[[#This Row],[Max_num_drones]:[Max_num_drones]]=3,Table2[[#This Row],[Total_time]:[Total_time]],"")</f>
        <v/>
      </c>
      <c r="C1525" s="20" t="str" cm="1">
        <f t="array" ref="C1525">IF(Table2[[#This Row],[Max_num_drones]:[Max_num_drones]]=4,Table2[[#This Row],[Total_time]:[Total_time]],"")</f>
        <v/>
      </c>
      <c r="D1525" s="20" t="str" cm="1">
        <f t="array" ref="D1525">IF(Table2[[#This Row],[Max_num_drones]:[Max_num_drones]]=5,Table2[[#This Row],[Total_time]:[Total_time]],"")</f>
        <v/>
      </c>
    </row>
    <row r="1526" spans="1:4">
      <c r="A1526" s="20" t="str" cm="1">
        <f t="array" ref="A1526">IF(Table2[[#This Row],[Max_num_drones]:[Max_num_drones]]=2,Table2[[#This Row],[Total_time]:[Total_time]],"")</f>
        <v/>
      </c>
      <c r="B1526" s="20" t="str" cm="1">
        <f t="array" ref="B1526">IF(Table2[[#This Row],[Max_num_drones]:[Max_num_drones]]=3,Table2[[#This Row],[Total_time]:[Total_time]],"")</f>
        <v/>
      </c>
      <c r="C1526" s="20" t="str" cm="1">
        <f t="array" ref="C1526">IF(Table2[[#This Row],[Max_num_drones]:[Max_num_drones]]=4,Table2[[#This Row],[Total_time]:[Total_time]],"")</f>
        <v/>
      </c>
      <c r="D1526" s="20" t="str" cm="1">
        <f t="array" ref="D1526">IF(Table2[[#This Row],[Max_num_drones]:[Max_num_drones]]=5,Table2[[#This Row],[Total_time]:[Total_time]],"")</f>
        <v/>
      </c>
    </row>
    <row r="1527" spans="1:4">
      <c r="A1527" s="20" t="str" cm="1">
        <f t="array" ref="A1527">IF(Table2[[#This Row],[Max_num_drones]:[Max_num_drones]]=2,Table2[[#This Row],[Total_time]:[Total_time]],"")</f>
        <v/>
      </c>
      <c r="B1527" s="20" t="str" cm="1">
        <f t="array" ref="B1527">IF(Table2[[#This Row],[Max_num_drones]:[Max_num_drones]]=3,Table2[[#This Row],[Total_time]:[Total_time]],"")</f>
        <v/>
      </c>
      <c r="C1527" s="20" t="str" cm="1">
        <f t="array" ref="C1527">IF(Table2[[#This Row],[Max_num_drones]:[Max_num_drones]]=4,Table2[[#This Row],[Total_time]:[Total_time]],"")</f>
        <v/>
      </c>
      <c r="D1527" s="20" t="str" cm="1">
        <f t="array" ref="D1527">IF(Table2[[#This Row],[Max_num_drones]:[Max_num_drones]]=5,Table2[[#This Row],[Total_time]:[Total_time]],"")</f>
        <v/>
      </c>
    </row>
    <row r="1528" spans="1:4">
      <c r="A1528" s="20" t="str" cm="1">
        <f t="array" ref="A1528">IF(Table2[[#This Row],[Max_num_drones]:[Max_num_drones]]=2,Table2[[#This Row],[Total_time]:[Total_time]],"")</f>
        <v/>
      </c>
      <c r="B1528" s="20" t="str" cm="1">
        <f t="array" ref="B1528">IF(Table2[[#This Row],[Max_num_drones]:[Max_num_drones]]=3,Table2[[#This Row],[Total_time]:[Total_time]],"")</f>
        <v/>
      </c>
      <c r="C1528" s="20" t="str" cm="1">
        <f t="array" ref="C1528">IF(Table2[[#This Row],[Max_num_drones]:[Max_num_drones]]=4,Table2[[#This Row],[Total_time]:[Total_time]],"")</f>
        <v/>
      </c>
      <c r="D1528" s="20" t="str" cm="1">
        <f t="array" ref="D1528">IF(Table2[[#This Row],[Max_num_drones]:[Max_num_drones]]=5,Table2[[#This Row],[Total_time]:[Total_time]],"")</f>
        <v/>
      </c>
    </row>
    <row r="1529" spans="1:4">
      <c r="A1529" s="20" t="str" cm="1">
        <f t="array" ref="A1529">IF(Table2[[#This Row],[Max_num_drones]:[Max_num_drones]]=2,Table2[[#This Row],[Total_time]:[Total_time]],"")</f>
        <v/>
      </c>
      <c r="B1529" s="20" t="str" cm="1">
        <f t="array" ref="B1529">IF(Table2[[#This Row],[Max_num_drones]:[Max_num_drones]]=3,Table2[[#This Row],[Total_time]:[Total_time]],"")</f>
        <v/>
      </c>
      <c r="C1529" s="20" t="str" cm="1">
        <f t="array" ref="C1529">IF(Table2[[#This Row],[Max_num_drones]:[Max_num_drones]]=4,Table2[[#This Row],[Total_time]:[Total_time]],"")</f>
        <v/>
      </c>
      <c r="D1529" s="20" t="str" cm="1">
        <f t="array" ref="D1529">IF(Table2[[#This Row],[Max_num_drones]:[Max_num_drones]]=5,Table2[[#This Row],[Total_time]:[Total_time]],"")</f>
        <v/>
      </c>
    </row>
    <row r="1530" spans="1:4">
      <c r="A1530" s="20" t="str" cm="1">
        <f t="array" ref="A1530">IF(Table2[[#This Row],[Max_num_drones]:[Max_num_drones]]=2,Table2[[#This Row],[Total_time]:[Total_time]],"")</f>
        <v/>
      </c>
      <c r="B1530" s="20" t="str" cm="1">
        <f t="array" ref="B1530">IF(Table2[[#This Row],[Max_num_drones]:[Max_num_drones]]=3,Table2[[#This Row],[Total_time]:[Total_time]],"")</f>
        <v/>
      </c>
      <c r="C1530" s="20" t="str" cm="1">
        <f t="array" ref="C1530">IF(Table2[[#This Row],[Max_num_drones]:[Max_num_drones]]=4,Table2[[#This Row],[Total_time]:[Total_time]],"")</f>
        <v/>
      </c>
      <c r="D1530" s="20" t="str" cm="1">
        <f t="array" ref="D1530">IF(Table2[[#This Row],[Max_num_drones]:[Max_num_drones]]=5,Table2[[#This Row],[Total_time]:[Total_time]],"")</f>
        <v/>
      </c>
    </row>
    <row r="1531" spans="1:4">
      <c r="A1531" s="20" t="str" cm="1">
        <f t="array" ref="A1531">IF(Table2[[#This Row],[Max_num_drones]:[Max_num_drones]]=2,Table2[[#This Row],[Total_time]:[Total_time]],"")</f>
        <v/>
      </c>
      <c r="B1531" s="20" t="str" cm="1">
        <f t="array" ref="B1531">IF(Table2[[#This Row],[Max_num_drones]:[Max_num_drones]]=3,Table2[[#This Row],[Total_time]:[Total_time]],"")</f>
        <v/>
      </c>
      <c r="C1531" s="20" t="str" cm="1">
        <f t="array" ref="C1531">IF(Table2[[#This Row],[Max_num_drones]:[Max_num_drones]]=4,Table2[[#This Row],[Total_time]:[Total_time]],"")</f>
        <v/>
      </c>
      <c r="D1531" s="20" t="str" cm="1">
        <f t="array" ref="D1531">IF(Table2[[#This Row],[Max_num_drones]:[Max_num_drones]]=5,Table2[[#This Row],[Total_time]:[Total_time]],"")</f>
        <v/>
      </c>
    </row>
    <row r="1532" spans="1:4">
      <c r="A1532" s="20" t="str" cm="1">
        <f t="array" ref="A1532">IF(Table2[[#This Row],[Max_num_drones]:[Max_num_drones]]=2,Table2[[#This Row],[Total_time]:[Total_time]],"")</f>
        <v/>
      </c>
      <c r="B1532" s="20" t="str" cm="1">
        <f t="array" ref="B1532">IF(Table2[[#This Row],[Max_num_drones]:[Max_num_drones]]=3,Table2[[#This Row],[Total_time]:[Total_time]],"")</f>
        <v/>
      </c>
      <c r="C1532" s="20" t="str" cm="1">
        <f t="array" ref="C1532">IF(Table2[[#This Row],[Max_num_drones]:[Max_num_drones]]=4,Table2[[#This Row],[Total_time]:[Total_time]],"")</f>
        <v/>
      </c>
      <c r="D1532" s="20" t="str" cm="1">
        <f t="array" ref="D1532">IF(Table2[[#This Row],[Max_num_drones]:[Max_num_drones]]=5,Table2[[#This Row],[Total_time]:[Total_time]],"")</f>
        <v/>
      </c>
    </row>
    <row r="1533" spans="1:4">
      <c r="A1533" s="20" t="str" cm="1">
        <f t="array" ref="A1533">IF(Table2[[#This Row],[Max_num_drones]:[Max_num_drones]]=2,Table2[[#This Row],[Total_time]:[Total_time]],"")</f>
        <v/>
      </c>
      <c r="B1533" s="20" t="str" cm="1">
        <f t="array" ref="B1533">IF(Table2[[#This Row],[Max_num_drones]:[Max_num_drones]]=3,Table2[[#This Row],[Total_time]:[Total_time]],"")</f>
        <v/>
      </c>
      <c r="C1533" s="20" t="str" cm="1">
        <f t="array" ref="C1533">IF(Table2[[#This Row],[Max_num_drones]:[Max_num_drones]]=4,Table2[[#This Row],[Total_time]:[Total_time]],"")</f>
        <v/>
      </c>
      <c r="D1533" s="20" t="str" cm="1">
        <f t="array" ref="D1533">IF(Table2[[#This Row],[Max_num_drones]:[Max_num_drones]]=5,Table2[[#This Row],[Total_time]:[Total_time]],"")</f>
        <v/>
      </c>
    </row>
    <row r="1534" spans="1:4">
      <c r="A1534" s="20" t="str" cm="1">
        <f t="array" ref="A1534">IF(Table2[[#This Row],[Max_num_drones]:[Max_num_drones]]=2,Table2[[#This Row],[Total_time]:[Total_time]],"")</f>
        <v/>
      </c>
      <c r="B1534" s="20" t="str" cm="1">
        <f t="array" ref="B1534">IF(Table2[[#This Row],[Max_num_drones]:[Max_num_drones]]=3,Table2[[#This Row],[Total_time]:[Total_time]],"")</f>
        <v/>
      </c>
      <c r="C1534" s="20" t="str" cm="1">
        <f t="array" ref="C1534">IF(Table2[[#This Row],[Max_num_drones]:[Max_num_drones]]=4,Table2[[#This Row],[Total_time]:[Total_time]],"")</f>
        <v/>
      </c>
      <c r="D1534" s="20" t="str" cm="1">
        <f t="array" ref="D1534">IF(Table2[[#This Row],[Max_num_drones]:[Max_num_drones]]=5,Table2[[#This Row],[Total_time]:[Total_time]],"")</f>
        <v/>
      </c>
    </row>
    <row r="1535" spans="1:4">
      <c r="A1535" s="20" t="str" cm="1">
        <f t="array" ref="A1535">IF(Table2[[#This Row],[Max_num_drones]:[Max_num_drones]]=2,Table2[[#This Row],[Total_time]:[Total_time]],"")</f>
        <v/>
      </c>
      <c r="B1535" s="20" t="str" cm="1">
        <f t="array" ref="B1535">IF(Table2[[#This Row],[Max_num_drones]:[Max_num_drones]]=3,Table2[[#This Row],[Total_time]:[Total_time]],"")</f>
        <v/>
      </c>
      <c r="C1535" s="20" t="str" cm="1">
        <f t="array" ref="C1535">IF(Table2[[#This Row],[Max_num_drones]:[Max_num_drones]]=4,Table2[[#This Row],[Total_time]:[Total_time]],"")</f>
        <v/>
      </c>
      <c r="D1535" s="20" t="str" cm="1">
        <f t="array" ref="D1535">IF(Table2[[#This Row],[Max_num_drones]:[Max_num_drones]]=5,Table2[[#This Row],[Total_time]:[Total_time]],"")</f>
        <v/>
      </c>
    </row>
    <row r="1536" spans="1:4">
      <c r="A1536" s="20" t="str" cm="1">
        <f t="array" ref="A1536">IF(Table2[[#This Row],[Max_num_drones]:[Max_num_drones]]=2,Table2[[#This Row],[Total_time]:[Total_time]],"")</f>
        <v/>
      </c>
      <c r="B1536" s="20" t="str" cm="1">
        <f t="array" ref="B1536">IF(Table2[[#This Row],[Max_num_drones]:[Max_num_drones]]=3,Table2[[#This Row],[Total_time]:[Total_time]],"")</f>
        <v/>
      </c>
      <c r="C1536" s="20" t="str" cm="1">
        <f t="array" ref="C1536">IF(Table2[[#This Row],[Max_num_drones]:[Max_num_drones]]=4,Table2[[#This Row],[Total_time]:[Total_time]],"")</f>
        <v/>
      </c>
      <c r="D1536" s="20" t="str" cm="1">
        <f t="array" ref="D1536">IF(Table2[[#This Row],[Max_num_drones]:[Max_num_drones]]=5,Table2[[#This Row],[Total_time]:[Total_time]],"")</f>
        <v/>
      </c>
    </row>
    <row r="1537" spans="1:4">
      <c r="A1537" s="20" t="str" cm="1">
        <f t="array" ref="A1537">IF(Table2[[#This Row],[Max_num_drones]:[Max_num_drones]]=2,Table2[[#This Row],[Total_time]:[Total_time]],"")</f>
        <v/>
      </c>
      <c r="B1537" s="20" t="str" cm="1">
        <f t="array" ref="B1537">IF(Table2[[#This Row],[Max_num_drones]:[Max_num_drones]]=3,Table2[[#This Row],[Total_time]:[Total_time]],"")</f>
        <v/>
      </c>
      <c r="C1537" s="20" t="str" cm="1">
        <f t="array" ref="C1537">IF(Table2[[#This Row],[Max_num_drones]:[Max_num_drones]]=4,Table2[[#This Row],[Total_time]:[Total_time]],"")</f>
        <v/>
      </c>
      <c r="D1537" s="20" t="str" cm="1">
        <f t="array" ref="D1537">IF(Table2[[#This Row],[Max_num_drones]:[Max_num_drones]]=5,Table2[[#This Row],[Total_time]:[Total_time]],"")</f>
        <v/>
      </c>
    </row>
    <row r="1538" spans="1:4">
      <c r="A1538" s="20" t="str" cm="1">
        <f t="array" ref="A1538">IF(Table2[[#This Row],[Max_num_drones]:[Max_num_drones]]=2,Table2[[#This Row],[Total_time]:[Total_time]],"")</f>
        <v/>
      </c>
      <c r="B1538" s="20" t="str" cm="1">
        <f t="array" ref="B1538">IF(Table2[[#This Row],[Max_num_drones]:[Max_num_drones]]=3,Table2[[#This Row],[Total_time]:[Total_time]],"")</f>
        <v/>
      </c>
      <c r="C1538" s="20" t="str" cm="1">
        <f t="array" ref="C1538">IF(Table2[[#This Row],[Max_num_drones]:[Max_num_drones]]=4,Table2[[#This Row],[Total_time]:[Total_time]],"")</f>
        <v/>
      </c>
      <c r="D1538" s="20" t="str" cm="1">
        <f t="array" ref="D1538">IF(Table2[[#This Row],[Max_num_drones]:[Max_num_drones]]=5,Table2[[#This Row],[Total_time]:[Total_time]],"")</f>
        <v/>
      </c>
    </row>
    <row r="1539" spans="1:4">
      <c r="A1539" s="20" t="str" cm="1">
        <f t="array" ref="A1539">IF(Table2[[#This Row],[Max_num_drones]:[Max_num_drones]]=2,Table2[[#This Row],[Total_time]:[Total_time]],"")</f>
        <v/>
      </c>
      <c r="B1539" s="20" t="str" cm="1">
        <f t="array" ref="B1539">IF(Table2[[#This Row],[Max_num_drones]:[Max_num_drones]]=3,Table2[[#This Row],[Total_time]:[Total_time]],"")</f>
        <v/>
      </c>
      <c r="C1539" s="20" t="str" cm="1">
        <f t="array" ref="C1539">IF(Table2[[#This Row],[Max_num_drones]:[Max_num_drones]]=4,Table2[[#This Row],[Total_time]:[Total_time]],"")</f>
        <v/>
      </c>
      <c r="D1539" s="20" t="str" cm="1">
        <f t="array" ref="D1539">IF(Table2[[#This Row],[Max_num_drones]:[Max_num_drones]]=5,Table2[[#This Row],[Total_time]:[Total_time]],"")</f>
        <v/>
      </c>
    </row>
    <row r="1540" spans="1:4">
      <c r="A1540" s="20" t="str" cm="1">
        <f t="array" ref="A1540">IF(Table2[[#This Row],[Max_num_drones]:[Max_num_drones]]=2,Table2[[#This Row],[Total_time]:[Total_time]],"")</f>
        <v/>
      </c>
      <c r="B1540" s="20" t="str" cm="1">
        <f t="array" ref="B1540">IF(Table2[[#This Row],[Max_num_drones]:[Max_num_drones]]=3,Table2[[#This Row],[Total_time]:[Total_time]],"")</f>
        <v/>
      </c>
      <c r="C1540" s="20" t="str" cm="1">
        <f t="array" ref="C1540">IF(Table2[[#This Row],[Max_num_drones]:[Max_num_drones]]=4,Table2[[#This Row],[Total_time]:[Total_time]],"")</f>
        <v/>
      </c>
      <c r="D1540" s="20" t="str" cm="1">
        <f t="array" ref="D1540">IF(Table2[[#This Row],[Max_num_drones]:[Max_num_drones]]=5,Table2[[#This Row],[Total_time]:[Total_time]],"")</f>
        <v/>
      </c>
    </row>
    <row r="1541" spans="1:4">
      <c r="A1541" s="20" t="str" cm="1">
        <f t="array" ref="A1541">IF(Table2[[#This Row],[Max_num_drones]:[Max_num_drones]]=2,Table2[[#This Row],[Total_time]:[Total_time]],"")</f>
        <v/>
      </c>
      <c r="B1541" s="20" t="str" cm="1">
        <f t="array" ref="B1541">IF(Table2[[#This Row],[Max_num_drones]:[Max_num_drones]]=3,Table2[[#This Row],[Total_time]:[Total_time]],"")</f>
        <v/>
      </c>
      <c r="C1541" s="20" t="str" cm="1">
        <f t="array" ref="C1541">IF(Table2[[#This Row],[Max_num_drones]:[Max_num_drones]]=4,Table2[[#This Row],[Total_time]:[Total_time]],"")</f>
        <v/>
      </c>
      <c r="D1541" s="20" t="str" cm="1">
        <f t="array" ref="D1541">IF(Table2[[#This Row],[Max_num_drones]:[Max_num_drones]]=5,Table2[[#This Row],[Total_time]:[Total_time]],"")</f>
        <v/>
      </c>
    </row>
    <row r="1542" spans="1:4">
      <c r="A1542" s="20" t="str" cm="1">
        <f t="array" ref="A1542">IF(Table2[[#This Row],[Max_num_drones]:[Max_num_drones]]=2,Table2[[#This Row],[Total_time]:[Total_time]],"")</f>
        <v/>
      </c>
      <c r="B1542" s="20" t="str" cm="1">
        <f t="array" ref="B1542">IF(Table2[[#This Row],[Max_num_drones]:[Max_num_drones]]=3,Table2[[#This Row],[Total_time]:[Total_time]],"")</f>
        <v/>
      </c>
      <c r="C1542" s="20" t="str" cm="1">
        <f t="array" ref="C1542">IF(Table2[[#This Row],[Max_num_drones]:[Max_num_drones]]=4,Table2[[#This Row],[Total_time]:[Total_time]],"")</f>
        <v/>
      </c>
      <c r="D1542" s="20" t="str" cm="1">
        <f t="array" ref="D1542">IF(Table2[[#This Row],[Max_num_drones]:[Max_num_drones]]=5,Table2[[#This Row],[Total_time]:[Total_time]],"")</f>
        <v/>
      </c>
    </row>
    <row r="1543" spans="1:4">
      <c r="A1543" s="20" t="str" cm="1">
        <f t="array" ref="A1543">IF(Table2[[#This Row],[Max_num_drones]:[Max_num_drones]]=2,Table2[[#This Row],[Total_time]:[Total_time]],"")</f>
        <v/>
      </c>
      <c r="B1543" s="20" t="str" cm="1">
        <f t="array" ref="B1543">IF(Table2[[#This Row],[Max_num_drones]:[Max_num_drones]]=3,Table2[[#This Row],[Total_time]:[Total_time]],"")</f>
        <v/>
      </c>
      <c r="C1543" s="20" t="str" cm="1">
        <f t="array" ref="C1543">IF(Table2[[#This Row],[Max_num_drones]:[Max_num_drones]]=4,Table2[[#This Row],[Total_time]:[Total_time]],"")</f>
        <v/>
      </c>
      <c r="D1543" s="20" t="str" cm="1">
        <f t="array" ref="D1543">IF(Table2[[#This Row],[Max_num_drones]:[Max_num_drones]]=5,Table2[[#This Row],[Total_time]:[Total_time]],"")</f>
        <v/>
      </c>
    </row>
    <row r="1544" spans="1:4">
      <c r="A1544" s="20" t="str" cm="1">
        <f t="array" ref="A1544">IF(Table2[[#This Row],[Max_num_drones]:[Max_num_drones]]=2,Table2[[#This Row],[Total_time]:[Total_time]],"")</f>
        <v/>
      </c>
      <c r="B1544" s="20" t="str" cm="1">
        <f t="array" ref="B1544">IF(Table2[[#This Row],[Max_num_drones]:[Max_num_drones]]=3,Table2[[#This Row],[Total_time]:[Total_time]],"")</f>
        <v/>
      </c>
      <c r="C1544" s="20" t="str" cm="1">
        <f t="array" ref="C1544">IF(Table2[[#This Row],[Max_num_drones]:[Max_num_drones]]=4,Table2[[#This Row],[Total_time]:[Total_time]],"")</f>
        <v/>
      </c>
      <c r="D1544" s="20" t="str" cm="1">
        <f t="array" ref="D1544">IF(Table2[[#This Row],[Max_num_drones]:[Max_num_drones]]=5,Table2[[#This Row],[Total_time]:[Total_time]],"")</f>
        <v/>
      </c>
    </row>
    <row r="1545" spans="1:4">
      <c r="A1545" s="20" t="str" cm="1">
        <f t="array" ref="A1545">IF(Table2[[#This Row],[Max_num_drones]:[Max_num_drones]]=2,Table2[[#This Row],[Total_time]:[Total_time]],"")</f>
        <v/>
      </c>
      <c r="B1545" s="20" t="str" cm="1">
        <f t="array" ref="B1545">IF(Table2[[#This Row],[Max_num_drones]:[Max_num_drones]]=3,Table2[[#This Row],[Total_time]:[Total_time]],"")</f>
        <v/>
      </c>
      <c r="C1545" s="20" t="str" cm="1">
        <f t="array" ref="C1545">IF(Table2[[#This Row],[Max_num_drones]:[Max_num_drones]]=4,Table2[[#This Row],[Total_time]:[Total_time]],"")</f>
        <v/>
      </c>
      <c r="D1545" s="20" t="str" cm="1">
        <f t="array" ref="D1545">IF(Table2[[#This Row],[Max_num_drones]:[Max_num_drones]]=5,Table2[[#This Row],[Total_time]:[Total_time]],"")</f>
        <v/>
      </c>
    </row>
    <row r="1546" spans="1:4">
      <c r="A1546" s="20" t="str" cm="1">
        <f t="array" ref="A1546">IF(Table2[[#This Row],[Max_num_drones]:[Max_num_drones]]=2,Table2[[#This Row],[Total_time]:[Total_time]],"")</f>
        <v/>
      </c>
      <c r="B1546" s="20" t="str" cm="1">
        <f t="array" ref="B1546">IF(Table2[[#This Row],[Max_num_drones]:[Max_num_drones]]=3,Table2[[#This Row],[Total_time]:[Total_time]],"")</f>
        <v/>
      </c>
      <c r="C1546" s="20" t="str" cm="1">
        <f t="array" ref="C1546">IF(Table2[[#This Row],[Max_num_drones]:[Max_num_drones]]=4,Table2[[#This Row],[Total_time]:[Total_time]],"")</f>
        <v/>
      </c>
      <c r="D1546" s="20" t="str" cm="1">
        <f t="array" ref="D1546">IF(Table2[[#This Row],[Max_num_drones]:[Max_num_drones]]=5,Table2[[#This Row],[Total_time]:[Total_time]],"")</f>
        <v/>
      </c>
    </row>
    <row r="1547" spans="1:4">
      <c r="A1547" s="20" t="str" cm="1">
        <f t="array" ref="A1547">IF(Table2[[#This Row],[Max_num_drones]:[Max_num_drones]]=2,Table2[[#This Row],[Total_time]:[Total_time]],"")</f>
        <v/>
      </c>
      <c r="B1547" s="20" t="str" cm="1">
        <f t="array" ref="B1547">IF(Table2[[#This Row],[Max_num_drones]:[Max_num_drones]]=3,Table2[[#This Row],[Total_time]:[Total_time]],"")</f>
        <v/>
      </c>
      <c r="C1547" s="20" t="str" cm="1">
        <f t="array" ref="C1547">IF(Table2[[#This Row],[Max_num_drones]:[Max_num_drones]]=4,Table2[[#This Row],[Total_time]:[Total_time]],"")</f>
        <v/>
      </c>
      <c r="D1547" s="20" t="str" cm="1">
        <f t="array" ref="D1547">IF(Table2[[#This Row],[Max_num_drones]:[Max_num_drones]]=5,Table2[[#This Row],[Total_time]:[Total_time]],"")</f>
        <v/>
      </c>
    </row>
    <row r="1548" spans="1:4">
      <c r="A1548" s="20" t="str" cm="1">
        <f t="array" ref="A1548">IF(Table2[[#This Row],[Max_num_drones]:[Max_num_drones]]=2,Table2[[#This Row],[Total_time]:[Total_time]],"")</f>
        <v/>
      </c>
      <c r="B1548" s="20" t="str" cm="1">
        <f t="array" ref="B1548">IF(Table2[[#This Row],[Max_num_drones]:[Max_num_drones]]=3,Table2[[#This Row],[Total_time]:[Total_time]],"")</f>
        <v/>
      </c>
      <c r="C1548" s="20" t="str" cm="1">
        <f t="array" ref="C1548">IF(Table2[[#This Row],[Max_num_drones]:[Max_num_drones]]=4,Table2[[#This Row],[Total_time]:[Total_time]],"")</f>
        <v/>
      </c>
      <c r="D1548" s="20" t="str" cm="1">
        <f t="array" ref="D1548">IF(Table2[[#This Row],[Max_num_drones]:[Max_num_drones]]=5,Table2[[#This Row],[Total_time]:[Total_time]],"")</f>
        <v/>
      </c>
    </row>
    <row r="1549" spans="1:4">
      <c r="A1549" s="20" t="str" cm="1">
        <f t="array" ref="A1549">IF(Table2[[#This Row],[Max_num_drones]:[Max_num_drones]]=2,Table2[[#This Row],[Total_time]:[Total_time]],"")</f>
        <v/>
      </c>
      <c r="B1549" s="20" t="str" cm="1">
        <f t="array" ref="B1549">IF(Table2[[#This Row],[Max_num_drones]:[Max_num_drones]]=3,Table2[[#This Row],[Total_time]:[Total_time]],"")</f>
        <v/>
      </c>
      <c r="C1549" s="20" t="str" cm="1">
        <f t="array" ref="C1549">IF(Table2[[#This Row],[Max_num_drones]:[Max_num_drones]]=4,Table2[[#This Row],[Total_time]:[Total_time]],"")</f>
        <v/>
      </c>
      <c r="D1549" s="20" t="str" cm="1">
        <f t="array" ref="D1549">IF(Table2[[#This Row],[Max_num_drones]:[Max_num_drones]]=5,Table2[[#This Row],[Total_time]:[Total_time]],"")</f>
        <v/>
      </c>
    </row>
    <row r="1550" spans="1:4">
      <c r="A1550" s="20" t="str" cm="1">
        <f t="array" ref="A1550">IF(Table2[[#This Row],[Max_num_drones]:[Max_num_drones]]=2,Table2[[#This Row],[Total_time]:[Total_time]],"")</f>
        <v/>
      </c>
      <c r="B1550" s="20" t="str" cm="1">
        <f t="array" ref="B1550">IF(Table2[[#This Row],[Max_num_drones]:[Max_num_drones]]=3,Table2[[#This Row],[Total_time]:[Total_time]],"")</f>
        <v/>
      </c>
      <c r="C1550" s="20" t="str" cm="1">
        <f t="array" ref="C1550">IF(Table2[[#This Row],[Max_num_drones]:[Max_num_drones]]=4,Table2[[#This Row],[Total_time]:[Total_time]],"")</f>
        <v/>
      </c>
      <c r="D1550" s="20" t="str" cm="1">
        <f t="array" ref="D1550">IF(Table2[[#This Row],[Max_num_drones]:[Max_num_drones]]=5,Table2[[#This Row],[Total_time]:[Total_time]],"")</f>
        <v/>
      </c>
    </row>
    <row r="1551" spans="1:4">
      <c r="A1551" s="20" t="str" cm="1">
        <f t="array" ref="A1551">IF(Table2[[#This Row],[Max_num_drones]:[Max_num_drones]]=2,Table2[[#This Row],[Total_time]:[Total_time]],"")</f>
        <v/>
      </c>
      <c r="B1551" s="20" t="str" cm="1">
        <f t="array" ref="B1551">IF(Table2[[#This Row],[Max_num_drones]:[Max_num_drones]]=3,Table2[[#This Row],[Total_time]:[Total_time]],"")</f>
        <v/>
      </c>
      <c r="C1551" s="20" t="str" cm="1">
        <f t="array" ref="C1551">IF(Table2[[#This Row],[Max_num_drones]:[Max_num_drones]]=4,Table2[[#This Row],[Total_time]:[Total_time]],"")</f>
        <v/>
      </c>
      <c r="D1551" s="20" t="str" cm="1">
        <f t="array" ref="D1551">IF(Table2[[#This Row],[Max_num_drones]:[Max_num_drones]]=5,Table2[[#This Row],[Total_time]:[Total_time]],"")</f>
        <v/>
      </c>
    </row>
    <row r="1552" spans="1:4">
      <c r="A1552" s="20" t="str" cm="1">
        <f t="array" ref="A1552">IF(Table2[[#This Row],[Max_num_drones]:[Max_num_drones]]=2,Table2[[#This Row],[Total_time]:[Total_time]],"")</f>
        <v/>
      </c>
      <c r="B1552" s="20" t="str" cm="1">
        <f t="array" ref="B1552">IF(Table2[[#This Row],[Max_num_drones]:[Max_num_drones]]=3,Table2[[#This Row],[Total_time]:[Total_time]],"")</f>
        <v/>
      </c>
      <c r="C1552" s="20" t="str" cm="1">
        <f t="array" ref="C1552">IF(Table2[[#This Row],[Max_num_drones]:[Max_num_drones]]=4,Table2[[#This Row],[Total_time]:[Total_time]],"")</f>
        <v/>
      </c>
      <c r="D1552" s="20" t="str" cm="1">
        <f t="array" ref="D1552">IF(Table2[[#This Row],[Max_num_drones]:[Max_num_drones]]=5,Table2[[#This Row],[Total_time]:[Total_time]],"")</f>
        <v/>
      </c>
    </row>
    <row r="1553" spans="1:4">
      <c r="A1553" s="20" t="str" cm="1">
        <f t="array" ref="A1553">IF(Table2[[#This Row],[Max_num_drones]:[Max_num_drones]]=2,Table2[[#This Row],[Total_time]:[Total_time]],"")</f>
        <v/>
      </c>
      <c r="B1553" s="20" t="str" cm="1">
        <f t="array" ref="B1553">IF(Table2[[#This Row],[Max_num_drones]:[Max_num_drones]]=3,Table2[[#This Row],[Total_time]:[Total_time]],"")</f>
        <v/>
      </c>
      <c r="C1553" s="20" t="str" cm="1">
        <f t="array" ref="C1553">IF(Table2[[#This Row],[Max_num_drones]:[Max_num_drones]]=4,Table2[[#This Row],[Total_time]:[Total_time]],"")</f>
        <v/>
      </c>
      <c r="D1553" s="20" t="str" cm="1">
        <f t="array" ref="D1553">IF(Table2[[#This Row],[Max_num_drones]:[Max_num_drones]]=5,Table2[[#This Row],[Total_time]:[Total_time]],"")</f>
        <v/>
      </c>
    </row>
    <row r="1554" spans="1:4">
      <c r="A1554" s="20" t="str" cm="1">
        <f t="array" ref="A1554">IF(Table2[[#This Row],[Max_num_drones]:[Max_num_drones]]=2,Table2[[#This Row],[Total_time]:[Total_time]],"")</f>
        <v/>
      </c>
      <c r="B1554" s="20" t="str" cm="1">
        <f t="array" ref="B1554">IF(Table2[[#This Row],[Max_num_drones]:[Max_num_drones]]=3,Table2[[#This Row],[Total_time]:[Total_time]],"")</f>
        <v/>
      </c>
      <c r="C1554" s="20" t="str" cm="1">
        <f t="array" ref="C1554">IF(Table2[[#This Row],[Max_num_drones]:[Max_num_drones]]=4,Table2[[#This Row],[Total_time]:[Total_time]],"")</f>
        <v/>
      </c>
      <c r="D1554" s="20" t="str" cm="1">
        <f t="array" ref="D1554">IF(Table2[[#This Row],[Max_num_drones]:[Max_num_drones]]=5,Table2[[#This Row],[Total_time]:[Total_time]],"")</f>
        <v/>
      </c>
    </row>
    <row r="1555" spans="1:4">
      <c r="A1555" s="20" t="str" cm="1">
        <f t="array" ref="A1555">IF(Table2[[#This Row],[Max_num_drones]:[Max_num_drones]]=2,Table2[[#This Row],[Total_time]:[Total_time]],"")</f>
        <v/>
      </c>
      <c r="B1555" s="20" t="str" cm="1">
        <f t="array" ref="B1555">IF(Table2[[#This Row],[Max_num_drones]:[Max_num_drones]]=3,Table2[[#This Row],[Total_time]:[Total_time]],"")</f>
        <v/>
      </c>
      <c r="C1555" s="20" t="str" cm="1">
        <f t="array" ref="C1555">IF(Table2[[#This Row],[Max_num_drones]:[Max_num_drones]]=4,Table2[[#This Row],[Total_time]:[Total_time]],"")</f>
        <v/>
      </c>
      <c r="D1555" s="20" t="str" cm="1">
        <f t="array" ref="D1555">IF(Table2[[#This Row],[Max_num_drones]:[Max_num_drones]]=5,Table2[[#This Row],[Total_time]:[Total_time]],"")</f>
        <v/>
      </c>
    </row>
    <row r="1556" spans="1:4">
      <c r="A1556" s="20" t="str" cm="1">
        <f t="array" ref="A1556">IF(Table2[[#This Row],[Max_num_drones]:[Max_num_drones]]=2,Table2[[#This Row],[Total_time]:[Total_time]],"")</f>
        <v/>
      </c>
      <c r="B1556" s="20" t="str" cm="1">
        <f t="array" ref="B1556">IF(Table2[[#This Row],[Max_num_drones]:[Max_num_drones]]=3,Table2[[#This Row],[Total_time]:[Total_time]],"")</f>
        <v/>
      </c>
      <c r="C1556" s="20" t="str" cm="1">
        <f t="array" ref="C1556">IF(Table2[[#This Row],[Max_num_drones]:[Max_num_drones]]=4,Table2[[#This Row],[Total_time]:[Total_time]],"")</f>
        <v/>
      </c>
      <c r="D1556" s="20" t="str" cm="1">
        <f t="array" ref="D1556">IF(Table2[[#This Row],[Max_num_drones]:[Max_num_drones]]=5,Table2[[#This Row],[Total_time]:[Total_time]],"")</f>
        <v/>
      </c>
    </row>
    <row r="1557" spans="1:4">
      <c r="A1557" s="20" t="str" cm="1">
        <f t="array" ref="A1557">IF(Table2[[#This Row],[Max_num_drones]:[Max_num_drones]]=2,Table2[[#This Row],[Total_time]:[Total_time]],"")</f>
        <v/>
      </c>
      <c r="B1557" s="20" t="str" cm="1">
        <f t="array" ref="B1557">IF(Table2[[#This Row],[Max_num_drones]:[Max_num_drones]]=3,Table2[[#This Row],[Total_time]:[Total_time]],"")</f>
        <v/>
      </c>
      <c r="C1557" s="20" t="str" cm="1">
        <f t="array" ref="C1557">IF(Table2[[#This Row],[Max_num_drones]:[Max_num_drones]]=4,Table2[[#This Row],[Total_time]:[Total_time]],"")</f>
        <v/>
      </c>
      <c r="D1557" s="20" t="str" cm="1">
        <f t="array" ref="D1557">IF(Table2[[#This Row],[Max_num_drones]:[Max_num_drones]]=5,Table2[[#This Row],[Total_time]:[Total_time]],"")</f>
        <v/>
      </c>
    </row>
    <row r="1558" spans="1:4">
      <c r="A1558" s="20" t="str" cm="1">
        <f t="array" ref="A1558">IF(Table2[[#This Row],[Max_num_drones]:[Max_num_drones]]=2,Table2[[#This Row],[Total_time]:[Total_time]],"")</f>
        <v/>
      </c>
      <c r="B1558" s="20" t="str" cm="1">
        <f t="array" ref="B1558">IF(Table2[[#This Row],[Max_num_drones]:[Max_num_drones]]=3,Table2[[#This Row],[Total_time]:[Total_time]],"")</f>
        <v/>
      </c>
      <c r="C1558" s="20" t="str" cm="1">
        <f t="array" ref="C1558">IF(Table2[[#This Row],[Max_num_drones]:[Max_num_drones]]=4,Table2[[#This Row],[Total_time]:[Total_time]],"")</f>
        <v/>
      </c>
      <c r="D1558" s="20" t="str" cm="1">
        <f t="array" ref="D1558">IF(Table2[[#This Row],[Max_num_drones]:[Max_num_drones]]=5,Table2[[#This Row],[Total_time]:[Total_time]],"")</f>
        <v/>
      </c>
    </row>
    <row r="1559" spans="1:4">
      <c r="A1559" s="20" t="str" cm="1">
        <f t="array" ref="A1559">IF(Table2[[#This Row],[Max_num_drones]:[Max_num_drones]]=2,Table2[[#This Row],[Total_time]:[Total_time]],"")</f>
        <v/>
      </c>
      <c r="B1559" s="20" t="str" cm="1">
        <f t="array" ref="B1559">IF(Table2[[#This Row],[Max_num_drones]:[Max_num_drones]]=3,Table2[[#This Row],[Total_time]:[Total_time]],"")</f>
        <v/>
      </c>
      <c r="C1559" s="20" t="str" cm="1">
        <f t="array" ref="C1559">IF(Table2[[#This Row],[Max_num_drones]:[Max_num_drones]]=4,Table2[[#This Row],[Total_time]:[Total_time]],"")</f>
        <v/>
      </c>
      <c r="D1559" s="20" t="str" cm="1">
        <f t="array" ref="D1559">IF(Table2[[#This Row],[Max_num_drones]:[Max_num_drones]]=5,Table2[[#This Row],[Total_time]:[Total_time]],"")</f>
        <v/>
      </c>
    </row>
    <row r="1560" spans="1:4">
      <c r="A1560" s="20" t="str" cm="1">
        <f t="array" ref="A1560">IF(Table2[[#This Row],[Max_num_drones]:[Max_num_drones]]=2,Table2[[#This Row],[Total_time]:[Total_time]],"")</f>
        <v/>
      </c>
      <c r="B1560" s="20" t="str" cm="1">
        <f t="array" ref="B1560">IF(Table2[[#This Row],[Max_num_drones]:[Max_num_drones]]=3,Table2[[#This Row],[Total_time]:[Total_time]],"")</f>
        <v/>
      </c>
      <c r="C1560" s="20" t="str" cm="1">
        <f t="array" ref="C1560">IF(Table2[[#This Row],[Max_num_drones]:[Max_num_drones]]=4,Table2[[#This Row],[Total_time]:[Total_time]],"")</f>
        <v/>
      </c>
      <c r="D1560" s="20" t="str" cm="1">
        <f t="array" ref="D1560">IF(Table2[[#This Row],[Max_num_drones]:[Max_num_drones]]=5,Table2[[#This Row],[Total_time]:[Total_time]],"")</f>
        <v/>
      </c>
    </row>
    <row r="1561" spans="1:4">
      <c r="A1561" s="20" t="str" cm="1">
        <f t="array" ref="A1561">IF(Table2[[#This Row],[Max_num_drones]:[Max_num_drones]]=2,Table2[[#This Row],[Total_time]:[Total_time]],"")</f>
        <v/>
      </c>
      <c r="B1561" s="20" t="str" cm="1">
        <f t="array" ref="B1561">IF(Table2[[#This Row],[Max_num_drones]:[Max_num_drones]]=3,Table2[[#This Row],[Total_time]:[Total_time]],"")</f>
        <v/>
      </c>
      <c r="C1561" s="20" t="str" cm="1">
        <f t="array" ref="C1561">IF(Table2[[#This Row],[Max_num_drones]:[Max_num_drones]]=4,Table2[[#This Row],[Total_time]:[Total_time]],"")</f>
        <v/>
      </c>
      <c r="D1561" s="20" t="str" cm="1">
        <f t="array" ref="D1561">IF(Table2[[#This Row],[Max_num_drones]:[Max_num_drones]]=5,Table2[[#This Row],[Total_time]:[Total_time]],"")</f>
        <v/>
      </c>
    </row>
    <row r="1562" spans="1:4">
      <c r="A1562" s="20" t="str" cm="1">
        <f t="array" ref="A1562">IF(Table2[[#This Row],[Max_num_drones]:[Max_num_drones]]=2,Table2[[#This Row],[Total_time]:[Total_time]],"")</f>
        <v/>
      </c>
      <c r="B1562" s="20" t="str" cm="1">
        <f t="array" ref="B1562">IF(Table2[[#This Row],[Max_num_drones]:[Max_num_drones]]=3,Table2[[#This Row],[Total_time]:[Total_time]],"")</f>
        <v/>
      </c>
      <c r="C1562" s="20" t="str" cm="1">
        <f t="array" ref="C1562">IF(Table2[[#This Row],[Max_num_drones]:[Max_num_drones]]=4,Table2[[#This Row],[Total_time]:[Total_time]],"")</f>
        <v/>
      </c>
      <c r="D1562" s="20" t="str" cm="1">
        <f t="array" ref="D1562">IF(Table2[[#This Row],[Max_num_drones]:[Max_num_drones]]=5,Table2[[#This Row],[Total_time]:[Total_time]],"")</f>
        <v/>
      </c>
    </row>
    <row r="1563" spans="1:4">
      <c r="A1563" s="20" t="str" cm="1">
        <f t="array" ref="A1563">IF(Table2[[#This Row],[Max_num_drones]:[Max_num_drones]]=2,Table2[[#This Row],[Total_time]:[Total_time]],"")</f>
        <v/>
      </c>
      <c r="B1563" s="20" t="str" cm="1">
        <f t="array" ref="B1563">IF(Table2[[#This Row],[Max_num_drones]:[Max_num_drones]]=3,Table2[[#This Row],[Total_time]:[Total_time]],"")</f>
        <v/>
      </c>
      <c r="C1563" s="20" t="str" cm="1">
        <f t="array" ref="C1563">IF(Table2[[#This Row],[Max_num_drones]:[Max_num_drones]]=4,Table2[[#This Row],[Total_time]:[Total_time]],"")</f>
        <v/>
      </c>
      <c r="D1563" s="20" t="str" cm="1">
        <f t="array" ref="D1563">IF(Table2[[#This Row],[Max_num_drones]:[Max_num_drones]]=5,Table2[[#This Row],[Total_time]:[Total_time]],"")</f>
        <v/>
      </c>
    </row>
    <row r="1564" spans="1:4">
      <c r="A1564" s="20" t="str" cm="1">
        <f t="array" ref="A1564">IF(Table2[[#This Row],[Max_num_drones]:[Max_num_drones]]=2,Table2[[#This Row],[Total_time]:[Total_time]],"")</f>
        <v/>
      </c>
      <c r="B1564" s="20" t="str" cm="1">
        <f t="array" ref="B1564">IF(Table2[[#This Row],[Max_num_drones]:[Max_num_drones]]=3,Table2[[#This Row],[Total_time]:[Total_time]],"")</f>
        <v/>
      </c>
      <c r="C1564" s="20" t="str" cm="1">
        <f t="array" ref="C1564">IF(Table2[[#This Row],[Max_num_drones]:[Max_num_drones]]=4,Table2[[#This Row],[Total_time]:[Total_time]],"")</f>
        <v/>
      </c>
      <c r="D1564" s="20" t="str" cm="1">
        <f t="array" ref="D1564">IF(Table2[[#This Row],[Max_num_drones]:[Max_num_drones]]=5,Table2[[#This Row],[Total_time]:[Total_time]],"")</f>
        <v/>
      </c>
    </row>
    <row r="1565" spans="1:4">
      <c r="A1565" s="20" t="str" cm="1">
        <f t="array" ref="A1565">IF(Table2[[#This Row],[Max_num_drones]:[Max_num_drones]]=2,Table2[[#This Row],[Total_time]:[Total_time]],"")</f>
        <v/>
      </c>
      <c r="B1565" s="20" t="str" cm="1">
        <f t="array" ref="B1565">IF(Table2[[#This Row],[Max_num_drones]:[Max_num_drones]]=3,Table2[[#This Row],[Total_time]:[Total_time]],"")</f>
        <v/>
      </c>
      <c r="C1565" s="20" t="str" cm="1">
        <f t="array" ref="C1565">IF(Table2[[#This Row],[Max_num_drones]:[Max_num_drones]]=4,Table2[[#This Row],[Total_time]:[Total_time]],"")</f>
        <v/>
      </c>
      <c r="D1565" s="20" t="str" cm="1">
        <f t="array" ref="D1565">IF(Table2[[#This Row],[Max_num_drones]:[Max_num_drones]]=5,Table2[[#This Row],[Total_time]:[Total_time]],"")</f>
        <v/>
      </c>
    </row>
    <row r="1566" spans="1:4">
      <c r="A1566" s="20" t="str" cm="1">
        <f t="array" ref="A1566">IF(Table2[[#This Row],[Max_num_drones]:[Max_num_drones]]=2,Table2[[#This Row],[Total_time]:[Total_time]],"")</f>
        <v/>
      </c>
      <c r="B1566" s="20" t="str" cm="1">
        <f t="array" ref="B1566">IF(Table2[[#This Row],[Max_num_drones]:[Max_num_drones]]=3,Table2[[#This Row],[Total_time]:[Total_time]],"")</f>
        <v/>
      </c>
      <c r="C1566" s="20" t="str" cm="1">
        <f t="array" ref="C1566">IF(Table2[[#This Row],[Max_num_drones]:[Max_num_drones]]=4,Table2[[#This Row],[Total_time]:[Total_time]],"")</f>
        <v/>
      </c>
      <c r="D1566" s="20" t="str" cm="1">
        <f t="array" ref="D1566">IF(Table2[[#This Row],[Max_num_drones]:[Max_num_drones]]=5,Table2[[#This Row],[Total_time]:[Total_time]],"")</f>
        <v/>
      </c>
    </row>
    <row r="1567" spans="1:4">
      <c r="A1567" s="20" t="str" cm="1">
        <f t="array" ref="A1567">IF(Table2[[#This Row],[Max_num_drones]:[Max_num_drones]]=2,Table2[[#This Row],[Total_time]:[Total_time]],"")</f>
        <v/>
      </c>
      <c r="B1567" s="20" t="str" cm="1">
        <f t="array" ref="B1567">IF(Table2[[#This Row],[Max_num_drones]:[Max_num_drones]]=3,Table2[[#This Row],[Total_time]:[Total_time]],"")</f>
        <v/>
      </c>
      <c r="C1567" s="20" t="str" cm="1">
        <f t="array" ref="C1567">IF(Table2[[#This Row],[Max_num_drones]:[Max_num_drones]]=4,Table2[[#This Row],[Total_time]:[Total_time]],"")</f>
        <v/>
      </c>
      <c r="D1567" s="20" t="str" cm="1">
        <f t="array" ref="D1567">IF(Table2[[#This Row],[Max_num_drones]:[Max_num_drones]]=5,Table2[[#This Row],[Total_time]:[Total_time]],"")</f>
        <v/>
      </c>
    </row>
    <row r="1568" spans="1:4">
      <c r="A1568" s="20" t="str" cm="1">
        <f t="array" ref="A1568">IF(Table2[[#This Row],[Max_num_drones]:[Max_num_drones]]=2,Table2[[#This Row],[Total_time]:[Total_time]],"")</f>
        <v/>
      </c>
      <c r="B1568" s="20" t="str" cm="1">
        <f t="array" ref="B1568">IF(Table2[[#This Row],[Max_num_drones]:[Max_num_drones]]=3,Table2[[#This Row],[Total_time]:[Total_time]],"")</f>
        <v/>
      </c>
      <c r="C1568" s="20" t="str" cm="1">
        <f t="array" ref="C1568">IF(Table2[[#This Row],[Max_num_drones]:[Max_num_drones]]=4,Table2[[#This Row],[Total_time]:[Total_time]],"")</f>
        <v/>
      </c>
      <c r="D1568" s="20" t="str" cm="1">
        <f t="array" ref="D1568">IF(Table2[[#This Row],[Max_num_drones]:[Max_num_drones]]=5,Table2[[#This Row],[Total_time]:[Total_time]],"")</f>
        <v/>
      </c>
    </row>
    <row r="1569" spans="1:4">
      <c r="A1569" s="20" t="str" cm="1">
        <f t="array" ref="A1569">IF(Table2[[#This Row],[Max_num_drones]:[Max_num_drones]]=2,Table2[[#This Row],[Total_time]:[Total_time]],"")</f>
        <v/>
      </c>
      <c r="B1569" s="20" t="str" cm="1">
        <f t="array" ref="B1569">IF(Table2[[#This Row],[Max_num_drones]:[Max_num_drones]]=3,Table2[[#This Row],[Total_time]:[Total_time]],"")</f>
        <v/>
      </c>
      <c r="C1569" s="20" t="str" cm="1">
        <f t="array" ref="C1569">IF(Table2[[#This Row],[Max_num_drones]:[Max_num_drones]]=4,Table2[[#This Row],[Total_time]:[Total_time]],"")</f>
        <v/>
      </c>
      <c r="D1569" s="20" t="str" cm="1">
        <f t="array" ref="D1569">IF(Table2[[#This Row],[Max_num_drones]:[Max_num_drones]]=5,Table2[[#This Row],[Total_time]:[Total_time]],"")</f>
        <v/>
      </c>
    </row>
    <row r="1570" spans="1:4">
      <c r="A1570" s="20" t="str" cm="1">
        <f t="array" ref="A1570">IF(Table2[[#This Row],[Max_num_drones]:[Max_num_drones]]=2,Table2[[#This Row],[Total_time]:[Total_time]],"")</f>
        <v/>
      </c>
      <c r="B1570" s="20" t="str" cm="1">
        <f t="array" ref="B1570">IF(Table2[[#This Row],[Max_num_drones]:[Max_num_drones]]=3,Table2[[#This Row],[Total_time]:[Total_time]],"")</f>
        <v/>
      </c>
      <c r="C1570" s="20" t="str" cm="1">
        <f t="array" ref="C1570">IF(Table2[[#This Row],[Max_num_drones]:[Max_num_drones]]=4,Table2[[#This Row],[Total_time]:[Total_time]],"")</f>
        <v/>
      </c>
      <c r="D1570" s="20" t="str" cm="1">
        <f t="array" ref="D1570">IF(Table2[[#This Row],[Max_num_drones]:[Max_num_drones]]=5,Table2[[#This Row],[Total_time]:[Total_time]],"")</f>
        <v/>
      </c>
    </row>
    <row r="1571" spans="1:4">
      <c r="A1571" s="20" t="str" cm="1">
        <f t="array" ref="A1571">IF(Table2[[#This Row],[Max_num_drones]:[Max_num_drones]]=2,Table2[[#This Row],[Total_time]:[Total_time]],"")</f>
        <v/>
      </c>
      <c r="B1571" s="20" t="str" cm="1">
        <f t="array" ref="B1571">IF(Table2[[#This Row],[Max_num_drones]:[Max_num_drones]]=3,Table2[[#This Row],[Total_time]:[Total_time]],"")</f>
        <v/>
      </c>
      <c r="C1571" s="20" t="str" cm="1">
        <f t="array" ref="C1571">IF(Table2[[#This Row],[Max_num_drones]:[Max_num_drones]]=4,Table2[[#This Row],[Total_time]:[Total_time]],"")</f>
        <v/>
      </c>
      <c r="D1571" s="20" t="str" cm="1">
        <f t="array" ref="D1571">IF(Table2[[#This Row],[Max_num_drones]:[Max_num_drones]]=5,Table2[[#This Row],[Total_time]:[Total_time]],"")</f>
        <v/>
      </c>
    </row>
    <row r="1572" spans="1:4">
      <c r="A1572" s="20" t="str" cm="1">
        <f t="array" ref="A1572">IF(Table2[[#This Row],[Max_num_drones]:[Max_num_drones]]=2,Table2[[#This Row],[Total_time]:[Total_time]],"")</f>
        <v/>
      </c>
      <c r="B1572" s="20" t="str" cm="1">
        <f t="array" ref="B1572">IF(Table2[[#This Row],[Max_num_drones]:[Max_num_drones]]=3,Table2[[#This Row],[Total_time]:[Total_time]],"")</f>
        <v/>
      </c>
      <c r="C1572" s="20" t="str" cm="1">
        <f t="array" ref="C1572">IF(Table2[[#This Row],[Max_num_drones]:[Max_num_drones]]=4,Table2[[#This Row],[Total_time]:[Total_time]],"")</f>
        <v/>
      </c>
      <c r="D1572" s="20" t="str" cm="1">
        <f t="array" ref="D1572">IF(Table2[[#This Row],[Max_num_drones]:[Max_num_drones]]=5,Table2[[#This Row],[Total_time]:[Total_time]],"")</f>
        <v/>
      </c>
    </row>
    <row r="1573" spans="1:4">
      <c r="A1573" s="20" t="str" cm="1">
        <f t="array" ref="A1573">IF(Table2[[#This Row],[Max_num_drones]:[Max_num_drones]]=2,Table2[[#This Row],[Total_time]:[Total_time]],"")</f>
        <v/>
      </c>
      <c r="B1573" s="20" t="str" cm="1">
        <f t="array" ref="B1573">IF(Table2[[#This Row],[Max_num_drones]:[Max_num_drones]]=3,Table2[[#This Row],[Total_time]:[Total_time]],"")</f>
        <v/>
      </c>
      <c r="C1573" s="20" t="str" cm="1">
        <f t="array" ref="C1573">IF(Table2[[#This Row],[Max_num_drones]:[Max_num_drones]]=4,Table2[[#This Row],[Total_time]:[Total_time]],"")</f>
        <v/>
      </c>
      <c r="D1573" s="20" t="str" cm="1">
        <f t="array" ref="D1573">IF(Table2[[#This Row],[Max_num_drones]:[Max_num_drones]]=5,Table2[[#This Row],[Total_time]:[Total_time]],"")</f>
        <v/>
      </c>
    </row>
    <row r="1574" spans="1:4">
      <c r="A1574" s="20" t="str" cm="1">
        <f t="array" ref="A1574">IF(Table2[[#This Row],[Max_num_drones]:[Max_num_drones]]=2,Table2[[#This Row],[Total_time]:[Total_time]],"")</f>
        <v/>
      </c>
      <c r="B1574" s="20" t="str" cm="1">
        <f t="array" ref="B1574">IF(Table2[[#This Row],[Max_num_drones]:[Max_num_drones]]=3,Table2[[#This Row],[Total_time]:[Total_time]],"")</f>
        <v/>
      </c>
      <c r="C1574" s="20" t="str" cm="1">
        <f t="array" ref="C1574">IF(Table2[[#This Row],[Max_num_drones]:[Max_num_drones]]=4,Table2[[#This Row],[Total_time]:[Total_time]],"")</f>
        <v/>
      </c>
      <c r="D1574" s="20" t="str" cm="1">
        <f t="array" ref="D1574">IF(Table2[[#This Row],[Max_num_drones]:[Max_num_drones]]=5,Table2[[#This Row],[Total_time]:[Total_time]],"")</f>
        <v/>
      </c>
    </row>
    <row r="1575" spans="1:4">
      <c r="A1575" s="20" t="str" cm="1">
        <f t="array" ref="A1575">IF(Table2[[#This Row],[Max_num_drones]:[Max_num_drones]]=2,Table2[[#This Row],[Total_time]:[Total_time]],"")</f>
        <v/>
      </c>
      <c r="B1575" s="20" t="str" cm="1">
        <f t="array" ref="B1575">IF(Table2[[#This Row],[Max_num_drones]:[Max_num_drones]]=3,Table2[[#This Row],[Total_time]:[Total_time]],"")</f>
        <v/>
      </c>
      <c r="C1575" s="20" t="str" cm="1">
        <f t="array" ref="C1575">IF(Table2[[#This Row],[Max_num_drones]:[Max_num_drones]]=4,Table2[[#This Row],[Total_time]:[Total_time]],"")</f>
        <v/>
      </c>
      <c r="D1575" s="20" t="str" cm="1">
        <f t="array" ref="D1575">IF(Table2[[#This Row],[Max_num_drones]:[Max_num_drones]]=5,Table2[[#This Row],[Total_time]:[Total_time]],"")</f>
        <v/>
      </c>
    </row>
    <row r="1576" spans="1:4">
      <c r="A1576" s="20" t="str" cm="1">
        <f t="array" ref="A1576">IF(Table2[[#This Row],[Max_num_drones]:[Max_num_drones]]=2,Table2[[#This Row],[Total_time]:[Total_time]],"")</f>
        <v/>
      </c>
      <c r="B1576" s="20" t="str" cm="1">
        <f t="array" ref="B1576">IF(Table2[[#This Row],[Max_num_drones]:[Max_num_drones]]=3,Table2[[#This Row],[Total_time]:[Total_time]],"")</f>
        <v/>
      </c>
      <c r="C1576" s="20" t="str" cm="1">
        <f t="array" ref="C1576">IF(Table2[[#This Row],[Max_num_drones]:[Max_num_drones]]=4,Table2[[#This Row],[Total_time]:[Total_time]],"")</f>
        <v/>
      </c>
      <c r="D1576" s="20" t="str" cm="1">
        <f t="array" ref="D1576">IF(Table2[[#This Row],[Max_num_drones]:[Max_num_drones]]=5,Table2[[#This Row],[Total_time]:[Total_time]],"")</f>
        <v/>
      </c>
    </row>
    <row r="1577" spans="1:4">
      <c r="A1577" s="20" t="str" cm="1">
        <f t="array" ref="A1577">IF(Table2[[#This Row],[Max_num_drones]:[Max_num_drones]]=2,Table2[[#This Row],[Total_time]:[Total_time]],"")</f>
        <v/>
      </c>
      <c r="B1577" s="20" t="str" cm="1">
        <f t="array" ref="B1577">IF(Table2[[#This Row],[Max_num_drones]:[Max_num_drones]]=3,Table2[[#This Row],[Total_time]:[Total_time]],"")</f>
        <v/>
      </c>
      <c r="C1577" s="20" t="str" cm="1">
        <f t="array" ref="C1577">IF(Table2[[#This Row],[Max_num_drones]:[Max_num_drones]]=4,Table2[[#This Row],[Total_time]:[Total_time]],"")</f>
        <v/>
      </c>
      <c r="D1577" s="20" t="str" cm="1">
        <f t="array" ref="D1577">IF(Table2[[#This Row],[Max_num_drones]:[Max_num_drones]]=5,Table2[[#This Row],[Total_time]:[Total_time]],"")</f>
        <v/>
      </c>
    </row>
    <row r="1578" spans="1:4">
      <c r="A1578" s="20" t="str" cm="1">
        <f t="array" ref="A1578">IF(Table2[[#This Row],[Max_num_drones]:[Max_num_drones]]=2,Table2[[#This Row],[Total_time]:[Total_time]],"")</f>
        <v/>
      </c>
      <c r="B1578" s="20" t="str" cm="1">
        <f t="array" ref="B1578">IF(Table2[[#This Row],[Max_num_drones]:[Max_num_drones]]=3,Table2[[#This Row],[Total_time]:[Total_time]],"")</f>
        <v/>
      </c>
      <c r="C1578" s="20" t="str" cm="1">
        <f t="array" ref="C1578">IF(Table2[[#This Row],[Max_num_drones]:[Max_num_drones]]=4,Table2[[#This Row],[Total_time]:[Total_time]],"")</f>
        <v/>
      </c>
      <c r="D1578" s="20" t="str" cm="1">
        <f t="array" ref="D1578">IF(Table2[[#This Row],[Max_num_drones]:[Max_num_drones]]=5,Table2[[#This Row],[Total_time]:[Total_time]],"")</f>
        <v/>
      </c>
    </row>
    <row r="1579" spans="1:4">
      <c r="A1579" s="20" t="str" cm="1">
        <f t="array" ref="A1579">IF(Table2[[#This Row],[Max_num_drones]:[Max_num_drones]]=2,Table2[[#This Row],[Total_time]:[Total_time]],"")</f>
        <v/>
      </c>
      <c r="B1579" s="20" t="str" cm="1">
        <f t="array" ref="B1579">IF(Table2[[#This Row],[Max_num_drones]:[Max_num_drones]]=3,Table2[[#This Row],[Total_time]:[Total_time]],"")</f>
        <v/>
      </c>
      <c r="C1579" s="20" t="str" cm="1">
        <f t="array" ref="C1579">IF(Table2[[#This Row],[Max_num_drones]:[Max_num_drones]]=4,Table2[[#This Row],[Total_time]:[Total_time]],"")</f>
        <v/>
      </c>
      <c r="D1579" s="20" t="str" cm="1">
        <f t="array" ref="D1579">IF(Table2[[#This Row],[Max_num_drones]:[Max_num_drones]]=5,Table2[[#This Row],[Total_time]:[Total_time]],"")</f>
        <v/>
      </c>
    </row>
    <row r="1580" spans="1:4">
      <c r="A1580" s="20" t="str" cm="1">
        <f t="array" ref="A1580">IF(Table2[[#This Row],[Max_num_drones]:[Max_num_drones]]=2,Table2[[#This Row],[Total_time]:[Total_time]],"")</f>
        <v/>
      </c>
      <c r="B1580" s="20" t="str" cm="1">
        <f t="array" ref="B1580">IF(Table2[[#This Row],[Max_num_drones]:[Max_num_drones]]=3,Table2[[#This Row],[Total_time]:[Total_time]],"")</f>
        <v/>
      </c>
      <c r="C1580" s="20" t="str" cm="1">
        <f t="array" ref="C1580">IF(Table2[[#This Row],[Max_num_drones]:[Max_num_drones]]=4,Table2[[#This Row],[Total_time]:[Total_time]],"")</f>
        <v/>
      </c>
      <c r="D1580" s="20" t="str" cm="1">
        <f t="array" ref="D1580">IF(Table2[[#This Row],[Max_num_drones]:[Max_num_drones]]=5,Table2[[#This Row],[Total_time]:[Total_time]],"")</f>
        <v/>
      </c>
    </row>
    <row r="1581" spans="1:4">
      <c r="A1581" s="20" t="str" cm="1">
        <f t="array" ref="A1581">IF(Table2[[#This Row],[Max_num_drones]:[Max_num_drones]]=2,Table2[[#This Row],[Total_time]:[Total_time]],"")</f>
        <v/>
      </c>
      <c r="B1581" s="20" t="str" cm="1">
        <f t="array" ref="B1581">IF(Table2[[#This Row],[Max_num_drones]:[Max_num_drones]]=3,Table2[[#This Row],[Total_time]:[Total_time]],"")</f>
        <v/>
      </c>
      <c r="C1581" s="20" t="str" cm="1">
        <f t="array" ref="C1581">IF(Table2[[#This Row],[Max_num_drones]:[Max_num_drones]]=4,Table2[[#This Row],[Total_time]:[Total_time]],"")</f>
        <v/>
      </c>
      <c r="D1581" s="20" t="str" cm="1">
        <f t="array" ref="D1581">IF(Table2[[#This Row],[Max_num_drones]:[Max_num_drones]]=5,Table2[[#This Row],[Total_time]:[Total_time]],"")</f>
        <v/>
      </c>
    </row>
    <row r="1582" spans="1:4">
      <c r="A1582" s="20" t="str" cm="1">
        <f t="array" ref="A1582">IF(Table2[[#This Row],[Max_num_drones]:[Max_num_drones]]=2,Table2[[#This Row],[Total_time]:[Total_time]],"")</f>
        <v/>
      </c>
      <c r="B1582" s="20" t="str" cm="1">
        <f t="array" ref="B1582">IF(Table2[[#This Row],[Max_num_drones]:[Max_num_drones]]=3,Table2[[#This Row],[Total_time]:[Total_time]],"")</f>
        <v/>
      </c>
      <c r="C1582" s="20" t="str" cm="1">
        <f t="array" ref="C1582">IF(Table2[[#This Row],[Max_num_drones]:[Max_num_drones]]=4,Table2[[#This Row],[Total_time]:[Total_time]],"")</f>
        <v/>
      </c>
      <c r="D1582" s="20" t="str" cm="1">
        <f t="array" ref="D1582">IF(Table2[[#This Row],[Max_num_drones]:[Max_num_drones]]=5,Table2[[#This Row],[Total_time]:[Total_time]],"")</f>
        <v/>
      </c>
    </row>
    <row r="1583" spans="1:4">
      <c r="A1583" s="20" t="str" cm="1">
        <f t="array" ref="A1583">IF(Table2[[#This Row],[Max_num_drones]:[Max_num_drones]]=2,Table2[[#This Row],[Total_time]:[Total_time]],"")</f>
        <v/>
      </c>
      <c r="B1583" s="20" t="str" cm="1">
        <f t="array" ref="B1583">IF(Table2[[#This Row],[Max_num_drones]:[Max_num_drones]]=3,Table2[[#This Row],[Total_time]:[Total_time]],"")</f>
        <v/>
      </c>
      <c r="C1583" s="20" t="str" cm="1">
        <f t="array" ref="C1583">IF(Table2[[#This Row],[Max_num_drones]:[Max_num_drones]]=4,Table2[[#This Row],[Total_time]:[Total_time]],"")</f>
        <v/>
      </c>
      <c r="D1583" s="20" t="str" cm="1">
        <f t="array" ref="D1583">IF(Table2[[#This Row],[Max_num_drones]:[Max_num_drones]]=5,Table2[[#This Row],[Total_time]:[Total_time]],"")</f>
        <v/>
      </c>
    </row>
    <row r="1584" spans="1:4">
      <c r="A1584" s="20" t="str" cm="1">
        <f t="array" ref="A1584">IF(Table2[[#This Row],[Max_num_drones]:[Max_num_drones]]=2,Table2[[#This Row],[Total_time]:[Total_time]],"")</f>
        <v/>
      </c>
      <c r="B1584" s="20" t="str" cm="1">
        <f t="array" ref="B1584">IF(Table2[[#This Row],[Max_num_drones]:[Max_num_drones]]=3,Table2[[#This Row],[Total_time]:[Total_time]],"")</f>
        <v/>
      </c>
      <c r="C1584" s="20" t="str" cm="1">
        <f t="array" ref="C1584">IF(Table2[[#This Row],[Max_num_drones]:[Max_num_drones]]=4,Table2[[#This Row],[Total_time]:[Total_time]],"")</f>
        <v/>
      </c>
      <c r="D1584" s="20" t="str" cm="1">
        <f t="array" ref="D1584">IF(Table2[[#This Row],[Max_num_drones]:[Max_num_drones]]=5,Table2[[#This Row],[Total_time]:[Total_time]],"")</f>
        <v/>
      </c>
    </row>
    <row r="1585" spans="1:4">
      <c r="A1585" s="20" t="str" cm="1">
        <f t="array" ref="A1585">IF(Table2[[#This Row],[Max_num_drones]:[Max_num_drones]]=2,Table2[[#This Row],[Total_time]:[Total_time]],"")</f>
        <v/>
      </c>
      <c r="B1585" s="20" t="str" cm="1">
        <f t="array" ref="B1585">IF(Table2[[#This Row],[Max_num_drones]:[Max_num_drones]]=3,Table2[[#This Row],[Total_time]:[Total_time]],"")</f>
        <v/>
      </c>
      <c r="C1585" s="20" t="str" cm="1">
        <f t="array" ref="C1585">IF(Table2[[#This Row],[Max_num_drones]:[Max_num_drones]]=4,Table2[[#This Row],[Total_time]:[Total_time]],"")</f>
        <v/>
      </c>
      <c r="D1585" s="20" t="str" cm="1">
        <f t="array" ref="D1585">IF(Table2[[#This Row],[Max_num_drones]:[Max_num_drones]]=5,Table2[[#This Row],[Total_time]:[Total_time]],"")</f>
        <v/>
      </c>
    </row>
    <row r="1586" spans="1:4">
      <c r="A1586" s="20" t="str" cm="1">
        <f t="array" ref="A1586">IF(Table2[[#This Row],[Max_num_drones]:[Max_num_drones]]=2,Table2[[#This Row],[Total_time]:[Total_time]],"")</f>
        <v/>
      </c>
      <c r="B1586" s="20" t="str" cm="1">
        <f t="array" ref="B1586">IF(Table2[[#This Row],[Max_num_drones]:[Max_num_drones]]=3,Table2[[#This Row],[Total_time]:[Total_time]],"")</f>
        <v/>
      </c>
      <c r="C1586" s="20" t="str" cm="1">
        <f t="array" ref="C1586">IF(Table2[[#This Row],[Max_num_drones]:[Max_num_drones]]=4,Table2[[#This Row],[Total_time]:[Total_time]],"")</f>
        <v/>
      </c>
      <c r="D1586" s="20" t="str" cm="1">
        <f t="array" ref="D1586">IF(Table2[[#This Row],[Max_num_drones]:[Max_num_drones]]=5,Table2[[#This Row],[Total_time]:[Total_time]],"")</f>
        <v/>
      </c>
    </row>
    <row r="1587" spans="1:4">
      <c r="A1587" s="20" t="str" cm="1">
        <f t="array" ref="A1587">IF(Table2[[#This Row],[Max_num_drones]:[Max_num_drones]]=2,Table2[[#This Row],[Total_time]:[Total_time]],"")</f>
        <v/>
      </c>
      <c r="B1587" s="20" t="str" cm="1">
        <f t="array" ref="B1587">IF(Table2[[#This Row],[Max_num_drones]:[Max_num_drones]]=3,Table2[[#This Row],[Total_time]:[Total_time]],"")</f>
        <v/>
      </c>
      <c r="C1587" s="20" t="str" cm="1">
        <f t="array" ref="C1587">IF(Table2[[#This Row],[Max_num_drones]:[Max_num_drones]]=4,Table2[[#This Row],[Total_time]:[Total_time]],"")</f>
        <v/>
      </c>
      <c r="D1587" s="20" t="str" cm="1">
        <f t="array" ref="D1587">IF(Table2[[#This Row],[Max_num_drones]:[Max_num_drones]]=5,Table2[[#This Row],[Total_time]:[Total_time]],"")</f>
        <v/>
      </c>
    </row>
    <row r="1588" spans="1:4">
      <c r="A1588" s="20" t="str" cm="1">
        <f t="array" ref="A1588">IF(Table2[[#This Row],[Max_num_drones]:[Max_num_drones]]=2,Table2[[#This Row],[Total_time]:[Total_time]],"")</f>
        <v/>
      </c>
      <c r="B1588" s="20" t="str" cm="1">
        <f t="array" ref="B1588">IF(Table2[[#This Row],[Max_num_drones]:[Max_num_drones]]=3,Table2[[#This Row],[Total_time]:[Total_time]],"")</f>
        <v/>
      </c>
      <c r="C1588" s="20" t="str" cm="1">
        <f t="array" ref="C1588">IF(Table2[[#This Row],[Max_num_drones]:[Max_num_drones]]=4,Table2[[#This Row],[Total_time]:[Total_time]],"")</f>
        <v/>
      </c>
      <c r="D1588" s="20" t="str" cm="1">
        <f t="array" ref="D1588">IF(Table2[[#This Row],[Max_num_drones]:[Max_num_drones]]=5,Table2[[#This Row],[Total_time]:[Total_time]],"")</f>
        <v/>
      </c>
    </row>
    <row r="1589" spans="1:4">
      <c r="A1589" s="20" t="str" cm="1">
        <f t="array" ref="A1589">IF(Table2[[#This Row],[Max_num_drones]:[Max_num_drones]]=2,Table2[[#This Row],[Total_time]:[Total_time]],"")</f>
        <v/>
      </c>
      <c r="B1589" s="20" t="str" cm="1">
        <f t="array" ref="B1589">IF(Table2[[#This Row],[Max_num_drones]:[Max_num_drones]]=3,Table2[[#This Row],[Total_time]:[Total_time]],"")</f>
        <v/>
      </c>
      <c r="C1589" s="20" t="str" cm="1">
        <f t="array" ref="C1589">IF(Table2[[#This Row],[Max_num_drones]:[Max_num_drones]]=4,Table2[[#This Row],[Total_time]:[Total_time]],"")</f>
        <v/>
      </c>
      <c r="D1589" s="20" t="str" cm="1">
        <f t="array" ref="D1589">IF(Table2[[#This Row],[Max_num_drones]:[Max_num_drones]]=5,Table2[[#This Row],[Total_time]:[Total_time]],"")</f>
        <v/>
      </c>
    </row>
    <row r="1590" spans="1:4">
      <c r="A1590" s="20" t="str" cm="1">
        <f t="array" ref="A1590">IF(Table2[[#This Row],[Max_num_drones]:[Max_num_drones]]=2,Table2[[#This Row],[Total_time]:[Total_time]],"")</f>
        <v/>
      </c>
      <c r="B1590" s="20" t="str" cm="1">
        <f t="array" ref="B1590">IF(Table2[[#This Row],[Max_num_drones]:[Max_num_drones]]=3,Table2[[#This Row],[Total_time]:[Total_time]],"")</f>
        <v/>
      </c>
      <c r="C1590" s="20" t="str" cm="1">
        <f t="array" ref="C1590">IF(Table2[[#This Row],[Max_num_drones]:[Max_num_drones]]=4,Table2[[#This Row],[Total_time]:[Total_time]],"")</f>
        <v/>
      </c>
      <c r="D1590" s="20" t="str" cm="1">
        <f t="array" ref="D1590">IF(Table2[[#This Row],[Max_num_drones]:[Max_num_drones]]=5,Table2[[#This Row],[Total_time]:[Total_time]],"")</f>
        <v/>
      </c>
    </row>
    <row r="1591" spans="1:4">
      <c r="A1591" s="20" t="str" cm="1">
        <f t="array" ref="A1591">IF(Table2[[#This Row],[Max_num_drones]:[Max_num_drones]]=2,Table2[[#This Row],[Total_time]:[Total_time]],"")</f>
        <v/>
      </c>
      <c r="B1591" s="20" t="str" cm="1">
        <f t="array" ref="B1591">IF(Table2[[#This Row],[Max_num_drones]:[Max_num_drones]]=3,Table2[[#This Row],[Total_time]:[Total_time]],"")</f>
        <v/>
      </c>
      <c r="C1591" s="20" t="str" cm="1">
        <f t="array" ref="C1591">IF(Table2[[#This Row],[Max_num_drones]:[Max_num_drones]]=4,Table2[[#This Row],[Total_time]:[Total_time]],"")</f>
        <v/>
      </c>
      <c r="D1591" s="20" t="str" cm="1">
        <f t="array" ref="D1591">IF(Table2[[#This Row],[Max_num_drones]:[Max_num_drones]]=5,Table2[[#This Row],[Total_time]:[Total_time]],"")</f>
        <v/>
      </c>
    </row>
    <row r="1592" spans="1:4">
      <c r="A1592" s="20" t="str" cm="1">
        <f t="array" ref="A1592">IF(Table2[[#This Row],[Max_num_drones]:[Max_num_drones]]=2,Table2[[#This Row],[Total_time]:[Total_time]],"")</f>
        <v/>
      </c>
      <c r="B1592" s="20" t="str" cm="1">
        <f t="array" ref="B1592">IF(Table2[[#This Row],[Max_num_drones]:[Max_num_drones]]=3,Table2[[#This Row],[Total_time]:[Total_time]],"")</f>
        <v/>
      </c>
      <c r="C1592" s="20" t="str" cm="1">
        <f t="array" ref="C1592">IF(Table2[[#This Row],[Max_num_drones]:[Max_num_drones]]=4,Table2[[#This Row],[Total_time]:[Total_time]],"")</f>
        <v/>
      </c>
      <c r="D1592" s="20" t="str" cm="1">
        <f t="array" ref="D1592">IF(Table2[[#This Row],[Max_num_drones]:[Max_num_drones]]=5,Table2[[#This Row],[Total_time]:[Total_time]],"")</f>
        <v/>
      </c>
    </row>
    <row r="1593" spans="1:4">
      <c r="A1593" s="20" t="str" cm="1">
        <f t="array" ref="A1593">IF(Table2[[#This Row],[Max_num_drones]:[Max_num_drones]]=2,Table2[[#This Row],[Total_time]:[Total_time]],"")</f>
        <v/>
      </c>
      <c r="B1593" s="20" t="str" cm="1">
        <f t="array" ref="B1593">IF(Table2[[#This Row],[Max_num_drones]:[Max_num_drones]]=3,Table2[[#This Row],[Total_time]:[Total_time]],"")</f>
        <v/>
      </c>
      <c r="C1593" s="20" t="str" cm="1">
        <f t="array" ref="C1593">IF(Table2[[#This Row],[Max_num_drones]:[Max_num_drones]]=4,Table2[[#This Row],[Total_time]:[Total_time]],"")</f>
        <v/>
      </c>
      <c r="D1593" s="20" t="str" cm="1">
        <f t="array" ref="D1593">IF(Table2[[#This Row],[Max_num_drones]:[Max_num_drones]]=5,Table2[[#This Row],[Total_time]:[Total_time]],"")</f>
        <v/>
      </c>
    </row>
    <row r="1594" spans="1:4">
      <c r="A1594" s="20" t="str" cm="1">
        <f t="array" ref="A1594">IF(Table2[[#This Row],[Max_num_drones]:[Max_num_drones]]=2,Table2[[#This Row],[Total_time]:[Total_time]],"")</f>
        <v/>
      </c>
      <c r="B1594" s="20" t="str" cm="1">
        <f t="array" ref="B1594">IF(Table2[[#This Row],[Max_num_drones]:[Max_num_drones]]=3,Table2[[#This Row],[Total_time]:[Total_time]],"")</f>
        <v/>
      </c>
      <c r="C1594" s="20" t="str" cm="1">
        <f t="array" ref="C1594">IF(Table2[[#This Row],[Max_num_drones]:[Max_num_drones]]=4,Table2[[#This Row],[Total_time]:[Total_time]],"")</f>
        <v/>
      </c>
      <c r="D1594" s="20" t="str" cm="1">
        <f t="array" ref="D1594">IF(Table2[[#This Row],[Max_num_drones]:[Max_num_drones]]=5,Table2[[#This Row],[Total_time]:[Total_time]],"")</f>
        <v/>
      </c>
    </row>
    <row r="1595" spans="1:4">
      <c r="A1595" s="20" t="str" cm="1">
        <f t="array" ref="A1595">IF(Table2[[#This Row],[Max_num_drones]:[Max_num_drones]]=2,Table2[[#This Row],[Total_time]:[Total_time]],"")</f>
        <v/>
      </c>
      <c r="B1595" s="20" t="str" cm="1">
        <f t="array" ref="B1595">IF(Table2[[#This Row],[Max_num_drones]:[Max_num_drones]]=3,Table2[[#This Row],[Total_time]:[Total_time]],"")</f>
        <v/>
      </c>
      <c r="C1595" s="20" t="str" cm="1">
        <f t="array" ref="C1595">IF(Table2[[#This Row],[Max_num_drones]:[Max_num_drones]]=4,Table2[[#This Row],[Total_time]:[Total_time]],"")</f>
        <v/>
      </c>
      <c r="D1595" s="20" t="str" cm="1">
        <f t="array" ref="D1595">IF(Table2[[#This Row],[Max_num_drones]:[Max_num_drones]]=5,Table2[[#This Row],[Total_time]:[Total_time]],"")</f>
        <v/>
      </c>
    </row>
    <row r="1596" spans="1:4">
      <c r="A1596" s="20" t="str" cm="1">
        <f t="array" ref="A1596">IF(Table2[[#This Row],[Max_num_drones]:[Max_num_drones]]=2,Table2[[#This Row],[Total_time]:[Total_time]],"")</f>
        <v/>
      </c>
      <c r="B1596" s="20" t="str" cm="1">
        <f t="array" ref="B1596">IF(Table2[[#This Row],[Max_num_drones]:[Max_num_drones]]=3,Table2[[#This Row],[Total_time]:[Total_time]],"")</f>
        <v/>
      </c>
      <c r="C1596" s="20" t="str" cm="1">
        <f t="array" ref="C1596">IF(Table2[[#This Row],[Max_num_drones]:[Max_num_drones]]=4,Table2[[#This Row],[Total_time]:[Total_time]],"")</f>
        <v/>
      </c>
      <c r="D1596" s="20" t="str" cm="1">
        <f t="array" ref="D1596">IF(Table2[[#This Row],[Max_num_drones]:[Max_num_drones]]=5,Table2[[#This Row],[Total_time]:[Total_time]],"")</f>
        <v/>
      </c>
    </row>
    <row r="1597" spans="1:4">
      <c r="A1597" s="20" t="str" cm="1">
        <f t="array" ref="A1597">IF(Table2[[#This Row],[Max_num_drones]:[Max_num_drones]]=2,Table2[[#This Row],[Total_time]:[Total_time]],"")</f>
        <v/>
      </c>
      <c r="B1597" s="20" t="str" cm="1">
        <f t="array" ref="B1597">IF(Table2[[#This Row],[Max_num_drones]:[Max_num_drones]]=3,Table2[[#This Row],[Total_time]:[Total_time]],"")</f>
        <v/>
      </c>
      <c r="C1597" s="20" t="str" cm="1">
        <f t="array" ref="C1597">IF(Table2[[#This Row],[Max_num_drones]:[Max_num_drones]]=4,Table2[[#This Row],[Total_time]:[Total_time]],"")</f>
        <v/>
      </c>
      <c r="D1597" s="20" t="str" cm="1">
        <f t="array" ref="D1597">IF(Table2[[#This Row],[Max_num_drones]:[Max_num_drones]]=5,Table2[[#This Row],[Total_time]:[Total_time]],"")</f>
        <v/>
      </c>
    </row>
    <row r="1598" spans="1:4">
      <c r="A1598" s="20" t="str" cm="1">
        <f t="array" ref="A1598">IF(Table2[[#This Row],[Max_num_drones]:[Max_num_drones]]=2,Table2[[#This Row],[Total_time]:[Total_time]],"")</f>
        <v/>
      </c>
      <c r="B1598" s="20" t="str" cm="1">
        <f t="array" ref="B1598">IF(Table2[[#This Row],[Max_num_drones]:[Max_num_drones]]=3,Table2[[#This Row],[Total_time]:[Total_time]],"")</f>
        <v/>
      </c>
      <c r="C1598" s="20" t="str" cm="1">
        <f t="array" ref="C1598">IF(Table2[[#This Row],[Max_num_drones]:[Max_num_drones]]=4,Table2[[#This Row],[Total_time]:[Total_time]],"")</f>
        <v/>
      </c>
      <c r="D1598" s="20" t="str" cm="1">
        <f t="array" ref="D1598">IF(Table2[[#This Row],[Max_num_drones]:[Max_num_drones]]=5,Table2[[#This Row],[Total_time]:[Total_time]],"")</f>
        <v/>
      </c>
    </row>
    <row r="1599" spans="1:4">
      <c r="A1599" s="20" t="str" cm="1">
        <f t="array" ref="A1599">IF(Table2[[#This Row],[Max_num_drones]:[Max_num_drones]]=2,Table2[[#This Row],[Total_time]:[Total_time]],"")</f>
        <v/>
      </c>
      <c r="B1599" s="20" t="str" cm="1">
        <f t="array" ref="B1599">IF(Table2[[#This Row],[Max_num_drones]:[Max_num_drones]]=3,Table2[[#This Row],[Total_time]:[Total_time]],"")</f>
        <v/>
      </c>
      <c r="C1599" s="20" t="str" cm="1">
        <f t="array" ref="C1599">IF(Table2[[#This Row],[Max_num_drones]:[Max_num_drones]]=4,Table2[[#This Row],[Total_time]:[Total_time]],"")</f>
        <v/>
      </c>
      <c r="D1599" s="20" t="str" cm="1">
        <f t="array" ref="D1599">IF(Table2[[#This Row],[Max_num_drones]:[Max_num_drones]]=5,Table2[[#This Row],[Total_time]:[Total_time]],"")</f>
        <v/>
      </c>
    </row>
    <row r="1600" spans="1:4">
      <c r="A1600" s="20" t="str" cm="1">
        <f t="array" ref="A1600">IF(Table2[[#This Row],[Max_num_drones]:[Max_num_drones]]=2,Table2[[#This Row],[Total_time]:[Total_time]],"")</f>
        <v/>
      </c>
      <c r="B1600" s="20" t="str" cm="1">
        <f t="array" ref="B1600">IF(Table2[[#This Row],[Max_num_drones]:[Max_num_drones]]=3,Table2[[#This Row],[Total_time]:[Total_time]],"")</f>
        <v/>
      </c>
      <c r="C1600" s="20" t="str" cm="1">
        <f t="array" ref="C1600">IF(Table2[[#This Row],[Max_num_drones]:[Max_num_drones]]=4,Table2[[#This Row],[Total_time]:[Total_time]],"")</f>
        <v/>
      </c>
      <c r="D1600" s="20" t="str" cm="1">
        <f t="array" ref="D1600">IF(Table2[[#This Row],[Max_num_drones]:[Max_num_drones]]=5,Table2[[#This Row],[Total_time]:[Total_time]],"")</f>
        <v/>
      </c>
    </row>
    <row r="1601" spans="1:4">
      <c r="A1601" s="20" t="str" cm="1">
        <f t="array" ref="A1601">IF(Table2[[#This Row],[Max_num_drones]:[Max_num_drones]]=2,Table2[[#This Row],[Total_time]:[Total_time]],"")</f>
        <v/>
      </c>
      <c r="B1601" s="20" t="str" cm="1">
        <f t="array" ref="B1601">IF(Table2[[#This Row],[Max_num_drones]:[Max_num_drones]]=3,Table2[[#This Row],[Total_time]:[Total_time]],"")</f>
        <v/>
      </c>
      <c r="C1601" s="20" t="str" cm="1">
        <f t="array" ref="C1601">IF(Table2[[#This Row],[Max_num_drones]:[Max_num_drones]]=4,Table2[[#This Row],[Total_time]:[Total_time]],"")</f>
        <v/>
      </c>
      <c r="D1601" s="20" t="str" cm="1">
        <f t="array" ref="D1601">IF(Table2[[#This Row],[Max_num_drones]:[Max_num_drones]]=5,Table2[[#This Row],[Total_time]:[Total_time]],"")</f>
        <v/>
      </c>
    </row>
    <row r="1602" spans="1:4">
      <c r="A1602" s="20" t="str" cm="1">
        <f t="array" ref="A1602">IF(Table2[[#This Row],[Max_num_drones]:[Max_num_drones]]=2,Table2[[#This Row],[Total_time]:[Total_time]],"")</f>
        <v/>
      </c>
      <c r="B1602" s="20" t="str" cm="1">
        <f t="array" ref="B1602">IF(Table2[[#This Row],[Max_num_drones]:[Max_num_drones]]=3,Table2[[#This Row],[Total_time]:[Total_time]],"")</f>
        <v/>
      </c>
      <c r="C1602" s="20" t="str" cm="1">
        <f t="array" ref="C1602">IF(Table2[[#This Row],[Max_num_drones]:[Max_num_drones]]=4,Table2[[#This Row],[Total_time]:[Total_time]],"")</f>
        <v/>
      </c>
      <c r="D1602" s="20" t="str" cm="1">
        <f t="array" ref="D1602">IF(Table2[[#This Row],[Max_num_drones]:[Max_num_drones]]=5,Table2[[#This Row],[Total_time]:[Total_time]],"")</f>
        <v/>
      </c>
    </row>
    <row r="1603" spans="1:4">
      <c r="A1603" s="20" t="str" cm="1">
        <f t="array" ref="A1603">IF(Table2[[#This Row],[Max_num_drones]:[Max_num_drones]]=2,Table2[[#This Row],[Total_time]:[Total_time]],"")</f>
        <v/>
      </c>
      <c r="B1603" s="20" t="str" cm="1">
        <f t="array" ref="B1603">IF(Table2[[#This Row],[Max_num_drones]:[Max_num_drones]]=3,Table2[[#This Row],[Total_time]:[Total_time]],"")</f>
        <v/>
      </c>
      <c r="C1603" s="20" t="str" cm="1">
        <f t="array" ref="C1603">IF(Table2[[#This Row],[Max_num_drones]:[Max_num_drones]]=4,Table2[[#This Row],[Total_time]:[Total_time]],"")</f>
        <v/>
      </c>
      <c r="D1603" s="20" t="str" cm="1">
        <f t="array" ref="D1603">IF(Table2[[#This Row],[Max_num_drones]:[Max_num_drones]]=5,Table2[[#This Row],[Total_time]:[Total_time]],"")</f>
        <v/>
      </c>
    </row>
    <row r="1604" spans="1:4">
      <c r="A1604" s="20" t="str" cm="1">
        <f t="array" ref="A1604">IF(Table2[[#This Row],[Max_num_drones]:[Max_num_drones]]=2,Table2[[#This Row],[Total_time]:[Total_time]],"")</f>
        <v/>
      </c>
      <c r="B1604" s="20" t="str" cm="1">
        <f t="array" ref="B1604">IF(Table2[[#This Row],[Max_num_drones]:[Max_num_drones]]=3,Table2[[#This Row],[Total_time]:[Total_time]],"")</f>
        <v/>
      </c>
      <c r="C1604" s="20" t="str" cm="1">
        <f t="array" ref="C1604">IF(Table2[[#This Row],[Max_num_drones]:[Max_num_drones]]=4,Table2[[#This Row],[Total_time]:[Total_time]],"")</f>
        <v/>
      </c>
      <c r="D1604" s="20" t="str" cm="1">
        <f t="array" ref="D1604">IF(Table2[[#This Row],[Max_num_drones]:[Max_num_drones]]=5,Table2[[#This Row],[Total_time]:[Total_time]],"")</f>
        <v/>
      </c>
    </row>
    <row r="1605" spans="1:4">
      <c r="A1605" s="20" t="str" cm="1">
        <f t="array" ref="A1605">IF(Table2[[#This Row],[Max_num_drones]:[Max_num_drones]]=2,Table2[[#This Row],[Total_time]:[Total_time]],"")</f>
        <v/>
      </c>
      <c r="B1605" s="20" t="str" cm="1">
        <f t="array" ref="B1605">IF(Table2[[#This Row],[Max_num_drones]:[Max_num_drones]]=3,Table2[[#This Row],[Total_time]:[Total_time]],"")</f>
        <v/>
      </c>
      <c r="C1605" s="20" t="str" cm="1">
        <f t="array" ref="C1605">IF(Table2[[#This Row],[Max_num_drones]:[Max_num_drones]]=4,Table2[[#This Row],[Total_time]:[Total_time]],"")</f>
        <v/>
      </c>
      <c r="D1605" s="20" t="str" cm="1">
        <f t="array" ref="D1605">IF(Table2[[#This Row],[Max_num_drones]:[Max_num_drones]]=5,Table2[[#This Row],[Total_time]:[Total_time]],"")</f>
        <v/>
      </c>
    </row>
    <row r="1606" spans="1:4">
      <c r="A1606" s="20" t="str" cm="1">
        <f t="array" ref="A1606">IF(Table2[[#This Row],[Max_num_drones]:[Max_num_drones]]=2,Table2[[#This Row],[Total_time]:[Total_time]],"")</f>
        <v/>
      </c>
      <c r="B1606" s="20" t="str" cm="1">
        <f t="array" ref="B1606">IF(Table2[[#This Row],[Max_num_drones]:[Max_num_drones]]=3,Table2[[#This Row],[Total_time]:[Total_time]],"")</f>
        <v/>
      </c>
      <c r="C1606" s="20" t="str" cm="1">
        <f t="array" ref="C1606">IF(Table2[[#This Row],[Max_num_drones]:[Max_num_drones]]=4,Table2[[#This Row],[Total_time]:[Total_time]],"")</f>
        <v/>
      </c>
      <c r="D1606" s="20" t="str" cm="1">
        <f t="array" ref="D1606">IF(Table2[[#This Row],[Max_num_drones]:[Max_num_drones]]=5,Table2[[#This Row],[Total_time]:[Total_time]],"")</f>
        <v/>
      </c>
    </row>
    <row r="1607" spans="1:4">
      <c r="A1607" s="20" t="str" cm="1">
        <f t="array" ref="A1607">IF(Table2[[#This Row],[Max_num_drones]:[Max_num_drones]]=2,Table2[[#This Row],[Total_time]:[Total_time]],"")</f>
        <v/>
      </c>
      <c r="B1607" s="20" t="str" cm="1">
        <f t="array" ref="B1607">IF(Table2[[#This Row],[Max_num_drones]:[Max_num_drones]]=3,Table2[[#This Row],[Total_time]:[Total_time]],"")</f>
        <v/>
      </c>
      <c r="C1607" s="20" t="str" cm="1">
        <f t="array" ref="C1607">IF(Table2[[#This Row],[Max_num_drones]:[Max_num_drones]]=4,Table2[[#This Row],[Total_time]:[Total_time]],"")</f>
        <v/>
      </c>
      <c r="D1607" s="20" t="str" cm="1">
        <f t="array" ref="D1607">IF(Table2[[#This Row],[Max_num_drones]:[Max_num_drones]]=5,Table2[[#This Row],[Total_time]:[Total_time]],"")</f>
        <v/>
      </c>
    </row>
    <row r="1608" spans="1:4">
      <c r="A1608" s="20" t="str" cm="1">
        <f t="array" ref="A1608">IF(Table2[[#This Row],[Max_num_drones]:[Max_num_drones]]=2,Table2[[#This Row],[Total_time]:[Total_time]],"")</f>
        <v/>
      </c>
      <c r="B1608" s="20" t="str" cm="1">
        <f t="array" ref="B1608">IF(Table2[[#This Row],[Max_num_drones]:[Max_num_drones]]=3,Table2[[#This Row],[Total_time]:[Total_time]],"")</f>
        <v/>
      </c>
      <c r="C1608" s="20" t="str" cm="1">
        <f t="array" ref="C1608">IF(Table2[[#This Row],[Max_num_drones]:[Max_num_drones]]=4,Table2[[#This Row],[Total_time]:[Total_time]],"")</f>
        <v/>
      </c>
      <c r="D1608" s="20" t="str" cm="1">
        <f t="array" ref="D1608">IF(Table2[[#This Row],[Max_num_drones]:[Max_num_drones]]=5,Table2[[#This Row],[Total_time]:[Total_time]],"")</f>
        <v/>
      </c>
    </row>
    <row r="1609" spans="1:4">
      <c r="A1609" s="20" t="str" cm="1">
        <f t="array" ref="A1609">IF(Table2[[#This Row],[Max_num_drones]:[Max_num_drones]]=2,Table2[[#This Row],[Total_time]:[Total_time]],"")</f>
        <v/>
      </c>
      <c r="B1609" s="20" t="str" cm="1">
        <f t="array" ref="B1609">IF(Table2[[#This Row],[Max_num_drones]:[Max_num_drones]]=3,Table2[[#This Row],[Total_time]:[Total_time]],"")</f>
        <v/>
      </c>
      <c r="C1609" s="20" t="str" cm="1">
        <f t="array" ref="C1609">IF(Table2[[#This Row],[Max_num_drones]:[Max_num_drones]]=4,Table2[[#This Row],[Total_time]:[Total_time]],"")</f>
        <v/>
      </c>
      <c r="D1609" s="20" t="str" cm="1">
        <f t="array" ref="D1609">IF(Table2[[#This Row],[Max_num_drones]:[Max_num_drones]]=5,Table2[[#This Row],[Total_time]:[Total_time]],"")</f>
        <v/>
      </c>
    </row>
    <row r="1610" spans="1:4">
      <c r="A1610" s="20" t="str" cm="1">
        <f t="array" ref="A1610">IF(Table2[[#This Row],[Max_num_drones]:[Max_num_drones]]=2,Table2[[#This Row],[Total_time]:[Total_time]],"")</f>
        <v/>
      </c>
      <c r="B1610" s="20" t="str" cm="1">
        <f t="array" ref="B1610">IF(Table2[[#This Row],[Max_num_drones]:[Max_num_drones]]=3,Table2[[#This Row],[Total_time]:[Total_time]],"")</f>
        <v/>
      </c>
      <c r="C1610" s="20" t="str" cm="1">
        <f t="array" ref="C1610">IF(Table2[[#This Row],[Max_num_drones]:[Max_num_drones]]=4,Table2[[#This Row],[Total_time]:[Total_time]],"")</f>
        <v/>
      </c>
      <c r="D1610" s="20" t="str" cm="1">
        <f t="array" ref="D1610">IF(Table2[[#This Row],[Max_num_drones]:[Max_num_drones]]=5,Table2[[#This Row],[Total_time]:[Total_time]],"")</f>
        <v/>
      </c>
    </row>
    <row r="1611" spans="1:4">
      <c r="A1611" s="20" t="str" cm="1">
        <f t="array" ref="A1611">IF(Table2[[#This Row],[Max_num_drones]:[Max_num_drones]]=2,Table2[[#This Row],[Total_time]:[Total_time]],"")</f>
        <v/>
      </c>
      <c r="B1611" s="20" t="str" cm="1">
        <f t="array" ref="B1611">IF(Table2[[#This Row],[Max_num_drones]:[Max_num_drones]]=3,Table2[[#This Row],[Total_time]:[Total_time]],"")</f>
        <v/>
      </c>
      <c r="C1611" s="20" t="str" cm="1">
        <f t="array" ref="C1611">IF(Table2[[#This Row],[Max_num_drones]:[Max_num_drones]]=4,Table2[[#This Row],[Total_time]:[Total_time]],"")</f>
        <v/>
      </c>
      <c r="D1611" s="20" t="str" cm="1">
        <f t="array" ref="D1611">IF(Table2[[#This Row],[Max_num_drones]:[Max_num_drones]]=5,Table2[[#This Row],[Total_time]:[Total_time]],"")</f>
        <v/>
      </c>
    </row>
    <row r="1612" spans="1:4">
      <c r="A1612" s="20" t="str" cm="1">
        <f t="array" ref="A1612">IF(Table2[[#This Row],[Max_num_drones]:[Max_num_drones]]=2,Table2[[#This Row],[Total_time]:[Total_time]],"")</f>
        <v/>
      </c>
      <c r="B1612" s="20" t="str" cm="1">
        <f t="array" ref="B1612">IF(Table2[[#This Row],[Max_num_drones]:[Max_num_drones]]=3,Table2[[#This Row],[Total_time]:[Total_time]],"")</f>
        <v/>
      </c>
      <c r="C1612" s="20" t="str" cm="1">
        <f t="array" ref="C1612">IF(Table2[[#This Row],[Max_num_drones]:[Max_num_drones]]=4,Table2[[#This Row],[Total_time]:[Total_time]],"")</f>
        <v/>
      </c>
      <c r="D1612" s="20" t="str" cm="1">
        <f t="array" ref="D1612">IF(Table2[[#This Row],[Max_num_drones]:[Max_num_drones]]=5,Table2[[#This Row],[Total_time]:[Total_time]],"")</f>
        <v/>
      </c>
    </row>
    <row r="1613" spans="1:4">
      <c r="A1613" s="20" t="str" cm="1">
        <f t="array" ref="A1613">IF(Table2[[#This Row],[Max_num_drones]:[Max_num_drones]]=2,Table2[[#This Row],[Total_time]:[Total_time]],"")</f>
        <v/>
      </c>
      <c r="B1613" s="20" t="str" cm="1">
        <f t="array" ref="B1613">IF(Table2[[#This Row],[Max_num_drones]:[Max_num_drones]]=3,Table2[[#This Row],[Total_time]:[Total_time]],"")</f>
        <v/>
      </c>
      <c r="C1613" s="20" t="str" cm="1">
        <f t="array" ref="C1613">IF(Table2[[#This Row],[Max_num_drones]:[Max_num_drones]]=4,Table2[[#This Row],[Total_time]:[Total_time]],"")</f>
        <v/>
      </c>
      <c r="D1613" s="20" t="str" cm="1">
        <f t="array" ref="D1613">IF(Table2[[#This Row],[Max_num_drones]:[Max_num_drones]]=5,Table2[[#This Row],[Total_time]:[Total_time]],"")</f>
        <v/>
      </c>
    </row>
    <row r="1614" spans="1:4">
      <c r="A1614" s="20" t="str" cm="1">
        <f t="array" ref="A1614">IF(Table2[[#This Row],[Max_num_drones]:[Max_num_drones]]=2,Table2[[#This Row],[Total_time]:[Total_time]],"")</f>
        <v/>
      </c>
      <c r="B1614" s="20" t="str" cm="1">
        <f t="array" ref="B1614">IF(Table2[[#This Row],[Max_num_drones]:[Max_num_drones]]=3,Table2[[#This Row],[Total_time]:[Total_time]],"")</f>
        <v/>
      </c>
      <c r="C1614" s="20" t="str" cm="1">
        <f t="array" ref="C1614">IF(Table2[[#This Row],[Max_num_drones]:[Max_num_drones]]=4,Table2[[#This Row],[Total_time]:[Total_time]],"")</f>
        <v/>
      </c>
      <c r="D1614" s="20" t="str" cm="1">
        <f t="array" ref="D1614">IF(Table2[[#This Row],[Max_num_drones]:[Max_num_drones]]=5,Table2[[#This Row],[Total_time]:[Total_time]],"")</f>
        <v/>
      </c>
    </row>
    <row r="1615" spans="1:4">
      <c r="A1615" s="20" t="str" cm="1">
        <f t="array" ref="A1615">IF(Table2[[#This Row],[Max_num_drones]:[Max_num_drones]]=2,Table2[[#This Row],[Total_time]:[Total_time]],"")</f>
        <v/>
      </c>
      <c r="B1615" s="20" t="str" cm="1">
        <f t="array" ref="B1615">IF(Table2[[#This Row],[Max_num_drones]:[Max_num_drones]]=3,Table2[[#This Row],[Total_time]:[Total_time]],"")</f>
        <v/>
      </c>
      <c r="C1615" s="20" t="str" cm="1">
        <f t="array" ref="C1615">IF(Table2[[#This Row],[Max_num_drones]:[Max_num_drones]]=4,Table2[[#This Row],[Total_time]:[Total_time]],"")</f>
        <v/>
      </c>
      <c r="D1615" s="20" t="str" cm="1">
        <f t="array" ref="D1615">IF(Table2[[#This Row],[Max_num_drones]:[Max_num_drones]]=5,Table2[[#This Row],[Total_time]:[Total_time]],"")</f>
        <v/>
      </c>
    </row>
    <row r="1616" spans="1:4">
      <c r="A1616" s="20" t="str" cm="1">
        <f t="array" ref="A1616">IF(Table2[[#This Row],[Max_num_drones]:[Max_num_drones]]=2,Table2[[#This Row],[Total_time]:[Total_time]],"")</f>
        <v/>
      </c>
      <c r="B1616" s="20" t="str" cm="1">
        <f t="array" ref="B1616">IF(Table2[[#This Row],[Max_num_drones]:[Max_num_drones]]=3,Table2[[#This Row],[Total_time]:[Total_time]],"")</f>
        <v/>
      </c>
      <c r="C1616" s="20" t="str" cm="1">
        <f t="array" ref="C1616">IF(Table2[[#This Row],[Max_num_drones]:[Max_num_drones]]=4,Table2[[#This Row],[Total_time]:[Total_time]],"")</f>
        <v/>
      </c>
      <c r="D1616" s="20" t="str" cm="1">
        <f t="array" ref="D1616">IF(Table2[[#This Row],[Max_num_drones]:[Max_num_drones]]=5,Table2[[#This Row],[Total_time]:[Total_time]],"")</f>
        <v/>
      </c>
    </row>
    <row r="1617" spans="1:4">
      <c r="A1617" s="20" t="str" cm="1">
        <f t="array" ref="A1617">IF(Table2[[#This Row],[Max_num_drones]:[Max_num_drones]]=2,Table2[[#This Row],[Total_time]:[Total_time]],"")</f>
        <v/>
      </c>
      <c r="B1617" s="20" t="str" cm="1">
        <f t="array" ref="B1617">IF(Table2[[#This Row],[Max_num_drones]:[Max_num_drones]]=3,Table2[[#This Row],[Total_time]:[Total_time]],"")</f>
        <v/>
      </c>
      <c r="C1617" s="20" t="str" cm="1">
        <f t="array" ref="C1617">IF(Table2[[#This Row],[Max_num_drones]:[Max_num_drones]]=4,Table2[[#This Row],[Total_time]:[Total_time]],"")</f>
        <v/>
      </c>
      <c r="D1617" s="20" t="str" cm="1">
        <f t="array" ref="D1617">IF(Table2[[#This Row],[Max_num_drones]:[Max_num_drones]]=5,Table2[[#This Row],[Total_time]:[Total_time]],"")</f>
        <v/>
      </c>
    </row>
    <row r="1618" spans="1:4">
      <c r="A1618" s="20" t="str" cm="1">
        <f t="array" ref="A1618">IF(Table2[[#This Row],[Max_num_drones]:[Max_num_drones]]=2,Table2[[#This Row],[Total_time]:[Total_time]],"")</f>
        <v/>
      </c>
      <c r="B1618" s="20" t="str" cm="1">
        <f t="array" ref="B1618">IF(Table2[[#This Row],[Max_num_drones]:[Max_num_drones]]=3,Table2[[#This Row],[Total_time]:[Total_time]],"")</f>
        <v/>
      </c>
      <c r="C1618" s="20" t="str" cm="1">
        <f t="array" ref="C1618">IF(Table2[[#This Row],[Max_num_drones]:[Max_num_drones]]=4,Table2[[#This Row],[Total_time]:[Total_time]],"")</f>
        <v/>
      </c>
      <c r="D1618" s="20" t="str" cm="1">
        <f t="array" ref="D1618">IF(Table2[[#This Row],[Max_num_drones]:[Max_num_drones]]=5,Table2[[#This Row],[Total_time]:[Total_time]],"")</f>
        <v/>
      </c>
    </row>
    <row r="1619" spans="1:4">
      <c r="A1619" s="20" t="str" cm="1">
        <f t="array" ref="A1619">IF(Table2[[#This Row],[Max_num_drones]:[Max_num_drones]]=2,Table2[[#This Row],[Total_time]:[Total_time]],"")</f>
        <v/>
      </c>
      <c r="B1619" s="20" t="str" cm="1">
        <f t="array" ref="B1619">IF(Table2[[#This Row],[Max_num_drones]:[Max_num_drones]]=3,Table2[[#This Row],[Total_time]:[Total_time]],"")</f>
        <v/>
      </c>
      <c r="C1619" s="20" t="str" cm="1">
        <f t="array" ref="C1619">IF(Table2[[#This Row],[Max_num_drones]:[Max_num_drones]]=4,Table2[[#This Row],[Total_time]:[Total_time]],"")</f>
        <v/>
      </c>
      <c r="D1619" s="20" t="str" cm="1">
        <f t="array" ref="D1619">IF(Table2[[#This Row],[Max_num_drones]:[Max_num_drones]]=5,Table2[[#This Row],[Total_time]:[Total_time]],"")</f>
        <v/>
      </c>
    </row>
    <row r="1620" spans="1:4">
      <c r="A1620" s="20" t="str" cm="1">
        <f t="array" ref="A1620">IF(Table2[[#This Row],[Max_num_drones]:[Max_num_drones]]=2,Table2[[#This Row],[Total_time]:[Total_time]],"")</f>
        <v/>
      </c>
      <c r="B1620" s="20" t="str" cm="1">
        <f t="array" ref="B1620">IF(Table2[[#This Row],[Max_num_drones]:[Max_num_drones]]=3,Table2[[#This Row],[Total_time]:[Total_time]],"")</f>
        <v/>
      </c>
      <c r="C1620" s="20" t="str" cm="1">
        <f t="array" ref="C1620">IF(Table2[[#This Row],[Max_num_drones]:[Max_num_drones]]=4,Table2[[#This Row],[Total_time]:[Total_time]],"")</f>
        <v/>
      </c>
      <c r="D1620" s="20" t="str" cm="1">
        <f t="array" ref="D1620">IF(Table2[[#This Row],[Max_num_drones]:[Max_num_drones]]=5,Table2[[#This Row],[Total_time]:[Total_time]],"")</f>
        <v/>
      </c>
    </row>
    <row r="1621" spans="1:4">
      <c r="A1621" s="20" t="str" cm="1">
        <f t="array" ref="A1621">IF(Table2[[#This Row],[Max_num_drones]:[Max_num_drones]]=2,Table2[[#This Row],[Total_time]:[Total_time]],"")</f>
        <v/>
      </c>
      <c r="B1621" s="20" t="str" cm="1">
        <f t="array" ref="B1621">IF(Table2[[#This Row],[Max_num_drones]:[Max_num_drones]]=3,Table2[[#This Row],[Total_time]:[Total_time]],"")</f>
        <v/>
      </c>
      <c r="C1621" s="20" t="str" cm="1">
        <f t="array" ref="C1621">IF(Table2[[#This Row],[Max_num_drones]:[Max_num_drones]]=4,Table2[[#This Row],[Total_time]:[Total_time]],"")</f>
        <v/>
      </c>
      <c r="D1621" s="20" t="str" cm="1">
        <f t="array" ref="D1621">IF(Table2[[#This Row],[Max_num_drones]:[Max_num_drones]]=5,Table2[[#This Row],[Total_time]:[Total_time]],"")</f>
        <v/>
      </c>
    </row>
    <row r="1622" spans="1:4">
      <c r="A1622" s="20" t="str" cm="1">
        <f t="array" ref="A1622">IF(Table2[[#This Row],[Max_num_drones]:[Max_num_drones]]=2,Table2[[#This Row],[Total_time]:[Total_time]],"")</f>
        <v/>
      </c>
      <c r="B1622" s="20" t="str" cm="1">
        <f t="array" ref="B1622">IF(Table2[[#This Row],[Max_num_drones]:[Max_num_drones]]=3,Table2[[#This Row],[Total_time]:[Total_time]],"")</f>
        <v/>
      </c>
      <c r="C1622" s="20" t="str" cm="1">
        <f t="array" ref="C1622">IF(Table2[[#This Row],[Max_num_drones]:[Max_num_drones]]=4,Table2[[#This Row],[Total_time]:[Total_time]],"")</f>
        <v/>
      </c>
      <c r="D1622" s="20" t="str" cm="1">
        <f t="array" ref="D1622">IF(Table2[[#This Row],[Max_num_drones]:[Max_num_drones]]=5,Table2[[#This Row],[Total_time]:[Total_time]],"")</f>
        <v/>
      </c>
    </row>
    <row r="1623" spans="1:4">
      <c r="A1623" s="20" t="str" cm="1">
        <f t="array" ref="A1623">IF(Table2[[#This Row],[Max_num_drones]:[Max_num_drones]]=2,Table2[[#This Row],[Total_time]:[Total_time]],"")</f>
        <v/>
      </c>
      <c r="B1623" s="20" t="str" cm="1">
        <f t="array" ref="B1623">IF(Table2[[#This Row],[Max_num_drones]:[Max_num_drones]]=3,Table2[[#This Row],[Total_time]:[Total_time]],"")</f>
        <v/>
      </c>
      <c r="C1623" s="20" t="str" cm="1">
        <f t="array" ref="C1623">IF(Table2[[#This Row],[Max_num_drones]:[Max_num_drones]]=4,Table2[[#This Row],[Total_time]:[Total_time]],"")</f>
        <v/>
      </c>
      <c r="D1623" s="20" t="str" cm="1">
        <f t="array" ref="D1623">IF(Table2[[#This Row],[Max_num_drones]:[Max_num_drones]]=5,Table2[[#This Row],[Total_time]:[Total_time]],"")</f>
        <v/>
      </c>
    </row>
    <row r="1624" spans="1:4">
      <c r="A1624" s="20" t="str" cm="1">
        <f t="array" ref="A1624">IF(Table2[[#This Row],[Max_num_drones]:[Max_num_drones]]=2,Table2[[#This Row],[Total_time]:[Total_time]],"")</f>
        <v/>
      </c>
      <c r="B1624" s="20" t="str" cm="1">
        <f t="array" ref="B1624">IF(Table2[[#This Row],[Max_num_drones]:[Max_num_drones]]=3,Table2[[#This Row],[Total_time]:[Total_time]],"")</f>
        <v/>
      </c>
      <c r="C1624" s="20" t="str" cm="1">
        <f t="array" ref="C1624">IF(Table2[[#This Row],[Max_num_drones]:[Max_num_drones]]=4,Table2[[#This Row],[Total_time]:[Total_time]],"")</f>
        <v/>
      </c>
      <c r="D1624" s="20" t="str" cm="1">
        <f t="array" ref="D1624">IF(Table2[[#This Row],[Max_num_drones]:[Max_num_drones]]=5,Table2[[#This Row],[Total_time]:[Total_time]],"")</f>
        <v/>
      </c>
    </row>
    <row r="1625" spans="1:4">
      <c r="A1625" s="20" t="str" cm="1">
        <f t="array" ref="A1625">IF(Table2[[#This Row],[Max_num_drones]:[Max_num_drones]]=2,Table2[[#This Row],[Total_time]:[Total_time]],"")</f>
        <v/>
      </c>
      <c r="B1625" s="20" t="str" cm="1">
        <f t="array" ref="B1625">IF(Table2[[#This Row],[Max_num_drones]:[Max_num_drones]]=3,Table2[[#This Row],[Total_time]:[Total_time]],"")</f>
        <v/>
      </c>
      <c r="C1625" s="20" t="str" cm="1">
        <f t="array" ref="C1625">IF(Table2[[#This Row],[Max_num_drones]:[Max_num_drones]]=4,Table2[[#This Row],[Total_time]:[Total_time]],"")</f>
        <v/>
      </c>
      <c r="D1625" s="20" t="str" cm="1">
        <f t="array" ref="D1625">IF(Table2[[#This Row],[Max_num_drones]:[Max_num_drones]]=5,Table2[[#This Row],[Total_time]:[Total_time]],"")</f>
        <v/>
      </c>
    </row>
    <row r="1626" spans="1:4">
      <c r="A1626" s="20" t="str" cm="1">
        <f t="array" ref="A1626">IF(Table2[[#This Row],[Max_num_drones]:[Max_num_drones]]=2,Table2[[#This Row],[Total_time]:[Total_time]],"")</f>
        <v/>
      </c>
      <c r="B1626" s="20" t="str" cm="1">
        <f t="array" ref="B1626">IF(Table2[[#This Row],[Max_num_drones]:[Max_num_drones]]=3,Table2[[#This Row],[Total_time]:[Total_time]],"")</f>
        <v/>
      </c>
      <c r="C1626" s="20" t="str" cm="1">
        <f t="array" ref="C1626">IF(Table2[[#This Row],[Max_num_drones]:[Max_num_drones]]=4,Table2[[#This Row],[Total_time]:[Total_time]],"")</f>
        <v/>
      </c>
      <c r="D1626" s="20" t="str" cm="1">
        <f t="array" ref="D1626">IF(Table2[[#This Row],[Max_num_drones]:[Max_num_drones]]=5,Table2[[#This Row],[Total_time]:[Total_time]],"")</f>
        <v/>
      </c>
    </row>
    <row r="1627" spans="1:4">
      <c r="A1627" s="20" t="str" cm="1">
        <f t="array" ref="A1627">IF(Table2[[#This Row],[Max_num_drones]:[Max_num_drones]]=2,Table2[[#This Row],[Total_time]:[Total_time]],"")</f>
        <v/>
      </c>
      <c r="B1627" s="20" t="str" cm="1">
        <f t="array" ref="B1627">IF(Table2[[#This Row],[Max_num_drones]:[Max_num_drones]]=3,Table2[[#This Row],[Total_time]:[Total_time]],"")</f>
        <v/>
      </c>
      <c r="C1627" s="20" t="str" cm="1">
        <f t="array" ref="C1627">IF(Table2[[#This Row],[Max_num_drones]:[Max_num_drones]]=4,Table2[[#This Row],[Total_time]:[Total_time]],"")</f>
        <v/>
      </c>
      <c r="D1627" s="20" t="str" cm="1">
        <f t="array" ref="D1627">IF(Table2[[#This Row],[Max_num_drones]:[Max_num_drones]]=5,Table2[[#This Row],[Total_time]:[Total_time]],"")</f>
        <v/>
      </c>
    </row>
    <row r="1628" spans="1:4">
      <c r="A1628" s="20" t="str" cm="1">
        <f t="array" ref="A1628">IF(Table2[[#This Row],[Max_num_drones]:[Max_num_drones]]=2,Table2[[#This Row],[Total_time]:[Total_time]],"")</f>
        <v/>
      </c>
      <c r="B1628" s="20" t="str" cm="1">
        <f t="array" ref="B1628">IF(Table2[[#This Row],[Max_num_drones]:[Max_num_drones]]=3,Table2[[#This Row],[Total_time]:[Total_time]],"")</f>
        <v/>
      </c>
      <c r="C1628" s="20" t="str" cm="1">
        <f t="array" ref="C1628">IF(Table2[[#This Row],[Max_num_drones]:[Max_num_drones]]=4,Table2[[#This Row],[Total_time]:[Total_time]],"")</f>
        <v/>
      </c>
      <c r="D1628" s="20" t="str" cm="1">
        <f t="array" ref="D1628">IF(Table2[[#This Row],[Max_num_drones]:[Max_num_drones]]=5,Table2[[#This Row],[Total_time]:[Total_time]],"")</f>
        <v/>
      </c>
    </row>
    <row r="1629" spans="1:4">
      <c r="A1629" s="20" t="str" cm="1">
        <f t="array" ref="A1629">IF(Table2[[#This Row],[Max_num_drones]:[Max_num_drones]]=2,Table2[[#This Row],[Total_time]:[Total_time]],"")</f>
        <v/>
      </c>
      <c r="B1629" s="20" t="str" cm="1">
        <f t="array" ref="B1629">IF(Table2[[#This Row],[Max_num_drones]:[Max_num_drones]]=3,Table2[[#This Row],[Total_time]:[Total_time]],"")</f>
        <v/>
      </c>
      <c r="C1629" s="20" t="str" cm="1">
        <f t="array" ref="C1629">IF(Table2[[#This Row],[Max_num_drones]:[Max_num_drones]]=4,Table2[[#This Row],[Total_time]:[Total_time]],"")</f>
        <v/>
      </c>
      <c r="D1629" s="20" t="str" cm="1">
        <f t="array" ref="D1629">IF(Table2[[#This Row],[Max_num_drones]:[Max_num_drones]]=5,Table2[[#This Row],[Total_time]:[Total_time]],"")</f>
        <v/>
      </c>
    </row>
    <row r="1630" spans="1:4">
      <c r="A1630" s="20" t="str" cm="1">
        <f t="array" ref="A1630">IF(Table2[[#This Row],[Max_num_drones]:[Max_num_drones]]=2,Table2[[#This Row],[Total_time]:[Total_time]],"")</f>
        <v/>
      </c>
      <c r="B1630" s="20" t="str" cm="1">
        <f t="array" ref="B1630">IF(Table2[[#This Row],[Max_num_drones]:[Max_num_drones]]=3,Table2[[#This Row],[Total_time]:[Total_time]],"")</f>
        <v/>
      </c>
      <c r="C1630" s="20" t="str" cm="1">
        <f t="array" ref="C1630">IF(Table2[[#This Row],[Max_num_drones]:[Max_num_drones]]=4,Table2[[#This Row],[Total_time]:[Total_time]],"")</f>
        <v/>
      </c>
      <c r="D1630" s="20" t="str" cm="1">
        <f t="array" ref="D1630">IF(Table2[[#This Row],[Max_num_drones]:[Max_num_drones]]=5,Table2[[#This Row],[Total_time]:[Total_time]],"")</f>
        <v/>
      </c>
    </row>
    <row r="1631" spans="1:4">
      <c r="A1631" s="20" t="str" cm="1">
        <f t="array" ref="A1631">IF(Table2[[#This Row],[Max_num_drones]:[Max_num_drones]]=2,Table2[[#This Row],[Total_time]:[Total_time]],"")</f>
        <v/>
      </c>
      <c r="B1631" s="20" t="str" cm="1">
        <f t="array" ref="B1631">IF(Table2[[#This Row],[Max_num_drones]:[Max_num_drones]]=3,Table2[[#This Row],[Total_time]:[Total_time]],"")</f>
        <v/>
      </c>
      <c r="C1631" s="20" t="str" cm="1">
        <f t="array" ref="C1631">IF(Table2[[#This Row],[Max_num_drones]:[Max_num_drones]]=4,Table2[[#This Row],[Total_time]:[Total_time]],"")</f>
        <v/>
      </c>
      <c r="D1631" s="20" t="str" cm="1">
        <f t="array" ref="D1631">IF(Table2[[#This Row],[Max_num_drones]:[Max_num_drones]]=5,Table2[[#This Row],[Total_time]:[Total_time]],"")</f>
        <v/>
      </c>
    </row>
    <row r="1632" spans="1:4">
      <c r="A1632" s="20" t="str" cm="1">
        <f t="array" ref="A1632">IF(Table2[[#This Row],[Max_num_drones]:[Max_num_drones]]=2,Table2[[#This Row],[Total_time]:[Total_time]],"")</f>
        <v/>
      </c>
      <c r="B1632" s="20" t="str" cm="1">
        <f t="array" ref="B1632">IF(Table2[[#This Row],[Max_num_drones]:[Max_num_drones]]=3,Table2[[#This Row],[Total_time]:[Total_time]],"")</f>
        <v/>
      </c>
      <c r="C1632" s="20" t="str" cm="1">
        <f t="array" ref="C1632">IF(Table2[[#This Row],[Max_num_drones]:[Max_num_drones]]=4,Table2[[#This Row],[Total_time]:[Total_time]],"")</f>
        <v/>
      </c>
      <c r="D1632" s="20" t="str" cm="1">
        <f t="array" ref="D1632">IF(Table2[[#This Row],[Max_num_drones]:[Max_num_drones]]=5,Table2[[#This Row],[Total_time]:[Total_time]],"")</f>
        <v/>
      </c>
    </row>
    <row r="1633" spans="1:4">
      <c r="A1633" s="20" t="str" cm="1">
        <f t="array" ref="A1633">IF(Table2[[#This Row],[Max_num_drones]:[Max_num_drones]]=2,Table2[[#This Row],[Total_time]:[Total_time]],"")</f>
        <v/>
      </c>
      <c r="B1633" s="20" t="str" cm="1">
        <f t="array" ref="B1633">IF(Table2[[#This Row],[Max_num_drones]:[Max_num_drones]]=3,Table2[[#This Row],[Total_time]:[Total_time]],"")</f>
        <v/>
      </c>
      <c r="C1633" s="20" t="str" cm="1">
        <f t="array" ref="C1633">IF(Table2[[#This Row],[Max_num_drones]:[Max_num_drones]]=4,Table2[[#This Row],[Total_time]:[Total_time]],"")</f>
        <v/>
      </c>
      <c r="D1633" s="20" t="str" cm="1">
        <f t="array" ref="D1633">IF(Table2[[#This Row],[Max_num_drones]:[Max_num_drones]]=5,Table2[[#This Row],[Total_time]:[Total_time]],"")</f>
        <v/>
      </c>
    </row>
    <row r="1634" spans="1:4">
      <c r="A1634" s="20" t="str" cm="1">
        <f t="array" ref="A1634">IF(Table2[[#This Row],[Max_num_drones]:[Max_num_drones]]=2,Table2[[#This Row],[Total_time]:[Total_time]],"")</f>
        <v/>
      </c>
      <c r="B1634" s="20" t="str" cm="1">
        <f t="array" ref="B1634">IF(Table2[[#This Row],[Max_num_drones]:[Max_num_drones]]=3,Table2[[#This Row],[Total_time]:[Total_time]],"")</f>
        <v/>
      </c>
      <c r="C1634" s="20" t="str" cm="1">
        <f t="array" ref="C1634">IF(Table2[[#This Row],[Max_num_drones]:[Max_num_drones]]=4,Table2[[#This Row],[Total_time]:[Total_time]],"")</f>
        <v/>
      </c>
      <c r="D1634" s="20" t="str" cm="1">
        <f t="array" ref="D1634">IF(Table2[[#This Row],[Max_num_drones]:[Max_num_drones]]=5,Table2[[#This Row],[Total_time]:[Total_time]],"")</f>
        <v/>
      </c>
    </row>
    <row r="1635" spans="1:4">
      <c r="A1635" s="20" t="str" cm="1">
        <f t="array" ref="A1635">IF(Table2[[#This Row],[Max_num_drones]:[Max_num_drones]]=2,Table2[[#This Row],[Total_time]:[Total_time]],"")</f>
        <v/>
      </c>
      <c r="B1635" s="20" t="str" cm="1">
        <f t="array" ref="B1635">IF(Table2[[#This Row],[Max_num_drones]:[Max_num_drones]]=3,Table2[[#This Row],[Total_time]:[Total_time]],"")</f>
        <v/>
      </c>
      <c r="C1635" s="20" t="str" cm="1">
        <f t="array" ref="C1635">IF(Table2[[#This Row],[Max_num_drones]:[Max_num_drones]]=4,Table2[[#This Row],[Total_time]:[Total_time]],"")</f>
        <v/>
      </c>
      <c r="D1635" s="20" t="str" cm="1">
        <f t="array" ref="D1635">IF(Table2[[#This Row],[Max_num_drones]:[Max_num_drones]]=5,Table2[[#This Row],[Total_time]:[Total_time]],"")</f>
        <v/>
      </c>
    </row>
    <row r="1636" spans="1:4">
      <c r="A1636" s="20" t="str" cm="1">
        <f t="array" ref="A1636">IF(Table2[[#This Row],[Max_num_drones]:[Max_num_drones]]=2,Table2[[#This Row],[Total_time]:[Total_time]],"")</f>
        <v/>
      </c>
      <c r="B1636" s="20" t="str" cm="1">
        <f t="array" ref="B1636">IF(Table2[[#This Row],[Max_num_drones]:[Max_num_drones]]=3,Table2[[#This Row],[Total_time]:[Total_time]],"")</f>
        <v/>
      </c>
      <c r="C1636" s="20" t="str" cm="1">
        <f t="array" ref="C1636">IF(Table2[[#This Row],[Max_num_drones]:[Max_num_drones]]=4,Table2[[#This Row],[Total_time]:[Total_time]],"")</f>
        <v/>
      </c>
      <c r="D1636" s="20" t="str" cm="1">
        <f t="array" ref="D1636">IF(Table2[[#This Row],[Max_num_drones]:[Max_num_drones]]=5,Table2[[#This Row],[Total_time]:[Total_time]],"")</f>
        <v/>
      </c>
    </row>
    <row r="1637" spans="1:4">
      <c r="A1637" s="20" t="str" cm="1">
        <f t="array" ref="A1637">IF(Table2[[#This Row],[Max_num_drones]:[Max_num_drones]]=2,Table2[[#This Row],[Total_time]:[Total_time]],"")</f>
        <v/>
      </c>
      <c r="B1637" s="20" t="str" cm="1">
        <f t="array" ref="B1637">IF(Table2[[#This Row],[Max_num_drones]:[Max_num_drones]]=3,Table2[[#This Row],[Total_time]:[Total_time]],"")</f>
        <v/>
      </c>
      <c r="C1637" s="20" t="str" cm="1">
        <f t="array" ref="C1637">IF(Table2[[#This Row],[Max_num_drones]:[Max_num_drones]]=4,Table2[[#This Row],[Total_time]:[Total_time]],"")</f>
        <v/>
      </c>
      <c r="D1637" s="20" t="str" cm="1">
        <f t="array" ref="D1637">IF(Table2[[#This Row],[Max_num_drones]:[Max_num_drones]]=5,Table2[[#This Row],[Total_time]:[Total_time]],"")</f>
        <v/>
      </c>
    </row>
    <row r="1638" spans="1:4">
      <c r="A1638" s="20" t="str" cm="1">
        <f t="array" ref="A1638">IF(Table2[[#This Row],[Max_num_drones]:[Max_num_drones]]=2,Table2[[#This Row],[Total_time]:[Total_time]],"")</f>
        <v/>
      </c>
      <c r="B1638" s="20" t="str" cm="1">
        <f t="array" ref="B1638">IF(Table2[[#This Row],[Max_num_drones]:[Max_num_drones]]=3,Table2[[#This Row],[Total_time]:[Total_time]],"")</f>
        <v/>
      </c>
      <c r="C1638" s="20" t="str" cm="1">
        <f t="array" ref="C1638">IF(Table2[[#This Row],[Max_num_drones]:[Max_num_drones]]=4,Table2[[#This Row],[Total_time]:[Total_time]],"")</f>
        <v/>
      </c>
      <c r="D1638" s="20" t="str" cm="1">
        <f t="array" ref="D1638">IF(Table2[[#This Row],[Max_num_drones]:[Max_num_drones]]=5,Table2[[#This Row],[Total_time]:[Total_time]],"")</f>
        <v/>
      </c>
    </row>
    <row r="1639" spans="1:4">
      <c r="A1639" s="20" t="str" cm="1">
        <f t="array" ref="A1639">IF(Table2[[#This Row],[Max_num_drones]:[Max_num_drones]]=2,Table2[[#This Row],[Total_time]:[Total_time]],"")</f>
        <v/>
      </c>
      <c r="B1639" s="20" t="str" cm="1">
        <f t="array" ref="B1639">IF(Table2[[#This Row],[Max_num_drones]:[Max_num_drones]]=3,Table2[[#This Row],[Total_time]:[Total_time]],"")</f>
        <v/>
      </c>
      <c r="C1639" s="20" t="str" cm="1">
        <f t="array" ref="C1639">IF(Table2[[#This Row],[Max_num_drones]:[Max_num_drones]]=4,Table2[[#This Row],[Total_time]:[Total_time]],"")</f>
        <v/>
      </c>
      <c r="D1639" s="20" t="str" cm="1">
        <f t="array" ref="D1639">IF(Table2[[#This Row],[Max_num_drones]:[Max_num_drones]]=5,Table2[[#This Row],[Total_time]:[Total_time]],"")</f>
        <v/>
      </c>
    </row>
    <row r="1640" spans="1:4">
      <c r="A1640" s="20" t="str" cm="1">
        <f t="array" ref="A1640">IF(Table2[[#This Row],[Max_num_drones]:[Max_num_drones]]=2,Table2[[#This Row],[Total_time]:[Total_time]],"")</f>
        <v/>
      </c>
      <c r="B1640" s="20" t="str" cm="1">
        <f t="array" ref="B1640">IF(Table2[[#This Row],[Max_num_drones]:[Max_num_drones]]=3,Table2[[#This Row],[Total_time]:[Total_time]],"")</f>
        <v/>
      </c>
      <c r="C1640" s="20" t="str" cm="1">
        <f t="array" ref="C1640">IF(Table2[[#This Row],[Max_num_drones]:[Max_num_drones]]=4,Table2[[#This Row],[Total_time]:[Total_time]],"")</f>
        <v/>
      </c>
      <c r="D1640" s="20" t="str" cm="1">
        <f t="array" ref="D1640">IF(Table2[[#This Row],[Max_num_drones]:[Max_num_drones]]=5,Table2[[#This Row],[Total_time]:[Total_time]],"")</f>
        <v/>
      </c>
    </row>
    <row r="1641" spans="1:4">
      <c r="A1641" s="20" t="str" cm="1">
        <f t="array" ref="A1641">IF(Table2[[#This Row],[Max_num_drones]:[Max_num_drones]]=2,Table2[[#This Row],[Total_time]:[Total_time]],"")</f>
        <v/>
      </c>
      <c r="B1641" s="20" t="str" cm="1">
        <f t="array" ref="B1641">IF(Table2[[#This Row],[Max_num_drones]:[Max_num_drones]]=3,Table2[[#This Row],[Total_time]:[Total_time]],"")</f>
        <v/>
      </c>
      <c r="C1641" s="20" t="str" cm="1">
        <f t="array" ref="C1641">IF(Table2[[#This Row],[Max_num_drones]:[Max_num_drones]]=4,Table2[[#This Row],[Total_time]:[Total_time]],"")</f>
        <v/>
      </c>
      <c r="D1641" s="20" t="str" cm="1">
        <f t="array" ref="D1641">IF(Table2[[#This Row],[Max_num_drones]:[Max_num_drones]]=5,Table2[[#This Row],[Total_time]:[Total_time]],"")</f>
        <v/>
      </c>
    </row>
    <row r="1642" spans="1:4">
      <c r="A1642" s="20" t="str" cm="1">
        <f t="array" ref="A1642">IF(Table2[[#This Row],[Max_num_drones]:[Max_num_drones]]=2,Table2[[#This Row],[Total_time]:[Total_time]],"")</f>
        <v/>
      </c>
      <c r="B1642" s="20" t="str" cm="1">
        <f t="array" ref="B1642">IF(Table2[[#This Row],[Max_num_drones]:[Max_num_drones]]=3,Table2[[#This Row],[Total_time]:[Total_time]],"")</f>
        <v/>
      </c>
      <c r="C1642" s="20" t="str" cm="1">
        <f t="array" ref="C1642">IF(Table2[[#This Row],[Max_num_drones]:[Max_num_drones]]=4,Table2[[#This Row],[Total_time]:[Total_time]],"")</f>
        <v/>
      </c>
      <c r="D1642" s="20" t="str" cm="1">
        <f t="array" ref="D1642">IF(Table2[[#This Row],[Max_num_drones]:[Max_num_drones]]=5,Table2[[#This Row],[Total_time]:[Total_time]],"")</f>
        <v/>
      </c>
    </row>
    <row r="1643" spans="1:4">
      <c r="A1643" s="20" t="str" cm="1">
        <f t="array" ref="A1643">IF(Table2[[#This Row],[Max_num_drones]:[Max_num_drones]]=2,Table2[[#This Row],[Total_time]:[Total_time]],"")</f>
        <v/>
      </c>
      <c r="B1643" s="20" t="str" cm="1">
        <f t="array" ref="B1643">IF(Table2[[#This Row],[Max_num_drones]:[Max_num_drones]]=3,Table2[[#This Row],[Total_time]:[Total_time]],"")</f>
        <v/>
      </c>
      <c r="C1643" s="20" t="str" cm="1">
        <f t="array" ref="C1643">IF(Table2[[#This Row],[Max_num_drones]:[Max_num_drones]]=4,Table2[[#This Row],[Total_time]:[Total_time]],"")</f>
        <v/>
      </c>
      <c r="D1643" s="20" t="str" cm="1">
        <f t="array" ref="D1643">IF(Table2[[#This Row],[Max_num_drones]:[Max_num_drones]]=5,Table2[[#This Row],[Total_time]:[Total_time]],"")</f>
        <v/>
      </c>
    </row>
    <row r="1644" spans="1:4">
      <c r="A1644" s="20" t="str" cm="1">
        <f t="array" ref="A1644">IF(Table2[[#This Row],[Max_num_drones]:[Max_num_drones]]=2,Table2[[#This Row],[Total_time]:[Total_time]],"")</f>
        <v/>
      </c>
      <c r="B1644" s="20" t="str" cm="1">
        <f t="array" ref="B1644">IF(Table2[[#This Row],[Max_num_drones]:[Max_num_drones]]=3,Table2[[#This Row],[Total_time]:[Total_time]],"")</f>
        <v/>
      </c>
      <c r="C1644" s="20" t="str" cm="1">
        <f t="array" ref="C1644">IF(Table2[[#This Row],[Max_num_drones]:[Max_num_drones]]=4,Table2[[#This Row],[Total_time]:[Total_time]],"")</f>
        <v/>
      </c>
      <c r="D1644" s="20" t="str" cm="1">
        <f t="array" ref="D1644">IF(Table2[[#This Row],[Max_num_drones]:[Max_num_drones]]=5,Table2[[#This Row],[Total_time]:[Total_time]],"")</f>
        <v/>
      </c>
    </row>
    <row r="1645" spans="1:4">
      <c r="A1645" s="20" t="str" cm="1">
        <f t="array" ref="A1645">IF(Table2[[#This Row],[Max_num_drones]:[Max_num_drones]]=2,Table2[[#This Row],[Total_time]:[Total_time]],"")</f>
        <v/>
      </c>
      <c r="B1645" s="20" t="str" cm="1">
        <f t="array" ref="B1645">IF(Table2[[#This Row],[Max_num_drones]:[Max_num_drones]]=3,Table2[[#This Row],[Total_time]:[Total_time]],"")</f>
        <v/>
      </c>
      <c r="C1645" s="20" t="str" cm="1">
        <f t="array" ref="C1645">IF(Table2[[#This Row],[Max_num_drones]:[Max_num_drones]]=4,Table2[[#This Row],[Total_time]:[Total_time]],"")</f>
        <v/>
      </c>
      <c r="D1645" s="20" t="str" cm="1">
        <f t="array" ref="D1645">IF(Table2[[#This Row],[Max_num_drones]:[Max_num_drones]]=5,Table2[[#This Row],[Total_time]:[Total_time]],"")</f>
        <v/>
      </c>
    </row>
    <row r="1646" spans="1:4">
      <c r="A1646" s="20" t="str" cm="1">
        <f t="array" ref="A1646">IF(Table2[[#This Row],[Max_num_drones]:[Max_num_drones]]=2,Table2[[#This Row],[Total_time]:[Total_time]],"")</f>
        <v/>
      </c>
      <c r="B1646" s="20" t="str" cm="1">
        <f t="array" ref="B1646">IF(Table2[[#This Row],[Max_num_drones]:[Max_num_drones]]=3,Table2[[#This Row],[Total_time]:[Total_time]],"")</f>
        <v/>
      </c>
      <c r="C1646" s="20" t="str" cm="1">
        <f t="array" ref="C1646">IF(Table2[[#This Row],[Max_num_drones]:[Max_num_drones]]=4,Table2[[#This Row],[Total_time]:[Total_time]],"")</f>
        <v/>
      </c>
      <c r="D1646" s="20" t="str" cm="1">
        <f t="array" ref="D1646">IF(Table2[[#This Row],[Max_num_drones]:[Max_num_drones]]=5,Table2[[#This Row],[Total_time]:[Total_time]],"")</f>
        <v/>
      </c>
    </row>
    <row r="1647" spans="1:4">
      <c r="A1647" s="20" t="str" cm="1">
        <f t="array" ref="A1647">IF(Table2[[#This Row],[Max_num_drones]:[Max_num_drones]]=2,Table2[[#This Row],[Total_time]:[Total_time]],"")</f>
        <v/>
      </c>
      <c r="B1647" s="20" t="str" cm="1">
        <f t="array" ref="B1647">IF(Table2[[#This Row],[Max_num_drones]:[Max_num_drones]]=3,Table2[[#This Row],[Total_time]:[Total_time]],"")</f>
        <v/>
      </c>
      <c r="C1647" s="20" t="str" cm="1">
        <f t="array" ref="C1647">IF(Table2[[#This Row],[Max_num_drones]:[Max_num_drones]]=4,Table2[[#This Row],[Total_time]:[Total_time]],"")</f>
        <v/>
      </c>
      <c r="D1647" s="20" t="str" cm="1">
        <f t="array" ref="D1647">IF(Table2[[#This Row],[Max_num_drones]:[Max_num_drones]]=5,Table2[[#This Row],[Total_time]:[Total_time]],"")</f>
        <v/>
      </c>
    </row>
    <row r="1648" spans="1:4">
      <c r="A1648" s="20" t="str" cm="1">
        <f t="array" ref="A1648">IF(Table2[[#This Row],[Max_num_drones]:[Max_num_drones]]=2,Table2[[#This Row],[Total_time]:[Total_time]],"")</f>
        <v/>
      </c>
      <c r="B1648" s="20" t="str" cm="1">
        <f t="array" ref="B1648">IF(Table2[[#This Row],[Max_num_drones]:[Max_num_drones]]=3,Table2[[#This Row],[Total_time]:[Total_time]],"")</f>
        <v/>
      </c>
      <c r="C1648" s="20" t="str" cm="1">
        <f t="array" ref="C1648">IF(Table2[[#This Row],[Max_num_drones]:[Max_num_drones]]=4,Table2[[#This Row],[Total_time]:[Total_time]],"")</f>
        <v/>
      </c>
      <c r="D1648" s="20" t="str" cm="1">
        <f t="array" ref="D1648">IF(Table2[[#This Row],[Max_num_drones]:[Max_num_drones]]=5,Table2[[#This Row],[Total_time]:[Total_time]],"")</f>
        <v/>
      </c>
    </row>
    <row r="1649" spans="1:4">
      <c r="A1649" s="20" t="str" cm="1">
        <f t="array" ref="A1649">IF(Table2[[#This Row],[Max_num_drones]:[Max_num_drones]]=2,Table2[[#This Row],[Total_time]:[Total_time]],"")</f>
        <v/>
      </c>
      <c r="B1649" s="20" t="str" cm="1">
        <f t="array" ref="B1649">IF(Table2[[#This Row],[Max_num_drones]:[Max_num_drones]]=3,Table2[[#This Row],[Total_time]:[Total_time]],"")</f>
        <v/>
      </c>
      <c r="C1649" s="20" t="str" cm="1">
        <f t="array" ref="C1649">IF(Table2[[#This Row],[Max_num_drones]:[Max_num_drones]]=4,Table2[[#This Row],[Total_time]:[Total_time]],"")</f>
        <v/>
      </c>
      <c r="D1649" s="20" t="str" cm="1">
        <f t="array" ref="D1649">IF(Table2[[#This Row],[Max_num_drones]:[Max_num_drones]]=5,Table2[[#This Row],[Total_time]:[Total_time]],"")</f>
        <v/>
      </c>
    </row>
    <row r="1650" spans="1:4">
      <c r="A1650" s="20" t="str" cm="1">
        <f t="array" ref="A1650">IF(Table2[[#This Row],[Max_num_drones]:[Max_num_drones]]=2,Table2[[#This Row],[Total_time]:[Total_time]],"")</f>
        <v/>
      </c>
      <c r="B1650" s="20" t="str" cm="1">
        <f t="array" ref="B1650">IF(Table2[[#This Row],[Max_num_drones]:[Max_num_drones]]=3,Table2[[#This Row],[Total_time]:[Total_time]],"")</f>
        <v/>
      </c>
      <c r="C1650" s="20" t="str" cm="1">
        <f t="array" ref="C1650">IF(Table2[[#This Row],[Max_num_drones]:[Max_num_drones]]=4,Table2[[#This Row],[Total_time]:[Total_time]],"")</f>
        <v/>
      </c>
      <c r="D1650" s="20" t="str" cm="1">
        <f t="array" ref="D1650">IF(Table2[[#This Row],[Max_num_drones]:[Max_num_drones]]=5,Table2[[#This Row],[Total_time]:[Total_time]],"")</f>
        <v/>
      </c>
    </row>
    <row r="1651" spans="1:4">
      <c r="A1651" s="20" t="str" cm="1">
        <f t="array" ref="A1651">IF(Table2[[#This Row],[Max_num_drones]:[Max_num_drones]]=2,Table2[[#This Row],[Total_time]:[Total_time]],"")</f>
        <v/>
      </c>
      <c r="B1651" s="20" t="str" cm="1">
        <f t="array" ref="B1651">IF(Table2[[#This Row],[Max_num_drones]:[Max_num_drones]]=3,Table2[[#This Row],[Total_time]:[Total_time]],"")</f>
        <v/>
      </c>
      <c r="C1651" s="20" t="str" cm="1">
        <f t="array" ref="C1651">IF(Table2[[#This Row],[Max_num_drones]:[Max_num_drones]]=4,Table2[[#This Row],[Total_time]:[Total_time]],"")</f>
        <v/>
      </c>
      <c r="D1651" s="20" t="str" cm="1">
        <f t="array" ref="D1651">IF(Table2[[#This Row],[Max_num_drones]:[Max_num_drones]]=5,Table2[[#This Row],[Total_time]:[Total_time]],"")</f>
        <v/>
      </c>
    </row>
    <row r="1652" spans="1:4">
      <c r="A1652" s="20" t="str" cm="1">
        <f t="array" ref="A1652">IF(Table2[[#This Row],[Max_num_drones]:[Max_num_drones]]=2,Table2[[#This Row],[Total_time]:[Total_time]],"")</f>
        <v/>
      </c>
      <c r="B1652" s="20" t="str" cm="1">
        <f t="array" ref="B1652">IF(Table2[[#This Row],[Max_num_drones]:[Max_num_drones]]=3,Table2[[#This Row],[Total_time]:[Total_time]],"")</f>
        <v/>
      </c>
      <c r="C1652" s="20" t="str" cm="1">
        <f t="array" ref="C1652">IF(Table2[[#This Row],[Max_num_drones]:[Max_num_drones]]=4,Table2[[#This Row],[Total_time]:[Total_time]],"")</f>
        <v/>
      </c>
      <c r="D1652" s="20" t="str" cm="1">
        <f t="array" ref="D1652">IF(Table2[[#This Row],[Max_num_drones]:[Max_num_drones]]=5,Table2[[#This Row],[Total_time]:[Total_time]],"")</f>
        <v/>
      </c>
    </row>
    <row r="1653" spans="1:4">
      <c r="A1653" s="20" t="str" cm="1">
        <f t="array" ref="A1653">IF(Table2[[#This Row],[Max_num_drones]:[Max_num_drones]]=2,Table2[[#This Row],[Total_time]:[Total_time]],"")</f>
        <v/>
      </c>
      <c r="B1653" s="20" t="str" cm="1">
        <f t="array" ref="B1653">IF(Table2[[#This Row],[Max_num_drones]:[Max_num_drones]]=3,Table2[[#This Row],[Total_time]:[Total_time]],"")</f>
        <v/>
      </c>
      <c r="C1653" s="20" t="str" cm="1">
        <f t="array" ref="C1653">IF(Table2[[#This Row],[Max_num_drones]:[Max_num_drones]]=4,Table2[[#This Row],[Total_time]:[Total_time]],"")</f>
        <v/>
      </c>
      <c r="D1653" s="20" t="str" cm="1">
        <f t="array" ref="D1653">IF(Table2[[#This Row],[Max_num_drones]:[Max_num_drones]]=5,Table2[[#This Row],[Total_time]:[Total_time]],"")</f>
        <v/>
      </c>
    </row>
    <row r="1654" spans="1:4">
      <c r="A1654" s="20" t="str" cm="1">
        <f t="array" ref="A1654">IF(Table2[[#This Row],[Max_num_drones]:[Max_num_drones]]=2,Table2[[#This Row],[Total_time]:[Total_time]],"")</f>
        <v/>
      </c>
      <c r="B1654" s="20" t="str" cm="1">
        <f t="array" ref="B1654">IF(Table2[[#This Row],[Max_num_drones]:[Max_num_drones]]=3,Table2[[#This Row],[Total_time]:[Total_time]],"")</f>
        <v/>
      </c>
      <c r="C1654" s="20" t="str" cm="1">
        <f t="array" ref="C1654">IF(Table2[[#This Row],[Max_num_drones]:[Max_num_drones]]=4,Table2[[#This Row],[Total_time]:[Total_time]],"")</f>
        <v/>
      </c>
      <c r="D1654" s="20" t="str" cm="1">
        <f t="array" ref="D1654">IF(Table2[[#This Row],[Max_num_drones]:[Max_num_drones]]=5,Table2[[#This Row],[Total_time]:[Total_time]],"")</f>
        <v/>
      </c>
    </row>
    <row r="1655" spans="1:4">
      <c r="A1655" s="20" t="str" cm="1">
        <f t="array" ref="A1655">IF(Table2[[#This Row],[Max_num_drones]:[Max_num_drones]]=2,Table2[[#This Row],[Total_time]:[Total_time]],"")</f>
        <v/>
      </c>
      <c r="B1655" s="20" t="str" cm="1">
        <f t="array" ref="B1655">IF(Table2[[#This Row],[Max_num_drones]:[Max_num_drones]]=3,Table2[[#This Row],[Total_time]:[Total_time]],"")</f>
        <v/>
      </c>
      <c r="C1655" s="20" t="str" cm="1">
        <f t="array" ref="C1655">IF(Table2[[#This Row],[Max_num_drones]:[Max_num_drones]]=4,Table2[[#This Row],[Total_time]:[Total_time]],"")</f>
        <v/>
      </c>
      <c r="D1655" s="20" t="str" cm="1">
        <f t="array" ref="D1655">IF(Table2[[#This Row],[Max_num_drones]:[Max_num_drones]]=5,Table2[[#This Row],[Total_time]:[Total_time]],"")</f>
        <v/>
      </c>
    </row>
    <row r="1656" spans="1:4">
      <c r="A1656" s="20" t="str" cm="1">
        <f t="array" ref="A1656">IF(Table2[[#This Row],[Max_num_drones]:[Max_num_drones]]=2,Table2[[#This Row],[Total_time]:[Total_time]],"")</f>
        <v/>
      </c>
      <c r="B1656" s="20" t="str" cm="1">
        <f t="array" ref="B1656">IF(Table2[[#This Row],[Max_num_drones]:[Max_num_drones]]=3,Table2[[#This Row],[Total_time]:[Total_time]],"")</f>
        <v/>
      </c>
      <c r="C1656" s="20" t="str" cm="1">
        <f t="array" ref="C1656">IF(Table2[[#This Row],[Max_num_drones]:[Max_num_drones]]=4,Table2[[#This Row],[Total_time]:[Total_time]],"")</f>
        <v/>
      </c>
      <c r="D1656" s="20" t="str" cm="1">
        <f t="array" ref="D1656">IF(Table2[[#This Row],[Max_num_drones]:[Max_num_drones]]=5,Table2[[#This Row],[Total_time]:[Total_time]],"")</f>
        <v/>
      </c>
    </row>
    <row r="1657" spans="1:4">
      <c r="A1657" s="20" t="str" cm="1">
        <f t="array" ref="A1657">IF(Table2[[#This Row],[Max_num_drones]:[Max_num_drones]]=2,Table2[[#This Row],[Total_time]:[Total_time]],"")</f>
        <v/>
      </c>
      <c r="B1657" s="20" t="str" cm="1">
        <f t="array" ref="B1657">IF(Table2[[#This Row],[Max_num_drones]:[Max_num_drones]]=3,Table2[[#This Row],[Total_time]:[Total_time]],"")</f>
        <v/>
      </c>
      <c r="C1657" s="20" t="str" cm="1">
        <f t="array" ref="C1657">IF(Table2[[#This Row],[Max_num_drones]:[Max_num_drones]]=4,Table2[[#This Row],[Total_time]:[Total_time]],"")</f>
        <v/>
      </c>
      <c r="D1657" s="20" t="str" cm="1">
        <f t="array" ref="D1657">IF(Table2[[#This Row],[Max_num_drones]:[Max_num_drones]]=5,Table2[[#This Row],[Total_time]:[Total_time]],"")</f>
        <v/>
      </c>
    </row>
    <row r="1658" spans="1:4">
      <c r="A1658" s="20" t="str" cm="1">
        <f t="array" ref="A1658">IF(Table2[[#This Row],[Max_num_drones]:[Max_num_drones]]=2,Table2[[#This Row],[Total_time]:[Total_time]],"")</f>
        <v/>
      </c>
      <c r="B1658" s="20" t="str" cm="1">
        <f t="array" ref="B1658">IF(Table2[[#This Row],[Max_num_drones]:[Max_num_drones]]=3,Table2[[#This Row],[Total_time]:[Total_time]],"")</f>
        <v/>
      </c>
      <c r="C1658" s="20" t="str" cm="1">
        <f t="array" ref="C1658">IF(Table2[[#This Row],[Max_num_drones]:[Max_num_drones]]=4,Table2[[#This Row],[Total_time]:[Total_time]],"")</f>
        <v/>
      </c>
      <c r="D1658" s="20" t="str" cm="1">
        <f t="array" ref="D1658">IF(Table2[[#This Row],[Max_num_drones]:[Max_num_drones]]=5,Table2[[#This Row],[Total_time]:[Total_time]],"")</f>
        <v/>
      </c>
    </row>
    <row r="1659" spans="1:4">
      <c r="A1659" s="20" t="str" cm="1">
        <f t="array" ref="A1659">IF(Table2[[#This Row],[Max_num_drones]:[Max_num_drones]]=2,Table2[[#This Row],[Total_time]:[Total_time]],"")</f>
        <v/>
      </c>
      <c r="B1659" s="20" t="str" cm="1">
        <f t="array" ref="B1659">IF(Table2[[#This Row],[Max_num_drones]:[Max_num_drones]]=3,Table2[[#This Row],[Total_time]:[Total_time]],"")</f>
        <v/>
      </c>
      <c r="C1659" s="20" t="str" cm="1">
        <f t="array" ref="C1659">IF(Table2[[#This Row],[Max_num_drones]:[Max_num_drones]]=4,Table2[[#This Row],[Total_time]:[Total_time]],"")</f>
        <v/>
      </c>
      <c r="D1659" s="20" t="str" cm="1">
        <f t="array" ref="D1659">IF(Table2[[#This Row],[Max_num_drones]:[Max_num_drones]]=5,Table2[[#This Row],[Total_time]:[Total_time]],"")</f>
        <v/>
      </c>
    </row>
    <row r="1660" spans="1:4">
      <c r="A1660" s="20" t="str" cm="1">
        <f t="array" ref="A1660">IF(Table2[[#This Row],[Max_num_drones]:[Max_num_drones]]=2,Table2[[#This Row],[Total_time]:[Total_time]],"")</f>
        <v/>
      </c>
      <c r="B1660" s="20" t="str" cm="1">
        <f t="array" ref="B1660">IF(Table2[[#This Row],[Max_num_drones]:[Max_num_drones]]=3,Table2[[#This Row],[Total_time]:[Total_time]],"")</f>
        <v/>
      </c>
      <c r="C1660" s="20" t="str" cm="1">
        <f t="array" ref="C1660">IF(Table2[[#This Row],[Max_num_drones]:[Max_num_drones]]=4,Table2[[#This Row],[Total_time]:[Total_time]],"")</f>
        <v/>
      </c>
      <c r="D1660" s="20" t="str" cm="1">
        <f t="array" ref="D1660">IF(Table2[[#This Row],[Max_num_drones]:[Max_num_drones]]=5,Table2[[#This Row],[Total_time]:[Total_time]],"")</f>
        <v/>
      </c>
    </row>
    <row r="1661" spans="1:4">
      <c r="A1661" s="20" t="str" cm="1">
        <f t="array" ref="A1661">IF(Table2[[#This Row],[Max_num_drones]:[Max_num_drones]]=2,Table2[[#This Row],[Total_time]:[Total_time]],"")</f>
        <v/>
      </c>
      <c r="B1661" s="20" t="str" cm="1">
        <f t="array" ref="B1661">IF(Table2[[#This Row],[Max_num_drones]:[Max_num_drones]]=3,Table2[[#This Row],[Total_time]:[Total_time]],"")</f>
        <v/>
      </c>
      <c r="C1661" s="20" t="str" cm="1">
        <f t="array" ref="C1661">IF(Table2[[#This Row],[Max_num_drones]:[Max_num_drones]]=4,Table2[[#This Row],[Total_time]:[Total_time]],"")</f>
        <v/>
      </c>
      <c r="D1661" s="20" t="str" cm="1">
        <f t="array" ref="D1661">IF(Table2[[#This Row],[Max_num_drones]:[Max_num_drones]]=5,Table2[[#This Row],[Total_time]:[Total_time]],"")</f>
        <v/>
      </c>
    </row>
    <row r="1662" spans="1:4">
      <c r="A1662" s="20" t="str" cm="1">
        <f t="array" ref="A1662">IF(Table2[[#This Row],[Max_num_drones]:[Max_num_drones]]=2,Table2[[#This Row],[Total_time]:[Total_time]],"")</f>
        <v/>
      </c>
      <c r="B1662" s="20" t="str" cm="1">
        <f t="array" ref="B1662">IF(Table2[[#This Row],[Max_num_drones]:[Max_num_drones]]=3,Table2[[#This Row],[Total_time]:[Total_time]],"")</f>
        <v/>
      </c>
      <c r="C1662" s="20" t="str" cm="1">
        <f t="array" ref="C1662">IF(Table2[[#This Row],[Max_num_drones]:[Max_num_drones]]=4,Table2[[#This Row],[Total_time]:[Total_time]],"")</f>
        <v/>
      </c>
      <c r="D1662" s="20" t="str" cm="1">
        <f t="array" ref="D1662">IF(Table2[[#This Row],[Max_num_drones]:[Max_num_drones]]=5,Table2[[#This Row],[Total_time]:[Total_time]],"")</f>
        <v/>
      </c>
    </row>
    <row r="1663" spans="1:4">
      <c r="A1663" s="20" t="str" cm="1">
        <f t="array" ref="A1663">IF(Table2[[#This Row],[Max_num_drones]:[Max_num_drones]]=2,Table2[[#This Row],[Total_time]:[Total_time]],"")</f>
        <v/>
      </c>
      <c r="B1663" s="20" t="str" cm="1">
        <f t="array" ref="B1663">IF(Table2[[#This Row],[Max_num_drones]:[Max_num_drones]]=3,Table2[[#This Row],[Total_time]:[Total_time]],"")</f>
        <v/>
      </c>
      <c r="C1663" s="20" t="str" cm="1">
        <f t="array" ref="C1663">IF(Table2[[#This Row],[Max_num_drones]:[Max_num_drones]]=4,Table2[[#This Row],[Total_time]:[Total_time]],"")</f>
        <v/>
      </c>
      <c r="D1663" s="20" t="str" cm="1">
        <f t="array" ref="D1663">IF(Table2[[#This Row],[Max_num_drones]:[Max_num_drones]]=5,Table2[[#This Row],[Total_time]:[Total_time]],"")</f>
        <v/>
      </c>
    </row>
    <row r="1664" spans="1:4">
      <c r="A1664" s="20" t="str" cm="1">
        <f t="array" ref="A1664">IF(Table2[[#This Row],[Max_num_drones]:[Max_num_drones]]=2,Table2[[#This Row],[Total_time]:[Total_time]],"")</f>
        <v/>
      </c>
      <c r="B1664" s="20" t="str" cm="1">
        <f t="array" ref="B1664">IF(Table2[[#This Row],[Max_num_drones]:[Max_num_drones]]=3,Table2[[#This Row],[Total_time]:[Total_time]],"")</f>
        <v/>
      </c>
      <c r="C1664" s="20" t="str" cm="1">
        <f t="array" ref="C1664">IF(Table2[[#This Row],[Max_num_drones]:[Max_num_drones]]=4,Table2[[#This Row],[Total_time]:[Total_time]],"")</f>
        <v/>
      </c>
      <c r="D1664" s="20" t="str" cm="1">
        <f t="array" ref="D1664">IF(Table2[[#This Row],[Max_num_drones]:[Max_num_drones]]=5,Table2[[#This Row],[Total_time]:[Total_time]],"")</f>
        <v/>
      </c>
    </row>
    <row r="1665" spans="1:4">
      <c r="A1665" s="20" t="str" cm="1">
        <f t="array" ref="A1665">IF(Table2[[#This Row],[Max_num_drones]:[Max_num_drones]]=2,Table2[[#This Row],[Total_time]:[Total_time]],"")</f>
        <v/>
      </c>
      <c r="B1665" s="20" t="str" cm="1">
        <f t="array" ref="B1665">IF(Table2[[#This Row],[Max_num_drones]:[Max_num_drones]]=3,Table2[[#This Row],[Total_time]:[Total_time]],"")</f>
        <v/>
      </c>
      <c r="C1665" s="20" t="str" cm="1">
        <f t="array" ref="C1665">IF(Table2[[#This Row],[Max_num_drones]:[Max_num_drones]]=4,Table2[[#This Row],[Total_time]:[Total_time]],"")</f>
        <v/>
      </c>
      <c r="D1665" s="20" t="str" cm="1">
        <f t="array" ref="D1665">IF(Table2[[#This Row],[Max_num_drones]:[Max_num_drones]]=5,Table2[[#This Row],[Total_time]:[Total_time]],"")</f>
        <v/>
      </c>
    </row>
    <row r="1666" spans="1:4">
      <c r="A1666" s="20" t="str" cm="1">
        <f t="array" ref="A1666">IF(Table2[[#This Row],[Max_num_drones]:[Max_num_drones]]=2,Table2[[#This Row],[Total_time]:[Total_time]],"")</f>
        <v/>
      </c>
      <c r="B1666" s="20" t="str" cm="1">
        <f t="array" ref="B1666">IF(Table2[[#This Row],[Max_num_drones]:[Max_num_drones]]=3,Table2[[#This Row],[Total_time]:[Total_time]],"")</f>
        <v/>
      </c>
      <c r="C1666" s="20" t="str" cm="1">
        <f t="array" ref="C1666">IF(Table2[[#This Row],[Max_num_drones]:[Max_num_drones]]=4,Table2[[#This Row],[Total_time]:[Total_time]],"")</f>
        <v/>
      </c>
      <c r="D1666" s="20" t="str" cm="1">
        <f t="array" ref="D1666">IF(Table2[[#This Row],[Max_num_drones]:[Max_num_drones]]=5,Table2[[#This Row],[Total_time]:[Total_time]],"")</f>
        <v/>
      </c>
    </row>
    <row r="1667" spans="1:4">
      <c r="A1667" s="20" t="str" cm="1">
        <f t="array" ref="A1667">IF(Table2[[#This Row],[Max_num_drones]:[Max_num_drones]]=2,Table2[[#This Row],[Total_time]:[Total_time]],"")</f>
        <v/>
      </c>
      <c r="B1667" s="20" t="str" cm="1">
        <f t="array" ref="B1667">IF(Table2[[#This Row],[Max_num_drones]:[Max_num_drones]]=3,Table2[[#This Row],[Total_time]:[Total_time]],"")</f>
        <v/>
      </c>
      <c r="C1667" s="20" t="str" cm="1">
        <f t="array" ref="C1667">IF(Table2[[#This Row],[Max_num_drones]:[Max_num_drones]]=4,Table2[[#This Row],[Total_time]:[Total_time]],"")</f>
        <v/>
      </c>
      <c r="D1667" s="20" t="str" cm="1">
        <f t="array" ref="D1667">IF(Table2[[#This Row],[Max_num_drones]:[Max_num_drones]]=5,Table2[[#This Row],[Total_time]:[Total_time]],"")</f>
        <v/>
      </c>
    </row>
    <row r="1668" spans="1:4">
      <c r="A1668" s="20" t="str" cm="1">
        <f t="array" ref="A1668">IF(Table2[[#This Row],[Max_num_drones]:[Max_num_drones]]=2,Table2[[#This Row],[Total_time]:[Total_time]],"")</f>
        <v/>
      </c>
      <c r="B1668" s="20" t="str" cm="1">
        <f t="array" ref="B1668">IF(Table2[[#This Row],[Max_num_drones]:[Max_num_drones]]=3,Table2[[#This Row],[Total_time]:[Total_time]],"")</f>
        <v/>
      </c>
      <c r="C1668" s="20" t="str" cm="1">
        <f t="array" ref="C1668">IF(Table2[[#This Row],[Max_num_drones]:[Max_num_drones]]=4,Table2[[#This Row],[Total_time]:[Total_time]],"")</f>
        <v/>
      </c>
      <c r="D1668" s="20" t="str" cm="1">
        <f t="array" ref="D1668">IF(Table2[[#This Row],[Max_num_drones]:[Max_num_drones]]=5,Table2[[#This Row],[Total_time]:[Total_time]],"")</f>
        <v/>
      </c>
    </row>
    <row r="1669" spans="1:4">
      <c r="A1669" s="20" t="str" cm="1">
        <f t="array" ref="A1669">IF(Table2[[#This Row],[Max_num_drones]:[Max_num_drones]]=2,Table2[[#This Row],[Total_time]:[Total_time]],"")</f>
        <v/>
      </c>
      <c r="B1669" s="20" t="str" cm="1">
        <f t="array" ref="B1669">IF(Table2[[#This Row],[Max_num_drones]:[Max_num_drones]]=3,Table2[[#This Row],[Total_time]:[Total_time]],"")</f>
        <v/>
      </c>
      <c r="C1669" s="20" t="str" cm="1">
        <f t="array" ref="C1669">IF(Table2[[#This Row],[Max_num_drones]:[Max_num_drones]]=4,Table2[[#This Row],[Total_time]:[Total_time]],"")</f>
        <v/>
      </c>
      <c r="D1669" s="20" t="str" cm="1">
        <f t="array" ref="D1669">IF(Table2[[#This Row],[Max_num_drones]:[Max_num_drones]]=5,Table2[[#This Row],[Total_time]:[Total_time]],"")</f>
        <v/>
      </c>
    </row>
    <row r="1670" spans="1:4">
      <c r="A1670" s="20" t="str" cm="1">
        <f t="array" ref="A1670">IF(Table2[[#This Row],[Max_num_drones]:[Max_num_drones]]=2,Table2[[#This Row],[Total_time]:[Total_time]],"")</f>
        <v/>
      </c>
      <c r="B1670" s="20" t="str" cm="1">
        <f t="array" ref="B1670">IF(Table2[[#This Row],[Max_num_drones]:[Max_num_drones]]=3,Table2[[#This Row],[Total_time]:[Total_time]],"")</f>
        <v/>
      </c>
      <c r="C1670" s="20" t="str" cm="1">
        <f t="array" ref="C1670">IF(Table2[[#This Row],[Max_num_drones]:[Max_num_drones]]=4,Table2[[#This Row],[Total_time]:[Total_time]],"")</f>
        <v/>
      </c>
      <c r="D1670" s="20" t="str" cm="1">
        <f t="array" ref="D1670">IF(Table2[[#This Row],[Max_num_drones]:[Max_num_drones]]=5,Table2[[#This Row],[Total_time]:[Total_time]],"")</f>
        <v/>
      </c>
    </row>
    <row r="1671" spans="1:4">
      <c r="A1671" s="20" t="str" cm="1">
        <f t="array" ref="A1671">IF(Table2[[#This Row],[Max_num_drones]:[Max_num_drones]]=2,Table2[[#This Row],[Total_time]:[Total_time]],"")</f>
        <v/>
      </c>
      <c r="B1671" s="20" t="str" cm="1">
        <f t="array" ref="B1671">IF(Table2[[#This Row],[Max_num_drones]:[Max_num_drones]]=3,Table2[[#This Row],[Total_time]:[Total_time]],"")</f>
        <v/>
      </c>
      <c r="C1671" s="20" t="str" cm="1">
        <f t="array" ref="C1671">IF(Table2[[#This Row],[Max_num_drones]:[Max_num_drones]]=4,Table2[[#This Row],[Total_time]:[Total_time]],"")</f>
        <v/>
      </c>
      <c r="D1671" s="20" t="str" cm="1">
        <f t="array" ref="D1671">IF(Table2[[#This Row],[Max_num_drones]:[Max_num_drones]]=5,Table2[[#This Row],[Total_time]:[Total_time]],"")</f>
        <v/>
      </c>
    </row>
    <row r="1672" spans="1:4">
      <c r="A1672" s="20" t="str" cm="1">
        <f t="array" ref="A1672">IF(Table2[[#This Row],[Max_num_drones]:[Max_num_drones]]=2,Table2[[#This Row],[Total_time]:[Total_time]],"")</f>
        <v/>
      </c>
      <c r="B1672" s="20" t="str" cm="1">
        <f t="array" ref="B1672">IF(Table2[[#This Row],[Max_num_drones]:[Max_num_drones]]=3,Table2[[#This Row],[Total_time]:[Total_time]],"")</f>
        <v/>
      </c>
      <c r="C1672" s="20" t="str" cm="1">
        <f t="array" ref="C1672">IF(Table2[[#This Row],[Max_num_drones]:[Max_num_drones]]=4,Table2[[#This Row],[Total_time]:[Total_time]],"")</f>
        <v/>
      </c>
      <c r="D1672" s="20" t="str" cm="1">
        <f t="array" ref="D1672">IF(Table2[[#This Row],[Max_num_drones]:[Max_num_drones]]=5,Table2[[#This Row],[Total_time]:[Total_time]],"")</f>
        <v/>
      </c>
    </row>
    <row r="1673" spans="1:4">
      <c r="A1673" s="20" t="str" cm="1">
        <f t="array" ref="A1673">IF(Table2[[#This Row],[Max_num_drones]:[Max_num_drones]]=2,Table2[[#This Row],[Total_time]:[Total_time]],"")</f>
        <v/>
      </c>
      <c r="B1673" s="20" t="str" cm="1">
        <f t="array" ref="B1673">IF(Table2[[#This Row],[Max_num_drones]:[Max_num_drones]]=3,Table2[[#This Row],[Total_time]:[Total_time]],"")</f>
        <v/>
      </c>
      <c r="C1673" s="20" t="str" cm="1">
        <f t="array" ref="C1673">IF(Table2[[#This Row],[Max_num_drones]:[Max_num_drones]]=4,Table2[[#This Row],[Total_time]:[Total_time]],"")</f>
        <v/>
      </c>
      <c r="D1673" s="20" t="str" cm="1">
        <f t="array" ref="D1673">IF(Table2[[#This Row],[Max_num_drones]:[Max_num_drones]]=5,Table2[[#This Row],[Total_time]:[Total_time]],"")</f>
        <v/>
      </c>
    </row>
    <row r="1674" spans="1:4">
      <c r="A1674" s="20" t="str" cm="1">
        <f t="array" ref="A1674">IF(Table2[[#This Row],[Max_num_drones]:[Max_num_drones]]=2,Table2[[#This Row],[Total_time]:[Total_time]],"")</f>
        <v/>
      </c>
      <c r="B1674" s="20" t="str" cm="1">
        <f t="array" ref="B1674">IF(Table2[[#This Row],[Max_num_drones]:[Max_num_drones]]=3,Table2[[#This Row],[Total_time]:[Total_time]],"")</f>
        <v/>
      </c>
      <c r="C1674" s="20" t="str" cm="1">
        <f t="array" ref="C1674">IF(Table2[[#This Row],[Max_num_drones]:[Max_num_drones]]=4,Table2[[#This Row],[Total_time]:[Total_time]],"")</f>
        <v/>
      </c>
      <c r="D1674" s="20" t="str" cm="1">
        <f t="array" ref="D1674">IF(Table2[[#This Row],[Max_num_drones]:[Max_num_drones]]=5,Table2[[#This Row],[Total_time]:[Total_time]],"")</f>
        <v/>
      </c>
    </row>
    <row r="1675" spans="1:4">
      <c r="A1675" s="20" t="str" cm="1">
        <f t="array" ref="A1675">IF(Table2[[#This Row],[Max_num_drones]:[Max_num_drones]]=2,Table2[[#This Row],[Total_time]:[Total_time]],"")</f>
        <v/>
      </c>
      <c r="B1675" s="20" t="str" cm="1">
        <f t="array" ref="B1675">IF(Table2[[#This Row],[Max_num_drones]:[Max_num_drones]]=3,Table2[[#This Row],[Total_time]:[Total_time]],"")</f>
        <v/>
      </c>
      <c r="C1675" s="20" t="str" cm="1">
        <f t="array" ref="C1675">IF(Table2[[#This Row],[Max_num_drones]:[Max_num_drones]]=4,Table2[[#This Row],[Total_time]:[Total_time]],"")</f>
        <v/>
      </c>
      <c r="D1675" s="20" t="str" cm="1">
        <f t="array" ref="D1675">IF(Table2[[#This Row],[Max_num_drones]:[Max_num_drones]]=5,Table2[[#This Row],[Total_time]:[Total_time]],"")</f>
        <v/>
      </c>
    </row>
    <row r="1676" spans="1:4">
      <c r="A1676" s="20" t="str" cm="1">
        <f t="array" ref="A1676">IF(Table2[[#This Row],[Max_num_drones]:[Max_num_drones]]=2,Table2[[#This Row],[Total_time]:[Total_time]],"")</f>
        <v/>
      </c>
      <c r="B1676" s="20" t="str" cm="1">
        <f t="array" ref="B1676">IF(Table2[[#This Row],[Max_num_drones]:[Max_num_drones]]=3,Table2[[#This Row],[Total_time]:[Total_time]],"")</f>
        <v/>
      </c>
      <c r="C1676" s="20" t="str" cm="1">
        <f t="array" ref="C1676">IF(Table2[[#This Row],[Max_num_drones]:[Max_num_drones]]=4,Table2[[#This Row],[Total_time]:[Total_time]],"")</f>
        <v/>
      </c>
      <c r="D1676" s="20" t="str" cm="1">
        <f t="array" ref="D1676">IF(Table2[[#This Row],[Max_num_drones]:[Max_num_drones]]=5,Table2[[#This Row],[Total_time]:[Total_time]],"")</f>
        <v/>
      </c>
    </row>
    <row r="1677" spans="1:4">
      <c r="A1677" s="20" t="str" cm="1">
        <f t="array" ref="A1677">IF(Table2[[#This Row],[Max_num_drones]:[Max_num_drones]]=2,Table2[[#This Row],[Total_time]:[Total_time]],"")</f>
        <v/>
      </c>
      <c r="B1677" s="20" t="str" cm="1">
        <f t="array" ref="B1677">IF(Table2[[#This Row],[Max_num_drones]:[Max_num_drones]]=3,Table2[[#This Row],[Total_time]:[Total_time]],"")</f>
        <v/>
      </c>
      <c r="C1677" s="20" t="str" cm="1">
        <f t="array" ref="C1677">IF(Table2[[#This Row],[Max_num_drones]:[Max_num_drones]]=4,Table2[[#This Row],[Total_time]:[Total_time]],"")</f>
        <v/>
      </c>
      <c r="D1677" s="20" t="str" cm="1">
        <f t="array" ref="D1677">IF(Table2[[#This Row],[Max_num_drones]:[Max_num_drones]]=5,Table2[[#This Row],[Total_time]:[Total_time]],"")</f>
        <v/>
      </c>
    </row>
    <row r="1678" spans="1:4">
      <c r="A1678" s="20" t="str" cm="1">
        <f t="array" ref="A1678">IF(Table2[[#This Row],[Max_num_drones]:[Max_num_drones]]=2,Table2[[#This Row],[Total_time]:[Total_time]],"")</f>
        <v/>
      </c>
      <c r="B1678" s="20" t="str" cm="1">
        <f t="array" ref="B1678">IF(Table2[[#This Row],[Max_num_drones]:[Max_num_drones]]=3,Table2[[#This Row],[Total_time]:[Total_time]],"")</f>
        <v/>
      </c>
      <c r="C1678" s="20" t="str" cm="1">
        <f t="array" ref="C1678">IF(Table2[[#This Row],[Max_num_drones]:[Max_num_drones]]=4,Table2[[#This Row],[Total_time]:[Total_time]],"")</f>
        <v/>
      </c>
      <c r="D1678" s="20" t="str" cm="1">
        <f t="array" ref="D1678">IF(Table2[[#This Row],[Max_num_drones]:[Max_num_drones]]=5,Table2[[#This Row],[Total_time]:[Total_time]],"")</f>
        <v/>
      </c>
    </row>
    <row r="1679" spans="1:4">
      <c r="A1679" s="20" t="str" cm="1">
        <f t="array" ref="A1679">IF(Table2[[#This Row],[Max_num_drones]:[Max_num_drones]]=2,Table2[[#This Row],[Total_time]:[Total_time]],"")</f>
        <v/>
      </c>
      <c r="B1679" s="20" t="str" cm="1">
        <f t="array" ref="B1679">IF(Table2[[#This Row],[Max_num_drones]:[Max_num_drones]]=3,Table2[[#This Row],[Total_time]:[Total_time]],"")</f>
        <v/>
      </c>
      <c r="C1679" s="20" t="str" cm="1">
        <f t="array" ref="C1679">IF(Table2[[#This Row],[Max_num_drones]:[Max_num_drones]]=4,Table2[[#This Row],[Total_time]:[Total_time]],"")</f>
        <v/>
      </c>
      <c r="D1679" s="20" t="str" cm="1">
        <f t="array" ref="D1679">IF(Table2[[#This Row],[Max_num_drones]:[Max_num_drones]]=5,Table2[[#This Row],[Total_time]:[Total_time]],"")</f>
        <v/>
      </c>
    </row>
    <row r="1680" spans="1:4">
      <c r="A1680" s="20" t="str" cm="1">
        <f t="array" ref="A1680">IF(Table2[[#This Row],[Max_num_drones]:[Max_num_drones]]=2,Table2[[#This Row],[Total_time]:[Total_time]],"")</f>
        <v/>
      </c>
      <c r="B1680" s="20" t="str" cm="1">
        <f t="array" ref="B1680">IF(Table2[[#This Row],[Max_num_drones]:[Max_num_drones]]=3,Table2[[#This Row],[Total_time]:[Total_time]],"")</f>
        <v/>
      </c>
      <c r="C1680" s="20" t="str" cm="1">
        <f t="array" ref="C1680">IF(Table2[[#This Row],[Max_num_drones]:[Max_num_drones]]=4,Table2[[#This Row],[Total_time]:[Total_time]],"")</f>
        <v/>
      </c>
      <c r="D1680" s="20" t="str" cm="1">
        <f t="array" ref="D1680">IF(Table2[[#This Row],[Max_num_drones]:[Max_num_drones]]=5,Table2[[#This Row],[Total_time]:[Total_time]],"")</f>
        <v/>
      </c>
    </row>
    <row r="1681" spans="1:4">
      <c r="A1681" s="20" t="str" cm="1">
        <f t="array" ref="A1681">IF(Table2[[#This Row],[Max_num_drones]:[Max_num_drones]]=2,Table2[[#This Row],[Total_time]:[Total_time]],"")</f>
        <v/>
      </c>
      <c r="B1681" s="20" t="str" cm="1">
        <f t="array" ref="B1681">IF(Table2[[#This Row],[Max_num_drones]:[Max_num_drones]]=3,Table2[[#This Row],[Total_time]:[Total_time]],"")</f>
        <v/>
      </c>
      <c r="C1681" s="20" t="str" cm="1">
        <f t="array" ref="C1681">IF(Table2[[#This Row],[Max_num_drones]:[Max_num_drones]]=4,Table2[[#This Row],[Total_time]:[Total_time]],"")</f>
        <v/>
      </c>
      <c r="D1681" s="20" t="str" cm="1">
        <f t="array" ref="D1681">IF(Table2[[#This Row],[Max_num_drones]:[Max_num_drones]]=5,Table2[[#This Row],[Total_time]:[Total_time]],"")</f>
        <v/>
      </c>
    </row>
    <row r="1682" spans="1:4">
      <c r="A1682" s="20" t="str" cm="1">
        <f t="array" ref="A1682">IF(Table2[[#This Row],[Max_num_drones]:[Max_num_drones]]=2,Table2[[#This Row],[Total_time]:[Total_time]],"")</f>
        <v/>
      </c>
      <c r="B1682" s="20" t="str" cm="1">
        <f t="array" ref="B1682">IF(Table2[[#This Row],[Max_num_drones]:[Max_num_drones]]=3,Table2[[#This Row],[Total_time]:[Total_time]],"")</f>
        <v/>
      </c>
      <c r="C1682" s="20" t="str" cm="1">
        <f t="array" ref="C1682">IF(Table2[[#This Row],[Max_num_drones]:[Max_num_drones]]=4,Table2[[#This Row],[Total_time]:[Total_time]],"")</f>
        <v/>
      </c>
      <c r="D1682" s="20" t="str" cm="1">
        <f t="array" ref="D1682">IF(Table2[[#This Row],[Max_num_drones]:[Max_num_drones]]=5,Table2[[#This Row],[Total_time]:[Total_time]],"")</f>
        <v/>
      </c>
    </row>
    <row r="1683" spans="1:4">
      <c r="A1683" s="20" t="str" cm="1">
        <f t="array" ref="A1683">IF(Table2[[#This Row],[Max_num_drones]:[Max_num_drones]]=2,Table2[[#This Row],[Total_time]:[Total_time]],"")</f>
        <v/>
      </c>
      <c r="B1683" s="20" t="str" cm="1">
        <f t="array" ref="B1683">IF(Table2[[#This Row],[Max_num_drones]:[Max_num_drones]]=3,Table2[[#This Row],[Total_time]:[Total_time]],"")</f>
        <v/>
      </c>
      <c r="C1683" s="20" t="str" cm="1">
        <f t="array" ref="C1683">IF(Table2[[#This Row],[Max_num_drones]:[Max_num_drones]]=4,Table2[[#This Row],[Total_time]:[Total_time]],"")</f>
        <v/>
      </c>
      <c r="D1683" s="20" t="str" cm="1">
        <f t="array" ref="D1683">IF(Table2[[#This Row],[Max_num_drones]:[Max_num_drones]]=5,Table2[[#This Row],[Total_time]:[Total_time]],"")</f>
        <v/>
      </c>
    </row>
    <row r="1684" spans="1:4">
      <c r="A1684" s="20" t="str" cm="1">
        <f t="array" ref="A1684">IF(Table2[[#This Row],[Max_num_drones]:[Max_num_drones]]=2,Table2[[#This Row],[Total_time]:[Total_time]],"")</f>
        <v/>
      </c>
      <c r="B1684" s="20" t="str" cm="1">
        <f t="array" ref="B1684">IF(Table2[[#This Row],[Max_num_drones]:[Max_num_drones]]=3,Table2[[#This Row],[Total_time]:[Total_time]],"")</f>
        <v/>
      </c>
      <c r="C1684" s="20" t="str" cm="1">
        <f t="array" ref="C1684">IF(Table2[[#This Row],[Max_num_drones]:[Max_num_drones]]=4,Table2[[#This Row],[Total_time]:[Total_time]],"")</f>
        <v/>
      </c>
      <c r="D1684" s="20" t="str" cm="1">
        <f t="array" ref="D1684">IF(Table2[[#This Row],[Max_num_drones]:[Max_num_drones]]=5,Table2[[#This Row],[Total_time]:[Total_time]],"")</f>
        <v/>
      </c>
    </row>
    <row r="1685" spans="1:4">
      <c r="A1685" s="20" t="str" cm="1">
        <f t="array" ref="A1685">IF(Table2[[#This Row],[Max_num_drones]:[Max_num_drones]]=2,Table2[[#This Row],[Total_time]:[Total_time]],"")</f>
        <v/>
      </c>
      <c r="B1685" s="20" t="str" cm="1">
        <f t="array" ref="B1685">IF(Table2[[#This Row],[Max_num_drones]:[Max_num_drones]]=3,Table2[[#This Row],[Total_time]:[Total_time]],"")</f>
        <v/>
      </c>
      <c r="C1685" s="20" t="str" cm="1">
        <f t="array" ref="C1685">IF(Table2[[#This Row],[Max_num_drones]:[Max_num_drones]]=4,Table2[[#This Row],[Total_time]:[Total_time]],"")</f>
        <v/>
      </c>
      <c r="D1685" s="20" t="str" cm="1">
        <f t="array" ref="D1685">IF(Table2[[#This Row],[Max_num_drones]:[Max_num_drones]]=5,Table2[[#This Row],[Total_time]:[Total_time]],"")</f>
        <v/>
      </c>
    </row>
    <row r="1686" spans="1:4">
      <c r="A1686" s="20" t="str" cm="1">
        <f t="array" ref="A1686">IF(Table2[[#This Row],[Max_num_drones]:[Max_num_drones]]=2,Table2[[#This Row],[Total_time]:[Total_time]],"")</f>
        <v/>
      </c>
      <c r="B1686" s="20" t="str" cm="1">
        <f t="array" ref="B1686">IF(Table2[[#This Row],[Max_num_drones]:[Max_num_drones]]=3,Table2[[#This Row],[Total_time]:[Total_time]],"")</f>
        <v/>
      </c>
      <c r="C1686" s="20" t="str" cm="1">
        <f t="array" ref="C1686">IF(Table2[[#This Row],[Max_num_drones]:[Max_num_drones]]=4,Table2[[#This Row],[Total_time]:[Total_time]],"")</f>
        <v/>
      </c>
      <c r="D1686" s="20" t="str" cm="1">
        <f t="array" ref="D1686">IF(Table2[[#This Row],[Max_num_drones]:[Max_num_drones]]=5,Table2[[#This Row],[Total_time]:[Total_time]],"")</f>
        <v/>
      </c>
    </row>
    <row r="1687" spans="1:4">
      <c r="A1687" s="20" t="str" cm="1">
        <f t="array" ref="A1687">IF(Table2[[#This Row],[Max_num_drones]:[Max_num_drones]]=2,Table2[[#This Row],[Total_time]:[Total_time]],"")</f>
        <v/>
      </c>
      <c r="B1687" s="20" t="str" cm="1">
        <f t="array" ref="B1687">IF(Table2[[#This Row],[Max_num_drones]:[Max_num_drones]]=3,Table2[[#This Row],[Total_time]:[Total_time]],"")</f>
        <v/>
      </c>
      <c r="C1687" s="20" t="str" cm="1">
        <f t="array" ref="C1687">IF(Table2[[#This Row],[Max_num_drones]:[Max_num_drones]]=4,Table2[[#This Row],[Total_time]:[Total_time]],"")</f>
        <v/>
      </c>
      <c r="D1687" s="20" t="str" cm="1">
        <f t="array" ref="D1687">IF(Table2[[#This Row],[Max_num_drones]:[Max_num_drones]]=5,Table2[[#This Row],[Total_time]:[Total_time]],"")</f>
        <v/>
      </c>
    </row>
    <row r="1688" spans="1:4">
      <c r="A1688" s="20" t="str" cm="1">
        <f t="array" ref="A1688">IF(Table2[[#This Row],[Max_num_drones]:[Max_num_drones]]=2,Table2[[#This Row],[Total_time]:[Total_time]],"")</f>
        <v/>
      </c>
      <c r="B1688" s="20" t="str" cm="1">
        <f t="array" ref="B1688">IF(Table2[[#This Row],[Max_num_drones]:[Max_num_drones]]=3,Table2[[#This Row],[Total_time]:[Total_time]],"")</f>
        <v/>
      </c>
      <c r="C1688" s="20" t="str" cm="1">
        <f t="array" ref="C1688">IF(Table2[[#This Row],[Max_num_drones]:[Max_num_drones]]=4,Table2[[#This Row],[Total_time]:[Total_time]],"")</f>
        <v/>
      </c>
      <c r="D1688" s="20" t="str" cm="1">
        <f t="array" ref="D1688">IF(Table2[[#This Row],[Max_num_drones]:[Max_num_drones]]=5,Table2[[#This Row],[Total_time]:[Total_time]],"")</f>
        <v/>
      </c>
    </row>
    <row r="1689" spans="1:4">
      <c r="A1689" s="20" t="str" cm="1">
        <f t="array" ref="A1689">IF(Table2[[#This Row],[Max_num_drones]:[Max_num_drones]]=2,Table2[[#This Row],[Total_time]:[Total_time]],"")</f>
        <v/>
      </c>
      <c r="B1689" s="20" t="str" cm="1">
        <f t="array" ref="B1689">IF(Table2[[#This Row],[Max_num_drones]:[Max_num_drones]]=3,Table2[[#This Row],[Total_time]:[Total_time]],"")</f>
        <v/>
      </c>
      <c r="C1689" s="20" t="str" cm="1">
        <f t="array" ref="C1689">IF(Table2[[#This Row],[Max_num_drones]:[Max_num_drones]]=4,Table2[[#This Row],[Total_time]:[Total_time]],"")</f>
        <v/>
      </c>
      <c r="D1689" s="20" t="str" cm="1">
        <f t="array" ref="D1689">IF(Table2[[#This Row],[Max_num_drones]:[Max_num_drones]]=5,Table2[[#This Row],[Total_time]:[Total_time]],"")</f>
        <v/>
      </c>
    </row>
    <row r="1690" spans="1:4">
      <c r="A1690" s="20" t="str" cm="1">
        <f t="array" ref="A1690">IF(Table2[[#This Row],[Max_num_drones]:[Max_num_drones]]=2,Table2[[#This Row],[Total_time]:[Total_time]],"")</f>
        <v/>
      </c>
      <c r="B1690" s="20" t="str" cm="1">
        <f t="array" ref="B1690">IF(Table2[[#This Row],[Max_num_drones]:[Max_num_drones]]=3,Table2[[#This Row],[Total_time]:[Total_time]],"")</f>
        <v/>
      </c>
      <c r="C1690" s="20" t="str" cm="1">
        <f t="array" ref="C1690">IF(Table2[[#This Row],[Max_num_drones]:[Max_num_drones]]=4,Table2[[#This Row],[Total_time]:[Total_time]],"")</f>
        <v/>
      </c>
      <c r="D1690" s="20" t="str" cm="1">
        <f t="array" ref="D1690">IF(Table2[[#This Row],[Max_num_drones]:[Max_num_drones]]=5,Table2[[#This Row],[Total_time]:[Total_time]],"")</f>
        <v/>
      </c>
    </row>
    <row r="1691" spans="1:4">
      <c r="A1691" s="20" t="str" cm="1">
        <f t="array" ref="A1691">IF(Table2[[#This Row],[Max_num_drones]:[Max_num_drones]]=2,Table2[[#This Row],[Total_time]:[Total_time]],"")</f>
        <v/>
      </c>
      <c r="B1691" s="20" t="str" cm="1">
        <f t="array" ref="B1691">IF(Table2[[#This Row],[Max_num_drones]:[Max_num_drones]]=3,Table2[[#This Row],[Total_time]:[Total_time]],"")</f>
        <v/>
      </c>
      <c r="C1691" s="20" t="str" cm="1">
        <f t="array" ref="C1691">IF(Table2[[#This Row],[Max_num_drones]:[Max_num_drones]]=4,Table2[[#This Row],[Total_time]:[Total_time]],"")</f>
        <v/>
      </c>
      <c r="D1691" s="20" t="str" cm="1">
        <f t="array" ref="D1691">IF(Table2[[#This Row],[Max_num_drones]:[Max_num_drones]]=5,Table2[[#This Row],[Total_time]:[Total_time]],"")</f>
        <v/>
      </c>
    </row>
    <row r="1692" spans="1:4">
      <c r="A1692" s="20" t="str" cm="1">
        <f t="array" ref="A1692">IF(Table2[[#This Row],[Max_num_drones]:[Max_num_drones]]=2,Table2[[#This Row],[Total_time]:[Total_time]],"")</f>
        <v/>
      </c>
      <c r="B1692" s="20" t="str" cm="1">
        <f t="array" ref="B1692">IF(Table2[[#This Row],[Max_num_drones]:[Max_num_drones]]=3,Table2[[#This Row],[Total_time]:[Total_time]],"")</f>
        <v/>
      </c>
      <c r="C1692" s="20" t="str" cm="1">
        <f t="array" ref="C1692">IF(Table2[[#This Row],[Max_num_drones]:[Max_num_drones]]=4,Table2[[#This Row],[Total_time]:[Total_time]],"")</f>
        <v/>
      </c>
      <c r="D1692" s="20" t="str" cm="1">
        <f t="array" ref="D1692">IF(Table2[[#This Row],[Max_num_drones]:[Max_num_drones]]=5,Table2[[#This Row],[Total_time]:[Total_time]],"")</f>
        <v/>
      </c>
    </row>
    <row r="1693" spans="1:4">
      <c r="A1693" s="20" t="str" cm="1">
        <f t="array" ref="A1693">IF(Table2[[#This Row],[Max_num_drones]:[Max_num_drones]]=2,Table2[[#This Row],[Total_time]:[Total_time]],"")</f>
        <v/>
      </c>
      <c r="B1693" s="20" t="str" cm="1">
        <f t="array" ref="B1693">IF(Table2[[#This Row],[Max_num_drones]:[Max_num_drones]]=3,Table2[[#This Row],[Total_time]:[Total_time]],"")</f>
        <v/>
      </c>
      <c r="C1693" s="20" t="str" cm="1">
        <f t="array" ref="C1693">IF(Table2[[#This Row],[Max_num_drones]:[Max_num_drones]]=4,Table2[[#This Row],[Total_time]:[Total_time]],"")</f>
        <v/>
      </c>
      <c r="D1693" s="20" t="str" cm="1">
        <f t="array" ref="D1693">IF(Table2[[#This Row],[Max_num_drones]:[Max_num_drones]]=5,Table2[[#This Row],[Total_time]:[Total_time]],"")</f>
        <v/>
      </c>
    </row>
    <row r="1694" spans="1:4">
      <c r="A1694" s="20" t="str" cm="1">
        <f t="array" ref="A1694">IF(Table2[[#This Row],[Max_num_drones]:[Max_num_drones]]=2,Table2[[#This Row],[Total_time]:[Total_time]],"")</f>
        <v/>
      </c>
      <c r="B1694" s="20" t="str" cm="1">
        <f t="array" ref="B1694">IF(Table2[[#This Row],[Max_num_drones]:[Max_num_drones]]=3,Table2[[#This Row],[Total_time]:[Total_time]],"")</f>
        <v/>
      </c>
      <c r="C1694" s="20" t="str" cm="1">
        <f t="array" ref="C1694">IF(Table2[[#This Row],[Max_num_drones]:[Max_num_drones]]=4,Table2[[#This Row],[Total_time]:[Total_time]],"")</f>
        <v/>
      </c>
      <c r="D1694" s="20" t="str" cm="1">
        <f t="array" ref="D1694">IF(Table2[[#This Row],[Max_num_drones]:[Max_num_drones]]=5,Table2[[#This Row],[Total_time]:[Total_time]],"")</f>
        <v/>
      </c>
    </row>
    <row r="1695" spans="1:4">
      <c r="A1695" s="20" t="str" cm="1">
        <f t="array" ref="A1695">IF(Table2[[#This Row],[Max_num_drones]:[Max_num_drones]]=2,Table2[[#This Row],[Total_time]:[Total_time]],"")</f>
        <v/>
      </c>
      <c r="B1695" s="20" t="str" cm="1">
        <f t="array" ref="B1695">IF(Table2[[#This Row],[Max_num_drones]:[Max_num_drones]]=3,Table2[[#This Row],[Total_time]:[Total_time]],"")</f>
        <v/>
      </c>
      <c r="C1695" s="20" t="str" cm="1">
        <f t="array" ref="C1695">IF(Table2[[#This Row],[Max_num_drones]:[Max_num_drones]]=4,Table2[[#This Row],[Total_time]:[Total_time]],"")</f>
        <v/>
      </c>
      <c r="D1695" s="20" t="str" cm="1">
        <f t="array" ref="D1695">IF(Table2[[#This Row],[Max_num_drones]:[Max_num_drones]]=5,Table2[[#This Row],[Total_time]:[Total_time]],"")</f>
        <v/>
      </c>
    </row>
    <row r="1696" spans="1:4">
      <c r="A1696" s="20" t="str" cm="1">
        <f t="array" ref="A1696">IF(Table2[[#This Row],[Max_num_drones]:[Max_num_drones]]=2,Table2[[#This Row],[Total_time]:[Total_time]],"")</f>
        <v/>
      </c>
      <c r="B1696" s="20" t="str" cm="1">
        <f t="array" ref="B1696">IF(Table2[[#This Row],[Max_num_drones]:[Max_num_drones]]=3,Table2[[#This Row],[Total_time]:[Total_time]],"")</f>
        <v/>
      </c>
      <c r="C1696" s="20" t="str" cm="1">
        <f t="array" ref="C1696">IF(Table2[[#This Row],[Max_num_drones]:[Max_num_drones]]=4,Table2[[#This Row],[Total_time]:[Total_time]],"")</f>
        <v/>
      </c>
      <c r="D1696" s="20" t="str" cm="1">
        <f t="array" ref="D1696">IF(Table2[[#This Row],[Max_num_drones]:[Max_num_drones]]=5,Table2[[#This Row],[Total_time]:[Total_time]],"")</f>
        <v/>
      </c>
    </row>
    <row r="1697" spans="1:4">
      <c r="A1697" s="20" t="str" cm="1">
        <f t="array" ref="A1697">IF(Table2[[#This Row],[Max_num_drones]:[Max_num_drones]]=2,Table2[[#This Row],[Total_time]:[Total_time]],"")</f>
        <v/>
      </c>
      <c r="B1697" s="20" t="str" cm="1">
        <f t="array" ref="B1697">IF(Table2[[#This Row],[Max_num_drones]:[Max_num_drones]]=3,Table2[[#This Row],[Total_time]:[Total_time]],"")</f>
        <v/>
      </c>
      <c r="C1697" s="20" t="str" cm="1">
        <f t="array" ref="C1697">IF(Table2[[#This Row],[Max_num_drones]:[Max_num_drones]]=4,Table2[[#This Row],[Total_time]:[Total_time]],"")</f>
        <v/>
      </c>
      <c r="D1697" s="20" t="str" cm="1">
        <f t="array" ref="D1697">IF(Table2[[#This Row],[Max_num_drones]:[Max_num_drones]]=5,Table2[[#This Row],[Total_time]:[Total_time]],"")</f>
        <v/>
      </c>
    </row>
    <row r="1698" spans="1:4">
      <c r="A1698" s="20" t="str" cm="1">
        <f t="array" ref="A1698">IF(Table2[[#This Row],[Max_num_drones]:[Max_num_drones]]=2,Table2[[#This Row],[Total_time]:[Total_time]],"")</f>
        <v/>
      </c>
      <c r="B1698" s="20" t="str" cm="1">
        <f t="array" ref="B1698">IF(Table2[[#This Row],[Max_num_drones]:[Max_num_drones]]=3,Table2[[#This Row],[Total_time]:[Total_time]],"")</f>
        <v/>
      </c>
      <c r="C1698" s="20" t="str" cm="1">
        <f t="array" ref="C1698">IF(Table2[[#This Row],[Max_num_drones]:[Max_num_drones]]=4,Table2[[#This Row],[Total_time]:[Total_time]],"")</f>
        <v/>
      </c>
      <c r="D1698" s="20" t="str" cm="1">
        <f t="array" ref="D1698">IF(Table2[[#This Row],[Max_num_drones]:[Max_num_drones]]=5,Table2[[#This Row],[Total_time]:[Total_time]],"")</f>
        <v/>
      </c>
    </row>
    <row r="1699" spans="1:4">
      <c r="A1699" s="20" t="str" cm="1">
        <f t="array" ref="A1699">IF(Table2[[#This Row],[Max_num_drones]:[Max_num_drones]]=2,Table2[[#This Row],[Total_time]:[Total_time]],"")</f>
        <v/>
      </c>
      <c r="B1699" s="20" t="str" cm="1">
        <f t="array" ref="B1699">IF(Table2[[#This Row],[Max_num_drones]:[Max_num_drones]]=3,Table2[[#This Row],[Total_time]:[Total_time]],"")</f>
        <v/>
      </c>
      <c r="C1699" s="20" t="str" cm="1">
        <f t="array" ref="C1699">IF(Table2[[#This Row],[Max_num_drones]:[Max_num_drones]]=4,Table2[[#This Row],[Total_time]:[Total_time]],"")</f>
        <v/>
      </c>
      <c r="D1699" s="20" t="str" cm="1">
        <f t="array" ref="D1699">IF(Table2[[#This Row],[Max_num_drones]:[Max_num_drones]]=5,Table2[[#This Row],[Total_time]:[Total_time]],"")</f>
        <v/>
      </c>
    </row>
    <row r="1700" spans="1:4">
      <c r="A1700" s="20" t="str" cm="1">
        <f t="array" ref="A1700">IF(Table2[[#This Row],[Max_num_drones]:[Max_num_drones]]=2,Table2[[#This Row],[Total_time]:[Total_time]],"")</f>
        <v/>
      </c>
      <c r="B1700" s="20" t="str" cm="1">
        <f t="array" ref="B1700">IF(Table2[[#This Row],[Max_num_drones]:[Max_num_drones]]=3,Table2[[#This Row],[Total_time]:[Total_time]],"")</f>
        <v/>
      </c>
      <c r="C1700" s="20" t="str" cm="1">
        <f t="array" ref="C1700">IF(Table2[[#This Row],[Max_num_drones]:[Max_num_drones]]=4,Table2[[#This Row],[Total_time]:[Total_time]],"")</f>
        <v/>
      </c>
      <c r="D1700" s="20" t="str" cm="1">
        <f t="array" ref="D1700">IF(Table2[[#This Row],[Max_num_drones]:[Max_num_drones]]=5,Table2[[#This Row],[Total_time]:[Total_time]],"")</f>
        <v/>
      </c>
    </row>
    <row r="1701" spans="1:4">
      <c r="A1701" s="20" t="str" cm="1">
        <f t="array" ref="A1701">IF(Table2[[#This Row],[Max_num_drones]:[Max_num_drones]]=2,Table2[[#This Row],[Total_time]:[Total_time]],"")</f>
        <v/>
      </c>
      <c r="B1701" s="20" t="str" cm="1">
        <f t="array" ref="B1701">IF(Table2[[#This Row],[Max_num_drones]:[Max_num_drones]]=3,Table2[[#This Row],[Total_time]:[Total_time]],"")</f>
        <v/>
      </c>
      <c r="C1701" s="20" t="str" cm="1">
        <f t="array" ref="C1701">IF(Table2[[#This Row],[Max_num_drones]:[Max_num_drones]]=4,Table2[[#This Row],[Total_time]:[Total_time]],"")</f>
        <v/>
      </c>
      <c r="D1701" s="20" t="str" cm="1">
        <f t="array" ref="D1701">IF(Table2[[#This Row],[Max_num_drones]:[Max_num_drones]]=5,Table2[[#This Row],[Total_time]:[Total_time]],"")</f>
        <v/>
      </c>
    </row>
    <row r="1702" spans="1:4">
      <c r="A1702" s="20" t="str" cm="1">
        <f t="array" ref="A1702">IF(Table2[[#This Row],[Max_num_drones]:[Max_num_drones]]=2,Table2[[#This Row],[Total_time]:[Total_time]],"")</f>
        <v/>
      </c>
      <c r="B1702" s="20" t="str" cm="1">
        <f t="array" ref="B1702">IF(Table2[[#This Row],[Max_num_drones]:[Max_num_drones]]=3,Table2[[#This Row],[Total_time]:[Total_time]],"")</f>
        <v/>
      </c>
      <c r="C1702" s="20" t="str" cm="1">
        <f t="array" ref="C1702">IF(Table2[[#This Row],[Max_num_drones]:[Max_num_drones]]=4,Table2[[#This Row],[Total_time]:[Total_time]],"")</f>
        <v/>
      </c>
      <c r="D1702" s="20" t="str" cm="1">
        <f t="array" ref="D1702">IF(Table2[[#This Row],[Max_num_drones]:[Max_num_drones]]=5,Table2[[#This Row],[Total_time]:[Total_time]],"")</f>
        <v/>
      </c>
    </row>
    <row r="1703" spans="1:4">
      <c r="A1703" s="20" t="str" cm="1">
        <f t="array" ref="A1703">IF(Table2[[#This Row],[Max_num_drones]:[Max_num_drones]]=2,Table2[[#This Row],[Total_time]:[Total_time]],"")</f>
        <v/>
      </c>
      <c r="B1703" s="20" t="str" cm="1">
        <f t="array" ref="B1703">IF(Table2[[#This Row],[Max_num_drones]:[Max_num_drones]]=3,Table2[[#This Row],[Total_time]:[Total_time]],"")</f>
        <v/>
      </c>
      <c r="C1703" s="20" t="str" cm="1">
        <f t="array" ref="C1703">IF(Table2[[#This Row],[Max_num_drones]:[Max_num_drones]]=4,Table2[[#This Row],[Total_time]:[Total_time]],"")</f>
        <v/>
      </c>
      <c r="D1703" s="20" t="str" cm="1">
        <f t="array" ref="D1703">IF(Table2[[#This Row],[Max_num_drones]:[Max_num_drones]]=5,Table2[[#This Row],[Total_time]:[Total_time]],"")</f>
        <v/>
      </c>
    </row>
    <row r="1704" spans="1:4">
      <c r="A1704" s="20" t="str" cm="1">
        <f t="array" ref="A1704">IF(Table2[[#This Row],[Max_num_drones]:[Max_num_drones]]=2,Table2[[#This Row],[Total_time]:[Total_time]],"")</f>
        <v/>
      </c>
      <c r="B1704" s="20" t="str" cm="1">
        <f t="array" ref="B1704">IF(Table2[[#This Row],[Max_num_drones]:[Max_num_drones]]=3,Table2[[#This Row],[Total_time]:[Total_time]],"")</f>
        <v/>
      </c>
      <c r="C1704" s="20" t="str" cm="1">
        <f t="array" ref="C1704">IF(Table2[[#This Row],[Max_num_drones]:[Max_num_drones]]=4,Table2[[#This Row],[Total_time]:[Total_time]],"")</f>
        <v/>
      </c>
      <c r="D1704" s="20" t="str" cm="1">
        <f t="array" ref="D1704">IF(Table2[[#This Row],[Max_num_drones]:[Max_num_drones]]=5,Table2[[#This Row],[Total_time]:[Total_time]],"")</f>
        <v/>
      </c>
    </row>
    <row r="1705" spans="1:4">
      <c r="A1705" s="20" t="str" cm="1">
        <f t="array" ref="A1705">IF(Table2[[#This Row],[Max_num_drones]:[Max_num_drones]]=2,Table2[[#This Row],[Total_time]:[Total_time]],"")</f>
        <v/>
      </c>
      <c r="B1705" s="20" t="str" cm="1">
        <f t="array" ref="B1705">IF(Table2[[#This Row],[Max_num_drones]:[Max_num_drones]]=3,Table2[[#This Row],[Total_time]:[Total_time]],"")</f>
        <v/>
      </c>
      <c r="C1705" s="20" t="str" cm="1">
        <f t="array" ref="C1705">IF(Table2[[#This Row],[Max_num_drones]:[Max_num_drones]]=4,Table2[[#This Row],[Total_time]:[Total_time]],"")</f>
        <v/>
      </c>
      <c r="D1705" s="20" t="str" cm="1">
        <f t="array" ref="D1705">IF(Table2[[#This Row],[Max_num_drones]:[Max_num_drones]]=5,Table2[[#This Row],[Total_time]:[Total_time]],"")</f>
        <v/>
      </c>
    </row>
    <row r="1706" spans="1:4">
      <c r="A1706" s="20" t="str" cm="1">
        <f t="array" ref="A1706">IF(Table2[[#This Row],[Max_num_drones]:[Max_num_drones]]=2,Table2[[#This Row],[Total_time]:[Total_time]],"")</f>
        <v/>
      </c>
      <c r="B1706" s="20" t="str" cm="1">
        <f t="array" ref="B1706">IF(Table2[[#This Row],[Max_num_drones]:[Max_num_drones]]=3,Table2[[#This Row],[Total_time]:[Total_time]],"")</f>
        <v/>
      </c>
      <c r="C1706" s="20" t="str" cm="1">
        <f t="array" ref="C1706">IF(Table2[[#This Row],[Max_num_drones]:[Max_num_drones]]=4,Table2[[#This Row],[Total_time]:[Total_time]],"")</f>
        <v/>
      </c>
      <c r="D1706" s="20" t="str" cm="1">
        <f t="array" ref="D1706">IF(Table2[[#This Row],[Max_num_drones]:[Max_num_drones]]=5,Table2[[#This Row],[Total_time]:[Total_time]],"")</f>
        <v/>
      </c>
    </row>
    <row r="1707" spans="1:4">
      <c r="A1707" s="20" t="str" cm="1">
        <f t="array" ref="A1707">IF(Table2[[#This Row],[Max_num_drones]:[Max_num_drones]]=2,Table2[[#This Row],[Total_time]:[Total_time]],"")</f>
        <v/>
      </c>
      <c r="B1707" s="20" t="str" cm="1">
        <f t="array" ref="B1707">IF(Table2[[#This Row],[Max_num_drones]:[Max_num_drones]]=3,Table2[[#This Row],[Total_time]:[Total_time]],"")</f>
        <v/>
      </c>
      <c r="C1707" s="20" t="str" cm="1">
        <f t="array" ref="C1707">IF(Table2[[#This Row],[Max_num_drones]:[Max_num_drones]]=4,Table2[[#This Row],[Total_time]:[Total_time]],"")</f>
        <v/>
      </c>
      <c r="D1707" s="20" t="str" cm="1">
        <f t="array" ref="D1707">IF(Table2[[#This Row],[Max_num_drones]:[Max_num_drones]]=5,Table2[[#This Row],[Total_time]:[Total_time]],"")</f>
        <v/>
      </c>
    </row>
    <row r="1708" spans="1:4">
      <c r="A1708" s="20" t="str" cm="1">
        <f t="array" ref="A1708">IF(Table2[[#This Row],[Max_num_drones]:[Max_num_drones]]=2,Table2[[#This Row],[Total_time]:[Total_time]],"")</f>
        <v/>
      </c>
      <c r="B1708" s="20" t="str" cm="1">
        <f t="array" ref="B1708">IF(Table2[[#This Row],[Max_num_drones]:[Max_num_drones]]=3,Table2[[#This Row],[Total_time]:[Total_time]],"")</f>
        <v/>
      </c>
      <c r="C1708" s="20" t="str" cm="1">
        <f t="array" ref="C1708">IF(Table2[[#This Row],[Max_num_drones]:[Max_num_drones]]=4,Table2[[#This Row],[Total_time]:[Total_time]],"")</f>
        <v/>
      </c>
      <c r="D1708" s="20" t="str" cm="1">
        <f t="array" ref="D1708">IF(Table2[[#This Row],[Max_num_drones]:[Max_num_drones]]=5,Table2[[#This Row],[Total_time]:[Total_time]],"")</f>
        <v/>
      </c>
    </row>
    <row r="1709" spans="1:4">
      <c r="A1709" s="20" t="str" cm="1">
        <f t="array" ref="A1709">IF(Table2[[#This Row],[Max_num_drones]:[Max_num_drones]]=2,Table2[[#This Row],[Total_time]:[Total_time]],"")</f>
        <v/>
      </c>
      <c r="B1709" s="20" t="str" cm="1">
        <f t="array" ref="B1709">IF(Table2[[#This Row],[Max_num_drones]:[Max_num_drones]]=3,Table2[[#This Row],[Total_time]:[Total_time]],"")</f>
        <v/>
      </c>
      <c r="C1709" s="20" t="str" cm="1">
        <f t="array" ref="C1709">IF(Table2[[#This Row],[Max_num_drones]:[Max_num_drones]]=4,Table2[[#This Row],[Total_time]:[Total_time]],"")</f>
        <v/>
      </c>
      <c r="D1709" s="20" t="str" cm="1">
        <f t="array" ref="D1709">IF(Table2[[#This Row],[Max_num_drones]:[Max_num_drones]]=5,Table2[[#This Row],[Total_time]:[Total_time]],"")</f>
        <v/>
      </c>
    </row>
    <row r="1710" spans="1:4">
      <c r="A1710" s="20" t="str" cm="1">
        <f t="array" ref="A1710">IF(Table2[[#This Row],[Max_num_drones]:[Max_num_drones]]=2,Table2[[#This Row],[Total_time]:[Total_time]],"")</f>
        <v/>
      </c>
      <c r="B1710" s="20" t="str" cm="1">
        <f t="array" ref="B1710">IF(Table2[[#This Row],[Max_num_drones]:[Max_num_drones]]=3,Table2[[#This Row],[Total_time]:[Total_time]],"")</f>
        <v/>
      </c>
      <c r="C1710" s="20" t="str" cm="1">
        <f t="array" ref="C1710">IF(Table2[[#This Row],[Max_num_drones]:[Max_num_drones]]=4,Table2[[#This Row],[Total_time]:[Total_time]],"")</f>
        <v/>
      </c>
      <c r="D1710" s="20" t="str" cm="1">
        <f t="array" ref="D1710">IF(Table2[[#This Row],[Max_num_drones]:[Max_num_drones]]=5,Table2[[#This Row],[Total_time]:[Total_time]],"")</f>
        <v/>
      </c>
    </row>
    <row r="1711" spans="1:4">
      <c r="A1711" s="20" t="str" cm="1">
        <f t="array" ref="A1711">IF(Table2[[#This Row],[Max_num_drones]:[Max_num_drones]]=2,Table2[[#This Row],[Total_time]:[Total_time]],"")</f>
        <v/>
      </c>
      <c r="B1711" s="20" t="str" cm="1">
        <f t="array" ref="B1711">IF(Table2[[#This Row],[Max_num_drones]:[Max_num_drones]]=3,Table2[[#This Row],[Total_time]:[Total_time]],"")</f>
        <v/>
      </c>
      <c r="C1711" s="20" t="str" cm="1">
        <f t="array" ref="C1711">IF(Table2[[#This Row],[Max_num_drones]:[Max_num_drones]]=4,Table2[[#This Row],[Total_time]:[Total_time]],"")</f>
        <v/>
      </c>
      <c r="D1711" s="20" t="str" cm="1">
        <f t="array" ref="D1711">IF(Table2[[#This Row],[Max_num_drones]:[Max_num_drones]]=5,Table2[[#This Row],[Total_time]:[Total_time]],"")</f>
        <v/>
      </c>
    </row>
    <row r="1712" spans="1:4">
      <c r="A1712" s="20" t="str" cm="1">
        <f t="array" ref="A1712">IF(Table2[[#This Row],[Max_num_drones]:[Max_num_drones]]=2,Table2[[#This Row],[Total_time]:[Total_time]],"")</f>
        <v/>
      </c>
      <c r="B1712" s="20" t="str" cm="1">
        <f t="array" ref="B1712">IF(Table2[[#This Row],[Max_num_drones]:[Max_num_drones]]=3,Table2[[#This Row],[Total_time]:[Total_time]],"")</f>
        <v/>
      </c>
      <c r="C1712" s="20" t="str" cm="1">
        <f t="array" ref="C1712">IF(Table2[[#This Row],[Max_num_drones]:[Max_num_drones]]=4,Table2[[#This Row],[Total_time]:[Total_time]],"")</f>
        <v/>
      </c>
      <c r="D1712" s="20" t="str" cm="1">
        <f t="array" ref="D1712">IF(Table2[[#This Row],[Max_num_drones]:[Max_num_drones]]=5,Table2[[#This Row],[Total_time]:[Total_time]],"")</f>
        <v/>
      </c>
    </row>
    <row r="1713" spans="1:4">
      <c r="A1713" s="20" t="str" cm="1">
        <f t="array" ref="A1713">IF(Table2[[#This Row],[Max_num_drones]:[Max_num_drones]]=2,Table2[[#This Row],[Total_time]:[Total_time]],"")</f>
        <v/>
      </c>
      <c r="B1713" s="20" t="str" cm="1">
        <f t="array" ref="B1713">IF(Table2[[#This Row],[Max_num_drones]:[Max_num_drones]]=3,Table2[[#This Row],[Total_time]:[Total_time]],"")</f>
        <v/>
      </c>
      <c r="C1713" s="20" t="str" cm="1">
        <f t="array" ref="C1713">IF(Table2[[#This Row],[Max_num_drones]:[Max_num_drones]]=4,Table2[[#This Row],[Total_time]:[Total_time]],"")</f>
        <v/>
      </c>
      <c r="D1713" s="20" t="str" cm="1">
        <f t="array" ref="D1713">IF(Table2[[#This Row],[Max_num_drones]:[Max_num_drones]]=5,Table2[[#This Row],[Total_time]:[Total_time]],"")</f>
        <v/>
      </c>
    </row>
    <row r="1714" spans="1:4">
      <c r="A1714" s="20" t="str" cm="1">
        <f t="array" ref="A1714">IF(Table2[[#This Row],[Max_num_drones]:[Max_num_drones]]=2,Table2[[#This Row],[Total_time]:[Total_time]],"")</f>
        <v/>
      </c>
      <c r="B1714" s="20" t="str" cm="1">
        <f t="array" ref="B1714">IF(Table2[[#This Row],[Max_num_drones]:[Max_num_drones]]=3,Table2[[#This Row],[Total_time]:[Total_time]],"")</f>
        <v/>
      </c>
      <c r="C1714" s="20" t="str" cm="1">
        <f t="array" ref="C1714">IF(Table2[[#This Row],[Max_num_drones]:[Max_num_drones]]=4,Table2[[#This Row],[Total_time]:[Total_time]],"")</f>
        <v/>
      </c>
      <c r="D1714" s="20" t="str" cm="1">
        <f t="array" ref="D1714">IF(Table2[[#This Row],[Max_num_drones]:[Max_num_drones]]=5,Table2[[#This Row],[Total_time]:[Total_time]],"")</f>
        <v/>
      </c>
    </row>
    <row r="1715" spans="1:4">
      <c r="A1715" s="20" t="str" cm="1">
        <f t="array" ref="A1715">IF(Table2[[#This Row],[Max_num_drones]:[Max_num_drones]]=2,Table2[[#This Row],[Total_time]:[Total_time]],"")</f>
        <v/>
      </c>
      <c r="B1715" s="20" t="str" cm="1">
        <f t="array" ref="B1715">IF(Table2[[#This Row],[Max_num_drones]:[Max_num_drones]]=3,Table2[[#This Row],[Total_time]:[Total_time]],"")</f>
        <v/>
      </c>
      <c r="C1715" s="20" t="str" cm="1">
        <f t="array" ref="C1715">IF(Table2[[#This Row],[Max_num_drones]:[Max_num_drones]]=4,Table2[[#This Row],[Total_time]:[Total_time]],"")</f>
        <v/>
      </c>
      <c r="D1715" s="20" t="str" cm="1">
        <f t="array" ref="D1715">IF(Table2[[#This Row],[Max_num_drones]:[Max_num_drones]]=5,Table2[[#This Row],[Total_time]:[Total_time]],"")</f>
        <v/>
      </c>
    </row>
    <row r="1716" spans="1:4">
      <c r="A1716" s="20" t="str" cm="1">
        <f t="array" ref="A1716">IF(Table2[[#This Row],[Max_num_drones]:[Max_num_drones]]=2,Table2[[#This Row],[Total_time]:[Total_time]],"")</f>
        <v/>
      </c>
      <c r="B1716" s="20" t="str" cm="1">
        <f t="array" ref="B1716">IF(Table2[[#This Row],[Max_num_drones]:[Max_num_drones]]=3,Table2[[#This Row],[Total_time]:[Total_time]],"")</f>
        <v/>
      </c>
      <c r="C1716" s="20" t="str" cm="1">
        <f t="array" ref="C1716">IF(Table2[[#This Row],[Max_num_drones]:[Max_num_drones]]=4,Table2[[#This Row],[Total_time]:[Total_time]],"")</f>
        <v/>
      </c>
      <c r="D1716" s="20" t="str" cm="1">
        <f t="array" ref="D1716">IF(Table2[[#This Row],[Max_num_drones]:[Max_num_drones]]=5,Table2[[#This Row],[Total_time]:[Total_time]],"")</f>
        <v/>
      </c>
    </row>
    <row r="1717" spans="1:4">
      <c r="A1717" s="20" t="str" cm="1">
        <f t="array" ref="A1717">IF(Table2[[#This Row],[Max_num_drones]:[Max_num_drones]]=2,Table2[[#This Row],[Total_time]:[Total_time]],"")</f>
        <v/>
      </c>
      <c r="B1717" s="20" t="str" cm="1">
        <f t="array" ref="B1717">IF(Table2[[#This Row],[Max_num_drones]:[Max_num_drones]]=3,Table2[[#This Row],[Total_time]:[Total_time]],"")</f>
        <v/>
      </c>
      <c r="C1717" s="20" t="str" cm="1">
        <f t="array" ref="C1717">IF(Table2[[#This Row],[Max_num_drones]:[Max_num_drones]]=4,Table2[[#This Row],[Total_time]:[Total_time]],"")</f>
        <v/>
      </c>
      <c r="D1717" s="20" t="str" cm="1">
        <f t="array" ref="D1717">IF(Table2[[#This Row],[Max_num_drones]:[Max_num_drones]]=5,Table2[[#This Row],[Total_time]:[Total_time]],"")</f>
        <v/>
      </c>
    </row>
    <row r="1718" spans="1:4">
      <c r="A1718" s="20" t="str" cm="1">
        <f t="array" ref="A1718">IF(Table2[[#This Row],[Max_num_drones]:[Max_num_drones]]=2,Table2[[#This Row],[Total_time]:[Total_time]],"")</f>
        <v/>
      </c>
      <c r="B1718" s="20" t="str" cm="1">
        <f t="array" ref="B1718">IF(Table2[[#This Row],[Max_num_drones]:[Max_num_drones]]=3,Table2[[#This Row],[Total_time]:[Total_time]],"")</f>
        <v/>
      </c>
      <c r="C1718" s="20" t="str" cm="1">
        <f t="array" ref="C1718">IF(Table2[[#This Row],[Max_num_drones]:[Max_num_drones]]=4,Table2[[#This Row],[Total_time]:[Total_time]],"")</f>
        <v/>
      </c>
      <c r="D1718" s="20" t="str" cm="1">
        <f t="array" ref="D1718">IF(Table2[[#This Row],[Max_num_drones]:[Max_num_drones]]=5,Table2[[#This Row],[Total_time]:[Total_time]],"")</f>
        <v/>
      </c>
    </row>
    <row r="1719" spans="1:4">
      <c r="A1719" s="20" t="str" cm="1">
        <f t="array" ref="A1719">IF(Table2[[#This Row],[Max_num_drones]:[Max_num_drones]]=2,Table2[[#This Row],[Total_time]:[Total_time]],"")</f>
        <v/>
      </c>
      <c r="B1719" s="20" t="str" cm="1">
        <f t="array" ref="B1719">IF(Table2[[#This Row],[Max_num_drones]:[Max_num_drones]]=3,Table2[[#This Row],[Total_time]:[Total_time]],"")</f>
        <v/>
      </c>
      <c r="C1719" s="20" t="str" cm="1">
        <f t="array" ref="C1719">IF(Table2[[#This Row],[Max_num_drones]:[Max_num_drones]]=4,Table2[[#This Row],[Total_time]:[Total_time]],"")</f>
        <v/>
      </c>
      <c r="D1719" s="20" t="str" cm="1">
        <f t="array" ref="D1719">IF(Table2[[#This Row],[Max_num_drones]:[Max_num_drones]]=5,Table2[[#This Row],[Total_time]:[Total_time]],"")</f>
        <v/>
      </c>
    </row>
    <row r="1720" spans="1:4">
      <c r="A1720" s="20" t="str" cm="1">
        <f t="array" ref="A1720">IF(Table2[[#This Row],[Max_num_drones]:[Max_num_drones]]=2,Table2[[#This Row],[Total_time]:[Total_time]],"")</f>
        <v/>
      </c>
      <c r="B1720" s="20" t="str" cm="1">
        <f t="array" ref="B1720">IF(Table2[[#This Row],[Max_num_drones]:[Max_num_drones]]=3,Table2[[#This Row],[Total_time]:[Total_time]],"")</f>
        <v/>
      </c>
      <c r="C1720" s="20" t="str" cm="1">
        <f t="array" ref="C1720">IF(Table2[[#This Row],[Max_num_drones]:[Max_num_drones]]=4,Table2[[#This Row],[Total_time]:[Total_time]],"")</f>
        <v/>
      </c>
      <c r="D1720" s="20" t="str" cm="1">
        <f t="array" ref="D1720">IF(Table2[[#This Row],[Max_num_drones]:[Max_num_drones]]=5,Table2[[#This Row],[Total_time]:[Total_time]],"")</f>
        <v/>
      </c>
    </row>
    <row r="1721" spans="1:4">
      <c r="A1721" s="20" t="str" cm="1">
        <f t="array" ref="A1721">IF(Table2[[#This Row],[Max_num_drones]:[Max_num_drones]]=2,Table2[[#This Row],[Total_time]:[Total_time]],"")</f>
        <v/>
      </c>
      <c r="B1721" s="20" t="str" cm="1">
        <f t="array" ref="B1721">IF(Table2[[#This Row],[Max_num_drones]:[Max_num_drones]]=3,Table2[[#This Row],[Total_time]:[Total_time]],"")</f>
        <v/>
      </c>
      <c r="C1721" s="20" t="str" cm="1">
        <f t="array" ref="C1721">IF(Table2[[#This Row],[Max_num_drones]:[Max_num_drones]]=4,Table2[[#This Row],[Total_time]:[Total_time]],"")</f>
        <v/>
      </c>
      <c r="D1721" s="20" t="str" cm="1">
        <f t="array" ref="D1721">IF(Table2[[#This Row],[Max_num_drones]:[Max_num_drones]]=5,Table2[[#This Row],[Total_time]:[Total_time]],"")</f>
        <v/>
      </c>
    </row>
    <row r="1722" spans="1:4">
      <c r="A1722" s="20" t="str" cm="1">
        <f t="array" ref="A1722">IF(Table2[[#This Row],[Max_num_drones]:[Max_num_drones]]=2,Table2[[#This Row],[Total_time]:[Total_time]],"")</f>
        <v/>
      </c>
      <c r="B1722" s="20" t="str" cm="1">
        <f t="array" ref="B1722">IF(Table2[[#This Row],[Max_num_drones]:[Max_num_drones]]=3,Table2[[#This Row],[Total_time]:[Total_time]],"")</f>
        <v/>
      </c>
      <c r="C1722" s="20" t="str" cm="1">
        <f t="array" ref="C1722">IF(Table2[[#This Row],[Max_num_drones]:[Max_num_drones]]=4,Table2[[#This Row],[Total_time]:[Total_time]],"")</f>
        <v/>
      </c>
      <c r="D1722" s="20" t="str" cm="1">
        <f t="array" ref="D1722">IF(Table2[[#This Row],[Max_num_drones]:[Max_num_drones]]=5,Table2[[#This Row],[Total_time]:[Total_time]],"")</f>
        <v/>
      </c>
    </row>
    <row r="1723" spans="1:4">
      <c r="A1723" s="20" t="str" cm="1">
        <f t="array" ref="A1723">IF(Table2[[#This Row],[Max_num_drones]:[Max_num_drones]]=2,Table2[[#This Row],[Total_time]:[Total_time]],"")</f>
        <v/>
      </c>
      <c r="B1723" s="20" t="str" cm="1">
        <f t="array" ref="B1723">IF(Table2[[#This Row],[Max_num_drones]:[Max_num_drones]]=3,Table2[[#This Row],[Total_time]:[Total_time]],"")</f>
        <v/>
      </c>
      <c r="C1723" s="20" t="str" cm="1">
        <f t="array" ref="C1723">IF(Table2[[#This Row],[Max_num_drones]:[Max_num_drones]]=4,Table2[[#This Row],[Total_time]:[Total_time]],"")</f>
        <v/>
      </c>
      <c r="D1723" s="20" t="str" cm="1">
        <f t="array" ref="D1723">IF(Table2[[#This Row],[Max_num_drones]:[Max_num_drones]]=5,Table2[[#This Row],[Total_time]:[Total_time]],"")</f>
        <v/>
      </c>
    </row>
    <row r="1724" spans="1:4">
      <c r="A1724" s="20" t="str" cm="1">
        <f t="array" ref="A1724">IF(Table2[[#This Row],[Max_num_drones]:[Max_num_drones]]=2,Table2[[#This Row],[Total_time]:[Total_time]],"")</f>
        <v/>
      </c>
      <c r="B1724" s="20" t="str" cm="1">
        <f t="array" ref="B1724">IF(Table2[[#This Row],[Max_num_drones]:[Max_num_drones]]=3,Table2[[#This Row],[Total_time]:[Total_time]],"")</f>
        <v/>
      </c>
      <c r="C1724" s="20" t="str" cm="1">
        <f t="array" ref="C1724">IF(Table2[[#This Row],[Max_num_drones]:[Max_num_drones]]=4,Table2[[#This Row],[Total_time]:[Total_time]],"")</f>
        <v/>
      </c>
      <c r="D1724" s="20" t="str" cm="1">
        <f t="array" ref="D1724">IF(Table2[[#This Row],[Max_num_drones]:[Max_num_drones]]=5,Table2[[#This Row],[Total_time]:[Total_time]],"")</f>
        <v/>
      </c>
    </row>
    <row r="1725" spans="1:4">
      <c r="A1725" s="20" t="str" cm="1">
        <f t="array" ref="A1725">IF(Table2[[#This Row],[Max_num_drones]:[Max_num_drones]]=2,Table2[[#This Row],[Total_time]:[Total_time]],"")</f>
        <v/>
      </c>
      <c r="B1725" s="20" t="str" cm="1">
        <f t="array" ref="B1725">IF(Table2[[#This Row],[Max_num_drones]:[Max_num_drones]]=3,Table2[[#This Row],[Total_time]:[Total_time]],"")</f>
        <v/>
      </c>
      <c r="C1725" s="20" t="str" cm="1">
        <f t="array" ref="C1725">IF(Table2[[#This Row],[Max_num_drones]:[Max_num_drones]]=4,Table2[[#This Row],[Total_time]:[Total_time]],"")</f>
        <v/>
      </c>
      <c r="D1725" s="20" t="str" cm="1">
        <f t="array" ref="D1725">IF(Table2[[#This Row],[Max_num_drones]:[Max_num_drones]]=5,Table2[[#This Row],[Total_time]:[Total_time]],"")</f>
        <v/>
      </c>
    </row>
    <row r="1726" spans="1:4">
      <c r="A1726" s="20" t="str" cm="1">
        <f t="array" ref="A1726">IF(Table2[[#This Row],[Max_num_drones]:[Max_num_drones]]=2,Table2[[#This Row],[Total_time]:[Total_time]],"")</f>
        <v/>
      </c>
      <c r="B1726" s="20" t="str" cm="1">
        <f t="array" ref="B1726">IF(Table2[[#This Row],[Max_num_drones]:[Max_num_drones]]=3,Table2[[#This Row],[Total_time]:[Total_time]],"")</f>
        <v/>
      </c>
      <c r="C1726" s="20" t="str" cm="1">
        <f t="array" ref="C1726">IF(Table2[[#This Row],[Max_num_drones]:[Max_num_drones]]=4,Table2[[#This Row],[Total_time]:[Total_time]],"")</f>
        <v/>
      </c>
      <c r="D1726" s="20" t="str" cm="1">
        <f t="array" ref="D1726">IF(Table2[[#This Row],[Max_num_drones]:[Max_num_drones]]=5,Table2[[#This Row],[Total_time]:[Total_time]],"")</f>
        <v/>
      </c>
    </row>
    <row r="1727" spans="1:4">
      <c r="A1727" s="20" t="str" cm="1">
        <f t="array" ref="A1727">IF(Table2[[#This Row],[Max_num_drones]:[Max_num_drones]]=2,Table2[[#This Row],[Total_time]:[Total_time]],"")</f>
        <v/>
      </c>
      <c r="B1727" s="20" t="str" cm="1">
        <f t="array" ref="B1727">IF(Table2[[#This Row],[Max_num_drones]:[Max_num_drones]]=3,Table2[[#This Row],[Total_time]:[Total_time]],"")</f>
        <v/>
      </c>
      <c r="C1727" s="20" t="str" cm="1">
        <f t="array" ref="C1727">IF(Table2[[#This Row],[Max_num_drones]:[Max_num_drones]]=4,Table2[[#This Row],[Total_time]:[Total_time]],"")</f>
        <v/>
      </c>
      <c r="D1727" s="20" t="str" cm="1">
        <f t="array" ref="D1727">IF(Table2[[#This Row],[Max_num_drones]:[Max_num_drones]]=5,Table2[[#This Row],[Total_time]:[Total_time]],"")</f>
        <v/>
      </c>
    </row>
    <row r="1728" spans="1:4">
      <c r="A1728" s="20" t="str" cm="1">
        <f t="array" ref="A1728">IF(Table2[[#This Row],[Max_num_drones]:[Max_num_drones]]=2,Table2[[#This Row],[Total_time]:[Total_time]],"")</f>
        <v/>
      </c>
      <c r="B1728" s="20" t="str" cm="1">
        <f t="array" ref="B1728">IF(Table2[[#This Row],[Max_num_drones]:[Max_num_drones]]=3,Table2[[#This Row],[Total_time]:[Total_time]],"")</f>
        <v/>
      </c>
      <c r="C1728" s="20" t="str" cm="1">
        <f t="array" ref="C1728">IF(Table2[[#This Row],[Max_num_drones]:[Max_num_drones]]=4,Table2[[#This Row],[Total_time]:[Total_time]],"")</f>
        <v/>
      </c>
      <c r="D1728" s="20" t="str" cm="1">
        <f t="array" ref="D1728">IF(Table2[[#This Row],[Max_num_drones]:[Max_num_drones]]=5,Table2[[#This Row],[Total_time]:[Total_time]],"")</f>
        <v/>
      </c>
    </row>
    <row r="1729" spans="1:4">
      <c r="A1729" s="20" t="str" cm="1">
        <f t="array" ref="A1729">IF(Table2[[#This Row],[Max_num_drones]:[Max_num_drones]]=2,Table2[[#This Row],[Total_time]:[Total_time]],"")</f>
        <v/>
      </c>
      <c r="B1729" s="20" t="str" cm="1">
        <f t="array" ref="B1729">IF(Table2[[#This Row],[Max_num_drones]:[Max_num_drones]]=3,Table2[[#This Row],[Total_time]:[Total_time]],"")</f>
        <v/>
      </c>
      <c r="C1729" s="20" t="str" cm="1">
        <f t="array" ref="C1729">IF(Table2[[#This Row],[Max_num_drones]:[Max_num_drones]]=4,Table2[[#This Row],[Total_time]:[Total_time]],"")</f>
        <v/>
      </c>
      <c r="D1729" s="20" t="str" cm="1">
        <f t="array" ref="D1729">IF(Table2[[#This Row],[Max_num_drones]:[Max_num_drones]]=5,Table2[[#This Row],[Total_time]:[Total_time]],"")</f>
        <v/>
      </c>
    </row>
    <row r="1730" spans="1:4">
      <c r="A1730" s="20" t="str" cm="1">
        <f t="array" ref="A1730">IF(Table2[[#This Row],[Max_num_drones]:[Max_num_drones]]=2,Table2[[#This Row],[Total_time]:[Total_time]],"")</f>
        <v/>
      </c>
      <c r="B1730" s="20" t="str" cm="1">
        <f t="array" ref="B1730">IF(Table2[[#This Row],[Max_num_drones]:[Max_num_drones]]=3,Table2[[#This Row],[Total_time]:[Total_time]],"")</f>
        <v/>
      </c>
      <c r="C1730" s="20" t="str" cm="1">
        <f t="array" ref="C1730">IF(Table2[[#This Row],[Max_num_drones]:[Max_num_drones]]=4,Table2[[#This Row],[Total_time]:[Total_time]],"")</f>
        <v/>
      </c>
      <c r="D1730" s="20" t="str" cm="1">
        <f t="array" ref="D1730">IF(Table2[[#This Row],[Max_num_drones]:[Max_num_drones]]=5,Table2[[#This Row],[Total_time]:[Total_time]],"")</f>
        <v/>
      </c>
    </row>
    <row r="1731" spans="1:4">
      <c r="A1731" s="20" t="str" cm="1">
        <f t="array" ref="A1731">IF(Table2[[#This Row],[Max_num_drones]:[Max_num_drones]]=2,Table2[[#This Row],[Total_time]:[Total_time]],"")</f>
        <v/>
      </c>
      <c r="B1731" s="20" t="str" cm="1">
        <f t="array" ref="B1731">IF(Table2[[#This Row],[Max_num_drones]:[Max_num_drones]]=3,Table2[[#This Row],[Total_time]:[Total_time]],"")</f>
        <v/>
      </c>
      <c r="C1731" s="20" t="str" cm="1">
        <f t="array" ref="C1731">IF(Table2[[#This Row],[Max_num_drones]:[Max_num_drones]]=4,Table2[[#This Row],[Total_time]:[Total_time]],"")</f>
        <v/>
      </c>
      <c r="D1731" s="20" t="str" cm="1">
        <f t="array" ref="D1731">IF(Table2[[#This Row],[Max_num_drones]:[Max_num_drones]]=5,Table2[[#This Row],[Total_time]:[Total_time]],"")</f>
        <v/>
      </c>
    </row>
    <row r="1732" spans="1:4">
      <c r="A1732" s="20" t="str" cm="1">
        <f t="array" ref="A1732">IF(Table2[[#This Row],[Max_num_drones]:[Max_num_drones]]=2,Table2[[#This Row],[Total_time]:[Total_time]],"")</f>
        <v/>
      </c>
      <c r="B1732" s="20" t="str" cm="1">
        <f t="array" ref="B1732">IF(Table2[[#This Row],[Max_num_drones]:[Max_num_drones]]=3,Table2[[#This Row],[Total_time]:[Total_time]],"")</f>
        <v/>
      </c>
      <c r="C1732" s="20" t="str" cm="1">
        <f t="array" ref="C1732">IF(Table2[[#This Row],[Max_num_drones]:[Max_num_drones]]=4,Table2[[#This Row],[Total_time]:[Total_time]],"")</f>
        <v/>
      </c>
      <c r="D1732" s="20" t="str" cm="1">
        <f t="array" ref="D1732">IF(Table2[[#This Row],[Max_num_drones]:[Max_num_drones]]=5,Table2[[#This Row],[Total_time]:[Total_time]],"")</f>
        <v/>
      </c>
    </row>
    <row r="1733" spans="1:4">
      <c r="A1733" s="20" t="str" cm="1">
        <f t="array" ref="A1733">IF(Table2[[#This Row],[Max_num_drones]:[Max_num_drones]]=2,Table2[[#This Row],[Total_time]:[Total_time]],"")</f>
        <v/>
      </c>
      <c r="B1733" s="20" t="str" cm="1">
        <f t="array" ref="B1733">IF(Table2[[#This Row],[Max_num_drones]:[Max_num_drones]]=3,Table2[[#This Row],[Total_time]:[Total_time]],"")</f>
        <v/>
      </c>
      <c r="C1733" s="20" t="str" cm="1">
        <f t="array" ref="C1733">IF(Table2[[#This Row],[Max_num_drones]:[Max_num_drones]]=4,Table2[[#This Row],[Total_time]:[Total_time]],"")</f>
        <v/>
      </c>
      <c r="D1733" s="20" t="str" cm="1">
        <f t="array" ref="D1733">IF(Table2[[#This Row],[Max_num_drones]:[Max_num_drones]]=5,Table2[[#This Row],[Total_time]:[Total_time]],"")</f>
        <v/>
      </c>
    </row>
    <row r="1734" spans="1:4">
      <c r="A1734" s="20" t="str" cm="1">
        <f t="array" ref="A1734">IF(Table2[[#This Row],[Max_num_drones]:[Max_num_drones]]=2,Table2[[#This Row],[Total_time]:[Total_time]],"")</f>
        <v/>
      </c>
      <c r="B1734" s="20" t="str" cm="1">
        <f t="array" ref="B1734">IF(Table2[[#This Row],[Max_num_drones]:[Max_num_drones]]=3,Table2[[#This Row],[Total_time]:[Total_time]],"")</f>
        <v/>
      </c>
      <c r="C1734" s="20" t="str" cm="1">
        <f t="array" ref="C1734">IF(Table2[[#This Row],[Max_num_drones]:[Max_num_drones]]=4,Table2[[#This Row],[Total_time]:[Total_time]],"")</f>
        <v/>
      </c>
      <c r="D1734" s="20" t="str" cm="1">
        <f t="array" ref="D1734">IF(Table2[[#This Row],[Max_num_drones]:[Max_num_drones]]=5,Table2[[#This Row],[Total_time]:[Total_time]],"")</f>
        <v/>
      </c>
    </row>
    <row r="1735" spans="1:4">
      <c r="A1735" s="20" t="str" cm="1">
        <f t="array" ref="A1735">IF(Table2[[#This Row],[Max_num_drones]:[Max_num_drones]]=2,Table2[[#This Row],[Total_time]:[Total_time]],"")</f>
        <v/>
      </c>
      <c r="B1735" s="20" t="str" cm="1">
        <f t="array" ref="B1735">IF(Table2[[#This Row],[Max_num_drones]:[Max_num_drones]]=3,Table2[[#This Row],[Total_time]:[Total_time]],"")</f>
        <v/>
      </c>
      <c r="C1735" s="20" t="str" cm="1">
        <f t="array" ref="C1735">IF(Table2[[#This Row],[Max_num_drones]:[Max_num_drones]]=4,Table2[[#This Row],[Total_time]:[Total_time]],"")</f>
        <v/>
      </c>
      <c r="D1735" s="20" t="str" cm="1">
        <f t="array" ref="D1735">IF(Table2[[#This Row],[Max_num_drones]:[Max_num_drones]]=5,Table2[[#This Row],[Total_time]:[Total_time]],"")</f>
        <v/>
      </c>
    </row>
    <row r="1736" spans="1:4">
      <c r="A1736" s="20" t="str" cm="1">
        <f t="array" ref="A1736">IF(Table2[[#This Row],[Max_num_drones]:[Max_num_drones]]=2,Table2[[#This Row],[Total_time]:[Total_time]],"")</f>
        <v/>
      </c>
      <c r="B1736" s="20" t="str" cm="1">
        <f t="array" ref="B1736">IF(Table2[[#This Row],[Max_num_drones]:[Max_num_drones]]=3,Table2[[#This Row],[Total_time]:[Total_time]],"")</f>
        <v/>
      </c>
      <c r="C1736" s="20" t="str" cm="1">
        <f t="array" ref="C1736">IF(Table2[[#This Row],[Max_num_drones]:[Max_num_drones]]=4,Table2[[#This Row],[Total_time]:[Total_time]],"")</f>
        <v/>
      </c>
      <c r="D1736" s="20" t="str" cm="1">
        <f t="array" ref="D1736">IF(Table2[[#This Row],[Max_num_drones]:[Max_num_drones]]=5,Table2[[#This Row],[Total_time]:[Total_time]],"")</f>
        <v/>
      </c>
    </row>
    <row r="1737" spans="1:4">
      <c r="A1737" s="20" t="str" cm="1">
        <f t="array" ref="A1737">IF(Table2[[#This Row],[Max_num_drones]:[Max_num_drones]]=2,Table2[[#This Row],[Total_time]:[Total_time]],"")</f>
        <v/>
      </c>
      <c r="B1737" s="20" t="str" cm="1">
        <f t="array" ref="B1737">IF(Table2[[#This Row],[Max_num_drones]:[Max_num_drones]]=3,Table2[[#This Row],[Total_time]:[Total_time]],"")</f>
        <v/>
      </c>
      <c r="C1737" s="20" t="str" cm="1">
        <f t="array" ref="C1737">IF(Table2[[#This Row],[Max_num_drones]:[Max_num_drones]]=4,Table2[[#This Row],[Total_time]:[Total_time]],"")</f>
        <v/>
      </c>
      <c r="D1737" s="20" t="str" cm="1">
        <f t="array" ref="D1737">IF(Table2[[#This Row],[Max_num_drones]:[Max_num_drones]]=5,Table2[[#This Row],[Total_time]:[Total_time]],"")</f>
        <v/>
      </c>
    </row>
    <row r="1738" spans="1:4">
      <c r="A1738" s="20" t="str" cm="1">
        <f t="array" ref="A1738">IF(Table2[[#This Row],[Max_num_drones]:[Max_num_drones]]=2,Table2[[#This Row],[Total_time]:[Total_time]],"")</f>
        <v/>
      </c>
      <c r="B1738" s="20" t="str" cm="1">
        <f t="array" ref="B1738">IF(Table2[[#This Row],[Max_num_drones]:[Max_num_drones]]=3,Table2[[#This Row],[Total_time]:[Total_time]],"")</f>
        <v/>
      </c>
      <c r="C1738" s="20" t="str" cm="1">
        <f t="array" ref="C1738">IF(Table2[[#This Row],[Max_num_drones]:[Max_num_drones]]=4,Table2[[#This Row],[Total_time]:[Total_time]],"")</f>
        <v/>
      </c>
      <c r="D1738" s="20" t="str" cm="1">
        <f t="array" ref="D1738">IF(Table2[[#This Row],[Max_num_drones]:[Max_num_drones]]=5,Table2[[#This Row],[Total_time]:[Total_time]],"")</f>
        <v/>
      </c>
    </row>
    <row r="1739" spans="1:4">
      <c r="A1739" s="20" t="str" cm="1">
        <f t="array" ref="A1739">IF(Table2[[#This Row],[Max_num_drones]:[Max_num_drones]]=2,Table2[[#This Row],[Total_time]:[Total_time]],"")</f>
        <v/>
      </c>
      <c r="B1739" s="20" t="str" cm="1">
        <f t="array" ref="B1739">IF(Table2[[#This Row],[Max_num_drones]:[Max_num_drones]]=3,Table2[[#This Row],[Total_time]:[Total_time]],"")</f>
        <v/>
      </c>
      <c r="C1739" s="20" t="str" cm="1">
        <f t="array" ref="C1739">IF(Table2[[#This Row],[Max_num_drones]:[Max_num_drones]]=4,Table2[[#This Row],[Total_time]:[Total_time]],"")</f>
        <v/>
      </c>
      <c r="D1739" s="20" t="str" cm="1">
        <f t="array" ref="D1739">IF(Table2[[#This Row],[Max_num_drones]:[Max_num_drones]]=5,Table2[[#This Row],[Total_time]:[Total_time]],"")</f>
        <v/>
      </c>
    </row>
    <row r="1740" spans="1:4">
      <c r="A1740" s="20" t="str" cm="1">
        <f t="array" ref="A1740">IF(Table2[[#This Row],[Max_num_drones]:[Max_num_drones]]=2,Table2[[#This Row],[Total_time]:[Total_time]],"")</f>
        <v/>
      </c>
      <c r="B1740" s="20" t="str" cm="1">
        <f t="array" ref="B1740">IF(Table2[[#This Row],[Max_num_drones]:[Max_num_drones]]=3,Table2[[#This Row],[Total_time]:[Total_time]],"")</f>
        <v/>
      </c>
      <c r="C1740" s="20" t="str" cm="1">
        <f t="array" ref="C1740">IF(Table2[[#This Row],[Max_num_drones]:[Max_num_drones]]=4,Table2[[#This Row],[Total_time]:[Total_time]],"")</f>
        <v/>
      </c>
      <c r="D1740" s="20" t="str" cm="1">
        <f t="array" ref="D1740">IF(Table2[[#This Row],[Max_num_drones]:[Max_num_drones]]=5,Table2[[#This Row],[Total_time]:[Total_time]],"")</f>
        <v/>
      </c>
    </row>
    <row r="1741" spans="1:4">
      <c r="A1741" s="20" t="str" cm="1">
        <f t="array" ref="A1741">IF(Table2[[#This Row],[Max_num_drones]:[Max_num_drones]]=2,Table2[[#This Row],[Total_time]:[Total_time]],"")</f>
        <v/>
      </c>
      <c r="B1741" s="20" t="str" cm="1">
        <f t="array" ref="B1741">IF(Table2[[#This Row],[Max_num_drones]:[Max_num_drones]]=3,Table2[[#This Row],[Total_time]:[Total_time]],"")</f>
        <v/>
      </c>
      <c r="C1741" s="20" t="str" cm="1">
        <f t="array" ref="C1741">IF(Table2[[#This Row],[Max_num_drones]:[Max_num_drones]]=4,Table2[[#This Row],[Total_time]:[Total_time]],"")</f>
        <v/>
      </c>
      <c r="D1741" s="20" t="str" cm="1">
        <f t="array" ref="D1741">IF(Table2[[#This Row],[Max_num_drones]:[Max_num_drones]]=5,Table2[[#This Row],[Total_time]:[Total_time]],"")</f>
        <v/>
      </c>
    </row>
    <row r="1742" spans="1:4">
      <c r="A1742" s="20" t="str" cm="1">
        <f t="array" ref="A1742">IF(Table2[[#This Row],[Max_num_drones]:[Max_num_drones]]=2,Table2[[#This Row],[Total_time]:[Total_time]],"")</f>
        <v/>
      </c>
      <c r="B1742" s="20" t="str" cm="1">
        <f t="array" ref="B1742">IF(Table2[[#This Row],[Max_num_drones]:[Max_num_drones]]=3,Table2[[#This Row],[Total_time]:[Total_time]],"")</f>
        <v/>
      </c>
      <c r="C1742" s="20" t="str" cm="1">
        <f t="array" ref="C1742">IF(Table2[[#This Row],[Max_num_drones]:[Max_num_drones]]=4,Table2[[#This Row],[Total_time]:[Total_time]],"")</f>
        <v/>
      </c>
      <c r="D1742" s="20" t="str" cm="1">
        <f t="array" ref="D1742">IF(Table2[[#This Row],[Max_num_drones]:[Max_num_drones]]=5,Table2[[#This Row],[Total_time]:[Total_time]],"")</f>
        <v/>
      </c>
    </row>
    <row r="1743" spans="1:4">
      <c r="A1743" s="20" t="str" cm="1">
        <f t="array" ref="A1743">IF(Table2[[#This Row],[Max_num_drones]:[Max_num_drones]]=2,Table2[[#This Row],[Total_time]:[Total_time]],"")</f>
        <v/>
      </c>
      <c r="B1743" s="20" t="str" cm="1">
        <f t="array" ref="B1743">IF(Table2[[#This Row],[Max_num_drones]:[Max_num_drones]]=3,Table2[[#This Row],[Total_time]:[Total_time]],"")</f>
        <v/>
      </c>
      <c r="C1743" s="20" t="str" cm="1">
        <f t="array" ref="C1743">IF(Table2[[#This Row],[Max_num_drones]:[Max_num_drones]]=4,Table2[[#This Row],[Total_time]:[Total_time]],"")</f>
        <v/>
      </c>
      <c r="D1743" s="20" t="str" cm="1">
        <f t="array" ref="D1743">IF(Table2[[#This Row],[Max_num_drones]:[Max_num_drones]]=5,Table2[[#This Row],[Total_time]:[Total_time]],"")</f>
        <v/>
      </c>
    </row>
    <row r="1744" spans="1:4">
      <c r="A1744" s="20" t="str" cm="1">
        <f t="array" ref="A1744">IF(Table2[[#This Row],[Max_num_drones]:[Max_num_drones]]=2,Table2[[#This Row],[Total_time]:[Total_time]],"")</f>
        <v/>
      </c>
      <c r="B1744" s="20" t="str" cm="1">
        <f t="array" ref="B1744">IF(Table2[[#This Row],[Max_num_drones]:[Max_num_drones]]=3,Table2[[#This Row],[Total_time]:[Total_time]],"")</f>
        <v/>
      </c>
      <c r="C1744" s="20" t="str" cm="1">
        <f t="array" ref="C1744">IF(Table2[[#This Row],[Max_num_drones]:[Max_num_drones]]=4,Table2[[#This Row],[Total_time]:[Total_time]],"")</f>
        <v/>
      </c>
      <c r="D1744" s="20" t="str" cm="1">
        <f t="array" ref="D1744">IF(Table2[[#This Row],[Max_num_drones]:[Max_num_drones]]=5,Table2[[#This Row],[Total_time]:[Total_time]],"")</f>
        <v/>
      </c>
    </row>
    <row r="1745" spans="1:4">
      <c r="A1745" s="20" t="str" cm="1">
        <f t="array" ref="A1745">IF(Table2[[#This Row],[Max_num_drones]:[Max_num_drones]]=2,Table2[[#This Row],[Total_time]:[Total_time]],"")</f>
        <v/>
      </c>
      <c r="B1745" s="20" t="str" cm="1">
        <f t="array" ref="B1745">IF(Table2[[#This Row],[Max_num_drones]:[Max_num_drones]]=3,Table2[[#This Row],[Total_time]:[Total_time]],"")</f>
        <v/>
      </c>
      <c r="C1745" s="20" t="str" cm="1">
        <f t="array" ref="C1745">IF(Table2[[#This Row],[Max_num_drones]:[Max_num_drones]]=4,Table2[[#This Row],[Total_time]:[Total_time]],"")</f>
        <v/>
      </c>
      <c r="D1745" s="20" t="str" cm="1">
        <f t="array" ref="D1745">IF(Table2[[#This Row],[Max_num_drones]:[Max_num_drones]]=5,Table2[[#This Row],[Total_time]:[Total_time]],"")</f>
        <v/>
      </c>
    </row>
    <row r="1746" spans="1:4">
      <c r="A1746" s="20" t="str" cm="1">
        <f t="array" ref="A1746">IF(Table2[[#This Row],[Max_num_drones]:[Max_num_drones]]=2,Table2[[#This Row],[Total_time]:[Total_time]],"")</f>
        <v/>
      </c>
      <c r="B1746" s="20" t="str" cm="1">
        <f t="array" ref="B1746">IF(Table2[[#This Row],[Max_num_drones]:[Max_num_drones]]=3,Table2[[#This Row],[Total_time]:[Total_time]],"")</f>
        <v/>
      </c>
      <c r="C1746" s="20" t="str" cm="1">
        <f t="array" ref="C1746">IF(Table2[[#This Row],[Max_num_drones]:[Max_num_drones]]=4,Table2[[#This Row],[Total_time]:[Total_time]],"")</f>
        <v/>
      </c>
      <c r="D1746" s="20" t="str" cm="1">
        <f t="array" ref="D1746">IF(Table2[[#This Row],[Max_num_drones]:[Max_num_drones]]=5,Table2[[#This Row],[Total_time]:[Total_time]],"")</f>
        <v/>
      </c>
    </row>
    <row r="1747" spans="1:4">
      <c r="A1747" s="20" t="str" cm="1">
        <f t="array" ref="A1747">IF(Table2[[#This Row],[Max_num_drones]:[Max_num_drones]]=2,Table2[[#This Row],[Total_time]:[Total_time]],"")</f>
        <v/>
      </c>
      <c r="B1747" s="20" t="str" cm="1">
        <f t="array" ref="B1747">IF(Table2[[#This Row],[Max_num_drones]:[Max_num_drones]]=3,Table2[[#This Row],[Total_time]:[Total_time]],"")</f>
        <v/>
      </c>
      <c r="C1747" s="20" t="str" cm="1">
        <f t="array" ref="C1747">IF(Table2[[#This Row],[Max_num_drones]:[Max_num_drones]]=4,Table2[[#This Row],[Total_time]:[Total_time]],"")</f>
        <v/>
      </c>
      <c r="D1747" s="20" t="str" cm="1">
        <f t="array" ref="D1747">IF(Table2[[#This Row],[Max_num_drones]:[Max_num_drones]]=5,Table2[[#This Row],[Total_time]:[Total_time]],"")</f>
        <v/>
      </c>
    </row>
    <row r="1748" spans="1:4">
      <c r="A1748" s="20" t="str" cm="1">
        <f t="array" ref="A1748">IF(Table2[[#This Row],[Max_num_drones]:[Max_num_drones]]=2,Table2[[#This Row],[Total_time]:[Total_time]],"")</f>
        <v/>
      </c>
      <c r="B1748" s="20" t="str" cm="1">
        <f t="array" ref="B1748">IF(Table2[[#This Row],[Max_num_drones]:[Max_num_drones]]=3,Table2[[#This Row],[Total_time]:[Total_time]],"")</f>
        <v/>
      </c>
      <c r="C1748" s="20" t="str" cm="1">
        <f t="array" ref="C1748">IF(Table2[[#This Row],[Max_num_drones]:[Max_num_drones]]=4,Table2[[#This Row],[Total_time]:[Total_time]],"")</f>
        <v/>
      </c>
      <c r="D1748" s="20" t="str" cm="1">
        <f t="array" ref="D1748">IF(Table2[[#This Row],[Max_num_drones]:[Max_num_drones]]=5,Table2[[#This Row],[Total_time]:[Total_time]],"")</f>
        <v/>
      </c>
    </row>
    <row r="1749" spans="1:4">
      <c r="A1749" s="20" t="str" cm="1">
        <f t="array" ref="A1749">IF(Table2[[#This Row],[Max_num_drones]:[Max_num_drones]]=2,Table2[[#This Row],[Total_time]:[Total_time]],"")</f>
        <v/>
      </c>
      <c r="B1749" s="20" t="str" cm="1">
        <f t="array" ref="B1749">IF(Table2[[#This Row],[Max_num_drones]:[Max_num_drones]]=3,Table2[[#This Row],[Total_time]:[Total_time]],"")</f>
        <v/>
      </c>
      <c r="C1749" s="20" t="str" cm="1">
        <f t="array" ref="C1749">IF(Table2[[#This Row],[Max_num_drones]:[Max_num_drones]]=4,Table2[[#This Row],[Total_time]:[Total_time]],"")</f>
        <v/>
      </c>
      <c r="D1749" s="20" t="str" cm="1">
        <f t="array" ref="D1749">IF(Table2[[#This Row],[Max_num_drones]:[Max_num_drones]]=5,Table2[[#This Row],[Total_time]:[Total_time]],"")</f>
        <v/>
      </c>
    </row>
    <row r="1750" spans="1:4">
      <c r="A1750" s="20" t="str" cm="1">
        <f t="array" ref="A1750">IF(Table2[[#This Row],[Max_num_drones]:[Max_num_drones]]=2,Table2[[#This Row],[Total_time]:[Total_time]],"")</f>
        <v/>
      </c>
      <c r="B1750" s="20" t="str" cm="1">
        <f t="array" ref="B1750">IF(Table2[[#This Row],[Max_num_drones]:[Max_num_drones]]=3,Table2[[#This Row],[Total_time]:[Total_time]],"")</f>
        <v/>
      </c>
      <c r="C1750" s="20" t="str" cm="1">
        <f t="array" ref="C1750">IF(Table2[[#This Row],[Max_num_drones]:[Max_num_drones]]=4,Table2[[#This Row],[Total_time]:[Total_time]],"")</f>
        <v/>
      </c>
      <c r="D1750" s="20" t="str" cm="1">
        <f t="array" ref="D1750">IF(Table2[[#This Row],[Max_num_drones]:[Max_num_drones]]=5,Table2[[#This Row],[Total_time]:[Total_time]],"")</f>
        <v/>
      </c>
    </row>
    <row r="1751" spans="1:4">
      <c r="A1751" s="20" t="str" cm="1">
        <f t="array" ref="A1751">IF(Table2[[#This Row],[Max_num_drones]:[Max_num_drones]]=2,Table2[[#This Row],[Total_time]:[Total_time]],"")</f>
        <v/>
      </c>
      <c r="B1751" s="20" t="str" cm="1">
        <f t="array" ref="B1751">IF(Table2[[#This Row],[Max_num_drones]:[Max_num_drones]]=3,Table2[[#This Row],[Total_time]:[Total_time]],"")</f>
        <v/>
      </c>
      <c r="C1751" s="20" t="str" cm="1">
        <f t="array" ref="C1751">IF(Table2[[#This Row],[Max_num_drones]:[Max_num_drones]]=4,Table2[[#This Row],[Total_time]:[Total_time]],"")</f>
        <v/>
      </c>
      <c r="D1751" s="20" t="str" cm="1">
        <f t="array" ref="D1751">IF(Table2[[#This Row],[Max_num_drones]:[Max_num_drones]]=5,Table2[[#This Row],[Total_time]:[Total_time]],"")</f>
        <v/>
      </c>
    </row>
    <row r="1752" spans="1:4">
      <c r="A1752" s="20" t="str" cm="1">
        <f t="array" ref="A1752">IF(Table2[[#This Row],[Max_num_drones]:[Max_num_drones]]=2,Table2[[#This Row],[Total_time]:[Total_time]],"")</f>
        <v/>
      </c>
      <c r="B1752" s="20" t="str" cm="1">
        <f t="array" ref="B1752">IF(Table2[[#This Row],[Max_num_drones]:[Max_num_drones]]=3,Table2[[#This Row],[Total_time]:[Total_time]],"")</f>
        <v/>
      </c>
      <c r="C1752" s="20" t="str" cm="1">
        <f t="array" ref="C1752">IF(Table2[[#This Row],[Max_num_drones]:[Max_num_drones]]=4,Table2[[#This Row],[Total_time]:[Total_time]],"")</f>
        <v/>
      </c>
      <c r="D1752" s="20" t="str" cm="1">
        <f t="array" ref="D1752">IF(Table2[[#This Row],[Max_num_drones]:[Max_num_drones]]=5,Table2[[#This Row],[Total_time]:[Total_time]],"")</f>
        <v/>
      </c>
    </row>
    <row r="1753" spans="1:4">
      <c r="A1753" s="20" t="str" cm="1">
        <f t="array" ref="A1753">IF(Table2[[#This Row],[Max_num_drones]:[Max_num_drones]]=2,Table2[[#This Row],[Total_time]:[Total_time]],"")</f>
        <v/>
      </c>
      <c r="B1753" s="20" t="str" cm="1">
        <f t="array" ref="B1753">IF(Table2[[#This Row],[Max_num_drones]:[Max_num_drones]]=3,Table2[[#This Row],[Total_time]:[Total_time]],"")</f>
        <v/>
      </c>
      <c r="C1753" s="20" t="str" cm="1">
        <f t="array" ref="C1753">IF(Table2[[#This Row],[Max_num_drones]:[Max_num_drones]]=4,Table2[[#This Row],[Total_time]:[Total_time]],"")</f>
        <v/>
      </c>
      <c r="D1753" s="20" t="str" cm="1">
        <f t="array" ref="D1753">IF(Table2[[#This Row],[Max_num_drones]:[Max_num_drones]]=5,Table2[[#This Row],[Total_time]:[Total_time]],"")</f>
        <v/>
      </c>
    </row>
    <row r="1754" spans="1:4">
      <c r="A1754" s="20" t="str" cm="1">
        <f t="array" ref="A1754">IF(Table2[[#This Row],[Max_num_drones]:[Max_num_drones]]=2,Table2[[#This Row],[Total_time]:[Total_time]],"")</f>
        <v/>
      </c>
      <c r="B1754" s="20" t="str" cm="1">
        <f t="array" ref="B1754">IF(Table2[[#This Row],[Max_num_drones]:[Max_num_drones]]=3,Table2[[#This Row],[Total_time]:[Total_time]],"")</f>
        <v/>
      </c>
      <c r="C1754" s="20" t="str" cm="1">
        <f t="array" ref="C1754">IF(Table2[[#This Row],[Max_num_drones]:[Max_num_drones]]=4,Table2[[#This Row],[Total_time]:[Total_time]],"")</f>
        <v/>
      </c>
      <c r="D1754" s="20" t="str" cm="1">
        <f t="array" ref="D1754">IF(Table2[[#This Row],[Max_num_drones]:[Max_num_drones]]=5,Table2[[#This Row],[Total_time]:[Total_time]],"")</f>
        <v/>
      </c>
    </row>
    <row r="1755" spans="1:4">
      <c r="A1755" s="20" t="str" cm="1">
        <f t="array" ref="A1755">IF(Table2[[#This Row],[Max_num_drones]:[Max_num_drones]]=2,Table2[[#This Row],[Total_time]:[Total_time]],"")</f>
        <v/>
      </c>
      <c r="B1755" s="20" t="str" cm="1">
        <f t="array" ref="B1755">IF(Table2[[#This Row],[Max_num_drones]:[Max_num_drones]]=3,Table2[[#This Row],[Total_time]:[Total_time]],"")</f>
        <v/>
      </c>
      <c r="C1755" s="20" t="str" cm="1">
        <f t="array" ref="C1755">IF(Table2[[#This Row],[Max_num_drones]:[Max_num_drones]]=4,Table2[[#This Row],[Total_time]:[Total_time]],"")</f>
        <v/>
      </c>
      <c r="D1755" s="20" t="str" cm="1">
        <f t="array" ref="D1755">IF(Table2[[#This Row],[Max_num_drones]:[Max_num_drones]]=5,Table2[[#This Row],[Total_time]:[Total_time]],"")</f>
        <v/>
      </c>
    </row>
    <row r="1756" spans="1:4">
      <c r="A1756" s="20" t="str" cm="1">
        <f t="array" ref="A1756">IF(Table2[[#This Row],[Max_num_drones]:[Max_num_drones]]=2,Table2[[#This Row],[Total_time]:[Total_time]],"")</f>
        <v/>
      </c>
      <c r="B1756" s="20" t="str" cm="1">
        <f t="array" ref="B1756">IF(Table2[[#This Row],[Max_num_drones]:[Max_num_drones]]=3,Table2[[#This Row],[Total_time]:[Total_time]],"")</f>
        <v/>
      </c>
      <c r="C1756" s="20" t="str" cm="1">
        <f t="array" ref="C1756">IF(Table2[[#This Row],[Max_num_drones]:[Max_num_drones]]=4,Table2[[#This Row],[Total_time]:[Total_time]],"")</f>
        <v/>
      </c>
      <c r="D1756" s="20" t="str" cm="1">
        <f t="array" ref="D1756">IF(Table2[[#This Row],[Max_num_drones]:[Max_num_drones]]=5,Table2[[#This Row],[Total_time]:[Total_time]],"")</f>
        <v/>
      </c>
    </row>
    <row r="1757" spans="1:4">
      <c r="A1757" s="20" t="str" cm="1">
        <f t="array" ref="A1757">IF(Table2[[#This Row],[Max_num_drones]:[Max_num_drones]]=2,Table2[[#This Row],[Total_time]:[Total_time]],"")</f>
        <v/>
      </c>
      <c r="B1757" s="20" t="str" cm="1">
        <f t="array" ref="B1757">IF(Table2[[#This Row],[Max_num_drones]:[Max_num_drones]]=3,Table2[[#This Row],[Total_time]:[Total_time]],"")</f>
        <v/>
      </c>
      <c r="C1757" s="20" t="str" cm="1">
        <f t="array" ref="C1757">IF(Table2[[#This Row],[Max_num_drones]:[Max_num_drones]]=4,Table2[[#This Row],[Total_time]:[Total_time]],"")</f>
        <v/>
      </c>
      <c r="D1757" s="20" t="str" cm="1">
        <f t="array" ref="D1757">IF(Table2[[#This Row],[Max_num_drones]:[Max_num_drones]]=5,Table2[[#This Row],[Total_time]:[Total_time]],"")</f>
        <v/>
      </c>
    </row>
    <row r="1758" spans="1:4">
      <c r="A1758" s="20" t="str" cm="1">
        <f t="array" ref="A1758">IF(Table2[[#This Row],[Max_num_drones]:[Max_num_drones]]=2,Table2[[#This Row],[Total_time]:[Total_time]],"")</f>
        <v/>
      </c>
      <c r="B1758" s="20" t="str" cm="1">
        <f t="array" ref="B1758">IF(Table2[[#This Row],[Max_num_drones]:[Max_num_drones]]=3,Table2[[#This Row],[Total_time]:[Total_time]],"")</f>
        <v/>
      </c>
      <c r="C1758" s="20" t="str" cm="1">
        <f t="array" ref="C1758">IF(Table2[[#This Row],[Max_num_drones]:[Max_num_drones]]=4,Table2[[#This Row],[Total_time]:[Total_time]],"")</f>
        <v/>
      </c>
      <c r="D1758" s="20" t="str" cm="1">
        <f t="array" ref="D1758">IF(Table2[[#This Row],[Max_num_drones]:[Max_num_drones]]=5,Table2[[#This Row],[Total_time]:[Total_time]],"")</f>
        <v/>
      </c>
    </row>
    <row r="1759" spans="1:4">
      <c r="A1759" s="20" t="str" cm="1">
        <f t="array" ref="A1759">IF(Table2[[#This Row],[Max_num_drones]:[Max_num_drones]]=2,Table2[[#This Row],[Total_time]:[Total_time]],"")</f>
        <v/>
      </c>
      <c r="B1759" s="20" t="str" cm="1">
        <f t="array" ref="B1759">IF(Table2[[#This Row],[Max_num_drones]:[Max_num_drones]]=3,Table2[[#This Row],[Total_time]:[Total_time]],"")</f>
        <v/>
      </c>
      <c r="C1759" s="20" t="str" cm="1">
        <f t="array" ref="C1759">IF(Table2[[#This Row],[Max_num_drones]:[Max_num_drones]]=4,Table2[[#This Row],[Total_time]:[Total_time]],"")</f>
        <v/>
      </c>
      <c r="D1759" s="20" t="str" cm="1">
        <f t="array" ref="D1759">IF(Table2[[#This Row],[Max_num_drones]:[Max_num_drones]]=5,Table2[[#This Row],[Total_time]:[Total_time]],"")</f>
        <v/>
      </c>
    </row>
    <row r="1760" spans="1:4">
      <c r="A1760" s="20" t="str" cm="1">
        <f t="array" ref="A1760">IF(Table2[[#This Row],[Max_num_drones]:[Max_num_drones]]=2,Table2[[#This Row],[Total_time]:[Total_time]],"")</f>
        <v/>
      </c>
      <c r="B1760" s="20" t="str" cm="1">
        <f t="array" ref="B1760">IF(Table2[[#This Row],[Max_num_drones]:[Max_num_drones]]=3,Table2[[#This Row],[Total_time]:[Total_time]],"")</f>
        <v/>
      </c>
      <c r="C1760" s="20" t="str" cm="1">
        <f t="array" ref="C1760">IF(Table2[[#This Row],[Max_num_drones]:[Max_num_drones]]=4,Table2[[#This Row],[Total_time]:[Total_time]],"")</f>
        <v/>
      </c>
      <c r="D1760" s="20" t="str" cm="1">
        <f t="array" ref="D1760">IF(Table2[[#This Row],[Max_num_drones]:[Max_num_drones]]=5,Table2[[#This Row],[Total_time]:[Total_time]],"")</f>
        <v/>
      </c>
    </row>
    <row r="1761" spans="1:4">
      <c r="A1761" s="20" t="str" cm="1">
        <f t="array" ref="A1761">IF(Table2[[#This Row],[Max_num_drones]:[Max_num_drones]]=2,Table2[[#This Row],[Total_time]:[Total_time]],"")</f>
        <v/>
      </c>
      <c r="B1761" s="20" t="str" cm="1">
        <f t="array" ref="B1761">IF(Table2[[#This Row],[Max_num_drones]:[Max_num_drones]]=3,Table2[[#This Row],[Total_time]:[Total_time]],"")</f>
        <v/>
      </c>
      <c r="C1761" s="20" t="str" cm="1">
        <f t="array" ref="C1761">IF(Table2[[#This Row],[Max_num_drones]:[Max_num_drones]]=4,Table2[[#This Row],[Total_time]:[Total_time]],"")</f>
        <v/>
      </c>
      <c r="D1761" s="20" t="str" cm="1">
        <f t="array" ref="D1761">IF(Table2[[#This Row],[Max_num_drones]:[Max_num_drones]]=5,Table2[[#This Row],[Total_time]:[Total_time]],"")</f>
        <v/>
      </c>
    </row>
    <row r="1762" spans="1:4">
      <c r="A1762" s="20" t="str" cm="1">
        <f t="array" ref="A1762">IF(Table2[[#This Row],[Max_num_drones]:[Max_num_drones]]=2,Table2[[#This Row],[Total_time]:[Total_time]],"")</f>
        <v/>
      </c>
      <c r="B1762" s="20" t="str" cm="1">
        <f t="array" ref="B1762">IF(Table2[[#This Row],[Max_num_drones]:[Max_num_drones]]=3,Table2[[#This Row],[Total_time]:[Total_time]],"")</f>
        <v/>
      </c>
      <c r="C1762" s="20" t="str" cm="1">
        <f t="array" ref="C1762">IF(Table2[[#This Row],[Max_num_drones]:[Max_num_drones]]=4,Table2[[#This Row],[Total_time]:[Total_time]],"")</f>
        <v/>
      </c>
      <c r="D1762" s="20" t="str" cm="1">
        <f t="array" ref="D1762">IF(Table2[[#This Row],[Max_num_drones]:[Max_num_drones]]=5,Table2[[#This Row],[Total_time]:[Total_time]],"")</f>
        <v/>
      </c>
    </row>
    <row r="1763" spans="1:4">
      <c r="A1763" s="20" t="str" cm="1">
        <f t="array" ref="A1763">IF(Table2[[#This Row],[Max_num_drones]:[Max_num_drones]]=2,Table2[[#This Row],[Total_time]:[Total_time]],"")</f>
        <v/>
      </c>
      <c r="B1763" s="20" t="str" cm="1">
        <f t="array" ref="B1763">IF(Table2[[#This Row],[Max_num_drones]:[Max_num_drones]]=3,Table2[[#This Row],[Total_time]:[Total_time]],"")</f>
        <v/>
      </c>
      <c r="C1763" s="20" t="str" cm="1">
        <f t="array" ref="C1763">IF(Table2[[#This Row],[Max_num_drones]:[Max_num_drones]]=4,Table2[[#This Row],[Total_time]:[Total_time]],"")</f>
        <v/>
      </c>
      <c r="D1763" s="20" t="str" cm="1">
        <f t="array" ref="D1763">IF(Table2[[#This Row],[Max_num_drones]:[Max_num_drones]]=5,Table2[[#This Row],[Total_time]:[Total_time]],"")</f>
        <v/>
      </c>
    </row>
    <row r="1764" spans="1:4">
      <c r="A1764" s="20" t="str" cm="1">
        <f t="array" ref="A1764">IF(Table2[[#This Row],[Max_num_drones]:[Max_num_drones]]=2,Table2[[#This Row],[Total_time]:[Total_time]],"")</f>
        <v/>
      </c>
      <c r="B1764" s="20" t="str" cm="1">
        <f t="array" ref="B1764">IF(Table2[[#This Row],[Max_num_drones]:[Max_num_drones]]=3,Table2[[#This Row],[Total_time]:[Total_time]],"")</f>
        <v/>
      </c>
      <c r="C1764" s="20" t="str" cm="1">
        <f t="array" ref="C1764">IF(Table2[[#This Row],[Max_num_drones]:[Max_num_drones]]=4,Table2[[#This Row],[Total_time]:[Total_time]],"")</f>
        <v/>
      </c>
      <c r="D1764" s="20" t="str" cm="1">
        <f t="array" ref="D1764">IF(Table2[[#This Row],[Max_num_drones]:[Max_num_drones]]=5,Table2[[#This Row],[Total_time]:[Total_time]],"")</f>
        <v/>
      </c>
    </row>
    <row r="1765" spans="1:4">
      <c r="A1765" s="20" t="str" cm="1">
        <f t="array" ref="A1765">IF(Table2[[#This Row],[Max_num_drones]:[Max_num_drones]]=2,Table2[[#This Row],[Total_time]:[Total_time]],"")</f>
        <v/>
      </c>
      <c r="B1765" s="20" t="str" cm="1">
        <f t="array" ref="B1765">IF(Table2[[#This Row],[Max_num_drones]:[Max_num_drones]]=3,Table2[[#This Row],[Total_time]:[Total_time]],"")</f>
        <v/>
      </c>
      <c r="C1765" s="20" t="str" cm="1">
        <f t="array" ref="C1765">IF(Table2[[#This Row],[Max_num_drones]:[Max_num_drones]]=4,Table2[[#This Row],[Total_time]:[Total_time]],"")</f>
        <v/>
      </c>
      <c r="D1765" s="20" t="str" cm="1">
        <f t="array" ref="D1765">IF(Table2[[#This Row],[Max_num_drones]:[Max_num_drones]]=5,Table2[[#This Row],[Total_time]:[Total_time]],"")</f>
        <v/>
      </c>
    </row>
    <row r="1766" spans="1:4">
      <c r="A1766" s="20" t="str" cm="1">
        <f t="array" ref="A1766">IF(Table2[[#This Row],[Max_num_drones]:[Max_num_drones]]=2,Table2[[#This Row],[Total_time]:[Total_time]],"")</f>
        <v/>
      </c>
      <c r="B1766" s="20" t="str" cm="1">
        <f t="array" ref="B1766">IF(Table2[[#This Row],[Max_num_drones]:[Max_num_drones]]=3,Table2[[#This Row],[Total_time]:[Total_time]],"")</f>
        <v/>
      </c>
      <c r="C1766" s="20" t="str" cm="1">
        <f t="array" ref="C1766">IF(Table2[[#This Row],[Max_num_drones]:[Max_num_drones]]=4,Table2[[#This Row],[Total_time]:[Total_time]],"")</f>
        <v/>
      </c>
      <c r="D1766" s="20" t="str" cm="1">
        <f t="array" ref="D1766">IF(Table2[[#This Row],[Max_num_drones]:[Max_num_drones]]=5,Table2[[#This Row],[Total_time]:[Total_time]],"")</f>
        <v/>
      </c>
    </row>
    <row r="1767" spans="1:4">
      <c r="A1767" s="20" t="str" cm="1">
        <f t="array" ref="A1767">IF(Table2[[#This Row],[Max_num_drones]:[Max_num_drones]]=2,Table2[[#This Row],[Total_time]:[Total_time]],"")</f>
        <v/>
      </c>
      <c r="B1767" s="20" t="str" cm="1">
        <f t="array" ref="B1767">IF(Table2[[#This Row],[Max_num_drones]:[Max_num_drones]]=3,Table2[[#This Row],[Total_time]:[Total_time]],"")</f>
        <v/>
      </c>
      <c r="C1767" s="20" t="str" cm="1">
        <f t="array" ref="C1767">IF(Table2[[#This Row],[Max_num_drones]:[Max_num_drones]]=4,Table2[[#This Row],[Total_time]:[Total_time]],"")</f>
        <v/>
      </c>
      <c r="D1767" s="20" t="str" cm="1">
        <f t="array" ref="D1767">IF(Table2[[#This Row],[Max_num_drones]:[Max_num_drones]]=5,Table2[[#This Row],[Total_time]:[Total_time]],"")</f>
        <v/>
      </c>
    </row>
    <row r="1768" spans="1:4">
      <c r="A1768" s="20" t="str" cm="1">
        <f t="array" ref="A1768">IF(Table2[[#This Row],[Max_num_drones]:[Max_num_drones]]=2,Table2[[#This Row],[Total_time]:[Total_time]],"")</f>
        <v/>
      </c>
      <c r="B1768" s="20" t="str" cm="1">
        <f t="array" ref="B1768">IF(Table2[[#This Row],[Max_num_drones]:[Max_num_drones]]=3,Table2[[#This Row],[Total_time]:[Total_time]],"")</f>
        <v/>
      </c>
      <c r="C1768" s="20" t="str" cm="1">
        <f t="array" ref="C1768">IF(Table2[[#This Row],[Max_num_drones]:[Max_num_drones]]=4,Table2[[#This Row],[Total_time]:[Total_time]],"")</f>
        <v/>
      </c>
      <c r="D1768" s="20" t="str" cm="1">
        <f t="array" ref="D1768">IF(Table2[[#This Row],[Max_num_drones]:[Max_num_drones]]=5,Table2[[#This Row],[Total_time]:[Total_time]],"")</f>
        <v/>
      </c>
    </row>
    <row r="1769" spans="1:4">
      <c r="A1769" s="20" t="str" cm="1">
        <f t="array" ref="A1769">IF(Table2[[#This Row],[Max_num_drones]:[Max_num_drones]]=2,Table2[[#This Row],[Total_time]:[Total_time]],"")</f>
        <v/>
      </c>
      <c r="B1769" s="20" t="str" cm="1">
        <f t="array" ref="B1769">IF(Table2[[#This Row],[Max_num_drones]:[Max_num_drones]]=3,Table2[[#This Row],[Total_time]:[Total_time]],"")</f>
        <v/>
      </c>
      <c r="C1769" s="20" t="str" cm="1">
        <f t="array" ref="C1769">IF(Table2[[#This Row],[Max_num_drones]:[Max_num_drones]]=4,Table2[[#This Row],[Total_time]:[Total_time]],"")</f>
        <v/>
      </c>
      <c r="D1769" s="20" t="str" cm="1">
        <f t="array" ref="D1769">IF(Table2[[#This Row],[Max_num_drones]:[Max_num_drones]]=5,Table2[[#This Row],[Total_time]:[Total_time]],"")</f>
        <v/>
      </c>
    </row>
    <row r="1770" spans="1:4">
      <c r="A1770" s="20" t="str" cm="1">
        <f t="array" ref="A1770">IF(Table2[[#This Row],[Max_num_drones]:[Max_num_drones]]=2,Table2[[#This Row],[Total_time]:[Total_time]],"")</f>
        <v/>
      </c>
      <c r="B1770" s="20" t="str" cm="1">
        <f t="array" ref="B1770">IF(Table2[[#This Row],[Max_num_drones]:[Max_num_drones]]=3,Table2[[#This Row],[Total_time]:[Total_time]],"")</f>
        <v/>
      </c>
      <c r="C1770" s="20" t="str" cm="1">
        <f t="array" ref="C1770">IF(Table2[[#This Row],[Max_num_drones]:[Max_num_drones]]=4,Table2[[#This Row],[Total_time]:[Total_time]],"")</f>
        <v/>
      </c>
      <c r="D1770" s="20" t="str" cm="1">
        <f t="array" ref="D1770">IF(Table2[[#This Row],[Max_num_drones]:[Max_num_drones]]=5,Table2[[#This Row],[Total_time]:[Total_time]],"")</f>
        <v/>
      </c>
    </row>
    <row r="1771" spans="1:4">
      <c r="A1771" s="20" t="str" cm="1">
        <f t="array" ref="A1771">IF(Table2[[#This Row],[Max_num_drones]:[Max_num_drones]]=2,Table2[[#This Row],[Total_time]:[Total_time]],"")</f>
        <v/>
      </c>
      <c r="B1771" s="20" t="str" cm="1">
        <f t="array" ref="B1771">IF(Table2[[#This Row],[Max_num_drones]:[Max_num_drones]]=3,Table2[[#This Row],[Total_time]:[Total_time]],"")</f>
        <v/>
      </c>
      <c r="C1771" s="20" t="str" cm="1">
        <f t="array" ref="C1771">IF(Table2[[#This Row],[Max_num_drones]:[Max_num_drones]]=4,Table2[[#This Row],[Total_time]:[Total_time]],"")</f>
        <v/>
      </c>
      <c r="D1771" s="20" t="str" cm="1">
        <f t="array" ref="D1771">IF(Table2[[#This Row],[Max_num_drones]:[Max_num_drones]]=5,Table2[[#This Row],[Total_time]:[Total_time]],"")</f>
        <v/>
      </c>
    </row>
    <row r="1772" spans="1:4">
      <c r="A1772" s="20" t="str" cm="1">
        <f t="array" ref="A1772">IF(Table2[[#This Row],[Max_num_drones]:[Max_num_drones]]=2,Table2[[#This Row],[Total_time]:[Total_time]],"")</f>
        <v/>
      </c>
      <c r="B1772" s="20" t="str" cm="1">
        <f t="array" ref="B1772">IF(Table2[[#This Row],[Max_num_drones]:[Max_num_drones]]=3,Table2[[#This Row],[Total_time]:[Total_time]],"")</f>
        <v/>
      </c>
      <c r="C1772" s="20" t="str" cm="1">
        <f t="array" ref="C1772">IF(Table2[[#This Row],[Max_num_drones]:[Max_num_drones]]=4,Table2[[#This Row],[Total_time]:[Total_time]],"")</f>
        <v/>
      </c>
      <c r="D1772" s="20" t="str" cm="1">
        <f t="array" ref="D1772">IF(Table2[[#This Row],[Max_num_drones]:[Max_num_drones]]=5,Table2[[#This Row],[Total_time]:[Total_time]],"")</f>
        <v/>
      </c>
    </row>
    <row r="1773" spans="1:4">
      <c r="A1773" s="20" t="str" cm="1">
        <f t="array" ref="A1773">IF(Table2[[#This Row],[Max_num_drones]:[Max_num_drones]]=2,Table2[[#This Row],[Total_time]:[Total_time]],"")</f>
        <v/>
      </c>
      <c r="B1773" s="20" t="str" cm="1">
        <f t="array" ref="B1773">IF(Table2[[#This Row],[Max_num_drones]:[Max_num_drones]]=3,Table2[[#This Row],[Total_time]:[Total_time]],"")</f>
        <v/>
      </c>
      <c r="C1773" s="20" t="str" cm="1">
        <f t="array" ref="C1773">IF(Table2[[#This Row],[Max_num_drones]:[Max_num_drones]]=4,Table2[[#This Row],[Total_time]:[Total_time]],"")</f>
        <v/>
      </c>
      <c r="D1773" s="20" t="str" cm="1">
        <f t="array" ref="D1773">IF(Table2[[#This Row],[Max_num_drones]:[Max_num_drones]]=5,Table2[[#This Row],[Total_time]:[Total_time]],"")</f>
        <v/>
      </c>
    </row>
    <row r="1774" spans="1:4">
      <c r="A1774" s="20" t="str" cm="1">
        <f t="array" ref="A1774">IF(Table2[[#This Row],[Max_num_drones]:[Max_num_drones]]=2,Table2[[#This Row],[Total_time]:[Total_time]],"")</f>
        <v/>
      </c>
      <c r="B1774" s="20" t="str" cm="1">
        <f t="array" ref="B1774">IF(Table2[[#This Row],[Max_num_drones]:[Max_num_drones]]=3,Table2[[#This Row],[Total_time]:[Total_time]],"")</f>
        <v/>
      </c>
      <c r="C1774" s="20" t="str" cm="1">
        <f t="array" ref="C1774">IF(Table2[[#This Row],[Max_num_drones]:[Max_num_drones]]=4,Table2[[#This Row],[Total_time]:[Total_time]],"")</f>
        <v/>
      </c>
      <c r="D1774" s="20" t="str" cm="1">
        <f t="array" ref="D1774">IF(Table2[[#This Row],[Max_num_drones]:[Max_num_drones]]=5,Table2[[#This Row],[Total_time]:[Total_time]],"")</f>
        <v/>
      </c>
    </row>
    <row r="1775" spans="1:4">
      <c r="A1775" s="20" t="str" cm="1">
        <f t="array" ref="A1775">IF(Table2[[#This Row],[Max_num_drones]:[Max_num_drones]]=2,Table2[[#This Row],[Total_time]:[Total_time]],"")</f>
        <v/>
      </c>
      <c r="B1775" s="20" t="str" cm="1">
        <f t="array" ref="B1775">IF(Table2[[#This Row],[Max_num_drones]:[Max_num_drones]]=3,Table2[[#This Row],[Total_time]:[Total_time]],"")</f>
        <v/>
      </c>
      <c r="C1775" s="20" t="str" cm="1">
        <f t="array" ref="C1775">IF(Table2[[#This Row],[Max_num_drones]:[Max_num_drones]]=4,Table2[[#This Row],[Total_time]:[Total_time]],"")</f>
        <v/>
      </c>
      <c r="D1775" s="20" t="str" cm="1">
        <f t="array" ref="D1775">IF(Table2[[#This Row],[Max_num_drones]:[Max_num_drones]]=5,Table2[[#This Row],[Total_time]:[Total_time]],"")</f>
        <v/>
      </c>
    </row>
    <row r="1776" spans="1:4">
      <c r="A1776" s="20" t="str" cm="1">
        <f t="array" ref="A1776">IF(Table2[[#This Row],[Max_num_drones]:[Max_num_drones]]=2,Table2[[#This Row],[Total_time]:[Total_time]],"")</f>
        <v/>
      </c>
      <c r="B1776" s="20" t="str" cm="1">
        <f t="array" ref="B1776">IF(Table2[[#This Row],[Max_num_drones]:[Max_num_drones]]=3,Table2[[#This Row],[Total_time]:[Total_time]],"")</f>
        <v/>
      </c>
      <c r="C1776" s="20" t="str" cm="1">
        <f t="array" ref="C1776">IF(Table2[[#This Row],[Max_num_drones]:[Max_num_drones]]=4,Table2[[#This Row],[Total_time]:[Total_time]],"")</f>
        <v/>
      </c>
      <c r="D1776" s="20" t="str" cm="1">
        <f t="array" ref="D1776">IF(Table2[[#This Row],[Max_num_drones]:[Max_num_drones]]=5,Table2[[#This Row],[Total_time]:[Total_time]],"")</f>
        <v/>
      </c>
    </row>
    <row r="1777" spans="1:4">
      <c r="A1777" s="20" t="str" cm="1">
        <f t="array" ref="A1777">IF(Table2[[#This Row],[Max_num_drones]:[Max_num_drones]]=2,Table2[[#This Row],[Total_time]:[Total_time]],"")</f>
        <v/>
      </c>
      <c r="B1777" s="20" t="str" cm="1">
        <f t="array" ref="B1777">IF(Table2[[#This Row],[Max_num_drones]:[Max_num_drones]]=3,Table2[[#This Row],[Total_time]:[Total_time]],"")</f>
        <v/>
      </c>
      <c r="C1777" s="20" t="str" cm="1">
        <f t="array" ref="C1777">IF(Table2[[#This Row],[Max_num_drones]:[Max_num_drones]]=4,Table2[[#This Row],[Total_time]:[Total_time]],"")</f>
        <v/>
      </c>
      <c r="D1777" s="20" t="str" cm="1">
        <f t="array" ref="D1777">IF(Table2[[#This Row],[Max_num_drones]:[Max_num_drones]]=5,Table2[[#This Row],[Total_time]:[Total_time]],"")</f>
        <v/>
      </c>
    </row>
    <row r="1778" spans="1:4">
      <c r="A1778" s="20" t="str" cm="1">
        <f t="array" ref="A1778">IF(Table2[[#This Row],[Max_num_drones]:[Max_num_drones]]=2,Table2[[#This Row],[Total_time]:[Total_time]],"")</f>
        <v/>
      </c>
      <c r="B1778" s="20" t="str" cm="1">
        <f t="array" ref="B1778">IF(Table2[[#This Row],[Max_num_drones]:[Max_num_drones]]=3,Table2[[#This Row],[Total_time]:[Total_time]],"")</f>
        <v/>
      </c>
      <c r="C1778" s="20" t="str" cm="1">
        <f t="array" ref="C1778">IF(Table2[[#This Row],[Max_num_drones]:[Max_num_drones]]=4,Table2[[#This Row],[Total_time]:[Total_time]],"")</f>
        <v/>
      </c>
      <c r="D1778" s="20" t="str" cm="1">
        <f t="array" ref="D1778">IF(Table2[[#This Row],[Max_num_drones]:[Max_num_drones]]=5,Table2[[#This Row],[Total_time]:[Total_time]],"")</f>
        <v/>
      </c>
    </row>
    <row r="1779" spans="1:4">
      <c r="A1779" s="20" t="str" cm="1">
        <f t="array" ref="A1779">IF(Table2[[#This Row],[Max_num_drones]:[Max_num_drones]]=2,Table2[[#This Row],[Total_time]:[Total_time]],"")</f>
        <v/>
      </c>
      <c r="B1779" s="20" t="str" cm="1">
        <f t="array" ref="B1779">IF(Table2[[#This Row],[Max_num_drones]:[Max_num_drones]]=3,Table2[[#This Row],[Total_time]:[Total_time]],"")</f>
        <v/>
      </c>
      <c r="C1779" s="20" t="str" cm="1">
        <f t="array" ref="C1779">IF(Table2[[#This Row],[Max_num_drones]:[Max_num_drones]]=4,Table2[[#This Row],[Total_time]:[Total_time]],"")</f>
        <v/>
      </c>
      <c r="D1779" s="20" t="str" cm="1">
        <f t="array" ref="D1779">IF(Table2[[#This Row],[Max_num_drones]:[Max_num_drones]]=5,Table2[[#This Row],[Total_time]:[Total_time]],"")</f>
        <v/>
      </c>
    </row>
    <row r="1780" spans="1:4">
      <c r="A1780" s="20" t="str" cm="1">
        <f t="array" ref="A1780">IF(Table2[[#This Row],[Max_num_drones]:[Max_num_drones]]=2,Table2[[#This Row],[Total_time]:[Total_time]],"")</f>
        <v/>
      </c>
      <c r="B1780" s="20" t="str" cm="1">
        <f t="array" ref="B1780">IF(Table2[[#This Row],[Max_num_drones]:[Max_num_drones]]=3,Table2[[#This Row],[Total_time]:[Total_time]],"")</f>
        <v/>
      </c>
      <c r="C1780" s="20" t="str" cm="1">
        <f t="array" ref="C1780">IF(Table2[[#This Row],[Max_num_drones]:[Max_num_drones]]=4,Table2[[#This Row],[Total_time]:[Total_time]],"")</f>
        <v/>
      </c>
      <c r="D1780" s="20" t="str" cm="1">
        <f t="array" ref="D1780">IF(Table2[[#This Row],[Max_num_drones]:[Max_num_drones]]=5,Table2[[#This Row],[Total_time]:[Total_time]],"")</f>
        <v/>
      </c>
    </row>
    <row r="1781" spans="1:4">
      <c r="A1781" s="20" t="str" cm="1">
        <f t="array" ref="A1781">IF(Table2[[#This Row],[Max_num_drones]:[Max_num_drones]]=2,Table2[[#This Row],[Total_time]:[Total_time]],"")</f>
        <v/>
      </c>
      <c r="B1781" s="20" t="str" cm="1">
        <f t="array" ref="B1781">IF(Table2[[#This Row],[Max_num_drones]:[Max_num_drones]]=3,Table2[[#This Row],[Total_time]:[Total_time]],"")</f>
        <v/>
      </c>
      <c r="C1781" s="20" t="str" cm="1">
        <f t="array" ref="C1781">IF(Table2[[#This Row],[Max_num_drones]:[Max_num_drones]]=4,Table2[[#This Row],[Total_time]:[Total_time]],"")</f>
        <v/>
      </c>
      <c r="D1781" s="20" t="str" cm="1">
        <f t="array" ref="D1781">IF(Table2[[#This Row],[Max_num_drones]:[Max_num_drones]]=5,Table2[[#This Row],[Total_time]:[Total_time]],"")</f>
        <v/>
      </c>
    </row>
    <row r="1782" spans="1:4">
      <c r="A1782" s="20" t="str" cm="1">
        <f t="array" ref="A1782">IF(Table2[[#This Row],[Max_num_drones]:[Max_num_drones]]=2,Table2[[#This Row],[Total_time]:[Total_time]],"")</f>
        <v/>
      </c>
      <c r="B1782" s="20" t="str" cm="1">
        <f t="array" ref="B1782">IF(Table2[[#This Row],[Max_num_drones]:[Max_num_drones]]=3,Table2[[#This Row],[Total_time]:[Total_time]],"")</f>
        <v/>
      </c>
      <c r="C1782" s="20" t="str" cm="1">
        <f t="array" ref="C1782">IF(Table2[[#This Row],[Max_num_drones]:[Max_num_drones]]=4,Table2[[#This Row],[Total_time]:[Total_time]],"")</f>
        <v/>
      </c>
      <c r="D1782" s="20" t="str" cm="1">
        <f t="array" ref="D1782">IF(Table2[[#This Row],[Max_num_drones]:[Max_num_drones]]=5,Table2[[#This Row],[Total_time]:[Total_time]],"")</f>
        <v/>
      </c>
    </row>
    <row r="1783" spans="1:4">
      <c r="A1783" s="20" t="str" cm="1">
        <f t="array" ref="A1783">IF(Table2[[#This Row],[Max_num_drones]:[Max_num_drones]]=2,Table2[[#This Row],[Total_time]:[Total_time]],"")</f>
        <v/>
      </c>
      <c r="B1783" s="20" t="str" cm="1">
        <f t="array" ref="B1783">IF(Table2[[#This Row],[Max_num_drones]:[Max_num_drones]]=3,Table2[[#This Row],[Total_time]:[Total_time]],"")</f>
        <v/>
      </c>
      <c r="C1783" s="20" t="str" cm="1">
        <f t="array" ref="C1783">IF(Table2[[#This Row],[Max_num_drones]:[Max_num_drones]]=4,Table2[[#This Row],[Total_time]:[Total_time]],"")</f>
        <v/>
      </c>
      <c r="D1783" s="20" t="str" cm="1">
        <f t="array" ref="D1783">IF(Table2[[#This Row],[Max_num_drones]:[Max_num_drones]]=5,Table2[[#This Row],[Total_time]:[Total_time]],"")</f>
        <v/>
      </c>
    </row>
    <row r="1784" spans="1:4">
      <c r="A1784" s="20" t="str" cm="1">
        <f t="array" ref="A1784">IF(Table2[[#This Row],[Max_num_drones]:[Max_num_drones]]=2,Table2[[#This Row],[Total_time]:[Total_time]],"")</f>
        <v/>
      </c>
      <c r="B1784" s="20" t="str" cm="1">
        <f t="array" ref="B1784">IF(Table2[[#This Row],[Max_num_drones]:[Max_num_drones]]=3,Table2[[#This Row],[Total_time]:[Total_time]],"")</f>
        <v/>
      </c>
      <c r="C1784" s="20" t="str" cm="1">
        <f t="array" ref="C1784">IF(Table2[[#This Row],[Max_num_drones]:[Max_num_drones]]=4,Table2[[#This Row],[Total_time]:[Total_time]],"")</f>
        <v/>
      </c>
      <c r="D1784" s="20" t="str" cm="1">
        <f t="array" ref="D1784">IF(Table2[[#This Row],[Max_num_drones]:[Max_num_drones]]=5,Table2[[#This Row],[Total_time]:[Total_time]],"")</f>
        <v/>
      </c>
    </row>
    <row r="1785" spans="1:4">
      <c r="A1785" s="20" t="str" cm="1">
        <f t="array" ref="A1785">IF(Table2[[#This Row],[Max_num_drones]:[Max_num_drones]]=2,Table2[[#This Row],[Total_time]:[Total_time]],"")</f>
        <v/>
      </c>
      <c r="B1785" s="20" t="str" cm="1">
        <f t="array" ref="B1785">IF(Table2[[#This Row],[Max_num_drones]:[Max_num_drones]]=3,Table2[[#This Row],[Total_time]:[Total_time]],"")</f>
        <v/>
      </c>
      <c r="C1785" s="20" t="str" cm="1">
        <f t="array" ref="C1785">IF(Table2[[#This Row],[Max_num_drones]:[Max_num_drones]]=4,Table2[[#This Row],[Total_time]:[Total_time]],"")</f>
        <v/>
      </c>
      <c r="D1785" s="20" t="str" cm="1">
        <f t="array" ref="D1785">IF(Table2[[#This Row],[Max_num_drones]:[Max_num_drones]]=5,Table2[[#This Row],[Total_time]:[Total_time]],"")</f>
        <v/>
      </c>
    </row>
    <row r="1786" spans="1:4">
      <c r="A1786" s="20" t="str" cm="1">
        <f t="array" ref="A1786">IF(Table2[[#This Row],[Max_num_drones]:[Max_num_drones]]=2,Table2[[#This Row],[Total_time]:[Total_time]],"")</f>
        <v/>
      </c>
      <c r="B1786" s="20" t="str" cm="1">
        <f t="array" ref="B1786">IF(Table2[[#This Row],[Max_num_drones]:[Max_num_drones]]=3,Table2[[#This Row],[Total_time]:[Total_time]],"")</f>
        <v/>
      </c>
      <c r="C1786" s="20" t="str" cm="1">
        <f t="array" ref="C1786">IF(Table2[[#This Row],[Max_num_drones]:[Max_num_drones]]=4,Table2[[#This Row],[Total_time]:[Total_time]],"")</f>
        <v/>
      </c>
      <c r="D1786" s="20" t="str" cm="1">
        <f t="array" ref="D1786">IF(Table2[[#This Row],[Max_num_drones]:[Max_num_drones]]=5,Table2[[#This Row],[Total_time]:[Total_time]],"")</f>
        <v/>
      </c>
    </row>
    <row r="1787" spans="1:4">
      <c r="A1787" s="20" t="str" cm="1">
        <f t="array" ref="A1787">IF(Table2[[#This Row],[Max_num_drones]:[Max_num_drones]]=2,Table2[[#This Row],[Total_time]:[Total_time]],"")</f>
        <v/>
      </c>
      <c r="B1787" s="20" t="str" cm="1">
        <f t="array" ref="B1787">IF(Table2[[#This Row],[Max_num_drones]:[Max_num_drones]]=3,Table2[[#This Row],[Total_time]:[Total_time]],"")</f>
        <v/>
      </c>
      <c r="C1787" s="20" t="str" cm="1">
        <f t="array" ref="C1787">IF(Table2[[#This Row],[Max_num_drones]:[Max_num_drones]]=4,Table2[[#This Row],[Total_time]:[Total_time]],"")</f>
        <v/>
      </c>
      <c r="D1787" s="20" t="str" cm="1">
        <f t="array" ref="D1787">IF(Table2[[#This Row],[Max_num_drones]:[Max_num_drones]]=5,Table2[[#This Row],[Total_time]:[Total_time]],"")</f>
        <v/>
      </c>
    </row>
    <row r="1788" spans="1:4">
      <c r="A1788" s="20" t="str" cm="1">
        <f t="array" ref="A1788">IF(Table2[[#This Row],[Max_num_drones]:[Max_num_drones]]=2,Table2[[#This Row],[Total_time]:[Total_time]],"")</f>
        <v/>
      </c>
      <c r="B1788" s="20" t="str" cm="1">
        <f t="array" ref="B1788">IF(Table2[[#This Row],[Max_num_drones]:[Max_num_drones]]=3,Table2[[#This Row],[Total_time]:[Total_time]],"")</f>
        <v/>
      </c>
      <c r="C1788" s="20" t="str" cm="1">
        <f t="array" ref="C1788">IF(Table2[[#This Row],[Max_num_drones]:[Max_num_drones]]=4,Table2[[#This Row],[Total_time]:[Total_time]],"")</f>
        <v/>
      </c>
      <c r="D1788" s="20" t="str" cm="1">
        <f t="array" ref="D1788">IF(Table2[[#This Row],[Max_num_drones]:[Max_num_drones]]=5,Table2[[#This Row],[Total_time]:[Total_time]],"")</f>
        <v/>
      </c>
    </row>
    <row r="1789" spans="1:4">
      <c r="A1789" s="20" t="str" cm="1">
        <f t="array" ref="A1789">IF(Table2[[#This Row],[Max_num_drones]:[Max_num_drones]]=2,Table2[[#This Row],[Total_time]:[Total_time]],"")</f>
        <v/>
      </c>
      <c r="B1789" s="20" t="str" cm="1">
        <f t="array" ref="B1789">IF(Table2[[#This Row],[Max_num_drones]:[Max_num_drones]]=3,Table2[[#This Row],[Total_time]:[Total_time]],"")</f>
        <v/>
      </c>
      <c r="C1789" s="20" t="str" cm="1">
        <f t="array" ref="C1789">IF(Table2[[#This Row],[Max_num_drones]:[Max_num_drones]]=4,Table2[[#This Row],[Total_time]:[Total_time]],"")</f>
        <v/>
      </c>
      <c r="D1789" s="20" t="str" cm="1">
        <f t="array" ref="D1789">IF(Table2[[#This Row],[Max_num_drones]:[Max_num_drones]]=5,Table2[[#This Row],[Total_time]:[Total_time]],"")</f>
        <v/>
      </c>
    </row>
    <row r="1790" spans="1:4">
      <c r="A1790" s="20" t="str" cm="1">
        <f t="array" ref="A1790">IF(Table2[[#This Row],[Max_num_drones]:[Max_num_drones]]=2,Table2[[#This Row],[Total_time]:[Total_time]],"")</f>
        <v/>
      </c>
      <c r="B1790" s="20" t="str" cm="1">
        <f t="array" ref="B1790">IF(Table2[[#This Row],[Max_num_drones]:[Max_num_drones]]=3,Table2[[#This Row],[Total_time]:[Total_time]],"")</f>
        <v/>
      </c>
      <c r="C1790" s="20" t="str" cm="1">
        <f t="array" ref="C1790">IF(Table2[[#This Row],[Max_num_drones]:[Max_num_drones]]=4,Table2[[#This Row],[Total_time]:[Total_time]],"")</f>
        <v/>
      </c>
      <c r="D1790" s="20" t="str" cm="1">
        <f t="array" ref="D1790">IF(Table2[[#This Row],[Max_num_drones]:[Max_num_drones]]=5,Table2[[#This Row],[Total_time]:[Total_time]],"")</f>
        <v/>
      </c>
    </row>
    <row r="1791" spans="1:4">
      <c r="A1791" s="20" t="str" cm="1">
        <f t="array" ref="A1791">IF(Table2[[#This Row],[Max_num_drones]:[Max_num_drones]]=2,Table2[[#This Row],[Total_time]:[Total_time]],"")</f>
        <v/>
      </c>
      <c r="B1791" s="20" t="str" cm="1">
        <f t="array" ref="B1791">IF(Table2[[#This Row],[Max_num_drones]:[Max_num_drones]]=3,Table2[[#This Row],[Total_time]:[Total_time]],"")</f>
        <v/>
      </c>
      <c r="C1791" s="20" t="str" cm="1">
        <f t="array" ref="C1791">IF(Table2[[#This Row],[Max_num_drones]:[Max_num_drones]]=4,Table2[[#This Row],[Total_time]:[Total_time]],"")</f>
        <v/>
      </c>
      <c r="D1791" s="20" t="str" cm="1">
        <f t="array" ref="D1791">IF(Table2[[#This Row],[Max_num_drones]:[Max_num_drones]]=5,Table2[[#This Row],[Total_time]:[Total_time]],"")</f>
        <v/>
      </c>
    </row>
    <row r="1792" spans="1:4">
      <c r="A1792" s="20" t="str" cm="1">
        <f t="array" ref="A1792">IF(Table2[[#This Row],[Max_num_drones]:[Max_num_drones]]=2,Table2[[#This Row],[Total_time]:[Total_time]],"")</f>
        <v/>
      </c>
      <c r="B1792" s="20" t="str" cm="1">
        <f t="array" ref="B1792">IF(Table2[[#This Row],[Max_num_drones]:[Max_num_drones]]=3,Table2[[#This Row],[Total_time]:[Total_time]],"")</f>
        <v/>
      </c>
      <c r="C1792" s="20" t="str" cm="1">
        <f t="array" ref="C1792">IF(Table2[[#This Row],[Max_num_drones]:[Max_num_drones]]=4,Table2[[#This Row],[Total_time]:[Total_time]],"")</f>
        <v/>
      </c>
      <c r="D1792" s="20" t="str" cm="1">
        <f t="array" ref="D1792">IF(Table2[[#This Row],[Max_num_drones]:[Max_num_drones]]=5,Table2[[#This Row],[Total_time]:[Total_time]],"")</f>
        <v/>
      </c>
    </row>
    <row r="1793" spans="1:4">
      <c r="A1793" s="20" t="str" cm="1">
        <f t="array" ref="A1793">IF(Table2[[#This Row],[Max_num_drones]:[Max_num_drones]]=2,Table2[[#This Row],[Total_time]:[Total_time]],"")</f>
        <v/>
      </c>
      <c r="B1793" s="20" t="str" cm="1">
        <f t="array" ref="B1793">IF(Table2[[#This Row],[Max_num_drones]:[Max_num_drones]]=3,Table2[[#This Row],[Total_time]:[Total_time]],"")</f>
        <v/>
      </c>
      <c r="C1793" s="20" t="str" cm="1">
        <f t="array" ref="C1793">IF(Table2[[#This Row],[Max_num_drones]:[Max_num_drones]]=4,Table2[[#This Row],[Total_time]:[Total_time]],"")</f>
        <v/>
      </c>
      <c r="D1793" s="20" t="str" cm="1">
        <f t="array" ref="D1793">IF(Table2[[#This Row],[Max_num_drones]:[Max_num_drones]]=5,Table2[[#This Row],[Total_time]:[Total_time]],"")</f>
        <v/>
      </c>
    </row>
    <row r="1794" spans="1:4">
      <c r="A1794" s="20" t="str" cm="1">
        <f t="array" ref="A1794">IF(Table2[[#This Row],[Max_num_drones]:[Max_num_drones]]=2,Table2[[#This Row],[Total_time]:[Total_time]],"")</f>
        <v/>
      </c>
      <c r="B1794" s="20" t="str" cm="1">
        <f t="array" ref="B1794">IF(Table2[[#This Row],[Max_num_drones]:[Max_num_drones]]=3,Table2[[#This Row],[Total_time]:[Total_time]],"")</f>
        <v/>
      </c>
      <c r="C1794" s="20" t="str" cm="1">
        <f t="array" ref="C1794">IF(Table2[[#This Row],[Max_num_drones]:[Max_num_drones]]=4,Table2[[#This Row],[Total_time]:[Total_time]],"")</f>
        <v/>
      </c>
      <c r="D1794" s="20" t="str" cm="1">
        <f t="array" ref="D1794">IF(Table2[[#This Row],[Max_num_drones]:[Max_num_drones]]=5,Table2[[#This Row],[Total_time]:[Total_time]],"")</f>
        <v/>
      </c>
    </row>
    <row r="1795" spans="1:4">
      <c r="A1795" s="20" t="str" cm="1">
        <f t="array" ref="A1795">IF(Table2[[#This Row],[Max_num_drones]:[Max_num_drones]]=2,Table2[[#This Row],[Total_time]:[Total_time]],"")</f>
        <v/>
      </c>
      <c r="B1795" s="20" t="str" cm="1">
        <f t="array" ref="B1795">IF(Table2[[#This Row],[Max_num_drones]:[Max_num_drones]]=3,Table2[[#This Row],[Total_time]:[Total_time]],"")</f>
        <v/>
      </c>
      <c r="C1795" s="20" t="str" cm="1">
        <f t="array" ref="C1795">IF(Table2[[#This Row],[Max_num_drones]:[Max_num_drones]]=4,Table2[[#This Row],[Total_time]:[Total_time]],"")</f>
        <v/>
      </c>
      <c r="D1795" s="20" t="str" cm="1">
        <f t="array" ref="D1795">IF(Table2[[#This Row],[Max_num_drones]:[Max_num_drones]]=5,Table2[[#This Row],[Total_time]:[Total_time]],"")</f>
        <v/>
      </c>
    </row>
    <row r="1796" spans="1:4">
      <c r="A1796" s="20" t="str" cm="1">
        <f t="array" ref="A1796">IF(Table2[[#This Row],[Max_num_drones]:[Max_num_drones]]=2,Table2[[#This Row],[Total_time]:[Total_time]],"")</f>
        <v/>
      </c>
      <c r="B1796" s="20" t="str" cm="1">
        <f t="array" ref="B1796">IF(Table2[[#This Row],[Max_num_drones]:[Max_num_drones]]=3,Table2[[#This Row],[Total_time]:[Total_time]],"")</f>
        <v/>
      </c>
      <c r="C1796" s="20" t="str" cm="1">
        <f t="array" ref="C1796">IF(Table2[[#This Row],[Max_num_drones]:[Max_num_drones]]=4,Table2[[#This Row],[Total_time]:[Total_time]],"")</f>
        <v/>
      </c>
      <c r="D1796" s="20" t="str" cm="1">
        <f t="array" ref="D1796">IF(Table2[[#This Row],[Max_num_drones]:[Max_num_drones]]=5,Table2[[#This Row],[Total_time]:[Total_time]],"")</f>
        <v/>
      </c>
    </row>
    <row r="1797" spans="1:4">
      <c r="A1797" s="20" t="str" cm="1">
        <f t="array" ref="A1797">IF(Table2[[#This Row],[Max_num_drones]:[Max_num_drones]]=2,Table2[[#This Row],[Total_time]:[Total_time]],"")</f>
        <v/>
      </c>
      <c r="B1797" s="20" t="str" cm="1">
        <f t="array" ref="B1797">IF(Table2[[#This Row],[Max_num_drones]:[Max_num_drones]]=3,Table2[[#This Row],[Total_time]:[Total_time]],"")</f>
        <v/>
      </c>
      <c r="C1797" s="20" t="str" cm="1">
        <f t="array" ref="C1797">IF(Table2[[#This Row],[Max_num_drones]:[Max_num_drones]]=4,Table2[[#This Row],[Total_time]:[Total_time]],"")</f>
        <v/>
      </c>
      <c r="D1797" s="20" t="str" cm="1">
        <f t="array" ref="D1797">IF(Table2[[#This Row],[Max_num_drones]:[Max_num_drones]]=5,Table2[[#This Row],[Total_time]:[Total_time]],"")</f>
        <v/>
      </c>
    </row>
    <row r="1798" spans="1:4">
      <c r="A1798" s="20" t="str" cm="1">
        <f t="array" ref="A1798">IF(Table2[[#This Row],[Max_num_drones]:[Max_num_drones]]=2,Table2[[#This Row],[Total_time]:[Total_time]],"")</f>
        <v/>
      </c>
      <c r="B1798" s="20" t="str" cm="1">
        <f t="array" ref="B1798">IF(Table2[[#This Row],[Max_num_drones]:[Max_num_drones]]=3,Table2[[#This Row],[Total_time]:[Total_time]],"")</f>
        <v/>
      </c>
      <c r="C1798" s="20" t="str" cm="1">
        <f t="array" ref="C1798">IF(Table2[[#This Row],[Max_num_drones]:[Max_num_drones]]=4,Table2[[#This Row],[Total_time]:[Total_time]],"")</f>
        <v/>
      </c>
      <c r="D1798" s="20" t="str" cm="1">
        <f t="array" ref="D1798">IF(Table2[[#This Row],[Max_num_drones]:[Max_num_drones]]=5,Table2[[#This Row],[Total_time]:[Total_time]],"")</f>
        <v/>
      </c>
    </row>
    <row r="1799" spans="1:4">
      <c r="A1799" s="20" t="str" cm="1">
        <f t="array" ref="A1799">IF(Table2[[#This Row],[Max_num_drones]:[Max_num_drones]]=2,Table2[[#This Row],[Total_time]:[Total_time]],"")</f>
        <v/>
      </c>
      <c r="B1799" s="20" t="str" cm="1">
        <f t="array" ref="B1799">IF(Table2[[#This Row],[Max_num_drones]:[Max_num_drones]]=3,Table2[[#This Row],[Total_time]:[Total_time]],"")</f>
        <v/>
      </c>
      <c r="C1799" s="20" t="str" cm="1">
        <f t="array" ref="C1799">IF(Table2[[#This Row],[Max_num_drones]:[Max_num_drones]]=4,Table2[[#This Row],[Total_time]:[Total_time]],"")</f>
        <v/>
      </c>
      <c r="D1799" s="20" t="str" cm="1">
        <f t="array" ref="D1799">IF(Table2[[#This Row],[Max_num_drones]:[Max_num_drones]]=5,Table2[[#This Row],[Total_time]:[Total_time]],"")</f>
        <v/>
      </c>
    </row>
    <row r="1800" spans="1:4">
      <c r="A1800" s="20" t="str" cm="1">
        <f t="array" ref="A1800">IF(Table2[[#This Row],[Max_num_drones]:[Max_num_drones]]=2,Table2[[#This Row],[Total_time]:[Total_time]],"")</f>
        <v/>
      </c>
      <c r="B1800" s="20" t="str" cm="1">
        <f t="array" ref="B1800">IF(Table2[[#This Row],[Max_num_drones]:[Max_num_drones]]=3,Table2[[#This Row],[Total_time]:[Total_time]],"")</f>
        <v/>
      </c>
      <c r="C1800" s="20" t="str" cm="1">
        <f t="array" ref="C1800">IF(Table2[[#This Row],[Max_num_drones]:[Max_num_drones]]=4,Table2[[#This Row],[Total_time]:[Total_time]],"")</f>
        <v/>
      </c>
      <c r="D1800" s="20" t="str" cm="1">
        <f t="array" ref="D1800">IF(Table2[[#This Row],[Max_num_drones]:[Max_num_drones]]=5,Table2[[#This Row],[Total_time]:[Total_time]],"")</f>
        <v/>
      </c>
    </row>
    <row r="1801" spans="1:4">
      <c r="A1801" s="20" t="str" cm="1">
        <f t="array" ref="A1801">IF(Table2[[#This Row],[Max_num_drones]:[Max_num_drones]]=2,Table2[[#This Row],[Total_time]:[Total_time]],"")</f>
        <v/>
      </c>
      <c r="B1801" s="20" t="str" cm="1">
        <f t="array" ref="B1801">IF(Table2[[#This Row],[Max_num_drones]:[Max_num_drones]]=3,Table2[[#This Row],[Total_time]:[Total_time]],"")</f>
        <v/>
      </c>
      <c r="C1801" s="20" t="str" cm="1">
        <f t="array" ref="C1801">IF(Table2[[#This Row],[Max_num_drones]:[Max_num_drones]]=4,Table2[[#This Row],[Total_time]:[Total_time]],"")</f>
        <v/>
      </c>
      <c r="D1801" s="20" t="str" cm="1">
        <f t="array" ref="D1801">IF(Table2[[#This Row],[Max_num_drones]:[Max_num_drones]]=5,Table2[[#This Row],[Total_time]:[Total_time]],"")</f>
        <v/>
      </c>
    </row>
    <row r="1802" spans="1:4">
      <c r="A1802" s="20" t="str" cm="1">
        <f t="array" ref="A1802">IF(Table2[[#This Row],[Max_num_drones]:[Max_num_drones]]=2,Table2[[#This Row],[Total_time]:[Total_time]],"")</f>
        <v/>
      </c>
      <c r="B1802" s="20" t="str" cm="1">
        <f t="array" ref="B1802">IF(Table2[[#This Row],[Max_num_drones]:[Max_num_drones]]=3,Table2[[#This Row],[Total_time]:[Total_time]],"")</f>
        <v/>
      </c>
      <c r="C1802" s="20" t="str" cm="1">
        <f t="array" ref="C1802">IF(Table2[[#This Row],[Max_num_drones]:[Max_num_drones]]=4,Table2[[#This Row],[Total_time]:[Total_time]],"")</f>
        <v/>
      </c>
      <c r="D1802" s="20" t="str" cm="1">
        <f t="array" ref="D1802">IF(Table2[[#This Row],[Max_num_drones]:[Max_num_drones]]=5,Table2[[#This Row],[Total_time]:[Total_time]],"")</f>
        <v/>
      </c>
    </row>
    <row r="1803" spans="1:4">
      <c r="A1803" s="20" t="str" cm="1">
        <f t="array" ref="A1803">IF(Table2[[#This Row],[Max_num_drones]:[Max_num_drones]]=2,Table2[[#This Row],[Total_time]:[Total_time]],"")</f>
        <v/>
      </c>
      <c r="B1803" s="20" t="str" cm="1">
        <f t="array" ref="B1803">IF(Table2[[#This Row],[Max_num_drones]:[Max_num_drones]]=3,Table2[[#This Row],[Total_time]:[Total_time]],"")</f>
        <v/>
      </c>
      <c r="C1803" s="20" t="str" cm="1">
        <f t="array" ref="C1803">IF(Table2[[#This Row],[Max_num_drones]:[Max_num_drones]]=4,Table2[[#This Row],[Total_time]:[Total_time]],"")</f>
        <v/>
      </c>
      <c r="D1803" s="20" t="str" cm="1">
        <f t="array" ref="D1803">IF(Table2[[#This Row],[Max_num_drones]:[Max_num_drones]]=5,Table2[[#This Row],[Total_time]:[Total_time]],"")</f>
        <v/>
      </c>
    </row>
    <row r="1804" spans="1:4">
      <c r="A1804" s="20" t="str" cm="1">
        <f t="array" ref="A1804">IF(Table2[[#This Row],[Max_num_drones]:[Max_num_drones]]=2,Table2[[#This Row],[Total_time]:[Total_time]],"")</f>
        <v/>
      </c>
      <c r="B1804" s="20" t="str" cm="1">
        <f t="array" ref="B1804">IF(Table2[[#This Row],[Max_num_drones]:[Max_num_drones]]=3,Table2[[#This Row],[Total_time]:[Total_time]],"")</f>
        <v/>
      </c>
      <c r="C1804" s="20" t="str" cm="1">
        <f t="array" ref="C1804">IF(Table2[[#This Row],[Max_num_drones]:[Max_num_drones]]=4,Table2[[#This Row],[Total_time]:[Total_time]],"")</f>
        <v/>
      </c>
      <c r="D1804" s="20" t="str" cm="1">
        <f t="array" ref="D1804">IF(Table2[[#This Row],[Max_num_drones]:[Max_num_drones]]=5,Table2[[#This Row],[Total_time]:[Total_time]],"")</f>
        <v/>
      </c>
    </row>
    <row r="1805" spans="1:4">
      <c r="A1805" s="20" t="str" cm="1">
        <f t="array" ref="A1805">IF(Table2[[#This Row],[Max_num_drones]:[Max_num_drones]]=2,Table2[[#This Row],[Total_time]:[Total_time]],"")</f>
        <v/>
      </c>
      <c r="B1805" s="20" t="str" cm="1">
        <f t="array" ref="B1805">IF(Table2[[#This Row],[Max_num_drones]:[Max_num_drones]]=3,Table2[[#This Row],[Total_time]:[Total_time]],"")</f>
        <v/>
      </c>
      <c r="C1805" s="20" t="str" cm="1">
        <f t="array" ref="C1805">IF(Table2[[#This Row],[Max_num_drones]:[Max_num_drones]]=4,Table2[[#This Row],[Total_time]:[Total_time]],"")</f>
        <v/>
      </c>
      <c r="D1805" s="20" t="str" cm="1">
        <f t="array" ref="D1805">IF(Table2[[#This Row],[Max_num_drones]:[Max_num_drones]]=5,Table2[[#This Row],[Total_time]:[Total_time]],"")</f>
        <v/>
      </c>
    </row>
    <row r="1806" spans="1:4">
      <c r="A1806" s="20" t="str" cm="1">
        <f t="array" ref="A1806">IF(Table2[[#This Row],[Max_num_drones]:[Max_num_drones]]=2,Table2[[#This Row],[Total_time]:[Total_time]],"")</f>
        <v/>
      </c>
      <c r="B1806" s="20" t="str" cm="1">
        <f t="array" ref="B1806">IF(Table2[[#This Row],[Max_num_drones]:[Max_num_drones]]=3,Table2[[#This Row],[Total_time]:[Total_time]],"")</f>
        <v/>
      </c>
      <c r="C1806" s="20" t="str" cm="1">
        <f t="array" ref="C1806">IF(Table2[[#This Row],[Max_num_drones]:[Max_num_drones]]=4,Table2[[#This Row],[Total_time]:[Total_time]],"")</f>
        <v/>
      </c>
      <c r="D1806" s="20" t="str" cm="1">
        <f t="array" ref="D1806">IF(Table2[[#This Row],[Max_num_drones]:[Max_num_drones]]=5,Table2[[#This Row],[Total_time]:[Total_time]],"")</f>
        <v/>
      </c>
    </row>
    <row r="1807" spans="1:4">
      <c r="A1807" s="20" t="str" cm="1">
        <f t="array" ref="A1807">IF(Table2[[#This Row],[Max_num_drones]:[Max_num_drones]]=2,Table2[[#This Row],[Total_time]:[Total_time]],"")</f>
        <v/>
      </c>
      <c r="B1807" s="20" t="str" cm="1">
        <f t="array" ref="B1807">IF(Table2[[#This Row],[Max_num_drones]:[Max_num_drones]]=3,Table2[[#This Row],[Total_time]:[Total_time]],"")</f>
        <v/>
      </c>
      <c r="C1807" s="20" t="str" cm="1">
        <f t="array" ref="C1807">IF(Table2[[#This Row],[Max_num_drones]:[Max_num_drones]]=4,Table2[[#This Row],[Total_time]:[Total_time]],"")</f>
        <v/>
      </c>
      <c r="D1807" s="20" t="str" cm="1">
        <f t="array" ref="D1807">IF(Table2[[#This Row],[Max_num_drones]:[Max_num_drones]]=5,Table2[[#This Row],[Total_time]:[Total_time]],"")</f>
        <v/>
      </c>
    </row>
    <row r="1808" spans="1:4">
      <c r="A1808" s="20" t="str" cm="1">
        <f t="array" ref="A1808">IF(Table2[[#This Row],[Max_num_drones]:[Max_num_drones]]=2,Table2[[#This Row],[Total_time]:[Total_time]],"")</f>
        <v/>
      </c>
      <c r="B1808" s="20" t="str" cm="1">
        <f t="array" ref="B1808">IF(Table2[[#This Row],[Max_num_drones]:[Max_num_drones]]=3,Table2[[#This Row],[Total_time]:[Total_time]],"")</f>
        <v/>
      </c>
      <c r="C1808" s="20" t="str" cm="1">
        <f t="array" ref="C1808">IF(Table2[[#This Row],[Max_num_drones]:[Max_num_drones]]=4,Table2[[#This Row],[Total_time]:[Total_time]],"")</f>
        <v/>
      </c>
      <c r="D1808" s="20" t="str" cm="1">
        <f t="array" ref="D1808">IF(Table2[[#This Row],[Max_num_drones]:[Max_num_drones]]=5,Table2[[#This Row],[Total_time]:[Total_time]],"")</f>
        <v/>
      </c>
    </row>
    <row r="1809" spans="1:4">
      <c r="A1809" s="20" t="str" cm="1">
        <f t="array" ref="A1809">IF(Table2[[#This Row],[Max_num_drones]:[Max_num_drones]]=2,Table2[[#This Row],[Total_time]:[Total_time]],"")</f>
        <v/>
      </c>
      <c r="B1809" s="20" t="str" cm="1">
        <f t="array" ref="B1809">IF(Table2[[#This Row],[Max_num_drones]:[Max_num_drones]]=3,Table2[[#This Row],[Total_time]:[Total_time]],"")</f>
        <v/>
      </c>
      <c r="C1809" s="20" t="str" cm="1">
        <f t="array" ref="C1809">IF(Table2[[#This Row],[Max_num_drones]:[Max_num_drones]]=4,Table2[[#This Row],[Total_time]:[Total_time]],"")</f>
        <v/>
      </c>
      <c r="D1809" s="20" t="str" cm="1">
        <f t="array" ref="D1809">IF(Table2[[#This Row],[Max_num_drones]:[Max_num_drones]]=5,Table2[[#This Row],[Total_time]:[Total_time]],"")</f>
        <v/>
      </c>
    </row>
    <row r="1810" spans="1:4">
      <c r="A1810" s="20" t="str" cm="1">
        <f t="array" ref="A1810">IF(Table2[[#This Row],[Max_num_drones]:[Max_num_drones]]=2,Table2[[#This Row],[Total_time]:[Total_time]],"")</f>
        <v/>
      </c>
      <c r="B1810" s="20" t="str" cm="1">
        <f t="array" ref="B1810">IF(Table2[[#This Row],[Max_num_drones]:[Max_num_drones]]=3,Table2[[#This Row],[Total_time]:[Total_time]],"")</f>
        <v/>
      </c>
      <c r="C1810" s="20" t="str" cm="1">
        <f t="array" ref="C1810">IF(Table2[[#This Row],[Max_num_drones]:[Max_num_drones]]=4,Table2[[#This Row],[Total_time]:[Total_time]],"")</f>
        <v/>
      </c>
      <c r="D1810" s="20" t="str" cm="1">
        <f t="array" ref="D1810">IF(Table2[[#This Row],[Max_num_drones]:[Max_num_drones]]=5,Table2[[#This Row],[Total_time]:[Total_time]],"")</f>
        <v/>
      </c>
    </row>
    <row r="1811" spans="1:4">
      <c r="A1811" s="20" t="str" cm="1">
        <f t="array" ref="A1811">IF(Table2[[#This Row],[Max_num_drones]:[Max_num_drones]]=2,Table2[[#This Row],[Total_time]:[Total_time]],"")</f>
        <v/>
      </c>
      <c r="B1811" s="20" t="str" cm="1">
        <f t="array" ref="B1811">IF(Table2[[#This Row],[Max_num_drones]:[Max_num_drones]]=3,Table2[[#This Row],[Total_time]:[Total_time]],"")</f>
        <v/>
      </c>
      <c r="C1811" s="20" t="str" cm="1">
        <f t="array" ref="C1811">IF(Table2[[#This Row],[Max_num_drones]:[Max_num_drones]]=4,Table2[[#This Row],[Total_time]:[Total_time]],"")</f>
        <v/>
      </c>
      <c r="D1811" s="20" t="str" cm="1">
        <f t="array" ref="D1811">IF(Table2[[#This Row],[Max_num_drones]:[Max_num_drones]]=5,Table2[[#This Row],[Total_time]:[Total_time]],"")</f>
        <v/>
      </c>
    </row>
    <row r="1812" spans="1:4">
      <c r="A1812" s="20" t="str" cm="1">
        <f t="array" ref="A1812">IF(Table2[[#This Row],[Max_num_drones]:[Max_num_drones]]=2,Table2[[#This Row],[Total_time]:[Total_time]],"")</f>
        <v/>
      </c>
      <c r="B1812" s="20" t="str" cm="1">
        <f t="array" ref="B1812">IF(Table2[[#This Row],[Max_num_drones]:[Max_num_drones]]=3,Table2[[#This Row],[Total_time]:[Total_time]],"")</f>
        <v/>
      </c>
      <c r="C1812" s="20" t="str" cm="1">
        <f t="array" ref="C1812">IF(Table2[[#This Row],[Max_num_drones]:[Max_num_drones]]=4,Table2[[#This Row],[Total_time]:[Total_time]],"")</f>
        <v/>
      </c>
      <c r="D1812" s="20" t="str" cm="1">
        <f t="array" ref="D1812">IF(Table2[[#This Row],[Max_num_drones]:[Max_num_drones]]=5,Table2[[#This Row],[Total_time]:[Total_time]],"")</f>
        <v/>
      </c>
    </row>
    <row r="1813" spans="1:4">
      <c r="A1813" s="20" t="str" cm="1">
        <f t="array" ref="A1813">IF(Table2[[#This Row],[Max_num_drones]:[Max_num_drones]]=2,Table2[[#This Row],[Total_time]:[Total_time]],"")</f>
        <v/>
      </c>
      <c r="B1813" s="20" t="str" cm="1">
        <f t="array" ref="B1813">IF(Table2[[#This Row],[Max_num_drones]:[Max_num_drones]]=3,Table2[[#This Row],[Total_time]:[Total_time]],"")</f>
        <v/>
      </c>
      <c r="C1813" s="20" t="str" cm="1">
        <f t="array" ref="C1813">IF(Table2[[#This Row],[Max_num_drones]:[Max_num_drones]]=4,Table2[[#This Row],[Total_time]:[Total_time]],"")</f>
        <v/>
      </c>
      <c r="D1813" s="20" t="str" cm="1">
        <f t="array" ref="D1813">IF(Table2[[#This Row],[Max_num_drones]:[Max_num_drones]]=5,Table2[[#This Row],[Total_time]:[Total_time]],"")</f>
        <v/>
      </c>
    </row>
    <row r="1814" spans="1:4">
      <c r="A1814" s="20" t="str" cm="1">
        <f t="array" ref="A1814">IF(Table2[[#This Row],[Max_num_drones]:[Max_num_drones]]=2,Table2[[#This Row],[Total_time]:[Total_time]],"")</f>
        <v/>
      </c>
      <c r="B1814" s="20" t="str" cm="1">
        <f t="array" ref="B1814">IF(Table2[[#This Row],[Max_num_drones]:[Max_num_drones]]=3,Table2[[#This Row],[Total_time]:[Total_time]],"")</f>
        <v/>
      </c>
      <c r="C1814" s="20" t="str" cm="1">
        <f t="array" ref="C1814">IF(Table2[[#This Row],[Max_num_drones]:[Max_num_drones]]=4,Table2[[#This Row],[Total_time]:[Total_time]],"")</f>
        <v/>
      </c>
      <c r="D1814" s="20" t="str" cm="1">
        <f t="array" ref="D1814">IF(Table2[[#This Row],[Max_num_drones]:[Max_num_drones]]=5,Table2[[#This Row],[Total_time]:[Total_time]],"")</f>
        <v/>
      </c>
    </row>
    <row r="1815" spans="1:4">
      <c r="A1815" s="20" t="str" cm="1">
        <f t="array" ref="A1815">IF(Table2[[#This Row],[Max_num_drones]:[Max_num_drones]]=2,Table2[[#This Row],[Total_time]:[Total_time]],"")</f>
        <v/>
      </c>
      <c r="B1815" s="20" t="str" cm="1">
        <f t="array" ref="B1815">IF(Table2[[#This Row],[Max_num_drones]:[Max_num_drones]]=3,Table2[[#This Row],[Total_time]:[Total_time]],"")</f>
        <v/>
      </c>
      <c r="C1815" s="20" t="str" cm="1">
        <f t="array" ref="C1815">IF(Table2[[#This Row],[Max_num_drones]:[Max_num_drones]]=4,Table2[[#This Row],[Total_time]:[Total_time]],"")</f>
        <v/>
      </c>
      <c r="D1815" s="20" t="str" cm="1">
        <f t="array" ref="D1815">IF(Table2[[#This Row],[Max_num_drones]:[Max_num_drones]]=5,Table2[[#This Row],[Total_time]:[Total_time]],"")</f>
        <v/>
      </c>
    </row>
    <row r="1816" spans="1:4">
      <c r="A1816" s="20" t="str" cm="1">
        <f t="array" ref="A1816">IF(Table2[[#This Row],[Max_num_drones]:[Max_num_drones]]=2,Table2[[#This Row],[Total_time]:[Total_time]],"")</f>
        <v/>
      </c>
      <c r="B1816" s="20" t="str" cm="1">
        <f t="array" ref="B1816">IF(Table2[[#This Row],[Max_num_drones]:[Max_num_drones]]=3,Table2[[#This Row],[Total_time]:[Total_time]],"")</f>
        <v/>
      </c>
      <c r="C1816" s="20" t="str" cm="1">
        <f t="array" ref="C1816">IF(Table2[[#This Row],[Max_num_drones]:[Max_num_drones]]=4,Table2[[#This Row],[Total_time]:[Total_time]],"")</f>
        <v/>
      </c>
      <c r="D1816" s="20" t="str" cm="1">
        <f t="array" ref="D1816">IF(Table2[[#This Row],[Max_num_drones]:[Max_num_drones]]=5,Table2[[#This Row],[Total_time]:[Total_time]],"")</f>
        <v/>
      </c>
    </row>
    <row r="1817" spans="1:4">
      <c r="A1817" s="20" t="str" cm="1">
        <f t="array" ref="A1817">IF(Table2[[#This Row],[Max_num_drones]:[Max_num_drones]]=2,Table2[[#This Row],[Total_time]:[Total_time]],"")</f>
        <v/>
      </c>
      <c r="B1817" s="20" t="str" cm="1">
        <f t="array" ref="B1817">IF(Table2[[#This Row],[Max_num_drones]:[Max_num_drones]]=3,Table2[[#This Row],[Total_time]:[Total_time]],"")</f>
        <v/>
      </c>
      <c r="C1817" s="20" t="str" cm="1">
        <f t="array" ref="C1817">IF(Table2[[#This Row],[Max_num_drones]:[Max_num_drones]]=4,Table2[[#This Row],[Total_time]:[Total_time]],"")</f>
        <v/>
      </c>
      <c r="D1817" s="20" t="str" cm="1">
        <f t="array" ref="D1817">IF(Table2[[#This Row],[Max_num_drones]:[Max_num_drones]]=5,Table2[[#This Row],[Total_time]:[Total_time]],"")</f>
        <v/>
      </c>
    </row>
    <row r="1818" spans="1:4">
      <c r="A1818" s="20" t="str" cm="1">
        <f t="array" ref="A1818">IF(Table2[[#This Row],[Max_num_drones]:[Max_num_drones]]=2,Table2[[#This Row],[Total_time]:[Total_time]],"")</f>
        <v/>
      </c>
      <c r="B1818" s="20" t="str" cm="1">
        <f t="array" ref="B1818">IF(Table2[[#This Row],[Max_num_drones]:[Max_num_drones]]=3,Table2[[#This Row],[Total_time]:[Total_time]],"")</f>
        <v/>
      </c>
      <c r="C1818" s="20" t="str" cm="1">
        <f t="array" ref="C1818">IF(Table2[[#This Row],[Max_num_drones]:[Max_num_drones]]=4,Table2[[#This Row],[Total_time]:[Total_time]],"")</f>
        <v/>
      </c>
      <c r="D1818" s="20" t="str" cm="1">
        <f t="array" ref="D1818">IF(Table2[[#This Row],[Max_num_drones]:[Max_num_drones]]=5,Table2[[#This Row],[Total_time]:[Total_time]],"")</f>
        <v/>
      </c>
    </row>
    <row r="1819" spans="1:4">
      <c r="A1819" s="20" t="str" cm="1">
        <f t="array" ref="A1819">IF(Table2[[#This Row],[Max_num_drones]:[Max_num_drones]]=2,Table2[[#This Row],[Total_time]:[Total_time]],"")</f>
        <v/>
      </c>
      <c r="B1819" s="20" t="str" cm="1">
        <f t="array" ref="B1819">IF(Table2[[#This Row],[Max_num_drones]:[Max_num_drones]]=3,Table2[[#This Row],[Total_time]:[Total_time]],"")</f>
        <v/>
      </c>
      <c r="C1819" s="20" t="str" cm="1">
        <f t="array" ref="C1819">IF(Table2[[#This Row],[Max_num_drones]:[Max_num_drones]]=4,Table2[[#This Row],[Total_time]:[Total_time]],"")</f>
        <v/>
      </c>
      <c r="D1819" s="20" t="str" cm="1">
        <f t="array" ref="D1819">IF(Table2[[#This Row],[Max_num_drones]:[Max_num_drones]]=5,Table2[[#This Row],[Total_time]:[Total_time]],"")</f>
        <v/>
      </c>
    </row>
    <row r="1820" spans="1:4">
      <c r="A1820" s="20" t="str" cm="1">
        <f t="array" ref="A1820">IF(Table2[[#This Row],[Max_num_drones]:[Max_num_drones]]=2,Table2[[#This Row],[Total_time]:[Total_time]],"")</f>
        <v/>
      </c>
      <c r="B1820" s="20" t="str" cm="1">
        <f t="array" ref="B1820">IF(Table2[[#This Row],[Max_num_drones]:[Max_num_drones]]=3,Table2[[#This Row],[Total_time]:[Total_time]],"")</f>
        <v/>
      </c>
      <c r="C1820" s="20" t="str" cm="1">
        <f t="array" ref="C1820">IF(Table2[[#This Row],[Max_num_drones]:[Max_num_drones]]=4,Table2[[#This Row],[Total_time]:[Total_time]],"")</f>
        <v/>
      </c>
      <c r="D1820" s="20" t="str" cm="1">
        <f t="array" ref="D1820">IF(Table2[[#This Row],[Max_num_drones]:[Max_num_drones]]=5,Table2[[#This Row],[Total_time]:[Total_time]],"")</f>
        <v/>
      </c>
    </row>
    <row r="1821" spans="1:4">
      <c r="A1821" s="20" t="str" cm="1">
        <f t="array" ref="A1821">IF(Table2[[#This Row],[Max_num_drones]:[Max_num_drones]]=2,Table2[[#This Row],[Total_time]:[Total_time]],"")</f>
        <v/>
      </c>
      <c r="B1821" s="20" t="str" cm="1">
        <f t="array" ref="B1821">IF(Table2[[#This Row],[Max_num_drones]:[Max_num_drones]]=3,Table2[[#This Row],[Total_time]:[Total_time]],"")</f>
        <v/>
      </c>
      <c r="C1821" s="20" t="str" cm="1">
        <f t="array" ref="C1821">IF(Table2[[#This Row],[Max_num_drones]:[Max_num_drones]]=4,Table2[[#This Row],[Total_time]:[Total_time]],"")</f>
        <v/>
      </c>
      <c r="D1821" s="20" t="str" cm="1">
        <f t="array" ref="D1821">IF(Table2[[#This Row],[Max_num_drones]:[Max_num_drones]]=5,Table2[[#This Row],[Total_time]:[Total_time]],"")</f>
        <v/>
      </c>
    </row>
    <row r="1822" spans="1:4">
      <c r="A1822" s="20" t="str" cm="1">
        <f t="array" ref="A1822">IF(Table2[[#This Row],[Max_num_drones]:[Max_num_drones]]=2,Table2[[#This Row],[Total_time]:[Total_time]],"")</f>
        <v/>
      </c>
      <c r="B1822" s="20" t="str" cm="1">
        <f t="array" ref="B1822">IF(Table2[[#This Row],[Max_num_drones]:[Max_num_drones]]=3,Table2[[#This Row],[Total_time]:[Total_time]],"")</f>
        <v/>
      </c>
      <c r="C1822" s="20" t="str" cm="1">
        <f t="array" ref="C1822">IF(Table2[[#This Row],[Max_num_drones]:[Max_num_drones]]=4,Table2[[#This Row],[Total_time]:[Total_time]],"")</f>
        <v/>
      </c>
      <c r="D1822" s="20" t="str" cm="1">
        <f t="array" ref="D1822">IF(Table2[[#This Row],[Max_num_drones]:[Max_num_drones]]=5,Table2[[#This Row],[Total_time]:[Total_time]],"")</f>
        <v/>
      </c>
    </row>
    <row r="1823" spans="1:4">
      <c r="A1823" s="20" t="str" cm="1">
        <f t="array" ref="A1823">IF(Table2[[#This Row],[Max_num_drones]:[Max_num_drones]]=2,Table2[[#This Row],[Total_time]:[Total_time]],"")</f>
        <v/>
      </c>
      <c r="B1823" s="20" t="str" cm="1">
        <f t="array" ref="B1823">IF(Table2[[#This Row],[Max_num_drones]:[Max_num_drones]]=3,Table2[[#This Row],[Total_time]:[Total_time]],"")</f>
        <v/>
      </c>
      <c r="C1823" s="20" t="str" cm="1">
        <f t="array" ref="C1823">IF(Table2[[#This Row],[Max_num_drones]:[Max_num_drones]]=4,Table2[[#This Row],[Total_time]:[Total_time]],"")</f>
        <v/>
      </c>
      <c r="D1823" s="20" t="str" cm="1">
        <f t="array" ref="D1823">IF(Table2[[#This Row],[Max_num_drones]:[Max_num_drones]]=5,Table2[[#This Row],[Total_time]:[Total_time]],"")</f>
        <v/>
      </c>
    </row>
    <row r="1824" spans="1:4">
      <c r="A1824" s="20" t="str" cm="1">
        <f t="array" ref="A1824">IF(Table2[[#This Row],[Max_num_drones]:[Max_num_drones]]=2,Table2[[#This Row],[Total_time]:[Total_time]],"")</f>
        <v/>
      </c>
      <c r="B1824" s="20" t="str" cm="1">
        <f t="array" ref="B1824">IF(Table2[[#This Row],[Max_num_drones]:[Max_num_drones]]=3,Table2[[#This Row],[Total_time]:[Total_time]],"")</f>
        <v/>
      </c>
      <c r="C1824" s="20" t="str" cm="1">
        <f t="array" ref="C1824">IF(Table2[[#This Row],[Max_num_drones]:[Max_num_drones]]=4,Table2[[#This Row],[Total_time]:[Total_time]],"")</f>
        <v/>
      </c>
      <c r="D1824" s="20" t="str" cm="1">
        <f t="array" ref="D1824">IF(Table2[[#This Row],[Max_num_drones]:[Max_num_drones]]=5,Table2[[#This Row],[Total_time]:[Total_time]],"")</f>
        <v/>
      </c>
    </row>
    <row r="1825" spans="1:4">
      <c r="A1825" s="20" t="str" cm="1">
        <f t="array" ref="A1825">IF(Table2[[#This Row],[Max_num_drones]:[Max_num_drones]]=2,Table2[[#This Row],[Total_time]:[Total_time]],"")</f>
        <v/>
      </c>
      <c r="B1825" s="20" t="str" cm="1">
        <f t="array" ref="B1825">IF(Table2[[#This Row],[Max_num_drones]:[Max_num_drones]]=3,Table2[[#This Row],[Total_time]:[Total_time]],"")</f>
        <v/>
      </c>
      <c r="C1825" s="20" t="str" cm="1">
        <f t="array" ref="C1825">IF(Table2[[#This Row],[Max_num_drones]:[Max_num_drones]]=4,Table2[[#This Row],[Total_time]:[Total_time]],"")</f>
        <v/>
      </c>
      <c r="D1825" s="20" t="str" cm="1">
        <f t="array" ref="D1825">IF(Table2[[#This Row],[Max_num_drones]:[Max_num_drones]]=5,Table2[[#This Row],[Total_time]:[Total_time]],"")</f>
        <v/>
      </c>
    </row>
    <row r="1826" spans="1:4">
      <c r="A1826" s="20" t="str" cm="1">
        <f t="array" ref="A1826">IF(Table2[[#This Row],[Max_num_drones]:[Max_num_drones]]=2,Table2[[#This Row],[Total_time]:[Total_time]],"")</f>
        <v/>
      </c>
      <c r="B1826" s="20" t="str" cm="1">
        <f t="array" ref="B1826">IF(Table2[[#This Row],[Max_num_drones]:[Max_num_drones]]=3,Table2[[#This Row],[Total_time]:[Total_time]],"")</f>
        <v/>
      </c>
      <c r="C1826" s="20" t="str" cm="1">
        <f t="array" ref="C1826">IF(Table2[[#This Row],[Max_num_drones]:[Max_num_drones]]=4,Table2[[#This Row],[Total_time]:[Total_time]],"")</f>
        <v/>
      </c>
      <c r="D1826" s="20" t="str" cm="1">
        <f t="array" ref="D1826">IF(Table2[[#This Row],[Max_num_drones]:[Max_num_drones]]=5,Table2[[#This Row],[Total_time]:[Total_time]],"")</f>
        <v/>
      </c>
    </row>
    <row r="1827" spans="1:4">
      <c r="A1827" s="20" t="str" cm="1">
        <f t="array" ref="A1827">IF(Table2[[#This Row],[Max_num_drones]:[Max_num_drones]]=2,Table2[[#This Row],[Total_time]:[Total_time]],"")</f>
        <v/>
      </c>
      <c r="B1827" s="20" t="str" cm="1">
        <f t="array" ref="B1827">IF(Table2[[#This Row],[Max_num_drones]:[Max_num_drones]]=3,Table2[[#This Row],[Total_time]:[Total_time]],"")</f>
        <v/>
      </c>
      <c r="C1827" s="20" t="str" cm="1">
        <f t="array" ref="C1827">IF(Table2[[#This Row],[Max_num_drones]:[Max_num_drones]]=4,Table2[[#This Row],[Total_time]:[Total_time]],"")</f>
        <v/>
      </c>
      <c r="D1827" s="20" t="str" cm="1">
        <f t="array" ref="D1827">IF(Table2[[#This Row],[Max_num_drones]:[Max_num_drones]]=5,Table2[[#This Row],[Total_time]:[Total_time]],"")</f>
        <v/>
      </c>
    </row>
    <row r="1828" spans="1:4">
      <c r="A1828" s="20" t="str" cm="1">
        <f t="array" ref="A1828">IF(Table2[[#This Row],[Max_num_drones]:[Max_num_drones]]=2,Table2[[#This Row],[Total_time]:[Total_time]],"")</f>
        <v/>
      </c>
      <c r="B1828" s="20" t="str" cm="1">
        <f t="array" ref="B1828">IF(Table2[[#This Row],[Max_num_drones]:[Max_num_drones]]=3,Table2[[#This Row],[Total_time]:[Total_time]],"")</f>
        <v/>
      </c>
      <c r="C1828" s="20" t="str" cm="1">
        <f t="array" ref="C1828">IF(Table2[[#This Row],[Max_num_drones]:[Max_num_drones]]=4,Table2[[#This Row],[Total_time]:[Total_time]],"")</f>
        <v/>
      </c>
      <c r="D1828" s="20" t="str" cm="1">
        <f t="array" ref="D1828">IF(Table2[[#This Row],[Max_num_drones]:[Max_num_drones]]=5,Table2[[#This Row],[Total_time]:[Total_time]],"")</f>
        <v/>
      </c>
    </row>
    <row r="1829" spans="1:4">
      <c r="A1829" s="20" t="str" cm="1">
        <f t="array" ref="A1829">IF(Table2[[#This Row],[Max_num_drones]:[Max_num_drones]]=2,Table2[[#This Row],[Total_time]:[Total_time]],"")</f>
        <v/>
      </c>
      <c r="B1829" s="20" t="str" cm="1">
        <f t="array" ref="B1829">IF(Table2[[#This Row],[Max_num_drones]:[Max_num_drones]]=3,Table2[[#This Row],[Total_time]:[Total_time]],"")</f>
        <v/>
      </c>
      <c r="C1829" s="20" t="str" cm="1">
        <f t="array" ref="C1829">IF(Table2[[#This Row],[Max_num_drones]:[Max_num_drones]]=4,Table2[[#This Row],[Total_time]:[Total_time]],"")</f>
        <v/>
      </c>
      <c r="D1829" s="20" t="str" cm="1">
        <f t="array" ref="D1829">IF(Table2[[#This Row],[Max_num_drones]:[Max_num_drones]]=5,Table2[[#This Row],[Total_time]:[Total_time]],"")</f>
        <v/>
      </c>
    </row>
    <row r="1830" spans="1:4">
      <c r="A1830" s="20" t="str" cm="1">
        <f t="array" ref="A1830">IF(Table2[[#This Row],[Max_num_drones]:[Max_num_drones]]=2,Table2[[#This Row],[Total_time]:[Total_time]],"")</f>
        <v/>
      </c>
      <c r="B1830" s="20" t="str" cm="1">
        <f t="array" ref="B1830">IF(Table2[[#This Row],[Max_num_drones]:[Max_num_drones]]=3,Table2[[#This Row],[Total_time]:[Total_time]],"")</f>
        <v/>
      </c>
      <c r="C1830" s="20" t="str" cm="1">
        <f t="array" ref="C1830">IF(Table2[[#This Row],[Max_num_drones]:[Max_num_drones]]=4,Table2[[#This Row],[Total_time]:[Total_time]],"")</f>
        <v/>
      </c>
      <c r="D1830" s="20" t="str" cm="1">
        <f t="array" ref="D1830">IF(Table2[[#This Row],[Max_num_drones]:[Max_num_drones]]=5,Table2[[#This Row],[Total_time]:[Total_time]],"")</f>
        <v/>
      </c>
    </row>
    <row r="1831" spans="1:4">
      <c r="A1831" s="20" t="str" cm="1">
        <f t="array" ref="A1831">IF(Table2[[#This Row],[Max_num_drones]:[Max_num_drones]]=2,Table2[[#This Row],[Total_time]:[Total_time]],"")</f>
        <v/>
      </c>
      <c r="B1831" s="20" t="str" cm="1">
        <f t="array" ref="B1831">IF(Table2[[#This Row],[Max_num_drones]:[Max_num_drones]]=3,Table2[[#This Row],[Total_time]:[Total_time]],"")</f>
        <v/>
      </c>
      <c r="C1831" s="20" t="str" cm="1">
        <f t="array" ref="C1831">IF(Table2[[#This Row],[Max_num_drones]:[Max_num_drones]]=4,Table2[[#This Row],[Total_time]:[Total_time]],"")</f>
        <v/>
      </c>
      <c r="D1831" s="20" t="str" cm="1">
        <f t="array" ref="D1831">IF(Table2[[#This Row],[Max_num_drones]:[Max_num_drones]]=5,Table2[[#This Row],[Total_time]:[Total_time]],"")</f>
        <v/>
      </c>
    </row>
    <row r="1832" spans="1:4">
      <c r="A1832" s="20" t="str" cm="1">
        <f t="array" ref="A1832">IF(Table2[[#This Row],[Max_num_drones]:[Max_num_drones]]=2,Table2[[#This Row],[Total_time]:[Total_time]],"")</f>
        <v/>
      </c>
      <c r="B1832" s="20" t="str" cm="1">
        <f t="array" ref="B1832">IF(Table2[[#This Row],[Max_num_drones]:[Max_num_drones]]=3,Table2[[#This Row],[Total_time]:[Total_time]],"")</f>
        <v/>
      </c>
      <c r="C1832" s="20" t="str" cm="1">
        <f t="array" ref="C1832">IF(Table2[[#This Row],[Max_num_drones]:[Max_num_drones]]=4,Table2[[#This Row],[Total_time]:[Total_time]],"")</f>
        <v/>
      </c>
      <c r="D1832" s="20" t="str" cm="1">
        <f t="array" ref="D1832">IF(Table2[[#This Row],[Max_num_drones]:[Max_num_drones]]=5,Table2[[#This Row],[Total_time]:[Total_time]],"")</f>
        <v/>
      </c>
    </row>
    <row r="1833" spans="1:4">
      <c r="A1833" s="20" t="str" cm="1">
        <f t="array" ref="A1833">IF(Table2[[#This Row],[Max_num_drones]:[Max_num_drones]]=2,Table2[[#This Row],[Total_time]:[Total_time]],"")</f>
        <v/>
      </c>
      <c r="B1833" s="20" t="str" cm="1">
        <f t="array" ref="B1833">IF(Table2[[#This Row],[Max_num_drones]:[Max_num_drones]]=3,Table2[[#This Row],[Total_time]:[Total_time]],"")</f>
        <v/>
      </c>
      <c r="C1833" s="20" t="str" cm="1">
        <f t="array" ref="C1833">IF(Table2[[#This Row],[Max_num_drones]:[Max_num_drones]]=4,Table2[[#This Row],[Total_time]:[Total_time]],"")</f>
        <v/>
      </c>
      <c r="D1833" s="20" t="str" cm="1">
        <f t="array" ref="D1833">IF(Table2[[#This Row],[Max_num_drones]:[Max_num_drones]]=5,Table2[[#This Row],[Total_time]:[Total_time]],"")</f>
        <v/>
      </c>
    </row>
    <row r="1834" spans="1:4">
      <c r="A1834" s="20" t="str" cm="1">
        <f t="array" ref="A1834">IF(Table2[[#This Row],[Max_num_drones]:[Max_num_drones]]=2,Table2[[#This Row],[Total_time]:[Total_time]],"")</f>
        <v/>
      </c>
      <c r="B1834" s="20" t="str" cm="1">
        <f t="array" ref="B1834">IF(Table2[[#This Row],[Max_num_drones]:[Max_num_drones]]=3,Table2[[#This Row],[Total_time]:[Total_time]],"")</f>
        <v/>
      </c>
      <c r="C1834" s="20" t="str" cm="1">
        <f t="array" ref="C1834">IF(Table2[[#This Row],[Max_num_drones]:[Max_num_drones]]=4,Table2[[#This Row],[Total_time]:[Total_time]],"")</f>
        <v/>
      </c>
      <c r="D1834" s="20" t="str" cm="1">
        <f t="array" ref="D1834">IF(Table2[[#This Row],[Max_num_drones]:[Max_num_drones]]=5,Table2[[#This Row],[Total_time]:[Total_time]],"")</f>
        <v/>
      </c>
    </row>
    <row r="1835" spans="1:4">
      <c r="A1835" s="20" t="str" cm="1">
        <f t="array" ref="A1835">IF(Table2[[#This Row],[Max_num_drones]:[Max_num_drones]]=2,Table2[[#This Row],[Total_time]:[Total_time]],"")</f>
        <v/>
      </c>
      <c r="B1835" s="20" t="str" cm="1">
        <f t="array" ref="B1835">IF(Table2[[#This Row],[Max_num_drones]:[Max_num_drones]]=3,Table2[[#This Row],[Total_time]:[Total_time]],"")</f>
        <v/>
      </c>
      <c r="C1835" s="20" t="str" cm="1">
        <f t="array" ref="C1835">IF(Table2[[#This Row],[Max_num_drones]:[Max_num_drones]]=4,Table2[[#This Row],[Total_time]:[Total_time]],"")</f>
        <v/>
      </c>
      <c r="D1835" s="20" t="str" cm="1">
        <f t="array" ref="D1835">IF(Table2[[#This Row],[Max_num_drones]:[Max_num_drones]]=5,Table2[[#This Row],[Total_time]:[Total_time]],"")</f>
        <v/>
      </c>
    </row>
    <row r="1836" spans="1:4">
      <c r="A1836" s="20" t="str" cm="1">
        <f t="array" ref="A1836">IF(Table2[[#This Row],[Max_num_drones]:[Max_num_drones]]=2,Table2[[#This Row],[Total_time]:[Total_time]],"")</f>
        <v/>
      </c>
      <c r="B1836" s="20" t="str" cm="1">
        <f t="array" ref="B1836">IF(Table2[[#This Row],[Max_num_drones]:[Max_num_drones]]=3,Table2[[#This Row],[Total_time]:[Total_time]],"")</f>
        <v/>
      </c>
      <c r="C1836" s="20" t="str" cm="1">
        <f t="array" ref="C1836">IF(Table2[[#This Row],[Max_num_drones]:[Max_num_drones]]=4,Table2[[#This Row],[Total_time]:[Total_time]],"")</f>
        <v/>
      </c>
      <c r="D1836" s="20" t="str" cm="1">
        <f t="array" ref="D1836">IF(Table2[[#This Row],[Max_num_drones]:[Max_num_drones]]=5,Table2[[#This Row],[Total_time]:[Total_time]],"")</f>
        <v/>
      </c>
    </row>
    <row r="1837" spans="1:4">
      <c r="A1837" s="20" t="str" cm="1">
        <f t="array" ref="A1837">IF(Table2[[#This Row],[Max_num_drones]:[Max_num_drones]]=2,Table2[[#This Row],[Total_time]:[Total_time]],"")</f>
        <v/>
      </c>
      <c r="B1837" s="20" t="str" cm="1">
        <f t="array" ref="B1837">IF(Table2[[#This Row],[Max_num_drones]:[Max_num_drones]]=3,Table2[[#This Row],[Total_time]:[Total_time]],"")</f>
        <v/>
      </c>
      <c r="C1837" s="20" t="str" cm="1">
        <f t="array" ref="C1837">IF(Table2[[#This Row],[Max_num_drones]:[Max_num_drones]]=4,Table2[[#This Row],[Total_time]:[Total_time]],"")</f>
        <v/>
      </c>
      <c r="D1837" s="20" t="str" cm="1">
        <f t="array" ref="D1837">IF(Table2[[#This Row],[Max_num_drones]:[Max_num_drones]]=5,Table2[[#This Row],[Total_time]:[Total_time]],"")</f>
        <v/>
      </c>
    </row>
    <row r="1838" spans="1:4">
      <c r="A1838" s="20" t="str" cm="1">
        <f t="array" ref="A1838">IF(Table2[[#This Row],[Max_num_drones]:[Max_num_drones]]=2,Table2[[#This Row],[Total_time]:[Total_time]],"")</f>
        <v/>
      </c>
      <c r="B1838" s="20" t="str" cm="1">
        <f t="array" ref="B1838">IF(Table2[[#This Row],[Max_num_drones]:[Max_num_drones]]=3,Table2[[#This Row],[Total_time]:[Total_time]],"")</f>
        <v/>
      </c>
      <c r="C1838" s="20" t="str" cm="1">
        <f t="array" ref="C1838">IF(Table2[[#This Row],[Max_num_drones]:[Max_num_drones]]=4,Table2[[#This Row],[Total_time]:[Total_time]],"")</f>
        <v/>
      </c>
      <c r="D1838" s="20" t="str" cm="1">
        <f t="array" ref="D1838">IF(Table2[[#This Row],[Max_num_drones]:[Max_num_drones]]=5,Table2[[#This Row],[Total_time]:[Total_time]],"")</f>
        <v/>
      </c>
    </row>
    <row r="1839" spans="1:4">
      <c r="A1839" s="20" t="str" cm="1">
        <f t="array" ref="A1839">IF(Table2[[#This Row],[Max_num_drones]:[Max_num_drones]]=2,Table2[[#This Row],[Total_time]:[Total_time]],"")</f>
        <v/>
      </c>
      <c r="B1839" s="20" t="str" cm="1">
        <f t="array" ref="B1839">IF(Table2[[#This Row],[Max_num_drones]:[Max_num_drones]]=3,Table2[[#This Row],[Total_time]:[Total_time]],"")</f>
        <v/>
      </c>
      <c r="C1839" s="20" t="str" cm="1">
        <f t="array" ref="C1839">IF(Table2[[#This Row],[Max_num_drones]:[Max_num_drones]]=4,Table2[[#This Row],[Total_time]:[Total_time]],"")</f>
        <v/>
      </c>
      <c r="D1839" s="20" t="str" cm="1">
        <f t="array" ref="D1839">IF(Table2[[#This Row],[Max_num_drones]:[Max_num_drones]]=5,Table2[[#This Row],[Total_time]:[Total_time]],"")</f>
        <v/>
      </c>
    </row>
    <row r="1840" spans="1:4">
      <c r="A1840" s="20" t="str" cm="1">
        <f t="array" ref="A1840">IF(Table2[[#This Row],[Max_num_drones]:[Max_num_drones]]=2,Table2[[#This Row],[Total_time]:[Total_time]],"")</f>
        <v/>
      </c>
      <c r="B1840" s="20" t="str" cm="1">
        <f t="array" ref="B1840">IF(Table2[[#This Row],[Max_num_drones]:[Max_num_drones]]=3,Table2[[#This Row],[Total_time]:[Total_time]],"")</f>
        <v/>
      </c>
      <c r="C1840" s="20" t="str" cm="1">
        <f t="array" ref="C1840">IF(Table2[[#This Row],[Max_num_drones]:[Max_num_drones]]=4,Table2[[#This Row],[Total_time]:[Total_time]],"")</f>
        <v/>
      </c>
      <c r="D1840" s="20" t="str" cm="1">
        <f t="array" ref="D1840">IF(Table2[[#This Row],[Max_num_drones]:[Max_num_drones]]=5,Table2[[#This Row],[Total_time]:[Total_time]],"")</f>
        <v/>
      </c>
    </row>
    <row r="1841" spans="1:4">
      <c r="A1841" s="20" t="str" cm="1">
        <f t="array" ref="A1841">IF(Table2[[#This Row],[Max_num_drones]:[Max_num_drones]]=2,Table2[[#This Row],[Total_time]:[Total_time]],"")</f>
        <v/>
      </c>
      <c r="B1841" s="20" t="str" cm="1">
        <f t="array" ref="B1841">IF(Table2[[#This Row],[Max_num_drones]:[Max_num_drones]]=3,Table2[[#This Row],[Total_time]:[Total_time]],"")</f>
        <v/>
      </c>
      <c r="C1841" s="20" t="str" cm="1">
        <f t="array" ref="C1841">IF(Table2[[#This Row],[Max_num_drones]:[Max_num_drones]]=4,Table2[[#This Row],[Total_time]:[Total_time]],"")</f>
        <v/>
      </c>
      <c r="D1841" s="20" t="str" cm="1">
        <f t="array" ref="D1841">IF(Table2[[#This Row],[Max_num_drones]:[Max_num_drones]]=5,Table2[[#This Row],[Total_time]:[Total_time]],"")</f>
        <v/>
      </c>
    </row>
    <row r="1842" spans="1:4">
      <c r="A1842" s="20" t="str" cm="1">
        <f t="array" ref="A1842">IF(Table2[[#This Row],[Max_num_drones]:[Max_num_drones]]=2,Table2[[#This Row],[Total_time]:[Total_time]],"")</f>
        <v/>
      </c>
      <c r="B1842" s="20" t="str" cm="1">
        <f t="array" ref="B1842">IF(Table2[[#This Row],[Max_num_drones]:[Max_num_drones]]=3,Table2[[#This Row],[Total_time]:[Total_time]],"")</f>
        <v/>
      </c>
      <c r="C1842" s="20" t="str" cm="1">
        <f t="array" ref="C1842">IF(Table2[[#This Row],[Max_num_drones]:[Max_num_drones]]=4,Table2[[#This Row],[Total_time]:[Total_time]],"")</f>
        <v/>
      </c>
      <c r="D1842" s="20" t="str" cm="1">
        <f t="array" ref="D1842">IF(Table2[[#This Row],[Max_num_drones]:[Max_num_drones]]=5,Table2[[#This Row],[Total_time]:[Total_time]],"")</f>
        <v/>
      </c>
    </row>
    <row r="1843" spans="1:4">
      <c r="A1843" s="20" t="str" cm="1">
        <f t="array" ref="A1843">IF(Table2[[#This Row],[Max_num_drones]:[Max_num_drones]]=2,Table2[[#This Row],[Total_time]:[Total_time]],"")</f>
        <v/>
      </c>
      <c r="B1843" s="20" t="str" cm="1">
        <f t="array" ref="B1843">IF(Table2[[#This Row],[Max_num_drones]:[Max_num_drones]]=3,Table2[[#This Row],[Total_time]:[Total_time]],"")</f>
        <v/>
      </c>
      <c r="C1843" s="20" t="str" cm="1">
        <f t="array" ref="C1843">IF(Table2[[#This Row],[Max_num_drones]:[Max_num_drones]]=4,Table2[[#This Row],[Total_time]:[Total_time]],"")</f>
        <v/>
      </c>
      <c r="D1843" s="20" t="str" cm="1">
        <f t="array" ref="D1843">IF(Table2[[#This Row],[Max_num_drones]:[Max_num_drones]]=5,Table2[[#This Row],[Total_time]:[Total_time]],"")</f>
        <v/>
      </c>
    </row>
    <row r="1844" spans="1:4">
      <c r="A1844" s="20" t="str" cm="1">
        <f t="array" ref="A1844">IF(Table2[[#This Row],[Max_num_drones]:[Max_num_drones]]=2,Table2[[#This Row],[Total_time]:[Total_time]],"")</f>
        <v/>
      </c>
      <c r="B1844" s="20" t="str" cm="1">
        <f t="array" ref="B1844">IF(Table2[[#This Row],[Max_num_drones]:[Max_num_drones]]=3,Table2[[#This Row],[Total_time]:[Total_time]],"")</f>
        <v/>
      </c>
      <c r="C1844" s="20" t="str" cm="1">
        <f t="array" ref="C1844">IF(Table2[[#This Row],[Max_num_drones]:[Max_num_drones]]=4,Table2[[#This Row],[Total_time]:[Total_time]],"")</f>
        <v/>
      </c>
      <c r="D1844" s="20" t="str" cm="1">
        <f t="array" ref="D1844">IF(Table2[[#This Row],[Max_num_drones]:[Max_num_drones]]=5,Table2[[#This Row],[Total_time]:[Total_time]],"")</f>
        <v/>
      </c>
    </row>
    <row r="1845" spans="1:4">
      <c r="A1845" s="20" t="str" cm="1">
        <f t="array" ref="A1845">IF(Table2[[#This Row],[Max_num_drones]:[Max_num_drones]]=2,Table2[[#This Row],[Total_time]:[Total_time]],"")</f>
        <v/>
      </c>
      <c r="B1845" s="20" t="str" cm="1">
        <f t="array" ref="B1845">IF(Table2[[#This Row],[Max_num_drones]:[Max_num_drones]]=3,Table2[[#This Row],[Total_time]:[Total_time]],"")</f>
        <v/>
      </c>
      <c r="C1845" s="20" t="str" cm="1">
        <f t="array" ref="C1845">IF(Table2[[#This Row],[Max_num_drones]:[Max_num_drones]]=4,Table2[[#This Row],[Total_time]:[Total_time]],"")</f>
        <v/>
      </c>
      <c r="D1845" s="20" t="str" cm="1">
        <f t="array" ref="D1845">IF(Table2[[#This Row],[Max_num_drones]:[Max_num_drones]]=5,Table2[[#This Row],[Total_time]:[Total_time]],"")</f>
        <v/>
      </c>
    </row>
    <row r="1846" spans="1:4">
      <c r="A1846" s="20" t="str" cm="1">
        <f t="array" ref="A1846">IF(Table2[[#This Row],[Max_num_drones]:[Max_num_drones]]=2,Table2[[#This Row],[Total_time]:[Total_time]],"")</f>
        <v/>
      </c>
      <c r="B1846" s="20" t="str" cm="1">
        <f t="array" ref="B1846">IF(Table2[[#This Row],[Max_num_drones]:[Max_num_drones]]=3,Table2[[#This Row],[Total_time]:[Total_time]],"")</f>
        <v/>
      </c>
      <c r="C1846" s="20" t="str" cm="1">
        <f t="array" ref="C1846">IF(Table2[[#This Row],[Max_num_drones]:[Max_num_drones]]=4,Table2[[#This Row],[Total_time]:[Total_time]],"")</f>
        <v/>
      </c>
      <c r="D1846" s="20" t="str" cm="1">
        <f t="array" ref="D1846">IF(Table2[[#This Row],[Max_num_drones]:[Max_num_drones]]=5,Table2[[#This Row],[Total_time]:[Total_time]],"")</f>
        <v/>
      </c>
    </row>
    <row r="1847" spans="1:4">
      <c r="A1847" s="20" t="str" cm="1">
        <f t="array" ref="A1847">IF(Table2[[#This Row],[Max_num_drones]:[Max_num_drones]]=2,Table2[[#This Row],[Total_time]:[Total_time]],"")</f>
        <v/>
      </c>
      <c r="B1847" s="20" t="str" cm="1">
        <f t="array" ref="B1847">IF(Table2[[#This Row],[Max_num_drones]:[Max_num_drones]]=3,Table2[[#This Row],[Total_time]:[Total_time]],"")</f>
        <v/>
      </c>
      <c r="C1847" s="20" t="str" cm="1">
        <f t="array" ref="C1847">IF(Table2[[#This Row],[Max_num_drones]:[Max_num_drones]]=4,Table2[[#This Row],[Total_time]:[Total_time]],"")</f>
        <v/>
      </c>
      <c r="D1847" s="20" t="str" cm="1">
        <f t="array" ref="D1847">IF(Table2[[#This Row],[Max_num_drones]:[Max_num_drones]]=5,Table2[[#This Row],[Total_time]:[Total_time]],"")</f>
        <v/>
      </c>
    </row>
    <row r="1848" spans="1:4">
      <c r="A1848" s="20" t="str" cm="1">
        <f t="array" ref="A1848">IF(Table2[[#This Row],[Max_num_drones]:[Max_num_drones]]=2,Table2[[#This Row],[Total_time]:[Total_time]],"")</f>
        <v/>
      </c>
      <c r="B1848" s="20" t="str" cm="1">
        <f t="array" ref="B1848">IF(Table2[[#This Row],[Max_num_drones]:[Max_num_drones]]=3,Table2[[#This Row],[Total_time]:[Total_time]],"")</f>
        <v/>
      </c>
      <c r="C1848" s="20" t="str" cm="1">
        <f t="array" ref="C1848">IF(Table2[[#This Row],[Max_num_drones]:[Max_num_drones]]=4,Table2[[#This Row],[Total_time]:[Total_time]],"")</f>
        <v/>
      </c>
      <c r="D1848" s="20" t="str" cm="1">
        <f t="array" ref="D1848">IF(Table2[[#This Row],[Max_num_drones]:[Max_num_drones]]=5,Table2[[#This Row],[Total_time]:[Total_time]],"")</f>
        <v/>
      </c>
    </row>
    <row r="1849" spans="1:4">
      <c r="A1849" s="20" t="str" cm="1">
        <f t="array" ref="A1849">IF(Table2[[#This Row],[Max_num_drones]:[Max_num_drones]]=2,Table2[[#This Row],[Total_time]:[Total_time]],"")</f>
        <v/>
      </c>
      <c r="B1849" s="20" t="str" cm="1">
        <f t="array" ref="B1849">IF(Table2[[#This Row],[Max_num_drones]:[Max_num_drones]]=3,Table2[[#This Row],[Total_time]:[Total_time]],"")</f>
        <v/>
      </c>
      <c r="C1849" s="20" t="str" cm="1">
        <f t="array" ref="C1849">IF(Table2[[#This Row],[Max_num_drones]:[Max_num_drones]]=4,Table2[[#This Row],[Total_time]:[Total_time]],"")</f>
        <v/>
      </c>
      <c r="D1849" s="20" t="str" cm="1">
        <f t="array" ref="D1849">IF(Table2[[#This Row],[Max_num_drones]:[Max_num_drones]]=5,Table2[[#This Row],[Total_time]:[Total_time]],"")</f>
        <v/>
      </c>
    </row>
    <row r="1850" spans="1:4">
      <c r="A1850" s="20" t="str" cm="1">
        <f t="array" ref="A1850">IF(Table2[[#This Row],[Max_num_drones]:[Max_num_drones]]=2,Table2[[#This Row],[Total_time]:[Total_time]],"")</f>
        <v/>
      </c>
      <c r="B1850" s="20" t="str" cm="1">
        <f t="array" ref="B1850">IF(Table2[[#This Row],[Max_num_drones]:[Max_num_drones]]=3,Table2[[#This Row],[Total_time]:[Total_time]],"")</f>
        <v/>
      </c>
      <c r="C1850" s="20" t="str" cm="1">
        <f t="array" ref="C1850">IF(Table2[[#This Row],[Max_num_drones]:[Max_num_drones]]=4,Table2[[#This Row],[Total_time]:[Total_time]],"")</f>
        <v/>
      </c>
      <c r="D1850" s="20" t="str" cm="1">
        <f t="array" ref="D1850">IF(Table2[[#This Row],[Max_num_drones]:[Max_num_drones]]=5,Table2[[#This Row],[Total_time]:[Total_time]],"")</f>
        <v/>
      </c>
    </row>
    <row r="1851" spans="1:4">
      <c r="A1851" s="20" t="str" cm="1">
        <f t="array" ref="A1851">IF(Table2[[#This Row],[Max_num_drones]:[Max_num_drones]]=2,Table2[[#This Row],[Total_time]:[Total_time]],"")</f>
        <v/>
      </c>
      <c r="B1851" s="20" t="str" cm="1">
        <f t="array" ref="B1851">IF(Table2[[#This Row],[Max_num_drones]:[Max_num_drones]]=3,Table2[[#This Row],[Total_time]:[Total_time]],"")</f>
        <v/>
      </c>
      <c r="C1851" s="20" t="str" cm="1">
        <f t="array" ref="C1851">IF(Table2[[#This Row],[Max_num_drones]:[Max_num_drones]]=4,Table2[[#This Row],[Total_time]:[Total_time]],"")</f>
        <v/>
      </c>
      <c r="D1851" s="20" t="str" cm="1">
        <f t="array" ref="D1851">IF(Table2[[#This Row],[Max_num_drones]:[Max_num_drones]]=5,Table2[[#This Row],[Total_time]:[Total_time]],"")</f>
        <v/>
      </c>
    </row>
    <row r="1852" spans="1:4">
      <c r="A1852" s="20" t="str" cm="1">
        <f t="array" ref="A1852">IF(Table2[[#This Row],[Max_num_drones]:[Max_num_drones]]=2,Table2[[#This Row],[Total_time]:[Total_time]],"")</f>
        <v/>
      </c>
      <c r="B1852" s="20" t="str" cm="1">
        <f t="array" ref="B1852">IF(Table2[[#This Row],[Max_num_drones]:[Max_num_drones]]=3,Table2[[#This Row],[Total_time]:[Total_time]],"")</f>
        <v/>
      </c>
      <c r="C1852" s="20" t="str" cm="1">
        <f t="array" ref="C1852">IF(Table2[[#This Row],[Max_num_drones]:[Max_num_drones]]=4,Table2[[#This Row],[Total_time]:[Total_time]],"")</f>
        <v/>
      </c>
      <c r="D1852" s="20" t="str" cm="1">
        <f t="array" ref="D1852">IF(Table2[[#This Row],[Max_num_drones]:[Max_num_drones]]=5,Table2[[#This Row],[Total_time]:[Total_time]],"")</f>
        <v/>
      </c>
    </row>
    <row r="1853" spans="1:4">
      <c r="A1853" s="20" t="str" cm="1">
        <f t="array" ref="A1853">IF(Table2[[#This Row],[Max_num_drones]:[Max_num_drones]]=2,Table2[[#This Row],[Total_time]:[Total_time]],"")</f>
        <v/>
      </c>
      <c r="B1853" s="20" t="str" cm="1">
        <f t="array" ref="B1853">IF(Table2[[#This Row],[Max_num_drones]:[Max_num_drones]]=3,Table2[[#This Row],[Total_time]:[Total_time]],"")</f>
        <v/>
      </c>
      <c r="C1853" s="20" t="str" cm="1">
        <f t="array" ref="C1853">IF(Table2[[#This Row],[Max_num_drones]:[Max_num_drones]]=4,Table2[[#This Row],[Total_time]:[Total_time]],"")</f>
        <v/>
      </c>
      <c r="D1853" s="20" t="str" cm="1">
        <f t="array" ref="D1853">IF(Table2[[#This Row],[Max_num_drones]:[Max_num_drones]]=5,Table2[[#This Row],[Total_time]:[Total_time]],"")</f>
        <v/>
      </c>
    </row>
    <row r="1854" spans="1:4">
      <c r="A1854" s="20" t="str" cm="1">
        <f t="array" ref="A1854">IF(Table2[[#This Row],[Max_num_drones]:[Max_num_drones]]=2,Table2[[#This Row],[Total_time]:[Total_time]],"")</f>
        <v/>
      </c>
      <c r="B1854" s="20" t="str" cm="1">
        <f t="array" ref="B1854">IF(Table2[[#This Row],[Max_num_drones]:[Max_num_drones]]=3,Table2[[#This Row],[Total_time]:[Total_time]],"")</f>
        <v/>
      </c>
      <c r="C1854" s="20" t="str" cm="1">
        <f t="array" ref="C1854">IF(Table2[[#This Row],[Max_num_drones]:[Max_num_drones]]=4,Table2[[#This Row],[Total_time]:[Total_time]],"")</f>
        <v/>
      </c>
      <c r="D1854" s="20" t="str" cm="1">
        <f t="array" ref="D1854">IF(Table2[[#This Row],[Max_num_drones]:[Max_num_drones]]=5,Table2[[#This Row],[Total_time]:[Total_time]],"")</f>
        <v/>
      </c>
    </row>
    <row r="1855" spans="1:4">
      <c r="A1855" s="20" t="str" cm="1">
        <f t="array" ref="A1855">IF(Table2[[#This Row],[Max_num_drones]:[Max_num_drones]]=2,Table2[[#This Row],[Total_time]:[Total_time]],"")</f>
        <v/>
      </c>
      <c r="B1855" s="20" t="str" cm="1">
        <f t="array" ref="B1855">IF(Table2[[#This Row],[Max_num_drones]:[Max_num_drones]]=3,Table2[[#This Row],[Total_time]:[Total_time]],"")</f>
        <v/>
      </c>
      <c r="C1855" s="20" t="str" cm="1">
        <f t="array" ref="C1855">IF(Table2[[#This Row],[Max_num_drones]:[Max_num_drones]]=4,Table2[[#This Row],[Total_time]:[Total_time]],"")</f>
        <v/>
      </c>
      <c r="D1855" s="20" t="str" cm="1">
        <f t="array" ref="D1855">IF(Table2[[#This Row],[Max_num_drones]:[Max_num_drones]]=5,Table2[[#This Row],[Total_time]:[Total_time]],"")</f>
        <v/>
      </c>
    </row>
    <row r="1856" spans="1:4">
      <c r="A1856" s="20" t="str" cm="1">
        <f t="array" ref="A1856">IF(Table2[[#This Row],[Max_num_drones]:[Max_num_drones]]=2,Table2[[#This Row],[Total_time]:[Total_time]],"")</f>
        <v/>
      </c>
      <c r="B1856" s="20" t="str" cm="1">
        <f t="array" ref="B1856">IF(Table2[[#This Row],[Max_num_drones]:[Max_num_drones]]=3,Table2[[#This Row],[Total_time]:[Total_time]],"")</f>
        <v/>
      </c>
      <c r="C1856" s="20" t="str" cm="1">
        <f t="array" ref="C1856">IF(Table2[[#This Row],[Max_num_drones]:[Max_num_drones]]=4,Table2[[#This Row],[Total_time]:[Total_time]],"")</f>
        <v/>
      </c>
      <c r="D1856" s="20" t="str" cm="1">
        <f t="array" ref="D1856">IF(Table2[[#This Row],[Max_num_drones]:[Max_num_drones]]=5,Table2[[#This Row],[Total_time]:[Total_time]],"")</f>
        <v/>
      </c>
    </row>
    <row r="1857" spans="1:4">
      <c r="A1857" s="20" t="str" cm="1">
        <f t="array" ref="A1857">IF(Table2[[#This Row],[Max_num_drones]:[Max_num_drones]]=2,Table2[[#This Row],[Total_time]:[Total_time]],"")</f>
        <v/>
      </c>
      <c r="B1857" s="20" t="str" cm="1">
        <f t="array" ref="B1857">IF(Table2[[#This Row],[Max_num_drones]:[Max_num_drones]]=3,Table2[[#This Row],[Total_time]:[Total_time]],"")</f>
        <v/>
      </c>
      <c r="C1857" s="20" t="str" cm="1">
        <f t="array" ref="C1857">IF(Table2[[#This Row],[Max_num_drones]:[Max_num_drones]]=4,Table2[[#This Row],[Total_time]:[Total_time]],"")</f>
        <v/>
      </c>
      <c r="D1857" s="20" t="str" cm="1">
        <f t="array" ref="D1857">IF(Table2[[#This Row],[Max_num_drones]:[Max_num_drones]]=5,Table2[[#This Row],[Total_time]:[Total_time]],"")</f>
        <v/>
      </c>
    </row>
    <row r="1858" spans="1:4">
      <c r="A1858" s="20" t="str" cm="1">
        <f t="array" ref="A1858">IF(Table2[[#This Row],[Max_num_drones]:[Max_num_drones]]=2,Table2[[#This Row],[Total_time]:[Total_time]],"")</f>
        <v/>
      </c>
      <c r="B1858" s="20" t="str" cm="1">
        <f t="array" ref="B1858">IF(Table2[[#This Row],[Max_num_drones]:[Max_num_drones]]=3,Table2[[#This Row],[Total_time]:[Total_time]],"")</f>
        <v/>
      </c>
      <c r="C1858" s="20" t="str" cm="1">
        <f t="array" ref="C1858">IF(Table2[[#This Row],[Max_num_drones]:[Max_num_drones]]=4,Table2[[#This Row],[Total_time]:[Total_time]],"")</f>
        <v/>
      </c>
      <c r="D1858" s="20" t="str" cm="1">
        <f t="array" ref="D1858">IF(Table2[[#This Row],[Max_num_drones]:[Max_num_drones]]=5,Table2[[#This Row],[Total_time]:[Total_time]],"")</f>
        <v/>
      </c>
    </row>
    <row r="1859" spans="1:4">
      <c r="A1859" s="20" t="str" cm="1">
        <f t="array" ref="A1859">IF(Table2[[#This Row],[Max_num_drones]:[Max_num_drones]]=2,Table2[[#This Row],[Total_time]:[Total_time]],"")</f>
        <v/>
      </c>
      <c r="B1859" s="20" t="str" cm="1">
        <f t="array" ref="B1859">IF(Table2[[#This Row],[Max_num_drones]:[Max_num_drones]]=3,Table2[[#This Row],[Total_time]:[Total_time]],"")</f>
        <v/>
      </c>
      <c r="C1859" s="20" t="str" cm="1">
        <f t="array" ref="C1859">IF(Table2[[#This Row],[Max_num_drones]:[Max_num_drones]]=4,Table2[[#This Row],[Total_time]:[Total_time]],"")</f>
        <v/>
      </c>
      <c r="D1859" s="20" t="str" cm="1">
        <f t="array" ref="D1859">IF(Table2[[#This Row],[Max_num_drones]:[Max_num_drones]]=5,Table2[[#This Row],[Total_time]:[Total_time]],"")</f>
        <v/>
      </c>
    </row>
    <row r="1860" spans="1:4">
      <c r="A1860" s="20" t="str" cm="1">
        <f t="array" ref="A1860">IF(Table2[[#This Row],[Max_num_drones]:[Max_num_drones]]=2,Table2[[#This Row],[Total_time]:[Total_time]],"")</f>
        <v/>
      </c>
      <c r="B1860" s="20" t="str" cm="1">
        <f t="array" ref="B1860">IF(Table2[[#This Row],[Max_num_drones]:[Max_num_drones]]=3,Table2[[#This Row],[Total_time]:[Total_time]],"")</f>
        <v/>
      </c>
      <c r="C1860" s="20" t="str" cm="1">
        <f t="array" ref="C1860">IF(Table2[[#This Row],[Max_num_drones]:[Max_num_drones]]=4,Table2[[#This Row],[Total_time]:[Total_time]],"")</f>
        <v/>
      </c>
      <c r="D1860" s="20" t="str" cm="1">
        <f t="array" ref="D1860">IF(Table2[[#This Row],[Max_num_drones]:[Max_num_drones]]=5,Table2[[#This Row],[Total_time]:[Total_time]],"")</f>
        <v/>
      </c>
    </row>
    <row r="1861" spans="1:4">
      <c r="A1861" s="20" t="str" cm="1">
        <f t="array" ref="A1861">IF(Table2[[#This Row],[Max_num_drones]:[Max_num_drones]]=2,Table2[[#This Row],[Total_time]:[Total_time]],"")</f>
        <v/>
      </c>
      <c r="B1861" s="20" t="str" cm="1">
        <f t="array" ref="B1861">IF(Table2[[#This Row],[Max_num_drones]:[Max_num_drones]]=3,Table2[[#This Row],[Total_time]:[Total_time]],"")</f>
        <v/>
      </c>
      <c r="C1861" s="20" t="str" cm="1">
        <f t="array" ref="C1861">IF(Table2[[#This Row],[Max_num_drones]:[Max_num_drones]]=4,Table2[[#This Row],[Total_time]:[Total_time]],"")</f>
        <v/>
      </c>
      <c r="D1861" s="20" t="str" cm="1">
        <f t="array" ref="D1861">IF(Table2[[#This Row],[Max_num_drones]:[Max_num_drones]]=5,Table2[[#This Row],[Total_time]:[Total_time]],"")</f>
        <v/>
      </c>
    </row>
    <row r="1862" spans="1:4">
      <c r="A1862" s="20" t="str" cm="1">
        <f t="array" ref="A1862">IF(Table2[[#This Row],[Max_num_drones]:[Max_num_drones]]=2,Table2[[#This Row],[Total_time]:[Total_time]],"")</f>
        <v/>
      </c>
      <c r="B1862" s="20" t="str" cm="1">
        <f t="array" ref="B1862">IF(Table2[[#This Row],[Max_num_drones]:[Max_num_drones]]=3,Table2[[#This Row],[Total_time]:[Total_time]],"")</f>
        <v/>
      </c>
      <c r="C1862" s="20" t="str" cm="1">
        <f t="array" ref="C1862">IF(Table2[[#This Row],[Max_num_drones]:[Max_num_drones]]=4,Table2[[#This Row],[Total_time]:[Total_time]],"")</f>
        <v/>
      </c>
      <c r="D1862" s="20" t="str" cm="1">
        <f t="array" ref="D1862">IF(Table2[[#This Row],[Max_num_drones]:[Max_num_drones]]=5,Table2[[#This Row],[Total_time]:[Total_time]],"")</f>
        <v/>
      </c>
    </row>
    <row r="1863" spans="1:4">
      <c r="A1863" s="20" t="str" cm="1">
        <f t="array" ref="A1863">IF(Table2[[#This Row],[Max_num_drones]:[Max_num_drones]]=2,Table2[[#This Row],[Total_time]:[Total_time]],"")</f>
        <v/>
      </c>
      <c r="B1863" s="20" t="str" cm="1">
        <f t="array" ref="B1863">IF(Table2[[#This Row],[Max_num_drones]:[Max_num_drones]]=3,Table2[[#This Row],[Total_time]:[Total_time]],"")</f>
        <v/>
      </c>
      <c r="C1863" s="20" t="str" cm="1">
        <f t="array" ref="C1863">IF(Table2[[#This Row],[Max_num_drones]:[Max_num_drones]]=4,Table2[[#This Row],[Total_time]:[Total_time]],"")</f>
        <v/>
      </c>
      <c r="D1863" s="20" t="str" cm="1">
        <f t="array" ref="D1863">IF(Table2[[#This Row],[Max_num_drones]:[Max_num_drones]]=5,Table2[[#This Row],[Total_time]:[Total_time]],"")</f>
        <v/>
      </c>
    </row>
    <row r="1864" spans="1:4">
      <c r="A1864" s="20" t="str" cm="1">
        <f t="array" ref="A1864">IF(Table2[[#This Row],[Max_num_drones]:[Max_num_drones]]=2,Table2[[#This Row],[Total_time]:[Total_time]],"")</f>
        <v/>
      </c>
      <c r="B1864" s="20" t="str" cm="1">
        <f t="array" ref="B1864">IF(Table2[[#This Row],[Max_num_drones]:[Max_num_drones]]=3,Table2[[#This Row],[Total_time]:[Total_time]],"")</f>
        <v/>
      </c>
      <c r="C1864" s="20" t="str" cm="1">
        <f t="array" ref="C1864">IF(Table2[[#This Row],[Max_num_drones]:[Max_num_drones]]=4,Table2[[#This Row],[Total_time]:[Total_time]],"")</f>
        <v/>
      </c>
      <c r="D1864" s="20" t="str" cm="1">
        <f t="array" ref="D1864">IF(Table2[[#This Row],[Max_num_drones]:[Max_num_drones]]=5,Table2[[#This Row],[Total_time]:[Total_time]],"")</f>
        <v/>
      </c>
    </row>
    <row r="1865" spans="1:4">
      <c r="A1865" s="20" t="str" cm="1">
        <f t="array" ref="A1865">IF(Table2[[#This Row],[Max_num_drones]:[Max_num_drones]]=2,Table2[[#This Row],[Total_time]:[Total_time]],"")</f>
        <v/>
      </c>
      <c r="B1865" s="20" t="str" cm="1">
        <f t="array" ref="B1865">IF(Table2[[#This Row],[Max_num_drones]:[Max_num_drones]]=3,Table2[[#This Row],[Total_time]:[Total_time]],"")</f>
        <v/>
      </c>
      <c r="C1865" s="20" t="str" cm="1">
        <f t="array" ref="C1865">IF(Table2[[#This Row],[Max_num_drones]:[Max_num_drones]]=4,Table2[[#This Row],[Total_time]:[Total_time]],"")</f>
        <v/>
      </c>
      <c r="D1865" s="20" t="str" cm="1">
        <f t="array" ref="D1865">IF(Table2[[#This Row],[Max_num_drones]:[Max_num_drones]]=5,Table2[[#This Row],[Total_time]:[Total_time]],"")</f>
        <v/>
      </c>
    </row>
    <row r="1866" spans="1:4">
      <c r="A1866" s="20" t="str" cm="1">
        <f t="array" ref="A1866">IF(Table2[[#This Row],[Max_num_drones]:[Max_num_drones]]=2,Table2[[#This Row],[Total_time]:[Total_time]],"")</f>
        <v/>
      </c>
      <c r="B1866" s="20" t="str" cm="1">
        <f t="array" ref="B1866">IF(Table2[[#This Row],[Max_num_drones]:[Max_num_drones]]=3,Table2[[#This Row],[Total_time]:[Total_time]],"")</f>
        <v/>
      </c>
      <c r="C1866" s="20" t="str" cm="1">
        <f t="array" ref="C1866">IF(Table2[[#This Row],[Max_num_drones]:[Max_num_drones]]=4,Table2[[#This Row],[Total_time]:[Total_time]],"")</f>
        <v/>
      </c>
      <c r="D1866" s="20" t="str" cm="1">
        <f t="array" ref="D1866">IF(Table2[[#This Row],[Max_num_drones]:[Max_num_drones]]=5,Table2[[#This Row],[Total_time]:[Total_time]],"")</f>
        <v/>
      </c>
    </row>
    <row r="1867" spans="1:4">
      <c r="A1867" s="20" t="str" cm="1">
        <f t="array" ref="A1867">IF(Table2[[#This Row],[Max_num_drones]:[Max_num_drones]]=2,Table2[[#This Row],[Total_time]:[Total_time]],"")</f>
        <v/>
      </c>
      <c r="B1867" s="20" t="str" cm="1">
        <f t="array" ref="B1867">IF(Table2[[#This Row],[Max_num_drones]:[Max_num_drones]]=3,Table2[[#This Row],[Total_time]:[Total_time]],"")</f>
        <v/>
      </c>
      <c r="C1867" s="20" t="str" cm="1">
        <f t="array" ref="C1867">IF(Table2[[#This Row],[Max_num_drones]:[Max_num_drones]]=4,Table2[[#This Row],[Total_time]:[Total_time]],"")</f>
        <v/>
      </c>
      <c r="D1867" s="20" t="str" cm="1">
        <f t="array" ref="D1867">IF(Table2[[#This Row],[Max_num_drones]:[Max_num_drones]]=5,Table2[[#This Row],[Total_time]:[Total_time]],"")</f>
        <v/>
      </c>
    </row>
    <row r="1868" spans="1:4">
      <c r="A1868" s="20" t="str" cm="1">
        <f t="array" ref="A1868">IF(Table2[[#This Row],[Max_num_drones]:[Max_num_drones]]=2,Table2[[#This Row],[Total_time]:[Total_time]],"")</f>
        <v/>
      </c>
      <c r="B1868" s="20" t="str" cm="1">
        <f t="array" ref="B1868">IF(Table2[[#This Row],[Max_num_drones]:[Max_num_drones]]=3,Table2[[#This Row],[Total_time]:[Total_time]],"")</f>
        <v/>
      </c>
      <c r="C1868" s="20" t="str" cm="1">
        <f t="array" ref="C1868">IF(Table2[[#This Row],[Max_num_drones]:[Max_num_drones]]=4,Table2[[#This Row],[Total_time]:[Total_time]],"")</f>
        <v/>
      </c>
      <c r="D1868" s="20" t="str" cm="1">
        <f t="array" ref="D1868">IF(Table2[[#This Row],[Max_num_drones]:[Max_num_drones]]=5,Table2[[#This Row],[Total_time]:[Total_time]],"")</f>
        <v/>
      </c>
    </row>
    <row r="1869" spans="1:4">
      <c r="A1869" s="20" t="str" cm="1">
        <f t="array" ref="A1869">IF(Table2[[#This Row],[Max_num_drones]:[Max_num_drones]]=2,Table2[[#This Row],[Total_time]:[Total_time]],"")</f>
        <v/>
      </c>
      <c r="B1869" s="20" t="str" cm="1">
        <f t="array" ref="B1869">IF(Table2[[#This Row],[Max_num_drones]:[Max_num_drones]]=3,Table2[[#This Row],[Total_time]:[Total_time]],"")</f>
        <v/>
      </c>
      <c r="C1869" s="20" t="str" cm="1">
        <f t="array" ref="C1869">IF(Table2[[#This Row],[Max_num_drones]:[Max_num_drones]]=4,Table2[[#This Row],[Total_time]:[Total_time]],"")</f>
        <v/>
      </c>
      <c r="D1869" s="20" t="str" cm="1">
        <f t="array" ref="D1869">IF(Table2[[#This Row],[Max_num_drones]:[Max_num_drones]]=5,Table2[[#This Row],[Total_time]:[Total_time]],"")</f>
        <v/>
      </c>
    </row>
    <row r="1870" spans="1:4">
      <c r="A1870" s="20" t="str" cm="1">
        <f t="array" ref="A1870">IF(Table2[[#This Row],[Max_num_drones]:[Max_num_drones]]=2,Table2[[#This Row],[Total_time]:[Total_time]],"")</f>
        <v/>
      </c>
      <c r="B1870" s="20" t="str" cm="1">
        <f t="array" ref="B1870">IF(Table2[[#This Row],[Max_num_drones]:[Max_num_drones]]=3,Table2[[#This Row],[Total_time]:[Total_time]],"")</f>
        <v/>
      </c>
      <c r="C1870" s="20" t="str" cm="1">
        <f t="array" ref="C1870">IF(Table2[[#This Row],[Max_num_drones]:[Max_num_drones]]=4,Table2[[#This Row],[Total_time]:[Total_time]],"")</f>
        <v/>
      </c>
      <c r="D1870" s="20" t="str" cm="1">
        <f t="array" ref="D1870">IF(Table2[[#This Row],[Max_num_drones]:[Max_num_drones]]=5,Table2[[#This Row],[Total_time]:[Total_time]],"")</f>
        <v/>
      </c>
    </row>
    <row r="1871" spans="1:4">
      <c r="A1871" s="20" t="str" cm="1">
        <f t="array" ref="A1871">IF(Table2[[#This Row],[Max_num_drones]:[Max_num_drones]]=2,Table2[[#This Row],[Total_time]:[Total_time]],"")</f>
        <v/>
      </c>
      <c r="B1871" s="20" t="str" cm="1">
        <f t="array" ref="B1871">IF(Table2[[#This Row],[Max_num_drones]:[Max_num_drones]]=3,Table2[[#This Row],[Total_time]:[Total_time]],"")</f>
        <v/>
      </c>
      <c r="C1871" s="20" t="str" cm="1">
        <f t="array" ref="C1871">IF(Table2[[#This Row],[Max_num_drones]:[Max_num_drones]]=4,Table2[[#This Row],[Total_time]:[Total_time]],"")</f>
        <v/>
      </c>
      <c r="D1871" s="20" t="str" cm="1">
        <f t="array" ref="D1871">IF(Table2[[#This Row],[Max_num_drones]:[Max_num_drones]]=5,Table2[[#This Row],[Total_time]:[Total_time]],"")</f>
        <v/>
      </c>
    </row>
    <row r="1872" spans="1:4">
      <c r="A1872" s="20" t="str" cm="1">
        <f t="array" ref="A1872">IF(Table2[[#This Row],[Max_num_drones]:[Max_num_drones]]=2,Table2[[#This Row],[Total_time]:[Total_time]],"")</f>
        <v/>
      </c>
      <c r="B1872" s="20" t="str" cm="1">
        <f t="array" ref="B1872">IF(Table2[[#This Row],[Max_num_drones]:[Max_num_drones]]=3,Table2[[#This Row],[Total_time]:[Total_time]],"")</f>
        <v/>
      </c>
      <c r="C1872" s="20" t="str" cm="1">
        <f t="array" ref="C1872">IF(Table2[[#This Row],[Max_num_drones]:[Max_num_drones]]=4,Table2[[#This Row],[Total_time]:[Total_time]],"")</f>
        <v/>
      </c>
      <c r="D1872" s="20" t="str" cm="1">
        <f t="array" ref="D1872">IF(Table2[[#This Row],[Max_num_drones]:[Max_num_drones]]=5,Table2[[#This Row],[Total_time]:[Total_time]],"")</f>
        <v/>
      </c>
    </row>
    <row r="1873" spans="1:4">
      <c r="A1873" s="20" t="str" cm="1">
        <f t="array" ref="A1873">IF(Table2[[#This Row],[Max_num_drones]:[Max_num_drones]]=2,Table2[[#This Row],[Total_time]:[Total_time]],"")</f>
        <v/>
      </c>
      <c r="B1873" s="20" t="str" cm="1">
        <f t="array" ref="B1873">IF(Table2[[#This Row],[Max_num_drones]:[Max_num_drones]]=3,Table2[[#This Row],[Total_time]:[Total_time]],"")</f>
        <v/>
      </c>
      <c r="C1873" s="20" t="str" cm="1">
        <f t="array" ref="C1873">IF(Table2[[#This Row],[Max_num_drones]:[Max_num_drones]]=4,Table2[[#This Row],[Total_time]:[Total_time]],"")</f>
        <v/>
      </c>
      <c r="D1873" s="20" t="str" cm="1">
        <f t="array" ref="D1873">IF(Table2[[#This Row],[Max_num_drones]:[Max_num_drones]]=5,Table2[[#This Row],[Total_time]:[Total_time]],"")</f>
        <v/>
      </c>
    </row>
    <row r="1874" spans="1:4">
      <c r="A1874" s="20" t="str" cm="1">
        <f t="array" ref="A1874">IF(Table2[[#This Row],[Max_num_drones]:[Max_num_drones]]=2,Table2[[#This Row],[Total_time]:[Total_time]],"")</f>
        <v/>
      </c>
      <c r="B1874" s="20" t="str" cm="1">
        <f t="array" ref="B1874">IF(Table2[[#This Row],[Max_num_drones]:[Max_num_drones]]=3,Table2[[#This Row],[Total_time]:[Total_time]],"")</f>
        <v/>
      </c>
      <c r="C1874" s="20" t="str" cm="1">
        <f t="array" ref="C1874">IF(Table2[[#This Row],[Max_num_drones]:[Max_num_drones]]=4,Table2[[#This Row],[Total_time]:[Total_time]],"")</f>
        <v/>
      </c>
      <c r="D1874" s="20" t="str" cm="1">
        <f t="array" ref="D1874">IF(Table2[[#This Row],[Max_num_drones]:[Max_num_drones]]=5,Table2[[#This Row],[Total_time]:[Total_time]],"")</f>
        <v/>
      </c>
    </row>
    <row r="1875" spans="1:4">
      <c r="A1875" s="20" t="str" cm="1">
        <f t="array" ref="A1875">IF(Table2[[#This Row],[Max_num_drones]:[Max_num_drones]]=2,Table2[[#This Row],[Total_time]:[Total_time]],"")</f>
        <v/>
      </c>
      <c r="B1875" s="20" t="str" cm="1">
        <f t="array" ref="B1875">IF(Table2[[#This Row],[Max_num_drones]:[Max_num_drones]]=3,Table2[[#This Row],[Total_time]:[Total_time]],"")</f>
        <v/>
      </c>
      <c r="C1875" s="20" t="str" cm="1">
        <f t="array" ref="C1875">IF(Table2[[#This Row],[Max_num_drones]:[Max_num_drones]]=4,Table2[[#This Row],[Total_time]:[Total_time]],"")</f>
        <v/>
      </c>
      <c r="D1875" s="20" t="str" cm="1">
        <f t="array" ref="D1875">IF(Table2[[#This Row],[Max_num_drones]:[Max_num_drones]]=5,Table2[[#This Row],[Total_time]:[Total_time]],"")</f>
        <v/>
      </c>
    </row>
    <row r="1876" spans="1:4">
      <c r="A1876" s="20" t="str" cm="1">
        <f t="array" ref="A1876">IF(Table2[[#This Row],[Max_num_drones]:[Max_num_drones]]=2,Table2[[#This Row],[Total_time]:[Total_time]],"")</f>
        <v/>
      </c>
      <c r="B1876" s="20" t="str" cm="1">
        <f t="array" ref="B1876">IF(Table2[[#This Row],[Max_num_drones]:[Max_num_drones]]=3,Table2[[#This Row],[Total_time]:[Total_time]],"")</f>
        <v/>
      </c>
      <c r="C1876" s="20" t="str" cm="1">
        <f t="array" ref="C1876">IF(Table2[[#This Row],[Max_num_drones]:[Max_num_drones]]=4,Table2[[#This Row],[Total_time]:[Total_time]],"")</f>
        <v/>
      </c>
      <c r="D1876" s="20" t="str" cm="1">
        <f t="array" ref="D1876">IF(Table2[[#This Row],[Max_num_drones]:[Max_num_drones]]=5,Table2[[#This Row],[Total_time]:[Total_time]],"")</f>
        <v/>
      </c>
    </row>
    <row r="1877" spans="1:4">
      <c r="A1877" s="20" t="str" cm="1">
        <f t="array" ref="A1877">IF(Table2[[#This Row],[Max_num_drones]:[Max_num_drones]]=2,Table2[[#This Row],[Total_time]:[Total_time]],"")</f>
        <v/>
      </c>
      <c r="B1877" s="20" t="str" cm="1">
        <f t="array" ref="B1877">IF(Table2[[#This Row],[Max_num_drones]:[Max_num_drones]]=3,Table2[[#This Row],[Total_time]:[Total_time]],"")</f>
        <v/>
      </c>
      <c r="C1877" s="20" t="str" cm="1">
        <f t="array" ref="C1877">IF(Table2[[#This Row],[Max_num_drones]:[Max_num_drones]]=4,Table2[[#This Row],[Total_time]:[Total_time]],"")</f>
        <v/>
      </c>
      <c r="D1877" s="20" t="str" cm="1">
        <f t="array" ref="D1877">IF(Table2[[#This Row],[Max_num_drones]:[Max_num_drones]]=5,Table2[[#This Row],[Total_time]:[Total_time]],"")</f>
        <v/>
      </c>
    </row>
    <row r="1878" spans="1:4">
      <c r="A1878" s="20" t="str" cm="1">
        <f t="array" ref="A1878">IF(Table2[[#This Row],[Max_num_drones]:[Max_num_drones]]=2,Table2[[#This Row],[Total_time]:[Total_time]],"")</f>
        <v/>
      </c>
      <c r="B1878" s="20" t="str" cm="1">
        <f t="array" ref="B1878">IF(Table2[[#This Row],[Max_num_drones]:[Max_num_drones]]=3,Table2[[#This Row],[Total_time]:[Total_time]],"")</f>
        <v/>
      </c>
      <c r="C1878" s="20" t="str" cm="1">
        <f t="array" ref="C1878">IF(Table2[[#This Row],[Max_num_drones]:[Max_num_drones]]=4,Table2[[#This Row],[Total_time]:[Total_time]],"")</f>
        <v/>
      </c>
      <c r="D1878" s="20" t="str" cm="1">
        <f t="array" ref="D1878">IF(Table2[[#This Row],[Max_num_drones]:[Max_num_drones]]=5,Table2[[#This Row],[Total_time]:[Total_time]],"")</f>
        <v/>
      </c>
    </row>
    <row r="1879" spans="1:4">
      <c r="A1879" s="20" t="str" cm="1">
        <f t="array" ref="A1879">IF(Table2[[#This Row],[Max_num_drones]:[Max_num_drones]]=2,Table2[[#This Row],[Total_time]:[Total_time]],"")</f>
        <v/>
      </c>
      <c r="B1879" s="20" t="str" cm="1">
        <f t="array" ref="B1879">IF(Table2[[#This Row],[Max_num_drones]:[Max_num_drones]]=3,Table2[[#This Row],[Total_time]:[Total_time]],"")</f>
        <v/>
      </c>
      <c r="C1879" s="20" t="str" cm="1">
        <f t="array" ref="C1879">IF(Table2[[#This Row],[Max_num_drones]:[Max_num_drones]]=4,Table2[[#This Row],[Total_time]:[Total_time]],"")</f>
        <v/>
      </c>
      <c r="D1879" s="20" t="str" cm="1">
        <f t="array" ref="D1879">IF(Table2[[#This Row],[Max_num_drones]:[Max_num_drones]]=5,Table2[[#This Row],[Total_time]:[Total_time]],"")</f>
        <v/>
      </c>
    </row>
    <row r="1880" spans="1:4">
      <c r="A1880" s="20" t="str" cm="1">
        <f t="array" ref="A1880">IF(Table2[[#This Row],[Max_num_drones]:[Max_num_drones]]=2,Table2[[#This Row],[Total_time]:[Total_time]],"")</f>
        <v/>
      </c>
      <c r="B1880" s="20" t="str" cm="1">
        <f t="array" ref="B1880">IF(Table2[[#This Row],[Max_num_drones]:[Max_num_drones]]=3,Table2[[#This Row],[Total_time]:[Total_time]],"")</f>
        <v/>
      </c>
      <c r="C1880" s="20" t="str" cm="1">
        <f t="array" ref="C1880">IF(Table2[[#This Row],[Max_num_drones]:[Max_num_drones]]=4,Table2[[#This Row],[Total_time]:[Total_time]],"")</f>
        <v/>
      </c>
      <c r="D1880" s="20" t="str" cm="1">
        <f t="array" ref="D1880">IF(Table2[[#This Row],[Max_num_drones]:[Max_num_drones]]=5,Table2[[#This Row],[Total_time]:[Total_time]],"")</f>
        <v/>
      </c>
    </row>
    <row r="1881" spans="1:4">
      <c r="A1881" s="20" t="str" cm="1">
        <f t="array" ref="A1881">IF(Table2[[#This Row],[Max_num_drones]:[Max_num_drones]]=2,Table2[[#This Row],[Total_time]:[Total_time]],"")</f>
        <v/>
      </c>
      <c r="B1881" s="20" t="str" cm="1">
        <f t="array" ref="B1881">IF(Table2[[#This Row],[Max_num_drones]:[Max_num_drones]]=3,Table2[[#This Row],[Total_time]:[Total_time]],"")</f>
        <v/>
      </c>
      <c r="C1881" s="20" t="str" cm="1">
        <f t="array" ref="C1881">IF(Table2[[#This Row],[Max_num_drones]:[Max_num_drones]]=4,Table2[[#This Row],[Total_time]:[Total_time]],"")</f>
        <v/>
      </c>
      <c r="D1881" s="20" t="str" cm="1">
        <f t="array" ref="D1881">IF(Table2[[#This Row],[Max_num_drones]:[Max_num_drones]]=5,Table2[[#This Row],[Total_time]:[Total_time]],"")</f>
        <v/>
      </c>
    </row>
    <row r="1882" spans="1:4">
      <c r="A1882" s="20" t="str" cm="1">
        <f t="array" ref="A1882">IF(Table2[[#This Row],[Max_num_drones]:[Max_num_drones]]=2,Table2[[#This Row],[Total_time]:[Total_time]],"")</f>
        <v/>
      </c>
      <c r="B1882" s="20" t="str" cm="1">
        <f t="array" ref="B1882">IF(Table2[[#This Row],[Max_num_drones]:[Max_num_drones]]=3,Table2[[#This Row],[Total_time]:[Total_time]],"")</f>
        <v/>
      </c>
      <c r="C1882" s="20" t="str" cm="1">
        <f t="array" ref="C1882">IF(Table2[[#This Row],[Max_num_drones]:[Max_num_drones]]=4,Table2[[#This Row],[Total_time]:[Total_time]],"")</f>
        <v/>
      </c>
      <c r="D1882" s="20" t="str" cm="1">
        <f t="array" ref="D1882">IF(Table2[[#This Row],[Max_num_drones]:[Max_num_drones]]=5,Table2[[#This Row],[Total_time]:[Total_time]],"")</f>
        <v/>
      </c>
    </row>
    <row r="1883" spans="1:4">
      <c r="A1883" s="20" t="str" cm="1">
        <f t="array" ref="A1883">IF(Table2[[#This Row],[Max_num_drones]:[Max_num_drones]]=2,Table2[[#This Row],[Total_time]:[Total_time]],"")</f>
        <v/>
      </c>
      <c r="B1883" s="20" t="str" cm="1">
        <f t="array" ref="B1883">IF(Table2[[#This Row],[Max_num_drones]:[Max_num_drones]]=3,Table2[[#This Row],[Total_time]:[Total_time]],"")</f>
        <v/>
      </c>
      <c r="C1883" s="20" t="str" cm="1">
        <f t="array" ref="C1883">IF(Table2[[#This Row],[Max_num_drones]:[Max_num_drones]]=4,Table2[[#This Row],[Total_time]:[Total_time]],"")</f>
        <v/>
      </c>
      <c r="D1883" s="20" t="str" cm="1">
        <f t="array" ref="D1883">IF(Table2[[#This Row],[Max_num_drones]:[Max_num_drones]]=5,Table2[[#This Row],[Total_time]:[Total_time]],"")</f>
        <v/>
      </c>
    </row>
    <row r="1884" spans="1:4">
      <c r="A1884" s="20" t="str" cm="1">
        <f t="array" ref="A1884">IF(Table2[[#This Row],[Max_num_drones]:[Max_num_drones]]=2,Table2[[#This Row],[Total_time]:[Total_time]],"")</f>
        <v/>
      </c>
      <c r="B1884" s="20" t="str" cm="1">
        <f t="array" ref="B1884">IF(Table2[[#This Row],[Max_num_drones]:[Max_num_drones]]=3,Table2[[#This Row],[Total_time]:[Total_time]],"")</f>
        <v/>
      </c>
      <c r="C1884" s="20" t="str" cm="1">
        <f t="array" ref="C1884">IF(Table2[[#This Row],[Max_num_drones]:[Max_num_drones]]=4,Table2[[#This Row],[Total_time]:[Total_time]],"")</f>
        <v/>
      </c>
      <c r="D1884" s="20" t="str" cm="1">
        <f t="array" ref="D1884">IF(Table2[[#This Row],[Max_num_drones]:[Max_num_drones]]=5,Table2[[#This Row],[Total_time]:[Total_time]],"")</f>
        <v/>
      </c>
    </row>
    <row r="1885" spans="1:4">
      <c r="A1885" s="20" t="str" cm="1">
        <f t="array" ref="A1885">IF(Table2[[#This Row],[Max_num_drones]:[Max_num_drones]]=2,Table2[[#This Row],[Total_time]:[Total_time]],"")</f>
        <v/>
      </c>
      <c r="B1885" s="20" t="str" cm="1">
        <f t="array" ref="B1885">IF(Table2[[#This Row],[Max_num_drones]:[Max_num_drones]]=3,Table2[[#This Row],[Total_time]:[Total_time]],"")</f>
        <v/>
      </c>
      <c r="C1885" s="20" t="str" cm="1">
        <f t="array" ref="C1885">IF(Table2[[#This Row],[Max_num_drones]:[Max_num_drones]]=4,Table2[[#This Row],[Total_time]:[Total_time]],"")</f>
        <v/>
      </c>
      <c r="D1885" s="20" t="str" cm="1">
        <f t="array" ref="D1885">IF(Table2[[#This Row],[Max_num_drones]:[Max_num_drones]]=5,Table2[[#This Row],[Total_time]:[Total_time]],"")</f>
        <v/>
      </c>
    </row>
    <row r="1886" spans="1:4">
      <c r="A1886" s="20" t="str" cm="1">
        <f t="array" ref="A1886">IF(Table2[[#This Row],[Max_num_drones]:[Max_num_drones]]=2,Table2[[#This Row],[Total_time]:[Total_time]],"")</f>
        <v/>
      </c>
      <c r="B1886" s="20" t="str" cm="1">
        <f t="array" ref="B1886">IF(Table2[[#This Row],[Max_num_drones]:[Max_num_drones]]=3,Table2[[#This Row],[Total_time]:[Total_time]],"")</f>
        <v/>
      </c>
      <c r="C1886" s="20" t="str" cm="1">
        <f t="array" ref="C1886">IF(Table2[[#This Row],[Max_num_drones]:[Max_num_drones]]=4,Table2[[#This Row],[Total_time]:[Total_time]],"")</f>
        <v/>
      </c>
      <c r="D1886" s="20" t="str" cm="1">
        <f t="array" ref="D1886">IF(Table2[[#This Row],[Max_num_drones]:[Max_num_drones]]=5,Table2[[#This Row],[Total_time]:[Total_time]],"")</f>
        <v/>
      </c>
    </row>
    <row r="1887" spans="1:4">
      <c r="A1887" s="20" t="str" cm="1">
        <f t="array" ref="A1887">IF(Table2[[#This Row],[Max_num_drones]:[Max_num_drones]]=2,Table2[[#This Row],[Total_time]:[Total_time]],"")</f>
        <v/>
      </c>
      <c r="B1887" s="20" t="str" cm="1">
        <f t="array" ref="B1887">IF(Table2[[#This Row],[Max_num_drones]:[Max_num_drones]]=3,Table2[[#This Row],[Total_time]:[Total_time]],"")</f>
        <v/>
      </c>
      <c r="C1887" s="20" t="str" cm="1">
        <f t="array" ref="C1887">IF(Table2[[#This Row],[Max_num_drones]:[Max_num_drones]]=4,Table2[[#This Row],[Total_time]:[Total_time]],"")</f>
        <v/>
      </c>
      <c r="D1887" s="20" t="str" cm="1">
        <f t="array" ref="D1887">IF(Table2[[#This Row],[Max_num_drones]:[Max_num_drones]]=5,Table2[[#This Row],[Total_time]:[Total_time]],"")</f>
        <v/>
      </c>
    </row>
    <row r="1888" spans="1:4">
      <c r="A1888" s="20" t="str" cm="1">
        <f t="array" ref="A1888">IF(Table2[[#This Row],[Max_num_drones]:[Max_num_drones]]=2,Table2[[#This Row],[Total_time]:[Total_time]],"")</f>
        <v/>
      </c>
      <c r="B1888" s="20" t="str" cm="1">
        <f t="array" ref="B1888">IF(Table2[[#This Row],[Max_num_drones]:[Max_num_drones]]=3,Table2[[#This Row],[Total_time]:[Total_time]],"")</f>
        <v/>
      </c>
      <c r="C1888" s="20" t="str" cm="1">
        <f t="array" ref="C1888">IF(Table2[[#This Row],[Max_num_drones]:[Max_num_drones]]=4,Table2[[#This Row],[Total_time]:[Total_time]],"")</f>
        <v/>
      </c>
      <c r="D1888" s="20" t="str" cm="1">
        <f t="array" ref="D1888">IF(Table2[[#This Row],[Max_num_drones]:[Max_num_drones]]=5,Table2[[#This Row],[Total_time]:[Total_time]],"")</f>
        <v/>
      </c>
    </row>
    <row r="1889" spans="1:4">
      <c r="A1889" s="20" t="str" cm="1">
        <f t="array" ref="A1889">IF(Table2[[#This Row],[Max_num_drones]:[Max_num_drones]]=2,Table2[[#This Row],[Total_time]:[Total_time]],"")</f>
        <v/>
      </c>
      <c r="B1889" s="20" t="str" cm="1">
        <f t="array" ref="B1889">IF(Table2[[#This Row],[Max_num_drones]:[Max_num_drones]]=3,Table2[[#This Row],[Total_time]:[Total_time]],"")</f>
        <v/>
      </c>
      <c r="C1889" s="20" t="str" cm="1">
        <f t="array" ref="C1889">IF(Table2[[#This Row],[Max_num_drones]:[Max_num_drones]]=4,Table2[[#This Row],[Total_time]:[Total_time]],"")</f>
        <v/>
      </c>
      <c r="D1889" s="20" t="str" cm="1">
        <f t="array" ref="D1889">IF(Table2[[#This Row],[Max_num_drones]:[Max_num_drones]]=5,Table2[[#This Row],[Total_time]:[Total_time]],"")</f>
        <v/>
      </c>
    </row>
    <row r="1890" spans="1:4">
      <c r="A1890" s="20" t="str" cm="1">
        <f t="array" ref="A1890">IF(Table2[[#This Row],[Max_num_drones]:[Max_num_drones]]=2,Table2[[#This Row],[Total_time]:[Total_time]],"")</f>
        <v/>
      </c>
      <c r="B1890" s="20" t="str" cm="1">
        <f t="array" ref="B1890">IF(Table2[[#This Row],[Max_num_drones]:[Max_num_drones]]=3,Table2[[#This Row],[Total_time]:[Total_time]],"")</f>
        <v/>
      </c>
      <c r="C1890" s="20" t="str" cm="1">
        <f t="array" ref="C1890">IF(Table2[[#This Row],[Max_num_drones]:[Max_num_drones]]=4,Table2[[#This Row],[Total_time]:[Total_time]],"")</f>
        <v/>
      </c>
      <c r="D1890" s="20" t="str" cm="1">
        <f t="array" ref="D1890">IF(Table2[[#This Row],[Max_num_drones]:[Max_num_drones]]=5,Table2[[#This Row],[Total_time]:[Total_time]],"")</f>
        <v/>
      </c>
    </row>
    <row r="1891" spans="1:4">
      <c r="A1891" s="20" t="str" cm="1">
        <f t="array" ref="A1891">IF(Table2[[#This Row],[Max_num_drones]:[Max_num_drones]]=2,Table2[[#This Row],[Total_time]:[Total_time]],"")</f>
        <v/>
      </c>
      <c r="B1891" s="20" t="str" cm="1">
        <f t="array" ref="B1891">IF(Table2[[#This Row],[Max_num_drones]:[Max_num_drones]]=3,Table2[[#This Row],[Total_time]:[Total_time]],"")</f>
        <v/>
      </c>
      <c r="C1891" s="20" t="str" cm="1">
        <f t="array" ref="C1891">IF(Table2[[#This Row],[Max_num_drones]:[Max_num_drones]]=4,Table2[[#This Row],[Total_time]:[Total_time]],"")</f>
        <v/>
      </c>
      <c r="D1891" s="20" t="str" cm="1">
        <f t="array" ref="D1891">IF(Table2[[#This Row],[Max_num_drones]:[Max_num_drones]]=5,Table2[[#This Row],[Total_time]:[Total_time]],"")</f>
        <v/>
      </c>
    </row>
    <row r="1892" spans="1:4">
      <c r="A1892" s="20" t="str" cm="1">
        <f t="array" ref="A1892">IF(Table2[[#This Row],[Max_num_drones]:[Max_num_drones]]=2,Table2[[#This Row],[Total_time]:[Total_time]],"")</f>
        <v/>
      </c>
      <c r="B1892" s="20" t="str" cm="1">
        <f t="array" ref="B1892">IF(Table2[[#This Row],[Max_num_drones]:[Max_num_drones]]=3,Table2[[#This Row],[Total_time]:[Total_time]],"")</f>
        <v/>
      </c>
      <c r="C1892" s="20" t="str" cm="1">
        <f t="array" ref="C1892">IF(Table2[[#This Row],[Max_num_drones]:[Max_num_drones]]=4,Table2[[#This Row],[Total_time]:[Total_time]],"")</f>
        <v/>
      </c>
      <c r="D1892" s="20" t="str" cm="1">
        <f t="array" ref="D1892">IF(Table2[[#This Row],[Max_num_drones]:[Max_num_drones]]=5,Table2[[#This Row],[Total_time]:[Total_time]],"")</f>
        <v/>
      </c>
    </row>
    <row r="1893" spans="1:4">
      <c r="A1893" s="20" t="str" cm="1">
        <f t="array" ref="A1893">IF(Table2[[#This Row],[Max_num_drones]:[Max_num_drones]]=2,Table2[[#This Row],[Total_time]:[Total_time]],"")</f>
        <v/>
      </c>
      <c r="B1893" s="20" t="str" cm="1">
        <f t="array" ref="B1893">IF(Table2[[#This Row],[Max_num_drones]:[Max_num_drones]]=3,Table2[[#This Row],[Total_time]:[Total_time]],"")</f>
        <v/>
      </c>
      <c r="C1893" s="20" t="str" cm="1">
        <f t="array" ref="C1893">IF(Table2[[#This Row],[Max_num_drones]:[Max_num_drones]]=4,Table2[[#This Row],[Total_time]:[Total_time]],"")</f>
        <v/>
      </c>
      <c r="D1893" s="20" t="str" cm="1">
        <f t="array" ref="D1893">IF(Table2[[#This Row],[Max_num_drones]:[Max_num_drones]]=5,Table2[[#This Row],[Total_time]:[Total_time]],"")</f>
        <v/>
      </c>
    </row>
    <row r="1894" spans="1:4">
      <c r="A1894" s="20" t="str" cm="1">
        <f t="array" ref="A1894">IF(Table2[[#This Row],[Max_num_drones]:[Max_num_drones]]=2,Table2[[#This Row],[Total_time]:[Total_time]],"")</f>
        <v/>
      </c>
      <c r="B1894" s="20" t="str" cm="1">
        <f t="array" ref="B1894">IF(Table2[[#This Row],[Max_num_drones]:[Max_num_drones]]=3,Table2[[#This Row],[Total_time]:[Total_time]],"")</f>
        <v/>
      </c>
      <c r="C1894" s="20" t="str" cm="1">
        <f t="array" ref="C1894">IF(Table2[[#This Row],[Max_num_drones]:[Max_num_drones]]=4,Table2[[#This Row],[Total_time]:[Total_time]],"")</f>
        <v/>
      </c>
      <c r="D1894" s="20" t="str" cm="1">
        <f t="array" ref="D1894">IF(Table2[[#This Row],[Max_num_drones]:[Max_num_drones]]=5,Table2[[#This Row],[Total_time]:[Total_time]],"")</f>
        <v/>
      </c>
    </row>
    <row r="1895" spans="1:4">
      <c r="A1895" s="20" t="str" cm="1">
        <f t="array" ref="A1895">IF(Table2[[#This Row],[Max_num_drones]:[Max_num_drones]]=2,Table2[[#This Row],[Total_time]:[Total_time]],"")</f>
        <v/>
      </c>
      <c r="B1895" s="20" t="str" cm="1">
        <f t="array" ref="B1895">IF(Table2[[#This Row],[Max_num_drones]:[Max_num_drones]]=3,Table2[[#This Row],[Total_time]:[Total_time]],"")</f>
        <v/>
      </c>
      <c r="C1895" s="20" t="str" cm="1">
        <f t="array" ref="C1895">IF(Table2[[#This Row],[Max_num_drones]:[Max_num_drones]]=4,Table2[[#This Row],[Total_time]:[Total_time]],"")</f>
        <v/>
      </c>
      <c r="D1895" s="20" t="str" cm="1">
        <f t="array" ref="D1895">IF(Table2[[#This Row],[Max_num_drones]:[Max_num_drones]]=5,Table2[[#This Row],[Total_time]:[Total_time]],"")</f>
        <v/>
      </c>
    </row>
    <row r="1896" spans="1:4">
      <c r="A1896" s="20" t="str" cm="1">
        <f t="array" ref="A1896">IF(Table2[[#This Row],[Max_num_drones]:[Max_num_drones]]=2,Table2[[#This Row],[Total_time]:[Total_time]],"")</f>
        <v/>
      </c>
      <c r="B1896" s="20" t="str" cm="1">
        <f t="array" ref="B1896">IF(Table2[[#This Row],[Max_num_drones]:[Max_num_drones]]=3,Table2[[#This Row],[Total_time]:[Total_time]],"")</f>
        <v/>
      </c>
      <c r="C1896" s="20" t="str" cm="1">
        <f t="array" ref="C1896">IF(Table2[[#This Row],[Max_num_drones]:[Max_num_drones]]=4,Table2[[#This Row],[Total_time]:[Total_time]],"")</f>
        <v/>
      </c>
      <c r="D1896" s="20" t="str" cm="1">
        <f t="array" ref="D1896">IF(Table2[[#This Row],[Max_num_drones]:[Max_num_drones]]=5,Table2[[#This Row],[Total_time]:[Total_time]],"")</f>
        <v/>
      </c>
    </row>
    <row r="1897" spans="1:4">
      <c r="A1897" s="20" t="str" cm="1">
        <f t="array" ref="A1897">IF(Table2[[#This Row],[Max_num_drones]:[Max_num_drones]]=2,Table2[[#This Row],[Total_time]:[Total_time]],"")</f>
        <v/>
      </c>
      <c r="B1897" s="20" t="str" cm="1">
        <f t="array" ref="B1897">IF(Table2[[#This Row],[Max_num_drones]:[Max_num_drones]]=3,Table2[[#This Row],[Total_time]:[Total_time]],"")</f>
        <v/>
      </c>
      <c r="C1897" s="20" t="str" cm="1">
        <f t="array" ref="C1897">IF(Table2[[#This Row],[Max_num_drones]:[Max_num_drones]]=4,Table2[[#This Row],[Total_time]:[Total_time]],"")</f>
        <v/>
      </c>
      <c r="D1897" s="20" t="str" cm="1">
        <f t="array" ref="D1897">IF(Table2[[#This Row],[Max_num_drones]:[Max_num_drones]]=5,Table2[[#This Row],[Total_time]:[Total_time]],"")</f>
        <v/>
      </c>
    </row>
    <row r="1898" spans="1:4">
      <c r="A1898" s="20" t="str" cm="1">
        <f t="array" ref="A1898">IF(Table2[[#This Row],[Max_num_drones]:[Max_num_drones]]=2,Table2[[#This Row],[Total_time]:[Total_time]],"")</f>
        <v/>
      </c>
      <c r="B1898" s="20" t="str" cm="1">
        <f t="array" ref="B1898">IF(Table2[[#This Row],[Max_num_drones]:[Max_num_drones]]=3,Table2[[#This Row],[Total_time]:[Total_time]],"")</f>
        <v/>
      </c>
      <c r="C1898" s="20" t="str" cm="1">
        <f t="array" ref="C1898">IF(Table2[[#This Row],[Max_num_drones]:[Max_num_drones]]=4,Table2[[#This Row],[Total_time]:[Total_time]],"")</f>
        <v/>
      </c>
      <c r="D1898" s="20" t="str" cm="1">
        <f t="array" ref="D1898">IF(Table2[[#This Row],[Max_num_drones]:[Max_num_drones]]=5,Table2[[#This Row],[Total_time]:[Total_time]],"")</f>
        <v/>
      </c>
    </row>
    <row r="1899" spans="1:4">
      <c r="A1899" s="20" t="str" cm="1">
        <f t="array" ref="A1899">IF(Table2[[#This Row],[Max_num_drones]:[Max_num_drones]]=2,Table2[[#This Row],[Total_time]:[Total_time]],"")</f>
        <v/>
      </c>
      <c r="B1899" s="20" t="str" cm="1">
        <f t="array" ref="B1899">IF(Table2[[#This Row],[Max_num_drones]:[Max_num_drones]]=3,Table2[[#This Row],[Total_time]:[Total_time]],"")</f>
        <v/>
      </c>
      <c r="C1899" s="20" t="str" cm="1">
        <f t="array" ref="C1899">IF(Table2[[#This Row],[Max_num_drones]:[Max_num_drones]]=4,Table2[[#This Row],[Total_time]:[Total_time]],"")</f>
        <v/>
      </c>
      <c r="D1899" s="20" t="str" cm="1">
        <f t="array" ref="D1899">IF(Table2[[#This Row],[Max_num_drones]:[Max_num_drones]]=5,Table2[[#This Row],[Total_time]:[Total_time]],"")</f>
        <v/>
      </c>
    </row>
    <row r="1900" spans="1:4">
      <c r="A1900" s="20" t="str" cm="1">
        <f t="array" ref="A1900">IF(Table2[[#This Row],[Max_num_drones]:[Max_num_drones]]=2,Table2[[#This Row],[Total_time]:[Total_time]],"")</f>
        <v/>
      </c>
      <c r="B1900" s="20" t="str" cm="1">
        <f t="array" ref="B1900">IF(Table2[[#This Row],[Max_num_drones]:[Max_num_drones]]=3,Table2[[#This Row],[Total_time]:[Total_time]],"")</f>
        <v/>
      </c>
      <c r="C1900" s="20" t="str" cm="1">
        <f t="array" ref="C1900">IF(Table2[[#This Row],[Max_num_drones]:[Max_num_drones]]=4,Table2[[#This Row],[Total_time]:[Total_time]],"")</f>
        <v/>
      </c>
      <c r="D1900" s="20" t="str" cm="1">
        <f t="array" ref="D1900">IF(Table2[[#This Row],[Max_num_drones]:[Max_num_drones]]=5,Table2[[#This Row],[Total_time]:[Total_time]],"")</f>
        <v/>
      </c>
    </row>
    <row r="1901" spans="1:4">
      <c r="A1901" s="20" t="str" cm="1">
        <f t="array" ref="A1901">IF(Table2[[#This Row],[Max_num_drones]:[Max_num_drones]]=2,Table2[[#This Row],[Total_time]:[Total_time]],"")</f>
        <v/>
      </c>
      <c r="B1901" s="20" t="str" cm="1">
        <f t="array" ref="B1901">IF(Table2[[#This Row],[Max_num_drones]:[Max_num_drones]]=3,Table2[[#This Row],[Total_time]:[Total_time]],"")</f>
        <v/>
      </c>
      <c r="C1901" s="20" t="str" cm="1">
        <f t="array" ref="C1901">IF(Table2[[#This Row],[Max_num_drones]:[Max_num_drones]]=4,Table2[[#This Row],[Total_time]:[Total_time]],"")</f>
        <v/>
      </c>
      <c r="D1901" s="20" t="str" cm="1">
        <f t="array" ref="D1901">IF(Table2[[#This Row],[Max_num_drones]:[Max_num_drones]]=5,Table2[[#This Row],[Total_time]:[Total_time]],"")</f>
        <v/>
      </c>
    </row>
    <row r="1902" spans="1:4">
      <c r="A1902" s="20" t="str" cm="1">
        <f t="array" ref="A1902">IF(Table2[[#This Row],[Max_num_drones]:[Max_num_drones]]=2,Table2[[#This Row],[Total_time]:[Total_time]],"")</f>
        <v/>
      </c>
      <c r="B1902" s="20" t="str" cm="1">
        <f t="array" ref="B1902">IF(Table2[[#This Row],[Max_num_drones]:[Max_num_drones]]=3,Table2[[#This Row],[Total_time]:[Total_time]],"")</f>
        <v/>
      </c>
      <c r="C1902" s="20" t="str" cm="1">
        <f t="array" ref="C1902">IF(Table2[[#This Row],[Max_num_drones]:[Max_num_drones]]=4,Table2[[#This Row],[Total_time]:[Total_time]],"")</f>
        <v/>
      </c>
      <c r="D1902" s="20" t="str" cm="1">
        <f t="array" ref="D1902">IF(Table2[[#This Row],[Max_num_drones]:[Max_num_drones]]=5,Table2[[#This Row],[Total_time]:[Total_time]],"")</f>
        <v/>
      </c>
    </row>
    <row r="1903" spans="1:4">
      <c r="A1903" s="20" t="str" cm="1">
        <f t="array" ref="A1903">IF(Table2[[#This Row],[Max_num_drones]:[Max_num_drones]]=2,Table2[[#This Row],[Total_time]:[Total_time]],"")</f>
        <v/>
      </c>
      <c r="B1903" s="20" t="str" cm="1">
        <f t="array" ref="B1903">IF(Table2[[#This Row],[Max_num_drones]:[Max_num_drones]]=3,Table2[[#This Row],[Total_time]:[Total_time]],"")</f>
        <v/>
      </c>
      <c r="C1903" s="20" t="str" cm="1">
        <f t="array" ref="C1903">IF(Table2[[#This Row],[Max_num_drones]:[Max_num_drones]]=4,Table2[[#This Row],[Total_time]:[Total_time]],"")</f>
        <v/>
      </c>
      <c r="D1903" s="20" t="str" cm="1">
        <f t="array" ref="D1903">IF(Table2[[#This Row],[Max_num_drones]:[Max_num_drones]]=5,Table2[[#This Row],[Total_time]:[Total_time]],"")</f>
        <v/>
      </c>
    </row>
    <row r="1904" spans="1:4">
      <c r="A1904" s="20" t="str" cm="1">
        <f t="array" ref="A1904">IF(Table2[[#This Row],[Max_num_drones]:[Max_num_drones]]=2,Table2[[#This Row],[Total_time]:[Total_time]],"")</f>
        <v/>
      </c>
      <c r="B1904" s="20" t="str" cm="1">
        <f t="array" ref="B1904">IF(Table2[[#This Row],[Max_num_drones]:[Max_num_drones]]=3,Table2[[#This Row],[Total_time]:[Total_time]],"")</f>
        <v/>
      </c>
      <c r="C1904" s="20" t="str" cm="1">
        <f t="array" ref="C1904">IF(Table2[[#This Row],[Max_num_drones]:[Max_num_drones]]=4,Table2[[#This Row],[Total_time]:[Total_time]],"")</f>
        <v/>
      </c>
      <c r="D1904" s="20" t="str" cm="1">
        <f t="array" ref="D1904">IF(Table2[[#This Row],[Max_num_drones]:[Max_num_drones]]=5,Table2[[#This Row],[Total_time]:[Total_time]],"")</f>
        <v/>
      </c>
    </row>
    <row r="1905" spans="1:4">
      <c r="A1905" s="20" t="str" cm="1">
        <f t="array" ref="A1905">IF(Table2[[#This Row],[Max_num_drones]:[Max_num_drones]]=2,Table2[[#This Row],[Total_time]:[Total_time]],"")</f>
        <v/>
      </c>
      <c r="B1905" s="20" t="str" cm="1">
        <f t="array" ref="B1905">IF(Table2[[#This Row],[Max_num_drones]:[Max_num_drones]]=3,Table2[[#This Row],[Total_time]:[Total_time]],"")</f>
        <v/>
      </c>
      <c r="C1905" s="20" t="str" cm="1">
        <f t="array" ref="C1905">IF(Table2[[#This Row],[Max_num_drones]:[Max_num_drones]]=4,Table2[[#This Row],[Total_time]:[Total_time]],"")</f>
        <v/>
      </c>
      <c r="D1905" s="20" t="str" cm="1">
        <f t="array" ref="D1905">IF(Table2[[#This Row],[Max_num_drones]:[Max_num_drones]]=5,Table2[[#This Row],[Total_time]:[Total_time]],"")</f>
        <v/>
      </c>
    </row>
    <row r="1906" spans="1:4">
      <c r="A1906" s="20" t="str" cm="1">
        <f t="array" ref="A1906">IF(Table2[[#This Row],[Max_num_drones]:[Max_num_drones]]=2,Table2[[#This Row],[Total_time]:[Total_time]],"")</f>
        <v/>
      </c>
      <c r="B1906" s="20" t="str" cm="1">
        <f t="array" ref="B1906">IF(Table2[[#This Row],[Max_num_drones]:[Max_num_drones]]=3,Table2[[#This Row],[Total_time]:[Total_time]],"")</f>
        <v/>
      </c>
      <c r="C1906" s="20" t="str" cm="1">
        <f t="array" ref="C1906">IF(Table2[[#This Row],[Max_num_drones]:[Max_num_drones]]=4,Table2[[#This Row],[Total_time]:[Total_time]],"")</f>
        <v/>
      </c>
      <c r="D1906" s="20" t="str" cm="1">
        <f t="array" ref="D1906">IF(Table2[[#This Row],[Max_num_drones]:[Max_num_drones]]=5,Table2[[#This Row],[Total_time]:[Total_time]],"")</f>
        <v/>
      </c>
    </row>
    <row r="1907" spans="1:4">
      <c r="A1907" s="20" t="str" cm="1">
        <f t="array" ref="A1907">IF(Table2[[#This Row],[Max_num_drones]:[Max_num_drones]]=2,Table2[[#This Row],[Total_time]:[Total_time]],"")</f>
        <v/>
      </c>
      <c r="B1907" s="20" t="str" cm="1">
        <f t="array" ref="B1907">IF(Table2[[#This Row],[Max_num_drones]:[Max_num_drones]]=3,Table2[[#This Row],[Total_time]:[Total_time]],"")</f>
        <v/>
      </c>
      <c r="C1907" s="20" t="str" cm="1">
        <f t="array" ref="C1907">IF(Table2[[#This Row],[Max_num_drones]:[Max_num_drones]]=4,Table2[[#This Row],[Total_time]:[Total_time]],"")</f>
        <v/>
      </c>
      <c r="D1907" s="20" t="str" cm="1">
        <f t="array" ref="D1907">IF(Table2[[#This Row],[Max_num_drones]:[Max_num_drones]]=5,Table2[[#This Row],[Total_time]:[Total_time]],"")</f>
        <v/>
      </c>
    </row>
    <row r="1908" spans="1:4">
      <c r="A1908" s="20" t="str" cm="1">
        <f t="array" ref="A1908">IF(Table2[[#This Row],[Max_num_drones]:[Max_num_drones]]=2,Table2[[#This Row],[Total_time]:[Total_time]],"")</f>
        <v/>
      </c>
      <c r="B1908" s="20" t="str" cm="1">
        <f t="array" ref="B1908">IF(Table2[[#This Row],[Max_num_drones]:[Max_num_drones]]=3,Table2[[#This Row],[Total_time]:[Total_time]],"")</f>
        <v/>
      </c>
      <c r="C1908" s="20" t="str" cm="1">
        <f t="array" ref="C1908">IF(Table2[[#This Row],[Max_num_drones]:[Max_num_drones]]=4,Table2[[#This Row],[Total_time]:[Total_time]],"")</f>
        <v/>
      </c>
      <c r="D1908" s="20" t="str" cm="1">
        <f t="array" ref="D1908">IF(Table2[[#This Row],[Max_num_drones]:[Max_num_drones]]=5,Table2[[#This Row],[Total_time]:[Total_time]],"")</f>
        <v/>
      </c>
    </row>
    <row r="1909" spans="1:4">
      <c r="A1909" s="20" t="str" cm="1">
        <f t="array" ref="A1909">IF(Table2[[#This Row],[Max_num_drones]:[Max_num_drones]]=2,Table2[[#This Row],[Total_time]:[Total_time]],"")</f>
        <v/>
      </c>
      <c r="B1909" s="20" t="str" cm="1">
        <f t="array" ref="B1909">IF(Table2[[#This Row],[Max_num_drones]:[Max_num_drones]]=3,Table2[[#This Row],[Total_time]:[Total_time]],"")</f>
        <v/>
      </c>
      <c r="C1909" s="20" t="str" cm="1">
        <f t="array" ref="C1909">IF(Table2[[#This Row],[Max_num_drones]:[Max_num_drones]]=4,Table2[[#This Row],[Total_time]:[Total_time]],"")</f>
        <v/>
      </c>
      <c r="D1909" s="20" t="str" cm="1">
        <f t="array" ref="D1909">IF(Table2[[#This Row],[Max_num_drones]:[Max_num_drones]]=5,Table2[[#This Row],[Total_time]:[Total_time]],"")</f>
        <v/>
      </c>
    </row>
    <row r="1910" spans="1:4">
      <c r="A1910" s="20" t="str" cm="1">
        <f t="array" ref="A1910">IF(Table2[[#This Row],[Max_num_drones]:[Max_num_drones]]=2,Table2[[#This Row],[Total_time]:[Total_time]],"")</f>
        <v/>
      </c>
      <c r="B1910" s="20" t="str" cm="1">
        <f t="array" ref="B1910">IF(Table2[[#This Row],[Max_num_drones]:[Max_num_drones]]=3,Table2[[#This Row],[Total_time]:[Total_time]],"")</f>
        <v/>
      </c>
      <c r="C1910" s="20" t="str" cm="1">
        <f t="array" ref="C1910">IF(Table2[[#This Row],[Max_num_drones]:[Max_num_drones]]=4,Table2[[#This Row],[Total_time]:[Total_time]],"")</f>
        <v/>
      </c>
      <c r="D1910" s="20" t="str" cm="1">
        <f t="array" ref="D1910">IF(Table2[[#This Row],[Max_num_drones]:[Max_num_drones]]=5,Table2[[#This Row],[Total_time]:[Total_time]],"")</f>
        <v/>
      </c>
    </row>
    <row r="1911" spans="1:4">
      <c r="A1911" s="20" t="str" cm="1">
        <f t="array" ref="A1911">IF(Table2[[#This Row],[Max_num_drones]:[Max_num_drones]]=2,Table2[[#This Row],[Total_time]:[Total_time]],"")</f>
        <v/>
      </c>
      <c r="B1911" s="20" t="str" cm="1">
        <f t="array" ref="B1911">IF(Table2[[#This Row],[Max_num_drones]:[Max_num_drones]]=3,Table2[[#This Row],[Total_time]:[Total_time]],"")</f>
        <v/>
      </c>
      <c r="C1911" s="20" t="str" cm="1">
        <f t="array" ref="C1911">IF(Table2[[#This Row],[Max_num_drones]:[Max_num_drones]]=4,Table2[[#This Row],[Total_time]:[Total_time]],"")</f>
        <v/>
      </c>
      <c r="D1911" s="20" t="str" cm="1">
        <f t="array" ref="D1911">IF(Table2[[#This Row],[Max_num_drones]:[Max_num_drones]]=5,Table2[[#This Row],[Total_time]:[Total_time]],"")</f>
        <v/>
      </c>
    </row>
    <row r="1912" spans="1:4">
      <c r="A1912" s="20" t="str" cm="1">
        <f t="array" ref="A1912">IF(Table2[[#This Row],[Max_num_drones]:[Max_num_drones]]=2,Table2[[#This Row],[Total_time]:[Total_time]],"")</f>
        <v/>
      </c>
      <c r="B1912" s="20" t="str" cm="1">
        <f t="array" ref="B1912">IF(Table2[[#This Row],[Max_num_drones]:[Max_num_drones]]=3,Table2[[#This Row],[Total_time]:[Total_time]],"")</f>
        <v/>
      </c>
      <c r="C1912" s="20" t="str" cm="1">
        <f t="array" ref="C1912">IF(Table2[[#This Row],[Max_num_drones]:[Max_num_drones]]=4,Table2[[#This Row],[Total_time]:[Total_time]],"")</f>
        <v/>
      </c>
      <c r="D1912" s="20" t="str" cm="1">
        <f t="array" ref="D1912">IF(Table2[[#This Row],[Max_num_drones]:[Max_num_drones]]=5,Table2[[#This Row],[Total_time]:[Total_time]],"")</f>
        <v/>
      </c>
    </row>
    <row r="1913" spans="1:4">
      <c r="A1913" s="20" t="str" cm="1">
        <f t="array" ref="A1913">IF(Table2[[#This Row],[Max_num_drones]:[Max_num_drones]]=2,Table2[[#This Row],[Total_time]:[Total_time]],"")</f>
        <v/>
      </c>
      <c r="B1913" s="20" t="str" cm="1">
        <f t="array" ref="B1913">IF(Table2[[#This Row],[Max_num_drones]:[Max_num_drones]]=3,Table2[[#This Row],[Total_time]:[Total_time]],"")</f>
        <v/>
      </c>
      <c r="C1913" s="20" t="str" cm="1">
        <f t="array" ref="C1913">IF(Table2[[#This Row],[Max_num_drones]:[Max_num_drones]]=4,Table2[[#This Row],[Total_time]:[Total_time]],"")</f>
        <v/>
      </c>
      <c r="D1913" s="20" t="str" cm="1">
        <f t="array" ref="D1913">IF(Table2[[#This Row],[Max_num_drones]:[Max_num_drones]]=5,Table2[[#This Row],[Total_time]:[Total_time]],"")</f>
        <v/>
      </c>
    </row>
    <row r="1914" spans="1:4">
      <c r="A1914" s="20" t="str" cm="1">
        <f t="array" ref="A1914">IF(Table2[[#This Row],[Max_num_drones]:[Max_num_drones]]=2,Table2[[#This Row],[Total_time]:[Total_time]],"")</f>
        <v/>
      </c>
      <c r="B1914" s="20" t="str" cm="1">
        <f t="array" ref="B1914">IF(Table2[[#This Row],[Max_num_drones]:[Max_num_drones]]=3,Table2[[#This Row],[Total_time]:[Total_time]],"")</f>
        <v/>
      </c>
      <c r="C1914" s="20" t="str" cm="1">
        <f t="array" ref="C1914">IF(Table2[[#This Row],[Max_num_drones]:[Max_num_drones]]=4,Table2[[#This Row],[Total_time]:[Total_time]],"")</f>
        <v/>
      </c>
      <c r="D1914" s="20" t="str" cm="1">
        <f t="array" ref="D1914">IF(Table2[[#This Row],[Max_num_drones]:[Max_num_drones]]=5,Table2[[#This Row],[Total_time]:[Total_time]],"")</f>
        <v/>
      </c>
    </row>
    <row r="1915" spans="1:4">
      <c r="A1915" s="20" t="str" cm="1">
        <f t="array" ref="A1915">IF(Table2[[#This Row],[Max_num_drones]:[Max_num_drones]]=2,Table2[[#This Row],[Total_time]:[Total_time]],"")</f>
        <v/>
      </c>
      <c r="B1915" s="20" t="str" cm="1">
        <f t="array" ref="B1915">IF(Table2[[#This Row],[Max_num_drones]:[Max_num_drones]]=3,Table2[[#This Row],[Total_time]:[Total_time]],"")</f>
        <v/>
      </c>
      <c r="C1915" s="20" t="str" cm="1">
        <f t="array" ref="C1915">IF(Table2[[#This Row],[Max_num_drones]:[Max_num_drones]]=4,Table2[[#This Row],[Total_time]:[Total_time]],"")</f>
        <v/>
      </c>
      <c r="D1915" s="20" t="str" cm="1">
        <f t="array" ref="D1915">IF(Table2[[#This Row],[Max_num_drones]:[Max_num_drones]]=5,Table2[[#This Row],[Total_time]:[Total_time]],"")</f>
        <v/>
      </c>
    </row>
    <row r="1916" spans="1:4">
      <c r="A1916" s="20" t="str" cm="1">
        <f t="array" ref="A1916">IF(Table2[[#This Row],[Max_num_drones]:[Max_num_drones]]=2,Table2[[#This Row],[Total_time]:[Total_time]],"")</f>
        <v/>
      </c>
      <c r="B1916" s="20" t="str" cm="1">
        <f t="array" ref="B1916">IF(Table2[[#This Row],[Max_num_drones]:[Max_num_drones]]=3,Table2[[#This Row],[Total_time]:[Total_time]],"")</f>
        <v/>
      </c>
      <c r="C1916" s="20" t="str" cm="1">
        <f t="array" ref="C1916">IF(Table2[[#This Row],[Max_num_drones]:[Max_num_drones]]=4,Table2[[#This Row],[Total_time]:[Total_time]],"")</f>
        <v/>
      </c>
      <c r="D1916" s="20" t="str" cm="1">
        <f t="array" ref="D1916">IF(Table2[[#This Row],[Max_num_drones]:[Max_num_drones]]=5,Table2[[#This Row],[Total_time]:[Total_time]],"")</f>
        <v/>
      </c>
    </row>
    <row r="1917" spans="1:4">
      <c r="A1917" s="20" t="str" cm="1">
        <f t="array" ref="A1917">IF(Table2[[#This Row],[Max_num_drones]:[Max_num_drones]]=2,Table2[[#This Row],[Total_time]:[Total_time]],"")</f>
        <v/>
      </c>
      <c r="B1917" s="20" t="str" cm="1">
        <f t="array" ref="B1917">IF(Table2[[#This Row],[Max_num_drones]:[Max_num_drones]]=3,Table2[[#This Row],[Total_time]:[Total_time]],"")</f>
        <v/>
      </c>
      <c r="C1917" s="20" t="str" cm="1">
        <f t="array" ref="C1917">IF(Table2[[#This Row],[Max_num_drones]:[Max_num_drones]]=4,Table2[[#This Row],[Total_time]:[Total_time]],"")</f>
        <v/>
      </c>
      <c r="D1917" s="20" t="str" cm="1">
        <f t="array" ref="D1917">IF(Table2[[#This Row],[Max_num_drones]:[Max_num_drones]]=5,Table2[[#This Row],[Total_time]:[Total_time]],"")</f>
        <v/>
      </c>
    </row>
    <row r="1918" spans="1:4">
      <c r="A1918" s="20" t="str" cm="1">
        <f t="array" ref="A1918">IF(Table2[[#This Row],[Max_num_drones]:[Max_num_drones]]=2,Table2[[#This Row],[Total_time]:[Total_time]],"")</f>
        <v/>
      </c>
      <c r="B1918" s="20" t="str" cm="1">
        <f t="array" ref="B1918">IF(Table2[[#This Row],[Max_num_drones]:[Max_num_drones]]=3,Table2[[#This Row],[Total_time]:[Total_time]],"")</f>
        <v/>
      </c>
      <c r="C1918" s="20" t="str" cm="1">
        <f t="array" ref="C1918">IF(Table2[[#This Row],[Max_num_drones]:[Max_num_drones]]=4,Table2[[#This Row],[Total_time]:[Total_time]],"")</f>
        <v/>
      </c>
      <c r="D1918" s="20" t="str" cm="1">
        <f t="array" ref="D1918">IF(Table2[[#This Row],[Max_num_drones]:[Max_num_drones]]=5,Table2[[#This Row],[Total_time]:[Total_time]],"")</f>
        <v/>
      </c>
    </row>
    <row r="1919" spans="1:4">
      <c r="A1919" s="20" t="str" cm="1">
        <f t="array" ref="A1919">IF(Table2[[#This Row],[Max_num_drones]:[Max_num_drones]]=2,Table2[[#This Row],[Total_time]:[Total_time]],"")</f>
        <v/>
      </c>
      <c r="B1919" s="20" t="str" cm="1">
        <f t="array" ref="B1919">IF(Table2[[#This Row],[Max_num_drones]:[Max_num_drones]]=3,Table2[[#This Row],[Total_time]:[Total_time]],"")</f>
        <v/>
      </c>
      <c r="C1919" s="20" t="str" cm="1">
        <f t="array" ref="C1919">IF(Table2[[#This Row],[Max_num_drones]:[Max_num_drones]]=4,Table2[[#This Row],[Total_time]:[Total_time]],"")</f>
        <v/>
      </c>
      <c r="D1919" s="20" t="str" cm="1">
        <f t="array" ref="D1919">IF(Table2[[#This Row],[Max_num_drones]:[Max_num_drones]]=5,Table2[[#This Row],[Total_time]:[Total_time]],"")</f>
        <v/>
      </c>
    </row>
    <row r="1920" spans="1:4">
      <c r="A1920" s="20" t="str" cm="1">
        <f t="array" ref="A1920">IF(Table2[[#This Row],[Max_num_drones]:[Max_num_drones]]=2,Table2[[#This Row],[Total_time]:[Total_time]],"")</f>
        <v/>
      </c>
      <c r="B1920" s="20" t="str" cm="1">
        <f t="array" ref="B1920">IF(Table2[[#This Row],[Max_num_drones]:[Max_num_drones]]=3,Table2[[#This Row],[Total_time]:[Total_time]],"")</f>
        <v/>
      </c>
      <c r="C1920" s="20" t="str" cm="1">
        <f t="array" ref="C1920">IF(Table2[[#This Row],[Max_num_drones]:[Max_num_drones]]=4,Table2[[#This Row],[Total_time]:[Total_time]],"")</f>
        <v/>
      </c>
      <c r="D1920" s="20" t="str" cm="1">
        <f t="array" ref="D1920">IF(Table2[[#This Row],[Max_num_drones]:[Max_num_drones]]=5,Table2[[#This Row],[Total_time]:[Total_time]],"")</f>
        <v/>
      </c>
    </row>
    <row r="1921" spans="1:4">
      <c r="A1921" s="20" t="str" cm="1">
        <f t="array" ref="A1921">IF(Table2[[#This Row],[Max_num_drones]:[Max_num_drones]]=2,Table2[[#This Row],[Total_time]:[Total_time]],"")</f>
        <v/>
      </c>
      <c r="B1921" s="20" t="str" cm="1">
        <f t="array" ref="B1921">IF(Table2[[#This Row],[Max_num_drones]:[Max_num_drones]]=3,Table2[[#This Row],[Total_time]:[Total_time]],"")</f>
        <v/>
      </c>
      <c r="C1921" s="20" t="str" cm="1">
        <f t="array" ref="C1921">IF(Table2[[#This Row],[Max_num_drones]:[Max_num_drones]]=4,Table2[[#This Row],[Total_time]:[Total_time]],"")</f>
        <v/>
      </c>
      <c r="D1921" s="20" t="str" cm="1">
        <f t="array" ref="D1921">IF(Table2[[#This Row],[Max_num_drones]:[Max_num_drones]]=5,Table2[[#This Row],[Total_time]:[Total_time]],"")</f>
        <v/>
      </c>
    </row>
    <row r="1922" spans="1:4">
      <c r="A1922" s="20" t="str" cm="1">
        <f t="array" ref="A1922">IF(Table2[[#This Row],[Max_num_drones]:[Max_num_drones]]=2,Table2[[#This Row],[Total_time]:[Total_time]],"")</f>
        <v/>
      </c>
      <c r="B1922" s="20" t="str" cm="1">
        <f t="array" ref="B1922">IF(Table2[[#This Row],[Max_num_drones]:[Max_num_drones]]=3,Table2[[#This Row],[Total_time]:[Total_time]],"")</f>
        <v/>
      </c>
      <c r="C1922" s="20" t="str" cm="1">
        <f t="array" ref="C1922">IF(Table2[[#This Row],[Max_num_drones]:[Max_num_drones]]=4,Table2[[#This Row],[Total_time]:[Total_time]],"")</f>
        <v/>
      </c>
      <c r="D1922" s="20" t="str" cm="1">
        <f t="array" ref="D1922">IF(Table2[[#This Row],[Max_num_drones]:[Max_num_drones]]=5,Table2[[#This Row],[Total_time]:[Total_time]],"")</f>
        <v/>
      </c>
    </row>
    <row r="1923" spans="1:4">
      <c r="A1923" s="20" t="str" cm="1">
        <f t="array" ref="A1923">IF(Table2[[#This Row],[Max_num_drones]:[Max_num_drones]]=2,Table2[[#This Row],[Total_time]:[Total_time]],"")</f>
        <v/>
      </c>
      <c r="B1923" s="20" t="str" cm="1">
        <f t="array" ref="B1923">IF(Table2[[#This Row],[Max_num_drones]:[Max_num_drones]]=3,Table2[[#This Row],[Total_time]:[Total_time]],"")</f>
        <v/>
      </c>
      <c r="C1923" s="20" t="str" cm="1">
        <f t="array" ref="C1923">IF(Table2[[#This Row],[Max_num_drones]:[Max_num_drones]]=4,Table2[[#This Row],[Total_time]:[Total_time]],"")</f>
        <v/>
      </c>
      <c r="D1923" s="20" t="str" cm="1">
        <f t="array" ref="D1923">IF(Table2[[#This Row],[Max_num_drones]:[Max_num_drones]]=5,Table2[[#This Row],[Total_time]:[Total_time]],"")</f>
        <v/>
      </c>
    </row>
    <row r="1924" spans="1:4">
      <c r="A1924" s="20" t="str" cm="1">
        <f t="array" ref="A1924">IF(Table2[[#This Row],[Max_num_drones]:[Max_num_drones]]=2,Table2[[#This Row],[Total_time]:[Total_time]],"")</f>
        <v/>
      </c>
      <c r="B1924" s="20" t="str" cm="1">
        <f t="array" ref="B1924">IF(Table2[[#This Row],[Max_num_drones]:[Max_num_drones]]=3,Table2[[#This Row],[Total_time]:[Total_time]],"")</f>
        <v/>
      </c>
      <c r="C1924" s="20" t="str" cm="1">
        <f t="array" ref="C1924">IF(Table2[[#This Row],[Max_num_drones]:[Max_num_drones]]=4,Table2[[#This Row],[Total_time]:[Total_time]],"")</f>
        <v/>
      </c>
      <c r="D1924" s="20" t="str" cm="1">
        <f t="array" ref="D1924">IF(Table2[[#This Row],[Max_num_drones]:[Max_num_drones]]=5,Table2[[#This Row],[Total_time]:[Total_time]],"")</f>
        <v/>
      </c>
    </row>
    <row r="1925" spans="1:4">
      <c r="A1925" s="20" t="str" cm="1">
        <f t="array" ref="A1925">IF(Table2[[#This Row],[Max_num_drones]:[Max_num_drones]]=2,Table2[[#This Row],[Total_time]:[Total_time]],"")</f>
        <v/>
      </c>
      <c r="B1925" s="20" t="str" cm="1">
        <f t="array" ref="B1925">IF(Table2[[#This Row],[Max_num_drones]:[Max_num_drones]]=3,Table2[[#This Row],[Total_time]:[Total_time]],"")</f>
        <v/>
      </c>
      <c r="C1925" s="20" t="str" cm="1">
        <f t="array" ref="C1925">IF(Table2[[#This Row],[Max_num_drones]:[Max_num_drones]]=4,Table2[[#This Row],[Total_time]:[Total_time]],"")</f>
        <v/>
      </c>
      <c r="D1925" s="20" t="str" cm="1">
        <f t="array" ref="D1925">IF(Table2[[#This Row],[Max_num_drones]:[Max_num_drones]]=5,Table2[[#This Row],[Total_time]:[Total_time]],"")</f>
        <v/>
      </c>
    </row>
    <row r="1926" spans="1:4">
      <c r="A1926" s="20" t="str" cm="1">
        <f t="array" ref="A1926">IF(Table2[[#This Row],[Max_num_drones]:[Max_num_drones]]=2,Table2[[#This Row],[Total_time]:[Total_time]],"")</f>
        <v/>
      </c>
      <c r="B1926" s="20" t="str" cm="1">
        <f t="array" ref="B1926">IF(Table2[[#This Row],[Max_num_drones]:[Max_num_drones]]=3,Table2[[#This Row],[Total_time]:[Total_time]],"")</f>
        <v/>
      </c>
      <c r="C1926" s="20" t="str" cm="1">
        <f t="array" ref="C1926">IF(Table2[[#This Row],[Max_num_drones]:[Max_num_drones]]=4,Table2[[#This Row],[Total_time]:[Total_time]],"")</f>
        <v/>
      </c>
      <c r="D1926" s="20" t="str" cm="1">
        <f t="array" ref="D1926">IF(Table2[[#This Row],[Max_num_drones]:[Max_num_drones]]=5,Table2[[#This Row],[Total_time]:[Total_time]],"")</f>
        <v/>
      </c>
    </row>
    <row r="1927" spans="1:4">
      <c r="A1927" s="20" t="str" cm="1">
        <f t="array" ref="A1927">IF(Table2[[#This Row],[Max_num_drones]:[Max_num_drones]]=2,Table2[[#This Row],[Total_time]:[Total_time]],"")</f>
        <v/>
      </c>
      <c r="B1927" s="20" t="str" cm="1">
        <f t="array" ref="B1927">IF(Table2[[#This Row],[Max_num_drones]:[Max_num_drones]]=3,Table2[[#This Row],[Total_time]:[Total_time]],"")</f>
        <v/>
      </c>
      <c r="C1927" s="20" t="str" cm="1">
        <f t="array" ref="C1927">IF(Table2[[#This Row],[Max_num_drones]:[Max_num_drones]]=4,Table2[[#This Row],[Total_time]:[Total_time]],"")</f>
        <v/>
      </c>
      <c r="D1927" s="20" t="str" cm="1">
        <f t="array" ref="D1927">IF(Table2[[#This Row],[Max_num_drones]:[Max_num_drones]]=5,Table2[[#This Row],[Total_time]:[Total_time]],"")</f>
        <v/>
      </c>
    </row>
    <row r="1928" spans="1:4">
      <c r="A1928" s="20" t="str" cm="1">
        <f t="array" ref="A1928">IF(Table2[[#This Row],[Max_num_drones]:[Max_num_drones]]=2,Table2[[#This Row],[Total_time]:[Total_time]],"")</f>
        <v/>
      </c>
      <c r="B1928" s="20" t="str" cm="1">
        <f t="array" ref="B1928">IF(Table2[[#This Row],[Max_num_drones]:[Max_num_drones]]=3,Table2[[#This Row],[Total_time]:[Total_time]],"")</f>
        <v/>
      </c>
      <c r="C1928" s="20" t="str" cm="1">
        <f t="array" ref="C1928">IF(Table2[[#This Row],[Max_num_drones]:[Max_num_drones]]=4,Table2[[#This Row],[Total_time]:[Total_time]],"")</f>
        <v/>
      </c>
      <c r="D1928" s="20" t="str" cm="1">
        <f t="array" ref="D1928">IF(Table2[[#This Row],[Max_num_drones]:[Max_num_drones]]=5,Table2[[#This Row],[Total_time]:[Total_time]],"")</f>
        <v/>
      </c>
    </row>
    <row r="1929" spans="1:4">
      <c r="A1929" s="20" t="str" cm="1">
        <f t="array" ref="A1929">IF(Table2[[#This Row],[Max_num_drones]:[Max_num_drones]]=2,Table2[[#This Row],[Total_time]:[Total_time]],"")</f>
        <v/>
      </c>
      <c r="B1929" s="20" t="str" cm="1">
        <f t="array" ref="B1929">IF(Table2[[#This Row],[Max_num_drones]:[Max_num_drones]]=3,Table2[[#This Row],[Total_time]:[Total_time]],"")</f>
        <v/>
      </c>
      <c r="C1929" s="20" t="str" cm="1">
        <f t="array" ref="C1929">IF(Table2[[#This Row],[Max_num_drones]:[Max_num_drones]]=4,Table2[[#This Row],[Total_time]:[Total_time]],"")</f>
        <v/>
      </c>
      <c r="D1929" s="20" t="str" cm="1">
        <f t="array" ref="D1929">IF(Table2[[#This Row],[Max_num_drones]:[Max_num_drones]]=5,Table2[[#This Row],[Total_time]:[Total_time]],"")</f>
        <v/>
      </c>
    </row>
    <row r="1930" spans="1:4">
      <c r="A1930" s="20" t="str" cm="1">
        <f t="array" ref="A1930">IF(Table2[[#This Row],[Max_num_drones]:[Max_num_drones]]=2,Table2[[#This Row],[Total_time]:[Total_time]],"")</f>
        <v/>
      </c>
      <c r="B1930" s="20" t="str" cm="1">
        <f t="array" ref="B1930">IF(Table2[[#This Row],[Max_num_drones]:[Max_num_drones]]=3,Table2[[#This Row],[Total_time]:[Total_time]],"")</f>
        <v/>
      </c>
      <c r="C1930" s="20" t="str" cm="1">
        <f t="array" ref="C1930">IF(Table2[[#This Row],[Max_num_drones]:[Max_num_drones]]=4,Table2[[#This Row],[Total_time]:[Total_time]],"")</f>
        <v/>
      </c>
      <c r="D1930" s="20" t="str" cm="1">
        <f t="array" ref="D1930">IF(Table2[[#This Row],[Max_num_drones]:[Max_num_drones]]=5,Table2[[#This Row],[Total_time]:[Total_time]],"")</f>
        <v/>
      </c>
    </row>
    <row r="1931" spans="1:4">
      <c r="A1931" s="20" t="str" cm="1">
        <f t="array" ref="A1931">IF(Table2[[#This Row],[Max_num_drones]:[Max_num_drones]]=2,Table2[[#This Row],[Total_time]:[Total_time]],"")</f>
        <v/>
      </c>
      <c r="B1931" s="20" t="str" cm="1">
        <f t="array" ref="B1931">IF(Table2[[#This Row],[Max_num_drones]:[Max_num_drones]]=3,Table2[[#This Row],[Total_time]:[Total_time]],"")</f>
        <v/>
      </c>
      <c r="C1931" s="20" t="str" cm="1">
        <f t="array" ref="C1931">IF(Table2[[#This Row],[Max_num_drones]:[Max_num_drones]]=4,Table2[[#This Row],[Total_time]:[Total_time]],"")</f>
        <v/>
      </c>
      <c r="D1931" s="20" t="str" cm="1">
        <f t="array" ref="D1931">IF(Table2[[#This Row],[Max_num_drones]:[Max_num_drones]]=5,Table2[[#This Row],[Total_time]:[Total_time]],"")</f>
        <v/>
      </c>
    </row>
    <row r="1932" spans="1:4">
      <c r="A1932" s="20" t="str" cm="1">
        <f t="array" ref="A1932">IF(Table2[[#This Row],[Max_num_drones]:[Max_num_drones]]=2,Table2[[#This Row],[Total_time]:[Total_time]],"")</f>
        <v/>
      </c>
      <c r="B1932" s="20" t="str" cm="1">
        <f t="array" ref="B1932">IF(Table2[[#This Row],[Max_num_drones]:[Max_num_drones]]=3,Table2[[#This Row],[Total_time]:[Total_time]],"")</f>
        <v/>
      </c>
      <c r="C1932" s="20" t="str" cm="1">
        <f t="array" ref="C1932">IF(Table2[[#This Row],[Max_num_drones]:[Max_num_drones]]=4,Table2[[#This Row],[Total_time]:[Total_time]],"")</f>
        <v/>
      </c>
      <c r="D1932" s="20" t="str" cm="1">
        <f t="array" ref="D1932">IF(Table2[[#This Row],[Max_num_drones]:[Max_num_drones]]=5,Table2[[#This Row],[Total_time]:[Total_time]],"")</f>
        <v/>
      </c>
    </row>
    <row r="1933" spans="1:4">
      <c r="A1933" s="20" t="str" cm="1">
        <f t="array" ref="A1933">IF(Table2[[#This Row],[Max_num_drones]:[Max_num_drones]]=2,Table2[[#This Row],[Total_time]:[Total_time]],"")</f>
        <v/>
      </c>
      <c r="B1933" s="20" t="str" cm="1">
        <f t="array" ref="B1933">IF(Table2[[#This Row],[Max_num_drones]:[Max_num_drones]]=3,Table2[[#This Row],[Total_time]:[Total_time]],"")</f>
        <v/>
      </c>
      <c r="C1933" s="20" t="str" cm="1">
        <f t="array" ref="C1933">IF(Table2[[#This Row],[Max_num_drones]:[Max_num_drones]]=4,Table2[[#This Row],[Total_time]:[Total_time]],"")</f>
        <v/>
      </c>
      <c r="D1933" s="20" t="str" cm="1">
        <f t="array" ref="D1933">IF(Table2[[#This Row],[Max_num_drones]:[Max_num_drones]]=5,Table2[[#This Row],[Total_time]:[Total_time]],"")</f>
        <v/>
      </c>
    </row>
    <row r="1934" spans="1:4">
      <c r="A1934" s="20" t="str" cm="1">
        <f t="array" ref="A1934">IF(Table2[[#This Row],[Max_num_drones]:[Max_num_drones]]=2,Table2[[#This Row],[Total_time]:[Total_time]],"")</f>
        <v/>
      </c>
      <c r="B1934" s="20" t="str" cm="1">
        <f t="array" ref="B1934">IF(Table2[[#This Row],[Max_num_drones]:[Max_num_drones]]=3,Table2[[#This Row],[Total_time]:[Total_time]],"")</f>
        <v/>
      </c>
      <c r="C1934" s="20" t="str" cm="1">
        <f t="array" ref="C1934">IF(Table2[[#This Row],[Max_num_drones]:[Max_num_drones]]=4,Table2[[#This Row],[Total_time]:[Total_time]],"")</f>
        <v/>
      </c>
      <c r="D1934" s="20" t="str" cm="1">
        <f t="array" ref="D1934">IF(Table2[[#This Row],[Max_num_drones]:[Max_num_drones]]=5,Table2[[#This Row],[Total_time]:[Total_time]],"")</f>
        <v/>
      </c>
    </row>
    <row r="1935" spans="1:4">
      <c r="A1935" s="20" t="str" cm="1">
        <f t="array" ref="A1935">IF(Table2[[#This Row],[Max_num_drones]:[Max_num_drones]]=2,Table2[[#This Row],[Total_time]:[Total_time]],"")</f>
        <v/>
      </c>
      <c r="B1935" s="20" t="str" cm="1">
        <f t="array" ref="B1935">IF(Table2[[#This Row],[Max_num_drones]:[Max_num_drones]]=3,Table2[[#This Row],[Total_time]:[Total_time]],"")</f>
        <v/>
      </c>
      <c r="C1935" s="20" t="str" cm="1">
        <f t="array" ref="C1935">IF(Table2[[#This Row],[Max_num_drones]:[Max_num_drones]]=4,Table2[[#This Row],[Total_time]:[Total_time]],"")</f>
        <v/>
      </c>
      <c r="D1935" s="20" t="str" cm="1">
        <f t="array" ref="D1935">IF(Table2[[#This Row],[Max_num_drones]:[Max_num_drones]]=5,Table2[[#This Row],[Total_time]:[Total_time]],"")</f>
        <v/>
      </c>
    </row>
    <row r="1936" spans="1:4">
      <c r="A1936" s="20" t="str" cm="1">
        <f t="array" ref="A1936">IF(Table2[[#This Row],[Max_num_drones]:[Max_num_drones]]=2,Table2[[#This Row],[Total_time]:[Total_time]],"")</f>
        <v/>
      </c>
      <c r="B1936" s="20" t="str" cm="1">
        <f t="array" ref="B1936">IF(Table2[[#This Row],[Max_num_drones]:[Max_num_drones]]=3,Table2[[#This Row],[Total_time]:[Total_time]],"")</f>
        <v/>
      </c>
      <c r="C1936" s="20" t="str" cm="1">
        <f t="array" ref="C1936">IF(Table2[[#This Row],[Max_num_drones]:[Max_num_drones]]=4,Table2[[#This Row],[Total_time]:[Total_time]],"")</f>
        <v/>
      </c>
      <c r="D1936" s="20" t="str" cm="1">
        <f t="array" ref="D1936">IF(Table2[[#This Row],[Max_num_drones]:[Max_num_drones]]=5,Table2[[#This Row],[Total_time]:[Total_time]],"")</f>
        <v/>
      </c>
    </row>
    <row r="1937" spans="1:4">
      <c r="A1937" s="20" t="str" cm="1">
        <f t="array" ref="A1937">IF(Table2[[#This Row],[Max_num_drones]:[Max_num_drones]]=2,Table2[[#This Row],[Total_time]:[Total_time]],"")</f>
        <v/>
      </c>
      <c r="B1937" s="20" t="str" cm="1">
        <f t="array" ref="B1937">IF(Table2[[#This Row],[Max_num_drones]:[Max_num_drones]]=3,Table2[[#This Row],[Total_time]:[Total_time]],"")</f>
        <v/>
      </c>
      <c r="C1937" s="20" t="str" cm="1">
        <f t="array" ref="C1937">IF(Table2[[#This Row],[Max_num_drones]:[Max_num_drones]]=4,Table2[[#This Row],[Total_time]:[Total_time]],"")</f>
        <v/>
      </c>
      <c r="D1937" s="20" t="str" cm="1">
        <f t="array" ref="D1937">IF(Table2[[#This Row],[Max_num_drones]:[Max_num_drones]]=5,Table2[[#This Row],[Total_time]:[Total_time]],"")</f>
        <v/>
      </c>
    </row>
    <row r="1938" spans="1:4">
      <c r="A1938" s="20" t="str" cm="1">
        <f t="array" ref="A1938">IF(Table2[[#This Row],[Max_num_drones]:[Max_num_drones]]=2,Table2[[#This Row],[Total_time]:[Total_time]],"")</f>
        <v/>
      </c>
      <c r="B1938" s="20" t="str" cm="1">
        <f t="array" ref="B1938">IF(Table2[[#This Row],[Max_num_drones]:[Max_num_drones]]=3,Table2[[#This Row],[Total_time]:[Total_time]],"")</f>
        <v/>
      </c>
      <c r="C1938" s="20" t="str" cm="1">
        <f t="array" ref="C1938">IF(Table2[[#This Row],[Max_num_drones]:[Max_num_drones]]=4,Table2[[#This Row],[Total_time]:[Total_time]],"")</f>
        <v/>
      </c>
      <c r="D1938" s="20" t="str" cm="1">
        <f t="array" ref="D1938">IF(Table2[[#This Row],[Max_num_drones]:[Max_num_drones]]=5,Table2[[#This Row],[Total_time]:[Total_time]],"")</f>
        <v/>
      </c>
    </row>
    <row r="1939" spans="1:4">
      <c r="A1939" s="20" t="str" cm="1">
        <f t="array" ref="A1939">IF(Table2[[#This Row],[Max_num_drones]:[Max_num_drones]]=2,Table2[[#This Row],[Total_time]:[Total_time]],"")</f>
        <v/>
      </c>
      <c r="B1939" s="20" t="str" cm="1">
        <f t="array" ref="B1939">IF(Table2[[#This Row],[Max_num_drones]:[Max_num_drones]]=3,Table2[[#This Row],[Total_time]:[Total_time]],"")</f>
        <v/>
      </c>
      <c r="C1939" s="20" t="str" cm="1">
        <f t="array" ref="C1939">IF(Table2[[#This Row],[Max_num_drones]:[Max_num_drones]]=4,Table2[[#This Row],[Total_time]:[Total_time]],"")</f>
        <v/>
      </c>
      <c r="D1939" s="20" t="str" cm="1">
        <f t="array" ref="D1939">IF(Table2[[#This Row],[Max_num_drones]:[Max_num_drones]]=5,Table2[[#This Row],[Total_time]:[Total_time]],"")</f>
        <v/>
      </c>
    </row>
    <row r="1940" spans="1:4">
      <c r="A1940" s="20" t="str" cm="1">
        <f t="array" ref="A1940">IF(Table2[[#This Row],[Max_num_drones]:[Max_num_drones]]=2,Table2[[#This Row],[Total_time]:[Total_time]],"")</f>
        <v/>
      </c>
      <c r="B1940" s="20" t="str" cm="1">
        <f t="array" ref="B1940">IF(Table2[[#This Row],[Max_num_drones]:[Max_num_drones]]=3,Table2[[#This Row],[Total_time]:[Total_time]],"")</f>
        <v/>
      </c>
      <c r="C1940" s="20" t="str" cm="1">
        <f t="array" ref="C1940">IF(Table2[[#This Row],[Max_num_drones]:[Max_num_drones]]=4,Table2[[#This Row],[Total_time]:[Total_time]],"")</f>
        <v/>
      </c>
      <c r="D1940" s="20" t="str" cm="1">
        <f t="array" ref="D1940">IF(Table2[[#This Row],[Max_num_drones]:[Max_num_drones]]=5,Table2[[#This Row],[Total_time]:[Total_time]],"")</f>
        <v/>
      </c>
    </row>
    <row r="1941" spans="1:4">
      <c r="A1941" s="20" t="str" cm="1">
        <f t="array" ref="A1941">IF(Table2[[#This Row],[Max_num_drones]:[Max_num_drones]]=2,Table2[[#This Row],[Total_time]:[Total_time]],"")</f>
        <v/>
      </c>
      <c r="B1941" s="20" t="str" cm="1">
        <f t="array" ref="B1941">IF(Table2[[#This Row],[Max_num_drones]:[Max_num_drones]]=3,Table2[[#This Row],[Total_time]:[Total_time]],"")</f>
        <v/>
      </c>
      <c r="C1941" s="20" t="str" cm="1">
        <f t="array" ref="C1941">IF(Table2[[#This Row],[Max_num_drones]:[Max_num_drones]]=4,Table2[[#This Row],[Total_time]:[Total_time]],"")</f>
        <v/>
      </c>
      <c r="D1941" s="20" t="str" cm="1">
        <f t="array" ref="D1941">IF(Table2[[#This Row],[Max_num_drones]:[Max_num_drones]]=5,Table2[[#This Row],[Total_time]:[Total_time]],"")</f>
        <v/>
      </c>
    </row>
    <row r="1942" spans="1:4">
      <c r="A1942" s="20" t="str" cm="1">
        <f t="array" ref="A1942">IF(Table2[[#This Row],[Max_num_drones]:[Max_num_drones]]=2,Table2[[#This Row],[Total_time]:[Total_time]],"")</f>
        <v/>
      </c>
      <c r="B1942" s="20" t="str" cm="1">
        <f t="array" ref="B1942">IF(Table2[[#This Row],[Max_num_drones]:[Max_num_drones]]=3,Table2[[#This Row],[Total_time]:[Total_time]],"")</f>
        <v/>
      </c>
      <c r="C1942" s="20" t="str" cm="1">
        <f t="array" ref="C1942">IF(Table2[[#This Row],[Max_num_drones]:[Max_num_drones]]=4,Table2[[#This Row],[Total_time]:[Total_time]],"")</f>
        <v/>
      </c>
      <c r="D1942" s="20" t="str" cm="1">
        <f t="array" ref="D1942">IF(Table2[[#This Row],[Max_num_drones]:[Max_num_drones]]=5,Table2[[#This Row],[Total_time]:[Total_time]],"")</f>
        <v/>
      </c>
    </row>
    <row r="1943" spans="1:4">
      <c r="A1943" s="20" t="str" cm="1">
        <f t="array" ref="A1943">IF(Table2[[#This Row],[Max_num_drones]:[Max_num_drones]]=2,Table2[[#This Row],[Total_time]:[Total_time]],"")</f>
        <v/>
      </c>
      <c r="B1943" s="20" t="str" cm="1">
        <f t="array" ref="B1943">IF(Table2[[#This Row],[Max_num_drones]:[Max_num_drones]]=3,Table2[[#This Row],[Total_time]:[Total_time]],"")</f>
        <v/>
      </c>
      <c r="C1943" s="20" t="str" cm="1">
        <f t="array" ref="C1943">IF(Table2[[#This Row],[Max_num_drones]:[Max_num_drones]]=4,Table2[[#This Row],[Total_time]:[Total_time]],"")</f>
        <v/>
      </c>
      <c r="D1943" s="20" t="str" cm="1">
        <f t="array" ref="D1943">IF(Table2[[#This Row],[Max_num_drones]:[Max_num_drones]]=5,Table2[[#This Row],[Total_time]:[Total_time]],"")</f>
        <v/>
      </c>
    </row>
    <row r="1944" spans="1:4">
      <c r="A1944" s="20" t="str" cm="1">
        <f t="array" ref="A1944">IF(Table2[[#This Row],[Max_num_drones]:[Max_num_drones]]=2,Table2[[#This Row],[Total_time]:[Total_time]],"")</f>
        <v/>
      </c>
      <c r="B1944" s="20" t="str" cm="1">
        <f t="array" ref="B1944">IF(Table2[[#This Row],[Max_num_drones]:[Max_num_drones]]=3,Table2[[#This Row],[Total_time]:[Total_time]],"")</f>
        <v/>
      </c>
      <c r="C1944" s="20" t="str" cm="1">
        <f t="array" ref="C1944">IF(Table2[[#This Row],[Max_num_drones]:[Max_num_drones]]=4,Table2[[#This Row],[Total_time]:[Total_time]],"")</f>
        <v/>
      </c>
      <c r="D1944" s="20" t="str" cm="1">
        <f t="array" ref="D1944">IF(Table2[[#This Row],[Max_num_drones]:[Max_num_drones]]=5,Table2[[#This Row],[Total_time]:[Total_time]],"")</f>
        <v/>
      </c>
    </row>
    <row r="1945" spans="1:4">
      <c r="A1945" s="20" t="str" cm="1">
        <f t="array" ref="A1945">IF(Table2[[#This Row],[Max_num_drones]:[Max_num_drones]]=2,Table2[[#This Row],[Total_time]:[Total_time]],"")</f>
        <v/>
      </c>
      <c r="B1945" s="20" t="str" cm="1">
        <f t="array" ref="B1945">IF(Table2[[#This Row],[Max_num_drones]:[Max_num_drones]]=3,Table2[[#This Row],[Total_time]:[Total_time]],"")</f>
        <v/>
      </c>
      <c r="C1945" s="20" t="str" cm="1">
        <f t="array" ref="C1945">IF(Table2[[#This Row],[Max_num_drones]:[Max_num_drones]]=4,Table2[[#This Row],[Total_time]:[Total_time]],"")</f>
        <v/>
      </c>
      <c r="D1945" s="20" t="str" cm="1">
        <f t="array" ref="D1945">IF(Table2[[#This Row],[Max_num_drones]:[Max_num_drones]]=5,Table2[[#This Row],[Total_time]:[Total_time]],"")</f>
        <v/>
      </c>
    </row>
    <row r="1946" spans="1:4">
      <c r="A1946" s="20" t="str" cm="1">
        <f t="array" ref="A1946">IF(Table2[[#This Row],[Max_num_drones]:[Max_num_drones]]=2,Table2[[#This Row],[Total_time]:[Total_time]],"")</f>
        <v/>
      </c>
      <c r="B1946" s="20" t="str" cm="1">
        <f t="array" ref="B1946">IF(Table2[[#This Row],[Max_num_drones]:[Max_num_drones]]=3,Table2[[#This Row],[Total_time]:[Total_time]],"")</f>
        <v/>
      </c>
      <c r="C1946" s="20" t="str" cm="1">
        <f t="array" ref="C1946">IF(Table2[[#This Row],[Max_num_drones]:[Max_num_drones]]=4,Table2[[#This Row],[Total_time]:[Total_time]],"")</f>
        <v/>
      </c>
      <c r="D1946" s="20" t="str" cm="1">
        <f t="array" ref="D1946">IF(Table2[[#This Row],[Max_num_drones]:[Max_num_drones]]=5,Table2[[#This Row],[Total_time]:[Total_time]],"")</f>
        <v/>
      </c>
    </row>
    <row r="1947" spans="1:4">
      <c r="A1947" s="20" t="str" cm="1">
        <f t="array" ref="A1947">IF(Table2[[#This Row],[Max_num_drones]:[Max_num_drones]]=2,Table2[[#This Row],[Total_time]:[Total_time]],"")</f>
        <v/>
      </c>
      <c r="B1947" s="20" t="str" cm="1">
        <f t="array" ref="B1947">IF(Table2[[#This Row],[Max_num_drones]:[Max_num_drones]]=3,Table2[[#This Row],[Total_time]:[Total_time]],"")</f>
        <v/>
      </c>
      <c r="C1947" s="20" t="str" cm="1">
        <f t="array" ref="C1947">IF(Table2[[#This Row],[Max_num_drones]:[Max_num_drones]]=4,Table2[[#This Row],[Total_time]:[Total_time]],"")</f>
        <v/>
      </c>
      <c r="D1947" s="20" t="str" cm="1">
        <f t="array" ref="D1947">IF(Table2[[#This Row],[Max_num_drones]:[Max_num_drones]]=5,Table2[[#This Row],[Total_time]:[Total_time]],"")</f>
        <v/>
      </c>
    </row>
    <row r="1948" spans="1:4">
      <c r="A1948" s="20" t="str" cm="1">
        <f t="array" ref="A1948">IF(Table2[[#This Row],[Max_num_drones]:[Max_num_drones]]=2,Table2[[#This Row],[Total_time]:[Total_time]],"")</f>
        <v/>
      </c>
      <c r="B1948" s="20" t="str" cm="1">
        <f t="array" ref="B1948">IF(Table2[[#This Row],[Max_num_drones]:[Max_num_drones]]=3,Table2[[#This Row],[Total_time]:[Total_time]],"")</f>
        <v/>
      </c>
      <c r="C1948" s="20" t="str" cm="1">
        <f t="array" ref="C1948">IF(Table2[[#This Row],[Max_num_drones]:[Max_num_drones]]=4,Table2[[#This Row],[Total_time]:[Total_time]],"")</f>
        <v/>
      </c>
      <c r="D1948" s="20" t="str" cm="1">
        <f t="array" ref="D1948">IF(Table2[[#This Row],[Max_num_drones]:[Max_num_drones]]=5,Table2[[#This Row],[Total_time]:[Total_time]],"")</f>
        <v/>
      </c>
    </row>
    <row r="1949" spans="1:4">
      <c r="A1949" s="20" t="str" cm="1">
        <f t="array" ref="A1949">IF(Table2[[#This Row],[Max_num_drones]:[Max_num_drones]]=2,Table2[[#This Row],[Total_time]:[Total_time]],"")</f>
        <v/>
      </c>
      <c r="B1949" s="20" t="str" cm="1">
        <f t="array" ref="B1949">IF(Table2[[#This Row],[Max_num_drones]:[Max_num_drones]]=3,Table2[[#This Row],[Total_time]:[Total_time]],"")</f>
        <v/>
      </c>
      <c r="C1949" s="20" t="str" cm="1">
        <f t="array" ref="C1949">IF(Table2[[#This Row],[Max_num_drones]:[Max_num_drones]]=4,Table2[[#This Row],[Total_time]:[Total_time]],"")</f>
        <v/>
      </c>
      <c r="D1949" s="20" t="str" cm="1">
        <f t="array" ref="D1949">IF(Table2[[#This Row],[Max_num_drones]:[Max_num_drones]]=5,Table2[[#This Row],[Total_time]:[Total_time]],"")</f>
        <v/>
      </c>
    </row>
    <row r="1950" spans="1:4">
      <c r="A1950" s="20" t="str" cm="1">
        <f t="array" ref="A1950">IF(Table2[[#This Row],[Max_num_drones]:[Max_num_drones]]=2,Table2[[#This Row],[Total_time]:[Total_time]],"")</f>
        <v/>
      </c>
      <c r="B1950" s="20" t="str" cm="1">
        <f t="array" ref="B1950">IF(Table2[[#This Row],[Max_num_drones]:[Max_num_drones]]=3,Table2[[#This Row],[Total_time]:[Total_time]],"")</f>
        <v/>
      </c>
      <c r="C1950" s="20" t="str" cm="1">
        <f t="array" ref="C1950">IF(Table2[[#This Row],[Max_num_drones]:[Max_num_drones]]=4,Table2[[#This Row],[Total_time]:[Total_time]],"")</f>
        <v/>
      </c>
      <c r="D1950" s="20" t="str" cm="1">
        <f t="array" ref="D1950">IF(Table2[[#This Row],[Max_num_drones]:[Max_num_drones]]=5,Table2[[#This Row],[Total_time]:[Total_time]],"")</f>
        <v/>
      </c>
    </row>
    <row r="1951" spans="1:4">
      <c r="A1951" s="20" t="str" cm="1">
        <f t="array" ref="A1951">IF(Table2[[#This Row],[Max_num_drones]:[Max_num_drones]]=2,Table2[[#This Row],[Total_time]:[Total_time]],"")</f>
        <v/>
      </c>
      <c r="B1951" s="20" t="str" cm="1">
        <f t="array" ref="B1951">IF(Table2[[#This Row],[Max_num_drones]:[Max_num_drones]]=3,Table2[[#This Row],[Total_time]:[Total_time]],"")</f>
        <v/>
      </c>
      <c r="C1951" s="20" t="str" cm="1">
        <f t="array" ref="C1951">IF(Table2[[#This Row],[Max_num_drones]:[Max_num_drones]]=4,Table2[[#This Row],[Total_time]:[Total_time]],"")</f>
        <v/>
      </c>
      <c r="D1951" s="20" t="str" cm="1">
        <f t="array" ref="D1951">IF(Table2[[#This Row],[Max_num_drones]:[Max_num_drones]]=5,Table2[[#This Row],[Total_time]:[Total_time]],"")</f>
        <v/>
      </c>
    </row>
    <row r="1952" spans="1:4">
      <c r="A1952" s="20" t="str" cm="1">
        <f t="array" ref="A1952">IF(Table2[[#This Row],[Max_num_drones]:[Max_num_drones]]=2,Table2[[#This Row],[Total_time]:[Total_time]],"")</f>
        <v/>
      </c>
      <c r="B1952" s="20" t="str" cm="1">
        <f t="array" ref="B1952">IF(Table2[[#This Row],[Max_num_drones]:[Max_num_drones]]=3,Table2[[#This Row],[Total_time]:[Total_time]],"")</f>
        <v/>
      </c>
      <c r="C1952" s="20" t="str" cm="1">
        <f t="array" ref="C1952">IF(Table2[[#This Row],[Max_num_drones]:[Max_num_drones]]=4,Table2[[#This Row],[Total_time]:[Total_time]],"")</f>
        <v/>
      </c>
      <c r="D1952" s="20" t="str" cm="1">
        <f t="array" ref="D1952">IF(Table2[[#This Row],[Max_num_drones]:[Max_num_drones]]=5,Table2[[#This Row],[Total_time]:[Total_time]],"")</f>
        <v/>
      </c>
    </row>
    <row r="1953" spans="1:4">
      <c r="A1953" s="20" t="str" cm="1">
        <f t="array" ref="A1953">IF(Table2[[#This Row],[Max_num_drones]:[Max_num_drones]]=2,Table2[[#This Row],[Total_time]:[Total_time]],"")</f>
        <v/>
      </c>
      <c r="B1953" s="20" t="str" cm="1">
        <f t="array" ref="B1953">IF(Table2[[#This Row],[Max_num_drones]:[Max_num_drones]]=3,Table2[[#This Row],[Total_time]:[Total_time]],"")</f>
        <v/>
      </c>
      <c r="C1953" s="20" t="str" cm="1">
        <f t="array" ref="C1953">IF(Table2[[#This Row],[Max_num_drones]:[Max_num_drones]]=4,Table2[[#This Row],[Total_time]:[Total_time]],"")</f>
        <v/>
      </c>
      <c r="D1953" s="20" t="str" cm="1">
        <f t="array" ref="D1953">IF(Table2[[#This Row],[Max_num_drones]:[Max_num_drones]]=5,Table2[[#This Row],[Total_time]:[Total_time]],"")</f>
        <v/>
      </c>
    </row>
    <row r="1954" spans="1:4">
      <c r="A1954" s="20" t="str" cm="1">
        <f t="array" ref="A1954">IF(Table2[[#This Row],[Max_num_drones]:[Max_num_drones]]=2,Table2[[#This Row],[Total_time]:[Total_time]],"")</f>
        <v/>
      </c>
      <c r="B1954" s="20" t="str" cm="1">
        <f t="array" ref="B1954">IF(Table2[[#This Row],[Max_num_drones]:[Max_num_drones]]=3,Table2[[#This Row],[Total_time]:[Total_time]],"")</f>
        <v/>
      </c>
      <c r="C1954" s="20" t="str" cm="1">
        <f t="array" ref="C1954">IF(Table2[[#This Row],[Max_num_drones]:[Max_num_drones]]=4,Table2[[#This Row],[Total_time]:[Total_time]],"")</f>
        <v/>
      </c>
      <c r="D1954" s="20" t="str" cm="1">
        <f t="array" ref="D1954">IF(Table2[[#This Row],[Max_num_drones]:[Max_num_drones]]=5,Table2[[#This Row],[Total_time]:[Total_time]],"")</f>
        <v/>
      </c>
    </row>
    <row r="1955" spans="1:4">
      <c r="A1955" s="20" t="str" cm="1">
        <f t="array" ref="A1955">IF(Table2[[#This Row],[Max_num_drones]:[Max_num_drones]]=2,Table2[[#This Row],[Total_time]:[Total_time]],"")</f>
        <v/>
      </c>
      <c r="B1955" s="20" t="str" cm="1">
        <f t="array" ref="B1955">IF(Table2[[#This Row],[Max_num_drones]:[Max_num_drones]]=3,Table2[[#This Row],[Total_time]:[Total_time]],"")</f>
        <v/>
      </c>
      <c r="C1955" s="20" t="str" cm="1">
        <f t="array" ref="C1955">IF(Table2[[#This Row],[Max_num_drones]:[Max_num_drones]]=4,Table2[[#This Row],[Total_time]:[Total_time]],"")</f>
        <v/>
      </c>
      <c r="D1955" s="20" t="str" cm="1">
        <f t="array" ref="D1955">IF(Table2[[#This Row],[Max_num_drones]:[Max_num_drones]]=5,Table2[[#This Row],[Total_time]:[Total_time]],"")</f>
        <v/>
      </c>
    </row>
    <row r="1956" spans="1:4">
      <c r="A1956" s="20" t="str" cm="1">
        <f t="array" ref="A1956">IF(Table2[[#This Row],[Max_num_drones]:[Max_num_drones]]=2,Table2[[#This Row],[Total_time]:[Total_time]],"")</f>
        <v/>
      </c>
      <c r="B1956" s="20" t="str" cm="1">
        <f t="array" ref="B1956">IF(Table2[[#This Row],[Max_num_drones]:[Max_num_drones]]=3,Table2[[#This Row],[Total_time]:[Total_time]],"")</f>
        <v/>
      </c>
      <c r="C1956" s="20" t="str" cm="1">
        <f t="array" ref="C1956">IF(Table2[[#This Row],[Max_num_drones]:[Max_num_drones]]=4,Table2[[#This Row],[Total_time]:[Total_time]],"")</f>
        <v/>
      </c>
      <c r="D1956" s="20" t="str" cm="1">
        <f t="array" ref="D1956">IF(Table2[[#This Row],[Max_num_drones]:[Max_num_drones]]=5,Table2[[#This Row],[Total_time]:[Total_time]],"")</f>
        <v/>
      </c>
    </row>
    <row r="1957" spans="1:4">
      <c r="A1957" s="20" t="str" cm="1">
        <f t="array" ref="A1957">IF(Table2[[#This Row],[Max_num_drones]:[Max_num_drones]]=2,Table2[[#This Row],[Total_time]:[Total_time]],"")</f>
        <v/>
      </c>
      <c r="B1957" s="20" t="str" cm="1">
        <f t="array" ref="B1957">IF(Table2[[#This Row],[Max_num_drones]:[Max_num_drones]]=3,Table2[[#This Row],[Total_time]:[Total_time]],"")</f>
        <v/>
      </c>
      <c r="C1957" s="20" t="str" cm="1">
        <f t="array" ref="C1957">IF(Table2[[#This Row],[Max_num_drones]:[Max_num_drones]]=4,Table2[[#This Row],[Total_time]:[Total_time]],"")</f>
        <v/>
      </c>
      <c r="D1957" s="20" t="str" cm="1">
        <f t="array" ref="D1957">IF(Table2[[#This Row],[Max_num_drones]:[Max_num_drones]]=5,Table2[[#This Row],[Total_time]:[Total_time]],"")</f>
        <v/>
      </c>
    </row>
    <row r="1958" spans="1:4">
      <c r="A1958" s="20" t="str" cm="1">
        <f t="array" ref="A1958">IF(Table2[[#This Row],[Max_num_drones]:[Max_num_drones]]=2,Table2[[#This Row],[Total_time]:[Total_time]],"")</f>
        <v/>
      </c>
      <c r="B1958" s="20" t="str" cm="1">
        <f t="array" ref="B1958">IF(Table2[[#This Row],[Max_num_drones]:[Max_num_drones]]=3,Table2[[#This Row],[Total_time]:[Total_time]],"")</f>
        <v/>
      </c>
      <c r="C1958" s="20" t="str" cm="1">
        <f t="array" ref="C1958">IF(Table2[[#This Row],[Max_num_drones]:[Max_num_drones]]=4,Table2[[#This Row],[Total_time]:[Total_time]],"")</f>
        <v/>
      </c>
      <c r="D1958" s="20" t="str" cm="1">
        <f t="array" ref="D1958">IF(Table2[[#This Row],[Max_num_drones]:[Max_num_drones]]=5,Table2[[#This Row],[Total_time]:[Total_time]],"")</f>
        <v/>
      </c>
    </row>
    <row r="1959" spans="1:4">
      <c r="A1959" s="20" t="str" cm="1">
        <f t="array" ref="A1959">IF(Table2[[#This Row],[Max_num_drones]:[Max_num_drones]]=2,Table2[[#This Row],[Total_time]:[Total_time]],"")</f>
        <v/>
      </c>
      <c r="B1959" s="20" t="str" cm="1">
        <f t="array" ref="B1959">IF(Table2[[#This Row],[Max_num_drones]:[Max_num_drones]]=3,Table2[[#This Row],[Total_time]:[Total_time]],"")</f>
        <v/>
      </c>
      <c r="C1959" s="20" t="str" cm="1">
        <f t="array" ref="C1959">IF(Table2[[#This Row],[Max_num_drones]:[Max_num_drones]]=4,Table2[[#This Row],[Total_time]:[Total_time]],"")</f>
        <v/>
      </c>
      <c r="D1959" s="20" t="str" cm="1">
        <f t="array" ref="D1959">IF(Table2[[#This Row],[Max_num_drones]:[Max_num_drones]]=5,Table2[[#This Row],[Total_time]:[Total_time]],"")</f>
        <v/>
      </c>
    </row>
    <row r="1960" spans="1:4">
      <c r="A1960" s="20" t="str" cm="1">
        <f t="array" ref="A1960">IF(Table2[[#This Row],[Max_num_drones]:[Max_num_drones]]=2,Table2[[#This Row],[Total_time]:[Total_time]],"")</f>
        <v/>
      </c>
      <c r="B1960" s="20" t="str" cm="1">
        <f t="array" ref="B1960">IF(Table2[[#This Row],[Max_num_drones]:[Max_num_drones]]=3,Table2[[#This Row],[Total_time]:[Total_time]],"")</f>
        <v/>
      </c>
      <c r="C1960" s="20" t="str" cm="1">
        <f t="array" ref="C1960">IF(Table2[[#This Row],[Max_num_drones]:[Max_num_drones]]=4,Table2[[#This Row],[Total_time]:[Total_time]],"")</f>
        <v/>
      </c>
      <c r="D1960" s="20" t="str" cm="1">
        <f t="array" ref="D1960">IF(Table2[[#This Row],[Max_num_drones]:[Max_num_drones]]=5,Table2[[#This Row],[Total_time]:[Total_time]],"")</f>
        <v/>
      </c>
    </row>
    <row r="1961" spans="1:4">
      <c r="A1961" s="20" t="str" cm="1">
        <f t="array" ref="A1961">IF(Table2[[#This Row],[Max_num_drones]:[Max_num_drones]]=2,Table2[[#This Row],[Total_time]:[Total_time]],"")</f>
        <v/>
      </c>
      <c r="B1961" s="20" t="str" cm="1">
        <f t="array" ref="B1961">IF(Table2[[#This Row],[Max_num_drones]:[Max_num_drones]]=3,Table2[[#This Row],[Total_time]:[Total_time]],"")</f>
        <v/>
      </c>
      <c r="C1961" s="20" t="str" cm="1">
        <f t="array" ref="C1961">IF(Table2[[#This Row],[Max_num_drones]:[Max_num_drones]]=4,Table2[[#This Row],[Total_time]:[Total_time]],"")</f>
        <v/>
      </c>
      <c r="D1961" s="20" t="str" cm="1">
        <f t="array" ref="D1961">IF(Table2[[#This Row],[Max_num_drones]:[Max_num_drones]]=5,Table2[[#This Row],[Total_time]:[Total_time]],"")</f>
        <v/>
      </c>
    </row>
    <row r="1962" spans="1:4">
      <c r="A1962" s="20" t="str" cm="1">
        <f t="array" ref="A1962">IF(Table2[[#This Row],[Max_num_drones]:[Max_num_drones]]=2,Table2[[#This Row],[Total_time]:[Total_time]],"")</f>
        <v/>
      </c>
      <c r="B1962" s="20" t="str" cm="1">
        <f t="array" ref="B1962">IF(Table2[[#This Row],[Max_num_drones]:[Max_num_drones]]=3,Table2[[#This Row],[Total_time]:[Total_time]],"")</f>
        <v/>
      </c>
      <c r="C1962" s="20" t="str" cm="1">
        <f t="array" ref="C1962">IF(Table2[[#This Row],[Max_num_drones]:[Max_num_drones]]=4,Table2[[#This Row],[Total_time]:[Total_time]],"")</f>
        <v/>
      </c>
      <c r="D1962" s="20" t="str" cm="1">
        <f t="array" ref="D1962">IF(Table2[[#This Row],[Max_num_drones]:[Max_num_drones]]=5,Table2[[#This Row],[Total_time]:[Total_time]],"")</f>
        <v/>
      </c>
    </row>
    <row r="1963" spans="1:4">
      <c r="A1963" s="20" t="str" cm="1">
        <f t="array" ref="A1963">IF(Table2[[#This Row],[Max_num_drones]:[Max_num_drones]]=2,Table2[[#This Row],[Total_time]:[Total_time]],"")</f>
        <v/>
      </c>
      <c r="B1963" s="20" t="str" cm="1">
        <f t="array" ref="B1963">IF(Table2[[#This Row],[Max_num_drones]:[Max_num_drones]]=3,Table2[[#This Row],[Total_time]:[Total_time]],"")</f>
        <v/>
      </c>
      <c r="C1963" s="20" t="str" cm="1">
        <f t="array" ref="C1963">IF(Table2[[#This Row],[Max_num_drones]:[Max_num_drones]]=4,Table2[[#This Row],[Total_time]:[Total_time]],"")</f>
        <v/>
      </c>
      <c r="D1963" s="20" t="str" cm="1">
        <f t="array" ref="D1963">IF(Table2[[#This Row],[Max_num_drones]:[Max_num_drones]]=5,Table2[[#This Row],[Total_time]:[Total_time]],"")</f>
        <v/>
      </c>
    </row>
    <row r="1964" spans="1:4">
      <c r="A1964" s="20" t="str" cm="1">
        <f t="array" ref="A1964">IF(Table2[[#This Row],[Max_num_drones]:[Max_num_drones]]=2,Table2[[#This Row],[Total_time]:[Total_time]],"")</f>
        <v/>
      </c>
      <c r="B1964" s="20" t="str" cm="1">
        <f t="array" ref="B1964">IF(Table2[[#This Row],[Max_num_drones]:[Max_num_drones]]=3,Table2[[#This Row],[Total_time]:[Total_time]],"")</f>
        <v/>
      </c>
      <c r="C1964" s="20" t="str" cm="1">
        <f t="array" ref="C1964">IF(Table2[[#This Row],[Max_num_drones]:[Max_num_drones]]=4,Table2[[#This Row],[Total_time]:[Total_time]],"")</f>
        <v/>
      </c>
      <c r="D1964" s="20" t="str" cm="1">
        <f t="array" ref="D1964">IF(Table2[[#This Row],[Max_num_drones]:[Max_num_drones]]=5,Table2[[#This Row],[Total_time]:[Total_time]],"")</f>
        <v/>
      </c>
    </row>
    <row r="1965" spans="1:4">
      <c r="A1965" s="20" t="str" cm="1">
        <f t="array" ref="A1965">IF(Table2[[#This Row],[Max_num_drones]:[Max_num_drones]]=2,Table2[[#This Row],[Total_time]:[Total_time]],"")</f>
        <v/>
      </c>
      <c r="B1965" s="20" t="str" cm="1">
        <f t="array" ref="B1965">IF(Table2[[#This Row],[Max_num_drones]:[Max_num_drones]]=3,Table2[[#This Row],[Total_time]:[Total_time]],"")</f>
        <v/>
      </c>
      <c r="C1965" s="20" t="str" cm="1">
        <f t="array" ref="C1965">IF(Table2[[#This Row],[Max_num_drones]:[Max_num_drones]]=4,Table2[[#This Row],[Total_time]:[Total_time]],"")</f>
        <v/>
      </c>
      <c r="D1965" s="20" t="str" cm="1">
        <f t="array" ref="D1965">IF(Table2[[#This Row],[Max_num_drones]:[Max_num_drones]]=5,Table2[[#This Row],[Total_time]:[Total_time]],"")</f>
        <v/>
      </c>
    </row>
    <row r="1966" spans="1:4">
      <c r="A1966" s="20" t="str" cm="1">
        <f t="array" ref="A1966">IF(Table2[[#This Row],[Max_num_drones]:[Max_num_drones]]=2,Table2[[#This Row],[Total_time]:[Total_time]],"")</f>
        <v/>
      </c>
      <c r="B1966" s="20" t="str" cm="1">
        <f t="array" ref="B1966">IF(Table2[[#This Row],[Max_num_drones]:[Max_num_drones]]=3,Table2[[#This Row],[Total_time]:[Total_time]],"")</f>
        <v/>
      </c>
      <c r="C1966" s="20" t="str" cm="1">
        <f t="array" ref="C1966">IF(Table2[[#This Row],[Max_num_drones]:[Max_num_drones]]=4,Table2[[#This Row],[Total_time]:[Total_time]],"")</f>
        <v/>
      </c>
      <c r="D1966" s="20" t="str" cm="1">
        <f t="array" ref="D1966">IF(Table2[[#This Row],[Max_num_drones]:[Max_num_drones]]=5,Table2[[#This Row],[Total_time]:[Total_time]],"")</f>
        <v/>
      </c>
    </row>
    <row r="1967" spans="1:4">
      <c r="A1967" s="20" t="str" cm="1">
        <f t="array" ref="A1967">IF(Table2[[#This Row],[Max_num_drones]:[Max_num_drones]]=2,Table2[[#This Row],[Total_time]:[Total_time]],"")</f>
        <v/>
      </c>
      <c r="B1967" s="20" t="str" cm="1">
        <f t="array" ref="B1967">IF(Table2[[#This Row],[Max_num_drones]:[Max_num_drones]]=3,Table2[[#This Row],[Total_time]:[Total_time]],"")</f>
        <v/>
      </c>
      <c r="C1967" s="20" t="str" cm="1">
        <f t="array" ref="C1967">IF(Table2[[#This Row],[Max_num_drones]:[Max_num_drones]]=4,Table2[[#This Row],[Total_time]:[Total_time]],"")</f>
        <v/>
      </c>
      <c r="D1967" s="20" t="str" cm="1">
        <f t="array" ref="D1967">IF(Table2[[#This Row],[Max_num_drones]:[Max_num_drones]]=5,Table2[[#This Row],[Total_time]:[Total_time]],"")</f>
        <v/>
      </c>
    </row>
    <row r="1968" spans="1:4">
      <c r="A1968" s="20" t="str" cm="1">
        <f t="array" ref="A1968">IF(Table2[[#This Row],[Max_num_drones]:[Max_num_drones]]=2,Table2[[#This Row],[Total_time]:[Total_time]],"")</f>
        <v/>
      </c>
      <c r="B1968" s="20" t="str" cm="1">
        <f t="array" ref="B1968">IF(Table2[[#This Row],[Max_num_drones]:[Max_num_drones]]=3,Table2[[#This Row],[Total_time]:[Total_time]],"")</f>
        <v/>
      </c>
      <c r="C1968" s="20" t="str" cm="1">
        <f t="array" ref="C1968">IF(Table2[[#This Row],[Max_num_drones]:[Max_num_drones]]=4,Table2[[#This Row],[Total_time]:[Total_time]],"")</f>
        <v/>
      </c>
      <c r="D1968" s="20" t="str" cm="1">
        <f t="array" ref="D1968">IF(Table2[[#This Row],[Max_num_drones]:[Max_num_drones]]=5,Table2[[#This Row],[Total_time]:[Total_time]],"")</f>
        <v/>
      </c>
    </row>
    <row r="1969" spans="1:4">
      <c r="A1969" s="20" t="str" cm="1">
        <f t="array" ref="A1969">IF(Table2[[#This Row],[Max_num_drones]:[Max_num_drones]]=2,Table2[[#This Row],[Total_time]:[Total_time]],"")</f>
        <v/>
      </c>
      <c r="B1969" s="20" t="str" cm="1">
        <f t="array" ref="B1969">IF(Table2[[#This Row],[Max_num_drones]:[Max_num_drones]]=3,Table2[[#This Row],[Total_time]:[Total_time]],"")</f>
        <v/>
      </c>
      <c r="C1969" s="20" t="str" cm="1">
        <f t="array" ref="C1969">IF(Table2[[#This Row],[Max_num_drones]:[Max_num_drones]]=4,Table2[[#This Row],[Total_time]:[Total_time]],"")</f>
        <v/>
      </c>
      <c r="D1969" s="20" t="str" cm="1">
        <f t="array" ref="D1969">IF(Table2[[#This Row],[Max_num_drones]:[Max_num_drones]]=5,Table2[[#This Row],[Total_time]:[Total_time]],"")</f>
        <v/>
      </c>
    </row>
    <row r="1970" spans="1:4">
      <c r="A1970" s="20" t="str" cm="1">
        <f t="array" ref="A1970">IF(Table2[[#This Row],[Max_num_drones]:[Max_num_drones]]=2,Table2[[#This Row],[Total_time]:[Total_time]],"")</f>
        <v/>
      </c>
      <c r="B1970" s="20" t="str" cm="1">
        <f t="array" ref="B1970">IF(Table2[[#This Row],[Max_num_drones]:[Max_num_drones]]=3,Table2[[#This Row],[Total_time]:[Total_time]],"")</f>
        <v/>
      </c>
      <c r="C1970" s="20" t="str" cm="1">
        <f t="array" ref="C1970">IF(Table2[[#This Row],[Max_num_drones]:[Max_num_drones]]=4,Table2[[#This Row],[Total_time]:[Total_time]],"")</f>
        <v/>
      </c>
      <c r="D1970" s="20" t="str" cm="1">
        <f t="array" ref="D1970">IF(Table2[[#This Row],[Max_num_drones]:[Max_num_drones]]=5,Table2[[#This Row],[Total_time]:[Total_time]],"")</f>
        <v/>
      </c>
    </row>
    <row r="1971" spans="1:4">
      <c r="A1971" s="20" t="str" cm="1">
        <f t="array" ref="A1971">IF(Table2[[#This Row],[Max_num_drones]:[Max_num_drones]]=2,Table2[[#This Row],[Total_time]:[Total_time]],"")</f>
        <v/>
      </c>
      <c r="B1971" s="20" t="str" cm="1">
        <f t="array" ref="B1971">IF(Table2[[#This Row],[Max_num_drones]:[Max_num_drones]]=3,Table2[[#This Row],[Total_time]:[Total_time]],"")</f>
        <v/>
      </c>
      <c r="C1971" s="20" t="str" cm="1">
        <f t="array" ref="C1971">IF(Table2[[#This Row],[Max_num_drones]:[Max_num_drones]]=4,Table2[[#This Row],[Total_time]:[Total_time]],"")</f>
        <v/>
      </c>
      <c r="D1971" s="20" t="str" cm="1">
        <f t="array" ref="D1971">IF(Table2[[#This Row],[Max_num_drones]:[Max_num_drones]]=5,Table2[[#This Row],[Total_time]:[Total_time]],"")</f>
        <v/>
      </c>
    </row>
    <row r="1972" spans="1:4">
      <c r="A1972" s="20" t="str" cm="1">
        <f t="array" ref="A1972">IF(Table2[[#This Row],[Max_num_drones]:[Max_num_drones]]=2,Table2[[#This Row],[Total_time]:[Total_time]],"")</f>
        <v/>
      </c>
      <c r="B1972" s="20" t="str" cm="1">
        <f t="array" ref="B1972">IF(Table2[[#This Row],[Max_num_drones]:[Max_num_drones]]=3,Table2[[#This Row],[Total_time]:[Total_time]],"")</f>
        <v/>
      </c>
      <c r="C1972" s="20" t="str" cm="1">
        <f t="array" ref="C1972">IF(Table2[[#This Row],[Max_num_drones]:[Max_num_drones]]=4,Table2[[#This Row],[Total_time]:[Total_time]],"")</f>
        <v/>
      </c>
      <c r="D1972" s="20" t="str" cm="1">
        <f t="array" ref="D1972">IF(Table2[[#This Row],[Max_num_drones]:[Max_num_drones]]=5,Table2[[#This Row],[Total_time]:[Total_time]],"")</f>
        <v/>
      </c>
    </row>
    <row r="1973" spans="1:4">
      <c r="A1973" s="20" t="str" cm="1">
        <f t="array" ref="A1973">IF(Table2[[#This Row],[Max_num_drones]:[Max_num_drones]]=2,Table2[[#This Row],[Total_time]:[Total_time]],"")</f>
        <v/>
      </c>
      <c r="B1973" s="20" t="str" cm="1">
        <f t="array" ref="B1973">IF(Table2[[#This Row],[Max_num_drones]:[Max_num_drones]]=3,Table2[[#This Row],[Total_time]:[Total_time]],"")</f>
        <v/>
      </c>
      <c r="C1973" s="20" t="str" cm="1">
        <f t="array" ref="C1973">IF(Table2[[#This Row],[Max_num_drones]:[Max_num_drones]]=4,Table2[[#This Row],[Total_time]:[Total_time]],"")</f>
        <v/>
      </c>
      <c r="D1973" s="20" t="str" cm="1">
        <f t="array" ref="D1973">IF(Table2[[#This Row],[Max_num_drones]:[Max_num_drones]]=5,Table2[[#This Row],[Total_time]:[Total_time]],"")</f>
        <v/>
      </c>
    </row>
    <row r="1974" spans="1:4">
      <c r="A1974" s="20" t="str" cm="1">
        <f t="array" ref="A1974">IF(Table2[[#This Row],[Max_num_drones]:[Max_num_drones]]=2,Table2[[#This Row],[Total_time]:[Total_time]],"")</f>
        <v/>
      </c>
      <c r="B1974" s="20" t="str" cm="1">
        <f t="array" ref="B1974">IF(Table2[[#This Row],[Max_num_drones]:[Max_num_drones]]=3,Table2[[#This Row],[Total_time]:[Total_time]],"")</f>
        <v/>
      </c>
      <c r="C1974" s="20" t="str" cm="1">
        <f t="array" ref="C1974">IF(Table2[[#This Row],[Max_num_drones]:[Max_num_drones]]=4,Table2[[#This Row],[Total_time]:[Total_time]],"")</f>
        <v/>
      </c>
      <c r="D1974" s="20" t="str" cm="1">
        <f t="array" ref="D1974">IF(Table2[[#This Row],[Max_num_drones]:[Max_num_drones]]=5,Table2[[#This Row],[Total_time]:[Total_time]],"")</f>
        <v/>
      </c>
    </row>
    <row r="1975" spans="1:4">
      <c r="A1975" s="20" t="str" cm="1">
        <f t="array" ref="A1975">IF(Table2[[#This Row],[Max_num_drones]:[Max_num_drones]]=2,Table2[[#This Row],[Total_time]:[Total_time]],"")</f>
        <v/>
      </c>
      <c r="B1975" s="20" t="str" cm="1">
        <f t="array" ref="B1975">IF(Table2[[#This Row],[Max_num_drones]:[Max_num_drones]]=3,Table2[[#This Row],[Total_time]:[Total_time]],"")</f>
        <v/>
      </c>
      <c r="C1975" s="20" t="str" cm="1">
        <f t="array" ref="C1975">IF(Table2[[#This Row],[Max_num_drones]:[Max_num_drones]]=4,Table2[[#This Row],[Total_time]:[Total_time]],"")</f>
        <v/>
      </c>
      <c r="D1975" s="20" t="str" cm="1">
        <f t="array" ref="D1975">IF(Table2[[#This Row],[Max_num_drones]:[Max_num_drones]]=5,Table2[[#This Row],[Total_time]:[Total_time]],"")</f>
        <v/>
      </c>
    </row>
    <row r="1976" spans="1:4">
      <c r="A1976" s="20" t="str" cm="1">
        <f t="array" ref="A1976">IF(Table2[[#This Row],[Max_num_drones]:[Max_num_drones]]=2,Table2[[#This Row],[Total_time]:[Total_time]],"")</f>
        <v/>
      </c>
      <c r="B1976" s="20" t="str" cm="1">
        <f t="array" ref="B1976">IF(Table2[[#This Row],[Max_num_drones]:[Max_num_drones]]=3,Table2[[#This Row],[Total_time]:[Total_time]],"")</f>
        <v/>
      </c>
      <c r="C1976" s="20" t="str" cm="1">
        <f t="array" ref="C1976">IF(Table2[[#This Row],[Max_num_drones]:[Max_num_drones]]=4,Table2[[#This Row],[Total_time]:[Total_time]],"")</f>
        <v/>
      </c>
      <c r="D1976" s="20" t="str" cm="1">
        <f t="array" ref="D1976">IF(Table2[[#This Row],[Max_num_drones]:[Max_num_drones]]=5,Table2[[#This Row],[Total_time]:[Total_time]],"")</f>
        <v/>
      </c>
    </row>
    <row r="1977" spans="1:4">
      <c r="A1977" s="20" t="str" cm="1">
        <f t="array" ref="A1977">IF(Table2[[#This Row],[Max_num_drones]:[Max_num_drones]]=2,Table2[[#This Row],[Total_time]:[Total_time]],"")</f>
        <v/>
      </c>
      <c r="B1977" s="20" t="str" cm="1">
        <f t="array" ref="B1977">IF(Table2[[#This Row],[Max_num_drones]:[Max_num_drones]]=3,Table2[[#This Row],[Total_time]:[Total_time]],"")</f>
        <v/>
      </c>
      <c r="C1977" s="20" t="str" cm="1">
        <f t="array" ref="C1977">IF(Table2[[#This Row],[Max_num_drones]:[Max_num_drones]]=4,Table2[[#This Row],[Total_time]:[Total_time]],"")</f>
        <v/>
      </c>
      <c r="D1977" s="20" t="str" cm="1">
        <f t="array" ref="D1977">IF(Table2[[#This Row],[Max_num_drones]:[Max_num_drones]]=5,Table2[[#This Row],[Total_time]:[Total_time]],"")</f>
        <v/>
      </c>
    </row>
    <row r="1978" spans="1:4">
      <c r="A1978" s="20" t="str" cm="1">
        <f t="array" ref="A1978">IF(Table2[[#This Row],[Max_num_drones]:[Max_num_drones]]=2,Table2[[#This Row],[Total_time]:[Total_time]],"")</f>
        <v/>
      </c>
      <c r="B1978" s="20" t="str" cm="1">
        <f t="array" ref="B1978">IF(Table2[[#This Row],[Max_num_drones]:[Max_num_drones]]=3,Table2[[#This Row],[Total_time]:[Total_time]],"")</f>
        <v/>
      </c>
      <c r="C1978" s="20" t="str" cm="1">
        <f t="array" ref="C1978">IF(Table2[[#This Row],[Max_num_drones]:[Max_num_drones]]=4,Table2[[#This Row],[Total_time]:[Total_time]],"")</f>
        <v/>
      </c>
      <c r="D1978" s="20" t="str" cm="1">
        <f t="array" ref="D1978">IF(Table2[[#This Row],[Max_num_drones]:[Max_num_drones]]=5,Table2[[#This Row],[Total_time]:[Total_time]],"")</f>
        <v/>
      </c>
    </row>
    <row r="1979" spans="1:4">
      <c r="A1979" s="20" t="str" cm="1">
        <f t="array" ref="A1979">IF(Table2[[#This Row],[Max_num_drones]:[Max_num_drones]]=2,Table2[[#This Row],[Total_time]:[Total_time]],"")</f>
        <v/>
      </c>
      <c r="B1979" s="20" t="str" cm="1">
        <f t="array" ref="B1979">IF(Table2[[#This Row],[Max_num_drones]:[Max_num_drones]]=3,Table2[[#This Row],[Total_time]:[Total_time]],"")</f>
        <v/>
      </c>
      <c r="C1979" s="20" t="str" cm="1">
        <f t="array" ref="C1979">IF(Table2[[#This Row],[Max_num_drones]:[Max_num_drones]]=4,Table2[[#This Row],[Total_time]:[Total_time]],"")</f>
        <v/>
      </c>
      <c r="D1979" s="20" t="str" cm="1">
        <f t="array" ref="D1979">IF(Table2[[#This Row],[Max_num_drones]:[Max_num_drones]]=5,Table2[[#This Row],[Total_time]:[Total_time]],"")</f>
        <v/>
      </c>
    </row>
    <row r="1980" spans="1:4">
      <c r="A1980" s="20" t="str" cm="1">
        <f t="array" ref="A1980">IF(Table2[[#This Row],[Max_num_drones]:[Max_num_drones]]=2,Table2[[#This Row],[Total_time]:[Total_time]],"")</f>
        <v/>
      </c>
      <c r="B1980" s="20" t="str" cm="1">
        <f t="array" ref="B1980">IF(Table2[[#This Row],[Max_num_drones]:[Max_num_drones]]=3,Table2[[#This Row],[Total_time]:[Total_time]],"")</f>
        <v/>
      </c>
      <c r="C1980" s="20" t="str" cm="1">
        <f t="array" ref="C1980">IF(Table2[[#This Row],[Max_num_drones]:[Max_num_drones]]=4,Table2[[#This Row],[Total_time]:[Total_time]],"")</f>
        <v/>
      </c>
      <c r="D1980" s="20" t="str" cm="1">
        <f t="array" ref="D1980">IF(Table2[[#This Row],[Max_num_drones]:[Max_num_drones]]=5,Table2[[#This Row],[Total_time]:[Total_time]],"")</f>
        <v/>
      </c>
    </row>
    <row r="1981" spans="1:4">
      <c r="A1981" s="20" t="str" cm="1">
        <f t="array" ref="A1981">IF(Table2[[#This Row],[Max_num_drones]:[Max_num_drones]]=2,Table2[[#This Row],[Total_time]:[Total_time]],"")</f>
        <v/>
      </c>
      <c r="B1981" s="20" t="str" cm="1">
        <f t="array" ref="B1981">IF(Table2[[#This Row],[Max_num_drones]:[Max_num_drones]]=3,Table2[[#This Row],[Total_time]:[Total_time]],"")</f>
        <v/>
      </c>
      <c r="C1981" s="20" t="str" cm="1">
        <f t="array" ref="C1981">IF(Table2[[#This Row],[Max_num_drones]:[Max_num_drones]]=4,Table2[[#This Row],[Total_time]:[Total_time]],"")</f>
        <v/>
      </c>
      <c r="D1981" s="20" t="str" cm="1">
        <f t="array" ref="D1981">IF(Table2[[#This Row],[Max_num_drones]:[Max_num_drones]]=5,Table2[[#This Row],[Total_time]:[Total_time]],"")</f>
        <v/>
      </c>
    </row>
    <row r="1982" spans="1:4">
      <c r="A1982" s="20" t="str" cm="1">
        <f t="array" ref="A1982">IF(Table2[[#This Row],[Max_num_drones]:[Max_num_drones]]=2,Table2[[#This Row],[Total_time]:[Total_time]],"")</f>
        <v/>
      </c>
      <c r="B1982" s="20" t="str" cm="1">
        <f t="array" ref="B1982">IF(Table2[[#This Row],[Max_num_drones]:[Max_num_drones]]=3,Table2[[#This Row],[Total_time]:[Total_time]],"")</f>
        <v/>
      </c>
      <c r="C1982" s="20" t="str" cm="1">
        <f t="array" ref="C1982">IF(Table2[[#This Row],[Max_num_drones]:[Max_num_drones]]=4,Table2[[#This Row],[Total_time]:[Total_time]],"")</f>
        <v/>
      </c>
      <c r="D1982" s="20" t="str" cm="1">
        <f t="array" ref="D1982">IF(Table2[[#This Row],[Max_num_drones]:[Max_num_drones]]=5,Table2[[#This Row],[Total_time]:[Total_time]],"")</f>
        <v/>
      </c>
    </row>
    <row r="1983" spans="1:4">
      <c r="A1983" s="20" t="str" cm="1">
        <f t="array" ref="A1983">IF(Table2[[#This Row],[Max_num_drones]:[Max_num_drones]]=2,Table2[[#This Row],[Total_time]:[Total_time]],"")</f>
        <v/>
      </c>
      <c r="B1983" s="20" t="str" cm="1">
        <f t="array" ref="B1983">IF(Table2[[#This Row],[Max_num_drones]:[Max_num_drones]]=3,Table2[[#This Row],[Total_time]:[Total_time]],"")</f>
        <v/>
      </c>
      <c r="C1983" s="20" t="str" cm="1">
        <f t="array" ref="C1983">IF(Table2[[#This Row],[Max_num_drones]:[Max_num_drones]]=4,Table2[[#This Row],[Total_time]:[Total_time]],"")</f>
        <v/>
      </c>
      <c r="D1983" s="20" t="str" cm="1">
        <f t="array" ref="D1983">IF(Table2[[#This Row],[Max_num_drones]:[Max_num_drones]]=5,Table2[[#This Row],[Total_time]:[Total_time]],"")</f>
        <v/>
      </c>
    </row>
    <row r="1984" spans="1:4">
      <c r="A1984" s="20" t="str" cm="1">
        <f t="array" ref="A1984">IF(Table2[[#This Row],[Max_num_drones]:[Max_num_drones]]=2,Table2[[#This Row],[Total_time]:[Total_time]],"")</f>
        <v/>
      </c>
      <c r="B1984" s="20" t="str" cm="1">
        <f t="array" ref="B1984">IF(Table2[[#This Row],[Max_num_drones]:[Max_num_drones]]=3,Table2[[#This Row],[Total_time]:[Total_time]],"")</f>
        <v/>
      </c>
      <c r="C1984" s="20" t="str" cm="1">
        <f t="array" ref="C1984">IF(Table2[[#This Row],[Max_num_drones]:[Max_num_drones]]=4,Table2[[#This Row],[Total_time]:[Total_time]],"")</f>
        <v/>
      </c>
      <c r="D1984" s="20" t="str" cm="1">
        <f t="array" ref="D1984">IF(Table2[[#This Row],[Max_num_drones]:[Max_num_drones]]=5,Table2[[#This Row],[Total_time]:[Total_time]],"")</f>
        <v/>
      </c>
    </row>
    <row r="1985" spans="1:4">
      <c r="A1985" s="20" t="str" cm="1">
        <f t="array" ref="A1985">IF(Table2[[#This Row],[Max_num_drones]:[Max_num_drones]]=2,Table2[[#This Row],[Total_time]:[Total_time]],"")</f>
        <v/>
      </c>
      <c r="B1985" s="20" t="str" cm="1">
        <f t="array" ref="B1985">IF(Table2[[#This Row],[Max_num_drones]:[Max_num_drones]]=3,Table2[[#This Row],[Total_time]:[Total_time]],"")</f>
        <v/>
      </c>
      <c r="C1985" s="20" t="str" cm="1">
        <f t="array" ref="C1985">IF(Table2[[#This Row],[Max_num_drones]:[Max_num_drones]]=4,Table2[[#This Row],[Total_time]:[Total_time]],"")</f>
        <v/>
      </c>
      <c r="D1985" s="20" t="str" cm="1">
        <f t="array" ref="D1985">IF(Table2[[#This Row],[Max_num_drones]:[Max_num_drones]]=5,Table2[[#This Row],[Total_time]:[Total_time]],"")</f>
        <v/>
      </c>
    </row>
    <row r="1986" spans="1:4">
      <c r="A1986" s="20" t="str" cm="1">
        <f t="array" ref="A1986">IF(Table2[[#This Row],[Max_num_drones]:[Max_num_drones]]=2,Table2[[#This Row],[Total_time]:[Total_time]],"")</f>
        <v/>
      </c>
      <c r="B1986" s="20" t="str" cm="1">
        <f t="array" ref="B1986">IF(Table2[[#This Row],[Max_num_drones]:[Max_num_drones]]=3,Table2[[#This Row],[Total_time]:[Total_time]],"")</f>
        <v/>
      </c>
      <c r="C1986" s="20" t="str" cm="1">
        <f t="array" ref="C1986">IF(Table2[[#This Row],[Max_num_drones]:[Max_num_drones]]=4,Table2[[#This Row],[Total_time]:[Total_time]],"")</f>
        <v/>
      </c>
      <c r="D1986" s="20" t="str" cm="1">
        <f t="array" ref="D1986">IF(Table2[[#This Row],[Max_num_drones]:[Max_num_drones]]=5,Table2[[#This Row],[Total_time]:[Total_time]],"")</f>
        <v/>
      </c>
    </row>
    <row r="1987" spans="1:4">
      <c r="A1987" s="20" t="str" cm="1">
        <f t="array" ref="A1987">IF(Table2[[#This Row],[Max_num_drones]:[Max_num_drones]]=2,Table2[[#This Row],[Total_time]:[Total_time]],"")</f>
        <v/>
      </c>
      <c r="B1987" s="20" t="str" cm="1">
        <f t="array" ref="B1987">IF(Table2[[#This Row],[Max_num_drones]:[Max_num_drones]]=3,Table2[[#This Row],[Total_time]:[Total_time]],"")</f>
        <v/>
      </c>
      <c r="C1987" s="20" t="str" cm="1">
        <f t="array" ref="C1987">IF(Table2[[#This Row],[Max_num_drones]:[Max_num_drones]]=4,Table2[[#This Row],[Total_time]:[Total_time]],"")</f>
        <v/>
      </c>
      <c r="D1987" s="20" t="str" cm="1">
        <f t="array" ref="D1987">IF(Table2[[#This Row],[Max_num_drones]:[Max_num_drones]]=5,Table2[[#This Row],[Total_time]:[Total_time]],"")</f>
        <v/>
      </c>
    </row>
    <row r="1988" spans="1:4">
      <c r="A1988" s="20" t="str" cm="1">
        <f t="array" ref="A1988">IF(Table2[[#This Row],[Max_num_drones]:[Max_num_drones]]=2,Table2[[#This Row],[Total_time]:[Total_time]],"")</f>
        <v/>
      </c>
      <c r="B1988" s="20" t="str" cm="1">
        <f t="array" ref="B1988">IF(Table2[[#This Row],[Max_num_drones]:[Max_num_drones]]=3,Table2[[#This Row],[Total_time]:[Total_time]],"")</f>
        <v/>
      </c>
      <c r="C1988" s="20" t="str" cm="1">
        <f t="array" ref="C1988">IF(Table2[[#This Row],[Max_num_drones]:[Max_num_drones]]=4,Table2[[#This Row],[Total_time]:[Total_time]],"")</f>
        <v/>
      </c>
      <c r="D1988" s="20" t="str" cm="1">
        <f t="array" ref="D1988">IF(Table2[[#This Row],[Max_num_drones]:[Max_num_drones]]=5,Table2[[#This Row],[Total_time]:[Total_time]],"")</f>
        <v/>
      </c>
    </row>
    <row r="1989" spans="1:4">
      <c r="A1989" s="20" t="str" cm="1">
        <f t="array" ref="A1989">IF(Table2[[#This Row],[Max_num_drones]:[Max_num_drones]]=2,Table2[[#This Row],[Total_time]:[Total_time]],"")</f>
        <v/>
      </c>
      <c r="B1989" s="20" t="str" cm="1">
        <f t="array" ref="B1989">IF(Table2[[#This Row],[Max_num_drones]:[Max_num_drones]]=3,Table2[[#This Row],[Total_time]:[Total_time]],"")</f>
        <v/>
      </c>
      <c r="C1989" s="20" t="str" cm="1">
        <f t="array" ref="C1989">IF(Table2[[#This Row],[Max_num_drones]:[Max_num_drones]]=4,Table2[[#This Row],[Total_time]:[Total_time]],"")</f>
        <v/>
      </c>
      <c r="D1989" s="20" t="str" cm="1">
        <f t="array" ref="D1989">IF(Table2[[#This Row],[Max_num_drones]:[Max_num_drones]]=5,Table2[[#This Row],[Total_time]:[Total_time]],"")</f>
        <v/>
      </c>
    </row>
    <row r="1990" spans="1:4">
      <c r="A1990" s="20" t="str" cm="1">
        <f t="array" ref="A1990">IF(Table2[[#This Row],[Max_num_drones]:[Max_num_drones]]=2,Table2[[#This Row],[Total_time]:[Total_time]],"")</f>
        <v/>
      </c>
      <c r="B1990" s="20" t="str" cm="1">
        <f t="array" ref="B1990">IF(Table2[[#This Row],[Max_num_drones]:[Max_num_drones]]=3,Table2[[#This Row],[Total_time]:[Total_time]],"")</f>
        <v/>
      </c>
      <c r="C1990" s="20" t="str" cm="1">
        <f t="array" ref="C1990">IF(Table2[[#This Row],[Max_num_drones]:[Max_num_drones]]=4,Table2[[#This Row],[Total_time]:[Total_time]],"")</f>
        <v/>
      </c>
      <c r="D1990" s="20" t="str" cm="1">
        <f t="array" ref="D1990">IF(Table2[[#This Row],[Max_num_drones]:[Max_num_drones]]=5,Table2[[#This Row],[Total_time]:[Total_time]],"")</f>
        <v/>
      </c>
    </row>
    <row r="1991" spans="1:4">
      <c r="A1991" s="20" t="str" cm="1">
        <f t="array" ref="A1991">IF(Table2[[#This Row],[Max_num_drones]:[Max_num_drones]]=2,Table2[[#This Row],[Total_time]:[Total_time]],"")</f>
        <v/>
      </c>
      <c r="B1991" s="20" t="str" cm="1">
        <f t="array" ref="B1991">IF(Table2[[#This Row],[Max_num_drones]:[Max_num_drones]]=3,Table2[[#This Row],[Total_time]:[Total_time]],"")</f>
        <v/>
      </c>
      <c r="C1991" s="20" t="str" cm="1">
        <f t="array" ref="C1991">IF(Table2[[#This Row],[Max_num_drones]:[Max_num_drones]]=4,Table2[[#This Row],[Total_time]:[Total_time]],"")</f>
        <v/>
      </c>
      <c r="D1991" s="20" t="str" cm="1">
        <f t="array" ref="D1991">IF(Table2[[#This Row],[Max_num_drones]:[Max_num_drones]]=5,Table2[[#This Row],[Total_time]:[Total_time]],"")</f>
        <v/>
      </c>
    </row>
    <row r="1992" spans="1:4">
      <c r="A1992" s="20" t="str" cm="1">
        <f t="array" ref="A1992">IF(Table2[[#This Row],[Max_num_drones]:[Max_num_drones]]=2,Table2[[#This Row],[Total_time]:[Total_time]],"")</f>
        <v/>
      </c>
      <c r="B1992" s="20" t="str" cm="1">
        <f t="array" ref="B1992">IF(Table2[[#This Row],[Max_num_drones]:[Max_num_drones]]=3,Table2[[#This Row],[Total_time]:[Total_time]],"")</f>
        <v/>
      </c>
      <c r="C1992" s="20" t="str" cm="1">
        <f t="array" ref="C1992">IF(Table2[[#This Row],[Max_num_drones]:[Max_num_drones]]=4,Table2[[#This Row],[Total_time]:[Total_time]],"")</f>
        <v/>
      </c>
      <c r="D1992" s="20" t="str" cm="1">
        <f t="array" ref="D1992">IF(Table2[[#This Row],[Max_num_drones]:[Max_num_drones]]=5,Table2[[#This Row],[Total_time]:[Total_time]],"")</f>
        <v/>
      </c>
    </row>
    <row r="1993" spans="1:4">
      <c r="A1993" s="20" t="str" cm="1">
        <f t="array" ref="A1993">IF(Table2[[#This Row],[Max_num_drones]:[Max_num_drones]]=2,Table2[[#This Row],[Total_time]:[Total_time]],"")</f>
        <v/>
      </c>
      <c r="B1993" s="20" t="str" cm="1">
        <f t="array" ref="B1993">IF(Table2[[#This Row],[Max_num_drones]:[Max_num_drones]]=3,Table2[[#This Row],[Total_time]:[Total_time]],"")</f>
        <v/>
      </c>
      <c r="C1993" s="20" t="str" cm="1">
        <f t="array" ref="C1993">IF(Table2[[#This Row],[Max_num_drones]:[Max_num_drones]]=4,Table2[[#This Row],[Total_time]:[Total_time]],"")</f>
        <v/>
      </c>
      <c r="D1993" s="20" t="str" cm="1">
        <f t="array" ref="D1993">IF(Table2[[#This Row],[Max_num_drones]:[Max_num_drones]]=5,Table2[[#This Row],[Total_time]:[Total_time]],"")</f>
        <v/>
      </c>
    </row>
    <row r="1994" spans="1:4">
      <c r="A1994" s="20" t="str" cm="1">
        <f t="array" ref="A1994">IF(Table2[[#This Row],[Max_num_drones]:[Max_num_drones]]=2,Table2[[#This Row],[Total_time]:[Total_time]],"")</f>
        <v/>
      </c>
      <c r="B1994" s="20" t="str" cm="1">
        <f t="array" ref="B1994">IF(Table2[[#This Row],[Max_num_drones]:[Max_num_drones]]=3,Table2[[#This Row],[Total_time]:[Total_time]],"")</f>
        <v/>
      </c>
      <c r="C1994" s="20" t="str" cm="1">
        <f t="array" ref="C1994">IF(Table2[[#This Row],[Max_num_drones]:[Max_num_drones]]=4,Table2[[#This Row],[Total_time]:[Total_time]],"")</f>
        <v/>
      </c>
      <c r="D1994" s="20" t="str" cm="1">
        <f t="array" ref="D1994">IF(Table2[[#This Row],[Max_num_drones]:[Max_num_drones]]=5,Table2[[#This Row],[Total_time]:[Total_time]],"")</f>
        <v/>
      </c>
    </row>
    <row r="1995" spans="1:4">
      <c r="A1995" s="20" t="str" cm="1">
        <f t="array" ref="A1995">IF(Table2[[#This Row],[Max_num_drones]:[Max_num_drones]]=2,Table2[[#This Row],[Total_time]:[Total_time]],"")</f>
        <v/>
      </c>
      <c r="B1995" s="20" t="str" cm="1">
        <f t="array" ref="B1995">IF(Table2[[#This Row],[Max_num_drones]:[Max_num_drones]]=3,Table2[[#This Row],[Total_time]:[Total_time]],"")</f>
        <v/>
      </c>
      <c r="C1995" s="20" t="str" cm="1">
        <f t="array" ref="C1995">IF(Table2[[#This Row],[Max_num_drones]:[Max_num_drones]]=4,Table2[[#This Row],[Total_time]:[Total_time]],"")</f>
        <v/>
      </c>
      <c r="D1995" s="20" t="str" cm="1">
        <f t="array" ref="D1995">IF(Table2[[#This Row],[Max_num_drones]:[Max_num_drones]]=5,Table2[[#This Row],[Total_time]:[Total_time]],"")</f>
        <v/>
      </c>
    </row>
    <row r="1996" spans="1:4">
      <c r="A1996" s="20" t="str" cm="1">
        <f t="array" ref="A1996">IF(Table2[[#This Row],[Max_num_drones]:[Max_num_drones]]=2,Table2[[#This Row],[Total_time]:[Total_time]],"")</f>
        <v/>
      </c>
      <c r="B1996" s="20" t="str" cm="1">
        <f t="array" ref="B1996">IF(Table2[[#This Row],[Max_num_drones]:[Max_num_drones]]=3,Table2[[#This Row],[Total_time]:[Total_time]],"")</f>
        <v/>
      </c>
      <c r="C1996" s="20" t="str" cm="1">
        <f t="array" ref="C1996">IF(Table2[[#This Row],[Max_num_drones]:[Max_num_drones]]=4,Table2[[#This Row],[Total_time]:[Total_time]],"")</f>
        <v/>
      </c>
      <c r="D1996" s="20" t="str" cm="1">
        <f t="array" ref="D1996">IF(Table2[[#This Row],[Max_num_drones]:[Max_num_drones]]=5,Table2[[#This Row],[Total_time]:[Total_time]],"")</f>
        <v/>
      </c>
    </row>
    <row r="1997" spans="1:4">
      <c r="A1997" s="20" t="str" cm="1">
        <f t="array" ref="A1997">IF(Table2[[#This Row],[Max_num_drones]:[Max_num_drones]]=2,Table2[[#This Row],[Total_time]:[Total_time]],"")</f>
        <v/>
      </c>
      <c r="B1997" s="20" t="str" cm="1">
        <f t="array" ref="B1997">IF(Table2[[#This Row],[Max_num_drones]:[Max_num_drones]]=3,Table2[[#This Row],[Total_time]:[Total_time]],"")</f>
        <v/>
      </c>
      <c r="C1997" s="20" t="str" cm="1">
        <f t="array" ref="C1997">IF(Table2[[#This Row],[Max_num_drones]:[Max_num_drones]]=4,Table2[[#This Row],[Total_time]:[Total_time]],"")</f>
        <v/>
      </c>
      <c r="D1997" s="20" t="str" cm="1">
        <f t="array" ref="D1997">IF(Table2[[#This Row],[Max_num_drones]:[Max_num_drones]]=5,Table2[[#This Row],[Total_time]:[Total_time]],"")</f>
        <v/>
      </c>
    </row>
    <row r="1998" spans="1:4">
      <c r="A1998" s="20" t="str" cm="1">
        <f t="array" ref="A1998">IF(Table2[[#This Row],[Max_num_drones]:[Max_num_drones]]=2,Table2[[#This Row],[Total_time]:[Total_time]],"")</f>
        <v/>
      </c>
      <c r="B1998" s="20" t="str" cm="1">
        <f t="array" ref="B1998">IF(Table2[[#This Row],[Max_num_drones]:[Max_num_drones]]=3,Table2[[#This Row],[Total_time]:[Total_time]],"")</f>
        <v/>
      </c>
      <c r="C1998" s="20" t="str" cm="1">
        <f t="array" ref="C1998">IF(Table2[[#This Row],[Max_num_drones]:[Max_num_drones]]=4,Table2[[#This Row],[Total_time]:[Total_time]],"")</f>
        <v/>
      </c>
      <c r="D1998" s="20" t="str" cm="1">
        <f t="array" ref="D1998">IF(Table2[[#This Row],[Max_num_drones]:[Max_num_drones]]=5,Table2[[#This Row],[Total_time]:[Total_time]],"")</f>
        <v/>
      </c>
    </row>
    <row r="1999" spans="1:4">
      <c r="A1999" s="20" t="str" cm="1">
        <f t="array" ref="A1999">IF(Table2[[#This Row],[Max_num_drones]:[Max_num_drones]]=2,Table2[[#This Row],[Total_time]:[Total_time]],"")</f>
        <v/>
      </c>
      <c r="B1999" s="20" t="str" cm="1">
        <f t="array" ref="B1999">IF(Table2[[#This Row],[Max_num_drones]:[Max_num_drones]]=3,Table2[[#This Row],[Total_time]:[Total_time]],"")</f>
        <v/>
      </c>
      <c r="C1999" s="20" t="str" cm="1">
        <f t="array" ref="C1999">IF(Table2[[#This Row],[Max_num_drones]:[Max_num_drones]]=4,Table2[[#This Row],[Total_time]:[Total_time]],"")</f>
        <v/>
      </c>
      <c r="D1999" s="20" t="str" cm="1">
        <f t="array" ref="D1999">IF(Table2[[#This Row],[Max_num_drones]:[Max_num_drones]]=5,Table2[[#This Row],[Total_time]:[Total_time]],"")</f>
        <v/>
      </c>
    </row>
    <row r="2000" spans="1:4">
      <c r="A2000" s="20" t="str" cm="1">
        <f t="array" ref="A2000">IF(Table2[[#This Row],[Max_num_drones]:[Max_num_drones]]=2,Table2[[#This Row],[Total_time]:[Total_time]],"")</f>
        <v/>
      </c>
      <c r="B2000" s="20" t="str" cm="1">
        <f t="array" ref="B2000">IF(Table2[[#This Row],[Max_num_drones]:[Max_num_drones]]=3,Table2[[#This Row],[Total_time]:[Total_time]],"")</f>
        <v/>
      </c>
      <c r="C2000" s="20" t="str" cm="1">
        <f t="array" ref="C2000">IF(Table2[[#This Row],[Max_num_drones]:[Max_num_drones]]=4,Table2[[#This Row],[Total_time]:[Total_time]],"")</f>
        <v/>
      </c>
      <c r="D2000" s="20" t="str" cm="1">
        <f t="array" ref="D2000">IF(Table2[[#This Row],[Max_num_drones]:[Max_num_drones]]=5,Table2[[#This Row],[Total_time]:[Total_time]],"")</f>
        <v/>
      </c>
    </row>
    <row r="2001" spans="1:4">
      <c r="A2001" s="20" t="str" cm="1">
        <f t="array" ref="A2001">IF(Table2[[#This Row],[Max_num_drones]:[Max_num_drones]]=2,Table2[[#This Row],[Total_time]:[Total_time]],"")</f>
        <v/>
      </c>
      <c r="B2001" s="20" t="str" cm="1">
        <f t="array" ref="B2001">IF(Table2[[#This Row],[Max_num_drones]:[Max_num_drones]]=3,Table2[[#This Row],[Total_time]:[Total_time]],"")</f>
        <v/>
      </c>
      <c r="C2001" s="20" t="str" cm="1">
        <f t="array" ref="C2001">IF(Table2[[#This Row],[Max_num_drones]:[Max_num_drones]]=4,Table2[[#This Row],[Total_time]:[Total_time]],"")</f>
        <v/>
      </c>
      <c r="D2001" s="20" t="str" cm="1">
        <f t="array" ref="D2001">IF(Table2[[#This Row],[Max_num_drones]:[Max_num_drones]]=5,Table2[[#This Row],[Total_time]:[Total_time]],"")</f>
        <v/>
      </c>
    </row>
    <row r="2002" spans="1:4">
      <c r="A2002" s="20" t="str" cm="1">
        <f t="array" ref="A2002">IF(Table2[[#This Row],[Max_num_drones]:[Max_num_drones]]=2,Table2[[#This Row],[Total_time]:[Total_time]],"")</f>
        <v/>
      </c>
      <c r="B2002" s="20" t="str" cm="1">
        <f t="array" ref="B2002">IF(Table2[[#This Row],[Max_num_drones]:[Max_num_drones]]=3,Table2[[#This Row],[Total_time]:[Total_time]],"")</f>
        <v/>
      </c>
      <c r="C2002" s="20" t="str" cm="1">
        <f t="array" ref="C2002">IF(Table2[[#This Row],[Max_num_drones]:[Max_num_drones]]=4,Table2[[#This Row],[Total_time]:[Total_time]],"")</f>
        <v/>
      </c>
      <c r="D2002" s="20" t="str" cm="1">
        <f t="array" ref="D2002">IF(Table2[[#This Row],[Max_num_drones]:[Max_num_drones]]=5,Table2[[#This Row],[Total_time]:[Total_time]],"")</f>
        <v/>
      </c>
    </row>
    <row r="2003" spans="1:4">
      <c r="A2003" s="20" t="str" cm="1">
        <f t="array" ref="A2003">IF(Table2[[#This Row],[Max_num_drones]:[Max_num_drones]]=2,Table2[[#This Row],[Total_time]:[Total_time]],"")</f>
        <v/>
      </c>
      <c r="B2003" s="20" t="str" cm="1">
        <f t="array" ref="B2003">IF(Table2[[#This Row],[Max_num_drones]:[Max_num_drones]]=3,Table2[[#This Row],[Total_time]:[Total_time]],"")</f>
        <v/>
      </c>
      <c r="C2003" s="20" t="str" cm="1">
        <f t="array" ref="C2003">IF(Table2[[#This Row],[Max_num_drones]:[Max_num_drones]]=4,Table2[[#This Row],[Total_time]:[Total_time]],"")</f>
        <v/>
      </c>
      <c r="D2003" s="20" t="str" cm="1">
        <f t="array" ref="D2003">IF(Table2[[#This Row],[Max_num_drones]:[Max_num_drones]]=5,Table2[[#This Row],[Total_time]:[Total_time]],"")</f>
        <v/>
      </c>
    </row>
    <row r="2004" spans="1:4">
      <c r="A2004" s="20" t="str" cm="1">
        <f t="array" ref="A2004">IF(Table2[[#This Row],[Max_num_drones]:[Max_num_drones]]=2,Table2[[#This Row],[Total_time]:[Total_time]],"")</f>
        <v/>
      </c>
      <c r="B2004" s="20" t="str" cm="1">
        <f t="array" ref="B2004">IF(Table2[[#This Row],[Max_num_drones]:[Max_num_drones]]=3,Table2[[#This Row],[Total_time]:[Total_time]],"")</f>
        <v/>
      </c>
      <c r="C2004" s="20" t="str" cm="1">
        <f t="array" ref="C2004">IF(Table2[[#This Row],[Max_num_drones]:[Max_num_drones]]=4,Table2[[#This Row],[Total_time]:[Total_time]],"")</f>
        <v/>
      </c>
      <c r="D2004" s="20" t="str" cm="1">
        <f t="array" ref="D2004">IF(Table2[[#This Row],[Max_num_drones]:[Max_num_drones]]=5,Table2[[#This Row],[Total_time]:[Total_time]],"")</f>
        <v/>
      </c>
    </row>
    <row r="2005" spans="1:4">
      <c r="A2005" s="20" t="str" cm="1">
        <f t="array" ref="A2005">IF(Table2[[#This Row],[Max_num_drones]:[Max_num_drones]]=2,Table2[[#This Row],[Total_time]:[Total_time]],"")</f>
        <v/>
      </c>
      <c r="B2005" s="20" t="str" cm="1">
        <f t="array" ref="B2005">IF(Table2[[#This Row],[Max_num_drones]:[Max_num_drones]]=3,Table2[[#This Row],[Total_time]:[Total_time]],"")</f>
        <v/>
      </c>
      <c r="C2005" s="20" t="str" cm="1">
        <f t="array" ref="C2005">IF(Table2[[#This Row],[Max_num_drones]:[Max_num_drones]]=4,Table2[[#This Row],[Total_time]:[Total_time]],"")</f>
        <v/>
      </c>
      <c r="D2005" s="20" t="str" cm="1">
        <f t="array" ref="D2005">IF(Table2[[#This Row],[Max_num_drones]:[Max_num_drones]]=5,Table2[[#This Row],[Total_time]:[Total_time]],"")</f>
        <v/>
      </c>
    </row>
    <row r="2006" spans="1:4">
      <c r="A2006" s="20" t="str" cm="1">
        <f t="array" ref="A2006">IF(Table2[[#This Row],[Max_num_drones]:[Max_num_drones]]=2,Table2[[#This Row],[Total_time]:[Total_time]],"")</f>
        <v/>
      </c>
      <c r="B2006" s="20" t="str" cm="1">
        <f t="array" ref="B2006">IF(Table2[[#This Row],[Max_num_drones]:[Max_num_drones]]=3,Table2[[#This Row],[Total_time]:[Total_time]],"")</f>
        <v/>
      </c>
      <c r="C2006" s="20" t="str" cm="1">
        <f t="array" ref="C2006">IF(Table2[[#This Row],[Max_num_drones]:[Max_num_drones]]=4,Table2[[#This Row],[Total_time]:[Total_time]],"")</f>
        <v/>
      </c>
      <c r="D2006" s="20" t="str" cm="1">
        <f t="array" ref="D2006">IF(Table2[[#This Row],[Max_num_drones]:[Max_num_drones]]=5,Table2[[#This Row],[Total_time]:[Total_time]],"")</f>
        <v/>
      </c>
    </row>
    <row r="2007" spans="1:4">
      <c r="A2007" s="20" t="str" cm="1">
        <f t="array" ref="A2007">IF(Table2[[#This Row],[Max_num_drones]:[Max_num_drones]]=2,Table2[[#This Row],[Total_time]:[Total_time]],"")</f>
        <v/>
      </c>
      <c r="B2007" s="20" t="str" cm="1">
        <f t="array" ref="B2007">IF(Table2[[#This Row],[Max_num_drones]:[Max_num_drones]]=3,Table2[[#This Row],[Total_time]:[Total_time]],"")</f>
        <v/>
      </c>
      <c r="C2007" s="20" t="str" cm="1">
        <f t="array" ref="C2007">IF(Table2[[#This Row],[Max_num_drones]:[Max_num_drones]]=4,Table2[[#This Row],[Total_time]:[Total_time]],"")</f>
        <v/>
      </c>
      <c r="D2007" s="20" t="str" cm="1">
        <f t="array" ref="D2007">IF(Table2[[#This Row],[Max_num_drones]:[Max_num_drones]]=5,Table2[[#This Row],[Total_time]:[Total_time]],"")</f>
        <v/>
      </c>
    </row>
    <row r="2008" spans="1:4">
      <c r="A2008" s="20" t="str" cm="1">
        <f t="array" ref="A2008">IF(Table2[[#This Row],[Max_num_drones]:[Max_num_drones]]=2,Table2[[#This Row],[Total_time]:[Total_time]],"")</f>
        <v/>
      </c>
      <c r="B2008" s="20" t="str" cm="1">
        <f t="array" ref="B2008">IF(Table2[[#This Row],[Max_num_drones]:[Max_num_drones]]=3,Table2[[#This Row],[Total_time]:[Total_time]],"")</f>
        <v/>
      </c>
      <c r="C2008" s="20" t="str" cm="1">
        <f t="array" ref="C2008">IF(Table2[[#This Row],[Max_num_drones]:[Max_num_drones]]=4,Table2[[#This Row],[Total_time]:[Total_time]],"")</f>
        <v/>
      </c>
      <c r="D2008" s="20" t="str" cm="1">
        <f t="array" ref="D2008">IF(Table2[[#This Row],[Max_num_drones]:[Max_num_drones]]=5,Table2[[#This Row],[Total_time]:[Total_time]],"")</f>
        <v/>
      </c>
    </row>
    <row r="2009" spans="1:4">
      <c r="A2009" s="20" t="str" cm="1">
        <f t="array" ref="A2009">IF(Table2[[#This Row],[Max_num_drones]:[Max_num_drones]]=2,Table2[[#This Row],[Total_time]:[Total_time]],"")</f>
        <v/>
      </c>
      <c r="B2009" s="20" t="str" cm="1">
        <f t="array" ref="B2009">IF(Table2[[#This Row],[Max_num_drones]:[Max_num_drones]]=3,Table2[[#This Row],[Total_time]:[Total_time]],"")</f>
        <v/>
      </c>
      <c r="C2009" s="20" t="str" cm="1">
        <f t="array" ref="C2009">IF(Table2[[#This Row],[Max_num_drones]:[Max_num_drones]]=4,Table2[[#This Row],[Total_time]:[Total_time]],"")</f>
        <v/>
      </c>
      <c r="D2009" s="20" t="str" cm="1">
        <f t="array" ref="D2009">IF(Table2[[#This Row],[Max_num_drones]:[Max_num_drones]]=5,Table2[[#This Row],[Total_time]:[Total_time]],"")</f>
        <v/>
      </c>
    </row>
    <row r="2010" spans="1:4">
      <c r="A2010" s="20" t="str" cm="1">
        <f t="array" ref="A2010">IF(Table2[[#This Row],[Max_num_drones]:[Max_num_drones]]=2,Table2[[#This Row],[Total_time]:[Total_time]],"")</f>
        <v/>
      </c>
      <c r="B2010" s="20" t="str" cm="1">
        <f t="array" ref="B2010">IF(Table2[[#This Row],[Max_num_drones]:[Max_num_drones]]=3,Table2[[#This Row],[Total_time]:[Total_time]],"")</f>
        <v/>
      </c>
      <c r="C2010" s="20" t="str" cm="1">
        <f t="array" ref="C2010">IF(Table2[[#This Row],[Max_num_drones]:[Max_num_drones]]=4,Table2[[#This Row],[Total_time]:[Total_time]],"")</f>
        <v/>
      </c>
      <c r="D2010" s="20" t="str" cm="1">
        <f t="array" ref="D2010">IF(Table2[[#This Row],[Max_num_drones]:[Max_num_drones]]=5,Table2[[#This Row],[Total_time]:[Total_time]],"")</f>
        <v/>
      </c>
    </row>
    <row r="2011" spans="1:4">
      <c r="A2011" s="20" t="str" cm="1">
        <f t="array" ref="A2011">IF(Table2[[#This Row],[Max_num_drones]:[Max_num_drones]]=2,Table2[[#This Row],[Total_time]:[Total_time]],"")</f>
        <v/>
      </c>
      <c r="B2011" s="20" t="str" cm="1">
        <f t="array" ref="B2011">IF(Table2[[#This Row],[Max_num_drones]:[Max_num_drones]]=3,Table2[[#This Row],[Total_time]:[Total_time]],"")</f>
        <v/>
      </c>
      <c r="C2011" s="20" t="str" cm="1">
        <f t="array" ref="C2011">IF(Table2[[#This Row],[Max_num_drones]:[Max_num_drones]]=4,Table2[[#This Row],[Total_time]:[Total_time]],"")</f>
        <v/>
      </c>
      <c r="D2011" s="20" t="str" cm="1">
        <f t="array" ref="D2011">IF(Table2[[#This Row],[Max_num_drones]:[Max_num_drones]]=5,Table2[[#This Row],[Total_time]:[Total_time]],"")</f>
        <v/>
      </c>
    </row>
    <row r="2012" spans="1:4">
      <c r="A2012" s="20" t="str" cm="1">
        <f t="array" ref="A2012">IF(Table2[[#This Row],[Max_num_drones]:[Max_num_drones]]=2,Table2[[#This Row],[Total_time]:[Total_time]],"")</f>
        <v/>
      </c>
      <c r="B2012" s="20" t="str" cm="1">
        <f t="array" ref="B2012">IF(Table2[[#This Row],[Max_num_drones]:[Max_num_drones]]=3,Table2[[#This Row],[Total_time]:[Total_time]],"")</f>
        <v/>
      </c>
      <c r="C2012" s="20" t="str" cm="1">
        <f t="array" ref="C2012">IF(Table2[[#This Row],[Max_num_drones]:[Max_num_drones]]=4,Table2[[#This Row],[Total_time]:[Total_time]],"")</f>
        <v/>
      </c>
      <c r="D2012" s="20" t="str" cm="1">
        <f t="array" ref="D2012">IF(Table2[[#This Row],[Max_num_drones]:[Max_num_drones]]=5,Table2[[#This Row],[Total_time]:[Total_time]],"")</f>
        <v/>
      </c>
    </row>
    <row r="2013" spans="1:4">
      <c r="A2013" s="20" t="str" cm="1">
        <f t="array" ref="A2013">IF(Table2[[#This Row],[Max_num_drones]:[Max_num_drones]]=2,Table2[[#This Row],[Total_time]:[Total_time]],"")</f>
        <v/>
      </c>
      <c r="B2013" s="20" t="str" cm="1">
        <f t="array" ref="B2013">IF(Table2[[#This Row],[Max_num_drones]:[Max_num_drones]]=3,Table2[[#This Row],[Total_time]:[Total_time]],"")</f>
        <v/>
      </c>
      <c r="C2013" s="20" t="str" cm="1">
        <f t="array" ref="C2013">IF(Table2[[#This Row],[Max_num_drones]:[Max_num_drones]]=4,Table2[[#This Row],[Total_time]:[Total_time]],"")</f>
        <v/>
      </c>
      <c r="D2013" s="20" t="str" cm="1">
        <f t="array" ref="D2013">IF(Table2[[#This Row],[Max_num_drones]:[Max_num_drones]]=5,Table2[[#This Row],[Total_time]:[Total_time]],"")</f>
        <v/>
      </c>
    </row>
    <row r="2014" spans="1:4">
      <c r="A2014" s="20" t="str" cm="1">
        <f t="array" ref="A2014">IF(Table2[[#This Row],[Max_num_drones]:[Max_num_drones]]=2,Table2[[#This Row],[Total_time]:[Total_time]],"")</f>
        <v/>
      </c>
      <c r="B2014" s="20" t="str" cm="1">
        <f t="array" ref="B2014">IF(Table2[[#This Row],[Max_num_drones]:[Max_num_drones]]=3,Table2[[#This Row],[Total_time]:[Total_time]],"")</f>
        <v/>
      </c>
      <c r="C2014" s="20" t="str" cm="1">
        <f t="array" ref="C2014">IF(Table2[[#This Row],[Max_num_drones]:[Max_num_drones]]=4,Table2[[#This Row],[Total_time]:[Total_time]],"")</f>
        <v/>
      </c>
      <c r="D2014" s="20" t="str" cm="1">
        <f t="array" ref="D2014">IF(Table2[[#This Row],[Max_num_drones]:[Max_num_drones]]=5,Table2[[#This Row],[Total_time]:[Total_time]],"")</f>
        <v/>
      </c>
    </row>
    <row r="2015" spans="1:4">
      <c r="A2015" s="20" t="str" cm="1">
        <f t="array" ref="A2015">IF(Table2[[#This Row],[Max_num_drones]:[Max_num_drones]]=2,Table2[[#This Row],[Total_time]:[Total_time]],"")</f>
        <v/>
      </c>
      <c r="B2015" s="20" t="str" cm="1">
        <f t="array" ref="B2015">IF(Table2[[#This Row],[Max_num_drones]:[Max_num_drones]]=3,Table2[[#This Row],[Total_time]:[Total_time]],"")</f>
        <v/>
      </c>
      <c r="C2015" s="20" t="str" cm="1">
        <f t="array" ref="C2015">IF(Table2[[#This Row],[Max_num_drones]:[Max_num_drones]]=4,Table2[[#This Row],[Total_time]:[Total_time]],"")</f>
        <v/>
      </c>
      <c r="D2015" s="20" t="str" cm="1">
        <f t="array" ref="D2015">IF(Table2[[#This Row],[Max_num_drones]:[Max_num_drones]]=5,Table2[[#This Row],[Total_time]:[Total_time]],"")</f>
        <v/>
      </c>
    </row>
    <row r="2016" spans="1:4">
      <c r="A2016" s="20" t="str" cm="1">
        <f t="array" ref="A2016">IF(Table2[[#This Row],[Max_num_drones]:[Max_num_drones]]=2,Table2[[#This Row],[Total_time]:[Total_time]],"")</f>
        <v/>
      </c>
      <c r="B2016" s="20" t="str" cm="1">
        <f t="array" ref="B2016">IF(Table2[[#This Row],[Max_num_drones]:[Max_num_drones]]=3,Table2[[#This Row],[Total_time]:[Total_time]],"")</f>
        <v/>
      </c>
      <c r="C2016" s="20" t="str" cm="1">
        <f t="array" ref="C2016">IF(Table2[[#This Row],[Max_num_drones]:[Max_num_drones]]=4,Table2[[#This Row],[Total_time]:[Total_time]],"")</f>
        <v/>
      </c>
      <c r="D2016" s="20" t="str" cm="1">
        <f t="array" ref="D2016">IF(Table2[[#This Row],[Max_num_drones]:[Max_num_drones]]=5,Table2[[#This Row],[Total_time]:[Total_time]],"")</f>
        <v/>
      </c>
    </row>
    <row r="2017" spans="1:4">
      <c r="A2017" s="20" t="str" cm="1">
        <f t="array" ref="A2017">IF(Table2[[#This Row],[Max_num_drones]:[Max_num_drones]]=2,Table2[[#This Row],[Total_time]:[Total_time]],"")</f>
        <v/>
      </c>
      <c r="B2017" s="20" t="str" cm="1">
        <f t="array" ref="B2017">IF(Table2[[#This Row],[Max_num_drones]:[Max_num_drones]]=3,Table2[[#This Row],[Total_time]:[Total_time]],"")</f>
        <v/>
      </c>
      <c r="C2017" s="20" t="str" cm="1">
        <f t="array" ref="C2017">IF(Table2[[#This Row],[Max_num_drones]:[Max_num_drones]]=4,Table2[[#This Row],[Total_time]:[Total_time]],"")</f>
        <v/>
      </c>
      <c r="D2017" s="20" t="str" cm="1">
        <f t="array" ref="D2017">IF(Table2[[#This Row],[Max_num_drones]:[Max_num_drones]]=5,Table2[[#This Row],[Total_time]:[Total_time]],"")</f>
        <v/>
      </c>
    </row>
    <row r="2018" spans="1:4">
      <c r="A2018" s="20" t="str" cm="1">
        <f t="array" ref="A2018">IF(Table2[[#This Row],[Max_num_drones]:[Max_num_drones]]=2,Table2[[#This Row],[Total_time]:[Total_time]],"")</f>
        <v/>
      </c>
      <c r="B2018" s="20" t="str" cm="1">
        <f t="array" ref="B2018">IF(Table2[[#This Row],[Max_num_drones]:[Max_num_drones]]=3,Table2[[#This Row],[Total_time]:[Total_time]],"")</f>
        <v/>
      </c>
      <c r="C2018" s="20" t="str" cm="1">
        <f t="array" ref="C2018">IF(Table2[[#This Row],[Max_num_drones]:[Max_num_drones]]=4,Table2[[#This Row],[Total_time]:[Total_time]],"")</f>
        <v/>
      </c>
      <c r="D2018" s="20" t="str" cm="1">
        <f t="array" ref="D2018">IF(Table2[[#This Row],[Max_num_drones]:[Max_num_drones]]=5,Table2[[#This Row],[Total_time]:[Total_time]],"")</f>
        <v/>
      </c>
    </row>
    <row r="2019" spans="1:4">
      <c r="A2019" s="20" t="str" cm="1">
        <f t="array" ref="A2019">IF(Table2[[#This Row],[Max_num_drones]:[Max_num_drones]]=2,Table2[[#This Row],[Total_time]:[Total_time]],"")</f>
        <v/>
      </c>
      <c r="B2019" s="20" t="str" cm="1">
        <f t="array" ref="B2019">IF(Table2[[#This Row],[Max_num_drones]:[Max_num_drones]]=3,Table2[[#This Row],[Total_time]:[Total_time]],"")</f>
        <v/>
      </c>
      <c r="C2019" s="20" t="str" cm="1">
        <f t="array" ref="C2019">IF(Table2[[#This Row],[Max_num_drones]:[Max_num_drones]]=4,Table2[[#This Row],[Total_time]:[Total_time]],"")</f>
        <v/>
      </c>
      <c r="D2019" s="20" t="str" cm="1">
        <f t="array" ref="D2019">IF(Table2[[#This Row],[Max_num_drones]:[Max_num_drones]]=5,Table2[[#This Row],[Total_time]:[Total_time]],"")</f>
        <v/>
      </c>
    </row>
    <row r="2020" spans="1:4">
      <c r="A2020" s="20" t="str" cm="1">
        <f t="array" ref="A2020">IF(Table2[[#This Row],[Max_num_drones]:[Max_num_drones]]=2,Table2[[#This Row],[Total_time]:[Total_time]],"")</f>
        <v/>
      </c>
      <c r="B2020" s="20" t="str" cm="1">
        <f t="array" ref="B2020">IF(Table2[[#This Row],[Max_num_drones]:[Max_num_drones]]=3,Table2[[#This Row],[Total_time]:[Total_time]],"")</f>
        <v/>
      </c>
      <c r="C2020" s="20" t="str" cm="1">
        <f t="array" ref="C2020">IF(Table2[[#This Row],[Max_num_drones]:[Max_num_drones]]=4,Table2[[#This Row],[Total_time]:[Total_time]],"")</f>
        <v/>
      </c>
      <c r="D2020" s="20" t="str" cm="1">
        <f t="array" ref="D2020">IF(Table2[[#This Row],[Max_num_drones]:[Max_num_drones]]=5,Table2[[#This Row],[Total_time]:[Total_time]],"")</f>
        <v/>
      </c>
    </row>
    <row r="2021" spans="1:4">
      <c r="A2021" s="20" t="str" cm="1">
        <f t="array" ref="A2021">IF(Table2[[#This Row],[Max_num_drones]:[Max_num_drones]]=2,Table2[[#This Row],[Total_time]:[Total_time]],"")</f>
        <v/>
      </c>
      <c r="B2021" s="20" t="str" cm="1">
        <f t="array" ref="B2021">IF(Table2[[#This Row],[Max_num_drones]:[Max_num_drones]]=3,Table2[[#This Row],[Total_time]:[Total_time]],"")</f>
        <v/>
      </c>
      <c r="C2021" s="20" t="str" cm="1">
        <f t="array" ref="C2021">IF(Table2[[#This Row],[Max_num_drones]:[Max_num_drones]]=4,Table2[[#This Row],[Total_time]:[Total_time]],"")</f>
        <v/>
      </c>
      <c r="D2021" s="20" t="str" cm="1">
        <f t="array" ref="D2021">IF(Table2[[#This Row],[Max_num_drones]:[Max_num_drones]]=5,Table2[[#This Row],[Total_time]:[Total_time]],"")</f>
        <v/>
      </c>
    </row>
    <row r="2022" spans="1:4">
      <c r="A2022" s="20" t="str" cm="1">
        <f t="array" ref="A2022">IF(Table2[[#This Row],[Max_num_drones]:[Max_num_drones]]=2,Table2[[#This Row],[Total_time]:[Total_time]],"")</f>
        <v/>
      </c>
      <c r="B2022" s="20" t="str" cm="1">
        <f t="array" ref="B2022">IF(Table2[[#This Row],[Max_num_drones]:[Max_num_drones]]=3,Table2[[#This Row],[Total_time]:[Total_time]],"")</f>
        <v/>
      </c>
      <c r="C2022" s="20" t="str" cm="1">
        <f t="array" ref="C2022">IF(Table2[[#This Row],[Max_num_drones]:[Max_num_drones]]=4,Table2[[#This Row],[Total_time]:[Total_time]],"")</f>
        <v/>
      </c>
      <c r="D2022" s="20" t="str" cm="1">
        <f t="array" ref="D2022">IF(Table2[[#This Row],[Max_num_drones]:[Max_num_drones]]=5,Table2[[#This Row],[Total_time]:[Total_time]],"")</f>
        <v/>
      </c>
    </row>
    <row r="2023" spans="1:4">
      <c r="A2023" s="20" t="str" cm="1">
        <f t="array" ref="A2023">IF(Table2[[#This Row],[Max_num_drones]:[Max_num_drones]]=2,Table2[[#This Row],[Total_time]:[Total_time]],"")</f>
        <v/>
      </c>
      <c r="B2023" s="20" t="str" cm="1">
        <f t="array" ref="B2023">IF(Table2[[#This Row],[Max_num_drones]:[Max_num_drones]]=3,Table2[[#This Row],[Total_time]:[Total_time]],"")</f>
        <v/>
      </c>
      <c r="C2023" s="20" t="str" cm="1">
        <f t="array" ref="C2023">IF(Table2[[#This Row],[Max_num_drones]:[Max_num_drones]]=4,Table2[[#This Row],[Total_time]:[Total_time]],"")</f>
        <v/>
      </c>
      <c r="D2023" s="20" t="str" cm="1">
        <f t="array" ref="D2023">IF(Table2[[#This Row],[Max_num_drones]:[Max_num_drones]]=5,Table2[[#This Row],[Total_time]:[Total_time]],"")</f>
        <v/>
      </c>
    </row>
    <row r="2024" spans="1:4">
      <c r="A2024" s="20" t="str" cm="1">
        <f t="array" ref="A2024">IF(Table2[[#This Row],[Max_num_drones]:[Max_num_drones]]=2,Table2[[#This Row],[Total_time]:[Total_time]],"")</f>
        <v/>
      </c>
      <c r="B2024" s="20" t="str" cm="1">
        <f t="array" ref="B2024">IF(Table2[[#This Row],[Max_num_drones]:[Max_num_drones]]=3,Table2[[#This Row],[Total_time]:[Total_time]],"")</f>
        <v/>
      </c>
      <c r="C2024" s="20" t="str" cm="1">
        <f t="array" ref="C2024">IF(Table2[[#This Row],[Max_num_drones]:[Max_num_drones]]=4,Table2[[#This Row],[Total_time]:[Total_time]],"")</f>
        <v/>
      </c>
      <c r="D2024" s="20" t="str" cm="1">
        <f t="array" ref="D2024">IF(Table2[[#This Row],[Max_num_drones]:[Max_num_drones]]=5,Table2[[#This Row],[Total_time]:[Total_time]],"")</f>
        <v/>
      </c>
    </row>
    <row r="2025" spans="1:4">
      <c r="A2025" s="20" t="str" cm="1">
        <f t="array" ref="A2025">IF(Table2[[#This Row],[Max_num_drones]:[Max_num_drones]]=2,Table2[[#This Row],[Total_time]:[Total_time]],"")</f>
        <v/>
      </c>
      <c r="B2025" s="20" t="str" cm="1">
        <f t="array" ref="B2025">IF(Table2[[#This Row],[Max_num_drones]:[Max_num_drones]]=3,Table2[[#This Row],[Total_time]:[Total_time]],"")</f>
        <v/>
      </c>
      <c r="C2025" s="20" t="str" cm="1">
        <f t="array" ref="C2025">IF(Table2[[#This Row],[Max_num_drones]:[Max_num_drones]]=4,Table2[[#This Row],[Total_time]:[Total_time]],"")</f>
        <v/>
      </c>
      <c r="D2025" s="20" t="str" cm="1">
        <f t="array" ref="D2025">IF(Table2[[#This Row],[Max_num_drones]:[Max_num_drones]]=5,Table2[[#This Row],[Total_time]:[Total_time]],"")</f>
        <v/>
      </c>
    </row>
    <row r="2026" spans="1:4">
      <c r="A2026" s="20" t="str" cm="1">
        <f t="array" ref="A2026">IF(Table2[[#This Row],[Max_num_drones]:[Max_num_drones]]=2,Table2[[#This Row],[Total_time]:[Total_time]],"")</f>
        <v/>
      </c>
      <c r="B2026" s="20" t="str" cm="1">
        <f t="array" ref="B2026">IF(Table2[[#This Row],[Max_num_drones]:[Max_num_drones]]=3,Table2[[#This Row],[Total_time]:[Total_time]],"")</f>
        <v/>
      </c>
      <c r="C2026" s="20" t="str" cm="1">
        <f t="array" ref="C2026">IF(Table2[[#This Row],[Max_num_drones]:[Max_num_drones]]=4,Table2[[#This Row],[Total_time]:[Total_time]],"")</f>
        <v/>
      </c>
      <c r="D2026" s="20" t="str" cm="1">
        <f t="array" ref="D2026">IF(Table2[[#This Row],[Max_num_drones]:[Max_num_drones]]=5,Table2[[#This Row],[Total_time]:[Total_time]],"")</f>
        <v/>
      </c>
    </row>
    <row r="2027" spans="1:4">
      <c r="A2027" s="20" t="str" cm="1">
        <f t="array" ref="A2027">IF(Table2[[#This Row],[Max_num_drones]:[Max_num_drones]]=2,Table2[[#This Row],[Total_time]:[Total_time]],"")</f>
        <v/>
      </c>
      <c r="B2027" s="20" t="str" cm="1">
        <f t="array" ref="B2027">IF(Table2[[#This Row],[Max_num_drones]:[Max_num_drones]]=3,Table2[[#This Row],[Total_time]:[Total_time]],"")</f>
        <v/>
      </c>
      <c r="C2027" s="20" t="str" cm="1">
        <f t="array" ref="C2027">IF(Table2[[#This Row],[Max_num_drones]:[Max_num_drones]]=4,Table2[[#This Row],[Total_time]:[Total_time]],"")</f>
        <v/>
      </c>
      <c r="D2027" s="20" t="str" cm="1">
        <f t="array" ref="D2027">IF(Table2[[#This Row],[Max_num_drones]:[Max_num_drones]]=5,Table2[[#This Row],[Total_time]:[Total_time]],"")</f>
        <v/>
      </c>
    </row>
    <row r="2028" spans="1:4">
      <c r="A2028" s="20" t="str" cm="1">
        <f t="array" ref="A2028">IF(Table2[[#This Row],[Max_num_drones]:[Max_num_drones]]=2,Table2[[#This Row],[Total_time]:[Total_time]],"")</f>
        <v/>
      </c>
      <c r="B2028" s="20" t="str" cm="1">
        <f t="array" ref="B2028">IF(Table2[[#This Row],[Max_num_drones]:[Max_num_drones]]=3,Table2[[#This Row],[Total_time]:[Total_time]],"")</f>
        <v/>
      </c>
      <c r="C2028" s="20" t="str" cm="1">
        <f t="array" ref="C2028">IF(Table2[[#This Row],[Max_num_drones]:[Max_num_drones]]=4,Table2[[#This Row],[Total_time]:[Total_time]],"")</f>
        <v/>
      </c>
      <c r="D2028" s="20" t="str" cm="1">
        <f t="array" ref="D2028">IF(Table2[[#This Row],[Max_num_drones]:[Max_num_drones]]=5,Table2[[#This Row],[Total_time]:[Total_time]],"")</f>
        <v/>
      </c>
    </row>
    <row r="2029" spans="1:4">
      <c r="A2029" s="20" t="str" cm="1">
        <f t="array" ref="A2029">IF(Table2[[#This Row],[Max_num_drones]:[Max_num_drones]]=2,Table2[[#This Row],[Total_time]:[Total_time]],"")</f>
        <v/>
      </c>
      <c r="B2029" s="20" t="str" cm="1">
        <f t="array" ref="B2029">IF(Table2[[#This Row],[Max_num_drones]:[Max_num_drones]]=3,Table2[[#This Row],[Total_time]:[Total_time]],"")</f>
        <v/>
      </c>
      <c r="C2029" s="20" t="str" cm="1">
        <f t="array" ref="C2029">IF(Table2[[#This Row],[Max_num_drones]:[Max_num_drones]]=4,Table2[[#This Row],[Total_time]:[Total_time]],"")</f>
        <v/>
      </c>
      <c r="D2029" s="20" t="str" cm="1">
        <f t="array" ref="D2029">IF(Table2[[#This Row],[Max_num_drones]:[Max_num_drones]]=5,Table2[[#This Row],[Total_time]:[Total_time]],"")</f>
        <v/>
      </c>
    </row>
    <row r="2030" spans="1:4">
      <c r="A2030" s="20" t="str" cm="1">
        <f t="array" ref="A2030">IF(Table2[[#This Row],[Max_num_drones]:[Max_num_drones]]=2,Table2[[#This Row],[Total_time]:[Total_time]],"")</f>
        <v/>
      </c>
      <c r="B2030" s="20" t="str" cm="1">
        <f t="array" ref="B2030">IF(Table2[[#This Row],[Max_num_drones]:[Max_num_drones]]=3,Table2[[#This Row],[Total_time]:[Total_time]],"")</f>
        <v/>
      </c>
      <c r="C2030" s="20" t="str" cm="1">
        <f t="array" ref="C2030">IF(Table2[[#This Row],[Max_num_drones]:[Max_num_drones]]=4,Table2[[#This Row],[Total_time]:[Total_time]],"")</f>
        <v/>
      </c>
      <c r="D2030" s="20" t="str" cm="1">
        <f t="array" ref="D2030">IF(Table2[[#This Row],[Max_num_drones]:[Max_num_drones]]=5,Table2[[#This Row],[Total_time]:[Total_time]],"")</f>
        <v/>
      </c>
    </row>
    <row r="2031" spans="1:4">
      <c r="A2031" s="20" t="str" cm="1">
        <f t="array" ref="A2031">IF(Table2[[#This Row],[Max_num_drones]:[Max_num_drones]]=2,Table2[[#This Row],[Total_time]:[Total_time]],"")</f>
        <v/>
      </c>
      <c r="B2031" s="20" t="str" cm="1">
        <f t="array" ref="B2031">IF(Table2[[#This Row],[Max_num_drones]:[Max_num_drones]]=3,Table2[[#This Row],[Total_time]:[Total_time]],"")</f>
        <v/>
      </c>
      <c r="C2031" s="20" t="str" cm="1">
        <f t="array" ref="C2031">IF(Table2[[#This Row],[Max_num_drones]:[Max_num_drones]]=4,Table2[[#This Row],[Total_time]:[Total_time]],"")</f>
        <v/>
      </c>
      <c r="D2031" s="20" t="str" cm="1">
        <f t="array" ref="D2031">IF(Table2[[#This Row],[Max_num_drones]:[Max_num_drones]]=5,Table2[[#This Row],[Total_time]:[Total_time]],"")</f>
        <v/>
      </c>
    </row>
    <row r="2032" spans="1:4">
      <c r="A2032" s="20" t="str" cm="1">
        <f t="array" ref="A2032">IF(Table2[[#This Row],[Max_num_drones]:[Max_num_drones]]=2,Table2[[#This Row],[Total_time]:[Total_time]],"")</f>
        <v/>
      </c>
      <c r="B2032" s="20" t="str" cm="1">
        <f t="array" ref="B2032">IF(Table2[[#This Row],[Max_num_drones]:[Max_num_drones]]=3,Table2[[#This Row],[Total_time]:[Total_time]],"")</f>
        <v/>
      </c>
      <c r="C2032" s="20" t="str" cm="1">
        <f t="array" ref="C2032">IF(Table2[[#This Row],[Max_num_drones]:[Max_num_drones]]=4,Table2[[#This Row],[Total_time]:[Total_time]],"")</f>
        <v/>
      </c>
      <c r="D2032" s="20" t="str" cm="1">
        <f t="array" ref="D2032">IF(Table2[[#This Row],[Max_num_drones]:[Max_num_drones]]=5,Table2[[#This Row],[Total_time]:[Total_time]],"")</f>
        <v/>
      </c>
    </row>
    <row r="2033" spans="1:4">
      <c r="A2033" s="20" t="str" cm="1">
        <f t="array" ref="A2033">IF(Table2[[#This Row],[Max_num_drones]:[Max_num_drones]]=2,Table2[[#This Row],[Total_time]:[Total_time]],"")</f>
        <v/>
      </c>
      <c r="B2033" s="20" t="str" cm="1">
        <f t="array" ref="B2033">IF(Table2[[#This Row],[Max_num_drones]:[Max_num_drones]]=3,Table2[[#This Row],[Total_time]:[Total_time]],"")</f>
        <v/>
      </c>
      <c r="C2033" s="20" t="str" cm="1">
        <f t="array" ref="C2033">IF(Table2[[#This Row],[Max_num_drones]:[Max_num_drones]]=4,Table2[[#This Row],[Total_time]:[Total_time]],"")</f>
        <v/>
      </c>
      <c r="D2033" s="20" t="str" cm="1">
        <f t="array" ref="D2033">IF(Table2[[#This Row],[Max_num_drones]:[Max_num_drones]]=5,Table2[[#This Row],[Total_time]:[Total_time]],"")</f>
        <v/>
      </c>
    </row>
    <row r="2034" spans="1:4">
      <c r="A2034" s="20" t="str" cm="1">
        <f t="array" ref="A2034">IF(Table2[[#This Row],[Max_num_drones]:[Max_num_drones]]=2,Table2[[#This Row],[Total_time]:[Total_time]],"")</f>
        <v/>
      </c>
      <c r="B2034" s="20" t="str" cm="1">
        <f t="array" ref="B2034">IF(Table2[[#This Row],[Max_num_drones]:[Max_num_drones]]=3,Table2[[#This Row],[Total_time]:[Total_time]],"")</f>
        <v/>
      </c>
      <c r="C2034" s="20" t="str" cm="1">
        <f t="array" ref="C2034">IF(Table2[[#This Row],[Max_num_drones]:[Max_num_drones]]=4,Table2[[#This Row],[Total_time]:[Total_time]],"")</f>
        <v/>
      </c>
      <c r="D2034" s="20" t="str" cm="1">
        <f t="array" ref="D2034">IF(Table2[[#This Row],[Max_num_drones]:[Max_num_drones]]=5,Table2[[#This Row],[Total_time]:[Total_time]],"")</f>
        <v/>
      </c>
    </row>
    <row r="2035" spans="1:4">
      <c r="A2035" s="20" t="str" cm="1">
        <f t="array" ref="A2035">IF(Table2[[#This Row],[Max_num_drones]:[Max_num_drones]]=2,Table2[[#This Row],[Total_time]:[Total_time]],"")</f>
        <v/>
      </c>
      <c r="B2035" s="20" t="str" cm="1">
        <f t="array" ref="B2035">IF(Table2[[#This Row],[Max_num_drones]:[Max_num_drones]]=3,Table2[[#This Row],[Total_time]:[Total_time]],"")</f>
        <v/>
      </c>
      <c r="C2035" s="20" t="str" cm="1">
        <f t="array" ref="C2035">IF(Table2[[#This Row],[Max_num_drones]:[Max_num_drones]]=4,Table2[[#This Row],[Total_time]:[Total_time]],"")</f>
        <v/>
      </c>
      <c r="D2035" s="20" t="str" cm="1">
        <f t="array" ref="D2035">IF(Table2[[#This Row],[Max_num_drones]:[Max_num_drones]]=5,Table2[[#This Row],[Total_time]:[Total_time]],"")</f>
        <v/>
      </c>
    </row>
    <row r="2036" spans="1:4">
      <c r="A2036" s="20" t="str" cm="1">
        <f t="array" ref="A2036">IF(Table2[[#This Row],[Max_num_drones]:[Max_num_drones]]=2,Table2[[#This Row],[Total_time]:[Total_time]],"")</f>
        <v/>
      </c>
      <c r="B2036" s="20" t="str" cm="1">
        <f t="array" ref="B2036">IF(Table2[[#This Row],[Max_num_drones]:[Max_num_drones]]=3,Table2[[#This Row],[Total_time]:[Total_time]],"")</f>
        <v/>
      </c>
      <c r="C2036" s="20" t="str" cm="1">
        <f t="array" ref="C2036">IF(Table2[[#This Row],[Max_num_drones]:[Max_num_drones]]=4,Table2[[#This Row],[Total_time]:[Total_time]],"")</f>
        <v/>
      </c>
      <c r="D2036" s="20" t="str" cm="1">
        <f t="array" ref="D2036">IF(Table2[[#This Row],[Max_num_drones]:[Max_num_drones]]=5,Table2[[#This Row],[Total_time]:[Total_time]],"")</f>
        <v/>
      </c>
    </row>
    <row r="2037" spans="1:4">
      <c r="A2037" s="20" t="str" cm="1">
        <f t="array" ref="A2037">IF(Table2[[#This Row],[Max_num_drones]:[Max_num_drones]]=2,Table2[[#This Row],[Total_time]:[Total_time]],"")</f>
        <v/>
      </c>
      <c r="B2037" s="20" t="str" cm="1">
        <f t="array" ref="B2037">IF(Table2[[#This Row],[Max_num_drones]:[Max_num_drones]]=3,Table2[[#This Row],[Total_time]:[Total_time]],"")</f>
        <v/>
      </c>
      <c r="C2037" s="20" t="str" cm="1">
        <f t="array" ref="C2037">IF(Table2[[#This Row],[Max_num_drones]:[Max_num_drones]]=4,Table2[[#This Row],[Total_time]:[Total_time]],"")</f>
        <v/>
      </c>
      <c r="D2037" s="20" t="str" cm="1">
        <f t="array" ref="D2037">IF(Table2[[#This Row],[Max_num_drones]:[Max_num_drones]]=5,Table2[[#This Row],[Total_time]:[Total_time]],"")</f>
        <v/>
      </c>
    </row>
    <row r="2038" spans="1:4">
      <c r="A2038" s="20" t="str" cm="1">
        <f t="array" ref="A2038">IF(Table2[[#This Row],[Max_num_drones]:[Max_num_drones]]=2,Table2[[#This Row],[Total_time]:[Total_time]],"")</f>
        <v/>
      </c>
      <c r="B2038" s="20" t="str" cm="1">
        <f t="array" ref="B2038">IF(Table2[[#This Row],[Max_num_drones]:[Max_num_drones]]=3,Table2[[#This Row],[Total_time]:[Total_time]],"")</f>
        <v/>
      </c>
      <c r="C2038" s="20" t="str" cm="1">
        <f t="array" ref="C2038">IF(Table2[[#This Row],[Max_num_drones]:[Max_num_drones]]=4,Table2[[#This Row],[Total_time]:[Total_time]],"")</f>
        <v/>
      </c>
      <c r="D2038" s="20" t="str" cm="1">
        <f t="array" ref="D2038">IF(Table2[[#This Row],[Max_num_drones]:[Max_num_drones]]=5,Table2[[#This Row],[Total_time]:[Total_time]],"")</f>
        <v/>
      </c>
    </row>
    <row r="2039" spans="1:4">
      <c r="A2039" s="20" t="str" cm="1">
        <f t="array" ref="A2039">IF(Table2[[#This Row],[Max_num_drones]:[Max_num_drones]]=2,Table2[[#This Row],[Total_time]:[Total_time]],"")</f>
        <v/>
      </c>
      <c r="B2039" s="20" t="str" cm="1">
        <f t="array" ref="B2039">IF(Table2[[#This Row],[Max_num_drones]:[Max_num_drones]]=3,Table2[[#This Row],[Total_time]:[Total_time]],"")</f>
        <v/>
      </c>
      <c r="C2039" s="20" t="str" cm="1">
        <f t="array" ref="C2039">IF(Table2[[#This Row],[Max_num_drones]:[Max_num_drones]]=4,Table2[[#This Row],[Total_time]:[Total_time]],"")</f>
        <v/>
      </c>
      <c r="D2039" s="20" t="str" cm="1">
        <f t="array" ref="D2039">IF(Table2[[#This Row],[Max_num_drones]:[Max_num_drones]]=5,Table2[[#This Row],[Total_time]:[Total_time]],"")</f>
        <v/>
      </c>
    </row>
    <row r="2040" spans="1:4">
      <c r="A2040" s="20" t="str" cm="1">
        <f t="array" ref="A2040">IF(Table2[[#This Row],[Max_num_drones]:[Max_num_drones]]=2,Table2[[#This Row],[Total_time]:[Total_time]],"")</f>
        <v/>
      </c>
      <c r="B2040" s="20" t="str" cm="1">
        <f t="array" ref="B2040">IF(Table2[[#This Row],[Max_num_drones]:[Max_num_drones]]=3,Table2[[#This Row],[Total_time]:[Total_time]],"")</f>
        <v/>
      </c>
      <c r="C2040" s="20" t="str" cm="1">
        <f t="array" ref="C2040">IF(Table2[[#This Row],[Max_num_drones]:[Max_num_drones]]=4,Table2[[#This Row],[Total_time]:[Total_time]],"")</f>
        <v/>
      </c>
      <c r="D2040" s="20" t="str" cm="1">
        <f t="array" ref="D2040">IF(Table2[[#This Row],[Max_num_drones]:[Max_num_drones]]=5,Table2[[#This Row],[Total_time]:[Total_time]],"")</f>
        <v/>
      </c>
    </row>
    <row r="2041" spans="1:4">
      <c r="A2041" s="20" t="str" cm="1">
        <f t="array" ref="A2041">IF(Table2[[#This Row],[Max_num_drones]:[Max_num_drones]]=2,Table2[[#This Row],[Total_time]:[Total_time]],"")</f>
        <v/>
      </c>
      <c r="B2041" s="20" t="str" cm="1">
        <f t="array" ref="B2041">IF(Table2[[#This Row],[Max_num_drones]:[Max_num_drones]]=3,Table2[[#This Row],[Total_time]:[Total_time]],"")</f>
        <v/>
      </c>
      <c r="C2041" s="20" t="str" cm="1">
        <f t="array" ref="C2041">IF(Table2[[#This Row],[Max_num_drones]:[Max_num_drones]]=4,Table2[[#This Row],[Total_time]:[Total_time]],"")</f>
        <v/>
      </c>
      <c r="D2041" s="20" t="str" cm="1">
        <f t="array" ref="D2041">IF(Table2[[#This Row],[Max_num_drones]:[Max_num_drones]]=5,Table2[[#This Row],[Total_time]:[Total_time]],"")</f>
        <v/>
      </c>
    </row>
    <row r="2042" spans="1:4">
      <c r="A2042" s="20" t="str" cm="1">
        <f t="array" ref="A2042">IF(Table2[[#This Row],[Max_num_drones]:[Max_num_drones]]=2,Table2[[#This Row],[Total_time]:[Total_time]],"")</f>
        <v/>
      </c>
      <c r="B2042" s="20" t="str" cm="1">
        <f t="array" ref="B2042">IF(Table2[[#This Row],[Max_num_drones]:[Max_num_drones]]=3,Table2[[#This Row],[Total_time]:[Total_time]],"")</f>
        <v/>
      </c>
      <c r="C2042" s="20" t="str" cm="1">
        <f t="array" ref="C2042">IF(Table2[[#This Row],[Max_num_drones]:[Max_num_drones]]=4,Table2[[#This Row],[Total_time]:[Total_time]],"")</f>
        <v/>
      </c>
      <c r="D2042" s="20" t="str" cm="1">
        <f t="array" ref="D2042">IF(Table2[[#This Row],[Max_num_drones]:[Max_num_drones]]=5,Table2[[#This Row],[Total_time]:[Total_time]],"")</f>
        <v/>
      </c>
    </row>
    <row r="2043" spans="1:4">
      <c r="A2043" s="20" t="str" cm="1">
        <f t="array" ref="A2043">IF(Table2[[#This Row],[Max_num_drones]:[Max_num_drones]]=2,Table2[[#This Row],[Total_time]:[Total_time]],"")</f>
        <v/>
      </c>
      <c r="B2043" s="20" t="str" cm="1">
        <f t="array" ref="B2043">IF(Table2[[#This Row],[Max_num_drones]:[Max_num_drones]]=3,Table2[[#This Row],[Total_time]:[Total_time]],"")</f>
        <v/>
      </c>
      <c r="C2043" s="20" t="str" cm="1">
        <f t="array" ref="C2043">IF(Table2[[#This Row],[Max_num_drones]:[Max_num_drones]]=4,Table2[[#This Row],[Total_time]:[Total_time]],"")</f>
        <v/>
      </c>
      <c r="D2043" s="20" t="str" cm="1">
        <f t="array" ref="D2043">IF(Table2[[#This Row],[Max_num_drones]:[Max_num_drones]]=5,Table2[[#This Row],[Total_time]:[Total_time]],"")</f>
        <v/>
      </c>
    </row>
    <row r="2044" spans="1:4">
      <c r="A2044" s="20" t="str" cm="1">
        <f t="array" ref="A2044">IF(Table2[[#This Row],[Max_num_drones]:[Max_num_drones]]=2,Table2[[#This Row],[Total_time]:[Total_time]],"")</f>
        <v/>
      </c>
      <c r="B2044" s="20" t="str" cm="1">
        <f t="array" ref="B2044">IF(Table2[[#This Row],[Max_num_drones]:[Max_num_drones]]=3,Table2[[#This Row],[Total_time]:[Total_time]],"")</f>
        <v/>
      </c>
      <c r="C2044" s="20" t="str" cm="1">
        <f t="array" ref="C2044">IF(Table2[[#This Row],[Max_num_drones]:[Max_num_drones]]=4,Table2[[#This Row],[Total_time]:[Total_time]],"")</f>
        <v/>
      </c>
      <c r="D2044" s="20" t="str" cm="1">
        <f t="array" ref="D2044">IF(Table2[[#This Row],[Max_num_drones]:[Max_num_drones]]=5,Table2[[#This Row],[Total_time]:[Total_time]],"")</f>
        <v/>
      </c>
    </row>
    <row r="2045" spans="1:4">
      <c r="A2045" s="20" t="str" cm="1">
        <f t="array" ref="A2045">IF(Table2[[#This Row],[Max_num_drones]:[Max_num_drones]]=2,Table2[[#This Row],[Total_time]:[Total_time]],"")</f>
        <v/>
      </c>
      <c r="B2045" s="20" t="str" cm="1">
        <f t="array" ref="B2045">IF(Table2[[#This Row],[Max_num_drones]:[Max_num_drones]]=3,Table2[[#This Row],[Total_time]:[Total_time]],"")</f>
        <v/>
      </c>
      <c r="C2045" s="20" t="str" cm="1">
        <f t="array" ref="C2045">IF(Table2[[#This Row],[Max_num_drones]:[Max_num_drones]]=4,Table2[[#This Row],[Total_time]:[Total_time]],"")</f>
        <v/>
      </c>
      <c r="D2045" s="20" t="str" cm="1">
        <f t="array" ref="D2045">IF(Table2[[#This Row],[Max_num_drones]:[Max_num_drones]]=5,Table2[[#This Row],[Total_time]:[Total_time]],"")</f>
        <v/>
      </c>
    </row>
    <row r="2046" spans="1:4">
      <c r="A2046" s="20" t="str" cm="1">
        <f t="array" ref="A2046">IF(Table2[[#This Row],[Max_num_drones]:[Max_num_drones]]=2,Table2[[#This Row],[Total_time]:[Total_time]],"")</f>
        <v/>
      </c>
      <c r="B2046" s="20" t="str" cm="1">
        <f t="array" ref="B2046">IF(Table2[[#This Row],[Max_num_drones]:[Max_num_drones]]=3,Table2[[#This Row],[Total_time]:[Total_time]],"")</f>
        <v/>
      </c>
      <c r="C2046" s="20" t="str" cm="1">
        <f t="array" ref="C2046">IF(Table2[[#This Row],[Max_num_drones]:[Max_num_drones]]=4,Table2[[#This Row],[Total_time]:[Total_time]],"")</f>
        <v/>
      </c>
      <c r="D2046" s="20" t="str" cm="1">
        <f t="array" ref="D2046">IF(Table2[[#This Row],[Max_num_drones]:[Max_num_drones]]=5,Table2[[#This Row],[Total_time]:[Total_time]],"")</f>
        <v/>
      </c>
    </row>
    <row r="2047" spans="1:4">
      <c r="A2047" s="20" t="str" cm="1">
        <f t="array" ref="A2047">IF(Table2[[#This Row],[Max_num_drones]:[Max_num_drones]]=2,Table2[[#This Row],[Total_time]:[Total_time]],"")</f>
        <v/>
      </c>
      <c r="B2047" s="20" t="str" cm="1">
        <f t="array" ref="B2047">IF(Table2[[#This Row],[Max_num_drones]:[Max_num_drones]]=3,Table2[[#This Row],[Total_time]:[Total_time]],"")</f>
        <v/>
      </c>
      <c r="C2047" s="20" t="str" cm="1">
        <f t="array" ref="C2047">IF(Table2[[#This Row],[Max_num_drones]:[Max_num_drones]]=4,Table2[[#This Row],[Total_time]:[Total_time]],"")</f>
        <v/>
      </c>
      <c r="D2047" s="20" t="str" cm="1">
        <f t="array" ref="D2047">IF(Table2[[#This Row],[Max_num_drones]:[Max_num_drones]]=5,Table2[[#This Row],[Total_time]:[Total_time]],"")</f>
        <v/>
      </c>
    </row>
    <row r="2048" spans="1:4">
      <c r="A2048" s="20" t="str" cm="1">
        <f t="array" ref="A2048">IF(Table2[[#This Row],[Max_num_drones]:[Max_num_drones]]=2,Table2[[#This Row],[Total_time]:[Total_time]],"")</f>
        <v/>
      </c>
      <c r="B2048" s="20" t="str" cm="1">
        <f t="array" ref="B2048">IF(Table2[[#This Row],[Max_num_drones]:[Max_num_drones]]=3,Table2[[#This Row],[Total_time]:[Total_time]],"")</f>
        <v/>
      </c>
      <c r="C2048" s="20" t="str" cm="1">
        <f t="array" ref="C2048">IF(Table2[[#This Row],[Max_num_drones]:[Max_num_drones]]=4,Table2[[#This Row],[Total_time]:[Total_time]],"")</f>
        <v/>
      </c>
      <c r="D2048" s="20" t="str" cm="1">
        <f t="array" ref="D2048">IF(Table2[[#This Row],[Max_num_drones]:[Max_num_drones]]=5,Table2[[#This Row],[Total_time]:[Total_time]],"")</f>
        <v/>
      </c>
    </row>
    <row r="2049" spans="1:4">
      <c r="A2049" s="20" t="str" cm="1">
        <f t="array" ref="A2049">IF(Table2[[#This Row],[Max_num_drones]:[Max_num_drones]]=2,Table2[[#This Row],[Total_time]:[Total_time]],"")</f>
        <v/>
      </c>
      <c r="B2049" s="20" t="str" cm="1">
        <f t="array" ref="B2049">IF(Table2[[#This Row],[Max_num_drones]:[Max_num_drones]]=3,Table2[[#This Row],[Total_time]:[Total_time]],"")</f>
        <v/>
      </c>
      <c r="C2049" s="20" t="str" cm="1">
        <f t="array" ref="C2049">IF(Table2[[#This Row],[Max_num_drones]:[Max_num_drones]]=4,Table2[[#This Row],[Total_time]:[Total_time]],"")</f>
        <v/>
      </c>
      <c r="D2049" s="20" t="str" cm="1">
        <f t="array" ref="D2049">IF(Table2[[#This Row],[Max_num_drones]:[Max_num_drones]]=5,Table2[[#This Row],[Total_time]:[Total_time]],"")</f>
        <v/>
      </c>
    </row>
    <row r="2050" spans="1:4">
      <c r="A2050" s="20" t="str" cm="1">
        <f t="array" ref="A2050">IF(Table2[[#This Row],[Max_num_drones]:[Max_num_drones]]=2,Table2[[#This Row],[Total_time]:[Total_time]],"")</f>
        <v/>
      </c>
      <c r="B2050" s="20" t="str" cm="1">
        <f t="array" ref="B2050">IF(Table2[[#This Row],[Max_num_drones]:[Max_num_drones]]=3,Table2[[#This Row],[Total_time]:[Total_time]],"")</f>
        <v/>
      </c>
      <c r="C2050" s="20" t="str" cm="1">
        <f t="array" ref="C2050">IF(Table2[[#This Row],[Max_num_drones]:[Max_num_drones]]=4,Table2[[#This Row],[Total_time]:[Total_time]],"")</f>
        <v/>
      </c>
      <c r="D2050" s="20" t="str" cm="1">
        <f t="array" ref="D2050">IF(Table2[[#This Row],[Max_num_drones]:[Max_num_drones]]=5,Table2[[#This Row],[Total_time]:[Total_time]],"")</f>
        <v/>
      </c>
    </row>
    <row r="2051" spans="1:4">
      <c r="A2051" s="20" t="str" cm="1">
        <f t="array" ref="A2051">IF(Table2[[#This Row],[Max_num_drones]:[Max_num_drones]]=2,Table2[[#This Row],[Total_time]:[Total_time]],"")</f>
        <v/>
      </c>
      <c r="B2051" s="20" t="str" cm="1">
        <f t="array" ref="B2051">IF(Table2[[#This Row],[Max_num_drones]:[Max_num_drones]]=3,Table2[[#This Row],[Total_time]:[Total_time]],"")</f>
        <v/>
      </c>
      <c r="C2051" s="20" t="str" cm="1">
        <f t="array" ref="C2051">IF(Table2[[#This Row],[Max_num_drones]:[Max_num_drones]]=4,Table2[[#This Row],[Total_time]:[Total_time]],"")</f>
        <v/>
      </c>
      <c r="D2051" s="20" t="str" cm="1">
        <f t="array" ref="D2051">IF(Table2[[#This Row],[Max_num_drones]:[Max_num_drones]]=5,Table2[[#This Row],[Total_time]:[Total_time]],"")</f>
        <v/>
      </c>
    </row>
    <row r="2052" spans="1:4">
      <c r="A2052" s="20" t="str" cm="1">
        <f t="array" ref="A2052">IF(Table2[[#This Row],[Max_num_drones]:[Max_num_drones]]=2,Table2[[#This Row],[Total_time]:[Total_time]],"")</f>
        <v/>
      </c>
      <c r="B2052" s="20" t="str" cm="1">
        <f t="array" ref="B2052">IF(Table2[[#This Row],[Max_num_drones]:[Max_num_drones]]=3,Table2[[#This Row],[Total_time]:[Total_time]],"")</f>
        <v/>
      </c>
      <c r="C2052" s="20" t="str" cm="1">
        <f t="array" ref="C2052">IF(Table2[[#This Row],[Max_num_drones]:[Max_num_drones]]=4,Table2[[#This Row],[Total_time]:[Total_time]],"")</f>
        <v/>
      </c>
      <c r="D2052" s="20" t="str" cm="1">
        <f t="array" ref="D2052">IF(Table2[[#This Row],[Max_num_drones]:[Max_num_drones]]=5,Table2[[#This Row],[Total_time]:[Total_time]],"")</f>
        <v/>
      </c>
    </row>
    <row r="2053" spans="1:4">
      <c r="A2053" s="20" t="str" cm="1">
        <f t="array" ref="A2053">IF(Table2[[#This Row],[Max_num_drones]:[Max_num_drones]]=2,Table2[[#This Row],[Total_time]:[Total_time]],"")</f>
        <v/>
      </c>
      <c r="B2053" s="20" t="str" cm="1">
        <f t="array" ref="B2053">IF(Table2[[#This Row],[Max_num_drones]:[Max_num_drones]]=3,Table2[[#This Row],[Total_time]:[Total_time]],"")</f>
        <v/>
      </c>
      <c r="C2053" s="20" t="str" cm="1">
        <f t="array" ref="C2053">IF(Table2[[#This Row],[Max_num_drones]:[Max_num_drones]]=4,Table2[[#This Row],[Total_time]:[Total_time]],"")</f>
        <v/>
      </c>
      <c r="D2053" s="20" t="str" cm="1">
        <f t="array" ref="D2053">IF(Table2[[#This Row],[Max_num_drones]:[Max_num_drones]]=5,Table2[[#This Row],[Total_time]:[Total_time]],"")</f>
        <v/>
      </c>
    </row>
    <row r="2054" spans="1:4">
      <c r="A2054" s="20" t="str" cm="1">
        <f t="array" ref="A2054">IF(Table2[[#This Row],[Max_num_drones]:[Max_num_drones]]=2,Table2[[#This Row],[Total_time]:[Total_time]],"")</f>
        <v/>
      </c>
      <c r="B2054" s="20" t="str" cm="1">
        <f t="array" ref="B2054">IF(Table2[[#This Row],[Max_num_drones]:[Max_num_drones]]=3,Table2[[#This Row],[Total_time]:[Total_time]],"")</f>
        <v/>
      </c>
      <c r="C2054" s="20" t="str" cm="1">
        <f t="array" ref="C2054">IF(Table2[[#This Row],[Max_num_drones]:[Max_num_drones]]=4,Table2[[#This Row],[Total_time]:[Total_time]],"")</f>
        <v/>
      </c>
      <c r="D2054" s="20" t="str" cm="1">
        <f t="array" ref="D2054">IF(Table2[[#This Row],[Max_num_drones]:[Max_num_drones]]=5,Table2[[#This Row],[Total_time]:[Total_time]],"")</f>
        <v/>
      </c>
    </row>
    <row r="2055" spans="1:4">
      <c r="A2055" s="20" t="str" cm="1">
        <f t="array" ref="A2055">IF(Table2[[#This Row],[Max_num_drones]:[Max_num_drones]]=2,Table2[[#This Row],[Total_time]:[Total_time]],"")</f>
        <v/>
      </c>
      <c r="B2055" s="20" t="str" cm="1">
        <f t="array" ref="B2055">IF(Table2[[#This Row],[Max_num_drones]:[Max_num_drones]]=3,Table2[[#This Row],[Total_time]:[Total_time]],"")</f>
        <v/>
      </c>
      <c r="C2055" s="20" t="str" cm="1">
        <f t="array" ref="C2055">IF(Table2[[#This Row],[Max_num_drones]:[Max_num_drones]]=4,Table2[[#This Row],[Total_time]:[Total_time]],"")</f>
        <v/>
      </c>
      <c r="D2055" s="20" t="str" cm="1">
        <f t="array" ref="D2055">IF(Table2[[#This Row],[Max_num_drones]:[Max_num_drones]]=5,Table2[[#This Row],[Total_time]:[Total_time]],"")</f>
        <v/>
      </c>
    </row>
    <row r="2056" spans="1:4">
      <c r="A2056" s="20" t="str" cm="1">
        <f t="array" ref="A2056">IF(Table2[[#This Row],[Max_num_drones]:[Max_num_drones]]=2,Table2[[#This Row],[Total_time]:[Total_time]],"")</f>
        <v/>
      </c>
      <c r="B2056" s="20" t="str" cm="1">
        <f t="array" ref="B2056">IF(Table2[[#This Row],[Max_num_drones]:[Max_num_drones]]=3,Table2[[#This Row],[Total_time]:[Total_time]],"")</f>
        <v/>
      </c>
      <c r="C2056" s="20" t="str" cm="1">
        <f t="array" ref="C2056">IF(Table2[[#This Row],[Max_num_drones]:[Max_num_drones]]=4,Table2[[#This Row],[Total_time]:[Total_time]],"")</f>
        <v/>
      </c>
      <c r="D2056" s="20" t="str" cm="1">
        <f t="array" ref="D2056">IF(Table2[[#This Row],[Max_num_drones]:[Max_num_drones]]=5,Table2[[#This Row],[Total_time]:[Total_time]],"")</f>
        <v/>
      </c>
    </row>
    <row r="2057" spans="1:4">
      <c r="A2057" s="20" t="str" cm="1">
        <f t="array" ref="A2057">IF(Table2[[#This Row],[Max_num_drones]:[Max_num_drones]]=2,Table2[[#This Row],[Total_time]:[Total_time]],"")</f>
        <v/>
      </c>
      <c r="B2057" s="20" t="str" cm="1">
        <f t="array" ref="B2057">IF(Table2[[#This Row],[Max_num_drones]:[Max_num_drones]]=3,Table2[[#This Row],[Total_time]:[Total_time]],"")</f>
        <v/>
      </c>
      <c r="C2057" s="20" t="str" cm="1">
        <f t="array" ref="C2057">IF(Table2[[#This Row],[Max_num_drones]:[Max_num_drones]]=4,Table2[[#This Row],[Total_time]:[Total_time]],"")</f>
        <v/>
      </c>
      <c r="D2057" s="20" t="str" cm="1">
        <f t="array" ref="D2057">IF(Table2[[#This Row],[Max_num_drones]:[Max_num_drones]]=5,Table2[[#This Row],[Total_time]:[Total_time]],"")</f>
        <v/>
      </c>
    </row>
    <row r="2058" spans="1:4">
      <c r="A2058" s="20" t="str" cm="1">
        <f t="array" ref="A2058">IF(Table2[[#This Row],[Max_num_drones]:[Max_num_drones]]=2,Table2[[#This Row],[Total_time]:[Total_time]],"")</f>
        <v/>
      </c>
      <c r="B2058" s="20" t="str" cm="1">
        <f t="array" ref="B2058">IF(Table2[[#This Row],[Max_num_drones]:[Max_num_drones]]=3,Table2[[#This Row],[Total_time]:[Total_time]],"")</f>
        <v/>
      </c>
      <c r="C2058" s="20" t="str" cm="1">
        <f t="array" ref="C2058">IF(Table2[[#This Row],[Max_num_drones]:[Max_num_drones]]=4,Table2[[#This Row],[Total_time]:[Total_time]],"")</f>
        <v/>
      </c>
      <c r="D2058" s="20" t="str" cm="1">
        <f t="array" ref="D2058">IF(Table2[[#This Row],[Max_num_drones]:[Max_num_drones]]=5,Table2[[#This Row],[Total_time]:[Total_time]],"")</f>
        <v/>
      </c>
    </row>
    <row r="2059" spans="1:4">
      <c r="A2059" s="20" t="str" cm="1">
        <f t="array" ref="A2059">IF(Table2[[#This Row],[Max_num_drones]:[Max_num_drones]]=2,Table2[[#This Row],[Total_time]:[Total_time]],"")</f>
        <v/>
      </c>
      <c r="B2059" s="20" t="str" cm="1">
        <f t="array" ref="B2059">IF(Table2[[#This Row],[Max_num_drones]:[Max_num_drones]]=3,Table2[[#This Row],[Total_time]:[Total_time]],"")</f>
        <v/>
      </c>
      <c r="C2059" s="20" t="str" cm="1">
        <f t="array" ref="C2059">IF(Table2[[#This Row],[Max_num_drones]:[Max_num_drones]]=4,Table2[[#This Row],[Total_time]:[Total_time]],"")</f>
        <v/>
      </c>
      <c r="D2059" s="20" t="str" cm="1">
        <f t="array" ref="D2059">IF(Table2[[#This Row],[Max_num_drones]:[Max_num_drones]]=5,Table2[[#This Row],[Total_time]:[Total_time]],"")</f>
        <v/>
      </c>
    </row>
    <row r="2060" spans="1:4">
      <c r="A2060" s="20" t="str" cm="1">
        <f t="array" ref="A2060">IF(Table2[[#This Row],[Max_num_drones]:[Max_num_drones]]=2,Table2[[#This Row],[Total_time]:[Total_time]],"")</f>
        <v/>
      </c>
      <c r="B2060" s="20" t="str" cm="1">
        <f t="array" ref="B2060">IF(Table2[[#This Row],[Max_num_drones]:[Max_num_drones]]=3,Table2[[#This Row],[Total_time]:[Total_time]],"")</f>
        <v/>
      </c>
      <c r="C2060" s="20" t="str" cm="1">
        <f t="array" ref="C2060">IF(Table2[[#This Row],[Max_num_drones]:[Max_num_drones]]=4,Table2[[#This Row],[Total_time]:[Total_time]],"")</f>
        <v/>
      </c>
      <c r="D2060" s="20" t="str" cm="1">
        <f t="array" ref="D2060">IF(Table2[[#This Row],[Max_num_drones]:[Max_num_drones]]=5,Table2[[#This Row],[Total_time]:[Total_time]],"")</f>
        <v/>
      </c>
    </row>
    <row r="2061" spans="1:4">
      <c r="A2061" s="20" t="str" cm="1">
        <f t="array" ref="A2061">IF(Table2[[#This Row],[Max_num_drones]:[Max_num_drones]]=2,Table2[[#This Row],[Total_time]:[Total_time]],"")</f>
        <v/>
      </c>
      <c r="B2061" s="20" t="str" cm="1">
        <f t="array" ref="B2061">IF(Table2[[#This Row],[Max_num_drones]:[Max_num_drones]]=3,Table2[[#This Row],[Total_time]:[Total_time]],"")</f>
        <v/>
      </c>
      <c r="C2061" s="20" t="str" cm="1">
        <f t="array" ref="C2061">IF(Table2[[#This Row],[Max_num_drones]:[Max_num_drones]]=4,Table2[[#This Row],[Total_time]:[Total_time]],"")</f>
        <v/>
      </c>
      <c r="D2061" s="20" t="str" cm="1">
        <f t="array" ref="D2061">IF(Table2[[#This Row],[Max_num_drones]:[Max_num_drones]]=5,Table2[[#This Row],[Total_time]:[Total_time]],"")</f>
        <v/>
      </c>
    </row>
    <row r="2062" spans="1:4">
      <c r="A2062" s="20" t="str" cm="1">
        <f t="array" ref="A2062">IF(Table2[[#This Row],[Max_num_drones]:[Max_num_drones]]=2,Table2[[#This Row],[Total_time]:[Total_time]],"")</f>
        <v/>
      </c>
      <c r="B2062" s="20" t="str" cm="1">
        <f t="array" ref="B2062">IF(Table2[[#This Row],[Max_num_drones]:[Max_num_drones]]=3,Table2[[#This Row],[Total_time]:[Total_time]],"")</f>
        <v/>
      </c>
      <c r="C2062" s="20" t="str" cm="1">
        <f t="array" ref="C2062">IF(Table2[[#This Row],[Max_num_drones]:[Max_num_drones]]=4,Table2[[#This Row],[Total_time]:[Total_time]],"")</f>
        <v/>
      </c>
      <c r="D2062" s="20" t="str" cm="1">
        <f t="array" ref="D2062">IF(Table2[[#This Row],[Max_num_drones]:[Max_num_drones]]=5,Table2[[#This Row],[Total_time]:[Total_time]],"")</f>
        <v/>
      </c>
    </row>
    <row r="2063" spans="1:4">
      <c r="A2063" s="20" t="str" cm="1">
        <f t="array" ref="A2063">IF(Table2[[#This Row],[Max_num_drones]:[Max_num_drones]]=2,Table2[[#This Row],[Total_time]:[Total_time]],"")</f>
        <v/>
      </c>
      <c r="B2063" s="20" t="str" cm="1">
        <f t="array" ref="B2063">IF(Table2[[#This Row],[Max_num_drones]:[Max_num_drones]]=3,Table2[[#This Row],[Total_time]:[Total_time]],"")</f>
        <v/>
      </c>
      <c r="C2063" s="20" t="str" cm="1">
        <f t="array" ref="C2063">IF(Table2[[#This Row],[Max_num_drones]:[Max_num_drones]]=4,Table2[[#This Row],[Total_time]:[Total_time]],"")</f>
        <v/>
      </c>
      <c r="D2063" s="20" t="str" cm="1">
        <f t="array" ref="D2063">IF(Table2[[#This Row],[Max_num_drones]:[Max_num_drones]]=5,Table2[[#This Row],[Total_time]:[Total_time]],"")</f>
        <v/>
      </c>
    </row>
    <row r="2064" spans="1:4">
      <c r="A2064" s="20" t="str" cm="1">
        <f t="array" ref="A2064">IF(Table2[[#This Row],[Max_num_drones]:[Max_num_drones]]=2,Table2[[#This Row],[Total_time]:[Total_time]],"")</f>
        <v/>
      </c>
      <c r="B2064" s="20" t="str" cm="1">
        <f t="array" ref="B2064">IF(Table2[[#This Row],[Max_num_drones]:[Max_num_drones]]=3,Table2[[#This Row],[Total_time]:[Total_time]],"")</f>
        <v/>
      </c>
      <c r="C2064" s="20" t="str" cm="1">
        <f t="array" ref="C2064">IF(Table2[[#This Row],[Max_num_drones]:[Max_num_drones]]=4,Table2[[#This Row],[Total_time]:[Total_time]],"")</f>
        <v/>
      </c>
      <c r="D2064" s="20" t="str" cm="1">
        <f t="array" ref="D2064">IF(Table2[[#This Row],[Max_num_drones]:[Max_num_drones]]=5,Table2[[#This Row],[Total_time]:[Total_time]],"")</f>
        <v/>
      </c>
    </row>
    <row r="2065" spans="1:4">
      <c r="A2065" s="20" t="str" cm="1">
        <f t="array" ref="A2065">IF(Table2[[#This Row],[Max_num_drones]:[Max_num_drones]]=2,Table2[[#This Row],[Total_time]:[Total_time]],"")</f>
        <v/>
      </c>
      <c r="B2065" s="20" t="str" cm="1">
        <f t="array" ref="B2065">IF(Table2[[#This Row],[Max_num_drones]:[Max_num_drones]]=3,Table2[[#This Row],[Total_time]:[Total_time]],"")</f>
        <v/>
      </c>
      <c r="C2065" s="20" t="str" cm="1">
        <f t="array" ref="C2065">IF(Table2[[#This Row],[Max_num_drones]:[Max_num_drones]]=4,Table2[[#This Row],[Total_time]:[Total_time]],"")</f>
        <v/>
      </c>
      <c r="D2065" s="20" t="str" cm="1">
        <f t="array" ref="D2065">IF(Table2[[#This Row],[Max_num_drones]:[Max_num_drones]]=5,Table2[[#This Row],[Total_time]:[Total_time]],"")</f>
        <v/>
      </c>
    </row>
    <row r="2066" spans="1:4">
      <c r="A2066" s="20" t="str" cm="1">
        <f t="array" ref="A2066">IF(Table2[[#This Row],[Max_num_drones]:[Max_num_drones]]=2,Table2[[#This Row],[Total_time]:[Total_time]],"")</f>
        <v/>
      </c>
      <c r="B2066" s="20" t="str" cm="1">
        <f t="array" ref="B2066">IF(Table2[[#This Row],[Max_num_drones]:[Max_num_drones]]=3,Table2[[#This Row],[Total_time]:[Total_time]],"")</f>
        <v/>
      </c>
      <c r="C2066" s="20" t="str" cm="1">
        <f t="array" ref="C2066">IF(Table2[[#This Row],[Max_num_drones]:[Max_num_drones]]=4,Table2[[#This Row],[Total_time]:[Total_time]],"")</f>
        <v/>
      </c>
      <c r="D2066" s="20" t="str" cm="1">
        <f t="array" ref="D2066">IF(Table2[[#This Row],[Max_num_drones]:[Max_num_drones]]=5,Table2[[#This Row],[Total_time]:[Total_time]],"")</f>
        <v/>
      </c>
    </row>
    <row r="2067" spans="1:4">
      <c r="A2067" s="20" t="str" cm="1">
        <f t="array" ref="A2067">IF(Table2[[#This Row],[Max_num_drones]:[Max_num_drones]]=2,Table2[[#This Row],[Total_time]:[Total_time]],"")</f>
        <v/>
      </c>
      <c r="B2067" s="20" t="str" cm="1">
        <f t="array" ref="B2067">IF(Table2[[#This Row],[Max_num_drones]:[Max_num_drones]]=3,Table2[[#This Row],[Total_time]:[Total_time]],"")</f>
        <v/>
      </c>
      <c r="C2067" s="20" t="str" cm="1">
        <f t="array" ref="C2067">IF(Table2[[#This Row],[Max_num_drones]:[Max_num_drones]]=4,Table2[[#This Row],[Total_time]:[Total_time]],"")</f>
        <v/>
      </c>
      <c r="D2067" s="20" t="str" cm="1">
        <f t="array" ref="D2067">IF(Table2[[#This Row],[Max_num_drones]:[Max_num_drones]]=5,Table2[[#This Row],[Total_time]:[Total_time]],"")</f>
        <v/>
      </c>
    </row>
    <row r="2068" spans="1:4">
      <c r="A2068" s="20" t="str" cm="1">
        <f t="array" ref="A2068">IF(Table2[[#This Row],[Max_num_drones]:[Max_num_drones]]=2,Table2[[#This Row],[Total_time]:[Total_time]],"")</f>
        <v/>
      </c>
      <c r="B2068" s="20" t="str" cm="1">
        <f t="array" ref="B2068">IF(Table2[[#This Row],[Max_num_drones]:[Max_num_drones]]=3,Table2[[#This Row],[Total_time]:[Total_time]],"")</f>
        <v/>
      </c>
      <c r="C2068" s="20" t="str" cm="1">
        <f t="array" ref="C2068">IF(Table2[[#This Row],[Max_num_drones]:[Max_num_drones]]=4,Table2[[#This Row],[Total_time]:[Total_time]],"")</f>
        <v/>
      </c>
      <c r="D2068" s="20" t="str" cm="1">
        <f t="array" ref="D2068">IF(Table2[[#This Row],[Max_num_drones]:[Max_num_drones]]=5,Table2[[#This Row],[Total_time]:[Total_time]],"")</f>
        <v/>
      </c>
    </row>
    <row r="2069" spans="1:4">
      <c r="A2069" s="20" t="str" cm="1">
        <f t="array" ref="A2069">IF(Table2[[#This Row],[Max_num_drones]:[Max_num_drones]]=2,Table2[[#This Row],[Total_time]:[Total_time]],"")</f>
        <v/>
      </c>
      <c r="B2069" s="20" t="str" cm="1">
        <f t="array" ref="B2069">IF(Table2[[#This Row],[Max_num_drones]:[Max_num_drones]]=3,Table2[[#This Row],[Total_time]:[Total_time]],"")</f>
        <v/>
      </c>
      <c r="C2069" s="20" t="str" cm="1">
        <f t="array" ref="C2069">IF(Table2[[#This Row],[Max_num_drones]:[Max_num_drones]]=4,Table2[[#This Row],[Total_time]:[Total_time]],"")</f>
        <v/>
      </c>
      <c r="D2069" s="20" t="str" cm="1">
        <f t="array" ref="D2069">IF(Table2[[#This Row],[Max_num_drones]:[Max_num_drones]]=5,Table2[[#This Row],[Total_time]:[Total_time]],"")</f>
        <v/>
      </c>
    </row>
    <row r="2070" spans="1:4">
      <c r="A2070" s="20" t="str" cm="1">
        <f t="array" ref="A2070">IF(Table2[[#This Row],[Max_num_drones]:[Max_num_drones]]=2,Table2[[#This Row],[Total_time]:[Total_time]],"")</f>
        <v/>
      </c>
      <c r="B2070" s="20" t="str" cm="1">
        <f t="array" ref="B2070">IF(Table2[[#This Row],[Max_num_drones]:[Max_num_drones]]=3,Table2[[#This Row],[Total_time]:[Total_time]],"")</f>
        <v/>
      </c>
      <c r="C2070" s="20" t="str" cm="1">
        <f t="array" ref="C2070">IF(Table2[[#This Row],[Max_num_drones]:[Max_num_drones]]=4,Table2[[#This Row],[Total_time]:[Total_time]],"")</f>
        <v/>
      </c>
      <c r="D2070" s="20" t="str" cm="1">
        <f t="array" ref="D2070">IF(Table2[[#This Row],[Max_num_drones]:[Max_num_drones]]=5,Table2[[#This Row],[Total_time]:[Total_time]],"")</f>
        <v/>
      </c>
    </row>
    <row r="2071" spans="1:4">
      <c r="A2071" s="20" t="str" cm="1">
        <f t="array" ref="A2071">IF(Table2[[#This Row],[Max_num_drones]:[Max_num_drones]]=2,Table2[[#This Row],[Total_time]:[Total_time]],"")</f>
        <v/>
      </c>
      <c r="B2071" s="20" t="str" cm="1">
        <f t="array" ref="B2071">IF(Table2[[#This Row],[Max_num_drones]:[Max_num_drones]]=3,Table2[[#This Row],[Total_time]:[Total_time]],"")</f>
        <v/>
      </c>
      <c r="C2071" s="20" t="str" cm="1">
        <f t="array" ref="C2071">IF(Table2[[#This Row],[Max_num_drones]:[Max_num_drones]]=4,Table2[[#This Row],[Total_time]:[Total_time]],"")</f>
        <v/>
      </c>
      <c r="D2071" s="20" t="str" cm="1">
        <f t="array" ref="D2071">IF(Table2[[#This Row],[Max_num_drones]:[Max_num_drones]]=5,Table2[[#This Row],[Total_time]:[Total_time]],"")</f>
        <v/>
      </c>
    </row>
    <row r="2072" spans="1:4">
      <c r="A2072" s="20" t="str" cm="1">
        <f t="array" ref="A2072">IF(Table2[[#This Row],[Max_num_drones]:[Max_num_drones]]=2,Table2[[#This Row],[Total_time]:[Total_time]],"")</f>
        <v/>
      </c>
      <c r="B2072" s="20" t="str" cm="1">
        <f t="array" ref="B2072">IF(Table2[[#This Row],[Max_num_drones]:[Max_num_drones]]=3,Table2[[#This Row],[Total_time]:[Total_time]],"")</f>
        <v/>
      </c>
      <c r="C2072" s="20" t="str" cm="1">
        <f t="array" ref="C2072">IF(Table2[[#This Row],[Max_num_drones]:[Max_num_drones]]=4,Table2[[#This Row],[Total_time]:[Total_time]],"")</f>
        <v/>
      </c>
      <c r="D2072" s="20" t="str" cm="1">
        <f t="array" ref="D2072">IF(Table2[[#This Row],[Max_num_drones]:[Max_num_drones]]=5,Table2[[#This Row],[Total_time]:[Total_time]],"")</f>
        <v/>
      </c>
    </row>
    <row r="2073" spans="1:4">
      <c r="A2073" s="20" t="str" cm="1">
        <f t="array" ref="A2073">IF(Table2[[#This Row],[Max_num_drones]:[Max_num_drones]]=2,Table2[[#This Row],[Total_time]:[Total_time]],"")</f>
        <v/>
      </c>
      <c r="B2073" s="20" t="str" cm="1">
        <f t="array" ref="B2073">IF(Table2[[#This Row],[Max_num_drones]:[Max_num_drones]]=3,Table2[[#This Row],[Total_time]:[Total_time]],"")</f>
        <v/>
      </c>
      <c r="C2073" s="20" t="str" cm="1">
        <f t="array" ref="C2073">IF(Table2[[#This Row],[Max_num_drones]:[Max_num_drones]]=4,Table2[[#This Row],[Total_time]:[Total_time]],"")</f>
        <v/>
      </c>
      <c r="D2073" s="20" t="str" cm="1">
        <f t="array" ref="D2073">IF(Table2[[#This Row],[Max_num_drones]:[Max_num_drones]]=5,Table2[[#This Row],[Total_time]:[Total_time]],"")</f>
        <v/>
      </c>
    </row>
    <row r="2074" spans="1:4">
      <c r="A2074" s="20" t="str" cm="1">
        <f t="array" ref="A2074">IF(Table2[[#This Row],[Max_num_drones]:[Max_num_drones]]=2,Table2[[#This Row],[Total_time]:[Total_time]],"")</f>
        <v/>
      </c>
      <c r="B2074" s="20" t="str" cm="1">
        <f t="array" ref="B2074">IF(Table2[[#This Row],[Max_num_drones]:[Max_num_drones]]=3,Table2[[#This Row],[Total_time]:[Total_time]],"")</f>
        <v/>
      </c>
      <c r="C2074" s="20" t="str" cm="1">
        <f t="array" ref="C2074">IF(Table2[[#This Row],[Max_num_drones]:[Max_num_drones]]=4,Table2[[#This Row],[Total_time]:[Total_time]],"")</f>
        <v/>
      </c>
      <c r="D2074" s="20" t="str" cm="1">
        <f t="array" ref="D2074">IF(Table2[[#This Row],[Max_num_drones]:[Max_num_drones]]=5,Table2[[#This Row],[Total_time]:[Total_time]],"")</f>
        <v/>
      </c>
    </row>
    <row r="2075" spans="1:4">
      <c r="A2075" s="20" t="str" cm="1">
        <f t="array" ref="A2075">IF(Table2[[#This Row],[Max_num_drones]:[Max_num_drones]]=2,Table2[[#This Row],[Total_time]:[Total_time]],"")</f>
        <v/>
      </c>
      <c r="B2075" s="20" t="str" cm="1">
        <f t="array" ref="B2075">IF(Table2[[#This Row],[Max_num_drones]:[Max_num_drones]]=3,Table2[[#This Row],[Total_time]:[Total_time]],"")</f>
        <v/>
      </c>
      <c r="C2075" s="20" t="str" cm="1">
        <f t="array" ref="C2075">IF(Table2[[#This Row],[Max_num_drones]:[Max_num_drones]]=4,Table2[[#This Row],[Total_time]:[Total_time]],"")</f>
        <v/>
      </c>
      <c r="D2075" s="20" t="str" cm="1">
        <f t="array" ref="D2075">IF(Table2[[#This Row],[Max_num_drones]:[Max_num_drones]]=5,Table2[[#This Row],[Total_time]:[Total_time]],"")</f>
        <v/>
      </c>
    </row>
    <row r="2076" spans="1:4">
      <c r="A2076" s="20" t="str" cm="1">
        <f t="array" ref="A2076">IF(Table2[[#This Row],[Max_num_drones]:[Max_num_drones]]=2,Table2[[#This Row],[Total_time]:[Total_time]],"")</f>
        <v/>
      </c>
      <c r="B2076" s="20" t="str" cm="1">
        <f t="array" ref="B2076">IF(Table2[[#This Row],[Max_num_drones]:[Max_num_drones]]=3,Table2[[#This Row],[Total_time]:[Total_time]],"")</f>
        <v/>
      </c>
      <c r="C2076" s="20" t="str" cm="1">
        <f t="array" ref="C2076">IF(Table2[[#This Row],[Max_num_drones]:[Max_num_drones]]=4,Table2[[#This Row],[Total_time]:[Total_time]],"")</f>
        <v/>
      </c>
      <c r="D2076" s="20" t="str" cm="1">
        <f t="array" ref="D2076">IF(Table2[[#This Row],[Max_num_drones]:[Max_num_drones]]=5,Table2[[#This Row],[Total_time]:[Total_time]],"")</f>
        <v/>
      </c>
    </row>
    <row r="2077" spans="1:4">
      <c r="A2077" s="20" t="str" cm="1">
        <f t="array" ref="A2077">IF(Table2[[#This Row],[Max_num_drones]:[Max_num_drones]]=2,Table2[[#This Row],[Total_time]:[Total_time]],"")</f>
        <v/>
      </c>
      <c r="B2077" s="20" t="str" cm="1">
        <f t="array" ref="B2077">IF(Table2[[#This Row],[Max_num_drones]:[Max_num_drones]]=3,Table2[[#This Row],[Total_time]:[Total_time]],"")</f>
        <v/>
      </c>
      <c r="C2077" s="20" t="str" cm="1">
        <f t="array" ref="C2077">IF(Table2[[#This Row],[Max_num_drones]:[Max_num_drones]]=4,Table2[[#This Row],[Total_time]:[Total_time]],"")</f>
        <v/>
      </c>
      <c r="D2077" s="20" t="str" cm="1">
        <f t="array" ref="D2077">IF(Table2[[#This Row],[Max_num_drones]:[Max_num_drones]]=5,Table2[[#This Row],[Total_time]:[Total_time]],"")</f>
        <v/>
      </c>
    </row>
    <row r="2078" spans="1:4">
      <c r="A2078" s="20" t="str" cm="1">
        <f t="array" ref="A2078">IF(Table2[[#This Row],[Max_num_drones]:[Max_num_drones]]=2,Table2[[#This Row],[Total_time]:[Total_time]],"")</f>
        <v/>
      </c>
      <c r="B2078" s="20" t="str" cm="1">
        <f t="array" ref="B2078">IF(Table2[[#This Row],[Max_num_drones]:[Max_num_drones]]=3,Table2[[#This Row],[Total_time]:[Total_time]],"")</f>
        <v/>
      </c>
      <c r="C2078" s="20" t="str" cm="1">
        <f t="array" ref="C2078">IF(Table2[[#This Row],[Max_num_drones]:[Max_num_drones]]=4,Table2[[#This Row],[Total_time]:[Total_time]],"")</f>
        <v/>
      </c>
      <c r="D2078" s="20" t="str" cm="1">
        <f t="array" ref="D2078">IF(Table2[[#This Row],[Max_num_drones]:[Max_num_drones]]=5,Table2[[#This Row],[Total_time]:[Total_time]],"")</f>
        <v/>
      </c>
    </row>
    <row r="2079" spans="1:4">
      <c r="A2079" s="20" t="str" cm="1">
        <f t="array" ref="A2079">IF(Table2[[#This Row],[Max_num_drones]:[Max_num_drones]]=2,Table2[[#This Row],[Total_time]:[Total_time]],"")</f>
        <v/>
      </c>
      <c r="B2079" s="20" t="str" cm="1">
        <f t="array" ref="B2079">IF(Table2[[#This Row],[Max_num_drones]:[Max_num_drones]]=3,Table2[[#This Row],[Total_time]:[Total_time]],"")</f>
        <v/>
      </c>
      <c r="C2079" s="20" t="str" cm="1">
        <f t="array" ref="C2079">IF(Table2[[#This Row],[Max_num_drones]:[Max_num_drones]]=4,Table2[[#This Row],[Total_time]:[Total_time]],"")</f>
        <v/>
      </c>
      <c r="D2079" s="20" t="str" cm="1">
        <f t="array" ref="D2079">IF(Table2[[#This Row],[Max_num_drones]:[Max_num_drones]]=5,Table2[[#This Row],[Total_time]:[Total_time]],"")</f>
        <v/>
      </c>
    </row>
    <row r="2080" spans="1:4">
      <c r="A2080" s="20" t="str" cm="1">
        <f t="array" ref="A2080">IF(Table2[[#This Row],[Max_num_drones]:[Max_num_drones]]=2,Table2[[#This Row],[Total_time]:[Total_time]],"")</f>
        <v/>
      </c>
      <c r="B2080" s="20" t="str" cm="1">
        <f t="array" ref="B2080">IF(Table2[[#This Row],[Max_num_drones]:[Max_num_drones]]=3,Table2[[#This Row],[Total_time]:[Total_time]],"")</f>
        <v/>
      </c>
      <c r="C2080" s="20" t="str" cm="1">
        <f t="array" ref="C2080">IF(Table2[[#This Row],[Max_num_drones]:[Max_num_drones]]=4,Table2[[#This Row],[Total_time]:[Total_time]],"")</f>
        <v/>
      </c>
      <c r="D2080" s="20" t="str" cm="1">
        <f t="array" ref="D2080">IF(Table2[[#This Row],[Max_num_drones]:[Max_num_drones]]=5,Table2[[#This Row],[Total_time]:[Total_time]],"")</f>
        <v/>
      </c>
    </row>
    <row r="2081" spans="1:4">
      <c r="A2081" s="20" t="str" cm="1">
        <f t="array" ref="A2081">IF(Table2[[#This Row],[Max_num_drones]:[Max_num_drones]]=2,Table2[[#This Row],[Total_time]:[Total_time]],"")</f>
        <v/>
      </c>
      <c r="B2081" s="20" t="str" cm="1">
        <f t="array" ref="B2081">IF(Table2[[#This Row],[Max_num_drones]:[Max_num_drones]]=3,Table2[[#This Row],[Total_time]:[Total_time]],"")</f>
        <v/>
      </c>
      <c r="C2081" s="20" t="str" cm="1">
        <f t="array" ref="C2081">IF(Table2[[#This Row],[Max_num_drones]:[Max_num_drones]]=4,Table2[[#This Row],[Total_time]:[Total_time]],"")</f>
        <v/>
      </c>
      <c r="D2081" s="20" t="str" cm="1">
        <f t="array" ref="D2081">IF(Table2[[#This Row],[Max_num_drones]:[Max_num_drones]]=5,Table2[[#This Row],[Total_time]:[Total_time]],"")</f>
        <v/>
      </c>
    </row>
    <row r="2082" spans="1:4">
      <c r="A2082" s="20" t="str" cm="1">
        <f t="array" ref="A2082">IF(Table2[[#This Row],[Max_num_drones]:[Max_num_drones]]=2,Table2[[#This Row],[Total_time]:[Total_time]],"")</f>
        <v/>
      </c>
      <c r="B2082" s="20" t="str" cm="1">
        <f t="array" ref="B2082">IF(Table2[[#This Row],[Max_num_drones]:[Max_num_drones]]=3,Table2[[#This Row],[Total_time]:[Total_time]],"")</f>
        <v/>
      </c>
      <c r="C2082" s="20" t="str" cm="1">
        <f t="array" ref="C2082">IF(Table2[[#This Row],[Max_num_drones]:[Max_num_drones]]=4,Table2[[#This Row],[Total_time]:[Total_time]],"")</f>
        <v/>
      </c>
      <c r="D2082" s="20" t="str" cm="1">
        <f t="array" ref="D2082">IF(Table2[[#This Row],[Max_num_drones]:[Max_num_drones]]=5,Table2[[#This Row],[Total_time]:[Total_time]],"")</f>
        <v/>
      </c>
    </row>
    <row r="2083" spans="1:4">
      <c r="A2083" s="20" t="str" cm="1">
        <f t="array" ref="A2083">IF(Table2[[#This Row],[Max_num_drones]:[Max_num_drones]]=2,Table2[[#This Row],[Total_time]:[Total_time]],"")</f>
        <v/>
      </c>
      <c r="B2083" s="20" t="str" cm="1">
        <f t="array" ref="B2083">IF(Table2[[#This Row],[Max_num_drones]:[Max_num_drones]]=3,Table2[[#This Row],[Total_time]:[Total_time]],"")</f>
        <v/>
      </c>
      <c r="C2083" s="20" t="str" cm="1">
        <f t="array" ref="C2083">IF(Table2[[#This Row],[Max_num_drones]:[Max_num_drones]]=4,Table2[[#This Row],[Total_time]:[Total_time]],"")</f>
        <v/>
      </c>
      <c r="D2083" s="20" t="str" cm="1">
        <f t="array" ref="D2083">IF(Table2[[#This Row],[Max_num_drones]:[Max_num_drones]]=5,Table2[[#This Row],[Total_time]:[Total_time]],"")</f>
        <v/>
      </c>
    </row>
    <row r="2084" spans="1:4">
      <c r="A2084" s="20" t="str" cm="1">
        <f t="array" ref="A2084">IF(Table2[[#This Row],[Max_num_drones]:[Max_num_drones]]=2,Table2[[#This Row],[Total_time]:[Total_time]],"")</f>
        <v/>
      </c>
      <c r="B2084" s="20" t="str" cm="1">
        <f t="array" ref="B2084">IF(Table2[[#This Row],[Max_num_drones]:[Max_num_drones]]=3,Table2[[#This Row],[Total_time]:[Total_time]],"")</f>
        <v/>
      </c>
      <c r="C2084" s="20" t="str" cm="1">
        <f t="array" ref="C2084">IF(Table2[[#This Row],[Max_num_drones]:[Max_num_drones]]=4,Table2[[#This Row],[Total_time]:[Total_time]],"")</f>
        <v/>
      </c>
      <c r="D2084" s="20" t="str" cm="1">
        <f t="array" ref="D2084">IF(Table2[[#This Row],[Max_num_drones]:[Max_num_drones]]=5,Table2[[#This Row],[Total_time]:[Total_time]],"")</f>
        <v/>
      </c>
    </row>
    <row r="2085" spans="1:4">
      <c r="A2085" s="20" t="str" cm="1">
        <f t="array" ref="A2085">IF(Table2[[#This Row],[Max_num_drones]:[Max_num_drones]]=2,Table2[[#This Row],[Total_time]:[Total_time]],"")</f>
        <v/>
      </c>
      <c r="B2085" s="20" t="str" cm="1">
        <f t="array" ref="B2085">IF(Table2[[#This Row],[Max_num_drones]:[Max_num_drones]]=3,Table2[[#This Row],[Total_time]:[Total_time]],"")</f>
        <v/>
      </c>
      <c r="C2085" s="20" t="str" cm="1">
        <f t="array" ref="C2085">IF(Table2[[#This Row],[Max_num_drones]:[Max_num_drones]]=4,Table2[[#This Row],[Total_time]:[Total_time]],"")</f>
        <v/>
      </c>
      <c r="D2085" s="20" t="str" cm="1">
        <f t="array" ref="D2085">IF(Table2[[#This Row],[Max_num_drones]:[Max_num_drones]]=5,Table2[[#This Row],[Total_time]:[Total_time]],"")</f>
        <v/>
      </c>
    </row>
    <row r="2086" spans="1:4">
      <c r="A2086" s="20" t="str" cm="1">
        <f t="array" ref="A2086">IF(Table2[[#This Row],[Max_num_drones]:[Max_num_drones]]=2,Table2[[#This Row],[Total_time]:[Total_time]],"")</f>
        <v/>
      </c>
      <c r="B2086" s="20" t="str" cm="1">
        <f t="array" ref="B2086">IF(Table2[[#This Row],[Max_num_drones]:[Max_num_drones]]=3,Table2[[#This Row],[Total_time]:[Total_time]],"")</f>
        <v/>
      </c>
      <c r="C2086" s="20" t="str" cm="1">
        <f t="array" ref="C2086">IF(Table2[[#This Row],[Max_num_drones]:[Max_num_drones]]=4,Table2[[#This Row],[Total_time]:[Total_time]],"")</f>
        <v/>
      </c>
      <c r="D2086" s="20" t="str" cm="1">
        <f t="array" ref="D2086">IF(Table2[[#This Row],[Max_num_drones]:[Max_num_drones]]=5,Table2[[#This Row],[Total_time]:[Total_time]],"")</f>
        <v/>
      </c>
    </row>
    <row r="2087" spans="1:4">
      <c r="A2087" s="20" t="str" cm="1">
        <f t="array" ref="A2087">IF(Table2[[#This Row],[Max_num_drones]:[Max_num_drones]]=2,Table2[[#This Row],[Total_time]:[Total_time]],"")</f>
        <v/>
      </c>
      <c r="B2087" s="20" t="str" cm="1">
        <f t="array" ref="B2087">IF(Table2[[#This Row],[Max_num_drones]:[Max_num_drones]]=3,Table2[[#This Row],[Total_time]:[Total_time]],"")</f>
        <v/>
      </c>
      <c r="C2087" s="20" t="str" cm="1">
        <f t="array" ref="C2087">IF(Table2[[#This Row],[Max_num_drones]:[Max_num_drones]]=4,Table2[[#This Row],[Total_time]:[Total_time]],"")</f>
        <v/>
      </c>
      <c r="D2087" s="20" t="str" cm="1">
        <f t="array" ref="D2087">IF(Table2[[#This Row],[Max_num_drones]:[Max_num_drones]]=5,Table2[[#This Row],[Total_time]:[Total_time]],"")</f>
        <v/>
      </c>
    </row>
    <row r="2088" spans="1:4">
      <c r="A2088" s="20" t="str" cm="1">
        <f t="array" ref="A2088">IF(Table2[[#This Row],[Max_num_drones]:[Max_num_drones]]=2,Table2[[#This Row],[Total_time]:[Total_time]],"")</f>
        <v/>
      </c>
      <c r="B2088" s="20" t="str" cm="1">
        <f t="array" ref="B2088">IF(Table2[[#This Row],[Max_num_drones]:[Max_num_drones]]=3,Table2[[#This Row],[Total_time]:[Total_time]],"")</f>
        <v/>
      </c>
      <c r="C2088" s="20" t="str" cm="1">
        <f t="array" ref="C2088">IF(Table2[[#This Row],[Max_num_drones]:[Max_num_drones]]=4,Table2[[#This Row],[Total_time]:[Total_time]],"")</f>
        <v/>
      </c>
      <c r="D2088" s="20" t="str" cm="1">
        <f t="array" ref="D2088">IF(Table2[[#This Row],[Max_num_drones]:[Max_num_drones]]=5,Table2[[#This Row],[Total_time]:[Total_time]],"")</f>
        <v/>
      </c>
    </row>
    <row r="2089" spans="1:4">
      <c r="A2089" s="20" t="str" cm="1">
        <f t="array" ref="A2089">IF(Table2[[#This Row],[Max_num_drones]:[Max_num_drones]]=2,Table2[[#This Row],[Total_time]:[Total_time]],"")</f>
        <v/>
      </c>
      <c r="B2089" s="20" t="str" cm="1">
        <f t="array" ref="B2089">IF(Table2[[#This Row],[Max_num_drones]:[Max_num_drones]]=3,Table2[[#This Row],[Total_time]:[Total_time]],"")</f>
        <v/>
      </c>
      <c r="C2089" s="20" t="str" cm="1">
        <f t="array" ref="C2089">IF(Table2[[#This Row],[Max_num_drones]:[Max_num_drones]]=4,Table2[[#This Row],[Total_time]:[Total_time]],"")</f>
        <v/>
      </c>
      <c r="D2089" s="20" t="str" cm="1">
        <f t="array" ref="D2089">IF(Table2[[#This Row],[Max_num_drones]:[Max_num_drones]]=5,Table2[[#This Row],[Total_time]:[Total_time]],"")</f>
        <v/>
      </c>
    </row>
    <row r="2090" spans="1:4">
      <c r="A2090" s="20" t="str" cm="1">
        <f t="array" ref="A2090">IF(Table2[[#This Row],[Max_num_drones]:[Max_num_drones]]=2,Table2[[#This Row],[Total_time]:[Total_time]],"")</f>
        <v/>
      </c>
      <c r="B2090" s="20" t="str" cm="1">
        <f t="array" ref="B2090">IF(Table2[[#This Row],[Max_num_drones]:[Max_num_drones]]=3,Table2[[#This Row],[Total_time]:[Total_time]],"")</f>
        <v/>
      </c>
      <c r="C2090" s="20" t="str" cm="1">
        <f t="array" ref="C2090">IF(Table2[[#This Row],[Max_num_drones]:[Max_num_drones]]=4,Table2[[#This Row],[Total_time]:[Total_time]],"")</f>
        <v/>
      </c>
      <c r="D2090" s="20" t="str" cm="1">
        <f t="array" ref="D2090">IF(Table2[[#This Row],[Max_num_drones]:[Max_num_drones]]=5,Table2[[#This Row],[Total_time]:[Total_time]],"")</f>
        <v/>
      </c>
    </row>
    <row r="2091" spans="1:4">
      <c r="A2091" s="20" t="str" cm="1">
        <f t="array" ref="A2091">IF(Table2[[#This Row],[Max_num_drones]:[Max_num_drones]]=2,Table2[[#This Row],[Total_time]:[Total_time]],"")</f>
        <v/>
      </c>
      <c r="B2091" s="20" t="str" cm="1">
        <f t="array" ref="B2091">IF(Table2[[#This Row],[Max_num_drones]:[Max_num_drones]]=3,Table2[[#This Row],[Total_time]:[Total_time]],"")</f>
        <v/>
      </c>
      <c r="C2091" s="20" t="str" cm="1">
        <f t="array" ref="C2091">IF(Table2[[#This Row],[Max_num_drones]:[Max_num_drones]]=4,Table2[[#This Row],[Total_time]:[Total_time]],"")</f>
        <v/>
      </c>
      <c r="D2091" s="20" t="str" cm="1">
        <f t="array" ref="D2091">IF(Table2[[#This Row],[Max_num_drones]:[Max_num_drones]]=5,Table2[[#This Row],[Total_time]:[Total_time]],"")</f>
        <v/>
      </c>
    </row>
    <row r="2092" spans="1:4">
      <c r="A2092" s="20" t="str" cm="1">
        <f t="array" ref="A2092">IF(Table2[[#This Row],[Max_num_drones]:[Max_num_drones]]=2,Table2[[#This Row],[Total_time]:[Total_time]],"")</f>
        <v/>
      </c>
      <c r="B2092" s="20" t="str" cm="1">
        <f t="array" ref="B2092">IF(Table2[[#This Row],[Max_num_drones]:[Max_num_drones]]=3,Table2[[#This Row],[Total_time]:[Total_time]],"")</f>
        <v/>
      </c>
      <c r="C2092" s="20" t="str" cm="1">
        <f t="array" ref="C2092">IF(Table2[[#This Row],[Max_num_drones]:[Max_num_drones]]=4,Table2[[#This Row],[Total_time]:[Total_time]],"")</f>
        <v/>
      </c>
      <c r="D2092" s="20" t="str" cm="1">
        <f t="array" ref="D2092">IF(Table2[[#This Row],[Max_num_drones]:[Max_num_drones]]=5,Table2[[#This Row],[Total_time]:[Total_time]],"")</f>
        <v/>
      </c>
    </row>
    <row r="2093" spans="1:4">
      <c r="A2093" s="20" t="str" cm="1">
        <f t="array" ref="A2093">IF(Table2[[#This Row],[Max_num_drones]:[Max_num_drones]]=2,Table2[[#This Row],[Total_time]:[Total_time]],"")</f>
        <v/>
      </c>
      <c r="B2093" s="20" t="str" cm="1">
        <f t="array" ref="B2093">IF(Table2[[#This Row],[Max_num_drones]:[Max_num_drones]]=3,Table2[[#This Row],[Total_time]:[Total_time]],"")</f>
        <v/>
      </c>
      <c r="C2093" s="20" t="str" cm="1">
        <f t="array" ref="C2093">IF(Table2[[#This Row],[Max_num_drones]:[Max_num_drones]]=4,Table2[[#This Row],[Total_time]:[Total_time]],"")</f>
        <v/>
      </c>
      <c r="D2093" s="20" t="str" cm="1">
        <f t="array" ref="D2093">IF(Table2[[#This Row],[Max_num_drones]:[Max_num_drones]]=5,Table2[[#This Row],[Total_time]:[Total_time]],"")</f>
        <v/>
      </c>
    </row>
    <row r="2094" spans="1:4">
      <c r="A2094" s="20" t="str" cm="1">
        <f t="array" ref="A2094">IF(Table2[[#This Row],[Max_num_drones]:[Max_num_drones]]=2,Table2[[#This Row],[Total_time]:[Total_time]],"")</f>
        <v/>
      </c>
      <c r="B2094" s="20" t="str" cm="1">
        <f t="array" ref="B2094">IF(Table2[[#This Row],[Max_num_drones]:[Max_num_drones]]=3,Table2[[#This Row],[Total_time]:[Total_time]],"")</f>
        <v/>
      </c>
      <c r="C2094" s="20" t="str" cm="1">
        <f t="array" ref="C2094">IF(Table2[[#This Row],[Max_num_drones]:[Max_num_drones]]=4,Table2[[#This Row],[Total_time]:[Total_time]],"")</f>
        <v/>
      </c>
      <c r="D2094" s="20" t="str" cm="1">
        <f t="array" ref="D2094">IF(Table2[[#This Row],[Max_num_drones]:[Max_num_drones]]=5,Table2[[#This Row],[Total_time]:[Total_time]],"")</f>
        <v/>
      </c>
    </row>
    <row r="2095" spans="1:4">
      <c r="A2095" s="20" t="str" cm="1">
        <f t="array" ref="A2095">IF(Table2[[#This Row],[Max_num_drones]:[Max_num_drones]]=2,Table2[[#This Row],[Total_time]:[Total_time]],"")</f>
        <v/>
      </c>
      <c r="B2095" s="20" t="str" cm="1">
        <f t="array" ref="B2095">IF(Table2[[#This Row],[Max_num_drones]:[Max_num_drones]]=3,Table2[[#This Row],[Total_time]:[Total_time]],"")</f>
        <v/>
      </c>
      <c r="C2095" s="20" t="str" cm="1">
        <f t="array" ref="C2095">IF(Table2[[#This Row],[Max_num_drones]:[Max_num_drones]]=4,Table2[[#This Row],[Total_time]:[Total_time]],"")</f>
        <v/>
      </c>
      <c r="D2095" s="20" t="str" cm="1">
        <f t="array" ref="D2095">IF(Table2[[#This Row],[Max_num_drones]:[Max_num_drones]]=5,Table2[[#This Row],[Total_time]:[Total_time]],"")</f>
        <v/>
      </c>
    </row>
    <row r="2096" spans="1:4">
      <c r="A2096" s="20" t="str" cm="1">
        <f t="array" ref="A2096">IF(Table2[[#This Row],[Max_num_drones]:[Max_num_drones]]=2,Table2[[#This Row],[Total_time]:[Total_time]],"")</f>
        <v/>
      </c>
      <c r="B2096" s="20" t="str" cm="1">
        <f t="array" ref="B2096">IF(Table2[[#This Row],[Max_num_drones]:[Max_num_drones]]=3,Table2[[#This Row],[Total_time]:[Total_time]],"")</f>
        <v/>
      </c>
      <c r="C2096" s="20" t="str" cm="1">
        <f t="array" ref="C2096">IF(Table2[[#This Row],[Max_num_drones]:[Max_num_drones]]=4,Table2[[#This Row],[Total_time]:[Total_time]],"")</f>
        <v/>
      </c>
      <c r="D2096" s="20" t="str" cm="1">
        <f t="array" ref="D2096">IF(Table2[[#This Row],[Max_num_drones]:[Max_num_drones]]=5,Table2[[#This Row],[Total_time]:[Total_time]],"")</f>
        <v/>
      </c>
    </row>
    <row r="2097" spans="1:4">
      <c r="A2097" s="20" t="str" cm="1">
        <f t="array" ref="A2097">IF(Table2[[#This Row],[Max_num_drones]:[Max_num_drones]]=2,Table2[[#This Row],[Total_time]:[Total_time]],"")</f>
        <v/>
      </c>
      <c r="B2097" s="20" t="str" cm="1">
        <f t="array" ref="B2097">IF(Table2[[#This Row],[Max_num_drones]:[Max_num_drones]]=3,Table2[[#This Row],[Total_time]:[Total_time]],"")</f>
        <v/>
      </c>
      <c r="C2097" s="20" t="str" cm="1">
        <f t="array" ref="C2097">IF(Table2[[#This Row],[Max_num_drones]:[Max_num_drones]]=4,Table2[[#This Row],[Total_time]:[Total_time]],"")</f>
        <v/>
      </c>
      <c r="D2097" s="20" t="str" cm="1">
        <f t="array" ref="D2097">IF(Table2[[#This Row],[Max_num_drones]:[Max_num_drones]]=5,Table2[[#This Row],[Total_time]:[Total_time]],"")</f>
        <v/>
      </c>
    </row>
    <row r="2098" spans="1:4">
      <c r="A2098" s="20" t="str" cm="1">
        <f t="array" ref="A2098">IF(Table2[[#This Row],[Max_num_drones]:[Max_num_drones]]=2,Table2[[#This Row],[Total_time]:[Total_time]],"")</f>
        <v/>
      </c>
      <c r="B2098" s="20" t="str" cm="1">
        <f t="array" ref="B2098">IF(Table2[[#This Row],[Max_num_drones]:[Max_num_drones]]=3,Table2[[#This Row],[Total_time]:[Total_time]],"")</f>
        <v/>
      </c>
      <c r="C2098" s="20" t="str" cm="1">
        <f t="array" ref="C2098">IF(Table2[[#This Row],[Max_num_drones]:[Max_num_drones]]=4,Table2[[#This Row],[Total_time]:[Total_time]],"")</f>
        <v/>
      </c>
      <c r="D2098" s="20" t="str" cm="1">
        <f t="array" ref="D2098">IF(Table2[[#This Row],[Max_num_drones]:[Max_num_drones]]=5,Table2[[#This Row],[Total_time]:[Total_time]],"")</f>
        <v/>
      </c>
    </row>
    <row r="2099" spans="1:4">
      <c r="A2099" s="20" t="str" cm="1">
        <f t="array" ref="A2099">IF(Table2[[#This Row],[Max_num_drones]:[Max_num_drones]]=2,Table2[[#This Row],[Total_time]:[Total_time]],"")</f>
        <v/>
      </c>
      <c r="B2099" s="20" t="str" cm="1">
        <f t="array" ref="B2099">IF(Table2[[#This Row],[Max_num_drones]:[Max_num_drones]]=3,Table2[[#This Row],[Total_time]:[Total_time]],"")</f>
        <v/>
      </c>
      <c r="C2099" s="20" t="str" cm="1">
        <f t="array" ref="C2099">IF(Table2[[#This Row],[Max_num_drones]:[Max_num_drones]]=4,Table2[[#This Row],[Total_time]:[Total_time]],"")</f>
        <v/>
      </c>
      <c r="D2099" s="20" t="str" cm="1">
        <f t="array" ref="D2099">IF(Table2[[#This Row],[Max_num_drones]:[Max_num_drones]]=5,Table2[[#This Row],[Total_time]:[Total_time]],"")</f>
        <v/>
      </c>
    </row>
    <row r="2100" spans="1:4">
      <c r="A2100" s="20" t="str" cm="1">
        <f t="array" ref="A2100">IF(Table2[[#This Row],[Max_num_drones]:[Max_num_drones]]=2,Table2[[#This Row],[Total_time]:[Total_time]],"")</f>
        <v/>
      </c>
      <c r="B2100" s="20" t="str" cm="1">
        <f t="array" ref="B2100">IF(Table2[[#This Row],[Max_num_drones]:[Max_num_drones]]=3,Table2[[#This Row],[Total_time]:[Total_time]],"")</f>
        <v/>
      </c>
      <c r="C2100" s="20" t="str" cm="1">
        <f t="array" ref="C2100">IF(Table2[[#This Row],[Max_num_drones]:[Max_num_drones]]=4,Table2[[#This Row],[Total_time]:[Total_time]],"")</f>
        <v/>
      </c>
      <c r="D2100" s="20" t="str" cm="1">
        <f t="array" ref="D2100">IF(Table2[[#This Row],[Max_num_drones]:[Max_num_drones]]=5,Table2[[#This Row],[Total_time]:[Total_time]],"")</f>
        <v/>
      </c>
    </row>
    <row r="2101" spans="1:4">
      <c r="A2101" s="20" t="str" cm="1">
        <f t="array" ref="A2101">IF(Table2[[#This Row],[Max_num_drones]:[Max_num_drones]]=2,Table2[[#This Row],[Total_time]:[Total_time]],"")</f>
        <v/>
      </c>
      <c r="B2101" s="20" t="str" cm="1">
        <f t="array" ref="B2101">IF(Table2[[#This Row],[Max_num_drones]:[Max_num_drones]]=3,Table2[[#This Row],[Total_time]:[Total_time]],"")</f>
        <v/>
      </c>
      <c r="C2101" s="20" t="str" cm="1">
        <f t="array" ref="C2101">IF(Table2[[#This Row],[Max_num_drones]:[Max_num_drones]]=4,Table2[[#This Row],[Total_time]:[Total_time]],"")</f>
        <v/>
      </c>
      <c r="D2101" s="20" t="str" cm="1">
        <f t="array" ref="D2101">IF(Table2[[#This Row],[Max_num_drones]:[Max_num_drones]]=5,Table2[[#This Row],[Total_time]:[Total_time]],"")</f>
        <v/>
      </c>
    </row>
    <row r="2102" spans="1:4">
      <c r="A2102" s="20" t="str" cm="1">
        <f t="array" ref="A2102">IF(Table2[[#This Row],[Max_num_drones]:[Max_num_drones]]=2,Table2[[#This Row],[Total_time]:[Total_time]],"")</f>
        <v/>
      </c>
      <c r="B2102" s="20" t="str" cm="1">
        <f t="array" ref="B2102">IF(Table2[[#This Row],[Max_num_drones]:[Max_num_drones]]=3,Table2[[#This Row],[Total_time]:[Total_time]],"")</f>
        <v/>
      </c>
      <c r="C2102" s="20" t="str" cm="1">
        <f t="array" ref="C2102">IF(Table2[[#This Row],[Max_num_drones]:[Max_num_drones]]=4,Table2[[#This Row],[Total_time]:[Total_time]],"")</f>
        <v/>
      </c>
      <c r="D2102" s="20" t="str" cm="1">
        <f t="array" ref="D2102">IF(Table2[[#This Row],[Max_num_drones]:[Max_num_drones]]=5,Table2[[#This Row],[Total_time]:[Total_time]],"")</f>
        <v/>
      </c>
    </row>
    <row r="2103" spans="1:4">
      <c r="A2103" s="20" t="str" cm="1">
        <f t="array" ref="A2103">IF(Table2[[#This Row],[Max_num_drones]:[Max_num_drones]]=2,Table2[[#This Row],[Total_time]:[Total_time]],"")</f>
        <v/>
      </c>
      <c r="B2103" s="20" t="str" cm="1">
        <f t="array" ref="B2103">IF(Table2[[#This Row],[Max_num_drones]:[Max_num_drones]]=3,Table2[[#This Row],[Total_time]:[Total_time]],"")</f>
        <v/>
      </c>
      <c r="C2103" s="20" t="str" cm="1">
        <f t="array" ref="C2103">IF(Table2[[#This Row],[Max_num_drones]:[Max_num_drones]]=4,Table2[[#This Row],[Total_time]:[Total_time]],"")</f>
        <v/>
      </c>
      <c r="D2103" s="20" t="str" cm="1">
        <f t="array" ref="D2103">IF(Table2[[#This Row],[Max_num_drones]:[Max_num_drones]]=5,Table2[[#This Row],[Total_time]:[Total_time]],"")</f>
        <v/>
      </c>
    </row>
    <row r="2104" spans="1:4">
      <c r="A2104" s="20" t="str" cm="1">
        <f t="array" ref="A2104">IF(Table2[[#This Row],[Max_num_drones]:[Max_num_drones]]=2,Table2[[#This Row],[Total_time]:[Total_time]],"")</f>
        <v/>
      </c>
      <c r="B2104" s="20" t="str" cm="1">
        <f t="array" ref="B2104">IF(Table2[[#This Row],[Max_num_drones]:[Max_num_drones]]=3,Table2[[#This Row],[Total_time]:[Total_time]],"")</f>
        <v/>
      </c>
      <c r="C2104" s="20" t="str" cm="1">
        <f t="array" ref="C2104">IF(Table2[[#This Row],[Max_num_drones]:[Max_num_drones]]=4,Table2[[#This Row],[Total_time]:[Total_time]],"")</f>
        <v/>
      </c>
      <c r="D2104" s="20" t="str" cm="1">
        <f t="array" ref="D2104">IF(Table2[[#This Row],[Max_num_drones]:[Max_num_drones]]=5,Table2[[#This Row],[Total_time]:[Total_time]],"")</f>
        <v/>
      </c>
    </row>
    <row r="2105" spans="1:4">
      <c r="A2105" s="20" t="str" cm="1">
        <f t="array" ref="A2105">IF(Table2[[#This Row],[Max_num_drones]:[Max_num_drones]]=2,Table2[[#This Row],[Total_time]:[Total_time]],"")</f>
        <v/>
      </c>
      <c r="B2105" s="20" t="str" cm="1">
        <f t="array" ref="B2105">IF(Table2[[#This Row],[Max_num_drones]:[Max_num_drones]]=3,Table2[[#This Row],[Total_time]:[Total_time]],"")</f>
        <v/>
      </c>
      <c r="C2105" s="20" t="str" cm="1">
        <f t="array" ref="C2105">IF(Table2[[#This Row],[Max_num_drones]:[Max_num_drones]]=4,Table2[[#This Row],[Total_time]:[Total_time]],"")</f>
        <v/>
      </c>
      <c r="D2105" s="20" t="str" cm="1">
        <f t="array" ref="D2105">IF(Table2[[#This Row],[Max_num_drones]:[Max_num_drones]]=5,Table2[[#This Row],[Total_time]:[Total_time]],"")</f>
        <v/>
      </c>
    </row>
    <row r="2106" spans="1:4">
      <c r="A2106" s="20" t="str" cm="1">
        <f t="array" ref="A2106">IF(Table2[[#This Row],[Max_num_drones]:[Max_num_drones]]=2,Table2[[#This Row],[Total_time]:[Total_time]],"")</f>
        <v/>
      </c>
      <c r="B2106" s="20" t="str" cm="1">
        <f t="array" ref="B2106">IF(Table2[[#This Row],[Max_num_drones]:[Max_num_drones]]=3,Table2[[#This Row],[Total_time]:[Total_time]],"")</f>
        <v/>
      </c>
      <c r="C2106" s="20" t="str" cm="1">
        <f t="array" ref="C2106">IF(Table2[[#This Row],[Max_num_drones]:[Max_num_drones]]=4,Table2[[#This Row],[Total_time]:[Total_time]],"")</f>
        <v/>
      </c>
      <c r="D2106" s="20" t="str" cm="1">
        <f t="array" ref="D2106">IF(Table2[[#This Row],[Max_num_drones]:[Max_num_drones]]=5,Table2[[#This Row],[Total_time]:[Total_time]],"")</f>
        <v/>
      </c>
    </row>
    <row r="2107" spans="1:4">
      <c r="A2107" s="20" t="str" cm="1">
        <f t="array" ref="A2107">IF(Table2[[#This Row],[Max_num_drones]:[Max_num_drones]]=2,Table2[[#This Row],[Total_time]:[Total_time]],"")</f>
        <v/>
      </c>
      <c r="B2107" s="20" t="str" cm="1">
        <f t="array" ref="B2107">IF(Table2[[#This Row],[Max_num_drones]:[Max_num_drones]]=3,Table2[[#This Row],[Total_time]:[Total_time]],"")</f>
        <v/>
      </c>
      <c r="C2107" s="20" t="str" cm="1">
        <f t="array" ref="C2107">IF(Table2[[#This Row],[Max_num_drones]:[Max_num_drones]]=4,Table2[[#This Row],[Total_time]:[Total_time]],"")</f>
        <v/>
      </c>
      <c r="D2107" s="20" t="str" cm="1">
        <f t="array" ref="D2107">IF(Table2[[#This Row],[Max_num_drones]:[Max_num_drones]]=5,Table2[[#This Row],[Total_time]:[Total_time]],"")</f>
        <v/>
      </c>
    </row>
    <row r="2108" spans="1:4">
      <c r="A2108" s="20" t="str" cm="1">
        <f t="array" ref="A2108">IF(Table2[[#This Row],[Max_num_drones]:[Max_num_drones]]=2,Table2[[#This Row],[Total_time]:[Total_time]],"")</f>
        <v/>
      </c>
      <c r="B2108" s="20" t="str" cm="1">
        <f t="array" ref="B2108">IF(Table2[[#This Row],[Max_num_drones]:[Max_num_drones]]=3,Table2[[#This Row],[Total_time]:[Total_time]],"")</f>
        <v/>
      </c>
      <c r="C2108" s="20" t="str" cm="1">
        <f t="array" ref="C2108">IF(Table2[[#This Row],[Max_num_drones]:[Max_num_drones]]=4,Table2[[#This Row],[Total_time]:[Total_time]],"")</f>
        <v/>
      </c>
      <c r="D2108" s="20" t="str" cm="1">
        <f t="array" ref="D2108">IF(Table2[[#This Row],[Max_num_drones]:[Max_num_drones]]=5,Table2[[#This Row],[Total_time]:[Total_time]],"")</f>
        <v/>
      </c>
    </row>
    <row r="2109" spans="1:4">
      <c r="A2109" s="20" t="str" cm="1">
        <f t="array" ref="A2109">IF(Table2[[#This Row],[Max_num_drones]:[Max_num_drones]]=2,Table2[[#This Row],[Total_time]:[Total_time]],"")</f>
        <v/>
      </c>
      <c r="B2109" s="20" t="str" cm="1">
        <f t="array" ref="B2109">IF(Table2[[#This Row],[Max_num_drones]:[Max_num_drones]]=3,Table2[[#This Row],[Total_time]:[Total_time]],"")</f>
        <v/>
      </c>
      <c r="C2109" s="20" t="str" cm="1">
        <f t="array" ref="C2109">IF(Table2[[#This Row],[Max_num_drones]:[Max_num_drones]]=4,Table2[[#This Row],[Total_time]:[Total_time]],"")</f>
        <v/>
      </c>
      <c r="D2109" s="20" t="str" cm="1">
        <f t="array" ref="D2109">IF(Table2[[#This Row],[Max_num_drones]:[Max_num_drones]]=5,Table2[[#This Row],[Total_time]:[Total_time]],"")</f>
        <v/>
      </c>
    </row>
    <row r="2110" spans="1:4">
      <c r="A2110" s="20" t="str" cm="1">
        <f t="array" ref="A2110">IF(Table2[[#This Row],[Max_num_drones]:[Max_num_drones]]=2,Table2[[#This Row],[Total_time]:[Total_time]],"")</f>
        <v/>
      </c>
      <c r="B2110" s="20" t="str" cm="1">
        <f t="array" ref="B2110">IF(Table2[[#This Row],[Max_num_drones]:[Max_num_drones]]=3,Table2[[#This Row],[Total_time]:[Total_time]],"")</f>
        <v/>
      </c>
      <c r="C2110" s="20" t="str" cm="1">
        <f t="array" ref="C2110">IF(Table2[[#This Row],[Max_num_drones]:[Max_num_drones]]=4,Table2[[#This Row],[Total_time]:[Total_time]],"")</f>
        <v/>
      </c>
      <c r="D2110" s="20" t="str" cm="1">
        <f t="array" ref="D2110">IF(Table2[[#This Row],[Max_num_drones]:[Max_num_drones]]=5,Table2[[#This Row],[Total_time]:[Total_time]],"")</f>
        <v/>
      </c>
    </row>
    <row r="2111" spans="1:4">
      <c r="A2111" s="20" t="str" cm="1">
        <f t="array" ref="A2111">IF(Table2[[#This Row],[Max_num_drones]:[Max_num_drones]]=2,Table2[[#This Row],[Total_time]:[Total_time]],"")</f>
        <v/>
      </c>
      <c r="B2111" s="20" t="str" cm="1">
        <f t="array" ref="B2111">IF(Table2[[#This Row],[Max_num_drones]:[Max_num_drones]]=3,Table2[[#This Row],[Total_time]:[Total_time]],"")</f>
        <v/>
      </c>
      <c r="C2111" s="20" t="str" cm="1">
        <f t="array" ref="C2111">IF(Table2[[#This Row],[Max_num_drones]:[Max_num_drones]]=4,Table2[[#This Row],[Total_time]:[Total_time]],"")</f>
        <v/>
      </c>
      <c r="D2111" s="20" t="str" cm="1">
        <f t="array" ref="D2111">IF(Table2[[#This Row],[Max_num_drones]:[Max_num_drones]]=5,Table2[[#This Row],[Total_time]:[Total_time]],"")</f>
        <v/>
      </c>
    </row>
    <row r="2112" spans="1:4">
      <c r="A2112" s="20" t="str" cm="1">
        <f t="array" ref="A2112">IF(Table2[[#This Row],[Max_num_drones]:[Max_num_drones]]=2,Table2[[#This Row],[Total_time]:[Total_time]],"")</f>
        <v/>
      </c>
      <c r="B2112" s="20" t="str" cm="1">
        <f t="array" ref="B2112">IF(Table2[[#This Row],[Max_num_drones]:[Max_num_drones]]=3,Table2[[#This Row],[Total_time]:[Total_time]],"")</f>
        <v/>
      </c>
      <c r="C2112" s="20" t="str" cm="1">
        <f t="array" ref="C2112">IF(Table2[[#This Row],[Max_num_drones]:[Max_num_drones]]=4,Table2[[#This Row],[Total_time]:[Total_time]],"")</f>
        <v/>
      </c>
      <c r="D2112" s="20" t="str" cm="1">
        <f t="array" ref="D2112">IF(Table2[[#This Row],[Max_num_drones]:[Max_num_drones]]=5,Table2[[#This Row],[Total_time]:[Total_time]],"")</f>
        <v/>
      </c>
    </row>
    <row r="2113" spans="1:4">
      <c r="A2113" s="20" t="str" cm="1">
        <f t="array" ref="A2113">IF(Table2[[#This Row],[Max_num_drones]:[Max_num_drones]]=2,Table2[[#This Row],[Total_time]:[Total_time]],"")</f>
        <v/>
      </c>
      <c r="B2113" s="20" t="str" cm="1">
        <f t="array" ref="B2113">IF(Table2[[#This Row],[Max_num_drones]:[Max_num_drones]]=3,Table2[[#This Row],[Total_time]:[Total_time]],"")</f>
        <v/>
      </c>
      <c r="C2113" s="20" t="str" cm="1">
        <f t="array" ref="C2113">IF(Table2[[#This Row],[Max_num_drones]:[Max_num_drones]]=4,Table2[[#This Row],[Total_time]:[Total_time]],"")</f>
        <v/>
      </c>
      <c r="D2113" s="20" t="str" cm="1">
        <f t="array" ref="D2113">IF(Table2[[#This Row],[Max_num_drones]:[Max_num_drones]]=5,Table2[[#This Row],[Total_time]:[Total_time]],"")</f>
        <v/>
      </c>
    </row>
    <row r="2114" spans="1:4">
      <c r="A2114" s="20" t="str" cm="1">
        <f t="array" ref="A2114">IF(Table2[[#This Row],[Max_num_drones]:[Max_num_drones]]=2,Table2[[#This Row],[Total_time]:[Total_time]],"")</f>
        <v/>
      </c>
      <c r="B2114" s="20" t="str" cm="1">
        <f t="array" ref="B2114">IF(Table2[[#This Row],[Max_num_drones]:[Max_num_drones]]=3,Table2[[#This Row],[Total_time]:[Total_time]],"")</f>
        <v/>
      </c>
      <c r="C2114" s="20" t="str" cm="1">
        <f t="array" ref="C2114">IF(Table2[[#This Row],[Max_num_drones]:[Max_num_drones]]=4,Table2[[#This Row],[Total_time]:[Total_time]],"")</f>
        <v/>
      </c>
      <c r="D2114" s="20" t="str" cm="1">
        <f t="array" ref="D2114">IF(Table2[[#This Row],[Max_num_drones]:[Max_num_drones]]=5,Table2[[#This Row],[Total_time]:[Total_time]],"")</f>
        <v/>
      </c>
    </row>
    <row r="2115" spans="1:4">
      <c r="A2115" s="20" t="str" cm="1">
        <f t="array" ref="A2115">IF(Table2[[#This Row],[Max_num_drones]:[Max_num_drones]]=2,Table2[[#This Row],[Total_time]:[Total_time]],"")</f>
        <v/>
      </c>
      <c r="B2115" s="20" t="str" cm="1">
        <f t="array" ref="B2115">IF(Table2[[#This Row],[Max_num_drones]:[Max_num_drones]]=3,Table2[[#This Row],[Total_time]:[Total_time]],"")</f>
        <v/>
      </c>
      <c r="C2115" s="20" t="str" cm="1">
        <f t="array" ref="C2115">IF(Table2[[#This Row],[Max_num_drones]:[Max_num_drones]]=4,Table2[[#This Row],[Total_time]:[Total_time]],"")</f>
        <v/>
      </c>
      <c r="D2115" s="20" t="str" cm="1">
        <f t="array" ref="D2115">IF(Table2[[#This Row],[Max_num_drones]:[Max_num_drones]]=5,Table2[[#This Row],[Total_time]:[Total_time]],"")</f>
        <v/>
      </c>
    </row>
    <row r="2116" spans="1:4">
      <c r="A2116" s="20" t="str" cm="1">
        <f t="array" ref="A2116">IF(Table2[[#This Row],[Max_num_drones]:[Max_num_drones]]=2,Table2[[#This Row],[Total_time]:[Total_time]],"")</f>
        <v/>
      </c>
      <c r="B2116" s="20" t="str" cm="1">
        <f t="array" ref="B2116">IF(Table2[[#This Row],[Max_num_drones]:[Max_num_drones]]=3,Table2[[#This Row],[Total_time]:[Total_time]],"")</f>
        <v/>
      </c>
      <c r="C2116" s="20" t="str" cm="1">
        <f t="array" ref="C2116">IF(Table2[[#This Row],[Max_num_drones]:[Max_num_drones]]=4,Table2[[#This Row],[Total_time]:[Total_time]],"")</f>
        <v/>
      </c>
      <c r="D2116" s="20" t="str" cm="1">
        <f t="array" ref="D2116">IF(Table2[[#This Row],[Max_num_drones]:[Max_num_drones]]=5,Table2[[#This Row],[Total_time]:[Total_time]],"")</f>
        <v/>
      </c>
    </row>
    <row r="2117" spans="1:4">
      <c r="A2117" s="20" t="str" cm="1">
        <f t="array" ref="A2117">IF(Table2[[#This Row],[Max_num_drones]:[Max_num_drones]]=2,Table2[[#This Row],[Total_time]:[Total_time]],"")</f>
        <v/>
      </c>
      <c r="B2117" s="20" t="str" cm="1">
        <f t="array" ref="B2117">IF(Table2[[#This Row],[Max_num_drones]:[Max_num_drones]]=3,Table2[[#This Row],[Total_time]:[Total_time]],"")</f>
        <v/>
      </c>
      <c r="C2117" s="20" t="str" cm="1">
        <f t="array" ref="C2117">IF(Table2[[#This Row],[Max_num_drones]:[Max_num_drones]]=4,Table2[[#This Row],[Total_time]:[Total_time]],"")</f>
        <v/>
      </c>
      <c r="D2117" s="20" t="str" cm="1">
        <f t="array" ref="D2117">IF(Table2[[#This Row],[Max_num_drones]:[Max_num_drones]]=5,Table2[[#This Row],[Total_time]:[Total_time]],"")</f>
        <v/>
      </c>
    </row>
    <row r="2118" spans="1:4">
      <c r="A2118" s="20" t="str" cm="1">
        <f t="array" ref="A2118">IF(Table2[[#This Row],[Max_num_drones]:[Max_num_drones]]=2,Table2[[#This Row],[Total_time]:[Total_time]],"")</f>
        <v/>
      </c>
      <c r="B2118" s="20" t="str" cm="1">
        <f t="array" ref="B2118">IF(Table2[[#This Row],[Max_num_drones]:[Max_num_drones]]=3,Table2[[#This Row],[Total_time]:[Total_time]],"")</f>
        <v/>
      </c>
      <c r="C2118" s="20" t="str" cm="1">
        <f t="array" ref="C2118">IF(Table2[[#This Row],[Max_num_drones]:[Max_num_drones]]=4,Table2[[#This Row],[Total_time]:[Total_time]],"")</f>
        <v/>
      </c>
      <c r="D2118" s="20" t="str" cm="1">
        <f t="array" ref="D2118">IF(Table2[[#This Row],[Max_num_drones]:[Max_num_drones]]=5,Table2[[#This Row],[Total_time]:[Total_time]],"")</f>
        <v/>
      </c>
    </row>
    <row r="2119" spans="1:4">
      <c r="A2119" s="20" t="str" cm="1">
        <f t="array" ref="A2119">IF(Table2[[#This Row],[Max_num_drones]:[Max_num_drones]]=2,Table2[[#This Row],[Total_time]:[Total_time]],"")</f>
        <v/>
      </c>
      <c r="B2119" s="20" t="str" cm="1">
        <f t="array" ref="B2119">IF(Table2[[#This Row],[Max_num_drones]:[Max_num_drones]]=3,Table2[[#This Row],[Total_time]:[Total_time]],"")</f>
        <v/>
      </c>
      <c r="C2119" s="20" t="str" cm="1">
        <f t="array" ref="C2119">IF(Table2[[#This Row],[Max_num_drones]:[Max_num_drones]]=4,Table2[[#This Row],[Total_time]:[Total_time]],"")</f>
        <v/>
      </c>
      <c r="D2119" s="20" t="str" cm="1">
        <f t="array" ref="D2119">IF(Table2[[#This Row],[Max_num_drones]:[Max_num_drones]]=5,Table2[[#This Row],[Total_time]:[Total_time]],"")</f>
        <v/>
      </c>
    </row>
    <row r="2120" spans="1:4">
      <c r="A2120" s="20" t="str" cm="1">
        <f t="array" ref="A2120">IF(Table2[[#This Row],[Max_num_drones]:[Max_num_drones]]=2,Table2[[#This Row],[Total_time]:[Total_time]],"")</f>
        <v/>
      </c>
      <c r="B2120" s="20" t="str" cm="1">
        <f t="array" ref="B2120">IF(Table2[[#This Row],[Max_num_drones]:[Max_num_drones]]=3,Table2[[#This Row],[Total_time]:[Total_time]],"")</f>
        <v/>
      </c>
      <c r="C2120" s="20" t="str" cm="1">
        <f t="array" ref="C2120">IF(Table2[[#This Row],[Max_num_drones]:[Max_num_drones]]=4,Table2[[#This Row],[Total_time]:[Total_time]],"")</f>
        <v/>
      </c>
      <c r="D2120" s="20" t="str" cm="1">
        <f t="array" ref="D2120">IF(Table2[[#This Row],[Max_num_drones]:[Max_num_drones]]=5,Table2[[#This Row],[Total_time]:[Total_time]],"")</f>
        <v/>
      </c>
    </row>
    <row r="2121" spans="1:4">
      <c r="A2121" s="20" t="str" cm="1">
        <f t="array" ref="A2121">IF(Table2[[#This Row],[Max_num_drones]:[Max_num_drones]]=2,Table2[[#This Row],[Total_time]:[Total_time]],"")</f>
        <v/>
      </c>
      <c r="B2121" s="20" t="str" cm="1">
        <f t="array" ref="B2121">IF(Table2[[#This Row],[Max_num_drones]:[Max_num_drones]]=3,Table2[[#This Row],[Total_time]:[Total_time]],"")</f>
        <v/>
      </c>
      <c r="C2121" s="20" t="str" cm="1">
        <f t="array" ref="C2121">IF(Table2[[#This Row],[Max_num_drones]:[Max_num_drones]]=4,Table2[[#This Row],[Total_time]:[Total_time]],"")</f>
        <v/>
      </c>
      <c r="D2121" s="20" t="str" cm="1">
        <f t="array" ref="D2121">IF(Table2[[#This Row],[Max_num_drones]:[Max_num_drones]]=5,Table2[[#This Row],[Total_time]:[Total_time]],"")</f>
        <v/>
      </c>
    </row>
    <row r="2122" spans="1:4">
      <c r="A2122" s="20" t="str" cm="1">
        <f t="array" ref="A2122">IF(Table2[[#This Row],[Max_num_drones]:[Max_num_drones]]=2,Table2[[#This Row],[Total_time]:[Total_time]],"")</f>
        <v/>
      </c>
      <c r="B2122" s="20" t="str" cm="1">
        <f t="array" ref="B2122">IF(Table2[[#This Row],[Max_num_drones]:[Max_num_drones]]=3,Table2[[#This Row],[Total_time]:[Total_time]],"")</f>
        <v/>
      </c>
      <c r="C2122" s="20" t="str" cm="1">
        <f t="array" ref="C2122">IF(Table2[[#This Row],[Max_num_drones]:[Max_num_drones]]=4,Table2[[#This Row],[Total_time]:[Total_time]],"")</f>
        <v/>
      </c>
      <c r="D2122" s="20" t="str" cm="1">
        <f t="array" ref="D2122">IF(Table2[[#This Row],[Max_num_drones]:[Max_num_drones]]=5,Table2[[#This Row],[Total_time]:[Total_time]],"")</f>
        <v/>
      </c>
    </row>
    <row r="2123" spans="1:4">
      <c r="A2123" s="20" t="str" cm="1">
        <f t="array" ref="A2123">IF(Table2[[#This Row],[Max_num_drones]:[Max_num_drones]]=2,Table2[[#This Row],[Total_time]:[Total_time]],"")</f>
        <v/>
      </c>
      <c r="B2123" s="20" t="str" cm="1">
        <f t="array" ref="B2123">IF(Table2[[#This Row],[Max_num_drones]:[Max_num_drones]]=3,Table2[[#This Row],[Total_time]:[Total_time]],"")</f>
        <v/>
      </c>
      <c r="C2123" s="20" t="str" cm="1">
        <f t="array" ref="C2123">IF(Table2[[#This Row],[Max_num_drones]:[Max_num_drones]]=4,Table2[[#This Row],[Total_time]:[Total_time]],"")</f>
        <v/>
      </c>
      <c r="D2123" s="20" t="str" cm="1">
        <f t="array" ref="D2123">IF(Table2[[#This Row],[Max_num_drones]:[Max_num_drones]]=5,Table2[[#This Row],[Total_time]:[Total_time]],"")</f>
        <v/>
      </c>
    </row>
    <row r="2124" spans="1:4">
      <c r="A2124" s="20" t="str" cm="1">
        <f t="array" ref="A2124">IF(Table2[[#This Row],[Max_num_drones]:[Max_num_drones]]=2,Table2[[#This Row],[Total_time]:[Total_time]],"")</f>
        <v/>
      </c>
      <c r="B2124" s="20" t="str" cm="1">
        <f t="array" ref="B2124">IF(Table2[[#This Row],[Max_num_drones]:[Max_num_drones]]=3,Table2[[#This Row],[Total_time]:[Total_time]],"")</f>
        <v/>
      </c>
      <c r="C2124" s="20" t="str" cm="1">
        <f t="array" ref="C2124">IF(Table2[[#This Row],[Max_num_drones]:[Max_num_drones]]=4,Table2[[#This Row],[Total_time]:[Total_time]],"")</f>
        <v/>
      </c>
      <c r="D2124" s="20" t="str" cm="1">
        <f t="array" ref="D2124">IF(Table2[[#This Row],[Max_num_drones]:[Max_num_drones]]=5,Table2[[#This Row],[Total_time]:[Total_time]],"")</f>
        <v/>
      </c>
    </row>
    <row r="2125" spans="1:4">
      <c r="A2125" s="20" t="str" cm="1">
        <f t="array" ref="A2125">IF(Table2[[#This Row],[Max_num_drones]:[Max_num_drones]]=2,Table2[[#This Row],[Total_time]:[Total_time]],"")</f>
        <v/>
      </c>
      <c r="B2125" s="20" t="str" cm="1">
        <f t="array" ref="B2125">IF(Table2[[#This Row],[Max_num_drones]:[Max_num_drones]]=3,Table2[[#This Row],[Total_time]:[Total_time]],"")</f>
        <v/>
      </c>
      <c r="C2125" s="20" t="str" cm="1">
        <f t="array" ref="C2125">IF(Table2[[#This Row],[Max_num_drones]:[Max_num_drones]]=4,Table2[[#This Row],[Total_time]:[Total_time]],"")</f>
        <v/>
      </c>
      <c r="D2125" s="20" t="str" cm="1">
        <f t="array" ref="D2125">IF(Table2[[#This Row],[Max_num_drones]:[Max_num_drones]]=5,Table2[[#This Row],[Total_time]:[Total_time]],"")</f>
        <v/>
      </c>
    </row>
    <row r="2126" spans="1:4">
      <c r="A2126" s="20" t="str" cm="1">
        <f t="array" ref="A2126">IF(Table2[[#This Row],[Max_num_drones]:[Max_num_drones]]=2,Table2[[#This Row],[Total_time]:[Total_time]],"")</f>
        <v/>
      </c>
      <c r="B2126" s="20" t="str" cm="1">
        <f t="array" ref="B2126">IF(Table2[[#This Row],[Max_num_drones]:[Max_num_drones]]=3,Table2[[#This Row],[Total_time]:[Total_time]],"")</f>
        <v/>
      </c>
      <c r="C2126" s="20" t="str" cm="1">
        <f t="array" ref="C2126">IF(Table2[[#This Row],[Max_num_drones]:[Max_num_drones]]=4,Table2[[#This Row],[Total_time]:[Total_time]],"")</f>
        <v/>
      </c>
      <c r="D2126" s="20" t="str" cm="1">
        <f t="array" ref="D2126">IF(Table2[[#This Row],[Max_num_drones]:[Max_num_drones]]=5,Table2[[#This Row],[Total_time]:[Total_time]],"")</f>
        <v/>
      </c>
    </row>
    <row r="2127" spans="1:4">
      <c r="A2127" s="20" t="str" cm="1">
        <f t="array" ref="A2127">IF(Table2[[#This Row],[Max_num_drones]:[Max_num_drones]]=2,Table2[[#This Row],[Total_time]:[Total_time]],"")</f>
        <v/>
      </c>
      <c r="B2127" s="20" t="str" cm="1">
        <f t="array" ref="B2127">IF(Table2[[#This Row],[Max_num_drones]:[Max_num_drones]]=3,Table2[[#This Row],[Total_time]:[Total_time]],"")</f>
        <v/>
      </c>
      <c r="C2127" s="20" t="str" cm="1">
        <f t="array" ref="C2127">IF(Table2[[#This Row],[Max_num_drones]:[Max_num_drones]]=4,Table2[[#This Row],[Total_time]:[Total_time]],"")</f>
        <v/>
      </c>
      <c r="D2127" s="20" t="str" cm="1">
        <f t="array" ref="D2127">IF(Table2[[#This Row],[Max_num_drones]:[Max_num_drones]]=5,Table2[[#This Row],[Total_time]:[Total_time]],"")</f>
        <v/>
      </c>
    </row>
    <row r="2128" spans="1:4">
      <c r="A2128" s="20" t="str" cm="1">
        <f t="array" ref="A2128">IF(Table2[[#This Row],[Max_num_drones]:[Max_num_drones]]=2,Table2[[#This Row],[Total_time]:[Total_time]],"")</f>
        <v/>
      </c>
      <c r="B2128" s="20" t="str" cm="1">
        <f t="array" ref="B2128">IF(Table2[[#This Row],[Max_num_drones]:[Max_num_drones]]=3,Table2[[#This Row],[Total_time]:[Total_time]],"")</f>
        <v/>
      </c>
      <c r="C2128" s="20" t="str" cm="1">
        <f t="array" ref="C2128">IF(Table2[[#This Row],[Max_num_drones]:[Max_num_drones]]=4,Table2[[#This Row],[Total_time]:[Total_time]],"")</f>
        <v/>
      </c>
      <c r="D2128" s="20" t="str" cm="1">
        <f t="array" ref="D2128">IF(Table2[[#This Row],[Max_num_drones]:[Max_num_drones]]=5,Table2[[#This Row],[Total_time]:[Total_time]],"")</f>
        <v/>
      </c>
    </row>
    <row r="2129" spans="1:4">
      <c r="A2129" s="20" t="str" cm="1">
        <f t="array" ref="A2129">IF(Table2[[#This Row],[Max_num_drones]:[Max_num_drones]]=2,Table2[[#This Row],[Total_time]:[Total_time]],"")</f>
        <v/>
      </c>
      <c r="B2129" s="20" t="str" cm="1">
        <f t="array" ref="B2129">IF(Table2[[#This Row],[Max_num_drones]:[Max_num_drones]]=3,Table2[[#This Row],[Total_time]:[Total_time]],"")</f>
        <v/>
      </c>
      <c r="C2129" s="20" t="str" cm="1">
        <f t="array" ref="C2129">IF(Table2[[#This Row],[Max_num_drones]:[Max_num_drones]]=4,Table2[[#This Row],[Total_time]:[Total_time]],"")</f>
        <v/>
      </c>
      <c r="D2129" s="20" t="str" cm="1">
        <f t="array" ref="D2129">IF(Table2[[#This Row],[Max_num_drones]:[Max_num_drones]]=5,Table2[[#This Row],[Total_time]:[Total_time]],"")</f>
        <v/>
      </c>
    </row>
    <row r="2130" spans="1:4">
      <c r="A2130" s="20" t="str" cm="1">
        <f t="array" ref="A2130">IF(Table2[[#This Row],[Max_num_drones]:[Max_num_drones]]=2,Table2[[#This Row],[Total_time]:[Total_time]],"")</f>
        <v/>
      </c>
      <c r="B2130" s="20" t="str" cm="1">
        <f t="array" ref="B2130">IF(Table2[[#This Row],[Max_num_drones]:[Max_num_drones]]=3,Table2[[#This Row],[Total_time]:[Total_time]],"")</f>
        <v/>
      </c>
      <c r="C2130" s="20" t="str" cm="1">
        <f t="array" ref="C2130">IF(Table2[[#This Row],[Max_num_drones]:[Max_num_drones]]=4,Table2[[#This Row],[Total_time]:[Total_time]],"")</f>
        <v/>
      </c>
      <c r="D2130" s="20" t="str" cm="1">
        <f t="array" ref="D2130">IF(Table2[[#This Row],[Max_num_drones]:[Max_num_drones]]=5,Table2[[#This Row],[Total_time]:[Total_time]],"")</f>
        <v/>
      </c>
    </row>
    <row r="2131" spans="1:4">
      <c r="A2131" s="20" t="str" cm="1">
        <f t="array" ref="A2131">IF(Table2[[#This Row],[Max_num_drones]:[Max_num_drones]]=2,Table2[[#This Row],[Total_time]:[Total_time]],"")</f>
        <v/>
      </c>
      <c r="B2131" s="20" t="str" cm="1">
        <f t="array" ref="B2131">IF(Table2[[#This Row],[Max_num_drones]:[Max_num_drones]]=3,Table2[[#This Row],[Total_time]:[Total_time]],"")</f>
        <v/>
      </c>
      <c r="C2131" s="20" t="str" cm="1">
        <f t="array" ref="C2131">IF(Table2[[#This Row],[Max_num_drones]:[Max_num_drones]]=4,Table2[[#This Row],[Total_time]:[Total_time]],"")</f>
        <v/>
      </c>
      <c r="D2131" s="20" t="str" cm="1">
        <f t="array" ref="D2131">IF(Table2[[#This Row],[Max_num_drones]:[Max_num_drones]]=5,Table2[[#This Row],[Total_time]:[Total_time]],"")</f>
        <v/>
      </c>
    </row>
    <row r="2132" spans="1:4">
      <c r="A2132" s="20" t="str" cm="1">
        <f t="array" ref="A2132">IF(Table2[[#This Row],[Max_num_drones]:[Max_num_drones]]=2,Table2[[#This Row],[Total_time]:[Total_time]],"")</f>
        <v/>
      </c>
      <c r="B2132" s="20" t="str" cm="1">
        <f t="array" ref="B2132">IF(Table2[[#This Row],[Max_num_drones]:[Max_num_drones]]=3,Table2[[#This Row],[Total_time]:[Total_time]],"")</f>
        <v/>
      </c>
      <c r="C2132" s="20" t="str" cm="1">
        <f t="array" ref="C2132">IF(Table2[[#This Row],[Max_num_drones]:[Max_num_drones]]=4,Table2[[#This Row],[Total_time]:[Total_time]],"")</f>
        <v/>
      </c>
      <c r="D2132" s="20" t="str" cm="1">
        <f t="array" ref="D2132">IF(Table2[[#This Row],[Max_num_drones]:[Max_num_drones]]=5,Table2[[#This Row],[Total_time]:[Total_time]],"")</f>
        <v/>
      </c>
    </row>
    <row r="2133" spans="1:4">
      <c r="A2133" s="20" t="str" cm="1">
        <f t="array" ref="A2133">IF(Table2[[#This Row],[Max_num_drones]:[Max_num_drones]]=2,Table2[[#This Row],[Total_time]:[Total_time]],"")</f>
        <v/>
      </c>
      <c r="B2133" s="20" t="str" cm="1">
        <f t="array" ref="B2133">IF(Table2[[#This Row],[Max_num_drones]:[Max_num_drones]]=3,Table2[[#This Row],[Total_time]:[Total_time]],"")</f>
        <v/>
      </c>
      <c r="C2133" s="20" t="str" cm="1">
        <f t="array" ref="C2133">IF(Table2[[#This Row],[Max_num_drones]:[Max_num_drones]]=4,Table2[[#This Row],[Total_time]:[Total_time]],"")</f>
        <v/>
      </c>
      <c r="D2133" s="20" t="str" cm="1">
        <f t="array" ref="D2133">IF(Table2[[#This Row],[Max_num_drones]:[Max_num_drones]]=5,Table2[[#This Row],[Total_time]:[Total_time]],"")</f>
        <v/>
      </c>
    </row>
    <row r="2134" spans="1:4">
      <c r="A2134" s="20" t="str" cm="1">
        <f t="array" ref="A2134">IF(Table2[[#This Row],[Max_num_drones]:[Max_num_drones]]=2,Table2[[#This Row],[Total_time]:[Total_time]],"")</f>
        <v/>
      </c>
      <c r="B2134" s="20" t="str" cm="1">
        <f t="array" ref="B2134">IF(Table2[[#This Row],[Max_num_drones]:[Max_num_drones]]=3,Table2[[#This Row],[Total_time]:[Total_time]],"")</f>
        <v/>
      </c>
      <c r="C2134" s="20" t="str" cm="1">
        <f t="array" ref="C2134">IF(Table2[[#This Row],[Max_num_drones]:[Max_num_drones]]=4,Table2[[#This Row],[Total_time]:[Total_time]],"")</f>
        <v/>
      </c>
      <c r="D2134" s="20" t="str" cm="1">
        <f t="array" ref="D2134">IF(Table2[[#This Row],[Max_num_drones]:[Max_num_drones]]=5,Table2[[#This Row],[Total_time]:[Total_time]],"")</f>
        <v/>
      </c>
    </row>
    <row r="2135" spans="1:4">
      <c r="A2135" s="20" t="str" cm="1">
        <f t="array" ref="A2135">IF(Table2[[#This Row],[Max_num_drones]:[Max_num_drones]]=2,Table2[[#This Row],[Total_time]:[Total_time]],"")</f>
        <v/>
      </c>
      <c r="B2135" s="20" t="str" cm="1">
        <f t="array" ref="B2135">IF(Table2[[#This Row],[Max_num_drones]:[Max_num_drones]]=3,Table2[[#This Row],[Total_time]:[Total_time]],"")</f>
        <v/>
      </c>
      <c r="C2135" s="20" t="str" cm="1">
        <f t="array" ref="C2135">IF(Table2[[#This Row],[Max_num_drones]:[Max_num_drones]]=4,Table2[[#This Row],[Total_time]:[Total_time]],"")</f>
        <v/>
      </c>
      <c r="D2135" s="20" t="str" cm="1">
        <f t="array" ref="D2135">IF(Table2[[#This Row],[Max_num_drones]:[Max_num_drones]]=5,Table2[[#This Row],[Total_time]:[Total_time]],"")</f>
        <v/>
      </c>
    </row>
    <row r="2136" spans="1:4">
      <c r="A2136" s="20" t="str" cm="1">
        <f t="array" ref="A2136">IF(Table2[[#This Row],[Max_num_drones]:[Max_num_drones]]=2,Table2[[#This Row],[Total_time]:[Total_time]],"")</f>
        <v/>
      </c>
      <c r="B2136" s="20" t="str" cm="1">
        <f t="array" ref="B2136">IF(Table2[[#This Row],[Max_num_drones]:[Max_num_drones]]=3,Table2[[#This Row],[Total_time]:[Total_time]],"")</f>
        <v/>
      </c>
      <c r="C2136" s="20" t="str" cm="1">
        <f t="array" ref="C2136">IF(Table2[[#This Row],[Max_num_drones]:[Max_num_drones]]=4,Table2[[#This Row],[Total_time]:[Total_time]],"")</f>
        <v/>
      </c>
      <c r="D2136" s="20" t="str" cm="1">
        <f t="array" ref="D2136">IF(Table2[[#This Row],[Max_num_drones]:[Max_num_drones]]=5,Table2[[#This Row],[Total_time]:[Total_time]],"")</f>
        <v/>
      </c>
    </row>
    <row r="2137" spans="1:4">
      <c r="A2137" s="20" t="str" cm="1">
        <f t="array" ref="A2137">IF(Table2[[#This Row],[Max_num_drones]:[Max_num_drones]]=2,Table2[[#This Row],[Total_time]:[Total_time]],"")</f>
        <v/>
      </c>
      <c r="B2137" s="20" t="str" cm="1">
        <f t="array" ref="B2137">IF(Table2[[#This Row],[Max_num_drones]:[Max_num_drones]]=3,Table2[[#This Row],[Total_time]:[Total_time]],"")</f>
        <v/>
      </c>
      <c r="C2137" s="20" t="str" cm="1">
        <f t="array" ref="C2137">IF(Table2[[#This Row],[Max_num_drones]:[Max_num_drones]]=4,Table2[[#This Row],[Total_time]:[Total_time]],"")</f>
        <v/>
      </c>
      <c r="D2137" s="20" t="str" cm="1">
        <f t="array" ref="D2137">IF(Table2[[#This Row],[Max_num_drones]:[Max_num_drones]]=5,Table2[[#This Row],[Total_time]:[Total_time]],"")</f>
        <v/>
      </c>
    </row>
    <row r="2138" spans="1:4">
      <c r="A2138" s="20" t="str" cm="1">
        <f t="array" ref="A2138">IF(Table2[[#This Row],[Max_num_drones]:[Max_num_drones]]=2,Table2[[#This Row],[Total_time]:[Total_time]],"")</f>
        <v/>
      </c>
      <c r="B2138" s="20" t="str" cm="1">
        <f t="array" ref="B2138">IF(Table2[[#This Row],[Max_num_drones]:[Max_num_drones]]=3,Table2[[#This Row],[Total_time]:[Total_time]],"")</f>
        <v/>
      </c>
      <c r="C2138" s="20" t="str" cm="1">
        <f t="array" ref="C2138">IF(Table2[[#This Row],[Max_num_drones]:[Max_num_drones]]=4,Table2[[#This Row],[Total_time]:[Total_time]],"")</f>
        <v/>
      </c>
      <c r="D2138" s="20" t="str" cm="1">
        <f t="array" ref="D2138">IF(Table2[[#This Row],[Max_num_drones]:[Max_num_drones]]=5,Table2[[#This Row],[Total_time]:[Total_time]],"")</f>
        <v/>
      </c>
    </row>
    <row r="2139" spans="1:4">
      <c r="A2139" s="20" t="str" cm="1">
        <f t="array" ref="A2139">IF(Table2[[#This Row],[Max_num_drones]:[Max_num_drones]]=2,Table2[[#This Row],[Total_time]:[Total_time]],"")</f>
        <v/>
      </c>
      <c r="B2139" s="20" t="str" cm="1">
        <f t="array" ref="B2139">IF(Table2[[#This Row],[Max_num_drones]:[Max_num_drones]]=3,Table2[[#This Row],[Total_time]:[Total_time]],"")</f>
        <v/>
      </c>
      <c r="C2139" s="20" t="str" cm="1">
        <f t="array" ref="C2139">IF(Table2[[#This Row],[Max_num_drones]:[Max_num_drones]]=4,Table2[[#This Row],[Total_time]:[Total_time]],"")</f>
        <v/>
      </c>
      <c r="D2139" s="20" t="str" cm="1">
        <f t="array" ref="D2139">IF(Table2[[#This Row],[Max_num_drones]:[Max_num_drones]]=5,Table2[[#This Row],[Total_time]:[Total_time]],"")</f>
        <v/>
      </c>
    </row>
    <row r="2140" spans="1:4">
      <c r="A2140" s="20" t="str" cm="1">
        <f t="array" ref="A2140">IF(Table2[[#This Row],[Max_num_drones]:[Max_num_drones]]=2,Table2[[#This Row],[Total_time]:[Total_time]],"")</f>
        <v/>
      </c>
      <c r="B2140" s="20" t="str" cm="1">
        <f t="array" ref="B2140">IF(Table2[[#This Row],[Max_num_drones]:[Max_num_drones]]=3,Table2[[#This Row],[Total_time]:[Total_time]],"")</f>
        <v/>
      </c>
      <c r="C2140" s="20" t="str" cm="1">
        <f t="array" ref="C2140">IF(Table2[[#This Row],[Max_num_drones]:[Max_num_drones]]=4,Table2[[#This Row],[Total_time]:[Total_time]],"")</f>
        <v/>
      </c>
      <c r="D2140" s="20" t="str" cm="1">
        <f t="array" ref="D2140">IF(Table2[[#This Row],[Max_num_drones]:[Max_num_drones]]=5,Table2[[#This Row],[Total_time]:[Total_time]],"")</f>
        <v/>
      </c>
    </row>
    <row r="2141" spans="1:4">
      <c r="A2141" s="20" t="str" cm="1">
        <f t="array" ref="A2141">IF(Table2[[#This Row],[Max_num_drones]:[Max_num_drones]]=2,Table2[[#This Row],[Total_time]:[Total_time]],"")</f>
        <v/>
      </c>
      <c r="B2141" s="20" t="str" cm="1">
        <f t="array" ref="B2141">IF(Table2[[#This Row],[Max_num_drones]:[Max_num_drones]]=3,Table2[[#This Row],[Total_time]:[Total_time]],"")</f>
        <v/>
      </c>
      <c r="C2141" s="20" t="str" cm="1">
        <f t="array" ref="C2141">IF(Table2[[#This Row],[Max_num_drones]:[Max_num_drones]]=4,Table2[[#This Row],[Total_time]:[Total_time]],"")</f>
        <v/>
      </c>
      <c r="D2141" s="20" t="str" cm="1">
        <f t="array" ref="D2141">IF(Table2[[#This Row],[Max_num_drones]:[Max_num_drones]]=5,Table2[[#This Row],[Total_time]:[Total_time]],"")</f>
        <v/>
      </c>
    </row>
    <row r="2142" spans="1:4">
      <c r="A2142" s="20" t="str" cm="1">
        <f t="array" ref="A2142">IF(Table2[[#This Row],[Max_num_drones]:[Max_num_drones]]=2,Table2[[#This Row],[Total_time]:[Total_time]],"")</f>
        <v/>
      </c>
      <c r="B2142" s="20" t="str" cm="1">
        <f t="array" ref="B2142">IF(Table2[[#This Row],[Max_num_drones]:[Max_num_drones]]=3,Table2[[#This Row],[Total_time]:[Total_time]],"")</f>
        <v/>
      </c>
      <c r="C2142" s="20" t="str" cm="1">
        <f t="array" ref="C2142">IF(Table2[[#This Row],[Max_num_drones]:[Max_num_drones]]=4,Table2[[#This Row],[Total_time]:[Total_time]],"")</f>
        <v/>
      </c>
      <c r="D2142" s="20" t="str" cm="1">
        <f t="array" ref="D2142">IF(Table2[[#This Row],[Max_num_drones]:[Max_num_drones]]=5,Table2[[#This Row],[Total_time]:[Total_time]],"")</f>
        <v/>
      </c>
    </row>
    <row r="2143" spans="1:4">
      <c r="A2143" s="20" t="str" cm="1">
        <f t="array" ref="A2143">IF(Table2[[#This Row],[Max_num_drones]:[Max_num_drones]]=2,Table2[[#This Row],[Total_time]:[Total_time]],"")</f>
        <v/>
      </c>
      <c r="B2143" s="20" t="str" cm="1">
        <f t="array" ref="B2143">IF(Table2[[#This Row],[Max_num_drones]:[Max_num_drones]]=3,Table2[[#This Row],[Total_time]:[Total_time]],"")</f>
        <v/>
      </c>
      <c r="C2143" s="20" t="str" cm="1">
        <f t="array" ref="C2143">IF(Table2[[#This Row],[Max_num_drones]:[Max_num_drones]]=4,Table2[[#This Row],[Total_time]:[Total_time]],"")</f>
        <v/>
      </c>
      <c r="D2143" s="20" t="str" cm="1">
        <f t="array" ref="D2143">IF(Table2[[#This Row],[Max_num_drones]:[Max_num_drones]]=5,Table2[[#This Row],[Total_time]:[Total_time]],"")</f>
        <v/>
      </c>
    </row>
    <row r="2144" spans="1:4">
      <c r="A2144" s="20" t="str" cm="1">
        <f t="array" ref="A2144">IF(Table2[[#This Row],[Max_num_drones]:[Max_num_drones]]=2,Table2[[#This Row],[Total_time]:[Total_time]],"")</f>
        <v/>
      </c>
      <c r="B2144" s="20" t="str" cm="1">
        <f t="array" ref="B2144">IF(Table2[[#This Row],[Max_num_drones]:[Max_num_drones]]=3,Table2[[#This Row],[Total_time]:[Total_time]],"")</f>
        <v/>
      </c>
      <c r="C2144" s="20" t="str" cm="1">
        <f t="array" ref="C2144">IF(Table2[[#This Row],[Max_num_drones]:[Max_num_drones]]=4,Table2[[#This Row],[Total_time]:[Total_time]],"")</f>
        <v/>
      </c>
      <c r="D2144" s="20" t="str" cm="1">
        <f t="array" ref="D2144">IF(Table2[[#This Row],[Max_num_drones]:[Max_num_drones]]=5,Table2[[#This Row],[Total_time]:[Total_time]],"")</f>
        <v/>
      </c>
    </row>
    <row r="2145" spans="1:4">
      <c r="A2145" s="20" t="str" cm="1">
        <f t="array" ref="A2145">IF(Table2[[#This Row],[Max_num_drones]:[Max_num_drones]]=2,Table2[[#This Row],[Total_time]:[Total_time]],"")</f>
        <v/>
      </c>
      <c r="B2145" s="20" t="str" cm="1">
        <f t="array" ref="B2145">IF(Table2[[#This Row],[Max_num_drones]:[Max_num_drones]]=3,Table2[[#This Row],[Total_time]:[Total_time]],"")</f>
        <v/>
      </c>
      <c r="C2145" s="20" t="str" cm="1">
        <f t="array" ref="C2145">IF(Table2[[#This Row],[Max_num_drones]:[Max_num_drones]]=4,Table2[[#This Row],[Total_time]:[Total_time]],"")</f>
        <v/>
      </c>
      <c r="D2145" s="20" t="str" cm="1">
        <f t="array" ref="D2145">IF(Table2[[#This Row],[Max_num_drones]:[Max_num_drones]]=5,Table2[[#This Row],[Total_time]:[Total_time]],"")</f>
        <v/>
      </c>
    </row>
    <row r="2146" spans="1:4">
      <c r="A2146" s="20" t="str" cm="1">
        <f t="array" ref="A2146">IF(Table2[[#This Row],[Max_num_drones]:[Max_num_drones]]=2,Table2[[#This Row],[Total_time]:[Total_time]],"")</f>
        <v/>
      </c>
      <c r="B2146" s="20" t="str" cm="1">
        <f t="array" ref="B2146">IF(Table2[[#This Row],[Max_num_drones]:[Max_num_drones]]=3,Table2[[#This Row],[Total_time]:[Total_time]],"")</f>
        <v/>
      </c>
      <c r="C2146" s="20" t="str" cm="1">
        <f t="array" ref="C2146">IF(Table2[[#This Row],[Max_num_drones]:[Max_num_drones]]=4,Table2[[#This Row],[Total_time]:[Total_time]],"")</f>
        <v/>
      </c>
      <c r="D2146" s="20" t="str" cm="1">
        <f t="array" ref="D2146">IF(Table2[[#This Row],[Max_num_drones]:[Max_num_drones]]=5,Table2[[#This Row],[Total_time]:[Total_time]],"")</f>
        <v/>
      </c>
    </row>
    <row r="2147" spans="1:4">
      <c r="A2147" s="20" t="str" cm="1">
        <f t="array" ref="A2147">IF(Table2[[#This Row],[Max_num_drones]:[Max_num_drones]]=2,Table2[[#This Row],[Total_time]:[Total_time]],"")</f>
        <v/>
      </c>
      <c r="B2147" s="20" t="str" cm="1">
        <f t="array" ref="B2147">IF(Table2[[#This Row],[Max_num_drones]:[Max_num_drones]]=3,Table2[[#This Row],[Total_time]:[Total_time]],"")</f>
        <v/>
      </c>
      <c r="C2147" s="20" t="str" cm="1">
        <f t="array" ref="C2147">IF(Table2[[#This Row],[Max_num_drones]:[Max_num_drones]]=4,Table2[[#This Row],[Total_time]:[Total_time]],"")</f>
        <v/>
      </c>
      <c r="D2147" s="20" t="str" cm="1">
        <f t="array" ref="D2147">IF(Table2[[#This Row],[Max_num_drones]:[Max_num_drones]]=5,Table2[[#This Row],[Total_time]:[Total_time]],"")</f>
        <v/>
      </c>
    </row>
    <row r="2148" spans="1:4">
      <c r="A2148" s="20" t="str" cm="1">
        <f t="array" ref="A2148">IF(Table2[[#This Row],[Max_num_drones]:[Max_num_drones]]=2,Table2[[#This Row],[Total_time]:[Total_time]],"")</f>
        <v/>
      </c>
      <c r="B2148" s="20" t="str" cm="1">
        <f t="array" ref="B2148">IF(Table2[[#This Row],[Max_num_drones]:[Max_num_drones]]=3,Table2[[#This Row],[Total_time]:[Total_time]],"")</f>
        <v/>
      </c>
      <c r="C2148" s="20" t="str" cm="1">
        <f t="array" ref="C2148">IF(Table2[[#This Row],[Max_num_drones]:[Max_num_drones]]=4,Table2[[#This Row],[Total_time]:[Total_time]],"")</f>
        <v/>
      </c>
      <c r="D2148" s="20" t="str" cm="1">
        <f t="array" ref="D2148">IF(Table2[[#This Row],[Max_num_drones]:[Max_num_drones]]=5,Table2[[#This Row],[Total_time]:[Total_time]],"")</f>
        <v/>
      </c>
    </row>
    <row r="2149" spans="1:4">
      <c r="A2149" s="20" t="str" cm="1">
        <f t="array" ref="A2149">IF(Table2[[#This Row],[Max_num_drones]:[Max_num_drones]]=2,Table2[[#This Row],[Total_time]:[Total_time]],"")</f>
        <v/>
      </c>
      <c r="B2149" s="20" t="str" cm="1">
        <f t="array" ref="B2149">IF(Table2[[#This Row],[Max_num_drones]:[Max_num_drones]]=3,Table2[[#This Row],[Total_time]:[Total_time]],"")</f>
        <v/>
      </c>
      <c r="C2149" s="20" t="str" cm="1">
        <f t="array" ref="C2149">IF(Table2[[#This Row],[Max_num_drones]:[Max_num_drones]]=4,Table2[[#This Row],[Total_time]:[Total_time]],"")</f>
        <v/>
      </c>
      <c r="D2149" s="20" t="str" cm="1">
        <f t="array" ref="D2149">IF(Table2[[#This Row],[Max_num_drones]:[Max_num_drones]]=5,Table2[[#This Row],[Total_time]:[Total_time]],"")</f>
        <v/>
      </c>
    </row>
    <row r="2150" spans="1:4">
      <c r="A2150" s="20" t="str" cm="1">
        <f t="array" ref="A2150">IF(Table2[[#This Row],[Max_num_drones]:[Max_num_drones]]=2,Table2[[#This Row],[Total_time]:[Total_time]],"")</f>
        <v/>
      </c>
      <c r="B2150" s="20" t="str" cm="1">
        <f t="array" ref="B2150">IF(Table2[[#This Row],[Max_num_drones]:[Max_num_drones]]=3,Table2[[#This Row],[Total_time]:[Total_time]],"")</f>
        <v/>
      </c>
      <c r="C2150" s="20" t="str" cm="1">
        <f t="array" ref="C2150">IF(Table2[[#This Row],[Max_num_drones]:[Max_num_drones]]=4,Table2[[#This Row],[Total_time]:[Total_time]],"")</f>
        <v/>
      </c>
      <c r="D2150" s="20" t="str" cm="1">
        <f t="array" ref="D2150">IF(Table2[[#This Row],[Max_num_drones]:[Max_num_drones]]=5,Table2[[#This Row],[Total_time]:[Total_time]],"")</f>
        <v/>
      </c>
    </row>
    <row r="2151" spans="1:4">
      <c r="A2151" s="20" t="str" cm="1">
        <f t="array" ref="A2151">IF(Table2[[#This Row],[Max_num_drones]:[Max_num_drones]]=2,Table2[[#This Row],[Total_time]:[Total_time]],"")</f>
        <v/>
      </c>
      <c r="B2151" s="20" t="str" cm="1">
        <f t="array" ref="B2151">IF(Table2[[#This Row],[Max_num_drones]:[Max_num_drones]]=3,Table2[[#This Row],[Total_time]:[Total_time]],"")</f>
        <v/>
      </c>
      <c r="C2151" s="20" t="str" cm="1">
        <f t="array" ref="C2151">IF(Table2[[#This Row],[Max_num_drones]:[Max_num_drones]]=4,Table2[[#This Row],[Total_time]:[Total_time]],"")</f>
        <v/>
      </c>
      <c r="D2151" s="20" t="str" cm="1">
        <f t="array" ref="D2151">IF(Table2[[#This Row],[Max_num_drones]:[Max_num_drones]]=5,Table2[[#This Row],[Total_time]:[Total_time]],"")</f>
        <v/>
      </c>
    </row>
    <row r="2152" spans="1:4">
      <c r="A2152" s="20" t="str" cm="1">
        <f t="array" ref="A2152">IF(Table2[[#This Row],[Max_num_drones]:[Max_num_drones]]=2,Table2[[#This Row],[Total_time]:[Total_time]],"")</f>
        <v/>
      </c>
      <c r="B2152" s="20" t="str" cm="1">
        <f t="array" ref="B2152">IF(Table2[[#This Row],[Max_num_drones]:[Max_num_drones]]=3,Table2[[#This Row],[Total_time]:[Total_time]],"")</f>
        <v/>
      </c>
      <c r="C2152" s="20" t="str" cm="1">
        <f t="array" ref="C2152">IF(Table2[[#This Row],[Max_num_drones]:[Max_num_drones]]=4,Table2[[#This Row],[Total_time]:[Total_time]],"")</f>
        <v/>
      </c>
      <c r="D2152" s="20" t="str" cm="1">
        <f t="array" ref="D2152">IF(Table2[[#This Row],[Max_num_drones]:[Max_num_drones]]=5,Table2[[#This Row],[Total_time]:[Total_time]],"")</f>
        <v/>
      </c>
    </row>
    <row r="2153" spans="1:4">
      <c r="A2153" s="20" t="str" cm="1">
        <f t="array" ref="A2153">IF(Table2[[#This Row],[Max_num_drones]:[Max_num_drones]]=2,Table2[[#This Row],[Total_time]:[Total_time]],"")</f>
        <v/>
      </c>
      <c r="B2153" s="20" t="str" cm="1">
        <f t="array" ref="B2153">IF(Table2[[#This Row],[Max_num_drones]:[Max_num_drones]]=3,Table2[[#This Row],[Total_time]:[Total_time]],"")</f>
        <v/>
      </c>
      <c r="C2153" s="20" t="str" cm="1">
        <f t="array" ref="C2153">IF(Table2[[#This Row],[Max_num_drones]:[Max_num_drones]]=4,Table2[[#This Row],[Total_time]:[Total_time]],"")</f>
        <v/>
      </c>
      <c r="D2153" s="20" t="str" cm="1">
        <f t="array" ref="D2153">IF(Table2[[#This Row],[Max_num_drones]:[Max_num_drones]]=5,Table2[[#This Row],[Total_time]:[Total_time]],"")</f>
        <v/>
      </c>
    </row>
    <row r="2154" spans="1:4">
      <c r="A2154" s="20" t="str" cm="1">
        <f t="array" ref="A2154">IF(Table2[[#This Row],[Max_num_drones]:[Max_num_drones]]=2,Table2[[#This Row],[Total_time]:[Total_time]],"")</f>
        <v/>
      </c>
      <c r="B2154" s="20" t="str" cm="1">
        <f t="array" ref="B2154">IF(Table2[[#This Row],[Max_num_drones]:[Max_num_drones]]=3,Table2[[#This Row],[Total_time]:[Total_time]],"")</f>
        <v/>
      </c>
      <c r="C2154" s="20" t="str" cm="1">
        <f t="array" ref="C2154">IF(Table2[[#This Row],[Max_num_drones]:[Max_num_drones]]=4,Table2[[#This Row],[Total_time]:[Total_time]],"")</f>
        <v/>
      </c>
      <c r="D2154" s="20" t="str" cm="1">
        <f t="array" ref="D2154">IF(Table2[[#This Row],[Max_num_drones]:[Max_num_drones]]=5,Table2[[#This Row],[Total_time]:[Total_time]],"")</f>
        <v/>
      </c>
    </row>
    <row r="2155" spans="1:4">
      <c r="A2155" s="20" t="str" cm="1">
        <f t="array" ref="A2155">IF(Table2[[#This Row],[Max_num_drones]:[Max_num_drones]]=2,Table2[[#This Row],[Total_time]:[Total_time]],"")</f>
        <v/>
      </c>
      <c r="B2155" s="20" t="str" cm="1">
        <f t="array" ref="B2155">IF(Table2[[#This Row],[Max_num_drones]:[Max_num_drones]]=3,Table2[[#This Row],[Total_time]:[Total_time]],"")</f>
        <v/>
      </c>
      <c r="C2155" s="20" t="str" cm="1">
        <f t="array" ref="C2155">IF(Table2[[#This Row],[Max_num_drones]:[Max_num_drones]]=4,Table2[[#This Row],[Total_time]:[Total_time]],"")</f>
        <v/>
      </c>
      <c r="D2155" s="20" t="str" cm="1">
        <f t="array" ref="D2155">IF(Table2[[#This Row],[Max_num_drones]:[Max_num_drones]]=5,Table2[[#This Row],[Total_time]:[Total_time]],"")</f>
        <v/>
      </c>
    </row>
    <row r="2156" spans="1:4">
      <c r="A2156" s="20" t="str" cm="1">
        <f t="array" ref="A2156">IF(Table2[[#This Row],[Max_num_drones]:[Max_num_drones]]=2,Table2[[#This Row],[Total_time]:[Total_time]],"")</f>
        <v/>
      </c>
      <c r="B2156" s="20" t="str" cm="1">
        <f t="array" ref="B2156">IF(Table2[[#This Row],[Max_num_drones]:[Max_num_drones]]=3,Table2[[#This Row],[Total_time]:[Total_time]],"")</f>
        <v/>
      </c>
      <c r="C2156" s="20" t="str" cm="1">
        <f t="array" ref="C2156">IF(Table2[[#This Row],[Max_num_drones]:[Max_num_drones]]=4,Table2[[#This Row],[Total_time]:[Total_time]],"")</f>
        <v/>
      </c>
      <c r="D2156" s="20" t="str" cm="1">
        <f t="array" ref="D2156">IF(Table2[[#This Row],[Max_num_drones]:[Max_num_drones]]=5,Table2[[#This Row],[Total_time]:[Total_time]],"")</f>
        <v/>
      </c>
    </row>
    <row r="2157" spans="1:4">
      <c r="A2157" s="20" t="str" cm="1">
        <f t="array" ref="A2157">IF(Table2[[#This Row],[Max_num_drones]:[Max_num_drones]]=2,Table2[[#This Row],[Total_time]:[Total_time]],"")</f>
        <v/>
      </c>
      <c r="B2157" s="20" t="str" cm="1">
        <f t="array" ref="B2157">IF(Table2[[#This Row],[Max_num_drones]:[Max_num_drones]]=3,Table2[[#This Row],[Total_time]:[Total_time]],"")</f>
        <v/>
      </c>
      <c r="C2157" s="20" t="str" cm="1">
        <f t="array" ref="C2157">IF(Table2[[#This Row],[Max_num_drones]:[Max_num_drones]]=4,Table2[[#This Row],[Total_time]:[Total_time]],"")</f>
        <v/>
      </c>
      <c r="D2157" s="20" t="str" cm="1">
        <f t="array" ref="D2157">IF(Table2[[#This Row],[Max_num_drones]:[Max_num_drones]]=5,Table2[[#This Row],[Total_time]:[Total_time]],"")</f>
        <v/>
      </c>
    </row>
    <row r="2158" spans="1:4">
      <c r="A2158" s="20" t="str" cm="1">
        <f t="array" ref="A2158">IF(Table2[[#This Row],[Max_num_drones]:[Max_num_drones]]=2,Table2[[#This Row],[Total_time]:[Total_time]],"")</f>
        <v/>
      </c>
      <c r="B2158" s="20" t="str" cm="1">
        <f t="array" ref="B2158">IF(Table2[[#This Row],[Max_num_drones]:[Max_num_drones]]=3,Table2[[#This Row],[Total_time]:[Total_time]],"")</f>
        <v/>
      </c>
      <c r="C2158" s="20" t="str" cm="1">
        <f t="array" ref="C2158">IF(Table2[[#This Row],[Max_num_drones]:[Max_num_drones]]=4,Table2[[#This Row],[Total_time]:[Total_time]],"")</f>
        <v/>
      </c>
      <c r="D2158" s="20" t="str" cm="1">
        <f t="array" ref="D2158">IF(Table2[[#This Row],[Max_num_drones]:[Max_num_drones]]=5,Table2[[#This Row],[Total_time]:[Total_time]],"")</f>
        <v/>
      </c>
    </row>
    <row r="2159" spans="1:4">
      <c r="A2159" s="20" t="str" cm="1">
        <f t="array" ref="A2159">IF(Table2[[#This Row],[Max_num_drones]:[Max_num_drones]]=2,Table2[[#This Row],[Total_time]:[Total_time]],"")</f>
        <v/>
      </c>
      <c r="B2159" s="20" t="str" cm="1">
        <f t="array" ref="B2159">IF(Table2[[#This Row],[Max_num_drones]:[Max_num_drones]]=3,Table2[[#This Row],[Total_time]:[Total_time]],"")</f>
        <v/>
      </c>
      <c r="C2159" s="20" t="str" cm="1">
        <f t="array" ref="C2159">IF(Table2[[#This Row],[Max_num_drones]:[Max_num_drones]]=4,Table2[[#This Row],[Total_time]:[Total_time]],"")</f>
        <v/>
      </c>
      <c r="D2159" s="20" t="str" cm="1">
        <f t="array" ref="D2159">IF(Table2[[#This Row],[Max_num_drones]:[Max_num_drones]]=5,Table2[[#This Row],[Total_time]:[Total_time]],"")</f>
        <v/>
      </c>
    </row>
    <row r="2160" spans="1:4">
      <c r="A2160" s="20" t="str" cm="1">
        <f t="array" ref="A2160">IF(Table2[[#This Row],[Max_num_drones]:[Max_num_drones]]=2,Table2[[#This Row],[Total_time]:[Total_time]],"")</f>
        <v/>
      </c>
      <c r="B2160" s="20" t="str" cm="1">
        <f t="array" ref="B2160">IF(Table2[[#This Row],[Max_num_drones]:[Max_num_drones]]=3,Table2[[#This Row],[Total_time]:[Total_time]],"")</f>
        <v/>
      </c>
      <c r="C2160" s="20" t="str" cm="1">
        <f t="array" ref="C2160">IF(Table2[[#This Row],[Max_num_drones]:[Max_num_drones]]=4,Table2[[#This Row],[Total_time]:[Total_time]],"")</f>
        <v/>
      </c>
      <c r="D2160" s="20" t="str" cm="1">
        <f t="array" ref="D2160">IF(Table2[[#This Row],[Max_num_drones]:[Max_num_drones]]=5,Table2[[#This Row],[Total_time]:[Total_time]],"")</f>
        <v/>
      </c>
    </row>
    <row r="2161" spans="1:4">
      <c r="A2161" s="20" t="str" cm="1">
        <f t="array" ref="A2161">IF(Table2[[#This Row],[Max_num_drones]:[Max_num_drones]]=2,Table2[[#This Row],[Total_time]:[Total_time]],"")</f>
        <v/>
      </c>
      <c r="B2161" s="20" t="str" cm="1">
        <f t="array" ref="B2161">IF(Table2[[#This Row],[Max_num_drones]:[Max_num_drones]]=3,Table2[[#This Row],[Total_time]:[Total_time]],"")</f>
        <v/>
      </c>
      <c r="C2161" s="20" t="str" cm="1">
        <f t="array" ref="C2161">IF(Table2[[#This Row],[Max_num_drones]:[Max_num_drones]]=4,Table2[[#This Row],[Total_time]:[Total_time]],"")</f>
        <v/>
      </c>
      <c r="D2161" s="20" t="str" cm="1">
        <f t="array" ref="D2161">IF(Table2[[#This Row],[Max_num_drones]:[Max_num_drones]]=5,Table2[[#This Row],[Total_time]:[Total_time]],"")</f>
        <v/>
      </c>
    </row>
    <row r="2162" spans="1:4">
      <c r="A2162" s="20" t="str" cm="1">
        <f t="array" ref="A2162">IF(Table2[[#This Row],[Max_num_drones]:[Max_num_drones]]=2,Table2[[#This Row],[Total_time]:[Total_time]],"")</f>
        <v/>
      </c>
      <c r="B2162" s="20" t="str" cm="1">
        <f t="array" ref="B2162">IF(Table2[[#This Row],[Max_num_drones]:[Max_num_drones]]=3,Table2[[#This Row],[Total_time]:[Total_time]],"")</f>
        <v/>
      </c>
      <c r="C2162" s="20" t="str" cm="1">
        <f t="array" ref="C2162">IF(Table2[[#This Row],[Max_num_drones]:[Max_num_drones]]=4,Table2[[#This Row],[Total_time]:[Total_time]],"")</f>
        <v/>
      </c>
      <c r="D2162" s="20" t="str" cm="1">
        <f t="array" ref="D2162">IF(Table2[[#This Row],[Max_num_drones]:[Max_num_drones]]=5,Table2[[#This Row],[Total_time]:[Total_time]],"")</f>
        <v/>
      </c>
    </row>
    <row r="2163" spans="1:4">
      <c r="A2163" s="20" t="str" cm="1">
        <f t="array" ref="A2163">IF(Table2[[#This Row],[Max_num_drones]:[Max_num_drones]]=2,Table2[[#This Row],[Total_time]:[Total_time]],"")</f>
        <v/>
      </c>
      <c r="B2163" s="20" t="str" cm="1">
        <f t="array" ref="B2163">IF(Table2[[#This Row],[Max_num_drones]:[Max_num_drones]]=3,Table2[[#This Row],[Total_time]:[Total_time]],"")</f>
        <v/>
      </c>
      <c r="C2163" s="20" t="str" cm="1">
        <f t="array" ref="C2163">IF(Table2[[#This Row],[Max_num_drones]:[Max_num_drones]]=4,Table2[[#This Row],[Total_time]:[Total_time]],"")</f>
        <v/>
      </c>
      <c r="D2163" s="20" t="str" cm="1">
        <f t="array" ref="D2163">IF(Table2[[#This Row],[Max_num_drones]:[Max_num_drones]]=5,Table2[[#This Row],[Total_time]:[Total_time]],"")</f>
        <v/>
      </c>
    </row>
    <row r="2164" spans="1:4">
      <c r="A2164" s="20" t="str" cm="1">
        <f t="array" ref="A2164">IF(Table2[[#This Row],[Max_num_drones]:[Max_num_drones]]=2,Table2[[#This Row],[Total_time]:[Total_time]],"")</f>
        <v/>
      </c>
      <c r="B2164" s="20" t="str" cm="1">
        <f t="array" ref="B2164">IF(Table2[[#This Row],[Max_num_drones]:[Max_num_drones]]=3,Table2[[#This Row],[Total_time]:[Total_time]],"")</f>
        <v/>
      </c>
      <c r="C2164" s="20" t="str" cm="1">
        <f t="array" ref="C2164">IF(Table2[[#This Row],[Max_num_drones]:[Max_num_drones]]=4,Table2[[#This Row],[Total_time]:[Total_time]],"")</f>
        <v/>
      </c>
      <c r="D2164" s="20" t="str" cm="1">
        <f t="array" ref="D2164">IF(Table2[[#This Row],[Max_num_drones]:[Max_num_drones]]=5,Table2[[#This Row],[Total_time]:[Total_time]],"")</f>
        <v/>
      </c>
    </row>
    <row r="2165" spans="1:4">
      <c r="A2165" s="20" t="str" cm="1">
        <f t="array" ref="A2165">IF(Table2[[#This Row],[Max_num_drones]:[Max_num_drones]]=2,Table2[[#This Row],[Total_time]:[Total_time]],"")</f>
        <v/>
      </c>
      <c r="B2165" s="20" t="str" cm="1">
        <f t="array" ref="B2165">IF(Table2[[#This Row],[Max_num_drones]:[Max_num_drones]]=3,Table2[[#This Row],[Total_time]:[Total_time]],"")</f>
        <v/>
      </c>
      <c r="C2165" s="20" t="str" cm="1">
        <f t="array" ref="C2165">IF(Table2[[#This Row],[Max_num_drones]:[Max_num_drones]]=4,Table2[[#This Row],[Total_time]:[Total_time]],"")</f>
        <v/>
      </c>
      <c r="D2165" s="20" t="str" cm="1">
        <f t="array" ref="D2165">IF(Table2[[#This Row],[Max_num_drones]:[Max_num_drones]]=5,Table2[[#This Row],[Total_time]:[Total_time]],"")</f>
        <v/>
      </c>
    </row>
    <row r="2166" spans="1:4">
      <c r="A2166" s="20" t="str" cm="1">
        <f t="array" ref="A2166">IF(Table2[[#This Row],[Max_num_drones]:[Max_num_drones]]=2,Table2[[#This Row],[Total_time]:[Total_time]],"")</f>
        <v/>
      </c>
      <c r="B2166" s="20" t="str" cm="1">
        <f t="array" ref="B2166">IF(Table2[[#This Row],[Max_num_drones]:[Max_num_drones]]=3,Table2[[#This Row],[Total_time]:[Total_time]],"")</f>
        <v/>
      </c>
      <c r="C2166" s="20" t="str" cm="1">
        <f t="array" ref="C2166">IF(Table2[[#This Row],[Max_num_drones]:[Max_num_drones]]=4,Table2[[#This Row],[Total_time]:[Total_time]],"")</f>
        <v/>
      </c>
      <c r="D2166" s="20" t="str" cm="1">
        <f t="array" ref="D2166">IF(Table2[[#This Row],[Max_num_drones]:[Max_num_drones]]=5,Table2[[#This Row],[Total_time]:[Total_time]],"")</f>
        <v/>
      </c>
    </row>
    <row r="2167" spans="1:4">
      <c r="A2167" s="20" t="str" cm="1">
        <f t="array" ref="A2167">IF(Table2[[#This Row],[Max_num_drones]:[Max_num_drones]]=2,Table2[[#This Row],[Total_time]:[Total_time]],"")</f>
        <v/>
      </c>
      <c r="B2167" s="20" t="str" cm="1">
        <f t="array" ref="B2167">IF(Table2[[#This Row],[Max_num_drones]:[Max_num_drones]]=3,Table2[[#This Row],[Total_time]:[Total_time]],"")</f>
        <v/>
      </c>
      <c r="C2167" s="20" t="str" cm="1">
        <f t="array" ref="C2167">IF(Table2[[#This Row],[Max_num_drones]:[Max_num_drones]]=4,Table2[[#This Row],[Total_time]:[Total_time]],"")</f>
        <v/>
      </c>
      <c r="D2167" s="20" t="str" cm="1">
        <f t="array" ref="D2167">IF(Table2[[#This Row],[Max_num_drones]:[Max_num_drones]]=5,Table2[[#This Row],[Total_time]:[Total_time]],"")</f>
        <v/>
      </c>
    </row>
    <row r="2168" spans="1:4">
      <c r="A2168" s="20" t="str" cm="1">
        <f t="array" ref="A2168">IF(Table2[[#This Row],[Max_num_drones]:[Max_num_drones]]=2,Table2[[#This Row],[Total_time]:[Total_time]],"")</f>
        <v/>
      </c>
      <c r="B2168" s="20" t="str" cm="1">
        <f t="array" ref="B2168">IF(Table2[[#This Row],[Max_num_drones]:[Max_num_drones]]=3,Table2[[#This Row],[Total_time]:[Total_time]],"")</f>
        <v/>
      </c>
      <c r="C2168" s="20" t="str" cm="1">
        <f t="array" ref="C2168">IF(Table2[[#This Row],[Max_num_drones]:[Max_num_drones]]=4,Table2[[#This Row],[Total_time]:[Total_time]],"")</f>
        <v/>
      </c>
      <c r="D2168" s="20" t="str" cm="1">
        <f t="array" ref="D2168">IF(Table2[[#This Row],[Max_num_drones]:[Max_num_drones]]=5,Table2[[#This Row],[Total_time]:[Total_time]],"")</f>
        <v/>
      </c>
    </row>
    <row r="2169" spans="1:4">
      <c r="A2169" s="20" t="str" cm="1">
        <f t="array" ref="A2169">IF(Table2[[#This Row],[Max_num_drones]:[Max_num_drones]]=2,Table2[[#This Row],[Total_time]:[Total_time]],"")</f>
        <v/>
      </c>
      <c r="B2169" s="20" t="str" cm="1">
        <f t="array" ref="B2169">IF(Table2[[#This Row],[Max_num_drones]:[Max_num_drones]]=3,Table2[[#This Row],[Total_time]:[Total_time]],"")</f>
        <v/>
      </c>
      <c r="C2169" s="20" t="str" cm="1">
        <f t="array" ref="C2169">IF(Table2[[#This Row],[Max_num_drones]:[Max_num_drones]]=4,Table2[[#This Row],[Total_time]:[Total_time]],"")</f>
        <v/>
      </c>
      <c r="D2169" s="20" t="str" cm="1">
        <f t="array" ref="D2169">IF(Table2[[#This Row],[Max_num_drones]:[Max_num_drones]]=5,Table2[[#This Row],[Total_time]:[Total_time]],"")</f>
        <v/>
      </c>
    </row>
    <row r="2170" spans="1:4">
      <c r="A2170" s="20" t="str" cm="1">
        <f t="array" ref="A2170">IF(Table2[[#This Row],[Max_num_drones]:[Max_num_drones]]=2,Table2[[#This Row],[Total_time]:[Total_time]],"")</f>
        <v/>
      </c>
      <c r="B2170" s="20" t="str" cm="1">
        <f t="array" ref="B2170">IF(Table2[[#This Row],[Max_num_drones]:[Max_num_drones]]=3,Table2[[#This Row],[Total_time]:[Total_time]],"")</f>
        <v/>
      </c>
      <c r="C2170" s="20" t="str" cm="1">
        <f t="array" ref="C2170">IF(Table2[[#This Row],[Max_num_drones]:[Max_num_drones]]=4,Table2[[#This Row],[Total_time]:[Total_time]],"")</f>
        <v/>
      </c>
      <c r="D2170" s="20" t="str" cm="1">
        <f t="array" ref="D2170">IF(Table2[[#This Row],[Max_num_drones]:[Max_num_drones]]=5,Table2[[#This Row],[Total_time]:[Total_time]],"")</f>
        <v/>
      </c>
    </row>
    <row r="2171" spans="1:4">
      <c r="A2171" s="20" t="str" cm="1">
        <f t="array" ref="A2171">IF(Table2[[#This Row],[Max_num_drones]:[Max_num_drones]]=2,Table2[[#This Row],[Total_time]:[Total_time]],"")</f>
        <v/>
      </c>
      <c r="B2171" s="20" t="str" cm="1">
        <f t="array" ref="B2171">IF(Table2[[#This Row],[Max_num_drones]:[Max_num_drones]]=3,Table2[[#This Row],[Total_time]:[Total_time]],"")</f>
        <v/>
      </c>
      <c r="C2171" s="20" t="str" cm="1">
        <f t="array" ref="C2171">IF(Table2[[#This Row],[Max_num_drones]:[Max_num_drones]]=4,Table2[[#This Row],[Total_time]:[Total_time]],"")</f>
        <v/>
      </c>
      <c r="D2171" s="20" t="str" cm="1">
        <f t="array" ref="D2171">IF(Table2[[#This Row],[Max_num_drones]:[Max_num_drones]]=5,Table2[[#This Row],[Total_time]:[Total_time]],"")</f>
        <v/>
      </c>
    </row>
    <row r="2172" spans="1:4">
      <c r="A2172" s="20" t="str" cm="1">
        <f t="array" ref="A2172">IF(Table2[[#This Row],[Max_num_drones]:[Max_num_drones]]=2,Table2[[#This Row],[Total_time]:[Total_time]],"")</f>
        <v/>
      </c>
      <c r="B2172" s="20" t="str" cm="1">
        <f t="array" ref="B2172">IF(Table2[[#This Row],[Max_num_drones]:[Max_num_drones]]=3,Table2[[#This Row],[Total_time]:[Total_time]],"")</f>
        <v/>
      </c>
      <c r="C2172" s="20" t="str" cm="1">
        <f t="array" ref="C2172">IF(Table2[[#This Row],[Max_num_drones]:[Max_num_drones]]=4,Table2[[#This Row],[Total_time]:[Total_time]],"")</f>
        <v/>
      </c>
      <c r="D2172" s="20" t="str" cm="1">
        <f t="array" ref="D2172">IF(Table2[[#This Row],[Max_num_drones]:[Max_num_drones]]=5,Table2[[#This Row],[Total_time]:[Total_time]],"")</f>
        <v/>
      </c>
    </row>
    <row r="2173" spans="1:4">
      <c r="A2173" s="20" t="str" cm="1">
        <f t="array" ref="A2173">IF(Table2[[#This Row],[Max_num_drones]:[Max_num_drones]]=2,Table2[[#This Row],[Total_time]:[Total_time]],"")</f>
        <v/>
      </c>
      <c r="B2173" s="20" t="str" cm="1">
        <f t="array" ref="B2173">IF(Table2[[#This Row],[Max_num_drones]:[Max_num_drones]]=3,Table2[[#This Row],[Total_time]:[Total_time]],"")</f>
        <v/>
      </c>
      <c r="C2173" s="20" t="str" cm="1">
        <f t="array" ref="C2173">IF(Table2[[#This Row],[Max_num_drones]:[Max_num_drones]]=4,Table2[[#This Row],[Total_time]:[Total_time]],"")</f>
        <v/>
      </c>
      <c r="D2173" s="20" t="str" cm="1">
        <f t="array" ref="D2173">IF(Table2[[#This Row],[Max_num_drones]:[Max_num_drones]]=5,Table2[[#This Row],[Total_time]:[Total_time]],"")</f>
        <v/>
      </c>
    </row>
    <row r="2174" spans="1:4">
      <c r="A2174" s="20" t="str" cm="1">
        <f t="array" ref="A2174">IF(Table2[[#This Row],[Max_num_drones]:[Max_num_drones]]=2,Table2[[#This Row],[Total_time]:[Total_time]],"")</f>
        <v/>
      </c>
      <c r="B2174" s="20" t="str" cm="1">
        <f t="array" ref="B2174">IF(Table2[[#This Row],[Max_num_drones]:[Max_num_drones]]=3,Table2[[#This Row],[Total_time]:[Total_time]],"")</f>
        <v/>
      </c>
      <c r="C2174" s="20" t="str" cm="1">
        <f t="array" ref="C2174">IF(Table2[[#This Row],[Max_num_drones]:[Max_num_drones]]=4,Table2[[#This Row],[Total_time]:[Total_time]],"")</f>
        <v/>
      </c>
      <c r="D2174" s="20" t="str" cm="1">
        <f t="array" ref="D2174">IF(Table2[[#This Row],[Max_num_drones]:[Max_num_drones]]=5,Table2[[#This Row],[Total_time]:[Total_time]],"")</f>
        <v/>
      </c>
    </row>
    <row r="2175" spans="1:4">
      <c r="A2175" s="20" t="str" cm="1">
        <f t="array" ref="A2175">IF(Table2[[#This Row],[Max_num_drones]:[Max_num_drones]]=2,Table2[[#This Row],[Total_time]:[Total_time]],"")</f>
        <v/>
      </c>
      <c r="B2175" s="20" t="str" cm="1">
        <f t="array" ref="B2175">IF(Table2[[#This Row],[Max_num_drones]:[Max_num_drones]]=3,Table2[[#This Row],[Total_time]:[Total_time]],"")</f>
        <v/>
      </c>
      <c r="C2175" s="20" t="str" cm="1">
        <f t="array" ref="C2175">IF(Table2[[#This Row],[Max_num_drones]:[Max_num_drones]]=4,Table2[[#This Row],[Total_time]:[Total_time]],"")</f>
        <v/>
      </c>
      <c r="D2175" s="20" t="str" cm="1">
        <f t="array" ref="D2175">IF(Table2[[#This Row],[Max_num_drones]:[Max_num_drones]]=5,Table2[[#This Row],[Total_time]:[Total_time]],"")</f>
        <v/>
      </c>
    </row>
    <row r="2176" spans="1:4">
      <c r="A2176" s="20" t="str" cm="1">
        <f t="array" ref="A2176">IF(Table2[[#This Row],[Max_num_drones]:[Max_num_drones]]=2,Table2[[#This Row],[Total_time]:[Total_time]],"")</f>
        <v/>
      </c>
      <c r="B2176" s="20" t="str" cm="1">
        <f t="array" ref="B2176">IF(Table2[[#This Row],[Max_num_drones]:[Max_num_drones]]=3,Table2[[#This Row],[Total_time]:[Total_time]],"")</f>
        <v/>
      </c>
      <c r="C2176" s="20" t="str" cm="1">
        <f t="array" ref="C2176">IF(Table2[[#This Row],[Max_num_drones]:[Max_num_drones]]=4,Table2[[#This Row],[Total_time]:[Total_time]],"")</f>
        <v/>
      </c>
      <c r="D2176" s="20" t="str" cm="1">
        <f t="array" ref="D2176">IF(Table2[[#This Row],[Max_num_drones]:[Max_num_drones]]=5,Table2[[#This Row],[Total_time]:[Total_time]],"")</f>
        <v/>
      </c>
    </row>
    <row r="2177" spans="1:4">
      <c r="A2177" s="20" t="str" cm="1">
        <f t="array" ref="A2177">IF(Table2[[#This Row],[Max_num_drones]:[Max_num_drones]]=2,Table2[[#This Row],[Total_time]:[Total_time]],"")</f>
        <v/>
      </c>
      <c r="B2177" s="20" t="str" cm="1">
        <f t="array" ref="B2177">IF(Table2[[#This Row],[Max_num_drones]:[Max_num_drones]]=3,Table2[[#This Row],[Total_time]:[Total_time]],"")</f>
        <v/>
      </c>
      <c r="C2177" s="20" t="str" cm="1">
        <f t="array" ref="C2177">IF(Table2[[#This Row],[Max_num_drones]:[Max_num_drones]]=4,Table2[[#This Row],[Total_time]:[Total_time]],"")</f>
        <v/>
      </c>
      <c r="D2177" s="20" t="str" cm="1">
        <f t="array" ref="D2177">IF(Table2[[#This Row],[Max_num_drones]:[Max_num_drones]]=5,Table2[[#This Row],[Total_time]:[Total_time]],"")</f>
        <v/>
      </c>
    </row>
    <row r="2178" spans="1:4">
      <c r="A2178" s="20" t="str" cm="1">
        <f t="array" ref="A2178">IF(Table2[[#This Row],[Max_num_drones]:[Max_num_drones]]=2,Table2[[#This Row],[Total_time]:[Total_time]],"")</f>
        <v/>
      </c>
      <c r="B2178" s="20" t="str" cm="1">
        <f t="array" ref="B2178">IF(Table2[[#This Row],[Max_num_drones]:[Max_num_drones]]=3,Table2[[#This Row],[Total_time]:[Total_time]],"")</f>
        <v/>
      </c>
      <c r="C2178" s="20" t="str" cm="1">
        <f t="array" ref="C2178">IF(Table2[[#This Row],[Max_num_drones]:[Max_num_drones]]=4,Table2[[#This Row],[Total_time]:[Total_time]],"")</f>
        <v/>
      </c>
      <c r="D2178" s="20" t="str" cm="1">
        <f t="array" ref="D2178">IF(Table2[[#This Row],[Max_num_drones]:[Max_num_drones]]=5,Table2[[#This Row],[Total_time]:[Total_time]],"")</f>
        <v/>
      </c>
    </row>
    <row r="2179" spans="1:4">
      <c r="A2179" s="20" t="str" cm="1">
        <f t="array" ref="A2179">IF(Table2[[#This Row],[Max_num_drones]:[Max_num_drones]]=2,Table2[[#This Row],[Total_time]:[Total_time]],"")</f>
        <v/>
      </c>
      <c r="B2179" s="20" t="str" cm="1">
        <f t="array" ref="B2179">IF(Table2[[#This Row],[Max_num_drones]:[Max_num_drones]]=3,Table2[[#This Row],[Total_time]:[Total_time]],"")</f>
        <v/>
      </c>
      <c r="C2179" s="20" t="str" cm="1">
        <f t="array" ref="C2179">IF(Table2[[#This Row],[Max_num_drones]:[Max_num_drones]]=4,Table2[[#This Row],[Total_time]:[Total_time]],"")</f>
        <v/>
      </c>
      <c r="D2179" s="20" t="str" cm="1">
        <f t="array" ref="D2179">IF(Table2[[#This Row],[Max_num_drones]:[Max_num_drones]]=5,Table2[[#This Row],[Total_time]:[Total_time]],"")</f>
        <v/>
      </c>
    </row>
    <row r="2180" spans="1:4">
      <c r="A2180" s="20" t="str" cm="1">
        <f t="array" ref="A2180">IF(Table2[[#This Row],[Max_num_drones]:[Max_num_drones]]=2,Table2[[#This Row],[Total_time]:[Total_time]],"")</f>
        <v/>
      </c>
      <c r="B2180" s="20" t="str" cm="1">
        <f t="array" ref="B2180">IF(Table2[[#This Row],[Max_num_drones]:[Max_num_drones]]=3,Table2[[#This Row],[Total_time]:[Total_time]],"")</f>
        <v/>
      </c>
      <c r="C2180" s="20" t="str" cm="1">
        <f t="array" ref="C2180">IF(Table2[[#This Row],[Max_num_drones]:[Max_num_drones]]=4,Table2[[#This Row],[Total_time]:[Total_time]],"")</f>
        <v/>
      </c>
      <c r="D2180" s="20" t="str" cm="1">
        <f t="array" ref="D2180">IF(Table2[[#This Row],[Max_num_drones]:[Max_num_drones]]=5,Table2[[#This Row],[Total_time]:[Total_time]],"")</f>
        <v/>
      </c>
    </row>
    <row r="2181" spans="1:4">
      <c r="A2181" s="20" t="str" cm="1">
        <f t="array" ref="A2181">IF(Table2[[#This Row],[Max_num_drones]:[Max_num_drones]]=2,Table2[[#This Row],[Total_time]:[Total_time]],"")</f>
        <v/>
      </c>
      <c r="B2181" s="20" t="str" cm="1">
        <f t="array" ref="B2181">IF(Table2[[#This Row],[Max_num_drones]:[Max_num_drones]]=3,Table2[[#This Row],[Total_time]:[Total_time]],"")</f>
        <v/>
      </c>
      <c r="C2181" s="20" t="str" cm="1">
        <f t="array" ref="C2181">IF(Table2[[#This Row],[Max_num_drones]:[Max_num_drones]]=4,Table2[[#This Row],[Total_time]:[Total_time]],"")</f>
        <v/>
      </c>
      <c r="D2181" s="20" t="str" cm="1">
        <f t="array" ref="D2181">IF(Table2[[#This Row],[Max_num_drones]:[Max_num_drones]]=5,Table2[[#This Row],[Total_time]:[Total_time]],"")</f>
        <v/>
      </c>
    </row>
    <row r="2182" spans="1:4">
      <c r="A2182" s="20" t="str" cm="1">
        <f t="array" ref="A2182">IF(Table2[[#This Row],[Max_num_drones]:[Max_num_drones]]=2,Table2[[#This Row],[Total_time]:[Total_time]],"")</f>
        <v/>
      </c>
      <c r="B2182" s="20" t="str" cm="1">
        <f t="array" ref="B2182">IF(Table2[[#This Row],[Max_num_drones]:[Max_num_drones]]=3,Table2[[#This Row],[Total_time]:[Total_time]],"")</f>
        <v/>
      </c>
      <c r="C2182" s="20" t="str" cm="1">
        <f t="array" ref="C2182">IF(Table2[[#This Row],[Max_num_drones]:[Max_num_drones]]=4,Table2[[#This Row],[Total_time]:[Total_time]],"")</f>
        <v/>
      </c>
      <c r="D2182" s="20" t="str" cm="1">
        <f t="array" ref="D2182">IF(Table2[[#This Row],[Max_num_drones]:[Max_num_drones]]=5,Table2[[#This Row],[Total_time]:[Total_time]],"")</f>
        <v/>
      </c>
    </row>
    <row r="2183" spans="1:4">
      <c r="A2183" s="20" t="str" cm="1">
        <f t="array" ref="A2183">IF(Table2[[#This Row],[Max_num_drones]:[Max_num_drones]]=2,Table2[[#This Row],[Total_time]:[Total_time]],"")</f>
        <v/>
      </c>
      <c r="B2183" s="20" t="str" cm="1">
        <f t="array" ref="B2183">IF(Table2[[#This Row],[Max_num_drones]:[Max_num_drones]]=3,Table2[[#This Row],[Total_time]:[Total_time]],"")</f>
        <v/>
      </c>
      <c r="C2183" s="20" t="str" cm="1">
        <f t="array" ref="C2183">IF(Table2[[#This Row],[Max_num_drones]:[Max_num_drones]]=4,Table2[[#This Row],[Total_time]:[Total_time]],"")</f>
        <v/>
      </c>
      <c r="D2183" s="20" t="str" cm="1">
        <f t="array" ref="D2183">IF(Table2[[#This Row],[Max_num_drones]:[Max_num_drones]]=5,Table2[[#This Row],[Total_time]:[Total_time]],"")</f>
        <v/>
      </c>
    </row>
    <row r="2184" spans="1:4">
      <c r="A2184" s="20" t="str" cm="1">
        <f t="array" ref="A2184">IF(Table2[[#This Row],[Max_num_drones]:[Max_num_drones]]=2,Table2[[#This Row],[Total_time]:[Total_time]],"")</f>
        <v/>
      </c>
      <c r="B2184" s="20" t="str" cm="1">
        <f t="array" ref="B2184">IF(Table2[[#This Row],[Max_num_drones]:[Max_num_drones]]=3,Table2[[#This Row],[Total_time]:[Total_time]],"")</f>
        <v/>
      </c>
      <c r="C2184" s="20" t="str" cm="1">
        <f t="array" ref="C2184">IF(Table2[[#This Row],[Max_num_drones]:[Max_num_drones]]=4,Table2[[#This Row],[Total_time]:[Total_time]],"")</f>
        <v/>
      </c>
      <c r="D2184" s="20" t="str" cm="1">
        <f t="array" ref="D2184">IF(Table2[[#This Row],[Max_num_drones]:[Max_num_drones]]=5,Table2[[#This Row],[Total_time]:[Total_time]],"")</f>
        <v/>
      </c>
    </row>
    <row r="2185" spans="1:4">
      <c r="A2185" s="20" t="str" cm="1">
        <f t="array" ref="A2185">IF(Table2[[#This Row],[Max_num_drones]:[Max_num_drones]]=2,Table2[[#This Row],[Total_time]:[Total_time]],"")</f>
        <v/>
      </c>
      <c r="B2185" s="20" t="str" cm="1">
        <f t="array" ref="B2185">IF(Table2[[#This Row],[Max_num_drones]:[Max_num_drones]]=3,Table2[[#This Row],[Total_time]:[Total_time]],"")</f>
        <v/>
      </c>
      <c r="C2185" s="20" t="str" cm="1">
        <f t="array" ref="C2185">IF(Table2[[#This Row],[Max_num_drones]:[Max_num_drones]]=4,Table2[[#This Row],[Total_time]:[Total_time]],"")</f>
        <v/>
      </c>
      <c r="D2185" s="20" t="str" cm="1">
        <f t="array" ref="D2185">IF(Table2[[#This Row],[Max_num_drones]:[Max_num_drones]]=5,Table2[[#This Row],[Total_time]:[Total_time]],"")</f>
        <v/>
      </c>
    </row>
    <row r="2186" spans="1:4">
      <c r="A2186" s="20" t="str" cm="1">
        <f t="array" ref="A2186">IF(Table2[[#This Row],[Max_num_drones]:[Max_num_drones]]=2,Table2[[#This Row],[Total_time]:[Total_time]],"")</f>
        <v/>
      </c>
      <c r="B2186" s="20" t="str" cm="1">
        <f t="array" ref="B2186">IF(Table2[[#This Row],[Max_num_drones]:[Max_num_drones]]=3,Table2[[#This Row],[Total_time]:[Total_time]],"")</f>
        <v/>
      </c>
      <c r="C2186" s="20" t="str" cm="1">
        <f t="array" ref="C2186">IF(Table2[[#This Row],[Max_num_drones]:[Max_num_drones]]=4,Table2[[#This Row],[Total_time]:[Total_time]],"")</f>
        <v/>
      </c>
      <c r="D2186" s="20" t="str" cm="1">
        <f t="array" ref="D2186">IF(Table2[[#This Row],[Max_num_drones]:[Max_num_drones]]=5,Table2[[#This Row],[Total_time]:[Total_time]],"")</f>
        <v/>
      </c>
    </row>
    <row r="2187" spans="1:4">
      <c r="A2187" s="20" t="str" cm="1">
        <f t="array" ref="A2187">IF(Table2[[#This Row],[Max_num_drones]:[Max_num_drones]]=2,Table2[[#This Row],[Total_time]:[Total_time]],"")</f>
        <v/>
      </c>
      <c r="B2187" s="20" t="str" cm="1">
        <f t="array" ref="B2187">IF(Table2[[#This Row],[Max_num_drones]:[Max_num_drones]]=3,Table2[[#This Row],[Total_time]:[Total_time]],"")</f>
        <v/>
      </c>
      <c r="C2187" s="20" t="str" cm="1">
        <f t="array" ref="C2187">IF(Table2[[#This Row],[Max_num_drones]:[Max_num_drones]]=4,Table2[[#This Row],[Total_time]:[Total_time]],"")</f>
        <v/>
      </c>
      <c r="D2187" s="20" t="str" cm="1">
        <f t="array" ref="D2187">IF(Table2[[#This Row],[Max_num_drones]:[Max_num_drones]]=5,Table2[[#This Row],[Total_time]:[Total_time]],"")</f>
        <v/>
      </c>
    </row>
    <row r="2188" spans="1:4">
      <c r="A2188" s="20" t="str" cm="1">
        <f t="array" ref="A2188">IF(Table2[[#This Row],[Max_num_drones]:[Max_num_drones]]=2,Table2[[#This Row],[Total_time]:[Total_time]],"")</f>
        <v/>
      </c>
      <c r="B2188" s="20" t="str" cm="1">
        <f t="array" ref="B2188">IF(Table2[[#This Row],[Max_num_drones]:[Max_num_drones]]=3,Table2[[#This Row],[Total_time]:[Total_time]],"")</f>
        <v/>
      </c>
      <c r="C2188" s="20" t="str" cm="1">
        <f t="array" ref="C2188">IF(Table2[[#This Row],[Max_num_drones]:[Max_num_drones]]=4,Table2[[#This Row],[Total_time]:[Total_time]],"")</f>
        <v/>
      </c>
      <c r="D2188" s="20" t="str" cm="1">
        <f t="array" ref="D2188">IF(Table2[[#This Row],[Max_num_drones]:[Max_num_drones]]=5,Table2[[#This Row],[Total_time]:[Total_time]],"")</f>
        <v/>
      </c>
    </row>
    <row r="2189" spans="1:4">
      <c r="A2189" s="20" t="str" cm="1">
        <f t="array" ref="A2189">IF(Table2[[#This Row],[Max_num_drones]:[Max_num_drones]]=2,Table2[[#This Row],[Total_time]:[Total_time]],"")</f>
        <v/>
      </c>
      <c r="B2189" s="20" t="str" cm="1">
        <f t="array" ref="B2189">IF(Table2[[#This Row],[Max_num_drones]:[Max_num_drones]]=3,Table2[[#This Row],[Total_time]:[Total_time]],"")</f>
        <v/>
      </c>
      <c r="C2189" s="20" t="str" cm="1">
        <f t="array" ref="C2189">IF(Table2[[#This Row],[Max_num_drones]:[Max_num_drones]]=4,Table2[[#This Row],[Total_time]:[Total_time]],"")</f>
        <v/>
      </c>
      <c r="D2189" s="20" t="str" cm="1">
        <f t="array" ref="D2189">IF(Table2[[#This Row],[Max_num_drones]:[Max_num_drones]]=5,Table2[[#This Row],[Total_time]:[Total_time]],"")</f>
        <v/>
      </c>
    </row>
    <row r="2190" spans="1:4">
      <c r="A2190" s="20" t="str" cm="1">
        <f t="array" ref="A2190">IF(Table2[[#This Row],[Max_num_drones]:[Max_num_drones]]=2,Table2[[#This Row],[Total_time]:[Total_time]],"")</f>
        <v/>
      </c>
      <c r="B2190" s="20" t="str" cm="1">
        <f t="array" ref="B2190">IF(Table2[[#This Row],[Max_num_drones]:[Max_num_drones]]=3,Table2[[#This Row],[Total_time]:[Total_time]],"")</f>
        <v/>
      </c>
      <c r="C2190" s="20" t="str" cm="1">
        <f t="array" ref="C2190">IF(Table2[[#This Row],[Max_num_drones]:[Max_num_drones]]=4,Table2[[#This Row],[Total_time]:[Total_time]],"")</f>
        <v/>
      </c>
      <c r="D2190" s="20" t="str" cm="1">
        <f t="array" ref="D2190">IF(Table2[[#This Row],[Max_num_drones]:[Max_num_drones]]=5,Table2[[#This Row],[Total_time]:[Total_time]],"")</f>
        <v/>
      </c>
    </row>
    <row r="2191" spans="1:4">
      <c r="A2191" s="20" t="str" cm="1">
        <f t="array" ref="A2191">IF(Table2[[#This Row],[Max_num_drones]:[Max_num_drones]]=2,Table2[[#This Row],[Total_time]:[Total_time]],"")</f>
        <v/>
      </c>
      <c r="B2191" s="20" t="str" cm="1">
        <f t="array" ref="B2191">IF(Table2[[#This Row],[Max_num_drones]:[Max_num_drones]]=3,Table2[[#This Row],[Total_time]:[Total_time]],"")</f>
        <v/>
      </c>
      <c r="C2191" s="20" t="str" cm="1">
        <f t="array" ref="C2191">IF(Table2[[#This Row],[Max_num_drones]:[Max_num_drones]]=4,Table2[[#This Row],[Total_time]:[Total_time]],"")</f>
        <v/>
      </c>
      <c r="D2191" s="20" t="str" cm="1">
        <f t="array" ref="D2191">IF(Table2[[#This Row],[Max_num_drones]:[Max_num_drones]]=5,Table2[[#This Row],[Total_time]:[Total_time]],"")</f>
        <v/>
      </c>
    </row>
    <row r="2192" spans="1:4">
      <c r="A2192" s="20" t="str" cm="1">
        <f t="array" ref="A2192">IF(Table2[[#This Row],[Max_num_drones]:[Max_num_drones]]=2,Table2[[#This Row],[Total_time]:[Total_time]],"")</f>
        <v/>
      </c>
      <c r="B2192" s="20" t="str" cm="1">
        <f t="array" ref="B2192">IF(Table2[[#This Row],[Max_num_drones]:[Max_num_drones]]=3,Table2[[#This Row],[Total_time]:[Total_time]],"")</f>
        <v/>
      </c>
      <c r="C2192" s="20" t="str" cm="1">
        <f t="array" ref="C2192">IF(Table2[[#This Row],[Max_num_drones]:[Max_num_drones]]=4,Table2[[#This Row],[Total_time]:[Total_time]],"")</f>
        <v/>
      </c>
      <c r="D2192" s="20" t="str" cm="1">
        <f t="array" ref="D2192">IF(Table2[[#This Row],[Max_num_drones]:[Max_num_drones]]=5,Table2[[#This Row],[Total_time]:[Total_time]],"")</f>
        <v/>
      </c>
    </row>
    <row r="2193" spans="1:4">
      <c r="A2193" s="20" t="str" cm="1">
        <f t="array" ref="A2193">IF(Table2[[#This Row],[Max_num_drones]:[Max_num_drones]]=2,Table2[[#This Row],[Total_time]:[Total_time]],"")</f>
        <v/>
      </c>
      <c r="B2193" s="20" t="str" cm="1">
        <f t="array" ref="B2193">IF(Table2[[#This Row],[Max_num_drones]:[Max_num_drones]]=3,Table2[[#This Row],[Total_time]:[Total_time]],"")</f>
        <v/>
      </c>
      <c r="C2193" s="20" t="str" cm="1">
        <f t="array" ref="C2193">IF(Table2[[#This Row],[Max_num_drones]:[Max_num_drones]]=4,Table2[[#This Row],[Total_time]:[Total_time]],"")</f>
        <v/>
      </c>
      <c r="D2193" s="20" t="str" cm="1">
        <f t="array" ref="D2193">IF(Table2[[#This Row],[Max_num_drones]:[Max_num_drones]]=5,Table2[[#This Row],[Total_time]:[Total_time]],"")</f>
        <v/>
      </c>
    </row>
    <row r="2194" spans="1:4">
      <c r="A2194" s="20" t="str" cm="1">
        <f t="array" ref="A2194">IF(Table2[[#This Row],[Max_num_drones]:[Max_num_drones]]=2,Table2[[#This Row],[Total_time]:[Total_time]],"")</f>
        <v/>
      </c>
      <c r="B2194" s="20" t="str" cm="1">
        <f t="array" ref="B2194">IF(Table2[[#This Row],[Max_num_drones]:[Max_num_drones]]=3,Table2[[#This Row],[Total_time]:[Total_time]],"")</f>
        <v/>
      </c>
      <c r="C2194" s="20" t="str" cm="1">
        <f t="array" ref="C2194">IF(Table2[[#This Row],[Max_num_drones]:[Max_num_drones]]=4,Table2[[#This Row],[Total_time]:[Total_time]],"")</f>
        <v/>
      </c>
      <c r="D2194" s="20" t="str" cm="1">
        <f t="array" ref="D2194">IF(Table2[[#This Row],[Max_num_drones]:[Max_num_drones]]=5,Table2[[#This Row],[Total_time]:[Total_time]],"")</f>
        <v/>
      </c>
    </row>
    <row r="2195" spans="1:4">
      <c r="A2195" s="20" t="str" cm="1">
        <f t="array" ref="A2195">IF(Table2[[#This Row],[Max_num_drones]:[Max_num_drones]]=2,Table2[[#This Row],[Total_time]:[Total_time]],"")</f>
        <v/>
      </c>
      <c r="B2195" s="20" t="str" cm="1">
        <f t="array" ref="B2195">IF(Table2[[#This Row],[Max_num_drones]:[Max_num_drones]]=3,Table2[[#This Row],[Total_time]:[Total_time]],"")</f>
        <v/>
      </c>
      <c r="C2195" s="20" t="str" cm="1">
        <f t="array" ref="C2195">IF(Table2[[#This Row],[Max_num_drones]:[Max_num_drones]]=4,Table2[[#This Row],[Total_time]:[Total_time]],"")</f>
        <v/>
      </c>
      <c r="D2195" s="20" t="str" cm="1">
        <f t="array" ref="D2195">IF(Table2[[#This Row],[Max_num_drones]:[Max_num_drones]]=5,Table2[[#This Row],[Total_time]:[Total_time]],"")</f>
        <v/>
      </c>
    </row>
    <row r="2196" spans="1:4">
      <c r="A2196" s="20" t="str" cm="1">
        <f t="array" ref="A2196">IF(Table2[[#This Row],[Max_num_drones]:[Max_num_drones]]=2,Table2[[#This Row],[Total_time]:[Total_time]],"")</f>
        <v/>
      </c>
      <c r="B2196" s="20" t="str" cm="1">
        <f t="array" ref="B2196">IF(Table2[[#This Row],[Max_num_drones]:[Max_num_drones]]=3,Table2[[#This Row],[Total_time]:[Total_time]],"")</f>
        <v/>
      </c>
      <c r="C2196" s="20" t="str" cm="1">
        <f t="array" ref="C2196">IF(Table2[[#This Row],[Max_num_drones]:[Max_num_drones]]=4,Table2[[#This Row],[Total_time]:[Total_time]],"")</f>
        <v/>
      </c>
      <c r="D2196" s="20" t="str" cm="1">
        <f t="array" ref="D2196">IF(Table2[[#This Row],[Max_num_drones]:[Max_num_drones]]=5,Table2[[#This Row],[Total_time]:[Total_time]],"")</f>
        <v/>
      </c>
    </row>
    <row r="2197" spans="1:4">
      <c r="A2197" s="20" t="str" cm="1">
        <f t="array" ref="A2197">IF(Table2[[#This Row],[Max_num_drones]:[Max_num_drones]]=2,Table2[[#This Row],[Total_time]:[Total_time]],"")</f>
        <v/>
      </c>
      <c r="B2197" s="20" t="str" cm="1">
        <f t="array" ref="B2197">IF(Table2[[#This Row],[Max_num_drones]:[Max_num_drones]]=3,Table2[[#This Row],[Total_time]:[Total_time]],"")</f>
        <v/>
      </c>
      <c r="C2197" s="20" t="str" cm="1">
        <f t="array" ref="C2197">IF(Table2[[#This Row],[Max_num_drones]:[Max_num_drones]]=4,Table2[[#This Row],[Total_time]:[Total_time]],"")</f>
        <v/>
      </c>
      <c r="D2197" s="20" t="str" cm="1">
        <f t="array" ref="D2197">IF(Table2[[#This Row],[Max_num_drones]:[Max_num_drones]]=5,Table2[[#This Row],[Total_time]:[Total_time]],"")</f>
        <v/>
      </c>
    </row>
    <row r="2198" spans="1:4">
      <c r="A2198" s="20" t="str" cm="1">
        <f t="array" ref="A2198">IF(Table2[[#This Row],[Max_num_drones]:[Max_num_drones]]=2,Table2[[#This Row],[Total_time]:[Total_time]],"")</f>
        <v/>
      </c>
      <c r="B2198" s="20" t="str" cm="1">
        <f t="array" ref="B2198">IF(Table2[[#This Row],[Max_num_drones]:[Max_num_drones]]=3,Table2[[#This Row],[Total_time]:[Total_time]],"")</f>
        <v/>
      </c>
      <c r="C2198" s="20" t="str" cm="1">
        <f t="array" ref="C2198">IF(Table2[[#This Row],[Max_num_drones]:[Max_num_drones]]=4,Table2[[#This Row],[Total_time]:[Total_time]],"")</f>
        <v/>
      </c>
      <c r="D2198" s="20" t="str" cm="1">
        <f t="array" ref="D2198">IF(Table2[[#This Row],[Max_num_drones]:[Max_num_drones]]=5,Table2[[#This Row],[Total_time]:[Total_time]],"")</f>
        <v/>
      </c>
    </row>
    <row r="2199" spans="1:4">
      <c r="A2199" s="20" t="str" cm="1">
        <f t="array" ref="A2199">IF(Table2[[#This Row],[Max_num_drones]:[Max_num_drones]]=2,Table2[[#This Row],[Total_time]:[Total_time]],"")</f>
        <v/>
      </c>
      <c r="B2199" s="20" t="str" cm="1">
        <f t="array" ref="B2199">IF(Table2[[#This Row],[Max_num_drones]:[Max_num_drones]]=3,Table2[[#This Row],[Total_time]:[Total_time]],"")</f>
        <v/>
      </c>
      <c r="C2199" s="20" t="str" cm="1">
        <f t="array" ref="C2199">IF(Table2[[#This Row],[Max_num_drones]:[Max_num_drones]]=4,Table2[[#This Row],[Total_time]:[Total_time]],"")</f>
        <v/>
      </c>
      <c r="D2199" s="20" t="str" cm="1">
        <f t="array" ref="D2199">IF(Table2[[#This Row],[Max_num_drones]:[Max_num_drones]]=5,Table2[[#This Row],[Total_time]:[Total_time]],"")</f>
        <v/>
      </c>
    </row>
    <row r="2200" spans="1:4">
      <c r="A2200" s="20" t="str" cm="1">
        <f t="array" ref="A2200">IF(Table2[[#This Row],[Max_num_drones]:[Max_num_drones]]=2,Table2[[#This Row],[Total_time]:[Total_time]],"")</f>
        <v/>
      </c>
      <c r="B2200" s="20" t="str" cm="1">
        <f t="array" ref="B2200">IF(Table2[[#This Row],[Max_num_drones]:[Max_num_drones]]=3,Table2[[#This Row],[Total_time]:[Total_time]],"")</f>
        <v/>
      </c>
      <c r="C2200" s="20" t="str" cm="1">
        <f t="array" ref="C2200">IF(Table2[[#This Row],[Max_num_drones]:[Max_num_drones]]=4,Table2[[#This Row],[Total_time]:[Total_time]],"")</f>
        <v/>
      </c>
      <c r="D2200" s="20" t="str" cm="1">
        <f t="array" ref="D2200">IF(Table2[[#This Row],[Max_num_drones]:[Max_num_drones]]=5,Table2[[#This Row],[Total_time]:[Total_time]],"")</f>
        <v/>
      </c>
    </row>
    <row r="2201" spans="1:4">
      <c r="A2201" s="20" t="str" cm="1">
        <f t="array" ref="A2201">IF(Table2[[#This Row],[Max_num_drones]:[Max_num_drones]]=2,Table2[[#This Row],[Total_time]:[Total_time]],"")</f>
        <v/>
      </c>
      <c r="B2201" s="20" t="str" cm="1">
        <f t="array" ref="B2201">IF(Table2[[#This Row],[Max_num_drones]:[Max_num_drones]]=3,Table2[[#This Row],[Total_time]:[Total_time]],"")</f>
        <v/>
      </c>
      <c r="C2201" s="20" t="str" cm="1">
        <f t="array" ref="C2201">IF(Table2[[#This Row],[Max_num_drones]:[Max_num_drones]]=4,Table2[[#This Row],[Total_time]:[Total_time]],"")</f>
        <v/>
      </c>
      <c r="D2201" s="20" t="str" cm="1">
        <f t="array" ref="D2201">IF(Table2[[#This Row],[Max_num_drones]:[Max_num_drones]]=5,Table2[[#This Row],[Total_time]:[Total_time]],"")</f>
        <v/>
      </c>
    </row>
    <row r="2202" spans="1:4">
      <c r="A2202" s="20" t="str" cm="1">
        <f t="array" ref="A2202">IF(Table2[[#This Row],[Max_num_drones]:[Max_num_drones]]=2,Table2[[#This Row],[Total_time]:[Total_time]],"")</f>
        <v/>
      </c>
      <c r="B2202" s="20" t="str" cm="1">
        <f t="array" ref="B2202">IF(Table2[[#This Row],[Max_num_drones]:[Max_num_drones]]=3,Table2[[#This Row],[Total_time]:[Total_time]],"")</f>
        <v/>
      </c>
      <c r="C2202" s="20" t="str" cm="1">
        <f t="array" ref="C2202">IF(Table2[[#This Row],[Max_num_drones]:[Max_num_drones]]=4,Table2[[#This Row],[Total_time]:[Total_time]],"")</f>
        <v/>
      </c>
      <c r="D2202" s="20" t="str" cm="1">
        <f t="array" ref="D2202">IF(Table2[[#This Row],[Max_num_drones]:[Max_num_drones]]=5,Table2[[#This Row],[Total_time]:[Total_time]],"")</f>
        <v/>
      </c>
    </row>
    <row r="2203" spans="1:4">
      <c r="A2203" s="20" t="str" cm="1">
        <f t="array" ref="A2203">IF(Table2[[#This Row],[Max_num_drones]:[Max_num_drones]]=2,Table2[[#This Row],[Total_time]:[Total_time]],"")</f>
        <v/>
      </c>
      <c r="B2203" s="20" t="str" cm="1">
        <f t="array" ref="B2203">IF(Table2[[#This Row],[Max_num_drones]:[Max_num_drones]]=3,Table2[[#This Row],[Total_time]:[Total_time]],"")</f>
        <v/>
      </c>
      <c r="C2203" s="20" t="str" cm="1">
        <f t="array" ref="C2203">IF(Table2[[#This Row],[Max_num_drones]:[Max_num_drones]]=4,Table2[[#This Row],[Total_time]:[Total_time]],"")</f>
        <v/>
      </c>
      <c r="D2203" s="20" t="str" cm="1">
        <f t="array" ref="D2203">IF(Table2[[#This Row],[Max_num_drones]:[Max_num_drones]]=5,Table2[[#This Row],[Total_time]:[Total_time]],"")</f>
        <v/>
      </c>
    </row>
    <row r="2204" spans="1:4">
      <c r="A2204" s="20" t="str" cm="1">
        <f t="array" ref="A2204">IF(Table2[[#This Row],[Max_num_drones]:[Max_num_drones]]=2,Table2[[#This Row],[Total_time]:[Total_time]],"")</f>
        <v/>
      </c>
      <c r="B2204" s="20" t="str" cm="1">
        <f t="array" ref="B2204">IF(Table2[[#This Row],[Max_num_drones]:[Max_num_drones]]=3,Table2[[#This Row],[Total_time]:[Total_time]],"")</f>
        <v/>
      </c>
      <c r="C2204" s="20" t="str" cm="1">
        <f t="array" ref="C2204">IF(Table2[[#This Row],[Max_num_drones]:[Max_num_drones]]=4,Table2[[#This Row],[Total_time]:[Total_time]],"")</f>
        <v/>
      </c>
      <c r="D2204" s="20" t="str" cm="1">
        <f t="array" ref="D2204">IF(Table2[[#This Row],[Max_num_drones]:[Max_num_drones]]=5,Table2[[#This Row],[Total_time]:[Total_time]],"")</f>
        <v/>
      </c>
    </row>
    <row r="2205" spans="1:4">
      <c r="A2205" s="20" t="str" cm="1">
        <f t="array" ref="A2205">IF(Table2[[#This Row],[Max_num_drones]:[Max_num_drones]]=2,Table2[[#This Row],[Total_time]:[Total_time]],"")</f>
        <v/>
      </c>
      <c r="B2205" s="20" t="str" cm="1">
        <f t="array" ref="B2205">IF(Table2[[#This Row],[Max_num_drones]:[Max_num_drones]]=3,Table2[[#This Row],[Total_time]:[Total_time]],"")</f>
        <v/>
      </c>
      <c r="C2205" s="20" t="str" cm="1">
        <f t="array" ref="C2205">IF(Table2[[#This Row],[Max_num_drones]:[Max_num_drones]]=4,Table2[[#This Row],[Total_time]:[Total_time]],"")</f>
        <v/>
      </c>
      <c r="D2205" s="20" t="str" cm="1">
        <f t="array" ref="D2205">IF(Table2[[#This Row],[Max_num_drones]:[Max_num_drones]]=5,Table2[[#This Row],[Total_time]:[Total_time]],"")</f>
        <v/>
      </c>
    </row>
    <row r="2206" spans="1:4">
      <c r="A2206" s="20" t="str" cm="1">
        <f t="array" ref="A2206">IF(Table2[[#This Row],[Max_num_drones]:[Max_num_drones]]=2,Table2[[#This Row],[Total_time]:[Total_time]],"")</f>
        <v/>
      </c>
      <c r="B2206" s="20" t="str" cm="1">
        <f t="array" ref="B2206">IF(Table2[[#This Row],[Max_num_drones]:[Max_num_drones]]=3,Table2[[#This Row],[Total_time]:[Total_time]],"")</f>
        <v/>
      </c>
      <c r="C2206" s="20" t="str" cm="1">
        <f t="array" ref="C2206">IF(Table2[[#This Row],[Max_num_drones]:[Max_num_drones]]=4,Table2[[#This Row],[Total_time]:[Total_time]],"")</f>
        <v/>
      </c>
      <c r="D2206" s="20" t="str" cm="1">
        <f t="array" ref="D2206">IF(Table2[[#This Row],[Max_num_drones]:[Max_num_drones]]=5,Table2[[#This Row],[Total_time]:[Total_time]],"")</f>
        <v/>
      </c>
    </row>
    <row r="2207" spans="1:4">
      <c r="A2207" s="20" t="str" cm="1">
        <f t="array" ref="A2207">IF(Table2[[#This Row],[Max_num_drones]:[Max_num_drones]]=2,Table2[[#This Row],[Total_time]:[Total_time]],"")</f>
        <v/>
      </c>
      <c r="B2207" s="20" t="str" cm="1">
        <f t="array" ref="B2207">IF(Table2[[#This Row],[Max_num_drones]:[Max_num_drones]]=3,Table2[[#This Row],[Total_time]:[Total_time]],"")</f>
        <v/>
      </c>
      <c r="C2207" s="20" t="str" cm="1">
        <f t="array" ref="C2207">IF(Table2[[#This Row],[Max_num_drones]:[Max_num_drones]]=4,Table2[[#This Row],[Total_time]:[Total_time]],"")</f>
        <v/>
      </c>
      <c r="D2207" s="20" t="str" cm="1">
        <f t="array" ref="D2207">IF(Table2[[#This Row],[Max_num_drones]:[Max_num_drones]]=5,Table2[[#This Row],[Total_time]:[Total_time]],"")</f>
        <v/>
      </c>
    </row>
    <row r="2208" spans="1:4">
      <c r="A2208" s="20" t="str" cm="1">
        <f t="array" ref="A2208">IF(Table2[[#This Row],[Max_num_drones]:[Max_num_drones]]=2,Table2[[#This Row],[Total_time]:[Total_time]],"")</f>
        <v/>
      </c>
      <c r="B2208" s="20" t="str" cm="1">
        <f t="array" ref="B2208">IF(Table2[[#This Row],[Max_num_drones]:[Max_num_drones]]=3,Table2[[#This Row],[Total_time]:[Total_time]],"")</f>
        <v/>
      </c>
      <c r="C2208" s="20" t="str" cm="1">
        <f t="array" ref="C2208">IF(Table2[[#This Row],[Max_num_drones]:[Max_num_drones]]=4,Table2[[#This Row],[Total_time]:[Total_time]],"")</f>
        <v/>
      </c>
      <c r="D2208" s="20" t="str" cm="1">
        <f t="array" ref="D2208">IF(Table2[[#This Row],[Max_num_drones]:[Max_num_drones]]=5,Table2[[#This Row],[Total_time]:[Total_time]],"")</f>
        <v/>
      </c>
    </row>
    <row r="2209" spans="1:4">
      <c r="A2209" s="20" t="str" cm="1">
        <f t="array" ref="A2209">IF(Table2[[#This Row],[Max_num_drones]:[Max_num_drones]]=2,Table2[[#This Row],[Total_time]:[Total_time]],"")</f>
        <v/>
      </c>
      <c r="B2209" s="20" t="str" cm="1">
        <f t="array" ref="B2209">IF(Table2[[#This Row],[Max_num_drones]:[Max_num_drones]]=3,Table2[[#This Row],[Total_time]:[Total_time]],"")</f>
        <v/>
      </c>
      <c r="C2209" s="20" t="str" cm="1">
        <f t="array" ref="C2209">IF(Table2[[#This Row],[Max_num_drones]:[Max_num_drones]]=4,Table2[[#This Row],[Total_time]:[Total_time]],"")</f>
        <v/>
      </c>
      <c r="D2209" s="20" t="str" cm="1">
        <f t="array" ref="D2209">IF(Table2[[#This Row],[Max_num_drones]:[Max_num_drones]]=5,Table2[[#This Row],[Total_time]:[Total_time]],"")</f>
        <v/>
      </c>
    </row>
    <row r="2210" spans="1:4">
      <c r="A2210" s="20" t="str" cm="1">
        <f t="array" ref="A2210">IF(Table2[[#This Row],[Max_num_drones]:[Max_num_drones]]=2,Table2[[#This Row],[Total_time]:[Total_time]],"")</f>
        <v/>
      </c>
      <c r="B2210" s="20" t="str" cm="1">
        <f t="array" ref="B2210">IF(Table2[[#This Row],[Max_num_drones]:[Max_num_drones]]=3,Table2[[#This Row],[Total_time]:[Total_time]],"")</f>
        <v/>
      </c>
      <c r="C2210" s="20" t="str" cm="1">
        <f t="array" ref="C2210">IF(Table2[[#This Row],[Max_num_drones]:[Max_num_drones]]=4,Table2[[#This Row],[Total_time]:[Total_time]],"")</f>
        <v/>
      </c>
      <c r="D2210" s="20" t="str" cm="1">
        <f t="array" ref="D2210">IF(Table2[[#This Row],[Max_num_drones]:[Max_num_drones]]=5,Table2[[#This Row],[Total_time]:[Total_time]],"")</f>
        <v/>
      </c>
    </row>
    <row r="2211" spans="1:4">
      <c r="A2211" s="20" t="str" cm="1">
        <f t="array" ref="A2211">IF(Table2[[#This Row],[Max_num_drones]:[Max_num_drones]]=2,Table2[[#This Row],[Total_time]:[Total_time]],"")</f>
        <v/>
      </c>
      <c r="B2211" s="20" t="str" cm="1">
        <f t="array" ref="B2211">IF(Table2[[#This Row],[Max_num_drones]:[Max_num_drones]]=3,Table2[[#This Row],[Total_time]:[Total_time]],"")</f>
        <v/>
      </c>
      <c r="C2211" s="20" t="str" cm="1">
        <f t="array" ref="C2211">IF(Table2[[#This Row],[Max_num_drones]:[Max_num_drones]]=4,Table2[[#This Row],[Total_time]:[Total_time]],"")</f>
        <v/>
      </c>
      <c r="D2211" s="20" t="str" cm="1">
        <f t="array" ref="D2211">IF(Table2[[#This Row],[Max_num_drones]:[Max_num_drones]]=5,Table2[[#This Row],[Total_time]:[Total_time]],"")</f>
        <v/>
      </c>
    </row>
    <row r="2212" spans="1:4">
      <c r="A2212" s="20" t="str" cm="1">
        <f t="array" ref="A2212">IF(Table2[[#This Row],[Max_num_drones]:[Max_num_drones]]=2,Table2[[#This Row],[Total_time]:[Total_time]],"")</f>
        <v/>
      </c>
      <c r="B2212" s="20" t="str" cm="1">
        <f t="array" ref="B2212">IF(Table2[[#This Row],[Max_num_drones]:[Max_num_drones]]=3,Table2[[#This Row],[Total_time]:[Total_time]],"")</f>
        <v/>
      </c>
      <c r="C2212" s="20" t="str" cm="1">
        <f t="array" ref="C2212">IF(Table2[[#This Row],[Max_num_drones]:[Max_num_drones]]=4,Table2[[#This Row],[Total_time]:[Total_time]],"")</f>
        <v/>
      </c>
      <c r="D2212" s="20" t="str" cm="1">
        <f t="array" ref="D2212">IF(Table2[[#This Row],[Max_num_drones]:[Max_num_drones]]=5,Table2[[#This Row],[Total_time]:[Total_time]],"")</f>
        <v/>
      </c>
    </row>
    <row r="2213" spans="1:4">
      <c r="A2213" s="20" t="str" cm="1">
        <f t="array" ref="A2213">IF(Table2[[#This Row],[Max_num_drones]:[Max_num_drones]]=2,Table2[[#This Row],[Total_time]:[Total_time]],"")</f>
        <v/>
      </c>
      <c r="B2213" s="20" t="str" cm="1">
        <f t="array" ref="B2213">IF(Table2[[#This Row],[Max_num_drones]:[Max_num_drones]]=3,Table2[[#This Row],[Total_time]:[Total_time]],"")</f>
        <v/>
      </c>
      <c r="C2213" s="20" t="str" cm="1">
        <f t="array" ref="C2213">IF(Table2[[#This Row],[Max_num_drones]:[Max_num_drones]]=4,Table2[[#This Row],[Total_time]:[Total_time]],"")</f>
        <v/>
      </c>
      <c r="D2213" s="20" t="str" cm="1">
        <f t="array" ref="D2213">IF(Table2[[#This Row],[Max_num_drones]:[Max_num_drones]]=5,Table2[[#This Row],[Total_time]:[Total_time]],"")</f>
        <v/>
      </c>
    </row>
    <row r="2214" spans="1:4">
      <c r="A2214" s="20" t="str" cm="1">
        <f t="array" ref="A2214">IF(Table2[[#This Row],[Max_num_drones]:[Max_num_drones]]=2,Table2[[#This Row],[Total_time]:[Total_time]],"")</f>
        <v/>
      </c>
      <c r="B2214" s="20" t="str" cm="1">
        <f t="array" ref="B2214">IF(Table2[[#This Row],[Max_num_drones]:[Max_num_drones]]=3,Table2[[#This Row],[Total_time]:[Total_time]],"")</f>
        <v/>
      </c>
      <c r="C2214" s="20" t="str" cm="1">
        <f t="array" ref="C2214">IF(Table2[[#This Row],[Max_num_drones]:[Max_num_drones]]=4,Table2[[#This Row],[Total_time]:[Total_time]],"")</f>
        <v/>
      </c>
      <c r="D2214" s="20" t="str" cm="1">
        <f t="array" ref="D2214">IF(Table2[[#This Row],[Max_num_drones]:[Max_num_drones]]=5,Table2[[#This Row],[Total_time]:[Total_time]],"")</f>
        <v/>
      </c>
    </row>
    <row r="2215" spans="1:4">
      <c r="A2215" s="20" t="str" cm="1">
        <f t="array" ref="A2215">IF(Table2[[#This Row],[Max_num_drones]:[Max_num_drones]]=2,Table2[[#This Row],[Total_time]:[Total_time]],"")</f>
        <v/>
      </c>
      <c r="B2215" s="20" t="str" cm="1">
        <f t="array" ref="B2215">IF(Table2[[#This Row],[Max_num_drones]:[Max_num_drones]]=3,Table2[[#This Row],[Total_time]:[Total_time]],"")</f>
        <v/>
      </c>
      <c r="C2215" s="20" t="str" cm="1">
        <f t="array" ref="C2215">IF(Table2[[#This Row],[Max_num_drones]:[Max_num_drones]]=4,Table2[[#This Row],[Total_time]:[Total_time]],"")</f>
        <v/>
      </c>
      <c r="D2215" s="20" t="str" cm="1">
        <f t="array" ref="D2215">IF(Table2[[#This Row],[Max_num_drones]:[Max_num_drones]]=5,Table2[[#This Row],[Total_time]:[Total_time]],"")</f>
        <v/>
      </c>
    </row>
    <row r="2216" spans="1:4">
      <c r="A2216" s="20" t="str" cm="1">
        <f t="array" ref="A2216">IF(Table2[[#This Row],[Max_num_drones]:[Max_num_drones]]=2,Table2[[#This Row],[Total_time]:[Total_time]],"")</f>
        <v/>
      </c>
      <c r="B2216" s="20" t="str" cm="1">
        <f t="array" ref="B2216">IF(Table2[[#This Row],[Max_num_drones]:[Max_num_drones]]=3,Table2[[#This Row],[Total_time]:[Total_time]],"")</f>
        <v/>
      </c>
      <c r="C2216" s="20" t="str" cm="1">
        <f t="array" ref="C2216">IF(Table2[[#This Row],[Max_num_drones]:[Max_num_drones]]=4,Table2[[#This Row],[Total_time]:[Total_time]],"")</f>
        <v/>
      </c>
      <c r="D2216" s="20" t="str" cm="1">
        <f t="array" ref="D2216">IF(Table2[[#This Row],[Max_num_drones]:[Max_num_drones]]=5,Table2[[#This Row],[Total_time]:[Total_time]],"")</f>
        <v/>
      </c>
    </row>
    <row r="2217" spans="1:4">
      <c r="A2217" s="20" t="str" cm="1">
        <f t="array" ref="A2217">IF(Table2[[#This Row],[Max_num_drones]:[Max_num_drones]]=2,Table2[[#This Row],[Total_time]:[Total_time]],"")</f>
        <v/>
      </c>
      <c r="B2217" s="20" t="str" cm="1">
        <f t="array" ref="B2217">IF(Table2[[#This Row],[Max_num_drones]:[Max_num_drones]]=3,Table2[[#This Row],[Total_time]:[Total_time]],"")</f>
        <v/>
      </c>
      <c r="C2217" s="20" t="str" cm="1">
        <f t="array" ref="C2217">IF(Table2[[#This Row],[Max_num_drones]:[Max_num_drones]]=4,Table2[[#This Row],[Total_time]:[Total_time]],"")</f>
        <v/>
      </c>
      <c r="D2217" s="20" t="str" cm="1">
        <f t="array" ref="D2217">IF(Table2[[#This Row],[Max_num_drones]:[Max_num_drones]]=5,Table2[[#This Row],[Total_time]:[Total_time]],"")</f>
        <v/>
      </c>
    </row>
    <row r="2218" spans="1:4">
      <c r="A2218" s="20" t="str" cm="1">
        <f t="array" ref="A2218">IF(Table2[[#This Row],[Max_num_drones]:[Max_num_drones]]=2,Table2[[#This Row],[Total_time]:[Total_time]],"")</f>
        <v/>
      </c>
      <c r="B2218" s="20" t="str" cm="1">
        <f t="array" ref="B2218">IF(Table2[[#This Row],[Max_num_drones]:[Max_num_drones]]=3,Table2[[#This Row],[Total_time]:[Total_time]],"")</f>
        <v/>
      </c>
      <c r="C2218" s="20" t="str" cm="1">
        <f t="array" ref="C2218">IF(Table2[[#This Row],[Max_num_drones]:[Max_num_drones]]=4,Table2[[#This Row],[Total_time]:[Total_time]],"")</f>
        <v/>
      </c>
      <c r="D2218" s="20" t="str" cm="1">
        <f t="array" ref="D2218">IF(Table2[[#This Row],[Max_num_drones]:[Max_num_drones]]=5,Table2[[#This Row],[Total_time]:[Total_time]],"")</f>
        <v/>
      </c>
    </row>
    <row r="2219" spans="1:4">
      <c r="A2219" s="20" t="str" cm="1">
        <f t="array" ref="A2219">IF(Table2[[#This Row],[Max_num_drones]:[Max_num_drones]]=2,Table2[[#This Row],[Total_time]:[Total_time]],"")</f>
        <v/>
      </c>
      <c r="B2219" s="20" t="str" cm="1">
        <f t="array" ref="B2219">IF(Table2[[#This Row],[Max_num_drones]:[Max_num_drones]]=3,Table2[[#This Row],[Total_time]:[Total_time]],"")</f>
        <v/>
      </c>
      <c r="C2219" s="20" t="str" cm="1">
        <f t="array" ref="C2219">IF(Table2[[#This Row],[Max_num_drones]:[Max_num_drones]]=4,Table2[[#This Row],[Total_time]:[Total_time]],"")</f>
        <v/>
      </c>
      <c r="D2219" s="20" t="str" cm="1">
        <f t="array" ref="D2219">IF(Table2[[#This Row],[Max_num_drones]:[Max_num_drones]]=5,Table2[[#This Row],[Total_time]:[Total_time]],"")</f>
        <v/>
      </c>
    </row>
    <row r="2220" spans="1:4">
      <c r="A2220" s="20" t="str" cm="1">
        <f t="array" ref="A2220">IF(Table2[[#This Row],[Max_num_drones]:[Max_num_drones]]=2,Table2[[#This Row],[Total_time]:[Total_time]],"")</f>
        <v/>
      </c>
      <c r="B2220" s="20" t="str" cm="1">
        <f t="array" ref="B2220">IF(Table2[[#This Row],[Max_num_drones]:[Max_num_drones]]=3,Table2[[#This Row],[Total_time]:[Total_time]],"")</f>
        <v/>
      </c>
      <c r="C2220" s="20" t="str" cm="1">
        <f t="array" ref="C2220">IF(Table2[[#This Row],[Max_num_drones]:[Max_num_drones]]=4,Table2[[#This Row],[Total_time]:[Total_time]],"")</f>
        <v/>
      </c>
      <c r="D2220" s="20" t="str" cm="1">
        <f t="array" ref="D2220">IF(Table2[[#This Row],[Max_num_drones]:[Max_num_drones]]=5,Table2[[#This Row],[Total_time]:[Total_time]],"")</f>
        <v/>
      </c>
    </row>
    <row r="2221" spans="1:4">
      <c r="A2221" s="20" t="str" cm="1">
        <f t="array" ref="A2221">IF(Table2[[#This Row],[Max_num_drones]:[Max_num_drones]]=2,Table2[[#This Row],[Total_time]:[Total_time]],"")</f>
        <v/>
      </c>
      <c r="B2221" s="20" t="str" cm="1">
        <f t="array" ref="B2221">IF(Table2[[#This Row],[Max_num_drones]:[Max_num_drones]]=3,Table2[[#This Row],[Total_time]:[Total_time]],"")</f>
        <v/>
      </c>
      <c r="C2221" s="20" t="str" cm="1">
        <f t="array" ref="C2221">IF(Table2[[#This Row],[Max_num_drones]:[Max_num_drones]]=4,Table2[[#This Row],[Total_time]:[Total_time]],"")</f>
        <v/>
      </c>
      <c r="D2221" s="20" t="str" cm="1">
        <f t="array" ref="D2221">IF(Table2[[#This Row],[Max_num_drones]:[Max_num_drones]]=5,Table2[[#This Row],[Total_time]:[Total_time]],"")</f>
        <v/>
      </c>
    </row>
    <row r="2222" spans="1:4">
      <c r="A2222" s="20" t="str" cm="1">
        <f t="array" ref="A2222">IF(Table2[[#This Row],[Max_num_drones]:[Max_num_drones]]=2,Table2[[#This Row],[Total_time]:[Total_time]],"")</f>
        <v/>
      </c>
      <c r="B2222" s="20" t="str" cm="1">
        <f t="array" ref="B2222">IF(Table2[[#This Row],[Max_num_drones]:[Max_num_drones]]=3,Table2[[#This Row],[Total_time]:[Total_time]],"")</f>
        <v/>
      </c>
      <c r="C2222" s="20" t="str" cm="1">
        <f t="array" ref="C2222">IF(Table2[[#This Row],[Max_num_drones]:[Max_num_drones]]=4,Table2[[#This Row],[Total_time]:[Total_time]],"")</f>
        <v/>
      </c>
      <c r="D2222" s="20" t="str" cm="1">
        <f t="array" ref="D2222">IF(Table2[[#This Row],[Max_num_drones]:[Max_num_drones]]=5,Table2[[#This Row],[Total_time]:[Total_time]],"")</f>
        <v/>
      </c>
    </row>
    <row r="2223" spans="1:4">
      <c r="A2223" s="20" t="str" cm="1">
        <f t="array" ref="A2223">IF(Table2[[#This Row],[Max_num_drones]:[Max_num_drones]]=2,Table2[[#This Row],[Total_time]:[Total_time]],"")</f>
        <v/>
      </c>
      <c r="B2223" s="20" t="str" cm="1">
        <f t="array" ref="B2223">IF(Table2[[#This Row],[Max_num_drones]:[Max_num_drones]]=3,Table2[[#This Row],[Total_time]:[Total_time]],"")</f>
        <v/>
      </c>
      <c r="C2223" s="20" t="str" cm="1">
        <f t="array" ref="C2223">IF(Table2[[#This Row],[Max_num_drones]:[Max_num_drones]]=4,Table2[[#This Row],[Total_time]:[Total_time]],"")</f>
        <v/>
      </c>
      <c r="D2223" s="20" t="str" cm="1">
        <f t="array" ref="D2223">IF(Table2[[#This Row],[Max_num_drones]:[Max_num_drones]]=5,Table2[[#This Row],[Total_time]:[Total_time]],"")</f>
        <v/>
      </c>
    </row>
    <row r="2224" spans="1:4">
      <c r="A2224" s="20" t="str" cm="1">
        <f t="array" ref="A2224">IF(Table2[[#This Row],[Max_num_drones]:[Max_num_drones]]=2,Table2[[#This Row],[Total_time]:[Total_time]],"")</f>
        <v/>
      </c>
      <c r="B2224" s="20" t="str" cm="1">
        <f t="array" ref="B2224">IF(Table2[[#This Row],[Max_num_drones]:[Max_num_drones]]=3,Table2[[#This Row],[Total_time]:[Total_time]],"")</f>
        <v/>
      </c>
      <c r="C2224" s="20" t="str" cm="1">
        <f t="array" ref="C2224">IF(Table2[[#This Row],[Max_num_drones]:[Max_num_drones]]=4,Table2[[#This Row],[Total_time]:[Total_time]],"")</f>
        <v/>
      </c>
      <c r="D2224" s="20" t="str" cm="1">
        <f t="array" ref="D2224">IF(Table2[[#This Row],[Max_num_drones]:[Max_num_drones]]=5,Table2[[#This Row],[Total_time]:[Total_time]],"")</f>
        <v/>
      </c>
    </row>
    <row r="2225" spans="1:4">
      <c r="A2225" s="20" t="str" cm="1">
        <f t="array" ref="A2225">IF(Table2[[#This Row],[Max_num_drones]:[Max_num_drones]]=2,Table2[[#This Row],[Total_time]:[Total_time]],"")</f>
        <v/>
      </c>
      <c r="B2225" s="20" t="str" cm="1">
        <f t="array" ref="B2225">IF(Table2[[#This Row],[Max_num_drones]:[Max_num_drones]]=3,Table2[[#This Row],[Total_time]:[Total_time]],"")</f>
        <v/>
      </c>
      <c r="C2225" s="20" t="str" cm="1">
        <f t="array" ref="C2225">IF(Table2[[#This Row],[Max_num_drones]:[Max_num_drones]]=4,Table2[[#This Row],[Total_time]:[Total_time]],"")</f>
        <v/>
      </c>
      <c r="D2225" s="20" t="str" cm="1">
        <f t="array" ref="D2225">IF(Table2[[#This Row],[Max_num_drones]:[Max_num_drones]]=5,Table2[[#This Row],[Total_time]:[Total_time]],"")</f>
        <v/>
      </c>
    </row>
    <row r="2226" spans="1:4">
      <c r="A2226" s="20" t="str" cm="1">
        <f t="array" ref="A2226">IF(Table2[[#This Row],[Max_num_drones]:[Max_num_drones]]=2,Table2[[#This Row],[Total_time]:[Total_time]],"")</f>
        <v/>
      </c>
      <c r="B2226" s="20" t="str" cm="1">
        <f t="array" ref="B2226">IF(Table2[[#This Row],[Max_num_drones]:[Max_num_drones]]=3,Table2[[#This Row],[Total_time]:[Total_time]],"")</f>
        <v/>
      </c>
      <c r="C2226" s="20" t="str" cm="1">
        <f t="array" ref="C2226">IF(Table2[[#This Row],[Max_num_drones]:[Max_num_drones]]=4,Table2[[#This Row],[Total_time]:[Total_time]],"")</f>
        <v/>
      </c>
      <c r="D2226" s="20" t="str" cm="1">
        <f t="array" ref="D2226">IF(Table2[[#This Row],[Max_num_drones]:[Max_num_drones]]=5,Table2[[#This Row],[Total_time]:[Total_time]],"")</f>
        <v/>
      </c>
    </row>
    <row r="2227" spans="1:4">
      <c r="A2227" s="20" t="str" cm="1">
        <f t="array" ref="A2227">IF(Table2[[#This Row],[Max_num_drones]:[Max_num_drones]]=2,Table2[[#This Row],[Total_time]:[Total_time]],"")</f>
        <v/>
      </c>
      <c r="B2227" s="20" t="str" cm="1">
        <f t="array" ref="B2227">IF(Table2[[#This Row],[Max_num_drones]:[Max_num_drones]]=3,Table2[[#This Row],[Total_time]:[Total_time]],"")</f>
        <v/>
      </c>
      <c r="C2227" s="20" t="str" cm="1">
        <f t="array" ref="C2227">IF(Table2[[#This Row],[Max_num_drones]:[Max_num_drones]]=4,Table2[[#This Row],[Total_time]:[Total_time]],"")</f>
        <v/>
      </c>
      <c r="D2227" s="20" t="str" cm="1">
        <f t="array" ref="D2227">IF(Table2[[#This Row],[Max_num_drones]:[Max_num_drones]]=5,Table2[[#This Row],[Total_time]:[Total_time]],"")</f>
        <v/>
      </c>
    </row>
    <row r="2228" spans="1:4">
      <c r="A2228" s="20" t="str" cm="1">
        <f t="array" ref="A2228">IF(Table2[[#This Row],[Max_num_drones]:[Max_num_drones]]=2,Table2[[#This Row],[Total_time]:[Total_time]],"")</f>
        <v/>
      </c>
      <c r="B2228" s="20" t="str" cm="1">
        <f t="array" ref="B2228">IF(Table2[[#This Row],[Max_num_drones]:[Max_num_drones]]=3,Table2[[#This Row],[Total_time]:[Total_time]],"")</f>
        <v/>
      </c>
      <c r="C2228" s="20" t="str" cm="1">
        <f t="array" ref="C2228">IF(Table2[[#This Row],[Max_num_drones]:[Max_num_drones]]=4,Table2[[#This Row],[Total_time]:[Total_time]],"")</f>
        <v/>
      </c>
      <c r="D2228" s="20" t="str" cm="1">
        <f t="array" ref="D2228">IF(Table2[[#This Row],[Max_num_drones]:[Max_num_drones]]=5,Table2[[#This Row],[Total_time]:[Total_time]],"")</f>
        <v/>
      </c>
    </row>
    <row r="2229" spans="1:4">
      <c r="A2229" s="20" t="str" cm="1">
        <f t="array" ref="A2229">IF(Table2[[#This Row],[Max_num_drones]:[Max_num_drones]]=2,Table2[[#This Row],[Total_time]:[Total_time]],"")</f>
        <v/>
      </c>
      <c r="B2229" s="20" t="str" cm="1">
        <f t="array" ref="B2229">IF(Table2[[#This Row],[Max_num_drones]:[Max_num_drones]]=3,Table2[[#This Row],[Total_time]:[Total_time]],"")</f>
        <v/>
      </c>
      <c r="C2229" s="20" t="str" cm="1">
        <f t="array" ref="C2229">IF(Table2[[#This Row],[Max_num_drones]:[Max_num_drones]]=4,Table2[[#This Row],[Total_time]:[Total_time]],"")</f>
        <v/>
      </c>
      <c r="D2229" s="20" t="str" cm="1">
        <f t="array" ref="D2229">IF(Table2[[#This Row],[Max_num_drones]:[Max_num_drones]]=5,Table2[[#This Row],[Total_time]:[Total_time]],"")</f>
        <v/>
      </c>
    </row>
    <row r="2230" spans="1:4">
      <c r="A2230" s="20" t="str" cm="1">
        <f t="array" ref="A2230">IF(Table2[[#This Row],[Max_num_drones]:[Max_num_drones]]=2,Table2[[#This Row],[Total_time]:[Total_time]],"")</f>
        <v/>
      </c>
      <c r="B2230" s="20" t="str" cm="1">
        <f t="array" ref="B2230">IF(Table2[[#This Row],[Max_num_drones]:[Max_num_drones]]=3,Table2[[#This Row],[Total_time]:[Total_time]],"")</f>
        <v/>
      </c>
      <c r="C2230" s="20" t="str" cm="1">
        <f t="array" ref="C2230">IF(Table2[[#This Row],[Max_num_drones]:[Max_num_drones]]=4,Table2[[#This Row],[Total_time]:[Total_time]],"")</f>
        <v/>
      </c>
      <c r="D2230" s="20" t="str" cm="1">
        <f t="array" ref="D2230">IF(Table2[[#This Row],[Max_num_drones]:[Max_num_drones]]=5,Table2[[#This Row],[Total_time]:[Total_time]],"")</f>
        <v/>
      </c>
    </row>
    <row r="2231" spans="1:4">
      <c r="A2231" s="20" t="str" cm="1">
        <f t="array" ref="A2231">IF(Table2[[#This Row],[Max_num_drones]:[Max_num_drones]]=2,Table2[[#This Row],[Total_time]:[Total_time]],"")</f>
        <v/>
      </c>
      <c r="B2231" s="20" t="str" cm="1">
        <f t="array" ref="B2231">IF(Table2[[#This Row],[Max_num_drones]:[Max_num_drones]]=3,Table2[[#This Row],[Total_time]:[Total_time]],"")</f>
        <v/>
      </c>
      <c r="C2231" s="20" t="str" cm="1">
        <f t="array" ref="C2231">IF(Table2[[#This Row],[Max_num_drones]:[Max_num_drones]]=4,Table2[[#This Row],[Total_time]:[Total_time]],"")</f>
        <v/>
      </c>
      <c r="D2231" s="20" t="str" cm="1">
        <f t="array" ref="D2231">IF(Table2[[#This Row],[Max_num_drones]:[Max_num_drones]]=5,Table2[[#This Row],[Total_time]:[Total_time]],"")</f>
        <v/>
      </c>
    </row>
    <row r="2232" spans="1:4">
      <c r="A2232" s="20" t="str" cm="1">
        <f t="array" ref="A2232">IF(Table2[[#This Row],[Max_num_drones]:[Max_num_drones]]=2,Table2[[#This Row],[Total_time]:[Total_time]],"")</f>
        <v/>
      </c>
      <c r="B2232" s="20" t="str" cm="1">
        <f t="array" ref="B2232">IF(Table2[[#This Row],[Max_num_drones]:[Max_num_drones]]=3,Table2[[#This Row],[Total_time]:[Total_time]],"")</f>
        <v/>
      </c>
      <c r="C2232" s="20" t="str" cm="1">
        <f t="array" ref="C2232">IF(Table2[[#This Row],[Max_num_drones]:[Max_num_drones]]=4,Table2[[#This Row],[Total_time]:[Total_time]],"")</f>
        <v/>
      </c>
      <c r="D2232" s="20" t="str" cm="1">
        <f t="array" ref="D2232">IF(Table2[[#This Row],[Max_num_drones]:[Max_num_drones]]=5,Table2[[#This Row],[Total_time]:[Total_time]],"")</f>
        <v/>
      </c>
    </row>
    <row r="2233" spans="1:4">
      <c r="A2233" s="20" t="str" cm="1">
        <f t="array" ref="A2233">IF(Table2[[#This Row],[Max_num_drones]:[Max_num_drones]]=2,Table2[[#This Row],[Total_time]:[Total_time]],"")</f>
        <v/>
      </c>
      <c r="B2233" s="20" t="str" cm="1">
        <f t="array" ref="B2233">IF(Table2[[#This Row],[Max_num_drones]:[Max_num_drones]]=3,Table2[[#This Row],[Total_time]:[Total_time]],"")</f>
        <v/>
      </c>
      <c r="C2233" s="20" t="str" cm="1">
        <f t="array" ref="C2233">IF(Table2[[#This Row],[Max_num_drones]:[Max_num_drones]]=4,Table2[[#This Row],[Total_time]:[Total_time]],"")</f>
        <v/>
      </c>
      <c r="D2233" s="20" t="str" cm="1">
        <f t="array" ref="D2233">IF(Table2[[#This Row],[Max_num_drones]:[Max_num_drones]]=5,Table2[[#This Row],[Total_time]:[Total_time]],"")</f>
        <v/>
      </c>
    </row>
    <row r="2234" spans="1:4">
      <c r="A2234" s="20" t="str" cm="1">
        <f t="array" ref="A2234">IF(Table2[[#This Row],[Max_num_drones]:[Max_num_drones]]=2,Table2[[#This Row],[Total_time]:[Total_time]],"")</f>
        <v/>
      </c>
      <c r="B2234" s="20" t="str" cm="1">
        <f t="array" ref="B2234">IF(Table2[[#This Row],[Max_num_drones]:[Max_num_drones]]=3,Table2[[#This Row],[Total_time]:[Total_time]],"")</f>
        <v/>
      </c>
      <c r="C2234" s="20" t="str" cm="1">
        <f t="array" ref="C2234">IF(Table2[[#This Row],[Max_num_drones]:[Max_num_drones]]=4,Table2[[#This Row],[Total_time]:[Total_time]],"")</f>
        <v/>
      </c>
      <c r="D2234" s="20" t="str" cm="1">
        <f t="array" ref="D2234">IF(Table2[[#This Row],[Max_num_drones]:[Max_num_drones]]=5,Table2[[#This Row],[Total_time]:[Total_time]],"")</f>
        <v/>
      </c>
    </row>
    <row r="2235" spans="1:4">
      <c r="A2235" s="20" t="str" cm="1">
        <f t="array" ref="A2235">IF(Table2[[#This Row],[Max_num_drones]:[Max_num_drones]]=2,Table2[[#This Row],[Total_time]:[Total_time]],"")</f>
        <v/>
      </c>
      <c r="B2235" s="20" t="str" cm="1">
        <f t="array" ref="B2235">IF(Table2[[#This Row],[Max_num_drones]:[Max_num_drones]]=3,Table2[[#This Row],[Total_time]:[Total_time]],"")</f>
        <v/>
      </c>
      <c r="C2235" s="20" t="str" cm="1">
        <f t="array" ref="C2235">IF(Table2[[#This Row],[Max_num_drones]:[Max_num_drones]]=4,Table2[[#This Row],[Total_time]:[Total_time]],"")</f>
        <v/>
      </c>
      <c r="D2235" s="20" t="str" cm="1">
        <f t="array" ref="D2235">IF(Table2[[#This Row],[Max_num_drones]:[Max_num_drones]]=5,Table2[[#This Row],[Total_time]:[Total_time]],"")</f>
        <v/>
      </c>
    </row>
    <row r="2236" spans="1:4">
      <c r="A2236" s="20" t="str" cm="1">
        <f t="array" ref="A2236">IF(Table2[[#This Row],[Max_num_drones]:[Max_num_drones]]=2,Table2[[#This Row],[Total_time]:[Total_time]],"")</f>
        <v/>
      </c>
      <c r="B2236" s="20" t="str" cm="1">
        <f t="array" ref="B2236">IF(Table2[[#This Row],[Max_num_drones]:[Max_num_drones]]=3,Table2[[#This Row],[Total_time]:[Total_time]],"")</f>
        <v/>
      </c>
      <c r="C2236" s="20" t="str" cm="1">
        <f t="array" ref="C2236">IF(Table2[[#This Row],[Max_num_drones]:[Max_num_drones]]=4,Table2[[#This Row],[Total_time]:[Total_time]],"")</f>
        <v/>
      </c>
      <c r="D2236" s="20" t="str" cm="1">
        <f t="array" ref="D2236">IF(Table2[[#This Row],[Max_num_drones]:[Max_num_drones]]=5,Table2[[#This Row],[Total_time]:[Total_time]],"")</f>
        <v/>
      </c>
    </row>
    <row r="2237" spans="1:4">
      <c r="A2237" s="20" t="str" cm="1">
        <f t="array" ref="A2237">IF(Table2[[#This Row],[Max_num_drones]:[Max_num_drones]]=2,Table2[[#This Row],[Total_time]:[Total_time]],"")</f>
        <v/>
      </c>
      <c r="B2237" s="20" t="str" cm="1">
        <f t="array" ref="B2237">IF(Table2[[#This Row],[Max_num_drones]:[Max_num_drones]]=3,Table2[[#This Row],[Total_time]:[Total_time]],"")</f>
        <v/>
      </c>
      <c r="C2237" s="20" t="str" cm="1">
        <f t="array" ref="C2237">IF(Table2[[#This Row],[Max_num_drones]:[Max_num_drones]]=4,Table2[[#This Row],[Total_time]:[Total_time]],"")</f>
        <v/>
      </c>
      <c r="D2237" s="20" t="str" cm="1">
        <f t="array" ref="D2237">IF(Table2[[#This Row],[Max_num_drones]:[Max_num_drones]]=5,Table2[[#This Row],[Total_time]:[Total_time]],"")</f>
        <v/>
      </c>
    </row>
    <row r="2238" spans="1:4">
      <c r="A2238" s="20" t="str" cm="1">
        <f t="array" ref="A2238">IF(Table2[[#This Row],[Max_num_drones]:[Max_num_drones]]=2,Table2[[#This Row],[Total_time]:[Total_time]],"")</f>
        <v/>
      </c>
      <c r="B2238" s="20" t="str" cm="1">
        <f t="array" ref="B2238">IF(Table2[[#This Row],[Max_num_drones]:[Max_num_drones]]=3,Table2[[#This Row],[Total_time]:[Total_time]],"")</f>
        <v/>
      </c>
      <c r="C2238" s="20" t="str" cm="1">
        <f t="array" ref="C2238">IF(Table2[[#This Row],[Max_num_drones]:[Max_num_drones]]=4,Table2[[#This Row],[Total_time]:[Total_time]],"")</f>
        <v/>
      </c>
      <c r="D2238" s="20" t="str" cm="1">
        <f t="array" ref="D2238">IF(Table2[[#This Row],[Max_num_drones]:[Max_num_drones]]=5,Table2[[#This Row],[Total_time]:[Total_time]],"")</f>
        <v/>
      </c>
    </row>
    <row r="2239" spans="1:4">
      <c r="A2239" s="20" t="str" cm="1">
        <f t="array" ref="A2239">IF(Table2[[#This Row],[Max_num_drones]:[Max_num_drones]]=2,Table2[[#This Row],[Total_time]:[Total_time]],"")</f>
        <v/>
      </c>
      <c r="B2239" s="20" t="str" cm="1">
        <f t="array" ref="B2239">IF(Table2[[#This Row],[Max_num_drones]:[Max_num_drones]]=3,Table2[[#This Row],[Total_time]:[Total_time]],"")</f>
        <v/>
      </c>
      <c r="C2239" s="20" t="str" cm="1">
        <f t="array" ref="C2239">IF(Table2[[#This Row],[Max_num_drones]:[Max_num_drones]]=4,Table2[[#This Row],[Total_time]:[Total_time]],"")</f>
        <v/>
      </c>
      <c r="D2239" s="20" t="str" cm="1">
        <f t="array" ref="D2239">IF(Table2[[#This Row],[Max_num_drones]:[Max_num_drones]]=5,Table2[[#This Row],[Total_time]:[Total_time]],"")</f>
        <v/>
      </c>
    </row>
    <row r="2240" spans="1:4">
      <c r="A2240" s="20" t="str" cm="1">
        <f t="array" ref="A2240">IF(Table2[[#This Row],[Max_num_drones]:[Max_num_drones]]=2,Table2[[#This Row],[Total_time]:[Total_time]],"")</f>
        <v/>
      </c>
      <c r="B2240" s="20" t="str" cm="1">
        <f t="array" ref="B2240">IF(Table2[[#This Row],[Max_num_drones]:[Max_num_drones]]=3,Table2[[#This Row],[Total_time]:[Total_time]],"")</f>
        <v/>
      </c>
      <c r="C2240" s="20" t="str" cm="1">
        <f t="array" ref="C2240">IF(Table2[[#This Row],[Max_num_drones]:[Max_num_drones]]=4,Table2[[#This Row],[Total_time]:[Total_time]],"")</f>
        <v/>
      </c>
      <c r="D2240" s="20" t="str" cm="1">
        <f t="array" ref="D2240">IF(Table2[[#This Row],[Max_num_drones]:[Max_num_drones]]=5,Table2[[#This Row],[Total_time]:[Total_time]],"")</f>
        <v/>
      </c>
    </row>
    <row r="2241" spans="1:4">
      <c r="A2241" s="20" t="str" cm="1">
        <f t="array" ref="A2241">IF(Table2[[#This Row],[Max_num_drones]:[Max_num_drones]]=2,Table2[[#This Row],[Total_time]:[Total_time]],"")</f>
        <v/>
      </c>
      <c r="B2241" s="20" t="str" cm="1">
        <f t="array" ref="B2241">IF(Table2[[#This Row],[Max_num_drones]:[Max_num_drones]]=3,Table2[[#This Row],[Total_time]:[Total_time]],"")</f>
        <v/>
      </c>
      <c r="C2241" s="20" t="str" cm="1">
        <f t="array" ref="C2241">IF(Table2[[#This Row],[Max_num_drones]:[Max_num_drones]]=4,Table2[[#This Row],[Total_time]:[Total_time]],"")</f>
        <v/>
      </c>
      <c r="D2241" s="20" t="str" cm="1">
        <f t="array" ref="D2241">IF(Table2[[#This Row],[Max_num_drones]:[Max_num_drones]]=5,Table2[[#This Row],[Total_time]:[Total_time]],"")</f>
        <v/>
      </c>
    </row>
    <row r="2242" spans="1:4">
      <c r="A2242" s="20" t="str" cm="1">
        <f t="array" ref="A2242">IF(Table2[[#This Row],[Max_num_drones]:[Max_num_drones]]=2,Table2[[#This Row],[Total_time]:[Total_time]],"")</f>
        <v/>
      </c>
      <c r="B2242" s="20" t="str" cm="1">
        <f t="array" ref="B2242">IF(Table2[[#This Row],[Max_num_drones]:[Max_num_drones]]=3,Table2[[#This Row],[Total_time]:[Total_time]],"")</f>
        <v/>
      </c>
      <c r="C2242" s="20" t="str" cm="1">
        <f t="array" ref="C2242">IF(Table2[[#This Row],[Max_num_drones]:[Max_num_drones]]=4,Table2[[#This Row],[Total_time]:[Total_time]],"")</f>
        <v/>
      </c>
      <c r="D2242" s="20" t="str" cm="1">
        <f t="array" ref="D2242">IF(Table2[[#This Row],[Max_num_drones]:[Max_num_drones]]=5,Table2[[#This Row],[Total_time]:[Total_time]],"")</f>
        <v/>
      </c>
    </row>
    <row r="2243" spans="1:4">
      <c r="A2243" s="20" t="str" cm="1">
        <f t="array" ref="A2243">IF(Table2[[#This Row],[Max_num_drones]:[Max_num_drones]]=2,Table2[[#This Row],[Total_time]:[Total_time]],"")</f>
        <v/>
      </c>
      <c r="B2243" s="20" t="str" cm="1">
        <f t="array" ref="B2243">IF(Table2[[#This Row],[Max_num_drones]:[Max_num_drones]]=3,Table2[[#This Row],[Total_time]:[Total_time]],"")</f>
        <v/>
      </c>
      <c r="C2243" s="20" t="str" cm="1">
        <f t="array" ref="C2243">IF(Table2[[#This Row],[Max_num_drones]:[Max_num_drones]]=4,Table2[[#This Row],[Total_time]:[Total_time]],"")</f>
        <v/>
      </c>
      <c r="D2243" s="20" t="str" cm="1">
        <f t="array" ref="D2243">IF(Table2[[#This Row],[Max_num_drones]:[Max_num_drones]]=5,Table2[[#This Row],[Total_time]:[Total_time]],"")</f>
        <v/>
      </c>
    </row>
    <row r="2244" spans="1:4">
      <c r="A2244" s="20" t="str" cm="1">
        <f t="array" ref="A2244">IF(Table2[[#This Row],[Max_num_drones]:[Max_num_drones]]=2,Table2[[#This Row],[Total_time]:[Total_time]],"")</f>
        <v/>
      </c>
      <c r="B2244" s="20" t="str" cm="1">
        <f t="array" ref="B2244">IF(Table2[[#This Row],[Max_num_drones]:[Max_num_drones]]=3,Table2[[#This Row],[Total_time]:[Total_time]],"")</f>
        <v/>
      </c>
      <c r="C2244" s="20" t="str" cm="1">
        <f t="array" ref="C2244">IF(Table2[[#This Row],[Max_num_drones]:[Max_num_drones]]=4,Table2[[#This Row],[Total_time]:[Total_time]],"")</f>
        <v/>
      </c>
      <c r="D2244" s="20" t="str" cm="1">
        <f t="array" ref="D2244">IF(Table2[[#This Row],[Max_num_drones]:[Max_num_drones]]=5,Table2[[#This Row],[Total_time]:[Total_time]],"")</f>
        <v/>
      </c>
    </row>
    <row r="2245" spans="1:4">
      <c r="A2245" s="20" t="str" cm="1">
        <f t="array" ref="A2245">IF(Table2[[#This Row],[Max_num_drones]:[Max_num_drones]]=2,Table2[[#This Row],[Total_time]:[Total_time]],"")</f>
        <v/>
      </c>
      <c r="B2245" s="20" t="str" cm="1">
        <f t="array" ref="B2245">IF(Table2[[#This Row],[Max_num_drones]:[Max_num_drones]]=3,Table2[[#This Row],[Total_time]:[Total_time]],"")</f>
        <v/>
      </c>
      <c r="C2245" s="20" t="str" cm="1">
        <f t="array" ref="C2245">IF(Table2[[#This Row],[Max_num_drones]:[Max_num_drones]]=4,Table2[[#This Row],[Total_time]:[Total_time]],"")</f>
        <v/>
      </c>
      <c r="D2245" s="20" t="str" cm="1">
        <f t="array" ref="D2245">IF(Table2[[#This Row],[Max_num_drones]:[Max_num_drones]]=5,Table2[[#This Row],[Total_time]:[Total_time]],"")</f>
        <v/>
      </c>
    </row>
    <row r="2246" spans="1:4">
      <c r="A2246" s="20" t="str" cm="1">
        <f t="array" ref="A2246">IF(Table2[[#This Row],[Max_num_drones]:[Max_num_drones]]=2,Table2[[#This Row],[Total_time]:[Total_time]],"")</f>
        <v/>
      </c>
      <c r="B2246" s="20" t="str" cm="1">
        <f t="array" ref="B2246">IF(Table2[[#This Row],[Max_num_drones]:[Max_num_drones]]=3,Table2[[#This Row],[Total_time]:[Total_time]],"")</f>
        <v/>
      </c>
      <c r="C2246" s="20" t="str" cm="1">
        <f t="array" ref="C2246">IF(Table2[[#This Row],[Max_num_drones]:[Max_num_drones]]=4,Table2[[#This Row],[Total_time]:[Total_time]],"")</f>
        <v/>
      </c>
      <c r="D2246" s="20" t="str" cm="1">
        <f t="array" ref="D2246">IF(Table2[[#This Row],[Max_num_drones]:[Max_num_drones]]=5,Table2[[#This Row],[Total_time]:[Total_time]],"")</f>
        <v/>
      </c>
    </row>
    <row r="2247" spans="1:4">
      <c r="A2247" s="20" t="str" cm="1">
        <f t="array" ref="A2247">IF(Table2[[#This Row],[Max_num_drones]:[Max_num_drones]]=2,Table2[[#This Row],[Total_time]:[Total_time]],"")</f>
        <v/>
      </c>
      <c r="B2247" s="20" t="str" cm="1">
        <f t="array" ref="B2247">IF(Table2[[#This Row],[Max_num_drones]:[Max_num_drones]]=3,Table2[[#This Row],[Total_time]:[Total_time]],"")</f>
        <v/>
      </c>
      <c r="C2247" s="20" t="str" cm="1">
        <f t="array" ref="C2247">IF(Table2[[#This Row],[Max_num_drones]:[Max_num_drones]]=4,Table2[[#This Row],[Total_time]:[Total_time]],"")</f>
        <v/>
      </c>
      <c r="D2247" s="20" t="str" cm="1">
        <f t="array" ref="D2247">IF(Table2[[#This Row],[Max_num_drones]:[Max_num_drones]]=5,Table2[[#This Row],[Total_time]:[Total_time]],"")</f>
        <v/>
      </c>
    </row>
    <row r="2248" spans="1:4">
      <c r="A2248" s="20" t="str" cm="1">
        <f t="array" ref="A2248">IF(Table2[[#This Row],[Max_num_drones]:[Max_num_drones]]=2,Table2[[#This Row],[Total_time]:[Total_time]],"")</f>
        <v/>
      </c>
      <c r="B2248" s="20" t="str" cm="1">
        <f t="array" ref="B2248">IF(Table2[[#This Row],[Max_num_drones]:[Max_num_drones]]=3,Table2[[#This Row],[Total_time]:[Total_time]],"")</f>
        <v/>
      </c>
      <c r="C2248" s="20" t="str" cm="1">
        <f t="array" ref="C2248">IF(Table2[[#This Row],[Max_num_drones]:[Max_num_drones]]=4,Table2[[#This Row],[Total_time]:[Total_time]],"")</f>
        <v/>
      </c>
      <c r="D2248" s="20" t="str" cm="1">
        <f t="array" ref="D2248">IF(Table2[[#This Row],[Max_num_drones]:[Max_num_drones]]=5,Table2[[#This Row],[Total_time]:[Total_time]],"")</f>
        <v/>
      </c>
    </row>
    <row r="2249" spans="1:4">
      <c r="A2249" s="20" t="str" cm="1">
        <f t="array" ref="A2249">IF(Table2[[#This Row],[Max_num_drones]:[Max_num_drones]]=2,Table2[[#This Row],[Total_time]:[Total_time]],"")</f>
        <v/>
      </c>
      <c r="B2249" s="20" t="str" cm="1">
        <f t="array" ref="B2249">IF(Table2[[#This Row],[Max_num_drones]:[Max_num_drones]]=3,Table2[[#This Row],[Total_time]:[Total_time]],"")</f>
        <v/>
      </c>
      <c r="C2249" s="20" t="str" cm="1">
        <f t="array" ref="C2249">IF(Table2[[#This Row],[Max_num_drones]:[Max_num_drones]]=4,Table2[[#This Row],[Total_time]:[Total_time]],"")</f>
        <v/>
      </c>
      <c r="D2249" s="20" t="str" cm="1">
        <f t="array" ref="D2249">IF(Table2[[#This Row],[Max_num_drones]:[Max_num_drones]]=5,Table2[[#This Row],[Total_time]:[Total_time]],"")</f>
        <v/>
      </c>
    </row>
    <row r="2250" spans="1:4">
      <c r="A2250" s="20" t="str" cm="1">
        <f t="array" ref="A2250">IF(Table2[[#This Row],[Max_num_drones]:[Max_num_drones]]=2,Table2[[#This Row],[Total_time]:[Total_time]],"")</f>
        <v/>
      </c>
      <c r="B2250" s="20" t="str" cm="1">
        <f t="array" ref="B2250">IF(Table2[[#This Row],[Max_num_drones]:[Max_num_drones]]=3,Table2[[#This Row],[Total_time]:[Total_time]],"")</f>
        <v/>
      </c>
      <c r="C2250" s="20" t="str" cm="1">
        <f t="array" ref="C2250">IF(Table2[[#This Row],[Max_num_drones]:[Max_num_drones]]=4,Table2[[#This Row],[Total_time]:[Total_time]],"")</f>
        <v/>
      </c>
      <c r="D2250" s="20" t="str" cm="1">
        <f t="array" ref="D2250">IF(Table2[[#This Row],[Max_num_drones]:[Max_num_drones]]=5,Table2[[#This Row],[Total_time]:[Total_time]],"")</f>
        <v/>
      </c>
    </row>
    <row r="2251" spans="1:4">
      <c r="A2251" s="20" t="str" cm="1">
        <f t="array" ref="A2251">IF(Table2[[#This Row],[Max_num_drones]:[Max_num_drones]]=2,Table2[[#This Row],[Total_time]:[Total_time]],"")</f>
        <v/>
      </c>
      <c r="B2251" s="20" t="str" cm="1">
        <f t="array" ref="B2251">IF(Table2[[#This Row],[Max_num_drones]:[Max_num_drones]]=3,Table2[[#This Row],[Total_time]:[Total_time]],"")</f>
        <v/>
      </c>
      <c r="C2251" s="20" t="str" cm="1">
        <f t="array" ref="C2251">IF(Table2[[#This Row],[Max_num_drones]:[Max_num_drones]]=4,Table2[[#This Row],[Total_time]:[Total_time]],"")</f>
        <v/>
      </c>
      <c r="D2251" s="20" t="str" cm="1">
        <f t="array" ref="D2251">IF(Table2[[#This Row],[Max_num_drones]:[Max_num_drones]]=5,Table2[[#This Row],[Total_time]:[Total_time]],"")</f>
        <v/>
      </c>
    </row>
    <row r="2252" spans="1:4">
      <c r="A2252" s="20" t="str" cm="1">
        <f t="array" ref="A2252">IF(Table2[[#This Row],[Max_num_drones]:[Max_num_drones]]=2,Table2[[#This Row],[Total_time]:[Total_time]],"")</f>
        <v/>
      </c>
      <c r="B2252" s="20" t="str" cm="1">
        <f t="array" ref="B2252">IF(Table2[[#This Row],[Max_num_drones]:[Max_num_drones]]=3,Table2[[#This Row],[Total_time]:[Total_time]],"")</f>
        <v/>
      </c>
      <c r="C2252" s="20" t="str" cm="1">
        <f t="array" ref="C2252">IF(Table2[[#This Row],[Max_num_drones]:[Max_num_drones]]=4,Table2[[#This Row],[Total_time]:[Total_time]],"")</f>
        <v/>
      </c>
      <c r="D2252" s="20" t="str" cm="1">
        <f t="array" ref="D2252">IF(Table2[[#This Row],[Max_num_drones]:[Max_num_drones]]=5,Table2[[#This Row],[Total_time]:[Total_time]],"")</f>
        <v/>
      </c>
    </row>
    <row r="2253" spans="1:4">
      <c r="A2253" s="20" t="str" cm="1">
        <f t="array" ref="A2253">IF(Table2[[#This Row],[Max_num_drones]:[Max_num_drones]]=2,Table2[[#This Row],[Total_time]:[Total_time]],"")</f>
        <v/>
      </c>
      <c r="B2253" s="20" t="str" cm="1">
        <f t="array" ref="B2253">IF(Table2[[#This Row],[Max_num_drones]:[Max_num_drones]]=3,Table2[[#This Row],[Total_time]:[Total_time]],"")</f>
        <v/>
      </c>
      <c r="C2253" s="20" t="str" cm="1">
        <f t="array" ref="C2253">IF(Table2[[#This Row],[Max_num_drones]:[Max_num_drones]]=4,Table2[[#This Row],[Total_time]:[Total_time]],"")</f>
        <v/>
      </c>
      <c r="D2253" s="20" t="str" cm="1">
        <f t="array" ref="D2253">IF(Table2[[#This Row],[Max_num_drones]:[Max_num_drones]]=5,Table2[[#This Row],[Total_time]:[Total_time]],"")</f>
        <v/>
      </c>
    </row>
    <row r="2254" spans="1:4">
      <c r="A2254" s="20" t="str" cm="1">
        <f t="array" ref="A2254">IF(Table2[[#This Row],[Max_num_drones]:[Max_num_drones]]=2,Table2[[#This Row],[Total_time]:[Total_time]],"")</f>
        <v/>
      </c>
      <c r="B2254" s="20" t="str" cm="1">
        <f t="array" ref="B2254">IF(Table2[[#This Row],[Max_num_drones]:[Max_num_drones]]=3,Table2[[#This Row],[Total_time]:[Total_time]],"")</f>
        <v/>
      </c>
      <c r="C2254" s="20" t="str" cm="1">
        <f t="array" ref="C2254">IF(Table2[[#This Row],[Max_num_drones]:[Max_num_drones]]=4,Table2[[#This Row],[Total_time]:[Total_time]],"")</f>
        <v/>
      </c>
      <c r="D2254" s="20" t="str" cm="1">
        <f t="array" ref="D2254">IF(Table2[[#This Row],[Max_num_drones]:[Max_num_drones]]=5,Table2[[#This Row],[Total_time]:[Total_time]],"")</f>
        <v/>
      </c>
    </row>
    <row r="2255" spans="1:4">
      <c r="A2255" s="20" t="str" cm="1">
        <f t="array" ref="A2255">IF(Table2[[#This Row],[Max_num_drones]:[Max_num_drones]]=2,Table2[[#This Row],[Total_time]:[Total_time]],"")</f>
        <v/>
      </c>
      <c r="B2255" s="20" t="str" cm="1">
        <f t="array" ref="B2255">IF(Table2[[#This Row],[Max_num_drones]:[Max_num_drones]]=3,Table2[[#This Row],[Total_time]:[Total_time]],"")</f>
        <v/>
      </c>
      <c r="C2255" s="20" t="str" cm="1">
        <f t="array" ref="C2255">IF(Table2[[#This Row],[Max_num_drones]:[Max_num_drones]]=4,Table2[[#This Row],[Total_time]:[Total_time]],"")</f>
        <v/>
      </c>
      <c r="D2255" s="20" t="str" cm="1">
        <f t="array" ref="D2255">IF(Table2[[#This Row],[Max_num_drones]:[Max_num_drones]]=5,Table2[[#This Row],[Total_time]:[Total_time]],"")</f>
        <v/>
      </c>
    </row>
    <row r="2256" spans="1:4">
      <c r="A2256" s="20" t="str" cm="1">
        <f t="array" ref="A2256">IF(Table2[[#This Row],[Max_num_drones]:[Max_num_drones]]=2,Table2[[#This Row],[Total_time]:[Total_time]],"")</f>
        <v/>
      </c>
      <c r="B2256" s="20" t="str" cm="1">
        <f t="array" ref="B2256">IF(Table2[[#This Row],[Max_num_drones]:[Max_num_drones]]=3,Table2[[#This Row],[Total_time]:[Total_time]],"")</f>
        <v/>
      </c>
      <c r="C2256" s="20" t="str" cm="1">
        <f t="array" ref="C2256">IF(Table2[[#This Row],[Max_num_drones]:[Max_num_drones]]=4,Table2[[#This Row],[Total_time]:[Total_time]],"")</f>
        <v/>
      </c>
      <c r="D2256" s="20" t="str" cm="1">
        <f t="array" ref="D2256">IF(Table2[[#This Row],[Max_num_drones]:[Max_num_drones]]=5,Table2[[#This Row],[Total_time]:[Total_time]],"")</f>
        <v/>
      </c>
    </row>
    <row r="2257" spans="1:4">
      <c r="A2257" s="20" t="str" cm="1">
        <f t="array" ref="A2257">IF(Table2[[#This Row],[Max_num_drones]:[Max_num_drones]]=2,Table2[[#This Row],[Total_time]:[Total_time]],"")</f>
        <v/>
      </c>
      <c r="B2257" s="20" t="str" cm="1">
        <f t="array" ref="B2257">IF(Table2[[#This Row],[Max_num_drones]:[Max_num_drones]]=3,Table2[[#This Row],[Total_time]:[Total_time]],"")</f>
        <v/>
      </c>
      <c r="C2257" s="20" t="str" cm="1">
        <f t="array" ref="C2257">IF(Table2[[#This Row],[Max_num_drones]:[Max_num_drones]]=4,Table2[[#This Row],[Total_time]:[Total_time]],"")</f>
        <v/>
      </c>
      <c r="D2257" s="20" t="str" cm="1">
        <f t="array" ref="D2257">IF(Table2[[#This Row],[Max_num_drones]:[Max_num_drones]]=5,Table2[[#This Row],[Total_time]:[Total_time]],"")</f>
        <v/>
      </c>
    </row>
    <row r="2258" spans="1:4">
      <c r="A2258" s="20" t="str" cm="1">
        <f t="array" ref="A2258">IF(Table2[[#This Row],[Max_num_drones]:[Max_num_drones]]=2,Table2[[#This Row],[Total_time]:[Total_time]],"")</f>
        <v/>
      </c>
      <c r="B2258" s="20" t="str" cm="1">
        <f t="array" ref="B2258">IF(Table2[[#This Row],[Max_num_drones]:[Max_num_drones]]=3,Table2[[#This Row],[Total_time]:[Total_time]],"")</f>
        <v/>
      </c>
      <c r="C2258" s="20" t="str" cm="1">
        <f t="array" ref="C2258">IF(Table2[[#This Row],[Max_num_drones]:[Max_num_drones]]=4,Table2[[#This Row],[Total_time]:[Total_time]],"")</f>
        <v/>
      </c>
      <c r="D2258" s="20" t="str" cm="1">
        <f t="array" ref="D2258">IF(Table2[[#This Row],[Max_num_drones]:[Max_num_drones]]=5,Table2[[#This Row],[Total_time]:[Total_time]],"")</f>
        <v/>
      </c>
    </row>
    <row r="2259" spans="1:4">
      <c r="A2259" s="20" t="str" cm="1">
        <f t="array" ref="A2259">IF(Table2[[#This Row],[Max_num_drones]:[Max_num_drones]]=2,Table2[[#This Row],[Total_time]:[Total_time]],"")</f>
        <v/>
      </c>
      <c r="B2259" s="20" t="str" cm="1">
        <f t="array" ref="B2259">IF(Table2[[#This Row],[Max_num_drones]:[Max_num_drones]]=3,Table2[[#This Row],[Total_time]:[Total_time]],"")</f>
        <v/>
      </c>
      <c r="C2259" s="20" t="str" cm="1">
        <f t="array" ref="C2259">IF(Table2[[#This Row],[Max_num_drones]:[Max_num_drones]]=4,Table2[[#This Row],[Total_time]:[Total_time]],"")</f>
        <v/>
      </c>
      <c r="D2259" s="20" t="str" cm="1">
        <f t="array" ref="D2259">IF(Table2[[#This Row],[Max_num_drones]:[Max_num_drones]]=5,Table2[[#This Row],[Total_time]:[Total_time]],"")</f>
        <v/>
      </c>
    </row>
    <row r="2260" spans="1:4">
      <c r="A2260" s="20" t="str" cm="1">
        <f t="array" ref="A2260">IF(Table2[[#This Row],[Max_num_drones]:[Max_num_drones]]=2,Table2[[#This Row],[Total_time]:[Total_time]],"")</f>
        <v/>
      </c>
      <c r="B2260" s="20" t="str" cm="1">
        <f t="array" ref="B2260">IF(Table2[[#This Row],[Max_num_drones]:[Max_num_drones]]=3,Table2[[#This Row],[Total_time]:[Total_time]],"")</f>
        <v/>
      </c>
      <c r="C2260" s="20" t="str" cm="1">
        <f t="array" ref="C2260">IF(Table2[[#This Row],[Max_num_drones]:[Max_num_drones]]=4,Table2[[#This Row],[Total_time]:[Total_time]],"")</f>
        <v/>
      </c>
      <c r="D2260" s="20" t="str" cm="1">
        <f t="array" ref="D2260">IF(Table2[[#This Row],[Max_num_drones]:[Max_num_drones]]=5,Table2[[#This Row],[Total_time]:[Total_time]],"")</f>
        <v/>
      </c>
    </row>
    <row r="2261" spans="1:4">
      <c r="A2261" s="20" t="str" cm="1">
        <f t="array" ref="A2261">IF(Table2[[#This Row],[Max_num_drones]:[Max_num_drones]]=2,Table2[[#This Row],[Total_time]:[Total_time]],"")</f>
        <v/>
      </c>
      <c r="B2261" s="20" t="str" cm="1">
        <f t="array" ref="B2261">IF(Table2[[#This Row],[Max_num_drones]:[Max_num_drones]]=3,Table2[[#This Row],[Total_time]:[Total_time]],"")</f>
        <v/>
      </c>
      <c r="C2261" s="20" t="str" cm="1">
        <f t="array" ref="C2261">IF(Table2[[#This Row],[Max_num_drones]:[Max_num_drones]]=4,Table2[[#This Row],[Total_time]:[Total_time]],"")</f>
        <v/>
      </c>
      <c r="D2261" s="20" t="str" cm="1">
        <f t="array" ref="D2261">IF(Table2[[#This Row],[Max_num_drones]:[Max_num_drones]]=5,Table2[[#This Row],[Total_time]:[Total_time]],"")</f>
        <v/>
      </c>
    </row>
    <row r="2262" spans="1:4">
      <c r="A2262" s="20" t="str" cm="1">
        <f t="array" ref="A2262">IF(Table2[[#This Row],[Max_num_drones]:[Max_num_drones]]=2,Table2[[#This Row],[Total_time]:[Total_time]],"")</f>
        <v/>
      </c>
      <c r="B2262" s="20" t="str" cm="1">
        <f t="array" ref="B2262">IF(Table2[[#This Row],[Max_num_drones]:[Max_num_drones]]=3,Table2[[#This Row],[Total_time]:[Total_time]],"")</f>
        <v/>
      </c>
      <c r="C2262" s="20" t="str" cm="1">
        <f t="array" ref="C2262">IF(Table2[[#This Row],[Max_num_drones]:[Max_num_drones]]=4,Table2[[#This Row],[Total_time]:[Total_time]],"")</f>
        <v/>
      </c>
      <c r="D2262" s="20" t="str" cm="1">
        <f t="array" ref="D2262">IF(Table2[[#This Row],[Max_num_drones]:[Max_num_drones]]=5,Table2[[#This Row],[Total_time]:[Total_time]],"")</f>
        <v/>
      </c>
    </row>
    <row r="2263" spans="1:4">
      <c r="A2263" s="20" t="str" cm="1">
        <f t="array" ref="A2263">IF(Table2[[#This Row],[Max_num_drones]:[Max_num_drones]]=2,Table2[[#This Row],[Total_time]:[Total_time]],"")</f>
        <v/>
      </c>
      <c r="B2263" s="20" t="str" cm="1">
        <f t="array" ref="B2263">IF(Table2[[#This Row],[Max_num_drones]:[Max_num_drones]]=3,Table2[[#This Row],[Total_time]:[Total_time]],"")</f>
        <v/>
      </c>
      <c r="C2263" s="20" t="str" cm="1">
        <f t="array" ref="C2263">IF(Table2[[#This Row],[Max_num_drones]:[Max_num_drones]]=4,Table2[[#This Row],[Total_time]:[Total_time]],"")</f>
        <v/>
      </c>
      <c r="D2263" s="20" t="str" cm="1">
        <f t="array" ref="D2263">IF(Table2[[#This Row],[Max_num_drones]:[Max_num_drones]]=5,Table2[[#This Row],[Total_time]:[Total_time]],"")</f>
        <v/>
      </c>
    </row>
    <row r="2264" spans="1:4">
      <c r="A2264" s="20" t="str" cm="1">
        <f t="array" ref="A2264">IF(Table2[[#This Row],[Max_num_drones]:[Max_num_drones]]=2,Table2[[#This Row],[Total_time]:[Total_time]],"")</f>
        <v/>
      </c>
      <c r="B2264" s="20" t="str" cm="1">
        <f t="array" ref="B2264">IF(Table2[[#This Row],[Max_num_drones]:[Max_num_drones]]=3,Table2[[#This Row],[Total_time]:[Total_time]],"")</f>
        <v/>
      </c>
      <c r="C2264" s="20" t="str" cm="1">
        <f t="array" ref="C2264">IF(Table2[[#This Row],[Max_num_drones]:[Max_num_drones]]=4,Table2[[#This Row],[Total_time]:[Total_time]],"")</f>
        <v/>
      </c>
      <c r="D2264" s="20" t="str" cm="1">
        <f t="array" ref="D2264">IF(Table2[[#This Row],[Max_num_drones]:[Max_num_drones]]=5,Table2[[#This Row],[Total_time]:[Total_time]],"")</f>
        <v/>
      </c>
    </row>
    <row r="2265" spans="1:4">
      <c r="A2265" s="20" t="str" cm="1">
        <f t="array" ref="A2265">IF(Table2[[#This Row],[Max_num_drones]:[Max_num_drones]]=2,Table2[[#This Row],[Total_time]:[Total_time]],"")</f>
        <v/>
      </c>
      <c r="B2265" s="20" t="str" cm="1">
        <f t="array" ref="B2265">IF(Table2[[#This Row],[Max_num_drones]:[Max_num_drones]]=3,Table2[[#This Row],[Total_time]:[Total_time]],"")</f>
        <v/>
      </c>
      <c r="C2265" s="20" t="str" cm="1">
        <f t="array" ref="C2265">IF(Table2[[#This Row],[Max_num_drones]:[Max_num_drones]]=4,Table2[[#This Row],[Total_time]:[Total_time]],"")</f>
        <v/>
      </c>
      <c r="D2265" s="20" t="str" cm="1">
        <f t="array" ref="D2265">IF(Table2[[#This Row],[Max_num_drones]:[Max_num_drones]]=5,Table2[[#This Row],[Total_time]:[Total_time]],"")</f>
        <v/>
      </c>
    </row>
    <row r="2266" spans="1:4">
      <c r="A2266" s="20" t="str" cm="1">
        <f t="array" ref="A2266">IF(Table2[[#This Row],[Max_num_drones]:[Max_num_drones]]=2,Table2[[#This Row],[Total_time]:[Total_time]],"")</f>
        <v/>
      </c>
      <c r="B2266" s="20" t="str" cm="1">
        <f t="array" ref="B2266">IF(Table2[[#This Row],[Max_num_drones]:[Max_num_drones]]=3,Table2[[#This Row],[Total_time]:[Total_time]],"")</f>
        <v/>
      </c>
      <c r="C2266" s="20" t="str" cm="1">
        <f t="array" ref="C2266">IF(Table2[[#This Row],[Max_num_drones]:[Max_num_drones]]=4,Table2[[#This Row],[Total_time]:[Total_time]],"")</f>
        <v/>
      </c>
      <c r="D2266" s="20" t="str" cm="1">
        <f t="array" ref="D2266">IF(Table2[[#This Row],[Max_num_drones]:[Max_num_drones]]=5,Table2[[#This Row],[Total_time]:[Total_time]],"")</f>
        <v/>
      </c>
    </row>
    <row r="2267" spans="1:4">
      <c r="A2267" s="20" t="str" cm="1">
        <f t="array" ref="A2267">IF(Table2[[#This Row],[Max_num_drones]:[Max_num_drones]]=2,Table2[[#This Row],[Total_time]:[Total_time]],"")</f>
        <v/>
      </c>
      <c r="B2267" s="20" t="str" cm="1">
        <f t="array" ref="B2267">IF(Table2[[#This Row],[Max_num_drones]:[Max_num_drones]]=3,Table2[[#This Row],[Total_time]:[Total_time]],"")</f>
        <v/>
      </c>
      <c r="C2267" s="20" t="str" cm="1">
        <f t="array" ref="C2267">IF(Table2[[#This Row],[Max_num_drones]:[Max_num_drones]]=4,Table2[[#This Row],[Total_time]:[Total_time]],"")</f>
        <v/>
      </c>
      <c r="D2267" s="20" t="str" cm="1">
        <f t="array" ref="D2267">IF(Table2[[#This Row],[Max_num_drones]:[Max_num_drones]]=5,Table2[[#This Row],[Total_time]:[Total_time]],"")</f>
        <v/>
      </c>
    </row>
    <row r="2268" spans="1:4">
      <c r="A2268" s="20" t="str" cm="1">
        <f t="array" ref="A2268">IF(Table2[[#This Row],[Max_num_drones]:[Max_num_drones]]=2,Table2[[#This Row],[Total_time]:[Total_time]],"")</f>
        <v/>
      </c>
      <c r="B2268" s="20" t="str" cm="1">
        <f t="array" ref="B2268">IF(Table2[[#This Row],[Max_num_drones]:[Max_num_drones]]=3,Table2[[#This Row],[Total_time]:[Total_time]],"")</f>
        <v/>
      </c>
      <c r="C2268" s="20" t="str" cm="1">
        <f t="array" ref="C2268">IF(Table2[[#This Row],[Max_num_drones]:[Max_num_drones]]=4,Table2[[#This Row],[Total_time]:[Total_time]],"")</f>
        <v/>
      </c>
      <c r="D2268" s="20" t="str" cm="1">
        <f t="array" ref="D2268">IF(Table2[[#This Row],[Max_num_drones]:[Max_num_drones]]=5,Table2[[#This Row],[Total_time]:[Total_time]],"")</f>
        <v/>
      </c>
    </row>
    <row r="2269" spans="1:4">
      <c r="A2269" s="20" t="str" cm="1">
        <f t="array" ref="A2269">IF(Table2[[#This Row],[Max_num_drones]:[Max_num_drones]]=2,Table2[[#This Row],[Total_time]:[Total_time]],"")</f>
        <v/>
      </c>
      <c r="B2269" s="20" t="str" cm="1">
        <f t="array" ref="B2269">IF(Table2[[#This Row],[Max_num_drones]:[Max_num_drones]]=3,Table2[[#This Row],[Total_time]:[Total_time]],"")</f>
        <v/>
      </c>
      <c r="C2269" s="20" t="str" cm="1">
        <f t="array" ref="C2269">IF(Table2[[#This Row],[Max_num_drones]:[Max_num_drones]]=4,Table2[[#This Row],[Total_time]:[Total_time]],"")</f>
        <v/>
      </c>
      <c r="D2269" s="20" t="str" cm="1">
        <f t="array" ref="D2269">IF(Table2[[#This Row],[Max_num_drones]:[Max_num_drones]]=5,Table2[[#This Row],[Total_time]:[Total_time]],"")</f>
        <v/>
      </c>
    </row>
    <row r="2270" spans="1:4">
      <c r="A2270" s="20" t="str" cm="1">
        <f t="array" ref="A2270">IF(Table2[[#This Row],[Max_num_drones]:[Max_num_drones]]=2,Table2[[#This Row],[Total_time]:[Total_time]],"")</f>
        <v/>
      </c>
      <c r="B2270" s="20" t="str" cm="1">
        <f t="array" ref="B2270">IF(Table2[[#This Row],[Max_num_drones]:[Max_num_drones]]=3,Table2[[#This Row],[Total_time]:[Total_time]],"")</f>
        <v/>
      </c>
      <c r="C2270" s="20" t="str" cm="1">
        <f t="array" ref="C2270">IF(Table2[[#This Row],[Max_num_drones]:[Max_num_drones]]=4,Table2[[#This Row],[Total_time]:[Total_time]],"")</f>
        <v/>
      </c>
      <c r="D2270" s="20" t="str" cm="1">
        <f t="array" ref="D2270">IF(Table2[[#This Row],[Max_num_drones]:[Max_num_drones]]=5,Table2[[#This Row],[Total_time]:[Total_time]],"")</f>
        <v/>
      </c>
    </row>
    <row r="2271" spans="1:4">
      <c r="A2271" s="20" t="str" cm="1">
        <f t="array" ref="A2271">IF(Table2[[#This Row],[Max_num_drones]:[Max_num_drones]]=2,Table2[[#This Row],[Total_time]:[Total_time]],"")</f>
        <v/>
      </c>
      <c r="B2271" s="20" t="str" cm="1">
        <f t="array" ref="B2271">IF(Table2[[#This Row],[Max_num_drones]:[Max_num_drones]]=3,Table2[[#This Row],[Total_time]:[Total_time]],"")</f>
        <v/>
      </c>
      <c r="C2271" s="20" t="str" cm="1">
        <f t="array" ref="C2271">IF(Table2[[#This Row],[Max_num_drones]:[Max_num_drones]]=4,Table2[[#This Row],[Total_time]:[Total_time]],"")</f>
        <v/>
      </c>
      <c r="D2271" s="20" t="str" cm="1">
        <f t="array" ref="D2271">IF(Table2[[#This Row],[Max_num_drones]:[Max_num_drones]]=5,Table2[[#This Row],[Total_time]:[Total_time]],"")</f>
        <v/>
      </c>
    </row>
    <row r="2272" spans="1:4">
      <c r="A2272" s="20" t="str" cm="1">
        <f t="array" ref="A2272">IF(Table2[[#This Row],[Max_num_drones]:[Max_num_drones]]=2,Table2[[#This Row],[Total_time]:[Total_time]],"")</f>
        <v/>
      </c>
      <c r="B2272" s="20" t="str" cm="1">
        <f t="array" ref="B2272">IF(Table2[[#This Row],[Max_num_drones]:[Max_num_drones]]=3,Table2[[#This Row],[Total_time]:[Total_time]],"")</f>
        <v/>
      </c>
      <c r="C2272" s="20" t="str" cm="1">
        <f t="array" ref="C2272">IF(Table2[[#This Row],[Max_num_drones]:[Max_num_drones]]=4,Table2[[#This Row],[Total_time]:[Total_time]],"")</f>
        <v/>
      </c>
      <c r="D2272" s="20" t="str" cm="1">
        <f t="array" ref="D2272">IF(Table2[[#This Row],[Max_num_drones]:[Max_num_drones]]=5,Table2[[#This Row],[Total_time]:[Total_time]],"")</f>
        <v/>
      </c>
    </row>
    <row r="2273" spans="1:4">
      <c r="A2273" s="20" t="str" cm="1">
        <f t="array" ref="A2273">IF(Table2[[#This Row],[Max_num_drones]:[Max_num_drones]]=2,Table2[[#This Row],[Total_time]:[Total_time]],"")</f>
        <v/>
      </c>
      <c r="B2273" s="20" t="str" cm="1">
        <f t="array" ref="B2273">IF(Table2[[#This Row],[Max_num_drones]:[Max_num_drones]]=3,Table2[[#This Row],[Total_time]:[Total_time]],"")</f>
        <v/>
      </c>
      <c r="C2273" s="20" t="str" cm="1">
        <f t="array" ref="C2273">IF(Table2[[#This Row],[Max_num_drones]:[Max_num_drones]]=4,Table2[[#This Row],[Total_time]:[Total_time]],"")</f>
        <v/>
      </c>
      <c r="D2273" s="20" t="str" cm="1">
        <f t="array" ref="D2273">IF(Table2[[#This Row],[Max_num_drones]:[Max_num_drones]]=5,Table2[[#This Row],[Total_time]:[Total_time]],"")</f>
        <v/>
      </c>
    </row>
    <row r="2274" spans="1:4">
      <c r="A2274" s="20" t="str" cm="1">
        <f t="array" ref="A2274">IF(Table2[[#This Row],[Max_num_drones]:[Max_num_drones]]=2,Table2[[#This Row],[Total_time]:[Total_time]],"")</f>
        <v/>
      </c>
      <c r="B2274" s="20" t="str" cm="1">
        <f t="array" ref="B2274">IF(Table2[[#This Row],[Max_num_drones]:[Max_num_drones]]=3,Table2[[#This Row],[Total_time]:[Total_time]],"")</f>
        <v/>
      </c>
      <c r="C2274" s="20" t="str" cm="1">
        <f t="array" ref="C2274">IF(Table2[[#This Row],[Max_num_drones]:[Max_num_drones]]=4,Table2[[#This Row],[Total_time]:[Total_time]],"")</f>
        <v/>
      </c>
      <c r="D2274" s="20" t="str" cm="1">
        <f t="array" ref="D2274">IF(Table2[[#This Row],[Max_num_drones]:[Max_num_drones]]=5,Table2[[#This Row],[Total_time]:[Total_time]],"")</f>
        <v/>
      </c>
    </row>
    <row r="2275" spans="1:4">
      <c r="A2275" s="20" t="str" cm="1">
        <f t="array" ref="A2275">IF(Table2[[#This Row],[Max_num_drones]:[Max_num_drones]]=2,Table2[[#This Row],[Total_time]:[Total_time]],"")</f>
        <v/>
      </c>
      <c r="B2275" s="20" t="str" cm="1">
        <f t="array" ref="B2275">IF(Table2[[#This Row],[Max_num_drones]:[Max_num_drones]]=3,Table2[[#This Row],[Total_time]:[Total_time]],"")</f>
        <v/>
      </c>
      <c r="C2275" s="20" t="str" cm="1">
        <f t="array" ref="C2275">IF(Table2[[#This Row],[Max_num_drones]:[Max_num_drones]]=4,Table2[[#This Row],[Total_time]:[Total_time]],"")</f>
        <v/>
      </c>
      <c r="D2275" s="20" t="str" cm="1">
        <f t="array" ref="D2275">IF(Table2[[#This Row],[Max_num_drones]:[Max_num_drones]]=5,Table2[[#This Row],[Total_time]:[Total_time]],"")</f>
        <v/>
      </c>
    </row>
    <row r="2276" spans="1:4">
      <c r="A2276" s="20" t="str" cm="1">
        <f t="array" ref="A2276">IF(Table2[[#This Row],[Max_num_drones]:[Max_num_drones]]=2,Table2[[#This Row],[Total_time]:[Total_time]],"")</f>
        <v/>
      </c>
      <c r="B2276" s="20" t="str" cm="1">
        <f t="array" ref="B2276">IF(Table2[[#This Row],[Max_num_drones]:[Max_num_drones]]=3,Table2[[#This Row],[Total_time]:[Total_time]],"")</f>
        <v/>
      </c>
      <c r="C2276" s="20" t="str" cm="1">
        <f t="array" ref="C2276">IF(Table2[[#This Row],[Max_num_drones]:[Max_num_drones]]=4,Table2[[#This Row],[Total_time]:[Total_time]],"")</f>
        <v/>
      </c>
      <c r="D2276" s="20" t="str" cm="1">
        <f t="array" ref="D2276">IF(Table2[[#This Row],[Max_num_drones]:[Max_num_drones]]=5,Table2[[#This Row],[Total_time]:[Total_time]],"")</f>
        <v/>
      </c>
    </row>
    <row r="2277" spans="1:4">
      <c r="A2277" s="20" t="str" cm="1">
        <f t="array" ref="A2277">IF(Table2[[#This Row],[Max_num_drones]:[Max_num_drones]]=2,Table2[[#This Row],[Total_time]:[Total_time]],"")</f>
        <v/>
      </c>
      <c r="B2277" s="20" t="str" cm="1">
        <f t="array" ref="B2277">IF(Table2[[#This Row],[Max_num_drones]:[Max_num_drones]]=3,Table2[[#This Row],[Total_time]:[Total_time]],"")</f>
        <v/>
      </c>
      <c r="C2277" s="20" t="str" cm="1">
        <f t="array" ref="C2277">IF(Table2[[#This Row],[Max_num_drones]:[Max_num_drones]]=4,Table2[[#This Row],[Total_time]:[Total_time]],"")</f>
        <v/>
      </c>
      <c r="D2277" s="20" t="str" cm="1">
        <f t="array" ref="D2277">IF(Table2[[#This Row],[Max_num_drones]:[Max_num_drones]]=5,Table2[[#This Row],[Total_time]:[Total_time]],"")</f>
        <v/>
      </c>
    </row>
    <row r="2278" spans="1:4">
      <c r="A2278" s="20" t="str" cm="1">
        <f t="array" ref="A2278">IF(Table2[[#This Row],[Max_num_drones]:[Max_num_drones]]=2,Table2[[#This Row],[Total_time]:[Total_time]],"")</f>
        <v/>
      </c>
      <c r="B2278" s="20" t="str" cm="1">
        <f t="array" ref="B2278">IF(Table2[[#This Row],[Max_num_drones]:[Max_num_drones]]=3,Table2[[#This Row],[Total_time]:[Total_time]],"")</f>
        <v/>
      </c>
      <c r="C2278" s="20" t="str" cm="1">
        <f t="array" ref="C2278">IF(Table2[[#This Row],[Max_num_drones]:[Max_num_drones]]=4,Table2[[#This Row],[Total_time]:[Total_time]],"")</f>
        <v/>
      </c>
      <c r="D2278" s="20" t="str" cm="1">
        <f t="array" ref="D2278">IF(Table2[[#This Row],[Max_num_drones]:[Max_num_drones]]=5,Table2[[#This Row],[Total_time]:[Total_time]],"")</f>
        <v/>
      </c>
    </row>
    <row r="2279" spans="1:4">
      <c r="A2279" s="20" t="str" cm="1">
        <f t="array" ref="A2279">IF(Table2[[#This Row],[Max_num_drones]:[Max_num_drones]]=2,Table2[[#This Row],[Total_time]:[Total_time]],"")</f>
        <v/>
      </c>
      <c r="B2279" s="20" t="str" cm="1">
        <f t="array" ref="B2279">IF(Table2[[#This Row],[Max_num_drones]:[Max_num_drones]]=3,Table2[[#This Row],[Total_time]:[Total_time]],"")</f>
        <v/>
      </c>
      <c r="C2279" s="20" t="str" cm="1">
        <f t="array" ref="C2279">IF(Table2[[#This Row],[Max_num_drones]:[Max_num_drones]]=4,Table2[[#This Row],[Total_time]:[Total_time]],"")</f>
        <v/>
      </c>
      <c r="D2279" s="20" t="str" cm="1">
        <f t="array" ref="D2279">IF(Table2[[#This Row],[Max_num_drones]:[Max_num_drones]]=5,Table2[[#This Row],[Total_time]:[Total_time]],"")</f>
        <v/>
      </c>
    </row>
    <row r="2280" spans="1:4">
      <c r="A2280" s="20" t="str" cm="1">
        <f t="array" ref="A2280">IF(Table2[[#This Row],[Max_num_drones]:[Max_num_drones]]=2,Table2[[#This Row],[Total_time]:[Total_time]],"")</f>
        <v/>
      </c>
      <c r="B2280" s="20" t="str" cm="1">
        <f t="array" ref="B2280">IF(Table2[[#This Row],[Max_num_drones]:[Max_num_drones]]=3,Table2[[#This Row],[Total_time]:[Total_time]],"")</f>
        <v/>
      </c>
      <c r="C2280" s="20" t="str" cm="1">
        <f t="array" ref="C2280">IF(Table2[[#This Row],[Max_num_drones]:[Max_num_drones]]=4,Table2[[#This Row],[Total_time]:[Total_time]],"")</f>
        <v/>
      </c>
      <c r="D2280" s="20" t="str" cm="1">
        <f t="array" ref="D2280">IF(Table2[[#This Row],[Max_num_drones]:[Max_num_drones]]=5,Table2[[#This Row],[Total_time]:[Total_time]],"")</f>
        <v/>
      </c>
    </row>
    <row r="2281" spans="1:4">
      <c r="A2281" s="20" t="str" cm="1">
        <f t="array" ref="A2281">IF(Table2[[#This Row],[Max_num_drones]:[Max_num_drones]]=2,Table2[[#This Row],[Total_time]:[Total_time]],"")</f>
        <v/>
      </c>
      <c r="B2281" s="20" t="str" cm="1">
        <f t="array" ref="B2281">IF(Table2[[#This Row],[Max_num_drones]:[Max_num_drones]]=3,Table2[[#This Row],[Total_time]:[Total_time]],"")</f>
        <v/>
      </c>
      <c r="C2281" s="20" t="str" cm="1">
        <f t="array" ref="C2281">IF(Table2[[#This Row],[Max_num_drones]:[Max_num_drones]]=4,Table2[[#This Row],[Total_time]:[Total_time]],"")</f>
        <v/>
      </c>
      <c r="D2281" s="20" t="str" cm="1">
        <f t="array" ref="D2281">IF(Table2[[#This Row],[Max_num_drones]:[Max_num_drones]]=5,Table2[[#This Row],[Total_time]:[Total_time]],"")</f>
        <v/>
      </c>
    </row>
    <row r="2282" spans="1:4">
      <c r="A2282" s="20" t="str" cm="1">
        <f t="array" ref="A2282">IF(Table2[[#This Row],[Max_num_drones]:[Max_num_drones]]=2,Table2[[#This Row],[Total_time]:[Total_time]],"")</f>
        <v/>
      </c>
      <c r="B2282" s="20" t="str" cm="1">
        <f t="array" ref="B2282">IF(Table2[[#This Row],[Max_num_drones]:[Max_num_drones]]=3,Table2[[#This Row],[Total_time]:[Total_time]],"")</f>
        <v/>
      </c>
      <c r="C2282" s="20" t="str" cm="1">
        <f t="array" ref="C2282">IF(Table2[[#This Row],[Max_num_drones]:[Max_num_drones]]=4,Table2[[#This Row],[Total_time]:[Total_time]],"")</f>
        <v/>
      </c>
      <c r="D2282" s="20" t="str" cm="1">
        <f t="array" ref="D2282">IF(Table2[[#This Row],[Max_num_drones]:[Max_num_drones]]=5,Table2[[#This Row],[Total_time]:[Total_time]],"")</f>
        <v/>
      </c>
    </row>
    <row r="2283" spans="1:4">
      <c r="A2283" s="20" t="str" cm="1">
        <f t="array" ref="A2283">IF(Table2[[#This Row],[Max_num_drones]:[Max_num_drones]]=2,Table2[[#This Row],[Total_time]:[Total_time]],"")</f>
        <v/>
      </c>
      <c r="B2283" s="20" t="str" cm="1">
        <f t="array" ref="B2283">IF(Table2[[#This Row],[Max_num_drones]:[Max_num_drones]]=3,Table2[[#This Row],[Total_time]:[Total_time]],"")</f>
        <v/>
      </c>
      <c r="C2283" s="20" t="str" cm="1">
        <f t="array" ref="C2283">IF(Table2[[#This Row],[Max_num_drones]:[Max_num_drones]]=4,Table2[[#This Row],[Total_time]:[Total_time]],"")</f>
        <v/>
      </c>
      <c r="D2283" s="20" t="str" cm="1">
        <f t="array" ref="D2283">IF(Table2[[#This Row],[Max_num_drones]:[Max_num_drones]]=5,Table2[[#This Row],[Total_time]:[Total_time]],"")</f>
        <v/>
      </c>
    </row>
    <row r="2284" spans="1:4">
      <c r="A2284" s="20" t="str" cm="1">
        <f t="array" ref="A2284">IF(Table2[[#This Row],[Max_num_drones]:[Max_num_drones]]=2,Table2[[#This Row],[Total_time]:[Total_time]],"")</f>
        <v/>
      </c>
      <c r="B2284" s="20" t="str" cm="1">
        <f t="array" ref="B2284">IF(Table2[[#This Row],[Max_num_drones]:[Max_num_drones]]=3,Table2[[#This Row],[Total_time]:[Total_time]],"")</f>
        <v/>
      </c>
      <c r="C2284" s="20" t="str" cm="1">
        <f t="array" ref="C2284">IF(Table2[[#This Row],[Max_num_drones]:[Max_num_drones]]=4,Table2[[#This Row],[Total_time]:[Total_time]],"")</f>
        <v/>
      </c>
      <c r="D2284" s="20" t="str" cm="1">
        <f t="array" ref="D2284">IF(Table2[[#This Row],[Max_num_drones]:[Max_num_drones]]=5,Table2[[#This Row],[Total_time]:[Total_time]],"")</f>
        <v/>
      </c>
    </row>
    <row r="2285" spans="1:4">
      <c r="A2285" s="20" t="str" cm="1">
        <f t="array" ref="A2285">IF(Table2[[#This Row],[Max_num_drones]:[Max_num_drones]]=2,Table2[[#This Row],[Total_time]:[Total_time]],"")</f>
        <v/>
      </c>
      <c r="B2285" s="20" t="str" cm="1">
        <f t="array" ref="B2285">IF(Table2[[#This Row],[Max_num_drones]:[Max_num_drones]]=3,Table2[[#This Row],[Total_time]:[Total_time]],"")</f>
        <v/>
      </c>
      <c r="C2285" s="20" t="str" cm="1">
        <f t="array" ref="C2285">IF(Table2[[#This Row],[Max_num_drones]:[Max_num_drones]]=4,Table2[[#This Row],[Total_time]:[Total_time]],"")</f>
        <v/>
      </c>
      <c r="D2285" s="20" t="str" cm="1">
        <f t="array" ref="D2285">IF(Table2[[#This Row],[Max_num_drones]:[Max_num_drones]]=5,Table2[[#This Row],[Total_time]:[Total_time]],"")</f>
        <v/>
      </c>
    </row>
    <row r="2286" spans="1:4">
      <c r="A2286" s="20" t="str" cm="1">
        <f t="array" ref="A2286">IF(Table2[[#This Row],[Max_num_drones]:[Max_num_drones]]=2,Table2[[#This Row],[Total_time]:[Total_time]],"")</f>
        <v/>
      </c>
      <c r="B2286" s="20" t="str" cm="1">
        <f t="array" ref="B2286">IF(Table2[[#This Row],[Max_num_drones]:[Max_num_drones]]=3,Table2[[#This Row],[Total_time]:[Total_time]],"")</f>
        <v/>
      </c>
      <c r="C2286" s="20" t="str" cm="1">
        <f t="array" ref="C2286">IF(Table2[[#This Row],[Max_num_drones]:[Max_num_drones]]=4,Table2[[#This Row],[Total_time]:[Total_time]],"")</f>
        <v/>
      </c>
      <c r="D2286" s="20" t="str" cm="1">
        <f t="array" ref="D2286">IF(Table2[[#This Row],[Max_num_drones]:[Max_num_drones]]=5,Table2[[#This Row],[Total_time]:[Total_time]],"")</f>
        <v/>
      </c>
    </row>
    <row r="2287" spans="1:4">
      <c r="A2287" s="20" t="str" cm="1">
        <f t="array" ref="A2287">IF(Table2[[#This Row],[Max_num_drones]:[Max_num_drones]]=2,Table2[[#This Row],[Total_time]:[Total_time]],"")</f>
        <v/>
      </c>
      <c r="B2287" s="20" t="str" cm="1">
        <f t="array" ref="B2287">IF(Table2[[#This Row],[Max_num_drones]:[Max_num_drones]]=3,Table2[[#This Row],[Total_time]:[Total_time]],"")</f>
        <v/>
      </c>
      <c r="C2287" s="20" t="str" cm="1">
        <f t="array" ref="C2287">IF(Table2[[#This Row],[Max_num_drones]:[Max_num_drones]]=4,Table2[[#This Row],[Total_time]:[Total_time]],"")</f>
        <v/>
      </c>
      <c r="D2287" s="20" t="str" cm="1">
        <f t="array" ref="D2287">IF(Table2[[#This Row],[Max_num_drones]:[Max_num_drones]]=5,Table2[[#This Row],[Total_time]:[Total_time]],"")</f>
        <v/>
      </c>
    </row>
    <row r="2288" spans="1:4">
      <c r="A2288" s="20" t="str" cm="1">
        <f t="array" ref="A2288">IF(Table2[[#This Row],[Max_num_drones]:[Max_num_drones]]=2,Table2[[#This Row],[Total_time]:[Total_time]],"")</f>
        <v/>
      </c>
      <c r="B2288" s="20" t="str" cm="1">
        <f t="array" ref="B2288">IF(Table2[[#This Row],[Max_num_drones]:[Max_num_drones]]=3,Table2[[#This Row],[Total_time]:[Total_time]],"")</f>
        <v/>
      </c>
      <c r="C2288" s="20" t="str" cm="1">
        <f t="array" ref="C2288">IF(Table2[[#This Row],[Max_num_drones]:[Max_num_drones]]=4,Table2[[#This Row],[Total_time]:[Total_time]],"")</f>
        <v/>
      </c>
      <c r="D2288" s="20" t="str" cm="1">
        <f t="array" ref="D2288">IF(Table2[[#This Row],[Max_num_drones]:[Max_num_drones]]=5,Table2[[#This Row],[Total_time]:[Total_time]],"")</f>
        <v/>
      </c>
    </row>
    <row r="2289" spans="1:4">
      <c r="A2289" s="20" t="str" cm="1">
        <f t="array" ref="A2289">IF(Table2[[#This Row],[Max_num_drones]:[Max_num_drones]]=2,Table2[[#This Row],[Total_time]:[Total_time]],"")</f>
        <v/>
      </c>
      <c r="B2289" s="20" t="str" cm="1">
        <f t="array" ref="B2289">IF(Table2[[#This Row],[Max_num_drones]:[Max_num_drones]]=3,Table2[[#This Row],[Total_time]:[Total_time]],"")</f>
        <v/>
      </c>
      <c r="C2289" s="20" t="str" cm="1">
        <f t="array" ref="C2289">IF(Table2[[#This Row],[Max_num_drones]:[Max_num_drones]]=4,Table2[[#This Row],[Total_time]:[Total_time]],"")</f>
        <v/>
      </c>
      <c r="D2289" s="20" t="str" cm="1">
        <f t="array" ref="D2289">IF(Table2[[#This Row],[Max_num_drones]:[Max_num_drones]]=5,Table2[[#This Row],[Total_time]:[Total_time]],"")</f>
        <v/>
      </c>
    </row>
    <row r="2290" spans="1:4">
      <c r="A2290" s="20" t="str" cm="1">
        <f t="array" ref="A2290">IF(Table2[[#This Row],[Max_num_drones]:[Max_num_drones]]=2,Table2[[#This Row],[Total_time]:[Total_time]],"")</f>
        <v/>
      </c>
      <c r="B2290" s="20" t="str" cm="1">
        <f t="array" ref="B2290">IF(Table2[[#This Row],[Max_num_drones]:[Max_num_drones]]=3,Table2[[#This Row],[Total_time]:[Total_time]],"")</f>
        <v/>
      </c>
      <c r="C2290" s="20" t="str" cm="1">
        <f t="array" ref="C2290">IF(Table2[[#This Row],[Max_num_drones]:[Max_num_drones]]=4,Table2[[#This Row],[Total_time]:[Total_time]],"")</f>
        <v/>
      </c>
      <c r="D2290" s="20" t="str" cm="1">
        <f t="array" ref="D2290">IF(Table2[[#This Row],[Max_num_drones]:[Max_num_drones]]=5,Table2[[#This Row],[Total_time]:[Total_time]],"")</f>
        <v/>
      </c>
    </row>
    <row r="2291" spans="1:4">
      <c r="A2291" s="20" t="str" cm="1">
        <f t="array" ref="A2291">IF(Table2[[#This Row],[Max_num_drones]:[Max_num_drones]]=2,Table2[[#This Row],[Total_time]:[Total_time]],"")</f>
        <v/>
      </c>
      <c r="B2291" s="20" t="str" cm="1">
        <f t="array" ref="B2291">IF(Table2[[#This Row],[Max_num_drones]:[Max_num_drones]]=3,Table2[[#This Row],[Total_time]:[Total_time]],"")</f>
        <v/>
      </c>
      <c r="C2291" s="20" t="str" cm="1">
        <f t="array" ref="C2291">IF(Table2[[#This Row],[Max_num_drones]:[Max_num_drones]]=4,Table2[[#This Row],[Total_time]:[Total_time]],"")</f>
        <v/>
      </c>
      <c r="D2291" s="20" t="str" cm="1">
        <f t="array" ref="D2291">IF(Table2[[#This Row],[Max_num_drones]:[Max_num_drones]]=5,Table2[[#This Row],[Total_time]:[Total_time]],"")</f>
        <v/>
      </c>
    </row>
    <row r="2292" spans="1:4">
      <c r="A2292" s="20" t="str" cm="1">
        <f t="array" ref="A2292">IF(Table2[[#This Row],[Max_num_drones]:[Max_num_drones]]=2,Table2[[#This Row],[Total_time]:[Total_time]],"")</f>
        <v/>
      </c>
      <c r="B2292" s="20" t="str" cm="1">
        <f t="array" ref="B2292">IF(Table2[[#This Row],[Max_num_drones]:[Max_num_drones]]=3,Table2[[#This Row],[Total_time]:[Total_time]],"")</f>
        <v/>
      </c>
      <c r="C2292" s="20" t="str" cm="1">
        <f t="array" ref="C2292">IF(Table2[[#This Row],[Max_num_drones]:[Max_num_drones]]=4,Table2[[#This Row],[Total_time]:[Total_time]],"")</f>
        <v/>
      </c>
      <c r="D2292" s="20" t="str" cm="1">
        <f t="array" ref="D2292">IF(Table2[[#This Row],[Max_num_drones]:[Max_num_drones]]=5,Table2[[#This Row],[Total_time]:[Total_time]],"")</f>
        <v/>
      </c>
    </row>
    <row r="2293" spans="1:4">
      <c r="A2293" s="20" t="str" cm="1">
        <f t="array" ref="A2293">IF(Table2[[#This Row],[Max_num_drones]:[Max_num_drones]]=2,Table2[[#This Row],[Total_time]:[Total_time]],"")</f>
        <v/>
      </c>
      <c r="B2293" s="20" t="str" cm="1">
        <f t="array" ref="B2293">IF(Table2[[#This Row],[Max_num_drones]:[Max_num_drones]]=3,Table2[[#This Row],[Total_time]:[Total_time]],"")</f>
        <v/>
      </c>
      <c r="C2293" s="20" t="str" cm="1">
        <f t="array" ref="C2293">IF(Table2[[#This Row],[Max_num_drones]:[Max_num_drones]]=4,Table2[[#This Row],[Total_time]:[Total_time]],"")</f>
        <v/>
      </c>
      <c r="D2293" s="20" t="str" cm="1">
        <f t="array" ref="D2293">IF(Table2[[#This Row],[Max_num_drones]:[Max_num_drones]]=5,Table2[[#This Row],[Total_time]:[Total_time]],"")</f>
        <v/>
      </c>
    </row>
    <row r="2294" spans="1:4">
      <c r="A2294" s="20" t="str" cm="1">
        <f t="array" ref="A2294">IF(Table2[[#This Row],[Max_num_drones]:[Max_num_drones]]=2,Table2[[#This Row],[Total_time]:[Total_time]],"")</f>
        <v/>
      </c>
      <c r="B2294" s="20" t="str" cm="1">
        <f t="array" ref="B2294">IF(Table2[[#This Row],[Max_num_drones]:[Max_num_drones]]=3,Table2[[#This Row],[Total_time]:[Total_time]],"")</f>
        <v/>
      </c>
      <c r="C2294" s="20" t="str" cm="1">
        <f t="array" ref="C2294">IF(Table2[[#This Row],[Max_num_drones]:[Max_num_drones]]=4,Table2[[#This Row],[Total_time]:[Total_time]],"")</f>
        <v/>
      </c>
      <c r="D2294" s="20" t="str" cm="1">
        <f t="array" ref="D2294">IF(Table2[[#This Row],[Max_num_drones]:[Max_num_drones]]=5,Table2[[#This Row],[Total_time]:[Total_time]],"")</f>
        <v/>
      </c>
    </row>
    <row r="2295" spans="1:4">
      <c r="A2295" s="20" t="str" cm="1">
        <f t="array" ref="A2295">IF(Table2[[#This Row],[Max_num_drones]:[Max_num_drones]]=2,Table2[[#This Row],[Total_time]:[Total_time]],"")</f>
        <v/>
      </c>
      <c r="B2295" s="20" t="str" cm="1">
        <f t="array" ref="B2295">IF(Table2[[#This Row],[Max_num_drones]:[Max_num_drones]]=3,Table2[[#This Row],[Total_time]:[Total_time]],"")</f>
        <v/>
      </c>
      <c r="C2295" s="20" t="str" cm="1">
        <f t="array" ref="C2295">IF(Table2[[#This Row],[Max_num_drones]:[Max_num_drones]]=4,Table2[[#This Row],[Total_time]:[Total_time]],"")</f>
        <v/>
      </c>
      <c r="D2295" s="20" t="str" cm="1">
        <f t="array" ref="D2295">IF(Table2[[#This Row],[Max_num_drones]:[Max_num_drones]]=5,Table2[[#This Row],[Total_time]:[Total_time]],"")</f>
        <v/>
      </c>
    </row>
    <row r="2296" spans="1:4">
      <c r="A2296" s="20" t="str" cm="1">
        <f t="array" ref="A2296">IF(Table2[[#This Row],[Max_num_drones]:[Max_num_drones]]=2,Table2[[#This Row],[Total_time]:[Total_time]],"")</f>
        <v/>
      </c>
      <c r="B2296" s="20" t="str" cm="1">
        <f t="array" ref="B2296">IF(Table2[[#This Row],[Max_num_drones]:[Max_num_drones]]=3,Table2[[#This Row],[Total_time]:[Total_time]],"")</f>
        <v/>
      </c>
      <c r="C2296" s="20" t="str" cm="1">
        <f t="array" ref="C2296">IF(Table2[[#This Row],[Max_num_drones]:[Max_num_drones]]=4,Table2[[#This Row],[Total_time]:[Total_time]],"")</f>
        <v/>
      </c>
      <c r="D2296" s="20" t="str" cm="1">
        <f t="array" ref="D2296">IF(Table2[[#This Row],[Max_num_drones]:[Max_num_drones]]=5,Table2[[#This Row],[Total_time]:[Total_time]],"")</f>
        <v/>
      </c>
    </row>
    <row r="2297" spans="1:4">
      <c r="A2297" s="20" t="str" cm="1">
        <f t="array" ref="A2297">IF(Table2[[#This Row],[Max_num_drones]:[Max_num_drones]]=2,Table2[[#This Row],[Total_time]:[Total_time]],"")</f>
        <v/>
      </c>
      <c r="B2297" s="20" t="str" cm="1">
        <f t="array" ref="B2297">IF(Table2[[#This Row],[Max_num_drones]:[Max_num_drones]]=3,Table2[[#This Row],[Total_time]:[Total_time]],"")</f>
        <v/>
      </c>
      <c r="C2297" s="20" t="str" cm="1">
        <f t="array" ref="C2297">IF(Table2[[#This Row],[Max_num_drones]:[Max_num_drones]]=4,Table2[[#This Row],[Total_time]:[Total_time]],"")</f>
        <v/>
      </c>
      <c r="D2297" s="20" t="str" cm="1">
        <f t="array" ref="D2297">IF(Table2[[#This Row],[Max_num_drones]:[Max_num_drones]]=5,Table2[[#This Row],[Total_time]:[Total_time]],"")</f>
        <v/>
      </c>
    </row>
    <row r="2298" spans="1:4">
      <c r="A2298" s="20" t="str" cm="1">
        <f t="array" ref="A2298">IF(Table2[[#This Row],[Max_num_drones]:[Max_num_drones]]=2,Table2[[#This Row],[Total_time]:[Total_time]],"")</f>
        <v/>
      </c>
      <c r="B2298" s="20" t="str" cm="1">
        <f t="array" ref="B2298">IF(Table2[[#This Row],[Max_num_drones]:[Max_num_drones]]=3,Table2[[#This Row],[Total_time]:[Total_time]],"")</f>
        <v/>
      </c>
      <c r="C2298" s="20" t="str" cm="1">
        <f t="array" ref="C2298">IF(Table2[[#This Row],[Max_num_drones]:[Max_num_drones]]=4,Table2[[#This Row],[Total_time]:[Total_time]],"")</f>
        <v/>
      </c>
      <c r="D2298" s="20" t="str" cm="1">
        <f t="array" ref="D2298">IF(Table2[[#This Row],[Max_num_drones]:[Max_num_drones]]=5,Table2[[#This Row],[Total_time]:[Total_time]],"")</f>
        <v/>
      </c>
    </row>
    <row r="2299" spans="1:4">
      <c r="A2299" s="20" t="str" cm="1">
        <f t="array" ref="A2299">IF(Table2[[#This Row],[Max_num_drones]:[Max_num_drones]]=2,Table2[[#This Row],[Total_time]:[Total_time]],"")</f>
        <v/>
      </c>
      <c r="B2299" s="20" t="str" cm="1">
        <f t="array" ref="B2299">IF(Table2[[#This Row],[Max_num_drones]:[Max_num_drones]]=3,Table2[[#This Row],[Total_time]:[Total_time]],"")</f>
        <v/>
      </c>
      <c r="C2299" s="20" t="str" cm="1">
        <f t="array" ref="C2299">IF(Table2[[#This Row],[Max_num_drones]:[Max_num_drones]]=4,Table2[[#This Row],[Total_time]:[Total_time]],"")</f>
        <v/>
      </c>
      <c r="D2299" s="20" t="str" cm="1">
        <f t="array" ref="D2299">IF(Table2[[#This Row],[Max_num_drones]:[Max_num_drones]]=5,Table2[[#This Row],[Total_time]:[Total_time]],"")</f>
        <v/>
      </c>
    </row>
    <row r="2300" spans="1:4">
      <c r="A2300" s="20" t="str" cm="1">
        <f t="array" ref="A2300">IF(Table2[[#This Row],[Max_num_drones]:[Max_num_drones]]=2,Table2[[#This Row],[Total_time]:[Total_time]],"")</f>
        <v/>
      </c>
      <c r="B2300" s="20" t="str" cm="1">
        <f t="array" ref="B2300">IF(Table2[[#This Row],[Max_num_drones]:[Max_num_drones]]=3,Table2[[#This Row],[Total_time]:[Total_time]],"")</f>
        <v/>
      </c>
      <c r="C2300" s="20" t="str" cm="1">
        <f t="array" ref="C2300">IF(Table2[[#This Row],[Max_num_drones]:[Max_num_drones]]=4,Table2[[#This Row],[Total_time]:[Total_time]],"")</f>
        <v/>
      </c>
      <c r="D2300" s="20" t="str" cm="1">
        <f t="array" ref="D2300">IF(Table2[[#This Row],[Max_num_drones]:[Max_num_drones]]=5,Table2[[#This Row],[Total_time]:[Total_time]],"")</f>
        <v/>
      </c>
    </row>
    <row r="2301" spans="1:4">
      <c r="A2301" s="20" t="str" cm="1">
        <f t="array" ref="A2301">IF(Table2[[#This Row],[Max_num_drones]:[Max_num_drones]]=2,Table2[[#This Row],[Total_time]:[Total_time]],"")</f>
        <v/>
      </c>
      <c r="B2301" s="20" t="str" cm="1">
        <f t="array" ref="B2301">IF(Table2[[#This Row],[Max_num_drones]:[Max_num_drones]]=3,Table2[[#This Row],[Total_time]:[Total_time]],"")</f>
        <v/>
      </c>
      <c r="C2301" s="20" t="str" cm="1">
        <f t="array" ref="C2301">IF(Table2[[#This Row],[Max_num_drones]:[Max_num_drones]]=4,Table2[[#This Row],[Total_time]:[Total_time]],"")</f>
        <v/>
      </c>
      <c r="D2301" s="20" t="str" cm="1">
        <f t="array" ref="D2301">IF(Table2[[#This Row],[Max_num_drones]:[Max_num_drones]]=5,Table2[[#This Row],[Total_time]:[Total_time]],"")</f>
        <v/>
      </c>
    </row>
    <row r="2302" spans="1:4">
      <c r="A2302" s="20" t="str" cm="1">
        <f t="array" ref="A2302">IF(Table2[[#This Row],[Max_num_drones]:[Max_num_drones]]=2,Table2[[#This Row],[Total_time]:[Total_time]],"")</f>
        <v/>
      </c>
      <c r="B2302" s="20" t="str" cm="1">
        <f t="array" ref="B2302">IF(Table2[[#This Row],[Max_num_drones]:[Max_num_drones]]=3,Table2[[#This Row],[Total_time]:[Total_time]],"")</f>
        <v/>
      </c>
      <c r="C2302" s="20" t="str" cm="1">
        <f t="array" ref="C2302">IF(Table2[[#This Row],[Max_num_drones]:[Max_num_drones]]=4,Table2[[#This Row],[Total_time]:[Total_time]],"")</f>
        <v/>
      </c>
      <c r="D2302" s="20" t="str" cm="1">
        <f t="array" ref="D2302">IF(Table2[[#This Row],[Max_num_drones]:[Max_num_drones]]=5,Table2[[#This Row],[Total_time]:[Total_time]],"")</f>
        <v/>
      </c>
    </row>
    <row r="2303" spans="1:4">
      <c r="A2303" s="20" t="str" cm="1">
        <f t="array" ref="A2303">IF(Table2[[#This Row],[Max_num_drones]:[Max_num_drones]]=2,Table2[[#This Row],[Total_time]:[Total_time]],"")</f>
        <v/>
      </c>
      <c r="B2303" s="20" t="str" cm="1">
        <f t="array" ref="B2303">IF(Table2[[#This Row],[Max_num_drones]:[Max_num_drones]]=3,Table2[[#This Row],[Total_time]:[Total_time]],"")</f>
        <v/>
      </c>
      <c r="C2303" s="20" t="str" cm="1">
        <f t="array" ref="C2303">IF(Table2[[#This Row],[Max_num_drones]:[Max_num_drones]]=4,Table2[[#This Row],[Total_time]:[Total_time]],"")</f>
        <v/>
      </c>
      <c r="D2303" s="20" t="str" cm="1">
        <f t="array" ref="D2303">IF(Table2[[#This Row],[Max_num_drones]:[Max_num_drones]]=5,Table2[[#This Row],[Total_time]:[Total_time]],"")</f>
        <v/>
      </c>
    </row>
    <row r="2304" spans="1:4">
      <c r="A2304" s="20" t="str" cm="1">
        <f t="array" ref="A2304">IF(Table2[[#This Row],[Max_num_drones]:[Max_num_drones]]=2,Table2[[#This Row],[Total_time]:[Total_time]],"")</f>
        <v/>
      </c>
      <c r="B2304" s="20" t="str" cm="1">
        <f t="array" ref="B2304">IF(Table2[[#This Row],[Max_num_drones]:[Max_num_drones]]=3,Table2[[#This Row],[Total_time]:[Total_time]],"")</f>
        <v/>
      </c>
      <c r="C2304" s="20" t="str" cm="1">
        <f t="array" ref="C2304">IF(Table2[[#This Row],[Max_num_drones]:[Max_num_drones]]=4,Table2[[#This Row],[Total_time]:[Total_time]],"")</f>
        <v/>
      </c>
      <c r="D2304" s="20" t="str" cm="1">
        <f t="array" ref="D2304">IF(Table2[[#This Row],[Max_num_drones]:[Max_num_drones]]=5,Table2[[#This Row],[Total_time]:[Total_time]],"")</f>
        <v/>
      </c>
    </row>
    <row r="2305" spans="1:4">
      <c r="A2305" s="20" t="str" cm="1">
        <f t="array" ref="A2305">IF(Table2[[#This Row],[Max_num_drones]:[Max_num_drones]]=2,Table2[[#This Row],[Total_time]:[Total_time]],"")</f>
        <v/>
      </c>
      <c r="B2305" s="20" t="str" cm="1">
        <f t="array" ref="B2305">IF(Table2[[#This Row],[Max_num_drones]:[Max_num_drones]]=3,Table2[[#This Row],[Total_time]:[Total_time]],"")</f>
        <v/>
      </c>
      <c r="C2305" s="20" t="str" cm="1">
        <f t="array" ref="C2305">IF(Table2[[#This Row],[Max_num_drones]:[Max_num_drones]]=4,Table2[[#This Row],[Total_time]:[Total_time]],"")</f>
        <v/>
      </c>
      <c r="D2305" s="20" t="str" cm="1">
        <f t="array" ref="D2305">IF(Table2[[#This Row],[Max_num_drones]:[Max_num_drones]]=5,Table2[[#This Row],[Total_time]:[Total_time]],"")</f>
        <v/>
      </c>
    </row>
    <row r="2306" spans="1:4">
      <c r="A2306" s="20" t="str" cm="1">
        <f t="array" ref="A2306">IF(Table2[[#This Row],[Max_num_drones]:[Max_num_drones]]=2,Table2[[#This Row],[Total_time]:[Total_time]],"")</f>
        <v/>
      </c>
      <c r="B2306" s="20" t="str" cm="1">
        <f t="array" ref="B2306">IF(Table2[[#This Row],[Max_num_drones]:[Max_num_drones]]=3,Table2[[#This Row],[Total_time]:[Total_time]],"")</f>
        <v/>
      </c>
      <c r="C2306" s="20" t="str" cm="1">
        <f t="array" ref="C2306">IF(Table2[[#This Row],[Max_num_drones]:[Max_num_drones]]=4,Table2[[#This Row],[Total_time]:[Total_time]],"")</f>
        <v/>
      </c>
      <c r="D2306" s="20" t="str" cm="1">
        <f t="array" ref="D2306">IF(Table2[[#This Row],[Max_num_drones]:[Max_num_drones]]=5,Table2[[#This Row],[Total_time]:[Total_time]],"")</f>
        <v/>
      </c>
    </row>
    <row r="2307" spans="1:4">
      <c r="A2307" s="20" t="str" cm="1">
        <f t="array" ref="A2307">IF(Table2[[#This Row],[Max_num_drones]:[Max_num_drones]]=2,Table2[[#This Row],[Total_time]:[Total_time]],"")</f>
        <v/>
      </c>
      <c r="B2307" s="20" t="str" cm="1">
        <f t="array" ref="B2307">IF(Table2[[#This Row],[Max_num_drones]:[Max_num_drones]]=3,Table2[[#This Row],[Total_time]:[Total_time]],"")</f>
        <v/>
      </c>
      <c r="C2307" s="20" t="str" cm="1">
        <f t="array" ref="C2307">IF(Table2[[#This Row],[Max_num_drones]:[Max_num_drones]]=4,Table2[[#This Row],[Total_time]:[Total_time]],"")</f>
        <v/>
      </c>
      <c r="D2307" s="20" t="str" cm="1">
        <f t="array" ref="D2307">IF(Table2[[#This Row],[Max_num_drones]:[Max_num_drones]]=5,Table2[[#This Row],[Total_time]:[Total_time]],"")</f>
        <v/>
      </c>
    </row>
    <row r="2308" spans="1:4">
      <c r="A2308" s="20" t="str" cm="1">
        <f t="array" ref="A2308">IF(Table2[[#This Row],[Nodes]:[Nodes]]=4,Table2[[#This Row],[Gap]:[Gap]],"")</f>
        <v/>
      </c>
      <c r="B2308" s="20" t="str" cm="1">
        <f t="array" ref="B2308">IF(Table2[[#This Row],[Nodes]:[Nodes]]=5,Table2[[#This Row],[Gap]:[Gap]],"")</f>
        <v/>
      </c>
      <c r="C2308" s="20" t="str" cm="1">
        <f t="array" ref="C2308">IF(Table2[[#This Row],[Nodes]:[Nodes]]=6,Table2[[#This Row],[Gap]:[Gap]],"")</f>
        <v/>
      </c>
      <c r="D2308" s="20" t="str" cm="1">
        <f t="array" ref="D2308">IF(Table2[[#This Row],[Nodes]:[Nodes]]=7,Table2[[#This Row],[Gap]:[Gap]],"")</f>
        <v/>
      </c>
    </row>
    <row r="2309" spans="1:4">
      <c r="A2309" s="20" t="str" cm="1">
        <f t="array" ref="A2309">IF(Table2[[#This Row],[Nodes]:[Nodes]]=4,Table2[[#This Row],[Gap]:[Gap]],"")</f>
        <v/>
      </c>
      <c r="B2309" s="20" t="str" cm="1">
        <f t="array" ref="B2309">IF(Table2[[#This Row],[Nodes]:[Nodes]]=5,Table2[[#This Row],[Gap]:[Gap]],"")</f>
        <v/>
      </c>
      <c r="C2309" s="20" t="str" cm="1">
        <f t="array" ref="C2309">IF(Table2[[#This Row],[Nodes]:[Nodes]]=6,Table2[[#This Row],[Gap]:[Gap]],"")</f>
        <v/>
      </c>
      <c r="D2309" s="20" t="str" cm="1">
        <f t="array" ref="D2309">IF(Table2[[#This Row],[Nodes]:[Nodes]]=7,Table2[[#This Row],[Gap]:[Gap]],"")</f>
        <v/>
      </c>
    </row>
    <row r="2310" spans="1:4">
      <c r="A2310" s="20" t="str" cm="1">
        <f t="array" ref="A2310">IF(Table2[[#This Row],[Nodes]:[Nodes]]=4,Table2[[#This Row],[Gap]:[Gap]],"")</f>
        <v/>
      </c>
      <c r="B2310" s="20" t="str" cm="1">
        <f t="array" ref="B2310">IF(Table2[[#This Row],[Nodes]:[Nodes]]=5,Table2[[#This Row],[Gap]:[Gap]],"")</f>
        <v/>
      </c>
      <c r="C2310" s="20" t="str" cm="1">
        <f t="array" ref="C2310">IF(Table2[[#This Row],[Nodes]:[Nodes]]=6,Table2[[#This Row],[Gap]:[Gap]],"")</f>
        <v/>
      </c>
      <c r="D2310" s="20" t="str" cm="1">
        <f t="array" ref="D2310">IF(Table2[[#This Row],[Nodes]:[Nodes]]=7,Table2[[#This Row],[Gap]:[Gap]],"")</f>
        <v/>
      </c>
    </row>
    <row r="2311" spans="1:4">
      <c r="A2311" s="20" t="str" cm="1">
        <f t="array" ref="A2311">IF(Table2[[#This Row],[Nodes]:[Nodes]]=4,Table2[[#This Row],[Gap]:[Gap]],"")</f>
        <v/>
      </c>
      <c r="B2311" s="20" t="str" cm="1">
        <f t="array" ref="B2311">IF(Table2[[#This Row],[Nodes]:[Nodes]]=5,Table2[[#This Row],[Gap]:[Gap]],"")</f>
        <v/>
      </c>
      <c r="C2311" s="20" t="str" cm="1">
        <f t="array" ref="C2311">IF(Table2[[#This Row],[Nodes]:[Nodes]]=6,Table2[[#This Row],[Gap]:[Gap]],"")</f>
        <v/>
      </c>
      <c r="D2311" s="20" t="str" cm="1">
        <f t="array" ref="D2311">IF(Table2[[#This Row],[Nodes]:[Nodes]]=7,Table2[[#This Row],[Gap]:[Gap]],"")</f>
        <v/>
      </c>
    </row>
    <row r="2312" spans="1:4">
      <c r="A2312" s="20" t="str" cm="1">
        <f t="array" ref="A2312">IF(Table2[[#This Row],[Nodes]:[Nodes]]=4,Table2[[#This Row],[Gap]:[Gap]],"")</f>
        <v/>
      </c>
      <c r="B2312" s="20" t="str" cm="1">
        <f t="array" ref="B2312">IF(Table2[[#This Row],[Nodes]:[Nodes]]=5,Table2[[#This Row],[Gap]:[Gap]],"")</f>
        <v/>
      </c>
      <c r="C2312" s="20" t="str" cm="1">
        <f t="array" ref="C2312">IF(Table2[[#This Row],[Nodes]:[Nodes]]=6,Table2[[#This Row],[Gap]:[Gap]],"")</f>
        <v/>
      </c>
      <c r="D2312" s="20" t="str" cm="1">
        <f t="array" ref="D2312">IF(Table2[[#This Row],[Nodes]:[Nodes]]=7,Table2[[#This Row],[Gap]:[Gap]],"")</f>
        <v/>
      </c>
    </row>
    <row r="2313" spans="1:4">
      <c r="A2313" s="20" t="str" cm="1">
        <f t="array" ref="A2313">IF(Table2[[#This Row],[Nodes]:[Nodes]]=4,Table2[[#This Row],[Gap]:[Gap]],"")</f>
        <v/>
      </c>
      <c r="B2313" s="20" t="str" cm="1">
        <f t="array" ref="B2313">IF(Table2[[#This Row],[Nodes]:[Nodes]]=5,Table2[[#This Row],[Gap]:[Gap]],"")</f>
        <v/>
      </c>
      <c r="C2313" s="20" t="str" cm="1">
        <f t="array" ref="C2313">IF(Table2[[#This Row],[Nodes]:[Nodes]]=6,Table2[[#This Row],[Gap]:[Gap]],"")</f>
        <v/>
      </c>
      <c r="D2313" s="20" t="str" cm="1">
        <f t="array" ref="D2313">IF(Table2[[#This Row],[Nodes]:[Nodes]]=7,Table2[[#This Row],[Gap]:[Gap]],"")</f>
        <v/>
      </c>
    </row>
    <row r="2314" spans="1:4">
      <c r="A2314" s="20" t="str" cm="1">
        <f t="array" ref="A2314">IF(Table2[[#This Row],[Nodes]:[Nodes]]=4,Table2[[#This Row],[Gap]:[Gap]],"")</f>
        <v/>
      </c>
      <c r="B2314" s="20" t="str" cm="1">
        <f t="array" ref="B2314">IF(Table2[[#This Row],[Nodes]:[Nodes]]=5,Table2[[#This Row],[Gap]:[Gap]],"")</f>
        <v/>
      </c>
      <c r="C2314" s="20" t="str" cm="1">
        <f t="array" ref="C2314">IF(Table2[[#This Row],[Nodes]:[Nodes]]=6,Table2[[#This Row],[Gap]:[Gap]],"")</f>
        <v/>
      </c>
      <c r="D2314" s="20" t="str" cm="1">
        <f t="array" ref="D2314">IF(Table2[[#This Row],[Nodes]:[Nodes]]=7,Table2[[#This Row],[Gap]:[Gap]],"")</f>
        <v/>
      </c>
    </row>
    <row r="2315" spans="1:4">
      <c r="A2315" s="20" t="str" cm="1">
        <f t="array" ref="A2315">IF(Table2[[#This Row],[Nodes]:[Nodes]]=4,Table2[[#This Row],[Gap]:[Gap]],"")</f>
        <v/>
      </c>
      <c r="B2315" s="20" t="str" cm="1">
        <f t="array" ref="B2315">IF(Table2[[#This Row],[Nodes]:[Nodes]]=5,Table2[[#This Row],[Gap]:[Gap]],"")</f>
        <v/>
      </c>
      <c r="C2315" s="20" t="str" cm="1">
        <f t="array" ref="C2315">IF(Table2[[#This Row],[Nodes]:[Nodes]]=6,Table2[[#This Row],[Gap]:[Gap]],"")</f>
        <v/>
      </c>
      <c r="D2315" s="20" t="str" cm="1">
        <f t="array" ref="D2315">IF(Table2[[#This Row],[Nodes]:[Nodes]]=7,Table2[[#This Row],[Gap]:[Gap]],"")</f>
        <v/>
      </c>
    </row>
    <row r="2316" spans="1:4">
      <c r="A2316" s="20" t="str" cm="1">
        <f t="array" ref="A2316">IF(Table2[[#This Row],[Nodes]:[Nodes]]=4,Table2[[#This Row],[Gap]:[Gap]],"")</f>
        <v/>
      </c>
      <c r="B2316" s="20" t="str" cm="1">
        <f t="array" ref="B2316">IF(Table2[[#This Row],[Nodes]:[Nodes]]=5,Table2[[#This Row],[Gap]:[Gap]],"")</f>
        <v/>
      </c>
      <c r="C2316" s="20" t="str" cm="1">
        <f t="array" ref="C2316">IF(Table2[[#This Row],[Nodes]:[Nodes]]=6,Table2[[#This Row],[Gap]:[Gap]],"")</f>
        <v/>
      </c>
      <c r="D2316" s="20" t="str" cm="1">
        <f t="array" ref="D2316">IF(Table2[[#This Row],[Nodes]:[Nodes]]=7,Table2[[#This Row],[Gap]:[Gap]],"")</f>
        <v/>
      </c>
    </row>
    <row r="2317" spans="1:4">
      <c r="A2317" s="20" t="str" cm="1">
        <f t="array" ref="A2317">IF(Table2[[#This Row],[Nodes]:[Nodes]]=4,Table2[[#This Row],[Gap]:[Gap]],"")</f>
        <v/>
      </c>
      <c r="B2317" s="20" t="str" cm="1">
        <f t="array" ref="B2317">IF(Table2[[#This Row],[Nodes]:[Nodes]]=5,Table2[[#This Row],[Gap]:[Gap]],"")</f>
        <v/>
      </c>
      <c r="C2317" s="20" t="str" cm="1">
        <f t="array" ref="C2317">IF(Table2[[#This Row],[Nodes]:[Nodes]]=6,Table2[[#This Row],[Gap]:[Gap]],"")</f>
        <v/>
      </c>
      <c r="D2317" s="20" t="str" cm="1">
        <f t="array" ref="D2317">IF(Table2[[#This Row],[Nodes]:[Nodes]]=7,Table2[[#This Row],[Gap]:[Gap]],"")</f>
        <v/>
      </c>
    </row>
    <row r="2318" spans="1:4">
      <c r="A2318" s="20" t="str" cm="1">
        <f t="array" ref="A2318">IF(Table2[[#This Row],[Nodes]:[Nodes]]=4,Table2[[#This Row],[Gap]:[Gap]],"")</f>
        <v/>
      </c>
      <c r="B2318" s="20" t="str" cm="1">
        <f t="array" ref="B2318">IF(Table2[[#This Row],[Nodes]:[Nodes]]=5,Table2[[#This Row],[Gap]:[Gap]],"")</f>
        <v/>
      </c>
      <c r="C2318" s="20" t="str" cm="1">
        <f t="array" ref="C2318">IF(Table2[[#This Row],[Nodes]:[Nodes]]=6,Table2[[#This Row],[Gap]:[Gap]],"")</f>
        <v/>
      </c>
      <c r="D2318" s="20" t="str" cm="1">
        <f t="array" ref="D2318">IF(Table2[[#This Row],[Nodes]:[Nodes]]=7,Table2[[#This Row],[Gap]:[Gap]],"")</f>
        <v/>
      </c>
    </row>
    <row r="2319" spans="1:4">
      <c r="A2319" s="20" t="str" cm="1">
        <f t="array" ref="A2319">IF(Table2[[#This Row],[Nodes]:[Nodes]]=4,Table2[[#This Row],[Gap]:[Gap]],"")</f>
        <v/>
      </c>
      <c r="B2319" s="20" t="str" cm="1">
        <f t="array" ref="B2319">IF(Table2[[#This Row],[Nodes]:[Nodes]]=5,Table2[[#This Row],[Gap]:[Gap]],"")</f>
        <v/>
      </c>
      <c r="C2319" s="20" t="str" cm="1">
        <f t="array" ref="C2319">IF(Table2[[#This Row],[Nodes]:[Nodes]]=6,Table2[[#This Row],[Gap]:[Gap]],"")</f>
        <v/>
      </c>
      <c r="D2319" s="20" t="str" cm="1">
        <f t="array" ref="D2319">IF(Table2[[#This Row],[Nodes]:[Nodes]]=7,Table2[[#This Row],[Gap]:[Gap]],"")</f>
        <v/>
      </c>
    </row>
    <row r="2320" spans="1:4">
      <c r="A2320" s="20" t="str" cm="1">
        <f t="array" ref="A2320">IF(Table2[[#This Row],[Nodes]:[Nodes]]=4,Table2[[#This Row],[Gap]:[Gap]],"")</f>
        <v/>
      </c>
      <c r="B2320" s="20" t="str" cm="1">
        <f t="array" ref="B2320">IF(Table2[[#This Row],[Nodes]:[Nodes]]=5,Table2[[#This Row],[Gap]:[Gap]],"")</f>
        <v/>
      </c>
      <c r="C2320" s="20" t="str" cm="1">
        <f t="array" ref="C2320">IF(Table2[[#This Row],[Nodes]:[Nodes]]=6,Table2[[#This Row],[Gap]:[Gap]],"")</f>
        <v/>
      </c>
      <c r="D2320" s="20" t="str" cm="1">
        <f t="array" ref="D2320">IF(Table2[[#This Row],[Nodes]:[Nodes]]=7,Table2[[#This Row],[Gap]:[Gap]],"")</f>
        <v/>
      </c>
    </row>
    <row r="2321" spans="1:4">
      <c r="A2321" s="20" t="str" cm="1">
        <f t="array" ref="A2321">IF(Table2[[#This Row],[Nodes]:[Nodes]]=4,Table2[[#This Row],[Gap]:[Gap]],"")</f>
        <v/>
      </c>
      <c r="B2321" s="20" t="str" cm="1">
        <f t="array" ref="B2321">IF(Table2[[#This Row],[Nodes]:[Nodes]]=5,Table2[[#This Row],[Gap]:[Gap]],"")</f>
        <v/>
      </c>
      <c r="C2321" s="20" t="str" cm="1">
        <f t="array" ref="C2321">IF(Table2[[#This Row],[Nodes]:[Nodes]]=6,Table2[[#This Row],[Gap]:[Gap]],"")</f>
        <v/>
      </c>
      <c r="D2321" s="20" t="str" cm="1">
        <f t="array" ref="D2321">IF(Table2[[#This Row],[Nodes]:[Nodes]]=7,Table2[[#This Row],[Gap]:[Gap]],"")</f>
        <v/>
      </c>
    </row>
    <row r="2322" spans="1:4">
      <c r="A2322" s="20" t="str" cm="1">
        <f t="array" ref="A2322">IF(Table2[[#This Row],[Nodes]:[Nodes]]=4,Table2[[#This Row],[Gap]:[Gap]],"")</f>
        <v/>
      </c>
      <c r="B2322" s="20" t="str" cm="1">
        <f t="array" ref="B2322">IF(Table2[[#This Row],[Nodes]:[Nodes]]=5,Table2[[#This Row],[Gap]:[Gap]],"")</f>
        <v/>
      </c>
      <c r="C2322" s="20" t="str" cm="1">
        <f t="array" ref="C2322">IF(Table2[[#This Row],[Nodes]:[Nodes]]=6,Table2[[#This Row],[Gap]:[Gap]],"")</f>
        <v/>
      </c>
      <c r="D2322" s="20" t="str" cm="1">
        <f t="array" ref="D2322">IF(Table2[[#This Row],[Nodes]:[Nodes]]=7,Table2[[#This Row],[Gap]:[Gap]],"")</f>
        <v/>
      </c>
    </row>
    <row r="2323" spans="1:4">
      <c r="A2323" s="20" t="str" cm="1">
        <f t="array" ref="A2323">IF(Table2[[#This Row],[Nodes]:[Nodes]]=4,Table2[[#This Row],[Gap]:[Gap]],"")</f>
        <v/>
      </c>
      <c r="B2323" s="20" t="str" cm="1">
        <f t="array" ref="B2323">IF(Table2[[#This Row],[Nodes]:[Nodes]]=5,Table2[[#This Row],[Gap]:[Gap]],"")</f>
        <v/>
      </c>
      <c r="C2323" s="20" t="str" cm="1">
        <f t="array" ref="C2323">IF(Table2[[#This Row],[Nodes]:[Nodes]]=6,Table2[[#This Row],[Gap]:[Gap]],"")</f>
        <v/>
      </c>
      <c r="D2323" s="20" t="str" cm="1">
        <f t="array" ref="D2323">IF(Table2[[#This Row],[Nodes]:[Nodes]]=7,Table2[[#This Row],[Gap]:[Gap]],"")</f>
        <v/>
      </c>
    </row>
    <row r="2324" spans="1:4">
      <c r="A2324" s="20" t="str" cm="1">
        <f t="array" ref="A2324">IF(Table2[[#This Row],[Nodes]:[Nodes]]=4,Table2[[#This Row],[Gap]:[Gap]],"")</f>
        <v/>
      </c>
      <c r="B2324" s="20" t="str" cm="1">
        <f t="array" ref="B2324">IF(Table2[[#This Row],[Nodes]:[Nodes]]=5,Table2[[#This Row],[Gap]:[Gap]],"")</f>
        <v/>
      </c>
      <c r="C2324" s="20" t="str" cm="1">
        <f t="array" ref="C2324">IF(Table2[[#This Row],[Nodes]:[Nodes]]=6,Table2[[#This Row],[Gap]:[Gap]],"")</f>
        <v/>
      </c>
      <c r="D2324" s="20" t="str" cm="1">
        <f t="array" ref="D2324">IF(Table2[[#This Row],[Nodes]:[Nodes]]=7,Table2[[#This Row],[Gap]:[Gap]],"")</f>
        <v/>
      </c>
    </row>
    <row r="2325" spans="1:4">
      <c r="A2325" s="20" t="str" cm="1">
        <f t="array" ref="A2325">IF(Table2[[#This Row],[Nodes]:[Nodes]]=4,Table2[[#This Row],[Gap]:[Gap]],"")</f>
        <v/>
      </c>
      <c r="B2325" s="20" t="str" cm="1">
        <f t="array" ref="B2325">IF(Table2[[#This Row],[Nodes]:[Nodes]]=5,Table2[[#This Row],[Gap]:[Gap]],"")</f>
        <v/>
      </c>
      <c r="C2325" s="20" t="str" cm="1">
        <f t="array" ref="C2325">IF(Table2[[#This Row],[Nodes]:[Nodes]]=6,Table2[[#This Row],[Gap]:[Gap]],"")</f>
        <v/>
      </c>
      <c r="D2325" s="20" t="str" cm="1">
        <f t="array" ref="D2325">IF(Table2[[#This Row],[Nodes]:[Nodes]]=7,Table2[[#This Row],[Gap]:[Gap]],"")</f>
        <v/>
      </c>
    </row>
    <row r="2326" spans="1:4">
      <c r="A2326" s="20" t="str" cm="1">
        <f t="array" ref="A2326">IF(Table2[[#This Row],[Nodes]:[Nodes]]=4,Table2[[#This Row],[Gap]:[Gap]],"")</f>
        <v/>
      </c>
      <c r="B2326" s="20" t="str" cm="1">
        <f t="array" ref="B2326">IF(Table2[[#This Row],[Nodes]:[Nodes]]=5,Table2[[#This Row],[Gap]:[Gap]],"")</f>
        <v/>
      </c>
      <c r="C2326" s="20" t="str" cm="1">
        <f t="array" ref="C2326">IF(Table2[[#This Row],[Nodes]:[Nodes]]=6,Table2[[#This Row],[Gap]:[Gap]],"")</f>
        <v/>
      </c>
      <c r="D2326" s="20" t="str" cm="1">
        <f t="array" ref="D2326">IF(Table2[[#This Row],[Nodes]:[Nodes]]=7,Table2[[#This Row],[Gap]:[Gap]],"")</f>
        <v/>
      </c>
    </row>
    <row r="2327" spans="1:4">
      <c r="A2327" s="20" t="str" cm="1">
        <f t="array" ref="A2327">IF(Table2[[#This Row],[Nodes]:[Nodes]]=4,Table2[[#This Row],[Gap]:[Gap]],"")</f>
        <v/>
      </c>
      <c r="B2327" s="20" t="str" cm="1">
        <f t="array" ref="B2327">IF(Table2[[#This Row],[Nodes]:[Nodes]]=5,Table2[[#This Row],[Gap]:[Gap]],"")</f>
        <v/>
      </c>
      <c r="C2327" s="20" t="str" cm="1">
        <f t="array" ref="C2327">IF(Table2[[#This Row],[Nodes]:[Nodes]]=6,Table2[[#This Row],[Gap]:[Gap]],"")</f>
        <v/>
      </c>
      <c r="D2327" s="20" t="str" cm="1">
        <f t="array" ref="D2327">IF(Table2[[#This Row],[Nodes]:[Nodes]]=7,Table2[[#This Row],[Gap]:[Gap]],"")</f>
        <v/>
      </c>
    </row>
    <row r="2328" spans="1:4">
      <c r="A2328" s="20" t="str" cm="1">
        <f t="array" ref="A2328">IF(Table2[[#This Row],[Nodes]:[Nodes]]=4,Table2[[#This Row],[Gap]:[Gap]],"")</f>
        <v/>
      </c>
      <c r="B2328" s="20" t="str" cm="1">
        <f t="array" ref="B2328">IF(Table2[[#This Row],[Nodes]:[Nodes]]=5,Table2[[#This Row],[Gap]:[Gap]],"")</f>
        <v/>
      </c>
      <c r="C2328" s="20" t="str" cm="1">
        <f t="array" ref="C2328">IF(Table2[[#This Row],[Nodes]:[Nodes]]=6,Table2[[#This Row],[Gap]:[Gap]],"")</f>
        <v/>
      </c>
      <c r="D2328" s="20" t="str" cm="1">
        <f t="array" ref="D2328">IF(Table2[[#This Row],[Nodes]:[Nodes]]=7,Table2[[#This Row],[Gap]:[Gap]],"")</f>
        <v/>
      </c>
    </row>
    <row r="2329" spans="1:4">
      <c r="A2329" s="20" t="str" cm="1">
        <f t="array" ref="A2329">IF(Table2[[#This Row],[Nodes]:[Nodes]]=4,Table2[[#This Row],[Gap]:[Gap]],"")</f>
        <v/>
      </c>
      <c r="B2329" s="20" t="str" cm="1">
        <f t="array" ref="B2329">IF(Table2[[#This Row],[Nodes]:[Nodes]]=5,Table2[[#This Row],[Gap]:[Gap]],"")</f>
        <v/>
      </c>
      <c r="C2329" s="20" t="str" cm="1">
        <f t="array" ref="C2329">IF(Table2[[#This Row],[Nodes]:[Nodes]]=6,Table2[[#This Row],[Gap]:[Gap]],"")</f>
        <v/>
      </c>
      <c r="D2329" s="20" t="str" cm="1">
        <f t="array" ref="D2329">IF(Table2[[#This Row],[Nodes]:[Nodes]]=7,Table2[[#This Row],[Gap]:[Gap]],"")</f>
        <v/>
      </c>
    </row>
    <row r="2330" spans="1:4">
      <c r="A2330" s="20" t="str" cm="1">
        <f t="array" ref="A2330">IF(Table2[[#This Row],[Nodes]:[Nodes]]=4,Table2[[#This Row],[Gap]:[Gap]],"")</f>
        <v/>
      </c>
      <c r="B2330" s="20" t="str" cm="1">
        <f t="array" ref="B2330">IF(Table2[[#This Row],[Nodes]:[Nodes]]=5,Table2[[#This Row],[Gap]:[Gap]],"")</f>
        <v/>
      </c>
      <c r="C2330" s="20" t="str" cm="1">
        <f t="array" ref="C2330">IF(Table2[[#This Row],[Nodes]:[Nodes]]=6,Table2[[#This Row],[Gap]:[Gap]],"")</f>
        <v/>
      </c>
      <c r="D2330" s="20" t="str" cm="1">
        <f t="array" ref="D2330">IF(Table2[[#This Row],[Nodes]:[Nodes]]=7,Table2[[#This Row],[Gap]:[Gap]],"")</f>
        <v/>
      </c>
    </row>
    <row r="2331" spans="1:4">
      <c r="A2331" s="20" t="str" cm="1">
        <f t="array" ref="A2331">IF(Table2[[#This Row],[Nodes]:[Nodes]]=4,Table2[[#This Row],[Gap]:[Gap]],"")</f>
        <v/>
      </c>
      <c r="B2331" s="20" t="str" cm="1">
        <f t="array" ref="B2331">IF(Table2[[#This Row],[Nodes]:[Nodes]]=5,Table2[[#This Row],[Gap]:[Gap]],"")</f>
        <v/>
      </c>
      <c r="C2331" s="20" t="str" cm="1">
        <f t="array" ref="C2331">IF(Table2[[#This Row],[Nodes]:[Nodes]]=6,Table2[[#This Row],[Gap]:[Gap]],"")</f>
        <v/>
      </c>
      <c r="D2331" s="20" t="str" cm="1">
        <f t="array" ref="D2331">IF(Table2[[#This Row],[Nodes]:[Nodes]]=7,Table2[[#This Row],[Gap]:[Gap]],"")</f>
        <v/>
      </c>
    </row>
    <row r="2332" spans="1:4">
      <c r="A2332" s="20" t="str" cm="1">
        <f t="array" ref="A2332">IF(Table2[[#This Row],[Nodes]:[Nodes]]=4,Table2[[#This Row],[Gap]:[Gap]],"")</f>
        <v/>
      </c>
      <c r="B2332" s="20" t="str" cm="1">
        <f t="array" ref="B2332">IF(Table2[[#This Row],[Nodes]:[Nodes]]=5,Table2[[#This Row],[Gap]:[Gap]],"")</f>
        <v/>
      </c>
      <c r="C2332" s="20" t="str" cm="1">
        <f t="array" ref="C2332">IF(Table2[[#This Row],[Nodes]:[Nodes]]=6,Table2[[#This Row],[Gap]:[Gap]],"")</f>
        <v/>
      </c>
      <c r="D2332" s="20" t="str" cm="1">
        <f t="array" ref="D2332">IF(Table2[[#This Row],[Nodes]:[Nodes]]=7,Table2[[#This Row],[Gap]:[Gap]],"")</f>
        <v/>
      </c>
    </row>
    <row r="2333" spans="1:4">
      <c r="A2333" s="20" t="str" cm="1">
        <f t="array" ref="A2333">IF(Table2[[#This Row],[Nodes]:[Nodes]]=4,Table2[[#This Row],[Gap]:[Gap]],"")</f>
        <v/>
      </c>
      <c r="B2333" s="20" t="str" cm="1">
        <f t="array" ref="B2333">IF(Table2[[#This Row],[Nodes]:[Nodes]]=5,Table2[[#This Row],[Gap]:[Gap]],"")</f>
        <v/>
      </c>
      <c r="C2333" s="20" t="str" cm="1">
        <f t="array" ref="C2333">IF(Table2[[#This Row],[Nodes]:[Nodes]]=6,Table2[[#This Row],[Gap]:[Gap]],"")</f>
        <v/>
      </c>
      <c r="D2333" s="20" t="str" cm="1">
        <f t="array" ref="D2333">IF(Table2[[#This Row],[Nodes]:[Nodes]]=7,Table2[[#This Row],[Gap]:[Gap]],"")</f>
        <v/>
      </c>
    </row>
    <row r="2334" spans="1:4">
      <c r="A2334" s="20" t="str" cm="1">
        <f t="array" ref="A2334">IF(Table2[[#This Row],[Nodes]:[Nodes]]=4,Table2[[#This Row],[Gap]:[Gap]],"")</f>
        <v/>
      </c>
      <c r="B2334" s="20" t="str" cm="1">
        <f t="array" ref="B2334">IF(Table2[[#This Row],[Nodes]:[Nodes]]=5,Table2[[#This Row],[Gap]:[Gap]],"")</f>
        <v/>
      </c>
      <c r="C2334" s="20" t="str" cm="1">
        <f t="array" ref="C2334">IF(Table2[[#This Row],[Nodes]:[Nodes]]=6,Table2[[#This Row],[Gap]:[Gap]],"")</f>
        <v/>
      </c>
      <c r="D2334" s="20" t="str" cm="1">
        <f t="array" ref="D2334">IF(Table2[[#This Row],[Nodes]:[Nodes]]=7,Table2[[#This Row],[Gap]:[Gap]],"")</f>
        <v/>
      </c>
    </row>
    <row r="2335" spans="1:4">
      <c r="A2335" s="20" t="str" cm="1">
        <f t="array" ref="A2335">IF(Table2[[#This Row],[Nodes]:[Nodes]]=4,Table2[[#This Row],[Gap]:[Gap]],"")</f>
        <v/>
      </c>
      <c r="B2335" s="20" t="str" cm="1">
        <f t="array" ref="B2335">IF(Table2[[#This Row],[Nodes]:[Nodes]]=5,Table2[[#This Row],[Gap]:[Gap]],"")</f>
        <v/>
      </c>
      <c r="C2335" s="20" t="str" cm="1">
        <f t="array" ref="C2335">IF(Table2[[#This Row],[Nodes]:[Nodes]]=6,Table2[[#This Row],[Gap]:[Gap]],"")</f>
        <v/>
      </c>
      <c r="D2335" s="20" t="str" cm="1">
        <f t="array" ref="D2335">IF(Table2[[#This Row],[Nodes]:[Nodes]]=7,Table2[[#This Row],[Gap]:[Gap]],"")</f>
        <v/>
      </c>
    </row>
    <row r="2336" spans="1:4">
      <c r="A2336" s="20" t="str" cm="1">
        <f t="array" ref="A2336">IF(Table2[[#This Row],[Nodes]:[Nodes]]=4,Table2[[#This Row],[Gap]:[Gap]],"")</f>
        <v/>
      </c>
      <c r="B2336" s="20" t="str" cm="1">
        <f t="array" ref="B2336">IF(Table2[[#This Row],[Nodes]:[Nodes]]=5,Table2[[#This Row],[Gap]:[Gap]],"")</f>
        <v/>
      </c>
      <c r="C2336" s="20" t="str" cm="1">
        <f t="array" ref="C2336">IF(Table2[[#This Row],[Nodes]:[Nodes]]=6,Table2[[#This Row],[Gap]:[Gap]],"")</f>
        <v/>
      </c>
      <c r="D2336" s="20" t="str" cm="1">
        <f t="array" ref="D2336">IF(Table2[[#This Row],[Nodes]:[Nodes]]=7,Table2[[#This Row],[Gap]:[Gap]],"")</f>
        <v/>
      </c>
    </row>
    <row r="2337" spans="1:4">
      <c r="A2337" s="20" t="str" cm="1">
        <f t="array" ref="A2337">IF(Table2[[#This Row],[Nodes]:[Nodes]]=4,Table2[[#This Row],[Gap]:[Gap]],"")</f>
        <v/>
      </c>
      <c r="B2337" s="20" t="str" cm="1">
        <f t="array" ref="B2337">IF(Table2[[#This Row],[Nodes]:[Nodes]]=5,Table2[[#This Row],[Gap]:[Gap]],"")</f>
        <v/>
      </c>
      <c r="C2337" s="20" t="str" cm="1">
        <f t="array" ref="C2337">IF(Table2[[#This Row],[Nodes]:[Nodes]]=6,Table2[[#This Row],[Gap]:[Gap]],"")</f>
        <v/>
      </c>
      <c r="D2337" s="20" t="str" cm="1">
        <f t="array" ref="D2337">IF(Table2[[#This Row],[Nodes]:[Nodes]]=7,Table2[[#This Row],[Gap]:[Gap]],"")</f>
        <v/>
      </c>
    </row>
    <row r="2338" spans="1:4">
      <c r="A2338" s="20" t="str" cm="1">
        <f t="array" ref="A2338">IF(Table2[[#This Row],[Nodes]:[Nodes]]=4,Table2[[#This Row],[Gap]:[Gap]],"")</f>
        <v/>
      </c>
      <c r="B2338" s="20" t="str" cm="1">
        <f t="array" ref="B2338">IF(Table2[[#This Row],[Nodes]:[Nodes]]=5,Table2[[#This Row],[Gap]:[Gap]],"")</f>
        <v/>
      </c>
      <c r="C2338" s="20" t="str" cm="1">
        <f t="array" ref="C2338">IF(Table2[[#This Row],[Nodes]:[Nodes]]=6,Table2[[#This Row],[Gap]:[Gap]],"")</f>
        <v/>
      </c>
      <c r="D2338" s="20" t="str" cm="1">
        <f t="array" ref="D2338">IF(Table2[[#This Row],[Nodes]:[Nodes]]=7,Table2[[#This Row],[Gap]:[Gap]],"")</f>
        <v/>
      </c>
    </row>
    <row r="2339" spans="1:4">
      <c r="A2339" s="20" t="str" cm="1">
        <f t="array" ref="A2339">IF(Table2[[#This Row],[Nodes]:[Nodes]]=4,Table2[[#This Row],[Gap]:[Gap]],"")</f>
        <v/>
      </c>
      <c r="B2339" s="20" t="str" cm="1">
        <f t="array" ref="B2339">IF(Table2[[#This Row],[Nodes]:[Nodes]]=5,Table2[[#This Row],[Gap]:[Gap]],"")</f>
        <v/>
      </c>
      <c r="C2339" s="20" t="str" cm="1">
        <f t="array" ref="C2339">IF(Table2[[#This Row],[Nodes]:[Nodes]]=6,Table2[[#This Row],[Gap]:[Gap]],"")</f>
        <v/>
      </c>
      <c r="D2339" s="20" t="str" cm="1">
        <f t="array" ref="D2339">IF(Table2[[#This Row],[Nodes]:[Nodes]]=7,Table2[[#This Row],[Gap]:[Gap]],"")</f>
        <v/>
      </c>
    </row>
    <row r="2340" spans="1:4">
      <c r="A2340" s="20" t="str" cm="1">
        <f t="array" ref="A2340">IF(Table2[[#This Row],[Nodes]:[Nodes]]=4,Table2[[#This Row],[Gap]:[Gap]],"")</f>
        <v/>
      </c>
      <c r="B2340" s="20" t="str" cm="1">
        <f t="array" ref="B2340">IF(Table2[[#This Row],[Nodes]:[Nodes]]=5,Table2[[#This Row],[Gap]:[Gap]],"")</f>
        <v/>
      </c>
      <c r="C2340" s="20" t="str" cm="1">
        <f t="array" ref="C2340">IF(Table2[[#This Row],[Nodes]:[Nodes]]=6,Table2[[#This Row],[Gap]:[Gap]],"")</f>
        <v/>
      </c>
      <c r="D2340" s="20" t="str" cm="1">
        <f t="array" ref="D2340">IF(Table2[[#This Row],[Nodes]:[Nodes]]=7,Table2[[#This Row],[Gap]:[Gap]],"")</f>
        <v/>
      </c>
    </row>
    <row r="2341" spans="1:4">
      <c r="A2341" s="20" t="str" cm="1">
        <f t="array" ref="A2341">IF(Table2[[#This Row],[Nodes]:[Nodes]]=4,Table2[[#This Row],[Gap]:[Gap]],"")</f>
        <v/>
      </c>
      <c r="B2341" s="20" t="str" cm="1">
        <f t="array" ref="B2341">IF(Table2[[#This Row],[Nodes]:[Nodes]]=5,Table2[[#This Row],[Gap]:[Gap]],"")</f>
        <v/>
      </c>
      <c r="C2341" s="20" t="str" cm="1">
        <f t="array" ref="C2341">IF(Table2[[#This Row],[Nodes]:[Nodes]]=6,Table2[[#This Row],[Gap]:[Gap]],"")</f>
        <v/>
      </c>
      <c r="D2341" s="20" t="str" cm="1">
        <f t="array" ref="D2341">IF(Table2[[#This Row],[Nodes]:[Nodes]]=7,Table2[[#This Row],[Gap]:[Gap]],"")</f>
        <v/>
      </c>
    </row>
    <row r="2342" spans="1:4">
      <c r="A2342" s="20" t="str" cm="1">
        <f t="array" ref="A2342">IF(Table2[[#This Row],[Nodes]:[Nodes]]=4,Table2[[#This Row],[Gap]:[Gap]],"")</f>
        <v/>
      </c>
      <c r="B2342" s="20" t="str" cm="1">
        <f t="array" ref="B2342">IF(Table2[[#This Row],[Nodes]:[Nodes]]=5,Table2[[#This Row],[Gap]:[Gap]],"")</f>
        <v/>
      </c>
      <c r="C2342" s="20" t="str" cm="1">
        <f t="array" ref="C2342">IF(Table2[[#This Row],[Nodes]:[Nodes]]=6,Table2[[#This Row],[Gap]:[Gap]],"")</f>
        <v/>
      </c>
      <c r="D2342" s="20" t="str" cm="1">
        <f t="array" ref="D2342">IF(Table2[[#This Row],[Nodes]:[Nodes]]=7,Table2[[#This Row],[Gap]:[Gap]],"")</f>
        <v/>
      </c>
    </row>
    <row r="2343" spans="1:4">
      <c r="A2343" s="20" t="str" cm="1">
        <f t="array" ref="A2343">IF(Table2[[#This Row],[Nodes]:[Nodes]]=4,Table2[[#This Row],[Gap]:[Gap]],"")</f>
        <v/>
      </c>
      <c r="B2343" s="20" t="str" cm="1">
        <f t="array" ref="B2343">IF(Table2[[#This Row],[Nodes]:[Nodes]]=5,Table2[[#This Row],[Gap]:[Gap]],"")</f>
        <v/>
      </c>
      <c r="C2343" s="20" t="str" cm="1">
        <f t="array" ref="C2343">IF(Table2[[#This Row],[Nodes]:[Nodes]]=6,Table2[[#This Row],[Gap]:[Gap]],"")</f>
        <v/>
      </c>
      <c r="D2343" s="20" t="str" cm="1">
        <f t="array" ref="D2343">IF(Table2[[#This Row],[Nodes]:[Nodes]]=7,Table2[[#This Row],[Gap]:[Gap]],"")</f>
        <v/>
      </c>
    </row>
    <row r="2344" spans="1:4">
      <c r="A2344" s="20" t="str" cm="1">
        <f t="array" ref="A2344">IF(Table2[[#This Row],[Nodes]:[Nodes]]=4,Table2[[#This Row],[Gap]:[Gap]],"")</f>
        <v/>
      </c>
      <c r="B2344" s="20" t="str" cm="1">
        <f t="array" ref="B2344">IF(Table2[[#This Row],[Nodes]:[Nodes]]=5,Table2[[#This Row],[Gap]:[Gap]],"")</f>
        <v/>
      </c>
      <c r="C2344" s="20" t="str" cm="1">
        <f t="array" ref="C2344">IF(Table2[[#This Row],[Nodes]:[Nodes]]=6,Table2[[#This Row],[Gap]:[Gap]],"")</f>
        <v/>
      </c>
      <c r="D2344" s="20" t="str" cm="1">
        <f t="array" ref="D2344">IF(Table2[[#This Row],[Nodes]:[Nodes]]=7,Table2[[#This Row],[Gap]:[Gap]],"")</f>
        <v/>
      </c>
    </row>
    <row r="2345" spans="1:4">
      <c r="A2345" s="20" t="str" cm="1">
        <f t="array" ref="A2345">IF(Table2[[#This Row],[Nodes]:[Nodes]]=4,Table2[[#This Row],[Gap]:[Gap]],"")</f>
        <v/>
      </c>
      <c r="B2345" s="20" t="str" cm="1">
        <f t="array" ref="B2345">IF(Table2[[#This Row],[Nodes]:[Nodes]]=5,Table2[[#This Row],[Gap]:[Gap]],"")</f>
        <v/>
      </c>
      <c r="C2345" s="20" t="str" cm="1">
        <f t="array" ref="C2345">IF(Table2[[#This Row],[Nodes]:[Nodes]]=6,Table2[[#This Row],[Gap]:[Gap]],"")</f>
        <v/>
      </c>
      <c r="D2345" s="20" t="str" cm="1">
        <f t="array" ref="D2345">IF(Table2[[#This Row],[Nodes]:[Nodes]]=7,Table2[[#This Row],[Gap]:[Gap]],"")</f>
        <v/>
      </c>
    </row>
    <row r="2346" spans="1:4">
      <c r="A2346" s="20" t="str" cm="1">
        <f t="array" ref="A2346">IF(Table2[[#This Row],[Nodes]:[Nodes]]=4,Table2[[#This Row],[Gap]:[Gap]],"")</f>
        <v/>
      </c>
      <c r="B2346" s="20" t="str" cm="1">
        <f t="array" ref="B2346">IF(Table2[[#This Row],[Nodes]:[Nodes]]=5,Table2[[#This Row],[Gap]:[Gap]],"")</f>
        <v/>
      </c>
      <c r="C2346" s="20" t="str" cm="1">
        <f t="array" ref="C2346">IF(Table2[[#This Row],[Nodes]:[Nodes]]=6,Table2[[#This Row],[Gap]:[Gap]],"")</f>
        <v/>
      </c>
      <c r="D2346" s="20" t="str" cm="1">
        <f t="array" ref="D2346">IF(Table2[[#This Row],[Nodes]:[Nodes]]=7,Table2[[#This Row],[Gap]:[Gap]],"")</f>
        <v/>
      </c>
    </row>
    <row r="2347" spans="1:4">
      <c r="A2347" s="20" t="str" cm="1">
        <f t="array" ref="A2347">IF(Table2[[#This Row],[Nodes]:[Nodes]]=4,Table2[[#This Row],[Gap]:[Gap]],"")</f>
        <v/>
      </c>
      <c r="B2347" s="20" t="str" cm="1">
        <f t="array" ref="B2347">IF(Table2[[#This Row],[Nodes]:[Nodes]]=5,Table2[[#This Row],[Gap]:[Gap]],"")</f>
        <v/>
      </c>
      <c r="C2347" s="20" t="str" cm="1">
        <f t="array" ref="C2347">IF(Table2[[#This Row],[Nodes]:[Nodes]]=6,Table2[[#This Row],[Gap]:[Gap]],"")</f>
        <v/>
      </c>
      <c r="D2347" s="20" t="str" cm="1">
        <f t="array" ref="D2347">IF(Table2[[#This Row],[Nodes]:[Nodes]]=7,Table2[[#This Row],[Gap]:[Gap]],"")</f>
        <v/>
      </c>
    </row>
    <row r="2348" spans="1:4">
      <c r="A2348" s="20" t="str" cm="1">
        <f t="array" ref="A2348">IF(Table2[[#This Row],[Nodes]:[Nodes]]=4,Table2[[#This Row],[Gap]:[Gap]],"")</f>
        <v/>
      </c>
      <c r="B2348" s="20" t="str" cm="1">
        <f t="array" ref="B2348">IF(Table2[[#This Row],[Nodes]:[Nodes]]=5,Table2[[#This Row],[Gap]:[Gap]],"")</f>
        <v/>
      </c>
      <c r="C2348" s="20" t="str" cm="1">
        <f t="array" ref="C2348">IF(Table2[[#This Row],[Nodes]:[Nodes]]=6,Table2[[#This Row],[Gap]:[Gap]],"")</f>
        <v/>
      </c>
      <c r="D2348" s="20" t="str" cm="1">
        <f t="array" ref="D2348">IF(Table2[[#This Row],[Nodes]:[Nodes]]=7,Table2[[#This Row],[Gap]:[Gap]],"")</f>
        <v/>
      </c>
    </row>
    <row r="2349" spans="1:4">
      <c r="A2349" s="20" t="str" cm="1">
        <f t="array" ref="A2349">IF(Table2[[#This Row],[Nodes]:[Nodes]]=4,Table2[[#This Row],[Gap]:[Gap]],"")</f>
        <v/>
      </c>
      <c r="B2349" s="20" t="str" cm="1">
        <f t="array" ref="B2349">IF(Table2[[#This Row],[Nodes]:[Nodes]]=5,Table2[[#This Row],[Gap]:[Gap]],"")</f>
        <v/>
      </c>
      <c r="C2349" s="20" t="str" cm="1">
        <f t="array" ref="C2349">IF(Table2[[#This Row],[Nodes]:[Nodes]]=6,Table2[[#This Row],[Gap]:[Gap]],"")</f>
        <v/>
      </c>
      <c r="D2349" s="20" t="str" cm="1">
        <f t="array" ref="D2349">IF(Table2[[#This Row],[Nodes]:[Nodes]]=7,Table2[[#This Row],[Gap]:[Gap]],"")</f>
        <v/>
      </c>
    </row>
    <row r="2350" spans="1:4">
      <c r="A2350" s="20" t="str" cm="1">
        <f t="array" ref="A2350">IF(Table2[[#This Row],[Nodes]:[Nodes]]=4,Table2[[#This Row],[Gap]:[Gap]],"")</f>
        <v/>
      </c>
      <c r="B2350" s="20" t="str" cm="1">
        <f t="array" ref="B2350">IF(Table2[[#This Row],[Nodes]:[Nodes]]=5,Table2[[#This Row],[Gap]:[Gap]],"")</f>
        <v/>
      </c>
      <c r="C2350" s="20" t="str" cm="1">
        <f t="array" ref="C2350">IF(Table2[[#This Row],[Nodes]:[Nodes]]=6,Table2[[#This Row],[Gap]:[Gap]],"")</f>
        <v/>
      </c>
      <c r="D2350" s="20" t="str" cm="1">
        <f t="array" ref="D2350">IF(Table2[[#This Row],[Nodes]:[Nodes]]=7,Table2[[#This Row],[Gap]:[Gap]],"")</f>
        <v/>
      </c>
    </row>
    <row r="2351" spans="1:4">
      <c r="A2351" s="20" t="str" cm="1">
        <f t="array" ref="A2351">IF(Table2[[#This Row],[Nodes]:[Nodes]]=4,Table2[[#This Row],[Gap]:[Gap]],"")</f>
        <v/>
      </c>
      <c r="B2351" s="20" t="str" cm="1">
        <f t="array" ref="B2351">IF(Table2[[#This Row],[Nodes]:[Nodes]]=5,Table2[[#This Row],[Gap]:[Gap]],"")</f>
        <v/>
      </c>
      <c r="C2351" s="20" t="str" cm="1">
        <f t="array" ref="C2351">IF(Table2[[#This Row],[Nodes]:[Nodes]]=6,Table2[[#This Row],[Gap]:[Gap]],"")</f>
        <v/>
      </c>
      <c r="D2351" s="20" t="str" cm="1">
        <f t="array" ref="D2351">IF(Table2[[#This Row],[Nodes]:[Nodes]]=7,Table2[[#This Row],[Gap]:[Gap]],"")</f>
        <v/>
      </c>
    </row>
    <row r="2352" spans="1:4">
      <c r="A2352" s="20" t="str" cm="1">
        <f t="array" ref="A2352">IF(Table2[[#This Row],[Nodes]:[Nodes]]=4,Table2[[#This Row],[Gap]:[Gap]],"")</f>
        <v/>
      </c>
      <c r="B2352" s="20" t="str" cm="1">
        <f t="array" ref="B2352">IF(Table2[[#This Row],[Nodes]:[Nodes]]=5,Table2[[#This Row],[Gap]:[Gap]],"")</f>
        <v/>
      </c>
      <c r="C2352" s="20" t="str" cm="1">
        <f t="array" ref="C2352">IF(Table2[[#This Row],[Nodes]:[Nodes]]=6,Table2[[#This Row],[Gap]:[Gap]],"")</f>
        <v/>
      </c>
      <c r="D2352" s="20" t="str" cm="1">
        <f t="array" ref="D2352">IF(Table2[[#This Row],[Nodes]:[Nodes]]=7,Table2[[#This Row],[Gap]:[Gap]],"")</f>
        <v/>
      </c>
    </row>
    <row r="2353" spans="1:4">
      <c r="A2353" s="20" t="str" cm="1">
        <f t="array" ref="A2353">IF(Table2[[#This Row],[Nodes]:[Nodes]]=4,Table2[[#This Row],[Gap]:[Gap]],"")</f>
        <v/>
      </c>
      <c r="B2353" s="20" t="str" cm="1">
        <f t="array" ref="B2353">IF(Table2[[#This Row],[Nodes]:[Nodes]]=5,Table2[[#This Row],[Gap]:[Gap]],"")</f>
        <v/>
      </c>
      <c r="C2353" s="20" t="str" cm="1">
        <f t="array" ref="C2353">IF(Table2[[#This Row],[Nodes]:[Nodes]]=6,Table2[[#This Row],[Gap]:[Gap]],"")</f>
        <v/>
      </c>
      <c r="D2353" s="20" t="str" cm="1">
        <f t="array" ref="D2353">IF(Table2[[#This Row],[Nodes]:[Nodes]]=7,Table2[[#This Row],[Gap]:[Gap]],"")</f>
        <v/>
      </c>
    </row>
    <row r="2354" spans="1:4">
      <c r="A2354" s="20" t="str" cm="1">
        <f t="array" ref="A2354">IF(Table2[[#This Row],[Nodes]:[Nodes]]=4,Table2[[#This Row],[Gap]:[Gap]],"")</f>
        <v/>
      </c>
      <c r="B2354" s="20" t="str" cm="1">
        <f t="array" ref="B2354">IF(Table2[[#This Row],[Nodes]:[Nodes]]=5,Table2[[#This Row],[Gap]:[Gap]],"")</f>
        <v/>
      </c>
      <c r="C2354" s="20" t="str" cm="1">
        <f t="array" ref="C2354">IF(Table2[[#This Row],[Nodes]:[Nodes]]=6,Table2[[#This Row],[Gap]:[Gap]],"")</f>
        <v/>
      </c>
      <c r="D2354" s="20" t="str" cm="1">
        <f t="array" ref="D2354">IF(Table2[[#This Row],[Nodes]:[Nodes]]=7,Table2[[#This Row],[Gap]:[Gap]],"")</f>
        <v/>
      </c>
    </row>
    <row r="2355" spans="1:4">
      <c r="A2355" s="20" t="str" cm="1">
        <f t="array" ref="A2355">IF(Table2[[#This Row],[Nodes]:[Nodes]]=4,Table2[[#This Row],[Gap]:[Gap]],"")</f>
        <v/>
      </c>
      <c r="B2355" s="20" t="str" cm="1">
        <f t="array" ref="B2355">IF(Table2[[#This Row],[Nodes]:[Nodes]]=5,Table2[[#This Row],[Gap]:[Gap]],"")</f>
        <v/>
      </c>
      <c r="C2355" s="20" t="str" cm="1">
        <f t="array" ref="C2355">IF(Table2[[#This Row],[Nodes]:[Nodes]]=6,Table2[[#This Row],[Gap]:[Gap]],"")</f>
        <v/>
      </c>
      <c r="D2355" s="20" t="str" cm="1">
        <f t="array" ref="D2355">IF(Table2[[#This Row],[Nodes]:[Nodes]]=7,Table2[[#This Row],[Gap]:[Gap]],"")</f>
        <v/>
      </c>
    </row>
    <row r="2356" spans="1:4">
      <c r="A2356" s="20" t="str" cm="1">
        <f t="array" ref="A2356">IF(Table2[[#This Row],[Nodes]:[Nodes]]=4,Table2[[#This Row],[Gap]:[Gap]],"")</f>
        <v/>
      </c>
      <c r="B2356" s="20" t="str" cm="1">
        <f t="array" ref="B2356">IF(Table2[[#This Row],[Nodes]:[Nodes]]=5,Table2[[#This Row],[Gap]:[Gap]],"")</f>
        <v/>
      </c>
      <c r="C2356" s="20" t="str" cm="1">
        <f t="array" ref="C2356">IF(Table2[[#This Row],[Nodes]:[Nodes]]=6,Table2[[#This Row],[Gap]:[Gap]],"")</f>
        <v/>
      </c>
      <c r="D2356" s="20" t="str" cm="1">
        <f t="array" ref="D2356">IF(Table2[[#This Row],[Nodes]:[Nodes]]=7,Table2[[#This Row],[Gap]:[Gap]],"")</f>
        <v/>
      </c>
    </row>
    <row r="2357" spans="1:4">
      <c r="A2357" s="20" t="str" cm="1">
        <f t="array" ref="A2357">IF(Table2[[#This Row],[Nodes]:[Nodes]]=4,Table2[[#This Row],[Gap]:[Gap]],"")</f>
        <v/>
      </c>
      <c r="B2357" s="20" t="str" cm="1">
        <f t="array" ref="B2357">IF(Table2[[#This Row],[Nodes]:[Nodes]]=5,Table2[[#This Row],[Gap]:[Gap]],"")</f>
        <v/>
      </c>
      <c r="C2357" s="20" t="str" cm="1">
        <f t="array" ref="C2357">IF(Table2[[#This Row],[Nodes]:[Nodes]]=6,Table2[[#This Row],[Gap]:[Gap]],"")</f>
        <v/>
      </c>
      <c r="D2357" s="20" t="str" cm="1">
        <f t="array" ref="D2357">IF(Table2[[#This Row],[Nodes]:[Nodes]]=7,Table2[[#This Row],[Gap]:[Gap]],"")</f>
        <v/>
      </c>
    </row>
    <row r="2358" spans="1:4">
      <c r="A2358" s="20" t="str" cm="1">
        <f t="array" ref="A2358">IF(Table2[[#This Row],[Nodes]:[Nodes]]=4,Table2[[#This Row],[Gap]:[Gap]],"")</f>
        <v/>
      </c>
      <c r="B2358" s="20" t="str" cm="1">
        <f t="array" ref="B2358">IF(Table2[[#This Row],[Nodes]:[Nodes]]=5,Table2[[#This Row],[Gap]:[Gap]],"")</f>
        <v/>
      </c>
      <c r="C2358" s="20" t="str" cm="1">
        <f t="array" ref="C2358">IF(Table2[[#This Row],[Nodes]:[Nodes]]=6,Table2[[#This Row],[Gap]:[Gap]],"")</f>
        <v/>
      </c>
      <c r="D2358" s="20" t="str" cm="1">
        <f t="array" ref="D2358">IF(Table2[[#This Row],[Nodes]:[Nodes]]=7,Table2[[#This Row],[Gap]:[Gap]],"")</f>
        <v/>
      </c>
    </row>
    <row r="2359" spans="1:4">
      <c r="A2359" s="20" t="str" cm="1">
        <f t="array" ref="A2359">IF(Table2[[#This Row],[Nodes]:[Nodes]]=4,Table2[[#This Row],[Gap]:[Gap]],"")</f>
        <v/>
      </c>
      <c r="B2359" s="20" t="str" cm="1">
        <f t="array" ref="B2359">IF(Table2[[#This Row],[Nodes]:[Nodes]]=5,Table2[[#This Row],[Gap]:[Gap]],"")</f>
        <v/>
      </c>
      <c r="C2359" s="20" t="str" cm="1">
        <f t="array" ref="C2359">IF(Table2[[#This Row],[Nodes]:[Nodes]]=6,Table2[[#This Row],[Gap]:[Gap]],"")</f>
        <v/>
      </c>
      <c r="D2359" s="20" t="str" cm="1">
        <f t="array" ref="D2359">IF(Table2[[#This Row],[Nodes]:[Nodes]]=7,Table2[[#This Row],[Gap]:[Gap]],"")</f>
        <v/>
      </c>
    </row>
    <row r="2360" spans="1:4">
      <c r="A2360" s="20" t="str" cm="1">
        <f t="array" ref="A2360">IF(Table2[[#This Row],[Nodes]:[Nodes]]=4,Table2[[#This Row],[Gap]:[Gap]],"")</f>
        <v/>
      </c>
      <c r="B2360" s="20" t="str" cm="1">
        <f t="array" ref="B2360">IF(Table2[[#This Row],[Nodes]:[Nodes]]=5,Table2[[#This Row],[Gap]:[Gap]],"")</f>
        <v/>
      </c>
      <c r="C2360" s="20" t="str" cm="1">
        <f t="array" ref="C2360">IF(Table2[[#This Row],[Nodes]:[Nodes]]=6,Table2[[#This Row],[Gap]:[Gap]],"")</f>
        <v/>
      </c>
      <c r="D2360" s="20" t="str" cm="1">
        <f t="array" ref="D2360">IF(Table2[[#This Row],[Nodes]:[Nodes]]=7,Table2[[#This Row],[Gap]:[Gap]],"")</f>
        <v/>
      </c>
    </row>
    <row r="2361" spans="1:4">
      <c r="A2361" s="20" t="str" cm="1">
        <f t="array" ref="A2361">IF(Table2[[#This Row],[Nodes]:[Nodes]]=4,Table2[[#This Row],[Gap]:[Gap]],"")</f>
        <v/>
      </c>
      <c r="B2361" s="20" t="str" cm="1">
        <f t="array" ref="B2361">IF(Table2[[#This Row],[Nodes]:[Nodes]]=5,Table2[[#This Row],[Gap]:[Gap]],"")</f>
        <v/>
      </c>
      <c r="C2361" s="20" t="str" cm="1">
        <f t="array" ref="C2361">IF(Table2[[#This Row],[Nodes]:[Nodes]]=6,Table2[[#This Row],[Gap]:[Gap]],"")</f>
        <v/>
      </c>
      <c r="D2361" s="20" t="str" cm="1">
        <f t="array" ref="D2361">IF(Table2[[#This Row],[Nodes]:[Nodes]]=7,Table2[[#This Row],[Gap]:[Gap]],"")</f>
        <v/>
      </c>
    </row>
    <row r="2362" spans="1:4">
      <c r="A2362" s="20" t="str" cm="1">
        <f t="array" ref="A2362">IF(Table2[[#This Row],[Nodes]:[Nodes]]=4,Table2[[#This Row],[Gap]:[Gap]],"")</f>
        <v/>
      </c>
      <c r="B2362" s="20" t="str" cm="1">
        <f t="array" ref="B2362">IF(Table2[[#This Row],[Nodes]:[Nodes]]=5,Table2[[#This Row],[Gap]:[Gap]],"")</f>
        <v/>
      </c>
      <c r="C2362" s="20" t="str" cm="1">
        <f t="array" ref="C2362">IF(Table2[[#This Row],[Nodes]:[Nodes]]=6,Table2[[#This Row],[Gap]:[Gap]],"")</f>
        <v/>
      </c>
      <c r="D2362" s="20" t="str" cm="1">
        <f t="array" ref="D2362">IF(Table2[[#This Row],[Nodes]:[Nodes]]=7,Table2[[#This Row],[Gap]:[Gap]],"")</f>
        <v/>
      </c>
    </row>
    <row r="2363" spans="1:4">
      <c r="A2363" s="20" t="str" cm="1">
        <f t="array" ref="A2363">IF(Table2[[#This Row],[Nodes]:[Nodes]]=4,Table2[[#This Row],[Gap]:[Gap]],"")</f>
        <v/>
      </c>
      <c r="B2363" s="20" t="str" cm="1">
        <f t="array" ref="B2363">IF(Table2[[#This Row],[Nodes]:[Nodes]]=5,Table2[[#This Row],[Gap]:[Gap]],"")</f>
        <v/>
      </c>
      <c r="C2363" s="20" t="str" cm="1">
        <f t="array" ref="C2363">IF(Table2[[#This Row],[Nodes]:[Nodes]]=6,Table2[[#This Row],[Gap]:[Gap]],"")</f>
        <v/>
      </c>
      <c r="D2363" s="20" t="str" cm="1">
        <f t="array" ref="D2363">IF(Table2[[#This Row],[Nodes]:[Nodes]]=7,Table2[[#This Row],[Gap]:[Gap]],"")</f>
        <v/>
      </c>
    </row>
    <row r="2364" spans="1:4">
      <c r="A2364" s="20" t="str" cm="1">
        <f t="array" ref="A2364">IF(Table2[[#This Row],[Nodes]:[Nodes]]=4,Table2[[#This Row],[Gap]:[Gap]],"")</f>
        <v/>
      </c>
      <c r="B2364" s="20" t="str" cm="1">
        <f t="array" ref="B2364">IF(Table2[[#This Row],[Nodes]:[Nodes]]=5,Table2[[#This Row],[Gap]:[Gap]],"")</f>
        <v/>
      </c>
      <c r="C2364" s="20" t="str" cm="1">
        <f t="array" ref="C2364">IF(Table2[[#This Row],[Nodes]:[Nodes]]=6,Table2[[#This Row],[Gap]:[Gap]],"")</f>
        <v/>
      </c>
      <c r="D2364" s="20" t="str" cm="1">
        <f t="array" ref="D2364">IF(Table2[[#This Row],[Nodes]:[Nodes]]=7,Table2[[#This Row],[Gap]:[Gap]],"")</f>
        <v/>
      </c>
    </row>
    <row r="2365" spans="1:4">
      <c r="A2365" s="20" t="str" cm="1">
        <f t="array" ref="A2365">IF(Table2[[#This Row],[Nodes]:[Nodes]]=4,Table2[[#This Row],[Gap]:[Gap]],"")</f>
        <v/>
      </c>
      <c r="B2365" s="20" t="str" cm="1">
        <f t="array" ref="B2365">IF(Table2[[#This Row],[Nodes]:[Nodes]]=5,Table2[[#This Row],[Gap]:[Gap]],"")</f>
        <v/>
      </c>
      <c r="C2365" s="20" t="str" cm="1">
        <f t="array" ref="C2365">IF(Table2[[#This Row],[Nodes]:[Nodes]]=6,Table2[[#This Row],[Gap]:[Gap]],"")</f>
        <v/>
      </c>
      <c r="D2365" s="20" t="str" cm="1">
        <f t="array" ref="D2365">IF(Table2[[#This Row],[Nodes]:[Nodes]]=7,Table2[[#This Row],[Gap]:[Gap]],"")</f>
        <v/>
      </c>
    </row>
    <row r="2366" spans="1:4">
      <c r="A2366" s="20" t="str" cm="1">
        <f t="array" ref="A2366">IF(Table2[[#This Row],[Nodes]:[Nodes]]=4,Table2[[#This Row],[Gap]:[Gap]],"")</f>
        <v/>
      </c>
      <c r="B2366" s="20" t="str" cm="1">
        <f t="array" ref="B2366">IF(Table2[[#This Row],[Nodes]:[Nodes]]=5,Table2[[#This Row],[Gap]:[Gap]],"")</f>
        <v/>
      </c>
      <c r="C2366" s="20" t="str" cm="1">
        <f t="array" ref="C2366">IF(Table2[[#This Row],[Nodes]:[Nodes]]=6,Table2[[#This Row],[Gap]:[Gap]],"")</f>
        <v/>
      </c>
      <c r="D2366" s="20" t="str" cm="1">
        <f t="array" ref="D2366">IF(Table2[[#This Row],[Nodes]:[Nodes]]=7,Table2[[#This Row],[Gap]:[Gap]],"")</f>
        <v/>
      </c>
    </row>
    <row r="2367" spans="1:4">
      <c r="A2367" s="20" t="str" cm="1">
        <f t="array" ref="A2367">IF(Table2[[#This Row],[Nodes]:[Nodes]]=4,Table2[[#This Row],[Gap]:[Gap]],"")</f>
        <v/>
      </c>
      <c r="B2367" s="20" t="str" cm="1">
        <f t="array" ref="B2367">IF(Table2[[#This Row],[Nodes]:[Nodes]]=5,Table2[[#This Row],[Gap]:[Gap]],"")</f>
        <v/>
      </c>
      <c r="C2367" s="20" t="str" cm="1">
        <f t="array" ref="C2367">IF(Table2[[#This Row],[Nodes]:[Nodes]]=6,Table2[[#This Row],[Gap]:[Gap]],"")</f>
        <v/>
      </c>
      <c r="D2367" s="20" t="str" cm="1">
        <f t="array" ref="D2367">IF(Table2[[#This Row],[Nodes]:[Nodes]]=7,Table2[[#This Row],[Gap]:[Gap]],"")</f>
        <v/>
      </c>
    </row>
    <row r="2368" spans="1:4">
      <c r="A2368" s="20" t="str" cm="1">
        <f t="array" ref="A2368">IF(Table2[[#This Row],[Nodes]:[Nodes]]=4,Table2[[#This Row],[Gap]:[Gap]],"")</f>
        <v/>
      </c>
      <c r="B2368" s="20" t="str" cm="1">
        <f t="array" ref="B2368">IF(Table2[[#This Row],[Nodes]:[Nodes]]=5,Table2[[#This Row],[Gap]:[Gap]],"")</f>
        <v/>
      </c>
      <c r="C2368" s="20" t="str" cm="1">
        <f t="array" ref="C2368">IF(Table2[[#This Row],[Nodes]:[Nodes]]=6,Table2[[#This Row],[Gap]:[Gap]],"")</f>
        <v/>
      </c>
      <c r="D2368" s="20" t="str" cm="1">
        <f t="array" ref="D2368">IF(Table2[[#This Row],[Nodes]:[Nodes]]=7,Table2[[#This Row],[Gap]:[Gap]],"")</f>
        <v/>
      </c>
    </row>
    <row r="2369" spans="1:4">
      <c r="A2369" s="20" t="str" cm="1">
        <f t="array" ref="A2369">IF(Table2[[#This Row],[Nodes]:[Nodes]]=4,Table2[[#This Row],[Gap]:[Gap]],"")</f>
        <v/>
      </c>
      <c r="B2369" s="20" t="str" cm="1">
        <f t="array" ref="B2369">IF(Table2[[#This Row],[Nodes]:[Nodes]]=5,Table2[[#This Row],[Gap]:[Gap]],"")</f>
        <v/>
      </c>
      <c r="C2369" s="20" t="str" cm="1">
        <f t="array" ref="C2369">IF(Table2[[#This Row],[Nodes]:[Nodes]]=6,Table2[[#This Row],[Gap]:[Gap]],"")</f>
        <v/>
      </c>
      <c r="D2369" s="20" t="str" cm="1">
        <f t="array" ref="D2369">IF(Table2[[#This Row],[Nodes]:[Nodes]]=7,Table2[[#This Row],[Gap]:[Gap]],"")</f>
        <v/>
      </c>
    </row>
    <row r="2370" spans="1:4">
      <c r="A2370" s="20" t="str" cm="1">
        <f t="array" ref="A2370">IF(Table2[[#This Row],[Nodes]:[Nodes]]=4,Table2[[#This Row],[Gap]:[Gap]],"")</f>
        <v/>
      </c>
      <c r="B2370" s="20" t="str" cm="1">
        <f t="array" ref="B2370">IF(Table2[[#This Row],[Nodes]:[Nodes]]=5,Table2[[#This Row],[Gap]:[Gap]],"")</f>
        <v/>
      </c>
      <c r="C2370" s="20" t="str" cm="1">
        <f t="array" ref="C2370">IF(Table2[[#This Row],[Nodes]:[Nodes]]=6,Table2[[#This Row],[Gap]:[Gap]],"")</f>
        <v/>
      </c>
      <c r="D2370" s="20" t="str" cm="1">
        <f t="array" ref="D2370">IF(Table2[[#This Row],[Nodes]:[Nodes]]=7,Table2[[#This Row],[Gap]:[Gap]],"")</f>
        <v/>
      </c>
    </row>
    <row r="2371" spans="1:4">
      <c r="A2371" s="20" t="str" cm="1">
        <f t="array" ref="A2371">IF(Table2[[#This Row],[Nodes]:[Nodes]]=4,Table2[[#This Row],[Gap]:[Gap]],"")</f>
        <v/>
      </c>
      <c r="B2371" s="20" t="str" cm="1">
        <f t="array" ref="B2371">IF(Table2[[#This Row],[Nodes]:[Nodes]]=5,Table2[[#This Row],[Gap]:[Gap]],"")</f>
        <v/>
      </c>
      <c r="C2371" s="20" t="str" cm="1">
        <f t="array" ref="C2371">IF(Table2[[#This Row],[Nodes]:[Nodes]]=6,Table2[[#This Row],[Gap]:[Gap]],"")</f>
        <v/>
      </c>
      <c r="D2371" s="20" t="str" cm="1">
        <f t="array" ref="D2371">IF(Table2[[#This Row],[Nodes]:[Nodes]]=7,Table2[[#This Row],[Gap]:[Gap]],"")</f>
        <v/>
      </c>
    </row>
    <row r="2372" spans="1:4">
      <c r="A2372" s="20" t="str" cm="1">
        <f t="array" ref="A2372">IF(Table2[[#This Row],[Nodes]:[Nodes]]=4,Table2[[#This Row],[Gap]:[Gap]],"")</f>
        <v/>
      </c>
      <c r="B2372" s="20" t="str" cm="1">
        <f t="array" ref="B2372">IF(Table2[[#This Row],[Nodes]:[Nodes]]=5,Table2[[#This Row],[Gap]:[Gap]],"")</f>
        <v/>
      </c>
      <c r="C2372" s="20" t="str" cm="1">
        <f t="array" ref="C2372">IF(Table2[[#This Row],[Nodes]:[Nodes]]=6,Table2[[#This Row],[Gap]:[Gap]],"")</f>
        <v/>
      </c>
      <c r="D2372" s="20" t="str" cm="1">
        <f t="array" ref="D2372">IF(Table2[[#This Row],[Nodes]:[Nodes]]=7,Table2[[#This Row],[Gap]:[Gap]],"")</f>
        <v/>
      </c>
    </row>
    <row r="2373" spans="1:4">
      <c r="A2373" s="20" t="str" cm="1">
        <f t="array" ref="A2373">IF(Table2[[#This Row],[Nodes]:[Nodes]]=4,Table2[[#This Row],[Gap]:[Gap]],"")</f>
        <v/>
      </c>
      <c r="B2373" s="20" t="str" cm="1">
        <f t="array" ref="B2373">IF(Table2[[#This Row],[Nodes]:[Nodes]]=5,Table2[[#This Row],[Gap]:[Gap]],"")</f>
        <v/>
      </c>
      <c r="C2373" s="20" t="str" cm="1">
        <f t="array" ref="C2373">IF(Table2[[#This Row],[Nodes]:[Nodes]]=6,Table2[[#This Row],[Gap]:[Gap]],"")</f>
        <v/>
      </c>
      <c r="D2373" s="20" t="str" cm="1">
        <f t="array" ref="D2373">IF(Table2[[#This Row],[Nodes]:[Nodes]]=7,Table2[[#This Row],[Gap]:[Gap]],"")</f>
        <v/>
      </c>
    </row>
    <row r="2374" spans="1:4">
      <c r="A2374" s="20" t="str" cm="1">
        <f t="array" ref="A2374">IF(Table2[[#This Row],[Nodes]:[Nodes]]=4,Table2[[#This Row],[Gap]:[Gap]],"")</f>
        <v/>
      </c>
      <c r="B2374" s="20" t="str" cm="1">
        <f t="array" ref="B2374">IF(Table2[[#This Row],[Nodes]:[Nodes]]=5,Table2[[#This Row],[Gap]:[Gap]],"")</f>
        <v/>
      </c>
      <c r="C2374" s="20" t="str" cm="1">
        <f t="array" ref="C2374">IF(Table2[[#This Row],[Nodes]:[Nodes]]=6,Table2[[#This Row],[Gap]:[Gap]],"")</f>
        <v/>
      </c>
      <c r="D2374" s="20" t="str" cm="1">
        <f t="array" ref="D2374">IF(Table2[[#This Row],[Nodes]:[Nodes]]=7,Table2[[#This Row],[Gap]:[Gap]],"")</f>
        <v/>
      </c>
    </row>
    <row r="2375" spans="1:4">
      <c r="A2375" s="20" t="str" cm="1">
        <f t="array" ref="A2375">IF(Table2[[#This Row],[Nodes]:[Nodes]]=4,Table2[[#This Row],[Gap]:[Gap]],"")</f>
        <v/>
      </c>
      <c r="B2375" s="20" t="str" cm="1">
        <f t="array" ref="B2375">IF(Table2[[#This Row],[Nodes]:[Nodes]]=5,Table2[[#This Row],[Gap]:[Gap]],"")</f>
        <v/>
      </c>
      <c r="C2375" s="20" t="str" cm="1">
        <f t="array" ref="C2375">IF(Table2[[#This Row],[Nodes]:[Nodes]]=6,Table2[[#This Row],[Gap]:[Gap]],"")</f>
        <v/>
      </c>
      <c r="D2375" s="20" t="str" cm="1">
        <f t="array" ref="D2375">IF(Table2[[#This Row],[Nodes]:[Nodes]]=7,Table2[[#This Row],[Gap]:[Gap]],"")</f>
        <v/>
      </c>
    </row>
    <row r="2376" spans="1:4">
      <c r="A2376" s="20" t="str" cm="1">
        <f t="array" ref="A2376">IF(Table2[[#This Row],[Nodes]:[Nodes]]=4,Table2[[#This Row],[Gap]:[Gap]],"")</f>
        <v/>
      </c>
      <c r="B2376" s="20" t="str" cm="1">
        <f t="array" ref="B2376">IF(Table2[[#This Row],[Nodes]:[Nodes]]=5,Table2[[#This Row],[Gap]:[Gap]],"")</f>
        <v/>
      </c>
      <c r="C2376" s="20" t="str" cm="1">
        <f t="array" ref="C2376">IF(Table2[[#This Row],[Nodes]:[Nodes]]=6,Table2[[#This Row],[Gap]:[Gap]],"")</f>
        <v/>
      </c>
      <c r="D2376" s="20" t="str" cm="1">
        <f t="array" ref="D2376">IF(Table2[[#This Row],[Nodes]:[Nodes]]=7,Table2[[#This Row],[Gap]:[Gap]],"")</f>
        <v/>
      </c>
    </row>
    <row r="2377" spans="1:4">
      <c r="A2377" s="20" t="str" cm="1">
        <f t="array" ref="A2377">IF(Table2[[#This Row],[Nodes]:[Nodes]]=4,Table2[[#This Row],[Gap]:[Gap]],"")</f>
        <v/>
      </c>
      <c r="B2377" s="20" t="str" cm="1">
        <f t="array" ref="B2377">IF(Table2[[#This Row],[Nodes]:[Nodes]]=5,Table2[[#This Row],[Gap]:[Gap]],"")</f>
        <v/>
      </c>
      <c r="C2377" s="20" t="str" cm="1">
        <f t="array" ref="C2377">IF(Table2[[#This Row],[Nodes]:[Nodes]]=6,Table2[[#This Row],[Gap]:[Gap]],"")</f>
        <v/>
      </c>
      <c r="D2377" s="20" t="str" cm="1">
        <f t="array" ref="D2377">IF(Table2[[#This Row],[Nodes]:[Nodes]]=7,Table2[[#This Row],[Gap]:[Gap]],"")</f>
        <v/>
      </c>
    </row>
    <row r="2378" spans="1:4">
      <c r="A2378" s="20" t="str" cm="1">
        <f t="array" ref="A2378">IF(Table2[[#This Row],[Nodes]:[Nodes]]=4,Table2[[#This Row],[Gap]:[Gap]],"")</f>
        <v/>
      </c>
      <c r="B2378" s="20" t="str" cm="1">
        <f t="array" ref="B2378">IF(Table2[[#This Row],[Nodes]:[Nodes]]=5,Table2[[#This Row],[Gap]:[Gap]],"")</f>
        <v/>
      </c>
      <c r="C2378" s="20" t="str" cm="1">
        <f t="array" ref="C2378">IF(Table2[[#This Row],[Nodes]:[Nodes]]=6,Table2[[#This Row],[Gap]:[Gap]],"")</f>
        <v/>
      </c>
      <c r="D2378" s="20" t="str" cm="1">
        <f t="array" ref="D2378">IF(Table2[[#This Row],[Nodes]:[Nodes]]=7,Table2[[#This Row],[Gap]:[Gap]],"")</f>
        <v/>
      </c>
    </row>
    <row r="2379" spans="1:4">
      <c r="A2379" s="20" t="str" cm="1">
        <f t="array" ref="A2379">IF(Table2[[#This Row],[Nodes]:[Nodes]]=4,Table2[[#This Row],[Gap]:[Gap]],"")</f>
        <v/>
      </c>
      <c r="B2379" s="20" t="str" cm="1">
        <f t="array" ref="B2379">IF(Table2[[#This Row],[Nodes]:[Nodes]]=5,Table2[[#This Row],[Gap]:[Gap]],"")</f>
        <v/>
      </c>
      <c r="C2379" s="20" t="str" cm="1">
        <f t="array" ref="C2379">IF(Table2[[#This Row],[Nodes]:[Nodes]]=6,Table2[[#This Row],[Gap]:[Gap]],"")</f>
        <v/>
      </c>
      <c r="D2379" s="20" t="str" cm="1">
        <f t="array" ref="D2379">IF(Table2[[#This Row],[Nodes]:[Nodes]]=7,Table2[[#This Row],[Gap]:[Gap]],"")</f>
        <v/>
      </c>
    </row>
    <row r="2380" spans="1:4">
      <c r="A2380" s="20" t="str" cm="1">
        <f t="array" ref="A2380">IF(Table2[[#This Row],[Nodes]:[Nodes]]=4,Table2[[#This Row],[Gap]:[Gap]],"")</f>
        <v/>
      </c>
      <c r="B2380" s="20" t="str" cm="1">
        <f t="array" ref="B2380">IF(Table2[[#This Row],[Nodes]:[Nodes]]=5,Table2[[#This Row],[Gap]:[Gap]],"")</f>
        <v/>
      </c>
      <c r="C2380" s="20" t="str" cm="1">
        <f t="array" ref="C2380">IF(Table2[[#This Row],[Nodes]:[Nodes]]=6,Table2[[#This Row],[Gap]:[Gap]],"")</f>
        <v/>
      </c>
      <c r="D2380" s="20" t="str" cm="1">
        <f t="array" ref="D2380">IF(Table2[[#This Row],[Nodes]:[Nodes]]=7,Table2[[#This Row],[Gap]:[Gap]],"")</f>
        <v/>
      </c>
    </row>
    <row r="2381" spans="1:4">
      <c r="A2381" s="20" t="str" cm="1">
        <f t="array" ref="A2381">IF(Table2[[#This Row],[Nodes]:[Nodes]]=4,Table2[[#This Row],[Gap]:[Gap]],"")</f>
        <v/>
      </c>
      <c r="B2381" s="20" t="str" cm="1">
        <f t="array" ref="B2381">IF(Table2[[#This Row],[Nodes]:[Nodes]]=5,Table2[[#This Row],[Gap]:[Gap]],"")</f>
        <v/>
      </c>
      <c r="C2381" s="20" t="str" cm="1">
        <f t="array" ref="C2381">IF(Table2[[#This Row],[Nodes]:[Nodes]]=6,Table2[[#This Row],[Gap]:[Gap]],"")</f>
        <v/>
      </c>
      <c r="D2381" s="20" t="str" cm="1">
        <f t="array" ref="D2381">IF(Table2[[#This Row],[Nodes]:[Nodes]]=7,Table2[[#This Row],[Gap]:[Gap]],"")</f>
        <v/>
      </c>
    </row>
    <row r="2382" spans="1:4">
      <c r="A2382" s="20" t="str" cm="1">
        <f t="array" ref="A2382">IF(Table2[[#This Row],[Nodes]:[Nodes]]=4,Table2[[#This Row],[Gap]:[Gap]],"")</f>
        <v/>
      </c>
      <c r="B2382" s="20" t="str" cm="1">
        <f t="array" ref="B2382">IF(Table2[[#This Row],[Nodes]:[Nodes]]=5,Table2[[#This Row],[Gap]:[Gap]],"")</f>
        <v/>
      </c>
      <c r="C2382" s="20" t="str" cm="1">
        <f t="array" ref="C2382">IF(Table2[[#This Row],[Nodes]:[Nodes]]=6,Table2[[#This Row],[Gap]:[Gap]],"")</f>
        <v/>
      </c>
      <c r="D2382" s="20" t="str" cm="1">
        <f t="array" ref="D2382">IF(Table2[[#This Row],[Nodes]:[Nodes]]=7,Table2[[#This Row],[Gap]:[Gap]],"")</f>
        <v/>
      </c>
    </row>
    <row r="2383" spans="1:4">
      <c r="A2383" s="20" t="str" cm="1">
        <f t="array" ref="A2383">IF(Table2[[#This Row],[Nodes]:[Nodes]]=4,Table2[[#This Row],[Gap]:[Gap]],"")</f>
        <v/>
      </c>
      <c r="B2383" s="20" t="str" cm="1">
        <f t="array" ref="B2383">IF(Table2[[#This Row],[Nodes]:[Nodes]]=5,Table2[[#This Row],[Gap]:[Gap]],"")</f>
        <v/>
      </c>
      <c r="C2383" s="20" t="str" cm="1">
        <f t="array" ref="C2383">IF(Table2[[#This Row],[Nodes]:[Nodes]]=6,Table2[[#This Row],[Gap]:[Gap]],"")</f>
        <v/>
      </c>
      <c r="D2383" s="20" t="str" cm="1">
        <f t="array" ref="D2383">IF(Table2[[#This Row],[Nodes]:[Nodes]]=7,Table2[[#This Row],[Gap]:[Gap]],"")</f>
        <v/>
      </c>
    </row>
    <row r="2384" spans="1:4">
      <c r="A2384" s="20" t="str" cm="1">
        <f t="array" ref="A2384">IF(Table2[[#This Row],[Nodes]:[Nodes]]=4,Table2[[#This Row],[Gap]:[Gap]],"")</f>
        <v/>
      </c>
      <c r="B2384" s="20" t="str" cm="1">
        <f t="array" ref="B2384">IF(Table2[[#This Row],[Nodes]:[Nodes]]=5,Table2[[#This Row],[Gap]:[Gap]],"")</f>
        <v/>
      </c>
      <c r="C2384" s="20" t="str" cm="1">
        <f t="array" ref="C2384">IF(Table2[[#This Row],[Nodes]:[Nodes]]=6,Table2[[#This Row],[Gap]:[Gap]],"")</f>
        <v/>
      </c>
      <c r="D2384" s="20" t="str" cm="1">
        <f t="array" ref="D2384">IF(Table2[[#This Row],[Nodes]:[Nodes]]=7,Table2[[#This Row],[Gap]:[Gap]],"")</f>
        <v/>
      </c>
    </row>
    <row r="2385" spans="1:4">
      <c r="A2385" s="20" t="str" cm="1">
        <f t="array" ref="A2385">IF(Table2[[#This Row],[Nodes]:[Nodes]]=4,Table2[[#This Row],[Gap]:[Gap]],"")</f>
        <v/>
      </c>
      <c r="B2385" s="20" t="str" cm="1">
        <f t="array" ref="B2385">IF(Table2[[#This Row],[Nodes]:[Nodes]]=5,Table2[[#This Row],[Gap]:[Gap]],"")</f>
        <v/>
      </c>
      <c r="C2385" s="20" t="str" cm="1">
        <f t="array" ref="C2385">IF(Table2[[#This Row],[Nodes]:[Nodes]]=6,Table2[[#This Row],[Gap]:[Gap]],"")</f>
        <v/>
      </c>
      <c r="D2385" s="20" t="str" cm="1">
        <f t="array" ref="D2385">IF(Table2[[#This Row],[Nodes]:[Nodes]]=7,Table2[[#This Row],[Gap]:[Gap]],"")</f>
        <v/>
      </c>
    </row>
    <row r="2386" spans="1:4">
      <c r="A2386" s="20" t="str" cm="1">
        <f t="array" ref="A2386">IF(Table2[[#This Row],[Nodes]:[Nodes]]=4,Table2[[#This Row],[Gap]:[Gap]],"")</f>
        <v/>
      </c>
      <c r="B2386" s="20" t="str" cm="1">
        <f t="array" ref="B2386">IF(Table2[[#This Row],[Nodes]:[Nodes]]=5,Table2[[#This Row],[Gap]:[Gap]],"")</f>
        <v/>
      </c>
      <c r="C2386" s="20" t="str" cm="1">
        <f t="array" ref="C2386">IF(Table2[[#This Row],[Nodes]:[Nodes]]=6,Table2[[#This Row],[Gap]:[Gap]],"")</f>
        <v/>
      </c>
      <c r="D2386" s="20" t="str" cm="1">
        <f t="array" ref="D2386">IF(Table2[[#This Row],[Nodes]:[Nodes]]=7,Table2[[#This Row],[Gap]:[Gap]],"")</f>
        <v/>
      </c>
    </row>
    <row r="2387" spans="1:4">
      <c r="A2387" s="20" t="str" cm="1">
        <f t="array" ref="A2387">IF(Table2[[#This Row],[Nodes]:[Nodes]]=4,Table2[[#This Row],[Gap]:[Gap]],"")</f>
        <v/>
      </c>
      <c r="B2387" s="20" t="str" cm="1">
        <f t="array" ref="B2387">IF(Table2[[#This Row],[Nodes]:[Nodes]]=5,Table2[[#This Row],[Gap]:[Gap]],"")</f>
        <v/>
      </c>
      <c r="C2387" s="20" t="str" cm="1">
        <f t="array" ref="C2387">IF(Table2[[#This Row],[Nodes]:[Nodes]]=6,Table2[[#This Row],[Gap]:[Gap]],"")</f>
        <v/>
      </c>
      <c r="D2387" s="20" t="str" cm="1">
        <f t="array" ref="D2387">IF(Table2[[#This Row],[Nodes]:[Nodes]]=7,Table2[[#This Row],[Gap]:[Gap]],"")</f>
        <v/>
      </c>
    </row>
    <row r="2388" spans="1:4">
      <c r="A2388" s="20" t="str" cm="1">
        <f t="array" ref="A2388">IF(Table2[[#This Row],[Nodes]:[Nodes]]=4,Table2[[#This Row],[Gap]:[Gap]],"")</f>
        <v/>
      </c>
      <c r="B2388" s="20" t="str" cm="1">
        <f t="array" ref="B2388">IF(Table2[[#This Row],[Nodes]:[Nodes]]=5,Table2[[#This Row],[Gap]:[Gap]],"")</f>
        <v/>
      </c>
      <c r="C2388" s="20" t="str" cm="1">
        <f t="array" ref="C2388">IF(Table2[[#This Row],[Nodes]:[Nodes]]=6,Table2[[#This Row],[Gap]:[Gap]],"")</f>
        <v/>
      </c>
      <c r="D2388" s="20" t="str" cm="1">
        <f t="array" ref="D2388">IF(Table2[[#This Row],[Nodes]:[Nodes]]=7,Table2[[#This Row],[Gap]:[Gap]],"")</f>
        <v/>
      </c>
    </row>
    <row r="2389" spans="1:4">
      <c r="A2389" s="20" t="str" cm="1">
        <f t="array" ref="A2389">IF(Table2[[#This Row],[Nodes]:[Nodes]]=4,Table2[[#This Row],[Gap]:[Gap]],"")</f>
        <v/>
      </c>
      <c r="B2389" s="20" t="str" cm="1">
        <f t="array" ref="B2389">IF(Table2[[#This Row],[Nodes]:[Nodes]]=5,Table2[[#This Row],[Gap]:[Gap]],"")</f>
        <v/>
      </c>
      <c r="C2389" s="20" t="str" cm="1">
        <f t="array" ref="C2389">IF(Table2[[#This Row],[Nodes]:[Nodes]]=6,Table2[[#This Row],[Gap]:[Gap]],"")</f>
        <v/>
      </c>
      <c r="D2389" s="20" t="str" cm="1">
        <f t="array" ref="D2389">IF(Table2[[#This Row],[Nodes]:[Nodes]]=7,Table2[[#This Row],[Gap]:[Gap]],"")</f>
        <v/>
      </c>
    </row>
    <row r="2390" spans="1:4">
      <c r="A2390" s="20" t="str" cm="1">
        <f t="array" ref="A2390">IF(Table2[[#This Row],[Nodes]:[Nodes]]=4,Table2[[#This Row],[Gap]:[Gap]],"")</f>
        <v/>
      </c>
      <c r="B2390" s="20" t="str" cm="1">
        <f t="array" ref="B2390">IF(Table2[[#This Row],[Nodes]:[Nodes]]=5,Table2[[#This Row],[Gap]:[Gap]],"")</f>
        <v/>
      </c>
      <c r="C2390" s="20" t="str" cm="1">
        <f t="array" ref="C2390">IF(Table2[[#This Row],[Nodes]:[Nodes]]=6,Table2[[#This Row],[Gap]:[Gap]],"")</f>
        <v/>
      </c>
      <c r="D2390" s="20" t="str" cm="1">
        <f t="array" ref="D2390">IF(Table2[[#This Row],[Nodes]:[Nodes]]=7,Table2[[#This Row],[Gap]:[Gap]],"")</f>
        <v/>
      </c>
    </row>
    <row r="2391" spans="1:4">
      <c r="A2391" s="20" t="str" cm="1">
        <f t="array" ref="A2391">IF(Table2[[#This Row],[Nodes]:[Nodes]]=4,Table2[[#This Row],[Gap]:[Gap]],"")</f>
        <v/>
      </c>
      <c r="B2391" s="20" t="str" cm="1">
        <f t="array" ref="B2391">IF(Table2[[#This Row],[Nodes]:[Nodes]]=5,Table2[[#This Row],[Gap]:[Gap]],"")</f>
        <v/>
      </c>
      <c r="C2391" s="20" t="str" cm="1">
        <f t="array" ref="C2391">IF(Table2[[#This Row],[Nodes]:[Nodes]]=6,Table2[[#This Row],[Gap]:[Gap]],"")</f>
        <v/>
      </c>
      <c r="D2391" s="20" t="str" cm="1">
        <f t="array" ref="D2391">IF(Table2[[#This Row],[Nodes]:[Nodes]]=7,Table2[[#This Row],[Gap]:[Gap]],"")</f>
        <v/>
      </c>
    </row>
    <row r="2392" spans="1:4">
      <c r="A2392" s="20" t="str" cm="1">
        <f t="array" ref="A2392">IF(Table2[[#This Row],[Nodes]:[Nodes]]=4,Table2[[#This Row],[Gap]:[Gap]],"")</f>
        <v/>
      </c>
      <c r="B2392" s="20" t="str" cm="1">
        <f t="array" ref="B2392">IF(Table2[[#This Row],[Nodes]:[Nodes]]=5,Table2[[#This Row],[Gap]:[Gap]],"")</f>
        <v/>
      </c>
      <c r="C2392" s="20" t="str" cm="1">
        <f t="array" ref="C2392">IF(Table2[[#This Row],[Nodes]:[Nodes]]=6,Table2[[#This Row],[Gap]:[Gap]],"")</f>
        <v/>
      </c>
      <c r="D2392" s="20" t="str" cm="1">
        <f t="array" ref="D2392">IF(Table2[[#This Row],[Nodes]:[Nodes]]=7,Table2[[#This Row],[Gap]:[Gap]],"")</f>
        <v/>
      </c>
    </row>
    <row r="2393" spans="1:4">
      <c r="A2393" s="20" t="str" cm="1">
        <f t="array" ref="A2393">IF(Table2[[#This Row],[Nodes]:[Nodes]]=4,Table2[[#This Row],[Gap]:[Gap]],"")</f>
        <v/>
      </c>
      <c r="B2393" s="20" t="str" cm="1">
        <f t="array" ref="B2393">IF(Table2[[#This Row],[Nodes]:[Nodes]]=5,Table2[[#This Row],[Gap]:[Gap]],"")</f>
        <v/>
      </c>
      <c r="C2393" s="20" t="str" cm="1">
        <f t="array" ref="C2393">IF(Table2[[#This Row],[Nodes]:[Nodes]]=6,Table2[[#This Row],[Gap]:[Gap]],"")</f>
        <v/>
      </c>
      <c r="D2393" s="20" t="str" cm="1">
        <f t="array" ref="D2393">IF(Table2[[#This Row],[Nodes]:[Nodes]]=7,Table2[[#This Row],[Gap]:[Gap]],"")</f>
        <v/>
      </c>
    </row>
    <row r="2394" spans="1:4">
      <c r="A2394" s="20" t="str" cm="1">
        <f t="array" ref="A2394">IF(Table2[[#This Row],[Nodes]:[Nodes]]=4,Table2[[#This Row],[Gap]:[Gap]],"")</f>
        <v/>
      </c>
      <c r="B2394" s="20" t="str" cm="1">
        <f t="array" ref="B2394">IF(Table2[[#This Row],[Nodes]:[Nodes]]=5,Table2[[#This Row],[Gap]:[Gap]],"")</f>
        <v/>
      </c>
      <c r="C2394" s="20" t="str" cm="1">
        <f t="array" ref="C2394">IF(Table2[[#This Row],[Nodes]:[Nodes]]=6,Table2[[#This Row],[Gap]:[Gap]],"")</f>
        <v/>
      </c>
      <c r="D2394" s="20" t="str" cm="1">
        <f t="array" ref="D2394">IF(Table2[[#This Row],[Nodes]:[Nodes]]=7,Table2[[#This Row],[Gap]:[Gap]],"")</f>
        <v/>
      </c>
    </row>
    <row r="2395" spans="1:4">
      <c r="A2395" s="20" t="str" cm="1">
        <f t="array" ref="A2395">IF(Table2[[#This Row],[Nodes]:[Nodes]]=4,Table2[[#This Row],[Gap]:[Gap]],"")</f>
        <v/>
      </c>
      <c r="B2395" s="20" t="str" cm="1">
        <f t="array" ref="B2395">IF(Table2[[#This Row],[Nodes]:[Nodes]]=5,Table2[[#This Row],[Gap]:[Gap]],"")</f>
        <v/>
      </c>
      <c r="C2395" s="20" t="str" cm="1">
        <f t="array" ref="C2395">IF(Table2[[#This Row],[Nodes]:[Nodes]]=6,Table2[[#This Row],[Gap]:[Gap]],"")</f>
        <v/>
      </c>
      <c r="D2395" s="20" t="str" cm="1">
        <f t="array" ref="D2395">IF(Table2[[#This Row],[Nodes]:[Nodes]]=7,Table2[[#This Row],[Gap]:[Gap]],"")</f>
        <v/>
      </c>
    </row>
    <row r="2396" spans="1:4">
      <c r="A2396" s="20" t="str" cm="1">
        <f t="array" ref="A2396">IF(Table2[[#This Row],[Nodes]:[Nodes]]=4,Table2[[#This Row],[Gap]:[Gap]],"")</f>
        <v/>
      </c>
      <c r="B2396" s="20" t="str" cm="1">
        <f t="array" ref="B2396">IF(Table2[[#This Row],[Nodes]:[Nodes]]=5,Table2[[#This Row],[Gap]:[Gap]],"")</f>
        <v/>
      </c>
      <c r="C2396" s="20" t="str" cm="1">
        <f t="array" ref="C2396">IF(Table2[[#This Row],[Nodes]:[Nodes]]=6,Table2[[#This Row],[Gap]:[Gap]],"")</f>
        <v/>
      </c>
      <c r="D2396" s="20" t="str" cm="1">
        <f t="array" ref="D2396">IF(Table2[[#This Row],[Nodes]:[Nodes]]=7,Table2[[#This Row],[Gap]:[Gap]],"")</f>
        <v/>
      </c>
    </row>
    <row r="2397" spans="1:4">
      <c r="A2397" s="20" t="str" cm="1">
        <f t="array" ref="A2397">IF(Table2[[#This Row],[Nodes]:[Nodes]]=4,Table2[[#This Row],[Gap]:[Gap]],"")</f>
        <v/>
      </c>
      <c r="B2397" s="20" t="str" cm="1">
        <f t="array" ref="B2397">IF(Table2[[#This Row],[Nodes]:[Nodes]]=5,Table2[[#This Row],[Gap]:[Gap]],"")</f>
        <v/>
      </c>
      <c r="C2397" s="20" t="str" cm="1">
        <f t="array" ref="C2397">IF(Table2[[#This Row],[Nodes]:[Nodes]]=6,Table2[[#This Row],[Gap]:[Gap]],"")</f>
        <v/>
      </c>
      <c r="D2397" s="20" t="str" cm="1">
        <f t="array" ref="D2397">IF(Table2[[#This Row],[Nodes]:[Nodes]]=7,Table2[[#This Row],[Gap]:[Gap]],"")</f>
        <v/>
      </c>
    </row>
    <row r="2398" spans="1:4">
      <c r="A2398" s="20" t="str" cm="1">
        <f t="array" ref="A2398">IF(Table2[[#This Row],[Nodes]:[Nodes]]=4,Table2[[#This Row],[Gap]:[Gap]],"")</f>
        <v/>
      </c>
      <c r="B2398" s="20" t="str" cm="1">
        <f t="array" ref="B2398">IF(Table2[[#This Row],[Nodes]:[Nodes]]=5,Table2[[#This Row],[Gap]:[Gap]],"")</f>
        <v/>
      </c>
      <c r="C2398" s="20" t="str" cm="1">
        <f t="array" ref="C2398">IF(Table2[[#This Row],[Nodes]:[Nodes]]=6,Table2[[#This Row],[Gap]:[Gap]],"")</f>
        <v/>
      </c>
      <c r="D2398" s="20" t="str" cm="1">
        <f t="array" ref="D2398">IF(Table2[[#This Row],[Nodes]:[Nodes]]=7,Table2[[#This Row],[Gap]:[Gap]],"")</f>
        <v/>
      </c>
    </row>
    <row r="2399" spans="1:4">
      <c r="A2399" s="20" t="str" cm="1">
        <f t="array" ref="A2399">IF(Table2[[#This Row],[Nodes]:[Nodes]]=4,Table2[[#This Row],[Gap]:[Gap]],"")</f>
        <v/>
      </c>
      <c r="B2399" s="20" t="str" cm="1">
        <f t="array" ref="B2399">IF(Table2[[#This Row],[Nodes]:[Nodes]]=5,Table2[[#This Row],[Gap]:[Gap]],"")</f>
        <v/>
      </c>
      <c r="C2399" s="20" t="str" cm="1">
        <f t="array" ref="C2399">IF(Table2[[#This Row],[Nodes]:[Nodes]]=6,Table2[[#This Row],[Gap]:[Gap]],"")</f>
        <v/>
      </c>
      <c r="D2399" s="20" t="str" cm="1">
        <f t="array" ref="D2399">IF(Table2[[#This Row],[Nodes]:[Nodes]]=7,Table2[[#This Row],[Gap]:[Gap]],"")</f>
        <v/>
      </c>
    </row>
    <row r="2400" spans="1:4">
      <c r="A2400" s="20" t="str" cm="1">
        <f t="array" ref="A2400">IF(Table2[[#This Row],[Nodes]:[Nodes]]=4,Table2[[#This Row],[Gap]:[Gap]],"")</f>
        <v/>
      </c>
      <c r="B2400" s="20" t="str" cm="1">
        <f t="array" ref="B2400">IF(Table2[[#This Row],[Nodes]:[Nodes]]=5,Table2[[#This Row],[Gap]:[Gap]],"")</f>
        <v/>
      </c>
      <c r="C2400" s="20" t="str" cm="1">
        <f t="array" ref="C2400">IF(Table2[[#This Row],[Nodes]:[Nodes]]=6,Table2[[#This Row],[Gap]:[Gap]],"")</f>
        <v/>
      </c>
      <c r="D2400" s="20" t="str" cm="1">
        <f t="array" ref="D2400">IF(Table2[[#This Row],[Nodes]:[Nodes]]=7,Table2[[#This Row],[Gap]:[Gap]],"")</f>
        <v/>
      </c>
    </row>
    <row r="2401" spans="1:4">
      <c r="A2401" s="20" t="str" cm="1">
        <f t="array" ref="A2401">IF(Table2[[#This Row],[Nodes]:[Nodes]]=4,Table2[[#This Row],[Gap]:[Gap]],"")</f>
        <v/>
      </c>
      <c r="B2401" s="20" t="str" cm="1">
        <f t="array" ref="B2401">IF(Table2[[#This Row],[Nodes]:[Nodes]]=5,Table2[[#This Row],[Gap]:[Gap]],"")</f>
        <v/>
      </c>
      <c r="C2401" s="20" t="str" cm="1">
        <f t="array" ref="C2401">IF(Table2[[#This Row],[Nodes]:[Nodes]]=6,Table2[[#This Row],[Gap]:[Gap]],"")</f>
        <v/>
      </c>
      <c r="D2401" s="20" t="str" cm="1">
        <f t="array" ref="D2401">IF(Table2[[#This Row],[Nodes]:[Nodes]]=7,Table2[[#This Row],[Gap]:[Gap]],"")</f>
        <v/>
      </c>
    </row>
    <row r="2402" spans="1:4">
      <c r="A2402" s="20" t="str" cm="1">
        <f t="array" ref="A2402">IF(Table2[[#This Row],[Nodes]:[Nodes]]=4,Table2[[#This Row],[Gap]:[Gap]],"")</f>
        <v/>
      </c>
      <c r="B2402" s="20" t="str" cm="1">
        <f t="array" ref="B2402">IF(Table2[[#This Row],[Nodes]:[Nodes]]=5,Table2[[#This Row],[Gap]:[Gap]],"")</f>
        <v/>
      </c>
      <c r="C2402" s="20" t="str" cm="1">
        <f t="array" ref="C2402">IF(Table2[[#This Row],[Nodes]:[Nodes]]=6,Table2[[#This Row],[Gap]:[Gap]],"")</f>
        <v/>
      </c>
      <c r="D2402" s="20" t="str" cm="1">
        <f t="array" ref="D2402">IF(Table2[[#This Row],[Nodes]:[Nodes]]=7,Table2[[#This Row],[Gap]:[Gap]],"")</f>
        <v/>
      </c>
    </row>
    <row r="2403" spans="1:4">
      <c r="A2403" s="20" t="str" cm="1">
        <f t="array" ref="A2403">IF(Table2[[#This Row],[Nodes]:[Nodes]]=4,Table2[[#This Row],[Gap]:[Gap]],"")</f>
        <v/>
      </c>
      <c r="B2403" s="20" t="str" cm="1">
        <f t="array" ref="B2403">IF(Table2[[#This Row],[Nodes]:[Nodes]]=5,Table2[[#This Row],[Gap]:[Gap]],"")</f>
        <v/>
      </c>
      <c r="C2403" s="20" t="str" cm="1">
        <f t="array" ref="C2403">IF(Table2[[#This Row],[Nodes]:[Nodes]]=6,Table2[[#This Row],[Gap]:[Gap]],"")</f>
        <v/>
      </c>
      <c r="D2403" s="20" t="str" cm="1">
        <f t="array" ref="D2403">IF(Table2[[#This Row],[Nodes]:[Nodes]]=7,Table2[[#This Row],[Gap]:[Gap]],"")</f>
        <v/>
      </c>
    </row>
    <row r="2404" spans="1:4">
      <c r="A2404" s="20" t="str" cm="1">
        <f t="array" ref="A2404">IF(Table2[[#This Row],[Nodes]:[Nodes]]=4,Table2[[#This Row],[Gap]:[Gap]],"")</f>
        <v/>
      </c>
      <c r="B2404" s="20" t="str" cm="1">
        <f t="array" ref="B2404">IF(Table2[[#This Row],[Nodes]:[Nodes]]=5,Table2[[#This Row],[Gap]:[Gap]],"")</f>
        <v/>
      </c>
      <c r="C2404" s="20" t="str" cm="1">
        <f t="array" ref="C2404">IF(Table2[[#This Row],[Nodes]:[Nodes]]=6,Table2[[#This Row],[Gap]:[Gap]],"")</f>
        <v/>
      </c>
      <c r="D2404" s="20" t="str" cm="1">
        <f t="array" ref="D2404">IF(Table2[[#This Row],[Nodes]:[Nodes]]=7,Table2[[#This Row],[Gap]:[Gap]],"")</f>
        <v/>
      </c>
    </row>
    <row r="2405" spans="1:4">
      <c r="A2405" s="20" t="str" cm="1">
        <f t="array" ref="A2405">IF(Table2[[#This Row],[Nodes]:[Nodes]]=4,Table2[[#This Row],[Gap]:[Gap]],"")</f>
        <v/>
      </c>
      <c r="B2405" s="20" t="str" cm="1">
        <f t="array" ref="B2405">IF(Table2[[#This Row],[Nodes]:[Nodes]]=5,Table2[[#This Row],[Gap]:[Gap]],"")</f>
        <v/>
      </c>
      <c r="C2405" s="20" t="str" cm="1">
        <f t="array" ref="C2405">IF(Table2[[#This Row],[Nodes]:[Nodes]]=6,Table2[[#This Row],[Gap]:[Gap]],"")</f>
        <v/>
      </c>
      <c r="D2405" s="20" t="str" cm="1">
        <f t="array" ref="D2405">IF(Table2[[#This Row],[Nodes]:[Nodes]]=7,Table2[[#This Row],[Gap]:[Gap]],"")</f>
        <v/>
      </c>
    </row>
    <row r="2406" spans="1:4">
      <c r="A2406" s="20" t="str" cm="1">
        <f t="array" ref="A2406">IF(Table2[[#This Row],[Nodes]:[Nodes]]=4,Table2[[#This Row],[Gap]:[Gap]],"")</f>
        <v/>
      </c>
      <c r="B2406" s="20" t="str" cm="1">
        <f t="array" ref="B2406">IF(Table2[[#This Row],[Nodes]:[Nodes]]=5,Table2[[#This Row],[Gap]:[Gap]],"")</f>
        <v/>
      </c>
      <c r="C2406" s="20" t="str" cm="1">
        <f t="array" ref="C2406">IF(Table2[[#This Row],[Nodes]:[Nodes]]=6,Table2[[#This Row],[Gap]:[Gap]],"")</f>
        <v/>
      </c>
      <c r="D2406" s="20" t="str" cm="1">
        <f t="array" ref="D2406">IF(Table2[[#This Row],[Nodes]:[Nodes]]=7,Table2[[#This Row],[Gap]:[Gap]],"")</f>
        <v/>
      </c>
    </row>
    <row r="2407" spans="1:4">
      <c r="A2407" s="20" t="str" cm="1">
        <f t="array" ref="A2407">IF(Table2[[#This Row],[Nodes]:[Nodes]]=4,Table2[[#This Row],[Gap]:[Gap]],"")</f>
        <v/>
      </c>
      <c r="B2407" s="20" t="str" cm="1">
        <f t="array" ref="B2407">IF(Table2[[#This Row],[Nodes]:[Nodes]]=5,Table2[[#This Row],[Gap]:[Gap]],"")</f>
        <v/>
      </c>
      <c r="C2407" s="20" t="str" cm="1">
        <f t="array" ref="C2407">IF(Table2[[#This Row],[Nodes]:[Nodes]]=6,Table2[[#This Row],[Gap]:[Gap]],"")</f>
        <v/>
      </c>
      <c r="D2407" s="20" t="str" cm="1">
        <f t="array" ref="D2407">IF(Table2[[#This Row],[Nodes]:[Nodes]]=7,Table2[[#This Row],[Gap]:[Gap]],"")</f>
        <v/>
      </c>
    </row>
    <row r="2408" spans="1:4">
      <c r="A2408" s="20" t="str" cm="1">
        <f t="array" ref="A2408">IF(Table2[[#This Row],[Nodes]:[Nodes]]=4,Table2[[#This Row],[Gap]:[Gap]],"")</f>
        <v/>
      </c>
      <c r="B2408" s="20" t="str" cm="1">
        <f t="array" ref="B2408">IF(Table2[[#This Row],[Nodes]:[Nodes]]=5,Table2[[#This Row],[Gap]:[Gap]],"")</f>
        <v/>
      </c>
      <c r="C2408" s="20" t="str" cm="1">
        <f t="array" ref="C2408">IF(Table2[[#This Row],[Nodes]:[Nodes]]=6,Table2[[#This Row],[Gap]:[Gap]],"")</f>
        <v/>
      </c>
      <c r="D2408" s="20" t="str" cm="1">
        <f t="array" ref="D2408">IF(Table2[[#This Row],[Nodes]:[Nodes]]=7,Table2[[#This Row],[Gap]:[Gap]],"")</f>
        <v/>
      </c>
    </row>
    <row r="2409" spans="1:4">
      <c r="A2409" s="20" t="str" cm="1">
        <f t="array" ref="A2409">IF(Table2[[#This Row],[Nodes]:[Nodes]]=4,Table2[[#This Row],[Gap]:[Gap]],"")</f>
        <v/>
      </c>
      <c r="B2409" s="20" t="str" cm="1">
        <f t="array" ref="B2409">IF(Table2[[#This Row],[Nodes]:[Nodes]]=5,Table2[[#This Row],[Gap]:[Gap]],"")</f>
        <v/>
      </c>
      <c r="C2409" s="20" t="str" cm="1">
        <f t="array" ref="C2409">IF(Table2[[#This Row],[Nodes]:[Nodes]]=6,Table2[[#This Row],[Gap]:[Gap]],"")</f>
        <v/>
      </c>
      <c r="D2409" s="20" t="str" cm="1">
        <f t="array" ref="D2409">IF(Table2[[#This Row],[Nodes]:[Nodes]]=7,Table2[[#This Row],[Gap]:[Gap]],"")</f>
        <v/>
      </c>
    </row>
    <row r="2410" spans="1:4">
      <c r="A2410" s="20" t="str" cm="1">
        <f t="array" ref="A2410">IF(Table2[[#This Row],[Nodes]:[Nodes]]=4,Table2[[#This Row],[Gap]:[Gap]],"")</f>
        <v/>
      </c>
      <c r="B2410" s="20" t="str" cm="1">
        <f t="array" ref="B2410">IF(Table2[[#This Row],[Nodes]:[Nodes]]=5,Table2[[#This Row],[Gap]:[Gap]],"")</f>
        <v/>
      </c>
      <c r="C2410" s="20" t="str" cm="1">
        <f t="array" ref="C2410">IF(Table2[[#This Row],[Nodes]:[Nodes]]=6,Table2[[#This Row],[Gap]:[Gap]],"")</f>
        <v/>
      </c>
      <c r="D2410" s="20" t="str" cm="1">
        <f t="array" ref="D2410">IF(Table2[[#This Row],[Nodes]:[Nodes]]=7,Table2[[#This Row],[Gap]:[Gap]],"")</f>
        <v/>
      </c>
    </row>
    <row r="2411" spans="1:4">
      <c r="A2411" s="20" t="str" cm="1">
        <f t="array" ref="A2411">IF(Table2[[#This Row],[Nodes]:[Nodes]]=4,Table2[[#This Row],[Gap]:[Gap]],"")</f>
        <v/>
      </c>
      <c r="B2411" s="20" t="str" cm="1">
        <f t="array" ref="B2411">IF(Table2[[#This Row],[Nodes]:[Nodes]]=5,Table2[[#This Row],[Gap]:[Gap]],"")</f>
        <v/>
      </c>
      <c r="C2411" s="20" t="str" cm="1">
        <f t="array" ref="C2411">IF(Table2[[#This Row],[Nodes]:[Nodes]]=6,Table2[[#This Row],[Gap]:[Gap]],"")</f>
        <v/>
      </c>
      <c r="D2411" s="20" t="str" cm="1">
        <f t="array" ref="D2411">IF(Table2[[#This Row],[Nodes]:[Nodes]]=7,Table2[[#This Row],[Gap]:[Gap]],"")</f>
        <v/>
      </c>
    </row>
    <row r="2412" spans="1:4">
      <c r="A2412" s="20" t="str" cm="1">
        <f t="array" ref="A2412">IF(Table2[[#This Row],[Nodes]:[Nodes]]=4,Table2[[#This Row],[Gap]:[Gap]],"")</f>
        <v/>
      </c>
      <c r="B2412" s="20" t="str" cm="1">
        <f t="array" ref="B2412">IF(Table2[[#This Row],[Nodes]:[Nodes]]=5,Table2[[#This Row],[Gap]:[Gap]],"")</f>
        <v/>
      </c>
      <c r="C2412" s="20" t="str" cm="1">
        <f t="array" ref="C2412">IF(Table2[[#This Row],[Nodes]:[Nodes]]=6,Table2[[#This Row],[Gap]:[Gap]],"")</f>
        <v/>
      </c>
      <c r="D2412" s="20" t="str" cm="1">
        <f t="array" ref="D2412">IF(Table2[[#This Row],[Nodes]:[Nodes]]=7,Table2[[#This Row],[Gap]:[Gap]],"")</f>
        <v/>
      </c>
    </row>
    <row r="2413" spans="1:4">
      <c r="A2413" s="20" t="str" cm="1">
        <f t="array" ref="A2413">IF(Table2[[#This Row],[Nodes]:[Nodes]]=4,Table2[[#This Row],[Gap]:[Gap]],"")</f>
        <v/>
      </c>
      <c r="B2413" s="20" t="str" cm="1">
        <f t="array" ref="B2413">IF(Table2[[#This Row],[Nodes]:[Nodes]]=5,Table2[[#This Row],[Gap]:[Gap]],"")</f>
        <v/>
      </c>
      <c r="C2413" s="20" t="str" cm="1">
        <f t="array" ref="C2413">IF(Table2[[#This Row],[Nodes]:[Nodes]]=6,Table2[[#This Row],[Gap]:[Gap]],"")</f>
        <v/>
      </c>
      <c r="D2413" s="20" t="str" cm="1">
        <f t="array" ref="D2413">IF(Table2[[#This Row],[Nodes]:[Nodes]]=7,Table2[[#This Row],[Gap]:[Gap]],"")</f>
        <v/>
      </c>
    </row>
    <row r="2414" spans="1:4">
      <c r="A2414" s="20" t="str" cm="1">
        <f t="array" ref="A2414">IF(Table2[[#This Row],[Nodes]:[Nodes]]=4,Table2[[#This Row],[Gap]:[Gap]],"")</f>
        <v/>
      </c>
      <c r="B2414" s="20" t="str" cm="1">
        <f t="array" ref="B2414">IF(Table2[[#This Row],[Nodes]:[Nodes]]=5,Table2[[#This Row],[Gap]:[Gap]],"")</f>
        <v/>
      </c>
      <c r="C2414" s="20" t="str" cm="1">
        <f t="array" ref="C2414">IF(Table2[[#This Row],[Nodes]:[Nodes]]=6,Table2[[#This Row],[Gap]:[Gap]],"")</f>
        <v/>
      </c>
      <c r="D2414" s="20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3AC1D-D7E0-462B-9BA1-C38CB48D6161}">
  <dimension ref="A1:N2440"/>
  <sheetViews>
    <sheetView topLeftCell="A14" zoomScale="85" zoomScaleNormal="85" workbookViewId="0">
      <selection activeCell="W42" sqref="W42"/>
    </sheetView>
  </sheetViews>
  <sheetFormatPr defaultRowHeight="14.5"/>
  <sheetData>
    <row r="1" spans="1:14">
      <c r="A1" t="s">
        <v>38</v>
      </c>
      <c r="B1" t="s">
        <v>39</v>
      </c>
      <c r="C1" t="s">
        <v>19</v>
      </c>
      <c r="D1" t="s">
        <v>18</v>
      </c>
      <c r="H1" t="s">
        <v>22</v>
      </c>
      <c r="K1" t="s">
        <v>40</v>
      </c>
      <c r="L1" t="s">
        <v>41</v>
      </c>
      <c r="M1" t="s">
        <v>42</v>
      </c>
      <c r="N1" t="s">
        <v>43</v>
      </c>
    </row>
    <row r="2" spans="1:14">
      <c r="A2" s="20" cm="1">
        <f t="array" ref="A2">IF(Table2[[#This Row],[Max_num_drones]:[Max_num_drones]]=2,Table2[[#This Row],[Cost]:[Cost]],"")</f>
        <v>907.43955713600201</v>
      </c>
      <c r="B2" s="20" t="str" cm="1">
        <f t="array" ref="B2">IF(Table2[[#This Row],[Max_num_drones]:[Max_num_drones]]=3,Table2[[#This Row],[Cost]:[Cost]],"")</f>
        <v/>
      </c>
      <c r="C2" s="20" t="str" cm="1">
        <f t="array" ref="C2">IF(Table2[[#This Row],[Max_num_drones]:[Max_num_drones]]=4,Table2[[#This Row],[Cost]:[Cost]],"")</f>
        <v/>
      </c>
      <c r="D2" s="20" t="str" cm="1">
        <f t="array" ref="D2">IF(Table2[[#This Row],[Max_num_drones]:[Max_num_drones]]=5,Table2[[#This Row],[Cost]:[Cost]],"")</f>
        <v/>
      </c>
      <c r="H2">
        <v>500</v>
      </c>
      <c r="J2" t="s">
        <v>44</v>
      </c>
      <c r="K2" cm="1">
        <f t="array" ref="K2:K13">FREQUENCY(Table141011[[#All],[2]],$H:$H)</f>
        <v>0</v>
      </c>
      <c r="L2" cm="1">
        <f t="array" ref="L2:L13">FREQUENCY(Table141011[[#All],[3]],$H:$H)</f>
        <v>0</v>
      </c>
      <c r="M2" cm="1">
        <f t="array" ref="M2:M13">FREQUENCY(Table141011[[#All],[4]],$H:$H)</f>
        <v>9</v>
      </c>
      <c r="N2" cm="1">
        <f t="array" ref="N2:N13">FREQUENCY(Table141011[[#All],[5]],$H:$H)</f>
        <v>18</v>
      </c>
    </row>
    <row r="3" spans="1:14">
      <c r="A3" s="20" cm="1">
        <f t="array" ref="A3">IF(Table2[[#This Row],[Max_num_drones]:[Max_num_drones]]=2,Table2[[#This Row],[Cost]:[Cost]],"")</f>
        <v>1028.0796920180501</v>
      </c>
      <c r="B3" s="20" t="str" cm="1">
        <f t="array" ref="B3">IF(Table2[[#This Row],[Max_num_drones]:[Max_num_drones]]=3,Table2[[#This Row],[Cost]:[Cost]],"")</f>
        <v/>
      </c>
      <c r="C3" s="20" t="str" cm="1">
        <f t="array" ref="C3">IF(Table2[[#This Row],[Max_num_drones]:[Max_num_drones]]=4,Table2[[#This Row],[Cost]:[Cost]],"")</f>
        <v/>
      </c>
      <c r="D3" s="20" t="str" cm="1">
        <f t="array" ref="D3">IF(Table2[[#This Row],[Max_num_drones]:[Max_num_drones]]=5,Table2[[#This Row],[Cost]:[Cost]],"")</f>
        <v/>
      </c>
      <c r="H3">
        <v>1000</v>
      </c>
      <c r="J3" t="str">
        <f>_xlfn.CONCAT(H2,"-",H2+H$2)</f>
        <v>500-1000</v>
      </c>
      <c r="K3">
        <v>9</v>
      </c>
      <c r="L3">
        <v>50</v>
      </c>
      <c r="M3">
        <v>75</v>
      </c>
      <c r="N3">
        <v>87</v>
      </c>
    </row>
    <row r="4" spans="1:14">
      <c r="A4" s="20" cm="1">
        <f t="array" ref="A4">IF(Table2[[#This Row],[Max_num_drones]:[Max_num_drones]]=2,Table2[[#This Row],[Cost]:[Cost]],"")</f>
        <v>789.59153857871104</v>
      </c>
      <c r="B4" s="20" t="str" cm="1">
        <f t="array" ref="B4">IF(Table2[[#This Row],[Max_num_drones]:[Max_num_drones]]=3,Table2[[#This Row],[Cost]:[Cost]],"")</f>
        <v/>
      </c>
      <c r="C4" s="20" t="str" cm="1">
        <f t="array" ref="C4">IF(Table2[[#This Row],[Max_num_drones]:[Max_num_drones]]=4,Table2[[#This Row],[Cost]:[Cost]],"")</f>
        <v/>
      </c>
      <c r="D4" s="20" t="str" cm="1">
        <f t="array" ref="D4">IF(Table2[[#This Row],[Max_num_drones]:[Max_num_drones]]=5,Table2[[#This Row],[Cost]:[Cost]],"")</f>
        <v/>
      </c>
      <c r="H4">
        <v>1500</v>
      </c>
      <c r="J4" t="str">
        <f t="shared" ref="J4:J13" si="0">_xlfn.CONCAT(H3,"-",H3+H$2)</f>
        <v>1000-1500</v>
      </c>
      <c r="K4">
        <v>43</v>
      </c>
      <c r="L4">
        <v>44</v>
      </c>
      <c r="M4">
        <v>39</v>
      </c>
      <c r="N4">
        <v>52</v>
      </c>
    </row>
    <row r="5" spans="1:14">
      <c r="A5" s="20" cm="1">
        <f t="array" ref="A5">IF(Table2[[#This Row],[Max_num_drones]:[Max_num_drones]]=2,Table2[[#This Row],[Cost]:[Cost]],"")</f>
        <v>947.22315872383797</v>
      </c>
      <c r="B5" s="20" t="str" cm="1">
        <f t="array" ref="B5">IF(Table2[[#This Row],[Max_num_drones]:[Max_num_drones]]=3,Table2[[#This Row],[Cost]:[Cost]],"")</f>
        <v/>
      </c>
      <c r="C5" s="20" t="str" cm="1">
        <f t="array" ref="C5">IF(Table2[[#This Row],[Max_num_drones]:[Max_num_drones]]=4,Table2[[#This Row],[Cost]:[Cost]],"")</f>
        <v/>
      </c>
      <c r="D5" s="20" t="str" cm="1">
        <f t="array" ref="D5">IF(Table2[[#This Row],[Max_num_drones]:[Max_num_drones]]=5,Table2[[#This Row],[Cost]:[Cost]],"")</f>
        <v/>
      </c>
      <c r="H5">
        <v>2000</v>
      </c>
      <c r="J5" t="str">
        <f t="shared" si="0"/>
        <v>1500-2000</v>
      </c>
      <c r="K5">
        <v>35</v>
      </c>
      <c r="L5">
        <v>34</v>
      </c>
      <c r="M5">
        <v>43</v>
      </c>
      <c r="N5">
        <v>19</v>
      </c>
    </row>
    <row r="6" spans="1:14">
      <c r="A6" s="20" cm="1">
        <f t="array" ref="A6">IF(Table2[[#This Row],[Max_num_drones]:[Max_num_drones]]=2,Table2[[#This Row],[Cost]:[Cost]],"")</f>
        <v>1047.4696782855999</v>
      </c>
      <c r="B6" s="20" t="str" cm="1">
        <f t="array" ref="B6">IF(Table2[[#This Row],[Max_num_drones]:[Max_num_drones]]=3,Table2[[#This Row],[Cost]:[Cost]],"")</f>
        <v/>
      </c>
      <c r="C6" s="20" t="str" cm="1">
        <f t="array" ref="C6">IF(Table2[[#This Row],[Max_num_drones]:[Max_num_drones]]=4,Table2[[#This Row],[Cost]:[Cost]],"")</f>
        <v/>
      </c>
      <c r="D6" s="20" t="str" cm="1">
        <f t="array" ref="D6">IF(Table2[[#This Row],[Max_num_drones]:[Max_num_drones]]=5,Table2[[#This Row],[Cost]:[Cost]],"")</f>
        <v/>
      </c>
      <c r="H6">
        <v>2500</v>
      </c>
      <c r="J6" t="str">
        <f t="shared" si="0"/>
        <v>2000-2500</v>
      </c>
      <c r="K6">
        <v>19</v>
      </c>
      <c r="L6">
        <v>29</v>
      </c>
      <c r="M6">
        <v>9</v>
      </c>
      <c r="N6">
        <v>4</v>
      </c>
    </row>
    <row r="7" spans="1:14">
      <c r="A7" s="20" t="str" cm="1">
        <f t="array" ref="A7">IF(Table2[[#This Row],[Max_num_drones]:[Max_num_drones]]=2,Table2[[#This Row],[Cost]:[Cost]],"")</f>
        <v/>
      </c>
      <c r="B7" s="20" cm="1">
        <f t="array" ref="B7">IF(Table2[[#This Row],[Max_num_drones]:[Max_num_drones]]=3,Table2[[#This Row],[Cost]:[Cost]],"")</f>
        <v>647.02541700261304</v>
      </c>
      <c r="C7" s="20" t="str" cm="1">
        <f t="array" ref="C7">IF(Table2[[#This Row],[Max_num_drones]:[Max_num_drones]]=4,Table2[[#This Row],[Cost]:[Cost]],"")</f>
        <v/>
      </c>
      <c r="D7" s="20" t="str" cm="1">
        <f t="array" ref="D7">IF(Table2[[#This Row],[Max_num_drones]:[Max_num_drones]]=5,Table2[[#This Row],[Cost]:[Cost]],"")</f>
        <v/>
      </c>
      <c r="H7">
        <v>3000</v>
      </c>
      <c r="J7" t="str">
        <f t="shared" si="0"/>
        <v>2500-3000</v>
      </c>
      <c r="K7">
        <v>19</v>
      </c>
      <c r="L7">
        <v>16</v>
      </c>
      <c r="M7">
        <v>5</v>
      </c>
      <c r="N7">
        <v>0</v>
      </c>
    </row>
    <row r="8" spans="1:14">
      <c r="A8" s="20" t="str" cm="1">
        <f t="array" ref="A8">IF(Table2[[#This Row],[Max_num_drones]:[Max_num_drones]]=2,Table2[[#This Row],[Cost]:[Cost]],"")</f>
        <v/>
      </c>
      <c r="B8" s="20" cm="1">
        <f t="array" ref="B8">IF(Table2[[#This Row],[Max_num_drones]:[Max_num_drones]]=3,Table2[[#This Row],[Cost]:[Cost]],"")</f>
        <v>744.08318202187695</v>
      </c>
      <c r="C8" s="20" t="str" cm="1">
        <f t="array" ref="C8">IF(Table2[[#This Row],[Max_num_drones]:[Max_num_drones]]=4,Table2[[#This Row],[Cost]:[Cost]],"")</f>
        <v/>
      </c>
      <c r="D8" s="20" t="str" cm="1">
        <f t="array" ref="D8">IF(Table2[[#This Row],[Max_num_drones]:[Max_num_drones]]=5,Table2[[#This Row],[Cost]:[Cost]],"")</f>
        <v/>
      </c>
      <c r="H8">
        <v>3500</v>
      </c>
      <c r="J8" t="str">
        <f t="shared" si="0"/>
        <v>3000-3500</v>
      </c>
      <c r="K8">
        <v>24</v>
      </c>
      <c r="L8">
        <v>4</v>
      </c>
      <c r="M8">
        <v>0</v>
      </c>
      <c r="N8">
        <v>0</v>
      </c>
    </row>
    <row r="9" spans="1:14">
      <c r="A9" s="20" t="str" cm="1">
        <f t="array" ref="A9">IF(Table2[[#This Row],[Max_num_drones]:[Max_num_drones]]=2,Table2[[#This Row],[Cost]:[Cost]],"")</f>
        <v/>
      </c>
      <c r="B9" s="20" cm="1">
        <f t="array" ref="B9">IF(Table2[[#This Row],[Max_num_drones]:[Max_num_drones]]=3,Table2[[#This Row],[Cost]:[Cost]],"")</f>
        <v>542.11086458825696</v>
      </c>
      <c r="C9" s="20" t="str" cm="1">
        <f t="array" ref="C9">IF(Table2[[#This Row],[Max_num_drones]:[Max_num_drones]]=4,Table2[[#This Row],[Cost]:[Cost]],"")</f>
        <v/>
      </c>
      <c r="D9" s="20" t="str" cm="1">
        <f t="array" ref="D9">IF(Table2[[#This Row],[Max_num_drones]:[Max_num_drones]]=5,Table2[[#This Row],[Cost]:[Cost]],"")</f>
        <v/>
      </c>
      <c r="H9">
        <v>4000</v>
      </c>
      <c r="J9" t="str">
        <f t="shared" si="0"/>
        <v>3500-4000</v>
      </c>
      <c r="K9">
        <v>15</v>
      </c>
      <c r="L9">
        <v>3</v>
      </c>
      <c r="M9">
        <v>0</v>
      </c>
      <c r="N9">
        <v>0</v>
      </c>
    </row>
    <row r="10" spans="1:14">
      <c r="A10" s="20" t="str" cm="1">
        <f t="array" ref="A10">IF(Table2[[#This Row],[Max_num_drones]:[Max_num_drones]]=2,Table2[[#This Row],[Cost]:[Cost]],"")</f>
        <v/>
      </c>
      <c r="B10" s="20" cm="1">
        <f t="array" ref="B10">IF(Table2[[#This Row],[Max_num_drones]:[Max_num_drones]]=3,Table2[[#This Row],[Cost]:[Cost]],"")</f>
        <v>684.51816545164604</v>
      </c>
      <c r="C10" s="20" t="str" cm="1">
        <f t="array" ref="C10">IF(Table2[[#This Row],[Max_num_drones]:[Max_num_drones]]=4,Table2[[#This Row],[Cost]:[Cost]],"")</f>
        <v/>
      </c>
      <c r="D10" s="20" t="str" cm="1">
        <f t="array" ref="D10">IF(Table2[[#This Row],[Max_num_drones]:[Max_num_drones]]=5,Table2[[#This Row],[Cost]:[Cost]],"")</f>
        <v/>
      </c>
      <c r="H10">
        <v>4500</v>
      </c>
      <c r="J10" t="str">
        <f t="shared" si="0"/>
        <v>4000-4500</v>
      </c>
      <c r="K10">
        <v>8</v>
      </c>
      <c r="L10">
        <v>0</v>
      </c>
      <c r="M10">
        <v>0</v>
      </c>
      <c r="N10">
        <v>0</v>
      </c>
    </row>
    <row r="11" spans="1:14">
      <c r="A11" s="20" t="str" cm="1">
        <f t="array" ref="A11">IF(Table2[[#This Row],[Max_num_drones]:[Max_num_drones]]=2,Table2[[#This Row],[Cost]:[Cost]],"")</f>
        <v/>
      </c>
      <c r="B11" s="20" cm="1">
        <f t="array" ref="B11">IF(Table2[[#This Row],[Max_num_drones]:[Max_num_drones]]=3,Table2[[#This Row],[Cost]:[Cost]],"")</f>
        <v>735.37119358753705</v>
      </c>
      <c r="C11" s="20" t="str" cm="1">
        <f t="array" ref="C11">IF(Table2[[#This Row],[Max_num_drones]:[Max_num_drones]]=4,Table2[[#This Row],[Cost]:[Cost]],"")</f>
        <v/>
      </c>
      <c r="D11" s="20" t="str" cm="1">
        <f t="array" ref="D11">IF(Table2[[#This Row],[Max_num_drones]:[Max_num_drones]]=5,Table2[[#This Row],[Cost]:[Cost]],"")</f>
        <v/>
      </c>
      <c r="H11">
        <v>5000</v>
      </c>
      <c r="J11" t="str">
        <f t="shared" si="0"/>
        <v>4500-5000</v>
      </c>
      <c r="K11">
        <v>5</v>
      </c>
      <c r="L11">
        <v>0</v>
      </c>
      <c r="M11">
        <v>0</v>
      </c>
      <c r="N11">
        <v>0</v>
      </c>
    </row>
    <row r="12" spans="1:14">
      <c r="A12" s="20" t="str" cm="1">
        <f t="array" ref="A12">IF(Table2[[#This Row],[Max_num_drones]:[Max_num_drones]]=2,Table2[[#This Row],[Cost]:[Cost]],"")</f>
        <v/>
      </c>
      <c r="B12" s="20" t="str" cm="1">
        <f t="array" ref="B12">IF(Table2[[#This Row],[Max_num_drones]:[Max_num_drones]]=3,Table2[[#This Row],[Cost]:[Cost]],"")</f>
        <v/>
      </c>
      <c r="C12" s="20" cm="1">
        <f t="array" ref="C12">IF(Table2[[#This Row],[Max_num_drones]:[Max_num_drones]]=4,Table2[[#This Row],[Cost]:[Cost]],"")</f>
        <v>490.76426685191899</v>
      </c>
      <c r="D12" s="20" t="str" cm="1">
        <f t="array" ref="D12">IF(Table2[[#This Row],[Max_num_drones]:[Max_num_drones]]=5,Table2[[#This Row],[Cost]:[Cost]],"")</f>
        <v/>
      </c>
      <c r="H12">
        <v>5500</v>
      </c>
      <c r="J12" t="str">
        <f t="shared" si="0"/>
        <v>5000-5500</v>
      </c>
      <c r="K12">
        <v>2</v>
      </c>
      <c r="L12">
        <v>0</v>
      </c>
      <c r="M12">
        <v>0</v>
      </c>
      <c r="N12">
        <v>0</v>
      </c>
    </row>
    <row r="13" spans="1:14">
      <c r="A13" s="20" t="str" cm="1">
        <f t="array" ref="A13">IF(Table2[[#This Row],[Max_num_drones]:[Max_num_drones]]=2,Table2[[#This Row],[Cost]:[Cost]],"")</f>
        <v/>
      </c>
      <c r="B13" s="20" t="str" cm="1">
        <f t="array" ref="B13">IF(Table2[[#This Row],[Max_num_drones]:[Max_num_drones]]=3,Table2[[#This Row],[Cost]:[Cost]],"")</f>
        <v/>
      </c>
      <c r="C13" s="20" cm="1">
        <f t="array" ref="C13">IF(Table2[[#This Row],[Max_num_drones]:[Max_num_drones]]=4,Table2[[#This Row],[Cost]:[Cost]],"")</f>
        <v>687.64562688897001</v>
      </c>
      <c r="D13" s="20" t="str" cm="1">
        <f t="array" ref="D13">IF(Table2[[#This Row],[Max_num_drones]:[Max_num_drones]]=5,Table2[[#This Row],[Cost]:[Cost]],"")</f>
        <v/>
      </c>
      <c r="J13" t="str">
        <f t="shared" si="0"/>
        <v>5500-6000</v>
      </c>
      <c r="K13">
        <v>1</v>
      </c>
      <c r="L13">
        <v>0</v>
      </c>
      <c r="M13">
        <v>0</v>
      </c>
      <c r="N13">
        <v>0</v>
      </c>
    </row>
    <row r="14" spans="1:14">
      <c r="A14" s="20" t="str" cm="1">
        <f t="array" ref="A14">IF(Table2[[#This Row],[Max_num_drones]:[Max_num_drones]]=2,Table2[[#This Row],[Cost]:[Cost]],"")</f>
        <v/>
      </c>
      <c r="B14" s="20" t="str" cm="1">
        <f t="array" ref="B14">IF(Table2[[#This Row],[Max_num_drones]:[Max_num_drones]]=3,Table2[[#This Row],[Cost]:[Cost]],"")</f>
        <v/>
      </c>
      <c r="C14" s="20" cm="1">
        <f t="array" ref="C14">IF(Table2[[#This Row],[Max_num_drones]:[Max_num_drones]]=4,Table2[[#This Row],[Cost]:[Cost]],"")</f>
        <v>444.670883465614</v>
      </c>
      <c r="D14" s="20" t="str" cm="1">
        <f t="array" ref="D14">IF(Table2[[#This Row],[Max_num_drones]:[Max_num_drones]]=5,Table2[[#This Row],[Cost]:[Cost]],"")</f>
        <v/>
      </c>
    </row>
    <row r="15" spans="1:14">
      <c r="A15" s="20" t="str" cm="1">
        <f t="array" ref="A15">IF(Table2[[#This Row],[Max_num_drones]:[Max_num_drones]]=2,Table2[[#This Row],[Cost]:[Cost]],"")</f>
        <v/>
      </c>
      <c r="B15" s="20" t="str" cm="1">
        <f t="array" ref="B15">IF(Table2[[#This Row],[Max_num_drones]:[Max_num_drones]]=3,Table2[[#This Row],[Cost]:[Cost]],"")</f>
        <v/>
      </c>
      <c r="C15" s="20" cm="1">
        <f t="array" ref="C15">IF(Table2[[#This Row],[Max_num_drones]:[Max_num_drones]]=4,Table2[[#This Row],[Cost]:[Cost]],"")</f>
        <v>530.58675572549896</v>
      </c>
      <c r="D15" s="20" t="str" cm="1">
        <f t="array" ref="D15">IF(Table2[[#This Row],[Max_num_drones]:[Max_num_drones]]=5,Table2[[#This Row],[Cost]:[Cost]],"")</f>
        <v/>
      </c>
    </row>
    <row r="16" spans="1:14">
      <c r="A16" s="20" t="str" cm="1">
        <f t="array" ref="A16">IF(Table2[[#This Row],[Max_num_drones]:[Max_num_drones]]=2,Table2[[#This Row],[Cost]:[Cost]],"")</f>
        <v/>
      </c>
      <c r="B16" s="20" t="str" cm="1">
        <f t="array" ref="B16">IF(Table2[[#This Row],[Max_num_drones]:[Max_num_drones]]=3,Table2[[#This Row],[Cost]:[Cost]],"")</f>
        <v/>
      </c>
      <c r="C16" s="20" cm="1">
        <f t="array" ref="C16">IF(Table2[[#This Row],[Max_num_drones]:[Max_num_drones]]=4,Table2[[#This Row],[Cost]:[Cost]],"")</f>
        <v>562.77564628061702</v>
      </c>
      <c r="D16" s="20" t="str" cm="1">
        <f t="array" ref="D16">IF(Table2[[#This Row],[Max_num_drones]:[Max_num_drones]]=5,Table2[[#This Row],[Cost]:[Cost]],"")</f>
        <v/>
      </c>
    </row>
    <row r="17" spans="1:4">
      <c r="A17" s="20" t="str" cm="1">
        <f t="array" ref="A17">IF(Table2[[#This Row],[Max_num_drones]:[Max_num_drones]]=2,Table2[[#This Row],[Cost]:[Cost]],"")</f>
        <v/>
      </c>
      <c r="B17" s="20" t="str" cm="1">
        <f t="array" ref="B17">IF(Table2[[#This Row],[Max_num_drones]:[Max_num_drones]]=3,Table2[[#This Row],[Cost]:[Cost]],"")</f>
        <v/>
      </c>
      <c r="C17" s="20" t="str" cm="1">
        <f t="array" ref="C17">IF(Table2[[#This Row],[Max_num_drones]:[Max_num_drones]]=4,Table2[[#This Row],[Cost]:[Cost]],"")</f>
        <v/>
      </c>
      <c r="D17" s="20" cm="1">
        <f t="array" ref="D17">IF(Table2[[#This Row],[Max_num_drones]:[Max_num_drones]]=5,Table2[[#This Row],[Cost]:[Cost]],"")</f>
        <v>414.512475071994</v>
      </c>
    </row>
    <row r="18" spans="1:4">
      <c r="A18" s="20" t="str" cm="1">
        <f t="array" ref="A18">IF(Table2[[#This Row],[Max_num_drones]:[Max_num_drones]]=2,Table2[[#This Row],[Cost]:[Cost]],"")</f>
        <v/>
      </c>
      <c r="B18" s="20" t="str" cm="1">
        <f t="array" ref="B18">IF(Table2[[#This Row],[Max_num_drones]:[Max_num_drones]]=3,Table2[[#This Row],[Cost]:[Cost]],"")</f>
        <v/>
      </c>
      <c r="C18" s="20" t="str" cm="1">
        <f t="array" ref="C18">IF(Table2[[#This Row],[Max_num_drones]:[Max_num_drones]]=4,Table2[[#This Row],[Cost]:[Cost]],"")</f>
        <v/>
      </c>
      <c r="D18" s="20" cm="1">
        <f t="array" ref="D18">IF(Table2[[#This Row],[Max_num_drones]:[Max_num_drones]]=5,Table2[[#This Row],[Cost]:[Cost]],"")</f>
        <v>631.39004345965805</v>
      </c>
    </row>
    <row r="19" spans="1:4">
      <c r="A19" s="20" t="str" cm="1">
        <f t="array" ref="A19">IF(Table2[[#This Row],[Max_num_drones]:[Max_num_drones]]=2,Table2[[#This Row],[Cost]:[Cost]],"")</f>
        <v/>
      </c>
      <c r="B19" s="20" t="str" cm="1">
        <f t="array" ref="B19">IF(Table2[[#This Row],[Max_num_drones]:[Max_num_drones]]=3,Table2[[#This Row],[Cost]:[Cost]],"")</f>
        <v/>
      </c>
      <c r="C19" s="20" t="str" cm="1">
        <f t="array" ref="C19">IF(Table2[[#This Row],[Max_num_drones]:[Max_num_drones]]=4,Table2[[#This Row],[Cost]:[Cost]],"")</f>
        <v/>
      </c>
      <c r="D19" s="20" cm="1">
        <f t="array" ref="D19">IF(Table2[[#This Row],[Max_num_drones]:[Max_num_drones]]=5,Table2[[#This Row],[Cost]:[Cost]],"")</f>
        <v>393.69096744441401</v>
      </c>
    </row>
    <row r="20" spans="1:4">
      <c r="A20" s="20" t="str" cm="1">
        <f t="array" ref="A20">IF(Table2[[#This Row],[Max_num_drones]:[Max_num_drones]]=2,Table2[[#This Row],[Cost]:[Cost]],"")</f>
        <v/>
      </c>
      <c r="B20" s="20" t="str" cm="1">
        <f t="array" ref="B20">IF(Table2[[#This Row],[Max_num_drones]:[Max_num_drones]]=3,Table2[[#This Row],[Cost]:[Cost]],"")</f>
        <v/>
      </c>
      <c r="C20" s="20" t="str" cm="1">
        <f t="array" ref="C20">IF(Table2[[#This Row],[Max_num_drones]:[Max_num_drones]]=4,Table2[[#This Row],[Cost]:[Cost]],"")</f>
        <v/>
      </c>
      <c r="D20" s="20" cm="1">
        <f t="array" ref="D20">IF(Table2[[#This Row],[Max_num_drones]:[Max_num_drones]]=5,Table2[[#This Row],[Cost]:[Cost]],"")</f>
        <v>473.87131771183601</v>
      </c>
    </row>
    <row r="21" spans="1:4">
      <c r="A21" s="20" t="str" cm="1">
        <f t="array" ref="A21">IF(Table2[[#This Row],[Max_num_drones]:[Max_num_drones]]=2,Table2[[#This Row],[Cost]:[Cost]],"")</f>
        <v/>
      </c>
      <c r="B21" s="20" t="str" cm="1">
        <f t="array" ref="B21">IF(Table2[[#This Row],[Max_num_drones]:[Max_num_drones]]=3,Table2[[#This Row],[Cost]:[Cost]],"")</f>
        <v/>
      </c>
      <c r="C21" s="20" t="str" cm="1">
        <f t="array" ref="C21">IF(Table2[[#This Row],[Max_num_drones]:[Max_num_drones]]=4,Table2[[#This Row],[Cost]:[Cost]],"")</f>
        <v/>
      </c>
      <c r="D21" s="20" cm="1">
        <f t="array" ref="D21">IF(Table2[[#This Row],[Max_num_drones]:[Max_num_drones]]=5,Table2[[#This Row],[Cost]:[Cost]],"")</f>
        <v>519.15967863728702</v>
      </c>
    </row>
    <row r="22" spans="1:4">
      <c r="A22" s="20" cm="1">
        <f t="array" ref="A22">IF(Table2[[#This Row],[Max_num_drones]:[Max_num_drones]]=2,Table2[[#This Row],[Cost]:[Cost]],"")</f>
        <v>984.071533608138</v>
      </c>
      <c r="B22" s="20" t="str" cm="1">
        <f t="array" ref="B22">IF(Table2[[#This Row],[Max_num_drones]:[Max_num_drones]]=3,Table2[[#This Row],[Cost]:[Cost]],"")</f>
        <v/>
      </c>
      <c r="C22" s="20" t="str" cm="1">
        <f t="array" ref="C22">IF(Table2[[#This Row],[Max_num_drones]:[Max_num_drones]]=4,Table2[[#This Row],[Cost]:[Cost]],"")</f>
        <v/>
      </c>
      <c r="D22" s="20" t="str" cm="1">
        <f t="array" ref="D22">IF(Table2[[#This Row],[Max_num_drones]:[Max_num_drones]]=5,Table2[[#This Row],[Cost]:[Cost]],"")</f>
        <v/>
      </c>
    </row>
    <row r="23" spans="1:4">
      <c r="A23" s="20" cm="1">
        <f t="array" ref="A23">IF(Table2[[#This Row],[Max_num_drones]:[Max_num_drones]]=2,Table2[[#This Row],[Cost]:[Cost]],"")</f>
        <v>1081.33907998461</v>
      </c>
      <c r="B23" s="20" t="str" cm="1">
        <f t="array" ref="B23">IF(Table2[[#This Row],[Max_num_drones]:[Max_num_drones]]=3,Table2[[#This Row],[Cost]:[Cost]],"")</f>
        <v/>
      </c>
      <c r="C23" s="20" t="str" cm="1">
        <f t="array" ref="C23">IF(Table2[[#This Row],[Max_num_drones]:[Max_num_drones]]=4,Table2[[#This Row],[Cost]:[Cost]],"")</f>
        <v/>
      </c>
      <c r="D23" s="20" t="str" cm="1">
        <f t="array" ref="D23">IF(Table2[[#This Row],[Max_num_drones]:[Max_num_drones]]=5,Table2[[#This Row],[Cost]:[Cost]],"")</f>
        <v/>
      </c>
    </row>
    <row r="24" spans="1:4">
      <c r="A24" s="20" cm="1">
        <f t="array" ref="A24">IF(Table2[[#This Row],[Max_num_drones]:[Max_num_drones]]=2,Table2[[#This Row],[Cost]:[Cost]],"")</f>
        <v>832.75309139549699</v>
      </c>
      <c r="B24" s="20" t="str" cm="1">
        <f t="array" ref="B24">IF(Table2[[#This Row],[Max_num_drones]:[Max_num_drones]]=3,Table2[[#This Row],[Cost]:[Cost]],"")</f>
        <v/>
      </c>
      <c r="C24" s="20" t="str" cm="1">
        <f t="array" ref="C24">IF(Table2[[#This Row],[Max_num_drones]:[Max_num_drones]]=4,Table2[[#This Row],[Cost]:[Cost]],"")</f>
        <v/>
      </c>
      <c r="D24" s="20" t="str" cm="1">
        <f t="array" ref="D24">IF(Table2[[#This Row],[Max_num_drones]:[Max_num_drones]]=5,Table2[[#This Row],[Cost]:[Cost]],"")</f>
        <v/>
      </c>
    </row>
    <row r="25" spans="1:4">
      <c r="A25" s="20" cm="1">
        <f t="array" ref="A25">IF(Table2[[#This Row],[Max_num_drones]:[Max_num_drones]]=2,Table2[[#This Row],[Cost]:[Cost]],"")</f>
        <v>991.02242135536198</v>
      </c>
      <c r="B25" s="20" t="str" cm="1">
        <f t="array" ref="B25">IF(Table2[[#This Row],[Max_num_drones]:[Max_num_drones]]=3,Table2[[#This Row],[Cost]:[Cost]],"")</f>
        <v/>
      </c>
      <c r="C25" s="20" t="str" cm="1">
        <f t="array" ref="C25">IF(Table2[[#This Row],[Max_num_drones]:[Max_num_drones]]=4,Table2[[#This Row],[Cost]:[Cost]],"")</f>
        <v/>
      </c>
      <c r="D25" s="20" t="str" cm="1">
        <f t="array" ref="D25">IF(Table2[[#This Row],[Max_num_drones]:[Max_num_drones]]=5,Table2[[#This Row],[Cost]:[Cost]],"")</f>
        <v/>
      </c>
    </row>
    <row r="26" spans="1:4">
      <c r="A26" s="20" cm="1">
        <f t="array" ref="A26">IF(Table2[[#This Row],[Max_num_drones]:[Max_num_drones]]=2,Table2[[#This Row],[Cost]:[Cost]],"")</f>
        <v>1053.17160403554</v>
      </c>
      <c r="B26" s="20" t="str" cm="1">
        <f t="array" ref="B26">IF(Table2[[#This Row],[Max_num_drones]:[Max_num_drones]]=3,Table2[[#This Row],[Cost]:[Cost]],"")</f>
        <v/>
      </c>
      <c r="C26" s="20" t="str" cm="1">
        <f t="array" ref="C26">IF(Table2[[#This Row],[Max_num_drones]:[Max_num_drones]]=4,Table2[[#This Row],[Cost]:[Cost]],"")</f>
        <v/>
      </c>
      <c r="D26" s="20" t="str" cm="1">
        <f t="array" ref="D26">IF(Table2[[#This Row],[Max_num_drones]:[Max_num_drones]]=5,Table2[[#This Row],[Cost]:[Cost]],"")</f>
        <v/>
      </c>
    </row>
    <row r="27" spans="1:4">
      <c r="A27" s="20" t="str" cm="1">
        <f t="array" ref="A27">IF(Table2[[#This Row],[Max_num_drones]:[Max_num_drones]]=2,Table2[[#This Row],[Cost]:[Cost]],"")</f>
        <v/>
      </c>
      <c r="B27" s="20" cm="1">
        <f t="array" ref="B27">IF(Table2[[#This Row],[Max_num_drones]:[Max_num_drones]]=3,Table2[[#This Row],[Cost]:[Cost]],"")</f>
        <v>688.747871691667</v>
      </c>
      <c r="C27" s="20" t="str" cm="1">
        <f t="array" ref="C27">IF(Table2[[#This Row],[Max_num_drones]:[Max_num_drones]]=4,Table2[[#This Row],[Cost]:[Cost]],"")</f>
        <v/>
      </c>
      <c r="D27" s="20" t="str" cm="1">
        <f t="array" ref="D27">IF(Table2[[#This Row],[Max_num_drones]:[Max_num_drones]]=5,Table2[[#This Row],[Cost]:[Cost]],"")</f>
        <v/>
      </c>
    </row>
    <row r="28" spans="1:4">
      <c r="A28" s="20" t="str" cm="1">
        <f t="array" ref="A28">IF(Table2[[#This Row],[Max_num_drones]:[Max_num_drones]]=2,Table2[[#This Row],[Cost]:[Cost]],"")</f>
        <v/>
      </c>
      <c r="B28" s="20" cm="1">
        <f t="array" ref="B28">IF(Table2[[#This Row],[Max_num_drones]:[Max_num_drones]]=3,Table2[[#This Row],[Cost]:[Cost]],"")</f>
        <v>744.08318202187695</v>
      </c>
      <c r="C28" s="20" t="str" cm="1">
        <f t="array" ref="C28">IF(Table2[[#This Row],[Max_num_drones]:[Max_num_drones]]=4,Table2[[#This Row],[Cost]:[Cost]],"")</f>
        <v/>
      </c>
      <c r="D28" s="20" t="str" cm="1">
        <f t="array" ref="D28">IF(Table2[[#This Row],[Max_num_drones]:[Max_num_drones]]=5,Table2[[#This Row],[Cost]:[Cost]],"")</f>
        <v/>
      </c>
    </row>
    <row r="29" spans="1:4">
      <c r="A29" s="20" t="str" cm="1">
        <f t="array" ref="A29">IF(Table2[[#This Row],[Max_num_drones]:[Max_num_drones]]=2,Table2[[#This Row],[Cost]:[Cost]],"")</f>
        <v/>
      </c>
      <c r="B29" s="20" cm="1">
        <f t="array" ref="B29">IF(Table2[[#This Row],[Max_num_drones]:[Max_num_drones]]=3,Table2[[#This Row],[Cost]:[Cost]],"")</f>
        <v>542.11086458825696</v>
      </c>
      <c r="C29" s="20" t="str" cm="1">
        <f t="array" ref="C29">IF(Table2[[#This Row],[Max_num_drones]:[Max_num_drones]]=4,Table2[[#This Row],[Cost]:[Cost]],"")</f>
        <v/>
      </c>
      <c r="D29" s="20" t="str" cm="1">
        <f t="array" ref="D29">IF(Table2[[#This Row],[Max_num_drones]:[Max_num_drones]]=5,Table2[[#This Row],[Cost]:[Cost]],"")</f>
        <v/>
      </c>
    </row>
    <row r="30" spans="1:4">
      <c r="A30" s="20" t="str" cm="1">
        <f t="array" ref="A30">IF(Table2[[#This Row],[Max_num_drones]:[Max_num_drones]]=2,Table2[[#This Row],[Cost]:[Cost]],"")</f>
        <v/>
      </c>
      <c r="B30" s="20" cm="1">
        <f t="array" ref="B30">IF(Table2[[#This Row],[Max_num_drones]:[Max_num_drones]]=3,Table2[[#This Row],[Cost]:[Cost]],"")</f>
        <v>684.51816545164604</v>
      </c>
      <c r="C30" s="20" t="str" cm="1">
        <f t="array" ref="C30">IF(Table2[[#This Row],[Max_num_drones]:[Max_num_drones]]=4,Table2[[#This Row],[Cost]:[Cost]],"")</f>
        <v/>
      </c>
      <c r="D30" s="20" t="str" cm="1">
        <f t="array" ref="D30">IF(Table2[[#This Row],[Max_num_drones]:[Max_num_drones]]=5,Table2[[#This Row],[Cost]:[Cost]],"")</f>
        <v/>
      </c>
    </row>
    <row r="31" spans="1:4">
      <c r="A31" s="20" t="str" cm="1">
        <f t="array" ref="A31">IF(Table2[[#This Row],[Max_num_drones]:[Max_num_drones]]=2,Table2[[#This Row],[Cost]:[Cost]],"")</f>
        <v/>
      </c>
      <c r="B31" s="20" cm="1">
        <f t="array" ref="B31">IF(Table2[[#This Row],[Max_num_drones]:[Max_num_drones]]=3,Table2[[#This Row],[Cost]:[Cost]],"")</f>
        <v>735.37119358753705</v>
      </c>
      <c r="C31" s="20" t="str" cm="1">
        <f t="array" ref="C31">IF(Table2[[#This Row],[Max_num_drones]:[Max_num_drones]]=4,Table2[[#This Row],[Cost]:[Cost]],"")</f>
        <v/>
      </c>
      <c r="D31" s="20" t="str" cm="1">
        <f t="array" ref="D31">IF(Table2[[#This Row],[Max_num_drones]:[Max_num_drones]]=5,Table2[[#This Row],[Cost]:[Cost]],"")</f>
        <v/>
      </c>
    </row>
    <row r="32" spans="1:4">
      <c r="A32" s="20" t="str" cm="1">
        <f t="array" ref="A32">IF(Table2[[#This Row],[Max_num_drones]:[Max_num_drones]]=2,Table2[[#This Row],[Cost]:[Cost]],"")</f>
        <v/>
      </c>
      <c r="B32" s="20" t="str" cm="1">
        <f t="array" ref="B32">IF(Table2[[#This Row],[Max_num_drones]:[Max_num_drones]]=3,Table2[[#This Row],[Cost]:[Cost]],"")</f>
        <v/>
      </c>
      <c r="C32" s="20" cm="1">
        <f t="array" ref="C32">IF(Table2[[#This Row],[Max_num_drones]:[Max_num_drones]]=4,Table2[[#This Row],[Cost]:[Cost]],"")</f>
        <v>490.76426685191899</v>
      </c>
      <c r="D32" s="20" t="str" cm="1">
        <f t="array" ref="D32">IF(Table2[[#This Row],[Max_num_drones]:[Max_num_drones]]=5,Table2[[#This Row],[Cost]:[Cost]],"")</f>
        <v/>
      </c>
    </row>
    <row r="33" spans="1:4">
      <c r="A33" s="20" t="str" cm="1">
        <f t="array" ref="A33">IF(Table2[[#This Row],[Max_num_drones]:[Max_num_drones]]=2,Table2[[#This Row],[Cost]:[Cost]],"")</f>
        <v/>
      </c>
      <c r="B33" s="20" t="str" cm="1">
        <f t="array" ref="B33">IF(Table2[[#This Row],[Max_num_drones]:[Max_num_drones]]=3,Table2[[#This Row],[Cost]:[Cost]],"")</f>
        <v/>
      </c>
      <c r="C33" s="20" cm="1">
        <f t="array" ref="C33">IF(Table2[[#This Row],[Max_num_drones]:[Max_num_drones]]=4,Table2[[#This Row],[Cost]:[Cost]],"")</f>
        <v>687.64562688897001</v>
      </c>
      <c r="D33" s="20" t="str" cm="1">
        <f t="array" ref="D33">IF(Table2[[#This Row],[Max_num_drones]:[Max_num_drones]]=5,Table2[[#This Row],[Cost]:[Cost]],"")</f>
        <v/>
      </c>
    </row>
    <row r="34" spans="1:4">
      <c r="A34" s="20" t="str" cm="1">
        <f t="array" ref="A34">IF(Table2[[#This Row],[Max_num_drones]:[Max_num_drones]]=2,Table2[[#This Row],[Cost]:[Cost]],"")</f>
        <v/>
      </c>
      <c r="B34" s="20" t="str" cm="1">
        <f t="array" ref="B34">IF(Table2[[#This Row],[Max_num_drones]:[Max_num_drones]]=3,Table2[[#This Row],[Cost]:[Cost]],"")</f>
        <v/>
      </c>
      <c r="C34" s="20" cm="1">
        <f t="array" ref="C34">IF(Table2[[#This Row],[Max_num_drones]:[Max_num_drones]]=4,Table2[[#This Row],[Cost]:[Cost]],"")</f>
        <v>444.670883465614</v>
      </c>
      <c r="D34" s="20" t="str" cm="1">
        <f t="array" ref="D34">IF(Table2[[#This Row],[Max_num_drones]:[Max_num_drones]]=5,Table2[[#This Row],[Cost]:[Cost]],"")</f>
        <v/>
      </c>
    </row>
    <row r="35" spans="1:4">
      <c r="A35" s="20" t="str" cm="1">
        <f t="array" ref="A35">IF(Table2[[#This Row],[Max_num_drones]:[Max_num_drones]]=2,Table2[[#This Row],[Cost]:[Cost]],"")</f>
        <v/>
      </c>
      <c r="B35" s="20" t="str" cm="1">
        <f t="array" ref="B35">IF(Table2[[#This Row],[Max_num_drones]:[Max_num_drones]]=3,Table2[[#This Row],[Cost]:[Cost]],"")</f>
        <v/>
      </c>
      <c r="C35" s="20" cm="1">
        <f t="array" ref="C35">IF(Table2[[#This Row],[Max_num_drones]:[Max_num_drones]]=4,Table2[[#This Row],[Cost]:[Cost]],"")</f>
        <v>530.58675572549896</v>
      </c>
      <c r="D35" s="20" t="str" cm="1">
        <f t="array" ref="D35">IF(Table2[[#This Row],[Max_num_drones]:[Max_num_drones]]=5,Table2[[#This Row],[Cost]:[Cost]],"")</f>
        <v/>
      </c>
    </row>
    <row r="36" spans="1:4">
      <c r="A36" s="20" t="str" cm="1">
        <f t="array" ref="A36">IF(Table2[[#This Row],[Max_num_drones]:[Max_num_drones]]=2,Table2[[#This Row],[Cost]:[Cost]],"")</f>
        <v/>
      </c>
      <c r="B36" s="20" t="str" cm="1">
        <f t="array" ref="B36">IF(Table2[[#This Row],[Max_num_drones]:[Max_num_drones]]=3,Table2[[#This Row],[Cost]:[Cost]],"")</f>
        <v/>
      </c>
      <c r="C36" s="20" cm="1">
        <f t="array" ref="C36">IF(Table2[[#This Row],[Max_num_drones]:[Max_num_drones]]=4,Table2[[#This Row],[Cost]:[Cost]],"")</f>
        <v>562.77564628061702</v>
      </c>
      <c r="D36" s="20" t="str" cm="1">
        <f t="array" ref="D36">IF(Table2[[#This Row],[Max_num_drones]:[Max_num_drones]]=5,Table2[[#This Row],[Cost]:[Cost]],"")</f>
        <v/>
      </c>
    </row>
    <row r="37" spans="1:4">
      <c r="A37" s="20" t="str" cm="1">
        <f t="array" ref="A37">IF(Table2[[#This Row],[Max_num_drones]:[Max_num_drones]]=2,Table2[[#This Row],[Cost]:[Cost]],"")</f>
        <v/>
      </c>
      <c r="B37" s="20" t="str" cm="1">
        <f t="array" ref="B37">IF(Table2[[#This Row],[Max_num_drones]:[Max_num_drones]]=3,Table2[[#This Row],[Cost]:[Cost]],"")</f>
        <v/>
      </c>
      <c r="C37" s="20" t="str" cm="1">
        <f t="array" ref="C37">IF(Table2[[#This Row],[Max_num_drones]:[Max_num_drones]]=4,Table2[[#This Row],[Cost]:[Cost]],"")</f>
        <v/>
      </c>
      <c r="D37" s="20" cm="1">
        <f t="array" ref="D37">IF(Table2[[#This Row],[Max_num_drones]:[Max_num_drones]]=5,Table2[[#This Row],[Cost]:[Cost]],"")</f>
        <v>414.512475071994</v>
      </c>
    </row>
    <row r="38" spans="1:4">
      <c r="A38" s="20" t="str" cm="1">
        <f t="array" ref="A38">IF(Table2[[#This Row],[Max_num_drones]:[Max_num_drones]]=2,Table2[[#This Row],[Cost]:[Cost]],"")</f>
        <v/>
      </c>
      <c r="B38" s="20" t="str" cm="1">
        <f t="array" ref="B38">IF(Table2[[#This Row],[Max_num_drones]:[Max_num_drones]]=3,Table2[[#This Row],[Cost]:[Cost]],"")</f>
        <v/>
      </c>
      <c r="C38" s="20" t="str" cm="1">
        <f t="array" ref="C38">IF(Table2[[#This Row],[Max_num_drones]:[Max_num_drones]]=4,Table2[[#This Row],[Cost]:[Cost]],"")</f>
        <v/>
      </c>
      <c r="D38" s="20" cm="1">
        <f t="array" ref="D38">IF(Table2[[#This Row],[Max_num_drones]:[Max_num_drones]]=5,Table2[[#This Row],[Cost]:[Cost]],"")</f>
        <v>631.39004345965805</v>
      </c>
    </row>
    <row r="39" spans="1:4">
      <c r="A39" s="20" t="str" cm="1">
        <f t="array" ref="A39">IF(Table2[[#This Row],[Max_num_drones]:[Max_num_drones]]=2,Table2[[#This Row],[Cost]:[Cost]],"")</f>
        <v/>
      </c>
      <c r="B39" s="20" t="str" cm="1">
        <f t="array" ref="B39">IF(Table2[[#This Row],[Max_num_drones]:[Max_num_drones]]=3,Table2[[#This Row],[Cost]:[Cost]],"")</f>
        <v/>
      </c>
      <c r="C39" s="20" t="str" cm="1">
        <f t="array" ref="C39">IF(Table2[[#This Row],[Max_num_drones]:[Max_num_drones]]=4,Table2[[#This Row],[Cost]:[Cost]],"")</f>
        <v/>
      </c>
      <c r="D39" s="20" cm="1">
        <f t="array" ref="D39">IF(Table2[[#This Row],[Max_num_drones]:[Max_num_drones]]=5,Table2[[#This Row],[Cost]:[Cost]],"")</f>
        <v>393.69096744441401</v>
      </c>
    </row>
    <row r="40" spans="1:4">
      <c r="A40" s="20" t="str" cm="1">
        <f t="array" ref="A40">IF(Table2[[#This Row],[Max_num_drones]:[Max_num_drones]]=2,Table2[[#This Row],[Cost]:[Cost]],"")</f>
        <v/>
      </c>
      <c r="B40" s="20" t="str" cm="1">
        <f t="array" ref="B40">IF(Table2[[#This Row],[Max_num_drones]:[Max_num_drones]]=3,Table2[[#This Row],[Cost]:[Cost]],"")</f>
        <v/>
      </c>
      <c r="C40" s="20" t="str" cm="1">
        <f t="array" ref="C40">IF(Table2[[#This Row],[Max_num_drones]:[Max_num_drones]]=4,Table2[[#This Row],[Cost]:[Cost]],"")</f>
        <v/>
      </c>
      <c r="D40" s="20" cm="1">
        <f t="array" ref="D40">IF(Table2[[#This Row],[Max_num_drones]:[Max_num_drones]]=5,Table2[[#This Row],[Cost]:[Cost]],"")</f>
        <v>473.87131771183601</v>
      </c>
    </row>
    <row r="41" spans="1:4">
      <c r="A41" s="20" t="str" cm="1">
        <f t="array" ref="A41">IF(Table2[[#This Row],[Max_num_drones]:[Max_num_drones]]=2,Table2[[#This Row],[Cost]:[Cost]],"")</f>
        <v/>
      </c>
      <c r="B41" s="20" t="str" cm="1">
        <f t="array" ref="B41">IF(Table2[[#This Row],[Max_num_drones]:[Max_num_drones]]=3,Table2[[#This Row],[Cost]:[Cost]],"")</f>
        <v/>
      </c>
      <c r="C41" s="20" t="str" cm="1">
        <f t="array" ref="C41">IF(Table2[[#This Row],[Max_num_drones]:[Max_num_drones]]=4,Table2[[#This Row],[Cost]:[Cost]],"")</f>
        <v/>
      </c>
      <c r="D41" s="20" cm="1">
        <f t="array" ref="D41">IF(Table2[[#This Row],[Max_num_drones]:[Max_num_drones]]=5,Table2[[#This Row],[Cost]:[Cost]],"")</f>
        <v>519.15967863728702</v>
      </c>
    </row>
    <row r="42" spans="1:4">
      <c r="A42" s="20" cm="1">
        <f t="array" ref="A42">IF(Table2[[#This Row],[Max_num_drones]:[Max_num_drones]]=2,Table2[[#This Row],[Cost]:[Cost]],"")</f>
        <v>1060.70351008027</v>
      </c>
      <c r="B42" s="20" t="str" cm="1">
        <f t="array" ref="B42">IF(Table2[[#This Row],[Max_num_drones]:[Max_num_drones]]=3,Table2[[#This Row],[Cost]:[Cost]],"")</f>
        <v/>
      </c>
      <c r="C42" s="20" t="str" cm="1">
        <f t="array" ref="C42">IF(Table2[[#This Row],[Max_num_drones]:[Max_num_drones]]=4,Table2[[#This Row],[Cost]:[Cost]],"")</f>
        <v/>
      </c>
      <c r="D42" s="20" t="str" cm="1">
        <f t="array" ref="D42">IF(Table2[[#This Row],[Max_num_drones]:[Max_num_drones]]=5,Table2[[#This Row],[Cost]:[Cost]],"")</f>
        <v/>
      </c>
    </row>
    <row r="43" spans="1:4">
      <c r="A43" s="20" cm="1">
        <f t="array" ref="A43">IF(Table2[[#This Row],[Max_num_drones]:[Max_num_drones]]=2,Table2[[#This Row],[Cost]:[Cost]],"")</f>
        <v>1134.59846795114</v>
      </c>
      <c r="B43" s="20" t="str" cm="1">
        <f t="array" ref="B43">IF(Table2[[#This Row],[Max_num_drones]:[Max_num_drones]]=3,Table2[[#This Row],[Cost]:[Cost]],"")</f>
        <v/>
      </c>
      <c r="C43" s="20" t="str" cm="1">
        <f t="array" ref="C43">IF(Table2[[#This Row],[Max_num_drones]:[Max_num_drones]]=4,Table2[[#This Row],[Cost]:[Cost]],"")</f>
        <v/>
      </c>
      <c r="D43" s="20" t="str" cm="1">
        <f t="array" ref="D43">IF(Table2[[#This Row],[Max_num_drones]:[Max_num_drones]]=5,Table2[[#This Row],[Cost]:[Cost]],"")</f>
        <v/>
      </c>
    </row>
    <row r="44" spans="1:4">
      <c r="A44" s="20" cm="1">
        <f t="array" ref="A44">IF(Table2[[#This Row],[Max_num_drones]:[Max_num_drones]]=2,Table2[[#This Row],[Cost]:[Cost]],"")</f>
        <v>874.234427208287</v>
      </c>
      <c r="B44" s="20" t="str" cm="1">
        <f t="array" ref="B44">IF(Table2[[#This Row],[Max_num_drones]:[Max_num_drones]]=3,Table2[[#This Row],[Cost]:[Cost]],"")</f>
        <v/>
      </c>
      <c r="C44" s="20" t="str" cm="1">
        <f t="array" ref="C44">IF(Table2[[#This Row],[Max_num_drones]:[Max_num_drones]]=4,Table2[[#This Row],[Cost]:[Cost]],"")</f>
        <v/>
      </c>
      <c r="D44" s="20" t="str" cm="1">
        <f t="array" ref="D44">IF(Table2[[#This Row],[Max_num_drones]:[Max_num_drones]]=5,Table2[[#This Row],[Cost]:[Cost]],"")</f>
        <v/>
      </c>
    </row>
    <row r="45" spans="1:4">
      <c r="A45" s="20" cm="1">
        <f t="array" ref="A45">IF(Table2[[#This Row],[Max_num_drones]:[Max_num_drones]]=2,Table2[[#This Row],[Cost]:[Cost]],"")</f>
        <v>1034.8216839868801</v>
      </c>
      <c r="B45" s="20" t="str" cm="1">
        <f t="array" ref="B45">IF(Table2[[#This Row],[Max_num_drones]:[Max_num_drones]]=3,Table2[[#This Row],[Cost]:[Cost]],"")</f>
        <v/>
      </c>
      <c r="C45" s="20" t="str" cm="1">
        <f t="array" ref="C45">IF(Table2[[#This Row],[Max_num_drones]:[Max_num_drones]]=4,Table2[[#This Row],[Cost]:[Cost]],"")</f>
        <v/>
      </c>
      <c r="D45" s="20" t="str" cm="1">
        <f t="array" ref="D45">IF(Table2[[#This Row],[Max_num_drones]:[Max_num_drones]]=5,Table2[[#This Row],[Cost]:[Cost]],"")</f>
        <v/>
      </c>
    </row>
    <row r="46" spans="1:4">
      <c r="A46" s="20" cm="1">
        <f t="array" ref="A46">IF(Table2[[#This Row],[Max_num_drones]:[Max_num_drones]]=2,Table2[[#This Row],[Cost]:[Cost]],"")</f>
        <v>1086.1027166955701</v>
      </c>
      <c r="B46" s="20" t="str" cm="1">
        <f t="array" ref="B46">IF(Table2[[#This Row],[Max_num_drones]:[Max_num_drones]]=3,Table2[[#This Row],[Cost]:[Cost]],"")</f>
        <v/>
      </c>
      <c r="C46" s="20" t="str" cm="1">
        <f t="array" ref="C46">IF(Table2[[#This Row],[Max_num_drones]:[Max_num_drones]]=4,Table2[[#This Row],[Cost]:[Cost]],"")</f>
        <v/>
      </c>
      <c r="D46" s="20" t="str" cm="1">
        <f t="array" ref="D46">IF(Table2[[#This Row],[Max_num_drones]:[Max_num_drones]]=5,Table2[[#This Row],[Cost]:[Cost]],"")</f>
        <v/>
      </c>
    </row>
    <row r="47" spans="1:4">
      <c r="A47" s="20" t="str" cm="1">
        <f t="array" ref="A47">IF(Table2[[#This Row],[Max_num_drones]:[Max_num_drones]]=2,Table2[[#This Row],[Cost]:[Cost]],"")</f>
        <v/>
      </c>
      <c r="B47" s="20" cm="1">
        <f t="array" ref="B47">IF(Table2[[#This Row],[Max_num_drones]:[Max_num_drones]]=3,Table2[[#This Row],[Cost]:[Cost]],"")</f>
        <v>730.47032638072005</v>
      </c>
      <c r="C47" s="20" t="str" cm="1">
        <f t="array" ref="C47">IF(Table2[[#This Row],[Max_num_drones]:[Max_num_drones]]=4,Table2[[#This Row],[Cost]:[Cost]],"")</f>
        <v/>
      </c>
      <c r="D47" s="20" t="str" cm="1">
        <f t="array" ref="D47">IF(Table2[[#This Row],[Max_num_drones]:[Max_num_drones]]=5,Table2[[#This Row],[Cost]:[Cost]],"")</f>
        <v/>
      </c>
    </row>
    <row r="48" spans="1:4">
      <c r="A48" s="20" t="str" cm="1">
        <f t="array" ref="A48">IF(Table2[[#This Row],[Max_num_drones]:[Max_num_drones]]=2,Table2[[#This Row],[Cost]:[Cost]],"")</f>
        <v/>
      </c>
      <c r="B48" s="20" cm="1">
        <f t="array" ref="B48">IF(Table2[[#This Row],[Max_num_drones]:[Max_num_drones]]=3,Table2[[#This Row],[Cost]:[Cost]],"")</f>
        <v>744.08318202187695</v>
      </c>
      <c r="C48" s="20" t="str" cm="1">
        <f t="array" ref="C48">IF(Table2[[#This Row],[Max_num_drones]:[Max_num_drones]]=4,Table2[[#This Row],[Cost]:[Cost]],"")</f>
        <v/>
      </c>
      <c r="D48" s="20" t="str" cm="1">
        <f t="array" ref="D48">IF(Table2[[#This Row],[Max_num_drones]:[Max_num_drones]]=5,Table2[[#This Row],[Cost]:[Cost]],"")</f>
        <v/>
      </c>
    </row>
    <row r="49" spans="1:4">
      <c r="A49" s="20" t="str" cm="1">
        <f t="array" ref="A49">IF(Table2[[#This Row],[Max_num_drones]:[Max_num_drones]]=2,Table2[[#This Row],[Cost]:[Cost]],"")</f>
        <v/>
      </c>
      <c r="B49" s="20" cm="1">
        <f t="array" ref="B49">IF(Table2[[#This Row],[Max_num_drones]:[Max_num_drones]]=3,Table2[[#This Row],[Cost]:[Cost]],"")</f>
        <v>542.11086458825696</v>
      </c>
      <c r="C49" s="20" t="str" cm="1">
        <f t="array" ref="C49">IF(Table2[[#This Row],[Max_num_drones]:[Max_num_drones]]=4,Table2[[#This Row],[Cost]:[Cost]],"")</f>
        <v/>
      </c>
      <c r="D49" s="20" t="str" cm="1">
        <f t="array" ref="D49">IF(Table2[[#This Row],[Max_num_drones]:[Max_num_drones]]=5,Table2[[#This Row],[Cost]:[Cost]],"")</f>
        <v/>
      </c>
    </row>
    <row r="50" spans="1:4">
      <c r="A50" s="20" t="str" cm="1">
        <f t="array" ref="A50">IF(Table2[[#This Row],[Max_num_drones]:[Max_num_drones]]=2,Table2[[#This Row],[Cost]:[Cost]],"")</f>
        <v/>
      </c>
      <c r="B50" s="20" cm="1">
        <f t="array" ref="B50">IF(Table2[[#This Row],[Max_num_drones]:[Max_num_drones]]=3,Table2[[#This Row],[Cost]:[Cost]],"")</f>
        <v>684.51816545164604</v>
      </c>
      <c r="C50" s="20" t="str" cm="1">
        <f t="array" ref="C50">IF(Table2[[#This Row],[Max_num_drones]:[Max_num_drones]]=4,Table2[[#This Row],[Cost]:[Cost]],"")</f>
        <v/>
      </c>
      <c r="D50" s="20" t="str" cm="1">
        <f t="array" ref="D50">IF(Table2[[#This Row],[Max_num_drones]:[Max_num_drones]]=5,Table2[[#This Row],[Cost]:[Cost]],"")</f>
        <v/>
      </c>
    </row>
    <row r="51" spans="1:4">
      <c r="A51" s="20" t="str" cm="1">
        <f t="array" ref="A51">IF(Table2[[#This Row],[Max_num_drones]:[Max_num_drones]]=2,Table2[[#This Row],[Cost]:[Cost]],"")</f>
        <v/>
      </c>
      <c r="B51" s="20" cm="1">
        <f t="array" ref="B51">IF(Table2[[#This Row],[Max_num_drones]:[Max_num_drones]]=3,Table2[[#This Row],[Cost]:[Cost]],"")</f>
        <v>735.37119358753705</v>
      </c>
      <c r="C51" s="20" t="str" cm="1">
        <f t="array" ref="C51">IF(Table2[[#This Row],[Max_num_drones]:[Max_num_drones]]=4,Table2[[#This Row],[Cost]:[Cost]],"")</f>
        <v/>
      </c>
      <c r="D51" s="20" t="str" cm="1">
        <f t="array" ref="D51">IF(Table2[[#This Row],[Max_num_drones]:[Max_num_drones]]=5,Table2[[#This Row],[Cost]:[Cost]],"")</f>
        <v/>
      </c>
    </row>
    <row r="52" spans="1:4">
      <c r="A52" s="20" t="str" cm="1">
        <f t="array" ref="A52">IF(Table2[[#This Row],[Max_num_drones]:[Max_num_drones]]=2,Table2[[#This Row],[Cost]:[Cost]],"")</f>
        <v/>
      </c>
      <c r="B52" s="20" t="str" cm="1">
        <f t="array" ref="B52">IF(Table2[[#This Row],[Max_num_drones]:[Max_num_drones]]=3,Table2[[#This Row],[Cost]:[Cost]],"")</f>
        <v/>
      </c>
      <c r="C52" s="20" cm="1">
        <f t="array" ref="C52">IF(Table2[[#This Row],[Max_num_drones]:[Max_num_drones]]=4,Table2[[#This Row],[Cost]:[Cost]],"")</f>
        <v>490.76426685191899</v>
      </c>
      <c r="D52" s="20" t="str" cm="1">
        <f t="array" ref="D52">IF(Table2[[#This Row],[Max_num_drones]:[Max_num_drones]]=5,Table2[[#This Row],[Cost]:[Cost]],"")</f>
        <v/>
      </c>
    </row>
    <row r="53" spans="1:4">
      <c r="A53" s="20" t="str" cm="1">
        <f t="array" ref="A53">IF(Table2[[#This Row],[Max_num_drones]:[Max_num_drones]]=2,Table2[[#This Row],[Cost]:[Cost]],"")</f>
        <v/>
      </c>
      <c r="B53" s="20" t="str" cm="1">
        <f t="array" ref="B53">IF(Table2[[#This Row],[Max_num_drones]:[Max_num_drones]]=3,Table2[[#This Row],[Cost]:[Cost]],"")</f>
        <v/>
      </c>
      <c r="C53" s="20" cm="1">
        <f t="array" ref="C53">IF(Table2[[#This Row],[Max_num_drones]:[Max_num_drones]]=4,Table2[[#This Row],[Cost]:[Cost]],"")</f>
        <v>687.64562688897001</v>
      </c>
      <c r="D53" s="20" t="str" cm="1">
        <f t="array" ref="D53">IF(Table2[[#This Row],[Max_num_drones]:[Max_num_drones]]=5,Table2[[#This Row],[Cost]:[Cost]],"")</f>
        <v/>
      </c>
    </row>
    <row r="54" spans="1:4">
      <c r="A54" s="20" t="str" cm="1">
        <f t="array" ref="A54">IF(Table2[[#This Row],[Max_num_drones]:[Max_num_drones]]=2,Table2[[#This Row],[Cost]:[Cost]],"")</f>
        <v/>
      </c>
      <c r="B54" s="20" t="str" cm="1">
        <f t="array" ref="B54">IF(Table2[[#This Row],[Max_num_drones]:[Max_num_drones]]=3,Table2[[#This Row],[Cost]:[Cost]],"")</f>
        <v/>
      </c>
      <c r="C54" s="20" cm="1">
        <f t="array" ref="C54">IF(Table2[[#This Row],[Max_num_drones]:[Max_num_drones]]=4,Table2[[#This Row],[Cost]:[Cost]],"")</f>
        <v>444.670883465614</v>
      </c>
      <c r="D54" s="20" t="str" cm="1">
        <f t="array" ref="D54">IF(Table2[[#This Row],[Max_num_drones]:[Max_num_drones]]=5,Table2[[#This Row],[Cost]:[Cost]],"")</f>
        <v/>
      </c>
    </row>
    <row r="55" spans="1:4">
      <c r="A55" s="20" t="str" cm="1">
        <f t="array" ref="A55">IF(Table2[[#This Row],[Max_num_drones]:[Max_num_drones]]=2,Table2[[#This Row],[Cost]:[Cost]],"")</f>
        <v/>
      </c>
      <c r="B55" s="20" t="str" cm="1">
        <f t="array" ref="B55">IF(Table2[[#This Row],[Max_num_drones]:[Max_num_drones]]=3,Table2[[#This Row],[Cost]:[Cost]],"")</f>
        <v/>
      </c>
      <c r="C55" s="20" cm="1">
        <f t="array" ref="C55">IF(Table2[[#This Row],[Max_num_drones]:[Max_num_drones]]=4,Table2[[#This Row],[Cost]:[Cost]],"")</f>
        <v>530.58675572549896</v>
      </c>
      <c r="D55" s="20" t="str" cm="1">
        <f t="array" ref="D55">IF(Table2[[#This Row],[Max_num_drones]:[Max_num_drones]]=5,Table2[[#This Row],[Cost]:[Cost]],"")</f>
        <v/>
      </c>
    </row>
    <row r="56" spans="1:4">
      <c r="A56" s="20" t="str" cm="1">
        <f t="array" ref="A56">IF(Table2[[#This Row],[Max_num_drones]:[Max_num_drones]]=2,Table2[[#This Row],[Cost]:[Cost]],"")</f>
        <v/>
      </c>
      <c r="B56" s="20" t="str" cm="1">
        <f t="array" ref="B56">IF(Table2[[#This Row],[Max_num_drones]:[Max_num_drones]]=3,Table2[[#This Row],[Cost]:[Cost]],"")</f>
        <v/>
      </c>
      <c r="C56" s="20" cm="1">
        <f t="array" ref="C56">IF(Table2[[#This Row],[Max_num_drones]:[Max_num_drones]]=4,Table2[[#This Row],[Cost]:[Cost]],"")</f>
        <v>562.77564628061702</v>
      </c>
      <c r="D56" s="20" t="str" cm="1">
        <f t="array" ref="D56">IF(Table2[[#This Row],[Max_num_drones]:[Max_num_drones]]=5,Table2[[#This Row],[Cost]:[Cost]],"")</f>
        <v/>
      </c>
    </row>
    <row r="57" spans="1:4">
      <c r="A57" s="20" t="str" cm="1">
        <f t="array" ref="A57">IF(Table2[[#This Row],[Max_num_drones]:[Max_num_drones]]=2,Table2[[#This Row],[Cost]:[Cost]],"")</f>
        <v/>
      </c>
      <c r="B57" s="20" t="str" cm="1">
        <f t="array" ref="B57">IF(Table2[[#This Row],[Max_num_drones]:[Max_num_drones]]=3,Table2[[#This Row],[Cost]:[Cost]],"")</f>
        <v/>
      </c>
      <c r="C57" s="20" t="str" cm="1">
        <f t="array" ref="C57">IF(Table2[[#This Row],[Max_num_drones]:[Max_num_drones]]=4,Table2[[#This Row],[Cost]:[Cost]],"")</f>
        <v/>
      </c>
      <c r="D57" s="20" cm="1">
        <f t="array" ref="D57">IF(Table2[[#This Row],[Max_num_drones]:[Max_num_drones]]=5,Table2[[#This Row],[Cost]:[Cost]],"")</f>
        <v>414.512475071994</v>
      </c>
    </row>
    <row r="58" spans="1:4">
      <c r="A58" s="20" t="str" cm="1">
        <f t="array" ref="A58">IF(Table2[[#This Row],[Max_num_drones]:[Max_num_drones]]=2,Table2[[#This Row],[Cost]:[Cost]],"")</f>
        <v/>
      </c>
      <c r="B58" s="20" t="str" cm="1">
        <f t="array" ref="B58">IF(Table2[[#This Row],[Max_num_drones]:[Max_num_drones]]=3,Table2[[#This Row],[Cost]:[Cost]],"")</f>
        <v/>
      </c>
      <c r="C58" s="20" t="str" cm="1">
        <f t="array" ref="C58">IF(Table2[[#This Row],[Max_num_drones]:[Max_num_drones]]=4,Table2[[#This Row],[Cost]:[Cost]],"")</f>
        <v/>
      </c>
      <c r="D58" s="20" cm="1">
        <f t="array" ref="D58">IF(Table2[[#This Row],[Max_num_drones]:[Max_num_drones]]=5,Table2[[#This Row],[Cost]:[Cost]],"")</f>
        <v>631.39004345965805</v>
      </c>
    </row>
    <row r="59" spans="1:4">
      <c r="A59" s="20" t="str" cm="1">
        <f t="array" ref="A59">IF(Table2[[#This Row],[Max_num_drones]:[Max_num_drones]]=2,Table2[[#This Row],[Cost]:[Cost]],"")</f>
        <v/>
      </c>
      <c r="B59" s="20" t="str" cm="1">
        <f t="array" ref="B59">IF(Table2[[#This Row],[Max_num_drones]:[Max_num_drones]]=3,Table2[[#This Row],[Cost]:[Cost]],"")</f>
        <v/>
      </c>
      <c r="C59" s="20" t="str" cm="1">
        <f t="array" ref="C59">IF(Table2[[#This Row],[Max_num_drones]:[Max_num_drones]]=4,Table2[[#This Row],[Cost]:[Cost]],"")</f>
        <v/>
      </c>
      <c r="D59" s="20" cm="1">
        <f t="array" ref="D59">IF(Table2[[#This Row],[Max_num_drones]:[Max_num_drones]]=5,Table2[[#This Row],[Cost]:[Cost]],"")</f>
        <v>393.69096744441401</v>
      </c>
    </row>
    <row r="60" spans="1:4">
      <c r="A60" s="20" t="str" cm="1">
        <f t="array" ref="A60">IF(Table2[[#This Row],[Max_num_drones]:[Max_num_drones]]=2,Table2[[#This Row],[Cost]:[Cost]],"")</f>
        <v/>
      </c>
      <c r="B60" s="20" t="str" cm="1">
        <f t="array" ref="B60">IF(Table2[[#This Row],[Max_num_drones]:[Max_num_drones]]=3,Table2[[#This Row],[Cost]:[Cost]],"")</f>
        <v/>
      </c>
      <c r="C60" s="20" t="str" cm="1">
        <f t="array" ref="C60">IF(Table2[[#This Row],[Max_num_drones]:[Max_num_drones]]=4,Table2[[#This Row],[Cost]:[Cost]],"")</f>
        <v/>
      </c>
      <c r="D60" s="20" cm="1">
        <f t="array" ref="D60">IF(Table2[[#This Row],[Max_num_drones]:[Max_num_drones]]=5,Table2[[#This Row],[Cost]:[Cost]],"")</f>
        <v>473.87131771183601</v>
      </c>
    </row>
    <row r="61" spans="1:4">
      <c r="A61" s="20" t="str" cm="1">
        <f t="array" ref="A61">IF(Table2[[#This Row],[Max_num_drones]:[Max_num_drones]]=2,Table2[[#This Row],[Cost]:[Cost]],"")</f>
        <v/>
      </c>
      <c r="B61" s="20" t="str" cm="1">
        <f t="array" ref="B61">IF(Table2[[#This Row],[Max_num_drones]:[Max_num_drones]]=3,Table2[[#This Row],[Cost]:[Cost]],"")</f>
        <v/>
      </c>
      <c r="C61" s="20" t="str" cm="1">
        <f t="array" ref="C61">IF(Table2[[#This Row],[Max_num_drones]:[Max_num_drones]]=4,Table2[[#This Row],[Cost]:[Cost]],"")</f>
        <v/>
      </c>
      <c r="D61" s="20" cm="1">
        <f t="array" ref="D61">IF(Table2[[#This Row],[Max_num_drones]:[Max_num_drones]]=5,Table2[[#This Row],[Cost]:[Cost]],"")</f>
        <v>519.15967863728702</v>
      </c>
    </row>
    <row r="62" spans="1:4">
      <c r="A62" s="20" cm="1">
        <f t="array" ref="A62">IF(Table2[[#This Row],[Max_num_drones]:[Max_num_drones]]=2,Table2[[#This Row],[Cost]:[Cost]],"")</f>
        <v>1044.4614047110699</v>
      </c>
      <c r="B62" s="20" t="str" cm="1">
        <f t="array" ref="B62">IF(Table2[[#This Row],[Max_num_drones]:[Max_num_drones]]=3,Table2[[#This Row],[Cost]:[Cost]],"")</f>
        <v/>
      </c>
      <c r="C62" s="20" t="str" cm="1">
        <f t="array" ref="C62">IF(Table2[[#This Row],[Max_num_drones]:[Max_num_drones]]=4,Table2[[#This Row],[Cost]:[Cost]],"")</f>
        <v/>
      </c>
      <c r="D62" s="20" t="str" cm="1">
        <f t="array" ref="D62">IF(Table2[[#This Row],[Max_num_drones]:[Max_num_drones]]=5,Table2[[#This Row],[Cost]:[Cost]],"")</f>
        <v/>
      </c>
    </row>
    <row r="63" spans="1:4">
      <c r="A63" s="20" cm="1">
        <f t="array" ref="A63">IF(Table2[[#This Row],[Max_num_drones]:[Max_num_drones]]=2,Table2[[#This Row],[Cost]:[Cost]],"")</f>
        <v>1138.56284534581</v>
      </c>
      <c r="B63" s="20" t="str" cm="1">
        <f t="array" ref="B63">IF(Table2[[#This Row],[Max_num_drones]:[Max_num_drones]]=3,Table2[[#This Row],[Cost]:[Cost]],"")</f>
        <v/>
      </c>
      <c r="C63" s="20" t="str" cm="1">
        <f t="array" ref="C63">IF(Table2[[#This Row],[Max_num_drones]:[Max_num_drones]]=4,Table2[[#This Row],[Cost]:[Cost]],"")</f>
        <v/>
      </c>
      <c r="D63" s="20" t="str" cm="1">
        <f t="array" ref="D63">IF(Table2[[#This Row],[Max_num_drones]:[Max_num_drones]]=5,Table2[[#This Row],[Cost]:[Cost]],"")</f>
        <v/>
      </c>
    </row>
    <row r="64" spans="1:4">
      <c r="A64" s="20" cm="1">
        <f t="array" ref="A64">IF(Table2[[#This Row],[Max_num_drones]:[Max_num_drones]]=2,Table2[[#This Row],[Cost]:[Cost]],"")</f>
        <v>858.02979671140895</v>
      </c>
      <c r="B64" s="20" t="str" cm="1">
        <f t="array" ref="B64">IF(Table2[[#This Row],[Max_num_drones]:[Max_num_drones]]=3,Table2[[#This Row],[Cost]:[Cost]],"")</f>
        <v/>
      </c>
      <c r="C64" s="20" t="str" cm="1">
        <f t="array" ref="C64">IF(Table2[[#This Row],[Max_num_drones]:[Max_num_drones]]=4,Table2[[#This Row],[Cost]:[Cost]],"")</f>
        <v/>
      </c>
      <c r="D64" s="20" t="str" cm="1">
        <f t="array" ref="D64">IF(Table2[[#This Row],[Max_num_drones]:[Max_num_drones]]=5,Table2[[#This Row],[Cost]:[Cost]],"")</f>
        <v/>
      </c>
    </row>
    <row r="65" spans="1:4">
      <c r="A65" s="20" cm="1">
        <f t="array" ref="A65">IF(Table2[[#This Row],[Max_num_drones]:[Max_num_drones]]=2,Table2[[#This Row],[Cost]:[Cost]],"")</f>
        <v>1254.6037952118099</v>
      </c>
      <c r="B65" s="20" t="str" cm="1">
        <f t="array" ref="B65">IF(Table2[[#This Row],[Max_num_drones]:[Max_num_drones]]=3,Table2[[#This Row],[Cost]:[Cost]],"")</f>
        <v/>
      </c>
      <c r="C65" s="20" t="str" cm="1">
        <f t="array" ref="C65">IF(Table2[[#This Row],[Max_num_drones]:[Max_num_drones]]=4,Table2[[#This Row],[Cost]:[Cost]],"")</f>
        <v/>
      </c>
      <c r="D65" s="20" t="str" cm="1">
        <f t="array" ref="D65">IF(Table2[[#This Row],[Max_num_drones]:[Max_num_drones]]=5,Table2[[#This Row],[Cost]:[Cost]],"")</f>
        <v/>
      </c>
    </row>
    <row r="66" spans="1:4">
      <c r="A66" s="20" cm="1">
        <f t="array" ref="A66">IF(Table2[[#This Row],[Max_num_drones]:[Max_num_drones]]=2,Table2[[#This Row],[Cost]:[Cost]],"")</f>
        <v>1170.4736416514399</v>
      </c>
      <c r="B66" s="20" t="str" cm="1">
        <f t="array" ref="B66">IF(Table2[[#This Row],[Max_num_drones]:[Max_num_drones]]=3,Table2[[#This Row],[Cost]:[Cost]],"")</f>
        <v/>
      </c>
      <c r="C66" s="20" t="str" cm="1">
        <f t="array" ref="C66">IF(Table2[[#This Row],[Max_num_drones]:[Max_num_drones]]=4,Table2[[#This Row],[Cost]:[Cost]],"")</f>
        <v/>
      </c>
      <c r="D66" s="20" t="str" cm="1">
        <f t="array" ref="D66">IF(Table2[[#This Row],[Max_num_drones]:[Max_num_drones]]=5,Table2[[#This Row],[Cost]:[Cost]],"")</f>
        <v/>
      </c>
    </row>
    <row r="67" spans="1:4">
      <c r="A67" s="20" t="str" cm="1">
        <f t="array" ref="A67">IF(Table2[[#This Row],[Max_num_drones]:[Max_num_drones]]=2,Table2[[#This Row],[Cost]:[Cost]],"")</f>
        <v/>
      </c>
      <c r="B67" s="20" cm="1">
        <f t="array" ref="B67">IF(Table2[[#This Row],[Max_num_drones]:[Max_num_drones]]=3,Table2[[#This Row],[Cost]:[Cost]],"")</f>
        <v>694.30843254788499</v>
      </c>
      <c r="C67" s="20" t="str" cm="1">
        <f t="array" ref="C67">IF(Table2[[#This Row],[Max_num_drones]:[Max_num_drones]]=4,Table2[[#This Row],[Cost]:[Cost]],"")</f>
        <v/>
      </c>
      <c r="D67" s="20" t="str" cm="1">
        <f t="array" ref="D67">IF(Table2[[#This Row],[Max_num_drones]:[Max_num_drones]]=5,Table2[[#This Row],[Cost]:[Cost]],"")</f>
        <v/>
      </c>
    </row>
    <row r="68" spans="1:4">
      <c r="A68" s="20" t="str" cm="1">
        <f t="array" ref="A68">IF(Table2[[#This Row],[Max_num_drones]:[Max_num_drones]]=2,Table2[[#This Row],[Cost]:[Cost]],"")</f>
        <v/>
      </c>
      <c r="B68" s="20" cm="1">
        <f t="array" ref="B68">IF(Table2[[#This Row],[Max_num_drones]:[Max_num_drones]]=3,Table2[[#This Row],[Cost]:[Cost]],"")</f>
        <v>769.049628717019</v>
      </c>
      <c r="C68" s="20" t="str" cm="1">
        <f t="array" ref="C68">IF(Table2[[#This Row],[Max_num_drones]:[Max_num_drones]]=4,Table2[[#This Row],[Cost]:[Cost]],"")</f>
        <v/>
      </c>
      <c r="D68" s="20" t="str" cm="1">
        <f t="array" ref="D68">IF(Table2[[#This Row],[Max_num_drones]:[Max_num_drones]]=5,Table2[[#This Row],[Cost]:[Cost]],"")</f>
        <v/>
      </c>
    </row>
    <row r="69" spans="1:4">
      <c r="A69" s="20" t="str" cm="1">
        <f t="array" ref="A69">IF(Table2[[#This Row],[Max_num_drones]:[Max_num_drones]]=2,Table2[[#This Row],[Cost]:[Cost]],"")</f>
        <v/>
      </c>
      <c r="B69" s="20" cm="1">
        <f t="array" ref="B69">IF(Table2[[#This Row],[Max_num_drones]:[Max_num_drones]]=3,Table2[[#This Row],[Cost]:[Cost]],"")</f>
        <v>633.13731814180301</v>
      </c>
      <c r="C69" s="20" t="str" cm="1">
        <f t="array" ref="C69">IF(Table2[[#This Row],[Max_num_drones]:[Max_num_drones]]=4,Table2[[#This Row],[Cost]:[Cost]],"")</f>
        <v/>
      </c>
      <c r="D69" s="20" t="str" cm="1">
        <f t="array" ref="D69">IF(Table2[[#This Row],[Max_num_drones]:[Max_num_drones]]=5,Table2[[#This Row],[Cost]:[Cost]],"")</f>
        <v/>
      </c>
    </row>
    <row r="70" spans="1:4">
      <c r="A70" s="20" t="str" cm="1">
        <f t="array" ref="A70">IF(Table2[[#This Row],[Max_num_drones]:[Max_num_drones]]=2,Table2[[#This Row],[Cost]:[Cost]],"")</f>
        <v/>
      </c>
      <c r="B70" s="20" cm="1">
        <f t="array" ref="B70">IF(Table2[[#This Row],[Max_num_drones]:[Max_num_drones]]=3,Table2[[#This Row],[Cost]:[Cost]],"")</f>
        <v>776.37639098471504</v>
      </c>
      <c r="C70" s="20" t="str" cm="1">
        <f t="array" ref="C70">IF(Table2[[#This Row],[Max_num_drones]:[Max_num_drones]]=4,Table2[[#This Row],[Cost]:[Cost]],"")</f>
        <v/>
      </c>
      <c r="D70" s="20" t="str" cm="1">
        <f t="array" ref="D70">IF(Table2[[#This Row],[Max_num_drones]:[Max_num_drones]]=5,Table2[[#This Row],[Cost]:[Cost]],"")</f>
        <v/>
      </c>
    </row>
    <row r="71" spans="1:4">
      <c r="A71" s="20" t="str" cm="1">
        <f t="array" ref="A71">IF(Table2[[#This Row],[Max_num_drones]:[Max_num_drones]]=2,Table2[[#This Row],[Cost]:[Cost]],"")</f>
        <v/>
      </c>
      <c r="B71" s="20" cm="1">
        <f t="array" ref="B71">IF(Table2[[#This Row],[Max_num_drones]:[Max_num_drones]]=3,Table2[[#This Row],[Cost]:[Cost]],"")</f>
        <v>760.95491936159101</v>
      </c>
      <c r="C71" s="20" t="str" cm="1">
        <f t="array" ref="C71">IF(Table2[[#This Row],[Max_num_drones]:[Max_num_drones]]=4,Table2[[#This Row],[Cost]:[Cost]],"")</f>
        <v/>
      </c>
      <c r="D71" s="20" t="str" cm="1">
        <f t="array" ref="D71">IF(Table2[[#This Row],[Max_num_drones]:[Max_num_drones]]=5,Table2[[#This Row],[Cost]:[Cost]],"")</f>
        <v/>
      </c>
    </row>
    <row r="72" spans="1:4">
      <c r="A72" s="20" t="str" cm="1">
        <f t="array" ref="A72">IF(Table2[[#This Row],[Max_num_drones]:[Max_num_drones]]=2,Table2[[#This Row],[Cost]:[Cost]],"")</f>
        <v/>
      </c>
      <c r="B72" s="20" t="str" cm="1">
        <f t="array" ref="B72">IF(Table2[[#This Row],[Max_num_drones]:[Max_num_drones]]=3,Table2[[#This Row],[Cost]:[Cost]],"")</f>
        <v/>
      </c>
      <c r="C72" s="20" cm="1">
        <f t="array" ref="C72">IF(Table2[[#This Row],[Max_num_drones]:[Max_num_drones]]=4,Table2[[#This Row],[Cost]:[Cost]],"")</f>
        <v>589.33530699227697</v>
      </c>
      <c r="D72" s="20" t="str" cm="1">
        <f t="array" ref="D72">IF(Table2[[#This Row],[Max_num_drones]:[Max_num_drones]]=5,Table2[[#This Row],[Cost]:[Cost]],"")</f>
        <v/>
      </c>
    </row>
    <row r="73" spans="1:4">
      <c r="A73" s="20" t="str" cm="1">
        <f t="array" ref="A73">IF(Table2[[#This Row],[Max_num_drones]:[Max_num_drones]]=2,Table2[[#This Row],[Cost]:[Cost]],"")</f>
        <v/>
      </c>
      <c r="B73" s="20" t="str" cm="1">
        <f t="array" ref="B73">IF(Table2[[#This Row],[Max_num_drones]:[Max_num_drones]]=3,Table2[[#This Row],[Cost]:[Cost]],"")</f>
        <v/>
      </c>
      <c r="C73" s="20" cm="1">
        <f t="array" ref="C73">IF(Table2[[#This Row],[Max_num_drones]:[Max_num_drones]]=4,Table2[[#This Row],[Cost]:[Cost]],"")</f>
        <v>707.03466624441205</v>
      </c>
      <c r="D73" s="20" t="str" cm="1">
        <f t="array" ref="D73">IF(Table2[[#This Row],[Max_num_drones]:[Max_num_drones]]=5,Table2[[#This Row],[Cost]:[Cost]],"")</f>
        <v/>
      </c>
    </row>
    <row r="74" spans="1:4">
      <c r="A74" s="20" t="str" cm="1">
        <f t="array" ref="A74">IF(Table2[[#This Row],[Max_num_drones]:[Max_num_drones]]=2,Table2[[#This Row],[Cost]:[Cost]],"")</f>
        <v/>
      </c>
      <c r="B74" s="20" t="str" cm="1">
        <f t="array" ref="B74">IF(Table2[[#This Row],[Max_num_drones]:[Max_num_drones]]=3,Table2[[#This Row],[Cost]:[Cost]],"")</f>
        <v/>
      </c>
      <c r="C74" s="20" cm="1">
        <f t="array" ref="C74">IF(Table2[[#This Row],[Max_num_drones]:[Max_num_drones]]=4,Table2[[#This Row],[Cost]:[Cost]],"")</f>
        <v>481.31132008847698</v>
      </c>
      <c r="D74" s="20" t="str" cm="1">
        <f t="array" ref="D74">IF(Table2[[#This Row],[Max_num_drones]:[Max_num_drones]]=5,Table2[[#This Row],[Cost]:[Cost]],"")</f>
        <v/>
      </c>
    </row>
    <row r="75" spans="1:4">
      <c r="A75" s="20" t="str" cm="1">
        <f t="array" ref="A75">IF(Table2[[#This Row],[Max_num_drones]:[Max_num_drones]]=2,Table2[[#This Row],[Cost]:[Cost]],"")</f>
        <v/>
      </c>
      <c r="B75" s="20" t="str" cm="1">
        <f t="array" ref="B75">IF(Table2[[#This Row],[Max_num_drones]:[Max_num_drones]]=3,Table2[[#This Row],[Cost]:[Cost]],"")</f>
        <v/>
      </c>
      <c r="C75" s="20" cm="1">
        <f t="array" ref="C75">IF(Table2[[#This Row],[Max_num_drones]:[Max_num_drones]]=4,Table2[[#This Row],[Cost]:[Cost]],"")</f>
        <v>634.14550661974704</v>
      </c>
      <c r="D75" s="20" t="str" cm="1">
        <f t="array" ref="D75">IF(Table2[[#This Row],[Max_num_drones]:[Max_num_drones]]=5,Table2[[#This Row],[Cost]:[Cost]],"")</f>
        <v/>
      </c>
    </row>
    <row r="76" spans="1:4">
      <c r="A76" s="20" t="str" cm="1">
        <f t="array" ref="A76">IF(Table2[[#This Row],[Max_num_drones]:[Max_num_drones]]=2,Table2[[#This Row],[Cost]:[Cost]],"")</f>
        <v/>
      </c>
      <c r="B76" s="20" t="str" cm="1">
        <f t="array" ref="B76">IF(Table2[[#This Row],[Max_num_drones]:[Max_num_drones]]=3,Table2[[#This Row],[Cost]:[Cost]],"")</f>
        <v/>
      </c>
      <c r="C76" s="20" cm="1">
        <f t="array" ref="C76">IF(Table2[[#This Row],[Max_num_drones]:[Max_num_drones]]=4,Table2[[#This Row],[Cost]:[Cost]],"")</f>
        <v>590.73934371056396</v>
      </c>
      <c r="D76" s="20" t="str" cm="1">
        <f t="array" ref="D76">IF(Table2[[#This Row],[Max_num_drones]:[Max_num_drones]]=5,Table2[[#This Row],[Cost]:[Cost]],"")</f>
        <v/>
      </c>
    </row>
    <row r="77" spans="1:4">
      <c r="A77" s="20" t="str" cm="1">
        <f t="array" ref="A77">IF(Table2[[#This Row],[Max_num_drones]:[Max_num_drones]]=2,Table2[[#This Row],[Cost]:[Cost]],"")</f>
        <v/>
      </c>
      <c r="B77" s="20" t="str" cm="1">
        <f t="array" ref="B77">IF(Table2[[#This Row],[Max_num_drones]:[Max_num_drones]]=3,Table2[[#This Row],[Cost]:[Cost]],"")</f>
        <v/>
      </c>
      <c r="C77" s="20" t="str" cm="1">
        <f t="array" ref="C77">IF(Table2[[#This Row],[Max_num_drones]:[Max_num_drones]]=4,Table2[[#This Row],[Cost]:[Cost]],"")</f>
        <v/>
      </c>
      <c r="D77" s="20" cm="1">
        <f t="array" ref="D77">IF(Table2[[#This Row],[Max_num_drones]:[Max_num_drones]]=5,Table2[[#This Row],[Cost]:[Cost]],"")</f>
        <v>450.14143752702</v>
      </c>
    </row>
    <row r="78" spans="1:4">
      <c r="A78" s="20" t="str" cm="1">
        <f t="array" ref="A78">IF(Table2[[#This Row],[Max_num_drones]:[Max_num_drones]]=2,Table2[[#This Row],[Cost]:[Cost]],"")</f>
        <v/>
      </c>
      <c r="B78" s="20" t="str" cm="1">
        <f t="array" ref="B78">IF(Table2[[#This Row],[Max_num_drones]:[Max_num_drones]]=3,Table2[[#This Row],[Cost]:[Cost]],"")</f>
        <v/>
      </c>
      <c r="C78" s="20" t="str" cm="1">
        <f t="array" ref="C78">IF(Table2[[#This Row],[Max_num_drones]:[Max_num_drones]]=4,Table2[[#This Row],[Cost]:[Cost]],"")</f>
        <v/>
      </c>
      <c r="D78" s="20" cm="1">
        <f t="array" ref="D78">IF(Table2[[#This Row],[Max_num_drones]:[Max_num_drones]]=5,Table2[[#This Row],[Cost]:[Cost]],"")</f>
        <v>646.28589410539598</v>
      </c>
    </row>
    <row r="79" spans="1:4">
      <c r="A79" s="20" t="str" cm="1">
        <f t="array" ref="A79">IF(Table2[[#This Row],[Max_num_drones]:[Max_num_drones]]=2,Table2[[#This Row],[Cost]:[Cost]],"")</f>
        <v/>
      </c>
      <c r="B79" s="20" t="str" cm="1">
        <f t="array" ref="B79">IF(Table2[[#This Row],[Max_num_drones]:[Max_num_drones]]=3,Table2[[#This Row],[Cost]:[Cost]],"")</f>
        <v/>
      </c>
      <c r="C79" s="20" t="str" cm="1">
        <f t="array" ref="C79">IF(Table2[[#This Row],[Max_num_drones]:[Max_num_drones]]=4,Table2[[#This Row],[Cost]:[Cost]],"")</f>
        <v/>
      </c>
      <c r="D79" s="20" cm="1">
        <f t="array" ref="D79">IF(Table2[[#This Row],[Max_num_drones]:[Max_num_drones]]=5,Table2[[#This Row],[Cost]:[Cost]],"")</f>
        <v>423.77388204671701</v>
      </c>
    </row>
    <row r="80" spans="1:4">
      <c r="A80" s="20" t="str" cm="1">
        <f t="array" ref="A80">IF(Table2[[#This Row],[Max_num_drones]:[Max_num_drones]]=2,Table2[[#This Row],[Cost]:[Cost]],"")</f>
        <v/>
      </c>
      <c r="B80" s="20" t="str" cm="1">
        <f t="array" ref="B80">IF(Table2[[#This Row],[Max_num_drones]:[Max_num_drones]]=3,Table2[[#This Row],[Cost]:[Cost]],"")</f>
        <v/>
      </c>
      <c r="C80" s="20" t="str" cm="1">
        <f t="array" ref="C80">IF(Table2[[#This Row],[Max_num_drones]:[Max_num_drones]]=4,Table2[[#This Row],[Cost]:[Cost]],"")</f>
        <v/>
      </c>
      <c r="D80" s="20" cm="1">
        <f t="array" ref="D80">IF(Table2[[#This Row],[Max_num_drones]:[Max_num_drones]]=5,Table2[[#This Row],[Cost]:[Cost]],"")</f>
        <v>505.60008741502003</v>
      </c>
    </row>
    <row r="81" spans="1:4">
      <c r="A81" s="20" t="str" cm="1">
        <f t="array" ref="A81">IF(Table2[[#This Row],[Max_num_drones]:[Max_num_drones]]=2,Table2[[#This Row],[Cost]:[Cost]],"")</f>
        <v/>
      </c>
      <c r="B81" s="20" t="str" cm="1">
        <f t="array" ref="B81">IF(Table2[[#This Row],[Max_num_drones]:[Max_num_drones]]=3,Table2[[#This Row],[Cost]:[Cost]],"")</f>
        <v/>
      </c>
      <c r="C81" s="20" t="str" cm="1">
        <f t="array" ref="C81">IF(Table2[[#This Row],[Max_num_drones]:[Max_num_drones]]=4,Table2[[#This Row],[Cost]:[Cost]],"")</f>
        <v/>
      </c>
      <c r="D81" s="20" cm="1">
        <f t="array" ref="D81">IF(Table2[[#This Row],[Max_num_drones]:[Max_num_drones]]=5,Table2[[#This Row],[Cost]:[Cost]],"")</f>
        <v>543.51071875731304</v>
      </c>
    </row>
    <row r="82" spans="1:4">
      <c r="A82" s="20" cm="1">
        <f t="array" ref="A82">IF(Table2[[#This Row],[Max_num_drones]:[Max_num_drones]]=2,Table2[[#This Row],[Cost]:[Cost]],"")</f>
        <v>1162.8158358722601</v>
      </c>
      <c r="B82" s="20" t="str" cm="1">
        <f t="array" ref="B82">IF(Table2[[#This Row],[Max_num_drones]:[Max_num_drones]]=3,Table2[[#This Row],[Cost]:[Cost]],"")</f>
        <v/>
      </c>
      <c r="C82" s="20" t="str" cm="1">
        <f t="array" ref="C82">IF(Table2[[#This Row],[Max_num_drones]:[Max_num_drones]]=4,Table2[[#This Row],[Cost]:[Cost]],"")</f>
        <v/>
      </c>
      <c r="D82" s="20" t="str" cm="1">
        <f t="array" ref="D82">IF(Table2[[#This Row],[Max_num_drones]:[Max_num_drones]]=5,Table2[[#This Row],[Cost]:[Cost]],"")</f>
        <v/>
      </c>
    </row>
    <row r="83" spans="1:4">
      <c r="A83" s="20" cm="1">
        <f t="array" ref="A83">IF(Table2[[#This Row],[Max_num_drones]:[Max_num_drones]]=2,Table2[[#This Row],[Cost]:[Cost]],"")</f>
        <v>1191.97223331238</v>
      </c>
      <c r="B83" s="20" t="str" cm="1">
        <f t="array" ref="B83">IF(Table2[[#This Row],[Max_num_drones]:[Max_num_drones]]=3,Table2[[#This Row],[Cost]:[Cost]],"")</f>
        <v/>
      </c>
      <c r="C83" s="20" t="str" cm="1">
        <f t="array" ref="C83">IF(Table2[[#This Row],[Max_num_drones]:[Max_num_drones]]=4,Table2[[#This Row],[Cost]:[Cost]],"")</f>
        <v/>
      </c>
      <c r="D83" s="20" t="str" cm="1">
        <f t="array" ref="D83">IF(Table2[[#This Row],[Max_num_drones]:[Max_num_drones]]=5,Table2[[#This Row],[Cost]:[Cost]],"")</f>
        <v/>
      </c>
    </row>
    <row r="84" spans="1:4">
      <c r="A84" s="20" cm="1">
        <f t="array" ref="A84">IF(Table2[[#This Row],[Max_num_drones]:[Max_num_drones]]=2,Table2[[#This Row],[Cost]:[Cost]],"")</f>
        <v>946.16499470062502</v>
      </c>
      <c r="B84" s="20" t="str" cm="1">
        <f t="array" ref="B84">IF(Table2[[#This Row],[Max_num_drones]:[Max_num_drones]]=3,Table2[[#This Row],[Cost]:[Cost]],"")</f>
        <v/>
      </c>
      <c r="C84" s="20" t="str" cm="1">
        <f t="array" ref="C84">IF(Table2[[#This Row],[Max_num_drones]:[Max_num_drones]]=4,Table2[[#This Row],[Cost]:[Cost]],"")</f>
        <v/>
      </c>
      <c r="D84" s="20" t="str" cm="1">
        <f t="array" ref="D84">IF(Table2[[#This Row],[Max_num_drones]:[Max_num_drones]]=5,Table2[[#This Row],[Cost]:[Cost]],"")</f>
        <v/>
      </c>
    </row>
    <row r="85" spans="1:4">
      <c r="A85" s="20" cm="1">
        <f t="array" ref="A85">IF(Table2[[#This Row],[Max_num_drones]:[Max_num_drones]]=2,Table2[[#This Row],[Cost]:[Cost]],"")</f>
        <v>1340.7312819332201</v>
      </c>
      <c r="B85" s="20" t="str" cm="1">
        <f t="array" ref="B85">IF(Table2[[#This Row],[Max_num_drones]:[Max_num_drones]]=3,Table2[[#This Row],[Cost]:[Cost]],"")</f>
        <v/>
      </c>
      <c r="C85" s="20" t="str" cm="1">
        <f t="array" ref="C85">IF(Table2[[#This Row],[Max_num_drones]:[Max_num_drones]]=4,Table2[[#This Row],[Cost]:[Cost]],"")</f>
        <v/>
      </c>
      <c r="D85" s="20" t="str" cm="1">
        <f t="array" ref="D85">IF(Table2[[#This Row],[Max_num_drones]:[Max_num_drones]]=5,Table2[[#This Row],[Cost]:[Cost]],"")</f>
        <v/>
      </c>
    </row>
    <row r="86" spans="1:4">
      <c r="A86" s="20" cm="1">
        <f t="array" ref="A86">IF(Table2[[#This Row],[Max_num_drones]:[Max_num_drones]]=2,Table2[[#This Row],[Cost]:[Cost]],"")</f>
        <v>1203.5547543114601</v>
      </c>
      <c r="B86" s="20" t="str" cm="1">
        <f t="array" ref="B86">IF(Table2[[#This Row],[Max_num_drones]:[Max_num_drones]]=3,Table2[[#This Row],[Cost]:[Cost]],"")</f>
        <v/>
      </c>
      <c r="C86" s="20" t="str" cm="1">
        <f t="array" ref="C86">IF(Table2[[#This Row],[Max_num_drones]:[Max_num_drones]]=4,Table2[[#This Row],[Cost]:[Cost]],"")</f>
        <v/>
      </c>
      <c r="D86" s="20" t="str" cm="1">
        <f t="array" ref="D86">IF(Table2[[#This Row],[Max_num_drones]:[Max_num_drones]]=5,Table2[[#This Row],[Cost]:[Cost]],"")</f>
        <v/>
      </c>
    </row>
    <row r="87" spans="1:4">
      <c r="A87" s="20" t="str" cm="1">
        <f t="array" ref="A87">IF(Table2[[#This Row],[Max_num_drones]:[Max_num_drones]]=2,Table2[[#This Row],[Cost]:[Cost]],"")</f>
        <v/>
      </c>
      <c r="B87" s="20" cm="1">
        <f t="array" ref="B87">IF(Table2[[#This Row],[Max_num_drones]:[Max_num_drones]]=3,Table2[[#This Row],[Cost]:[Cost]],"")</f>
        <v>736.03088723693804</v>
      </c>
      <c r="C87" s="20" t="str" cm="1">
        <f t="array" ref="C87">IF(Table2[[#This Row],[Max_num_drones]:[Max_num_drones]]=4,Table2[[#This Row],[Cost]:[Cost]],"")</f>
        <v/>
      </c>
      <c r="D87" s="20" t="str" cm="1">
        <f t="array" ref="D87">IF(Table2[[#This Row],[Max_num_drones]:[Max_num_drones]]=5,Table2[[#This Row],[Cost]:[Cost]],"")</f>
        <v/>
      </c>
    </row>
    <row r="88" spans="1:4">
      <c r="A88" s="20" t="str" cm="1">
        <f t="array" ref="A88">IF(Table2[[#This Row],[Max_num_drones]:[Max_num_drones]]=2,Table2[[#This Row],[Cost]:[Cost]],"")</f>
        <v/>
      </c>
      <c r="B88" s="20" cm="1">
        <f t="array" ref="B88">IF(Table2[[#This Row],[Max_num_drones]:[Max_num_drones]]=3,Table2[[#This Row],[Cost]:[Cost]],"")</f>
        <v>769.049628717019</v>
      </c>
      <c r="C88" s="20" t="str" cm="1">
        <f t="array" ref="C88">IF(Table2[[#This Row],[Max_num_drones]:[Max_num_drones]]=4,Table2[[#This Row],[Cost]:[Cost]],"")</f>
        <v/>
      </c>
      <c r="D88" s="20" t="str" cm="1">
        <f t="array" ref="D88">IF(Table2[[#This Row],[Max_num_drones]:[Max_num_drones]]=5,Table2[[#This Row],[Cost]:[Cost]],"")</f>
        <v/>
      </c>
    </row>
    <row r="89" spans="1:4">
      <c r="A89" s="20" t="str" cm="1">
        <f t="array" ref="A89">IF(Table2[[#This Row],[Max_num_drones]:[Max_num_drones]]=2,Table2[[#This Row],[Cost]:[Cost]],"")</f>
        <v/>
      </c>
      <c r="B89" s="20" cm="1">
        <f t="array" ref="B89">IF(Table2[[#This Row],[Max_num_drones]:[Max_num_drones]]=3,Table2[[#This Row],[Cost]:[Cost]],"")</f>
        <v>672.22772764877004</v>
      </c>
      <c r="C89" s="20" t="str" cm="1">
        <f t="array" ref="C89">IF(Table2[[#This Row],[Max_num_drones]:[Max_num_drones]]=4,Table2[[#This Row],[Cost]:[Cost]],"")</f>
        <v/>
      </c>
      <c r="D89" s="20" t="str" cm="1">
        <f t="array" ref="D89">IF(Table2[[#This Row],[Max_num_drones]:[Max_num_drones]]=5,Table2[[#This Row],[Cost]:[Cost]],"")</f>
        <v/>
      </c>
    </row>
    <row r="90" spans="1:4">
      <c r="A90" s="20" t="str" cm="1">
        <f t="array" ref="A90">IF(Table2[[#This Row],[Max_num_drones]:[Max_num_drones]]=2,Table2[[#This Row],[Cost]:[Cost]],"")</f>
        <v/>
      </c>
      <c r="B90" s="20" cm="1">
        <f t="array" ref="B90">IF(Table2[[#This Row],[Max_num_drones]:[Max_num_drones]]=3,Table2[[#This Row],[Cost]:[Cost]],"")</f>
        <v>818.904615074611</v>
      </c>
      <c r="C90" s="20" t="str" cm="1">
        <f t="array" ref="C90">IF(Table2[[#This Row],[Max_num_drones]:[Max_num_drones]]=4,Table2[[#This Row],[Cost]:[Cost]],"")</f>
        <v/>
      </c>
      <c r="D90" s="20" t="str" cm="1">
        <f t="array" ref="D90">IF(Table2[[#This Row],[Max_num_drones]:[Max_num_drones]]=5,Table2[[#This Row],[Cost]:[Cost]],"")</f>
        <v/>
      </c>
    </row>
    <row r="91" spans="1:4">
      <c r="A91" s="20" t="str" cm="1">
        <f t="array" ref="A91">IF(Table2[[#This Row],[Max_num_drones]:[Max_num_drones]]=2,Table2[[#This Row],[Cost]:[Cost]],"")</f>
        <v/>
      </c>
      <c r="B91" s="20" cm="1">
        <f t="array" ref="B91">IF(Table2[[#This Row],[Max_num_drones]:[Max_num_drones]]=3,Table2[[#This Row],[Cost]:[Cost]],"")</f>
        <v>793.85863025440904</v>
      </c>
      <c r="C91" s="20" t="str" cm="1">
        <f t="array" ref="C91">IF(Table2[[#This Row],[Max_num_drones]:[Max_num_drones]]=4,Table2[[#This Row],[Cost]:[Cost]],"")</f>
        <v/>
      </c>
      <c r="D91" s="20" t="str" cm="1">
        <f t="array" ref="D91">IF(Table2[[#This Row],[Max_num_drones]:[Max_num_drones]]=5,Table2[[#This Row],[Cost]:[Cost]],"")</f>
        <v/>
      </c>
    </row>
    <row r="92" spans="1:4">
      <c r="A92" s="20" t="str" cm="1">
        <f t="array" ref="A92">IF(Table2[[#This Row],[Max_num_drones]:[Max_num_drones]]=2,Table2[[#This Row],[Cost]:[Cost]],"")</f>
        <v/>
      </c>
      <c r="B92" s="20" t="str" cm="1">
        <f t="array" ref="B92">IF(Table2[[#This Row],[Max_num_drones]:[Max_num_drones]]=3,Table2[[#This Row],[Cost]:[Cost]],"")</f>
        <v/>
      </c>
      <c r="C92" s="20" cm="1">
        <f t="array" ref="C92">IF(Table2[[#This Row],[Max_num_drones]:[Max_num_drones]]=4,Table2[[#This Row],[Cost]:[Cost]],"")</f>
        <v>630.83276168133102</v>
      </c>
      <c r="D92" s="20" t="str" cm="1">
        <f t="array" ref="D92">IF(Table2[[#This Row],[Max_num_drones]:[Max_num_drones]]=5,Table2[[#This Row],[Cost]:[Cost]],"")</f>
        <v/>
      </c>
    </row>
    <row r="93" spans="1:4">
      <c r="A93" s="20" t="str" cm="1">
        <f t="array" ref="A93">IF(Table2[[#This Row],[Max_num_drones]:[Max_num_drones]]=2,Table2[[#This Row],[Cost]:[Cost]],"")</f>
        <v/>
      </c>
      <c r="B93" s="20" t="str" cm="1">
        <f t="array" ref="B93">IF(Table2[[#This Row],[Max_num_drones]:[Max_num_drones]]=3,Table2[[#This Row],[Cost]:[Cost]],"")</f>
        <v/>
      </c>
      <c r="C93" s="20" cm="1">
        <f t="array" ref="C93">IF(Table2[[#This Row],[Max_num_drones]:[Max_num_drones]]=4,Table2[[#This Row],[Cost]:[Cost]],"")</f>
        <v>707.03466624441205</v>
      </c>
      <c r="D93" s="20" t="str" cm="1">
        <f t="array" ref="D93">IF(Table2[[#This Row],[Max_num_drones]:[Max_num_drones]]=5,Table2[[#This Row],[Cost]:[Cost]],"")</f>
        <v/>
      </c>
    </row>
    <row r="94" spans="1:4">
      <c r="A94" s="20" t="str" cm="1">
        <f t="array" ref="A94">IF(Table2[[#This Row],[Max_num_drones]:[Max_num_drones]]=2,Table2[[#This Row],[Cost]:[Cost]],"")</f>
        <v/>
      </c>
      <c r="B94" s="20" t="str" cm="1">
        <f t="array" ref="B94">IF(Table2[[#This Row],[Max_num_drones]:[Max_num_drones]]=3,Table2[[#This Row],[Cost]:[Cost]],"")</f>
        <v/>
      </c>
      <c r="C94" s="20" cm="1">
        <f t="array" ref="C94">IF(Table2[[#This Row],[Max_num_drones]:[Max_num_drones]]=4,Table2[[#This Row],[Cost]:[Cost]],"")</f>
        <v>481.31132008847698</v>
      </c>
      <c r="D94" s="20" t="str" cm="1">
        <f t="array" ref="D94">IF(Table2[[#This Row],[Max_num_drones]:[Max_num_drones]]=5,Table2[[#This Row],[Cost]:[Cost]],"")</f>
        <v/>
      </c>
    </row>
    <row r="95" spans="1:4">
      <c r="A95" s="20" t="str" cm="1">
        <f t="array" ref="A95">IF(Table2[[#This Row],[Max_num_drones]:[Max_num_drones]]=2,Table2[[#This Row],[Cost]:[Cost]],"")</f>
        <v/>
      </c>
      <c r="B95" s="20" t="str" cm="1">
        <f t="array" ref="B95">IF(Table2[[#This Row],[Max_num_drones]:[Max_num_drones]]=3,Table2[[#This Row],[Cost]:[Cost]],"")</f>
        <v/>
      </c>
      <c r="C95" s="20" cm="1">
        <f t="array" ref="C95">IF(Table2[[#This Row],[Max_num_drones]:[Max_num_drones]]=4,Table2[[#This Row],[Cost]:[Cost]],"")</f>
        <v>634.14550661974704</v>
      </c>
      <c r="D95" s="20" t="str" cm="1">
        <f t="array" ref="D95">IF(Table2[[#This Row],[Max_num_drones]:[Max_num_drones]]=5,Table2[[#This Row],[Cost]:[Cost]],"")</f>
        <v/>
      </c>
    </row>
    <row r="96" spans="1:4">
      <c r="A96" s="20" t="str" cm="1">
        <f t="array" ref="A96">IF(Table2[[#This Row],[Max_num_drones]:[Max_num_drones]]=2,Table2[[#This Row],[Cost]:[Cost]],"")</f>
        <v/>
      </c>
      <c r="B96" s="20" t="str" cm="1">
        <f t="array" ref="B96">IF(Table2[[#This Row],[Max_num_drones]:[Max_num_drones]]=3,Table2[[#This Row],[Cost]:[Cost]],"")</f>
        <v/>
      </c>
      <c r="C96" s="20" cm="1">
        <f t="array" ref="C96">IF(Table2[[#This Row],[Max_num_drones]:[Max_num_drones]]=4,Table2[[#This Row],[Cost]:[Cost]],"")</f>
        <v>590.73934371056396</v>
      </c>
      <c r="D96" s="20" t="str" cm="1">
        <f t="array" ref="D96">IF(Table2[[#This Row],[Max_num_drones]:[Max_num_drones]]=5,Table2[[#This Row],[Cost]:[Cost]],"")</f>
        <v/>
      </c>
    </row>
    <row r="97" spans="1:4">
      <c r="A97" s="20" t="str" cm="1">
        <f t="array" ref="A97">IF(Table2[[#This Row],[Max_num_drones]:[Max_num_drones]]=2,Table2[[#This Row],[Cost]:[Cost]],"")</f>
        <v/>
      </c>
      <c r="B97" s="20" t="str" cm="1">
        <f t="array" ref="B97">IF(Table2[[#This Row],[Max_num_drones]:[Max_num_drones]]=3,Table2[[#This Row],[Cost]:[Cost]],"")</f>
        <v/>
      </c>
      <c r="C97" s="20" t="str" cm="1">
        <f t="array" ref="C97">IF(Table2[[#This Row],[Max_num_drones]:[Max_num_drones]]=4,Table2[[#This Row],[Cost]:[Cost]],"")</f>
        <v/>
      </c>
      <c r="D97" s="20" cm="1">
        <f t="array" ref="D97">IF(Table2[[#This Row],[Max_num_drones]:[Max_num_drones]]=5,Table2[[#This Row],[Cost]:[Cost]],"")</f>
        <v>450.14143752702</v>
      </c>
    </row>
    <row r="98" spans="1:4">
      <c r="A98" s="20" t="str" cm="1">
        <f t="array" ref="A98">IF(Table2[[#This Row],[Max_num_drones]:[Max_num_drones]]=2,Table2[[#This Row],[Cost]:[Cost]],"")</f>
        <v/>
      </c>
      <c r="B98" s="20" t="str" cm="1">
        <f t="array" ref="B98">IF(Table2[[#This Row],[Max_num_drones]:[Max_num_drones]]=3,Table2[[#This Row],[Cost]:[Cost]],"")</f>
        <v/>
      </c>
      <c r="C98" s="20" t="str" cm="1">
        <f t="array" ref="C98">IF(Table2[[#This Row],[Max_num_drones]:[Max_num_drones]]=4,Table2[[#This Row],[Cost]:[Cost]],"")</f>
        <v/>
      </c>
      <c r="D98" s="20" cm="1">
        <f t="array" ref="D98">IF(Table2[[#This Row],[Max_num_drones]:[Max_num_drones]]=5,Table2[[#This Row],[Cost]:[Cost]],"")</f>
        <v>646.28589410539598</v>
      </c>
    </row>
    <row r="99" spans="1:4">
      <c r="A99" s="20" t="str" cm="1">
        <f t="array" ref="A99">IF(Table2[[#This Row],[Max_num_drones]:[Max_num_drones]]=2,Table2[[#This Row],[Cost]:[Cost]],"")</f>
        <v/>
      </c>
      <c r="B99" s="20" t="str" cm="1">
        <f t="array" ref="B99">IF(Table2[[#This Row],[Max_num_drones]:[Max_num_drones]]=3,Table2[[#This Row],[Cost]:[Cost]],"")</f>
        <v/>
      </c>
      <c r="C99" s="20" t="str" cm="1">
        <f t="array" ref="C99">IF(Table2[[#This Row],[Max_num_drones]:[Max_num_drones]]=4,Table2[[#This Row],[Cost]:[Cost]],"")</f>
        <v/>
      </c>
      <c r="D99" s="20" cm="1">
        <f t="array" ref="D99">IF(Table2[[#This Row],[Max_num_drones]:[Max_num_drones]]=5,Table2[[#This Row],[Cost]:[Cost]],"")</f>
        <v>423.77388204671701</v>
      </c>
    </row>
    <row r="100" spans="1:4">
      <c r="A100" s="20" t="str" cm="1">
        <f t="array" ref="A100">IF(Table2[[#This Row],[Max_num_drones]:[Max_num_drones]]=2,Table2[[#This Row],[Cost]:[Cost]],"")</f>
        <v/>
      </c>
      <c r="B100" s="20" t="str" cm="1">
        <f t="array" ref="B100">IF(Table2[[#This Row],[Max_num_drones]:[Max_num_drones]]=3,Table2[[#This Row],[Cost]:[Cost]],"")</f>
        <v/>
      </c>
      <c r="C100" s="20" t="str" cm="1">
        <f t="array" ref="C100">IF(Table2[[#This Row],[Max_num_drones]:[Max_num_drones]]=4,Table2[[#This Row],[Cost]:[Cost]],"")</f>
        <v/>
      </c>
      <c r="D100" s="20" cm="1">
        <f t="array" ref="D100">IF(Table2[[#This Row],[Max_num_drones]:[Max_num_drones]]=5,Table2[[#This Row],[Cost]:[Cost]],"")</f>
        <v>505.60008741502003</v>
      </c>
    </row>
    <row r="101" spans="1:4">
      <c r="A101" s="20" t="str" cm="1">
        <f t="array" ref="A101">IF(Table2[[#This Row],[Max_num_drones]:[Max_num_drones]]=2,Table2[[#This Row],[Cost]:[Cost]],"")</f>
        <v/>
      </c>
      <c r="B101" s="20" t="str" cm="1">
        <f t="array" ref="B101">IF(Table2[[#This Row],[Max_num_drones]:[Max_num_drones]]=3,Table2[[#This Row],[Cost]:[Cost]],"")</f>
        <v/>
      </c>
      <c r="C101" s="20" t="str" cm="1">
        <f t="array" ref="C101">IF(Table2[[#This Row],[Max_num_drones]:[Max_num_drones]]=4,Table2[[#This Row],[Cost]:[Cost]],"")</f>
        <v/>
      </c>
      <c r="D101" s="20" cm="1">
        <f t="array" ref="D101">IF(Table2[[#This Row],[Max_num_drones]:[Max_num_drones]]=5,Table2[[#This Row],[Cost]:[Cost]],"")</f>
        <v>543.51071875731304</v>
      </c>
    </row>
    <row r="102" spans="1:4">
      <c r="A102" s="20" cm="1">
        <f t="array" ref="A102">IF(Table2[[#This Row],[Max_num_drones]:[Max_num_drones]]=2,Table2[[#This Row],[Cost]:[Cost]],"")</f>
        <v>1281.17026703345</v>
      </c>
      <c r="B102" s="20" t="str" cm="1">
        <f t="array" ref="B102">IF(Table2[[#This Row],[Max_num_drones]:[Max_num_drones]]=3,Table2[[#This Row],[Cost]:[Cost]],"")</f>
        <v/>
      </c>
      <c r="C102" s="20" t="str" cm="1">
        <f t="array" ref="C102">IF(Table2[[#This Row],[Max_num_drones]:[Max_num_drones]]=4,Table2[[#This Row],[Cost]:[Cost]],"")</f>
        <v/>
      </c>
      <c r="D102" s="20" t="str" cm="1">
        <f t="array" ref="D102">IF(Table2[[#This Row],[Max_num_drones]:[Max_num_drones]]=5,Table2[[#This Row],[Cost]:[Cost]],"")</f>
        <v/>
      </c>
    </row>
    <row r="103" spans="1:4">
      <c r="A103" s="20" cm="1">
        <f t="array" ref="A103">IF(Table2[[#This Row],[Max_num_drones]:[Max_num_drones]]=2,Table2[[#This Row],[Cost]:[Cost]],"")</f>
        <v>1245.38162127894</v>
      </c>
      <c r="B103" s="20" t="str" cm="1">
        <f t="array" ref="B103">IF(Table2[[#This Row],[Max_num_drones]:[Max_num_drones]]=3,Table2[[#This Row],[Cost]:[Cost]],"")</f>
        <v/>
      </c>
      <c r="C103" s="20" t="str" cm="1">
        <f t="array" ref="C103">IF(Table2[[#This Row],[Max_num_drones]:[Max_num_drones]]=4,Table2[[#This Row],[Cost]:[Cost]],"")</f>
        <v/>
      </c>
      <c r="D103" s="20" t="str" cm="1">
        <f t="array" ref="D103">IF(Table2[[#This Row],[Max_num_drones]:[Max_num_drones]]=5,Table2[[#This Row],[Cost]:[Cost]],"")</f>
        <v/>
      </c>
    </row>
    <row r="104" spans="1:4">
      <c r="A104" s="20" cm="1">
        <f t="array" ref="A104">IF(Table2[[#This Row],[Max_num_drones]:[Max_num_drones]]=2,Table2[[#This Row],[Cost]:[Cost]],"")</f>
        <v>1034.3001926898401</v>
      </c>
      <c r="B104" s="20" t="str" cm="1">
        <f t="array" ref="B104">IF(Table2[[#This Row],[Max_num_drones]:[Max_num_drones]]=3,Table2[[#This Row],[Cost]:[Cost]],"")</f>
        <v/>
      </c>
      <c r="C104" s="20" t="str" cm="1">
        <f t="array" ref="C104">IF(Table2[[#This Row],[Max_num_drones]:[Max_num_drones]]=4,Table2[[#This Row],[Cost]:[Cost]],"")</f>
        <v/>
      </c>
      <c r="D104" s="20" t="str" cm="1">
        <f t="array" ref="D104">IF(Table2[[#This Row],[Max_num_drones]:[Max_num_drones]]=5,Table2[[#This Row],[Cost]:[Cost]],"")</f>
        <v/>
      </c>
    </row>
    <row r="105" spans="1:4">
      <c r="A105" s="20" cm="1">
        <f t="array" ref="A105">IF(Table2[[#This Row],[Max_num_drones]:[Max_num_drones]]=2,Table2[[#This Row],[Cost]:[Cost]],"")</f>
        <v>1426.85876865465</v>
      </c>
      <c r="B105" s="20" t="str" cm="1">
        <f t="array" ref="B105">IF(Table2[[#This Row],[Max_num_drones]:[Max_num_drones]]=3,Table2[[#This Row],[Cost]:[Cost]],"")</f>
        <v/>
      </c>
      <c r="C105" s="20" t="str" cm="1">
        <f t="array" ref="C105">IF(Table2[[#This Row],[Max_num_drones]:[Max_num_drones]]=4,Table2[[#This Row],[Cost]:[Cost]],"")</f>
        <v/>
      </c>
      <c r="D105" s="20" t="str" cm="1">
        <f t="array" ref="D105">IF(Table2[[#This Row],[Max_num_drones]:[Max_num_drones]]=5,Table2[[#This Row],[Cost]:[Cost]],"")</f>
        <v/>
      </c>
    </row>
    <row r="106" spans="1:4">
      <c r="A106" s="20" cm="1">
        <f t="array" ref="A106">IF(Table2[[#This Row],[Max_num_drones]:[Max_num_drones]]=2,Table2[[#This Row],[Cost]:[Cost]],"")</f>
        <v>1236.63586697149</v>
      </c>
      <c r="B106" s="20" t="str" cm="1">
        <f t="array" ref="B106">IF(Table2[[#This Row],[Max_num_drones]:[Max_num_drones]]=3,Table2[[#This Row],[Cost]:[Cost]],"")</f>
        <v/>
      </c>
      <c r="C106" s="20" t="str" cm="1">
        <f t="array" ref="C106">IF(Table2[[#This Row],[Max_num_drones]:[Max_num_drones]]=4,Table2[[#This Row],[Cost]:[Cost]],"")</f>
        <v/>
      </c>
      <c r="D106" s="20" t="str" cm="1">
        <f t="array" ref="D106">IF(Table2[[#This Row],[Max_num_drones]:[Max_num_drones]]=5,Table2[[#This Row],[Cost]:[Cost]],"")</f>
        <v/>
      </c>
    </row>
    <row r="107" spans="1:4">
      <c r="A107" s="20" t="str" cm="1">
        <f t="array" ref="A107">IF(Table2[[#This Row],[Max_num_drones]:[Max_num_drones]]=2,Table2[[#This Row],[Cost]:[Cost]],"")</f>
        <v/>
      </c>
      <c r="B107" s="20" cm="1">
        <f t="array" ref="B107">IF(Table2[[#This Row],[Max_num_drones]:[Max_num_drones]]=3,Table2[[#This Row],[Cost]:[Cost]],"")</f>
        <v>777.753341925992</v>
      </c>
      <c r="C107" s="20" t="str" cm="1">
        <f t="array" ref="C107">IF(Table2[[#This Row],[Max_num_drones]:[Max_num_drones]]=4,Table2[[#This Row],[Cost]:[Cost]],"")</f>
        <v/>
      </c>
      <c r="D107" s="20" t="str" cm="1">
        <f t="array" ref="D107">IF(Table2[[#This Row],[Max_num_drones]:[Max_num_drones]]=5,Table2[[#This Row],[Cost]:[Cost]],"")</f>
        <v/>
      </c>
    </row>
    <row r="108" spans="1:4">
      <c r="A108" s="20" t="str" cm="1">
        <f t="array" ref="A108">IF(Table2[[#This Row],[Max_num_drones]:[Max_num_drones]]=2,Table2[[#This Row],[Cost]:[Cost]],"")</f>
        <v/>
      </c>
      <c r="B108" s="20" cm="1">
        <f t="array" ref="B108">IF(Table2[[#This Row],[Max_num_drones]:[Max_num_drones]]=3,Table2[[#This Row],[Cost]:[Cost]],"")</f>
        <v>769.049628717019</v>
      </c>
      <c r="C108" s="20" t="str" cm="1">
        <f t="array" ref="C108">IF(Table2[[#This Row],[Max_num_drones]:[Max_num_drones]]=4,Table2[[#This Row],[Cost]:[Cost]],"")</f>
        <v/>
      </c>
      <c r="D108" s="20" t="str" cm="1">
        <f t="array" ref="D108">IF(Table2[[#This Row],[Max_num_drones]:[Max_num_drones]]=5,Table2[[#This Row],[Cost]:[Cost]],"")</f>
        <v/>
      </c>
    </row>
    <row r="109" spans="1:4">
      <c r="A109" s="20" t="str" cm="1">
        <f t="array" ref="A109">IF(Table2[[#This Row],[Max_num_drones]:[Max_num_drones]]=2,Table2[[#This Row],[Cost]:[Cost]],"")</f>
        <v/>
      </c>
      <c r="B109" s="20" cm="1">
        <f t="array" ref="B109">IF(Table2[[#This Row],[Max_num_drones]:[Max_num_drones]]=3,Table2[[#This Row],[Cost]:[Cost]],"")</f>
        <v>713.60906229802902</v>
      </c>
      <c r="C109" s="20" t="str" cm="1">
        <f t="array" ref="C109">IF(Table2[[#This Row],[Max_num_drones]:[Max_num_drones]]=4,Table2[[#This Row],[Cost]:[Cost]],"")</f>
        <v/>
      </c>
      <c r="D109" s="20" t="str" cm="1">
        <f t="array" ref="D109">IF(Table2[[#This Row],[Max_num_drones]:[Max_num_drones]]=5,Table2[[#This Row],[Cost]:[Cost]],"")</f>
        <v/>
      </c>
    </row>
    <row r="110" spans="1:4">
      <c r="A110" s="20" t="str" cm="1">
        <f t="array" ref="A110">IF(Table2[[#This Row],[Max_num_drones]:[Max_num_drones]]=2,Table2[[#This Row],[Cost]:[Cost]],"")</f>
        <v/>
      </c>
      <c r="B110" s="20" cm="1">
        <f t="array" ref="B110">IF(Table2[[#This Row],[Max_num_drones]:[Max_num_drones]]=3,Table2[[#This Row],[Cost]:[Cost]],"")</f>
        <v>861.43283916450798</v>
      </c>
      <c r="C110" s="20" t="str" cm="1">
        <f t="array" ref="C110">IF(Table2[[#This Row],[Max_num_drones]:[Max_num_drones]]=4,Table2[[#This Row],[Cost]:[Cost]],"")</f>
        <v/>
      </c>
      <c r="D110" s="20" t="str" cm="1">
        <f t="array" ref="D110">IF(Table2[[#This Row],[Max_num_drones]:[Max_num_drones]]=5,Table2[[#This Row],[Cost]:[Cost]],"")</f>
        <v/>
      </c>
    </row>
    <row r="111" spans="1:4">
      <c r="A111" s="20" t="str" cm="1">
        <f t="array" ref="A111">IF(Table2[[#This Row],[Max_num_drones]:[Max_num_drones]]=2,Table2[[#This Row],[Cost]:[Cost]],"")</f>
        <v/>
      </c>
      <c r="B111" s="20" cm="1">
        <f t="array" ref="B111">IF(Table2[[#This Row],[Max_num_drones]:[Max_num_drones]]=3,Table2[[#This Row],[Cost]:[Cost]],"")</f>
        <v>826.83974291443303</v>
      </c>
      <c r="C111" s="20" t="str" cm="1">
        <f t="array" ref="C111">IF(Table2[[#This Row],[Max_num_drones]:[Max_num_drones]]=4,Table2[[#This Row],[Cost]:[Cost]],"")</f>
        <v/>
      </c>
      <c r="D111" s="20" t="str" cm="1">
        <f t="array" ref="D111">IF(Table2[[#This Row],[Max_num_drones]:[Max_num_drones]]=5,Table2[[#This Row],[Cost]:[Cost]],"")</f>
        <v/>
      </c>
    </row>
    <row r="112" spans="1:4">
      <c r="A112" s="20" t="str" cm="1">
        <f t="array" ref="A112">IF(Table2[[#This Row],[Max_num_drones]:[Max_num_drones]]=2,Table2[[#This Row],[Cost]:[Cost]],"")</f>
        <v/>
      </c>
      <c r="B112" s="20" t="str" cm="1">
        <f t="array" ref="B112">IF(Table2[[#This Row],[Max_num_drones]:[Max_num_drones]]=3,Table2[[#This Row],[Cost]:[Cost]],"")</f>
        <v/>
      </c>
      <c r="C112" s="20" cm="1">
        <f t="array" ref="C112">IF(Table2[[#This Row],[Max_num_drones]:[Max_num_drones]]=4,Table2[[#This Row],[Cost]:[Cost]],"")</f>
        <v>669.19392341351602</v>
      </c>
      <c r="D112" s="20" t="str" cm="1">
        <f t="array" ref="D112">IF(Table2[[#This Row],[Max_num_drones]:[Max_num_drones]]=5,Table2[[#This Row],[Cost]:[Cost]],"")</f>
        <v/>
      </c>
    </row>
    <row r="113" spans="1:4">
      <c r="A113" s="20" t="str" cm="1">
        <f t="array" ref="A113">IF(Table2[[#This Row],[Max_num_drones]:[Max_num_drones]]=2,Table2[[#This Row],[Cost]:[Cost]],"")</f>
        <v/>
      </c>
      <c r="B113" s="20" t="str" cm="1">
        <f t="array" ref="B113">IF(Table2[[#This Row],[Max_num_drones]:[Max_num_drones]]=3,Table2[[#This Row],[Cost]:[Cost]],"")</f>
        <v/>
      </c>
      <c r="C113" s="20" cm="1">
        <f t="array" ref="C113">IF(Table2[[#This Row],[Max_num_drones]:[Max_num_drones]]=4,Table2[[#This Row],[Cost]:[Cost]],"")</f>
        <v>707.03466624441205</v>
      </c>
      <c r="D113" s="20" t="str" cm="1">
        <f t="array" ref="D113">IF(Table2[[#This Row],[Max_num_drones]:[Max_num_drones]]=5,Table2[[#This Row],[Cost]:[Cost]],"")</f>
        <v/>
      </c>
    </row>
    <row r="114" spans="1:4">
      <c r="A114" s="20" t="str" cm="1">
        <f t="array" ref="A114">IF(Table2[[#This Row],[Max_num_drones]:[Max_num_drones]]=2,Table2[[#This Row],[Cost]:[Cost]],"")</f>
        <v/>
      </c>
      <c r="B114" s="20" t="str" cm="1">
        <f t="array" ref="B114">IF(Table2[[#This Row],[Max_num_drones]:[Max_num_drones]]=3,Table2[[#This Row],[Cost]:[Cost]],"")</f>
        <v/>
      </c>
      <c r="C114" s="20" cm="1">
        <f t="array" ref="C114">IF(Table2[[#This Row],[Max_num_drones]:[Max_num_drones]]=4,Table2[[#This Row],[Cost]:[Cost]],"")</f>
        <v>481.31132008847698</v>
      </c>
      <c r="D114" s="20" t="str" cm="1">
        <f t="array" ref="D114">IF(Table2[[#This Row],[Max_num_drones]:[Max_num_drones]]=5,Table2[[#This Row],[Cost]:[Cost]],"")</f>
        <v/>
      </c>
    </row>
    <row r="115" spans="1:4">
      <c r="A115" s="20" t="str" cm="1">
        <f t="array" ref="A115">IF(Table2[[#This Row],[Max_num_drones]:[Max_num_drones]]=2,Table2[[#This Row],[Cost]:[Cost]],"")</f>
        <v/>
      </c>
      <c r="B115" s="20" t="str" cm="1">
        <f t="array" ref="B115">IF(Table2[[#This Row],[Max_num_drones]:[Max_num_drones]]=3,Table2[[#This Row],[Cost]:[Cost]],"")</f>
        <v/>
      </c>
      <c r="C115" s="20" cm="1">
        <f t="array" ref="C115">IF(Table2[[#This Row],[Max_num_drones]:[Max_num_drones]]=4,Table2[[#This Row],[Cost]:[Cost]],"")</f>
        <v>634.14550661974704</v>
      </c>
      <c r="D115" s="20" t="str" cm="1">
        <f t="array" ref="D115">IF(Table2[[#This Row],[Max_num_drones]:[Max_num_drones]]=5,Table2[[#This Row],[Cost]:[Cost]],"")</f>
        <v/>
      </c>
    </row>
    <row r="116" spans="1:4">
      <c r="A116" s="20" t="str" cm="1">
        <f t="array" ref="A116">IF(Table2[[#This Row],[Max_num_drones]:[Max_num_drones]]=2,Table2[[#This Row],[Cost]:[Cost]],"")</f>
        <v/>
      </c>
      <c r="B116" s="20" t="str" cm="1">
        <f t="array" ref="B116">IF(Table2[[#This Row],[Max_num_drones]:[Max_num_drones]]=3,Table2[[#This Row],[Cost]:[Cost]],"")</f>
        <v/>
      </c>
      <c r="C116" s="20" cm="1">
        <f t="array" ref="C116">IF(Table2[[#This Row],[Max_num_drones]:[Max_num_drones]]=4,Table2[[#This Row],[Cost]:[Cost]],"")</f>
        <v>590.73934371056396</v>
      </c>
      <c r="D116" s="20" t="str" cm="1">
        <f t="array" ref="D116">IF(Table2[[#This Row],[Max_num_drones]:[Max_num_drones]]=5,Table2[[#This Row],[Cost]:[Cost]],"")</f>
        <v/>
      </c>
    </row>
    <row r="117" spans="1:4">
      <c r="A117" s="20" t="str" cm="1">
        <f t="array" ref="A117">IF(Table2[[#This Row],[Max_num_drones]:[Max_num_drones]]=2,Table2[[#This Row],[Cost]:[Cost]],"")</f>
        <v/>
      </c>
      <c r="B117" s="20" t="str" cm="1">
        <f t="array" ref="B117">IF(Table2[[#This Row],[Max_num_drones]:[Max_num_drones]]=3,Table2[[#This Row],[Cost]:[Cost]],"")</f>
        <v/>
      </c>
      <c r="C117" s="20" t="str" cm="1">
        <f t="array" ref="C117">IF(Table2[[#This Row],[Max_num_drones]:[Max_num_drones]]=4,Table2[[#This Row],[Cost]:[Cost]],"")</f>
        <v/>
      </c>
      <c r="D117" s="20" cm="1">
        <f t="array" ref="D117">IF(Table2[[#This Row],[Max_num_drones]:[Max_num_drones]]=5,Table2[[#This Row],[Cost]:[Cost]],"")</f>
        <v>450.14143752702</v>
      </c>
    </row>
    <row r="118" spans="1:4">
      <c r="A118" s="20" t="str" cm="1">
        <f t="array" ref="A118">IF(Table2[[#This Row],[Max_num_drones]:[Max_num_drones]]=2,Table2[[#This Row],[Cost]:[Cost]],"")</f>
        <v/>
      </c>
      <c r="B118" s="20" t="str" cm="1">
        <f t="array" ref="B118">IF(Table2[[#This Row],[Max_num_drones]:[Max_num_drones]]=3,Table2[[#This Row],[Cost]:[Cost]],"")</f>
        <v/>
      </c>
      <c r="C118" s="20" t="str" cm="1">
        <f t="array" ref="C118">IF(Table2[[#This Row],[Max_num_drones]:[Max_num_drones]]=4,Table2[[#This Row],[Cost]:[Cost]],"")</f>
        <v/>
      </c>
      <c r="D118" s="20" cm="1">
        <f t="array" ref="D118">IF(Table2[[#This Row],[Max_num_drones]:[Max_num_drones]]=5,Table2[[#This Row],[Cost]:[Cost]],"")</f>
        <v>646.28589410539598</v>
      </c>
    </row>
    <row r="119" spans="1:4">
      <c r="A119" s="20" t="str" cm="1">
        <f t="array" ref="A119">IF(Table2[[#This Row],[Max_num_drones]:[Max_num_drones]]=2,Table2[[#This Row],[Cost]:[Cost]],"")</f>
        <v/>
      </c>
      <c r="B119" s="20" t="str" cm="1">
        <f t="array" ref="B119">IF(Table2[[#This Row],[Max_num_drones]:[Max_num_drones]]=3,Table2[[#This Row],[Cost]:[Cost]],"")</f>
        <v/>
      </c>
      <c r="C119" s="20" t="str" cm="1">
        <f t="array" ref="C119">IF(Table2[[#This Row],[Max_num_drones]:[Max_num_drones]]=4,Table2[[#This Row],[Cost]:[Cost]],"")</f>
        <v/>
      </c>
      <c r="D119" s="20" cm="1">
        <f t="array" ref="D119">IF(Table2[[#This Row],[Max_num_drones]:[Max_num_drones]]=5,Table2[[#This Row],[Cost]:[Cost]],"")</f>
        <v>423.77388204671701</v>
      </c>
    </row>
    <row r="120" spans="1:4">
      <c r="A120" s="20" t="str" cm="1">
        <f t="array" ref="A120">IF(Table2[[#This Row],[Max_num_drones]:[Max_num_drones]]=2,Table2[[#This Row],[Cost]:[Cost]],"")</f>
        <v/>
      </c>
      <c r="B120" s="20" t="str" cm="1">
        <f t="array" ref="B120">IF(Table2[[#This Row],[Max_num_drones]:[Max_num_drones]]=3,Table2[[#This Row],[Cost]:[Cost]],"")</f>
        <v/>
      </c>
      <c r="C120" s="20" t="str" cm="1">
        <f t="array" ref="C120">IF(Table2[[#This Row],[Max_num_drones]:[Max_num_drones]]=4,Table2[[#This Row],[Cost]:[Cost]],"")</f>
        <v/>
      </c>
      <c r="D120" s="20" cm="1">
        <f t="array" ref="D120">IF(Table2[[#This Row],[Max_num_drones]:[Max_num_drones]]=5,Table2[[#This Row],[Cost]:[Cost]],"")</f>
        <v>505.60008741502003</v>
      </c>
    </row>
    <row r="121" spans="1:4">
      <c r="A121" s="20" t="str" cm="1">
        <f t="array" ref="A121">IF(Table2[[#This Row],[Max_num_drones]:[Max_num_drones]]=2,Table2[[#This Row],[Cost]:[Cost]],"")</f>
        <v/>
      </c>
      <c r="B121" s="20" t="str" cm="1">
        <f t="array" ref="B121">IF(Table2[[#This Row],[Max_num_drones]:[Max_num_drones]]=3,Table2[[#This Row],[Cost]:[Cost]],"")</f>
        <v/>
      </c>
      <c r="C121" s="20" t="str" cm="1">
        <f t="array" ref="C121">IF(Table2[[#This Row],[Max_num_drones]:[Max_num_drones]]=4,Table2[[#This Row],[Cost]:[Cost]],"")</f>
        <v/>
      </c>
      <c r="D121" s="20" cm="1">
        <f t="array" ref="D121">IF(Table2[[#This Row],[Max_num_drones]:[Max_num_drones]]=5,Table2[[#This Row],[Cost]:[Cost]],"")</f>
        <v>543.51071875731304</v>
      </c>
    </row>
    <row r="122" spans="1:4">
      <c r="A122" s="20" cm="1">
        <f t="array" ref="A122">IF(Table2[[#This Row],[Max_num_drones]:[Max_num_drones]]=2,Table2[[#This Row],[Cost]:[Cost]],"")</f>
        <v>1115.3859280289701</v>
      </c>
      <c r="B122" s="20" t="str" cm="1">
        <f t="array" ref="B122">IF(Table2[[#This Row],[Max_num_drones]:[Max_num_drones]]=3,Table2[[#This Row],[Cost]:[Cost]],"")</f>
        <v/>
      </c>
      <c r="C122" s="20" t="str" cm="1">
        <f t="array" ref="C122">IF(Table2[[#This Row],[Max_num_drones]:[Max_num_drones]]=4,Table2[[#This Row],[Cost]:[Cost]],"")</f>
        <v/>
      </c>
      <c r="D122" s="20" t="str" cm="1">
        <f t="array" ref="D122">IF(Table2[[#This Row],[Max_num_drones]:[Max_num_drones]]=5,Table2[[#This Row],[Cost]:[Cost]],"")</f>
        <v/>
      </c>
    </row>
    <row r="123" spans="1:4">
      <c r="A123" s="20" cm="1">
        <f t="array" ref="A123">IF(Table2[[#This Row],[Max_num_drones]:[Max_num_drones]]=2,Table2[[#This Row],[Cost]:[Cost]],"")</f>
        <v>1186.6101451664999</v>
      </c>
      <c r="B123" s="20" t="str" cm="1">
        <f t="array" ref="B123">IF(Table2[[#This Row],[Max_num_drones]:[Max_num_drones]]=3,Table2[[#This Row],[Cost]:[Cost]],"")</f>
        <v/>
      </c>
      <c r="C123" s="20" t="str" cm="1">
        <f t="array" ref="C123">IF(Table2[[#This Row],[Max_num_drones]:[Max_num_drones]]=4,Table2[[#This Row],[Cost]:[Cost]],"")</f>
        <v/>
      </c>
      <c r="D123" s="20" t="str" cm="1">
        <f t="array" ref="D123">IF(Table2[[#This Row],[Max_num_drones]:[Max_num_drones]]=5,Table2[[#This Row],[Cost]:[Cost]],"")</f>
        <v/>
      </c>
    </row>
    <row r="124" spans="1:4">
      <c r="A124" s="20" cm="1">
        <f t="array" ref="A124">IF(Table2[[#This Row],[Max_num_drones]:[Max_num_drones]]=2,Table2[[#This Row],[Cost]:[Cost]],"")</f>
        <v>1009.8151273704</v>
      </c>
      <c r="B124" s="20" t="str" cm="1">
        <f t="array" ref="B124">IF(Table2[[#This Row],[Max_num_drones]:[Max_num_drones]]=3,Table2[[#This Row],[Cost]:[Cost]],"")</f>
        <v/>
      </c>
      <c r="C124" s="20" t="str" cm="1">
        <f t="array" ref="C124">IF(Table2[[#This Row],[Max_num_drones]:[Max_num_drones]]=4,Table2[[#This Row],[Cost]:[Cost]],"")</f>
        <v/>
      </c>
      <c r="D124" s="20" t="str" cm="1">
        <f t="array" ref="D124">IF(Table2[[#This Row],[Max_num_drones]:[Max_num_drones]]=5,Table2[[#This Row],[Cost]:[Cost]],"")</f>
        <v/>
      </c>
    </row>
    <row r="125" spans="1:4">
      <c r="A125" s="20" cm="1">
        <f t="array" ref="A125">IF(Table2[[#This Row],[Max_num_drones]:[Max_num_drones]]=2,Table2[[#This Row],[Cost]:[Cost]],"")</f>
        <v>1343.71648631416</v>
      </c>
      <c r="B125" s="20" t="str" cm="1">
        <f t="array" ref="B125">IF(Table2[[#This Row],[Max_num_drones]:[Max_num_drones]]=3,Table2[[#This Row],[Cost]:[Cost]],"")</f>
        <v/>
      </c>
      <c r="C125" s="20" t="str" cm="1">
        <f t="array" ref="C125">IF(Table2[[#This Row],[Max_num_drones]:[Max_num_drones]]=4,Table2[[#This Row],[Cost]:[Cost]],"")</f>
        <v/>
      </c>
      <c r="D125" s="20" t="str" cm="1">
        <f t="array" ref="D125">IF(Table2[[#This Row],[Max_num_drones]:[Max_num_drones]]=5,Table2[[#This Row],[Cost]:[Cost]],"")</f>
        <v/>
      </c>
    </row>
    <row r="126" spans="1:4">
      <c r="A126" s="20" cm="1">
        <f t="array" ref="A126">IF(Table2[[#This Row],[Max_num_drones]:[Max_num_drones]]=2,Table2[[#This Row],[Cost]:[Cost]],"")</f>
        <v>1320.66696796983</v>
      </c>
      <c r="B126" s="20" t="str" cm="1">
        <f t="array" ref="B126">IF(Table2[[#This Row],[Max_num_drones]:[Max_num_drones]]=3,Table2[[#This Row],[Cost]:[Cost]],"")</f>
        <v/>
      </c>
      <c r="C126" s="20" t="str" cm="1">
        <f t="array" ref="C126">IF(Table2[[#This Row],[Max_num_drones]:[Max_num_drones]]=4,Table2[[#This Row],[Cost]:[Cost]],"")</f>
        <v/>
      </c>
      <c r="D126" s="20" t="str" cm="1">
        <f t="array" ref="D126">IF(Table2[[#This Row],[Max_num_drones]:[Max_num_drones]]=5,Table2[[#This Row],[Cost]:[Cost]],"")</f>
        <v/>
      </c>
    </row>
    <row r="127" spans="1:4">
      <c r="A127" s="20" t="str" cm="1">
        <f t="array" ref="A127">IF(Table2[[#This Row],[Max_num_drones]:[Max_num_drones]]=2,Table2[[#This Row],[Cost]:[Cost]],"")</f>
        <v/>
      </c>
      <c r="B127" s="20" cm="1">
        <f t="array" ref="B127">IF(Table2[[#This Row],[Max_num_drones]:[Max_num_drones]]=3,Table2[[#This Row],[Cost]:[Cost]],"")</f>
        <v>861.81147077177604</v>
      </c>
      <c r="C127" s="20" t="str" cm="1">
        <f t="array" ref="C127">IF(Table2[[#This Row],[Max_num_drones]:[Max_num_drones]]=4,Table2[[#This Row],[Cost]:[Cost]],"")</f>
        <v/>
      </c>
      <c r="D127" s="20" t="str" cm="1">
        <f t="array" ref="D127">IF(Table2[[#This Row],[Max_num_drones]:[Max_num_drones]]=5,Table2[[#This Row],[Cost]:[Cost]],"")</f>
        <v/>
      </c>
    </row>
    <row r="128" spans="1:4">
      <c r="A128" s="20" t="str" cm="1">
        <f t="array" ref="A128">IF(Table2[[#This Row],[Max_num_drones]:[Max_num_drones]]=2,Table2[[#This Row],[Cost]:[Cost]],"")</f>
        <v/>
      </c>
      <c r="B128" s="20" cm="1">
        <f t="array" ref="B128">IF(Table2[[#This Row],[Max_num_drones]:[Max_num_drones]]=3,Table2[[#This Row],[Cost]:[Cost]],"")</f>
        <v>794.01607541216094</v>
      </c>
      <c r="C128" s="20" t="str" cm="1">
        <f t="array" ref="C128">IF(Table2[[#This Row],[Max_num_drones]:[Max_num_drones]]=4,Table2[[#This Row],[Cost]:[Cost]],"")</f>
        <v/>
      </c>
      <c r="D128" s="20" t="str" cm="1">
        <f t="array" ref="D128">IF(Table2[[#This Row],[Max_num_drones]:[Max_num_drones]]=5,Table2[[#This Row],[Cost]:[Cost]],"")</f>
        <v/>
      </c>
    </row>
    <row r="129" spans="1:4">
      <c r="A129" s="20" t="str" cm="1">
        <f t="array" ref="A129">IF(Table2[[#This Row],[Max_num_drones]:[Max_num_drones]]=2,Table2[[#This Row],[Cost]:[Cost]],"")</f>
        <v/>
      </c>
      <c r="B129" s="20" cm="1">
        <f t="array" ref="B129">IF(Table2[[#This Row],[Max_num_drones]:[Max_num_drones]]=3,Table2[[#This Row],[Cost]:[Cost]],"")</f>
        <v>728.94722985656404</v>
      </c>
      <c r="C129" s="20" t="str" cm="1">
        <f t="array" ref="C129">IF(Table2[[#This Row],[Max_num_drones]:[Max_num_drones]]=4,Table2[[#This Row],[Cost]:[Cost]],"")</f>
        <v/>
      </c>
      <c r="D129" s="20" t="str" cm="1">
        <f t="array" ref="D129">IF(Table2[[#This Row],[Max_num_drones]:[Max_num_drones]]=5,Table2[[#This Row],[Cost]:[Cost]],"")</f>
        <v/>
      </c>
    </row>
    <row r="130" spans="1:4">
      <c r="A130" s="20" t="str" cm="1">
        <f t="array" ref="A130">IF(Table2[[#This Row],[Max_num_drones]:[Max_num_drones]]=2,Table2[[#This Row],[Cost]:[Cost]],"")</f>
        <v/>
      </c>
      <c r="B130" s="20" cm="1">
        <f t="array" ref="B130">IF(Table2[[#This Row],[Max_num_drones]:[Max_num_drones]]=3,Table2[[#This Row],[Cost]:[Cost]],"")</f>
        <v>825.50387579493099</v>
      </c>
      <c r="C130" s="20" t="str" cm="1">
        <f t="array" ref="C130">IF(Table2[[#This Row],[Max_num_drones]:[Max_num_drones]]=4,Table2[[#This Row],[Cost]:[Cost]],"")</f>
        <v/>
      </c>
      <c r="D130" s="20" t="str" cm="1">
        <f t="array" ref="D130">IF(Table2[[#This Row],[Max_num_drones]:[Max_num_drones]]=5,Table2[[#This Row],[Cost]:[Cost]],"")</f>
        <v/>
      </c>
    </row>
    <row r="131" spans="1:4">
      <c r="A131" s="20" t="str" cm="1">
        <f t="array" ref="A131">IF(Table2[[#This Row],[Max_num_drones]:[Max_num_drones]]=2,Table2[[#This Row],[Cost]:[Cost]],"")</f>
        <v/>
      </c>
      <c r="B131" s="20" cm="1">
        <f t="array" ref="B131">IF(Table2[[#This Row],[Max_num_drones]:[Max_num_drones]]=3,Table2[[#This Row],[Cost]:[Cost]],"")</f>
        <v>801.61828915611</v>
      </c>
      <c r="C131" s="20" t="str" cm="1">
        <f t="array" ref="C131">IF(Table2[[#This Row],[Max_num_drones]:[Max_num_drones]]=4,Table2[[#This Row],[Cost]:[Cost]],"")</f>
        <v/>
      </c>
      <c r="D131" s="20" t="str" cm="1">
        <f t="array" ref="D131">IF(Table2[[#This Row],[Max_num_drones]:[Max_num_drones]]=5,Table2[[#This Row],[Cost]:[Cost]],"")</f>
        <v/>
      </c>
    </row>
    <row r="132" spans="1:4">
      <c r="A132" s="20" t="str" cm="1">
        <f t="array" ref="A132">IF(Table2[[#This Row],[Max_num_drones]:[Max_num_drones]]=2,Table2[[#This Row],[Cost]:[Cost]],"")</f>
        <v/>
      </c>
      <c r="B132" s="20" t="str" cm="1">
        <f t="array" ref="B132">IF(Table2[[#This Row],[Max_num_drones]:[Max_num_drones]]=3,Table2[[#This Row],[Cost]:[Cost]],"")</f>
        <v/>
      </c>
      <c r="C132" s="20" cm="1">
        <f t="array" ref="C132">IF(Table2[[#This Row],[Max_num_drones]:[Max_num_drones]]=4,Table2[[#This Row],[Cost]:[Cost]],"")</f>
        <v>655.27902924007799</v>
      </c>
      <c r="D132" s="20" t="str" cm="1">
        <f t="array" ref="D132">IF(Table2[[#This Row],[Max_num_drones]:[Max_num_drones]]=5,Table2[[#This Row],[Cost]:[Cost]],"")</f>
        <v/>
      </c>
    </row>
    <row r="133" spans="1:4">
      <c r="A133" s="20" t="str" cm="1">
        <f t="array" ref="A133">IF(Table2[[#This Row],[Max_num_drones]:[Max_num_drones]]=2,Table2[[#This Row],[Cost]:[Cost]],"")</f>
        <v/>
      </c>
      <c r="B133" s="20" t="str" cm="1">
        <f t="array" ref="B133">IF(Table2[[#This Row],[Max_num_drones]:[Max_num_drones]]=3,Table2[[#This Row],[Cost]:[Cost]],"")</f>
        <v/>
      </c>
      <c r="C133" s="20" cm="1">
        <f t="array" ref="C133">IF(Table2[[#This Row],[Max_num_drones]:[Max_num_drones]]=4,Table2[[#This Row],[Cost]:[Cost]],"")</f>
        <v>726.32284572692299</v>
      </c>
      <c r="D133" s="20" t="str" cm="1">
        <f t="array" ref="D133">IF(Table2[[#This Row],[Max_num_drones]:[Max_num_drones]]=5,Table2[[#This Row],[Cost]:[Cost]],"")</f>
        <v/>
      </c>
    </row>
    <row r="134" spans="1:4">
      <c r="A134" s="20" t="str" cm="1">
        <f t="array" ref="A134">IF(Table2[[#This Row],[Max_num_drones]:[Max_num_drones]]=2,Table2[[#This Row],[Cost]:[Cost]],"")</f>
        <v/>
      </c>
      <c r="B134" s="20" t="str" cm="1">
        <f t="array" ref="B134">IF(Table2[[#This Row],[Max_num_drones]:[Max_num_drones]]=3,Table2[[#This Row],[Cost]:[Cost]],"")</f>
        <v/>
      </c>
      <c r="C134" s="20" cm="1">
        <f t="array" ref="C134">IF(Table2[[#This Row],[Max_num_drones]:[Max_num_drones]]=4,Table2[[#This Row],[Cost]:[Cost]],"")</f>
        <v>520.53761605079501</v>
      </c>
      <c r="D134" s="20" t="str" cm="1">
        <f t="array" ref="D134">IF(Table2[[#This Row],[Max_num_drones]:[Max_num_drones]]=5,Table2[[#This Row],[Cost]:[Cost]],"")</f>
        <v/>
      </c>
    </row>
    <row r="135" spans="1:4">
      <c r="A135" s="20" t="str" cm="1">
        <f t="array" ref="A135">IF(Table2[[#This Row],[Max_num_drones]:[Max_num_drones]]=2,Table2[[#This Row],[Cost]:[Cost]],"")</f>
        <v/>
      </c>
      <c r="B135" s="20" t="str" cm="1">
        <f t="array" ref="B135">IF(Table2[[#This Row],[Max_num_drones]:[Max_num_drones]]=3,Table2[[#This Row],[Cost]:[Cost]],"")</f>
        <v/>
      </c>
      <c r="C135" s="20" cm="1">
        <f t="array" ref="C135">IF(Table2[[#This Row],[Max_num_drones]:[Max_num_drones]]=4,Table2[[#This Row],[Cost]:[Cost]],"")</f>
        <v>682.97711175720701</v>
      </c>
      <c r="D135" s="20" t="str" cm="1">
        <f t="array" ref="D135">IF(Table2[[#This Row],[Max_num_drones]:[Max_num_drones]]=5,Table2[[#This Row],[Cost]:[Cost]],"")</f>
        <v/>
      </c>
    </row>
    <row r="136" spans="1:4">
      <c r="A136" s="20" t="str" cm="1">
        <f t="array" ref="A136">IF(Table2[[#This Row],[Max_num_drones]:[Max_num_drones]]=2,Table2[[#This Row],[Cost]:[Cost]],"")</f>
        <v/>
      </c>
      <c r="B136" s="20" t="str" cm="1">
        <f t="array" ref="B136">IF(Table2[[#This Row],[Max_num_drones]:[Max_num_drones]]=3,Table2[[#This Row],[Cost]:[Cost]],"")</f>
        <v/>
      </c>
      <c r="C136" s="20" cm="1">
        <f t="array" ref="C136">IF(Table2[[#This Row],[Max_num_drones]:[Max_num_drones]]=4,Table2[[#This Row],[Cost]:[Cost]],"")</f>
        <v>725.10100211689701</v>
      </c>
      <c r="D136" s="20" t="str" cm="1">
        <f t="array" ref="D136">IF(Table2[[#This Row],[Max_num_drones]:[Max_num_drones]]=5,Table2[[#This Row],[Cost]:[Cost]],"")</f>
        <v/>
      </c>
    </row>
    <row r="137" spans="1:4">
      <c r="A137" s="20" t="str" cm="1">
        <f t="array" ref="A137">IF(Table2[[#This Row],[Max_num_drones]:[Max_num_drones]]=2,Table2[[#This Row],[Cost]:[Cost]],"")</f>
        <v/>
      </c>
      <c r="B137" s="20" t="str" cm="1">
        <f t="array" ref="B137">IF(Table2[[#This Row],[Max_num_drones]:[Max_num_drones]]=3,Table2[[#This Row],[Cost]:[Cost]],"")</f>
        <v/>
      </c>
      <c r="C137" s="20" t="str" cm="1">
        <f t="array" ref="C137">IF(Table2[[#This Row],[Max_num_drones]:[Max_num_drones]]=4,Table2[[#This Row],[Cost]:[Cost]],"")</f>
        <v/>
      </c>
      <c r="D137" s="20" cm="1">
        <f t="array" ref="D137">IF(Table2[[#This Row],[Max_num_drones]:[Max_num_drones]]=5,Table2[[#This Row],[Cost]:[Cost]],"")</f>
        <v>530.99629970525098</v>
      </c>
    </row>
    <row r="138" spans="1:4">
      <c r="A138" s="20" t="str" cm="1">
        <f t="array" ref="A138">IF(Table2[[#This Row],[Max_num_drones]:[Max_num_drones]]=2,Table2[[#This Row],[Cost]:[Cost]],"")</f>
        <v/>
      </c>
      <c r="B138" s="20" t="str" cm="1">
        <f t="array" ref="B138">IF(Table2[[#This Row],[Max_num_drones]:[Max_num_drones]]=3,Table2[[#This Row],[Cost]:[Cost]],"")</f>
        <v/>
      </c>
      <c r="C138" s="20" t="str" cm="1">
        <f t="array" ref="C138">IF(Table2[[#This Row],[Max_num_drones]:[Max_num_drones]]=4,Table2[[#This Row],[Cost]:[Cost]],"")</f>
        <v/>
      </c>
      <c r="D138" s="20" cm="1">
        <f t="array" ref="D138">IF(Table2[[#This Row],[Max_num_drones]:[Max_num_drones]]=5,Table2[[#This Row],[Cost]:[Cost]],"")</f>
        <v>661.18174475113403</v>
      </c>
    </row>
    <row r="139" spans="1:4">
      <c r="A139" s="20" t="str" cm="1">
        <f t="array" ref="A139">IF(Table2[[#This Row],[Max_num_drones]:[Max_num_drones]]=2,Table2[[#This Row],[Cost]:[Cost]],"")</f>
        <v/>
      </c>
      <c r="B139" s="20" t="str" cm="1">
        <f t="array" ref="B139">IF(Table2[[#This Row],[Max_num_drones]:[Max_num_drones]]=3,Table2[[#This Row],[Cost]:[Cost]],"")</f>
        <v/>
      </c>
      <c r="C139" s="20" t="str" cm="1">
        <f t="array" ref="C139">IF(Table2[[#This Row],[Max_num_drones]:[Max_num_drones]]=4,Table2[[#This Row],[Cost]:[Cost]],"")</f>
        <v/>
      </c>
      <c r="D139" s="20" cm="1">
        <f t="array" ref="D139">IF(Table2[[#This Row],[Max_num_drones]:[Max_num_drones]]=5,Table2[[#This Row],[Cost]:[Cost]],"")</f>
        <v>453.85679664901897</v>
      </c>
    </row>
    <row r="140" spans="1:4">
      <c r="A140" s="20" t="str" cm="1">
        <f t="array" ref="A140">IF(Table2[[#This Row],[Max_num_drones]:[Max_num_drones]]=2,Table2[[#This Row],[Cost]:[Cost]],"")</f>
        <v/>
      </c>
      <c r="B140" s="20" t="str" cm="1">
        <f t="array" ref="B140">IF(Table2[[#This Row],[Max_num_drones]:[Max_num_drones]]=3,Table2[[#This Row],[Cost]:[Cost]],"")</f>
        <v/>
      </c>
      <c r="C140" s="20" t="str" cm="1">
        <f t="array" ref="C140">IF(Table2[[#This Row],[Max_num_drones]:[Max_num_drones]]=4,Table2[[#This Row],[Cost]:[Cost]],"")</f>
        <v/>
      </c>
      <c r="D140" s="20" cm="1">
        <f t="array" ref="D140">IF(Table2[[#This Row],[Max_num_drones]:[Max_num_drones]]=5,Table2[[#This Row],[Cost]:[Cost]],"")</f>
        <v>537.32885711819904</v>
      </c>
    </row>
    <row r="141" spans="1:4">
      <c r="A141" s="20" t="str" cm="1">
        <f t="array" ref="A141">IF(Table2[[#This Row],[Max_num_drones]:[Max_num_drones]]=2,Table2[[#This Row],[Cost]:[Cost]],"")</f>
        <v/>
      </c>
      <c r="B141" s="20" t="str" cm="1">
        <f t="array" ref="B141">IF(Table2[[#This Row],[Max_num_drones]:[Max_num_drones]]=3,Table2[[#This Row],[Cost]:[Cost]],"")</f>
        <v/>
      </c>
      <c r="C141" s="20" t="str" cm="1">
        <f t="array" ref="C141">IF(Table2[[#This Row],[Max_num_drones]:[Max_num_drones]]=4,Table2[[#This Row],[Cost]:[Cost]],"")</f>
        <v/>
      </c>
      <c r="D141" s="20" cm="1">
        <f t="array" ref="D141">IF(Table2[[#This Row],[Max_num_drones]:[Max_num_drones]]=5,Table2[[#This Row],[Cost]:[Cost]],"")</f>
        <v>579.49775696883398</v>
      </c>
    </row>
    <row r="142" spans="1:4">
      <c r="A142" s="20" cm="1">
        <f t="array" ref="A142">IF(Table2[[#This Row],[Max_num_drones]:[Max_num_drones]]=2,Table2[[#This Row],[Cost]:[Cost]],"")</f>
        <v>1233.74035919016</v>
      </c>
      <c r="B142" s="20" t="str" cm="1">
        <f t="array" ref="B142">IF(Table2[[#This Row],[Max_num_drones]:[Max_num_drones]]=3,Table2[[#This Row],[Cost]:[Cost]],"")</f>
        <v/>
      </c>
      <c r="C142" s="20" t="str" cm="1">
        <f t="array" ref="C142">IF(Table2[[#This Row],[Max_num_drones]:[Max_num_drones]]=4,Table2[[#This Row],[Cost]:[Cost]],"")</f>
        <v/>
      </c>
      <c r="D142" s="20" t="str" cm="1">
        <f t="array" ref="D142">IF(Table2[[#This Row],[Max_num_drones]:[Max_num_drones]]=5,Table2[[#This Row],[Cost]:[Cost]],"")</f>
        <v/>
      </c>
    </row>
    <row r="143" spans="1:4">
      <c r="A143" s="20" cm="1">
        <f t="array" ref="A143">IF(Table2[[#This Row],[Max_num_drones]:[Max_num_drones]]=2,Table2[[#This Row],[Cost]:[Cost]],"")</f>
        <v>1240.0195331330599</v>
      </c>
      <c r="B143" s="20" t="str" cm="1">
        <f t="array" ref="B143">IF(Table2[[#This Row],[Max_num_drones]:[Max_num_drones]]=3,Table2[[#This Row],[Cost]:[Cost]],"")</f>
        <v/>
      </c>
      <c r="C143" s="20" t="str" cm="1">
        <f t="array" ref="C143">IF(Table2[[#This Row],[Max_num_drones]:[Max_num_drones]]=4,Table2[[#This Row],[Cost]:[Cost]],"")</f>
        <v/>
      </c>
      <c r="D143" s="20" t="str" cm="1">
        <f t="array" ref="D143">IF(Table2[[#This Row],[Max_num_drones]:[Max_num_drones]]=5,Table2[[#This Row],[Cost]:[Cost]],"")</f>
        <v/>
      </c>
    </row>
    <row r="144" spans="1:4">
      <c r="A144" s="20" cm="1">
        <f t="array" ref="A144">IF(Table2[[#This Row],[Max_num_drones]:[Max_num_drones]]=2,Table2[[#This Row],[Cost]:[Cost]],"")</f>
        <v>1097.9503253596099</v>
      </c>
      <c r="B144" s="20" t="str" cm="1">
        <f t="array" ref="B144">IF(Table2[[#This Row],[Max_num_drones]:[Max_num_drones]]=3,Table2[[#This Row],[Cost]:[Cost]],"")</f>
        <v/>
      </c>
      <c r="C144" s="20" t="str" cm="1">
        <f t="array" ref="C144">IF(Table2[[#This Row],[Max_num_drones]:[Max_num_drones]]=4,Table2[[#This Row],[Cost]:[Cost]],"")</f>
        <v/>
      </c>
      <c r="D144" s="20" t="str" cm="1">
        <f t="array" ref="D144">IF(Table2[[#This Row],[Max_num_drones]:[Max_num_drones]]=5,Table2[[#This Row],[Cost]:[Cost]],"")</f>
        <v/>
      </c>
    </row>
    <row r="145" spans="1:4">
      <c r="A145" s="20" cm="1">
        <f t="array" ref="A145">IF(Table2[[#This Row],[Max_num_drones]:[Max_num_drones]]=2,Table2[[#This Row],[Cost]:[Cost]],"")</f>
        <v>1429.8439730355799</v>
      </c>
      <c r="B145" s="20" t="str" cm="1">
        <f t="array" ref="B145">IF(Table2[[#This Row],[Max_num_drones]:[Max_num_drones]]=3,Table2[[#This Row],[Cost]:[Cost]],"")</f>
        <v/>
      </c>
      <c r="C145" s="20" t="str" cm="1">
        <f t="array" ref="C145">IF(Table2[[#This Row],[Max_num_drones]:[Max_num_drones]]=4,Table2[[#This Row],[Cost]:[Cost]],"")</f>
        <v/>
      </c>
      <c r="D145" s="20" t="str" cm="1">
        <f t="array" ref="D145">IF(Table2[[#This Row],[Max_num_drones]:[Max_num_drones]]=5,Table2[[#This Row],[Cost]:[Cost]],"")</f>
        <v/>
      </c>
    </row>
    <row r="146" spans="1:4">
      <c r="A146" s="20" cm="1">
        <f t="array" ref="A146">IF(Table2[[#This Row],[Max_num_drones]:[Max_num_drones]]=2,Table2[[#This Row],[Cost]:[Cost]],"")</f>
        <v>1402.73486122439</v>
      </c>
      <c r="B146" s="20" t="str" cm="1">
        <f t="array" ref="B146">IF(Table2[[#This Row],[Max_num_drones]:[Max_num_drones]]=3,Table2[[#This Row],[Cost]:[Cost]],"")</f>
        <v/>
      </c>
      <c r="C146" s="20" t="str" cm="1">
        <f t="array" ref="C146">IF(Table2[[#This Row],[Max_num_drones]:[Max_num_drones]]=4,Table2[[#This Row],[Cost]:[Cost]],"")</f>
        <v/>
      </c>
      <c r="D146" s="20" t="str" cm="1">
        <f t="array" ref="D146">IF(Table2[[#This Row],[Max_num_drones]:[Max_num_drones]]=5,Table2[[#This Row],[Cost]:[Cost]],"")</f>
        <v/>
      </c>
    </row>
    <row r="147" spans="1:4">
      <c r="A147" s="20" t="str" cm="1">
        <f t="array" ref="A147">IF(Table2[[#This Row],[Max_num_drones]:[Max_num_drones]]=2,Table2[[#This Row],[Cost]:[Cost]],"")</f>
        <v/>
      </c>
      <c r="B147" s="20" cm="1">
        <f t="array" ref="B147">IF(Table2[[#This Row],[Max_num_drones]:[Max_num_drones]]=3,Table2[[#This Row],[Cost]:[Cost]],"")</f>
        <v>938.44344724391203</v>
      </c>
      <c r="C147" s="20" t="str" cm="1">
        <f t="array" ref="C147">IF(Table2[[#This Row],[Max_num_drones]:[Max_num_drones]]=4,Table2[[#This Row],[Cost]:[Cost]],"")</f>
        <v/>
      </c>
      <c r="D147" s="20" t="str" cm="1">
        <f t="array" ref="D147">IF(Table2[[#This Row],[Max_num_drones]:[Max_num_drones]]=5,Table2[[#This Row],[Cost]:[Cost]],"")</f>
        <v/>
      </c>
    </row>
    <row r="148" spans="1:4">
      <c r="A148" s="20" t="str" cm="1">
        <f t="array" ref="A148">IF(Table2[[#This Row],[Max_num_drones]:[Max_num_drones]]=2,Table2[[#This Row],[Cost]:[Cost]],"")</f>
        <v/>
      </c>
      <c r="B148" s="20" cm="1">
        <f t="array" ref="B148">IF(Table2[[#This Row],[Max_num_drones]:[Max_num_drones]]=3,Table2[[#This Row],[Cost]:[Cost]],"")</f>
        <v>794.01607541216094</v>
      </c>
      <c r="C148" s="20" t="str" cm="1">
        <f t="array" ref="C148">IF(Table2[[#This Row],[Max_num_drones]:[Max_num_drones]]=4,Table2[[#This Row],[Cost]:[Cost]],"")</f>
        <v/>
      </c>
      <c r="D148" s="20" t="str" cm="1">
        <f t="array" ref="D148">IF(Table2[[#This Row],[Max_num_drones]:[Max_num_drones]]=5,Table2[[#This Row],[Cost]:[Cost]],"")</f>
        <v/>
      </c>
    </row>
    <row r="149" spans="1:4">
      <c r="A149" s="20" t="str" cm="1">
        <f t="array" ref="A149">IF(Table2[[#This Row],[Max_num_drones]:[Max_num_drones]]=2,Table2[[#This Row],[Cost]:[Cost]],"")</f>
        <v/>
      </c>
      <c r="B149" s="20" cm="1">
        <f t="array" ref="B149">IF(Table2[[#This Row],[Max_num_drones]:[Max_num_drones]]=3,Table2[[#This Row],[Cost]:[Cost]],"")</f>
        <v>770.22856450582196</v>
      </c>
      <c r="C149" s="20" t="str" cm="1">
        <f t="array" ref="C149">IF(Table2[[#This Row],[Max_num_drones]:[Max_num_drones]]=4,Table2[[#This Row],[Cost]:[Cost]],"")</f>
        <v/>
      </c>
      <c r="D149" s="20" t="str" cm="1">
        <f t="array" ref="D149">IF(Table2[[#This Row],[Max_num_drones]:[Max_num_drones]]=5,Table2[[#This Row],[Cost]:[Cost]],"")</f>
        <v/>
      </c>
    </row>
    <row r="150" spans="1:4">
      <c r="A150" s="20" t="str" cm="1">
        <f t="array" ref="A150">IF(Table2[[#This Row],[Max_num_drones]:[Max_num_drones]]=2,Table2[[#This Row],[Cost]:[Cost]],"")</f>
        <v/>
      </c>
      <c r="B150" s="20" cm="1">
        <f t="array" ref="B150">IF(Table2[[#This Row],[Max_num_drones]:[Max_num_drones]]=3,Table2[[#This Row],[Cost]:[Cost]],"")</f>
        <v>868.03209988482797</v>
      </c>
      <c r="C150" s="20" t="str" cm="1">
        <f t="array" ref="C150">IF(Table2[[#This Row],[Max_num_drones]:[Max_num_drones]]=4,Table2[[#This Row],[Cost]:[Cost]],"")</f>
        <v/>
      </c>
      <c r="D150" s="20" t="str" cm="1">
        <f t="array" ref="D150">IF(Table2[[#This Row],[Max_num_drones]:[Max_num_drones]]=5,Table2[[#This Row],[Cost]:[Cost]],"")</f>
        <v/>
      </c>
    </row>
    <row r="151" spans="1:4">
      <c r="A151" s="20" t="str" cm="1">
        <f t="array" ref="A151">IF(Table2[[#This Row],[Max_num_drones]:[Max_num_drones]]=2,Table2[[#This Row],[Cost]:[Cost]],"")</f>
        <v/>
      </c>
      <c r="B151" s="20" cm="1">
        <f t="array" ref="B151">IF(Table2[[#This Row],[Max_num_drones]:[Max_num_drones]]=3,Table2[[#This Row],[Cost]:[Cost]],"")</f>
        <v>834.59940181613604</v>
      </c>
      <c r="C151" s="20" t="str" cm="1">
        <f t="array" ref="C151">IF(Table2[[#This Row],[Max_num_drones]:[Max_num_drones]]=4,Table2[[#This Row],[Cost]:[Cost]],"")</f>
        <v/>
      </c>
      <c r="D151" s="20" t="str" cm="1">
        <f t="array" ref="D151">IF(Table2[[#This Row],[Max_num_drones]:[Max_num_drones]]=5,Table2[[#This Row],[Cost]:[Cost]],"")</f>
        <v/>
      </c>
    </row>
    <row r="152" spans="1:4">
      <c r="A152" s="20" t="str" cm="1">
        <f t="array" ref="A152">IF(Table2[[#This Row],[Max_num_drones]:[Max_num_drones]]=2,Table2[[#This Row],[Cost]:[Cost]],"")</f>
        <v/>
      </c>
      <c r="B152" s="20" t="str" cm="1">
        <f t="array" ref="B152">IF(Table2[[#This Row],[Max_num_drones]:[Max_num_drones]]=3,Table2[[#This Row],[Cost]:[Cost]],"")</f>
        <v/>
      </c>
      <c r="C152" s="20" cm="1">
        <f t="array" ref="C152">IF(Table2[[#This Row],[Max_num_drones]:[Max_num_drones]]=4,Table2[[#This Row],[Cost]:[Cost]],"")</f>
        <v>694.09819590432505</v>
      </c>
      <c r="D152" s="20" t="str" cm="1">
        <f t="array" ref="D152">IF(Table2[[#This Row],[Max_num_drones]:[Max_num_drones]]=5,Table2[[#This Row],[Cost]:[Cost]],"")</f>
        <v/>
      </c>
    </row>
    <row r="153" spans="1:4">
      <c r="A153" s="20" t="str" cm="1">
        <f t="array" ref="A153">IF(Table2[[#This Row],[Max_num_drones]:[Max_num_drones]]=2,Table2[[#This Row],[Cost]:[Cost]],"")</f>
        <v/>
      </c>
      <c r="B153" s="20" t="str" cm="1">
        <f t="array" ref="B153">IF(Table2[[#This Row],[Max_num_drones]:[Max_num_drones]]=3,Table2[[#This Row],[Cost]:[Cost]],"")</f>
        <v/>
      </c>
      <c r="C153" s="20" cm="1">
        <f t="array" ref="C153">IF(Table2[[#This Row],[Max_num_drones]:[Max_num_drones]]=4,Table2[[#This Row],[Cost]:[Cost]],"")</f>
        <v>726.32284572692299</v>
      </c>
      <c r="D153" s="20" t="str" cm="1">
        <f t="array" ref="D153">IF(Table2[[#This Row],[Max_num_drones]:[Max_num_drones]]=5,Table2[[#This Row],[Cost]:[Cost]],"")</f>
        <v/>
      </c>
    </row>
    <row r="154" spans="1:4">
      <c r="A154" s="20" t="str" cm="1">
        <f t="array" ref="A154">IF(Table2[[#This Row],[Max_num_drones]:[Max_num_drones]]=2,Table2[[#This Row],[Cost]:[Cost]],"")</f>
        <v/>
      </c>
      <c r="B154" s="20" t="str" cm="1">
        <f t="array" ref="B154">IF(Table2[[#This Row],[Max_num_drones]:[Max_num_drones]]=3,Table2[[#This Row],[Cost]:[Cost]],"")</f>
        <v/>
      </c>
      <c r="C154" s="20" cm="1">
        <f t="array" ref="C154">IF(Table2[[#This Row],[Max_num_drones]:[Max_num_drones]]=4,Table2[[#This Row],[Cost]:[Cost]],"")</f>
        <v>520.53761605079501</v>
      </c>
      <c r="D154" s="20" t="str" cm="1">
        <f t="array" ref="D154">IF(Table2[[#This Row],[Max_num_drones]:[Max_num_drones]]=5,Table2[[#This Row],[Cost]:[Cost]],"")</f>
        <v/>
      </c>
    </row>
    <row r="155" spans="1:4">
      <c r="A155" s="20" t="str" cm="1">
        <f t="array" ref="A155">IF(Table2[[#This Row],[Max_num_drones]:[Max_num_drones]]=2,Table2[[#This Row],[Cost]:[Cost]],"")</f>
        <v/>
      </c>
      <c r="B155" s="20" t="str" cm="1">
        <f t="array" ref="B155">IF(Table2[[#This Row],[Max_num_drones]:[Max_num_drones]]=3,Table2[[#This Row],[Cost]:[Cost]],"")</f>
        <v/>
      </c>
      <c r="C155" s="20" cm="1">
        <f t="array" ref="C155">IF(Table2[[#This Row],[Max_num_drones]:[Max_num_drones]]=4,Table2[[#This Row],[Cost]:[Cost]],"")</f>
        <v>682.97711175720701</v>
      </c>
      <c r="D155" s="20" t="str" cm="1">
        <f t="array" ref="D155">IF(Table2[[#This Row],[Max_num_drones]:[Max_num_drones]]=5,Table2[[#This Row],[Cost]:[Cost]],"")</f>
        <v/>
      </c>
    </row>
    <row r="156" spans="1:4">
      <c r="A156" s="20" t="str" cm="1">
        <f t="array" ref="A156">IF(Table2[[#This Row],[Max_num_drones]:[Max_num_drones]]=2,Table2[[#This Row],[Cost]:[Cost]],"")</f>
        <v/>
      </c>
      <c r="B156" s="20" t="str" cm="1">
        <f t="array" ref="B156">IF(Table2[[#This Row],[Max_num_drones]:[Max_num_drones]]=3,Table2[[#This Row],[Cost]:[Cost]],"")</f>
        <v/>
      </c>
      <c r="C156" s="20" cm="1">
        <f t="array" ref="C156">IF(Table2[[#This Row],[Max_num_drones]:[Max_num_drones]]=4,Table2[[#This Row],[Cost]:[Cost]],"")</f>
        <v>725.10100211689701</v>
      </c>
      <c r="D156" s="20" t="str" cm="1">
        <f t="array" ref="D156">IF(Table2[[#This Row],[Max_num_drones]:[Max_num_drones]]=5,Table2[[#This Row],[Cost]:[Cost]],"")</f>
        <v/>
      </c>
    </row>
    <row r="157" spans="1:4">
      <c r="A157" s="20" t="str" cm="1">
        <f t="array" ref="A157">IF(Table2[[#This Row],[Max_num_drones]:[Max_num_drones]]=2,Table2[[#This Row],[Cost]:[Cost]],"")</f>
        <v/>
      </c>
      <c r="B157" s="20" t="str" cm="1">
        <f t="array" ref="B157">IF(Table2[[#This Row],[Max_num_drones]:[Max_num_drones]]=3,Table2[[#This Row],[Cost]:[Cost]],"")</f>
        <v/>
      </c>
      <c r="C157" s="20" t="str" cm="1">
        <f t="array" ref="C157">IF(Table2[[#This Row],[Max_num_drones]:[Max_num_drones]]=4,Table2[[#This Row],[Cost]:[Cost]],"")</f>
        <v/>
      </c>
      <c r="D157" s="20" cm="1">
        <f t="array" ref="D157">IF(Table2[[#This Row],[Max_num_drones]:[Max_num_drones]]=5,Table2[[#This Row],[Cost]:[Cost]],"")</f>
        <v>530.99629970525098</v>
      </c>
    </row>
    <row r="158" spans="1:4">
      <c r="A158" s="20" t="str" cm="1">
        <f t="array" ref="A158">IF(Table2[[#This Row],[Max_num_drones]:[Max_num_drones]]=2,Table2[[#This Row],[Cost]:[Cost]],"")</f>
        <v/>
      </c>
      <c r="B158" s="20" t="str" cm="1">
        <f t="array" ref="B158">IF(Table2[[#This Row],[Max_num_drones]:[Max_num_drones]]=3,Table2[[#This Row],[Cost]:[Cost]],"")</f>
        <v/>
      </c>
      <c r="C158" s="20" t="str" cm="1">
        <f t="array" ref="C158">IF(Table2[[#This Row],[Max_num_drones]:[Max_num_drones]]=4,Table2[[#This Row],[Cost]:[Cost]],"")</f>
        <v/>
      </c>
      <c r="D158" s="20" cm="1">
        <f t="array" ref="D158">IF(Table2[[#This Row],[Max_num_drones]:[Max_num_drones]]=5,Table2[[#This Row],[Cost]:[Cost]],"")</f>
        <v>661.18174475113403</v>
      </c>
    </row>
    <row r="159" spans="1:4">
      <c r="A159" s="20" t="str" cm="1">
        <f t="array" ref="A159">IF(Table2[[#This Row],[Max_num_drones]:[Max_num_drones]]=2,Table2[[#This Row],[Cost]:[Cost]],"")</f>
        <v/>
      </c>
      <c r="B159" s="20" t="str" cm="1">
        <f t="array" ref="B159">IF(Table2[[#This Row],[Max_num_drones]:[Max_num_drones]]=3,Table2[[#This Row],[Cost]:[Cost]],"")</f>
        <v/>
      </c>
      <c r="C159" s="20" t="str" cm="1">
        <f t="array" ref="C159">IF(Table2[[#This Row],[Max_num_drones]:[Max_num_drones]]=4,Table2[[#This Row],[Cost]:[Cost]],"")</f>
        <v/>
      </c>
      <c r="D159" s="20" cm="1">
        <f t="array" ref="D159">IF(Table2[[#This Row],[Max_num_drones]:[Max_num_drones]]=5,Table2[[#This Row],[Cost]:[Cost]],"")</f>
        <v>453.85679664901897</v>
      </c>
    </row>
    <row r="160" spans="1:4">
      <c r="A160" s="20" t="str" cm="1">
        <f t="array" ref="A160">IF(Table2[[#This Row],[Max_num_drones]:[Max_num_drones]]=2,Table2[[#This Row],[Cost]:[Cost]],"")</f>
        <v/>
      </c>
      <c r="B160" s="20" t="str" cm="1">
        <f t="array" ref="B160">IF(Table2[[#This Row],[Max_num_drones]:[Max_num_drones]]=3,Table2[[#This Row],[Cost]:[Cost]],"")</f>
        <v/>
      </c>
      <c r="C160" s="20" t="str" cm="1">
        <f t="array" ref="C160">IF(Table2[[#This Row],[Max_num_drones]:[Max_num_drones]]=4,Table2[[#This Row],[Cost]:[Cost]],"")</f>
        <v/>
      </c>
      <c r="D160" s="20" cm="1">
        <f t="array" ref="D160">IF(Table2[[#This Row],[Max_num_drones]:[Max_num_drones]]=5,Table2[[#This Row],[Cost]:[Cost]],"")</f>
        <v>537.32885711819904</v>
      </c>
    </row>
    <row r="161" spans="1:4">
      <c r="A161" s="20" t="str" cm="1">
        <f t="array" ref="A161">IF(Table2[[#This Row],[Max_num_drones]:[Max_num_drones]]=2,Table2[[#This Row],[Cost]:[Cost]],"")</f>
        <v/>
      </c>
      <c r="B161" s="20" t="str" cm="1">
        <f t="array" ref="B161">IF(Table2[[#This Row],[Max_num_drones]:[Max_num_drones]]=3,Table2[[#This Row],[Cost]:[Cost]],"")</f>
        <v/>
      </c>
      <c r="C161" s="20" t="str" cm="1">
        <f t="array" ref="C161">IF(Table2[[#This Row],[Max_num_drones]:[Max_num_drones]]=4,Table2[[#This Row],[Cost]:[Cost]],"")</f>
        <v/>
      </c>
      <c r="D161" s="20" cm="1">
        <f t="array" ref="D161">IF(Table2[[#This Row],[Max_num_drones]:[Max_num_drones]]=5,Table2[[#This Row],[Cost]:[Cost]],"")</f>
        <v>579.49775696883398</v>
      </c>
    </row>
    <row r="162" spans="1:4">
      <c r="A162" s="20" cm="1">
        <f t="array" ref="A162">IF(Table2[[#This Row],[Max_num_drones]:[Max_num_drones]]=2,Table2[[#This Row],[Cost]:[Cost]],"")</f>
        <v>1352.09479035135</v>
      </c>
      <c r="B162" s="20" t="str" cm="1">
        <f t="array" ref="B162">IF(Table2[[#This Row],[Max_num_drones]:[Max_num_drones]]=3,Table2[[#This Row],[Cost]:[Cost]],"")</f>
        <v/>
      </c>
      <c r="C162" s="20" t="str" cm="1">
        <f t="array" ref="C162">IF(Table2[[#This Row],[Max_num_drones]:[Max_num_drones]]=4,Table2[[#This Row],[Cost]:[Cost]],"")</f>
        <v/>
      </c>
      <c r="D162" s="20" t="str" cm="1">
        <f t="array" ref="D162">IF(Table2[[#This Row],[Max_num_drones]:[Max_num_drones]]=5,Table2[[#This Row],[Cost]:[Cost]],"")</f>
        <v/>
      </c>
    </row>
    <row r="163" spans="1:4">
      <c r="A163" s="20" cm="1">
        <f t="array" ref="A163">IF(Table2[[#This Row],[Max_num_drones]:[Max_num_drones]]=2,Table2[[#This Row],[Cost]:[Cost]],"")</f>
        <v>1293.4289210996001</v>
      </c>
      <c r="B163" s="20" t="str" cm="1">
        <f t="array" ref="B163">IF(Table2[[#This Row],[Max_num_drones]:[Max_num_drones]]=3,Table2[[#This Row],[Cost]:[Cost]],"")</f>
        <v/>
      </c>
      <c r="C163" s="20" t="str" cm="1">
        <f t="array" ref="C163">IF(Table2[[#This Row],[Max_num_drones]:[Max_num_drones]]=4,Table2[[#This Row],[Cost]:[Cost]],"")</f>
        <v/>
      </c>
      <c r="D163" s="20" t="str" cm="1">
        <f t="array" ref="D163">IF(Table2[[#This Row],[Max_num_drones]:[Max_num_drones]]=5,Table2[[#This Row],[Cost]:[Cost]],"")</f>
        <v/>
      </c>
    </row>
    <row r="164" spans="1:4">
      <c r="A164" s="20" cm="1">
        <f t="array" ref="A164">IF(Table2[[#This Row],[Max_num_drones]:[Max_num_drones]]=2,Table2[[#This Row],[Cost]:[Cost]],"")</f>
        <v>1186.0855233488301</v>
      </c>
      <c r="B164" s="20" t="str" cm="1">
        <f t="array" ref="B164">IF(Table2[[#This Row],[Max_num_drones]:[Max_num_drones]]=3,Table2[[#This Row],[Cost]:[Cost]],"")</f>
        <v/>
      </c>
      <c r="C164" s="20" t="str" cm="1">
        <f t="array" ref="C164">IF(Table2[[#This Row],[Max_num_drones]:[Max_num_drones]]=4,Table2[[#This Row],[Cost]:[Cost]],"")</f>
        <v/>
      </c>
      <c r="D164" s="20" t="str" cm="1">
        <f t="array" ref="D164">IF(Table2[[#This Row],[Max_num_drones]:[Max_num_drones]]=5,Table2[[#This Row],[Cost]:[Cost]],"")</f>
        <v/>
      </c>
    </row>
    <row r="165" spans="1:4">
      <c r="A165" s="20" cm="1">
        <f t="array" ref="A165">IF(Table2[[#This Row],[Max_num_drones]:[Max_num_drones]]=2,Table2[[#This Row],[Cost]:[Cost]],"")</f>
        <v>1515.971459757</v>
      </c>
      <c r="B165" s="20" t="str" cm="1">
        <f t="array" ref="B165">IF(Table2[[#This Row],[Max_num_drones]:[Max_num_drones]]=3,Table2[[#This Row],[Cost]:[Cost]],"")</f>
        <v/>
      </c>
      <c r="C165" s="20" t="str" cm="1">
        <f t="array" ref="C165">IF(Table2[[#This Row],[Max_num_drones]:[Max_num_drones]]=4,Table2[[#This Row],[Cost]:[Cost]],"")</f>
        <v/>
      </c>
      <c r="D165" s="20" t="str" cm="1">
        <f t="array" ref="D165">IF(Table2[[#This Row],[Max_num_drones]:[Max_num_drones]]=5,Table2[[#This Row],[Cost]:[Cost]],"")</f>
        <v/>
      </c>
    </row>
    <row r="166" spans="1:4">
      <c r="A166" s="20" cm="1">
        <f t="array" ref="A166">IF(Table2[[#This Row],[Max_num_drones]:[Max_num_drones]]=2,Table2[[#This Row],[Cost]:[Cost]],"")</f>
        <v>1484.80275447895</v>
      </c>
      <c r="B166" s="20" t="str" cm="1">
        <f t="array" ref="B166">IF(Table2[[#This Row],[Max_num_drones]:[Max_num_drones]]=3,Table2[[#This Row],[Cost]:[Cost]],"")</f>
        <v/>
      </c>
      <c r="C166" s="20" t="str" cm="1">
        <f t="array" ref="C166">IF(Table2[[#This Row],[Max_num_drones]:[Max_num_drones]]=4,Table2[[#This Row],[Cost]:[Cost]],"")</f>
        <v/>
      </c>
      <c r="D166" s="20" t="str" cm="1">
        <f t="array" ref="D166">IF(Table2[[#This Row],[Max_num_drones]:[Max_num_drones]]=5,Table2[[#This Row],[Cost]:[Cost]],"")</f>
        <v/>
      </c>
    </row>
    <row r="167" spans="1:4">
      <c r="A167" s="20" t="str" cm="1">
        <f t="array" ref="A167">IF(Table2[[#This Row],[Max_num_drones]:[Max_num_drones]]=2,Table2[[#This Row],[Cost]:[Cost]],"")</f>
        <v/>
      </c>
      <c r="B167" s="20" cm="1">
        <f t="array" ref="B167">IF(Table2[[#This Row],[Max_num_drones]:[Max_num_drones]]=3,Table2[[#This Row],[Cost]:[Cost]],"")</f>
        <v>1015.0754237160399</v>
      </c>
      <c r="C167" s="20" t="str" cm="1">
        <f t="array" ref="C167">IF(Table2[[#This Row],[Max_num_drones]:[Max_num_drones]]=4,Table2[[#This Row],[Cost]:[Cost]],"")</f>
        <v/>
      </c>
      <c r="D167" s="20" t="str" cm="1">
        <f t="array" ref="D167">IF(Table2[[#This Row],[Max_num_drones]:[Max_num_drones]]=5,Table2[[#This Row],[Cost]:[Cost]],"")</f>
        <v/>
      </c>
    </row>
    <row r="168" spans="1:4">
      <c r="A168" s="20" t="str" cm="1">
        <f t="array" ref="A168">IF(Table2[[#This Row],[Max_num_drones]:[Max_num_drones]]=2,Table2[[#This Row],[Cost]:[Cost]],"")</f>
        <v/>
      </c>
      <c r="B168" s="20" cm="1">
        <f t="array" ref="B168">IF(Table2[[#This Row],[Max_num_drones]:[Max_num_drones]]=3,Table2[[#This Row],[Cost]:[Cost]],"")</f>
        <v>794.01607541216094</v>
      </c>
      <c r="C168" s="20" t="str" cm="1">
        <f t="array" ref="C168">IF(Table2[[#This Row],[Max_num_drones]:[Max_num_drones]]=4,Table2[[#This Row],[Cost]:[Cost]],"")</f>
        <v/>
      </c>
      <c r="D168" s="20" t="str" cm="1">
        <f t="array" ref="D168">IF(Table2[[#This Row],[Max_num_drones]:[Max_num_drones]]=5,Table2[[#This Row],[Cost]:[Cost]],"")</f>
        <v/>
      </c>
    </row>
    <row r="169" spans="1:4">
      <c r="A169" s="20" t="str" cm="1">
        <f t="array" ref="A169">IF(Table2[[#This Row],[Max_num_drones]:[Max_num_drones]]=2,Table2[[#This Row],[Cost]:[Cost]],"")</f>
        <v/>
      </c>
      <c r="B169" s="20" cm="1">
        <f t="array" ref="B169">IF(Table2[[#This Row],[Max_num_drones]:[Max_num_drones]]=3,Table2[[#This Row],[Cost]:[Cost]],"")</f>
        <v>811.50989915508103</v>
      </c>
      <c r="C169" s="20" t="str" cm="1">
        <f t="array" ref="C169">IF(Table2[[#This Row],[Max_num_drones]:[Max_num_drones]]=4,Table2[[#This Row],[Cost]:[Cost]],"")</f>
        <v/>
      </c>
      <c r="D169" s="20" t="str" cm="1">
        <f t="array" ref="D169">IF(Table2[[#This Row],[Max_num_drones]:[Max_num_drones]]=5,Table2[[#This Row],[Cost]:[Cost]],"")</f>
        <v/>
      </c>
    </row>
    <row r="170" spans="1:4">
      <c r="A170" s="20" t="str" cm="1">
        <f t="array" ref="A170">IF(Table2[[#This Row],[Max_num_drones]:[Max_num_drones]]=2,Table2[[#This Row],[Cost]:[Cost]],"")</f>
        <v/>
      </c>
      <c r="B170" s="20" cm="1">
        <f t="array" ref="B170">IF(Table2[[#This Row],[Max_num_drones]:[Max_num_drones]]=3,Table2[[#This Row],[Cost]:[Cost]],"")</f>
        <v>910.56032397472404</v>
      </c>
      <c r="C170" s="20" t="str" cm="1">
        <f t="array" ref="C170">IF(Table2[[#This Row],[Max_num_drones]:[Max_num_drones]]=4,Table2[[#This Row],[Cost]:[Cost]],"")</f>
        <v/>
      </c>
      <c r="D170" s="20" t="str" cm="1">
        <f t="array" ref="D170">IF(Table2[[#This Row],[Max_num_drones]:[Max_num_drones]]=5,Table2[[#This Row],[Cost]:[Cost]],"")</f>
        <v/>
      </c>
    </row>
    <row r="171" spans="1:4">
      <c r="A171" s="20" t="str" cm="1">
        <f t="array" ref="A171">IF(Table2[[#This Row],[Max_num_drones]:[Max_num_drones]]=2,Table2[[#This Row],[Cost]:[Cost]],"")</f>
        <v/>
      </c>
      <c r="B171" s="20" cm="1">
        <f t="array" ref="B171">IF(Table2[[#This Row],[Max_num_drones]:[Max_num_drones]]=3,Table2[[#This Row],[Cost]:[Cost]],"")</f>
        <v>867.58051447615901</v>
      </c>
      <c r="C171" s="20" t="str" cm="1">
        <f t="array" ref="C171">IF(Table2[[#This Row],[Max_num_drones]:[Max_num_drones]]=4,Table2[[#This Row],[Cost]:[Cost]],"")</f>
        <v/>
      </c>
      <c r="D171" s="20" t="str" cm="1">
        <f t="array" ref="D171">IF(Table2[[#This Row],[Max_num_drones]:[Max_num_drones]]=5,Table2[[#This Row],[Cost]:[Cost]],"")</f>
        <v/>
      </c>
    </row>
    <row r="172" spans="1:4">
      <c r="A172" s="20" t="str" cm="1">
        <f t="array" ref="A172">IF(Table2[[#This Row],[Max_num_drones]:[Max_num_drones]]=2,Table2[[#This Row],[Cost]:[Cost]],"")</f>
        <v/>
      </c>
      <c r="B172" s="20" t="str" cm="1">
        <f t="array" ref="B172">IF(Table2[[#This Row],[Max_num_drones]:[Max_num_drones]]=3,Table2[[#This Row],[Cost]:[Cost]],"")</f>
        <v/>
      </c>
      <c r="C172" s="20" cm="1">
        <f t="array" ref="C172">IF(Table2[[#This Row],[Max_num_drones]:[Max_num_drones]]=4,Table2[[#This Row],[Cost]:[Cost]],"")</f>
        <v>715.43374710247497</v>
      </c>
      <c r="D172" s="20" t="str" cm="1">
        <f t="array" ref="D172">IF(Table2[[#This Row],[Max_num_drones]:[Max_num_drones]]=5,Table2[[#This Row],[Cost]:[Cost]],"")</f>
        <v/>
      </c>
    </row>
    <row r="173" spans="1:4">
      <c r="A173" s="20" t="str" cm="1">
        <f t="array" ref="A173">IF(Table2[[#This Row],[Max_num_drones]:[Max_num_drones]]=2,Table2[[#This Row],[Cost]:[Cost]],"")</f>
        <v/>
      </c>
      <c r="B173" s="20" t="str" cm="1">
        <f t="array" ref="B173">IF(Table2[[#This Row],[Max_num_drones]:[Max_num_drones]]=3,Table2[[#This Row],[Cost]:[Cost]],"")</f>
        <v/>
      </c>
      <c r="C173" s="20" cm="1">
        <f t="array" ref="C173">IF(Table2[[#This Row],[Max_num_drones]:[Max_num_drones]]=4,Table2[[#This Row],[Cost]:[Cost]],"")</f>
        <v>726.32284572692299</v>
      </c>
      <c r="D173" s="20" t="str" cm="1">
        <f t="array" ref="D173">IF(Table2[[#This Row],[Max_num_drones]:[Max_num_drones]]=5,Table2[[#This Row],[Cost]:[Cost]],"")</f>
        <v/>
      </c>
    </row>
    <row r="174" spans="1:4">
      <c r="A174" s="20" t="str" cm="1">
        <f t="array" ref="A174">IF(Table2[[#This Row],[Max_num_drones]:[Max_num_drones]]=2,Table2[[#This Row],[Cost]:[Cost]],"")</f>
        <v/>
      </c>
      <c r="B174" s="20" t="str" cm="1">
        <f t="array" ref="B174">IF(Table2[[#This Row],[Max_num_drones]:[Max_num_drones]]=3,Table2[[#This Row],[Cost]:[Cost]],"")</f>
        <v/>
      </c>
      <c r="C174" s="20" cm="1">
        <f t="array" ref="C174">IF(Table2[[#This Row],[Max_num_drones]:[Max_num_drones]]=4,Table2[[#This Row],[Cost]:[Cost]],"")</f>
        <v>520.53761605079501</v>
      </c>
      <c r="D174" s="20" t="str" cm="1">
        <f t="array" ref="D174">IF(Table2[[#This Row],[Max_num_drones]:[Max_num_drones]]=5,Table2[[#This Row],[Cost]:[Cost]],"")</f>
        <v/>
      </c>
    </row>
    <row r="175" spans="1:4">
      <c r="A175" s="20" t="str" cm="1">
        <f t="array" ref="A175">IF(Table2[[#This Row],[Max_num_drones]:[Max_num_drones]]=2,Table2[[#This Row],[Cost]:[Cost]],"")</f>
        <v/>
      </c>
      <c r="B175" s="20" t="str" cm="1">
        <f t="array" ref="B175">IF(Table2[[#This Row],[Max_num_drones]:[Max_num_drones]]=3,Table2[[#This Row],[Cost]:[Cost]],"")</f>
        <v/>
      </c>
      <c r="C175" s="20" cm="1">
        <f t="array" ref="C175">IF(Table2[[#This Row],[Max_num_drones]:[Max_num_drones]]=4,Table2[[#This Row],[Cost]:[Cost]],"")</f>
        <v>682.97711175720701</v>
      </c>
      <c r="D175" s="20" t="str" cm="1">
        <f t="array" ref="D175">IF(Table2[[#This Row],[Max_num_drones]:[Max_num_drones]]=5,Table2[[#This Row],[Cost]:[Cost]],"")</f>
        <v/>
      </c>
    </row>
    <row r="176" spans="1:4">
      <c r="A176" s="20" t="str" cm="1">
        <f t="array" ref="A176">IF(Table2[[#This Row],[Max_num_drones]:[Max_num_drones]]=2,Table2[[#This Row],[Cost]:[Cost]],"")</f>
        <v/>
      </c>
      <c r="B176" s="20" t="str" cm="1">
        <f t="array" ref="B176">IF(Table2[[#This Row],[Max_num_drones]:[Max_num_drones]]=3,Table2[[#This Row],[Cost]:[Cost]],"")</f>
        <v/>
      </c>
      <c r="C176" s="20" cm="1">
        <f t="array" ref="C176">IF(Table2[[#This Row],[Max_num_drones]:[Max_num_drones]]=4,Table2[[#This Row],[Cost]:[Cost]],"")</f>
        <v>725.10100211689701</v>
      </c>
      <c r="D176" s="20" t="str" cm="1">
        <f t="array" ref="D176">IF(Table2[[#This Row],[Max_num_drones]:[Max_num_drones]]=5,Table2[[#This Row],[Cost]:[Cost]],"")</f>
        <v/>
      </c>
    </row>
    <row r="177" spans="1:4">
      <c r="A177" s="20" t="str" cm="1">
        <f t="array" ref="A177">IF(Table2[[#This Row],[Max_num_drones]:[Max_num_drones]]=2,Table2[[#This Row],[Cost]:[Cost]],"")</f>
        <v/>
      </c>
      <c r="B177" s="20" t="str" cm="1">
        <f t="array" ref="B177">IF(Table2[[#This Row],[Max_num_drones]:[Max_num_drones]]=3,Table2[[#This Row],[Cost]:[Cost]],"")</f>
        <v/>
      </c>
      <c r="C177" s="20" t="str" cm="1">
        <f t="array" ref="C177">IF(Table2[[#This Row],[Max_num_drones]:[Max_num_drones]]=4,Table2[[#This Row],[Cost]:[Cost]],"")</f>
        <v/>
      </c>
      <c r="D177" s="20" cm="1">
        <f t="array" ref="D177">IF(Table2[[#This Row],[Max_num_drones]:[Max_num_drones]]=5,Table2[[#This Row],[Cost]:[Cost]],"")</f>
        <v>530.99629970525098</v>
      </c>
    </row>
    <row r="178" spans="1:4">
      <c r="A178" s="20" t="str" cm="1">
        <f t="array" ref="A178">IF(Table2[[#This Row],[Max_num_drones]:[Max_num_drones]]=2,Table2[[#This Row],[Cost]:[Cost]],"")</f>
        <v/>
      </c>
      <c r="B178" s="20" t="str" cm="1">
        <f t="array" ref="B178">IF(Table2[[#This Row],[Max_num_drones]:[Max_num_drones]]=3,Table2[[#This Row],[Cost]:[Cost]],"")</f>
        <v/>
      </c>
      <c r="C178" s="20" t="str" cm="1">
        <f t="array" ref="C178">IF(Table2[[#This Row],[Max_num_drones]:[Max_num_drones]]=4,Table2[[#This Row],[Cost]:[Cost]],"")</f>
        <v/>
      </c>
      <c r="D178" s="20" cm="1">
        <f t="array" ref="D178">IF(Table2[[#This Row],[Max_num_drones]:[Max_num_drones]]=5,Table2[[#This Row],[Cost]:[Cost]],"")</f>
        <v>661.18174475113403</v>
      </c>
    </row>
    <row r="179" spans="1:4">
      <c r="A179" s="20" t="str" cm="1">
        <f t="array" ref="A179">IF(Table2[[#This Row],[Max_num_drones]:[Max_num_drones]]=2,Table2[[#This Row],[Cost]:[Cost]],"")</f>
        <v/>
      </c>
      <c r="B179" s="20" t="str" cm="1">
        <f t="array" ref="B179">IF(Table2[[#This Row],[Max_num_drones]:[Max_num_drones]]=3,Table2[[#This Row],[Cost]:[Cost]],"")</f>
        <v/>
      </c>
      <c r="C179" s="20" t="str" cm="1">
        <f t="array" ref="C179">IF(Table2[[#This Row],[Max_num_drones]:[Max_num_drones]]=4,Table2[[#This Row],[Cost]:[Cost]],"")</f>
        <v/>
      </c>
      <c r="D179" s="20" cm="1">
        <f t="array" ref="D179">IF(Table2[[#This Row],[Max_num_drones]:[Max_num_drones]]=5,Table2[[#This Row],[Cost]:[Cost]],"")</f>
        <v>453.85679664901897</v>
      </c>
    </row>
    <row r="180" spans="1:4">
      <c r="A180" s="20" t="str" cm="1">
        <f t="array" ref="A180">IF(Table2[[#This Row],[Max_num_drones]:[Max_num_drones]]=2,Table2[[#This Row],[Cost]:[Cost]],"")</f>
        <v/>
      </c>
      <c r="B180" s="20" t="str" cm="1">
        <f t="array" ref="B180">IF(Table2[[#This Row],[Max_num_drones]:[Max_num_drones]]=3,Table2[[#This Row],[Cost]:[Cost]],"")</f>
        <v/>
      </c>
      <c r="C180" s="20" t="str" cm="1">
        <f t="array" ref="C180">IF(Table2[[#This Row],[Max_num_drones]:[Max_num_drones]]=4,Table2[[#This Row],[Cost]:[Cost]],"")</f>
        <v/>
      </c>
      <c r="D180" s="20" cm="1">
        <f t="array" ref="D180">IF(Table2[[#This Row],[Max_num_drones]:[Max_num_drones]]=5,Table2[[#This Row],[Cost]:[Cost]],"")</f>
        <v>537.32885711819904</v>
      </c>
    </row>
    <row r="181" spans="1:4">
      <c r="A181" s="20" t="str" cm="1">
        <f t="array" ref="A181">IF(Table2[[#This Row],[Max_num_drones]:[Max_num_drones]]=2,Table2[[#This Row],[Cost]:[Cost]],"")</f>
        <v/>
      </c>
      <c r="B181" s="20" t="str" cm="1">
        <f t="array" ref="B181">IF(Table2[[#This Row],[Max_num_drones]:[Max_num_drones]]=3,Table2[[#This Row],[Cost]:[Cost]],"")</f>
        <v/>
      </c>
      <c r="C181" s="20" t="str" cm="1">
        <f t="array" ref="C181">IF(Table2[[#This Row],[Max_num_drones]:[Max_num_drones]]=4,Table2[[#This Row],[Cost]:[Cost]],"")</f>
        <v/>
      </c>
      <c r="D181" s="20" cm="1">
        <f t="array" ref="D181">IF(Table2[[#This Row],[Max_num_drones]:[Max_num_drones]]=5,Table2[[#This Row],[Cost]:[Cost]],"")</f>
        <v>579.49775696883398</v>
      </c>
    </row>
    <row r="182" spans="1:4">
      <c r="A182" s="20" cm="1">
        <f t="array" ref="A182">IF(Table2[[#This Row],[Max_num_drones]:[Max_num_drones]]=2,Table2[[#This Row],[Cost]:[Cost]],"")</f>
        <v>1176.0765767943201</v>
      </c>
      <c r="B182" s="20" t="str" cm="1">
        <f t="array" ref="B182">IF(Table2[[#This Row],[Max_num_drones]:[Max_num_drones]]=3,Table2[[#This Row],[Cost]:[Cost]],"")</f>
        <v/>
      </c>
      <c r="C182" s="20" t="str" cm="1">
        <f t="array" ref="C182">IF(Table2[[#This Row],[Max_num_drones]:[Max_num_drones]]=4,Table2[[#This Row],[Cost]:[Cost]],"")</f>
        <v/>
      </c>
      <c r="D182" s="20" t="str" cm="1">
        <f t="array" ref="D182">IF(Table2[[#This Row],[Max_num_drones]:[Max_num_drones]]=5,Table2[[#This Row],[Cost]:[Cost]],"")</f>
        <v/>
      </c>
    </row>
    <row r="183" spans="1:4">
      <c r="A183" s="20" cm="1">
        <f t="array" ref="A183">IF(Table2[[#This Row],[Max_num_drones]:[Max_num_drones]]=2,Table2[[#This Row],[Cost]:[Cost]],"")</f>
        <v>1526.38172910808</v>
      </c>
      <c r="B183" s="20" t="str" cm="1">
        <f t="array" ref="B183">IF(Table2[[#This Row],[Max_num_drones]:[Max_num_drones]]=3,Table2[[#This Row],[Cost]:[Cost]],"")</f>
        <v/>
      </c>
      <c r="C183" s="20" t="str" cm="1">
        <f t="array" ref="C183">IF(Table2[[#This Row],[Max_num_drones]:[Max_num_drones]]=4,Table2[[#This Row],[Cost]:[Cost]],"")</f>
        <v/>
      </c>
      <c r="D183" s="20" t="str" cm="1">
        <f t="array" ref="D183">IF(Table2[[#This Row],[Max_num_drones]:[Max_num_drones]]=5,Table2[[#This Row],[Cost]:[Cost]],"")</f>
        <v/>
      </c>
    </row>
    <row r="184" spans="1:4">
      <c r="A184" s="20" cm="1">
        <f t="array" ref="A184">IF(Table2[[#This Row],[Max_num_drones]:[Max_num_drones]]=2,Table2[[#This Row],[Cost]:[Cost]],"")</f>
        <v>1358.85660293757</v>
      </c>
      <c r="B184" s="20" t="str" cm="1">
        <f t="array" ref="B184">IF(Table2[[#This Row],[Max_num_drones]:[Max_num_drones]]=3,Table2[[#This Row],[Cost]:[Cost]],"")</f>
        <v/>
      </c>
      <c r="C184" s="20" t="str" cm="1">
        <f t="array" ref="C184">IF(Table2[[#This Row],[Max_num_drones]:[Max_num_drones]]=4,Table2[[#This Row],[Cost]:[Cost]],"")</f>
        <v/>
      </c>
      <c r="D184" s="20" t="str" cm="1">
        <f t="array" ref="D184">IF(Table2[[#This Row],[Max_num_drones]:[Max_num_drones]]=5,Table2[[#This Row],[Cost]:[Cost]],"")</f>
        <v/>
      </c>
    </row>
    <row r="185" spans="1:4">
      <c r="A185" s="20" cm="1">
        <f t="array" ref="A185">IF(Table2[[#This Row],[Max_num_drones]:[Max_num_drones]]=2,Table2[[#This Row],[Cost]:[Cost]],"")</f>
        <v>1724.7975472758701</v>
      </c>
      <c r="B185" s="20" t="str" cm="1">
        <f t="array" ref="B185">IF(Table2[[#This Row],[Max_num_drones]:[Max_num_drones]]=3,Table2[[#This Row],[Cost]:[Cost]],"")</f>
        <v/>
      </c>
      <c r="C185" s="20" t="str" cm="1">
        <f t="array" ref="C185">IF(Table2[[#This Row],[Max_num_drones]:[Max_num_drones]]=4,Table2[[#This Row],[Cost]:[Cost]],"")</f>
        <v/>
      </c>
      <c r="D185" s="20" t="str" cm="1">
        <f t="array" ref="D185">IF(Table2[[#This Row],[Max_num_drones]:[Max_num_drones]]=5,Table2[[#This Row],[Cost]:[Cost]],"")</f>
        <v/>
      </c>
    </row>
    <row r="186" spans="1:4">
      <c r="A186" s="20" cm="1">
        <f t="array" ref="A186">IF(Table2[[#This Row],[Max_num_drones]:[Max_num_drones]]=2,Table2[[#This Row],[Cost]:[Cost]],"")</f>
        <v>1475.56575277358</v>
      </c>
      <c r="B186" s="20" t="str" cm="1">
        <f t="array" ref="B186">IF(Table2[[#This Row],[Max_num_drones]:[Max_num_drones]]=3,Table2[[#This Row],[Cost]:[Cost]],"")</f>
        <v/>
      </c>
      <c r="C186" s="20" t="str" cm="1">
        <f t="array" ref="C186">IF(Table2[[#This Row],[Max_num_drones]:[Max_num_drones]]=4,Table2[[#This Row],[Cost]:[Cost]],"")</f>
        <v/>
      </c>
      <c r="D186" s="20" t="str" cm="1">
        <f t="array" ref="D186">IF(Table2[[#This Row],[Max_num_drones]:[Max_num_drones]]=5,Table2[[#This Row],[Cost]:[Cost]],"")</f>
        <v/>
      </c>
    </row>
    <row r="187" spans="1:4">
      <c r="A187" s="20" t="str" cm="1">
        <f t="array" ref="A187">IF(Table2[[#This Row],[Max_num_drones]:[Max_num_drones]]=2,Table2[[#This Row],[Cost]:[Cost]],"")</f>
        <v/>
      </c>
      <c r="B187" s="20" cm="1">
        <f t="array" ref="B187">IF(Table2[[#This Row],[Max_num_drones]:[Max_num_drones]]=3,Table2[[#This Row],[Cost]:[Cost]],"")</f>
        <v>824.62761179517997</v>
      </c>
      <c r="C187" s="20" t="str" cm="1">
        <f t="array" ref="C187">IF(Table2[[#This Row],[Max_num_drones]:[Max_num_drones]]=4,Table2[[#This Row],[Cost]:[Cost]],"")</f>
        <v/>
      </c>
      <c r="D187" s="20" t="str" cm="1">
        <f t="array" ref="D187">IF(Table2[[#This Row],[Max_num_drones]:[Max_num_drones]]=5,Table2[[#This Row],[Cost]:[Cost]],"")</f>
        <v/>
      </c>
    </row>
    <row r="188" spans="1:4">
      <c r="A188" s="20" t="str" cm="1">
        <f t="array" ref="A188">IF(Table2[[#This Row],[Max_num_drones]:[Max_num_drones]]=2,Table2[[#This Row],[Cost]:[Cost]],"")</f>
        <v/>
      </c>
      <c r="B188" s="20" cm="1">
        <f t="array" ref="B188">IF(Table2[[#This Row],[Max_num_drones]:[Max_num_drones]]=3,Table2[[#This Row],[Cost]:[Cost]],"")</f>
        <v>1081.61863358504</v>
      </c>
      <c r="C188" s="20" t="str" cm="1">
        <f t="array" ref="C188">IF(Table2[[#This Row],[Max_num_drones]:[Max_num_drones]]=4,Table2[[#This Row],[Cost]:[Cost]],"")</f>
        <v/>
      </c>
      <c r="D188" s="20" t="str" cm="1">
        <f t="array" ref="D188">IF(Table2[[#This Row],[Max_num_drones]:[Max_num_drones]]=5,Table2[[#This Row],[Cost]:[Cost]],"")</f>
        <v/>
      </c>
    </row>
    <row r="189" spans="1:4">
      <c r="A189" s="20" t="str" cm="1">
        <f t="array" ref="A189">IF(Table2[[#This Row],[Max_num_drones]:[Max_num_drones]]=2,Table2[[#This Row],[Cost]:[Cost]],"")</f>
        <v/>
      </c>
      <c r="B189" s="20" cm="1">
        <f t="array" ref="B189">IF(Table2[[#This Row],[Max_num_drones]:[Max_num_drones]]=3,Table2[[#This Row],[Cost]:[Cost]],"")</f>
        <v>948.46461823594996</v>
      </c>
      <c r="C189" s="20" t="str" cm="1">
        <f t="array" ref="C189">IF(Table2[[#This Row],[Max_num_drones]:[Max_num_drones]]=4,Table2[[#This Row],[Cost]:[Cost]],"")</f>
        <v/>
      </c>
      <c r="D189" s="20" t="str" cm="1">
        <f t="array" ref="D189">IF(Table2[[#This Row],[Max_num_drones]:[Max_num_drones]]=5,Table2[[#This Row],[Cost]:[Cost]],"")</f>
        <v/>
      </c>
    </row>
    <row r="190" spans="1:4">
      <c r="A190" s="20" t="str" cm="1">
        <f t="array" ref="A190">IF(Table2[[#This Row],[Max_num_drones]:[Max_num_drones]]=2,Table2[[#This Row],[Cost]:[Cost]],"")</f>
        <v/>
      </c>
      <c r="B190" s="20" cm="1">
        <f t="array" ref="B190">IF(Table2[[#This Row],[Max_num_drones]:[Max_num_drones]]=3,Table2[[#This Row],[Cost]:[Cost]],"")</f>
        <v>1214.6215415679601</v>
      </c>
      <c r="C190" s="20" t="str" cm="1">
        <f t="array" ref="C190">IF(Table2[[#This Row],[Max_num_drones]:[Max_num_drones]]=4,Table2[[#This Row],[Cost]:[Cost]],"")</f>
        <v/>
      </c>
      <c r="D190" s="20" t="str" cm="1">
        <f t="array" ref="D190">IF(Table2[[#This Row],[Max_num_drones]:[Max_num_drones]]=5,Table2[[#This Row],[Cost]:[Cost]],"")</f>
        <v/>
      </c>
    </row>
    <row r="191" spans="1:4">
      <c r="A191" s="20" t="str" cm="1">
        <f t="array" ref="A191">IF(Table2[[#This Row],[Max_num_drones]:[Max_num_drones]]=2,Table2[[#This Row],[Cost]:[Cost]],"")</f>
        <v/>
      </c>
      <c r="B191" s="20" cm="1">
        <f t="array" ref="B191">IF(Table2[[#This Row],[Max_num_drones]:[Max_num_drones]]=3,Table2[[#This Row],[Cost]:[Cost]],"")</f>
        <v>1019.78516023859</v>
      </c>
      <c r="C191" s="20" t="str" cm="1">
        <f t="array" ref="C191">IF(Table2[[#This Row],[Max_num_drones]:[Max_num_drones]]=4,Table2[[#This Row],[Cost]:[Cost]],"")</f>
        <v/>
      </c>
      <c r="D191" s="20" t="str" cm="1">
        <f t="array" ref="D191">IF(Table2[[#This Row],[Max_num_drones]:[Max_num_drones]]=5,Table2[[#This Row],[Cost]:[Cost]],"")</f>
        <v/>
      </c>
    </row>
    <row r="192" spans="1:4">
      <c r="A192" s="20" t="str" cm="1">
        <f t="array" ref="A192">IF(Table2[[#This Row],[Max_num_drones]:[Max_num_drones]]=2,Table2[[#This Row],[Cost]:[Cost]],"")</f>
        <v/>
      </c>
      <c r="B192" s="20" t="str" cm="1">
        <f t="array" ref="B192">IF(Table2[[#This Row],[Max_num_drones]:[Max_num_drones]]=3,Table2[[#This Row],[Cost]:[Cost]],"")</f>
        <v/>
      </c>
      <c r="C192" s="20" cm="1">
        <f t="array" ref="C192">IF(Table2[[#This Row],[Max_num_drones]:[Max_num_drones]]=4,Table2[[#This Row],[Cost]:[Cost]],"")</f>
        <v>648.62263463544696</v>
      </c>
      <c r="D192" s="20" t="str" cm="1">
        <f t="array" ref="D192">IF(Table2[[#This Row],[Max_num_drones]:[Max_num_drones]]=5,Table2[[#This Row],[Cost]:[Cost]],"")</f>
        <v/>
      </c>
    </row>
    <row r="193" spans="1:4">
      <c r="A193" s="20" t="str" cm="1">
        <f t="array" ref="A193">IF(Table2[[#This Row],[Max_num_drones]:[Max_num_drones]]=2,Table2[[#This Row],[Cost]:[Cost]],"")</f>
        <v/>
      </c>
      <c r="B193" s="20" t="str" cm="1">
        <f t="array" ref="B193">IF(Table2[[#This Row],[Max_num_drones]:[Max_num_drones]]=3,Table2[[#This Row],[Cost]:[Cost]],"")</f>
        <v/>
      </c>
      <c r="C193" s="20" cm="1">
        <f t="array" ref="C193">IF(Table2[[#This Row],[Max_num_drones]:[Max_num_drones]]=4,Table2[[#This Row],[Cost]:[Cost]],"")</f>
        <v>844.67223353163297</v>
      </c>
      <c r="D193" s="20" t="str" cm="1">
        <f t="array" ref="D193">IF(Table2[[#This Row],[Max_num_drones]:[Max_num_drones]]=5,Table2[[#This Row],[Cost]:[Cost]],"")</f>
        <v/>
      </c>
    </row>
    <row r="194" spans="1:4">
      <c r="A194" s="20" t="str" cm="1">
        <f t="array" ref="A194">IF(Table2[[#This Row],[Max_num_drones]:[Max_num_drones]]=2,Table2[[#This Row],[Cost]:[Cost]],"")</f>
        <v/>
      </c>
      <c r="B194" s="20" t="str" cm="1">
        <f t="array" ref="B194">IF(Table2[[#This Row],[Max_num_drones]:[Max_num_drones]]=3,Table2[[#This Row],[Cost]:[Cost]],"")</f>
        <v/>
      </c>
      <c r="C194" s="20" cm="1">
        <f t="array" ref="C194">IF(Table2[[#This Row],[Max_num_drones]:[Max_num_drones]]=4,Table2[[#This Row],[Cost]:[Cost]],"")</f>
        <v>746.08918085405401</v>
      </c>
      <c r="D194" s="20" t="str" cm="1">
        <f t="array" ref="D194">IF(Table2[[#This Row],[Max_num_drones]:[Max_num_drones]]=5,Table2[[#This Row],[Cost]:[Cost]],"")</f>
        <v/>
      </c>
    </row>
    <row r="195" spans="1:4">
      <c r="A195" s="20" t="str" cm="1">
        <f t="array" ref="A195">IF(Table2[[#This Row],[Max_num_drones]:[Max_num_drones]]=2,Table2[[#This Row],[Cost]:[Cost]],"")</f>
        <v/>
      </c>
      <c r="B195" s="20" t="str" cm="1">
        <f t="array" ref="B195">IF(Table2[[#This Row],[Max_num_drones]:[Max_num_drones]]=3,Table2[[#This Row],[Cost]:[Cost]],"")</f>
        <v/>
      </c>
      <c r="C195" s="20" cm="1">
        <f t="array" ref="C195">IF(Table2[[#This Row],[Max_num_drones]:[Max_num_drones]]=4,Table2[[#This Row],[Cost]:[Cost]],"")</f>
        <v>975.62874653137806</v>
      </c>
      <c r="D195" s="20" t="str" cm="1">
        <f t="array" ref="D195">IF(Table2[[#This Row],[Max_num_drones]:[Max_num_drones]]=5,Table2[[#This Row],[Cost]:[Cost]],"")</f>
        <v/>
      </c>
    </row>
    <row r="196" spans="1:4">
      <c r="A196" s="20" t="str" cm="1">
        <f t="array" ref="A196">IF(Table2[[#This Row],[Max_num_drones]:[Max_num_drones]]=2,Table2[[#This Row],[Cost]:[Cost]],"")</f>
        <v/>
      </c>
      <c r="B196" s="20" t="str" cm="1">
        <f t="array" ref="B196">IF(Table2[[#This Row],[Max_num_drones]:[Max_num_drones]]=3,Table2[[#This Row],[Cost]:[Cost]],"")</f>
        <v/>
      </c>
      <c r="C196" s="20" cm="1">
        <f t="array" ref="C196">IF(Table2[[#This Row],[Max_num_drones]:[Max_num_drones]]=4,Table2[[#This Row],[Cost]:[Cost]],"")</f>
        <v>753.19753694139001</v>
      </c>
      <c r="D196" s="20" t="str" cm="1">
        <f t="array" ref="D196">IF(Table2[[#This Row],[Max_num_drones]:[Max_num_drones]]=5,Table2[[#This Row],[Cost]:[Cost]],"")</f>
        <v/>
      </c>
    </row>
    <row r="197" spans="1:4">
      <c r="A197" s="20" t="str" cm="1">
        <f t="array" ref="A197">IF(Table2[[#This Row],[Max_num_drones]:[Max_num_drones]]=2,Table2[[#This Row],[Cost]:[Cost]],"")</f>
        <v/>
      </c>
      <c r="B197" s="20" t="str" cm="1">
        <f t="array" ref="B197">IF(Table2[[#This Row],[Max_num_drones]:[Max_num_drones]]=3,Table2[[#This Row],[Cost]:[Cost]],"")</f>
        <v/>
      </c>
      <c r="C197" s="20" t="str" cm="1">
        <f t="array" ref="C197">IF(Table2[[#This Row],[Max_num_drones]:[Max_num_drones]]=4,Table2[[#This Row],[Cost]:[Cost]],"")</f>
        <v/>
      </c>
      <c r="D197" s="20" cm="1">
        <f t="array" ref="D197">IF(Table2[[#This Row],[Max_num_drones]:[Max_num_drones]]=5,Table2[[#This Row],[Cost]:[Cost]],"")</f>
        <v>535.58906602771106</v>
      </c>
    </row>
    <row r="198" spans="1:4">
      <c r="A198" s="20" t="str" cm="1">
        <f t="array" ref="A198">IF(Table2[[#This Row],[Max_num_drones]:[Max_num_drones]]=2,Table2[[#This Row],[Cost]:[Cost]],"")</f>
        <v/>
      </c>
      <c r="B198" s="20" t="str" cm="1">
        <f t="array" ref="B198">IF(Table2[[#This Row],[Max_num_drones]:[Max_num_drones]]=3,Table2[[#This Row],[Cost]:[Cost]],"")</f>
        <v/>
      </c>
      <c r="C198" s="20" t="str" cm="1">
        <f t="array" ref="C198">IF(Table2[[#This Row],[Max_num_drones]:[Max_num_drones]]=4,Table2[[#This Row],[Cost]:[Cost]],"")</f>
        <v/>
      </c>
      <c r="D198" s="20" cm="1">
        <f t="array" ref="D198">IF(Table2[[#This Row],[Max_num_drones]:[Max_num_drones]]=5,Table2[[#This Row],[Cost]:[Cost]],"")</f>
        <v>788.45481581792899</v>
      </c>
    </row>
    <row r="199" spans="1:4">
      <c r="A199" s="20" t="str" cm="1">
        <f t="array" ref="A199">IF(Table2[[#This Row],[Max_num_drones]:[Max_num_drones]]=2,Table2[[#This Row],[Cost]:[Cost]],"")</f>
        <v/>
      </c>
      <c r="B199" s="20" t="str" cm="1">
        <f t="array" ref="B199">IF(Table2[[#This Row],[Max_num_drones]:[Max_num_drones]]=3,Table2[[#This Row],[Cost]:[Cost]],"")</f>
        <v/>
      </c>
      <c r="C199" s="20" t="str" cm="1">
        <f t="array" ref="C199">IF(Table2[[#This Row],[Max_num_drones]:[Max_num_drones]]=4,Table2[[#This Row],[Cost]:[Cost]],"")</f>
        <v/>
      </c>
      <c r="D199" s="20" cm="1">
        <f t="array" ref="D199">IF(Table2[[#This Row],[Max_num_drones]:[Max_num_drones]]=5,Table2[[#This Row],[Cost]:[Cost]],"")</f>
        <v>645.58066610886203</v>
      </c>
    </row>
    <row r="200" spans="1:4">
      <c r="A200" s="20" t="str" cm="1">
        <f t="array" ref="A200">IF(Table2[[#This Row],[Max_num_drones]:[Max_num_drones]]=2,Table2[[#This Row],[Cost]:[Cost]],"")</f>
        <v/>
      </c>
      <c r="B200" s="20" t="str" cm="1">
        <f t="array" ref="B200">IF(Table2[[#This Row],[Max_num_drones]:[Max_num_drones]]=3,Table2[[#This Row],[Cost]:[Cost]],"")</f>
        <v/>
      </c>
      <c r="C200" s="20" t="str" cm="1">
        <f t="array" ref="C200">IF(Table2[[#This Row],[Max_num_drones]:[Max_num_drones]]=4,Table2[[#This Row],[Cost]:[Cost]],"")</f>
        <v/>
      </c>
      <c r="D200" s="20" cm="1">
        <f t="array" ref="D200">IF(Table2[[#This Row],[Max_num_drones]:[Max_num_drones]]=5,Table2[[#This Row],[Cost]:[Cost]],"")</f>
        <v>821.90579249463497</v>
      </c>
    </row>
    <row r="201" spans="1:4">
      <c r="A201" s="20" t="str" cm="1">
        <f t="array" ref="A201">IF(Table2[[#This Row],[Max_num_drones]:[Max_num_drones]]=2,Table2[[#This Row],[Cost]:[Cost]],"")</f>
        <v/>
      </c>
      <c r="B201" s="20" t="str" cm="1">
        <f t="array" ref="B201">IF(Table2[[#This Row],[Max_num_drones]:[Max_num_drones]]=3,Table2[[#This Row],[Cost]:[Cost]],"")</f>
        <v/>
      </c>
      <c r="C201" s="20" t="str" cm="1">
        <f t="array" ref="C201">IF(Table2[[#This Row],[Max_num_drones]:[Max_num_drones]]=4,Table2[[#This Row],[Cost]:[Cost]],"")</f>
        <v/>
      </c>
      <c r="D201" s="20" cm="1">
        <f t="array" ref="D201">IF(Table2[[#This Row],[Max_num_drones]:[Max_num_drones]]=5,Table2[[#This Row],[Cost]:[Cost]],"")</f>
        <v>658.10597039128902</v>
      </c>
    </row>
    <row r="202" spans="1:4">
      <c r="A202" s="20" cm="1">
        <f t="array" ref="A202">IF(Table2[[#This Row],[Max_num_drones]:[Max_num_drones]]=2,Table2[[#This Row],[Cost]:[Cost]],"")</f>
        <v>1252.7085532664501</v>
      </c>
      <c r="B202" s="20" t="str" cm="1">
        <f t="array" ref="B202">IF(Table2[[#This Row],[Max_num_drones]:[Max_num_drones]]=3,Table2[[#This Row],[Cost]:[Cost]],"")</f>
        <v/>
      </c>
      <c r="C202" s="20" t="str" cm="1">
        <f t="array" ref="C202">IF(Table2[[#This Row],[Max_num_drones]:[Max_num_drones]]=4,Table2[[#This Row],[Cost]:[Cost]],"")</f>
        <v/>
      </c>
      <c r="D202" s="20" t="str" cm="1">
        <f t="array" ref="D202">IF(Table2[[#This Row],[Max_num_drones]:[Max_num_drones]]=5,Table2[[#This Row],[Cost]:[Cost]],"")</f>
        <v/>
      </c>
    </row>
    <row r="203" spans="1:4">
      <c r="A203" s="20" cm="1">
        <f t="array" ref="A203">IF(Table2[[#This Row],[Max_num_drones]:[Max_num_drones]]=2,Table2[[#This Row],[Cost]:[Cost]],"")</f>
        <v>1616.0360809317799</v>
      </c>
      <c r="B203" s="20" t="str" cm="1">
        <f t="array" ref="B203">IF(Table2[[#This Row],[Max_num_drones]:[Max_num_drones]]=3,Table2[[#This Row],[Cost]:[Cost]],"")</f>
        <v/>
      </c>
      <c r="C203" s="20" t="str" cm="1">
        <f t="array" ref="C203">IF(Table2[[#This Row],[Max_num_drones]:[Max_num_drones]]=4,Table2[[#This Row],[Cost]:[Cost]],"")</f>
        <v/>
      </c>
      <c r="D203" s="20" t="str" cm="1">
        <f t="array" ref="D203">IF(Table2[[#This Row],[Max_num_drones]:[Max_num_drones]]=5,Table2[[#This Row],[Cost]:[Cost]],"")</f>
        <v/>
      </c>
    </row>
    <row r="204" spans="1:4">
      <c r="A204" s="20" cm="1">
        <f t="array" ref="A204">IF(Table2[[#This Row],[Max_num_drones]:[Max_num_drones]]=2,Table2[[#This Row],[Cost]:[Cost]],"")</f>
        <v>1454.65363986889</v>
      </c>
      <c r="B204" s="20" t="str" cm="1">
        <f t="array" ref="B204">IF(Table2[[#This Row],[Max_num_drones]:[Max_num_drones]]=3,Table2[[#This Row],[Cost]:[Cost]],"")</f>
        <v/>
      </c>
      <c r="C204" s="20" t="str" cm="1">
        <f t="array" ref="C204">IF(Table2[[#This Row],[Max_num_drones]:[Max_num_drones]]=4,Table2[[#This Row],[Cost]:[Cost]],"")</f>
        <v/>
      </c>
      <c r="D204" s="20" t="str" cm="1">
        <f t="array" ref="D204">IF(Table2[[#This Row],[Max_num_drones]:[Max_num_drones]]=5,Table2[[#This Row],[Cost]:[Cost]],"")</f>
        <v/>
      </c>
    </row>
    <row r="205" spans="1:4">
      <c r="A205" s="20" cm="1">
        <f t="array" ref="A205">IF(Table2[[#This Row],[Max_num_drones]:[Max_num_drones]]=2,Table2[[#This Row],[Cost]:[Cost]],"")</f>
        <v>1810.92503399729</v>
      </c>
      <c r="B205" s="20" t="str" cm="1">
        <f t="array" ref="B205">IF(Table2[[#This Row],[Max_num_drones]:[Max_num_drones]]=3,Table2[[#This Row],[Cost]:[Cost]],"")</f>
        <v/>
      </c>
      <c r="C205" s="20" t="str" cm="1">
        <f t="array" ref="C205">IF(Table2[[#This Row],[Max_num_drones]:[Max_num_drones]]=4,Table2[[#This Row],[Cost]:[Cost]],"")</f>
        <v/>
      </c>
      <c r="D205" s="20" t="str" cm="1">
        <f t="array" ref="D205">IF(Table2[[#This Row],[Max_num_drones]:[Max_num_drones]]=5,Table2[[#This Row],[Cost]:[Cost]],"")</f>
        <v/>
      </c>
    </row>
    <row r="206" spans="1:4">
      <c r="A206" s="20" cm="1">
        <f t="array" ref="A206">IF(Table2[[#This Row],[Max_num_drones]:[Max_num_drones]]=2,Table2[[#This Row],[Cost]:[Cost]],"")</f>
        <v>1543.05856327211</v>
      </c>
      <c r="B206" s="20" t="str" cm="1">
        <f t="array" ref="B206">IF(Table2[[#This Row],[Max_num_drones]:[Max_num_drones]]=3,Table2[[#This Row],[Cost]:[Cost]],"")</f>
        <v/>
      </c>
      <c r="C206" s="20" t="str" cm="1">
        <f t="array" ref="C206">IF(Table2[[#This Row],[Max_num_drones]:[Max_num_drones]]=4,Table2[[#This Row],[Cost]:[Cost]],"")</f>
        <v/>
      </c>
      <c r="D206" s="20" t="str" cm="1">
        <f t="array" ref="D206">IF(Table2[[#This Row],[Max_num_drones]:[Max_num_drones]]=5,Table2[[#This Row],[Cost]:[Cost]],"")</f>
        <v/>
      </c>
    </row>
    <row r="207" spans="1:4">
      <c r="A207" s="20" t="str" cm="1">
        <f t="array" ref="A207">IF(Table2[[#This Row],[Max_num_drones]:[Max_num_drones]]=2,Table2[[#This Row],[Cost]:[Cost]],"")</f>
        <v/>
      </c>
      <c r="B207" s="20" cm="1">
        <f t="array" ref="B207">IF(Table2[[#This Row],[Max_num_drones]:[Max_num_drones]]=3,Table2[[#This Row],[Cost]:[Cost]],"")</f>
        <v>866.35006648423405</v>
      </c>
      <c r="C207" s="20" t="str" cm="1">
        <f t="array" ref="C207">IF(Table2[[#This Row],[Max_num_drones]:[Max_num_drones]]=4,Table2[[#This Row],[Cost]:[Cost]],"")</f>
        <v/>
      </c>
      <c r="D207" s="20" t="str" cm="1">
        <f t="array" ref="D207">IF(Table2[[#This Row],[Max_num_drones]:[Max_num_drones]]=5,Table2[[#This Row],[Cost]:[Cost]],"")</f>
        <v/>
      </c>
    </row>
    <row r="208" spans="1:4">
      <c r="A208" s="20" t="str" cm="1">
        <f t="array" ref="A208">IF(Table2[[#This Row],[Max_num_drones]:[Max_num_drones]]=2,Table2[[#This Row],[Cost]:[Cost]],"")</f>
        <v/>
      </c>
      <c r="B208" s="20" cm="1">
        <f t="array" ref="B208">IF(Table2[[#This Row],[Max_num_drones]:[Max_num_drones]]=3,Table2[[#This Row],[Cost]:[Cost]],"")</f>
        <v>1081.61863358504</v>
      </c>
      <c r="C208" s="20" t="str" cm="1">
        <f t="array" ref="C208">IF(Table2[[#This Row],[Max_num_drones]:[Max_num_drones]]=4,Table2[[#This Row],[Cost]:[Cost]],"")</f>
        <v/>
      </c>
      <c r="D208" s="20" t="str" cm="1">
        <f t="array" ref="D208">IF(Table2[[#This Row],[Max_num_drones]:[Max_num_drones]]=5,Table2[[#This Row],[Cost]:[Cost]],"")</f>
        <v/>
      </c>
    </row>
    <row r="209" spans="1:4">
      <c r="A209" s="20" t="str" cm="1">
        <f t="array" ref="A209">IF(Table2[[#This Row],[Max_num_drones]:[Max_num_drones]]=2,Table2[[#This Row],[Cost]:[Cost]],"")</f>
        <v/>
      </c>
      <c r="B209" s="20" cm="1">
        <f t="array" ref="B209">IF(Table2[[#This Row],[Max_num_drones]:[Max_num_drones]]=3,Table2[[#This Row],[Cost]:[Cost]],"")</f>
        <v>989.745952885208</v>
      </c>
      <c r="C209" s="20" t="str" cm="1">
        <f t="array" ref="C209">IF(Table2[[#This Row],[Max_num_drones]:[Max_num_drones]]=4,Table2[[#This Row],[Cost]:[Cost]],"")</f>
        <v/>
      </c>
      <c r="D209" s="20" t="str" cm="1">
        <f t="array" ref="D209">IF(Table2[[#This Row],[Max_num_drones]:[Max_num_drones]]=5,Table2[[#This Row],[Cost]:[Cost]],"")</f>
        <v/>
      </c>
    </row>
    <row r="210" spans="1:4">
      <c r="A210" s="20" t="str" cm="1">
        <f t="array" ref="A210">IF(Table2[[#This Row],[Max_num_drones]:[Max_num_drones]]=2,Table2[[#This Row],[Cost]:[Cost]],"")</f>
        <v/>
      </c>
      <c r="B210" s="20" cm="1">
        <f t="array" ref="B210">IF(Table2[[#This Row],[Max_num_drones]:[Max_num_drones]]=3,Table2[[#This Row],[Cost]:[Cost]],"")</f>
        <v>1258.22080419948</v>
      </c>
      <c r="C210" s="20" t="str" cm="1">
        <f t="array" ref="C210">IF(Table2[[#This Row],[Max_num_drones]:[Max_num_drones]]=4,Table2[[#This Row],[Cost]:[Cost]],"")</f>
        <v/>
      </c>
      <c r="D210" s="20" t="str" cm="1">
        <f t="array" ref="D210">IF(Table2[[#This Row],[Max_num_drones]:[Max_num_drones]]=5,Table2[[#This Row],[Cost]:[Cost]],"")</f>
        <v/>
      </c>
    </row>
    <row r="211" spans="1:4">
      <c r="A211" s="20" t="str" cm="1">
        <f t="array" ref="A211">IF(Table2[[#This Row],[Max_num_drones]:[Max_num_drones]]=2,Table2[[#This Row],[Cost]:[Cost]],"")</f>
        <v/>
      </c>
      <c r="B211" s="20" cm="1">
        <f t="array" ref="B211">IF(Table2[[#This Row],[Max_num_drones]:[Max_num_drones]]=3,Table2[[#This Row],[Cost]:[Cost]],"")</f>
        <v>1052.66627289862</v>
      </c>
      <c r="C211" s="20" t="str" cm="1">
        <f t="array" ref="C211">IF(Table2[[#This Row],[Max_num_drones]:[Max_num_drones]]=4,Table2[[#This Row],[Cost]:[Cost]],"")</f>
        <v/>
      </c>
      <c r="D211" s="20" t="str" cm="1">
        <f t="array" ref="D211">IF(Table2[[#This Row],[Max_num_drones]:[Max_num_drones]]=5,Table2[[#This Row],[Cost]:[Cost]],"")</f>
        <v/>
      </c>
    </row>
    <row r="212" spans="1:4">
      <c r="A212" s="20" t="str" cm="1">
        <f t="array" ref="A212">IF(Table2[[#This Row],[Max_num_drones]:[Max_num_drones]]=2,Table2[[#This Row],[Cost]:[Cost]],"")</f>
        <v/>
      </c>
      <c r="B212" s="20" t="str" cm="1">
        <f t="array" ref="B212">IF(Table2[[#This Row],[Max_num_drones]:[Max_num_drones]]=3,Table2[[#This Row],[Cost]:[Cost]],"")</f>
        <v/>
      </c>
      <c r="C212" s="20" cm="1">
        <f t="array" ref="C212">IF(Table2[[#This Row],[Max_num_drones]:[Max_num_drones]]=4,Table2[[#This Row],[Cost]:[Cost]],"")</f>
        <v>648.62263463544696</v>
      </c>
      <c r="D212" s="20" t="str" cm="1">
        <f t="array" ref="D212">IF(Table2[[#This Row],[Max_num_drones]:[Max_num_drones]]=5,Table2[[#This Row],[Cost]:[Cost]],"")</f>
        <v/>
      </c>
    </row>
    <row r="213" spans="1:4">
      <c r="A213" s="20" t="str" cm="1">
        <f t="array" ref="A213">IF(Table2[[#This Row],[Max_num_drones]:[Max_num_drones]]=2,Table2[[#This Row],[Cost]:[Cost]],"")</f>
        <v/>
      </c>
      <c r="B213" s="20" t="str" cm="1">
        <f t="array" ref="B213">IF(Table2[[#This Row],[Max_num_drones]:[Max_num_drones]]=3,Table2[[#This Row],[Cost]:[Cost]],"")</f>
        <v/>
      </c>
      <c r="C213" s="20" cm="1">
        <f t="array" ref="C213">IF(Table2[[#This Row],[Max_num_drones]:[Max_num_drones]]=4,Table2[[#This Row],[Cost]:[Cost]],"")</f>
        <v>844.67223353163297</v>
      </c>
      <c r="D213" s="20" t="str" cm="1">
        <f t="array" ref="D213">IF(Table2[[#This Row],[Max_num_drones]:[Max_num_drones]]=5,Table2[[#This Row],[Cost]:[Cost]],"")</f>
        <v/>
      </c>
    </row>
    <row r="214" spans="1:4">
      <c r="A214" s="20" t="str" cm="1">
        <f t="array" ref="A214">IF(Table2[[#This Row],[Max_num_drones]:[Max_num_drones]]=2,Table2[[#This Row],[Cost]:[Cost]],"")</f>
        <v/>
      </c>
      <c r="B214" s="20" t="str" cm="1">
        <f t="array" ref="B214">IF(Table2[[#This Row],[Max_num_drones]:[Max_num_drones]]=3,Table2[[#This Row],[Cost]:[Cost]],"")</f>
        <v/>
      </c>
      <c r="C214" s="20" cm="1">
        <f t="array" ref="C214">IF(Table2[[#This Row],[Max_num_drones]:[Max_num_drones]]=4,Table2[[#This Row],[Cost]:[Cost]],"")</f>
        <v>746.08918085405401</v>
      </c>
      <c r="D214" s="20" t="str" cm="1">
        <f t="array" ref="D214">IF(Table2[[#This Row],[Max_num_drones]:[Max_num_drones]]=5,Table2[[#This Row],[Cost]:[Cost]],"")</f>
        <v/>
      </c>
    </row>
    <row r="215" spans="1:4">
      <c r="A215" s="20" t="str" cm="1">
        <f t="array" ref="A215">IF(Table2[[#This Row],[Max_num_drones]:[Max_num_drones]]=2,Table2[[#This Row],[Cost]:[Cost]],"")</f>
        <v/>
      </c>
      <c r="B215" s="20" t="str" cm="1">
        <f t="array" ref="B215">IF(Table2[[#This Row],[Max_num_drones]:[Max_num_drones]]=3,Table2[[#This Row],[Cost]:[Cost]],"")</f>
        <v/>
      </c>
      <c r="C215" s="20" cm="1">
        <f t="array" ref="C215">IF(Table2[[#This Row],[Max_num_drones]:[Max_num_drones]]=4,Table2[[#This Row],[Cost]:[Cost]],"")</f>
        <v>975.62874653137806</v>
      </c>
      <c r="D215" s="20" t="str" cm="1">
        <f t="array" ref="D215">IF(Table2[[#This Row],[Max_num_drones]:[Max_num_drones]]=5,Table2[[#This Row],[Cost]:[Cost]],"")</f>
        <v/>
      </c>
    </row>
    <row r="216" spans="1:4">
      <c r="A216" s="20" t="str" cm="1">
        <f t="array" ref="A216">IF(Table2[[#This Row],[Max_num_drones]:[Max_num_drones]]=2,Table2[[#This Row],[Cost]:[Cost]],"")</f>
        <v/>
      </c>
      <c r="B216" s="20" t="str" cm="1">
        <f t="array" ref="B216">IF(Table2[[#This Row],[Max_num_drones]:[Max_num_drones]]=3,Table2[[#This Row],[Cost]:[Cost]],"")</f>
        <v/>
      </c>
      <c r="C216" s="20" cm="1">
        <f t="array" ref="C216">IF(Table2[[#This Row],[Max_num_drones]:[Max_num_drones]]=4,Table2[[#This Row],[Cost]:[Cost]],"")</f>
        <v>753.19753694139001</v>
      </c>
      <c r="D216" s="20" t="str" cm="1">
        <f t="array" ref="D216">IF(Table2[[#This Row],[Max_num_drones]:[Max_num_drones]]=5,Table2[[#This Row],[Cost]:[Cost]],"")</f>
        <v/>
      </c>
    </row>
    <row r="217" spans="1:4">
      <c r="A217" s="20" t="str" cm="1">
        <f t="array" ref="A217">IF(Table2[[#This Row],[Max_num_drones]:[Max_num_drones]]=2,Table2[[#This Row],[Cost]:[Cost]],"")</f>
        <v/>
      </c>
      <c r="B217" s="20" t="str" cm="1">
        <f t="array" ref="B217">IF(Table2[[#This Row],[Max_num_drones]:[Max_num_drones]]=3,Table2[[#This Row],[Cost]:[Cost]],"")</f>
        <v/>
      </c>
      <c r="C217" s="20" t="str" cm="1">
        <f t="array" ref="C217">IF(Table2[[#This Row],[Max_num_drones]:[Max_num_drones]]=4,Table2[[#This Row],[Cost]:[Cost]],"")</f>
        <v/>
      </c>
      <c r="D217" s="20" cm="1">
        <f t="array" ref="D217">IF(Table2[[#This Row],[Max_num_drones]:[Max_num_drones]]=5,Table2[[#This Row],[Cost]:[Cost]],"")</f>
        <v>535.58906602771106</v>
      </c>
    </row>
    <row r="218" spans="1:4">
      <c r="A218" s="20" t="str" cm="1">
        <f t="array" ref="A218">IF(Table2[[#This Row],[Max_num_drones]:[Max_num_drones]]=2,Table2[[#This Row],[Cost]:[Cost]],"")</f>
        <v/>
      </c>
      <c r="B218" s="20" t="str" cm="1">
        <f t="array" ref="B218">IF(Table2[[#This Row],[Max_num_drones]:[Max_num_drones]]=3,Table2[[#This Row],[Cost]:[Cost]],"")</f>
        <v/>
      </c>
      <c r="C218" s="20" t="str" cm="1">
        <f t="array" ref="C218">IF(Table2[[#This Row],[Max_num_drones]:[Max_num_drones]]=4,Table2[[#This Row],[Cost]:[Cost]],"")</f>
        <v/>
      </c>
      <c r="D218" s="20" cm="1">
        <f t="array" ref="D218">IF(Table2[[#This Row],[Max_num_drones]:[Max_num_drones]]=5,Table2[[#This Row],[Cost]:[Cost]],"")</f>
        <v>788.45481581792899</v>
      </c>
    </row>
    <row r="219" spans="1:4">
      <c r="A219" s="20" t="str" cm="1">
        <f t="array" ref="A219">IF(Table2[[#This Row],[Max_num_drones]:[Max_num_drones]]=2,Table2[[#This Row],[Cost]:[Cost]],"")</f>
        <v/>
      </c>
      <c r="B219" s="20" t="str" cm="1">
        <f t="array" ref="B219">IF(Table2[[#This Row],[Max_num_drones]:[Max_num_drones]]=3,Table2[[#This Row],[Cost]:[Cost]],"")</f>
        <v/>
      </c>
      <c r="C219" s="20" t="str" cm="1">
        <f t="array" ref="C219">IF(Table2[[#This Row],[Max_num_drones]:[Max_num_drones]]=4,Table2[[#This Row],[Cost]:[Cost]],"")</f>
        <v/>
      </c>
      <c r="D219" s="20" cm="1">
        <f t="array" ref="D219">IF(Table2[[#This Row],[Max_num_drones]:[Max_num_drones]]=5,Table2[[#This Row],[Cost]:[Cost]],"")</f>
        <v>645.58066610886203</v>
      </c>
    </row>
    <row r="220" spans="1:4">
      <c r="A220" s="20" t="str" cm="1">
        <f t="array" ref="A220">IF(Table2[[#This Row],[Max_num_drones]:[Max_num_drones]]=2,Table2[[#This Row],[Cost]:[Cost]],"")</f>
        <v/>
      </c>
      <c r="B220" s="20" t="str" cm="1">
        <f t="array" ref="B220">IF(Table2[[#This Row],[Max_num_drones]:[Max_num_drones]]=3,Table2[[#This Row],[Cost]:[Cost]],"")</f>
        <v/>
      </c>
      <c r="C220" s="20" t="str" cm="1">
        <f t="array" ref="C220">IF(Table2[[#This Row],[Max_num_drones]:[Max_num_drones]]=4,Table2[[#This Row],[Cost]:[Cost]],"")</f>
        <v/>
      </c>
      <c r="D220" s="20" cm="1">
        <f t="array" ref="D220">IF(Table2[[#This Row],[Max_num_drones]:[Max_num_drones]]=5,Table2[[#This Row],[Cost]:[Cost]],"")</f>
        <v>821.90579249463497</v>
      </c>
    </row>
    <row r="221" spans="1:4">
      <c r="A221" s="20" t="str" cm="1">
        <f t="array" ref="A221">IF(Table2[[#This Row],[Max_num_drones]:[Max_num_drones]]=2,Table2[[#This Row],[Cost]:[Cost]],"")</f>
        <v/>
      </c>
      <c r="B221" s="20" t="str" cm="1">
        <f t="array" ref="B221">IF(Table2[[#This Row],[Max_num_drones]:[Max_num_drones]]=3,Table2[[#This Row],[Cost]:[Cost]],"")</f>
        <v/>
      </c>
      <c r="C221" s="20" t="str" cm="1">
        <f t="array" ref="C221">IF(Table2[[#This Row],[Max_num_drones]:[Max_num_drones]]=4,Table2[[#This Row],[Cost]:[Cost]],"")</f>
        <v/>
      </c>
      <c r="D221" s="20" cm="1">
        <f t="array" ref="D221">IF(Table2[[#This Row],[Max_num_drones]:[Max_num_drones]]=5,Table2[[#This Row],[Cost]:[Cost]],"")</f>
        <v>658.10597039128902</v>
      </c>
    </row>
    <row r="222" spans="1:4">
      <c r="A222" s="20" cm="1">
        <f t="array" ref="A222">IF(Table2[[#This Row],[Max_num_drones]:[Max_num_drones]]=2,Table2[[#This Row],[Cost]:[Cost]],"")</f>
        <v>1329.34052973859</v>
      </c>
      <c r="B222" s="20" t="str" cm="1">
        <f t="array" ref="B222">IF(Table2[[#This Row],[Max_num_drones]:[Max_num_drones]]=3,Table2[[#This Row],[Cost]:[Cost]],"")</f>
        <v/>
      </c>
      <c r="C222" s="20" t="str" cm="1">
        <f t="array" ref="C222">IF(Table2[[#This Row],[Max_num_drones]:[Max_num_drones]]=4,Table2[[#This Row],[Cost]:[Cost]],"")</f>
        <v/>
      </c>
      <c r="D222" s="20" t="str" cm="1">
        <f t="array" ref="D222">IF(Table2[[#This Row],[Max_num_drones]:[Max_num_drones]]=5,Table2[[#This Row],[Cost]:[Cost]],"")</f>
        <v/>
      </c>
    </row>
    <row r="223" spans="1:4">
      <c r="A223" s="20" cm="1">
        <f t="array" ref="A223">IF(Table2[[#This Row],[Max_num_drones]:[Max_num_drones]]=2,Table2[[#This Row],[Cost]:[Cost]],"")</f>
        <v>1680.4525333847801</v>
      </c>
      <c r="B223" s="20" t="str" cm="1">
        <f t="array" ref="B223">IF(Table2[[#This Row],[Max_num_drones]:[Max_num_drones]]=3,Table2[[#This Row],[Cost]:[Cost]],"")</f>
        <v/>
      </c>
      <c r="C223" s="20" t="str" cm="1">
        <f t="array" ref="C223">IF(Table2[[#This Row],[Max_num_drones]:[Max_num_drones]]=4,Table2[[#This Row],[Cost]:[Cost]],"")</f>
        <v/>
      </c>
      <c r="D223" s="20" t="str" cm="1">
        <f t="array" ref="D223">IF(Table2[[#This Row],[Max_num_drones]:[Max_num_drones]]=5,Table2[[#This Row],[Cost]:[Cost]],"")</f>
        <v/>
      </c>
    </row>
    <row r="224" spans="1:4">
      <c r="A224" s="20" cm="1">
        <f t="array" ref="A224">IF(Table2[[#This Row],[Max_num_drones]:[Max_num_drones]]=2,Table2[[#This Row],[Cost]:[Cost]],"")</f>
        <v>1548.2350624584799</v>
      </c>
      <c r="B224" s="20" t="str" cm="1">
        <f t="array" ref="B224">IF(Table2[[#This Row],[Max_num_drones]:[Max_num_drones]]=3,Table2[[#This Row],[Cost]:[Cost]],"")</f>
        <v/>
      </c>
      <c r="C224" s="20" t="str" cm="1">
        <f t="array" ref="C224">IF(Table2[[#This Row],[Max_num_drones]:[Max_num_drones]]=4,Table2[[#This Row],[Cost]:[Cost]],"")</f>
        <v/>
      </c>
      <c r="D224" s="20" t="str" cm="1">
        <f t="array" ref="D224">IF(Table2[[#This Row],[Max_num_drones]:[Max_num_drones]]=5,Table2[[#This Row],[Cost]:[Cost]],"")</f>
        <v/>
      </c>
    </row>
    <row r="225" spans="1:4">
      <c r="A225" s="20" cm="1">
        <f t="array" ref="A225">IF(Table2[[#This Row],[Max_num_drones]:[Max_num_drones]]=2,Table2[[#This Row],[Cost]:[Cost]],"")</f>
        <v>1897.05252071871</v>
      </c>
      <c r="B225" s="20" t="str" cm="1">
        <f t="array" ref="B225">IF(Table2[[#This Row],[Max_num_drones]:[Max_num_drones]]=3,Table2[[#This Row],[Cost]:[Cost]],"")</f>
        <v/>
      </c>
      <c r="C225" s="20" t="str" cm="1">
        <f t="array" ref="C225">IF(Table2[[#This Row],[Max_num_drones]:[Max_num_drones]]=4,Table2[[#This Row],[Cost]:[Cost]],"")</f>
        <v/>
      </c>
      <c r="D225" s="20" t="str" cm="1">
        <f t="array" ref="D225">IF(Table2[[#This Row],[Max_num_drones]:[Max_num_drones]]=5,Table2[[#This Row],[Cost]:[Cost]],"")</f>
        <v/>
      </c>
    </row>
    <row r="226" spans="1:4">
      <c r="A226" s="20" cm="1">
        <f t="array" ref="A226">IF(Table2[[#This Row],[Max_num_drones]:[Max_num_drones]]=2,Table2[[#This Row],[Cost]:[Cost]],"")</f>
        <v>1614.9482640000499</v>
      </c>
      <c r="B226" s="20" t="str" cm="1">
        <f t="array" ref="B226">IF(Table2[[#This Row],[Max_num_drones]:[Max_num_drones]]=3,Table2[[#This Row],[Cost]:[Cost]],"")</f>
        <v/>
      </c>
      <c r="C226" s="20" t="str" cm="1">
        <f t="array" ref="C226">IF(Table2[[#This Row],[Max_num_drones]:[Max_num_drones]]=4,Table2[[#This Row],[Cost]:[Cost]],"")</f>
        <v/>
      </c>
      <c r="D226" s="20" t="str" cm="1">
        <f t="array" ref="D226">IF(Table2[[#This Row],[Max_num_drones]:[Max_num_drones]]=5,Table2[[#This Row],[Cost]:[Cost]],"")</f>
        <v/>
      </c>
    </row>
    <row r="227" spans="1:4">
      <c r="A227" s="20" t="str" cm="1">
        <f t="array" ref="A227">IF(Table2[[#This Row],[Max_num_drones]:[Max_num_drones]]=2,Table2[[#This Row],[Cost]:[Cost]],"")</f>
        <v/>
      </c>
      <c r="B227" s="20" cm="1">
        <f t="array" ref="B227">IF(Table2[[#This Row],[Max_num_drones]:[Max_num_drones]]=3,Table2[[#This Row],[Cost]:[Cost]],"")</f>
        <v>908.07252117328699</v>
      </c>
      <c r="C227" s="20" t="str" cm="1">
        <f t="array" ref="C227">IF(Table2[[#This Row],[Max_num_drones]:[Max_num_drones]]=4,Table2[[#This Row],[Cost]:[Cost]],"")</f>
        <v/>
      </c>
      <c r="D227" s="20" t="str" cm="1">
        <f t="array" ref="D227">IF(Table2[[#This Row],[Max_num_drones]:[Max_num_drones]]=5,Table2[[#This Row],[Cost]:[Cost]],"")</f>
        <v/>
      </c>
    </row>
    <row r="228" spans="1:4">
      <c r="A228" s="20" t="str" cm="1">
        <f t="array" ref="A228">IF(Table2[[#This Row],[Max_num_drones]:[Max_num_drones]]=2,Table2[[#This Row],[Cost]:[Cost]],"")</f>
        <v/>
      </c>
      <c r="B228" s="20" cm="1">
        <f t="array" ref="B228">IF(Table2[[#This Row],[Max_num_drones]:[Max_num_drones]]=3,Table2[[#This Row],[Cost]:[Cost]],"")</f>
        <v>1081.61863358504</v>
      </c>
      <c r="C228" s="20" t="str" cm="1">
        <f t="array" ref="C228">IF(Table2[[#This Row],[Max_num_drones]:[Max_num_drones]]=4,Table2[[#This Row],[Cost]:[Cost]],"")</f>
        <v/>
      </c>
      <c r="D228" s="20" t="str" cm="1">
        <f t="array" ref="D228">IF(Table2[[#This Row],[Max_num_drones]:[Max_num_drones]]=5,Table2[[#This Row],[Cost]:[Cost]],"")</f>
        <v/>
      </c>
    </row>
    <row r="229" spans="1:4">
      <c r="A229" s="20" t="str" cm="1">
        <f t="array" ref="A229">IF(Table2[[#This Row],[Max_num_drones]:[Max_num_drones]]=2,Table2[[#This Row],[Cost]:[Cost]],"")</f>
        <v/>
      </c>
      <c r="B229" s="20" cm="1">
        <f t="array" ref="B229">IF(Table2[[#This Row],[Max_num_drones]:[Max_num_drones]]=3,Table2[[#This Row],[Cost]:[Cost]],"")</f>
        <v>1031.0272875344599</v>
      </c>
      <c r="C229" s="20" t="str" cm="1">
        <f t="array" ref="C229">IF(Table2[[#This Row],[Max_num_drones]:[Max_num_drones]]=4,Table2[[#This Row],[Cost]:[Cost]],"")</f>
        <v/>
      </c>
      <c r="D229" s="20" t="str" cm="1">
        <f t="array" ref="D229">IF(Table2[[#This Row],[Max_num_drones]:[Max_num_drones]]=5,Table2[[#This Row],[Cost]:[Cost]],"")</f>
        <v/>
      </c>
    </row>
    <row r="230" spans="1:4">
      <c r="A230" s="20" t="str" cm="1">
        <f t="array" ref="A230">IF(Table2[[#This Row],[Max_num_drones]:[Max_num_drones]]=2,Table2[[#This Row],[Cost]:[Cost]],"")</f>
        <v/>
      </c>
      <c r="B230" s="20" cm="1">
        <f t="array" ref="B230">IF(Table2[[#This Row],[Max_num_drones]:[Max_num_drones]]=3,Table2[[#This Row],[Cost]:[Cost]],"")</f>
        <v>1301.8200668310001</v>
      </c>
      <c r="C230" s="20" t="str" cm="1">
        <f t="array" ref="C230">IF(Table2[[#This Row],[Max_num_drones]:[Max_num_drones]]=4,Table2[[#This Row],[Cost]:[Cost]],"")</f>
        <v/>
      </c>
      <c r="D230" s="20" t="str" cm="1">
        <f t="array" ref="D230">IF(Table2[[#This Row],[Max_num_drones]:[Max_num_drones]]=5,Table2[[#This Row],[Cost]:[Cost]],"")</f>
        <v/>
      </c>
    </row>
    <row r="231" spans="1:4">
      <c r="A231" s="20" t="str" cm="1">
        <f t="array" ref="A231">IF(Table2[[#This Row],[Max_num_drones]:[Max_num_drones]]=2,Table2[[#This Row],[Cost]:[Cost]],"")</f>
        <v/>
      </c>
      <c r="B231" s="20" cm="1">
        <f t="array" ref="B231">IF(Table2[[#This Row],[Max_num_drones]:[Max_num_drones]]=3,Table2[[#This Row],[Cost]:[Cost]],"")</f>
        <v>1085.5473855586399</v>
      </c>
      <c r="C231" s="20" t="str" cm="1">
        <f t="array" ref="C231">IF(Table2[[#This Row],[Max_num_drones]:[Max_num_drones]]=4,Table2[[#This Row],[Cost]:[Cost]],"")</f>
        <v/>
      </c>
      <c r="D231" s="20" t="str" cm="1">
        <f t="array" ref="D231">IF(Table2[[#This Row],[Max_num_drones]:[Max_num_drones]]=5,Table2[[#This Row],[Cost]:[Cost]],"")</f>
        <v/>
      </c>
    </row>
    <row r="232" spans="1:4">
      <c r="A232" s="20" t="str" cm="1">
        <f t="array" ref="A232">IF(Table2[[#This Row],[Max_num_drones]:[Max_num_drones]]=2,Table2[[#This Row],[Cost]:[Cost]],"")</f>
        <v/>
      </c>
      <c r="B232" s="20" t="str" cm="1">
        <f t="array" ref="B232">IF(Table2[[#This Row],[Max_num_drones]:[Max_num_drones]]=3,Table2[[#This Row],[Cost]:[Cost]],"")</f>
        <v/>
      </c>
      <c r="C232" s="20" cm="1">
        <f t="array" ref="C232">IF(Table2[[#This Row],[Max_num_drones]:[Max_num_drones]]=4,Table2[[#This Row],[Cost]:[Cost]],"")</f>
        <v>648.62263463544696</v>
      </c>
      <c r="D232" s="20" t="str" cm="1">
        <f t="array" ref="D232">IF(Table2[[#This Row],[Max_num_drones]:[Max_num_drones]]=5,Table2[[#This Row],[Cost]:[Cost]],"")</f>
        <v/>
      </c>
    </row>
    <row r="233" spans="1:4">
      <c r="A233" s="20" t="str" cm="1">
        <f t="array" ref="A233">IF(Table2[[#This Row],[Max_num_drones]:[Max_num_drones]]=2,Table2[[#This Row],[Cost]:[Cost]],"")</f>
        <v/>
      </c>
      <c r="B233" s="20" t="str" cm="1">
        <f t="array" ref="B233">IF(Table2[[#This Row],[Max_num_drones]:[Max_num_drones]]=3,Table2[[#This Row],[Cost]:[Cost]],"")</f>
        <v/>
      </c>
      <c r="C233" s="20" cm="1">
        <f t="array" ref="C233">IF(Table2[[#This Row],[Max_num_drones]:[Max_num_drones]]=4,Table2[[#This Row],[Cost]:[Cost]],"")</f>
        <v>844.67223353163297</v>
      </c>
      <c r="D233" s="20" t="str" cm="1">
        <f t="array" ref="D233">IF(Table2[[#This Row],[Max_num_drones]:[Max_num_drones]]=5,Table2[[#This Row],[Cost]:[Cost]],"")</f>
        <v/>
      </c>
    </row>
    <row r="234" spans="1:4">
      <c r="A234" s="20" t="str" cm="1">
        <f t="array" ref="A234">IF(Table2[[#This Row],[Max_num_drones]:[Max_num_drones]]=2,Table2[[#This Row],[Cost]:[Cost]],"")</f>
        <v/>
      </c>
      <c r="B234" s="20" t="str" cm="1">
        <f t="array" ref="B234">IF(Table2[[#This Row],[Max_num_drones]:[Max_num_drones]]=3,Table2[[#This Row],[Cost]:[Cost]],"")</f>
        <v/>
      </c>
      <c r="C234" s="20" cm="1">
        <f t="array" ref="C234">IF(Table2[[#This Row],[Max_num_drones]:[Max_num_drones]]=4,Table2[[#This Row],[Cost]:[Cost]],"")</f>
        <v>746.08918085405401</v>
      </c>
      <c r="D234" s="20" t="str" cm="1">
        <f t="array" ref="D234">IF(Table2[[#This Row],[Max_num_drones]:[Max_num_drones]]=5,Table2[[#This Row],[Cost]:[Cost]],"")</f>
        <v/>
      </c>
    </row>
    <row r="235" spans="1:4">
      <c r="A235" s="20" t="str" cm="1">
        <f t="array" ref="A235">IF(Table2[[#This Row],[Max_num_drones]:[Max_num_drones]]=2,Table2[[#This Row],[Cost]:[Cost]],"")</f>
        <v/>
      </c>
      <c r="B235" s="20" t="str" cm="1">
        <f t="array" ref="B235">IF(Table2[[#This Row],[Max_num_drones]:[Max_num_drones]]=3,Table2[[#This Row],[Cost]:[Cost]],"")</f>
        <v/>
      </c>
      <c r="C235" s="20" cm="1">
        <f t="array" ref="C235">IF(Table2[[#This Row],[Max_num_drones]:[Max_num_drones]]=4,Table2[[#This Row],[Cost]:[Cost]],"")</f>
        <v>975.62874653137806</v>
      </c>
      <c r="D235" s="20" t="str" cm="1">
        <f t="array" ref="D235">IF(Table2[[#This Row],[Max_num_drones]:[Max_num_drones]]=5,Table2[[#This Row],[Cost]:[Cost]],"")</f>
        <v/>
      </c>
    </row>
    <row r="236" spans="1:4">
      <c r="A236" s="20" t="str" cm="1">
        <f t="array" ref="A236">IF(Table2[[#This Row],[Max_num_drones]:[Max_num_drones]]=2,Table2[[#This Row],[Cost]:[Cost]],"")</f>
        <v/>
      </c>
      <c r="B236" s="20" t="str" cm="1">
        <f t="array" ref="B236">IF(Table2[[#This Row],[Max_num_drones]:[Max_num_drones]]=3,Table2[[#This Row],[Cost]:[Cost]],"")</f>
        <v/>
      </c>
      <c r="C236" s="20" cm="1">
        <f t="array" ref="C236">IF(Table2[[#This Row],[Max_num_drones]:[Max_num_drones]]=4,Table2[[#This Row],[Cost]:[Cost]],"")</f>
        <v>753.19753694139001</v>
      </c>
      <c r="D236" s="20" t="str" cm="1">
        <f t="array" ref="D236">IF(Table2[[#This Row],[Max_num_drones]:[Max_num_drones]]=5,Table2[[#This Row],[Cost]:[Cost]],"")</f>
        <v/>
      </c>
    </row>
    <row r="237" spans="1:4">
      <c r="A237" s="20" t="str" cm="1">
        <f t="array" ref="A237">IF(Table2[[#This Row],[Max_num_drones]:[Max_num_drones]]=2,Table2[[#This Row],[Cost]:[Cost]],"")</f>
        <v/>
      </c>
      <c r="B237" s="20" t="str" cm="1">
        <f t="array" ref="B237">IF(Table2[[#This Row],[Max_num_drones]:[Max_num_drones]]=3,Table2[[#This Row],[Cost]:[Cost]],"")</f>
        <v/>
      </c>
      <c r="C237" s="20" t="str" cm="1">
        <f t="array" ref="C237">IF(Table2[[#This Row],[Max_num_drones]:[Max_num_drones]]=4,Table2[[#This Row],[Cost]:[Cost]],"")</f>
        <v/>
      </c>
      <c r="D237" s="20" cm="1">
        <f t="array" ref="D237">IF(Table2[[#This Row],[Max_num_drones]:[Max_num_drones]]=5,Table2[[#This Row],[Cost]:[Cost]],"")</f>
        <v>535.58906602771106</v>
      </c>
    </row>
    <row r="238" spans="1:4">
      <c r="A238" s="20" t="str" cm="1">
        <f t="array" ref="A238">IF(Table2[[#This Row],[Max_num_drones]:[Max_num_drones]]=2,Table2[[#This Row],[Cost]:[Cost]],"")</f>
        <v/>
      </c>
      <c r="B238" s="20" t="str" cm="1">
        <f t="array" ref="B238">IF(Table2[[#This Row],[Max_num_drones]:[Max_num_drones]]=3,Table2[[#This Row],[Cost]:[Cost]],"")</f>
        <v/>
      </c>
      <c r="C238" s="20" t="str" cm="1">
        <f t="array" ref="C238">IF(Table2[[#This Row],[Max_num_drones]:[Max_num_drones]]=4,Table2[[#This Row],[Cost]:[Cost]],"")</f>
        <v/>
      </c>
      <c r="D238" s="20" cm="1">
        <f t="array" ref="D238">IF(Table2[[#This Row],[Max_num_drones]:[Max_num_drones]]=5,Table2[[#This Row],[Cost]:[Cost]],"")</f>
        <v>788.45481581792899</v>
      </c>
    </row>
    <row r="239" spans="1:4">
      <c r="A239" s="20" t="str" cm="1">
        <f t="array" ref="A239">IF(Table2[[#This Row],[Max_num_drones]:[Max_num_drones]]=2,Table2[[#This Row],[Cost]:[Cost]],"")</f>
        <v/>
      </c>
      <c r="B239" s="20" t="str" cm="1">
        <f t="array" ref="B239">IF(Table2[[#This Row],[Max_num_drones]:[Max_num_drones]]=3,Table2[[#This Row],[Cost]:[Cost]],"")</f>
        <v/>
      </c>
      <c r="C239" s="20" t="str" cm="1">
        <f t="array" ref="C239">IF(Table2[[#This Row],[Max_num_drones]:[Max_num_drones]]=4,Table2[[#This Row],[Cost]:[Cost]],"")</f>
        <v/>
      </c>
      <c r="D239" s="20" cm="1">
        <f t="array" ref="D239">IF(Table2[[#This Row],[Max_num_drones]:[Max_num_drones]]=5,Table2[[#This Row],[Cost]:[Cost]],"")</f>
        <v>645.58066610886203</v>
      </c>
    </row>
    <row r="240" spans="1:4">
      <c r="A240" s="20" t="str" cm="1">
        <f t="array" ref="A240">IF(Table2[[#This Row],[Max_num_drones]:[Max_num_drones]]=2,Table2[[#This Row],[Cost]:[Cost]],"")</f>
        <v/>
      </c>
      <c r="B240" s="20" t="str" cm="1">
        <f t="array" ref="B240">IF(Table2[[#This Row],[Max_num_drones]:[Max_num_drones]]=3,Table2[[#This Row],[Cost]:[Cost]],"")</f>
        <v/>
      </c>
      <c r="C240" s="20" t="str" cm="1">
        <f t="array" ref="C240">IF(Table2[[#This Row],[Max_num_drones]:[Max_num_drones]]=4,Table2[[#This Row],[Cost]:[Cost]],"")</f>
        <v/>
      </c>
      <c r="D240" s="20" cm="1">
        <f t="array" ref="D240">IF(Table2[[#This Row],[Max_num_drones]:[Max_num_drones]]=5,Table2[[#This Row],[Cost]:[Cost]],"")</f>
        <v>821.90579249463497</v>
      </c>
    </row>
    <row r="241" spans="1:4">
      <c r="A241" s="20" t="str" cm="1">
        <f t="array" ref="A241">IF(Table2[[#This Row],[Max_num_drones]:[Max_num_drones]]=2,Table2[[#This Row],[Cost]:[Cost]],"")</f>
        <v/>
      </c>
      <c r="B241" s="20" t="str" cm="1">
        <f t="array" ref="B241">IF(Table2[[#This Row],[Max_num_drones]:[Max_num_drones]]=3,Table2[[#This Row],[Cost]:[Cost]],"")</f>
        <v/>
      </c>
      <c r="C241" s="20" t="str" cm="1">
        <f t="array" ref="C241">IF(Table2[[#This Row],[Max_num_drones]:[Max_num_drones]]=4,Table2[[#This Row],[Cost]:[Cost]],"")</f>
        <v/>
      </c>
      <c r="D241" s="20" cm="1">
        <f t="array" ref="D241">IF(Table2[[#This Row],[Max_num_drones]:[Max_num_drones]]=5,Table2[[#This Row],[Cost]:[Cost]],"")</f>
        <v>658.10597039128902</v>
      </c>
    </row>
    <row r="242" spans="1:4">
      <c r="A242" s="20" cm="1">
        <f t="array" ref="A242">IF(Table2[[#This Row],[Max_num_drones]:[Max_num_drones]]=2,Table2[[#This Row],[Cost]:[Cost]],"")</f>
        <v>1294.7966449230801</v>
      </c>
      <c r="B242" s="20" t="str" cm="1">
        <f t="array" ref="B242">IF(Table2[[#This Row],[Max_num_drones]:[Max_num_drones]]=3,Table2[[#This Row],[Cost]:[Cost]],"")</f>
        <v/>
      </c>
      <c r="C242" s="20" t="str" cm="1">
        <f t="array" ref="C242">IF(Table2[[#This Row],[Max_num_drones]:[Max_num_drones]]=4,Table2[[#This Row],[Cost]:[Cost]],"")</f>
        <v/>
      </c>
      <c r="D242" s="20" t="str" cm="1">
        <f t="array" ref="D242">IF(Table2[[#This Row],[Max_num_drones]:[Max_num_drones]]=5,Table2[[#This Row],[Cost]:[Cost]],"")</f>
        <v/>
      </c>
    </row>
    <row r="243" spans="1:4">
      <c r="A243" s="20" cm="1">
        <f t="array" ref="A243">IF(Table2[[#This Row],[Max_num_drones]:[Max_num_drones]]=2,Table2[[#This Row],[Cost]:[Cost]],"")</f>
        <v>1587.2386714807201</v>
      </c>
      <c r="B243" s="20" t="str" cm="1">
        <f t="array" ref="B243">IF(Table2[[#This Row],[Max_num_drones]:[Max_num_drones]]=3,Table2[[#This Row],[Cost]:[Cost]],"")</f>
        <v/>
      </c>
      <c r="C243" s="20" t="str" cm="1">
        <f t="array" ref="C243">IF(Table2[[#This Row],[Max_num_drones]:[Max_num_drones]]=4,Table2[[#This Row],[Cost]:[Cost]],"")</f>
        <v/>
      </c>
      <c r="D243" s="20" t="str" cm="1">
        <f t="array" ref="D243">IF(Table2[[#This Row],[Max_num_drones]:[Max_num_drones]]=5,Table2[[#This Row],[Cost]:[Cost]],"")</f>
        <v/>
      </c>
    </row>
    <row r="244" spans="1:4">
      <c r="A244" s="20" cm="1">
        <f t="array" ref="A244">IF(Table2[[#This Row],[Max_num_drones]:[Max_num_drones]]=2,Table2[[#This Row],[Cost]:[Cost]],"")</f>
        <v>1519.21918801369</v>
      </c>
      <c r="B244" s="20" t="str" cm="1">
        <f t="array" ref="B244">IF(Table2[[#This Row],[Max_num_drones]:[Max_num_drones]]=3,Table2[[#This Row],[Cost]:[Cost]],"")</f>
        <v/>
      </c>
      <c r="C244" s="20" t="str" cm="1">
        <f t="array" ref="C244">IF(Table2[[#This Row],[Max_num_drones]:[Max_num_drones]]=4,Table2[[#This Row],[Cost]:[Cost]],"")</f>
        <v/>
      </c>
      <c r="D244" s="20" t="str" cm="1">
        <f t="array" ref="D244">IF(Table2[[#This Row],[Max_num_drones]:[Max_num_drones]]=5,Table2[[#This Row],[Cost]:[Cost]],"")</f>
        <v/>
      </c>
    </row>
    <row r="245" spans="1:4">
      <c r="A245" s="20" cm="1">
        <f t="array" ref="A245">IF(Table2[[#This Row],[Max_num_drones]:[Max_num_drones]]=2,Table2[[#This Row],[Cost]:[Cost]],"")</f>
        <v>1864.6740238139901</v>
      </c>
      <c r="B245" s="20" t="str" cm="1">
        <f t="array" ref="B245">IF(Table2[[#This Row],[Max_num_drones]:[Max_num_drones]]=3,Table2[[#This Row],[Cost]:[Cost]],"")</f>
        <v/>
      </c>
      <c r="C245" s="20" t="str" cm="1">
        <f t="array" ref="C245">IF(Table2[[#This Row],[Max_num_drones]:[Max_num_drones]]=4,Table2[[#This Row],[Cost]:[Cost]],"")</f>
        <v/>
      </c>
      <c r="D245" s="20" t="str" cm="1">
        <f t="array" ref="D245">IF(Table2[[#This Row],[Max_num_drones]:[Max_num_drones]]=5,Table2[[#This Row],[Cost]:[Cost]],"")</f>
        <v/>
      </c>
    </row>
    <row r="246" spans="1:4">
      <c r="A246" s="20" cm="1">
        <f t="array" ref="A246">IF(Table2[[#This Row],[Max_num_drones]:[Max_num_drones]]=2,Table2[[#This Row],[Cost]:[Cost]],"")</f>
        <v>1506.3672821622499</v>
      </c>
      <c r="B246" s="20" t="str" cm="1">
        <f t="array" ref="B246">IF(Table2[[#This Row],[Max_num_drones]:[Max_num_drones]]=3,Table2[[#This Row],[Cost]:[Cost]],"")</f>
        <v/>
      </c>
      <c r="C246" s="20" t="str" cm="1">
        <f t="array" ref="C246">IF(Table2[[#This Row],[Max_num_drones]:[Max_num_drones]]=4,Table2[[#This Row],[Cost]:[Cost]],"")</f>
        <v/>
      </c>
      <c r="D246" s="20" t="str" cm="1">
        <f t="array" ref="D246">IF(Table2[[#This Row],[Max_num_drones]:[Max_num_drones]]=5,Table2[[#This Row],[Cost]:[Cost]],"")</f>
        <v/>
      </c>
    </row>
    <row r="247" spans="1:4">
      <c r="A247" s="20" t="str" cm="1">
        <f t="array" ref="A247">IF(Table2[[#This Row],[Max_num_drones]:[Max_num_drones]]=2,Table2[[#This Row],[Cost]:[Cost]],"")</f>
        <v/>
      </c>
      <c r="B247" s="20" cm="1">
        <f t="array" ref="B247">IF(Table2[[#This Row],[Max_num_drones]:[Max_num_drones]]=3,Table2[[#This Row],[Cost]:[Cost]],"")</f>
        <v>947.74588465140903</v>
      </c>
      <c r="C247" s="20" t="str" cm="1">
        <f t="array" ref="C247">IF(Table2[[#This Row],[Max_num_drones]:[Max_num_drones]]=4,Table2[[#This Row],[Cost]:[Cost]],"")</f>
        <v/>
      </c>
      <c r="D247" s="20" t="str" cm="1">
        <f t="array" ref="D247">IF(Table2[[#This Row],[Max_num_drones]:[Max_num_drones]]=5,Table2[[#This Row],[Cost]:[Cost]],"")</f>
        <v/>
      </c>
    </row>
    <row r="248" spans="1:4">
      <c r="A248" s="20" t="str" cm="1">
        <f t="array" ref="A248">IF(Table2[[#This Row],[Max_num_drones]:[Max_num_drones]]=2,Table2[[#This Row],[Cost]:[Cost]],"")</f>
        <v/>
      </c>
      <c r="B248" s="20" cm="1">
        <f t="array" ref="B248">IF(Table2[[#This Row],[Max_num_drones]:[Max_num_drones]]=3,Table2[[#This Row],[Cost]:[Cost]],"")</f>
        <v>1175.79453724525</v>
      </c>
      <c r="C248" s="20" t="str" cm="1">
        <f t="array" ref="C248">IF(Table2[[#This Row],[Max_num_drones]:[Max_num_drones]]=4,Table2[[#This Row],[Cost]:[Cost]],"")</f>
        <v/>
      </c>
      <c r="D248" s="20" t="str" cm="1">
        <f t="array" ref="D248">IF(Table2[[#This Row],[Max_num_drones]:[Max_num_drones]]=5,Table2[[#This Row],[Cost]:[Cost]],"")</f>
        <v/>
      </c>
    </row>
    <row r="249" spans="1:4">
      <c r="A249" s="20" t="str" cm="1">
        <f t="array" ref="A249">IF(Table2[[#This Row],[Max_num_drones]:[Max_num_drones]]=2,Table2[[#This Row],[Cost]:[Cost]],"")</f>
        <v/>
      </c>
      <c r="B249" s="20" cm="1">
        <f t="array" ref="B249">IF(Table2[[#This Row],[Max_num_drones]:[Max_num_drones]]=3,Table2[[#This Row],[Cost]:[Cost]],"")</f>
        <v>1062.07252783281</v>
      </c>
      <c r="C249" s="20" t="str" cm="1">
        <f t="array" ref="C249">IF(Table2[[#This Row],[Max_num_drones]:[Max_num_drones]]=4,Table2[[#This Row],[Cost]:[Cost]],"")</f>
        <v/>
      </c>
      <c r="D249" s="20" t="str" cm="1">
        <f t="array" ref="D249">IF(Table2[[#This Row],[Max_num_drones]:[Max_num_drones]]=5,Table2[[#This Row],[Cost]:[Cost]],"")</f>
        <v/>
      </c>
    </row>
    <row r="250" spans="1:4">
      <c r="A250" s="20" t="str" cm="1">
        <f t="array" ref="A250">IF(Table2[[#This Row],[Max_num_drones]:[Max_num_drones]]=2,Table2[[#This Row],[Cost]:[Cost]],"")</f>
        <v/>
      </c>
      <c r="B250" s="20" cm="1">
        <f t="array" ref="B250">IF(Table2[[#This Row],[Max_num_drones]:[Max_num_drones]]=3,Table2[[#This Row],[Cost]:[Cost]],"")</f>
        <v>1332.7417258524499</v>
      </c>
      <c r="C250" s="20" t="str" cm="1">
        <f t="array" ref="C250">IF(Table2[[#This Row],[Max_num_drones]:[Max_num_drones]]=4,Table2[[#This Row],[Cost]:[Cost]],"")</f>
        <v/>
      </c>
      <c r="D250" s="20" t="str" cm="1">
        <f t="array" ref="D250">IF(Table2[[#This Row],[Max_num_drones]:[Max_num_drones]]=5,Table2[[#This Row],[Cost]:[Cost]],"")</f>
        <v/>
      </c>
    </row>
    <row r="251" spans="1:4">
      <c r="A251" s="20" t="str" cm="1">
        <f t="array" ref="A251">IF(Table2[[#This Row],[Max_num_drones]:[Max_num_drones]]=2,Table2[[#This Row],[Cost]:[Cost]],"")</f>
        <v/>
      </c>
      <c r="B251" s="20" cm="1">
        <f t="array" ref="B251">IF(Table2[[#This Row],[Max_num_drones]:[Max_num_drones]]=3,Table2[[#This Row],[Cost]:[Cost]],"")</f>
        <v>1082.1850754321899</v>
      </c>
      <c r="C251" s="20" t="str" cm="1">
        <f t="array" ref="C251">IF(Table2[[#This Row],[Max_num_drones]:[Max_num_drones]]=4,Table2[[#This Row],[Cost]:[Cost]],"")</f>
        <v/>
      </c>
      <c r="D251" s="20" t="str" cm="1">
        <f t="array" ref="D251">IF(Table2[[#This Row],[Max_num_drones]:[Max_num_drones]]=5,Table2[[#This Row],[Cost]:[Cost]],"")</f>
        <v/>
      </c>
    </row>
    <row r="252" spans="1:4">
      <c r="A252" s="20" t="str" cm="1">
        <f t="array" ref="A252">IF(Table2[[#This Row],[Max_num_drones]:[Max_num_drones]]=2,Table2[[#This Row],[Cost]:[Cost]],"")</f>
        <v/>
      </c>
      <c r="B252" s="20" t="str" cm="1">
        <f t="array" ref="B252">IF(Table2[[#This Row],[Max_num_drones]:[Max_num_drones]]=3,Table2[[#This Row],[Cost]:[Cost]],"")</f>
        <v/>
      </c>
      <c r="C252" s="20" cm="1">
        <f t="array" ref="C252">IF(Table2[[#This Row],[Max_num_drones]:[Max_num_drones]]=4,Table2[[#This Row],[Cost]:[Cost]],"")</f>
        <v>737.60451992387095</v>
      </c>
      <c r="D252" s="20" t="str" cm="1">
        <f t="array" ref="D252">IF(Table2[[#This Row],[Max_num_drones]:[Max_num_drones]]=5,Table2[[#This Row],[Cost]:[Cost]],"")</f>
        <v/>
      </c>
    </row>
    <row r="253" spans="1:4">
      <c r="A253" s="20" t="str" cm="1">
        <f t="array" ref="A253">IF(Table2[[#This Row],[Max_num_drones]:[Max_num_drones]]=2,Table2[[#This Row],[Cost]:[Cost]],"")</f>
        <v/>
      </c>
      <c r="B253" s="20" t="str" cm="1">
        <f t="array" ref="B253">IF(Table2[[#This Row],[Max_num_drones]:[Max_num_drones]]=3,Table2[[#This Row],[Cost]:[Cost]],"")</f>
        <v/>
      </c>
      <c r="C253" s="20" cm="1">
        <f t="array" ref="C253">IF(Table2[[#This Row],[Max_num_drones]:[Max_num_drones]]=4,Table2[[#This Row],[Cost]:[Cost]],"")</f>
        <v>873.32762524903501</v>
      </c>
      <c r="D253" s="20" t="str" cm="1">
        <f t="array" ref="D253">IF(Table2[[#This Row],[Max_num_drones]:[Max_num_drones]]=5,Table2[[#This Row],[Cost]:[Cost]],"")</f>
        <v/>
      </c>
    </row>
    <row r="254" spans="1:4">
      <c r="A254" s="20" t="str" cm="1">
        <f t="array" ref="A254">IF(Table2[[#This Row],[Max_num_drones]:[Max_num_drones]]=2,Table2[[#This Row],[Cost]:[Cost]],"")</f>
        <v/>
      </c>
      <c r="B254" s="20" t="str" cm="1">
        <f t="array" ref="B254">IF(Table2[[#This Row],[Max_num_drones]:[Max_num_drones]]=3,Table2[[#This Row],[Cost]:[Cost]],"")</f>
        <v/>
      </c>
      <c r="C254" s="20" cm="1">
        <f t="array" ref="C254">IF(Table2[[#This Row],[Max_num_drones]:[Max_num_drones]]=4,Table2[[#This Row],[Cost]:[Cost]],"")</f>
        <v>811.509535235817</v>
      </c>
      <c r="D254" s="20" t="str" cm="1">
        <f t="array" ref="D254">IF(Table2[[#This Row],[Max_num_drones]:[Max_num_drones]]=5,Table2[[#This Row],[Cost]:[Cost]],"")</f>
        <v/>
      </c>
    </row>
    <row r="255" spans="1:4">
      <c r="A255" s="20" t="str" cm="1">
        <f t="array" ref="A255">IF(Table2[[#This Row],[Max_num_drones]:[Max_num_drones]]=2,Table2[[#This Row],[Cost]:[Cost]],"")</f>
        <v/>
      </c>
      <c r="B255" s="20" t="str" cm="1">
        <f t="array" ref="B255">IF(Table2[[#This Row],[Max_num_drones]:[Max_num_drones]]=3,Table2[[#This Row],[Cost]:[Cost]],"")</f>
        <v/>
      </c>
      <c r="C255" s="20" cm="1">
        <f t="array" ref="C255">IF(Table2[[#This Row],[Max_num_drones]:[Max_num_drones]]=4,Table2[[#This Row],[Cost]:[Cost]],"")</f>
        <v>1060.1028747779999</v>
      </c>
      <c r="D255" s="20" t="str" cm="1">
        <f t="array" ref="D255">IF(Table2[[#This Row],[Max_num_drones]:[Max_num_drones]]=5,Table2[[#This Row],[Cost]:[Cost]],"")</f>
        <v/>
      </c>
    </row>
    <row r="256" spans="1:4">
      <c r="A256" s="20" t="str" cm="1">
        <f t="array" ref="A256">IF(Table2[[#This Row],[Max_num_drones]:[Max_num_drones]]=2,Table2[[#This Row],[Cost]:[Cost]],"")</f>
        <v/>
      </c>
      <c r="B256" s="20" t="str" cm="1">
        <f t="array" ref="B256">IF(Table2[[#This Row],[Max_num_drones]:[Max_num_drones]]=3,Table2[[#This Row],[Cost]:[Cost]],"")</f>
        <v/>
      </c>
      <c r="C256" s="20" cm="1">
        <f t="array" ref="C256">IF(Table2[[#This Row],[Max_num_drones]:[Max_num_drones]]=4,Table2[[#This Row],[Cost]:[Cost]],"")</f>
        <v>862.905083212975</v>
      </c>
      <c r="D256" s="20" t="str" cm="1">
        <f t="array" ref="D256">IF(Table2[[#This Row],[Max_num_drones]:[Max_num_drones]]=5,Table2[[#This Row],[Cost]:[Cost]],"")</f>
        <v/>
      </c>
    </row>
    <row r="257" spans="1:4">
      <c r="A257" s="20" t="str" cm="1">
        <f t="array" ref="A257">IF(Table2[[#This Row],[Max_num_drones]:[Max_num_drones]]=2,Table2[[#This Row],[Cost]:[Cost]],"")</f>
        <v/>
      </c>
      <c r="B257" s="20" t="str" cm="1">
        <f t="array" ref="B257">IF(Table2[[#This Row],[Max_num_drones]:[Max_num_drones]]=3,Table2[[#This Row],[Cost]:[Cost]],"")</f>
        <v/>
      </c>
      <c r="C257" s="20" t="str" cm="1">
        <f t="array" ref="C257">IF(Table2[[#This Row],[Max_num_drones]:[Max_num_drones]]=4,Table2[[#This Row],[Cost]:[Cost]],"")</f>
        <v/>
      </c>
      <c r="D257" s="20" cm="1">
        <f t="array" ref="D257">IF(Table2[[#This Row],[Max_num_drones]:[Max_num_drones]]=5,Table2[[#This Row],[Cost]:[Cost]],"")</f>
        <v>572.41938078911403</v>
      </c>
    </row>
    <row r="258" spans="1:4">
      <c r="A258" s="20" t="str" cm="1">
        <f t="array" ref="A258">IF(Table2[[#This Row],[Max_num_drones]:[Max_num_drones]]=2,Table2[[#This Row],[Cost]:[Cost]],"")</f>
        <v/>
      </c>
      <c r="B258" s="20" t="str" cm="1">
        <f t="array" ref="B258">IF(Table2[[#This Row],[Max_num_drones]:[Max_num_drones]]=3,Table2[[#This Row],[Cost]:[Cost]],"")</f>
        <v/>
      </c>
      <c r="C258" s="20" t="str" cm="1">
        <f t="array" ref="C258">IF(Table2[[#This Row],[Max_num_drones]:[Max_num_drones]]=4,Table2[[#This Row],[Cost]:[Cost]],"")</f>
        <v/>
      </c>
      <c r="D258" s="20" cm="1">
        <f t="array" ref="D258">IF(Table2[[#This Row],[Max_num_drones]:[Max_num_drones]]=5,Table2[[#This Row],[Cost]:[Cost]],"")</f>
        <v>811.38662739429901</v>
      </c>
    </row>
    <row r="259" spans="1:4">
      <c r="A259" s="20" t="str" cm="1">
        <f t="array" ref="A259">IF(Table2[[#This Row],[Max_num_drones]:[Max_num_drones]]=2,Table2[[#This Row],[Cost]:[Cost]],"")</f>
        <v/>
      </c>
      <c r="B259" s="20" t="str" cm="1">
        <f t="array" ref="B259">IF(Table2[[#This Row],[Max_num_drones]:[Max_num_drones]]=3,Table2[[#This Row],[Cost]:[Cost]],"")</f>
        <v/>
      </c>
      <c r="C259" s="20" t="str" cm="1">
        <f t="array" ref="C259">IF(Table2[[#This Row],[Max_num_drones]:[Max_num_drones]]=4,Table2[[#This Row],[Cost]:[Cost]],"")</f>
        <v/>
      </c>
      <c r="D259" s="20" cm="1">
        <f t="array" ref="D259">IF(Table2[[#This Row],[Max_num_drones]:[Max_num_drones]]=5,Table2[[#This Row],[Cost]:[Cost]],"")</f>
        <v>685.94628735450499</v>
      </c>
    </row>
    <row r="260" spans="1:4">
      <c r="A260" s="20" t="str" cm="1">
        <f t="array" ref="A260">IF(Table2[[#This Row],[Max_num_drones]:[Max_num_drones]]=2,Table2[[#This Row],[Cost]:[Cost]],"")</f>
        <v/>
      </c>
      <c r="B260" s="20" t="str" cm="1">
        <f t="array" ref="B260">IF(Table2[[#This Row],[Max_num_drones]:[Max_num_drones]]=3,Table2[[#This Row],[Cost]:[Cost]],"")</f>
        <v/>
      </c>
      <c r="C260" s="20" t="str" cm="1">
        <f t="array" ref="C260">IF(Table2[[#This Row],[Max_num_drones]:[Max_num_drones]]=4,Table2[[#This Row],[Cost]:[Cost]],"")</f>
        <v/>
      </c>
      <c r="D260" s="20" cm="1">
        <f t="array" ref="D260">IF(Table2[[#This Row],[Max_num_drones]:[Max_num_drones]]=5,Table2[[#This Row],[Cost]:[Cost]],"")</f>
        <v>915.76932511994096</v>
      </c>
    </row>
    <row r="261" spans="1:4">
      <c r="A261" s="20" t="str" cm="1">
        <f t="array" ref="A261">IF(Table2[[#This Row],[Max_num_drones]:[Max_num_drones]]=2,Table2[[#This Row],[Cost]:[Cost]],"")</f>
        <v/>
      </c>
      <c r="B261" s="20" t="str" cm="1">
        <f t="array" ref="B261">IF(Table2[[#This Row],[Max_num_drones]:[Max_num_drones]]=3,Table2[[#This Row],[Cost]:[Cost]],"")</f>
        <v/>
      </c>
      <c r="C261" s="20" t="str" cm="1">
        <f t="array" ref="C261">IF(Table2[[#This Row],[Max_num_drones]:[Max_num_drones]]=4,Table2[[#This Row],[Cost]:[Cost]],"")</f>
        <v/>
      </c>
      <c r="D261" s="20" cm="1">
        <f t="array" ref="D261">IF(Table2[[#This Row],[Max_num_drones]:[Max_num_drones]]=5,Table2[[#This Row],[Cost]:[Cost]],"")</f>
        <v>692.02783289355898</v>
      </c>
    </row>
    <row r="262" spans="1:4">
      <c r="A262" s="20" cm="1">
        <f t="array" ref="A262">IF(Table2[[#This Row],[Max_num_drones]:[Max_num_drones]]=2,Table2[[#This Row],[Cost]:[Cost]],"")</f>
        <v>1413.15107608427</v>
      </c>
      <c r="B262" s="20" t="str" cm="1">
        <f t="array" ref="B262">IF(Table2[[#This Row],[Max_num_drones]:[Max_num_drones]]=3,Table2[[#This Row],[Cost]:[Cost]],"")</f>
        <v/>
      </c>
      <c r="C262" s="20" t="str" cm="1">
        <f t="array" ref="C262">IF(Table2[[#This Row],[Max_num_drones]:[Max_num_drones]]=4,Table2[[#This Row],[Cost]:[Cost]],"")</f>
        <v/>
      </c>
      <c r="D262" s="20" t="str" cm="1">
        <f t="array" ref="D262">IF(Table2[[#This Row],[Max_num_drones]:[Max_num_drones]]=5,Table2[[#This Row],[Cost]:[Cost]],"")</f>
        <v/>
      </c>
    </row>
    <row r="263" spans="1:4">
      <c r="A263" s="20" cm="1">
        <f t="array" ref="A263">IF(Table2[[#This Row],[Max_num_drones]:[Max_num_drones]]=2,Table2[[#This Row],[Cost]:[Cost]],"")</f>
        <v>1676.89302330443</v>
      </c>
      <c r="B263" s="20" t="str" cm="1">
        <f t="array" ref="B263">IF(Table2[[#This Row],[Max_num_drones]:[Max_num_drones]]=3,Table2[[#This Row],[Cost]:[Cost]],"")</f>
        <v/>
      </c>
      <c r="C263" s="20" t="str" cm="1">
        <f t="array" ref="C263">IF(Table2[[#This Row],[Max_num_drones]:[Max_num_drones]]=4,Table2[[#This Row],[Cost]:[Cost]],"")</f>
        <v/>
      </c>
      <c r="D263" s="20" t="str" cm="1">
        <f t="array" ref="D263">IF(Table2[[#This Row],[Max_num_drones]:[Max_num_drones]]=5,Table2[[#This Row],[Cost]:[Cost]],"")</f>
        <v/>
      </c>
    </row>
    <row r="264" spans="1:4">
      <c r="A264" s="20" cm="1">
        <f t="array" ref="A264">IF(Table2[[#This Row],[Max_num_drones]:[Max_num_drones]]=2,Table2[[#This Row],[Cost]:[Cost]],"")</f>
        <v>1659.4544739432399</v>
      </c>
      <c r="B264" s="20" t="str" cm="1">
        <f t="array" ref="B264">IF(Table2[[#This Row],[Max_num_drones]:[Max_num_drones]]=3,Table2[[#This Row],[Cost]:[Cost]],"")</f>
        <v/>
      </c>
      <c r="C264" s="20" t="str" cm="1">
        <f t="array" ref="C264">IF(Table2[[#This Row],[Max_num_drones]:[Max_num_drones]]=4,Table2[[#This Row],[Cost]:[Cost]],"")</f>
        <v/>
      </c>
      <c r="D264" s="20" t="str" cm="1">
        <f t="array" ref="D264">IF(Table2[[#This Row],[Max_num_drones]:[Max_num_drones]]=5,Table2[[#This Row],[Cost]:[Cost]],"")</f>
        <v/>
      </c>
    </row>
    <row r="265" spans="1:4">
      <c r="A265" s="20" cm="1">
        <f t="array" ref="A265">IF(Table2[[#This Row],[Max_num_drones]:[Max_num_drones]]=2,Table2[[#This Row],[Cost]:[Cost]],"")</f>
        <v>1993.4297346252999</v>
      </c>
      <c r="B265" s="20" t="str" cm="1">
        <f t="array" ref="B265">IF(Table2[[#This Row],[Max_num_drones]:[Max_num_drones]]=3,Table2[[#This Row],[Cost]:[Cost]],"")</f>
        <v/>
      </c>
      <c r="C265" s="20" t="str" cm="1">
        <f t="array" ref="C265">IF(Table2[[#This Row],[Max_num_drones]:[Max_num_drones]]=4,Table2[[#This Row],[Cost]:[Cost]],"")</f>
        <v/>
      </c>
      <c r="D265" s="20" t="str" cm="1">
        <f t="array" ref="D265">IF(Table2[[#This Row],[Max_num_drones]:[Max_num_drones]]=5,Table2[[#This Row],[Cost]:[Cost]],"")</f>
        <v/>
      </c>
    </row>
    <row r="266" spans="1:4">
      <c r="A266" s="20" cm="1">
        <f t="array" ref="A266">IF(Table2[[#This Row],[Max_num_drones]:[Max_num_drones]]=2,Table2[[#This Row],[Cost]:[Cost]],"")</f>
        <v>1609.4467200857</v>
      </c>
      <c r="B266" s="20" t="str" cm="1">
        <f t="array" ref="B266">IF(Table2[[#This Row],[Max_num_drones]:[Max_num_drones]]=3,Table2[[#This Row],[Cost]:[Cost]],"")</f>
        <v/>
      </c>
      <c r="C266" s="20" t="str" cm="1">
        <f t="array" ref="C266">IF(Table2[[#This Row],[Max_num_drones]:[Max_num_drones]]=4,Table2[[#This Row],[Cost]:[Cost]],"")</f>
        <v/>
      </c>
      <c r="D266" s="20" t="str" cm="1">
        <f t="array" ref="D266">IF(Table2[[#This Row],[Max_num_drones]:[Max_num_drones]]=5,Table2[[#This Row],[Cost]:[Cost]],"")</f>
        <v/>
      </c>
    </row>
    <row r="267" spans="1:4">
      <c r="A267" s="20" t="str" cm="1">
        <f t="array" ref="A267">IF(Table2[[#This Row],[Max_num_drones]:[Max_num_drones]]=2,Table2[[#This Row],[Cost]:[Cost]],"")</f>
        <v/>
      </c>
      <c r="B267" s="20" cm="1">
        <f t="array" ref="B267">IF(Table2[[#This Row],[Max_num_drones]:[Max_num_drones]]=3,Table2[[#This Row],[Cost]:[Cost]],"")</f>
        <v>1024.37786112354</v>
      </c>
      <c r="C267" s="20" t="str" cm="1">
        <f t="array" ref="C267">IF(Table2[[#This Row],[Max_num_drones]:[Max_num_drones]]=4,Table2[[#This Row],[Cost]:[Cost]],"")</f>
        <v/>
      </c>
      <c r="D267" s="20" t="str" cm="1">
        <f t="array" ref="D267">IF(Table2[[#This Row],[Max_num_drones]:[Max_num_drones]]=5,Table2[[#This Row],[Cost]:[Cost]],"")</f>
        <v/>
      </c>
    </row>
    <row r="268" spans="1:4">
      <c r="A268" s="20" t="str" cm="1">
        <f t="array" ref="A268">IF(Table2[[#This Row],[Max_num_drones]:[Max_num_drones]]=2,Table2[[#This Row],[Cost]:[Cost]],"")</f>
        <v/>
      </c>
      <c r="B268" s="20" cm="1">
        <f t="array" ref="B268">IF(Table2[[#This Row],[Max_num_drones]:[Max_num_drones]]=3,Table2[[#This Row],[Cost]:[Cost]],"")</f>
        <v>1229.0039252118199</v>
      </c>
      <c r="C268" s="20" t="str" cm="1">
        <f t="array" ref="C268">IF(Table2[[#This Row],[Max_num_drones]:[Max_num_drones]]=4,Table2[[#This Row],[Cost]:[Cost]],"")</f>
        <v/>
      </c>
      <c r="D268" s="20" t="str" cm="1">
        <f t="array" ref="D268">IF(Table2[[#This Row],[Max_num_drones]:[Max_num_drones]]=5,Table2[[#This Row],[Cost]:[Cost]],"")</f>
        <v/>
      </c>
    </row>
    <row r="269" spans="1:4">
      <c r="A269" s="20" t="str" cm="1">
        <f t="array" ref="A269">IF(Table2[[#This Row],[Max_num_drones]:[Max_num_drones]]=2,Table2[[#This Row],[Cost]:[Cost]],"")</f>
        <v/>
      </c>
      <c r="B269" s="20" cm="1">
        <f t="array" ref="B269">IF(Table2[[#This Row],[Max_num_drones]:[Max_num_drones]]=3,Table2[[#This Row],[Cost]:[Cost]],"")</f>
        <v>1111.16676540352</v>
      </c>
      <c r="C269" s="20" t="str" cm="1">
        <f t="array" ref="C269">IF(Table2[[#This Row],[Max_num_drones]:[Max_num_drones]]=4,Table2[[#This Row],[Cost]:[Cost]],"")</f>
        <v/>
      </c>
      <c r="D269" s="20" t="str" cm="1">
        <f t="array" ref="D269">IF(Table2[[#This Row],[Max_num_drones]:[Max_num_drones]]=5,Table2[[#This Row],[Cost]:[Cost]],"")</f>
        <v/>
      </c>
    </row>
    <row r="270" spans="1:4">
      <c r="A270" s="20" t="str" cm="1">
        <f t="array" ref="A270">IF(Table2[[#This Row],[Max_num_drones]:[Max_num_drones]]=2,Table2[[#This Row],[Cost]:[Cost]],"")</f>
        <v/>
      </c>
      <c r="B270" s="20" cm="1">
        <f t="array" ref="B270">IF(Table2[[#This Row],[Max_num_drones]:[Max_num_drones]]=3,Table2[[#This Row],[Cost]:[Cost]],"")</f>
        <v>1376.2604692141599</v>
      </c>
      <c r="C270" s="20" t="str" cm="1">
        <f t="array" ref="C270">IF(Table2[[#This Row],[Max_num_drones]:[Max_num_drones]]=4,Table2[[#This Row],[Cost]:[Cost]],"")</f>
        <v/>
      </c>
      <c r="D270" s="20" t="str" cm="1">
        <f t="array" ref="D270">IF(Table2[[#This Row],[Max_num_drones]:[Max_num_drones]]=5,Table2[[#This Row],[Cost]:[Cost]],"")</f>
        <v/>
      </c>
    </row>
    <row r="271" spans="1:4">
      <c r="A271" s="20" t="str" cm="1">
        <f t="array" ref="A271">IF(Table2[[#This Row],[Max_num_drones]:[Max_num_drones]]=2,Table2[[#This Row],[Cost]:[Cost]],"")</f>
        <v/>
      </c>
      <c r="B271" s="20" cm="1">
        <f t="array" ref="B271">IF(Table2[[#This Row],[Max_num_drones]:[Max_num_drones]]=3,Table2[[#This Row],[Cost]:[Cost]],"")</f>
        <v>1115.2661880922201</v>
      </c>
      <c r="C271" s="20" t="str" cm="1">
        <f t="array" ref="C271">IF(Table2[[#This Row],[Max_num_drones]:[Max_num_drones]]=4,Table2[[#This Row],[Cost]:[Cost]],"")</f>
        <v/>
      </c>
      <c r="D271" s="20" t="str" cm="1">
        <f t="array" ref="D271">IF(Table2[[#This Row],[Max_num_drones]:[Max_num_drones]]=5,Table2[[#This Row],[Cost]:[Cost]],"")</f>
        <v/>
      </c>
    </row>
    <row r="272" spans="1:4">
      <c r="A272" s="20" t="str" cm="1">
        <f t="array" ref="A272">IF(Table2[[#This Row],[Max_num_drones]:[Max_num_drones]]=2,Table2[[#This Row],[Cost]:[Cost]],"")</f>
        <v/>
      </c>
      <c r="B272" s="20" t="str" cm="1">
        <f t="array" ref="B272">IF(Table2[[#This Row],[Max_num_drones]:[Max_num_drones]]=3,Table2[[#This Row],[Cost]:[Cost]],"")</f>
        <v/>
      </c>
      <c r="C272" s="20" cm="1">
        <f t="array" ref="C272">IF(Table2[[#This Row],[Max_num_drones]:[Max_num_drones]]=4,Table2[[#This Row],[Cost]:[Cost]],"")</f>
        <v>772.66404170695296</v>
      </c>
      <c r="D272" s="20" t="str" cm="1">
        <f t="array" ref="D272">IF(Table2[[#This Row],[Max_num_drones]:[Max_num_drones]]=5,Table2[[#This Row],[Cost]:[Cost]],"")</f>
        <v/>
      </c>
    </row>
    <row r="273" spans="1:4">
      <c r="A273" s="20" t="str" cm="1">
        <f t="array" ref="A273">IF(Table2[[#This Row],[Max_num_drones]:[Max_num_drones]]=2,Table2[[#This Row],[Cost]:[Cost]],"")</f>
        <v/>
      </c>
      <c r="B273" s="20" t="str" cm="1">
        <f t="array" ref="B273">IF(Table2[[#This Row],[Max_num_drones]:[Max_num_drones]]=3,Table2[[#This Row],[Cost]:[Cost]],"")</f>
        <v/>
      </c>
      <c r="C273" s="20" cm="1">
        <f t="array" ref="C273">IF(Table2[[#This Row],[Max_num_drones]:[Max_num_drones]]=4,Table2[[#This Row],[Cost]:[Cost]],"")</f>
        <v>873.32762524903501</v>
      </c>
      <c r="D273" s="20" t="str" cm="1">
        <f t="array" ref="D273">IF(Table2[[#This Row],[Max_num_drones]:[Max_num_drones]]=5,Table2[[#This Row],[Cost]:[Cost]],"")</f>
        <v/>
      </c>
    </row>
    <row r="274" spans="1:4">
      <c r="A274" s="20" t="str" cm="1">
        <f t="array" ref="A274">IF(Table2[[#This Row],[Max_num_drones]:[Max_num_drones]]=2,Table2[[#This Row],[Cost]:[Cost]],"")</f>
        <v/>
      </c>
      <c r="B274" s="20" t="str" cm="1">
        <f t="array" ref="B274">IF(Table2[[#This Row],[Max_num_drones]:[Max_num_drones]]=3,Table2[[#This Row],[Cost]:[Cost]],"")</f>
        <v/>
      </c>
      <c r="C274" s="20" cm="1">
        <f t="array" ref="C274">IF(Table2[[#This Row],[Max_num_drones]:[Max_num_drones]]=4,Table2[[#This Row],[Cost]:[Cost]],"")</f>
        <v>811.509535235817</v>
      </c>
      <c r="D274" s="20" t="str" cm="1">
        <f t="array" ref="D274">IF(Table2[[#This Row],[Max_num_drones]:[Max_num_drones]]=5,Table2[[#This Row],[Cost]:[Cost]],"")</f>
        <v/>
      </c>
    </row>
    <row r="275" spans="1:4">
      <c r="A275" s="20" t="str" cm="1">
        <f t="array" ref="A275">IF(Table2[[#This Row],[Max_num_drones]:[Max_num_drones]]=2,Table2[[#This Row],[Cost]:[Cost]],"")</f>
        <v/>
      </c>
      <c r="B275" s="20" t="str" cm="1">
        <f t="array" ref="B275">IF(Table2[[#This Row],[Max_num_drones]:[Max_num_drones]]=3,Table2[[#This Row],[Cost]:[Cost]],"")</f>
        <v/>
      </c>
      <c r="C275" s="20" cm="1">
        <f t="array" ref="C275">IF(Table2[[#This Row],[Max_num_drones]:[Max_num_drones]]=4,Table2[[#This Row],[Cost]:[Cost]],"")</f>
        <v>1102.58109886789</v>
      </c>
      <c r="D275" s="20" t="str" cm="1">
        <f t="array" ref="D275">IF(Table2[[#This Row],[Max_num_drones]:[Max_num_drones]]=5,Table2[[#This Row],[Cost]:[Cost]],"")</f>
        <v/>
      </c>
    </row>
    <row r="276" spans="1:4">
      <c r="A276" s="20" t="str" cm="1">
        <f t="array" ref="A276">IF(Table2[[#This Row],[Max_num_drones]:[Max_num_drones]]=2,Table2[[#This Row],[Cost]:[Cost]],"")</f>
        <v/>
      </c>
      <c r="B276" s="20" t="str" cm="1">
        <f t="array" ref="B276">IF(Table2[[#This Row],[Max_num_drones]:[Max_num_drones]]=3,Table2[[#This Row],[Cost]:[Cost]],"")</f>
        <v/>
      </c>
      <c r="C276" s="20" cm="1">
        <f t="array" ref="C276">IF(Table2[[#This Row],[Max_num_drones]:[Max_num_drones]]=4,Table2[[#This Row],[Cost]:[Cost]],"")</f>
        <v>889.06249377103404</v>
      </c>
      <c r="D276" s="20" t="str" cm="1">
        <f t="array" ref="D276">IF(Table2[[#This Row],[Max_num_drones]:[Max_num_drones]]=5,Table2[[#This Row],[Cost]:[Cost]],"")</f>
        <v/>
      </c>
    </row>
    <row r="277" spans="1:4">
      <c r="A277" s="20" t="str" cm="1">
        <f t="array" ref="A277">IF(Table2[[#This Row],[Max_num_drones]:[Max_num_drones]]=2,Table2[[#This Row],[Cost]:[Cost]],"")</f>
        <v/>
      </c>
      <c r="B277" s="20" t="str" cm="1">
        <f t="array" ref="B277">IF(Table2[[#This Row],[Max_num_drones]:[Max_num_drones]]=3,Table2[[#This Row],[Cost]:[Cost]],"")</f>
        <v/>
      </c>
      <c r="C277" s="20" t="str" cm="1">
        <f t="array" ref="C277">IF(Table2[[#This Row],[Max_num_drones]:[Max_num_drones]]=4,Table2[[#This Row],[Cost]:[Cost]],"")</f>
        <v/>
      </c>
      <c r="D277" s="20" cm="1">
        <f t="array" ref="D277">IF(Table2[[#This Row],[Max_num_drones]:[Max_num_drones]]=5,Table2[[#This Row],[Cost]:[Cost]],"")</f>
        <v>572.41938078911403</v>
      </c>
    </row>
    <row r="278" spans="1:4">
      <c r="A278" s="20" t="str" cm="1">
        <f t="array" ref="A278">IF(Table2[[#This Row],[Max_num_drones]:[Max_num_drones]]=2,Table2[[#This Row],[Cost]:[Cost]],"")</f>
        <v/>
      </c>
      <c r="B278" s="20" t="str" cm="1">
        <f t="array" ref="B278">IF(Table2[[#This Row],[Max_num_drones]:[Max_num_drones]]=3,Table2[[#This Row],[Cost]:[Cost]],"")</f>
        <v/>
      </c>
      <c r="C278" s="20" t="str" cm="1">
        <f t="array" ref="C278">IF(Table2[[#This Row],[Max_num_drones]:[Max_num_drones]]=4,Table2[[#This Row],[Cost]:[Cost]],"")</f>
        <v/>
      </c>
      <c r="D278" s="20" cm="1">
        <f t="array" ref="D278">IF(Table2[[#This Row],[Max_num_drones]:[Max_num_drones]]=5,Table2[[#This Row],[Cost]:[Cost]],"")</f>
        <v>811.38662739429901</v>
      </c>
    </row>
    <row r="279" spans="1:4">
      <c r="A279" s="20" t="str" cm="1">
        <f t="array" ref="A279">IF(Table2[[#This Row],[Max_num_drones]:[Max_num_drones]]=2,Table2[[#This Row],[Cost]:[Cost]],"")</f>
        <v/>
      </c>
      <c r="B279" s="20" t="str" cm="1">
        <f t="array" ref="B279">IF(Table2[[#This Row],[Max_num_drones]:[Max_num_drones]]=3,Table2[[#This Row],[Cost]:[Cost]],"")</f>
        <v/>
      </c>
      <c r="C279" s="20" t="str" cm="1">
        <f t="array" ref="C279">IF(Table2[[#This Row],[Max_num_drones]:[Max_num_drones]]=4,Table2[[#This Row],[Cost]:[Cost]],"")</f>
        <v/>
      </c>
      <c r="D279" s="20" cm="1">
        <f t="array" ref="D279">IF(Table2[[#This Row],[Max_num_drones]:[Max_num_drones]]=5,Table2[[#This Row],[Cost]:[Cost]],"")</f>
        <v>685.94628735450499</v>
      </c>
    </row>
    <row r="280" spans="1:4">
      <c r="A280" s="20" t="str" cm="1">
        <f t="array" ref="A280">IF(Table2[[#This Row],[Max_num_drones]:[Max_num_drones]]=2,Table2[[#This Row],[Cost]:[Cost]],"")</f>
        <v/>
      </c>
      <c r="B280" s="20" t="str" cm="1">
        <f t="array" ref="B280">IF(Table2[[#This Row],[Max_num_drones]:[Max_num_drones]]=3,Table2[[#This Row],[Cost]:[Cost]],"")</f>
        <v/>
      </c>
      <c r="C280" s="20" t="str" cm="1">
        <f t="array" ref="C280">IF(Table2[[#This Row],[Max_num_drones]:[Max_num_drones]]=4,Table2[[#This Row],[Cost]:[Cost]],"")</f>
        <v/>
      </c>
      <c r="D280" s="20" cm="1">
        <f t="array" ref="D280">IF(Table2[[#This Row],[Max_num_drones]:[Max_num_drones]]=5,Table2[[#This Row],[Cost]:[Cost]],"")</f>
        <v>915.76932511994096</v>
      </c>
    </row>
    <row r="281" spans="1:4">
      <c r="A281" s="20" t="str" cm="1">
        <f t="array" ref="A281">IF(Table2[[#This Row],[Max_num_drones]:[Max_num_drones]]=2,Table2[[#This Row],[Cost]:[Cost]],"")</f>
        <v/>
      </c>
      <c r="B281" s="20" t="str" cm="1">
        <f t="array" ref="B281">IF(Table2[[#This Row],[Max_num_drones]:[Max_num_drones]]=3,Table2[[#This Row],[Cost]:[Cost]],"")</f>
        <v/>
      </c>
      <c r="C281" s="20" t="str" cm="1">
        <f t="array" ref="C281">IF(Table2[[#This Row],[Max_num_drones]:[Max_num_drones]]=4,Table2[[#This Row],[Cost]:[Cost]],"")</f>
        <v/>
      </c>
      <c r="D281" s="20" cm="1">
        <f t="array" ref="D281">IF(Table2[[#This Row],[Max_num_drones]:[Max_num_drones]]=5,Table2[[#This Row],[Cost]:[Cost]],"")</f>
        <v>692.02783289355898</v>
      </c>
    </row>
    <row r="282" spans="1:4">
      <c r="A282" s="20" cm="1">
        <f t="array" ref="A282">IF(Table2[[#This Row],[Max_num_drones]:[Max_num_drones]]=2,Table2[[#This Row],[Cost]:[Cost]],"")</f>
        <v>1531.50550724546</v>
      </c>
      <c r="B282" s="20" t="str" cm="1">
        <f t="array" ref="B282">IF(Table2[[#This Row],[Max_num_drones]:[Max_num_drones]]=3,Table2[[#This Row],[Cost]:[Cost]],"")</f>
        <v/>
      </c>
      <c r="C282" s="20" t="str" cm="1">
        <f t="array" ref="C282">IF(Table2[[#This Row],[Max_num_drones]:[Max_num_drones]]=4,Table2[[#This Row],[Cost]:[Cost]],"")</f>
        <v/>
      </c>
      <c r="D282" s="20" t="str" cm="1">
        <f t="array" ref="D282">IF(Table2[[#This Row],[Max_num_drones]:[Max_num_drones]]=5,Table2[[#This Row],[Cost]:[Cost]],"")</f>
        <v/>
      </c>
    </row>
    <row r="283" spans="1:4">
      <c r="A283" s="20" cm="1">
        <f t="array" ref="A283">IF(Table2[[#This Row],[Max_num_drones]:[Max_num_drones]]=2,Table2[[#This Row],[Cost]:[Cost]],"")</f>
        <v>1766.5473751281299</v>
      </c>
      <c r="B283" s="20" t="str" cm="1">
        <f t="array" ref="B283">IF(Table2[[#This Row],[Max_num_drones]:[Max_num_drones]]=3,Table2[[#This Row],[Cost]:[Cost]],"")</f>
        <v/>
      </c>
      <c r="C283" s="20" t="str" cm="1">
        <f t="array" ref="C283">IF(Table2[[#This Row],[Max_num_drones]:[Max_num_drones]]=4,Table2[[#This Row],[Cost]:[Cost]],"")</f>
        <v/>
      </c>
      <c r="D283" s="20" t="str" cm="1">
        <f t="array" ref="D283">IF(Table2[[#This Row],[Max_num_drones]:[Max_num_drones]]=5,Table2[[#This Row],[Cost]:[Cost]],"")</f>
        <v/>
      </c>
    </row>
    <row r="284" spans="1:4">
      <c r="A284" s="20" cm="1">
        <f t="array" ref="A284">IF(Table2[[#This Row],[Max_num_drones]:[Max_num_drones]]=2,Table2[[#This Row],[Cost]:[Cost]],"")</f>
        <v>1799.6897598727901</v>
      </c>
      <c r="B284" s="20" t="str" cm="1">
        <f t="array" ref="B284">IF(Table2[[#This Row],[Max_num_drones]:[Max_num_drones]]=3,Table2[[#This Row],[Cost]:[Cost]],"")</f>
        <v/>
      </c>
      <c r="C284" s="20" t="str" cm="1">
        <f t="array" ref="C284">IF(Table2[[#This Row],[Max_num_drones]:[Max_num_drones]]=4,Table2[[#This Row],[Cost]:[Cost]],"")</f>
        <v/>
      </c>
      <c r="D284" s="20" t="str" cm="1">
        <f t="array" ref="D284">IF(Table2[[#This Row],[Max_num_drones]:[Max_num_drones]]=5,Table2[[#This Row],[Cost]:[Cost]],"")</f>
        <v/>
      </c>
    </row>
    <row r="285" spans="1:4">
      <c r="A285" s="20" cm="1">
        <f t="array" ref="A285">IF(Table2[[#This Row],[Max_num_drones]:[Max_num_drones]]=2,Table2[[#This Row],[Cost]:[Cost]],"")</f>
        <v>2122.1854454366198</v>
      </c>
      <c r="B285" s="20" t="str" cm="1">
        <f t="array" ref="B285">IF(Table2[[#This Row],[Max_num_drones]:[Max_num_drones]]=3,Table2[[#This Row],[Cost]:[Cost]],"")</f>
        <v/>
      </c>
      <c r="C285" s="20" t="str" cm="1">
        <f t="array" ref="C285">IF(Table2[[#This Row],[Max_num_drones]:[Max_num_drones]]=4,Table2[[#This Row],[Cost]:[Cost]],"")</f>
        <v/>
      </c>
      <c r="D285" s="20" t="str" cm="1">
        <f t="array" ref="D285">IF(Table2[[#This Row],[Max_num_drones]:[Max_num_drones]]=5,Table2[[#This Row],[Cost]:[Cost]],"")</f>
        <v/>
      </c>
    </row>
    <row r="286" spans="1:4">
      <c r="A286" s="20" cm="1">
        <f t="array" ref="A286">IF(Table2[[#This Row],[Max_num_drones]:[Max_num_drones]]=2,Table2[[#This Row],[Cost]:[Cost]],"")</f>
        <v>1721.8209374732301</v>
      </c>
      <c r="B286" s="20" t="str" cm="1">
        <f t="array" ref="B286">IF(Table2[[#This Row],[Max_num_drones]:[Max_num_drones]]=3,Table2[[#This Row],[Cost]:[Cost]],"")</f>
        <v/>
      </c>
      <c r="C286" s="20" t="str" cm="1">
        <f t="array" ref="C286">IF(Table2[[#This Row],[Max_num_drones]:[Max_num_drones]]=4,Table2[[#This Row],[Cost]:[Cost]],"")</f>
        <v/>
      </c>
      <c r="D286" s="20" t="str" cm="1">
        <f t="array" ref="D286">IF(Table2[[#This Row],[Max_num_drones]:[Max_num_drones]]=5,Table2[[#This Row],[Cost]:[Cost]],"")</f>
        <v/>
      </c>
    </row>
    <row r="287" spans="1:4">
      <c r="A287" s="20" t="str" cm="1">
        <f t="array" ref="A287">IF(Table2[[#This Row],[Max_num_drones]:[Max_num_drones]]=2,Table2[[#This Row],[Cost]:[Cost]],"")</f>
        <v/>
      </c>
      <c r="B287" s="20" cm="1">
        <f t="array" ref="B287">IF(Table2[[#This Row],[Max_num_drones]:[Max_num_drones]]=3,Table2[[#This Row],[Cost]:[Cost]],"")</f>
        <v>1101.00983759568</v>
      </c>
      <c r="C287" s="20" t="str" cm="1">
        <f t="array" ref="C287">IF(Table2[[#This Row],[Max_num_drones]:[Max_num_drones]]=4,Table2[[#This Row],[Cost]:[Cost]],"")</f>
        <v/>
      </c>
      <c r="D287" s="20" t="str" cm="1">
        <f t="array" ref="D287">IF(Table2[[#This Row],[Max_num_drones]:[Max_num_drones]]=5,Table2[[#This Row],[Cost]:[Cost]],"")</f>
        <v/>
      </c>
    </row>
    <row r="288" spans="1:4">
      <c r="A288" s="20" t="str" cm="1">
        <f t="array" ref="A288">IF(Table2[[#This Row],[Max_num_drones]:[Max_num_drones]]=2,Table2[[#This Row],[Cost]:[Cost]],"")</f>
        <v/>
      </c>
      <c r="B288" s="20" cm="1">
        <f t="array" ref="B288">IF(Table2[[#This Row],[Max_num_drones]:[Max_num_drones]]=3,Table2[[#This Row],[Cost]:[Cost]],"")</f>
        <v>1282.2133131783901</v>
      </c>
      <c r="C288" s="20" t="str" cm="1">
        <f t="array" ref="C288">IF(Table2[[#This Row],[Max_num_drones]:[Max_num_drones]]=4,Table2[[#This Row],[Cost]:[Cost]],"")</f>
        <v/>
      </c>
      <c r="D288" s="20" t="str" cm="1">
        <f t="array" ref="D288">IF(Table2[[#This Row],[Max_num_drones]:[Max_num_drones]]=5,Table2[[#This Row],[Cost]:[Cost]],"")</f>
        <v/>
      </c>
    </row>
    <row r="289" spans="1:4">
      <c r="A289" s="20" t="str" cm="1">
        <f t="array" ref="A289">IF(Table2[[#This Row],[Max_num_drones]:[Max_num_drones]]=2,Table2[[#This Row],[Cost]:[Cost]],"")</f>
        <v/>
      </c>
      <c r="B289" s="20" cm="1">
        <f t="array" ref="B289">IF(Table2[[#This Row],[Max_num_drones]:[Max_num_drones]]=3,Table2[[#This Row],[Cost]:[Cost]],"")</f>
        <v>1152.4481000527801</v>
      </c>
      <c r="C289" s="20" t="str" cm="1">
        <f t="array" ref="C289">IF(Table2[[#This Row],[Max_num_drones]:[Max_num_drones]]=4,Table2[[#This Row],[Cost]:[Cost]],"")</f>
        <v/>
      </c>
      <c r="D289" s="20" t="str" cm="1">
        <f t="array" ref="D289">IF(Table2[[#This Row],[Max_num_drones]:[Max_num_drones]]=5,Table2[[#This Row],[Cost]:[Cost]],"")</f>
        <v/>
      </c>
    </row>
    <row r="290" spans="1:4">
      <c r="A290" s="20" t="str" cm="1">
        <f t="array" ref="A290">IF(Table2[[#This Row],[Max_num_drones]:[Max_num_drones]]=2,Table2[[#This Row],[Cost]:[Cost]],"")</f>
        <v/>
      </c>
      <c r="B290" s="20" cm="1">
        <f t="array" ref="B290">IF(Table2[[#This Row],[Max_num_drones]:[Max_num_drones]]=3,Table2[[#This Row],[Cost]:[Cost]],"")</f>
        <v>1419.9597318456799</v>
      </c>
      <c r="C290" s="20" t="str" cm="1">
        <f t="array" ref="C290">IF(Table2[[#This Row],[Max_num_drones]:[Max_num_drones]]=4,Table2[[#This Row],[Cost]:[Cost]],"")</f>
        <v/>
      </c>
      <c r="D290" s="20" t="str" cm="1">
        <f t="array" ref="D290">IF(Table2[[#This Row],[Max_num_drones]:[Max_num_drones]]=5,Table2[[#This Row],[Cost]:[Cost]],"")</f>
        <v/>
      </c>
    </row>
    <row r="291" spans="1:4">
      <c r="A291" s="20" t="str" cm="1">
        <f t="array" ref="A291">IF(Table2[[#This Row],[Max_num_drones]:[Max_num_drones]]=2,Table2[[#This Row],[Cost]:[Cost]],"")</f>
        <v/>
      </c>
      <c r="B291" s="20" cm="1">
        <f t="array" ref="B291">IF(Table2[[#This Row],[Max_num_drones]:[Max_num_drones]]=3,Table2[[#This Row],[Cost]:[Cost]],"")</f>
        <v>1148.34730075224</v>
      </c>
      <c r="C291" s="20" t="str" cm="1">
        <f t="array" ref="C291">IF(Table2[[#This Row],[Max_num_drones]:[Max_num_drones]]=4,Table2[[#This Row],[Cost]:[Cost]],"")</f>
        <v/>
      </c>
      <c r="D291" s="20" t="str" cm="1">
        <f t="array" ref="D291">IF(Table2[[#This Row],[Max_num_drones]:[Max_num_drones]]=5,Table2[[#This Row],[Cost]:[Cost]],"")</f>
        <v/>
      </c>
    </row>
    <row r="292" spans="1:4">
      <c r="A292" s="20" t="str" cm="1">
        <f t="array" ref="A292">IF(Table2[[#This Row],[Max_num_drones]:[Max_num_drones]]=2,Table2[[#This Row],[Cost]:[Cost]],"")</f>
        <v/>
      </c>
      <c r="B292" s="20" t="str" cm="1">
        <f t="array" ref="B292">IF(Table2[[#This Row],[Max_num_drones]:[Max_num_drones]]=3,Table2[[#This Row],[Cost]:[Cost]],"")</f>
        <v/>
      </c>
      <c r="C292" s="20" cm="1">
        <f t="array" ref="C292">IF(Table2[[#This Row],[Max_num_drones]:[Max_num_drones]]=4,Table2[[#This Row],[Cost]:[Cost]],"")</f>
        <v>807.72356349003599</v>
      </c>
      <c r="D292" s="20" t="str" cm="1">
        <f t="array" ref="D292">IF(Table2[[#This Row],[Max_num_drones]:[Max_num_drones]]=5,Table2[[#This Row],[Cost]:[Cost]],"")</f>
        <v/>
      </c>
    </row>
    <row r="293" spans="1:4">
      <c r="A293" s="20" t="str" cm="1">
        <f t="array" ref="A293">IF(Table2[[#This Row],[Max_num_drones]:[Max_num_drones]]=2,Table2[[#This Row],[Cost]:[Cost]],"")</f>
        <v/>
      </c>
      <c r="B293" s="20" t="str" cm="1">
        <f t="array" ref="B293">IF(Table2[[#This Row],[Max_num_drones]:[Max_num_drones]]=3,Table2[[#This Row],[Cost]:[Cost]],"")</f>
        <v/>
      </c>
      <c r="C293" s="20" cm="1">
        <f t="array" ref="C293">IF(Table2[[#This Row],[Max_num_drones]:[Max_num_drones]]=4,Table2[[#This Row],[Cost]:[Cost]],"")</f>
        <v>873.32762524903501</v>
      </c>
      <c r="D293" s="20" t="str" cm="1">
        <f t="array" ref="D293">IF(Table2[[#This Row],[Max_num_drones]:[Max_num_drones]]=5,Table2[[#This Row],[Cost]:[Cost]],"")</f>
        <v/>
      </c>
    </row>
    <row r="294" spans="1:4">
      <c r="A294" s="20" t="str" cm="1">
        <f t="array" ref="A294">IF(Table2[[#This Row],[Max_num_drones]:[Max_num_drones]]=2,Table2[[#This Row],[Cost]:[Cost]],"")</f>
        <v/>
      </c>
      <c r="B294" s="20" t="str" cm="1">
        <f t="array" ref="B294">IF(Table2[[#This Row],[Max_num_drones]:[Max_num_drones]]=3,Table2[[#This Row],[Cost]:[Cost]],"")</f>
        <v/>
      </c>
      <c r="C294" s="20" cm="1">
        <f t="array" ref="C294">IF(Table2[[#This Row],[Max_num_drones]:[Max_num_drones]]=4,Table2[[#This Row],[Cost]:[Cost]],"")</f>
        <v>811.509535235817</v>
      </c>
      <c r="D294" s="20" t="str" cm="1">
        <f t="array" ref="D294">IF(Table2[[#This Row],[Max_num_drones]:[Max_num_drones]]=5,Table2[[#This Row],[Cost]:[Cost]],"")</f>
        <v/>
      </c>
    </row>
    <row r="295" spans="1:4">
      <c r="A295" s="20" t="str" cm="1">
        <f t="array" ref="A295">IF(Table2[[#This Row],[Max_num_drones]:[Max_num_drones]]=2,Table2[[#This Row],[Cost]:[Cost]],"")</f>
        <v/>
      </c>
      <c r="B295" s="20" t="str" cm="1">
        <f t="array" ref="B295">IF(Table2[[#This Row],[Max_num_drones]:[Max_num_drones]]=3,Table2[[#This Row],[Cost]:[Cost]],"")</f>
        <v/>
      </c>
      <c r="C295" s="20" cm="1">
        <f t="array" ref="C295">IF(Table2[[#This Row],[Max_num_drones]:[Max_num_drones]]=4,Table2[[#This Row],[Cost]:[Cost]],"")</f>
        <v>1145.0593229577901</v>
      </c>
      <c r="D295" s="20" t="str" cm="1">
        <f t="array" ref="D295">IF(Table2[[#This Row],[Max_num_drones]:[Max_num_drones]]=5,Table2[[#This Row],[Cost]:[Cost]],"")</f>
        <v/>
      </c>
    </row>
    <row r="296" spans="1:4">
      <c r="A296" s="20" t="str" cm="1">
        <f t="array" ref="A296">IF(Table2[[#This Row],[Max_num_drones]:[Max_num_drones]]=2,Table2[[#This Row],[Cost]:[Cost]],"")</f>
        <v/>
      </c>
      <c r="B296" s="20" t="str" cm="1">
        <f t="array" ref="B296">IF(Table2[[#This Row],[Max_num_drones]:[Max_num_drones]]=3,Table2[[#This Row],[Cost]:[Cost]],"")</f>
        <v/>
      </c>
      <c r="C296" s="20" cm="1">
        <f t="array" ref="C296">IF(Table2[[#This Row],[Max_num_drones]:[Max_num_drones]]=4,Table2[[#This Row],[Cost]:[Cost]],"")</f>
        <v>921.99360643105797</v>
      </c>
      <c r="D296" s="20" t="str" cm="1">
        <f t="array" ref="D296">IF(Table2[[#This Row],[Max_num_drones]:[Max_num_drones]]=5,Table2[[#This Row],[Cost]:[Cost]],"")</f>
        <v/>
      </c>
    </row>
    <row r="297" spans="1:4">
      <c r="A297" s="20" t="str" cm="1">
        <f t="array" ref="A297">IF(Table2[[#This Row],[Max_num_drones]:[Max_num_drones]]=2,Table2[[#This Row],[Cost]:[Cost]],"")</f>
        <v/>
      </c>
      <c r="B297" s="20" t="str" cm="1">
        <f t="array" ref="B297">IF(Table2[[#This Row],[Max_num_drones]:[Max_num_drones]]=3,Table2[[#This Row],[Cost]:[Cost]],"")</f>
        <v/>
      </c>
      <c r="C297" s="20" t="str" cm="1">
        <f t="array" ref="C297">IF(Table2[[#This Row],[Max_num_drones]:[Max_num_drones]]=4,Table2[[#This Row],[Cost]:[Cost]],"")</f>
        <v/>
      </c>
      <c r="D297" s="20" cm="1">
        <f t="array" ref="D297">IF(Table2[[#This Row],[Max_num_drones]:[Max_num_drones]]=5,Table2[[#This Row],[Cost]:[Cost]],"")</f>
        <v>572.41938078911403</v>
      </c>
    </row>
    <row r="298" spans="1:4">
      <c r="A298" s="20" t="str" cm="1">
        <f t="array" ref="A298">IF(Table2[[#This Row],[Max_num_drones]:[Max_num_drones]]=2,Table2[[#This Row],[Cost]:[Cost]],"")</f>
        <v/>
      </c>
      <c r="B298" s="20" t="str" cm="1">
        <f t="array" ref="B298">IF(Table2[[#This Row],[Max_num_drones]:[Max_num_drones]]=3,Table2[[#This Row],[Cost]:[Cost]],"")</f>
        <v/>
      </c>
      <c r="C298" s="20" t="str" cm="1">
        <f t="array" ref="C298">IF(Table2[[#This Row],[Max_num_drones]:[Max_num_drones]]=4,Table2[[#This Row],[Cost]:[Cost]],"")</f>
        <v/>
      </c>
      <c r="D298" s="20" cm="1">
        <f t="array" ref="D298">IF(Table2[[#This Row],[Max_num_drones]:[Max_num_drones]]=5,Table2[[#This Row],[Cost]:[Cost]],"")</f>
        <v>811.38662739429901</v>
      </c>
    </row>
    <row r="299" spans="1:4">
      <c r="A299" s="20" t="str" cm="1">
        <f t="array" ref="A299">IF(Table2[[#This Row],[Max_num_drones]:[Max_num_drones]]=2,Table2[[#This Row],[Cost]:[Cost]],"")</f>
        <v/>
      </c>
      <c r="B299" s="20" t="str" cm="1">
        <f t="array" ref="B299">IF(Table2[[#This Row],[Max_num_drones]:[Max_num_drones]]=3,Table2[[#This Row],[Cost]:[Cost]],"")</f>
        <v/>
      </c>
      <c r="C299" s="20" t="str" cm="1">
        <f t="array" ref="C299">IF(Table2[[#This Row],[Max_num_drones]:[Max_num_drones]]=4,Table2[[#This Row],[Cost]:[Cost]],"")</f>
        <v/>
      </c>
      <c r="D299" s="20" cm="1">
        <f t="array" ref="D299">IF(Table2[[#This Row],[Max_num_drones]:[Max_num_drones]]=5,Table2[[#This Row],[Cost]:[Cost]],"")</f>
        <v>685.94628735450499</v>
      </c>
    </row>
    <row r="300" spans="1:4">
      <c r="A300" s="20" t="str" cm="1">
        <f t="array" ref="A300">IF(Table2[[#This Row],[Max_num_drones]:[Max_num_drones]]=2,Table2[[#This Row],[Cost]:[Cost]],"")</f>
        <v/>
      </c>
      <c r="B300" s="20" t="str" cm="1">
        <f t="array" ref="B300">IF(Table2[[#This Row],[Max_num_drones]:[Max_num_drones]]=3,Table2[[#This Row],[Cost]:[Cost]],"")</f>
        <v/>
      </c>
      <c r="C300" s="20" t="str" cm="1">
        <f t="array" ref="C300">IF(Table2[[#This Row],[Max_num_drones]:[Max_num_drones]]=4,Table2[[#This Row],[Cost]:[Cost]],"")</f>
        <v/>
      </c>
      <c r="D300" s="20" cm="1">
        <f t="array" ref="D300">IF(Table2[[#This Row],[Max_num_drones]:[Max_num_drones]]=5,Table2[[#This Row],[Cost]:[Cost]],"")</f>
        <v>915.76932511994096</v>
      </c>
    </row>
    <row r="301" spans="1:4">
      <c r="A301" s="20" t="str" cm="1">
        <f t="array" ref="A301">IF(Table2[[#This Row],[Max_num_drones]:[Max_num_drones]]=2,Table2[[#This Row],[Cost]:[Cost]],"")</f>
        <v/>
      </c>
      <c r="B301" s="20" t="str" cm="1">
        <f t="array" ref="B301">IF(Table2[[#This Row],[Max_num_drones]:[Max_num_drones]]=3,Table2[[#This Row],[Cost]:[Cost]],"")</f>
        <v/>
      </c>
      <c r="C301" s="20" t="str" cm="1">
        <f t="array" ref="C301">IF(Table2[[#This Row],[Max_num_drones]:[Max_num_drones]]=4,Table2[[#This Row],[Cost]:[Cost]],"")</f>
        <v/>
      </c>
      <c r="D301" s="20" cm="1">
        <f t="array" ref="D301">IF(Table2[[#This Row],[Max_num_drones]:[Max_num_drones]]=5,Table2[[#This Row],[Cost]:[Cost]],"")</f>
        <v>692.02783289355898</v>
      </c>
    </row>
    <row r="302" spans="1:4">
      <c r="A302" s="20" cm="1">
        <f t="array" ref="A302">IF(Table2[[#This Row],[Max_num_drones]:[Max_num_drones]]=2,Table2[[#This Row],[Cost]:[Cost]],"")</f>
        <v>1509.4061489118201</v>
      </c>
      <c r="B302" s="20" t="str" cm="1">
        <f t="array" ref="B302">IF(Table2[[#This Row],[Max_num_drones]:[Max_num_drones]]=3,Table2[[#This Row],[Cost]:[Cost]],"")</f>
        <v/>
      </c>
      <c r="C302" s="20" t="str" cm="1">
        <f t="array" ref="C302">IF(Table2[[#This Row],[Max_num_drones]:[Max_num_drones]]=4,Table2[[#This Row],[Cost]:[Cost]],"")</f>
        <v/>
      </c>
      <c r="D302" s="20" t="str" cm="1">
        <f t="array" ref="D302">IF(Table2[[#This Row],[Max_num_drones]:[Max_num_drones]]=5,Table2[[#This Row],[Cost]:[Cost]],"")</f>
        <v/>
      </c>
    </row>
    <row r="303" spans="1:4">
      <c r="A303" s="20" cm="1">
        <f t="array" ref="A303">IF(Table2[[#This Row],[Max_num_drones]:[Max_num_drones]]=2,Table2[[#This Row],[Cost]:[Cost]],"")</f>
        <v>1676.1551377296801</v>
      </c>
      <c r="B303" s="20" t="str" cm="1">
        <f t="array" ref="B303">IF(Table2[[#This Row],[Max_num_drones]:[Max_num_drones]]=3,Table2[[#This Row],[Cost]:[Cost]],"")</f>
        <v/>
      </c>
      <c r="C303" s="20" t="str" cm="1">
        <f t="array" ref="C303">IF(Table2[[#This Row],[Max_num_drones]:[Max_num_drones]]=4,Table2[[#This Row],[Cost]:[Cost]],"")</f>
        <v/>
      </c>
      <c r="D303" s="20" t="str" cm="1">
        <f t="array" ref="D303">IF(Table2[[#This Row],[Max_num_drones]:[Max_num_drones]]=5,Table2[[#This Row],[Cost]:[Cost]],"")</f>
        <v/>
      </c>
    </row>
    <row r="304" spans="1:4">
      <c r="A304" s="20" cm="1">
        <f t="array" ref="A304">IF(Table2[[#This Row],[Max_num_drones]:[Max_num_drones]]=2,Table2[[#This Row],[Cost]:[Cost]],"")</f>
        <v>1615.90726555063</v>
      </c>
      <c r="B304" s="20" t="str" cm="1">
        <f t="array" ref="B304">IF(Table2[[#This Row],[Max_num_drones]:[Max_num_drones]]=3,Table2[[#This Row],[Cost]:[Cost]],"")</f>
        <v/>
      </c>
      <c r="C304" s="20" t="str" cm="1">
        <f t="array" ref="C304">IF(Table2[[#This Row],[Max_num_drones]:[Max_num_drones]]=4,Table2[[#This Row],[Cost]:[Cost]],"")</f>
        <v/>
      </c>
      <c r="D304" s="20" t="str" cm="1">
        <f t="array" ref="D304">IF(Table2[[#This Row],[Max_num_drones]:[Max_num_drones]]=5,Table2[[#This Row],[Cost]:[Cost]],"")</f>
        <v/>
      </c>
    </row>
    <row r="305" spans="1:4">
      <c r="A305" s="20" cm="1">
        <f t="array" ref="A305">IF(Table2[[#This Row],[Max_num_drones]:[Max_num_drones]]=2,Table2[[#This Row],[Cost]:[Cost]],"")</f>
        <v>1945.4187040868201</v>
      </c>
      <c r="B305" s="20" t="str" cm="1">
        <f t="array" ref="B305">IF(Table2[[#This Row],[Max_num_drones]:[Max_num_drones]]=3,Table2[[#This Row],[Cost]:[Cost]],"")</f>
        <v/>
      </c>
      <c r="C305" s="20" t="str" cm="1">
        <f t="array" ref="C305">IF(Table2[[#This Row],[Max_num_drones]:[Max_num_drones]]=4,Table2[[#This Row],[Cost]:[Cost]],"")</f>
        <v/>
      </c>
      <c r="D305" s="20" t="str" cm="1">
        <f t="array" ref="D305">IF(Table2[[#This Row],[Max_num_drones]:[Max_num_drones]]=5,Table2[[#This Row],[Cost]:[Cost]],"")</f>
        <v/>
      </c>
    </row>
    <row r="306" spans="1:4">
      <c r="A306" s="20" cm="1">
        <f t="array" ref="A306">IF(Table2[[#This Row],[Max_num_drones]:[Max_num_drones]]=2,Table2[[#This Row],[Cost]:[Cost]],"")</f>
        <v>1633.0184459327299</v>
      </c>
      <c r="B306" s="20" t="str" cm="1">
        <f t="array" ref="B306">IF(Table2[[#This Row],[Max_num_drones]:[Max_num_drones]]=3,Table2[[#This Row],[Cost]:[Cost]],"")</f>
        <v/>
      </c>
      <c r="C306" s="20" t="str" cm="1">
        <f t="array" ref="C306">IF(Table2[[#This Row],[Max_num_drones]:[Max_num_drones]]=4,Table2[[#This Row],[Cost]:[Cost]],"")</f>
        <v/>
      </c>
      <c r="D306" s="20" t="str" cm="1">
        <f t="array" ref="D306">IF(Table2[[#This Row],[Max_num_drones]:[Max_num_drones]]=5,Table2[[#This Row],[Cost]:[Cost]],"")</f>
        <v/>
      </c>
    </row>
    <row r="307" spans="1:4">
      <c r="A307" s="20" t="str" cm="1">
        <f t="array" ref="A307">IF(Table2[[#This Row],[Max_num_drones]:[Max_num_drones]]=2,Table2[[#This Row],[Cost]:[Cost]],"")</f>
        <v/>
      </c>
      <c r="B307" s="20" cm="1">
        <f t="array" ref="B307">IF(Table2[[#This Row],[Max_num_drones]:[Max_num_drones]]=3,Table2[[#This Row],[Cost]:[Cost]],"")</f>
        <v>1063.82065193622</v>
      </c>
      <c r="C307" s="20" t="str" cm="1">
        <f t="array" ref="C307">IF(Table2[[#This Row],[Max_num_drones]:[Max_num_drones]]=4,Table2[[#This Row],[Cost]:[Cost]],"")</f>
        <v/>
      </c>
      <c r="D307" s="20" t="str" cm="1">
        <f t="array" ref="D307">IF(Table2[[#This Row],[Max_num_drones]:[Max_num_drones]]=5,Table2[[#This Row],[Cost]:[Cost]],"")</f>
        <v/>
      </c>
    </row>
    <row r="308" spans="1:4">
      <c r="A308" s="20" t="str" cm="1">
        <f t="array" ref="A308">IF(Table2[[#This Row],[Max_num_drones]:[Max_num_drones]]=2,Table2[[#This Row],[Cost]:[Cost]],"")</f>
        <v/>
      </c>
      <c r="B308" s="20" cm="1">
        <f t="array" ref="B308">IF(Table2[[#This Row],[Max_num_drones]:[Max_num_drones]]=3,Table2[[#This Row],[Cost]:[Cost]],"")</f>
        <v>1217.1117654924401</v>
      </c>
      <c r="C308" s="20" t="str" cm="1">
        <f t="array" ref="C308">IF(Table2[[#This Row],[Max_num_drones]:[Max_num_drones]]=4,Table2[[#This Row],[Cost]:[Cost]],"")</f>
        <v/>
      </c>
      <c r="D308" s="20" t="str" cm="1">
        <f t="array" ref="D308">IF(Table2[[#This Row],[Max_num_drones]:[Max_num_drones]]=5,Table2[[#This Row],[Cost]:[Cost]],"")</f>
        <v/>
      </c>
    </row>
    <row r="309" spans="1:4">
      <c r="A309" s="20" t="str" cm="1">
        <f t="array" ref="A309">IF(Table2[[#This Row],[Max_num_drones]:[Max_num_drones]]=2,Table2[[#This Row],[Cost]:[Cost]],"")</f>
        <v/>
      </c>
      <c r="B309" s="20" cm="1">
        <f t="array" ref="B309">IF(Table2[[#This Row],[Max_num_drones]:[Max_num_drones]]=3,Table2[[#This Row],[Cost]:[Cost]],"")</f>
        <v>1174.48683727497</v>
      </c>
      <c r="C309" s="20" t="str" cm="1">
        <f t="array" ref="C309">IF(Table2[[#This Row],[Max_num_drones]:[Max_num_drones]]=4,Table2[[#This Row],[Cost]:[Cost]],"")</f>
        <v/>
      </c>
      <c r="D309" s="20" t="str" cm="1">
        <f t="array" ref="D309">IF(Table2[[#This Row],[Max_num_drones]:[Max_num_drones]]=5,Table2[[#This Row],[Cost]:[Cost]],"")</f>
        <v/>
      </c>
    </row>
    <row r="310" spans="1:4">
      <c r="A310" s="20" t="str" cm="1">
        <f t="array" ref="A310">IF(Table2[[#This Row],[Max_num_drones]:[Max_num_drones]]=2,Table2[[#This Row],[Cost]:[Cost]],"")</f>
        <v/>
      </c>
      <c r="B310" s="20" cm="1">
        <f t="array" ref="B310">IF(Table2[[#This Row],[Max_num_drones]:[Max_num_drones]]=3,Table2[[#This Row],[Cost]:[Cost]],"")</f>
        <v>1462.3430858782001</v>
      </c>
      <c r="C310" s="20" t="str" cm="1">
        <f t="array" ref="C310">IF(Table2[[#This Row],[Max_num_drones]:[Max_num_drones]]=4,Table2[[#This Row],[Cost]:[Cost]],"")</f>
        <v/>
      </c>
      <c r="D310" s="20" t="str" cm="1">
        <f t="array" ref="D310">IF(Table2[[#This Row],[Max_num_drones]:[Max_num_drones]]=5,Table2[[#This Row],[Cost]:[Cost]],"")</f>
        <v/>
      </c>
    </row>
    <row r="311" spans="1:4">
      <c r="A311" s="20" t="str" cm="1">
        <f t="array" ref="A311">IF(Table2[[#This Row],[Max_num_drones]:[Max_num_drones]]=2,Table2[[#This Row],[Cost]:[Cost]],"")</f>
        <v/>
      </c>
      <c r="B311" s="20" cm="1">
        <f t="array" ref="B311">IF(Table2[[#This Row],[Max_num_drones]:[Max_num_drones]]=3,Table2[[#This Row],[Cost]:[Cost]],"")</f>
        <v>1162.2499848366599</v>
      </c>
      <c r="C311" s="20" t="str" cm="1">
        <f t="array" ref="C311">IF(Table2[[#This Row],[Max_num_drones]:[Max_num_drones]]=4,Table2[[#This Row],[Cost]:[Cost]],"")</f>
        <v/>
      </c>
      <c r="D311" s="20" t="str" cm="1">
        <f t="array" ref="D311">IF(Table2[[#This Row],[Max_num_drones]:[Max_num_drones]]=5,Table2[[#This Row],[Cost]:[Cost]],"")</f>
        <v/>
      </c>
    </row>
    <row r="312" spans="1:4">
      <c r="A312" s="20" t="str" cm="1">
        <f t="array" ref="A312">IF(Table2[[#This Row],[Max_num_drones]:[Max_num_drones]]=2,Table2[[#This Row],[Cost]:[Cost]],"")</f>
        <v/>
      </c>
      <c r="B312" s="20" t="str" cm="1">
        <f t="array" ref="B312">IF(Table2[[#This Row],[Max_num_drones]:[Max_num_drones]]=3,Table2[[#This Row],[Cost]:[Cost]],"")</f>
        <v/>
      </c>
      <c r="C312" s="20" cm="1">
        <f t="array" ref="C312">IF(Table2[[#This Row],[Max_num_drones]:[Max_num_drones]]=4,Table2[[#This Row],[Cost]:[Cost]],"")</f>
        <v>811.37836554362195</v>
      </c>
      <c r="D312" s="20" t="str" cm="1">
        <f t="array" ref="D312">IF(Table2[[#This Row],[Max_num_drones]:[Max_num_drones]]=5,Table2[[#This Row],[Cost]:[Cost]],"")</f>
        <v/>
      </c>
    </row>
    <row r="313" spans="1:4">
      <c r="A313" s="20" t="str" cm="1">
        <f t="array" ref="A313">IF(Table2[[#This Row],[Max_num_drones]:[Max_num_drones]]=2,Table2[[#This Row],[Cost]:[Cost]],"")</f>
        <v/>
      </c>
      <c r="B313" s="20" t="str" cm="1">
        <f t="array" ref="B313">IF(Table2[[#This Row],[Max_num_drones]:[Max_num_drones]]=3,Table2[[#This Row],[Cost]:[Cost]],"")</f>
        <v/>
      </c>
      <c r="C313" s="20" cm="1">
        <f t="array" ref="C313">IF(Table2[[#This Row],[Max_num_drones]:[Max_num_drones]]=4,Table2[[#This Row],[Cost]:[Cost]],"")</f>
        <v>905.81722396764701</v>
      </c>
      <c r="D313" s="20" t="str" cm="1">
        <f t="array" ref="D313">IF(Table2[[#This Row],[Max_num_drones]:[Max_num_drones]]=5,Table2[[#This Row],[Cost]:[Cost]],"")</f>
        <v/>
      </c>
    </row>
    <row r="314" spans="1:4">
      <c r="A314" s="20" t="str" cm="1">
        <f t="array" ref="A314">IF(Table2[[#This Row],[Max_num_drones]:[Max_num_drones]]=2,Table2[[#This Row],[Cost]:[Cost]],"")</f>
        <v/>
      </c>
      <c r="B314" s="20" t="str" cm="1">
        <f t="array" ref="B314">IF(Table2[[#This Row],[Max_num_drones]:[Max_num_drones]]=3,Table2[[#This Row],[Cost]:[Cost]],"")</f>
        <v/>
      </c>
      <c r="C314" s="20" cm="1">
        <f t="array" ref="C314">IF(Table2[[#This Row],[Max_num_drones]:[Max_num_drones]]=4,Table2[[#This Row],[Cost]:[Cost]],"")</f>
        <v>891.33308064281402</v>
      </c>
      <c r="D314" s="20" t="str" cm="1">
        <f t="array" ref="D314">IF(Table2[[#This Row],[Max_num_drones]:[Max_num_drones]]=5,Table2[[#This Row],[Cost]:[Cost]],"")</f>
        <v/>
      </c>
    </row>
    <row r="315" spans="1:4">
      <c r="A315" s="20" t="str" cm="1">
        <f t="array" ref="A315">IF(Table2[[#This Row],[Max_num_drones]:[Max_num_drones]]=2,Table2[[#This Row],[Cost]:[Cost]],"")</f>
        <v/>
      </c>
      <c r="B315" s="20" t="str" cm="1">
        <f t="array" ref="B315">IF(Table2[[#This Row],[Max_num_drones]:[Max_num_drones]]=3,Table2[[#This Row],[Cost]:[Cost]],"")</f>
        <v/>
      </c>
      <c r="C315" s="20" cm="1">
        <f t="array" ref="C315">IF(Table2[[#This Row],[Max_num_drones]:[Max_num_drones]]=4,Table2[[#This Row],[Cost]:[Cost]],"")</f>
        <v>1120.5958299971201</v>
      </c>
      <c r="D315" s="20" t="str" cm="1">
        <f t="array" ref="D315">IF(Table2[[#This Row],[Max_num_drones]:[Max_num_drones]]=5,Table2[[#This Row],[Cost]:[Cost]],"")</f>
        <v/>
      </c>
    </row>
    <row r="316" spans="1:4">
      <c r="A316" s="20" t="str" cm="1">
        <f t="array" ref="A316">IF(Table2[[#This Row],[Max_num_drones]:[Max_num_drones]]=2,Table2[[#This Row],[Cost]:[Cost]],"")</f>
        <v/>
      </c>
      <c r="B316" s="20" t="str" cm="1">
        <f t="array" ref="B316">IF(Table2[[#This Row],[Max_num_drones]:[Max_num_drones]]=3,Table2[[#This Row],[Cost]:[Cost]],"")</f>
        <v/>
      </c>
      <c r="C316" s="20" cm="1">
        <f t="array" ref="C316">IF(Table2[[#This Row],[Max_num_drones]:[Max_num_drones]]=4,Table2[[#This Row],[Cost]:[Cost]],"")</f>
        <v>906.76640833628903</v>
      </c>
      <c r="D316" s="20" t="str" cm="1">
        <f t="array" ref="D316">IF(Table2[[#This Row],[Max_num_drones]:[Max_num_drones]]=5,Table2[[#This Row],[Cost]:[Cost]],"")</f>
        <v/>
      </c>
    </row>
    <row r="317" spans="1:4">
      <c r="A317" s="20" t="str" cm="1">
        <f t="array" ref="A317">IF(Table2[[#This Row],[Max_num_drones]:[Max_num_drones]]=2,Table2[[#This Row],[Cost]:[Cost]],"")</f>
        <v/>
      </c>
      <c r="B317" s="20" t="str" cm="1">
        <f t="array" ref="B317">IF(Table2[[#This Row],[Max_num_drones]:[Max_num_drones]]=3,Table2[[#This Row],[Cost]:[Cost]],"")</f>
        <v/>
      </c>
      <c r="C317" s="20" t="str" cm="1">
        <f t="array" ref="C317">IF(Table2[[#This Row],[Max_num_drones]:[Max_num_drones]]=4,Table2[[#This Row],[Cost]:[Cost]],"")</f>
        <v/>
      </c>
      <c r="D317" s="20" cm="1">
        <f t="array" ref="D317">IF(Table2[[#This Row],[Max_num_drones]:[Max_num_drones]]=5,Table2[[#This Row],[Cost]:[Cost]],"")</f>
        <v>698.424820794281</v>
      </c>
    </row>
    <row r="318" spans="1:4">
      <c r="A318" s="20" t="str" cm="1">
        <f t="array" ref="A318">IF(Table2[[#This Row],[Max_num_drones]:[Max_num_drones]]=2,Table2[[#This Row],[Cost]:[Cost]],"")</f>
        <v/>
      </c>
      <c r="B318" s="20" t="str" cm="1">
        <f t="array" ref="B318">IF(Table2[[#This Row],[Max_num_drones]:[Max_num_drones]]=3,Table2[[#This Row],[Cost]:[Cost]],"")</f>
        <v/>
      </c>
      <c r="C318" s="20" t="str" cm="1">
        <f t="array" ref="C318">IF(Table2[[#This Row],[Max_num_drones]:[Max_num_drones]]=4,Table2[[#This Row],[Cost]:[Cost]],"")</f>
        <v/>
      </c>
      <c r="D318" s="20" cm="1">
        <f t="array" ref="D318">IF(Table2[[#This Row],[Max_num_drones]:[Max_num_drones]]=5,Table2[[#This Row],[Cost]:[Cost]],"")</f>
        <v>834.63422458134801</v>
      </c>
    </row>
    <row r="319" spans="1:4">
      <c r="A319" s="20" t="str" cm="1">
        <f t="array" ref="A319">IF(Table2[[#This Row],[Max_num_drones]:[Max_num_drones]]=2,Table2[[#This Row],[Cost]:[Cost]],"")</f>
        <v/>
      </c>
      <c r="B319" s="20" t="str" cm="1">
        <f t="array" ref="B319">IF(Table2[[#This Row],[Max_num_drones]:[Max_num_drones]]=3,Table2[[#This Row],[Cost]:[Cost]],"")</f>
        <v/>
      </c>
      <c r="C319" s="20" t="str" cm="1">
        <f t="array" ref="C319">IF(Table2[[#This Row],[Max_num_drones]:[Max_num_drones]]=4,Table2[[#This Row],[Cost]:[Cost]],"")</f>
        <v/>
      </c>
      <c r="D319" s="20" cm="1">
        <f t="array" ref="D319">IF(Table2[[#This Row],[Max_num_drones]:[Max_num_drones]]=5,Table2[[#This Row],[Cost]:[Cost]],"")</f>
        <v>726.31192198262897</v>
      </c>
    </row>
    <row r="320" spans="1:4">
      <c r="A320" s="20" t="str" cm="1">
        <f t="array" ref="A320">IF(Table2[[#This Row],[Max_num_drones]:[Max_num_drones]]=2,Table2[[#This Row],[Cost]:[Cost]],"")</f>
        <v/>
      </c>
      <c r="B320" s="20" t="str" cm="1">
        <f t="array" ref="B320">IF(Table2[[#This Row],[Max_num_drones]:[Max_num_drones]]=3,Table2[[#This Row],[Cost]:[Cost]],"")</f>
        <v/>
      </c>
      <c r="C320" s="20" t="str" cm="1">
        <f t="array" ref="C320">IF(Table2[[#This Row],[Max_num_drones]:[Max_num_drones]]=4,Table2[[#This Row],[Cost]:[Cost]],"")</f>
        <v/>
      </c>
      <c r="D320" s="20" cm="1">
        <f t="array" ref="D320">IF(Table2[[#This Row],[Max_num_drones]:[Max_num_drones]]=5,Table2[[#This Row],[Cost]:[Cost]],"")</f>
        <v>980.40479737451994</v>
      </c>
    </row>
    <row r="321" spans="1:4">
      <c r="A321" s="20" t="str" cm="1">
        <f t="array" ref="A321">IF(Table2[[#This Row],[Max_num_drones]:[Max_num_drones]]=2,Table2[[#This Row],[Cost]:[Cost]],"")</f>
        <v/>
      </c>
      <c r="B321" s="20" t="str" cm="1">
        <f t="array" ref="B321">IF(Table2[[#This Row],[Max_num_drones]:[Max_num_drones]]=3,Table2[[#This Row],[Cost]:[Cost]],"")</f>
        <v/>
      </c>
      <c r="C321" s="20" t="str" cm="1">
        <f t="array" ref="C321">IF(Table2[[#This Row],[Max_num_drones]:[Max_num_drones]]=4,Table2[[#This Row],[Cost]:[Cost]],"")</f>
        <v/>
      </c>
      <c r="D321" s="20" cm="1">
        <f t="array" ref="D321">IF(Table2[[#This Row],[Max_num_drones]:[Max_num_drones]]=5,Table2[[#This Row],[Cost]:[Cost]],"")</f>
        <v>781.34430036569995</v>
      </c>
    </row>
    <row r="322" spans="1:4">
      <c r="A322" s="20" cm="1">
        <f t="array" ref="A322">IF(Table2[[#This Row],[Max_num_drones]:[Max_num_drones]]=2,Table2[[#This Row],[Cost]:[Cost]],"")</f>
        <v>1677.65201723308</v>
      </c>
      <c r="B322" s="20" t="str" cm="1">
        <f t="array" ref="B322">IF(Table2[[#This Row],[Max_num_drones]:[Max_num_drones]]=3,Table2[[#This Row],[Cost]:[Cost]],"")</f>
        <v/>
      </c>
      <c r="C322" s="20" t="str" cm="1">
        <f t="array" ref="C322">IF(Table2[[#This Row],[Max_num_drones]:[Max_num_drones]]=4,Table2[[#This Row],[Cost]:[Cost]],"")</f>
        <v/>
      </c>
      <c r="D322" s="20" t="str" cm="1">
        <f t="array" ref="D322">IF(Table2[[#This Row],[Max_num_drones]:[Max_num_drones]]=5,Table2[[#This Row],[Cost]:[Cost]],"")</f>
        <v/>
      </c>
    </row>
    <row r="323" spans="1:4">
      <c r="A323" s="20" cm="1">
        <f t="array" ref="A323">IF(Table2[[#This Row],[Max_num_drones]:[Max_num_drones]]=2,Table2[[#This Row],[Cost]:[Cost]],"")</f>
        <v>1765.80948955338</v>
      </c>
      <c r="B323" s="20" t="str" cm="1">
        <f t="array" ref="B323">IF(Table2[[#This Row],[Max_num_drones]:[Max_num_drones]]=3,Table2[[#This Row],[Cost]:[Cost]],"")</f>
        <v/>
      </c>
      <c r="C323" s="20" t="str" cm="1">
        <f t="array" ref="C323">IF(Table2[[#This Row],[Max_num_drones]:[Max_num_drones]]=4,Table2[[#This Row],[Cost]:[Cost]],"")</f>
        <v/>
      </c>
      <c r="D323" s="20" t="str" cm="1">
        <f t="array" ref="D323">IF(Table2[[#This Row],[Max_num_drones]:[Max_num_drones]]=5,Table2[[#This Row],[Cost]:[Cost]],"")</f>
        <v/>
      </c>
    </row>
    <row r="324" spans="1:4">
      <c r="A324" s="20" cm="1">
        <f t="array" ref="A324">IF(Table2[[#This Row],[Max_num_drones]:[Max_num_drones]]=2,Table2[[#This Row],[Cost]:[Cost]],"")</f>
        <v>1797.47388612944</v>
      </c>
      <c r="B324" s="20" t="str" cm="1">
        <f t="array" ref="B324">IF(Table2[[#This Row],[Max_num_drones]:[Max_num_drones]]=3,Table2[[#This Row],[Cost]:[Cost]],"")</f>
        <v/>
      </c>
      <c r="C324" s="20" t="str" cm="1">
        <f t="array" ref="C324">IF(Table2[[#This Row],[Max_num_drones]:[Max_num_drones]]=4,Table2[[#This Row],[Cost]:[Cost]],"")</f>
        <v/>
      </c>
      <c r="D324" s="20" t="str" cm="1">
        <f t="array" ref="D324">IF(Table2[[#This Row],[Max_num_drones]:[Max_num_drones]]=5,Table2[[#This Row],[Cost]:[Cost]],"")</f>
        <v/>
      </c>
    </row>
    <row r="325" spans="1:4">
      <c r="A325" s="20" cm="1">
        <f t="array" ref="A325">IF(Table2[[#This Row],[Max_num_drones]:[Max_num_drones]]=2,Table2[[#This Row],[Cost]:[Cost]],"")</f>
        <v>2074.1744148981402</v>
      </c>
      <c r="B325" s="20" t="str" cm="1">
        <f t="array" ref="B325">IF(Table2[[#This Row],[Max_num_drones]:[Max_num_drones]]=3,Table2[[#This Row],[Cost]:[Cost]],"")</f>
        <v/>
      </c>
      <c r="C325" s="20" t="str" cm="1">
        <f t="array" ref="C325">IF(Table2[[#This Row],[Max_num_drones]:[Max_num_drones]]=4,Table2[[#This Row],[Cost]:[Cost]],"")</f>
        <v/>
      </c>
      <c r="D325" s="20" t="str" cm="1">
        <f t="array" ref="D325">IF(Table2[[#This Row],[Max_num_drones]:[Max_num_drones]]=5,Table2[[#This Row],[Cost]:[Cost]],"")</f>
        <v/>
      </c>
    </row>
    <row r="326" spans="1:4">
      <c r="A326" s="20" cm="1">
        <f t="array" ref="A326">IF(Table2[[#This Row],[Max_num_drones]:[Max_num_drones]]=2,Table2[[#This Row],[Cost]:[Cost]],"")</f>
        <v>1752.58368506852</v>
      </c>
      <c r="B326" s="20" t="str" cm="1">
        <f t="array" ref="B326">IF(Table2[[#This Row],[Max_num_drones]:[Max_num_drones]]=3,Table2[[#This Row],[Cost]:[Cost]],"")</f>
        <v/>
      </c>
      <c r="C326" s="20" t="str" cm="1">
        <f t="array" ref="C326">IF(Table2[[#This Row],[Max_num_drones]:[Max_num_drones]]=4,Table2[[#This Row],[Cost]:[Cost]],"")</f>
        <v/>
      </c>
      <c r="D326" s="20" t="str" cm="1">
        <f t="array" ref="D326">IF(Table2[[#This Row],[Max_num_drones]:[Max_num_drones]]=5,Table2[[#This Row],[Cost]:[Cost]],"")</f>
        <v/>
      </c>
    </row>
    <row r="327" spans="1:4">
      <c r="A327" s="20" t="str" cm="1">
        <f t="array" ref="A327">IF(Table2[[#This Row],[Max_num_drones]:[Max_num_drones]]=2,Table2[[#This Row],[Cost]:[Cost]],"")</f>
        <v/>
      </c>
      <c r="B327" s="20" cm="1">
        <f t="array" ref="B327">IF(Table2[[#This Row],[Max_num_drones]:[Max_num_drones]]=3,Table2[[#This Row],[Cost]:[Cost]],"")</f>
        <v>1140.4526284083499</v>
      </c>
      <c r="C327" s="20" t="str" cm="1">
        <f t="array" ref="C327">IF(Table2[[#This Row],[Max_num_drones]:[Max_num_drones]]=4,Table2[[#This Row],[Cost]:[Cost]],"")</f>
        <v/>
      </c>
      <c r="D327" s="20" t="str" cm="1">
        <f t="array" ref="D327">IF(Table2[[#This Row],[Max_num_drones]:[Max_num_drones]]=5,Table2[[#This Row],[Cost]:[Cost]],"")</f>
        <v/>
      </c>
    </row>
    <row r="328" spans="1:4">
      <c r="A328" s="20" t="str" cm="1">
        <f t="array" ref="A328">IF(Table2[[#This Row],[Max_num_drones]:[Max_num_drones]]=2,Table2[[#This Row],[Cost]:[Cost]],"")</f>
        <v/>
      </c>
      <c r="B328" s="20" cm="1">
        <f t="array" ref="B328">IF(Table2[[#This Row],[Max_num_drones]:[Max_num_drones]]=3,Table2[[#This Row],[Cost]:[Cost]],"")</f>
        <v>1270.4211534589999</v>
      </c>
      <c r="C328" s="20" t="str" cm="1">
        <f t="array" ref="C328">IF(Table2[[#This Row],[Max_num_drones]:[Max_num_drones]]=4,Table2[[#This Row],[Cost]:[Cost]],"")</f>
        <v/>
      </c>
      <c r="D328" s="20" t="str" cm="1">
        <f t="array" ref="D328">IF(Table2[[#This Row],[Max_num_drones]:[Max_num_drones]]=5,Table2[[#This Row],[Cost]:[Cost]],"")</f>
        <v/>
      </c>
    </row>
    <row r="329" spans="1:4">
      <c r="A329" s="20" t="str" cm="1">
        <f t="array" ref="A329">IF(Table2[[#This Row],[Max_num_drones]:[Max_num_drones]]=2,Table2[[#This Row],[Cost]:[Cost]],"")</f>
        <v/>
      </c>
      <c r="B329" s="20" cm="1">
        <f t="array" ref="B329">IF(Table2[[#This Row],[Max_num_drones]:[Max_num_drones]]=3,Table2[[#This Row],[Cost]:[Cost]],"")</f>
        <v>1237.15366047047</v>
      </c>
      <c r="C329" s="20" t="str" cm="1">
        <f t="array" ref="C329">IF(Table2[[#This Row],[Max_num_drones]:[Max_num_drones]]=4,Table2[[#This Row],[Cost]:[Cost]],"")</f>
        <v/>
      </c>
      <c r="D329" s="20" t="str" cm="1">
        <f t="array" ref="D329">IF(Table2[[#This Row],[Max_num_drones]:[Max_num_drones]]=5,Table2[[#This Row],[Cost]:[Cost]],"")</f>
        <v/>
      </c>
    </row>
    <row r="330" spans="1:4">
      <c r="A330" s="20" t="str" cm="1">
        <f t="array" ref="A330">IF(Table2[[#This Row],[Max_num_drones]:[Max_num_drones]]=2,Table2[[#This Row],[Cost]:[Cost]],"")</f>
        <v/>
      </c>
      <c r="B330" s="20" cm="1">
        <f t="array" ref="B330">IF(Table2[[#This Row],[Max_num_drones]:[Max_num_drones]]=3,Table2[[#This Row],[Cost]:[Cost]],"")</f>
        <v>1542.7803006946999</v>
      </c>
      <c r="C330" s="20" t="str" cm="1">
        <f t="array" ref="C330">IF(Table2[[#This Row],[Max_num_drones]:[Max_num_drones]]=4,Table2[[#This Row],[Cost]:[Cost]],"")</f>
        <v/>
      </c>
      <c r="D330" s="20" t="str" cm="1">
        <f t="array" ref="D330">IF(Table2[[#This Row],[Max_num_drones]:[Max_num_drones]]=5,Table2[[#This Row],[Cost]:[Cost]],"")</f>
        <v/>
      </c>
    </row>
    <row r="331" spans="1:4">
      <c r="A331" s="20" t="str" cm="1">
        <f t="array" ref="A331">IF(Table2[[#This Row],[Max_num_drones]:[Max_num_drones]]=2,Table2[[#This Row],[Cost]:[Cost]],"")</f>
        <v/>
      </c>
      <c r="B331" s="20" cm="1">
        <f t="array" ref="B331">IF(Table2[[#This Row],[Max_num_drones]:[Max_num_drones]]=3,Table2[[#This Row],[Cost]:[Cost]],"")</f>
        <v>1225.7478229462899</v>
      </c>
      <c r="C331" s="20" t="str" cm="1">
        <f t="array" ref="C331">IF(Table2[[#This Row],[Max_num_drones]:[Max_num_drones]]=4,Table2[[#This Row],[Cost]:[Cost]],"")</f>
        <v/>
      </c>
      <c r="D331" s="20" t="str" cm="1">
        <f t="array" ref="D331">IF(Table2[[#This Row],[Max_num_drones]:[Max_num_drones]]=5,Table2[[#This Row],[Cost]:[Cost]],"")</f>
        <v/>
      </c>
    </row>
    <row r="332" spans="1:4">
      <c r="A332" s="20" t="str" cm="1">
        <f t="array" ref="A332">IF(Table2[[#This Row],[Max_num_drones]:[Max_num_drones]]=2,Table2[[#This Row],[Cost]:[Cost]],"")</f>
        <v/>
      </c>
      <c r="B332" s="20" t="str" cm="1">
        <f t="array" ref="B332">IF(Table2[[#This Row],[Max_num_drones]:[Max_num_drones]]=3,Table2[[#This Row],[Cost]:[Cost]],"")</f>
        <v/>
      </c>
      <c r="C332" s="20" cm="1">
        <f t="array" ref="C332">IF(Table2[[#This Row],[Max_num_drones]:[Max_num_drones]]=4,Table2[[#This Row],[Cost]:[Cost]],"")</f>
        <v>852.58967503560496</v>
      </c>
      <c r="D332" s="20" t="str" cm="1">
        <f t="array" ref="D332">IF(Table2[[#This Row],[Max_num_drones]:[Max_num_drones]]=5,Table2[[#This Row],[Cost]:[Cost]],"")</f>
        <v/>
      </c>
    </row>
    <row r="333" spans="1:4">
      <c r="A333" s="20" t="str" cm="1">
        <f t="array" ref="A333">IF(Table2[[#This Row],[Max_num_drones]:[Max_num_drones]]=2,Table2[[#This Row],[Cost]:[Cost]],"")</f>
        <v/>
      </c>
      <c r="B333" s="20" t="str" cm="1">
        <f t="array" ref="B333">IF(Table2[[#This Row],[Max_num_drones]:[Max_num_drones]]=3,Table2[[#This Row],[Cost]:[Cost]],"")</f>
        <v/>
      </c>
      <c r="C333" s="20" cm="1">
        <f t="array" ref="C333">IF(Table2[[#This Row],[Max_num_drones]:[Max_num_drones]]=4,Table2[[#This Row],[Cost]:[Cost]],"")</f>
        <v>905.81722396764701</v>
      </c>
      <c r="D333" s="20" t="str" cm="1">
        <f t="array" ref="D333">IF(Table2[[#This Row],[Max_num_drones]:[Max_num_drones]]=5,Table2[[#This Row],[Cost]:[Cost]],"")</f>
        <v/>
      </c>
    </row>
    <row r="334" spans="1:4">
      <c r="A334" s="20" t="str" cm="1">
        <f t="array" ref="A334">IF(Table2[[#This Row],[Max_num_drones]:[Max_num_drones]]=2,Table2[[#This Row],[Cost]:[Cost]],"")</f>
        <v/>
      </c>
      <c r="B334" s="20" t="str" cm="1">
        <f t="array" ref="B334">IF(Table2[[#This Row],[Max_num_drones]:[Max_num_drones]]=3,Table2[[#This Row],[Cost]:[Cost]],"")</f>
        <v/>
      </c>
      <c r="C334" s="20" cm="1">
        <f t="array" ref="C334">IF(Table2[[#This Row],[Max_num_drones]:[Max_num_drones]]=4,Table2[[#This Row],[Cost]:[Cost]],"")</f>
        <v>932.66441529207304</v>
      </c>
      <c r="D334" s="20" t="str" cm="1">
        <f t="array" ref="D334">IF(Table2[[#This Row],[Max_num_drones]:[Max_num_drones]]=5,Table2[[#This Row],[Cost]:[Cost]],"")</f>
        <v/>
      </c>
    </row>
    <row r="335" spans="1:4">
      <c r="A335" s="20" t="str" cm="1">
        <f t="array" ref="A335">IF(Table2[[#This Row],[Max_num_drones]:[Max_num_drones]]=2,Table2[[#This Row],[Cost]:[Cost]],"")</f>
        <v/>
      </c>
      <c r="B335" s="20" t="str" cm="1">
        <f t="array" ref="B335">IF(Table2[[#This Row],[Max_num_drones]:[Max_num_drones]]=3,Table2[[#This Row],[Cost]:[Cost]],"")</f>
        <v/>
      </c>
      <c r="C335" s="20" cm="1">
        <f t="array" ref="C335">IF(Table2[[#This Row],[Max_num_drones]:[Max_num_drones]]=4,Table2[[#This Row],[Cost]:[Cost]],"")</f>
        <v>1163.0740540870199</v>
      </c>
      <c r="D335" s="20" t="str" cm="1">
        <f t="array" ref="D335">IF(Table2[[#This Row],[Max_num_drones]:[Max_num_drones]]=5,Table2[[#This Row],[Cost]:[Cost]],"")</f>
        <v/>
      </c>
    </row>
    <row r="336" spans="1:4">
      <c r="A336" s="20" t="str" cm="1">
        <f t="array" ref="A336">IF(Table2[[#This Row],[Max_num_drones]:[Max_num_drones]]=2,Table2[[#This Row],[Cost]:[Cost]],"")</f>
        <v/>
      </c>
      <c r="B336" s="20" t="str" cm="1">
        <f t="array" ref="B336">IF(Table2[[#This Row],[Max_num_drones]:[Max_num_drones]]=3,Table2[[#This Row],[Cost]:[Cost]],"")</f>
        <v/>
      </c>
      <c r="C336" s="20" cm="1">
        <f t="array" ref="C336">IF(Table2[[#This Row],[Max_num_drones]:[Max_num_drones]]=4,Table2[[#This Row],[Cost]:[Cost]],"")</f>
        <v>939.69752099631296</v>
      </c>
      <c r="D336" s="20" t="str" cm="1">
        <f t="array" ref="D336">IF(Table2[[#This Row],[Max_num_drones]:[Max_num_drones]]=5,Table2[[#This Row],[Cost]:[Cost]],"")</f>
        <v/>
      </c>
    </row>
    <row r="337" spans="1:4">
      <c r="A337" s="20" t="str" cm="1">
        <f t="array" ref="A337">IF(Table2[[#This Row],[Max_num_drones]:[Max_num_drones]]=2,Table2[[#This Row],[Cost]:[Cost]],"")</f>
        <v/>
      </c>
      <c r="B337" s="20" t="str" cm="1">
        <f t="array" ref="B337">IF(Table2[[#This Row],[Max_num_drones]:[Max_num_drones]]=3,Table2[[#This Row],[Cost]:[Cost]],"")</f>
        <v/>
      </c>
      <c r="C337" s="20" t="str" cm="1">
        <f t="array" ref="C337">IF(Table2[[#This Row],[Max_num_drones]:[Max_num_drones]]=4,Table2[[#This Row],[Cost]:[Cost]],"")</f>
        <v/>
      </c>
      <c r="D337" s="20" cm="1">
        <f t="array" ref="D337">IF(Table2[[#This Row],[Max_num_drones]:[Max_num_drones]]=5,Table2[[#This Row],[Cost]:[Cost]],"")</f>
        <v>715.76204513069899</v>
      </c>
    </row>
    <row r="338" spans="1:4">
      <c r="A338" s="20" t="str" cm="1">
        <f t="array" ref="A338">IF(Table2[[#This Row],[Max_num_drones]:[Max_num_drones]]=2,Table2[[#This Row],[Cost]:[Cost]],"")</f>
        <v/>
      </c>
      <c r="B338" s="20" t="str" cm="1">
        <f t="array" ref="B338">IF(Table2[[#This Row],[Max_num_drones]:[Max_num_drones]]=3,Table2[[#This Row],[Cost]:[Cost]],"")</f>
        <v/>
      </c>
      <c r="C338" s="20" t="str" cm="1">
        <f t="array" ref="C338">IF(Table2[[#This Row],[Max_num_drones]:[Max_num_drones]]=4,Table2[[#This Row],[Cost]:[Cost]],"")</f>
        <v/>
      </c>
      <c r="D338" s="20" cm="1">
        <f t="array" ref="D338">IF(Table2[[#This Row],[Max_num_drones]:[Max_num_drones]]=5,Table2[[#This Row],[Cost]:[Cost]],"")</f>
        <v>834.63422458134801</v>
      </c>
    </row>
    <row r="339" spans="1:4">
      <c r="A339" s="20" t="str" cm="1">
        <f t="array" ref="A339">IF(Table2[[#This Row],[Max_num_drones]:[Max_num_drones]]=2,Table2[[#This Row],[Cost]:[Cost]],"")</f>
        <v/>
      </c>
      <c r="B339" s="20" t="str" cm="1">
        <f t="array" ref="B339">IF(Table2[[#This Row],[Max_num_drones]:[Max_num_drones]]=3,Table2[[#This Row],[Cost]:[Cost]],"")</f>
        <v/>
      </c>
      <c r="C339" s="20" t="str" cm="1">
        <f t="array" ref="C339">IF(Table2[[#This Row],[Max_num_drones]:[Max_num_drones]]=4,Table2[[#This Row],[Cost]:[Cost]],"")</f>
        <v/>
      </c>
      <c r="D339" s="20" cm="1">
        <f t="array" ref="D339">IF(Table2[[#This Row],[Max_num_drones]:[Max_num_drones]]=5,Table2[[#This Row],[Cost]:[Cost]],"")</f>
        <v>726.31192198262897</v>
      </c>
    </row>
    <row r="340" spans="1:4">
      <c r="A340" s="20" t="str" cm="1">
        <f t="array" ref="A340">IF(Table2[[#This Row],[Max_num_drones]:[Max_num_drones]]=2,Table2[[#This Row],[Cost]:[Cost]],"")</f>
        <v/>
      </c>
      <c r="B340" s="20" t="str" cm="1">
        <f t="array" ref="B340">IF(Table2[[#This Row],[Max_num_drones]:[Max_num_drones]]=3,Table2[[#This Row],[Cost]:[Cost]],"")</f>
        <v/>
      </c>
      <c r="C340" s="20" t="str" cm="1">
        <f t="array" ref="C340">IF(Table2[[#This Row],[Max_num_drones]:[Max_num_drones]]=4,Table2[[#This Row],[Cost]:[Cost]],"")</f>
        <v/>
      </c>
      <c r="D340" s="20" cm="1">
        <f t="array" ref="D340">IF(Table2[[#This Row],[Max_num_drones]:[Max_num_drones]]=5,Table2[[#This Row],[Cost]:[Cost]],"")</f>
        <v>980.40479737451994</v>
      </c>
    </row>
    <row r="341" spans="1:4">
      <c r="A341" s="20" t="str" cm="1">
        <f t="array" ref="A341">IF(Table2[[#This Row],[Max_num_drones]:[Max_num_drones]]=2,Table2[[#This Row],[Cost]:[Cost]],"")</f>
        <v/>
      </c>
      <c r="B341" s="20" t="str" cm="1">
        <f t="array" ref="B341">IF(Table2[[#This Row],[Max_num_drones]:[Max_num_drones]]=3,Table2[[#This Row],[Cost]:[Cost]],"")</f>
        <v/>
      </c>
      <c r="C341" s="20" t="str" cm="1">
        <f t="array" ref="C341">IF(Table2[[#This Row],[Max_num_drones]:[Max_num_drones]]=4,Table2[[#This Row],[Cost]:[Cost]],"")</f>
        <v/>
      </c>
      <c r="D341" s="20" cm="1">
        <f t="array" ref="D341">IF(Table2[[#This Row],[Max_num_drones]:[Max_num_drones]]=5,Table2[[#This Row],[Cost]:[Cost]],"")</f>
        <v>781.34430036569995</v>
      </c>
    </row>
    <row r="342" spans="1:4">
      <c r="A342" s="20" cm="1">
        <f t="array" ref="A342">IF(Table2[[#This Row],[Max_num_drones]:[Max_num_drones]]=2,Table2[[#This Row],[Cost]:[Cost]],"")</f>
        <v>1845.8978855543401</v>
      </c>
      <c r="B342" s="20" t="str" cm="1">
        <f t="array" ref="B342">IF(Table2[[#This Row],[Max_num_drones]:[Max_num_drones]]=3,Table2[[#This Row],[Cost]:[Cost]],"")</f>
        <v/>
      </c>
      <c r="C342" s="20" t="str" cm="1">
        <f t="array" ref="C342">IF(Table2[[#This Row],[Max_num_drones]:[Max_num_drones]]=4,Table2[[#This Row],[Cost]:[Cost]],"")</f>
        <v/>
      </c>
      <c r="D342" s="20" t="str" cm="1">
        <f t="array" ref="D342">IF(Table2[[#This Row],[Max_num_drones]:[Max_num_drones]]=5,Table2[[#This Row],[Cost]:[Cost]],"")</f>
        <v/>
      </c>
    </row>
    <row r="343" spans="1:4">
      <c r="A343" s="20" cm="1">
        <f t="array" ref="A343">IF(Table2[[#This Row],[Max_num_drones]:[Max_num_drones]]=2,Table2[[#This Row],[Cost]:[Cost]],"")</f>
        <v>1855.4638413770899</v>
      </c>
      <c r="B343" s="20" t="str" cm="1">
        <f t="array" ref="B343">IF(Table2[[#This Row],[Max_num_drones]:[Max_num_drones]]=3,Table2[[#This Row],[Cost]:[Cost]],"")</f>
        <v/>
      </c>
      <c r="C343" s="20" t="str" cm="1">
        <f t="array" ref="C343">IF(Table2[[#This Row],[Max_num_drones]:[Max_num_drones]]=4,Table2[[#This Row],[Cost]:[Cost]],"")</f>
        <v/>
      </c>
      <c r="D343" s="20" t="str" cm="1">
        <f t="array" ref="D343">IF(Table2[[#This Row],[Max_num_drones]:[Max_num_drones]]=5,Table2[[#This Row],[Cost]:[Cost]],"")</f>
        <v/>
      </c>
    </row>
    <row r="344" spans="1:4">
      <c r="A344" s="20" cm="1">
        <f t="array" ref="A344">IF(Table2[[#This Row],[Max_num_drones]:[Max_num_drones]]=2,Table2[[#This Row],[Cost]:[Cost]],"")</f>
        <v>1979.0405067082499</v>
      </c>
      <c r="B344" s="20" t="str" cm="1">
        <f t="array" ref="B344">IF(Table2[[#This Row],[Max_num_drones]:[Max_num_drones]]=3,Table2[[#This Row],[Cost]:[Cost]],"")</f>
        <v/>
      </c>
      <c r="C344" s="20" t="str" cm="1">
        <f t="array" ref="C344">IF(Table2[[#This Row],[Max_num_drones]:[Max_num_drones]]=4,Table2[[#This Row],[Cost]:[Cost]],"")</f>
        <v/>
      </c>
      <c r="D344" s="20" t="str" cm="1">
        <f t="array" ref="D344">IF(Table2[[#This Row],[Max_num_drones]:[Max_num_drones]]=5,Table2[[#This Row],[Cost]:[Cost]],"")</f>
        <v/>
      </c>
    </row>
    <row r="345" spans="1:4">
      <c r="A345" s="20" cm="1">
        <f t="array" ref="A345">IF(Table2[[#This Row],[Max_num_drones]:[Max_num_drones]]=2,Table2[[#This Row],[Cost]:[Cost]],"")</f>
        <v>2202.9301257094498</v>
      </c>
      <c r="B345" s="20" t="str" cm="1">
        <f t="array" ref="B345">IF(Table2[[#This Row],[Max_num_drones]:[Max_num_drones]]=3,Table2[[#This Row],[Cost]:[Cost]],"")</f>
        <v/>
      </c>
      <c r="C345" s="20" t="str" cm="1">
        <f t="array" ref="C345">IF(Table2[[#This Row],[Max_num_drones]:[Max_num_drones]]=4,Table2[[#This Row],[Cost]:[Cost]],"")</f>
        <v/>
      </c>
      <c r="D345" s="20" t="str" cm="1">
        <f t="array" ref="D345">IF(Table2[[#This Row],[Max_num_drones]:[Max_num_drones]]=5,Table2[[#This Row],[Cost]:[Cost]],"")</f>
        <v/>
      </c>
    </row>
    <row r="346" spans="1:4">
      <c r="A346" s="20" cm="1">
        <f t="array" ref="A346">IF(Table2[[#This Row],[Max_num_drones]:[Max_num_drones]]=2,Table2[[#This Row],[Cost]:[Cost]],"")</f>
        <v>1872.1489242043101</v>
      </c>
      <c r="B346" s="20" t="str" cm="1">
        <f t="array" ref="B346">IF(Table2[[#This Row],[Max_num_drones]:[Max_num_drones]]=3,Table2[[#This Row],[Cost]:[Cost]],"")</f>
        <v/>
      </c>
      <c r="C346" s="20" t="str" cm="1">
        <f t="array" ref="C346">IF(Table2[[#This Row],[Max_num_drones]:[Max_num_drones]]=4,Table2[[#This Row],[Cost]:[Cost]],"")</f>
        <v/>
      </c>
      <c r="D346" s="20" t="str" cm="1">
        <f t="array" ref="D346">IF(Table2[[#This Row],[Max_num_drones]:[Max_num_drones]]=5,Table2[[#This Row],[Cost]:[Cost]],"")</f>
        <v/>
      </c>
    </row>
    <row r="347" spans="1:4">
      <c r="A347" s="20" t="str" cm="1">
        <f t="array" ref="A347">IF(Table2[[#This Row],[Max_num_drones]:[Max_num_drones]]=2,Table2[[#This Row],[Cost]:[Cost]],"")</f>
        <v/>
      </c>
      <c r="B347" s="20" cm="1">
        <f t="array" ref="B347">IF(Table2[[#This Row],[Max_num_drones]:[Max_num_drones]]=3,Table2[[#This Row],[Cost]:[Cost]],"")</f>
        <v>1217.0846048804899</v>
      </c>
      <c r="C347" s="20" t="str" cm="1">
        <f t="array" ref="C347">IF(Table2[[#This Row],[Max_num_drones]:[Max_num_drones]]=4,Table2[[#This Row],[Cost]:[Cost]],"")</f>
        <v/>
      </c>
      <c r="D347" s="20" t="str" cm="1">
        <f t="array" ref="D347">IF(Table2[[#This Row],[Max_num_drones]:[Max_num_drones]]=5,Table2[[#This Row],[Cost]:[Cost]],"")</f>
        <v/>
      </c>
    </row>
    <row r="348" spans="1:4">
      <c r="A348" s="20" t="str" cm="1">
        <f t="array" ref="A348">IF(Table2[[#This Row],[Max_num_drones]:[Max_num_drones]]=2,Table2[[#This Row],[Cost]:[Cost]],"")</f>
        <v/>
      </c>
      <c r="B348" s="20" cm="1">
        <f t="array" ref="B348">IF(Table2[[#This Row],[Max_num_drones]:[Max_num_drones]]=3,Table2[[#This Row],[Cost]:[Cost]],"")</f>
        <v>1323.73054142557</v>
      </c>
      <c r="C348" s="20" t="str" cm="1">
        <f t="array" ref="C348">IF(Table2[[#This Row],[Max_num_drones]:[Max_num_drones]]=4,Table2[[#This Row],[Cost]:[Cost]],"")</f>
        <v/>
      </c>
      <c r="D348" s="20" t="str" cm="1">
        <f t="array" ref="D348">IF(Table2[[#This Row],[Max_num_drones]:[Max_num_drones]]=5,Table2[[#This Row],[Cost]:[Cost]],"")</f>
        <v/>
      </c>
    </row>
    <row r="349" spans="1:4">
      <c r="A349" s="20" t="str" cm="1">
        <f t="array" ref="A349">IF(Table2[[#This Row],[Max_num_drones]:[Max_num_drones]]=2,Table2[[#This Row],[Cost]:[Cost]],"")</f>
        <v/>
      </c>
      <c r="B349" s="20" cm="1">
        <f t="array" ref="B349">IF(Table2[[#This Row],[Max_num_drones]:[Max_num_drones]]=3,Table2[[#This Row],[Cost]:[Cost]],"")</f>
        <v>1310.21874657489</v>
      </c>
      <c r="C349" s="20" t="str" cm="1">
        <f t="array" ref="C349">IF(Table2[[#This Row],[Max_num_drones]:[Max_num_drones]]=4,Table2[[#This Row],[Cost]:[Cost]],"")</f>
        <v/>
      </c>
      <c r="D349" s="20" t="str" cm="1">
        <f t="array" ref="D349">IF(Table2[[#This Row],[Max_num_drones]:[Max_num_drones]]=5,Table2[[#This Row],[Cost]:[Cost]],"")</f>
        <v/>
      </c>
    </row>
    <row r="350" spans="1:4">
      <c r="A350" s="20" t="str" cm="1">
        <f t="array" ref="A350">IF(Table2[[#This Row],[Max_num_drones]:[Max_num_drones]]=2,Table2[[#This Row],[Cost]:[Cost]],"")</f>
        <v/>
      </c>
      <c r="B350" s="20" cm="1">
        <f t="array" ref="B350">IF(Table2[[#This Row],[Max_num_drones]:[Max_num_drones]]=3,Table2[[#This Row],[Cost]:[Cost]],"")</f>
        <v>1623.21751551121</v>
      </c>
      <c r="C350" s="20" t="str" cm="1">
        <f t="array" ref="C350">IF(Table2[[#This Row],[Max_num_drones]:[Max_num_drones]]=4,Table2[[#This Row],[Cost]:[Cost]],"")</f>
        <v/>
      </c>
      <c r="D350" s="20" t="str" cm="1">
        <f t="array" ref="D350">IF(Table2[[#This Row],[Max_num_drones]:[Max_num_drones]]=5,Table2[[#This Row],[Cost]:[Cost]],"")</f>
        <v/>
      </c>
    </row>
    <row r="351" spans="1:4">
      <c r="A351" s="20" t="str" cm="1">
        <f t="array" ref="A351">IF(Table2[[#This Row],[Max_num_drones]:[Max_num_drones]]=2,Table2[[#This Row],[Cost]:[Cost]],"")</f>
        <v/>
      </c>
      <c r="B351" s="20" cm="1">
        <f t="array" ref="B351">IF(Table2[[#This Row],[Max_num_drones]:[Max_num_drones]]=3,Table2[[#This Row],[Cost]:[Cost]],"")</f>
        <v>1289.24566105592</v>
      </c>
      <c r="C351" s="20" t="str" cm="1">
        <f t="array" ref="C351">IF(Table2[[#This Row],[Max_num_drones]:[Max_num_drones]]=4,Table2[[#This Row],[Cost]:[Cost]],"")</f>
        <v/>
      </c>
      <c r="D351" s="20" t="str" cm="1">
        <f t="array" ref="D351">IF(Table2[[#This Row],[Max_num_drones]:[Max_num_drones]]=5,Table2[[#This Row],[Cost]:[Cost]],"")</f>
        <v/>
      </c>
    </row>
    <row r="352" spans="1:4">
      <c r="A352" s="20" t="str" cm="1">
        <f t="array" ref="A352">IF(Table2[[#This Row],[Max_num_drones]:[Max_num_drones]]=2,Table2[[#This Row],[Cost]:[Cost]],"")</f>
        <v/>
      </c>
      <c r="B352" s="20" t="str" cm="1">
        <f t="array" ref="B352">IF(Table2[[#This Row],[Max_num_drones]:[Max_num_drones]]=3,Table2[[#This Row],[Cost]:[Cost]],"")</f>
        <v/>
      </c>
      <c r="C352" s="20" cm="1">
        <f t="array" ref="C352">IF(Table2[[#This Row],[Max_num_drones]:[Max_num_drones]]=4,Table2[[#This Row],[Cost]:[Cost]],"")</f>
        <v>887.64919681868798</v>
      </c>
      <c r="D352" s="20" t="str" cm="1">
        <f t="array" ref="D352">IF(Table2[[#This Row],[Max_num_drones]:[Max_num_drones]]=5,Table2[[#This Row],[Cost]:[Cost]],"")</f>
        <v/>
      </c>
    </row>
    <row r="353" spans="1:4">
      <c r="A353" s="20" t="str" cm="1">
        <f t="array" ref="A353">IF(Table2[[#This Row],[Max_num_drones]:[Max_num_drones]]=2,Table2[[#This Row],[Cost]:[Cost]],"")</f>
        <v/>
      </c>
      <c r="B353" s="20" t="str" cm="1">
        <f t="array" ref="B353">IF(Table2[[#This Row],[Max_num_drones]:[Max_num_drones]]=3,Table2[[#This Row],[Cost]:[Cost]],"")</f>
        <v/>
      </c>
      <c r="C353" s="20" cm="1">
        <f t="array" ref="C353">IF(Table2[[#This Row],[Max_num_drones]:[Max_num_drones]]=4,Table2[[#This Row],[Cost]:[Cost]],"")</f>
        <v>905.81722396764701</v>
      </c>
      <c r="D353" s="20" t="str" cm="1">
        <f t="array" ref="D353">IF(Table2[[#This Row],[Max_num_drones]:[Max_num_drones]]=5,Table2[[#This Row],[Cost]:[Cost]],"")</f>
        <v/>
      </c>
    </row>
    <row r="354" spans="1:4">
      <c r="A354" s="20" t="str" cm="1">
        <f t="array" ref="A354">IF(Table2[[#This Row],[Max_num_drones]:[Max_num_drones]]=2,Table2[[#This Row],[Cost]:[Cost]],"")</f>
        <v/>
      </c>
      <c r="B354" s="20" t="str" cm="1">
        <f t="array" ref="B354">IF(Table2[[#This Row],[Max_num_drones]:[Max_num_drones]]=3,Table2[[#This Row],[Cost]:[Cost]],"")</f>
        <v/>
      </c>
      <c r="C354" s="20" cm="1">
        <f t="array" ref="C354">IF(Table2[[#This Row],[Max_num_drones]:[Max_num_drones]]=4,Table2[[#This Row],[Cost]:[Cost]],"")</f>
        <v>963.954191931688</v>
      </c>
      <c r="D354" s="20" t="str" cm="1">
        <f t="array" ref="D354">IF(Table2[[#This Row],[Max_num_drones]:[Max_num_drones]]=5,Table2[[#This Row],[Cost]:[Cost]],"")</f>
        <v/>
      </c>
    </row>
    <row r="355" spans="1:4">
      <c r="A355" s="20" t="str" cm="1">
        <f t="array" ref="A355">IF(Table2[[#This Row],[Max_num_drones]:[Max_num_drones]]=2,Table2[[#This Row],[Cost]:[Cost]],"")</f>
        <v/>
      </c>
      <c r="B355" s="20" t="str" cm="1">
        <f t="array" ref="B355">IF(Table2[[#This Row],[Max_num_drones]:[Max_num_drones]]=3,Table2[[#This Row],[Cost]:[Cost]],"")</f>
        <v/>
      </c>
      <c r="C355" s="20" cm="1">
        <f t="array" ref="C355">IF(Table2[[#This Row],[Max_num_drones]:[Max_num_drones]]=4,Table2[[#This Row],[Cost]:[Cost]],"")</f>
        <v>1205.55227817691</v>
      </c>
      <c r="D355" s="20" t="str" cm="1">
        <f t="array" ref="D355">IF(Table2[[#This Row],[Max_num_drones]:[Max_num_drones]]=5,Table2[[#This Row],[Cost]:[Cost]],"")</f>
        <v/>
      </c>
    </row>
    <row r="356" spans="1:4">
      <c r="A356" s="20" t="str" cm="1">
        <f t="array" ref="A356">IF(Table2[[#This Row],[Max_num_drones]:[Max_num_drones]]=2,Table2[[#This Row],[Cost]:[Cost]],"")</f>
        <v/>
      </c>
      <c r="B356" s="20" t="str" cm="1">
        <f t="array" ref="B356">IF(Table2[[#This Row],[Max_num_drones]:[Max_num_drones]]=3,Table2[[#This Row],[Cost]:[Cost]],"")</f>
        <v/>
      </c>
      <c r="C356" s="20" cm="1">
        <f t="array" ref="C356">IF(Table2[[#This Row],[Max_num_drones]:[Max_num_drones]]=4,Table2[[#This Row],[Cost]:[Cost]],"")</f>
        <v>972.628633656337</v>
      </c>
      <c r="D356" s="20" t="str" cm="1">
        <f t="array" ref="D356">IF(Table2[[#This Row],[Max_num_drones]:[Max_num_drones]]=5,Table2[[#This Row],[Cost]:[Cost]],"")</f>
        <v/>
      </c>
    </row>
    <row r="357" spans="1:4">
      <c r="A357" s="20" t="str" cm="1">
        <f t="array" ref="A357">IF(Table2[[#This Row],[Max_num_drones]:[Max_num_drones]]=2,Table2[[#This Row],[Cost]:[Cost]],"")</f>
        <v/>
      </c>
      <c r="B357" s="20" t="str" cm="1">
        <f t="array" ref="B357">IF(Table2[[#This Row],[Max_num_drones]:[Max_num_drones]]=3,Table2[[#This Row],[Cost]:[Cost]],"")</f>
        <v/>
      </c>
      <c r="C357" s="20" t="str" cm="1">
        <f t="array" ref="C357">IF(Table2[[#This Row],[Max_num_drones]:[Max_num_drones]]=4,Table2[[#This Row],[Cost]:[Cost]],"")</f>
        <v/>
      </c>
      <c r="D357" s="20" cm="1">
        <f t="array" ref="D357">IF(Table2[[#This Row],[Max_num_drones]:[Max_num_drones]]=5,Table2[[#This Row],[Cost]:[Cost]],"")</f>
        <v>757.24449981975204</v>
      </c>
    </row>
    <row r="358" spans="1:4">
      <c r="A358" s="20" t="str" cm="1">
        <f t="array" ref="A358">IF(Table2[[#This Row],[Max_num_drones]:[Max_num_drones]]=2,Table2[[#This Row],[Cost]:[Cost]],"")</f>
        <v/>
      </c>
      <c r="B358" s="20" t="str" cm="1">
        <f t="array" ref="B358">IF(Table2[[#This Row],[Max_num_drones]:[Max_num_drones]]=3,Table2[[#This Row],[Cost]:[Cost]],"")</f>
        <v/>
      </c>
      <c r="C358" s="20" t="str" cm="1">
        <f t="array" ref="C358">IF(Table2[[#This Row],[Max_num_drones]:[Max_num_drones]]=4,Table2[[#This Row],[Cost]:[Cost]],"")</f>
        <v/>
      </c>
      <c r="D358" s="20" cm="1">
        <f t="array" ref="D358">IF(Table2[[#This Row],[Max_num_drones]:[Max_num_drones]]=5,Table2[[#This Row],[Cost]:[Cost]],"")</f>
        <v>834.63422458134801</v>
      </c>
    </row>
    <row r="359" spans="1:4">
      <c r="A359" s="20" t="str" cm="1">
        <f t="array" ref="A359">IF(Table2[[#This Row],[Max_num_drones]:[Max_num_drones]]=2,Table2[[#This Row],[Cost]:[Cost]],"")</f>
        <v/>
      </c>
      <c r="B359" s="20" t="str" cm="1">
        <f t="array" ref="B359">IF(Table2[[#This Row],[Max_num_drones]:[Max_num_drones]]=3,Table2[[#This Row],[Cost]:[Cost]],"")</f>
        <v/>
      </c>
      <c r="C359" s="20" t="str" cm="1">
        <f t="array" ref="C359">IF(Table2[[#This Row],[Max_num_drones]:[Max_num_drones]]=4,Table2[[#This Row],[Cost]:[Cost]],"")</f>
        <v/>
      </c>
      <c r="D359" s="20" cm="1">
        <f t="array" ref="D359">IF(Table2[[#This Row],[Max_num_drones]:[Max_num_drones]]=5,Table2[[#This Row],[Cost]:[Cost]],"")</f>
        <v>726.31192198262897</v>
      </c>
    </row>
    <row r="360" spans="1:4">
      <c r="A360" s="20" t="str" cm="1">
        <f t="array" ref="A360">IF(Table2[[#This Row],[Max_num_drones]:[Max_num_drones]]=2,Table2[[#This Row],[Cost]:[Cost]],"")</f>
        <v/>
      </c>
      <c r="B360" s="20" t="str" cm="1">
        <f t="array" ref="B360">IF(Table2[[#This Row],[Max_num_drones]:[Max_num_drones]]=3,Table2[[#This Row],[Cost]:[Cost]],"")</f>
        <v/>
      </c>
      <c r="C360" s="20" t="str" cm="1">
        <f t="array" ref="C360">IF(Table2[[#This Row],[Max_num_drones]:[Max_num_drones]]=4,Table2[[#This Row],[Cost]:[Cost]],"")</f>
        <v/>
      </c>
      <c r="D360" s="20" cm="1">
        <f t="array" ref="D360">IF(Table2[[#This Row],[Max_num_drones]:[Max_num_drones]]=5,Table2[[#This Row],[Cost]:[Cost]],"")</f>
        <v>980.40479737451994</v>
      </c>
    </row>
    <row r="361" spans="1:4">
      <c r="A361" s="20" t="str" cm="1">
        <f t="array" ref="A361">IF(Table2[[#This Row],[Max_num_drones]:[Max_num_drones]]=2,Table2[[#This Row],[Cost]:[Cost]],"")</f>
        <v/>
      </c>
      <c r="B361" s="20" t="str" cm="1">
        <f t="array" ref="B361">IF(Table2[[#This Row],[Max_num_drones]:[Max_num_drones]]=3,Table2[[#This Row],[Cost]:[Cost]],"")</f>
        <v/>
      </c>
      <c r="C361" s="20" t="str" cm="1">
        <f t="array" ref="C361">IF(Table2[[#This Row],[Max_num_drones]:[Max_num_drones]]=4,Table2[[#This Row],[Cost]:[Cost]],"")</f>
        <v/>
      </c>
      <c r="D361" s="20" cm="1">
        <f t="array" ref="D361">IF(Table2[[#This Row],[Max_num_drones]:[Max_num_drones]]=5,Table2[[#This Row],[Cost]:[Cost]],"")</f>
        <v>781.34430036569995</v>
      </c>
    </row>
    <row r="362" spans="1:4">
      <c r="A362" s="20" cm="1">
        <f t="array" ref="A362">IF(Table2[[#This Row],[Max_num_drones]:[Max_num_drones]]=2,Table2[[#This Row],[Cost]:[Cost]],"")</f>
        <v>2046.4672763231799</v>
      </c>
      <c r="B362" s="20" t="str" cm="1">
        <f t="array" ref="B362">IF(Table2[[#This Row],[Max_num_drones]:[Max_num_drones]]=3,Table2[[#This Row],[Cost]:[Cost]],"")</f>
        <v/>
      </c>
      <c r="C362" s="20" t="str" cm="1">
        <f t="array" ref="C362">IF(Table2[[#This Row],[Max_num_drones]:[Max_num_drones]]=4,Table2[[#This Row],[Cost]:[Cost]],"")</f>
        <v/>
      </c>
      <c r="D362" s="20" t="str" cm="1">
        <f t="array" ref="D362">IF(Table2[[#This Row],[Max_num_drones]:[Max_num_drones]]=5,Table2[[#This Row],[Cost]:[Cost]],"")</f>
        <v/>
      </c>
    </row>
    <row r="363" spans="1:4">
      <c r="A363" s="20" cm="1">
        <f t="array" ref="A363">IF(Table2[[#This Row],[Max_num_drones]:[Max_num_drones]]=2,Table2[[#This Row],[Cost]:[Cost]],"")</f>
        <v>2056.3920123007501</v>
      </c>
      <c r="B363" s="20" t="str" cm="1">
        <f t="array" ref="B363">IF(Table2[[#This Row],[Max_num_drones]:[Max_num_drones]]=3,Table2[[#This Row],[Cost]:[Cost]],"")</f>
        <v/>
      </c>
      <c r="C363" s="20" t="str" cm="1">
        <f t="array" ref="C363">IF(Table2[[#This Row],[Max_num_drones]:[Max_num_drones]]=4,Table2[[#This Row],[Cost]:[Cost]],"")</f>
        <v/>
      </c>
      <c r="D363" s="20" t="str" cm="1">
        <f t="array" ref="D363">IF(Table2[[#This Row],[Max_num_drones]:[Max_num_drones]]=5,Table2[[#This Row],[Cost]:[Cost]],"")</f>
        <v/>
      </c>
    </row>
    <row r="364" spans="1:4">
      <c r="A364" s="20" cm="1">
        <f t="array" ref="A364">IF(Table2[[#This Row],[Max_num_drones]:[Max_num_drones]]=2,Table2[[#This Row],[Cost]:[Cost]],"")</f>
        <v>2174.30726349417</v>
      </c>
      <c r="B364" s="20" t="str" cm="1">
        <f t="array" ref="B364">IF(Table2[[#This Row],[Max_num_drones]:[Max_num_drones]]=3,Table2[[#This Row],[Cost]:[Cost]],"")</f>
        <v/>
      </c>
      <c r="C364" s="20" t="str" cm="1">
        <f t="array" ref="C364">IF(Table2[[#This Row],[Max_num_drones]:[Max_num_drones]]=4,Table2[[#This Row],[Cost]:[Cost]],"")</f>
        <v/>
      </c>
      <c r="D364" s="20" t="str" cm="1">
        <f t="array" ref="D364">IF(Table2[[#This Row],[Max_num_drones]:[Max_num_drones]]=5,Table2[[#This Row],[Cost]:[Cost]],"")</f>
        <v/>
      </c>
    </row>
    <row r="365" spans="1:4">
      <c r="A365" s="20" cm="1">
        <f t="array" ref="A365">IF(Table2[[#This Row],[Max_num_drones]:[Max_num_drones]]=2,Table2[[#This Row],[Cost]:[Cost]],"")</f>
        <v>2628.31808286671</v>
      </c>
      <c r="B365" s="20" t="str" cm="1">
        <f t="array" ref="B365">IF(Table2[[#This Row],[Max_num_drones]:[Max_num_drones]]=3,Table2[[#This Row],[Cost]:[Cost]],"")</f>
        <v/>
      </c>
      <c r="C365" s="20" t="str" cm="1">
        <f t="array" ref="C365">IF(Table2[[#This Row],[Max_num_drones]:[Max_num_drones]]=4,Table2[[#This Row],[Cost]:[Cost]],"")</f>
        <v/>
      </c>
      <c r="D365" s="20" t="str" cm="1">
        <f t="array" ref="D365">IF(Table2[[#This Row],[Max_num_drones]:[Max_num_drones]]=5,Table2[[#This Row],[Cost]:[Cost]],"")</f>
        <v/>
      </c>
    </row>
    <row r="366" spans="1:4">
      <c r="A366" s="20" cm="1">
        <f t="array" ref="A366">IF(Table2[[#This Row],[Max_num_drones]:[Max_num_drones]]=2,Table2[[#This Row],[Cost]:[Cost]],"")</f>
        <v>2768.22148319898</v>
      </c>
      <c r="B366" s="20" t="str" cm="1">
        <f t="array" ref="B366">IF(Table2[[#This Row],[Max_num_drones]:[Max_num_drones]]=3,Table2[[#This Row],[Cost]:[Cost]],"")</f>
        <v/>
      </c>
      <c r="C366" s="20" t="str" cm="1">
        <f t="array" ref="C366">IF(Table2[[#This Row],[Max_num_drones]:[Max_num_drones]]=4,Table2[[#This Row],[Cost]:[Cost]],"")</f>
        <v/>
      </c>
      <c r="D366" s="20" t="str" cm="1">
        <f t="array" ref="D366">IF(Table2[[#This Row],[Max_num_drones]:[Max_num_drones]]=5,Table2[[#This Row],[Cost]:[Cost]],"")</f>
        <v/>
      </c>
    </row>
    <row r="367" spans="1:4">
      <c r="A367" s="20" t="str" cm="1">
        <f t="array" ref="A367">IF(Table2[[#This Row],[Max_num_drones]:[Max_num_drones]]=2,Table2[[#This Row],[Cost]:[Cost]],"")</f>
        <v/>
      </c>
      <c r="B367" s="20" cm="1">
        <f t="array" ref="B367">IF(Table2[[#This Row],[Max_num_drones]:[Max_num_drones]]=3,Table2[[#This Row],[Cost]:[Cost]],"")</f>
        <v>1238.2790833553099</v>
      </c>
      <c r="C367" s="20" t="str" cm="1">
        <f t="array" ref="C367">IF(Table2[[#This Row],[Max_num_drones]:[Max_num_drones]]=4,Table2[[#This Row],[Cost]:[Cost]],"")</f>
        <v/>
      </c>
      <c r="D367" s="20" t="str" cm="1">
        <f t="array" ref="D367">IF(Table2[[#This Row],[Max_num_drones]:[Max_num_drones]]=5,Table2[[#This Row],[Cost]:[Cost]],"")</f>
        <v/>
      </c>
    </row>
    <row r="368" spans="1:4">
      <c r="A368" s="20" t="str" cm="1">
        <f t="array" ref="A368">IF(Table2[[#This Row],[Max_num_drones]:[Max_num_drones]]=2,Table2[[#This Row],[Cost]:[Cost]],"")</f>
        <v/>
      </c>
      <c r="B368" s="20" cm="1">
        <f t="array" ref="B368">IF(Table2[[#This Row],[Max_num_drones]:[Max_num_drones]]=3,Table2[[#This Row],[Cost]:[Cost]],"")</f>
        <v>1510.32841983612</v>
      </c>
      <c r="C368" s="20" t="str" cm="1">
        <f t="array" ref="C368">IF(Table2[[#This Row],[Max_num_drones]:[Max_num_drones]]=4,Table2[[#This Row],[Cost]:[Cost]],"")</f>
        <v/>
      </c>
      <c r="D368" s="20" t="str" cm="1">
        <f t="array" ref="D368">IF(Table2[[#This Row],[Max_num_drones]:[Max_num_drones]]=5,Table2[[#This Row],[Cost]:[Cost]],"")</f>
        <v/>
      </c>
    </row>
    <row r="369" spans="1:4">
      <c r="A369" s="20" t="str" cm="1">
        <f t="array" ref="A369">IF(Table2[[#This Row],[Max_num_drones]:[Max_num_drones]]=2,Table2[[#This Row],[Cost]:[Cost]],"")</f>
        <v/>
      </c>
      <c r="B369" s="20" cm="1">
        <f t="array" ref="B369">IF(Table2[[#This Row],[Max_num_drones]:[Max_num_drones]]=3,Table2[[#This Row],[Cost]:[Cost]],"")</f>
        <v>1517.1585312178599</v>
      </c>
      <c r="C369" s="20" t="str" cm="1">
        <f t="array" ref="C369">IF(Table2[[#This Row],[Max_num_drones]:[Max_num_drones]]=4,Table2[[#This Row],[Cost]:[Cost]],"")</f>
        <v/>
      </c>
      <c r="D369" s="20" t="str" cm="1">
        <f t="array" ref="D369">IF(Table2[[#This Row],[Max_num_drones]:[Max_num_drones]]=5,Table2[[#This Row],[Cost]:[Cost]],"")</f>
        <v/>
      </c>
    </row>
    <row r="370" spans="1:4">
      <c r="A370" s="20" t="str" cm="1">
        <f t="array" ref="A370">IF(Table2[[#This Row],[Max_num_drones]:[Max_num_drones]]=2,Table2[[#This Row],[Cost]:[Cost]],"")</f>
        <v/>
      </c>
      <c r="B370" s="20" cm="1">
        <f t="array" ref="B370">IF(Table2[[#This Row],[Max_num_drones]:[Max_num_drones]]=3,Table2[[#This Row],[Cost]:[Cost]],"")</f>
        <v>1729.09952243015</v>
      </c>
      <c r="C370" s="20" t="str" cm="1">
        <f t="array" ref="C370">IF(Table2[[#This Row],[Max_num_drones]:[Max_num_drones]]=4,Table2[[#This Row],[Cost]:[Cost]],"")</f>
        <v/>
      </c>
      <c r="D370" s="20" t="str" cm="1">
        <f t="array" ref="D370">IF(Table2[[#This Row],[Max_num_drones]:[Max_num_drones]]=5,Table2[[#This Row],[Cost]:[Cost]],"")</f>
        <v/>
      </c>
    </row>
    <row r="371" spans="1:4">
      <c r="A371" s="20" t="str" cm="1">
        <f t="array" ref="A371">IF(Table2[[#This Row],[Max_num_drones]:[Max_num_drones]]=2,Table2[[#This Row],[Cost]:[Cost]],"")</f>
        <v/>
      </c>
      <c r="B371" s="20" cm="1">
        <f t="array" ref="B371">IF(Table2[[#This Row],[Max_num_drones]:[Max_num_drones]]=3,Table2[[#This Row],[Cost]:[Cost]],"")</f>
        <v>1866.21377197739</v>
      </c>
      <c r="C371" s="20" t="str" cm="1">
        <f t="array" ref="C371">IF(Table2[[#This Row],[Max_num_drones]:[Max_num_drones]]=4,Table2[[#This Row],[Cost]:[Cost]],"")</f>
        <v/>
      </c>
      <c r="D371" s="20" t="str" cm="1">
        <f t="array" ref="D371">IF(Table2[[#This Row],[Max_num_drones]:[Max_num_drones]]=5,Table2[[#This Row],[Cost]:[Cost]],"")</f>
        <v/>
      </c>
    </row>
    <row r="372" spans="1:4">
      <c r="A372" s="20" t="str" cm="1">
        <f t="array" ref="A372">IF(Table2[[#This Row],[Max_num_drones]:[Max_num_drones]]=2,Table2[[#This Row],[Cost]:[Cost]],"")</f>
        <v/>
      </c>
      <c r="B372" s="20" t="str" cm="1">
        <f t="array" ref="B372">IF(Table2[[#This Row],[Max_num_drones]:[Max_num_drones]]=3,Table2[[#This Row],[Cost]:[Cost]],"")</f>
        <v/>
      </c>
      <c r="C372" s="20" cm="1">
        <f t="array" ref="C372">IF(Table2[[#This Row],[Max_num_drones]:[Max_num_drones]]=4,Table2[[#This Row],[Cost]:[Cost]],"")</f>
        <v>1026.2699505826299</v>
      </c>
      <c r="D372" s="20" t="str" cm="1">
        <f t="array" ref="D372">IF(Table2[[#This Row],[Max_num_drones]:[Max_num_drones]]=5,Table2[[#This Row],[Cost]:[Cost]],"")</f>
        <v/>
      </c>
    </row>
    <row r="373" spans="1:4">
      <c r="A373" s="20" t="str" cm="1">
        <f t="array" ref="A373">IF(Table2[[#This Row],[Max_num_drones]:[Max_num_drones]]=2,Table2[[#This Row],[Cost]:[Cost]],"")</f>
        <v/>
      </c>
      <c r="B373" s="20" t="str" cm="1">
        <f t="array" ref="B373">IF(Table2[[#This Row],[Max_num_drones]:[Max_num_drones]]=3,Table2[[#This Row],[Cost]:[Cost]],"")</f>
        <v/>
      </c>
      <c r="C373" s="20" cm="1">
        <f t="array" ref="C373">IF(Table2[[#This Row],[Max_num_drones]:[Max_num_drones]]=4,Table2[[#This Row],[Cost]:[Cost]],"")</f>
        <v>1024.4740315828701</v>
      </c>
      <c r="D373" s="20" t="str" cm="1">
        <f t="array" ref="D373">IF(Table2[[#This Row],[Max_num_drones]:[Max_num_drones]]=5,Table2[[#This Row],[Cost]:[Cost]],"")</f>
        <v/>
      </c>
    </row>
    <row r="374" spans="1:4">
      <c r="A374" s="20" t="str" cm="1">
        <f t="array" ref="A374">IF(Table2[[#This Row],[Max_num_drones]:[Max_num_drones]]=2,Table2[[#This Row],[Cost]:[Cost]],"")</f>
        <v/>
      </c>
      <c r="B374" s="20" t="str" cm="1">
        <f t="array" ref="B374">IF(Table2[[#This Row],[Max_num_drones]:[Max_num_drones]]=3,Table2[[#This Row],[Cost]:[Cost]],"")</f>
        <v/>
      </c>
      <c r="C374" s="20" cm="1">
        <f t="array" ref="C374">IF(Table2[[#This Row],[Max_num_drones]:[Max_num_drones]]=4,Table2[[#This Row],[Cost]:[Cost]],"")</f>
        <v>1167.79850795061</v>
      </c>
      <c r="D374" s="20" t="str" cm="1">
        <f t="array" ref="D374">IF(Table2[[#This Row],[Max_num_drones]:[Max_num_drones]]=5,Table2[[#This Row],[Cost]:[Cost]],"")</f>
        <v/>
      </c>
    </row>
    <row r="375" spans="1:4">
      <c r="A375" s="20" t="str" cm="1">
        <f t="array" ref="A375">IF(Table2[[#This Row],[Max_num_drones]:[Max_num_drones]]=2,Table2[[#This Row],[Cost]:[Cost]],"")</f>
        <v/>
      </c>
      <c r="B375" s="20" t="str" cm="1">
        <f t="array" ref="B375">IF(Table2[[#This Row],[Max_num_drones]:[Max_num_drones]]=3,Table2[[#This Row],[Cost]:[Cost]],"")</f>
        <v/>
      </c>
      <c r="C375" s="20" cm="1">
        <f t="array" ref="C375">IF(Table2[[#This Row],[Max_num_drones]:[Max_num_drones]]=4,Table2[[#This Row],[Cost]:[Cost]],"")</f>
        <v>1434.2163538127099</v>
      </c>
      <c r="D375" s="20" t="str" cm="1">
        <f t="array" ref="D375">IF(Table2[[#This Row],[Max_num_drones]:[Max_num_drones]]=5,Table2[[#This Row],[Cost]:[Cost]],"")</f>
        <v/>
      </c>
    </row>
    <row r="376" spans="1:4">
      <c r="A376" s="20" t="str" cm="1">
        <f t="array" ref="A376">IF(Table2[[#This Row],[Max_num_drones]:[Max_num_drones]]=2,Table2[[#This Row],[Cost]:[Cost]],"")</f>
        <v/>
      </c>
      <c r="B376" s="20" t="str" cm="1">
        <f t="array" ref="B376">IF(Table2[[#This Row],[Max_num_drones]:[Max_num_drones]]=3,Table2[[#This Row],[Cost]:[Cost]],"")</f>
        <v/>
      </c>
      <c r="C376" s="20" cm="1">
        <f t="array" ref="C376">IF(Table2[[#This Row],[Max_num_drones]:[Max_num_drones]]=4,Table2[[#This Row],[Cost]:[Cost]],"")</f>
        <v>1373.76735122532</v>
      </c>
      <c r="D376" s="20" t="str" cm="1">
        <f t="array" ref="D376">IF(Table2[[#This Row],[Max_num_drones]:[Max_num_drones]]=5,Table2[[#This Row],[Cost]:[Cost]],"")</f>
        <v/>
      </c>
    </row>
    <row r="377" spans="1:4">
      <c r="A377" s="20" t="str" cm="1">
        <f t="array" ref="A377">IF(Table2[[#This Row],[Max_num_drones]:[Max_num_drones]]=2,Table2[[#This Row],[Cost]:[Cost]],"")</f>
        <v/>
      </c>
      <c r="B377" s="20" t="str" cm="1">
        <f t="array" ref="B377">IF(Table2[[#This Row],[Max_num_drones]:[Max_num_drones]]=3,Table2[[#This Row],[Cost]:[Cost]],"")</f>
        <v/>
      </c>
      <c r="C377" s="20" t="str" cm="1">
        <f t="array" ref="C377">IF(Table2[[#This Row],[Max_num_drones]:[Max_num_drones]]=4,Table2[[#This Row],[Cost]:[Cost]],"")</f>
        <v/>
      </c>
      <c r="D377" s="20" cm="1">
        <f t="array" ref="D377">IF(Table2[[#This Row],[Max_num_drones]:[Max_num_drones]]=5,Table2[[#This Row],[Cost]:[Cost]],"")</f>
        <v>791.86110519668205</v>
      </c>
    </row>
    <row r="378" spans="1:4">
      <c r="A378" s="20" t="str" cm="1">
        <f t="array" ref="A378">IF(Table2[[#This Row],[Max_num_drones]:[Max_num_drones]]=2,Table2[[#This Row],[Cost]:[Cost]],"")</f>
        <v/>
      </c>
      <c r="B378" s="20" t="str" cm="1">
        <f t="array" ref="B378">IF(Table2[[#This Row],[Max_num_drones]:[Max_num_drones]]=3,Table2[[#This Row],[Cost]:[Cost]],"")</f>
        <v/>
      </c>
      <c r="C378" s="20" t="str" cm="1">
        <f t="array" ref="C378">IF(Table2[[#This Row],[Max_num_drones]:[Max_num_drones]]=4,Table2[[#This Row],[Cost]:[Cost]],"")</f>
        <v/>
      </c>
      <c r="D378" s="20" cm="1">
        <f t="array" ref="D378">IF(Table2[[#This Row],[Max_num_drones]:[Max_num_drones]]=5,Table2[[#This Row],[Cost]:[Cost]],"")</f>
        <v>948.37924538347499</v>
      </c>
    </row>
    <row r="379" spans="1:4">
      <c r="A379" s="20" t="str" cm="1">
        <f t="array" ref="A379">IF(Table2[[#This Row],[Max_num_drones]:[Max_num_drones]]=2,Table2[[#This Row],[Cost]:[Cost]],"")</f>
        <v/>
      </c>
      <c r="B379" s="20" t="str" cm="1">
        <f t="array" ref="B379">IF(Table2[[#This Row],[Max_num_drones]:[Max_num_drones]]=3,Table2[[#This Row],[Cost]:[Cost]],"")</f>
        <v/>
      </c>
      <c r="C379" s="20" t="str" cm="1">
        <f t="array" ref="C379">IF(Table2[[#This Row],[Max_num_drones]:[Max_num_drones]]=4,Table2[[#This Row],[Cost]:[Cost]],"")</f>
        <v/>
      </c>
      <c r="D379" s="20" cm="1">
        <f t="array" ref="D379">IF(Table2[[#This Row],[Max_num_drones]:[Max_num_drones]]=5,Table2[[#This Row],[Cost]:[Cost]],"")</f>
        <v>964.72719023167895</v>
      </c>
    </row>
    <row r="380" spans="1:4">
      <c r="A380" s="20" t="str" cm="1">
        <f t="array" ref="A380">IF(Table2[[#This Row],[Max_num_drones]:[Max_num_drones]]=2,Table2[[#This Row],[Cost]:[Cost]],"")</f>
        <v/>
      </c>
      <c r="B380" s="20" t="str" cm="1">
        <f t="array" ref="B380">IF(Table2[[#This Row],[Max_num_drones]:[Max_num_drones]]=3,Table2[[#This Row],[Cost]:[Cost]],"")</f>
        <v/>
      </c>
      <c r="C380" s="20" t="str" cm="1">
        <f t="array" ref="C380">IF(Table2[[#This Row],[Max_num_drones]:[Max_num_drones]]=4,Table2[[#This Row],[Cost]:[Cost]],"")</f>
        <v/>
      </c>
      <c r="D380" s="20" cm="1">
        <f t="array" ref="D380">IF(Table2[[#This Row],[Max_num_drones]:[Max_num_drones]]=5,Table2[[#This Row],[Cost]:[Cost]],"")</f>
        <v>1130.77139193722</v>
      </c>
    </row>
    <row r="381" spans="1:4">
      <c r="A381" s="20" t="str" cm="1">
        <f t="array" ref="A381">IF(Table2[[#This Row],[Max_num_drones]:[Max_num_drones]]=2,Table2[[#This Row],[Cost]:[Cost]],"")</f>
        <v/>
      </c>
      <c r="B381" s="20" t="str" cm="1">
        <f t="array" ref="B381">IF(Table2[[#This Row],[Max_num_drones]:[Max_num_drones]]=3,Table2[[#This Row],[Cost]:[Cost]],"")</f>
        <v/>
      </c>
      <c r="C381" s="20" t="str" cm="1">
        <f t="array" ref="C381">IF(Table2[[#This Row],[Max_num_drones]:[Max_num_drones]]=4,Table2[[#This Row],[Cost]:[Cost]],"")</f>
        <v/>
      </c>
      <c r="D381" s="20" cm="1">
        <f t="array" ref="D381">IF(Table2[[#This Row],[Max_num_drones]:[Max_num_drones]]=5,Table2[[#This Row],[Cost]:[Cost]],"")</f>
        <v>1104.56459842156</v>
      </c>
    </row>
    <row r="382" spans="1:4">
      <c r="A382" s="20" cm="1">
        <f t="array" ref="A382">IF(Table2[[#This Row],[Max_num_drones]:[Max_num_drones]]=2,Table2[[#This Row],[Cost]:[Cost]],"")</f>
        <v>2053.0660118701098</v>
      </c>
      <c r="B382" s="20" t="str" cm="1">
        <f t="array" ref="B382">IF(Table2[[#This Row],[Max_num_drones]:[Max_num_drones]]=3,Table2[[#This Row],[Cost]:[Cost]],"")</f>
        <v/>
      </c>
      <c r="C382" s="20" t="str" cm="1">
        <f t="array" ref="C382">IF(Table2[[#This Row],[Max_num_drones]:[Max_num_drones]]=4,Table2[[#This Row],[Cost]:[Cost]],"")</f>
        <v/>
      </c>
      <c r="D382" s="20" t="str" cm="1">
        <f t="array" ref="D382">IF(Table2[[#This Row],[Max_num_drones]:[Max_num_drones]]=5,Table2[[#This Row],[Cost]:[Cost]],"")</f>
        <v/>
      </c>
    </row>
    <row r="383" spans="1:4">
      <c r="A383" s="20" cm="1">
        <f t="array" ref="A383">IF(Table2[[#This Row],[Max_num_drones]:[Max_num_drones]]=2,Table2[[#This Row],[Cost]:[Cost]],"")</f>
        <v>2180.15387558977</v>
      </c>
      <c r="B383" s="20" t="str" cm="1">
        <f t="array" ref="B383">IF(Table2[[#This Row],[Max_num_drones]:[Max_num_drones]]=3,Table2[[#This Row],[Cost]:[Cost]],"")</f>
        <v/>
      </c>
      <c r="C383" s="20" t="str" cm="1">
        <f t="array" ref="C383">IF(Table2[[#This Row],[Max_num_drones]:[Max_num_drones]]=4,Table2[[#This Row],[Cost]:[Cost]],"")</f>
        <v/>
      </c>
      <c r="D383" s="20" t="str" cm="1">
        <f t="array" ref="D383">IF(Table2[[#This Row],[Max_num_drones]:[Max_num_drones]]=5,Table2[[#This Row],[Cost]:[Cost]],"")</f>
        <v/>
      </c>
    </row>
    <row r="384" spans="1:4">
      <c r="A384" s="20" cm="1">
        <f t="array" ref="A384">IF(Table2[[#This Row],[Max_num_drones]:[Max_num_drones]]=2,Table2[[#This Row],[Cost]:[Cost]],"")</f>
        <v>2355.9899077733298</v>
      </c>
      <c r="B384" s="20" t="str" cm="1">
        <f t="array" ref="B384">IF(Table2[[#This Row],[Max_num_drones]:[Max_num_drones]]=3,Table2[[#This Row],[Cost]:[Cost]],"")</f>
        <v/>
      </c>
      <c r="C384" s="20" t="str" cm="1">
        <f t="array" ref="C384">IF(Table2[[#This Row],[Max_num_drones]:[Max_num_drones]]=4,Table2[[#This Row],[Cost]:[Cost]],"")</f>
        <v/>
      </c>
      <c r="D384" s="20" t="str" cm="1">
        <f t="array" ref="D384">IF(Table2[[#This Row],[Max_num_drones]:[Max_num_drones]]=5,Table2[[#This Row],[Cost]:[Cost]],"")</f>
        <v/>
      </c>
    </row>
    <row r="385" spans="1:4">
      <c r="A385" s="20" cm="1">
        <f t="array" ref="A385">IF(Table2[[#This Row],[Max_num_drones]:[Max_num_drones]]=2,Table2[[#This Row],[Cost]:[Cost]],"")</f>
        <v>2816.59651920752</v>
      </c>
      <c r="B385" s="20" t="str" cm="1">
        <f t="array" ref="B385">IF(Table2[[#This Row],[Max_num_drones]:[Max_num_drones]]=3,Table2[[#This Row],[Cost]:[Cost]],"")</f>
        <v/>
      </c>
      <c r="C385" s="20" t="str" cm="1">
        <f t="array" ref="C385">IF(Table2[[#This Row],[Max_num_drones]:[Max_num_drones]]=4,Table2[[#This Row],[Cost]:[Cost]],"")</f>
        <v/>
      </c>
      <c r="D385" s="20" t="str" cm="1">
        <f t="array" ref="D385">IF(Table2[[#This Row],[Max_num_drones]:[Max_num_drones]]=5,Table2[[#This Row],[Cost]:[Cost]],"")</f>
        <v/>
      </c>
    </row>
    <row r="386" spans="1:4">
      <c r="A386" s="20" cm="1">
        <f t="array" ref="A386">IF(Table2[[#This Row],[Max_num_drones]:[Max_num_drones]]=2,Table2[[#This Row],[Cost]:[Cost]],"")</f>
        <v>2915.5766093622201</v>
      </c>
      <c r="B386" s="20" t="str" cm="1">
        <f t="array" ref="B386">IF(Table2[[#This Row],[Max_num_drones]:[Max_num_drones]]=3,Table2[[#This Row],[Cost]:[Cost]],"")</f>
        <v/>
      </c>
      <c r="C386" s="20" t="str" cm="1">
        <f t="array" ref="C386">IF(Table2[[#This Row],[Max_num_drones]:[Max_num_drones]]=4,Table2[[#This Row],[Cost]:[Cost]],"")</f>
        <v/>
      </c>
      <c r="D386" s="20" t="str" cm="1">
        <f t="array" ref="D386">IF(Table2[[#This Row],[Max_num_drones]:[Max_num_drones]]=5,Table2[[#This Row],[Cost]:[Cost]],"")</f>
        <v/>
      </c>
    </row>
    <row r="387" spans="1:4">
      <c r="A387" s="20" t="str" cm="1">
        <f t="array" ref="A387">IF(Table2[[#This Row],[Max_num_drones]:[Max_num_drones]]=2,Table2[[#This Row],[Cost]:[Cost]],"")</f>
        <v/>
      </c>
      <c r="B387" s="20" cm="1">
        <f t="array" ref="B387">IF(Table2[[#This Row],[Max_num_drones]:[Max_num_drones]]=3,Table2[[#This Row],[Cost]:[Cost]],"")</f>
        <v>1320.40139325575</v>
      </c>
      <c r="C387" s="20" t="str" cm="1">
        <f t="array" ref="C387">IF(Table2[[#This Row],[Max_num_drones]:[Max_num_drones]]=4,Table2[[#This Row],[Cost]:[Cost]],"")</f>
        <v/>
      </c>
      <c r="D387" s="20" t="str" cm="1">
        <f t="array" ref="D387">IF(Table2[[#This Row],[Max_num_drones]:[Max_num_drones]]=5,Table2[[#This Row],[Cost]:[Cost]],"")</f>
        <v/>
      </c>
    </row>
    <row r="388" spans="1:4">
      <c r="A388" s="20" t="str" cm="1">
        <f t="array" ref="A388">IF(Table2[[#This Row],[Max_num_drones]:[Max_num_drones]]=2,Table2[[#This Row],[Cost]:[Cost]],"")</f>
        <v/>
      </c>
      <c r="B388" s="20" cm="1">
        <f t="array" ref="B388">IF(Table2[[#This Row],[Max_num_drones]:[Max_num_drones]]=3,Table2[[#This Row],[Cost]:[Cost]],"")</f>
        <v>1494.51769896465</v>
      </c>
      <c r="C388" s="20" t="str" cm="1">
        <f t="array" ref="C388">IF(Table2[[#This Row],[Max_num_drones]:[Max_num_drones]]=4,Table2[[#This Row],[Cost]:[Cost]],"")</f>
        <v/>
      </c>
      <c r="D388" s="20" t="str" cm="1">
        <f t="array" ref="D388">IF(Table2[[#This Row],[Max_num_drones]:[Max_num_drones]]=5,Table2[[#This Row],[Cost]:[Cost]],"")</f>
        <v/>
      </c>
    </row>
    <row r="389" spans="1:4">
      <c r="A389" s="20" t="str" cm="1">
        <f t="array" ref="A389">IF(Table2[[#This Row],[Max_num_drones]:[Max_num_drones]]=2,Table2[[#This Row],[Cost]:[Cost]],"")</f>
        <v/>
      </c>
      <c r="B389" s="20" cm="1">
        <f t="array" ref="B389">IF(Table2[[#This Row],[Max_num_drones]:[Max_num_drones]]=3,Table2[[#This Row],[Cost]:[Cost]],"")</f>
        <v>1617.8771078611301</v>
      </c>
      <c r="C389" s="20" t="str" cm="1">
        <f t="array" ref="C389">IF(Table2[[#This Row],[Max_num_drones]:[Max_num_drones]]=4,Table2[[#This Row],[Cost]:[Cost]],"")</f>
        <v/>
      </c>
      <c r="D389" s="20" t="str" cm="1">
        <f t="array" ref="D389">IF(Table2[[#This Row],[Max_num_drones]:[Max_num_drones]]=5,Table2[[#This Row],[Cost]:[Cost]],"")</f>
        <v/>
      </c>
    </row>
    <row r="390" spans="1:4">
      <c r="A390" s="20" t="str" cm="1">
        <f t="array" ref="A390">IF(Table2[[#This Row],[Max_num_drones]:[Max_num_drones]]=2,Table2[[#This Row],[Cost]:[Cost]],"")</f>
        <v/>
      </c>
      <c r="B390" s="20" cm="1">
        <f t="array" ref="B390">IF(Table2[[#This Row],[Max_num_drones]:[Max_num_drones]]=3,Table2[[#This Row],[Cost]:[Cost]],"")</f>
        <v>1808.35001723143</v>
      </c>
      <c r="C390" s="20" t="str" cm="1">
        <f t="array" ref="C390">IF(Table2[[#This Row],[Max_num_drones]:[Max_num_drones]]=4,Table2[[#This Row],[Cost]:[Cost]],"")</f>
        <v/>
      </c>
      <c r="D390" s="20" t="str" cm="1">
        <f t="array" ref="D390">IF(Table2[[#This Row],[Max_num_drones]:[Max_num_drones]]=5,Table2[[#This Row],[Cost]:[Cost]],"")</f>
        <v/>
      </c>
    </row>
    <row r="391" spans="1:4">
      <c r="A391" s="20" t="str" cm="1">
        <f t="array" ref="A391">IF(Table2[[#This Row],[Max_num_drones]:[Max_num_drones]]=2,Table2[[#This Row],[Cost]:[Cost]],"")</f>
        <v/>
      </c>
      <c r="B391" s="20" cm="1">
        <f t="array" ref="B391">IF(Table2[[#This Row],[Max_num_drones]:[Max_num_drones]]=3,Table2[[#This Row],[Cost]:[Cost]],"")</f>
        <v>1907.03505605644</v>
      </c>
      <c r="C391" s="20" t="str" cm="1">
        <f t="array" ref="C391">IF(Table2[[#This Row],[Max_num_drones]:[Max_num_drones]]=4,Table2[[#This Row],[Cost]:[Cost]],"")</f>
        <v/>
      </c>
      <c r="D391" s="20" t="str" cm="1">
        <f t="array" ref="D391">IF(Table2[[#This Row],[Max_num_drones]:[Max_num_drones]]=5,Table2[[#This Row],[Cost]:[Cost]],"")</f>
        <v/>
      </c>
    </row>
    <row r="392" spans="1:4">
      <c r="A392" s="20" t="str" cm="1">
        <f t="array" ref="A392">IF(Table2[[#This Row],[Max_num_drones]:[Max_num_drones]]=2,Table2[[#This Row],[Cost]:[Cost]],"")</f>
        <v/>
      </c>
      <c r="B392" s="20" t="str" cm="1">
        <f t="array" ref="B392">IF(Table2[[#This Row],[Max_num_drones]:[Max_num_drones]]=3,Table2[[#This Row],[Cost]:[Cost]],"")</f>
        <v/>
      </c>
      <c r="C392" s="20" cm="1">
        <f t="array" ref="C392">IF(Table2[[#This Row],[Max_num_drones]:[Max_num_drones]]=4,Table2[[#This Row],[Cost]:[Cost]],"")</f>
        <v>1073.0673765650199</v>
      </c>
      <c r="D392" s="20" t="str" cm="1">
        <f t="array" ref="D392">IF(Table2[[#This Row],[Max_num_drones]:[Max_num_drones]]=5,Table2[[#This Row],[Cost]:[Cost]],"")</f>
        <v/>
      </c>
    </row>
    <row r="393" spans="1:4">
      <c r="A393" s="20" t="str" cm="1">
        <f t="array" ref="A393">IF(Table2[[#This Row],[Max_num_drones]:[Max_num_drones]]=2,Table2[[#This Row],[Cost]:[Cost]],"")</f>
        <v/>
      </c>
      <c r="B393" s="20" t="str" cm="1">
        <f t="array" ref="B393">IF(Table2[[#This Row],[Max_num_drones]:[Max_num_drones]]=3,Table2[[#This Row],[Cost]:[Cost]],"")</f>
        <v/>
      </c>
      <c r="C393" s="20" cm="1">
        <f t="array" ref="C393">IF(Table2[[#This Row],[Max_num_drones]:[Max_num_drones]]=4,Table2[[#This Row],[Cost]:[Cost]],"")</f>
        <v>1024.4740315828701</v>
      </c>
      <c r="D393" s="20" t="str" cm="1">
        <f t="array" ref="D393">IF(Table2[[#This Row],[Max_num_drones]:[Max_num_drones]]=5,Table2[[#This Row],[Cost]:[Cost]],"")</f>
        <v/>
      </c>
    </row>
    <row r="394" spans="1:4">
      <c r="A394" s="20" t="str" cm="1">
        <f t="array" ref="A394">IF(Table2[[#This Row],[Max_num_drones]:[Max_num_drones]]=2,Table2[[#This Row],[Cost]:[Cost]],"")</f>
        <v/>
      </c>
      <c r="B394" s="20" t="str" cm="1">
        <f t="array" ref="B394">IF(Table2[[#This Row],[Max_num_drones]:[Max_num_drones]]=3,Table2[[#This Row],[Cost]:[Cost]],"")</f>
        <v/>
      </c>
      <c r="C394" s="20" cm="1">
        <f t="array" ref="C394">IF(Table2[[#This Row],[Max_num_drones]:[Max_num_drones]]=4,Table2[[#This Row],[Cost]:[Cost]],"")</f>
        <v>1209.05476203594</v>
      </c>
      <c r="D394" s="20" t="str" cm="1">
        <f t="array" ref="D394">IF(Table2[[#This Row],[Max_num_drones]:[Max_num_drones]]=5,Table2[[#This Row],[Cost]:[Cost]],"")</f>
        <v/>
      </c>
    </row>
    <row r="395" spans="1:4">
      <c r="A395" s="20" t="str" cm="1">
        <f t="array" ref="A395">IF(Table2[[#This Row],[Max_num_drones]:[Max_num_drones]]=2,Table2[[#This Row],[Cost]:[Cost]],"")</f>
        <v/>
      </c>
      <c r="B395" s="20" t="str" cm="1">
        <f t="array" ref="B395">IF(Table2[[#This Row],[Max_num_drones]:[Max_num_drones]]=3,Table2[[#This Row],[Cost]:[Cost]],"")</f>
        <v/>
      </c>
      <c r="C395" s="20" cm="1">
        <f t="array" ref="C395">IF(Table2[[#This Row],[Max_num_drones]:[Max_num_drones]]=4,Table2[[#This Row],[Cost]:[Cost]],"")</f>
        <v>1497.0766710590001</v>
      </c>
      <c r="D395" s="20" t="str" cm="1">
        <f t="array" ref="D395">IF(Table2[[#This Row],[Max_num_drones]:[Max_num_drones]]=5,Table2[[#This Row],[Cost]:[Cost]],"")</f>
        <v/>
      </c>
    </row>
    <row r="396" spans="1:4">
      <c r="A396" s="20" t="str" cm="1">
        <f t="array" ref="A396">IF(Table2[[#This Row],[Max_num_drones]:[Max_num_drones]]=2,Table2[[#This Row],[Cost]:[Cost]],"")</f>
        <v/>
      </c>
      <c r="B396" s="20" t="str" cm="1">
        <f t="array" ref="B396">IF(Table2[[#This Row],[Max_num_drones]:[Max_num_drones]]=3,Table2[[#This Row],[Cost]:[Cost]],"")</f>
        <v/>
      </c>
      <c r="C396" s="20" cm="1">
        <f t="array" ref="C396">IF(Table2[[#This Row],[Max_num_drones]:[Max_num_drones]]=4,Table2[[#This Row],[Cost]:[Cost]],"")</f>
        <v>1490.7845579080599</v>
      </c>
      <c r="D396" s="20" t="str" cm="1">
        <f t="array" ref="D396">IF(Table2[[#This Row],[Max_num_drones]:[Max_num_drones]]=5,Table2[[#This Row],[Cost]:[Cost]],"")</f>
        <v/>
      </c>
    </row>
    <row r="397" spans="1:4">
      <c r="A397" s="20" t="str" cm="1">
        <f t="array" ref="A397">IF(Table2[[#This Row],[Max_num_drones]:[Max_num_drones]]=2,Table2[[#This Row],[Cost]:[Cost]],"")</f>
        <v/>
      </c>
      <c r="B397" s="20" t="str" cm="1">
        <f t="array" ref="B397">IF(Table2[[#This Row],[Max_num_drones]:[Max_num_drones]]=3,Table2[[#This Row],[Cost]:[Cost]],"")</f>
        <v/>
      </c>
      <c r="C397" s="20" t="str" cm="1">
        <f t="array" ref="C397">IF(Table2[[#This Row],[Max_num_drones]:[Max_num_drones]]=4,Table2[[#This Row],[Cost]:[Cost]],"")</f>
        <v/>
      </c>
      <c r="D397" s="20" cm="1">
        <f t="array" ref="D397">IF(Table2[[#This Row],[Max_num_drones]:[Max_num_drones]]=5,Table2[[#This Row],[Cost]:[Cost]],"")</f>
        <v>791.86110519668205</v>
      </c>
    </row>
    <row r="398" spans="1:4">
      <c r="A398" s="20" t="str" cm="1">
        <f t="array" ref="A398">IF(Table2[[#This Row],[Max_num_drones]:[Max_num_drones]]=2,Table2[[#This Row],[Cost]:[Cost]],"")</f>
        <v/>
      </c>
      <c r="B398" s="20" t="str" cm="1">
        <f t="array" ref="B398">IF(Table2[[#This Row],[Max_num_drones]:[Max_num_drones]]=3,Table2[[#This Row],[Cost]:[Cost]],"")</f>
        <v/>
      </c>
      <c r="C398" s="20" t="str" cm="1">
        <f t="array" ref="C398">IF(Table2[[#This Row],[Max_num_drones]:[Max_num_drones]]=4,Table2[[#This Row],[Cost]:[Cost]],"")</f>
        <v/>
      </c>
      <c r="D398" s="20" cm="1">
        <f t="array" ref="D398">IF(Table2[[#This Row],[Max_num_drones]:[Max_num_drones]]=5,Table2[[#This Row],[Cost]:[Cost]],"")</f>
        <v>948.37924538347499</v>
      </c>
    </row>
    <row r="399" spans="1:4">
      <c r="A399" s="20" t="str" cm="1">
        <f t="array" ref="A399">IF(Table2[[#This Row],[Max_num_drones]:[Max_num_drones]]=2,Table2[[#This Row],[Cost]:[Cost]],"")</f>
        <v/>
      </c>
      <c r="B399" s="20" t="str" cm="1">
        <f t="array" ref="B399">IF(Table2[[#This Row],[Max_num_drones]:[Max_num_drones]]=3,Table2[[#This Row],[Cost]:[Cost]],"")</f>
        <v/>
      </c>
      <c r="C399" s="20" t="str" cm="1">
        <f t="array" ref="C399">IF(Table2[[#This Row],[Max_num_drones]:[Max_num_drones]]=4,Table2[[#This Row],[Cost]:[Cost]],"")</f>
        <v/>
      </c>
      <c r="D399" s="20" cm="1">
        <f t="array" ref="D399">IF(Table2[[#This Row],[Max_num_drones]:[Max_num_drones]]=5,Table2[[#This Row],[Cost]:[Cost]],"")</f>
        <v>964.72719023167895</v>
      </c>
    </row>
    <row r="400" spans="1:4">
      <c r="A400" s="20" t="str" cm="1">
        <f t="array" ref="A400">IF(Table2[[#This Row],[Max_num_drones]:[Max_num_drones]]=2,Table2[[#This Row],[Cost]:[Cost]],"")</f>
        <v/>
      </c>
      <c r="B400" s="20" t="str" cm="1">
        <f t="array" ref="B400">IF(Table2[[#This Row],[Max_num_drones]:[Max_num_drones]]=3,Table2[[#This Row],[Cost]:[Cost]],"")</f>
        <v/>
      </c>
      <c r="C400" s="20" t="str" cm="1">
        <f t="array" ref="C400">IF(Table2[[#This Row],[Max_num_drones]:[Max_num_drones]]=4,Table2[[#This Row],[Cost]:[Cost]],"")</f>
        <v/>
      </c>
      <c r="D400" s="20" cm="1">
        <f t="array" ref="D400">IF(Table2[[#This Row],[Max_num_drones]:[Max_num_drones]]=5,Table2[[#This Row],[Cost]:[Cost]],"")</f>
        <v>1130.77139193722</v>
      </c>
    </row>
    <row r="401" spans="1:4">
      <c r="A401" s="20" t="str" cm="1">
        <f t="array" ref="A401">IF(Table2[[#This Row],[Max_num_drones]:[Max_num_drones]]=2,Table2[[#This Row],[Cost]:[Cost]],"")</f>
        <v/>
      </c>
      <c r="B401" s="20" t="str" cm="1">
        <f t="array" ref="B401">IF(Table2[[#This Row],[Max_num_drones]:[Max_num_drones]]=3,Table2[[#This Row],[Cost]:[Cost]],"")</f>
        <v/>
      </c>
      <c r="C401" s="20" t="str" cm="1">
        <f t="array" ref="C401">IF(Table2[[#This Row],[Max_num_drones]:[Max_num_drones]]=4,Table2[[#This Row],[Cost]:[Cost]],"")</f>
        <v/>
      </c>
      <c r="D401" s="20" cm="1">
        <f t="array" ref="D401">IF(Table2[[#This Row],[Max_num_drones]:[Max_num_drones]]=5,Table2[[#This Row],[Cost]:[Cost]],"")</f>
        <v>1104.56459842156</v>
      </c>
    </row>
    <row r="402" spans="1:4">
      <c r="A402" s="20" cm="1">
        <f t="array" ref="A402">IF(Table2[[#This Row],[Max_num_drones]:[Max_num_drones]]=2,Table2[[#This Row],[Cost]:[Cost]],"")</f>
        <v>2316.8723572377598</v>
      </c>
      <c r="B402" s="20" t="str" cm="1">
        <f t="array" ref="B402">IF(Table2[[#This Row],[Max_num_drones]:[Max_num_drones]]=3,Table2[[#This Row],[Cost]:[Cost]],"")</f>
        <v/>
      </c>
      <c r="C402" s="20" t="str" cm="1">
        <f t="array" ref="C402">IF(Table2[[#This Row],[Max_num_drones]:[Max_num_drones]]=4,Table2[[#This Row],[Cost]:[Cost]],"")</f>
        <v/>
      </c>
      <c r="D402" s="20" t="str" cm="1">
        <f t="array" ref="D402">IF(Table2[[#This Row],[Max_num_drones]:[Max_num_drones]]=5,Table2[[#This Row],[Cost]:[Cost]],"")</f>
        <v/>
      </c>
    </row>
    <row r="403" spans="1:4">
      <c r="A403" s="20" cm="1">
        <f t="array" ref="A403">IF(Table2[[#This Row],[Max_num_drones]:[Max_num_drones]]=2,Table2[[#This Row],[Cost]:[Cost]],"")</f>
        <v>2299.1117157040999</v>
      </c>
      <c r="B403" s="20" t="str" cm="1">
        <f t="array" ref="B403">IF(Table2[[#This Row],[Max_num_drones]:[Max_num_drones]]=3,Table2[[#This Row],[Cost]:[Cost]],"")</f>
        <v/>
      </c>
      <c r="C403" s="20" t="str" cm="1">
        <f t="array" ref="C403">IF(Table2[[#This Row],[Max_num_drones]:[Max_num_drones]]=4,Table2[[#This Row],[Cost]:[Cost]],"")</f>
        <v/>
      </c>
      <c r="D403" s="20" t="str" cm="1">
        <f t="array" ref="D403">IF(Table2[[#This Row],[Max_num_drones]:[Max_num_drones]]=5,Table2[[#This Row],[Cost]:[Cost]],"")</f>
        <v/>
      </c>
    </row>
    <row r="404" spans="1:4">
      <c r="A404" s="20" cm="1">
        <f t="array" ref="A404">IF(Table2[[#This Row],[Max_num_drones]:[Max_num_drones]]=2,Table2[[#This Row],[Cost]:[Cost]],"")</f>
        <v>2500.06573988021</v>
      </c>
      <c r="B404" s="20" t="str" cm="1">
        <f t="array" ref="B404">IF(Table2[[#This Row],[Max_num_drones]:[Max_num_drones]]=3,Table2[[#This Row],[Cost]:[Cost]],"")</f>
        <v/>
      </c>
      <c r="C404" s="20" t="str" cm="1">
        <f t="array" ref="C404">IF(Table2[[#This Row],[Max_num_drones]:[Max_num_drones]]=4,Table2[[#This Row],[Cost]:[Cost]],"")</f>
        <v/>
      </c>
      <c r="D404" s="20" t="str" cm="1">
        <f t="array" ref="D404">IF(Table2[[#This Row],[Max_num_drones]:[Max_num_drones]]=5,Table2[[#This Row],[Cost]:[Cost]],"")</f>
        <v/>
      </c>
    </row>
    <row r="405" spans="1:4">
      <c r="A405" s="20" cm="1">
        <f t="array" ref="A405">IF(Table2[[#This Row],[Max_num_drones]:[Max_num_drones]]=2,Table2[[#This Row],[Cost]:[Cost]],"")</f>
        <v>2959.0875407456701</v>
      </c>
      <c r="B405" s="20" t="str" cm="1">
        <f t="array" ref="B405">IF(Table2[[#This Row],[Max_num_drones]:[Max_num_drones]]=3,Table2[[#This Row],[Cost]:[Cost]],"")</f>
        <v/>
      </c>
      <c r="C405" s="20" t="str" cm="1">
        <f t="array" ref="C405">IF(Table2[[#This Row],[Max_num_drones]:[Max_num_drones]]=4,Table2[[#This Row],[Cost]:[Cost]],"")</f>
        <v/>
      </c>
      <c r="D405" s="20" t="str" cm="1">
        <f t="array" ref="D405">IF(Table2[[#This Row],[Max_num_drones]:[Max_num_drones]]=5,Table2[[#This Row],[Cost]:[Cost]],"")</f>
        <v/>
      </c>
    </row>
    <row r="406" spans="1:4">
      <c r="A406" s="20" cm="1">
        <f t="array" ref="A406">IF(Table2[[#This Row],[Max_num_drones]:[Max_num_drones]]=2,Table2[[#This Row],[Cost]:[Cost]],"")</f>
        <v>3016.9818496162102</v>
      </c>
      <c r="B406" s="20" t="str" cm="1">
        <f t="array" ref="B406">IF(Table2[[#This Row],[Max_num_drones]:[Max_num_drones]]=3,Table2[[#This Row],[Cost]:[Cost]],"")</f>
        <v/>
      </c>
      <c r="C406" s="20" t="str" cm="1">
        <f t="array" ref="C406">IF(Table2[[#This Row],[Max_num_drones]:[Max_num_drones]]=4,Table2[[#This Row],[Cost]:[Cost]],"")</f>
        <v/>
      </c>
      <c r="D406" s="20" t="str" cm="1">
        <f t="array" ref="D406">IF(Table2[[#This Row],[Max_num_drones]:[Max_num_drones]]=5,Table2[[#This Row],[Cost]:[Cost]],"")</f>
        <v/>
      </c>
    </row>
    <row r="407" spans="1:4">
      <c r="A407" s="20" t="str" cm="1">
        <f t="array" ref="A407">IF(Table2[[#This Row],[Max_num_drones]:[Max_num_drones]]=2,Table2[[#This Row],[Cost]:[Cost]],"")</f>
        <v/>
      </c>
      <c r="B407" s="20" cm="1">
        <f t="array" ref="B407">IF(Table2[[#This Row],[Max_num_drones]:[Max_num_drones]]=3,Table2[[#This Row],[Cost]:[Cost]],"")</f>
        <v>1402.5237031562001</v>
      </c>
      <c r="C407" s="20" t="str" cm="1">
        <f t="array" ref="C407">IF(Table2[[#This Row],[Max_num_drones]:[Max_num_drones]]=4,Table2[[#This Row],[Cost]:[Cost]],"")</f>
        <v/>
      </c>
      <c r="D407" s="20" t="str" cm="1">
        <f t="array" ref="D407">IF(Table2[[#This Row],[Max_num_drones]:[Max_num_drones]]=5,Table2[[#This Row],[Cost]:[Cost]],"")</f>
        <v/>
      </c>
    </row>
    <row r="408" spans="1:4">
      <c r="A408" s="20" t="str" cm="1">
        <f t="array" ref="A408">IF(Table2[[#This Row],[Max_num_drones]:[Max_num_drones]]=2,Table2[[#This Row],[Cost]:[Cost]],"")</f>
        <v/>
      </c>
      <c r="B408" s="20" cm="1">
        <f t="array" ref="B408">IF(Table2[[#This Row],[Max_num_drones]:[Max_num_drones]]=3,Table2[[#This Row],[Cost]:[Cost]],"")</f>
        <v>1550.73937542933</v>
      </c>
      <c r="C408" s="20" t="str" cm="1">
        <f t="array" ref="C408">IF(Table2[[#This Row],[Max_num_drones]:[Max_num_drones]]=4,Table2[[#This Row],[Cost]:[Cost]],"")</f>
        <v/>
      </c>
      <c r="D408" s="20" t="str" cm="1">
        <f t="array" ref="D408">IF(Table2[[#This Row],[Max_num_drones]:[Max_num_drones]]=5,Table2[[#This Row],[Cost]:[Cost]],"")</f>
        <v/>
      </c>
    </row>
    <row r="409" spans="1:4">
      <c r="A409" s="20" t="str" cm="1">
        <f t="array" ref="A409">IF(Table2[[#This Row],[Max_num_drones]:[Max_num_drones]]=2,Table2[[#This Row],[Cost]:[Cost]],"")</f>
        <v/>
      </c>
      <c r="B409" s="20" cm="1">
        <f t="array" ref="B409">IF(Table2[[#This Row],[Max_num_drones]:[Max_num_drones]]=3,Table2[[#This Row],[Cost]:[Cost]],"")</f>
        <v>1713.32939359441</v>
      </c>
      <c r="C409" s="20" t="str" cm="1">
        <f t="array" ref="C409">IF(Table2[[#This Row],[Max_num_drones]:[Max_num_drones]]=4,Table2[[#This Row],[Cost]:[Cost]],"")</f>
        <v/>
      </c>
      <c r="D409" s="20" t="str" cm="1">
        <f t="array" ref="D409">IF(Table2[[#This Row],[Max_num_drones]:[Max_num_drones]]=5,Table2[[#This Row],[Cost]:[Cost]],"")</f>
        <v/>
      </c>
    </row>
    <row r="410" spans="1:4">
      <c r="A410" s="20" t="str" cm="1">
        <f t="array" ref="A410">IF(Table2[[#This Row],[Max_num_drones]:[Max_num_drones]]=2,Table2[[#This Row],[Cost]:[Cost]],"")</f>
        <v/>
      </c>
      <c r="B410" s="20" cm="1">
        <f t="array" ref="B410">IF(Table2[[#This Row],[Max_num_drones]:[Max_num_drones]]=3,Table2[[#This Row],[Cost]:[Cost]],"")</f>
        <v>1888.4278995268101</v>
      </c>
      <c r="C410" s="20" t="str" cm="1">
        <f t="array" ref="C410">IF(Table2[[#This Row],[Max_num_drones]:[Max_num_drones]]=4,Table2[[#This Row],[Cost]:[Cost]],"")</f>
        <v/>
      </c>
      <c r="D410" s="20" t="str" cm="1">
        <f t="array" ref="D410">IF(Table2[[#This Row],[Max_num_drones]:[Max_num_drones]]=5,Table2[[#This Row],[Cost]:[Cost]],"")</f>
        <v/>
      </c>
    </row>
    <row r="411" spans="1:4">
      <c r="A411" s="20" t="str" cm="1">
        <f t="array" ref="A411">IF(Table2[[#This Row],[Max_num_drones]:[Max_num_drones]]=2,Table2[[#This Row],[Cost]:[Cost]],"")</f>
        <v/>
      </c>
      <c r="B411" s="20" cm="1">
        <f t="array" ref="B411">IF(Table2[[#This Row],[Max_num_drones]:[Max_num_drones]]=3,Table2[[#This Row],[Cost]:[Cost]],"")</f>
        <v>1970.53329175004</v>
      </c>
      <c r="C411" s="20" t="str" cm="1">
        <f t="array" ref="C411">IF(Table2[[#This Row],[Max_num_drones]:[Max_num_drones]]=4,Table2[[#This Row],[Cost]:[Cost]],"")</f>
        <v/>
      </c>
      <c r="D411" s="20" t="str" cm="1">
        <f t="array" ref="D411">IF(Table2[[#This Row],[Max_num_drones]:[Max_num_drones]]=5,Table2[[#This Row],[Cost]:[Cost]],"")</f>
        <v/>
      </c>
    </row>
    <row r="412" spans="1:4">
      <c r="A412" s="20" t="str" cm="1">
        <f t="array" ref="A412">IF(Table2[[#This Row],[Max_num_drones]:[Max_num_drones]]=2,Table2[[#This Row],[Cost]:[Cost]],"")</f>
        <v/>
      </c>
      <c r="B412" s="20" t="str" cm="1">
        <f t="array" ref="B412">IF(Table2[[#This Row],[Max_num_drones]:[Max_num_drones]]=3,Table2[[#This Row],[Cost]:[Cost]],"")</f>
        <v/>
      </c>
      <c r="C412" s="20" cm="1">
        <f t="array" ref="C412">IF(Table2[[#This Row],[Max_num_drones]:[Max_num_drones]]=4,Table2[[#This Row],[Cost]:[Cost]],"")</f>
        <v>1104.87323073418</v>
      </c>
      <c r="D412" s="20" t="str" cm="1">
        <f t="array" ref="D412">IF(Table2[[#This Row],[Max_num_drones]:[Max_num_drones]]=5,Table2[[#This Row],[Cost]:[Cost]],"")</f>
        <v/>
      </c>
    </row>
    <row r="413" spans="1:4">
      <c r="A413" s="20" t="str" cm="1">
        <f t="array" ref="A413">IF(Table2[[#This Row],[Max_num_drones]:[Max_num_drones]]=2,Table2[[#This Row],[Cost]:[Cost]],"")</f>
        <v/>
      </c>
      <c r="B413" s="20" t="str" cm="1">
        <f t="array" ref="B413">IF(Table2[[#This Row],[Max_num_drones]:[Max_num_drones]]=3,Table2[[#This Row],[Cost]:[Cost]],"")</f>
        <v/>
      </c>
      <c r="C413" s="20" cm="1">
        <f t="array" ref="C413">IF(Table2[[#This Row],[Max_num_drones]:[Max_num_drones]]=4,Table2[[#This Row],[Cost]:[Cost]],"")</f>
        <v>1024.4740315828701</v>
      </c>
      <c r="D413" s="20" t="str" cm="1">
        <f t="array" ref="D413">IF(Table2[[#This Row],[Max_num_drones]:[Max_num_drones]]=5,Table2[[#This Row],[Cost]:[Cost]],"")</f>
        <v/>
      </c>
    </row>
    <row r="414" spans="1:4">
      <c r="A414" s="20" t="str" cm="1">
        <f t="array" ref="A414">IF(Table2[[#This Row],[Max_num_drones]:[Max_num_drones]]=2,Table2[[#This Row],[Cost]:[Cost]],"")</f>
        <v/>
      </c>
      <c r="B414" s="20" t="str" cm="1">
        <f t="array" ref="B414">IF(Table2[[#This Row],[Max_num_drones]:[Max_num_drones]]=3,Table2[[#This Row],[Cost]:[Cost]],"")</f>
        <v/>
      </c>
      <c r="C414" s="20" cm="1">
        <f t="array" ref="C414">IF(Table2[[#This Row],[Max_num_drones]:[Max_num_drones]]=4,Table2[[#This Row],[Cost]:[Cost]],"")</f>
        <v>1250.3111306312801</v>
      </c>
      <c r="D414" s="20" t="str" cm="1">
        <f t="array" ref="D414">IF(Table2[[#This Row],[Max_num_drones]:[Max_num_drones]]=5,Table2[[#This Row],[Cost]:[Cost]],"")</f>
        <v/>
      </c>
    </row>
    <row r="415" spans="1:4">
      <c r="A415" s="20" t="str" cm="1">
        <f t="array" ref="A415">IF(Table2[[#This Row],[Max_num_drones]:[Max_num_drones]]=2,Table2[[#This Row],[Cost]:[Cost]],"")</f>
        <v/>
      </c>
      <c r="B415" s="20" t="str" cm="1">
        <f t="array" ref="B415">IF(Table2[[#This Row],[Max_num_drones]:[Max_num_drones]]=3,Table2[[#This Row],[Cost]:[Cost]],"")</f>
        <v/>
      </c>
      <c r="C415" s="20" cm="1">
        <f t="array" ref="C415">IF(Table2[[#This Row],[Max_num_drones]:[Max_num_drones]]=4,Table2[[#This Row],[Cost]:[Cost]],"")</f>
        <v>1498.4959518477899</v>
      </c>
      <c r="D415" s="20" t="str" cm="1">
        <f t="array" ref="D415">IF(Table2[[#This Row],[Max_num_drones]:[Max_num_drones]]=5,Table2[[#This Row],[Cost]:[Cost]],"")</f>
        <v/>
      </c>
    </row>
    <row r="416" spans="1:4">
      <c r="A416" s="20" t="str" cm="1">
        <f t="array" ref="A416">IF(Table2[[#This Row],[Max_num_drones]:[Max_num_drones]]=2,Table2[[#This Row],[Cost]:[Cost]],"")</f>
        <v/>
      </c>
      <c r="B416" s="20" t="str" cm="1">
        <f t="array" ref="B416">IF(Table2[[#This Row],[Max_num_drones]:[Max_num_drones]]=3,Table2[[#This Row],[Cost]:[Cost]],"")</f>
        <v/>
      </c>
      <c r="C416" s="20" cm="1">
        <f t="array" ref="C416">IF(Table2[[#This Row],[Max_num_drones]:[Max_num_drones]]=4,Table2[[#This Row],[Cost]:[Cost]],"")</f>
        <v>1439.7795568321301</v>
      </c>
      <c r="D416" s="20" t="str" cm="1">
        <f t="array" ref="D416">IF(Table2[[#This Row],[Max_num_drones]:[Max_num_drones]]=5,Table2[[#This Row],[Cost]:[Cost]],"")</f>
        <v/>
      </c>
    </row>
    <row r="417" spans="1:4">
      <c r="A417" s="20" t="str" cm="1">
        <f t="array" ref="A417">IF(Table2[[#This Row],[Max_num_drones]:[Max_num_drones]]=2,Table2[[#This Row],[Cost]:[Cost]],"")</f>
        <v/>
      </c>
      <c r="B417" s="20" t="str" cm="1">
        <f t="array" ref="B417">IF(Table2[[#This Row],[Max_num_drones]:[Max_num_drones]]=3,Table2[[#This Row],[Cost]:[Cost]],"")</f>
        <v/>
      </c>
      <c r="C417" s="20" t="str" cm="1">
        <f t="array" ref="C417">IF(Table2[[#This Row],[Max_num_drones]:[Max_num_drones]]=4,Table2[[#This Row],[Cost]:[Cost]],"")</f>
        <v/>
      </c>
      <c r="D417" s="20" cm="1">
        <f t="array" ref="D417">IF(Table2[[#This Row],[Max_num_drones]:[Max_num_drones]]=5,Table2[[#This Row],[Cost]:[Cost]],"")</f>
        <v>791.86110519668205</v>
      </c>
    </row>
    <row r="418" spans="1:4">
      <c r="A418" s="20" t="str" cm="1">
        <f t="array" ref="A418">IF(Table2[[#This Row],[Max_num_drones]:[Max_num_drones]]=2,Table2[[#This Row],[Cost]:[Cost]],"")</f>
        <v/>
      </c>
      <c r="B418" s="20" t="str" cm="1">
        <f t="array" ref="B418">IF(Table2[[#This Row],[Max_num_drones]:[Max_num_drones]]=3,Table2[[#This Row],[Cost]:[Cost]],"")</f>
        <v/>
      </c>
      <c r="C418" s="20" t="str" cm="1">
        <f t="array" ref="C418">IF(Table2[[#This Row],[Max_num_drones]:[Max_num_drones]]=4,Table2[[#This Row],[Cost]:[Cost]],"")</f>
        <v/>
      </c>
      <c r="D418" s="20" cm="1">
        <f t="array" ref="D418">IF(Table2[[#This Row],[Max_num_drones]:[Max_num_drones]]=5,Table2[[#This Row],[Cost]:[Cost]],"")</f>
        <v>948.37924538347499</v>
      </c>
    </row>
    <row r="419" spans="1:4">
      <c r="A419" s="20" t="str" cm="1">
        <f t="array" ref="A419">IF(Table2[[#This Row],[Max_num_drones]:[Max_num_drones]]=2,Table2[[#This Row],[Cost]:[Cost]],"")</f>
        <v/>
      </c>
      <c r="B419" s="20" t="str" cm="1">
        <f t="array" ref="B419">IF(Table2[[#This Row],[Max_num_drones]:[Max_num_drones]]=3,Table2[[#This Row],[Cost]:[Cost]],"")</f>
        <v/>
      </c>
      <c r="C419" s="20" t="str" cm="1">
        <f t="array" ref="C419">IF(Table2[[#This Row],[Max_num_drones]:[Max_num_drones]]=4,Table2[[#This Row],[Cost]:[Cost]],"")</f>
        <v/>
      </c>
      <c r="D419" s="20" cm="1">
        <f t="array" ref="D419">IF(Table2[[#This Row],[Max_num_drones]:[Max_num_drones]]=5,Table2[[#This Row],[Cost]:[Cost]],"")</f>
        <v>964.72719023167895</v>
      </c>
    </row>
    <row r="420" spans="1:4">
      <c r="A420" s="20" t="str" cm="1">
        <f t="array" ref="A420">IF(Table2[[#This Row],[Max_num_drones]:[Max_num_drones]]=2,Table2[[#This Row],[Cost]:[Cost]],"")</f>
        <v/>
      </c>
      <c r="B420" s="20" t="str" cm="1">
        <f t="array" ref="B420">IF(Table2[[#This Row],[Max_num_drones]:[Max_num_drones]]=3,Table2[[#This Row],[Cost]:[Cost]],"")</f>
        <v/>
      </c>
      <c r="C420" s="20" t="str" cm="1">
        <f t="array" ref="C420">IF(Table2[[#This Row],[Max_num_drones]:[Max_num_drones]]=4,Table2[[#This Row],[Cost]:[Cost]],"")</f>
        <v/>
      </c>
      <c r="D420" s="20" cm="1">
        <f t="array" ref="D420">IF(Table2[[#This Row],[Max_num_drones]:[Max_num_drones]]=5,Table2[[#This Row],[Cost]:[Cost]],"")</f>
        <v>1130.77139193722</v>
      </c>
    </row>
    <row r="421" spans="1:4">
      <c r="A421" s="20" t="str" cm="1">
        <f t="array" ref="A421">IF(Table2[[#This Row],[Max_num_drones]:[Max_num_drones]]=2,Table2[[#This Row],[Cost]:[Cost]],"")</f>
        <v/>
      </c>
      <c r="B421" s="20" t="str" cm="1">
        <f t="array" ref="B421">IF(Table2[[#This Row],[Max_num_drones]:[Max_num_drones]]=3,Table2[[#This Row],[Cost]:[Cost]],"")</f>
        <v/>
      </c>
      <c r="C421" s="20" t="str" cm="1">
        <f t="array" ref="C421">IF(Table2[[#This Row],[Max_num_drones]:[Max_num_drones]]=4,Table2[[#This Row],[Cost]:[Cost]],"")</f>
        <v/>
      </c>
      <c r="D421" s="20" cm="1">
        <f t="array" ref="D421">IF(Table2[[#This Row],[Max_num_drones]:[Max_num_drones]]=5,Table2[[#This Row],[Cost]:[Cost]],"")</f>
        <v>1104.56459842156</v>
      </c>
    </row>
    <row r="422" spans="1:4">
      <c r="A422" s="20" cm="1">
        <f t="array" ref="A422">IF(Table2[[#This Row],[Max_num_drones]:[Max_num_drones]]=2,Table2[[#This Row],[Cost]:[Cost]],"")</f>
        <v>2234.0898723323098</v>
      </c>
      <c r="B422" s="20" t="str" cm="1">
        <f t="array" ref="B422">IF(Table2[[#This Row],[Max_num_drones]:[Max_num_drones]]=3,Table2[[#This Row],[Cost]:[Cost]],"")</f>
        <v/>
      </c>
      <c r="C422" s="20" t="str" cm="1">
        <f t="array" ref="C422">IF(Table2[[#This Row],[Max_num_drones]:[Max_num_drones]]=4,Table2[[#This Row],[Cost]:[Cost]],"")</f>
        <v/>
      </c>
      <c r="D422" s="20" t="str" cm="1">
        <f t="array" ref="D422">IF(Table2[[#This Row],[Max_num_drones]:[Max_num_drones]]=5,Table2[[#This Row],[Cost]:[Cost]],"")</f>
        <v/>
      </c>
    </row>
    <row r="423" spans="1:4">
      <c r="A423" s="20" cm="1">
        <f t="array" ref="A423">IF(Table2[[#This Row],[Max_num_drones]:[Max_num_drones]]=2,Table2[[#This Row],[Cost]:[Cost]],"")</f>
        <v>2111.6549046723999</v>
      </c>
      <c r="B423" s="20" t="str" cm="1">
        <f t="array" ref="B423">IF(Table2[[#This Row],[Max_num_drones]:[Max_num_drones]]=3,Table2[[#This Row],[Cost]:[Cost]],"")</f>
        <v/>
      </c>
      <c r="C423" s="20" t="str" cm="1">
        <f t="array" ref="C423">IF(Table2[[#This Row],[Max_num_drones]:[Max_num_drones]]=4,Table2[[#This Row],[Cost]:[Cost]],"")</f>
        <v/>
      </c>
      <c r="D423" s="20" t="str" cm="1">
        <f t="array" ref="D423">IF(Table2[[#This Row],[Max_num_drones]:[Max_num_drones]]=5,Table2[[#This Row],[Cost]:[Cost]],"")</f>
        <v/>
      </c>
    </row>
    <row r="424" spans="1:4">
      <c r="A424" s="20" cm="1">
        <f t="array" ref="A424">IF(Table2[[#This Row],[Max_num_drones]:[Max_num_drones]]=2,Table2[[#This Row],[Cost]:[Cost]],"")</f>
        <v>2400.9537719314799</v>
      </c>
      <c r="B424" s="20" t="str" cm="1">
        <f t="array" ref="B424">IF(Table2[[#This Row],[Max_num_drones]:[Max_num_drones]]=3,Table2[[#This Row],[Cost]:[Cost]],"")</f>
        <v/>
      </c>
      <c r="C424" s="20" t="str" cm="1">
        <f t="array" ref="C424">IF(Table2[[#This Row],[Max_num_drones]:[Max_num_drones]]=4,Table2[[#This Row],[Cost]:[Cost]],"")</f>
        <v/>
      </c>
      <c r="D424" s="20" t="str" cm="1">
        <f t="array" ref="D424">IF(Table2[[#This Row],[Max_num_drones]:[Max_num_drones]]=5,Table2[[#This Row],[Cost]:[Cost]],"")</f>
        <v/>
      </c>
    </row>
    <row r="425" spans="1:4">
      <c r="A425" s="20" cm="1">
        <f t="array" ref="A425">IF(Table2[[#This Row],[Max_num_drones]:[Max_num_drones]]=2,Table2[[#This Row],[Cost]:[Cost]],"")</f>
        <v>2797.82815980654</v>
      </c>
      <c r="B425" s="20" t="str" cm="1">
        <f t="array" ref="B425">IF(Table2[[#This Row],[Max_num_drones]:[Max_num_drones]]=3,Table2[[#This Row],[Cost]:[Cost]],"")</f>
        <v/>
      </c>
      <c r="C425" s="20" t="str" cm="1">
        <f t="array" ref="C425">IF(Table2[[#This Row],[Max_num_drones]:[Max_num_drones]]=4,Table2[[#This Row],[Cost]:[Cost]],"")</f>
        <v/>
      </c>
      <c r="D425" s="20" t="str" cm="1">
        <f t="array" ref="D425">IF(Table2[[#This Row],[Max_num_drones]:[Max_num_drones]]=5,Table2[[#This Row],[Cost]:[Cost]],"")</f>
        <v/>
      </c>
    </row>
    <row r="426" spans="1:4">
      <c r="A426" s="20" cm="1">
        <f t="array" ref="A426">IF(Table2[[#This Row],[Max_num_drones]:[Max_num_drones]]=2,Table2[[#This Row],[Cost]:[Cost]],"")</f>
        <v>2772.4809240004902</v>
      </c>
      <c r="B426" s="20" t="str" cm="1">
        <f t="array" ref="B426">IF(Table2[[#This Row],[Max_num_drones]:[Max_num_drones]]=3,Table2[[#This Row],[Cost]:[Cost]],"")</f>
        <v/>
      </c>
      <c r="C426" s="20" t="str" cm="1">
        <f t="array" ref="C426">IF(Table2[[#This Row],[Max_num_drones]:[Max_num_drones]]=4,Table2[[#This Row],[Cost]:[Cost]],"")</f>
        <v/>
      </c>
      <c r="D426" s="20" t="str" cm="1">
        <f t="array" ref="D426">IF(Table2[[#This Row],[Max_num_drones]:[Max_num_drones]]=5,Table2[[#This Row],[Cost]:[Cost]],"")</f>
        <v/>
      </c>
    </row>
    <row r="427" spans="1:4">
      <c r="A427" s="20" t="str" cm="1">
        <f t="array" ref="A427">IF(Table2[[#This Row],[Max_num_drones]:[Max_num_drones]]=2,Table2[[#This Row],[Cost]:[Cost]],"")</f>
        <v/>
      </c>
      <c r="B427" s="20" cm="1">
        <f t="array" ref="B427">IF(Table2[[#This Row],[Max_num_drones]:[Max_num_drones]]=3,Table2[[#This Row],[Cost]:[Cost]],"")</f>
        <v>1478.94130123691</v>
      </c>
      <c r="C427" s="20" t="str" cm="1">
        <f t="array" ref="C427">IF(Table2[[#This Row],[Max_num_drones]:[Max_num_drones]]=4,Table2[[#This Row],[Cost]:[Cost]],"")</f>
        <v/>
      </c>
      <c r="D427" s="20" t="str" cm="1">
        <f t="array" ref="D427">IF(Table2[[#This Row],[Max_num_drones]:[Max_num_drones]]=5,Table2[[#This Row],[Cost]:[Cost]],"")</f>
        <v/>
      </c>
    </row>
    <row r="428" spans="1:4">
      <c r="A428" s="20" t="str" cm="1">
        <f t="array" ref="A428">IF(Table2[[#This Row],[Max_num_drones]:[Max_num_drones]]=2,Table2[[#This Row],[Cost]:[Cost]],"")</f>
        <v/>
      </c>
      <c r="B428" s="20" cm="1">
        <f t="array" ref="B428">IF(Table2[[#This Row],[Max_num_drones]:[Max_num_drones]]=3,Table2[[#This Row],[Cost]:[Cost]],"")</f>
        <v>1480.6684223910499</v>
      </c>
      <c r="C428" s="20" t="str" cm="1">
        <f t="array" ref="C428">IF(Table2[[#This Row],[Max_num_drones]:[Max_num_drones]]=4,Table2[[#This Row],[Cost]:[Cost]],"")</f>
        <v/>
      </c>
      <c r="D428" s="20" t="str" cm="1">
        <f t="array" ref="D428">IF(Table2[[#This Row],[Max_num_drones]:[Max_num_drones]]=5,Table2[[#This Row],[Cost]:[Cost]],"")</f>
        <v/>
      </c>
    </row>
    <row r="429" spans="1:4">
      <c r="A429" s="20" t="str" cm="1">
        <f t="array" ref="A429">IF(Table2[[#This Row],[Max_num_drones]:[Max_num_drones]]=2,Table2[[#This Row],[Cost]:[Cost]],"")</f>
        <v/>
      </c>
      <c r="B429" s="20" cm="1">
        <f t="array" ref="B429">IF(Table2[[#This Row],[Max_num_drones]:[Max_num_drones]]=3,Table2[[#This Row],[Cost]:[Cost]],"")</f>
        <v>1656.2186987443899</v>
      </c>
      <c r="C429" s="20" t="str" cm="1">
        <f t="array" ref="C429">IF(Table2[[#This Row],[Max_num_drones]:[Max_num_drones]]=4,Table2[[#This Row],[Cost]:[Cost]],"")</f>
        <v/>
      </c>
      <c r="D429" s="20" t="str" cm="1">
        <f t="array" ref="D429">IF(Table2[[#This Row],[Max_num_drones]:[Max_num_drones]]=5,Table2[[#This Row],[Cost]:[Cost]],"")</f>
        <v/>
      </c>
    </row>
    <row r="430" spans="1:4">
      <c r="A430" s="20" t="str" cm="1">
        <f t="array" ref="A430">IF(Table2[[#This Row],[Max_num_drones]:[Max_num_drones]]=2,Table2[[#This Row],[Cost]:[Cost]],"")</f>
        <v/>
      </c>
      <c r="B430" s="20" cm="1">
        <f t="array" ref="B430">IF(Table2[[#This Row],[Max_num_drones]:[Max_num_drones]]=3,Table2[[#This Row],[Cost]:[Cost]],"")</f>
        <v>1921.7262688933299</v>
      </c>
      <c r="C430" s="20" t="str" cm="1">
        <f t="array" ref="C430">IF(Table2[[#This Row],[Max_num_drones]:[Max_num_drones]]=4,Table2[[#This Row],[Cost]:[Cost]],"")</f>
        <v/>
      </c>
      <c r="D430" s="20" t="str" cm="1">
        <f t="array" ref="D430">IF(Table2[[#This Row],[Max_num_drones]:[Max_num_drones]]=5,Table2[[#This Row],[Cost]:[Cost]],"")</f>
        <v/>
      </c>
    </row>
    <row r="431" spans="1:4">
      <c r="A431" s="20" t="str" cm="1">
        <f t="array" ref="A431">IF(Table2[[#This Row],[Max_num_drones]:[Max_num_drones]]=2,Table2[[#This Row],[Cost]:[Cost]],"")</f>
        <v/>
      </c>
      <c r="B431" s="20" cm="1">
        <f t="array" ref="B431">IF(Table2[[#This Row],[Max_num_drones]:[Max_num_drones]]=3,Table2[[#This Row],[Cost]:[Cost]],"")</f>
        <v>1983.61478426496</v>
      </c>
      <c r="C431" s="20" t="str" cm="1">
        <f t="array" ref="C431">IF(Table2[[#This Row],[Max_num_drones]:[Max_num_drones]]=4,Table2[[#This Row],[Cost]:[Cost]],"")</f>
        <v/>
      </c>
      <c r="D431" s="20" t="str" cm="1">
        <f t="array" ref="D431">IF(Table2[[#This Row],[Max_num_drones]:[Max_num_drones]]=5,Table2[[#This Row],[Cost]:[Cost]],"")</f>
        <v/>
      </c>
    </row>
    <row r="432" spans="1:4">
      <c r="A432" s="20" t="str" cm="1">
        <f t="array" ref="A432">IF(Table2[[#This Row],[Max_num_drones]:[Max_num_drones]]=2,Table2[[#This Row],[Cost]:[Cost]],"")</f>
        <v/>
      </c>
      <c r="B432" s="20" t="str" cm="1">
        <f t="array" ref="B432">IF(Table2[[#This Row],[Max_num_drones]:[Max_num_drones]]=3,Table2[[#This Row],[Cost]:[Cost]],"")</f>
        <v/>
      </c>
      <c r="C432" s="20" cm="1">
        <f t="array" ref="C432">IF(Table2[[#This Row],[Max_num_drones]:[Max_num_drones]]=4,Table2[[#This Row],[Cost]:[Cost]],"")</f>
        <v>1162.49898105023</v>
      </c>
      <c r="D432" s="20" t="str" cm="1">
        <f t="array" ref="D432">IF(Table2[[#This Row],[Max_num_drones]:[Max_num_drones]]=5,Table2[[#This Row],[Cost]:[Cost]],"")</f>
        <v/>
      </c>
    </row>
    <row r="433" spans="1:4">
      <c r="A433" s="20" t="str" cm="1">
        <f t="array" ref="A433">IF(Table2[[#This Row],[Max_num_drones]:[Max_num_drones]]=2,Table2[[#This Row],[Cost]:[Cost]],"")</f>
        <v/>
      </c>
      <c r="B433" s="20" t="str" cm="1">
        <f t="array" ref="B433">IF(Table2[[#This Row],[Max_num_drones]:[Max_num_drones]]=3,Table2[[#This Row],[Cost]:[Cost]],"")</f>
        <v/>
      </c>
      <c r="C433" s="20" cm="1">
        <f t="array" ref="C433">IF(Table2[[#This Row],[Max_num_drones]:[Max_num_drones]]=4,Table2[[#This Row],[Cost]:[Cost]],"")</f>
        <v>1077.5065950483299</v>
      </c>
      <c r="D433" s="20" t="str" cm="1">
        <f t="array" ref="D433">IF(Table2[[#This Row],[Max_num_drones]:[Max_num_drones]]=5,Table2[[#This Row],[Cost]:[Cost]],"")</f>
        <v/>
      </c>
    </row>
    <row r="434" spans="1:4">
      <c r="A434" s="20" t="str" cm="1">
        <f t="array" ref="A434">IF(Table2[[#This Row],[Max_num_drones]:[Max_num_drones]]=2,Table2[[#This Row],[Cost]:[Cost]],"")</f>
        <v/>
      </c>
      <c r="B434" s="20" t="str" cm="1">
        <f t="array" ref="B434">IF(Table2[[#This Row],[Max_num_drones]:[Max_num_drones]]=3,Table2[[#This Row],[Cost]:[Cost]],"")</f>
        <v/>
      </c>
      <c r="C434" s="20" cm="1">
        <f t="array" ref="C434">IF(Table2[[#This Row],[Max_num_drones]:[Max_num_drones]]=4,Table2[[#This Row],[Cost]:[Cost]],"")</f>
        <v>1312.4095615364099</v>
      </c>
      <c r="D434" s="20" t="str" cm="1">
        <f t="array" ref="D434">IF(Table2[[#This Row],[Max_num_drones]:[Max_num_drones]]=5,Table2[[#This Row],[Cost]:[Cost]],"")</f>
        <v/>
      </c>
    </row>
    <row r="435" spans="1:4">
      <c r="A435" s="20" t="str" cm="1">
        <f t="array" ref="A435">IF(Table2[[#This Row],[Max_num_drones]:[Max_num_drones]]=2,Table2[[#This Row],[Cost]:[Cost]],"")</f>
        <v/>
      </c>
      <c r="B435" s="20" t="str" cm="1">
        <f t="array" ref="B435">IF(Table2[[#This Row],[Max_num_drones]:[Max_num_drones]]=3,Table2[[#This Row],[Cost]:[Cost]],"")</f>
        <v/>
      </c>
      <c r="C435" s="20" cm="1">
        <f t="array" ref="C435">IF(Table2[[#This Row],[Max_num_drones]:[Max_num_drones]]=4,Table2[[#This Row],[Cost]:[Cost]],"")</f>
        <v>1597.99455617796</v>
      </c>
      <c r="D435" s="20" t="str" cm="1">
        <f t="array" ref="D435">IF(Table2[[#This Row],[Max_num_drones]:[Max_num_drones]]=5,Table2[[#This Row],[Cost]:[Cost]],"")</f>
        <v/>
      </c>
    </row>
    <row r="436" spans="1:4">
      <c r="A436" s="20" t="str" cm="1">
        <f t="array" ref="A436">IF(Table2[[#This Row],[Max_num_drones]:[Max_num_drones]]=2,Table2[[#This Row],[Cost]:[Cost]],"")</f>
        <v/>
      </c>
      <c r="B436" s="20" t="str" cm="1">
        <f t="array" ref="B436">IF(Table2[[#This Row],[Max_num_drones]:[Max_num_drones]]=3,Table2[[#This Row],[Cost]:[Cost]],"")</f>
        <v/>
      </c>
      <c r="C436" s="20" cm="1">
        <f t="array" ref="C436">IF(Table2[[#This Row],[Max_num_drones]:[Max_num_drones]]=4,Table2[[#This Row],[Cost]:[Cost]],"")</f>
        <v>1482.95228928027</v>
      </c>
      <c r="D436" s="20" t="str" cm="1">
        <f t="array" ref="D436">IF(Table2[[#This Row],[Max_num_drones]:[Max_num_drones]]=5,Table2[[#This Row],[Cost]:[Cost]],"")</f>
        <v/>
      </c>
    </row>
    <row r="437" spans="1:4">
      <c r="A437" s="20" t="str" cm="1">
        <f t="array" ref="A437">IF(Table2[[#This Row],[Max_num_drones]:[Max_num_drones]]=2,Table2[[#This Row],[Cost]:[Cost]],"")</f>
        <v/>
      </c>
      <c r="B437" s="20" t="str" cm="1">
        <f t="array" ref="B437">IF(Table2[[#This Row],[Max_num_drones]:[Max_num_drones]]=3,Table2[[#This Row],[Cost]:[Cost]],"")</f>
        <v/>
      </c>
      <c r="C437" s="20" t="str" cm="1">
        <f t="array" ref="C437">IF(Table2[[#This Row],[Max_num_drones]:[Max_num_drones]]=4,Table2[[#This Row],[Cost]:[Cost]],"")</f>
        <v/>
      </c>
      <c r="D437" s="20" cm="1">
        <f t="array" ref="D437">IF(Table2[[#This Row],[Max_num_drones]:[Max_num_drones]]=5,Table2[[#This Row],[Cost]:[Cost]],"")</f>
        <v>940.09200383304801</v>
      </c>
    </row>
    <row r="438" spans="1:4">
      <c r="A438" s="20" t="str" cm="1">
        <f t="array" ref="A438">IF(Table2[[#This Row],[Max_num_drones]:[Max_num_drones]]=2,Table2[[#This Row],[Cost]:[Cost]],"")</f>
        <v/>
      </c>
      <c r="B438" s="20" t="str" cm="1">
        <f t="array" ref="B438">IF(Table2[[#This Row],[Max_num_drones]:[Max_num_drones]]=3,Table2[[#This Row],[Cost]:[Cost]],"")</f>
        <v/>
      </c>
      <c r="C438" s="20" t="str" cm="1">
        <f t="array" ref="C438">IF(Table2[[#This Row],[Max_num_drones]:[Max_num_drones]]=4,Table2[[#This Row],[Cost]:[Cost]],"")</f>
        <v/>
      </c>
      <c r="D438" s="20" cm="1">
        <f t="array" ref="D438">IF(Table2[[#This Row],[Max_num_drones]:[Max_num_drones]]=5,Table2[[#This Row],[Cost]:[Cost]],"")</f>
        <v>975.75456044457803</v>
      </c>
    </row>
    <row r="439" spans="1:4">
      <c r="A439" s="20" t="str" cm="1">
        <f t="array" ref="A439">IF(Table2[[#This Row],[Max_num_drones]:[Max_num_drones]]=2,Table2[[#This Row],[Cost]:[Cost]],"")</f>
        <v/>
      </c>
      <c r="B439" s="20" t="str" cm="1">
        <f t="array" ref="B439">IF(Table2[[#This Row],[Max_num_drones]:[Max_num_drones]]=3,Table2[[#This Row],[Cost]:[Cost]],"")</f>
        <v/>
      </c>
      <c r="C439" s="20" t="str" cm="1">
        <f t="array" ref="C439">IF(Table2[[#This Row],[Max_num_drones]:[Max_num_drones]]=4,Table2[[#This Row],[Cost]:[Cost]],"")</f>
        <v/>
      </c>
      <c r="D439" s="20" cm="1">
        <f t="array" ref="D439">IF(Table2[[#This Row],[Max_num_drones]:[Max_num_drones]]=5,Table2[[#This Row],[Cost]:[Cost]],"")</f>
        <v>1067.2027218005101</v>
      </c>
    </row>
    <row r="440" spans="1:4">
      <c r="A440" s="20" t="str" cm="1">
        <f t="array" ref="A440">IF(Table2[[#This Row],[Max_num_drones]:[Max_num_drones]]=2,Table2[[#This Row],[Cost]:[Cost]],"")</f>
        <v/>
      </c>
      <c r="B440" s="20" t="str" cm="1">
        <f t="array" ref="B440">IF(Table2[[#This Row],[Max_num_drones]:[Max_num_drones]]=3,Table2[[#This Row],[Cost]:[Cost]],"")</f>
        <v/>
      </c>
      <c r="C440" s="20" t="str" cm="1">
        <f t="array" ref="C440">IF(Table2[[#This Row],[Max_num_drones]:[Max_num_drones]]=4,Table2[[#This Row],[Cost]:[Cost]],"")</f>
        <v/>
      </c>
      <c r="D440" s="20" cm="1">
        <f t="array" ref="D440">IF(Table2[[#This Row],[Max_num_drones]:[Max_num_drones]]=5,Table2[[#This Row],[Cost]:[Cost]],"")</f>
        <v>1294.7759490549099</v>
      </c>
    </row>
    <row r="441" spans="1:4">
      <c r="A441" s="20" t="str" cm="1">
        <f t="array" ref="A441">IF(Table2[[#This Row],[Max_num_drones]:[Max_num_drones]]=2,Table2[[#This Row],[Cost]:[Cost]],"")</f>
        <v/>
      </c>
      <c r="B441" s="20" t="str" cm="1">
        <f t="array" ref="B441">IF(Table2[[#This Row],[Max_num_drones]:[Max_num_drones]]=3,Table2[[#This Row],[Cost]:[Cost]],"")</f>
        <v/>
      </c>
      <c r="C441" s="20" t="str" cm="1">
        <f t="array" ref="C441">IF(Table2[[#This Row],[Max_num_drones]:[Max_num_drones]]=4,Table2[[#This Row],[Cost]:[Cost]],"")</f>
        <v/>
      </c>
      <c r="D441" s="20" cm="1">
        <f t="array" ref="D441">IF(Table2[[#This Row],[Max_num_drones]:[Max_num_drones]]=5,Table2[[#This Row],[Cost]:[Cost]],"")</f>
        <v>1212.4924677341901</v>
      </c>
    </row>
    <row r="442" spans="1:4">
      <c r="A442" s="20" cm="1">
        <f t="array" ref="A442">IF(Table2[[#This Row],[Max_num_drones]:[Max_num_drones]]=2,Table2[[#This Row],[Cost]:[Cost]],"")</f>
        <v>2344.5635797345799</v>
      </c>
      <c r="B442" s="20" t="str" cm="1">
        <f t="array" ref="B442">IF(Table2[[#This Row],[Max_num_drones]:[Max_num_drones]]=3,Table2[[#This Row],[Cost]:[Cost]],"")</f>
        <v/>
      </c>
      <c r="C442" s="20" t="str" cm="1">
        <f t="array" ref="C442">IF(Table2[[#This Row],[Max_num_drones]:[Max_num_drones]]=4,Table2[[#This Row],[Cost]:[Cost]],"")</f>
        <v/>
      </c>
      <c r="D442" s="20" t="str" cm="1">
        <f t="array" ref="D442">IF(Table2[[#This Row],[Max_num_drones]:[Max_num_drones]]=5,Table2[[#This Row],[Cost]:[Cost]],"")</f>
        <v/>
      </c>
    </row>
    <row r="443" spans="1:4">
      <c r="A443" s="20" cm="1">
        <f t="array" ref="A443">IF(Table2[[#This Row],[Max_num_drones]:[Max_num_drones]]=2,Table2[[#This Row],[Cost]:[Cost]],"")</f>
        <v>2235.4166812366302</v>
      </c>
      <c r="B443" s="20" t="str" cm="1">
        <f t="array" ref="B443">IF(Table2[[#This Row],[Max_num_drones]:[Max_num_drones]]=3,Table2[[#This Row],[Cost]:[Cost]],"")</f>
        <v/>
      </c>
      <c r="C443" s="20" t="str" cm="1">
        <f t="array" ref="C443">IF(Table2[[#This Row],[Max_num_drones]:[Max_num_drones]]=4,Table2[[#This Row],[Cost]:[Cost]],"")</f>
        <v/>
      </c>
      <c r="D443" s="20" t="str" cm="1">
        <f t="array" ref="D443">IF(Table2[[#This Row],[Max_num_drones]:[Max_num_drones]]=5,Table2[[#This Row],[Cost]:[Cost]],"")</f>
        <v/>
      </c>
    </row>
    <row r="444" spans="1:4">
      <c r="A444" s="20" cm="1">
        <f t="array" ref="A444">IF(Table2[[#This Row],[Max_num_drones]:[Max_num_drones]]=2,Table2[[#This Row],[Cost]:[Cost]],"")</f>
        <v>2652.3049903956298</v>
      </c>
      <c r="B444" s="20" t="str" cm="1">
        <f t="array" ref="B444">IF(Table2[[#This Row],[Max_num_drones]:[Max_num_drones]]=3,Table2[[#This Row],[Cost]:[Cost]],"")</f>
        <v/>
      </c>
      <c r="C444" s="20" t="str" cm="1">
        <f t="array" ref="C444">IF(Table2[[#This Row],[Max_num_drones]:[Max_num_drones]]=4,Table2[[#This Row],[Cost]:[Cost]],"")</f>
        <v/>
      </c>
      <c r="D444" s="20" t="str" cm="1">
        <f t="array" ref="D444">IF(Table2[[#This Row],[Max_num_drones]:[Max_num_drones]]=5,Table2[[#This Row],[Cost]:[Cost]],"")</f>
        <v/>
      </c>
    </row>
    <row r="445" spans="1:4">
      <c r="A445" s="20" cm="1">
        <f t="array" ref="A445">IF(Table2[[#This Row],[Max_num_drones]:[Max_num_drones]]=2,Table2[[#This Row],[Cost]:[Cost]],"")</f>
        <v>3034.0809906715699</v>
      </c>
      <c r="B445" s="20" t="str" cm="1">
        <f t="array" ref="B445">IF(Table2[[#This Row],[Max_num_drones]:[Max_num_drones]]=3,Table2[[#This Row],[Cost]:[Cost]],"")</f>
        <v/>
      </c>
      <c r="C445" s="20" t="str" cm="1">
        <f t="array" ref="C445">IF(Table2[[#This Row],[Max_num_drones]:[Max_num_drones]]=4,Table2[[#This Row],[Cost]:[Cost]],"")</f>
        <v/>
      </c>
      <c r="D445" s="20" t="str" cm="1">
        <f t="array" ref="D445">IF(Table2[[#This Row],[Max_num_drones]:[Max_num_drones]]=5,Table2[[#This Row],[Cost]:[Cost]],"")</f>
        <v/>
      </c>
    </row>
    <row r="446" spans="1:4">
      <c r="A446" s="20" cm="1">
        <f t="array" ref="A446">IF(Table2[[#This Row],[Max_num_drones]:[Max_num_drones]]=2,Table2[[#This Row],[Cost]:[Cost]],"")</f>
        <v>3008.2156753013701</v>
      </c>
      <c r="B446" s="20" t="str" cm="1">
        <f t="array" ref="B446">IF(Table2[[#This Row],[Max_num_drones]:[Max_num_drones]]=3,Table2[[#This Row],[Cost]:[Cost]],"")</f>
        <v/>
      </c>
      <c r="C446" s="20" t="str" cm="1">
        <f t="array" ref="C446">IF(Table2[[#This Row],[Max_num_drones]:[Max_num_drones]]=4,Table2[[#This Row],[Cost]:[Cost]],"")</f>
        <v/>
      </c>
      <c r="D446" s="20" t="str" cm="1">
        <f t="array" ref="D446">IF(Table2[[#This Row],[Max_num_drones]:[Max_num_drones]]=5,Table2[[#This Row],[Cost]:[Cost]],"")</f>
        <v/>
      </c>
    </row>
    <row r="447" spans="1:4">
      <c r="A447" s="20" t="str" cm="1">
        <f t="array" ref="A447">IF(Table2[[#This Row],[Max_num_drones]:[Max_num_drones]]=2,Table2[[#This Row],[Cost]:[Cost]],"")</f>
        <v/>
      </c>
      <c r="B447" s="20" cm="1">
        <f t="array" ref="B447">IF(Table2[[#This Row],[Max_num_drones]:[Max_num_drones]]=3,Table2[[#This Row],[Cost]:[Cost]],"")</f>
        <v>1595.9731329204401</v>
      </c>
      <c r="C447" s="20" t="str" cm="1">
        <f t="array" ref="C447">IF(Table2[[#This Row],[Max_num_drones]:[Max_num_drones]]=4,Table2[[#This Row],[Cost]:[Cost]],"")</f>
        <v/>
      </c>
      <c r="D447" s="20" t="str" cm="1">
        <f t="array" ref="D447">IF(Table2[[#This Row],[Max_num_drones]:[Max_num_drones]]=5,Table2[[#This Row],[Cost]:[Cost]],"")</f>
        <v/>
      </c>
    </row>
    <row r="448" spans="1:4">
      <c r="A448" s="20" t="str" cm="1">
        <f t="array" ref="A448">IF(Table2[[#This Row],[Max_num_drones]:[Max_num_drones]]=2,Table2[[#This Row],[Cost]:[Cost]],"")</f>
        <v/>
      </c>
      <c r="B448" s="20" cm="1">
        <f t="array" ref="B448">IF(Table2[[#This Row],[Max_num_drones]:[Max_num_drones]]=3,Table2[[#This Row],[Cost]:[Cost]],"")</f>
        <v>1534.0778103576199</v>
      </c>
      <c r="C448" s="20" t="str" cm="1">
        <f t="array" ref="C448">IF(Table2[[#This Row],[Max_num_drones]:[Max_num_drones]]=4,Table2[[#This Row],[Cost]:[Cost]],"")</f>
        <v/>
      </c>
      <c r="D448" s="20" t="str" cm="1">
        <f t="array" ref="D448">IF(Table2[[#This Row],[Max_num_drones]:[Max_num_drones]]=5,Table2[[#This Row],[Cost]:[Cost]],"")</f>
        <v/>
      </c>
    </row>
    <row r="449" spans="1:4">
      <c r="A449" s="20" t="str" cm="1">
        <f t="array" ref="A449">IF(Table2[[#This Row],[Max_num_drones]:[Max_num_drones]]=2,Table2[[#This Row],[Cost]:[Cost]],"")</f>
        <v/>
      </c>
      <c r="B449" s="20" cm="1">
        <f t="array" ref="B449">IF(Table2[[#This Row],[Max_num_drones]:[Max_num_drones]]=3,Table2[[#This Row],[Cost]:[Cost]],"")</f>
        <v>1779.0202782415799</v>
      </c>
      <c r="C449" s="20" t="str" cm="1">
        <f t="array" ref="C449">IF(Table2[[#This Row],[Max_num_drones]:[Max_num_drones]]=4,Table2[[#This Row],[Cost]:[Cost]],"")</f>
        <v/>
      </c>
      <c r="D449" s="20" t="str" cm="1">
        <f t="array" ref="D449">IF(Table2[[#This Row],[Max_num_drones]:[Max_num_drones]]=5,Table2[[#This Row],[Cost]:[Cost]],"")</f>
        <v/>
      </c>
    </row>
    <row r="450" spans="1:4">
      <c r="A450" s="20" t="str" cm="1">
        <f t="array" ref="A450">IF(Table2[[#This Row],[Max_num_drones]:[Max_num_drones]]=2,Table2[[#This Row],[Cost]:[Cost]],"")</f>
        <v/>
      </c>
      <c r="B450" s="20" cm="1">
        <f t="array" ref="B450">IF(Table2[[#This Row],[Max_num_drones]:[Max_num_drones]]=3,Table2[[#This Row],[Cost]:[Cost]],"")</f>
        <v>1983.8785486921399</v>
      </c>
      <c r="C450" s="20" t="str" cm="1">
        <f t="array" ref="C450">IF(Table2[[#This Row],[Max_num_drones]:[Max_num_drones]]=4,Table2[[#This Row],[Cost]:[Cost]],"")</f>
        <v/>
      </c>
      <c r="D450" s="20" t="str" cm="1">
        <f t="array" ref="D450">IF(Table2[[#This Row],[Max_num_drones]:[Max_num_drones]]=5,Table2[[#This Row],[Cost]:[Cost]],"")</f>
        <v/>
      </c>
    </row>
    <row r="451" spans="1:4">
      <c r="A451" s="20" t="str" cm="1">
        <f t="array" ref="A451">IF(Table2[[#This Row],[Max_num_drones]:[Max_num_drones]]=2,Table2[[#This Row],[Cost]:[Cost]],"")</f>
        <v/>
      </c>
      <c r="B451" s="20" cm="1">
        <f t="array" ref="B451">IF(Table2[[#This Row],[Max_num_drones]:[Max_num_drones]]=3,Table2[[#This Row],[Cost]:[Cost]],"")</f>
        <v>2101.2767132814802</v>
      </c>
      <c r="C451" s="20" t="str" cm="1">
        <f t="array" ref="C451">IF(Table2[[#This Row],[Max_num_drones]:[Max_num_drones]]=4,Table2[[#This Row],[Cost]:[Cost]],"")</f>
        <v/>
      </c>
      <c r="D451" s="20" t="str" cm="1">
        <f t="array" ref="D451">IF(Table2[[#This Row],[Max_num_drones]:[Max_num_drones]]=5,Table2[[#This Row],[Cost]:[Cost]],"")</f>
        <v/>
      </c>
    </row>
    <row r="452" spans="1:4">
      <c r="A452" s="20" t="str" cm="1">
        <f t="array" ref="A452">IF(Table2[[#This Row],[Max_num_drones]:[Max_num_drones]]=2,Table2[[#This Row],[Cost]:[Cost]],"")</f>
        <v/>
      </c>
      <c r="B452" s="20" t="str" cm="1">
        <f t="array" ref="B452">IF(Table2[[#This Row],[Max_num_drones]:[Max_num_drones]]=3,Table2[[#This Row],[Cost]:[Cost]],"")</f>
        <v/>
      </c>
      <c r="C452" s="20" cm="1">
        <f t="array" ref="C452">IF(Table2[[#This Row],[Max_num_drones]:[Max_num_drones]]=4,Table2[[#This Row],[Cost]:[Cost]],"")</f>
        <v>1210.6935390651499</v>
      </c>
      <c r="D452" s="20" t="str" cm="1">
        <f t="array" ref="D452">IF(Table2[[#This Row],[Max_num_drones]:[Max_num_drones]]=5,Table2[[#This Row],[Cost]:[Cost]],"")</f>
        <v/>
      </c>
    </row>
    <row r="453" spans="1:4">
      <c r="A453" s="20" t="str" cm="1">
        <f t="array" ref="A453">IF(Table2[[#This Row],[Max_num_drones]:[Max_num_drones]]=2,Table2[[#This Row],[Cost]:[Cost]],"")</f>
        <v/>
      </c>
      <c r="B453" s="20" t="str" cm="1">
        <f t="array" ref="B453">IF(Table2[[#This Row],[Max_num_drones]:[Max_num_drones]]=3,Table2[[#This Row],[Cost]:[Cost]],"")</f>
        <v/>
      </c>
      <c r="C453" s="20" cm="1">
        <f t="array" ref="C453">IF(Table2[[#This Row],[Max_num_drones]:[Max_num_drones]]=4,Table2[[#This Row],[Cost]:[Cost]],"")</f>
        <v>1077.5065950483299</v>
      </c>
      <c r="D453" s="20" t="str" cm="1">
        <f t="array" ref="D453">IF(Table2[[#This Row],[Max_num_drones]:[Max_num_drones]]=5,Table2[[#This Row],[Cost]:[Cost]],"")</f>
        <v/>
      </c>
    </row>
    <row r="454" spans="1:4">
      <c r="A454" s="20" t="str" cm="1">
        <f t="array" ref="A454">IF(Table2[[#This Row],[Max_num_drones]:[Max_num_drones]]=2,Table2[[#This Row],[Cost]:[Cost]],"")</f>
        <v/>
      </c>
      <c r="B454" s="20" t="str" cm="1">
        <f t="array" ref="B454">IF(Table2[[#This Row],[Max_num_drones]:[Max_num_drones]]=3,Table2[[#This Row],[Cost]:[Cost]],"")</f>
        <v/>
      </c>
      <c r="C454" s="20" cm="1">
        <f t="array" ref="C454">IF(Table2[[#This Row],[Max_num_drones]:[Max_num_drones]]=4,Table2[[#This Row],[Cost]:[Cost]],"")</f>
        <v>1353.66579370401</v>
      </c>
      <c r="D454" s="20" t="str" cm="1">
        <f t="array" ref="D454">IF(Table2[[#This Row],[Max_num_drones]:[Max_num_drones]]=5,Table2[[#This Row],[Cost]:[Cost]],"")</f>
        <v/>
      </c>
    </row>
    <row r="455" spans="1:4">
      <c r="A455" s="20" t="str" cm="1">
        <f t="array" ref="A455">IF(Table2[[#This Row],[Max_num_drones]:[Max_num_drones]]=2,Table2[[#This Row],[Cost]:[Cost]],"")</f>
        <v/>
      </c>
      <c r="B455" s="20" t="str" cm="1">
        <f t="array" ref="B455">IF(Table2[[#This Row],[Max_num_drones]:[Max_num_drones]]=3,Table2[[#This Row],[Cost]:[Cost]],"")</f>
        <v/>
      </c>
      <c r="C455" s="20" cm="1">
        <f t="array" ref="C455">IF(Table2[[#This Row],[Max_num_drones]:[Max_num_drones]]=4,Table2[[#This Row],[Cost]:[Cost]],"")</f>
        <v>1630.57486415943</v>
      </c>
      <c r="D455" s="20" t="str" cm="1">
        <f t="array" ref="D455">IF(Table2[[#This Row],[Max_num_drones]:[Max_num_drones]]=5,Table2[[#This Row],[Cost]:[Cost]],"")</f>
        <v/>
      </c>
    </row>
    <row r="456" spans="1:4">
      <c r="A456" s="20" t="str" cm="1">
        <f t="array" ref="A456">IF(Table2[[#This Row],[Max_num_drones]:[Max_num_drones]]=2,Table2[[#This Row],[Cost]:[Cost]],"")</f>
        <v/>
      </c>
      <c r="B456" s="20" t="str" cm="1">
        <f t="array" ref="B456">IF(Table2[[#This Row],[Max_num_drones]:[Max_num_drones]]=3,Table2[[#This Row],[Cost]:[Cost]],"")</f>
        <v/>
      </c>
      <c r="C456" s="20" cm="1">
        <f t="array" ref="C456">IF(Table2[[#This Row],[Max_num_drones]:[Max_num_drones]]=4,Table2[[#This Row],[Cost]:[Cost]],"")</f>
        <v>1643.84823305336</v>
      </c>
      <c r="D456" s="20" t="str" cm="1">
        <f t="array" ref="D456">IF(Table2[[#This Row],[Max_num_drones]:[Max_num_drones]]=5,Table2[[#This Row],[Cost]:[Cost]],"")</f>
        <v/>
      </c>
    </row>
    <row r="457" spans="1:4">
      <c r="A457" s="20" t="str" cm="1">
        <f t="array" ref="A457">IF(Table2[[#This Row],[Max_num_drones]:[Max_num_drones]]=2,Table2[[#This Row],[Cost]:[Cost]],"")</f>
        <v/>
      </c>
      <c r="B457" s="20" t="str" cm="1">
        <f t="array" ref="B457">IF(Table2[[#This Row],[Max_num_drones]:[Max_num_drones]]=3,Table2[[#This Row],[Cost]:[Cost]],"")</f>
        <v/>
      </c>
      <c r="C457" s="20" t="str" cm="1">
        <f t="array" ref="C457">IF(Table2[[#This Row],[Max_num_drones]:[Max_num_drones]]=4,Table2[[#This Row],[Cost]:[Cost]],"")</f>
        <v/>
      </c>
      <c r="D457" s="20" cm="1">
        <f t="array" ref="D457">IF(Table2[[#This Row],[Max_num_drones]:[Max_num_drones]]=5,Table2[[#This Row],[Cost]:[Cost]],"")</f>
        <v>955.02288819785895</v>
      </c>
    </row>
    <row r="458" spans="1:4">
      <c r="A458" s="20" t="str" cm="1">
        <f t="array" ref="A458">IF(Table2[[#This Row],[Max_num_drones]:[Max_num_drones]]=2,Table2[[#This Row],[Cost]:[Cost]],"")</f>
        <v/>
      </c>
      <c r="B458" s="20" t="str" cm="1">
        <f t="array" ref="B458">IF(Table2[[#This Row],[Max_num_drones]:[Max_num_drones]]=3,Table2[[#This Row],[Cost]:[Cost]],"")</f>
        <v/>
      </c>
      <c r="C458" s="20" t="str" cm="1">
        <f t="array" ref="C458">IF(Table2[[#This Row],[Max_num_drones]:[Max_num_drones]]=4,Table2[[#This Row],[Cost]:[Cost]],"")</f>
        <v/>
      </c>
      <c r="D458" s="20" cm="1">
        <f t="array" ref="D458">IF(Table2[[#This Row],[Max_num_drones]:[Max_num_drones]]=5,Table2[[#This Row],[Cost]:[Cost]],"")</f>
        <v>975.75456044457803</v>
      </c>
    </row>
    <row r="459" spans="1:4">
      <c r="A459" s="20" t="str" cm="1">
        <f t="array" ref="A459">IF(Table2[[#This Row],[Max_num_drones]:[Max_num_drones]]=2,Table2[[#This Row],[Cost]:[Cost]],"")</f>
        <v/>
      </c>
      <c r="B459" s="20" t="str" cm="1">
        <f t="array" ref="B459">IF(Table2[[#This Row],[Max_num_drones]:[Max_num_drones]]=3,Table2[[#This Row],[Cost]:[Cost]],"")</f>
        <v/>
      </c>
      <c r="C459" s="20" t="str" cm="1">
        <f t="array" ref="C459">IF(Table2[[#This Row],[Max_num_drones]:[Max_num_drones]]=4,Table2[[#This Row],[Cost]:[Cost]],"")</f>
        <v/>
      </c>
      <c r="D459" s="20" cm="1">
        <f t="array" ref="D459">IF(Table2[[#This Row],[Max_num_drones]:[Max_num_drones]]=5,Table2[[#This Row],[Cost]:[Cost]],"")</f>
        <v>1067.2027218005101</v>
      </c>
    </row>
    <row r="460" spans="1:4">
      <c r="A460" s="20" t="str" cm="1">
        <f t="array" ref="A460">IF(Table2[[#This Row],[Max_num_drones]:[Max_num_drones]]=2,Table2[[#This Row],[Cost]:[Cost]],"")</f>
        <v/>
      </c>
      <c r="B460" s="20" t="str" cm="1">
        <f t="array" ref="B460">IF(Table2[[#This Row],[Max_num_drones]:[Max_num_drones]]=3,Table2[[#This Row],[Cost]:[Cost]],"")</f>
        <v/>
      </c>
      <c r="C460" s="20" t="str" cm="1">
        <f t="array" ref="C460">IF(Table2[[#This Row],[Max_num_drones]:[Max_num_drones]]=4,Table2[[#This Row],[Cost]:[Cost]],"")</f>
        <v/>
      </c>
      <c r="D460" s="20" cm="1">
        <f t="array" ref="D460">IF(Table2[[#This Row],[Max_num_drones]:[Max_num_drones]]=5,Table2[[#This Row],[Cost]:[Cost]],"")</f>
        <v>1320.42008770541</v>
      </c>
    </row>
    <row r="461" spans="1:4">
      <c r="A461" s="20" t="str" cm="1">
        <f t="array" ref="A461">IF(Table2[[#This Row],[Max_num_drones]:[Max_num_drones]]=2,Table2[[#This Row],[Cost]:[Cost]],"")</f>
        <v/>
      </c>
      <c r="B461" s="20" t="str" cm="1">
        <f t="array" ref="B461">IF(Table2[[#This Row],[Max_num_drones]:[Max_num_drones]]=3,Table2[[#This Row],[Cost]:[Cost]],"")</f>
        <v/>
      </c>
      <c r="C461" s="20" t="str" cm="1">
        <f t="array" ref="C461">IF(Table2[[#This Row],[Max_num_drones]:[Max_num_drones]]=4,Table2[[#This Row],[Cost]:[Cost]],"")</f>
        <v/>
      </c>
      <c r="D461" s="20" cm="1">
        <f t="array" ref="D461">IF(Table2[[#This Row],[Max_num_drones]:[Max_num_drones]]=5,Table2[[#This Row],[Cost]:[Cost]],"")</f>
        <v>1254.33331025077</v>
      </c>
    </row>
    <row r="462" spans="1:4">
      <c r="A462" s="20" cm="1">
        <f t="array" ref="A462">IF(Table2[[#This Row],[Max_num_drones]:[Max_num_drones]]=2,Table2[[#This Row],[Cost]:[Cost]],"")</f>
        <v>2543.7182493452101</v>
      </c>
      <c r="B462" s="20" t="str" cm="1">
        <f t="array" ref="B462">IF(Table2[[#This Row],[Max_num_drones]:[Max_num_drones]]=3,Table2[[#This Row],[Cost]:[Cost]],"")</f>
        <v/>
      </c>
      <c r="C462" s="20" t="str" cm="1">
        <f t="array" ref="C462">IF(Table2[[#This Row],[Max_num_drones]:[Max_num_drones]]=4,Table2[[#This Row],[Cost]:[Cost]],"")</f>
        <v/>
      </c>
      <c r="D462" s="20" t="str" cm="1">
        <f t="array" ref="D462">IF(Table2[[#This Row],[Max_num_drones]:[Max_num_drones]]=5,Table2[[#This Row],[Cost]:[Cost]],"")</f>
        <v/>
      </c>
    </row>
    <row r="463" spans="1:4">
      <c r="A463" s="20" cm="1">
        <f t="array" ref="A463">IF(Table2[[#This Row],[Max_num_drones]:[Max_num_drones]]=2,Table2[[#This Row],[Cost]:[Cost]],"")</f>
        <v>2359.1786312504501</v>
      </c>
      <c r="B463" s="20" t="str" cm="1">
        <f t="array" ref="B463">IF(Table2[[#This Row],[Max_num_drones]:[Max_num_drones]]=3,Table2[[#This Row],[Cost]:[Cost]],"")</f>
        <v/>
      </c>
      <c r="C463" s="20" t="str" cm="1">
        <f t="array" ref="C463">IF(Table2[[#This Row],[Max_num_drones]:[Max_num_drones]]=4,Table2[[#This Row],[Cost]:[Cost]],"")</f>
        <v/>
      </c>
      <c r="D463" s="20" t="str" cm="1">
        <f t="array" ref="D463">IF(Table2[[#This Row],[Max_num_drones]:[Max_num_drones]]=5,Table2[[#This Row],[Cost]:[Cost]],"")</f>
        <v/>
      </c>
    </row>
    <row r="464" spans="1:4">
      <c r="A464" s="20" cm="1">
        <f t="array" ref="A464">IF(Table2[[#This Row],[Max_num_drones]:[Max_num_drones]]=2,Table2[[#This Row],[Cost]:[Cost]],"")</f>
        <v>2888.5077935668501</v>
      </c>
      <c r="B464" s="20" t="str" cm="1">
        <f t="array" ref="B464">IF(Table2[[#This Row],[Max_num_drones]:[Max_num_drones]]=3,Table2[[#This Row],[Cost]:[Cost]],"")</f>
        <v/>
      </c>
      <c r="C464" s="20" t="str" cm="1">
        <f t="array" ref="C464">IF(Table2[[#This Row],[Max_num_drones]:[Max_num_drones]]=4,Table2[[#This Row],[Cost]:[Cost]],"")</f>
        <v/>
      </c>
      <c r="D464" s="20" t="str" cm="1">
        <f t="array" ref="D464">IF(Table2[[#This Row],[Max_num_drones]:[Max_num_drones]]=5,Table2[[#This Row],[Cost]:[Cost]],"")</f>
        <v/>
      </c>
    </row>
    <row r="465" spans="1:4">
      <c r="A465" s="20" cm="1">
        <f t="array" ref="A465">IF(Table2[[#This Row],[Max_num_drones]:[Max_num_drones]]=2,Table2[[#This Row],[Cost]:[Cost]],"")</f>
        <v>3155.5876640127699</v>
      </c>
      <c r="B465" s="20" t="str" cm="1">
        <f t="array" ref="B465">IF(Table2[[#This Row],[Max_num_drones]:[Max_num_drones]]=3,Table2[[#This Row],[Cost]:[Cost]],"")</f>
        <v/>
      </c>
      <c r="C465" s="20" t="str" cm="1">
        <f t="array" ref="C465">IF(Table2[[#This Row],[Max_num_drones]:[Max_num_drones]]=4,Table2[[#This Row],[Cost]:[Cost]],"")</f>
        <v/>
      </c>
      <c r="D465" s="20" t="str" cm="1">
        <f t="array" ref="D465">IF(Table2[[#This Row],[Max_num_drones]:[Max_num_drones]]=5,Table2[[#This Row],[Cost]:[Cost]],"")</f>
        <v/>
      </c>
    </row>
    <row r="466" spans="1:4">
      <c r="A466" s="20" cm="1">
        <f t="array" ref="A466">IF(Table2[[#This Row],[Max_num_drones]:[Max_num_drones]]=2,Table2[[#This Row],[Cost]:[Cost]],"")</f>
        <v>3243.9502872738199</v>
      </c>
      <c r="B466" s="20" t="str" cm="1">
        <f t="array" ref="B466">IF(Table2[[#This Row],[Max_num_drones]:[Max_num_drones]]=3,Table2[[#This Row],[Cost]:[Cost]],"")</f>
        <v/>
      </c>
      <c r="C466" s="20" t="str" cm="1">
        <f t="array" ref="C466">IF(Table2[[#This Row],[Max_num_drones]:[Max_num_drones]]=4,Table2[[#This Row],[Cost]:[Cost]],"")</f>
        <v/>
      </c>
      <c r="D466" s="20" t="str" cm="1">
        <f t="array" ref="D466">IF(Table2[[#This Row],[Max_num_drones]:[Max_num_drones]]=5,Table2[[#This Row],[Cost]:[Cost]],"")</f>
        <v/>
      </c>
    </row>
    <row r="467" spans="1:4">
      <c r="A467" s="20" t="str" cm="1">
        <f t="array" ref="A467">IF(Table2[[#This Row],[Max_num_drones]:[Max_num_drones]]=2,Table2[[#This Row],[Cost]:[Cost]],"")</f>
        <v/>
      </c>
      <c r="B467" s="20" cm="1">
        <f t="array" ref="B467">IF(Table2[[#This Row],[Max_num_drones]:[Max_num_drones]]=3,Table2[[#This Row],[Cost]:[Cost]],"")</f>
        <v>1713.0049646039699</v>
      </c>
      <c r="C467" s="20" t="str" cm="1">
        <f t="array" ref="C467">IF(Table2[[#This Row],[Max_num_drones]:[Max_num_drones]]=4,Table2[[#This Row],[Cost]:[Cost]],"")</f>
        <v/>
      </c>
      <c r="D467" s="20" t="str" cm="1">
        <f t="array" ref="D467">IF(Table2[[#This Row],[Max_num_drones]:[Max_num_drones]]=5,Table2[[#This Row],[Cost]:[Cost]],"")</f>
        <v/>
      </c>
    </row>
    <row r="468" spans="1:4">
      <c r="A468" s="20" t="str" cm="1">
        <f t="array" ref="A468">IF(Table2[[#This Row],[Max_num_drones]:[Max_num_drones]]=2,Table2[[#This Row],[Cost]:[Cost]],"")</f>
        <v/>
      </c>
      <c r="B468" s="20" cm="1">
        <f t="array" ref="B468">IF(Table2[[#This Row],[Max_num_drones]:[Max_num_drones]]=3,Table2[[#This Row],[Cost]:[Cost]],"")</f>
        <v>1587.4871983241801</v>
      </c>
      <c r="C468" s="20" t="str" cm="1">
        <f t="array" ref="C468">IF(Table2[[#This Row],[Max_num_drones]:[Max_num_drones]]=4,Table2[[#This Row],[Cost]:[Cost]],"")</f>
        <v/>
      </c>
      <c r="D468" s="20" t="str" cm="1">
        <f t="array" ref="D468">IF(Table2[[#This Row],[Max_num_drones]:[Max_num_drones]]=5,Table2[[#This Row],[Cost]:[Cost]],"")</f>
        <v/>
      </c>
    </row>
    <row r="469" spans="1:4">
      <c r="A469" s="20" t="str" cm="1">
        <f t="array" ref="A469">IF(Table2[[#This Row],[Max_num_drones]:[Max_num_drones]]=2,Table2[[#This Row],[Cost]:[Cost]],"")</f>
        <v/>
      </c>
      <c r="B469" s="20" cm="1">
        <f t="array" ref="B469">IF(Table2[[#This Row],[Max_num_drones]:[Max_num_drones]]=3,Table2[[#This Row],[Cost]:[Cost]],"")</f>
        <v>1859.5865862979001</v>
      </c>
      <c r="C469" s="20" t="str" cm="1">
        <f t="array" ref="C469">IF(Table2[[#This Row],[Max_num_drones]:[Max_num_drones]]=4,Table2[[#This Row],[Cost]:[Cost]],"")</f>
        <v/>
      </c>
      <c r="D469" s="20" t="str" cm="1">
        <f t="array" ref="D469">IF(Table2[[#This Row],[Max_num_drones]:[Max_num_drones]]=5,Table2[[#This Row],[Cost]:[Cost]],"")</f>
        <v/>
      </c>
    </row>
    <row r="470" spans="1:4">
      <c r="A470" s="20" t="str" cm="1">
        <f t="array" ref="A470">IF(Table2[[#This Row],[Max_num_drones]:[Max_num_drones]]=2,Table2[[#This Row],[Cost]:[Cost]],"")</f>
        <v/>
      </c>
      <c r="B470" s="20" cm="1">
        <f t="array" ref="B470">IF(Table2[[#This Row],[Max_num_drones]:[Max_num_drones]]=3,Table2[[#This Row],[Cost]:[Cost]],"")</f>
        <v>2080.4271973141999</v>
      </c>
      <c r="C470" s="20" t="str" cm="1">
        <f t="array" ref="C470">IF(Table2[[#This Row],[Max_num_drones]:[Max_num_drones]]=4,Table2[[#This Row],[Cost]:[Cost]],"")</f>
        <v/>
      </c>
      <c r="D470" s="20" t="str" cm="1">
        <f t="array" ref="D470">IF(Table2[[#This Row],[Max_num_drones]:[Max_num_drones]]=5,Table2[[#This Row],[Cost]:[Cost]],"")</f>
        <v/>
      </c>
    </row>
    <row r="471" spans="1:4">
      <c r="A471" s="20" t="str" cm="1">
        <f t="array" ref="A471">IF(Table2[[#This Row],[Max_num_drones]:[Max_num_drones]]=2,Table2[[#This Row],[Cost]:[Cost]],"")</f>
        <v/>
      </c>
      <c r="B471" s="20" cm="1">
        <f t="array" ref="B471">IF(Table2[[#This Row],[Max_num_drones]:[Max_num_drones]]=3,Table2[[#This Row],[Cost]:[Cost]],"")</f>
        <v>2192.4425088088201</v>
      </c>
      <c r="C471" s="20" t="str" cm="1">
        <f t="array" ref="C471">IF(Table2[[#This Row],[Max_num_drones]:[Max_num_drones]]=4,Table2[[#This Row],[Cost]:[Cost]],"")</f>
        <v/>
      </c>
      <c r="D471" s="20" t="str" cm="1">
        <f t="array" ref="D471">IF(Table2[[#This Row],[Max_num_drones]:[Max_num_drones]]=5,Table2[[#This Row],[Cost]:[Cost]],"")</f>
        <v/>
      </c>
    </row>
    <row r="472" spans="1:4">
      <c r="A472" s="20" t="str" cm="1">
        <f t="array" ref="A472">IF(Table2[[#This Row],[Max_num_drones]:[Max_num_drones]]=2,Table2[[#This Row],[Cost]:[Cost]],"")</f>
        <v/>
      </c>
      <c r="B472" s="20" t="str" cm="1">
        <f t="array" ref="B472">IF(Table2[[#This Row],[Max_num_drones]:[Max_num_drones]]=3,Table2[[#This Row],[Cost]:[Cost]],"")</f>
        <v/>
      </c>
      <c r="C472" s="20" cm="1">
        <f t="array" ref="C472">IF(Table2[[#This Row],[Max_num_drones]:[Max_num_drones]]=4,Table2[[#This Row],[Cost]:[Cost]],"")</f>
        <v>1291.5671583993501</v>
      </c>
      <c r="D472" s="20" t="str" cm="1">
        <f t="array" ref="D472">IF(Table2[[#This Row],[Max_num_drones]:[Max_num_drones]]=5,Table2[[#This Row],[Cost]:[Cost]],"")</f>
        <v/>
      </c>
    </row>
    <row r="473" spans="1:4">
      <c r="A473" s="20" t="str" cm="1">
        <f t="array" ref="A473">IF(Table2[[#This Row],[Max_num_drones]:[Max_num_drones]]=2,Table2[[#This Row],[Cost]:[Cost]],"")</f>
        <v/>
      </c>
      <c r="B473" s="20" t="str" cm="1">
        <f t="array" ref="B473">IF(Table2[[#This Row],[Max_num_drones]:[Max_num_drones]]=3,Table2[[#This Row],[Cost]:[Cost]],"")</f>
        <v/>
      </c>
      <c r="C473" s="20" cm="1">
        <f t="array" ref="C473">IF(Table2[[#This Row],[Max_num_drones]:[Max_num_drones]]=4,Table2[[#This Row],[Cost]:[Cost]],"")</f>
        <v>1077.5065950483299</v>
      </c>
      <c r="D473" s="20" t="str" cm="1">
        <f t="array" ref="D473">IF(Table2[[#This Row],[Max_num_drones]:[Max_num_drones]]=5,Table2[[#This Row],[Cost]:[Cost]],"")</f>
        <v/>
      </c>
    </row>
    <row r="474" spans="1:4">
      <c r="A474" s="20" t="str" cm="1">
        <f t="array" ref="A474">IF(Table2[[#This Row],[Max_num_drones]:[Max_num_drones]]=2,Table2[[#This Row],[Cost]:[Cost]],"")</f>
        <v/>
      </c>
      <c r="B474" s="20" t="str" cm="1">
        <f t="array" ref="B474">IF(Table2[[#This Row],[Max_num_drones]:[Max_num_drones]]=3,Table2[[#This Row],[Cost]:[Cost]],"")</f>
        <v/>
      </c>
      <c r="C474" s="20" cm="1">
        <f t="array" ref="C474">IF(Table2[[#This Row],[Max_num_drones]:[Max_num_drones]]=4,Table2[[#This Row],[Cost]:[Cost]],"")</f>
        <v>1390.14594469282</v>
      </c>
      <c r="D474" s="20" t="str" cm="1">
        <f t="array" ref="D474">IF(Table2[[#This Row],[Max_num_drones]:[Max_num_drones]]=5,Table2[[#This Row],[Cost]:[Cost]],"")</f>
        <v/>
      </c>
    </row>
    <row r="475" spans="1:4">
      <c r="A475" s="20" t="str" cm="1">
        <f t="array" ref="A475">IF(Table2[[#This Row],[Max_num_drones]:[Max_num_drones]]=2,Table2[[#This Row],[Cost]:[Cost]],"")</f>
        <v/>
      </c>
      <c r="B475" s="20" t="str" cm="1">
        <f t="array" ref="B475">IF(Table2[[#This Row],[Max_num_drones]:[Max_num_drones]]=3,Table2[[#This Row],[Cost]:[Cost]],"")</f>
        <v/>
      </c>
      <c r="C475" s="20" cm="1">
        <f t="array" ref="C475">IF(Table2[[#This Row],[Max_num_drones]:[Max_num_drones]]=4,Table2[[#This Row],[Cost]:[Cost]],"")</f>
        <v>1680.25601736874</v>
      </c>
      <c r="D475" s="20" t="str" cm="1">
        <f t="array" ref="D475">IF(Table2[[#This Row],[Max_num_drones]:[Max_num_drones]]=5,Table2[[#This Row],[Cost]:[Cost]],"")</f>
        <v/>
      </c>
    </row>
    <row r="476" spans="1:4">
      <c r="A476" s="20" t="str" cm="1">
        <f t="array" ref="A476">IF(Table2[[#This Row],[Max_num_drones]:[Max_num_drones]]=2,Table2[[#This Row],[Cost]:[Cost]],"")</f>
        <v/>
      </c>
      <c r="B476" s="20" t="str" cm="1">
        <f t="array" ref="B476">IF(Table2[[#This Row],[Max_num_drones]:[Max_num_drones]]=3,Table2[[#This Row],[Cost]:[Cost]],"")</f>
        <v/>
      </c>
      <c r="C476" s="20" cm="1">
        <f t="array" ref="C476">IF(Table2[[#This Row],[Max_num_drones]:[Max_num_drones]]=4,Table2[[#This Row],[Cost]:[Cost]],"")</f>
        <v>1606.6038568689401</v>
      </c>
      <c r="D476" s="20" t="str" cm="1">
        <f t="array" ref="D476">IF(Table2[[#This Row],[Max_num_drones]:[Max_num_drones]]=5,Table2[[#This Row],[Cost]:[Cost]],"")</f>
        <v/>
      </c>
    </row>
    <row r="477" spans="1:4">
      <c r="A477" s="20" t="str" cm="1">
        <f t="array" ref="A477">IF(Table2[[#This Row],[Max_num_drones]:[Max_num_drones]]=2,Table2[[#This Row],[Cost]:[Cost]],"")</f>
        <v/>
      </c>
      <c r="B477" s="20" t="str" cm="1">
        <f t="array" ref="B477">IF(Table2[[#This Row],[Max_num_drones]:[Max_num_drones]]=3,Table2[[#This Row],[Cost]:[Cost]],"")</f>
        <v/>
      </c>
      <c r="C477" s="20" t="str" cm="1">
        <f t="array" ref="C477">IF(Table2[[#This Row],[Max_num_drones]:[Max_num_drones]]=4,Table2[[#This Row],[Cost]:[Cost]],"")</f>
        <v/>
      </c>
      <c r="D477" s="20" cm="1">
        <f t="array" ref="D477">IF(Table2[[#This Row],[Max_num_drones]:[Max_num_drones]]=5,Table2[[#This Row],[Cost]:[Cost]],"")</f>
        <v>983.57407536107803</v>
      </c>
    </row>
    <row r="478" spans="1:4">
      <c r="A478" s="20" t="str" cm="1">
        <f t="array" ref="A478">IF(Table2[[#This Row],[Max_num_drones]:[Max_num_drones]]=2,Table2[[#This Row],[Cost]:[Cost]],"")</f>
        <v/>
      </c>
      <c r="B478" s="20" t="str" cm="1">
        <f t="array" ref="B478">IF(Table2[[#This Row],[Max_num_drones]:[Max_num_drones]]=3,Table2[[#This Row],[Cost]:[Cost]],"")</f>
        <v/>
      </c>
      <c r="C478" s="20" t="str" cm="1">
        <f t="array" ref="C478">IF(Table2[[#This Row],[Max_num_drones]:[Max_num_drones]]=4,Table2[[#This Row],[Cost]:[Cost]],"")</f>
        <v/>
      </c>
      <c r="D478" s="20" cm="1">
        <f t="array" ref="D478">IF(Table2[[#This Row],[Max_num_drones]:[Max_num_drones]]=5,Table2[[#This Row],[Cost]:[Cost]],"")</f>
        <v>975.75456044457803</v>
      </c>
    </row>
    <row r="479" spans="1:4">
      <c r="A479" s="20" t="str" cm="1">
        <f t="array" ref="A479">IF(Table2[[#This Row],[Max_num_drones]:[Max_num_drones]]=2,Table2[[#This Row],[Cost]:[Cost]],"")</f>
        <v/>
      </c>
      <c r="B479" s="20" t="str" cm="1">
        <f t="array" ref="B479">IF(Table2[[#This Row],[Max_num_drones]:[Max_num_drones]]=3,Table2[[#This Row],[Cost]:[Cost]],"")</f>
        <v/>
      </c>
      <c r="C479" s="20" t="str" cm="1">
        <f t="array" ref="C479">IF(Table2[[#This Row],[Max_num_drones]:[Max_num_drones]]=4,Table2[[#This Row],[Cost]:[Cost]],"")</f>
        <v/>
      </c>
      <c r="D479" s="20" cm="1">
        <f t="array" ref="D479">IF(Table2[[#This Row],[Max_num_drones]:[Max_num_drones]]=5,Table2[[#This Row],[Cost]:[Cost]],"")</f>
        <v>1067.2027218005101</v>
      </c>
    </row>
    <row r="480" spans="1:4">
      <c r="A480" s="20" t="str" cm="1">
        <f t="array" ref="A480">IF(Table2[[#This Row],[Max_num_drones]:[Max_num_drones]]=2,Table2[[#This Row],[Cost]:[Cost]],"")</f>
        <v/>
      </c>
      <c r="B480" s="20" t="str" cm="1">
        <f t="array" ref="B480">IF(Table2[[#This Row],[Max_num_drones]:[Max_num_drones]]=3,Table2[[#This Row],[Cost]:[Cost]],"")</f>
        <v/>
      </c>
      <c r="C480" s="20" t="str" cm="1">
        <f t="array" ref="C480">IF(Table2[[#This Row],[Max_num_drones]:[Max_num_drones]]=4,Table2[[#This Row],[Cost]:[Cost]],"")</f>
        <v/>
      </c>
      <c r="D480" s="20" cm="1">
        <f t="array" ref="D480">IF(Table2[[#This Row],[Max_num_drones]:[Max_num_drones]]=5,Table2[[#This Row],[Cost]:[Cost]],"")</f>
        <v>1348.6882106839801</v>
      </c>
    </row>
    <row r="481" spans="1:4">
      <c r="A481" s="20" t="str" cm="1">
        <f t="array" ref="A481">IF(Table2[[#This Row],[Max_num_drones]:[Max_num_drones]]=2,Table2[[#This Row],[Cost]:[Cost]],"")</f>
        <v/>
      </c>
      <c r="B481" s="20" t="str" cm="1">
        <f t="array" ref="B481">IF(Table2[[#This Row],[Max_num_drones]:[Max_num_drones]]=3,Table2[[#This Row],[Cost]:[Cost]],"")</f>
        <v/>
      </c>
      <c r="C481" s="20" t="str" cm="1">
        <f t="array" ref="C481">IF(Table2[[#This Row],[Max_num_drones]:[Max_num_drones]]=4,Table2[[#This Row],[Cost]:[Cost]],"")</f>
        <v/>
      </c>
      <c r="D481" s="20" cm="1">
        <f t="array" ref="D481">IF(Table2[[#This Row],[Max_num_drones]:[Max_num_drones]]=5,Table2[[#This Row],[Cost]:[Cost]],"")</f>
        <v>1287.23443902899</v>
      </c>
    </row>
    <row r="482" spans="1:4">
      <c r="A482" s="20" cm="1">
        <f t="array" ref="A482">IF(Table2[[#This Row],[Max_num_drones]:[Max_num_drones]]=2,Table2[[#This Row],[Cost]:[Cost]],"")</f>
        <v>2534.3292595899702</v>
      </c>
      <c r="B482" s="20" t="str" cm="1">
        <f t="array" ref="B482">IF(Table2[[#This Row],[Max_num_drones]:[Max_num_drones]]=3,Table2[[#This Row],[Cost]:[Cost]],"")</f>
        <v/>
      </c>
      <c r="C482" s="20" t="str" cm="1">
        <f t="array" ref="C482">IF(Table2[[#This Row],[Max_num_drones]:[Max_num_drones]]=4,Table2[[#This Row],[Cost]:[Cost]],"")</f>
        <v/>
      </c>
      <c r="D482" s="20" t="str" cm="1">
        <f t="array" ref="D482">IF(Table2[[#This Row],[Max_num_drones]:[Max_num_drones]]=5,Table2[[#This Row],[Cost]:[Cost]],"")</f>
        <v/>
      </c>
    </row>
    <row r="483" spans="1:4">
      <c r="A483" s="20" cm="1">
        <f t="array" ref="A483">IF(Table2[[#This Row],[Max_num_drones]:[Max_num_drones]]=2,Table2[[#This Row],[Cost]:[Cost]],"")</f>
        <v>2254.4155596901701</v>
      </c>
      <c r="B483" s="20" t="str" cm="1">
        <f t="array" ref="B483">IF(Table2[[#This Row],[Max_num_drones]:[Max_num_drones]]=3,Table2[[#This Row],[Cost]:[Cost]],"")</f>
        <v/>
      </c>
      <c r="C483" s="20" t="str" cm="1">
        <f t="array" ref="C483">IF(Table2[[#This Row],[Max_num_drones]:[Max_num_drones]]=4,Table2[[#This Row],[Cost]:[Cost]],"")</f>
        <v/>
      </c>
      <c r="D483" s="20" t="str" cm="1">
        <f t="array" ref="D483">IF(Table2[[#This Row],[Max_num_drones]:[Max_num_drones]]=5,Table2[[#This Row],[Cost]:[Cost]],"")</f>
        <v/>
      </c>
    </row>
    <row r="484" spans="1:4">
      <c r="A484" s="20" cm="1">
        <f t="array" ref="A484">IF(Table2[[#This Row],[Max_num_drones]:[Max_num_drones]]=2,Table2[[#This Row],[Cost]:[Cost]],"")</f>
        <v>2727.32555312159</v>
      </c>
      <c r="B484" s="20" t="str" cm="1">
        <f t="array" ref="B484">IF(Table2[[#This Row],[Max_num_drones]:[Max_num_drones]]=3,Table2[[#This Row],[Cost]:[Cost]],"")</f>
        <v/>
      </c>
      <c r="C484" s="20" t="str" cm="1">
        <f t="array" ref="C484">IF(Table2[[#This Row],[Max_num_drones]:[Max_num_drones]]=4,Table2[[#This Row],[Cost]:[Cost]],"")</f>
        <v/>
      </c>
      <c r="D484" s="20" t="str" cm="1">
        <f t="array" ref="D484">IF(Table2[[#This Row],[Max_num_drones]:[Max_num_drones]]=5,Table2[[#This Row],[Cost]:[Cost]],"")</f>
        <v/>
      </c>
    </row>
    <row r="485" spans="1:4">
      <c r="A485" s="20" cm="1">
        <f t="array" ref="A485">IF(Table2[[#This Row],[Max_num_drones]:[Max_num_drones]]=2,Table2[[#This Row],[Cost]:[Cost]],"")</f>
        <v>3045.1072624958401</v>
      </c>
      <c r="B485" s="20" t="str" cm="1">
        <f t="array" ref="B485">IF(Table2[[#This Row],[Max_num_drones]:[Max_num_drones]]=3,Table2[[#This Row],[Cost]:[Cost]],"")</f>
        <v/>
      </c>
      <c r="C485" s="20" t="str" cm="1">
        <f t="array" ref="C485">IF(Table2[[#This Row],[Max_num_drones]:[Max_num_drones]]=4,Table2[[#This Row],[Cost]:[Cost]],"")</f>
        <v/>
      </c>
      <c r="D485" s="20" t="str" cm="1">
        <f t="array" ref="D485">IF(Table2[[#This Row],[Max_num_drones]:[Max_num_drones]]=5,Table2[[#This Row],[Cost]:[Cost]],"")</f>
        <v/>
      </c>
    </row>
    <row r="486" spans="1:4">
      <c r="A486" s="20" cm="1">
        <f t="array" ref="A486">IF(Table2[[#This Row],[Max_num_drones]:[Max_num_drones]]=2,Table2[[#This Row],[Cost]:[Cost]],"")</f>
        <v>3117.8854673022602</v>
      </c>
      <c r="B486" s="20" t="str" cm="1">
        <f t="array" ref="B486">IF(Table2[[#This Row],[Max_num_drones]:[Max_num_drones]]=3,Table2[[#This Row],[Cost]:[Cost]],"")</f>
        <v/>
      </c>
      <c r="C486" s="20" t="str" cm="1">
        <f t="array" ref="C486">IF(Table2[[#This Row],[Max_num_drones]:[Max_num_drones]]=4,Table2[[#This Row],[Cost]:[Cost]],"")</f>
        <v/>
      </c>
      <c r="D486" s="20" t="str" cm="1">
        <f t="array" ref="D486">IF(Table2[[#This Row],[Max_num_drones]:[Max_num_drones]]=5,Table2[[#This Row],[Cost]:[Cost]],"")</f>
        <v/>
      </c>
    </row>
    <row r="487" spans="1:4">
      <c r="A487" s="20" t="str" cm="1">
        <f t="array" ref="A487">IF(Table2[[#This Row],[Max_num_drones]:[Max_num_drones]]=2,Table2[[#This Row],[Cost]:[Cost]],"")</f>
        <v/>
      </c>
      <c r="B487" s="20" cm="1">
        <f t="array" ref="B487">IF(Table2[[#This Row],[Max_num_drones]:[Max_num_drones]]=3,Table2[[#This Row],[Cost]:[Cost]],"")</f>
        <v>1719.81347494748</v>
      </c>
      <c r="C487" s="20" t="str" cm="1">
        <f t="array" ref="C487">IF(Table2[[#This Row],[Max_num_drones]:[Max_num_drones]]=4,Table2[[#This Row],[Cost]:[Cost]],"")</f>
        <v/>
      </c>
      <c r="D487" s="20" t="str" cm="1">
        <f t="array" ref="D487">IF(Table2[[#This Row],[Max_num_drones]:[Max_num_drones]]=5,Table2[[#This Row],[Cost]:[Cost]],"")</f>
        <v/>
      </c>
    </row>
    <row r="488" spans="1:4">
      <c r="A488" s="20" t="str" cm="1">
        <f t="array" ref="A488">IF(Table2[[#This Row],[Max_num_drones]:[Max_num_drones]]=2,Table2[[#This Row],[Cost]:[Cost]],"")</f>
        <v/>
      </c>
      <c r="B488" s="20" cm="1">
        <f t="array" ref="B488">IF(Table2[[#This Row],[Max_num_drones]:[Max_num_drones]]=3,Table2[[#This Row],[Cost]:[Cost]],"")</f>
        <v>1516.5978006181299</v>
      </c>
      <c r="C488" s="20" t="str" cm="1">
        <f t="array" ref="C488">IF(Table2[[#This Row],[Max_num_drones]:[Max_num_drones]]=4,Table2[[#This Row],[Cost]:[Cost]],"")</f>
        <v/>
      </c>
      <c r="D488" s="20" t="str" cm="1">
        <f t="array" ref="D488">IF(Table2[[#This Row],[Max_num_drones]:[Max_num_drones]]=5,Table2[[#This Row],[Cost]:[Cost]],"")</f>
        <v/>
      </c>
    </row>
    <row r="489" spans="1:4">
      <c r="A489" s="20" t="str" cm="1">
        <f t="array" ref="A489">IF(Table2[[#This Row],[Max_num_drones]:[Max_num_drones]]=2,Table2[[#This Row],[Cost]:[Cost]],"")</f>
        <v/>
      </c>
      <c r="B489" s="20" cm="1">
        <f t="array" ref="B489">IF(Table2[[#This Row],[Max_num_drones]:[Max_num_drones]]=3,Table2[[#This Row],[Cost]:[Cost]],"")</f>
        <v>1781.35735586541</v>
      </c>
      <c r="C489" s="20" t="str" cm="1">
        <f t="array" ref="C489">IF(Table2[[#This Row],[Max_num_drones]:[Max_num_drones]]=4,Table2[[#This Row],[Cost]:[Cost]],"")</f>
        <v/>
      </c>
      <c r="D489" s="20" t="str" cm="1">
        <f t="array" ref="D489">IF(Table2[[#This Row],[Max_num_drones]:[Max_num_drones]]=5,Table2[[#This Row],[Cost]:[Cost]],"")</f>
        <v/>
      </c>
    </row>
    <row r="490" spans="1:4">
      <c r="A490" s="20" t="str" cm="1">
        <f t="array" ref="A490">IF(Table2[[#This Row],[Max_num_drones]:[Max_num_drones]]=2,Table2[[#This Row],[Cost]:[Cost]],"")</f>
        <v/>
      </c>
      <c r="B490" s="20" cm="1">
        <f t="array" ref="B490">IF(Table2[[#This Row],[Max_num_drones]:[Max_num_drones]]=3,Table2[[#This Row],[Cost]:[Cost]],"")</f>
        <v>2265.9319949568398</v>
      </c>
      <c r="C490" s="20" t="str" cm="1">
        <f t="array" ref="C490">IF(Table2[[#This Row],[Max_num_drones]:[Max_num_drones]]=4,Table2[[#This Row],[Cost]:[Cost]],"")</f>
        <v/>
      </c>
      <c r="D490" s="20" t="str" cm="1">
        <f t="array" ref="D490">IF(Table2[[#This Row],[Max_num_drones]:[Max_num_drones]]=5,Table2[[#This Row],[Cost]:[Cost]],"")</f>
        <v/>
      </c>
    </row>
    <row r="491" spans="1:4">
      <c r="A491" s="20" t="str" cm="1">
        <f t="array" ref="A491">IF(Table2[[#This Row],[Max_num_drones]:[Max_num_drones]]=2,Table2[[#This Row],[Cost]:[Cost]],"")</f>
        <v/>
      </c>
      <c r="B491" s="20" cm="1">
        <f t="array" ref="B491">IF(Table2[[#This Row],[Max_num_drones]:[Max_num_drones]]=3,Table2[[#This Row],[Cost]:[Cost]],"")</f>
        <v>2167.6765380972702</v>
      </c>
      <c r="C491" s="20" t="str" cm="1">
        <f t="array" ref="C491">IF(Table2[[#This Row],[Max_num_drones]:[Max_num_drones]]=4,Table2[[#This Row],[Cost]:[Cost]],"")</f>
        <v/>
      </c>
      <c r="D491" s="20" t="str" cm="1">
        <f t="array" ref="D491">IF(Table2[[#This Row],[Max_num_drones]:[Max_num_drones]]=5,Table2[[#This Row],[Cost]:[Cost]],"")</f>
        <v/>
      </c>
    </row>
    <row r="492" spans="1:4">
      <c r="A492" s="20" t="str" cm="1">
        <f t="array" ref="A492">IF(Table2[[#This Row],[Max_num_drones]:[Max_num_drones]]=2,Table2[[#This Row],[Cost]:[Cost]],"")</f>
        <v/>
      </c>
      <c r="B492" s="20" t="str" cm="1">
        <f t="array" ref="B492">IF(Table2[[#This Row],[Max_num_drones]:[Max_num_drones]]=3,Table2[[#This Row],[Cost]:[Cost]],"")</f>
        <v/>
      </c>
      <c r="C492" s="20" cm="1">
        <f t="array" ref="C492">IF(Table2[[#This Row],[Max_num_drones]:[Max_num_drones]]=4,Table2[[#This Row],[Cost]:[Cost]],"")</f>
        <v>1230.66125527091</v>
      </c>
      <c r="D492" s="20" t="str" cm="1">
        <f t="array" ref="D492">IF(Table2[[#This Row],[Max_num_drones]:[Max_num_drones]]=5,Table2[[#This Row],[Cost]:[Cost]],"")</f>
        <v/>
      </c>
    </row>
    <row r="493" spans="1:4">
      <c r="A493" s="20" t="str" cm="1">
        <f t="array" ref="A493">IF(Table2[[#This Row],[Max_num_drones]:[Max_num_drones]]=2,Table2[[#This Row],[Cost]:[Cost]],"")</f>
        <v/>
      </c>
      <c r="B493" s="20" t="str" cm="1">
        <f t="array" ref="B493">IF(Table2[[#This Row],[Max_num_drones]:[Max_num_drones]]=3,Table2[[#This Row],[Cost]:[Cost]],"")</f>
        <v/>
      </c>
      <c r="C493" s="20" cm="1">
        <f t="array" ref="C493">IF(Table2[[#This Row],[Max_num_drones]:[Max_num_drones]]=4,Table2[[#This Row],[Cost]:[Cost]],"")</f>
        <v>1224.2725803588701</v>
      </c>
      <c r="D493" s="20" t="str" cm="1">
        <f t="array" ref="D493">IF(Table2[[#This Row],[Max_num_drones]:[Max_num_drones]]=5,Table2[[#This Row],[Cost]:[Cost]],"")</f>
        <v/>
      </c>
    </row>
    <row r="494" spans="1:4">
      <c r="A494" s="20" t="str" cm="1">
        <f t="array" ref="A494">IF(Table2[[#This Row],[Max_num_drones]:[Max_num_drones]]=2,Table2[[#This Row],[Cost]:[Cost]],"")</f>
        <v/>
      </c>
      <c r="B494" s="20" t="str" cm="1">
        <f t="array" ref="B494">IF(Table2[[#This Row],[Max_num_drones]:[Max_num_drones]]=3,Table2[[#This Row],[Cost]:[Cost]],"")</f>
        <v/>
      </c>
      <c r="C494" s="20" cm="1">
        <f t="array" ref="C494">IF(Table2[[#This Row],[Max_num_drones]:[Max_num_drones]]=4,Table2[[#This Row],[Cost]:[Cost]],"")</f>
        <v>1436.98836408788</v>
      </c>
      <c r="D494" s="20" t="str" cm="1">
        <f t="array" ref="D494">IF(Table2[[#This Row],[Max_num_drones]:[Max_num_drones]]=5,Table2[[#This Row],[Cost]:[Cost]],"")</f>
        <v/>
      </c>
    </row>
    <row r="495" spans="1:4">
      <c r="A495" s="20" t="str" cm="1">
        <f t="array" ref="A495">IF(Table2[[#This Row],[Max_num_drones]:[Max_num_drones]]=2,Table2[[#This Row],[Cost]:[Cost]],"")</f>
        <v/>
      </c>
      <c r="B495" s="20" t="str" cm="1">
        <f t="array" ref="B495">IF(Table2[[#This Row],[Max_num_drones]:[Max_num_drones]]=3,Table2[[#This Row],[Cost]:[Cost]],"")</f>
        <v/>
      </c>
      <c r="C495" s="20" cm="1">
        <f t="array" ref="C495">IF(Table2[[#This Row],[Max_num_drones]:[Max_num_drones]]=4,Table2[[#This Row],[Cost]:[Cost]],"")</f>
        <v>1617.68643059749</v>
      </c>
      <c r="D495" s="20" t="str" cm="1">
        <f t="array" ref="D495">IF(Table2[[#This Row],[Max_num_drones]:[Max_num_drones]]=5,Table2[[#This Row],[Cost]:[Cost]],"")</f>
        <v/>
      </c>
    </row>
    <row r="496" spans="1:4">
      <c r="A496" s="20" t="str" cm="1">
        <f t="array" ref="A496">IF(Table2[[#This Row],[Max_num_drones]:[Max_num_drones]]=2,Table2[[#This Row],[Cost]:[Cost]],"")</f>
        <v/>
      </c>
      <c r="B496" s="20" t="str" cm="1">
        <f t="array" ref="B496">IF(Table2[[#This Row],[Max_num_drones]:[Max_num_drones]]=3,Table2[[#This Row],[Cost]:[Cost]],"")</f>
        <v/>
      </c>
      <c r="C496" s="20" cm="1">
        <f t="array" ref="C496">IF(Table2[[#This Row],[Max_num_drones]:[Max_num_drones]]=4,Table2[[#This Row],[Cost]:[Cost]],"")</f>
        <v>1587.6880411813399</v>
      </c>
      <c r="D496" s="20" t="str" cm="1">
        <f t="array" ref="D496">IF(Table2[[#This Row],[Max_num_drones]:[Max_num_drones]]=5,Table2[[#This Row],[Cost]:[Cost]],"")</f>
        <v/>
      </c>
    </row>
    <row r="497" spans="1:4">
      <c r="A497" s="20" t="str" cm="1">
        <f t="array" ref="A497">IF(Table2[[#This Row],[Max_num_drones]:[Max_num_drones]]=2,Table2[[#This Row],[Cost]:[Cost]],"")</f>
        <v/>
      </c>
      <c r="B497" s="20" t="str" cm="1">
        <f t="array" ref="B497">IF(Table2[[#This Row],[Max_num_drones]:[Max_num_drones]]=3,Table2[[#This Row],[Cost]:[Cost]],"")</f>
        <v/>
      </c>
      <c r="C497" s="20" t="str" cm="1">
        <f t="array" ref="C497">IF(Table2[[#This Row],[Max_num_drones]:[Max_num_drones]]=4,Table2[[#This Row],[Cost]:[Cost]],"")</f>
        <v/>
      </c>
      <c r="D497" s="20" cm="1">
        <f t="array" ref="D497">IF(Table2[[#This Row],[Max_num_drones]:[Max_num_drones]]=5,Table2[[#This Row],[Cost]:[Cost]],"")</f>
        <v>1072.7476201992599</v>
      </c>
    </row>
    <row r="498" spans="1:4">
      <c r="A498" s="20" t="str" cm="1">
        <f t="array" ref="A498">IF(Table2[[#This Row],[Max_num_drones]:[Max_num_drones]]=2,Table2[[#This Row],[Cost]:[Cost]],"")</f>
        <v/>
      </c>
      <c r="B498" s="20" t="str" cm="1">
        <f t="array" ref="B498">IF(Table2[[#This Row],[Max_num_drones]:[Max_num_drones]]=3,Table2[[#This Row],[Cost]:[Cost]],"")</f>
        <v/>
      </c>
      <c r="C498" s="20" t="str" cm="1">
        <f t="array" ref="C498">IF(Table2[[#This Row],[Max_num_drones]:[Max_num_drones]]=4,Table2[[#This Row],[Cost]:[Cost]],"")</f>
        <v/>
      </c>
      <c r="D498" s="20" cm="1">
        <f t="array" ref="D498">IF(Table2[[#This Row],[Max_num_drones]:[Max_num_drones]]=5,Table2[[#This Row],[Cost]:[Cost]],"")</f>
        <v>1001.46587624493</v>
      </c>
    </row>
    <row r="499" spans="1:4">
      <c r="A499" s="20" t="str" cm="1">
        <f t="array" ref="A499">IF(Table2[[#This Row],[Max_num_drones]:[Max_num_drones]]=2,Table2[[#This Row],[Cost]:[Cost]],"")</f>
        <v/>
      </c>
      <c r="B499" s="20" t="str" cm="1">
        <f t="array" ref="B499">IF(Table2[[#This Row],[Max_num_drones]:[Max_num_drones]]=3,Table2[[#This Row],[Cost]:[Cost]],"")</f>
        <v/>
      </c>
      <c r="C499" s="20" t="str" cm="1">
        <f t="array" ref="C499">IF(Table2[[#This Row],[Max_num_drones]:[Max_num_drones]]=4,Table2[[#This Row],[Cost]:[Cost]],"")</f>
        <v/>
      </c>
      <c r="D499" s="20" cm="1">
        <f t="array" ref="D499">IF(Table2[[#This Row],[Max_num_drones]:[Max_num_drones]]=5,Table2[[#This Row],[Cost]:[Cost]],"")</f>
        <v>1158.11019580632</v>
      </c>
    </row>
    <row r="500" spans="1:4">
      <c r="A500" s="20" t="str" cm="1">
        <f t="array" ref="A500">IF(Table2[[#This Row],[Max_num_drones]:[Max_num_drones]]=2,Table2[[#This Row],[Cost]:[Cost]],"")</f>
        <v/>
      </c>
      <c r="B500" s="20" t="str" cm="1">
        <f t="array" ref="B500">IF(Table2[[#This Row],[Max_num_drones]:[Max_num_drones]]=3,Table2[[#This Row],[Cost]:[Cost]],"")</f>
        <v/>
      </c>
      <c r="C500" s="20" t="str" cm="1">
        <f t="array" ref="C500">IF(Table2[[#This Row],[Max_num_drones]:[Max_num_drones]]=4,Table2[[#This Row],[Cost]:[Cost]],"")</f>
        <v/>
      </c>
      <c r="D500" s="20" cm="1">
        <f t="array" ref="D500">IF(Table2[[#This Row],[Max_num_drones]:[Max_num_drones]]=5,Table2[[#This Row],[Cost]:[Cost]],"")</f>
        <v>1420.68336685647</v>
      </c>
    </row>
    <row r="501" spans="1:4">
      <c r="A501" s="20" t="str" cm="1">
        <f t="array" ref="A501">IF(Table2[[#This Row],[Max_num_drones]:[Max_num_drones]]=2,Table2[[#This Row],[Cost]:[Cost]],"")</f>
        <v/>
      </c>
      <c r="B501" s="20" t="str" cm="1">
        <f t="array" ref="B501">IF(Table2[[#This Row],[Max_num_drones]:[Max_num_drones]]=3,Table2[[#This Row],[Cost]:[Cost]],"")</f>
        <v/>
      </c>
      <c r="C501" s="20" t="str" cm="1">
        <f t="array" ref="C501">IF(Table2[[#This Row],[Max_num_drones]:[Max_num_drones]]=4,Table2[[#This Row],[Cost]:[Cost]],"")</f>
        <v/>
      </c>
      <c r="D501" s="20" cm="1">
        <f t="array" ref="D501">IF(Table2[[#This Row],[Max_num_drones]:[Max_num_drones]]=5,Table2[[#This Row],[Cost]:[Cost]],"")</f>
        <v>1320.8639730186901</v>
      </c>
    </row>
    <row r="502" spans="1:4">
      <c r="A502" s="20" cm="1">
        <f t="array" ref="A502">IF(Table2[[#This Row],[Max_num_drones]:[Max_num_drones]]=2,Table2[[#This Row],[Cost]:[Cost]],"")</f>
        <v>2693.61861031629</v>
      </c>
      <c r="B502" s="20" t="str" cm="1">
        <f t="array" ref="B502">IF(Table2[[#This Row],[Max_num_drones]:[Max_num_drones]]=3,Table2[[#This Row],[Cost]:[Cost]],"")</f>
        <v/>
      </c>
      <c r="C502" s="20" t="str" cm="1">
        <f t="array" ref="C502">IF(Table2[[#This Row],[Max_num_drones]:[Max_num_drones]]=4,Table2[[#This Row],[Cost]:[Cost]],"")</f>
        <v/>
      </c>
      <c r="D502" s="20" t="str" cm="1">
        <f t="array" ref="D502">IF(Table2[[#This Row],[Max_num_drones]:[Max_num_drones]]=5,Table2[[#This Row],[Cost]:[Cost]],"")</f>
        <v/>
      </c>
    </row>
    <row r="503" spans="1:4">
      <c r="A503" s="20" cm="1">
        <f t="array" ref="A503">IF(Table2[[#This Row],[Max_num_drones]:[Max_num_drones]]=2,Table2[[#This Row],[Cost]:[Cost]],"")</f>
        <v>2431.4368252857798</v>
      </c>
      <c r="B503" s="20" t="str" cm="1">
        <f t="array" ref="B503">IF(Table2[[#This Row],[Max_num_drones]:[Max_num_drones]]=3,Table2[[#This Row],[Cost]:[Cost]],"")</f>
        <v/>
      </c>
      <c r="C503" s="20" t="str" cm="1">
        <f t="array" ref="C503">IF(Table2[[#This Row],[Max_num_drones]:[Max_num_drones]]=4,Table2[[#This Row],[Cost]:[Cost]],"")</f>
        <v/>
      </c>
      <c r="D503" s="20" t="str" cm="1">
        <f t="array" ref="D503">IF(Table2[[#This Row],[Max_num_drones]:[Max_num_drones]]=5,Table2[[#This Row],[Cost]:[Cost]],"")</f>
        <v/>
      </c>
    </row>
    <row r="504" spans="1:4">
      <c r="A504" s="20" cm="1">
        <f t="array" ref="A504">IF(Table2[[#This Row],[Max_num_drones]:[Max_num_drones]]=2,Table2[[#This Row],[Cost]:[Cost]],"")</f>
        <v>2961.7205966349102</v>
      </c>
      <c r="B504" s="20" t="str" cm="1">
        <f t="array" ref="B504">IF(Table2[[#This Row],[Max_num_drones]:[Max_num_drones]]=3,Table2[[#This Row],[Cost]:[Cost]],"")</f>
        <v/>
      </c>
      <c r="C504" s="20" t="str" cm="1">
        <f t="array" ref="C504">IF(Table2[[#This Row],[Max_num_drones]:[Max_num_drones]]=4,Table2[[#This Row],[Cost]:[Cost]],"")</f>
        <v/>
      </c>
      <c r="D504" s="20" t="str" cm="1">
        <f t="array" ref="D504">IF(Table2[[#This Row],[Max_num_drones]:[Max_num_drones]]=5,Table2[[#This Row],[Cost]:[Cost]],"")</f>
        <v/>
      </c>
    </row>
    <row r="505" spans="1:4">
      <c r="A505" s="20" cm="1">
        <f t="array" ref="A505">IF(Table2[[#This Row],[Max_num_drones]:[Max_num_drones]]=2,Table2[[#This Row],[Cost]:[Cost]],"")</f>
        <v>3250.2461742691798</v>
      </c>
      <c r="B505" s="20" t="str" cm="1">
        <f t="array" ref="B505">IF(Table2[[#This Row],[Max_num_drones]:[Max_num_drones]]=3,Table2[[#This Row],[Cost]:[Cost]],"")</f>
        <v/>
      </c>
      <c r="C505" s="20" t="str" cm="1">
        <f t="array" ref="C505">IF(Table2[[#This Row],[Max_num_drones]:[Max_num_drones]]=4,Table2[[#This Row],[Cost]:[Cost]],"")</f>
        <v/>
      </c>
      <c r="D505" s="20" t="str" cm="1">
        <f t="array" ref="D505">IF(Table2[[#This Row],[Max_num_drones]:[Max_num_drones]]=5,Table2[[#This Row],[Cost]:[Cost]],"")</f>
        <v/>
      </c>
    </row>
    <row r="506" spans="1:4">
      <c r="A506" s="20" cm="1">
        <f t="array" ref="A506">IF(Table2[[#This Row],[Max_num_drones]:[Max_num_drones]]=2,Table2[[#This Row],[Cost]:[Cost]],"")</f>
        <v>3275.0204471468601</v>
      </c>
      <c r="B506" s="20" t="str" cm="1">
        <f t="array" ref="B506">IF(Table2[[#This Row],[Max_num_drones]:[Max_num_drones]]=3,Table2[[#This Row],[Cost]:[Cost]],"")</f>
        <v/>
      </c>
      <c r="C506" s="20" t="str" cm="1">
        <f t="array" ref="C506">IF(Table2[[#This Row],[Max_num_drones]:[Max_num_drones]]=4,Table2[[#This Row],[Cost]:[Cost]],"")</f>
        <v/>
      </c>
      <c r="D506" s="20" t="str" cm="1">
        <f t="array" ref="D506">IF(Table2[[#This Row],[Max_num_drones]:[Max_num_drones]]=5,Table2[[#This Row],[Cost]:[Cost]],"")</f>
        <v/>
      </c>
    </row>
    <row r="507" spans="1:4">
      <c r="A507" s="20" t="str" cm="1">
        <f t="array" ref="A507">IF(Table2[[#This Row],[Max_num_drones]:[Max_num_drones]]=2,Table2[[#This Row],[Cost]:[Cost]],"")</f>
        <v/>
      </c>
      <c r="B507" s="20" cm="1">
        <f t="array" ref="B507">IF(Table2[[#This Row],[Max_num_drones]:[Max_num_drones]]=3,Table2[[#This Row],[Cost]:[Cost]],"")</f>
        <v>1811.6697441195299</v>
      </c>
      <c r="C507" s="20" t="str" cm="1">
        <f t="array" ref="C507">IF(Table2[[#This Row],[Max_num_drones]:[Max_num_drones]]=4,Table2[[#This Row],[Cost]:[Cost]],"")</f>
        <v/>
      </c>
      <c r="D507" s="20" t="str" cm="1">
        <f t="array" ref="D507">IF(Table2[[#This Row],[Max_num_drones]:[Max_num_drones]]=5,Table2[[#This Row],[Cost]:[Cost]],"")</f>
        <v/>
      </c>
    </row>
    <row r="508" spans="1:4">
      <c r="A508" s="20" t="str" cm="1">
        <f t="array" ref="A508">IF(Table2[[#This Row],[Max_num_drones]:[Max_num_drones]]=2,Table2[[#This Row],[Cost]:[Cost]],"")</f>
        <v/>
      </c>
      <c r="B508" s="20" cm="1">
        <f t="array" ref="B508">IF(Table2[[#This Row],[Max_num_drones]:[Max_num_drones]]=3,Table2[[#This Row],[Cost]:[Cost]],"")</f>
        <v>1570.0071885846901</v>
      </c>
      <c r="C508" s="20" t="str" cm="1">
        <f t="array" ref="C508">IF(Table2[[#This Row],[Max_num_drones]:[Max_num_drones]]=4,Table2[[#This Row],[Cost]:[Cost]],"")</f>
        <v/>
      </c>
      <c r="D508" s="20" t="str" cm="1">
        <f t="array" ref="D508">IF(Table2[[#This Row],[Max_num_drones]:[Max_num_drones]]=5,Table2[[#This Row],[Cost]:[Cost]],"")</f>
        <v/>
      </c>
    </row>
    <row r="509" spans="1:4">
      <c r="A509" s="20" t="str" cm="1">
        <f t="array" ref="A509">IF(Table2[[#This Row],[Max_num_drones]:[Max_num_drones]]=2,Table2[[#This Row],[Cost]:[Cost]],"")</f>
        <v/>
      </c>
      <c r="B509" s="20" cm="1">
        <f t="array" ref="B509">IF(Table2[[#This Row],[Max_num_drones]:[Max_num_drones]]=3,Table2[[#This Row],[Cost]:[Cost]],"")</f>
        <v>1945.3573302587199</v>
      </c>
      <c r="C509" s="20" t="str" cm="1">
        <f t="array" ref="C509">IF(Table2[[#This Row],[Max_num_drones]:[Max_num_drones]]=4,Table2[[#This Row],[Cost]:[Cost]],"")</f>
        <v/>
      </c>
      <c r="D509" s="20" t="str" cm="1">
        <f t="array" ref="D509">IF(Table2[[#This Row],[Max_num_drones]:[Max_num_drones]]=5,Table2[[#This Row],[Cost]:[Cost]],"")</f>
        <v/>
      </c>
    </row>
    <row r="510" spans="1:4">
      <c r="A510" s="20" t="str" cm="1">
        <f t="array" ref="A510">IF(Table2[[#This Row],[Max_num_drones]:[Max_num_drones]]=2,Table2[[#This Row],[Cost]:[Cost]],"")</f>
        <v/>
      </c>
      <c r="B510" s="20" cm="1">
        <f t="array" ref="B510">IF(Table2[[#This Row],[Max_num_drones]:[Max_num_drones]]=3,Table2[[#This Row],[Cost]:[Cost]],"")</f>
        <v>2344.9165342111301</v>
      </c>
      <c r="C510" s="20" t="str" cm="1">
        <f t="array" ref="C510">IF(Table2[[#This Row],[Max_num_drones]:[Max_num_drones]]=4,Table2[[#This Row],[Cost]:[Cost]],"")</f>
        <v/>
      </c>
      <c r="D510" s="20" t="str" cm="1">
        <f t="array" ref="D510">IF(Table2[[#This Row],[Max_num_drones]:[Max_num_drones]]=5,Table2[[#This Row],[Cost]:[Cost]],"")</f>
        <v/>
      </c>
    </row>
    <row r="511" spans="1:4">
      <c r="A511" s="20" t="str" cm="1">
        <f t="array" ref="A511">IF(Table2[[#This Row],[Max_num_drones]:[Max_num_drones]]=2,Table2[[#This Row],[Cost]:[Cost]],"")</f>
        <v/>
      </c>
      <c r="B511" s="20" cm="1">
        <f t="array" ref="B511">IF(Table2[[#This Row],[Max_num_drones]:[Max_num_drones]]=3,Table2[[#This Row],[Cost]:[Cost]],"")</f>
        <v>2330.5919967365799</v>
      </c>
      <c r="C511" s="20" t="str" cm="1">
        <f t="array" ref="C511">IF(Table2[[#This Row],[Max_num_drones]:[Max_num_drones]]=4,Table2[[#This Row],[Cost]:[Cost]],"")</f>
        <v/>
      </c>
      <c r="D511" s="20" t="str" cm="1">
        <f t="array" ref="D511">IF(Table2[[#This Row],[Max_num_drones]:[Max_num_drones]]=5,Table2[[#This Row],[Cost]:[Cost]],"")</f>
        <v/>
      </c>
    </row>
    <row r="512" spans="1:4">
      <c r="A512" s="20" t="str" cm="1">
        <f t="array" ref="A512">IF(Table2[[#This Row],[Max_num_drones]:[Max_num_drones]]=2,Table2[[#This Row],[Cost]:[Cost]],"")</f>
        <v/>
      </c>
      <c r="B512" s="20" t="str" cm="1">
        <f t="array" ref="B512">IF(Table2[[#This Row],[Max_num_drones]:[Max_num_drones]]=3,Table2[[#This Row],[Cost]:[Cost]],"")</f>
        <v/>
      </c>
      <c r="C512" s="20" cm="1">
        <f t="array" ref="C512">IF(Table2[[#This Row],[Max_num_drones]:[Max_num_drones]]=4,Table2[[#This Row],[Cost]:[Cost]],"")</f>
        <v>1305.20606878903</v>
      </c>
      <c r="D512" s="20" t="str" cm="1">
        <f t="array" ref="D512">IF(Table2[[#This Row],[Max_num_drones]:[Max_num_drones]]=5,Table2[[#This Row],[Cost]:[Cost]],"")</f>
        <v/>
      </c>
    </row>
    <row r="513" spans="1:4">
      <c r="A513" s="20" t="str" cm="1">
        <f t="array" ref="A513">IF(Table2[[#This Row],[Max_num_drones]:[Max_num_drones]]=2,Table2[[#This Row],[Cost]:[Cost]],"")</f>
        <v/>
      </c>
      <c r="B513" s="20" t="str" cm="1">
        <f t="array" ref="B513">IF(Table2[[#This Row],[Max_num_drones]:[Max_num_drones]]=3,Table2[[#This Row],[Cost]:[Cost]],"")</f>
        <v/>
      </c>
      <c r="C513" s="20" cm="1">
        <f t="array" ref="C513">IF(Table2[[#This Row],[Max_num_drones]:[Max_num_drones]]=4,Table2[[#This Row],[Cost]:[Cost]],"")</f>
        <v>1257.1445148730299</v>
      </c>
      <c r="D513" s="20" t="str" cm="1">
        <f t="array" ref="D513">IF(Table2[[#This Row],[Max_num_drones]:[Max_num_drones]]=5,Table2[[#This Row],[Cost]:[Cost]],"")</f>
        <v/>
      </c>
    </row>
    <row r="514" spans="1:4">
      <c r="A514" s="20" t="str" cm="1">
        <f t="array" ref="A514">IF(Table2[[#This Row],[Max_num_drones]:[Max_num_drones]]=2,Table2[[#This Row],[Cost]:[Cost]],"")</f>
        <v/>
      </c>
      <c r="B514" s="20" t="str" cm="1">
        <f t="array" ref="B514">IF(Table2[[#This Row],[Max_num_drones]:[Max_num_drones]]=3,Table2[[#This Row],[Cost]:[Cost]],"")</f>
        <v/>
      </c>
      <c r="C514" s="20" cm="1">
        <f t="array" ref="C514">IF(Table2[[#This Row],[Max_num_drones]:[Max_num_drones]]=4,Table2[[#This Row],[Cost]:[Cost]],"")</f>
        <v>1504.1092119066</v>
      </c>
      <c r="D514" s="20" t="str" cm="1">
        <f t="array" ref="D514">IF(Table2[[#This Row],[Max_num_drones]:[Max_num_drones]]=5,Table2[[#This Row],[Cost]:[Cost]],"")</f>
        <v/>
      </c>
    </row>
    <row r="515" spans="1:4">
      <c r="A515" s="20" t="str" cm="1">
        <f t="array" ref="A515">IF(Table2[[#This Row],[Max_num_drones]:[Max_num_drones]]=2,Table2[[#This Row],[Cost]:[Cost]],"")</f>
        <v/>
      </c>
      <c r="B515" s="20" t="str" cm="1">
        <f t="array" ref="B515">IF(Table2[[#This Row],[Max_num_drones]:[Max_num_drones]]=3,Table2[[#This Row],[Cost]:[Cost]],"")</f>
        <v/>
      </c>
      <c r="C515" s="20" cm="1">
        <f t="array" ref="C515">IF(Table2[[#This Row],[Max_num_drones]:[Max_num_drones]]=4,Table2[[#This Row],[Cost]:[Cost]],"")</f>
        <v>1696.96184466361</v>
      </c>
      <c r="D515" s="20" t="str" cm="1">
        <f t="array" ref="D515">IF(Table2[[#This Row],[Max_num_drones]:[Max_num_drones]]=5,Table2[[#This Row],[Cost]:[Cost]],"")</f>
        <v/>
      </c>
    </row>
    <row r="516" spans="1:4">
      <c r="A516" s="20" t="str" cm="1">
        <f t="array" ref="A516">IF(Table2[[#This Row],[Max_num_drones]:[Max_num_drones]]=2,Table2[[#This Row],[Cost]:[Cost]],"")</f>
        <v/>
      </c>
      <c r="B516" s="20" t="str" cm="1">
        <f t="array" ref="B516">IF(Table2[[#This Row],[Max_num_drones]:[Max_num_drones]]=3,Table2[[#This Row],[Cost]:[Cost]],"")</f>
        <v/>
      </c>
      <c r="C516" s="20" cm="1">
        <f t="array" ref="C516">IF(Table2[[#This Row],[Max_num_drones]:[Max_num_drones]]=4,Table2[[#This Row],[Cost]:[Cost]],"")</f>
        <v>1651.18587929097</v>
      </c>
      <c r="D516" s="20" t="str" cm="1">
        <f t="array" ref="D516">IF(Table2[[#This Row],[Max_num_drones]:[Max_num_drones]]=5,Table2[[#This Row],[Cost]:[Cost]],"")</f>
        <v/>
      </c>
    </row>
    <row r="517" spans="1:4">
      <c r="A517" s="20" t="str" cm="1">
        <f t="array" ref="A517">IF(Table2[[#This Row],[Max_num_drones]:[Max_num_drones]]=2,Table2[[#This Row],[Cost]:[Cost]],"")</f>
        <v/>
      </c>
      <c r="B517" s="20" t="str" cm="1">
        <f t="array" ref="B517">IF(Table2[[#This Row],[Max_num_drones]:[Max_num_drones]]=3,Table2[[#This Row],[Cost]:[Cost]],"")</f>
        <v/>
      </c>
      <c r="C517" s="20" t="str" cm="1">
        <f t="array" ref="C517">IF(Table2[[#This Row],[Max_num_drones]:[Max_num_drones]]=4,Table2[[#This Row],[Cost]:[Cost]],"")</f>
        <v/>
      </c>
      <c r="D517" s="20" cm="1">
        <f t="array" ref="D517">IF(Table2[[#This Row],[Max_num_drones]:[Max_num_drones]]=5,Table2[[#This Row],[Cost]:[Cost]],"")</f>
        <v>1146.24590733073</v>
      </c>
    </row>
    <row r="518" spans="1:4">
      <c r="A518" s="20" t="str" cm="1">
        <f t="array" ref="A518">IF(Table2[[#This Row],[Max_num_drones]:[Max_num_drones]]=2,Table2[[#This Row],[Cost]:[Cost]],"")</f>
        <v/>
      </c>
      <c r="B518" s="20" t="str" cm="1">
        <f t="array" ref="B518">IF(Table2[[#This Row],[Max_num_drones]:[Max_num_drones]]=3,Table2[[#This Row],[Cost]:[Cost]],"")</f>
        <v/>
      </c>
      <c r="C518" s="20" t="str" cm="1">
        <f t="array" ref="C518">IF(Table2[[#This Row],[Max_num_drones]:[Max_num_drones]]=4,Table2[[#This Row],[Cost]:[Cost]],"")</f>
        <v/>
      </c>
      <c r="D518" s="20" cm="1">
        <f t="array" ref="D518">IF(Table2[[#This Row],[Max_num_drones]:[Max_num_drones]]=5,Table2[[#This Row],[Cost]:[Cost]],"")</f>
        <v>1001.46587624493</v>
      </c>
    </row>
    <row r="519" spans="1:4">
      <c r="A519" s="20" t="str" cm="1">
        <f t="array" ref="A519">IF(Table2[[#This Row],[Max_num_drones]:[Max_num_drones]]=2,Table2[[#This Row],[Cost]:[Cost]],"")</f>
        <v/>
      </c>
      <c r="B519" s="20" t="str" cm="1">
        <f t="array" ref="B519">IF(Table2[[#This Row],[Max_num_drones]:[Max_num_drones]]=3,Table2[[#This Row],[Cost]:[Cost]],"")</f>
        <v/>
      </c>
      <c r="C519" s="20" t="str" cm="1">
        <f t="array" ref="C519">IF(Table2[[#This Row],[Max_num_drones]:[Max_num_drones]]=4,Table2[[#This Row],[Cost]:[Cost]],"")</f>
        <v/>
      </c>
      <c r="D519" s="20" cm="1">
        <f t="array" ref="D519">IF(Table2[[#This Row],[Max_num_drones]:[Max_num_drones]]=5,Table2[[#This Row],[Cost]:[Cost]],"")</f>
        <v>1202.1020999894199</v>
      </c>
    </row>
    <row r="520" spans="1:4">
      <c r="A520" s="20" t="str" cm="1">
        <f t="array" ref="A520">IF(Table2[[#This Row],[Max_num_drones]:[Max_num_drones]]=2,Table2[[#This Row],[Cost]:[Cost]],"")</f>
        <v/>
      </c>
      <c r="B520" s="20" t="str" cm="1">
        <f t="array" ref="B520">IF(Table2[[#This Row],[Max_num_drones]:[Max_num_drones]]=3,Table2[[#This Row],[Cost]:[Cost]],"")</f>
        <v/>
      </c>
      <c r="C520" s="20" t="str" cm="1">
        <f t="array" ref="C520">IF(Table2[[#This Row],[Max_num_drones]:[Max_num_drones]]=4,Table2[[#This Row],[Cost]:[Cost]],"")</f>
        <v/>
      </c>
      <c r="D520" s="20" cm="1">
        <f t="array" ref="D520">IF(Table2[[#This Row],[Max_num_drones]:[Max_num_drones]]=5,Table2[[#This Row],[Cost]:[Cost]],"")</f>
        <v>1461.42947916046</v>
      </c>
    </row>
    <row r="521" spans="1:4">
      <c r="A521" s="20" t="str" cm="1">
        <f t="array" ref="A521">IF(Table2[[#This Row],[Max_num_drones]:[Max_num_drones]]=2,Table2[[#This Row],[Cost]:[Cost]],"")</f>
        <v/>
      </c>
      <c r="B521" s="20" t="str" cm="1">
        <f t="array" ref="B521">IF(Table2[[#This Row],[Max_num_drones]:[Max_num_drones]]=3,Table2[[#This Row],[Cost]:[Cost]],"")</f>
        <v/>
      </c>
      <c r="C521" s="20" t="str" cm="1">
        <f t="array" ref="C521">IF(Table2[[#This Row],[Max_num_drones]:[Max_num_drones]]=4,Table2[[#This Row],[Cost]:[Cost]],"")</f>
        <v/>
      </c>
      <c r="D521" s="20" cm="1">
        <f t="array" ref="D521">IF(Table2[[#This Row],[Max_num_drones]:[Max_num_drones]]=5,Table2[[#This Row],[Cost]:[Cost]],"")</f>
        <v>1353.7650055561201</v>
      </c>
    </row>
    <row r="522" spans="1:4">
      <c r="A522" s="20" cm="1">
        <f t="array" ref="A522">IF(Table2[[#This Row],[Max_num_drones]:[Max_num_drones]]=2,Table2[[#This Row],[Cost]:[Cost]],"")</f>
        <v>2984.3866647978798</v>
      </c>
      <c r="B522" s="20" t="str" cm="1">
        <f t="array" ref="B522">IF(Table2[[#This Row],[Max_num_drones]:[Max_num_drones]]=3,Table2[[#This Row],[Cost]:[Cost]],"")</f>
        <v/>
      </c>
      <c r="C522" s="20" t="str" cm="1">
        <f t="array" ref="C522">IF(Table2[[#This Row],[Max_num_drones]:[Max_num_drones]]=4,Table2[[#This Row],[Cost]:[Cost]],"")</f>
        <v/>
      </c>
      <c r="D522" s="20" t="str" cm="1">
        <f t="array" ref="D522">IF(Table2[[#This Row],[Max_num_drones]:[Max_num_drones]]=5,Table2[[#This Row],[Cost]:[Cost]],"")</f>
        <v/>
      </c>
    </row>
    <row r="523" spans="1:4">
      <c r="A523" s="20" cm="1">
        <f t="array" ref="A523">IF(Table2[[#This Row],[Max_num_drones]:[Max_num_drones]]=2,Table2[[#This Row],[Cost]:[Cost]],"")</f>
        <v>2668.1677068290601</v>
      </c>
      <c r="B523" s="20" t="str" cm="1">
        <f t="array" ref="B523">IF(Table2[[#This Row],[Max_num_drones]:[Max_num_drones]]=3,Table2[[#This Row],[Cost]:[Cost]],"")</f>
        <v/>
      </c>
      <c r="C523" s="20" t="str" cm="1">
        <f t="array" ref="C523">IF(Table2[[#This Row],[Max_num_drones]:[Max_num_drones]]=4,Table2[[#This Row],[Cost]:[Cost]],"")</f>
        <v/>
      </c>
      <c r="D523" s="20" t="str" cm="1">
        <f t="array" ref="D523">IF(Table2[[#This Row],[Max_num_drones]:[Max_num_drones]]=5,Table2[[#This Row],[Cost]:[Cost]],"")</f>
        <v/>
      </c>
    </row>
    <row r="524" spans="1:4">
      <c r="A524" s="20" cm="1">
        <f t="array" ref="A524">IF(Table2[[#This Row],[Max_num_drones]:[Max_num_drones]]=2,Table2[[#This Row],[Cost]:[Cost]],"")</f>
        <v>3239.74853519105</v>
      </c>
      <c r="B524" s="20" t="str" cm="1">
        <f t="array" ref="B524">IF(Table2[[#This Row],[Max_num_drones]:[Max_num_drones]]=3,Table2[[#This Row],[Cost]:[Cost]],"")</f>
        <v/>
      </c>
      <c r="C524" s="20" t="str" cm="1">
        <f t="array" ref="C524">IF(Table2[[#This Row],[Max_num_drones]:[Max_num_drones]]=4,Table2[[#This Row],[Cost]:[Cost]],"")</f>
        <v/>
      </c>
      <c r="D524" s="20" t="str" cm="1">
        <f t="array" ref="D524">IF(Table2[[#This Row],[Max_num_drones]:[Max_num_drones]]=5,Table2[[#This Row],[Cost]:[Cost]],"")</f>
        <v/>
      </c>
    </row>
    <row r="525" spans="1:4">
      <c r="A525" s="20" cm="1">
        <f t="array" ref="A525">IF(Table2[[#This Row],[Max_num_drones]:[Max_num_drones]]=2,Table2[[#This Row],[Cost]:[Cost]],"")</f>
        <v>3485.1594084162198</v>
      </c>
      <c r="B525" s="20" t="str" cm="1">
        <f t="array" ref="B525">IF(Table2[[#This Row],[Max_num_drones]:[Max_num_drones]]=3,Table2[[#This Row],[Cost]:[Cost]],"")</f>
        <v/>
      </c>
      <c r="C525" s="20" t="str" cm="1">
        <f t="array" ref="C525">IF(Table2[[#This Row],[Max_num_drones]:[Max_num_drones]]=4,Table2[[#This Row],[Cost]:[Cost]],"")</f>
        <v/>
      </c>
      <c r="D525" s="20" t="str" cm="1">
        <f t="array" ref="D525">IF(Table2[[#This Row],[Max_num_drones]:[Max_num_drones]]=5,Table2[[#This Row],[Cost]:[Cost]],"")</f>
        <v/>
      </c>
    </row>
    <row r="526" spans="1:4">
      <c r="A526" s="20" cm="1">
        <f t="array" ref="A526">IF(Table2[[#This Row],[Max_num_drones]:[Max_num_drones]]=2,Table2[[#This Row],[Cost]:[Cost]],"")</f>
        <v>3659.48578867169</v>
      </c>
      <c r="B526" s="20" t="str" cm="1">
        <f t="array" ref="B526">IF(Table2[[#This Row],[Max_num_drones]:[Max_num_drones]]=3,Table2[[#This Row],[Cost]:[Cost]],"")</f>
        <v/>
      </c>
      <c r="C526" s="20" t="str" cm="1">
        <f t="array" ref="C526">IF(Table2[[#This Row],[Max_num_drones]:[Max_num_drones]]=4,Table2[[#This Row],[Cost]:[Cost]],"")</f>
        <v/>
      </c>
      <c r="D526" s="20" t="str" cm="1">
        <f t="array" ref="D526">IF(Table2[[#This Row],[Max_num_drones]:[Max_num_drones]]=5,Table2[[#This Row],[Cost]:[Cost]],"")</f>
        <v/>
      </c>
    </row>
    <row r="527" spans="1:4">
      <c r="A527" s="20" t="str" cm="1">
        <f t="array" ref="A527">IF(Table2[[#This Row],[Max_num_drones]:[Max_num_drones]]=2,Table2[[#This Row],[Cost]:[Cost]],"")</f>
        <v/>
      </c>
      <c r="B527" s="20" cm="1">
        <f t="array" ref="B527">IF(Table2[[#This Row],[Max_num_drones]:[Max_num_drones]]=3,Table2[[#This Row],[Cost]:[Cost]],"")</f>
        <v>1967.4624688443</v>
      </c>
      <c r="C527" s="20" t="str" cm="1">
        <f t="array" ref="C527">IF(Table2[[#This Row],[Max_num_drones]:[Max_num_drones]]=4,Table2[[#This Row],[Cost]:[Cost]],"")</f>
        <v/>
      </c>
      <c r="D527" s="20" t="str" cm="1">
        <f t="array" ref="D527">IF(Table2[[#This Row],[Max_num_drones]:[Max_num_drones]]=5,Table2[[#This Row],[Cost]:[Cost]],"")</f>
        <v/>
      </c>
    </row>
    <row r="528" spans="1:4">
      <c r="A528" s="20" t="str" cm="1">
        <f t="array" ref="A528">IF(Table2[[#This Row],[Max_num_drones]:[Max_num_drones]]=2,Table2[[#This Row],[Cost]:[Cost]],"")</f>
        <v/>
      </c>
      <c r="B528" s="20" cm="1">
        <f t="array" ref="B528">IF(Table2[[#This Row],[Max_num_drones]:[Max_num_drones]]=3,Table2[[#This Row],[Cost]:[Cost]],"")</f>
        <v>1623.4165765512601</v>
      </c>
      <c r="C528" s="20" t="str" cm="1">
        <f t="array" ref="C528">IF(Table2[[#This Row],[Max_num_drones]:[Max_num_drones]]=4,Table2[[#This Row],[Cost]:[Cost]],"")</f>
        <v/>
      </c>
      <c r="D528" s="20" t="str" cm="1">
        <f t="array" ref="D528">IF(Table2[[#This Row],[Max_num_drones]:[Max_num_drones]]=5,Table2[[#This Row],[Cost]:[Cost]],"")</f>
        <v/>
      </c>
    </row>
    <row r="529" spans="1:4">
      <c r="A529" s="20" t="str" cm="1">
        <f t="array" ref="A529">IF(Table2[[#This Row],[Max_num_drones]:[Max_num_drones]]=2,Table2[[#This Row],[Cost]:[Cost]],"")</f>
        <v/>
      </c>
      <c r="B529" s="20" cm="1">
        <f t="array" ref="B529">IF(Table2[[#This Row],[Max_num_drones]:[Max_num_drones]]=3,Table2[[#This Row],[Cost]:[Cost]],"")</f>
        <v>2052.0401556215902</v>
      </c>
      <c r="C529" s="20" t="str" cm="1">
        <f t="array" ref="C529">IF(Table2[[#This Row],[Max_num_drones]:[Max_num_drones]]=4,Table2[[#This Row],[Cost]:[Cost]],"")</f>
        <v/>
      </c>
      <c r="D529" s="20" t="str" cm="1">
        <f t="array" ref="D529">IF(Table2[[#This Row],[Max_num_drones]:[Max_num_drones]]=5,Table2[[#This Row],[Cost]:[Cost]],"")</f>
        <v/>
      </c>
    </row>
    <row r="530" spans="1:4">
      <c r="A530" s="20" t="str" cm="1">
        <f t="array" ref="A530">IF(Table2[[#This Row],[Max_num_drones]:[Max_num_drones]]=2,Table2[[#This Row],[Cost]:[Cost]],"")</f>
        <v/>
      </c>
      <c r="B530" s="20" cm="1">
        <f t="array" ref="B530">IF(Table2[[#This Row],[Max_num_drones]:[Max_num_drones]]=3,Table2[[#This Row],[Cost]:[Cost]],"")</f>
        <v>2454.5262119860899</v>
      </c>
      <c r="C530" s="20" t="str" cm="1">
        <f t="array" ref="C530">IF(Table2[[#This Row],[Max_num_drones]:[Max_num_drones]]=4,Table2[[#This Row],[Cost]:[Cost]],"")</f>
        <v/>
      </c>
      <c r="D530" s="20" t="str" cm="1">
        <f t="array" ref="D530">IF(Table2[[#This Row],[Max_num_drones]:[Max_num_drones]]=5,Table2[[#This Row],[Cost]:[Cost]],"")</f>
        <v/>
      </c>
    </row>
    <row r="531" spans="1:4">
      <c r="A531" s="20" t="str" cm="1">
        <f t="array" ref="A531">IF(Table2[[#This Row],[Max_num_drones]:[Max_num_drones]]=2,Table2[[#This Row],[Cost]:[Cost]],"")</f>
        <v/>
      </c>
      <c r="B531" s="20" cm="1">
        <f t="array" ref="B531">IF(Table2[[#This Row],[Max_num_drones]:[Max_num_drones]]=3,Table2[[#This Row],[Cost]:[Cost]],"")</f>
        <v>2423.92818698459</v>
      </c>
      <c r="C531" s="20" t="str" cm="1">
        <f t="array" ref="C531">IF(Table2[[#This Row],[Max_num_drones]:[Max_num_drones]]=4,Table2[[#This Row],[Cost]:[Cost]],"")</f>
        <v/>
      </c>
      <c r="D531" s="20" t="str" cm="1">
        <f t="array" ref="D531">IF(Table2[[#This Row],[Max_num_drones]:[Max_num_drones]]=5,Table2[[#This Row],[Cost]:[Cost]],"")</f>
        <v/>
      </c>
    </row>
    <row r="532" spans="1:4">
      <c r="A532" s="20" t="str" cm="1">
        <f t="array" ref="A532">IF(Table2[[#This Row],[Max_num_drones]:[Max_num_drones]]=2,Table2[[#This Row],[Cost]:[Cost]],"")</f>
        <v/>
      </c>
      <c r="B532" s="20" t="str" cm="1">
        <f t="array" ref="B532">IF(Table2[[#This Row],[Max_num_drones]:[Max_num_drones]]=3,Table2[[#This Row],[Cost]:[Cost]],"")</f>
        <v/>
      </c>
      <c r="C532" s="20" cm="1">
        <f t="array" ref="C532">IF(Table2[[#This Row],[Max_num_drones]:[Max_num_drones]]=4,Table2[[#This Row],[Cost]:[Cost]],"")</f>
        <v>1383.92520821518</v>
      </c>
      <c r="D532" s="20" t="str" cm="1">
        <f t="array" ref="D532">IF(Table2[[#This Row],[Max_num_drones]:[Max_num_drones]]=5,Table2[[#This Row],[Cost]:[Cost]],"")</f>
        <v/>
      </c>
    </row>
    <row r="533" spans="1:4">
      <c r="A533" s="20" t="str" cm="1">
        <f t="array" ref="A533">IF(Table2[[#This Row],[Max_num_drones]:[Max_num_drones]]=2,Table2[[#This Row],[Cost]:[Cost]],"")</f>
        <v/>
      </c>
      <c r="B533" s="20" t="str" cm="1">
        <f t="array" ref="B533">IF(Table2[[#This Row],[Max_num_drones]:[Max_num_drones]]=3,Table2[[#This Row],[Cost]:[Cost]],"")</f>
        <v/>
      </c>
      <c r="C533" s="20" cm="1">
        <f t="array" ref="C533">IF(Table2[[#This Row],[Max_num_drones]:[Max_num_drones]]=4,Table2[[#This Row],[Cost]:[Cost]],"")</f>
        <v>1293.4644432032801</v>
      </c>
      <c r="D533" s="20" t="str" cm="1">
        <f t="array" ref="D533">IF(Table2[[#This Row],[Max_num_drones]:[Max_num_drones]]=5,Table2[[#This Row],[Cost]:[Cost]],"")</f>
        <v/>
      </c>
    </row>
    <row r="534" spans="1:4">
      <c r="A534" s="20" t="str" cm="1">
        <f t="array" ref="A534">IF(Table2[[#This Row],[Max_num_drones]:[Max_num_drones]]=2,Table2[[#This Row],[Cost]:[Cost]],"")</f>
        <v/>
      </c>
      <c r="B534" s="20" t="str" cm="1">
        <f t="array" ref="B534">IF(Table2[[#This Row],[Max_num_drones]:[Max_num_drones]]=3,Table2[[#This Row],[Cost]:[Cost]],"")</f>
        <v/>
      </c>
      <c r="C534" s="20" cm="1">
        <f t="array" ref="C534">IF(Table2[[#This Row],[Max_num_drones]:[Max_num_drones]]=4,Table2[[#This Row],[Cost]:[Cost]],"")</f>
        <v>1571.43079251939</v>
      </c>
      <c r="D534" s="20" t="str" cm="1">
        <f t="array" ref="D534">IF(Table2[[#This Row],[Max_num_drones]:[Max_num_drones]]=5,Table2[[#This Row],[Cost]:[Cost]],"")</f>
        <v/>
      </c>
    </row>
    <row r="535" spans="1:4">
      <c r="A535" s="20" t="str" cm="1">
        <f t="array" ref="A535">IF(Table2[[#This Row],[Max_num_drones]:[Max_num_drones]]=2,Table2[[#This Row],[Cost]:[Cost]],"")</f>
        <v/>
      </c>
      <c r="B535" s="20" t="str" cm="1">
        <f t="array" ref="B535">IF(Table2[[#This Row],[Max_num_drones]:[Max_num_drones]]=3,Table2[[#This Row],[Cost]:[Cost]],"")</f>
        <v/>
      </c>
      <c r="C535" s="20" cm="1">
        <f t="array" ref="C535">IF(Table2[[#This Row],[Max_num_drones]:[Max_num_drones]]=4,Table2[[#This Row],[Cost]:[Cost]],"")</f>
        <v>1776.23732269641</v>
      </c>
      <c r="D535" s="20" t="str" cm="1">
        <f t="array" ref="D535">IF(Table2[[#This Row],[Max_num_drones]:[Max_num_drones]]=5,Table2[[#This Row],[Cost]:[Cost]],"")</f>
        <v/>
      </c>
    </row>
    <row r="536" spans="1:4">
      <c r="A536" s="20" t="str" cm="1">
        <f t="array" ref="A536">IF(Table2[[#This Row],[Max_num_drones]:[Max_num_drones]]=2,Table2[[#This Row],[Cost]:[Cost]],"")</f>
        <v/>
      </c>
      <c r="B536" s="20" t="str" cm="1">
        <f t="array" ref="B536">IF(Table2[[#This Row],[Max_num_drones]:[Max_num_drones]]=3,Table2[[#This Row],[Cost]:[Cost]],"")</f>
        <v/>
      </c>
      <c r="C536" s="20" cm="1">
        <f t="array" ref="C536">IF(Table2[[#This Row],[Max_num_drones]:[Max_num_drones]]=4,Table2[[#This Row],[Cost]:[Cost]],"")</f>
        <v>1714.6837174006</v>
      </c>
      <c r="D536" s="20" t="str" cm="1">
        <f t="array" ref="D536">IF(Table2[[#This Row],[Max_num_drones]:[Max_num_drones]]=5,Table2[[#This Row],[Cost]:[Cost]],"")</f>
        <v/>
      </c>
    </row>
    <row r="537" spans="1:4">
      <c r="A537" s="20" t="str" cm="1">
        <f t="array" ref="A537">IF(Table2[[#This Row],[Max_num_drones]:[Max_num_drones]]=2,Table2[[#This Row],[Cost]:[Cost]],"")</f>
        <v/>
      </c>
      <c r="B537" s="20" t="str" cm="1">
        <f t="array" ref="B537">IF(Table2[[#This Row],[Max_num_drones]:[Max_num_drones]]=3,Table2[[#This Row],[Cost]:[Cost]],"")</f>
        <v/>
      </c>
      <c r="C537" s="20" t="str" cm="1">
        <f t="array" ref="C537">IF(Table2[[#This Row],[Max_num_drones]:[Max_num_drones]]=4,Table2[[#This Row],[Cost]:[Cost]],"")</f>
        <v/>
      </c>
      <c r="D537" s="20" cm="1">
        <f t="array" ref="D537">IF(Table2[[#This Row],[Max_num_drones]:[Max_num_drones]]=5,Table2[[#This Row],[Cost]:[Cost]],"")</f>
        <v>1228.30819816335</v>
      </c>
    </row>
    <row r="538" spans="1:4">
      <c r="A538" s="20" t="str" cm="1">
        <f t="array" ref="A538">IF(Table2[[#This Row],[Max_num_drones]:[Max_num_drones]]=2,Table2[[#This Row],[Cost]:[Cost]],"")</f>
        <v/>
      </c>
      <c r="B538" s="20" t="str" cm="1">
        <f t="array" ref="B538">IF(Table2[[#This Row],[Max_num_drones]:[Max_num_drones]]=3,Table2[[#This Row],[Cost]:[Cost]],"")</f>
        <v/>
      </c>
      <c r="C538" s="20" t="str" cm="1">
        <f t="array" ref="C538">IF(Table2[[#This Row],[Max_num_drones]:[Max_num_drones]]=4,Table2[[#This Row],[Cost]:[Cost]],"")</f>
        <v/>
      </c>
      <c r="D538" s="20" cm="1">
        <f t="array" ref="D538">IF(Table2[[#This Row],[Max_num_drones]:[Max_num_drones]]=5,Table2[[#This Row],[Cost]:[Cost]],"")</f>
        <v>1001.46587624493</v>
      </c>
    </row>
    <row r="539" spans="1:4">
      <c r="A539" s="20" t="str" cm="1">
        <f t="array" ref="A539">IF(Table2[[#This Row],[Max_num_drones]:[Max_num_drones]]=2,Table2[[#This Row],[Cost]:[Cost]],"")</f>
        <v/>
      </c>
      <c r="B539" s="20" t="str" cm="1">
        <f t="array" ref="B539">IF(Table2[[#This Row],[Max_num_drones]:[Max_num_drones]]=3,Table2[[#This Row],[Cost]:[Cost]],"")</f>
        <v/>
      </c>
      <c r="C539" s="20" t="str" cm="1">
        <f t="array" ref="C539">IF(Table2[[#This Row],[Max_num_drones]:[Max_num_drones]]=4,Table2[[#This Row],[Cost]:[Cost]],"")</f>
        <v/>
      </c>
      <c r="D539" s="20" cm="1">
        <f t="array" ref="D539">IF(Table2[[#This Row],[Max_num_drones]:[Max_num_drones]]=5,Table2[[#This Row],[Cost]:[Cost]],"")</f>
        <v>1288.41350021178</v>
      </c>
    </row>
    <row r="540" spans="1:4">
      <c r="A540" s="20" t="str" cm="1">
        <f t="array" ref="A540">IF(Table2[[#This Row],[Max_num_drones]:[Max_num_drones]]=2,Table2[[#This Row],[Cost]:[Cost]],"")</f>
        <v/>
      </c>
      <c r="B540" s="20" t="str" cm="1">
        <f t="array" ref="B540">IF(Table2[[#This Row],[Max_num_drones]:[Max_num_drones]]=3,Table2[[#This Row],[Cost]:[Cost]],"")</f>
        <v/>
      </c>
      <c r="C540" s="20" t="str" cm="1">
        <f t="array" ref="C540">IF(Table2[[#This Row],[Max_num_drones]:[Max_num_drones]]=4,Table2[[#This Row],[Cost]:[Cost]],"")</f>
        <v/>
      </c>
      <c r="D540" s="20" cm="1">
        <f t="array" ref="D540">IF(Table2[[#This Row],[Max_num_drones]:[Max_num_drones]]=5,Table2[[#This Row],[Cost]:[Cost]],"")</f>
        <v>1486.33043853346</v>
      </c>
    </row>
    <row r="541" spans="1:4">
      <c r="A541" s="20" t="str" cm="1">
        <f t="array" ref="A541">IF(Table2[[#This Row],[Max_num_drones]:[Max_num_drones]]=2,Table2[[#This Row],[Cost]:[Cost]],"")</f>
        <v/>
      </c>
      <c r="B541" s="20" t="str" cm="1">
        <f t="array" ref="B541">IF(Table2[[#This Row],[Max_num_drones]:[Max_num_drones]]=3,Table2[[#This Row],[Cost]:[Cost]],"")</f>
        <v/>
      </c>
      <c r="C541" s="20" t="str" cm="1">
        <f t="array" ref="C541">IF(Table2[[#This Row],[Max_num_drones]:[Max_num_drones]]=4,Table2[[#This Row],[Cost]:[Cost]],"")</f>
        <v/>
      </c>
      <c r="D541" s="20" cm="1">
        <f t="array" ref="D541">IF(Table2[[#This Row],[Max_num_drones]:[Max_num_drones]]=5,Table2[[#This Row],[Cost]:[Cost]],"")</f>
        <v>1386.6661983387401</v>
      </c>
    </row>
    <row r="542" spans="1:4">
      <c r="A542" s="20" cm="1">
        <f t="array" ref="A542">IF(Table2[[#This Row],[Max_num_drones]:[Max_num_drones]]=2,Table2[[#This Row],[Cost]:[Cost]],"")</f>
        <v>2961.4261853473699</v>
      </c>
      <c r="B542" s="20" t="str" cm="1">
        <f t="array" ref="B542">IF(Table2[[#This Row],[Max_num_drones]:[Max_num_drones]]=3,Table2[[#This Row],[Cost]:[Cost]],"")</f>
        <v/>
      </c>
      <c r="C542" s="20" t="str" cm="1">
        <f t="array" ref="C542">IF(Table2[[#This Row],[Max_num_drones]:[Max_num_drones]]=4,Table2[[#This Row],[Cost]:[Cost]],"")</f>
        <v/>
      </c>
      <c r="D542" s="20" t="str" cm="1">
        <f t="array" ref="D542">IF(Table2[[#This Row],[Max_num_drones]:[Max_num_drones]]=5,Table2[[#This Row],[Cost]:[Cost]],"")</f>
        <v/>
      </c>
    </row>
    <row r="543" spans="1:4">
      <c r="A543" s="20" cm="1">
        <f t="array" ref="A543">IF(Table2[[#This Row],[Max_num_drones]:[Max_num_drones]]=2,Table2[[#This Row],[Cost]:[Cost]],"")</f>
        <v>3148.1710190242302</v>
      </c>
      <c r="B543" s="20" t="str" cm="1">
        <f t="array" ref="B543">IF(Table2[[#This Row],[Max_num_drones]:[Max_num_drones]]=3,Table2[[#This Row],[Cost]:[Cost]],"")</f>
        <v/>
      </c>
      <c r="C543" s="20" t="str" cm="1">
        <f t="array" ref="C543">IF(Table2[[#This Row],[Max_num_drones]:[Max_num_drones]]=4,Table2[[#This Row],[Cost]:[Cost]],"")</f>
        <v/>
      </c>
      <c r="D543" s="20" t="str" cm="1">
        <f t="array" ref="D543">IF(Table2[[#This Row],[Max_num_drones]:[Max_num_drones]]=5,Table2[[#This Row],[Cost]:[Cost]],"")</f>
        <v/>
      </c>
    </row>
    <row r="544" spans="1:4">
      <c r="A544" s="20" cm="1">
        <f t="array" ref="A544">IF(Table2[[#This Row],[Max_num_drones]:[Max_num_drones]]=2,Table2[[#This Row],[Cost]:[Cost]],"")</f>
        <v>2813.40506626768</v>
      </c>
      <c r="B544" s="20" t="str" cm="1">
        <f t="array" ref="B544">IF(Table2[[#This Row],[Max_num_drones]:[Max_num_drones]]=3,Table2[[#This Row],[Cost]:[Cost]],"")</f>
        <v/>
      </c>
      <c r="C544" s="20" t="str" cm="1">
        <f t="array" ref="C544">IF(Table2[[#This Row],[Max_num_drones]:[Max_num_drones]]=4,Table2[[#This Row],[Cost]:[Cost]],"")</f>
        <v/>
      </c>
      <c r="D544" s="20" t="str" cm="1">
        <f t="array" ref="D544">IF(Table2[[#This Row],[Max_num_drones]:[Max_num_drones]]=5,Table2[[#This Row],[Cost]:[Cost]],"")</f>
        <v/>
      </c>
    </row>
    <row r="545" spans="1:4">
      <c r="A545" s="20" cm="1">
        <f t="array" ref="A545">IF(Table2[[#This Row],[Max_num_drones]:[Max_num_drones]]=2,Table2[[#This Row],[Cost]:[Cost]],"")</f>
        <v>3258.4952463376699</v>
      </c>
      <c r="B545" s="20" t="str" cm="1">
        <f t="array" ref="B545">IF(Table2[[#This Row],[Max_num_drones]:[Max_num_drones]]=3,Table2[[#This Row],[Cost]:[Cost]],"")</f>
        <v/>
      </c>
      <c r="C545" s="20" t="str" cm="1">
        <f t="array" ref="C545">IF(Table2[[#This Row],[Max_num_drones]:[Max_num_drones]]=4,Table2[[#This Row],[Cost]:[Cost]],"")</f>
        <v/>
      </c>
      <c r="D545" s="20" t="str" cm="1">
        <f t="array" ref="D545">IF(Table2[[#This Row],[Max_num_drones]:[Max_num_drones]]=5,Table2[[#This Row],[Cost]:[Cost]],"")</f>
        <v/>
      </c>
    </row>
    <row r="546" spans="1:4">
      <c r="A546" s="20" cm="1">
        <f t="array" ref="A546">IF(Table2[[#This Row],[Max_num_drones]:[Max_num_drones]]=2,Table2[[#This Row],[Cost]:[Cost]],"")</f>
        <v>4044.8690934669098</v>
      </c>
      <c r="B546" s="20" t="str" cm="1">
        <f t="array" ref="B546">IF(Table2[[#This Row],[Max_num_drones]:[Max_num_drones]]=3,Table2[[#This Row],[Cost]:[Cost]],"")</f>
        <v/>
      </c>
      <c r="C546" s="20" t="str" cm="1">
        <f t="array" ref="C546">IF(Table2[[#This Row],[Max_num_drones]:[Max_num_drones]]=4,Table2[[#This Row],[Cost]:[Cost]],"")</f>
        <v/>
      </c>
      <c r="D546" s="20" t="str" cm="1">
        <f t="array" ref="D546">IF(Table2[[#This Row],[Max_num_drones]:[Max_num_drones]]=5,Table2[[#This Row],[Cost]:[Cost]],"")</f>
        <v/>
      </c>
    </row>
    <row r="547" spans="1:4">
      <c r="A547" s="20" t="str" cm="1">
        <f t="array" ref="A547">IF(Table2[[#This Row],[Max_num_drones]:[Max_num_drones]]=2,Table2[[#This Row],[Cost]:[Cost]],"")</f>
        <v/>
      </c>
      <c r="B547" s="20" cm="1">
        <f t="array" ref="B547">IF(Table2[[#This Row],[Max_num_drones]:[Max_num_drones]]=3,Table2[[#This Row],[Cost]:[Cost]],"")</f>
        <v>1898.8883476951401</v>
      </c>
      <c r="C547" s="20" t="str" cm="1">
        <f t="array" ref="C547">IF(Table2[[#This Row],[Max_num_drones]:[Max_num_drones]]=4,Table2[[#This Row],[Cost]:[Cost]],"")</f>
        <v/>
      </c>
      <c r="D547" s="20" t="str" cm="1">
        <f t="array" ref="D547">IF(Table2[[#This Row],[Max_num_drones]:[Max_num_drones]]=5,Table2[[#This Row],[Cost]:[Cost]],"")</f>
        <v/>
      </c>
    </row>
    <row r="548" spans="1:4">
      <c r="A548" s="20" t="str" cm="1">
        <f t="array" ref="A548">IF(Table2[[#This Row],[Max_num_drones]:[Max_num_drones]]=2,Table2[[#This Row],[Cost]:[Cost]],"")</f>
        <v/>
      </c>
      <c r="B548" s="20" cm="1">
        <f t="array" ref="B548">IF(Table2[[#This Row],[Max_num_drones]:[Max_num_drones]]=3,Table2[[#This Row],[Cost]:[Cost]],"")</f>
        <v>2187.6842579037998</v>
      </c>
      <c r="C548" s="20" t="str" cm="1">
        <f t="array" ref="C548">IF(Table2[[#This Row],[Max_num_drones]:[Max_num_drones]]=4,Table2[[#This Row],[Cost]:[Cost]],"")</f>
        <v/>
      </c>
      <c r="D548" s="20" t="str" cm="1">
        <f t="array" ref="D548">IF(Table2[[#This Row],[Max_num_drones]:[Max_num_drones]]=5,Table2[[#This Row],[Cost]:[Cost]],"")</f>
        <v/>
      </c>
    </row>
    <row r="549" spans="1:4">
      <c r="A549" s="20" t="str" cm="1">
        <f t="array" ref="A549">IF(Table2[[#This Row],[Max_num_drones]:[Max_num_drones]]=2,Table2[[#This Row],[Cost]:[Cost]],"")</f>
        <v/>
      </c>
      <c r="B549" s="20" cm="1">
        <f t="array" ref="B549">IF(Table2[[#This Row],[Max_num_drones]:[Max_num_drones]]=3,Table2[[#This Row],[Cost]:[Cost]],"")</f>
        <v>1961.72525002568</v>
      </c>
      <c r="C549" s="20" t="str" cm="1">
        <f t="array" ref="C549">IF(Table2[[#This Row],[Max_num_drones]:[Max_num_drones]]=4,Table2[[#This Row],[Cost]:[Cost]],"")</f>
        <v/>
      </c>
      <c r="D549" s="20" t="str" cm="1">
        <f t="array" ref="D549">IF(Table2[[#This Row],[Max_num_drones]:[Max_num_drones]]=5,Table2[[#This Row],[Cost]:[Cost]],"")</f>
        <v/>
      </c>
    </row>
    <row r="550" spans="1:4">
      <c r="A550" s="20" t="str" cm="1">
        <f t="array" ref="A550">IF(Table2[[#This Row],[Max_num_drones]:[Max_num_drones]]=2,Table2[[#This Row],[Cost]:[Cost]],"")</f>
        <v/>
      </c>
      <c r="B550" s="20" cm="1">
        <f t="array" ref="B550">IF(Table2[[#This Row],[Max_num_drones]:[Max_num_drones]]=3,Table2[[#This Row],[Cost]:[Cost]],"")</f>
        <v>2205.7253540356101</v>
      </c>
      <c r="C550" s="20" t="str" cm="1">
        <f t="array" ref="C550">IF(Table2[[#This Row],[Max_num_drones]:[Max_num_drones]]=4,Table2[[#This Row],[Cost]:[Cost]],"")</f>
        <v/>
      </c>
      <c r="D550" s="20" t="str" cm="1">
        <f t="array" ref="D550">IF(Table2[[#This Row],[Max_num_drones]:[Max_num_drones]]=5,Table2[[#This Row],[Cost]:[Cost]],"")</f>
        <v/>
      </c>
    </row>
    <row r="551" spans="1:4">
      <c r="A551" s="20" t="str" cm="1">
        <f t="array" ref="A551">IF(Table2[[#This Row],[Max_num_drones]:[Max_num_drones]]=2,Table2[[#This Row],[Cost]:[Cost]],"")</f>
        <v/>
      </c>
      <c r="B551" s="20" cm="1">
        <f t="array" ref="B551">IF(Table2[[#This Row],[Max_num_drones]:[Max_num_drones]]=3,Table2[[#This Row],[Cost]:[Cost]],"")</f>
        <v>2722.3474051213998</v>
      </c>
      <c r="C551" s="20" t="str" cm="1">
        <f t="array" ref="C551">IF(Table2[[#This Row],[Max_num_drones]:[Max_num_drones]]=4,Table2[[#This Row],[Cost]:[Cost]],"")</f>
        <v/>
      </c>
      <c r="D551" s="20" t="str" cm="1">
        <f t="array" ref="D551">IF(Table2[[#This Row],[Max_num_drones]:[Max_num_drones]]=5,Table2[[#This Row],[Cost]:[Cost]],"")</f>
        <v/>
      </c>
    </row>
    <row r="552" spans="1:4">
      <c r="A552" s="20" t="str" cm="1">
        <f t="array" ref="A552">IF(Table2[[#This Row],[Max_num_drones]:[Max_num_drones]]=2,Table2[[#This Row],[Cost]:[Cost]],"")</f>
        <v/>
      </c>
      <c r="B552" s="20" t="str" cm="1">
        <f t="array" ref="B552">IF(Table2[[#This Row],[Max_num_drones]:[Max_num_drones]]=3,Table2[[#This Row],[Cost]:[Cost]],"")</f>
        <v/>
      </c>
      <c r="C552" s="20" cm="1">
        <f t="array" ref="C552">IF(Table2[[#This Row],[Max_num_drones]:[Max_num_drones]]=4,Table2[[#This Row],[Cost]:[Cost]],"")</f>
        <v>1460.8872986373799</v>
      </c>
      <c r="D552" s="20" t="str" cm="1">
        <f t="array" ref="D552">IF(Table2[[#This Row],[Max_num_drones]:[Max_num_drones]]=5,Table2[[#This Row],[Cost]:[Cost]],"")</f>
        <v/>
      </c>
    </row>
    <row r="553" spans="1:4">
      <c r="A553" s="20" t="str" cm="1">
        <f t="array" ref="A553">IF(Table2[[#This Row],[Max_num_drones]:[Max_num_drones]]=2,Table2[[#This Row],[Cost]:[Cost]],"")</f>
        <v/>
      </c>
      <c r="B553" s="20" t="str" cm="1">
        <f t="array" ref="B553">IF(Table2[[#This Row],[Max_num_drones]:[Max_num_drones]]=3,Table2[[#This Row],[Cost]:[Cost]],"")</f>
        <v/>
      </c>
      <c r="C553" s="20" cm="1">
        <f t="array" ref="C553">IF(Table2[[#This Row],[Max_num_drones]:[Max_num_drones]]=4,Table2[[#This Row],[Cost]:[Cost]],"")</f>
        <v>1715.3090014536899</v>
      </c>
      <c r="D553" s="20" t="str" cm="1">
        <f t="array" ref="D553">IF(Table2[[#This Row],[Max_num_drones]:[Max_num_drones]]=5,Table2[[#This Row],[Cost]:[Cost]],"")</f>
        <v/>
      </c>
    </row>
    <row r="554" spans="1:4">
      <c r="A554" s="20" t="str" cm="1">
        <f t="array" ref="A554">IF(Table2[[#This Row],[Max_num_drones]:[Max_num_drones]]=2,Table2[[#This Row],[Cost]:[Cost]],"")</f>
        <v/>
      </c>
      <c r="B554" s="20" t="str" cm="1">
        <f t="array" ref="B554">IF(Table2[[#This Row],[Max_num_drones]:[Max_num_drones]]=3,Table2[[#This Row],[Cost]:[Cost]],"")</f>
        <v/>
      </c>
      <c r="C554" s="20" cm="1">
        <f t="array" ref="C554">IF(Table2[[#This Row],[Max_num_drones]:[Max_num_drones]]=4,Table2[[#This Row],[Cost]:[Cost]],"")</f>
        <v>1546.29088821958</v>
      </c>
      <c r="D554" s="20" t="str" cm="1">
        <f t="array" ref="D554">IF(Table2[[#This Row],[Max_num_drones]:[Max_num_drones]]=5,Table2[[#This Row],[Cost]:[Cost]],"")</f>
        <v/>
      </c>
    </row>
    <row r="555" spans="1:4">
      <c r="A555" s="20" t="str" cm="1">
        <f t="array" ref="A555">IF(Table2[[#This Row],[Max_num_drones]:[Max_num_drones]]=2,Table2[[#This Row],[Cost]:[Cost]],"")</f>
        <v/>
      </c>
      <c r="B555" s="20" t="str" cm="1">
        <f t="array" ref="B555">IF(Table2[[#This Row],[Max_num_drones]:[Max_num_drones]]=3,Table2[[#This Row],[Cost]:[Cost]],"")</f>
        <v/>
      </c>
      <c r="C555" s="20" cm="1">
        <f t="array" ref="C555">IF(Table2[[#This Row],[Max_num_drones]:[Max_num_drones]]=4,Table2[[#This Row],[Cost]:[Cost]],"")</f>
        <v>1751.73177433809</v>
      </c>
      <c r="D555" s="20" t="str" cm="1">
        <f t="array" ref="D555">IF(Table2[[#This Row],[Max_num_drones]:[Max_num_drones]]=5,Table2[[#This Row],[Cost]:[Cost]],"")</f>
        <v/>
      </c>
    </row>
    <row r="556" spans="1:4">
      <c r="A556" s="20" t="str" cm="1">
        <f t="array" ref="A556">IF(Table2[[#This Row],[Max_num_drones]:[Max_num_drones]]=2,Table2[[#This Row],[Cost]:[Cost]],"")</f>
        <v/>
      </c>
      <c r="B556" s="20" t="str" cm="1">
        <f t="array" ref="B556">IF(Table2[[#This Row],[Max_num_drones]:[Max_num_drones]]=3,Table2[[#This Row],[Cost]:[Cost]],"")</f>
        <v/>
      </c>
      <c r="C556" s="20" cm="1">
        <f t="array" ref="C556">IF(Table2[[#This Row],[Max_num_drones]:[Max_num_drones]]=4,Table2[[#This Row],[Cost]:[Cost]],"")</f>
        <v>1991.0070976177101</v>
      </c>
      <c r="D556" s="20" t="str" cm="1">
        <f t="array" ref="D556">IF(Table2[[#This Row],[Max_num_drones]:[Max_num_drones]]=5,Table2[[#This Row],[Cost]:[Cost]],"")</f>
        <v/>
      </c>
    </row>
    <row r="557" spans="1:4">
      <c r="A557" s="20" t="str" cm="1">
        <f t="array" ref="A557">IF(Table2[[#This Row],[Max_num_drones]:[Max_num_drones]]=2,Table2[[#This Row],[Cost]:[Cost]],"")</f>
        <v/>
      </c>
      <c r="B557" s="20" t="str" cm="1">
        <f t="array" ref="B557">IF(Table2[[#This Row],[Max_num_drones]:[Max_num_drones]]=3,Table2[[#This Row],[Cost]:[Cost]],"")</f>
        <v/>
      </c>
      <c r="C557" s="20" t="str" cm="1">
        <f t="array" ref="C557">IF(Table2[[#This Row],[Max_num_drones]:[Max_num_drones]]=4,Table2[[#This Row],[Cost]:[Cost]],"")</f>
        <v/>
      </c>
      <c r="D557" s="20" cm="1">
        <f t="array" ref="D557">IF(Table2[[#This Row],[Max_num_drones]:[Max_num_drones]]=5,Table2[[#This Row],[Cost]:[Cost]],"")</f>
        <v>1272.4747013430699</v>
      </c>
    </row>
    <row r="558" spans="1:4">
      <c r="A558" s="20" t="str" cm="1">
        <f t="array" ref="A558">IF(Table2[[#This Row],[Max_num_drones]:[Max_num_drones]]=2,Table2[[#This Row],[Cost]:[Cost]],"")</f>
        <v/>
      </c>
      <c r="B558" s="20" t="str" cm="1">
        <f t="array" ref="B558">IF(Table2[[#This Row],[Max_num_drones]:[Max_num_drones]]=3,Table2[[#This Row],[Cost]:[Cost]],"")</f>
        <v/>
      </c>
      <c r="C558" s="20" t="str" cm="1">
        <f t="array" ref="C558">IF(Table2[[#This Row],[Max_num_drones]:[Max_num_drones]]=4,Table2[[#This Row],[Cost]:[Cost]],"")</f>
        <v/>
      </c>
      <c r="D558" s="20" cm="1">
        <f t="array" ref="D558">IF(Table2[[#This Row],[Max_num_drones]:[Max_num_drones]]=5,Table2[[#This Row],[Cost]:[Cost]],"")</f>
        <v>1345.27009282156</v>
      </c>
    </row>
    <row r="559" spans="1:4">
      <c r="A559" s="20" t="str" cm="1">
        <f t="array" ref="A559">IF(Table2[[#This Row],[Max_num_drones]:[Max_num_drones]]=2,Table2[[#This Row],[Cost]:[Cost]],"")</f>
        <v/>
      </c>
      <c r="B559" s="20" t="str" cm="1">
        <f t="array" ref="B559">IF(Table2[[#This Row],[Max_num_drones]:[Max_num_drones]]=3,Table2[[#This Row],[Cost]:[Cost]],"")</f>
        <v/>
      </c>
      <c r="C559" s="20" t="str" cm="1">
        <f t="array" ref="C559">IF(Table2[[#This Row],[Max_num_drones]:[Max_num_drones]]=4,Table2[[#This Row],[Cost]:[Cost]],"")</f>
        <v/>
      </c>
      <c r="D559" s="20" cm="1">
        <f t="array" ref="D559">IF(Table2[[#This Row],[Max_num_drones]:[Max_num_drones]]=5,Table2[[#This Row],[Cost]:[Cost]],"")</f>
        <v>1226.76108961464</v>
      </c>
    </row>
    <row r="560" spans="1:4">
      <c r="A560" s="20" t="str" cm="1">
        <f t="array" ref="A560">IF(Table2[[#This Row],[Max_num_drones]:[Max_num_drones]]=2,Table2[[#This Row],[Cost]:[Cost]],"")</f>
        <v/>
      </c>
      <c r="B560" s="20" t="str" cm="1">
        <f t="array" ref="B560">IF(Table2[[#This Row],[Max_num_drones]:[Max_num_drones]]=3,Table2[[#This Row],[Cost]:[Cost]],"")</f>
        <v/>
      </c>
      <c r="C560" s="20" t="str" cm="1">
        <f t="array" ref="C560">IF(Table2[[#This Row],[Max_num_drones]:[Max_num_drones]]=4,Table2[[#This Row],[Cost]:[Cost]],"")</f>
        <v/>
      </c>
      <c r="D560" s="20" cm="1">
        <f t="array" ref="D560">IF(Table2[[#This Row],[Max_num_drones]:[Max_num_drones]]=5,Table2[[#This Row],[Cost]:[Cost]],"")</f>
        <v>1475.98733396835</v>
      </c>
    </row>
    <row r="561" spans="1:4">
      <c r="A561" s="20" t="str" cm="1">
        <f t="array" ref="A561">IF(Table2[[#This Row],[Max_num_drones]:[Max_num_drones]]=2,Table2[[#This Row],[Cost]:[Cost]],"")</f>
        <v/>
      </c>
      <c r="B561" s="20" t="str" cm="1">
        <f t="array" ref="B561">IF(Table2[[#This Row],[Max_num_drones]:[Max_num_drones]]=3,Table2[[#This Row],[Cost]:[Cost]],"")</f>
        <v/>
      </c>
      <c r="C561" s="20" t="str" cm="1">
        <f t="array" ref="C561">IF(Table2[[#This Row],[Max_num_drones]:[Max_num_drones]]=4,Table2[[#This Row],[Cost]:[Cost]],"")</f>
        <v/>
      </c>
      <c r="D561" s="20" cm="1">
        <f t="array" ref="D561">IF(Table2[[#This Row],[Max_num_drones]:[Max_num_drones]]=5,Table2[[#This Row],[Cost]:[Cost]],"")</f>
        <v>1644.7287280427299</v>
      </c>
    </row>
    <row r="562" spans="1:4">
      <c r="A562" s="20" cm="1">
        <f t="array" ref="A562">IF(Table2[[#This Row],[Max_num_drones]:[Max_num_drones]]=2,Table2[[#This Row],[Cost]:[Cost]],"")</f>
        <v>3271.9533157709602</v>
      </c>
      <c r="B562" s="20" t="str" cm="1">
        <f t="array" ref="B562">IF(Table2[[#This Row],[Max_num_drones]:[Max_num_drones]]=3,Table2[[#This Row],[Cost]:[Cost]],"")</f>
        <v/>
      </c>
      <c r="C562" s="20" t="str" cm="1">
        <f t="array" ref="C562">IF(Table2[[#This Row],[Max_num_drones]:[Max_num_drones]]=4,Table2[[#This Row],[Cost]:[Cost]],"")</f>
        <v/>
      </c>
      <c r="D562" s="20" t="str" cm="1">
        <f t="array" ref="D562">IF(Table2[[#This Row],[Max_num_drones]:[Max_num_drones]]=5,Table2[[#This Row],[Cost]:[Cost]],"")</f>
        <v/>
      </c>
    </row>
    <row r="563" spans="1:4">
      <c r="A563" s="20" cm="1">
        <f t="array" ref="A563">IF(Table2[[#This Row],[Max_num_drones]:[Max_num_drones]]=2,Table2[[#This Row],[Cost]:[Cost]],"")</f>
        <v>3569.7000730221798</v>
      </c>
      <c r="B563" s="20" t="str" cm="1">
        <f t="array" ref="B563">IF(Table2[[#This Row],[Max_num_drones]:[Max_num_drones]]=3,Table2[[#This Row],[Cost]:[Cost]],"")</f>
        <v/>
      </c>
      <c r="C563" s="20" t="str" cm="1">
        <f t="array" ref="C563">IF(Table2[[#This Row],[Max_num_drones]:[Max_num_drones]]=4,Table2[[#This Row],[Cost]:[Cost]],"")</f>
        <v/>
      </c>
      <c r="D563" s="20" t="str" cm="1">
        <f t="array" ref="D563">IF(Table2[[#This Row],[Max_num_drones]:[Max_num_drones]]=5,Table2[[#This Row],[Cost]:[Cost]],"")</f>
        <v/>
      </c>
    </row>
    <row r="564" spans="1:4">
      <c r="A564" s="20" cm="1">
        <f t="array" ref="A564">IF(Table2[[#This Row],[Max_num_drones]:[Max_num_drones]]=2,Table2[[#This Row],[Cost]:[Cost]],"")</f>
        <v>3061.1869288388202</v>
      </c>
      <c r="B564" s="20" t="str" cm="1">
        <f t="array" ref="B564">IF(Table2[[#This Row],[Max_num_drones]:[Max_num_drones]]=3,Table2[[#This Row],[Cost]:[Cost]],"")</f>
        <v/>
      </c>
      <c r="C564" s="20" t="str" cm="1">
        <f t="array" ref="C564">IF(Table2[[#This Row],[Max_num_drones]:[Max_num_drones]]=4,Table2[[#This Row],[Cost]:[Cost]],"")</f>
        <v/>
      </c>
      <c r="D564" s="20" t="str" cm="1">
        <f t="array" ref="D564">IF(Table2[[#This Row],[Max_num_drones]:[Max_num_drones]]=5,Table2[[#This Row],[Cost]:[Cost]],"")</f>
        <v/>
      </c>
    </row>
    <row r="565" spans="1:4">
      <c r="A565" s="20" cm="1">
        <f t="array" ref="A565">IF(Table2[[#This Row],[Max_num_drones]:[Max_num_drones]]=2,Table2[[#This Row],[Cost]:[Cost]],"")</f>
        <v>3732.05041325602</v>
      </c>
      <c r="B565" s="20" t="str" cm="1">
        <f t="array" ref="B565">IF(Table2[[#This Row],[Max_num_drones]:[Max_num_drones]]=3,Table2[[#This Row],[Cost]:[Cost]],"")</f>
        <v/>
      </c>
      <c r="C565" s="20" t="str" cm="1">
        <f t="array" ref="C565">IF(Table2[[#This Row],[Max_num_drones]:[Max_num_drones]]=4,Table2[[#This Row],[Cost]:[Cost]],"")</f>
        <v/>
      </c>
      <c r="D565" s="20" t="str" cm="1">
        <f t="array" ref="D565">IF(Table2[[#This Row],[Max_num_drones]:[Max_num_drones]]=5,Table2[[#This Row],[Cost]:[Cost]],"")</f>
        <v/>
      </c>
    </row>
    <row r="566" spans="1:4">
      <c r="A566" s="20" cm="1">
        <f t="array" ref="A566">IF(Table2[[#This Row],[Max_num_drones]:[Max_num_drones]]=2,Table2[[#This Row],[Cost]:[Cost]],"")</f>
        <v>4511.0679392038301</v>
      </c>
      <c r="B566" s="20" t="str" cm="1">
        <f t="array" ref="B566">IF(Table2[[#This Row],[Max_num_drones]:[Max_num_drones]]=3,Table2[[#This Row],[Cost]:[Cost]],"")</f>
        <v/>
      </c>
      <c r="C566" s="20" t="str" cm="1">
        <f t="array" ref="C566">IF(Table2[[#This Row],[Max_num_drones]:[Max_num_drones]]=4,Table2[[#This Row],[Cost]:[Cost]],"")</f>
        <v/>
      </c>
      <c r="D566" s="20" t="str" cm="1">
        <f t="array" ref="D566">IF(Table2[[#This Row],[Max_num_drones]:[Max_num_drones]]=5,Table2[[#This Row],[Cost]:[Cost]],"")</f>
        <v/>
      </c>
    </row>
    <row r="567" spans="1:4">
      <c r="A567" s="20" t="str" cm="1">
        <f t="array" ref="A567">IF(Table2[[#This Row],[Max_num_drones]:[Max_num_drones]]=2,Table2[[#This Row],[Cost]:[Cost]],"")</f>
        <v/>
      </c>
      <c r="B567" s="20" cm="1">
        <f t="array" ref="B567">IF(Table2[[#This Row],[Max_num_drones]:[Max_num_drones]]=3,Table2[[#This Row],[Cost]:[Cost]],"")</f>
        <v>1948.9278501075901</v>
      </c>
      <c r="C567" s="20" t="str" cm="1">
        <f t="array" ref="C567">IF(Table2[[#This Row],[Max_num_drones]:[Max_num_drones]]=4,Table2[[#This Row],[Cost]:[Cost]],"")</f>
        <v/>
      </c>
      <c r="D567" s="20" t="str" cm="1">
        <f t="array" ref="D567">IF(Table2[[#This Row],[Max_num_drones]:[Max_num_drones]]=5,Table2[[#This Row],[Cost]:[Cost]],"")</f>
        <v/>
      </c>
    </row>
    <row r="568" spans="1:4">
      <c r="A568" s="20" t="str" cm="1">
        <f t="array" ref="A568">IF(Table2[[#This Row],[Max_num_drones]:[Max_num_drones]]=2,Table2[[#This Row],[Cost]:[Cost]],"")</f>
        <v/>
      </c>
      <c r="B568" s="20" cm="1">
        <f t="array" ref="B568">IF(Table2[[#This Row],[Max_num_drones]:[Max_num_drones]]=3,Table2[[#This Row],[Cost]:[Cost]],"")</f>
        <v>2452.4515230905599</v>
      </c>
      <c r="C568" s="20" t="str" cm="1">
        <f t="array" ref="C568">IF(Table2[[#This Row],[Max_num_drones]:[Max_num_drones]]=4,Table2[[#This Row],[Cost]:[Cost]],"")</f>
        <v/>
      </c>
      <c r="D568" s="20" t="str" cm="1">
        <f t="array" ref="D568">IF(Table2[[#This Row],[Max_num_drones]:[Max_num_drones]]=5,Table2[[#This Row],[Cost]:[Cost]],"")</f>
        <v/>
      </c>
    </row>
    <row r="569" spans="1:4">
      <c r="A569" s="20" t="str" cm="1">
        <f t="array" ref="A569">IF(Table2[[#This Row],[Max_num_drones]:[Max_num_drones]]=2,Table2[[#This Row],[Cost]:[Cost]],"")</f>
        <v/>
      </c>
      <c r="B569" s="20" cm="1">
        <f t="array" ref="B569">IF(Table2[[#This Row],[Max_num_drones]:[Max_num_drones]]=3,Table2[[#This Row],[Cost]:[Cost]],"")</f>
        <v>2085.6398609972298</v>
      </c>
      <c r="C569" s="20" t="str" cm="1">
        <f t="array" ref="C569">IF(Table2[[#This Row],[Max_num_drones]:[Max_num_drones]]=4,Table2[[#This Row],[Cost]:[Cost]],"")</f>
        <v/>
      </c>
      <c r="D569" s="20" t="str" cm="1">
        <f t="array" ref="D569">IF(Table2[[#This Row],[Max_num_drones]:[Max_num_drones]]=5,Table2[[#This Row],[Cost]:[Cost]],"")</f>
        <v/>
      </c>
    </row>
    <row r="570" spans="1:4">
      <c r="A570" s="20" t="str" cm="1">
        <f t="array" ref="A570">IF(Table2[[#This Row],[Max_num_drones]:[Max_num_drones]]=2,Table2[[#This Row],[Cost]:[Cost]],"")</f>
        <v/>
      </c>
      <c r="B570" s="20" cm="1">
        <f t="array" ref="B570">IF(Table2[[#This Row],[Max_num_drones]:[Max_num_drones]]=3,Table2[[#This Row],[Cost]:[Cost]],"")</f>
        <v>2315.6673852348999</v>
      </c>
      <c r="C570" s="20" t="str" cm="1">
        <f t="array" ref="C570">IF(Table2[[#This Row],[Max_num_drones]:[Max_num_drones]]=4,Table2[[#This Row],[Cost]:[Cost]],"")</f>
        <v/>
      </c>
      <c r="D570" s="20" t="str" cm="1">
        <f t="array" ref="D570">IF(Table2[[#This Row],[Max_num_drones]:[Max_num_drones]]=5,Table2[[#This Row],[Cost]:[Cost]],"")</f>
        <v/>
      </c>
    </row>
    <row r="571" spans="1:4">
      <c r="A571" s="20" t="str" cm="1">
        <f t="array" ref="A571">IF(Table2[[#This Row],[Max_num_drones]:[Max_num_drones]]=2,Table2[[#This Row],[Cost]:[Cost]],"")</f>
        <v/>
      </c>
      <c r="B571" s="20" cm="1">
        <f t="array" ref="B571">IF(Table2[[#This Row],[Max_num_drones]:[Max_num_drones]]=3,Table2[[#This Row],[Cost]:[Cost]],"")</f>
        <v>3195.0688489598101</v>
      </c>
      <c r="C571" s="20" t="str" cm="1">
        <f t="array" ref="C571">IF(Table2[[#This Row],[Max_num_drones]:[Max_num_drones]]=4,Table2[[#This Row],[Cost]:[Cost]],"")</f>
        <v/>
      </c>
      <c r="D571" s="20" t="str" cm="1">
        <f t="array" ref="D571">IF(Table2[[#This Row],[Max_num_drones]:[Max_num_drones]]=5,Table2[[#This Row],[Cost]:[Cost]],"")</f>
        <v/>
      </c>
    </row>
    <row r="572" spans="1:4">
      <c r="A572" s="20" t="str" cm="1">
        <f t="array" ref="A572">IF(Table2[[#This Row],[Max_num_drones]:[Max_num_drones]]=2,Table2[[#This Row],[Cost]:[Cost]],"")</f>
        <v/>
      </c>
      <c r="B572" s="20" t="str" cm="1">
        <f t="array" ref="B572">IF(Table2[[#This Row],[Max_num_drones]:[Max_num_drones]]=3,Table2[[#This Row],[Cost]:[Cost]],"")</f>
        <v/>
      </c>
      <c r="C572" s="20" cm="1">
        <f t="array" ref="C572">IF(Table2[[#This Row],[Max_num_drones]:[Max_num_drones]]=4,Table2[[#This Row],[Cost]:[Cost]],"")</f>
        <v>1530.5315914319201</v>
      </c>
      <c r="D572" s="20" t="str" cm="1">
        <f t="array" ref="D572">IF(Table2[[#This Row],[Max_num_drones]:[Max_num_drones]]=5,Table2[[#This Row],[Cost]:[Cost]],"")</f>
        <v/>
      </c>
    </row>
    <row r="573" spans="1:4">
      <c r="A573" s="20" t="str" cm="1">
        <f t="array" ref="A573">IF(Table2[[#This Row],[Max_num_drones]:[Max_num_drones]]=2,Table2[[#This Row],[Cost]:[Cost]],"")</f>
        <v/>
      </c>
      <c r="B573" s="20" t="str" cm="1">
        <f t="array" ref="B573">IF(Table2[[#This Row],[Max_num_drones]:[Max_num_drones]]=3,Table2[[#This Row],[Cost]:[Cost]],"")</f>
        <v/>
      </c>
      <c r="C573" s="20" cm="1">
        <f t="array" ref="C573">IF(Table2[[#This Row],[Max_num_drones]:[Max_num_drones]]=4,Table2[[#This Row],[Cost]:[Cost]],"")</f>
        <v>1774.12715045393</v>
      </c>
      <c r="D573" s="20" t="str" cm="1">
        <f t="array" ref="D573">IF(Table2[[#This Row],[Max_num_drones]:[Max_num_drones]]=5,Table2[[#This Row],[Cost]:[Cost]],"")</f>
        <v/>
      </c>
    </row>
    <row r="574" spans="1:4">
      <c r="A574" s="20" t="str" cm="1">
        <f t="array" ref="A574">IF(Table2[[#This Row],[Max_num_drones]:[Max_num_drones]]=2,Table2[[#This Row],[Cost]:[Cost]],"")</f>
        <v/>
      </c>
      <c r="B574" s="20" t="str" cm="1">
        <f t="array" ref="B574">IF(Table2[[#This Row],[Max_num_drones]:[Max_num_drones]]=3,Table2[[#This Row],[Cost]:[Cost]],"")</f>
        <v/>
      </c>
      <c r="C574" s="20" cm="1">
        <f t="array" ref="C574">IF(Table2[[#This Row],[Max_num_drones]:[Max_num_drones]]=4,Table2[[#This Row],[Cost]:[Cost]],"")</f>
        <v>1620.8127678618901</v>
      </c>
      <c r="D574" s="20" t="str" cm="1">
        <f t="array" ref="D574">IF(Table2[[#This Row],[Max_num_drones]:[Max_num_drones]]=5,Table2[[#This Row],[Cost]:[Cost]],"")</f>
        <v/>
      </c>
    </row>
    <row r="575" spans="1:4">
      <c r="A575" s="20" t="str" cm="1">
        <f t="array" ref="A575">IF(Table2[[#This Row],[Max_num_drones]:[Max_num_drones]]=2,Table2[[#This Row],[Cost]:[Cost]],"")</f>
        <v/>
      </c>
      <c r="B575" s="20" t="str" cm="1">
        <f t="array" ref="B575">IF(Table2[[#This Row],[Max_num_drones]:[Max_num_drones]]=3,Table2[[#This Row],[Cost]:[Cost]],"")</f>
        <v/>
      </c>
      <c r="C575" s="20" cm="1">
        <f t="array" ref="C575">IF(Table2[[#This Row],[Max_num_drones]:[Max_num_drones]]=4,Table2[[#This Row],[Cost]:[Cost]],"")</f>
        <v>1807.9284777011701</v>
      </c>
      <c r="D575" s="20" t="str" cm="1">
        <f t="array" ref="D575">IF(Table2[[#This Row],[Max_num_drones]:[Max_num_drones]]=5,Table2[[#This Row],[Cost]:[Cost]],"")</f>
        <v/>
      </c>
    </row>
    <row r="576" spans="1:4">
      <c r="A576" s="20" t="str" cm="1">
        <f t="array" ref="A576">IF(Table2[[#This Row],[Max_num_drones]:[Max_num_drones]]=2,Table2[[#This Row],[Cost]:[Cost]],"")</f>
        <v/>
      </c>
      <c r="B576" s="20" t="str" cm="1">
        <f t="array" ref="B576">IF(Table2[[#This Row],[Max_num_drones]:[Max_num_drones]]=3,Table2[[#This Row],[Cost]:[Cost]],"")</f>
        <v/>
      </c>
      <c r="C576" s="20" cm="1">
        <f t="array" ref="C576">IF(Table2[[#This Row],[Max_num_drones]:[Max_num_drones]]=4,Table2[[#This Row],[Cost]:[Cost]],"")</f>
        <v>2396.4533825109802</v>
      </c>
      <c r="D576" s="20" t="str" cm="1">
        <f t="array" ref="D576">IF(Table2[[#This Row],[Max_num_drones]:[Max_num_drones]]=5,Table2[[#This Row],[Cost]:[Cost]],"")</f>
        <v/>
      </c>
    </row>
    <row r="577" spans="1:4">
      <c r="A577" s="20" t="str" cm="1">
        <f t="array" ref="A577">IF(Table2[[#This Row],[Max_num_drones]:[Max_num_drones]]=2,Table2[[#This Row],[Cost]:[Cost]],"")</f>
        <v/>
      </c>
      <c r="B577" s="20" t="str" cm="1">
        <f t="array" ref="B577">IF(Table2[[#This Row],[Max_num_drones]:[Max_num_drones]]=3,Table2[[#This Row],[Cost]:[Cost]],"")</f>
        <v/>
      </c>
      <c r="C577" s="20" t="str" cm="1">
        <f t="array" ref="C577">IF(Table2[[#This Row],[Max_num_drones]:[Max_num_drones]]=4,Table2[[#This Row],[Cost]:[Cost]],"")</f>
        <v/>
      </c>
      <c r="D577" s="20" cm="1">
        <f t="array" ref="D577">IF(Table2[[#This Row],[Max_num_drones]:[Max_num_drones]]=5,Table2[[#This Row],[Cost]:[Cost]],"")</f>
        <v>1268.9973235741099</v>
      </c>
    </row>
    <row r="578" spans="1:4">
      <c r="A578" s="20" t="str" cm="1">
        <f t="array" ref="A578">IF(Table2[[#This Row],[Max_num_drones]:[Max_num_drones]]=2,Table2[[#This Row],[Cost]:[Cost]],"")</f>
        <v/>
      </c>
      <c r="B578" s="20" t="str" cm="1">
        <f t="array" ref="B578">IF(Table2[[#This Row],[Max_num_drones]:[Max_num_drones]]=3,Table2[[#This Row],[Cost]:[Cost]],"")</f>
        <v/>
      </c>
      <c r="C578" s="20" t="str" cm="1">
        <f t="array" ref="C578">IF(Table2[[#This Row],[Max_num_drones]:[Max_num_drones]]=4,Table2[[#This Row],[Cost]:[Cost]],"")</f>
        <v/>
      </c>
      <c r="D578" s="20" cm="1">
        <f t="array" ref="D578">IF(Table2[[#This Row],[Max_num_drones]:[Max_num_drones]]=5,Table2[[#This Row],[Cost]:[Cost]],"")</f>
        <v>1345.27009282156</v>
      </c>
    </row>
    <row r="579" spans="1:4">
      <c r="A579" s="20" t="str" cm="1">
        <f t="array" ref="A579">IF(Table2[[#This Row],[Max_num_drones]:[Max_num_drones]]=2,Table2[[#This Row],[Cost]:[Cost]],"")</f>
        <v/>
      </c>
      <c r="B579" s="20" t="str" cm="1">
        <f t="array" ref="B579">IF(Table2[[#This Row],[Max_num_drones]:[Max_num_drones]]=3,Table2[[#This Row],[Cost]:[Cost]],"")</f>
        <v/>
      </c>
      <c r="C579" s="20" t="str" cm="1">
        <f t="array" ref="C579">IF(Table2[[#This Row],[Max_num_drones]:[Max_num_drones]]=4,Table2[[#This Row],[Cost]:[Cost]],"")</f>
        <v/>
      </c>
      <c r="D579" s="20" cm="1">
        <f t="array" ref="D579">IF(Table2[[#This Row],[Max_num_drones]:[Max_num_drones]]=5,Table2[[#This Row],[Cost]:[Cost]],"")</f>
        <v>1226.76108961464</v>
      </c>
    </row>
    <row r="580" spans="1:4">
      <c r="A580" s="20" t="str" cm="1">
        <f t="array" ref="A580">IF(Table2[[#This Row],[Max_num_drones]:[Max_num_drones]]=2,Table2[[#This Row],[Cost]:[Cost]],"")</f>
        <v/>
      </c>
      <c r="B580" s="20" t="str" cm="1">
        <f t="array" ref="B580">IF(Table2[[#This Row],[Max_num_drones]:[Max_num_drones]]=3,Table2[[#This Row],[Cost]:[Cost]],"")</f>
        <v/>
      </c>
      <c r="C580" s="20" t="str" cm="1">
        <f t="array" ref="C580">IF(Table2[[#This Row],[Max_num_drones]:[Max_num_drones]]=4,Table2[[#This Row],[Cost]:[Cost]],"")</f>
        <v/>
      </c>
      <c r="D580" s="20" cm="1">
        <f t="array" ref="D580">IF(Table2[[#This Row],[Max_num_drones]:[Max_num_drones]]=5,Table2[[#This Row],[Cost]:[Cost]],"")</f>
        <v>1534.8741974665099</v>
      </c>
    </row>
    <row r="581" spans="1:4">
      <c r="A581" s="20" t="str" cm="1">
        <f t="array" ref="A581">IF(Table2[[#This Row],[Max_num_drones]:[Max_num_drones]]=2,Table2[[#This Row],[Cost]:[Cost]],"")</f>
        <v/>
      </c>
      <c r="B581" s="20" t="str" cm="1">
        <f t="array" ref="B581">IF(Table2[[#This Row],[Max_num_drones]:[Max_num_drones]]=3,Table2[[#This Row],[Cost]:[Cost]],"")</f>
        <v/>
      </c>
      <c r="C581" s="20" t="str" cm="1">
        <f t="array" ref="C581">IF(Table2[[#This Row],[Max_num_drones]:[Max_num_drones]]=4,Table2[[#This Row],[Cost]:[Cost]],"")</f>
        <v/>
      </c>
      <c r="D581" s="20" cm="1">
        <f t="array" ref="D581">IF(Table2[[#This Row],[Max_num_drones]:[Max_num_drones]]=5,Table2[[#This Row],[Cost]:[Cost]],"")</f>
        <v>1648.3125031091199</v>
      </c>
    </row>
    <row r="582" spans="1:4">
      <c r="A582" s="20" cm="1">
        <f t="array" ref="A582">IF(Table2[[#This Row],[Max_num_drones]:[Max_num_drones]]=2,Table2[[#This Row],[Cost]:[Cost]],"")</f>
        <v>3308.83050826817</v>
      </c>
      <c r="B582" s="20" t="str" cm="1">
        <f t="array" ref="B582">IF(Table2[[#This Row],[Max_num_drones]:[Max_num_drones]]=3,Table2[[#This Row],[Cost]:[Cost]],"")</f>
        <v/>
      </c>
      <c r="C582" s="20" t="str" cm="1">
        <f t="array" ref="C582">IF(Table2[[#This Row],[Max_num_drones]:[Max_num_drones]]=4,Table2[[#This Row],[Cost]:[Cost]],"")</f>
        <v/>
      </c>
      <c r="D582" s="20" t="str" cm="1">
        <f t="array" ref="D582">IF(Table2[[#This Row],[Max_num_drones]:[Max_num_drones]]=5,Table2[[#This Row],[Cost]:[Cost]],"")</f>
        <v/>
      </c>
    </row>
    <row r="583" spans="1:4">
      <c r="A583" s="20" cm="1">
        <f t="array" ref="A583">IF(Table2[[#This Row],[Max_num_drones]:[Max_num_drones]]=2,Table2[[#This Row],[Cost]:[Cost]],"")</f>
        <v>3669.5045388839198</v>
      </c>
      <c r="B583" s="20" t="str" cm="1">
        <f t="array" ref="B583">IF(Table2[[#This Row],[Max_num_drones]:[Max_num_drones]]=3,Table2[[#This Row],[Cost]:[Cost]],"")</f>
        <v/>
      </c>
      <c r="C583" s="20" t="str" cm="1">
        <f t="array" ref="C583">IF(Table2[[#This Row],[Max_num_drones]:[Max_num_drones]]=4,Table2[[#This Row],[Cost]:[Cost]],"")</f>
        <v/>
      </c>
      <c r="D583" s="20" t="str" cm="1">
        <f t="array" ref="D583">IF(Table2[[#This Row],[Max_num_drones]:[Max_num_drones]]=5,Table2[[#This Row],[Cost]:[Cost]],"")</f>
        <v/>
      </c>
    </row>
    <row r="584" spans="1:4">
      <c r="A584" s="20" cm="1">
        <f t="array" ref="A584">IF(Table2[[#This Row],[Max_num_drones]:[Max_num_drones]]=2,Table2[[#This Row],[Cost]:[Cost]],"")</f>
        <v>3334.5633375505799</v>
      </c>
      <c r="B584" s="20" t="str" cm="1">
        <f t="array" ref="B584">IF(Table2[[#This Row],[Max_num_drones]:[Max_num_drones]]=3,Table2[[#This Row],[Cost]:[Cost]],"")</f>
        <v/>
      </c>
      <c r="C584" s="20" t="str" cm="1">
        <f t="array" ref="C584">IF(Table2[[#This Row],[Max_num_drones]:[Max_num_drones]]=4,Table2[[#This Row],[Cost]:[Cost]],"")</f>
        <v/>
      </c>
      <c r="D584" s="20" t="str" cm="1">
        <f t="array" ref="D584">IF(Table2[[#This Row],[Max_num_drones]:[Max_num_drones]]=5,Table2[[#This Row],[Cost]:[Cost]],"")</f>
        <v/>
      </c>
    </row>
    <row r="585" spans="1:4">
      <c r="A585" s="20" cm="1">
        <f t="array" ref="A585">IF(Table2[[#This Row],[Max_num_drones]:[Max_num_drones]]=2,Table2[[#This Row],[Cost]:[Cost]],"")</f>
        <v>3778.37653062238</v>
      </c>
      <c r="B585" s="20" t="str" cm="1">
        <f t="array" ref="B585">IF(Table2[[#This Row],[Max_num_drones]:[Max_num_drones]]=3,Table2[[#This Row],[Cost]:[Cost]],"")</f>
        <v/>
      </c>
      <c r="C585" s="20" t="str" cm="1">
        <f t="array" ref="C585">IF(Table2[[#This Row],[Max_num_drones]:[Max_num_drones]]=4,Table2[[#This Row],[Cost]:[Cost]],"")</f>
        <v/>
      </c>
      <c r="D585" s="20" t="str" cm="1">
        <f t="array" ref="D585">IF(Table2[[#This Row],[Max_num_drones]:[Max_num_drones]]=5,Table2[[#This Row],[Cost]:[Cost]],"")</f>
        <v/>
      </c>
    </row>
    <row r="586" spans="1:4">
      <c r="A586" s="20" cm="1">
        <f t="array" ref="A586">IF(Table2[[#This Row],[Max_num_drones]:[Max_num_drones]]=2,Table2[[#This Row],[Cost]:[Cost]],"")</f>
        <v>4919.3477686083897</v>
      </c>
      <c r="B586" s="20" t="str" cm="1">
        <f t="array" ref="B586">IF(Table2[[#This Row],[Max_num_drones]:[Max_num_drones]]=3,Table2[[#This Row],[Cost]:[Cost]],"")</f>
        <v/>
      </c>
      <c r="C586" s="20" t="str" cm="1">
        <f t="array" ref="C586">IF(Table2[[#This Row],[Max_num_drones]:[Max_num_drones]]=4,Table2[[#This Row],[Cost]:[Cost]],"")</f>
        <v/>
      </c>
      <c r="D586" s="20" t="str" cm="1">
        <f t="array" ref="D586">IF(Table2[[#This Row],[Max_num_drones]:[Max_num_drones]]=5,Table2[[#This Row],[Cost]:[Cost]],"")</f>
        <v/>
      </c>
    </row>
    <row r="587" spans="1:4">
      <c r="A587" s="20" t="str" cm="1">
        <f t="array" ref="A587">IF(Table2[[#This Row],[Max_num_drones]:[Max_num_drones]]=2,Table2[[#This Row],[Cost]:[Cost]],"")</f>
        <v/>
      </c>
      <c r="B587" s="20" cm="1">
        <f t="array" ref="B587">IF(Table2[[#This Row],[Max_num_drones]:[Max_num_drones]]=3,Table2[[#This Row],[Cost]:[Cost]],"")</f>
        <v>2355.7816292307298</v>
      </c>
      <c r="C587" s="20" t="str" cm="1">
        <f t="array" ref="C587">IF(Table2[[#This Row],[Max_num_drones]:[Max_num_drones]]=4,Table2[[#This Row],[Cost]:[Cost]],"")</f>
        <v/>
      </c>
      <c r="D587" s="20" t="str" cm="1">
        <f t="array" ref="D587">IF(Table2[[#This Row],[Max_num_drones]:[Max_num_drones]]=5,Table2[[#This Row],[Cost]:[Cost]],"")</f>
        <v/>
      </c>
    </row>
    <row r="588" spans="1:4">
      <c r="A588" s="20" t="str" cm="1">
        <f t="array" ref="A588">IF(Table2[[#This Row],[Max_num_drones]:[Max_num_drones]]=2,Table2[[#This Row],[Cost]:[Cost]],"")</f>
        <v/>
      </c>
      <c r="B588" s="20" cm="1">
        <f t="array" ref="B588">IF(Table2[[#This Row],[Max_num_drones]:[Max_num_drones]]=3,Table2[[#This Row],[Cost]:[Cost]],"")</f>
        <v>2437.8354811200402</v>
      </c>
      <c r="C588" s="20" t="str" cm="1">
        <f t="array" ref="C588">IF(Table2[[#This Row],[Max_num_drones]:[Max_num_drones]]=4,Table2[[#This Row],[Cost]:[Cost]],"")</f>
        <v/>
      </c>
      <c r="D588" s="20" t="str" cm="1">
        <f t="array" ref="D588">IF(Table2[[#This Row],[Max_num_drones]:[Max_num_drones]]=5,Table2[[#This Row],[Cost]:[Cost]],"")</f>
        <v/>
      </c>
    </row>
    <row r="589" spans="1:4">
      <c r="A589" s="20" t="str" cm="1">
        <f t="array" ref="A589">IF(Table2[[#This Row],[Max_num_drones]:[Max_num_drones]]=2,Table2[[#This Row],[Cost]:[Cost]],"")</f>
        <v/>
      </c>
      <c r="B589" s="20" cm="1">
        <f t="array" ref="B589">IF(Table2[[#This Row],[Max_num_drones]:[Max_num_drones]]=3,Table2[[#This Row],[Cost]:[Cost]],"")</f>
        <v>2220.56581674484</v>
      </c>
      <c r="C589" s="20" t="str" cm="1">
        <f t="array" ref="C589">IF(Table2[[#This Row],[Max_num_drones]:[Max_num_drones]]=4,Table2[[#This Row],[Cost]:[Cost]],"")</f>
        <v/>
      </c>
      <c r="D589" s="20" t="str" cm="1">
        <f t="array" ref="D589">IF(Table2[[#This Row],[Max_num_drones]:[Max_num_drones]]=5,Table2[[#This Row],[Cost]:[Cost]],"")</f>
        <v/>
      </c>
    </row>
    <row r="590" spans="1:4">
      <c r="A590" s="20" t="str" cm="1">
        <f t="array" ref="A590">IF(Table2[[#This Row],[Max_num_drones]:[Max_num_drones]]=2,Table2[[#This Row],[Cost]:[Cost]],"")</f>
        <v/>
      </c>
      <c r="B590" s="20" cm="1">
        <f t="array" ref="B590">IF(Table2[[#This Row],[Max_num_drones]:[Max_num_drones]]=3,Table2[[#This Row],[Cost]:[Cost]],"")</f>
        <v>2595.4241417128701</v>
      </c>
      <c r="C590" s="20" t="str" cm="1">
        <f t="array" ref="C590">IF(Table2[[#This Row],[Max_num_drones]:[Max_num_drones]]=4,Table2[[#This Row],[Cost]:[Cost]],"")</f>
        <v/>
      </c>
      <c r="D590" s="20" t="str" cm="1">
        <f t="array" ref="D590">IF(Table2[[#This Row],[Max_num_drones]:[Max_num_drones]]=5,Table2[[#This Row],[Cost]:[Cost]],"")</f>
        <v/>
      </c>
    </row>
    <row r="591" spans="1:4">
      <c r="A591" s="20" t="str" cm="1">
        <f t="array" ref="A591">IF(Table2[[#This Row],[Max_num_drones]:[Max_num_drones]]=2,Table2[[#This Row],[Cost]:[Cost]],"")</f>
        <v/>
      </c>
      <c r="B591" s="20" cm="1">
        <f t="array" ref="B591">IF(Table2[[#This Row],[Max_num_drones]:[Max_num_drones]]=3,Table2[[#This Row],[Cost]:[Cost]],"")</f>
        <v>3084.0821933554498</v>
      </c>
      <c r="C591" s="20" t="str" cm="1">
        <f t="array" ref="C591">IF(Table2[[#This Row],[Max_num_drones]:[Max_num_drones]]=4,Table2[[#This Row],[Cost]:[Cost]],"")</f>
        <v/>
      </c>
      <c r="D591" s="20" t="str" cm="1">
        <f t="array" ref="D591">IF(Table2[[#This Row],[Max_num_drones]:[Max_num_drones]]=5,Table2[[#This Row],[Cost]:[Cost]],"")</f>
        <v/>
      </c>
    </row>
    <row r="592" spans="1:4">
      <c r="A592" s="20" t="str" cm="1">
        <f t="array" ref="A592">IF(Table2[[#This Row],[Max_num_drones]:[Max_num_drones]]=2,Table2[[#This Row],[Cost]:[Cost]],"")</f>
        <v/>
      </c>
      <c r="B592" s="20" t="str" cm="1">
        <f t="array" ref="B592">IF(Table2[[#This Row],[Max_num_drones]:[Max_num_drones]]=3,Table2[[#This Row],[Cost]:[Cost]],"")</f>
        <v/>
      </c>
      <c r="C592" s="20" cm="1">
        <f t="array" ref="C592">IF(Table2[[#This Row],[Max_num_drones]:[Max_num_drones]]=4,Table2[[#This Row],[Cost]:[Cost]],"")</f>
        <v>1597.4160702819499</v>
      </c>
      <c r="D592" s="20" t="str" cm="1">
        <f t="array" ref="D592">IF(Table2[[#This Row],[Max_num_drones]:[Max_num_drones]]=5,Table2[[#This Row],[Cost]:[Cost]],"")</f>
        <v/>
      </c>
    </row>
    <row r="593" spans="1:4">
      <c r="A593" s="20" t="str" cm="1">
        <f t="array" ref="A593">IF(Table2[[#This Row],[Max_num_drones]:[Max_num_drones]]=2,Table2[[#This Row],[Cost]:[Cost]],"")</f>
        <v/>
      </c>
      <c r="B593" s="20" t="str" cm="1">
        <f t="array" ref="B593">IF(Table2[[#This Row],[Max_num_drones]:[Max_num_drones]]=3,Table2[[#This Row],[Cost]:[Cost]],"")</f>
        <v/>
      </c>
      <c r="C593" s="20" cm="1">
        <f t="array" ref="C593">IF(Table2[[#This Row],[Max_num_drones]:[Max_num_drones]]=4,Table2[[#This Row],[Cost]:[Cost]],"")</f>
        <v>1817.4727724313</v>
      </c>
      <c r="D593" s="20" t="str" cm="1">
        <f t="array" ref="D593">IF(Table2[[#This Row],[Max_num_drones]:[Max_num_drones]]=5,Table2[[#This Row],[Cost]:[Cost]],"")</f>
        <v/>
      </c>
    </row>
    <row r="594" spans="1:4">
      <c r="A594" s="20" t="str" cm="1">
        <f t="array" ref="A594">IF(Table2[[#This Row],[Max_num_drones]:[Max_num_drones]]=2,Table2[[#This Row],[Cost]:[Cost]],"")</f>
        <v/>
      </c>
      <c r="B594" s="20" t="str" cm="1">
        <f t="array" ref="B594">IF(Table2[[#This Row],[Max_num_drones]:[Max_num_drones]]=3,Table2[[#This Row],[Cost]:[Cost]],"")</f>
        <v/>
      </c>
      <c r="C594" s="20" cm="1">
        <f t="array" ref="C594">IF(Table2[[#This Row],[Max_num_drones]:[Max_num_drones]]=4,Table2[[#This Row],[Cost]:[Cost]],"")</f>
        <v>1695.01875113662</v>
      </c>
      <c r="D594" s="20" t="str" cm="1">
        <f t="array" ref="D594">IF(Table2[[#This Row],[Max_num_drones]:[Max_num_drones]]=5,Table2[[#This Row],[Cost]:[Cost]],"")</f>
        <v/>
      </c>
    </row>
    <row r="595" spans="1:4">
      <c r="A595" s="20" t="str" cm="1">
        <f t="array" ref="A595">IF(Table2[[#This Row],[Max_num_drones]:[Max_num_drones]]=2,Table2[[#This Row],[Cost]:[Cost]],"")</f>
        <v/>
      </c>
      <c r="B595" s="20" t="str" cm="1">
        <f t="array" ref="B595">IF(Table2[[#This Row],[Max_num_drones]:[Max_num_drones]]=3,Table2[[#This Row],[Cost]:[Cost]],"")</f>
        <v/>
      </c>
      <c r="C595" s="20" cm="1">
        <f t="array" ref="C595">IF(Table2[[#This Row],[Max_num_drones]:[Max_num_drones]]=4,Table2[[#This Row],[Cost]:[Cost]],"")</f>
        <v>1975.21018321559</v>
      </c>
      <c r="D595" s="20" t="str" cm="1">
        <f t="array" ref="D595">IF(Table2[[#This Row],[Max_num_drones]:[Max_num_drones]]=5,Table2[[#This Row],[Cost]:[Cost]],"")</f>
        <v/>
      </c>
    </row>
    <row r="596" spans="1:4">
      <c r="A596" s="20" t="str" cm="1">
        <f t="array" ref="A596">IF(Table2[[#This Row],[Max_num_drones]:[Max_num_drones]]=2,Table2[[#This Row],[Cost]:[Cost]],"")</f>
        <v/>
      </c>
      <c r="B596" s="20" t="str" cm="1">
        <f t="array" ref="B596">IF(Table2[[#This Row],[Max_num_drones]:[Max_num_drones]]=3,Table2[[#This Row],[Cost]:[Cost]],"")</f>
        <v/>
      </c>
      <c r="C596" s="20" cm="1">
        <f t="array" ref="C596">IF(Table2[[#This Row],[Max_num_drones]:[Max_num_drones]]=4,Table2[[#This Row],[Cost]:[Cost]],"")</f>
        <v>2156.8691550837798</v>
      </c>
      <c r="D596" s="20" t="str" cm="1">
        <f t="array" ref="D596">IF(Table2[[#This Row],[Max_num_drones]:[Max_num_drones]]=5,Table2[[#This Row],[Cost]:[Cost]],"")</f>
        <v/>
      </c>
    </row>
    <row r="597" spans="1:4">
      <c r="A597" s="20" t="str" cm="1">
        <f t="array" ref="A597">IF(Table2[[#This Row],[Max_num_drones]:[Max_num_drones]]=2,Table2[[#This Row],[Cost]:[Cost]],"")</f>
        <v/>
      </c>
      <c r="B597" s="20" t="str" cm="1">
        <f t="array" ref="B597">IF(Table2[[#This Row],[Max_num_drones]:[Max_num_drones]]=3,Table2[[#This Row],[Cost]:[Cost]],"")</f>
        <v/>
      </c>
      <c r="C597" s="20" t="str" cm="1">
        <f t="array" ref="C597">IF(Table2[[#This Row],[Max_num_drones]:[Max_num_drones]]=4,Table2[[#This Row],[Cost]:[Cost]],"")</f>
        <v/>
      </c>
      <c r="D597" s="20" cm="1">
        <f t="array" ref="D597">IF(Table2[[#This Row],[Max_num_drones]:[Max_num_drones]]=5,Table2[[#This Row],[Cost]:[Cost]],"")</f>
        <v>1278.3368661167699</v>
      </c>
    </row>
    <row r="598" spans="1:4">
      <c r="A598" s="20" t="str" cm="1">
        <f t="array" ref="A598">IF(Table2[[#This Row],[Max_num_drones]:[Max_num_drones]]=2,Table2[[#This Row],[Cost]:[Cost]],"")</f>
        <v/>
      </c>
      <c r="B598" s="20" t="str" cm="1">
        <f t="array" ref="B598">IF(Table2[[#This Row],[Max_num_drones]:[Max_num_drones]]=3,Table2[[#This Row],[Cost]:[Cost]],"")</f>
        <v/>
      </c>
      <c r="C598" s="20" t="str" cm="1">
        <f t="array" ref="C598">IF(Table2[[#This Row],[Max_num_drones]:[Max_num_drones]]=4,Table2[[#This Row],[Cost]:[Cost]],"")</f>
        <v/>
      </c>
      <c r="D598" s="20" cm="1">
        <f t="array" ref="D598">IF(Table2[[#This Row],[Max_num_drones]:[Max_num_drones]]=5,Table2[[#This Row],[Cost]:[Cost]],"")</f>
        <v>1345.27009282156</v>
      </c>
    </row>
    <row r="599" spans="1:4">
      <c r="A599" s="20" t="str" cm="1">
        <f t="array" ref="A599">IF(Table2[[#This Row],[Max_num_drones]:[Max_num_drones]]=2,Table2[[#This Row],[Cost]:[Cost]],"")</f>
        <v/>
      </c>
      <c r="B599" s="20" t="str" cm="1">
        <f t="array" ref="B599">IF(Table2[[#This Row],[Max_num_drones]:[Max_num_drones]]=3,Table2[[#This Row],[Cost]:[Cost]],"")</f>
        <v/>
      </c>
      <c r="C599" s="20" t="str" cm="1">
        <f t="array" ref="C599">IF(Table2[[#This Row],[Max_num_drones]:[Max_num_drones]]=4,Table2[[#This Row],[Cost]:[Cost]],"")</f>
        <v/>
      </c>
      <c r="D599" s="20" cm="1">
        <f t="array" ref="D599">IF(Table2[[#This Row],[Max_num_drones]:[Max_num_drones]]=5,Table2[[#This Row],[Cost]:[Cost]],"")</f>
        <v>1226.76108961464</v>
      </c>
    </row>
    <row r="600" spans="1:4">
      <c r="A600" s="20" t="str" cm="1">
        <f t="array" ref="A600">IF(Table2[[#This Row],[Max_num_drones]:[Max_num_drones]]=2,Table2[[#This Row],[Cost]:[Cost]],"")</f>
        <v/>
      </c>
      <c r="B600" s="20" t="str" cm="1">
        <f t="array" ref="B600">IF(Table2[[#This Row],[Max_num_drones]:[Max_num_drones]]=3,Table2[[#This Row],[Cost]:[Cost]],"")</f>
        <v/>
      </c>
      <c r="C600" s="20" t="str" cm="1">
        <f t="array" ref="C600">IF(Table2[[#This Row],[Max_num_drones]:[Max_num_drones]]=4,Table2[[#This Row],[Cost]:[Cost]],"")</f>
        <v/>
      </c>
      <c r="D600" s="20" cm="1">
        <f t="array" ref="D600">IF(Table2[[#This Row],[Max_num_drones]:[Max_num_drones]]=5,Table2[[#This Row],[Cost]:[Cost]],"")</f>
        <v>1558.87886144809</v>
      </c>
    </row>
    <row r="601" spans="1:4">
      <c r="A601" s="20" t="str" cm="1">
        <f t="array" ref="A601">IF(Table2[[#This Row],[Max_num_drones]:[Max_num_drones]]=2,Table2[[#This Row],[Cost]:[Cost]],"")</f>
        <v/>
      </c>
      <c r="B601" s="20" t="str" cm="1">
        <f t="array" ref="B601">IF(Table2[[#This Row],[Max_num_drones]:[Max_num_drones]]=3,Table2[[#This Row],[Cost]:[Cost]],"")</f>
        <v/>
      </c>
      <c r="C601" s="20" t="str" cm="1">
        <f t="array" ref="C601">IF(Table2[[#This Row],[Max_num_drones]:[Max_num_drones]]=4,Table2[[#This Row],[Cost]:[Cost]],"")</f>
        <v/>
      </c>
      <c r="D601" s="20" cm="1">
        <f t="array" ref="D601">IF(Table2[[#This Row],[Max_num_drones]:[Max_num_drones]]=5,Table2[[#This Row],[Cost]:[Cost]],"")</f>
        <v>1681.3892522897399</v>
      </c>
    </row>
    <row r="602" spans="1:4">
      <c r="A602" s="20" cm="1">
        <f t="array" ref="A602">IF(Table2[[#This Row],[Max_num_drones]:[Max_num_drones]]=2,Table2[[#This Row],[Cost]:[Cost]],"")</f>
        <v>3179.0312261803601</v>
      </c>
      <c r="B602" s="20" t="str" cm="1">
        <f t="array" ref="B602">IF(Table2[[#This Row],[Max_num_drones]:[Max_num_drones]]=3,Table2[[#This Row],[Cost]:[Cost]],"")</f>
        <v/>
      </c>
      <c r="C602" s="20" t="str" cm="1">
        <f t="array" ref="C602">IF(Table2[[#This Row],[Max_num_drones]:[Max_num_drones]]=4,Table2[[#This Row],[Cost]:[Cost]],"")</f>
        <v/>
      </c>
      <c r="D602" s="20" t="str" cm="1">
        <f t="array" ref="D602">IF(Table2[[#This Row],[Max_num_drones]:[Max_num_drones]]=5,Table2[[#This Row],[Cost]:[Cost]],"")</f>
        <v/>
      </c>
    </row>
    <row r="603" spans="1:4">
      <c r="A603" s="20" cm="1">
        <f t="array" ref="A603">IF(Table2[[#This Row],[Max_num_drones]:[Max_num_drones]]=2,Table2[[#This Row],[Cost]:[Cost]],"")</f>
        <v>3294.4169597332202</v>
      </c>
      <c r="B603" s="20" t="str" cm="1">
        <f t="array" ref="B603">IF(Table2[[#This Row],[Max_num_drones]:[Max_num_drones]]=3,Table2[[#This Row],[Cost]:[Cost]],"")</f>
        <v/>
      </c>
      <c r="C603" s="20" t="str" cm="1">
        <f t="array" ref="C603">IF(Table2[[#This Row],[Max_num_drones]:[Max_num_drones]]=4,Table2[[#This Row],[Cost]:[Cost]],"")</f>
        <v/>
      </c>
      <c r="D603" s="20" t="str" cm="1">
        <f t="array" ref="D603">IF(Table2[[#This Row],[Max_num_drones]:[Max_num_drones]]=5,Table2[[#This Row],[Cost]:[Cost]],"")</f>
        <v/>
      </c>
    </row>
    <row r="604" spans="1:4">
      <c r="A604" s="20" cm="1">
        <f t="array" ref="A604">IF(Table2[[#This Row],[Max_num_drones]:[Max_num_drones]]=2,Table2[[#This Row],[Cost]:[Cost]],"")</f>
        <v>3170.2638624197102</v>
      </c>
      <c r="B604" s="20" t="str" cm="1">
        <f t="array" ref="B604">IF(Table2[[#This Row],[Max_num_drones]:[Max_num_drones]]=3,Table2[[#This Row],[Cost]:[Cost]],"")</f>
        <v/>
      </c>
      <c r="C604" s="20" t="str" cm="1">
        <f t="array" ref="C604">IF(Table2[[#This Row],[Max_num_drones]:[Max_num_drones]]=4,Table2[[#This Row],[Cost]:[Cost]],"")</f>
        <v/>
      </c>
      <c r="D604" s="20" t="str" cm="1">
        <f t="array" ref="D604">IF(Table2[[#This Row],[Max_num_drones]:[Max_num_drones]]=5,Table2[[#This Row],[Cost]:[Cost]],"")</f>
        <v/>
      </c>
    </row>
    <row r="605" spans="1:4">
      <c r="A605" s="20" cm="1">
        <f t="array" ref="A605">IF(Table2[[#This Row],[Max_num_drones]:[Max_num_drones]]=2,Table2[[#This Row],[Cost]:[Cost]],"")</f>
        <v>3515.0217676054399</v>
      </c>
      <c r="B605" s="20" t="str" cm="1">
        <f t="array" ref="B605">IF(Table2[[#This Row],[Max_num_drones]:[Max_num_drones]]=3,Table2[[#This Row],[Cost]:[Cost]],"")</f>
        <v/>
      </c>
      <c r="C605" s="20" t="str" cm="1">
        <f t="array" ref="C605">IF(Table2[[#This Row],[Max_num_drones]:[Max_num_drones]]=4,Table2[[#This Row],[Cost]:[Cost]],"")</f>
        <v/>
      </c>
      <c r="D605" s="20" t="str" cm="1">
        <f t="array" ref="D605">IF(Table2[[#This Row],[Max_num_drones]:[Max_num_drones]]=5,Table2[[#This Row],[Cost]:[Cost]],"")</f>
        <v/>
      </c>
    </row>
    <row r="606" spans="1:4">
      <c r="A606" s="20" cm="1">
        <f t="array" ref="A606">IF(Table2[[#This Row],[Max_num_drones]:[Max_num_drones]]=2,Table2[[#This Row],[Cost]:[Cost]],"")</f>
        <v>4334.3983610723899</v>
      </c>
      <c r="B606" s="20" t="str" cm="1">
        <f t="array" ref="B606">IF(Table2[[#This Row],[Max_num_drones]:[Max_num_drones]]=3,Table2[[#This Row],[Cost]:[Cost]],"")</f>
        <v/>
      </c>
      <c r="C606" s="20" t="str" cm="1">
        <f t="array" ref="C606">IF(Table2[[#This Row],[Max_num_drones]:[Max_num_drones]]=4,Table2[[#This Row],[Cost]:[Cost]],"")</f>
        <v/>
      </c>
      <c r="D606" s="20" t="str" cm="1">
        <f t="array" ref="D606">IF(Table2[[#This Row],[Max_num_drones]:[Max_num_drones]]=5,Table2[[#This Row],[Cost]:[Cost]],"")</f>
        <v/>
      </c>
    </row>
    <row r="607" spans="1:4">
      <c r="A607" s="20" t="str" cm="1">
        <f t="array" ref="A607">IF(Table2[[#This Row],[Max_num_drones]:[Max_num_drones]]=2,Table2[[#This Row],[Cost]:[Cost]],"")</f>
        <v/>
      </c>
      <c r="B607" s="20" cm="1">
        <f t="array" ref="B607">IF(Table2[[#This Row],[Max_num_drones]:[Max_num_drones]]=3,Table2[[#This Row],[Cost]:[Cost]],"")</f>
        <v>2101.7156474806102</v>
      </c>
      <c r="C607" s="20" t="str" cm="1">
        <f t="array" ref="C607">IF(Table2[[#This Row],[Max_num_drones]:[Max_num_drones]]=4,Table2[[#This Row],[Cost]:[Cost]],"")</f>
        <v/>
      </c>
      <c r="D607" s="20" t="str" cm="1">
        <f t="array" ref="D607">IF(Table2[[#This Row],[Max_num_drones]:[Max_num_drones]]=5,Table2[[#This Row],[Cost]:[Cost]],"")</f>
        <v/>
      </c>
    </row>
    <row r="608" spans="1:4">
      <c r="A608" s="20" t="str" cm="1">
        <f t="array" ref="A608">IF(Table2[[#This Row],[Max_num_drones]:[Max_num_drones]]=2,Table2[[#This Row],[Cost]:[Cost]],"")</f>
        <v/>
      </c>
      <c r="B608" s="20" cm="1">
        <f t="array" ref="B608">IF(Table2[[#This Row],[Max_num_drones]:[Max_num_drones]]=3,Table2[[#This Row],[Cost]:[Cost]],"")</f>
        <v>2270.2718904241501</v>
      </c>
      <c r="C608" s="20" t="str" cm="1">
        <f t="array" ref="C608">IF(Table2[[#This Row],[Max_num_drones]:[Max_num_drones]]=4,Table2[[#This Row],[Cost]:[Cost]],"")</f>
        <v/>
      </c>
      <c r="D608" s="20" t="str" cm="1">
        <f t="array" ref="D608">IF(Table2[[#This Row],[Max_num_drones]:[Max_num_drones]]=5,Table2[[#This Row],[Cost]:[Cost]],"")</f>
        <v/>
      </c>
    </row>
    <row r="609" spans="1:4">
      <c r="A609" s="20" t="str" cm="1">
        <f t="array" ref="A609">IF(Table2[[#This Row],[Max_num_drones]:[Max_num_drones]]=2,Table2[[#This Row],[Cost]:[Cost]],"")</f>
        <v/>
      </c>
      <c r="B609" s="20" cm="1">
        <f t="array" ref="B609">IF(Table2[[#This Row],[Max_num_drones]:[Max_num_drones]]=3,Table2[[#This Row],[Cost]:[Cost]],"")</f>
        <v>2140.6832103453298</v>
      </c>
      <c r="C609" s="20" t="str" cm="1">
        <f t="array" ref="C609">IF(Table2[[#This Row],[Max_num_drones]:[Max_num_drones]]=4,Table2[[#This Row],[Cost]:[Cost]],"")</f>
        <v/>
      </c>
      <c r="D609" s="20" t="str" cm="1">
        <f t="array" ref="D609">IF(Table2[[#This Row],[Max_num_drones]:[Max_num_drones]]=5,Table2[[#This Row],[Cost]:[Cost]],"")</f>
        <v/>
      </c>
    </row>
    <row r="610" spans="1:4">
      <c r="A610" s="20" t="str" cm="1">
        <f t="array" ref="A610">IF(Table2[[#This Row],[Max_num_drones]:[Max_num_drones]]=2,Table2[[#This Row],[Cost]:[Cost]],"")</f>
        <v/>
      </c>
      <c r="B610" s="20" cm="1">
        <f t="array" ref="B610">IF(Table2[[#This Row],[Max_num_drones]:[Max_num_drones]]=3,Table2[[#This Row],[Cost]:[Cost]],"")</f>
        <v>2563.8008727095498</v>
      </c>
      <c r="C610" s="20" t="str" cm="1">
        <f t="array" ref="C610">IF(Table2[[#This Row],[Max_num_drones]:[Max_num_drones]]=4,Table2[[#This Row],[Cost]:[Cost]],"")</f>
        <v/>
      </c>
      <c r="D610" s="20" t="str" cm="1">
        <f t="array" ref="D610">IF(Table2[[#This Row],[Max_num_drones]:[Max_num_drones]]=5,Table2[[#This Row],[Cost]:[Cost]],"")</f>
        <v/>
      </c>
    </row>
    <row r="611" spans="1:4">
      <c r="A611" s="20" t="str" cm="1">
        <f t="array" ref="A611">IF(Table2[[#This Row],[Max_num_drones]:[Max_num_drones]]=2,Table2[[#This Row],[Cost]:[Cost]],"")</f>
        <v/>
      </c>
      <c r="B611" s="20" cm="1">
        <f t="array" ref="B611">IF(Table2[[#This Row],[Max_num_drones]:[Max_num_drones]]=3,Table2[[#This Row],[Cost]:[Cost]],"")</f>
        <v>2943.7632472229802</v>
      </c>
      <c r="C611" s="20" t="str" cm="1">
        <f t="array" ref="C611">IF(Table2[[#This Row],[Max_num_drones]:[Max_num_drones]]=4,Table2[[#This Row],[Cost]:[Cost]],"")</f>
        <v/>
      </c>
      <c r="D611" s="20" t="str" cm="1">
        <f t="array" ref="D611">IF(Table2[[#This Row],[Max_num_drones]:[Max_num_drones]]=5,Table2[[#This Row],[Cost]:[Cost]],"")</f>
        <v/>
      </c>
    </row>
    <row r="612" spans="1:4">
      <c r="A612" s="20" t="str" cm="1">
        <f t="array" ref="A612">IF(Table2[[#This Row],[Max_num_drones]:[Max_num_drones]]=2,Table2[[#This Row],[Cost]:[Cost]],"")</f>
        <v/>
      </c>
      <c r="B612" s="20" t="str" cm="1">
        <f t="array" ref="B612">IF(Table2[[#This Row],[Max_num_drones]:[Max_num_drones]]=3,Table2[[#This Row],[Cost]:[Cost]],"")</f>
        <v/>
      </c>
      <c r="C612" s="20" cm="1">
        <f t="array" ref="C612">IF(Table2[[#This Row],[Max_num_drones]:[Max_num_drones]]=4,Table2[[#This Row],[Cost]:[Cost]],"")</f>
        <v>1594.3787442927801</v>
      </c>
      <c r="D612" s="20" t="str" cm="1">
        <f t="array" ref="D612">IF(Table2[[#This Row],[Max_num_drones]:[Max_num_drones]]=5,Table2[[#This Row],[Cost]:[Cost]],"")</f>
        <v/>
      </c>
    </row>
    <row r="613" spans="1:4">
      <c r="A613" s="20" t="str" cm="1">
        <f t="array" ref="A613">IF(Table2[[#This Row],[Max_num_drones]:[Max_num_drones]]=2,Table2[[#This Row],[Cost]:[Cost]],"")</f>
        <v/>
      </c>
      <c r="B613" s="20" t="str" cm="1">
        <f t="array" ref="B613">IF(Table2[[#This Row],[Max_num_drones]:[Max_num_drones]]=3,Table2[[#This Row],[Cost]:[Cost]],"")</f>
        <v/>
      </c>
      <c r="C613" s="20" cm="1">
        <f t="array" ref="C613">IF(Table2[[#This Row],[Max_num_drones]:[Max_num_drones]]=4,Table2[[#This Row],[Cost]:[Cost]],"")</f>
        <v>1847.4371649494799</v>
      </c>
      <c r="D613" s="20" t="str" cm="1">
        <f t="array" ref="D613">IF(Table2[[#This Row],[Max_num_drones]:[Max_num_drones]]=5,Table2[[#This Row],[Cost]:[Cost]],"")</f>
        <v/>
      </c>
    </row>
    <row r="614" spans="1:4">
      <c r="A614" s="20" t="str" cm="1">
        <f t="array" ref="A614">IF(Table2[[#This Row],[Max_num_drones]:[Max_num_drones]]=2,Table2[[#This Row],[Cost]:[Cost]],"")</f>
        <v/>
      </c>
      <c r="B614" s="20" t="str" cm="1">
        <f t="array" ref="B614">IF(Table2[[#This Row],[Max_num_drones]:[Max_num_drones]]=3,Table2[[#This Row],[Cost]:[Cost]],"")</f>
        <v/>
      </c>
      <c r="C614" s="20" cm="1">
        <f t="array" ref="C614">IF(Table2[[#This Row],[Max_num_drones]:[Max_num_drones]]=4,Table2[[#This Row],[Cost]:[Cost]],"")</f>
        <v>1697.93529952469</v>
      </c>
      <c r="D614" s="20" t="str" cm="1">
        <f t="array" ref="D614">IF(Table2[[#This Row],[Max_num_drones]:[Max_num_drones]]=5,Table2[[#This Row],[Cost]:[Cost]],"")</f>
        <v/>
      </c>
    </row>
    <row r="615" spans="1:4">
      <c r="A615" s="20" t="str" cm="1">
        <f t="array" ref="A615">IF(Table2[[#This Row],[Max_num_drones]:[Max_num_drones]]=2,Table2[[#This Row],[Cost]:[Cost]],"")</f>
        <v/>
      </c>
      <c r="B615" s="20" t="str" cm="1">
        <f t="array" ref="B615">IF(Table2[[#This Row],[Max_num_drones]:[Max_num_drones]]=3,Table2[[#This Row],[Cost]:[Cost]],"")</f>
        <v/>
      </c>
      <c r="C615" s="20" cm="1">
        <f t="array" ref="C615">IF(Table2[[#This Row],[Max_num_drones]:[Max_num_drones]]=4,Table2[[#This Row],[Cost]:[Cost]],"")</f>
        <v>1965.45799366598</v>
      </c>
      <c r="D615" s="20" t="str" cm="1">
        <f t="array" ref="D615">IF(Table2[[#This Row],[Max_num_drones]:[Max_num_drones]]=5,Table2[[#This Row],[Cost]:[Cost]],"")</f>
        <v/>
      </c>
    </row>
    <row r="616" spans="1:4">
      <c r="A616" s="20" t="str" cm="1">
        <f t="array" ref="A616">IF(Table2[[#This Row],[Max_num_drones]:[Max_num_drones]]=2,Table2[[#This Row],[Cost]:[Cost]],"")</f>
        <v/>
      </c>
      <c r="B616" s="20" t="str" cm="1">
        <f t="array" ref="B616">IF(Table2[[#This Row],[Max_num_drones]:[Max_num_drones]]=3,Table2[[#This Row],[Cost]:[Cost]],"")</f>
        <v/>
      </c>
      <c r="C616" s="20" cm="1">
        <f t="array" ref="C616">IF(Table2[[#This Row],[Max_num_drones]:[Max_num_drones]]=4,Table2[[#This Row],[Cost]:[Cost]],"")</f>
        <v>2142.8473035757702</v>
      </c>
      <c r="D616" s="20" t="str" cm="1">
        <f t="array" ref="D616">IF(Table2[[#This Row],[Max_num_drones]:[Max_num_drones]]=5,Table2[[#This Row],[Cost]:[Cost]],"")</f>
        <v/>
      </c>
    </row>
    <row r="617" spans="1:4">
      <c r="A617" s="20" t="str" cm="1">
        <f t="array" ref="A617">IF(Table2[[#This Row],[Max_num_drones]:[Max_num_drones]]=2,Table2[[#This Row],[Cost]:[Cost]],"")</f>
        <v/>
      </c>
      <c r="B617" s="20" t="str" cm="1">
        <f t="array" ref="B617">IF(Table2[[#This Row],[Max_num_drones]:[Max_num_drones]]=3,Table2[[#This Row],[Cost]:[Cost]],"")</f>
        <v/>
      </c>
      <c r="C617" s="20" t="str" cm="1">
        <f t="array" ref="C617">IF(Table2[[#This Row],[Max_num_drones]:[Max_num_drones]]=4,Table2[[#This Row],[Cost]:[Cost]],"")</f>
        <v/>
      </c>
      <c r="D617" s="20" cm="1">
        <f t="array" ref="D617">IF(Table2[[#This Row],[Max_num_drones]:[Max_num_drones]]=5,Table2[[#This Row],[Cost]:[Cost]],"")</f>
        <v>1372.73820014186</v>
      </c>
    </row>
    <row r="618" spans="1:4">
      <c r="A618" s="20" t="str" cm="1">
        <f t="array" ref="A618">IF(Table2[[#This Row],[Max_num_drones]:[Max_num_drones]]=2,Table2[[#This Row],[Cost]:[Cost]],"")</f>
        <v/>
      </c>
      <c r="B618" s="20" t="str" cm="1">
        <f t="array" ref="B618">IF(Table2[[#This Row],[Max_num_drones]:[Max_num_drones]]=3,Table2[[#This Row],[Cost]:[Cost]],"")</f>
        <v/>
      </c>
      <c r="C618" s="20" t="str" cm="1">
        <f t="array" ref="C618">IF(Table2[[#This Row],[Max_num_drones]:[Max_num_drones]]=4,Table2[[#This Row],[Cost]:[Cost]],"")</f>
        <v/>
      </c>
      <c r="D618" s="20" cm="1">
        <f t="array" ref="D618">IF(Table2[[#This Row],[Max_num_drones]:[Max_num_drones]]=5,Table2[[#This Row],[Cost]:[Cost]],"")</f>
        <v>1384.3061956266299</v>
      </c>
    </row>
    <row r="619" spans="1:4">
      <c r="A619" s="20" t="str" cm="1">
        <f t="array" ref="A619">IF(Table2[[#This Row],[Max_num_drones]:[Max_num_drones]]=2,Table2[[#This Row],[Cost]:[Cost]],"")</f>
        <v/>
      </c>
      <c r="B619" s="20" t="str" cm="1">
        <f t="array" ref="B619">IF(Table2[[#This Row],[Max_num_drones]:[Max_num_drones]]=3,Table2[[#This Row],[Cost]:[Cost]],"")</f>
        <v/>
      </c>
      <c r="C619" s="20" t="str" cm="1">
        <f t="array" ref="C619">IF(Table2[[#This Row],[Max_num_drones]:[Max_num_drones]]=4,Table2[[#This Row],[Cost]:[Cost]],"")</f>
        <v/>
      </c>
      <c r="D619" s="20" cm="1">
        <f t="array" ref="D619">IF(Table2[[#This Row],[Max_num_drones]:[Max_num_drones]]=5,Table2[[#This Row],[Cost]:[Cost]],"")</f>
        <v>1388.0299829160899</v>
      </c>
    </row>
    <row r="620" spans="1:4">
      <c r="A620" s="20" t="str" cm="1">
        <f t="array" ref="A620">IF(Table2[[#This Row],[Max_num_drones]:[Max_num_drones]]=2,Table2[[#This Row],[Cost]:[Cost]],"")</f>
        <v/>
      </c>
      <c r="B620" s="20" t="str" cm="1">
        <f t="array" ref="B620">IF(Table2[[#This Row],[Max_num_drones]:[Max_num_drones]]=3,Table2[[#This Row],[Cost]:[Cost]],"")</f>
        <v/>
      </c>
      <c r="C620" s="20" t="str" cm="1">
        <f t="array" ref="C620">IF(Table2[[#This Row],[Max_num_drones]:[Max_num_drones]]=4,Table2[[#This Row],[Cost]:[Cost]],"")</f>
        <v/>
      </c>
      <c r="D620" s="20" cm="1">
        <f t="array" ref="D620">IF(Table2[[#This Row],[Max_num_drones]:[Max_num_drones]]=5,Table2[[#This Row],[Cost]:[Cost]],"")</f>
        <v>1628.67088111218</v>
      </c>
    </row>
    <row r="621" spans="1:4">
      <c r="A621" s="20" t="str" cm="1">
        <f t="array" ref="A621">IF(Table2[[#This Row],[Max_num_drones]:[Max_num_drones]]=2,Table2[[#This Row],[Cost]:[Cost]],"")</f>
        <v/>
      </c>
      <c r="B621" s="20" t="str" cm="1">
        <f t="array" ref="B621">IF(Table2[[#This Row],[Max_num_drones]:[Max_num_drones]]=3,Table2[[#This Row],[Cost]:[Cost]],"")</f>
        <v/>
      </c>
      <c r="C621" s="20" t="str" cm="1">
        <f t="array" ref="C621">IF(Table2[[#This Row],[Max_num_drones]:[Max_num_drones]]=4,Table2[[#This Row],[Cost]:[Cost]],"")</f>
        <v/>
      </c>
      <c r="D621" s="20" cm="1">
        <f t="array" ref="D621">IF(Table2[[#This Row],[Max_num_drones]:[Max_num_drones]]=5,Table2[[#This Row],[Cost]:[Cost]],"")</f>
        <v>1773.9649709007499</v>
      </c>
    </row>
    <row r="622" spans="1:4">
      <c r="A622" s="20" cm="1">
        <f t="array" ref="A622">IF(Table2[[#This Row],[Max_num_drones]:[Max_num_drones]]=2,Table2[[#This Row],[Cost]:[Cost]],"")</f>
        <v>3415.0513767711</v>
      </c>
      <c r="B622" s="20" t="str" cm="1">
        <f t="array" ref="B622">IF(Table2[[#This Row],[Max_num_drones]:[Max_num_drones]]=3,Table2[[#This Row],[Cost]:[Cost]],"")</f>
        <v/>
      </c>
      <c r="C622" s="20" t="str" cm="1">
        <f t="array" ref="C622">IF(Table2[[#This Row],[Max_num_drones]:[Max_num_drones]]=4,Table2[[#This Row],[Cost]:[Cost]],"")</f>
        <v/>
      </c>
      <c r="D622" s="20" t="str" cm="1">
        <f t="array" ref="D622">IF(Table2[[#This Row],[Max_num_drones]:[Max_num_drones]]=5,Table2[[#This Row],[Cost]:[Cost]],"")</f>
        <v/>
      </c>
    </row>
    <row r="623" spans="1:4">
      <c r="A623" s="20" cm="1">
        <f t="array" ref="A623">IF(Table2[[#This Row],[Max_num_drones]:[Max_num_drones]]=2,Table2[[#This Row],[Cost]:[Cost]],"")</f>
        <v>3674.4501038486301</v>
      </c>
      <c r="B623" s="20" t="str" cm="1">
        <f t="array" ref="B623">IF(Table2[[#This Row],[Max_num_drones]:[Max_num_drones]]=3,Table2[[#This Row],[Cost]:[Cost]],"")</f>
        <v/>
      </c>
      <c r="C623" s="20" t="str" cm="1">
        <f t="array" ref="C623">IF(Table2[[#This Row],[Max_num_drones]:[Max_num_drones]]=4,Table2[[#This Row],[Cost]:[Cost]],"")</f>
        <v/>
      </c>
      <c r="D623" s="20" t="str" cm="1">
        <f t="array" ref="D623">IF(Table2[[#This Row],[Max_num_drones]:[Max_num_drones]]=5,Table2[[#This Row],[Cost]:[Cost]],"")</f>
        <v/>
      </c>
    </row>
    <row r="624" spans="1:4">
      <c r="A624" s="20" cm="1">
        <f t="array" ref="A624">IF(Table2[[#This Row],[Max_num_drones]:[Max_num_drones]]=2,Table2[[#This Row],[Cost]:[Cost]],"")</f>
        <v>3476.7154082269299</v>
      </c>
      <c r="B624" s="20" t="str" cm="1">
        <f t="array" ref="B624">IF(Table2[[#This Row],[Max_num_drones]:[Max_num_drones]]=3,Table2[[#This Row],[Cost]:[Cost]],"")</f>
        <v/>
      </c>
      <c r="C624" s="20" t="str" cm="1">
        <f t="array" ref="C624">IF(Table2[[#This Row],[Max_num_drones]:[Max_num_drones]]=4,Table2[[#This Row],[Cost]:[Cost]],"")</f>
        <v/>
      </c>
      <c r="D624" s="20" t="str" cm="1">
        <f t="array" ref="D624">IF(Table2[[#This Row],[Max_num_drones]:[Max_num_drones]]=5,Table2[[#This Row],[Cost]:[Cost]],"")</f>
        <v/>
      </c>
    </row>
    <row r="625" spans="1:4">
      <c r="A625" s="20" cm="1">
        <f t="array" ref="A625">IF(Table2[[#This Row],[Max_num_drones]:[Max_num_drones]]=2,Table2[[#This Row],[Cost]:[Cost]],"")</f>
        <v>4119.3170552865204</v>
      </c>
      <c r="B625" s="20" t="str" cm="1">
        <f t="array" ref="B625">IF(Table2[[#This Row],[Max_num_drones]:[Max_num_drones]]=3,Table2[[#This Row],[Cost]:[Cost]],"")</f>
        <v/>
      </c>
      <c r="C625" s="20" t="str" cm="1">
        <f t="array" ref="C625">IF(Table2[[#This Row],[Max_num_drones]:[Max_num_drones]]=4,Table2[[#This Row],[Cost]:[Cost]],"")</f>
        <v/>
      </c>
      <c r="D625" s="20" t="str" cm="1">
        <f t="array" ref="D625">IF(Table2[[#This Row],[Max_num_drones]:[Max_num_drones]]=5,Table2[[#This Row],[Cost]:[Cost]],"")</f>
        <v/>
      </c>
    </row>
    <row r="626" spans="1:4">
      <c r="A626" s="20" cm="1">
        <f t="array" ref="A626">IF(Table2[[#This Row],[Max_num_drones]:[Max_num_drones]]=2,Table2[[#This Row],[Cost]:[Cost]],"")</f>
        <v>4738.5140546531602</v>
      </c>
      <c r="B626" s="20" t="str" cm="1">
        <f t="array" ref="B626">IF(Table2[[#This Row],[Max_num_drones]:[Max_num_drones]]=3,Table2[[#This Row],[Cost]:[Cost]],"")</f>
        <v/>
      </c>
      <c r="C626" s="20" t="str" cm="1">
        <f t="array" ref="C626">IF(Table2[[#This Row],[Max_num_drones]:[Max_num_drones]]=4,Table2[[#This Row],[Cost]:[Cost]],"")</f>
        <v/>
      </c>
      <c r="D626" s="20" t="str" cm="1">
        <f t="array" ref="D626">IF(Table2[[#This Row],[Max_num_drones]:[Max_num_drones]]=5,Table2[[#This Row],[Cost]:[Cost]],"")</f>
        <v/>
      </c>
    </row>
    <row r="627" spans="1:4">
      <c r="A627" s="20" t="str" cm="1">
        <f t="array" ref="A627">IF(Table2[[#This Row],[Max_num_drones]:[Max_num_drones]]=2,Table2[[#This Row],[Cost]:[Cost]],"")</f>
        <v/>
      </c>
      <c r="B627" s="20" cm="1">
        <f t="array" ref="B627">IF(Table2[[#This Row],[Max_num_drones]:[Max_num_drones]]=3,Table2[[#This Row],[Cost]:[Cost]],"")</f>
        <v>2273.7522591269199</v>
      </c>
      <c r="C627" s="20" t="str" cm="1">
        <f t="array" ref="C627">IF(Table2[[#This Row],[Max_num_drones]:[Max_num_drones]]=4,Table2[[#This Row],[Cost]:[Cost]],"")</f>
        <v/>
      </c>
      <c r="D627" s="20" t="str" cm="1">
        <f t="array" ref="D627">IF(Table2[[#This Row],[Max_num_drones]:[Max_num_drones]]=5,Table2[[#This Row],[Cost]:[Cost]],"")</f>
        <v/>
      </c>
    </row>
    <row r="628" spans="1:4">
      <c r="A628" s="20" t="str" cm="1">
        <f t="array" ref="A628">IF(Table2[[#This Row],[Max_num_drones]:[Max_num_drones]]=2,Table2[[#This Row],[Cost]:[Cost]],"")</f>
        <v/>
      </c>
      <c r="B628" s="20" cm="1">
        <f t="array" ref="B628">IF(Table2[[#This Row],[Max_num_drones]:[Max_num_drones]]=3,Table2[[#This Row],[Cost]:[Cost]],"")</f>
        <v>2525.9328702528801</v>
      </c>
      <c r="C628" s="20" t="str" cm="1">
        <f t="array" ref="C628">IF(Table2[[#This Row],[Max_num_drones]:[Max_num_drones]]=4,Table2[[#This Row],[Cost]:[Cost]],"")</f>
        <v/>
      </c>
      <c r="D628" s="20" t="str" cm="1">
        <f t="array" ref="D628">IF(Table2[[#This Row],[Max_num_drones]:[Max_num_drones]]=5,Table2[[#This Row],[Cost]:[Cost]],"")</f>
        <v/>
      </c>
    </row>
    <row r="629" spans="1:4">
      <c r="A629" s="20" t="str" cm="1">
        <f t="array" ref="A629">IF(Table2[[#This Row],[Max_num_drones]:[Max_num_drones]]=2,Table2[[#This Row],[Cost]:[Cost]],"")</f>
        <v/>
      </c>
      <c r="B629" s="20" cm="1">
        <f t="array" ref="B629">IF(Table2[[#This Row],[Max_num_drones]:[Max_num_drones]]=3,Table2[[#This Row],[Cost]:[Cost]],"")</f>
        <v>2410.5497752441302</v>
      </c>
      <c r="C629" s="20" t="str" cm="1">
        <f t="array" ref="C629">IF(Table2[[#This Row],[Max_num_drones]:[Max_num_drones]]=4,Table2[[#This Row],[Cost]:[Cost]],"")</f>
        <v/>
      </c>
      <c r="D629" s="20" t="str" cm="1">
        <f t="array" ref="D629">IF(Table2[[#This Row],[Max_num_drones]:[Max_num_drones]]=5,Table2[[#This Row],[Cost]:[Cost]],"")</f>
        <v/>
      </c>
    </row>
    <row r="630" spans="1:4">
      <c r="A630" s="20" t="str" cm="1">
        <f t="array" ref="A630">IF(Table2[[#This Row],[Max_num_drones]:[Max_num_drones]]=2,Table2[[#This Row],[Cost]:[Cost]],"")</f>
        <v/>
      </c>
      <c r="B630" s="20" cm="1">
        <f t="array" ref="B630">IF(Table2[[#This Row],[Max_num_drones]:[Max_num_drones]]=3,Table2[[#This Row],[Cost]:[Cost]],"")</f>
        <v>2712.9999582795299</v>
      </c>
      <c r="C630" s="20" t="str" cm="1">
        <f t="array" ref="C630">IF(Table2[[#This Row],[Max_num_drones]:[Max_num_drones]]=4,Table2[[#This Row],[Cost]:[Cost]],"")</f>
        <v/>
      </c>
      <c r="D630" s="20" t="str" cm="1">
        <f t="array" ref="D630">IF(Table2[[#This Row],[Max_num_drones]:[Max_num_drones]]=5,Table2[[#This Row],[Cost]:[Cost]],"")</f>
        <v/>
      </c>
    </row>
    <row r="631" spans="1:4">
      <c r="A631" s="20" t="str" cm="1">
        <f t="array" ref="A631">IF(Table2[[#This Row],[Max_num_drones]:[Max_num_drones]]=2,Table2[[#This Row],[Cost]:[Cost]],"")</f>
        <v/>
      </c>
      <c r="B631" s="20" cm="1">
        <f t="array" ref="B631">IF(Table2[[#This Row],[Max_num_drones]:[Max_num_drones]]=3,Table2[[#This Row],[Cost]:[Cost]],"")</f>
        <v>3327.16055758938</v>
      </c>
      <c r="C631" s="20" t="str" cm="1">
        <f t="array" ref="C631">IF(Table2[[#This Row],[Max_num_drones]:[Max_num_drones]]=4,Table2[[#This Row],[Cost]:[Cost]],"")</f>
        <v/>
      </c>
      <c r="D631" s="20" t="str" cm="1">
        <f t="array" ref="D631">IF(Table2[[#This Row],[Max_num_drones]:[Max_num_drones]]=5,Table2[[#This Row],[Cost]:[Cost]],"")</f>
        <v/>
      </c>
    </row>
    <row r="632" spans="1:4">
      <c r="A632" s="20" t="str" cm="1">
        <f t="array" ref="A632">IF(Table2[[#This Row],[Max_num_drones]:[Max_num_drones]]=2,Table2[[#This Row],[Cost]:[Cost]],"")</f>
        <v/>
      </c>
      <c r="B632" s="20" t="str" cm="1">
        <f t="array" ref="B632">IF(Table2[[#This Row],[Max_num_drones]:[Max_num_drones]]=3,Table2[[#This Row],[Cost]:[Cost]],"")</f>
        <v/>
      </c>
      <c r="C632" s="20" cm="1">
        <f t="array" ref="C632">IF(Table2[[#This Row],[Max_num_drones]:[Max_num_drones]]=4,Table2[[#This Row],[Cost]:[Cost]],"")</f>
        <v>1711.41060240915</v>
      </c>
      <c r="D632" s="20" t="str" cm="1">
        <f t="array" ref="D632">IF(Table2[[#This Row],[Max_num_drones]:[Max_num_drones]]=5,Table2[[#This Row],[Cost]:[Cost]],"")</f>
        <v/>
      </c>
    </row>
    <row r="633" spans="1:4">
      <c r="A633" s="20" t="str" cm="1">
        <f t="array" ref="A633">IF(Table2[[#This Row],[Max_num_drones]:[Max_num_drones]]=2,Table2[[#This Row],[Cost]:[Cost]],"")</f>
        <v/>
      </c>
      <c r="B633" s="20" t="str" cm="1">
        <f t="array" ref="B633">IF(Table2[[#This Row],[Max_num_drones]:[Max_num_drones]]=3,Table2[[#This Row],[Cost]:[Cost]],"")</f>
        <v/>
      </c>
      <c r="C633" s="20" cm="1">
        <f t="array" ref="C633">IF(Table2[[#This Row],[Max_num_drones]:[Max_num_drones]]=4,Table2[[#This Row],[Cost]:[Cost]],"")</f>
        <v>1831.1274072666599</v>
      </c>
      <c r="D633" s="20" t="str" cm="1">
        <f t="array" ref="D633">IF(Table2[[#This Row],[Max_num_drones]:[Max_num_drones]]=5,Table2[[#This Row],[Cost]:[Cost]],"")</f>
        <v/>
      </c>
    </row>
    <row r="634" spans="1:4">
      <c r="A634" s="20" t="str" cm="1">
        <f t="array" ref="A634">IF(Table2[[#This Row],[Max_num_drones]:[Max_num_drones]]=2,Table2[[#This Row],[Cost]:[Cost]],"")</f>
        <v/>
      </c>
      <c r="B634" s="20" t="str" cm="1">
        <f t="array" ref="B634">IF(Table2[[#This Row],[Max_num_drones]:[Max_num_drones]]=3,Table2[[#This Row],[Cost]:[Cost]],"")</f>
        <v/>
      </c>
      <c r="C634" s="20" cm="1">
        <f t="array" ref="C634">IF(Table2[[#This Row],[Max_num_drones]:[Max_num_drones]]=4,Table2[[#This Row],[Cost]:[Cost]],"")</f>
        <v>1774.60937505834</v>
      </c>
      <c r="D634" s="20" t="str" cm="1">
        <f t="array" ref="D634">IF(Table2[[#This Row],[Max_num_drones]:[Max_num_drones]]=5,Table2[[#This Row],[Cost]:[Cost]],"")</f>
        <v/>
      </c>
    </row>
    <row r="635" spans="1:4">
      <c r="A635" s="20" t="str" cm="1">
        <f t="array" ref="A635">IF(Table2[[#This Row],[Max_num_drones]:[Max_num_drones]]=2,Table2[[#This Row],[Cost]:[Cost]],"")</f>
        <v/>
      </c>
      <c r="B635" s="20" t="str" cm="1">
        <f t="array" ref="B635">IF(Table2[[#This Row],[Max_num_drones]:[Max_num_drones]]=3,Table2[[#This Row],[Cost]:[Cost]],"")</f>
        <v/>
      </c>
      <c r="C635" s="20" cm="1">
        <f t="array" ref="C635">IF(Table2[[#This Row],[Max_num_drones]:[Max_num_drones]]=4,Table2[[#This Row],[Cost]:[Cost]],"")</f>
        <v>1927.79111413704</v>
      </c>
      <c r="D635" s="20" t="str" cm="1">
        <f t="array" ref="D635">IF(Table2[[#This Row],[Max_num_drones]:[Max_num_drones]]=5,Table2[[#This Row],[Cost]:[Cost]],"")</f>
        <v/>
      </c>
    </row>
    <row r="636" spans="1:4">
      <c r="A636" s="20" t="str" cm="1">
        <f t="array" ref="A636">IF(Table2[[#This Row],[Max_num_drones]:[Max_num_drones]]=2,Table2[[#This Row],[Cost]:[Cost]],"")</f>
        <v/>
      </c>
      <c r="B636" s="20" t="str" cm="1">
        <f t="array" ref="B636">IF(Table2[[#This Row],[Max_num_drones]:[Max_num_drones]]=3,Table2[[#This Row],[Cost]:[Cost]],"")</f>
        <v/>
      </c>
      <c r="C636" s="20" cm="1">
        <f t="array" ref="C636">IF(Table2[[#This Row],[Max_num_drones]:[Max_num_drones]]=4,Table2[[#This Row],[Cost]:[Cost]],"")</f>
        <v>2715.16551171844</v>
      </c>
      <c r="D636" s="20" t="str" cm="1">
        <f t="array" ref="D636">IF(Table2[[#This Row],[Max_num_drones]:[Max_num_drones]]=5,Table2[[#This Row],[Cost]:[Cost]],"")</f>
        <v/>
      </c>
    </row>
    <row r="637" spans="1:4">
      <c r="A637" s="20" t="str" cm="1">
        <f t="array" ref="A637">IF(Table2[[#This Row],[Max_num_drones]:[Max_num_drones]]=2,Table2[[#This Row],[Cost]:[Cost]],"")</f>
        <v/>
      </c>
      <c r="B637" s="20" t="str" cm="1">
        <f t="array" ref="B637">IF(Table2[[#This Row],[Max_num_drones]:[Max_num_drones]]=3,Table2[[#This Row],[Cost]:[Cost]],"")</f>
        <v/>
      </c>
      <c r="C637" s="20" t="str" cm="1">
        <f t="array" ref="C637">IF(Table2[[#This Row],[Max_num_drones]:[Max_num_drones]]=4,Table2[[#This Row],[Cost]:[Cost]],"")</f>
        <v/>
      </c>
      <c r="D637" s="20" cm="1">
        <f t="array" ref="D637">IF(Table2[[#This Row],[Max_num_drones]:[Max_num_drones]]=5,Table2[[#This Row],[Cost]:[Cost]],"")</f>
        <v>1474.96235044534</v>
      </c>
    </row>
    <row r="638" spans="1:4">
      <c r="A638" s="20" t="str" cm="1">
        <f t="array" ref="A638">IF(Table2[[#This Row],[Max_num_drones]:[Max_num_drones]]=2,Table2[[#This Row],[Cost]:[Cost]],"")</f>
        <v/>
      </c>
      <c r="B638" s="20" t="str" cm="1">
        <f t="array" ref="B638">IF(Table2[[#This Row],[Max_num_drones]:[Max_num_drones]]=3,Table2[[#This Row],[Cost]:[Cost]],"")</f>
        <v/>
      </c>
      <c r="C638" s="20" t="str" cm="1">
        <f t="array" ref="C638">IF(Table2[[#This Row],[Max_num_drones]:[Max_num_drones]]=4,Table2[[#This Row],[Cost]:[Cost]],"")</f>
        <v/>
      </c>
      <c r="D638" s="20" cm="1">
        <f t="array" ref="D638">IF(Table2[[#This Row],[Max_num_drones]:[Max_num_drones]]=5,Table2[[#This Row],[Cost]:[Cost]],"")</f>
        <v>1384.3061956266299</v>
      </c>
    </row>
    <row r="639" spans="1:4">
      <c r="A639" s="20" t="str" cm="1">
        <f t="array" ref="A639">IF(Table2[[#This Row],[Max_num_drones]:[Max_num_drones]]=2,Table2[[#This Row],[Cost]:[Cost]],"")</f>
        <v/>
      </c>
      <c r="B639" s="20" t="str" cm="1">
        <f t="array" ref="B639">IF(Table2[[#This Row],[Max_num_drones]:[Max_num_drones]]=3,Table2[[#This Row],[Cost]:[Cost]],"")</f>
        <v/>
      </c>
      <c r="C639" s="20" t="str" cm="1">
        <f t="array" ref="C639">IF(Table2[[#This Row],[Max_num_drones]:[Max_num_drones]]=4,Table2[[#This Row],[Cost]:[Cost]],"")</f>
        <v/>
      </c>
      <c r="D639" s="20" cm="1">
        <f t="array" ref="D639">IF(Table2[[#This Row],[Max_num_drones]:[Max_num_drones]]=5,Table2[[#This Row],[Cost]:[Cost]],"")</f>
        <v>1435.56309468359</v>
      </c>
    </row>
    <row r="640" spans="1:4">
      <c r="A640" s="20" t="str" cm="1">
        <f t="array" ref="A640">IF(Table2[[#This Row],[Max_num_drones]:[Max_num_drones]]=2,Table2[[#This Row],[Cost]:[Cost]],"")</f>
        <v/>
      </c>
      <c r="B640" s="20" t="str" cm="1">
        <f t="array" ref="B640">IF(Table2[[#This Row],[Max_num_drones]:[Max_num_drones]]=3,Table2[[#This Row],[Cost]:[Cost]],"")</f>
        <v/>
      </c>
      <c r="C640" s="20" t="str" cm="1">
        <f t="array" ref="C640">IF(Table2[[#This Row],[Max_num_drones]:[Max_num_drones]]=4,Table2[[#This Row],[Cost]:[Cost]],"")</f>
        <v/>
      </c>
      <c r="D640" s="20" cm="1">
        <f t="array" ref="D640">IF(Table2[[#This Row],[Max_num_drones]:[Max_num_drones]]=5,Table2[[#This Row],[Cost]:[Cost]],"")</f>
        <v>1635.4722395270701</v>
      </c>
    </row>
    <row r="641" spans="1:4">
      <c r="A641" s="20" t="str" cm="1">
        <f t="array" ref="A641">IF(Table2[[#This Row],[Max_num_drones]:[Max_num_drones]]=2,Table2[[#This Row],[Cost]:[Cost]],"")</f>
        <v/>
      </c>
      <c r="B641" s="20" t="str" cm="1">
        <f t="array" ref="B641">IF(Table2[[#This Row],[Max_num_drones]:[Max_num_drones]]=3,Table2[[#This Row],[Cost]:[Cost]],"")</f>
        <v/>
      </c>
      <c r="C641" s="20" t="str" cm="1">
        <f t="array" ref="C641">IF(Table2[[#This Row],[Max_num_drones]:[Max_num_drones]]=4,Table2[[#This Row],[Cost]:[Cost]],"")</f>
        <v/>
      </c>
      <c r="D641" s="20" cm="1">
        <f t="array" ref="D641">IF(Table2[[#This Row],[Max_num_drones]:[Max_num_drones]]=5,Table2[[#This Row],[Cost]:[Cost]],"")</f>
        <v>1844.3183558184201</v>
      </c>
    </row>
    <row r="642" spans="1:4">
      <c r="A642" s="20" cm="1">
        <f t="array" ref="A642">IF(Table2[[#This Row],[Max_num_drones]:[Max_num_drones]]=2,Table2[[#This Row],[Cost]:[Cost]],"")</f>
        <v>3702.80240510677</v>
      </c>
      <c r="B642" s="20" t="str" cm="1">
        <f t="array" ref="B642">IF(Table2[[#This Row],[Max_num_drones]:[Max_num_drones]]=3,Table2[[#This Row],[Cost]:[Cost]],"")</f>
        <v/>
      </c>
      <c r="C642" s="20" t="str" cm="1">
        <f t="array" ref="C642">IF(Table2[[#This Row],[Max_num_drones]:[Max_num_drones]]=4,Table2[[#This Row],[Cost]:[Cost]],"")</f>
        <v/>
      </c>
      <c r="D642" s="20" t="str" cm="1">
        <f t="array" ref="D642">IF(Table2[[#This Row],[Max_num_drones]:[Max_num_drones]]=5,Table2[[#This Row],[Cost]:[Cost]],"")</f>
        <v/>
      </c>
    </row>
    <row r="643" spans="1:4">
      <c r="A643" s="20" cm="1">
        <f t="array" ref="A643">IF(Table2[[#This Row],[Max_num_drones]:[Max_num_drones]]=2,Table2[[#This Row],[Cost]:[Cost]],"")</f>
        <v>3906.9393193871801</v>
      </c>
      <c r="B643" s="20" t="str" cm="1">
        <f t="array" ref="B643">IF(Table2[[#This Row],[Max_num_drones]:[Max_num_drones]]=3,Table2[[#This Row],[Cost]:[Cost]],"")</f>
        <v/>
      </c>
      <c r="C643" s="20" t="str" cm="1">
        <f t="array" ref="C643">IF(Table2[[#This Row],[Max_num_drones]:[Max_num_drones]]=4,Table2[[#This Row],[Cost]:[Cost]],"")</f>
        <v/>
      </c>
      <c r="D643" s="20" t="str" cm="1">
        <f t="array" ref="D643">IF(Table2[[#This Row],[Max_num_drones]:[Max_num_drones]]=5,Table2[[#This Row],[Cost]:[Cost]],"")</f>
        <v/>
      </c>
    </row>
    <row r="644" spans="1:4">
      <c r="A644" s="20" cm="1">
        <f t="array" ref="A644">IF(Table2[[#This Row],[Max_num_drones]:[Max_num_drones]]=2,Table2[[#This Row],[Cost]:[Cost]],"")</f>
        <v>3762.6651326470801</v>
      </c>
      <c r="B644" s="20" t="str" cm="1">
        <f t="array" ref="B644">IF(Table2[[#This Row],[Max_num_drones]:[Max_num_drones]]=3,Table2[[#This Row],[Cost]:[Cost]],"")</f>
        <v/>
      </c>
      <c r="C644" s="20" t="str" cm="1">
        <f t="array" ref="C644">IF(Table2[[#This Row],[Max_num_drones]:[Max_num_drones]]=4,Table2[[#This Row],[Cost]:[Cost]],"")</f>
        <v/>
      </c>
      <c r="D644" s="20" t="str" cm="1">
        <f t="array" ref="D644">IF(Table2[[#This Row],[Max_num_drones]:[Max_num_drones]]=5,Table2[[#This Row],[Cost]:[Cost]],"")</f>
        <v/>
      </c>
    </row>
    <row r="645" spans="1:4">
      <c r="A645" s="20" cm="1">
        <f t="array" ref="A645">IF(Table2[[#This Row],[Max_num_drones]:[Max_num_drones]]=2,Table2[[#This Row],[Cost]:[Cost]],"")</f>
        <v>4439.9237472066798</v>
      </c>
      <c r="B645" s="20" t="str" cm="1">
        <f t="array" ref="B645">IF(Table2[[#This Row],[Max_num_drones]:[Max_num_drones]]=3,Table2[[#This Row],[Cost]:[Cost]],"")</f>
        <v/>
      </c>
      <c r="C645" s="20" t="str" cm="1">
        <f t="array" ref="C645">IF(Table2[[#This Row],[Max_num_drones]:[Max_num_drones]]=4,Table2[[#This Row],[Cost]:[Cost]],"")</f>
        <v/>
      </c>
      <c r="D645" s="20" t="str" cm="1">
        <f t="array" ref="D645">IF(Table2[[#This Row],[Max_num_drones]:[Max_num_drones]]=5,Table2[[#This Row],[Cost]:[Cost]],"")</f>
        <v/>
      </c>
    </row>
    <row r="646" spans="1:4">
      <c r="A646" s="20" cm="1">
        <f t="array" ref="A646">IF(Table2[[#This Row],[Max_num_drones]:[Max_num_drones]]=2,Table2[[#This Row],[Cost]:[Cost]],"")</f>
        <v>5685.5855344414404</v>
      </c>
      <c r="B646" s="20" t="str" cm="1">
        <f t="array" ref="B646">IF(Table2[[#This Row],[Max_num_drones]:[Max_num_drones]]=3,Table2[[#This Row],[Cost]:[Cost]],"")</f>
        <v/>
      </c>
      <c r="C646" s="20" t="str" cm="1">
        <f t="array" ref="C646">IF(Table2[[#This Row],[Max_num_drones]:[Max_num_drones]]=4,Table2[[#This Row],[Cost]:[Cost]],"")</f>
        <v/>
      </c>
      <c r="D646" s="20" t="str" cm="1">
        <f t="array" ref="D646">IF(Table2[[#This Row],[Max_num_drones]:[Max_num_drones]]=5,Table2[[#This Row],[Cost]:[Cost]],"")</f>
        <v/>
      </c>
    </row>
    <row r="647" spans="1:4">
      <c r="A647" s="20" t="str" cm="1">
        <f t="array" ref="A647">IF(Table2[[#This Row],[Max_num_drones]:[Max_num_drones]]=2,Table2[[#This Row],[Cost]:[Cost]],"")</f>
        <v/>
      </c>
      <c r="B647" s="20" cm="1">
        <f t="array" ref="B647">IF(Table2[[#This Row],[Max_num_drones]:[Max_num_drones]]=3,Table2[[#This Row],[Cost]:[Cost]],"")</f>
        <v>2313.6954379180402</v>
      </c>
      <c r="C647" s="20" t="str" cm="1">
        <f t="array" ref="C647">IF(Table2[[#This Row],[Max_num_drones]:[Max_num_drones]]=4,Table2[[#This Row],[Cost]:[Cost]],"")</f>
        <v/>
      </c>
      <c r="D647" s="20" t="str" cm="1">
        <f t="array" ref="D647">IF(Table2[[#This Row],[Max_num_drones]:[Max_num_drones]]=5,Table2[[#This Row],[Cost]:[Cost]],"")</f>
        <v/>
      </c>
    </row>
    <row r="648" spans="1:4">
      <c r="A648" s="20" t="str" cm="1">
        <f t="array" ref="A648">IF(Table2[[#This Row],[Max_num_drones]:[Max_num_drones]]=2,Table2[[#This Row],[Cost]:[Cost]],"")</f>
        <v/>
      </c>
      <c r="B648" s="20" cm="1">
        <f t="array" ref="B648">IF(Table2[[#This Row],[Max_num_drones]:[Max_num_drones]]=3,Table2[[#This Row],[Cost]:[Cost]],"")</f>
        <v>2449.3806473815298</v>
      </c>
      <c r="C648" s="20" t="str" cm="1">
        <f t="array" ref="C648">IF(Table2[[#This Row],[Max_num_drones]:[Max_num_drones]]=4,Table2[[#This Row],[Cost]:[Cost]],"")</f>
        <v/>
      </c>
      <c r="D648" s="20" t="str" cm="1">
        <f t="array" ref="D648">IF(Table2[[#This Row],[Max_num_drones]:[Max_num_drones]]=5,Table2[[#This Row],[Cost]:[Cost]],"")</f>
        <v/>
      </c>
    </row>
    <row r="649" spans="1:4">
      <c r="A649" s="20" t="str" cm="1">
        <f t="array" ref="A649">IF(Table2[[#This Row],[Max_num_drones]:[Max_num_drones]]=2,Table2[[#This Row],[Cost]:[Cost]],"")</f>
        <v/>
      </c>
      <c r="B649" s="20" cm="1">
        <f t="array" ref="B649">IF(Table2[[#This Row],[Max_num_drones]:[Max_num_drones]]=3,Table2[[#This Row],[Cost]:[Cost]],"")</f>
        <v>2511.0247315667202</v>
      </c>
      <c r="C649" s="20" t="str" cm="1">
        <f t="array" ref="C649">IF(Table2[[#This Row],[Max_num_drones]:[Max_num_drones]]=4,Table2[[#This Row],[Cost]:[Cost]],"")</f>
        <v/>
      </c>
      <c r="D649" s="20" t="str" cm="1">
        <f t="array" ref="D649">IF(Table2[[#This Row],[Max_num_drones]:[Max_num_drones]]=5,Table2[[#This Row],[Cost]:[Cost]],"")</f>
        <v/>
      </c>
    </row>
    <row r="650" spans="1:4">
      <c r="A650" s="20" t="str" cm="1">
        <f t="array" ref="A650">IF(Table2[[#This Row],[Max_num_drones]:[Max_num_drones]]=2,Table2[[#This Row],[Cost]:[Cost]],"")</f>
        <v/>
      </c>
      <c r="B650" s="20" cm="1">
        <f t="array" ref="B650">IF(Table2[[#This Row],[Max_num_drones]:[Max_num_drones]]=3,Table2[[#This Row],[Cost]:[Cost]],"")</f>
        <v>2752.9971057540902</v>
      </c>
      <c r="C650" s="20" t="str" cm="1">
        <f t="array" ref="C650">IF(Table2[[#This Row],[Max_num_drones]:[Max_num_drones]]=4,Table2[[#This Row],[Cost]:[Cost]],"")</f>
        <v/>
      </c>
      <c r="D650" s="20" t="str" cm="1">
        <f t="array" ref="D650">IF(Table2[[#This Row],[Max_num_drones]:[Max_num_drones]]=5,Table2[[#This Row],[Cost]:[Cost]],"")</f>
        <v/>
      </c>
    </row>
    <row r="651" spans="1:4">
      <c r="A651" s="20" t="str" cm="1">
        <f t="array" ref="A651">IF(Table2[[#This Row],[Max_num_drones]:[Max_num_drones]]=2,Table2[[#This Row],[Cost]:[Cost]],"")</f>
        <v/>
      </c>
      <c r="B651" s="20" cm="1">
        <f t="array" ref="B651">IF(Table2[[#This Row],[Max_num_drones]:[Max_num_drones]]=3,Table2[[#This Row],[Cost]:[Cost]],"")</f>
        <v>3500.0995876021002</v>
      </c>
      <c r="C651" s="20" t="str" cm="1">
        <f t="array" ref="C651">IF(Table2[[#This Row],[Max_num_drones]:[Max_num_drones]]=4,Table2[[#This Row],[Cost]:[Cost]],"")</f>
        <v/>
      </c>
      <c r="D651" s="20" t="str" cm="1">
        <f t="array" ref="D651">IF(Table2[[#This Row],[Max_num_drones]:[Max_num_drones]]=5,Table2[[#This Row],[Cost]:[Cost]],"")</f>
        <v/>
      </c>
    </row>
    <row r="652" spans="1:4">
      <c r="A652" s="20" t="str" cm="1">
        <f t="array" ref="A652">IF(Table2[[#This Row],[Max_num_drones]:[Max_num_drones]]=2,Table2[[#This Row],[Cost]:[Cost]],"")</f>
        <v/>
      </c>
      <c r="B652" s="20" t="str" cm="1">
        <f t="array" ref="B652">IF(Table2[[#This Row],[Max_num_drones]:[Max_num_drones]]=3,Table2[[#This Row],[Cost]:[Cost]],"")</f>
        <v/>
      </c>
      <c r="C652" s="20" cm="1">
        <f t="array" ref="C652">IF(Table2[[#This Row],[Max_num_drones]:[Max_num_drones]]=4,Table2[[#This Row],[Cost]:[Cost]],"")</f>
        <v>1828.44245448061</v>
      </c>
      <c r="D652" s="20" t="str" cm="1">
        <f t="array" ref="D652">IF(Table2[[#This Row],[Max_num_drones]:[Max_num_drones]]=5,Table2[[#This Row],[Cost]:[Cost]],"")</f>
        <v/>
      </c>
    </row>
    <row r="653" spans="1:4">
      <c r="A653" s="20" t="str" cm="1">
        <f t="array" ref="A653">IF(Table2[[#This Row],[Max_num_drones]:[Max_num_drones]]=2,Table2[[#This Row],[Cost]:[Cost]],"")</f>
        <v/>
      </c>
      <c r="B653" s="20" t="str" cm="1">
        <f t="array" ref="B653">IF(Table2[[#This Row],[Max_num_drones]:[Max_num_drones]]=3,Table2[[#This Row],[Cost]:[Cost]],"")</f>
        <v/>
      </c>
      <c r="C653" s="20" cm="1">
        <f t="array" ref="C653">IF(Table2[[#This Row],[Max_num_drones]:[Max_num_drones]]=4,Table2[[#This Row],[Cost]:[Cost]],"")</f>
        <v>1885.4350716291699</v>
      </c>
      <c r="D653" s="20" t="str" cm="1">
        <f t="array" ref="D653">IF(Table2[[#This Row],[Max_num_drones]:[Max_num_drones]]=5,Table2[[#This Row],[Cost]:[Cost]],"")</f>
        <v/>
      </c>
    </row>
    <row r="654" spans="1:4">
      <c r="A654" s="20" t="str" cm="1">
        <f t="array" ref="A654">IF(Table2[[#This Row],[Max_num_drones]:[Max_num_drones]]=2,Table2[[#This Row],[Cost]:[Cost]],"")</f>
        <v/>
      </c>
      <c r="B654" s="20" t="str" cm="1">
        <f t="array" ref="B654">IF(Table2[[#This Row],[Max_num_drones]:[Max_num_drones]]=3,Table2[[#This Row],[Cost]:[Cost]],"")</f>
        <v/>
      </c>
      <c r="C654" s="20" cm="1">
        <f t="array" ref="C654">IF(Table2[[#This Row],[Max_num_drones]:[Max_num_drones]]=4,Table2[[#This Row],[Cost]:[Cost]],"")</f>
        <v>1858.9549244545999</v>
      </c>
      <c r="D654" s="20" t="str" cm="1">
        <f t="array" ref="D654">IF(Table2[[#This Row],[Max_num_drones]:[Max_num_drones]]=5,Table2[[#This Row],[Cost]:[Cost]],"")</f>
        <v/>
      </c>
    </row>
    <row r="655" spans="1:4">
      <c r="A655" s="20" t="str" cm="1">
        <f t="array" ref="A655">IF(Table2[[#This Row],[Max_num_drones]:[Max_num_drones]]=2,Table2[[#This Row],[Cost]:[Cost]],"")</f>
        <v/>
      </c>
      <c r="B655" s="20" t="str" cm="1">
        <f t="array" ref="B655">IF(Table2[[#This Row],[Max_num_drones]:[Max_num_drones]]=3,Table2[[#This Row],[Cost]:[Cost]],"")</f>
        <v/>
      </c>
      <c r="C655" s="20" cm="1">
        <f t="array" ref="C655">IF(Table2[[#This Row],[Max_num_drones]:[Max_num_drones]]=4,Table2[[#This Row],[Cost]:[Cost]],"")</f>
        <v>2007.06656928964</v>
      </c>
      <c r="D655" s="20" t="str" cm="1">
        <f t="array" ref="D655">IF(Table2[[#This Row],[Max_num_drones]:[Max_num_drones]]=5,Table2[[#This Row],[Cost]:[Cost]],"")</f>
        <v/>
      </c>
    </row>
    <row r="656" spans="1:4">
      <c r="A656" s="20" t="str" cm="1">
        <f t="array" ref="A656">IF(Table2[[#This Row],[Max_num_drones]:[Max_num_drones]]=2,Table2[[#This Row],[Cost]:[Cost]],"")</f>
        <v/>
      </c>
      <c r="B656" s="20" t="str" cm="1">
        <f t="array" ref="B656">IF(Table2[[#This Row],[Max_num_drones]:[Max_num_drones]]=3,Table2[[#This Row],[Cost]:[Cost]],"")</f>
        <v/>
      </c>
      <c r="C656" s="20" cm="1">
        <f t="array" ref="C656">IF(Table2[[#This Row],[Max_num_drones]:[Max_num_drones]]=4,Table2[[#This Row],[Cost]:[Cost]],"")</f>
        <v>2506.6186430493799</v>
      </c>
      <c r="D656" s="20" t="str" cm="1">
        <f t="array" ref="D656">IF(Table2[[#This Row],[Max_num_drones]:[Max_num_drones]]=5,Table2[[#This Row],[Cost]:[Cost]],"")</f>
        <v/>
      </c>
    </row>
    <row r="657" spans="1:4">
      <c r="A657" s="20" t="str" cm="1">
        <f t="array" ref="A657">IF(Table2[[#This Row],[Max_num_drones]:[Max_num_drones]]=2,Table2[[#This Row],[Cost]:[Cost]],"")</f>
        <v/>
      </c>
      <c r="B657" s="20" t="str" cm="1">
        <f t="array" ref="B657">IF(Table2[[#This Row],[Max_num_drones]:[Max_num_drones]]=3,Table2[[#This Row],[Cost]:[Cost]],"")</f>
        <v/>
      </c>
      <c r="C657" s="20" t="str" cm="1">
        <f t="array" ref="C657">IF(Table2[[#This Row],[Max_num_drones]:[Max_num_drones]]=4,Table2[[#This Row],[Cost]:[Cost]],"")</f>
        <v/>
      </c>
      <c r="D657" s="20" cm="1">
        <f t="array" ref="D657">IF(Table2[[#This Row],[Max_num_drones]:[Max_num_drones]]=5,Table2[[#This Row],[Cost]:[Cost]],"")</f>
        <v>1520.18628450254</v>
      </c>
    </row>
    <row r="658" spans="1:4">
      <c r="A658" s="20" t="str" cm="1">
        <f t="array" ref="A658">IF(Table2[[#This Row],[Max_num_drones]:[Max_num_drones]]=2,Table2[[#This Row],[Cost]:[Cost]],"")</f>
        <v/>
      </c>
      <c r="B658" s="20" t="str" cm="1">
        <f t="array" ref="B658">IF(Table2[[#This Row],[Max_num_drones]:[Max_num_drones]]=3,Table2[[#This Row],[Cost]:[Cost]],"")</f>
        <v/>
      </c>
      <c r="C658" s="20" t="str" cm="1">
        <f t="array" ref="C658">IF(Table2[[#This Row],[Max_num_drones]:[Max_num_drones]]=4,Table2[[#This Row],[Cost]:[Cost]],"")</f>
        <v/>
      </c>
      <c r="D658" s="20" cm="1">
        <f t="array" ref="D658">IF(Table2[[#This Row],[Max_num_drones]:[Max_num_drones]]=5,Table2[[#This Row],[Cost]:[Cost]],"")</f>
        <v>1384.3061956266299</v>
      </c>
    </row>
    <row r="659" spans="1:4">
      <c r="A659" s="20" t="str" cm="1">
        <f t="array" ref="A659">IF(Table2[[#This Row],[Max_num_drones]:[Max_num_drones]]=2,Table2[[#This Row],[Cost]:[Cost]],"")</f>
        <v/>
      </c>
      <c r="B659" s="20" t="str" cm="1">
        <f t="array" ref="B659">IF(Table2[[#This Row],[Max_num_drones]:[Max_num_drones]]=3,Table2[[#This Row],[Cost]:[Cost]],"")</f>
        <v/>
      </c>
      <c r="C659" s="20" t="str" cm="1">
        <f t="array" ref="C659">IF(Table2[[#This Row],[Max_num_drones]:[Max_num_drones]]=4,Table2[[#This Row],[Cost]:[Cost]],"")</f>
        <v/>
      </c>
      <c r="D659" s="20" cm="1">
        <f t="array" ref="D659">IF(Table2[[#This Row],[Max_num_drones]:[Max_num_drones]]=5,Table2[[#This Row],[Cost]:[Cost]],"")</f>
        <v>1501.60510854527</v>
      </c>
    </row>
    <row r="660" spans="1:4">
      <c r="A660" s="20" t="str" cm="1">
        <f t="array" ref="A660">IF(Table2[[#This Row],[Max_num_drones]:[Max_num_drones]]=2,Table2[[#This Row],[Cost]:[Cost]],"")</f>
        <v/>
      </c>
      <c r="B660" s="20" t="str" cm="1">
        <f t="array" ref="B660">IF(Table2[[#This Row],[Max_num_drones]:[Max_num_drones]]=3,Table2[[#This Row],[Cost]:[Cost]],"")</f>
        <v/>
      </c>
      <c r="C660" s="20" t="str" cm="1">
        <f t="array" ref="C660">IF(Table2[[#This Row],[Max_num_drones]:[Max_num_drones]]=4,Table2[[#This Row],[Cost]:[Cost]],"")</f>
        <v/>
      </c>
      <c r="D660" s="20" cm="1">
        <f t="array" ref="D660">IF(Table2[[#This Row],[Max_num_drones]:[Max_num_drones]]=5,Table2[[#This Row],[Cost]:[Cost]],"")</f>
        <v>1771.3263220225999</v>
      </c>
    </row>
    <row r="661" spans="1:4">
      <c r="A661" s="20" t="str" cm="1">
        <f t="array" ref="A661">IF(Table2[[#This Row],[Max_num_drones]:[Max_num_drones]]=2,Table2[[#This Row],[Cost]:[Cost]],"")</f>
        <v/>
      </c>
      <c r="B661" s="20" t="str" cm="1">
        <f t="array" ref="B661">IF(Table2[[#This Row],[Max_num_drones]:[Max_num_drones]]=3,Table2[[#This Row],[Cost]:[Cost]],"")</f>
        <v/>
      </c>
      <c r="C661" s="20" t="str" cm="1">
        <f t="array" ref="C661">IF(Table2[[#This Row],[Max_num_drones]:[Max_num_drones]]=4,Table2[[#This Row],[Cost]:[Cost]],"")</f>
        <v/>
      </c>
      <c r="D661" s="20" cm="1">
        <f t="array" ref="D661">IF(Table2[[#This Row],[Max_num_drones]:[Max_num_drones]]=5,Table2[[#This Row],[Cost]:[Cost]],"")</f>
        <v>2117.4185191695401</v>
      </c>
    </row>
    <row r="662" spans="1:4">
      <c r="A662" s="20" cm="1">
        <f t="array" ref="A662">IF(Table2[[#This Row],[Max_num_drones]:[Max_num_drones]]=2,Table2[[#This Row],[Cost]:[Cost]],"")</f>
        <v>3356.9201427467201</v>
      </c>
      <c r="B662" s="20" t="str" cm="1">
        <f t="array" ref="B662">IF(Table2[[#This Row],[Max_num_drones]:[Max_num_drones]]=3,Table2[[#This Row],[Cost]:[Cost]],"")</f>
        <v/>
      </c>
      <c r="C662" s="20" t="str" cm="1">
        <f t="array" ref="C662">IF(Table2[[#This Row],[Max_num_drones]:[Max_num_drones]]=4,Table2[[#This Row],[Cost]:[Cost]],"")</f>
        <v/>
      </c>
      <c r="D662" s="20" t="str" cm="1">
        <f t="array" ref="D662">IF(Table2[[#This Row],[Max_num_drones]:[Max_num_drones]]=5,Table2[[#This Row],[Cost]:[Cost]],"")</f>
        <v/>
      </c>
    </row>
    <row r="663" spans="1:4">
      <c r="A663" s="20" cm="1">
        <f t="array" ref="A663">IF(Table2[[#This Row],[Max_num_drones]:[Max_num_drones]]=2,Table2[[#This Row],[Cost]:[Cost]],"")</f>
        <v>3364.9556607147501</v>
      </c>
      <c r="B663" s="20" t="str" cm="1">
        <f t="array" ref="B663">IF(Table2[[#This Row],[Max_num_drones]:[Max_num_drones]]=3,Table2[[#This Row],[Cost]:[Cost]],"")</f>
        <v/>
      </c>
      <c r="C663" s="20" t="str" cm="1">
        <f t="array" ref="C663">IF(Table2[[#This Row],[Max_num_drones]:[Max_num_drones]]=4,Table2[[#This Row],[Cost]:[Cost]],"")</f>
        <v/>
      </c>
      <c r="D663" s="20" t="str" cm="1">
        <f t="array" ref="D663">IF(Table2[[#This Row],[Max_num_drones]:[Max_num_drones]]=5,Table2[[#This Row],[Cost]:[Cost]],"")</f>
        <v/>
      </c>
    </row>
    <row r="664" spans="1:4">
      <c r="A664" s="20" cm="1">
        <f t="array" ref="A664">IF(Table2[[#This Row],[Max_num_drones]:[Max_num_drones]]=2,Table2[[#This Row],[Cost]:[Cost]],"")</f>
        <v>3771.1574894923601</v>
      </c>
      <c r="B664" s="20" t="str" cm="1">
        <f t="array" ref="B664">IF(Table2[[#This Row],[Max_num_drones]:[Max_num_drones]]=3,Table2[[#This Row],[Cost]:[Cost]],"")</f>
        <v/>
      </c>
      <c r="C664" s="20" t="str" cm="1">
        <f t="array" ref="C664">IF(Table2[[#This Row],[Max_num_drones]:[Max_num_drones]]=4,Table2[[#This Row],[Cost]:[Cost]],"")</f>
        <v/>
      </c>
      <c r="D664" s="20" t="str" cm="1">
        <f t="array" ref="D664">IF(Table2[[#This Row],[Max_num_drones]:[Max_num_drones]]=5,Table2[[#This Row],[Cost]:[Cost]],"")</f>
        <v/>
      </c>
    </row>
    <row r="665" spans="1:4">
      <c r="A665" s="20" cm="1">
        <f t="array" ref="A665">IF(Table2[[#This Row],[Max_num_drones]:[Max_num_drones]]=2,Table2[[#This Row],[Cost]:[Cost]],"")</f>
        <v>3741.4576223742101</v>
      </c>
      <c r="B665" s="20" t="str" cm="1">
        <f t="array" ref="B665">IF(Table2[[#This Row],[Max_num_drones]:[Max_num_drones]]=3,Table2[[#This Row],[Cost]:[Cost]],"")</f>
        <v/>
      </c>
      <c r="C665" s="20" t="str" cm="1">
        <f t="array" ref="C665">IF(Table2[[#This Row],[Max_num_drones]:[Max_num_drones]]=4,Table2[[#This Row],[Cost]:[Cost]],"")</f>
        <v/>
      </c>
      <c r="D665" s="20" t="str" cm="1">
        <f t="array" ref="D665">IF(Table2[[#This Row],[Max_num_drones]:[Max_num_drones]]=5,Table2[[#This Row],[Cost]:[Cost]],"")</f>
        <v/>
      </c>
    </row>
    <row r="666" spans="1:4">
      <c r="A666" s="20" cm="1">
        <f t="array" ref="A666">IF(Table2[[#This Row],[Max_num_drones]:[Max_num_drones]]=2,Table2[[#This Row],[Cost]:[Cost]],"")</f>
        <v>5241.4724463060402</v>
      </c>
      <c r="B666" s="20" t="str" cm="1">
        <f t="array" ref="B666">IF(Table2[[#This Row],[Max_num_drones]:[Max_num_drones]]=3,Table2[[#This Row],[Cost]:[Cost]],"")</f>
        <v/>
      </c>
      <c r="C666" s="20" t="str" cm="1">
        <f t="array" ref="C666">IF(Table2[[#This Row],[Max_num_drones]:[Max_num_drones]]=4,Table2[[#This Row],[Cost]:[Cost]],"")</f>
        <v/>
      </c>
      <c r="D666" s="20" t="str" cm="1">
        <f t="array" ref="D666">IF(Table2[[#This Row],[Max_num_drones]:[Max_num_drones]]=5,Table2[[#This Row],[Cost]:[Cost]],"")</f>
        <v/>
      </c>
    </row>
    <row r="667" spans="1:4">
      <c r="A667" s="20" t="str" cm="1">
        <f t="array" ref="A667">IF(Table2[[#This Row],[Max_num_drones]:[Max_num_drones]]=2,Table2[[#This Row],[Cost]:[Cost]],"")</f>
        <v/>
      </c>
      <c r="B667" s="20" cm="1">
        <f t="array" ref="B667">IF(Table2[[#This Row],[Max_num_drones]:[Max_num_drones]]=3,Table2[[#This Row],[Cost]:[Cost]],"")</f>
        <v>2264.87828389572</v>
      </c>
      <c r="C667" s="20" t="str" cm="1">
        <f t="array" ref="C667">IF(Table2[[#This Row],[Max_num_drones]:[Max_num_drones]]=4,Table2[[#This Row],[Cost]:[Cost]],"")</f>
        <v/>
      </c>
      <c r="D667" s="20" t="str" cm="1">
        <f t="array" ref="D667">IF(Table2[[#This Row],[Max_num_drones]:[Max_num_drones]]=5,Table2[[#This Row],[Cost]:[Cost]],"")</f>
        <v/>
      </c>
    </row>
    <row r="668" spans="1:4">
      <c r="A668" s="20" t="str" cm="1">
        <f t="array" ref="A668">IF(Table2[[#This Row],[Max_num_drones]:[Max_num_drones]]=2,Table2[[#This Row],[Cost]:[Cost]],"")</f>
        <v/>
      </c>
      <c r="B668" s="20" cm="1">
        <f t="array" ref="B668">IF(Table2[[#This Row],[Max_num_drones]:[Max_num_drones]]=3,Table2[[#This Row],[Cost]:[Cost]],"")</f>
        <v>2414.3255632855298</v>
      </c>
      <c r="C668" s="20" t="str" cm="1">
        <f t="array" ref="C668">IF(Table2[[#This Row],[Max_num_drones]:[Max_num_drones]]=4,Table2[[#This Row],[Cost]:[Cost]],"")</f>
        <v/>
      </c>
      <c r="D668" s="20" t="str" cm="1">
        <f t="array" ref="D668">IF(Table2[[#This Row],[Max_num_drones]:[Max_num_drones]]=5,Table2[[#This Row],[Cost]:[Cost]],"")</f>
        <v/>
      </c>
    </row>
    <row r="669" spans="1:4">
      <c r="A669" s="20" t="str" cm="1">
        <f t="array" ref="A669">IF(Table2[[#This Row],[Max_num_drones]:[Max_num_drones]]=2,Table2[[#This Row],[Cost]:[Cost]],"")</f>
        <v/>
      </c>
      <c r="B669" s="20" cm="1">
        <f t="array" ref="B669">IF(Table2[[#This Row],[Max_num_drones]:[Max_num_drones]]=3,Table2[[#This Row],[Cost]:[Cost]],"")</f>
        <v>2463.4123162487999</v>
      </c>
      <c r="C669" s="20" t="str" cm="1">
        <f t="array" ref="C669">IF(Table2[[#This Row],[Max_num_drones]:[Max_num_drones]]=4,Table2[[#This Row],[Cost]:[Cost]],"")</f>
        <v/>
      </c>
      <c r="D669" s="20" t="str" cm="1">
        <f t="array" ref="D669">IF(Table2[[#This Row],[Max_num_drones]:[Max_num_drones]]=5,Table2[[#This Row],[Cost]:[Cost]],"")</f>
        <v/>
      </c>
    </row>
    <row r="670" spans="1:4">
      <c r="A670" s="20" t="str" cm="1">
        <f t="array" ref="A670">IF(Table2[[#This Row],[Max_num_drones]:[Max_num_drones]]=2,Table2[[#This Row],[Cost]:[Cost]],"")</f>
        <v/>
      </c>
      <c r="B670" s="20" cm="1">
        <f t="array" ref="B670">IF(Table2[[#This Row],[Max_num_drones]:[Max_num_drones]]=3,Table2[[#This Row],[Cost]:[Cost]],"")</f>
        <v>2657.92954257371</v>
      </c>
      <c r="C670" s="20" t="str" cm="1">
        <f t="array" ref="C670">IF(Table2[[#This Row],[Max_num_drones]:[Max_num_drones]]=4,Table2[[#This Row],[Cost]:[Cost]],"")</f>
        <v/>
      </c>
      <c r="D670" s="20" t="str" cm="1">
        <f t="array" ref="D670">IF(Table2[[#This Row],[Max_num_drones]:[Max_num_drones]]=5,Table2[[#This Row],[Cost]:[Cost]],"")</f>
        <v/>
      </c>
    </row>
    <row r="671" spans="1:4">
      <c r="A671" s="20" t="str" cm="1">
        <f t="array" ref="A671">IF(Table2[[#This Row],[Max_num_drones]:[Max_num_drones]]=2,Table2[[#This Row],[Cost]:[Cost]],"")</f>
        <v/>
      </c>
      <c r="B671" s="20" cm="1">
        <f t="array" ref="B671">IF(Table2[[#This Row],[Max_num_drones]:[Max_num_drones]]=3,Table2[[#This Row],[Cost]:[Cost]],"")</f>
        <v>3132.6689834317799</v>
      </c>
      <c r="C671" s="20" t="str" cm="1">
        <f t="array" ref="C671">IF(Table2[[#This Row],[Max_num_drones]:[Max_num_drones]]=4,Table2[[#This Row],[Cost]:[Cost]],"")</f>
        <v/>
      </c>
      <c r="D671" s="20" t="str" cm="1">
        <f t="array" ref="D671">IF(Table2[[#This Row],[Max_num_drones]:[Max_num_drones]]=5,Table2[[#This Row],[Cost]:[Cost]],"")</f>
        <v/>
      </c>
    </row>
    <row r="672" spans="1:4">
      <c r="A672" s="20" t="str" cm="1">
        <f t="array" ref="A672">IF(Table2[[#This Row],[Max_num_drones]:[Max_num_drones]]=2,Table2[[#This Row],[Cost]:[Cost]],"")</f>
        <v/>
      </c>
      <c r="B672" s="20" t="str" cm="1">
        <f t="array" ref="B672">IF(Table2[[#This Row],[Max_num_drones]:[Max_num_drones]]=3,Table2[[#This Row],[Cost]:[Cost]],"")</f>
        <v/>
      </c>
      <c r="C672" s="20" cm="1">
        <f t="array" ref="C672">IF(Table2[[#This Row],[Max_num_drones]:[Max_num_drones]]=4,Table2[[#This Row],[Cost]:[Cost]],"")</f>
        <v>1753.0408259002099</v>
      </c>
      <c r="D672" s="20" t="str" cm="1">
        <f t="array" ref="D672">IF(Table2[[#This Row],[Max_num_drones]:[Max_num_drones]]=5,Table2[[#This Row],[Cost]:[Cost]],"")</f>
        <v/>
      </c>
    </row>
    <row r="673" spans="1:4">
      <c r="A673" s="20" t="str" cm="1">
        <f t="array" ref="A673">IF(Table2[[#This Row],[Max_num_drones]:[Max_num_drones]]=2,Table2[[#This Row],[Cost]:[Cost]],"")</f>
        <v/>
      </c>
      <c r="B673" s="20" t="str" cm="1">
        <f t="array" ref="B673">IF(Table2[[#This Row],[Max_num_drones]:[Max_num_drones]]=3,Table2[[#This Row],[Cost]:[Cost]],"")</f>
        <v/>
      </c>
      <c r="C673" s="20" cm="1">
        <f t="array" ref="C673">IF(Table2[[#This Row],[Max_num_drones]:[Max_num_drones]]=4,Table2[[#This Row],[Cost]:[Cost]],"")</f>
        <v>1828.8234435363499</v>
      </c>
      <c r="D673" s="20" t="str" cm="1">
        <f t="array" ref="D673">IF(Table2[[#This Row],[Max_num_drones]:[Max_num_drones]]=5,Table2[[#This Row],[Cost]:[Cost]],"")</f>
        <v/>
      </c>
    </row>
    <row r="674" spans="1:4">
      <c r="A674" s="20" t="str" cm="1">
        <f t="array" ref="A674">IF(Table2[[#This Row],[Max_num_drones]:[Max_num_drones]]=2,Table2[[#This Row],[Cost]:[Cost]],"")</f>
        <v/>
      </c>
      <c r="B674" s="20" t="str" cm="1">
        <f t="array" ref="B674">IF(Table2[[#This Row],[Max_num_drones]:[Max_num_drones]]=3,Table2[[#This Row],[Cost]:[Cost]],"")</f>
        <v/>
      </c>
      <c r="C674" s="20" cm="1">
        <f t="array" ref="C674">IF(Table2[[#This Row],[Max_num_drones]:[Max_num_drones]]=4,Table2[[#This Row],[Cost]:[Cost]],"")</f>
        <v>1777.12840516339</v>
      </c>
      <c r="D674" s="20" t="str" cm="1">
        <f t="array" ref="D674">IF(Table2[[#This Row],[Max_num_drones]:[Max_num_drones]]=5,Table2[[#This Row],[Cost]:[Cost]],"")</f>
        <v/>
      </c>
    </row>
    <row r="675" spans="1:4">
      <c r="A675" s="20" t="str" cm="1">
        <f t="array" ref="A675">IF(Table2[[#This Row],[Max_num_drones]:[Max_num_drones]]=2,Table2[[#This Row],[Cost]:[Cost]],"")</f>
        <v/>
      </c>
      <c r="B675" s="20" t="str" cm="1">
        <f t="array" ref="B675">IF(Table2[[#This Row],[Max_num_drones]:[Max_num_drones]]=3,Table2[[#This Row],[Cost]:[Cost]],"")</f>
        <v/>
      </c>
      <c r="C675" s="20" cm="1">
        <f t="array" ref="C675">IF(Table2[[#This Row],[Max_num_drones]:[Max_num_drones]]=4,Table2[[#This Row],[Cost]:[Cost]],"")</f>
        <v>2051.5401106253898</v>
      </c>
      <c r="D675" s="20" t="str" cm="1">
        <f t="array" ref="D675">IF(Table2[[#This Row],[Max_num_drones]:[Max_num_drones]]=5,Table2[[#This Row],[Cost]:[Cost]],"")</f>
        <v/>
      </c>
    </row>
    <row r="676" spans="1:4">
      <c r="A676" s="20" t="str" cm="1">
        <f t="array" ref="A676">IF(Table2[[#This Row],[Max_num_drones]:[Max_num_drones]]=2,Table2[[#This Row],[Cost]:[Cost]],"")</f>
        <v/>
      </c>
      <c r="B676" s="20" t="str" cm="1">
        <f t="array" ref="B676">IF(Table2[[#This Row],[Max_num_drones]:[Max_num_drones]]=3,Table2[[#This Row],[Cost]:[Cost]],"")</f>
        <v/>
      </c>
      <c r="C676" s="20" cm="1">
        <f t="array" ref="C676">IF(Table2[[#This Row],[Max_num_drones]:[Max_num_drones]]=4,Table2[[#This Row],[Cost]:[Cost]],"")</f>
        <v>2582.2847366446499</v>
      </c>
      <c r="D676" s="20" t="str" cm="1">
        <f t="array" ref="D676">IF(Table2[[#This Row],[Max_num_drones]:[Max_num_drones]]=5,Table2[[#This Row],[Cost]:[Cost]],"")</f>
        <v/>
      </c>
    </row>
    <row r="677" spans="1:4">
      <c r="A677" s="20" t="str" cm="1">
        <f t="array" ref="A677">IF(Table2[[#This Row],[Max_num_drones]:[Max_num_drones]]=2,Table2[[#This Row],[Cost]:[Cost]],"")</f>
        <v/>
      </c>
      <c r="B677" s="20" t="str" cm="1">
        <f t="array" ref="B677">IF(Table2[[#This Row],[Max_num_drones]:[Max_num_drones]]=3,Table2[[#This Row],[Cost]:[Cost]],"")</f>
        <v/>
      </c>
      <c r="C677" s="20" t="str" cm="1">
        <f t="array" ref="C677">IF(Table2[[#This Row],[Max_num_drones]:[Max_num_drones]]=4,Table2[[#This Row],[Cost]:[Cost]],"")</f>
        <v/>
      </c>
      <c r="D677" s="20" cm="1">
        <f t="array" ref="D677">IF(Table2[[#This Row],[Max_num_drones]:[Max_num_drones]]=5,Table2[[#This Row],[Cost]:[Cost]],"")</f>
        <v>1462.12643832207</v>
      </c>
    </row>
    <row r="678" spans="1:4">
      <c r="A678" s="20" t="str" cm="1">
        <f t="array" ref="A678">IF(Table2[[#This Row],[Max_num_drones]:[Max_num_drones]]=2,Table2[[#This Row],[Cost]:[Cost]],"")</f>
        <v/>
      </c>
      <c r="B678" s="20" t="str" cm="1">
        <f t="array" ref="B678">IF(Table2[[#This Row],[Max_num_drones]:[Max_num_drones]]=3,Table2[[#This Row],[Cost]:[Cost]],"")</f>
        <v/>
      </c>
      <c r="C678" s="20" t="str" cm="1">
        <f t="array" ref="C678">IF(Table2[[#This Row],[Max_num_drones]:[Max_num_drones]]=4,Table2[[#This Row],[Cost]:[Cost]],"")</f>
        <v/>
      </c>
      <c r="D678" s="20" cm="1">
        <f t="array" ref="D678">IF(Table2[[#This Row],[Max_num_drones]:[Max_num_drones]]=5,Table2[[#This Row],[Cost]:[Cost]],"")</f>
        <v>1493.2678188917</v>
      </c>
    </row>
    <row r="679" spans="1:4">
      <c r="A679" s="20" t="str" cm="1">
        <f t="array" ref="A679">IF(Table2[[#This Row],[Max_num_drones]:[Max_num_drones]]=2,Table2[[#This Row],[Cost]:[Cost]],"")</f>
        <v/>
      </c>
      <c r="B679" s="20" t="str" cm="1">
        <f t="array" ref="B679">IF(Table2[[#This Row],[Max_num_drones]:[Max_num_drones]]=3,Table2[[#This Row],[Cost]:[Cost]],"")</f>
        <v/>
      </c>
      <c r="C679" s="20" t="str" cm="1">
        <f t="array" ref="C679">IF(Table2[[#This Row],[Max_num_drones]:[Max_num_drones]]=4,Table2[[#This Row],[Cost]:[Cost]],"")</f>
        <v/>
      </c>
      <c r="D679" s="20" cm="1">
        <f t="array" ref="D679">IF(Table2[[#This Row],[Max_num_drones]:[Max_num_drones]]=5,Table2[[#This Row],[Cost]:[Cost]],"")</f>
        <v>1492.0834598772101</v>
      </c>
    </row>
    <row r="680" spans="1:4">
      <c r="A680" s="20" t="str" cm="1">
        <f t="array" ref="A680">IF(Table2[[#This Row],[Max_num_drones]:[Max_num_drones]]=2,Table2[[#This Row],[Cost]:[Cost]],"")</f>
        <v/>
      </c>
      <c r="B680" s="20" t="str" cm="1">
        <f t="array" ref="B680">IF(Table2[[#This Row],[Max_num_drones]:[Max_num_drones]]=3,Table2[[#This Row],[Cost]:[Cost]],"")</f>
        <v/>
      </c>
      <c r="C680" s="20" t="str" cm="1">
        <f t="array" ref="C680">IF(Table2[[#This Row],[Max_num_drones]:[Max_num_drones]]=4,Table2[[#This Row],[Cost]:[Cost]],"")</f>
        <v/>
      </c>
      <c r="D680" s="20" cm="1">
        <f t="array" ref="D680">IF(Table2[[#This Row],[Max_num_drones]:[Max_num_drones]]=5,Table2[[#This Row],[Cost]:[Cost]],"")</f>
        <v>1675.2808902571101</v>
      </c>
    </row>
    <row r="681" spans="1:4">
      <c r="A681" s="20" t="str" cm="1">
        <f t="array" ref="A681">IF(Table2[[#This Row],[Max_num_drones]:[Max_num_drones]]=2,Table2[[#This Row],[Cost]:[Cost]],"")</f>
        <v/>
      </c>
      <c r="B681" s="20" t="str" cm="1">
        <f t="array" ref="B681">IF(Table2[[#This Row],[Max_num_drones]:[Max_num_drones]]=3,Table2[[#This Row],[Cost]:[Cost]],"")</f>
        <v/>
      </c>
      <c r="C681" s="20" t="str" cm="1">
        <f t="array" ref="C681">IF(Table2[[#This Row],[Max_num_drones]:[Max_num_drones]]=4,Table2[[#This Row],[Cost]:[Cost]],"")</f>
        <v/>
      </c>
      <c r="D681" s="20" cm="1">
        <f t="array" ref="D681">IF(Table2[[#This Row],[Max_num_drones]:[Max_num_drones]]=5,Table2[[#This Row],[Cost]:[Cost]],"")</f>
        <v>1925.84417606644</v>
      </c>
    </row>
    <row r="682" spans="1:4">
      <c r="A682" s="20" cm="1">
        <f t="array" ref="A682">IF(Table2[[#This Row],[Max_num_drones]:[Max_num_drones]]=2,Table2[[#This Row],[Cost]:[Cost]],"")</f>
        <v>3969.58257285944</v>
      </c>
      <c r="B682" s="20" t="str" cm="1">
        <f t="array" ref="B682">IF(Table2[[#This Row],[Max_num_drones]:[Max_num_drones]]=3,Table2[[#This Row],[Cost]:[Cost]],"")</f>
        <v/>
      </c>
      <c r="C682" s="20" t="str" cm="1">
        <f t="array" ref="C682">IF(Table2[[#This Row],[Max_num_drones]:[Max_num_drones]]=4,Table2[[#This Row],[Cost]:[Cost]],"")</f>
        <v/>
      </c>
      <c r="D682" s="20" t="str" cm="1">
        <f t="array" ref="D682">IF(Table2[[#This Row],[Max_num_drones]:[Max_num_drones]]=5,Table2[[#This Row],[Cost]:[Cost]],"")</f>
        <v/>
      </c>
    </row>
    <row r="683" spans="1:4">
      <c r="A683" s="20" cm="1">
        <f t="array" ref="A683">IF(Table2[[#This Row],[Max_num_drones]:[Max_num_drones]]=2,Table2[[#This Row],[Cost]:[Cost]],"")</f>
        <v>3894.8395809538301</v>
      </c>
      <c r="B683" s="20" t="str" cm="1">
        <f t="array" ref="B683">IF(Table2[[#This Row],[Max_num_drones]:[Max_num_drones]]=3,Table2[[#This Row],[Cost]:[Cost]],"")</f>
        <v/>
      </c>
      <c r="C683" s="20" t="str" cm="1">
        <f t="array" ref="C683">IF(Table2[[#This Row],[Max_num_drones]:[Max_num_drones]]=4,Table2[[#This Row],[Cost]:[Cost]],"")</f>
        <v/>
      </c>
      <c r="D683" s="20" t="str" cm="1">
        <f t="array" ref="D683">IF(Table2[[#This Row],[Max_num_drones]:[Max_num_drones]]=5,Table2[[#This Row],[Cost]:[Cost]],"")</f>
        <v/>
      </c>
    </row>
    <row r="684" spans="1:4">
      <c r="A684" s="20" cm="1">
        <f t="array" ref="A684">IF(Table2[[#This Row],[Max_num_drones]:[Max_num_drones]]=2,Table2[[#This Row],[Cost]:[Cost]],"")</f>
        <v>4011.0656393151198</v>
      </c>
      <c r="B684" s="20" t="str" cm="1">
        <f t="array" ref="B684">IF(Table2[[#This Row],[Max_num_drones]:[Max_num_drones]]=3,Table2[[#This Row],[Cost]:[Cost]],"")</f>
        <v/>
      </c>
      <c r="C684" s="20" t="str" cm="1">
        <f t="array" ref="C684">IF(Table2[[#This Row],[Max_num_drones]:[Max_num_drones]]=4,Table2[[#This Row],[Cost]:[Cost]],"")</f>
        <v/>
      </c>
      <c r="D684" s="20" t="str" cm="1">
        <f t="array" ref="D684">IF(Table2[[#This Row],[Max_num_drones]:[Max_num_drones]]=5,Table2[[#This Row],[Cost]:[Cost]],"")</f>
        <v/>
      </c>
    </row>
    <row r="685" spans="1:4">
      <c r="A685" s="20" cm="1">
        <f t="array" ref="A685">IF(Table2[[#This Row],[Max_num_drones]:[Max_num_drones]]=2,Table2[[#This Row],[Cost]:[Cost]],"")</f>
        <v>4637.71755658452</v>
      </c>
      <c r="B685" s="20" t="str" cm="1">
        <f t="array" ref="B685">IF(Table2[[#This Row],[Max_num_drones]:[Max_num_drones]]=3,Table2[[#This Row],[Cost]:[Cost]],"")</f>
        <v/>
      </c>
      <c r="C685" s="20" t="str" cm="1">
        <f t="array" ref="C685">IF(Table2[[#This Row],[Max_num_drones]:[Max_num_drones]]=4,Table2[[#This Row],[Cost]:[Cost]],"")</f>
        <v/>
      </c>
      <c r="D685" s="20" t="str" cm="1">
        <f t="array" ref="D685">IF(Table2[[#This Row],[Max_num_drones]:[Max_num_drones]]=5,Table2[[#This Row],[Cost]:[Cost]],"")</f>
        <v/>
      </c>
    </row>
    <row r="686" spans="1:4">
      <c r="A686" s="20" cm="1">
        <f t="array" ref="A686">IF(Table2[[#This Row],[Max_num_drones]:[Max_num_drones]]=2,Table2[[#This Row],[Cost]:[Cost]],"")</f>
        <v>4981.8663970567104</v>
      </c>
      <c r="B686" s="20" t="str" cm="1">
        <f t="array" ref="B686">IF(Table2[[#This Row],[Max_num_drones]:[Max_num_drones]]=3,Table2[[#This Row],[Cost]:[Cost]],"")</f>
        <v/>
      </c>
      <c r="C686" s="20" t="str" cm="1">
        <f t="array" ref="C686">IF(Table2[[#This Row],[Max_num_drones]:[Max_num_drones]]=4,Table2[[#This Row],[Cost]:[Cost]],"")</f>
        <v/>
      </c>
      <c r="D686" s="20" t="str" cm="1">
        <f t="array" ref="D686">IF(Table2[[#This Row],[Max_num_drones]:[Max_num_drones]]=5,Table2[[#This Row],[Cost]:[Cost]],"")</f>
        <v/>
      </c>
    </row>
    <row r="687" spans="1:4">
      <c r="A687" s="20" t="str" cm="1">
        <f t="array" ref="A687">IF(Table2[[#This Row],[Max_num_drones]:[Max_num_drones]]=2,Table2[[#This Row],[Cost]:[Cost]],"")</f>
        <v/>
      </c>
      <c r="B687" s="20" cm="1">
        <f t="array" ref="B687">IF(Table2[[#This Row],[Max_num_drones]:[Max_num_drones]]=3,Table2[[#This Row],[Cost]:[Cost]],"")</f>
        <v>2594.5728784753601</v>
      </c>
      <c r="C687" s="20" t="str" cm="1">
        <f t="array" ref="C687">IF(Table2[[#This Row],[Max_num_drones]:[Max_num_drones]]=4,Table2[[#This Row],[Cost]:[Cost]],"")</f>
        <v/>
      </c>
      <c r="D687" s="20" t="str" cm="1">
        <f t="array" ref="D687">IF(Table2[[#This Row],[Max_num_drones]:[Max_num_drones]]=5,Table2[[#This Row],[Cost]:[Cost]],"")</f>
        <v/>
      </c>
    </row>
    <row r="688" spans="1:4">
      <c r="A688" s="20" t="str" cm="1">
        <f t="array" ref="A688">IF(Table2[[#This Row],[Max_num_drones]:[Max_num_drones]]=2,Table2[[#This Row],[Cost]:[Cost]],"")</f>
        <v/>
      </c>
      <c r="B688" s="20" cm="1">
        <f t="array" ref="B688">IF(Table2[[#This Row],[Max_num_drones]:[Max_num_drones]]=3,Table2[[#This Row],[Cost]:[Cost]],"")</f>
        <v>2479.74606032461</v>
      </c>
      <c r="C688" s="20" t="str" cm="1">
        <f t="array" ref="C688">IF(Table2[[#This Row],[Max_num_drones]:[Max_num_drones]]=4,Table2[[#This Row],[Cost]:[Cost]],"")</f>
        <v/>
      </c>
      <c r="D688" s="20" t="str" cm="1">
        <f t="array" ref="D688">IF(Table2[[#This Row],[Max_num_drones]:[Max_num_drones]]=5,Table2[[#This Row],[Cost]:[Cost]],"")</f>
        <v/>
      </c>
    </row>
    <row r="689" spans="1:4">
      <c r="A689" s="20" t="str" cm="1">
        <f t="array" ref="A689">IF(Table2[[#This Row],[Max_num_drones]:[Max_num_drones]]=2,Table2[[#This Row],[Cost]:[Cost]],"")</f>
        <v/>
      </c>
      <c r="B689" s="20" cm="1">
        <f t="array" ref="B689">IF(Table2[[#This Row],[Max_num_drones]:[Max_num_drones]]=3,Table2[[#This Row],[Cost]:[Cost]],"")</f>
        <v>2705.11626892197</v>
      </c>
      <c r="C689" s="20" t="str" cm="1">
        <f t="array" ref="C689">IF(Table2[[#This Row],[Max_num_drones]:[Max_num_drones]]=4,Table2[[#This Row],[Cost]:[Cost]],"")</f>
        <v/>
      </c>
      <c r="D689" s="20" t="str" cm="1">
        <f t="array" ref="D689">IF(Table2[[#This Row],[Max_num_drones]:[Max_num_drones]]=5,Table2[[#This Row],[Cost]:[Cost]],"")</f>
        <v/>
      </c>
    </row>
    <row r="690" spans="1:4">
      <c r="A690" s="20" t="str" cm="1">
        <f t="array" ref="A690">IF(Table2[[#This Row],[Max_num_drones]:[Max_num_drones]]=2,Table2[[#This Row],[Cost]:[Cost]],"")</f>
        <v/>
      </c>
      <c r="B690" s="20" cm="1">
        <f t="array" ref="B690">IF(Table2[[#This Row],[Max_num_drones]:[Max_num_drones]]=3,Table2[[#This Row],[Cost]:[Cost]],"")</f>
        <v>2841.9041799995698</v>
      </c>
      <c r="C690" s="20" t="str" cm="1">
        <f t="array" ref="C690">IF(Table2[[#This Row],[Max_num_drones]:[Max_num_drones]]=4,Table2[[#This Row],[Cost]:[Cost]],"")</f>
        <v/>
      </c>
      <c r="D690" s="20" t="str" cm="1">
        <f t="array" ref="D690">IF(Table2[[#This Row],[Max_num_drones]:[Max_num_drones]]=5,Table2[[#This Row],[Cost]:[Cost]],"")</f>
        <v/>
      </c>
    </row>
    <row r="691" spans="1:4">
      <c r="A691" s="20" t="str" cm="1">
        <f t="array" ref="A691">IF(Table2[[#This Row],[Max_num_drones]:[Max_num_drones]]=2,Table2[[#This Row],[Cost]:[Cost]],"")</f>
        <v/>
      </c>
      <c r="B691" s="20" cm="1">
        <f t="array" ref="B691">IF(Table2[[#This Row],[Max_num_drones]:[Max_num_drones]]=3,Table2[[#This Row],[Cost]:[Cost]],"")</f>
        <v>3636.61524437452</v>
      </c>
      <c r="C691" s="20" t="str" cm="1">
        <f t="array" ref="C691">IF(Table2[[#This Row],[Max_num_drones]:[Max_num_drones]]=4,Table2[[#This Row],[Cost]:[Cost]],"")</f>
        <v/>
      </c>
      <c r="D691" s="20" t="str" cm="1">
        <f t="array" ref="D691">IF(Table2[[#This Row],[Max_num_drones]:[Max_num_drones]]=5,Table2[[#This Row],[Cost]:[Cost]],"")</f>
        <v/>
      </c>
    </row>
    <row r="692" spans="1:4">
      <c r="A692" s="20" t="str" cm="1">
        <f t="array" ref="A692">IF(Table2[[#This Row],[Max_num_drones]:[Max_num_drones]]=2,Table2[[#This Row],[Cost]:[Cost]],"")</f>
        <v/>
      </c>
      <c r="B692" s="20" t="str" cm="1">
        <f t="array" ref="B692">IF(Table2[[#This Row],[Max_num_drones]:[Max_num_drones]]=3,Table2[[#This Row],[Cost]:[Cost]],"")</f>
        <v/>
      </c>
      <c r="C692" s="20" cm="1">
        <f t="array" ref="C692">IF(Table2[[#This Row],[Max_num_drones]:[Max_num_drones]]=4,Table2[[#This Row],[Cost]:[Cost]],"")</f>
        <v>1870.07265758374</v>
      </c>
      <c r="D692" s="20" t="str" cm="1">
        <f t="array" ref="D692">IF(Table2[[#This Row],[Max_num_drones]:[Max_num_drones]]=5,Table2[[#This Row],[Cost]:[Cost]],"")</f>
        <v/>
      </c>
    </row>
    <row r="693" spans="1:4">
      <c r="A693" s="20" t="str" cm="1">
        <f t="array" ref="A693">IF(Table2[[#This Row],[Max_num_drones]:[Max_num_drones]]=2,Table2[[#This Row],[Cost]:[Cost]],"")</f>
        <v/>
      </c>
      <c r="B693" s="20" t="str" cm="1">
        <f t="array" ref="B693">IF(Table2[[#This Row],[Max_num_drones]:[Max_num_drones]]=3,Table2[[#This Row],[Cost]:[Cost]],"")</f>
        <v/>
      </c>
      <c r="C693" s="20" cm="1">
        <f t="array" ref="C693">IF(Table2[[#This Row],[Max_num_drones]:[Max_num_drones]]=4,Table2[[#This Row],[Cost]:[Cost]],"")</f>
        <v>1885.00220835716</v>
      </c>
      <c r="D693" s="20" t="str" cm="1">
        <f t="array" ref="D693">IF(Table2[[#This Row],[Max_num_drones]:[Max_num_drones]]=5,Table2[[#This Row],[Cost]:[Cost]],"")</f>
        <v/>
      </c>
    </row>
    <row r="694" spans="1:4">
      <c r="A694" s="20" t="str" cm="1">
        <f t="array" ref="A694">IF(Table2[[#This Row],[Max_num_drones]:[Max_num_drones]]=2,Table2[[#This Row],[Cost]:[Cost]],"")</f>
        <v/>
      </c>
      <c r="B694" s="20" t="str" cm="1">
        <f t="array" ref="B694">IF(Table2[[#This Row],[Max_num_drones]:[Max_num_drones]]=3,Table2[[#This Row],[Cost]:[Cost]],"")</f>
        <v/>
      </c>
      <c r="C694" s="20" cm="1">
        <f t="array" ref="C694">IF(Table2[[#This Row],[Max_num_drones]:[Max_num_drones]]=4,Table2[[#This Row],[Cost]:[Cost]],"")</f>
        <v>1900.3145529092401</v>
      </c>
      <c r="D694" s="20" t="str" cm="1">
        <f t="array" ref="D694">IF(Table2[[#This Row],[Max_num_drones]:[Max_num_drones]]=5,Table2[[#This Row],[Cost]:[Cost]],"")</f>
        <v/>
      </c>
    </row>
    <row r="695" spans="1:4">
      <c r="A695" s="20" t="str" cm="1">
        <f t="array" ref="A695">IF(Table2[[#This Row],[Max_num_drones]:[Max_num_drones]]=2,Table2[[#This Row],[Cost]:[Cost]],"")</f>
        <v/>
      </c>
      <c r="B695" s="20" t="str" cm="1">
        <f t="array" ref="B695">IF(Table2[[#This Row],[Max_num_drones]:[Max_num_drones]]=3,Table2[[#This Row],[Cost]:[Cost]],"")</f>
        <v/>
      </c>
      <c r="C695" s="20" cm="1">
        <f t="array" ref="C695">IF(Table2[[#This Row],[Max_num_drones]:[Max_num_drones]]=4,Table2[[#This Row],[Cost]:[Cost]],"")</f>
        <v>2295.50498313753</v>
      </c>
      <c r="D695" s="20" t="str" cm="1">
        <f t="array" ref="D695">IF(Table2[[#This Row],[Max_num_drones]:[Max_num_drones]]=5,Table2[[#This Row],[Cost]:[Cost]],"")</f>
        <v/>
      </c>
    </row>
    <row r="696" spans="1:4">
      <c r="A696" s="20" t="str" cm="1">
        <f t="array" ref="A696">IF(Table2[[#This Row],[Max_num_drones]:[Max_num_drones]]=2,Table2[[#This Row],[Cost]:[Cost]],"")</f>
        <v/>
      </c>
      <c r="B696" s="20" t="str" cm="1">
        <f t="array" ref="B696">IF(Table2[[#This Row],[Max_num_drones]:[Max_num_drones]]=3,Table2[[#This Row],[Cost]:[Cost]],"")</f>
        <v/>
      </c>
      <c r="C696" s="20" cm="1">
        <f t="array" ref="C696">IF(Table2[[#This Row],[Max_num_drones]:[Max_num_drones]]=4,Table2[[#This Row],[Cost]:[Cost]],"")</f>
        <v>2664.2584390256302</v>
      </c>
      <c r="D696" s="20" t="str" cm="1">
        <f t="array" ref="D696">IF(Table2[[#This Row],[Max_num_drones]:[Max_num_drones]]=5,Table2[[#This Row],[Cost]:[Cost]],"")</f>
        <v/>
      </c>
    </row>
    <row r="697" spans="1:4">
      <c r="A697" s="20" t="str" cm="1">
        <f t="array" ref="A697">IF(Table2[[#This Row],[Max_num_drones]:[Max_num_drones]]=2,Table2[[#This Row],[Cost]:[Cost]],"")</f>
        <v/>
      </c>
      <c r="B697" s="20" t="str" cm="1">
        <f t="array" ref="B697">IF(Table2[[#This Row],[Max_num_drones]:[Max_num_drones]]=3,Table2[[#This Row],[Cost]:[Cost]],"")</f>
        <v/>
      </c>
      <c r="C697" s="20" t="str" cm="1">
        <f t="array" ref="C697">IF(Table2[[#This Row],[Max_num_drones]:[Max_num_drones]]=4,Table2[[#This Row],[Cost]:[Cost]],"")</f>
        <v/>
      </c>
      <c r="D697" s="20" cm="1">
        <f t="array" ref="D697">IF(Table2[[#This Row],[Max_num_drones]:[Max_num_drones]]=5,Table2[[#This Row],[Cost]:[Cost]],"")</f>
        <v>1544.2487482225099</v>
      </c>
    </row>
    <row r="698" spans="1:4">
      <c r="A698" s="20" t="str" cm="1">
        <f t="array" ref="A698">IF(Table2[[#This Row],[Max_num_drones]:[Max_num_drones]]=2,Table2[[#This Row],[Cost]:[Cost]],"")</f>
        <v/>
      </c>
      <c r="B698" s="20" t="str" cm="1">
        <f t="array" ref="B698">IF(Table2[[#This Row],[Max_num_drones]:[Max_num_drones]]=3,Table2[[#This Row],[Cost]:[Cost]],"")</f>
        <v/>
      </c>
      <c r="C698" s="20" t="str" cm="1">
        <f t="array" ref="C698">IF(Table2[[#This Row],[Max_num_drones]:[Max_num_drones]]=4,Table2[[#This Row],[Cost]:[Cost]],"")</f>
        <v/>
      </c>
      <c r="D698" s="20" cm="1">
        <f t="array" ref="D698">IF(Table2[[#This Row],[Max_num_drones]:[Max_num_drones]]=5,Table2[[#This Row],[Cost]:[Cost]],"")</f>
        <v>1493.2678188917</v>
      </c>
    </row>
    <row r="699" spans="1:4">
      <c r="A699" s="20" t="str" cm="1">
        <f t="array" ref="A699">IF(Table2[[#This Row],[Max_num_drones]:[Max_num_drones]]=2,Table2[[#This Row],[Cost]:[Cost]],"")</f>
        <v/>
      </c>
      <c r="B699" s="20" t="str" cm="1">
        <f t="array" ref="B699">IF(Table2[[#This Row],[Max_num_drones]:[Max_num_drones]]=3,Table2[[#This Row],[Cost]:[Cost]],"")</f>
        <v/>
      </c>
      <c r="C699" s="20" t="str" cm="1">
        <f t="array" ref="C699">IF(Table2[[#This Row],[Max_num_drones]:[Max_num_drones]]=4,Table2[[#This Row],[Cost]:[Cost]],"")</f>
        <v/>
      </c>
      <c r="D699" s="20" cm="1">
        <f t="array" ref="D699">IF(Table2[[#This Row],[Max_num_drones]:[Max_num_drones]]=5,Table2[[#This Row],[Cost]:[Cost]],"")</f>
        <v>1558.10161051043</v>
      </c>
    </row>
    <row r="700" spans="1:4">
      <c r="A700" s="20" t="str" cm="1">
        <f t="array" ref="A700">IF(Table2[[#This Row],[Max_num_drones]:[Max_num_drones]]=2,Table2[[#This Row],[Cost]:[Cost]],"")</f>
        <v/>
      </c>
      <c r="B700" s="20" t="str" cm="1">
        <f t="array" ref="B700">IF(Table2[[#This Row],[Max_num_drones]:[Max_num_drones]]=3,Table2[[#This Row],[Cost]:[Cost]],"")</f>
        <v/>
      </c>
      <c r="C700" s="20" t="str" cm="1">
        <f t="array" ref="C700">IF(Table2[[#This Row],[Max_num_drones]:[Max_num_drones]]=4,Table2[[#This Row],[Cost]:[Cost]],"")</f>
        <v/>
      </c>
      <c r="D700" s="20" cm="1">
        <f t="array" ref="D700">IF(Table2[[#This Row],[Max_num_drones]:[Max_num_drones]]=5,Table2[[#This Row],[Cost]:[Cost]],"")</f>
        <v>1773.8124514303599</v>
      </c>
    </row>
    <row r="701" spans="1:4">
      <c r="A701" s="20" t="str" cm="1">
        <f t="array" ref="A701">IF(Table2[[#This Row],[Max_num_drones]:[Max_num_drones]]=2,Table2[[#This Row],[Cost]:[Cost]],"")</f>
        <v/>
      </c>
      <c r="B701" s="20" t="str" cm="1">
        <f t="array" ref="B701">IF(Table2[[#This Row],[Max_num_drones]:[Max_num_drones]]=3,Table2[[#This Row],[Cost]:[Cost]],"")</f>
        <v/>
      </c>
      <c r="C701" s="20" t="str" cm="1">
        <f t="array" ref="C701">IF(Table2[[#This Row],[Max_num_drones]:[Max_num_drones]]=4,Table2[[#This Row],[Cost]:[Cost]],"")</f>
        <v/>
      </c>
      <c r="D701" s="20" cm="1">
        <f t="array" ref="D701">IF(Table2[[#This Row],[Max_num_drones]:[Max_num_drones]]=5,Table2[[#This Row],[Cost]:[Cost]],"")</f>
        <v>2201.7011308093101</v>
      </c>
    </row>
    <row r="702" spans="1:4">
      <c r="A702" s="20" cm="1">
        <f t="array" ref="A702">IF(Table2[[#This Row],[Max_num_drones]:[Max_num_drones]]=2,Table2[[#This Row],[Cost]:[Cost]],"")</f>
        <v>4486.9568950645898</v>
      </c>
      <c r="B702" s="20" t="str" cm="1">
        <f t="array" ref="B702">IF(Table2[[#This Row],[Max_num_drones]:[Max_num_drones]]=3,Table2[[#This Row],[Cost]:[Cost]],"")</f>
        <v/>
      </c>
      <c r="C702" s="20" t="str" cm="1">
        <f t="array" ref="C702">IF(Table2[[#This Row],[Max_num_drones]:[Max_num_drones]]=4,Table2[[#This Row],[Cost]:[Cost]],"")</f>
        <v/>
      </c>
      <c r="D702" s="20" t="str" cm="1">
        <f t="array" ref="D702">IF(Table2[[#This Row],[Max_num_drones]:[Max_num_drones]]=5,Table2[[#This Row],[Cost]:[Cost]],"")</f>
        <v/>
      </c>
    </row>
    <row r="703" spans="1:4">
      <c r="A703" s="20" cm="1">
        <f t="array" ref="A703">IF(Table2[[#This Row],[Max_num_drones]:[Max_num_drones]]=2,Table2[[#This Row],[Cost]:[Cost]],"")</f>
        <v>3821.5732812008</v>
      </c>
      <c r="B703" s="20" t="str" cm="1">
        <f t="array" ref="B703">IF(Table2[[#This Row],[Max_num_drones]:[Max_num_drones]]=3,Table2[[#This Row],[Cost]:[Cost]],"")</f>
        <v/>
      </c>
      <c r="C703" s="20" t="str" cm="1">
        <f t="array" ref="C703">IF(Table2[[#This Row],[Max_num_drones]:[Max_num_drones]]=4,Table2[[#This Row],[Cost]:[Cost]],"")</f>
        <v/>
      </c>
      <c r="D703" s="20" t="str" cm="1">
        <f t="array" ref="D703">IF(Table2[[#This Row],[Max_num_drones]:[Max_num_drones]]=5,Table2[[#This Row],[Cost]:[Cost]],"")</f>
        <v/>
      </c>
    </row>
    <row r="704" spans="1:4">
      <c r="A704" s="20" cm="1">
        <f t="array" ref="A704">IF(Table2[[#This Row],[Max_num_drones]:[Max_num_drones]]=2,Table2[[#This Row],[Cost]:[Cost]],"")</f>
        <v>4261.8100584146996</v>
      </c>
      <c r="B704" s="20" t="str" cm="1">
        <f t="array" ref="B704">IF(Table2[[#This Row],[Max_num_drones]:[Max_num_drones]]=3,Table2[[#This Row],[Cost]:[Cost]],"")</f>
        <v/>
      </c>
      <c r="C704" s="20" t="str" cm="1">
        <f t="array" ref="C704">IF(Table2[[#This Row],[Max_num_drones]:[Max_num_drones]]=4,Table2[[#This Row],[Cost]:[Cost]],"")</f>
        <v/>
      </c>
      <c r="D704" s="20" t="str" cm="1">
        <f t="array" ref="D704">IF(Table2[[#This Row],[Max_num_drones]:[Max_num_drones]]=5,Table2[[#This Row],[Cost]:[Cost]],"")</f>
        <v/>
      </c>
    </row>
    <row r="705" spans="1:4">
      <c r="A705" s="20" cm="1">
        <f t="array" ref="A705">IF(Table2[[#This Row],[Max_num_drones]:[Max_num_drones]]=2,Table2[[#This Row],[Cost]:[Cost]],"")</f>
        <v>4475.4123038641401</v>
      </c>
      <c r="B705" s="20" t="str" cm="1">
        <f t="array" ref="B705">IF(Table2[[#This Row],[Max_num_drones]:[Max_num_drones]]=3,Table2[[#This Row],[Cost]:[Cost]],"")</f>
        <v/>
      </c>
      <c r="C705" s="20" t="str" cm="1">
        <f t="array" ref="C705">IF(Table2[[#This Row],[Max_num_drones]:[Max_num_drones]]=4,Table2[[#This Row],[Cost]:[Cost]],"")</f>
        <v/>
      </c>
      <c r="D705" s="20" t="str" cm="1">
        <f t="array" ref="D705">IF(Table2[[#This Row],[Max_num_drones]:[Max_num_drones]]=5,Table2[[#This Row],[Cost]:[Cost]],"")</f>
        <v/>
      </c>
    </row>
    <row r="706" spans="1:4">
      <c r="A706" s="20" cm="1">
        <f t="array" ref="A706">IF(Table2[[#This Row],[Max_num_drones]:[Max_num_drones]]=2,Table2[[#This Row],[Cost]:[Cost]],"")</f>
        <v>5485.5729992204397</v>
      </c>
      <c r="B706" s="20" t="str" cm="1">
        <f t="array" ref="B706">IF(Table2[[#This Row],[Max_num_drones]:[Max_num_drones]]=3,Table2[[#This Row],[Cost]:[Cost]],"")</f>
        <v/>
      </c>
      <c r="C706" s="20" t="str" cm="1">
        <f t="array" ref="C706">IF(Table2[[#This Row],[Max_num_drones]:[Max_num_drones]]=4,Table2[[#This Row],[Cost]:[Cost]],"")</f>
        <v/>
      </c>
      <c r="D706" s="20" t="str" cm="1">
        <f t="array" ref="D706">IF(Table2[[#This Row],[Max_num_drones]:[Max_num_drones]]=5,Table2[[#This Row],[Cost]:[Cost]],"")</f>
        <v/>
      </c>
    </row>
    <row r="707" spans="1:4">
      <c r="A707" s="20" t="str" cm="1">
        <f t="array" ref="A707">IF(Table2[[#This Row],[Max_num_drones]:[Max_num_drones]]=2,Table2[[#This Row],[Cost]:[Cost]],"")</f>
        <v/>
      </c>
      <c r="B707" s="20" cm="1">
        <f t="array" ref="B707">IF(Table2[[#This Row],[Max_num_drones]:[Max_num_drones]]=3,Table2[[#This Row],[Cost]:[Cost]],"")</f>
        <v>2741.4767430051902</v>
      </c>
      <c r="C707" s="20" t="str" cm="1">
        <f t="array" ref="C707">IF(Table2[[#This Row],[Max_num_drones]:[Max_num_drones]]=4,Table2[[#This Row],[Cost]:[Cost]],"")</f>
        <v/>
      </c>
      <c r="D707" s="20" t="str" cm="1">
        <f t="array" ref="D707">IF(Table2[[#This Row],[Max_num_drones]:[Max_num_drones]]=5,Table2[[#This Row],[Cost]:[Cost]],"")</f>
        <v/>
      </c>
    </row>
    <row r="708" spans="1:4">
      <c r="A708" s="20" t="str" cm="1">
        <f t="array" ref="A708">IF(Table2[[#This Row],[Max_num_drones]:[Max_num_drones]]=2,Table2[[#This Row],[Cost]:[Cost]],"")</f>
        <v/>
      </c>
      <c r="B708" s="20" cm="1">
        <f t="array" ref="B708">IF(Table2[[#This Row],[Max_num_drones]:[Max_num_drones]]=3,Table2[[#This Row],[Cost]:[Cost]],"")</f>
        <v>2585.8514145711501</v>
      </c>
      <c r="C708" s="20" t="str" cm="1">
        <f t="array" ref="C708">IF(Table2[[#This Row],[Max_num_drones]:[Max_num_drones]]=4,Table2[[#This Row],[Cost]:[Cost]],"")</f>
        <v/>
      </c>
      <c r="D708" s="20" t="str" cm="1">
        <f t="array" ref="D708">IF(Table2[[#This Row],[Max_num_drones]:[Max_num_drones]]=5,Table2[[#This Row],[Cost]:[Cost]],"")</f>
        <v/>
      </c>
    </row>
    <row r="709" spans="1:4">
      <c r="A709" s="20" t="str" cm="1">
        <f t="array" ref="A709">IF(Table2[[#This Row],[Max_num_drones]:[Max_num_drones]]=2,Table2[[#This Row],[Cost]:[Cost]],"")</f>
        <v/>
      </c>
      <c r="B709" s="20" cm="1">
        <f t="array" ref="B709">IF(Table2[[#This Row],[Max_num_drones]:[Max_num_drones]]=3,Table2[[#This Row],[Cost]:[Cost]],"")</f>
        <v>2694.56062392486</v>
      </c>
      <c r="C709" s="20" t="str" cm="1">
        <f t="array" ref="C709">IF(Table2[[#This Row],[Max_num_drones]:[Max_num_drones]]=4,Table2[[#This Row],[Cost]:[Cost]],"")</f>
        <v/>
      </c>
      <c r="D709" s="20" t="str" cm="1">
        <f t="array" ref="D709">IF(Table2[[#This Row],[Max_num_drones]:[Max_num_drones]]=5,Table2[[#This Row],[Cost]:[Cost]],"")</f>
        <v/>
      </c>
    </row>
    <row r="710" spans="1:4">
      <c r="A710" s="20" t="str" cm="1">
        <f t="array" ref="A710">IF(Table2[[#This Row],[Max_num_drones]:[Max_num_drones]]=2,Table2[[#This Row],[Cost]:[Cost]],"")</f>
        <v/>
      </c>
      <c r="B710" s="20" cm="1">
        <f t="array" ref="B710">IF(Table2[[#This Row],[Max_num_drones]:[Max_num_drones]]=3,Table2[[#This Row],[Cost]:[Cost]],"")</f>
        <v>2984.1416861699199</v>
      </c>
      <c r="C710" s="20" t="str" cm="1">
        <f t="array" ref="C710">IF(Table2[[#This Row],[Max_num_drones]:[Max_num_drones]]=4,Table2[[#This Row],[Cost]:[Cost]],"")</f>
        <v/>
      </c>
      <c r="D710" s="20" t="str" cm="1">
        <f t="array" ref="D710">IF(Table2[[#This Row],[Max_num_drones]:[Max_num_drones]]=5,Table2[[#This Row],[Cost]:[Cost]],"")</f>
        <v/>
      </c>
    </row>
    <row r="711" spans="1:4">
      <c r="A711" s="20" t="str" cm="1">
        <f t="array" ref="A711">IF(Table2[[#This Row],[Max_num_drones]:[Max_num_drones]]=2,Table2[[#This Row],[Cost]:[Cost]],"")</f>
        <v/>
      </c>
      <c r="B711" s="20" cm="1">
        <f t="array" ref="B711">IF(Table2[[#This Row],[Max_num_drones]:[Max_num_drones]]=3,Table2[[#This Row],[Cost]:[Cost]],"")</f>
        <v>3986.7138802958102</v>
      </c>
      <c r="C711" s="20" t="str" cm="1">
        <f t="array" ref="C711">IF(Table2[[#This Row],[Max_num_drones]:[Max_num_drones]]=4,Table2[[#This Row],[Cost]:[Cost]],"")</f>
        <v/>
      </c>
      <c r="D711" s="20" t="str" cm="1">
        <f t="array" ref="D711">IF(Table2[[#This Row],[Max_num_drones]:[Max_num_drones]]=5,Table2[[#This Row],[Cost]:[Cost]],"")</f>
        <v/>
      </c>
    </row>
    <row r="712" spans="1:4">
      <c r="A712" s="20" t="str" cm="1">
        <f t="array" ref="A712">IF(Table2[[#This Row],[Max_num_drones]:[Max_num_drones]]=2,Table2[[#This Row],[Cost]:[Cost]],"")</f>
        <v/>
      </c>
      <c r="B712" s="20" t="str" cm="1">
        <f t="array" ref="B712">IF(Table2[[#This Row],[Max_num_drones]:[Max_num_drones]]=3,Table2[[#This Row],[Cost]:[Cost]],"")</f>
        <v/>
      </c>
      <c r="C712" s="20" cm="1">
        <f t="array" ref="C712">IF(Table2[[#This Row],[Max_num_drones]:[Max_num_drones]]=4,Table2[[#This Row],[Cost]:[Cost]],"")</f>
        <v>2175.02799958176</v>
      </c>
      <c r="D712" s="20" t="str" cm="1">
        <f t="array" ref="D712">IF(Table2[[#This Row],[Max_num_drones]:[Max_num_drones]]=5,Table2[[#This Row],[Cost]:[Cost]],"")</f>
        <v/>
      </c>
    </row>
    <row r="713" spans="1:4">
      <c r="A713" s="20" t="str" cm="1">
        <f t="array" ref="A713">IF(Table2[[#This Row],[Max_num_drones]:[Max_num_drones]]=2,Table2[[#This Row],[Cost]:[Cost]],"")</f>
        <v/>
      </c>
      <c r="B713" s="20" t="str" cm="1">
        <f t="array" ref="B713">IF(Table2[[#This Row],[Max_num_drones]:[Max_num_drones]]=3,Table2[[#This Row],[Cost]:[Cost]],"")</f>
        <v/>
      </c>
      <c r="C713" s="20" cm="1">
        <f t="array" ref="C713">IF(Table2[[#This Row],[Max_num_drones]:[Max_num_drones]]=4,Table2[[#This Row],[Cost]:[Cost]],"")</f>
        <v>1935.49225000104</v>
      </c>
      <c r="D713" s="20" t="str" cm="1">
        <f t="array" ref="D713">IF(Table2[[#This Row],[Max_num_drones]:[Max_num_drones]]=5,Table2[[#This Row],[Cost]:[Cost]],"")</f>
        <v/>
      </c>
    </row>
    <row r="714" spans="1:4">
      <c r="A714" s="20" t="str" cm="1">
        <f t="array" ref="A714">IF(Table2[[#This Row],[Max_num_drones]:[Max_num_drones]]=2,Table2[[#This Row],[Cost]:[Cost]],"")</f>
        <v/>
      </c>
      <c r="B714" s="20" t="str" cm="1">
        <f t="array" ref="B714">IF(Table2[[#This Row],[Max_num_drones]:[Max_num_drones]]=3,Table2[[#This Row],[Cost]:[Cost]],"")</f>
        <v/>
      </c>
      <c r="C714" s="20" cm="1">
        <f t="array" ref="C714">IF(Table2[[#This Row],[Max_num_drones]:[Max_num_drones]]=4,Table2[[#This Row],[Cost]:[Cost]],"")</f>
        <v>2062.7297726706402</v>
      </c>
      <c r="D714" s="20" t="str" cm="1">
        <f t="array" ref="D714">IF(Table2[[#This Row],[Max_num_drones]:[Max_num_drones]]=5,Table2[[#This Row],[Cost]:[Cost]],"")</f>
        <v/>
      </c>
    </row>
    <row r="715" spans="1:4">
      <c r="A715" s="20" t="str" cm="1">
        <f t="array" ref="A715">IF(Table2[[#This Row],[Max_num_drones]:[Max_num_drones]]=2,Table2[[#This Row],[Cost]:[Cost]],"")</f>
        <v/>
      </c>
      <c r="B715" s="20" t="str" cm="1">
        <f t="array" ref="B715">IF(Table2[[#This Row],[Max_num_drones]:[Max_num_drones]]=3,Table2[[#This Row],[Cost]:[Cost]],"")</f>
        <v/>
      </c>
      <c r="C715" s="20" cm="1">
        <f t="array" ref="C715">IF(Table2[[#This Row],[Max_num_drones]:[Max_num_drones]]=4,Table2[[#This Row],[Cost]:[Cost]],"")</f>
        <v>2302.8549945606401</v>
      </c>
      <c r="D715" s="20" t="str" cm="1">
        <f t="array" ref="D715">IF(Table2[[#This Row],[Max_num_drones]:[Max_num_drones]]=5,Table2[[#This Row],[Cost]:[Cost]],"")</f>
        <v/>
      </c>
    </row>
    <row r="716" spans="1:4">
      <c r="A716" s="20" t="str" cm="1">
        <f t="array" ref="A716">IF(Table2[[#This Row],[Max_num_drones]:[Max_num_drones]]=2,Table2[[#This Row],[Cost]:[Cost]],"")</f>
        <v/>
      </c>
      <c r="B716" s="20" t="str" cm="1">
        <f t="array" ref="B716">IF(Table2[[#This Row],[Max_num_drones]:[Max_num_drones]]=3,Table2[[#This Row],[Cost]:[Cost]],"")</f>
        <v/>
      </c>
      <c r="C716" s="20" cm="1">
        <f t="array" ref="C716">IF(Table2[[#This Row],[Max_num_drones]:[Max_num_drones]]=4,Table2[[#This Row],[Cost]:[Cost]],"")</f>
        <v>2546.1488079751998</v>
      </c>
      <c r="D716" s="20" t="str" cm="1">
        <f t="array" ref="D716">IF(Table2[[#This Row],[Max_num_drones]:[Max_num_drones]]=5,Table2[[#This Row],[Cost]:[Cost]],"")</f>
        <v/>
      </c>
    </row>
    <row r="717" spans="1:4">
      <c r="A717" s="20" t="str" cm="1">
        <f t="array" ref="A717">IF(Table2[[#This Row],[Max_num_drones]:[Max_num_drones]]=2,Table2[[#This Row],[Cost]:[Cost]],"")</f>
        <v/>
      </c>
      <c r="B717" s="20" t="str" cm="1">
        <f t="array" ref="B717">IF(Table2[[#This Row],[Max_num_drones]:[Max_num_drones]]=3,Table2[[#This Row],[Cost]:[Cost]],"")</f>
        <v/>
      </c>
      <c r="C717" s="20" t="str" cm="1">
        <f t="array" ref="C717">IF(Table2[[#This Row],[Max_num_drones]:[Max_num_drones]]=4,Table2[[#This Row],[Cost]:[Cost]],"")</f>
        <v/>
      </c>
      <c r="D717" s="20" cm="1">
        <f t="array" ref="D717">IF(Table2[[#This Row],[Max_num_drones]:[Max_num_drones]]=5,Table2[[#This Row],[Cost]:[Cost]],"")</f>
        <v>1626.37105812296</v>
      </c>
    </row>
    <row r="718" spans="1:4">
      <c r="A718" s="20" t="str" cm="1">
        <f t="array" ref="A718">IF(Table2[[#This Row],[Max_num_drones]:[Max_num_drones]]=2,Table2[[#This Row],[Cost]:[Cost]],"")</f>
        <v/>
      </c>
      <c r="B718" s="20" t="str" cm="1">
        <f t="array" ref="B718">IF(Table2[[#This Row],[Max_num_drones]:[Max_num_drones]]=3,Table2[[#This Row],[Cost]:[Cost]],"")</f>
        <v/>
      </c>
      <c r="C718" s="20" t="str" cm="1">
        <f t="array" ref="C718">IF(Table2[[#This Row],[Max_num_drones]:[Max_num_drones]]=4,Table2[[#This Row],[Cost]:[Cost]],"")</f>
        <v/>
      </c>
      <c r="D718" s="20" cm="1">
        <f t="array" ref="D718">IF(Table2[[#This Row],[Max_num_drones]:[Max_num_drones]]=5,Table2[[#This Row],[Cost]:[Cost]],"")</f>
        <v>1493.2678188917</v>
      </c>
    </row>
    <row r="719" spans="1:4">
      <c r="A719" s="20" t="str" cm="1">
        <f t="array" ref="A719">IF(Table2[[#This Row],[Max_num_drones]:[Max_num_drones]]=2,Table2[[#This Row],[Cost]:[Cost]],"")</f>
        <v/>
      </c>
      <c r="B719" s="20" t="str" cm="1">
        <f t="array" ref="B719">IF(Table2[[#This Row],[Max_num_drones]:[Max_num_drones]]=3,Table2[[#This Row],[Cost]:[Cost]],"")</f>
        <v/>
      </c>
      <c r="C719" s="20" t="str" cm="1">
        <f t="array" ref="C719">IF(Table2[[#This Row],[Max_num_drones]:[Max_num_drones]]=4,Table2[[#This Row],[Cost]:[Cost]],"")</f>
        <v/>
      </c>
      <c r="D719" s="20" cm="1">
        <f t="array" ref="D719">IF(Table2[[#This Row],[Max_num_drones]:[Max_num_drones]]=5,Table2[[#This Row],[Cost]:[Cost]],"")</f>
        <v>1669.5172207954199</v>
      </c>
    </row>
    <row r="720" spans="1:4">
      <c r="A720" s="20" t="str" cm="1">
        <f t="array" ref="A720">IF(Table2[[#This Row],[Max_num_drones]:[Max_num_drones]]=2,Table2[[#This Row],[Cost]:[Cost]],"")</f>
        <v/>
      </c>
      <c r="B720" s="20" t="str" cm="1">
        <f t="array" ref="B720">IF(Table2[[#This Row],[Max_num_drones]:[Max_num_drones]]=3,Table2[[#This Row],[Cost]:[Cost]],"")</f>
        <v/>
      </c>
      <c r="C720" s="20" t="str" cm="1">
        <f t="array" ref="C720">IF(Table2[[#This Row],[Max_num_drones]:[Max_num_drones]]=4,Table2[[#This Row],[Cost]:[Cost]],"")</f>
        <v/>
      </c>
      <c r="D720" s="20" cm="1">
        <f t="array" ref="D720">IF(Table2[[#This Row],[Max_num_drones]:[Max_num_drones]]=5,Table2[[#This Row],[Cost]:[Cost]],"")</f>
        <v>2012.2099696524101</v>
      </c>
    </row>
    <row r="721" spans="1:4">
      <c r="A721" s="20" t="str" cm="1">
        <f t="array" ref="A721">IF(Table2[[#This Row],[Max_num_drones]:[Max_num_drones]]=2,Table2[[#This Row],[Cost]:[Cost]],"")</f>
        <v/>
      </c>
      <c r="B721" s="20" t="str" cm="1">
        <f t="array" ref="B721">IF(Table2[[#This Row],[Max_num_drones]:[Max_num_drones]]=3,Table2[[#This Row],[Cost]:[Cost]],"")</f>
        <v/>
      </c>
      <c r="C721" s="20" t="str" cm="1">
        <f t="array" ref="C721">IF(Table2[[#This Row],[Max_num_drones]:[Max_num_drones]]=4,Table2[[#This Row],[Cost]:[Cost]],"")</f>
        <v/>
      </c>
      <c r="D721" s="20" cm="1">
        <f t="array" ref="D721">IF(Table2[[#This Row],[Max_num_drones]:[Max_num_drones]]=5,Table2[[#This Row],[Cost]:[Cost]],"")</f>
        <v>2397.3822721565398</v>
      </c>
    </row>
    <row r="722" spans="1:4">
      <c r="A722" s="20" t="str" cm="1">
        <f t="array" ref="A722">IF(Table2[[#This Row],[Max_num_drones]:[Max_num_drones]]=2,Table2[[#This Row],[Cost]:[Cost]],"")</f>
        <v/>
      </c>
      <c r="B722" s="20" t="str" cm="1">
        <f t="array" ref="B722">IF(Table2[[#This Row],[Max_num_drones]:[Max_num_drones]]=3,Table2[[#This Row],[Cost]:[Cost]],"")</f>
        <v/>
      </c>
      <c r="C722" s="20" t="str" cm="1">
        <f t="array" ref="C722">IF(Table2[[#This Row],[Max_num_drones]:[Max_num_drones]]=4,Table2[[#This Row],[Cost]:[Cost]],"")</f>
        <v/>
      </c>
      <c r="D722" s="20" t="str" cm="1">
        <f t="array" ref="D722">IF(Table2[[#This Row],[Max_num_drones]:[Max_num_drones]]=5,Table2[[#This Row],[Cost]:[Cost]],"")</f>
        <v/>
      </c>
    </row>
    <row r="723" spans="1:4">
      <c r="A723" s="20" t="str" cm="1">
        <f t="array" ref="A723">IF(Table2[[#This Row],[Max_num_drones]:[Max_num_drones]]=2,Table2[[#This Row],[Cost]:[Cost]],"")</f>
        <v/>
      </c>
      <c r="B723" s="20" t="str" cm="1">
        <f t="array" ref="B723">IF(Table2[[#This Row],[Max_num_drones]:[Max_num_drones]]=3,Table2[[#This Row],[Cost]:[Cost]],"")</f>
        <v/>
      </c>
      <c r="C723" s="20" t="str" cm="1">
        <f t="array" ref="C723">IF(Table2[[#This Row],[Max_num_drones]:[Max_num_drones]]=4,Table2[[#This Row],[Cost]:[Cost]],"")</f>
        <v/>
      </c>
      <c r="D723" s="20" t="str" cm="1">
        <f t="array" ref="D723">IF(Table2[[#This Row],[Max_num_drones]:[Max_num_drones]]=5,Table2[[#This Row],[Cost]:[Cost]],"")</f>
        <v/>
      </c>
    </row>
    <row r="724" spans="1:4">
      <c r="A724" s="20" t="str" cm="1">
        <f t="array" ref="A724">IF(Table2[[#This Row],[Max_num_drones]:[Max_num_drones]]=2,Table2[[#This Row],[Cost]:[Cost]],"")</f>
        <v/>
      </c>
      <c r="B724" s="20" t="str" cm="1">
        <f t="array" ref="B724">IF(Table2[[#This Row],[Max_num_drones]:[Max_num_drones]]=3,Table2[[#This Row],[Cost]:[Cost]],"")</f>
        <v/>
      </c>
      <c r="C724" s="20" t="str" cm="1">
        <f t="array" ref="C724">IF(Table2[[#This Row],[Max_num_drones]:[Max_num_drones]]=4,Table2[[#This Row],[Cost]:[Cost]],"")</f>
        <v/>
      </c>
      <c r="D724" s="20" t="str" cm="1">
        <f t="array" ref="D724">IF(Table2[[#This Row],[Max_num_drones]:[Max_num_drones]]=5,Table2[[#This Row],[Cost]:[Cost]],"")</f>
        <v/>
      </c>
    </row>
    <row r="725" spans="1:4">
      <c r="A725" s="20" t="str" cm="1">
        <f t="array" ref="A725">IF(Table2[[#This Row],[Max_num_drones]:[Max_num_drones]]=2,Table2[[#This Row],[Cost]:[Cost]],"")</f>
        <v/>
      </c>
      <c r="B725" s="20" t="str" cm="1">
        <f t="array" ref="B725">IF(Table2[[#This Row],[Max_num_drones]:[Max_num_drones]]=3,Table2[[#This Row],[Cost]:[Cost]],"")</f>
        <v/>
      </c>
      <c r="C725" s="20" t="str" cm="1">
        <f t="array" ref="C725">IF(Table2[[#This Row],[Max_num_drones]:[Max_num_drones]]=4,Table2[[#This Row],[Cost]:[Cost]],"")</f>
        <v/>
      </c>
      <c r="D725" s="20" t="str" cm="1">
        <f t="array" ref="D725">IF(Table2[[#This Row],[Max_num_drones]:[Max_num_drones]]=5,Table2[[#This Row],[Cost]:[Cost]],"")</f>
        <v/>
      </c>
    </row>
    <row r="726" spans="1:4">
      <c r="A726" s="20" t="str" cm="1">
        <f t="array" ref="A726">IF(Table2[[#This Row],[Max_num_drones]:[Max_num_drones]]=2,Table2[[#This Row],[Cost]:[Cost]],"")</f>
        <v/>
      </c>
      <c r="B726" s="20" t="str" cm="1">
        <f t="array" ref="B726">IF(Table2[[#This Row],[Max_num_drones]:[Max_num_drones]]=3,Table2[[#This Row],[Cost]:[Cost]],"")</f>
        <v/>
      </c>
      <c r="C726" s="20" t="str" cm="1">
        <f t="array" ref="C726">IF(Table2[[#This Row],[Max_num_drones]:[Max_num_drones]]=4,Table2[[#This Row],[Cost]:[Cost]],"")</f>
        <v/>
      </c>
      <c r="D726" s="20" t="str" cm="1">
        <f t="array" ref="D726">IF(Table2[[#This Row],[Max_num_drones]:[Max_num_drones]]=5,Table2[[#This Row],[Cost]:[Cost]],"")</f>
        <v/>
      </c>
    </row>
    <row r="727" spans="1:4">
      <c r="A727" s="20" t="str" cm="1">
        <f t="array" ref="A727">IF(Table2[[#This Row],[Max_num_drones]:[Max_num_drones]]=2,Table2[[#This Row],[Cost]:[Cost]],"")</f>
        <v/>
      </c>
      <c r="B727" s="20" t="str" cm="1">
        <f t="array" ref="B727">IF(Table2[[#This Row],[Max_num_drones]:[Max_num_drones]]=3,Table2[[#This Row],[Cost]:[Cost]],"")</f>
        <v/>
      </c>
      <c r="C727" s="20" t="str" cm="1">
        <f t="array" ref="C727">IF(Table2[[#This Row],[Max_num_drones]:[Max_num_drones]]=4,Table2[[#This Row],[Cost]:[Cost]],"")</f>
        <v/>
      </c>
      <c r="D727" s="20" t="str" cm="1">
        <f t="array" ref="D727">IF(Table2[[#This Row],[Max_num_drones]:[Max_num_drones]]=5,Table2[[#This Row],[Cost]:[Cost]],"")</f>
        <v/>
      </c>
    </row>
    <row r="728" spans="1:4">
      <c r="A728" s="20" t="str" cm="1">
        <f t="array" ref="A728">IF(Table2[[#This Row],[Max_num_drones]:[Max_num_drones]]=2,Table2[[#This Row],[Cost]:[Cost]],"")</f>
        <v/>
      </c>
      <c r="B728" s="20" t="str" cm="1">
        <f t="array" ref="B728">IF(Table2[[#This Row],[Max_num_drones]:[Max_num_drones]]=3,Table2[[#This Row],[Cost]:[Cost]],"")</f>
        <v/>
      </c>
      <c r="C728" s="20" t="str" cm="1">
        <f t="array" ref="C728">IF(Table2[[#This Row],[Max_num_drones]:[Max_num_drones]]=4,Table2[[#This Row],[Cost]:[Cost]],"")</f>
        <v/>
      </c>
      <c r="D728" s="20" t="str" cm="1">
        <f t="array" ref="D728">IF(Table2[[#This Row],[Max_num_drones]:[Max_num_drones]]=5,Table2[[#This Row],[Cost]:[Cost]],"")</f>
        <v/>
      </c>
    </row>
    <row r="729" spans="1:4">
      <c r="A729" s="20" t="str" cm="1">
        <f t="array" ref="A729">IF(Table2[[#This Row],[Max_num_drones]:[Max_num_drones]]=2,Table2[[#This Row],[Cost]:[Cost]],"")</f>
        <v/>
      </c>
      <c r="B729" s="20" t="str" cm="1">
        <f t="array" ref="B729">IF(Table2[[#This Row],[Max_num_drones]:[Max_num_drones]]=3,Table2[[#This Row],[Cost]:[Cost]],"")</f>
        <v/>
      </c>
      <c r="C729" s="20" t="str" cm="1">
        <f t="array" ref="C729">IF(Table2[[#This Row],[Max_num_drones]:[Max_num_drones]]=4,Table2[[#This Row],[Cost]:[Cost]],"")</f>
        <v/>
      </c>
      <c r="D729" s="20" t="str" cm="1">
        <f t="array" ref="D729">IF(Table2[[#This Row],[Max_num_drones]:[Max_num_drones]]=5,Table2[[#This Row],[Cost]:[Cost]],"")</f>
        <v/>
      </c>
    </row>
    <row r="730" spans="1:4">
      <c r="A730" s="20" t="str" cm="1">
        <f t="array" ref="A730">IF(Table2[[#This Row],[Max_num_drones]:[Max_num_drones]]=2,Table2[[#This Row],[Cost]:[Cost]],"")</f>
        <v/>
      </c>
      <c r="B730" s="20" t="str" cm="1">
        <f t="array" ref="B730">IF(Table2[[#This Row],[Max_num_drones]:[Max_num_drones]]=3,Table2[[#This Row],[Cost]:[Cost]],"")</f>
        <v/>
      </c>
      <c r="C730" s="20" t="str" cm="1">
        <f t="array" ref="C730">IF(Table2[[#This Row],[Max_num_drones]:[Max_num_drones]]=4,Table2[[#This Row],[Cost]:[Cost]],"")</f>
        <v/>
      </c>
      <c r="D730" s="20" t="str" cm="1">
        <f t="array" ref="D730">IF(Table2[[#This Row],[Max_num_drones]:[Max_num_drones]]=5,Table2[[#This Row],[Cost]:[Cost]],"")</f>
        <v/>
      </c>
    </row>
    <row r="731" spans="1:4">
      <c r="A731" s="20" t="str" cm="1">
        <f t="array" ref="A731">IF(Table2[[#This Row],[Max_num_drones]:[Max_num_drones]]=2,Table2[[#This Row],[Cost]:[Cost]],"")</f>
        <v/>
      </c>
      <c r="B731" s="20" t="str" cm="1">
        <f t="array" ref="B731">IF(Table2[[#This Row],[Max_num_drones]:[Max_num_drones]]=3,Table2[[#This Row],[Cost]:[Cost]],"")</f>
        <v/>
      </c>
      <c r="C731" s="20" t="str" cm="1">
        <f t="array" ref="C731">IF(Table2[[#This Row],[Max_num_drones]:[Max_num_drones]]=4,Table2[[#This Row],[Cost]:[Cost]],"")</f>
        <v/>
      </c>
      <c r="D731" s="20" t="str" cm="1">
        <f t="array" ref="D731">IF(Table2[[#This Row],[Max_num_drones]:[Max_num_drones]]=5,Table2[[#This Row],[Cost]:[Cost]],"")</f>
        <v/>
      </c>
    </row>
    <row r="732" spans="1:4">
      <c r="A732" s="20" t="str" cm="1">
        <f t="array" ref="A732">IF(Table2[[#This Row],[Max_num_drones]:[Max_num_drones]]=2,Table2[[#This Row],[Cost]:[Cost]],"")</f>
        <v/>
      </c>
      <c r="B732" s="20" t="str" cm="1">
        <f t="array" ref="B732">IF(Table2[[#This Row],[Max_num_drones]:[Max_num_drones]]=3,Table2[[#This Row],[Cost]:[Cost]],"")</f>
        <v/>
      </c>
      <c r="C732" s="20" t="str" cm="1">
        <f t="array" ref="C732">IF(Table2[[#This Row],[Max_num_drones]:[Max_num_drones]]=4,Table2[[#This Row],[Cost]:[Cost]],"")</f>
        <v/>
      </c>
      <c r="D732" s="20" t="str" cm="1">
        <f t="array" ref="D732">IF(Table2[[#This Row],[Max_num_drones]:[Max_num_drones]]=5,Table2[[#This Row],[Cost]:[Cost]],"")</f>
        <v/>
      </c>
    </row>
    <row r="733" spans="1:4">
      <c r="A733" s="20" t="str" cm="1">
        <f t="array" ref="A733">IF(Table2[[#This Row],[Max_num_drones]:[Max_num_drones]]=2,Table2[[#This Row],[Cost]:[Cost]],"")</f>
        <v/>
      </c>
      <c r="B733" s="20" t="str" cm="1">
        <f t="array" ref="B733">IF(Table2[[#This Row],[Max_num_drones]:[Max_num_drones]]=3,Table2[[#This Row],[Cost]:[Cost]],"")</f>
        <v/>
      </c>
      <c r="C733" s="20" t="str" cm="1">
        <f t="array" ref="C733">IF(Table2[[#This Row],[Max_num_drones]:[Max_num_drones]]=4,Table2[[#This Row],[Cost]:[Cost]],"")</f>
        <v/>
      </c>
      <c r="D733" s="20" t="str" cm="1">
        <f t="array" ref="D733">IF(Table2[[#This Row],[Max_num_drones]:[Max_num_drones]]=5,Table2[[#This Row],[Cost]:[Cost]],"")</f>
        <v/>
      </c>
    </row>
    <row r="734" spans="1:4">
      <c r="A734" s="20" t="str" cm="1">
        <f t="array" ref="A734">IF(Table2[[#This Row],[Max_num_drones]:[Max_num_drones]]=2,Table2[[#This Row],[Cost]:[Cost]],"")</f>
        <v/>
      </c>
      <c r="B734" s="20" t="str" cm="1">
        <f t="array" ref="B734">IF(Table2[[#This Row],[Max_num_drones]:[Max_num_drones]]=3,Table2[[#This Row],[Cost]:[Cost]],"")</f>
        <v/>
      </c>
      <c r="C734" s="20" t="str" cm="1">
        <f t="array" ref="C734">IF(Table2[[#This Row],[Max_num_drones]:[Max_num_drones]]=4,Table2[[#This Row],[Cost]:[Cost]],"")</f>
        <v/>
      </c>
      <c r="D734" s="20" t="str" cm="1">
        <f t="array" ref="D734">IF(Table2[[#This Row],[Max_num_drones]:[Max_num_drones]]=5,Table2[[#This Row],[Cost]:[Cost]],"")</f>
        <v/>
      </c>
    </row>
    <row r="735" spans="1:4">
      <c r="A735" s="20" t="str" cm="1">
        <f t="array" ref="A735">IF(Table2[[#This Row],[Max_num_drones]:[Max_num_drones]]=2,Table2[[#This Row],[Cost]:[Cost]],"")</f>
        <v/>
      </c>
      <c r="B735" s="20" t="str" cm="1">
        <f t="array" ref="B735">IF(Table2[[#This Row],[Max_num_drones]:[Max_num_drones]]=3,Table2[[#This Row],[Cost]:[Cost]],"")</f>
        <v/>
      </c>
      <c r="C735" s="20" t="str" cm="1">
        <f t="array" ref="C735">IF(Table2[[#This Row],[Max_num_drones]:[Max_num_drones]]=4,Table2[[#This Row],[Cost]:[Cost]],"")</f>
        <v/>
      </c>
      <c r="D735" s="20" t="str" cm="1">
        <f t="array" ref="D735">IF(Table2[[#This Row],[Max_num_drones]:[Max_num_drones]]=5,Table2[[#This Row],[Cost]:[Cost]],"")</f>
        <v/>
      </c>
    </row>
    <row r="736" spans="1:4">
      <c r="A736" s="20" t="str" cm="1">
        <f t="array" ref="A736">IF(Table2[[#This Row],[Max_num_drones]:[Max_num_drones]]=2,Table2[[#This Row],[Cost]:[Cost]],"")</f>
        <v/>
      </c>
      <c r="B736" s="20" t="str" cm="1">
        <f t="array" ref="B736">IF(Table2[[#This Row],[Max_num_drones]:[Max_num_drones]]=3,Table2[[#This Row],[Cost]:[Cost]],"")</f>
        <v/>
      </c>
      <c r="C736" s="20" t="str" cm="1">
        <f t="array" ref="C736">IF(Table2[[#This Row],[Max_num_drones]:[Max_num_drones]]=4,Table2[[#This Row],[Cost]:[Cost]],"")</f>
        <v/>
      </c>
      <c r="D736" s="20" t="str" cm="1">
        <f t="array" ref="D736">IF(Table2[[#This Row],[Max_num_drones]:[Max_num_drones]]=5,Table2[[#This Row],[Cost]:[Cost]],"")</f>
        <v/>
      </c>
    </row>
    <row r="737" spans="1:4">
      <c r="A737" s="20" t="str" cm="1">
        <f t="array" ref="A737">IF(Table2[[#This Row],[Max_num_drones]:[Max_num_drones]]=2,Table2[[#This Row],[Cost]:[Cost]],"")</f>
        <v/>
      </c>
      <c r="B737" s="20" t="str" cm="1">
        <f t="array" ref="B737">IF(Table2[[#This Row],[Max_num_drones]:[Max_num_drones]]=3,Table2[[#This Row],[Cost]:[Cost]],"")</f>
        <v/>
      </c>
      <c r="C737" s="20" t="str" cm="1">
        <f t="array" ref="C737">IF(Table2[[#This Row],[Max_num_drones]:[Max_num_drones]]=4,Table2[[#This Row],[Cost]:[Cost]],"")</f>
        <v/>
      </c>
      <c r="D737" s="20" t="str" cm="1">
        <f t="array" ref="D737">IF(Table2[[#This Row],[Max_num_drones]:[Max_num_drones]]=5,Table2[[#This Row],[Cost]:[Cost]],"")</f>
        <v/>
      </c>
    </row>
    <row r="738" spans="1:4">
      <c r="A738" s="20" t="str" cm="1">
        <f t="array" ref="A738">IF(Table2[[#This Row],[Max_num_drones]:[Max_num_drones]]=2,Table2[[#This Row],[Cost]:[Cost]],"")</f>
        <v/>
      </c>
      <c r="B738" s="20" t="str" cm="1">
        <f t="array" ref="B738">IF(Table2[[#This Row],[Max_num_drones]:[Max_num_drones]]=3,Table2[[#This Row],[Cost]:[Cost]],"")</f>
        <v/>
      </c>
      <c r="C738" s="20" t="str" cm="1">
        <f t="array" ref="C738">IF(Table2[[#This Row],[Max_num_drones]:[Max_num_drones]]=4,Table2[[#This Row],[Cost]:[Cost]],"")</f>
        <v/>
      </c>
      <c r="D738" s="20" t="str" cm="1">
        <f t="array" ref="D738">IF(Table2[[#This Row],[Max_num_drones]:[Max_num_drones]]=5,Table2[[#This Row],[Cost]:[Cost]],"")</f>
        <v/>
      </c>
    </row>
    <row r="739" spans="1:4">
      <c r="A739" s="20" t="str" cm="1">
        <f t="array" ref="A739">IF(Table2[[#This Row],[Max_num_drones]:[Max_num_drones]]=2,Table2[[#This Row],[Cost]:[Cost]],"")</f>
        <v/>
      </c>
      <c r="B739" s="20" t="str" cm="1">
        <f t="array" ref="B739">IF(Table2[[#This Row],[Max_num_drones]:[Max_num_drones]]=3,Table2[[#This Row],[Cost]:[Cost]],"")</f>
        <v/>
      </c>
      <c r="C739" s="20" t="str" cm="1">
        <f t="array" ref="C739">IF(Table2[[#This Row],[Max_num_drones]:[Max_num_drones]]=4,Table2[[#This Row],[Cost]:[Cost]],"")</f>
        <v/>
      </c>
      <c r="D739" s="20" t="str" cm="1">
        <f t="array" ref="D739">IF(Table2[[#This Row],[Max_num_drones]:[Max_num_drones]]=5,Table2[[#This Row],[Cost]:[Cost]],"")</f>
        <v/>
      </c>
    </row>
    <row r="740" spans="1:4">
      <c r="A740" s="20" t="str" cm="1">
        <f t="array" ref="A740">IF(Table2[[#This Row],[Max_num_drones]:[Max_num_drones]]=2,Table2[[#This Row],[Cost]:[Cost]],"")</f>
        <v/>
      </c>
      <c r="B740" s="20" t="str" cm="1">
        <f t="array" ref="B740">IF(Table2[[#This Row],[Max_num_drones]:[Max_num_drones]]=3,Table2[[#This Row],[Cost]:[Cost]],"")</f>
        <v/>
      </c>
      <c r="C740" s="20" t="str" cm="1">
        <f t="array" ref="C740">IF(Table2[[#This Row],[Max_num_drones]:[Max_num_drones]]=4,Table2[[#This Row],[Cost]:[Cost]],"")</f>
        <v/>
      </c>
      <c r="D740" s="20" t="str" cm="1">
        <f t="array" ref="D740">IF(Table2[[#This Row],[Max_num_drones]:[Max_num_drones]]=5,Table2[[#This Row],[Cost]:[Cost]],"")</f>
        <v/>
      </c>
    </row>
    <row r="741" spans="1:4">
      <c r="A741" s="20" t="str" cm="1">
        <f t="array" ref="A741">IF(Table2[[#This Row],[Max_num_drones]:[Max_num_drones]]=2,Table2[[#This Row],[Cost]:[Cost]],"")</f>
        <v/>
      </c>
      <c r="B741" s="20" t="str" cm="1">
        <f t="array" ref="B741">IF(Table2[[#This Row],[Max_num_drones]:[Max_num_drones]]=3,Table2[[#This Row],[Cost]:[Cost]],"")</f>
        <v/>
      </c>
      <c r="C741" s="20" t="str" cm="1">
        <f t="array" ref="C741">IF(Table2[[#This Row],[Max_num_drones]:[Max_num_drones]]=4,Table2[[#This Row],[Cost]:[Cost]],"")</f>
        <v/>
      </c>
      <c r="D741" s="20" t="str" cm="1">
        <f t="array" ref="D741">IF(Table2[[#This Row],[Max_num_drones]:[Max_num_drones]]=5,Table2[[#This Row],[Cost]:[Cost]],"")</f>
        <v/>
      </c>
    </row>
    <row r="742" spans="1:4">
      <c r="A742" s="20" t="str" cm="1">
        <f t="array" ref="A742">IF(Table2[[#This Row],[Max_num_drones]:[Max_num_drones]]=2,Table2[[#This Row],[Cost]:[Cost]],"")</f>
        <v/>
      </c>
      <c r="B742" s="20" t="str" cm="1">
        <f t="array" ref="B742">IF(Table2[[#This Row],[Max_num_drones]:[Max_num_drones]]=3,Table2[[#This Row],[Cost]:[Cost]],"")</f>
        <v/>
      </c>
      <c r="C742" s="20" t="str" cm="1">
        <f t="array" ref="C742">IF(Table2[[#This Row],[Max_num_drones]:[Max_num_drones]]=4,Table2[[#This Row],[Cost]:[Cost]],"")</f>
        <v/>
      </c>
      <c r="D742" s="20" t="str" cm="1">
        <f t="array" ref="D742">IF(Table2[[#This Row],[Max_num_drones]:[Max_num_drones]]=5,Table2[[#This Row],[Cost]:[Cost]],"")</f>
        <v/>
      </c>
    </row>
    <row r="743" spans="1:4">
      <c r="A743" s="20" t="str" cm="1">
        <f t="array" ref="A743">IF(Table2[[#This Row],[Max_num_drones]:[Max_num_drones]]=2,Table2[[#This Row],[Cost]:[Cost]],"")</f>
        <v/>
      </c>
      <c r="B743" s="20" t="str" cm="1">
        <f t="array" ref="B743">IF(Table2[[#This Row],[Max_num_drones]:[Max_num_drones]]=3,Table2[[#This Row],[Cost]:[Cost]],"")</f>
        <v/>
      </c>
      <c r="C743" s="20" t="str" cm="1">
        <f t="array" ref="C743">IF(Table2[[#This Row],[Max_num_drones]:[Max_num_drones]]=4,Table2[[#This Row],[Cost]:[Cost]],"")</f>
        <v/>
      </c>
      <c r="D743" s="20" t="str" cm="1">
        <f t="array" ref="D743">IF(Table2[[#This Row],[Max_num_drones]:[Max_num_drones]]=5,Table2[[#This Row],[Cost]:[Cost]],"")</f>
        <v/>
      </c>
    </row>
    <row r="744" spans="1:4">
      <c r="A744" s="20" t="str" cm="1">
        <f t="array" ref="A744">IF(Table2[[#This Row],[Max_num_drones]:[Max_num_drones]]=2,Table2[[#This Row],[Cost]:[Cost]],"")</f>
        <v/>
      </c>
      <c r="B744" s="20" t="str" cm="1">
        <f t="array" ref="B744">IF(Table2[[#This Row],[Max_num_drones]:[Max_num_drones]]=3,Table2[[#This Row],[Cost]:[Cost]],"")</f>
        <v/>
      </c>
      <c r="C744" s="20" t="str" cm="1">
        <f t="array" ref="C744">IF(Table2[[#This Row],[Max_num_drones]:[Max_num_drones]]=4,Table2[[#This Row],[Cost]:[Cost]],"")</f>
        <v/>
      </c>
      <c r="D744" s="20" t="str" cm="1">
        <f t="array" ref="D744">IF(Table2[[#This Row],[Max_num_drones]:[Max_num_drones]]=5,Table2[[#This Row],[Cost]:[Cost]],"")</f>
        <v/>
      </c>
    </row>
    <row r="745" spans="1:4">
      <c r="A745" s="20" t="str" cm="1">
        <f t="array" ref="A745">IF(Table2[[#This Row],[Max_num_drones]:[Max_num_drones]]=2,Table2[[#This Row],[Cost]:[Cost]],"")</f>
        <v/>
      </c>
      <c r="B745" s="20" t="str" cm="1">
        <f t="array" ref="B745">IF(Table2[[#This Row],[Max_num_drones]:[Max_num_drones]]=3,Table2[[#This Row],[Cost]:[Cost]],"")</f>
        <v/>
      </c>
      <c r="C745" s="20" t="str" cm="1">
        <f t="array" ref="C745">IF(Table2[[#This Row],[Max_num_drones]:[Max_num_drones]]=4,Table2[[#This Row],[Cost]:[Cost]],"")</f>
        <v/>
      </c>
      <c r="D745" s="20" t="str" cm="1">
        <f t="array" ref="D745">IF(Table2[[#This Row],[Max_num_drones]:[Max_num_drones]]=5,Table2[[#This Row],[Cost]:[Cost]],"")</f>
        <v/>
      </c>
    </row>
    <row r="746" spans="1:4">
      <c r="A746" s="20" t="str" cm="1">
        <f t="array" ref="A746">IF(Table2[[#This Row],[Max_num_drones]:[Max_num_drones]]=2,Table2[[#This Row],[Cost]:[Cost]],"")</f>
        <v/>
      </c>
      <c r="B746" s="20" t="str" cm="1">
        <f t="array" ref="B746">IF(Table2[[#This Row],[Max_num_drones]:[Max_num_drones]]=3,Table2[[#This Row],[Cost]:[Cost]],"")</f>
        <v/>
      </c>
      <c r="C746" s="20" t="str" cm="1">
        <f t="array" ref="C746">IF(Table2[[#This Row],[Max_num_drones]:[Max_num_drones]]=4,Table2[[#This Row],[Cost]:[Cost]],"")</f>
        <v/>
      </c>
      <c r="D746" s="20" t="str" cm="1">
        <f t="array" ref="D746">IF(Table2[[#This Row],[Max_num_drones]:[Max_num_drones]]=5,Table2[[#This Row],[Cost]:[Cost]],"")</f>
        <v/>
      </c>
    </row>
    <row r="747" spans="1:4">
      <c r="A747" s="20" t="str" cm="1">
        <f t="array" ref="A747">IF(Table2[[#This Row],[Max_num_drones]:[Max_num_drones]]=2,Table2[[#This Row],[Cost]:[Cost]],"")</f>
        <v/>
      </c>
      <c r="B747" s="20" t="str" cm="1">
        <f t="array" ref="B747">IF(Table2[[#This Row],[Max_num_drones]:[Max_num_drones]]=3,Table2[[#This Row],[Cost]:[Cost]],"")</f>
        <v/>
      </c>
      <c r="C747" s="20" t="str" cm="1">
        <f t="array" ref="C747">IF(Table2[[#This Row],[Max_num_drones]:[Max_num_drones]]=4,Table2[[#This Row],[Cost]:[Cost]],"")</f>
        <v/>
      </c>
      <c r="D747" s="20" t="str" cm="1">
        <f t="array" ref="D747">IF(Table2[[#This Row],[Max_num_drones]:[Max_num_drones]]=5,Table2[[#This Row],[Cost]:[Cost]],"")</f>
        <v/>
      </c>
    </row>
    <row r="748" spans="1:4">
      <c r="A748" s="20" t="str" cm="1">
        <f t="array" ref="A748">IF(Table2[[#This Row],[Max_num_drones]:[Max_num_drones]]=2,Table2[[#This Row],[Cost]:[Cost]],"")</f>
        <v/>
      </c>
      <c r="B748" s="20" t="str" cm="1">
        <f t="array" ref="B748">IF(Table2[[#This Row],[Max_num_drones]:[Max_num_drones]]=3,Table2[[#This Row],[Cost]:[Cost]],"")</f>
        <v/>
      </c>
      <c r="C748" s="20" t="str" cm="1">
        <f t="array" ref="C748">IF(Table2[[#This Row],[Max_num_drones]:[Max_num_drones]]=4,Table2[[#This Row],[Cost]:[Cost]],"")</f>
        <v/>
      </c>
      <c r="D748" s="20" t="str" cm="1">
        <f t="array" ref="D748">IF(Table2[[#This Row],[Max_num_drones]:[Max_num_drones]]=5,Table2[[#This Row],[Cost]:[Cost]],"")</f>
        <v/>
      </c>
    </row>
    <row r="749" spans="1:4">
      <c r="A749" s="20" t="str" cm="1">
        <f t="array" ref="A749">IF(Table2[[#This Row],[Max_num_drones]:[Max_num_drones]]=2,Table2[[#This Row],[Cost]:[Cost]],"")</f>
        <v/>
      </c>
      <c r="B749" s="20" t="str" cm="1">
        <f t="array" ref="B749">IF(Table2[[#This Row],[Max_num_drones]:[Max_num_drones]]=3,Table2[[#This Row],[Cost]:[Cost]],"")</f>
        <v/>
      </c>
      <c r="C749" s="20" t="str" cm="1">
        <f t="array" ref="C749">IF(Table2[[#This Row],[Max_num_drones]:[Max_num_drones]]=4,Table2[[#This Row],[Cost]:[Cost]],"")</f>
        <v/>
      </c>
      <c r="D749" s="20" t="str" cm="1">
        <f t="array" ref="D749">IF(Table2[[#This Row],[Max_num_drones]:[Max_num_drones]]=5,Table2[[#This Row],[Cost]:[Cost]],"")</f>
        <v/>
      </c>
    </row>
    <row r="750" spans="1:4">
      <c r="A750" s="20" t="str" cm="1">
        <f t="array" ref="A750">IF(Table2[[#This Row],[Max_num_drones]:[Max_num_drones]]=2,Table2[[#This Row],[Cost]:[Cost]],"")</f>
        <v/>
      </c>
      <c r="B750" s="20" t="str" cm="1">
        <f t="array" ref="B750">IF(Table2[[#This Row],[Max_num_drones]:[Max_num_drones]]=3,Table2[[#This Row],[Cost]:[Cost]],"")</f>
        <v/>
      </c>
      <c r="C750" s="20" t="str" cm="1">
        <f t="array" ref="C750">IF(Table2[[#This Row],[Max_num_drones]:[Max_num_drones]]=4,Table2[[#This Row],[Cost]:[Cost]],"")</f>
        <v/>
      </c>
      <c r="D750" s="20" t="str" cm="1">
        <f t="array" ref="D750">IF(Table2[[#This Row],[Max_num_drones]:[Max_num_drones]]=5,Table2[[#This Row],[Cost]:[Cost]],"")</f>
        <v/>
      </c>
    </row>
    <row r="751" spans="1:4">
      <c r="A751" s="20" t="str" cm="1">
        <f t="array" ref="A751">IF(Table2[[#This Row],[Max_num_drones]:[Max_num_drones]]=2,Table2[[#This Row],[Cost]:[Cost]],"")</f>
        <v/>
      </c>
      <c r="B751" s="20" t="str" cm="1">
        <f t="array" ref="B751">IF(Table2[[#This Row],[Max_num_drones]:[Max_num_drones]]=3,Table2[[#This Row],[Cost]:[Cost]],"")</f>
        <v/>
      </c>
      <c r="C751" s="20" t="str" cm="1">
        <f t="array" ref="C751">IF(Table2[[#This Row],[Max_num_drones]:[Max_num_drones]]=4,Table2[[#This Row],[Cost]:[Cost]],"")</f>
        <v/>
      </c>
      <c r="D751" s="20" t="str" cm="1">
        <f t="array" ref="D751">IF(Table2[[#This Row],[Max_num_drones]:[Max_num_drones]]=5,Table2[[#This Row],[Cost]:[Cost]],"")</f>
        <v/>
      </c>
    </row>
    <row r="752" spans="1:4">
      <c r="A752" s="20" t="str" cm="1">
        <f t="array" ref="A752">IF(Table2[[#This Row],[Max_num_drones]:[Max_num_drones]]=2,Table2[[#This Row],[Cost]:[Cost]],"")</f>
        <v/>
      </c>
      <c r="B752" s="20" t="str" cm="1">
        <f t="array" ref="B752">IF(Table2[[#This Row],[Max_num_drones]:[Max_num_drones]]=3,Table2[[#This Row],[Cost]:[Cost]],"")</f>
        <v/>
      </c>
      <c r="C752" s="20" t="str" cm="1">
        <f t="array" ref="C752">IF(Table2[[#This Row],[Max_num_drones]:[Max_num_drones]]=4,Table2[[#This Row],[Cost]:[Cost]],"")</f>
        <v/>
      </c>
      <c r="D752" s="20" t="str" cm="1">
        <f t="array" ref="D752">IF(Table2[[#This Row],[Max_num_drones]:[Max_num_drones]]=5,Table2[[#This Row],[Cost]:[Cost]],"")</f>
        <v/>
      </c>
    </row>
    <row r="753" spans="1:4">
      <c r="A753" s="20" t="str" cm="1">
        <f t="array" ref="A753">IF(Table2[[#This Row],[Max_num_drones]:[Max_num_drones]]=2,Table2[[#This Row],[Cost]:[Cost]],"")</f>
        <v/>
      </c>
      <c r="B753" s="20" t="str" cm="1">
        <f t="array" ref="B753">IF(Table2[[#This Row],[Max_num_drones]:[Max_num_drones]]=3,Table2[[#This Row],[Cost]:[Cost]],"")</f>
        <v/>
      </c>
      <c r="C753" s="20" t="str" cm="1">
        <f t="array" ref="C753">IF(Table2[[#This Row],[Max_num_drones]:[Max_num_drones]]=4,Table2[[#This Row],[Cost]:[Cost]],"")</f>
        <v/>
      </c>
      <c r="D753" s="20" t="str" cm="1">
        <f t="array" ref="D753">IF(Table2[[#This Row],[Max_num_drones]:[Max_num_drones]]=5,Table2[[#This Row],[Cost]:[Cost]],"")</f>
        <v/>
      </c>
    </row>
    <row r="754" spans="1:4">
      <c r="A754" s="20" t="str" cm="1">
        <f t="array" ref="A754">IF(Table2[[#This Row],[Max_num_drones]:[Max_num_drones]]=2,Table2[[#This Row],[Cost]:[Cost]],"")</f>
        <v/>
      </c>
      <c r="B754" s="20" t="str" cm="1">
        <f t="array" ref="B754">IF(Table2[[#This Row],[Max_num_drones]:[Max_num_drones]]=3,Table2[[#This Row],[Cost]:[Cost]],"")</f>
        <v/>
      </c>
      <c r="C754" s="20" t="str" cm="1">
        <f t="array" ref="C754">IF(Table2[[#This Row],[Max_num_drones]:[Max_num_drones]]=4,Table2[[#This Row],[Cost]:[Cost]],"")</f>
        <v/>
      </c>
      <c r="D754" s="20" t="str" cm="1">
        <f t="array" ref="D754">IF(Table2[[#This Row],[Max_num_drones]:[Max_num_drones]]=5,Table2[[#This Row],[Cost]:[Cost]],"")</f>
        <v/>
      </c>
    </row>
    <row r="755" spans="1:4">
      <c r="A755" s="20" t="str" cm="1">
        <f t="array" ref="A755">IF(Table2[[#This Row],[Max_num_drones]:[Max_num_drones]]=2,Table2[[#This Row],[Cost]:[Cost]],"")</f>
        <v/>
      </c>
      <c r="B755" s="20" t="str" cm="1">
        <f t="array" ref="B755">IF(Table2[[#This Row],[Max_num_drones]:[Max_num_drones]]=3,Table2[[#This Row],[Cost]:[Cost]],"")</f>
        <v/>
      </c>
      <c r="C755" s="20" t="str" cm="1">
        <f t="array" ref="C755">IF(Table2[[#This Row],[Max_num_drones]:[Max_num_drones]]=4,Table2[[#This Row],[Cost]:[Cost]],"")</f>
        <v/>
      </c>
      <c r="D755" s="20" t="str" cm="1">
        <f t="array" ref="D755">IF(Table2[[#This Row],[Max_num_drones]:[Max_num_drones]]=5,Table2[[#This Row],[Cost]:[Cost]],"")</f>
        <v/>
      </c>
    </row>
    <row r="756" spans="1:4">
      <c r="A756" s="20" t="str" cm="1">
        <f t="array" ref="A756">IF(Table2[[#This Row],[Max_num_drones]:[Max_num_drones]]=2,Table2[[#This Row],[Cost]:[Cost]],"")</f>
        <v/>
      </c>
      <c r="B756" s="20" t="str" cm="1">
        <f t="array" ref="B756">IF(Table2[[#This Row],[Max_num_drones]:[Max_num_drones]]=3,Table2[[#This Row],[Cost]:[Cost]],"")</f>
        <v/>
      </c>
      <c r="C756" s="20" t="str" cm="1">
        <f t="array" ref="C756">IF(Table2[[#This Row],[Max_num_drones]:[Max_num_drones]]=4,Table2[[#This Row],[Cost]:[Cost]],"")</f>
        <v/>
      </c>
      <c r="D756" s="20" t="str" cm="1">
        <f t="array" ref="D756">IF(Table2[[#This Row],[Max_num_drones]:[Max_num_drones]]=5,Table2[[#This Row],[Cost]:[Cost]],"")</f>
        <v/>
      </c>
    </row>
    <row r="757" spans="1:4">
      <c r="A757" s="20" t="str" cm="1">
        <f t="array" ref="A757">IF(Table2[[#This Row],[Max_num_drones]:[Max_num_drones]]=2,Table2[[#This Row],[Cost]:[Cost]],"")</f>
        <v/>
      </c>
      <c r="B757" s="20" t="str" cm="1">
        <f t="array" ref="B757">IF(Table2[[#This Row],[Max_num_drones]:[Max_num_drones]]=3,Table2[[#This Row],[Cost]:[Cost]],"")</f>
        <v/>
      </c>
      <c r="C757" s="20" t="str" cm="1">
        <f t="array" ref="C757">IF(Table2[[#This Row],[Max_num_drones]:[Max_num_drones]]=4,Table2[[#This Row],[Cost]:[Cost]],"")</f>
        <v/>
      </c>
      <c r="D757" s="20" t="str" cm="1">
        <f t="array" ref="D757">IF(Table2[[#This Row],[Max_num_drones]:[Max_num_drones]]=5,Table2[[#This Row],[Cost]:[Cost]],"")</f>
        <v/>
      </c>
    </row>
    <row r="758" spans="1:4">
      <c r="A758" s="20" t="str" cm="1">
        <f t="array" ref="A758">IF(Table2[[#This Row],[Max_num_drones]:[Max_num_drones]]=2,Table2[[#This Row],[Cost]:[Cost]],"")</f>
        <v/>
      </c>
      <c r="B758" s="20" t="str" cm="1">
        <f t="array" ref="B758">IF(Table2[[#This Row],[Max_num_drones]:[Max_num_drones]]=3,Table2[[#This Row],[Cost]:[Cost]],"")</f>
        <v/>
      </c>
      <c r="C758" s="20" t="str" cm="1">
        <f t="array" ref="C758">IF(Table2[[#This Row],[Max_num_drones]:[Max_num_drones]]=4,Table2[[#This Row],[Cost]:[Cost]],"")</f>
        <v/>
      </c>
      <c r="D758" s="20" t="str" cm="1">
        <f t="array" ref="D758">IF(Table2[[#This Row],[Max_num_drones]:[Max_num_drones]]=5,Table2[[#This Row],[Cost]:[Cost]],"")</f>
        <v/>
      </c>
    </row>
    <row r="759" spans="1:4">
      <c r="A759" s="20" t="str" cm="1">
        <f t="array" ref="A759">IF(Table2[[#This Row],[Max_num_drones]:[Max_num_drones]]=2,Table2[[#This Row],[Cost]:[Cost]],"")</f>
        <v/>
      </c>
      <c r="B759" s="20" t="str" cm="1">
        <f t="array" ref="B759">IF(Table2[[#This Row],[Max_num_drones]:[Max_num_drones]]=3,Table2[[#This Row],[Cost]:[Cost]],"")</f>
        <v/>
      </c>
      <c r="C759" s="20" t="str" cm="1">
        <f t="array" ref="C759">IF(Table2[[#This Row],[Max_num_drones]:[Max_num_drones]]=4,Table2[[#This Row],[Cost]:[Cost]],"")</f>
        <v/>
      </c>
      <c r="D759" s="20" t="str" cm="1">
        <f t="array" ref="D759">IF(Table2[[#This Row],[Max_num_drones]:[Max_num_drones]]=5,Table2[[#This Row],[Cost]:[Cost]],"")</f>
        <v/>
      </c>
    </row>
    <row r="760" spans="1:4">
      <c r="A760" s="20" t="str" cm="1">
        <f t="array" ref="A760">IF(Table2[[#This Row],[Max_num_drones]:[Max_num_drones]]=2,Table2[[#This Row],[Cost]:[Cost]],"")</f>
        <v/>
      </c>
      <c r="B760" s="20" t="str" cm="1">
        <f t="array" ref="B760">IF(Table2[[#This Row],[Max_num_drones]:[Max_num_drones]]=3,Table2[[#This Row],[Cost]:[Cost]],"")</f>
        <v/>
      </c>
      <c r="C760" s="20" t="str" cm="1">
        <f t="array" ref="C760">IF(Table2[[#This Row],[Max_num_drones]:[Max_num_drones]]=4,Table2[[#This Row],[Cost]:[Cost]],"")</f>
        <v/>
      </c>
      <c r="D760" s="20" t="str" cm="1">
        <f t="array" ref="D760">IF(Table2[[#This Row],[Max_num_drones]:[Max_num_drones]]=5,Table2[[#This Row],[Cost]:[Cost]],"")</f>
        <v/>
      </c>
    </row>
    <row r="761" spans="1:4">
      <c r="A761" s="20" t="str" cm="1">
        <f t="array" ref="A761">IF(Table2[[#This Row],[Max_num_drones]:[Max_num_drones]]=2,Table2[[#This Row],[Cost]:[Cost]],"")</f>
        <v/>
      </c>
      <c r="B761" s="20" t="str" cm="1">
        <f t="array" ref="B761">IF(Table2[[#This Row],[Max_num_drones]:[Max_num_drones]]=3,Table2[[#This Row],[Cost]:[Cost]],"")</f>
        <v/>
      </c>
      <c r="C761" s="20" t="str" cm="1">
        <f t="array" ref="C761">IF(Table2[[#This Row],[Max_num_drones]:[Max_num_drones]]=4,Table2[[#This Row],[Cost]:[Cost]],"")</f>
        <v/>
      </c>
      <c r="D761" s="20" t="str" cm="1">
        <f t="array" ref="D761">IF(Table2[[#This Row],[Max_num_drones]:[Max_num_drones]]=5,Table2[[#This Row],[Cost]:[Cost]],"")</f>
        <v/>
      </c>
    </row>
    <row r="762" spans="1:4">
      <c r="A762" s="20" t="str" cm="1">
        <f t="array" ref="A762">IF(Table2[[#This Row],[Max_num_drones]:[Max_num_drones]]=2,Table2[[#This Row],[Cost]:[Cost]],"")</f>
        <v/>
      </c>
      <c r="B762" s="20" t="str" cm="1">
        <f t="array" ref="B762">IF(Table2[[#This Row],[Max_num_drones]:[Max_num_drones]]=3,Table2[[#This Row],[Cost]:[Cost]],"")</f>
        <v/>
      </c>
      <c r="C762" s="20" t="str" cm="1">
        <f t="array" ref="C762">IF(Table2[[#This Row],[Max_num_drones]:[Max_num_drones]]=4,Table2[[#This Row],[Cost]:[Cost]],"")</f>
        <v/>
      </c>
      <c r="D762" s="20" t="str" cm="1">
        <f t="array" ref="D762">IF(Table2[[#This Row],[Max_num_drones]:[Max_num_drones]]=5,Table2[[#This Row],[Cost]:[Cost]],"")</f>
        <v/>
      </c>
    </row>
    <row r="763" spans="1:4">
      <c r="A763" s="20" t="str" cm="1">
        <f t="array" ref="A763">IF(Table2[[#This Row],[Max_num_drones]:[Max_num_drones]]=2,Table2[[#This Row],[Cost]:[Cost]],"")</f>
        <v/>
      </c>
      <c r="B763" s="20" t="str" cm="1">
        <f t="array" ref="B763">IF(Table2[[#This Row],[Max_num_drones]:[Max_num_drones]]=3,Table2[[#This Row],[Cost]:[Cost]],"")</f>
        <v/>
      </c>
      <c r="C763" s="20" t="str" cm="1">
        <f t="array" ref="C763">IF(Table2[[#This Row],[Max_num_drones]:[Max_num_drones]]=4,Table2[[#This Row],[Cost]:[Cost]],"")</f>
        <v/>
      </c>
      <c r="D763" s="20" t="str" cm="1">
        <f t="array" ref="D763">IF(Table2[[#This Row],[Max_num_drones]:[Max_num_drones]]=5,Table2[[#This Row],[Cost]:[Cost]],"")</f>
        <v/>
      </c>
    </row>
    <row r="764" spans="1:4">
      <c r="A764" s="20" t="str" cm="1">
        <f t="array" ref="A764">IF(Table2[[#This Row],[Max_num_drones]:[Max_num_drones]]=2,Table2[[#This Row],[Cost]:[Cost]],"")</f>
        <v/>
      </c>
      <c r="B764" s="20" t="str" cm="1">
        <f t="array" ref="B764">IF(Table2[[#This Row],[Max_num_drones]:[Max_num_drones]]=3,Table2[[#This Row],[Cost]:[Cost]],"")</f>
        <v/>
      </c>
      <c r="C764" s="20" t="str" cm="1">
        <f t="array" ref="C764">IF(Table2[[#This Row],[Max_num_drones]:[Max_num_drones]]=4,Table2[[#This Row],[Cost]:[Cost]],"")</f>
        <v/>
      </c>
      <c r="D764" s="20" t="str" cm="1">
        <f t="array" ref="D764">IF(Table2[[#This Row],[Max_num_drones]:[Max_num_drones]]=5,Table2[[#This Row],[Cost]:[Cost]],"")</f>
        <v/>
      </c>
    </row>
    <row r="765" spans="1:4">
      <c r="A765" s="20" t="str" cm="1">
        <f t="array" ref="A765">IF(Table2[[#This Row],[Max_num_drones]:[Max_num_drones]]=2,Table2[[#This Row],[Cost]:[Cost]],"")</f>
        <v/>
      </c>
      <c r="B765" s="20" t="str" cm="1">
        <f t="array" ref="B765">IF(Table2[[#This Row],[Max_num_drones]:[Max_num_drones]]=3,Table2[[#This Row],[Cost]:[Cost]],"")</f>
        <v/>
      </c>
      <c r="C765" s="20" t="str" cm="1">
        <f t="array" ref="C765">IF(Table2[[#This Row],[Max_num_drones]:[Max_num_drones]]=4,Table2[[#This Row],[Cost]:[Cost]],"")</f>
        <v/>
      </c>
      <c r="D765" s="20" t="str" cm="1">
        <f t="array" ref="D765">IF(Table2[[#This Row],[Max_num_drones]:[Max_num_drones]]=5,Table2[[#This Row],[Cost]:[Cost]],"")</f>
        <v/>
      </c>
    </row>
    <row r="766" spans="1:4">
      <c r="A766" s="20" t="str" cm="1">
        <f t="array" ref="A766">IF(Table2[[#This Row],[Max_num_drones]:[Max_num_drones]]=2,Table2[[#This Row],[Cost]:[Cost]],"")</f>
        <v/>
      </c>
      <c r="B766" s="20" t="str" cm="1">
        <f t="array" ref="B766">IF(Table2[[#This Row],[Max_num_drones]:[Max_num_drones]]=3,Table2[[#This Row],[Cost]:[Cost]],"")</f>
        <v/>
      </c>
      <c r="C766" s="20" t="str" cm="1">
        <f t="array" ref="C766">IF(Table2[[#This Row],[Max_num_drones]:[Max_num_drones]]=4,Table2[[#This Row],[Cost]:[Cost]],"")</f>
        <v/>
      </c>
      <c r="D766" s="20" t="str" cm="1">
        <f t="array" ref="D766">IF(Table2[[#This Row],[Max_num_drones]:[Max_num_drones]]=5,Table2[[#This Row],[Cost]:[Cost]],"")</f>
        <v/>
      </c>
    </row>
    <row r="767" spans="1:4">
      <c r="A767" s="20" t="str" cm="1">
        <f t="array" ref="A767">IF(Table2[[#This Row],[Max_num_drones]:[Max_num_drones]]=2,Table2[[#This Row],[Cost]:[Cost]],"")</f>
        <v/>
      </c>
      <c r="B767" s="20" t="str" cm="1">
        <f t="array" ref="B767">IF(Table2[[#This Row],[Max_num_drones]:[Max_num_drones]]=3,Table2[[#This Row],[Cost]:[Cost]],"")</f>
        <v/>
      </c>
      <c r="C767" s="20" t="str" cm="1">
        <f t="array" ref="C767">IF(Table2[[#This Row],[Max_num_drones]:[Max_num_drones]]=4,Table2[[#This Row],[Cost]:[Cost]],"")</f>
        <v/>
      </c>
      <c r="D767" s="20" t="str" cm="1">
        <f t="array" ref="D767">IF(Table2[[#This Row],[Max_num_drones]:[Max_num_drones]]=5,Table2[[#This Row],[Cost]:[Cost]],"")</f>
        <v/>
      </c>
    </row>
    <row r="768" spans="1:4">
      <c r="A768" s="20" t="str" cm="1">
        <f t="array" ref="A768">IF(Table2[[#This Row],[Max_num_drones]:[Max_num_drones]]=2,Table2[[#This Row],[Cost]:[Cost]],"")</f>
        <v/>
      </c>
      <c r="B768" s="20" t="str" cm="1">
        <f t="array" ref="B768">IF(Table2[[#This Row],[Max_num_drones]:[Max_num_drones]]=3,Table2[[#This Row],[Cost]:[Cost]],"")</f>
        <v/>
      </c>
      <c r="C768" s="20" t="str" cm="1">
        <f t="array" ref="C768">IF(Table2[[#This Row],[Max_num_drones]:[Max_num_drones]]=4,Table2[[#This Row],[Cost]:[Cost]],"")</f>
        <v/>
      </c>
      <c r="D768" s="20" t="str" cm="1">
        <f t="array" ref="D768">IF(Table2[[#This Row],[Max_num_drones]:[Max_num_drones]]=5,Table2[[#This Row],[Cost]:[Cost]],"")</f>
        <v/>
      </c>
    </row>
    <row r="769" spans="1:4">
      <c r="A769" s="20" t="str" cm="1">
        <f t="array" ref="A769">IF(Table2[[#This Row],[Max_num_drones]:[Max_num_drones]]=2,Table2[[#This Row],[Cost]:[Cost]],"")</f>
        <v/>
      </c>
      <c r="B769" s="20" t="str" cm="1">
        <f t="array" ref="B769">IF(Table2[[#This Row],[Max_num_drones]:[Max_num_drones]]=3,Table2[[#This Row],[Cost]:[Cost]],"")</f>
        <v/>
      </c>
      <c r="C769" s="20" t="str" cm="1">
        <f t="array" ref="C769">IF(Table2[[#This Row],[Max_num_drones]:[Max_num_drones]]=4,Table2[[#This Row],[Cost]:[Cost]],"")</f>
        <v/>
      </c>
      <c r="D769" s="20" t="str" cm="1">
        <f t="array" ref="D769">IF(Table2[[#This Row],[Max_num_drones]:[Max_num_drones]]=5,Table2[[#This Row],[Cost]:[Cost]],"")</f>
        <v/>
      </c>
    </row>
    <row r="770" spans="1:4">
      <c r="A770" s="20" t="str" cm="1">
        <f t="array" ref="A770">IF(Table2[[#This Row],[Max_num_drones]:[Max_num_drones]]=2,Table2[[#This Row],[Cost]:[Cost]],"")</f>
        <v/>
      </c>
      <c r="B770" s="20" t="str" cm="1">
        <f t="array" ref="B770">IF(Table2[[#This Row],[Max_num_drones]:[Max_num_drones]]=3,Table2[[#This Row],[Cost]:[Cost]],"")</f>
        <v/>
      </c>
      <c r="C770" s="20" t="str" cm="1">
        <f t="array" ref="C770">IF(Table2[[#This Row],[Max_num_drones]:[Max_num_drones]]=4,Table2[[#This Row],[Cost]:[Cost]],"")</f>
        <v/>
      </c>
      <c r="D770" s="20" t="str" cm="1">
        <f t="array" ref="D770">IF(Table2[[#This Row],[Max_num_drones]:[Max_num_drones]]=5,Table2[[#This Row],[Cost]:[Cost]],"")</f>
        <v/>
      </c>
    </row>
    <row r="771" spans="1:4">
      <c r="A771" s="20" t="str" cm="1">
        <f t="array" ref="A771">IF(Table2[[#This Row],[Max_num_drones]:[Max_num_drones]]=2,Table2[[#This Row],[Cost]:[Cost]],"")</f>
        <v/>
      </c>
      <c r="B771" s="20" t="str" cm="1">
        <f t="array" ref="B771">IF(Table2[[#This Row],[Max_num_drones]:[Max_num_drones]]=3,Table2[[#This Row],[Cost]:[Cost]],"")</f>
        <v/>
      </c>
      <c r="C771" s="20" t="str" cm="1">
        <f t="array" ref="C771">IF(Table2[[#This Row],[Max_num_drones]:[Max_num_drones]]=4,Table2[[#This Row],[Cost]:[Cost]],"")</f>
        <v/>
      </c>
      <c r="D771" s="20" t="str" cm="1">
        <f t="array" ref="D771">IF(Table2[[#This Row],[Max_num_drones]:[Max_num_drones]]=5,Table2[[#This Row],[Cost]:[Cost]],"")</f>
        <v/>
      </c>
    </row>
    <row r="772" spans="1:4">
      <c r="A772" s="20" t="str" cm="1">
        <f t="array" ref="A772">IF(Table2[[#This Row],[Max_num_drones]:[Max_num_drones]]=2,Table2[[#This Row],[Cost]:[Cost]],"")</f>
        <v/>
      </c>
      <c r="B772" s="20" t="str" cm="1">
        <f t="array" ref="B772">IF(Table2[[#This Row],[Max_num_drones]:[Max_num_drones]]=3,Table2[[#This Row],[Cost]:[Cost]],"")</f>
        <v/>
      </c>
      <c r="C772" s="20" t="str" cm="1">
        <f t="array" ref="C772">IF(Table2[[#This Row],[Max_num_drones]:[Max_num_drones]]=4,Table2[[#This Row],[Cost]:[Cost]],"")</f>
        <v/>
      </c>
      <c r="D772" s="20" t="str" cm="1">
        <f t="array" ref="D772">IF(Table2[[#This Row],[Max_num_drones]:[Max_num_drones]]=5,Table2[[#This Row],[Cost]:[Cost]],"")</f>
        <v/>
      </c>
    </row>
    <row r="773" spans="1:4">
      <c r="A773" s="20" t="str" cm="1">
        <f t="array" ref="A773">IF(Table2[[#This Row],[Max_num_drones]:[Max_num_drones]]=2,Table2[[#This Row],[Cost]:[Cost]],"")</f>
        <v/>
      </c>
      <c r="B773" s="20" t="str" cm="1">
        <f t="array" ref="B773">IF(Table2[[#This Row],[Max_num_drones]:[Max_num_drones]]=3,Table2[[#This Row],[Cost]:[Cost]],"")</f>
        <v/>
      </c>
      <c r="C773" s="20" t="str" cm="1">
        <f t="array" ref="C773">IF(Table2[[#This Row],[Max_num_drones]:[Max_num_drones]]=4,Table2[[#This Row],[Cost]:[Cost]],"")</f>
        <v/>
      </c>
      <c r="D773" s="20" t="str" cm="1">
        <f t="array" ref="D773">IF(Table2[[#This Row],[Max_num_drones]:[Max_num_drones]]=5,Table2[[#This Row],[Cost]:[Cost]],"")</f>
        <v/>
      </c>
    </row>
    <row r="774" spans="1:4">
      <c r="A774" s="20" t="str" cm="1">
        <f t="array" ref="A774">IF(Table2[[#This Row],[Max_num_drones]:[Max_num_drones]]=2,Table2[[#This Row],[Cost]:[Cost]],"")</f>
        <v/>
      </c>
      <c r="B774" s="20" t="str" cm="1">
        <f t="array" ref="B774">IF(Table2[[#This Row],[Max_num_drones]:[Max_num_drones]]=3,Table2[[#This Row],[Cost]:[Cost]],"")</f>
        <v/>
      </c>
      <c r="C774" s="20" t="str" cm="1">
        <f t="array" ref="C774">IF(Table2[[#This Row],[Max_num_drones]:[Max_num_drones]]=4,Table2[[#This Row],[Cost]:[Cost]],"")</f>
        <v/>
      </c>
      <c r="D774" s="20" t="str" cm="1">
        <f t="array" ref="D774">IF(Table2[[#This Row],[Max_num_drones]:[Max_num_drones]]=5,Table2[[#This Row],[Cost]:[Cost]],"")</f>
        <v/>
      </c>
    </row>
    <row r="775" spans="1:4">
      <c r="A775" s="20" t="str" cm="1">
        <f t="array" ref="A775">IF(Table2[[#This Row],[Max_num_drones]:[Max_num_drones]]=2,Table2[[#This Row],[Cost]:[Cost]],"")</f>
        <v/>
      </c>
      <c r="B775" s="20" t="str" cm="1">
        <f t="array" ref="B775">IF(Table2[[#This Row],[Max_num_drones]:[Max_num_drones]]=3,Table2[[#This Row],[Cost]:[Cost]],"")</f>
        <v/>
      </c>
      <c r="C775" s="20" t="str" cm="1">
        <f t="array" ref="C775">IF(Table2[[#This Row],[Max_num_drones]:[Max_num_drones]]=4,Table2[[#This Row],[Cost]:[Cost]],"")</f>
        <v/>
      </c>
      <c r="D775" s="20" t="str" cm="1">
        <f t="array" ref="D775">IF(Table2[[#This Row],[Max_num_drones]:[Max_num_drones]]=5,Table2[[#This Row],[Cost]:[Cost]],"")</f>
        <v/>
      </c>
    </row>
    <row r="776" spans="1:4">
      <c r="A776" s="20" t="str" cm="1">
        <f t="array" ref="A776">IF(Table2[[#This Row],[Max_num_drones]:[Max_num_drones]]=2,Table2[[#This Row],[Cost]:[Cost]],"")</f>
        <v/>
      </c>
      <c r="B776" s="20" t="str" cm="1">
        <f t="array" ref="B776">IF(Table2[[#This Row],[Max_num_drones]:[Max_num_drones]]=3,Table2[[#This Row],[Cost]:[Cost]],"")</f>
        <v/>
      </c>
      <c r="C776" s="20" t="str" cm="1">
        <f t="array" ref="C776">IF(Table2[[#This Row],[Max_num_drones]:[Max_num_drones]]=4,Table2[[#This Row],[Cost]:[Cost]],"")</f>
        <v/>
      </c>
      <c r="D776" s="20" t="str" cm="1">
        <f t="array" ref="D776">IF(Table2[[#This Row],[Max_num_drones]:[Max_num_drones]]=5,Table2[[#This Row],[Cost]:[Cost]],"")</f>
        <v/>
      </c>
    </row>
    <row r="777" spans="1:4">
      <c r="A777" s="20" t="str" cm="1">
        <f t="array" ref="A777">IF(Table2[[#This Row],[Max_num_drones]:[Max_num_drones]]=2,Table2[[#This Row],[Cost]:[Cost]],"")</f>
        <v/>
      </c>
      <c r="B777" s="20" t="str" cm="1">
        <f t="array" ref="B777">IF(Table2[[#This Row],[Max_num_drones]:[Max_num_drones]]=3,Table2[[#This Row],[Cost]:[Cost]],"")</f>
        <v/>
      </c>
      <c r="C777" s="20" t="str" cm="1">
        <f t="array" ref="C777">IF(Table2[[#This Row],[Max_num_drones]:[Max_num_drones]]=4,Table2[[#This Row],[Cost]:[Cost]],"")</f>
        <v/>
      </c>
      <c r="D777" s="20" t="str" cm="1">
        <f t="array" ref="D777">IF(Table2[[#This Row],[Max_num_drones]:[Max_num_drones]]=5,Table2[[#This Row],[Cost]:[Cost]],"")</f>
        <v/>
      </c>
    </row>
    <row r="778" spans="1:4">
      <c r="A778" s="20" t="str" cm="1">
        <f t="array" ref="A778">IF(Table2[[#This Row],[Max_num_drones]:[Max_num_drones]]=2,Table2[[#This Row],[Cost]:[Cost]],"")</f>
        <v/>
      </c>
      <c r="B778" s="20" t="str" cm="1">
        <f t="array" ref="B778">IF(Table2[[#This Row],[Max_num_drones]:[Max_num_drones]]=3,Table2[[#This Row],[Cost]:[Cost]],"")</f>
        <v/>
      </c>
      <c r="C778" s="20" t="str" cm="1">
        <f t="array" ref="C778">IF(Table2[[#This Row],[Max_num_drones]:[Max_num_drones]]=4,Table2[[#This Row],[Cost]:[Cost]],"")</f>
        <v/>
      </c>
      <c r="D778" s="20" t="str" cm="1">
        <f t="array" ref="D778">IF(Table2[[#This Row],[Max_num_drones]:[Max_num_drones]]=5,Table2[[#This Row],[Cost]:[Cost]],"")</f>
        <v/>
      </c>
    </row>
    <row r="779" spans="1:4">
      <c r="A779" s="20" t="str" cm="1">
        <f t="array" ref="A779">IF(Table2[[#This Row],[Max_num_drones]:[Max_num_drones]]=2,Table2[[#This Row],[Cost]:[Cost]],"")</f>
        <v/>
      </c>
      <c r="B779" s="20" t="str" cm="1">
        <f t="array" ref="B779">IF(Table2[[#This Row],[Max_num_drones]:[Max_num_drones]]=3,Table2[[#This Row],[Cost]:[Cost]],"")</f>
        <v/>
      </c>
      <c r="C779" s="20" t="str" cm="1">
        <f t="array" ref="C779">IF(Table2[[#This Row],[Max_num_drones]:[Max_num_drones]]=4,Table2[[#This Row],[Cost]:[Cost]],"")</f>
        <v/>
      </c>
      <c r="D779" s="20" t="str" cm="1">
        <f t="array" ref="D779">IF(Table2[[#This Row],[Max_num_drones]:[Max_num_drones]]=5,Table2[[#This Row],[Cost]:[Cost]],"")</f>
        <v/>
      </c>
    </row>
    <row r="780" spans="1:4">
      <c r="A780" s="20" t="str" cm="1">
        <f t="array" ref="A780">IF(Table2[[#This Row],[Max_num_drones]:[Max_num_drones]]=2,Table2[[#This Row],[Cost]:[Cost]],"")</f>
        <v/>
      </c>
      <c r="B780" s="20" t="str" cm="1">
        <f t="array" ref="B780">IF(Table2[[#This Row],[Max_num_drones]:[Max_num_drones]]=3,Table2[[#This Row],[Cost]:[Cost]],"")</f>
        <v/>
      </c>
      <c r="C780" s="20" t="str" cm="1">
        <f t="array" ref="C780">IF(Table2[[#This Row],[Max_num_drones]:[Max_num_drones]]=4,Table2[[#This Row],[Cost]:[Cost]],"")</f>
        <v/>
      </c>
      <c r="D780" s="20" t="str" cm="1">
        <f t="array" ref="D780">IF(Table2[[#This Row],[Max_num_drones]:[Max_num_drones]]=5,Table2[[#This Row],[Cost]:[Cost]],"")</f>
        <v/>
      </c>
    </row>
    <row r="781" spans="1:4">
      <c r="A781" s="20" t="str" cm="1">
        <f t="array" ref="A781">IF(Table2[[#This Row],[Max_num_drones]:[Max_num_drones]]=2,Table2[[#This Row],[Cost]:[Cost]],"")</f>
        <v/>
      </c>
      <c r="B781" s="20" t="str" cm="1">
        <f t="array" ref="B781">IF(Table2[[#This Row],[Max_num_drones]:[Max_num_drones]]=3,Table2[[#This Row],[Cost]:[Cost]],"")</f>
        <v/>
      </c>
      <c r="C781" s="20" t="str" cm="1">
        <f t="array" ref="C781">IF(Table2[[#This Row],[Max_num_drones]:[Max_num_drones]]=4,Table2[[#This Row],[Cost]:[Cost]],"")</f>
        <v/>
      </c>
      <c r="D781" s="20" t="str" cm="1">
        <f t="array" ref="D781">IF(Table2[[#This Row],[Max_num_drones]:[Max_num_drones]]=5,Table2[[#This Row],[Cost]:[Cost]],"")</f>
        <v/>
      </c>
    </row>
    <row r="782" spans="1:4">
      <c r="A782" s="20" t="str" cm="1">
        <f t="array" ref="A782">IF(Table2[[#This Row],[Max_num_drones]:[Max_num_drones]]=2,Table2[[#This Row],[Cost]:[Cost]],"")</f>
        <v/>
      </c>
      <c r="B782" s="20" t="str" cm="1">
        <f t="array" ref="B782">IF(Table2[[#This Row],[Max_num_drones]:[Max_num_drones]]=3,Table2[[#This Row],[Cost]:[Cost]],"")</f>
        <v/>
      </c>
      <c r="C782" s="20" t="str" cm="1">
        <f t="array" ref="C782">IF(Table2[[#This Row],[Max_num_drones]:[Max_num_drones]]=4,Table2[[#This Row],[Cost]:[Cost]],"")</f>
        <v/>
      </c>
      <c r="D782" s="20" t="str" cm="1">
        <f t="array" ref="D782">IF(Table2[[#This Row],[Max_num_drones]:[Max_num_drones]]=5,Table2[[#This Row],[Cost]:[Cost]],"")</f>
        <v/>
      </c>
    </row>
    <row r="783" spans="1:4">
      <c r="A783" s="20" t="str" cm="1">
        <f t="array" ref="A783">IF(Table2[[#This Row],[Max_num_drones]:[Max_num_drones]]=2,Table2[[#This Row],[Cost]:[Cost]],"")</f>
        <v/>
      </c>
      <c r="B783" s="20" t="str" cm="1">
        <f t="array" ref="B783">IF(Table2[[#This Row],[Max_num_drones]:[Max_num_drones]]=3,Table2[[#This Row],[Cost]:[Cost]],"")</f>
        <v/>
      </c>
      <c r="C783" s="20" t="str" cm="1">
        <f t="array" ref="C783">IF(Table2[[#This Row],[Max_num_drones]:[Max_num_drones]]=4,Table2[[#This Row],[Cost]:[Cost]],"")</f>
        <v/>
      </c>
      <c r="D783" s="20" t="str" cm="1">
        <f t="array" ref="D783">IF(Table2[[#This Row],[Max_num_drones]:[Max_num_drones]]=5,Table2[[#This Row],[Cost]:[Cost]],"")</f>
        <v/>
      </c>
    </row>
    <row r="784" spans="1:4">
      <c r="A784" s="20" t="str" cm="1">
        <f t="array" ref="A784">IF(Table2[[#This Row],[Max_num_drones]:[Max_num_drones]]=2,Table2[[#This Row],[Cost]:[Cost]],"")</f>
        <v/>
      </c>
      <c r="B784" s="20" t="str" cm="1">
        <f t="array" ref="B784">IF(Table2[[#This Row],[Max_num_drones]:[Max_num_drones]]=3,Table2[[#This Row],[Cost]:[Cost]],"")</f>
        <v/>
      </c>
      <c r="C784" s="20" t="str" cm="1">
        <f t="array" ref="C784">IF(Table2[[#This Row],[Max_num_drones]:[Max_num_drones]]=4,Table2[[#This Row],[Cost]:[Cost]],"")</f>
        <v/>
      </c>
      <c r="D784" s="20" t="str" cm="1">
        <f t="array" ref="D784">IF(Table2[[#This Row],[Max_num_drones]:[Max_num_drones]]=5,Table2[[#This Row],[Cost]:[Cost]],"")</f>
        <v/>
      </c>
    </row>
    <row r="785" spans="1:4">
      <c r="A785" s="20" t="str" cm="1">
        <f t="array" ref="A785">IF(Table2[[#This Row],[Max_num_drones]:[Max_num_drones]]=2,Table2[[#This Row],[Cost]:[Cost]],"")</f>
        <v/>
      </c>
      <c r="B785" s="20" t="str" cm="1">
        <f t="array" ref="B785">IF(Table2[[#This Row],[Max_num_drones]:[Max_num_drones]]=3,Table2[[#This Row],[Cost]:[Cost]],"")</f>
        <v/>
      </c>
      <c r="C785" s="20" t="str" cm="1">
        <f t="array" ref="C785">IF(Table2[[#This Row],[Max_num_drones]:[Max_num_drones]]=4,Table2[[#This Row],[Cost]:[Cost]],"")</f>
        <v/>
      </c>
      <c r="D785" s="20" t="str" cm="1">
        <f t="array" ref="D785">IF(Table2[[#This Row],[Max_num_drones]:[Max_num_drones]]=5,Table2[[#This Row],[Cost]:[Cost]],"")</f>
        <v/>
      </c>
    </row>
    <row r="786" spans="1:4">
      <c r="A786" s="20" t="str" cm="1">
        <f t="array" ref="A786">IF(Table2[[#This Row],[Max_num_drones]:[Max_num_drones]]=2,Table2[[#This Row],[Cost]:[Cost]],"")</f>
        <v/>
      </c>
      <c r="B786" s="20" t="str" cm="1">
        <f t="array" ref="B786">IF(Table2[[#This Row],[Max_num_drones]:[Max_num_drones]]=3,Table2[[#This Row],[Cost]:[Cost]],"")</f>
        <v/>
      </c>
      <c r="C786" s="20" t="str" cm="1">
        <f t="array" ref="C786">IF(Table2[[#This Row],[Max_num_drones]:[Max_num_drones]]=4,Table2[[#This Row],[Cost]:[Cost]],"")</f>
        <v/>
      </c>
      <c r="D786" s="20" t="str" cm="1">
        <f t="array" ref="D786">IF(Table2[[#This Row],[Max_num_drones]:[Max_num_drones]]=5,Table2[[#This Row],[Cost]:[Cost]],"")</f>
        <v/>
      </c>
    </row>
    <row r="787" spans="1:4">
      <c r="A787" s="20" t="str" cm="1">
        <f t="array" ref="A787">IF(Table2[[#This Row],[Max_num_drones]:[Max_num_drones]]=2,Table2[[#This Row],[Cost]:[Cost]],"")</f>
        <v/>
      </c>
      <c r="B787" s="20" t="str" cm="1">
        <f t="array" ref="B787">IF(Table2[[#This Row],[Max_num_drones]:[Max_num_drones]]=3,Table2[[#This Row],[Cost]:[Cost]],"")</f>
        <v/>
      </c>
      <c r="C787" s="20" t="str" cm="1">
        <f t="array" ref="C787">IF(Table2[[#This Row],[Max_num_drones]:[Max_num_drones]]=4,Table2[[#This Row],[Cost]:[Cost]],"")</f>
        <v/>
      </c>
      <c r="D787" s="20" t="str" cm="1">
        <f t="array" ref="D787">IF(Table2[[#This Row],[Max_num_drones]:[Max_num_drones]]=5,Table2[[#This Row],[Cost]:[Cost]],"")</f>
        <v/>
      </c>
    </row>
    <row r="788" spans="1:4">
      <c r="A788" s="20" t="str" cm="1">
        <f t="array" ref="A788">IF(Table2[[#This Row],[Max_num_drones]:[Max_num_drones]]=2,Table2[[#This Row],[Cost]:[Cost]],"")</f>
        <v/>
      </c>
      <c r="B788" s="20" t="str" cm="1">
        <f t="array" ref="B788">IF(Table2[[#This Row],[Max_num_drones]:[Max_num_drones]]=3,Table2[[#This Row],[Cost]:[Cost]],"")</f>
        <v/>
      </c>
      <c r="C788" s="20" t="str" cm="1">
        <f t="array" ref="C788">IF(Table2[[#This Row],[Max_num_drones]:[Max_num_drones]]=4,Table2[[#This Row],[Cost]:[Cost]],"")</f>
        <v/>
      </c>
      <c r="D788" s="20" t="str" cm="1">
        <f t="array" ref="D788">IF(Table2[[#This Row],[Max_num_drones]:[Max_num_drones]]=5,Table2[[#This Row],[Cost]:[Cost]],"")</f>
        <v/>
      </c>
    </row>
    <row r="789" spans="1:4">
      <c r="A789" s="20" t="str" cm="1">
        <f t="array" ref="A789">IF(Table2[[#This Row],[Max_num_drones]:[Max_num_drones]]=2,Table2[[#This Row],[Cost]:[Cost]],"")</f>
        <v/>
      </c>
      <c r="B789" s="20" t="str" cm="1">
        <f t="array" ref="B789">IF(Table2[[#This Row],[Max_num_drones]:[Max_num_drones]]=3,Table2[[#This Row],[Cost]:[Cost]],"")</f>
        <v/>
      </c>
      <c r="C789" s="20" t="str" cm="1">
        <f t="array" ref="C789">IF(Table2[[#This Row],[Max_num_drones]:[Max_num_drones]]=4,Table2[[#This Row],[Cost]:[Cost]],"")</f>
        <v/>
      </c>
      <c r="D789" s="20" t="str" cm="1">
        <f t="array" ref="D789">IF(Table2[[#This Row],[Max_num_drones]:[Max_num_drones]]=5,Table2[[#This Row],[Cost]:[Cost]],"")</f>
        <v/>
      </c>
    </row>
    <row r="790" spans="1:4">
      <c r="A790" s="20" t="str" cm="1">
        <f t="array" ref="A790">IF(Table2[[#This Row],[Max_num_drones]:[Max_num_drones]]=2,Table2[[#This Row],[Cost]:[Cost]],"")</f>
        <v/>
      </c>
      <c r="B790" s="20" t="str" cm="1">
        <f t="array" ref="B790">IF(Table2[[#This Row],[Max_num_drones]:[Max_num_drones]]=3,Table2[[#This Row],[Cost]:[Cost]],"")</f>
        <v/>
      </c>
      <c r="C790" s="20" t="str" cm="1">
        <f t="array" ref="C790">IF(Table2[[#This Row],[Max_num_drones]:[Max_num_drones]]=4,Table2[[#This Row],[Cost]:[Cost]],"")</f>
        <v/>
      </c>
      <c r="D790" s="20" t="str" cm="1">
        <f t="array" ref="D790">IF(Table2[[#This Row],[Max_num_drones]:[Max_num_drones]]=5,Table2[[#This Row],[Cost]:[Cost]],"")</f>
        <v/>
      </c>
    </row>
    <row r="791" spans="1:4">
      <c r="A791" s="20" t="str" cm="1">
        <f t="array" ref="A791">IF(Table2[[#This Row],[Max_num_drones]:[Max_num_drones]]=2,Table2[[#This Row],[Cost]:[Cost]],"")</f>
        <v/>
      </c>
      <c r="B791" s="20" t="str" cm="1">
        <f t="array" ref="B791">IF(Table2[[#This Row],[Max_num_drones]:[Max_num_drones]]=3,Table2[[#This Row],[Cost]:[Cost]],"")</f>
        <v/>
      </c>
      <c r="C791" s="20" t="str" cm="1">
        <f t="array" ref="C791">IF(Table2[[#This Row],[Max_num_drones]:[Max_num_drones]]=4,Table2[[#This Row],[Cost]:[Cost]],"")</f>
        <v/>
      </c>
      <c r="D791" s="20" t="str" cm="1">
        <f t="array" ref="D791">IF(Table2[[#This Row],[Max_num_drones]:[Max_num_drones]]=5,Table2[[#This Row],[Cost]:[Cost]],"")</f>
        <v/>
      </c>
    </row>
    <row r="792" spans="1:4">
      <c r="A792" s="20" t="str" cm="1">
        <f t="array" ref="A792">IF(Table2[[#This Row],[Max_num_drones]:[Max_num_drones]]=2,Table2[[#This Row],[Cost]:[Cost]],"")</f>
        <v/>
      </c>
      <c r="B792" s="20" t="str" cm="1">
        <f t="array" ref="B792">IF(Table2[[#This Row],[Max_num_drones]:[Max_num_drones]]=3,Table2[[#This Row],[Cost]:[Cost]],"")</f>
        <v/>
      </c>
      <c r="C792" s="20" t="str" cm="1">
        <f t="array" ref="C792">IF(Table2[[#This Row],[Max_num_drones]:[Max_num_drones]]=4,Table2[[#This Row],[Cost]:[Cost]],"")</f>
        <v/>
      </c>
      <c r="D792" s="20" t="str" cm="1">
        <f t="array" ref="D792">IF(Table2[[#This Row],[Max_num_drones]:[Max_num_drones]]=5,Table2[[#This Row],[Cost]:[Cost]],"")</f>
        <v/>
      </c>
    </row>
    <row r="793" spans="1:4">
      <c r="A793" s="20" t="str" cm="1">
        <f t="array" ref="A793">IF(Table2[[#This Row],[Max_num_drones]:[Max_num_drones]]=2,Table2[[#This Row],[Cost]:[Cost]],"")</f>
        <v/>
      </c>
      <c r="B793" s="20" t="str" cm="1">
        <f t="array" ref="B793">IF(Table2[[#This Row],[Max_num_drones]:[Max_num_drones]]=3,Table2[[#This Row],[Cost]:[Cost]],"")</f>
        <v/>
      </c>
      <c r="C793" s="20" t="str" cm="1">
        <f t="array" ref="C793">IF(Table2[[#This Row],[Max_num_drones]:[Max_num_drones]]=4,Table2[[#This Row],[Cost]:[Cost]],"")</f>
        <v/>
      </c>
      <c r="D793" s="20" t="str" cm="1">
        <f t="array" ref="D793">IF(Table2[[#This Row],[Max_num_drones]:[Max_num_drones]]=5,Table2[[#This Row],[Cost]:[Cost]],"")</f>
        <v/>
      </c>
    </row>
    <row r="794" spans="1:4">
      <c r="A794" s="20" t="str" cm="1">
        <f t="array" ref="A794">IF(Table2[[#This Row],[Max_num_drones]:[Max_num_drones]]=2,Table2[[#This Row],[Cost]:[Cost]],"")</f>
        <v/>
      </c>
      <c r="B794" s="20" t="str" cm="1">
        <f t="array" ref="B794">IF(Table2[[#This Row],[Max_num_drones]:[Max_num_drones]]=3,Table2[[#This Row],[Cost]:[Cost]],"")</f>
        <v/>
      </c>
      <c r="C794" s="20" t="str" cm="1">
        <f t="array" ref="C794">IF(Table2[[#This Row],[Max_num_drones]:[Max_num_drones]]=4,Table2[[#This Row],[Cost]:[Cost]],"")</f>
        <v/>
      </c>
      <c r="D794" s="20" t="str" cm="1">
        <f t="array" ref="D794">IF(Table2[[#This Row],[Max_num_drones]:[Max_num_drones]]=5,Table2[[#This Row],[Cost]:[Cost]],"")</f>
        <v/>
      </c>
    </row>
    <row r="795" spans="1:4">
      <c r="A795" s="20" t="str" cm="1">
        <f t="array" ref="A795">IF(Table2[[#This Row],[Max_num_drones]:[Max_num_drones]]=2,Table2[[#This Row],[Cost]:[Cost]],"")</f>
        <v/>
      </c>
      <c r="B795" s="20" t="str" cm="1">
        <f t="array" ref="B795">IF(Table2[[#This Row],[Max_num_drones]:[Max_num_drones]]=3,Table2[[#This Row],[Cost]:[Cost]],"")</f>
        <v/>
      </c>
      <c r="C795" s="20" t="str" cm="1">
        <f t="array" ref="C795">IF(Table2[[#This Row],[Max_num_drones]:[Max_num_drones]]=4,Table2[[#This Row],[Cost]:[Cost]],"")</f>
        <v/>
      </c>
      <c r="D795" s="20" t="str" cm="1">
        <f t="array" ref="D795">IF(Table2[[#This Row],[Max_num_drones]:[Max_num_drones]]=5,Table2[[#This Row],[Cost]:[Cost]],"")</f>
        <v/>
      </c>
    </row>
    <row r="796" spans="1:4">
      <c r="A796" s="20" t="str" cm="1">
        <f t="array" ref="A796">IF(Table2[[#This Row],[Max_num_drones]:[Max_num_drones]]=2,Table2[[#This Row],[Cost]:[Cost]],"")</f>
        <v/>
      </c>
      <c r="B796" s="20" t="str" cm="1">
        <f t="array" ref="B796">IF(Table2[[#This Row],[Max_num_drones]:[Max_num_drones]]=3,Table2[[#This Row],[Cost]:[Cost]],"")</f>
        <v/>
      </c>
      <c r="C796" s="20" t="str" cm="1">
        <f t="array" ref="C796">IF(Table2[[#This Row],[Max_num_drones]:[Max_num_drones]]=4,Table2[[#This Row],[Cost]:[Cost]],"")</f>
        <v/>
      </c>
      <c r="D796" s="20" t="str" cm="1">
        <f t="array" ref="D796">IF(Table2[[#This Row],[Max_num_drones]:[Max_num_drones]]=5,Table2[[#This Row],[Cost]:[Cost]],"")</f>
        <v/>
      </c>
    </row>
    <row r="797" spans="1:4">
      <c r="A797" s="20" t="str" cm="1">
        <f t="array" ref="A797">IF(Table2[[#This Row],[Max_num_drones]:[Max_num_drones]]=2,Table2[[#This Row],[Cost]:[Cost]],"")</f>
        <v/>
      </c>
      <c r="B797" s="20" t="str" cm="1">
        <f t="array" ref="B797">IF(Table2[[#This Row],[Max_num_drones]:[Max_num_drones]]=3,Table2[[#This Row],[Cost]:[Cost]],"")</f>
        <v/>
      </c>
      <c r="C797" s="20" t="str" cm="1">
        <f t="array" ref="C797">IF(Table2[[#This Row],[Max_num_drones]:[Max_num_drones]]=4,Table2[[#This Row],[Cost]:[Cost]],"")</f>
        <v/>
      </c>
      <c r="D797" s="20" t="str" cm="1">
        <f t="array" ref="D797">IF(Table2[[#This Row],[Max_num_drones]:[Max_num_drones]]=5,Table2[[#This Row],[Cost]:[Cost]],"")</f>
        <v/>
      </c>
    </row>
    <row r="798" spans="1:4">
      <c r="A798" s="20" t="str" cm="1">
        <f t="array" ref="A798">IF(Table2[[#This Row],[Max_num_drones]:[Max_num_drones]]=2,Table2[[#This Row],[Cost]:[Cost]],"")</f>
        <v/>
      </c>
      <c r="B798" s="20" t="str" cm="1">
        <f t="array" ref="B798">IF(Table2[[#This Row],[Max_num_drones]:[Max_num_drones]]=3,Table2[[#This Row],[Cost]:[Cost]],"")</f>
        <v/>
      </c>
      <c r="C798" s="20" t="str" cm="1">
        <f t="array" ref="C798">IF(Table2[[#This Row],[Max_num_drones]:[Max_num_drones]]=4,Table2[[#This Row],[Cost]:[Cost]],"")</f>
        <v/>
      </c>
      <c r="D798" s="20" t="str" cm="1">
        <f t="array" ref="D798">IF(Table2[[#This Row],[Max_num_drones]:[Max_num_drones]]=5,Table2[[#This Row],[Cost]:[Cost]],"")</f>
        <v/>
      </c>
    </row>
    <row r="799" spans="1:4">
      <c r="A799" s="20" t="str" cm="1">
        <f t="array" ref="A799">IF(Table2[[#This Row],[Max_num_drones]:[Max_num_drones]]=2,Table2[[#This Row],[Cost]:[Cost]],"")</f>
        <v/>
      </c>
      <c r="B799" s="20" t="str" cm="1">
        <f t="array" ref="B799">IF(Table2[[#This Row],[Max_num_drones]:[Max_num_drones]]=3,Table2[[#This Row],[Cost]:[Cost]],"")</f>
        <v/>
      </c>
      <c r="C799" s="20" t="str" cm="1">
        <f t="array" ref="C799">IF(Table2[[#This Row],[Max_num_drones]:[Max_num_drones]]=4,Table2[[#This Row],[Cost]:[Cost]],"")</f>
        <v/>
      </c>
      <c r="D799" s="20" t="str" cm="1">
        <f t="array" ref="D799">IF(Table2[[#This Row],[Max_num_drones]:[Max_num_drones]]=5,Table2[[#This Row],[Cost]:[Cost]],"")</f>
        <v/>
      </c>
    </row>
    <row r="800" spans="1:4">
      <c r="A800" s="20" t="str" cm="1">
        <f t="array" ref="A800">IF(Table2[[#This Row],[Max_num_drones]:[Max_num_drones]]=2,Table2[[#This Row],[Cost]:[Cost]],"")</f>
        <v/>
      </c>
      <c r="B800" s="20" t="str" cm="1">
        <f t="array" ref="B800">IF(Table2[[#This Row],[Max_num_drones]:[Max_num_drones]]=3,Table2[[#This Row],[Cost]:[Cost]],"")</f>
        <v/>
      </c>
      <c r="C800" s="20" t="str" cm="1">
        <f t="array" ref="C800">IF(Table2[[#This Row],[Max_num_drones]:[Max_num_drones]]=4,Table2[[#This Row],[Cost]:[Cost]],"")</f>
        <v/>
      </c>
      <c r="D800" s="20" t="str" cm="1">
        <f t="array" ref="D800">IF(Table2[[#This Row],[Max_num_drones]:[Max_num_drones]]=5,Table2[[#This Row],[Cost]:[Cost]],"")</f>
        <v/>
      </c>
    </row>
    <row r="801" spans="1:4">
      <c r="A801" s="20" t="str" cm="1">
        <f t="array" ref="A801">IF(Table2[[#This Row],[Max_num_drones]:[Max_num_drones]]=2,Table2[[#This Row],[Cost]:[Cost]],"")</f>
        <v/>
      </c>
      <c r="B801" s="20" t="str" cm="1">
        <f t="array" ref="B801">IF(Table2[[#This Row],[Max_num_drones]:[Max_num_drones]]=3,Table2[[#This Row],[Cost]:[Cost]],"")</f>
        <v/>
      </c>
      <c r="C801" s="20" t="str" cm="1">
        <f t="array" ref="C801">IF(Table2[[#This Row],[Max_num_drones]:[Max_num_drones]]=4,Table2[[#This Row],[Cost]:[Cost]],"")</f>
        <v/>
      </c>
      <c r="D801" s="20" t="str" cm="1">
        <f t="array" ref="D801">IF(Table2[[#This Row],[Max_num_drones]:[Max_num_drones]]=5,Table2[[#This Row],[Cost]:[Cost]],"")</f>
        <v/>
      </c>
    </row>
    <row r="802" spans="1:4">
      <c r="A802" s="20" t="str" cm="1">
        <f t="array" ref="A802">IF(Table2[[#This Row],[Max_num_drones]:[Max_num_drones]]=2,Table2[[#This Row],[Cost]:[Cost]],"")</f>
        <v/>
      </c>
      <c r="B802" s="20" t="str" cm="1">
        <f t="array" ref="B802">IF(Table2[[#This Row],[Max_num_drones]:[Max_num_drones]]=3,Table2[[#This Row],[Cost]:[Cost]],"")</f>
        <v/>
      </c>
      <c r="C802" s="20" t="str" cm="1">
        <f t="array" ref="C802">IF(Table2[[#This Row],[Max_num_drones]:[Max_num_drones]]=4,Table2[[#This Row],[Cost]:[Cost]],"")</f>
        <v/>
      </c>
      <c r="D802" s="20" t="str" cm="1">
        <f t="array" ref="D802">IF(Table2[[#This Row],[Max_num_drones]:[Max_num_drones]]=5,Table2[[#This Row],[Cost]:[Cost]],"")</f>
        <v/>
      </c>
    </row>
    <row r="803" spans="1:4">
      <c r="A803" s="20" t="str" cm="1">
        <f t="array" ref="A803">IF(Table2[[#This Row],[Max_num_drones]:[Max_num_drones]]=2,Table2[[#This Row],[Cost]:[Cost]],"")</f>
        <v/>
      </c>
      <c r="B803" s="20" t="str" cm="1">
        <f t="array" ref="B803">IF(Table2[[#This Row],[Max_num_drones]:[Max_num_drones]]=3,Table2[[#This Row],[Cost]:[Cost]],"")</f>
        <v/>
      </c>
      <c r="C803" s="20" t="str" cm="1">
        <f t="array" ref="C803">IF(Table2[[#This Row],[Max_num_drones]:[Max_num_drones]]=4,Table2[[#This Row],[Cost]:[Cost]],"")</f>
        <v/>
      </c>
      <c r="D803" s="20" t="str" cm="1">
        <f t="array" ref="D803">IF(Table2[[#This Row],[Max_num_drones]:[Max_num_drones]]=5,Table2[[#This Row],[Cost]:[Cost]],"")</f>
        <v/>
      </c>
    </row>
    <row r="804" spans="1:4">
      <c r="A804" s="20" t="str" cm="1">
        <f t="array" ref="A804">IF(Table2[[#This Row],[Max_num_drones]:[Max_num_drones]]=2,Table2[[#This Row],[Cost]:[Cost]],"")</f>
        <v/>
      </c>
      <c r="B804" s="20" t="str" cm="1">
        <f t="array" ref="B804">IF(Table2[[#This Row],[Max_num_drones]:[Max_num_drones]]=3,Table2[[#This Row],[Cost]:[Cost]],"")</f>
        <v/>
      </c>
      <c r="C804" s="20" t="str" cm="1">
        <f t="array" ref="C804">IF(Table2[[#This Row],[Max_num_drones]:[Max_num_drones]]=4,Table2[[#This Row],[Cost]:[Cost]],"")</f>
        <v/>
      </c>
      <c r="D804" s="20" t="str" cm="1">
        <f t="array" ref="D804">IF(Table2[[#This Row],[Max_num_drones]:[Max_num_drones]]=5,Table2[[#This Row],[Cost]:[Cost]],"")</f>
        <v/>
      </c>
    </row>
    <row r="805" spans="1:4">
      <c r="A805" s="20" t="str" cm="1">
        <f t="array" ref="A805">IF(Table2[[#This Row],[Max_num_drones]:[Max_num_drones]]=2,Table2[[#This Row],[Cost]:[Cost]],"")</f>
        <v/>
      </c>
      <c r="B805" s="20" t="str" cm="1">
        <f t="array" ref="B805">IF(Table2[[#This Row],[Max_num_drones]:[Max_num_drones]]=3,Table2[[#This Row],[Cost]:[Cost]],"")</f>
        <v/>
      </c>
      <c r="C805" s="20" t="str" cm="1">
        <f t="array" ref="C805">IF(Table2[[#This Row],[Max_num_drones]:[Max_num_drones]]=4,Table2[[#This Row],[Cost]:[Cost]],"")</f>
        <v/>
      </c>
      <c r="D805" s="20" t="str" cm="1">
        <f t="array" ref="D805">IF(Table2[[#This Row],[Max_num_drones]:[Max_num_drones]]=5,Table2[[#This Row],[Cost]:[Cost]],"")</f>
        <v/>
      </c>
    </row>
    <row r="806" spans="1:4">
      <c r="A806" s="20" t="str" cm="1">
        <f t="array" ref="A806">IF(Table2[[#This Row],[Max_num_drones]:[Max_num_drones]]=2,Table2[[#This Row],[Cost]:[Cost]],"")</f>
        <v/>
      </c>
      <c r="B806" s="20" t="str" cm="1">
        <f t="array" ref="B806">IF(Table2[[#This Row],[Max_num_drones]:[Max_num_drones]]=3,Table2[[#This Row],[Cost]:[Cost]],"")</f>
        <v/>
      </c>
      <c r="C806" s="20" t="str" cm="1">
        <f t="array" ref="C806">IF(Table2[[#This Row],[Max_num_drones]:[Max_num_drones]]=4,Table2[[#This Row],[Cost]:[Cost]],"")</f>
        <v/>
      </c>
      <c r="D806" s="20" t="str" cm="1">
        <f t="array" ref="D806">IF(Table2[[#This Row],[Max_num_drones]:[Max_num_drones]]=5,Table2[[#This Row],[Cost]:[Cost]],"")</f>
        <v/>
      </c>
    </row>
    <row r="807" spans="1:4">
      <c r="A807" s="20" t="str" cm="1">
        <f t="array" ref="A807">IF(Table2[[#This Row],[Max_num_drones]:[Max_num_drones]]=2,Table2[[#This Row],[Cost]:[Cost]],"")</f>
        <v/>
      </c>
      <c r="B807" s="20" t="str" cm="1">
        <f t="array" ref="B807">IF(Table2[[#This Row],[Max_num_drones]:[Max_num_drones]]=3,Table2[[#This Row],[Cost]:[Cost]],"")</f>
        <v/>
      </c>
      <c r="C807" s="20" t="str" cm="1">
        <f t="array" ref="C807">IF(Table2[[#This Row],[Max_num_drones]:[Max_num_drones]]=4,Table2[[#This Row],[Cost]:[Cost]],"")</f>
        <v/>
      </c>
      <c r="D807" s="20" t="str" cm="1">
        <f t="array" ref="D807">IF(Table2[[#This Row],[Max_num_drones]:[Max_num_drones]]=5,Table2[[#This Row],[Cost]:[Cost]],"")</f>
        <v/>
      </c>
    </row>
    <row r="808" spans="1:4">
      <c r="A808" s="20" t="str" cm="1">
        <f t="array" ref="A808">IF(Table2[[#This Row],[Max_num_drones]:[Max_num_drones]]=2,Table2[[#This Row],[Cost]:[Cost]],"")</f>
        <v/>
      </c>
      <c r="B808" s="20" t="str" cm="1">
        <f t="array" ref="B808">IF(Table2[[#This Row],[Max_num_drones]:[Max_num_drones]]=3,Table2[[#This Row],[Cost]:[Cost]],"")</f>
        <v/>
      </c>
      <c r="C808" s="20" t="str" cm="1">
        <f t="array" ref="C808">IF(Table2[[#This Row],[Max_num_drones]:[Max_num_drones]]=4,Table2[[#This Row],[Cost]:[Cost]],"")</f>
        <v/>
      </c>
      <c r="D808" s="20" t="str" cm="1">
        <f t="array" ref="D808">IF(Table2[[#This Row],[Max_num_drones]:[Max_num_drones]]=5,Table2[[#This Row],[Cost]:[Cost]],"")</f>
        <v/>
      </c>
    </row>
    <row r="809" spans="1:4">
      <c r="A809" s="20" t="str" cm="1">
        <f t="array" ref="A809">IF(Table2[[#This Row],[Max_num_drones]:[Max_num_drones]]=2,Table2[[#This Row],[Cost]:[Cost]],"")</f>
        <v/>
      </c>
      <c r="B809" s="20" t="str" cm="1">
        <f t="array" ref="B809">IF(Table2[[#This Row],[Max_num_drones]:[Max_num_drones]]=3,Table2[[#This Row],[Cost]:[Cost]],"")</f>
        <v/>
      </c>
      <c r="C809" s="20" t="str" cm="1">
        <f t="array" ref="C809">IF(Table2[[#This Row],[Max_num_drones]:[Max_num_drones]]=4,Table2[[#This Row],[Cost]:[Cost]],"")</f>
        <v/>
      </c>
      <c r="D809" s="20" t="str" cm="1">
        <f t="array" ref="D809">IF(Table2[[#This Row],[Max_num_drones]:[Max_num_drones]]=5,Table2[[#This Row],[Cost]:[Cost]],"")</f>
        <v/>
      </c>
    </row>
    <row r="810" spans="1:4">
      <c r="A810" s="20" t="str" cm="1">
        <f t="array" ref="A810">IF(Table2[[#This Row],[Max_num_drones]:[Max_num_drones]]=2,Table2[[#This Row],[Cost]:[Cost]],"")</f>
        <v/>
      </c>
      <c r="B810" s="20" t="str" cm="1">
        <f t="array" ref="B810">IF(Table2[[#This Row],[Max_num_drones]:[Max_num_drones]]=3,Table2[[#This Row],[Cost]:[Cost]],"")</f>
        <v/>
      </c>
      <c r="C810" s="20" t="str" cm="1">
        <f t="array" ref="C810">IF(Table2[[#This Row],[Max_num_drones]:[Max_num_drones]]=4,Table2[[#This Row],[Cost]:[Cost]],"")</f>
        <v/>
      </c>
      <c r="D810" s="20" t="str" cm="1">
        <f t="array" ref="D810">IF(Table2[[#This Row],[Max_num_drones]:[Max_num_drones]]=5,Table2[[#This Row],[Cost]:[Cost]],"")</f>
        <v/>
      </c>
    </row>
    <row r="811" spans="1:4">
      <c r="A811" s="20" t="str" cm="1">
        <f t="array" ref="A811">IF(Table2[[#This Row],[Max_num_drones]:[Max_num_drones]]=2,Table2[[#This Row],[Cost]:[Cost]],"")</f>
        <v/>
      </c>
      <c r="B811" s="20" t="str" cm="1">
        <f t="array" ref="B811">IF(Table2[[#This Row],[Max_num_drones]:[Max_num_drones]]=3,Table2[[#This Row],[Cost]:[Cost]],"")</f>
        <v/>
      </c>
      <c r="C811" s="20" t="str" cm="1">
        <f t="array" ref="C811">IF(Table2[[#This Row],[Max_num_drones]:[Max_num_drones]]=4,Table2[[#This Row],[Cost]:[Cost]],"")</f>
        <v/>
      </c>
      <c r="D811" s="20" t="str" cm="1">
        <f t="array" ref="D811">IF(Table2[[#This Row],[Max_num_drones]:[Max_num_drones]]=5,Table2[[#This Row],[Cost]:[Cost]],"")</f>
        <v/>
      </c>
    </row>
    <row r="812" spans="1:4">
      <c r="A812" s="20" t="str" cm="1">
        <f t="array" ref="A812">IF(Table2[[#This Row],[Max_num_drones]:[Max_num_drones]]=2,Table2[[#This Row],[Cost]:[Cost]],"")</f>
        <v/>
      </c>
      <c r="B812" s="20" t="str" cm="1">
        <f t="array" ref="B812">IF(Table2[[#This Row],[Max_num_drones]:[Max_num_drones]]=3,Table2[[#This Row],[Cost]:[Cost]],"")</f>
        <v/>
      </c>
      <c r="C812" s="20" t="str" cm="1">
        <f t="array" ref="C812">IF(Table2[[#This Row],[Max_num_drones]:[Max_num_drones]]=4,Table2[[#This Row],[Cost]:[Cost]],"")</f>
        <v/>
      </c>
      <c r="D812" s="20" t="str" cm="1">
        <f t="array" ref="D812">IF(Table2[[#This Row],[Max_num_drones]:[Max_num_drones]]=5,Table2[[#This Row],[Cost]:[Cost]],"")</f>
        <v/>
      </c>
    </row>
    <row r="813" spans="1:4">
      <c r="A813" s="20" t="str" cm="1">
        <f t="array" ref="A813">IF(Table2[[#This Row],[Max_num_drones]:[Max_num_drones]]=2,Table2[[#This Row],[Cost]:[Cost]],"")</f>
        <v/>
      </c>
      <c r="B813" s="20" t="str" cm="1">
        <f t="array" ref="B813">IF(Table2[[#This Row],[Max_num_drones]:[Max_num_drones]]=3,Table2[[#This Row],[Cost]:[Cost]],"")</f>
        <v/>
      </c>
      <c r="C813" s="20" t="str" cm="1">
        <f t="array" ref="C813">IF(Table2[[#This Row],[Max_num_drones]:[Max_num_drones]]=4,Table2[[#This Row],[Cost]:[Cost]],"")</f>
        <v/>
      </c>
      <c r="D813" s="20" t="str" cm="1">
        <f t="array" ref="D813">IF(Table2[[#This Row],[Max_num_drones]:[Max_num_drones]]=5,Table2[[#This Row],[Cost]:[Cost]],"")</f>
        <v/>
      </c>
    </row>
    <row r="814" spans="1:4">
      <c r="A814" s="20" t="str" cm="1">
        <f t="array" ref="A814">IF(Table2[[#This Row],[Max_num_drones]:[Max_num_drones]]=2,Table2[[#This Row],[Cost]:[Cost]],"")</f>
        <v/>
      </c>
      <c r="B814" s="20" t="str" cm="1">
        <f t="array" ref="B814">IF(Table2[[#This Row],[Max_num_drones]:[Max_num_drones]]=3,Table2[[#This Row],[Cost]:[Cost]],"")</f>
        <v/>
      </c>
      <c r="C814" s="20" t="str" cm="1">
        <f t="array" ref="C814">IF(Table2[[#This Row],[Max_num_drones]:[Max_num_drones]]=4,Table2[[#This Row],[Cost]:[Cost]],"")</f>
        <v/>
      </c>
      <c r="D814" s="20" t="str" cm="1">
        <f t="array" ref="D814">IF(Table2[[#This Row],[Max_num_drones]:[Max_num_drones]]=5,Table2[[#This Row],[Cost]:[Cost]],"")</f>
        <v/>
      </c>
    </row>
    <row r="815" spans="1:4">
      <c r="A815" s="20" t="str" cm="1">
        <f t="array" ref="A815">IF(Table2[[#This Row],[Max_num_drones]:[Max_num_drones]]=2,Table2[[#This Row],[Cost]:[Cost]],"")</f>
        <v/>
      </c>
      <c r="B815" s="20" t="str" cm="1">
        <f t="array" ref="B815">IF(Table2[[#This Row],[Max_num_drones]:[Max_num_drones]]=3,Table2[[#This Row],[Cost]:[Cost]],"")</f>
        <v/>
      </c>
      <c r="C815" s="20" t="str" cm="1">
        <f t="array" ref="C815">IF(Table2[[#This Row],[Max_num_drones]:[Max_num_drones]]=4,Table2[[#This Row],[Cost]:[Cost]],"")</f>
        <v/>
      </c>
      <c r="D815" s="20" t="str" cm="1">
        <f t="array" ref="D815">IF(Table2[[#This Row],[Max_num_drones]:[Max_num_drones]]=5,Table2[[#This Row],[Cost]:[Cost]],"")</f>
        <v/>
      </c>
    </row>
    <row r="816" spans="1:4">
      <c r="A816" s="20" t="str" cm="1">
        <f t="array" ref="A816">IF(Table2[[#This Row],[Max_num_drones]:[Max_num_drones]]=2,Table2[[#This Row],[Cost]:[Cost]],"")</f>
        <v/>
      </c>
      <c r="B816" s="20" t="str" cm="1">
        <f t="array" ref="B816">IF(Table2[[#This Row],[Max_num_drones]:[Max_num_drones]]=3,Table2[[#This Row],[Cost]:[Cost]],"")</f>
        <v/>
      </c>
      <c r="C816" s="20" t="str" cm="1">
        <f t="array" ref="C816">IF(Table2[[#This Row],[Max_num_drones]:[Max_num_drones]]=4,Table2[[#This Row],[Cost]:[Cost]],"")</f>
        <v/>
      </c>
      <c r="D816" s="20" t="str" cm="1">
        <f t="array" ref="D816">IF(Table2[[#This Row],[Max_num_drones]:[Max_num_drones]]=5,Table2[[#This Row],[Cost]:[Cost]],"")</f>
        <v/>
      </c>
    </row>
    <row r="817" spans="1:4">
      <c r="A817" s="20" t="str" cm="1">
        <f t="array" ref="A817">IF(Table2[[#This Row],[Max_num_drones]:[Max_num_drones]]=2,Table2[[#This Row],[Cost]:[Cost]],"")</f>
        <v/>
      </c>
      <c r="B817" s="20" t="str" cm="1">
        <f t="array" ref="B817">IF(Table2[[#This Row],[Max_num_drones]:[Max_num_drones]]=3,Table2[[#This Row],[Cost]:[Cost]],"")</f>
        <v/>
      </c>
      <c r="C817" s="20" t="str" cm="1">
        <f t="array" ref="C817">IF(Table2[[#This Row],[Max_num_drones]:[Max_num_drones]]=4,Table2[[#This Row],[Cost]:[Cost]],"")</f>
        <v/>
      </c>
      <c r="D817" s="20" t="str" cm="1">
        <f t="array" ref="D817">IF(Table2[[#This Row],[Max_num_drones]:[Max_num_drones]]=5,Table2[[#This Row],[Cost]:[Cost]],"")</f>
        <v/>
      </c>
    </row>
    <row r="818" spans="1:4">
      <c r="A818" s="20" t="str" cm="1">
        <f t="array" ref="A818">IF(Table2[[#This Row],[Max_num_drones]:[Max_num_drones]]=2,Table2[[#This Row],[Cost]:[Cost]],"")</f>
        <v/>
      </c>
      <c r="B818" s="20" t="str" cm="1">
        <f t="array" ref="B818">IF(Table2[[#This Row],[Max_num_drones]:[Max_num_drones]]=3,Table2[[#This Row],[Cost]:[Cost]],"")</f>
        <v/>
      </c>
      <c r="C818" s="20" t="str" cm="1">
        <f t="array" ref="C818">IF(Table2[[#This Row],[Max_num_drones]:[Max_num_drones]]=4,Table2[[#This Row],[Cost]:[Cost]],"")</f>
        <v/>
      </c>
      <c r="D818" s="20" t="str" cm="1">
        <f t="array" ref="D818">IF(Table2[[#This Row],[Max_num_drones]:[Max_num_drones]]=5,Table2[[#This Row],[Cost]:[Cost]],"")</f>
        <v/>
      </c>
    </row>
    <row r="819" spans="1:4">
      <c r="A819" s="20" t="str" cm="1">
        <f t="array" ref="A819">IF(Table2[[#This Row],[Max_num_drones]:[Max_num_drones]]=2,Table2[[#This Row],[Cost]:[Cost]],"")</f>
        <v/>
      </c>
      <c r="B819" s="20" t="str" cm="1">
        <f t="array" ref="B819">IF(Table2[[#This Row],[Max_num_drones]:[Max_num_drones]]=3,Table2[[#This Row],[Cost]:[Cost]],"")</f>
        <v/>
      </c>
      <c r="C819" s="20" t="str" cm="1">
        <f t="array" ref="C819">IF(Table2[[#This Row],[Max_num_drones]:[Max_num_drones]]=4,Table2[[#This Row],[Cost]:[Cost]],"")</f>
        <v/>
      </c>
      <c r="D819" s="20" t="str" cm="1">
        <f t="array" ref="D819">IF(Table2[[#This Row],[Max_num_drones]:[Max_num_drones]]=5,Table2[[#This Row],[Cost]:[Cost]],"")</f>
        <v/>
      </c>
    </row>
    <row r="820" spans="1:4">
      <c r="A820" s="20" t="str" cm="1">
        <f t="array" ref="A820">IF(Table2[[#This Row],[Max_num_drones]:[Max_num_drones]]=2,Table2[[#This Row],[Cost]:[Cost]],"")</f>
        <v/>
      </c>
      <c r="B820" s="20" t="str" cm="1">
        <f t="array" ref="B820">IF(Table2[[#This Row],[Max_num_drones]:[Max_num_drones]]=3,Table2[[#This Row],[Cost]:[Cost]],"")</f>
        <v/>
      </c>
      <c r="C820" s="20" t="str" cm="1">
        <f t="array" ref="C820">IF(Table2[[#This Row],[Max_num_drones]:[Max_num_drones]]=4,Table2[[#This Row],[Cost]:[Cost]],"")</f>
        <v/>
      </c>
      <c r="D820" s="20" t="str" cm="1">
        <f t="array" ref="D820">IF(Table2[[#This Row],[Max_num_drones]:[Max_num_drones]]=5,Table2[[#This Row],[Cost]:[Cost]],"")</f>
        <v/>
      </c>
    </row>
    <row r="821" spans="1:4">
      <c r="A821" s="20" t="str" cm="1">
        <f t="array" ref="A821">IF(Table2[[#This Row],[Max_num_drones]:[Max_num_drones]]=2,Table2[[#This Row],[Cost]:[Cost]],"")</f>
        <v/>
      </c>
      <c r="B821" s="20" t="str" cm="1">
        <f t="array" ref="B821">IF(Table2[[#This Row],[Max_num_drones]:[Max_num_drones]]=3,Table2[[#This Row],[Cost]:[Cost]],"")</f>
        <v/>
      </c>
      <c r="C821" s="20" t="str" cm="1">
        <f t="array" ref="C821">IF(Table2[[#This Row],[Max_num_drones]:[Max_num_drones]]=4,Table2[[#This Row],[Cost]:[Cost]],"")</f>
        <v/>
      </c>
      <c r="D821" s="20" t="str" cm="1">
        <f t="array" ref="D821">IF(Table2[[#This Row],[Max_num_drones]:[Max_num_drones]]=5,Table2[[#This Row],[Cost]:[Cost]],"")</f>
        <v/>
      </c>
    </row>
    <row r="822" spans="1:4">
      <c r="A822" s="20" t="str" cm="1">
        <f t="array" ref="A822">IF(Table2[[#This Row],[Max_num_drones]:[Max_num_drones]]=2,Table2[[#This Row],[Cost]:[Cost]],"")</f>
        <v/>
      </c>
      <c r="B822" s="20" t="str" cm="1">
        <f t="array" ref="B822">IF(Table2[[#This Row],[Max_num_drones]:[Max_num_drones]]=3,Table2[[#This Row],[Cost]:[Cost]],"")</f>
        <v/>
      </c>
      <c r="C822" s="20" t="str" cm="1">
        <f t="array" ref="C822">IF(Table2[[#This Row],[Max_num_drones]:[Max_num_drones]]=4,Table2[[#This Row],[Cost]:[Cost]],"")</f>
        <v/>
      </c>
      <c r="D822" s="20" t="str" cm="1">
        <f t="array" ref="D822">IF(Table2[[#This Row],[Max_num_drones]:[Max_num_drones]]=5,Table2[[#This Row],[Cost]:[Cost]],"")</f>
        <v/>
      </c>
    </row>
    <row r="823" spans="1:4">
      <c r="A823" s="20" t="str" cm="1">
        <f t="array" ref="A823">IF(Table2[[#This Row],[Max_num_drones]:[Max_num_drones]]=2,Table2[[#This Row],[Cost]:[Cost]],"")</f>
        <v/>
      </c>
      <c r="B823" s="20" t="str" cm="1">
        <f t="array" ref="B823">IF(Table2[[#This Row],[Max_num_drones]:[Max_num_drones]]=3,Table2[[#This Row],[Cost]:[Cost]],"")</f>
        <v/>
      </c>
      <c r="C823" s="20" t="str" cm="1">
        <f t="array" ref="C823">IF(Table2[[#This Row],[Max_num_drones]:[Max_num_drones]]=4,Table2[[#This Row],[Cost]:[Cost]],"")</f>
        <v/>
      </c>
      <c r="D823" s="20" t="str" cm="1">
        <f t="array" ref="D823">IF(Table2[[#This Row],[Max_num_drones]:[Max_num_drones]]=5,Table2[[#This Row],[Cost]:[Cost]],"")</f>
        <v/>
      </c>
    </row>
    <row r="824" spans="1:4">
      <c r="A824" s="20" t="str" cm="1">
        <f t="array" ref="A824">IF(Table2[[#This Row],[Max_num_drones]:[Max_num_drones]]=2,Table2[[#This Row],[Cost]:[Cost]],"")</f>
        <v/>
      </c>
      <c r="B824" s="20" t="str" cm="1">
        <f t="array" ref="B824">IF(Table2[[#This Row],[Max_num_drones]:[Max_num_drones]]=3,Table2[[#This Row],[Cost]:[Cost]],"")</f>
        <v/>
      </c>
      <c r="C824" s="20" t="str" cm="1">
        <f t="array" ref="C824">IF(Table2[[#This Row],[Max_num_drones]:[Max_num_drones]]=4,Table2[[#This Row],[Cost]:[Cost]],"")</f>
        <v/>
      </c>
      <c r="D824" s="20" t="str" cm="1">
        <f t="array" ref="D824">IF(Table2[[#This Row],[Max_num_drones]:[Max_num_drones]]=5,Table2[[#This Row],[Cost]:[Cost]],"")</f>
        <v/>
      </c>
    </row>
    <row r="825" spans="1:4">
      <c r="A825" s="20" t="str" cm="1">
        <f t="array" ref="A825">IF(Table2[[#This Row],[Max_num_drones]:[Max_num_drones]]=2,Table2[[#This Row],[Cost]:[Cost]],"")</f>
        <v/>
      </c>
      <c r="B825" s="20" t="str" cm="1">
        <f t="array" ref="B825">IF(Table2[[#This Row],[Max_num_drones]:[Max_num_drones]]=3,Table2[[#This Row],[Cost]:[Cost]],"")</f>
        <v/>
      </c>
      <c r="C825" s="20" t="str" cm="1">
        <f t="array" ref="C825">IF(Table2[[#This Row],[Max_num_drones]:[Max_num_drones]]=4,Table2[[#This Row],[Cost]:[Cost]],"")</f>
        <v/>
      </c>
      <c r="D825" s="20" t="str" cm="1">
        <f t="array" ref="D825">IF(Table2[[#This Row],[Max_num_drones]:[Max_num_drones]]=5,Table2[[#This Row],[Cost]:[Cost]],"")</f>
        <v/>
      </c>
    </row>
    <row r="826" spans="1:4">
      <c r="A826" s="20" t="str" cm="1">
        <f t="array" ref="A826">IF(Table2[[#This Row],[Max_num_drones]:[Max_num_drones]]=2,Table2[[#This Row],[Cost]:[Cost]],"")</f>
        <v/>
      </c>
      <c r="B826" s="20" t="str" cm="1">
        <f t="array" ref="B826">IF(Table2[[#This Row],[Max_num_drones]:[Max_num_drones]]=3,Table2[[#This Row],[Cost]:[Cost]],"")</f>
        <v/>
      </c>
      <c r="C826" s="20" t="str" cm="1">
        <f t="array" ref="C826">IF(Table2[[#This Row],[Max_num_drones]:[Max_num_drones]]=4,Table2[[#This Row],[Cost]:[Cost]],"")</f>
        <v/>
      </c>
      <c r="D826" s="20" t="str" cm="1">
        <f t="array" ref="D826">IF(Table2[[#This Row],[Max_num_drones]:[Max_num_drones]]=5,Table2[[#This Row],[Cost]:[Cost]],"")</f>
        <v/>
      </c>
    </row>
    <row r="827" spans="1:4">
      <c r="A827" s="20" t="str" cm="1">
        <f t="array" ref="A827">IF(Table2[[#This Row],[Max_num_drones]:[Max_num_drones]]=2,Table2[[#This Row],[Cost]:[Cost]],"")</f>
        <v/>
      </c>
      <c r="B827" s="20" t="str" cm="1">
        <f t="array" ref="B827">IF(Table2[[#This Row],[Max_num_drones]:[Max_num_drones]]=3,Table2[[#This Row],[Cost]:[Cost]],"")</f>
        <v/>
      </c>
      <c r="C827" s="20" t="str" cm="1">
        <f t="array" ref="C827">IF(Table2[[#This Row],[Max_num_drones]:[Max_num_drones]]=4,Table2[[#This Row],[Cost]:[Cost]],"")</f>
        <v/>
      </c>
      <c r="D827" s="20" t="str" cm="1">
        <f t="array" ref="D827">IF(Table2[[#This Row],[Max_num_drones]:[Max_num_drones]]=5,Table2[[#This Row],[Cost]:[Cost]],"")</f>
        <v/>
      </c>
    </row>
    <row r="828" spans="1:4">
      <c r="A828" s="20" t="str" cm="1">
        <f t="array" ref="A828">IF(Table2[[#This Row],[Max_num_drones]:[Max_num_drones]]=2,Table2[[#This Row],[Cost]:[Cost]],"")</f>
        <v/>
      </c>
      <c r="B828" s="20" t="str" cm="1">
        <f t="array" ref="B828">IF(Table2[[#This Row],[Max_num_drones]:[Max_num_drones]]=3,Table2[[#This Row],[Cost]:[Cost]],"")</f>
        <v/>
      </c>
      <c r="C828" s="20" t="str" cm="1">
        <f t="array" ref="C828">IF(Table2[[#This Row],[Max_num_drones]:[Max_num_drones]]=4,Table2[[#This Row],[Cost]:[Cost]],"")</f>
        <v/>
      </c>
      <c r="D828" s="20" t="str" cm="1">
        <f t="array" ref="D828">IF(Table2[[#This Row],[Max_num_drones]:[Max_num_drones]]=5,Table2[[#This Row],[Cost]:[Cost]],"")</f>
        <v/>
      </c>
    </row>
    <row r="829" spans="1:4">
      <c r="A829" s="20" t="str" cm="1">
        <f t="array" ref="A829">IF(Table2[[#This Row],[Max_num_drones]:[Max_num_drones]]=2,Table2[[#This Row],[Cost]:[Cost]],"")</f>
        <v/>
      </c>
      <c r="B829" s="20" t="str" cm="1">
        <f t="array" ref="B829">IF(Table2[[#This Row],[Max_num_drones]:[Max_num_drones]]=3,Table2[[#This Row],[Cost]:[Cost]],"")</f>
        <v/>
      </c>
      <c r="C829" s="20" t="str" cm="1">
        <f t="array" ref="C829">IF(Table2[[#This Row],[Max_num_drones]:[Max_num_drones]]=4,Table2[[#This Row],[Cost]:[Cost]],"")</f>
        <v/>
      </c>
      <c r="D829" s="20" t="str" cm="1">
        <f t="array" ref="D829">IF(Table2[[#This Row],[Max_num_drones]:[Max_num_drones]]=5,Table2[[#This Row],[Cost]:[Cost]],"")</f>
        <v/>
      </c>
    </row>
    <row r="830" spans="1:4">
      <c r="A830" s="20" t="str" cm="1">
        <f t="array" ref="A830">IF(Table2[[#This Row],[Max_num_drones]:[Max_num_drones]]=2,Table2[[#This Row],[Cost]:[Cost]],"")</f>
        <v/>
      </c>
      <c r="B830" s="20" t="str" cm="1">
        <f t="array" ref="B830">IF(Table2[[#This Row],[Max_num_drones]:[Max_num_drones]]=3,Table2[[#This Row],[Cost]:[Cost]],"")</f>
        <v/>
      </c>
      <c r="C830" s="20" t="str" cm="1">
        <f t="array" ref="C830">IF(Table2[[#This Row],[Max_num_drones]:[Max_num_drones]]=4,Table2[[#This Row],[Cost]:[Cost]],"")</f>
        <v/>
      </c>
      <c r="D830" s="20" t="str" cm="1">
        <f t="array" ref="D830">IF(Table2[[#This Row],[Max_num_drones]:[Max_num_drones]]=5,Table2[[#This Row],[Cost]:[Cost]],"")</f>
        <v/>
      </c>
    </row>
    <row r="831" spans="1:4">
      <c r="A831" s="20" t="str" cm="1">
        <f t="array" ref="A831">IF(Table2[[#This Row],[Max_num_drones]:[Max_num_drones]]=2,Table2[[#This Row],[Cost]:[Cost]],"")</f>
        <v/>
      </c>
      <c r="B831" s="20" t="str" cm="1">
        <f t="array" ref="B831">IF(Table2[[#This Row],[Max_num_drones]:[Max_num_drones]]=3,Table2[[#This Row],[Cost]:[Cost]],"")</f>
        <v/>
      </c>
      <c r="C831" s="20" t="str" cm="1">
        <f t="array" ref="C831">IF(Table2[[#This Row],[Max_num_drones]:[Max_num_drones]]=4,Table2[[#This Row],[Cost]:[Cost]],"")</f>
        <v/>
      </c>
      <c r="D831" s="20" t="str" cm="1">
        <f t="array" ref="D831">IF(Table2[[#This Row],[Max_num_drones]:[Max_num_drones]]=5,Table2[[#This Row],[Cost]:[Cost]],"")</f>
        <v/>
      </c>
    </row>
    <row r="832" spans="1:4">
      <c r="A832" s="20" t="str" cm="1">
        <f t="array" ref="A832">IF(Table2[[#This Row],[Max_num_drones]:[Max_num_drones]]=2,Table2[[#This Row],[Cost]:[Cost]],"")</f>
        <v/>
      </c>
      <c r="B832" s="20" t="str" cm="1">
        <f t="array" ref="B832">IF(Table2[[#This Row],[Max_num_drones]:[Max_num_drones]]=3,Table2[[#This Row],[Cost]:[Cost]],"")</f>
        <v/>
      </c>
      <c r="C832" s="20" t="str" cm="1">
        <f t="array" ref="C832">IF(Table2[[#This Row],[Max_num_drones]:[Max_num_drones]]=4,Table2[[#This Row],[Cost]:[Cost]],"")</f>
        <v/>
      </c>
      <c r="D832" s="20" t="str" cm="1">
        <f t="array" ref="D832">IF(Table2[[#This Row],[Max_num_drones]:[Max_num_drones]]=5,Table2[[#This Row],[Cost]:[Cost]],"")</f>
        <v/>
      </c>
    </row>
    <row r="833" spans="1:4">
      <c r="A833" s="20" t="str" cm="1">
        <f t="array" ref="A833">IF(Table2[[#This Row],[Max_num_drones]:[Max_num_drones]]=2,Table2[[#This Row],[Cost]:[Cost]],"")</f>
        <v/>
      </c>
      <c r="B833" s="20" t="str" cm="1">
        <f t="array" ref="B833">IF(Table2[[#This Row],[Max_num_drones]:[Max_num_drones]]=3,Table2[[#This Row],[Cost]:[Cost]],"")</f>
        <v/>
      </c>
      <c r="C833" s="20" t="str" cm="1">
        <f t="array" ref="C833">IF(Table2[[#This Row],[Max_num_drones]:[Max_num_drones]]=4,Table2[[#This Row],[Cost]:[Cost]],"")</f>
        <v/>
      </c>
      <c r="D833" s="20" t="str" cm="1">
        <f t="array" ref="D833">IF(Table2[[#This Row],[Max_num_drones]:[Max_num_drones]]=5,Table2[[#This Row],[Cost]:[Cost]],"")</f>
        <v/>
      </c>
    </row>
    <row r="834" spans="1:4">
      <c r="A834" s="20" t="str" cm="1">
        <f t="array" ref="A834">IF(Table2[[#This Row],[Max_num_drones]:[Max_num_drones]]=2,Table2[[#This Row],[Cost]:[Cost]],"")</f>
        <v/>
      </c>
      <c r="B834" s="20" t="str" cm="1">
        <f t="array" ref="B834">IF(Table2[[#This Row],[Max_num_drones]:[Max_num_drones]]=3,Table2[[#This Row],[Cost]:[Cost]],"")</f>
        <v/>
      </c>
      <c r="C834" s="20" t="str" cm="1">
        <f t="array" ref="C834">IF(Table2[[#This Row],[Max_num_drones]:[Max_num_drones]]=4,Table2[[#This Row],[Cost]:[Cost]],"")</f>
        <v/>
      </c>
      <c r="D834" s="20" t="str" cm="1">
        <f t="array" ref="D834">IF(Table2[[#This Row],[Max_num_drones]:[Max_num_drones]]=5,Table2[[#This Row],[Cost]:[Cost]],"")</f>
        <v/>
      </c>
    </row>
    <row r="835" spans="1:4">
      <c r="A835" s="20" t="str" cm="1">
        <f t="array" ref="A835">IF(Table2[[#This Row],[Max_num_drones]:[Max_num_drones]]=2,Table2[[#This Row],[Cost]:[Cost]],"")</f>
        <v/>
      </c>
      <c r="B835" s="20" t="str" cm="1">
        <f t="array" ref="B835">IF(Table2[[#This Row],[Max_num_drones]:[Max_num_drones]]=3,Table2[[#This Row],[Cost]:[Cost]],"")</f>
        <v/>
      </c>
      <c r="C835" s="20" t="str" cm="1">
        <f t="array" ref="C835">IF(Table2[[#This Row],[Max_num_drones]:[Max_num_drones]]=4,Table2[[#This Row],[Cost]:[Cost]],"")</f>
        <v/>
      </c>
      <c r="D835" s="20" t="str" cm="1">
        <f t="array" ref="D835">IF(Table2[[#This Row],[Max_num_drones]:[Max_num_drones]]=5,Table2[[#This Row],[Cost]:[Cost]],"")</f>
        <v/>
      </c>
    </row>
    <row r="836" spans="1:4">
      <c r="A836" s="20" t="str" cm="1">
        <f t="array" ref="A836">IF(Table2[[#This Row],[Max_num_drones]:[Max_num_drones]]=2,Table2[[#This Row],[Cost]:[Cost]],"")</f>
        <v/>
      </c>
      <c r="B836" s="20" t="str" cm="1">
        <f t="array" ref="B836">IF(Table2[[#This Row],[Max_num_drones]:[Max_num_drones]]=3,Table2[[#This Row],[Cost]:[Cost]],"")</f>
        <v/>
      </c>
      <c r="C836" s="20" t="str" cm="1">
        <f t="array" ref="C836">IF(Table2[[#This Row],[Max_num_drones]:[Max_num_drones]]=4,Table2[[#This Row],[Cost]:[Cost]],"")</f>
        <v/>
      </c>
      <c r="D836" s="20" t="str" cm="1">
        <f t="array" ref="D836">IF(Table2[[#This Row],[Max_num_drones]:[Max_num_drones]]=5,Table2[[#This Row],[Cost]:[Cost]],"")</f>
        <v/>
      </c>
    </row>
    <row r="837" spans="1:4">
      <c r="A837" s="20" t="str" cm="1">
        <f t="array" ref="A837">IF(Table2[[#This Row],[Max_num_drones]:[Max_num_drones]]=2,Table2[[#This Row],[Cost]:[Cost]],"")</f>
        <v/>
      </c>
      <c r="B837" s="20" t="str" cm="1">
        <f t="array" ref="B837">IF(Table2[[#This Row],[Max_num_drones]:[Max_num_drones]]=3,Table2[[#This Row],[Cost]:[Cost]],"")</f>
        <v/>
      </c>
      <c r="C837" s="20" t="str" cm="1">
        <f t="array" ref="C837">IF(Table2[[#This Row],[Max_num_drones]:[Max_num_drones]]=4,Table2[[#This Row],[Cost]:[Cost]],"")</f>
        <v/>
      </c>
      <c r="D837" s="20" t="str" cm="1">
        <f t="array" ref="D837">IF(Table2[[#This Row],[Max_num_drones]:[Max_num_drones]]=5,Table2[[#This Row],[Cost]:[Cost]],"")</f>
        <v/>
      </c>
    </row>
    <row r="838" spans="1:4">
      <c r="A838" s="20" t="str" cm="1">
        <f t="array" ref="A838">IF(Table2[[#This Row],[Max_num_drones]:[Max_num_drones]]=2,Table2[[#This Row],[Cost]:[Cost]],"")</f>
        <v/>
      </c>
      <c r="B838" s="20" t="str" cm="1">
        <f t="array" ref="B838">IF(Table2[[#This Row],[Max_num_drones]:[Max_num_drones]]=3,Table2[[#This Row],[Cost]:[Cost]],"")</f>
        <v/>
      </c>
      <c r="C838" s="20" t="str" cm="1">
        <f t="array" ref="C838">IF(Table2[[#This Row],[Max_num_drones]:[Max_num_drones]]=4,Table2[[#This Row],[Cost]:[Cost]],"")</f>
        <v/>
      </c>
      <c r="D838" s="20" t="str" cm="1">
        <f t="array" ref="D838">IF(Table2[[#This Row],[Max_num_drones]:[Max_num_drones]]=5,Table2[[#This Row],[Cost]:[Cost]],"")</f>
        <v/>
      </c>
    </row>
    <row r="839" spans="1:4">
      <c r="A839" s="20" t="str" cm="1">
        <f t="array" ref="A839">IF(Table2[[#This Row],[Max_num_drones]:[Max_num_drones]]=2,Table2[[#This Row],[Cost]:[Cost]],"")</f>
        <v/>
      </c>
      <c r="B839" s="20" t="str" cm="1">
        <f t="array" ref="B839">IF(Table2[[#This Row],[Max_num_drones]:[Max_num_drones]]=3,Table2[[#This Row],[Cost]:[Cost]],"")</f>
        <v/>
      </c>
      <c r="C839" s="20" t="str" cm="1">
        <f t="array" ref="C839">IF(Table2[[#This Row],[Max_num_drones]:[Max_num_drones]]=4,Table2[[#This Row],[Cost]:[Cost]],"")</f>
        <v/>
      </c>
      <c r="D839" s="20" t="str" cm="1">
        <f t="array" ref="D839">IF(Table2[[#This Row],[Max_num_drones]:[Max_num_drones]]=5,Table2[[#This Row],[Cost]:[Cost]],"")</f>
        <v/>
      </c>
    </row>
    <row r="840" spans="1:4">
      <c r="A840" s="20" t="str" cm="1">
        <f t="array" ref="A840">IF(Table2[[#This Row],[Max_num_drones]:[Max_num_drones]]=2,Table2[[#This Row],[Cost]:[Cost]],"")</f>
        <v/>
      </c>
      <c r="B840" s="20" t="str" cm="1">
        <f t="array" ref="B840">IF(Table2[[#This Row],[Max_num_drones]:[Max_num_drones]]=3,Table2[[#This Row],[Cost]:[Cost]],"")</f>
        <v/>
      </c>
      <c r="C840" s="20" t="str" cm="1">
        <f t="array" ref="C840">IF(Table2[[#This Row],[Max_num_drones]:[Max_num_drones]]=4,Table2[[#This Row],[Cost]:[Cost]],"")</f>
        <v/>
      </c>
      <c r="D840" s="20" t="str" cm="1">
        <f t="array" ref="D840">IF(Table2[[#This Row],[Max_num_drones]:[Max_num_drones]]=5,Table2[[#This Row],[Cost]:[Cost]],"")</f>
        <v/>
      </c>
    </row>
    <row r="841" spans="1:4">
      <c r="A841" s="20" t="str" cm="1">
        <f t="array" ref="A841">IF(Table2[[#This Row],[Max_num_drones]:[Max_num_drones]]=2,Table2[[#This Row],[Cost]:[Cost]],"")</f>
        <v/>
      </c>
      <c r="B841" s="20" t="str" cm="1">
        <f t="array" ref="B841">IF(Table2[[#This Row],[Max_num_drones]:[Max_num_drones]]=3,Table2[[#This Row],[Cost]:[Cost]],"")</f>
        <v/>
      </c>
      <c r="C841" s="20" t="str" cm="1">
        <f t="array" ref="C841">IF(Table2[[#This Row],[Max_num_drones]:[Max_num_drones]]=4,Table2[[#This Row],[Cost]:[Cost]],"")</f>
        <v/>
      </c>
      <c r="D841" s="20" t="str" cm="1">
        <f t="array" ref="D841">IF(Table2[[#This Row],[Max_num_drones]:[Max_num_drones]]=5,Table2[[#This Row],[Cost]:[Cost]],"")</f>
        <v/>
      </c>
    </row>
    <row r="842" spans="1:4">
      <c r="A842" s="20" t="str" cm="1">
        <f t="array" ref="A842">IF(Table2[[#This Row],[Max_num_drones]:[Max_num_drones]]=2,Table2[[#This Row],[Cost]:[Cost]],"")</f>
        <v/>
      </c>
      <c r="B842" s="20" t="str" cm="1">
        <f t="array" ref="B842">IF(Table2[[#This Row],[Max_num_drones]:[Max_num_drones]]=3,Table2[[#This Row],[Cost]:[Cost]],"")</f>
        <v/>
      </c>
      <c r="C842" s="20" t="str" cm="1">
        <f t="array" ref="C842">IF(Table2[[#This Row],[Max_num_drones]:[Max_num_drones]]=4,Table2[[#This Row],[Cost]:[Cost]],"")</f>
        <v/>
      </c>
      <c r="D842" s="20" t="str" cm="1">
        <f t="array" ref="D842">IF(Table2[[#This Row],[Max_num_drones]:[Max_num_drones]]=5,Table2[[#This Row],[Cost]:[Cost]],"")</f>
        <v/>
      </c>
    </row>
    <row r="843" spans="1:4">
      <c r="A843" s="20" t="str" cm="1">
        <f t="array" ref="A843">IF(Table2[[#This Row],[Max_num_drones]:[Max_num_drones]]=2,Table2[[#This Row],[Cost]:[Cost]],"")</f>
        <v/>
      </c>
      <c r="B843" s="20" t="str" cm="1">
        <f t="array" ref="B843">IF(Table2[[#This Row],[Max_num_drones]:[Max_num_drones]]=3,Table2[[#This Row],[Cost]:[Cost]],"")</f>
        <v/>
      </c>
      <c r="C843" s="20" t="str" cm="1">
        <f t="array" ref="C843">IF(Table2[[#This Row],[Max_num_drones]:[Max_num_drones]]=4,Table2[[#This Row],[Cost]:[Cost]],"")</f>
        <v/>
      </c>
      <c r="D843" s="20" t="str" cm="1">
        <f t="array" ref="D843">IF(Table2[[#This Row],[Max_num_drones]:[Max_num_drones]]=5,Table2[[#This Row],[Cost]:[Cost]],"")</f>
        <v/>
      </c>
    </row>
    <row r="844" spans="1:4">
      <c r="A844" s="20" t="str" cm="1">
        <f t="array" ref="A844">IF(Table2[[#This Row],[Max_num_drones]:[Max_num_drones]]=2,Table2[[#This Row],[Cost]:[Cost]],"")</f>
        <v/>
      </c>
      <c r="B844" s="20" t="str" cm="1">
        <f t="array" ref="B844">IF(Table2[[#This Row],[Max_num_drones]:[Max_num_drones]]=3,Table2[[#This Row],[Cost]:[Cost]],"")</f>
        <v/>
      </c>
      <c r="C844" s="20" t="str" cm="1">
        <f t="array" ref="C844">IF(Table2[[#This Row],[Max_num_drones]:[Max_num_drones]]=4,Table2[[#This Row],[Cost]:[Cost]],"")</f>
        <v/>
      </c>
      <c r="D844" s="20" t="str" cm="1">
        <f t="array" ref="D844">IF(Table2[[#This Row],[Max_num_drones]:[Max_num_drones]]=5,Table2[[#This Row],[Cost]:[Cost]],"")</f>
        <v/>
      </c>
    </row>
    <row r="845" spans="1:4">
      <c r="A845" s="20" t="str" cm="1">
        <f t="array" ref="A845">IF(Table2[[#This Row],[Max_num_drones]:[Max_num_drones]]=2,Table2[[#This Row],[Cost]:[Cost]],"")</f>
        <v/>
      </c>
      <c r="B845" s="20" t="str" cm="1">
        <f t="array" ref="B845">IF(Table2[[#This Row],[Max_num_drones]:[Max_num_drones]]=3,Table2[[#This Row],[Cost]:[Cost]],"")</f>
        <v/>
      </c>
      <c r="C845" s="20" t="str" cm="1">
        <f t="array" ref="C845">IF(Table2[[#This Row],[Max_num_drones]:[Max_num_drones]]=4,Table2[[#This Row],[Cost]:[Cost]],"")</f>
        <v/>
      </c>
      <c r="D845" s="20" t="str" cm="1">
        <f t="array" ref="D845">IF(Table2[[#This Row],[Max_num_drones]:[Max_num_drones]]=5,Table2[[#This Row],[Cost]:[Cost]],"")</f>
        <v/>
      </c>
    </row>
    <row r="846" spans="1:4">
      <c r="A846" s="20" t="str" cm="1">
        <f t="array" ref="A846">IF(Table2[[#This Row],[Max_num_drones]:[Max_num_drones]]=2,Table2[[#This Row],[Cost]:[Cost]],"")</f>
        <v/>
      </c>
      <c r="B846" s="20" t="str" cm="1">
        <f t="array" ref="B846">IF(Table2[[#This Row],[Max_num_drones]:[Max_num_drones]]=3,Table2[[#This Row],[Cost]:[Cost]],"")</f>
        <v/>
      </c>
      <c r="C846" s="20" t="str" cm="1">
        <f t="array" ref="C846">IF(Table2[[#This Row],[Max_num_drones]:[Max_num_drones]]=4,Table2[[#This Row],[Cost]:[Cost]],"")</f>
        <v/>
      </c>
      <c r="D846" s="20" t="str" cm="1">
        <f t="array" ref="D846">IF(Table2[[#This Row],[Max_num_drones]:[Max_num_drones]]=5,Table2[[#This Row],[Cost]:[Cost]],"")</f>
        <v/>
      </c>
    </row>
    <row r="847" spans="1:4">
      <c r="A847" s="20" t="str" cm="1">
        <f t="array" ref="A847">IF(Table2[[#This Row],[Max_num_drones]:[Max_num_drones]]=2,Table2[[#This Row],[Cost]:[Cost]],"")</f>
        <v/>
      </c>
      <c r="B847" s="20" t="str" cm="1">
        <f t="array" ref="B847">IF(Table2[[#This Row],[Max_num_drones]:[Max_num_drones]]=3,Table2[[#This Row],[Cost]:[Cost]],"")</f>
        <v/>
      </c>
      <c r="C847" s="20" t="str" cm="1">
        <f t="array" ref="C847">IF(Table2[[#This Row],[Max_num_drones]:[Max_num_drones]]=4,Table2[[#This Row],[Cost]:[Cost]],"")</f>
        <v/>
      </c>
      <c r="D847" s="20" t="str" cm="1">
        <f t="array" ref="D847">IF(Table2[[#This Row],[Max_num_drones]:[Max_num_drones]]=5,Table2[[#This Row],[Cost]:[Cost]],"")</f>
        <v/>
      </c>
    </row>
    <row r="848" spans="1:4">
      <c r="A848" s="20" t="str" cm="1">
        <f t="array" ref="A848">IF(Table2[[#This Row],[Max_num_drones]:[Max_num_drones]]=2,Table2[[#This Row],[Cost]:[Cost]],"")</f>
        <v/>
      </c>
      <c r="B848" s="20" t="str" cm="1">
        <f t="array" ref="B848">IF(Table2[[#This Row],[Max_num_drones]:[Max_num_drones]]=3,Table2[[#This Row],[Cost]:[Cost]],"")</f>
        <v/>
      </c>
      <c r="C848" s="20" t="str" cm="1">
        <f t="array" ref="C848">IF(Table2[[#This Row],[Max_num_drones]:[Max_num_drones]]=4,Table2[[#This Row],[Cost]:[Cost]],"")</f>
        <v/>
      </c>
      <c r="D848" s="20" t="str" cm="1">
        <f t="array" ref="D848">IF(Table2[[#This Row],[Max_num_drones]:[Max_num_drones]]=5,Table2[[#This Row],[Cost]:[Cost]],"")</f>
        <v/>
      </c>
    </row>
    <row r="849" spans="1:4">
      <c r="A849" s="20" t="str" cm="1">
        <f t="array" ref="A849">IF(Table2[[#This Row],[Max_num_drones]:[Max_num_drones]]=2,Table2[[#This Row],[Cost]:[Cost]],"")</f>
        <v/>
      </c>
      <c r="B849" s="20" t="str" cm="1">
        <f t="array" ref="B849">IF(Table2[[#This Row],[Max_num_drones]:[Max_num_drones]]=3,Table2[[#This Row],[Cost]:[Cost]],"")</f>
        <v/>
      </c>
      <c r="C849" s="20" t="str" cm="1">
        <f t="array" ref="C849">IF(Table2[[#This Row],[Max_num_drones]:[Max_num_drones]]=4,Table2[[#This Row],[Cost]:[Cost]],"")</f>
        <v/>
      </c>
      <c r="D849" s="20" t="str" cm="1">
        <f t="array" ref="D849">IF(Table2[[#This Row],[Max_num_drones]:[Max_num_drones]]=5,Table2[[#This Row],[Cost]:[Cost]],"")</f>
        <v/>
      </c>
    </row>
    <row r="850" spans="1:4">
      <c r="A850" s="20" t="str" cm="1">
        <f t="array" ref="A850">IF(Table2[[#This Row],[Max_num_drones]:[Max_num_drones]]=2,Table2[[#This Row],[Cost]:[Cost]],"")</f>
        <v/>
      </c>
      <c r="B850" s="20" t="str" cm="1">
        <f t="array" ref="B850">IF(Table2[[#This Row],[Max_num_drones]:[Max_num_drones]]=3,Table2[[#This Row],[Cost]:[Cost]],"")</f>
        <v/>
      </c>
      <c r="C850" s="20" t="str" cm="1">
        <f t="array" ref="C850">IF(Table2[[#This Row],[Max_num_drones]:[Max_num_drones]]=4,Table2[[#This Row],[Cost]:[Cost]],"")</f>
        <v/>
      </c>
      <c r="D850" s="20" t="str" cm="1">
        <f t="array" ref="D850">IF(Table2[[#This Row],[Max_num_drones]:[Max_num_drones]]=5,Table2[[#This Row],[Cost]:[Cost]],"")</f>
        <v/>
      </c>
    </row>
    <row r="851" spans="1:4">
      <c r="A851" s="20" t="str" cm="1">
        <f t="array" ref="A851">IF(Table2[[#This Row],[Max_num_drones]:[Max_num_drones]]=2,Table2[[#This Row],[Cost]:[Cost]],"")</f>
        <v/>
      </c>
      <c r="B851" s="20" t="str" cm="1">
        <f t="array" ref="B851">IF(Table2[[#This Row],[Max_num_drones]:[Max_num_drones]]=3,Table2[[#This Row],[Cost]:[Cost]],"")</f>
        <v/>
      </c>
      <c r="C851" s="20" t="str" cm="1">
        <f t="array" ref="C851">IF(Table2[[#This Row],[Max_num_drones]:[Max_num_drones]]=4,Table2[[#This Row],[Cost]:[Cost]],"")</f>
        <v/>
      </c>
      <c r="D851" s="20" t="str" cm="1">
        <f t="array" ref="D851">IF(Table2[[#This Row],[Max_num_drones]:[Max_num_drones]]=5,Table2[[#This Row],[Cost]:[Cost]],"")</f>
        <v/>
      </c>
    </row>
    <row r="852" spans="1:4">
      <c r="A852" s="20" t="str" cm="1">
        <f t="array" ref="A852">IF(Table2[[#This Row],[Max_num_drones]:[Max_num_drones]]=2,Table2[[#This Row],[Cost]:[Cost]],"")</f>
        <v/>
      </c>
      <c r="B852" s="20" t="str" cm="1">
        <f t="array" ref="B852">IF(Table2[[#This Row],[Max_num_drones]:[Max_num_drones]]=3,Table2[[#This Row],[Cost]:[Cost]],"")</f>
        <v/>
      </c>
      <c r="C852" s="20" t="str" cm="1">
        <f t="array" ref="C852">IF(Table2[[#This Row],[Max_num_drones]:[Max_num_drones]]=4,Table2[[#This Row],[Cost]:[Cost]],"")</f>
        <v/>
      </c>
      <c r="D852" s="20" t="str" cm="1">
        <f t="array" ref="D852">IF(Table2[[#This Row],[Max_num_drones]:[Max_num_drones]]=5,Table2[[#This Row],[Cost]:[Cost]],"")</f>
        <v/>
      </c>
    </row>
    <row r="853" spans="1:4">
      <c r="A853" s="20" t="str" cm="1">
        <f t="array" ref="A853">IF(Table2[[#This Row],[Max_num_drones]:[Max_num_drones]]=2,Table2[[#This Row],[Cost]:[Cost]],"")</f>
        <v/>
      </c>
      <c r="B853" s="20" t="str" cm="1">
        <f t="array" ref="B853">IF(Table2[[#This Row],[Max_num_drones]:[Max_num_drones]]=3,Table2[[#This Row],[Cost]:[Cost]],"")</f>
        <v/>
      </c>
      <c r="C853" s="20" t="str" cm="1">
        <f t="array" ref="C853">IF(Table2[[#This Row],[Max_num_drones]:[Max_num_drones]]=4,Table2[[#This Row],[Cost]:[Cost]],"")</f>
        <v/>
      </c>
      <c r="D853" s="20" t="str" cm="1">
        <f t="array" ref="D853">IF(Table2[[#This Row],[Max_num_drones]:[Max_num_drones]]=5,Table2[[#This Row],[Cost]:[Cost]],"")</f>
        <v/>
      </c>
    </row>
    <row r="854" spans="1:4">
      <c r="A854" s="20" t="str" cm="1">
        <f t="array" ref="A854">IF(Table2[[#This Row],[Max_num_drones]:[Max_num_drones]]=2,Table2[[#This Row],[Cost]:[Cost]],"")</f>
        <v/>
      </c>
      <c r="B854" s="20" t="str" cm="1">
        <f t="array" ref="B854">IF(Table2[[#This Row],[Max_num_drones]:[Max_num_drones]]=3,Table2[[#This Row],[Cost]:[Cost]],"")</f>
        <v/>
      </c>
      <c r="C854" s="20" t="str" cm="1">
        <f t="array" ref="C854">IF(Table2[[#This Row],[Max_num_drones]:[Max_num_drones]]=4,Table2[[#This Row],[Cost]:[Cost]],"")</f>
        <v/>
      </c>
      <c r="D854" s="20" t="str" cm="1">
        <f t="array" ref="D854">IF(Table2[[#This Row],[Max_num_drones]:[Max_num_drones]]=5,Table2[[#This Row],[Cost]:[Cost]],"")</f>
        <v/>
      </c>
    </row>
    <row r="855" spans="1:4">
      <c r="A855" s="20" t="str" cm="1">
        <f t="array" ref="A855">IF(Table2[[#This Row],[Max_num_drones]:[Max_num_drones]]=2,Table2[[#This Row],[Cost]:[Cost]],"")</f>
        <v/>
      </c>
      <c r="B855" s="20" t="str" cm="1">
        <f t="array" ref="B855">IF(Table2[[#This Row],[Max_num_drones]:[Max_num_drones]]=3,Table2[[#This Row],[Cost]:[Cost]],"")</f>
        <v/>
      </c>
      <c r="C855" s="20" t="str" cm="1">
        <f t="array" ref="C855">IF(Table2[[#This Row],[Max_num_drones]:[Max_num_drones]]=4,Table2[[#This Row],[Cost]:[Cost]],"")</f>
        <v/>
      </c>
      <c r="D855" s="20" t="str" cm="1">
        <f t="array" ref="D855">IF(Table2[[#This Row],[Max_num_drones]:[Max_num_drones]]=5,Table2[[#This Row],[Cost]:[Cost]],"")</f>
        <v/>
      </c>
    </row>
    <row r="856" spans="1:4">
      <c r="A856" s="20" t="str" cm="1">
        <f t="array" ref="A856">IF(Table2[[#This Row],[Max_num_drones]:[Max_num_drones]]=2,Table2[[#This Row],[Cost]:[Cost]],"")</f>
        <v/>
      </c>
      <c r="B856" s="20" t="str" cm="1">
        <f t="array" ref="B856">IF(Table2[[#This Row],[Max_num_drones]:[Max_num_drones]]=3,Table2[[#This Row],[Cost]:[Cost]],"")</f>
        <v/>
      </c>
      <c r="C856" s="20" t="str" cm="1">
        <f t="array" ref="C856">IF(Table2[[#This Row],[Max_num_drones]:[Max_num_drones]]=4,Table2[[#This Row],[Cost]:[Cost]],"")</f>
        <v/>
      </c>
      <c r="D856" s="20" t="str" cm="1">
        <f t="array" ref="D856">IF(Table2[[#This Row],[Max_num_drones]:[Max_num_drones]]=5,Table2[[#This Row],[Cost]:[Cost]],"")</f>
        <v/>
      </c>
    </row>
    <row r="857" spans="1:4">
      <c r="A857" s="20" t="str" cm="1">
        <f t="array" ref="A857">IF(Table2[[#This Row],[Max_num_drones]:[Max_num_drones]]=2,Table2[[#This Row],[Cost]:[Cost]],"")</f>
        <v/>
      </c>
      <c r="B857" s="20" t="str" cm="1">
        <f t="array" ref="B857">IF(Table2[[#This Row],[Max_num_drones]:[Max_num_drones]]=3,Table2[[#This Row],[Cost]:[Cost]],"")</f>
        <v/>
      </c>
      <c r="C857" s="20" t="str" cm="1">
        <f t="array" ref="C857">IF(Table2[[#This Row],[Max_num_drones]:[Max_num_drones]]=4,Table2[[#This Row],[Cost]:[Cost]],"")</f>
        <v/>
      </c>
      <c r="D857" s="20" t="str" cm="1">
        <f t="array" ref="D857">IF(Table2[[#This Row],[Max_num_drones]:[Max_num_drones]]=5,Table2[[#This Row],[Cost]:[Cost]],"")</f>
        <v/>
      </c>
    </row>
    <row r="858" spans="1:4">
      <c r="A858" s="20" t="str" cm="1">
        <f t="array" ref="A858">IF(Table2[[#This Row],[Max_num_drones]:[Max_num_drones]]=2,Table2[[#This Row],[Cost]:[Cost]],"")</f>
        <v/>
      </c>
      <c r="B858" s="20" t="str" cm="1">
        <f t="array" ref="B858">IF(Table2[[#This Row],[Max_num_drones]:[Max_num_drones]]=3,Table2[[#This Row],[Cost]:[Cost]],"")</f>
        <v/>
      </c>
      <c r="C858" s="20" t="str" cm="1">
        <f t="array" ref="C858">IF(Table2[[#This Row],[Max_num_drones]:[Max_num_drones]]=4,Table2[[#This Row],[Cost]:[Cost]],"")</f>
        <v/>
      </c>
      <c r="D858" s="20" t="str" cm="1">
        <f t="array" ref="D858">IF(Table2[[#This Row],[Max_num_drones]:[Max_num_drones]]=5,Table2[[#This Row],[Cost]:[Cost]],"")</f>
        <v/>
      </c>
    </row>
    <row r="859" spans="1:4">
      <c r="A859" s="20" t="str" cm="1">
        <f t="array" ref="A859">IF(Table2[[#This Row],[Max_num_drones]:[Max_num_drones]]=2,Table2[[#This Row],[Cost]:[Cost]],"")</f>
        <v/>
      </c>
      <c r="B859" s="20" t="str" cm="1">
        <f t="array" ref="B859">IF(Table2[[#This Row],[Max_num_drones]:[Max_num_drones]]=3,Table2[[#This Row],[Cost]:[Cost]],"")</f>
        <v/>
      </c>
      <c r="C859" s="20" t="str" cm="1">
        <f t="array" ref="C859">IF(Table2[[#This Row],[Max_num_drones]:[Max_num_drones]]=4,Table2[[#This Row],[Cost]:[Cost]],"")</f>
        <v/>
      </c>
      <c r="D859" s="20" t="str" cm="1">
        <f t="array" ref="D859">IF(Table2[[#This Row],[Max_num_drones]:[Max_num_drones]]=5,Table2[[#This Row],[Cost]:[Cost]],"")</f>
        <v/>
      </c>
    </row>
    <row r="860" spans="1:4">
      <c r="A860" s="20" t="str" cm="1">
        <f t="array" ref="A860">IF(Table2[[#This Row],[Max_num_drones]:[Max_num_drones]]=2,Table2[[#This Row],[Cost]:[Cost]],"")</f>
        <v/>
      </c>
      <c r="B860" s="20" t="str" cm="1">
        <f t="array" ref="B860">IF(Table2[[#This Row],[Max_num_drones]:[Max_num_drones]]=3,Table2[[#This Row],[Cost]:[Cost]],"")</f>
        <v/>
      </c>
      <c r="C860" s="20" t="str" cm="1">
        <f t="array" ref="C860">IF(Table2[[#This Row],[Max_num_drones]:[Max_num_drones]]=4,Table2[[#This Row],[Cost]:[Cost]],"")</f>
        <v/>
      </c>
      <c r="D860" s="20" t="str" cm="1">
        <f t="array" ref="D860">IF(Table2[[#This Row],[Max_num_drones]:[Max_num_drones]]=5,Table2[[#This Row],[Cost]:[Cost]],"")</f>
        <v/>
      </c>
    </row>
    <row r="861" spans="1:4">
      <c r="A861" s="20" t="str" cm="1">
        <f t="array" ref="A861">IF(Table2[[#This Row],[Max_num_drones]:[Max_num_drones]]=2,Table2[[#This Row],[Cost]:[Cost]],"")</f>
        <v/>
      </c>
      <c r="B861" s="20" t="str" cm="1">
        <f t="array" ref="B861">IF(Table2[[#This Row],[Max_num_drones]:[Max_num_drones]]=3,Table2[[#This Row],[Cost]:[Cost]],"")</f>
        <v/>
      </c>
      <c r="C861" s="20" t="str" cm="1">
        <f t="array" ref="C861">IF(Table2[[#This Row],[Max_num_drones]:[Max_num_drones]]=4,Table2[[#This Row],[Cost]:[Cost]],"")</f>
        <v/>
      </c>
      <c r="D861" s="20" t="str" cm="1">
        <f t="array" ref="D861">IF(Table2[[#This Row],[Max_num_drones]:[Max_num_drones]]=5,Table2[[#This Row],[Cost]:[Cost]],"")</f>
        <v/>
      </c>
    </row>
    <row r="862" spans="1:4">
      <c r="A862" s="20" t="str" cm="1">
        <f t="array" ref="A862">IF(Table2[[#This Row],[Max_num_drones]:[Max_num_drones]]=2,Table2[[#This Row],[Cost]:[Cost]],"")</f>
        <v/>
      </c>
      <c r="B862" s="20" t="str" cm="1">
        <f t="array" ref="B862">IF(Table2[[#This Row],[Max_num_drones]:[Max_num_drones]]=3,Table2[[#This Row],[Cost]:[Cost]],"")</f>
        <v/>
      </c>
      <c r="C862" s="20" t="str" cm="1">
        <f t="array" ref="C862">IF(Table2[[#This Row],[Max_num_drones]:[Max_num_drones]]=4,Table2[[#This Row],[Cost]:[Cost]],"")</f>
        <v/>
      </c>
      <c r="D862" s="20" t="str" cm="1">
        <f t="array" ref="D862">IF(Table2[[#This Row],[Max_num_drones]:[Max_num_drones]]=5,Table2[[#This Row],[Cost]:[Cost]],"")</f>
        <v/>
      </c>
    </row>
    <row r="863" spans="1:4">
      <c r="A863" s="20" t="str" cm="1">
        <f t="array" ref="A863">IF(Table2[[#This Row],[Max_num_drones]:[Max_num_drones]]=2,Table2[[#This Row],[Cost]:[Cost]],"")</f>
        <v/>
      </c>
      <c r="B863" s="20" t="str" cm="1">
        <f t="array" ref="B863">IF(Table2[[#This Row],[Max_num_drones]:[Max_num_drones]]=3,Table2[[#This Row],[Cost]:[Cost]],"")</f>
        <v/>
      </c>
      <c r="C863" s="20" t="str" cm="1">
        <f t="array" ref="C863">IF(Table2[[#This Row],[Max_num_drones]:[Max_num_drones]]=4,Table2[[#This Row],[Cost]:[Cost]],"")</f>
        <v/>
      </c>
      <c r="D863" s="20" t="str" cm="1">
        <f t="array" ref="D863">IF(Table2[[#This Row],[Max_num_drones]:[Max_num_drones]]=5,Table2[[#This Row],[Cost]:[Cost]],"")</f>
        <v/>
      </c>
    </row>
    <row r="864" spans="1:4">
      <c r="A864" s="20" t="str" cm="1">
        <f t="array" ref="A864">IF(Table2[[#This Row],[Max_num_drones]:[Max_num_drones]]=2,Table2[[#This Row],[Cost]:[Cost]],"")</f>
        <v/>
      </c>
      <c r="B864" s="20" t="str" cm="1">
        <f t="array" ref="B864">IF(Table2[[#This Row],[Max_num_drones]:[Max_num_drones]]=3,Table2[[#This Row],[Cost]:[Cost]],"")</f>
        <v/>
      </c>
      <c r="C864" s="20" t="str" cm="1">
        <f t="array" ref="C864">IF(Table2[[#This Row],[Max_num_drones]:[Max_num_drones]]=4,Table2[[#This Row],[Cost]:[Cost]],"")</f>
        <v/>
      </c>
      <c r="D864" s="20" t="str" cm="1">
        <f t="array" ref="D864">IF(Table2[[#This Row],[Max_num_drones]:[Max_num_drones]]=5,Table2[[#This Row],[Cost]:[Cost]],"")</f>
        <v/>
      </c>
    </row>
    <row r="865" spans="1:4">
      <c r="A865" s="20" t="str" cm="1">
        <f t="array" ref="A865">IF(Table2[[#This Row],[Max_num_drones]:[Max_num_drones]]=2,Table2[[#This Row],[Cost]:[Cost]],"")</f>
        <v/>
      </c>
      <c r="B865" s="20" t="str" cm="1">
        <f t="array" ref="B865">IF(Table2[[#This Row],[Max_num_drones]:[Max_num_drones]]=3,Table2[[#This Row],[Cost]:[Cost]],"")</f>
        <v/>
      </c>
      <c r="C865" s="20" t="str" cm="1">
        <f t="array" ref="C865">IF(Table2[[#This Row],[Max_num_drones]:[Max_num_drones]]=4,Table2[[#This Row],[Cost]:[Cost]],"")</f>
        <v/>
      </c>
      <c r="D865" s="20" t="str" cm="1">
        <f t="array" ref="D865">IF(Table2[[#This Row],[Max_num_drones]:[Max_num_drones]]=5,Table2[[#This Row],[Cost]:[Cost]],"")</f>
        <v/>
      </c>
    </row>
    <row r="866" spans="1:4">
      <c r="A866" s="20" t="str" cm="1">
        <f t="array" ref="A866">IF(Table2[[#This Row],[Max_num_drones]:[Max_num_drones]]=2,Table2[[#This Row],[Cost]:[Cost]],"")</f>
        <v/>
      </c>
      <c r="B866" s="20" t="str" cm="1">
        <f t="array" ref="B866">IF(Table2[[#This Row],[Max_num_drones]:[Max_num_drones]]=3,Table2[[#This Row],[Cost]:[Cost]],"")</f>
        <v/>
      </c>
      <c r="C866" s="20" t="str" cm="1">
        <f t="array" ref="C866">IF(Table2[[#This Row],[Max_num_drones]:[Max_num_drones]]=4,Table2[[#This Row],[Cost]:[Cost]],"")</f>
        <v/>
      </c>
      <c r="D866" s="20" t="str" cm="1">
        <f t="array" ref="D866">IF(Table2[[#This Row],[Max_num_drones]:[Max_num_drones]]=5,Table2[[#This Row],[Cost]:[Cost]],"")</f>
        <v/>
      </c>
    </row>
    <row r="867" spans="1:4">
      <c r="A867" s="20" t="str" cm="1">
        <f t="array" ref="A867">IF(Table2[[#This Row],[Max_num_drones]:[Max_num_drones]]=2,Table2[[#This Row],[Cost]:[Cost]],"")</f>
        <v/>
      </c>
      <c r="B867" s="20" t="str" cm="1">
        <f t="array" ref="B867">IF(Table2[[#This Row],[Max_num_drones]:[Max_num_drones]]=3,Table2[[#This Row],[Cost]:[Cost]],"")</f>
        <v/>
      </c>
      <c r="C867" s="20" t="str" cm="1">
        <f t="array" ref="C867">IF(Table2[[#This Row],[Max_num_drones]:[Max_num_drones]]=4,Table2[[#This Row],[Cost]:[Cost]],"")</f>
        <v/>
      </c>
      <c r="D867" s="20" t="str" cm="1">
        <f t="array" ref="D867">IF(Table2[[#This Row],[Max_num_drones]:[Max_num_drones]]=5,Table2[[#This Row],[Cost]:[Cost]],"")</f>
        <v/>
      </c>
    </row>
    <row r="868" spans="1:4">
      <c r="A868" s="20" t="str" cm="1">
        <f t="array" ref="A868">IF(Table2[[#This Row],[Max_num_drones]:[Max_num_drones]]=2,Table2[[#This Row],[Cost]:[Cost]],"")</f>
        <v/>
      </c>
      <c r="B868" s="20" t="str" cm="1">
        <f t="array" ref="B868">IF(Table2[[#This Row],[Max_num_drones]:[Max_num_drones]]=3,Table2[[#This Row],[Cost]:[Cost]],"")</f>
        <v/>
      </c>
      <c r="C868" s="20" t="str" cm="1">
        <f t="array" ref="C868">IF(Table2[[#This Row],[Max_num_drones]:[Max_num_drones]]=4,Table2[[#This Row],[Cost]:[Cost]],"")</f>
        <v/>
      </c>
      <c r="D868" s="20" t="str" cm="1">
        <f t="array" ref="D868">IF(Table2[[#This Row],[Max_num_drones]:[Max_num_drones]]=5,Table2[[#This Row],[Cost]:[Cost]],"")</f>
        <v/>
      </c>
    </row>
    <row r="869" spans="1:4">
      <c r="A869" s="20" t="str" cm="1">
        <f t="array" ref="A869">IF(Table2[[#This Row],[Max_num_drones]:[Max_num_drones]]=2,Table2[[#This Row],[Cost]:[Cost]],"")</f>
        <v/>
      </c>
      <c r="B869" s="20" t="str" cm="1">
        <f t="array" ref="B869">IF(Table2[[#This Row],[Max_num_drones]:[Max_num_drones]]=3,Table2[[#This Row],[Cost]:[Cost]],"")</f>
        <v/>
      </c>
      <c r="C869" s="20" t="str" cm="1">
        <f t="array" ref="C869">IF(Table2[[#This Row],[Max_num_drones]:[Max_num_drones]]=4,Table2[[#This Row],[Cost]:[Cost]],"")</f>
        <v/>
      </c>
      <c r="D869" s="20" t="str" cm="1">
        <f t="array" ref="D869">IF(Table2[[#This Row],[Max_num_drones]:[Max_num_drones]]=5,Table2[[#This Row],[Cost]:[Cost]],"")</f>
        <v/>
      </c>
    </row>
    <row r="870" spans="1:4">
      <c r="A870" s="20" t="str" cm="1">
        <f t="array" ref="A870">IF(Table2[[#This Row],[Max_num_drones]:[Max_num_drones]]=2,Table2[[#This Row],[Cost]:[Cost]],"")</f>
        <v/>
      </c>
      <c r="B870" s="20" t="str" cm="1">
        <f t="array" ref="B870">IF(Table2[[#This Row],[Max_num_drones]:[Max_num_drones]]=3,Table2[[#This Row],[Cost]:[Cost]],"")</f>
        <v/>
      </c>
      <c r="C870" s="20" t="str" cm="1">
        <f t="array" ref="C870">IF(Table2[[#This Row],[Max_num_drones]:[Max_num_drones]]=4,Table2[[#This Row],[Cost]:[Cost]],"")</f>
        <v/>
      </c>
      <c r="D870" s="20" t="str" cm="1">
        <f t="array" ref="D870">IF(Table2[[#This Row],[Max_num_drones]:[Max_num_drones]]=5,Table2[[#This Row],[Cost]:[Cost]],"")</f>
        <v/>
      </c>
    </row>
    <row r="871" spans="1:4">
      <c r="A871" s="20" t="str" cm="1">
        <f t="array" ref="A871">IF(Table2[[#This Row],[Max_num_drones]:[Max_num_drones]]=2,Table2[[#This Row],[Cost]:[Cost]],"")</f>
        <v/>
      </c>
      <c r="B871" s="20" t="str" cm="1">
        <f t="array" ref="B871">IF(Table2[[#This Row],[Max_num_drones]:[Max_num_drones]]=3,Table2[[#This Row],[Cost]:[Cost]],"")</f>
        <v/>
      </c>
      <c r="C871" s="20" t="str" cm="1">
        <f t="array" ref="C871">IF(Table2[[#This Row],[Max_num_drones]:[Max_num_drones]]=4,Table2[[#This Row],[Cost]:[Cost]],"")</f>
        <v/>
      </c>
      <c r="D871" s="20" t="str" cm="1">
        <f t="array" ref="D871">IF(Table2[[#This Row],[Max_num_drones]:[Max_num_drones]]=5,Table2[[#This Row],[Cost]:[Cost]],"")</f>
        <v/>
      </c>
    </row>
    <row r="872" spans="1:4">
      <c r="A872" s="20" t="str" cm="1">
        <f t="array" ref="A872">IF(Table2[[#This Row],[Max_num_drones]:[Max_num_drones]]=2,Table2[[#This Row],[Cost]:[Cost]],"")</f>
        <v/>
      </c>
      <c r="B872" s="20" t="str" cm="1">
        <f t="array" ref="B872">IF(Table2[[#This Row],[Max_num_drones]:[Max_num_drones]]=3,Table2[[#This Row],[Cost]:[Cost]],"")</f>
        <v/>
      </c>
      <c r="C872" s="20" t="str" cm="1">
        <f t="array" ref="C872">IF(Table2[[#This Row],[Max_num_drones]:[Max_num_drones]]=4,Table2[[#This Row],[Cost]:[Cost]],"")</f>
        <v/>
      </c>
      <c r="D872" s="20" t="str" cm="1">
        <f t="array" ref="D872">IF(Table2[[#This Row],[Max_num_drones]:[Max_num_drones]]=5,Table2[[#This Row],[Cost]:[Cost]],"")</f>
        <v/>
      </c>
    </row>
    <row r="873" spans="1:4">
      <c r="A873" s="20" t="str" cm="1">
        <f t="array" ref="A873">IF(Table2[[#This Row],[Max_num_drones]:[Max_num_drones]]=2,Table2[[#This Row],[Cost]:[Cost]],"")</f>
        <v/>
      </c>
      <c r="B873" s="20" t="str" cm="1">
        <f t="array" ref="B873">IF(Table2[[#This Row],[Max_num_drones]:[Max_num_drones]]=3,Table2[[#This Row],[Cost]:[Cost]],"")</f>
        <v/>
      </c>
      <c r="C873" s="20" t="str" cm="1">
        <f t="array" ref="C873">IF(Table2[[#This Row],[Max_num_drones]:[Max_num_drones]]=4,Table2[[#This Row],[Cost]:[Cost]],"")</f>
        <v/>
      </c>
      <c r="D873" s="20" t="str" cm="1">
        <f t="array" ref="D873">IF(Table2[[#This Row],[Max_num_drones]:[Max_num_drones]]=5,Table2[[#This Row],[Cost]:[Cost]],"")</f>
        <v/>
      </c>
    </row>
    <row r="874" spans="1:4">
      <c r="A874" s="20" t="str" cm="1">
        <f t="array" ref="A874">IF(Table2[[#This Row],[Max_num_drones]:[Max_num_drones]]=2,Table2[[#This Row],[Cost]:[Cost]],"")</f>
        <v/>
      </c>
      <c r="B874" s="20" t="str" cm="1">
        <f t="array" ref="B874">IF(Table2[[#This Row],[Max_num_drones]:[Max_num_drones]]=3,Table2[[#This Row],[Cost]:[Cost]],"")</f>
        <v/>
      </c>
      <c r="C874" s="20" t="str" cm="1">
        <f t="array" ref="C874">IF(Table2[[#This Row],[Max_num_drones]:[Max_num_drones]]=4,Table2[[#This Row],[Cost]:[Cost]],"")</f>
        <v/>
      </c>
      <c r="D874" s="20" t="str" cm="1">
        <f t="array" ref="D874">IF(Table2[[#This Row],[Max_num_drones]:[Max_num_drones]]=5,Table2[[#This Row],[Cost]:[Cost]],"")</f>
        <v/>
      </c>
    </row>
    <row r="875" spans="1:4">
      <c r="A875" s="20" t="str" cm="1">
        <f t="array" ref="A875">IF(Table2[[#This Row],[Max_num_drones]:[Max_num_drones]]=2,Table2[[#This Row],[Cost]:[Cost]],"")</f>
        <v/>
      </c>
      <c r="B875" s="20" t="str" cm="1">
        <f t="array" ref="B875">IF(Table2[[#This Row],[Max_num_drones]:[Max_num_drones]]=3,Table2[[#This Row],[Cost]:[Cost]],"")</f>
        <v/>
      </c>
      <c r="C875" s="20" t="str" cm="1">
        <f t="array" ref="C875">IF(Table2[[#This Row],[Max_num_drones]:[Max_num_drones]]=4,Table2[[#This Row],[Cost]:[Cost]],"")</f>
        <v/>
      </c>
      <c r="D875" s="20" t="str" cm="1">
        <f t="array" ref="D875">IF(Table2[[#This Row],[Max_num_drones]:[Max_num_drones]]=5,Table2[[#This Row],[Cost]:[Cost]],"")</f>
        <v/>
      </c>
    </row>
    <row r="876" spans="1:4">
      <c r="A876" s="20" t="str" cm="1">
        <f t="array" ref="A876">IF(Table2[[#This Row],[Max_num_drones]:[Max_num_drones]]=2,Table2[[#This Row],[Cost]:[Cost]],"")</f>
        <v/>
      </c>
      <c r="B876" s="20" t="str" cm="1">
        <f t="array" ref="B876">IF(Table2[[#This Row],[Max_num_drones]:[Max_num_drones]]=3,Table2[[#This Row],[Cost]:[Cost]],"")</f>
        <v/>
      </c>
      <c r="C876" s="20" t="str" cm="1">
        <f t="array" ref="C876">IF(Table2[[#This Row],[Max_num_drones]:[Max_num_drones]]=4,Table2[[#This Row],[Cost]:[Cost]],"")</f>
        <v/>
      </c>
      <c r="D876" s="20" t="str" cm="1">
        <f t="array" ref="D876">IF(Table2[[#This Row],[Max_num_drones]:[Max_num_drones]]=5,Table2[[#This Row],[Cost]:[Cost]],"")</f>
        <v/>
      </c>
    </row>
    <row r="877" spans="1:4">
      <c r="A877" s="20" t="str" cm="1">
        <f t="array" ref="A877">IF(Table2[[#This Row],[Max_num_drones]:[Max_num_drones]]=2,Table2[[#This Row],[Cost]:[Cost]],"")</f>
        <v/>
      </c>
      <c r="B877" s="20" t="str" cm="1">
        <f t="array" ref="B877">IF(Table2[[#This Row],[Max_num_drones]:[Max_num_drones]]=3,Table2[[#This Row],[Cost]:[Cost]],"")</f>
        <v/>
      </c>
      <c r="C877" s="20" t="str" cm="1">
        <f t="array" ref="C877">IF(Table2[[#This Row],[Max_num_drones]:[Max_num_drones]]=4,Table2[[#This Row],[Cost]:[Cost]],"")</f>
        <v/>
      </c>
      <c r="D877" s="20" t="str" cm="1">
        <f t="array" ref="D877">IF(Table2[[#This Row],[Max_num_drones]:[Max_num_drones]]=5,Table2[[#This Row],[Cost]:[Cost]],"")</f>
        <v/>
      </c>
    </row>
    <row r="878" spans="1:4">
      <c r="A878" s="20" t="str" cm="1">
        <f t="array" ref="A878">IF(Table2[[#This Row],[Max_num_drones]:[Max_num_drones]]=2,Table2[[#This Row],[Cost]:[Cost]],"")</f>
        <v/>
      </c>
      <c r="B878" s="20" t="str" cm="1">
        <f t="array" ref="B878">IF(Table2[[#This Row],[Max_num_drones]:[Max_num_drones]]=3,Table2[[#This Row],[Cost]:[Cost]],"")</f>
        <v/>
      </c>
      <c r="C878" s="20" t="str" cm="1">
        <f t="array" ref="C878">IF(Table2[[#This Row],[Max_num_drones]:[Max_num_drones]]=4,Table2[[#This Row],[Cost]:[Cost]],"")</f>
        <v/>
      </c>
      <c r="D878" s="20" t="str" cm="1">
        <f t="array" ref="D878">IF(Table2[[#This Row],[Max_num_drones]:[Max_num_drones]]=5,Table2[[#This Row],[Cost]:[Cost]],"")</f>
        <v/>
      </c>
    </row>
    <row r="879" spans="1:4">
      <c r="A879" s="20" t="str" cm="1">
        <f t="array" ref="A879">IF(Table2[[#This Row],[Max_num_drones]:[Max_num_drones]]=2,Table2[[#This Row],[Cost]:[Cost]],"")</f>
        <v/>
      </c>
      <c r="B879" s="20" t="str" cm="1">
        <f t="array" ref="B879">IF(Table2[[#This Row],[Max_num_drones]:[Max_num_drones]]=3,Table2[[#This Row],[Cost]:[Cost]],"")</f>
        <v/>
      </c>
      <c r="C879" s="20" t="str" cm="1">
        <f t="array" ref="C879">IF(Table2[[#This Row],[Max_num_drones]:[Max_num_drones]]=4,Table2[[#This Row],[Cost]:[Cost]],"")</f>
        <v/>
      </c>
      <c r="D879" s="20" t="str" cm="1">
        <f t="array" ref="D879">IF(Table2[[#This Row],[Max_num_drones]:[Max_num_drones]]=5,Table2[[#This Row],[Cost]:[Cost]],"")</f>
        <v/>
      </c>
    </row>
    <row r="880" spans="1:4">
      <c r="A880" s="20" t="str" cm="1">
        <f t="array" ref="A880">IF(Table2[[#This Row],[Max_num_drones]:[Max_num_drones]]=2,Table2[[#This Row],[Cost]:[Cost]],"")</f>
        <v/>
      </c>
      <c r="B880" s="20" t="str" cm="1">
        <f t="array" ref="B880">IF(Table2[[#This Row],[Max_num_drones]:[Max_num_drones]]=3,Table2[[#This Row],[Cost]:[Cost]],"")</f>
        <v/>
      </c>
      <c r="C880" s="20" t="str" cm="1">
        <f t="array" ref="C880">IF(Table2[[#This Row],[Max_num_drones]:[Max_num_drones]]=4,Table2[[#This Row],[Cost]:[Cost]],"")</f>
        <v/>
      </c>
      <c r="D880" s="20" t="str" cm="1">
        <f t="array" ref="D880">IF(Table2[[#This Row],[Max_num_drones]:[Max_num_drones]]=5,Table2[[#This Row],[Cost]:[Cost]],"")</f>
        <v/>
      </c>
    </row>
    <row r="881" spans="1:4">
      <c r="A881" s="20" t="str" cm="1">
        <f t="array" ref="A881">IF(Table2[[#This Row],[Max_num_drones]:[Max_num_drones]]=2,Table2[[#This Row],[Cost]:[Cost]],"")</f>
        <v/>
      </c>
      <c r="B881" s="20" t="str" cm="1">
        <f t="array" ref="B881">IF(Table2[[#This Row],[Max_num_drones]:[Max_num_drones]]=3,Table2[[#This Row],[Cost]:[Cost]],"")</f>
        <v/>
      </c>
      <c r="C881" s="20" t="str" cm="1">
        <f t="array" ref="C881">IF(Table2[[#This Row],[Max_num_drones]:[Max_num_drones]]=4,Table2[[#This Row],[Cost]:[Cost]],"")</f>
        <v/>
      </c>
      <c r="D881" s="20" t="str" cm="1">
        <f t="array" ref="D881">IF(Table2[[#This Row],[Max_num_drones]:[Max_num_drones]]=5,Table2[[#This Row],[Cost]:[Cost]],"")</f>
        <v/>
      </c>
    </row>
    <row r="882" spans="1:4">
      <c r="A882" s="20" t="str" cm="1">
        <f t="array" ref="A882">IF(Table2[[#This Row],[Max_num_drones]:[Max_num_drones]]=2,Table2[[#This Row],[Cost]:[Cost]],"")</f>
        <v/>
      </c>
      <c r="B882" s="20" t="str" cm="1">
        <f t="array" ref="B882">IF(Table2[[#This Row],[Max_num_drones]:[Max_num_drones]]=3,Table2[[#This Row],[Cost]:[Cost]],"")</f>
        <v/>
      </c>
      <c r="C882" s="20" t="str" cm="1">
        <f t="array" ref="C882">IF(Table2[[#This Row],[Max_num_drones]:[Max_num_drones]]=4,Table2[[#This Row],[Cost]:[Cost]],"")</f>
        <v/>
      </c>
      <c r="D882" s="20" t="str" cm="1">
        <f t="array" ref="D882">IF(Table2[[#This Row],[Max_num_drones]:[Max_num_drones]]=5,Table2[[#This Row],[Cost]:[Cost]],"")</f>
        <v/>
      </c>
    </row>
    <row r="883" spans="1:4">
      <c r="A883" s="20" t="str" cm="1">
        <f t="array" ref="A883">IF(Table2[[#This Row],[Max_num_drones]:[Max_num_drones]]=2,Table2[[#This Row],[Cost]:[Cost]],"")</f>
        <v/>
      </c>
      <c r="B883" s="20" t="str" cm="1">
        <f t="array" ref="B883">IF(Table2[[#This Row],[Max_num_drones]:[Max_num_drones]]=3,Table2[[#This Row],[Cost]:[Cost]],"")</f>
        <v/>
      </c>
      <c r="C883" s="20" t="str" cm="1">
        <f t="array" ref="C883">IF(Table2[[#This Row],[Max_num_drones]:[Max_num_drones]]=4,Table2[[#This Row],[Cost]:[Cost]],"")</f>
        <v/>
      </c>
      <c r="D883" s="20" t="str" cm="1">
        <f t="array" ref="D883">IF(Table2[[#This Row],[Max_num_drones]:[Max_num_drones]]=5,Table2[[#This Row],[Cost]:[Cost]],"")</f>
        <v/>
      </c>
    </row>
    <row r="884" spans="1:4">
      <c r="A884" s="20" t="str" cm="1">
        <f t="array" ref="A884">IF(Table2[[#This Row],[Max_num_drones]:[Max_num_drones]]=2,Table2[[#This Row],[Cost]:[Cost]],"")</f>
        <v/>
      </c>
      <c r="B884" s="20" t="str" cm="1">
        <f t="array" ref="B884">IF(Table2[[#This Row],[Max_num_drones]:[Max_num_drones]]=3,Table2[[#This Row],[Cost]:[Cost]],"")</f>
        <v/>
      </c>
      <c r="C884" s="20" t="str" cm="1">
        <f t="array" ref="C884">IF(Table2[[#This Row],[Max_num_drones]:[Max_num_drones]]=4,Table2[[#This Row],[Cost]:[Cost]],"")</f>
        <v/>
      </c>
      <c r="D884" s="20" t="str" cm="1">
        <f t="array" ref="D884">IF(Table2[[#This Row],[Max_num_drones]:[Max_num_drones]]=5,Table2[[#This Row],[Cost]:[Cost]],"")</f>
        <v/>
      </c>
    </row>
    <row r="885" spans="1:4">
      <c r="A885" s="20" t="str" cm="1">
        <f t="array" ref="A885">IF(Table2[[#This Row],[Max_num_drones]:[Max_num_drones]]=2,Table2[[#This Row],[Cost]:[Cost]],"")</f>
        <v/>
      </c>
      <c r="B885" s="20" t="str" cm="1">
        <f t="array" ref="B885">IF(Table2[[#This Row],[Max_num_drones]:[Max_num_drones]]=3,Table2[[#This Row],[Cost]:[Cost]],"")</f>
        <v/>
      </c>
      <c r="C885" s="20" t="str" cm="1">
        <f t="array" ref="C885">IF(Table2[[#This Row],[Max_num_drones]:[Max_num_drones]]=4,Table2[[#This Row],[Cost]:[Cost]],"")</f>
        <v/>
      </c>
      <c r="D885" s="20" t="str" cm="1">
        <f t="array" ref="D885">IF(Table2[[#This Row],[Max_num_drones]:[Max_num_drones]]=5,Table2[[#This Row],[Cost]:[Cost]],"")</f>
        <v/>
      </c>
    </row>
    <row r="886" spans="1:4">
      <c r="A886" s="20" t="str" cm="1">
        <f t="array" ref="A886">IF(Table2[[#This Row],[Max_num_drones]:[Max_num_drones]]=2,Table2[[#This Row],[Cost]:[Cost]],"")</f>
        <v/>
      </c>
      <c r="B886" s="20" t="str" cm="1">
        <f t="array" ref="B886">IF(Table2[[#This Row],[Max_num_drones]:[Max_num_drones]]=3,Table2[[#This Row],[Cost]:[Cost]],"")</f>
        <v/>
      </c>
      <c r="C886" s="20" t="str" cm="1">
        <f t="array" ref="C886">IF(Table2[[#This Row],[Max_num_drones]:[Max_num_drones]]=4,Table2[[#This Row],[Cost]:[Cost]],"")</f>
        <v/>
      </c>
      <c r="D886" s="20" t="str" cm="1">
        <f t="array" ref="D886">IF(Table2[[#This Row],[Max_num_drones]:[Max_num_drones]]=5,Table2[[#This Row],[Cost]:[Cost]],"")</f>
        <v/>
      </c>
    </row>
    <row r="887" spans="1:4">
      <c r="A887" s="20" t="str" cm="1">
        <f t="array" ref="A887">IF(Table2[[#This Row],[Max_num_drones]:[Max_num_drones]]=2,Table2[[#This Row],[Cost]:[Cost]],"")</f>
        <v/>
      </c>
      <c r="B887" s="20" t="str" cm="1">
        <f t="array" ref="B887">IF(Table2[[#This Row],[Max_num_drones]:[Max_num_drones]]=3,Table2[[#This Row],[Cost]:[Cost]],"")</f>
        <v/>
      </c>
      <c r="C887" s="20" t="str" cm="1">
        <f t="array" ref="C887">IF(Table2[[#This Row],[Max_num_drones]:[Max_num_drones]]=4,Table2[[#This Row],[Cost]:[Cost]],"")</f>
        <v/>
      </c>
      <c r="D887" s="20" t="str" cm="1">
        <f t="array" ref="D887">IF(Table2[[#This Row],[Max_num_drones]:[Max_num_drones]]=5,Table2[[#This Row],[Cost]:[Cost]],"")</f>
        <v/>
      </c>
    </row>
    <row r="888" spans="1:4">
      <c r="A888" s="20" t="str" cm="1">
        <f t="array" ref="A888">IF(Table2[[#This Row],[Max_num_drones]:[Max_num_drones]]=2,Table2[[#This Row],[Cost]:[Cost]],"")</f>
        <v/>
      </c>
      <c r="B888" s="20" t="str" cm="1">
        <f t="array" ref="B888">IF(Table2[[#This Row],[Max_num_drones]:[Max_num_drones]]=3,Table2[[#This Row],[Cost]:[Cost]],"")</f>
        <v/>
      </c>
      <c r="C888" s="20" t="str" cm="1">
        <f t="array" ref="C888">IF(Table2[[#This Row],[Max_num_drones]:[Max_num_drones]]=4,Table2[[#This Row],[Cost]:[Cost]],"")</f>
        <v/>
      </c>
      <c r="D888" s="20" t="str" cm="1">
        <f t="array" ref="D888">IF(Table2[[#This Row],[Max_num_drones]:[Max_num_drones]]=5,Table2[[#This Row],[Cost]:[Cost]],"")</f>
        <v/>
      </c>
    </row>
    <row r="889" spans="1:4">
      <c r="A889" s="20" t="str" cm="1">
        <f t="array" ref="A889">IF(Table2[[#This Row],[Max_num_drones]:[Max_num_drones]]=2,Table2[[#This Row],[Cost]:[Cost]],"")</f>
        <v/>
      </c>
      <c r="B889" s="20" t="str" cm="1">
        <f t="array" ref="B889">IF(Table2[[#This Row],[Max_num_drones]:[Max_num_drones]]=3,Table2[[#This Row],[Cost]:[Cost]],"")</f>
        <v/>
      </c>
      <c r="C889" s="20" t="str" cm="1">
        <f t="array" ref="C889">IF(Table2[[#This Row],[Max_num_drones]:[Max_num_drones]]=4,Table2[[#This Row],[Cost]:[Cost]],"")</f>
        <v/>
      </c>
      <c r="D889" s="20" t="str" cm="1">
        <f t="array" ref="D889">IF(Table2[[#This Row],[Max_num_drones]:[Max_num_drones]]=5,Table2[[#This Row],[Cost]:[Cost]],"")</f>
        <v/>
      </c>
    </row>
    <row r="890" spans="1:4">
      <c r="A890" s="20" t="str" cm="1">
        <f t="array" ref="A890">IF(Table2[[#This Row],[Max_num_drones]:[Max_num_drones]]=2,Table2[[#This Row],[Cost]:[Cost]],"")</f>
        <v/>
      </c>
      <c r="B890" s="20" t="str" cm="1">
        <f t="array" ref="B890">IF(Table2[[#This Row],[Max_num_drones]:[Max_num_drones]]=3,Table2[[#This Row],[Cost]:[Cost]],"")</f>
        <v/>
      </c>
      <c r="C890" s="20" t="str" cm="1">
        <f t="array" ref="C890">IF(Table2[[#This Row],[Max_num_drones]:[Max_num_drones]]=4,Table2[[#This Row],[Cost]:[Cost]],"")</f>
        <v/>
      </c>
      <c r="D890" s="20" t="str" cm="1">
        <f t="array" ref="D890">IF(Table2[[#This Row],[Max_num_drones]:[Max_num_drones]]=5,Table2[[#This Row],[Cost]:[Cost]],"")</f>
        <v/>
      </c>
    </row>
    <row r="891" spans="1:4">
      <c r="A891" s="20" t="str" cm="1">
        <f t="array" ref="A891">IF(Table2[[#This Row],[Max_num_drones]:[Max_num_drones]]=2,Table2[[#This Row],[Cost]:[Cost]],"")</f>
        <v/>
      </c>
      <c r="B891" s="20" t="str" cm="1">
        <f t="array" ref="B891">IF(Table2[[#This Row],[Max_num_drones]:[Max_num_drones]]=3,Table2[[#This Row],[Cost]:[Cost]],"")</f>
        <v/>
      </c>
      <c r="C891" s="20" t="str" cm="1">
        <f t="array" ref="C891">IF(Table2[[#This Row],[Max_num_drones]:[Max_num_drones]]=4,Table2[[#This Row],[Cost]:[Cost]],"")</f>
        <v/>
      </c>
      <c r="D891" s="20" t="str" cm="1">
        <f t="array" ref="D891">IF(Table2[[#This Row],[Max_num_drones]:[Max_num_drones]]=5,Table2[[#This Row],[Cost]:[Cost]],"")</f>
        <v/>
      </c>
    </row>
    <row r="892" spans="1:4">
      <c r="A892" s="20" t="str" cm="1">
        <f t="array" ref="A892">IF(Table2[[#This Row],[Max_num_drones]:[Max_num_drones]]=2,Table2[[#This Row],[Cost]:[Cost]],"")</f>
        <v/>
      </c>
      <c r="B892" s="20" t="str" cm="1">
        <f t="array" ref="B892">IF(Table2[[#This Row],[Max_num_drones]:[Max_num_drones]]=3,Table2[[#This Row],[Cost]:[Cost]],"")</f>
        <v/>
      </c>
      <c r="C892" s="20" t="str" cm="1">
        <f t="array" ref="C892">IF(Table2[[#This Row],[Max_num_drones]:[Max_num_drones]]=4,Table2[[#This Row],[Cost]:[Cost]],"")</f>
        <v/>
      </c>
      <c r="D892" s="20" t="str" cm="1">
        <f t="array" ref="D892">IF(Table2[[#This Row],[Max_num_drones]:[Max_num_drones]]=5,Table2[[#This Row],[Cost]:[Cost]],"")</f>
        <v/>
      </c>
    </row>
    <row r="893" spans="1:4">
      <c r="A893" s="20" t="str" cm="1">
        <f t="array" ref="A893">IF(Table2[[#This Row],[Max_num_drones]:[Max_num_drones]]=2,Table2[[#This Row],[Cost]:[Cost]],"")</f>
        <v/>
      </c>
      <c r="B893" s="20" t="str" cm="1">
        <f t="array" ref="B893">IF(Table2[[#This Row],[Max_num_drones]:[Max_num_drones]]=3,Table2[[#This Row],[Cost]:[Cost]],"")</f>
        <v/>
      </c>
      <c r="C893" s="20" t="str" cm="1">
        <f t="array" ref="C893">IF(Table2[[#This Row],[Max_num_drones]:[Max_num_drones]]=4,Table2[[#This Row],[Cost]:[Cost]],"")</f>
        <v/>
      </c>
      <c r="D893" s="20" t="str" cm="1">
        <f t="array" ref="D893">IF(Table2[[#This Row],[Max_num_drones]:[Max_num_drones]]=5,Table2[[#This Row],[Cost]:[Cost]],"")</f>
        <v/>
      </c>
    </row>
    <row r="894" spans="1:4">
      <c r="A894" s="20" t="str" cm="1">
        <f t="array" ref="A894">IF(Table2[[#This Row],[Max_num_drones]:[Max_num_drones]]=2,Table2[[#This Row],[Cost]:[Cost]],"")</f>
        <v/>
      </c>
      <c r="B894" s="20" t="str" cm="1">
        <f t="array" ref="B894">IF(Table2[[#This Row],[Max_num_drones]:[Max_num_drones]]=3,Table2[[#This Row],[Cost]:[Cost]],"")</f>
        <v/>
      </c>
      <c r="C894" s="20" t="str" cm="1">
        <f t="array" ref="C894">IF(Table2[[#This Row],[Max_num_drones]:[Max_num_drones]]=4,Table2[[#This Row],[Cost]:[Cost]],"")</f>
        <v/>
      </c>
      <c r="D894" s="20" t="str" cm="1">
        <f t="array" ref="D894">IF(Table2[[#This Row],[Max_num_drones]:[Max_num_drones]]=5,Table2[[#This Row],[Cost]:[Cost]],"")</f>
        <v/>
      </c>
    </row>
    <row r="895" spans="1:4">
      <c r="A895" s="20" t="str" cm="1">
        <f t="array" ref="A895">IF(Table2[[#This Row],[Max_num_drones]:[Max_num_drones]]=2,Table2[[#This Row],[Cost]:[Cost]],"")</f>
        <v/>
      </c>
      <c r="B895" s="20" t="str" cm="1">
        <f t="array" ref="B895">IF(Table2[[#This Row],[Max_num_drones]:[Max_num_drones]]=3,Table2[[#This Row],[Cost]:[Cost]],"")</f>
        <v/>
      </c>
      <c r="C895" s="20" t="str" cm="1">
        <f t="array" ref="C895">IF(Table2[[#This Row],[Max_num_drones]:[Max_num_drones]]=4,Table2[[#This Row],[Cost]:[Cost]],"")</f>
        <v/>
      </c>
      <c r="D895" s="20" t="str" cm="1">
        <f t="array" ref="D895">IF(Table2[[#This Row],[Max_num_drones]:[Max_num_drones]]=5,Table2[[#This Row],[Cost]:[Cost]],"")</f>
        <v/>
      </c>
    </row>
    <row r="896" spans="1:4">
      <c r="A896" s="20" t="str" cm="1">
        <f t="array" ref="A896">IF(Table2[[#This Row],[Max_num_drones]:[Max_num_drones]]=2,Table2[[#This Row],[Cost]:[Cost]],"")</f>
        <v/>
      </c>
      <c r="B896" s="20" t="str" cm="1">
        <f t="array" ref="B896">IF(Table2[[#This Row],[Max_num_drones]:[Max_num_drones]]=3,Table2[[#This Row],[Cost]:[Cost]],"")</f>
        <v/>
      </c>
      <c r="C896" s="20" t="str" cm="1">
        <f t="array" ref="C896">IF(Table2[[#This Row],[Max_num_drones]:[Max_num_drones]]=4,Table2[[#This Row],[Cost]:[Cost]],"")</f>
        <v/>
      </c>
      <c r="D896" s="20" t="str" cm="1">
        <f t="array" ref="D896">IF(Table2[[#This Row],[Max_num_drones]:[Max_num_drones]]=5,Table2[[#This Row],[Cost]:[Cost]],"")</f>
        <v/>
      </c>
    </row>
    <row r="897" spans="1:4">
      <c r="A897" s="20" t="str" cm="1">
        <f t="array" ref="A897">IF(Table2[[#This Row],[Max_num_drones]:[Max_num_drones]]=2,Table2[[#This Row],[Cost]:[Cost]],"")</f>
        <v/>
      </c>
      <c r="B897" s="20" t="str" cm="1">
        <f t="array" ref="B897">IF(Table2[[#This Row],[Max_num_drones]:[Max_num_drones]]=3,Table2[[#This Row],[Cost]:[Cost]],"")</f>
        <v/>
      </c>
      <c r="C897" s="20" t="str" cm="1">
        <f t="array" ref="C897">IF(Table2[[#This Row],[Max_num_drones]:[Max_num_drones]]=4,Table2[[#This Row],[Cost]:[Cost]],"")</f>
        <v/>
      </c>
      <c r="D897" s="20" t="str" cm="1">
        <f t="array" ref="D897">IF(Table2[[#This Row],[Max_num_drones]:[Max_num_drones]]=5,Table2[[#This Row],[Cost]:[Cost]],"")</f>
        <v/>
      </c>
    </row>
    <row r="898" spans="1:4">
      <c r="A898" s="20" t="str" cm="1">
        <f t="array" ref="A898">IF(Table2[[#This Row],[Max_num_drones]:[Max_num_drones]]=2,Table2[[#This Row],[Cost]:[Cost]],"")</f>
        <v/>
      </c>
      <c r="B898" s="20" t="str" cm="1">
        <f t="array" ref="B898">IF(Table2[[#This Row],[Max_num_drones]:[Max_num_drones]]=3,Table2[[#This Row],[Cost]:[Cost]],"")</f>
        <v/>
      </c>
      <c r="C898" s="20" t="str" cm="1">
        <f t="array" ref="C898">IF(Table2[[#This Row],[Max_num_drones]:[Max_num_drones]]=4,Table2[[#This Row],[Cost]:[Cost]],"")</f>
        <v/>
      </c>
      <c r="D898" s="20" t="str" cm="1">
        <f t="array" ref="D898">IF(Table2[[#This Row],[Max_num_drones]:[Max_num_drones]]=5,Table2[[#This Row],[Cost]:[Cost]],"")</f>
        <v/>
      </c>
    </row>
    <row r="899" spans="1:4">
      <c r="A899" s="20" t="str" cm="1">
        <f t="array" ref="A899">IF(Table2[[#This Row],[Max_num_drones]:[Max_num_drones]]=2,Table2[[#This Row],[Cost]:[Cost]],"")</f>
        <v/>
      </c>
      <c r="B899" s="20" t="str" cm="1">
        <f t="array" ref="B899">IF(Table2[[#This Row],[Max_num_drones]:[Max_num_drones]]=3,Table2[[#This Row],[Cost]:[Cost]],"")</f>
        <v/>
      </c>
      <c r="C899" s="20" t="str" cm="1">
        <f t="array" ref="C899">IF(Table2[[#This Row],[Max_num_drones]:[Max_num_drones]]=4,Table2[[#This Row],[Cost]:[Cost]],"")</f>
        <v/>
      </c>
      <c r="D899" s="20" t="str" cm="1">
        <f t="array" ref="D899">IF(Table2[[#This Row],[Max_num_drones]:[Max_num_drones]]=5,Table2[[#This Row],[Cost]:[Cost]],"")</f>
        <v/>
      </c>
    </row>
    <row r="900" spans="1:4">
      <c r="A900" s="20" t="str" cm="1">
        <f t="array" ref="A900">IF(Table2[[#This Row],[Max_num_drones]:[Max_num_drones]]=2,Table2[[#This Row],[Cost]:[Cost]],"")</f>
        <v/>
      </c>
      <c r="B900" s="20" t="str" cm="1">
        <f t="array" ref="B900">IF(Table2[[#This Row],[Max_num_drones]:[Max_num_drones]]=3,Table2[[#This Row],[Cost]:[Cost]],"")</f>
        <v/>
      </c>
      <c r="C900" s="20" t="str" cm="1">
        <f t="array" ref="C900">IF(Table2[[#This Row],[Max_num_drones]:[Max_num_drones]]=4,Table2[[#This Row],[Cost]:[Cost]],"")</f>
        <v/>
      </c>
      <c r="D900" s="20" t="str" cm="1">
        <f t="array" ref="D900">IF(Table2[[#This Row],[Max_num_drones]:[Max_num_drones]]=5,Table2[[#This Row],[Cost]:[Cost]],"")</f>
        <v/>
      </c>
    </row>
    <row r="901" spans="1:4">
      <c r="A901" s="20" t="str" cm="1">
        <f t="array" ref="A901">IF(Table2[[#This Row],[Max_num_drones]:[Max_num_drones]]=2,Table2[[#This Row],[Cost]:[Cost]],"")</f>
        <v/>
      </c>
      <c r="B901" s="20" t="str" cm="1">
        <f t="array" ref="B901">IF(Table2[[#This Row],[Max_num_drones]:[Max_num_drones]]=3,Table2[[#This Row],[Cost]:[Cost]],"")</f>
        <v/>
      </c>
      <c r="C901" s="20" t="str" cm="1">
        <f t="array" ref="C901">IF(Table2[[#This Row],[Max_num_drones]:[Max_num_drones]]=4,Table2[[#This Row],[Cost]:[Cost]],"")</f>
        <v/>
      </c>
      <c r="D901" s="20" t="str" cm="1">
        <f t="array" ref="D901">IF(Table2[[#This Row],[Max_num_drones]:[Max_num_drones]]=5,Table2[[#This Row],[Cost]:[Cost]],"")</f>
        <v/>
      </c>
    </row>
    <row r="902" spans="1:4">
      <c r="A902" s="20" t="str" cm="1">
        <f t="array" ref="A902">IF(Table2[[#This Row],[Max_num_drones]:[Max_num_drones]]=2,Table2[[#This Row],[Cost]:[Cost]],"")</f>
        <v/>
      </c>
      <c r="B902" s="20" t="str" cm="1">
        <f t="array" ref="B902">IF(Table2[[#This Row],[Max_num_drones]:[Max_num_drones]]=3,Table2[[#This Row],[Cost]:[Cost]],"")</f>
        <v/>
      </c>
      <c r="C902" s="20" t="str" cm="1">
        <f t="array" ref="C902">IF(Table2[[#This Row],[Max_num_drones]:[Max_num_drones]]=4,Table2[[#This Row],[Cost]:[Cost]],"")</f>
        <v/>
      </c>
      <c r="D902" s="20" t="str" cm="1">
        <f t="array" ref="D902">IF(Table2[[#This Row],[Max_num_drones]:[Max_num_drones]]=5,Table2[[#This Row],[Cost]:[Cost]],"")</f>
        <v/>
      </c>
    </row>
    <row r="903" spans="1:4">
      <c r="A903" s="20" t="str" cm="1">
        <f t="array" ref="A903">IF(Table2[[#This Row],[Max_num_drones]:[Max_num_drones]]=2,Table2[[#This Row],[Cost]:[Cost]],"")</f>
        <v/>
      </c>
      <c r="B903" s="20" t="str" cm="1">
        <f t="array" ref="B903">IF(Table2[[#This Row],[Max_num_drones]:[Max_num_drones]]=3,Table2[[#This Row],[Cost]:[Cost]],"")</f>
        <v/>
      </c>
      <c r="C903" s="20" t="str" cm="1">
        <f t="array" ref="C903">IF(Table2[[#This Row],[Max_num_drones]:[Max_num_drones]]=4,Table2[[#This Row],[Cost]:[Cost]],"")</f>
        <v/>
      </c>
      <c r="D903" s="20" t="str" cm="1">
        <f t="array" ref="D903">IF(Table2[[#This Row],[Max_num_drones]:[Max_num_drones]]=5,Table2[[#This Row],[Cost]:[Cost]],"")</f>
        <v/>
      </c>
    </row>
    <row r="904" spans="1:4">
      <c r="A904" s="20" t="str" cm="1">
        <f t="array" ref="A904">IF(Table2[[#This Row],[Max_num_drones]:[Max_num_drones]]=2,Table2[[#This Row],[Cost]:[Cost]],"")</f>
        <v/>
      </c>
      <c r="B904" s="20" t="str" cm="1">
        <f t="array" ref="B904">IF(Table2[[#This Row],[Max_num_drones]:[Max_num_drones]]=3,Table2[[#This Row],[Cost]:[Cost]],"")</f>
        <v/>
      </c>
      <c r="C904" s="20" t="str" cm="1">
        <f t="array" ref="C904">IF(Table2[[#This Row],[Max_num_drones]:[Max_num_drones]]=4,Table2[[#This Row],[Cost]:[Cost]],"")</f>
        <v/>
      </c>
      <c r="D904" s="20" t="str" cm="1">
        <f t="array" ref="D904">IF(Table2[[#This Row],[Max_num_drones]:[Max_num_drones]]=5,Table2[[#This Row],[Cost]:[Cost]],"")</f>
        <v/>
      </c>
    </row>
    <row r="905" spans="1:4">
      <c r="A905" s="20" t="str" cm="1">
        <f t="array" ref="A905">IF(Table2[[#This Row],[Max_num_drones]:[Max_num_drones]]=2,Table2[[#This Row],[Cost]:[Cost]],"")</f>
        <v/>
      </c>
      <c r="B905" s="20" t="str" cm="1">
        <f t="array" ref="B905">IF(Table2[[#This Row],[Max_num_drones]:[Max_num_drones]]=3,Table2[[#This Row],[Cost]:[Cost]],"")</f>
        <v/>
      </c>
      <c r="C905" s="20" t="str" cm="1">
        <f t="array" ref="C905">IF(Table2[[#This Row],[Max_num_drones]:[Max_num_drones]]=4,Table2[[#This Row],[Cost]:[Cost]],"")</f>
        <v/>
      </c>
      <c r="D905" s="20" t="str" cm="1">
        <f t="array" ref="D905">IF(Table2[[#This Row],[Max_num_drones]:[Max_num_drones]]=5,Table2[[#This Row],[Cost]:[Cost]],"")</f>
        <v/>
      </c>
    </row>
    <row r="906" spans="1:4">
      <c r="A906" s="20" t="str" cm="1">
        <f t="array" ref="A906">IF(Table2[[#This Row],[Max_num_drones]:[Max_num_drones]]=2,Table2[[#This Row],[Cost]:[Cost]],"")</f>
        <v/>
      </c>
      <c r="B906" s="20" t="str" cm="1">
        <f t="array" ref="B906">IF(Table2[[#This Row],[Max_num_drones]:[Max_num_drones]]=3,Table2[[#This Row],[Cost]:[Cost]],"")</f>
        <v/>
      </c>
      <c r="C906" s="20" t="str" cm="1">
        <f t="array" ref="C906">IF(Table2[[#This Row],[Max_num_drones]:[Max_num_drones]]=4,Table2[[#This Row],[Cost]:[Cost]],"")</f>
        <v/>
      </c>
      <c r="D906" s="20" t="str" cm="1">
        <f t="array" ref="D906">IF(Table2[[#This Row],[Max_num_drones]:[Max_num_drones]]=5,Table2[[#This Row],[Cost]:[Cost]],"")</f>
        <v/>
      </c>
    </row>
    <row r="907" spans="1:4">
      <c r="A907" s="20" t="str" cm="1">
        <f t="array" ref="A907">IF(Table2[[#This Row],[Max_num_drones]:[Max_num_drones]]=2,Table2[[#This Row],[Cost]:[Cost]],"")</f>
        <v/>
      </c>
      <c r="B907" s="20" t="str" cm="1">
        <f t="array" ref="B907">IF(Table2[[#This Row],[Max_num_drones]:[Max_num_drones]]=3,Table2[[#This Row],[Cost]:[Cost]],"")</f>
        <v/>
      </c>
      <c r="C907" s="20" t="str" cm="1">
        <f t="array" ref="C907">IF(Table2[[#This Row],[Max_num_drones]:[Max_num_drones]]=4,Table2[[#This Row],[Cost]:[Cost]],"")</f>
        <v/>
      </c>
      <c r="D907" s="20" t="str" cm="1">
        <f t="array" ref="D907">IF(Table2[[#This Row],[Max_num_drones]:[Max_num_drones]]=5,Table2[[#This Row],[Cost]:[Cost]],"")</f>
        <v/>
      </c>
    </row>
    <row r="908" spans="1:4">
      <c r="A908" s="20" t="str" cm="1">
        <f t="array" ref="A908">IF(Table2[[#This Row],[Max_num_drones]:[Max_num_drones]]=2,Table2[[#This Row],[Cost]:[Cost]],"")</f>
        <v/>
      </c>
      <c r="B908" s="20" t="str" cm="1">
        <f t="array" ref="B908">IF(Table2[[#This Row],[Max_num_drones]:[Max_num_drones]]=3,Table2[[#This Row],[Cost]:[Cost]],"")</f>
        <v/>
      </c>
      <c r="C908" s="20" t="str" cm="1">
        <f t="array" ref="C908">IF(Table2[[#This Row],[Max_num_drones]:[Max_num_drones]]=4,Table2[[#This Row],[Cost]:[Cost]],"")</f>
        <v/>
      </c>
      <c r="D908" s="20" t="str" cm="1">
        <f t="array" ref="D908">IF(Table2[[#This Row],[Max_num_drones]:[Max_num_drones]]=5,Table2[[#This Row],[Cost]:[Cost]],"")</f>
        <v/>
      </c>
    </row>
    <row r="909" spans="1:4">
      <c r="A909" s="20" t="str" cm="1">
        <f t="array" ref="A909">IF(Table2[[#This Row],[Max_num_drones]:[Max_num_drones]]=2,Table2[[#This Row],[Cost]:[Cost]],"")</f>
        <v/>
      </c>
      <c r="B909" s="20" t="str" cm="1">
        <f t="array" ref="B909">IF(Table2[[#This Row],[Max_num_drones]:[Max_num_drones]]=3,Table2[[#This Row],[Cost]:[Cost]],"")</f>
        <v/>
      </c>
      <c r="C909" s="20" t="str" cm="1">
        <f t="array" ref="C909">IF(Table2[[#This Row],[Max_num_drones]:[Max_num_drones]]=4,Table2[[#This Row],[Cost]:[Cost]],"")</f>
        <v/>
      </c>
      <c r="D909" s="20" t="str" cm="1">
        <f t="array" ref="D909">IF(Table2[[#This Row],[Max_num_drones]:[Max_num_drones]]=5,Table2[[#This Row],[Cost]:[Cost]],"")</f>
        <v/>
      </c>
    </row>
    <row r="910" spans="1:4">
      <c r="A910" s="20" t="str" cm="1">
        <f t="array" ref="A910">IF(Table2[[#This Row],[Max_num_drones]:[Max_num_drones]]=2,Table2[[#This Row],[Cost]:[Cost]],"")</f>
        <v/>
      </c>
      <c r="B910" s="20" t="str" cm="1">
        <f t="array" ref="B910">IF(Table2[[#This Row],[Max_num_drones]:[Max_num_drones]]=3,Table2[[#This Row],[Cost]:[Cost]],"")</f>
        <v/>
      </c>
      <c r="C910" s="20" t="str" cm="1">
        <f t="array" ref="C910">IF(Table2[[#This Row],[Max_num_drones]:[Max_num_drones]]=4,Table2[[#This Row],[Cost]:[Cost]],"")</f>
        <v/>
      </c>
      <c r="D910" s="20" t="str" cm="1">
        <f t="array" ref="D910">IF(Table2[[#This Row],[Max_num_drones]:[Max_num_drones]]=5,Table2[[#This Row],[Cost]:[Cost]],"")</f>
        <v/>
      </c>
    </row>
    <row r="911" spans="1:4">
      <c r="A911" s="20" t="str" cm="1">
        <f t="array" ref="A911">IF(Table2[[#This Row],[Max_num_drones]:[Max_num_drones]]=2,Table2[[#This Row],[Cost]:[Cost]],"")</f>
        <v/>
      </c>
      <c r="B911" s="20" t="str" cm="1">
        <f t="array" ref="B911">IF(Table2[[#This Row],[Max_num_drones]:[Max_num_drones]]=3,Table2[[#This Row],[Cost]:[Cost]],"")</f>
        <v/>
      </c>
      <c r="C911" s="20" t="str" cm="1">
        <f t="array" ref="C911">IF(Table2[[#This Row],[Max_num_drones]:[Max_num_drones]]=4,Table2[[#This Row],[Cost]:[Cost]],"")</f>
        <v/>
      </c>
      <c r="D911" s="20" t="str" cm="1">
        <f t="array" ref="D911">IF(Table2[[#This Row],[Max_num_drones]:[Max_num_drones]]=5,Table2[[#This Row],[Cost]:[Cost]],"")</f>
        <v/>
      </c>
    </row>
    <row r="912" spans="1:4">
      <c r="A912" s="20" t="str" cm="1">
        <f t="array" ref="A912">IF(Table2[[#This Row],[Max_num_drones]:[Max_num_drones]]=2,Table2[[#This Row],[Cost]:[Cost]],"")</f>
        <v/>
      </c>
      <c r="B912" s="20" t="str" cm="1">
        <f t="array" ref="B912">IF(Table2[[#This Row],[Max_num_drones]:[Max_num_drones]]=3,Table2[[#This Row],[Cost]:[Cost]],"")</f>
        <v/>
      </c>
      <c r="C912" s="20" t="str" cm="1">
        <f t="array" ref="C912">IF(Table2[[#This Row],[Max_num_drones]:[Max_num_drones]]=4,Table2[[#This Row],[Cost]:[Cost]],"")</f>
        <v/>
      </c>
      <c r="D912" s="20" t="str" cm="1">
        <f t="array" ref="D912">IF(Table2[[#This Row],[Max_num_drones]:[Max_num_drones]]=5,Table2[[#This Row],[Cost]:[Cost]],"")</f>
        <v/>
      </c>
    </row>
    <row r="913" spans="1:4">
      <c r="A913" s="20" t="str" cm="1">
        <f t="array" ref="A913">IF(Table2[[#This Row],[Max_num_drones]:[Max_num_drones]]=2,Table2[[#This Row],[Cost]:[Cost]],"")</f>
        <v/>
      </c>
      <c r="B913" s="20" t="str" cm="1">
        <f t="array" ref="B913">IF(Table2[[#This Row],[Max_num_drones]:[Max_num_drones]]=3,Table2[[#This Row],[Cost]:[Cost]],"")</f>
        <v/>
      </c>
      <c r="C913" s="20" t="str" cm="1">
        <f t="array" ref="C913">IF(Table2[[#This Row],[Max_num_drones]:[Max_num_drones]]=4,Table2[[#This Row],[Cost]:[Cost]],"")</f>
        <v/>
      </c>
      <c r="D913" s="20" t="str" cm="1">
        <f t="array" ref="D913">IF(Table2[[#This Row],[Max_num_drones]:[Max_num_drones]]=5,Table2[[#This Row],[Cost]:[Cost]],"")</f>
        <v/>
      </c>
    </row>
    <row r="914" spans="1:4">
      <c r="A914" s="20" t="str" cm="1">
        <f t="array" ref="A914">IF(Table2[[#This Row],[Max_num_drones]:[Max_num_drones]]=2,Table2[[#This Row],[Cost]:[Cost]],"")</f>
        <v/>
      </c>
      <c r="B914" s="20" t="str" cm="1">
        <f t="array" ref="B914">IF(Table2[[#This Row],[Max_num_drones]:[Max_num_drones]]=3,Table2[[#This Row],[Cost]:[Cost]],"")</f>
        <v/>
      </c>
      <c r="C914" s="20" t="str" cm="1">
        <f t="array" ref="C914">IF(Table2[[#This Row],[Max_num_drones]:[Max_num_drones]]=4,Table2[[#This Row],[Cost]:[Cost]],"")</f>
        <v/>
      </c>
      <c r="D914" s="20" t="str" cm="1">
        <f t="array" ref="D914">IF(Table2[[#This Row],[Max_num_drones]:[Max_num_drones]]=5,Table2[[#This Row],[Cost]:[Cost]],"")</f>
        <v/>
      </c>
    </row>
    <row r="915" spans="1:4">
      <c r="A915" s="20" t="str" cm="1">
        <f t="array" ref="A915">IF(Table2[[#This Row],[Max_num_drones]:[Max_num_drones]]=2,Table2[[#This Row],[Cost]:[Cost]],"")</f>
        <v/>
      </c>
      <c r="B915" s="20" t="str" cm="1">
        <f t="array" ref="B915">IF(Table2[[#This Row],[Max_num_drones]:[Max_num_drones]]=3,Table2[[#This Row],[Cost]:[Cost]],"")</f>
        <v/>
      </c>
      <c r="C915" s="20" t="str" cm="1">
        <f t="array" ref="C915">IF(Table2[[#This Row],[Max_num_drones]:[Max_num_drones]]=4,Table2[[#This Row],[Cost]:[Cost]],"")</f>
        <v/>
      </c>
      <c r="D915" s="20" t="str" cm="1">
        <f t="array" ref="D915">IF(Table2[[#This Row],[Max_num_drones]:[Max_num_drones]]=5,Table2[[#This Row],[Cost]:[Cost]],"")</f>
        <v/>
      </c>
    </row>
    <row r="916" spans="1:4">
      <c r="A916" s="20" t="str" cm="1">
        <f t="array" ref="A916">IF(Table2[[#This Row],[Max_num_drones]:[Max_num_drones]]=2,Table2[[#This Row],[Cost]:[Cost]],"")</f>
        <v/>
      </c>
      <c r="B916" s="20" t="str" cm="1">
        <f t="array" ref="B916">IF(Table2[[#This Row],[Max_num_drones]:[Max_num_drones]]=3,Table2[[#This Row],[Cost]:[Cost]],"")</f>
        <v/>
      </c>
      <c r="C916" s="20" t="str" cm="1">
        <f t="array" ref="C916">IF(Table2[[#This Row],[Max_num_drones]:[Max_num_drones]]=4,Table2[[#This Row],[Cost]:[Cost]],"")</f>
        <v/>
      </c>
      <c r="D916" s="20" t="str" cm="1">
        <f t="array" ref="D916">IF(Table2[[#This Row],[Max_num_drones]:[Max_num_drones]]=5,Table2[[#This Row],[Cost]:[Cost]],"")</f>
        <v/>
      </c>
    </row>
    <row r="917" spans="1:4">
      <c r="A917" s="20" t="str" cm="1">
        <f t="array" ref="A917">IF(Table2[[#This Row],[Max_num_drones]:[Max_num_drones]]=2,Table2[[#This Row],[Cost]:[Cost]],"")</f>
        <v/>
      </c>
      <c r="B917" s="20" t="str" cm="1">
        <f t="array" ref="B917">IF(Table2[[#This Row],[Max_num_drones]:[Max_num_drones]]=3,Table2[[#This Row],[Cost]:[Cost]],"")</f>
        <v/>
      </c>
      <c r="C917" s="20" t="str" cm="1">
        <f t="array" ref="C917">IF(Table2[[#This Row],[Max_num_drones]:[Max_num_drones]]=4,Table2[[#This Row],[Cost]:[Cost]],"")</f>
        <v/>
      </c>
      <c r="D917" s="20" t="str" cm="1">
        <f t="array" ref="D917">IF(Table2[[#This Row],[Max_num_drones]:[Max_num_drones]]=5,Table2[[#This Row],[Cost]:[Cost]],"")</f>
        <v/>
      </c>
    </row>
    <row r="918" spans="1:4">
      <c r="A918" s="20" t="str" cm="1">
        <f t="array" ref="A918">IF(Table2[[#This Row],[Max_num_drones]:[Max_num_drones]]=2,Table2[[#This Row],[Cost]:[Cost]],"")</f>
        <v/>
      </c>
      <c r="B918" s="20" t="str" cm="1">
        <f t="array" ref="B918">IF(Table2[[#This Row],[Max_num_drones]:[Max_num_drones]]=3,Table2[[#This Row],[Cost]:[Cost]],"")</f>
        <v/>
      </c>
      <c r="C918" s="20" t="str" cm="1">
        <f t="array" ref="C918">IF(Table2[[#This Row],[Max_num_drones]:[Max_num_drones]]=4,Table2[[#This Row],[Cost]:[Cost]],"")</f>
        <v/>
      </c>
      <c r="D918" s="20" t="str" cm="1">
        <f t="array" ref="D918">IF(Table2[[#This Row],[Max_num_drones]:[Max_num_drones]]=5,Table2[[#This Row],[Cost]:[Cost]],"")</f>
        <v/>
      </c>
    </row>
    <row r="919" spans="1:4">
      <c r="A919" s="20" t="str" cm="1">
        <f t="array" ref="A919">IF(Table2[[#This Row],[Max_num_drones]:[Max_num_drones]]=2,Table2[[#This Row],[Cost]:[Cost]],"")</f>
        <v/>
      </c>
      <c r="B919" s="20" t="str" cm="1">
        <f t="array" ref="B919">IF(Table2[[#This Row],[Max_num_drones]:[Max_num_drones]]=3,Table2[[#This Row],[Cost]:[Cost]],"")</f>
        <v/>
      </c>
      <c r="C919" s="20" t="str" cm="1">
        <f t="array" ref="C919">IF(Table2[[#This Row],[Max_num_drones]:[Max_num_drones]]=4,Table2[[#This Row],[Cost]:[Cost]],"")</f>
        <v/>
      </c>
      <c r="D919" s="20" t="str" cm="1">
        <f t="array" ref="D919">IF(Table2[[#This Row],[Max_num_drones]:[Max_num_drones]]=5,Table2[[#This Row],[Cost]:[Cost]],"")</f>
        <v/>
      </c>
    </row>
    <row r="920" spans="1:4">
      <c r="A920" s="20" t="str" cm="1">
        <f t="array" ref="A920">IF(Table2[[#This Row],[Max_num_drones]:[Max_num_drones]]=2,Table2[[#This Row],[Cost]:[Cost]],"")</f>
        <v/>
      </c>
      <c r="B920" s="20" t="str" cm="1">
        <f t="array" ref="B920">IF(Table2[[#This Row],[Max_num_drones]:[Max_num_drones]]=3,Table2[[#This Row],[Cost]:[Cost]],"")</f>
        <v/>
      </c>
      <c r="C920" s="20" t="str" cm="1">
        <f t="array" ref="C920">IF(Table2[[#This Row],[Max_num_drones]:[Max_num_drones]]=4,Table2[[#This Row],[Cost]:[Cost]],"")</f>
        <v/>
      </c>
      <c r="D920" s="20" t="str" cm="1">
        <f t="array" ref="D920">IF(Table2[[#This Row],[Max_num_drones]:[Max_num_drones]]=5,Table2[[#This Row],[Cost]:[Cost]],"")</f>
        <v/>
      </c>
    </row>
    <row r="921" spans="1:4">
      <c r="A921" s="20" t="str" cm="1">
        <f t="array" ref="A921">IF(Table2[[#This Row],[Max_num_drones]:[Max_num_drones]]=2,Table2[[#This Row],[Cost]:[Cost]],"")</f>
        <v/>
      </c>
      <c r="B921" s="20" t="str" cm="1">
        <f t="array" ref="B921">IF(Table2[[#This Row],[Max_num_drones]:[Max_num_drones]]=3,Table2[[#This Row],[Cost]:[Cost]],"")</f>
        <v/>
      </c>
      <c r="C921" s="20" t="str" cm="1">
        <f t="array" ref="C921">IF(Table2[[#This Row],[Max_num_drones]:[Max_num_drones]]=4,Table2[[#This Row],[Cost]:[Cost]],"")</f>
        <v/>
      </c>
      <c r="D921" s="20" t="str" cm="1">
        <f t="array" ref="D921">IF(Table2[[#This Row],[Max_num_drones]:[Max_num_drones]]=5,Table2[[#This Row],[Cost]:[Cost]],"")</f>
        <v/>
      </c>
    </row>
    <row r="922" spans="1:4">
      <c r="A922" s="20" t="str" cm="1">
        <f t="array" ref="A922">IF(Table2[[#This Row],[Max_num_drones]:[Max_num_drones]]=2,Table2[[#This Row],[Cost]:[Cost]],"")</f>
        <v/>
      </c>
      <c r="B922" s="20" t="str" cm="1">
        <f t="array" ref="B922">IF(Table2[[#This Row],[Max_num_drones]:[Max_num_drones]]=3,Table2[[#This Row],[Cost]:[Cost]],"")</f>
        <v/>
      </c>
      <c r="C922" s="20" t="str" cm="1">
        <f t="array" ref="C922">IF(Table2[[#This Row],[Max_num_drones]:[Max_num_drones]]=4,Table2[[#This Row],[Cost]:[Cost]],"")</f>
        <v/>
      </c>
      <c r="D922" s="20" t="str" cm="1">
        <f t="array" ref="D922">IF(Table2[[#This Row],[Max_num_drones]:[Max_num_drones]]=5,Table2[[#This Row],[Cost]:[Cost]],"")</f>
        <v/>
      </c>
    </row>
    <row r="923" spans="1:4">
      <c r="A923" s="20" t="str" cm="1">
        <f t="array" ref="A923">IF(Table2[[#This Row],[Max_num_drones]:[Max_num_drones]]=2,Table2[[#This Row],[Cost]:[Cost]],"")</f>
        <v/>
      </c>
      <c r="B923" s="20" t="str" cm="1">
        <f t="array" ref="B923">IF(Table2[[#This Row],[Max_num_drones]:[Max_num_drones]]=3,Table2[[#This Row],[Cost]:[Cost]],"")</f>
        <v/>
      </c>
      <c r="C923" s="20" t="str" cm="1">
        <f t="array" ref="C923">IF(Table2[[#This Row],[Max_num_drones]:[Max_num_drones]]=4,Table2[[#This Row],[Cost]:[Cost]],"")</f>
        <v/>
      </c>
      <c r="D923" s="20" t="str" cm="1">
        <f t="array" ref="D923">IF(Table2[[#This Row],[Max_num_drones]:[Max_num_drones]]=5,Table2[[#This Row],[Cost]:[Cost]],"")</f>
        <v/>
      </c>
    </row>
    <row r="924" spans="1:4">
      <c r="A924" s="20" t="str" cm="1">
        <f t="array" ref="A924">IF(Table2[[#This Row],[Max_num_drones]:[Max_num_drones]]=2,Table2[[#This Row],[Cost]:[Cost]],"")</f>
        <v/>
      </c>
      <c r="B924" s="20" t="str" cm="1">
        <f t="array" ref="B924">IF(Table2[[#This Row],[Max_num_drones]:[Max_num_drones]]=3,Table2[[#This Row],[Cost]:[Cost]],"")</f>
        <v/>
      </c>
      <c r="C924" s="20" t="str" cm="1">
        <f t="array" ref="C924">IF(Table2[[#This Row],[Max_num_drones]:[Max_num_drones]]=4,Table2[[#This Row],[Cost]:[Cost]],"")</f>
        <v/>
      </c>
      <c r="D924" s="20" t="str" cm="1">
        <f t="array" ref="D924">IF(Table2[[#This Row],[Max_num_drones]:[Max_num_drones]]=5,Table2[[#This Row],[Cost]:[Cost]],"")</f>
        <v/>
      </c>
    </row>
    <row r="925" spans="1:4">
      <c r="A925" s="20" t="str" cm="1">
        <f t="array" ref="A925">IF(Table2[[#This Row],[Max_num_drones]:[Max_num_drones]]=2,Table2[[#This Row],[Cost]:[Cost]],"")</f>
        <v/>
      </c>
      <c r="B925" s="20" t="str" cm="1">
        <f t="array" ref="B925">IF(Table2[[#This Row],[Max_num_drones]:[Max_num_drones]]=3,Table2[[#This Row],[Cost]:[Cost]],"")</f>
        <v/>
      </c>
      <c r="C925" s="20" t="str" cm="1">
        <f t="array" ref="C925">IF(Table2[[#This Row],[Max_num_drones]:[Max_num_drones]]=4,Table2[[#This Row],[Cost]:[Cost]],"")</f>
        <v/>
      </c>
      <c r="D925" s="20" t="str" cm="1">
        <f t="array" ref="D925">IF(Table2[[#This Row],[Max_num_drones]:[Max_num_drones]]=5,Table2[[#This Row],[Cost]:[Cost]],"")</f>
        <v/>
      </c>
    </row>
    <row r="926" spans="1:4">
      <c r="A926" s="20" t="str" cm="1">
        <f t="array" ref="A926">IF(Table2[[#This Row],[Max_num_drones]:[Max_num_drones]]=2,Table2[[#This Row],[Cost]:[Cost]],"")</f>
        <v/>
      </c>
      <c r="B926" s="20" t="str" cm="1">
        <f t="array" ref="B926">IF(Table2[[#This Row],[Max_num_drones]:[Max_num_drones]]=3,Table2[[#This Row],[Cost]:[Cost]],"")</f>
        <v/>
      </c>
      <c r="C926" s="20" t="str" cm="1">
        <f t="array" ref="C926">IF(Table2[[#This Row],[Max_num_drones]:[Max_num_drones]]=4,Table2[[#This Row],[Cost]:[Cost]],"")</f>
        <v/>
      </c>
      <c r="D926" s="20" t="str" cm="1">
        <f t="array" ref="D926">IF(Table2[[#This Row],[Max_num_drones]:[Max_num_drones]]=5,Table2[[#This Row],[Cost]:[Cost]],"")</f>
        <v/>
      </c>
    </row>
    <row r="927" spans="1:4">
      <c r="A927" s="20" t="str" cm="1">
        <f t="array" ref="A927">IF(Table2[[#This Row],[Max_num_drones]:[Max_num_drones]]=2,Table2[[#This Row],[Cost]:[Cost]],"")</f>
        <v/>
      </c>
      <c r="B927" s="20" t="str" cm="1">
        <f t="array" ref="B927">IF(Table2[[#This Row],[Max_num_drones]:[Max_num_drones]]=3,Table2[[#This Row],[Cost]:[Cost]],"")</f>
        <v/>
      </c>
      <c r="C927" s="20" t="str" cm="1">
        <f t="array" ref="C927">IF(Table2[[#This Row],[Max_num_drones]:[Max_num_drones]]=4,Table2[[#This Row],[Cost]:[Cost]],"")</f>
        <v/>
      </c>
      <c r="D927" s="20" t="str" cm="1">
        <f t="array" ref="D927">IF(Table2[[#This Row],[Max_num_drones]:[Max_num_drones]]=5,Table2[[#This Row],[Cost]:[Cost]],"")</f>
        <v/>
      </c>
    </row>
    <row r="928" spans="1:4">
      <c r="A928" s="20" t="str" cm="1">
        <f t="array" ref="A928">IF(Table2[[#This Row],[Max_num_drones]:[Max_num_drones]]=2,Table2[[#This Row],[Cost]:[Cost]],"")</f>
        <v/>
      </c>
      <c r="B928" s="20" t="str" cm="1">
        <f t="array" ref="B928">IF(Table2[[#This Row],[Max_num_drones]:[Max_num_drones]]=3,Table2[[#This Row],[Cost]:[Cost]],"")</f>
        <v/>
      </c>
      <c r="C928" s="20" t="str" cm="1">
        <f t="array" ref="C928">IF(Table2[[#This Row],[Max_num_drones]:[Max_num_drones]]=4,Table2[[#This Row],[Cost]:[Cost]],"")</f>
        <v/>
      </c>
      <c r="D928" s="20" t="str" cm="1">
        <f t="array" ref="D928">IF(Table2[[#This Row],[Max_num_drones]:[Max_num_drones]]=5,Table2[[#This Row],[Cost]:[Cost]],"")</f>
        <v/>
      </c>
    </row>
    <row r="929" spans="1:4">
      <c r="A929" s="20" t="str" cm="1">
        <f t="array" ref="A929">IF(Table2[[#This Row],[Max_num_drones]:[Max_num_drones]]=2,Table2[[#This Row],[Cost]:[Cost]],"")</f>
        <v/>
      </c>
      <c r="B929" s="20" t="str" cm="1">
        <f t="array" ref="B929">IF(Table2[[#This Row],[Max_num_drones]:[Max_num_drones]]=3,Table2[[#This Row],[Cost]:[Cost]],"")</f>
        <v/>
      </c>
      <c r="C929" s="20" t="str" cm="1">
        <f t="array" ref="C929">IF(Table2[[#This Row],[Max_num_drones]:[Max_num_drones]]=4,Table2[[#This Row],[Cost]:[Cost]],"")</f>
        <v/>
      </c>
      <c r="D929" s="20" t="str" cm="1">
        <f t="array" ref="D929">IF(Table2[[#This Row],[Max_num_drones]:[Max_num_drones]]=5,Table2[[#This Row],[Cost]:[Cost]],"")</f>
        <v/>
      </c>
    </row>
    <row r="930" spans="1:4">
      <c r="A930" s="20" t="str" cm="1">
        <f t="array" ref="A930">IF(Table2[[#This Row],[Max_num_drones]:[Max_num_drones]]=2,Table2[[#This Row],[Cost]:[Cost]],"")</f>
        <v/>
      </c>
      <c r="B930" s="20" t="str" cm="1">
        <f t="array" ref="B930">IF(Table2[[#This Row],[Max_num_drones]:[Max_num_drones]]=3,Table2[[#This Row],[Cost]:[Cost]],"")</f>
        <v/>
      </c>
      <c r="C930" s="20" t="str" cm="1">
        <f t="array" ref="C930">IF(Table2[[#This Row],[Max_num_drones]:[Max_num_drones]]=4,Table2[[#This Row],[Cost]:[Cost]],"")</f>
        <v/>
      </c>
      <c r="D930" s="20" t="str" cm="1">
        <f t="array" ref="D930">IF(Table2[[#This Row],[Max_num_drones]:[Max_num_drones]]=5,Table2[[#This Row],[Cost]:[Cost]],"")</f>
        <v/>
      </c>
    </row>
    <row r="931" spans="1:4">
      <c r="A931" s="20" t="str" cm="1">
        <f t="array" ref="A931">IF(Table2[[#This Row],[Max_num_drones]:[Max_num_drones]]=2,Table2[[#This Row],[Cost]:[Cost]],"")</f>
        <v/>
      </c>
      <c r="B931" s="20" t="str" cm="1">
        <f t="array" ref="B931">IF(Table2[[#This Row],[Max_num_drones]:[Max_num_drones]]=3,Table2[[#This Row],[Cost]:[Cost]],"")</f>
        <v/>
      </c>
      <c r="C931" s="20" t="str" cm="1">
        <f t="array" ref="C931">IF(Table2[[#This Row],[Max_num_drones]:[Max_num_drones]]=4,Table2[[#This Row],[Cost]:[Cost]],"")</f>
        <v/>
      </c>
      <c r="D931" s="20" t="str" cm="1">
        <f t="array" ref="D931">IF(Table2[[#This Row],[Max_num_drones]:[Max_num_drones]]=5,Table2[[#This Row],[Cost]:[Cost]],"")</f>
        <v/>
      </c>
    </row>
    <row r="932" spans="1:4">
      <c r="A932" s="20" t="str" cm="1">
        <f t="array" ref="A932">IF(Table2[[#This Row],[Max_num_drones]:[Max_num_drones]]=2,Table2[[#This Row],[Cost]:[Cost]],"")</f>
        <v/>
      </c>
      <c r="B932" s="20" t="str" cm="1">
        <f t="array" ref="B932">IF(Table2[[#This Row],[Max_num_drones]:[Max_num_drones]]=3,Table2[[#This Row],[Cost]:[Cost]],"")</f>
        <v/>
      </c>
      <c r="C932" s="20" t="str" cm="1">
        <f t="array" ref="C932">IF(Table2[[#This Row],[Max_num_drones]:[Max_num_drones]]=4,Table2[[#This Row],[Cost]:[Cost]],"")</f>
        <v/>
      </c>
      <c r="D932" s="20" t="str" cm="1">
        <f t="array" ref="D932">IF(Table2[[#This Row],[Max_num_drones]:[Max_num_drones]]=5,Table2[[#This Row],[Cost]:[Cost]],"")</f>
        <v/>
      </c>
    </row>
    <row r="933" spans="1:4">
      <c r="A933" s="20" t="str" cm="1">
        <f t="array" ref="A933">IF(Table2[[#This Row],[Max_num_drones]:[Max_num_drones]]=2,Table2[[#This Row],[Cost]:[Cost]],"")</f>
        <v/>
      </c>
      <c r="B933" s="20" t="str" cm="1">
        <f t="array" ref="B933">IF(Table2[[#This Row],[Max_num_drones]:[Max_num_drones]]=3,Table2[[#This Row],[Cost]:[Cost]],"")</f>
        <v/>
      </c>
      <c r="C933" s="20" t="str" cm="1">
        <f t="array" ref="C933">IF(Table2[[#This Row],[Max_num_drones]:[Max_num_drones]]=4,Table2[[#This Row],[Cost]:[Cost]],"")</f>
        <v/>
      </c>
      <c r="D933" s="20" t="str" cm="1">
        <f t="array" ref="D933">IF(Table2[[#This Row],[Max_num_drones]:[Max_num_drones]]=5,Table2[[#This Row],[Cost]:[Cost]],"")</f>
        <v/>
      </c>
    </row>
    <row r="934" spans="1:4">
      <c r="A934" s="20" t="str" cm="1">
        <f t="array" ref="A934">IF(Table2[[#This Row],[Max_num_drones]:[Max_num_drones]]=2,Table2[[#This Row],[Cost]:[Cost]],"")</f>
        <v/>
      </c>
      <c r="B934" s="20" t="str" cm="1">
        <f t="array" ref="B934">IF(Table2[[#This Row],[Max_num_drones]:[Max_num_drones]]=3,Table2[[#This Row],[Cost]:[Cost]],"")</f>
        <v/>
      </c>
      <c r="C934" s="20" t="str" cm="1">
        <f t="array" ref="C934">IF(Table2[[#This Row],[Max_num_drones]:[Max_num_drones]]=4,Table2[[#This Row],[Cost]:[Cost]],"")</f>
        <v/>
      </c>
      <c r="D934" s="20" t="str" cm="1">
        <f t="array" ref="D934">IF(Table2[[#This Row],[Max_num_drones]:[Max_num_drones]]=5,Table2[[#This Row],[Cost]:[Cost]],"")</f>
        <v/>
      </c>
    </row>
    <row r="935" spans="1:4">
      <c r="A935" s="20" t="str" cm="1">
        <f t="array" ref="A935">IF(Table2[[#This Row],[Max_num_drones]:[Max_num_drones]]=2,Table2[[#This Row],[Cost]:[Cost]],"")</f>
        <v/>
      </c>
      <c r="B935" s="20" t="str" cm="1">
        <f t="array" ref="B935">IF(Table2[[#This Row],[Max_num_drones]:[Max_num_drones]]=3,Table2[[#This Row],[Cost]:[Cost]],"")</f>
        <v/>
      </c>
      <c r="C935" s="20" t="str" cm="1">
        <f t="array" ref="C935">IF(Table2[[#This Row],[Max_num_drones]:[Max_num_drones]]=4,Table2[[#This Row],[Cost]:[Cost]],"")</f>
        <v/>
      </c>
      <c r="D935" s="20" t="str" cm="1">
        <f t="array" ref="D935">IF(Table2[[#This Row],[Max_num_drones]:[Max_num_drones]]=5,Table2[[#This Row],[Cost]:[Cost]],"")</f>
        <v/>
      </c>
    </row>
    <row r="936" spans="1:4">
      <c r="A936" s="20" t="str" cm="1">
        <f t="array" ref="A936">IF(Table2[[#This Row],[Max_num_drones]:[Max_num_drones]]=2,Table2[[#This Row],[Cost]:[Cost]],"")</f>
        <v/>
      </c>
      <c r="B936" s="20" t="str" cm="1">
        <f t="array" ref="B936">IF(Table2[[#This Row],[Max_num_drones]:[Max_num_drones]]=3,Table2[[#This Row],[Cost]:[Cost]],"")</f>
        <v/>
      </c>
      <c r="C936" s="20" t="str" cm="1">
        <f t="array" ref="C936">IF(Table2[[#This Row],[Max_num_drones]:[Max_num_drones]]=4,Table2[[#This Row],[Cost]:[Cost]],"")</f>
        <v/>
      </c>
      <c r="D936" s="20" t="str" cm="1">
        <f t="array" ref="D936">IF(Table2[[#This Row],[Max_num_drones]:[Max_num_drones]]=5,Table2[[#This Row],[Cost]:[Cost]],"")</f>
        <v/>
      </c>
    </row>
    <row r="937" spans="1:4">
      <c r="A937" s="20" t="str" cm="1">
        <f t="array" ref="A937">IF(Table2[[#This Row],[Max_num_drones]:[Max_num_drones]]=2,Table2[[#This Row],[Cost]:[Cost]],"")</f>
        <v/>
      </c>
      <c r="B937" s="20" t="str" cm="1">
        <f t="array" ref="B937">IF(Table2[[#This Row],[Max_num_drones]:[Max_num_drones]]=3,Table2[[#This Row],[Cost]:[Cost]],"")</f>
        <v/>
      </c>
      <c r="C937" s="20" t="str" cm="1">
        <f t="array" ref="C937">IF(Table2[[#This Row],[Max_num_drones]:[Max_num_drones]]=4,Table2[[#This Row],[Cost]:[Cost]],"")</f>
        <v/>
      </c>
      <c r="D937" s="20" t="str" cm="1">
        <f t="array" ref="D937">IF(Table2[[#This Row],[Max_num_drones]:[Max_num_drones]]=5,Table2[[#This Row],[Cost]:[Cost]],"")</f>
        <v/>
      </c>
    </row>
    <row r="938" spans="1:4">
      <c r="A938" s="20" t="str" cm="1">
        <f t="array" ref="A938">IF(Table2[[#This Row],[Max_num_drones]:[Max_num_drones]]=2,Table2[[#This Row],[Cost]:[Cost]],"")</f>
        <v/>
      </c>
      <c r="B938" s="20" t="str" cm="1">
        <f t="array" ref="B938">IF(Table2[[#This Row],[Max_num_drones]:[Max_num_drones]]=3,Table2[[#This Row],[Cost]:[Cost]],"")</f>
        <v/>
      </c>
      <c r="C938" s="20" t="str" cm="1">
        <f t="array" ref="C938">IF(Table2[[#This Row],[Max_num_drones]:[Max_num_drones]]=4,Table2[[#This Row],[Cost]:[Cost]],"")</f>
        <v/>
      </c>
      <c r="D938" s="20" t="str" cm="1">
        <f t="array" ref="D938">IF(Table2[[#This Row],[Max_num_drones]:[Max_num_drones]]=5,Table2[[#This Row],[Cost]:[Cost]],"")</f>
        <v/>
      </c>
    </row>
    <row r="939" spans="1:4">
      <c r="A939" s="20" t="str" cm="1">
        <f t="array" ref="A939">IF(Table2[[#This Row],[Max_num_drones]:[Max_num_drones]]=2,Table2[[#This Row],[Cost]:[Cost]],"")</f>
        <v/>
      </c>
      <c r="B939" s="20" t="str" cm="1">
        <f t="array" ref="B939">IF(Table2[[#This Row],[Max_num_drones]:[Max_num_drones]]=3,Table2[[#This Row],[Cost]:[Cost]],"")</f>
        <v/>
      </c>
      <c r="C939" s="20" t="str" cm="1">
        <f t="array" ref="C939">IF(Table2[[#This Row],[Max_num_drones]:[Max_num_drones]]=4,Table2[[#This Row],[Cost]:[Cost]],"")</f>
        <v/>
      </c>
      <c r="D939" s="20" t="str" cm="1">
        <f t="array" ref="D939">IF(Table2[[#This Row],[Max_num_drones]:[Max_num_drones]]=5,Table2[[#This Row],[Cost]:[Cost]],"")</f>
        <v/>
      </c>
    </row>
    <row r="940" spans="1:4">
      <c r="A940" s="20" t="str" cm="1">
        <f t="array" ref="A940">IF(Table2[[#This Row],[Max_num_drones]:[Max_num_drones]]=2,Table2[[#This Row],[Cost]:[Cost]],"")</f>
        <v/>
      </c>
      <c r="B940" s="20" t="str" cm="1">
        <f t="array" ref="B940">IF(Table2[[#This Row],[Max_num_drones]:[Max_num_drones]]=3,Table2[[#This Row],[Cost]:[Cost]],"")</f>
        <v/>
      </c>
      <c r="C940" s="20" t="str" cm="1">
        <f t="array" ref="C940">IF(Table2[[#This Row],[Max_num_drones]:[Max_num_drones]]=4,Table2[[#This Row],[Cost]:[Cost]],"")</f>
        <v/>
      </c>
      <c r="D940" s="20" t="str" cm="1">
        <f t="array" ref="D940">IF(Table2[[#This Row],[Max_num_drones]:[Max_num_drones]]=5,Table2[[#This Row],[Cost]:[Cost]],"")</f>
        <v/>
      </c>
    </row>
    <row r="941" spans="1:4">
      <c r="A941" s="20" t="str" cm="1">
        <f t="array" ref="A941">IF(Table2[[#This Row],[Max_num_drones]:[Max_num_drones]]=2,Table2[[#This Row],[Cost]:[Cost]],"")</f>
        <v/>
      </c>
      <c r="B941" s="20" t="str" cm="1">
        <f t="array" ref="B941">IF(Table2[[#This Row],[Max_num_drones]:[Max_num_drones]]=3,Table2[[#This Row],[Cost]:[Cost]],"")</f>
        <v/>
      </c>
      <c r="C941" s="20" t="str" cm="1">
        <f t="array" ref="C941">IF(Table2[[#This Row],[Max_num_drones]:[Max_num_drones]]=4,Table2[[#This Row],[Cost]:[Cost]],"")</f>
        <v/>
      </c>
      <c r="D941" s="20" t="str" cm="1">
        <f t="array" ref="D941">IF(Table2[[#This Row],[Max_num_drones]:[Max_num_drones]]=5,Table2[[#This Row],[Cost]:[Cost]],"")</f>
        <v/>
      </c>
    </row>
    <row r="942" spans="1:4">
      <c r="A942" s="20" t="str" cm="1">
        <f t="array" ref="A942">IF(Table2[[#This Row],[Max_num_drones]:[Max_num_drones]]=2,Table2[[#This Row],[Cost]:[Cost]],"")</f>
        <v/>
      </c>
      <c r="B942" s="20" t="str" cm="1">
        <f t="array" ref="B942">IF(Table2[[#This Row],[Max_num_drones]:[Max_num_drones]]=3,Table2[[#This Row],[Cost]:[Cost]],"")</f>
        <v/>
      </c>
      <c r="C942" s="20" t="str" cm="1">
        <f t="array" ref="C942">IF(Table2[[#This Row],[Max_num_drones]:[Max_num_drones]]=4,Table2[[#This Row],[Cost]:[Cost]],"")</f>
        <v/>
      </c>
      <c r="D942" s="20" t="str" cm="1">
        <f t="array" ref="D942">IF(Table2[[#This Row],[Max_num_drones]:[Max_num_drones]]=5,Table2[[#This Row],[Cost]:[Cost]],"")</f>
        <v/>
      </c>
    </row>
    <row r="943" spans="1:4">
      <c r="A943" s="20" t="str" cm="1">
        <f t="array" ref="A943">IF(Table2[[#This Row],[Max_num_drones]:[Max_num_drones]]=2,Table2[[#This Row],[Cost]:[Cost]],"")</f>
        <v/>
      </c>
      <c r="B943" s="20" t="str" cm="1">
        <f t="array" ref="B943">IF(Table2[[#This Row],[Max_num_drones]:[Max_num_drones]]=3,Table2[[#This Row],[Cost]:[Cost]],"")</f>
        <v/>
      </c>
      <c r="C943" s="20" t="str" cm="1">
        <f t="array" ref="C943">IF(Table2[[#This Row],[Max_num_drones]:[Max_num_drones]]=4,Table2[[#This Row],[Cost]:[Cost]],"")</f>
        <v/>
      </c>
      <c r="D943" s="20" t="str" cm="1">
        <f t="array" ref="D943">IF(Table2[[#This Row],[Max_num_drones]:[Max_num_drones]]=5,Table2[[#This Row],[Cost]:[Cost]],"")</f>
        <v/>
      </c>
    </row>
    <row r="944" spans="1:4">
      <c r="A944" s="20" t="str" cm="1">
        <f t="array" ref="A944">IF(Table2[[#This Row],[Max_num_drones]:[Max_num_drones]]=2,Table2[[#This Row],[Cost]:[Cost]],"")</f>
        <v/>
      </c>
      <c r="B944" s="20" t="str" cm="1">
        <f t="array" ref="B944">IF(Table2[[#This Row],[Max_num_drones]:[Max_num_drones]]=3,Table2[[#This Row],[Cost]:[Cost]],"")</f>
        <v/>
      </c>
      <c r="C944" s="20" t="str" cm="1">
        <f t="array" ref="C944">IF(Table2[[#This Row],[Max_num_drones]:[Max_num_drones]]=4,Table2[[#This Row],[Cost]:[Cost]],"")</f>
        <v/>
      </c>
      <c r="D944" s="20" t="str" cm="1">
        <f t="array" ref="D944">IF(Table2[[#This Row],[Max_num_drones]:[Max_num_drones]]=5,Table2[[#This Row],[Cost]:[Cost]],"")</f>
        <v/>
      </c>
    </row>
    <row r="945" spans="1:4">
      <c r="A945" s="20" t="str" cm="1">
        <f t="array" ref="A945">IF(Table2[[#This Row],[Max_num_drones]:[Max_num_drones]]=2,Table2[[#This Row],[Cost]:[Cost]],"")</f>
        <v/>
      </c>
      <c r="B945" s="20" t="str" cm="1">
        <f t="array" ref="B945">IF(Table2[[#This Row],[Max_num_drones]:[Max_num_drones]]=3,Table2[[#This Row],[Cost]:[Cost]],"")</f>
        <v/>
      </c>
      <c r="C945" s="20" t="str" cm="1">
        <f t="array" ref="C945">IF(Table2[[#This Row],[Max_num_drones]:[Max_num_drones]]=4,Table2[[#This Row],[Cost]:[Cost]],"")</f>
        <v/>
      </c>
      <c r="D945" s="20" t="str" cm="1">
        <f t="array" ref="D945">IF(Table2[[#This Row],[Max_num_drones]:[Max_num_drones]]=5,Table2[[#This Row],[Cost]:[Cost]],"")</f>
        <v/>
      </c>
    </row>
    <row r="946" spans="1:4">
      <c r="A946" s="20" t="str" cm="1">
        <f t="array" ref="A946">IF(Table2[[#This Row],[Max_num_drones]:[Max_num_drones]]=2,Table2[[#This Row],[Cost]:[Cost]],"")</f>
        <v/>
      </c>
      <c r="B946" s="20" t="str" cm="1">
        <f t="array" ref="B946">IF(Table2[[#This Row],[Max_num_drones]:[Max_num_drones]]=3,Table2[[#This Row],[Cost]:[Cost]],"")</f>
        <v/>
      </c>
      <c r="C946" s="20" t="str" cm="1">
        <f t="array" ref="C946">IF(Table2[[#This Row],[Max_num_drones]:[Max_num_drones]]=4,Table2[[#This Row],[Cost]:[Cost]],"")</f>
        <v/>
      </c>
      <c r="D946" s="20" t="str" cm="1">
        <f t="array" ref="D946">IF(Table2[[#This Row],[Max_num_drones]:[Max_num_drones]]=5,Table2[[#This Row],[Cost]:[Cost]],"")</f>
        <v/>
      </c>
    </row>
    <row r="947" spans="1:4">
      <c r="A947" s="20" t="str" cm="1">
        <f t="array" ref="A947">IF(Table2[[#This Row],[Max_num_drones]:[Max_num_drones]]=2,Table2[[#This Row],[Cost]:[Cost]],"")</f>
        <v/>
      </c>
      <c r="B947" s="20" t="str" cm="1">
        <f t="array" ref="B947">IF(Table2[[#This Row],[Max_num_drones]:[Max_num_drones]]=3,Table2[[#This Row],[Cost]:[Cost]],"")</f>
        <v/>
      </c>
      <c r="C947" s="20" t="str" cm="1">
        <f t="array" ref="C947">IF(Table2[[#This Row],[Max_num_drones]:[Max_num_drones]]=4,Table2[[#This Row],[Cost]:[Cost]],"")</f>
        <v/>
      </c>
      <c r="D947" s="20" t="str" cm="1">
        <f t="array" ref="D947">IF(Table2[[#This Row],[Max_num_drones]:[Max_num_drones]]=5,Table2[[#This Row],[Cost]:[Cost]],"")</f>
        <v/>
      </c>
    </row>
    <row r="948" spans="1:4">
      <c r="A948" s="20" t="str" cm="1">
        <f t="array" ref="A948">IF(Table2[[#This Row],[Max_num_drones]:[Max_num_drones]]=2,Table2[[#This Row],[Cost]:[Cost]],"")</f>
        <v/>
      </c>
      <c r="B948" s="20" t="str" cm="1">
        <f t="array" ref="B948">IF(Table2[[#This Row],[Max_num_drones]:[Max_num_drones]]=3,Table2[[#This Row],[Cost]:[Cost]],"")</f>
        <v/>
      </c>
      <c r="C948" s="20" t="str" cm="1">
        <f t="array" ref="C948">IF(Table2[[#This Row],[Max_num_drones]:[Max_num_drones]]=4,Table2[[#This Row],[Cost]:[Cost]],"")</f>
        <v/>
      </c>
      <c r="D948" s="20" t="str" cm="1">
        <f t="array" ref="D948">IF(Table2[[#This Row],[Max_num_drones]:[Max_num_drones]]=5,Table2[[#This Row],[Cost]:[Cost]],"")</f>
        <v/>
      </c>
    </row>
    <row r="949" spans="1:4">
      <c r="A949" s="20" t="str" cm="1">
        <f t="array" ref="A949">IF(Table2[[#This Row],[Max_num_drones]:[Max_num_drones]]=2,Table2[[#This Row],[Cost]:[Cost]],"")</f>
        <v/>
      </c>
      <c r="B949" s="20" t="str" cm="1">
        <f t="array" ref="B949">IF(Table2[[#This Row],[Max_num_drones]:[Max_num_drones]]=3,Table2[[#This Row],[Cost]:[Cost]],"")</f>
        <v/>
      </c>
      <c r="C949" s="20" t="str" cm="1">
        <f t="array" ref="C949">IF(Table2[[#This Row],[Max_num_drones]:[Max_num_drones]]=4,Table2[[#This Row],[Cost]:[Cost]],"")</f>
        <v/>
      </c>
      <c r="D949" s="20" t="str" cm="1">
        <f t="array" ref="D949">IF(Table2[[#This Row],[Max_num_drones]:[Max_num_drones]]=5,Table2[[#This Row],[Cost]:[Cost]],"")</f>
        <v/>
      </c>
    </row>
    <row r="950" spans="1:4">
      <c r="A950" s="20" t="str" cm="1">
        <f t="array" ref="A950">IF(Table2[[#This Row],[Max_num_drones]:[Max_num_drones]]=2,Table2[[#This Row],[Cost]:[Cost]],"")</f>
        <v/>
      </c>
      <c r="B950" s="20" t="str" cm="1">
        <f t="array" ref="B950">IF(Table2[[#This Row],[Max_num_drones]:[Max_num_drones]]=3,Table2[[#This Row],[Cost]:[Cost]],"")</f>
        <v/>
      </c>
      <c r="C950" s="20" t="str" cm="1">
        <f t="array" ref="C950">IF(Table2[[#This Row],[Max_num_drones]:[Max_num_drones]]=4,Table2[[#This Row],[Cost]:[Cost]],"")</f>
        <v/>
      </c>
      <c r="D950" s="20" t="str" cm="1">
        <f t="array" ref="D950">IF(Table2[[#This Row],[Max_num_drones]:[Max_num_drones]]=5,Table2[[#This Row],[Cost]:[Cost]],"")</f>
        <v/>
      </c>
    </row>
    <row r="951" spans="1:4">
      <c r="A951" s="20" t="str" cm="1">
        <f t="array" ref="A951">IF(Table2[[#This Row],[Max_num_drones]:[Max_num_drones]]=2,Table2[[#This Row],[Cost]:[Cost]],"")</f>
        <v/>
      </c>
      <c r="B951" s="20" t="str" cm="1">
        <f t="array" ref="B951">IF(Table2[[#This Row],[Max_num_drones]:[Max_num_drones]]=3,Table2[[#This Row],[Cost]:[Cost]],"")</f>
        <v/>
      </c>
      <c r="C951" s="20" t="str" cm="1">
        <f t="array" ref="C951">IF(Table2[[#This Row],[Max_num_drones]:[Max_num_drones]]=4,Table2[[#This Row],[Cost]:[Cost]],"")</f>
        <v/>
      </c>
      <c r="D951" s="20" t="str" cm="1">
        <f t="array" ref="D951">IF(Table2[[#This Row],[Max_num_drones]:[Max_num_drones]]=5,Table2[[#This Row],[Cost]:[Cost]],"")</f>
        <v/>
      </c>
    </row>
    <row r="952" spans="1:4">
      <c r="A952" s="20" t="str" cm="1">
        <f t="array" ref="A952">IF(Table2[[#This Row],[Max_num_drones]:[Max_num_drones]]=2,Table2[[#This Row],[Cost]:[Cost]],"")</f>
        <v/>
      </c>
      <c r="B952" s="20" t="str" cm="1">
        <f t="array" ref="B952">IF(Table2[[#This Row],[Max_num_drones]:[Max_num_drones]]=3,Table2[[#This Row],[Cost]:[Cost]],"")</f>
        <v/>
      </c>
      <c r="C952" s="20" t="str" cm="1">
        <f t="array" ref="C952">IF(Table2[[#This Row],[Max_num_drones]:[Max_num_drones]]=4,Table2[[#This Row],[Cost]:[Cost]],"")</f>
        <v/>
      </c>
      <c r="D952" s="20" t="str" cm="1">
        <f t="array" ref="D952">IF(Table2[[#This Row],[Max_num_drones]:[Max_num_drones]]=5,Table2[[#This Row],[Cost]:[Cost]],"")</f>
        <v/>
      </c>
    </row>
    <row r="953" spans="1:4">
      <c r="A953" s="20" t="str" cm="1">
        <f t="array" ref="A953">IF(Table2[[#This Row],[Max_num_drones]:[Max_num_drones]]=2,Table2[[#This Row],[Cost]:[Cost]],"")</f>
        <v/>
      </c>
      <c r="B953" s="20" t="str" cm="1">
        <f t="array" ref="B953">IF(Table2[[#This Row],[Max_num_drones]:[Max_num_drones]]=3,Table2[[#This Row],[Cost]:[Cost]],"")</f>
        <v/>
      </c>
      <c r="C953" s="20" t="str" cm="1">
        <f t="array" ref="C953">IF(Table2[[#This Row],[Max_num_drones]:[Max_num_drones]]=4,Table2[[#This Row],[Cost]:[Cost]],"")</f>
        <v/>
      </c>
      <c r="D953" s="20" t="str" cm="1">
        <f t="array" ref="D953">IF(Table2[[#This Row],[Max_num_drones]:[Max_num_drones]]=5,Table2[[#This Row],[Cost]:[Cost]],"")</f>
        <v/>
      </c>
    </row>
    <row r="954" spans="1:4">
      <c r="A954" s="20" t="str" cm="1">
        <f t="array" ref="A954">IF(Table2[[#This Row],[Max_num_drones]:[Max_num_drones]]=2,Table2[[#This Row],[Cost]:[Cost]],"")</f>
        <v/>
      </c>
      <c r="B954" s="20" t="str" cm="1">
        <f t="array" ref="B954">IF(Table2[[#This Row],[Max_num_drones]:[Max_num_drones]]=3,Table2[[#This Row],[Cost]:[Cost]],"")</f>
        <v/>
      </c>
      <c r="C954" s="20" t="str" cm="1">
        <f t="array" ref="C954">IF(Table2[[#This Row],[Max_num_drones]:[Max_num_drones]]=4,Table2[[#This Row],[Cost]:[Cost]],"")</f>
        <v/>
      </c>
      <c r="D954" s="20" t="str" cm="1">
        <f t="array" ref="D954">IF(Table2[[#This Row],[Max_num_drones]:[Max_num_drones]]=5,Table2[[#This Row],[Cost]:[Cost]],"")</f>
        <v/>
      </c>
    </row>
    <row r="955" spans="1:4">
      <c r="A955" s="20" t="str" cm="1">
        <f t="array" ref="A955">IF(Table2[[#This Row],[Max_num_drones]:[Max_num_drones]]=2,Table2[[#This Row],[Cost]:[Cost]],"")</f>
        <v/>
      </c>
      <c r="B955" s="20" t="str" cm="1">
        <f t="array" ref="B955">IF(Table2[[#This Row],[Max_num_drones]:[Max_num_drones]]=3,Table2[[#This Row],[Cost]:[Cost]],"")</f>
        <v/>
      </c>
      <c r="C955" s="20" t="str" cm="1">
        <f t="array" ref="C955">IF(Table2[[#This Row],[Max_num_drones]:[Max_num_drones]]=4,Table2[[#This Row],[Cost]:[Cost]],"")</f>
        <v/>
      </c>
      <c r="D955" s="20" t="str" cm="1">
        <f t="array" ref="D955">IF(Table2[[#This Row],[Max_num_drones]:[Max_num_drones]]=5,Table2[[#This Row],[Cost]:[Cost]],"")</f>
        <v/>
      </c>
    </row>
    <row r="956" spans="1:4">
      <c r="A956" s="20" t="str" cm="1">
        <f t="array" ref="A956">IF(Table2[[#This Row],[Max_num_drones]:[Max_num_drones]]=2,Table2[[#This Row],[Cost]:[Cost]],"")</f>
        <v/>
      </c>
      <c r="B956" s="20" t="str" cm="1">
        <f t="array" ref="B956">IF(Table2[[#This Row],[Max_num_drones]:[Max_num_drones]]=3,Table2[[#This Row],[Cost]:[Cost]],"")</f>
        <v/>
      </c>
      <c r="C956" s="20" t="str" cm="1">
        <f t="array" ref="C956">IF(Table2[[#This Row],[Max_num_drones]:[Max_num_drones]]=4,Table2[[#This Row],[Cost]:[Cost]],"")</f>
        <v/>
      </c>
      <c r="D956" s="20" t="str" cm="1">
        <f t="array" ref="D956">IF(Table2[[#This Row],[Max_num_drones]:[Max_num_drones]]=5,Table2[[#This Row],[Cost]:[Cost]],"")</f>
        <v/>
      </c>
    </row>
    <row r="957" spans="1:4">
      <c r="A957" s="20" t="str" cm="1">
        <f t="array" ref="A957">IF(Table2[[#This Row],[Max_num_drones]:[Max_num_drones]]=2,Table2[[#This Row],[Cost]:[Cost]],"")</f>
        <v/>
      </c>
      <c r="B957" s="20" t="str" cm="1">
        <f t="array" ref="B957">IF(Table2[[#This Row],[Max_num_drones]:[Max_num_drones]]=3,Table2[[#This Row],[Cost]:[Cost]],"")</f>
        <v/>
      </c>
      <c r="C957" s="20" t="str" cm="1">
        <f t="array" ref="C957">IF(Table2[[#This Row],[Max_num_drones]:[Max_num_drones]]=4,Table2[[#This Row],[Cost]:[Cost]],"")</f>
        <v/>
      </c>
      <c r="D957" s="20" t="str" cm="1">
        <f t="array" ref="D957">IF(Table2[[#This Row],[Max_num_drones]:[Max_num_drones]]=5,Table2[[#This Row],[Cost]:[Cost]],"")</f>
        <v/>
      </c>
    </row>
    <row r="958" spans="1:4">
      <c r="A958" s="20" t="str" cm="1">
        <f t="array" ref="A958">IF(Table2[[#This Row],[Max_num_drones]:[Max_num_drones]]=2,Table2[[#This Row],[Cost]:[Cost]],"")</f>
        <v/>
      </c>
      <c r="B958" s="20" t="str" cm="1">
        <f t="array" ref="B958">IF(Table2[[#This Row],[Max_num_drones]:[Max_num_drones]]=3,Table2[[#This Row],[Cost]:[Cost]],"")</f>
        <v/>
      </c>
      <c r="C958" s="20" t="str" cm="1">
        <f t="array" ref="C958">IF(Table2[[#This Row],[Max_num_drones]:[Max_num_drones]]=4,Table2[[#This Row],[Cost]:[Cost]],"")</f>
        <v/>
      </c>
      <c r="D958" s="20" t="str" cm="1">
        <f t="array" ref="D958">IF(Table2[[#This Row],[Max_num_drones]:[Max_num_drones]]=5,Table2[[#This Row],[Cost]:[Cost]],"")</f>
        <v/>
      </c>
    </row>
    <row r="959" spans="1:4">
      <c r="A959" s="20" t="str" cm="1">
        <f t="array" ref="A959">IF(Table2[[#This Row],[Max_num_drones]:[Max_num_drones]]=2,Table2[[#This Row],[Cost]:[Cost]],"")</f>
        <v/>
      </c>
      <c r="B959" s="20" t="str" cm="1">
        <f t="array" ref="B959">IF(Table2[[#This Row],[Max_num_drones]:[Max_num_drones]]=3,Table2[[#This Row],[Cost]:[Cost]],"")</f>
        <v/>
      </c>
      <c r="C959" s="20" t="str" cm="1">
        <f t="array" ref="C959">IF(Table2[[#This Row],[Max_num_drones]:[Max_num_drones]]=4,Table2[[#This Row],[Cost]:[Cost]],"")</f>
        <v/>
      </c>
      <c r="D959" s="20" t="str" cm="1">
        <f t="array" ref="D959">IF(Table2[[#This Row],[Max_num_drones]:[Max_num_drones]]=5,Table2[[#This Row],[Cost]:[Cost]],"")</f>
        <v/>
      </c>
    </row>
    <row r="960" spans="1:4">
      <c r="A960" s="20" t="str" cm="1">
        <f t="array" ref="A960">IF(Table2[[#This Row],[Max_num_drones]:[Max_num_drones]]=2,Table2[[#This Row],[Cost]:[Cost]],"")</f>
        <v/>
      </c>
      <c r="B960" s="20" t="str" cm="1">
        <f t="array" ref="B960">IF(Table2[[#This Row],[Max_num_drones]:[Max_num_drones]]=3,Table2[[#This Row],[Cost]:[Cost]],"")</f>
        <v/>
      </c>
      <c r="C960" s="20" t="str" cm="1">
        <f t="array" ref="C960">IF(Table2[[#This Row],[Max_num_drones]:[Max_num_drones]]=4,Table2[[#This Row],[Cost]:[Cost]],"")</f>
        <v/>
      </c>
      <c r="D960" s="20" t="str" cm="1">
        <f t="array" ref="D960">IF(Table2[[#This Row],[Max_num_drones]:[Max_num_drones]]=5,Table2[[#This Row],[Cost]:[Cost]],"")</f>
        <v/>
      </c>
    </row>
    <row r="961" spans="1:4">
      <c r="A961" s="20" t="str" cm="1">
        <f t="array" ref="A961">IF(Table2[[#This Row],[Max_num_drones]:[Max_num_drones]]=2,Table2[[#This Row],[Cost]:[Cost]],"")</f>
        <v/>
      </c>
      <c r="B961" s="20" t="str" cm="1">
        <f t="array" ref="B961">IF(Table2[[#This Row],[Max_num_drones]:[Max_num_drones]]=3,Table2[[#This Row],[Cost]:[Cost]],"")</f>
        <v/>
      </c>
      <c r="C961" s="20" t="str" cm="1">
        <f t="array" ref="C961">IF(Table2[[#This Row],[Max_num_drones]:[Max_num_drones]]=4,Table2[[#This Row],[Cost]:[Cost]],"")</f>
        <v/>
      </c>
      <c r="D961" s="20" t="str" cm="1">
        <f t="array" ref="D961">IF(Table2[[#This Row],[Max_num_drones]:[Max_num_drones]]=5,Table2[[#This Row],[Cost]:[Cost]],"")</f>
        <v/>
      </c>
    </row>
    <row r="962" spans="1:4">
      <c r="A962" s="20" t="str" cm="1">
        <f t="array" ref="A962">IF(Table2[[#This Row],[Max_num_drones]:[Max_num_drones]]=2,Table2[[#This Row],[Cost]:[Cost]],"")</f>
        <v/>
      </c>
      <c r="B962" s="20" t="str" cm="1">
        <f t="array" ref="B962">IF(Table2[[#This Row],[Max_num_drones]:[Max_num_drones]]=3,Table2[[#This Row],[Cost]:[Cost]],"")</f>
        <v/>
      </c>
      <c r="C962" s="20" t="str" cm="1">
        <f t="array" ref="C962">IF(Table2[[#This Row],[Max_num_drones]:[Max_num_drones]]=4,Table2[[#This Row],[Cost]:[Cost]],"")</f>
        <v/>
      </c>
      <c r="D962" s="20" t="str" cm="1">
        <f t="array" ref="D962">IF(Table2[[#This Row],[Max_num_drones]:[Max_num_drones]]=5,Table2[[#This Row],[Cost]:[Cost]],"")</f>
        <v/>
      </c>
    </row>
    <row r="963" spans="1:4">
      <c r="A963" s="20" t="str" cm="1">
        <f t="array" ref="A963">IF(Table2[[#This Row],[Max_num_drones]:[Max_num_drones]]=2,Table2[[#This Row],[Cost]:[Cost]],"")</f>
        <v/>
      </c>
      <c r="B963" s="20" t="str" cm="1">
        <f t="array" ref="B963">IF(Table2[[#This Row],[Max_num_drones]:[Max_num_drones]]=3,Table2[[#This Row],[Cost]:[Cost]],"")</f>
        <v/>
      </c>
      <c r="C963" s="20" t="str" cm="1">
        <f t="array" ref="C963">IF(Table2[[#This Row],[Max_num_drones]:[Max_num_drones]]=4,Table2[[#This Row],[Cost]:[Cost]],"")</f>
        <v/>
      </c>
      <c r="D963" s="20" t="str" cm="1">
        <f t="array" ref="D963">IF(Table2[[#This Row],[Max_num_drones]:[Max_num_drones]]=5,Table2[[#This Row],[Cost]:[Cost]],"")</f>
        <v/>
      </c>
    </row>
    <row r="964" spans="1:4">
      <c r="A964" s="20" t="str" cm="1">
        <f t="array" ref="A964">IF(Table2[[#This Row],[Max_num_drones]:[Max_num_drones]]=2,Table2[[#This Row],[Cost]:[Cost]],"")</f>
        <v/>
      </c>
      <c r="B964" s="20" t="str" cm="1">
        <f t="array" ref="B964">IF(Table2[[#This Row],[Max_num_drones]:[Max_num_drones]]=3,Table2[[#This Row],[Cost]:[Cost]],"")</f>
        <v/>
      </c>
      <c r="C964" s="20" t="str" cm="1">
        <f t="array" ref="C964">IF(Table2[[#This Row],[Max_num_drones]:[Max_num_drones]]=4,Table2[[#This Row],[Cost]:[Cost]],"")</f>
        <v/>
      </c>
      <c r="D964" s="20" t="str" cm="1">
        <f t="array" ref="D964">IF(Table2[[#This Row],[Max_num_drones]:[Max_num_drones]]=5,Table2[[#This Row],[Cost]:[Cost]],"")</f>
        <v/>
      </c>
    </row>
    <row r="965" spans="1:4">
      <c r="A965" s="20" t="str" cm="1">
        <f t="array" ref="A965">IF(Table2[[#This Row],[Max_num_drones]:[Max_num_drones]]=2,Table2[[#This Row],[Cost]:[Cost]],"")</f>
        <v/>
      </c>
      <c r="B965" s="20" t="str" cm="1">
        <f t="array" ref="B965">IF(Table2[[#This Row],[Max_num_drones]:[Max_num_drones]]=3,Table2[[#This Row],[Cost]:[Cost]],"")</f>
        <v/>
      </c>
      <c r="C965" s="20" t="str" cm="1">
        <f t="array" ref="C965">IF(Table2[[#This Row],[Max_num_drones]:[Max_num_drones]]=4,Table2[[#This Row],[Cost]:[Cost]],"")</f>
        <v/>
      </c>
      <c r="D965" s="20" t="str" cm="1">
        <f t="array" ref="D965">IF(Table2[[#This Row],[Max_num_drones]:[Max_num_drones]]=5,Table2[[#This Row],[Cost]:[Cost]],"")</f>
        <v/>
      </c>
    </row>
    <row r="966" spans="1:4">
      <c r="A966" s="20" t="str" cm="1">
        <f t="array" ref="A966">IF(Table2[[#This Row],[Max_num_drones]:[Max_num_drones]]=2,Table2[[#This Row],[Cost]:[Cost]],"")</f>
        <v/>
      </c>
      <c r="B966" s="20" t="str" cm="1">
        <f t="array" ref="B966">IF(Table2[[#This Row],[Max_num_drones]:[Max_num_drones]]=3,Table2[[#This Row],[Cost]:[Cost]],"")</f>
        <v/>
      </c>
      <c r="C966" s="20" t="str" cm="1">
        <f t="array" ref="C966">IF(Table2[[#This Row],[Max_num_drones]:[Max_num_drones]]=4,Table2[[#This Row],[Cost]:[Cost]],"")</f>
        <v/>
      </c>
      <c r="D966" s="20" t="str" cm="1">
        <f t="array" ref="D966">IF(Table2[[#This Row],[Max_num_drones]:[Max_num_drones]]=5,Table2[[#This Row],[Cost]:[Cost]],"")</f>
        <v/>
      </c>
    </row>
    <row r="967" spans="1:4">
      <c r="A967" s="20" t="str" cm="1">
        <f t="array" ref="A967">IF(Table2[[#This Row],[Max_num_drones]:[Max_num_drones]]=2,Table2[[#This Row],[Cost]:[Cost]],"")</f>
        <v/>
      </c>
      <c r="B967" s="20" t="str" cm="1">
        <f t="array" ref="B967">IF(Table2[[#This Row],[Max_num_drones]:[Max_num_drones]]=3,Table2[[#This Row],[Cost]:[Cost]],"")</f>
        <v/>
      </c>
      <c r="C967" s="20" t="str" cm="1">
        <f t="array" ref="C967">IF(Table2[[#This Row],[Max_num_drones]:[Max_num_drones]]=4,Table2[[#This Row],[Cost]:[Cost]],"")</f>
        <v/>
      </c>
      <c r="D967" s="20" t="str" cm="1">
        <f t="array" ref="D967">IF(Table2[[#This Row],[Max_num_drones]:[Max_num_drones]]=5,Table2[[#This Row],[Cost]:[Cost]],"")</f>
        <v/>
      </c>
    </row>
    <row r="968" spans="1:4">
      <c r="A968" s="20" t="str" cm="1">
        <f t="array" ref="A968">IF(Table2[[#This Row],[Max_num_drones]:[Max_num_drones]]=2,Table2[[#This Row],[Cost]:[Cost]],"")</f>
        <v/>
      </c>
      <c r="B968" s="20" t="str" cm="1">
        <f t="array" ref="B968">IF(Table2[[#This Row],[Max_num_drones]:[Max_num_drones]]=3,Table2[[#This Row],[Cost]:[Cost]],"")</f>
        <v/>
      </c>
      <c r="C968" s="20" t="str" cm="1">
        <f t="array" ref="C968">IF(Table2[[#This Row],[Max_num_drones]:[Max_num_drones]]=4,Table2[[#This Row],[Cost]:[Cost]],"")</f>
        <v/>
      </c>
      <c r="D968" s="20" t="str" cm="1">
        <f t="array" ref="D968">IF(Table2[[#This Row],[Max_num_drones]:[Max_num_drones]]=5,Table2[[#This Row],[Cost]:[Cost]],"")</f>
        <v/>
      </c>
    </row>
    <row r="969" spans="1:4">
      <c r="A969" s="20" t="str" cm="1">
        <f t="array" ref="A969">IF(Table2[[#This Row],[Max_num_drones]:[Max_num_drones]]=2,Table2[[#This Row],[Cost]:[Cost]],"")</f>
        <v/>
      </c>
      <c r="B969" s="20" t="str" cm="1">
        <f t="array" ref="B969">IF(Table2[[#This Row],[Max_num_drones]:[Max_num_drones]]=3,Table2[[#This Row],[Cost]:[Cost]],"")</f>
        <v/>
      </c>
      <c r="C969" s="20" t="str" cm="1">
        <f t="array" ref="C969">IF(Table2[[#This Row],[Max_num_drones]:[Max_num_drones]]=4,Table2[[#This Row],[Cost]:[Cost]],"")</f>
        <v/>
      </c>
      <c r="D969" s="20" t="str" cm="1">
        <f t="array" ref="D969">IF(Table2[[#This Row],[Max_num_drones]:[Max_num_drones]]=5,Table2[[#This Row],[Cost]:[Cost]],"")</f>
        <v/>
      </c>
    </row>
    <row r="970" spans="1:4">
      <c r="A970" s="20" t="str" cm="1">
        <f t="array" ref="A970">IF(Table2[[#This Row],[Max_num_drones]:[Max_num_drones]]=2,Table2[[#This Row],[Cost]:[Cost]],"")</f>
        <v/>
      </c>
      <c r="B970" s="20" t="str" cm="1">
        <f t="array" ref="B970">IF(Table2[[#This Row],[Max_num_drones]:[Max_num_drones]]=3,Table2[[#This Row],[Cost]:[Cost]],"")</f>
        <v/>
      </c>
      <c r="C970" s="20" t="str" cm="1">
        <f t="array" ref="C970">IF(Table2[[#This Row],[Max_num_drones]:[Max_num_drones]]=4,Table2[[#This Row],[Cost]:[Cost]],"")</f>
        <v/>
      </c>
      <c r="D970" s="20" t="str" cm="1">
        <f t="array" ref="D970">IF(Table2[[#This Row],[Max_num_drones]:[Max_num_drones]]=5,Table2[[#This Row],[Cost]:[Cost]],"")</f>
        <v/>
      </c>
    </row>
    <row r="971" spans="1:4">
      <c r="A971" s="20" t="str" cm="1">
        <f t="array" ref="A971">IF(Table2[[#This Row],[Max_num_drones]:[Max_num_drones]]=2,Table2[[#This Row],[Cost]:[Cost]],"")</f>
        <v/>
      </c>
      <c r="B971" s="20" t="str" cm="1">
        <f t="array" ref="B971">IF(Table2[[#This Row],[Max_num_drones]:[Max_num_drones]]=3,Table2[[#This Row],[Cost]:[Cost]],"")</f>
        <v/>
      </c>
      <c r="C971" s="20" t="str" cm="1">
        <f t="array" ref="C971">IF(Table2[[#This Row],[Max_num_drones]:[Max_num_drones]]=4,Table2[[#This Row],[Cost]:[Cost]],"")</f>
        <v/>
      </c>
      <c r="D971" s="20" t="str" cm="1">
        <f t="array" ref="D971">IF(Table2[[#This Row],[Max_num_drones]:[Max_num_drones]]=5,Table2[[#This Row],[Cost]:[Cost]],"")</f>
        <v/>
      </c>
    </row>
    <row r="972" spans="1:4">
      <c r="A972" s="20" t="str" cm="1">
        <f t="array" ref="A972">IF(Table2[[#This Row],[Max_num_drones]:[Max_num_drones]]=2,Table2[[#This Row],[Cost]:[Cost]],"")</f>
        <v/>
      </c>
      <c r="B972" s="20" t="str" cm="1">
        <f t="array" ref="B972">IF(Table2[[#This Row],[Max_num_drones]:[Max_num_drones]]=3,Table2[[#This Row],[Cost]:[Cost]],"")</f>
        <v/>
      </c>
      <c r="C972" s="20" t="str" cm="1">
        <f t="array" ref="C972">IF(Table2[[#This Row],[Max_num_drones]:[Max_num_drones]]=4,Table2[[#This Row],[Cost]:[Cost]],"")</f>
        <v/>
      </c>
      <c r="D972" s="20" t="str" cm="1">
        <f t="array" ref="D972">IF(Table2[[#This Row],[Max_num_drones]:[Max_num_drones]]=5,Table2[[#This Row],[Cost]:[Cost]],"")</f>
        <v/>
      </c>
    </row>
    <row r="973" spans="1:4">
      <c r="A973" s="20" t="str" cm="1">
        <f t="array" ref="A973">IF(Table2[[#This Row],[Max_num_drones]:[Max_num_drones]]=2,Table2[[#This Row],[Cost]:[Cost]],"")</f>
        <v/>
      </c>
      <c r="B973" s="20" t="str" cm="1">
        <f t="array" ref="B973">IF(Table2[[#This Row],[Max_num_drones]:[Max_num_drones]]=3,Table2[[#This Row],[Cost]:[Cost]],"")</f>
        <v/>
      </c>
      <c r="C973" s="20" t="str" cm="1">
        <f t="array" ref="C973">IF(Table2[[#This Row],[Max_num_drones]:[Max_num_drones]]=4,Table2[[#This Row],[Cost]:[Cost]],"")</f>
        <v/>
      </c>
      <c r="D973" s="20" t="str" cm="1">
        <f t="array" ref="D973">IF(Table2[[#This Row],[Max_num_drones]:[Max_num_drones]]=5,Table2[[#This Row],[Cost]:[Cost]],"")</f>
        <v/>
      </c>
    </row>
    <row r="974" spans="1:4">
      <c r="A974" s="20" t="str" cm="1">
        <f t="array" ref="A974">IF(Table2[[#This Row],[Max_num_drones]:[Max_num_drones]]=2,Table2[[#This Row],[Cost]:[Cost]],"")</f>
        <v/>
      </c>
      <c r="B974" s="20" t="str" cm="1">
        <f t="array" ref="B974">IF(Table2[[#This Row],[Max_num_drones]:[Max_num_drones]]=3,Table2[[#This Row],[Cost]:[Cost]],"")</f>
        <v/>
      </c>
      <c r="C974" s="20" t="str" cm="1">
        <f t="array" ref="C974">IF(Table2[[#This Row],[Max_num_drones]:[Max_num_drones]]=4,Table2[[#This Row],[Cost]:[Cost]],"")</f>
        <v/>
      </c>
      <c r="D974" s="20" t="str" cm="1">
        <f t="array" ref="D974">IF(Table2[[#This Row],[Max_num_drones]:[Max_num_drones]]=5,Table2[[#This Row],[Cost]:[Cost]],"")</f>
        <v/>
      </c>
    </row>
    <row r="975" spans="1:4">
      <c r="A975" s="20" t="str" cm="1">
        <f t="array" ref="A975">IF(Table2[[#This Row],[Max_num_drones]:[Max_num_drones]]=2,Table2[[#This Row],[Cost]:[Cost]],"")</f>
        <v/>
      </c>
      <c r="B975" s="20" t="str" cm="1">
        <f t="array" ref="B975">IF(Table2[[#This Row],[Max_num_drones]:[Max_num_drones]]=3,Table2[[#This Row],[Cost]:[Cost]],"")</f>
        <v/>
      </c>
      <c r="C975" s="20" t="str" cm="1">
        <f t="array" ref="C975">IF(Table2[[#This Row],[Max_num_drones]:[Max_num_drones]]=4,Table2[[#This Row],[Cost]:[Cost]],"")</f>
        <v/>
      </c>
      <c r="D975" s="20" t="str" cm="1">
        <f t="array" ref="D975">IF(Table2[[#This Row],[Max_num_drones]:[Max_num_drones]]=5,Table2[[#This Row],[Cost]:[Cost]],"")</f>
        <v/>
      </c>
    </row>
    <row r="976" spans="1:4">
      <c r="A976" s="20" t="str" cm="1">
        <f t="array" ref="A976">IF(Table2[[#This Row],[Max_num_drones]:[Max_num_drones]]=2,Table2[[#This Row],[Cost]:[Cost]],"")</f>
        <v/>
      </c>
      <c r="B976" s="20" t="str" cm="1">
        <f t="array" ref="B976">IF(Table2[[#This Row],[Max_num_drones]:[Max_num_drones]]=3,Table2[[#This Row],[Cost]:[Cost]],"")</f>
        <v/>
      </c>
      <c r="C976" s="20" t="str" cm="1">
        <f t="array" ref="C976">IF(Table2[[#This Row],[Max_num_drones]:[Max_num_drones]]=4,Table2[[#This Row],[Cost]:[Cost]],"")</f>
        <v/>
      </c>
      <c r="D976" s="20" t="str" cm="1">
        <f t="array" ref="D976">IF(Table2[[#This Row],[Max_num_drones]:[Max_num_drones]]=5,Table2[[#This Row],[Cost]:[Cost]],"")</f>
        <v/>
      </c>
    </row>
    <row r="977" spans="1:4">
      <c r="A977" s="20" t="str" cm="1">
        <f t="array" ref="A977">IF(Table2[[#This Row],[Max_num_drones]:[Max_num_drones]]=2,Table2[[#This Row],[Cost]:[Cost]],"")</f>
        <v/>
      </c>
      <c r="B977" s="20" t="str" cm="1">
        <f t="array" ref="B977">IF(Table2[[#This Row],[Max_num_drones]:[Max_num_drones]]=3,Table2[[#This Row],[Cost]:[Cost]],"")</f>
        <v/>
      </c>
      <c r="C977" s="20" t="str" cm="1">
        <f t="array" ref="C977">IF(Table2[[#This Row],[Max_num_drones]:[Max_num_drones]]=4,Table2[[#This Row],[Cost]:[Cost]],"")</f>
        <v/>
      </c>
      <c r="D977" s="20" t="str" cm="1">
        <f t="array" ref="D977">IF(Table2[[#This Row],[Max_num_drones]:[Max_num_drones]]=5,Table2[[#This Row],[Cost]:[Cost]],"")</f>
        <v/>
      </c>
    </row>
    <row r="978" spans="1:4">
      <c r="A978" s="20" t="str" cm="1">
        <f t="array" ref="A978">IF(Table2[[#This Row],[Max_num_drones]:[Max_num_drones]]=2,Table2[[#This Row],[Cost]:[Cost]],"")</f>
        <v/>
      </c>
      <c r="B978" s="20" t="str" cm="1">
        <f t="array" ref="B978">IF(Table2[[#This Row],[Max_num_drones]:[Max_num_drones]]=3,Table2[[#This Row],[Cost]:[Cost]],"")</f>
        <v/>
      </c>
      <c r="C978" s="20" t="str" cm="1">
        <f t="array" ref="C978">IF(Table2[[#This Row],[Max_num_drones]:[Max_num_drones]]=4,Table2[[#This Row],[Cost]:[Cost]],"")</f>
        <v/>
      </c>
      <c r="D978" s="20" t="str" cm="1">
        <f t="array" ref="D978">IF(Table2[[#This Row],[Max_num_drones]:[Max_num_drones]]=5,Table2[[#This Row],[Cost]:[Cost]],"")</f>
        <v/>
      </c>
    </row>
    <row r="979" spans="1:4">
      <c r="A979" s="20" t="str" cm="1">
        <f t="array" ref="A979">IF(Table2[[#This Row],[Max_num_drones]:[Max_num_drones]]=2,Table2[[#This Row],[Cost]:[Cost]],"")</f>
        <v/>
      </c>
      <c r="B979" s="20" t="str" cm="1">
        <f t="array" ref="B979">IF(Table2[[#This Row],[Max_num_drones]:[Max_num_drones]]=3,Table2[[#This Row],[Cost]:[Cost]],"")</f>
        <v/>
      </c>
      <c r="C979" s="20" t="str" cm="1">
        <f t="array" ref="C979">IF(Table2[[#This Row],[Max_num_drones]:[Max_num_drones]]=4,Table2[[#This Row],[Cost]:[Cost]],"")</f>
        <v/>
      </c>
      <c r="D979" s="20" t="str" cm="1">
        <f t="array" ref="D979">IF(Table2[[#This Row],[Max_num_drones]:[Max_num_drones]]=5,Table2[[#This Row],[Cost]:[Cost]],"")</f>
        <v/>
      </c>
    </row>
    <row r="980" spans="1:4">
      <c r="A980" s="20" t="str" cm="1">
        <f t="array" ref="A980">IF(Table2[[#This Row],[Max_num_drones]:[Max_num_drones]]=2,Table2[[#This Row],[Cost]:[Cost]],"")</f>
        <v/>
      </c>
      <c r="B980" s="20" t="str" cm="1">
        <f t="array" ref="B980">IF(Table2[[#This Row],[Max_num_drones]:[Max_num_drones]]=3,Table2[[#This Row],[Cost]:[Cost]],"")</f>
        <v/>
      </c>
      <c r="C980" s="20" t="str" cm="1">
        <f t="array" ref="C980">IF(Table2[[#This Row],[Max_num_drones]:[Max_num_drones]]=4,Table2[[#This Row],[Cost]:[Cost]],"")</f>
        <v/>
      </c>
      <c r="D980" s="20" t="str" cm="1">
        <f t="array" ref="D980">IF(Table2[[#This Row],[Max_num_drones]:[Max_num_drones]]=5,Table2[[#This Row],[Cost]:[Cost]],"")</f>
        <v/>
      </c>
    </row>
    <row r="981" spans="1:4">
      <c r="A981" s="20" t="str" cm="1">
        <f t="array" ref="A981">IF(Table2[[#This Row],[Max_num_drones]:[Max_num_drones]]=2,Table2[[#This Row],[Cost]:[Cost]],"")</f>
        <v/>
      </c>
      <c r="B981" s="20" t="str" cm="1">
        <f t="array" ref="B981">IF(Table2[[#This Row],[Max_num_drones]:[Max_num_drones]]=3,Table2[[#This Row],[Cost]:[Cost]],"")</f>
        <v/>
      </c>
      <c r="C981" s="20" t="str" cm="1">
        <f t="array" ref="C981">IF(Table2[[#This Row],[Max_num_drones]:[Max_num_drones]]=4,Table2[[#This Row],[Cost]:[Cost]],"")</f>
        <v/>
      </c>
      <c r="D981" s="20" t="str" cm="1">
        <f t="array" ref="D981">IF(Table2[[#This Row],[Max_num_drones]:[Max_num_drones]]=5,Table2[[#This Row],[Cost]:[Cost]],"")</f>
        <v/>
      </c>
    </row>
    <row r="982" spans="1:4">
      <c r="A982" s="20" t="str" cm="1">
        <f t="array" ref="A982">IF(Table2[[#This Row],[Max_num_drones]:[Max_num_drones]]=2,Table2[[#This Row],[Cost]:[Cost]],"")</f>
        <v/>
      </c>
      <c r="B982" s="20" t="str" cm="1">
        <f t="array" ref="B982">IF(Table2[[#This Row],[Max_num_drones]:[Max_num_drones]]=3,Table2[[#This Row],[Cost]:[Cost]],"")</f>
        <v/>
      </c>
      <c r="C982" s="20" t="str" cm="1">
        <f t="array" ref="C982">IF(Table2[[#This Row],[Max_num_drones]:[Max_num_drones]]=4,Table2[[#This Row],[Cost]:[Cost]],"")</f>
        <v/>
      </c>
      <c r="D982" s="20" t="str" cm="1">
        <f t="array" ref="D982">IF(Table2[[#This Row],[Max_num_drones]:[Max_num_drones]]=5,Table2[[#This Row],[Cost]:[Cost]],"")</f>
        <v/>
      </c>
    </row>
    <row r="983" spans="1:4">
      <c r="A983" s="20" t="str" cm="1">
        <f t="array" ref="A983">IF(Table2[[#This Row],[Max_num_drones]:[Max_num_drones]]=2,Table2[[#This Row],[Cost]:[Cost]],"")</f>
        <v/>
      </c>
      <c r="B983" s="20" t="str" cm="1">
        <f t="array" ref="B983">IF(Table2[[#This Row],[Max_num_drones]:[Max_num_drones]]=3,Table2[[#This Row],[Cost]:[Cost]],"")</f>
        <v/>
      </c>
      <c r="C983" s="20" t="str" cm="1">
        <f t="array" ref="C983">IF(Table2[[#This Row],[Max_num_drones]:[Max_num_drones]]=4,Table2[[#This Row],[Cost]:[Cost]],"")</f>
        <v/>
      </c>
      <c r="D983" s="20" t="str" cm="1">
        <f t="array" ref="D983">IF(Table2[[#This Row],[Max_num_drones]:[Max_num_drones]]=5,Table2[[#This Row],[Cost]:[Cost]],"")</f>
        <v/>
      </c>
    </row>
    <row r="984" spans="1:4">
      <c r="A984" s="20" t="str" cm="1">
        <f t="array" ref="A984">IF(Table2[[#This Row],[Max_num_drones]:[Max_num_drones]]=2,Table2[[#This Row],[Cost]:[Cost]],"")</f>
        <v/>
      </c>
      <c r="B984" s="20" t="str" cm="1">
        <f t="array" ref="B984">IF(Table2[[#This Row],[Max_num_drones]:[Max_num_drones]]=3,Table2[[#This Row],[Cost]:[Cost]],"")</f>
        <v/>
      </c>
      <c r="C984" s="20" t="str" cm="1">
        <f t="array" ref="C984">IF(Table2[[#This Row],[Max_num_drones]:[Max_num_drones]]=4,Table2[[#This Row],[Cost]:[Cost]],"")</f>
        <v/>
      </c>
      <c r="D984" s="20" t="str" cm="1">
        <f t="array" ref="D984">IF(Table2[[#This Row],[Max_num_drones]:[Max_num_drones]]=5,Table2[[#This Row],[Cost]:[Cost]],"")</f>
        <v/>
      </c>
    </row>
    <row r="985" spans="1:4">
      <c r="A985" s="20" t="str" cm="1">
        <f t="array" ref="A985">IF(Table2[[#This Row],[Max_num_drones]:[Max_num_drones]]=2,Table2[[#This Row],[Cost]:[Cost]],"")</f>
        <v/>
      </c>
      <c r="B985" s="20" t="str" cm="1">
        <f t="array" ref="B985">IF(Table2[[#This Row],[Max_num_drones]:[Max_num_drones]]=3,Table2[[#This Row],[Cost]:[Cost]],"")</f>
        <v/>
      </c>
      <c r="C985" s="20" t="str" cm="1">
        <f t="array" ref="C985">IF(Table2[[#This Row],[Max_num_drones]:[Max_num_drones]]=4,Table2[[#This Row],[Cost]:[Cost]],"")</f>
        <v/>
      </c>
      <c r="D985" s="20" t="str" cm="1">
        <f t="array" ref="D985">IF(Table2[[#This Row],[Max_num_drones]:[Max_num_drones]]=5,Table2[[#This Row],[Cost]:[Cost]],"")</f>
        <v/>
      </c>
    </row>
    <row r="986" spans="1:4">
      <c r="A986" s="20" t="str" cm="1">
        <f t="array" ref="A986">IF(Table2[[#This Row],[Max_num_drones]:[Max_num_drones]]=2,Table2[[#This Row],[Cost]:[Cost]],"")</f>
        <v/>
      </c>
      <c r="B986" s="20" t="str" cm="1">
        <f t="array" ref="B986">IF(Table2[[#This Row],[Max_num_drones]:[Max_num_drones]]=3,Table2[[#This Row],[Cost]:[Cost]],"")</f>
        <v/>
      </c>
      <c r="C986" s="20" t="str" cm="1">
        <f t="array" ref="C986">IF(Table2[[#This Row],[Max_num_drones]:[Max_num_drones]]=4,Table2[[#This Row],[Cost]:[Cost]],"")</f>
        <v/>
      </c>
      <c r="D986" s="20" t="str" cm="1">
        <f t="array" ref="D986">IF(Table2[[#This Row],[Max_num_drones]:[Max_num_drones]]=5,Table2[[#This Row],[Cost]:[Cost]],"")</f>
        <v/>
      </c>
    </row>
    <row r="987" spans="1:4">
      <c r="A987" s="20" t="str" cm="1">
        <f t="array" ref="A987">IF(Table2[[#This Row],[Max_num_drones]:[Max_num_drones]]=2,Table2[[#This Row],[Cost]:[Cost]],"")</f>
        <v/>
      </c>
      <c r="B987" s="20" t="str" cm="1">
        <f t="array" ref="B987">IF(Table2[[#This Row],[Max_num_drones]:[Max_num_drones]]=3,Table2[[#This Row],[Cost]:[Cost]],"")</f>
        <v/>
      </c>
      <c r="C987" s="20" t="str" cm="1">
        <f t="array" ref="C987">IF(Table2[[#This Row],[Max_num_drones]:[Max_num_drones]]=4,Table2[[#This Row],[Cost]:[Cost]],"")</f>
        <v/>
      </c>
      <c r="D987" s="20" t="str" cm="1">
        <f t="array" ref="D987">IF(Table2[[#This Row],[Max_num_drones]:[Max_num_drones]]=5,Table2[[#This Row],[Cost]:[Cost]],"")</f>
        <v/>
      </c>
    </row>
    <row r="988" spans="1:4">
      <c r="A988" s="20" t="str" cm="1">
        <f t="array" ref="A988">IF(Table2[[#This Row],[Max_num_drones]:[Max_num_drones]]=2,Table2[[#This Row],[Cost]:[Cost]],"")</f>
        <v/>
      </c>
      <c r="B988" s="20" t="str" cm="1">
        <f t="array" ref="B988">IF(Table2[[#This Row],[Max_num_drones]:[Max_num_drones]]=3,Table2[[#This Row],[Cost]:[Cost]],"")</f>
        <v/>
      </c>
      <c r="C988" s="20" t="str" cm="1">
        <f t="array" ref="C988">IF(Table2[[#This Row],[Max_num_drones]:[Max_num_drones]]=4,Table2[[#This Row],[Cost]:[Cost]],"")</f>
        <v/>
      </c>
      <c r="D988" s="20" t="str" cm="1">
        <f t="array" ref="D988">IF(Table2[[#This Row],[Max_num_drones]:[Max_num_drones]]=5,Table2[[#This Row],[Cost]:[Cost]],"")</f>
        <v/>
      </c>
    </row>
    <row r="989" spans="1:4">
      <c r="A989" s="20" t="str" cm="1">
        <f t="array" ref="A989">IF(Table2[[#This Row],[Max_num_drones]:[Max_num_drones]]=2,Table2[[#This Row],[Cost]:[Cost]],"")</f>
        <v/>
      </c>
      <c r="B989" s="20" t="str" cm="1">
        <f t="array" ref="B989">IF(Table2[[#This Row],[Max_num_drones]:[Max_num_drones]]=3,Table2[[#This Row],[Cost]:[Cost]],"")</f>
        <v/>
      </c>
      <c r="C989" s="20" t="str" cm="1">
        <f t="array" ref="C989">IF(Table2[[#This Row],[Max_num_drones]:[Max_num_drones]]=4,Table2[[#This Row],[Cost]:[Cost]],"")</f>
        <v/>
      </c>
      <c r="D989" s="20" t="str" cm="1">
        <f t="array" ref="D989">IF(Table2[[#This Row],[Max_num_drones]:[Max_num_drones]]=5,Table2[[#This Row],[Cost]:[Cost]],"")</f>
        <v/>
      </c>
    </row>
    <row r="990" spans="1:4">
      <c r="A990" s="20" t="str" cm="1">
        <f t="array" ref="A990">IF(Table2[[#This Row],[Max_num_drones]:[Max_num_drones]]=2,Table2[[#This Row],[Cost]:[Cost]],"")</f>
        <v/>
      </c>
      <c r="B990" s="20" t="str" cm="1">
        <f t="array" ref="B990">IF(Table2[[#This Row],[Max_num_drones]:[Max_num_drones]]=3,Table2[[#This Row],[Cost]:[Cost]],"")</f>
        <v/>
      </c>
      <c r="C990" s="20" t="str" cm="1">
        <f t="array" ref="C990">IF(Table2[[#This Row],[Max_num_drones]:[Max_num_drones]]=4,Table2[[#This Row],[Cost]:[Cost]],"")</f>
        <v/>
      </c>
      <c r="D990" s="20" t="str" cm="1">
        <f t="array" ref="D990">IF(Table2[[#This Row],[Max_num_drones]:[Max_num_drones]]=5,Table2[[#This Row],[Cost]:[Cost]],"")</f>
        <v/>
      </c>
    </row>
    <row r="991" spans="1:4">
      <c r="A991" s="20" t="str" cm="1">
        <f t="array" ref="A991">IF(Table2[[#This Row],[Max_num_drones]:[Max_num_drones]]=2,Table2[[#This Row],[Cost]:[Cost]],"")</f>
        <v/>
      </c>
      <c r="B991" s="20" t="str" cm="1">
        <f t="array" ref="B991">IF(Table2[[#This Row],[Max_num_drones]:[Max_num_drones]]=3,Table2[[#This Row],[Cost]:[Cost]],"")</f>
        <v/>
      </c>
      <c r="C991" s="20" t="str" cm="1">
        <f t="array" ref="C991">IF(Table2[[#This Row],[Max_num_drones]:[Max_num_drones]]=4,Table2[[#This Row],[Cost]:[Cost]],"")</f>
        <v/>
      </c>
      <c r="D991" s="20" t="str" cm="1">
        <f t="array" ref="D991">IF(Table2[[#This Row],[Max_num_drones]:[Max_num_drones]]=5,Table2[[#This Row],[Cost]:[Cost]],"")</f>
        <v/>
      </c>
    </row>
    <row r="992" spans="1:4">
      <c r="A992" s="20" t="str" cm="1">
        <f t="array" ref="A992">IF(Table2[[#This Row],[Max_num_drones]:[Max_num_drones]]=2,Table2[[#This Row],[Cost]:[Cost]],"")</f>
        <v/>
      </c>
      <c r="B992" s="20" t="str" cm="1">
        <f t="array" ref="B992">IF(Table2[[#This Row],[Max_num_drones]:[Max_num_drones]]=3,Table2[[#This Row],[Cost]:[Cost]],"")</f>
        <v/>
      </c>
      <c r="C992" s="20" t="str" cm="1">
        <f t="array" ref="C992">IF(Table2[[#This Row],[Max_num_drones]:[Max_num_drones]]=4,Table2[[#This Row],[Cost]:[Cost]],"")</f>
        <v/>
      </c>
      <c r="D992" s="20" t="str" cm="1">
        <f t="array" ref="D992">IF(Table2[[#This Row],[Max_num_drones]:[Max_num_drones]]=5,Table2[[#This Row],[Cost]:[Cost]],"")</f>
        <v/>
      </c>
    </row>
    <row r="993" spans="1:4">
      <c r="A993" s="20" t="str" cm="1">
        <f t="array" ref="A993">IF(Table2[[#This Row],[Max_num_drones]:[Max_num_drones]]=2,Table2[[#This Row],[Cost]:[Cost]],"")</f>
        <v/>
      </c>
      <c r="B993" s="20" t="str" cm="1">
        <f t="array" ref="B993">IF(Table2[[#This Row],[Max_num_drones]:[Max_num_drones]]=3,Table2[[#This Row],[Cost]:[Cost]],"")</f>
        <v/>
      </c>
      <c r="C993" s="20" t="str" cm="1">
        <f t="array" ref="C993">IF(Table2[[#This Row],[Max_num_drones]:[Max_num_drones]]=4,Table2[[#This Row],[Cost]:[Cost]],"")</f>
        <v/>
      </c>
      <c r="D993" s="20" t="str" cm="1">
        <f t="array" ref="D993">IF(Table2[[#This Row],[Max_num_drones]:[Max_num_drones]]=5,Table2[[#This Row],[Cost]:[Cost]],"")</f>
        <v/>
      </c>
    </row>
    <row r="994" spans="1:4">
      <c r="A994" s="20" t="str" cm="1">
        <f t="array" ref="A994">IF(Table2[[#This Row],[Max_num_drones]:[Max_num_drones]]=2,Table2[[#This Row],[Cost]:[Cost]],"")</f>
        <v/>
      </c>
      <c r="B994" s="20" t="str" cm="1">
        <f t="array" ref="B994">IF(Table2[[#This Row],[Max_num_drones]:[Max_num_drones]]=3,Table2[[#This Row],[Cost]:[Cost]],"")</f>
        <v/>
      </c>
      <c r="C994" s="20" t="str" cm="1">
        <f t="array" ref="C994">IF(Table2[[#This Row],[Max_num_drones]:[Max_num_drones]]=4,Table2[[#This Row],[Cost]:[Cost]],"")</f>
        <v/>
      </c>
      <c r="D994" s="20" t="str" cm="1">
        <f t="array" ref="D994">IF(Table2[[#This Row],[Max_num_drones]:[Max_num_drones]]=5,Table2[[#This Row],[Cost]:[Cost]],"")</f>
        <v/>
      </c>
    </row>
    <row r="995" spans="1:4">
      <c r="A995" s="20" t="str" cm="1">
        <f t="array" ref="A995">IF(Table2[[#This Row],[Max_num_drones]:[Max_num_drones]]=2,Table2[[#This Row],[Cost]:[Cost]],"")</f>
        <v/>
      </c>
      <c r="B995" s="20" t="str" cm="1">
        <f t="array" ref="B995">IF(Table2[[#This Row],[Max_num_drones]:[Max_num_drones]]=3,Table2[[#This Row],[Cost]:[Cost]],"")</f>
        <v/>
      </c>
      <c r="C995" s="20" t="str" cm="1">
        <f t="array" ref="C995">IF(Table2[[#This Row],[Max_num_drones]:[Max_num_drones]]=4,Table2[[#This Row],[Cost]:[Cost]],"")</f>
        <v/>
      </c>
      <c r="D995" s="20" t="str" cm="1">
        <f t="array" ref="D995">IF(Table2[[#This Row],[Max_num_drones]:[Max_num_drones]]=5,Table2[[#This Row],[Cost]:[Cost]],"")</f>
        <v/>
      </c>
    </row>
    <row r="996" spans="1:4">
      <c r="A996" s="20" t="str" cm="1">
        <f t="array" ref="A996">IF(Table2[[#This Row],[Max_num_drones]:[Max_num_drones]]=2,Table2[[#This Row],[Cost]:[Cost]],"")</f>
        <v/>
      </c>
      <c r="B996" s="20" t="str" cm="1">
        <f t="array" ref="B996">IF(Table2[[#This Row],[Max_num_drones]:[Max_num_drones]]=3,Table2[[#This Row],[Cost]:[Cost]],"")</f>
        <v/>
      </c>
      <c r="C996" s="20" t="str" cm="1">
        <f t="array" ref="C996">IF(Table2[[#This Row],[Max_num_drones]:[Max_num_drones]]=4,Table2[[#This Row],[Cost]:[Cost]],"")</f>
        <v/>
      </c>
      <c r="D996" s="20" t="str" cm="1">
        <f t="array" ref="D996">IF(Table2[[#This Row],[Max_num_drones]:[Max_num_drones]]=5,Table2[[#This Row],[Cost]:[Cost]],"")</f>
        <v/>
      </c>
    </row>
    <row r="997" spans="1:4">
      <c r="A997" s="20" t="str" cm="1">
        <f t="array" ref="A997">IF(Table2[[#This Row],[Max_num_drones]:[Max_num_drones]]=2,Table2[[#This Row],[Cost]:[Cost]],"")</f>
        <v/>
      </c>
      <c r="B997" s="20" t="str" cm="1">
        <f t="array" ref="B997">IF(Table2[[#This Row],[Max_num_drones]:[Max_num_drones]]=3,Table2[[#This Row],[Cost]:[Cost]],"")</f>
        <v/>
      </c>
      <c r="C997" s="20" t="str" cm="1">
        <f t="array" ref="C997">IF(Table2[[#This Row],[Max_num_drones]:[Max_num_drones]]=4,Table2[[#This Row],[Cost]:[Cost]],"")</f>
        <v/>
      </c>
      <c r="D997" s="20" t="str" cm="1">
        <f t="array" ref="D997">IF(Table2[[#This Row],[Max_num_drones]:[Max_num_drones]]=5,Table2[[#This Row],[Cost]:[Cost]],"")</f>
        <v/>
      </c>
    </row>
    <row r="998" spans="1:4">
      <c r="A998" s="20" t="str" cm="1">
        <f t="array" ref="A998">IF(Table2[[#This Row],[Max_num_drones]:[Max_num_drones]]=2,Table2[[#This Row],[Cost]:[Cost]],"")</f>
        <v/>
      </c>
      <c r="B998" s="20" t="str" cm="1">
        <f t="array" ref="B998">IF(Table2[[#This Row],[Max_num_drones]:[Max_num_drones]]=3,Table2[[#This Row],[Cost]:[Cost]],"")</f>
        <v/>
      </c>
      <c r="C998" s="20" t="str" cm="1">
        <f t="array" ref="C998">IF(Table2[[#This Row],[Max_num_drones]:[Max_num_drones]]=4,Table2[[#This Row],[Cost]:[Cost]],"")</f>
        <v/>
      </c>
      <c r="D998" s="20" t="str" cm="1">
        <f t="array" ref="D998">IF(Table2[[#This Row],[Max_num_drones]:[Max_num_drones]]=5,Table2[[#This Row],[Cost]:[Cost]],"")</f>
        <v/>
      </c>
    </row>
    <row r="999" spans="1:4">
      <c r="A999" s="20" t="str" cm="1">
        <f t="array" ref="A999">IF(Table2[[#This Row],[Max_num_drones]:[Max_num_drones]]=2,Table2[[#This Row],[Cost]:[Cost]],"")</f>
        <v/>
      </c>
      <c r="B999" s="20" t="str" cm="1">
        <f t="array" ref="B999">IF(Table2[[#This Row],[Max_num_drones]:[Max_num_drones]]=3,Table2[[#This Row],[Cost]:[Cost]],"")</f>
        <v/>
      </c>
      <c r="C999" s="20" t="str" cm="1">
        <f t="array" ref="C999">IF(Table2[[#This Row],[Max_num_drones]:[Max_num_drones]]=4,Table2[[#This Row],[Cost]:[Cost]],"")</f>
        <v/>
      </c>
      <c r="D999" s="20" t="str" cm="1">
        <f t="array" ref="D999">IF(Table2[[#This Row],[Max_num_drones]:[Max_num_drones]]=5,Table2[[#This Row],[Cost]:[Cost]],"")</f>
        <v/>
      </c>
    </row>
    <row r="1000" spans="1:4">
      <c r="A1000" s="20" t="str" cm="1">
        <f t="array" ref="A1000">IF(Table2[[#This Row],[Max_num_drones]:[Max_num_drones]]=2,Table2[[#This Row],[Cost]:[Cost]],"")</f>
        <v/>
      </c>
      <c r="B1000" s="20" t="str" cm="1">
        <f t="array" ref="B1000">IF(Table2[[#This Row],[Max_num_drones]:[Max_num_drones]]=3,Table2[[#This Row],[Cost]:[Cost]],"")</f>
        <v/>
      </c>
      <c r="C1000" s="20" t="str" cm="1">
        <f t="array" ref="C1000">IF(Table2[[#This Row],[Max_num_drones]:[Max_num_drones]]=4,Table2[[#This Row],[Cost]:[Cost]],"")</f>
        <v/>
      </c>
      <c r="D1000" s="20" t="str" cm="1">
        <f t="array" ref="D1000">IF(Table2[[#This Row],[Max_num_drones]:[Max_num_drones]]=5,Table2[[#This Row],[Cost]:[Cost]],"")</f>
        <v/>
      </c>
    </row>
    <row r="1001" spans="1:4">
      <c r="A1001" s="20" t="str" cm="1">
        <f t="array" ref="A1001">IF(Table2[[#This Row],[Max_num_drones]:[Max_num_drones]]=2,Table2[[#This Row],[Cost]:[Cost]],"")</f>
        <v/>
      </c>
      <c r="B1001" s="20" t="str" cm="1">
        <f t="array" ref="B1001">IF(Table2[[#This Row],[Max_num_drones]:[Max_num_drones]]=3,Table2[[#This Row],[Cost]:[Cost]],"")</f>
        <v/>
      </c>
      <c r="C1001" s="20" t="str" cm="1">
        <f t="array" ref="C1001">IF(Table2[[#This Row],[Max_num_drones]:[Max_num_drones]]=4,Table2[[#This Row],[Cost]:[Cost]],"")</f>
        <v/>
      </c>
      <c r="D1001" s="20" t="str" cm="1">
        <f t="array" ref="D1001">IF(Table2[[#This Row],[Max_num_drones]:[Max_num_drones]]=5,Table2[[#This Row],[Cost]:[Cost]],"")</f>
        <v/>
      </c>
    </row>
    <row r="1002" spans="1:4">
      <c r="A1002" s="20" t="str" cm="1">
        <f t="array" ref="A1002">IF(Table2[[#This Row],[Max_num_drones]:[Max_num_drones]]=2,Table2[[#This Row],[Cost]:[Cost]],"")</f>
        <v/>
      </c>
      <c r="B1002" s="20" t="str" cm="1">
        <f t="array" ref="B1002">IF(Table2[[#This Row],[Max_num_drones]:[Max_num_drones]]=3,Table2[[#This Row],[Cost]:[Cost]],"")</f>
        <v/>
      </c>
      <c r="C1002" s="20" t="str" cm="1">
        <f t="array" ref="C1002">IF(Table2[[#This Row],[Max_num_drones]:[Max_num_drones]]=4,Table2[[#This Row],[Cost]:[Cost]],"")</f>
        <v/>
      </c>
      <c r="D1002" s="20" t="str" cm="1">
        <f t="array" ref="D1002">IF(Table2[[#This Row],[Max_num_drones]:[Max_num_drones]]=5,Table2[[#This Row],[Cost]:[Cost]],"")</f>
        <v/>
      </c>
    </row>
    <row r="1003" spans="1:4">
      <c r="A1003" s="20" t="str" cm="1">
        <f t="array" ref="A1003">IF(Table2[[#This Row],[Max_num_drones]:[Max_num_drones]]=2,Table2[[#This Row],[Cost]:[Cost]],"")</f>
        <v/>
      </c>
      <c r="B1003" s="20" t="str" cm="1">
        <f t="array" ref="B1003">IF(Table2[[#This Row],[Max_num_drones]:[Max_num_drones]]=3,Table2[[#This Row],[Cost]:[Cost]],"")</f>
        <v/>
      </c>
      <c r="C1003" s="20" t="str" cm="1">
        <f t="array" ref="C1003">IF(Table2[[#This Row],[Max_num_drones]:[Max_num_drones]]=4,Table2[[#This Row],[Cost]:[Cost]],"")</f>
        <v/>
      </c>
      <c r="D1003" s="20" t="str" cm="1">
        <f t="array" ref="D1003">IF(Table2[[#This Row],[Max_num_drones]:[Max_num_drones]]=5,Table2[[#This Row],[Cost]:[Cost]],"")</f>
        <v/>
      </c>
    </row>
    <row r="1004" spans="1:4">
      <c r="A1004" s="20" t="str" cm="1">
        <f t="array" ref="A1004">IF(Table2[[#This Row],[Max_num_drones]:[Max_num_drones]]=2,Table2[[#This Row],[Cost]:[Cost]],"")</f>
        <v/>
      </c>
      <c r="B1004" s="20" t="str" cm="1">
        <f t="array" ref="B1004">IF(Table2[[#This Row],[Max_num_drones]:[Max_num_drones]]=3,Table2[[#This Row],[Cost]:[Cost]],"")</f>
        <v/>
      </c>
      <c r="C1004" s="20" t="str" cm="1">
        <f t="array" ref="C1004">IF(Table2[[#This Row],[Max_num_drones]:[Max_num_drones]]=4,Table2[[#This Row],[Cost]:[Cost]],"")</f>
        <v/>
      </c>
      <c r="D1004" s="20" t="str" cm="1">
        <f t="array" ref="D1004">IF(Table2[[#This Row],[Max_num_drones]:[Max_num_drones]]=5,Table2[[#This Row],[Cost]:[Cost]],"")</f>
        <v/>
      </c>
    </row>
    <row r="1005" spans="1:4">
      <c r="A1005" s="20" t="str" cm="1">
        <f t="array" ref="A1005">IF(Table2[[#This Row],[Max_num_drones]:[Max_num_drones]]=2,Table2[[#This Row],[Cost]:[Cost]],"")</f>
        <v/>
      </c>
      <c r="B1005" s="20" t="str" cm="1">
        <f t="array" ref="B1005">IF(Table2[[#This Row],[Max_num_drones]:[Max_num_drones]]=3,Table2[[#This Row],[Cost]:[Cost]],"")</f>
        <v/>
      </c>
      <c r="C1005" s="20" t="str" cm="1">
        <f t="array" ref="C1005">IF(Table2[[#This Row],[Max_num_drones]:[Max_num_drones]]=4,Table2[[#This Row],[Cost]:[Cost]],"")</f>
        <v/>
      </c>
      <c r="D1005" s="20" t="str" cm="1">
        <f t="array" ref="D1005">IF(Table2[[#This Row],[Max_num_drones]:[Max_num_drones]]=5,Table2[[#This Row],[Cost]:[Cost]],"")</f>
        <v/>
      </c>
    </row>
    <row r="1006" spans="1:4">
      <c r="A1006" s="20" t="str" cm="1">
        <f t="array" ref="A1006">IF(Table2[[#This Row],[Max_num_drones]:[Max_num_drones]]=2,Table2[[#This Row],[Cost]:[Cost]],"")</f>
        <v/>
      </c>
      <c r="B1006" s="20" t="str" cm="1">
        <f t="array" ref="B1006">IF(Table2[[#This Row],[Max_num_drones]:[Max_num_drones]]=3,Table2[[#This Row],[Cost]:[Cost]],"")</f>
        <v/>
      </c>
      <c r="C1006" s="20" t="str" cm="1">
        <f t="array" ref="C1006">IF(Table2[[#This Row],[Max_num_drones]:[Max_num_drones]]=4,Table2[[#This Row],[Cost]:[Cost]],"")</f>
        <v/>
      </c>
      <c r="D1006" s="20" t="str" cm="1">
        <f t="array" ref="D1006">IF(Table2[[#This Row],[Max_num_drones]:[Max_num_drones]]=5,Table2[[#This Row],[Cost]:[Cost]],"")</f>
        <v/>
      </c>
    </row>
    <row r="1007" spans="1:4">
      <c r="A1007" s="20" t="str" cm="1">
        <f t="array" ref="A1007">IF(Table2[[#This Row],[Max_num_drones]:[Max_num_drones]]=2,Table2[[#This Row],[Cost]:[Cost]],"")</f>
        <v/>
      </c>
      <c r="B1007" s="20" t="str" cm="1">
        <f t="array" ref="B1007">IF(Table2[[#This Row],[Max_num_drones]:[Max_num_drones]]=3,Table2[[#This Row],[Cost]:[Cost]],"")</f>
        <v/>
      </c>
      <c r="C1007" s="20" t="str" cm="1">
        <f t="array" ref="C1007">IF(Table2[[#This Row],[Max_num_drones]:[Max_num_drones]]=4,Table2[[#This Row],[Cost]:[Cost]],"")</f>
        <v/>
      </c>
      <c r="D1007" s="20" t="str" cm="1">
        <f t="array" ref="D1007">IF(Table2[[#This Row],[Max_num_drones]:[Max_num_drones]]=5,Table2[[#This Row],[Cost]:[Cost]],"")</f>
        <v/>
      </c>
    </row>
    <row r="1008" spans="1:4">
      <c r="A1008" s="20" t="str" cm="1">
        <f t="array" ref="A1008">IF(Table2[[#This Row],[Max_num_drones]:[Max_num_drones]]=2,Table2[[#This Row],[Cost]:[Cost]],"")</f>
        <v/>
      </c>
      <c r="B1008" s="20" t="str" cm="1">
        <f t="array" ref="B1008">IF(Table2[[#This Row],[Max_num_drones]:[Max_num_drones]]=3,Table2[[#This Row],[Cost]:[Cost]],"")</f>
        <v/>
      </c>
      <c r="C1008" s="20" t="str" cm="1">
        <f t="array" ref="C1008">IF(Table2[[#This Row],[Max_num_drones]:[Max_num_drones]]=4,Table2[[#This Row],[Cost]:[Cost]],"")</f>
        <v/>
      </c>
      <c r="D1008" s="20" t="str" cm="1">
        <f t="array" ref="D1008">IF(Table2[[#This Row],[Max_num_drones]:[Max_num_drones]]=5,Table2[[#This Row],[Cost]:[Cost]],"")</f>
        <v/>
      </c>
    </row>
    <row r="1009" spans="1:4">
      <c r="A1009" s="20" t="str" cm="1">
        <f t="array" ref="A1009">IF(Table2[[#This Row],[Max_num_drones]:[Max_num_drones]]=2,Table2[[#This Row],[Cost]:[Cost]],"")</f>
        <v/>
      </c>
      <c r="B1009" s="20" t="str" cm="1">
        <f t="array" ref="B1009">IF(Table2[[#This Row],[Max_num_drones]:[Max_num_drones]]=3,Table2[[#This Row],[Cost]:[Cost]],"")</f>
        <v/>
      </c>
      <c r="C1009" s="20" t="str" cm="1">
        <f t="array" ref="C1009">IF(Table2[[#This Row],[Max_num_drones]:[Max_num_drones]]=4,Table2[[#This Row],[Cost]:[Cost]],"")</f>
        <v/>
      </c>
      <c r="D1009" s="20" t="str" cm="1">
        <f t="array" ref="D1009">IF(Table2[[#This Row],[Max_num_drones]:[Max_num_drones]]=5,Table2[[#This Row],[Cost]:[Cost]],"")</f>
        <v/>
      </c>
    </row>
    <row r="1010" spans="1:4">
      <c r="A1010" s="20" t="str" cm="1">
        <f t="array" ref="A1010">IF(Table2[[#This Row],[Max_num_drones]:[Max_num_drones]]=2,Table2[[#This Row],[Cost]:[Cost]],"")</f>
        <v/>
      </c>
      <c r="B1010" s="20" t="str" cm="1">
        <f t="array" ref="B1010">IF(Table2[[#This Row],[Max_num_drones]:[Max_num_drones]]=3,Table2[[#This Row],[Cost]:[Cost]],"")</f>
        <v/>
      </c>
      <c r="C1010" s="20" t="str" cm="1">
        <f t="array" ref="C1010">IF(Table2[[#This Row],[Max_num_drones]:[Max_num_drones]]=4,Table2[[#This Row],[Cost]:[Cost]],"")</f>
        <v/>
      </c>
      <c r="D1010" s="20" t="str" cm="1">
        <f t="array" ref="D1010">IF(Table2[[#This Row],[Max_num_drones]:[Max_num_drones]]=5,Table2[[#This Row],[Cost]:[Cost]],"")</f>
        <v/>
      </c>
    </row>
    <row r="1011" spans="1:4">
      <c r="A1011" s="20" t="str" cm="1">
        <f t="array" ref="A1011">IF(Table2[[#This Row],[Max_num_drones]:[Max_num_drones]]=2,Table2[[#This Row],[Cost]:[Cost]],"")</f>
        <v/>
      </c>
      <c r="B1011" s="20" t="str" cm="1">
        <f t="array" ref="B1011">IF(Table2[[#This Row],[Max_num_drones]:[Max_num_drones]]=3,Table2[[#This Row],[Cost]:[Cost]],"")</f>
        <v/>
      </c>
      <c r="C1011" s="20" t="str" cm="1">
        <f t="array" ref="C1011">IF(Table2[[#This Row],[Max_num_drones]:[Max_num_drones]]=4,Table2[[#This Row],[Cost]:[Cost]],"")</f>
        <v/>
      </c>
      <c r="D1011" s="20" t="str" cm="1">
        <f t="array" ref="D1011">IF(Table2[[#This Row],[Max_num_drones]:[Max_num_drones]]=5,Table2[[#This Row],[Cost]:[Cost]],"")</f>
        <v/>
      </c>
    </row>
    <row r="1012" spans="1:4">
      <c r="A1012" s="20" t="str" cm="1">
        <f t="array" ref="A1012">IF(Table2[[#This Row],[Max_num_drones]:[Max_num_drones]]=2,Table2[[#This Row],[Cost]:[Cost]],"")</f>
        <v/>
      </c>
      <c r="B1012" s="20" t="str" cm="1">
        <f t="array" ref="B1012">IF(Table2[[#This Row],[Max_num_drones]:[Max_num_drones]]=3,Table2[[#This Row],[Cost]:[Cost]],"")</f>
        <v/>
      </c>
      <c r="C1012" s="20" t="str" cm="1">
        <f t="array" ref="C1012">IF(Table2[[#This Row],[Max_num_drones]:[Max_num_drones]]=4,Table2[[#This Row],[Cost]:[Cost]],"")</f>
        <v/>
      </c>
      <c r="D1012" s="20" t="str" cm="1">
        <f t="array" ref="D1012">IF(Table2[[#This Row],[Max_num_drones]:[Max_num_drones]]=5,Table2[[#This Row],[Cost]:[Cost]],"")</f>
        <v/>
      </c>
    </row>
    <row r="1013" spans="1:4">
      <c r="A1013" s="20" t="str" cm="1">
        <f t="array" ref="A1013">IF(Table2[[#This Row],[Max_num_drones]:[Max_num_drones]]=2,Table2[[#This Row],[Cost]:[Cost]],"")</f>
        <v/>
      </c>
      <c r="B1013" s="20" t="str" cm="1">
        <f t="array" ref="B1013">IF(Table2[[#This Row],[Max_num_drones]:[Max_num_drones]]=3,Table2[[#This Row],[Cost]:[Cost]],"")</f>
        <v/>
      </c>
      <c r="C1013" s="20" t="str" cm="1">
        <f t="array" ref="C1013">IF(Table2[[#This Row],[Max_num_drones]:[Max_num_drones]]=4,Table2[[#This Row],[Cost]:[Cost]],"")</f>
        <v/>
      </c>
      <c r="D1013" s="20" t="str" cm="1">
        <f t="array" ref="D1013">IF(Table2[[#This Row],[Max_num_drones]:[Max_num_drones]]=5,Table2[[#This Row],[Cost]:[Cost]],"")</f>
        <v/>
      </c>
    </row>
    <row r="1014" spans="1:4">
      <c r="A1014" s="20" t="str" cm="1">
        <f t="array" ref="A1014">IF(Table2[[#This Row],[Max_num_drones]:[Max_num_drones]]=2,Table2[[#This Row],[Cost]:[Cost]],"")</f>
        <v/>
      </c>
      <c r="B1014" s="20" t="str" cm="1">
        <f t="array" ref="B1014">IF(Table2[[#This Row],[Max_num_drones]:[Max_num_drones]]=3,Table2[[#This Row],[Cost]:[Cost]],"")</f>
        <v/>
      </c>
      <c r="C1014" s="20" t="str" cm="1">
        <f t="array" ref="C1014">IF(Table2[[#This Row],[Max_num_drones]:[Max_num_drones]]=4,Table2[[#This Row],[Cost]:[Cost]],"")</f>
        <v/>
      </c>
      <c r="D1014" s="20" t="str" cm="1">
        <f t="array" ref="D1014">IF(Table2[[#This Row],[Max_num_drones]:[Max_num_drones]]=5,Table2[[#This Row],[Cost]:[Cost]],"")</f>
        <v/>
      </c>
    </row>
    <row r="1015" spans="1:4">
      <c r="A1015" s="20" t="str" cm="1">
        <f t="array" ref="A1015">IF(Table2[[#This Row],[Max_num_drones]:[Max_num_drones]]=2,Table2[[#This Row],[Cost]:[Cost]],"")</f>
        <v/>
      </c>
      <c r="B1015" s="20" t="str" cm="1">
        <f t="array" ref="B1015">IF(Table2[[#This Row],[Max_num_drones]:[Max_num_drones]]=3,Table2[[#This Row],[Cost]:[Cost]],"")</f>
        <v/>
      </c>
      <c r="C1015" s="20" t="str" cm="1">
        <f t="array" ref="C1015">IF(Table2[[#This Row],[Max_num_drones]:[Max_num_drones]]=4,Table2[[#This Row],[Cost]:[Cost]],"")</f>
        <v/>
      </c>
      <c r="D1015" s="20" t="str" cm="1">
        <f t="array" ref="D1015">IF(Table2[[#This Row],[Max_num_drones]:[Max_num_drones]]=5,Table2[[#This Row],[Cost]:[Cost]],"")</f>
        <v/>
      </c>
    </row>
    <row r="1016" spans="1:4">
      <c r="A1016" s="20" t="str" cm="1">
        <f t="array" ref="A1016">IF(Table2[[#This Row],[Max_num_drones]:[Max_num_drones]]=2,Table2[[#This Row],[Cost]:[Cost]],"")</f>
        <v/>
      </c>
      <c r="B1016" s="20" t="str" cm="1">
        <f t="array" ref="B1016">IF(Table2[[#This Row],[Max_num_drones]:[Max_num_drones]]=3,Table2[[#This Row],[Cost]:[Cost]],"")</f>
        <v/>
      </c>
      <c r="C1016" s="20" t="str" cm="1">
        <f t="array" ref="C1016">IF(Table2[[#This Row],[Max_num_drones]:[Max_num_drones]]=4,Table2[[#This Row],[Cost]:[Cost]],"")</f>
        <v/>
      </c>
      <c r="D1016" s="20" t="str" cm="1">
        <f t="array" ref="D1016">IF(Table2[[#This Row],[Max_num_drones]:[Max_num_drones]]=5,Table2[[#This Row],[Cost]:[Cost]],"")</f>
        <v/>
      </c>
    </row>
    <row r="1017" spans="1:4">
      <c r="A1017" s="20" t="str" cm="1">
        <f t="array" ref="A1017">IF(Table2[[#This Row],[Max_num_drones]:[Max_num_drones]]=2,Table2[[#This Row],[Cost]:[Cost]],"")</f>
        <v/>
      </c>
      <c r="B1017" s="20" t="str" cm="1">
        <f t="array" ref="B1017">IF(Table2[[#This Row],[Max_num_drones]:[Max_num_drones]]=3,Table2[[#This Row],[Cost]:[Cost]],"")</f>
        <v/>
      </c>
      <c r="C1017" s="20" t="str" cm="1">
        <f t="array" ref="C1017">IF(Table2[[#This Row],[Max_num_drones]:[Max_num_drones]]=4,Table2[[#This Row],[Cost]:[Cost]],"")</f>
        <v/>
      </c>
      <c r="D1017" s="20" t="str" cm="1">
        <f t="array" ref="D1017">IF(Table2[[#This Row],[Max_num_drones]:[Max_num_drones]]=5,Table2[[#This Row],[Cost]:[Cost]],"")</f>
        <v/>
      </c>
    </row>
    <row r="1018" spans="1:4">
      <c r="A1018" s="20" t="str" cm="1">
        <f t="array" ref="A1018">IF(Table2[[#This Row],[Max_num_drones]:[Max_num_drones]]=2,Table2[[#This Row],[Cost]:[Cost]],"")</f>
        <v/>
      </c>
      <c r="B1018" s="20" t="str" cm="1">
        <f t="array" ref="B1018">IF(Table2[[#This Row],[Max_num_drones]:[Max_num_drones]]=3,Table2[[#This Row],[Cost]:[Cost]],"")</f>
        <v/>
      </c>
      <c r="C1018" s="20" t="str" cm="1">
        <f t="array" ref="C1018">IF(Table2[[#This Row],[Max_num_drones]:[Max_num_drones]]=4,Table2[[#This Row],[Cost]:[Cost]],"")</f>
        <v/>
      </c>
      <c r="D1018" s="20" t="str" cm="1">
        <f t="array" ref="D1018">IF(Table2[[#This Row],[Max_num_drones]:[Max_num_drones]]=5,Table2[[#This Row],[Cost]:[Cost]],"")</f>
        <v/>
      </c>
    </row>
    <row r="1019" spans="1:4">
      <c r="A1019" s="20" t="str" cm="1">
        <f t="array" ref="A1019">IF(Table2[[#This Row],[Max_num_drones]:[Max_num_drones]]=2,Table2[[#This Row],[Cost]:[Cost]],"")</f>
        <v/>
      </c>
      <c r="B1019" s="20" t="str" cm="1">
        <f t="array" ref="B1019">IF(Table2[[#This Row],[Max_num_drones]:[Max_num_drones]]=3,Table2[[#This Row],[Cost]:[Cost]],"")</f>
        <v/>
      </c>
      <c r="C1019" s="20" t="str" cm="1">
        <f t="array" ref="C1019">IF(Table2[[#This Row],[Max_num_drones]:[Max_num_drones]]=4,Table2[[#This Row],[Cost]:[Cost]],"")</f>
        <v/>
      </c>
      <c r="D1019" s="20" t="str" cm="1">
        <f t="array" ref="D1019">IF(Table2[[#This Row],[Max_num_drones]:[Max_num_drones]]=5,Table2[[#This Row],[Cost]:[Cost]],"")</f>
        <v/>
      </c>
    </row>
    <row r="1020" spans="1:4">
      <c r="A1020" s="20" t="str" cm="1">
        <f t="array" ref="A1020">IF(Table2[[#This Row],[Max_num_drones]:[Max_num_drones]]=2,Table2[[#This Row],[Cost]:[Cost]],"")</f>
        <v/>
      </c>
      <c r="B1020" s="20" t="str" cm="1">
        <f t="array" ref="B1020">IF(Table2[[#This Row],[Max_num_drones]:[Max_num_drones]]=3,Table2[[#This Row],[Cost]:[Cost]],"")</f>
        <v/>
      </c>
      <c r="C1020" s="20" t="str" cm="1">
        <f t="array" ref="C1020">IF(Table2[[#This Row],[Max_num_drones]:[Max_num_drones]]=4,Table2[[#This Row],[Cost]:[Cost]],"")</f>
        <v/>
      </c>
      <c r="D1020" s="20" t="str" cm="1">
        <f t="array" ref="D1020">IF(Table2[[#This Row],[Max_num_drones]:[Max_num_drones]]=5,Table2[[#This Row],[Cost]:[Cost]],"")</f>
        <v/>
      </c>
    </row>
    <row r="1021" spans="1:4">
      <c r="A1021" s="20" t="str" cm="1">
        <f t="array" ref="A1021">IF(Table2[[#This Row],[Max_num_drones]:[Max_num_drones]]=2,Table2[[#This Row],[Cost]:[Cost]],"")</f>
        <v/>
      </c>
      <c r="B1021" s="20" t="str" cm="1">
        <f t="array" ref="B1021">IF(Table2[[#This Row],[Max_num_drones]:[Max_num_drones]]=3,Table2[[#This Row],[Cost]:[Cost]],"")</f>
        <v/>
      </c>
      <c r="C1021" s="20" t="str" cm="1">
        <f t="array" ref="C1021">IF(Table2[[#This Row],[Max_num_drones]:[Max_num_drones]]=4,Table2[[#This Row],[Cost]:[Cost]],"")</f>
        <v/>
      </c>
      <c r="D1021" s="20" t="str" cm="1">
        <f t="array" ref="D1021">IF(Table2[[#This Row],[Max_num_drones]:[Max_num_drones]]=5,Table2[[#This Row],[Cost]:[Cost]],"")</f>
        <v/>
      </c>
    </row>
    <row r="1022" spans="1:4">
      <c r="A1022" s="20" t="str" cm="1">
        <f t="array" ref="A1022">IF(Table2[[#This Row],[Max_num_drones]:[Max_num_drones]]=2,Table2[[#This Row],[Cost]:[Cost]],"")</f>
        <v/>
      </c>
      <c r="B1022" s="20" t="str" cm="1">
        <f t="array" ref="B1022">IF(Table2[[#This Row],[Max_num_drones]:[Max_num_drones]]=3,Table2[[#This Row],[Cost]:[Cost]],"")</f>
        <v/>
      </c>
      <c r="C1022" s="20" t="str" cm="1">
        <f t="array" ref="C1022">IF(Table2[[#This Row],[Max_num_drones]:[Max_num_drones]]=4,Table2[[#This Row],[Cost]:[Cost]],"")</f>
        <v/>
      </c>
      <c r="D1022" s="20" t="str" cm="1">
        <f t="array" ref="D1022">IF(Table2[[#This Row],[Max_num_drones]:[Max_num_drones]]=5,Table2[[#This Row],[Cost]:[Cost]],"")</f>
        <v/>
      </c>
    </row>
    <row r="1023" spans="1:4">
      <c r="A1023" s="20" t="str" cm="1">
        <f t="array" ref="A1023">IF(Table2[[#This Row],[Max_num_drones]:[Max_num_drones]]=2,Table2[[#This Row],[Cost]:[Cost]],"")</f>
        <v/>
      </c>
      <c r="B1023" s="20" t="str" cm="1">
        <f t="array" ref="B1023">IF(Table2[[#This Row],[Max_num_drones]:[Max_num_drones]]=3,Table2[[#This Row],[Cost]:[Cost]],"")</f>
        <v/>
      </c>
      <c r="C1023" s="20" t="str" cm="1">
        <f t="array" ref="C1023">IF(Table2[[#This Row],[Max_num_drones]:[Max_num_drones]]=4,Table2[[#This Row],[Cost]:[Cost]],"")</f>
        <v/>
      </c>
      <c r="D1023" s="20" t="str" cm="1">
        <f t="array" ref="D1023">IF(Table2[[#This Row],[Max_num_drones]:[Max_num_drones]]=5,Table2[[#This Row],[Cost]:[Cost]],"")</f>
        <v/>
      </c>
    </row>
    <row r="1024" spans="1:4">
      <c r="A1024" s="20" t="str" cm="1">
        <f t="array" ref="A1024">IF(Table2[[#This Row],[Max_num_drones]:[Max_num_drones]]=2,Table2[[#This Row],[Cost]:[Cost]],"")</f>
        <v/>
      </c>
      <c r="B1024" s="20" t="str" cm="1">
        <f t="array" ref="B1024">IF(Table2[[#This Row],[Max_num_drones]:[Max_num_drones]]=3,Table2[[#This Row],[Cost]:[Cost]],"")</f>
        <v/>
      </c>
      <c r="C1024" s="20" t="str" cm="1">
        <f t="array" ref="C1024">IF(Table2[[#This Row],[Max_num_drones]:[Max_num_drones]]=4,Table2[[#This Row],[Cost]:[Cost]],"")</f>
        <v/>
      </c>
      <c r="D1024" s="20" t="str" cm="1">
        <f t="array" ref="D1024">IF(Table2[[#This Row],[Max_num_drones]:[Max_num_drones]]=5,Table2[[#This Row],[Cost]:[Cost]],"")</f>
        <v/>
      </c>
    </row>
    <row r="1025" spans="1:4">
      <c r="A1025" s="20" t="str" cm="1">
        <f t="array" ref="A1025">IF(Table2[[#This Row],[Max_num_drones]:[Max_num_drones]]=2,Table2[[#This Row],[Cost]:[Cost]],"")</f>
        <v/>
      </c>
      <c r="B1025" s="20" t="str" cm="1">
        <f t="array" ref="B1025">IF(Table2[[#This Row],[Max_num_drones]:[Max_num_drones]]=3,Table2[[#This Row],[Cost]:[Cost]],"")</f>
        <v/>
      </c>
      <c r="C1025" s="20" t="str" cm="1">
        <f t="array" ref="C1025">IF(Table2[[#This Row],[Max_num_drones]:[Max_num_drones]]=4,Table2[[#This Row],[Cost]:[Cost]],"")</f>
        <v/>
      </c>
      <c r="D1025" s="20" t="str" cm="1">
        <f t="array" ref="D1025">IF(Table2[[#This Row],[Max_num_drones]:[Max_num_drones]]=5,Table2[[#This Row],[Cost]:[Cost]],"")</f>
        <v/>
      </c>
    </row>
    <row r="1026" spans="1:4">
      <c r="A1026" s="20" t="str" cm="1">
        <f t="array" ref="A1026">IF(Table2[[#This Row],[Max_num_drones]:[Max_num_drones]]=2,Table2[[#This Row],[Cost]:[Cost]],"")</f>
        <v/>
      </c>
      <c r="B1026" s="20" t="str" cm="1">
        <f t="array" ref="B1026">IF(Table2[[#This Row],[Max_num_drones]:[Max_num_drones]]=3,Table2[[#This Row],[Cost]:[Cost]],"")</f>
        <v/>
      </c>
      <c r="C1026" s="20" t="str" cm="1">
        <f t="array" ref="C1026">IF(Table2[[#This Row],[Max_num_drones]:[Max_num_drones]]=4,Table2[[#This Row],[Cost]:[Cost]],"")</f>
        <v/>
      </c>
      <c r="D1026" s="20" t="str" cm="1">
        <f t="array" ref="D1026">IF(Table2[[#This Row],[Max_num_drones]:[Max_num_drones]]=5,Table2[[#This Row],[Cost]:[Cost]],"")</f>
        <v/>
      </c>
    </row>
    <row r="1027" spans="1:4">
      <c r="A1027" s="20" t="str" cm="1">
        <f t="array" ref="A1027">IF(Table2[[#This Row],[Max_num_drones]:[Max_num_drones]]=2,Table2[[#This Row],[Cost]:[Cost]],"")</f>
        <v/>
      </c>
      <c r="B1027" s="20" t="str" cm="1">
        <f t="array" ref="B1027">IF(Table2[[#This Row],[Max_num_drones]:[Max_num_drones]]=3,Table2[[#This Row],[Cost]:[Cost]],"")</f>
        <v/>
      </c>
      <c r="C1027" s="20" t="str" cm="1">
        <f t="array" ref="C1027">IF(Table2[[#This Row],[Max_num_drones]:[Max_num_drones]]=4,Table2[[#This Row],[Cost]:[Cost]],"")</f>
        <v/>
      </c>
      <c r="D1027" s="20" t="str" cm="1">
        <f t="array" ref="D1027">IF(Table2[[#This Row],[Max_num_drones]:[Max_num_drones]]=5,Table2[[#This Row],[Cost]:[Cost]],"")</f>
        <v/>
      </c>
    </row>
    <row r="1028" spans="1:4">
      <c r="A1028" s="20" t="str" cm="1">
        <f t="array" ref="A1028">IF(Table2[[#This Row],[Max_num_drones]:[Max_num_drones]]=2,Table2[[#This Row],[Cost]:[Cost]],"")</f>
        <v/>
      </c>
      <c r="B1028" s="20" t="str" cm="1">
        <f t="array" ref="B1028">IF(Table2[[#This Row],[Max_num_drones]:[Max_num_drones]]=3,Table2[[#This Row],[Cost]:[Cost]],"")</f>
        <v/>
      </c>
      <c r="C1028" s="20" t="str" cm="1">
        <f t="array" ref="C1028">IF(Table2[[#This Row],[Max_num_drones]:[Max_num_drones]]=4,Table2[[#This Row],[Cost]:[Cost]],"")</f>
        <v/>
      </c>
      <c r="D1028" s="20" t="str" cm="1">
        <f t="array" ref="D1028">IF(Table2[[#This Row],[Max_num_drones]:[Max_num_drones]]=5,Table2[[#This Row],[Cost]:[Cost]],"")</f>
        <v/>
      </c>
    </row>
    <row r="1029" spans="1:4">
      <c r="A1029" s="20" t="str" cm="1">
        <f t="array" ref="A1029">IF(Table2[[#This Row],[Max_num_drones]:[Max_num_drones]]=2,Table2[[#This Row],[Cost]:[Cost]],"")</f>
        <v/>
      </c>
      <c r="B1029" s="20" t="str" cm="1">
        <f t="array" ref="B1029">IF(Table2[[#This Row],[Max_num_drones]:[Max_num_drones]]=3,Table2[[#This Row],[Cost]:[Cost]],"")</f>
        <v/>
      </c>
      <c r="C1029" s="20" t="str" cm="1">
        <f t="array" ref="C1029">IF(Table2[[#This Row],[Max_num_drones]:[Max_num_drones]]=4,Table2[[#This Row],[Cost]:[Cost]],"")</f>
        <v/>
      </c>
      <c r="D1029" s="20" t="str" cm="1">
        <f t="array" ref="D1029">IF(Table2[[#This Row],[Max_num_drones]:[Max_num_drones]]=5,Table2[[#This Row],[Cost]:[Cost]],"")</f>
        <v/>
      </c>
    </row>
    <row r="1030" spans="1:4">
      <c r="A1030" s="20" t="str" cm="1">
        <f t="array" ref="A1030">IF(Table2[[#This Row],[Max_num_drones]:[Max_num_drones]]=2,Table2[[#This Row],[Cost]:[Cost]],"")</f>
        <v/>
      </c>
      <c r="B1030" s="20" t="str" cm="1">
        <f t="array" ref="B1030">IF(Table2[[#This Row],[Max_num_drones]:[Max_num_drones]]=3,Table2[[#This Row],[Cost]:[Cost]],"")</f>
        <v/>
      </c>
      <c r="C1030" s="20" t="str" cm="1">
        <f t="array" ref="C1030">IF(Table2[[#This Row],[Max_num_drones]:[Max_num_drones]]=4,Table2[[#This Row],[Cost]:[Cost]],"")</f>
        <v/>
      </c>
      <c r="D1030" s="20" t="str" cm="1">
        <f t="array" ref="D1030">IF(Table2[[#This Row],[Max_num_drones]:[Max_num_drones]]=5,Table2[[#This Row],[Cost]:[Cost]],"")</f>
        <v/>
      </c>
    </row>
    <row r="1031" spans="1:4">
      <c r="A1031" s="20" t="str" cm="1">
        <f t="array" ref="A1031">IF(Table2[[#This Row],[Max_num_drones]:[Max_num_drones]]=2,Table2[[#This Row],[Cost]:[Cost]],"")</f>
        <v/>
      </c>
      <c r="B1031" s="20" t="str" cm="1">
        <f t="array" ref="B1031">IF(Table2[[#This Row],[Max_num_drones]:[Max_num_drones]]=3,Table2[[#This Row],[Cost]:[Cost]],"")</f>
        <v/>
      </c>
      <c r="C1031" s="20" t="str" cm="1">
        <f t="array" ref="C1031">IF(Table2[[#This Row],[Max_num_drones]:[Max_num_drones]]=4,Table2[[#This Row],[Cost]:[Cost]],"")</f>
        <v/>
      </c>
      <c r="D1031" s="20" t="str" cm="1">
        <f t="array" ref="D1031">IF(Table2[[#This Row],[Max_num_drones]:[Max_num_drones]]=5,Table2[[#This Row],[Cost]:[Cost]],"")</f>
        <v/>
      </c>
    </row>
    <row r="1032" spans="1:4">
      <c r="A1032" s="20" t="str" cm="1">
        <f t="array" ref="A1032">IF(Table2[[#This Row],[Max_num_drones]:[Max_num_drones]]=2,Table2[[#This Row],[Cost]:[Cost]],"")</f>
        <v/>
      </c>
      <c r="B1032" s="20" t="str" cm="1">
        <f t="array" ref="B1032">IF(Table2[[#This Row],[Max_num_drones]:[Max_num_drones]]=3,Table2[[#This Row],[Cost]:[Cost]],"")</f>
        <v/>
      </c>
      <c r="C1032" s="20" t="str" cm="1">
        <f t="array" ref="C1032">IF(Table2[[#This Row],[Max_num_drones]:[Max_num_drones]]=4,Table2[[#This Row],[Cost]:[Cost]],"")</f>
        <v/>
      </c>
      <c r="D1032" s="20" t="str" cm="1">
        <f t="array" ref="D1032">IF(Table2[[#This Row],[Max_num_drones]:[Max_num_drones]]=5,Table2[[#This Row],[Cost]:[Cost]],"")</f>
        <v/>
      </c>
    </row>
    <row r="1033" spans="1:4">
      <c r="A1033" s="20" t="str" cm="1">
        <f t="array" ref="A1033">IF(Table2[[#This Row],[Max_num_drones]:[Max_num_drones]]=2,Table2[[#This Row],[Cost]:[Cost]],"")</f>
        <v/>
      </c>
      <c r="B1033" s="20" t="str" cm="1">
        <f t="array" ref="B1033">IF(Table2[[#This Row],[Max_num_drones]:[Max_num_drones]]=3,Table2[[#This Row],[Cost]:[Cost]],"")</f>
        <v/>
      </c>
      <c r="C1033" s="20" t="str" cm="1">
        <f t="array" ref="C1033">IF(Table2[[#This Row],[Max_num_drones]:[Max_num_drones]]=4,Table2[[#This Row],[Cost]:[Cost]],"")</f>
        <v/>
      </c>
      <c r="D1033" s="20" t="str" cm="1">
        <f t="array" ref="D1033">IF(Table2[[#This Row],[Max_num_drones]:[Max_num_drones]]=5,Table2[[#This Row],[Cost]:[Cost]],"")</f>
        <v/>
      </c>
    </row>
    <row r="1034" spans="1:4">
      <c r="A1034" s="20" t="str" cm="1">
        <f t="array" ref="A1034">IF(Table2[[#This Row],[Max_num_drones]:[Max_num_drones]]=2,Table2[[#This Row],[Cost]:[Cost]],"")</f>
        <v/>
      </c>
      <c r="B1034" s="20" t="str" cm="1">
        <f t="array" ref="B1034">IF(Table2[[#This Row],[Max_num_drones]:[Max_num_drones]]=3,Table2[[#This Row],[Cost]:[Cost]],"")</f>
        <v/>
      </c>
      <c r="C1034" s="20" t="str" cm="1">
        <f t="array" ref="C1034">IF(Table2[[#This Row],[Max_num_drones]:[Max_num_drones]]=4,Table2[[#This Row],[Cost]:[Cost]],"")</f>
        <v/>
      </c>
      <c r="D1034" s="20" t="str" cm="1">
        <f t="array" ref="D1034">IF(Table2[[#This Row],[Max_num_drones]:[Max_num_drones]]=5,Table2[[#This Row],[Cost]:[Cost]],"")</f>
        <v/>
      </c>
    </row>
    <row r="1035" spans="1:4">
      <c r="A1035" s="20" t="str" cm="1">
        <f t="array" ref="A1035">IF(Table2[[#This Row],[Max_num_drones]:[Max_num_drones]]=2,Table2[[#This Row],[Cost]:[Cost]],"")</f>
        <v/>
      </c>
      <c r="B1035" s="20" t="str" cm="1">
        <f t="array" ref="B1035">IF(Table2[[#This Row],[Max_num_drones]:[Max_num_drones]]=3,Table2[[#This Row],[Cost]:[Cost]],"")</f>
        <v/>
      </c>
      <c r="C1035" s="20" t="str" cm="1">
        <f t="array" ref="C1035">IF(Table2[[#This Row],[Max_num_drones]:[Max_num_drones]]=4,Table2[[#This Row],[Cost]:[Cost]],"")</f>
        <v/>
      </c>
      <c r="D1035" s="20" t="str" cm="1">
        <f t="array" ref="D1035">IF(Table2[[#This Row],[Max_num_drones]:[Max_num_drones]]=5,Table2[[#This Row],[Cost]:[Cost]],"")</f>
        <v/>
      </c>
    </row>
    <row r="1036" spans="1:4">
      <c r="A1036" s="20" t="str" cm="1">
        <f t="array" ref="A1036">IF(Table2[[#This Row],[Max_num_drones]:[Max_num_drones]]=2,Table2[[#This Row],[Cost]:[Cost]],"")</f>
        <v/>
      </c>
      <c r="B1036" s="20" t="str" cm="1">
        <f t="array" ref="B1036">IF(Table2[[#This Row],[Max_num_drones]:[Max_num_drones]]=3,Table2[[#This Row],[Cost]:[Cost]],"")</f>
        <v/>
      </c>
      <c r="C1036" s="20" t="str" cm="1">
        <f t="array" ref="C1036">IF(Table2[[#This Row],[Max_num_drones]:[Max_num_drones]]=4,Table2[[#This Row],[Cost]:[Cost]],"")</f>
        <v/>
      </c>
      <c r="D1036" s="20" t="str" cm="1">
        <f t="array" ref="D1036">IF(Table2[[#This Row],[Max_num_drones]:[Max_num_drones]]=5,Table2[[#This Row],[Cost]:[Cost]],"")</f>
        <v/>
      </c>
    </row>
    <row r="1037" spans="1:4">
      <c r="A1037" s="20" t="str" cm="1">
        <f t="array" ref="A1037">IF(Table2[[#This Row],[Max_num_drones]:[Max_num_drones]]=2,Table2[[#This Row],[Cost]:[Cost]],"")</f>
        <v/>
      </c>
      <c r="B1037" s="20" t="str" cm="1">
        <f t="array" ref="B1037">IF(Table2[[#This Row],[Max_num_drones]:[Max_num_drones]]=3,Table2[[#This Row],[Cost]:[Cost]],"")</f>
        <v/>
      </c>
      <c r="C1037" s="20" t="str" cm="1">
        <f t="array" ref="C1037">IF(Table2[[#This Row],[Max_num_drones]:[Max_num_drones]]=4,Table2[[#This Row],[Cost]:[Cost]],"")</f>
        <v/>
      </c>
      <c r="D1037" s="20" t="str" cm="1">
        <f t="array" ref="D1037">IF(Table2[[#This Row],[Max_num_drones]:[Max_num_drones]]=5,Table2[[#This Row],[Cost]:[Cost]],"")</f>
        <v/>
      </c>
    </row>
    <row r="1038" spans="1:4">
      <c r="A1038" s="20" t="str" cm="1">
        <f t="array" ref="A1038">IF(Table2[[#This Row],[Max_num_drones]:[Max_num_drones]]=2,Table2[[#This Row],[Cost]:[Cost]],"")</f>
        <v/>
      </c>
      <c r="B1038" s="20" t="str" cm="1">
        <f t="array" ref="B1038">IF(Table2[[#This Row],[Max_num_drones]:[Max_num_drones]]=3,Table2[[#This Row],[Cost]:[Cost]],"")</f>
        <v/>
      </c>
      <c r="C1038" s="20" t="str" cm="1">
        <f t="array" ref="C1038">IF(Table2[[#This Row],[Max_num_drones]:[Max_num_drones]]=4,Table2[[#This Row],[Cost]:[Cost]],"")</f>
        <v/>
      </c>
      <c r="D1038" s="20" t="str" cm="1">
        <f t="array" ref="D1038">IF(Table2[[#This Row],[Max_num_drones]:[Max_num_drones]]=5,Table2[[#This Row],[Cost]:[Cost]],"")</f>
        <v/>
      </c>
    </row>
    <row r="1039" spans="1:4">
      <c r="A1039" s="20" t="str" cm="1">
        <f t="array" ref="A1039">IF(Table2[[#This Row],[Max_num_drones]:[Max_num_drones]]=2,Table2[[#This Row],[Cost]:[Cost]],"")</f>
        <v/>
      </c>
      <c r="B1039" s="20" t="str" cm="1">
        <f t="array" ref="B1039">IF(Table2[[#This Row],[Max_num_drones]:[Max_num_drones]]=3,Table2[[#This Row],[Cost]:[Cost]],"")</f>
        <v/>
      </c>
      <c r="C1039" s="20" t="str" cm="1">
        <f t="array" ref="C1039">IF(Table2[[#This Row],[Max_num_drones]:[Max_num_drones]]=4,Table2[[#This Row],[Cost]:[Cost]],"")</f>
        <v/>
      </c>
      <c r="D1039" s="20" t="str" cm="1">
        <f t="array" ref="D1039">IF(Table2[[#This Row],[Max_num_drones]:[Max_num_drones]]=5,Table2[[#This Row],[Cost]:[Cost]],"")</f>
        <v/>
      </c>
    </row>
    <row r="1040" spans="1:4">
      <c r="A1040" s="20" t="str" cm="1">
        <f t="array" ref="A1040">IF(Table2[[#This Row],[Max_num_drones]:[Max_num_drones]]=2,Table2[[#This Row],[Cost]:[Cost]],"")</f>
        <v/>
      </c>
      <c r="B1040" s="20" t="str" cm="1">
        <f t="array" ref="B1040">IF(Table2[[#This Row],[Max_num_drones]:[Max_num_drones]]=3,Table2[[#This Row],[Cost]:[Cost]],"")</f>
        <v/>
      </c>
      <c r="C1040" s="20" t="str" cm="1">
        <f t="array" ref="C1040">IF(Table2[[#This Row],[Max_num_drones]:[Max_num_drones]]=4,Table2[[#This Row],[Cost]:[Cost]],"")</f>
        <v/>
      </c>
      <c r="D1040" s="20" t="str" cm="1">
        <f t="array" ref="D1040">IF(Table2[[#This Row],[Max_num_drones]:[Max_num_drones]]=5,Table2[[#This Row],[Cost]:[Cost]],"")</f>
        <v/>
      </c>
    </row>
    <row r="1041" spans="1:4">
      <c r="A1041" s="20" t="str" cm="1">
        <f t="array" ref="A1041">IF(Table2[[#This Row],[Max_num_drones]:[Max_num_drones]]=2,Table2[[#This Row],[Cost]:[Cost]],"")</f>
        <v/>
      </c>
      <c r="B1041" s="20" t="str" cm="1">
        <f t="array" ref="B1041">IF(Table2[[#This Row],[Max_num_drones]:[Max_num_drones]]=3,Table2[[#This Row],[Cost]:[Cost]],"")</f>
        <v/>
      </c>
      <c r="C1041" s="20" t="str" cm="1">
        <f t="array" ref="C1041">IF(Table2[[#This Row],[Max_num_drones]:[Max_num_drones]]=4,Table2[[#This Row],[Cost]:[Cost]],"")</f>
        <v/>
      </c>
      <c r="D1041" s="20" t="str" cm="1">
        <f t="array" ref="D1041">IF(Table2[[#This Row],[Max_num_drones]:[Max_num_drones]]=5,Table2[[#This Row],[Cost]:[Cost]],"")</f>
        <v/>
      </c>
    </row>
    <row r="1042" spans="1:4">
      <c r="A1042" s="20" t="str" cm="1">
        <f t="array" ref="A1042">IF(Table2[[#This Row],[Max_num_drones]:[Max_num_drones]]=2,Table2[[#This Row],[Cost]:[Cost]],"")</f>
        <v/>
      </c>
      <c r="B1042" s="20" t="str" cm="1">
        <f t="array" ref="B1042">IF(Table2[[#This Row],[Max_num_drones]:[Max_num_drones]]=3,Table2[[#This Row],[Cost]:[Cost]],"")</f>
        <v/>
      </c>
      <c r="C1042" s="20" t="str" cm="1">
        <f t="array" ref="C1042">IF(Table2[[#This Row],[Max_num_drones]:[Max_num_drones]]=4,Table2[[#This Row],[Cost]:[Cost]],"")</f>
        <v/>
      </c>
      <c r="D1042" s="20" t="str" cm="1">
        <f t="array" ref="D1042">IF(Table2[[#This Row],[Max_num_drones]:[Max_num_drones]]=5,Table2[[#This Row],[Cost]:[Cost]],"")</f>
        <v/>
      </c>
    </row>
    <row r="1043" spans="1:4">
      <c r="A1043" s="20" t="str" cm="1">
        <f t="array" ref="A1043">IF(Table2[[#This Row],[Max_num_drones]:[Max_num_drones]]=2,Table2[[#This Row],[Cost]:[Cost]],"")</f>
        <v/>
      </c>
      <c r="B1043" s="20" t="str" cm="1">
        <f t="array" ref="B1043">IF(Table2[[#This Row],[Max_num_drones]:[Max_num_drones]]=3,Table2[[#This Row],[Cost]:[Cost]],"")</f>
        <v/>
      </c>
      <c r="C1043" s="20" t="str" cm="1">
        <f t="array" ref="C1043">IF(Table2[[#This Row],[Max_num_drones]:[Max_num_drones]]=4,Table2[[#This Row],[Cost]:[Cost]],"")</f>
        <v/>
      </c>
      <c r="D1043" s="20" t="str" cm="1">
        <f t="array" ref="D1043">IF(Table2[[#This Row],[Max_num_drones]:[Max_num_drones]]=5,Table2[[#This Row],[Cost]:[Cost]],"")</f>
        <v/>
      </c>
    </row>
    <row r="1044" spans="1:4">
      <c r="A1044" s="20" t="str" cm="1">
        <f t="array" ref="A1044">IF(Table2[[#This Row],[Max_num_drones]:[Max_num_drones]]=2,Table2[[#This Row],[Cost]:[Cost]],"")</f>
        <v/>
      </c>
      <c r="B1044" s="20" t="str" cm="1">
        <f t="array" ref="B1044">IF(Table2[[#This Row],[Max_num_drones]:[Max_num_drones]]=3,Table2[[#This Row],[Cost]:[Cost]],"")</f>
        <v/>
      </c>
      <c r="C1044" s="20" t="str" cm="1">
        <f t="array" ref="C1044">IF(Table2[[#This Row],[Max_num_drones]:[Max_num_drones]]=4,Table2[[#This Row],[Cost]:[Cost]],"")</f>
        <v/>
      </c>
      <c r="D1044" s="20" t="str" cm="1">
        <f t="array" ref="D1044">IF(Table2[[#This Row],[Max_num_drones]:[Max_num_drones]]=5,Table2[[#This Row],[Cost]:[Cost]],"")</f>
        <v/>
      </c>
    </row>
    <row r="1045" spans="1:4">
      <c r="A1045" s="20" t="str" cm="1">
        <f t="array" ref="A1045">IF(Table2[[#This Row],[Max_num_drones]:[Max_num_drones]]=2,Table2[[#This Row],[Cost]:[Cost]],"")</f>
        <v/>
      </c>
      <c r="B1045" s="20" t="str" cm="1">
        <f t="array" ref="B1045">IF(Table2[[#This Row],[Max_num_drones]:[Max_num_drones]]=3,Table2[[#This Row],[Cost]:[Cost]],"")</f>
        <v/>
      </c>
      <c r="C1045" s="20" t="str" cm="1">
        <f t="array" ref="C1045">IF(Table2[[#This Row],[Max_num_drones]:[Max_num_drones]]=4,Table2[[#This Row],[Cost]:[Cost]],"")</f>
        <v/>
      </c>
      <c r="D1045" s="20" t="str" cm="1">
        <f t="array" ref="D1045">IF(Table2[[#This Row],[Max_num_drones]:[Max_num_drones]]=5,Table2[[#This Row],[Cost]:[Cost]],"")</f>
        <v/>
      </c>
    </row>
    <row r="1046" spans="1:4">
      <c r="A1046" s="20" t="str" cm="1">
        <f t="array" ref="A1046">IF(Table2[[#This Row],[Max_num_drones]:[Max_num_drones]]=2,Table2[[#This Row],[Cost]:[Cost]],"")</f>
        <v/>
      </c>
      <c r="B1046" s="20" t="str" cm="1">
        <f t="array" ref="B1046">IF(Table2[[#This Row],[Max_num_drones]:[Max_num_drones]]=3,Table2[[#This Row],[Cost]:[Cost]],"")</f>
        <v/>
      </c>
      <c r="C1046" s="20" t="str" cm="1">
        <f t="array" ref="C1046">IF(Table2[[#This Row],[Max_num_drones]:[Max_num_drones]]=4,Table2[[#This Row],[Cost]:[Cost]],"")</f>
        <v/>
      </c>
      <c r="D1046" s="20" t="str" cm="1">
        <f t="array" ref="D1046">IF(Table2[[#This Row],[Max_num_drones]:[Max_num_drones]]=5,Table2[[#This Row],[Cost]:[Cost]],"")</f>
        <v/>
      </c>
    </row>
    <row r="1047" spans="1:4">
      <c r="A1047" s="20" t="str" cm="1">
        <f t="array" ref="A1047">IF(Table2[[#This Row],[Max_num_drones]:[Max_num_drones]]=2,Table2[[#This Row],[Cost]:[Cost]],"")</f>
        <v/>
      </c>
      <c r="B1047" s="20" t="str" cm="1">
        <f t="array" ref="B1047">IF(Table2[[#This Row],[Max_num_drones]:[Max_num_drones]]=3,Table2[[#This Row],[Cost]:[Cost]],"")</f>
        <v/>
      </c>
      <c r="C1047" s="20" t="str" cm="1">
        <f t="array" ref="C1047">IF(Table2[[#This Row],[Max_num_drones]:[Max_num_drones]]=4,Table2[[#This Row],[Cost]:[Cost]],"")</f>
        <v/>
      </c>
      <c r="D1047" s="20" t="str" cm="1">
        <f t="array" ref="D1047">IF(Table2[[#This Row],[Max_num_drones]:[Max_num_drones]]=5,Table2[[#This Row],[Cost]:[Cost]],"")</f>
        <v/>
      </c>
    </row>
    <row r="1048" spans="1:4">
      <c r="A1048" s="20" t="str" cm="1">
        <f t="array" ref="A1048">IF(Table2[[#This Row],[Max_num_drones]:[Max_num_drones]]=2,Table2[[#This Row],[Cost]:[Cost]],"")</f>
        <v/>
      </c>
      <c r="B1048" s="20" t="str" cm="1">
        <f t="array" ref="B1048">IF(Table2[[#This Row],[Max_num_drones]:[Max_num_drones]]=3,Table2[[#This Row],[Cost]:[Cost]],"")</f>
        <v/>
      </c>
      <c r="C1048" s="20" t="str" cm="1">
        <f t="array" ref="C1048">IF(Table2[[#This Row],[Max_num_drones]:[Max_num_drones]]=4,Table2[[#This Row],[Cost]:[Cost]],"")</f>
        <v/>
      </c>
      <c r="D1048" s="20" t="str" cm="1">
        <f t="array" ref="D1048">IF(Table2[[#This Row],[Max_num_drones]:[Max_num_drones]]=5,Table2[[#This Row],[Cost]:[Cost]],"")</f>
        <v/>
      </c>
    </row>
    <row r="1049" spans="1:4">
      <c r="A1049" s="20" t="str" cm="1">
        <f t="array" ref="A1049">IF(Table2[[#This Row],[Max_num_drones]:[Max_num_drones]]=2,Table2[[#This Row],[Cost]:[Cost]],"")</f>
        <v/>
      </c>
      <c r="B1049" s="20" t="str" cm="1">
        <f t="array" ref="B1049">IF(Table2[[#This Row],[Max_num_drones]:[Max_num_drones]]=3,Table2[[#This Row],[Cost]:[Cost]],"")</f>
        <v/>
      </c>
      <c r="C1049" s="20" t="str" cm="1">
        <f t="array" ref="C1049">IF(Table2[[#This Row],[Max_num_drones]:[Max_num_drones]]=4,Table2[[#This Row],[Cost]:[Cost]],"")</f>
        <v/>
      </c>
      <c r="D1049" s="20" t="str" cm="1">
        <f t="array" ref="D1049">IF(Table2[[#This Row],[Max_num_drones]:[Max_num_drones]]=5,Table2[[#This Row],[Cost]:[Cost]],"")</f>
        <v/>
      </c>
    </row>
    <row r="1050" spans="1:4">
      <c r="A1050" s="20" t="str" cm="1">
        <f t="array" ref="A1050">IF(Table2[[#This Row],[Max_num_drones]:[Max_num_drones]]=2,Table2[[#This Row],[Cost]:[Cost]],"")</f>
        <v/>
      </c>
      <c r="B1050" s="20" t="str" cm="1">
        <f t="array" ref="B1050">IF(Table2[[#This Row],[Max_num_drones]:[Max_num_drones]]=3,Table2[[#This Row],[Cost]:[Cost]],"")</f>
        <v/>
      </c>
      <c r="C1050" s="20" t="str" cm="1">
        <f t="array" ref="C1050">IF(Table2[[#This Row],[Max_num_drones]:[Max_num_drones]]=4,Table2[[#This Row],[Cost]:[Cost]],"")</f>
        <v/>
      </c>
      <c r="D1050" s="20" t="str" cm="1">
        <f t="array" ref="D1050">IF(Table2[[#This Row],[Max_num_drones]:[Max_num_drones]]=5,Table2[[#This Row],[Cost]:[Cost]],"")</f>
        <v/>
      </c>
    </row>
    <row r="1051" spans="1:4">
      <c r="A1051" s="20" t="str" cm="1">
        <f t="array" ref="A1051">IF(Table2[[#This Row],[Max_num_drones]:[Max_num_drones]]=2,Table2[[#This Row],[Cost]:[Cost]],"")</f>
        <v/>
      </c>
      <c r="B1051" s="20" t="str" cm="1">
        <f t="array" ref="B1051">IF(Table2[[#This Row],[Max_num_drones]:[Max_num_drones]]=3,Table2[[#This Row],[Cost]:[Cost]],"")</f>
        <v/>
      </c>
      <c r="C1051" s="20" t="str" cm="1">
        <f t="array" ref="C1051">IF(Table2[[#This Row],[Max_num_drones]:[Max_num_drones]]=4,Table2[[#This Row],[Cost]:[Cost]],"")</f>
        <v/>
      </c>
      <c r="D1051" s="20" t="str" cm="1">
        <f t="array" ref="D1051">IF(Table2[[#This Row],[Max_num_drones]:[Max_num_drones]]=5,Table2[[#This Row],[Cost]:[Cost]],"")</f>
        <v/>
      </c>
    </row>
    <row r="1052" spans="1:4">
      <c r="A1052" s="20" t="str" cm="1">
        <f t="array" ref="A1052">IF(Table2[[#This Row],[Max_num_drones]:[Max_num_drones]]=2,Table2[[#This Row],[Cost]:[Cost]],"")</f>
        <v/>
      </c>
      <c r="B1052" s="20" t="str" cm="1">
        <f t="array" ref="B1052">IF(Table2[[#This Row],[Max_num_drones]:[Max_num_drones]]=3,Table2[[#This Row],[Cost]:[Cost]],"")</f>
        <v/>
      </c>
      <c r="C1052" s="20" t="str" cm="1">
        <f t="array" ref="C1052">IF(Table2[[#This Row],[Max_num_drones]:[Max_num_drones]]=4,Table2[[#This Row],[Cost]:[Cost]],"")</f>
        <v/>
      </c>
      <c r="D1052" s="20" t="str" cm="1">
        <f t="array" ref="D1052">IF(Table2[[#This Row],[Max_num_drones]:[Max_num_drones]]=5,Table2[[#This Row],[Cost]:[Cost]],"")</f>
        <v/>
      </c>
    </row>
    <row r="1053" spans="1:4">
      <c r="A1053" s="20" t="str" cm="1">
        <f t="array" ref="A1053">IF(Table2[[#This Row],[Max_num_drones]:[Max_num_drones]]=2,Table2[[#This Row],[Cost]:[Cost]],"")</f>
        <v/>
      </c>
      <c r="B1053" s="20" t="str" cm="1">
        <f t="array" ref="B1053">IF(Table2[[#This Row],[Max_num_drones]:[Max_num_drones]]=3,Table2[[#This Row],[Cost]:[Cost]],"")</f>
        <v/>
      </c>
      <c r="C1053" s="20" t="str" cm="1">
        <f t="array" ref="C1053">IF(Table2[[#This Row],[Max_num_drones]:[Max_num_drones]]=4,Table2[[#This Row],[Cost]:[Cost]],"")</f>
        <v/>
      </c>
      <c r="D1053" s="20" t="str" cm="1">
        <f t="array" ref="D1053">IF(Table2[[#This Row],[Max_num_drones]:[Max_num_drones]]=5,Table2[[#This Row],[Cost]:[Cost]],"")</f>
        <v/>
      </c>
    </row>
    <row r="1054" spans="1:4">
      <c r="A1054" s="20" t="str" cm="1">
        <f t="array" ref="A1054">IF(Table2[[#This Row],[Max_num_drones]:[Max_num_drones]]=2,Table2[[#This Row],[Cost]:[Cost]],"")</f>
        <v/>
      </c>
      <c r="B1054" s="20" t="str" cm="1">
        <f t="array" ref="B1054">IF(Table2[[#This Row],[Max_num_drones]:[Max_num_drones]]=3,Table2[[#This Row],[Cost]:[Cost]],"")</f>
        <v/>
      </c>
      <c r="C1054" s="20" t="str" cm="1">
        <f t="array" ref="C1054">IF(Table2[[#This Row],[Max_num_drones]:[Max_num_drones]]=4,Table2[[#This Row],[Cost]:[Cost]],"")</f>
        <v/>
      </c>
      <c r="D1054" s="20" t="str" cm="1">
        <f t="array" ref="D1054">IF(Table2[[#This Row],[Max_num_drones]:[Max_num_drones]]=5,Table2[[#This Row],[Cost]:[Cost]],"")</f>
        <v/>
      </c>
    </row>
    <row r="1055" spans="1:4">
      <c r="A1055" s="20" t="str" cm="1">
        <f t="array" ref="A1055">IF(Table2[[#This Row],[Max_num_drones]:[Max_num_drones]]=2,Table2[[#This Row],[Cost]:[Cost]],"")</f>
        <v/>
      </c>
      <c r="B1055" s="20" t="str" cm="1">
        <f t="array" ref="B1055">IF(Table2[[#This Row],[Max_num_drones]:[Max_num_drones]]=3,Table2[[#This Row],[Cost]:[Cost]],"")</f>
        <v/>
      </c>
      <c r="C1055" s="20" t="str" cm="1">
        <f t="array" ref="C1055">IF(Table2[[#This Row],[Max_num_drones]:[Max_num_drones]]=4,Table2[[#This Row],[Cost]:[Cost]],"")</f>
        <v/>
      </c>
      <c r="D1055" s="20" t="str" cm="1">
        <f t="array" ref="D1055">IF(Table2[[#This Row],[Max_num_drones]:[Max_num_drones]]=5,Table2[[#This Row],[Cost]:[Cost]],"")</f>
        <v/>
      </c>
    </row>
    <row r="1056" spans="1:4">
      <c r="A1056" s="20" t="str" cm="1">
        <f t="array" ref="A1056">IF(Table2[[#This Row],[Max_num_drones]:[Max_num_drones]]=2,Table2[[#This Row],[Cost]:[Cost]],"")</f>
        <v/>
      </c>
      <c r="B1056" s="20" t="str" cm="1">
        <f t="array" ref="B1056">IF(Table2[[#This Row],[Max_num_drones]:[Max_num_drones]]=3,Table2[[#This Row],[Cost]:[Cost]],"")</f>
        <v/>
      </c>
      <c r="C1056" s="20" t="str" cm="1">
        <f t="array" ref="C1056">IF(Table2[[#This Row],[Max_num_drones]:[Max_num_drones]]=4,Table2[[#This Row],[Cost]:[Cost]],"")</f>
        <v/>
      </c>
      <c r="D1056" s="20" t="str" cm="1">
        <f t="array" ref="D1056">IF(Table2[[#This Row],[Max_num_drones]:[Max_num_drones]]=5,Table2[[#This Row],[Cost]:[Cost]],"")</f>
        <v/>
      </c>
    </row>
    <row r="1057" spans="1:4">
      <c r="A1057" s="20" t="str" cm="1">
        <f t="array" ref="A1057">IF(Table2[[#This Row],[Max_num_drones]:[Max_num_drones]]=2,Table2[[#This Row],[Cost]:[Cost]],"")</f>
        <v/>
      </c>
      <c r="B1057" s="20" t="str" cm="1">
        <f t="array" ref="B1057">IF(Table2[[#This Row],[Max_num_drones]:[Max_num_drones]]=3,Table2[[#This Row],[Cost]:[Cost]],"")</f>
        <v/>
      </c>
      <c r="C1057" s="20" t="str" cm="1">
        <f t="array" ref="C1057">IF(Table2[[#This Row],[Max_num_drones]:[Max_num_drones]]=4,Table2[[#This Row],[Cost]:[Cost]],"")</f>
        <v/>
      </c>
      <c r="D1057" s="20" t="str" cm="1">
        <f t="array" ref="D1057">IF(Table2[[#This Row],[Max_num_drones]:[Max_num_drones]]=5,Table2[[#This Row],[Cost]:[Cost]],"")</f>
        <v/>
      </c>
    </row>
    <row r="1058" spans="1:4">
      <c r="A1058" s="20" t="str" cm="1">
        <f t="array" ref="A1058">IF(Table2[[#This Row],[Max_num_drones]:[Max_num_drones]]=2,Table2[[#This Row],[Cost]:[Cost]],"")</f>
        <v/>
      </c>
      <c r="B1058" s="20" t="str" cm="1">
        <f t="array" ref="B1058">IF(Table2[[#This Row],[Max_num_drones]:[Max_num_drones]]=3,Table2[[#This Row],[Cost]:[Cost]],"")</f>
        <v/>
      </c>
      <c r="C1058" s="20" t="str" cm="1">
        <f t="array" ref="C1058">IF(Table2[[#This Row],[Max_num_drones]:[Max_num_drones]]=4,Table2[[#This Row],[Cost]:[Cost]],"")</f>
        <v/>
      </c>
      <c r="D1058" s="20" t="str" cm="1">
        <f t="array" ref="D1058">IF(Table2[[#This Row],[Max_num_drones]:[Max_num_drones]]=5,Table2[[#This Row],[Cost]:[Cost]],"")</f>
        <v/>
      </c>
    </row>
    <row r="1059" spans="1:4">
      <c r="A1059" s="20" t="str" cm="1">
        <f t="array" ref="A1059">IF(Table2[[#This Row],[Max_num_drones]:[Max_num_drones]]=2,Table2[[#This Row],[Cost]:[Cost]],"")</f>
        <v/>
      </c>
      <c r="B1059" s="20" t="str" cm="1">
        <f t="array" ref="B1059">IF(Table2[[#This Row],[Max_num_drones]:[Max_num_drones]]=3,Table2[[#This Row],[Cost]:[Cost]],"")</f>
        <v/>
      </c>
      <c r="C1059" s="20" t="str" cm="1">
        <f t="array" ref="C1059">IF(Table2[[#This Row],[Max_num_drones]:[Max_num_drones]]=4,Table2[[#This Row],[Cost]:[Cost]],"")</f>
        <v/>
      </c>
      <c r="D1059" s="20" t="str" cm="1">
        <f t="array" ref="D1059">IF(Table2[[#This Row],[Max_num_drones]:[Max_num_drones]]=5,Table2[[#This Row],[Cost]:[Cost]],"")</f>
        <v/>
      </c>
    </row>
    <row r="1060" spans="1:4">
      <c r="A1060" s="20" t="str" cm="1">
        <f t="array" ref="A1060">IF(Table2[[#This Row],[Max_num_drones]:[Max_num_drones]]=2,Table2[[#This Row],[Cost]:[Cost]],"")</f>
        <v/>
      </c>
      <c r="B1060" s="20" t="str" cm="1">
        <f t="array" ref="B1060">IF(Table2[[#This Row],[Max_num_drones]:[Max_num_drones]]=3,Table2[[#This Row],[Cost]:[Cost]],"")</f>
        <v/>
      </c>
      <c r="C1060" s="20" t="str" cm="1">
        <f t="array" ref="C1060">IF(Table2[[#This Row],[Max_num_drones]:[Max_num_drones]]=4,Table2[[#This Row],[Cost]:[Cost]],"")</f>
        <v/>
      </c>
      <c r="D1060" s="20" t="str" cm="1">
        <f t="array" ref="D1060">IF(Table2[[#This Row],[Max_num_drones]:[Max_num_drones]]=5,Table2[[#This Row],[Cost]:[Cost]],"")</f>
        <v/>
      </c>
    </row>
    <row r="1061" spans="1:4">
      <c r="A1061" s="20" t="str" cm="1">
        <f t="array" ref="A1061">IF(Table2[[#This Row],[Max_num_drones]:[Max_num_drones]]=2,Table2[[#This Row],[Cost]:[Cost]],"")</f>
        <v/>
      </c>
      <c r="B1061" s="20" t="str" cm="1">
        <f t="array" ref="B1061">IF(Table2[[#This Row],[Max_num_drones]:[Max_num_drones]]=3,Table2[[#This Row],[Cost]:[Cost]],"")</f>
        <v/>
      </c>
      <c r="C1061" s="20" t="str" cm="1">
        <f t="array" ref="C1061">IF(Table2[[#This Row],[Max_num_drones]:[Max_num_drones]]=4,Table2[[#This Row],[Cost]:[Cost]],"")</f>
        <v/>
      </c>
      <c r="D1061" s="20" t="str" cm="1">
        <f t="array" ref="D1061">IF(Table2[[#This Row],[Max_num_drones]:[Max_num_drones]]=5,Table2[[#This Row],[Cost]:[Cost]],"")</f>
        <v/>
      </c>
    </row>
    <row r="1062" spans="1:4">
      <c r="A1062" s="20" t="str" cm="1">
        <f t="array" ref="A1062">IF(Table2[[#This Row],[Max_num_drones]:[Max_num_drones]]=2,Table2[[#This Row],[Cost]:[Cost]],"")</f>
        <v/>
      </c>
      <c r="B1062" s="20" t="str" cm="1">
        <f t="array" ref="B1062">IF(Table2[[#This Row],[Max_num_drones]:[Max_num_drones]]=3,Table2[[#This Row],[Cost]:[Cost]],"")</f>
        <v/>
      </c>
      <c r="C1062" s="20" t="str" cm="1">
        <f t="array" ref="C1062">IF(Table2[[#This Row],[Max_num_drones]:[Max_num_drones]]=4,Table2[[#This Row],[Cost]:[Cost]],"")</f>
        <v/>
      </c>
      <c r="D1062" s="20" t="str" cm="1">
        <f t="array" ref="D1062">IF(Table2[[#This Row],[Max_num_drones]:[Max_num_drones]]=5,Table2[[#This Row],[Cost]:[Cost]],"")</f>
        <v/>
      </c>
    </row>
    <row r="1063" spans="1:4">
      <c r="A1063" s="20" t="str" cm="1">
        <f t="array" ref="A1063">IF(Table2[[#This Row],[Max_num_drones]:[Max_num_drones]]=2,Table2[[#This Row],[Cost]:[Cost]],"")</f>
        <v/>
      </c>
      <c r="B1063" s="20" t="str" cm="1">
        <f t="array" ref="B1063">IF(Table2[[#This Row],[Max_num_drones]:[Max_num_drones]]=3,Table2[[#This Row],[Cost]:[Cost]],"")</f>
        <v/>
      </c>
      <c r="C1063" s="20" t="str" cm="1">
        <f t="array" ref="C1063">IF(Table2[[#This Row],[Max_num_drones]:[Max_num_drones]]=4,Table2[[#This Row],[Cost]:[Cost]],"")</f>
        <v/>
      </c>
      <c r="D1063" s="20" t="str" cm="1">
        <f t="array" ref="D1063">IF(Table2[[#This Row],[Max_num_drones]:[Max_num_drones]]=5,Table2[[#This Row],[Cost]:[Cost]],"")</f>
        <v/>
      </c>
    </row>
    <row r="1064" spans="1:4">
      <c r="A1064" s="20" t="str" cm="1">
        <f t="array" ref="A1064">IF(Table2[[#This Row],[Max_num_drones]:[Max_num_drones]]=2,Table2[[#This Row],[Cost]:[Cost]],"")</f>
        <v/>
      </c>
      <c r="B1064" s="20" t="str" cm="1">
        <f t="array" ref="B1064">IF(Table2[[#This Row],[Max_num_drones]:[Max_num_drones]]=3,Table2[[#This Row],[Cost]:[Cost]],"")</f>
        <v/>
      </c>
      <c r="C1064" s="20" t="str" cm="1">
        <f t="array" ref="C1064">IF(Table2[[#This Row],[Max_num_drones]:[Max_num_drones]]=4,Table2[[#This Row],[Cost]:[Cost]],"")</f>
        <v/>
      </c>
      <c r="D1064" s="20" t="str" cm="1">
        <f t="array" ref="D1064">IF(Table2[[#This Row],[Max_num_drones]:[Max_num_drones]]=5,Table2[[#This Row],[Cost]:[Cost]],"")</f>
        <v/>
      </c>
    </row>
    <row r="1065" spans="1:4">
      <c r="A1065" s="20" t="str" cm="1">
        <f t="array" ref="A1065">IF(Table2[[#This Row],[Max_num_drones]:[Max_num_drones]]=2,Table2[[#This Row],[Cost]:[Cost]],"")</f>
        <v/>
      </c>
      <c r="B1065" s="20" t="str" cm="1">
        <f t="array" ref="B1065">IF(Table2[[#This Row],[Max_num_drones]:[Max_num_drones]]=3,Table2[[#This Row],[Cost]:[Cost]],"")</f>
        <v/>
      </c>
      <c r="C1065" s="20" t="str" cm="1">
        <f t="array" ref="C1065">IF(Table2[[#This Row],[Max_num_drones]:[Max_num_drones]]=4,Table2[[#This Row],[Cost]:[Cost]],"")</f>
        <v/>
      </c>
      <c r="D1065" s="20" t="str" cm="1">
        <f t="array" ref="D1065">IF(Table2[[#This Row],[Max_num_drones]:[Max_num_drones]]=5,Table2[[#This Row],[Cost]:[Cost]],"")</f>
        <v/>
      </c>
    </row>
    <row r="1066" spans="1:4">
      <c r="A1066" s="20" t="str" cm="1">
        <f t="array" ref="A1066">IF(Table2[[#This Row],[Max_num_drones]:[Max_num_drones]]=2,Table2[[#This Row],[Cost]:[Cost]],"")</f>
        <v/>
      </c>
      <c r="B1066" s="20" t="str" cm="1">
        <f t="array" ref="B1066">IF(Table2[[#This Row],[Max_num_drones]:[Max_num_drones]]=3,Table2[[#This Row],[Cost]:[Cost]],"")</f>
        <v/>
      </c>
      <c r="C1066" s="20" t="str" cm="1">
        <f t="array" ref="C1066">IF(Table2[[#This Row],[Max_num_drones]:[Max_num_drones]]=4,Table2[[#This Row],[Cost]:[Cost]],"")</f>
        <v/>
      </c>
      <c r="D1066" s="20" t="str" cm="1">
        <f t="array" ref="D1066">IF(Table2[[#This Row],[Max_num_drones]:[Max_num_drones]]=5,Table2[[#This Row],[Cost]:[Cost]],"")</f>
        <v/>
      </c>
    </row>
    <row r="1067" spans="1:4">
      <c r="A1067" s="20" t="str" cm="1">
        <f t="array" ref="A1067">IF(Table2[[#This Row],[Max_num_drones]:[Max_num_drones]]=2,Table2[[#This Row],[Cost]:[Cost]],"")</f>
        <v/>
      </c>
      <c r="B1067" s="20" t="str" cm="1">
        <f t="array" ref="B1067">IF(Table2[[#This Row],[Max_num_drones]:[Max_num_drones]]=3,Table2[[#This Row],[Cost]:[Cost]],"")</f>
        <v/>
      </c>
      <c r="C1067" s="20" t="str" cm="1">
        <f t="array" ref="C1067">IF(Table2[[#This Row],[Max_num_drones]:[Max_num_drones]]=4,Table2[[#This Row],[Cost]:[Cost]],"")</f>
        <v/>
      </c>
      <c r="D1067" s="20" t="str" cm="1">
        <f t="array" ref="D1067">IF(Table2[[#This Row],[Max_num_drones]:[Max_num_drones]]=5,Table2[[#This Row],[Cost]:[Cost]],"")</f>
        <v/>
      </c>
    </row>
    <row r="1068" spans="1:4">
      <c r="A1068" s="20" t="str" cm="1">
        <f t="array" ref="A1068">IF(Table2[[#This Row],[Max_num_drones]:[Max_num_drones]]=2,Table2[[#This Row],[Cost]:[Cost]],"")</f>
        <v/>
      </c>
      <c r="B1068" s="20" t="str" cm="1">
        <f t="array" ref="B1068">IF(Table2[[#This Row],[Max_num_drones]:[Max_num_drones]]=3,Table2[[#This Row],[Cost]:[Cost]],"")</f>
        <v/>
      </c>
      <c r="C1068" s="20" t="str" cm="1">
        <f t="array" ref="C1068">IF(Table2[[#This Row],[Max_num_drones]:[Max_num_drones]]=4,Table2[[#This Row],[Cost]:[Cost]],"")</f>
        <v/>
      </c>
      <c r="D1068" s="20" t="str" cm="1">
        <f t="array" ref="D1068">IF(Table2[[#This Row],[Max_num_drones]:[Max_num_drones]]=5,Table2[[#This Row],[Cost]:[Cost]],"")</f>
        <v/>
      </c>
    </row>
    <row r="1069" spans="1:4">
      <c r="A1069" s="20" t="str" cm="1">
        <f t="array" ref="A1069">IF(Table2[[#This Row],[Max_num_drones]:[Max_num_drones]]=2,Table2[[#This Row],[Cost]:[Cost]],"")</f>
        <v/>
      </c>
      <c r="B1069" s="20" t="str" cm="1">
        <f t="array" ref="B1069">IF(Table2[[#This Row],[Max_num_drones]:[Max_num_drones]]=3,Table2[[#This Row],[Cost]:[Cost]],"")</f>
        <v/>
      </c>
      <c r="C1069" s="20" t="str" cm="1">
        <f t="array" ref="C1069">IF(Table2[[#This Row],[Max_num_drones]:[Max_num_drones]]=4,Table2[[#This Row],[Cost]:[Cost]],"")</f>
        <v/>
      </c>
      <c r="D1069" s="20" t="str" cm="1">
        <f t="array" ref="D1069">IF(Table2[[#This Row],[Max_num_drones]:[Max_num_drones]]=5,Table2[[#This Row],[Cost]:[Cost]],"")</f>
        <v/>
      </c>
    </row>
    <row r="1070" spans="1:4">
      <c r="A1070" s="20" t="str" cm="1">
        <f t="array" ref="A1070">IF(Table2[[#This Row],[Max_num_drones]:[Max_num_drones]]=2,Table2[[#This Row],[Cost]:[Cost]],"")</f>
        <v/>
      </c>
      <c r="B1070" s="20" t="str" cm="1">
        <f t="array" ref="B1070">IF(Table2[[#This Row],[Max_num_drones]:[Max_num_drones]]=3,Table2[[#This Row],[Cost]:[Cost]],"")</f>
        <v/>
      </c>
      <c r="C1070" s="20" t="str" cm="1">
        <f t="array" ref="C1070">IF(Table2[[#This Row],[Max_num_drones]:[Max_num_drones]]=4,Table2[[#This Row],[Cost]:[Cost]],"")</f>
        <v/>
      </c>
      <c r="D1070" s="20" t="str" cm="1">
        <f t="array" ref="D1070">IF(Table2[[#This Row],[Max_num_drones]:[Max_num_drones]]=5,Table2[[#This Row],[Cost]:[Cost]],"")</f>
        <v/>
      </c>
    </row>
    <row r="1071" spans="1:4">
      <c r="A1071" s="20" t="str" cm="1">
        <f t="array" ref="A1071">IF(Table2[[#This Row],[Max_num_drones]:[Max_num_drones]]=2,Table2[[#This Row],[Cost]:[Cost]],"")</f>
        <v/>
      </c>
      <c r="B1071" s="20" t="str" cm="1">
        <f t="array" ref="B1071">IF(Table2[[#This Row],[Max_num_drones]:[Max_num_drones]]=3,Table2[[#This Row],[Cost]:[Cost]],"")</f>
        <v/>
      </c>
      <c r="C1071" s="20" t="str" cm="1">
        <f t="array" ref="C1071">IF(Table2[[#This Row],[Max_num_drones]:[Max_num_drones]]=4,Table2[[#This Row],[Cost]:[Cost]],"")</f>
        <v/>
      </c>
      <c r="D1071" s="20" t="str" cm="1">
        <f t="array" ref="D1071">IF(Table2[[#This Row],[Max_num_drones]:[Max_num_drones]]=5,Table2[[#This Row],[Cost]:[Cost]],"")</f>
        <v/>
      </c>
    </row>
    <row r="1072" spans="1:4">
      <c r="A1072" s="20" t="str" cm="1">
        <f t="array" ref="A1072">IF(Table2[[#This Row],[Max_num_drones]:[Max_num_drones]]=2,Table2[[#This Row],[Cost]:[Cost]],"")</f>
        <v/>
      </c>
      <c r="B1072" s="20" t="str" cm="1">
        <f t="array" ref="B1072">IF(Table2[[#This Row],[Max_num_drones]:[Max_num_drones]]=3,Table2[[#This Row],[Cost]:[Cost]],"")</f>
        <v/>
      </c>
      <c r="C1072" s="20" t="str" cm="1">
        <f t="array" ref="C1072">IF(Table2[[#This Row],[Max_num_drones]:[Max_num_drones]]=4,Table2[[#This Row],[Cost]:[Cost]],"")</f>
        <v/>
      </c>
      <c r="D1072" s="20" t="str" cm="1">
        <f t="array" ref="D1072">IF(Table2[[#This Row],[Max_num_drones]:[Max_num_drones]]=5,Table2[[#This Row],[Cost]:[Cost]],"")</f>
        <v/>
      </c>
    </row>
    <row r="1073" spans="1:4">
      <c r="A1073" s="20" t="str" cm="1">
        <f t="array" ref="A1073">IF(Table2[[#This Row],[Max_num_drones]:[Max_num_drones]]=2,Table2[[#This Row],[Cost]:[Cost]],"")</f>
        <v/>
      </c>
      <c r="B1073" s="20" t="str" cm="1">
        <f t="array" ref="B1073">IF(Table2[[#This Row],[Max_num_drones]:[Max_num_drones]]=3,Table2[[#This Row],[Cost]:[Cost]],"")</f>
        <v/>
      </c>
      <c r="C1073" s="20" t="str" cm="1">
        <f t="array" ref="C1073">IF(Table2[[#This Row],[Max_num_drones]:[Max_num_drones]]=4,Table2[[#This Row],[Cost]:[Cost]],"")</f>
        <v/>
      </c>
      <c r="D1073" s="20" t="str" cm="1">
        <f t="array" ref="D1073">IF(Table2[[#This Row],[Max_num_drones]:[Max_num_drones]]=5,Table2[[#This Row],[Cost]:[Cost]],"")</f>
        <v/>
      </c>
    </row>
    <row r="1074" spans="1:4">
      <c r="A1074" s="20" t="str" cm="1">
        <f t="array" ref="A1074">IF(Table2[[#This Row],[Max_num_drones]:[Max_num_drones]]=2,Table2[[#This Row],[Cost]:[Cost]],"")</f>
        <v/>
      </c>
      <c r="B1074" s="20" t="str" cm="1">
        <f t="array" ref="B1074">IF(Table2[[#This Row],[Max_num_drones]:[Max_num_drones]]=3,Table2[[#This Row],[Cost]:[Cost]],"")</f>
        <v/>
      </c>
      <c r="C1074" s="20" t="str" cm="1">
        <f t="array" ref="C1074">IF(Table2[[#This Row],[Max_num_drones]:[Max_num_drones]]=4,Table2[[#This Row],[Cost]:[Cost]],"")</f>
        <v/>
      </c>
      <c r="D1074" s="20" t="str" cm="1">
        <f t="array" ref="D1074">IF(Table2[[#This Row],[Max_num_drones]:[Max_num_drones]]=5,Table2[[#This Row],[Cost]:[Cost]],"")</f>
        <v/>
      </c>
    </row>
    <row r="1075" spans="1:4">
      <c r="A1075" s="20" t="str" cm="1">
        <f t="array" ref="A1075">IF(Table2[[#This Row],[Max_num_drones]:[Max_num_drones]]=2,Table2[[#This Row],[Cost]:[Cost]],"")</f>
        <v/>
      </c>
      <c r="B1075" s="20" t="str" cm="1">
        <f t="array" ref="B1075">IF(Table2[[#This Row],[Max_num_drones]:[Max_num_drones]]=3,Table2[[#This Row],[Cost]:[Cost]],"")</f>
        <v/>
      </c>
      <c r="C1075" s="20" t="str" cm="1">
        <f t="array" ref="C1075">IF(Table2[[#This Row],[Max_num_drones]:[Max_num_drones]]=4,Table2[[#This Row],[Cost]:[Cost]],"")</f>
        <v/>
      </c>
      <c r="D1075" s="20" t="str" cm="1">
        <f t="array" ref="D1075">IF(Table2[[#This Row],[Max_num_drones]:[Max_num_drones]]=5,Table2[[#This Row],[Cost]:[Cost]],"")</f>
        <v/>
      </c>
    </row>
    <row r="1076" spans="1:4">
      <c r="A1076" s="20" t="str" cm="1">
        <f t="array" ref="A1076">IF(Table2[[#This Row],[Max_num_drones]:[Max_num_drones]]=2,Table2[[#This Row],[Cost]:[Cost]],"")</f>
        <v/>
      </c>
      <c r="B1076" s="20" t="str" cm="1">
        <f t="array" ref="B1076">IF(Table2[[#This Row],[Max_num_drones]:[Max_num_drones]]=3,Table2[[#This Row],[Cost]:[Cost]],"")</f>
        <v/>
      </c>
      <c r="C1076" s="20" t="str" cm="1">
        <f t="array" ref="C1076">IF(Table2[[#This Row],[Max_num_drones]:[Max_num_drones]]=4,Table2[[#This Row],[Cost]:[Cost]],"")</f>
        <v/>
      </c>
      <c r="D1076" s="20" t="str" cm="1">
        <f t="array" ref="D1076">IF(Table2[[#This Row],[Max_num_drones]:[Max_num_drones]]=5,Table2[[#This Row],[Cost]:[Cost]],"")</f>
        <v/>
      </c>
    </row>
    <row r="1077" spans="1:4">
      <c r="A1077" s="20" t="str" cm="1">
        <f t="array" ref="A1077">IF(Table2[[#This Row],[Max_num_drones]:[Max_num_drones]]=2,Table2[[#This Row],[Cost]:[Cost]],"")</f>
        <v/>
      </c>
      <c r="B1077" s="20" t="str" cm="1">
        <f t="array" ref="B1077">IF(Table2[[#This Row],[Max_num_drones]:[Max_num_drones]]=3,Table2[[#This Row],[Cost]:[Cost]],"")</f>
        <v/>
      </c>
      <c r="C1077" s="20" t="str" cm="1">
        <f t="array" ref="C1077">IF(Table2[[#This Row],[Max_num_drones]:[Max_num_drones]]=4,Table2[[#This Row],[Cost]:[Cost]],"")</f>
        <v/>
      </c>
      <c r="D1077" s="20" t="str" cm="1">
        <f t="array" ref="D1077">IF(Table2[[#This Row],[Max_num_drones]:[Max_num_drones]]=5,Table2[[#This Row],[Cost]:[Cost]],"")</f>
        <v/>
      </c>
    </row>
    <row r="1078" spans="1:4">
      <c r="A1078" s="20" t="str" cm="1">
        <f t="array" ref="A1078">IF(Table2[[#This Row],[Max_num_drones]:[Max_num_drones]]=2,Table2[[#This Row],[Cost]:[Cost]],"")</f>
        <v/>
      </c>
      <c r="B1078" s="20" t="str" cm="1">
        <f t="array" ref="B1078">IF(Table2[[#This Row],[Max_num_drones]:[Max_num_drones]]=3,Table2[[#This Row],[Cost]:[Cost]],"")</f>
        <v/>
      </c>
      <c r="C1078" s="20" t="str" cm="1">
        <f t="array" ref="C1078">IF(Table2[[#This Row],[Max_num_drones]:[Max_num_drones]]=4,Table2[[#This Row],[Cost]:[Cost]],"")</f>
        <v/>
      </c>
      <c r="D1078" s="20" t="str" cm="1">
        <f t="array" ref="D1078">IF(Table2[[#This Row],[Max_num_drones]:[Max_num_drones]]=5,Table2[[#This Row],[Cost]:[Cost]],"")</f>
        <v/>
      </c>
    </row>
    <row r="1079" spans="1:4">
      <c r="A1079" s="20" t="str" cm="1">
        <f t="array" ref="A1079">IF(Table2[[#This Row],[Max_num_drones]:[Max_num_drones]]=2,Table2[[#This Row],[Cost]:[Cost]],"")</f>
        <v/>
      </c>
      <c r="B1079" s="20" t="str" cm="1">
        <f t="array" ref="B1079">IF(Table2[[#This Row],[Max_num_drones]:[Max_num_drones]]=3,Table2[[#This Row],[Cost]:[Cost]],"")</f>
        <v/>
      </c>
      <c r="C1079" s="20" t="str" cm="1">
        <f t="array" ref="C1079">IF(Table2[[#This Row],[Max_num_drones]:[Max_num_drones]]=4,Table2[[#This Row],[Cost]:[Cost]],"")</f>
        <v/>
      </c>
      <c r="D1079" s="20" t="str" cm="1">
        <f t="array" ref="D1079">IF(Table2[[#This Row],[Max_num_drones]:[Max_num_drones]]=5,Table2[[#This Row],[Cost]:[Cost]],"")</f>
        <v/>
      </c>
    </row>
    <row r="1080" spans="1:4">
      <c r="A1080" s="20" t="str" cm="1">
        <f t="array" ref="A1080">IF(Table2[[#This Row],[Max_num_drones]:[Max_num_drones]]=2,Table2[[#This Row],[Cost]:[Cost]],"")</f>
        <v/>
      </c>
      <c r="B1080" s="20" t="str" cm="1">
        <f t="array" ref="B1080">IF(Table2[[#This Row],[Max_num_drones]:[Max_num_drones]]=3,Table2[[#This Row],[Cost]:[Cost]],"")</f>
        <v/>
      </c>
      <c r="C1080" s="20" t="str" cm="1">
        <f t="array" ref="C1080">IF(Table2[[#This Row],[Max_num_drones]:[Max_num_drones]]=4,Table2[[#This Row],[Cost]:[Cost]],"")</f>
        <v/>
      </c>
      <c r="D1080" s="20" t="str" cm="1">
        <f t="array" ref="D1080">IF(Table2[[#This Row],[Max_num_drones]:[Max_num_drones]]=5,Table2[[#This Row],[Cost]:[Cost]],"")</f>
        <v/>
      </c>
    </row>
    <row r="1081" spans="1:4">
      <c r="A1081" s="20" t="str" cm="1">
        <f t="array" ref="A1081">IF(Table2[[#This Row],[Max_num_drones]:[Max_num_drones]]=2,Table2[[#This Row],[Cost]:[Cost]],"")</f>
        <v/>
      </c>
      <c r="B1081" s="20" t="str" cm="1">
        <f t="array" ref="B1081">IF(Table2[[#This Row],[Max_num_drones]:[Max_num_drones]]=3,Table2[[#This Row],[Cost]:[Cost]],"")</f>
        <v/>
      </c>
      <c r="C1081" s="20" t="str" cm="1">
        <f t="array" ref="C1081">IF(Table2[[#This Row],[Max_num_drones]:[Max_num_drones]]=4,Table2[[#This Row],[Cost]:[Cost]],"")</f>
        <v/>
      </c>
      <c r="D1081" s="20" t="str" cm="1">
        <f t="array" ref="D1081">IF(Table2[[#This Row],[Max_num_drones]:[Max_num_drones]]=5,Table2[[#This Row],[Cost]:[Cost]],"")</f>
        <v/>
      </c>
    </row>
    <row r="1082" spans="1:4">
      <c r="A1082" s="20" t="str" cm="1">
        <f t="array" ref="A1082">IF(Table2[[#This Row],[Max_num_drones]:[Max_num_drones]]=2,Table2[[#This Row],[Cost]:[Cost]],"")</f>
        <v/>
      </c>
      <c r="B1082" s="20" t="str" cm="1">
        <f t="array" ref="B1082">IF(Table2[[#This Row],[Max_num_drones]:[Max_num_drones]]=3,Table2[[#This Row],[Cost]:[Cost]],"")</f>
        <v/>
      </c>
      <c r="C1082" s="20" t="str" cm="1">
        <f t="array" ref="C1082">IF(Table2[[#This Row],[Max_num_drones]:[Max_num_drones]]=4,Table2[[#This Row],[Cost]:[Cost]],"")</f>
        <v/>
      </c>
      <c r="D1082" s="20" t="str" cm="1">
        <f t="array" ref="D1082">IF(Table2[[#This Row],[Max_num_drones]:[Max_num_drones]]=5,Table2[[#This Row],[Cost]:[Cost]],"")</f>
        <v/>
      </c>
    </row>
    <row r="1083" spans="1:4">
      <c r="A1083" s="20" t="str" cm="1">
        <f t="array" ref="A1083">IF(Table2[[#This Row],[Max_num_drones]:[Max_num_drones]]=2,Table2[[#This Row],[Cost]:[Cost]],"")</f>
        <v/>
      </c>
      <c r="B1083" s="20" t="str" cm="1">
        <f t="array" ref="B1083">IF(Table2[[#This Row],[Max_num_drones]:[Max_num_drones]]=3,Table2[[#This Row],[Cost]:[Cost]],"")</f>
        <v/>
      </c>
      <c r="C1083" s="20" t="str" cm="1">
        <f t="array" ref="C1083">IF(Table2[[#This Row],[Max_num_drones]:[Max_num_drones]]=4,Table2[[#This Row],[Cost]:[Cost]],"")</f>
        <v/>
      </c>
      <c r="D1083" s="20" t="str" cm="1">
        <f t="array" ref="D1083">IF(Table2[[#This Row],[Max_num_drones]:[Max_num_drones]]=5,Table2[[#This Row],[Cost]:[Cost]],"")</f>
        <v/>
      </c>
    </row>
    <row r="1084" spans="1:4">
      <c r="A1084" s="20" t="str" cm="1">
        <f t="array" ref="A1084">IF(Table2[[#This Row],[Max_num_drones]:[Max_num_drones]]=2,Table2[[#This Row],[Cost]:[Cost]],"")</f>
        <v/>
      </c>
      <c r="B1084" s="20" t="str" cm="1">
        <f t="array" ref="B1084">IF(Table2[[#This Row],[Max_num_drones]:[Max_num_drones]]=3,Table2[[#This Row],[Cost]:[Cost]],"")</f>
        <v/>
      </c>
      <c r="C1084" s="20" t="str" cm="1">
        <f t="array" ref="C1084">IF(Table2[[#This Row],[Max_num_drones]:[Max_num_drones]]=4,Table2[[#This Row],[Cost]:[Cost]],"")</f>
        <v/>
      </c>
      <c r="D1084" s="20" t="str" cm="1">
        <f t="array" ref="D1084">IF(Table2[[#This Row],[Max_num_drones]:[Max_num_drones]]=5,Table2[[#This Row],[Cost]:[Cost]],"")</f>
        <v/>
      </c>
    </row>
    <row r="1085" spans="1:4">
      <c r="A1085" s="20" t="str" cm="1">
        <f t="array" ref="A1085">IF(Table2[[#This Row],[Max_num_drones]:[Max_num_drones]]=2,Table2[[#This Row],[Cost]:[Cost]],"")</f>
        <v/>
      </c>
      <c r="B1085" s="20" t="str" cm="1">
        <f t="array" ref="B1085">IF(Table2[[#This Row],[Max_num_drones]:[Max_num_drones]]=3,Table2[[#This Row],[Cost]:[Cost]],"")</f>
        <v/>
      </c>
      <c r="C1085" s="20" t="str" cm="1">
        <f t="array" ref="C1085">IF(Table2[[#This Row],[Max_num_drones]:[Max_num_drones]]=4,Table2[[#This Row],[Cost]:[Cost]],"")</f>
        <v/>
      </c>
      <c r="D1085" s="20" t="str" cm="1">
        <f t="array" ref="D1085">IF(Table2[[#This Row],[Max_num_drones]:[Max_num_drones]]=5,Table2[[#This Row],[Cost]:[Cost]],"")</f>
        <v/>
      </c>
    </row>
    <row r="1086" spans="1:4">
      <c r="A1086" s="20" t="str" cm="1">
        <f t="array" ref="A1086">IF(Table2[[#This Row],[Max_num_drones]:[Max_num_drones]]=2,Table2[[#This Row],[Cost]:[Cost]],"")</f>
        <v/>
      </c>
      <c r="B1086" s="20" t="str" cm="1">
        <f t="array" ref="B1086">IF(Table2[[#This Row],[Max_num_drones]:[Max_num_drones]]=3,Table2[[#This Row],[Cost]:[Cost]],"")</f>
        <v/>
      </c>
      <c r="C1086" s="20" t="str" cm="1">
        <f t="array" ref="C1086">IF(Table2[[#This Row],[Max_num_drones]:[Max_num_drones]]=4,Table2[[#This Row],[Cost]:[Cost]],"")</f>
        <v/>
      </c>
      <c r="D1086" s="20" t="str" cm="1">
        <f t="array" ref="D1086">IF(Table2[[#This Row],[Max_num_drones]:[Max_num_drones]]=5,Table2[[#This Row],[Cost]:[Cost]],"")</f>
        <v/>
      </c>
    </row>
    <row r="1087" spans="1:4">
      <c r="A1087" s="20" t="str" cm="1">
        <f t="array" ref="A1087">IF(Table2[[#This Row],[Max_num_drones]:[Max_num_drones]]=2,Table2[[#This Row],[Cost]:[Cost]],"")</f>
        <v/>
      </c>
      <c r="B1087" s="20" t="str" cm="1">
        <f t="array" ref="B1087">IF(Table2[[#This Row],[Max_num_drones]:[Max_num_drones]]=3,Table2[[#This Row],[Cost]:[Cost]],"")</f>
        <v/>
      </c>
      <c r="C1087" s="20" t="str" cm="1">
        <f t="array" ref="C1087">IF(Table2[[#This Row],[Max_num_drones]:[Max_num_drones]]=4,Table2[[#This Row],[Cost]:[Cost]],"")</f>
        <v/>
      </c>
      <c r="D1087" s="20" t="str" cm="1">
        <f t="array" ref="D1087">IF(Table2[[#This Row],[Max_num_drones]:[Max_num_drones]]=5,Table2[[#This Row],[Cost]:[Cost]],"")</f>
        <v/>
      </c>
    </row>
    <row r="1088" spans="1:4">
      <c r="A1088" s="20" t="str" cm="1">
        <f t="array" ref="A1088">IF(Table2[[#This Row],[Max_num_drones]:[Max_num_drones]]=2,Table2[[#This Row],[Cost]:[Cost]],"")</f>
        <v/>
      </c>
      <c r="B1088" s="20" t="str" cm="1">
        <f t="array" ref="B1088">IF(Table2[[#This Row],[Max_num_drones]:[Max_num_drones]]=3,Table2[[#This Row],[Cost]:[Cost]],"")</f>
        <v/>
      </c>
      <c r="C1088" s="20" t="str" cm="1">
        <f t="array" ref="C1088">IF(Table2[[#This Row],[Max_num_drones]:[Max_num_drones]]=4,Table2[[#This Row],[Cost]:[Cost]],"")</f>
        <v/>
      </c>
      <c r="D1088" s="20" t="str" cm="1">
        <f t="array" ref="D1088">IF(Table2[[#This Row],[Max_num_drones]:[Max_num_drones]]=5,Table2[[#This Row],[Cost]:[Cost]],"")</f>
        <v/>
      </c>
    </row>
    <row r="1089" spans="1:4">
      <c r="A1089" s="20" t="str" cm="1">
        <f t="array" ref="A1089">IF(Table2[[#This Row],[Max_num_drones]:[Max_num_drones]]=2,Table2[[#This Row],[Cost]:[Cost]],"")</f>
        <v/>
      </c>
      <c r="B1089" s="20" t="str" cm="1">
        <f t="array" ref="B1089">IF(Table2[[#This Row],[Max_num_drones]:[Max_num_drones]]=3,Table2[[#This Row],[Cost]:[Cost]],"")</f>
        <v/>
      </c>
      <c r="C1089" s="20" t="str" cm="1">
        <f t="array" ref="C1089">IF(Table2[[#This Row],[Max_num_drones]:[Max_num_drones]]=4,Table2[[#This Row],[Cost]:[Cost]],"")</f>
        <v/>
      </c>
      <c r="D1089" s="20" t="str" cm="1">
        <f t="array" ref="D1089">IF(Table2[[#This Row],[Max_num_drones]:[Max_num_drones]]=5,Table2[[#This Row],[Cost]:[Cost]],"")</f>
        <v/>
      </c>
    </row>
    <row r="1090" spans="1:4">
      <c r="A1090" s="20" t="str" cm="1">
        <f t="array" ref="A1090">IF(Table2[[#This Row],[Max_num_drones]:[Max_num_drones]]=2,Table2[[#This Row],[Cost]:[Cost]],"")</f>
        <v/>
      </c>
      <c r="B1090" s="20" t="str" cm="1">
        <f t="array" ref="B1090">IF(Table2[[#This Row],[Max_num_drones]:[Max_num_drones]]=3,Table2[[#This Row],[Cost]:[Cost]],"")</f>
        <v/>
      </c>
      <c r="C1090" s="20" t="str" cm="1">
        <f t="array" ref="C1090">IF(Table2[[#This Row],[Max_num_drones]:[Max_num_drones]]=4,Table2[[#This Row],[Cost]:[Cost]],"")</f>
        <v/>
      </c>
      <c r="D1090" s="20" t="str" cm="1">
        <f t="array" ref="D1090">IF(Table2[[#This Row],[Max_num_drones]:[Max_num_drones]]=5,Table2[[#This Row],[Cost]:[Cost]],"")</f>
        <v/>
      </c>
    </row>
    <row r="1091" spans="1:4">
      <c r="A1091" s="20" t="str" cm="1">
        <f t="array" ref="A1091">IF(Table2[[#This Row],[Max_num_drones]:[Max_num_drones]]=2,Table2[[#This Row],[Cost]:[Cost]],"")</f>
        <v/>
      </c>
      <c r="B1091" s="20" t="str" cm="1">
        <f t="array" ref="B1091">IF(Table2[[#This Row],[Max_num_drones]:[Max_num_drones]]=3,Table2[[#This Row],[Cost]:[Cost]],"")</f>
        <v/>
      </c>
      <c r="C1091" s="20" t="str" cm="1">
        <f t="array" ref="C1091">IF(Table2[[#This Row],[Max_num_drones]:[Max_num_drones]]=4,Table2[[#This Row],[Cost]:[Cost]],"")</f>
        <v/>
      </c>
      <c r="D1091" s="20" t="str" cm="1">
        <f t="array" ref="D1091">IF(Table2[[#This Row],[Max_num_drones]:[Max_num_drones]]=5,Table2[[#This Row],[Cost]:[Cost]],"")</f>
        <v/>
      </c>
    </row>
    <row r="1092" spans="1:4">
      <c r="A1092" s="20" t="str" cm="1">
        <f t="array" ref="A1092">IF(Table2[[#This Row],[Max_num_drones]:[Max_num_drones]]=2,Table2[[#This Row],[Cost]:[Cost]],"")</f>
        <v/>
      </c>
      <c r="B1092" s="20" t="str" cm="1">
        <f t="array" ref="B1092">IF(Table2[[#This Row],[Max_num_drones]:[Max_num_drones]]=3,Table2[[#This Row],[Cost]:[Cost]],"")</f>
        <v/>
      </c>
      <c r="C1092" s="20" t="str" cm="1">
        <f t="array" ref="C1092">IF(Table2[[#This Row],[Max_num_drones]:[Max_num_drones]]=4,Table2[[#This Row],[Cost]:[Cost]],"")</f>
        <v/>
      </c>
      <c r="D1092" s="20" t="str" cm="1">
        <f t="array" ref="D1092">IF(Table2[[#This Row],[Max_num_drones]:[Max_num_drones]]=5,Table2[[#This Row],[Cost]:[Cost]],"")</f>
        <v/>
      </c>
    </row>
    <row r="1093" spans="1:4">
      <c r="A1093" s="20" t="str" cm="1">
        <f t="array" ref="A1093">IF(Table2[[#This Row],[Max_num_drones]:[Max_num_drones]]=2,Table2[[#This Row],[Cost]:[Cost]],"")</f>
        <v/>
      </c>
      <c r="B1093" s="20" t="str" cm="1">
        <f t="array" ref="B1093">IF(Table2[[#This Row],[Max_num_drones]:[Max_num_drones]]=3,Table2[[#This Row],[Cost]:[Cost]],"")</f>
        <v/>
      </c>
      <c r="C1093" s="20" t="str" cm="1">
        <f t="array" ref="C1093">IF(Table2[[#This Row],[Max_num_drones]:[Max_num_drones]]=4,Table2[[#This Row],[Cost]:[Cost]],"")</f>
        <v/>
      </c>
      <c r="D1093" s="20" t="str" cm="1">
        <f t="array" ref="D1093">IF(Table2[[#This Row],[Max_num_drones]:[Max_num_drones]]=5,Table2[[#This Row],[Cost]:[Cost]],"")</f>
        <v/>
      </c>
    </row>
    <row r="1094" spans="1:4">
      <c r="A1094" s="20" t="str" cm="1">
        <f t="array" ref="A1094">IF(Table2[[#This Row],[Max_num_drones]:[Max_num_drones]]=2,Table2[[#This Row],[Cost]:[Cost]],"")</f>
        <v/>
      </c>
      <c r="B1094" s="20" t="str" cm="1">
        <f t="array" ref="B1094">IF(Table2[[#This Row],[Max_num_drones]:[Max_num_drones]]=3,Table2[[#This Row],[Cost]:[Cost]],"")</f>
        <v/>
      </c>
      <c r="C1094" s="20" t="str" cm="1">
        <f t="array" ref="C1094">IF(Table2[[#This Row],[Max_num_drones]:[Max_num_drones]]=4,Table2[[#This Row],[Cost]:[Cost]],"")</f>
        <v/>
      </c>
      <c r="D1094" s="20" t="str" cm="1">
        <f t="array" ref="D1094">IF(Table2[[#This Row],[Max_num_drones]:[Max_num_drones]]=5,Table2[[#This Row],[Cost]:[Cost]],"")</f>
        <v/>
      </c>
    </row>
    <row r="1095" spans="1:4">
      <c r="A1095" s="20" t="str" cm="1">
        <f t="array" ref="A1095">IF(Table2[[#This Row],[Max_num_drones]:[Max_num_drones]]=2,Table2[[#This Row],[Cost]:[Cost]],"")</f>
        <v/>
      </c>
      <c r="B1095" s="20" t="str" cm="1">
        <f t="array" ref="B1095">IF(Table2[[#This Row],[Max_num_drones]:[Max_num_drones]]=3,Table2[[#This Row],[Cost]:[Cost]],"")</f>
        <v/>
      </c>
      <c r="C1095" s="20" t="str" cm="1">
        <f t="array" ref="C1095">IF(Table2[[#This Row],[Max_num_drones]:[Max_num_drones]]=4,Table2[[#This Row],[Cost]:[Cost]],"")</f>
        <v/>
      </c>
      <c r="D1095" s="20" t="str" cm="1">
        <f t="array" ref="D1095">IF(Table2[[#This Row],[Max_num_drones]:[Max_num_drones]]=5,Table2[[#This Row],[Cost]:[Cost]],"")</f>
        <v/>
      </c>
    </row>
    <row r="1096" spans="1:4">
      <c r="A1096" s="20" t="str" cm="1">
        <f t="array" ref="A1096">IF(Table2[[#This Row],[Max_num_drones]:[Max_num_drones]]=2,Table2[[#This Row],[Cost]:[Cost]],"")</f>
        <v/>
      </c>
      <c r="B1096" s="20" t="str" cm="1">
        <f t="array" ref="B1096">IF(Table2[[#This Row],[Max_num_drones]:[Max_num_drones]]=3,Table2[[#This Row],[Cost]:[Cost]],"")</f>
        <v/>
      </c>
      <c r="C1096" s="20" t="str" cm="1">
        <f t="array" ref="C1096">IF(Table2[[#This Row],[Max_num_drones]:[Max_num_drones]]=4,Table2[[#This Row],[Cost]:[Cost]],"")</f>
        <v/>
      </c>
      <c r="D1096" s="20" t="str" cm="1">
        <f t="array" ref="D1096">IF(Table2[[#This Row],[Max_num_drones]:[Max_num_drones]]=5,Table2[[#This Row],[Cost]:[Cost]],"")</f>
        <v/>
      </c>
    </row>
    <row r="1097" spans="1:4">
      <c r="A1097" s="20" t="str" cm="1">
        <f t="array" ref="A1097">IF(Table2[[#This Row],[Max_num_drones]:[Max_num_drones]]=2,Table2[[#This Row],[Cost]:[Cost]],"")</f>
        <v/>
      </c>
      <c r="B1097" s="20" t="str" cm="1">
        <f t="array" ref="B1097">IF(Table2[[#This Row],[Max_num_drones]:[Max_num_drones]]=3,Table2[[#This Row],[Cost]:[Cost]],"")</f>
        <v/>
      </c>
      <c r="C1097" s="20" t="str" cm="1">
        <f t="array" ref="C1097">IF(Table2[[#This Row],[Max_num_drones]:[Max_num_drones]]=4,Table2[[#This Row],[Cost]:[Cost]],"")</f>
        <v/>
      </c>
      <c r="D1097" s="20" t="str" cm="1">
        <f t="array" ref="D1097">IF(Table2[[#This Row],[Max_num_drones]:[Max_num_drones]]=5,Table2[[#This Row],[Cost]:[Cost]],"")</f>
        <v/>
      </c>
    </row>
    <row r="1098" spans="1:4">
      <c r="A1098" s="20" t="str" cm="1">
        <f t="array" ref="A1098">IF(Table2[[#This Row],[Max_num_drones]:[Max_num_drones]]=2,Table2[[#This Row],[Cost]:[Cost]],"")</f>
        <v/>
      </c>
      <c r="B1098" s="20" t="str" cm="1">
        <f t="array" ref="B1098">IF(Table2[[#This Row],[Max_num_drones]:[Max_num_drones]]=3,Table2[[#This Row],[Cost]:[Cost]],"")</f>
        <v/>
      </c>
      <c r="C1098" s="20" t="str" cm="1">
        <f t="array" ref="C1098">IF(Table2[[#This Row],[Max_num_drones]:[Max_num_drones]]=4,Table2[[#This Row],[Cost]:[Cost]],"")</f>
        <v/>
      </c>
      <c r="D1098" s="20" t="str" cm="1">
        <f t="array" ref="D1098">IF(Table2[[#This Row],[Max_num_drones]:[Max_num_drones]]=5,Table2[[#This Row],[Cost]:[Cost]],"")</f>
        <v/>
      </c>
    </row>
    <row r="1099" spans="1:4">
      <c r="A1099" s="20" t="str" cm="1">
        <f t="array" ref="A1099">IF(Table2[[#This Row],[Max_num_drones]:[Max_num_drones]]=2,Table2[[#This Row],[Cost]:[Cost]],"")</f>
        <v/>
      </c>
      <c r="B1099" s="20" t="str" cm="1">
        <f t="array" ref="B1099">IF(Table2[[#This Row],[Max_num_drones]:[Max_num_drones]]=3,Table2[[#This Row],[Cost]:[Cost]],"")</f>
        <v/>
      </c>
      <c r="C1099" s="20" t="str" cm="1">
        <f t="array" ref="C1099">IF(Table2[[#This Row],[Max_num_drones]:[Max_num_drones]]=4,Table2[[#This Row],[Cost]:[Cost]],"")</f>
        <v/>
      </c>
      <c r="D1099" s="20" t="str" cm="1">
        <f t="array" ref="D1099">IF(Table2[[#This Row],[Max_num_drones]:[Max_num_drones]]=5,Table2[[#This Row],[Cost]:[Cost]],"")</f>
        <v/>
      </c>
    </row>
    <row r="1100" spans="1:4">
      <c r="A1100" s="20" t="str" cm="1">
        <f t="array" ref="A1100">IF(Table2[[#This Row],[Max_num_drones]:[Max_num_drones]]=2,Table2[[#This Row],[Cost]:[Cost]],"")</f>
        <v/>
      </c>
      <c r="B1100" s="20" t="str" cm="1">
        <f t="array" ref="B1100">IF(Table2[[#This Row],[Max_num_drones]:[Max_num_drones]]=3,Table2[[#This Row],[Cost]:[Cost]],"")</f>
        <v/>
      </c>
      <c r="C1100" s="20" t="str" cm="1">
        <f t="array" ref="C1100">IF(Table2[[#This Row],[Max_num_drones]:[Max_num_drones]]=4,Table2[[#This Row],[Cost]:[Cost]],"")</f>
        <v/>
      </c>
      <c r="D1100" s="20" t="str" cm="1">
        <f t="array" ref="D1100">IF(Table2[[#This Row],[Max_num_drones]:[Max_num_drones]]=5,Table2[[#This Row],[Cost]:[Cost]],"")</f>
        <v/>
      </c>
    </row>
    <row r="1101" spans="1:4">
      <c r="A1101" s="20" t="str" cm="1">
        <f t="array" ref="A1101">IF(Table2[[#This Row],[Max_num_drones]:[Max_num_drones]]=2,Table2[[#This Row],[Cost]:[Cost]],"")</f>
        <v/>
      </c>
      <c r="B1101" s="20" t="str" cm="1">
        <f t="array" ref="B1101">IF(Table2[[#This Row],[Max_num_drones]:[Max_num_drones]]=3,Table2[[#This Row],[Cost]:[Cost]],"")</f>
        <v/>
      </c>
      <c r="C1101" s="20" t="str" cm="1">
        <f t="array" ref="C1101">IF(Table2[[#This Row],[Max_num_drones]:[Max_num_drones]]=4,Table2[[#This Row],[Cost]:[Cost]],"")</f>
        <v/>
      </c>
      <c r="D1101" s="20" t="str" cm="1">
        <f t="array" ref="D1101">IF(Table2[[#This Row],[Max_num_drones]:[Max_num_drones]]=5,Table2[[#This Row],[Cost]:[Cost]],"")</f>
        <v/>
      </c>
    </row>
    <row r="1102" spans="1:4">
      <c r="A1102" s="20" t="str" cm="1">
        <f t="array" ref="A1102">IF(Table2[[#This Row],[Max_num_drones]:[Max_num_drones]]=2,Table2[[#This Row],[Cost]:[Cost]],"")</f>
        <v/>
      </c>
      <c r="B1102" s="20" t="str" cm="1">
        <f t="array" ref="B1102">IF(Table2[[#This Row],[Max_num_drones]:[Max_num_drones]]=3,Table2[[#This Row],[Cost]:[Cost]],"")</f>
        <v/>
      </c>
      <c r="C1102" s="20" t="str" cm="1">
        <f t="array" ref="C1102">IF(Table2[[#This Row],[Max_num_drones]:[Max_num_drones]]=4,Table2[[#This Row],[Cost]:[Cost]],"")</f>
        <v/>
      </c>
      <c r="D1102" s="20" t="str" cm="1">
        <f t="array" ref="D1102">IF(Table2[[#This Row],[Max_num_drones]:[Max_num_drones]]=5,Table2[[#This Row],[Cost]:[Cost]],"")</f>
        <v/>
      </c>
    </row>
    <row r="1103" spans="1:4">
      <c r="A1103" s="20" t="str" cm="1">
        <f t="array" ref="A1103">IF(Table2[[#This Row],[Max_num_drones]:[Max_num_drones]]=2,Table2[[#This Row],[Cost]:[Cost]],"")</f>
        <v/>
      </c>
      <c r="B1103" s="20" t="str" cm="1">
        <f t="array" ref="B1103">IF(Table2[[#This Row],[Max_num_drones]:[Max_num_drones]]=3,Table2[[#This Row],[Cost]:[Cost]],"")</f>
        <v/>
      </c>
      <c r="C1103" s="20" t="str" cm="1">
        <f t="array" ref="C1103">IF(Table2[[#This Row],[Max_num_drones]:[Max_num_drones]]=4,Table2[[#This Row],[Cost]:[Cost]],"")</f>
        <v/>
      </c>
      <c r="D1103" s="20" t="str" cm="1">
        <f t="array" ref="D1103">IF(Table2[[#This Row],[Max_num_drones]:[Max_num_drones]]=5,Table2[[#This Row],[Cost]:[Cost]],"")</f>
        <v/>
      </c>
    </row>
    <row r="1104" spans="1:4">
      <c r="A1104" s="20" t="str" cm="1">
        <f t="array" ref="A1104">IF(Table2[[#This Row],[Max_num_drones]:[Max_num_drones]]=2,Table2[[#This Row],[Cost]:[Cost]],"")</f>
        <v/>
      </c>
      <c r="B1104" s="20" t="str" cm="1">
        <f t="array" ref="B1104">IF(Table2[[#This Row],[Max_num_drones]:[Max_num_drones]]=3,Table2[[#This Row],[Cost]:[Cost]],"")</f>
        <v/>
      </c>
      <c r="C1104" s="20" t="str" cm="1">
        <f t="array" ref="C1104">IF(Table2[[#This Row],[Max_num_drones]:[Max_num_drones]]=4,Table2[[#This Row],[Cost]:[Cost]],"")</f>
        <v/>
      </c>
      <c r="D1104" s="20" t="str" cm="1">
        <f t="array" ref="D1104">IF(Table2[[#This Row],[Max_num_drones]:[Max_num_drones]]=5,Table2[[#This Row],[Cost]:[Cost]],"")</f>
        <v/>
      </c>
    </row>
    <row r="1105" spans="1:4">
      <c r="A1105" s="20" t="str" cm="1">
        <f t="array" ref="A1105">IF(Table2[[#This Row],[Max_num_drones]:[Max_num_drones]]=2,Table2[[#This Row],[Cost]:[Cost]],"")</f>
        <v/>
      </c>
      <c r="B1105" s="20" t="str" cm="1">
        <f t="array" ref="B1105">IF(Table2[[#This Row],[Max_num_drones]:[Max_num_drones]]=3,Table2[[#This Row],[Cost]:[Cost]],"")</f>
        <v/>
      </c>
      <c r="C1105" s="20" t="str" cm="1">
        <f t="array" ref="C1105">IF(Table2[[#This Row],[Max_num_drones]:[Max_num_drones]]=4,Table2[[#This Row],[Cost]:[Cost]],"")</f>
        <v/>
      </c>
      <c r="D1105" s="20" t="str" cm="1">
        <f t="array" ref="D1105">IF(Table2[[#This Row],[Max_num_drones]:[Max_num_drones]]=5,Table2[[#This Row],[Cost]:[Cost]],"")</f>
        <v/>
      </c>
    </row>
    <row r="1106" spans="1:4">
      <c r="A1106" s="20" t="str" cm="1">
        <f t="array" ref="A1106">IF(Table2[[#This Row],[Max_num_drones]:[Max_num_drones]]=2,Table2[[#This Row],[Cost]:[Cost]],"")</f>
        <v/>
      </c>
      <c r="B1106" s="20" t="str" cm="1">
        <f t="array" ref="B1106">IF(Table2[[#This Row],[Max_num_drones]:[Max_num_drones]]=3,Table2[[#This Row],[Cost]:[Cost]],"")</f>
        <v/>
      </c>
      <c r="C1106" s="20" t="str" cm="1">
        <f t="array" ref="C1106">IF(Table2[[#This Row],[Max_num_drones]:[Max_num_drones]]=4,Table2[[#This Row],[Cost]:[Cost]],"")</f>
        <v/>
      </c>
      <c r="D1106" s="20" t="str" cm="1">
        <f t="array" ref="D1106">IF(Table2[[#This Row],[Max_num_drones]:[Max_num_drones]]=5,Table2[[#This Row],[Cost]:[Cost]],"")</f>
        <v/>
      </c>
    </row>
    <row r="1107" spans="1:4">
      <c r="A1107" s="20" t="str" cm="1">
        <f t="array" ref="A1107">IF(Table2[[#This Row],[Max_num_drones]:[Max_num_drones]]=2,Table2[[#This Row],[Cost]:[Cost]],"")</f>
        <v/>
      </c>
      <c r="B1107" s="20" t="str" cm="1">
        <f t="array" ref="B1107">IF(Table2[[#This Row],[Max_num_drones]:[Max_num_drones]]=3,Table2[[#This Row],[Cost]:[Cost]],"")</f>
        <v/>
      </c>
      <c r="C1107" s="20" t="str" cm="1">
        <f t="array" ref="C1107">IF(Table2[[#This Row],[Max_num_drones]:[Max_num_drones]]=4,Table2[[#This Row],[Cost]:[Cost]],"")</f>
        <v/>
      </c>
      <c r="D1107" s="20" t="str" cm="1">
        <f t="array" ref="D1107">IF(Table2[[#This Row],[Max_num_drones]:[Max_num_drones]]=5,Table2[[#This Row],[Cost]:[Cost]],"")</f>
        <v/>
      </c>
    </row>
    <row r="1108" spans="1:4">
      <c r="A1108" s="20" t="str" cm="1">
        <f t="array" ref="A1108">IF(Table2[[#This Row],[Max_num_drones]:[Max_num_drones]]=2,Table2[[#This Row],[Cost]:[Cost]],"")</f>
        <v/>
      </c>
      <c r="B1108" s="20" t="str" cm="1">
        <f t="array" ref="B1108">IF(Table2[[#This Row],[Max_num_drones]:[Max_num_drones]]=3,Table2[[#This Row],[Cost]:[Cost]],"")</f>
        <v/>
      </c>
      <c r="C1108" s="20" t="str" cm="1">
        <f t="array" ref="C1108">IF(Table2[[#This Row],[Max_num_drones]:[Max_num_drones]]=4,Table2[[#This Row],[Cost]:[Cost]],"")</f>
        <v/>
      </c>
      <c r="D1108" s="20" t="str" cm="1">
        <f t="array" ref="D1108">IF(Table2[[#This Row],[Max_num_drones]:[Max_num_drones]]=5,Table2[[#This Row],[Cost]:[Cost]],"")</f>
        <v/>
      </c>
    </row>
    <row r="1109" spans="1:4">
      <c r="A1109" s="20" t="str" cm="1">
        <f t="array" ref="A1109">IF(Table2[[#This Row],[Max_num_drones]:[Max_num_drones]]=2,Table2[[#This Row],[Cost]:[Cost]],"")</f>
        <v/>
      </c>
      <c r="B1109" s="20" t="str" cm="1">
        <f t="array" ref="B1109">IF(Table2[[#This Row],[Max_num_drones]:[Max_num_drones]]=3,Table2[[#This Row],[Cost]:[Cost]],"")</f>
        <v/>
      </c>
      <c r="C1109" s="20" t="str" cm="1">
        <f t="array" ref="C1109">IF(Table2[[#This Row],[Max_num_drones]:[Max_num_drones]]=4,Table2[[#This Row],[Cost]:[Cost]],"")</f>
        <v/>
      </c>
      <c r="D1109" s="20" t="str" cm="1">
        <f t="array" ref="D1109">IF(Table2[[#This Row],[Max_num_drones]:[Max_num_drones]]=5,Table2[[#This Row],[Cost]:[Cost]],"")</f>
        <v/>
      </c>
    </row>
    <row r="1110" spans="1:4">
      <c r="A1110" s="20" t="str" cm="1">
        <f t="array" ref="A1110">IF(Table2[[#This Row],[Max_num_drones]:[Max_num_drones]]=2,Table2[[#This Row],[Cost]:[Cost]],"")</f>
        <v/>
      </c>
      <c r="B1110" s="20" t="str" cm="1">
        <f t="array" ref="B1110">IF(Table2[[#This Row],[Max_num_drones]:[Max_num_drones]]=3,Table2[[#This Row],[Cost]:[Cost]],"")</f>
        <v/>
      </c>
      <c r="C1110" s="20" t="str" cm="1">
        <f t="array" ref="C1110">IF(Table2[[#This Row],[Max_num_drones]:[Max_num_drones]]=4,Table2[[#This Row],[Cost]:[Cost]],"")</f>
        <v/>
      </c>
      <c r="D1110" s="20" t="str" cm="1">
        <f t="array" ref="D1110">IF(Table2[[#This Row],[Max_num_drones]:[Max_num_drones]]=5,Table2[[#This Row],[Cost]:[Cost]],"")</f>
        <v/>
      </c>
    </row>
    <row r="1111" spans="1:4">
      <c r="A1111" s="20" t="str" cm="1">
        <f t="array" ref="A1111">IF(Table2[[#This Row],[Max_num_drones]:[Max_num_drones]]=2,Table2[[#This Row],[Cost]:[Cost]],"")</f>
        <v/>
      </c>
      <c r="B1111" s="20" t="str" cm="1">
        <f t="array" ref="B1111">IF(Table2[[#This Row],[Max_num_drones]:[Max_num_drones]]=3,Table2[[#This Row],[Cost]:[Cost]],"")</f>
        <v/>
      </c>
      <c r="C1111" s="20" t="str" cm="1">
        <f t="array" ref="C1111">IF(Table2[[#This Row],[Max_num_drones]:[Max_num_drones]]=4,Table2[[#This Row],[Cost]:[Cost]],"")</f>
        <v/>
      </c>
      <c r="D1111" s="20" t="str" cm="1">
        <f t="array" ref="D1111">IF(Table2[[#This Row],[Max_num_drones]:[Max_num_drones]]=5,Table2[[#This Row],[Cost]:[Cost]],"")</f>
        <v/>
      </c>
    </row>
    <row r="1112" spans="1:4">
      <c r="A1112" s="20" t="str" cm="1">
        <f t="array" ref="A1112">IF(Table2[[#This Row],[Max_num_drones]:[Max_num_drones]]=2,Table2[[#This Row],[Cost]:[Cost]],"")</f>
        <v/>
      </c>
      <c r="B1112" s="20" t="str" cm="1">
        <f t="array" ref="B1112">IF(Table2[[#This Row],[Max_num_drones]:[Max_num_drones]]=3,Table2[[#This Row],[Cost]:[Cost]],"")</f>
        <v/>
      </c>
      <c r="C1112" s="20" t="str" cm="1">
        <f t="array" ref="C1112">IF(Table2[[#This Row],[Max_num_drones]:[Max_num_drones]]=4,Table2[[#This Row],[Cost]:[Cost]],"")</f>
        <v/>
      </c>
      <c r="D1112" s="20" t="str" cm="1">
        <f t="array" ref="D1112">IF(Table2[[#This Row],[Max_num_drones]:[Max_num_drones]]=5,Table2[[#This Row],[Cost]:[Cost]],"")</f>
        <v/>
      </c>
    </row>
    <row r="1113" spans="1:4">
      <c r="A1113" s="20" t="str" cm="1">
        <f t="array" ref="A1113">IF(Table2[[#This Row],[Max_num_drones]:[Max_num_drones]]=2,Table2[[#This Row],[Cost]:[Cost]],"")</f>
        <v/>
      </c>
      <c r="B1113" s="20" t="str" cm="1">
        <f t="array" ref="B1113">IF(Table2[[#This Row],[Max_num_drones]:[Max_num_drones]]=3,Table2[[#This Row],[Cost]:[Cost]],"")</f>
        <v/>
      </c>
      <c r="C1113" s="20" t="str" cm="1">
        <f t="array" ref="C1113">IF(Table2[[#This Row],[Max_num_drones]:[Max_num_drones]]=4,Table2[[#This Row],[Cost]:[Cost]],"")</f>
        <v/>
      </c>
      <c r="D1113" s="20" t="str" cm="1">
        <f t="array" ref="D1113">IF(Table2[[#This Row],[Max_num_drones]:[Max_num_drones]]=5,Table2[[#This Row],[Cost]:[Cost]],"")</f>
        <v/>
      </c>
    </row>
    <row r="1114" spans="1:4">
      <c r="A1114" s="20" t="str" cm="1">
        <f t="array" ref="A1114">IF(Table2[[#This Row],[Max_num_drones]:[Max_num_drones]]=2,Table2[[#This Row],[Cost]:[Cost]],"")</f>
        <v/>
      </c>
      <c r="B1114" s="20" t="str" cm="1">
        <f t="array" ref="B1114">IF(Table2[[#This Row],[Max_num_drones]:[Max_num_drones]]=3,Table2[[#This Row],[Cost]:[Cost]],"")</f>
        <v/>
      </c>
      <c r="C1114" s="20" t="str" cm="1">
        <f t="array" ref="C1114">IF(Table2[[#This Row],[Max_num_drones]:[Max_num_drones]]=4,Table2[[#This Row],[Cost]:[Cost]],"")</f>
        <v/>
      </c>
      <c r="D1114" s="20" t="str" cm="1">
        <f t="array" ref="D1114">IF(Table2[[#This Row],[Max_num_drones]:[Max_num_drones]]=5,Table2[[#This Row],[Cost]:[Cost]],"")</f>
        <v/>
      </c>
    </row>
    <row r="1115" spans="1:4">
      <c r="A1115" s="20" t="str" cm="1">
        <f t="array" ref="A1115">IF(Table2[[#This Row],[Max_num_drones]:[Max_num_drones]]=2,Table2[[#This Row],[Cost]:[Cost]],"")</f>
        <v/>
      </c>
      <c r="B1115" s="20" t="str" cm="1">
        <f t="array" ref="B1115">IF(Table2[[#This Row],[Max_num_drones]:[Max_num_drones]]=3,Table2[[#This Row],[Cost]:[Cost]],"")</f>
        <v/>
      </c>
      <c r="C1115" s="20" t="str" cm="1">
        <f t="array" ref="C1115">IF(Table2[[#This Row],[Max_num_drones]:[Max_num_drones]]=4,Table2[[#This Row],[Cost]:[Cost]],"")</f>
        <v/>
      </c>
      <c r="D1115" s="20" t="str" cm="1">
        <f t="array" ref="D1115">IF(Table2[[#This Row],[Max_num_drones]:[Max_num_drones]]=5,Table2[[#This Row],[Cost]:[Cost]],"")</f>
        <v/>
      </c>
    </row>
    <row r="1116" spans="1:4">
      <c r="A1116" s="20" t="str" cm="1">
        <f t="array" ref="A1116">IF(Table2[[#This Row],[Max_num_drones]:[Max_num_drones]]=2,Table2[[#This Row],[Cost]:[Cost]],"")</f>
        <v/>
      </c>
      <c r="B1116" s="20" t="str" cm="1">
        <f t="array" ref="B1116">IF(Table2[[#This Row],[Max_num_drones]:[Max_num_drones]]=3,Table2[[#This Row],[Cost]:[Cost]],"")</f>
        <v/>
      </c>
      <c r="C1116" s="20" t="str" cm="1">
        <f t="array" ref="C1116">IF(Table2[[#This Row],[Max_num_drones]:[Max_num_drones]]=4,Table2[[#This Row],[Cost]:[Cost]],"")</f>
        <v/>
      </c>
      <c r="D1116" s="20" t="str" cm="1">
        <f t="array" ref="D1116">IF(Table2[[#This Row],[Max_num_drones]:[Max_num_drones]]=5,Table2[[#This Row],[Cost]:[Cost]],"")</f>
        <v/>
      </c>
    </row>
    <row r="1117" spans="1:4">
      <c r="A1117" s="20" t="str" cm="1">
        <f t="array" ref="A1117">IF(Table2[[#This Row],[Max_num_drones]:[Max_num_drones]]=2,Table2[[#This Row],[Cost]:[Cost]],"")</f>
        <v/>
      </c>
      <c r="B1117" s="20" t="str" cm="1">
        <f t="array" ref="B1117">IF(Table2[[#This Row],[Max_num_drones]:[Max_num_drones]]=3,Table2[[#This Row],[Cost]:[Cost]],"")</f>
        <v/>
      </c>
      <c r="C1117" s="20" t="str" cm="1">
        <f t="array" ref="C1117">IF(Table2[[#This Row],[Max_num_drones]:[Max_num_drones]]=4,Table2[[#This Row],[Cost]:[Cost]],"")</f>
        <v/>
      </c>
      <c r="D1117" s="20" t="str" cm="1">
        <f t="array" ref="D1117">IF(Table2[[#This Row],[Max_num_drones]:[Max_num_drones]]=5,Table2[[#This Row],[Cost]:[Cost]],"")</f>
        <v/>
      </c>
    </row>
    <row r="1118" spans="1:4">
      <c r="A1118" s="20" t="str" cm="1">
        <f t="array" ref="A1118">IF(Table2[[#This Row],[Max_num_drones]:[Max_num_drones]]=2,Table2[[#This Row],[Cost]:[Cost]],"")</f>
        <v/>
      </c>
      <c r="B1118" s="20" t="str" cm="1">
        <f t="array" ref="B1118">IF(Table2[[#This Row],[Max_num_drones]:[Max_num_drones]]=3,Table2[[#This Row],[Cost]:[Cost]],"")</f>
        <v/>
      </c>
      <c r="C1118" s="20" t="str" cm="1">
        <f t="array" ref="C1118">IF(Table2[[#This Row],[Max_num_drones]:[Max_num_drones]]=4,Table2[[#This Row],[Cost]:[Cost]],"")</f>
        <v/>
      </c>
      <c r="D1118" s="20" t="str" cm="1">
        <f t="array" ref="D1118">IF(Table2[[#This Row],[Max_num_drones]:[Max_num_drones]]=5,Table2[[#This Row],[Cost]:[Cost]],"")</f>
        <v/>
      </c>
    </row>
    <row r="1119" spans="1:4">
      <c r="A1119" s="20" t="str" cm="1">
        <f t="array" ref="A1119">IF(Table2[[#This Row],[Max_num_drones]:[Max_num_drones]]=2,Table2[[#This Row],[Cost]:[Cost]],"")</f>
        <v/>
      </c>
      <c r="B1119" s="20" t="str" cm="1">
        <f t="array" ref="B1119">IF(Table2[[#This Row],[Max_num_drones]:[Max_num_drones]]=3,Table2[[#This Row],[Cost]:[Cost]],"")</f>
        <v/>
      </c>
      <c r="C1119" s="20" t="str" cm="1">
        <f t="array" ref="C1119">IF(Table2[[#This Row],[Max_num_drones]:[Max_num_drones]]=4,Table2[[#This Row],[Cost]:[Cost]],"")</f>
        <v/>
      </c>
      <c r="D1119" s="20" t="str" cm="1">
        <f t="array" ref="D1119">IF(Table2[[#This Row],[Max_num_drones]:[Max_num_drones]]=5,Table2[[#This Row],[Cost]:[Cost]],"")</f>
        <v/>
      </c>
    </row>
    <row r="1120" spans="1:4">
      <c r="A1120" s="20" t="str" cm="1">
        <f t="array" ref="A1120">IF(Table2[[#This Row],[Max_num_drones]:[Max_num_drones]]=2,Table2[[#This Row],[Cost]:[Cost]],"")</f>
        <v/>
      </c>
      <c r="B1120" s="20" t="str" cm="1">
        <f t="array" ref="B1120">IF(Table2[[#This Row],[Max_num_drones]:[Max_num_drones]]=3,Table2[[#This Row],[Cost]:[Cost]],"")</f>
        <v/>
      </c>
      <c r="C1120" s="20" t="str" cm="1">
        <f t="array" ref="C1120">IF(Table2[[#This Row],[Max_num_drones]:[Max_num_drones]]=4,Table2[[#This Row],[Cost]:[Cost]],"")</f>
        <v/>
      </c>
      <c r="D1120" s="20" t="str" cm="1">
        <f t="array" ref="D1120">IF(Table2[[#This Row],[Max_num_drones]:[Max_num_drones]]=5,Table2[[#This Row],[Cost]:[Cost]],"")</f>
        <v/>
      </c>
    </row>
    <row r="1121" spans="1:4">
      <c r="A1121" s="20" t="str" cm="1">
        <f t="array" ref="A1121">IF(Table2[[#This Row],[Max_num_drones]:[Max_num_drones]]=2,Table2[[#This Row],[Cost]:[Cost]],"")</f>
        <v/>
      </c>
      <c r="B1121" s="20" t="str" cm="1">
        <f t="array" ref="B1121">IF(Table2[[#This Row],[Max_num_drones]:[Max_num_drones]]=3,Table2[[#This Row],[Cost]:[Cost]],"")</f>
        <v/>
      </c>
      <c r="C1121" s="20" t="str" cm="1">
        <f t="array" ref="C1121">IF(Table2[[#This Row],[Max_num_drones]:[Max_num_drones]]=4,Table2[[#This Row],[Cost]:[Cost]],"")</f>
        <v/>
      </c>
      <c r="D1121" s="20" t="str" cm="1">
        <f t="array" ref="D1121">IF(Table2[[#This Row],[Max_num_drones]:[Max_num_drones]]=5,Table2[[#This Row],[Cost]:[Cost]],"")</f>
        <v/>
      </c>
    </row>
    <row r="1122" spans="1:4">
      <c r="A1122" s="20" t="str" cm="1">
        <f t="array" ref="A1122">IF(Table2[[#This Row],[Max_num_drones]:[Max_num_drones]]=2,Table2[[#This Row],[Cost]:[Cost]],"")</f>
        <v/>
      </c>
      <c r="B1122" s="20" t="str" cm="1">
        <f t="array" ref="B1122">IF(Table2[[#This Row],[Max_num_drones]:[Max_num_drones]]=3,Table2[[#This Row],[Cost]:[Cost]],"")</f>
        <v/>
      </c>
      <c r="C1122" s="20" t="str" cm="1">
        <f t="array" ref="C1122">IF(Table2[[#This Row],[Max_num_drones]:[Max_num_drones]]=4,Table2[[#This Row],[Cost]:[Cost]],"")</f>
        <v/>
      </c>
      <c r="D1122" s="20" t="str" cm="1">
        <f t="array" ref="D1122">IF(Table2[[#This Row],[Max_num_drones]:[Max_num_drones]]=5,Table2[[#This Row],[Cost]:[Cost]],"")</f>
        <v/>
      </c>
    </row>
    <row r="1123" spans="1:4">
      <c r="A1123" s="20" t="str" cm="1">
        <f t="array" ref="A1123">IF(Table2[[#This Row],[Max_num_drones]:[Max_num_drones]]=2,Table2[[#This Row],[Cost]:[Cost]],"")</f>
        <v/>
      </c>
      <c r="B1123" s="20" t="str" cm="1">
        <f t="array" ref="B1123">IF(Table2[[#This Row],[Max_num_drones]:[Max_num_drones]]=3,Table2[[#This Row],[Cost]:[Cost]],"")</f>
        <v/>
      </c>
      <c r="C1123" s="20" t="str" cm="1">
        <f t="array" ref="C1123">IF(Table2[[#This Row],[Max_num_drones]:[Max_num_drones]]=4,Table2[[#This Row],[Cost]:[Cost]],"")</f>
        <v/>
      </c>
      <c r="D1123" s="20" t="str" cm="1">
        <f t="array" ref="D1123">IF(Table2[[#This Row],[Max_num_drones]:[Max_num_drones]]=5,Table2[[#This Row],[Cost]:[Cost]],"")</f>
        <v/>
      </c>
    </row>
    <row r="1124" spans="1:4">
      <c r="A1124" s="20" t="str" cm="1">
        <f t="array" ref="A1124">IF(Table2[[#This Row],[Max_num_drones]:[Max_num_drones]]=2,Table2[[#This Row],[Cost]:[Cost]],"")</f>
        <v/>
      </c>
      <c r="B1124" s="20" t="str" cm="1">
        <f t="array" ref="B1124">IF(Table2[[#This Row],[Max_num_drones]:[Max_num_drones]]=3,Table2[[#This Row],[Cost]:[Cost]],"")</f>
        <v/>
      </c>
      <c r="C1124" s="20" t="str" cm="1">
        <f t="array" ref="C1124">IF(Table2[[#This Row],[Max_num_drones]:[Max_num_drones]]=4,Table2[[#This Row],[Cost]:[Cost]],"")</f>
        <v/>
      </c>
      <c r="D1124" s="20" t="str" cm="1">
        <f t="array" ref="D1124">IF(Table2[[#This Row],[Max_num_drones]:[Max_num_drones]]=5,Table2[[#This Row],[Cost]:[Cost]],"")</f>
        <v/>
      </c>
    </row>
    <row r="1125" spans="1:4">
      <c r="A1125" s="20" t="str" cm="1">
        <f t="array" ref="A1125">IF(Table2[[#This Row],[Max_num_drones]:[Max_num_drones]]=2,Table2[[#This Row],[Cost]:[Cost]],"")</f>
        <v/>
      </c>
      <c r="B1125" s="20" t="str" cm="1">
        <f t="array" ref="B1125">IF(Table2[[#This Row],[Max_num_drones]:[Max_num_drones]]=3,Table2[[#This Row],[Cost]:[Cost]],"")</f>
        <v/>
      </c>
      <c r="C1125" s="20" t="str" cm="1">
        <f t="array" ref="C1125">IF(Table2[[#This Row],[Max_num_drones]:[Max_num_drones]]=4,Table2[[#This Row],[Cost]:[Cost]],"")</f>
        <v/>
      </c>
      <c r="D1125" s="20" t="str" cm="1">
        <f t="array" ref="D1125">IF(Table2[[#This Row],[Max_num_drones]:[Max_num_drones]]=5,Table2[[#This Row],[Cost]:[Cost]],"")</f>
        <v/>
      </c>
    </row>
    <row r="1126" spans="1:4">
      <c r="A1126" s="20" t="str" cm="1">
        <f t="array" ref="A1126">IF(Table2[[#This Row],[Max_num_drones]:[Max_num_drones]]=2,Table2[[#This Row],[Cost]:[Cost]],"")</f>
        <v/>
      </c>
      <c r="B1126" s="20" t="str" cm="1">
        <f t="array" ref="B1126">IF(Table2[[#This Row],[Max_num_drones]:[Max_num_drones]]=3,Table2[[#This Row],[Cost]:[Cost]],"")</f>
        <v/>
      </c>
      <c r="C1126" s="20" t="str" cm="1">
        <f t="array" ref="C1126">IF(Table2[[#This Row],[Max_num_drones]:[Max_num_drones]]=4,Table2[[#This Row],[Cost]:[Cost]],"")</f>
        <v/>
      </c>
      <c r="D1126" s="20" t="str" cm="1">
        <f t="array" ref="D1126">IF(Table2[[#This Row],[Max_num_drones]:[Max_num_drones]]=5,Table2[[#This Row],[Cost]:[Cost]],"")</f>
        <v/>
      </c>
    </row>
    <row r="1127" spans="1:4">
      <c r="A1127" s="20" t="str" cm="1">
        <f t="array" ref="A1127">IF(Table2[[#This Row],[Max_num_drones]:[Max_num_drones]]=2,Table2[[#This Row],[Cost]:[Cost]],"")</f>
        <v/>
      </c>
      <c r="B1127" s="20" t="str" cm="1">
        <f t="array" ref="B1127">IF(Table2[[#This Row],[Max_num_drones]:[Max_num_drones]]=3,Table2[[#This Row],[Cost]:[Cost]],"")</f>
        <v/>
      </c>
      <c r="C1127" s="20" t="str" cm="1">
        <f t="array" ref="C1127">IF(Table2[[#This Row],[Max_num_drones]:[Max_num_drones]]=4,Table2[[#This Row],[Cost]:[Cost]],"")</f>
        <v/>
      </c>
      <c r="D1127" s="20" t="str" cm="1">
        <f t="array" ref="D1127">IF(Table2[[#This Row],[Max_num_drones]:[Max_num_drones]]=5,Table2[[#This Row],[Cost]:[Cost]],"")</f>
        <v/>
      </c>
    </row>
    <row r="1128" spans="1:4">
      <c r="A1128" s="20" t="str" cm="1">
        <f t="array" ref="A1128">IF(Table2[[#This Row],[Max_num_drones]:[Max_num_drones]]=2,Table2[[#This Row],[Cost]:[Cost]],"")</f>
        <v/>
      </c>
      <c r="B1128" s="20" t="str" cm="1">
        <f t="array" ref="B1128">IF(Table2[[#This Row],[Max_num_drones]:[Max_num_drones]]=3,Table2[[#This Row],[Cost]:[Cost]],"")</f>
        <v/>
      </c>
      <c r="C1128" s="20" t="str" cm="1">
        <f t="array" ref="C1128">IF(Table2[[#This Row],[Max_num_drones]:[Max_num_drones]]=4,Table2[[#This Row],[Cost]:[Cost]],"")</f>
        <v/>
      </c>
      <c r="D1128" s="20" t="str" cm="1">
        <f t="array" ref="D1128">IF(Table2[[#This Row],[Max_num_drones]:[Max_num_drones]]=5,Table2[[#This Row],[Cost]:[Cost]],"")</f>
        <v/>
      </c>
    </row>
    <row r="1129" spans="1:4">
      <c r="A1129" s="20" t="str" cm="1">
        <f t="array" ref="A1129">IF(Table2[[#This Row],[Max_num_drones]:[Max_num_drones]]=2,Table2[[#This Row],[Cost]:[Cost]],"")</f>
        <v/>
      </c>
      <c r="B1129" s="20" t="str" cm="1">
        <f t="array" ref="B1129">IF(Table2[[#This Row],[Max_num_drones]:[Max_num_drones]]=3,Table2[[#This Row],[Cost]:[Cost]],"")</f>
        <v/>
      </c>
      <c r="C1129" s="20" t="str" cm="1">
        <f t="array" ref="C1129">IF(Table2[[#This Row],[Max_num_drones]:[Max_num_drones]]=4,Table2[[#This Row],[Cost]:[Cost]],"")</f>
        <v/>
      </c>
      <c r="D1129" s="20" t="str" cm="1">
        <f t="array" ref="D1129">IF(Table2[[#This Row],[Max_num_drones]:[Max_num_drones]]=5,Table2[[#This Row],[Cost]:[Cost]],"")</f>
        <v/>
      </c>
    </row>
    <row r="1130" spans="1:4">
      <c r="A1130" s="20" t="str" cm="1">
        <f t="array" ref="A1130">IF(Table2[[#This Row],[Max_num_drones]:[Max_num_drones]]=2,Table2[[#This Row],[Cost]:[Cost]],"")</f>
        <v/>
      </c>
      <c r="B1130" s="20" t="str" cm="1">
        <f t="array" ref="B1130">IF(Table2[[#This Row],[Max_num_drones]:[Max_num_drones]]=3,Table2[[#This Row],[Cost]:[Cost]],"")</f>
        <v/>
      </c>
      <c r="C1130" s="20" t="str" cm="1">
        <f t="array" ref="C1130">IF(Table2[[#This Row],[Max_num_drones]:[Max_num_drones]]=4,Table2[[#This Row],[Cost]:[Cost]],"")</f>
        <v/>
      </c>
      <c r="D1130" s="20" t="str" cm="1">
        <f t="array" ref="D1130">IF(Table2[[#This Row],[Max_num_drones]:[Max_num_drones]]=5,Table2[[#This Row],[Cost]:[Cost]],"")</f>
        <v/>
      </c>
    </row>
    <row r="1131" spans="1:4">
      <c r="A1131" s="20" t="str" cm="1">
        <f t="array" ref="A1131">IF(Table2[[#This Row],[Max_num_drones]:[Max_num_drones]]=2,Table2[[#This Row],[Cost]:[Cost]],"")</f>
        <v/>
      </c>
      <c r="B1131" s="20" t="str" cm="1">
        <f t="array" ref="B1131">IF(Table2[[#This Row],[Max_num_drones]:[Max_num_drones]]=3,Table2[[#This Row],[Cost]:[Cost]],"")</f>
        <v/>
      </c>
      <c r="C1131" s="20" t="str" cm="1">
        <f t="array" ref="C1131">IF(Table2[[#This Row],[Max_num_drones]:[Max_num_drones]]=4,Table2[[#This Row],[Cost]:[Cost]],"")</f>
        <v/>
      </c>
      <c r="D1131" s="20" t="str" cm="1">
        <f t="array" ref="D1131">IF(Table2[[#This Row],[Max_num_drones]:[Max_num_drones]]=5,Table2[[#This Row],[Cost]:[Cost]],"")</f>
        <v/>
      </c>
    </row>
    <row r="1132" spans="1:4">
      <c r="A1132" s="20" t="str" cm="1">
        <f t="array" ref="A1132">IF(Table2[[#This Row],[Max_num_drones]:[Max_num_drones]]=2,Table2[[#This Row],[Cost]:[Cost]],"")</f>
        <v/>
      </c>
      <c r="B1132" s="20" t="str" cm="1">
        <f t="array" ref="B1132">IF(Table2[[#This Row],[Max_num_drones]:[Max_num_drones]]=3,Table2[[#This Row],[Cost]:[Cost]],"")</f>
        <v/>
      </c>
      <c r="C1132" s="20" t="str" cm="1">
        <f t="array" ref="C1132">IF(Table2[[#This Row],[Max_num_drones]:[Max_num_drones]]=4,Table2[[#This Row],[Cost]:[Cost]],"")</f>
        <v/>
      </c>
      <c r="D1132" s="20" t="str" cm="1">
        <f t="array" ref="D1132">IF(Table2[[#This Row],[Max_num_drones]:[Max_num_drones]]=5,Table2[[#This Row],[Cost]:[Cost]],"")</f>
        <v/>
      </c>
    </row>
    <row r="1133" spans="1:4">
      <c r="A1133" s="20" t="str" cm="1">
        <f t="array" ref="A1133">IF(Table2[[#This Row],[Max_num_drones]:[Max_num_drones]]=2,Table2[[#This Row],[Cost]:[Cost]],"")</f>
        <v/>
      </c>
      <c r="B1133" s="20" t="str" cm="1">
        <f t="array" ref="B1133">IF(Table2[[#This Row],[Max_num_drones]:[Max_num_drones]]=3,Table2[[#This Row],[Cost]:[Cost]],"")</f>
        <v/>
      </c>
      <c r="C1133" s="20" t="str" cm="1">
        <f t="array" ref="C1133">IF(Table2[[#This Row],[Max_num_drones]:[Max_num_drones]]=4,Table2[[#This Row],[Cost]:[Cost]],"")</f>
        <v/>
      </c>
      <c r="D1133" s="20" t="str" cm="1">
        <f t="array" ref="D1133">IF(Table2[[#This Row],[Max_num_drones]:[Max_num_drones]]=5,Table2[[#This Row],[Cost]:[Cost]],"")</f>
        <v/>
      </c>
    </row>
    <row r="1134" spans="1:4">
      <c r="A1134" s="20" t="str" cm="1">
        <f t="array" ref="A1134">IF(Table2[[#This Row],[Max_num_drones]:[Max_num_drones]]=2,Table2[[#This Row],[Cost]:[Cost]],"")</f>
        <v/>
      </c>
      <c r="B1134" s="20" t="str" cm="1">
        <f t="array" ref="B1134">IF(Table2[[#This Row],[Max_num_drones]:[Max_num_drones]]=3,Table2[[#This Row],[Cost]:[Cost]],"")</f>
        <v/>
      </c>
      <c r="C1134" s="20" t="str" cm="1">
        <f t="array" ref="C1134">IF(Table2[[#This Row],[Max_num_drones]:[Max_num_drones]]=4,Table2[[#This Row],[Cost]:[Cost]],"")</f>
        <v/>
      </c>
      <c r="D1134" s="20" t="str" cm="1">
        <f t="array" ref="D1134">IF(Table2[[#This Row],[Max_num_drones]:[Max_num_drones]]=5,Table2[[#This Row],[Cost]:[Cost]],"")</f>
        <v/>
      </c>
    </row>
    <row r="1135" spans="1:4">
      <c r="A1135" s="20" t="str" cm="1">
        <f t="array" ref="A1135">IF(Table2[[#This Row],[Max_num_drones]:[Max_num_drones]]=2,Table2[[#This Row],[Cost]:[Cost]],"")</f>
        <v/>
      </c>
      <c r="B1135" s="20" t="str" cm="1">
        <f t="array" ref="B1135">IF(Table2[[#This Row],[Max_num_drones]:[Max_num_drones]]=3,Table2[[#This Row],[Cost]:[Cost]],"")</f>
        <v/>
      </c>
      <c r="C1135" s="20" t="str" cm="1">
        <f t="array" ref="C1135">IF(Table2[[#This Row],[Max_num_drones]:[Max_num_drones]]=4,Table2[[#This Row],[Cost]:[Cost]],"")</f>
        <v/>
      </c>
      <c r="D1135" s="20" t="str" cm="1">
        <f t="array" ref="D1135">IF(Table2[[#This Row],[Max_num_drones]:[Max_num_drones]]=5,Table2[[#This Row],[Cost]:[Cost]],"")</f>
        <v/>
      </c>
    </row>
    <row r="1136" spans="1:4">
      <c r="A1136" s="20" t="str" cm="1">
        <f t="array" ref="A1136">IF(Table2[[#This Row],[Max_num_drones]:[Max_num_drones]]=2,Table2[[#This Row],[Cost]:[Cost]],"")</f>
        <v/>
      </c>
      <c r="B1136" s="20" t="str" cm="1">
        <f t="array" ref="B1136">IF(Table2[[#This Row],[Max_num_drones]:[Max_num_drones]]=3,Table2[[#This Row],[Cost]:[Cost]],"")</f>
        <v/>
      </c>
      <c r="C1136" s="20" t="str" cm="1">
        <f t="array" ref="C1136">IF(Table2[[#This Row],[Max_num_drones]:[Max_num_drones]]=4,Table2[[#This Row],[Cost]:[Cost]],"")</f>
        <v/>
      </c>
      <c r="D1136" s="20" t="str" cm="1">
        <f t="array" ref="D1136">IF(Table2[[#This Row],[Max_num_drones]:[Max_num_drones]]=5,Table2[[#This Row],[Cost]:[Cost]],"")</f>
        <v/>
      </c>
    </row>
    <row r="1137" spans="1:4">
      <c r="A1137" s="20" t="str" cm="1">
        <f t="array" ref="A1137">IF(Table2[[#This Row],[Max_num_drones]:[Max_num_drones]]=2,Table2[[#This Row],[Cost]:[Cost]],"")</f>
        <v/>
      </c>
      <c r="B1137" s="20" t="str" cm="1">
        <f t="array" ref="B1137">IF(Table2[[#This Row],[Max_num_drones]:[Max_num_drones]]=3,Table2[[#This Row],[Cost]:[Cost]],"")</f>
        <v/>
      </c>
      <c r="C1137" s="20" t="str" cm="1">
        <f t="array" ref="C1137">IF(Table2[[#This Row],[Max_num_drones]:[Max_num_drones]]=4,Table2[[#This Row],[Cost]:[Cost]],"")</f>
        <v/>
      </c>
      <c r="D1137" s="20" t="str" cm="1">
        <f t="array" ref="D1137">IF(Table2[[#This Row],[Max_num_drones]:[Max_num_drones]]=5,Table2[[#This Row],[Cost]:[Cost]],"")</f>
        <v/>
      </c>
    </row>
    <row r="1138" spans="1:4">
      <c r="A1138" s="20" t="str" cm="1">
        <f t="array" ref="A1138">IF(Table2[[#This Row],[Max_num_drones]:[Max_num_drones]]=2,Table2[[#This Row],[Cost]:[Cost]],"")</f>
        <v/>
      </c>
      <c r="B1138" s="20" t="str" cm="1">
        <f t="array" ref="B1138">IF(Table2[[#This Row],[Max_num_drones]:[Max_num_drones]]=3,Table2[[#This Row],[Cost]:[Cost]],"")</f>
        <v/>
      </c>
      <c r="C1138" s="20" t="str" cm="1">
        <f t="array" ref="C1138">IF(Table2[[#This Row],[Max_num_drones]:[Max_num_drones]]=4,Table2[[#This Row],[Cost]:[Cost]],"")</f>
        <v/>
      </c>
      <c r="D1138" s="20" t="str" cm="1">
        <f t="array" ref="D1138">IF(Table2[[#This Row],[Max_num_drones]:[Max_num_drones]]=5,Table2[[#This Row],[Cost]:[Cost]],"")</f>
        <v/>
      </c>
    </row>
    <row r="1139" spans="1:4">
      <c r="A1139" s="20" t="str" cm="1">
        <f t="array" ref="A1139">IF(Table2[[#This Row],[Max_num_drones]:[Max_num_drones]]=2,Table2[[#This Row],[Cost]:[Cost]],"")</f>
        <v/>
      </c>
      <c r="B1139" s="20" t="str" cm="1">
        <f t="array" ref="B1139">IF(Table2[[#This Row],[Max_num_drones]:[Max_num_drones]]=3,Table2[[#This Row],[Cost]:[Cost]],"")</f>
        <v/>
      </c>
      <c r="C1139" s="20" t="str" cm="1">
        <f t="array" ref="C1139">IF(Table2[[#This Row],[Max_num_drones]:[Max_num_drones]]=4,Table2[[#This Row],[Cost]:[Cost]],"")</f>
        <v/>
      </c>
      <c r="D1139" s="20" t="str" cm="1">
        <f t="array" ref="D1139">IF(Table2[[#This Row],[Max_num_drones]:[Max_num_drones]]=5,Table2[[#This Row],[Cost]:[Cost]],"")</f>
        <v/>
      </c>
    </row>
    <row r="1140" spans="1:4">
      <c r="A1140" s="20" t="str" cm="1">
        <f t="array" ref="A1140">IF(Table2[[#This Row],[Max_num_drones]:[Max_num_drones]]=2,Table2[[#This Row],[Cost]:[Cost]],"")</f>
        <v/>
      </c>
      <c r="B1140" s="20" t="str" cm="1">
        <f t="array" ref="B1140">IF(Table2[[#This Row],[Max_num_drones]:[Max_num_drones]]=3,Table2[[#This Row],[Cost]:[Cost]],"")</f>
        <v/>
      </c>
      <c r="C1140" s="20" t="str" cm="1">
        <f t="array" ref="C1140">IF(Table2[[#This Row],[Max_num_drones]:[Max_num_drones]]=4,Table2[[#This Row],[Cost]:[Cost]],"")</f>
        <v/>
      </c>
      <c r="D1140" s="20" t="str" cm="1">
        <f t="array" ref="D1140">IF(Table2[[#This Row],[Max_num_drones]:[Max_num_drones]]=5,Table2[[#This Row],[Cost]:[Cost]],"")</f>
        <v/>
      </c>
    </row>
    <row r="1141" spans="1:4">
      <c r="A1141" s="20" t="str" cm="1">
        <f t="array" ref="A1141">IF(Table2[[#This Row],[Max_num_drones]:[Max_num_drones]]=2,Table2[[#This Row],[Cost]:[Cost]],"")</f>
        <v/>
      </c>
      <c r="B1141" s="20" t="str" cm="1">
        <f t="array" ref="B1141">IF(Table2[[#This Row],[Max_num_drones]:[Max_num_drones]]=3,Table2[[#This Row],[Cost]:[Cost]],"")</f>
        <v/>
      </c>
      <c r="C1141" s="20" t="str" cm="1">
        <f t="array" ref="C1141">IF(Table2[[#This Row],[Max_num_drones]:[Max_num_drones]]=4,Table2[[#This Row],[Cost]:[Cost]],"")</f>
        <v/>
      </c>
      <c r="D1141" s="20" t="str" cm="1">
        <f t="array" ref="D1141">IF(Table2[[#This Row],[Max_num_drones]:[Max_num_drones]]=5,Table2[[#This Row],[Cost]:[Cost]],"")</f>
        <v/>
      </c>
    </row>
    <row r="1142" spans="1:4">
      <c r="A1142" s="20" t="str" cm="1">
        <f t="array" ref="A1142">IF(Table2[[#This Row],[Max_num_drones]:[Max_num_drones]]=2,Table2[[#This Row],[Cost]:[Cost]],"")</f>
        <v/>
      </c>
      <c r="B1142" s="20" t="str" cm="1">
        <f t="array" ref="B1142">IF(Table2[[#This Row],[Max_num_drones]:[Max_num_drones]]=3,Table2[[#This Row],[Cost]:[Cost]],"")</f>
        <v/>
      </c>
      <c r="C1142" s="20" t="str" cm="1">
        <f t="array" ref="C1142">IF(Table2[[#This Row],[Max_num_drones]:[Max_num_drones]]=4,Table2[[#This Row],[Cost]:[Cost]],"")</f>
        <v/>
      </c>
      <c r="D1142" s="20" t="str" cm="1">
        <f t="array" ref="D1142">IF(Table2[[#This Row],[Max_num_drones]:[Max_num_drones]]=5,Table2[[#This Row],[Cost]:[Cost]],"")</f>
        <v/>
      </c>
    </row>
    <row r="1143" spans="1:4">
      <c r="A1143" s="20" t="str" cm="1">
        <f t="array" ref="A1143">IF(Table2[[#This Row],[Max_num_drones]:[Max_num_drones]]=2,Table2[[#This Row],[Cost]:[Cost]],"")</f>
        <v/>
      </c>
      <c r="B1143" s="20" t="str" cm="1">
        <f t="array" ref="B1143">IF(Table2[[#This Row],[Max_num_drones]:[Max_num_drones]]=3,Table2[[#This Row],[Cost]:[Cost]],"")</f>
        <v/>
      </c>
      <c r="C1143" s="20" t="str" cm="1">
        <f t="array" ref="C1143">IF(Table2[[#This Row],[Max_num_drones]:[Max_num_drones]]=4,Table2[[#This Row],[Cost]:[Cost]],"")</f>
        <v/>
      </c>
      <c r="D1143" s="20" t="str" cm="1">
        <f t="array" ref="D1143">IF(Table2[[#This Row],[Max_num_drones]:[Max_num_drones]]=5,Table2[[#This Row],[Cost]:[Cost]],"")</f>
        <v/>
      </c>
    </row>
    <row r="1144" spans="1:4">
      <c r="A1144" s="20" t="str" cm="1">
        <f t="array" ref="A1144">IF(Table2[[#This Row],[Max_num_drones]:[Max_num_drones]]=2,Table2[[#This Row],[Cost]:[Cost]],"")</f>
        <v/>
      </c>
      <c r="B1144" s="20" t="str" cm="1">
        <f t="array" ref="B1144">IF(Table2[[#This Row],[Max_num_drones]:[Max_num_drones]]=3,Table2[[#This Row],[Cost]:[Cost]],"")</f>
        <v/>
      </c>
      <c r="C1144" s="20" t="str" cm="1">
        <f t="array" ref="C1144">IF(Table2[[#This Row],[Max_num_drones]:[Max_num_drones]]=4,Table2[[#This Row],[Cost]:[Cost]],"")</f>
        <v/>
      </c>
      <c r="D1144" s="20" t="str" cm="1">
        <f t="array" ref="D1144">IF(Table2[[#This Row],[Max_num_drones]:[Max_num_drones]]=5,Table2[[#This Row],[Cost]:[Cost]],"")</f>
        <v/>
      </c>
    </row>
    <row r="1145" spans="1:4">
      <c r="A1145" s="20" t="str" cm="1">
        <f t="array" ref="A1145">IF(Table2[[#This Row],[Max_num_drones]:[Max_num_drones]]=2,Table2[[#This Row],[Cost]:[Cost]],"")</f>
        <v/>
      </c>
      <c r="B1145" s="20" t="str" cm="1">
        <f t="array" ref="B1145">IF(Table2[[#This Row],[Max_num_drones]:[Max_num_drones]]=3,Table2[[#This Row],[Cost]:[Cost]],"")</f>
        <v/>
      </c>
      <c r="C1145" s="20" t="str" cm="1">
        <f t="array" ref="C1145">IF(Table2[[#This Row],[Max_num_drones]:[Max_num_drones]]=4,Table2[[#This Row],[Cost]:[Cost]],"")</f>
        <v/>
      </c>
      <c r="D1145" s="20" t="str" cm="1">
        <f t="array" ref="D1145">IF(Table2[[#This Row],[Max_num_drones]:[Max_num_drones]]=5,Table2[[#This Row],[Cost]:[Cost]],"")</f>
        <v/>
      </c>
    </row>
    <row r="1146" spans="1:4">
      <c r="A1146" s="20" t="str" cm="1">
        <f t="array" ref="A1146">IF(Table2[[#This Row],[Max_num_drones]:[Max_num_drones]]=2,Table2[[#This Row],[Cost]:[Cost]],"")</f>
        <v/>
      </c>
      <c r="B1146" s="20" t="str" cm="1">
        <f t="array" ref="B1146">IF(Table2[[#This Row],[Max_num_drones]:[Max_num_drones]]=3,Table2[[#This Row],[Cost]:[Cost]],"")</f>
        <v/>
      </c>
      <c r="C1146" s="20" t="str" cm="1">
        <f t="array" ref="C1146">IF(Table2[[#This Row],[Max_num_drones]:[Max_num_drones]]=4,Table2[[#This Row],[Cost]:[Cost]],"")</f>
        <v/>
      </c>
      <c r="D1146" s="20" t="str" cm="1">
        <f t="array" ref="D1146">IF(Table2[[#This Row],[Max_num_drones]:[Max_num_drones]]=5,Table2[[#This Row],[Cost]:[Cost]],"")</f>
        <v/>
      </c>
    </row>
    <row r="1147" spans="1:4">
      <c r="A1147" s="20" t="str" cm="1">
        <f t="array" ref="A1147">IF(Table2[[#This Row],[Max_num_drones]:[Max_num_drones]]=2,Table2[[#This Row],[Cost]:[Cost]],"")</f>
        <v/>
      </c>
      <c r="B1147" s="20" t="str" cm="1">
        <f t="array" ref="B1147">IF(Table2[[#This Row],[Max_num_drones]:[Max_num_drones]]=3,Table2[[#This Row],[Cost]:[Cost]],"")</f>
        <v/>
      </c>
      <c r="C1147" s="20" t="str" cm="1">
        <f t="array" ref="C1147">IF(Table2[[#This Row],[Max_num_drones]:[Max_num_drones]]=4,Table2[[#This Row],[Cost]:[Cost]],"")</f>
        <v/>
      </c>
      <c r="D1147" s="20" t="str" cm="1">
        <f t="array" ref="D1147">IF(Table2[[#This Row],[Max_num_drones]:[Max_num_drones]]=5,Table2[[#This Row],[Cost]:[Cost]],"")</f>
        <v/>
      </c>
    </row>
    <row r="1148" spans="1:4">
      <c r="A1148" s="20" t="str" cm="1">
        <f t="array" ref="A1148">IF(Table2[[#This Row],[Max_num_drones]:[Max_num_drones]]=2,Table2[[#This Row],[Cost]:[Cost]],"")</f>
        <v/>
      </c>
      <c r="B1148" s="20" t="str" cm="1">
        <f t="array" ref="B1148">IF(Table2[[#This Row],[Max_num_drones]:[Max_num_drones]]=3,Table2[[#This Row],[Cost]:[Cost]],"")</f>
        <v/>
      </c>
      <c r="C1148" s="20" t="str" cm="1">
        <f t="array" ref="C1148">IF(Table2[[#This Row],[Max_num_drones]:[Max_num_drones]]=4,Table2[[#This Row],[Cost]:[Cost]],"")</f>
        <v/>
      </c>
      <c r="D1148" s="20" t="str" cm="1">
        <f t="array" ref="D1148">IF(Table2[[#This Row],[Max_num_drones]:[Max_num_drones]]=5,Table2[[#This Row],[Cost]:[Cost]],"")</f>
        <v/>
      </c>
    </row>
    <row r="1149" spans="1:4">
      <c r="A1149" s="20" t="str" cm="1">
        <f t="array" ref="A1149">IF(Table2[[#This Row],[Max_num_drones]:[Max_num_drones]]=2,Table2[[#This Row],[Cost]:[Cost]],"")</f>
        <v/>
      </c>
      <c r="B1149" s="20" t="str" cm="1">
        <f t="array" ref="B1149">IF(Table2[[#This Row],[Max_num_drones]:[Max_num_drones]]=3,Table2[[#This Row],[Cost]:[Cost]],"")</f>
        <v/>
      </c>
      <c r="C1149" s="20" t="str" cm="1">
        <f t="array" ref="C1149">IF(Table2[[#This Row],[Max_num_drones]:[Max_num_drones]]=4,Table2[[#This Row],[Cost]:[Cost]],"")</f>
        <v/>
      </c>
      <c r="D1149" s="20" t="str" cm="1">
        <f t="array" ref="D1149">IF(Table2[[#This Row],[Max_num_drones]:[Max_num_drones]]=5,Table2[[#This Row],[Cost]:[Cost]],"")</f>
        <v/>
      </c>
    </row>
    <row r="1150" spans="1:4">
      <c r="A1150" s="20" t="str" cm="1">
        <f t="array" ref="A1150">IF(Table2[[#This Row],[Max_num_drones]:[Max_num_drones]]=2,Table2[[#This Row],[Cost]:[Cost]],"")</f>
        <v/>
      </c>
      <c r="B1150" s="20" t="str" cm="1">
        <f t="array" ref="B1150">IF(Table2[[#This Row],[Max_num_drones]:[Max_num_drones]]=3,Table2[[#This Row],[Cost]:[Cost]],"")</f>
        <v/>
      </c>
      <c r="C1150" s="20" t="str" cm="1">
        <f t="array" ref="C1150">IF(Table2[[#This Row],[Max_num_drones]:[Max_num_drones]]=4,Table2[[#This Row],[Cost]:[Cost]],"")</f>
        <v/>
      </c>
      <c r="D1150" s="20" t="str" cm="1">
        <f t="array" ref="D1150">IF(Table2[[#This Row],[Max_num_drones]:[Max_num_drones]]=5,Table2[[#This Row],[Cost]:[Cost]],"")</f>
        <v/>
      </c>
    </row>
    <row r="1151" spans="1:4">
      <c r="A1151" s="20" t="str" cm="1">
        <f t="array" ref="A1151">IF(Table2[[#This Row],[Max_num_drones]:[Max_num_drones]]=2,Table2[[#This Row],[Cost]:[Cost]],"")</f>
        <v/>
      </c>
      <c r="B1151" s="20" t="str" cm="1">
        <f t="array" ref="B1151">IF(Table2[[#This Row],[Max_num_drones]:[Max_num_drones]]=3,Table2[[#This Row],[Cost]:[Cost]],"")</f>
        <v/>
      </c>
      <c r="C1151" s="20" t="str" cm="1">
        <f t="array" ref="C1151">IF(Table2[[#This Row],[Max_num_drones]:[Max_num_drones]]=4,Table2[[#This Row],[Cost]:[Cost]],"")</f>
        <v/>
      </c>
      <c r="D1151" s="20" t="str" cm="1">
        <f t="array" ref="D1151">IF(Table2[[#This Row],[Max_num_drones]:[Max_num_drones]]=5,Table2[[#This Row],[Cost]:[Cost]],"")</f>
        <v/>
      </c>
    </row>
    <row r="1152" spans="1:4">
      <c r="A1152" s="20" t="str" cm="1">
        <f t="array" ref="A1152">IF(Table2[[#This Row],[Max_num_drones]:[Max_num_drones]]=2,Table2[[#This Row],[Cost]:[Cost]],"")</f>
        <v/>
      </c>
      <c r="B1152" s="20" t="str" cm="1">
        <f t="array" ref="B1152">IF(Table2[[#This Row],[Max_num_drones]:[Max_num_drones]]=3,Table2[[#This Row],[Cost]:[Cost]],"")</f>
        <v/>
      </c>
      <c r="C1152" s="20" t="str" cm="1">
        <f t="array" ref="C1152">IF(Table2[[#This Row],[Max_num_drones]:[Max_num_drones]]=4,Table2[[#This Row],[Cost]:[Cost]],"")</f>
        <v/>
      </c>
      <c r="D1152" s="20" t="str" cm="1">
        <f t="array" ref="D1152">IF(Table2[[#This Row],[Max_num_drones]:[Max_num_drones]]=5,Table2[[#This Row],[Cost]:[Cost]],"")</f>
        <v/>
      </c>
    </row>
    <row r="1153" spans="1:4">
      <c r="A1153" s="20" t="str" cm="1">
        <f t="array" ref="A1153">IF(Table2[[#This Row],[Max_num_drones]:[Max_num_drones]]=2,Table2[[#This Row],[Cost]:[Cost]],"")</f>
        <v/>
      </c>
      <c r="B1153" s="20" t="str" cm="1">
        <f t="array" ref="B1153">IF(Table2[[#This Row],[Max_num_drones]:[Max_num_drones]]=3,Table2[[#This Row],[Cost]:[Cost]],"")</f>
        <v/>
      </c>
      <c r="C1153" s="20" t="str" cm="1">
        <f t="array" ref="C1153">IF(Table2[[#This Row],[Max_num_drones]:[Max_num_drones]]=4,Table2[[#This Row],[Cost]:[Cost]],"")</f>
        <v/>
      </c>
      <c r="D1153" s="20" t="str" cm="1">
        <f t="array" ref="D1153">IF(Table2[[#This Row],[Max_num_drones]:[Max_num_drones]]=5,Table2[[#This Row],[Cost]:[Cost]],"")</f>
        <v/>
      </c>
    </row>
    <row r="1154" spans="1:4">
      <c r="A1154" s="20" t="str" cm="1">
        <f t="array" ref="A1154">IF(Table2[[#This Row],[Max_num_drones]:[Max_num_drones]]=2,Table2[[#This Row],[Cost]:[Cost]],"")</f>
        <v/>
      </c>
      <c r="B1154" s="20" t="str" cm="1">
        <f t="array" ref="B1154">IF(Table2[[#This Row],[Max_num_drones]:[Max_num_drones]]=3,Table2[[#This Row],[Cost]:[Cost]],"")</f>
        <v/>
      </c>
      <c r="C1154" s="20" t="str" cm="1">
        <f t="array" ref="C1154">IF(Table2[[#This Row],[Max_num_drones]:[Max_num_drones]]=4,Table2[[#This Row],[Cost]:[Cost]],"")</f>
        <v/>
      </c>
      <c r="D1154" s="20" t="str" cm="1">
        <f t="array" ref="D1154">IF(Table2[[#This Row],[Max_num_drones]:[Max_num_drones]]=5,Table2[[#This Row],[Cost]:[Cost]],"")</f>
        <v/>
      </c>
    </row>
    <row r="1155" spans="1:4">
      <c r="A1155" s="20" t="str" cm="1">
        <f t="array" ref="A1155">IF(Table2[[#This Row],[Max_num_drones]:[Max_num_drones]]=2,Table2[[#This Row],[Cost]:[Cost]],"")</f>
        <v/>
      </c>
      <c r="B1155" s="20" t="str" cm="1">
        <f t="array" ref="B1155">IF(Table2[[#This Row],[Max_num_drones]:[Max_num_drones]]=3,Table2[[#This Row],[Cost]:[Cost]],"")</f>
        <v/>
      </c>
      <c r="C1155" s="20" t="str" cm="1">
        <f t="array" ref="C1155">IF(Table2[[#This Row],[Max_num_drones]:[Max_num_drones]]=4,Table2[[#This Row],[Cost]:[Cost]],"")</f>
        <v/>
      </c>
      <c r="D1155" s="20" t="str" cm="1">
        <f t="array" ref="D1155">IF(Table2[[#This Row],[Max_num_drones]:[Max_num_drones]]=5,Table2[[#This Row],[Cost]:[Cost]],"")</f>
        <v/>
      </c>
    </row>
    <row r="1156" spans="1:4">
      <c r="A1156" s="20" t="str" cm="1">
        <f t="array" ref="A1156">IF(Table2[[#This Row],[Max_num_drones]:[Max_num_drones]]=2,Table2[[#This Row],[Cost]:[Cost]],"")</f>
        <v/>
      </c>
      <c r="B1156" s="20" t="str" cm="1">
        <f t="array" ref="B1156">IF(Table2[[#This Row],[Max_num_drones]:[Max_num_drones]]=3,Table2[[#This Row],[Cost]:[Cost]],"")</f>
        <v/>
      </c>
      <c r="C1156" s="20" t="str" cm="1">
        <f t="array" ref="C1156">IF(Table2[[#This Row],[Max_num_drones]:[Max_num_drones]]=4,Table2[[#This Row],[Cost]:[Cost]],"")</f>
        <v/>
      </c>
      <c r="D1156" s="20" t="str" cm="1">
        <f t="array" ref="D1156">IF(Table2[[#This Row],[Max_num_drones]:[Max_num_drones]]=5,Table2[[#This Row],[Cost]:[Cost]],"")</f>
        <v/>
      </c>
    </row>
    <row r="1157" spans="1:4">
      <c r="A1157" s="20" t="str" cm="1">
        <f t="array" ref="A1157">IF(Table2[[#This Row],[Max_num_drones]:[Max_num_drones]]=2,Table2[[#This Row],[Cost]:[Cost]],"")</f>
        <v/>
      </c>
      <c r="B1157" s="20" t="str" cm="1">
        <f t="array" ref="B1157">IF(Table2[[#This Row],[Max_num_drones]:[Max_num_drones]]=3,Table2[[#This Row],[Cost]:[Cost]],"")</f>
        <v/>
      </c>
      <c r="C1157" s="20" t="str" cm="1">
        <f t="array" ref="C1157">IF(Table2[[#This Row],[Max_num_drones]:[Max_num_drones]]=4,Table2[[#This Row],[Cost]:[Cost]],"")</f>
        <v/>
      </c>
      <c r="D1157" s="20" t="str" cm="1">
        <f t="array" ref="D1157">IF(Table2[[#This Row],[Max_num_drones]:[Max_num_drones]]=5,Table2[[#This Row],[Cost]:[Cost]],"")</f>
        <v/>
      </c>
    </row>
    <row r="1158" spans="1:4">
      <c r="A1158" s="20" t="str" cm="1">
        <f t="array" ref="A1158">IF(Table2[[#This Row],[Max_num_drones]:[Max_num_drones]]=2,Table2[[#This Row],[Cost]:[Cost]],"")</f>
        <v/>
      </c>
      <c r="B1158" s="20" t="str" cm="1">
        <f t="array" ref="B1158">IF(Table2[[#This Row],[Max_num_drones]:[Max_num_drones]]=3,Table2[[#This Row],[Cost]:[Cost]],"")</f>
        <v/>
      </c>
      <c r="C1158" s="20" t="str" cm="1">
        <f t="array" ref="C1158">IF(Table2[[#This Row],[Max_num_drones]:[Max_num_drones]]=4,Table2[[#This Row],[Cost]:[Cost]],"")</f>
        <v/>
      </c>
      <c r="D1158" s="20" t="str" cm="1">
        <f t="array" ref="D1158">IF(Table2[[#This Row],[Max_num_drones]:[Max_num_drones]]=5,Table2[[#This Row],[Cost]:[Cost]],"")</f>
        <v/>
      </c>
    </row>
    <row r="1159" spans="1:4">
      <c r="A1159" s="20" t="str" cm="1">
        <f t="array" ref="A1159">IF(Table2[[#This Row],[Max_num_drones]:[Max_num_drones]]=2,Table2[[#This Row],[Cost]:[Cost]],"")</f>
        <v/>
      </c>
      <c r="B1159" s="20" t="str" cm="1">
        <f t="array" ref="B1159">IF(Table2[[#This Row],[Max_num_drones]:[Max_num_drones]]=3,Table2[[#This Row],[Cost]:[Cost]],"")</f>
        <v/>
      </c>
      <c r="C1159" s="20" t="str" cm="1">
        <f t="array" ref="C1159">IF(Table2[[#This Row],[Max_num_drones]:[Max_num_drones]]=4,Table2[[#This Row],[Cost]:[Cost]],"")</f>
        <v/>
      </c>
      <c r="D1159" s="20" t="str" cm="1">
        <f t="array" ref="D1159">IF(Table2[[#This Row],[Max_num_drones]:[Max_num_drones]]=5,Table2[[#This Row],[Cost]:[Cost]],"")</f>
        <v/>
      </c>
    </row>
    <row r="1160" spans="1:4">
      <c r="A1160" s="20" t="str" cm="1">
        <f t="array" ref="A1160">IF(Table2[[#This Row],[Max_num_drones]:[Max_num_drones]]=2,Table2[[#This Row],[Cost]:[Cost]],"")</f>
        <v/>
      </c>
      <c r="B1160" s="20" t="str" cm="1">
        <f t="array" ref="B1160">IF(Table2[[#This Row],[Max_num_drones]:[Max_num_drones]]=3,Table2[[#This Row],[Cost]:[Cost]],"")</f>
        <v/>
      </c>
      <c r="C1160" s="20" t="str" cm="1">
        <f t="array" ref="C1160">IF(Table2[[#This Row],[Max_num_drones]:[Max_num_drones]]=4,Table2[[#This Row],[Cost]:[Cost]],"")</f>
        <v/>
      </c>
      <c r="D1160" s="20" t="str" cm="1">
        <f t="array" ref="D1160">IF(Table2[[#This Row],[Max_num_drones]:[Max_num_drones]]=5,Table2[[#This Row],[Cost]:[Cost]],"")</f>
        <v/>
      </c>
    </row>
    <row r="1161" spans="1:4">
      <c r="A1161" s="20" t="str" cm="1">
        <f t="array" ref="A1161">IF(Table2[[#This Row],[Max_num_drones]:[Max_num_drones]]=2,Table2[[#This Row],[Cost]:[Cost]],"")</f>
        <v/>
      </c>
      <c r="B1161" s="20" t="str" cm="1">
        <f t="array" ref="B1161">IF(Table2[[#This Row],[Max_num_drones]:[Max_num_drones]]=3,Table2[[#This Row],[Cost]:[Cost]],"")</f>
        <v/>
      </c>
      <c r="C1161" s="20" t="str" cm="1">
        <f t="array" ref="C1161">IF(Table2[[#This Row],[Max_num_drones]:[Max_num_drones]]=4,Table2[[#This Row],[Cost]:[Cost]],"")</f>
        <v/>
      </c>
      <c r="D1161" s="20" t="str" cm="1">
        <f t="array" ref="D1161">IF(Table2[[#This Row],[Max_num_drones]:[Max_num_drones]]=5,Table2[[#This Row],[Cost]:[Cost]],"")</f>
        <v/>
      </c>
    </row>
    <row r="1162" spans="1:4">
      <c r="A1162" s="20" t="str" cm="1">
        <f t="array" ref="A1162">IF(Table2[[#This Row],[Max_num_drones]:[Max_num_drones]]=2,Table2[[#This Row],[Cost]:[Cost]],"")</f>
        <v/>
      </c>
      <c r="B1162" s="20" t="str" cm="1">
        <f t="array" ref="B1162">IF(Table2[[#This Row],[Max_num_drones]:[Max_num_drones]]=3,Table2[[#This Row],[Cost]:[Cost]],"")</f>
        <v/>
      </c>
      <c r="C1162" s="20" t="str" cm="1">
        <f t="array" ref="C1162">IF(Table2[[#This Row],[Max_num_drones]:[Max_num_drones]]=4,Table2[[#This Row],[Cost]:[Cost]],"")</f>
        <v/>
      </c>
      <c r="D1162" s="20" t="str" cm="1">
        <f t="array" ref="D1162">IF(Table2[[#This Row],[Max_num_drones]:[Max_num_drones]]=5,Table2[[#This Row],[Cost]:[Cost]],"")</f>
        <v/>
      </c>
    </row>
    <row r="1163" spans="1:4">
      <c r="A1163" s="20" t="str" cm="1">
        <f t="array" ref="A1163">IF(Table2[[#This Row],[Max_num_drones]:[Max_num_drones]]=2,Table2[[#This Row],[Cost]:[Cost]],"")</f>
        <v/>
      </c>
      <c r="B1163" s="20" t="str" cm="1">
        <f t="array" ref="B1163">IF(Table2[[#This Row],[Max_num_drones]:[Max_num_drones]]=3,Table2[[#This Row],[Cost]:[Cost]],"")</f>
        <v/>
      </c>
      <c r="C1163" s="20" t="str" cm="1">
        <f t="array" ref="C1163">IF(Table2[[#This Row],[Max_num_drones]:[Max_num_drones]]=4,Table2[[#This Row],[Cost]:[Cost]],"")</f>
        <v/>
      </c>
      <c r="D1163" s="20" t="str" cm="1">
        <f t="array" ref="D1163">IF(Table2[[#This Row],[Max_num_drones]:[Max_num_drones]]=5,Table2[[#This Row],[Cost]:[Cost]],"")</f>
        <v/>
      </c>
    </row>
    <row r="1164" spans="1:4">
      <c r="A1164" s="20" t="str" cm="1">
        <f t="array" ref="A1164">IF(Table2[[#This Row],[Max_num_drones]:[Max_num_drones]]=2,Table2[[#This Row],[Cost]:[Cost]],"")</f>
        <v/>
      </c>
      <c r="B1164" s="20" t="str" cm="1">
        <f t="array" ref="B1164">IF(Table2[[#This Row],[Max_num_drones]:[Max_num_drones]]=3,Table2[[#This Row],[Cost]:[Cost]],"")</f>
        <v/>
      </c>
      <c r="C1164" s="20" t="str" cm="1">
        <f t="array" ref="C1164">IF(Table2[[#This Row],[Max_num_drones]:[Max_num_drones]]=4,Table2[[#This Row],[Cost]:[Cost]],"")</f>
        <v/>
      </c>
      <c r="D1164" s="20" t="str" cm="1">
        <f t="array" ref="D1164">IF(Table2[[#This Row],[Max_num_drones]:[Max_num_drones]]=5,Table2[[#This Row],[Cost]:[Cost]],"")</f>
        <v/>
      </c>
    </row>
    <row r="1165" spans="1:4">
      <c r="A1165" s="20" t="str" cm="1">
        <f t="array" ref="A1165">IF(Table2[[#This Row],[Max_num_drones]:[Max_num_drones]]=2,Table2[[#This Row],[Cost]:[Cost]],"")</f>
        <v/>
      </c>
      <c r="B1165" s="20" t="str" cm="1">
        <f t="array" ref="B1165">IF(Table2[[#This Row],[Max_num_drones]:[Max_num_drones]]=3,Table2[[#This Row],[Cost]:[Cost]],"")</f>
        <v/>
      </c>
      <c r="C1165" s="20" t="str" cm="1">
        <f t="array" ref="C1165">IF(Table2[[#This Row],[Max_num_drones]:[Max_num_drones]]=4,Table2[[#This Row],[Cost]:[Cost]],"")</f>
        <v/>
      </c>
      <c r="D1165" s="20" t="str" cm="1">
        <f t="array" ref="D1165">IF(Table2[[#This Row],[Max_num_drones]:[Max_num_drones]]=5,Table2[[#This Row],[Cost]:[Cost]],"")</f>
        <v/>
      </c>
    </row>
    <row r="1166" spans="1:4">
      <c r="A1166" s="20" t="str" cm="1">
        <f t="array" ref="A1166">IF(Table2[[#This Row],[Max_num_drones]:[Max_num_drones]]=2,Table2[[#This Row],[Cost]:[Cost]],"")</f>
        <v/>
      </c>
      <c r="B1166" s="20" t="str" cm="1">
        <f t="array" ref="B1166">IF(Table2[[#This Row],[Max_num_drones]:[Max_num_drones]]=3,Table2[[#This Row],[Cost]:[Cost]],"")</f>
        <v/>
      </c>
      <c r="C1166" s="20" t="str" cm="1">
        <f t="array" ref="C1166">IF(Table2[[#This Row],[Max_num_drones]:[Max_num_drones]]=4,Table2[[#This Row],[Cost]:[Cost]],"")</f>
        <v/>
      </c>
      <c r="D1166" s="20" t="str" cm="1">
        <f t="array" ref="D1166">IF(Table2[[#This Row],[Max_num_drones]:[Max_num_drones]]=5,Table2[[#This Row],[Cost]:[Cost]],"")</f>
        <v/>
      </c>
    </row>
    <row r="1167" spans="1:4">
      <c r="A1167" s="20" t="str" cm="1">
        <f t="array" ref="A1167">IF(Table2[[#This Row],[Max_num_drones]:[Max_num_drones]]=2,Table2[[#This Row],[Cost]:[Cost]],"")</f>
        <v/>
      </c>
      <c r="B1167" s="20" t="str" cm="1">
        <f t="array" ref="B1167">IF(Table2[[#This Row],[Max_num_drones]:[Max_num_drones]]=3,Table2[[#This Row],[Cost]:[Cost]],"")</f>
        <v/>
      </c>
      <c r="C1167" s="20" t="str" cm="1">
        <f t="array" ref="C1167">IF(Table2[[#This Row],[Max_num_drones]:[Max_num_drones]]=4,Table2[[#This Row],[Cost]:[Cost]],"")</f>
        <v/>
      </c>
      <c r="D1167" s="20" t="str" cm="1">
        <f t="array" ref="D1167">IF(Table2[[#This Row],[Max_num_drones]:[Max_num_drones]]=5,Table2[[#This Row],[Cost]:[Cost]],"")</f>
        <v/>
      </c>
    </row>
    <row r="1168" spans="1:4">
      <c r="A1168" s="20" t="str" cm="1">
        <f t="array" ref="A1168">IF(Table2[[#This Row],[Max_num_drones]:[Max_num_drones]]=2,Table2[[#This Row],[Cost]:[Cost]],"")</f>
        <v/>
      </c>
      <c r="B1168" s="20" t="str" cm="1">
        <f t="array" ref="B1168">IF(Table2[[#This Row],[Max_num_drones]:[Max_num_drones]]=3,Table2[[#This Row],[Cost]:[Cost]],"")</f>
        <v/>
      </c>
      <c r="C1168" s="20" t="str" cm="1">
        <f t="array" ref="C1168">IF(Table2[[#This Row],[Max_num_drones]:[Max_num_drones]]=4,Table2[[#This Row],[Cost]:[Cost]],"")</f>
        <v/>
      </c>
      <c r="D1168" s="20" t="str" cm="1">
        <f t="array" ref="D1168">IF(Table2[[#This Row],[Max_num_drones]:[Max_num_drones]]=5,Table2[[#This Row],[Cost]:[Cost]],"")</f>
        <v/>
      </c>
    </row>
    <row r="1169" spans="1:4">
      <c r="A1169" s="20" t="str" cm="1">
        <f t="array" ref="A1169">IF(Table2[[#This Row],[Max_num_drones]:[Max_num_drones]]=2,Table2[[#This Row],[Cost]:[Cost]],"")</f>
        <v/>
      </c>
      <c r="B1169" s="20" t="str" cm="1">
        <f t="array" ref="B1169">IF(Table2[[#This Row],[Max_num_drones]:[Max_num_drones]]=3,Table2[[#This Row],[Cost]:[Cost]],"")</f>
        <v/>
      </c>
      <c r="C1169" s="20" t="str" cm="1">
        <f t="array" ref="C1169">IF(Table2[[#This Row],[Max_num_drones]:[Max_num_drones]]=4,Table2[[#This Row],[Cost]:[Cost]],"")</f>
        <v/>
      </c>
      <c r="D1169" s="20" t="str" cm="1">
        <f t="array" ref="D1169">IF(Table2[[#This Row],[Max_num_drones]:[Max_num_drones]]=5,Table2[[#This Row],[Cost]:[Cost]],"")</f>
        <v/>
      </c>
    </row>
    <row r="1170" spans="1:4">
      <c r="A1170" s="20" t="str" cm="1">
        <f t="array" ref="A1170">IF(Table2[[#This Row],[Max_num_drones]:[Max_num_drones]]=2,Table2[[#This Row],[Cost]:[Cost]],"")</f>
        <v/>
      </c>
      <c r="B1170" s="20" t="str" cm="1">
        <f t="array" ref="B1170">IF(Table2[[#This Row],[Max_num_drones]:[Max_num_drones]]=3,Table2[[#This Row],[Cost]:[Cost]],"")</f>
        <v/>
      </c>
      <c r="C1170" s="20" t="str" cm="1">
        <f t="array" ref="C1170">IF(Table2[[#This Row],[Max_num_drones]:[Max_num_drones]]=4,Table2[[#This Row],[Cost]:[Cost]],"")</f>
        <v/>
      </c>
      <c r="D1170" s="20" t="str" cm="1">
        <f t="array" ref="D1170">IF(Table2[[#This Row],[Max_num_drones]:[Max_num_drones]]=5,Table2[[#This Row],[Cost]:[Cost]],"")</f>
        <v/>
      </c>
    </row>
    <row r="1171" spans="1:4">
      <c r="A1171" s="20" t="str" cm="1">
        <f t="array" ref="A1171">IF(Table2[[#This Row],[Max_num_drones]:[Max_num_drones]]=2,Table2[[#This Row],[Cost]:[Cost]],"")</f>
        <v/>
      </c>
      <c r="B1171" s="20" t="str" cm="1">
        <f t="array" ref="B1171">IF(Table2[[#This Row],[Max_num_drones]:[Max_num_drones]]=3,Table2[[#This Row],[Cost]:[Cost]],"")</f>
        <v/>
      </c>
      <c r="C1171" s="20" t="str" cm="1">
        <f t="array" ref="C1171">IF(Table2[[#This Row],[Max_num_drones]:[Max_num_drones]]=4,Table2[[#This Row],[Cost]:[Cost]],"")</f>
        <v/>
      </c>
      <c r="D1171" s="20" t="str" cm="1">
        <f t="array" ref="D1171">IF(Table2[[#This Row],[Max_num_drones]:[Max_num_drones]]=5,Table2[[#This Row],[Cost]:[Cost]],"")</f>
        <v/>
      </c>
    </row>
    <row r="1172" spans="1:4">
      <c r="A1172" s="20" t="str" cm="1">
        <f t="array" ref="A1172">IF(Table2[[#This Row],[Max_num_drones]:[Max_num_drones]]=2,Table2[[#This Row],[Cost]:[Cost]],"")</f>
        <v/>
      </c>
      <c r="B1172" s="20" t="str" cm="1">
        <f t="array" ref="B1172">IF(Table2[[#This Row],[Max_num_drones]:[Max_num_drones]]=3,Table2[[#This Row],[Cost]:[Cost]],"")</f>
        <v/>
      </c>
      <c r="C1172" s="20" t="str" cm="1">
        <f t="array" ref="C1172">IF(Table2[[#This Row],[Max_num_drones]:[Max_num_drones]]=4,Table2[[#This Row],[Cost]:[Cost]],"")</f>
        <v/>
      </c>
      <c r="D1172" s="20" t="str" cm="1">
        <f t="array" ref="D1172">IF(Table2[[#This Row],[Max_num_drones]:[Max_num_drones]]=5,Table2[[#This Row],[Cost]:[Cost]],"")</f>
        <v/>
      </c>
    </row>
    <row r="1173" spans="1:4">
      <c r="A1173" s="20" t="str" cm="1">
        <f t="array" ref="A1173">IF(Table2[[#This Row],[Max_num_drones]:[Max_num_drones]]=2,Table2[[#This Row],[Cost]:[Cost]],"")</f>
        <v/>
      </c>
      <c r="B1173" s="20" t="str" cm="1">
        <f t="array" ref="B1173">IF(Table2[[#This Row],[Max_num_drones]:[Max_num_drones]]=3,Table2[[#This Row],[Cost]:[Cost]],"")</f>
        <v/>
      </c>
      <c r="C1173" s="20" t="str" cm="1">
        <f t="array" ref="C1173">IF(Table2[[#This Row],[Max_num_drones]:[Max_num_drones]]=4,Table2[[#This Row],[Cost]:[Cost]],"")</f>
        <v/>
      </c>
      <c r="D1173" s="20" t="str" cm="1">
        <f t="array" ref="D1173">IF(Table2[[#This Row],[Max_num_drones]:[Max_num_drones]]=5,Table2[[#This Row],[Cost]:[Cost]],"")</f>
        <v/>
      </c>
    </row>
    <row r="1174" spans="1:4">
      <c r="A1174" s="20" t="str" cm="1">
        <f t="array" ref="A1174">IF(Table2[[#This Row],[Max_num_drones]:[Max_num_drones]]=2,Table2[[#This Row],[Cost]:[Cost]],"")</f>
        <v/>
      </c>
      <c r="B1174" s="20" t="str" cm="1">
        <f t="array" ref="B1174">IF(Table2[[#This Row],[Max_num_drones]:[Max_num_drones]]=3,Table2[[#This Row],[Cost]:[Cost]],"")</f>
        <v/>
      </c>
      <c r="C1174" s="20" t="str" cm="1">
        <f t="array" ref="C1174">IF(Table2[[#This Row],[Max_num_drones]:[Max_num_drones]]=4,Table2[[#This Row],[Cost]:[Cost]],"")</f>
        <v/>
      </c>
      <c r="D1174" s="20" t="str" cm="1">
        <f t="array" ref="D1174">IF(Table2[[#This Row],[Max_num_drones]:[Max_num_drones]]=5,Table2[[#This Row],[Cost]:[Cost]],"")</f>
        <v/>
      </c>
    </row>
    <row r="1175" spans="1:4">
      <c r="A1175" s="20" t="str" cm="1">
        <f t="array" ref="A1175">IF(Table2[[#This Row],[Max_num_drones]:[Max_num_drones]]=2,Table2[[#This Row],[Cost]:[Cost]],"")</f>
        <v/>
      </c>
      <c r="B1175" s="20" t="str" cm="1">
        <f t="array" ref="B1175">IF(Table2[[#This Row],[Max_num_drones]:[Max_num_drones]]=3,Table2[[#This Row],[Cost]:[Cost]],"")</f>
        <v/>
      </c>
      <c r="C1175" s="20" t="str" cm="1">
        <f t="array" ref="C1175">IF(Table2[[#This Row],[Max_num_drones]:[Max_num_drones]]=4,Table2[[#This Row],[Cost]:[Cost]],"")</f>
        <v/>
      </c>
      <c r="D1175" s="20" t="str" cm="1">
        <f t="array" ref="D1175">IF(Table2[[#This Row],[Max_num_drones]:[Max_num_drones]]=5,Table2[[#This Row],[Cost]:[Cost]],"")</f>
        <v/>
      </c>
    </row>
    <row r="1176" spans="1:4">
      <c r="A1176" s="20" t="str" cm="1">
        <f t="array" ref="A1176">IF(Table2[[#This Row],[Max_num_drones]:[Max_num_drones]]=2,Table2[[#This Row],[Cost]:[Cost]],"")</f>
        <v/>
      </c>
      <c r="B1176" s="20" t="str" cm="1">
        <f t="array" ref="B1176">IF(Table2[[#This Row],[Max_num_drones]:[Max_num_drones]]=3,Table2[[#This Row],[Cost]:[Cost]],"")</f>
        <v/>
      </c>
      <c r="C1176" s="20" t="str" cm="1">
        <f t="array" ref="C1176">IF(Table2[[#This Row],[Max_num_drones]:[Max_num_drones]]=4,Table2[[#This Row],[Cost]:[Cost]],"")</f>
        <v/>
      </c>
      <c r="D1176" s="20" t="str" cm="1">
        <f t="array" ref="D1176">IF(Table2[[#This Row],[Max_num_drones]:[Max_num_drones]]=5,Table2[[#This Row],[Cost]:[Cost]],"")</f>
        <v/>
      </c>
    </row>
    <row r="1177" spans="1:4">
      <c r="A1177" s="20" t="str" cm="1">
        <f t="array" ref="A1177">IF(Table2[[#This Row],[Max_num_drones]:[Max_num_drones]]=2,Table2[[#This Row],[Cost]:[Cost]],"")</f>
        <v/>
      </c>
      <c r="B1177" s="20" t="str" cm="1">
        <f t="array" ref="B1177">IF(Table2[[#This Row],[Max_num_drones]:[Max_num_drones]]=3,Table2[[#This Row],[Cost]:[Cost]],"")</f>
        <v/>
      </c>
      <c r="C1177" s="20" t="str" cm="1">
        <f t="array" ref="C1177">IF(Table2[[#This Row],[Max_num_drones]:[Max_num_drones]]=4,Table2[[#This Row],[Cost]:[Cost]],"")</f>
        <v/>
      </c>
      <c r="D1177" s="20" t="str" cm="1">
        <f t="array" ref="D1177">IF(Table2[[#This Row],[Max_num_drones]:[Max_num_drones]]=5,Table2[[#This Row],[Cost]:[Cost]],"")</f>
        <v/>
      </c>
    </row>
    <row r="1178" spans="1:4">
      <c r="A1178" s="20" t="str" cm="1">
        <f t="array" ref="A1178">IF(Table2[[#This Row],[Max_num_drones]:[Max_num_drones]]=2,Table2[[#This Row],[Cost]:[Cost]],"")</f>
        <v/>
      </c>
      <c r="B1178" s="20" t="str" cm="1">
        <f t="array" ref="B1178">IF(Table2[[#This Row],[Max_num_drones]:[Max_num_drones]]=3,Table2[[#This Row],[Cost]:[Cost]],"")</f>
        <v/>
      </c>
      <c r="C1178" s="20" t="str" cm="1">
        <f t="array" ref="C1178">IF(Table2[[#This Row],[Max_num_drones]:[Max_num_drones]]=4,Table2[[#This Row],[Cost]:[Cost]],"")</f>
        <v/>
      </c>
      <c r="D1178" s="20" t="str" cm="1">
        <f t="array" ref="D1178">IF(Table2[[#This Row],[Max_num_drones]:[Max_num_drones]]=5,Table2[[#This Row],[Cost]:[Cost]],"")</f>
        <v/>
      </c>
    </row>
    <row r="1179" spans="1:4">
      <c r="A1179" s="20" t="str" cm="1">
        <f t="array" ref="A1179">IF(Table2[[#This Row],[Max_num_drones]:[Max_num_drones]]=2,Table2[[#This Row],[Cost]:[Cost]],"")</f>
        <v/>
      </c>
      <c r="B1179" s="20" t="str" cm="1">
        <f t="array" ref="B1179">IF(Table2[[#This Row],[Max_num_drones]:[Max_num_drones]]=3,Table2[[#This Row],[Cost]:[Cost]],"")</f>
        <v/>
      </c>
      <c r="C1179" s="20" t="str" cm="1">
        <f t="array" ref="C1179">IF(Table2[[#This Row],[Max_num_drones]:[Max_num_drones]]=4,Table2[[#This Row],[Cost]:[Cost]],"")</f>
        <v/>
      </c>
      <c r="D1179" s="20" t="str" cm="1">
        <f t="array" ref="D1179">IF(Table2[[#This Row],[Max_num_drones]:[Max_num_drones]]=5,Table2[[#This Row],[Cost]:[Cost]],"")</f>
        <v/>
      </c>
    </row>
    <row r="1180" spans="1:4">
      <c r="A1180" s="20" t="str" cm="1">
        <f t="array" ref="A1180">IF(Table2[[#This Row],[Max_num_drones]:[Max_num_drones]]=2,Table2[[#This Row],[Cost]:[Cost]],"")</f>
        <v/>
      </c>
      <c r="B1180" s="20" t="str" cm="1">
        <f t="array" ref="B1180">IF(Table2[[#This Row],[Max_num_drones]:[Max_num_drones]]=3,Table2[[#This Row],[Cost]:[Cost]],"")</f>
        <v/>
      </c>
      <c r="C1180" s="20" t="str" cm="1">
        <f t="array" ref="C1180">IF(Table2[[#This Row],[Max_num_drones]:[Max_num_drones]]=4,Table2[[#This Row],[Cost]:[Cost]],"")</f>
        <v/>
      </c>
      <c r="D1180" s="20" t="str" cm="1">
        <f t="array" ref="D1180">IF(Table2[[#This Row],[Max_num_drones]:[Max_num_drones]]=5,Table2[[#This Row],[Cost]:[Cost]],"")</f>
        <v/>
      </c>
    </row>
    <row r="1181" spans="1:4">
      <c r="A1181" s="20" t="str" cm="1">
        <f t="array" ref="A1181">IF(Table2[[#This Row],[Max_num_drones]:[Max_num_drones]]=2,Table2[[#This Row],[Cost]:[Cost]],"")</f>
        <v/>
      </c>
      <c r="B1181" s="20" t="str" cm="1">
        <f t="array" ref="B1181">IF(Table2[[#This Row],[Max_num_drones]:[Max_num_drones]]=3,Table2[[#This Row],[Cost]:[Cost]],"")</f>
        <v/>
      </c>
      <c r="C1181" s="20" t="str" cm="1">
        <f t="array" ref="C1181">IF(Table2[[#This Row],[Max_num_drones]:[Max_num_drones]]=4,Table2[[#This Row],[Cost]:[Cost]],"")</f>
        <v/>
      </c>
      <c r="D1181" s="20" t="str" cm="1">
        <f t="array" ref="D1181">IF(Table2[[#This Row],[Max_num_drones]:[Max_num_drones]]=5,Table2[[#This Row],[Cost]:[Cost]],"")</f>
        <v/>
      </c>
    </row>
    <row r="1182" spans="1:4">
      <c r="A1182" s="20" t="str" cm="1">
        <f t="array" ref="A1182">IF(Table2[[#This Row],[Max_num_drones]:[Max_num_drones]]=2,Table2[[#This Row],[Cost]:[Cost]],"")</f>
        <v/>
      </c>
      <c r="B1182" s="20" t="str" cm="1">
        <f t="array" ref="B1182">IF(Table2[[#This Row],[Max_num_drones]:[Max_num_drones]]=3,Table2[[#This Row],[Cost]:[Cost]],"")</f>
        <v/>
      </c>
      <c r="C1182" s="20" t="str" cm="1">
        <f t="array" ref="C1182">IF(Table2[[#This Row],[Max_num_drones]:[Max_num_drones]]=4,Table2[[#This Row],[Cost]:[Cost]],"")</f>
        <v/>
      </c>
      <c r="D1182" s="20" t="str" cm="1">
        <f t="array" ref="D1182">IF(Table2[[#This Row],[Max_num_drones]:[Max_num_drones]]=5,Table2[[#This Row],[Cost]:[Cost]],"")</f>
        <v/>
      </c>
    </row>
    <row r="1183" spans="1:4">
      <c r="A1183" s="20" t="str" cm="1">
        <f t="array" ref="A1183">IF(Table2[[#This Row],[Max_num_drones]:[Max_num_drones]]=2,Table2[[#This Row],[Cost]:[Cost]],"")</f>
        <v/>
      </c>
      <c r="B1183" s="20" t="str" cm="1">
        <f t="array" ref="B1183">IF(Table2[[#This Row],[Max_num_drones]:[Max_num_drones]]=3,Table2[[#This Row],[Cost]:[Cost]],"")</f>
        <v/>
      </c>
      <c r="C1183" s="20" t="str" cm="1">
        <f t="array" ref="C1183">IF(Table2[[#This Row],[Max_num_drones]:[Max_num_drones]]=4,Table2[[#This Row],[Cost]:[Cost]],"")</f>
        <v/>
      </c>
      <c r="D1183" s="20" t="str" cm="1">
        <f t="array" ref="D1183">IF(Table2[[#This Row],[Max_num_drones]:[Max_num_drones]]=5,Table2[[#This Row],[Cost]:[Cost]],"")</f>
        <v/>
      </c>
    </row>
    <row r="1184" spans="1:4">
      <c r="A1184" s="20" t="str" cm="1">
        <f t="array" ref="A1184">IF(Table2[[#This Row],[Max_num_drones]:[Max_num_drones]]=2,Table2[[#This Row],[Cost]:[Cost]],"")</f>
        <v/>
      </c>
      <c r="B1184" s="20" t="str" cm="1">
        <f t="array" ref="B1184">IF(Table2[[#This Row],[Max_num_drones]:[Max_num_drones]]=3,Table2[[#This Row],[Cost]:[Cost]],"")</f>
        <v/>
      </c>
      <c r="C1184" s="20" t="str" cm="1">
        <f t="array" ref="C1184">IF(Table2[[#This Row],[Max_num_drones]:[Max_num_drones]]=4,Table2[[#This Row],[Cost]:[Cost]],"")</f>
        <v/>
      </c>
      <c r="D1184" s="20" t="str" cm="1">
        <f t="array" ref="D1184">IF(Table2[[#This Row],[Max_num_drones]:[Max_num_drones]]=5,Table2[[#This Row],[Cost]:[Cost]],"")</f>
        <v/>
      </c>
    </row>
    <row r="1185" spans="1:4">
      <c r="A1185" s="20" t="str" cm="1">
        <f t="array" ref="A1185">IF(Table2[[#This Row],[Max_num_drones]:[Max_num_drones]]=2,Table2[[#This Row],[Cost]:[Cost]],"")</f>
        <v/>
      </c>
      <c r="B1185" s="20" t="str" cm="1">
        <f t="array" ref="B1185">IF(Table2[[#This Row],[Max_num_drones]:[Max_num_drones]]=3,Table2[[#This Row],[Cost]:[Cost]],"")</f>
        <v/>
      </c>
      <c r="C1185" s="20" t="str" cm="1">
        <f t="array" ref="C1185">IF(Table2[[#This Row],[Max_num_drones]:[Max_num_drones]]=4,Table2[[#This Row],[Cost]:[Cost]],"")</f>
        <v/>
      </c>
      <c r="D1185" s="20" t="str" cm="1">
        <f t="array" ref="D1185">IF(Table2[[#This Row],[Max_num_drones]:[Max_num_drones]]=5,Table2[[#This Row],[Cost]:[Cost]],"")</f>
        <v/>
      </c>
    </row>
    <row r="1186" spans="1:4">
      <c r="A1186" s="20" t="str" cm="1">
        <f t="array" ref="A1186">IF(Table2[[#This Row],[Max_num_drones]:[Max_num_drones]]=2,Table2[[#This Row],[Cost]:[Cost]],"")</f>
        <v/>
      </c>
      <c r="B1186" s="20" t="str" cm="1">
        <f t="array" ref="B1186">IF(Table2[[#This Row],[Max_num_drones]:[Max_num_drones]]=3,Table2[[#This Row],[Cost]:[Cost]],"")</f>
        <v/>
      </c>
      <c r="C1186" s="20" t="str" cm="1">
        <f t="array" ref="C1186">IF(Table2[[#This Row],[Max_num_drones]:[Max_num_drones]]=4,Table2[[#This Row],[Cost]:[Cost]],"")</f>
        <v/>
      </c>
      <c r="D1186" s="20" t="str" cm="1">
        <f t="array" ref="D1186">IF(Table2[[#This Row],[Max_num_drones]:[Max_num_drones]]=5,Table2[[#This Row],[Cost]:[Cost]],"")</f>
        <v/>
      </c>
    </row>
    <row r="1187" spans="1:4">
      <c r="A1187" s="20" t="str" cm="1">
        <f t="array" ref="A1187">IF(Table2[[#This Row],[Max_num_drones]:[Max_num_drones]]=2,Table2[[#This Row],[Cost]:[Cost]],"")</f>
        <v/>
      </c>
      <c r="B1187" s="20" t="str" cm="1">
        <f t="array" ref="B1187">IF(Table2[[#This Row],[Max_num_drones]:[Max_num_drones]]=3,Table2[[#This Row],[Cost]:[Cost]],"")</f>
        <v/>
      </c>
      <c r="C1187" s="20" t="str" cm="1">
        <f t="array" ref="C1187">IF(Table2[[#This Row],[Max_num_drones]:[Max_num_drones]]=4,Table2[[#This Row],[Cost]:[Cost]],"")</f>
        <v/>
      </c>
      <c r="D1187" s="20" t="str" cm="1">
        <f t="array" ref="D1187">IF(Table2[[#This Row],[Max_num_drones]:[Max_num_drones]]=5,Table2[[#This Row],[Cost]:[Cost]],"")</f>
        <v/>
      </c>
    </row>
    <row r="1188" spans="1:4">
      <c r="A1188" s="20" t="str" cm="1">
        <f t="array" ref="A1188">IF(Table2[[#This Row],[Max_num_drones]:[Max_num_drones]]=2,Table2[[#This Row],[Cost]:[Cost]],"")</f>
        <v/>
      </c>
      <c r="B1188" s="20" t="str" cm="1">
        <f t="array" ref="B1188">IF(Table2[[#This Row],[Max_num_drones]:[Max_num_drones]]=3,Table2[[#This Row],[Cost]:[Cost]],"")</f>
        <v/>
      </c>
      <c r="C1188" s="20" t="str" cm="1">
        <f t="array" ref="C1188">IF(Table2[[#This Row],[Max_num_drones]:[Max_num_drones]]=4,Table2[[#This Row],[Cost]:[Cost]],"")</f>
        <v/>
      </c>
      <c r="D1188" s="20" t="str" cm="1">
        <f t="array" ref="D1188">IF(Table2[[#This Row],[Max_num_drones]:[Max_num_drones]]=5,Table2[[#This Row],[Cost]:[Cost]],"")</f>
        <v/>
      </c>
    </row>
    <row r="1189" spans="1:4">
      <c r="A1189" s="20" t="str" cm="1">
        <f t="array" ref="A1189">IF(Table2[[#This Row],[Max_num_drones]:[Max_num_drones]]=2,Table2[[#This Row],[Cost]:[Cost]],"")</f>
        <v/>
      </c>
      <c r="B1189" s="20" t="str" cm="1">
        <f t="array" ref="B1189">IF(Table2[[#This Row],[Max_num_drones]:[Max_num_drones]]=3,Table2[[#This Row],[Cost]:[Cost]],"")</f>
        <v/>
      </c>
      <c r="C1189" s="20" t="str" cm="1">
        <f t="array" ref="C1189">IF(Table2[[#This Row],[Max_num_drones]:[Max_num_drones]]=4,Table2[[#This Row],[Cost]:[Cost]],"")</f>
        <v/>
      </c>
      <c r="D1189" s="20" t="str" cm="1">
        <f t="array" ref="D1189">IF(Table2[[#This Row],[Max_num_drones]:[Max_num_drones]]=5,Table2[[#This Row],[Cost]:[Cost]],"")</f>
        <v/>
      </c>
    </row>
    <row r="1190" spans="1:4">
      <c r="A1190" s="20" t="str" cm="1">
        <f t="array" ref="A1190">IF(Table2[[#This Row],[Max_num_drones]:[Max_num_drones]]=2,Table2[[#This Row],[Cost]:[Cost]],"")</f>
        <v/>
      </c>
      <c r="B1190" s="20" t="str" cm="1">
        <f t="array" ref="B1190">IF(Table2[[#This Row],[Max_num_drones]:[Max_num_drones]]=3,Table2[[#This Row],[Cost]:[Cost]],"")</f>
        <v/>
      </c>
      <c r="C1190" s="20" t="str" cm="1">
        <f t="array" ref="C1190">IF(Table2[[#This Row],[Max_num_drones]:[Max_num_drones]]=4,Table2[[#This Row],[Cost]:[Cost]],"")</f>
        <v/>
      </c>
      <c r="D1190" s="20" t="str" cm="1">
        <f t="array" ref="D1190">IF(Table2[[#This Row],[Max_num_drones]:[Max_num_drones]]=5,Table2[[#This Row],[Cost]:[Cost]],"")</f>
        <v/>
      </c>
    </row>
    <row r="1191" spans="1:4">
      <c r="A1191" s="20" t="str" cm="1">
        <f t="array" ref="A1191">IF(Table2[[#This Row],[Max_num_drones]:[Max_num_drones]]=2,Table2[[#This Row],[Cost]:[Cost]],"")</f>
        <v/>
      </c>
      <c r="B1191" s="20" t="str" cm="1">
        <f t="array" ref="B1191">IF(Table2[[#This Row],[Max_num_drones]:[Max_num_drones]]=3,Table2[[#This Row],[Cost]:[Cost]],"")</f>
        <v/>
      </c>
      <c r="C1191" s="20" t="str" cm="1">
        <f t="array" ref="C1191">IF(Table2[[#This Row],[Max_num_drones]:[Max_num_drones]]=4,Table2[[#This Row],[Cost]:[Cost]],"")</f>
        <v/>
      </c>
      <c r="D1191" s="20" t="str" cm="1">
        <f t="array" ref="D1191">IF(Table2[[#This Row],[Max_num_drones]:[Max_num_drones]]=5,Table2[[#This Row],[Cost]:[Cost]],"")</f>
        <v/>
      </c>
    </row>
    <row r="1192" spans="1:4">
      <c r="A1192" s="20" t="str" cm="1">
        <f t="array" ref="A1192">IF(Table2[[#This Row],[Max_num_drones]:[Max_num_drones]]=2,Table2[[#This Row],[Cost]:[Cost]],"")</f>
        <v/>
      </c>
      <c r="B1192" s="20" t="str" cm="1">
        <f t="array" ref="B1192">IF(Table2[[#This Row],[Max_num_drones]:[Max_num_drones]]=3,Table2[[#This Row],[Cost]:[Cost]],"")</f>
        <v/>
      </c>
      <c r="C1192" s="20" t="str" cm="1">
        <f t="array" ref="C1192">IF(Table2[[#This Row],[Max_num_drones]:[Max_num_drones]]=4,Table2[[#This Row],[Cost]:[Cost]],"")</f>
        <v/>
      </c>
      <c r="D1192" s="20" t="str" cm="1">
        <f t="array" ref="D1192">IF(Table2[[#This Row],[Max_num_drones]:[Max_num_drones]]=5,Table2[[#This Row],[Cost]:[Cost]],"")</f>
        <v/>
      </c>
    </row>
    <row r="1193" spans="1:4">
      <c r="A1193" s="20" t="str" cm="1">
        <f t="array" ref="A1193">IF(Table2[[#This Row],[Max_num_drones]:[Max_num_drones]]=2,Table2[[#This Row],[Cost]:[Cost]],"")</f>
        <v/>
      </c>
      <c r="B1193" s="20" t="str" cm="1">
        <f t="array" ref="B1193">IF(Table2[[#This Row],[Max_num_drones]:[Max_num_drones]]=3,Table2[[#This Row],[Cost]:[Cost]],"")</f>
        <v/>
      </c>
      <c r="C1193" s="20" t="str" cm="1">
        <f t="array" ref="C1193">IF(Table2[[#This Row],[Max_num_drones]:[Max_num_drones]]=4,Table2[[#This Row],[Cost]:[Cost]],"")</f>
        <v/>
      </c>
      <c r="D1193" s="20" t="str" cm="1">
        <f t="array" ref="D1193">IF(Table2[[#This Row],[Max_num_drones]:[Max_num_drones]]=5,Table2[[#This Row],[Cost]:[Cost]],"")</f>
        <v/>
      </c>
    </row>
    <row r="1194" spans="1:4">
      <c r="A1194" s="20" t="str" cm="1">
        <f t="array" ref="A1194">IF(Table2[[#This Row],[Max_num_drones]:[Max_num_drones]]=2,Table2[[#This Row],[Cost]:[Cost]],"")</f>
        <v/>
      </c>
      <c r="B1194" s="20" t="str" cm="1">
        <f t="array" ref="B1194">IF(Table2[[#This Row],[Max_num_drones]:[Max_num_drones]]=3,Table2[[#This Row],[Cost]:[Cost]],"")</f>
        <v/>
      </c>
      <c r="C1194" s="20" t="str" cm="1">
        <f t="array" ref="C1194">IF(Table2[[#This Row],[Max_num_drones]:[Max_num_drones]]=4,Table2[[#This Row],[Cost]:[Cost]],"")</f>
        <v/>
      </c>
      <c r="D1194" s="20" t="str" cm="1">
        <f t="array" ref="D1194">IF(Table2[[#This Row],[Max_num_drones]:[Max_num_drones]]=5,Table2[[#This Row],[Cost]:[Cost]],"")</f>
        <v/>
      </c>
    </row>
    <row r="1195" spans="1:4">
      <c r="A1195" s="20" t="str" cm="1">
        <f t="array" ref="A1195">IF(Table2[[#This Row],[Max_num_drones]:[Max_num_drones]]=2,Table2[[#This Row],[Cost]:[Cost]],"")</f>
        <v/>
      </c>
      <c r="B1195" s="20" t="str" cm="1">
        <f t="array" ref="B1195">IF(Table2[[#This Row],[Max_num_drones]:[Max_num_drones]]=3,Table2[[#This Row],[Cost]:[Cost]],"")</f>
        <v/>
      </c>
      <c r="C1195" s="20" t="str" cm="1">
        <f t="array" ref="C1195">IF(Table2[[#This Row],[Max_num_drones]:[Max_num_drones]]=4,Table2[[#This Row],[Cost]:[Cost]],"")</f>
        <v/>
      </c>
      <c r="D1195" s="20" t="str" cm="1">
        <f t="array" ref="D1195">IF(Table2[[#This Row],[Max_num_drones]:[Max_num_drones]]=5,Table2[[#This Row],[Cost]:[Cost]],"")</f>
        <v/>
      </c>
    </row>
    <row r="1196" spans="1:4">
      <c r="A1196" s="20" t="str" cm="1">
        <f t="array" ref="A1196">IF(Table2[[#This Row],[Max_num_drones]:[Max_num_drones]]=2,Table2[[#This Row],[Cost]:[Cost]],"")</f>
        <v/>
      </c>
      <c r="B1196" s="20" t="str" cm="1">
        <f t="array" ref="B1196">IF(Table2[[#This Row],[Max_num_drones]:[Max_num_drones]]=3,Table2[[#This Row],[Cost]:[Cost]],"")</f>
        <v/>
      </c>
      <c r="C1196" s="20" t="str" cm="1">
        <f t="array" ref="C1196">IF(Table2[[#This Row],[Max_num_drones]:[Max_num_drones]]=4,Table2[[#This Row],[Cost]:[Cost]],"")</f>
        <v/>
      </c>
      <c r="D1196" s="20" t="str" cm="1">
        <f t="array" ref="D1196">IF(Table2[[#This Row],[Max_num_drones]:[Max_num_drones]]=5,Table2[[#This Row],[Cost]:[Cost]],"")</f>
        <v/>
      </c>
    </row>
    <row r="1197" spans="1:4">
      <c r="A1197" s="20" t="str" cm="1">
        <f t="array" ref="A1197">IF(Table2[[#This Row],[Max_num_drones]:[Max_num_drones]]=2,Table2[[#This Row],[Cost]:[Cost]],"")</f>
        <v/>
      </c>
      <c r="B1197" s="20" t="str" cm="1">
        <f t="array" ref="B1197">IF(Table2[[#This Row],[Max_num_drones]:[Max_num_drones]]=3,Table2[[#This Row],[Cost]:[Cost]],"")</f>
        <v/>
      </c>
      <c r="C1197" s="20" t="str" cm="1">
        <f t="array" ref="C1197">IF(Table2[[#This Row],[Max_num_drones]:[Max_num_drones]]=4,Table2[[#This Row],[Cost]:[Cost]],"")</f>
        <v/>
      </c>
      <c r="D1197" s="20" t="str" cm="1">
        <f t="array" ref="D1197">IF(Table2[[#This Row],[Max_num_drones]:[Max_num_drones]]=5,Table2[[#This Row],[Cost]:[Cost]],"")</f>
        <v/>
      </c>
    </row>
    <row r="1198" spans="1:4">
      <c r="A1198" s="20" t="str" cm="1">
        <f t="array" ref="A1198">IF(Table2[[#This Row],[Max_num_drones]:[Max_num_drones]]=2,Table2[[#This Row],[Cost]:[Cost]],"")</f>
        <v/>
      </c>
      <c r="B1198" s="20" t="str" cm="1">
        <f t="array" ref="B1198">IF(Table2[[#This Row],[Max_num_drones]:[Max_num_drones]]=3,Table2[[#This Row],[Cost]:[Cost]],"")</f>
        <v/>
      </c>
      <c r="C1198" s="20" t="str" cm="1">
        <f t="array" ref="C1198">IF(Table2[[#This Row],[Max_num_drones]:[Max_num_drones]]=4,Table2[[#This Row],[Cost]:[Cost]],"")</f>
        <v/>
      </c>
      <c r="D1198" s="20" t="str" cm="1">
        <f t="array" ref="D1198">IF(Table2[[#This Row],[Max_num_drones]:[Max_num_drones]]=5,Table2[[#This Row],[Cost]:[Cost]],"")</f>
        <v/>
      </c>
    </row>
    <row r="1199" spans="1:4">
      <c r="A1199" s="20" t="str" cm="1">
        <f t="array" ref="A1199">IF(Table2[[#This Row],[Max_num_drones]:[Max_num_drones]]=2,Table2[[#This Row],[Cost]:[Cost]],"")</f>
        <v/>
      </c>
      <c r="B1199" s="20" t="str" cm="1">
        <f t="array" ref="B1199">IF(Table2[[#This Row],[Max_num_drones]:[Max_num_drones]]=3,Table2[[#This Row],[Cost]:[Cost]],"")</f>
        <v/>
      </c>
      <c r="C1199" s="20" t="str" cm="1">
        <f t="array" ref="C1199">IF(Table2[[#This Row],[Max_num_drones]:[Max_num_drones]]=4,Table2[[#This Row],[Cost]:[Cost]],"")</f>
        <v/>
      </c>
      <c r="D1199" s="20" t="str" cm="1">
        <f t="array" ref="D1199">IF(Table2[[#This Row],[Max_num_drones]:[Max_num_drones]]=5,Table2[[#This Row],[Cost]:[Cost]],"")</f>
        <v/>
      </c>
    </row>
    <row r="1200" spans="1:4">
      <c r="A1200" s="20" t="str" cm="1">
        <f t="array" ref="A1200">IF(Table2[[#This Row],[Max_num_drones]:[Max_num_drones]]=2,Table2[[#This Row],[Cost]:[Cost]],"")</f>
        <v/>
      </c>
      <c r="B1200" s="20" t="str" cm="1">
        <f t="array" ref="B1200">IF(Table2[[#This Row],[Max_num_drones]:[Max_num_drones]]=3,Table2[[#This Row],[Cost]:[Cost]],"")</f>
        <v/>
      </c>
      <c r="C1200" s="20" t="str" cm="1">
        <f t="array" ref="C1200">IF(Table2[[#This Row],[Max_num_drones]:[Max_num_drones]]=4,Table2[[#This Row],[Cost]:[Cost]],"")</f>
        <v/>
      </c>
      <c r="D1200" s="20" t="str" cm="1">
        <f t="array" ref="D1200">IF(Table2[[#This Row],[Max_num_drones]:[Max_num_drones]]=5,Table2[[#This Row],[Cost]:[Cost]],"")</f>
        <v/>
      </c>
    </row>
    <row r="1201" spans="1:4">
      <c r="A1201" s="20" t="str" cm="1">
        <f t="array" ref="A1201">IF(Table2[[#This Row],[Max_num_drones]:[Max_num_drones]]=2,Table2[[#This Row],[Cost]:[Cost]],"")</f>
        <v/>
      </c>
      <c r="B1201" s="20" t="str" cm="1">
        <f t="array" ref="B1201">IF(Table2[[#This Row],[Max_num_drones]:[Max_num_drones]]=3,Table2[[#This Row],[Cost]:[Cost]],"")</f>
        <v/>
      </c>
      <c r="C1201" s="20" t="str" cm="1">
        <f t="array" ref="C1201">IF(Table2[[#This Row],[Max_num_drones]:[Max_num_drones]]=4,Table2[[#This Row],[Cost]:[Cost]],"")</f>
        <v/>
      </c>
      <c r="D1201" s="20" t="str" cm="1">
        <f t="array" ref="D1201">IF(Table2[[#This Row],[Max_num_drones]:[Max_num_drones]]=5,Table2[[#This Row],[Cost]:[Cost]],"")</f>
        <v/>
      </c>
    </row>
    <row r="1202" spans="1:4">
      <c r="A1202" s="20" t="str" cm="1">
        <f t="array" ref="A1202">IF(Table2[[#This Row],[Max_num_drones]:[Max_num_drones]]=2,Table2[[#This Row],[Cost]:[Cost]],"")</f>
        <v/>
      </c>
      <c r="B1202" s="20" t="str" cm="1">
        <f t="array" ref="B1202">IF(Table2[[#This Row],[Max_num_drones]:[Max_num_drones]]=3,Table2[[#This Row],[Cost]:[Cost]],"")</f>
        <v/>
      </c>
      <c r="C1202" s="20" t="str" cm="1">
        <f t="array" ref="C1202">IF(Table2[[#This Row],[Max_num_drones]:[Max_num_drones]]=4,Table2[[#This Row],[Cost]:[Cost]],"")</f>
        <v/>
      </c>
      <c r="D1202" s="20" t="str" cm="1">
        <f t="array" ref="D1202">IF(Table2[[#This Row],[Max_num_drones]:[Max_num_drones]]=5,Table2[[#This Row],[Cost]:[Cost]],"")</f>
        <v/>
      </c>
    </row>
    <row r="1203" spans="1:4">
      <c r="A1203" s="20" t="str" cm="1">
        <f t="array" ref="A1203">IF(Table2[[#This Row],[Max_num_drones]:[Max_num_drones]]=2,Table2[[#This Row],[Cost]:[Cost]],"")</f>
        <v/>
      </c>
      <c r="B1203" s="20" t="str" cm="1">
        <f t="array" ref="B1203">IF(Table2[[#This Row],[Max_num_drones]:[Max_num_drones]]=3,Table2[[#This Row],[Cost]:[Cost]],"")</f>
        <v/>
      </c>
      <c r="C1203" s="20" t="str" cm="1">
        <f t="array" ref="C1203">IF(Table2[[#This Row],[Max_num_drones]:[Max_num_drones]]=4,Table2[[#This Row],[Cost]:[Cost]],"")</f>
        <v/>
      </c>
      <c r="D1203" s="20" t="str" cm="1">
        <f t="array" ref="D1203">IF(Table2[[#This Row],[Max_num_drones]:[Max_num_drones]]=5,Table2[[#This Row],[Cost]:[Cost]],"")</f>
        <v/>
      </c>
    </row>
    <row r="1204" spans="1:4">
      <c r="A1204" s="20" t="str" cm="1">
        <f t="array" ref="A1204">IF(Table2[[#This Row],[Max_num_drones]:[Max_num_drones]]=2,Table2[[#This Row],[Cost]:[Cost]],"")</f>
        <v/>
      </c>
      <c r="B1204" s="20" t="str" cm="1">
        <f t="array" ref="B1204">IF(Table2[[#This Row],[Max_num_drones]:[Max_num_drones]]=3,Table2[[#This Row],[Cost]:[Cost]],"")</f>
        <v/>
      </c>
      <c r="C1204" s="20" t="str" cm="1">
        <f t="array" ref="C1204">IF(Table2[[#This Row],[Max_num_drones]:[Max_num_drones]]=4,Table2[[#This Row],[Cost]:[Cost]],"")</f>
        <v/>
      </c>
      <c r="D1204" s="20" t="str" cm="1">
        <f t="array" ref="D1204">IF(Table2[[#This Row],[Max_num_drones]:[Max_num_drones]]=5,Table2[[#This Row],[Cost]:[Cost]],"")</f>
        <v/>
      </c>
    </row>
    <row r="1205" spans="1:4">
      <c r="A1205" s="20" t="str" cm="1">
        <f t="array" ref="A1205">IF(Table2[[#This Row],[Max_num_drones]:[Max_num_drones]]=2,Table2[[#This Row],[Cost]:[Cost]],"")</f>
        <v/>
      </c>
      <c r="B1205" s="20" t="str" cm="1">
        <f t="array" ref="B1205">IF(Table2[[#This Row],[Max_num_drones]:[Max_num_drones]]=3,Table2[[#This Row],[Cost]:[Cost]],"")</f>
        <v/>
      </c>
      <c r="C1205" s="20" t="str" cm="1">
        <f t="array" ref="C1205">IF(Table2[[#This Row],[Max_num_drones]:[Max_num_drones]]=4,Table2[[#This Row],[Cost]:[Cost]],"")</f>
        <v/>
      </c>
      <c r="D1205" s="20" t="str" cm="1">
        <f t="array" ref="D1205">IF(Table2[[#This Row],[Max_num_drones]:[Max_num_drones]]=5,Table2[[#This Row],[Cost]:[Cost]],"")</f>
        <v/>
      </c>
    </row>
    <row r="1206" spans="1:4">
      <c r="A1206" s="20" t="str" cm="1">
        <f t="array" ref="A1206">IF(Table2[[#This Row],[Max_num_drones]:[Max_num_drones]]=2,Table2[[#This Row],[Cost]:[Cost]],"")</f>
        <v/>
      </c>
      <c r="B1206" s="20" t="str" cm="1">
        <f t="array" ref="B1206">IF(Table2[[#This Row],[Max_num_drones]:[Max_num_drones]]=3,Table2[[#This Row],[Cost]:[Cost]],"")</f>
        <v/>
      </c>
      <c r="C1206" s="20" t="str" cm="1">
        <f t="array" ref="C1206">IF(Table2[[#This Row],[Max_num_drones]:[Max_num_drones]]=4,Table2[[#This Row],[Cost]:[Cost]],"")</f>
        <v/>
      </c>
      <c r="D1206" s="20" t="str" cm="1">
        <f t="array" ref="D1206">IF(Table2[[#This Row],[Max_num_drones]:[Max_num_drones]]=5,Table2[[#This Row],[Cost]:[Cost]],"")</f>
        <v/>
      </c>
    </row>
    <row r="1207" spans="1:4">
      <c r="A1207" s="20" t="str" cm="1">
        <f t="array" ref="A1207">IF(Table2[[#This Row],[Max_num_drones]:[Max_num_drones]]=2,Table2[[#This Row],[Cost]:[Cost]],"")</f>
        <v/>
      </c>
      <c r="B1207" s="20" t="str" cm="1">
        <f t="array" ref="B1207">IF(Table2[[#This Row],[Max_num_drones]:[Max_num_drones]]=3,Table2[[#This Row],[Cost]:[Cost]],"")</f>
        <v/>
      </c>
      <c r="C1207" s="20" t="str" cm="1">
        <f t="array" ref="C1207">IF(Table2[[#This Row],[Max_num_drones]:[Max_num_drones]]=4,Table2[[#This Row],[Cost]:[Cost]],"")</f>
        <v/>
      </c>
      <c r="D1207" s="20" t="str" cm="1">
        <f t="array" ref="D1207">IF(Table2[[#This Row],[Max_num_drones]:[Max_num_drones]]=5,Table2[[#This Row],[Cost]:[Cost]],"")</f>
        <v/>
      </c>
    </row>
    <row r="1208" spans="1:4">
      <c r="A1208" s="20" t="str" cm="1">
        <f t="array" ref="A1208">IF(Table2[[#This Row],[Max_num_drones]:[Max_num_drones]]=2,Table2[[#This Row],[Cost]:[Cost]],"")</f>
        <v/>
      </c>
      <c r="B1208" s="20" t="str" cm="1">
        <f t="array" ref="B1208">IF(Table2[[#This Row],[Max_num_drones]:[Max_num_drones]]=3,Table2[[#This Row],[Cost]:[Cost]],"")</f>
        <v/>
      </c>
      <c r="C1208" s="20" t="str" cm="1">
        <f t="array" ref="C1208">IF(Table2[[#This Row],[Max_num_drones]:[Max_num_drones]]=4,Table2[[#This Row],[Cost]:[Cost]],"")</f>
        <v/>
      </c>
      <c r="D1208" s="20" t="str" cm="1">
        <f t="array" ref="D1208">IF(Table2[[#This Row],[Max_num_drones]:[Max_num_drones]]=5,Table2[[#This Row],[Cost]:[Cost]],"")</f>
        <v/>
      </c>
    </row>
    <row r="1209" spans="1:4">
      <c r="A1209" s="20" t="str" cm="1">
        <f t="array" ref="A1209">IF(Table2[[#This Row],[Max_num_drones]:[Max_num_drones]]=2,Table2[[#This Row],[Cost]:[Cost]],"")</f>
        <v/>
      </c>
      <c r="B1209" s="20" t="str" cm="1">
        <f t="array" ref="B1209">IF(Table2[[#This Row],[Max_num_drones]:[Max_num_drones]]=3,Table2[[#This Row],[Cost]:[Cost]],"")</f>
        <v/>
      </c>
      <c r="C1209" s="20" t="str" cm="1">
        <f t="array" ref="C1209">IF(Table2[[#This Row],[Max_num_drones]:[Max_num_drones]]=4,Table2[[#This Row],[Cost]:[Cost]],"")</f>
        <v/>
      </c>
      <c r="D1209" s="20" t="str" cm="1">
        <f t="array" ref="D1209">IF(Table2[[#This Row],[Max_num_drones]:[Max_num_drones]]=5,Table2[[#This Row],[Cost]:[Cost]],"")</f>
        <v/>
      </c>
    </row>
    <row r="1210" spans="1:4">
      <c r="A1210" s="20" t="str" cm="1">
        <f t="array" ref="A1210">IF(Table2[[#This Row],[Max_num_drones]:[Max_num_drones]]=2,Table2[[#This Row],[Cost]:[Cost]],"")</f>
        <v/>
      </c>
      <c r="B1210" s="20" t="str" cm="1">
        <f t="array" ref="B1210">IF(Table2[[#This Row],[Max_num_drones]:[Max_num_drones]]=3,Table2[[#This Row],[Cost]:[Cost]],"")</f>
        <v/>
      </c>
      <c r="C1210" s="20" t="str" cm="1">
        <f t="array" ref="C1210">IF(Table2[[#This Row],[Max_num_drones]:[Max_num_drones]]=4,Table2[[#This Row],[Cost]:[Cost]],"")</f>
        <v/>
      </c>
      <c r="D1210" s="20" t="str" cm="1">
        <f t="array" ref="D1210">IF(Table2[[#This Row],[Max_num_drones]:[Max_num_drones]]=5,Table2[[#This Row],[Cost]:[Cost]],"")</f>
        <v/>
      </c>
    </row>
    <row r="1211" spans="1:4">
      <c r="A1211" s="20" t="str" cm="1">
        <f t="array" ref="A1211">IF(Table2[[#This Row],[Max_num_drones]:[Max_num_drones]]=2,Table2[[#This Row],[Cost]:[Cost]],"")</f>
        <v/>
      </c>
      <c r="B1211" s="20" t="str" cm="1">
        <f t="array" ref="B1211">IF(Table2[[#This Row],[Max_num_drones]:[Max_num_drones]]=3,Table2[[#This Row],[Cost]:[Cost]],"")</f>
        <v/>
      </c>
      <c r="C1211" s="20" t="str" cm="1">
        <f t="array" ref="C1211">IF(Table2[[#This Row],[Max_num_drones]:[Max_num_drones]]=4,Table2[[#This Row],[Cost]:[Cost]],"")</f>
        <v/>
      </c>
      <c r="D1211" s="20" t="str" cm="1">
        <f t="array" ref="D1211">IF(Table2[[#This Row],[Max_num_drones]:[Max_num_drones]]=5,Table2[[#This Row],[Cost]:[Cost]],"")</f>
        <v/>
      </c>
    </row>
    <row r="1212" spans="1:4">
      <c r="A1212" s="20" t="str" cm="1">
        <f t="array" ref="A1212">IF(Table2[[#This Row],[Max_num_drones]:[Max_num_drones]]=2,Table2[[#This Row],[Cost]:[Cost]],"")</f>
        <v/>
      </c>
      <c r="B1212" s="20" t="str" cm="1">
        <f t="array" ref="B1212">IF(Table2[[#This Row],[Max_num_drones]:[Max_num_drones]]=3,Table2[[#This Row],[Cost]:[Cost]],"")</f>
        <v/>
      </c>
      <c r="C1212" s="20" t="str" cm="1">
        <f t="array" ref="C1212">IF(Table2[[#This Row],[Max_num_drones]:[Max_num_drones]]=4,Table2[[#This Row],[Cost]:[Cost]],"")</f>
        <v/>
      </c>
      <c r="D1212" s="20" t="str" cm="1">
        <f t="array" ref="D1212">IF(Table2[[#This Row],[Max_num_drones]:[Max_num_drones]]=5,Table2[[#This Row],[Cost]:[Cost]],"")</f>
        <v/>
      </c>
    </row>
    <row r="1213" spans="1:4">
      <c r="A1213" s="20" t="str" cm="1">
        <f t="array" ref="A1213">IF(Table2[[#This Row],[Max_num_drones]:[Max_num_drones]]=2,Table2[[#This Row],[Cost]:[Cost]],"")</f>
        <v/>
      </c>
      <c r="B1213" s="20" t="str" cm="1">
        <f t="array" ref="B1213">IF(Table2[[#This Row],[Max_num_drones]:[Max_num_drones]]=3,Table2[[#This Row],[Cost]:[Cost]],"")</f>
        <v/>
      </c>
      <c r="C1213" s="20" t="str" cm="1">
        <f t="array" ref="C1213">IF(Table2[[#This Row],[Max_num_drones]:[Max_num_drones]]=4,Table2[[#This Row],[Cost]:[Cost]],"")</f>
        <v/>
      </c>
      <c r="D1213" s="20" t="str" cm="1">
        <f t="array" ref="D1213">IF(Table2[[#This Row],[Max_num_drones]:[Max_num_drones]]=5,Table2[[#This Row],[Cost]:[Cost]],"")</f>
        <v/>
      </c>
    </row>
    <row r="1214" spans="1:4">
      <c r="A1214" s="20" t="str" cm="1">
        <f t="array" ref="A1214">IF(Table2[[#This Row],[Max_num_drones]:[Max_num_drones]]=2,Table2[[#This Row],[Cost]:[Cost]],"")</f>
        <v/>
      </c>
      <c r="B1214" s="20" t="str" cm="1">
        <f t="array" ref="B1214">IF(Table2[[#This Row],[Max_num_drones]:[Max_num_drones]]=3,Table2[[#This Row],[Cost]:[Cost]],"")</f>
        <v/>
      </c>
      <c r="C1214" s="20" t="str" cm="1">
        <f t="array" ref="C1214">IF(Table2[[#This Row],[Max_num_drones]:[Max_num_drones]]=4,Table2[[#This Row],[Cost]:[Cost]],"")</f>
        <v/>
      </c>
      <c r="D1214" s="20" t="str" cm="1">
        <f t="array" ref="D1214">IF(Table2[[#This Row],[Max_num_drones]:[Max_num_drones]]=5,Table2[[#This Row],[Cost]:[Cost]],"")</f>
        <v/>
      </c>
    </row>
    <row r="1215" spans="1:4">
      <c r="A1215" s="20" t="str" cm="1">
        <f t="array" ref="A1215">IF(Table2[[#This Row],[Max_num_drones]:[Max_num_drones]]=2,Table2[[#This Row],[Cost]:[Cost]],"")</f>
        <v/>
      </c>
      <c r="B1215" s="20" t="str" cm="1">
        <f t="array" ref="B1215">IF(Table2[[#This Row],[Max_num_drones]:[Max_num_drones]]=3,Table2[[#This Row],[Cost]:[Cost]],"")</f>
        <v/>
      </c>
      <c r="C1215" s="20" t="str" cm="1">
        <f t="array" ref="C1215">IF(Table2[[#This Row],[Max_num_drones]:[Max_num_drones]]=4,Table2[[#This Row],[Cost]:[Cost]],"")</f>
        <v/>
      </c>
      <c r="D1215" s="20" t="str" cm="1">
        <f t="array" ref="D1215">IF(Table2[[#This Row],[Max_num_drones]:[Max_num_drones]]=5,Table2[[#This Row],[Cost]:[Cost]],"")</f>
        <v/>
      </c>
    </row>
    <row r="1216" spans="1:4">
      <c r="A1216" s="20" t="str" cm="1">
        <f t="array" ref="A1216">IF(Table2[[#This Row],[Max_num_drones]:[Max_num_drones]]=2,Table2[[#This Row],[Cost]:[Cost]],"")</f>
        <v/>
      </c>
      <c r="B1216" s="20" t="str" cm="1">
        <f t="array" ref="B1216">IF(Table2[[#This Row],[Max_num_drones]:[Max_num_drones]]=3,Table2[[#This Row],[Cost]:[Cost]],"")</f>
        <v/>
      </c>
      <c r="C1216" s="20" t="str" cm="1">
        <f t="array" ref="C1216">IF(Table2[[#This Row],[Max_num_drones]:[Max_num_drones]]=4,Table2[[#This Row],[Cost]:[Cost]],"")</f>
        <v/>
      </c>
      <c r="D1216" s="20" t="str" cm="1">
        <f t="array" ref="D1216">IF(Table2[[#This Row],[Max_num_drones]:[Max_num_drones]]=5,Table2[[#This Row],[Cost]:[Cost]],"")</f>
        <v/>
      </c>
    </row>
    <row r="1217" spans="1:4">
      <c r="A1217" s="20" t="str" cm="1">
        <f t="array" ref="A1217">IF(Table2[[#This Row],[Max_num_drones]:[Max_num_drones]]=2,Table2[[#This Row],[Cost]:[Cost]],"")</f>
        <v/>
      </c>
      <c r="B1217" s="20" t="str" cm="1">
        <f t="array" ref="B1217">IF(Table2[[#This Row],[Max_num_drones]:[Max_num_drones]]=3,Table2[[#This Row],[Cost]:[Cost]],"")</f>
        <v/>
      </c>
      <c r="C1217" s="20" t="str" cm="1">
        <f t="array" ref="C1217">IF(Table2[[#This Row],[Max_num_drones]:[Max_num_drones]]=4,Table2[[#This Row],[Cost]:[Cost]],"")</f>
        <v/>
      </c>
      <c r="D1217" s="20" t="str" cm="1">
        <f t="array" ref="D1217">IF(Table2[[#This Row],[Max_num_drones]:[Max_num_drones]]=5,Table2[[#This Row],[Cost]:[Cost]],"")</f>
        <v/>
      </c>
    </row>
    <row r="1218" spans="1:4">
      <c r="A1218" s="20" t="str" cm="1">
        <f t="array" ref="A1218">IF(Table2[[#This Row],[Max_num_drones]:[Max_num_drones]]=2,Table2[[#This Row],[Cost]:[Cost]],"")</f>
        <v/>
      </c>
      <c r="B1218" s="20" t="str" cm="1">
        <f t="array" ref="B1218">IF(Table2[[#This Row],[Max_num_drones]:[Max_num_drones]]=3,Table2[[#This Row],[Cost]:[Cost]],"")</f>
        <v/>
      </c>
      <c r="C1218" s="20" t="str" cm="1">
        <f t="array" ref="C1218">IF(Table2[[#This Row],[Max_num_drones]:[Max_num_drones]]=4,Table2[[#This Row],[Cost]:[Cost]],"")</f>
        <v/>
      </c>
      <c r="D1218" s="20" t="str" cm="1">
        <f t="array" ref="D1218">IF(Table2[[#This Row],[Max_num_drones]:[Max_num_drones]]=5,Table2[[#This Row],[Cost]:[Cost]],"")</f>
        <v/>
      </c>
    </row>
    <row r="1219" spans="1:4">
      <c r="A1219" s="20" t="str" cm="1">
        <f t="array" ref="A1219">IF(Table2[[#This Row],[Max_num_drones]:[Max_num_drones]]=2,Table2[[#This Row],[Cost]:[Cost]],"")</f>
        <v/>
      </c>
      <c r="B1219" s="20" t="str" cm="1">
        <f t="array" ref="B1219">IF(Table2[[#This Row],[Max_num_drones]:[Max_num_drones]]=3,Table2[[#This Row],[Cost]:[Cost]],"")</f>
        <v/>
      </c>
      <c r="C1219" s="20" t="str" cm="1">
        <f t="array" ref="C1219">IF(Table2[[#This Row],[Max_num_drones]:[Max_num_drones]]=4,Table2[[#This Row],[Cost]:[Cost]],"")</f>
        <v/>
      </c>
      <c r="D1219" s="20" t="str" cm="1">
        <f t="array" ref="D1219">IF(Table2[[#This Row],[Max_num_drones]:[Max_num_drones]]=5,Table2[[#This Row],[Cost]:[Cost]],"")</f>
        <v/>
      </c>
    </row>
    <row r="1220" spans="1:4">
      <c r="A1220" s="20" t="str" cm="1">
        <f t="array" ref="A1220">IF(Table2[[#This Row],[Max_num_drones]:[Max_num_drones]]=2,Table2[[#This Row],[Cost]:[Cost]],"")</f>
        <v/>
      </c>
      <c r="B1220" s="20" t="str" cm="1">
        <f t="array" ref="B1220">IF(Table2[[#This Row],[Max_num_drones]:[Max_num_drones]]=3,Table2[[#This Row],[Cost]:[Cost]],"")</f>
        <v/>
      </c>
      <c r="C1220" s="20" t="str" cm="1">
        <f t="array" ref="C1220">IF(Table2[[#This Row],[Max_num_drones]:[Max_num_drones]]=4,Table2[[#This Row],[Cost]:[Cost]],"")</f>
        <v/>
      </c>
      <c r="D1220" s="20" t="str" cm="1">
        <f t="array" ref="D1220">IF(Table2[[#This Row],[Max_num_drones]:[Max_num_drones]]=5,Table2[[#This Row],[Cost]:[Cost]],"")</f>
        <v/>
      </c>
    </row>
    <row r="1221" spans="1:4">
      <c r="A1221" s="20" t="str" cm="1">
        <f t="array" ref="A1221">IF(Table2[[#This Row],[Max_num_drones]:[Max_num_drones]]=2,Table2[[#This Row],[Cost]:[Cost]],"")</f>
        <v/>
      </c>
      <c r="B1221" s="20" t="str" cm="1">
        <f t="array" ref="B1221">IF(Table2[[#This Row],[Max_num_drones]:[Max_num_drones]]=3,Table2[[#This Row],[Cost]:[Cost]],"")</f>
        <v/>
      </c>
      <c r="C1221" s="20" t="str" cm="1">
        <f t="array" ref="C1221">IF(Table2[[#This Row],[Max_num_drones]:[Max_num_drones]]=4,Table2[[#This Row],[Cost]:[Cost]],"")</f>
        <v/>
      </c>
      <c r="D1221" s="20" t="str" cm="1">
        <f t="array" ref="D1221">IF(Table2[[#This Row],[Max_num_drones]:[Max_num_drones]]=5,Table2[[#This Row],[Cost]:[Cost]],"")</f>
        <v/>
      </c>
    </row>
    <row r="1222" spans="1:4">
      <c r="A1222" s="20" t="str" cm="1">
        <f t="array" ref="A1222">IF(Table2[[#This Row],[Max_num_drones]:[Max_num_drones]]=2,Table2[[#This Row],[Cost]:[Cost]],"")</f>
        <v/>
      </c>
      <c r="B1222" s="20" t="str" cm="1">
        <f t="array" ref="B1222">IF(Table2[[#This Row],[Max_num_drones]:[Max_num_drones]]=3,Table2[[#This Row],[Cost]:[Cost]],"")</f>
        <v/>
      </c>
      <c r="C1222" s="20" t="str" cm="1">
        <f t="array" ref="C1222">IF(Table2[[#This Row],[Max_num_drones]:[Max_num_drones]]=4,Table2[[#This Row],[Cost]:[Cost]],"")</f>
        <v/>
      </c>
      <c r="D1222" s="20" t="str" cm="1">
        <f t="array" ref="D1222">IF(Table2[[#This Row],[Max_num_drones]:[Max_num_drones]]=5,Table2[[#This Row],[Cost]:[Cost]],"")</f>
        <v/>
      </c>
    </row>
    <row r="1223" spans="1:4">
      <c r="A1223" s="20" t="str" cm="1">
        <f t="array" ref="A1223">IF(Table2[[#This Row],[Max_num_drones]:[Max_num_drones]]=2,Table2[[#This Row],[Cost]:[Cost]],"")</f>
        <v/>
      </c>
      <c r="B1223" s="20" t="str" cm="1">
        <f t="array" ref="B1223">IF(Table2[[#This Row],[Max_num_drones]:[Max_num_drones]]=3,Table2[[#This Row],[Cost]:[Cost]],"")</f>
        <v/>
      </c>
      <c r="C1223" s="20" t="str" cm="1">
        <f t="array" ref="C1223">IF(Table2[[#This Row],[Max_num_drones]:[Max_num_drones]]=4,Table2[[#This Row],[Cost]:[Cost]],"")</f>
        <v/>
      </c>
      <c r="D1223" s="20" t="str" cm="1">
        <f t="array" ref="D1223">IF(Table2[[#This Row],[Max_num_drones]:[Max_num_drones]]=5,Table2[[#This Row],[Cost]:[Cost]],"")</f>
        <v/>
      </c>
    </row>
    <row r="1224" spans="1:4">
      <c r="A1224" s="20" t="str" cm="1">
        <f t="array" ref="A1224">IF(Table2[[#This Row],[Max_num_drones]:[Max_num_drones]]=2,Table2[[#This Row],[Cost]:[Cost]],"")</f>
        <v/>
      </c>
      <c r="B1224" s="20" t="str" cm="1">
        <f t="array" ref="B1224">IF(Table2[[#This Row],[Max_num_drones]:[Max_num_drones]]=3,Table2[[#This Row],[Cost]:[Cost]],"")</f>
        <v/>
      </c>
      <c r="C1224" s="20" t="str" cm="1">
        <f t="array" ref="C1224">IF(Table2[[#This Row],[Max_num_drones]:[Max_num_drones]]=4,Table2[[#This Row],[Cost]:[Cost]],"")</f>
        <v/>
      </c>
      <c r="D1224" s="20" t="str" cm="1">
        <f t="array" ref="D1224">IF(Table2[[#This Row],[Max_num_drones]:[Max_num_drones]]=5,Table2[[#This Row],[Cost]:[Cost]],"")</f>
        <v/>
      </c>
    </row>
    <row r="1225" spans="1:4">
      <c r="A1225" s="20" t="str" cm="1">
        <f t="array" ref="A1225">IF(Table2[[#This Row],[Max_num_drones]:[Max_num_drones]]=2,Table2[[#This Row],[Cost]:[Cost]],"")</f>
        <v/>
      </c>
      <c r="B1225" s="20" t="str" cm="1">
        <f t="array" ref="B1225">IF(Table2[[#This Row],[Max_num_drones]:[Max_num_drones]]=3,Table2[[#This Row],[Cost]:[Cost]],"")</f>
        <v/>
      </c>
      <c r="C1225" s="20" t="str" cm="1">
        <f t="array" ref="C1225">IF(Table2[[#This Row],[Max_num_drones]:[Max_num_drones]]=4,Table2[[#This Row],[Cost]:[Cost]],"")</f>
        <v/>
      </c>
      <c r="D1225" s="20" t="str" cm="1">
        <f t="array" ref="D1225">IF(Table2[[#This Row],[Max_num_drones]:[Max_num_drones]]=5,Table2[[#This Row],[Cost]:[Cost]],"")</f>
        <v/>
      </c>
    </row>
    <row r="1226" spans="1:4">
      <c r="A1226" s="20" t="str" cm="1">
        <f t="array" ref="A1226">IF(Table2[[#This Row],[Max_num_drones]:[Max_num_drones]]=2,Table2[[#This Row],[Cost]:[Cost]],"")</f>
        <v/>
      </c>
      <c r="B1226" s="20" t="str" cm="1">
        <f t="array" ref="B1226">IF(Table2[[#This Row],[Max_num_drones]:[Max_num_drones]]=3,Table2[[#This Row],[Cost]:[Cost]],"")</f>
        <v/>
      </c>
      <c r="C1226" s="20" t="str" cm="1">
        <f t="array" ref="C1226">IF(Table2[[#This Row],[Max_num_drones]:[Max_num_drones]]=4,Table2[[#This Row],[Cost]:[Cost]],"")</f>
        <v/>
      </c>
      <c r="D1226" s="20" t="str" cm="1">
        <f t="array" ref="D1226">IF(Table2[[#This Row],[Max_num_drones]:[Max_num_drones]]=5,Table2[[#This Row],[Cost]:[Cost]],"")</f>
        <v/>
      </c>
    </row>
    <row r="1227" spans="1:4">
      <c r="A1227" s="20" t="str" cm="1">
        <f t="array" ref="A1227">IF(Table2[[#This Row],[Max_num_drones]:[Max_num_drones]]=2,Table2[[#This Row],[Cost]:[Cost]],"")</f>
        <v/>
      </c>
      <c r="B1227" s="20" t="str" cm="1">
        <f t="array" ref="B1227">IF(Table2[[#This Row],[Max_num_drones]:[Max_num_drones]]=3,Table2[[#This Row],[Cost]:[Cost]],"")</f>
        <v/>
      </c>
      <c r="C1227" s="20" t="str" cm="1">
        <f t="array" ref="C1227">IF(Table2[[#This Row],[Max_num_drones]:[Max_num_drones]]=4,Table2[[#This Row],[Cost]:[Cost]],"")</f>
        <v/>
      </c>
      <c r="D1227" s="20" t="str" cm="1">
        <f t="array" ref="D1227">IF(Table2[[#This Row],[Max_num_drones]:[Max_num_drones]]=5,Table2[[#This Row],[Cost]:[Cost]],"")</f>
        <v/>
      </c>
    </row>
    <row r="1228" spans="1:4">
      <c r="A1228" s="20" t="str" cm="1">
        <f t="array" ref="A1228">IF(Table2[[#This Row],[Max_num_drones]:[Max_num_drones]]=2,Table2[[#This Row],[Cost]:[Cost]],"")</f>
        <v/>
      </c>
      <c r="B1228" s="20" t="str" cm="1">
        <f t="array" ref="B1228">IF(Table2[[#This Row],[Max_num_drones]:[Max_num_drones]]=3,Table2[[#This Row],[Cost]:[Cost]],"")</f>
        <v/>
      </c>
      <c r="C1228" s="20" t="str" cm="1">
        <f t="array" ref="C1228">IF(Table2[[#This Row],[Max_num_drones]:[Max_num_drones]]=4,Table2[[#This Row],[Cost]:[Cost]],"")</f>
        <v/>
      </c>
      <c r="D1228" s="20" t="str" cm="1">
        <f t="array" ref="D1228">IF(Table2[[#This Row],[Max_num_drones]:[Max_num_drones]]=5,Table2[[#This Row],[Cost]:[Cost]],"")</f>
        <v/>
      </c>
    </row>
    <row r="1229" spans="1:4">
      <c r="A1229" s="20" t="str" cm="1">
        <f t="array" ref="A1229">IF(Table2[[#This Row],[Max_num_drones]:[Max_num_drones]]=2,Table2[[#This Row],[Cost]:[Cost]],"")</f>
        <v/>
      </c>
      <c r="B1229" s="20" t="str" cm="1">
        <f t="array" ref="B1229">IF(Table2[[#This Row],[Max_num_drones]:[Max_num_drones]]=3,Table2[[#This Row],[Cost]:[Cost]],"")</f>
        <v/>
      </c>
      <c r="C1229" s="20" t="str" cm="1">
        <f t="array" ref="C1229">IF(Table2[[#This Row],[Max_num_drones]:[Max_num_drones]]=4,Table2[[#This Row],[Cost]:[Cost]],"")</f>
        <v/>
      </c>
      <c r="D1229" s="20" t="str" cm="1">
        <f t="array" ref="D1229">IF(Table2[[#This Row],[Max_num_drones]:[Max_num_drones]]=5,Table2[[#This Row],[Cost]:[Cost]],"")</f>
        <v/>
      </c>
    </row>
    <row r="1230" spans="1:4">
      <c r="A1230" s="20" t="str" cm="1">
        <f t="array" ref="A1230">IF(Table2[[#This Row],[Max_num_drones]:[Max_num_drones]]=2,Table2[[#This Row],[Cost]:[Cost]],"")</f>
        <v/>
      </c>
      <c r="B1230" s="20" t="str" cm="1">
        <f t="array" ref="B1230">IF(Table2[[#This Row],[Max_num_drones]:[Max_num_drones]]=3,Table2[[#This Row],[Cost]:[Cost]],"")</f>
        <v/>
      </c>
      <c r="C1230" s="20" t="str" cm="1">
        <f t="array" ref="C1230">IF(Table2[[#This Row],[Max_num_drones]:[Max_num_drones]]=4,Table2[[#This Row],[Cost]:[Cost]],"")</f>
        <v/>
      </c>
      <c r="D1230" s="20" t="str" cm="1">
        <f t="array" ref="D1230">IF(Table2[[#This Row],[Max_num_drones]:[Max_num_drones]]=5,Table2[[#This Row],[Cost]:[Cost]],"")</f>
        <v/>
      </c>
    </row>
    <row r="1231" spans="1:4">
      <c r="A1231" s="20" t="str" cm="1">
        <f t="array" ref="A1231">IF(Table2[[#This Row],[Max_num_drones]:[Max_num_drones]]=2,Table2[[#This Row],[Cost]:[Cost]],"")</f>
        <v/>
      </c>
      <c r="B1231" s="20" t="str" cm="1">
        <f t="array" ref="B1231">IF(Table2[[#This Row],[Max_num_drones]:[Max_num_drones]]=3,Table2[[#This Row],[Cost]:[Cost]],"")</f>
        <v/>
      </c>
      <c r="C1231" s="20" t="str" cm="1">
        <f t="array" ref="C1231">IF(Table2[[#This Row],[Max_num_drones]:[Max_num_drones]]=4,Table2[[#This Row],[Cost]:[Cost]],"")</f>
        <v/>
      </c>
      <c r="D1231" s="20" t="str" cm="1">
        <f t="array" ref="D1231">IF(Table2[[#This Row],[Max_num_drones]:[Max_num_drones]]=5,Table2[[#This Row],[Cost]:[Cost]],"")</f>
        <v/>
      </c>
    </row>
    <row r="1232" spans="1:4">
      <c r="A1232" s="20" t="str" cm="1">
        <f t="array" ref="A1232">IF(Table2[[#This Row],[Max_num_drones]:[Max_num_drones]]=2,Table2[[#This Row],[Cost]:[Cost]],"")</f>
        <v/>
      </c>
      <c r="B1232" s="20" t="str" cm="1">
        <f t="array" ref="B1232">IF(Table2[[#This Row],[Max_num_drones]:[Max_num_drones]]=3,Table2[[#This Row],[Cost]:[Cost]],"")</f>
        <v/>
      </c>
      <c r="C1232" s="20" t="str" cm="1">
        <f t="array" ref="C1232">IF(Table2[[#This Row],[Max_num_drones]:[Max_num_drones]]=4,Table2[[#This Row],[Cost]:[Cost]],"")</f>
        <v/>
      </c>
      <c r="D1232" s="20" t="str" cm="1">
        <f t="array" ref="D1232">IF(Table2[[#This Row],[Max_num_drones]:[Max_num_drones]]=5,Table2[[#This Row],[Cost]:[Cost]],"")</f>
        <v/>
      </c>
    </row>
    <row r="1233" spans="1:4">
      <c r="A1233" s="20" t="str" cm="1">
        <f t="array" ref="A1233">IF(Table2[[#This Row],[Max_num_drones]:[Max_num_drones]]=2,Table2[[#This Row],[Cost]:[Cost]],"")</f>
        <v/>
      </c>
      <c r="B1233" s="20" t="str" cm="1">
        <f t="array" ref="B1233">IF(Table2[[#This Row],[Max_num_drones]:[Max_num_drones]]=3,Table2[[#This Row],[Cost]:[Cost]],"")</f>
        <v/>
      </c>
      <c r="C1233" s="20" t="str" cm="1">
        <f t="array" ref="C1233">IF(Table2[[#This Row],[Max_num_drones]:[Max_num_drones]]=4,Table2[[#This Row],[Cost]:[Cost]],"")</f>
        <v/>
      </c>
      <c r="D1233" s="20" t="str" cm="1">
        <f t="array" ref="D1233">IF(Table2[[#This Row],[Max_num_drones]:[Max_num_drones]]=5,Table2[[#This Row],[Cost]:[Cost]],"")</f>
        <v/>
      </c>
    </row>
    <row r="1234" spans="1:4">
      <c r="A1234" s="20" t="str" cm="1">
        <f t="array" ref="A1234">IF(Table2[[#This Row],[Max_num_drones]:[Max_num_drones]]=2,Table2[[#This Row],[Cost]:[Cost]],"")</f>
        <v/>
      </c>
      <c r="B1234" s="20" t="str" cm="1">
        <f t="array" ref="B1234">IF(Table2[[#This Row],[Max_num_drones]:[Max_num_drones]]=3,Table2[[#This Row],[Cost]:[Cost]],"")</f>
        <v/>
      </c>
      <c r="C1234" s="20" t="str" cm="1">
        <f t="array" ref="C1234">IF(Table2[[#This Row],[Max_num_drones]:[Max_num_drones]]=4,Table2[[#This Row],[Cost]:[Cost]],"")</f>
        <v/>
      </c>
      <c r="D1234" s="20" t="str" cm="1">
        <f t="array" ref="D1234">IF(Table2[[#This Row],[Max_num_drones]:[Max_num_drones]]=5,Table2[[#This Row],[Cost]:[Cost]],"")</f>
        <v/>
      </c>
    </row>
    <row r="1235" spans="1:4">
      <c r="A1235" s="20" t="str" cm="1">
        <f t="array" ref="A1235">IF(Table2[[#This Row],[Max_num_drones]:[Max_num_drones]]=2,Table2[[#This Row],[Cost]:[Cost]],"")</f>
        <v/>
      </c>
      <c r="B1235" s="20" t="str" cm="1">
        <f t="array" ref="B1235">IF(Table2[[#This Row],[Max_num_drones]:[Max_num_drones]]=3,Table2[[#This Row],[Cost]:[Cost]],"")</f>
        <v/>
      </c>
      <c r="C1235" s="20" t="str" cm="1">
        <f t="array" ref="C1235">IF(Table2[[#This Row],[Max_num_drones]:[Max_num_drones]]=4,Table2[[#This Row],[Cost]:[Cost]],"")</f>
        <v/>
      </c>
      <c r="D1235" s="20" t="str" cm="1">
        <f t="array" ref="D1235">IF(Table2[[#This Row],[Max_num_drones]:[Max_num_drones]]=5,Table2[[#This Row],[Cost]:[Cost]],"")</f>
        <v/>
      </c>
    </row>
    <row r="1236" spans="1:4">
      <c r="A1236" s="20" t="str" cm="1">
        <f t="array" ref="A1236">IF(Table2[[#This Row],[Max_num_drones]:[Max_num_drones]]=2,Table2[[#This Row],[Cost]:[Cost]],"")</f>
        <v/>
      </c>
      <c r="B1236" s="20" t="str" cm="1">
        <f t="array" ref="B1236">IF(Table2[[#This Row],[Max_num_drones]:[Max_num_drones]]=3,Table2[[#This Row],[Cost]:[Cost]],"")</f>
        <v/>
      </c>
      <c r="C1236" s="20" t="str" cm="1">
        <f t="array" ref="C1236">IF(Table2[[#This Row],[Max_num_drones]:[Max_num_drones]]=4,Table2[[#This Row],[Cost]:[Cost]],"")</f>
        <v/>
      </c>
      <c r="D1236" s="20" t="str" cm="1">
        <f t="array" ref="D1236">IF(Table2[[#This Row],[Max_num_drones]:[Max_num_drones]]=5,Table2[[#This Row],[Cost]:[Cost]],"")</f>
        <v/>
      </c>
    </row>
    <row r="1237" spans="1:4">
      <c r="A1237" s="20" t="str" cm="1">
        <f t="array" ref="A1237">IF(Table2[[#This Row],[Max_num_drones]:[Max_num_drones]]=2,Table2[[#This Row],[Cost]:[Cost]],"")</f>
        <v/>
      </c>
      <c r="B1237" s="20" t="str" cm="1">
        <f t="array" ref="B1237">IF(Table2[[#This Row],[Max_num_drones]:[Max_num_drones]]=3,Table2[[#This Row],[Cost]:[Cost]],"")</f>
        <v/>
      </c>
      <c r="C1237" s="20" t="str" cm="1">
        <f t="array" ref="C1237">IF(Table2[[#This Row],[Max_num_drones]:[Max_num_drones]]=4,Table2[[#This Row],[Cost]:[Cost]],"")</f>
        <v/>
      </c>
      <c r="D1237" s="20" t="str" cm="1">
        <f t="array" ref="D1237">IF(Table2[[#This Row],[Max_num_drones]:[Max_num_drones]]=5,Table2[[#This Row],[Cost]:[Cost]],"")</f>
        <v/>
      </c>
    </row>
    <row r="1238" spans="1:4">
      <c r="A1238" s="20" t="str" cm="1">
        <f t="array" ref="A1238">IF(Table2[[#This Row],[Max_num_drones]:[Max_num_drones]]=2,Table2[[#This Row],[Cost]:[Cost]],"")</f>
        <v/>
      </c>
      <c r="B1238" s="20" t="str" cm="1">
        <f t="array" ref="B1238">IF(Table2[[#This Row],[Max_num_drones]:[Max_num_drones]]=3,Table2[[#This Row],[Cost]:[Cost]],"")</f>
        <v/>
      </c>
      <c r="C1238" s="20" t="str" cm="1">
        <f t="array" ref="C1238">IF(Table2[[#This Row],[Max_num_drones]:[Max_num_drones]]=4,Table2[[#This Row],[Cost]:[Cost]],"")</f>
        <v/>
      </c>
      <c r="D1238" s="20" t="str" cm="1">
        <f t="array" ref="D1238">IF(Table2[[#This Row],[Max_num_drones]:[Max_num_drones]]=5,Table2[[#This Row],[Cost]:[Cost]],"")</f>
        <v/>
      </c>
    </row>
    <row r="1239" spans="1:4">
      <c r="A1239" s="20" t="str" cm="1">
        <f t="array" ref="A1239">IF(Table2[[#This Row],[Max_num_drones]:[Max_num_drones]]=2,Table2[[#This Row],[Cost]:[Cost]],"")</f>
        <v/>
      </c>
      <c r="B1239" s="20" t="str" cm="1">
        <f t="array" ref="B1239">IF(Table2[[#This Row],[Max_num_drones]:[Max_num_drones]]=3,Table2[[#This Row],[Cost]:[Cost]],"")</f>
        <v/>
      </c>
      <c r="C1239" s="20" t="str" cm="1">
        <f t="array" ref="C1239">IF(Table2[[#This Row],[Max_num_drones]:[Max_num_drones]]=4,Table2[[#This Row],[Cost]:[Cost]],"")</f>
        <v/>
      </c>
      <c r="D1239" s="20" t="str" cm="1">
        <f t="array" ref="D1239">IF(Table2[[#This Row],[Max_num_drones]:[Max_num_drones]]=5,Table2[[#This Row],[Cost]:[Cost]],"")</f>
        <v/>
      </c>
    </row>
    <row r="1240" spans="1:4">
      <c r="A1240" s="20" t="str" cm="1">
        <f t="array" ref="A1240">IF(Table2[[#This Row],[Max_num_drones]:[Max_num_drones]]=2,Table2[[#This Row],[Cost]:[Cost]],"")</f>
        <v/>
      </c>
      <c r="B1240" s="20" t="str" cm="1">
        <f t="array" ref="B1240">IF(Table2[[#This Row],[Max_num_drones]:[Max_num_drones]]=3,Table2[[#This Row],[Cost]:[Cost]],"")</f>
        <v/>
      </c>
      <c r="C1240" s="20" t="str" cm="1">
        <f t="array" ref="C1240">IF(Table2[[#This Row],[Max_num_drones]:[Max_num_drones]]=4,Table2[[#This Row],[Cost]:[Cost]],"")</f>
        <v/>
      </c>
      <c r="D1240" s="20" t="str" cm="1">
        <f t="array" ref="D1240">IF(Table2[[#This Row],[Max_num_drones]:[Max_num_drones]]=5,Table2[[#This Row],[Cost]:[Cost]],"")</f>
        <v/>
      </c>
    </row>
    <row r="1241" spans="1:4">
      <c r="A1241" s="20" t="str" cm="1">
        <f t="array" ref="A1241">IF(Table2[[#This Row],[Max_num_drones]:[Max_num_drones]]=2,Table2[[#This Row],[Cost]:[Cost]],"")</f>
        <v/>
      </c>
      <c r="B1241" s="20" t="str" cm="1">
        <f t="array" ref="B1241">IF(Table2[[#This Row],[Max_num_drones]:[Max_num_drones]]=3,Table2[[#This Row],[Cost]:[Cost]],"")</f>
        <v/>
      </c>
      <c r="C1241" s="20" t="str" cm="1">
        <f t="array" ref="C1241">IF(Table2[[#This Row],[Max_num_drones]:[Max_num_drones]]=4,Table2[[#This Row],[Cost]:[Cost]],"")</f>
        <v/>
      </c>
      <c r="D1241" s="20" t="str" cm="1">
        <f t="array" ref="D1241">IF(Table2[[#This Row],[Max_num_drones]:[Max_num_drones]]=5,Table2[[#This Row],[Cost]:[Cost]],"")</f>
        <v/>
      </c>
    </row>
    <row r="1242" spans="1:4">
      <c r="A1242" s="20" t="str" cm="1">
        <f t="array" ref="A1242">IF(Table2[[#This Row],[Max_num_drones]:[Max_num_drones]]=2,Table2[[#This Row],[Cost]:[Cost]],"")</f>
        <v/>
      </c>
      <c r="B1242" s="20" t="str" cm="1">
        <f t="array" ref="B1242">IF(Table2[[#This Row],[Max_num_drones]:[Max_num_drones]]=3,Table2[[#This Row],[Cost]:[Cost]],"")</f>
        <v/>
      </c>
      <c r="C1242" s="20" t="str" cm="1">
        <f t="array" ref="C1242">IF(Table2[[#This Row],[Max_num_drones]:[Max_num_drones]]=4,Table2[[#This Row],[Cost]:[Cost]],"")</f>
        <v/>
      </c>
      <c r="D1242" s="20" t="str" cm="1">
        <f t="array" ref="D1242">IF(Table2[[#This Row],[Max_num_drones]:[Max_num_drones]]=5,Table2[[#This Row],[Cost]:[Cost]],"")</f>
        <v/>
      </c>
    </row>
    <row r="1243" spans="1:4">
      <c r="A1243" s="20" t="str" cm="1">
        <f t="array" ref="A1243">IF(Table2[[#This Row],[Max_num_drones]:[Max_num_drones]]=2,Table2[[#This Row],[Cost]:[Cost]],"")</f>
        <v/>
      </c>
      <c r="B1243" s="20" t="str" cm="1">
        <f t="array" ref="B1243">IF(Table2[[#This Row],[Max_num_drones]:[Max_num_drones]]=3,Table2[[#This Row],[Cost]:[Cost]],"")</f>
        <v/>
      </c>
      <c r="C1243" s="20" t="str" cm="1">
        <f t="array" ref="C1243">IF(Table2[[#This Row],[Max_num_drones]:[Max_num_drones]]=4,Table2[[#This Row],[Cost]:[Cost]],"")</f>
        <v/>
      </c>
      <c r="D1243" s="20" t="str" cm="1">
        <f t="array" ref="D1243">IF(Table2[[#This Row],[Max_num_drones]:[Max_num_drones]]=5,Table2[[#This Row],[Cost]:[Cost]],"")</f>
        <v/>
      </c>
    </row>
    <row r="1244" spans="1:4">
      <c r="A1244" s="20" t="str" cm="1">
        <f t="array" ref="A1244">IF(Table2[[#This Row],[Max_num_drones]:[Max_num_drones]]=2,Table2[[#This Row],[Cost]:[Cost]],"")</f>
        <v/>
      </c>
      <c r="B1244" s="20" t="str" cm="1">
        <f t="array" ref="B1244">IF(Table2[[#This Row],[Max_num_drones]:[Max_num_drones]]=3,Table2[[#This Row],[Cost]:[Cost]],"")</f>
        <v/>
      </c>
      <c r="C1244" s="20" t="str" cm="1">
        <f t="array" ref="C1244">IF(Table2[[#This Row],[Max_num_drones]:[Max_num_drones]]=4,Table2[[#This Row],[Cost]:[Cost]],"")</f>
        <v/>
      </c>
      <c r="D1244" s="20" t="str" cm="1">
        <f t="array" ref="D1244">IF(Table2[[#This Row],[Max_num_drones]:[Max_num_drones]]=5,Table2[[#This Row],[Cost]:[Cost]],"")</f>
        <v/>
      </c>
    </row>
    <row r="1245" spans="1:4">
      <c r="A1245" s="20" t="str" cm="1">
        <f t="array" ref="A1245">IF(Table2[[#This Row],[Max_num_drones]:[Max_num_drones]]=2,Table2[[#This Row],[Cost]:[Cost]],"")</f>
        <v/>
      </c>
      <c r="B1245" s="20" t="str" cm="1">
        <f t="array" ref="B1245">IF(Table2[[#This Row],[Max_num_drones]:[Max_num_drones]]=3,Table2[[#This Row],[Cost]:[Cost]],"")</f>
        <v/>
      </c>
      <c r="C1245" s="20" t="str" cm="1">
        <f t="array" ref="C1245">IF(Table2[[#This Row],[Max_num_drones]:[Max_num_drones]]=4,Table2[[#This Row],[Cost]:[Cost]],"")</f>
        <v/>
      </c>
      <c r="D1245" s="20" t="str" cm="1">
        <f t="array" ref="D1245">IF(Table2[[#This Row],[Max_num_drones]:[Max_num_drones]]=5,Table2[[#This Row],[Cost]:[Cost]],"")</f>
        <v/>
      </c>
    </row>
    <row r="1246" spans="1:4">
      <c r="A1246" s="20" t="str" cm="1">
        <f t="array" ref="A1246">IF(Table2[[#This Row],[Max_num_drones]:[Max_num_drones]]=2,Table2[[#This Row],[Cost]:[Cost]],"")</f>
        <v/>
      </c>
      <c r="B1246" s="20" t="str" cm="1">
        <f t="array" ref="B1246">IF(Table2[[#This Row],[Max_num_drones]:[Max_num_drones]]=3,Table2[[#This Row],[Cost]:[Cost]],"")</f>
        <v/>
      </c>
      <c r="C1246" s="20" t="str" cm="1">
        <f t="array" ref="C1246">IF(Table2[[#This Row],[Max_num_drones]:[Max_num_drones]]=4,Table2[[#This Row],[Cost]:[Cost]],"")</f>
        <v/>
      </c>
      <c r="D1246" s="20" t="str" cm="1">
        <f t="array" ref="D1246">IF(Table2[[#This Row],[Max_num_drones]:[Max_num_drones]]=5,Table2[[#This Row],[Cost]:[Cost]],"")</f>
        <v/>
      </c>
    </row>
    <row r="1247" spans="1:4">
      <c r="A1247" s="20" t="str" cm="1">
        <f t="array" ref="A1247">IF(Table2[[#This Row],[Max_num_drones]:[Max_num_drones]]=2,Table2[[#This Row],[Cost]:[Cost]],"")</f>
        <v/>
      </c>
      <c r="B1247" s="20" t="str" cm="1">
        <f t="array" ref="B1247">IF(Table2[[#This Row],[Max_num_drones]:[Max_num_drones]]=3,Table2[[#This Row],[Cost]:[Cost]],"")</f>
        <v/>
      </c>
      <c r="C1247" s="20" t="str" cm="1">
        <f t="array" ref="C1247">IF(Table2[[#This Row],[Max_num_drones]:[Max_num_drones]]=4,Table2[[#This Row],[Cost]:[Cost]],"")</f>
        <v/>
      </c>
      <c r="D1247" s="20" t="str" cm="1">
        <f t="array" ref="D1247">IF(Table2[[#This Row],[Max_num_drones]:[Max_num_drones]]=5,Table2[[#This Row],[Cost]:[Cost]],"")</f>
        <v/>
      </c>
    </row>
    <row r="1248" spans="1:4">
      <c r="A1248" s="20" t="str" cm="1">
        <f t="array" ref="A1248">IF(Table2[[#This Row],[Max_num_drones]:[Max_num_drones]]=2,Table2[[#This Row],[Cost]:[Cost]],"")</f>
        <v/>
      </c>
      <c r="B1248" s="20" t="str" cm="1">
        <f t="array" ref="B1248">IF(Table2[[#This Row],[Max_num_drones]:[Max_num_drones]]=3,Table2[[#This Row],[Cost]:[Cost]],"")</f>
        <v/>
      </c>
      <c r="C1248" s="20" t="str" cm="1">
        <f t="array" ref="C1248">IF(Table2[[#This Row],[Max_num_drones]:[Max_num_drones]]=4,Table2[[#This Row],[Cost]:[Cost]],"")</f>
        <v/>
      </c>
      <c r="D1248" s="20" t="str" cm="1">
        <f t="array" ref="D1248">IF(Table2[[#This Row],[Max_num_drones]:[Max_num_drones]]=5,Table2[[#This Row],[Cost]:[Cost]],"")</f>
        <v/>
      </c>
    </row>
    <row r="1249" spans="1:4">
      <c r="A1249" s="20" t="str" cm="1">
        <f t="array" ref="A1249">IF(Table2[[#This Row],[Max_num_drones]:[Max_num_drones]]=2,Table2[[#This Row],[Cost]:[Cost]],"")</f>
        <v/>
      </c>
      <c r="B1249" s="20" t="str" cm="1">
        <f t="array" ref="B1249">IF(Table2[[#This Row],[Max_num_drones]:[Max_num_drones]]=3,Table2[[#This Row],[Cost]:[Cost]],"")</f>
        <v/>
      </c>
      <c r="C1249" s="20" t="str" cm="1">
        <f t="array" ref="C1249">IF(Table2[[#This Row],[Max_num_drones]:[Max_num_drones]]=4,Table2[[#This Row],[Cost]:[Cost]],"")</f>
        <v/>
      </c>
      <c r="D1249" s="20" t="str" cm="1">
        <f t="array" ref="D1249">IF(Table2[[#This Row],[Max_num_drones]:[Max_num_drones]]=5,Table2[[#This Row],[Cost]:[Cost]],"")</f>
        <v/>
      </c>
    </row>
    <row r="1250" spans="1:4">
      <c r="A1250" s="20" t="str" cm="1">
        <f t="array" ref="A1250">IF(Table2[[#This Row],[Max_num_drones]:[Max_num_drones]]=2,Table2[[#This Row],[Cost]:[Cost]],"")</f>
        <v/>
      </c>
      <c r="B1250" s="20" t="str" cm="1">
        <f t="array" ref="B1250">IF(Table2[[#This Row],[Max_num_drones]:[Max_num_drones]]=3,Table2[[#This Row],[Cost]:[Cost]],"")</f>
        <v/>
      </c>
      <c r="C1250" s="20" t="str" cm="1">
        <f t="array" ref="C1250">IF(Table2[[#This Row],[Max_num_drones]:[Max_num_drones]]=4,Table2[[#This Row],[Cost]:[Cost]],"")</f>
        <v/>
      </c>
      <c r="D1250" s="20" t="str" cm="1">
        <f t="array" ref="D1250">IF(Table2[[#This Row],[Max_num_drones]:[Max_num_drones]]=5,Table2[[#This Row],[Cost]:[Cost]],"")</f>
        <v/>
      </c>
    </row>
    <row r="1251" spans="1:4">
      <c r="A1251" s="20" t="str" cm="1">
        <f t="array" ref="A1251">IF(Table2[[#This Row],[Max_num_drones]:[Max_num_drones]]=2,Table2[[#This Row],[Cost]:[Cost]],"")</f>
        <v/>
      </c>
      <c r="B1251" s="20" t="str" cm="1">
        <f t="array" ref="B1251">IF(Table2[[#This Row],[Max_num_drones]:[Max_num_drones]]=3,Table2[[#This Row],[Cost]:[Cost]],"")</f>
        <v/>
      </c>
      <c r="C1251" s="20" t="str" cm="1">
        <f t="array" ref="C1251">IF(Table2[[#This Row],[Max_num_drones]:[Max_num_drones]]=4,Table2[[#This Row],[Cost]:[Cost]],"")</f>
        <v/>
      </c>
      <c r="D1251" s="20" t="str" cm="1">
        <f t="array" ref="D1251">IF(Table2[[#This Row],[Max_num_drones]:[Max_num_drones]]=5,Table2[[#This Row],[Cost]:[Cost]],"")</f>
        <v/>
      </c>
    </row>
    <row r="1252" spans="1:4">
      <c r="A1252" s="20" t="str" cm="1">
        <f t="array" ref="A1252">IF(Table2[[#This Row],[Max_num_drones]:[Max_num_drones]]=2,Table2[[#This Row],[Cost]:[Cost]],"")</f>
        <v/>
      </c>
      <c r="B1252" s="20" t="str" cm="1">
        <f t="array" ref="B1252">IF(Table2[[#This Row],[Max_num_drones]:[Max_num_drones]]=3,Table2[[#This Row],[Cost]:[Cost]],"")</f>
        <v/>
      </c>
      <c r="C1252" s="20" t="str" cm="1">
        <f t="array" ref="C1252">IF(Table2[[#This Row],[Max_num_drones]:[Max_num_drones]]=4,Table2[[#This Row],[Cost]:[Cost]],"")</f>
        <v/>
      </c>
      <c r="D1252" s="20" t="str" cm="1">
        <f t="array" ref="D1252">IF(Table2[[#This Row],[Max_num_drones]:[Max_num_drones]]=5,Table2[[#This Row],[Cost]:[Cost]],"")</f>
        <v/>
      </c>
    </row>
    <row r="1253" spans="1:4">
      <c r="A1253" s="20" t="str" cm="1">
        <f t="array" ref="A1253">IF(Table2[[#This Row],[Max_num_drones]:[Max_num_drones]]=2,Table2[[#This Row],[Cost]:[Cost]],"")</f>
        <v/>
      </c>
      <c r="B1253" s="20" t="str" cm="1">
        <f t="array" ref="B1253">IF(Table2[[#This Row],[Max_num_drones]:[Max_num_drones]]=3,Table2[[#This Row],[Cost]:[Cost]],"")</f>
        <v/>
      </c>
      <c r="C1253" s="20" t="str" cm="1">
        <f t="array" ref="C1253">IF(Table2[[#This Row],[Max_num_drones]:[Max_num_drones]]=4,Table2[[#This Row],[Cost]:[Cost]],"")</f>
        <v/>
      </c>
      <c r="D1253" s="20" t="str" cm="1">
        <f t="array" ref="D1253">IF(Table2[[#This Row],[Max_num_drones]:[Max_num_drones]]=5,Table2[[#This Row],[Cost]:[Cost]],"")</f>
        <v/>
      </c>
    </row>
    <row r="1254" spans="1:4">
      <c r="A1254" s="20" t="str" cm="1">
        <f t="array" ref="A1254">IF(Table2[[#This Row],[Max_num_drones]:[Max_num_drones]]=2,Table2[[#This Row],[Cost]:[Cost]],"")</f>
        <v/>
      </c>
      <c r="B1254" s="20" t="str" cm="1">
        <f t="array" ref="B1254">IF(Table2[[#This Row],[Max_num_drones]:[Max_num_drones]]=3,Table2[[#This Row],[Cost]:[Cost]],"")</f>
        <v/>
      </c>
      <c r="C1254" s="20" t="str" cm="1">
        <f t="array" ref="C1254">IF(Table2[[#This Row],[Max_num_drones]:[Max_num_drones]]=4,Table2[[#This Row],[Cost]:[Cost]],"")</f>
        <v/>
      </c>
      <c r="D1254" s="20" t="str" cm="1">
        <f t="array" ref="D1254">IF(Table2[[#This Row],[Max_num_drones]:[Max_num_drones]]=5,Table2[[#This Row],[Cost]:[Cost]],"")</f>
        <v/>
      </c>
    </row>
    <row r="1255" spans="1:4">
      <c r="A1255" s="20" t="str" cm="1">
        <f t="array" ref="A1255">IF(Table2[[#This Row],[Max_num_drones]:[Max_num_drones]]=2,Table2[[#This Row],[Cost]:[Cost]],"")</f>
        <v/>
      </c>
      <c r="B1255" s="20" t="str" cm="1">
        <f t="array" ref="B1255">IF(Table2[[#This Row],[Max_num_drones]:[Max_num_drones]]=3,Table2[[#This Row],[Cost]:[Cost]],"")</f>
        <v/>
      </c>
      <c r="C1255" s="20" t="str" cm="1">
        <f t="array" ref="C1255">IF(Table2[[#This Row],[Max_num_drones]:[Max_num_drones]]=4,Table2[[#This Row],[Cost]:[Cost]],"")</f>
        <v/>
      </c>
      <c r="D1255" s="20" t="str" cm="1">
        <f t="array" ref="D1255">IF(Table2[[#This Row],[Max_num_drones]:[Max_num_drones]]=5,Table2[[#This Row],[Cost]:[Cost]],"")</f>
        <v/>
      </c>
    </row>
    <row r="1256" spans="1:4">
      <c r="A1256" s="20" t="str" cm="1">
        <f t="array" ref="A1256">IF(Table2[[#This Row],[Max_num_drones]:[Max_num_drones]]=2,Table2[[#This Row],[Cost]:[Cost]],"")</f>
        <v/>
      </c>
      <c r="B1256" s="20" t="str" cm="1">
        <f t="array" ref="B1256">IF(Table2[[#This Row],[Max_num_drones]:[Max_num_drones]]=3,Table2[[#This Row],[Cost]:[Cost]],"")</f>
        <v/>
      </c>
      <c r="C1256" s="20" t="str" cm="1">
        <f t="array" ref="C1256">IF(Table2[[#This Row],[Max_num_drones]:[Max_num_drones]]=4,Table2[[#This Row],[Cost]:[Cost]],"")</f>
        <v/>
      </c>
      <c r="D1256" s="20" t="str" cm="1">
        <f t="array" ref="D1256">IF(Table2[[#This Row],[Max_num_drones]:[Max_num_drones]]=5,Table2[[#This Row],[Cost]:[Cost]],"")</f>
        <v/>
      </c>
    </row>
    <row r="1257" spans="1:4">
      <c r="A1257" s="20" t="str" cm="1">
        <f t="array" ref="A1257">IF(Table2[[#This Row],[Max_num_drones]:[Max_num_drones]]=2,Table2[[#This Row],[Cost]:[Cost]],"")</f>
        <v/>
      </c>
      <c r="B1257" s="20" t="str" cm="1">
        <f t="array" ref="B1257">IF(Table2[[#This Row],[Max_num_drones]:[Max_num_drones]]=3,Table2[[#This Row],[Cost]:[Cost]],"")</f>
        <v/>
      </c>
      <c r="C1257" s="20" t="str" cm="1">
        <f t="array" ref="C1257">IF(Table2[[#This Row],[Max_num_drones]:[Max_num_drones]]=4,Table2[[#This Row],[Cost]:[Cost]],"")</f>
        <v/>
      </c>
      <c r="D1257" s="20" t="str" cm="1">
        <f t="array" ref="D1257">IF(Table2[[#This Row],[Max_num_drones]:[Max_num_drones]]=5,Table2[[#This Row],[Cost]:[Cost]],"")</f>
        <v/>
      </c>
    </row>
    <row r="1258" spans="1:4">
      <c r="A1258" s="20" t="str" cm="1">
        <f t="array" ref="A1258">IF(Table2[[#This Row],[Max_num_drones]:[Max_num_drones]]=2,Table2[[#This Row],[Cost]:[Cost]],"")</f>
        <v/>
      </c>
      <c r="B1258" s="20" t="str" cm="1">
        <f t="array" ref="B1258">IF(Table2[[#This Row],[Max_num_drones]:[Max_num_drones]]=3,Table2[[#This Row],[Cost]:[Cost]],"")</f>
        <v/>
      </c>
      <c r="C1258" s="20" t="str" cm="1">
        <f t="array" ref="C1258">IF(Table2[[#This Row],[Max_num_drones]:[Max_num_drones]]=4,Table2[[#This Row],[Cost]:[Cost]],"")</f>
        <v/>
      </c>
      <c r="D1258" s="20" t="str" cm="1">
        <f t="array" ref="D1258">IF(Table2[[#This Row],[Max_num_drones]:[Max_num_drones]]=5,Table2[[#This Row],[Cost]:[Cost]],"")</f>
        <v/>
      </c>
    </row>
    <row r="1259" spans="1:4">
      <c r="A1259" s="20" t="str" cm="1">
        <f t="array" ref="A1259">IF(Table2[[#This Row],[Max_num_drones]:[Max_num_drones]]=2,Table2[[#This Row],[Cost]:[Cost]],"")</f>
        <v/>
      </c>
      <c r="B1259" s="20" t="str" cm="1">
        <f t="array" ref="B1259">IF(Table2[[#This Row],[Max_num_drones]:[Max_num_drones]]=3,Table2[[#This Row],[Cost]:[Cost]],"")</f>
        <v/>
      </c>
      <c r="C1259" s="20" t="str" cm="1">
        <f t="array" ref="C1259">IF(Table2[[#This Row],[Max_num_drones]:[Max_num_drones]]=4,Table2[[#This Row],[Cost]:[Cost]],"")</f>
        <v/>
      </c>
      <c r="D1259" s="20" t="str" cm="1">
        <f t="array" ref="D1259">IF(Table2[[#This Row],[Max_num_drones]:[Max_num_drones]]=5,Table2[[#This Row],[Cost]:[Cost]],"")</f>
        <v/>
      </c>
    </row>
    <row r="1260" spans="1:4">
      <c r="A1260" s="20" t="str" cm="1">
        <f t="array" ref="A1260">IF(Table2[[#This Row],[Max_num_drones]:[Max_num_drones]]=2,Table2[[#This Row],[Cost]:[Cost]],"")</f>
        <v/>
      </c>
      <c r="B1260" s="20" t="str" cm="1">
        <f t="array" ref="B1260">IF(Table2[[#This Row],[Max_num_drones]:[Max_num_drones]]=3,Table2[[#This Row],[Cost]:[Cost]],"")</f>
        <v/>
      </c>
      <c r="C1260" s="20" t="str" cm="1">
        <f t="array" ref="C1260">IF(Table2[[#This Row],[Max_num_drones]:[Max_num_drones]]=4,Table2[[#This Row],[Cost]:[Cost]],"")</f>
        <v/>
      </c>
      <c r="D1260" s="20" t="str" cm="1">
        <f t="array" ref="D1260">IF(Table2[[#This Row],[Max_num_drones]:[Max_num_drones]]=5,Table2[[#This Row],[Cost]:[Cost]],"")</f>
        <v/>
      </c>
    </row>
    <row r="1261" spans="1:4">
      <c r="A1261" s="20" t="str" cm="1">
        <f t="array" ref="A1261">IF(Table2[[#This Row],[Max_num_drones]:[Max_num_drones]]=2,Table2[[#This Row],[Cost]:[Cost]],"")</f>
        <v/>
      </c>
      <c r="B1261" s="20" t="str" cm="1">
        <f t="array" ref="B1261">IF(Table2[[#This Row],[Max_num_drones]:[Max_num_drones]]=3,Table2[[#This Row],[Cost]:[Cost]],"")</f>
        <v/>
      </c>
      <c r="C1261" s="20" t="str" cm="1">
        <f t="array" ref="C1261">IF(Table2[[#This Row],[Max_num_drones]:[Max_num_drones]]=4,Table2[[#This Row],[Cost]:[Cost]],"")</f>
        <v/>
      </c>
      <c r="D1261" s="20" t="str" cm="1">
        <f t="array" ref="D1261">IF(Table2[[#This Row],[Max_num_drones]:[Max_num_drones]]=5,Table2[[#This Row],[Cost]:[Cost]],"")</f>
        <v/>
      </c>
    </row>
    <row r="1262" spans="1:4">
      <c r="A1262" s="20" t="str" cm="1">
        <f t="array" ref="A1262">IF(Table2[[#This Row],[Max_num_drones]:[Max_num_drones]]=2,Table2[[#This Row],[Cost]:[Cost]],"")</f>
        <v/>
      </c>
      <c r="B1262" s="20" t="str" cm="1">
        <f t="array" ref="B1262">IF(Table2[[#This Row],[Max_num_drones]:[Max_num_drones]]=3,Table2[[#This Row],[Cost]:[Cost]],"")</f>
        <v/>
      </c>
      <c r="C1262" s="20" t="str" cm="1">
        <f t="array" ref="C1262">IF(Table2[[#This Row],[Max_num_drones]:[Max_num_drones]]=4,Table2[[#This Row],[Cost]:[Cost]],"")</f>
        <v/>
      </c>
      <c r="D1262" s="20" t="str" cm="1">
        <f t="array" ref="D1262">IF(Table2[[#This Row],[Max_num_drones]:[Max_num_drones]]=5,Table2[[#This Row],[Cost]:[Cost]],"")</f>
        <v/>
      </c>
    </row>
    <row r="1263" spans="1:4">
      <c r="A1263" s="20" t="str" cm="1">
        <f t="array" ref="A1263">IF(Table2[[#This Row],[Max_num_drones]:[Max_num_drones]]=2,Table2[[#This Row],[Cost]:[Cost]],"")</f>
        <v/>
      </c>
      <c r="B1263" s="20" t="str" cm="1">
        <f t="array" ref="B1263">IF(Table2[[#This Row],[Max_num_drones]:[Max_num_drones]]=3,Table2[[#This Row],[Cost]:[Cost]],"")</f>
        <v/>
      </c>
      <c r="C1263" s="20" t="str" cm="1">
        <f t="array" ref="C1263">IF(Table2[[#This Row],[Max_num_drones]:[Max_num_drones]]=4,Table2[[#This Row],[Cost]:[Cost]],"")</f>
        <v/>
      </c>
      <c r="D1263" s="20" t="str" cm="1">
        <f t="array" ref="D1263">IF(Table2[[#This Row],[Max_num_drones]:[Max_num_drones]]=5,Table2[[#This Row],[Cost]:[Cost]],"")</f>
        <v/>
      </c>
    </row>
    <row r="1264" spans="1:4">
      <c r="A1264" s="20" t="str" cm="1">
        <f t="array" ref="A1264">IF(Table2[[#This Row],[Max_num_drones]:[Max_num_drones]]=2,Table2[[#This Row],[Cost]:[Cost]],"")</f>
        <v/>
      </c>
      <c r="B1264" s="20" t="str" cm="1">
        <f t="array" ref="B1264">IF(Table2[[#This Row],[Max_num_drones]:[Max_num_drones]]=3,Table2[[#This Row],[Cost]:[Cost]],"")</f>
        <v/>
      </c>
      <c r="C1264" s="20" t="str" cm="1">
        <f t="array" ref="C1264">IF(Table2[[#This Row],[Max_num_drones]:[Max_num_drones]]=4,Table2[[#This Row],[Cost]:[Cost]],"")</f>
        <v/>
      </c>
      <c r="D1264" s="20" t="str" cm="1">
        <f t="array" ref="D1264">IF(Table2[[#This Row],[Max_num_drones]:[Max_num_drones]]=5,Table2[[#This Row],[Cost]:[Cost]],"")</f>
        <v/>
      </c>
    </row>
    <row r="1265" spans="1:4">
      <c r="A1265" s="20" t="str" cm="1">
        <f t="array" ref="A1265">IF(Table2[[#This Row],[Max_num_drones]:[Max_num_drones]]=2,Table2[[#This Row],[Cost]:[Cost]],"")</f>
        <v/>
      </c>
      <c r="B1265" s="20" t="str" cm="1">
        <f t="array" ref="B1265">IF(Table2[[#This Row],[Max_num_drones]:[Max_num_drones]]=3,Table2[[#This Row],[Cost]:[Cost]],"")</f>
        <v/>
      </c>
      <c r="C1265" s="20" t="str" cm="1">
        <f t="array" ref="C1265">IF(Table2[[#This Row],[Max_num_drones]:[Max_num_drones]]=4,Table2[[#This Row],[Cost]:[Cost]],"")</f>
        <v/>
      </c>
      <c r="D1265" s="20" t="str" cm="1">
        <f t="array" ref="D1265">IF(Table2[[#This Row],[Max_num_drones]:[Max_num_drones]]=5,Table2[[#This Row],[Cost]:[Cost]],"")</f>
        <v/>
      </c>
    </row>
    <row r="1266" spans="1:4">
      <c r="A1266" s="20" t="str" cm="1">
        <f t="array" ref="A1266">IF(Table2[[#This Row],[Max_num_drones]:[Max_num_drones]]=2,Table2[[#This Row],[Cost]:[Cost]],"")</f>
        <v/>
      </c>
      <c r="B1266" s="20" t="str" cm="1">
        <f t="array" ref="B1266">IF(Table2[[#This Row],[Max_num_drones]:[Max_num_drones]]=3,Table2[[#This Row],[Cost]:[Cost]],"")</f>
        <v/>
      </c>
      <c r="C1266" s="20" t="str" cm="1">
        <f t="array" ref="C1266">IF(Table2[[#This Row],[Max_num_drones]:[Max_num_drones]]=4,Table2[[#This Row],[Cost]:[Cost]],"")</f>
        <v/>
      </c>
      <c r="D1266" s="20" t="str" cm="1">
        <f t="array" ref="D1266">IF(Table2[[#This Row],[Max_num_drones]:[Max_num_drones]]=5,Table2[[#This Row],[Cost]:[Cost]],"")</f>
        <v/>
      </c>
    </row>
    <row r="1267" spans="1:4">
      <c r="A1267" s="20" t="str" cm="1">
        <f t="array" ref="A1267">IF(Table2[[#This Row],[Max_num_drones]:[Max_num_drones]]=2,Table2[[#This Row],[Cost]:[Cost]],"")</f>
        <v/>
      </c>
      <c r="B1267" s="20" t="str" cm="1">
        <f t="array" ref="B1267">IF(Table2[[#This Row],[Max_num_drones]:[Max_num_drones]]=3,Table2[[#This Row],[Cost]:[Cost]],"")</f>
        <v/>
      </c>
      <c r="C1267" s="20" t="str" cm="1">
        <f t="array" ref="C1267">IF(Table2[[#This Row],[Max_num_drones]:[Max_num_drones]]=4,Table2[[#This Row],[Cost]:[Cost]],"")</f>
        <v/>
      </c>
      <c r="D1267" s="20" t="str" cm="1">
        <f t="array" ref="D1267">IF(Table2[[#This Row],[Max_num_drones]:[Max_num_drones]]=5,Table2[[#This Row],[Cost]:[Cost]],"")</f>
        <v/>
      </c>
    </row>
    <row r="1268" spans="1:4">
      <c r="A1268" s="20" t="str" cm="1">
        <f t="array" ref="A1268">IF(Table2[[#This Row],[Max_num_drones]:[Max_num_drones]]=2,Table2[[#This Row],[Cost]:[Cost]],"")</f>
        <v/>
      </c>
      <c r="B1268" s="20" t="str" cm="1">
        <f t="array" ref="B1268">IF(Table2[[#This Row],[Max_num_drones]:[Max_num_drones]]=3,Table2[[#This Row],[Cost]:[Cost]],"")</f>
        <v/>
      </c>
      <c r="C1268" s="20" t="str" cm="1">
        <f t="array" ref="C1268">IF(Table2[[#This Row],[Max_num_drones]:[Max_num_drones]]=4,Table2[[#This Row],[Cost]:[Cost]],"")</f>
        <v/>
      </c>
      <c r="D1268" s="20" t="str" cm="1">
        <f t="array" ref="D1268">IF(Table2[[#This Row],[Max_num_drones]:[Max_num_drones]]=5,Table2[[#This Row],[Cost]:[Cost]],"")</f>
        <v/>
      </c>
    </row>
    <row r="1269" spans="1:4">
      <c r="A1269" s="20" t="str" cm="1">
        <f t="array" ref="A1269">IF(Table2[[#This Row],[Max_num_drones]:[Max_num_drones]]=2,Table2[[#This Row],[Cost]:[Cost]],"")</f>
        <v/>
      </c>
      <c r="B1269" s="20" t="str" cm="1">
        <f t="array" ref="B1269">IF(Table2[[#This Row],[Max_num_drones]:[Max_num_drones]]=3,Table2[[#This Row],[Cost]:[Cost]],"")</f>
        <v/>
      </c>
      <c r="C1269" s="20" t="str" cm="1">
        <f t="array" ref="C1269">IF(Table2[[#This Row],[Max_num_drones]:[Max_num_drones]]=4,Table2[[#This Row],[Cost]:[Cost]],"")</f>
        <v/>
      </c>
      <c r="D1269" s="20" t="str" cm="1">
        <f t="array" ref="D1269">IF(Table2[[#This Row],[Max_num_drones]:[Max_num_drones]]=5,Table2[[#This Row],[Cost]:[Cost]],"")</f>
        <v/>
      </c>
    </row>
    <row r="1270" spans="1:4">
      <c r="A1270" s="20" t="str" cm="1">
        <f t="array" ref="A1270">IF(Table2[[#This Row],[Max_num_drones]:[Max_num_drones]]=2,Table2[[#This Row],[Cost]:[Cost]],"")</f>
        <v/>
      </c>
      <c r="B1270" s="20" t="str" cm="1">
        <f t="array" ref="B1270">IF(Table2[[#This Row],[Max_num_drones]:[Max_num_drones]]=3,Table2[[#This Row],[Cost]:[Cost]],"")</f>
        <v/>
      </c>
      <c r="C1270" s="20" t="str" cm="1">
        <f t="array" ref="C1270">IF(Table2[[#This Row],[Max_num_drones]:[Max_num_drones]]=4,Table2[[#This Row],[Cost]:[Cost]],"")</f>
        <v/>
      </c>
      <c r="D1270" s="20" t="str" cm="1">
        <f t="array" ref="D1270">IF(Table2[[#This Row],[Max_num_drones]:[Max_num_drones]]=5,Table2[[#This Row],[Cost]:[Cost]],"")</f>
        <v/>
      </c>
    </row>
    <row r="1271" spans="1:4">
      <c r="A1271" s="20" t="str" cm="1">
        <f t="array" ref="A1271">IF(Table2[[#This Row],[Max_num_drones]:[Max_num_drones]]=2,Table2[[#This Row],[Cost]:[Cost]],"")</f>
        <v/>
      </c>
      <c r="B1271" s="20" t="str" cm="1">
        <f t="array" ref="B1271">IF(Table2[[#This Row],[Max_num_drones]:[Max_num_drones]]=3,Table2[[#This Row],[Cost]:[Cost]],"")</f>
        <v/>
      </c>
      <c r="C1271" s="20" t="str" cm="1">
        <f t="array" ref="C1271">IF(Table2[[#This Row],[Max_num_drones]:[Max_num_drones]]=4,Table2[[#This Row],[Cost]:[Cost]],"")</f>
        <v/>
      </c>
      <c r="D1271" s="20" t="str" cm="1">
        <f t="array" ref="D1271">IF(Table2[[#This Row],[Max_num_drones]:[Max_num_drones]]=5,Table2[[#This Row],[Cost]:[Cost]],"")</f>
        <v/>
      </c>
    </row>
    <row r="1272" spans="1:4">
      <c r="A1272" s="20" t="str" cm="1">
        <f t="array" ref="A1272">IF(Table2[[#This Row],[Max_num_drones]:[Max_num_drones]]=2,Table2[[#This Row],[Cost]:[Cost]],"")</f>
        <v/>
      </c>
      <c r="B1272" s="20" t="str" cm="1">
        <f t="array" ref="B1272">IF(Table2[[#This Row],[Max_num_drones]:[Max_num_drones]]=3,Table2[[#This Row],[Cost]:[Cost]],"")</f>
        <v/>
      </c>
      <c r="C1272" s="20" t="str" cm="1">
        <f t="array" ref="C1272">IF(Table2[[#This Row],[Max_num_drones]:[Max_num_drones]]=4,Table2[[#This Row],[Cost]:[Cost]],"")</f>
        <v/>
      </c>
      <c r="D1272" s="20" t="str" cm="1">
        <f t="array" ref="D1272">IF(Table2[[#This Row],[Max_num_drones]:[Max_num_drones]]=5,Table2[[#This Row],[Cost]:[Cost]],"")</f>
        <v/>
      </c>
    </row>
    <row r="1273" spans="1:4">
      <c r="A1273" s="20" t="str" cm="1">
        <f t="array" ref="A1273">IF(Table2[[#This Row],[Max_num_drones]:[Max_num_drones]]=2,Table2[[#This Row],[Cost]:[Cost]],"")</f>
        <v/>
      </c>
      <c r="B1273" s="20" t="str" cm="1">
        <f t="array" ref="B1273">IF(Table2[[#This Row],[Max_num_drones]:[Max_num_drones]]=3,Table2[[#This Row],[Cost]:[Cost]],"")</f>
        <v/>
      </c>
      <c r="C1273" s="20" t="str" cm="1">
        <f t="array" ref="C1273">IF(Table2[[#This Row],[Max_num_drones]:[Max_num_drones]]=4,Table2[[#This Row],[Cost]:[Cost]],"")</f>
        <v/>
      </c>
      <c r="D1273" s="20" t="str" cm="1">
        <f t="array" ref="D1273">IF(Table2[[#This Row],[Max_num_drones]:[Max_num_drones]]=5,Table2[[#This Row],[Cost]:[Cost]],"")</f>
        <v/>
      </c>
    </row>
    <row r="1274" spans="1:4">
      <c r="A1274" s="20" t="str" cm="1">
        <f t="array" ref="A1274">IF(Table2[[#This Row],[Max_num_drones]:[Max_num_drones]]=2,Table2[[#This Row],[Cost]:[Cost]],"")</f>
        <v/>
      </c>
      <c r="B1274" s="20" t="str" cm="1">
        <f t="array" ref="B1274">IF(Table2[[#This Row],[Max_num_drones]:[Max_num_drones]]=3,Table2[[#This Row],[Cost]:[Cost]],"")</f>
        <v/>
      </c>
      <c r="C1274" s="20" t="str" cm="1">
        <f t="array" ref="C1274">IF(Table2[[#This Row],[Max_num_drones]:[Max_num_drones]]=4,Table2[[#This Row],[Cost]:[Cost]],"")</f>
        <v/>
      </c>
      <c r="D1274" s="20" t="str" cm="1">
        <f t="array" ref="D1274">IF(Table2[[#This Row],[Max_num_drones]:[Max_num_drones]]=5,Table2[[#This Row],[Cost]:[Cost]],"")</f>
        <v/>
      </c>
    </row>
    <row r="1275" spans="1:4">
      <c r="A1275" s="20" t="str" cm="1">
        <f t="array" ref="A1275">IF(Table2[[#This Row],[Max_num_drones]:[Max_num_drones]]=2,Table2[[#This Row],[Cost]:[Cost]],"")</f>
        <v/>
      </c>
      <c r="B1275" s="20" t="str" cm="1">
        <f t="array" ref="B1275">IF(Table2[[#This Row],[Max_num_drones]:[Max_num_drones]]=3,Table2[[#This Row],[Cost]:[Cost]],"")</f>
        <v/>
      </c>
      <c r="C1275" s="20" t="str" cm="1">
        <f t="array" ref="C1275">IF(Table2[[#This Row],[Max_num_drones]:[Max_num_drones]]=4,Table2[[#This Row],[Cost]:[Cost]],"")</f>
        <v/>
      </c>
      <c r="D1275" s="20" t="str" cm="1">
        <f t="array" ref="D1275">IF(Table2[[#This Row],[Max_num_drones]:[Max_num_drones]]=5,Table2[[#This Row],[Cost]:[Cost]],"")</f>
        <v/>
      </c>
    </row>
    <row r="1276" spans="1:4">
      <c r="A1276" s="20" t="str" cm="1">
        <f t="array" ref="A1276">IF(Table2[[#This Row],[Max_num_drones]:[Max_num_drones]]=2,Table2[[#This Row],[Cost]:[Cost]],"")</f>
        <v/>
      </c>
      <c r="B1276" s="20" t="str" cm="1">
        <f t="array" ref="B1276">IF(Table2[[#This Row],[Max_num_drones]:[Max_num_drones]]=3,Table2[[#This Row],[Cost]:[Cost]],"")</f>
        <v/>
      </c>
      <c r="C1276" s="20" t="str" cm="1">
        <f t="array" ref="C1276">IF(Table2[[#This Row],[Max_num_drones]:[Max_num_drones]]=4,Table2[[#This Row],[Cost]:[Cost]],"")</f>
        <v/>
      </c>
      <c r="D1276" s="20" t="str" cm="1">
        <f t="array" ref="D1276">IF(Table2[[#This Row],[Max_num_drones]:[Max_num_drones]]=5,Table2[[#This Row],[Cost]:[Cost]],"")</f>
        <v/>
      </c>
    </row>
    <row r="1277" spans="1:4">
      <c r="A1277" s="20" t="str" cm="1">
        <f t="array" ref="A1277">IF(Table2[[#This Row],[Max_num_drones]:[Max_num_drones]]=2,Table2[[#This Row],[Cost]:[Cost]],"")</f>
        <v/>
      </c>
      <c r="B1277" s="20" t="str" cm="1">
        <f t="array" ref="B1277">IF(Table2[[#This Row],[Max_num_drones]:[Max_num_drones]]=3,Table2[[#This Row],[Cost]:[Cost]],"")</f>
        <v/>
      </c>
      <c r="C1277" s="20" t="str" cm="1">
        <f t="array" ref="C1277">IF(Table2[[#This Row],[Max_num_drones]:[Max_num_drones]]=4,Table2[[#This Row],[Cost]:[Cost]],"")</f>
        <v/>
      </c>
      <c r="D1277" s="20" t="str" cm="1">
        <f t="array" ref="D1277">IF(Table2[[#This Row],[Max_num_drones]:[Max_num_drones]]=5,Table2[[#This Row],[Cost]:[Cost]],"")</f>
        <v/>
      </c>
    </row>
    <row r="1278" spans="1:4">
      <c r="A1278" s="20" t="str" cm="1">
        <f t="array" ref="A1278">IF(Table2[[#This Row],[Max_num_drones]:[Max_num_drones]]=2,Table2[[#This Row],[Cost]:[Cost]],"")</f>
        <v/>
      </c>
      <c r="B1278" s="20" t="str" cm="1">
        <f t="array" ref="B1278">IF(Table2[[#This Row],[Max_num_drones]:[Max_num_drones]]=3,Table2[[#This Row],[Cost]:[Cost]],"")</f>
        <v/>
      </c>
      <c r="C1278" s="20" t="str" cm="1">
        <f t="array" ref="C1278">IF(Table2[[#This Row],[Max_num_drones]:[Max_num_drones]]=4,Table2[[#This Row],[Cost]:[Cost]],"")</f>
        <v/>
      </c>
      <c r="D1278" s="20" t="str" cm="1">
        <f t="array" ref="D1278">IF(Table2[[#This Row],[Max_num_drones]:[Max_num_drones]]=5,Table2[[#This Row],[Cost]:[Cost]],"")</f>
        <v/>
      </c>
    </row>
    <row r="1279" spans="1:4">
      <c r="A1279" s="20" t="str" cm="1">
        <f t="array" ref="A1279">IF(Table2[[#This Row],[Max_num_drones]:[Max_num_drones]]=2,Table2[[#This Row],[Cost]:[Cost]],"")</f>
        <v/>
      </c>
      <c r="B1279" s="20" t="str" cm="1">
        <f t="array" ref="B1279">IF(Table2[[#This Row],[Max_num_drones]:[Max_num_drones]]=3,Table2[[#This Row],[Cost]:[Cost]],"")</f>
        <v/>
      </c>
      <c r="C1279" s="20" t="str" cm="1">
        <f t="array" ref="C1279">IF(Table2[[#This Row],[Max_num_drones]:[Max_num_drones]]=4,Table2[[#This Row],[Cost]:[Cost]],"")</f>
        <v/>
      </c>
      <c r="D1279" s="20" t="str" cm="1">
        <f t="array" ref="D1279">IF(Table2[[#This Row],[Max_num_drones]:[Max_num_drones]]=5,Table2[[#This Row],[Cost]:[Cost]],"")</f>
        <v/>
      </c>
    </row>
    <row r="1280" spans="1:4">
      <c r="A1280" s="20" t="str" cm="1">
        <f t="array" ref="A1280">IF(Table2[[#This Row],[Max_num_drones]:[Max_num_drones]]=2,Table2[[#This Row],[Cost]:[Cost]],"")</f>
        <v/>
      </c>
      <c r="B1280" s="20" t="str" cm="1">
        <f t="array" ref="B1280">IF(Table2[[#This Row],[Max_num_drones]:[Max_num_drones]]=3,Table2[[#This Row],[Cost]:[Cost]],"")</f>
        <v/>
      </c>
      <c r="C1280" s="20" t="str" cm="1">
        <f t="array" ref="C1280">IF(Table2[[#This Row],[Max_num_drones]:[Max_num_drones]]=4,Table2[[#This Row],[Cost]:[Cost]],"")</f>
        <v/>
      </c>
      <c r="D1280" s="20" t="str" cm="1">
        <f t="array" ref="D1280">IF(Table2[[#This Row],[Max_num_drones]:[Max_num_drones]]=5,Table2[[#This Row],[Cost]:[Cost]],"")</f>
        <v/>
      </c>
    </row>
    <row r="1281" spans="1:4">
      <c r="A1281" s="20" t="str" cm="1">
        <f t="array" ref="A1281">IF(Table2[[#This Row],[Max_num_drones]:[Max_num_drones]]=2,Table2[[#This Row],[Cost]:[Cost]],"")</f>
        <v/>
      </c>
      <c r="B1281" s="20" t="str" cm="1">
        <f t="array" ref="B1281">IF(Table2[[#This Row],[Max_num_drones]:[Max_num_drones]]=3,Table2[[#This Row],[Cost]:[Cost]],"")</f>
        <v/>
      </c>
      <c r="C1281" s="20" t="str" cm="1">
        <f t="array" ref="C1281">IF(Table2[[#This Row],[Max_num_drones]:[Max_num_drones]]=4,Table2[[#This Row],[Cost]:[Cost]],"")</f>
        <v/>
      </c>
      <c r="D1281" s="20" t="str" cm="1">
        <f t="array" ref="D1281">IF(Table2[[#This Row],[Max_num_drones]:[Max_num_drones]]=5,Table2[[#This Row],[Cost]:[Cost]],"")</f>
        <v/>
      </c>
    </row>
    <row r="1282" spans="1:4">
      <c r="A1282" s="20" t="str" cm="1">
        <f t="array" ref="A1282">IF(Table2[[#This Row],[Max_num_drones]:[Max_num_drones]]=2,Table2[[#This Row],[Cost]:[Cost]],"")</f>
        <v/>
      </c>
      <c r="B1282" s="20" t="str" cm="1">
        <f t="array" ref="B1282">IF(Table2[[#This Row],[Max_num_drones]:[Max_num_drones]]=3,Table2[[#This Row],[Cost]:[Cost]],"")</f>
        <v/>
      </c>
      <c r="C1282" s="20" t="str" cm="1">
        <f t="array" ref="C1282">IF(Table2[[#This Row],[Max_num_drones]:[Max_num_drones]]=4,Table2[[#This Row],[Cost]:[Cost]],"")</f>
        <v/>
      </c>
      <c r="D1282" s="20" t="str" cm="1">
        <f t="array" ref="D1282">IF(Table2[[#This Row],[Max_num_drones]:[Max_num_drones]]=5,Table2[[#This Row],[Cost]:[Cost]],"")</f>
        <v/>
      </c>
    </row>
    <row r="1283" spans="1:4">
      <c r="A1283" s="20" t="str" cm="1">
        <f t="array" ref="A1283">IF(Table2[[#This Row],[Max_num_drones]:[Max_num_drones]]=2,Table2[[#This Row],[Cost]:[Cost]],"")</f>
        <v/>
      </c>
      <c r="B1283" s="20" t="str" cm="1">
        <f t="array" ref="B1283">IF(Table2[[#This Row],[Max_num_drones]:[Max_num_drones]]=3,Table2[[#This Row],[Cost]:[Cost]],"")</f>
        <v/>
      </c>
      <c r="C1283" s="20" t="str" cm="1">
        <f t="array" ref="C1283">IF(Table2[[#This Row],[Max_num_drones]:[Max_num_drones]]=4,Table2[[#This Row],[Cost]:[Cost]],"")</f>
        <v/>
      </c>
      <c r="D1283" s="20" t="str" cm="1">
        <f t="array" ref="D1283">IF(Table2[[#This Row],[Max_num_drones]:[Max_num_drones]]=5,Table2[[#This Row],[Cost]:[Cost]],"")</f>
        <v/>
      </c>
    </row>
    <row r="1284" spans="1:4">
      <c r="A1284" s="20" t="str" cm="1">
        <f t="array" ref="A1284">IF(Table2[[#This Row],[Max_num_drones]:[Max_num_drones]]=2,Table2[[#This Row],[Cost]:[Cost]],"")</f>
        <v/>
      </c>
      <c r="B1284" s="20" t="str" cm="1">
        <f t="array" ref="B1284">IF(Table2[[#This Row],[Max_num_drones]:[Max_num_drones]]=3,Table2[[#This Row],[Cost]:[Cost]],"")</f>
        <v/>
      </c>
      <c r="C1284" s="20" t="str" cm="1">
        <f t="array" ref="C1284">IF(Table2[[#This Row],[Max_num_drones]:[Max_num_drones]]=4,Table2[[#This Row],[Cost]:[Cost]],"")</f>
        <v/>
      </c>
      <c r="D1284" s="20" t="str" cm="1">
        <f t="array" ref="D1284">IF(Table2[[#This Row],[Max_num_drones]:[Max_num_drones]]=5,Table2[[#This Row],[Cost]:[Cost]],"")</f>
        <v/>
      </c>
    </row>
    <row r="1285" spans="1:4">
      <c r="A1285" s="20" t="str" cm="1">
        <f t="array" ref="A1285">IF(Table2[[#This Row],[Max_num_drones]:[Max_num_drones]]=2,Table2[[#This Row],[Cost]:[Cost]],"")</f>
        <v/>
      </c>
      <c r="B1285" s="20" t="str" cm="1">
        <f t="array" ref="B1285">IF(Table2[[#This Row],[Max_num_drones]:[Max_num_drones]]=3,Table2[[#This Row],[Cost]:[Cost]],"")</f>
        <v/>
      </c>
      <c r="C1285" s="20" t="str" cm="1">
        <f t="array" ref="C1285">IF(Table2[[#This Row],[Max_num_drones]:[Max_num_drones]]=4,Table2[[#This Row],[Cost]:[Cost]],"")</f>
        <v/>
      </c>
      <c r="D1285" s="20" t="str" cm="1">
        <f t="array" ref="D1285">IF(Table2[[#This Row],[Max_num_drones]:[Max_num_drones]]=5,Table2[[#This Row],[Cost]:[Cost]],"")</f>
        <v/>
      </c>
    </row>
    <row r="1286" spans="1:4">
      <c r="A1286" s="20" t="str" cm="1">
        <f t="array" ref="A1286">IF(Table2[[#This Row],[Max_num_drones]:[Max_num_drones]]=2,Table2[[#This Row],[Cost]:[Cost]],"")</f>
        <v/>
      </c>
      <c r="B1286" s="20" t="str" cm="1">
        <f t="array" ref="B1286">IF(Table2[[#This Row],[Max_num_drones]:[Max_num_drones]]=3,Table2[[#This Row],[Cost]:[Cost]],"")</f>
        <v/>
      </c>
      <c r="C1286" s="20" t="str" cm="1">
        <f t="array" ref="C1286">IF(Table2[[#This Row],[Max_num_drones]:[Max_num_drones]]=4,Table2[[#This Row],[Cost]:[Cost]],"")</f>
        <v/>
      </c>
      <c r="D1286" s="20" t="str" cm="1">
        <f t="array" ref="D1286">IF(Table2[[#This Row],[Max_num_drones]:[Max_num_drones]]=5,Table2[[#This Row],[Cost]:[Cost]],"")</f>
        <v/>
      </c>
    </row>
    <row r="1287" spans="1:4">
      <c r="A1287" s="20" t="str" cm="1">
        <f t="array" ref="A1287">IF(Table2[[#This Row],[Max_num_drones]:[Max_num_drones]]=2,Table2[[#This Row],[Cost]:[Cost]],"")</f>
        <v/>
      </c>
      <c r="B1287" s="20" t="str" cm="1">
        <f t="array" ref="B1287">IF(Table2[[#This Row],[Max_num_drones]:[Max_num_drones]]=3,Table2[[#This Row],[Cost]:[Cost]],"")</f>
        <v/>
      </c>
      <c r="C1287" s="20" t="str" cm="1">
        <f t="array" ref="C1287">IF(Table2[[#This Row],[Max_num_drones]:[Max_num_drones]]=4,Table2[[#This Row],[Cost]:[Cost]],"")</f>
        <v/>
      </c>
      <c r="D1287" s="20" t="str" cm="1">
        <f t="array" ref="D1287">IF(Table2[[#This Row],[Max_num_drones]:[Max_num_drones]]=5,Table2[[#This Row],[Cost]:[Cost]],"")</f>
        <v/>
      </c>
    </row>
    <row r="1288" spans="1:4">
      <c r="A1288" s="20" t="str" cm="1">
        <f t="array" ref="A1288">IF(Table2[[#This Row],[Max_num_drones]:[Max_num_drones]]=2,Table2[[#This Row],[Cost]:[Cost]],"")</f>
        <v/>
      </c>
      <c r="B1288" s="20" t="str" cm="1">
        <f t="array" ref="B1288">IF(Table2[[#This Row],[Max_num_drones]:[Max_num_drones]]=3,Table2[[#This Row],[Cost]:[Cost]],"")</f>
        <v/>
      </c>
      <c r="C1288" s="20" t="str" cm="1">
        <f t="array" ref="C1288">IF(Table2[[#This Row],[Max_num_drones]:[Max_num_drones]]=4,Table2[[#This Row],[Cost]:[Cost]],"")</f>
        <v/>
      </c>
      <c r="D1288" s="20" t="str" cm="1">
        <f t="array" ref="D1288">IF(Table2[[#This Row],[Max_num_drones]:[Max_num_drones]]=5,Table2[[#This Row],[Cost]:[Cost]],"")</f>
        <v/>
      </c>
    </row>
    <row r="1289" spans="1:4">
      <c r="A1289" s="20" t="str" cm="1">
        <f t="array" ref="A1289">IF(Table2[[#This Row],[Max_num_drones]:[Max_num_drones]]=2,Table2[[#This Row],[Cost]:[Cost]],"")</f>
        <v/>
      </c>
      <c r="B1289" s="20" t="str" cm="1">
        <f t="array" ref="B1289">IF(Table2[[#This Row],[Max_num_drones]:[Max_num_drones]]=3,Table2[[#This Row],[Cost]:[Cost]],"")</f>
        <v/>
      </c>
      <c r="C1289" s="20" t="str" cm="1">
        <f t="array" ref="C1289">IF(Table2[[#This Row],[Max_num_drones]:[Max_num_drones]]=4,Table2[[#This Row],[Cost]:[Cost]],"")</f>
        <v/>
      </c>
      <c r="D1289" s="20" t="str" cm="1">
        <f t="array" ref="D1289">IF(Table2[[#This Row],[Max_num_drones]:[Max_num_drones]]=5,Table2[[#This Row],[Cost]:[Cost]],"")</f>
        <v/>
      </c>
    </row>
    <row r="1290" spans="1:4">
      <c r="A1290" s="20" t="str" cm="1">
        <f t="array" ref="A1290">IF(Table2[[#This Row],[Max_num_drones]:[Max_num_drones]]=2,Table2[[#This Row],[Cost]:[Cost]],"")</f>
        <v/>
      </c>
      <c r="B1290" s="20" t="str" cm="1">
        <f t="array" ref="B1290">IF(Table2[[#This Row],[Max_num_drones]:[Max_num_drones]]=3,Table2[[#This Row],[Cost]:[Cost]],"")</f>
        <v/>
      </c>
      <c r="C1290" s="20" t="str" cm="1">
        <f t="array" ref="C1290">IF(Table2[[#This Row],[Max_num_drones]:[Max_num_drones]]=4,Table2[[#This Row],[Cost]:[Cost]],"")</f>
        <v/>
      </c>
      <c r="D1290" s="20" t="str" cm="1">
        <f t="array" ref="D1290">IF(Table2[[#This Row],[Max_num_drones]:[Max_num_drones]]=5,Table2[[#This Row],[Cost]:[Cost]],"")</f>
        <v/>
      </c>
    </row>
    <row r="1291" spans="1:4">
      <c r="A1291" s="20" t="str" cm="1">
        <f t="array" ref="A1291">IF(Table2[[#This Row],[Max_num_drones]:[Max_num_drones]]=2,Table2[[#This Row],[Cost]:[Cost]],"")</f>
        <v/>
      </c>
      <c r="B1291" s="20" t="str" cm="1">
        <f t="array" ref="B1291">IF(Table2[[#This Row],[Max_num_drones]:[Max_num_drones]]=3,Table2[[#This Row],[Cost]:[Cost]],"")</f>
        <v/>
      </c>
      <c r="C1291" s="20" t="str" cm="1">
        <f t="array" ref="C1291">IF(Table2[[#This Row],[Max_num_drones]:[Max_num_drones]]=4,Table2[[#This Row],[Cost]:[Cost]],"")</f>
        <v/>
      </c>
      <c r="D1291" s="20" t="str" cm="1">
        <f t="array" ref="D1291">IF(Table2[[#This Row],[Max_num_drones]:[Max_num_drones]]=5,Table2[[#This Row],[Cost]:[Cost]],"")</f>
        <v/>
      </c>
    </row>
    <row r="1292" spans="1:4">
      <c r="A1292" s="20" t="str" cm="1">
        <f t="array" ref="A1292">IF(Table2[[#This Row],[Max_num_drones]:[Max_num_drones]]=2,Table2[[#This Row],[Cost]:[Cost]],"")</f>
        <v/>
      </c>
      <c r="B1292" s="20" t="str" cm="1">
        <f t="array" ref="B1292">IF(Table2[[#This Row],[Max_num_drones]:[Max_num_drones]]=3,Table2[[#This Row],[Cost]:[Cost]],"")</f>
        <v/>
      </c>
      <c r="C1292" s="20" t="str" cm="1">
        <f t="array" ref="C1292">IF(Table2[[#This Row],[Max_num_drones]:[Max_num_drones]]=4,Table2[[#This Row],[Cost]:[Cost]],"")</f>
        <v/>
      </c>
      <c r="D1292" s="20" t="str" cm="1">
        <f t="array" ref="D1292">IF(Table2[[#This Row],[Max_num_drones]:[Max_num_drones]]=5,Table2[[#This Row],[Cost]:[Cost]],"")</f>
        <v/>
      </c>
    </row>
    <row r="1293" spans="1:4">
      <c r="A1293" s="20" t="str" cm="1">
        <f t="array" ref="A1293">IF(Table2[[#This Row],[Max_num_drones]:[Max_num_drones]]=2,Table2[[#This Row],[Cost]:[Cost]],"")</f>
        <v/>
      </c>
      <c r="B1293" s="20" t="str" cm="1">
        <f t="array" ref="B1293">IF(Table2[[#This Row],[Max_num_drones]:[Max_num_drones]]=3,Table2[[#This Row],[Cost]:[Cost]],"")</f>
        <v/>
      </c>
      <c r="C1293" s="20" t="str" cm="1">
        <f t="array" ref="C1293">IF(Table2[[#This Row],[Max_num_drones]:[Max_num_drones]]=4,Table2[[#This Row],[Cost]:[Cost]],"")</f>
        <v/>
      </c>
      <c r="D1293" s="20" t="str" cm="1">
        <f t="array" ref="D1293">IF(Table2[[#This Row],[Max_num_drones]:[Max_num_drones]]=5,Table2[[#This Row],[Cost]:[Cost]],"")</f>
        <v/>
      </c>
    </row>
    <row r="1294" spans="1:4">
      <c r="A1294" s="20" t="str" cm="1">
        <f t="array" ref="A1294">IF(Table2[[#This Row],[Max_num_drones]:[Max_num_drones]]=2,Table2[[#This Row],[Cost]:[Cost]],"")</f>
        <v/>
      </c>
      <c r="B1294" s="20" t="str" cm="1">
        <f t="array" ref="B1294">IF(Table2[[#This Row],[Max_num_drones]:[Max_num_drones]]=3,Table2[[#This Row],[Cost]:[Cost]],"")</f>
        <v/>
      </c>
      <c r="C1294" s="20" t="str" cm="1">
        <f t="array" ref="C1294">IF(Table2[[#This Row],[Max_num_drones]:[Max_num_drones]]=4,Table2[[#This Row],[Cost]:[Cost]],"")</f>
        <v/>
      </c>
      <c r="D1294" s="20" t="str" cm="1">
        <f t="array" ref="D1294">IF(Table2[[#This Row],[Max_num_drones]:[Max_num_drones]]=5,Table2[[#This Row],[Cost]:[Cost]],"")</f>
        <v/>
      </c>
    </row>
    <row r="1295" spans="1:4">
      <c r="A1295" s="20" t="str" cm="1">
        <f t="array" ref="A1295">IF(Table2[[#This Row],[Max_num_drones]:[Max_num_drones]]=2,Table2[[#This Row],[Cost]:[Cost]],"")</f>
        <v/>
      </c>
      <c r="B1295" s="20" t="str" cm="1">
        <f t="array" ref="B1295">IF(Table2[[#This Row],[Max_num_drones]:[Max_num_drones]]=3,Table2[[#This Row],[Cost]:[Cost]],"")</f>
        <v/>
      </c>
      <c r="C1295" s="20" t="str" cm="1">
        <f t="array" ref="C1295">IF(Table2[[#This Row],[Max_num_drones]:[Max_num_drones]]=4,Table2[[#This Row],[Cost]:[Cost]],"")</f>
        <v/>
      </c>
      <c r="D1295" s="20" t="str" cm="1">
        <f t="array" ref="D1295">IF(Table2[[#This Row],[Max_num_drones]:[Max_num_drones]]=5,Table2[[#This Row],[Cost]:[Cost]],"")</f>
        <v/>
      </c>
    </row>
    <row r="1296" spans="1:4">
      <c r="A1296" s="20" t="str" cm="1">
        <f t="array" ref="A1296">IF(Table2[[#This Row],[Max_num_drones]:[Max_num_drones]]=2,Table2[[#This Row],[Cost]:[Cost]],"")</f>
        <v/>
      </c>
      <c r="B1296" s="20" t="str" cm="1">
        <f t="array" ref="B1296">IF(Table2[[#This Row],[Max_num_drones]:[Max_num_drones]]=3,Table2[[#This Row],[Cost]:[Cost]],"")</f>
        <v/>
      </c>
      <c r="C1296" s="20" t="str" cm="1">
        <f t="array" ref="C1296">IF(Table2[[#This Row],[Max_num_drones]:[Max_num_drones]]=4,Table2[[#This Row],[Cost]:[Cost]],"")</f>
        <v/>
      </c>
      <c r="D1296" s="20" t="str" cm="1">
        <f t="array" ref="D1296">IF(Table2[[#This Row],[Max_num_drones]:[Max_num_drones]]=5,Table2[[#This Row],[Cost]:[Cost]],"")</f>
        <v/>
      </c>
    </row>
    <row r="1297" spans="1:4">
      <c r="A1297" s="20" t="str" cm="1">
        <f t="array" ref="A1297">IF(Table2[[#This Row],[Max_num_drones]:[Max_num_drones]]=2,Table2[[#This Row],[Cost]:[Cost]],"")</f>
        <v/>
      </c>
      <c r="B1297" s="20" t="str" cm="1">
        <f t="array" ref="B1297">IF(Table2[[#This Row],[Max_num_drones]:[Max_num_drones]]=3,Table2[[#This Row],[Cost]:[Cost]],"")</f>
        <v/>
      </c>
      <c r="C1297" s="20" t="str" cm="1">
        <f t="array" ref="C1297">IF(Table2[[#This Row],[Max_num_drones]:[Max_num_drones]]=4,Table2[[#This Row],[Cost]:[Cost]],"")</f>
        <v/>
      </c>
      <c r="D1297" s="20" t="str" cm="1">
        <f t="array" ref="D1297">IF(Table2[[#This Row],[Max_num_drones]:[Max_num_drones]]=5,Table2[[#This Row],[Cost]:[Cost]],"")</f>
        <v/>
      </c>
    </row>
    <row r="1298" spans="1:4">
      <c r="A1298" s="20" t="str" cm="1">
        <f t="array" ref="A1298">IF(Table2[[#This Row],[Max_num_drones]:[Max_num_drones]]=2,Table2[[#This Row],[Cost]:[Cost]],"")</f>
        <v/>
      </c>
      <c r="B1298" s="20" t="str" cm="1">
        <f t="array" ref="B1298">IF(Table2[[#This Row],[Max_num_drones]:[Max_num_drones]]=3,Table2[[#This Row],[Cost]:[Cost]],"")</f>
        <v/>
      </c>
      <c r="C1298" s="20" t="str" cm="1">
        <f t="array" ref="C1298">IF(Table2[[#This Row],[Max_num_drones]:[Max_num_drones]]=4,Table2[[#This Row],[Cost]:[Cost]],"")</f>
        <v/>
      </c>
      <c r="D1298" s="20" t="str" cm="1">
        <f t="array" ref="D1298">IF(Table2[[#This Row],[Max_num_drones]:[Max_num_drones]]=5,Table2[[#This Row],[Cost]:[Cost]],"")</f>
        <v/>
      </c>
    </row>
    <row r="1299" spans="1:4">
      <c r="A1299" s="20" t="str" cm="1">
        <f t="array" ref="A1299">IF(Table2[[#This Row],[Max_num_drones]:[Max_num_drones]]=2,Table2[[#This Row],[Cost]:[Cost]],"")</f>
        <v/>
      </c>
      <c r="B1299" s="20" t="str" cm="1">
        <f t="array" ref="B1299">IF(Table2[[#This Row],[Max_num_drones]:[Max_num_drones]]=3,Table2[[#This Row],[Cost]:[Cost]],"")</f>
        <v/>
      </c>
      <c r="C1299" s="20" t="str" cm="1">
        <f t="array" ref="C1299">IF(Table2[[#This Row],[Max_num_drones]:[Max_num_drones]]=4,Table2[[#This Row],[Cost]:[Cost]],"")</f>
        <v/>
      </c>
      <c r="D1299" s="20" t="str" cm="1">
        <f t="array" ref="D1299">IF(Table2[[#This Row],[Max_num_drones]:[Max_num_drones]]=5,Table2[[#This Row],[Cost]:[Cost]],"")</f>
        <v/>
      </c>
    </row>
    <row r="1300" spans="1:4">
      <c r="A1300" s="20" t="str" cm="1">
        <f t="array" ref="A1300">IF(Table2[[#This Row],[Max_num_drones]:[Max_num_drones]]=2,Table2[[#This Row],[Cost]:[Cost]],"")</f>
        <v/>
      </c>
      <c r="B1300" s="20" t="str" cm="1">
        <f t="array" ref="B1300">IF(Table2[[#This Row],[Max_num_drones]:[Max_num_drones]]=3,Table2[[#This Row],[Cost]:[Cost]],"")</f>
        <v/>
      </c>
      <c r="C1300" s="20" t="str" cm="1">
        <f t="array" ref="C1300">IF(Table2[[#This Row],[Max_num_drones]:[Max_num_drones]]=4,Table2[[#This Row],[Cost]:[Cost]],"")</f>
        <v/>
      </c>
      <c r="D1300" s="20" t="str" cm="1">
        <f t="array" ref="D1300">IF(Table2[[#This Row],[Max_num_drones]:[Max_num_drones]]=5,Table2[[#This Row],[Cost]:[Cost]],"")</f>
        <v/>
      </c>
    </row>
    <row r="1301" spans="1:4">
      <c r="A1301" s="20" t="str" cm="1">
        <f t="array" ref="A1301">IF(Table2[[#This Row],[Max_num_drones]:[Max_num_drones]]=2,Table2[[#This Row],[Cost]:[Cost]],"")</f>
        <v/>
      </c>
      <c r="B1301" s="20" t="str" cm="1">
        <f t="array" ref="B1301">IF(Table2[[#This Row],[Max_num_drones]:[Max_num_drones]]=3,Table2[[#This Row],[Cost]:[Cost]],"")</f>
        <v/>
      </c>
      <c r="C1301" s="20" t="str" cm="1">
        <f t="array" ref="C1301">IF(Table2[[#This Row],[Max_num_drones]:[Max_num_drones]]=4,Table2[[#This Row],[Cost]:[Cost]],"")</f>
        <v/>
      </c>
      <c r="D1301" s="20" t="str" cm="1">
        <f t="array" ref="D1301">IF(Table2[[#This Row],[Max_num_drones]:[Max_num_drones]]=5,Table2[[#This Row],[Cost]:[Cost]],"")</f>
        <v/>
      </c>
    </row>
    <row r="1302" spans="1:4">
      <c r="A1302" s="20" t="str" cm="1">
        <f t="array" ref="A1302">IF(Table2[[#This Row],[Max_num_drones]:[Max_num_drones]]=2,Table2[[#This Row],[Cost]:[Cost]],"")</f>
        <v/>
      </c>
      <c r="B1302" s="20" t="str" cm="1">
        <f t="array" ref="B1302">IF(Table2[[#This Row],[Max_num_drones]:[Max_num_drones]]=3,Table2[[#This Row],[Cost]:[Cost]],"")</f>
        <v/>
      </c>
      <c r="C1302" s="20" t="str" cm="1">
        <f t="array" ref="C1302">IF(Table2[[#This Row],[Max_num_drones]:[Max_num_drones]]=4,Table2[[#This Row],[Cost]:[Cost]],"")</f>
        <v/>
      </c>
      <c r="D1302" s="20" t="str" cm="1">
        <f t="array" ref="D1302">IF(Table2[[#This Row],[Max_num_drones]:[Max_num_drones]]=5,Table2[[#This Row],[Cost]:[Cost]],"")</f>
        <v/>
      </c>
    </row>
    <row r="1303" spans="1:4">
      <c r="A1303" s="20" t="str" cm="1">
        <f t="array" ref="A1303">IF(Table2[[#This Row],[Max_num_drones]:[Max_num_drones]]=2,Table2[[#This Row],[Cost]:[Cost]],"")</f>
        <v/>
      </c>
      <c r="B1303" s="20" t="str" cm="1">
        <f t="array" ref="B1303">IF(Table2[[#This Row],[Max_num_drones]:[Max_num_drones]]=3,Table2[[#This Row],[Cost]:[Cost]],"")</f>
        <v/>
      </c>
      <c r="C1303" s="20" t="str" cm="1">
        <f t="array" ref="C1303">IF(Table2[[#This Row],[Max_num_drones]:[Max_num_drones]]=4,Table2[[#This Row],[Cost]:[Cost]],"")</f>
        <v/>
      </c>
      <c r="D1303" s="20" t="str" cm="1">
        <f t="array" ref="D1303">IF(Table2[[#This Row],[Max_num_drones]:[Max_num_drones]]=5,Table2[[#This Row],[Cost]:[Cost]],"")</f>
        <v/>
      </c>
    </row>
    <row r="1304" spans="1:4">
      <c r="A1304" s="20" t="str" cm="1">
        <f t="array" ref="A1304">IF(Table2[[#This Row],[Max_num_drones]:[Max_num_drones]]=2,Table2[[#This Row],[Cost]:[Cost]],"")</f>
        <v/>
      </c>
      <c r="B1304" s="20" t="str" cm="1">
        <f t="array" ref="B1304">IF(Table2[[#This Row],[Max_num_drones]:[Max_num_drones]]=3,Table2[[#This Row],[Cost]:[Cost]],"")</f>
        <v/>
      </c>
      <c r="C1304" s="20" t="str" cm="1">
        <f t="array" ref="C1304">IF(Table2[[#This Row],[Max_num_drones]:[Max_num_drones]]=4,Table2[[#This Row],[Cost]:[Cost]],"")</f>
        <v/>
      </c>
      <c r="D1304" s="20" t="str" cm="1">
        <f t="array" ref="D1304">IF(Table2[[#This Row],[Max_num_drones]:[Max_num_drones]]=5,Table2[[#This Row],[Cost]:[Cost]],"")</f>
        <v/>
      </c>
    </row>
    <row r="1305" spans="1:4">
      <c r="A1305" s="20" t="str" cm="1">
        <f t="array" ref="A1305">IF(Table2[[#This Row],[Max_num_drones]:[Max_num_drones]]=2,Table2[[#This Row],[Cost]:[Cost]],"")</f>
        <v/>
      </c>
      <c r="B1305" s="20" t="str" cm="1">
        <f t="array" ref="B1305">IF(Table2[[#This Row],[Max_num_drones]:[Max_num_drones]]=3,Table2[[#This Row],[Cost]:[Cost]],"")</f>
        <v/>
      </c>
      <c r="C1305" s="20" t="str" cm="1">
        <f t="array" ref="C1305">IF(Table2[[#This Row],[Max_num_drones]:[Max_num_drones]]=4,Table2[[#This Row],[Cost]:[Cost]],"")</f>
        <v/>
      </c>
      <c r="D1305" s="20" t="str" cm="1">
        <f t="array" ref="D1305">IF(Table2[[#This Row],[Max_num_drones]:[Max_num_drones]]=5,Table2[[#This Row],[Cost]:[Cost]],"")</f>
        <v/>
      </c>
    </row>
    <row r="1306" spans="1:4">
      <c r="A1306" s="20" t="str" cm="1">
        <f t="array" ref="A1306">IF(Table2[[#This Row],[Max_num_drones]:[Max_num_drones]]=2,Table2[[#This Row],[Cost]:[Cost]],"")</f>
        <v/>
      </c>
      <c r="B1306" s="20" t="str" cm="1">
        <f t="array" ref="B1306">IF(Table2[[#This Row],[Max_num_drones]:[Max_num_drones]]=3,Table2[[#This Row],[Cost]:[Cost]],"")</f>
        <v/>
      </c>
      <c r="C1306" s="20" t="str" cm="1">
        <f t="array" ref="C1306">IF(Table2[[#This Row],[Max_num_drones]:[Max_num_drones]]=4,Table2[[#This Row],[Cost]:[Cost]],"")</f>
        <v/>
      </c>
      <c r="D1306" s="20" t="str" cm="1">
        <f t="array" ref="D1306">IF(Table2[[#This Row],[Max_num_drones]:[Max_num_drones]]=5,Table2[[#This Row],[Cost]:[Cost]],"")</f>
        <v/>
      </c>
    </row>
    <row r="1307" spans="1:4">
      <c r="A1307" s="20" t="str" cm="1">
        <f t="array" ref="A1307">IF(Table2[[#This Row],[Max_num_drones]:[Max_num_drones]]=2,Table2[[#This Row],[Cost]:[Cost]],"")</f>
        <v/>
      </c>
      <c r="B1307" s="20" t="str" cm="1">
        <f t="array" ref="B1307">IF(Table2[[#This Row],[Max_num_drones]:[Max_num_drones]]=3,Table2[[#This Row],[Cost]:[Cost]],"")</f>
        <v/>
      </c>
      <c r="C1307" s="20" t="str" cm="1">
        <f t="array" ref="C1307">IF(Table2[[#This Row],[Max_num_drones]:[Max_num_drones]]=4,Table2[[#This Row],[Cost]:[Cost]],"")</f>
        <v/>
      </c>
      <c r="D1307" s="20" t="str" cm="1">
        <f t="array" ref="D1307">IF(Table2[[#This Row],[Max_num_drones]:[Max_num_drones]]=5,Table2[[#This Row],[Cost]:[Cost]],"")</f>
        <v/>
      </c>
    </row>
    <row r="1308" spans="1:4">
      <c r="A1308" s="20" t="str" cm="1">
        <f t="array" ref="A1308">IF(Table2[[#This Row],[Max_num_drones]:[Max_num_drones]]=2,Table2[[#This Row],[Cost]:[Cost]],"")</f>
        <v/>
      </c>
      <c r="B1308" s="20" t="str" cm="1">
        <f t="array" ref="B1308">IF(Table2[[#This Row],[Max_num_drones]:[Max_num_drones]]=3,Table2[[#This Row],[Cost]:[Cost]],"")</f>
        <v/>
      </c>
      <c r="C1308" s="20" t="str" cm="1">
        <f t="array" ref="C1308">IF(Table2[[#This Row],[Max_num_drones]:[Max_num_drones]]=4,Table2[[#This Row],[Cost]:[Cost]],"")</f>
        <v/>
      </c>
      <c r="D1308" s="20" t="str" cm="1">
        <f t="array" ref="D1308">IF(Table2[[#This Row],[Max_num_drones]:[Max_num_drones]]=5,Table2[[#This Row],[Cost]:[Cost]],"")</f>
        <v/>
      </c>
    </row>
    <row r="1309" spans="1:4">
      <c r="A1309" s="20" t="str" cm="1">
        <f t="array" ref="A1309">IF(Table2[[#This Row],[Max_num_drones]:[Max_num_drones]]=2,Table2[[#This Row],[Cost]:[Cost]],"")</f>
        <v/>
      </c>
      <c r="B1309" s="20" t="str" cm="1">
        <f t="array" ref="B1309">IF(Table2[[#This Row],[Max_num_drones]:[Max_num_drones]]=3,Table2[[#This Row],[Cost]:[Cost]],"")</f>
        <v/>
      </c>
      <c r="C1309" s="20" t="str" cm="1">
        <f t="array" ref="C1309">IF(Table2[[#This Row],[Max_num_drones]:[Max_num_drones]]=4,Table2[[#This Row],[Cost]:[Cost]],"")</f>
        <v/>
      </c>
      <c r="D1309" s="20" t="str" cm="1">
        <f t="array" ref="D1309">IF(Table2[[#This Row],[Max_num_drones]:[Max_num_drones]]=5,Table2[[#This Row],[Cost]:[Cost]],"")</f>
        <v/>
      </c>
    </row>
    <row r="1310" spans="1:4">
      <c r="A1310" s="20" t="str" cm="1">
        <f t="array" ref="A1310">IF(Table2[[#This Row],[Max_num_drones]:[Max_num_drones]]=2,Table2[[#This Row],[Cost]:[Cost]],"")</f>
        <v/>
      </c>
      <c r="B1310" s="20" t="str" cm="1">
        <f t="array" ref="B1310">IF(Table2[[#This Row],[Max_num_drones]:[Max_num_drones]]=3,Table2[[#This Row],[Cost]:[Cost]],"")</f>
        <v/>
      </c>
      <c r="C1310" s="20" t="str" cm="1">
        <f t="array" ref="C1310">IF(Table2[[#This Row],[Max_num_drones]:[Max_num_drones]]=4,Table2[[#This Row],[Cost]:[Cost]],"")</f>
        <v/>
      </c>
      <c r="D1310" s="20" t="str" cm="1">
        <f t="array" ref="D1310">IF(Table2[[#This Row],[Max_num_drones]:[Max_num_drones]]=5,Table2[[#This Row],[Cost]:[Cost]],"")</f>
        <v/>
      </c>
    </row>
    <row r="1311" spans="1:4">
      <c r="A1311" s="20" t="str" cm="1">
        <f t="array" ref="A1311">IF(Table2[[#This Row],[Max_num_drones]:[Max_num_drones]]=2,Table2[[#This Row],[Cost]:[Cost]],"")</f>
        <v/>
      </c>
      <c r="B1311" s="20" t="str" cm="1">
        <f t="array" ref="B1311">IF(Table2[[#This Row],[Max_num_drones]:[Max_num_drones]]=3,Table2[[#This Row],[Cost]:[Cost]],"")</f>
        <v/>
      </c>
      <c r="C1311" s="20" t="str" cm="1">
        <f t="array" ref="C1311">IF(Table2[[#This Row],[Max_num_drones]:[Max_num_drones]]=4,Table2[[#This Row],[Cost]:[Cost]],"")</f>
        <v/>
      </c>
      <c r="D1311" s="20" t="str" cm="1">
        <f t="array" ref="D1311">IF(Table2[[#This Row],[Max_num_drones]:[Max_num_drones]]=5,Table2[[#This Row],[Cost]:[Cost]],"")</f>
        <v/>
      </c>
    </row>
    <row r="1312" spans="1:4">
      <c r="A1312" s="20" t="str" cm="1">
        <f t="array" ref="A1312">IF(Table2[[#This Row],[Max_num_drones]:[Max_num_drones]]=2,Table2[[#This Row],[Cost]:[Cost]],"")</f>
        <v/>
      </c>
      <c r="B1312" s="20" t="str" cm="1">
        <f t="array" ref="B1312">IF(Table2[[#This Row],[Max_num_drones]:[Max_num_drones]]=3,Table2[[#This Row],[Cost]:[Cost]],"")</f>
        <v/>
      </c>
      <c r="C1312" s="20" t="str" cm="1">
        <f t="array" ref="C1312">IF(Table2[[#This Row],[Max_num_drones]:[Max_num_drones]]=4,Table2[[#This Row],[Cost]:[Cost]],"")</f>
        <v/>
      </c>
      <c r="D1312" s="20" t="str" cm="1">
        <f t="array" ref="D1312">IF(Table2[[#This Row],[Max_num_drones]:[Max_num_drones]]=5,Table2[[#This Row],[Cost]:[Cost]],"")</f>
        <v/>
      </c>
    </row>
    <row r="1313" spans="1:4">
      <c r="A1313" s="20" t="str" cm="1">
        <f t="array" ref="A1313">IF(Table2[[#This Row],[Max_num_drones]:[Max_num_drones]]=2,Table2[[#This Row],[Cost]:[Cost]],"")</f>
        <v/>
      </c>
      <c r="B1313" s="20" t="str" cm="1">
        <f t="array" ref="B1313">IF(Table2[[#This Row],[Max_num_drones]:[Max_num_drones]]=3,Table2[[#This Row],[Cost]:[Cost]],"")</f>
        <v/>
      </c>
      <c r="C1313" s="20" t="str" cm="1">
        <f t="array" ref="C1313">IF(Table2[[#This Row],[Max_num_drones]:[Max_num_drones]]=4,Table2[[#This Row],[Cost]:[Cost]],"")</f>
        <v/>
      </c>
      <c r="D1313" s="20" t="str" cm="1">
        <f t="array" ref="D1313">IF(Table2[[#This Row],[Max_num_drones]:[Max_num_drones]]=5,Table2[[#This Row],[Cost]:[Cost]],"")</f>
        <v/>
      </c>
    </row>
    <row r="1314" spans="1:4">
      <c r="A1314" s="20" t="str" cm="1">
        <f t="array" ref="A1314">IF(Table2[[#This Row],[Max_num_drones]:[Max_num_drones]]=2,Table2[[#This Row],[Cost]:[Cost]],"")</f>
        <v/>
      </c>
      <c r="B1314" s="20" t="str" cm="1">
        <f t="array" ref="B1314">IF(Table2[[#This Row],[Max_num_drones]:[Max_num_drones]]=3,Table2[[#This Row],[Cost]:[Cost]],"")</f>
        <v/>
      </c>
      <c r="C1314" s="20" t="str" cm="1">
        <f t="array" ref="C1314">IF(Table2[[#This Row],[Max_num_drones]:[Max_num_drones]]=4,Table2[[#This Row],[Cost]:[Cost]],"")</f>
        <v/>
      </c>
      <c r="D1314" s="20" t="str" cm="1">
        <f t="array" ref="D1314">IF(Table2[[#This Row],[Max_num_drones]:[Max_num_drones]]=5,Table2[[#This Row],[Cost]:[Cost]],"")</f>
        <v/>
      </c>
    </row>
    <row r="1315" spans="1:4">
      <c r="A1315" s="20" t="str" cm="1">
        <f t="array" ref="A1315">IF(Table2[[#This Row],[Max_num_drones]:[Max_num_drones]]=2,Table2[[#This Row],[Cost]:[Cost]],"")</f>
        <v/>
      </c>
      <c r="B1315" s="20" t="str" cm="1">
        <f t="array" ref="B1315">IF(Table2[[#This Row],[Max_num_drones]:[Max_num_drones]]=3,Table2[[#This Row],[Cost]:[Cost]],"")</f>
        <v/>
      </c>
      <c r="C1315" s="20" t="str" cm="1">
        <f t="array" ref="C1315">IF(Table2[[#This Row],[Max_num_drones]:[Max_num_drones]]=4,Table2[[#This Row],[Cost]:[Cost]],"")</f>
        <v/>
      </c>
      <c r="D1315" s="20" t="str" cm="1">
        <f t="array" ref="D1315">IF(Table2[[#This Row],[Max_num_drones]:[Max_num_drones]]=5,Table2[[#This Row],[Cost]:[Cost]],"")</f>
        <v/>
      </c>
    </row>
    <row r="1316" spans="1:4">
      <c r="A1316" s="20" t="str" cm="1">
        <f t="array" ref="A1316">IF(Table2[[#This Row],[Max_num_drones]:[Max_num_drones]]=2,Table2[[#This Row],[Cost]:[Cost]],"")</f>
        <v/>
      </c>
      <c r="B1316" s="20" t="str" cm="1">
        <f t="array" ref="B1316">IF(Table2[[#This Row],[Max_num_drones]:[Max_num_drones]]=3,Table2[[#This Row],[Cost]:[Cost]],"")</f>
        <v/>
      </c>
      <c r="C1316" s="20" t="str" cm="1">
        <f t="array" ref="C1316">IF(Table2[[#This Row],[Max_num_drones]:[Max_num_drones]]=4,Table2[[#This Row],[Cost]:[Cost]],"")</f>
        <v/>
      </c>
      <c r="D1316" s="20" t="str" cm="1">
        <f t="array" ref="D1316">IF(Table2[[#This Row],[Max_num_drones]:[Max_num_drones]]=5,Table2[[#This Row],[Cost]:[Cost]],"")</f>
        <v/>
      </c>
    </row>
    <row r="1317" spans="1:4">
      <c r="A1317" s="20" t="str" cm="1">
        <f t="array" ref="A1317">IF(Table2[[#This Row],[Max_num_drones]:[Max_num_drones]]=2,Table2[[#This Row],[Cost]:[Cost]],"")</f>
        <v/>
      </c>
      <c r="B1317" s="20" t="str" cm="1">
        <f t="array" ref="B1317">IF(Table2[[#This Row],[Max_num_drones]:[Max_num_drones]]=3,Table2[[#This Row],[Cost]:[Cost]],"")</f>
        <v/>
      </c>
      <c r="C1317" s="20" t="str" cm="1">
        <f t="array" ref="C1317">IF(Table2[[#This Row],[Max_num_drones]:[Max_num_drones]]=4,Table2[[#This Row],[Cost]:[Cost]],"")</f>
        <v/>
      </c>
      <c r="D1317" s="20" t="str" cm="1">
        <f t="array" ref="D1317">IF(Table2[[#This Row],[Max_num_drones]:[Max_num_drones]]=5,Table2[[#This Row],[Cost]:[Cost]],"")</f>
        <v/>
      </c>
    </row>
    <row r="1318" spans="1:4">
      <c r="A1318" s="20" t="str" cm="1">
        <f t="array" ref="A1318">IF(Table2[[#This Row],[Max_num_drones]:[Max_num_drones]]=2,Table2[[#This Row],[Cost]:[Cost]],"")</f>
        <v/>
      </c>
      <c r="B1318" s="20" t="str" cm="1">
        <f t="array" ref="B1318">IF(Table2[[#This Row],[Max_num_drones]:[Max_num_drones]]=3,Table2[[#This Row],[Cost]:[Cost]],"")</f>
        <v/>
      </c>
      <c r="C1318" s="20" t="str" cm="1">
        <f t="array" ref="C1318">IF(Table2[[#This Row],[Max_num_drones]:[Max_num_drones]]=4,Table2[[#This Row],[Cost]:[Cost]],"")</f>
        <v/>
      </c>
      <c r="D1318" s="20" t="str" cm="1">
        <f t="array" ref="D1318">IF(Table2[[#This Row],[Max_num_drones]:[Max_num_drones]]=5,Table2[[#This Row],[Cost]:[Cost]],"")</f>
        <v/>
      </c>
    </row>
    <row r="1319" spans="1:4">
      <c r="A1319" s="20" t="str" cm="1">
        <f t="array" ref="A1319">IF(Table2[[#This Row],[Max_num_drones]:[Max_num_drones]]=2,Table2[[#This Row],[Cost]:[Cost]],"")</f>
        <v/>
      </c>
      <c r="B1319" s="20" t="str" cm="1">
        <f t="array" ref="B1319">IF(Table2[[#This Row],[Max_num_drones]:[Max_num_drones]]=3,Table2[[#This Row],[Cost]:[Cost]],"")</f>
        <v/>
      </c>
      <c r="C1319" s="20" t="str" cm="1">
        <f t="array" ref="C1319">IF(Table2[[#This Row],[Max_num_drones]:[Max_num_drones]]=4,Table2[[#This Row],[Cost]:[Cost]],"")</f>
        <v/>
      </c>
      <c r="D1319" s="20" t="str" cm="1">
        <f t="array" ref="D1319">IF(Table2[[#This Row],[Max_num_drones]:[Max_num_drones]]=5,Table2[[#This Row],[Cost]:[Cost]],"")</f>
        <v/>
      </c>
    </row>
    <row r="1320" spans="1:4">
      <c r="A1320" s="20" t="str" cm="1">
        <f t="array" ref="A1320">IF(Table2[[#This Row],[Max_num_drones]:[Max_num_drones]]=2,Table2[[#This Row],[Cost]:[Cost]],"")</f>
        <v/>
      </c>
      <c r="B1320" s="20" t="str" cm="1">
        <f t="array" ref="B1320">IF(Table2[[#This Row],[Max_num_drones]:[Max_num_drones]]=3,Table2[[#This Row],[Cost]:[Cost]],"")</f>
        <v/>
      </c>
      <c r="C1320" s="20" t="str" cm="1">
        <f t="array" ref="C1320">IF(Table2[[#This Row],[Max_num_drones]:[Max_num_drones]]=4,Table2[[#This Row],[Cost]:[Cost]],"")</f>
        <v/>
      </c>
      <c r="D1320" s="20" t="str" cm="1">
        <f t="array" ref="D1320">IF(Table2[[#This Row],[Max_num_drones]:[Max_num_drones]]=5,Table2[[#This Row],[Cost]:[Cost]],"")</f>
        <v/>
      </c>
    </row>
    <row r="1321" spans="1:4">
      <c r="A1321" s="20" t="str" cm="1">
        <f t="array" ref="A1321">IF(Table2[[#This Row],[Max_num_drones]:[Max_num_drones]]=2,Table2[[#This Row],[Cost]:[Cost]],"")</f>
        <v/>
      </c>
      <c r="B1321" s="20" t="str" cm="1">
        <f t="array" ref="B1321">IF(Table2[[#This Row],[Max_num_drones]:[Max_num_drones]]=3,Table2[[#This Row],[Cost]:[Cost]],"")</f>
        <v/>
      </c>
      <c r="C1321" s="20" t="str" cm="1">
        <f t="array" ref="C1321">IF(Table2[[#This Row],[Max_num_drones]:[Max_num_drones]]=4,Table2[[#This Row],[Cost]:[Cost]],"")</f>
        <v/>
      </c>
      <c r="D1321" s="20" t="str" cm="1">
        <f t="array" ref="D1321">IF(Table2[[#This Row],[Max_num_drones]:[Max_num_drones]]=5,Table2[[#This Row],[Cost]:[Cost]],"")</f>
        <v/>
      </c>
    </row>
    <row r="1322" spans="1:4">
      <c r="A1322" s="20" t="str" cm="1">
        <f t="array" ref="A1322">IF(Table2[[#This Row],[Max_num_drones]:[Max_num_drones]]=2,Table2[[#This Row],[Cost]:[Cost]],"")</f>
        <v/>
      </c>
      <c r="B1322" s="20" t="str" cm="1">
        <f t="array" ref="B1322">IF(Table2[[#This Row],[Max_num_drones]:[Max_num_drones]]=3,Table2[[#This Row],[Cost]:[Cost]],"")</f>
        <v/>
      </c>
      <c r="C1322" s="20" t="str" cm="1">
        <f t="array" ref="C1322">IF(Table2[[#This Row],[Max_num_drones]:[Max_num_drones]]=4,Table2[[#This Row],[Cost]:[Cost]],"")</f>
        <v/>
      </c>
      <c r="D1322" s="20" t="str" cm="1">
        <f t="array" ref="D1322">IF(Table2[[#This Row],[Max_num_drones]:[Max_num_drones]]=5,Table2[[#This Row],[Cost]:[Cost]],"")</f>
        <v/>
      </c>
    </row>
    <row r="1323" spans="1:4">
      <c r="A1323" s="20" t="str" cm="1">
        <f t="array" ref="A1323">IF(Table2[[#This Row],[Max_num_drones]:[Max_num_drones]]=2,Table2[[#This Row],[Cost]:[Cost]],"")</f>
        <v/>
      </c>
      <c r="B1323" s="20" t="str" cm="1">
        <f t="array" ref="B1323">IF(Table2[[#This Row],[Max_num_drones]:[Max_num_drones]]=3,Table2[[#This Row],[Cost]:[Cost]],"")</f>
        <v/>
      </c>
      <c r="C1323" s="20" t="str" cm="1">
        <f t="array" ref="C1323">IF(Table2[[#This Row],[Max_num_drones]:[Max_num_drones]]=4,Table2[[#This Row],[Cost]:[Cost]],"")</f>
        <v/>
      </c>
      <c r="D1323" s="20" t="str" cm="1">
        <f t="array" ref="D1323">IF(Table2[[#This Row],[Max_num_drones]:[Max_num_drones]]=5,Table2[[#This Row],[Cost]:[Cost]],"")</f>
        <v/>
      </c>
    </row>
    <row r="1324" spans="1:4">
      <c r="A1324" s="20" t="str" cm="1">
        <f t="array" ref="A1324">IF(Table2[[#This Row],[Max_num_drones]:[Max_num_drones]]=2,Table2[[#This Row],[Cost]:[Cost]],"")</f>
        <v/>
      </c>
      <c r="B1324" s="20" t="str" cm="1">
        <f t="array" ref="B1324">IF(Table2[[#This Row],[Max_num_drones]:[Max_num_drones]]=3,Table2[[#This Row],[Cost]:[Cost]],"")</f>
        <v/>
      </c>
      <c r="C1324" s="20" t="str" cm="1">
        <f t="array" ref="C1324">IF(Table2[[#This Row],[Max_num_drones]:[Max_num_drones]]=4,Table2[[#This Row],[Cost]:[Cost]],"")</f>
        <v/>
      </c>
      <c r="D1324" s="20" t="str" cm="1">
        <f t="array" ref="D1324">IF(Table2[[#This Row],[Max_num_drones]:[Max_num_drones]]=5,Table2[[#This Row],[Cost]:[Cost]],"")</f>
        <v/>
      </c>
    </row>
    <row r="1325" spans="1:4">
      <c r="A1325" s="20" t="str" cm="1">
        <f t="array" ref="A1325">IF(Table2[[#This Row],[Max_num_drones]:[Max_num_drones]]=2,Table2[[#This Row],[Cost]:[Cost]],"")</f>
        <v/>
      </c>
      <c r="B1325" s="20" t="str" cm="1">
        <f t="array" ref="B1325">IF(Table2[[#This Row],[Max_num_drones]:[Max_num_drones]]=3,Table2[[#This Row],[Cost]:[Cost]],"")</f>
        <v/>
      </c>
      <c r="C1325" s="20" t="str" cm="1">
        <f t="array" ref="C1325">IF(Table2[[#This Row],[Max_num_drones]:[Max_num_drones]]=4,Table2[[#This Row],[Cost]:[Cost]],"")</f>
        <v/>
      </c>
      <c r="D1325" s="20" t="str" cm="1">
        <f t="array" ref="D1325">IF(Table2[[#This Row],[Max_num_drones]:[Max_num_drones]]=5,Table2[[#This Row],[Cost]:[Cost]],"")</f>
        <v/>
      </c>
    </row>
    <row r="1326" spans="1:4">
      <c r="A1326" s="20" t="str" cm="1">
        <f t="array" ref="A1326">IF(Table2[[#This Row],[Max_num_drones]:[Max_num_drones]]=2,Table2[[#This Row],[Cost]:[Cost]],"")</f>
        <v/>
      </c>
      <c r="B1326" s="20" t="str" cm="1">
        <f t="array" ref="B1326">IF(Table2[[#This Row],[Max_num_drones]:[Max_num_drones]]=3,Table2[[#This Row],[Cost]:[Cost]],"")</f>
        <v/>
      </c>
      <c r="C1326" s="20" t="str" cm="1">
        <f t="array" ref="C1326">IF(Table2[[#This Row],[Max_num_drones]:[Max_num_drones]]=4,Table2[[#This Row],[Cost]:[Cost]],"")</f>
        <v/>
      </c>
      <c r="D1326" s="20" t="str" cm="1">
        <f t="array" ref="D1326">IF(Table2[[#This Row],[Max_num_drones]:[Max_num_drones]]=5,Table2[[#This Row],[Cost]:[Cost]],"")</f>
        <v/>
      </c>
    </row>
    <row r="1327" spans="1:4">
      <c r="A1327" s="20" t="str" cm="1">
        <f t="array" ref="A1327">IF(Table2[[#This Row],[Max_num_drones]:[Max_num_drones]]=2,Table2[[#This Row],[Cost]:[Cost]],"")</f>
        <v/>
      </c>
      <c r="B1327" s="20" t="str" cm="1">
        <f t="array" ref="B1327">IF(Table2[[#This Row],[Max_num_drones]:[Max_num_drones]]=3,Table2[[#This Row],[Cost]:[Cost]],"")</f>
        <v/>
      </c>
      <c r="C1327" s="20" t="str" cm="1">
        <f t="array" ref="C1327">IF(Table2[[#This Row],[Max_num_drones]:[Max_num_drones]]=4,Table2[[#This Row],[Cost]:[Cost]],"")</f>
        <v/>
      </c>
      <c r="D1327" s="20" t="str" cm="1">
        <f t="array" ref="D1327">IF(Table2[[#This Row],[Max_num_drones]:[Max_num_drones]]=5,Table2[[#This Row],[Cost]:[Cost]],"")</f>
        <v/>
      </c>
    </row>
    <row r="1328" spans="1:4">
      <c r="A1328" s="20" t="str" cm="1">
        <f t="array" ref="A1328">IF(Table2[[#This Row],[Max_num_drones]:[Max_num_drones]]=2,Table2[[#This Row],[Cost]:[Cost]],"")</f>
        <v/>
      </c>
      <c r="B1328" s="20" t="str" cm="1">
        <f t="array" ref="B1328">IF(Table2[[#This Row],[Max_num_drones]:[Max_num_drones]]=3,Table2[[#This Row],[Cost]:[Cost]],"")</f>
        <v/>
      </c>
      <c r="C1328" s="20" t="str" cm="1">
        <f t="array" ref="C1328">IF(Table2[[#This Row],[Max_num_drones]:[Max_num_drones]]=4,Table2[[#This Row],[Cost]:[Cost]],"")</f>
        <v/>
      </c>
      <c r="D1328" s="20" t="str" cm="1">
        <f t="array" ref="D1328">IF(Table2[[#This Row],[Max_num_drones]:[Max_num_drones]]=5,Table2[[#This Row],[Cost]:[Cost]],"")</f>
        <v/>
      </c>
    </row>
    <row r="1329" spans="1:4">
      <c r="A1329" s="20" t="str" cm="1">
        <f t="array" ref="A1329">IF(Table2[[#This Row],[Max_num_drones]:[Max_num_drones]]=2,Table2[[#This Row],[Cost]:[Cost]],"")</f>
        <v/>
      </c>
      <c r="B1329" s="20" t="str" cm="1">
        <f t="array" ref="B1329">IF(Table2[[#This Row],[Max_num_drones]:[Max_num_drones]]=3,Table2[[#This Row],[Cost]:[Cost]],"")</f>
        <v/>
      </c>
      <c r="C1329" s="20" t="str" cm="1">
        <f t="array" ref="C1329">IF(Table2[[#This Row],[Max_num_drones]:[Max_num_drones]]=4,Table2[[#This Row],[Cost]:[Cost]],"")</f>
        <v/>
      </c>
      <c r="D1329" s="20" t="str" cm="1">
        <f t="array" ref="D1329">IF(Table2[[#This Row],[Max_num_drones]:[Max_num_drones]]=5,Table2[[#This Row],[Cost]:[Cost]],"")</f>
        <v/>
      </c>
    </row>
    <row r="1330" spans="1:4">
      <c r="A1330" s="20" t="str" cm="1">
        <f t="array" ref="A1330">IF(Table2[[#This Row],[Max_num_drones]:[Max_num_drones]]=2,Table2[[#This Row],[Cost]:[Cost]],"")</f>
        <v/>
      </c>
      <c r="B1330" s="20" t="str" cm="1">
        <f t="array" ref="B1330">IF(Table2[[#This Row],[Max_num_drones]:[Max_num_drones]]=3,Table2[[#This Row],[Cost]:[Cost]],"")</f>
        <v/>
      </c>
      <c r="C1330" s="20" t="str" cm="1">
        <f t="array" ref="C1330">IF(Table2[[#This Row],[Max_num_drones]:[Max_num_drones]]=4,Table2[[#This Row],[Cost]:[Cost]],"")</f>
        <v/>
      </c>
      <c r="D1330" s="20" t="str" cm="1">
        <f t="array" ref="D1330">IF(Table2[[#This Row],[Max_num_drones]:[Max_num_drones]]=5,Table2[[#This Row],[Cost]:[Cost]],"")</f>
        <v/>
      </c>
    </row>
    <row r="1331" spans="1:4">
      <c r="A1331" s="20" t="str" cm="1">
        <f t="array" ref="A1331">IF(Table2[[#This Row],[Max_num_drones]:[Max_num_drones]]=2,Table2[[#This Row],[Cost]:[Cost]],"")</f>
        <v/>
      </c>
      <c r="B1331" s="20" t="str" cm="1">
        <f t="array" ref="B1331">IF(Table2[[#This Row],[Max_num_drones]:[Max_num_drones]]=3,Table2[[#This Row],[Cost]:[Cost]],"")</f>
        <v/>
      </c>
      <c r="C1331" s="20" t="str" cm="1">
        <f t="array" ref="C1331">IF(Table2[[#This Row],[Max_num_drones]:[Max_num_drones]]=4,Table2[[#This Row],[Cost]:[Cost]],"")</f>
        <v/>
      </c>
      <c r="D1331" s="20" t="str" cm="1">
        <f t="array" ref="D1331">IF(Table2[[#This Row],[Max_num_drones]:[Max_num_drones]]=5,Table2[[#This Row],[Cost]:[Cost]],"")</f>
        <v/>
      </c>
    </row>
    <row r="1332" spans="1:4">
      <c r="A1332" s="20" t="str" cm="1">
        <f t="array" ref="A1332">IF(Table2[[#This Row],[Max_num_drones]:[Max_num_drones]]=2,Table2[[#This Row],[Cost]:[Cost]],"")</f>
        <v/>
      </c>
      <c r="B1332" s="20" t="str" cm="1">
        <f t="array" ref="B1332">IF(Table2[[#This Row],[Max_num_drones]:[Max_num_drones]]=3,Table2[[#This Row],[Cost]:[Cost]],"")</f>
        <v/>
      </c>
      <c r="C1332" s="20" t="str" cm="1">
        <f t="array" ref="C1332">IF(Table2[[#This Row],[Max_num_drones]:[Max_num_drones]]=4,Table2[[#This Row],[Cost]:[Cost]],"")</f>
        <v/>
      </c>
      <c r="D1332" s="20" t="str" cm="1">
        <f t="array" ref="D1332">IF(Table2[[#This Row],[Max_num_drones]:[Max_num_drones]]=5,Table2[[#This Row],[Cost]:[Cost]],"")</f>
        <v/>
      </c>
    </row>
    <row r="1333" spans="1:4">
      <c r="A1333" s="20" t="str" cm="1">
        <f t="array" ref="A1333">IF(Table2[[#This Row],[Max_num_drones]:[Max_num_drones]]=2,Table2[[#This Row],[Cost]:[Cost]],"")</f>
        <v/>
      </c>
      <c r="B1333" s="20" t="str" cm="1">
        <f t="array" ref="B1333">IF(Table2[[#This Row],[Max_num_drones]:[Max_num_drones]]=3,Table2[[#This Row],[Cost]:[Cost]],"")</f>
        <v/>
      </c>
      <c r="C1333" s="20" t="str" cm="1">
        <f t="array" ref="C1333">IF(Table2[[#This Row],[Max_num_drones]:[Max_num_drones]]=4,Table2[[#This Row],[Cost]:[Cost]],"")</f>
        <v/>
      </c>
      <c r="D1333" s="20" t="str" cm="1">
        <f t="array" ref="D1333">IF(Table2[[#This Row],[Max_num_drones]:[Max_num_drones]]=5,Table2[[#This Row],[Cost]:[Cost]],"")</f>
        <v/>
      </c>
    </row>
    <row r="1334" spans="1:4">
      <c r="A1334" s="20" t="str" cm="1">
        <f t="array" ref="A1334">IF(Table2[[#This Row],[Max_num_drones]:[Max_num_drones]]=2,Table2[[#This Row],[Cost]:[Cost]],"")</f>
        <v/>
      </c>
      <c r="B1334" s="20" t="str" cm="1">
        <f t="array" ref="B1334">IF(Table2[[#This Row],[Max_num_drones]:[Max_num_drones]]=3,Table2[[#This Row],[Cost]:[Cost]],"")</f>
        <v/>
      </c>
      <c r="C1334" s="20" t="str" cm="1">
        <f t="array" ref="C1334">IF(Table2[[#This Row],[Max_num_drones]:[Max_num_drones]]=4,Table2[[#This Row],[Cost]:[Cost]],"")</f>
        <v/>
      </c>
      <c r="D1334" s="20" t="str" cm="1">
        <f t="array" ref="D1334">IF(Table2[[#This Row],[Max_num_drones]:[Max_num_drones]]=5,Table2[[#This Row],[Cost]:[Cost]],"")</f>
        <v/>
      </c>
    </row>
    <row r="1335" spans="1:4">
      <c r="A1335" s="20" t="str" cm="1">
        <f t="array" ref="A1335">IF(Table2[[#This Row],[Max_num_drones]:[Max_num_drones]]=2,Table2[[#This Row],[Cost]:[Cost]],"")</f>
        <v/>
      </c>
      <c r="B1335" s="20" t="str" cm="1">
        <f t="array" ref="B1335">IF(Table2[[#This Row],[Max_num_drones]:[Max_num_drones]]=3,Table2[[#This Row],[Cost]:[Cost]],"")</f>
        <v/>
      </c>
      <c r="C1335" s="20" t="str" cm="1">
        <f t="array" ref="C1335">IF(Table2[[#This Row],[Max_num_drones]:[Max_num_drones]]=4,Table2[[#This Row],[Cost]:[Cost]],"")</f>
        <v/>
      </c>
      <c r="D1335" s="20" t="str" cm="1">
        <f t="array" ref="D1335">IF(Table2[[#This Row],[Max_num_drones]:[Max_num_drones]]=5,Table2[[#This Row],[Cost]:[Cost]],"")</f>
        <v/>
      </c>
    </row>
    <row r="1336" spans="1:4">
      <c r="A1336" s="20" t="str" cm="1">
        <f t="array" ref="A1336">IF(Table2[[#This Row],[Max_num_drones]:[Max_num_drones]]=2,Table2[[#This Row],[Cost]:[Cost]],"")</f>
        <v/>
      </c>
      <c r="B1336" s="20" t="str" cm="1">
        <f t="array" ref="B1336">IF(Table2[[#This Row],[Max_num_drones]:[Max_num_drones]]=3,Table2[[#This Row],[Cost]:[Cost]],"")</f>
        <v/>
      </c>
      <c r="C1336" s="20" t="str" cm="1">
        <f t="array" ref="C1336">IF(Table2[[#This Row],[Max_num_drones]:[Max_num_drones]]=4,Table2[[#This Row],[Cost]:[Cost]],"")</f>
        <v/>
      </c>
      <c r="D1336" s="20" t="str" cm="1">
        <f t="array" ref="D1336">IF(Table2[[#This Row],[Max_num_drones]:[Max_num_drones]]=5,Table2[[#This Row],[Cost]:[Cost]],"")</f>
        <v/>
      </c>
    </row>
    <row r="1337" spans="1:4">
      <c r="A1337" s="20" t="str" cm="1">
        <f t="array" ref="A1337">IF(Table2[[#This Row],[Max_num_drones]:[Max_num_drones]]=2,Table2[[#This Row],[Cost]:[Cost]],"")</f>
        <v/>
      </c>
      <c r="B1337" s="20" t="str" cm="1">
        <f t="array" ref="B1337">IF(Table2[[#This Row],[Max_num_drones]:[Max_num_drones]]=3,Table2[[#This Row],[Cost]:[Cost]],"")</f>
        <v/>
      </c>
      <c r="C1337" s="20" t="str" cm="1">
        <f t="array" ref="C1337">IF(Table2[[#This Row],[Max_num_drones]:[Max_num_drones]]=4,Table2[[#This Row],[Cost]:[Cost]],"")</f>
        <v/>
      </c>
      <c r="D1337" s="20" t="str" cm="1">
        <f t="array" ref="D1337">IF(Table2[[#This Row],[Max_num_drones]:[Max_num_drones]]=5,Table2[[#This Row],[Cost]:[Cost]],"")</f>
        <v/>
      </c>
    </row>
    <row r="1338" spans="1:4">
      <c r="A1338" s="20" t="str" cm="1">
        <f t="array" ref="A1338">IF(Table2[[#This Row],[Max_num_drones]:[Max_num_drones]]=2,Table2[[#This Row],[Cost]:[Cost]],"")</f>
        <v/>
      </c>
      <c r="B1338" s="20" t="str" cm="1">
        <f t="array" ref="B1338">IF(Table2[[#This Row],[Max_num_drones]:[Max_num_drones]]=3,Table2[[#This Row],[Cost]:[Cost]],"")</f>
        <v/>
      </c>
      <c r="C1338" s="20" t="str" cm="1">
        <f t="array" ref="C1338">IF(Table2[[#This Row],[Max_num_drones]:[Max_num_drones]]=4,Table2[[#This Row],[Cost]:[Cost]],"")</f>
        <v/>
      </c>
      <c r="D1338" s="20" t="str" cm="1">
        <f t="array" ref="D1338">IF(Table2[[#This Row],[Max_num_drones]:[Max_num_drones]]=5,Table2[[#This Row],[Cost]:[Cost]],"")</f>
        <v/>
      </c>
    </row>
    <row r="1339" spans="1:4">
      <c r="A1339" s="20" t="str" cm="1">
        <f t="array" ref="A1339">IF(Table2[[#This Row],[Max_num_drones]:[Max_num_drones]]=2,Table2[[#This Row],[Cost]:[Cost]],"")</f>
        <v/>
      </c>
      <c r="B1339" s="20" t="str" cm="1">
        <f t="array" ref="B1339">IF(Table2[[#This Row],[Max_num_drones]:[Max_num_drones]]=3,Table2[[#This Row],[Cost]:[Cost]],"")</f>
        <v/>
      </c>
      <c r="C1339" s="20" t="str" cm="1">
        <f t="array" ref="C1339">IF(Table2[[#This Row],[Max_num_drones]:[Max_num_drones]]=4,Table2[[#This Row],[Cost]:[Cost]],"")</f>
        <v/>
      </c>
      <c r="D1339" s="20" t="str" cm="1">
        <f t="array" ref="D1339">IF(Table2[[#This Row],[Max_num_drones]:[Max_num_drones]]=5,Table2[[#This Row],[Cost]:[Cost]],"")</f>
        <v/>
      </c>
    </row>
    <row r="1340" spans="1:4">
      <c r="A1340" s="20" t="str" cm="1">
        <f t="array" ref="A1340">IF(Table2[[#This Row],[Max_num_drones]:[Max_num_drones]]=2,Table2[[#This Row],[Cost]:[Cost]],"")</f>
        <v/>
      </c>
      <c r="B1340" s="20" t="str" cm="1">
        <f t="array" ref="B1340">IF(Table2[[#This Row],[Max_num_drones]:[Max_num_drones]]=3,Table2[[#This Row],[Cost]:[Cost]],"")</f>
        <v/>
      </c>
      <c r="C1340" s="20" t="str" cm="1">
        <f t="array" ref="C1340">IF(Table2[[#This Row],[Max_num_drones]:[Max_num_drones]]=4,Table2[[#This Row],[Cost]:[Cost]],"")</f>
        <v/>
      </c>
      <c r="D1340" s="20" t="str" cm="1">
        <f t="array" ref="D1340">IF(Table2[[#This Row],[Max_num_drones]:[Max_num_drones]]=5,Table2[[#This Row],[Cost]:[Cost]],"")</f>
        <v/>
      </c>
    </row>
    <row r="1341" spans="1:4">
      <c r="A1341" s="20" t="str" cm="1">
        <f t="array" ref="A1341">IF(Table2[[#This Row],[Max_num_drones]:[Max_num_drones]]=2,Table2[[#This Row],[Cost]:[Cost]],"")</f>
        <v/>
      </c>
      <c r="B1341" s="20" t="str" cm="1">
        <f t="array" ref="B1341">IF(Table2[[#This Row],[Max_num_drones]:[Max_num_drones]]=3,Table2[[#This Row],[Cost]:[Cost]],"")</f>
        <v/>
      </c>
      <c r="C1341" s="20" t="str" cm="1">
        <f t="array" ref="C1341">IF(Table2[[#This Row],[Max_num_drones]:[Max_num_drones]]=4,Table2[[#This Row],[Cost]:[Cost]],"")</f>
        <v/>
      </c>
      <c r="D1341" s="20" t="str" cm="1">
        <f t="array" ref="D1341">IF(Table2[[#This Row],[Max_num_drones]:[Max_num_drones]]=5,Table2[[#This Row],[Cost]:[Cost]],"")</f>
        <v/>
      </c>
    </row>
    <row r="1342" spans="1:4">
      <c r="A1342" s="20" t="str" cm="1">
        <f t="array" ref="A1342">IF(Table2[[#This Row],[Max_num_drones]:[Max_num_drones]]=2,Table2[[#This Row],[Cost]:[Cost]],"")</f>
        <v/>
      </c>
      <c r="B1342" s="20" t="str" cm="1">
        <f t="array" ref="B1342">IF(Table2[[#This Row],[Max_num_drones]:[Max_num_drones]]=3,Table2[[#This Row],[Cost]:[Cost]],"")</f>
        <v/>
      </c>
      <c r="C1342" s="20" t="str" cm="1">
        <f t="array" ref="C1342">IF(Table2[[#This Row],[Max_num_drones]:[Max_num_drones]]=4,Table2[[#This Row],[Cost]:[Cost]],"")</f>
        <v/>
      </c>
      <c r="D1342" s="20" t="str" cm="1">
        <f t="array" ref="D1342">IF(Table2[[#This Row],[Max_num_drones]:[Max_num_drones]]=5,Table2[[#This Row],[Cost]:[Cost]],"")</f>
        <v/>
      </c>
    </row>
    <row r="1343" spans="1:4">
      <c r="A1343" s="20" t="str" cm="1">
        <f t="array" ref="A1343">IF(Table2[[#This Row],[Max_num_drones]:[Max_num_drones]]=2,Table2[[#This Row],[Cost]:[Cost]],"")</f>
        <v/>
      </c>
      <c r="B1343" s="20" t="str" cm="1">
        <f t="array" ref="B1343">IF(Table2[[#This Row],[Max_num_drones]:[Max_num_drones]]=3,Table2[[#This Row],[Cost]:[Cost]],"")</f>
        <v/>
      </c>
      <c r="C1343" s="20" t="str" cm="1">
        <f t="array" ref="C1343">IF(Table2[[#This Row],[Max_num_drones]:[Max_num_drones]]=4,Table2[[#This Row],[Cost]:[Cost]],"")</f>
        <v/>
      </c>
      <c r="D1343" s="20" t="str" cm="1">
        <f t="array" ref="D1343">IF(Table2[[#This Row],[Max_num_drones]:[Max_num_drones]]=5,Table2[[#This Row],[Cost]:[Cost]],"")</f>
        <v/>
      </c>
    </row>
    <row r="1344" spans="1:4">
      <c r="A1344" s="20" t="str" cm="1">
        <f t="array" ref="A1344">IF(Table2[[#This Row],[Max_num_drones]:[Max_num_drones]]=2,Table2[[#This Row],[Cost]:[Cost]],"")</f>
        <v/>
      </c>
      <c r="B1344" s="20" t="str" cm="1">
        <f t="array" ref="B1344">IF(Table2[[#This Row],[Max_num_drones]:[Max_num_drones]]=3,Table2[[#This Row],[Cost]:[Cost]],"")</f>
        <v/>
      </c>
      <c r="C1344" s="20" t="str" cm="1">
        <f t="array" ref="C1344">IF(Table2[[#This Row],[Max_num_drones]:[Max_num_drones]]=4,Table2[[#This Row],[Cost]:[Cost]],"")</f>
        <v/>
      </c>
      <c r="D1344" s="20" t="str" cm="1">
        <f t="array" ref="D1344">IF(Table2[[#This Row],[Max_num_drones]:[Max_num_drones]]=5,Table2[[#This Row],[Cost]:[Cost]],"")</f>
        <v/>
      </c>
    </row>
    <row r="1345" spans="1:4">
      <c r="A1345" s="20" t="str" cm="1">
        <f t="array" ref="A1345">IF(Table2[[#This Row],[Max_num_drones]:[Max_num_drones]]=2,Table2[[#This Row],[Cost]:[Cost]],"")</f>
        <v/>
      </c>
      <c r="B1345" s="20" t="str" cm="1">
        <f t="array" ref="B1345">IF(Table2[[#This Row],[Max_num_drones]:[Max_num_drones]]=3,Table2[[#This Row],[Cost]:[Cost]],"")</f>
        <v/>
      </c>
      <c r="C1345" s="20" t="str" cm="1">
        <f t="array" ref="C1345">IF(Table2[[#This Row],[Max_num_drones]:[Max_num_drones]]=4,Table2[[#This Row],[Cost]:[Cost]],"")</f>
        <v/>
      </c>
      <c r="D1345" s="20" t="str" cm="1">
        <f t="array" ref="D1345">IF(Table2[[#This Row],[Max_num_drones]:[Max_num_drones]]=5,Table2[[#This Row],[Cost]:[Cost]],"")</f>
        <v/>
      </c>
    </row>
    <row r="1346" spans="1:4">
      <c r="A1346" s="20" t="str" cm="1">
        <f t="array" ref="A1346">IF(Table2[[#This Row],[Max_num_drones]:[Max_num_drones]]=2,Table2[[#This Row],[Cost]:[Cost]],"")</f>
        <v/>
      </c>
      <c r="B1346" s="20" t="str" cm="1">
        <f t="array" ref="B1346">IF(Table2[[#This Row],[Max_num_drones]:[Max_num_drones]]=3,Table2[[#This Row],[Cost]:[Cost]],"")</f>
        <v/>
      </c>
      <c r="C1346" s="20" t="str" cm="1">
        <f t="array" ref="C1346">IF(Table2[[#This Row],[Max_num_drones]:[Max_num_drones]]=4,Table2[[#This Row],[Cost]:[Cost]],"")</f>
        <v/>
      </c>
      <c r="D1346" s="20" t="str" cm="1">
        <f t="array" ref="D1346">IF(Table2[[#This Row],[Max_num_drones]:[Max_num_drones]]=5,Table2[[#This Row],[Cost]:[Cost]],"")</f>
        <v/>
      </c>
    </row>
    <row r="1347" spans="1:4">
      <c r="A1347" s="20" t="str" cm="1">
        <f t="array" ref="A1347">IF(Table2[[#This Row],[Max_num_drones]:[Max_num_drones]]=2,Table2[[#This Row],[Cost]:[Cost]],"")</f>
        <v/>
      </c>
      <c r="B1347" s="20" t="str" cm="1">
        <f t="array" ref="B1347">IF(Table2[[#This Row],[Max_num_drones]:[Max_num_drones]]=3,Table2[[#This Row],[Cost]:[Cost]],"")</f>
        <v/>
      </c>
      <c r="C1347" s="20" t="str" cm="1">
        <f t="array" ref="C1347">IF(Table2[[#This Row],[Max_num_drones]:[Max_num_drones]]=4,Table2[[#This Row],[Cost]:[Cost]],"")</f>
        <v/>
      </c>
      <c r="D1347" s="20" t="str" cm="1">
        <f t="array" ref="D1347">IF(Table2[[#This Row],[Max_num_drones]:[Max_num_drones]]=5,Table2[[#This Row],[Cost]:[Cost]],"")</f>
        <v/>
      </c>
    </row>
    <row r="1348" spans="1:4">
      <c r="A1348" s="20" t="str" cm="1">
        <f t="array" ref="A1348">IF(Table2[[#This Row],[Max_num_drones]:[Max_num_drones]]=2,Table2[[#This Row],[Cost]:[Cost]],"")</f>
        <v/>
      </c>
      <c r="B1348" s="20" t="str" cm="1">
        <f t="array" ref="B1348">IF(Table2[[#This Row],[Max_num_drones]:[Max_num_drones]]=3,Table2[[#This Row],[Cost]:[Cost]],"")</f>
        <v/>
      </c>
      <c r="C1348" s="20" t="str" cm="1">
        <f t="array" ref="C1348">IF(Table2[[#This Row],[Max_num_drones]:[Max_num_drones]]=4,Table2[[#This Row],[Cost]:[Cost]],"")</f>
        <v/>
      </c>
      <c r="D1348" s="20" t="str" cm="1">
        <f t="array" ref="D1348">IF(Table2[[#This Row],[Max_num_drones]:[Max_num_drones]]=5,Table2[[#This Row],[Cost]:[Cost]],"")</f>
        <v/>
      </c>
    </row>
    <row r="1349" spans="1:4">
      <c r="A1349" s="20" t="str" cm="1">
        <f t="array" ref="A1349">IF(Table2[[#This Row],[Max_num_drones]:[Max_num_drones]]=2,Table2[[#This Row],[Cost]:[Cost]],"")</f>
        <v/>
      </c>
      <c r="B1349" s="20" t="str" cm="1">
        <f t="array" ref="B1349">IF(Table2[[#This Row],[Max_num_drones]:[Max_num_drones]]=3,Table2[[#This Row],[Cost]:[Cost]],"")</f>
        <v/>
      </c>
      <c r="C1349" s="20" t="str" cm="1">
        <f t="array" ref="C1349">IF(Table2[[#This Row],[Max_num_drones]:[Max_num_drones]]=4,Table2[[#This Row],[Cost]:[Cost]],"")</f>
        <v/>
      </c>
      <c r="D1349" s="20" t="str" cm="1">
        <f t="array" ref="D1349">IF(Table2[[#This Row],[Max_num_drones]:[Max_num_drones]]=5,Table2[[#This Row],[Cost]:[Cost]],"")</f>
        <v/>
      </c>
    </row>
    <row r="1350" spans="1:4">
      <c r="A1350" s="20" t="str" cm="1">
        <f t="array" ref="A1350">IF(Table2[[#This Row],[Max_num_drones]:[Max_num_drones]]=2,Table2[[#This Row],[Cost]:[Cost]],"")</f>
        <v/>
      </c>
      <c r="B1350" s="20" t="str" cm="1">
        <f t="array" ref="B1350">IF(Table2[[#This Row],[Max_num_drones]:[Max_num_drones]]=3,Table2[[#This Row],[Cost]:[Cost]],"")</f>
        <v/>
      </c>
      <c r="C1350" s="20" t="str" cm="1">
        <f t="array" ref="C1350">IF(Table2[[#This Row],[Max_num_drones]:[Max_num_drones]]=4,Table2[[#This Row],[Cost]:[Cost]],"")</f>
        <v/>
      </c>
      <c r="D1350" s="20" t="str" cm="1">
        <f t="array" ref="D1350">IF(Table2[[#This Row],[Max_num_drones]:[Max_num_drones]]=5,Table2[[#This Row],[Cost]:[Cost]],"")</f>
        <v/>
      </c>
    </row>
    <row r="1351" spans="1:4">
      <c r="A1351" s="20" t="str" cm="1">
        <f t="array" ref="A1351">IF(Table2[[#This Row],[Max_num_drones]:[Max_num_drones]]=2,Table2[[#This Row],[Cost]:[Cost]],"")</f>
        <v/>
      </c>
      <c r="B1351" s="20" t="str" cm="1">
        <f t="array" ref="B1351">IF(Table2[[#This Row],[Max_num_drones]:[Max_num_drones]]=3,Table2[[#This Row],[Cost]:[Cost]],"")</f>
        <v/>
      </c>
      <c r="C1351" s="20" t="str" cm="1">
        <f t="array" ref="C1351">IF(Table2[[#This Row],[Max_num_drones]:[Max_num_drones]]=4,Table2[[#This Row],[Cost]:[Cost]],"")</f>
        <v/>
      </c>
      <c r="D1351" s="20" t="str" cm="1">
        <f t="array" ref="D1351">IF(Table2[[#This Row],[Max_num_drones]:[Max_num_drones]]=5,Table2[[#This Row],[Cost]:[Cost]],"")</f>
        <v/>
      </c>
    </row>
    <row r="1352" spans="1:4">
      <c r="A1352" s="20" t="str" cm="1">
        <f t="array" ref="A1352">IF(Table2[[#This Row],[Max_num_drones]:[Max_num_drones]]=2,Table2[[#This Row],[Cost]:[Cost]],"")</f>
        <v/>
      </c>
      <c r="B1352" s="20" t="str" cm="1">
        <f t="array" ref="B1352">IF(Table2[[#This Row],[Max_num_drones]:[Max_num_drones]]=3,Table2[[#This Row],[Cost]:[Cost]],"")</f>
        <v/>
      </c>
      <c r="C1352" s="20" t="str" cm="1">
        <f t="array" ref="C1352">IF(Table2[[#This Row],[Max_num_drones]:[Max_num_drones]]=4,Table2[[#This Row],[Cost]:[Cost]],"")</f>
        <v/>
      </c>
      <c r="D1352" s="20" t="str" cm="1">
        <f t="array" ref="D1352">IF(Table2[[#This Row],[Max_num_drones]:[Max_num_drones]]=5,Table2[[#This Row],[Cost]:[Cost]],"")</f>
        <v/>
      </c>
    </row>
    <row r="1353" spans="1:4">
      <c r="A1353" s="20" t="str" cm="1">
        <f t="array" ref="A1353">IF(Table2[[#This Row],[Max_num_drones]:[Max_num_drones]]=2,Table2[[#This Row],[Cost]:[Cost]],"")</f>
        <v/>
      </c>
      <c r="B1353" s="20" t="str" cm="1">
        <f t="array" ref="B1353">IF(Table2[[#This Row],[Max_num_drones]:[Max_num_drones]]=3,Table2[[#This Row],[Cost]:[Cost]],"")</f>
        <v/>
      </c>
      <c r="C1353" s="20" t="str" cm="1">
        <f t="array" ref="C1353">IF(Table2[[#This Row],[Max_num_drones]:[Max_num_drones]]=4,Table2[[#This Row],[Cost]:[Cost]],"")</f>
        <v/>
      </c>
      <c r="D1353" s="20" t="str" cm="1">
        <f t="array" ref="D1353">IF(Table2[[#This Row],[Max_num_drones]:[Max_num_drones]]=5,Table2[[#This Row],[Cost]:[Cost]],"")</f>
        <v/>
      </c>
    </row>
    <row r="1354" spans="1:4">
      <c r="A1354" s="20" t="str" cm="1">
        <f t="array" ref="A1354">IF(Table2[[#This Row],[Max_num_drones]:[Max_num_drones]]=2,Table2[[#This Row],[Cost]:[Cost]],"")</f>
        <v/>
      </c>
      <c r="B1354" s="20" t="str" cm="1">
        <f t="array" ref="B1354">IF(Table2[[#This Row],[Max_num_drones]:[Max_num_drones]]=3,Table2[[#This Row],[Cost]:[Cost]],"")</f>
        <v/>
      </c>
      <c r="C1354" s="20" t="str" cm="1">
        <f t="array" ref="C1354">IF(Table2[[#This Row],[Max_num_drones]:[Max_num_drones]]=4,Table2[[#This Row],[Cost]:[Cost]],"")</f>
        <v/>
      </c>
      <c r="D1354" s="20" t="str" cm="1">
        <f t="array" ref="D1354">IF(Table2[[#This Row],[Max_num_drones]:[Max_num_drones]]=5,Table2[[#This Row],[Cost]:[Cost]],"")</f>
        <v/>
      </c>
    </row>
    <row r="1355" spans="1:4">
      <c r="A1355" s="20" t="str" cm="1">
        <f t="array" ref="A1355">IF(Table2[[#This Row],[Max_num_drones]:[Max_num_drones]]=2,Table2[[#This Row],[Cost]:[Cost]],"")</f>
        <v/>
      </c>
      <c r="B1355" s="20" t="str" cm="1">
        <f t="array" ref="B1355">IF(Table2[[#This Row],[Max_num_drones]:[Max_num_drones]]=3,Table2[[#This Row],[Cost]:[Cost]],"")</f>
        <v/>
      </c>
      <c r="C1355" s="20" t="str" cm="1">
        <f t="array" ref="C1355">IF(Table2[[#This Row],[Max_num_drones]:[Max_num_drones]]=4,Table2[[#This Row],[Cost]:[Cost]],"")</f>
        <v/>
      </c>
      <c r="D1355" s="20" t="str" cm="1">
        <f t="array" ref="D1355">IF(Table2[[#This Row],[Max_num_drones]:[Max_num_drones]]=5,Table2[[#This Row],[Cost]:[Cost]],"")</f>
        <v/>
      </c>
    </row>
    <row r="1356" spans="1:4">
      <c r="A1356" s="20" t="str" cm="1">
        <f t="array" ref="A1356">IF(Table2[[#This Row],[Max_num_drones]:[Max_num_drones]]=2,Table2[[#This Row],[Cost]:[Cost]],"")</f>
        <v/>
      </c>
      <c r="B1356" s="20" t="str" cm="1">
        <f t="array" ref="B1356">IF(Table2[[#This Row],[Max_num_drones]:[Max_num_drones]]=3,Table2[[#This Row],[Cost]:[Cost]],"")</f>
        <v/>
      </c>
      <c r="C1356" s="20" t="str" cm="1">
        <f t="array" ref="C1356">IF(Table2[[#This Row],[Max_num_drones]:[Max_num_drones]]=4,Table2[[#This Row],[Cost]:[Cost]],"")</f>
        <v/>
      </c>
      <c r="D1356" s="20" t="str" cm="1">
        <f t="array" ref="D1356">IF(Table2[[#This Row],[Max_num_drones]:[Max_num_drones]]=5,Table2[[#This Row],[Cost]:[Cost]],"")</f>
        <v/>
      </c>
    </row>
    <row r="1357" spans="1:4">
      <c r="A1357" s="20" t="str" cm="1">
        <f t="array" ref="A1357">IF(Table2[[#This Row],[Max_num_drones]:[Max_num_drones]]=2,Table2[[#This Row],[Cost]:[Cost]],"")</f>
        <v/>
      </c>
      <c r="B1357" s="20" t="str" cm="1">
        <f t="array" ref="B1357">IF(Table2[[#This Row],[Max_num_drones]:[Max_num_drones]]=3,Table2[[#This Row],[Cost]:[Cost]],"")</f>
        <v/>
      </c>
      <c r="C1357" s="20" t="str" cm="1">
        <f t="array" ref="C1357">IF(Table2[[#This Row],[Max_num_drones]:[Max_num_drones]]=4,Table2[[#This Row],[Cost]:[Cost]],"")</f>
        <v/>
      </c>
      <c r="D1357" s="20" t="str" cm="1">
        <f t="array" ref="D1357">IF(Table2[[#This Row],[Max_num_drones]:[Max_num_drones]]=5,Table2[[#This Row],[Cost]:[Cost]],"")</f>
        <v/>
      </c>
    </row>
    <row r="1358" spans="1:4">
      <c r="A1358" s="20" t="str" cm="1">
        <f t="array" ref="A1358">IF(Table2[[#This Row],[Max_num_drones]:[Max_num_drones]]=2,Table2[[#This Row],[Cost]:[Cost]],"")</f>
        <v/>
      </c>
      <c r="B1358" s="20" t="str" cm="1">
        <f t="array" ref="B1358">IF(Table2[[#This Row],[Max_num_drones]:[Max_num_drones]]=3,Table2[[#This Row],[Cost]:[Cost]],"")</f>
        <v/>
      </c>
      <c r="C1358" s="20" t="str" cm="1">
        <f t="array" ref="C1358">IF(Table2[[#This Row],[Max_num_drones]:[Max_num_drones]]=4,Table2[[#This Row],[Cost]:[Cost]],"")</f>
        <v/>
      </c>
      <c r="D1358" s="20" t="str" cm="1">
        <f t="array" ref="D1358">IF(Table2[[#This Row],[Max_num_drones]:[Max_num_drones]]=5,Table2[[#This Row],[Cost]:[Cost]],"")</f>
        <v/>
      </c>
    </row>
    <row r="1359" spans="1:4">
      <c r="A1359" s="20" t="str" cm="1">
        <f t="array" ref="A1359">IF(Table2[[#This Row],[Max_num_drones]:[Max_num_drones]]=2,Table2[[#This Row],[Cost]:[Cost]],"")</f>
        <v/>
      </c>
      <c r="B1359" s="20" t="str" cm="1">
        <f t="array" ref="B1359">IF(Table2[[#This Row],[Max_num_drones]:[Max_num_drones]]=3,Table2[[#This Row],[Cost]:[Cost]],"")</f>
        <v/>
      </c>
      <c r="C1359" s="20" t="str" cm="1">
        <f t="array" ref="C1359">IF(Table2[[#This Row],[Max_num_drones]:[Max_num_drones]]=4,Table2[[#This Row],[Cost]:[Cost]],"")</f>
        <v/>
      </c>
      <c r="D1359" s="20" t="str" cm="1">
        <f t="array" ref="D1359">IF(Table2[[#This Row],[Max_num_drones]:[Max_num_drones]]=5,Table2[[#This Row],[Cost]:[Cost]],"")</f>
        <v/>
      </c>
    </row>
    <row r="1360" spans="1:4">
      <c r="A1360" s="20" t="str" cm="1">
        <f t="array" ref="A1360">IF(Table2[[#This Row],[Max_num_drones]:[Max_num_drones]]=2,Table2[[#This Row],[Cost]:[Cost]],"")</f>
        <v/>
      </c>
      <c r="B1360" s="20" t="str" cm="1">
        <f t="array" ref="B1360">IF(Table2[[#This Row],[Max_num_drones]:[Max_num_drones]]=3,Table2[[#This Row],[Cost]:[Cost]],"")</f>
        <v/>
      </c>
      <c r="C1360" s="20" t="str" cm="1">
        <f t="array" ref="C1360">IF(Table2[[#This Row],[Max_num_drones]:[Max_num_drones]]=4,Table2[[#This Row],[Cost]:[Cost]],"")</f>
        <v/>
      </c>
      <c r="D1360" s="20" t="str" cm="1">
        <f t="array" ref="D1360">IF(Table2[[#This Row],[Max_num_drones]:[Max_num_drones]]=5,Table2[[#This Row],[Cost]:[Cost]],"")</f>
        <v/>
      </c>
    </row>
    <row r="1361" spans="1:4">
      <c r="A1361" s="20" t="str" cm="1">
        <f t="array" ref="A1361">IF(Table2[[#This Row],[Max_num_drones]:[Max_num_drones]]=2,Table2[[#This Row],[Cost]:[Cost]],"")</f>
        <v/>
      </c>
      <c r="B1361" s="20" t="str" cm="1">
        <f t="array" ref="B1361">IF(Table2[[#This Row],[Max_num_drones]:[Max_num_drones]]=3,Table2[[#This Row],[Cost]:[Cost]],"")</f>
        <v/>
      </c>
      <c r="C1361" s="20" t="str" cm="1">
        <f t="array" ref="C1361">IF(Table2[[#This Row],[Max_num_drones]:[Max_num_drones]]=4,Table2[[#This Row],[Cost]:[Cost]],"")</f>
        <v/>
      </c>
      <c r="D1361" s="20" t="str" cm="1">
        <f t="array" ref="D1361">IF(Table2[[#This Row],[Max_num_drones]:[Max_num_drones]]=5,Table2[[#This Row],[Cost]:[Cost]],"")</f>
        <v/>
      </c>
    </row>
    <row r="1362" spans="1:4">
      <c r="A1362" s="20" t="str" cm="1">
        <f t="array" ref="A1362">IF(Table2[[#This Row],[Max_num_drones]:[Max_num_drones]]=2,Table2[[#This Row],[Cost]:[Cost]],"")</f>
        <v/>
      </c>
      <c r="B1362" s="20" t="str" cm="1">
        <f t="array" ref="B1362">IF(Table2[[#This Row],[Max_num_drones]:[Max_num_drones]]=3,Table2[[#This Row],[Cost]:[Cost]],"")</f>
        <v/>
      </c>
      <c r="C1362" s="20" t="str" cm="1">
        <f t="array" ref="C1362">IF(Table2[[#This Row],[Max_num_drones]:[Max_num_drones]]=4,Table2[[#This Row],[Cost]:[Cost]],"")</f>
        <v/>
      </c>
      <c r="D1362" s="20" t="str" cm="1">
        <f t="array" ref="D1362">IF(Table2[[#This Row],[Max_num_drones]:[Max_num_drones]]=5,Table2[[#This Row],[Cost]:[Cost]],"")</f>
        <v/>
      </c>
    </row>
    <row r="1363" spans="1:4">
      <c r="A1363" s="20" t="str" cm="1">
        <f t="array" ref="A1363">IF(Table2[[#This Row],[Max_num_drones]:[Max_num_drones]]=2,Table2[[#This Row],[Cost]:[Cost]],"")</f>
        <v/>
      </c>
      <c r="B1363" s="20" t="str" cm="1">
        <f t="array" ref="B1363">IF(Table2[[#This Row],[Max_num_drones]:[Max_num_drones]]=3,Table2[[#This Row],[Cost]:[Cost]],"")</f>
        <v/>
      </c>
      <c r="C1363" s="20" t="str" cm="1">
        <f t="array" ref="C1363">IF(Table2[[#This Row],[Max_num_drones]:[Max_num_drones]]=4,Table2[[#This Row],[Cost]:[Cost]],"")</f>
        <v/>
      </c>
      <c r="D1363" s="20" t="str" cm="1">
        <f t="array" ref="D1363">IF(Table2[[#This Row],[Max_num_drones]:[Max_num_drones]]=5,Table2[[#This Row],[Cost]:[Cost]],"")</f>
        <v/>
      </c>
    </row>
    <row r="1364" spans="1:4">
      <c r="A1364" s="20" t="str" cm="1">
        <f t="array" ref="A1364">IF(Table2[[#This Row],[Max_num_drones]:[Max_num_drones]]=2,Table2[[#This Row],[Cost]:[Cost]],"")</f>
        <v/>
      </c>
      <c r="B1364" s="20" t="str" cm="1">
        <f t="array" ref="B1364">IF(Table2[[#This Row],[Max_num_drones]:[Max_num_drones]]=3,Table2[[#This Row],[Cost]:[Cost]],"")</f>
        <v/>
      </c>
      <c r="C1364" s="20" t="str" cm="1">
        <f t="array" ref="C1364">IF(Table2[[#This Row],[Max_num_drones]:[Max_num_drones]]=4,Table2[[#This Row],[Cost]:[Cost]],"")</f>
        <v/>
      </c>
      <c r="D1364" s="20" t="str" cm="1">
        <f t="array" ref="D1364">IF(Table2[[#This Row],[Max_num_drones]:[Max_num_drones]]=5,Table2[[#This Row],[Cost]:[Cost]],"")</f>
        <v/>
      </c>
    </row>
    <row r="1365" spans="1:4">
      <c r="A1365" s="20" t="str" cm="1">
        <f t="array" ref="A1365">IF(Table2[[#This Row],[Max_num_drones]:[Max_num_drones]]=2,Table2[[#This Row],[Cost]:[Cost]],"")</f>
        <v/>
      </c>
      <c r="B1365" s="20" t="str" cm="1">
        <f t="array" ref="B1365">IF(Table2[[#This Row],[Max_num_drones]:[Max_num_drones]]=3,Table2[[#This Row],[Cost]:[Cost]],"")</f>
        <v/>
      </c>
      <c r="C1365" s="20" t="str" cm="1">
        <f t="array" ref="C1365">IF(Table2[[#This Row],[Max_num_drones]:[Max_num_drones]]=4,Table2[[#This Row],[Cost]:[Cost]],"")</f>
        <v/>
      </c>
      <c r="D1365" s="20" t="str" cm="1">
        <f t="array" ref="D1365">IF(Table2[[#This Row],[Max_num_drones]:[Max_num_drones]]=5,Table2[[#This Row],[Cost]:[Cost]],"")</f>
        <v/>
      </c>
    </row>
    <row r="1366" spans="1:4">
      <c r="A1366" s="20" t="str" cm="1">
        <f t="array" ref="A1366">IF(Table2[[#This Row],[Max_num_drones]:[Max_num_drones]]=2,Table2[[#This Row],[Cost]:[Cost]],"")</f>
        <v/>
      </c>
      <c r="B1366" s="20" t="str" cm="1">
        <f t="array" ref="B1366">IF(Table2[[#This Row],[Max_num_drones]:[Max_num_drones]]=3,Table2[[#This Row],[Cost]:[Cost]],"")</f>
        <v/>
      </c>
      <c r="C1366" s="20" t="str" cm="1">
        <f t="array" ref="C1366">IF(Table2[[#This Row],[Max_num_drones]:[Max_num_drones]]=4,Table2[[#This Row],[Cost]:[Cost]],"")</f>
        <v/>
      </c>
      <c r="D1366" s="20" t="str" cm="1">
        <f t="array" ref="D1366">IF(Table2[[#This Row],[Max_num_drones]:[Max_num_drones]]=5,Table2[[#This Row],[Cost]:[Cost]],"")</f>
        <v/>
      </c>
    </row>
    <row r="1367" spans="1:4">
      <c r="A1367" s="20" t="str" cm="1">
        <f t="array" ref="A1367">IF(Table2[[#This Row],[Max_num_drones]:[Max_num_drones]]=2,Table2[[#This Row],[Cost]:[Cost]],"")</f>
        <v/>
      </c>
      <c r="B1367" s="20" t="str" cm="1">
        <f t="array" ref="B1367">IF(Table2[[#This Row],[Max_num_drones]:[Max_num_drones]]=3,Table2[[#This Row],[Cost]:[Cost]],"")</f>
        <v/>
      </c>
      <c r="C1367" s="20" t="str" cm="1">
        <f t="array" ref="C1367">IF(Table2[[#This Row],[Max_num_drones]:[Max_num_drones]]=4,Table2[[#This Row],[Cost]:[Cost]],"")</f>
        <v/>
      </c>
      <c r="D1367" s="20" t="str" cm="1">
        <f t="array" ref="D1367">IF(Table2[[#This Row],[Max_num_drones]:[Max_num_drones]]=5,Table2[[#This Row],[Cost]:[Cost]],"")</f>
        <v/>
      </c>
    </row>
    <row r="1368" spans="1:4">
      <c r="A1368" s="20" t="str" cm="1">
        <f t="array" ref="A1368">IF(Table2[[#This Row],[Max_num_drones]:[Max_num_drones]]=2,Table2[[#This Row],[Cost]:[Cost]],"")</f>
        <v/>
      </c>
      <c r="B1368" s="20" t="str" cm="1">
        <f t="array" ref="B1368">IF(Table2[[#This Row],[Max_num_drones]:[Max_num_drones]]=3,Table2[[#This Row],[Cost]:[Cost]],"")</f>
        <v/>
      </c>
      <c r="C1368" s="20" t="str" cm="1">
        <f t="array" ref="C1368">IF(Table2[[#This Row],[Max_num_drones]:[Max_num_drones]]=4,Table2[[#This Row],[Cost]:[Cost]],"")</f>
        <v/>
      </c>
      <c r="D1368" s="20" t="str" cm="1">
        <f t="array" ref="D1368">IF(Table2[[#This Row],[Max_num_drones]:[Max_num_drones]]=5,Table2[[#This Row],[Cost]:[Cost]],"")</f>
        <v/>
      </c>
    </row>
    <row r="1369" spans="1:4">
      <c r="A1369" s="20" t="str" cm="1">
        <f t="array" ref="A1369">IF(Table2[[#This Row],[Max_num_drones]:[Max_num_drones]]=2,Table2[[#This Row],[Cost]:[Cost]],"")</f>
        <v/>
      </c>
      <c r="B1369" s="20" t="str" cm="1">
        <f t="array" ref="B1369">IF(Table2[[#This Row],[Max_num_drones]:[Max_num_drones]]=3,Table2[[#This Row],[Cost]:[Cost]],"")</f>
        <v/>
      </c>
      <c r="C1369" s="20" t="str" cm="1">
        <f t="array" ref="C1369">IF(Table2[[#This Row],[Max_num_drones]:[Max_num_drones]]=4,Table2[[#This Row],[Cost]:[Cost]],"")</f>
        <v/>
      </c>
      <c r="D1369" s="20" t="str" cm="1">
        <f t="array" ref="D1369">IF(Table2[[#This Row],[Max_num_drones]:[Max_num_drones]]=5,Table2[[#This Row],[Cost]:[Cost]],"")</f>
        <v/>
      </c>
    </row>
    <row r="1370" spans="1:4">
      <c r="A1370" s="20" t="str" cm="1">
        <f t="array" ref="A1370">IF(Table2[[#This Row],[Max_num_drones]:[Max_num_drones]]=2,Table2[[#This Row],[Cost]:[Cost]],"")</f>
        <v/>
      </c>
      <c r="B1370" s="20" t="str" cm="1">
        <f t="array" ref="B1370">IF(Table2[[#This Row],[Max_num_drones]:[Max_num_drones]]=3,Table2[[#This Row],[Cost]:[Cost]],"")</f>
        <v/>
      </c>
      <c r="C1370" s="20" t="str" cm="1">
        <f t="array" ref="C1370">IF(Table2[[#This Row],[Max_num_drones]:[Max_num_drones]]=4,Table2[[#This Row],[Cost]:[Cost]],"")</f>
        <v/>
      </c>
      <c r="D1370" s="20" t="str" cm="1">
        <f t="array" ref="D1370">IF(Table2[[#This Row],[Max_num_drones]:[Max_num_drones]]=5,Table2[[#This Row],[Cost]:[Cost]],"")</f>
        <v/>
      </c>
    </row>
    <row r="1371" spans="1:4">
      <c r="A1371" s="20" t="str" cm="1">
        <f t="array" ref="A1371">IF(Table2[[#This Row],[Max_num_drones]:[Max_num_drones]]=2,Table2[[#This Row],[Cost]:[Cost]],"")</f>
        <v/>
      </c>
      <c r="B1371" s="20" t="str" cm="1">
        <f t="array" ref="B1371">IF(Table2[[#This Row],[Max_num_drones]:[Max_num_drones]]=3,Table2[[#This Row],[Cost]:[Cost]],"")</f>
        <v/>
      </c>
      <c r="C1371" s="20" t="str" cm="1">
        <f t="array" ref="C1371">IF(Table2[[#This Row],[Max_num_drones]:[Max_num_drones]]=4,Table2[[#This Row],[Cost]:[Cost]],"")</f>
        <v/>
      </c>
      <c r="D1371" s="20" t="str" cm="1">
        <f t="array" ref="D1371">IF(Table2[[#This Row],[Max_num_drones]:[Max_num_drones]]=5,Table2[[#This Row],[Cost]:[Cost]],"")</f>
        <v/>
      </c>
    </row>
    <row r="1372" spans="1:4">
      <c r="A1372" s="20" t="str" cm="1">
        <f t="array" ref="A1372">IF(Table2[[#This Row],[Max_num_drones]:[Max_num_drones]]=2,Table2[[#This Row],[Cost]:[Cost]],"")</f>
        <v/>
      </c>
      <c r="B1372" s="20" t="str" cm="1">
        <f t="array" ref="B1372">IF(Table2[[#This Row],[Max_num_drones]:[Max_num_drones]]=3,Table2[[#This Row],[Cost]:[Cost]],"")</f>
        <v/>
      </c>
      <c r="C1372" s="20" t="str" cm="1">
        <f t="array" ref="C1372">IF(Table2[[#This Row],[Max_num_drones]:[Max_num_drones]]=4,Table2[[#This Row],[Cost]:[Cost]],"")</f>
        <v/>
      </c>
      <c r="D1372" s="20" t="str" cm="1">
        <f t="array" ref="D1372">IF(Table2[[#This Row],[Max_num_drones]:[Max_num_drones]]=5,Table2[[#This Row],[Cost]:[Cost]],"")</f>
        <v/>
      </c>
    </row>
    <row r="1373" spans="1:4">
      <c r="A1373" s="20" t="str" cm="1">
        <f t="array" ref="A1373">IF(Table2[[#This Row],[Max_num_drones]:[Max_num_drones]]=2,Table2[[#This Row],[Cost]:[Cost]],"")</f>
        <v/>
      </c>
      <c r="B1373" s="20" t="str" cm="1">
        <f t="array" ref="B1373">IF(Table2[[#This Row],[Max_num_drones]:[Max_num_drones]]=3,Table2[[#This Row],[Cost]:[Cost]],"")</f>
        <v/>
      </c>
      <c r="C1373" s="20" t="str" cm="1">
        <f t="array" ref="C1373">IF(Table2[[#This Row],[Max_num_drones]:[Max_num_drones]]=4,Table2[[#This Row],[Cost]:[Cost]],"")</f>
        <v/>
      </c>
      <c r="D1373" s="20" t="str" cm="1">
        <f t="array" ref="D1373">IF(Table2[[#This Row],[Max_num_drones]:[Max_num_drones]]=5,Table2[[#This Row],[Cost]:[Cost]],"")</f>
        <v/>
      </c>
    </row>
    <row r="1374" spans="1:4">
      <c r="A1374" s="20" t="str" cm="1">
        <f t="array" ref="A1374">IF(Table2[[#This Row],[Max_num_drones]:[Max_num_drones]]=2,Table2[[#This Row],[Cost]:[Cost]],"")</f>
        <v/>
      </c>
      <c r="B1374" s="20" t="str" cm="1">
        <f t="array" ref="B1374">IF(Table2[[#This Row],[Max_num_drones]:[Max_num_drones]]=3,Table2[[#This Row],[Cost]:[Cost]],"")</f>
        <v/>
      </c>
      <c r="C1374" s="20" t="str" cm="1">
        <f t="array" ref="C1374">IF(Table2[[#This Row],[Max_num_drones]:[Max_num_drones]]=4,Table2[[#This Row],[Cost]:[Cost]],"")</f>
        <v/>
      </c>
      <c r="D1374" s="20" t="str" cm="1">
        <f t="array" ref="D1374">IF(Table2[[#This Row],[Max_num_drones]:[Max_num_drones]]=5,Table2[[#This Row],[Cost]:[Cost]],"")</f>
        <v/>
      </c>
    </row>
    <row r="1375" spans="1:4">
      <c r="A1375" s="20" t="str" cm="1">
        <f t="array" ref="A1375">IF(Table2[[#This Row],[Max_num_drones]:[Max_num_drones]]=2,Table2[[#This Row],[Cost]:[Cost]],"")</f>
        <v/>
      </c>
      <c r="B1375" s="20" t="str" cm="1">
        <f t="array" ref="B1375">IF(Table2[[#This Row],[Max_num_drones]:[Max_num_drones]]=3,Table2[[#This Row],[Cost]:[Cost]],"")</f>
        <v/>
      </c>
      <c r="C1375" s="20" t="str" cm="1">
        <f t="array" ref="C1375">IF(Table2[[#This Row],[Max_num_drones]:[Max_num_drones]]=4,Table2[[#This Row],[Cost]:[Cost]],"")</f>
        <v/>
      </c>
      <c r="D1375" s="20" t="str" cm="1">
        <f t="array" ref="D1375">IF(Table2[[#This Row],[Max_num_drones]:[Max_num_drones]]=5,Table2[[#This Row],[Cost]:[Cost]],"")</f>
        <v/>
      </c>
    </row>
    <row r="1376" spans="1:4">
      <c r="A1376" s="20" t="str" cm="1">
        <f t="array" ref="A1376">IF(Table2[[#This Row],[Max_num_drones]:[Max_num_drones]]=2,Table2[[#This Row],[Cost]:[Cost]],"")</f>
        <v/>
      </c>
      <c r="B1376" s="20" t="str" cm="1">
        <f t="array" ref="B1376">IF(Table2[[#This Row],[Max_num_drones]:[Max_num_drones]]=3,Table2[[#This Row],[Cost]:[Cost]],"")</f>
        <v/>
      </c>
      <c r="C1376" s="20" t="str" cm="1">
        <f t="array" ref="C1376">IF(Table2[[#This Row],[Max_num_drones]:[Max_num_drones]]=4,Table2[[#This Row],[Cost]:[Cost]],"")</f>
        <v/>
      </c>
      <c r="D1376" s="20" t="str" cm="1">
        <f t="array" ref="D1376">IF(Table2[[#This Row],[Max_num_drones]:[Max_num_drones]]=5,Table2[[#This Row],[Cost]:[Cost]],"")</f>
        <v/>
      </c>
    </row>
    <row r="1377" spans="1:4">
      <c r="A1377" s="20" t="str" cm="1">
        <f t="array" ref="A1377">IF(Table2[[#This Row],[Max_num_drones]:[Max_num_drones]]=2,Table2[[#This Row],[Cost]:[Cost]],"")</f>
        <v/>
      </c>
      <c r="B1377" s="20" t="str" cm="1">
        <f t="array" ref="B1377">IF(Table2[[#This Row],[Max_num_drones]:[Max_num_drones]]=3,Table2[[#This Row],[Cost]:[Cost]],"")</f>
        <v/>
      </c>
      <c r="C1377" s="20" t="str" cm="1">
        <f t="array" ref="C1377">IF(Table2[[#This Row],[Max_num_drones]:[Max_num_drones]]=4,Table2[[#This Row],[Cost]:[Cost]],"")</f>
        <v/>
      </c>
      <c r="D1377" s="20" t="str" cm="1">
        <f t="array" ref="D1377">IF(Table2[[#This Row],[Max_num_drones]:[Max_num_drones]]=5,Table2[[#This Row],[Cost]:[Cost]],"")</f>
        <v/>
      </c>
    </row>
    <row r="1378" spans="1:4">
      <c r="A1378" s="20" t="str" cm="1">
        <f t="array" ref="A1378">IF(Table2[[#This Row],[Max_num_drones]:[Max_num_drones]]=2,Table2[[#This Row],[Cost]:[Cost]],"")</f>
        <v/>
      </c>
      <c r="B1378" s="20" t="str" cm="1">
        <f t="array" ref="B1378">IF(Table2[[#This Row],[Max_num_drones]:[Max_num_drones]]=3,Table2[[#This Row],[Cost]:[Cost]],"")</f>
        <v/>
      </c>
      <c r="C1378" s="20" t="str" cm="1">
        <f t="array" ref="C1378">IF(Table2[[#This Row],[Max_num_drones]:[Max_num_drones]]=4,Table2[[#This Row],[Cost]:[Cost]],"")</f>
        <v/>
      </c>
      <c r="D1378" s="20" t="str" cm="1">
        <f t="array" ref="D1378">IF(Table2[[#This Row],[Max_num_drones]:[Max_num_drones]]=5,Table2[[#This Row],[Cost]:[Cost]],"")</f>
        <v/>
      </c>
    </row>
    <row r="1379" spans="1:4">
      <c r="A1379" s="20" t="str" cm="1">
        <f t="array" ref="A1379">IF(Table2[[#This Row],[Max_num_drones]:[Max_num_drones]]=2,Table2[[#This Row],[Cost]:[Cost]],"")</f>
        <v/>
      </c>
      <c r="B1379" s="20" t="str" cm="1">
        <f t="array" ref="B1379">IF(Table2[[#This Row],[Max_num_drones]:[Max_num_drones]]=3,Table2[[#This Row],[Cost]:[Cost]],"")</f>
        <v/>
      </c>
      <c r="C1379" s="20" t="str" cm="1">
        <f t="array" ref="C1379">IF(Table2[[#This Row],[Max_num_drones]:[Max_num_drones]]=4,Table2[[#This Row],[Cost]:[Cost]],"")</f>
        <v/>
      </c>
      <c r="D1379" s="20" t="str" cm="1">
        <f t="array" ref="D1379">IF(Table2[[#This Row],[Max_num_drones]:[Max_num_drones]]=5,Table2[[#This Row],[Cost]:[Cost]],"")</f>
        <v/>
      </c>
    </row>
    <row r="1380" spans="1:4">
      <c r="A1380" s="20" t="str" cm="1">
        <f t="array" ref="A1380">IF(Table2[[#This Row],[Max_num_drones]:[Max_num_drones]]=2,Table2[[#This Row],[Cost]:[Cost]],"")</f>
        <v/>
      </c>
      <c r="B1380" s="20" t="str" cm="1">
        <f t="array" ref="B1380">IF(Table2[[#This Row],[Max_num_drones]:[Max_num_drones]]=3,Table2[[#This Row],[Cost]:[Cost]],"")</f>
        <v/>
      </c>
      <c r="C1380" s="20" t="str" cm="1">
        <f t="array" ref="C1380">IF(Table2[[#This Row],[Max_num_drones]:[Max_num_drones]]=4,Table2[[#This Row],[Cost]:[Cost]],"")</f>
        <v/>
      </c>
      <c r="D1380" s="20" t="str" cm="1">
        <f t="array" ref="D1380">IF(Table2[[#This Row],[Max_num_drones]:[Max_num_drones]]=5,Table2[[#This Row],[Cost]:[Cost]],"")</f>
        <v/>
      </c>
    </row>
    <row r="1381" spans="1:4">
      <c r="A1381" s="20" t="str" cm="1">
        <f t="array" ref="A1381">IF(Table2[[#This Row],[Max_num_drones]:[Max_num_drones]]=2,Table2[[#This Row],[Cost]:[Cost]],"")</f>
        <v/>
      </c>
      <c r="B1381" s="20" t="str" cm="1">
        <f t="array" ref="B1381">IF(Table2[[#This Row],[Max_num_drones]:[Max_num_drones]]=3,Table2[[#This Row],[Cost]:[Cost]],"")</f>
        <v/>
      </c>
      <c r="C1381" s="20" t="str" cm="1">
        <f t="array" ref="C1381">IF(Table2[[#This Row],[Max_num_drones]:[Max_num_drones]]=4,Table2[[#This Row],[Cost]:[Cost]],"")</f>
        <v/>
      </c>
      <c r="D1381" s="20" t="str" cm="1">
        <f t="array" ref="D1381">IF(Table2[[#This Row],[Max_num_drones]:[Max_num_drones]]=5,Table2[[#This Row],[Cost]:[Cost]],"")</f>
        <v/>
      </c>
    </row>
    <row r="1382" spans="1:4">
      <c r="A1382" s="20" t="str" cm="1">
        <f t="array" ref="A1382">IF(Table2[[#This Row],[Max_num_drones]:[Max_num_drones]]=2,Table2[[#This Row],[Cost]:[Cost]],"")</f>
        <v/>
      </c>
      <c r="B1382" s="20" t="str" cm="1">
        <f t="array" ref="B1382">IF(Table2[[#This Row],[Max_num_drones]:[Max_num_drones]]=3,Table2[[#This Row],[Cost]:[Cost]],"")</f>
        <v/>
      </c>
      <c r="C1382" s="20" t="str" cm="1">
        <f t="array" ref="C1382">IF(Table2[[#This Row],[Max_num_drones]:[Max_num_drones]]=4,Table2[[#This Row],[Cost]:[Cost]],"")</f>
        <v/>
      </c>
      <c r="D1382" s="20" t="str" cm="1">
        <f t="array" ref="D1382">IF(Table2[[#This Row],[Max_num_drones]:[Max_num_drones]]=5,Table2[[#This Row],[Cost]:[Cost]],"")</f>
        <v/>
      </c>
    </row>
    <row r="1383" spans="1:4">
      <c r="A1383" s="20" t="str" cm="1">
        <f t="array" ref="A1383">IF(Table2[[#This Row],[Max_num_drones]:[Max_num_drones]]=2,Table2[[#This Row],[Cost]:[Cost]],"")</f>
        <v/>
      </c>
      <c r="B1383" s="20" t="str" cm="1">
        <f t="array" ref="B1383">IF(Table2[[#This Row],[Max_num_drones]:[Max_num_drones]]=3,Table2[[#This Row],[Cost]:[Cost]],"")</f>
        <v/>
      </c>
      <c r="C1383" s="20" t="str" cm="1">
        <f t="array" ref="C1383">IF(Table2[[#This Row],[Max_num_drones]:[Max_num_drones]]=4,Table2[[#This Row],[Cost]:[Cost]],"")</f>
        <v/>
      </c>
      <c r="D1383" s="20" t="str" cm="1">
        <f t="array" ref="D1383">IF(Table2[[#This Row],[Max_num_drones]:[Max_num_drones]]=5,Table2[[#This Row],[Cost]:[Cost]],"")</f>
        <v/>
      </c>
    </row>
    <row r="1384" spans="1:4">
      <c r="A1384" s="20" t="str" cm="1">
        <f t="array" ref="A1384">IF(Table2[[#This Row],[Max_num_drones]:[Max_num_drones]]=2,Table2[[#This Row],[Cost]:[Cost]],"")</f>
        <v/>
      </c>
      <c r="B1384" s="20" t="str" cm="1">
        <f t="array" ref="B1384">IF(Table2[[#This Row],[Max_num_drones]:[Max_num_drones]]=3,Table2[[#This Row],[Cost]:[Cost]],"")</f>
        <v/>
      </c>
      <c r="C1384" s="20" t="str" cm="1">
        <f t="array" ref="C1384">IF(Table2[[#This Row],[Max_num_drones]:[Max_num_drones]]=4,Table2[[#This Row],[Cost]:[Cost]],"")</f>
        <v/>
      </c>
      <c r="D1384" s="20" t="str" cm="1">
        <f t="array" ref="D1384">IF(Table2[[#This Row],[Max_num_drones]:[Max_num_drones]]=5,Table2[[#This Row],[Cost]:[Cost]],"")</f>
        <v/>
      </c>
    </row>
    <row r="1385" spans="1:4">
      <c r="A1385" s="20" t="str" cm="1">
        <f t="array" ref="A1385">IF(Table2[[#This Row],[Max_num_drones]:[Max_num_drones]]=2,Table2[[#This Row],[Cost]:[Cost]],"")</f>
        <v/>
      </c>
      <c r="B1385" s="20" t="str" cm="1">
        <f t="array" ref="B1385">IF(Table2[[#This Row],[Max_num_drones]:[Max_num_drones]]=3,Table2[[#This Row],[Cost]:[Cost]],"")</f>
        <v/>
      </c>
      <c r="C1385" s="20" t="str" cm="1">
        <f t="array" ref="C1385">IF(Table2[[#This Row],[Max_num_drones]:[Max_num_drones]]=4,Table2[[#This Row],[Cost]:[Cost]],"")</f>
        <v/>
      </c>
      <c r="D1385" s="20" t="str" cm="1">
        <f t="array" ref="D1385">IF(Table2[[#This Row],[Max_num_drones]:[Max_num_drones]]=5,Table2[[#This Row],[Cost]:[Cost]],"")</f>
        <v/>
      </c>
    </row>
    <row r="1386" spans="1:4">
      <c r="A1386" s="20" t="str" cm="1">
        <f t="array" ref="A1386">IF(Table2[[#This Row],[Max_num_drones]:[Max_num_drones]]=2,Table2[[#This Row],[Cost]:[Cost]],"")</f>
        <v/>
      </c>
      <c r="B1386" s="20" t="str" cm="1">
        <f t="array" ref="B1386">IF(Table2[[#This Row],[Max_num_drones]:[Max_num_drones]]=3,Table2[[#This Row],[Cost]:[Cost]],"")</f>
        <v/>
      </c>
      <c r="C1386" s="20" t="str" cm="1">
        <f t="array" ref="C1386">IF(Table2[[#This Row],[Max_num_drones]:[Max_num_drones]]=4,Table2[[#This Row],[Cost]:[Cost]],"")</f>
        <v/>
      </c>
      <c r="D1386" s="20" t="str" cm="1">
        <f t="array" ref="D1386">IF(Table2[[#This Row],[Max_num_drones]:[Max_num_drones]]=5,Table2[[#This Row],[Cost]:[Cost]],"")</f>
        <v/>
      </c>
    </row>
    <row r="1387" spans="1:4">
      <c r="A1387" s="20" t="str" cm="1">
        <f t="array" ref="A1387">IF(Table2[[#This Row],[Max_num_drones]:[Max_num_drones]]=2,Table2[[#This Row],[Cost]:[Cost]],"")</f>
        <v/>
      </c>
      <c r="B1387" s="20" t="str" cm="1">
        <f t="array" ref="B1387">IF(Table2[[#This Row],[Max_num_drones]:[Max_num_drones]]=3,Table2[[#This Row],[Cost]:[Cost]],"")</f>
        <v/>
      </c>
      <c r="C1387" s="20" t="str" cm="1">
        <f t="array" ref="C1387">IF(Table2[[#This Row],[Max_num_drones]:[Max_num_drones]]=4,Table2[[#This Row],[Cost]:[Cost]],"")</f>
        <v/>
      </c>
      <c r="D1387" s="20" t="str" cm="1">
        <f t="array" ref="D1387">IF(Table2[[#This Row],[Max_num_drones]:[Max_num_drones]]=5,Table2[[#This Row],[Cost]:[Cost]],"")</f>
        <v/>
      </c>
    </row>
    <row r="1388" spans="1:4">
      <c r="A1388" s="20" t="str" cm="1">
        <f t="array" ref="A1388">IF(Table2[[#This Row],[Max_num_drones]:[Max_num_drones]]=2,Table2[[#This Row],[Cost]:[Cost]],"")</f>
        <v/>
      </c>
      <c r="B1388" s="20" t="str" cm="1">
        <f t="array" ref="B1388">IF(Table2[[#This Row],[Max_num_drones]:[Max_num_drones]]=3,Table2[[#This Row],[Cost]:[Cost]],"")</f>
        <v/>
      </c>
      <c r="C1388" s="20" t="str" cm="1">
        <f t="array" ref="C1388">IF(Table2[[#This Row],[Max_num_drones]:[Max_num_drones]]=4,Table2[[#This Row],[Cost]:[Cost]],"")</f>
        <v/>
      </c>
      <c r="D1388" s="20" t="str" cm="1">
        <f t="array" ref="D1388">IF(Table2[[#This Row],[Max_num_drones]:[Max_num_drones]]=5,Table2[[#This Row],[Cost]:[Cost]],"")</f>
        <v/>
      </c>
    </row>
    <row r="1389" spans="1:4">
      <c r="A1389" s="20" t="str" cm="1">
        <f t="array" ref="A1389">IF(Table2[[#This Row],[Max_num_drones]:[Max_num_drones]]=2,Table2[[#This Row],[Cost]:[Cost]],"")</f>
        <v/>
      </c>
      <c r="B1389" s="20" t="str" cm="1">
        <f t="array" ref="B1389">IF(Table2[[#This Row],[Max_num_drones]:[Max_num_drones]]=3,Table2[[#This Row],[Cost]:[Cost]],"")</f>
        <v/>
      </c>
      <c r="C1389" s="20" t="str" cm="1">
        <f t="array" ref="C1389">IF(Table2[[#This Row],[Max_num_drones]:[Max_num_drones]]=4,Table2[[#This Row],[Cost]:[Cost]],"")</f>
        <v/>
      </c>
      <c r="D1389" s="20" t="str" cm="1">
        <f t="array" ref="D1389">IF(Table2[[#This Row],[Max_num_drones]:[Max_num_drones]]=5,Table2[[#This Row],[Cost]:[Cost]],"")</f>
        <v/>
      </c>
    </row>
    <row r="1390" spans="1:4">
      <c r="A1390" s="20" t="str" cm="1">
        <f t="array" ref="A1390">IF(Table2[[#This Row],[Max_num_drones]:[Max_num_drones]]=2,Table2[[#This Row],[Cost]:[Cost]],"")</f>
        <v/>
      </c>
      <c r="B1390" s="20" t="str" cm="1">
        <f t="array" ref="B1390">IF(Table2[[#This Row],[Max_num_drones]:[Max_num_drones]]=3,Table2[[#This Row],[Cost]:[Cost]],"")</f>
        <v/>
      </c>
      <c r="C1390" s="20" t="str" cm="1">
        <f t="array" ref="C1390">IF(Table2[[#This Row],[Max_num_drones]:[Max_num_drones]]=4,Table2[[#This Row],[Cost]:[Cost]],"")</f>
        <v/>
      </c>
      <c r="D1390" s="20" t="str" cm="1">
        <f t="array" ref="D1390">IF(Table2[[#This Row],[Max_num_drones]:[Max_num_drones]]=5,Table2[[#This Row],[Cost]:[Cost]],"")</f>
        <v/>
      </c>
    </row>
    <row r="1391" spans="1:4">
      <c r="A1391" s="20" t="str" cm="1">
        <f t="array" ref="A1391">IF(Table2[[#This Row],[Max_num_drones]:[Max_num_drones]]=2,Table2[[#This Row],[Cost]:[Cost]],"")</f>
        <v/>
      </c>
      <c r="B1391" s="20" t="str" cm="1">
        <f t="array" ref="B1391">IF(Table2[[#This Row],[Max_num_drones]:[Max_num_drones]]=3,Table2[[#This Row],[Cost]:[Cost]],"")</f>
        <v/>
      </c>
      <c r="C1391" s="20" t="str" cm="1">
        <f t="array" ref="C1391">IF(Table2[[#This Row],[Max_num_drones]:[Max_num_drones]]=4,Table2[[#This Row],[Cost]:[Cost]],"")</f>
        <v/>
      </c>
      <c r="D1391" s="20" t="str" cm="1">
        <f t="array" ref="D1391">IF(Table2[[#This Row],[Max_num_drones]:[Max_num_drones]]=5,Table2[[#This Row],[Cost]:[Cost]],"")</f>
        <v/>
      </c>
    </row>
    <row r="1392" spans="1:4">
      <c r="A1392" s="20" t="str" cm="1">
        <f t="array" ref="A1392">IF(Table2[[#This Row],[Max_num_drones]:[Max_num_drones]]=2,Table2[[#This Row],[Cost]:[Cost]],"")</f>
        <v/>
      </c>
      <c r="B1392" s="20" t="str" cm="1">
        <f t="array" ref="B1392">IF(Table2[[#This Row],[Max_num_drones]:[Max_num_drones]]=3,Table2[[#This Row],[Cost]:[Cost]],"")</f>
        <v/>
      </c>
      <c r="C1392" s="20" t="str" cm="1">
        <f t="array" ref="C1392">IF(Table2[[#This Row],[Max_num_drones]:[Max_num_drones]]=4,Table2[[#This Row],[Cost]:[Cost]],"")</f>
        <v/>
      </c>
      <c r="D1392" s="20" t="str" cm="1">
        <f t="array" ref="D1392">IF(Table2[[#This Row],[Max_num_drones]:[Max_num_drones]]=5,Table2[[#This Row],[Cost]:[Cost]],"")</f>
        <v/>
      </c>
    </row>
    <row r="1393" spans="1:4">
      <c r="A1393" s="20" t="str" cm="1">
        <f t="array" ref="A1393">IF(Table2[[#This Row],[Max_num_drones]:[Max_num_drones]]=2,Table2[[#This Row],[Cost]:[Cost]],"")</f>
        <v/>
      </c>
      <c r="B1393" s="20" t="str" cm="1">
        <f t="array" ref="B1393">IF(Table2[[#This Row],[Max_num_drones]:[Max_num_drones]]=3,Table2[[#This Row],[Cost]:[Cost]],"")</f>
        <v/>
      </c>
      <c r="C1393" s="20" t="str" cm="1">
        <f t="array" ref="C1393">IF(Table2[[#This Row],[Max_num_drones]:[Max_num_drones]]=4,Table2[[#This Row],[Cost]:[Cost]],"")</f>
        <v/>
      </c>
      <c r="D1393" s="20" t="str" cm="1">
        <f t="array" ref="D1393">IF(Table2[[#This Row],[Max_num_drones]:[Max_num_drones]]=5,Table2[[#This Row],[Cost]:[Cost]],"")</f>
        <v/>
      </c>
    </row>
    <row r="1394" spans="1:4">
      <c r="A1394" s="20" t="str" cm="1">
        <f t="array" ref="A1394">IF(Table2[[#This Row],[Max_num_drones]:[Max_num_drones]]=2,Table2[[#This Row],[Cost]:[Cost]],"")</f>
        <v/>
      </c>
      <c r="B1394" s="20" t="str" cm="1">
        <f t="array" ref="B1394">IF(Table2[[#This Row],[Max_num_drones]:[Max_num_drones]]=3,Table2[[#This Row],[Cost]:[Cost]],"")</f>
        <v/>
      </c>
      <c r="C1394" s="20" t="str" cm="1">
        <f t="array" ref="C1394">IF(Table2[[#This Row],[Max_num_drones]:[Max_num_drones]]=4,Table2[[#This Row],[Cost]:[Cost]],"")</f>
        <v/>
      </c>
      <c r="D1394" s="20" t="str" cm="1">
        <f t="array" ref="D1394">IF(Table2[[#This Row],[Max_num_drones]:[Max_num_drones]]=5,Table2[[#This Row],[Cost]:[Cost]],"")</f>
        <v/>
      </c>
    </row>
    <row r="1395" spans="1:4">
      <c r="A1395" s="20" t="str" cm="1">
        <f t="array" ref="A1395">IF(Table2[[#This Row],[Max_num_drones]:[Max_num_drones]]=2,Table2[[#This Row],[Cost]:[Cost]],"")</f>
        <v/>
      </c>
      <c r="B1395" s="20" t="str" cm="1">
        <f t="array" ref="B1395">IF(Table2[[#This Row],[Max_num_drones]:[Max_num_drones]]=3,Table2[[#This Row],[Cost]:[Cost]],"")</f>
        <v/>
      </c>
      <c r="C1395" s="20" t="str" cm="1">
        <f t="array" ref="C1395">IF(Table2[[#This Row],[Max_num_drones]:[Max_num_drones]]=4,Table2[[#This Row],[Cost]:[Cost]],"")</f>
        <v/>
      </c>
      <c r="D1395" s="20" t="str" cm="1">
        <f t="array" ref="D1395">IF(Table2[[#This Row],[Max_num_drones]:[Max_num_drones]]=5,Table2[[#This Row],[Cost]:[Cost]],"")</f>
        <v/>
      </c>
    </row>
    <row r="1396" spans="1:4">
      <c r="A1396" s="20" t="str" cm="1">
        <f t="array" ref="A1396">IF(Table2[[#This Row],[Max_num_drones]:[Max_num_drones]]=2,Table2[[#This Row],[Cost]:[Cost]],"")</f>
        <v/>
      </c>
      <c r="B1396" s="20" t="str" cm="1">
        <f t="array" ref="B1396">IF(Table2[[#This Row],[Max_num_drones]:[Max_num_drones]]=3,Table2[[#This Row],[Cost]:[Cost]],"")</f>
        <v/>
      </c>
      <c r="C1396" s="20" t="str" cm="1">
        <f t="array" ref="C1396">IF(Table2[[#This Row],[Max_num_drones]:[Max_num_drones]]=4,Table2[[#This Row],[Cost]:[Cost]],"")</f>
        <v/>
      </c>
      <c r="D1396" s="20" t="str" cm="1">
        <f t="array" ref="D1396">IF(Table2[[#This Row],[Max_num_drones]:[Max_num_drones]]=5,Table2[[#This Row],[Cost]:[Cost]],"")</f>
        <v/>
      </c>
    </row>
    <row r="1397" spans="1:4">
      <c r="A1397" s="20" t="str" cm="1">
        <f t="array" ref="A1397">IF(Table2[[#This Row],[Max_num_drones]:[Max_num_drones]]=2,Table2[[#This Row],[Cost]:[Cost]],"")</f>
        <v/>
      </c>
      <c r="B1397" s="20" t="str" cm="1">
        <f t="array" ref="B1397">IF(Table2[[#This Row],[Max_num_drones]:[Max_num_drones]]=3,Table2[[#This Row],[Cost]:[Cost]],"")</f>
        <v/>
      </c>
      <c r="C1397" s="20" t="str" cm="1">
        <f t="array" ref="C1397">IF(Table2[[#This Row],[Max_num_drones]:[Max_num_drones]]=4,Table2[[#This Row],[Cost]:[Cost]],"")</f>
        <v/>
      </c>
      <c r="D1397" s="20" t="str" cm="1">
        <f t="array" ref="D1397">IF(Table2[[#This Row],[Max_num_drones]:[Max_num_drones]]=5,Table2[[#This Row],[Cost]:[Cost]],"")</f>
        <v/>
      </c>
    </row>
    <row r="1398" spans="1:4">
      <c r="A1398" s="20" t="str" cm="1">
        <f t="array" ref="A1398">IF(Table2[[#This Row],[Max_num_drones]:[Max_num_drones]]=2,Table2[[#This Row],[Cost]:[Cost]],"")</f>
        <v/>
      </c>
      <c r="B1398" s="20" t="str" cm="1">
        <f t="array" ref="B1398">IF(Table2[[#This Row],[Max_num_drones]:[Max_num_drones]]=3,Table2[[#This Row],[Cost]:[Cost]],"")</f>
        <v/>
      </c>
      <c r="C1398" s="20" t="str" cm="1">
        <f t="array" ref="C1398">IF(Table2[[#This Row],[Max_num_drones]:[Max_num_drones]]=4,Table2[[#This Row],[Cost]:[Cost]],"")</f>
        <v/>
      </c>
      <c r="D1398" s="20" t="str" cm="1">
        <f t="array" ref="D1398">IF(Table2[[#This Row],[Max_num_drones]:[Max_num_drones]]=5,Table2[[#This Row],[Cost]:[Cost]],"")</f>
        <v/>
      </c>
    </row>
    <row r="1399" spans="1:4">
      <c r="A1399" s="20" t="str" cm="1">
        <f t="array" ref="A1399">IF(Table2[[#This Row],[Max_num_drones]:[Max_num_drones]]=2,Table2[[#This Row],[Cost]:[Cost]],"")</f>
        <v/>
      </c>
      <c r="B1399" s="20" t="str" cm="1">
        <f t="array" ref="B1399">IF(Table2[[#This Row],[Max_num_drones]:[Max_num_drones]]=3,Table2[[#This Row],[Cost]:[Cost]],"")</f>
        <v/>
      </c>
      <c r="C1399" s="20" t="str" cm="1">
        <f t="array" ref="C1399">IF(Table2[[#This Row],[Max_num_drones]:[Max_num_drones]]=4,Table2[[#This Row],[Cost]:[Cost]],"")</f>
        <v/>
      </c>
      <c r="D1399" s="20" t="str" cm="1">
        <f t="array" ref="D1399">IF(Table2[[#This Row],[Max_num_drones]:[Max_num_drones]]=5,Table2[[#This Row],[Cost]:[Cost]],"")</f>
        <v/>
      </c>
    </row>
    <row r="1400" spans="1:4">
      <c r="A1400" s="20" t="str" cm="1">
        <f t="array" ref="A1400">IF(Table2[[#This Row],[Max_num_drones]:[Max_num_drones]]=2,Table2[[#This Row],[Cost]:[Cost]],"")</f>
        <v/>
      </c>
      <c r="B1400" s="20" t="str" cm="1">
        <f t="array" ref="B1400">IF(Table2[[#This Row],[Max_num_drones]:[Max_num_drones]]=3,Table2[[#This Row],[Cost]:[Cost]],"")</f>
        <v/>
      </c>
      <c r="C1400" s="20" t="str" cm="1">
        <f t="array" ref="C1400">IF(Table2[[#This Row],[Max_num_drones]:[Max_num_drones]]=4,Table2[[#This Row],[Cost]:[Cost]],"")</f>
        <v/>
      </c>
      <c r="D1400" s="20" t="str" cm="1">
        <f t="array" ref="D1400">IF(Table2[[#This Row],[Max_num_drones]:[Max_num_drones]]=5,Table2[[#This Row],[Cost]:[Cost]],"")</f>
        <v/>
      </c>
    </row>
    <row r="1401" spans="1:4">
      <c r="A1401" s="20" t="str" cm="1">
        <f t="array" ref="A1401">IF(Table2[[#This Row],[Max_num_drones]:[Max_num_drones]]=2,Table2[[#This Row],[Cost]:[Cost]],"")</f>
        <v/>
      </c>
      <c r="B1401" s="20" t="str" cm="1">
        <f t="array" ref="B1401">IF(Table2[[#This Row],[Max_num_drones]:[Max_num_drones]]=3,Table2[[#This Row],[Cost]:[Cost]],"")</f>
        <v/>
      </c>
      <c r="C1401" s="20" t="str" cm="1">
        <f t="array" ref="C1401">IF(Table2[[#This Row],[Max_num_drones]:[Max_num_drones]]=4,Table2[[#This Row],[Cost]:[Cost]],"")</f>
        <v/>
      </c>
      <c r="D1401" s="20" t="str" cm="1">
        <f t="array" ref="D1401">IF(Table2[[#This Row],[Max_num_drones]:[Max_num_drones]]=5,Table2[[#This Row],[Cost]:[Cost]],"")</f>
        <v/>
      </c>
    </row>
    <row r="1402" spans="1:4">
      <c r="A1402" s="20" t="str" cm="1">
        <f t="array" ref="A1402">IF(Table2[[#This Row],[Max_num_drones]:[Max_num_drones]]=2,Table2[[#This Row],[Cost]:[Cost]],"")</f>
        <v/>
      </c>
      <c r="B1402" s="20" t="str" cm="1">
        <f t="array" ref="B1402">IF(Table2[[#This Row],[Max_num_drones]:[Max_num_drones]]=3,Table2[[#This Row],[Cost]:[Cost]],"")</f>
        <v/>
      </c>
      <c r="C1402" s="20" t="str" cm="1">
        <f t="array" ref="C1402">IF(Table2[[#This Row],[Max_num_drones]:[Max_num_drones]]=4,Table2[[#This Row],[Cost]:[Cost]],"")</f>
        <v/>
      </c>
      <c r="D1402" s="20" t="str" cm="1">
        <f t="array" ref="D1402">IF(Table2[[#This Row],[Max_num_drones]:[Max_num_drones]]=5,Table2[[#This Row],[Cost]:[Cost]],"")</f>
        <v/>
      </c>
    </row>
    <row r="1403" spans="1:4">
      <c r="A1403" s="20" t="str" cm="1">
        <f t="array" ref="A1403">IF(Table2[[#This Row],[Max_num_drones]:[Max_num_drones]]=2,Table2[[#This Row],[Cost]:[Cost]],"")</f>
        <v/>
      </c>
      <c r="B1403" s="20" t="str" cm="1">
        <f t="array" ref="B1403">IF(Table2[[#This Row],[Max_num_drones]:[Max_num_drones]]=3,Table2[[#This Row],[Cost]:[Cost]],"")</f>
        <v/>
      </c>
      <c r="C1403" s="20" t="str" cm="1">
        <f t="array" ref="C1403">IF(Table2[[#This Row],[Max_num_drones]:[Max_num_drones]]=4,Table2[[#This Row],[Cost]:[Cost]],"")</f>
        <v/>
      </c>
      <c r="D1403" s="20" t="str" cm="1">
        <f t="array" ref="D1403">IF(Table2[[#This Row],[Max_num_drones]:[Max_num_drones]]=5,Table2[[#This Row],[Cost]:[Cost]],"")</f>
        <v/>
      </c>
    </row>
    <row r="1404" spans="1:4">
      <c r="A1404" s="20" t="str" cm="1">
        <f t="array" ref="A1404">IF(Table2[[#This Row],[Max_num_drones]:[Max_num_drones]]=2,Table2[[#This Row],[Cost]:[Cost]],"")</f>
        <v/>
      </c>
      <c r="B1404" s="20" t="str" cm="1">
        <f t="array" ref="B1404">IF(Table2[[#This Row],[Max_num_drones]:[Max_num_drones]]=3,Table2[[#This Row],[Cost]:[Cost]],"")</f>
        <v/>
      </c>
      <c r="C1404" s="20" t="str" cm="1">
        <f t="array" ref="C1404">IF(Table2[[#This Row],[Max_num_drones]:[Max_num_drones]]=4,Table2[[#This Row],[Cost]:[Cost]],"")</f>
        <v/>
      </c>
      <c r="D1404" s="20" t="str" cm="1">
        <f t="array" ref="D1404">IF(Table2[[#This Row],[Max_num_drones]:[Max_num_drones]]=5,Table2[[#This Row],[Cost]:[Cost]],"")</f>
        <v/>
      </c>
    </row>
    <row r="1405" spans="1:4">
      <c r="A1405" s="20" t="str" cm="1">
        <f t="array" ref="A1405">IF(Table2[[#This Row],[Max_num_drones]:[Max_num_drones]]=2,Table2[[#This Row],[Cost]:[Cost]],"")</f>
        <v/>
      </c>
      <c r="B1405" s="20" t="str" cm="1">
        <f t="array" ref="B1405">IF(Table2[[#This Row],[Max_num_drones]:[Max_num_drones]]=3,Table2[[#This Row],[Cost]:[Cost]],"")</f>
        <v/>
      </c>
      <c r="C1405" s="20" t="str" cm="1">
        <f t="array" ref="C1405">IF(Table2[[#This Row],[Max_num_drones]:[Max_num_drones]]=4,Table2[[#This Row],[Cost]:[Cost]],"")</f>
        <v/>
      </c>
      <c r="D1405" s="20" t="str" cm="1">
        <f t="array" ref="D1405">IF(Table2[[#This Row],[Max_num_drones]:[Max_num_drones]]=5,Table2[[#This Row],[Cost]:[Cost]],"")</f>
        <v/>
      </c>
    </row>
    <row r="1406" spans="1:4">
      <c r="A1406" s="20" t="str" cm="1">
        <f t="array" ref="A1406">IF(Table2[[#This Row],[Max_num_drones]:[Max_num_drones]]=2,Table2[[#This Row],[Cost]:[Cost]],"")</f>
        <v/>
      </c>
      <c r="B1406" s="20" t="str" cm="1">
        <f t="array" ref="B1406">IF(Table2[[#This Row],[Max_num_drones]:[Max_num_drones]]=3,Table2[[#This Row],[Cost]:[Cost]],"")</f>
        <v/>
      </c>
      <c r="C1406" s="20" t="str" cm="1">
        <f t="array" ref="C1406">IF(Table2[[#This Row],[Max_num_drones]:[Max_num_drones]]=4,Table2[[#This Row],[Cost]:[Cost]],"")</f>
        <v/>
      </c>
      <c r="D1406" s="20" t="str" cm="1">
        <f t="array" ref="D1406">IF(Table2[[#This Row],[Max_num_drones]:[Max_num_drones]]=5,Table2[[#This Row],[Cost]:[Cost]],"")</f>
        <v/>
      </c>
    </row>
    <row r="1407" spans="1:4">
      <c r="A1407" s="20" t="str" cm="1">
        <f t="array" ref="A1407">IF(Table2[[#This Row],[Max_num_drones]:[Max_num_drones]]=2,Table2[[#This Row],[Cost]:[Cost]],"")</f>
        <v/>
      </c>
      <c r="B1407" s="20" t="str" cm="1">
        <f t="array" ref="B1407">IF(Table2[[#This Row],[Max_num_drones]:[Max_num_drones]]=3,Table2[[#This Row],[Cost]:[Cost]],"")</f>
        <v/>
      </c>
      <c r="C1407" s="20" t="str" cm="1">
        <f t="array" ref="C1407">IF(Table2[[#This Row],[Max_num_drones]:[Max_num_drones]]=4,Table2[[#This Row],[Cost]:[Cost]],"")</f>
        <v/>
      </c>
      <c r="D1407" s="20" t="str" cm="1">
        <f t="array" ref="D1407">IF(Table2[[#This Row],[Max_num_drones]:[Max_num_drones]]=5,Table2[[#This Row],[Cost]:[Cost]],"")</f>
        <v/>
      </c>
    </row>
    <row r="1408" spans="1:4">
      <c r="A1408" s="20" t="str" cm="1">
        <f t="array" ref="A1408">IF(Table2[[#This Row],[Max_num_drones]:[Max_num_drones]]=2,Table2[[#This Row],[Cost]:[Cost]],"")</f>
        <v/>
      </c>
      <c r="B1408" s="20" t="str" cm="1">
        <f t="array" ref="B1408">IF(Table2[[#This Row],[Max_num_drones]:[Max_num_drones]]=3,Table2[[#This Row],[Cost]:[Cost]],"")</f>
        <v/>
      </c>
      <c r="C1408" s="20" t="str" cm="1">
        <f t="array" ref="C1408">IF(Table2[[#This Row],[Max_num_drones]:[Max_num_drones]]=4,Table2[[#This Row],[Cost]:[Cost]],"")</f>
        <v/>
      </c>
      <c r="D1408" s="20" t="str" cm="1">
        <f t="array" ref="D1408">IF(Table2[[#This Row],[Max_num_drones]:[Max_num_drones]]=5,Table2[[#This Row],[Cost]:[Cost]],"")</f>
        <v/>
      </c>
    </row>
    <row r="1409" spans="1:4">
      <c r="A1409" s="20" t="str" cm="1">
        <f t="array" ref="A1409">IF(Table2[[#This Row],[Max_num_drones]:[Max_num_drones]]=2,Table2[[#This Row],[Cost]:[Cost]],"")</f>
        <v/>
      </c>
      <c r="B1409" s="20" t="str" cm="1">
        <f t="array" ref="B1409">IF(Table2[[#This Row],[Max_num_drones]:[Max_num_drones]]=3,Table2[[#This Row],[Cost]:[Cost]],"")</f>
        <v/>
      </c>
      <c r="C1409" s="20" t="str" cm="1">
        <f t="array" ref="C1409">IF(Table2[[#This Row],[Max_num_drones]:[Max_num_drones]]=4,Table2[[#This Row],[Cost]:[Cost]],"")</f>
        <v/>
      </c>
      <c r="D1409" s="20" t="str" cm="1">
        <f t="array" ref="D1409">IF(Table2[[#This Row],[Max_num_drones]:[Max_num_drones]]=5,Table2[[#This Row],[Cost]:[Cost]],"")</f>
        <v/>
      </c>
    </row>
    <row r="1410" spans="1:4">
      <c r="A1410" s="20" t="str" cm="1">
        <f t="array" ref="A1410">IF(Table2[[#This Row],[Max_num_drones]:[Max_num_drones]]=2,Table2[[#This Row],[Cost]:[Cost]],"")</f>
        <v/>
      </c>
      <c r="B1410" s="20" t="str" cm="1">
        <f t="array" ref="B1410">IF(Table2[[#This Row],[Max_num_drones]:[Max_num_drones]]=3,Table2[[#This Row],[Cost]:[Cost]],"")</f>
        <v/>
      </c>
      <c r="C1410" s="20" t="str" cm="1">
        <f t="array" ref="C1410">IF(Table2[[#This Row],[Max_num_drones]:[Max_num_drones]]=4,Table2[[#This Row],[Cost]:[Cost]],"")</f>
        <v/>
      </c>
      <c r="D1410" s="20" t="str" cm="1">
        <f t="array" ref="D1410">IF(Table2[[#This Row],[Max_num_drones]:[Max_num_drones]]=5,Table2[[#This Row],[Cost]:[Cost]],"")</f>
        <v/>
      </c>
    </row>
    <row r="1411" spans="1:4">
      <c r="A1411" s="20" t="str" cm="1">
        <f t="array" ref="A1411">IF(Table2[[#This Row],[Max_num_drones]:[Max_num_drones]]=2,Table2[[#This Row],[Cost]:[Cost]],"")</f>
        <v/>
      </c>
      <c r="B1411" s="20" t="str" cm="1">
        <f t="array" ref="B1411">IF(Table2[[#This Row],[Max_num_drones]:[Max_num_drones]]=3,Table2[[#This Row],[Cost]:[Cost]],"")</f>
        <v/>
      </c>
      <c r="C1411" s="20" t="str" cm="1">
        <f t="array" ref="C1411">IF(Table2[[#This Row],[Max_num_drones]:[Max_num_drones]]=4,Table2[[#This Row],[Cost]:[Cost]],"")</f>
        <v/>
      </c>
      <c r="D1411" s="20" t="str" cm="1">
        <f t="array" ref="D1411">IF(Table2[[#This Row],[Max_num_drones]:[Max_num_drones]]=5,Table2[[#This Row],[Cost]:[Cost]],"")</f>
        <v/>
      </c>
    </row>
    <row r="1412" spans="1:4">
      <c r="A1412" s="20" t="str" cm="1">
        <f t="array" ref="A1412">IF(Table2[[#This Row],[Max_num_drones]:[Max_num_drones]]=2,Table2[[#This Row],[Cost]:[Cost]],"")</f>
        <v/>
      </c>
      <c r="B1412" s="20" t="str" cm="1">
        <f t="array" ref="B1412">IF(Table2[[#This Row],[Max_num_drones]:[Max_num_drones]]=3,Table2[[#This Row],[Cost]:[Cost]],"")</f>
        <v/>
      </c>
      <c r="C1412" s="20" t="str" cm="1">
        <f t="array" ref="C1412">IF(Table2[[#This Row],[Max_num_drones]:[Max_num_drones]]=4,Table2[[#This Row],[Cost]:[Cost]],"")</f>
        <v/>
      </c>
      <c r="D1412" s="20" t="str" cm="1">
        <f t="array" ref="D1412">IF(Table2[[#This Row],[Max_num_drones]:[Max_num_drones]]=5,Table2[[#This Row],[Cost]:[Cost]],"")</f>
        <v/>
      </c>
    </row>
    <row r="1413" spans="1:4">
      <c r="A1413" s="20" t="str" cm="1">
        <f t="array" ref="A1413">IF(Table2[[#This Row],[Max_num_drones]:[Max_num_drones]]=2,Table2[[#This Row],[Cost]:[Cost]],"")</f>
        <v/>
      </c>
      <c r="B1413" s="20" t="str" cm="1">
        <f t="array" ref="B1413">IF(Table2[[#This Row],[Max_num_drones]:[Max_num_drones]]=3,Table2[[#This Row],[Cost]:[Cost]],"")</f>
        <v/>
      </c>
      <c r="C1413" s="20" t="str" cm="1">
        <f t="array" ref="C1413">IF(Table2[[#This Row],[Max_num_drones]:[Max_num_drones]]=4,Table2[[#This Row],[Cost]:[Cost]],"")</f>
        <v/>
      </c>
      <c r="D1413" s="20" t="str" cm="1">
        <f t="array" ref="D1413">IF(Table2[[#This Row],[Max_num_drones]:[Max_num_drones]]=5,Table2[[#This Row],[Cost]:[Cost]],"")</f>
        <v/>
      </c>
    </row>
    <row r="1414" spans="1:4">
      <c r="A1414" s="20" t="str" cm="1">
        <f t="array" ref="A1414">IF(Table2[[#This Row],[Max_num_drones]:[Max_num_drones]]=2,Table2[[#This Row],[Cost]:[Cost]],"")</f>
        <v/>
      </c>
      <c r="B1414" s="20" t="str" cm="1">
        <f t="array" ref="B1414">IF(Table2[[#This Row],[Max_num_drones]:[Max_num_drones]]=3,Table2[[#This Row],[Cost]:[Cost]],"")</f>
        <v/>
      </c>
      <c r="C1414" s="20" t="str" cm="1">
        <f t="array" ref="C1414">IF(Table2[[#This Row],[Max_num_drones]:[Max_num_drones]]=4,Table2[[#This Row],[Cost]:[Cost]],"")</f>
        <v/>
      </c>
      <c r="D1414" s="20" t="str" cm="1">
        <f t="array" ref="D1414">IF(Table2[[#This Row],[Max_num_drones]:[Max_num_drones]]=5,Table2[[#This Row],[Cost]:[Cost]],"")</f>
        <v/>
      </c>
    </row>
    <row r="1415" spans="1:4">
      <c r="A1415" s="20" t="str" cm="1">
        <f t="array" ref="A1415">IF(Table2[[#This Row],[Max_num_drones]:[Max_num_drones]]=2,Table2[[#This Row],[Cost]:[Cost]],"")</f>
        <v/>
      </c>
      <c r="B1415" s="20" t="str" cm="1">
        <f t="array" ref="B1415">IF(Table2[[#This Row],[Max_num_drones]:[Max_num_drones]]=3,Table2[[#This Row],[Cost]:[Cost]],"")</f>
        <v/>
      </c>
      <c r="C1415" s="20" t="str" cm="1">
        <f t="array" ref="C1415">IF(Table2[[#This Row],[Max_num_drones]:[Max_num_drones]]=4,Table2[[#This Row],[Cost]:[Cost]],"")</f>
        <v/>
      </c>
      <c r="D1415" s="20" t="str" cm="1">
        <f t="array" ref="D1415">IF(Table2[[#This Row],[Max_num_drones]:[Max_num_drones]]=5,Table2[[#This Row],[Cost]:[Cost]],"")</f>
        <v/>
      </c>
    </row>
    <row r="1416" spans="1:4">
      <c r="A1416" s="20" t="str" cm="1">
        <f t="array" ref="A1416">IF(Table2[[#This Row],[Max_num_drones]:[Max_num_drones]]=2,Table2[[#This Row],[Cost]:[Cost]],"")</f>
        <v/>
      </c>
      <c r="B1416" s="20" t="str" cm="1">
        <f t="array" ref="B1416">IF(Table2[[#This Row],[Max_num_drones]:[Max_num_drones]]=3,Table2[[#This Row],[Cost]:[Cost]],"")</f>
        <v/>
      </c>
      <c r="C1416" s="20" t="str" cm="1">
        <f t="array" ref="C1416">IF(Table2[[#This Row],[Max_num_drones]:[Max_num_drones]]=4,Table2[[#This Row],[Cost]:[Cost]],"")</f>
        <v/>
      </c>
      <c r="D1416" s="20" t="str" cm="1">
        <f t="array" ref="D1416">IF(Table2[[#This Row],[Max_num_drones]:[Max_num_drones]]=5,Table2[[#This Row],[Cost]:[Cost]],"")</f>
        <v/>
      </c>
    </row>
    <row r="1417" spans="1:4">
      <c r="A1417" s="20" t="str" cm="1">
        <f t="array" ref="A1417">IF(Table2[[#This Row],[Max_num_drones]:[Max_num_drones]]=2,Table2[[#This Row],[Cost]:[Cost]],"")</f>
        <v/>
      </c>
      <c r="B1417" s="20" t="str" cm="1">
        <f t="array" ref="B1417">IF(Table2[[#This Row],[Max_num_drones]:[Max_num_drones]]=3,Table2[[#This Row],[Cost]:[Cost]],"")</f>
        <v/>
      </c>
      <c r="C1417" s="20" t="str" cm="1">
        <f t="array" ref="C1417">IF(Table2[[#This Row],[Max_num_drones]:[Max_num_drones]]=4,Table2[[#This Row],[Cost]:[Cost]],"")</f>
        <v/>
      </c>
      <c r="D1417" s="20" t="str" cm="1">
        <f t="array" ref="D1417">IF(Table2[[#This Row],[Max_num_drones]:[Max_num_drones]]=5,Table2[[#This Row],[Cost]:[Cost]],"")</f>
        <v/>
      </c>
    </row>
    <row r="1418" spans="1:4">
      <c r="A1418" s="20" t="str" cm="1">
        <f t="array" ref="A1418">IF(Table2[[#This Row],[Max_num_drones]:[Max_num_drones]]=2,Table2[[#This Row],[Cost]:[Cost]],"")</f>
        <v/>
      </c>
      <c r="B1418" s="20" t="str" cm="1">
        <f t="array" ref="B1418">IF(Table2[[#This Row],[Max_num_drones]:[Max_num_drones]]=3,Table2[[#This Row],[Cost]:[Cost]],"")</f>
        <v/>
      </c>
      <c r="C1418" s="20" t="str" cm="1">
        <f t="array" ref="C1418">IF(Table2[[#This Row],[Max_num_drones]:[Max_num_drones]]=4,Table2[[#This Row],[Cost]:[Cost]],"")</f>
        <v/>
      </c>
      <c r="D1418" s="20" t="str" cm="1">
        <f t="array" ref="D1418">IF(Table2[[#This Row],[Max_num_drones]:[Max_num_drones]]=5,Table2[[#This Row],[Cost]:[Cost]],"")</f>
        <v/>
      </c>
    </row>
    <row r="1419" spans="1:4">
      <c r="A1419" s="20" t="str" cm="1">
        <f t="array" ref="A1419">IF(Table2[[#This Row],[Max_num_drones]:[Max_num_drones]]=2,Table2[[#This Row],[Cost]:[Cost]],"")</f>
        <v/>
      </c>
      <c r="B1419" s="20" t="str" cm="1">
        <f t="array" ref="B1419">IF(Table2[[#This Row],[Max_num_drones]:[Max_num_drones]]=3,Table2[[#This Row],[Cost]:[Cost]],"")</f>
        <v/>
      </c>
      <c r="C1419" s="20" t="str" cm="1">
        <f t="array" ref="C1419">IF(Table2[[#This Row],[Max_num_drones]:[Max_num_drones]]=4,Table2[[#This Row],[Cost]:[Cost]],"")</f>
        <v/>
      </c>
      <c r="D1419" s="20" t="str" cm="1">
        <f t="array" ref="D1419">IF(Table2[[#This Row],[Max_num_drones]:[Max_num_drones]]=5,Table2[[#This Row],[Cost]:[Cost]],"")</f>
        <v/>
      </c>
    </row>
    <row r="1420" spans="1:4">
      <c r="A1420" s="20" t="str" cm="1">
        <f t="array" ref="A1420">IF(Table2[[#This Row],[Max_num_drones]:[Max_num_drones]]=2,Table2[[#This Row],[Cost]:[Cost]],"")</f>
        <v/>
      </c>
      <c r="B1420" s="20" t="str" cm="1">
        <f t="array" ref="B1420">IF(Table2[[#This Row],[Max_num_drones]:[Max_num_drones]]=3,Table2[[#This Row],[Cost]:[Cost]],"")</f>
        <v/>
      </c>
      <c r="C1420" s="20" t="str" cm="1">
        <f t="array" ref="C1420">IF(Table2[[#This Row],[Max_num_drones]:[Max_num_drones]]=4,Table2[[#This Row],[Cost]:[Cost]],"")</f>
        <v/>
      </c>
      <c r="D1420" s="20" t="str" cm="1">
        <f t="array" ref="D1420">IF(Table2[[#This Row],[Max_num_drones]:[Max_num_drones]]=5,Table2[[#This Row],[Cost]:[Cost]],"")</f>
        <v/>
      </c>
    </row>
    <row r="1421" spans="1:4">
      <c r="A1421" s="20" t="str" cm="1">
        <f t="array" ref="A1421">IF(Table2[[#This Row],[Max_num_drones]:[Max_num_drones]]=2,Table2[[#This Row],[Cost]:[Cost]],"")</f>
        <v/>
      </c>
      <c r="B1421" s="20" t="str" cm="1">
        <f t="array" ref="B1421">IF(Table2[[#This Row],[Max_num_drones]:[Max_num_drones]]=3,Table2[[#This Row],[Cost]:[Cost]],"")</f>
        <v/>
      </c>
      <c r="C1421" s="20" t="str" cm="1">
        <f t="array" ref="C1421">IF(Table2[[#This Row],[Max_num_drones]:[Max_num_drones]]=4,Table2[[#This Row],[Cost]:[Cost]],"")</f>
        <v/>
      </c>
      <c r="D1421" s="20" t="str" cm="1">
        <f t="array" ref="D1421">IF(Table2[[#This Row],[Max_num_drones]:[Max_num_drones]]=5,Table2[[#This Row],[Cost]:[Cost]],"")</f>
        <v/>
      </c>
    </row>
    <row r="1422" spans="1:4">
      <c r="A1422" s="20" t="str" cm="1">
        <f t="array" ref="A1422">IF(Table2[[#This Row],[Max_num_drones]:[Max_num_drones]]=2,Table2[[#This Row],[Cost]:[Cost]],"")</f>
        <v/>
      </c>
      <c r="B1422" s="20" t="str" cm="1">
        <f t="array" ref="B1422">IF(Table2[[#This Row],[Max_num_drones]:[Max_num_drones]]=3,Table2[[#This Row],[Cost]:[Cost]],"")</f>
        <v/>
      </c>
      <c r="C1422" s="20" t="str" cm="1">
        <f t="array" ref="C1422">IF(Table2[[#This Row],[Max_num_drones]:[Max_num_drones]]=4,Table2[[#This Row],[Cost]:[Cost]],"")</f>
        <v/>
      </c>
      <c r="D1422" s="20" t="str" cm="1">
        <f t="array" ref="D1422">IF(Table2[[#This Row],[Max_num_drones]:[Max_num_drones]]=5,Table2[[#This Row],[Cost]:[Cost]],"")</f>
        <v/>
      </c>
    </row>
    <row r="1423" spans="1:4">
      <c r="A1423" s="20" t="str" cm="1">
        <f t="array" ref="A1423">IF(Table2[[#This Row],[Max_num_drones]:[Max_num_drones]]=2,Table2[[#This Row],[Cost]:[Cost]],"")</f>
        <v/>
      </c>
      <c r="B1423" s="20" t="str" cm="1">
        <f t="array" ref="B1423">IF(Table2[[#This Row],[Max_num_drones]:[Max_num_drones]]=3,Table2[[#This Row],[Cost]:[Cost]],"")</f>
        <v/>
      </c>
      <c r="C1423" s="20" t="str" cm="1">
        <f t="array" ref="C1423">IF(Table2[[#This Row],[Max_num_drones]:[Max_num_drones]]=4,Table2[[#This Row],[Cost]:[Cost]],"")</f>
        <v/>
      </c>
      <c r="D1423" s="20" t="str" cm="1">
        <f t="array" ref="D1423">IF(Table2[[#This Row],[Max_num_drones]:[Max_num_drones]]=5,Table2[[#This Row],[Cost]:[Cost]],"")</f>
        <v/>
      </c>
    </row>
    <row r="1424" spans="1:4">
      <c r="A1424" s="20" t="str" cm="1">
        <f t="array" ref="A1424">IF(Table2[[#This Row],[Max_num_drones]:[Max_num_drones]]=2,Table2[[#This Row],[Cost]:[Cost]],"")</f>
        <v/>
      </c>
      <c r="B1424" s="20" t="str" cm="1">
        <f t="array" ref="B1424">IF(Table2[[#This Row],[Max_num_drones]:[Max_num_drones]]=3,Table2[[#This Row],[Cost]:[Cost]],"")</f>
        <v/>
      </c>
      <c r="C1424" s="20" t="str" cm="1">
        <f t="array" ref="C1424">IF(Table2[[#This Row],[Max_num_drones]:[Max_num_drones]]=4,Table2[[#This Row],[Cost]:[Cost]],"")</f>
        <v/>
      </c>
      <c r="D1424" s="20" t="str" cm="1">
        <f t="array" ref="D1424">IF(Table2[[#This Row],[Max_num_drones]:[Max_num_drones]]=5,Table2[[#This Row],[Cost]:[Cost]],"")</f>
        <v/>
      </c>
    </row>
    <row r="1425" spans="1:4">
      <c r="A1425" s="20" t="str" cm="1">
        <f t="array" ref="A1425">IF(Table2[[#This Row],[Max_num_drones]:[Max_num_drones]]=2,Table2[[#This Row],[Cost]:[Cost]],"")</f>
        <v/>
      </c>
      <c r="B1425" s="20" t="str" cm="1">
        <f t="array" ref="B1425">IF(Table2[[#This Row],[Max_num_drones]:[Max_num_drones]]=3,Table2[[#This Row],[Cost]:[Cost]],"")</f>
        <v/>
      </c>
      <c r="C1425" s="20" t="str" cm="1">
        <f t="array" ref="C1425">IF(Table2[[#This Row],[Max_num_drones]:[Max_num_drones]]=4,Table2[[#This Row],[Cost]:[Cost]],"")</f>
        <v/>
      </c>
      <c r="D1425" s="20" t="str" cm="1">
        <f t="array" ref="D1425">IF(Table2[[#This Row],[Max_num_drones]:[Max_num_drones]]=5,Table2[[#This Row],[Cost]:[Cost]],"")</f>
        <v/>
      </c>
    </row>
    <row r="1426" spans="1:4">
      <c r="A1426" s="20" t="str" cm="1">
        <f t="array" ref="A1426">IF(Table2[[#This Row],[Max_num_drones]:[Max_num_drones]]=2,Table2[[#This Row],[Cost]:[Cost]],"")</f>
        <v/>
      </c>
      <c r="B1426" s="20" t="str" cm="1">
        <f t="array" ref="B1426">IF(Table2[[#This Row],[Max_num_drones]:[Max_num_drones]]=3,Table2[[#This Row],[Cost]:[Cost]],"")</f>
        <v/>
      </c>
      <c r="C1426" s="20" t="str" cm="1">
        <f t="array" ref="C1426">IF(Table2[[#This Row],[Max_num_drones]:[Max_num_drones]]=4,Table2[[#This Row],[Cost]:[Cost]],"")</f>
        <v/>
      </c>
      <c r="D1426" s="20" t="str" cm="1">
        <f t="array" ref="D1426">IF(Table2[[#This Row],[Max_num_drones]:[Max_num_drones]]=5,Table2[[#This Row],[Cost]:[Cost]],"")</f>
        <v/>
      </c>
    </row>
    <row r="1427" spans="1:4">
      <c r="A1427" s="20" t="str" cm="1">
        <f t="array" ref="A1427">IF(Table2[[#This Row],[Max_num_drones]:[Max_num_drones]]=2,Table2[[#This Row],[Cost]:[Cost]],"")</f>
        <v/>
      </c>
      <c r="B1427" s="20" t="str" cm="1">
        <f t="array" ref="B1427">IF(Table2[[#This Row],[Max_num_drones]:[Max_num_drones]]=3,Table2[[#This Row],[Cost]:[Cost]],"")</f>
        <v/>
      </c>
      <c r="C1427" s="20" t="str" cm="1">
        <f t="array" ref="C1427">IF(Table2[[#This Row],[Max_num_drones]:[Max_num_drones]]=4,Table2[[#This Row],[Cost]:[Cost]],"")</f>
        <v/>
      </c>
      <c r="D1427" s="20" t="str" cm="1">
        <f t="array" ref="D1427">IF(Table2[[#This Row],[Max_num_drones]:[Max_num_drones]]=5,Table2[[#This Row],[Cost]:[Cost]],"")</f>
        <v/>
      </c>
    </row>
    <row r="1428" spans="1:4">
      <c r="A1428" s="20" t="str" cm="1">
        <f t="array" ref="A1428">IF(Table2[[#This Row],[Max_num_drones]:[Max_num_drones]]=2,Table2[[#This Row],[Cost]:[Cost]],"")</f>
        <v/>
      </c>
      <c r="B1428" s="20" t="str" cm="1">
        <f t="array" ref="B1428">IF(Table2[[#This Row],[Max_num_drones]:[Max_num_drones]]=3,Table2[[#This Row],[Cost]:[Cost]],"")</f>
        <v/>
      </c>
      <c r="C1428" s="20" t="str" cm="1">
        <f t="array" ref="C1428">IF(Table2[[#This Row],[Max_num_drones]:[Max_num_drones]]=4,Table2[[#This Row],[Cost]:[Cost]],"")</f>
        <v/>
      </c>
      <c r="D1428" s="20" t="str" cm="1">
        <f t="array" ref="D1428">IF(Table2[[#This Row],[Max_num_drones]:[Max_num_drones]]=5,Table2[[#This Row],[Cost]:[Cost]],"")</f>
        <v/>
      </c>
    </row>
    <row r="1429" spans="1:4">
      <c r="A1429" s="20" t="str" cm="1">
        <f t="array" ref="A1429">IF(Table2[[#This Row],[Max_num_drones]:[Max_num_drones]]=2,Table2[[#This Row],[Cost]:[Cost]],"")</f>
        <v/>
      </c>
      <c r="B1429" s="20" t="str" cm="1">
        <f t="array" ref="B1429">IF(Table2[[#This Row],[Max_num_drones]:[Max_num_drones]]=3,Table2[[#This Row],[Cost]:[Cost]],"")</f>
        <v/>
      </c>
      <c r="C1429" s="20" t="str" cm="1">
        <f t="array" ref="C1429">IF(Table2[[#This Row],[Max_num_drones]:[Max_num_drones]]=4,Table2[[#This Row],[Cost]:[Cost]],"")</f>
        <v/>
      </c>
      <c r="D1429" s="20" t="str" cm="1">
        <f t="array" ref="D1429">IF(Table2[[#This Row],[Max_num_drones]:[Max_num_drones]]=5,Table2[[#This Row],[Cost]:[Cost]],"")</f>
        <v/>
      </c>
    </row>
    <row r="1430" spans="1:4">
      <c r="A1430" s="20" t="str" cm="1">
        <f t="array" ref="A1430">IF(Table2[[#This Row],[Max_num_drones]:[Max_num_drones]]=2,Table2[[#This Row],[Cost]:[Cost]],"")</f>
        <v/>
      </c>
      <c r="B1430" s="20" t="str" cm="1">
        <f t="array" ref="B1430">IF(Table2[[#This Row],[Max_num_drones]:[Max_num_drones]]=3,Table2[[#This Row],[Cost]:[Cost]],"")</f>
        <v/>
      </c>
      <c r="C1430" s="20" t="str" cm="1">
        <f t="array" ref="C1430">IF(Table2[[#This Row],[Max_num_drones]:[Max_num_drones]]=4,Table2[[#This Row],[Cost]:[Cost]],"")</f>
        <v/>
      </c>
      <c r="D1430" s="20" t="str" cm="1">
        <f t="array" ref="D1430">IF(Table2[[#This Row],[Max_num_drones]:[Max_num_drones]]=5,Table2[[#This Row],[Cost]:[Cost]],"")</f>
        <v/>
      </c>
    </row>
    <row r="1431" spans="1:4">
      <c r="A1431" s="20" t="str" cm="1">
        <f t="array" ref="A1431">IF(Table2[[#This Row],[Max_num_drones]:[Max_num_drones]]=2,Table2[[#This Row],[Cost]:[Cost]],"")</f>
        <v/>
      </c>
      <c r="B1431" s="20" t="str" cm="1">
        <f t="array" ref="B1431">IF(Table2[[#This Row],[Max_num_drones]:[Max_num_drones]]=3,Table2[[#This Row],[Cost]:[Cost]],"")</f>
        <v/>
      </c>
      <c r="C1431" s="20" t="str" cm="1">
        <f t="array" ref="C1431">IF(Table2[[#This Row],[Max_num_drones]:[Max_num_drones]]=4,Table2[[#This Row],[Cost]:[Cost]],"")</f>
        <v/>
      </c>
      <c r="D1431" s="20" t="str" cm="1">
        <f t="array" ref="D1431">IF(Table2[[#This Row],[Max_num_drones]:[Max_num_drones]]=5,Table2[[#This Row],[Cost]:[Cost]],"")</f>
        <v/>
      </c>
    </row>
    <row r="1432" spans="1:4">
      <c r="A1432" s="20" t="str" cm="1">
        <f t="array" ref="A1432">IF(Table2[[#This Row],[Max_num_drones]:[Max_num_drones]]=2,Table2[[#This Row],[Cost]:[Cost]],"")</f>
        <v/>
      </c>
      <c r="B1432" s="20" t="str" cm="1">
        <f t="array" ref="B1432">IF(Table2[[#This Row],[Max_num_drones]:[Max_num_drones]]=3,Table2[[#This Row],[Cost]:[Cost]],"")</f>
        <v/>
      </c>
      <c r="C1432" s="20" t="str" cm="1">
        <f t="array" ref="C1432">IF(Table2[[#This Row],[Max_num_drones]:[Max_num_drones]]=4,Table2[[#This Row],[Cost]:[Cost]],"")</f>
        <v/>
      </c>
      <c r="D1432" s="20" t="str" cm="1">
        <f t="array" ref="D1432">IF(Table2[[#This Row],[Max_num_drones]:[Max_num_drones]]=5,Table2[[#This Row],[Cost]:[Cost]],"")</f>
        <v/>
      </c>
    </row>
    <row r="1433" spans="1:4">
      <c r="A1433" s="20" t="str" cm="1">
        <f t="array" ref="A1433">IF(Table2[[#This Row],[Max_num_drones]:[Max_num_drones]]=2,Table2[[#This Row],[Cost]:[Cost]],"")</f>
        <v/>
      </c>
      <c r="B1433" s="20" t="str" cm="1">
        <f t="array" ref="B1433">IF(Table2[[#This Row],[Max_num_drones]:[Max_num_drones]]=3,Table2[[#This Row],[Cost]:[Cost]],"")</f>
        <v/>
      </c>
      <c r="C1433" s="20" t="str" cm="1">
        <f t="array" ref="C1433">IF(Table2[[#This Row],[Max_num_drones]:[Max_num_drones]]=4,Table2[[#This Row],[Cost]:[Cost]],"")</f>
        <v/>
      </c>
      <c r="D1433" s="20" t="str" cm="1">
        <f t="array" ref="D1433">IF(Table2[[#This Row],[Max_num_drones]:[Max_num_drones]]=5,Table2[[#This Row],[Cost]:[Cost]],"")</f>
        <v/>
      </c>
    </row>
    <row r="1434" spans="1:4">
      <c r="A1434" s="20" t="str" cm="1">
        <f t="array" ref="A1434">IF(Table2[[#This Row],[Max_num_drones]:[Max_num_drones]]=2,Table2[[#This Row],[Cost]:[Cost]],"")</f>
        <v/>
      </c>
      <c r="B1434" s="20" t="str" cm="1">
        <f t="array" ref="B1434">IF(Table2[[#This Row],[Max_num_drones]:[Max_num_drones]]=3,Table2[[#This Row],[Cost]:[Cost]],"")</f>
        <v/>
      </c>
      <c r="C1434" s="20" t="str" cm="1">
        <f t="array" ref="C1434">IF(Table2[[#This Row],[Max_num_drones]:[Max_num_drones]]=4,Table2[[#This Row],[Cost]:[Cost]],"")</f>
        <v/>
      </c>
      <c r="D1434" s="20" t="str" cm="1">
        <f t="array" ref="D1434">IF(Table2[[#This Row],[Max_num_drones]:[Max_num_drones]]=5,Table2[[#This Row],[Cost]:[Cost]],"")</f>
        <v/>
      </c>
    </row>
    <row r="1435" spans="1:4">
      <c r="A1435" s="20" t="str" cm="1">
        <f t="array" ref="A1435">IF(Table2[[#This Row],[Max_num_drones]:[Max_num_drones]]=2,Table2[[#This Row],[Cost]:[Cost]],"")</f>
        <v/>
      </c>
      <c r="B1435" s="20" t="str" cm="1">
        <f t="array" ref="B1435">IF(Table2[[#This Row],[Max_num_drones]:[Max_num_drones]]=3,Table2[[#This Row],[Cost]:[Cost]],"")</f>
        <v/>
      </c>
      <c r="C1435" s="20" t="str" cm="1">
        <f t="array" ref="C1435">IF(Table2[[#This Row],[Max_num_drones]:[Max_num_drones]]=4,Table2[[#This Row],[Cost]:[Cost]],"")</f>
        <v/>
      </c>
      <c r="D1435" s="20" t="str" cm="1">
        <f t="array" ref="D1435">IF(Table2[[#This Row],[Max_num_drones]:[Max_num_drones]]=5,Table2[[#This Row],[Cost]:[Cost]],"")</f>
        <v/>
      </c>
    </row>
    <row r="1436" spans="1:4">
      <c r="A1436" s="20" t="str" cm="1">
        <f t="array" ref="A1436">IF(Table2[[#This Row],[Max_num_drones]:[Max_num_drones]]=2,Table2[[#This Row],[Cost]:[Cost]],"")</f>
        <v/>
      </c>
      <c r="B1436" s="20" t="str" cm="1">
        <f t="array" ref="B1436">IF(Table2[[#This Row],[Max_num_drones]:[Max_num_drones]]=3,Table2[[#This Row],[Cost]:[Cost]],"")</f>
        <v/>
      </c>
      <c r="C1436" s="20" t="str" cm="1">
        <f t="array" ref="C1436">IF(Table2[[#This Row],[Max_num_drones]:[Max_num_drones]]=4,Table2[[#This Row],[Cost]:[Cost]],"")</f>
        <v/>
      </c>
      <c r="D1436" s="20" t="str" cm="1">
        <f t="array" ref="D1436">IF(Table2[[#This Row],[Max_num_drones]:[Max_num_drones]]=5,Table2[[#This Row],[Cost]:[Cost]],"")</f>
        <v/>
      </c>
    </row>
    <row r="1437" spans="1:4">
      <c r="A1437" s="20" t="str" cm="1">
        <f t="array" ref="A1437">IF(Table2[[#This Row],[Max_num_drones]:[Max_num_drones]]=2,Table2[[#This Row],[Cost]:[Cost]],"")</f>
        <v/>
      </c>
      <c r="B1437" s="20" t="str" cm="1">
        <f t="array" ref="B1437">IF(Table2[[#This Row],[Max_num_drones]:[Max_num_drones]]=3,Table2[[#This Row],[Cost]:[Cost]],"")</f>
        <v/>
      </c>
      <c r="C1437" s="20" t="str" cm="1">
        <f t="array" ref="C1437">IF(Table2[[#This Row],[Max_num_drones]:[Max_num_drones]]=4,Table2[[#This Row],[Cost]:[Cost]],"")</f>
        <v/>
      </c>
      <c r="D1437" s="20" t="str" cm="1">
        <f t="array" ref="D1437">IF(Table2[[#This Row],[Max_num_drones]:[Max_num_drones]]=5,Table2[[#This Row],[Cost]:[Cost]],"")</f>
        <v/>
      </c>
    </row>
    <row r="1438" spans="1:4">
      <c r="A1438" s="20" t="str" cm="1">
        <f t="array" ref="A1438">IF(Table2[[#This Row],[Max_num_drones]:[Max_num_drones]]=2,Table2[[#This Row],[Cost]:[Cost]],"")</f>
        <v/>
      </c>
      <c r="B1438" s="20" t="str" cm="1">
        <f t="array" ref="B1438">IF(Table2[[#This Row],[Max_num_drones]:[Max_num_drones]]=3,Table2[[#This Row],[Cost]:[Cost]],"")</f>
        <v/>
      </c>
      <c r="C1438" s="20" t="str" cm="1">
        <f t="array" ref="C1438">IF(Table2[[#This Row],[Max_num_drones]:[Max_num_drones]]=4,Table2[[#This Row],[Cost]:[Cost]],"")</f>
        <v/>
      </c>
      <c r="D1438" s="20" t="str" cm="1">
        <f t="array" ref="D1438">IF(Table2[[#This Row],[Max_num_drones]:[Max_num_drones]]=5,Table2[[#This Row],[Cost]:[Cost]],"")</f>
        <v/>
      </c>
    </row>
    <row r="1439" spans="1:4">
      <c r="A1439" s="20" t="str" cm="1">
        <f t="array" ref="A1439">IF(Table2[[#This Row],[Max_num_drones]:[Max_num_drones]]=2,Table2[[#This Row],[Cost]:[Cost]],"")</f>
        <v/>
      </c>
      <c r="B1439" s="20" t="str" cm="1">
        <f t="array" ref="B1439">IF(Table2[[#This Row],[Max_num_drones]:[Max_num_drones]]=3,Table2[[#This Row],[Cost]:[Cost]],"")</f>
        <v/>
      </c>
      <c r="C1439" s="20" t="str" cm="1">
        <f t="array" ref="C1439">IF(Table2[[#This Row],[Max_num_drones]:[Max_num_drones]]=4,Table2[[#This Row],[Cost]:[Cost]],"")</f>
        <v/>
      </c>
      <c r="D1439" s="20" t="str" cm="1">
        <f t="array" ref="D1439">IF(Table2[[#This Row],[Max_num_drones]:[Max_num_drones]]=5,Table2[[#This Row],[Cost]:[Cost]],"")</f>
        <v/>
      </c>
    </row>
    <row r="1440" spans="1:4">
      <c r="A1440" s="20" t="str" cm="1">
        <f t="array" ref="A1440">IF(Table2[[#This Row],[Max_num_drones]:[Max_num_drones]]=2,Table2[[#This Row],[Cost]:[Cost]],"")</f>
        <v/>
      </c>
      <c r="B1440" s="20" t="str" cm="1">
        <f t="array" ref="B1440">IF(Table2[[#This Row],[Max_num_drones]:[Max_num_drones]]=3,Table2[[#This Row],[Cost]:[Cost]],"")</f>
        <v/>
      </c>
      <c r="C1440" s="20" t="str" cm="1">
        <f t="array" ref="C1440">IF(Table2[[#This Row],[Max_num_drones]:[Max_num_drones]]=4,Table2[[#This Row],[Cost]:[Cost]],"")</f>
        <v/>
      </c>
      <c r="D1440" s="20" t="str" cm="1">
        <f t="array" ref="D1440">IF(Table2[[#This Row],[Max_num_drones]:[Max_num_drones]]=5,Table2[[#This Row],[Cost]:[Cost]],"")</f>
        <v/>
      </c>
    </row>
    <row r="1441" spans="1:4">
      <c r="A1441" s="20" t="str" cm="1">
        <f t="array" ref="A1441">IF(Table2[[#This Row],[Max_num_drones]:[Max_num_drones]]=2,Table2[[#This Row],[Cost]:[Cost]],"")</f>
        <v/>
      </c>
      <c r="B1441" s="20" t="str" cm="1">
        <f t="array" ref="B1441">IF(Table2[[#This Row],[Max_num_drones]:[Max_num_drones]]=3,Table2[[#This Row],[Cost]:[Cost]],"")</f>
        <v/>
      </c>
      <c r="C1441" s="20" t="str" cm="1">
        <f t="array" ref="C1441">IF(Table2[[#This Row],[Max_num_drones]:[Max_num_drones]]=4,Table2[[#This Row],[Cost]:[Cost]],"")</f>
        <v/>
      </c>
      <c r="D1441" s="20" t="str" cm="1">
        <f t="array" ref="D1441">IF(Table2[[#This Row],[Max_num_drones]:[Max_num_drones]]=5,Table2[[#This Row],[Cost]:[Cost]],"")</f>
        <v/>
      </c>
    </row>
    <row r="1442" spans="1:4">
      <c r="A1442" s="20" t="str" cm="1">
        <f t="array" ref="A1442">IF(Table2[[#This Row],[Max_num_drones]:[Max_num_drones]]=2,Table2[[#This Row],[Cost]:[Cost]],"")</f>
        <v/>
      </c>
      <c r="B1442" s="20" t="str" cm="1">
        <f t="array" ref="B1442">IF(Table2[[#This Row],[Max_num_drones]:[Max_num_drones]]=3,Table2[[#This Row],[Cost]:[Cost]],"")</f>
        <v/>
      </c>
      <c r="C1442" s="20" t="str" cm="1">
        <f t="array" ref="C1442">IF(Table2[[#This Row],[Max_num_drones]:[Max_num_drones]]=4,Table2[[#This Row],[Cost]:[Cost]],"")</f>
        <v/>
      </c>
      <c r="D1442" s="20" t="str" cm="1">
        <f t="array" ref="D1442">IF(Table2[[#This Row],[Max_num_drones]:[Max_num_drones]]=5,Table2[[#This Row],[Cost]:[Cost]],"")</f>
        <v/>
      </c>
    </row>
    <row r="1443" spans="1:4">
      <c r="A1443" s="20" t="str" cm="1">
        <f t="array" ref="A1443">IF(Table2[[#This Row],[Max_num_drones]:[Max_num_drones]]=2,Table2[[#This Row],[Cost]:[Cost]],"")</f>
        <v/>
      </c>
      <c r="B1443" s="20" t="str" cm="1">
        <f t="array" ref="B1443">IF(Table2[[#This Row],[Max_num_drones]:[Max_num_drones]]=3,Table2[[#This Row],[Cost]:[Cost]],"")</f>
        <v/>
      </c>
      <c r="C1443" s="20" t="str" cm="1">
        <f t="array" ref="C1443">IF(Table2[[#This Row],[Max_num_drones]:[Max_num_drones]]=4,Table2[[#This Row],[Cost]:[Cost]],"")</f>
        <v/>
      </c>
      <c r="D1443" s="20" t="str" cm="1">
        <f t="array" ref="D1443">IF(Table2[[#This Row],[Max_num_drones]:[Max_num_drones]]=5,Table2[[#This Row],[Cost]:[Cost]],"")</f>
        <v/>
      </c>
    </row>
    <row r="1444" spans="1:4">
      <c r="A1444" s="20" t="str" cm="1">
        <f t="array" ref="A1444">IF(Table2[[#This Row],[Max_num_drones]:[Max_num_drones]]=2,Table2[[#This Row],[Cost]:[Cost]],"")</f>
        <v/>
      </c>
      <c r="B1444" s="20" t="str" cm="1">
        <f t="array" ref="B1444">IF(Table2[[#This Row],[Max_num_drones]:[Max_num_drones]]=3,Table2[[#This Row],[Cost]:[Cost]],"")</f>
        <v/>
      </c>
      <c r="C1444" s="20" t="str" cm="1">
        <f t="array" ref="C1444">IF(Table2[[#This Row],[Max_num_drones]:[Max_num_drones]]=4,Table2[[#This Row],[Cost]:[Cost]],"")</f>
        <v/>
      </c>
      <c r="D1444" s="20" t="str" cm="1">
        <f t="array" ref="D1444">IF(Table2[[#This Row],[Max_num_drones]:[Max_num_drones]]=5,Table2[[#This Row],[Cost]:[Cost]],"")</f>
        <v/>
      </c>
    </row>
    <row r="1445" spans="1:4">
      <c r="A1445" s="20" t="str" cm="1">
        <f t="array" ref="A1445">IF(Table2[[#This Row],[Max_num_drones]:[Max_num_drones]]=2,Table2[[#This Row],[Cost]:[Cost]],"")</f>
        <v/>
      </c>
      <c r="B1445" s="20" t="str" cm="1">
        <f t="array" ref="B1445">IF(Table2[[#This Row],[Max_num_drones]:[Max_num_drones]]=3,Table2[[#This Row],[Cost]:[Cost]],"")</f>
        <v/>
      </c>
      <c r="C1445" s="20" t="str" cm="1">
        <f t="array" ref="C1445">IF(Table2[[#This Row],[Max_num_drones]:[Max_num_drones]]=4,Table2[[#This Row],[Cost]:[Cost]],"")</f>
        <v/>
      </c>
      <c r="D1445" s="20" t="str" cm="1">
        <f t="array" ref="D1445">IF(Table2[[#This Row],[Max_num_drones]:[Max_num_drones]]=5,Table2[[#This Row],[Cost]:[Cost]],"")</f>
        <v/>
      </c>
    </row>
    <row r="1446" spans="1:4">
      <c r="A1446" s="20" t="str" cm="1">
        <f t="array" ref="A1446">IF(Table2[[#This Row],[Max_num_drones]:[Max_num_drones]]=2,Table2[[#This Row],[Cost]:[Cost]],"")</f>
        <v/>
      </c>
      <c r="B1446" s="20" t="str" cm="1">
        <f t="array" ref="B1446">IF(Table2[[#This Row],[Max_num_drones]:[Max_num_drones]]=3,Table2[[#This Row],[Cost]:[Cost]],"")</f>
        <v/>
      </c>
      <c r="C1446" s="20" t="str" cm="1">
        <f t="array" ref="C1446">IF(Table2[[#This Row],[Max_num_drones]:[Max_num_drones]]=4,Table2[[#This Row],[Cost]:[Cost]],"")</f>
        <v/>
      </c>
      <c r="D1446" s="20" t="str" cm="1">
        <f t="array" ref="D1446">IF(Table2[[#This Row],[Max_num_drones]:[Max_num_drones]]=5,Table2[[#This Row],[Cost]:[Cost]],"")</f>
        <v/>
      </c>
    </row>
    <row r="1447" spans="1:4">
      <c r="A1447" s="20" t="str" cm="1">
        <f t="array" ref="A1447">IF(Table2[[#This Row],[Max_num_drones]:[Max_num_drones]]=2,Table2[[#This Row],[Cost]:[Cost]],"")</f>
        <v/>
      </c>
      <c r="B1447" s="20" t="str" cm="1">
        <f t="array" ref="B1447">IF(Table2[[#This Row],[Max_num_drones]:[Max_num_drones]]=3,Table2[[#This Row],[Cost]:[Cost]],"")</f>
        <v/>
      </c>
      <c r="C1447" s="20" t="str" cm="1">
        <f t="array" ref="C1447">IF(Table2[[#This Row],[Max_num_drones]:[Max_num_drones]]=4,Table2[[#This Row],[Cost]:[Cost]],"")</f>
        <v/>
      </c>
      <c r="D1447" s="20" t="str" cm="1">
        <f t="array" ref="D1447">IF(Table2[[#This Row],[Max_num_drones]:[Max_num_drones]]=5,Table2[[#This Row],[Cost]:[Cost]],"")</f>
        <v/>
      </c>
    </row>
    <row r="1448" spans="1:4">
      <c r="A1448" s="20" t="str" cm="1">
        <f t="array" ref="A1448">IF(Table2[[#This Row],[Max_num_drones]:[Max_num_drones]]=2,Table2[[#This Row],[Cost]:[Cost]],"")</f>
        <v/>
      </c>
      <c r="B1448" s="20" t="str" cm="1">
        <f t="array" ref="B1448">IF(Table2[[#This Row],[Max_num_drones]:[Max_num_drones]]=3,Table2[[#This Row],[Cost]:[Cost]],"")</f>
        <v/>
      </c>
      <c r="C1448" s="20" t="str" cm="1">
        <f t="array" ref="C1448">IF(Table2[[#This Row],[Max_num_drones]:[Max_num_drones]]=4,Table2[[#This Row],[Cost]:[Cost]],"")</f>
        <v/>
      </c>
      <c r="D1448" s="20" t="str" cm="1">
        <f t="array" ref="D1448">IF(Table2[[#This Row],[Max_num_drones]:[Max_num_drones]]=5,Table2[[#This Row],[Cost]:[Cost]],"")</f>
        <v/>
      </c>
    </row>
    <row r="1449" spans="1:4">
      <c r="A1449" s="20" t="str" cm="1">
        <f t="array" ref="A1449">IF(Table2[[#This Row],[Max_num_drones]:[Max_num_drones]]=2,Table2[[#This Row],[Cost]:[Cost]],"")</f>
        <v/>
      </c>
      <c r="B1449" s="20" t="str" cm="1">
        <f t="array" ref="B1449">IF(Table2[[#This Row],[Max_num_drones]:[Max_num_drones]]=3,Table2[[#This Row],[Cost]:[Cost]],"")</f>
        <v/>
      </c>
      <c r="C1449" s="20" t="str" cm="1">
        <f t="array" ref="C1449">IF(Table2[[#This Row],[Max_num_drones]:[Max_num_drones]]=4,Table2[[#This Row],[Cost]:[Cost]],"")</f>
        <v/>
      </c>
      <c r="D1449" s="20" t="str" cm="1">
        <f t="array" ref="D1449">IF(Table2[[#This Row],[Max_num_drones]:[Max_num_drones]]=5,Table2[[#This Row],[Cost]:[Cost]],"")</f>
        <v/>
      </c>
    </row>
    <row r="1450" spans="1:4">
      <c r="A1450" s="20" t="str" cm="1">
        <f t="array" ref="A1450">IF(Table2[[#This Row],[Max_num_drones]:[Max_num_drones]]=2,Table2[[#This Row],[Cost]:[Cost]],"")</f>
        <v/>
      </c>
      <c r="B1450" s="20" t="str" cm="1">
        <f t="array" ref="B1450">IF(Table2[[#This Row],[Max_num_drones]:[Max_num_drones]]=3,Table2[[#This Row],[Cost]:[Cost]],"")</f>
        <v/>
      </c>
      <c r="C1450" s="20" t="str" cm="1">
        <f t="array" ref="C1450">IF(Table2[[#This Row],[Max_num_drones]:[Max_num_drones]]=4,Table2[[#This Row],[Cost]:[Cost]],"")</f>
        <v/>
      </c>
      <c r="D1450" s="20" t="str" cm="1">
        <f t="array" ref="D1450">IF(Table2[[#This Row],[Max_num_drones]:[Max_num_drones]]=5,Table2[[#This Row],[Cost]:[Cost]],"")</f>
        <v/>
      </c>
    </row>
    <row r="1451" spans="1:4">
      <c r="A1451" s="20" t="str" cm="1">
        <f t="array" ref="A1451">IF(Table2[[#This Row],[Max_num_drones]:[Max_num_drones]]=2,Table2[[#This Row],[Cost]:[Cost]],"")</f>
        <v/>
      </c>
      <c r="B1451" s="20" t="str" cm="1">
        <f t="array" ref="B1451">IF(Table2[[#This Row],[Max_num_drones]:[Max_num_drones]]=3,Table2[[#This Row],[Cost]:[Cost]],"")</f>
        <v/>
      </c>
      <c r="C1451" s="20" t="str" cm="1">
        <f t="array" ref="C1451">IF(Table2[[#This Row],[Max_num_drones]:[Max_num_drones]]=4,Table2[[#This Row],[Cost]:[Cost]],"")</f>
        <v/>
      </c>
      <c r="D1451" s="20" t="str" cm="1">
        <f t="array" ref="D1451">IF(Table2[[#This Row],[Max_num_drones]:[Max_num_drones]]=5,Table2[[#This Row],[Cost]:[Cost]],"")</f>
        <v/>
      </c>
    </row>
    <row r="1452" spans="1:4">
      <c r="A1452" s="20" t="str" cm="1">
        <f t="array" ref="A1452">IF(Table2[[#This Row],[Max_num_drones]:[Max_num_drones]]=2,Table2[[#This Row],[Cost]:[Cost]],"")</f>
        <v/>
      </c>
      <c r="B1452" s="20" t="str" cm="1">
        <f t="array" ref="B1452">IF(Table2[[#This Row],[Max_num_drones]:[Max_num_drones]]=3,Table2[[#This Row],[Cost]:[Cost]],"")</f>
        <v/>
      </c>
      <c r="C1452" s="20" t="str" cm="1">
        <f t="array" ref="C1452">IF(Table2[[#This Row],[Max_num_drones]:[Max_num_drones]]=4,Table2[[#This Row],[Cost]:[Cost]],"")</f>
        <v/>
      </c>
      <c r="D1452" s="20" t="str" cm="1">
        <f t="array" ref="D1452">IF(Table2[[#This Row],[Max_num_drones]:[Max_num_drones]]=5,Table2[[#This Row],[Cost]:[Cost]],"")</f>
        <v/>
      </c>
    </row>
    <row r="1453" spans="1:4">
      <c r="A1453" s="20" t="str" cm="1">
        <f t="array" ref="A1453">IF(Table2[[#This Row],[Max_num_drones]:[Max_num_drones]]=2,Table2[[#This Row],[Cost]:[Cost]],"")</f>
        <v/>
      </c>
      <c r="B1453" s="20" t="str" cm="1">
        <f t="array" ref="B1453">IF(Table2[[#This Row],[Max_num_drones]:[Max_num_drones]]=3,Table2[[#This Row],[Cost]:[Cost]],"")</f>
        <v/>
      </c>
      <c r="C1453" s="20" t="str" cm="1">
        <f t="array" ref="C1453">IF(Table2[[#This Row],[Max_num_drones]:[Max_num_drones]]=4,Table2[[#This Row],[Cost]:[Cost]],"")</f>
        <v/>
      </c>
      <c r="D1453" s="20" t="str" cm="1">
        <f t="array" ref="D1453">IF(Table2[[#This Row],[Max_num_drones]:[Max_num_drones]]=5,Table2[[#This Row],[Cost]:[Cost]],"")</f>
        <v/>
      </c>
    </row>
    <row r="1454" spans="1:4">
      <c r="A1454" s="20" t="str" cm="1">
        <f t="array" ref="A1454">IF(Table2[[#This Row],[Max_num_drones]:[Max_num_drones]]=2,Table2[[#This Row],[Cost]:[Cost]],"")</f>
        <v/>
      </c>
      <c r="B1454" s="20" t="str" cm="1">
        <f t="array" ref="B1454">IF(Table2[[#This Row],[Max_num_drones]:[Max_num_drones]]=3,Table2[[#This Row],[Cost]:[Cost]],"")</f>
        <v/>
      </c>
      <c r="C1454" s="20" t="str" cm="1">
        <f t="array" ref="C1454">IF(Table2[[#This Row],[Max_num_drones]:[Max_num_drones]]=4,Table2[[#This Row],[Cost]:[Cost]],"")</f>
        <v/>
      </c>
      <c r="D1454" s="20" t="str" cm="1">
        <f t="array" ref="D1454">IF(Table2[[#This Row],[Max_num_drones]:[Max_num_drones]]=5,Table2[[#This Row],[Cost]:[Cost]],"")</f>
        <v/>
      </c>
    </row>
    <row r="1455" spans="1:4">
      <c r="A1455" s="20" t="str" cm="1">
        <f t="array" ref="A1455">IF(Table2[[#This Row],[Max_num_drones]:[Max_num_drones]]=2,Table2[[#This Row],[Cost]:[Cost]],"")</f>
        <v/>
      </c>
      <c r="B1455" s="20" t="str" cm="1">
        <f t="array" ref="B1455">IF(Table2[[#This Row],[Max_num_drones]:[Max_num_drones]]=3,Table2[[#This Row],[Cost]:[Cost]],"")</f>
        <v/>
      </c>
      <c r="C1455" s="20" t="str" cm="1">
        <f t="array" ref="C1455">IF(Table2[[#This Row],[Max_num_drones]:[Max_num_drones]]=4,Table2[[#This Row],[Cost]:[Cost]],"")</f>
        <v/>
      </c>
      <c r="D1455" s="20" t="str" cm="1">
        <f t="array" ref="D1455">IF(Table2[[#This Row],[Max_num_drones]:[Max_num_drones]]=5,Table2[[#This Row],[Cost]:[Cost]],"")</f>
        <v/>
      </c>
    </row>
    <row r="1456" spans="1:4">
      <c r="A1456" s="20" t="str" cm="1">
        <f t="array" ref="A1456">IF(Table2[[#This Row],[Max_num_drones]:[Max_num_drones]]=2,Table2[[#This Row],[Cost]:[Cost]],"")</f>
        <v/>
      </c>
      <c r="B1456" s="20" t="str" cm="1">
        <f t="array" ref="B1456">IF(Table2[[#This Row],[Max_num_drones]:[Max_num_drones]]=3,Table2[[#This Row],[Cost]:[Cost]],"")</f>
        <v/>
      </c>
      <c r="C1456" s="20" t="str" cm="1">
        <f t="array" ref="C1456">IF(Table2[[#This Row],[Max_num_drones]:[Max_num_drones]]=4,Table2[[#This Row],[Cost]:[Cost]],"")</f>
        <v/>
      </c>
      <c r="D1456" s="20" t="str" cm="1">
        <f t="array" ref="D1456">IF(Table2[[#This Row],[Max_num_drones]:[Max_num_drones]]=5,Table2[[#This Row],[Cost]:[Cost]],"")</f>
        <v/>
      </c>
    </row>
    <row r="1457" spans="1:4">
      <c r="A1457" s="20" t="str" cm="1">
        <f t="array" ref="A1457">IF(Table2[[#This Row],[Max_num_drones]:[Max_num_drones]]=2,Table2[[#This Row],[Cost]:[Cost]],"")</f>
        <v/>
      </c>
      <c r="B1457" s="20" t="str" cm="1">
        <f t="array" ref="B1457">IF(Table2[[#This Row],[Max_num_drones]:[Max_num_drones]]=3,Table2[[#This Row],[Cost]:[Cost]],"")</f>
        <v/>
      </c>
      <c r="C1457" s="20" t="str" cm="1">
        <f t="array" ref="C1457">IF(Table2[[#This Row],[Max_num_drones]:[Max_num_drones]]=4,Table2[[#This Row],[Cost]:[Cost]],"")</f>
        <v/>
      </c>
      <c r="D1457" s="20" t="str" cm="1">
        <f t="array" ref="D1457">IF(Table2[[#This Row],[Max_num_drones]:[Max_num_drones]]=5,Table2[[#This Row],[Cost]:[Cost]],"")</f>
        <v/>
      </c>
    </row>
    <row r="1458" spans="1:4">
      <c r="A1458" s="20" t="str" cm="1">
        <f t="array" ref="A1458">IF(Table2[[#This Row],[Max_num_drones]:[Max_num_drones]]=2,Table2[[#This Row],[Cost]:[Cost]],"")</f>
        <v/>
      </c>
      <c r="B1458" s="20" t="str" cm="1">
        <f t="array" ref="B1458">IF(Table2[[#This Row],[Max_num_drones]:[Max_num_drones]]=3,Table2[[#This Row],[Cost]:[Cost]],"")</f>
        <v/>
      </c>
      <c r="C1458" s="20" t="str" cm="1">
        <f t="array" ref="C1458">IF(Table2[[#This Row],[Max_num_drones]:[Max_num_drones]]=4,Table2[[#This Row],[Cost]:[Cost]],"")</f>
        <v/>
      </c>
      <c r="D1458" s="20" t="str" cm="1">
        <f t="array" ref="D1458">IF(Table2[[#This Row],[Max_num_drones]:[Max_num_drones]]=5,Table2[[#This Row],[Cost]:[Cost]],"")</f>
        <v/>
      </c>
    </row>
    <row r="1459" spans="1:4">
      <c r="A1459" s="20" t="str" cm="1">
        <f t="array" ref="A1459">IF(Table2[[#This Row],[Max_num_drones]:[Max_num_drones]]=2,Table2[[#This Row],[Cost]:[Cost]],"")</f>
        <v/>
      </c>
      <c r="B1459" s="20" t="str" cm="1">
        <f t="array" ref="B1459">IF(Table2[[#This Row],[Max_num_drones]:[Max_num_drones]]=3,Table2[[#This Row],[Cost]:[Cost]],"")</f>
        <v/>
      </c>
      <c r="C1459" s="20" t="str" cm="1">
        <f t="array" ref="C1459">IF(Table2[[#This Row],[Max_num_drones]:[Max_num_drones]]=4,Table2[[#This Row],[Cost]:[Cost]],"")</f>
        <v/>
      </c>
      <c r="D1459" s="20" t="str" cm="1">
        <f t="array" ref="D1459">IF(Table2[[#This Row],[Max_num_drones]:[Max_num_drones]]=5,Table2[[#This Row],[Cost]:[Cost]],"")</f>
        <v/>
      </c>
    </row>
    <row r="1460" spans="1:4">
      <c r="A1460" s="20" t="str" cm="1">
        <f t="array" ref="A1460">IF(Table2[[#This Row],[Max_num_drones]:[Max_num_drones]]=2,Table2[[#This Row],[Cost]:[Cost]],"")</f>
        <v/>
      </c>
      <c r="B1460" s="20" t="str" cm="1">
        <f t="array" ref="B1460">IF(Table2[[#This Row],[Max_num_drones]:[Max_num_drones]]=3,Table2[[#This Row],[Cost]:[Cost]],"")</f>
        <v/>
      </c>
      <c r="C1460" s="20" t="str" cm="1">
        <f t="array" ref="C1460">IF(Table2[[#This Row],[Max_num_drones]:[Max_num_drones]]=4,Table2[[#This Row],[Cost]:[Cost]],"")</f>
        <v/>
      </c>
      <c r="D1460" s="20" t="str" cm="1">
        <f t="array" ref="D1460">IF(Table2[[#This Row],[Max_num_drones]:[Max_num_drones]]=5,Table2[[#This Row],[Cost]:[Cost]],"")</f>
        <v/>
      </c>
    </row>
    <row r="1461" spans="1:4">
      <c r="A1461" s="20" t="str" cm="1">
        <f t="array" ref="A1461">IF(Table2[[#This Row],[Max_num_drones]:[Max_num_drones]]=2,Table2[[#This Row],[Cost]:[Cost]],"")</f>
        <v/>
      </c>
      <c r="B1461" s="20" t="str" cm="1">
        <f t="array" ref="B1461">IF(Table2[[#This Row],[Max_num_drones]:[Max_num_drones]]=3,Table2[[#This Row],[Cost]:[Cost]],"")</f>
        <v/>
      </c>
      <c r="C1461" s="20" t="str" cm="1">
        <f t="array" ref="C1461">IF(Table2[[#This Row],[Max_num_drones]:[Max_num_drones]]=4,Table2[[#This Row],[Cost]:[Cost]],"")</f>
        <v/>
      </c>
      <c r="D1461" s="20" t="str" cm="1">
        <f t="array" ref="D1461">IF(Table2[[#This Row],[Max_num_drones]:[Max_num_drones]]=5,Table2[[#This Row],[Cost]:[Cost]],"")</f>
        <v/>
      </c>
    </row>
    <row r="1462" spans="1:4">
      <c r="A1462" s="20" t="str" cm="1">
        <f t="array" ref="A1462">IF(Table2[[#This Row],[Max_num_drones]:[Max_num_drones]]=2,Table2[[#This Row],[Cost]:[Cost]],"")</f>
        <v/>
      </c>
      <c r="B1462" s="20" t="str" cm="1">
        <f t="array" ref="B1462">IF(Table2[[#This Row],[Max_num_drones]:[Max_num_drones]]=3,Table2[[#This Row],[Cost]:[Cost]],"")</f>
        <v/>
      </c>
      <c r="C1462" s="20" t="str" cm="1">
        <f t="array" ref="C1462">IF(Table2[[#This Row],[Max_num_drones]:[Max_num_drones]]=4,Table2[[#This Row],[Cost]:[Cost]],"")</f>
        <v/>
      </c>
      <c r="D1462" s="20" t="str" cm="1">
        <f t="array" ref="D1462">IF(Table2[[#This Row],[Max_num_drones]:[Max_num_drones]]=5,Table2[[#This Row],[Cost]:[Cost]],"")</f>
        <v/>
      </c>
    </row>
    <row r="1463" spans="1:4">
      <c r="A1463" s="20" t="str" cm="1">
        <f t="array" ref="A1463">IF(Table2[[#This Row],[Max_num_drones]:[Max_num_drones]]=2,Table2[[#This Row],[Cost]:[Cost]],"")</f>
        <v/>
      </c>
      <c r="B1463" s="20" t="str" cm="1">
        <f t="array" ref="B1463">IF(Table2[[#This Row],[Max_num_drones]:[Max_num_drones]]=3,Table2[[#This Row],[Cost]:[Cost]],"")</f>
        <v/>
      </c>
      <c r="C1463" s="20" t="str" cm="1">
        <f t="array" ref="C1463">IF(Table2[[#This Row],[Max_num_drones]:[Max_num_drones]]=4,Table2[[#This Row],[Cost]:[Cost]],"")</f>
        <v/>
      </c>
      <c r="D1463" s="20" t="str" cm="1">
        <f t="array" ref="D1463">IF(Table2[[#This Row],[Max_num_drones]:[Max_num_drones]]=5,Table2[[#This Row],[Cost]:[Cost]],"")</f>
        <v/>
      </c>
    </row>
    <row r="1464" spans="1:4">
      <c r="A1464" s="20" t="str" cm="1">
        <f t="array" ref="A1464">IF(Table2[[#This Row],[Max_num_drones]:[Max_num_drones]]=2,Table2[[#This Row],[Cost]:[Cost]],"")</f>
        <v/>
      </c>
      <c r="B1464" s="20" t="str" cm="1">
        <f t="array" ref="B1464">IF(Table2[[#This Row],[Max_num_drones]:[Max_num_drones]]=3,Table2[[#This Row],[Cost]:[Cost]],"")</f>
        <v/>
      </c>
      <c r="C1464" s="20" t="str" cm="1">
        <f t="array" ref="C1464">IF(Table2[[#This Row],[Max_num_drones]:[Max_num_drones]]=4,Table2[[#This Row],[Cost]:[Cost]],"")</f>
        <v/>
      </c>
      <c r="D1464" s="20" t="str" cm="1">
        <f t="array" ref="D1464">IF(Table2[[#This Row],[Max_num_drones]:[Max_num_drones]]=5,Table2[[#This Row],[Cost]:[Cost]],"")</f>
        <v/>
      </c>
    </row>
    <row r="1465" spans="1:4">
      <c r="A1465" s="20" t="str" cm="1">
        <f t="array" ref="A1465">IF(Table2[[#This Row],[Max_num_drones]:[Max_num_drones]]=2,Table2[[#This Row],[Cost]:[Cost]],"")</f>
        <v/>
      </c>
      <c r="B1465" s="20" t="str" cm="1">
        <f t="array" ref="B1465">IF(Table2[[#This Row],[Max_num_drones]:[Max_num_drones]]=3,Table2[[#This Row],[Cost]:[Cost]],"")</f>
        <v/>
      </c>
      <c r="C1465" s="20" t="str" cm="1">
        <f t="array" ref="C1465">IF(Table2[[#This Row],[Max_num_drones]:[Max_num_drones]]=4,Table2[[#This Row],[Cost]:[Cost]],"")</f>
        <v/>
      </c>
      <c r="D1465" s="20" t="str" cm="1">
        <f t="array" ref="D1465">IF(Table2[[#This Row],[Max_num_drones]:[Max_num_drones]]=5,Table2[[#This Row],[Cost]:[Cost]],"")</f>
        <v/>
      </c>
    </row>
    <row r="1466" spans="1:4">
      <c r="A1466" s="20" t="str" cm="1">
        <f t="array" ref="A1466">IF(Table2[[#This Row],[Max_num_drones]:[Max_num_drones]]=2,Table2[[#This Row],[Cost]:[Cost]],"")</f>
        <v/>
      </c>
      <c r="B1466" s="20" t="str" cm="1">
        <f t="array" ref="B1466">IF(Table2[[#This Row],[Max_num_drones]:[Max_num_drones]]=3,Table2[[#This Row],[Cost]:[Cost]],"")</f>
        <v/>
      </c>
      <c r="C1466" s="20" t="str" cm="1">
        <f t="array" ref="C1466">IF(Table2[[#This Row],[Max_num_drones]:[Max_num_drones]]=4,Table2[[#This Row],[Cost]:[Cost]],"")</f>
        <v/>
      </c>
      <c r="D1466" s="20" t="str" cm="1">
        <f t="array" ref="D1466">IF(Table2[[#This Row],[Max_num_drones]:[Max_num_drones]]=5,Table2[[#This Row],[Cost]:[Cost]],"")</f>
        <v/>
      </c>
    </row>
    <row r="1467" spans="1:4">
      <c r="A1467" s="20" t="str" cm="1">
        <f t="array" ref="A1467">IF(Table2[[#This Row],[Max_num_drones]:[Max_num_drones]]=2,Table2[[#This Row],[Cost]:[Cost]],"")</f>
        <v/>
      </c>
      <c r="B1467" s="20" t="str" cm="1">
        <f t="array" ref="B1467">IF(Table2[[#This Row],[Max_num_drones]:[Max_num_drones]]=3,Table2[[#This Row],[Cost]:[Cost]],"")</f>
        <v/>
      </c>
      <c r="C1467" s="20" t="str" cm="1">
        <f t="array" ref="C1467">IF(Table2[[#This Row],[Max_num_drones]:[Max_num_drones]]=4,Table2[[#This Row],[Cost]:[Cost]],"")</f>
        <v/>
      </c>
      <c r="D1467" s="20" t="str" cm="1">
        <f t="array" ref="D1467">IF(Table2[[#This Row],[Max_num_drones]:[Max_num_drones]]=5,Table2[[#This Row],[Cost]:[Cost]],"")</f>
        <v/>
      </c>
    </row>
    <row r="1468" spans="1:4">
      <c r="A1468" s="20" t="str" cm="1">
        <f t="array" ref="A1468">IF(Table2[[#This Row],[Max_num_drones]:[Max_num_drones]]=2,Table2[[#This Row],[Cost]:[Cost]],"")</f>
        <v/>
      </c>
      <c r="B1468" s="20" t="str" cm="1">
        <f t="array" ref="B1468">IF(Table2[[#This Row],[Max_num_drones]:[Max_num_drones]]=3,Table2[[#This Row],[Cost]:[Cost]],"")</f>
        <v/>
      </c>
      <c r="C1468" s="20" t="str" cm="1">
        <f t="array" ref="C1468">IF(Table2[[#This Row],[Max_num_drones]:[Max_num_drones]]=4,Table2[[#This Row],[Cost]:[Cost]],"")</f>
        <v/>
      </c>
      <c r="D1468" s="20" t="str" cm="1">
        <f t="array" ref="D1468">IF(Table2[[#This Row],[Max_num_drones]:[Max_num_drones]]=5,Table2[[#This Row],[Cost]:[Cost]],"")</f>
        <v/>
      </c>
    </row>
    <row r="1469" spans="1:4">
      <c r="A1469" s="20" t="str" cm="1">
        <f t="array" ref="A1469">IF(Table2[[#This Row],[Max_num_drones]:[Max_num_drones]]=2,Table2[[#This Row],[Cost]:[Cost]],"")</f>
        <v/>
      </c>
      <c r="B1469" s="20" t="str" cm="1">
        <f t="array" ref="B1469">IF(Table2[[#This Row],[Max_num_drones]:[Max_num_drones]]=3,Table2[[#This Row],[Cost]:[Cost]],"")</f>
        <v/>
      </c>
      <c r="C1469" s="20" t="str" cm="1">
        <f t="array" ref="C1469">IF(Table2[[#This Row],[Max_num_drones]:[Max_num_drones]]=4,Table2[[#This Row],[Cost]:[Cost]],"")</f>
        <v/>
      </c>
      <c r="D1469" s="20" t="str" cm="1">
        <f t="array" ref="D1469">IF(Table2[[#This Row],[Max_num_drones]:[Max_num_drones]]=5,Table2[[#This Row],[Cost]:[Cost]],"")</f>
        <v/>
      </c>
    </row>
    <row r="1470" spans="1:4">
      <c r="A1470" s="20" t="str" cm="1">
        <f t="array" ref="A1470">IF(Table2[[#This Row],[Max_num_drones]:[Max_num_drones]]=2,Table2[[#This Row],[Cost]:[Cost]],"")</f>
        <v/>
      </c>
      <c r="B1470" s="20" t="str" cm="1">
        <f t="array" ref="B1470">IF(Table2[[#This Row],[Max_num_drones]:[Max_num_drones]]=3,Table2[[#This Row],[Cost]:[Cost]],"")</f>
        <v/>
      </c>
      <c r="C1470" s="20" t="str" cm="1">
        <f t="array" ref="C1470">IF(Table2[[#This Row],[Max_num_drones]:[Max_num_drones]]=4,Table2[[#This Row],[Cost]:[Cost]],"")</f>
        <v/>
      </c>
      <c r="D1470" s="20" t="str" cm="1">
        <f t="array" ref="D1470">IF(Table2[[#This Row],[Max_num_drones]:[Max_num_drones]]=5,Table2[[#This Row],[Cost]:[Cost]],"")</f>
        <v/>
      </c>
    </row>
    <row r="1471" spans="1:4">
      <c r="A1471" s="20" t="str" cm="1">
        <f t="array" ref="A1471">IF(Table2[[#This Row],[Max_num_drones]:[Max_num_drones]]=2,Table2[[#This Row],[Cost]:[Cost]],"")</f>
        <v/>
      </c>
      <c r="B1471" s="20" t="str" cm="1">
        <f t="array" ref="B1471">IF(Table2[[#This Row],[Max_num_drones]:[Max_num_drones]]=3,Table2[[#This Row],[Cost]:[Cost]],"")</f>
        <v/>
      </c>
      <c r="C1471" s="20" t="str" cm="1">
        <f t="array" ref="C1471">IF(Table2[[#This Row],[Max_num_drones]:[Max_num_drones]]=4,Table2[[#This Row],[Cost]:[Cost]],"")</f>
        <v/>
      </c>
      <c r="D1471" s="20" t="str" cm="1">
        <f t="array" ref="D1471">IF(Table2[[#This Row],[Max_num_drones]:[Max_num_drones]]=5,Table2[[#This Row],[Cost]:[Cost]],"")</f>
        <v/>
      </c>
    </row>
    <row r="1472" spans="1:4">
      <c r="A1472" s="20" t="str" cm="1">
        <f t="array" ref="A1472">IF(Table2[[#This Row],[Max_num_drones]:[Max_num_drones]]=2,Table2[[#This Row],[Cost]:[Cost]],"")</f>
        <v/>
      </c>
      <c r="B1472" s="20" t="str" cm="1">
        <f t="array" ref="B1472">IF(Table2[[#This Row],[Max_num_drones]:[Max_num_drones]]=3,Table2[[#This Row],[Cost]:[Cost]],"")</f>
        <v/>
      </c>
      <c r="C1472" s="20" t="str" cm="1">
        <f t="array" ref="C1472">IF(Table2[[#This Row],[Max_num_drones]:[Max_num_drones]]=4,Table2[[#This Row],[Cost]:[Cost]],"")</f>
        <v/>
      </c>
      <c r="D1472" s="20" t="str" cm="1">
        <f t="array" ref="D1472">IF(Table2[[#This Row],[Max_num_drones]:[Max_num_drones]]=5,Table2[[#This Row],[Cost]:[Cost]],"")</f>
        <v/>
      </c>
    </row>
    <row r="1473" spans="1:4">
      <c r="A1473" s="20" t="str" cm="1">
        <f t="array" ref="A1473">IF(Table2[[#This Row],[Max_num_drones]:[Max_num_drones]]=2,Table2[[#This Row],[Cost]:[Cost]],"")</f>
        <v/>
      </c>
      <c r="B1473" s="20" t="str" cm="1">
        <f t="array" ref="B1473">IF(Table2[[#This Row],[Max_num_drones]:[Max_num_drones]]=3,Table2[[#This Row],[Cost]:[Cost]],"")</f>
        <v/>
      </c>
      <c r="C1473" s="20" t="str" cm="1">
        <f t="array" ref="C1473">IF(Table2[[#This Row],[Max_num_drones]:[Max_num_drones]]=4,Table2[[#This Row],[Cost]:[Cost]],"")</f>
        <v/>
      </c>
      <c r="D1473" s="20" t="str" cm="1">
        <f t="array" ref="D1473">IF(Table2[[#This Row],[Max_num_drones]:[Max_num_drones]]=5,Table2[[#This Row],[Cost]:[Cost]],"")</f>
        <v/>
      </c>
    </row>
    <row r="1474" spans="1:4">
      <c r="A1474" s="20" t="str" cm="1">
        <f t="array" ref="A1474">IF(Table2[[#This Row],[Max_num_drones]:[Max_num_drones]]=2,Table2[[#This Row],[Cost]:[Cost]],"")</f>
        <v/>
      </c>
      <c r="B1474" s="20" t="str" cm="1">
        <f t="array" ref="B1474">IF(Table2[[#This Row],[Max_num_drones]:[Max_num_drones]]=3,Table2[[#This Row],[Cost]:[Cost]],"")</f>
        <v/>
      </c>
      <c r="C1474" s="20" t="str" cm="1">
        <f t="array" ref="C1474">IF(Table2[[#This Row],[Max_num_drones]:[Max_num_drones]]=4,Table2[[#This Row],[Cost]:[Cost]],"")</f>
        <v/>
      </c>
      <c r="D1474" s="20" t="str" cm="1">
        <f t="array" ref="D1474">IF(Table2[[#This Row],[Max_num_drones]:[Max_num_drones]]=5,Table2[[#This Row],[Cost]:[Cost]],"")</f>
        <v/>
      </c>
    </row>
    <row r="1475" spans="1:4">
      <c r="A1475" s="20" t="str" cm="1">
        <f t="array" ref="A1475">IF(Table2[[#This Row],[Max_num_drones]:[Max_num_drones]]=2,Table2[[#This Row],[Cost]:[Cost]],"")</f>
        <v/>
      </c>
      <c r="B1475" s="20" t="str" cm="1">
        <f t="array" ref="B1475">IF(Table2[[#This Row],[Max_num_drones]:[Max_num_drones]]=3,Table2[[#This Row],[Cost]:[Cost]],"")</f>
        <v/>
      </c>
      <c r="C1475" s="20" t="str" cm="1">
        <f t="array" ref="C1475">IF(Table2[[#This Row],[Max_num_drones]:[Max_num_drones]]=4,Table2[[#This Row],[Cost]:[Cost]],"")</f>
        <v/>
      </c>
      <c r="D1475" s="20" t="str" cm="1">
        <f t="array" ref="D1475">IF(Table2[[#This Row],[Max_num_drones]:[Max_num_drones]]=5,Table2[[#This Row],[Cost]:[Cost]],"")</f>
        <v/>
      </c>
    </row>
    <row r="1476" spans="1:4">
      <c r="A1476" s="20" t="str" cm="1">
        <f t="array" ref="A1476">IF(Table2[[#This Row],[Max_num_drones]:[Max_num_drones]]=2,Table2[[#This Row],[Cost]:[Cost]],"")</f>
        <v/>
      </c>
      <c r="B1476" s="20" t="str" cm="1">
        <f t="array" ref="B1476">IF(Table2[[#This Row],[Max_num_drones]:[Max_num_drones]]=3,Table2[[#This Row],[Cost]:[Cost]],"")</f>
        <v/>
      </c>
      <c r="C1476" s="20" t="str" cm="1">
        <f t="array" ref="C1476">IF(Table2[[#This Row],[Max_num_drones]:[Max_num_drones]]=4,Table2[[#This Row],[Cost]:[Cost]],"")</f>
        <v/>
      </c>
      <c r="D1476" s="20" t="str" cm="1">
        <f t="array" ref="D1476">IF(Table2[[#This Row],[Max_num_drones]:[Max_num_drones]]=5,Table2[[#This Row],[Cost]:[Cost]],"")</f>
        <v/>
      </c>
    </row>
    <row r="1477" spans="1:4">
      <c r="A1477" s="20" t="str" cm="1">
        <f t="array" ref="A1477">IF(Table2[[#This Row],[Max_num_drones]:[Max_num_drones]]=2,Table2[[#This Row],[Cost]:[Cost]],"")</f>
        <v/>
      </c>
      <c r="B1477" s="20" t="str" cm="1">
        <f t="array" ref="B1477">IF(Table2[[#This Row],[Max_num_drones]:[Max_num_drones]]=3,Table2[[#This Row],[Cost]:[Cost]],"")</f>
        <v/>
      </c>
      <c r="C1477" s="20" t="str" cm="1">
        <f t="array" ref="C1477">IF(Table2[[#This Row],[Max_num_drones]:[Max_num_drones]]=4,Table2[[#This Row],[Cost]:[Cost]],"")</f>
        <v/>
      </c>
      <c r="D1477" s="20" t="str" cm="1">
        <f t="array" ref="D1477">IF(Table2[[#This Row],[Max_num_drones]:[Max_num_drones]]=5,Table2[[#This Row],[Cost]:[Cost]],"")</f>
        <v/>
      </c>
    </row>
    <row r="1478" spans="1:4">
      <c r="A1478" s="20" t="str" cm="1">
        <f t="array" ref="A1478">IF(Table2[[#This Row],[Max_num_drones]:[Max_num_drones]]=2,Table2[[#This Row],[Cost]:[Cost]],"")</f>
        <v/>
      </c>
      <c r="B1478" s="20" t="str" cm="1">
        <f t="array" ref="B1478">IF(Table2[[#This Row],[Max_num_drones]:[Max_num_drones]]=3,Table2[[#This Row],[Cost]:[Cost]],"")</f>
        <v/>
      </c>
      <c r="C1478" s="20" t="str" cm="1">
        <f t="array" ref="C1478">IF(Table2[[#This Row],[Max_num_drones]:[Max_num_drones]]=4,Table2[[#This Row],[Cost]:[Cost]],"")</f>
        <v/>
      </c>
      <c r="D1478" s="20" t="str" cm="1">
        <f t="array" ref="D1478">IF(Table2[[#This Row],[Max_num_drones]:[Max_num_drones]]=5,Table2[[#This Row],[Cost]:[Cost]],"")</f>
        <v/>
      </c>
    </row>
    <row r="1479" spans="1:4">
      <c r="A1479" s="20" t="str" cm="1">
        <f t="array" ref="A1479">IF(Table2[[#This Row],[Max_num_drones]:[Max_num_drones]]=2,Table2[[#This Row],[Cost]:[Cost]],"")</f>
        <v/>
      </c>
      <c r="B1479" s="20" t="str" cm="1">
        <f t="array" ref="B1479">IF(Table2[[#This Row],[Max_num_drones]:[Max_num_drones]]=3,Table2[[#This Row],[Cost]:[Cost]],"")</f>
        <v/>
      </c>
      <c r="C1479" s="20" t="str" cm="1">
        <f t="array" ref="C1479">IF(Table2[[#This Row],[Max_num_drones]:[Max_num_drones]]=4,Table2[[#This Row],[Cost]:[Cost]],"")</f>
        <v/>
      </c>
      <c r="D1479" s="20" t="str" cm="1">
        <f t="array" ref="D1479">IF(Table2[[#This Row],[Max_num_drones]:[Max_num_drones]]=5,Table2[[#This Row],[Cost]:[Cost]],"")</f>
        <v/>
      </c>
    </row>
    <row r="1480" spans="1:4">
      <c r="A1480" s="20" t="str" cm="1">
        <f t="array" ref="A1480">IF(Table2[[#This Row],[Max_num_drones]:[Max_num_drones]]=2,Table2[[#This Row],[Cost]:[Cost]],"")</f>
        <v/>
      </c>
      <c r="B1480" s="20" t="str" cm="1">
        <f t="array" ref="B1480">IF(Table2[[#This Row],[Max_num_drones]:[Max_num_drones]]=3,Table2[[#This Row],[Cost]:[Cost]],"")</f>
        <v/>
      </c>
      <c r="C1480" s="20" t="str" cm="1">
        <f t="array" ref="C1480">IF(Table2[[#This Row],[Max_num_drones]:[Max_num_drones]]=4,Table2[[#This Row],[Cost]:[Cost]],"")</f>
        <v/>
      </c>
      <c r="D1480" s="20" t="str" cm="1">
        <f t="array" ref="D1480">IF(Table2[[#This Row],[Max_num_drones]:[Max_num_drones]]=5,Table2[[#This Row],[Cost]:[Cost]],"")</f>
        <v/>
      </c>
    </row>
    <row r="1481" spans="1:4">
      <c r="A1481" s="20" t="str" cm="1">
        <f t="array" ref="A1481">IF(Table2[[#This Row],[Max_num_drones]:[Max_num_drones]]=2,Table2[[#This Row],[Cost]:[Cost]],"")</f>
        <v/>
      </c>
      <c r="B1481" s="20" t="str" cm="1">
        <f t="array" ref="B1481">IF(Table2[[#This Row],[Max_num_drones]:[Max_num_drones]]=3,Table2[[#This Row],[Cost]:[Cost]],"")</f>
        <v/>
      </c>
      <c r="C1481" s="20" t="str" cm="1">
        <f t="array" ref="C1481">IF(Table2[[#This Row],[Max_num_drones]:[Max_num_drones]]=4,Table2[[#This Row],[Cost]:[Cost]],"")</f>
        <v/>
      </c>
      <c r="D1481" s="20" t="str" cm="1">
        <f t="array" ref="D1481">IF(Table2[[#This Row],[Max_num_drones]:[Max_num_drones]]=5,Table2[[#This Row],[Cost]:[Cost]],"")</f>
        <v/>
      </c>
    </row>
    <row r="1482" spans="1:4">
      <c r="A1482" s="20" t="str" cm="1">
        <f t="array" ref="A1482">IF(Table2[[#This Row],[Max_num_drones]:[Max_num_drones]]=2,Table2[[#This Row],[Cost]:[Cost]],"")</f>
        <v/>
      </c>
      <c r="B1482" s="20" t="str" cm="1">
        <f t="array" ref="B1482">IF(Table2[[#This Row],[Max_num_drones]:[Max_num_drones]]=3,Table2[[#This Row],[Cost]:[Cost]],"")</f>
        <v/>
      </c>
      <c r="C1482" s="20" t="str" cm="1">
        <f t="array" ref="C1482">IF(Table2[[#This Row],[Max_num_drones]:[Max_num_drones]]=4,Table2[[#This Row],[Cost]:[Cost]],"")</f>
        <v/>
      </c>
      <c r="D1482" s="20" t="str" cm="1">
        <f t="array" ref="D1482">IF(Table2[[#This Row],[Max_num_drones]:[Max_num_drones]]=5,Table2[[#This Row],[Cost]:[Cost]],"")</f>
        <v/>
      </c>
    </row>
    <row r="1483" spans="1:4">
      <c r="A1483" s="20" t="str" cm="1">
        <f t="array" ref="A1483">IF(Table2[[#This Row],[Max_num_drones]:[Max_num_drones]]=2,Table2[[#This Row],[Cost]:[Cost]],"")</f>
        <v/>
      </c>
      <c r="B1483" s="20" t="str" cm="1">
        <f t="array" ref="B1483">IF(Table2[[#This Row],[Max_num_drones]:[Max_num_drones]]=3,Table2[[#This Row],[Cost]:[Cost]],"")</f>
        <v/>
      </c>
      <c r="C1483" s="20" t="str" cm="1">
        <f t="array" ref="C1483">IF(Table2[[#This Row],[Max_num_drones]:[Max_num_drones]]=4,Table2[[#This Row],[Cost]:[Cost]],"")</f>
        <v/>
      </c>
      <c r="D1483" s="20" t="str" cm="1">
        <f t="array" ref="D1483">IF(Table2[[#This Row],[Max_num_drones]:[Max_num_drones]]=5,Table2[[#This Row],[Cost]:[Cost]],"")</f>
        <v/>
      </c>
    </row>
    <row r="1484" spans="1:4">
      <c r="A1484" s="20" t="str" cm="1">
        <f t="array" ref="A1484">IF(Table2[[#This Row],[Max_num_drones]:[Max_num_drones]]=2,Table2[[#This Row],[Cost]:[Cost]],"")</f>
        <v/>
      </c>
      <c r="B1484" s="20" t="str" cm="1">
        <f t="array" ref="B1484">IF(Table2[[#This Row],[Max_num_drones]:[Max_num_drones]]=3,Table2[[#This Row],[Cost]:[Cost]],"")</f>
        <v/>
      </c>
      <c r="C1484" s="20" t="str" cm="1">
        <f t="array" ref="C1484">IF(Table2[[#This Row],[Max_num_drones]:[Max_num_drones]]=4,Table2[[#This Row],[Cost]:[Cost]],"")</f>
        <v/>
      </c>
      <c r="D1484" s="20" t="str" cm="1">
        <f t="array" ref="D1484">IF(Table2[[#This Row],[Max_num_drones]:[Max_num_drones]]=5,Table2[[#This Row],[Cost]:[Cost]],"")</f>
        <v/>
      </c>
    </row>
    <row r="1485" spans="1:4">
      <c r="A1485" s="20" t="str" cm="1">
        <f t="array" ref="A1485">IF(Table2[[#This Row],[Max_num_drones]:[Max_num_drones]]=2,Table2[[#This Row],[Cost]:[Cost]],"")</f>
        <v/>
      </c>
      <c r="B1485" s="20" t="str" cm="1">
        <f t="array" ref="B1485">IF(Table2[[#This Row],[Max_num_drones]:[Max_num_drones]]=3,Table2[[#This Row],[Cost]:[Cost]],"")</f>
        <v/>
      </c>
      <c r="C1485" s="20" t="str" cm="1">
        <f t="array" ref="C1485">IF(Table2[[#This Row],[Max_num_drones]:[Max_num_drones]]=4,Table2[[#This Row],[Cost]:[Cost]],"")</f>
        <v/>
      </c>
      <c r="D1485" s="20" t="str" cm="1">
        <f t="array" ref="D1485">IF(Table2[[#This Row],[Max_num_drones]:[Max_num_drones]]=5,Table2[[#This Row],[Cost]:[Cost]],"")</f>
        <v/>
      </c>
    </row>
    <row r="1486" spans="1:4">
      <c r="A1486" s="20" t="str" cm="1">
        <f t="array" ref="A1486">IF(Table2[[#This Row],[Max_num_drones]:[Max_num_drones]]=2,Table2[[#This Row],[Cost]:[Cost]],"")</f>
        <v/>
      </c>
      <c r="B1486" s="20" t="str" cm="1">
        <f t="array" ref="B1486">IF(Table2[[#This Row],[Max_num_drones]:[Max_num_drones]]=3,Table2[[#This Row],[Cost]:[Cost]],"")</f>
        <v/>
      </c>
      <c r="C1486" s="20" t="str" cm="1">
        <f t="array" ref="C1486">IF(Table2[[#This Row],[Max_num_drones]:[Max_num_drones]]=4,Table2[[#This Row],[Cost]:[Cost]],"")</f>
        <v/>
      </c>
      <c r="D1486" s="20" t="str" cm="1">
        <f t="array" ref="D1486">IF(Table2[[#This Row],[Max_num_drones]:[Max_num_drones]]=5,Table2[[#This Row],[Cost]:[Cost]],"")</f>
        <v/>
      </c>
    </row>
    <row r="1487" spans="1:4">
      <c r="A1487" s="20" t="str" cm="1">
        <f t="array" ref="A1487">IF(Table2[[#This Row],[Max_num_drones]:[Max_num_drones]]=2,Table2[[#This Row],[Cost]:[Cost]],"")</f>
        <v/>
      </c>
      <c r="B1487" s="20" t="str" cm="1">
        <f t="array" ref="B1487">IF(Table2[[#This Row],[Max_num_drones]:[Max_num_drones]]=3,Table2[[#This Row],[Cost]:[Cost]],"")</f>
        <v/>
      </c>
      <c r="C1487" s="20" t="str" cm="1">
        <f t="array" ref="C1487">IF(Table2[[#This Row],[Max_num_drones]:[Max_num_drones]]=4,Table2[[#This Row],[Cost]:[Cost]],"")</f>
        <v/>
      </c>
      <c r="D1487" s="20" t="str" cm="1">
        <f t="array" ref="D1487">IF(Table2[[#This Row],[Max_num_drones]:[Max_num_drones]]=5,Table2[[#This Row],[Cost]:[Cost]],"")</f>
        <v/>
      </c>
    </row>
    <row r="1488" spans="1:4">
      <c r="A1488" s="20" t="str" cm="1">
        <f t="array" ref="A1488">IF(Table2[[#This Row],[Max_num_drones]:[Max_num_drones]]=2,Table2[[#This Row],[Cost]:[Cost]],"")</f>
        <v/>
      </c>
      <c r="B1488" s="20" t="str" cm="1">
        <f t="array" ref="B1488">IF(Table2[[#This Row],[Max_num_drones]:[Max_num_drones]]=3,Table2[[#This Row],[Cost]:[Cost]],"")</f>
        <v/>
      </c>
      <c r="C1488" s="20" t="str" cm="1">
        <f t="array" ref="C1488">IF(Table2[[#This Row],[Max_num_drones]:[Max_num_drones]]=4,Table2[[#This Row],[Cost]:[Cost]],"")</f>
        <v/>
      </c>
      <c r="D1488" s="20" t="str" cm="1">
        <f t="array" ref="D1488">IF(Table2[[#This Row],[Max_num_drones]:[Max_num_drones]]=5,Table2[[#This Row],[Cost]:[Cost]],"")</f>
        <v/>
      </c>
    </row>
    <row r="1489" spans="1:4">
      <c r="A1489" s="20" t="str" cm="1">
        <f t="array" ref="A1489">IF(Table2[[#This Row],[Max_num_drones]:[Max_num_drones]]=2,Table2[[#This Row],[Cost]:[Cost]],"")</f>
        <v/>
      </c>
      <c r="B1489" s="20" t="str" cm="1">
        <f t="array" ref="B1489">IF(Table2[[#This Row],[Max_num_drones]:[Max_num_drones]]=3,Table2[[#This Row],[Cost]:[Cost]],"")</f>
        <v/>
      </c>
      <c r="C1489" s="20" t="str" cm="1">
        <f t="array" ref="C1489">IF(Table2[[#This Row],[Max_num_drones]:[Max_num_drones]]=4,Table2[[#This Row],[Cost]:[Cost]],"")</f>
        <v/>
      </c>
      <c r="D1489" s="20" t="str" cm="1">
        <f t="array" ref="D1489">IF(Table2[[#This Row],[Max_num_drones]:[Max_num_drones]]=5,Table2[[#This Row],[Cost]:[Cost]],"")</f>
        <v/>
      </c>
    </row>
    <row r="1490" spans="1:4">
      <c r="A1490" s="20" t="str" cm="1">
        <f t="array" ref="A1490">IF(Table2[[#This Row],[Max_num_drones]:[Max_num_drones]]=2,Table2[[#This Row],[Cost]:[Cost]],"")</f>
        <v/>
      </c>
      <c r="B1490" s="20" t="str" cm="1">
        <f t="array" ref="B1490">IF(Table2[[#This Row],[Max_num_drones]:[Max_num_drones]]=3,Table2[[#This Row],[Cost]:[Cost]],"")</f>
        <v/>
      </c>
      <c r="C1490" s="20" t="str" cm="1">
        <f t="array" ref="C1490">IF(Table2[[#This Row],[Max_num_drones]:[Max_num_drones]]=4,Table2[[#This Row],[Cost]:[Cost]],"")</f>
        <v/>
      </c>
      <c r="D1490" s="20" t="str" cm="1">
        <f t="array" ref="D1490">IF(Table2[[#This Row],[Max_num_drones]:[Max_num_drones]]=5,Table2[[#This Row],[Cost]:[Cost]],"")</f>
        <v/>
      </c>
    </row>
    <row r="1491" spans="1:4">
      <c r="A1491" s="20" t="str" cm="1">
        <f t="array" ref="A1491">IF(Table2[[#This Row],[Max_num_drones]:[Max_num_drones]]=2,Table2[[#This Row],[Cost]:[Cost]],"")</f>
        <v/>
      </c>
      <c r="B1491" s="20" t="str" cm="1">
        <f t="array" ref="B1491">IF(Table2[[#This Row],[Max_num_drones]:[Max_num_drones]]=3,Table2[[#This Row],[Cost]:[Cost]],"")</f>
        <v/>
      </c>
      <c r="C1491" s="20" t="str" cm="1">
        <f t="array" ref="C1491">IF(Table2[[#This Row],[Max_num_drones]:[Max_num_drones]]=4,Table2[[#This Row],[Cost]:[Cost]],"")</f>
        <v/>
      </c>
      <c r="D1491" s="20" t="str" cm="1">
        <f t="array" ref="D1491">IF(Table2[[#This Row],[Max_num_drones]:[Max_num_drones]]=5,Table2[[#This Row],[Cost]:[Cost]],"")</f>
        <v/>
      </c>
    </row>
    <row r="1492" spans="1:4">
      <c r="A1492" s="20" t="str" cm="1">
        <f t="array" ref="A1492">IF(Table2[[#This Row],[Max_num_drones]:[Max_num_drones]]=2,Table2[[#This Row],[Cost]:[Cost]],"")</f>
        <v/>
      </c>
      <c r="B1492" s="20" t="str" cm="1">
        <f t="array" ref="B1492">IF(Table2[[#This Row],[Max_num_drones]:[Max_num_drones]]=3,Table2[[#This Row],[Cost]:[Cost]],"")</f>
        <v/>
      </c>
      <c r="C1492" s="20" t="str" cm="1">
        <f t="array" ref="C1492">IF(Table2[[#This Row],[Max_num_drones]:[Max_num_drones]]=4,Table2[[#This Row],[Cost]:[Cost]],"")</f>
        <v/>
      </c>
      <c r="D1492" s="20" t="str" cm="1">
        <f t="array" ref="D1492">IF(Table2[[#This Row],[Max_num_drones]:[Max_num_drones]]=5,Table2[[#This Row],[Cost]:[Cost]],"")</f>
        <v/>
      </c>
    </row>
    <row r="1493" spans="1:4">
      <c r="A1493" s="20" t="str" cm="1">
        <f t="array" ref="A1493">IF(Table2[[#This Row],[Max_num_drones]:[Max_num_drones]]=2,Table2[[#This Row],[Cost]:[Cost]],"")</f>
        <v/>
      </c>
      <c r="B1493" s="20" t="str" cm="1">
        <f t="array" ref="B1493">IF(Table2[[#This Row],[Max_num_drones]:[Max_num_drones]]=3,Table2[[#This Row],[Cost]:[Cost]],"")</f>
        <v/>
      </c>
      <c r="C1493" s="20" t="str" cm="1">
        <f t="array" ref="C1493">IF(Table2[[#This Row],[Max_num_drones]:[Max_num_drones]]=4,Table2[[#This Row],[Cost]:[Cost]],"")</f>
        <v/>
      </c>
      <c r="D1493" s="20" t="str" cm="1">
        <f t="array" ref="D1493">IF(Table2[[#This Row],[Max_num_drones]:[Max_num_drones]]=5,Table2[[#This Row],[Cost]:[Cost]],"")</f>
        <v/>
      </c>
    </row>
    <row r="1494" spans="1:4">
      <c r="A1494" s="20" t="str" cm="1">
        <f t="array" ref="A1494">IF(Table2[[#This Row],[Max_num_drones]:[Max_num_drones]]=2,Table2[[#This Row],[Cost]:[Cost]],"")</f>
        <v/>
      </c>
      <c r="B1494" s="20" t="str" cm="1">
        <f t="array" ref="B1494">IF(Table2[[#This Row],[Max_num_drones]:[Max_num_drones]]=3,Table2[[#This Row],[Cost]:[Cost]],"")</f>
        <v/>
      </c>
      <c r="C1494" s="20" t="str" cm="1">
        <f t="array" ref="C1494">IF(Table2[[#This Row],[Max_num_drones]:[Max_num_drones]]=4,Table2[[#This Row],[Cost]:[Cost]],"")</f>
        <v/>
      </c>
      <c r="D1494" s="20" t="str" cm="1">
        <f t="array" ref="D1494">IF(Table2[[#This Row],[Max_num_drones]:[Max_num_drones]]=5,Table2[[#This Row],[Cost]:[Cost]],"")</f>
        <v/>
      </c>
    </row>
    <row r="1495" spans="1:4">
      <c r="A1495" s="20" t="str" cm="1">
        <f t="array" ref="A1495">IF(Table2[[#This Row],[Max_num_drones]:[Max_num_drones]]=2,Table2[[#This Row],[Cost]:[Cost]],"")</f>
        <v/>
      </c>
      <c r="B1495" s="20" t="str" cm="1">
        <f t="array" ref="B1495">IF(Table2[[#This Row],[Max_num_drones]:[Max_num_drones]]=3,Table2[[#This Row],[Cost]:[Cost]],"")</f>
        <v/>
      </c>
      <c r="C1495" s="20" t="str" cm="1">
        <f t="array" ref="C1495">IF(Table2[[#This Row],[Max_num_drones]:[Max_num_drones]]=4,Table2[[#This Row],[Cost]:[Cost]],"")</f>
        <v/>
      </c>
      <c r="D1495" s="20" t="str" cm="1">
        <f t="array" ref="D1495">IF(Table2[[#This Row],[Max_num_drones]:[Max_num_drones]]=5,Table2[[#This Row],[Cost]:[Cost]],"")</f>
        <v/>
      </c>
    </row>
    <row r="1496" spans="1:4">
      <c r="A1496" s="20" t="str" cm="1">
        <f t="array" ref="A1496">IF(Table2[[#This Row],[Max_num_drones]:[Max_num_drones]]=2,Table2[[#This Row],[Cost]:[Cost]],"")</f>
        <v/>
      </c>
      <c r="B1496" s="20" t="str" cm="1">
        <f t="array" ref="B1496">IF(Table2[[#This Row],[Max_num_drones]:[Max_num_drones]]=3,Table2[[#This Row],[Cost]:[Cost]],"")</f>
        <v/>
      </c>
      <c r="C1496" s="20" t="str" cm="1">
        <f t="array" ref="C1496">IF(Table2[[#This Row],[Max_num_drones]:[Max_num_drones]]=4,Table2[[#This Row],[Cost]:[Cost]],"")</f>
        <v/>
      </c>
      <c r="D1496" s="20" t="str" cm="1">
        <f t="array" ref="D1496">IF(Table2[[#This Row],[Max_num_drones]:[Max_num_drones]]=5,Table2[[#This Row],[Cost]:[Cost]],"")</f>
        <v/>
      </c>
    </row>
    <row r="1497" spans="1:4">
      <c r="A1497" s="20" t="str" cm="1">
        <f t="array" ref="A1497">IF(Table2[[#This Row],[Max_num_drones]:[Max_num_drones]]=2,Table2[[#This Row],[Cost]:[Cost]],"")</f>
        <v/>
      </c>
      <c r="B1497" s="20" t="str" cm="1">
        <f t="array" ref="B1497">IF(Table2[[#This Row],[Max_num_drones]:[Max_num_drones]]=3,Table2[[#This Row],[Cost]:[Cost]],"")</f>
        <v/>
      </c>
      <c r="C1497" s="20" t="str" cm="1">
        <f t="array" ref="C1497">IF(Table2[[#This Row],[Max_num_drones]:[Max_num_drones]]=4,Table2[[#This Row],[Cost]:[Cost]],"")</f>
        <v/>
      </c>
      <c r="D1497" s="20" t="str" cm="1">
        <f t="array" ref="D1497">IF(Table2[[#This Row],[Max_num_drones]:[Max_num_drones]]=5,Table2[[#This Row],[Cost]:[Cost]],"")</f>
        <v/>
      </c>
    </row>
    <row r="1498" spans="1:4">
      <c r="A1498" s="20" t="str" cm="1">
        <f t="array" ref="A1498">IF(Table2[[#This Row],[Max_num_drones]:[Max_num_drones]]=2,Table2[[#This Row],[Cost]:[Cost]],"")</f>
        <v/>
      </c>
      <c r="B1498" s="20" t="str" cm="1">
        <f t="array" ref="B1498">IF(Table2[[#This Row],[Max_num_drones]:[Max_num_drones]]=3,Table2[[#This Row],[Cost]:[Cost]],"")</f>
        <v/>
      </c>
      <c r="C1498" s="20" t="str" cm="1">
        <f t="array" ref="C1498">IF(Table2[[#This Row],[Max_num_drones]:[Max_num_drones]]=4,Table2[[#This Row],[Cost]:[Cost]],"")</f>
        <v/>
      </c>
      <c r="D1498" s="20" t="str" cm="1">
        <f t="array" ref="D1498">IF(Table2[[#This Row],[Max_num_drones]:[Max_num_drones]]=5,Table2[[#This Row],[Cost]:[Cost]],"")</f>
        <v/>
      </c>
    </row>
    <row r="1499" spans="1:4">
      <c r="A1499" s="20" t="str" cm="1">
        <f t="array" ref="A1499">IF(Table2[[#This Row],[Max_num_drones]:[Max_num_drones]]=2,Table2[[#This Row],[Cost]:[Cost]],"")</f>
        <v/>
      </c>
      <c r="B1499" s="20" t="str" cm="1">
        <f t="array" ref="B1499">IF(Table2[[#This Row],[Max_num_drones]:[Max_num_drones]]=3,Table2[[#This Row],[Cost]:[Cost]],"")</f>
        <v/>
      </c>
      <c r="C1499" s="20" t="str" cm="1">
        <f t="array" ref="C1499">IF(Table2[[#This Row],[Max_num_drones]:[Max_num_drones]]=4,Table2[[#This Row],[Cost]:[Cost]],"")</f>
        <v/>
      </c>
      <c r="D1499" s="20" t="str" cm="1">
        <f t="array" ref="D1499">IF(Table2[[#This Row],[Max_num_drones]:[Max_num_drones]]=5,Table2[[#This Row],[Cost]:[Cost]],"")</f>
        <v/>
      </c>
    </row>
    <row r="1500" spans="1:4">
      <c r="A1500" s="20" t="str" cm="1">
        <f t="array" ref="A1500">IF(Table2[[#This Row],[Max_num_drones]:[Max_num_drones]]=2,Table2[[#This Row],[Cost]:[Cost]],"")</f>
        <v/>
      </c>
      <c r="B1500" s="20" t="str" cm="1">
        <f t="array" ref="B1500">IF(Table2[[#This Row],[Max_num_drones]:[Max_num_drones]]=3,Table2[[#This Row],[Cost]:[Cost]],"")</f>
        <v/>
      </c>
      <c r="C1500" s="20" t="str" cm="1">
        <f t="array" ref="C1500">IF(Table2[[#This Row],[Max_num_drones]:[Max_num_drones]]=4,Table2[[#This Row],[Cost]:[Cost]],"")</f>
        <v/>
      </c>
      <c r="D1500" s="20" t="str" cm="1">
        <f t="array" ref="D1500">IF(Table2[[#This Row],[Max_num_drones]:[Max_num_drones]]=5,Table2[[#This Row],[Cost]:[Cost]],"")</f>
        <v/>
      </c>
    </row>
    <row r="1501" spans="1:4">
      <c r="A1501" s="20" t="str" cm="1">
        <f t="array" ref="A1501">IF(Table2[[#This Row],[Max_num_drones]:[Max_num_drones]]=2,Table2[[#This Row],[Cost]:[Cost]],"")</f>
        <v/>
      </c>
      <c r="B1501" s="20" t="str" cm="1">
        <f t="array" ref="B1501">IF(Table2[[#This Row],[Max_num_drones]:[Max_num_drones]]=3,Table2[[#This Row],[Cost]:[Cost]],"")</f>
        <v/>
      </c>
      <c r="C1501" s="20" t="str" cm="1">
        <f t="array" ref="C1501">IF(Table2[[#This Row],[Max_num_drones]:[Max_num_drones]]=4,Table2[[#This Row],[Cost]:[Cost]],"")</f>
        <v/>
      </c>
      <c r="D1501" s="20" t="str" cm="1">
        <f t="array" ref="D1501">IF(Table2[[#This Row],[Max_num_drones]:[Max_num_drones]]=5,Table2[[#This Row],[Cost]:[Cost]],"")</f>
        <v/>
      </c>
    </row>
    <row r="1502" spans="1:4">
      <c r="A1502" s="20" t="str" cm="1">
        <f t="array" ref="A1502">IF(Table2[[#This Row],[Max_num_drones]:[Max_num_drones]]=2,Table2[[#This Row],[Cost]:[Cost]],"")</f>
        <v/>
      </c>
      <c r="B1502" s="20" t="str" cm="1">
        <f t="array" ref="B1502">IF(Table2[[#This Row],[Max_num_drones]:[Max_num_drones]]=3,Table2[[#This Row],[Cost]:[Cost]],"")</f>
        <v/>
      </c>
      <c r="C1502" s="20" t="str" cm="1">
        <f t="array" ref="C1502">IF(Table2[[#This Row],[Max_num_drones]:[Max_num_drones]]=4,Table2[[#This Row],[Cost]:[Cost]],"")</f>
        <v/>
      </c>
      <c r="D1502" s="20" t="str" cm="1">
        <f t="array" ref="D1502">IF(Table2[[#This Row],[Max_num_drones]:[Max_num_drones]]=5,Table2[[#This Row],[Cost]:[Cost]],"")</f>
        <v/>
      </c>
    </row>
    <row r="1503" spans="1:4">
      <c r="A1503" s="20" t="str" cm="1">
        <f t="array" ref="A1503">IF(Table2[[#This Row],[Max_num_drones]:[Max_num_drones]]=2,Table2[[#This Row],[Cost]:[Cost]],"")</f>
        <v/>
      </c>
      <c r="B1503" s="20" t="str" cm="1">
        <f t="array" ref="B1503">IF(Table2[[#This Row],[Max_num_drones]:[Max_num_drones]]=3,Table2[[#This Row],[Cost]:[Cost]],"")</f>
        <v/>
      </c>
      <c r="C1503" s="20" t="str" cm="1">
        <f t="array" ref="C1503">IF(Table2[[#This Row],[Max_num_drones]:[Max_num_drones]]=4,Table2[[#This Row],[Cost]:[Cost]],"")</f>
        <v/>
      </c>
      <c r="D1503" s="20" t="str" cm="1">
        <f t="array" ref="D1503">IF(Table2[[#This Row],[Max_num_drones]:[Max_num_drones]]=5,Table2[[#This Row],[Cost]:[Cost]],"")</f>
        <v/>
      </c>
    </row>
    <row r="1504" spans="1:4">
      <c r="A1504" s="20" t="str" cm="1">
        <f t="array" ref="A1504">IF(Table2[[#This Row],[Max_num_drones]:[Max_num_drones]]=2,Table2[[#This Row],[Cost]:[Cost]],"")</f>
        <v/>
      </c>
      <c r="B1504" s="20" t="str" cm="1">
        <f t="array" ref="B1504">IF(Table2[[#This Row],[Max_num_drones]:[Max_num_drones]]=3,Table2[[#This Row],[Cost]:[Cost]],"")</f>
        <v/>
      </c>
      <c r="C1504" s="20" t="str" cm="1">
        <f t="array" ref="C1504">IF(Table2[[#This Row],[Max_num_drones]:[Max_num_drones]]=4,Table2[[#This Row],[Cost]:[Cost]],"")</f>
        <v/>
      </c>
      <c r="D1504" s="20" t="str" cm="1">
        <f t="array" ref="D1504">IF(Table2[[#This Row],[Max_num_drones]:[Max_num_drones]]=5,Table2[[#This Row],[Cost]:[Cost]],"")</f>
        <v/>
      </c>
    </row>
    <row r="1505" spans="1:4">
      <c r="A1505" s="20" t="str" cm="1">
        <f t="array" ref="A1505">IF(Table2[[#This Row],[Max_num_drones]:[Max_num_drones]]=2,Table2[[#This Row],[Cost]:[Cost]],"")</f>
        <v/>
      </c>
      <c r="B1505" s="20" t="str" cm="1">
        <f t="array" ref="B1505">IF(Table2[[#This Row],[Max_num_drones]:[Max_num_drones]]=3,Table2[[#This Row],[Cost]:[Cost]],"")</f>
        <v/>
      </c>
      <c r="C1505" s="20" t="str" cm="1">
        <f t="array" ref="C1505">IF(Table2[[#This Row],[Max_num_drones]:[Max_num_drones]]=4,Table2[[#This Row],[Cost]:[Cost]],"")</f>
        <v/>
      </c>
      <c r="D1505" s="20" t="str" cm="1">
        <f t="array" ref="D1505">IF(Table2[[#This Row],[Max_num_drones]:[Max_num_drones]]=5,Table2[[#This Row],[Cost]:[Cost]],"")</f>
        <v/>
      </c>
    </row>
    <row r="1506" spans="1:4">
      <c r="A1506" s="20" t="str" cm="1">
        <f t="array" ref="A1506">IF(Table2[[#This Row],[Max_num_drones]:[Max_num_drones]]=2,Table2[[#This Row],[Cost]:[Cost]],"")</f>
        <v/>
      </c>
      <c r="B1506" s="20" t="str" cm="1">
        <f t="array" ref="B1506">IF(Table2[[#This Row],[Max_num_drones]:[Max_num_drones]]=3,Table2[[#This Row],[Cost]:[Cost]],"")</f>
        <v/>
      </c>
      <c r="C1506" s="20" t="str" cm="1">
        <f t="array" ref="C1506">IF(Table2[[#This Row],[Max_num_drones]:[Max_num_drones]]=4,Table2[[#This Row],[Cost]:[Cost]],"")</f>
        <v/>
      </c>
      <c r="D1506" s="20" t="str" cm="1">
        <f t="array" ref="D1506">IF(Table2[[#This Row],[Max_num_drones]:[Max_num_drones]]=5,Table2[[#This Row],[Cost]:[Cost]],"")</f>
        <v/>
      </c>
    </row>
    <row r="1507" spans="1:4">
      <c r="A1507" s="20" t="str" cm="1">
        <f t="array" ref="A1507">IF(Table2[[#This Row],[Max_num_drones]:[Max_num_drones]]=2,Table2[[#This Row],[Cost]:[Cost]],"")</f>
        <v/>
      </c>
      <c r="B1507" s="20" t="str" cm="1">
        <f t="array" ref="B1507">IF(Table2[[#This Row],[Max_num_drones]:[Max_num_drones]]=3,Table2[[#This Row],[Cost]:[Cost]],"")</f>
        <v/>
      </c>
      <c r="C1507" s="20" t="str" cm="1">
        <f t="array" ref="C1507">IF(Table2[[#This Row],[Max_num_drones]:[Max_num_drones]]=4,Table2[[#This Row],[Cost]:[Cost]],"")</f>
        <v/>
      </c>
      <c r="D1507" s="20" t="str" cm="1">
        <f t="array" ref="D1507">IF(Table2[[#This Row],[Max_num_drones]:[Max_num_drones]]=5,Table2[[#This Row],[Cost]:[Cost]],"")</f>
        <v/>
      </c>
    </row>
    <row r="1508" spans="1:4">
      <c r="A1508" s="20" t="str" cm="1">
        <f t="array" ref="A1508">IF(Table2[[#This Row],[Max_num_drones]:[Max_num_drones]]=2,Table2[[#This Row],[Cost]:[Cost]],"")</f>
        <v/>
      </c>
      <c r="B1508" s="20" t="str" cm="1">
        <f t="array" ref="B1508">IF(Table2[[#This Row],[Max_num_drones]:[Max_num_drones]]=3,Table2[[#This Row],[Cost]:[Cost]],"")</f>
        <v/>
      </c>
      <c r="C1508" s="20" t="str" cm="1">
        <f t="array" ref="C1508">IF(Table2[[#This Row],[Max_num_drones]:[Max_num_drones]]=4,Table2[[#This Row],[Cost]:[Cost]],"")</f>
        <v/>
      </c>
      <c r="D1508" s="20" t="str" cm="1">
        <f t="array" ref="D1508">IF(Table2[[#This Row],[Max_num_drones]:[Max_num_drones]]=5,Table2[[#This Row],[Cost]:[Cost]],"")</f>
        <v/>
      </c>
    </row>
    <row r="1509" spans="1:4">
      <c r="A1509" s="20" t="str" cm="1">
        <f t="array" ref="A1509">IF(Table2[[#This Row],[Max_num_drones]:[Max_num_drones]]=2,Table2[[#This Row],[Cost]:[Cost]],"")</f>
        <v/>
      </c>
      <c r="B1509" s="20" t="str" cm="1">
        <f t="array" ref="B1509">IF(Table2[[#This Row],[Max_num_drones]:[Max_num_drones]]=3,Table2[[#This Row],[Cost]:[Cost]],"")</f>
        <v/>
      </c>
      <c r="C1509" s="20" t="str" cm="1">
        <f t="array" ref="C1509">IF(Table2[[#This Row],[Max_num_drones]:[Max_num_drones]]=4,Table2[[#This Row],[Cost]:[Cost]],"")</f>
        <v/>
      </c>
      <c r="D1509" s="20" t="str" cm="1">
        <f t="array" ref="D1509">IF(Table2[[#This Row],[Max_num_drones]:[Max_num_drones]]=5,Table2[[#This Row],[Cost]:[Cost]],"")</f>
        <v/>
      </c>
    </row>
    <row r="1510" spans="1:4">
      <c r="A1510" s="20" t="str" cm="1">
        <f t="array" ref="A1510">IF(Table2[[#This Row],[Max_num_drones]:[Max_num_drones]]=2,Table2[[#This Row],[Cost]:[Cost]],"")</f>
        <v/>
      </c>
      <c r="B1510" s="20" t="str" cm="1">
        <f t="array" ref="B1510">IF(Table2[[#This Row],[Max_num_drones]:[Max_num_drones]]=3,Table2[[#This Row],[Cost]:[Cost]],"")</f>
        <v/>
      </c>
      <c r="C1510" s="20" t="str" cm="1">
        <f t="array" ref="C1510">IF(Table2[[#This Row],[Max_num_drones]:[Max_num_drones]]=4,Table2[[#This Row],[Cost]:[Cost]],"")</f>
        <v/>
      </c>
      <c r="D1510" s="20" t="str" cm="1">
        <f t="array" ref="D1510">IF(Table2[[#This Row],[Max_num_drones]:[Max_num_drones]]=5,Table2[[#This Row],[Cost]:[Cost]],"")</f>
        <v/>
      </c>
    </row>
    <row r="1511" spans="1:4">
      <c r="A1511" s="20" t="str" cm="1">
        <f t="array" ref="A1511">IF(Table2[[#This Row],[Max_num_drones]:[Max_num_drones]]=2,Table2[[#This Row],[Cost]:[Cost]],"")</f>
        <v/>
      </c>
      <c r="B1511" s="20" t="str" cm="1">
        <f t="array" ref="B1511">IF(Table2[[#This Row],[Max_num_drones]:[Max_num_drones]]=3,Table2[[#This Row],[Cost]:[Cost]],"")</f>
        <v/>
      </c>
      <c r="C1511" s="20" t="str" cm="1">
        <f t="array" ref="C1511">IF(Table2[[#This Row],[Max_num_drones]:[Max_num_drones]]=4,Table2[[#This Row],[Cost]:[Cost]],"")</f>
        <v/>
      </c>
      <c r="D1511" s="20" t="str" cm="1">
        <f t="array" ref="D1511">IF(Table2[[#This Row],[Max_num_drones]:[Max_num_drones]]=5,Table2[[#This Row],[Cost]:[Cost]],"")</f>
        <v/>
      </c>
    </row>
    <row r="1512" spans="1:4">
      <c r="A1512" s="20" t="str" cm="1">
        <f t="array" ref="A1512">IF(Table2[[#This Row],[Max_num_drones]:[Max_num_drones]]=2,Table2[[#This Row],[Cost]:[Cost]],"")</f>
        <v/>
      </c>
      <c r="B1512" s="20" t="str" cm="1">
        <f t="array" ref="B1512">IF(Table2[[#This Row],[Max_num_drones]:[Max_num_drones]]=3,Table2[[#This Row],[Cost]:[Cost]],"")</f>
        <v/>
      </c>
      <c r="C1512" s="20" t="str" cm="1">
        <f t="array" ref="C1512">IF(Table2[[#This Row],[Max_num_drones]:[Max_num_drones]]=4,Table2[[#This Row],[Cost]:[Cost]],"")</f>
        <v/>
      </c>
      <c r="D1512" s="20" t="str" cm="1">
        <f t="array" ref="D1512">IF(Table2[[#This Row],[Max_num_drones]:[Max_num_drones]]=5,Table2[[#This Row],[Cost]:[Cost]],"")</f>
        <v/>
      </c>
    </row>
    <row r="1513" spans="1:4">
      <c r="A1513" s="20" t="str" cm="1">
        <f t="array" ref="A1513">IF(Table2[[#This Row],[Max_num_drones]:[Max_num_drones]]=2,Table2[[#This Row],[Cost]:[Cost]],"")</f>
        <v/>
      </c>
      <c r="B1513" s="20" t="str" cm="1">
        <f t="array" ref="B1513">IF(Table2[[#This Row],[Max_num_drones]:[Max_num_drones]]=3,Table2[[#This Row],[Cost]:[Cost]],"")</f>
        <v/>
      </c>
      <c r="C1513" s="20" t="str" cm="1">
        <f t="array" ref="C1513">IF(Table2[[#This Row],[Max_num_drones]:[Max_num_drones]]=4,Table2[[#This Row],[Cost]:[Cost]],"")</f>
        <v/>
      </c>
      <c r="D1513" s="20" t="str" cm="1">
        <f t="array" ref="D1513">IF(Table2[[#This Row],[Max_num_drones]:[Max_num_drones]]=5,Table2[[#This Row],[Cost]:[Cost]],"")</f>
        <v/>
      </c>
    </row>
    <row r="1514" spans="1:4">
      <c r="A1514" s="20" t="str" cm="1">
        <f t="array" ref="A1514">IF(Table2[[#This Row],[Max_num_drones]:[Max_num_drones]]=2,Table2[[#This Row],[Cost]:[Cost]],"")</f>
        <v/>
      </c>
      <c r="B1514" s="20" t="str" cm="1">
        <f t="array" ref="B1514">IF(Table2[[#This Row],[Max_num_drones]:[Max_num_drones]]=3,Table2[[#This Row],[Cost]:[Cost]],"")</f>
        <v/>
      </c>
      <c r="C1514" s="20" t="str" cm="1">
        <f t="array" ref="C1514">IF(Table2[[#This Row],[Max_num_drones]:[Max_num_drones]]=4,Table2[[#This Row],[Cost]:[Cost]],"")</f>
        <v/>
      </c>
      <c r="D1514" s="20" t="str" cm="1">
        <f t="array" ref="D1514">IF(Table2[[#This Row],[Max_num_drones]:[Max_num_drones]]=5,Table2[[#This Row],[Cost]:[Cost]],"")</f>
        <v/>
      </c>
    </row>
    <row r="1515" spans="1:4">
      <c r="A1515" s="20" t="str" cm="1">
        <f t="array" ref="A1515">IF(Table2[[#This Row],[Max_num_drones]:[Max_num_drones]]=2,Table2[[#This Row],[Cost]:[Cost]],"")</f>
        <v/>
      </c>
      <c r="B1515" s="20" t="str" cm="1">
        <f t="array" ref="B1515">IF(Table2[[#This Row],[Max_num_drones]:[Max_num_drones]]=3,Table2[[#This Row],[Cost]:[Cost]],"")</f>
        <v/>
      </c>
      <c r="C1515" s="20" t="str" cm="1">
        <f t="array" ref="C1515">IF(Table2[[#This Row],[Max_num_drones]:[Max_num_drones]]=4,Table2[[#This Row],[Cost]:[Cost]],"")</f>
        <v/>
      </c>
      <c r="D1515" s="20" t="str" cm="1">
        <f t="array" ref="D1515">IF(Table2[[#This Row],[Max_num_drones]:[Max_num_drones]]=5,Table2[[#This Row],[Cost]:[Cost]],"")</f>
        <v/>
      </c>
    </row>
    <row r="1516" spans="1:4">
      <c r="A1516" s="20" t="str" cm="1">
        <f t="array" ref="A1516">IF(Table2[[#This Row],[Max_num_drones]:[Max_num_drones]]=2,Table2[[#This Row],[Cost]:[Cost]],"")</f>
        <v/>
      </c>
      <c r="B1516" s="20" t="str" cm="1">
        <f t="array" ref="B1516">IF(Table2[[#This Row],[Max_num_drones]:[Max_num_drones]]=3,Table2[[#This Row],[Cost]:[Cost]],"")</f>
        <v/>
      </c>
      <c r="C1516" s="20" t="str" cm="1">
        <f t="array" ref="C1516">IF(Table2[[#This Row],[Max_num_drones]:[Max_num_drones]]=4,Table2[[#This Row],[Cost]:[Cost]],"")</f>
        <v/>
      </c>
      <c r="D1516" s="20" t="str" cm="1">
        <f t="array" ref="D1516">IF(Table2[[#This Row],[Max_num_drones]:[Max_num_drones]]=5,Table2[[#This Row],[Cost]:[Cost]],"")</f>
        <v/>
      </c>
    </row>
    <row r="1517" spans="1:4">
      <c r="A1517" s="20" t="str" cm="1">
        <f t="array" ref="A1517">IF(Table2[[#This Row],[Max_num_drones]:[Max_num_drones]]=2,Table2[[#This Row],[Cost]:[Cost]],"")</f>
        <v/>
      </c>
      <c r="B1517" s="20" t="str" cm="1">
        <f t="array" ref="B1517">IF(Table2[[#This Row],[Max_num_drones]:[Max_num_drones]]=3,Table2[[#This Row],[Cost]:[Cost]],"")</f>
        <v/>
      </c>
      <c r="C1517" s="20" t="str" cm="1">
        <f t="array" ref="C1517">IF(Table2[[#This Row],[Max_num_drones]:[Max_num_drones]]=4,Table2[[#This Row],[Cost]:[Cost]],"")</f>
        <v/>
      </c>
      <c r="D1517" s="20" t="str" cm="1">
        <f t="array" ref="D1517">IF(Table2[[#This Row],[Max_num_drones]:[Max_num_drones]]=5,Table2[[#This Row],[Cost]:[Cost]],"")</f>
        <v/>
      </c>
    </row>
    <row r="1518" spans="1:4">
      <c r="A1518" s="20" t="str" cm="1">
        <f t="array" ref="A1518">IF(Table2[[#This Row],[Max_num_drones]:[Max_num_drones]]=2,Table2[[#This Row],[Cost]:[Cost]],"")</f>
        <v/>
      </c>
      <c r="B1518" s="20" t="str" cm="1">
        <f t="array" ref="B1518">IF(Table2[[#This Row],[Max_num_drones]:[Max_num_drones]]=3,Table2[[#This Row],[Cost]:[Cost]],"")</f>
        <v/>
      </c>
      <c r="C1518" s="20" t="str" cm="1">
        <f t="array" ref="C1518">IF(Table2[[#This Row],[Max_num_drones]:[Max_num_drones]]=4,Table2[[#This Row],[Cost]:[Cost]],"")</f>
        <v/>
      </c>
      <c r="D1518" s="20" t="str" cm="1">
        <f t="array" ref="D1518">IF(Table2[[#This Row],[Max_num_drones]:[Max_num_drones]]=5,Table2[[#This Row],[Cost]:[Cost]],"")</f>
        <v/>
      </c>
    </row>
    <row r="1519" spans="1:4">
      <c r="A1519" s="20" t="str" cm="1">
        <f t="array" ref="A1519">IF(Table2[[#This Row],[Max_num_drones]:[Max_num_drones]]=2,Table2[[#This Row],[Cost]:[Cost]],"")</f>
        <v/>
      </c>
      <c r="B1519" s="20" t="str" cm="1">
        <f t="array" ref="B1519">IF(Table2[[#This Row],[Max_num_drones]:[Max_num_drones]]=3,Table2[[#This Row],[Cost]:[Cost]],"")</f>
        <v/>
      </c>
      <c r="C1519" s="20" t="str" cm="1">
        <f t="array" ref="C1519">IF(Table2[[#This Row],[Max_num_drones]:[Max_num_drones]]=4,Table2[[#This Row],[Cost]:[Cost]],"")</f>
        <v/>
      </c>
      <c r="D1519" s="20" t="str" cm="1">
        <f t="array" ref="D1519">IF(Table2[[#This Row],[Max_num_drones]:[Max_num_drones]]=5,Table2[[#This Row],[Cost]:[Cost]],"")</f>
        <v/>
      </c>
    </row>
    <row r="1520" spans="1:4">
      <c r="A1520" s="20" t="str" cm="1">
        <f t="array" ref="A1520">IF(Table2[[#This Row],[Max_num_drones]:[Max_num_drones]]=2,Table2[[#This Row],[Cost]:[Cost]],"")</f>
        <v/>
      </c>
      <c r="B1520" s="20" t="str" cm="1">
        <f t="array" ref="B1520">IF(Table2[[#This Row],[Max_num_drones]:[Max_num_drones]]=3,Table2[[#This Row],[Cost]:[Cost]],"")</f>
        <v/>
      </c>
      <c r="C1520" s="20" t="str" cm="1">
        <f t="array" ref="C1520">IF(Table2[[#This Row],[Max_num_drones]:[Max_num_drones]]=4,Table2[[#This Row],[Cost]:[Cost]],"")</f>
        <v/>
      </c>
      <c r="D1520" s="20" t="str" cm="1">
        <f t="array" ref="D1520">IF(Table2[[#This Row],[Max_num_drones]:[Max_num_drones]]=5,Table2[[#This Row],[Cost]:[Cost]],"")</f>
        <v/>
      </c>
    </row>
    <row r="1521" spans="1:4">
      <c r="A1521" s="20" t="str" cm="1">
        <f t="array" ref="A1521">IF(Table2[[#This Row],[Max_num_drones]:[Max_num_drones]]=2,Table2[[#This Row],[Cost]:[Cost]],"")</f>
        <v/>
      </c>
      <c r="B1521" s="20" t="str" cm="1">
        <f t="array" ref="B1521">IF(Table2[[#This Row],[Max_num_drones]:[Max_num_drones]]=3,Table2[[#This Row],[Cost]:[Cost]],"")</f>
        <v/>
      </c>
      <c r="C1521" s="20" t="str" cm="1">
        <f t="array" ref="C1521">IF(Table2[[#This Row],[Max_num_drones]:[Max_num_drones]]=4,Table2[[#This Row],[Cost]:[Cost]],"")</f>
        <v/>
      </c>
      <c r="D1521" s="20" t="str" cm="1">
        <f t="array" ref="D1521">IF(Table2[[#This Row],[Max_num_drones]:[Max_num_drones]]=5,Table2[[#This Row],[Cost]:[Cost]],"")</f>
        <v/>
      </c>
    </row>
    <row r="1522" spans="1:4">
      <c r="A1522" s="20" t="str" cm="1">
        <f t="array" ref="A1522">IF(Table2[[#This Row],[Max_num_drones]:[Max_num_drones]]=2,Table2[[#This Row],[Cost]:[Cost]],"")</f>
        <v/>
      </c>
      <c r="B1522" s="20" t="str" cm="1">
        <f t="array" ref="B1522">IF(Table2[[#This Row],[Max_num_drones]:[Max_num_drones]]=3,Table2[[#This Row],[Cost]:[Cost]],"")</f>
        <v/>
      </c>
      <c r="C1522" s="20" t="str" cm="1">
        <f t="array" ref="C1522">IF(Table2[[#This Row],[Max_num_drones]:[Max_num_drones]]=4,Table2[[#This Row],[Cost]:[Cost]],"")</f>
        <v/>
      </c>
      <c r="D1522" s="20" t="str" cm="1">
        <f t="array" ref="D1522">IF(Table2[[#This Row],[Max_num_drones]:[Max_num_drones]]=5,Table2[[#This Row],[Cost]:[Cost]],"")</f>
        <v/>
      </c>
    </row>
    <row r="1523" spans="1:4">
      <c r="A1523" s="20" t="str" cm="1">
        <f t="array" ref="A1523">IF(Table2[[#This Row],[Max_num_drones]:[Max_num_drones]]=2,Table2[[#This Row],[Cost]:[Cost]],"")</f>
        <v/>
      </c>
      <c r="B1523" s="20" t="str" cm="1">
        <f t="array" ref="B1523">IF(Table2[[#This Row],[Max_num_drones]:[Max_num_drones]]=3,Table2[[#This Row],[Cost]:[Cost]],"")</f>
        <v/>
      </c>
      <c r="C1523" s="20" t="str" cm="1">
        <f t="array" ref="C1523">IF(Table2[[#This Row],[Max_num_drones]:[Max_num_drones]]=4,Table2[[#This Row],[Cost]:[Cost]],"")</f>
        <v/>
      </c>
      <c r="D1523" s="20" t="str" cm="1">
        <f t="array" ref="D1523">IF(Table2[[#This Row],[Max_num_drones]:[Max_num_drones]]=5,Table2[[#This Row],[Cost]:[Cost]],"")</f>
        <v/>
      </c>
    </row>
    <row r="1524" spans="1:4">
      <c r="A1524" s="20" t="str" cm="1">
        <f t="array" ref="A1524">IF(Table2[[#This Row],[Max_num_drones]:[Max_num_drones]]=2,Table2[[#This Row],[Cost]:[Cost]],"")</f>
        <v/>
      </c>
      <c r="B1524" s="20" t="str" cm="1">
        <f t="array" ref="B1524">IF(Table2[[#This Row],[Max_num_drones]:[Max_num_drones]]=3,Table2[[#This Row],[Cost]:[Cost]],"")</f>
        <v/>
      </c>
      <c r="C1524" s="20" t="str" cm="1">
        <f t="array" ref="C1524">IF(Table2[[#This Row],[Max_num_drones]:[Max_num_drones]]=4,Table2[[#This Row],[Cost]:[Cost]],"")</f>
        <v/>
      </c>
      <c r="D1524" s="20" t="str" cm="1">
        <f t="array" ref="D1524">IF(Table2[[#This Row],[Max_num_drones]:[Max_num_drones]]=5,Table2[[#This Row],[Cost]:[Cost]],"")</f>
        <v/>
      </c>
    </row>
    <row r="1525" spans="1:4">
      <c r="A1525" s="20" t="str" cm="1">
        <f t="array" ref="A1525">IF(Table2[[#This Row],[Max_num_drones]:[Max_num_drones]]=2,Table2[[#This Row],[Cost]:[Cost]],"")</f>
        <v/>
      </c>
      <c r="B1525" s="20" t="str" cm="1">
        <f t="array" ref="B1525">IF(Table2[[#This Row],[Max_num_drones]:[Max_num_drones]]=3,Table2[[#This Row],[Cost]:[Cost]],"")</f>
        <v/>
      </c>
      <c r="C1525" s="20" t="str" cm="1">
        <f t="array" ref="C1525">IF(Table2[[#This Row],[Max_num_drones]:[Max_num_drones]]=4,Table2[[#This Row],[Cost]:[Cost]],"")</f>
        <v/>
      </c>
      <c r="D1525" s="20" t="str" cm="1">
        <f t="array" ref="D1525">IF(Table2[[#This Row],[Max_num_drones]:[Max_num_drones]]=5,Table2[[#This Row],[Cost]:[Cost]],"")</f>
        <v/>
      </c>
    </row>
    <row r="1526" spans="1:4">
      <c r="A1526" s="20" t="str" cm="1">
        <f t="array" ref="A1526">IF(Table2[[#This Row],[Max_num_drones]:[Max_num_drones]]=2,Table2[[#This Row],[Cost]:[Cost]],"")</f>
        <v/>
      </c>
      <c r="B1526" s="20" t="str" cm="1">
        <f t="array" ref="B1526">IF(Table2[[#This Row],[Max_num_drones]:[Max_num_drones]]=3,Table2[[#This Row],[Cost]:[Cost]],"")</f>
        <v/>
      </c>
      <c r="C1526" s="20" t="str" cm="1">
        <f t="array" ref="C1526">IF(Table2[[#This Row],[Max_num_drones]:[Max_num_drones]]=4,Table2[[#This Row],[Cost]:[Cost]],"")</f>
        <v/>
      </c>
      <c r="D1526" s="20" t="str" cm="1">
        <f t="array" ref="D1526">IF(Table2[[#This Row],[Max_num_drones]:[Max_num_drones]]=5,Table2[[#This Row],[Cost]:[Cost]],"")</f>
        <v/>
      </c>
    </row>
    <row r="1527" spans="1:4">
      <c r="A1527" s="20" t="str" cm="1">
        <f t="array" ref="A1527">IF(Table2[[#This Row],[Max_num_drones]:[Max_num_drones]]=2,Table2[[#This Row],[Cost]:[Cost]],"")</f>
        <v/>
      </c>
      <c r="B1527" s="20" t="str" cm="1">
        <f t="array" ref="B1527">IF(Table2[[#This Row],[Max_num_drones]:[Max_num_drones]]=3,Table2[[#This Row],[Cost]:[Cost]],"")</f>
        <v/>
      </c>
      <c r="C1527" s="20" t="str" cm="1">
        <f t="array" ref="C1527">IF(Table2[[#This Row],[Max_num_drones]:[Max_num_drones]]=4,Table2[[#This Row],[Cost]:[Cost]],"")</f>
        <v/>
      </c>
      <c r="D1527" s="20" t="str" cm="1">
        <f t="array" ref="D1527">IF(Table2[[#This Row],[Max_num_drones]:[Max_num_drones]]=5,Table2[[#This Row],[Cost]:[Cost]],"")</f>
        <v/>
      </c>
    </row>
    <row r="1528" spans="1:4">
      <c r="A1528" s="20" t="str" cm="1">
        <f t="array" ref="A1528">IF(Table2[[#This Row],[Max_num_drones]:[Max_num_drones]]=2,Table2[[#This Row],[Cost]:[Cost]],"")</f>
        <v/>
      </c>
      <c r="B1528" s="20" t="str" cm="1">
        <f t="array" ref="B1528">IF(Table2[[#This Row],[Max_num_drones]:[Max_num_drones]]=3,Table2[[#This Row],[Cost]:[Cost]],"")</f>
        <v/>
      </c>
      <c r="C1528" s="20" t="str" cm="1">
        <f t="array" ref="C1528">IF(Table2[[#This Row],[Max_num_drones]:[Max_num_drones]]=4,Table2[[#This Row],[Cost]:[Cost]],"")</f>
        <v/>
      </c>
      <c r="D1528" s="20" t="str" cm="1">
        <f t="array" ref="D1528">IF(Table2[[#This Row],[Max_num_drones]:[Max_num_drones]]=5,Table2[[#This Row],[Cost]:[Cost]],"")</f>
        <v/>
      </c>
    </row>
    <row r="1529" spans="1:4">
      <c r="A1529" s="20" t="str" cm="1">
        <f t="array" ref="A1529">IF(Table2[[#This Row],[Max_num_drones]:[Max_num_drones]]=2,Table2[[#This Row],[Cost]:[Cost]],"")</f>
        <v/>
      </c>
      <c r="B1529" s="20" t="str" cm="1">
        <f t="array" ref="B1529">IF(Table2[[#This Row],[Max_num_drones]:[Max_num_drones]]=3,Table2[[#This Row],[Cost]:[Cost]],"")</f>
        <v/>
      </c>
      <c r="C1529" s="20" t="str" cm="1">
        <f t="array" ref="C1529">IF(Table2[[#This Row],[Max_num_drones]:[Max_num_drones]]=4,Table2[[#This Row],[Cost]:[Cost]],"")</f>
        <v/>
      </c>
      <c r="D1529" s="20" t="str" cm="1">
        <f t="array" ref="D1529">IF(Table2[[#This Row],[Max_num_drones]:[Max_num_drones]]=5,Table2[[#This Row],[Cost]:[Cost]],"")</f>
        <v/>
      </c>
    </row>
    <row r="1530" spans="1:4">
      <c r="A1530" s="20" t="str" cm="1">
        <f t="array" ref="A1530">IF(Table2[[#This Row],[Max_num_drones]:[Max_num_drones]]=2,Table2[[#This Row],[Cost]:[Cost]],"")</f>
        <v/>
      </c>
      <c r="B1530" s="20" t="str" cm="1">
        <f t="array" ref="B1530">IF(Table2[[#This Row],[Max_num_drones]:[Max_num_drones]]=3,Table2[[#This Row],[Cost]:[Cost]],"")</f>
        <v/>
      </c>
      <c r="C1530" s="20" t="str" cm="1">
        <f t="array" ref="C1530">IF(Table2[[#This Row],[Max_num_drones]:[Max_num_drones]]=4,Table2[[#This Row],[Cost]:[Cost]],"")</f>
        <v/>
      </c>
      <c r="D1530" s="20" t="str" cm="1">
        <f t="array" ref="D1530">IF(Table2[[#This Row],[Max_num_drones]:[Max_num_drones]]=5,Table2[[#This Row],[Cost]:[Cost]],"")</f>
        <v/>
      </c>
    </row>
    <row r="1531" spans="1:4">
      <c r="A1531" s="20" t="str" cm="1">
        <f t="array" ref="A1531">IF(Table2[[#This Row],[Max_num_drones]:[Max_num_drones]]=2,Table2[[#This Row],[Cost]:[Cost]],"")</f>
        <v/>
      </c>
      <c r="B1531" s="20" t="str" cm="1">
        <f t="array" ref="B1531">IF(Table2[[#This Row],[Max_num_drones]:[Max_num_drones]]=3,Table2[[#This Row],[Cost]:[Cost]],"")</f>
        <v/>
      </c>
      <c r="C1531" s="20" t="str" cm="1">
        <f t="array" ref="C1531">IF(Table2[[#This Row],[Max_num_drones]:[Max_num_drones]]=4,Table2[[#This Row],[Cost]:[Cost]],"")</f>
        <v/>
      </c>
      <c r="D1531" s="20" t="str" cm="1">
        <f t="array" ref="D1531">IF(Table2[[#This Row],[Max_num_drones]:[Max_num_drones]]=5,Table2[[#This Row],[Cost]:[Cost]],"")</f>
        <v/>
      </c>
    </row>
    <row r="1532" spans="1:4">
      <c r="A1532" s="20" t="str" cm="1">
        <f t="array" ref="A1532">IF(Table2[[#This Row],[Max_num_drones]:[Max_num_drones]]=2,Table2[[#This Row],[Cost]:[Cost]],"")</f>
        <v/>
      </c>
      <c r="B1532" s="20" t="str" cm="1">
        <f t="array" ref="B1532">IF(Table2[[#This Row],[Max_num_drones]:[Max_num_drones]]=3,Table2[[#This Row],[Cost]:[Cost]],"")</f>
        <v/>
      </c>
      <c r="C1532" s="20" t="str" cm="1">
        <f t="array" ref="C1532">IF(Table2[[#This Row],[Max_num_drones]:[Max_num_drones]]=4,Table2[[#This Row],[Cost]:[Cost]],"")</f>
        <v/>
      </c>
      <c r="D1532" s="20" t="str" cm="1">
        <f t="array" ref="D1532">IF(Table2[[#This Row],[Max_num_drones]:[Max_num_drones]]=5,Table2[[#This Row],[Cost]:[Cost]],"")</f>
        <v/>
      </c>
    </row>
    <row r="1533" spans="1:4">
      <c r="A1533" s="20" t="str" cm="1">
        <f t="array" ref="A1533">IF(Table2[[#This Row],[Max_num_drones]:[Max_num_drones]]=2,Table2[[#This Row],[Cost]:[Cost]],"")</f>
        <v/>
      </c>
      <c r="B1533" s="20" t="str" cm="1">
        <f t="array" ref="B1533">IF(Table2[[#This Row],[Max_num_drones]:[Max_num_drones]]=3,Table2[[#This Row],[Cost]:[Cost]],"")</f>
        <v/>
      </c>
      <c r="C1533" s="20" t="str" cm="1">
        <f t="array" ref="C1533">IF(Table2[[#This Row],[Max_num_drones]:[Max_num_drones]]=4,Table2[[#This Row],[Cost]:[Cost]],"")</f>
        <v/>
      </c>
      <c r="D1533" s="20" t="str" cm="1">
        <f t="array" ref="D1533">IF(Table2[[#This Row],[Max_num_drones]:[Max_num_drones]]=5,Table2[[#This Row],[Cost]:[Cost]],"")</f>
        <v/>
      </c>
    </row>
    <row r="1534" spans="1:4">
      <c r="A1534" s="20" t="str" cm="1">
        <f t="array" ref="A1534">IF(Table2[[#This Row],[Max_num_drones]:[Max_num_drones]]=2,Table2[[#This Row],[Cost]:[Cost]],"")</f>
        <v/>
      </c>
      <c r="B1534" s="20" t="str" cm="1">
        <f t="array" ref="B1534">IF(Table2[[#This Row],[Max_num_drones]:[Max_num_drones]]=3,Table2[[#This Row],[Cost]:[Cost]],"")</f>
        <v/>
      </c>
      <c r="C1534" s="20" t="str" cm="1">
        <f t="array" ref="C1534">IF(Table2[[#This Row],[Max_num_drones]:[Max_num_drones]]=4,Table2[[#This Row],[Cost]:[Cost]],"")</f>
        <v/>
      </c>
      <c r="D1534" s="20" t="str" cm="1">
        <f t="array" ref="D1534">IF(Table2[[#This Row],[Max_num_drones]:[Max_num_drones]]=5,Table2[[#This Row],[Cost]:[Cost]],"")</f>
        <v/>
      </c>
    </row>
    <row r="1535" spans="1:4">
      <c r="A1535" s="20" t="str" cm="1">
        <f t="array" ref="A1535">IF(Table2[[#This Row],[Max_num_drones]:[Max_num_drones]]=2,Table2[[#This Row],[Cost]:[Cost]],"")</f>
        <v/>
      </c>
      <c r="B1535" s="20" t="str" cm="1">
        <f t="array" ref="B1535">IF(Table2[[#This Row],[Max_num_drones]:[Max_num_drones]]=3,Table2[[#This Row],[Cost]:[Cost]],"")</f>
        <v/>
      </c>
      <c r="C1535" s="20" t="str" cm="1">
        <f t="array" ref="C1535">IF(Table2[[#This Row],[Max_num_drones]:[Max_num_drones]]=4,Table2[[#This Row],[Cost]:[Cost]],"")</f>
        <v/>
      </c>
      <c r="D1535" s="20" t="str" cm="1">
        <f t="array" ref="D1535">IF(Table2[[#This Row],[Max_num_drones]:[Max_num_drones]]=5,Table2[[#This Row],[Cost]:[Cost]],"")</f>
        <v/>
      </c>
    </row>
    <row r="1536" spans="1:4">
      <c r="A1536" s="20" t="str" cm="1">
        <f t="array" ref="A1536">IF(Table2[[#This Row],[Max_num_drones]:[Max_num_drones]]=2,Table2[[#This Row],[Cost]:[Cost]],"")</f>
        <v/>
      </c>
      <c r="B1536" s="20" t="str" cm="1">
        <f t="array" ref="B1536">IF(Table2[[#This Row],[Max_num_drones]:[Max_num_drones]]=3,Table2[[#This Row],[Cost]:[Cost]],"")</f>
        <v/>
      </c>
      <c r="C1536" s="20" t="str" cm="1">
        <f t="array" ref="C1536">IF(Table2[[#This Row],[Max_num_drones]:[Max_num_drones]]=4,Table2[[#This Row],[Cost]:[Cost]],"")</f>
        <v/>
      </c>
      <c r="D1536" s="20" t="str" cm="1">
        <f t="array" ref="D1536">IF(Table2[[#This Row],[Max_num_drones]:[Max_num_drones]]=5,Table2[[#This Row],[Cost]:[Cost]],"")</f>
        <v/>
      </c>
    </row>
    <row r="1537" spans="1:4">
      <c r="A1537" s="20" t="str" cm="1">
        <f t="array" ref="A1537">IF(Table2[[#This Row],[Max_num_drones]:[Max_num_drones]]=2,Table2[[#This Row],[Cost]:[Cost]],"")</f>
        <v/>
      </c>
      <c r="B1537" s="20" t="str" cm="1">
        <f t="array" ref="B1537">IF(Table2[[#This Row],[Max_num_drones]:[Max_num_drones]]=3,Table2[[#This Row],[Cost]:[Cost]],"")</f>
        <v/>
      </c>
      <c r="C1537" s="20" t="str" cm="1">
        <f t="array" ref="C1537">IF(Table2[[#This Row],[Max_num_drones]:[Max_num_drones]]=4,Table2[[#This Row],[Cost]:[Cost]],"")</f>
        <v/>
      </c>
      <c r="D1537" s="20" t="str" cm="1">
        <f t="array" ref="D1537">IF(Table2[[#This Row],[Max_num_drones]:[Max_num_drones]]=5,Table2[[#This Row],[Cost]:[Cost]],"")</f>
        <v/>
      </c>
    </row>
    <row r="1538" spans="1:4">
      <c r="A1538" s="20" t="str" cm="1">
        <f t="array" ref="A1538">IF(Table2[[#This Row],[Max_num_drones]:[Max_num_drones]]=2,Table2[[#This Row],[Cost]:[Cost]],"")</f>
        <v/>
      </c>
      <c r="B1538" s="20" t="str" cm="1">
        <f t="array" ref="B1538">IF(Table2[[#This Row],[Max_num_drones]:[Max_num_drones]]=3,Table2[[#This Row],[Cost]:[Cost]],"")</f>
        <v/>
      </c>
      <c r="C1538" s="20" t="str" cm="1">
        <f t="array" ref="C1538">IF(Table2[[#This Row],[Max_num_drones]:[Max_num_drones]]=4,Table2[[#This Row],[Cost]:[Cost]],"")</f>
        <v/>
      </c>
      <c r="D1538" s="20" t="str" cm="1">
        <f t="array" ref="D1538">IF(Table2[[#This Row],[Max_num_drones]:[Max_num_drones]]=5,Table2[[#This Row],[Cost]:[Cost]],"")</f>
        <v/>
      </c>
    </row>
    <row r="1539" spans="1:4">
      <c r="A1539" s="20" t="str" cm="1">
        <f t="array" ref="A1539">IF(Table2[[#This Row],[Max_num_drones]:[Max_num_drones]]=2,Table2[[#This Row],[Cost]:[Cost]],"")</f>
        <v/>
      </c>
      <c r="B1539" s="20" t="str" cm="1">
        <f t="array" ref="B1539">IF(Table2[[#This Row],[Max_num_drones]:[Max_num_drones]]=3,Table2[[#This Row],[Cost]:[Cost]],"")</f>
        <v/>
      </c>
      <c r="C1539" s="20" t="str" cm="1">
        <f t="array" ref="C1539">IF(Table2[[#This Row],[Max_num_drones]:[Max_num_drones]]=4,Table2[[#This Row],[Cost]:[Cost]],"")</f>
        <v/>
      </c>
      <c r="D1539" s="20" t="str" cm="1">
        <f t="array" ref="D1539">IF(Table2[[#This Row],[Max_num_drones]:[Max_num_drones]]=5,Table2[[#This Row],[Cost]:[Cost]],"")</f>
        <v/>
      </c>
    </row>
    <row r="1540" spans="1:4">
      <c r="A1540" s="20" t="str" cm="1">
        <f t="array" ref="A1540">IF(Table2[[#This Row],[Max_num_drones]:[Max_num_drones]]=2,Table2[[#This Row],[Cost]:[Cost]],"")</f>
        <v/>
      </c>
      <c r="B1540" s="20" t="str" cm="1">
        <f t="array" ref="B1540">IF(Table2[[#This Row],[Max_num_drones]:[Max_num_drones]]=3,Table2[[#This Row],[Cost]:[Cost]],"")</f>
        <v/>
      </c>
      <c r="C1540" s="20" t="str" cm="1">
        <f t="array" ref="C1540">IF(Table2[[#This Row],[Max_num_drones]:[Max_num_drones]]=4,Table2[[#This Row],[Cost]:[Cost]],"")</f>
        <v/>
      </c>
      <c r="D1540" s="20" t="str" cm="1">
        <f t="array" ref="D1540">IF(Table2[[#This Row],[Max_num_drones]:[Max_num_drones]]=5,Table2[[#This Row],[Cost]:[Cost]],"")</f>
        <v/>
      </c>
    </row>
    <row r="1541" spans="1:4">
      <c r="A1541" s="20" t="str" cm="1">
        <f t="array" ref="A1541">IF(Table2[[#This Row],[Max_num_drones]:[Max_num_drones]]=2,Table2[[#This Row],[Cost]:[Cost]],"")</f>
        <v/>
      </c>
      <c r="B1541" s="20" t="str" cm="1">
        <f t="array" ref="B1541">IF(Table2[[#This Row],[Max_num_drones]:[Max_num_drones]]=3,Table2[[#This Row],[Cost]:[Cost]],"")</f>
        <v/>
      </c>
      <c r="C1541" s="20" t="str" cm="1">
        <f t="array" ref="C1541">IF(Table2[[#This Row],[Max_num_drones]:[Max_num_drones]]=4,Table2[[#This Row],[Cost]:[Cost]],"")</f>
        <v/>
      </c>
      <c r="D1541" s="20" t="str" cm="1">
        <f t="array" ref="D1541">IF(Table2[[#This Row],[Max_num_drones]:[Max_num_drones]]=5,Table2[[#This Row],[Cost]:[Cost]],"")</f>
        <v/>
      </c>
    </row>
    <row r="1542" spans="1:4">
      <c r="A1542" s="20" t="str" cm="1">
        <f t="array" ref="A1542">IF(Table2[[#This Row],[Max_num_drones]:[Max_num_drones]]=2,Table2[[#This Row],[Cost]:[Cost]],"")</f>
        <v/>
      </c>
      <c r="B1542" s="20" t="str" cm="1">
        <f t="array" ref="B1542">IF(Table2[[#This Row],[Max_num_drones]:[Max_num_drones]]=3,Table2[[#This Row],[Cost]:[Cost]],"")</f>
        <v/>
      </c>
      <c r="C1542" s="20" t="str" cm="1">
        <f t="array" ref="C1542">IF(Table2[[#This Row],[Max_num_drones]:[Max_num_drones]]=4,Table2[[#This Row],[Cost]:[Cost]],"")</f>
        <v/>
      </c>
      <c r="D1542" s="20" t="str" cm="1">
        <f t="array" ref="D1542">IF(Table2[[#This Row],[Max_num_drones]:[Max_num_drones]]=5,Table2[[#This Row],[Cost]:[Cost]],"")</f>
        <v/>
      </c>
    </row>
    <row r="1543" spans="1:4">
      <c r="A1543" s="20" t="str" cm="1">
        <f t="array" ref="A1543">IF(Table2[[#This Row],[Max_num_drones]:[Max_num_drones]]=2,Table2[[#This Row],[Cost]:[Cost]],"")</f>
        <v/>
      </c>
      <c r="B1543" s="20" t="str" cm="1">
        <f t="array" ref="B1543">IF(Table2[[#This Row],[Max_num_drones]:[Max_num_drones]]=3,Table2[[#This Row],[Cost]:[Cost]],"")</f>
        <v/>
      </c>
      <c r="C1543" s="20" t="str" cm="1">
        <f t="array" ref="C1543">IF(Table2[[#This Row],[Max_num_drones]:[Max_num_drones]]=4,Table2[[#This Row],[Cost]:[Cost]],"")</f>
        <v/>
      </c>
      <c r="D1543" s="20" t="str" cm="1">
        <f t="array" ref="D1543">IF(Table2[[#This Row],[Max_num_drones]:[Max_num_drones]]=5,Table2[[#This Row],[Cost]:[Cost]],"")</f>
        <v/>
      </c>
    </row>
    <row r="1544" spans="1:4">
      <c r="A1544" s="20" t="str" cm="1">
        <f t="array" ref="A1544">IF(Table2[[#This Row],[Max_num_drones]:[Max_num_drones]]=2,Table2[[#This Row],[Cost]:[Cost]],"")</f>
        <v/>
      </c>
      <c r="B1544" s="20" t="str" cm="1">
        <f t="array" ref="B1544">IF(Table2[[#This Row],[Max_num_drones]:[Max_num_drones]]=3,Table2[[#This Row],[Cost]:[Cost]],"")</f>
        <v/>
      </c>
      <c r="C1544" s="20" t="str" cm="1">
        <f t="array" ref="C1544">IF(Table2[[#This Row],[Max_num_drones]:[Max_num_drones]]=4,Table2[[#This Row],[Cost]:[Cost]],"")</f>
        <v/>
      </c>
      <c r="D1544" s="20" t="str" cm="1">
        <f t="array" ref="D1544">IF(Table2[[#This Row],[Max_num_drones]:[Max_num_drones]]=5,Table2[[#This Row],[Cost]:[Cost]],"")</f>
        <v/>
      </c>
    </row>
    <row r="1545" spans="1:4">
      <c r="A1545" s="20" t="str" cm="1">
        <f t="array" ref="A1545">IF(Table2[[#This Row],[Max_num_drones]:[Max_num_drones]]=2,Table2[[#This Row],[Cost]:[Cost]],"")</f>
        <v/>
      </c>
      <c r="B1545" s="20" t="str" cm="1">
        <f t="array" ref="B1545">IF(Table2[[#This Row],[Max_num_drones]:[Max_num_drones]]=3,Table2[[#This Row],[Cost]:[Cost]],"")</f>
        <v/>
      </c>
      <c r="C1545" s="20" t="str" cm="1">
        <f t="array" ref="C1545">IF(Table2[[#This Row],[Max_num_drones]:[Max_num_drones]]=4,Table2[[#This Row],[Cost]:[Cost]],"")</f>
        <v/>
      </c>
      <c r="D1545" s="20" t="str" cm="1">
        <f t="array" ref="D1545">IF(Table2[[#This Row],[Max_num_drones]:[Max_num_drones]]=5,Table2[[#This Row],[Cost]:[Cost]],"")</f>
        <v/>
      </c>
    </row>
    <row r="1546" spans="1:4">
      <c r="A1546" s="20" t="str" cm="1">
        <f t="array" ref="A1546">IF(Table2[[#This Row],[Max_num_drones]:[Max_num_drones]]=2,Table2[[#This Row],[Cost]:[Cost]],"")</f>
        <v/>
      </c>
      <c r="B1546" s="20" t="str" cm="1">
        <f t="array" ref="B1546">IF(Table2[[#This Row],[Max_num_drones]:[Max_num_drones]]=3,Table2[[#This Row],[Cost]:[Cost]],"")</f>
        <v/>
      </c>
      <c r="C1546" s="20" t="str" cm="1">
        <f t="array" ref="C1546">IF(Table2[[#This Row],[Max_num_drones]:[Max_num_drones]]=4,Table2[[#This Row],[Cost]:[Cost]],"")</f>
        <v/>
      </c>
      <c r="D1546" s="20" t="str" cm="1">
        <f t="array" ref="D1546">IF(Table2[[#This Row],[Max_num_drones]:[Max_num_drones]]=5,Table2[[#This Row],[Cost]:[Cost]],"")</f>
        <v/>
      </c>
    </row>
    <row r="1547" spans="1:4">
      <c r="A1547" s="20" t="str" cm="1">
        <f t="array" ref="A1547">IF(Table2[[#This Row],[Max_num_drones]:[Max_num_drones]]=2,Table2[[#This Row],[Cost]:[Cost]],"")</f>
        <v/>
      </c>
      <c r="B1547" s="20" t="str" cm="1">
        <f t="array" ref="B1547">IF(Table2[[#This Row],[Max_num_drones]:[Max_num_drones]]=3,Table2[[#This Row],[Cost]:[Cost]],"")</f>
        <v/>
      </c>
      <c r="C1547" s="20" t="str" cm="1">
        <f t="array" ref="C1547">IF(Table2[[#This Row],[Max_num_drones]:[Max_num_drones]]=4,Table2[[#This Row],[Cost]:[Cost]],"")</f>
        <v/>
      </c>
      <c r="D1547" s="20" t="str" cm="1">
        <f t="array" ref="D1547">IF(Table2[[#This Row],[Max_num_drones]:[Max_num_drones]]=5,Table2[[#This Row],[Cost]:[Cost]],"")</f>
        <v/>
      </c>
    </row>
    <row r="1548" spans="1:4">
      <c r="A1548" s="20" t="str" cm="1">
        <f t="array" ref="A1548">IF(Table2[[#This Row],[Max_num_drones]:[Max_num_drones]]=2,Table2[[#This Row],[Cost]:[Cost]],"")</f>
        <v/>
      </c>
      <c r="B1548" s="20" t="str" cm="1">
        <f t="array" ref="B1548">IF(Table2[[#This Row],[Max_num_drones]:[Max_num_drones]]=3,Table2[[#This Row],[Cost]:[Cost]],"")</f>
        <v/>
      </c>
      <c r="C1548" s="20" t="str" cm="1">
        <f t="array" ref="C1548">IF(Table2[[#This Row],[Max_num_drones]:[Max_num_drones]]=4,Table2[[#This Row],[Cost]:[Cost]],"")</f>
        <v/>
      </c>
      <c r="D1548" s="20" t="str" cm="1">
        <f t="array" ref="D1548">IF(Table2[[#This Row],[Max_num_drones]:[Max_num_drones]]=5,Table2[[#This Row],[Cost]:[Cost]],"")</f>
        <v/>
      </c>
    </row>
    <row r="1549" spans="1:4">
      <c r="A1549" s="20" t="str" cm="1">
        <f t="array" ref="A1549">IF(Table2[[#This Row],[Max_num_drones]:[Max_num_drones]]=2,Table2[[#This Row],[Cost]:[Cost]],"")</f>
        <v/>
      </c>
      <c r="B1549" s="20" t="str" cm="1">
        <f t="array" ref="B1549">IF(Table2[[#This Row],[Max_num_drones]:[Max_num_drones]]=3,Table2[[#This Row],[Cost]:[Cost]],"")</f>
        <v/>
      </c>
      <c r="C1549" s="20" t="str" cm="1">
        <f t="array" ref="C1549">IF(Table2[[#This Row],[Max_num_drones]:[Max_num_drones]]=4,Table2[[#This Row],[Cost]:[Cost]],"")</f>
        <v/>
      </c>
      <c r="D1549" s="20" t="str" cm="1">
        <f t="array" ref="D1549">IF(Table2[[#This Row],[Max_num_drones]:[Max_num_drones]]=5,Table2[[#This Row],[Cost]:[Cost]],"")</f>
        <v/>
      </c>
    </row>
    <row r="1550" spans="1:4">
      <c r="A1550" s="20" t="str" cm="1">
        <f t="array" ref="A1550">IF(Table2[[#This Row],[Max_num_drones]:[Max_num_drones]]=2,Table2[[#This Row],[Cost]:[Cost]],"")</f>
        <v/>
      </c>
      <c r="B1550" s="20" t="str" cm="1">
        <f t="array" ref="B1550">IF(Table2[[#This Row],[Max_num_drones]:[Max_num_drones]]=3,Table2[[#This Row],[Cost]:[Cost]],"")</f>
        <v/>
      </c>
      <c r="C1550" s="20" t="str" cm="1">
        <f t="array" ref="C1550">IF(Table2[[#This Row],[Max_num_drones]:[Max_num_drones]]=4,Table2[[#This Row],[Cost]:[Cost]],"")</f>
        <v/>
      </c>
      <c r="D1550" s="20" t="str" cm="1">
        <f t="array" ref="D1550">IF(Table2[[#This Row],[Max_num_drones]:[Max_num_drones]]=5,Table2[[#This Row],[Cost]:[Cost]],"")</f>
        <v/>
      </c>
    </row>
    <row r="1551" spans="1:4">
      <c r="A1551" s="20" t="str" cm="1">
        <f t="array" ref="A1551">IF(Table2[[#This Row],[Max_num_drones]:[Max_num_drones]]=2,Table2[[#This Row],[Cost]:[Cost]],"")</f>
        <v/>
      </c>
      <c r="B1551" s="20" t="str" cm="1">
        <f t="array" ref="B1551">IF(Table2[[#This Row],[Max_num_drones]:[Max_num_drones]]=3,Table2[[#This Row],[Cost]:[Cost]],"")</f>
        <v/>
      </c>
      <c r="C1551" s="20" t="str" cm="1">
        <f t="array" ref="C1551">IF(Table2[[#This Row],[Max_num_drones]:[Max_num_drones]]=4,Table2[[#This Row],[Cost]:[Cost]],"")</f>
        <v/>
      </c>
      <c r="D1551" s="20" t="str" cm="1">
        <f t="array" ref="D1551">IF(Table2[[#This Row],[Max_num_drones]:[Max_num_drones]]=5,Table2[[#This Row],[Cost]:[Cost]],"")</f>
        <v/>
      </c>
    </row>
    <row r="1552" spans="1:4">
      <c r="A1552" s="20" t="str" cm="1">
        <f t="array" ref="A1552">IF(Table2[[#This Row],[Max_num_drones]:[Max_num_drones]]=2,Table2[[#This Row],[Cost]:[Cost]],"")</f>
        <v/>
      </c>
      <c r="B1552" s="20" t="str" cm="1">
        <f t="array" ref="B1552">IF(Table2[[#This Row],[Max_num_drones]:[Max_num_drones]]=3,Table2[[#This Row],[Cost]:[Cost]],"")</f>
        <v/>
      </c>
      <c r="C1552" s="20" t="str" cm="1">
        <f t="array" ref="C1552">IF(Table2[[#This Row],[Max_num_drones]:[Max_num_drones]]=4,Table2[[#This Row],[Cost]:[Cost]],"")</f>
        <v/>
      </c>
      <c r="D1552" s="20" t="str" cm="1">
        <f t="array" ref="D1552">IF(Table2[[#This Row],[Max_num_drones]:[Max_num_drones]]=5,Table2[[#This Row],[Cost]:[Cost]],"")</f>
        <v/>
      </c>
    </row>
    <row r="1553" spans="1:4">
      <c r="A1553" s="20" t="str" cm="1">
        <f t="array" ref="A1553">IF(Table2[[#This Row],[Max_num_drones]:[Max_num_drones]]=2,Table2[[#This Row],[Cost]:[Cost]],"")</f>
        <v/>
      </c>
      <c r="B1553" s="20" t="str" cm="1">
        <f t="array" ref="B1553">IF(Table2[[#This Row],[Max_num_drones]:[Max_num_drones]]=3,Table2[[#This Row],[Cost]:[Cost]],"")</f>
        <v/>
      </c>
      <c r="C1553" s="20" t="str" cm="1">
        <f t="array" ref="C1553">IF(Table2[[#This Row],[Max_num_drones]:[Max_num_drones]]=4,Table2[[#This Row],[Cost]:[Cost]],"")</f>
        <v/>
      </c>
      <c r="D1553" s="20" t="str" cm="1">
        <f t="array" ref="D1553">IF(Table2[[#This Row],[Max_num_drones]:[Max_num_drones]]=5,Table2[[#This Row],[Cost]:[Cost]],"")</f>
        <v/>
      </c>
    </row>
    <row r="1554" spans="1:4">
      <c r="A1554" s="20" t="str" cm="1">
        <f t="array" ref="A1554">IF(Table2[[#This Row],[Max_num_drones]:[Max_num_drones]]=2,Table2[[#This Row],[Cost]:[Cost]],"")</f>
        <v/>
      </c>
      <c r="B1554" s="20" t="str" cm="1">
        <f t="array" ref="B1554">IF(Table2[[#This Row],[Max_num_drones]:[Max_num_drones]]=3,Table2[[#This Row],[Cost]:[Cost]],"")</f>
        <v/>
      </c>
      <c r="C1554" s="20" t="str" cm="1">
        <f t="array" ref="C1554">IF(Table2[[#This Row],[Max_num_drones]:[Max_num_drones]]=4,Table2[[#This Row],[Cost]:[Cost]],"")</f>
        <v/>
      </c>
      <c r="D1554" s="20" t="str" cm="1">
        <f t="array" ref="D1554">IF(Table2[[#This Row],[Max_num_drones]:[Max_num_drones]]=5,Table2[[#This Row],[Cost]:[Cost]],"")</f>
        <v/>
      </c>
    </row>
    <row r="1555" spans="1:4">
      <c r="A1555" s="20" t="str" cm="1">
        <f t="array" ref="A1555">IF(Table2[[#This Row],[Max_num_drones]:[Max_num_drones]]=2,Table2[[#This Row],[Cost]:[Cost]],"")</f>
        <v/>
      </c>
      <c r="B1555" s="20" t="str" cm="1">
        <f t="array" ref="B1555">IF(Table2[[#This Row],[Max_num_drones]:[Max_num_drones]]=3,Table2[[#This Row],[Cost]:[Cost]],"")</f>
        <v/>
      </c>
      <c r="C1555" s="20" t="str" cm="1">
        <f t="array" ref="C1555">IF(Table2[[#This Row],[Max_num_drones]:[Max_num_drones]]=4,Table2[[#This Row],[Cost]:[Cost]],"")</f>
        <v/>
      </c>
      <c r="D1555" s="20" t="str" cm="1">
        <f t="array" ref="D1555">IF(Table2[[#This Row],[Max_num_drones]:[Max_num_drones]]=5,Table2[[#This Row],[Cost]:[Cost]],"")</f>
        <v/>
      </c>
    </row>
    <row r="1556" spans="1:4">
      <c r="A1556" s="20" t="str" cm="1">
        <f t="array" ref="A1556">IF(Table2[[#This Row],[Max_num_drones]:[Max_num_drones]]=2,Table2[[#This Row],[Cost]:[Cost]],"")</f>
        <v/>
      </c>
      <c r="B1556" s="20" t="str" cm="1">
        <f t="array" ref="B1556">IF(Table2[[#This Row],[Max_num_drones]:[Max_num_drones]]=3,Table2[[#This Row],[Cost]:[Cost]],"")</f>
        <v/>
      </c>
      <c r="C1556" s="20" t="str" cm="1">
        <f t="array" ref="C1556">IF(Table2[[#This Row],[Max_num_drones]:[Max_num_drones]]=4,Table2[[#This Row],[Cost]:[Cost]],"")</f>
        <v/>
      </c>
      <c r="D1556" s="20" t="str" cm="1">
        <f t="array" ref="D1556">IF(Table2[[#This Row],[Max_num_drones]:[Max_num_drones]]=5,Table2[[#This Row],[Cost]:[Cost]],"")</f>
        <v/>
      </c>
    </row>
    <row r="1557" spans="1:4">
      <c r="A1557" s="20" t="str" cm="1">
        <f t="array" ref="A1557">IF(Table2[[#This Row],[Max_num_drones]:[Max_num_drones]]=2,Table2[[#This Row],[Cost]:[Cost]],"")</f>
        <v/>
      </c>
      <c r="B1557" s="20" t="str" cm="1">
        <f t="array" ref="B1557">IF(Table2[[#This Row],[Max_num_drones]:[Max_num_drones]]=3,Table2[[#This Row],[Cost]:[Cost]],"")</f>
        <v/>
      </c>
      <c r="C1557" s="20" t="str" cm="1">
        <f t="array" ref="C1557">IF(Table2[[#This Row],[Max_num_drones]:[Max_num_drones]]=4,Table2[[#This Row],[Cost]:[Cost]],"")</f>
        <v/>
      </c>
      <c r="D1557" s="20" t="str" cm="1">
        <f t="array" ref="D1557">IF(Table2[[#This Row],[Max_num_drones]:[Max_num_drones]]=5,Table2[[#This Row],[Cost]:[Cost]],"")</f>
        <v/>
      </c>
    </row>
    <row r="1558" spans="1:4">
      <c r="A1558" s="20" t="str" cm="1">
        <f t="array" ref="A1558">IF(Table2[[#This Row],[Max_num_drones]:[Max_num_drones]]=2,Table2[[#This Row],[Cost]:[Cost]],"")</f>
        <v/>
      </c>
      <c r="B1558" s="20" t="str" cm="1">
        <f t="array" ref="B1558">IF(Table2[[#This Row],[Max_num_drones]:[Max_num_drones]]=3,Table2[[#This Row],[Cost]:[Cost]],"")</f>
        <v/>
      </c>
      <c r="C1558" s="20" t="str" cm="1">
        <f t="array" ref="C1558">IF(Table2[[#This Row],[Max_num_drones]:[Max_num_drones]]=4,Table2[[#This Row],[Cost]:[Cost]],"")</f>
        <v/>
      </c>
      <c r="D1558" s="20" t="str" cm="1">
        <f t="array" ref="D1558">IF(Table2[[#This Row],[Max_num_drones]:[Max_num_drones]]=5,Table2[[#This Row],[Cost]:[Cost]],"")</f>
        <v/>
      </c>
    </row>
    <row r="1559" spans="1:4">
      <c r="A1559" s="20" t="str" cm="1">
        <f t="array" ref="A1559">IF(Table2[[#This Row],[Max_num_drones]:[Max_num_drones]]=2,Table2[[#This Row],[Cost]:[Cost]],"")</f>
        <v/>
      </c>
      <c r="B1559" s="20" t="str" cm="1">
        <f t="array" ref="B1559">IF(Table2[[#This Row],[Max_num_drones]:[Max_num_drones]]=3,Table2[[#This Row],[Cost]:[Cost]],"")</f>
        <v/>
      </c>
      <c r="C1559" s="20" t="str" cm="1">
        <f t="array" ref="C1559">IF(Table2[[#This Row],[Max_num_drones]:[Max_num_drones]]=4,Table2[[#This Row],[Cost]:[Cost]],"")</f>
        <v/>
      </c>
      <c r="D1559" s="20" t="str" cm="1">
        <f t="array" ref="D1559">IF(Table2[[#This Row],[Max_num_drones]:[Max_num_drones]]=5,Table2[[#This Row],[Cost]:[Cost]],"")</f>
        <v/>
      </c>
    </row>
    <row r="1560" spans="1:4">
      <c r="A1560" s="20" t="str" cm="1">
        <f t="array" ref="A1560">IF(Table2[[#This Row],[Max_num_drones]:[Max_num_drones]]=2,Table2[[#This Row],[Cost]:[Cost]],"")</f>
        <v/>
      </c>
      <c r="B1560" s="20" t="str" cm="1">
        <f t="array" ref="B1560">IF(Table2[[#This Row],[Max_num_drones]:[Max_num_drones]]=3,Table2[[#This Row],[Cost]:[Cost]],"")</f>
        <v/>
      </c>
      <c r="C1560" s="20" t="str" cm="1">
        <f t="array" ref="C1560">IF(Table2[[#This Row],[Max_num_drones]:[Max_num_drones]]=4,Table2[[#This Row],[Cost]:[Cost]],"")</f>
        <v/>
      </c>
      <c r="D1560" s="20" t="str" cm="1">
        <f t="array" ref="D1560">IF(Table2[[#This Row],[Max_num_drones]:[Max_num_drones]]=5,Table2[[#This Row],[Cost]:[Cost]],"")</f>
        <v/>
      </c>
    </row>
    <row r="1561" spans="1:4">
      <c r="A1561" s="20" t="str" cm="1">
        <f t="array" ref="A1561">IF(Table2[[#This Row],[Max_num_drones]:[Max_num_drones]]=2,Table2[[#This Row],[Cost]:[Cost]],"")</f>
        <v/>
      </c>
      <c r="B1561" s="20" t="str" cm="1">
        <f t="array" ref="B1561">IF(Table2[[#This Row],[Max_num_drones]:[Max_num_drones]]=3,Table2[[#This Row],[Cost]:[Cost]],"")</f>
        <v/>
      </c>
      <c r="C1561" s="20" t="str" cm="1">
        <f t="array" ref="C1561">IF(Table2[[#This Row],[Max_num_drones]:[Max_num_drones]]=4,Table2[[#This Row],[Cost]:[Cost]],"")</f>
        <v/>
      </c>
      <c r="D1561" s="20" t="str" cm="1">
        <f t="array" ref="D1561">IF(Table2[[#This Row],[Max_num_drones]:[Max_num_drones]]=5,Table2[[#This Row],[Cost]:[Cost]],"")</f>
        <v/>
      </c>
    </row>
    <row r="1562" spans="1:4">
      <c r="A1562" s="20" t="str" cm="1">
        <f t="array" ref="A1562">IF(Table2[[#This Row],[Max_num_drones]:[Max_num_drones]]=2,Table2[[#This Row],[Cost]:[Cost]],"")</f>
        <v/>
      </c>
      <c r="B1562" s="20" t="str" cm="1">
        <f t="array" ref="B1562">IF(Table2[[#This Row],[Max_num_drones]:[Max_num_drones]]=3,Table2[[#This Row],[Cost]:[Cost]],"")</f>
        <v/>
      </c>
      <c r="C1562" s="20" t="str" cm="1">
        <f t="array" ref="C1562">IF(Table2[[#This Row],[Max_num_drones]:[Max_num_drones]]=4,Table2[[#This Row],[Cost]:[Cost]],"")</f>
        <v/>
      </c>
      <c r="D1562" s="20" t="str" cm="1">
        <f t="array" ref="D1562">IF(Table2[[#This Row],[Max_num_drones]:[Max_num_drones]]=5,Table2[[#This Row],[Cost]:[Cost]],"")</f>
        <v/>
      </c>
    </row>
    <row r="1563" spans="1:4">
      <c r="A1563" s="20" t="str" cm="1">
        <f t="array" ref="A1563">IF(Table2[[#This Row],[Max_num_drones]:[Max_num_drones]]=2,Table2[[#This Row],[Cost]:[Cost]],"")</f>
        <v/>
      </c>
      <c r="B1563" s="20" t="str" cm="1">
        <f t="array" ref="B1563">IF(Table2[[#This Row],[Max_num_drones]:[Max_num_drones]]=3,Table2[[#This Row],[Cost]:[Cost]],"")</f>
        <v/>
      </c>
      <c r="C1563" s="20" t="str" cm="1">
        <f t="array" ref="C1563">IF(Table2[[#This Row],[Max_num_drones]:[Max_num_drones]]=4,Table2[[#This Row],[Cost]:[Cost]],"")</f>
        <v/>
      </c>
      <c r="D1563" s="20" t="str" cm="1">
        <f t="array" ref="D1563">IF(Table2[[#This Row],[Max_num_drones]:[Max_num_drones]]=5,Table2[[#This Row],[Cost]:[Cost]],"")</f>
        <v/>
      </c>
    </row>
    <row r="1564" spans="1:4">
      <c r="A1564" s="20" t="str" cm="1">
        <f t="array" ref="A1564">IF(Table2[[#This Row],[Max_num_drones]:[Max_num_drones]]=2,Table2[[#This Row],[Cost]:[Cost]],"")</f>
        <v/>
      </c>
      <c r="B1564" s="20" t="str" cm="1">
        <f t="array" ref="B1564">IF(Table2[[#This Row],[Max_num_drones]:[Max_num_drones]]=3,Table2[[#This Row],[Cost]:[Cost]],"")</f>
        <v/>
      </c>
      <c r="C1564" s="20" t="str" cm="1">
        <f t="array" ref="C1564">IF(Table2[[#This Row],[Max_num_drones]:[Max_num_drones]]=4,Table2[[#This Row],[Cost]:[Cost]],"")</f>
        <v/>
      </c>
      <c r="D1564" s="20" t="str" cm="1">
        <f t="array" ref="D1564">IF(Table2[[#This Row],[Max_num_drones]:[Max_num_drones]]=5,Table2[[#This Row],[Cost]:[Cost]],"")</f>
        <v/>
      </c>
    </row>
    <row r="1565" spans="1:4">
      <c r="A1565" s="20" t="str" cm="1">
        <f t="array" ref="A1565">IF(Table2[[#This Row],[Max_num_drones]:[Max_num_drones]]=2,Table2[[#This Row],[Cost]:[Cost]],"")</f>
        <v/>
      </c>
      <c r="B1565" s="20" t="str" cm="1">
        <f t="array" ref="B1565">IF(Table2[[#This Row],[Max_num_drones]:[Max_num_drones]]=3,Table2[[#This Row],[Cost]:[Cost]],"")</f>
        <v/>
      </c>
      <c r="C1565" s="20" t="str" cm="1">
        <f t="array" ref="C1565">IF(Table2[[#This Row],[Max_num_drones]:[Max_num_drones]]=4,Table2[[#This Row],[Cost]:[Cost]],"")</f>
        <v/>
      </c>
      <c r="D1565" s="20" t="str" cm="1">
        <f t="array" ref="D1565">IF(Table2[[#This Row],[Max_num_drones]:[Max_num_drones]]=5,Table2[[#This Row],[Cost]:[Cost]],"")</f>
        <v/>
      </c>
    </row>
    <row r="1566" spans="1:4">
      <c r="A1566" s="20" t="str" cm="1">
        <f t="array" ref="A1566">IF(Table2[[#This Row],[Max_num_drones]:[Max_num_drones]]=2,Table2[[#This Row],[Cost]:[Cost]],"")</f>
        <v/>
      </c>
      <c r="B1566" s="20" t="str" cm="1">
        <f t="array" ref="B1566">IF(Table2[[#This Row],[Max_num_drones]:[Max_num_drones]]=3,Table2[[#This Row],[Cost]:[Cost]],"")</f>
        <v/>
      </c>
      <c r="C1566" s="20" t="str" cm="1">
        <f t="array" ref="C1566">IF(Table2[[#This Row],[Max_num_drones]:[Max_num_drones]]=4,Table2[[#This Row],[Cost]:[Cost]],"")</f>
        <v/>
      </c>
      <c r="D1566" s="20" t="str" cm="1">
        <f t="array" ref="D1566">IF(Table2[[#This Row],[Max_num_drones]:[Max_num_drones]]=5,Table2[[#This Row],[Cost]:[Cost]],"")</f>
        <v/>
      </c>
    </row>
    <row r="1567" spans="1:4">
      <c r="A1567" s="20" t="str" cm="1">
        <f t="array" ref="A1567">IF(Table2[[#This Row],[Max_num_drones]:[Max_num_drones]]=2,Table2[[#This Row],[Cost]:[Cost]],"")</f>
        <v/>
      </c>
      <c r="B1567" s="20" t="str" cm="1">
        <f t="array" ref="B1567">IF(Table2[[#This Row],[Max_num_drones]:[Max_num_drones]]=3,Table2[[#This Row],[Cost]:[Cost]],"")</f>
        <v/>
      </c>
      <c r="C1567" s="20" t="str" cm="1">
        <f t="array" ref="C1567">IF(Table2[[#This Row],[Max_num_drones]:[Max_num_drones]]=4,Table2[[#This Row],[Cost]:[Cost]],"")</f>
        <v/>
      </c>
      <c r="D1567" s="20" t="str" cm="1">
        <f t="array" ref="D1567">IF(Table2[[#This Row],[Max_num_drones]:[Max_num_drones]]=5,Table2[[#This Row],[Cost]:[Cost]],"")</f>
        <v/>
      </c>
    </row>
    <row r="1568" spans="1:4">
      <c r="A1568" s="20" t="str" cm="1">
        <f t="array" ref="A1568">IF(Table2[[#This Row],[Max_num_drones]:[Max_num_drones]]=2,Table2[[#This Row],[Cost]:[Cost]],"")</f>
        <v/>
      </c>
      <c r="B1568" s="20" t="str" cm="1">
        <f t="array" ref="B1568">IF(Table2[[#This Row],[Max_num_drones]:[Max_num_drones]]=3,Table2[[#This Row],[Cost]:[Cost]],"")</f>
        <v/>
      </c>
      <c r="C1568" s="20" t="str" cm="1">
        <f t="array" ref="C1568">IF(Table2[[#This Row],[Max_num_drones]:[Max_num_drones]]=4,Table2[[#This Row],[Cost]:[Cost]],"")</f>
        <v/>
      </c>
      <c r="D1568" s="20" t="str" cm="1">
        <f t="array" ref="D1568">IF(Table2[[#This Row],[Max_num_drones]:[Max_num_drones]]=5,Table2[[#This Row],[Cost]:[Cost]],"")</f>
        <v/>
      </c>
    </row>
    <row r="1569" spans="1:4">
      <c r="A1569" s="20" t="str" cm="1">
        <f t="array" ref="A1569">IF(Table2[[#This Row],[Max_num_drones]:[Max_num_drones]]=2,Table2[[#This Row],[Cost]:[Cost]],"")</f>
        <v/>
      </c>
      <c r="B1569" s="20" t="str" cm="1">
        <f t="array" ref="B1569">IF(Table2[[#This Row],[Max_num_drones]:[Max_num_drones]]=3,Table2[[#This Row],[Cost]:[Cost]],"")</f>
        <v/>
      </c>
      <c r="C1569" s="20" t="str" cm="1">
        <f t="array" ref="C1569">IF(Table2[[#This Row],[Max_num_drones]:[Max_num_drones]]=4,Table2[[#This Row],[Cost]:[Cost]],"")</f>
        <v/>
      </c>
      <c r="D1569" s="20" t="str" cm="1">
        <f t="array" ref="D1569">IF(Table2[[#This Row],[Max_num_drones]:[Max_num_drones]]=5,Table2[[#This Row],[Cost]:[Cost]],"")</f>
        <v/>
      </c>
    </row>
    <row r="1570" spans="1:4">
      <c r="A1570" s="20" t="str" cm="1">
        <f t="array" ref="A1570">IF(Table2[[#This Row],[Max_num_drones]:[Max_num_drones]]=2,Table2[[#This Row],[Cost]:[Cost]],"")</f>
        <v/>
      </c>
      <c r="B1570" s="20" t="str" cm="1">
        <f t="array" ref="B1570">IF(Table2[[#This Row],[Max_num_drones]:[Max_num_drones]]=3,Table2[[#This Row],[Cost]:[Cost]],"")</f>
        <v/>
      </c>
      <c r="C1570" s="20" t="str" cm="1">
        <f t="array" ref="C1570">IF(Table2[[#This Row],[Max_num_drones]:[Max_num_drones]]=4,Table2[[#This Row],[Cost]:[Cost]],"")</f>
        <v/>
      </c>
      <c r="D1570" s="20" t="str" cm="1">
        <f t="array" ref="D1570">IF(Table2[[#This Row],[Max_num_drones]:[Max_num_drones]]=5,Table2[[#This Row],[Cost]:[Cost]],"")</f>
        <v/>
      </c>
    </row>
    <row r="1571" spans="1:4">
      <c r="A1571" s="20" t="str" cm="1">
        <f t="array" ref="A1571">IF(Table2[[#This Row],[Max_num_drones]:[Max_num_drones]]=2,Table2[[#This Row],[Cost]:[Cost]],"")</f>
        <v/>
      </c>
      <c r="B1571" s="20" t="str" cm="1">
        <f t="array" ref="B1571">IF(Table2[[#This Row],[Max_num_drones]:[Max_num_drones]]=3,Table2[[#This Row],[Cost]:[Cost]],"")</f>
        <v/>
      </c>
      <c r="C1571" s="20" t="str" cm="1">
        <f t="array" ref="C1571">IF(Table2[[#This Row],[Max_num_drones]:[Max_num_drones]]=4,Table2[[#This Row],[Cost]:[Cost]],"")</f>
        <v/>
      </c>
      <c r="D1571" s="20" t="str" cm="1">
        <f t="array" ref="D1571">IF(Table2[[#This Row],[Max_num_drones]:[Max_num_drones]]=5,Table2[[#This Row],[Cost]:[Cost]],"")</f>
        <v/>
      </c>
    </row>
    <row r="1572" spans="1:4">
      <c r="A1572" s="20" t="str" cm="1">
        <f t="array" ref="A1572">IF(Table2[[#This Row],[Max_num_drones]:[Max_num_drones]]=2,Table2[[#This Row],[Cost]:[Cost]],"")</f>
        <v/>
      </c>
      <c r="B1572" s="20" t="str" cm="1">
        <f t="array" ref="B1572">IF(Table2[[#This Row],[Max_num_drones]:[Max_num_drones]]=3,Table2[[#This Row],[Cost]:[Cost]],"")</f>
        <v/>
      </c>
      <c r="C1572" s="20" t="str" cm="1">
        <f t="array" ref="C1572">IF(Table2[[#This Row],[Max_num_drones]:[Max_num_drones]]=4,Table2[[#This Row],[Cost]:[Cost]],"")</f>
        <v/>
      </c>
      <c r="D1572" s="20" t="str" cm="1">
        <f t="array" ref="D1572">IF(Table2[[#This Row],[Max_num_drones]:[Max_num_drones]]=5,Table2[[#This Row],[Cost]:[Cost]],"")</f>
        <v/>
      </c>
    </row>
    <row r="1573" spans="1:4">
      <c r="A1573" s="20" t="str" cm="1">
        <f t="array" ref="A1573">IF(Table2[[#This Row],[Max_num_drones]:[Max_num_drones]]=2,Table2[[#This Row],[Cost]:[Cost]],"")</f>
        <v/>
      </c>
      <c r="B1573" s="20" t="str" cm="1">
        <f t="array" ref="B1573">IF(Table2[[#This Row],[Max_num_drones]:[Max_num_drones]]=3,Table2[[#This Row],[Cost]:[Cost]],"")</f>
        <v/>
      </c>
      <c r="C1573" s="20" t="str" cm="1">
        <f t="array" ref="C1573">IF(Table2[[#This Row],[Max_num_drones]:[Max_num_drones]]=4,Table2[[#This Row],[Cost]:[Cost]],"")</f>
        <v/>
      </c>
      <c r="D1573" s="20" t="str" cm="1">
        <f t="array" ref="D1573">IF(Table2[[#This Row],[Max_num_drones]:[Max_num_drones]]=5,Table2[[#This Row],[Cost]:[Cost]],"")</f>
        <v/>
      </c>
    </row>
    <row r="1574" spans="1:4">
      <c r="A1574" s="20" t="str" cm="1">
        <f t="array" ref="A1574">IF(Table2[[#This Row],[Max_num_drones]:[Max_num_drones]]=2,Table2[[#This Row],[Cost]:[Cost]],"")</f>
        <v/>
      </c>
      <c r="B1574" s="20" t="str" cm="1">
        <f t="array" ref="B1574">IF(Table2[[#This Row],[Max_num_drones]:[Max_num_drones]]=3,Table2[[#This Row],[Cost]:[Cost]],"")</f>
        <v/>
      </c>
      <c r="C1574" s="20" t="str" cm="1">
        <f t="array" ref="C1574">IF(Table2[[#This Row],[Max_num_drones]:[Max_num_drones]]=4,Table2[[#This Row],[Cost]:[Cost]],"")</f>
        <v/>
      </c>
      <c r="D1574" s="20" t="str" cm="1">
        <f t="array" ref="D1574">IF(Table2[[#This Row],[Max_num_drones]:[Max_num_drones]]=5,Table2[[#This Row],[Cost]:[Cost]],"")</f>
        <v/>
      </c>
    </row>
    <row r="1575" spans="1:4">
      <c r="A1575" s="20" t="str" cm="1">
        <f t="array" ref="A1575">IF(Table2[[#This Row],[Max_num_drones]:[Max_num_drones]]=2,Table2[[#This Row],[Cost]:[Cost]],"")</f>
        <v/>
      </c>
      <c r="B1575" s="20" t="str" cm="1">
        <f t="array" ref="B1575">IF(Table2[[#This Row],[Max_num_drones]:[Max_num_drones]]=3,Table2[[#This Row],[Cost]:[Cost]],"")</f>
        <v/>
      </c>
      <c r="C1575" s="20" t="str" cm="1">
        <f t="array" ref="C1575">IF(Table2[[#This Row],[Max_num_drones]:[Max_num_drones]]=4,Table2[[#This Row],[Cost]:[Cost]],"")</f>
        <v/>
      </c>
      <c r="D1575" s="20" t="str" cm="1">
        <f t="array" ref="D1575">IF(Table2[[#This Row],[Max_num_drones]:[Max_num_drones]]=5,Table2[[#This Row],[Cost]:[Cost]],"")</f>
        <v/>
      </c>
    </row>
    <row r="1576" spans="1:4">
      <c r="A1576" s="20" t="str" cm="1">
        <f t="array" ref="A1576">IF(Table2[[#This Row],[Max_num_drones]:[Max_num_drones]]=2,Table2[[#This Row],[Cost]:[Cost]],"")</f>
        <v/>
      </c>
      <c r="B1576" s="20" t="str" cm="1">
        <f t="array" ref="B1576">IF(Table2[[#This Row],[Max_num_drones]:[Max_num_drones]]=3,Table2[[#This Row],[Cost]:[Cost]],"")</f>
        <v/>
      </c>
      <c r="C1576" s="20" t="str" cm="1">
        <f t="array" ref="C1576">IF(Table2[[#This Row],[Max_num_drones]:[Max_num_drones]]=4,Table2[[#This Row],[Cost]:[Cost]],"")</f>
        <v/>
      </c>
      <c r="D1576" s="20" t="str" cm="1">
        <f t="array" ref="D1576">IF(Table2[[#This Row],[Max_num_drones]:[Max_num_drones]]=5,Table2[[#This Row],[Cost]:[Cost]],"")</f>
        <v/>
      </c>
    </row>
    <row r="1577" spans="1:4">
      <c r="A1577" s="20" t="str" cm="1">
        <f t="array" ref="A1577">IF(Table2[[#This Row],[Max_num_drones]:[Max_num_drones]]=2,Table2[[#This Row],[Cost]:[Cost]],"")</f>
        <v/>
      </c>
      <c r="B1577" s="20" t="str" cm="1">
        <f t="array" ref="B1577">IF(Table2[[#This Row],[Max_num_drones]:[Max_num_drones]]=3,Table2[[#This Row],[Cost]:[Cost]],"")</f>
        <v/>
      </c>
      <c r="C1577" s="20" t="str" cm="1">
        <f t="array" ref="C1577">IF(Table2[[#This Row],[Max_num_drones]:[Max_num_drones]]=4,Table2[[#This Row],[Cost]:[Cost]],"")</f>
        <v/>
      </c>
      <c r="D1577" s="20" t="str" cm="1">
        <f t="array" ref="D1577">IF(Table2[[#This Row],[Max_num_drones]:[Max_num_drones]]=5,Table2[[#This Row],[Cost]:[Cost]],"")</f>
        <v/>
      </c>
    </row>
    <row r="1578" spans="1:4">
      <c r="A1578" s="20" t="str" cm="1">
        <f t="array" ref="A1578">IF(Table2[[#This Row],[Max_num_drones]:[Max_num_drones]]=2,Table2[[#This Row],[Cost]:[Cost]],"")</f>
        <v/>
      </c>
      <c r="B1578" s="20" t="str" cm="1">
        <f t="array" ref="B1578">IF(Table2[[#This Row],[Max_num_drones]:[Max_num_drones]]=3,Table2[[#This Row],[Cost]:[Cost]],"")</f>
        <v/>
      </c>
      <c r="C1578" s="20" t="str" cm="1">
        <f t="array" ref="C1578">IF(Table2[[#This Row],[Max_num_drones]:[Max_num_drones]]=4,Table2[[#This Row],[Cost]:[Cost]],"")</f>
        <v/>
      </c>
      <c r="D1578" s="20" t="str" cm="1">
        <f t="array" ref="D1578">IF(Table2[[#This Row],[Max_num_drones]:[Max_num_drones]]=5,Table2[[#This Row],[Cost]:[Cost]],"")</f>
        <v/>
      </c>
    </row>
    <row r="1579" spans="1:4">
      <c r="A1579" s="20" t="str" cm="1">
        <f t="array" ref="A1579">IF(Table2[[#This Row],[Max_num_drones]:[Max_num_drones]]=2,Table2[[#This Row],[Cost]:[Cost]],"")</f>
        <v/>
      </c>
      <c r="B1579" s="20" t="str" cm="1">
        <f t="array" ref="B1579">IF(Table2[[#This Row],[Max_num_drones]:[Max_num_drones]]=3,Table2[[#This Row],[Cost]:[Cost]],"")</f>
        <v/>
      </c>
      <c r="C1579" s="20" t="str" cm="1">
        <f t="array" ref="C1579">IF(Table2[[#This Row],[Max_num_drones]:[Max_num_drones]]=4,Table2[[#This Row],[Cost]:[Cost]],"")</f>
        <v/>
      </c>
      <c r="D1579" s="20" t="str" cm="1">
        <f t="array" ref="D1579">IF(Table2[[#This Row],[Max_num_drones]:[Max_num_drones]]=5,Table2[[#This Row],[Cost]:[Cost]],"")</f>
        <v/>
      </c>
    </row>
    <row r="1580" spans="1:4">
      <c r="A1580" s="20" t="str" cm="1">
        <f t="array" ref="A1580">IF(Table2[[#This Row],[Max_num_drones]:[Max_num_drones]]=2,Table2[[#This Row],[Cost]:[Cost]],"")</f>
        <v/>
      </c>
      <c r="B1580" s="20" t="str" cm="1">
        <f t="array" ref="B1580">IF(Table2[[#This Row],[Max_num_drones]:[Max_num_drones]]=3,Table2[[#This Row],[Cost]:[Cost]],"")</f>
        <v/>
      </c>
      <c r="C1580" s="20" t="str" cm="1">
        <f t="array" ref="C1580">IF(Table2[[#This Row],[Max_num_drones]:[Max_num_drones]]=4,Table2[[#This Row],[Cost]:[Cost]],"")</f>
        <v/>
      </c>
      <c r="D1580" s="20" t="str" cm="1">
        <f t="array" ref="D1580">IF(Table2[[#This Row],[Max_num_drones]:[Max_num_drones]]=5,Table2[[#This Row],[Cost]:[Cost]],"")</f>
        <v/>
      </c>
    </row>
    <row r="1581" spans="1:4">
      <c r="A1581" s="20" t="str" cm="1">
        <f t="array" ref="A1581">IF(Table2[[#This Row],[Max_num_drones]:[Max_num_drones]]=2,Table2[[#This Row],[Cost]:[Cost]],"")</f>
        <v/>
      </c>
      <c r="B1581" s="20" t="str" cm="1">
        <f t="array" ref="B1581">IF(Table2[[#This Row],[Max_num_drones]:[Max_num_drones]]=3,Table2[[#This Row],[Cost]:[Cost]],"")</f>
        <v/>
      </c>
      <c r="C1581" s="20" t="str" cm="1">
        <f t="array" ref="C1581">IF(Table2[[#This Row],[Max_num_drones]:[Max_num_drones]]=4,Table2[[#This Row],[Cost]:[Cost]],"")</f>
        <v/>
      </c>
      <c r="D1581" s="20" t="str" cm="1">
        <f t="array" ref="D1581">IF(Table2[[#This Row],[Max_num_drones]:[Max_num_drones]]=5,Table2[[#This Row],[Cost]:[Cost]],"")</f>
        <v/>
      </c>
    </row>
    <row r="1582" spans="1:4">
      <c r="A1582" s="20" t="str" cm="1">
        <f t="array" ref="A1582">IF(Table2[[#This Row],[Max_num_drones]:[Max_num_drones]]=2,Table2[[#This Row],[Cost]:[Cost]],"")</f>
        <v/>
      </c>
      <c r="B1582" s="20" t="str" cm="1">
        <f t="array" ref="B1582">IF(Table2[[#This Row],[Max_num_drones]:[Max_num_drones]]=3,Table2[[#This Row],[Cost]:[Cost]],"")</f>
        <v/>
      </c>
      <c r="C1582" s="20" t="str" cm="1">
        <f t="array" ref="C1582">IF(Table2[[#This Row],[Max_num_drones]:[Max_num_drones]]=4,Table2[[#This Row],[Cost]:[Cost]],"")</f>
        <v/>
      </c>
      <c r="D1582" s="20" t="str" cm="1">
        <f t="array" ref="D1582">IF(Table2[[#This Row],[Max_num_drones]:[Max_num_drones]]=5,Table2[[#This Row],[Cost]:[Cost]],"")</f>
        <v/>
      </c>
    </row>
    <row r="1583" spans="1:4">
      <c r="A1583" s="20" t="str" cm="1">
        <f t="array" ref="A1583">IF(Table2[[#This Row],[Max_num_drones]:[Max_num_drones]]=2,Table2[[#This Row],[Cost]:[Cost]],"")</f>
        <v/>
      </c>
      <c r="B1583" s="20" t="str" cm="1">
        <f t="array" ref="B1583">IF(Table2[[#This Row],[Max_num_drones]:[Max_num_drones]]=3,Table2[[#This Row],[Cost]:[Cost]],"")</f>
        <v/>
      </c>
      <c r="C1583" s="20" t="str" cm="1">
        <f t="array" ref="C1583">IF(Table2[[#This Row],[Max_num_drones]:[Max_num_drones]]=4,Table2[[#This Row],[Cost]:[Cost]],"")</f>
        <v/>
      </c>
      <c r="D1583" s="20" t="str" cm="1">
        <f t="array" ref="D1583">IF(Table2[[#This Row],[Max_num_drones]:[Max_num_drones]]=5,Table2[[#This Row],[Cost]:[Cost]],"")</f>
        <v/>
      </c>
    </row>
    <row r="1584" spans="1:4">
      <c r="A1584" s="20" t="str" cm="1">
        <f t="array" ref="A1584">IF(Table2[[#This Row],[Max_num_drones]:[Max_num_drones]]=2,Table2[[#This Row],[Cost]:[Cost]],"")</f>
        <v/>
      </c>
      <c r="B1584" s="20" t="str" cm="1">
        <f t="array" ref="B1584">IF(Table2[[#This Row],[Max_num_drones]:[Max_num_drones]]=3,Table2[[#This Row],[Cost]:[Cost]],"")</f>
        <v/>
      </c>
      <c r="C1584" s="20" t="str" cm="1">
        <f t="array" ref="C1584">IF(Table2[[#This Row],[Max_num_drones]:[Max_num_drones]]=4,Table2[[#This Row],[Cost]:[Cost]],"")</f>
        <v/>
      </c>
      <c r="D1584" s="20" t="str" cm="1">
        <f t="array" ref="D1584">IF(Table2[[#This Row],[Max_num_drones]:[Max_num_drones]]=5,Table2[[#This Row],[Cost]:[Cost]],"")</f>
        <v/>
      </c>
    </row>
    <row r="1585" spans="1:4">
      <c r="A1585" s="20" t="str" cm="1">
        <f t="array" ref="A1585">IF(Table2[[#This Row],[Max_num_drones]:[Max_num_drones]]=2,Table2[[#This Row],[Cost]:[Cost]],"")</f>
        <v/>
      </c>
      <c r="B1585" s="20" t="str" cm="1">
        <f t="array" ref="B1585">IF(Table2[[#This Row],[Max_num_drones]:[Max_num_drones]]=3,Table2[[#This Row],[Cost]:[Cost]],"")</f>
        <v/>
      </c>
      <c r="C1585" s="20" t="str" cm="1">
        <f t="array" ref="C1585">IF(Table2[[#This Row],[Max_num_drones]:[Max_num_drones]]=4,Table2[[#This Row],[Cost]:[Cost]],"")</f>
        <v/>
      </c>
      <c r="D1585" s="20" t="str" cm="1">
        <f t="array" ref="D1585">IF(Table2[[#This Row],[Max_num_drones]:[Max_num_drones]]=5,Table2[[#This Row],[Cost]:[Cost]],"")</f>
        <v/>
      </c>
    </row>
    <row r="1586" spans="1:4">
      <c r="A1586" s="20" t="str" cm="1">
        <f t="array" ref="A1586">IF(Table2[[#This Row],[Max_num_drones]:[Max_num_drones]]=2,Table2[[#This Row],[Cost]:[Cost]],"")</f>
        <v/>
      </c>
      <c r="B1586" s="20" t="str" cm="1">
        <f t="array" ref="B1586">IF(Table2[[#This Row],[Max_num_drones]:[Max_num_drones]]=3,Table2[[#This Row],[Cost]:[Cost]],"")</f>
        <v/>
      </c>
      <c r="C1586" s="20" t="str" cm="1">
        <f t="array" ref="C1586">IF(Table2[[#This Row],[Max_num_drones]:[Max_num_drones]]=4,Table2[[#This Row],[Cost]:[Cost]],"")</f>
        <v/>
      </c>
      <c r="D1586" s="20" t="str" cm="1">
        <f t="array" ref="D1586">IF(Table2[[#This Row],[Max_num_drones]:[Max_num_drones]]=5,Table2[[#This Row],[Cost]:[Cost]],"")</f>
        <v/>
      </c>
    </row>
    <row r="1587" spans="1:4">
      <c r="A1587" s="20" t="str" cm="1">
        <f t="array" ref="A1587">IF(Table2[[#This Row],[Max_num_drones]:[Max_num_drones]]=2,Table2[[#This Row],[Cost]:[Cost]],"")</f>
        <v/>
      </c>
      <c r="B1587" s="20" t="str" cm="1">
        <f t="array" ref="B1587">IF(Table2[[#This Row],[Max_num_drones]:[Max_num_drones]]=3,Table2[[#This Row],[Cost]:[Cost]],"")</f>
        <v/>
      </c>
      <c r="C1587" s="20" t="str" cm="1">
        <f t="array" ref="C1587">IF(Table2[[#This Row],[Max_num_drones]:[Max_num_drones]]=4,Table2[[#This Row],[Cost]:[Cost]],"")</f>
        <v/>
      </c>
      <c r="D1587" s="20" t="str" cm="1">
        <f t="array" ref="D1587">IF(Table2[[#This Row],[Max_num_drones]:[Max_num_drones]]=5,Table2[[#This Row],[Cost]:[Cost]],"")</f>
        <v/>
      </c>
    </row>
    <row r="1588" spans="1:4">
      <c r="A1588" s="20" t="str" cm="1">
        <f t="array" ref="A1588">IF(Table2[[#This Row],[Max_num_drones]:[Max_num_drones]]=2,Table2[[#This Row],[Cost]:[Cost]],"")</f>
        <v/>
      </c>
      <c r="B1588" s="20" t="str" cm="1">
        <f t="array" ref="B1588">IF(Table2[[#This Row],[Max_num_drones]:[Max_num_drones]]=3,Table2[[#This Row],[Cost]:[Cost]],"")</f>
        <v/>
      </c>
      <c r="C1588" s="20" t="str" cm="1">
        <f t="array" ref="C1588">IF(Table2[[#This Row],[Max_num_drones]:[Max_num_drones]]=4,Table2[[#This Row],[Cost]:[Cost]],"")</f>
        <v/>
      </c>
      <c r="D1588" s="20" t="str" cm="1">
        <f t="array" ref="D1588">IF(Table2[[#This Row],[Max_num_drones]:[Max_num_drones]]=5,Table2[[#This Row],[Cost]:[Cost]],"")</f>
        <v/>
      </c>
    </row>
    <row r="1589" spans="1:4">
      <c r="A1589" s="20" t="str" cm="1">
        <f t="array" ref="A1589">IF(Table2[[#This Row],[Max_num_drones]:[Max_num_drones]]=2,Table2[[#This Row],[Cost]:[Cost]],"")</f>
        <v/>
      </c>
      <c r="B1589" s="20" t="str" cm="1">
        <f t="array" ref="B1589">IF(Table2[[#This Row],[Max_num_drones]:[Max_num_drones]]=3,Table2[[#This Row],[Cost]:[Cost]],"")</f>
        <v/>
      </c>
      <c r="C1589" s="20" t="str" cm="1">
        <f t="array" ref="C1589">IF(Table2[[#This Row],[Max_num_drones]:[Max_num_drones]]=4,Table2[[#This Row],[Cost]:[Cost]],"")</f>
        <v/>
      </c>
      <c r="D1589" s="20" t="str" cm="1">
        <f t="array" ref="D1589">IF(Table2[[#This Row],[Max_num_drones]:[Max_num_drones]]=5,Table2[[#This Row],[Cost]:[Cost]],"")</f>
        <v/>
      </c>
    </row>
    <row r="1590" spans="1:4">
      <c r="A1590" s="20" t="str" cm="1">
        <f t="array" ref="A1590">IF(Table2[[#This Row],[Max_num_drones]:[Max_num_drones]]=2,Table2[[#This Row],[Cost]:[Cost]],"")</f>
        <v/>
      </c>
      <c r="B1590" s="20" t="str" cm="1">
        <f t="array" ref="B1590">IF(Table2[[#This Row],[Max_num_drones]:[Max_num_drones]]=3,Table2[[#This Row],[Cost]:[Cost]],"")</f>
        <v/>
      </c>
      <c r="C1590" s="20" t="str" cm="1">
        <f t="array" ref="C1590">IF(Table2[[#This Row],[Max_num_drones]:[Max_num_drones]]=4,Table2[[#This Row],[Cost]:[Cost]],"")</f>
        <v/>
      </c>
      <c r="D1590" s="20" t="str" cm="1">
        <f t="array" ref="D1590">IF(Table2[[#This Row],[Max_num_drones]:[Max_num_drones]]=5,Table2[[#This Row],[Cost]:[Cost]],"")</f>
        <v/>
      </c>
    </row>
    <row r="1591" spans="1:4">
      <c r="A1591" s="20" t="str" cm="1">
        <f t="array" ref="A1591">IF(Table2[[#This Row],[Max_num_drones]:[Max_num_drones]]=2,Table2[[#This Row],[Cost]:[Cost]],"")</f>
        <v/>
      </c>
      <c r="B1591" s="20" t="str" cm="1">
        <f t="array" ref="B1591">IF(Table2[[#This Row],[Max_num_drones]:[Max_num_drones]]=3,Table2[[#This Row],[Cost]:[Cost]],"")</f>
        <v/>
      </c>
      <c r="C1591" s="20" t="str" cm="1">
        <f t="array" ref="C1591">IF(Table2[[#This Row],[Max_num_drones]:[Max_num_drones]]=4,Table2[[#This Row],[Cost]:[Cost]],"")</f>
        <v/>
      </c>
      <c r="D1591" s="20" t="str" cm="1">
        <f t="array" ref="D1591">IF(Table2[[#This Row],[Max_num_drones]:[Max_num_drones]]=5,Table2[[#This Row],[Cost]:[Cost]],"")</f>
        <v/>
      </c>
    </row>
    <row r="1592" spans="1:4">
      <c r="A1592" s="20" t="str" cm="1">
        <f t="array" ref="A1592">IF(Table2[[#This Row],[Max_num_drones]:[Max_num_drones]]=2,Table2[[#This Row],[Cost]:[Cost]],"")</f>
        <v/>
      </c>
      <c r="B1592" s="20" t="str" cm="1">
        <f t="array" ref="B1592">IF(Table2[[#This Row],[Max_num_drones]:[Max_num_drones]]=3,Table2[[#This Row],[Cost]:[Cost]],"")</f>
        <v/>
      </c>
      <c r="C1592" s="20" t="str" cm="1">
        <f t="array" ref="C1592">IF(Table2[[#This Row],[Max_num_drones]:[Max_num_drones]]=4,Table2[[#This Row],[Cost]:[Cost]],"")</f>
        <v/>
      </c>
      <c r="D1592" s="20" t="str" cm="1">
        <f t="array" ref="D1592">IF(Table2[[#This Row],[Max_num_drones]:[Max_num_drones]]=5,Table2[[#This Row],[Cost]:[Cost]],"")</f>
        <v/>
      </c>
    </row>
    <row r="1593" spans="1:4">
      <c r="A1593" s="20" t="str" cm="1">
        <f t="array" ref="A1593">IF(Table2[[#This Row],[Max_num_drones]:[Max_num_drones]]=2,Table2[[#This Row],[Cost]:[Cost]],"")</f>
        <v/>
      </c>
      <c r="B1593" s="20" t="str" cm="1">
        <f t="array" ref="B1593">IF(Table2[[#This Row],[Max_num_drones]:[Max_num_drones]]=3,Table2[[#This Row],[Cost]:[Cost]],"")</f>
        <v/>
      </c>
      <c r="C1593" s="20" t="str" cm="1">
        <f t="array" ref="C1593">IF(Table2[[#This Row],[Max_num_drones]:[Max_num_drones]]=4,Table2[[#This Row],[Cost]:[Cost]],"")</f>
        <v/>
      </c>
      <c r="D1593" s="20" t="str" cm="1">
        <f t="array" ref="D1593">IF(Table2[[#This Row],[Max_num_drones]:[Max_num_drones]]=5,Table2[[#This Row],[Cost]:[Cost]],"")</f>
        <v/>
      </c>
    </row>
    <row r="1594" spans="1:4">
      <c r="A1594" s="20" t="str" cm="1">
        <f t="array" ref="A1594">IF(Table2[[#This Row],[Max_num_drones]:[Max_num_drones]]=2,Table2[[#This Row],[Cost]:[Cost]],"")</f>
        <v/>
      </c>
      <c r="B1594" s="20" t="str" cm="1">
        <f t="array" ref="B1594">IF(Table2[[#This Row],[Max_num_drones]:[Max_num_drones]]=3,Table2[[#This Row],[Cost]:[Cost]],"")</f>
        <v/>
      </c>
      <c r="C1594" s="20" t="str" cm="1">
        <f t="array" ref="C1594">IF(Table2[[#This Row],[Max_num_drones]:[Max_num_drones]]=4,Table2[[#This Row],[Cost]:[Cost]],"")</f>
        <v/>
      </c>
      <c r="D1594" s="20" t="str" cm="1">
        <f t="array" ref="D1594">IF(Table2[[#This Row],[Max_num_drones]:[Max_num_drones]]=5,Table2[[#This Row],[Cost]:[Cost]],"")</f>
        <v/>
      </c>
    </row>
    <row r="1595" spans="1:4">
      <c r="A1595" s="20" t="str" cm="1">
        <f t="array" ref="A1595">IF(Table2[[#This Row],[Max_num_drones]:[Max_num_drones]]=2,Table2[[#This Row],[Cost]:[Cost]],"")</f>
        <v/>
      </c>
      <c r="B1595" s="20" t="str" cm="1">
        <f t="array" ref="B1595">IF(Table2[[#This Row],[Max_num_drones]:[Max_num_drones]]=3,Table2[[#This Row],[Cost]:[Cost]],"")</f>
        <v/>
      </c>
      <c r="C1595" s="20" t="str" cm="1">
        <f t="array" ref="C1595">IF(Table2[[#This Row],[Max_num_drones]:[Max_num_drones]]=4,Table2[[#This Row],[Cost]:[Cost]],"")</f>
        <v/>
      </c>
      <c r="D1595" s="20" t="str" cm="1">
        <f t="array" ref="D1595">IF(Table2[[#This Row],[Max_num_drones]:[Max_num_drones]]=5,Table2[[#This Row],[Cost]:[Cost]],"")</f>
        <v/>
      </c>
    </row>
    <row r="1596" spans="1:4">
      <c r="A1596" s="20" t="str" cm="1">
        <f t="array" ref="A1596">IF(Table2[[#This Row],[Max_num_drones]:[Max_num_drones]]=2,Table2[[#This Row],[Cost]:[Cost]],"")</f>
        <v/>
      </c>
      <c r="B1596" s="20" t="str" cm="1">
        <f t="array" ref="B1596">IF(Table2[[#This Row],[Max_num_drones]:[Max_num_drones]]=3,Table2[[#This Row],[Cost]:[Cost]],"")</f>
        <v/>
      </c>
      <c r="C1596" s="20" t="str" cm="1">
        <f t="array" ref="C1596">IF(Table2[[#This Row],[Max_num_drones]:[Max_num_drones]]=4,Table2[[#This Row],[Cost]:[Cost]],"")</f>
        <v/>
      </c>
      <c r="D1596" s="20" t="str" cm="1">
        <f t="array" ref="D1596">IF(Table2[[#This Row],[Max_num_drones]:[Max_num_drones]]=5,Table2[[#This Row],[Cost]:[Cost]],"")</f>
        <v/>
      </c>
    </row>
    <row r="1597" spans="1:4">
      <c r="A1597" s="20" t="str" cm="1">
        <f t="array" ref="A1597">IF(Table2[[#This Row],[Max_num_drones]:[Max_num_drones]]=2,Table2[[#This Row],[Cost]:[Cost]],"")</f>
        <v/>
      </c>
      <c r="B1597" s="20" t="str" cm="1">
        <f t="array" ref="B1597">IF(Table2[[#This Row],[Max_num_drones]:[Max_num_drones]]=3,Table2[[#This Row],[Cost]:[Cost]],"")</f>
        <v/>
      </c>
      <c r="C1597" s="20" t="str" cm="1">
        <f t="array" ref="C1597">IF(Table2[[#This Row],[Max_num_drones]:[Max_num_drones]]=4,Table2[[#This Row],[Cost]:[Cost]],"")</f>
        <v/>
      </c>
      <c r="D1597" s="20" t="str" cm="1">
        <f t="array" ref="D1597">IF(Table2[[#This Row],[Max_num_drones]:[Max_num_drones]]=5,Table2[[#This Row],[Cost]:[Cost]],"")</f>
        <v/>
      </c>
    </row>
    <row r="1598" spans="1:4">
      <c r="A1598" s="20" t="str" cm="1">
        <f t="array" ref="A1598">IF(Table2[[#This Row],[Max_num_drones]:[Max_num_drones]]=2,Table2[[#This Row],[Cost]:[Cost]],"")</f>
        <v/>
      </c>
      <c r="B1598" s="20" t="str" cm="1">
        <f t="array" ref="B1598">IF(Table2[[#This Row],[Max_num_drones]:[Max_num_drones]]=3,Table2[[#This Row],[Cost]:[Cost]],"")</f>
        <v/>
      </c>
      <c r="C1598" s="20" t="str" cm="1">
        <f t="array" ref="C1598">IF(Table2[[#This Row],[Max_num_drones]:[Max_num_drones]]=4,Table2[[#This Row],[Cost]:[Cost]],"")</f>
        <v/>
      </c>
      <c r="D1598" s="20" t="str" cm="1">
        <f t="array" ref="D1598">IF(Table2[[#This Row],[Max_num_drones]:[Max_num_drones]]=5,Table2[[#This Row],[Cost]:[Cost]],"")</f>
        <v/>
      </c>
    </row>
    <row r="1599" spans="1:4">
      <c r="A1599" s="20" t="str" cm="1">
        <f t="array" ref="A1599">IF(Table2[[#This Row],[Max_num_drones]:[Max_num_drones]]=2,Table2[[#This Row],[Cost]:[Cost]],"")</f>
        <v/>
      </c>
      <c r="B1599" s="20" t="str" cm="1">
        <f t="array" ref="B1599">IF(Table2[[#This Row],[Max_num_drones]:[Max_num_drones]]=3,Table2[[#This Row],[Cost]:[Cost]],"")</f>
        <v/>
      </c>
      <c r="C1599" s="20" t="str" cm="1">
        <f t="array" ref="C1599">IF(Table2[[#This Row],[Max_num_drones]:[Max_num_drones]]=4,Table2[[#This Row],[Cost]:[Cost]],"")</f>
        <v/>
      </c>
      <c r="D1599" s="20" t="str" cm="1">
        <f t="array" ref="D1599">IF(Table2[[#This Row],[Max_num_drones]:[Max_num_drones]]=5,Table2[[#This Row],[Cost]:[Cost]],"")</f>
        <v/>
      </c>
    </row>
    <row r="1600" spans="1:4">
      <c r="A1600" s="20" t="str" cm="1">
        <f t="array" ref="A1600">IF(Table2[[#This Row],[Max_num_drones]:[Max_num_drones]]=2,Table2[[#This Row],[Cost]:[Cost]],"")</f>
        <v/>
      </c>
      <c r="B1600" s="20" t="str" cm="1">
        <f t="array" ref="B1600">IF(Table2[[#This Row],[Max_num_drones]:[Max_num_drones]]=3,Table2[[#This Row],[Cost]:[Cost]],"")</f>
        <v/>
      </c>
      <c r="C1600" s="20" t="str" cm="1">
        <f t="array" ref="C1600">IF(Table2[[#This Row],[Max_num_drones]:[Max_num_drones]]=4,Table2[[#This Row],[Cost]:[Cost]],"")</f>
        <v/>
      </c>
      <c r="D1600" s="20" t="str" cm="1">
        <f t="array" ref="D1600">IF(Table2[[#This Row],[Max_num_drones]:[Max_num_drones]]=5,Table2[[#This Row],[Cost]:[Cost]],"")</f>
        <v/>
      </c>
    </row>
    <row r="1601" spans="1:4">
      <c r="A1601" s="20" t="str" cm="1">
        <f t="array" ref="A1601">IF(Table2[[#This Row],[Max_num_drones]:[Max_num_drones]]=2,Table2[[#This Row],[Cost]:[Cost]],"")</f>
        <v/>
      </c>
      <c r="B1601" s="20" t="str" cm="1">
        <f t="array" ref="B1601">IF(Table2[[#This Row],[Max_num_drones]:[Max_num_drones]]=3,Table2[[#This Row],[Cost]:[Cost]],"")</f>
        <v/>
      </c>
      <c r="C1601" s="20" t="str" cm="1">
        <f t="array" ref="C1601">IF(Table2[[#This Row],[Max_num_drones]:[Max_num_drones]]=4,Table2[[#This Row],[Cost]:[Cost]],"")</f>
        <v/>
      </c>
      <c r="D1601" s="20" t="str" cm="1">
        <f t="array" ref="D1601">IF(Table2[[#This Row],[Max_num_drones]:[Max_num_drones]]=5,Table2[[#This Row],[Cost]:[Cost]],"")</f>
        <v/>
      </c>
    </row>
    <row r="1602" spans="1:4">
      <c r="A1602" s="20" t="str" cm="1">
        <f t="array" ref="A1602">IF(Table2[[#This Row],[Max_num_drones]:[Max_num_drones]]=2,Table2[[#This Row],[Cost]:[Cost]],"")</f>
        <v/>
      </c>
      <c r="B1602" s="20" t="str" cm="1">
        <f t="array" ref="B1602">IF(Table2[[#This Row],[Max_num_drones]:[Max_num_drones]]=3,Table2[[#This Row],[Cost]:[Cost]],"")</f>
        <v/>
      </c>
      <c r="C1602" s="20" t="str" cm="1">
        <f t="array" ref="C1602">IF(Table2[[#This Row],[Max_num_drones]:[Max_num_drones]]=4,Table2[[#This Row],[Cost]:[Cost]],"")</f>
        <v/>
      </c>
      <c r="D1602" s="20" t="str" cm="1">
        <f t="array" ref="D1602">IF(Table2[[#This Row],[Max_num_drones]:[Max_num_drones]]=5,Table2[[#This Row],[Cost]:[Cost]],"")</f>
        <v/>
      </c>
    </row>
    <row r="1603" spans="1:4">
      <c r="A1603" s="20" t="str" cm="1">
        <f t="array" ref="A1603">IF(Table2[[#This Row],[Max_num_drones]:[Max_num_drones]]=2,Table2[[#This Row],[Cost]:[Cost]],"")</f>
        <v/>
      </c>
      <c r="B1603" s="20" t="str" cm="1">
        <f t="array" ref="B1603">IF(Table2[[#This Row],[Max_num_drones]:[Max_num_drones]]=3,Table2[[#This Row],[Cost]:[Cost]],"")</f>
        <v/>
      </c>
      <c r="C1603" s="20" t="str" cm="1">
        <f t="array" ref="C1603">IF(Table2[[#This Row],[Max_num_drones]:[Max_num_drones]]=4,Table2[[#This Row],[Cost]:[Cost]],"")</f>
        <v/>
      </c>
      <c r="D1603" s="20" t="str" cm="1">
        <f t="array" ref="D1603">IF(Table2[[#This Row],[Max_num_drones]:[Max_num_drones]]=5,Table2[[#This Row],[Cost]:[Cost]],"")</f>
        <v/>
      </c>
    </row>
    <row r="1604" spans="1:4">
      <c r="A1604" s="20" t="str" cm="1">
        <f t="array" ref="A1604">IF(Table2[[#This Row],[Max_num_drones]:[Max_num_drones]]=2,Table2[[#This Row],[Cost]:[Cost]],"")</f>
        <v/>
      </c>
      <c r="B1604" s="20" t="str" cm="1">
        <f t="array" ref="B1604">IF(Table2[[#This Row],[Max_num_drones]:[Max_num_drones]]=3,Table2[[#This Row],[Cost]:[Cost]],"")</f>
        <v/>
      </c>
      <c r="C1604" s="20" t="str" cm="1">
        <f t="array" ref="C1604">IF(Table2[[#This Row],[Max_num_drones]:[Max_num_drones]]=4,Table2[[#This Row],[Cost]:[Cost]],"")</f>
        <v/>
      </c>
      <c r="D1604" s="20" t="str" cm="1">
        <f t="array" ref="D1604">IF(Table2[[#This Row],[Max_num_drones]:[Max_num_drones]]=5,Table2[[#This Row],[Cost]:[Cost]],"")</f>
        <v/>
      </c>
    </row>
    <row r="1605" spans="1:4">
      <c r="A1605" s="20" t="str" cm="1">
        <f t="array" ref="A1605">IF(Table2[[#This Row],[Max_num_drones]:[Max_num_drones]]=2,Table2[[#This Row],[Cost]:[Cost]],"")</f>
        <v/>
      </c>
      <c r="B1605" s="20" t="str" cm="1">
        <f t="array" ref="B1605">IF(Table2[[#This Row],[Max_num_drones]:[Max_num_drones]]=3,Table2[[#This Row],[Cost]:[Cost]],"")</f>
        <v/>
      </c>
      <c r="C1605" s="20" t="str" cm="1">
        <f t="array" ref="C1605">IF(Table2[[#This Row],[Max_num_drones]:[Max_num_drones]]=4,Table2[[#This Row],[Cost]:[Cost]],"")</f>
        <v/>
      </c>
      <c r="D1605" s="20" t="str" cm="1">
        <f t="array" ref="D1605">IF(Table2[[#This Row],[Max_num_drones]:[Max_num_drones]]=5,Table2[[#This Row],[Cost]:[Cost]],"")</f>
        <v/>
      </c>
    </row>
    <row r="1606" spans="1:4">
      <c r="A1606" s="20" t="str" cm="1">
        <f t="array" ref="A1606">IF(Table2[[#This Row],[Max_num_drones]:[Max_num_drones]]=2,Table2[[#This Row],[Cost]:[Cost]],"")</f>
        <v/>
      </c>
      <c r="B1606" s="20" t="str" cm="1">
        <f t="array" ref="B1606">IF(Table2[[#This Row],[Max_num_drones]:[Max_num_drones]]=3,Table2[[#This Row],[Cost]:[Cost]],"")</f>
        <v/>
      </c>
      <c r="C1606" s="20" t="str" cm="1">
        <f t="array" ref="C1606">IF(Table2[[#This Row],[Max_num_drones]:[Max_num_drones]]=4,Table2[[#This Row],[Cost]:[Cost]],"")</f>
        <v/>
      </c>
      <c r="D1606" s="20" t="str" cm="1">
        <f t="array" ref="D1606">IF(Table2[[#This Row],[Max_num_drones]:[Max_num_drones]]=5,Table2[[#This Row],[Cost]:[Cost]],"")</f>
        <v/>
      </c>
    </row>
    <row r="1607" spans="1:4">
      <c r="A1607" s="20" t="str" cm="1">
        <f t="array" ref="A1607">IF(Table2[[#This Row],[Max_num_drones]:[Max_num_drones]]=2,Table2[[#This Row],[Cost]:[Cost]],"")</f>
        <v/>
      </c>
      <c r="B1607" s="20" t="str" cm="1">
        <f t="array" ref="B1607">IF(Table2[[#This Row],[Max_num_drones]:[Max_num_drones]]=3,Table2[[#This Row],[Cost]:[Cost]],"")</f>
        <v/>
      </c>
      <c r="C1607" s="20" t="str" cm="1">
        <f t="array" ref="C1607">IF(Table2[[#This Row],[Max_num_drones]:[Max_num_drones]]=4,Table2[[#This Row],[Cost]:[Cost]],"")</f>
        <v/>
      </c>
      <c r="D1607" s="20" t="str" cm="1">
        <f t="array" ref="D1607">IF(Table2[[#This Row],[Max_num_drones]:[Max_num_drones]]=5,Table2[[#This Row],[Cost]:[Cost]],"")</f>
        <v/>
      </c>
    </row>
    <row r="1608" spans="1:4">
      <c r="A1608" s="20" t="str" cm="1">
        <f t="array" ref="A1608">IF(Table2[[#This Row],[Max_num_drones]:[Max_num_drones]]=2,Table2[[#This Row],[Cost]:[Cost]],"")</f>
        <v/>
      </c>
      <c r="B1608" s="20" t="str" cm="1">
        <f t="array" ref="B1608">IF(Table2[[#This Row],[Max_num_drones]:[Max_num_drones]]=3,Table2[[#This Row],[Cost]:[Cost]],"")</f>
        <v/>
      </c>
      <c r="C1608" s="20" t="str" cm="1">
        <f t="array" ref="C1608">IF(Table2[[#This Row],[Max_num_drones]:[Max_num_drones]]=4,Table2[[#This Row],[Cost]:[Cost]],"")</f>
        <v/>
      </c>
      <c r="D1608" s="20" t="str" cm="1">
        <f t="array" ref="D1608">IF(Table2[[#This Row],[Max_num_drones]:[Max_num_drones]]=5,Table2[[#This Row],[Cost]:[Cost]],"")</f>
        <v/>
      </c>
    </row>
    <row r="1609" spans="1:4">
      <c r="A1609" s="20" t="str" cm="1">
        <f t="array" ref="A1609">IF(Table2[[#This Row],[Max_num_drones]:[Max_num_drones]]=2,Table2[[#This Row],[Cost]:[Cost]],"")</f>
        <v/>
      </c>
      <c r="B1609" s="20" t="str" cm="1">
        <f t="array" ref="B1609">IF(Table2[[#This Row],[Max_num_drones]:[Max_num_drones]]=3,Table2[[#This Row],[Cost]:[Cost]],"")</f>
        <v/>
      </c>
      <c r="C1609" s="20" t="str" cm="1">
        <f t="array" ref="C1609">IF(Table2[[#This Row],[Max_num_drones]:[Max_num_drones]]=4,Table2[[#This Row],[Cost]:[Cost]],"")</f>
        <v/>
      </c>
      <c r="D1609" s="20" t="str" cm="1">
        <f t="array" ref="D1609">IF(Table2[[#This Row],[Max_num_drones]:[Max_num_drones]]=5,Table2[[#This Row],[Cost]:[Cost]],"")</f>
        <v/>
      </c>
    </row>
    <row r="1610" spans="1:4">
      <c r="A1610" s="20" t="str" cm="1">
        <f t="array" ref="A1610">IF(Table2[[#This Row],[Max_num_drones]:[Max_num_drones]]=2,Table2[[#This Row],[Cost]:[Cost]],"")</f>
        <v/>
      </c>
      <c r="B1610" s="20" t="str" cm="1">
        <f t="array" ref="B1610">IF(Table2[[#This Row],[Max_num_drones]:[Max_num_drones]]=3,Table2[[#This Row],[Cost]:[Cost]],"")</f>
        <v/>
      </c>
      <c r="C1610" s="20" t="str" cm="1">
        <f t="array" ref="C1610">IF(Table2[[#This Row],[Max_num_drones]:[Max_num_drones]]=4,Table2[[#This Row],[Cost]:[Cost]],"")</f>
        <v/>
      </c>
      <c r="D1610" s="20" t="str" cm="1">
        <f t="array" ref="D1610">IF(Table2[[#This Row],[Max_num_drones]:[Max_num_drones]]=5,Table2[[#This Row],[Cost]:[Cost]],"")</f>
        <v/>
      </c>
    </row>
    <row r="1611" spans="1:4">
      <c r="A1611" s="20" t="str" cm="1">
        <f t="array" ref="A1611">IF(Table2[[#This Row],[Max_num_drones]:[Max_num_drones]]=2,Table2[[#This Row],[Cost]:[Cost]],"")</f>
        <v/>
      </c>
      <c r="B1611" s="20" t="str" cm="1">
        <f t="array" ref="B1611">IF(Table2[[#This Row],[Max_num_drones]:[Max_num_drones]]=3,Table2[[#This Row],[Cost]:[Cost]],"")</f>
        <v/>
      </c>
      <c r="C1611" s="20" t="str" cm="1">
        <f t="array" ref="C1611">IF(Table2[[#This Row],[Max_num_drones]:[Max_num_drones]]=4,Table2[[#This Row],[Cost]:[Cost]],"")</f>
        <v/>
      </c>
      <c r="D1611" s="20" t="str" cm="1">
        <f t="array" ref="D1611">IF(Table2[[#This Row],[Max_num_drones]:[Max_num_drones]]=5,Table2[[#This Row],[Cost]:[Cost]],"")</f>
        <v/>
      </c>
    </row>
    <row r="1612" spans="1:4">
      <c r="A1612" s="20" t="str" cm="1">
        <f t="array" ref="A1612">IF(Table2[[#This Row],[Max_num_drones]:[Max_num_drones]]=2,Table2[[#This Row],[Cost]:[Cost]],"")</f>
        <v/>
      </c>
      <c r="B1612" s="20" t="str" cm="1">
        <f t="array" ref="B1612">IF(Table2[[#This Row],[Max_num_drones]:[Max_num_drones]]=3,Table2[[#This Row],[Cost]:[Cost]],"")</f>
        <v/>
      </c>
      <c r="C1612" s="20" t="str" cm="1">
        <f t="array" ref="C1612">IF(Table2[[#This Row],[Max_num_drones]:[Max_num_drones]]=4,Table2[[#This Row],[Cost]:[Cost]],"")</f>
        <v/>
      </c>
      <c r="D1612" s="20" t="str" cm="1">
        <f t="array" ref="D1612">IF(Table2[[#This Row],[Max_num_drones]:[Max_num_drones]]=5,Table2[[#This Row],[Cost]:[Cost]],"")</f>
        <v/>
      </c>
    </row>
    <row r="1613" spans="1:4">
      <c r="A1613" s="20" t="str" cm="1">
        <f t="array" ref="A1613">IF(Table2[[#This Row],[Max_num_drones]:[Max_num_drones]]=2,Table2[[#This Row],[Cost]:[Cost]],"")</f>
        <v/>
      </c>
      <c r="B1613" s="20" t="str" cm="1">
        <f t="array" ref="B1613">IF(Table2[[#This Row],[Max_num_drones]:[Max_num_drones]]=3,Table2[[#This Row],[Cost]:[Cost]],"")</f>
        <v/>
      </c>
      <c r="C1613" s="20" t="str" cm="1">
        <f t="array" ref="C1613">IF(Table2[[#This Row],[Max_num_drones]:[Max_num_drones]]=4,Table2[[#This Row],[Cost]:[Cost]],"")</f>
        <v/>
      </c>
      <c r="D1613" s="20" t="str" cm="1">
        <f t="array" ref="D1613">IF(Table2[[#This Row],[Max_num_drones]:[Max_num_drones]]=5,Table2[[#This Row],[Cost]:[Cost]],"")</f>
        <v/>
      </c>
    </row>
    <row r="1614" spans="1:4">
      <c r="A1614" s="20" t="str" cm="1">
        <f t="array" ref="A1614">IF(Table2[[#This Row],[Max_num_drones]:[Max_num_drones]]=2,Table2[[#This Row],[Cost]:[Cost]],"")</f>
        <v/>
      </c>
      <c r="B1614" s="20" t="str" cm="1">
        <f t="array" ref="B1614">IF(Table2[[#This Row],[Max_num_drones]:[Max_num_drones]]=3,Table2[[#This Row],[Cost]:[Cost]],"")</f>
        <v/>
      </c>
      <c r="C1614" s="20" t="str" cm="1">
        <f t="array" ref="C1614">IF(Table2[[#This Row],[Max_num_drones]:[Max_num_drones]]=4,Table2[[#This Row],[Cost]:[Cost]],"")</f>
        <v/>
      </c>
      <c r="D1614" s="20" t="str" cm="1">
        <f t="array" ref="D1614">IF(Table2[[#This Row],[Max_num_drones]:[Max_num_drones]]=5,Table2[[#This Row],[Cost]:[Cost]],"")</f>
        <v/>
      </c>
    </row>
    <row r="1615" spans="1:4">
      <c r="A1615" s="20" t="str" cm="1">
        <f t="array" ref="A1615">IF(Table2[[#This Row],[Max_num_drones]:[Max_num_drones]]=2,Table2[[#This Row],[Cost]:[Cost]],"")</f>
        <v/>
      </c>
      <c r="B1615" s="20" t="str" cm="1">
        <f t="array" ref="B1615">IF(Table2[[#This Row],[Max_num_drones]:[Max_num_drones]]=3,Table2[[#This Row],[Cost]:[Cost]],"")</f>
        <v/>
      </c>
      <c r="C1615" s="20" t="str" cm="1">
        <f t="array" ref="C1615">IF(Table2[[#This Row],[Max_num_drones]:[Max_num_drones]]=4,Table2[[#This Row],[Cost]:[Cost]],"")</f>
        <v/>
      </c>
      <c r="D1615" s="20" t="str" cm="1">
        <f t="array" ref="D1615">IF(Table2[[#This Row],[Max_num_drones]:[Max_num_drones]]=5,Table2[[#This Row],[Cost]:[Cost]],"")</f>
        <v/>
      </c>
    </row>
    <row r="1616" spans="1:4">
      <c r="A1616" s="20" t="str" cm="1">
        <f t="array" ref="A1616">IF(Table2[[#This Row],[Max_num_drones]:[Max_num_drones]]=2,Table2[[#This Row],[Cost]:[Cost]],"")</f>
        <v/>
      </c>
      <c r="B1616" s="20" t="str" cm="1">
        <f t="array" ref="B1616">IF(Table2[[#This Row],[Max_num_drones]:[Max_num_drones]]=3,Table2[[#This Row],[Cost]:[Cost]],"")</f>
        <v/>
      </c>
      <c r="C1616" s="20" t="str" cm="1">
        <f t="array" ref="C1616">IF(Table2[[#This Row],[Max_num_drones]:[Max_num_drones]]=4,Table2[[#This Row],[Cost]:[Cost]],"")</f>
        <v/>
      </c>
      <c r="D1616" s="20" t="str" cm="1">
        <f t="array" ref="D1616">IF(Table2[[#This Row],[Max_num_drones]:[Max_num_drones]]=5,Table2[[#This Row],[Cost]:[Cost]],"")</f>
        <v/>
      </c>
    </row>
    <row r="1617" spans="1:4">
      <c r="A1617" s="20" t="str" cm="1">
        <f t="array" ref="A1617">IF(Table2[[#This Row],[Max_num_drones]:[Max_num_drones]]=2,Table2[[#This Row],[Cost]:[Cost]],"")</f>
        <v/>
      </c>
      <c r="B1617" s="20" t="str" cm="1">
        <f t="array" ref="B1617">IF(Table2[[#This Row],[Max_num_drones]:[Max_num_drones]]=3,Table2[[#This Row],[Cost]:[Cost]],"")</f>
        <v/>
      </c>
      <c r="C1617" s="20" t="str" cm="1">
        <f t="array" ref="C1617">IF(Table2[[#This Row],[Max_num_drones]:[Max_num_drones]]=4,Table2[[#This Row],[Cost]:[Cost]],"")</f>
        <v/>
      </c>
      <c r="D1617" s="20" t="str" cm="1">
        <f t="array" ref="D1617">IF(Table2[[#This Row],[Max_num_drones]:[Max_num_drones]]=5,Table2[[#This Row],[Cost]:[Cost]],"")</f>
        <v/>
      </c>
    </row>
    <row r="1618" spans="1:4">
      <c r="A1618" s="20" t="str" cm="1">
        <f t="array" ref="A1618">IF(Table2[[#This Row],[Max_num_drones]:[Max_num_drones]]=2,Table2[[#This Row],[Cost]:[Cost]],"")</f>
        <v/>
      </c>
      <c r="B1618" s="20" t="str" cm="1">
        <f t="array" ref="B1618">IF(Table2[[#This Row],[Max_num_drones]:[Max_num_drones]]=3,Table2[[#This Row],[Cost]:[Cost]],"")</f>
        <v/>
      </c>
      <c r="C1618" s="20" t="str" cm="1">
        <f t="array" ref="C1618">IF(Table2[[#This Row],[Max_num_drones]:[Max_num_drones]]=4,Table2[[#This Row],[Cost]:[Cost]],"")</f>
        <v/>
      </c>
      <c r="D1618" s="20" t="str" cm="1">
        <f t="array" ref="D1618">IF(Table2[[#This Row],[Max_num_drones]:[Max_num_drones]]=5,Table2[[#This Row],[Cost]:[Cost]],"")</f>
        <v/>
      </c>
    </row>
    <row r="1619" spans="1:4">
      <c r="A1619" s="20" t="str" cm="1">
        <f t="array" ref="A1619">IF(Table2[[#This Row],[Max_num_drones]:[Max_num_drones]]=2,Table2[[#This Row],[Cost]:[Cost]],"")</f>
        <v/>
      </c>
      <c r="B1619" s="20" t="str" cm="1">
        <f t="array" ref="B1619">IF(Table2[[#This Row],[Max_num_drones]:[Max_num_drones]]=3,Table2[[#This Row],[Cost]:[Cost]],"")</f>
        <v/>
      </c>
      <c r="C1619" s="20" t="str" cm="1">
        <f t="array" ref="C1619">IF(Table2[[#This Row],[Max_num_drones]:[Max_num_drones]]=4,Table2[[#This Row],[Cost]:[Cost]],"")</f>
        <v/>
      </c>
      <c r="D1619" s="20" t="str" cm="1">
        <f t="array" ref="D1619">IF(Table2[[#This Row],[Max_num_drones]:[Max_num_drones]]=5,Table2[[#This Row],[Cost]:[Cost]],"")</f>
        <v/>
      </c>
    </row>
    <row r="1620" spans="1:4">
      <c r="A1620" s="20" t="str" cm="1">
        <f t="array" ref="A1620">IF(Table2[[#This Row],[Max_num_drones]:[Max_num_drones]]=2,Table2[[#This Row],[Cost]:[Cost]],"")</f>
        <v/>
      </c>
      <c r="B1620" s="20" t="str" cm="1">
        <f t="array" ref="B1620">IF(Table2[[#This Row],[Max_num_drones]:[Max_num_drones]]=3,Table2[[#This Row],[Cost]:[Cost]],"")</f>
        <v/>
      </c>
      <c r="C1620" s="20" t="str" cm="1">
        <f t="array" ref="C1620">IF(Table2[[#This Row],[Max_num_drones]:[Max_num_drones]]=4,Table2[[#This Row],[Cost]:[Cost]],"")</f>
        <v/>
      </c>
      <c r="D1620" s="20" t="str" cm="1">
        <f t="array" ref="D1620">IF(Table2[[#This Row],[Max_num_drones]:[Max_num_drones]]=5,Table2[[#This Row],[Cost]:[Cost]],"")</f>
        <v/>
      </c>
    </row>
    <row r="1621" spans="1:4">
      <c r="A1621" s="20" t="str" cm="1">
        <f t="array" ref="A1621">IF(Table2[[#This Row],[Max_num_drones]:[Max_num_drones]]=2,Table2[[#This Row],[Cost]:[Cost]],"")</f>
        <v/>
      </c>
      <c r="B1621" s="20" t="str" cm="1">
        <f t="array" ref="B1621">IF(Table2[[#This Row],[Max_num_drones]:[Max_num_drones]]=3,Table2[[#This Row],[Cost]:[Cost]],"")</f>
        <v/>
      </c>
      <c r="C1621" s="20" t="str" cm="1">
        <f t="array" ref="C1621">IF(Table2[[#This Row],[Max_num_drones]:[Max_num_drones]]=4,Table2[[#This Row],[Cost]:[Cost]],"")</f>
        <v/>
      </c>
      <c r="D1621" s="20" t="str" cm="1">
        <f t="array" ref="D1621">IF(Table2[[#This Row],[Max_num_drones]:[Max_num_drones]]=5,Table2[[#This Row],[Cost]:[Cost]],"")</f>
        <v/>
      </c>
    </row>
    <row r="1622" spans="1:4">
      <c r="A1622" s="20" t="str" cm="1">
        <f t="array" ref="A1622">IF(Table2[[#This Row],[Max_num_drones]:[Max_num_drones]]=2,Table2[[#This Row],[Cost]:[Cost]],"")</f>
        <v/>
      </c>
      <c r="B1622" s="20" t="str" cm="1">
        <f t="array" ref="B1622">IF(Table2[[#This Row],[Max_num_drones]:[Max_num_drones]]=3,Table2[[#This Row],[Cost]:[Cost]],"")</f>
        <v/>
      </c>
      <c r="C1622" s="20" t="str" cm="1">
        <f t="array" ref="C1622">IF(Table2[[#This Row],[Max_num_drones]:[Max_num_drones]]=4,Table2[[#This Row],[Cost]:[Cost]],"")</f>
        <v/>
      </c>
      <c r="D1622" s="20" t="str" cm="1">
        <f t="array" ref="D1622">IF(Table2[[#This Row],[Max_num_drones]:[Max_num_drones]]=5,Table2[[#This Row],[Cost]:[Cost]],"")</f>
        <v/>
      </c>
    </row>
    <row r="1623" spans="1:4">
      <c r="A1623" s="20" t="str" cm="1">
        <f t="array" ref="A1623">IF(Table2[[#This Row],[Max_num_drones]:[Max_num_drones]]=2,Table2[[#This Row],[Cost]:[Cost]],"")</f>
        <v/>
      </c>
      <c r="B1623" s="20" t="str" cm="1">
        <f t="array" ref="B1623">IF(Table2[[#This Row],[Max_num_drones]:[Max_num_drones]]=3,Table2[[#This Row],[Cost]:[Cost]],"")</f>
        <v/>
      </c>
      <c r="C1623" s="20" t="str" cm="1">
        <f t="array" ref="C1623">IF(Table2[[#This Row],[Max_num_drones]:[Max_num_drones]]=4,Table2[[#This Row],[Cost]:[Cost]],"")</f>
        <v/>
      </c>
      <c r="D1623" s="20" t="str" cm="1">
        <f t="array" ref="D1623">IF(Table2[[#This Row],[Max_num_drones]:[Max_num_drones]]=5,Table2[[#This Row],[Cost]:[Cost]],"")</f>
        <v/>
      </c>
    </row>
    <row r="1624" spans="1:4">
      <c r="A1624" s="20" t="str" cm="1">
        <f t="array" ref="A1624">IF(Table2[[#This Row],[Max_num_drones]:[Max_num_drones]]=2,Table2[[#This Row],[Cost]:[Cost]],"")</f>
        <v/>
      </c>
      <c r="B1624" s="20" t="str" cm="1">
        <f t="array" ref="B1624">IF(Table2[[#This Row],[Max_num_drones]:[Max_num_drones]]=3,Table2[[#This Row],[Cost]:[Cost]],"")</f>
        <v/>
      </c>
      <c r="C1624" s="20" t="str" cm="1">
        <f t="array" ref="C1624">IF(Table2[[#This Row],[Max_num_drones]:[Max_num_drones]]=4,Table2[[#This Row],[Cost]:[Cost]],"")</f>
        <v/>
      </c>
      <c r="D1624" s="20" t="str" cm="1">
        <f t="array" ref="D1624">IF(Table2[[#This Row],[Max_num_drones]:[Max_num_drones]]=5,Table2[[#This Row],[Cost]:[Cost]],"")</f>
        <v/>
      </c>
    </row>
    <row r="1625" spans="1:4">
      <c r="A1625" s="20" t="str" cm="1">
        <f t="array" ref="A1625">IF(Table2[[#This Row],[Max_num_drones]:[Max_num_drones]]=2,Table2[[#This Row],[Cost]:[Cost]],"")</f>
        <v/>
      </c>
      <c r="B1625" s="20" t="str" cm="1">
        <f t="array" ref="B1625">IF(Table2[[#This Row],[Max_num_drones]:[Max_num_drones]]=3,Table2[[#This Row],[Cost]:[Cost]],"")</f>
        <v/>
      </c>
      <c r="C1625" s="20" t="str" cm="1">
        <f t="array" ref="C1625">IF(Table2[[#This Row],[Max_num_drones]:[Max_num_drones]]=4,Table2[[#This Row],[Cost]:[Cost]],"")</f>
        <v/>
      </c>
      <c r="D1625" s="20" t="str" cm="1">
        <f t="array" ref="D1625">IF(Table2[[#This Row],[Max_num_drones]:[Max_num_drones]]=5,Table2[[#This Row],[Cost]:[Cost]],"")</f>
        <v/>
      </c>
    </row>
    <row r="1626" spans="1:4">
      <c r="A1626" s="20" t="str" cm="1">
        <f t="array" ref="A1626">IF(Table2[[#This Row],[Max_num_drones]:[Max_num_drones]]=2,Table2[[#This Row],[Cost]:[Cost]],"")</f>
        <v/>
      </c>
      <c r="B1626" s="20" t="str" cm="1">
        <f t="array" ref="B1626">IF(Table2[[#This Row],[Max_num_drones]:[Max_num_drones]]=3,Table2[[#This Row],[Cost]:[Cost]],"")</f>
        <v/>
      </c>
      <c r="C1626" s="20" t="str" cm="1">
        <f t="array" ref="C1626">IF(Table2[[#This Row],[Max_num_drones]:[Max_num_drones]]=4,Table2[[#This Row],[Cost]:[Cost]],"")</f>
        <v/>
      </c>
      <c r="D1626" s="20" t="str" cm="1">
        <f t="array" ref="D1626">IF(Table2[[#This Row],[Max_num_drones]:[Max_num_drones]]=5,Table2[[#This Row],[Cost]:[Cost]],"")</f>
        <v/>
      </c>
    </row>
    <row r="1627" spans="1:4">
      <c r="A1627" s="20" t="str" cm="1">
        <f t="array" ref="A1627">IF(Table2[[#This Row],[Max_num_drones]:[Max_num_drones]]=2,Table2[[#This Row],[Cost]:[Cost]],"")</f>
        <v/>
      </c>
      <c r="B1627" s="20" t="str" cm="1">
        <f t="array" ref="B1627">IF(Table2[[#This Row],[Max_num_drones]:[Max_num_drones]]=3,Table2[[#This Row],[Cost]:[Cost]],"")</f>
        <v/>
      </c>
      <c r="C1627" s="20" t="str" cm="1">
        <f t="array" ref="C1627">IF(Table2[[#This Row],[Max_num_drones]:[Max_num_drones]]=4,Table2[[#This Row],[Cost]:[Cost]],"")</f>
        <v/>
      </c>
      <c r="D1627" s="20" t="str" cm="1">
        <f t="array" ref="D1627">IF(Table2[[#This Row],[Max_num_drones]:[Max_num_drones]]=5,Table2[[#This Row],[Cost]:[Cost]],"")</f>
        <v/>
      </c>
    </row>
    <row r="1628" spans="1:4">
      <c r="A1628" s="20" t="str" cm="1">
        <f t="array" ref="A1628">IF(Table2[[#This Row],[Max_num_drones]:[Max_num_drones]]=2,Table2[[#This Row],[Cost]:[Cost]],"")</f>
        <v/>
      </c>
      <c r="B1628" s="20" t="str" cm="1">
        <f t="array" ref="B1628">IF(Table2[[#This Row],[Max_num_drones]:[Max_num_drones]]=3,Table2[[#This Row],[Cost]:[Cost]],"")</f>
        <v/>
      </c>
      <c r="C1628" s="20" t="str" cm="1">
        <f t="array" ref="C1628">IF(Table2[[#This Row],[Max_num_drones]:[Max_num_drones]]=4,Table2[[#This Row],[Cost]:[Cost]],"")</f>
        <v/>
      </c>
      <c r="D1628" s="20" t="str" cm="1">
        <f t="array" ref="D1628">IF(Table2[[#This Row],[Max_num_drones]:[Max_num_drones]]=5,Table2[[#This Row],[Cost]:[Cost]],"")</f>
        <v/>
      </c>
    </row>
    <row r="1629" spans="1:4">
      <c r="A1629" s="20" t="str" cm="1">
        <f t="array" ref="A1629">IF(Table2[[#This Row],[Max_num_drones]:[Max_num_drones]]=2,Table2[[#This Row],[Cost]:[Cost]],"")</f>
        <v/>
      </c>
      <c r="B1629" s="20" t="str" cm="1">
        <f t="array" ref="B1629">IF(Table2[[#This Row],[Max_num_drones]:[Max_num_drones]]=3,Table2[[#This Row],[Cost]:[Cost]],"")</f>
        <v/>
      </c>
      <c r="C1629" s="20" t="str" cm="1">
        <f t="array" ref="C1629">IF(Table2[[#This Row],[Max_num_drones]:[Max_num_drones]]=4,Table2[[#This Row],[Cost]:[Cost]],"")</f>
        <v/>
      </c>
      <c r="D1629" s="20" t="str" cm="1">
        <f t="array" ref="D1629">IF(Table2[[#This Row],[Max_num_drones]:[Max_num_drones]]=5,Table2[[#This Row],[Cost]:[Cost]],"")</f>
        <v/>
      </c>
    </row>
    <row r="1630" spans="1:4">
      <c r="A1630" s="20" t="str" cm="1">
        <f t="array" ref="A1630">IF(Table2[[#This Row],[Max_num_drones]:[Max_num_drones]]=2,Table2[[#This Row],[Cost]:[Cost]],"")</f>
        <v/>
      </c>
      <c r="B1630" s="20" t="str" cm="1">
        <f t="array" ref="B1630">IF(Table2[[#This Row],[Max_num_drones]:[Max_num_drones]]=3,Table2[[#This Row],[Cost]:[Cost]],"")</f>
        <v/>
      </c>
      <c r="C1630" s="20" t="str" cm="1">
        <f t="array" ref="C1630">IF(Table2[[#This Row],[Max_num_drones]:[Max_num_drones]]=4,Table2[[#This Row],[Cost]:[Cost]],"")</f>
        <v/>
      </c>
      <c r="D1630" s="20" t="str" cm="1">
        <f t="array" ref="D1630">IF(Table2[[#This Row],[Max_num_drones]:[Max_num_drones]]=5,Table2[[#This Row],[Cost]:[Cost]],"")</f>
        <v/>
      </c>
    </row>
    <row r="1631" spans="1:4">
      <c r="A1631" s="20" t="str" cm="1">
        <f t="array" ref="A1631">IF(Table2[[#This Row],[Max_num_drones]:[Max_num_drones]]=2,Table2[[#This Row],[Cost]:[Cost]],"")</f>
        <v/>
      </c>
      <c r="B1631" s="20" t="str" cm="1">
        <f t="array" ref="B1631">IF(Table2[[#This Row],[Max_num_drones]:[Max_num_drones]]=3,Table2[[#This Row],[Cost]:[Cost]],"")</f>
        <v/>
      </c>
      <c r="C1631" s="20" t="str" cm="1">
        <f t="array" ref="C1631">IF(Table2[[#This Row],[Max_num_drones]:[Max_num_drones]]=4,Table2[[#This Row],[Cost]:[Cost]],"")</f>
        <v/>
      </c>
      <c r="D1631" s="20" t="str" cm="1">
        <f t="array" ref="D1631">IF(Table2[[#This Row],[Max_num_drones]:[Max_num_drones]]=5,Table2[[#This Row],[Cost]:[Cost]],"")</f>
        <v/>
      </c>
    </row>
    <row r="1632" spans="1:4">
      <c r="A1632" s="20" t="str" cm="1">
        <f t="array" ref="A1632">IF(Table2[[#This Row],[Max_num_drones]:[Max_num_drones]]=2,Table2[[#This Row],[Cost]:[Cost]],"")</f>
        <v/>
      </c>
      <c r="B1632" s="20" t="str" cm="1">
        <f t="array" ref="B1632">IF(Table2[[#This Row],[Max_num_drones]:[Max_num_drones]]=3,Table2[[#This Row],[Cost]:[Cost]],"")</f>
        <v/>
      </c>
      <c r="C1632" s="20" t="str" cm="1">
        <f t="array" ref="C1632">IF(Table2[[#This Row],[Max_num_drones]:[Max_num_drones]]=4,Table2[[#This Row],[Cost]:[Cost]],"")</f>
        <v/>
      </c>
      <c r="D1632" s="20" t="str" cm="1">
        <f t="array" ref="D1632">IF(Table2[[#This Row],[Max_num_drones]:[Max_num_drones]]=5,Table2[[#This Row],[Cost]:[Cost]],"")</f>
        <v/>
      </c>
    </row>
    <row r="1633" spans="1:4">
      <c r="A1633" s="20" t="str" cm="1">
        <f t="array" ref="A1633">IF(Table2[[#This Row],[Max_num_drones]:[Max_num_drones]]=2,Table2[[#This Row],[Cost]:[Cost]],"")</f>
        <v/>
      </c>
      <c r="B1633" s="20" t="str" cm="1">
        <f t="array" ref="B1633">IF(Table2[[#This Row],[Max_num_drones]:[Max_num_drones]]=3,Table2[[#This Row],[Cost]:[Cost]],"")</f>
        <v/>
      </c>
      <c r="C1633" s="20" t="str" cm="1">
        <f t="array" ref="C1633">IF(Table2[[#This Row],[Max_num_drones]:[Max_num_drones]]=4,Table2[[#This Row],[Cost]:[Cost]],"")</f>
        <v/>
      </c>
      <c r="D1633" s="20" t="str" cm="1">
        <f t="array" ref="D1633">IF(Table2[[#This Row],[Max_num_drones]:[Max_num_drones]]=5,Table2[[#This Row],[Cost]:[Cost]],"")</f>
        <v/>
      </c>
    </row>
    <row r="1634" spans="1:4">
      <c r="A1634" s="20" t="str" cm="1">
        <f t="array" ref="A1634">IF(Table2[[#This Row],[Max_num_drones]:[Max_num_drones]]=2,Table2[[#This Row],[Cost]:[Cost]],"")</f>
        <v/>
      </c>
      <c r="B1634" s="20" t="str" cm="1">
        <f t="array" ref="B1634">IF(Table2[[#This Row],[Max_num_drones]:[Max_num_drones]]=3,Table2[[#This Row],[Cost]:[Cost]],"")</f>
        <v/>
      </c>
      <c r="C1634" s="20" t="str" cm="1">
        <f t="array" ref="C1634">IF(Table2[[#This Row],[Max_num_drones]:[Max_num_drones]]=4,Table2[[#This Row],[Cost]:[Cost]],"")</f>
        <v/>
      </c>
      <c r="D1634" s="20" t="str" cm="1">
        <f t="array" ref="D1634">IF(Table2[[#This Row],[Max_num_drones]:[Max_num_drones]]=5,Table2[[#This Row],[Cost]:[Cost]],"")</f>
        <v/>
      </c>
    </row>
    <row r="1635" spans="1:4">
      <c r="A1635" s="20" t="str" cm="1">
        <f t="array" ref="A1635">IF(Table2[[#This Row],[Max_num_drones]:[Max_num_drones]]=2,Table2[[#This Row],[Cost]:[Cost]],"")</f>
        <v/>
      </c>
      <c r="B1635" s="20" t="str" cm="1">
        <f t="array" ref="B1635">IF(Table2[[#This Row],[Max_num_drones]:[Max_num_drones]]=3,Table2[[#This Row],[Cost]:[Cost]],"")</f>
        <v/>
      </c>
      <c r="C1635" s="20" t="str" cm="1">
        <f t="array" ref="C1635">IF(Table2[[#This Row],[Max_num_drones]:[Max_num_drones]]=4,Table2[[#This Row],[Cost]:[Cost]],"")</f>
        <v/>
      </c>
      <c r="D1635" s="20" t="str" cm="1">
        <f t="array" ref="D1635">IF(Table2[[#This Row],[Max_num_drones]:[Max_num_drones]]=5,Table2[[#This Row],[Cost]:[Cost]],"")</f>
        <v/>
      </c>
    </row>
    <row r="1636" spans="1:4">
      <c r="A1636" s="20" t="str" cm="1">
        <f t="array" ref="A1636">IF(Table2[[#This Row],[Max_num_drones]:[Max_num_drones]]=2,Table2[[#This Row],[Cost]:[Cost]],"")</f>
        <v/>
      </c>
      <c r="B1636" s="20" t="str" cm="1">
        <f t="array" ref="B1636">IF(Table2[[#This Row],[Max_num_drones]:[Max_num_drones]]=3,Table2[[#This Row],[Cost]:[Cost]],"")</f>
        <v/>
      </c>
      <c r="C1636" s="20" t="str" cm="1">
        <f t="array" ref="C1636">IF(Table2[[#This Row],[Max_num_drones]:[Max_num_drones]]=4,Table2[[#This Row],[Cost]:[Cost]],"")</f>
        <v/>
      </c>
      <c r="D1636" s="20" t="str" cm="1">
        <f t="array" ref="D1636">IF(Table2[[#This Row],[Max_num_drones]:[Max_num_drones]]=5,Table2[[#This Row],[Cost]:[Cost]],"")</f>
        <v/>
      </c>
    </row>
    <row r="1637" spans="1:4">
      <c r="A1637" s="20" t="str" cm="1">
        <f t="array" ref="A1637">IF(Table2[[#This Row],[Max_num_drones]:[Max_num_drones]]=2,Table2[[#This Row],[Cost]:[Cost]],"")</f>
        <v/>
      </c>
      <c r="B1637" s="20" t="str" cm="1">
        <f t="array" ref="B1637">IF(Table2[[#This Row],[Max_num_drones]:[Max_num_drones]]=3,Table2[[#This Row],[Cost]:[Cost]],"")</f>
        <v/>
      </c>
      <c r="C1637" s="20" t="str" cm="1">
        <f t="array" ref="C1637">IF(Table2[[#This Row],[Max_num_drones]:[Max_num_drones]]=4,Table2[[#This Row],[Cost]:[Cost]],"")</f>
        <v/>
      </c>
      <c r="D1637" s="20" t="str" cm="1">
        <f t="array" ref="D1637">IF(Table2[[#This Row],[Max_num_drones]:[Max_num_drones]]=5,Table2[[#This Row],[Cost]:[Cost]],"")</f>
        <v/>
      </c>
    </row>
    <row r="1638" spans="1:4">
      <c r="A1638" s="20" t="str" cm="1">
        <f t="array" ref="A1638">IF(Table2[[#This Row],[Max_num_drones]:[Max_num_drones]]=2,Table2[[#This Row],[Cost]:[Cost]],"")</f>
        <v/>
      </c>
      <c r="B1638" s="20" t="str" cm="1">
        <f t="array" ref="B1638">IF(Table2[[#This Row],[Max_num_drones]:[Max_num_drones]]=3,Table2[[#This Row],[Cost]:[Cost]],"")</f>
        <v/>
      </c>
      <c r="C1638" s="20" t="str" cm="1">
        <f t="array" ref="C1638">IF(Table2[[#This Row],[Max_num_drones]:[Max_num_drones]]=4,Table2[[#This Row],[Cost]:[Cost]],"")</f>
        <v/>
      </c>
      <c r="D1638" s="20" t="str" cm="1">
        <f t="array" ref="D1638">IF(Table2[[#This Row],[Max_num_drones]:[Max_num_drones]]=5,Table2[[#This Row],[Cost]:[Cost]],"")</f>
        <v/>
      </c>
    </row>
    <row r="1639" spans="1:4">
      <c r="A1639" s="20" t="str" cm="1">
        <f t="array" ref="A1639">IF(Table2[[#This Row],[Max_num_drones]:[Max_num_drones]]=2,Table2[[#This Row],[Cost]:[Cost]],"")</f>
        <v/>
      </c>
      <c r="B1639" s="20" t="str" cm="1">
        <f t="array" ref="B1639">IF(Table2[[#This Row],[Max_num_drones]:[Max_num_drones]]=3,Table2[[#This Row],[Cost]:[Cost]],"")</f>
        <v/>
      </c>
      <c r="C1639" s="20" t="str" cm="1">
        <f t="array" ref="C1639">IF(Table2[[#This Row],[Max_num_drones]:[Max_num_drones]]=4,Table2[[#This Row],[Cost]:[Cost]],"")</f>
        <v/>
      </c>
      <c r="D1639" s="20" t="str" cm="1">
        <f t="array" ref="D1639">IF(Table2[[#This Row],[Max_num_drones]:[Max_num_drones]]=5,Table2[[#This Row],[Cost]:[Cost]],"")</f>
        <v/>
      </c>
    </row>
    <row r="1640" spans="1:4">
      <c r="A1640" s="20" t="str" cm="1">
        <f t="array" ref="A1640">IF(Table2[[#This Row],[Max_num_drones]:[Max_num_drones]]=2,Table2[[#This Row],[Cost]:[Cost]],"")</f>
        <v/>
      </c>
      <c r="B1640" s="20" t="str" cm="1">
        <f t="array" ref="B1640">IF(Table2[[#This Row],[Max_num_drones]:[Max_num_drones]]=3,Table2[[#This Row],[Cost]:[Cost]],"")</f>
        <v/>
      </c>
      <c r="C1640" s="20" t="str" cm="1">
        <f t="array" ref="C1640">IF(Table2[[#This Row],[Max_num_drones]:[Max_num_drones]]=4,Table2[[#This Row],[Cost]:[Cost]],"")</f>
        <v/>
      </c>
      <c r="D1640" s="20" t="str" cm="1">
        <f t="array" ref="D1640">IF(Table2[[#This Row],[Max_num_drones]:[Max_num_drones]]=5,Table2[[#This Row],[Cost]:[Cost]],"")</f>
        <v/>
      </c>
    </row>
    <row r="1641" spans="1:4">
      <c r="A1641" s="20" t="str" cm="1">
        <f t="array" ref="A1641">IF(Table2[[#This Row],[Max_num_drones]:[Max_num_drones]]=2,Table2[[#This Row],[Cost]:[Cost]],"")</f>
        <v/>
      </c>
      <c r="B1641" s="20" t="str" cm="1">
        <f t="array" ref="B1641">IF(Table2[[#This Row],[Max_num_drones]:[Max_num_drones]]=3,Table2[[#This Row],[Cost]:[Cost]],"")</f>
        <v/>
      </c>
      <c r="C1641" s="20" t="str" cm="1">
        <f t="array" ref="C1641">IF(Table2[[#This Row],[Max_num_drones]:[Max_num_drones]]=4,Table2[[#This Row],[Cost]:[Cost]],"")</f>
        <v/>
      </c>
      <c r="D1641" s="20" t="str" cm="1">
        <f t="array" ref="D1641">IF(Table2[[#This Row],[Max_num_drones]:[Max_num_drones]]=5,Table2[[#This Row],[Cost]:[Cost]],"")</f>
        <v/>
      </c>
    </row>
    <row r="1642" spans="1:4">
      <c r="A1642" s="20" t="str" cm="1">
        <f t="array" ref="A1642">IF(Table2[[#This Row],[Max_num_drones]:[Max_num_drones]]=2,Table2[[#This Row],[Cost]:[Cost]],"")</f>
        <v/>
      </c>
      <c r="B1642" s="20" t="str" cm="1">
        <f t="array" ref="B1642">IF(Table2[[#This Row],[Max_num_drones]:[Max_num_drones]]=3,Table2[[#This Row],[Cost]:[Cost]],"")</f>
        <v/>
      </c>
      <c r="C1642" s="20" t="str" cm="1">
        <f t="array" ref="C1642">IF(Table2[[#This Row],[Max_num_drones]:[Max_num_drones]]=4,Table2[[#This Row],[Cost]:[Cost]],"")</f>
        <v/>
      </c>
      <c r="D1642" s="20" t="str" cm="1">
        <f t="array" ref="D1642">IF(Table2[[#This Row],[Max_num_drones]:[Max_num_drones]]=5,Table2[[#This Row],[Cost]:[Cost]],"")</f>
        <v/>
      </c>
    </row>
    <row r="1643" spans="1:4">
      <c r="A1643" s="20" t="str" cm="1">
        <f t="array" ref="A1643">IF(Table2[[#This Row],[Max_num_drones]:[Max_num_drones]]=2,Table2[[#This Row],[Cost]:[Cost]],"")</f>
        <v/>
      </c>
      <c r="B1643" s="20" t="str" cm="1">
        <f t="array" ref="B1643">IF(Table2[[#This Row],[Max_num_drones]:[Max_num_drones]]=3,Table2[[#This Row],[Cost]:[Cost]],"")</f>
        <v/>
      </c>
      <c r="C1643" s="20" t="str" cm="1">
        <f t="array" ref="C1643">IF(Table2[[#This Row],[Max_num_drones]:[Max_num_drones]]=4,Table2[[#This Row],[Cost]:[Cost]],"")</f>
        <v/>
      </c>
      <c r="D1643" s="20" t="str" cm="1">
        <f t="array" ref="D1643">IF(Table2[[#This Row],[Max_num_drones]:[Max_num_drones]]=5,Table2[[#This Row],[Cost]:[Cost]],"")</f>
        <v/>
      </c>
    </row>
    <row r="1644" spans="1:4">
      <c r="A1644" s="20" t="str" cm="1">
        <f t="array" ref="A1644">IF(Table2[[#This Row],[Max_num_drones]:[Max_num_drones]]=2,Table2[[#This Row],[Cost]:[Cost]],"")</f>
        <v/>
      </c>
      <c r="B1644" s="20" t="str" cm="1">
        <f t="array" ref="B1644">IF(Table2[[#This Row],[Max_num_drones]:[Max_num_drones]]=3,Table2[[#This Row],[Cost]:[Cost]],"")</f>
        <v/>
      </c>
      <c r="C1644" s="20" t="str" cm="1">
        <f t="array" ref="C1644">IF(Table2[[#This Row],[Max_num_drones]:[Max_num_drones]]=4,Table2[[#This Row],[Cost]:[Cost]],"")</f>
        <v/>
      </c>
      <c r="D1644" s="20" t="str" cm="1">
        <f t="array" ref="D1644">IF(Table2[[#This Row],[Max_num_drones]:[Max_num_drones]]=5,Table2[[#This Row],[Cost]:[Cost]],"")</f>
        <v/>
      </c>
    </row>
    <row r="1645" spans="1:4">
      <c r="A1645" s="20" t="str" cm="1">
        <f t="array" ref="A1645">IF(Table2[[#This Row],[Max_num_drones]:[Max_num_drones]]=2,Table2[[#This Row],[Cost]:[Cost]],"")</f>
        <v/>
      </c>
      <c r="B1645" s="20" t="str" cm="1">
        <f t="array" ref="B1645">IF(Table2[[#This Row],[Max_num_drones]:[Max_num_drones]]=3,Table2[[#This Row],[Cost]:[Cost]],"")</f>
        <v/>
      </c>
      <c r="C1645" s="20" t="str" cm="1">
        <f t="array" ref="C1645">IF(Table2[[#This Row],[Max_num_drones]:[Max_num_drones]]=4,Table2[[#This Row],[Cost]:[Cost]],"")</f>
        <v/>
      </c>
      <c r="D1645" s="20" t="str" cm="1">
        <f t="array" ref="D1645">IF(Table2[[#This Row],[Max_num_drones]:[Max_num_drones]]=5,Table2[[#This Row],[Cost]:[Cost]],"")</f>
        <v/>
      </c>
    </row>
    <row r="1646" spans="1:4">
      <c r="A1646" s="20" t="str" cm="1">
        <f t="array" ref="A1646">IF(Table2[[#This Row],[Max_num_drones]:[Max_num_drones]]=2,Table2[[#This Row],[Cost]:[Cost]],"")</f>
        <v/>
      </c>
      <c r="B1646" s="20" t="str" cm="1">
        <f t="array" ref="B1646">IF(Table2[[#This Row],[Max_num_drones]:[Max_num_drones]]=3,Table2[[#This Row],[Cost]:[Cost]],"")</f>
        <v/>
      </c>
      <c r="C1646" s="20" t="str" cm="1">
        <f t="array" ref="C1646">IF(Table2[[#This Row],[Max_num_drones]:[Max_num_drones]]=4,Table2[[#This Row],[Cost]:[Cost]],"")</f>
        <v/>
      </c>
      <c r="D1646" s="20" t="str" cm="1">
        <f t="array" ref="D1646">IF(Table2[[#This Row],[Max_num_drones]:[Max_num_drones]]=5,Table2[[#This Row],[Cost]:[Cost]],"")</f>
        <v/>
      </c>
    </row>
    <row r="1647" spans="1:4">
      <c r="A1647" s="20" t="str" cm="1">
        <f t="array" ref="A1647">IF(Table2[[#This Row],[Max_num_drones]:[Max_num_drones]]=2,Table2[[#This Row],[Cost]:[Cost]],"")</f>
        <v/>
      </c>
      <c r="B1647" s="20" t="str" cm="1">
        <f t="array" ref="B1647">IF(Table2[[#This Row],[Max_num_drones]:[Max_num_drones]]=3,Table2[[#This Row],[Cost]:[Cost]],"")</f>
        <v/>
      </c>
      <c r="C1647" s="20" t="str" cm="1">
        <f t="array" ref="C1647">IF(Table2[[#This Row],[Max_num_drones]:[Max_num_drones]]=4,Table2[[#This Row],[Cost]:[Cost]],"")</f>
        <v/>
      </c>
      <c r="D1647" s="20" t="str" cm="1">
        <f t="array" ref="D1647">IF(Table2[[#This Row],[Max_num_drones]:[Max_num_drones]]=5,Table2[[#This Row],[Cost]:[Cost]],"")</f>
        <v/>
      </c>
    </row>
    <row r="1648" spans="1:4">
      <c r="A1648" s="20" t="str" cm="1">
        <f t="array" ref="A1648">IF(Table2[[#This Row],[Max_num_drones]:[Max_num_drones]]=2,Table2[[#This Row],[Cost]:[Cost]],"")</f>
        <v/>
      </c>
      <c r="B1648" s="20" t="str" cm="1">
        <f t="array" ref="B1648">IF(Table2[[#This Row],[Max_num_drones]:[Max_num_drones]]=3,Table2[[#This Row],[Cost]:[Cost]],"")</f>
        <v/>
      </c>
      <c r="C1648" s="20" t="str" cm="1">
        <f t="array" ref="C1648">IF(Table2[[#This Row],[Max_num_drones]:[Max_num_drones]]=4,Table2[[#This Row],[Cost]:[Cost]],"")</f>
        <v/>
      </c>
      <c r="D1648" s="20" t="str" cm="1">
        <f t="array" ref="D1648">IF(Table2[[#This Row],[Max_num_drones]:[Max_num_drones]]=5,Table2[[#This Row],[Cost]:[Cost]],"")</f>
        <v/>
      </c>
    </row>
    <row r="1649" spans="1:4">
      <c r="A1649" s="20" t="str" cm="1">
        <f t="array" ref="A1649">IF(Table2[[#This Row],[Max_num_drones]:[Max_num_drones]]=2,Table2[[#This Row],[Cost]:[Cost]],"")</f>
        <v/>
      </c>
      <c r="B1649" s="20" t="str" cm="1">
        <f t="array" ref="B1649">IF(Table2[[#This Row],[Max_num_drones]:[Max_num_drones]]=3,Table2[[#This Row],[Cost]:[Cost]],"")</f>
        <v/>
      </c>
      <c r="C1649" s="20" t="str" cm="1">
        <f t="array" ref="C1649">IF(Table2[[#This Row],[Max_num_drones]:[Max_num_drones]]=4,Table2[[#This Row],[Cost]:[Cost]],"")</f>
        <v/>
      </c>
      <c r="D1649" s="20" t="str" cm="1">
        <f t="array" ref="D1649">IF(Table2[[#This Row],[Max_num_drones]:[Max_num_drones]]=5,Table2[[#This Row],[Cost]:[Cost]],"")</f>
        <v/>
      </c>
    </row>
    <row r="1650" spans="1:4">
      <c r="A1650" s="20" t="str" cm="1">
        <f t="array" ref="A1650">IF(Table2[[#This Row],[Max_num_drones]:[Max_num_drones]]=2,Table2[[#This Row],[Cost]:[Cost]],"")</f>
        <v/>
      </c>
      <c r="B1650" s="20" t="str" cm="1">
        <f t="array" ref="B1650">IF(Table2[[#This Row],[Max_num_drones]:[Max_num_drones]]=3,Table2[[#This Row],[Cost]:[Cost]],"")</f>
        <v/>
      </c>
      <c r="C1650" s="20" t="str" cm="1">
        <f t="array" ref="C1650">IF(Table2[[#This Row],[Max_num_drones]:[Max_num_drones]]=4,Table2[[#This Row],[Cost]:[Cost]],"")</f>
        <v/>
      </c>
      <c r="D1650" s="20" t="str" cm="1">
        <f t="array" ref="D1650">IF(Table2[[#This Row],[Max_num_drones]:[Max_num_drones]]=5,Table2[[#This Row],[Cost]:[Cost]],"")</f>
        <v/>
      </c>
    </row>
    <row r="1651" spans="1:4">
      <c r="A1651" s="20" t="str" cm="1">
        <f t="array" ref="A1651">IF(Table2[[#This Row],[Max_num_drones]:[Max_num_drones]]=2,Table2[[#This Row],[Cost]:[Cost]],"")</f>
        <v/>
      </c>
      <c r="B1651" s="20" t="str" cm="1">
        <f t="array" ref="B1651">IF(Table2[[#This Row],[Max_num_drones]:[Max_num_drones]]=3,Table2[[#This Row],[Cost]:[Cost]],"")</f>
        <v/>
      </c>
      <c r="C1651" s="20" t="str" cm="1">
        <f t="array" ref="C1651">IF(Table2[[#This Row],[Max_num_drones]:[Max_num_drones]]=4,Table2[[#This Row],[Cost]:[Cost]],"")</f>
        <v/>
      </c>
      <c r="D1651" s="20" t="str" cm="1">
        <f t="array" ref="D1651">IF(Table2[[#This Row],[Max_num_drones]:[Max_num_drones]]=5,Table2[[#This Row],[Cost]:[Cost]],"")</f>
        <v/>
      </c>
    </row>
    <row r="1652" spans="1:4">
      <c r="A1652" s="20" t="str" cm="1">
        <f t="array" ref="A1652">IF(Table2[[#This Row],[Max_num_drones]:[Max_num_drones]]=2,Table2[[#This Row],[Cost]:[Cost]],"")</f>
        <v/>
      </c>
      <c r="B1652" s="20" t="str" cm="1">
        <f t="array" ref="B1652">IF(Table2[[#This Row],[Max_num_drones]:[Max_num_drones]]=3,Table2[[#This Row],[Cost]:[Cost]],"")</f>
        <v/>
      </c>
      <c r="C1652" s="20" t="str" cm="1">
        <f t="array" ref="C1652">IF(Table2[[#This Row],[Max_num_drones]:[Max_num_drones]]=4,Table2[[#This Row],[Cost]:[Cost]],"")</f>
        <v/>
      </c>
      <c r="D1652" s="20" t="str" cm="1">
        <f t="array" ref="D1652">IF(Table2[[#This Row],[Max_num_drones]:[Max_num_drones]]=5,Table2[[#This Row],[Cost]:[Cost]],"")</f>
        <v/>
      </c>
    </row>
    <row r="1653" spans="1:4">
      <c r="A1653" s="20" t="str" cm="1">
        <f t="array" ref="A1653">IF(Table2[[#This Row],[Max_num_drones]:[Max_num_drones]]=2,Table2[[#This Row],[Cost]:[Cost]],"")</f>
        <v/>
      </c>
      <c r="B1653" s="20" t="str" cm="1">
        <f t="array" ref="B1653">IF(Table2[[#This Row],[Max_num_drones]:[Max_num_drones]]=3,Table2[[#This Row],[Cost]:[Cost]],"")</f>
        <v/>
      </c>
      <c r="C1653" s="20" t="str" cm="1">
        <f t="array" ref="C1653">IF(Table2[[#This Row],[Max_num_drones]:[Max_num_drones]]=4,Table2[[#This Row],[Cost]:[Cost]],"")</f>
        <v/>
      </c>
      <c r="D1653" s="20" t="str" cm="1">
        <f t="array" ref="D1653">IF(Table2[[#This Row],[Max_num_drones]:[Max_num_drones]]=5,Table2[[#This Row],[Cost]:[Cost]],"")</f>
        <v/>
      </c>
    </row>
    <row r="1654" spans="1:4">
      <c r="A1654" s="20" t="str" cm="1">
        <f t="array" ref="A1654">IF(Table2[[#This Row],[Max_num_drones]:[Max_num_drones]]=2,Table2[[#This Row],[Cost]:[Cost]],"")</f>
        <v/>
      </c>
      <c r="B1654" s="20" t="str" cm="1">
        <f t="array" ref="B1654">IF(Table2[[#This Row],[Max_num_drones]:[Max_num_drones]]=3,Table2[[#This Row],[Cost]:[Cost]],"")</f>
        <v/>
      </c>
      <c r="C1654" s="20" t="str" cm="1">
        <f t="array" ref="C1654">IF(Table2[[#This Row],[Max_num_drones]:[Max_num_drones]]=4,Table2[[#This Row],[Cost]:[Cost]],"")</f>
        <v/>
      </c>
      <c r="D1654" s="20" t="str" cm="1">
        <f t="array" ref="D1654">IF(Table2[[#This Row],[Max_num_drones]:[Max_num_drones]]=5,Table2[[#This Row],[Cost]:[Cost]],"")</f>
        <v/>
      </c>
    </row>
    <row r="1655" spans="1:4">
      <c r="A1655" s="20" t="str" cm="1">
        <f t="array" ref="A1655">IF(Table2[[#This Row],[Max_num_drones]:[Max_num_drones]]=2,Table2[[#This Row],[Cost]:[Cost]],"")</f>
        <v/>
      </c>
      <c r="B1655" s="20" t="str" cm="1">
        <f t="array" ref="B1655">IF(Table2[[#This Row],[Max_num_drones]:[Max_num_drones]]=3,Table2[[#This Row],[Cost]:[Cost]],"")</f>
        <v/>
      </c>
      <c r="C1655" s="20" t="str" cm="1">
        <f t="array" ref="C1655">IF(Table2[[#This Row],[Max_num_drones]:[Max_num_drones]]=4,Table2[[#This Row],[Cost]:[Cost]],"")</f>
        <v/>
      </c>
      <c r="D1655" s="20" t="str" cm="1">
        <f t="array" ref="D1655">IF(Table2[[#This Row],[Max_num_drones]:[Max_num_drones]]=5,Table2[[#This Row],[Cost]:[Cost]],"")</f>
        <v/>
      </c>
    </row>
    <row r="1656" spans="1:4">
      <c r="A1656" s="20" t="str" cm="1">
        <f t="array" ref="A1656">IF(Table2[[#This Row],[Max_num_drones]:[Max_num_drones]]=2,Table2[[#This Row],[Cost]:[Cost]],"")</f>
        <v/>
      </c>
      <c r="B1656" s="20" t="str" cm="1">
        <f t="array" ref="B1656">IF(Table2[[#This Row],[Max_num_drones]:[Max_num_drones]]=3,Table2[[#This Row],[Cost]:[Cost]],"")</f>
        <v/>
      </c>
      <c r="C1656" s="20" t="str" cm="1">
        <f t="array" ref="C1656">IF(Table2[[#This Row],[Max_num_drones]:[Max_num_drones]]=4,Table2[[#This Row],[Cost]:[Cost]],"")</f>
        <v/>
      </c>
      <c r="D1656" s="20" t="str" cm="1">
        <f t="array" ref="D1656">IF(Table2[[#This Row],[Max_num_drones]:[Max_num_drones]]=5,Table2[[#This Row],[Cost]:[Cost]],"")</f>
        <v/>
      </c>
    </row>
    <row r="1657" spans="1:4">
      <c r="A1657" s="20" t="str" cm="1">
        <f t="array" ref="A1657">IF(Table2[[#This Row],[Max_num_drones]:[Max_num_drones]]=2,Table2[[#This Row],[Cost]:[Cost]],"")</f>
        <v/>
      </c>
      <c r="B1657" s="20" t="str" cm="1">
        <f t="array" ref="B1657">IF(Table2[[#This Row],[Max_num_drones]:[Max_num_drones]]=3,Table2[[#This Row],[Cost]:[Cost]],"")</f>
        <v/>
      </c>
      <c r="C1657" s="20" t="str" cm="1">
        <f t="array" ref="C1657">IF(Table2[[#This Row],[Max_num_drones]:[Max_num_drones]]=4,Table2[[#This Row],[Cost]:[Cost]],"")</f>
        <v/>
      </c>
      <c r="D1657" s="20" t="str" cm="1">
        <f t="array" ref="D1657">IF(Table2[[#This Row],[Max_num_drones]:[Max_num_drones]]=5,Table2[[#This Row],[Cost]:[Cost]],"")</f>
        <v/>
      </c>
    </row>
    <row r="1658" spans="1:4">
      <c r="A1658" s="20" t="str" cm="1">
        <f t="array" ref="A1658">IF(Table2[[#This Row],[Max_num_drones]:[Max_num_drones]]=2,Table2[[#This Row],[Cost]:[Cost]],"")</f>
        <v/>
      </c>
      <c r="B1658" s="20" t="str" cm="1">
        <f t="array" ref="B1658">IF(Table2[[#This Row],[Max_num_drones]:[Max_num_drones]]=3,Table2[[#This Row],[Cost]:[Cost]],"")</f>
        <v/>
      </c>
      <c r="C1658" s="20" t="str" cm="1">
        <f t="array" ref="C1658">IF(Table2[[#This Row],[Max_num_drones]:[Max_num_drones]]=4,Table2[[#This Row],[Cost]:[Cost]],"")</f>
        <v/>
      </c>
      <c r="D1658" s="20" t="str" cm="1">
        <f t="array" ref="D1658">IF(Table2[[#This Row],[Max_num_drones]:[Max_num_drones]]=5,Table2[[#This Row],[Cost]:[Cost]],"")</f>
        <v/>
      </c>
    </row>
    <row r="1659" spans="1:4">
      <c r="A1659" s="20" t="str" cm="1">
        <f t="array" ref="A1659">IF(Table2[[#This Row],[Max_num_drones]:[Max_num_drones]]=2,Table2[[#This Row],[Cost]:[Cost]],"")</f>
        <v/>
      </c>
      <c r="B1659" s="20" t="str" cm="1">
        <f t="array" ref="B1659">IF(Table2[[#This Row],[Max_num_drones]:[Max_num_drones]]=3,Table2[[#This Row],[Cost]:[Cost]],"")</f>
        <v/>
      </c>
      <c r="C1659" s="20" t="str" cm="1">
        <f t="array" ref="C1659">IF(Table2[[#This Row],[Max_num_drones]:[Max_num_drones]]=4,Table2[[#This Row],[Cost]:[Cost]],"")</f>
        <v/>
      </c>
      <c r="D1659" s="20" t="str" cm="1">
        <f t="array" ref="D1659">IF(Table2[[#This Row],[Max_num_drones]:[Max_num_drones]]=5,Table2[[#This Row],[Cost]:[Cost]],"")</f>
        <v/>
      </c>
    </row>
    <row r="1660" spans="1:4">
      <c r="A1660" s="20" t="str" cm="1">
        <f t="array" ref="A1660">IF(Table2[[#This Row],[Max_num_drones]:[Max_num_drones]]=2,Table2[[#This Row],[Cost]:[Cost]],"")</f>
        <v/>
      </c>
      <c r="B1660" s="20" t="str" cm="1">
        <f t="array" ref="B1660">IF(Table2[[#This Row],[Max_num_drones]:[Max_num_drones]]=3,Table2[[#This Row],[Cost]:[Cost]],"")</f>
        <v/>
      </c>
      <c r="C1660" s="20" t="str" cm="1">
        <f t="array" ref="C1660">IF(Table2[[#This Row],[Max_num_drones]:[Max_num_drones]]=4,Table2[[#This Row],[Cost]:[Cost]],"")</f>
        <v/>
      </c>
      <c r="D1660" s="20" t="str" cm="1">
        <f t="array" ref="D1660">IF(Table2[[#This Row],[Max_num_drones]:[Max_num_drones]]=5,Table2[[#This Row],[Cost]:[Cost]],"")</f>
        <v/>
      </c>
    </row>
    <row r="1661" spans="1:4">
      <c r="A1661" s="20" t="str" cm="1">
        <f t="array" ref="A1661">IF(Table2[[#This Row],[Max_num_drones]:[Max_num_drones]]=2,Table2[[#This Row],[Cost]:[Cost]],"")</f>
        <v/>
      </c>
      <c r="B1661" s="20" t="str" cm="1">
        <f t="array" ref="B1661">IF(Table2[[#This Row],[Max_num_drones]:[Max_num_drones]]=3,Table2[[#This Row],[Cost]:[Cost]],"")</f>
        <v/>
      </c>
      <c r="C1661" s="20" t="str" cm="1">
        <f t="array" ref="C1661">IF(Table2[[#This Row],[Max_num_drones]:[Max_num_drones]]=4,Table2[[#This Row],[Cost]:[Cost]],"")</f>
        <v/>
      </c>
      <c r="D1661" s="20" t="str" cm="1">
        <f t="array" ref="D1661">IF(Table2[[#This Row],[Max_num_drones]:[Max_num_drones]]=5,Table2[[#This Row],[Cost]:[Cost]],"")</f>
        <v/>
      </c>
    </row>
    <row r="1662" spans="1:4">
      <c r="A1662" s="20" t="str" cm="1">
        <f t="array" ref="A1662">IF(Table2[[#This Row],[Max_num_drones]:[Max_num_drones]]=2,Table2[[#This Row],[Cost]:[Cost]],"")</f>
        <v/>
      </c>
      <c r="B1662" s="20" t="str" cm="1">
        <f t="array" ref="B1662">IF(Table2[[#This Row],[Max_num_drones]:[Max_num_drones]]=3,Table2[[#This Row],[Cost]:[Cost]],"")</f>
        <v/>
      </c>
      <c r="C1662" s="20" t="str" cm="1">
        <f t="array" ref="C1662">IF(Table2[[#This Row],[Max_num_drones]:[Max_num_drones]]=4,Table2[[#This Row],[Cost]:[Cost]],"")</f>
        <v/>
      </c>
      <c r="D1662" s="20" t="str" cm="1">
        <f t="array" ref="D1662">IF(Table2[[#This Row],[Max_num_drones]:[Max_num_drones]]=5,Table2[[#This Row],[Cost]:[Cost]],"")</f>
        <v/>
      </c>
    </row>
    <row r="1663" spans="1:4">
      <c r="A1663" s="20" t="str" cm="1">
        <f t="array" ref="A1663">IF(Table2[[#This Row],[Max_num_drones]:[Max_num_drones]]=2,Table2[[#This Row],[Cost]:[Cost]],"")</f>
        <v/>
      </c>
      <c r="B1663" s="20" t="str" cm="1">
        <f t="array" ref="B1663">IF(Table2[[#This Row],[Max_num_drones]:[Max_num_drones]]=3,Table2[[#This Row],[Cost]:[Cost]],"")</f>
        <v/>
      </c>
      <c r="C1663" s="20" t="str" cm="1">
        <f t="array" ref="C1663">IF(Table2[[#This Row],[Max_num_drones]:[Max_num_drones]]=4,Table2[[#This Row],[Cost]:[Cost]],"")</f>
        <v/>
      </c>
      <c r="D1663" s="20" t="str" cm="1">
        <f t="array" ref="D1663">IF(Table2[[#This Row],[Max_num_drones]:[Max_num_drones]]=5,Table2[[#This Row],[Cost]:[Cost]],"")</f>
        <v/>
      </c>
    </row>
    <row r="1664" spans="1:4">
      <c r="A1664" s="20" t="str" cm="1">
        <f t="array" ref="A1664">IF(Table2[[#This Row],[Max_num_drones]:[Max_num_drones]]=2,Table2[[#This Row],[Cost]:[Cost]],"")</f>
        <v/>
      </c>
      <c r="B1664" s="20" t="str" cm="1">
        <f t="array" ref="B1664">IF(Table2[[#This Row],[Max_num_drones]:[Max_num_drones]]=3,Table2[[#This Row],[Cost]:[Cost]],"")</f>
        <v/>
      </c>
      <c r="C1664" s="20" t="str" cm="1">
        <f t="array" ref="C1664">IF(Table2[[#This Row],[Max_num_drones]:[Max_num_drones]]=4,Table2[[#This Row],[Cost]:[Cost]],"")</f>
        <v/>
      </c>
      <c r="D1664" s="20" t="str" cm="1">
        <f t="array" ref="D1664">IF(Table2[[#This Row],[Max_num_drones]:[Max_num_drones]]=5,Table2[[#This Row],[Cost]:[Cost]],"")</f>
        <v/>
      </c>
    </row>
    <row r="1665" spans="1:4">
      <c r="A1665" s="20" t="str" cm="1">
        <f t="array" ref="A1665">IF(Table2[[#This Row],[Max_num_drones]:[Max_num_drones]]=2,Table2[[#This Row],[Cost]:[Cost]],"")</f>
        <v/>
      </c>
      <c r="B1665" s="20" t="str" cm="1">
        <f t="array" ref="B1665">IF(Table2[[#This Row],[Max_num_drones]:[Max_num_drones]]=3,Table2[[#This Row],[Cost]:[Cost]],"")</f>
        <v/>
      </c>
      <c r="C1665" s="20" t="str" cm="1">
        <f t="array" ref="C1665">IF(Table2[[#This Row],[Max_num_drones]:[Max_num_drones]]=4,Table2[[#This Row],[Cost]:[Cost]],"")</f>
        <v/>
      </c>
      <c r="D1665" s="20" t="str" cm="1">
        <f t="array" ref="D1665">IF(Table2[[#This Row],[Max_num_drones]:[Max_num_drones]]=5,Table2[[#This Row],[Cost]:[Cost]],"")</f>
        <v/>
      </c>
    </row>
    <row r="1666" spans="1:4">
      <c r="A1666" s="20" t="str" cm="1">
        <f t="array" ref="A1666">IF(Table2[[#This Row],[Max_num_drones]:[Max_num_drones]]=2,Table2[[#This Row],[Cost]:[Cost]],"")</f>
        <v/>
      </c>
      <c r="B1666" s="20" t="str" cm="1">
        <f t="array" ref="B1666">IF(Table2[[#This Row],[Max_num_drones]:[Max_num_drones]]=3,Table2[[#This Row],[Cost]:[Cost]],"")</f>
        <v/>
      </c>
      <c r="C1666" s="20" t="str" cm="1">
        <f t="array" ref="C1666">IF(Table2[[#This Row],[Max_num_drones]:[Max_num_drones]]=4,Table2[[#This Row],[Cost]:[Cost]],"")</f>
        <v/>
      </c>
      <c r="D1666" s="20" t="str" cm="1">
        <f t="array" ref="D1666">IF(Table2[[#This Row],[Max_num_drones]:[Max_num_drones]]=5,Table2[[#This Row],[Cost]:[Cost]],"")</f>
        <v/>
      </c>
    </row>
    <row r="1667" spans="1:4">
      <c r="A1667" s="20" t="str" cm="1">
        <f t="array" ref="A1667">IF(Table2[[#This Row],[Max_num_drones]:[Max_num_drones]]=2,Table2[[#This Row],[Cost]:[Cost]],"")</f>
        <v/>
      </c>
      <c r="B1667" s="20" t="str" cm="1">
        <f t="array" ref="B1667">IF(Table2[[#This Row],[Max_num_drones]:[Max_num_drones]]=3,Table2[[#This Row],[Cost]:[Cost]],"")</f>
        <v/>
      </c>
      <c r="C1667" s="20" t="str" cm="1">
        <f t="array" ref="C1667">IF(Table2[[#This Row],[Max_num_drones]:[Max_num_drones]]=4,Table2[[#This Row],[Cost]:[Cost]],"")</f>
        <v/>
      </c>
      <c r="D1667" s="20" t="str" cm="1">
        <f t="array" ref="D1667">IF(Table2[[#This Row],[Max_num_drones]:[Max_num_drones]]=5,Table2[[#This Row],[Cost]:[Cost]],"")</f>
        <v/>
      </c>
    </row>
    <row r="1668" spans="1:4">
      <c r="A1668" s="20" t="str" cm="1">
        <f t="array" ref="A1668">IF(Table2[[#This Row],[Max_num_drones]:[Max_num_drones]]=2,Table2[[#This Row],[Cost]:[Cost]],"")</f>
        <v/>
      </c>
      <c r="B1668" s="20" t="str" cm="1">
        <f t="array" ref="B1668">IF(Table2[[#This Row],[Max_num_drones]:[Max_num_drones]]=3,Table2[[#This Row],[Cost]:[Cost]],"")</f>
        <v/>
      </c>
      <c r="C1668" s="20" t="str" cm="1">
        <f t="array" ref="C1668">IF(Table2[[#This Row],[Max_num_drones]:[Max_num_drones]]=4,Table2[[#This Row],[Cost]:[Cost]],"")</f>
        <v/>
      </c>
      <c r="D1668" s="20" t="str" cm="1">
        <f t="array" ref="D1668">IF(Table2[[#This Row],[Max_num_drones]:[Max_num_drones]]=5,Table2[[#This Row],[Cost]:[Cost]],"")</f>
        <v/>
      </c>
    </row>
    <row r="1669" spans="1:4">
      <c r="A1669" s="20" t="str" cm="1">
        <f t="array" ref="A1669">IF(Table2[[#This Row],[Max_num_drones]:[Max_num_drones]]=2,Table2[[#This Row],[Cost]:[Cost]],"")</f>
        <v/>
      </c>
      <c r="B1669" s="20" t="str" cm="1">
        <f t="array" ref="B1669">IF(Table2[[#This Row],[Max_num_drones]:[Max_num_drones]]=3,Table2[[#This Row],[Cost]:[Cost]],"")</f>
        <v/>
      </c>
      <c r="C1669" s="20" t="str" cm="1">
        <f t="array" ref="C1669">IF(Table2[[#This Row],[Max_num_drones]:[Max_num_drones]]=4,Table2[[#This Row],[Cost]:[Cost]],"")</f>
        <v/>
      </c>
      <c r="D1669" s="20" t="str" cm="1">
        <f t="array" ref="D1669">IF(Table2[[#This Row],[Max_num_drones]:[Max_num_drones]]=5,Table2[[#This Row],[Cost]:[Cost]],"")</f>
        <v/>
      </c>
    </row>
    <row r="1670" spans="1:4">
      <c r="A1670" s="20" t="str" cm="1">
        <f t="array" ref="A1670">IF(Table2[[#This Row],[Max_num_drones]:[Max_num_drones]]=2,Table2[[#This Row],[Cost]:[Cost]],"")</f>
        <v/>
      </c>
      <c r="B1670" s="20" t="str" cm="1">
        <f t="array" ref="B1670">IF(Table2[[#This Row],[Max_num_drones]:[Max_num_drones]]=3,Table2[[#This Row],[Cost]:[Cost]],"")</f>
        <v/>
      </c>
      <c r="C1670" s="20" t="str" cm="1">
        <f t="array" ref="C1670">IF(Table2[[#This Row],[Max_num_drones]:[Max_num_drones]]=4,Table2[[#This Row],[Cost]:[Cost]],"")</f>
        <v/>
      </c>
      <c r="D1670" s="20" t="str" cm="1">
        <f t="array" ref="D1670">IF(Table2[[#This Row],[Max_num_drones]:[Max_num_drones]]=5,Table2[[#This Row],[Cost]:[Cost]],"")</f>
        <v/>
      </c>
    </row>
    <row r="1671" spans="1:4">
      <c r="A1671" s="20" t="str" cm="1">
        <f t="array" ref="A1671">IF(Table2[[#This Row],[Max_num_drones]:[Max_num_drones]]=2,Table2[[#This Row],[Cost]:[Cost]],"")</f>
        <v/>
      </c>
      <c r="B1671" s="20" t="str" cm="1">
        <f t="array" ref="B1671">IF(Table2[[#This Row],[Max_num_drones]:[Max_num_drones]]=3,Table2[[#This Row],[Cost]:[Cost]],"")</f>
        <v/>
      </c>
      <c r="C1671" s="20" t="str" cm="1">
        <f t="array" ref="C1671">IF(Table2[[#This Row],[Max_num_drones]:[Max_num_drones]]=4,Table2[[#This Row],[Cost]:[Cost]],"")</f>
        <v/>
      </c>
      <c r="D1671" s="20" t="str" cm="1">
        <f t="array" ref="D1671">IF(Table2[[#This Row],[Max_num_drones]:[Max_num_drones]]=5,Table2[[#This Row],[Cost]:[Cost]],"")</f>
        <v/>
      </c>
    </row>
    <row r="1672" spans="1:4">
      <c r="A1672" s="20" t="str" cm="1">
        <f t="array" ref="A1672">IF(Table2[[#This Row],[Max_num_drones]:[Max_num_drones]]=2,Table2[[#This Row],[Cost]:[Cost]],"")</f>
        <v/>
      </c>
      <c r="B1672" s="20" t="str" cm="1">
        <f t="array" ref="B1672">IF(Table2[[#This Row],[Max_num_drones]:[Max_num_drones]]=3,Table2[[#This Row],[Cost]:[Cost]],"")</f>
        <v/>
      </c>
      <c r="C1672" s="20" t="str" cm="1">
        <f t="array" ref="C1672">IF(Table2[[#This Row],[Max_num_drones]:[Max_num_drones]]=4,Table2[[#This Row],[Cost]:[Cost]],"")</f>
        <v/>
      </c>
      <c r="D1672" s="20" t="str" cm="1">
        <f t="array" ref="D1672">IF(Table2[[#This Row],[Max_num_drones]:[Max_num_drones]]=5,Table2[[#This Row],[Cost]:[Cost]],"")</f>
        <v/>
      </c>
    </row>
    <row r="1673" spans="1:4">
      <c r="A1673" s="20" t="str" cm="1">
        <f t="array" ref="A1673">IF(Table2[[#This Row],[Max_num_drones]:[Max_num_drones]]=2,Table2[[#This Row],[Cost]:[Cost]],"")</f>
        <v/>
      </c>
      <c r="B1673" s="20" t="str" cm="1">
        <f t="array" ref="B1673">IF(Table2[[#This Row],[Max_num_drones]:[Max_num_drones]]=3,Table2[[#This Row],[Cost]:[Cost]],"")</f>
        <v/>
      </c>
      <c r="C1673" s="20" t="str" cm="1">
        <f t="array" ref="C1673">IF(Table2[[#This Row],[Max_num_drones]:[Max_num_drones]]=4,Table2[[#This Row],[Cost]:[Cost]],"")</f>
        <v/>
      </c>
      <c r="D1673" s="20" t="str" cm="1">
        <f t="array" ref="D1673">IF(Table2[[#This Row],[Max_num_drones]:[Max_num_drones]]=5,Table2[[#This Row],[Cost]:[Cost]],"")</f>
        <v/>
      </c>
    </row>
    <row r="1674" spans="1:4">
      <c r="A1674" s="20" t="str" cm="1">
        <f t="array" ref="A1674">IF(Table2[[#This Row],[Max_num_drones]:[Max_num_drones]]=2,Table2[[#This Row],[Cost]:[Cost]],"")</f>
        <v/>
      </c>
      <c r="B1674" s="20" t="str" cm="1">
        <f t="array" ref="B1674">IF(Table2[[#This Row],[Max_num_drones]:[Max_num_drones]]=3,Table2[[#This Row],[Cost]:[Cost]],"")</f>
        <v/>
      </c>
      <c r="C1674" s="20" t="str" cm="1">
        <f t="array" ref="C1674">IF(Table2[[#This Row],[Max_num_drones]:[Max_num_drones]]=4,Table2[[#This Row],[Cost]:[Cost]],"")</f>
        <v/>
      </c>
      <c r="D1674" s="20" t="str" cm="1">
        <f t="array" ref="D1674">IF(Table2[[#This Row],[Max_num_drones]:[Max_num_drones]]=5,Table2[[#This Row],[Cost]:[Cost]],"")</f>
        <v/>
      </c>
    </row>
    <row r="1675" spans="1:4">
      <c r="A1675" s="20" t="str" cm="1">
        <f t="array" ref="A1675">IF(Table2[[#This Row],[Max_num_drones]:[Max_num_drones]]=2,Table2[[#This Row],[Cost]:[Cost]],"")</f>
        <v/>
      </c>
      <c r="B1675" s="20" t="str" cm="1">
        <f t="array" ref="B1675">IF(Table2[[#This Row],[Max_num_drones]:[Max_num_drones]]=3,Table2[[#This Row],[Cost]:[Cost]],"")</f>
        <v/>
      </c>
      <c r="C1675" s="20" t="str" cm="1">
        <f t="array" ref="C1675">IF(Table2[[#This Row],[Max_num_drones]:[Max_num_drones]]=4,Table2[[#This Row],[Cost]:[Cost]],"")</f>
        <v/>
      </c>
      <c r="D1675" s="20" t="str" cm="1">
        <f t="array" ref="D1675">IF(Table2[[#This Row],[Max_num_drones]:[Max_num_drones]]=5,Table2[[#This Row],[Cost]:[Cost]],"")</f>
        <v/>
      </c>
    </row>
    <row r="1676" spans="1:4">
      <c r="A1676" s="20" t="str" cm="1">
        <f t="array" ref="A1676">IF(Table2[[#This Row],[Max_num_drones]:[Max_num_drones]]=2,Table2[[#This Row],[Cost]:[Cost]],"")</f>
        <v/>
      </c>
      <c r="B1676" s="20" t="str" cm="1">
        <f t="array" ref="B1676">IF(Table2[[#This Row],[Max_num_drones]:[Max_num_drones]]=3,Table2[[#This Row],[Cost]:[Cost]],"")</f>
        <v/>
      </c>
      <c r="C1676" s="20" t="str" cm="1">
        <f t="array" ref="C1676">IF(Table2[[#This Row],[Max_num_drones]:[Max_num_drones]]=4,Table2[[#This Row],[Cost]:[Cost]],"")</f>
        <v/>
      </c>
      <c r="D1676" s="20" t="str" cm="1">
        <f t="array" ref="D1676">IF(Table2[[#This Row],[Max_num_drones]:[Max_num_drones]]=5,Table2[[#This Row],[Cost]:[Cost]],"")</f>
        <v/>
      </c>
    </row>
    <row r="1677" spans="1:4">
      <c r="A1677" s="20" t="str" cm="1">
        <f t="array" ref="A1677">IF(Table2[[#This Row],[Max_num_drones]:[Max_num_drones]]=2,Table2[[#This Row],[Cost]:[Cost]],"")</f>
        <v/>
      </c>
      <c r="B1677" s="20" t="str" cm="1">
        <f t="array" ref="B1677">IF(Table2[[#This Row],[Max_num_drones]:[Max_num_drones]]=3,Table2[[#This Row],[Cost]:[Cost]],"")</f>
        <v/>
      </c>
      <c r="C1677" s="20" t="str" cm="1">
        <f t="array" ref="C1677">IF(Table2[[#This Row],[Max_num_drones]:[Max_num_drones]]=4,Table2[[#This Row],[Cost]:[Cost]],"")</f>
        <v/>
      </c>
      <c r="D1677" s="20" t="str" cm="1">
        <f t="array" ref="D1677">IF(Table2[[#This Row],[Max_num_drones]:[Max_num_drones]]=5,Table2[[#This Row],[Cost]:[Cost]],"")</f>
        <v/>
      </c>
    </row>
    <row r="1678" spans="1:4">
      <c r="A1678" s="20" t="str" cm="1">
        <f t="array" ref="A1678">IF(Table2[[#This Row],[Max_num_drones]:[Max_num_drones]]=2,Table2[[#This Row],[Cost]:[Cost]],"")</f>
        <v/>
      </c>
      <c r="B1678" s="20" t="str" cm="1">
        <f t="array" ref="B1678">IF(Table2[[#This Row],[Max_num_drones]:[Max_num_drones]]=3,Table2[[#This Row],[Cost]:[Cost]],"")</f>
        <v/>
      </c>
      <c r="C1678" s="20" t="str" cm="1">
        <f t="array" ref="C1678">IF(Table2[[#This Row],[Max_num_drones]:[Max_num_drones]]=4,Table2[[#This Row],[Cost]:[Cost]],"")</f>
        <v/>
      </c>
      <c r="D1678" s="20" t="str" cm="1">
        <f t="array" ref="D1678">IF(Table2[[#This Row],[Max_num_drones]:[Max_num_drones]]=5,Table2[[#This Row],[Cost]:[Cost]],"")</f>
        <v/>
      </c>
    </row>
    <row r="1679" spans="1:4">
      <c r="A1679" s="20" t="str" cm="1">
        <f t="array" ref="A1679">IF(Table2[[#This Row],[Max_num_drones]:[Max_num_drones]]=2,Table2[[#This Row],[Cost]:[Cost]],"")</f>
        <v/>
      </c>
      <c r="B1679" s="20" t="str" cm="1">
        <f t="array" ref="B1679">IF(Table2[[#This Row],[Max_num_drones]:[Max_num_drones]]=3,Table2[[#This Row],[Cost]:[Cost]],"")</f>
        <v/>
      </c>
      <c r="C1679" s="20" t="str" cm="1">
        <f t="array" ref="C1679">IF(Table2[[#This Row],[Max_num_drones]:[Max_num_drones]]=4,Table2[[#This Row],[Cost]:[Cost]],"")</f>
        <v/>
      </c>
      <c r="D1679" s="20" t="str" cm="1">
        <f t="array" ref="D1679">IF(Table2[[#This Row],[Max_num_drones]:[Max_num_drones]]=5,Table2[[#This Row],[Cost]:[Cost]],"")</f>
        <v/>
      </c>
    </row>
    <row r="1680" spans="1:4">
      <c r="A1680" s="20" t="str" cm="1">
        <f t="array" ref="A1680">IF(Table2[[#This Row],[Max_num_drones]:[Max_num_drones]]=2,Table2[[#This Row],[Cost]:[Cost]],"")</f>
        <v/>
      </c>
      <c r="B1680" s="20" t="str" cm="1">
        <f t="array" ref="B1680">IF(Table2[[#This Row],[Max_num_drones]:[Max_num_drones]]=3,Table2[[#This Row],[Cost]:[Cost]],"")</f>
        <v/>
      </c>
      <c r="C1680" s="20" t="str" cm="1">
        <f t="array" ref="C1680">IF(Table2[[#This Row],[Max_num_drones]:[Max_num_drones]]=4,Table2[[#This Row],[Cost]:[Cost]],"")</f>
        <v/>
      </c>
      <c r="D1680" s="20" t="str" cm="1">
        <f t="array" ref="D1680">IF(Table2[[#This Row],[Max_num_drones]:[Max_num_drones]]=5,Table2[[#This Row],[Cost]:[Cost]],"")</f>
        <v/>
      </c>
    </row>
    <row r="1681" spans="1:4">
      <c r="A1681" s="20" t="str" cm="1">
        <f t="array" ref="A1681">IF(Table2[[#This Row],[Max_num_drones]:[Max_num_drones]]=2,Table2[[#This Row],[Cost]:[Cost]],"")</f>
        <v/>
      </c>
      <c r="B1681" s="20" t="str" cm="1">
        <f t="array" ref="B1681">IF(Table2[[#This Row],[Max_num_drones]:[Max_num_drones]]=3,Table2[[#This Row],[Cost]:[Cost]],"")</f>
        <v/>
      </c>
      <c r="C1681" s="20" t="str" cm="1">
        <f t="array" ref="C1681">IF(Table2[[#This Row],[Max_num_drones]:[Max_num_drones]]=4,Table2[[#This Row],[Cost]:[Cost]],"")</f>
        <v/>
      </c>
      <c r="D1681" s="20" t="str" cm="1">
        <f t="array" ref="D1681">IF(Table2[[#This Row],[Max_num_drones]:[Max_num_drones]]=5,Table2[[#This Row],[Cost]:[Cost]],"")</f>
        <v/>
      </c>
    </row>
    <row r="1682" spans="1:4">
      <c r="A1682" s="20" t="str" cm="1">
        <f t="array" ref="A1682">IF(Table2[[#This Row],[Max_num_drones]:[Max_num_drones]]=2,Table2[[#This Row],[Cost]:[Cost]],"")</f>
        <v/>
      </c>
      <c r="B1682" s="20" t="str" cm="1">
        <f t="array" ref="B1682">IF(Table2[[#This Row],[Max_num_drones]:[Max_num_drones]]=3,Table2[[#This Row],[Cost]:[Cost]],"")</f>
        <v/>
      </c>
      <c r="C1682" s="20" t="str" cm="1">
        <f t="array" ref="C1682">IF(Table2[[#This Row],[Max_num_drones]:[Max_num_drones]]=4,Table2[[#This Row],[Cost]:[Cost]],"")</f>
        <v/>
      </c>
      <c r="D1682" s="20" t="str" cm="1">
        <f t="array" ref="D1682">IF(Table2[[#This Row],[Max_num_drones]:[Max_num_drones]]=5,Table2[[#This Row],[Cost]:[Cost]],"")</f>
        <v/>
      </c>
    </row>
    <row r="1683" spans="1:4">
      <c r="A1683" s="20" t="str" cm="1">
        <f t="array" ref="A1683">IF(Table2[[#This Row],[Max_num_drones]:[Max_num_drones]]=2,Table2[[#This Row],[Cost]:[Cost]],"")</f>
        <v/>
      </c>
      <c r="B1683" s="20" t="str" cm="1">
        <f t="array" ref="B1683">IF(Table2[[#This Row],[Max_num_drones]:[Max_num_drones]]=3,Table2[[#This Row],[Cost]:[Cost]],"")</f>
        <v/>
      </c>
      <c r="C1683" s="20" t="str" cm="1">
        <f t="array" ref="C1683">IF(Table2[[#This Row],[Max_num_drones]:[Max_num_drones]]=4,Table2[[#This Row],[Cost]:[Cost]],"")</f>
        <v/>
      </c>
      <c r="D1683" s="20" t="str" cm="1">
        <f t="array" ref="D1683">IF(Table2[[#This Row],[Max_num_drones]:[Max_num_drones]]=5,Table2[[#This Row],[Cost]:[Cost]],"")</f>
        <v/>
      </c>
    </row>
    <row r="1684" spans="1:4">
      <c r="A1684" s="20" t="str" cm="1">
        <f t="array" ref="A1684">IF(Table2[[#This Row],[Max_num_drones]:[Max_num_drones]]=2,Table2[[#This Row],[Cost]:[Cost]],"")</f>
        <v/>
      </c>
      <c r="B1684" s="20" t="str" cm="1">
        <f t="array" ref="B1684">IF(Table2[[#This Row],[Max_num_drones]:[Max_num_drones]]=3,Table2[[#This Row],[Cost]:[Cost]],"")</f>
        <v/>
      </c>
      <c r="C1684" s="20" t="str" cm="1">
        <f t="array" ref="C1684">IF(Table2[[#This Row],[Max_num_drones]:[Max_num_drones]]=4,Table2[[#This Row],[Cost]:[Cost]],"")</f>
        <v/>
      </c>
      <c r="D1684" s="20" t="str" cm="1">
        <f t="array" ref="D1684">IF(Table2[[#This Row],[Max_num_drones]:[Max_num_drones]]=5,Table2[[#This Row],[Cost]:[Cost]],"")</f>
        <v/>
      </c>
    </row>
    <row r="1685" spans="1:4">
      <c r="A1685" s="20" t="str" cm="1">
        <f t="array" ref="A1685">IF(Table2[[#This Row],[Max_num_drones]:[Max_num_drones]]=2,Table2[[#This Row],[Cost]:[Cost]],"")</f>
        <v/>
      </c>
      <c r="B1685" s="20" t="str" cm="1">
        <f t="array" ref="B1685">IF(Table2[[#This Row],[Max_num_drones]:[Max_num_drones]]=3,Table2[[#This Row],[Cost]:[Cost]],"")</f>
        <v/>
      </c>
      <c r="C1685" s="20" t="str" cm="1">
        <f t="array" ref="C1685">IF(Table2[[#This Row],[Max_num_drones]:[Max_num_drones]]=4,Table2[[#This Row],[Cost]:[Cost]],"")</f>
        <v/>
      </c>
      <c r="D1685" s="20" t="str" cm="1">
        <f t="array" ref="D1685">IF(Table2[[#This Row],[Max_num_drones]:[Max_num_drones]]=5,Table2[[#This Row],[Cost]:[Cost]],"")</f>
        <v/>
      </c>
    </row>
    <row r="1686" spans="1:4">
      <c r="A1686" s="20" t="str" cm="1">
        <f t="array" ref="A1686">IF(Table2[[#This Row],[Max_num_drones]:[Max_num_drones]]=2,Table2[[#This Row],[Cost]:[Cost]],"")</f>
        <v/>
      </c>
      <c r="B1686" s="20" t="str" cm="1">
        <f t="array" ref="B1686">IF(Table2[[#This Row],[Max_num_drones]:[Max_num_drones]]=3,Table2[[#This Row],[Cost]:[Cost]],"")</f>
        <v/>
      </c>
      <c r="C1686" s="20" t="str" cm="1">
        <f t="array" ref="C1686">IF(Table2[[#This Row],[Max_num_drones]:[Max_num_drones]]=4,Table2[[#This Row],[Cost]:[Cost]],"")</f>
        <v/>
      </c>
      <c r="D1686" s="20" t="str" cm="1">
        <f t="array" ref="D1686">IF(Table2[[#This Row],[Max_num_drones]:[Max_num_drones]]=5,Table2[[#This Row],[Cost]:[Cost]],"")</f>
        <v/>
      </c>
    </row>
    <row r="1687" spans="1:4">
      <c r="A1687" s="20" t="str" cm="1">
        <f t="array" ref="A1687">IF(Table2[[#This Row],[Max_num_drones]:[Max_num_drones]]=2,Table2[[#This Row],[Cost]:[Cost]],"")</f>
        <v/>
      </c>
      <c r="B1687" s="20" t="str" cm="1">
        <f t="array" ref="B1687">IF(Table2[[#This Row],[Max_num_drones]:[Max_num_drones]]=3,Table2[[#This Row],[Cost]:[Cost]],"")</f>
        <v/>
      </c>
      <c r="C1687" s="20" t="str" cm="1">
        <f t="array" ref="C1687">IF(Table2[[#This Row],[Max_num_drones]:[Max_num_drones]]=4,Table2[[#This Row],[Cost]:[Cost]],"")</f>
        <v/>
      </c>
      <c r="D1687" s="20" t="str" cm="1">
        <f t="array" ref="D1687">IF(Table2[[#This Row],[Max_num_drones]:[Max_num_drones]]=5,Table2[[#This Row],[Cost]:[Cost]],"")</f>
        <v/>
      </c>
    </row>
    <row r="1688" spans="1:4">
      <c r="A1688" s="20" t="str" cm="1">
        <f t="array" ref="A1688">IF(Table2[[#This Row],[Max_num_drones]:[Max_num_drones]]=2,Table2[[#This Row],[Cost]:[Cost]],"")</f>
        <v/>
      </c>
      <c r="B1688" s="20" t="str" cm="1">
        <f t="array" ref="B1688">IF(Table2[[#This Row],[Max_num_drones]:[Max_num_drones]]=3,Table2[[#This Row],[Cost]:[Cost]],"")</f>
        <v/>
      </c>
      <c r="C1688" s="20" t="str" cm="1">
        <f t="array" ref="C1688">IF(Table2[[#This Row],[Max_num_drones]:[Max_num_drones]]=4,Table2[[#This Row],[Cost]:[Cost]],"")</f>
        <v/>
      </c>
      <c r="D1688" s="20" t="str" cm="1">
        <f t="array" ref="D1688">IF(Table2[[#This Row],[Max_num_drones]:[Max_num_drones]]=5,Table2[[#This Row],[Cost]:[Cost]],"")</f>
        <v/>
      </c>
    </row>
    <row r="1689" spans="1:4">
      <c r="A1689" s="20" t="str" cm="1">
        <f t="array" ref="A1689">IF(Table2[[#This Row],[Max_num_drones]:[Max_num_drones]]=2,Table2[[#This Row],[Cost]:[Cost]],"")</f>
        <v/>
      </c>
      <c r="B1689" s="20" t="str" cm="1">
        <f t="array" ref="B1689">IF(Table2[[#This Row],[Max_num_drones]:[Max_num_drones]]=3,Table2[[#This Row],[Cost]:[Cost]],"")</f>
        <v/>
      </c>
      <c r="C1689" s="20" t="str" cm="1">
        <f t="array" ref="C1689">IF(Table2[[#This Row],[Max_num_drones]:[Max_num_drones]]=4,Table2[[#This Row],[Cost]:[Cost]],"")</f>
        <v/>
      </c>
      <c r="D1689" s="20" t="str" cm="1">
        <f t="array" ref="D1689">IF(Table2[[#This Row],[Max_num_drones]:[Max_num_drones]]=5,Table2[[#This Row],[Cost]:[Cost]],"")</f>
        <v/>
      </c>
    </row>
    <row r="1690" spans="1:4">
      <c r="A1690" s="20" t="str" cm="1">
        <f t="array" ref="A1690">IF(Table2[[#This Row],[Max_num_drones]:[Max_num_drones]]=2,Table2[[#This Row],[Cost]:[Cost]],"")</f>
        <v/>
      </c>
      <c r="B1690" s="20" t="str" cm="1">
        <f t="array" ref="B1690">IF(Table2[[#This Row],[Max_num_drones]:[Max_num_drones]]=3,Table2[[#This Row],[Cost]:[Cost]],"")</f>
        <v/>
      </c>
      <c r="C1690" s="20" t="str" cm="1">
        <f t="array" ref="C1690">IF(Table2[[#This Row],[Max_num_drones]:[Max_num_drones]]=4,Table2[[#This Row],[Cost]:[Cost]],"")</f>
        <v/>
      </c>
      <c r="D1690" s="20" t="str" cm="1">
        <f t="array" ref="D1690">IF(Table2[[#This Row],[Max_num_drones]:[Max_num_drones]]=5,Table2[[#This Row],[Cost]:[Cost]],"")</f>
        <v/>
      </c>
    </row>
    <row r="1691" spans="1:4">
      <c r="A1691" s="20" t="str" cm="1">
        <f t="array" ref="A1691">IF(Table2[[#This Row],[Max_num_drones]:[Max_num_drones]]=2,Table2[[#This Row],[Cost]:[Cost]],"")</f>
        <v/>
      </c>
      <c r="B1691" s="20" t="str" cm="1">
        <f t="array" ref="B1691">IF(Table2[[#This Row],[Max_num_drones]:[Max_num_drones]]=3,Table2[[#This Row],[Cost]:[Cost]],"")</f>
        <v/>
      </c>
      <c r="C1691" s="20" t="str" cm="1">
        <f t="array" ref="C1691">IF(Table2[[#This Row],[Max_num_drones]:[Max_num_drones]]=4,Table2[[#This Row],[Cost]:[Cost]],"")</f>
        <v/>
      </c>
      <c r="D1691" s="20" t="str" cm="1">
        <f t="array" ref="D1691">IF(Table2[[#This Row],[Max_num_drones]:[Max_num_drones]]=5,Table2[[#This Row],[Cost]:[Cost]],"")</f>
        <v/>
      </c>
    </row>
    <row r="1692" spans="1:4">
      <c r="A1692" s="20" t="str" cm="1">
        <f t="array" ref="A1692">IF(Table2[[#This Row],[Max_num_drones]:[Max_num_drones]]=2,Table2[[#This Row],[Cost]:[Cost]],"")</f>
        <v/>
      </c>
      <c r="B1692" s="20" t="str" cm="1">
        <f t="array" ref="B1692">IF(Table2[[#This Row],[Max_num_drones]:[Max_num_drones]]=3,Table2[[#This Row],[Cost]:[Cost]],"")</f>
        <v/>
      </c>
      <c r="C1692" s="20" t="str" cm="1">
        <f t="array" ref="C1692">IF(Table2[[#This Row],[Max_num_drones]:[Max_num_drones]]=4,Table2[[#This Row],[Cost]:[Cost]],"")</f>
        <v/>
      </c>
      <c r="D1692" s="20" t="str" cm="1">
        <f t="array" ref="D1692">IF(Table2[[#This Row],[Max_num_drones]:[Max_num_drones]]=5,Table2[[#This Row],[Cost]:[Cost]],"")</f>
        <v/>
      </c>
    </row>
    <row r="1693" spans="1:4">
      <c r="A1693" s="20" t="str" cm="1">
        <f t="array" ref="A1693">IF(Table2[[#This Row],[Max_num_drones]:[Max_num_drones]]=2,Table2[[#This Row],[Cost]:[Cost]],"")</f>
        <v/>
      </c>
      <c r="B1693" s="20" t="str" cm="1">
        <f t="array" ref="B1693">IF(Table2[[#This Row],[Max_num_drones]:[Max_num_drones]]=3,Table2[[#This Row],[Cost]:[Cost]],"")</f>
        <v/>
      </c>
      <c r="C1693" s="20" t="str" cm="1">
        <f t="array" ref="C1693">IF(Table2[[#This Row],[Max_num_drones]:[Max_num_drones]]=4,Table2[[#This Row],[Cost]:[Cost]],"")</f>
        <v/>
      </c>
      <c r="D1693" s="20" t="str" cm="1">
        <f t="array" ref="D1693">IF(Table2[[#This Row],[Max_num_drones]:[Max_num_drones]]=5,Table2[[#This Row],[Cost]:[Cost]],"")</f>
        <v/>
      </c>
    </row>
    <row r="1694" spans="1:4">
      <c r="A1694" s="20" t="str" cm="1">
        <f t="array" ref="A1694">IF(Table2[[#This Row],[Max_num_drones]:[Max_num_drones]]=2,Table2[[#This Row],[Cost]:[Cost]],"")</f>
        <v/>
      </c>
      <c r="B1694" s="20" t="str" cm="1">
        <f t="array" ref="B1694">IF(Table2[[#This Row],[Max_num_drones]:[Max_num_drones]]=3,Table2[[#This Row],[Cost]:[Cost]],"")</f>
        <v/>
      </c>
      <c r="C1694" s="20" t="str" cm="1">
        <f t="array" ref="C1694">IF(Table2[[#This Row],[Max_num_drones]:[Max_num_drones]]=4,Table2[[#This Row],[Cost]:[Cost]],"")</f>
        <v/>
      </c>
      <c r="D1694" s="20" t="str" cm="1">
        <f t="array" ref="D1694">IF(Table2[[#This Row],[Max_num_drones]:[Max_num_drones]]=5,Table2[[#This Row],[Cost]:[Cost]],"")</f>
        <v/>
      </c>
    </row>
    <row r="1695" spans="1:4">
      <c r="A1695" s="20" t="str" cm="1">
        <f t="array" ref="A1695">IF(Table2[[#This Row],[Max_num_drones]:[Max_num_drones]]=2,Table2[[#This Row],[Cost]:[Cost]],"")</f>
        <v/>
      </c>
      <c r="B1695" s="20" t="str" cm="1">
        <f t="array" ref="B1695">IF(Table2[[#This Row],[Max_num_drones]:[Max_num_drones]]=3,Table2[[#This Row],[Cost]:[Cost]],"")</f>
        <v/>
      </c>
      <c r="C1695" s="20" t="str" cm="1">
        <f t="array" ref="C1695">IF(Table2[[#This Row],[Max_num_drones]:[Max_num_drones]]=4,Table2[[#This Row],[Cost]:[Cost]],"")</f>
        <v/>
      </c>
      <c r="D1695" s="20" t="str" cm="1">
        <f t="array" ref="D1695">IF(Table2[[#This Row],[Max_num_drones]:[Max_num_drones]]=5,Table2[[#This Row],[Cost]:[Cost]],"")</f>
        <v/>
      </c>
    </row>
    <row r="1696" spans="1:4">
      <c r="A1696" s="20" t="str" cm="1">
        <f t="array" ref="A1696">IF(Table2[[#This Row],[Max_num_drones]:[Max_num_drones]]=2,Table2[[#This Row],[Cost]:[Cost]],"")</f>
        <v/>
      </c>
      <c r="B1696" s="20" t="str" cm="1">
        <f t="array" ref="B1696">IF(Table2[[#This Row],[Max_num_drones]:[Max_num_drones]]=3,Table2[[#This Row],[Cost]:[Cost]],"")</f>
        <v/>
      </c>
      <c r="C1696" s="20" t="str" cm="1">
        <f t="array" ref="C1696">IF(Table2[[#This Row],[Max_num_drones]:[Max_num_drones]]=4,Table2[[#This Row],[Cost]:[Cost]],"")</f>
        <v/>
      </c>
      <c r="D1696" s="20" t="str" cm="1">
        <f t="array" ref="D1696">IF(Table2[[#This Row],[Max_num_drones]:[Max_num_drones]]=5,Table2[[#This Row],[Cost]:[Cost]],"")</f>
        <v/>
      </c>
    </row>
    <row r="1697" spans="1:4">
      <c r="A1697" s="20" t="str" cm="1">
        <f t="array" ref="A1697">IF(Table2[[#This Row],[Max_num_drones]:[Max_num_drones]]=2,Table2[[#This Row],[Cost]:[Cost]],"")</f>
        <v/>
      </c>
      <c r="B1697" s="20" t="str" cm="1">
        <f t="array" ref="B1697">IF(Table2[[#This Row],[Max_num_drones]:[Max_num_drones]]=3,Table2[[#This Row],[Cost]:[Cost]],"")</f>
        <v/>
      </c>
      <c r="C1697" s="20" t="str" cm="1">
        <f t="array" ref="C1697">IF(Table2[[#This Row],[Max_num_drones]:[Max_num_drones]]=4,Table2[[#This Row],[Cost]:[Cost]],"")</f>
        <v/>
      </c>
      <c r="D1697" s="20" t="str" cm="1">
        <f t="array" ref="D1697">IF(Table2[[#This Row],[Max_num_drones]:[Max_num_drones]]=5,Table2[[#This Row],[Cost]:[Cost]],"")</f>
        <v/>
      </c>
    </row>
    <row r="1698" spans="1:4">
      <c r="A1698" s="20" t="str" cm="1">
        <f t="array" ref="A1698">IF(Table2[[#This Row],[Max_num_drones]:[Max_num_drones]]=2,Table2[[#This Row],[Cost]:[Cost]],"")</f>
        <v/>
      </c>
      <c r="B1698" s="20" t="str" cm="1">
        <f t="array" ref="B1698">IF(Table2[[#This Row],[Max_num_drones]:[Max_num_drones]]=3,Table2[[#This Row],[Cost]:[Cost]],"")</f>
        <v/>
      </c>
      <c r="C1698" s="20" t="str" cm="1">
        <f t="array" ref="C1698">IF(Table2[[#This Row],[Max_num_drones]:[Max_num_drones]]=4,Table2[[#This Row],[Cost]:[Cost]],"")</f>
        <v/>
      </c>
      <c r="D1698" s="20" t="str" cm="1">
        <f t="array" ref="D1698">IF(Table2[[#This Row],[Max_num_drones]:[Max_num_drones]]=5,Table2[[#This Row],[Cost]:[Cost]],"")</f>
        <v/>
      </c>
    </row>
    <row r="1699" spans="1:4">
      <c r="A1699" s="20" t="str" cm="1">
        <f t="array" ref="A1699">IF(Table2[[#This Row],[Max_num_drones]:[Max_num_drones]]=2,Table2[[#This Row],[Cost]:[Cost]],"")</f>
        <v/>
      </c>
      <c r="B1699" s="20" t="str" cm="1">
        <f t="array" ref="B1699">IF(Table2[[#This Row],[Max_num_drones]:[Max_num_drones]]=3,Table2[[#This Row],[Cost]:[Cost]],"")</f>
        <v/>
      </c>
      <c r="C1699" s="20" t="str" cm="1">
        <f t="array" ref="C1699">IF(Table2[[#This Row],[Max_num_drones]:[Max_num_drones]]=4,Table2[[#This Row],[Cost]:[Cost]],"")</f>
        <v/>
      </c>
      <c r="D1699" s="20" t="str" cm="1">
        <f t="array" ref="D1699">IF(Table2[[#This Row],[Max_num_drones]:[Max_num_drones]]=5,Table2[[#This Row],[Cost]:[Cost]],"")</f>
        <v/>
      </c>
    </row>
    <row r="1700" spans="1:4">
      <c r="A1700" s="20" t="str" cm="1">
        <f t="array" ref="A1700">IF(Table2[[#This Row],[Max_num_drones]:[Max_num_drones]]=2,Table2[[#This Row],[Cost]:[Cost]],"")</f>
        <v/>
      </c>
      <c r="B1700" s="20" t="str" cm="1">
        <f t="array" ref="B1700">IF(Table2[[#This Row],[Max_num_drones]:[Max_num_drones]]=3,Table2[[#This Row],[Cost]:[Cost]],"")</f>
        <v/>
      </c>
      <c r="C1700" s="20" t="str" cm="1">
        <f t="array" ref="C1700">IF(Table2[[#This Row],[Max_num_drones]:[Max_num_drones]]=4,Table2[[#This Row],[Cost]:[Cost]],"")</f>
        <v/>
      </c>
      <c r="D1700" s="20" t="str" cm="1">
        <f t="array" ref="D1700">IF(Table2[[#This Row],[Max_num_drones]:[Max_num_drones]]=5,Table2[[#This Row],[Cost]:[Cost]],"")</f>
        <v/>
      </c>
    </row>
    <row r="1701" spans="1:4">
      <c r="A1701" s="20" t="str" cm="1">
        <f t="array" ref="A1701">IF(Table2[[#This Row],[Max_num_drones]:[Max_num_drones]]=2,Table2[[#This Row],[Cost]:[Cost]],"")</f>
        <v/>
      </c>
      <c r="B1701" s="20" t="str" cm="1">
        <f t="array" ref="B1701">IF(Table2[[#This Row],[Max_num_drones]:[Max_num_drones]]=3,Table2[[#This Row],[Cost]:[Cost]],"")</f>
        <v/>
      </c>
      <c r="C1701" s="20" t="str" cm="1">
        <f t="array" ref="C1701">IF(Table2[[#This Row],[Max_num_drones]:[Max_num_drones]]=4,Table2[[#This Row],[Cost]:[Cost]],"")</f>
        <v/>
      </c>
      <c r="D1701" s="20" t="str" cm="1">
        <f t="array" ref="D1701">IF(Table2[[#This Row],[Max_num_drones]:[Max_num_drones]]=5,Table2[[#This Row],[Cost]:[Cost]],"")</f>
        <v/>
      </c>
    </row>
    <row r="1702" spans="1:4">
      <c r="A1702" s="20" t="str" cm="1">
        <f t="array" ref="A1702">IF(Table2[[#This Row],[Max_num_drones]:[Max_num_drones]]=2,Table2[[#This Row],[Cost]:[Cost]],"")</f>
        <v/>
      </c>
      <c r="B1702" s="20" t="str" cm="1">
        <f t="array" ref="B1702">IF(Table2[[#This Row],[Max_num_drones]:[Max_num_drones]]=3,Table2[[#This Row],[Cost]:[Cost]],"")</f>
        <v/>
      </c>
      <c r="C1702" s="20" t="str" cm="1">
        <f t="array" ref="C1702">IF(Table2[[#This Row],[Max_num_drones]:[Max_num_drones]]=4,Table2[[#This Row],[Cost]:[Cost]],"")</f>
        <v/>
      </c>
      <c r="D1702" s="20" t="str" cm="1">
        <f t="array" ref="D1702">IF(Table2[[#This Row],[Max_num_drones]:[Max_num_drones]]=5,Table2[[#This Row],[Cost]:[Cost]],"")</f>
        <v/>
      </c>
    </row>
    <row r="1703" spans="1:4">
      <c r="A1703" s="20" t="str" cm="1">
        <f t="array" ref="A1703">IF(Table2[[#This Row],[Max_num_drones]:[Max_num_drones]]=2,Table2[[#This Row],[Cost]:[Cost]],"")</f>
        <v/>
      </c>
      <c r="B1703" s="20" t="str" cm="1">
        <f t="array" ref="B1703">IF(Table2[[#This Row],[Max_num_drones]:[Max_num_drones]]=3,Table2[[#This Row],[Cost]:[Cost]],"")</f>
        <v/>
      </c>
      <c r="C1703" s="20" t="str" cm="1">
        <f t="array" ref="C1703">IF(Table2[[#This Row],[Max_num_drones]:[Max_num_drones]]=4,Table2[[#This Row],[Cost]:[Cost]],"")</f>
        <v/>
      </c>
      <c r="D1703" s="20" t="str" cm="1">
        <f t="array" ref="D1703">IF(Table2[[#This Row],[Max_num_drones]:[Max_num_drones]]=5,Table2[[#This Row],[Cost]:[Cost]],"")</f>
        <v/>
      </c>
    </row>
    <row r="1704" spans="1:4">
      <c r="A1704" s="20" t="str" cm="1">
        <f t="array" ref="A1704">IF(Table2[[#This Row],[Max_num_drones]:[Max_num_drones]]=2,Table2[[#This Row],[Cost]:[Cost]],"")</f>
        <v/>
      </c>
      <c r="B1704" s="20" t="str" cm="1">
        <f t="array" ref="B1704">IF(Table2[[#This Row],[Max_num_drones]:[Max_num_drones]]=3,Table2[[#This Row],[Cost]:[Cost]],"")</f>
        <v/>
      </c>
      <c r="C1704" s="20" t="str" cm="1">
        <f t="array" ref="C1704">IF(Table2[[#This Row],[Max_num_drones]:[Max_num_drones]]=4,Table2[[#This Row],[Cost]:[Cost]],"")</f>
        <v/>
      </c>
      <c r="D1704" s="20" t="str" cm="1">
        <f t="array" ref="D1704">IF(Table2[[#This Row],[Max_num_drones]:[Max_num_drones]]=5,Table2[[#This Row],[Cost]:[Cost]],"")</f>
        <v/>
      </c>
    </row>
    <row r="1705" spans="1:4">
      <c r="A1705" s="20" t="str" cm="1">
        <f t="array" ref="A1705">IF(Table2[[#This Row],[Max_num_drones]:[Max_num_drones]]=2,Table2[[#This Row],[Cost]:[Cost]],"")</f>
        <v/>
      </c>
      <c r="B1705" s="20" t="str" cm="1">
        <f t="array" ref="B1705">IF(Table2[[#This Row],[Max_num_drones]:[Max_num_drones]]=3,Table2[[#This Row],[Cost]:[Cost]],"")</f>
        <v/>
      </c>
      <c r="C1705" s="20" t="str" cm="1">
        <f t="array" ref="C1705">IF(Table2[[#This Row],[Max_num_drones]:[Max_num_drones]]=4,Table2[[#This Row],[Cost]:[Cost]],"")</f>
        <v/>
      </c>
      <c r="D1705" s="20" t="str" cm="1">
        <f t="array" ref="D1705">IF(Table2[[#This Row],[Max_num_drones]:[Max_num_drones]]=5,Table2[[#This Row],[Cost]:[Cost]],"")</f>
        <v/>
      </c>
    </row>
    <row r="1706" spans="1:4">
      <c r="A1706" s="20" t="str" cm="1">
        <f t="array" ref="A1706">IF(Table2[[#This Row],[Max_num_drones]:[Max_num_drones]]=2,Table2[[#This Row],[Cost]:[Cost]],"")</f>
        <v/>
      </c>
      <c r="B1706" s="20" t="str" cm="1">
        <f t="array" ref="B1706">IF(Table2[[#This Row],[Max_num_drones]:[Max_num_drones]]=3,Table2[[#This Row],[Cost]:[Cost]],"")</f>
        <v/>
      </c>
      <c r="C1706" s="20" t="str" cm="1">
        <f t="array" ref="C1706">IF(Table2[[#This Row],[Max_num_drones]:[Max_num_drones]]=4,Table2[[#This Row],[Cost]:[Cost]],"")</f>
        <v/>
      </c>
      <c r="D1706" s="20" t="str" cm="1">
        <f t="array" ref="D1706">IF(Table2[[#This Row],[Max_num_drones]:[Max_num_drones]]=5,Table2[[#This Row],[Cost]:[Cost]],"")</f>
        <v/>
      </c>
    </row>
    <row r="1707" spans="1:4">
      <c r="A1707" s="20" t="str" cm="1">
        <f t="array" ref="A1707">IF(Table2[[#This Row],[Max_num_drones]:[Max_num_drones]]=2,Table2[[#This Row],[Cost]:[Cost]],"")</f>
        <v/>
      </c>
      <c r="B1707" s="20" t="str" cm="1">
        <f t="array" ref="B1707">IF(Table2[[#This Row],[Max_num_drones]:[Max_num_drones]]=3,Table2[[#This Row],[Cost]:[Cost]],"")</f>
        <v/>
      </c>
      <c r="C1707" s="20" t="str" cm="1">
        <f t="array" ref="C1707">IF(Table2[[#This Row],[Max_num_drones]:[Max_num_drones]]=4,Table2[[#This Row],[Cost]:[Cost]],"")</f>
        <v/>
      </c>
      <c r="D1707" s="20" t="str" cm="1">
        <f t="array" ref="D1707">IF(Table2[[#This Row],[Max_num_drones]:[Max_num_drones]]=5,Table2[[#This Row],[Cost]:[Cost]],"")</f>
        <v/>
      </c>
    </row>
    <row r="1708" spans="1:4">
      <c r="A1708" s="20" t="str" cm="1">
        <f t="array" ref="A1708">IF(Table2[[#This Row],[Max_num_drones]:[Max_num_drones]]=2,Table2[[#This Row],[Cost]:[Cost]],"")</f>
        <v/>
      </c>
      <c r="B1708" s="20" t="str" cm="1">
        <f t="array" ref="B1708">IF(Table2[[#This Row],[Max_num_drones]:[Max_num_drones]]=3,Table2[[#This Row],[Cost]:[Cost]],"")</f>
        <v/>
      </c>
      <c r="C1708" s="20" t="str" cm="1">
        <f t="array" ref="C1708">IF(Table2[[#This Row],[Max_num_drones]:[Max_num_drones]]=4,Table2[[#This Row],[Cost]:[Cost]],"")</f>
        <v/>
      </c>
      <c r="D1708" s="20" t="str" cm="1">
        <f t="array" ref="D1708">IF(Table2[[#This Row],[Max_num_drones]:[Max_num_drones]]=5,Table2[[#This Row],[Cost]:[Cost]],"")</f>
        <v/>
      </c>
    </row>
    <row r="1709" spans="1:4">
      <c r="A1709" s="20" t="str" cm="1">
        <f t="array" ref="A1709">IF(Table2[[#This Row],[Max_num_drones]:[Max_num_drones]]=2,Table2[[#This Row],[Cost]:[Cost]],"")</f>
        <v/>
      </c>
      <c r="B1709" s="20" t="str" cm="1">
        <f t="array" ref="B1709">IF(Table2[[#This Row],[Max_num_drones]:[Max_num_drones]]=3,Table2[[#This Row],[Cost]:[Cost]],"")</f>
        <v/>
      </c>
      <c r="C1709" s="20" t="str" cm="1">
        <f t="array" ref="C1709">IF(Table2[[#This Row],[Max_num_drones]:[Max_num_drones]]=4,Table2[[#This Row],[Cost]:[Cost]],"")</f>
        <v/>
      </c>
      <c r="D1709" s="20" t="str" cm="1">
        <f t="array" ref="D1709">IF(Table2[[#This Row],[Max_num_drones]:[Max_num_drones]]=5,Table2[[#This Row],[Cost]:[Cost]],"")</f>
        <v/>
      </c>
    </row>
    <row r="1710" spans="1:4">
      <c r="A1710" s="20" t="str" cm="1">
        <f t="array" ref="A1710">IF(Table2[[#This Row],[Max_num_drones]:[Max_num_drones]]=2,Table2[[#This Row],[Cost]:[Cost]],"")</f>
        <v/>
      </c>
      <c r="B1710" s="20" t="str" cm="1">
        <f t="array" ref="B1710">IF(Table2[[#This Row],[Max_num_drones]:[Max_num_drones]]=3,Table2[[#This Row],[Cost]:[Cost]],"")</f>
        <v/>
      </c>
      <c r="C1710" s="20" t="str" cm="1">
        <f t="array" ref="C1710">IF(Table2[[#This Row],[Max_num_drones]:[Max_num_drones]]=4,Table2[[#This Row],[Cost]:[Cost]],"")</f>
        <v/>
      </c>
      <c r="D1710" s="20" t="str" cm="1">
        <f t="array" ref="D1710">IF(Table2[[#This Row],[Max_num_drones]:[Max_num_drones]]=5,Table2[[#This Row],[Cost]:[Cost]],"")</f>
        <v/>
      </c>
    </row>
    <row r="1711" spans="1:4">
      <c r="A1711" s="20" t="str" cm="1">
        <f t="array" ref="A1711">IF(Table2[[#This Row],[Max_num_drones]:[Max_num_drones]]=2,Table2[[#This Row],[Cost]:[Cost]],"")</f>
        <v/>
      </c>
      <c r="B1711" s="20" t="str" cm="1">
        <f t="array" ref="B1711">IF(Table2[[#This Row],[Max_num_drones]:[Max_num_drones]]=3,Table2[[#This Row],[Cost]:[Cost]],"")</f>
        <v/>
      </c>
      <c r="C1711" s="20" t="str" cm="1">
        <f t="array" ref="C1711">IF(Table2[[#This Row],[Max_num_drones]:[Max_num_drones]]=4,Table2[[#This Row],[Cost]:[Cost]],"")</f>
        <v/>
      </c>
      <c r="D1711" s="20" t="str" cm="1">
        <f t="array" ref="D1711">IF(Table2[[#This Row],[Max_num_drones]:[Max_num_drones]]=5,Table2[[#This Row],[Cost]:[Cost]],"")</f>
        <v/>
      </c>
    </row>
    <row r="1712" spans="1:4">
      <c r="A1712" s="20" t="str" cm="1">
        <f t="array" ref="A1712">IF(Table2[[#This Row],[Max_num_drones]:[Max_num_drones]]=2,Table2[[#This Row],[Cost]:[Cost]],"")</f>
        <v/>
      </c>
      <c r="B1712" s="20" t="str" cm="1">
        <f t="array" ref="B1712">IF(Table2[[#This Row],[Max_num_drones]:[Max_num_drones]]=3,Table2[[#This Row],[Cost]:[Cost]],"")</f>
        <v/>
      </c>
      <c r="C1712" s="20" t="str" cm="1">
        <f t="array" ref="C1712">IF(Table2[[#This Row],[Max_num_drones]:[Max_num_drones]]=4,Table2[[#This Row],[Cost]:[Cost]],"")</f>
        <v/>
      </c>
      <c r="D1712" s="20" t="str" cm="1">
        <f t="array" ref="D1712">IF(Table2[[#This Row],[Max_num_drones]:[Max_num_drones]]=5,Table2[[#This Row],[Cost]:[Cost]],"")</f>
        <v/>
      </c>
    </row>
    <row r="1713" spans="1:4">
      <c r="A1713" s="20" t="str" cm="1">
        <f t="array" ref="A1713">IF(Table2[[#This Row],[Max_num_drones]:[Max_num_drones]]=2,Table2[[#This Row],[Cost]:[Cost]],"")</f>
        <v/>
      </c>
      <c r="B1713" s="20" t="str" cm="1">
        <f t="array" ref="B1713">IF(Table2[[#This Row],[Max_num_drones]:[Max_num_drones]]=3,Table2[[#This Row],[Cost]:[Cost]],"")</f>
        <v/>
      </c>
      <c r="C1713" s="20" t="str" cm="1">
        <f t="array" ref="C1713">IF(Table2[[#This Row],[Max_num_drones]:[Max_num_drones]]=4,Table2[[#This Row],[Cost]:[Cost]],"")</f>
        <v/>
      </c>
      <c r="D1713" s="20" t="str" cm="1">
        <f t="array" ref="D1713">IF(Table2[[#This Row],[Max_num_drones]:[Max_num_drones]]=5,Table2[[#This Row],[Cost]:[Cost]],"")</f>
        <v/>
      </c>
    </row>
    <row r="1714" spans="1:4">
      <c r="A1714" s="20" t="str" cm="1">
        <f t="array" ref="A1714">IF(Table2[[#This Row],[Max_num_drones]:[Max_num_drones]]=2,Table2[[#This Row],[Cost]:[Cost]],"")</f>
        <v/>
      </c>
      <c r="B1714" s="20" t="str" cm="1">
        <f t="array" ref="B1714">IF(Table2[[#This Row],[Max_num_drones]:[Max_num_drones]]=3,Table2[[#This Row],[Cost]:[Cost]],"")</f>
        <v/>
      </c>
      <c r="C1714" s="20" t="str" cm="1">
        <f t="array" ref="C1714">IF(Table2[[#This Row],[Max_num_drones]:[Max_num_drones]]=4,Table2[[#This Row],[Cost]:[Cost]],"")</f>
        <v/>
      </c>
      <c r="D1714" s="20" t="str" cm="1">
        <f t="array" ref="D1714">IF(Table2[[#This Row],[Max_num_drones]:[Max_num_drones]]=5,Table2[[#This Row],[Cost]:[Cost]],"")</f>
        <v/>
      </c>
    </row>
    <row r="1715" spans="1:4">
      <c r="A1715" s="20" t="str" cm="1">
        <f t="array" ref="A1715">IF(Table2[[#This Row],[Max_num_drones]:[Max_num_drones]]=2,Table2[[#This Row],[Cost]:[Cost]],"")</f>
        <v/>
      </c>
      <c r="B1715" s="20" t="str" cm="1">
        <f t="array" ref="B1715">IF(Table2[[#This Row],[Max_num_drones]:[Max_num_drones]]=3,Table2[[#This Row],[Cost]:[Cost]],"")</f>
        <v/>
      </c>
      <c r="C1715" s="20" t="str" cm="1">
        <f t="array" ref="C1715">IF(Table2[[#This Row],[Max_num_drones]:[Max_num_drones]]=4,Table2[[#This Row],[Cost]:[Cost]],"")</f>
        <v/>
      </c>
      <c r="D1715" s="20" t="str" cm="1">
        <f t="array" ref="D1715">IF(Table2[[#This Row],[Max_num_drones]:[Max_num_drones]]=5,Table2[[#This Row],[Cost]:[Cost]],"")</f>
        <v/>
      </c>
    </row>
    <row r="1716" spans="1:4">
      <c r="A1716" s="20" t="str" cm="1">
        <f t="array" ref="A1716">IF(Table2[[#This Row],[Max_num_drones]:[Max_num_drones]]=2,Table2[[#This Row],[Cost]:[Cost]],"")</f>
        <v/>
      </c>
      <c r="B1716" s="20" t="str" cm="1">
        <f t="array" ref="B1716">IF(Table2[[#This Row],[Max_num_drones]:[Max_num_drones]]=3,Table2[[#This Row],[Cost]:[Cost]],"")</f>
        <v/>
      </c>
      <c r="C1716" s="20" t="str" cm="1">
        <f t="array" ref="C1716">IF(Table2[[#This Row],[Max_num_drones]:[Max_num_drones]]=4,Table2[[#This Row],[Cost]:[Cost]],"")</f>
        <v/>
      </c>
      <c r="D1716" s="20" t="str" cm="1">
        <f t="array" ref="D1716">IF(Table2[[#This Row],[Max_num_drones]:[Max_num_drones]]=5,Table2[[#This Row],[Cost]:[Cost]],"")</f>
        <v/>
      </c>
    </row>
    <row r="1717" spans="1:4">
      <c r="A1717" s="20" t="str" cm="1">
        <f t="array" ref="A1717">IF(Table2[[#This Row],[Max_num_drones]:[Max_num_drones]]=2,Table2[[#This Row],[Cost]:[Cost]],"")</f>
        <v/>
      </c>
      <c r="B1717" s="20" t="str" cm="1">
        <f t="array" ref="B1717">IF(Table2[[#This Row],[Max_num_drones]:[Max_num_drones]]=3,Table2[[#This Row],[Cost]:[Cost]],"")</f>
        <v/>
      </c>
      <c r="C1717" s="20" t="str" cm="1">
        <f t="array" ref="C1717">IF(Table2[[#This Row],[Max_num_drones]:[Max_num_drones]]=4,Table2[[#This Row],[Cost]:[Cost]],"")</f>
        <v/>
      </c>
      <c r="D1717" s="20" t="str" cm="1">
        <f t="array" ref="D1717">IF(Table2[[#This Row],[Max_num_drones]:[Max_num_drones]]=5,Table2[[#This Row],[Cost]:[Cost]],"")</f>
        <v/>
      </c>
    </row>
    <row r="1718" spans="1:4">
      <c r="A1718" s="20" t="str" cm="1">
        <f t="array" ref="A1718">IF(Table2[[#This Row],[Max_num_drones]:[Max_num_drones]]=2,Table2[[#This Row],[Cost]:[Cost]],"")</f>
        <v/>
      </c>
      <c r="B1718" s="20" t="str" cm="1">
        <f t="array" ref="B1718">IF(Table2[[#This Row],[Max_num_drones]:[Max_num_drones]]=3,Table2[[#This Row],[Cost]:[Cost]],"")</f>
        <v/>
      </c>
      <c r="C1718" s="20" t="str" cm="1">
        <f t="array" ref="C1718">IF(Table2[[#This Row],[Max_num_drones]:[Max_num_drones]]=4,Table2[[#This Row],[Cost]:[Cost]],"")</f>
        <v/>
      </c>
      <c r="D1718" s="20" t="str" cm="1">
        <f t="array" ref="D1718">IF(Table2[[#This Row],[Max_num_drones]:[Max_num_drones]]=5,Table2[[#This Row],[Cost]:[Cost]],"")</f>
        <v/>
      </c>
    </row>
    <row r="1719" spans="1:4">
      <c r="A1719" s="20" t="str" cm="1">
        <f t="array" ref="A1719">IF(Table2[[#This Row],[Max_num_drones]:[Max_num_drones]]=2,Table2[[#This Row],[Cost]:[Cost]],"")</f>
        <v/>
      </c>
      <c r="B1719" s="20" t="str" cm="1">
        <f t="array" ref="B1719">IF(Table2[[#This Row],[Max_num_drones]:[Max_num_drones]]=3,Table2[[#This Row],[Cost]:[Cost]],"")</f>
        <v/>
      </c>
      <c r="C1719" s="20" t="str" cm="1">
        <f t="array" ref="C1719">IF(Table2[[#This Row],[Max_num_drones]:[Max_num_drones]]=4,Table2[[#This Row],[Cost]:[Cost]],"")</f>
        <v/>
      </c>
      <c r="D1719" s="20" t="str" cm="1">
        <f t="array" ref="D1719">IF(Table2[[#This Row],[Max_num_drones]:[Max_num_drones]]=5,Table2[[#This Row],[Cost]:[Cost]],"")</f>
        <v/>
      </c>
    </row>
    <row r="1720" spans="1:4">
      <c r="A1720" s="20" t="str" cm="1">
        <f t="array" ref="A1720">IF(Table2[[#This Row],[Max_num_drones]:[Max_num_drones]]=2,Table2[[#This Row],[Cost]:[Cost]],"")</f>
        <v/>
      </c>
      <c r="B1720" s="20" t="str" cm="1">
        <f t="array" ref="B1720">IF(Table2[[#This Row],[Max_num_drones]:[Max_num_drones]]=3,Table2[[#This Row],[Cost]:[Cost]],"")</f>
        <v/>
      </c>
      <c r="C1720" s="20" t="str" cm="1">
        <f t="array" ref="C1720">IF(Table2[[#This Row],[Max_num_drones]:[Max_num_drones]]=4,Table2[[#This Row],[Cost]:[Cost]],"")</f>
        <v/>
      </c>
      <c r="D1720" s="20" t="str" cm="1">
        <f t="array" ref="D1720">IF(Table2[[#This Row],[Max_num_drones]:[Max_num_drones]]=5,Table2[[#This Row],[Cost]:[Cost]],"")</f>
        <v/>
      </c>
    </row>
    <row r="1721" spans="1:4">
      <c r="A1721" s="20" t="str" cm="1">
        <f t="array" ref="A1721">IF(Table2[[#This Row],[Max_num_drones]:[Max_num_drones]]=2,Table2[[#This Row],[Cost]:[Cost]],"")</f>
        <v/>
      </c>
      <c r="B1721" s="20" t="str" cm="1">
        <f t="array" ref="B1721">IF(Table2[[#This Row],[Max_num_drones]:[Max_num_drones]]=3,Table2[[#This Row],[Cost]:[Cost]],"")</f>
        <v/>
      </c>
      <c r="C1721" s="20" t="str" cm="1">
        <f t="array" ref="C1721">IF(Table2[[#This Row],[Max_num_drones]:[Max_num_drones]]=4,Table2[[#This Row],[Cost]:[Cost]],"")</f>
        <v/>
      </c>
      <c r="D1721" s="20" t="str" cm="1">
        <f t="array" ref="D1721">IF(Table2[[#This Row],[Max_num_drones]:[Max_num_drones]]=5,Table2[[#This Row],[Cost]:[Cost]],"")</f>
        <v/>
      </c>
    </row>
    <row r="1722" spans="1:4">
      <c r="A1722" s="20" t="str" cm="1">
        <f t="array" ref="A1722">IF(Table2[[#This Row],[Max_num_drones]:[Max_num_drones]]=2,Table2[[#This Row],[Cost]:[Cost]],"")</f>
        <v/>
      </c>
      <c r="B1722" s="20" t="str" cm="1">
        <f t="array" ref="B1722">IF(Table2[[#This Row],[Max_num_drones]:[Max_num_drones]]=3,Table2[[#This Row],[Cost]:[Cost]],"")</f>
        <v/>
      </c>
      <c r="C1722" s="20" t="str" cm="1">
        <f t="array" ref="C1722">IF(Table2[[#This Row],[Max_num_drones]:[Max_num_drones]]=4,Table2[[#This Row],[Cost]:[Cost]],"")</f>
        <v/>
      </c>
      <c r="D1722" s="20" t="str" cm="1">
        <f t="array" ref="D1722">IF(Table2[[#This Row],[Max_num_drones]:[Max_num_drones]]=5,Table2[[#This Row],[Cost]:[Cost]],"")</f>
        <v/>
      </c>
    </row>
    <row r="1723" spans="1:4">
      <c r="A1723" s="20" t="str" cm="1">
        <f t="array" ref="A1723">IF(Table2[[#This Row],[Max_num_drones]:[Max_num_drones]]=2,Table2[[#This Row],[Cost]:[Cost]],"")</f>
        <v/>
      </c>
      <c r="B1723" s="20" t="str" cm="1">
        <f t="array" ref="B1723">IF(Table2[[#This Row],[Max_num_drones]:[Max_num_drones]]=3,Table2[[#This Row],[Cost]:[Cost]],"")</f>
        <v/>
      </c>
      <c r="C1723" s="20" t="str" cm="1">
        <f t="array" ref="C1723">IF(Table2[[#This Row],[Max_num_drones]:[Max_num_drones]]=4,Table2[[#This Row],[Cost]:[Cost]],"")</f>
        <v/>
      </c>
      <c r="D1723" s="20" t="str" cm="1">
        <f t="array" ref="D1723">IF(Table2[[#This Row],[Max_num_drones]:[Max_num_drones]]=5,Table2[[#This Row],[Cost]:[Cost]],"")</f>
        <v/>
      </c>
    </row>
    <row r="1724" spans="1:4">
      <c r="A1724" s="20" t="str" cm="1">
        <f t="array" ref="A1724">IF(Table2[[#This Row],[Max_num_drones]:[Max_num_drones]]=2,Table2[[#This Row],[Cost]:[Cost]],"")</f>
        <v/>
      </c>
      <c r="B1724" s="20" t="str" cm="1">
        <f t="array" ref="B1724">IF(Table2[[#This Row],[Max_num_drones]:[Max_num_drones]]=3,Table2[[#This Row],[Cost]:[Cost]],"")</f>
        <v/>
      </c>
      <c r="C1724" s="20" t="str" cm="1">
        <f t="array" ref="C1724">IF(Table2[[#This Row],[Max_num_drones]:[Max_num_drones]]=4,Table2[[#This Row],[Cost]:[Cost]],"")</f>
        <v/>
      </c>
      <c r="D1724" s="20" t="str" cm="1">
        <f t="array" ref="D1724">IF(Table2[[#This Row],[Max_num_drones]:[Max_num_drones]]=5,Table2[[#This Row],[Cost]:[Cost]],"")</f>
        <v/>
      </c>
    </row>
    <row r="1725" spans="1:4">
      <c r="A1725" s="20" t="str" cm="1">
        <f t="array" ref="A1725">IF(Table2[[#This Row],[Max_num_drones]:[Max_num_drones]]=2,Table2[[#This Row],[Cost]:[Cost]],"")</f>
        <v/>
      </c>
      <c r="B1725" s="20" t="str" cm="1">
        <f t="array" ref="B1725">IF(Table2[[#This Row],[Max_num_drones]:[Max_num_drones]]=3,Table2[[#This Row],[Cost]:[Cost]],"")</f>
        <v/>
      </c>
      <c r="C1725" s="20" t="str" cm="1">
        <f t="array" ref="C1725">IF(Table2[[#This Row],[Max_num_drones]:[Max_num_drones]]=4,Table2[[#This Row],[Cost]:[Cost]],"")</f>
        <v/>
      </c>
      <c r="D1725" s="20" t="str" cm="1">
        <f t="array" ref="D1725">IF(Table2[[#This Row],[Max_num_drones]:[Max_num_drones]]=5,Table2[[#This Row],[Cost]:[Cost]],"")</f>
        <v/>
      </c>
    </row>
    <row r="1726" spans="1:4">
      <c r="A1726" s="20" t="str" cm="1">
        <f t="array" ref="A1726">IF(Table2[[#This Row],[Max_num_drones]:[Max_num_drones]]=2,Table2[[#This Row],[Cost]:[Cost]],"")</f>
        <v/>
      </c>
      <c r="B1726" s="20" t="str" cm="1">
        <f t="array" ref="B1726">IF(Table2[[#This Row],[Max_num_drones]:[Max_num_drones]]=3,Table2[[#This Row],[Cost]:[Cost]],"")</f>
        <v/>
      </c>
      <c r="C1726" s="20" t="str" cm="1">
        <f t="array" ref="C1726">IF(Table2[[#This Row],[Max_num_drones]:[Max_num_drones]]=4,Table2[[#This Row],[Cost]:[Cost]],"")</f>
        <v/>
      </c>
      <c r="D1726" s="20" t="str" cm="1">
        <f t="array" ref="D1726">IF(Table2[[#This Row],[Max_num_drones]:[Max_num_drones]]=5,Table2[[#This Row],[Cost]:[Cost]],"")</f>
        <v/>
      </c>
    </row>
    <row r="1727" spans="1:4">
      <c r="A1727" s="20" t="str" cm="1">
        <f t="array" ref="A1727">IF(Table2[[#This Row],[Max_num_drones]:[Max_num_drones]]=2,Table2[[#This Row],[Cost]:[Cost]],"")</f>
        <v/>
      </c>
      <c r="B1727" s="20" t="str" cm="1">
        <f t="array" ref="B1727">IF(Table2[[#This Row],[Max_num_drones]:[Max_num_drones]]=3,Table2[[#This Row],[Cost]:[Cost]],"")</f>
        <v/>
      </c>
      <c r="C1727" s="20" t="str" cm="1">
        <f t="array" ref="C1727">IF(Table2[[#This Row],[Max_num_drones]:[Max_num_drones]]=4,Table2[[#This Row],[Cost]:[Cost]],"")</f>
        <v/>
      </c>
      <c r="D1727" s="20" t="str" cm="1">
        <f t="array" ref="D1727">IF(Table2[[#This Row],[Max_num_drones]:[Max_num_drones]]=5,Table2[[#This Row],[Cost]:[Cost]],"")</f>
        <v/>
      </c>
    </row>
    <row r="1728" spans="1:4">
      <c r="A1728" s="20" t="str" cm="1">
        <f t="array" ref="A1728">IF(Table2[[#This Row],[Max_num_drones]:[Max_num_drones]]=2,Table2[[#This Row],[Cost]:[Cost]],"")</f>
        <v/>
      </c>
      <c r="B1728" s="20" t="str" cm="1">
        <f t="array" ref="B1728">IF(Table2[[#This Row],[Max_num_drones]:[Max_num_drones]]=3,Table2[[#This Row],[Cost]:[Cost]],"")</f>
        <v/>
      </c>
      <c r="C1728" s="20" t="str" cm="1">
        <f t="array" ref="C1728">IF(Table2[[#This Row],[Max_num_drones]:[Max_num_drones]]=4,Table2[[#This Row],[Cost]:[Cost]],"")</f>
        <v/>
      </c>
      <c r="D1728" s="20" t="str" cm="1">
        <f t="array" ref="D1728">IF(Table2[[#This Row],[Max_num_drones]:[Max_num_drones]]=5,Table2[[#This Row],[Cost]:[Cost]],"")</f>
        <v/>
      </c>
    </row>
    <row r="1729" spans="1:4">
      <c r="A1729" s="20" t="str" cm="1">
        <f t="array" ref="A1729">IF(Table2[[#This Row],[Max_num_drones]:[Max_num_drones]]=2,Table2[[#This Row],[Cost]:[Cost]],"")</f>
        <v/>
      </c>
      <c r="B1729" s="20" t="str" cm="1">
        <f t="array" ref="B1729">IF(Table2[[#This Row],[Max_num_drones]:[Max_num_drones]]=3,Table2[[#This Row],[Cost]:[Cost]],"")</f>
        <v/>
      </c>
      <c r="C1729" s="20" t="str" cm="1">
        <f t="array" ref="C1729">IF(Table2[[#This Row],[Max_num_drones]:[Max_num_drones]]=4,Table2[[#This Row],[Cost]:[Cost]],"")</f>
        <v/>
      </c>
      <c r="D1729" s="20" t="str" cm="1">
        <f t="array" ref="D1729">IF(Table2[[#This Row],[Max_num_drones]:[Max_num_drones]]=5,Table2[[#This Row],[Cost]:[Cost]],"")</f>
        <v/>
      </c>
    </row>
    <row r="1730" spans="1:4">
      <c r="A1730" s="20" t="str" cm="1">
        <f t="array" ref="A1730">IF(Table2[[#This Row],[Max_num_drones]:[Max_num_drones]]=2,Table2[[#This Row],[Cost]:[Cost]],"")</f>
        <v/>
      </c>
      <c r="B1730" s="20" t="str" cm="1">
        <f t="array" ref="B1730">IF(Table2[[#This Row],[Max_num_drones]:[Max_num_drones]]=3,Table2[[#This Row],[Cost]:[Cost]],"")</f>
        <v/>
      </c>
      <c r="C1730" s="20" t="str" cm="1">
        <f t="array" ref="C1730">IF(Table2[[#This Row],[Max_num_drones]:[Max_num_drones]]=4,Table2[[#This Row],[Cost]:[Cost]],"")</f>
        <v/>
      </c>
      <c r="D1730" s="20" t="str" cm="1">
        <f t="array" ref="D1730">IF(Table2[[#This Row],[Max_num_drones]:[Max_num_drones]]=5,Table2[[#This Row],[Cost]:[Cost]],"")</f>
        <v/>
      </c>
    </row>
    <row r="1731" spans="1:4">
      <c r="A1731" s="20" t="str" cm="1">
        <f t="array" ref="A1731">IF(Table2[[#This Row],[Max_num_drones]:[Max_num_drones]]=2,Table2[[#This Row],[Cost]:[Cost]],"")</f>
        <v/>
      </c>
      <c r="B1731" s="20" t="str" cm="1">
        <f t="array" ref="B1731">IF(Table2[[#This Row],[Max_num_drones]:[Max_num_drones]]=3,Table2[[#This Row],[Cost]:[Cost]],"")</f>
        <v/>
      </c>
      <c r="C1731" s="20" t="str" cm="1">
        <f t="array" ref="C1731">IF(Table2[[#This Row],[Max_num_drones]:[Max_num_drones]]=4,Table2[[#This Row],[Cost]:[Cost]],"")</f>
        <v/>
      </c>
      <c r="D1731" s="20" t="str" cm="1">
        <f t="array" ref="D1731">IF(Table2[[#This Row],[Max_num_drones]:[Max_num_drones]]=5,Table2[[#This Row],[Cost]:[Cost]],"")</f>
        <v/>
      </c>
    </row>
    <row r="1732" spans="1:4">
      <c r="A1732" s="20" t="str" cm="1">
        <f t="array" ref="A1732">IF(Table2[[#This Row],[Max_num_drones]:[Max_num_drones]]=2,Table2[[#This Row],[Cost]:[Cost]],"")</f>
        <v/>
      </c>
      <c r="B1732" s="20" t="str" cm="1">
        <f t="array" ref="B1732">IF(Table2[[#This Row],[Max_num_drones]:[Max_num_drones]]=3,Table2[[#This Row],[Cost]:[Cost]],"")</f>
        <v/>
      </c>
      <c r="C1732" s="20" t="str" cm="1">
        <f t="array" ref="C1732">IF(Table2[[#This Row],[Max_num_drones]:[Max_num_drones]]=4,Table2[[#This Row],[Cost]:[Cost]],"")</f>
        <v/>
      </c>
      <c r="D1732" s="20" t="str" cm="1">
        <f t="array" ref="D1732">IF(Table2[[#This Row],[Max_num_drones]:[Max_num_drones]]=5,Table2[[#This Row],[Cost]:[Cost]],"")</f>
        <v/>
      </c>
    </row>
    <row r="1733" spans="1:4">
      <c r="A1733" s="20" t="str" cm="1">
        <f t="array" ref="A1733">IF(Table2[[#This Row],[Max_num_drones]:[Max_num_drones]]=2,Table2[[#This Row],[Cost]:[Cost]],"")</f>
        <v/>
      </c>
      <c r="B1733" s="20" t="str" cm="1">
        <f t="array" ref="B1733">IF(Table2[[#This Row],[Max_num_drones]:[Max_num_drones]]=3,Table2[[#This Row],[Cost]:[Cost]],"")</f>
        <v/>
      </c>
      <c r="C1733" s="20" t="str" cm="1">
        <f t="array" ref="C1733">IF(Table2[[#This Row],[Max_num_drones]:[Max_num_drones]]=4,Table2[[#This Row],[Cost]:[Cost]],"")</f>
        <v/>
      </c>
      <c r="D1733" s="20" t="str" cm="1">
        <f t="array" ref="D1733">IF(Table2[[#This Row],[Max_num_drones]:[Max_num_drones]]=5,Table2[[#This Row],[Cost]:[Cost]],"")</f>
        <v/>
      </c>
    </row>
    <row r="1734" spans="1:4">
      <c r="A1734" s="20" t="str" cm="1">
        <f t="array" ref="A1734">IF(Table2[[#This Row],[Max_num_drones]:[Max_num_drones]]=2,Table2[[#This Row],[Cost]:[Cost]],"")</f>
        <v/>
      </c>
      <c r="B1734" s="20" t="str" cm="1">
        <f t="array" ref="B1734">IF(Table2[[#This Row],[Max_num_drones]:[Max_num_drones]]=3,Table2[[#This Row],[Cost]:[Cost]],"")</f>
        <v/>
      </c>
      <c r="C1734" s="20" t="str" cm="1">
        <f t="array" ref="C1734">IF(Table2[[#This Row],[Max_num_drones]:[Max_num_drones]]=4,Table2[[#This Row],[Cost]:[Cost]],"")</f>
        <v/>
      </c>
      <c r="D1734" s="20" t="str" cm="1">
        <f t="array" ref="D1734">IF(Table2[[#This Row],[Max_num_drones]:[Max_num_drones]]=5,Table2[[#This Row],[Cost]:[Cost]],"")</f>
        <v/>
      </c>
    </row>
    <row r="1735" spans="1:4">
      <c r="A1735" s="20" t="str" cm="1">
        <f t="array" ref="A1735">IF(Table2[[#This Row],[Max_num_drones]:[Max_num_drones]]=2,Table2[[#This Row],[Cost]:[Cost]],"")</f>
        <v/>
      </c>
      <c r="B1735" s="20" t="str" cm="1">
        <f t="array" ref="B1735">IF(Table2[[#This Row],[Max_num_drones]:[Max_num_drones]]=3,Table2[[#This Row],[Cost]:[Cost]],"")</f>
        <v/>
      </c>
      <c r="C1735" s="20" t="str" cm="1">
        <f t="array" ref="C1735">IF(Table2[[#This Row],[Max_num_drones]:[Max_num_drones]]=4,Table2[[#This Row],[Cost]:[Cost]],"")</f>
        <v/>
      </c>
      <c r="D1735" s="20" t="str" cm="1">
        <f t="array" ref="D1735">IF(Table2[[#This Row],[Max_num_drones]:[Max_num_drones]]=5,Table2[[#This Row],[Cost]:[Cost]],"")</f>
        <v/>
      </c>
    </row>
    <row r="1736" spans="1:4">
      <c r="A1736" s="20" t="str" cm="1">
        <f t="array" ref="A1736">IF(Table2[[#This Row],[Max_num_drones]:[Max_num_drones]]=2,Table2[[#This Row],[Cost]:[Cost]],"")</f>
        <v/>
      </c>
      <c r="B1736" s="20" t="str" cm="1">
        <f t="array" ref="B1736">IF(Table2[[#This Row],[Max_num_drones]:[Max_num_drones]]=3,Table2[[#This Row],[Cost]:[Cost]],"")</f>
        <v/>
      </c>
      <c r="C1736" s="20" t="str" cm="1">
        <f t="array" ref="C1736">IF(Table2[[#This Row],[Max_num_drones]:[Max_num_drones]]=4,Table2[[#This Row],[Cost]:[Cost]],"")</f>
        <v/>
      </c>
      <c r="D1736" s="20" t="str" cm="1">
        <f t="array" ref="D1736">IF(Table2[[#This Row],[Max_num_drones]:[Max_num_drones]]=5,Table2[[#This Row],[Cost]:[Cost]],"")</f>
        <v/>
      </c>
    </row>
    <row r="1737" spans="1:4">
      <c r="A1737" s="20" t="str" cm="1">
        <f t="array" ref="A1737">IF(Table2[[#This Row],[Max_num_drones]:[Max_num_drones]]=2,Table2[[#This Row],[Cost]:[Cost]],"")</f>
        <v/>
      </c>
      <c r="B1737" s="20" t="str" cm="1">
        <f t="array" ref="B1737">IF(Table2[[#This Row],[Max_num_drones]:[Max_num_drones]]=3,Table2[[#This Row],[Cost]:[Cost]],"")</f>
        <v/>
      </c>
      <c r="C1737" s="20" t="str" cm="1">
        <f t="array" ref="C1737">IF(Table2[[#This Row],[Max_num_drones]:[Max_num_drones]]=4,Table2[[#This Row],[Cost]:[Cost]],"")</f>
        <v/>
      </c>
      <c r="D1737" s="20" t="str" cm="1">
        <f t="array" ref="D1737">IF(Table2[[#This Row],[Max_num_drones]:[Max_num_drones]]=5,Table2[[#This Row],[Cost]:[Cost]],"")</f>
        <v/>
      </c>
    </row>
    <row r="1738" spans="1:4">
      <c r="A1738" s="20" t="str" cm="1">
        <f t="array" ref="A1738">IF(Table2[[#This Row],[Max_num_drones]:[Max_num_drones]]=2,Table2[[#This Row],[Cost]:[Cost]],"")</f>
        <v/>
      </c>
      <c r="B1738" s="20" t="str" cm="1">
        <f t="array" ref="B1738">IF(Table2[[#This Row],[Max_num_drones]:[Max_num_drones]]=3,Table2[[#This Row],[Cost]:[Cost]],"")</f>
        <v/>
      </c>
      <c r="C1738" s="20" t="str" cm="1">
        <f t="array" ref="C1738">IF(Table2[[#This Row],[Max_num_drones]:[Max_num_drones]]=4,Table2[[#This Row],[Cost]:[Cost]],"")</f>
        <v/>
      </c>
      <c r="D1738" s="20" t="str" cm="1">
        <f t="array" ref="D1738">IF(Table2[[#This Row],[Max_num_drones]:[Max_num_drones]]=5,Table2[[#This Row],[Cost]:[Cost]],"")</f>
        <v/>
      </c>
    </row>
    <row r="1739" spans="1:4">
      <c r="A1739" s="20" t="str" cm="1">
        <f t="array" ref="A1739">IF(Table2[[#This Row],[Max_num_drones]:[Max_num_drones]]=2,Table2[[#This Row],[Cost]:[Cost]],"")</f>
        <v/>
      </c>
      <c r="B1739" s="20" t="str" cm="1">
        <f t="array" ref="B1739">IF(Table2[[#This Row],[Max_num_drones]:[Max_num_drones]]=3,Table2[[#This Row],[Cost]:[Cost]],"")</f>
        <v/>
      </c>
      <c r="C1739" s="20" t="str" cm="1">
        <f t="array" ref="C1739">IF(Table2[[#This Row],[Max_num_drones]:[Max_num_drones]]=4,Table2[[#This Row],[Cost]:[Cost]],"")</f>
        <v/>
      </c>
      <c r="D1739" s="20" t="str" cm="1">
        <f t="array" ref="D1739">IF(Table2[[#This Row],[Max_num_drones]:[Max_num_drones]]=5,Table2[[#This Row],[Cost]:[Cost]],"")</f>
        <v/>
      </c>
    </row>
    <row r="1740" spans="1:4">
      <c r="A1740" s="20" t="str" cm="1">
        <f t="array" ref="A1740">IF(Table2[[#This Row],[Max_num_drones]:[Max_num_drones]]=2,Table2[[#This Row],[Cost]:[Cost]],"")</f>
        <v/>
      </c>
      <c r="B1740" s="20" t="str" cm="1">
        <f t="array" ref="B1740">IF(Table2[[#This Row],[Max_num_drones]:[Max_num_drones]]=3,Table2[[#This Row],[Cost]:[Cost]],"")</f>
        <v/>
      </c>
      <c r="C1740" s="20" t="str" cm="1">
        <f t="array" ref="C1740">IF(Table2[[#This Row],[Max_num_drones]:[Max_num_drones]]=4,Table2[[#This Row],[Cost]:[Cost]],"")</f>
        <v/>
      </c>
      <c r="D1740" s="20" t="str" cm="1">
        <f t="array" ref="D1740">IF(Table2[[#This Row],[Max_num_drones]:[Max_num_drones]]=5,Table2[[#This Row],[Cost]:[Cost]],"")</f>
        <v/>
      </c>
    </row>
    <row r="1741" spans="1:4">
      <c r="A1741" s="20" t="str" cm="1">
        <f t="array" ref="A1741">IF(Table2[[#This Row],[Max_num_drones]:[Max_num_drones]]=2,Table2[[#This Row],[Cost]:[Cost]],"")</f>
        <v/>
      </c>
      <c r="B1741" s="20" t="str" cm="1">
        <f t="array" ref="B1741">IF(Table2[[#This Row],[Max_num_drones]:[Max_num_drones]]=3,Table2[[#This Row],[Cost]:[Cost]],"")</f>
        <v/>
      </c>
      <c r="C1741" s="20" t="str" cm="1">
        <f t="array" ref="C1741">IF(Table2[[#This Row],[Max_num_drones]:[Max_num_drones]]=4,Table2[[#This Row],[Cost]:[Cost]],"")</f>
        <v/>
      </c>
      <c r="D1741" s="20" t="str" cm="1">
        <f t="array" ref="D1741">IF(Table2[[#This Row],[Max_num_drones]:[Max_num_drones]]=5,Table2[[#This Row],[Cost]:[Cost]],"")</f>
        <v/>
      </c>
    </row>
    <row r="1742" spans="1:4">
      <c r="A1742" s="20" t="str" cm="1">
        <f t="array" ref="A1742">IF(Table2[[#This Row],[Max_num_drones]:[Max_num_drones]]=2,Table2[[#This Row],[Cost]:[Cost]],"")</f>
        <v/>
      </c>
      <c r="B1742" s="20" t="str" cm="1">
        <f t="array" ref="B1742">IF(Table2[[#This Row],[Max_num_drones]:[Max_num_drones]]=3,Table2[[#This Row],[Cost]:[Cost]],"")</f>
        <v/>
      </c>
      <c r="C1742" s="20" t="str" cm="1">
        <f t="array" ref="C1742">IF(Table2[[#This Row],[Max_num_drones]:[Max_num_drones]]=4,Table2[[#This Row],[Cost]:[Cost]],"")</f>
        <v/>
      </c>
      <c r="D1742" s="20" t="str" cm="1">
        <f t="array" ref="D1742">IF(Table2[[#This Row],[Max_num_drones]:[Max_num_drones]]=5,Table2[[#This Row],[Cost]:[Cost]],"")</f>
        <v/>
      </c>
    </row>
    <row r="1743" spans="1:4">
      <c r="A1743" s="20" t="str" cm="1">
        <f t="array" ref="A1743">IF(Table2[[#This Row],[Max_num_drones]:[Max_num_drones]]=2,Table2[[#This Row],[Cost]:[Cost]],"")</f>
        <v/>
      </c>
      <c r="B1743" s="20" t="str" cm="1">
        <f t="array" ref="B1743">IF(Table2[[#This Row],[Max_num_drones]:[Max_num_drones]]=3,Table2[[#This Row],[Cost]:[Cost]],"")</f>
        <v/>
      </c>
      <c r="C1743" s="20" t="str" cm="1">
        <f t="array" ref="C1743">IF(Table2[[#This Row],[Max_num_drones]:[Max_num_drones]]=4,Table2[[#This Row],[Cost]:[Cost]],"")</f>
        <v/>
      </c>
      <c r="D1743" s="20" t="str" cm="1">
        <f t="array" ref="D1743">IF(Table2[[#This Row],[Max_num_drones]:[Max_num_drones]]=5,Table2[[#This Row],[Cost]:[Cost]],"")</f>
        <v/>
      </c>
    </row>
    <row r="1744" spans="1:4">
      <c r="A1744" s="20" t="str" cm="1">
        <f t="array" ref="A1744">IF(Table2[[#This Row],[Max_num_drones]:[Max_num_drones]]=2,Table2[[#This Row],[Cost]:[Cost]],"")</f>
        <v/>
      </c>
      <c r="B1744" s="20" t="str" cm="1">
        <f t="array" ref="B1744">IF(Table2[[#This Row],[Max_num_drones]:[Max_num_drones]]=3,Table2[[#This Row],[Cost]:[Cost]],"")</f>
        <v/>
      </c>
      <c r="C1744" s="20" t="str" cm="1">
        <f t="array" ref="C1744">IF(Table2[[#This Row],[Max_num_drones]:[Max_num_drones]]=4,Table2[[#This Row],[Cost]:[Cost]],"")</f>
        <v/>
      </c>
      <c r="D1744" s="20" t="str" cm="1">
        <f t="array" ref="D1744">IF(Table2[[#This Row],[Max_num_drones]:[Max_num_drones]]=5,Table2[[#This Row],[Cost]:[Cost]],"")</f>
        <v/>
      </c>
    </row>
    <row r="1745" spans="1:4">
      <c r="A1745" s="20" t="str" cm="1">
        <f t="array" ref="A1745">IF(Table2[[#This Row],[Max_num_drones]:[Max_num_drones]]=2,Table2[[#This Row],[Cost]:[Cost]],"")</f>
        <v/>
      </c>
      <c r="B1745" s="20" t="str" cm="1">
        <f t="array" ref="B1745">IF(Table2[[#This Row],[Max_num_drones]:[Max_num_drones]]=3,Table2[[#This Row],[Cost]:[Cost]],"")</f>
        <v/>
      </c>
      <c r="C1745" s="20" t="str" cm="1">
        <f t="array" ref="C1745">IF(Table2[[#This Row],[Max_num_drones]:[Max_num_drones]]=4,Table2[[#This Row],[Cost]:[Cost]],"")</f>
        <v/>
      </c>
      <c r="D1745" s="20" t="str" cm="1">
        <f t="array" ref="D1745">IF(Table2[[#This Row],[Max_num_drones]:[Max_num_drones]]=5,Table2[[#This Row],[Cost]:[Cost]],"")</f>
        <v/>
      </c>
    </row>
    <row r="1746" spans="1:4">
      <c r="A1746" s="20" t="str" cm="1">
        <f t="array" ref="A1746">IF(Table2[[#This Row],[Max_num_drones]:[Max_num_drones]]=2,Table2[[#This Row],[Cost]:[Cost]],"")</f>
        <v/>
      </c>
      <c r="B1746" s="20" t="str" cm="1">
        <f t="array" ref="B1746">IF(Table2[[#This Row],[Max_num_drones]:[Max_num_drones]]=3,Table2[[#This Row],[Cost]:[Cost]],"")</f>
        <v/>
      </c>
      <c r="C1746" s="20" t="str" cm="1">
        <f t="array" ref="C1746">IF(Table2[[#This Row],[Max_num_drones]:[Max_num_drones]]=4,Table2[[#This Row],[Cost]:[Cost]],"")</f>
        <v/>
      </c>
      <c r="D1746" s="20" t="str" cm="1">
        <f t="array" ref="D1746">IF(Table2[[#This Row],[Max_num_drones]:[Max_num_drones]]=5,Table2[[#This Row],[Cost]:[Cost]],"")</f>
        <v/>
      </c>
    </row>
    <row r="1747" spans="1:4">
      <c r="A1747" s="20" t="str" cm="1">
        <f t="array" ref="A1747">IF(Table2[[#This Row],[Max_num_drones]:[Max_num_drones]]=2,Table2[[#This Row],[Cost]:[Cost]],"")</f>
        <v/>
      </c>
      <c r="B1747" s="20" t="str" cm="1">
        <f t="array" ref="B1747">IF(Table2[[#This Row],[Max_num_drones]:[Max_num_drones]]=3,Table2[[#This Row],[Cost]:[Cost]],"")</f>
        <v/>
      </c>
      <c r="C1747" s="20" t="str" cm="1">
        <f t="array" ref="C1747">IF(Table2[[#This Row],[Max_num_drones]:[Max_num_drones]]=4,Table2[[#This Row],[Cost]:[Cost]],"")</f>
        <v/>
      </c>
      <c r="D1747" s="20" t="str" cm="1">
        <f t="array" ref="D1747">IF(Table2[[#This Row],[Max_num_drones]:[Max_num_drones]]=5,Table2[[#This Row],[Cost]:[Cost]],"")</f>
        <v/>
      </c>
    </row>
    <row r="1748" spans="1:4">
      <c r="A1748" s="20" t="str" cm="1">
        <f t="array" ref="A1748">IF(Table2[[#This Row],[Max_num_drones]:[Max_num_drones]]=2,Table2[[#This Row],[Cost]:[Cost]],"")</f>
        <v/>
      </c>
      <c r="B1748" s="20" t="str" cm="1">
        <f t="array" ref="B1748">IF(Table2[[#This Row],[Max_num_drones]:[Max_num_drones]]=3,Table2[[#This Row],[Cost]:[Cost]],"")</f>
        <v/>
      </c>
      <c r="C1748" s="20" t="str" cm="1">
        <f t="array" ref="C1748">IF(Table2[[#This Row],[Max_num_drones]:[Max_num_drones]]=4,Table2[[#This Row],[Cost]:[Cost]],"")</f>
        <v/>
      </c>
      <c r="D1748" s="20" t="str" cm="1">
        <f t="array" ref="D1748">IF(Table2[[#This Row],[Max_num_drones]:[Max_num_drones]]=5,Table2[[#This Row],[Cost]:[Cost]],"")</f>
        <v/>
      </c>
    </row>
    <row r="1749" spans="1:4">
      <c r="A1749" s="20" t="str" cm="1">
        <f t="array" ref="A1749">IF(Table2[[#This Row],[Max_num_drones]:[Max_num_drones]]=2,Table2[[#This Row],[Cost]:[Cost]],"")</f>
        <v/>
      </c>
      <c r="B1749" s="20" t="str" cm="1">
        <f t="array" ref="B1749">IF(Table2[[#This Row],[Max_num_drones]:[Max_num_drones]]=3,Table2[[#This Row],[Cost]:[Cost]],"")</f>
        <v/>
      </c>
      <c r="C1749" s="20" t="str" cm="1">
        <f t="array" ref="C1749">IF(Table2[[#This Row],[Max_num_drones]:[Max_num_drones]]=4,Table2[[#This Row],[Cost]:[Cost]],"")</f>
        <v/>
      </c>
      <c r="D1749" s="20" t="str" cm="1">
        <f t="array" ref="D1749">IF(Table2[[#This Row],[Max_num_drones]:[Max_num_drones]]=5,Table2[[#This Row],[Cost]:[Cost]],"")</f>
        <v/>
      </c>
    </row>
    <row r="1750" spans="1:4">
      <c r="A1750" s="20" t="str" cm="1">
        <f t="array" ref="A1750">IF(Table2[[#This Row],[Max_num_drones]:[Max_num_drones]]=2,Table2[[#This Row],[Cost]:[Cost]],"")</f>
        <v/>
      </c>
      <c r="B1750" s="20" t="str" cm="1">
        <f t="array" ref="B1750">IF(Table2[[#This Row],[Max_num_drones]:[Max_num_drones]]=3,Table2[[#This Row],[Cost]:[Cost]],"")</f>
        <v/>
      </c>
      <c r="C1750" s="20" t="str" cm="1">
        <f t="array" ref="C1750">IF(Table2[[#This Row],[Max_num_drones]:[Max_num_drones]]=4,Table2[[#This Row],[Cost]:[Cost]],"")</f>
        <v/>
      </c>
      <c r="D1750" s="20" t="str" cm="1">
        <f t="array" ref="D1750">IF(Table2[[#This Row],[Max_num_drones]:[Max_num_drones]]=5,Table2[[#This Row],[Cost]:[Cost]],"")</f>
        <v/>
      </c>
    </row>
    <row r="1751" spans="1:4">
      <c r="A1751" s="20" t="str" cm="1">
        <f t="array" ref="A1751">IF(Table2[[#This Row],[Max_num_drones]:[Max_num_drones]]=2,Table2[[#This Row],[Cost]:[Cost]],"")</f>
        <v/>
      </c>
      <c r="B1751" s="20" t="str" cm="1">
        <f t="array" ref="B1751">IF(Table2[[#This Row],[Max_num_drones]:[Max_num_drones]]=3,Table2[[#This Row],[Cost]:[Cost]],"")</f>
        <v/>
      </c>
      <c r="C1751" s="20" t="str" cm="1">
        <f t="array" ref="C1751">IF(Table2[[#This Row],[Max_num_drones]:[Max_num_drones]]=4,Table2[[#This Row],[Cost]:[Cost]],"")</f>
        <v/>
      </c>
      <c r="D1751" s="20" t="str" cm="1">
        <f t="array" ref="D1751">IF(Table2[[#This Row],[Max_num_drones]:[Max_num_drones]]=5,Table2[[#This Row],[Cost]:[Cost]],"")</f>
        <v/>
      </c>
    </row>
    <row r="1752" spans="1:4">
      <c r="A1752" s="20" t="str" cm="1">
        <f t="array" ref="A1752">IF(Table2[[#This Row],[Max_num_drones]:[Max_num_drones]]=2,Table2[[#This Row],[Cost]:[Cost]],"")</f>
        <v/>
      </c>
      <c r="B1752" s="20" t="str" cm="1">
        <f t="array" ref="B1752">IF(Table2[[#This Row],[Max_num_drones]:[Max_num_drones]]=3,Table2[[#This Row],[Cost]:[Cost]],"")</f>
        <v/>
      </c>
      <c r="C1752" s="20" t="str" cm="1">
        <f t="array" ref="C1752">IF(Table2[[#This Row],[Max_num_drones]:[Max_num_drones]]=4,Table2[[#This Row],[Cost]:[Cost]],"")</f>
        <v/>
      </c>
      <c r="D1752" s="20" t="str" cm="1">
        <f t="array" ref="D1752">IF(Table2[[#This Row],[Max_num_drones]:[Max_num_drones]]=5,Table2[[#This Row],[Cost]:[Cost]],"")</f>
        <v/>
      </c>
    </row>
    <row r="1753" spans="1:4">
      <c r="A1753" s="20" t="str" cm="1">
        <f t="array" ref="A1753">IF(Table2[[#This Row],[Max_num_drones]:[Max_num_drones]]=2,Table2[[#This Row],[Cost]:[Cost]],"")</f>
        <v/>
      </c>
      <c r="B1753" s="20" t="str" cm="1">
        <f t="array" ref="B1753">IF(Table2[[#This Row],[Max_num_drones]:[Max_num_drones]]=3,Table2[[#This Row],[Cost]:[Cost]],"")</f>
        <v/>
      </c>
      <c r="C1753" s="20" t="str" cm="1">
        <f t="array" ref="C1753">IF(Table2[[#This Row],[Max_num_drones]:[Max_num_drones]]=4,Table2[[#This Row],[Cost]:[Cost]],"")</f>
        <v/>
      </c>
      <c r="D1753" s="20" t="str" cm="1">
        <f t="array" ref="D1753">IF(Table2[[#This Row],[Max_num_drones]:[Max_num_drones]]=5,Table2[[#This Row],[Cost]:[Cost]],"")</f>
        <v/>
      </c>
    </row>
    <row r="1754" spans="1:4">
      <c r="A1754" s="20" t="str" cm="1">
        <f t="array" ref="A1754">IF(Table2[[#This Row],[Max_num_drones]:[Max_num_drones]]=2,Table2[[#This Row],[Cost]:[Cost]],"")</f>
        <v/>
      </c>
      <c r="B1754" s="20" t="str" cm="1">
        <f t="array" ref="B1754">IF(Table2[[#This Row],[Max_num_drones]:[Max_num_drones]]=3,Table2[[#This Row],[Cost]:[Cost]],"")</f>
        <v/>
      </c>
      <c r="C1754" s="20" t="str" cm="1">
        <f t="array" ref="C1754">IF(Table2[[#This Row],[Max_num_drones]:[Max_num_drones]]=4,Table2[[#This Row],[Cost]:[Cost]],"")</f>
        <v/>
      </c>
      <c r="D1754" s="20" t="str" cm="1">
        <f t="array" ref="D1754">IF(Table2[[#This Row],[Max_num_drones]:[Max_num_drones]]=5,Table2[[#This Row],[Cost]:[Cost]],"")</f>
        <v/>
      </c>
    </row>
    <row r="1755" spans="1:4">
      <c r="A1755" s="20" t="str" cm="1">
        <f t="array" ref="A1755">IF(Table2[[#This Row],[Max_num_drones]:[Max_num_drones]]=2,Table2[[#This Row],[Cost]:[Cost]],"")</f>
        <v/>
      </c>
      <c r="B1755" s="20" t="str" cm="1">
        <f t="array" ref="B1755">IF(Table2[[#This Row],[Max_num_drones]:[Max_num_drones]]=3,Table2[[#This Row],[Cost]:[Cost]],"")</f>
        <v/>
      </c>
      <c r="C1755" s="20" t="str" cm="1">
        <f t="array" ref="C1755">IF(Table2[[#This Row],[Max_num_drones]:[Max_num_drones]]=4,Table2[[#This Row],[Cost]:[Cost]],"")</f>
        <v/>
      </c>
      <c r="D1755" s="20" t="str" cm="1">
        <f t="array" ref="D1755">IF(Table2[[#This Row],[Max_num_drones]:[Max_num_drones]]=5,Table2[[#This Row],[Cost]:[Cost]],"")</f>
        <v/>
      </c>
    </row>
    <row r="1756" spans="1:4">
      <c r="A1756" s="20" t="str" cm="1">
        <f t="array" ref="A1756">IF(Table2[[#This Row],[Max_num_drones]:[Max_num_drones]]=2,Table2[[#This Row],[Cost]:[Cost]],"")</f>
        <v/>
      </c>
      <c r="B1756" s="20" t="str" cm="1">
        <f t="array" ref="B1756">IF(Table2[[#This Row],[Max_num_drones]:[Max_num_drones]]=3,Table2[[#This Row],[Cost]:[Cost]],"")</f>
        <v/>
      </c>
      <c r="C1756" s="20" t="str" cm="1">
        <f t="array" ref="C1756">IF(Table2[[#This Row],[Max_num_drones]:[Max_num_drones]]=4,Table2[[#This Row],[Cost]:[Cost]],"")</f>
        <v/>
      </c>
      <c r="D1756" s="20" t="str" cm="1">
        <f t="array" ref="D1756">IF(Table2[[#This Row],[Max_num_drones]:[Max_num_drones]]=5,Table2[[#This Row],[Cost]:[Cost]],"")</f>
        <v/>
      </c>
    </row>
    <row r="1757" spans="1:4">
      <c r="A1757" s="20" t="str" cm="1">
        <f t="array" ref="A1757">IF(Table2[[#This Row],[Max_num_drones]:[Max_num_drones]]=2,Table2[[#This Row],[Cost]:[Cost]],"")</f>
        <v/>
      </c>
      <c r="B1757" s="20" t="str" cm="1">
        <f t="array" ref="B1757">IF(Table2[[#This Row],[Max_num_drones]:[Max_num_drones]]=3,Table2[[#This Row],[Cost]:[Cost]],"")</f>
        <v/>
      </c>
      <c r="C1757" s="20" t="str" cm="1">
        <f t="array" ref="C1757">IF(Table2[[#This Row],[Max_num_drones]:[Max_num_drones]]=4,Table2[[#This Row],[Cost]:[Cost]],"")</f>
        <v/>
      </c>
      <c r="D1757" s="20" t="str" cm="1">
        <f t="array" ref="D1757">IF(Table2[[#This Row],[Max_num_drones]:[Max_num_drones]]=5,Table2[[#This Row],[Cost]:[Cost]],"")</f>
        <v/>
      </c>
    </row>
    <row r="1758" spans="1:4">
      <c r="A1758" s="20" t="str" cm="1">
        <f t="array" ref="A1758">IF(Table2[[#This Row],[Max_num_drones]:[Max_num_drones]]=2,Table2[[#This Row],[Cost]:[Cost]],"")</f>
        <v/>
      </c>
      <c r="B1758" s="20" t="str" cm="1">
        <f t="array" ref="B1758">IF(Table2[[#This Row],[Max_num_drones]:[Max_num_drones]]=3,Table2[[#This Row],[Cost]:[Cost]],"")</f>
        <v/>
      </c>
      <c r="C1758" s="20" t="str" cm="1">
        <f t="array" ref="C1758">IF(Table2[[#This Row],[Max_num_drones]:[Max_num_drones]]=4,Table2[[#This Row],[Cost]:[Cost]],"")</f>
        <v/>
      </c>
      <c r="D1758" s="20" t="str" cm="1">
        <f t="array" ref="D1758">IF(Table2[[#This Row],[Max_num_drones]:[Max_num_drones]]=5,Table2[[#This Row],[Cost]:[Cost]],"")</f>
        <v/>
      </c>
    </row>
    <row r="1759" spans="1:4">
      <c r="A1759" s="20" t="str" cm="1">
        <f t="array" ref="A1759">IF(Table2[[#This Row],[Max_num_drones]:[Max_num_drones]]=2,Table2[[#This Row],[Cost]:[Cost]],"")</f>
        <v/>
      </c>
      <c r="B1759" s="20" t="str" cm="1">
        <f t="array" ref="B1759">IF(Table2[[#This Row],[Max_num_drones]:[Max_num_drones]]=3,Table2[[#This Row],[Cost]:[Cost]],"")</f>
        <v/>
      </c>
      <c r="C1759" s="20" t="str" cm="1">
        <f t="array" ref="C1759">IF(Table2[[#This Row],[Max_num_drones]:[Max_num_drones]]=4,Table2[[#This Row],[Cost]:[Cost]],"")</f>
        <v/>
      </c>
      <c r="D1759" s="20" t="str" cm="1">
        <f t="array" ref="D1759">IF(Table2[[#This Row],[Max_num_drones]:[Max_num_drones]]=5,Table2[[#This Row],[Cost]:[Cost]],"")</f>
        <v/>
      </c>
    </row>
    <row r="1760" spans="1:4">
      <c r="A1760" s="20" t="str" cm="1">
        <f t="array" ref="A1760">IF(Table2[[#This Row],[Max_num_drones]:[Max_num_drones]]=2,Table2[[#This Row],[Cost]:[Cost]],"")</f>
        <v/>
      </c>
      <c r="B1760" s="20" t="str" cm="1">
        <f t="array" ref="B1760">IF(Table2[[#This Row],[Max_num_drones]:[Max_num_drones]]=3,Table2[[#This Row],[Cost]:[Cost]],"")</f>
        <v/>
      </c>
      <c r="C1760" s="20" t="str" cm="1">
        <f t="array" ref="C1760">IF(Table2[[#This Row],[Max_num_drones]:[Max_num_drones]]=4,Table2[[#This Row],[Cost]:[Cost]],"")</f>
        <v/>
      </c>
      <c r="D1760" s="20" t="str" cm="1">
        <f t="array" ref="D1760">IF(Table2[[#This Row],[Max_num_drones]:[Max_num_drones]]=5,Table2[[#This Row],[Cost]:[Cost]],"")</f>
        <v/>
      </c>
    </row>
    <row r="1761" spans="1:4">
      <c r="A1761" s="20" t="str" cm="1">
        <f t="array" ref="A1761">IF(Table2[[#This Row],[Max_num_drones]:[Max_num_drones]]=2,Table2[[#This Row],[Cost]:[Cost]],"")</f>
        <v/>
      </c>
      <c r="B1761" s="20" t="str" cm="1">
        <f t="array" ref="B1761">IF(Table2[[#This Row],[Max_num_drones]:[Max_num_drones]]=3,Table2[[#This Row],[Cost]:[Cost]],"")</f>
        <v/>
      </c>
      <c r="C1761" s="20" t="str" cm="1">
        <f t="array" ref="C1761">IF(Table2[[#This Row],[Max_num_drones]:[Max_num_drones]]=4,Table2[[#This Row],[Cost]:[Cost]],"")</f>
        <v/>
      </c>
      <c r="D1761" s="20" t="str" cm="1">
        <f t="array" ref="D1761">IF(Table2[[#This Row],[Max_num_drones]:[Max_num_drones]]=5,Table2[[#This Row],[Cost]:[Cost]],"")</f>
        <v/>
      </c>
    </row>
    <row r="1762" spans="1:4">
      <c r="A1762" s="20" t="str" cm="1">
        <f t="array" ref="A1762">IF(Table2[[#This Row],[Max_num_drones]:[Max_num_drones]]=2,Table2[[#This Row],[Cost]:[Cost]],"")</f>
        <v/>
      </c>
      <c r="B1762" s="20" t="str" cm="1">
        <f t="array" ref="B1762">IF(Table2[[#This Row],[Max_num_drones]:[Max_num_drones]]=3,Table2[[#This Row],[Cost]:[Cost]],"")</f>
        <v/>
      </c>
      <c r="C1762" s="20" t="str" cm="1">
        <f t="array" ref="C1762">IF(Table2[[#This Row],[Max_num_drones]:[Max_num_drones]]=4,Table2[[#This Row],[Cost]:[Cost]],"")</f>
        <v/>
      </c>
      <c r="D1762" s="20" t="str" cm="1">
        <f t="array" ref="D1762">IF(Table2[[#This Row],[Max_num_drones]:[Max_num_drones]]=5,Table2[[#This Row],[Cost]:[Cost]],"")</f>
        <v/>
      </c>
    </row>
    <row r="1763" spans="1:4">
      <c r="A1763" s="20" t="str" cm="1">
        <f t="array" ref="A1763">IF(Table2[[#This Row],[Max_num_drones]:[Max_num_drones]]=2,Table2[[#This Row],[Cost]:[Cost]],"")</f>
        <v/>
      </c>
      <c r="B1763" s="20" t="str" cm="1">
        <f t="array" ref="B1763">IF(Table2[[#This Row],[Max_num_drones]:[Max_num_drones]]=3,Table2[[#This Row],[Cost]:[Cost]],"")</f>
        <v/>
      </c>
      <c r="C1763" s="20" t="str" cm="1">
        <f t="array" ref="C1763">IF(Table2[[#This Row],[Max_num_drones]:[Max_num_drones]]=4,Table2[[#This Row],[Cost]:[Cost]],"")</f>
        <v/>
      </c>
      <c r="D1763" s="20" t="str" cm="1">
        <f t="array" ref="D1763">IF(Table2[[#This Row],[Max_num_drones]:[Max_num_drones]]=5,Table2[[#This Row],[Cost]:[Cost]],"")</f>
        <v/>
      </c>
    </row>
    <row r="1764" spans="1:4">
      <c r="A1764" s="20" t="str" cm="1">
        <f t="array" ref="A1764">IF(Table2[[#This Row],[Max_num_drones]:[Max_num_drones]]=2,Table2[[#This Row],[Cost]:[Cost]],"")</f>
        <v/>
      </c>
      <c r="B1764" s="20" t="str" cm="1">
        <f t="array" ref="B1764">IF(Table2[[#This Row],[Max_num_drones]:[Max_num_drones]]=3,Table2[[#This Row],[Cost]:[Cost]],"")</f>
        <v/>
      </c>
      <c r="C1764" s="20" t="str" cm="1">
        <f t="array" ref="C1764">IF(Table2[[#This Row],[Max_num_drones]:[Max_num_drones]]=4,Table2[[#This Row],[Cost]:[Cost]],"")</f>
        <v/>
      </c>
      <c r="D1764" s="20" t="str" cm="1">
        <f t="array" ref="D1764">IF(Table2[[#This Row],[Max_num_drones]:[Max_num_drones]]=5,Table2[[#This Row],[Cost]:[Cost]],"")</f>
        <v/>
      </c>
    </row>
    <row r="1765" spans="1:4">
      <c r="A1765" s="20" t="str" cm="1">
        <f t="array" ref="A1765">IF(Table2[[#This Row],[Max_num_drones]:[Max_num_drones]]=2,Table2[[#This Row],[Cost]:[Cost]],"")</f>
        <v/>
      </c>
      <c r="B1765" s="20" t="str" cm="1">
        <f t="array" ref="B1765">IF(Table2[[#This Row],[Max_num_drones]:[Max_num_drones]]=3,Table2[[#This Row],[Cost]:[Cost]],"")</f>
        <v/>
      </c>
      <c r="C1765" s="20" t="str" cm="1">
        <f t="array" ref="C1765">IF(Table2[[#This Row],[Max_num_drones]:[Max_num_drones]]=4,Table2[[#This Row],[Cost]:[Cost]],"")</f>
        <v/>
      </c>
      <c r="D1765" s="20" t="str" cm="1">
        <f t="array" ref="D1765">IF(Table2[[#This Row],[Max_num_drones]:[Max_num_drones]]=5,Table2[[#This Row],[Cost]:[Cost]],"")</f>
        <v/>
      </c>
    </row>
    <row r="1766" spans="1:4">
      <c r="A1766" s="20" t="str" cm="1">
        <f t="array" ref="A1766">IF(Table2[[#This Row],[Max_num_drones]:[Max_num_drones]]=2,Table2[[#This Row],[Cost]:[Cost]],"")</f>
        <v/>
      </c>
      <c r="B1766" s="20" t="str" cm="1">
        <f t="array" ref="B1766">IF(Table2[[#This Row],[Max_num_drones]:[Max_num_drones]]=3,Table2[[#This Row],[Cost]:[Cost]],"")</f>
        <v/>
      </c>
      <c r="C1766" s="20" t="str" cm="1">
        <f t="array" ref="C1766">IF(Table2[[#This Row],[Max_num_drones]:[Max_num_drones]]=4,Table2[[#This Row],[Cost]:[Cost]],"")</f>
        <v/>
      </c>
      <c r="D1766" s="20" t="str" cm="1">
        <f t="array" ref="D1766">IF(Table2[[#This Row],[Max_num_drones]:[Max_num_drones]]=5,Table2[[#This Row],[Cost]:[Cost]],"")</f>
        <v/>
      </c>
    </row>
    <row r="1767" spans="1:4">
      <c r="A1767" s="20" t="str" cm="1">
        <f t="array" ref="A1767">IF(Table2[[#This Row],[Max_num_drones]:[Max_num_drones]]=2,Table2[[#This Row],[Cost]:[Cost]],"")</f>
        <v/>
      </c>
      <c r="B1767" s="20" t="str" cm="1">
        <f t="array" ref="B1767">IF(Table2[[#This Row],[Max_num_drones]:[Max_num_drones]]=3,Table2[[#This Row],[Cost]:[Cost]],"")</f>
        <v/>
      </c>
      <c r="C1767" s="20" t="str" cm="1">
        <f t="array" ref="C1767">IF(Table2[[#This Row],[Max_num_drones]:[Max_num_drones]]=4,Table2[[#This Row],[Cost]:[Cost]],"")</f>
        <v/>
      </c>
      <c r="D1767" s="20" t="str" cm="1">
        <f t="array" ref="D1767">IF(Table2[[#This Row],[Max_num_drones]:[Max_num_drones]]=5,Table2[[#This Row],[Cost]:[Cost]],"")</f>
        <v/>
      </c>
    </row>
    <row r="1768" spans="1:4">
      <c r="A1768" s="20" t="str" cm="1">
        <f t="array" ref="A1768">IF(Table2[[#This Row],[Max_num_drones]:[Max_num_drones]]=2,Table2[[#This Row],[Cost]:[Cost]],"")</f>
        <v/>
      </c>
      <c r="B1768" s="20" t="str" cm="1">
        <f t="array" ref="B1768">IF(Table2[[#This Row],[Max_num_drones]:[Max_num_drones]]=3,Table2[[#This Row],[Cost]:[Cost]],"")</f>
        <v/>
      </c>
      <c r="C1768" s="20" t="str" cm="1">
        <f t="array" ref="C1768">IF(Table2[[#This Row],[Max_num_drones]:[Max_num_drones]]=4,Table2[[#This Row],[Cost]:[Cost]],"")</f>
        <v/>
      </c>
      <c r="D1768" s="20" t="str" cm="1">
        <f t="array" ref="D1768">IF(Table2[[#This Row],[Max_num_drones]:[Max_num_drones]]=5,Table2[[#This Row],[Cost]:[Cost]],"")</f>
        <v/>
      </c>
    </row>
    <row r="1769" spans="1:4">
      <c r="A1769" s="20" t="str" cm="1">
        <f t="array" ref="A1769">IF(Table2[[#This Row],[Max_num_drones]:[Max_num_drones]]=2,Table2[[#This Row],[Cost]:[Cost]],"")</f>
        <v/>
      </c>
      <c r="B1769" s="20" t="str" cm="1">
        <f t="array" ref="B1769">IF(Table2[[#This Row],[Max_num_drones]:[Max_num_drones]]=3,Table2[[#This Row],[Cost]:[Cost]],"")</f>
        <v/>
      </c>
      <c r="C1769" s="20" t="str" cm="1">
        <f t="array" ref="C1769">IF(Table2[[#This Row],[Max_num_drones]:[Max_num_drones]]=4,Table2[[#This Row],[Cost]:[Cost]],"")</f>
        <v/>
      </c>
      <c r="D1769" s="20" t="str" cm="1">
        <f t="array" ref="D1769">IF(Table2[[#This Row],[Max_num_drones]:[Max_num_drones]]=5,Table2[[#This Row],[Cost]:[Cost]],"")</f>
        <v/>
      </c>
    </row>
    <row r="1770" spans="1:4">
      <c r="A1770" s="20" t="str" cm="1">
        <f t="array" ref="A1770">IF(Table2[[#This Row],[Max_num_drones]:[Max_num_drones]]=2,Table2[[#This Row],[Cost]:[Cost]],"")</f>
        <v/>
      </c>
      <c r="B1770" s="20" t="str" cm="1">
        <f t="array" ref="B1770">IF(Table2[[#This Row],[Max_num_drones]:[Max_num_drones]]=3,Table2[[#This Row],[Cost]:[Cost]],"")</f>
        <v/>
      </c>
      <c r="C1770" s="20" t="str" cm="1">
        <f t="array" ref="C1770">IF(Table2[[#This Row],[Max_num_drones]:[Max_num_drones]]=4,Table2[[#This Row],[Cost]:[Cost]],"")</f>
        <v/>
      </c>
      <c r="D1770" s="20" t="str" cm="1">
        <f t="array" ref="D1770">IF(Table2[[#This Row],[Max_num_drones]:[Max_num_drones]]=5,Table2[[#This Row],[Cost]:[Cost]],"")</f>
        <v/>
      </c>
    </row>
    <row r="1771" spans="1:4">
      <c r="A1771" s="20" t="str" cm="1">
        <f t="array" ref="A1771">IF(Table2[[#This Row],[Max_num_drones]:[Max_num_drones]]=2,Table2[[#This Row],[Cost]:[Cost]],"")</f>
        <v/>
      </c>
      <c r="B1771" s="20" t="str" cm="1">
        <f t="array" ref="B1771">IF(Table2[[#This Row],[Max_num_drones]:[Max_num_drones]]=3,Table2[[#This Row],[Cost]:[Cost]],"")</f>
        <v/>
      </c>
      <c r="C1771" s="20" t="str" cm="1">
        <f t="array" ref="C1771">IF(Table2[[#This Row],[Max_num_drones]:[Max_num_drones]]=4,Table2[[#This Row],[Cost]:[Cost]],"")</f>
        <v/>
      </c>
      <c r="D1771" s="20" t="str" cm="1">
        <f t="array" ref="D1771">IF(Table2[[#This Row],[Max_num_drones]:[Max_num_drones]]=5,Table2[[#This Row],[Cost]:[Cost]],"")</f>
        <v/>
      </c>
    </row>
    <row r="1772" spans="1:4">
      <c r="A1772" s="20" t="str" cm="1">
        <f t="array" ref="A1772">IF(Table2[[#This Row],[Max_num_drones]:[Max_num_drones]]=2,Table2[[#This Row],[Cost]:[Cost]],"")</f>
        <v/>
      </c>
      <c r="B1772" s="20" t="str" cm="1">
        <f t="array" ref="B1772">IF(Table2[[#This Row],[Max_num_drones]:[Max_num_drones]]=3,Table2[[#This Row],[Cost]:[Cost]],"")</f>
        <v/>
      </c>
      <c r="C1772" s="20" t="str" cm="1">
        <f t="array" ref="C1772">IF(Table2[[#This Row],[Max_num_drones]:[Max_num_drones]]=4,Table2[[#This Row],[Cost]:[Cost]],"")</f>
        <v/>
      </c>
      <c r="D1772" s="20" t="str" cm="1">
        <f t="array" ref="D1772">IF(Table2[[#This Row],[Max_num_drones]:[Max_num_drones]]=5,Table2[[#This Row],[Cost]:[Cost]],"")</f>
        <v/>
      </c>
    </row>
    <row r="1773" spans="1:4">
      <c r="A1773" s="20" t="str" cm="1">
        <f t="array" ref="A1773">IF(Table2[[#This Row],[Max_num_drones]:[Max_num_drones]]=2,Table2[[#This Row],[Cost]:[Cost]],"")</f>
        <v/>
      </c>
      <c r="B1773" s="20" t="str" cm="1">
        <f t="array" ref="B1773">IF(Table2[[#This Row],[Max_num_drones]:[Max_num_drones]]=3,Table2[[#This Row],[Cost]:[Cost]],"")</f>
        <v/>
      </c>
      <c r="C1773" s="20" t="str" cm="1">
        <f t="array" ref="C1773">IF(Table2[[#This Row],[Max_num_drones]:[Max_num_drones]]=4,Table2[[#This Row],[Cost]:[Cost]],"")</f>
        <v/>
      </c>
      <c r="D1773" s="20" t="str" cm="1">
        <f t="array" ref="D1773">IF(Table2[[#This Row],[Max_num_drones]:[Max_num_drones]]=5,Table2[[#This Row],[Cost]:[Cost]],"")</f>
        <v/>
      </c>
    </row>
    <row r="1774" spans="1:4">
      <c r="A1774" s="20" t="str" cm="1">
        <f t="array" ref="A1774">IF(Table2[[#This Row],[Max_num_drones]:[Max_num_drones]]=2,Table2[[#This Row],[Cost]:[Cost]],"")</f>
        <v/>
      </c>
      <c r="B1774" s="20" t="str" cm="1">
        <f t="array" ref="B1774">IF(Table2[[#This Row],[Max_num_drones]:[Max_num_drones]]=3,Table2[[#This Row],[Cost]:[Cost]],"")</f>
        <v/>
      </c>
      <c r="C1774" s="20" t="str" cm="1">
        <f t="array" ref="C1774">IF(Table2[[#This Row],[Max_num_drones]:[Max_num_drones]]=4,Table2[[#This Row],[Cost]:[Cost]],"")</f>
        <v/>
      </c>
      <c r="D1774" s="20" t="str" cm="1">
        <f t="array" ref="D1774">IF(Table2[[#This Row],[Max_num_drones]:[Max_num_drones]]=5,Table2[[#This Row],[Cost]:[Cost]],"")</f>
        <v/>
      </c>
    </row>
    <row r="1775" spans="1:4">
      <c r="A1775" s="20" t="str" cm="1">
        <f t="array" ref="A1775">IF(Table2[[#This Row],[Max_num_drones]:[Max_num_drones]]=2,Table2[[#This Row],[Cost]:[Cost]],"")</f>
        <v/>
      </c>
      <c r="B1775" s="20" t="str" cm="1">
        <f t="array" ref="B1775">IF(Table2[[#This Row],[Max_num_drones]:[Max_num_drones]]=3,Table2[[#This Row],[Cost]:[Cost]],"")</f>
        <v/>
      </c>
      <c r="C1775" s="20" t="str" cm="1">
        <f t="array" ref="C1775">IF(Table2[[#This Row],[Max_num_drones]:[Max_num_drones]]=4,Table2[[#This Row],[Cost]:[Cost]],"")</f>
        <v/>
      </c>
      <c r="D1775" s="20" t="str" cm="1">
        <f t="array" ref="D1775">IF(Table2[[#This Row],[Max_num_drones]:[Max_num_drones]]=5,Table2[[#This Row],[Cost]:[Cost]],"")</f>
        <v/>
      </c>
    </row>
    <row r="1776" spans="1:4">
      <c r="A1776" s="20" t="str" cm="1">
        <f t="array" ref="A1776">IF(Table2[[#This Row],[Max_num_drones]:[Max_num_drones]]=2,Table2[[#This Row],[Cost]:[Cost]],"")</f>
        <v/>
      </c>
      <c r="B1776" s="20" t="str" cm="1">
        <f t="array" ref="B1776">IF(Table2[[#This Row],[Max_num_drones]:[Max_num_drones]]=3,Table2[[#This Row],[Cost]:[Cost]],"")</f>
        <v/>
      </c>
      <c r="C1776" s="20" t="str" cm="1">
        <f t="array" ref="C1776">IF(Table2[[#This Row],[Max_num_drones]:[Max_num_drones]]=4,Table2[[#This Row],[Cost]:[Cost]],"")</f>
        <v/>
      </c>
      <c r="D1776" s="20" t="str" cm="1">
        <f t="array" ref="D1776">IF(Table2[[#This Row],[Max_num_drones]:[Max_num_drones]]=5,Table2[[#This Row],[Cost]:[Cost]],"")</f>
        <v/>
      </c>
    </row>
    <row r="1777" spans="1:4">
      <c r="A1777" s="20" t="str" cm="1">
        <f t="array" ref="A1777">IF(Table2[[#This Row],[Max_num_drones]:[Max_num_drones]]=2,Table2[[#This Row],[Cost]:[Cost]],"")</f>
        <v/>
      </c>
      <c r="B1777" s="20" t="str" cm="1">
        <f t="array" ref="B1777">IF(Table2[[#This Row],[Max_num_drones]:[Max_num_drones]]=3,Table2[[#This Row],[Cost]:[Cost]],"")</f>
        <v/>
      </c>
      <c r="C1777" s="20" t="str" cm="1">
        <f t="array" ref="C1777">IF(Table2[[#This Row],[Max_num_drones]:[Max_num_drones]]=4,Table2[[#This Row],[Cost]:[Cost]],"")</f>
        <v/>
      </c>
      <c r="D1777" s="20" t="str" cm="1">
        <f t="array" ref="D1777">IF(Table2[[#This Row],[Max_num_drones]:[Max_num_drones]]=5,Table2[[#This Row],[Cost]:[Cost]],"")</f>
        <v/>
      </c>
    </row>
    <row r="1778" spans="1:4">
      <c r="A1778" s="20" t="str" cm="1">
        <f t="array" ref="A1778">IF(Table2[[#This Row],[Max_num_drones]:[Max_num_drones]]=2,Table2[[#This Row],[Cost]:[Cost]],"")</f>
        <v/>
      </c>
      <c r="B1778" s="20" t="str" cm="1">
        <f t="array" ref="B1778">IF(Table2[[#This Row],[Max_num_drones]:[Max_num_drones]]=3,Table2[[#This Row],[Cost]:[Cost]],"")</f>
        <v/>
      </c>
      <c r="C1778" s="20" t="str" cm="1">
        <f t="array" ref="C1778">IF(Table2[[#This Row],[Max_num_drones]:[Max_num_drones]]=4,Table2[[#This Row],[Cost]:[Cost]],"")</f>
        <v/>
      </c>
      <c r="D1778" s="20" t="str" cm="1">
        <f t="array" ref="D1778">IF(Table2[[#This Row],[Max_num_drones]:[Max_num_drones]]=5,Table2[[#This Row],[Cost]:[Cost]],"")</f>
        <v/>
      </c>
    </row>
    <row r="1779" spans="1:4">
      <c r="A1779" s="20" t="str" cm="1">
        <f t="array" ref="A1779">IF(Table2[[#This Row],[Max_num_drones]:[Max_num_drones]]=2,Table2[[#This Row],[Cost]:[Cost]],"")</f>
        <v/>
      </c>
      <c r="B1779" s="20" t="str" cm="1">
        <f t="array" ref="B1779">IF(Table2[[#This Row],[Max_num_drones]:[Max_num_drones]]=3,Table2[[#This Row],[Cost]:[Cost]],"")</f>
        <v/>
      </c>
      <c r="C1779" s="20" t="str" cm="1">
        <f t="array" ref="C1779">IF(Table2[[#This Row],[Max_num_drones]:[Max_num_drones]]=4,Table2[[#This Row],[Cost]:[Cost]],"")</f>
        <v/>
      </c>
      <c r="D1779" s="20" t="str" cm="1">
        <f t="array" ref="D1779">IF(Table2[[#This Row],[Max_num_drones]:[Max_num_drones]]=5,Table2[[#This Row],[Cost]:[Cost]],"")</f>
        <v/>
      </c>
    </row>
    <row r="1780" spans="1:4">
      <c r="A1780" s="20" t="str" cm="1">
        <f t="array" ref="A1780">IF(Table2[[#This Row],[Max_num_drones]:[Max_num_drones]]=2,Table2[[#This Row],[Cost]:[Cost]],"")</f>
        <v/>
      </c>
      <c r="B1780" s="20" t="str" cm="1">
        <f t="array" ref="B1780">IF(Table2[[#This Row],[Max_num_drones]:[Max_num_drones]]=3,Table2[[#This Row],[Cost]:[Cost]],"")</f>
        <v/>
      </c>
      <c r="C1780" s="20" t="str" cm="1">
        <f t="array" ref="C1780">IF(Table2[[#This Row],[Max_num_drones]:[Max_num_drones]]=4,Table2[[#This Row],[Cost]:[Cost]],"")</f>
        <v/>
      </c>
      <c r="D1780" s="20" t="str" cm="1">
        <f t="array" ref="D1780">IF(Table2[[#This Row],[Max_num_drones]:[Max_num_drones]]=5,Table2[[#This Row],[Cost]:[Cost]],"")</f>
        <v/>
      </c>
    </row>
    <row r="1781" spans="1:4">
      <c r="A1781" s="20" t="str" cm="1">
        <f t="array" ref="A1781">IF(Table2[[#This Row],[Max_num_drones]:[Max_num_drones]]=2,Table2[[#This Row],[Cost]:[Cost]],"")</f>
        <v/>
      </c>
      <c r="B1781" s="20" t="str" cm="1">
        <f t="array" ref="B1781">IF(Table2[[#This Row],[Max_num_drones]:[Max_num_drones]]=3,Table2[[#This Row],[Cost]:[Cost]],"")</f>
        <v/>
      </c>
      <c r="C1781" s="20" t="str" cm="1">
        <f t="array" ref="C1781">IF(Table2[[#This Row],[Max_num_drones]:[Max_num_drones]]=4,Table2[[#This Row],[Cost]:[Cost]],"")</f>
        <v/>
      </c>
      <c r="D1781" s="20" t="str" cm="1">
        <f t="array" ref="D1781">IF(Table2[[#This Row],[Max_num_drones]:[Max_num_drones]]=5,Table2[[#This Row],[Cost]:[Cost]],"")</f>
        <v/>
      </c>
    </row>
    <row r="1782" spans="1:4">
      <c r="A1782" s="20" t="str" cm="1">
        <f t="array" ref="A1782">IF(Table2[[#This Row],[Max_num_drones]:[Max_num_drones]]=2,Table2[[#This Row],[Cost]:[Cost]],"")</f>
        <v/>
      </c>
      <c r="B1782" s="20" t="str" cm="1">
        <f t="array" ref="B1782">IF(Table2[[#This Row],[Max_num_drones]:[Max_num_drones]]=3,Table2[[#This Row],[Cost]:[Cost]],"")</f>
        <v/>
      </c>
      <c r="C1782" s="20" t="str" cm="1">
        <f t="array" ref="C1782">IF(Table2[[#This Row],[Max_num_drones]:[Max_num_drones]]=4,Table2[[#This Row],[Cost]:[Cost]],"")</f>
        <v/>
      </c>
      <c r="D1782" s="20" t="str" cm="1">
        <f t="array" ref="D1782">IF(Table2[[#This Row],[Max_num_drones]:[Max_num_drones]]=5,Table2[[#This Row],[Cost]:[Cost]],"")</f>
        <v/>
      </c>
    </row>
    <row r="1783" spans="1:4">
      <c r="A1783" s="20" t="str" cm="1">
        <f t="array" ref="A1783">IF(Table2[[#This Row],[Max_num_drones]:[Max_num_drones]]=2,Table2[[#This Row],[Cost]:[Cost]],"")</f>
        <v/>
      </c>
      <c r="B1783" s="20" t="str" cm="1">
        <f t="array" ref="B1783">IF(Table2[[#This Row],[Max_num_drones]:[Max_num_drones]]=3,Table2[[#This Row],[Cost]:[Cost]],"")</f>
        <v/>
      </c>
      <c r="C1783" s="20" t="str" cm="1">
        <f t="array" ref="C1783">IF(Table2[[#This Row],[Max_num_drones]:[Max_num_drones]]=4,Table2[[#This Row],[Cost]:[Cost]],"")</f>
        <v/>
      </c>
      <c r="D1783" s="20" t="str" cm="1">
        <f t="array" ref="D1783">IF(Table2[[#This Row],[Max_num_drones]:[Max_num_drones]]=5,Table2[[#This Row],[Cost]:[Cost]],"")</f>
        <v/>
      </c>
    </row>
    <row r="1784" spans="1:4">
      <c r="A1784" s="20" t="str" cm="1">
        <f t="array" ref="A1784">IF(Table2[[#This Row],[Max_num_drones]:[Max_num_drones]]=2,Table2[[#This Row],[Cost]:[Cost]],"")</f>
        <v/>
      </c>
      <c r="B1784" s="20" t="str" cm="1">
        <f t="array" ref="B1784">IF(Table2[[#This Row],[Max_num_drones]:[Max_num_drones]]=3,Table2[[#This Row],[Cost]:[Cost]],"")</f>
        <v/>
      </c>
      <c r="C1784" s="20" t="str" cm="1">
        <f t="array" ref="C1784">IF(Table2[[#This Row],[Max_num_drones]:[Max_num_drones]]=4,Table2[[#This Row],[Cost]:[Cost]],"")</f>
        <v/>
      </c>
      <c r="D1784" s="20" t="str" cm="1">
        <f t="array" ref="D1784">IF(Table2[[#This Row],[Max_num_drones]:[Max_num_drones]]=5,Table2[[#This Row],[Cost]:[Cost]],"")</f>
        <v/>
      </c>
    </row>
    <row r="1785" spans="1:4">
      <c r="A1785" s="20" t="str" cm="1">
        <f t="array" ref="A1785">IF(Table2[[#This Row],[Max_num_drones]:[Max_num_drones]]=2,Table2[[#This Row],[Cost]:[Cost]],"")</f>
        <v/>
      </c>
      <c r="B1785" s="20" t="str" cm="1">
        <f t="array" ref="B1785">IF(Table2[[#This Row],[Max_num_drones]:[Max_num_drones]]=3,Table2[[#This Row],[Cost]:[Cost]],"")</f>
        <v/>
      </c>
      <c r="C1785" s="20" t="str" cm="1">
        <f t="array" ref="C1785">IF(Table2[[#This Row],[Max_num_drones]:[Max_num_drones]]=4,Table2[[#This Row],[Cost]:[Cost]],"")</f>
        <v/>
      </c>
      <c r="D1785" s="20" t="str" cm="1">
        <f t="array" ref="D1785">IF(Table2[[#This Row],[Max_num_drones]:[Max_num_drones]]=5,Table2[[#This Row],[Cost]:[Cost]],"")</f>
        <v/>
      </c>
    </row>
    <row r="1786" spans="1:4">
      <c r="A1786" s="20" t="str" cm="1">
        <f t="array" ref="A1786">IF(Table2[[#This Row],[Max_num_drones]:[Max_num_drones]]=2,Table2[[#This Row],[Cost]:[Cost]],"")</f>
        <v/>
      </c>
      <c r="B1786" s="20" t="str" cm="1">
        <f t="array" ref="B1786">IF(Table2[[#This Row],[Max_num_drones]:[Max_num_drones]]=3,Table2[[#This Row],[Cost]:[Cost]],"")</f>
        <v/>
      </c>
      <c r="C1786" s="20" t="str" cm="1">
        <f t="array" ref="C1786">IF(Table2[[#This Row],[Max_num_drones]:[Max_num_drones]]=4,Table2[[#This Row],[Cost]:[Cost]],"")</f>
        <v/>
      </c>
      <c r="D1786" s="20" t="str" cm="1">
        <f t="array" ref="D1786">IF(Table2[[#This Row],[Max_num_drones]:[Max_num_drones]]=5,Table2[[#This Row],[Cost]:[Cost]],"")</f>
        <v/>
      </c>
    </row>
    <row r="1787" spans="1:4">
      <c r="A1787" s="20" t="str" cm="1">
        <f t="array" ref="A1787">IF(Table2[[#This Row],[Max_num_drones]:[Max_num_drones]]=2,Table2[[#This Row],[Cost]:[Cost]],"")</f>
        <v/>
      </c>
      <c r="B1787" s="20" t="str" cm="1">
        <f t="array" ref="B1787">IF(Table2[[#This Row],[Max_num_drones]:[Max_num_drones]]=3,Table2[[#This Row],[Cost]:[Cost]],"")</f>
        <v/>
      </c>
      <c r="C1787" s="20" t="str" cm="1">
        <f t="array" ref="C1787">IF(Table2[[#This Row],[Max_num_drones]:[Max_num_drones]]=4,Table2[[#This Row],[Cost]:[Cost]],"")</f>
        <v/>
      </c>
      <c r="D1787" s="20" t="str" cm="1">
        <f t="array" ref="D1787">IF(Table2[[#This Row],[Max_num_drones]:[Max_num_drones]]=5,Table2[[#This Row],[Cost]:[Cost]],"")</f>
        <v/>
      </c>
    </row>
    <row r="1788" spans="1:4">
      <c r="A1788" s="20" t="str" cm="1">
        <f t="array" ref="A1788">IF(Table2[[#This Row],[Max_num_drones]:[Max_num_drones]]=2,Table2[[#This Row],[Cost]:[Cost]],"")</f>
        <v/>
      </c>
      <c r="B1788" s="20" t="str" cm="1">
        <f t="array" ref="B1788">IF(Table2[[#This Row],[Max_num_drones]:[Max_num_drones]]=3,Table2[[#This Row],[Cost]:[Cost]],"")</f>
        <v/>
      </c>
      <c r="C1788" s="20" t="str" cm="1">
        <f t="array" ref="C1788">IF(Table2[[#This Row],[Max_num_drones]:[Max_num_drones]]=4,Table2[[#This Row],[Cost]:[Cost]],"")</f>
        <v/>
      </c>
      <c r="D1788" s="20" t="str" cm="1">
        <f t="array" ref="D1788">IF(Table2[[#This Row],[Max_num_drones]:[Max_num_drones]]=5,Table2[[#This Row],[Cost]:[Cost]],"")</f>
        <v/>
      </c>
    </row>
    <row r="1789" spans="1:4">
      <c r="A1789" s="20" t="str" cm="1">
        <f t="array" ref="A1789">IF(Table2[[#This Row],[Max_num_drones]:[Max_num_drones]]=2,Table2[[#This Row],[Cost]:[Cost]],"")</f>
        <v/>
      </c>
      <c r="B1789" s="20" t="str" cm="1">
        <f t="array" ref="B1789">IF(Table2[[#This Row],[Max_num_drones]:[Max_num_drones]]=3,Table2[[#This Row],[Cost]:[Cost]],"")</f>
        <v/>
      </c>
      <c r="C1789" s="20" t="str" cm="1">
        <f t="array" ref="C1789">IF(Table2[[#This Row],[Max_num_drones]:[Max_num_drones]]=4,Table2[[#This Row],[Cost]:[Cost]],"")</f>
        <v/>
      </c>
      <c r="D1789" s="20" t="str" cm="1">
        <f t="array" ref="D1789">IF(Table2[[#This Row],[Max_num_drones]:[Max_num_drones]]=5,Table2[[#This Row],[Cost]:[Cost]],"")</f>
        <v/>
      </c>
    </row>
    <row r="1790" spans="1:4">
      <c r="A1790" s="20" t="str" cm="1">
        <f t="array" ref="A1790">IF(Table2[[#This Row],[Max_num_drones]:[Max_num_drones]]=2,Table2[[#This Row],[Cost]:[Cost]],"")</f>
        <v/>
      </c>
      <c r="B1790" s="20" t="str" cm="1">
        <f t="array" ref="B1790">IF(Table2[[#This Row],[Max_num_drones]:[Max_num_drones]]=3,Table2[[#This Row],[Cost]:[Cost]],"")</f>
        <v/>
      </c>
      <c r="C1790" s="20" t="str" cm="1">
        <f t="array" ref="C1790">IF(Table2[[#This Row],[Max_num_drones]:[Max_num_drones]]=4,Table2[[#This Row],[Cost]:[Cost]],"")</f>
        <v/>
      </c>
      <c r="D1790" s="20" t="str" cm="1">
        <f t="array" ref="D1790">IF(Table2[[#This Row],[Max_num_drones]:[Max_num_drones]]=5,Table2[[#This Row],[Cost]:[Cost]],"")</f>
        <v/>
      </c>
    </row>
    <row r="1791" spans="1:4">
      <c r="A1791" s="20" t="str" cm="1">
        <f t="array" ref="A1791">IF(Table2[[#This Row],[Max_num_drones]:[Max_num_drones]]=2,Table2[[#This Row],[Cost]:[Cost]],"")</f>
        <v/>
      </c>
      <c r="B1791" s="20" t="str" cm="1">
        <f t="array" ref="B1791">IF(Table2[[#This Row],[Max_num_drones]:[Max_num_drones]]=3,Table2[[#This Row],[Cost]:[Cost]],"")</f>
        <v/>
      </c>
      <c r="C1791" s="20" t="str" cm="1">
        <f t="array" ref="C1791">IF(Table2[[#This Row],[Max_num_drones]:[Max_num_drones]]=4,Table2[[#This Row],[Cost]:[Cost]],"")</f>
        <v/>
      </c>
      <c r="D1791" s="20" t="str" cm="1">
        <f t="array" ref="D1791">IF(Table2[[#This Row],[Max_num_drones]:[Max_num_drones]]=5,Table2[[#This Row],[Cost]:[Cost]],"")</f>
        <v/>
      </c>
    </row>
    <row r="1792" spans="1:4">
      <c r="A1792" s="20" t="str" cm="1">
        <f t="array" ref="A1792">IF(Table2[[#This Row],[Max_num_drones]:[Max_num_drones]]=2,Table2[[#This Row],[Cost]:[Cost]],"")</f>
        <v/>
      </c>
      <c r="B1792" s="20" t="str" cm="1">
        <f t="array" ref="B1792">IF(Table2[[#This Row],[Max_num_drones]:[Max_num_drones]]=3,Table2[[#This Row],[Cost]:[Cost]],"")</f>
        <v/>
      </c>
      <c r="C1792" s="20" t="str" cm="1">
        <f t="array" ref="C1792">IF(Table2[[#This Row],[Max_num_drones]:[Max_num_drones]]=4,Table2[[#This Row],[Cost]:[Cost]],"")</f>
        <v/>
      </c>
      <c r="D1792" s="20" t="str" cm="1">
        <f t="array" ref="D1792">IF(Table2[[#This Row],[Max_num_drones]:[Max_num_drones]]=5,Table2[[#This Row],[Cost]:[Cost]],"")</f>
        <v/>
      </c>
    </row>
    <row r="1793" spans="1:4">
      <c r="A1793" s="20" t="str" cm="1">
        <f t="array" ref="A1793">IF(Table2[[#This Row],[Max_num_drones]:[Max_num_drones]]=2,Table2[[#This Row],[Cost]:[Cost]],"")</f>
        <v/>
      </c>
      <c r="B1793" s="20" t="str" cm="1">
        <f t="array" ref="B1793">IF(Table2[[#This Row],[Max_num_drones]:[Max_num_drones]]=3,Table2[[#This Row],[Cost]:[Cost]],"")</f>
        <v/>
      </c>
      <c r="C1793" s="20" t="str" cm="1">
        <f t="array" ref="C1793">IF(Table2[[#This Row],[Max_num_drones]:[Max_num_drones]]=4,Table2[[#This Row],[Cost]:[Cost]],"")</f>
        <v/>
      </c>
      <c r="D1793" s="20" t="str" cm="1">
        <f t="array" ref="D1793">IF(Table2[[#This Row],[Max_num_drones]:[Max_num_drones]]=5,Table2[[#This Row],[Cost]:[Cost]],"")</f>
        <v/>
      </c>
    </row>
    <row r="1794" spans="1:4">
      <c r="A1794" s="20" t="str" cm="1">
        <f t="array" ref="A1794">IF(Table2[[#This Row],[Max_num_drones]:[Max_num_drones]]=2,Table2[[#This Row],[Cost]:[Cost]],"")</f>
        <v/>
      </c>
      <c r="B1794" s="20" t="str" cm="1">
        <f t="array" ref="B1794">IF(Table2[[#This Row],[Max_num_drones]:[Max_num_drones]]=3,Table2[[#This Row],[Cost]:[Cost]],"")</f>
        <v/>
      </c>
      <c r="C1794" s="20" t="str" cm="1">
        <f t="array" ref="C1794">IF(Table2[[#This Row],[Max_num_drones]:[Max_num_drones]]=4,Table2[[#This Row],[Cost]:[Cost]],"")</f>
        <v/>
      </c>
      <c r="D1794" s="20" t="str" cm="1">
        <f t="array" ref="D1794">IF(Table2[[#This Row],[Max_num_drones]:[Max_num_drones]]=5,Table2[[#This Row],[Cost]:[Cost]],"")</f>
        <v/>
      </c>
    </row>
    <row r="1795" spans="1:4">
      <c r="A1795" s="20" t="str" cm="1">
        <f t="array" ref="A1795">IF(Table2[[#This Row],[Max_num_drones]:[Max_num_drones]]=2,Table2[[#This Row],[Cost]:[Cost]],"")</f>
        <v/>
      </c>
      <c r="B1795" s="20" t="str" cm="1">
        <f t="array" ref="B1795">IF(Table2[[#This Row],[Max_num_drones]:[Max_num_drones]]=3,Table2[[#This Row],[Cost]:[Cost]],"")</f>
        <v/>
      </c>
      <c r="C1795" s="20" t="str" cm="1">
        <f t="array" ref="C1795">IF(Table2[[#This Row],[Max_num_drones]:[Max_num_drones]]=4,Table2[[#This Row],[Cost]:[Cost]],"")</f>
        <v/>
      </c>
      <c r="D1795" s="20" t="str" cm="1">
        <f t="array" ref="D1795">IF(Table2[[#This Row],[Max_num_drones]:[Max_num_drones]]=5,Table2[[#This Row],[Cost]:[Cost]],"")</f>
        <v/>
      </c>
    </row>
    <row r="1796" spans="1:4">
      <c r="A1796" s="20" t="str" cm="1">
        <f t="array" ref="A1796">IF(Table2[[#This Row],[Max_num_drones]:[Max_num_drones]]=2,Table2[[#This Row],[Cost]:[Cost]],"")</f>
        <v/>
      </c>
      <c r="B1796" s="20" t="str" cm="1">
        <f t="array" ref="B1796">IF(Table2[[#This Row],[Max_num_drones]:[Max_num_drones]]=3,Table2[[#This Row],[Cost]:[Cost]],"")</f>
        <v/>
      </c>
      <c r="C1796" s="20" t="str" cm="1">
        <f t="array" ref="C1796">IF(Table2[[#This Row],[Max_num_drones]:[Max_num_drones]]=4,Table2[[#This Row],[Cost]:[Cost]],"")</f>
        <v/>
      </c>
      <c r="D1796" s="20" t="str" cm="1">
        <f t="array" ref="D1796">IF(Table2[[#This Row],[Max_num_drones]:[Max_num_drones]]=5,Table2[[#This Row],[Cost]:[Cost]],"")</f>
        <v/>
      </c>
    </row>
    <row r="1797" spans="1:4">
      <c r="A1797" s="20" t="str" cm="1">
        <f t="array" ref="A1797">IF(Table2[[#This Row],[Max_num_drones]:[Max_num_drones]]=2,Table2[[#This Row],[Cost]:[Cost]],"")</f>
        <v/>
      </c>
      <c r="B1797" s="20" t="str" cm="1">
        <f t="array" ref="B1797">IF(Table2[[#This Row],[Max_num_drones]:[Max_num_drones]]=3,Table2[[#This Row],[Cost]:[Cost]],"")</f>
        <v/>
      </c>
      <c r="C1797" s="20" t="str" cm="1">
        <f t="array" ref="C1797">IF(Table2[[#This Row],[Max_num_drones]:[Max_num_drones]]=4,Table2[[#This Row],[Cost]:[Cost]],"")</f>
        <v/>
      </c>
      <c r="D1797" s="20" t="str" cm="1">
        <f t="array" ref="D1797">IF(Table2[[#This Row],[Max_num_drones]:[Max_num_drones]]=5,Table2[[#This Row],[Cost]:[Cost]],"")</f>
        <v/>
      </c>
    </row>
    <row r="1798" spans="1:4">
      <c r="A1798" s="20" t="str" cm="1">
        <f t="array" ref="A1798">IF(Table2[[#This Row],[Max_num_drones]:[Max_num_drones]]=2,Table2[[#This Row],[Cost]:[Cost]],"")</f>
        <v/>
      </c>
      <c r="B1798" s="20" t="str" cm="1">
        <f t="array" ref="B1798">IF(Table2[[#This Row],[Max_num_drones]:[Max_num_drones]]=3,Table2[[#This Row],[Cost]:[Cost]],"")</f>
        <v/>
      </c>
      <c r="C1798" s="20" t="str" cm="1">
        <f t="array" ref="C1798">IF(Table2[[#This Row],[Max_num_drones]:[Max_num_drones]]=4,Table2[[#This Row],[Cost]:[Cost]],"")</f>
        <v/>
      </c>
      <c r="D1798" s="20" t="str" cm="1">
        <f t="array" ref="D1798">IF(Table2[[#This Row],[Max_num_drones]:[Max_num_drones]]=5,Table2[[#This Row],[Cost]:[Cost]],"")</f>
        <v/>
      </c>
    </row>
    <row r="1799" spans="1:4">
      <c r="A1799" s="20" t="str" cm="1">
        <f t="array" ref="A1799">IF(Table2[[#This Row],[Max_num_drones]:[Max_num_drones]]=2,Table2[[#This Row],[Cost]:[Cost]],"")</f>
        <v/>
      </c>
      <c r="B1799" s="20" t="str" cm="1">
        <f t="array" ref="B1799">IF(Table2[[#This Row],[Max_num_drones]:[Max_num_drones]]=3,Table2[[#This Row],[Cost]:[Cost]],"")</f>
        <v/>
      </c>
      <c r="C1799" s="20" t="str" cm="1">
        <f t="array" ref="C1799">IF(Table2[[#This Row],[Max_num_drones]:[Max_num_drones]]=4,Table2[[#This Row],[Cost]:[Cost]],"")</f>
        <v/>
      </c>
      <c r="D1799" s="20" t="str" cm="1">
        <f t="array" ref="D1799">IF(Table2[[#This Row],[Max_num_drones]:[Max_num_drones]]=5,Table2[[#This Row],[Cost]:[Cost]],"")</f>
        <v/>
      </c>
    </row>
    <row r="1800" spans="1:4">
      <c r="A1800" s="20" t="str" cm="1">
        <f t="array" ref="A1800">IF(Table2[[#This Row],[Max_num_drones]:[Max_num_drones]]=2,Table2[[#This Row],[Cost]:[Cost]],"")</f>
        <v/>
      </c>
      <c r="B1800" s="20" t="str" cm="1">
        <f t="array" ref="B1800">IF(Table2[[#This Row],[Max_num_drones]:[Max_num_drones]]=3,Table2[[#This Row],[Cost]:[Cost]],"")</f>
        <v/>
      </c>
      <c r="C1800" s="20" t="str" cm="1">
        <f t="array" ref="C1800">IF(Table2[[#This Row],[Max_num_drones]:[Max_num_drones]]=4,Table2[[#This Row],[Cost]:[Cost]],"")</f>
        <v/>
      </c>
      <c r="D1800" s="20" t="str" cm="1">
        <f t="array" ref="D1800">IF(Table2[[#This Row],[Max_num_drones]:[Max_num_drones]]=5,Table2[[#This Row],[Cost]:[Cost]],"")</f>
        <v/>
      </c>
    </row>
    <row r="1801" spans="1:4">
      <c r="A1801" s="20" t="str" cm="1">
        <f t="array" ref="A1801">IF(Table2[[#This Row],[Max_num_drones]:[Max_num_drones]]=2,Table2[[#This Row],[Cost]:[Cost]],"")</f>
        <v/>
      </c>
      <c r="B1801" s="20" t="str" cm="1">
        <f t="array" ref="B1801">IF(Table2[[#This Row],[Max_num_drones]:[Max_num_drones]]=3,Table2[[#This Row],[Cost]:[Cost]],"")</f>
        <v/>
      </c>
      <c r="C1801" s="20" t="str" cm="1">
        <f t="array" ref="C1801">IF(Table2[[#This Row],[Max_num_drones]:[Max_num_drones]]=4,Table2[[#This Row],[Cost]:[Cost]],"")</f>
        <v/>
      </c>
      <c r="D1801" s="20" t="str" cm="1">
        <f t="array" ref="D1801">IF(Table2[[#This Row],[Max_num_drones]:[Max_num_drones]]=5,Table2[[#This Row],[Cost]:[Cost]],"")</f>
        <v/>
      </c>
    </row>
    <row r="1802" spans="1:4">
      <c r="A1802" s="20" t="str" cm="1">
        <f t="array" ref="A1802">IF(Table2[[#This Row],[Max_num_drones]:[Max_num_drones]]=2,Table2[[#This Row],[Cost]:[Cost]],"")</f>
        <v/>
      </c>
      <c r="B1802" s="20" t="str" cm="1">
        <f t="array" ref="B1802">IF(Table2[[#This Row],[Max_num_drones]:[Max_num_drones]]=3,Table2[[#This Row],[Cost]:[Cost]],"")</f>
        <v/>
      </c>
      <c r="C1802" s="20" t="str" cm="1">
        <f t="array" ref="C1802">IF(Table2[[#This Row],[Max_num_drones]:[Max_num_drones]]=4,Table2[[#This Row],[Cost]:[Cost]],"")</f>
        <v/>
      </c>
      <c r="D1802" s="20" t="str" cm="1">
        <f t="array" ref="D1802">IF(Table2[[#This Row],[Max_num_drones]:[Max_num_drones]]=5,Table2[[#This Row],[Cost]:[Cost]],"")</f>
        <v/>
      </c>
    </row>
    <row r="1803" spans="1:4">
      <c r="A1803" s="20" t="str" cm="1">
        <f t="array" ref="A1803">IF(Table2[[#This Row],[Max_num_drones]:[Max_num_drones]]=2,Table2[[#This Row],[Cost]:[Cost]],"")</f>
        <v/>
      </c>
      <c r="B1803" s="20" t="str" cm="1">
        <f t="array" ref="B1803">IF(Table2[[#This Row],[Max_num_drones]:[Max_num_drones]]=3,Table2[[#This Row],[Cost]:[Cost]],"")</f>
        <v/>
      </c>
      <c r="C1803" s="20" t="str" cm="1">
        <f t="array" ref="C1803">IF(Table2[[#This Row],[Max_num_drones]:[Max_num_drones]]=4,Table2[[#This Row],[Cost]:[Cost]],"")</f>
        <v/>
      </c>
      <c r="D1803" s="20" t="str" cm="1">
        <f t="array" ref="D1803">IF(Table2[[#This Row],[Max_num_drones]:[Max_num_drones]]=5,Table2[[#This Row],[Cost]:[Cost]],"")</f>
        <v/>
      </c>
    </row>
    <row r="1804" spans="1:4">
      <c r="A1804" s="20" t="str" cm="1">
        <f t="array" ref="A1804">IF(Table2[[#This Row],[Max_num_drones]:[Max_num_drones]]=2,Table2[[#This Row],[Cost]:[Cost]],"")</f>
        <v/>
      </c>
      <c r="B1804" s="20" t="str" cm="1">
        <f t="array" ref="B1804">IF(Table2[[#This Row],[Max_num_drones]:[Max_num_drones]]=3,Table2[[#This Row],[Cost]:[Cost]],"")</f>
        <v/>
      </c>
      <c r="C1804" s="20" t="str" cm="1">
        <f t="array" ref="C1804">IF(Table2[[#This Row],[Max_num_drones]:[Max_num_drones]]=4,Table2[[#This Row],[Cost]:[Cost]],"")</f>
        <v/>
      </c>
      <c r="D1804" s="20" t="str" cm="1">
        <f t="array" ref="D1804">IF(Table2[[#This Row],[Max_num_drones]:[Max_num_drones]]=5,Table2[[#This Row],[Cost]:[Cost]],"")</f>
        <v/>
      </c>
    </row>
    <row r="1805" spans="1:4">
      <c r="A1805" s="20" t="str" cm="1">
        <f t="array" ref="A1805">IF(Table2[[#This Row],[Max_num_drones]:[Max_num_drones]]=2,Table2[[#This Row],[Cost]:[Cost]],"")</f>
        <v/>
      </c>
      <c r="B1805" s="20" t="str" cm="1">
        <f t="array" ref="B1805">IF(Table2[[#This Row],[Max_num_drones]:[Max_num_drones]]=3,Table2[[#This Row],[Cost]:[Cost]],"")</f>
        <v/>
      </c>
      <c r="C1805" s="20" t="str" cm="1">
        <f t="array" ref="C1805">IF(Table2[[#This Row],[Max_num_drones]:[Max_num_drones]]=4,Table2[[#This Row],[Cost]:[Cost]],"")</f>
        <v/>
      </c>
      <c r="D1805" s="20" t="str" cm="1">
        <f t="array" ref="D1805">IF(Table2[[#This Row],[Max_num_drones]:[Max_num_drones]]=5,Table2[[#This Row],[Cost]:[Cost]],"")</f>
        <v/>
      </c>
    </row>
    <row r="1806" spans="1:4">
      <c r="A1806" s="20" t="str" cm="1">
        <f t="array" ref="A1806">IF(Table2[[#This Row],[Max_num_drones]:[Max_num_drones]]=2,Table2[[#This Row],[Cost]:[Cost]],"")</f>
        <v/>
      </c>
      <c r="B1806" s="20" t="str" cm="1">
        <f t="array" ref="B1806">IF(Table2[[#This Row],[Max_num_drones]:[Max_num_drones]]=3,Table2[[#This Row],[Cost]:[Cost]],"")</f>
        <v/>
      </c>
      <c r="C1806" s="20" t="str" cm="1">
        <f t="array" ref="C1806">IF(Table2[[#This Row],[Max_num_drones]:[Max_num_drones]]=4,Table2[[#This Row],[Cost]:[Cost]],"")</f>
        <v/>
      </c>
      <c r="D1806" s="20" t="str" cm="1">
        <f t="array" ref="D1806">IF(Table2[[#This Row],[Max_num_drones]:[Max_num_drones]]=5,Table2[[#This Row],[Cost]:[Cost]],"")</f>
        <v/>
      </c>
    </row>
    <row r="1807" spans="1:4">
      <c r="A1807" s="20" t="str" cm="1">
        <f t="array" ref="A1807">IF(Table2[[#This Row],[Max_num_drones]:[Max_num_drones]]=2,Table2[[#This Row],[Cost]:[Cost]],"")</f>
        <v/>
      </c>
      <c r="B1807" s="20" t="str" cm="1">
        <f t="array" ref="B1807">IF(Table2[[#This Row],[Max_num_drones]:[Max_num_drones]]=3,Table2[[#This Row],[Cost]:[Cost]],"")</f>
        <v/>
      </c>
      <c r="C1807" s="20" t="str" cm="1">
        <f t="array" ref="C1807">IF(Table2[[#This Row],[Max_num_drones]:[Max_num_drones]]=4,Table2[[#This Row],[Cost]:[Cost]],"")</f>
        <v/>
      </c>
      <c r="D1807" s="20" t="str" cm="1">
        <f t="array" ref="D1807">IF(Table2[[#This Row],[Max_num_drones]:[Max_num_drones]]=5,Table2[[#This Row],[Cost]:[Cost]],"")</f>
        <v/>
      </c>
    </row>
    <row r="1808" spans="1:4">
      <c r="A1808" s="20" t="str" cm="1">
        <f t="array" ref="A1808">IF(Table2[[#This Row],[Max_num_drones]:[Max_num_drones]]=2,Table2[[#This Row],[Cost]:[Cost]],"")</f>
        <v/>
      </c>
      <c r="B1808" s="20" t="str" cm="1">
        <f t="array" ref="B1808">IF(Table2[[#This Row],[Max_num_drones]:[Max_num_drones]]=3,Table2[[#This Row],[Cost]:[Cost]],"")</f>
        <v/>
      </c>
      <c r="C1808" s="20" t="str" cm="1">
        <f t="array" ref="C1808">IF(Table2[[#This Row],[Max_num_drones]:[Max_num_drones]]=4,Table2[[#This Row],[Cost]:[Cost]],"")</f>
        <v/>
      </c>
      <c r="D1808" s="20" t="str" cm="1">
        <f t="array" ref="D1808">IF(Table2[[#This Row],[Max_num_drones]:[Max_num_drones]]=5,Table2[[#This Row],[Cost]:[Cost]],"")</f>
        <v/>
      </c>
    </row>
    <row r="1809" spans="1:4">
      <c r="A1809" s="20" t="str" cm="1">
        <f t="array" ref="A1809">IF(Table2[[#This Row],[Max_num_drones]:[Max_num_drones]]=2,Table2[[#This Row],[Cost]:[Cost]],"")</f>
        <v/>
      </c>
      <c r="B1809" s="20" t="str" cm="1">
        <f t="array" ref="B1809">IF(Table2[[#This Row],[Max_num_drones]:[Max_num_drones]]=3,Table2[[#This Row],[Cost]:[Cost]],"")</f>
        <v/>
      </c>
      <c r="C1809" s="20" t="str" cm="1">
        <f t="array" ref="C1809">IF(Table2[[#This Row],[Max_num_drones]:[Max_num_drones]]=4,Table2[[#This Row],[Cost]:[Cost]],"")</f>
        <v/>
      </c>
      <c r="D1809" s="20" t="str" cm="1">
        <f t="array" ref="D1809">IF(Table2[[#This Row],[Max_num_drones]:[Max_num_drones]]=5,Table2[[#This Row],[Cost]:[Cost]],"")</f>
        <v/>
      </c>
    </row>
    <row r="1810" spans="1:4">
      <c r="A1810" s="20" t="str" cm="1">
        <f t="array" ref="A1810">IF(Table2[[#This Row],[Max_num_drones]:[Max_num_drones]]=2,Table2[[#This Row],[Cost]:[Cost]],"")</f>
        <v/>
      </c>
      <c r="B1810" s="20" t="str" cm="1">
        <f t="array" ref="B1810">IF(Table2[[#This Row],[Max_num_drones]:[Max_num_drones]]=3,Table2[[#This Row],[Cost]:[Cost]],"")</f>
        <v/>
      </c>
      <c r="C1810" s="20" t="str" cm="1">
        <f t="array" ref="C1810">IF(Table2[[#This Row],[Max_num_drones]:[Max_num_drones]]=4,Table2[[#This Row],[Cost]:[Cost]],"")</f>
        <v/>
      </c>
      <c r="D1810" s="20" t="str" cm="1">
        <f t="array" ref="D1810">IF(Table2[[#This Row],[Max_num_drones]:[Max_num_drones]]=5,Table2[[#This Row],[Cost]:[Cost]],"")</f>
        <v/>
      </c>
    </row>
    <row r="1811" spans="1:4">
      <c r="A1811" s="20" t="str" cm="1">
        <f t="array" ref="A1811">IF(Table2[[#This Row],[Max_num_drones]:[Max_num_drones]]=2,Table2[[#This Row],[Cost]:[Cost]],"")</f>
        <v/>
      </c>
      <c r="B1811" s="20" t="str" cm="1">
        <f t="array" ref="B1811">IF(Table2[[#This Row],[Max_num_drones]:[Max_num_drones]]=3,Table2[[#This Row],[Cost]:[Cost]],"")</f>
        <v/>
      </c>
      <c r="C1811" s="20" t="str" cm="1">
        <f t="array" ref="C1811">IF(Table2[[#This Row],[Max_num_drones]:[Max_num_drones]]=4,Table2[[#This Row],[Cost]:[Cost]],"")</f>
        <v/>
      </c>
      <c r="D1811" s="20" t="str" cm="1">
        <f t="array" ref="D1811">IF(Table2[[#This Row],[Max_num_drones]:[Max_num_drones]]=5,Table2[[#This Row],[Cost]:[Cost]],"")</f>
        <v/>
      </c>
    </row>
    <row r="1812" spans="1:4">
      <c r="A1812" s="20" t="str" cm="1">
        <f t="array" ref="A1812">IF(Table2[[#This Row],[Max_num_drones]:[Max_num_drones]]=2,Table2[[#This Row],[Cost]:[Cost]],"")</f>
        <v/>
      </c>
      <c r="B1812" s="20" t="str" cm="1">
        <f t="array" ref="B1812">IF(Table2[[#This Row],[Max_num_drones]:[Max_num_drones]]=3,Table2[[#This Row],[Cost]:[Cost]],"")</f>
        <v/>
      </c>
      <c r="C1812" s="20" t="str" cm="1">
        <f t="array" ref="C1812">IF(Table2[[#This Row],[Max_num_drones]:[Max_num_drones]]=4,Table2[[#This Row],[Cost]:[Cost]],"")</f>
        <v/>
      </c>
      <c r="D1812" s="20" t="str" cm="1">
        <f t="array" ref="D1812">IF(Table2[[#This Row],[Max_num_drones]:[Max_num_drones]]=5,Table2[[#This Row],[Cost]:[Cost]],"")</f>
        <v/>
      </c>
    </row>
    <row r="1813" spans="1:4">
      <c r="A1813" s="20" t="str" cm="1">
        <f t="array" ref="A1813">IF(Table2[[#This Row],[Max_num_drones]:[Max_num_drones]]=2,Table2[[#This Row],[Cost]:[Cost]],"")</f>
        <v/>
      </c>
      <c r="B1813" s="20" t="str" cm="1">
        <f t="array" ref="B1813">IF(Table2[[#This Row],[Max_num_drones]:[Max_num_drones]]=3,Table2[[#This Row],[Cost]:[Cost]],"")</f>
        <v/>
      </c>
      <c r="C1813" s="20" t="str" cm="1">
        <f t="array" ref="C1813">IF(Table2[[#This Row],[Max_num_drones]:[Max_num_drones]]=4,Table2[[#This Row],[Cost]:[Cost]],"")</f>
        <v/>
      </c>
      <c r="D1813" s="20" t="str" cm="1">
        <f t="array" ref="D1813">IF(Table2[[#This Row],[Max_num_drones]:[Max_num_drones]]=5,Table2[[#This Row],[Cost]:[Cost]],"")</f>
        <v/>
      </c>
    </row>
    <row r="1814" spans="1:4">
      <c r="A1814" s="20" t="str" cm="1">
        <f t="array" ref="A1814">IF(Table2[[#This Row],[Max_num_drones]:[Max_num_drones]]=2,Table2[[#This Row],[Cost]:[Cost]],"")</f>
        <v/>
      </c>
      <c r="B1814" s="20" t="str" cm="1">
        <f t="array" ref="B1814">IF(Table2[[#This Row],[Max_num_drones]:[Max_num_drones]]=3,Table2[[#This Row],[Cost]:[Cost]],"")</f>
        <v/>
      </c>
      <c r="C1814" s="20" t="str" cm="1">
        <f t="array" ref="C1814">IF(Table2[[#This Row],[Max_num_drones]:[Max_num_drones]]=4,Table2[[#This Row],[Cost]:[Cost]],"")</f>
        <v/>
      </c>
      <c r="D1814" s="20" t="str" cm="1">
        <f t="array" ref="D1814">IF(Table2[[#This Row],[Max_num_drones]:[Max_num_drones]]=5,Table2[[#This Row],[Cost]:[Cost]],"")</f>
        <v/>
      </c>
    </row>
    <row r="1815" spans="1:4">
      <c r="A1815" s="20" t="str" cm="1">
        <f t="array" ref="A1815">IF(Table2[[#This Row],[Max_num_drones]:[Max_num_drones]]=2,Table2[[#This Row],[Cost]:[Cost]],"")</f>
        <v/>
      </c>
      <c r="B1815" s="20" t="str" cm="1">
        <f t="array" ref="B1815">IF(Table2[[#This Row],[Max_num_drones]:[Max_num_drones]]=3,Table2[[#This Row],[Cost]:[Cost]],"")</f>
        <v/>
      </c>
      <c r="C1815" s="20" t="str" cm="1">
        <f t="array" ref="C1815">IF(Table2[[#This Row],[Max_num_drones]:[Max_num_drones]]=4,Table2[[#This Row],[Cost]:[Cost]],"")</f>
        <v/>
      </c>
      <c r="D1815" s="20" t="str" cm="1">
        <f t="array" ref="D1815">IF(Table2[[#This Row],[Max_num_drones]:[Max_num_drones]]=5,Table2[[#This Row],[Cost]:[Cost]],"")</f>
        <v/>
      </c>
    </row>
    <row r="1816" spans="1:4">
      <c r="A1816" s="20" t="str" cm="1">
        <f t="array" ref="A1816">IF(Table2[[#This Row],[Max_num_drones]:[Max_num_drones]]=2,Table2[[#This Row],[Cost]:[Cost]],"")</f>
        <v/>
      </c>
      <c r="B1816" s="20" t="str" cm="1">
        <f t="array" ref="B1816">IF(Table2[[#This Row],[Max_num_drones]:[Max_num_drones]]=3,Table2[[#This Row],[Cost]:[Cost]],"")</f>
        <v/>
      </c>
      <c r="C1816" s="20" t="str" cm="1">
        <f t="array" ref="C1816">IF(Table2[[#This Row],[Max_num_drones]:[Max_num_drones]]=4,Table2[[#This Row],[Cost]:[Cost]],"")</f>
        <v/>
      </c>
      <c r="D1816" s="20" t="str" cm="1">
        <f t="array" ref="D1816">IF(Table2[[#This Row],[Max_num_drones]:[Max_num_drones]]=5,Table2[[#This Row],[Cost]:[Cost]],"")</f>
        <v/>
      </c>
    </row>
    <row r="1817" spans="1:4">
      <c r="A1817" s="20" t="str" cm="1">
        <f t="array" ref="A1817">IF(Table2[[#This Row],[Max_num_drones]:[Max_num_drones]]=2,Table2[[#This Row],[Cost]:[Cost]],"")</f>
        <v/>
      </c>
      <c r="B1817" s="20" t="str" cm="1">
        <f t="array" ref="B1817">IF(Table2[[#This Row],[Max_num_drones]:[Max_num_drones]]=3,Table2[[#This Row],[Cost]:[Cost]],"")</f>
        <v/>
      </c>
      <c r="C1817" s="20" t="str" cm="1">
        <f t="array" ref="C1817">IF(Table2[[#This Row],[Max_num_drones]:[Max_num_drones]]=4,Table2[[#This Row],[Cost]:[Cost]],"")</f>
        <v/>
      </c>
      <c r="D1817" s="20" t="str" cm="1">
        <f t="array" ref="D1817">IF(Table2[[#This Row],[Max_num_drones]:[Max_num_drones]]=5,Table2[[#This Row],[Cost]:[Cost]],"")</f>
        <v/>
      </c>
    </row>
    <row r="1818" spans="1:4">
      <c r="A1818" s="20" t="str" cm="1">
        <f t="array" ref="A1818">IF(Table2[[#This Row],[Max_num_drones]:[Max_num_drones]]=2,Table2[[#This Row],[Cost]:[Cost]],"")</f>
        <v/>
      </c>
      <c r="B1818" s="20" t="str" cm="1">
        <f t="array" ref="B1818">IF(Table2[[#This Row],[Max_num_drones]:[Max_num_drones]]=3,Table2[[#This Row],[Cost]:[Cost]],"")</f>
        <v/>
      </c>
      <c r="C1818" s="20" t="str" cm="1">
        <f t="array" ref="C1818">IF(Table2[[#This Row],[Max_num_drones]:[Max_num_drones]]=4,Table2[[#This Row],[Cost]:[Cost]],"")</f>
        <v/>
      </c>
      <c r="D1818" s="20" t="str" cm="1">
        <f t="array" ref="D1818">IF(Table2[[#This Row],[Max_num_drones]:[Max_num_drones]]=5,Table2[[#This Row],[Cost]:[Cost]],"")</f>
        <v/>
      </c>
    </row>
    <row r="1819" spans="1:4">
      <c r="A1819" s="20" t="str" cm="1">
        <f t="array" ref="A1819">IF(Table2[[#This Row],[Max_num_drones]:[Max_num_drones]]=2,Table2[[#This Row],[Cost]:[Cost]],"")</f>
        <v/>
      </c>
      <c r="B1819" s="20" t="str" cm="1">
        <f t="array" ref="B1819">IF(Table2[[#This Row],[Max_num_drones]:[Max_num_drones]]=3,Table2[[#This Row],[Cost]:[Cost]],"")</f>
        <v/>
      </c>
      <c r="C1819" s="20" t="str" cm="1">
        <f t="array" ref="C1819">IF(Table2[[#This Row],[Max_num_drones]:[Max_num_drones]]=4,Table2[[#This Row],[Cost]:[Cost]],"")</f>
        <v/>
      </c>
      <c r="D1819" s="20" t="str" cm="1">
        <f t="array" ref="D1819">IF(Table2[[#This Row],[Max_num_drones]:[Max_num_drones]]=5,Table2[[#This Row],[Cost]:[Cost]],"")</f>
        <v/>
      </c>
    </row>
    <row r="1820" spans="1:4">
      <c r="A1820" s="20" t="str" cm="1">
        <f t="array" ref="A1820">IF(Table2[[#This Row],[Max_num_drones]:[Max_num_drones]]=2,Table2[[#This Row],[Cost]:[Cost]],"")</f>
        <v/>
      </c>
      <c r="B1820" s="20" t="str" cm="1">
        <f t="array" ref="B1820">IF(Table2[[#This Row],[Max_num_drones]:[Max_num_drones]]=3,Table2[[#This Row],[Cost]:[Cost]],"")</f>
        <v/>
      </c>
      <c r="C1820" s="20" t="str" cm="1">
        <f t="array" ref="C1820">IF(Table2[[#This Row],[Max_num_drones]:[Max_num_drones]]=4,Table2[[#This Row],[Cost]:[Cost]],"")</f>
        <v/>
      </c>
      <c r="D1820" s="20" t="str" cm="1">
        <f t="array" ref="D1820">IF(Table2[[#This Row],[Max_num_drones]:[Max_num_drones]]=5,Table2[[#This Row],[Cost]:[Cost]],"")</f>
        <v/>
      </c>
    </row>
    <row r="1821" spans="1:4">
      <c r="A1821" s="20" t="str" cm="1">
        <f t="array" ref="A1821">IF(Table2[[#This Row],[Max_num_drones]:[Max_num_drones]]=2,Table2[[#This Row],[Cost]:[Cost]],"")</f>
        <v/>
      </c>
      <c r="B1821" s="20" t="str" cm="1">
        <f t="array" ref="B1821">IF(Table2[[#This Row],[Max_num_drones]:[Max_num_drones]]=3,Table2[[#This Row],[Cost]:[Cost]],"")</f>
        <v/>
      </c>
      <c r="C1821" s="20" t="str" cm="1">
        <f t="array" ref="C1821">IF(Table2[[#This Row],[Max_num_drones]:[Max_num_drones]]=4,Table2[[#This Row],[Cost]:[Cost]],"")</f>
        <v/>
      </c>
      <c r="D1821" s="20" t="str" cm="1">
        <f t="array" ref="D1821">IF(Table2[[#This Row],[Max_num_drones]:[Max_num_drones]]=5,Table2[[#This Row],[Cost]:[Cost]],"")</f>
        <v/>
      </c>
    </row>
    <row r="1822" spans="1:4">
      <c r="A1822" s="20" t="str" cm="1">
        <f t="array" ref="A1822">IF(Table2[[#This Row],[Max_num_drones]:[Max_num_drones]]=2,Table2[[#This Row],[Cost]:[Cost]],"")</f>
        <v/>
      </c>
      <c r="B1822" s="20" t="str" cm="1">
        <f t="array" ref="B1822">IF(Table2[[#This Row],[Max_num_drones]:[Max_num_drones]]=3,Table2[[#This Row],[Cost]:[Cost]],"")</f>
        <v/>
      </c>
      <c r="C1822" s="20" t="str" cm="1">
        <f t="array" ref="C1822">IF(Table2[[#This Row],[Max_num_drones]:[Max_num_drones]]=4,Table2[[#This Row],[Cost]:[Cost]],"")</f>
        <v/>
      </c>
      <c r="D1822" s="20" t="str" cm="1">
        <f t="array" ref="D1822">IF(Table2[[#This Row],[Max_num_drones]:[Max_num_drones]]=5,Table2[[#This Row],[Cost]:[Cost]],"")</f>
        <v/>
      </c>
    </row>
    <row r="1823" spans="1:4">
      <c r="A1823" s="20" t="str" cm="1">
        <f t="array" ref="A1823">IF(Table2[[#This Row],[Max_num_drones]:[Max_num_drones]]=2,Table2[[#This Row],[Cost]:[Cost]],"")</f>
        <v/>
      </c>
      <c r="B1823" s="20" t="str" cm="1">
        <f t="array" ref="B1823">IF(Table2[[#This Row],[Max_num_drones]:[Max_num_drones]]=3,Table2[[#This Row],[Cost]:[Cost]],"")</f>
        <v/>
      </c>
      <c r="C1823" s="20" t="str" cm="1">
        <f t="array" ref="C1823">IF(Table2[[#This Row],[Max_num_drones]:[Max_num_drones]]=4,Table2[[#This Row],[Cost]:[Cost]],"")</f>
        <v/>
      </c>
      <c r="D1823" s="20" t="str" cm="1">
        <f t="array" ref="D1823">IF(Table2[[#This Row],[Max_num_drones]:[Max_num_drones]]=5,Table2[[#This Row],[Cost]:[Cost]],"")</f>
        <v/>
      </c>
    </row>
    <row r="1824" spans="1:4">
      <c r="A1824" s="20" t="str" cm="1">
        <f t="array" ref="A1824">IF(Table2[[#This Row],[Max_num_drones]:[Max_num_drones]]=2,Table2[[#This Row],[Cost]:[Cost]],"")</f>
        <v/>
      </c>
      <c r="B1824" s="20" t="str" cm="1">
        <f t="array" ref="B1824">IF(Table2[[#This Row],[Max_num_drones]:[Max_num_drones]]=3,Table2[[#This Row],[Cost]:[Cost]],"")</f>
        <v/>
      </c>
      <c r="C1824" s="20" t="str" cm="1">
        <f t="array" ref="C1824">IF(Table2[[#This Row],[Max_num_drones]:[Max_num_drones]]=4,Table2[[#This Row],[Cost]:[Cost]],"")</f>
        <v/>
      </c>
      <c r="D1824" s="20" t="str" cm="1">
        <f t="array" ref="D1824">IF(Table2[[#This Row],[Max_num_drones]:[Max_num_drones]]=5,Table2[[#This Row],[Cost]:[Cost]],"")</f>
        <v/>
      </c>
    </row>
    <row r="1825" spans="1:4">
      <c r="A1825" s="20" t="str" cm="1">
        <f t="array" ref="A1825">IF(Table2[[#This Row],[Max_num_drones]:[Max_num_drones]]=2,Table2[[#This Row],[Cost]:[Cost]],"")</f>
        <v/>
      </c>
      <c r="B1825" s="20" t="str" cm="1">
        <f t="array" ref="B1825">IF(Table2[[#This Row],[Max_num_drones]:[Max_num_drones]]=3,Table2[[#This Row],[Cost]:[Cost]],"")</f>
        <v/>
      </c>
      <c r="C1825" s="20" t="str" cm="1">
        <f t="array" ref="C1825">IF(Table2[[#This Row],[Max_num_drones]:[Max_num_drones]]=4,Table2[[#This Row],[Cost]:[Cost]],"")</f>
        <v/>
      </c>
      <c r="D1825" s="20" t="str" cm="1">
        <f t="array" ref="D1825">IF(Table2[[#This Row],[Max_num_drones]:[Max_num_drones]]=5,Table2[[#This Row],[Cost]:[Cost]],"")</f>
        <v/>
      </c>
    </row>
    <row r="1826" spans="1:4">
      <c r="A1826" s="20" t="str" cm="1">
        <f t="array" ref="A1826">IF(Table2[[#This Row],[Max_num_drones]:[Max_num_drones]]=2,Table2[[#This Row],[Cost]:[Cost]],"")</f>
        <v/>
      </c>
      <c r="B1826" s="20" t="str" cm="1">
        <f t="array" ref="B1826">IF(Table2[[#This Row],[Max_num_drones]:[Max_num_drones]]=3,Table2[[#This Row],[Cost]:[Cost]],"")</f>
        <v/>
      </c>
      <c r="C1826" s="20" t="str" cm="1">
        <f t="array" ref="C1826">IF(Table2[[#This Row],[Max_num_drones]:[Max_num_drones]]=4,Table2[[#This Row],[Cost]:[Cost]],"")</f>
        <v/>
      </c>
      <c r="D1826" s="20" t="str" cm="1">
        <f t="array" ref="D1826">IF(Table2[[#This Row],[Max_num_drones]:[Max_num_drones]]=5,Table2[[#This Row],[Cost]:[Cost]],"")</f>
        <v/>
      </c>
    </row>
    <row r="1827" spans="1:4">
      <c r="A1827" s="20" t="str" cm="1">
        <f t="array" ref="A1827">IF(Table2[[#This Row],[Max_num_drones]:[Max_num_drones]]=2,Table2[[#This Row],[Cost]:[Cost]],"")</f>
        <v/>
      </c>
      <c r="B1827" s="20" t="str" cm="1">
        <f t="array" ref="B1827">IF(Table2[[#This Row],[Max_num_drones]:[Max_num_drones]]=3,Table2[[#This Row],[Cost]:[Cost]],"")</f>
        <v/>
      </c>
      <c r="C1827" s="20" t="str" cm="1">
        <f t="array" ref="C1827">IF(Table2[[#This Row],[Max_num_drones]:[Max_num_drones]]=4,Table2[[#This Row],[Cost]:[Cost]],"")</f>
        <v/>
      </c>
      <c r="D1827" s="20" t="str" cm="1">
        <f t="array" ref="D1827">IF(Table2[[#This Row],[Max_num_drones]:[Max_num_drones]]=5,Table2[[#This Row],[Cost]:[Cost]],"")</f>
        <v/>
      </c>
    </row>
    <row r="1828" spans="1:4">
      <c r="A1828" s="20" t="str" cm="1">
        <f t="array" ref="A1828">IF(Table2[[#This Row],[Max_num_drones]:[Max_num_drones]]=2,Table2[[#This Row],[Cost]:[Cost]],"")</f>
        <v/>
      </c>
      <c r="B1828" s="20" t="str" cm="1">
        <f t="array" ref="B1828">IF(Table2[[#This Row],[Max_num_drones]:[Max_num_drones]]=3,Table2[[#This Row],[Cost]:[Cost]],"")</f>
        <v/>
      </c>
      <c r="C1828" s="20" t="str" cm="1">
        <f t="array" ref="C1828">IF(Table2[[#This Row],[Max_num_drones]:[Max_num_drones]]=4,Table2[[#This Row],[Cost]:[Cost]],"")</f>
        <v/>
      </c>
      <c r="D1828" s="20" t="str" cm="1">
        <f t="array" ref="D1828">IF(Table2[[#This Row],[Max_num_drones]:[Max_num_drones]]=5,Table2[[#This Row],[Cost]:[Cost]],"")</f>
        <v/>
      </c>
    </row>
    <row r="1829" spans="1:4">
      <c r="A1829" s="20" t="str" cm="1">
        <f t="array" ref="A1829">IF(Table2[[#This Row],[Max_num_drones]:[Max_num_drones]]=2,Table2[[#This Row],[Cost]:[Cost]],"")</f>
        <v/>
      </c>
      <c r="B1829" s="20" t="str" cm="1">
        <f t="array" ref="B1829">IF(Table2[[#This Row],[Max_num_drones]:[Max_num_drones]]=3,Table2[[#This Row],[Cost]:[Cost]],"")</f>
        <v/>
      </c>
      <c r="C1829" s="20" t="str" cm="1">
        <f t="array" ref="C1829">IF(Table2[[#This Row],[Max_num_drones]:[Max_num_drones]]=4,Table2[[#This Row],[Cost]:[Cost]],"")</f>
        <v/>
      </c>
      <c r="D1829" s="20" t="str" cm="1">
        <f t="array" ref="D1829">IF(Table2[[#This Row],[Max_num_drones]:[Max_num_drones]]=5,Table2[[#This Row],[Cost]:[Cost]],"")</f>
        <v/>
      </c>
    </row>
    <row r="1830" spans="1:4">
      <c r="A1830" s="20" t="str" cm="1">
        <f t="array" ref="A1830">IF(Table2[[#This Row],[Max_num_drones]:[Max_num_drones]]=2,Table2[[#This Row],[Cost]:[Cost]],"")</f>
        <v/>
      </c>
      <c r="B1830" s="20" t="str" cm="1">
        <f t="array" ref="B1830">IF(Table2[[#This Row],[Max_num_drones]:[Max_num_drones]]=3,Table2[[#This Row],[Cost]:[Cost]],"")</f>
        <v/>
      </c>
      <c r="C1830" s="20" t="str" cm="1">
        <f t="array" ref="C1830">IF(Table2[[#This Row],[Max_num_drones]:[Max_num_drones]]=4,Table2[[#This Row],[Cost]:[Cost]],"")</f>
        <v/>
      </c>
      <c r="D1830" s="20" t="str" cm="1">
        <f t="array" ref="D1830">IF(Table2[[#This Row],[Max_num_drones]:[Max_num_drones]]=5,Table2[[#This Row],[Cost]:[Cost]],"")</f>
        <v/>
      </c>
    </row>
    <row r="1831" spans="1:4">
      <c r="A1831" s="20" t="str" cm="1">
        <f t="array" ref="A1831">IF(Table2[[#This Row],[Max_num_drones]:[Max_num_drones]]=2,Table2[[#This Row],[Cost]:[Cost]],"")</f>
        <v/>
      </c>
      <c r="B1831" s="20" t="str" cm="1">
        <f t="array" ref="B1831">IF(Table2[[#This Row],[Max_num_drones]:[Max_num_drones]]=3,Table2[[#This Row],[Cost]:[Cost]],"")</f>
        <v/>
      </c>
      <c r="C1831" s="20" t="str" cm="1">
        <f t="array" ref="C1831">IF(Table2[[#This Row],[Max_num_drones]:[Max_num_drones]]=4,Table2[[#This Row],[Cost]:[Cost]],"")</f>
        <v/>
      </c>
      <c r="D1831" s="20" t="str" cm="1">
        <f t="array" ref="D1831">IF(Table2[[#This Row],[Max_num_drones]:[Max_num_drones]]=5,Table2[[#This Row],[Cost]:[Cost]],"")</f>
        <v/>
      </c>
    </row>
    <row r="1832" spans="1:4">
      <c r="A1832" s="20" t="str" cm="1">
        <f t="array" ref="A1832">IF(Table2[[#This Row],[Max_num_drones]:[Max_num_drones]]=2,Table2[[#This Row],[Cost]:[Cost]],"")</f>
        <v/>
      </c>
      <c r="B1832" s="20" t="str" cm="1">
        <f t="array" ref="B1832">IF(Table2[[#This Row],[Max_num_drones]:[Max_num_drones]]=3,Table2[[#This Row],[Cost]:[Cost]],"")</f>
        <v/>
      </c>
      <c r="C1832" s="20" t="str" cm="1">
        <f t="array" ref="C1832">IF(Table2[[#This Row],[Max_num_drones]:[Max_num_drones]]=4,Table2[[#This Row],[Cost]:[Cost]],"")</f>
        <v/>
      </c>
      <c r="D1832" s="20" t="str" cm="1">
        <f t="array" ref="D1832">IF(Table2[[#This Row],[Max_num_drones]:[Max_num_drones]]=5,Table2[[#This Row],[Cost]:[Cost]],"")</f>
        <v/>
      </c>
    </row>
    <row r="1833" spans="1:4">
      <c r="A1833" s="20" t="str" cm="1">
        <f t="array" ref="A1833">IF(Table2[[#This Row],[Max_num_drones]:[Max_num_drones]]=2,Table2[[#This Row],[Cost]:[Cost]],"")</f>
        <v/>
      </c>
      <c r="B1833" s="20" t="str" cm="1">
        <f t="array" ref="B1833">IF(Table2[[#This Row],[Max_num_drones]:[Max_num_drones]]=3,Table2[[#This Row],[Cost]:[Cost]],"")</f>
        <v/>
      </c>
      <c r="C1833" s="20" t="str" cm="1">
        <f t="array" ref="C1833">IF(Table2[[#This Row],[Max_num_drones]:[Max_num_drones]]=4,Table2[[#This Row],[Cost]:[Cost]],"")</f>
        <v/>
      </c>
      <c r="D1833" s="20" t="str" cm="1">
        <f t="array" ref="D1833">IF(Table2[[#This Row],[Max_num_drones]:[Max_num_drones]]=5,Table2[[#This Row],[Cost]:[Cost]],"")</f>
        <v/>
      </c>
    </row>
    <row r="1834" spans="1:4">
      <c r="A1834" s="20" t="str" cm="1">
        <f t="array" ref="A1834">IF(Table2[[#This Row],[Max_num_drones]:[Max_num_drones]]=2,Table2[[#This Row],[Cost]:[Cost]],"")</f>
        <v/>
      </c>
      <c r="B1834" s="20" t="str" cm="1">
        <f t="array" ref="B1834">IF(Table2[[#This Row],[Max_num_drones]:[Max_num_drones]]=3,Table2[[#This Row],[Cost]:[Cost]],"")</f>
        <v/>
      </c>
      <c r="C1834" s="20" t="str" cm="1">
        <f t="array" ref="C1834">IF(Table2[[#This Row],[Max_num_drones]:[Max_num_drones]]=4,Table2[[#This Row],[Cost]:[Cost]],"")</f>
        <v/>
      </c>
      <c r="D1834" s="20" t="str" cm="1">
        <f t="array" ref="D1834">IF(Table2[[#This Row],[Max_num_drones]:[Max_num_drones]]=5,Table2[[#This Row],[Cost]:[Cost]],"")</f>
        <v/>
      </c>
    </row>
    <row r="1835" spans="1:4">
      <c r="A1835" s="20" t="str" cm="1">
        <f t="array" ref="A1835">IF(Table2[[#This Row],[Max_num_drones]:[Max_num_drones]]=2,Table2[[#This Row],[Cost]:[Cost]],"")</f>
        <v/>
      </c>
      <c r="B1835" s="20" t="str" cm="1">
        <f t="array" ref="B1835">IF(Table2[[#This Row],[Max_num_drones]:[Max_num_drones]]=3,Table2[[#This Row],[Cost]:[Cost]],"")</f>
        <v/>
      </c>
      <c r="C1835" s="20" t="str" cm="1">
        <f t="array" ref="C1835">IF(Table2[[#This Row],[Max_num_drones]:[Max_num_drones]]=4,Table2[[#This Row],[Cost]:[Cost]],"")</f>
        <v/>
      </c>
      <c r="D1835" s="20" t="str" cm="1">
        <f t="array" ref="D1835">IF(Table2[[#This Row],[Max_num_drones]:[Max_num_drones]]=5,Table2[[#This Row],[Cost]:[Cost]],"")</f>
        <v/>
      </c>
    </row>
    <row r="1836" spans="1:4">
      <c r="A1836" s="20" t="str" cm="1">
        <f t="array" ref="A1836">IF(Table2[[#This Row],[Max_num_drones]:[Max_num_drones]]=2,Table2[[#This Row],[Cost]:[Cost]],"")</f>
        <v/>
      </c>
      <c r="B1836" s="20" t="str" cm="1">
        <f t="array" ref="B1836">IF(Table2[[#This Row],[Max_num_drones]:[Max_num_drones]]=3,Table2[[#This Row],[Cost]:[Cost]],"")</f>
        <v/>
      </c>
      <c r="C1836" s="20" t="str" cm="1">
        <f t="array" ref="C1836">IF(Table2[[#This Row],[Max_num_drones]:[Max_num_drones]]=4,Table2[[#This Row],[Cost]:[Cost]],"")</f>
        <v/>
      </c>
      <c r="D1836" s="20" t="str" cm="1">
        <f t="array" ref="D1836">IF(Table2[[#This Row],[Max_num_drones]:[Max_num_drones]]=5,Table2[[#This Row],[Cost]:[Cost]],"")</f>
        <v/>
      </c>
    </row>
    <row r="1837" spans="1:4">
      <c r="A1837" s="20" t="str" cm="1">
        <f t="array" ref="A1837">IF(Table2[[#This Row],[Max_num_drones]:[Max_num_drones]]=2,Table2[[#This Row],[Cost]:[Cost]],"")</f>
        <v/>
      </c>
      <c r="B1837" s="20" t="str" cm="1">
        <f t="array" ref="B1837">IF(Table2[[#This Row],[Max_num_drones]:[Max_num_drones]]=3,Table2[[#This Row],[Cost]:[Cost]],"")</f>
        <v/>
      </c>
      <c r="C1837" s="20" t="str" cm="1">
        <f t="array" ref="C1837">IF(Table2[[#This Row],[Max_num_drones]:[Max_num_drones]]=4,Table2[[#This Row],[Cost]:[Cost]],"")</f>
        <v/>
      </c>
      <c r="D1837" s="20" t="str" cm="1">
        <f t="array" ref="D1837">IF(Table2[[#This Row],[Max_num_drones]:[Max_num_drones]]=5,Table2[[#This Row],[Cost]:[Cost]],"")</f>
        <v/>
      </c>
    </row>
    <row r="1838" spans="1:4">
      <c r="A1838" s="20" t="str" cm="1">
        <f t="array" ref="A1838">IF(Table2[[#This Row],[Max_num_drones]:[Max_num_drones]]=2,Table2[[#This Row],[Cost]:[Cost]],"")</f>
        <v/>
      </c>
      <c r="B1838" s="20" t="str" cm="1">
        <f t="array" ref="B1838">IF(Table2[[#This Row],[Max_num_drones]:[Max_num_drones]]=3,Table2[[#This Row],[Cost]:[Cost]],"")</f>
        <v/>
      </c>
      <c r="C1838" s="20" t="str" cm="1">
        <f t="array" ref="C1838">IF(Table2[[#This Row],[Max_num_drones]:[Max_num_drones]]=4,Table2[[#This Row],[Cost]:[Cost]],"")</f>
        <v/>
      </c>
      <c r="D1838" s="20" t="str" cm="1">
        <f t="array" ref="D1838">IF(Table2[[#This Row],[Max_num_drones]:[Max_num_drones]]=5,Table2[[#This Row],[Cost]:[Cost]],"")</f>
        <v/>
      </c>
    </row>
    <row r="1839" spans="1:4">
      <c r="A1839" s="20" t="str" cm="1">
        <f t="array" ref="A1839">IF(Table2[[#This Row],[Max_num_drones]:[Max_num_drones]]=2,Table2[[#This Row],[Cost]:[Cost]],"")</f>
        <v/>
      </c>
      <c r="B1839" s="20" t="str" cm="1">
        <f t="array" ref="B1839">IF(Table2[[#This Row],[Max_num_drones]:[Max_num_drones]]=3,Table2[[#This Row],[Cost]:[Cost]],"")</f>
        <v/>
      </c>
      <c r="C1839" s="20" t="str" cm="1">
        <f t="array" ref="C1839">IF(Table2[[#This Row],[Max_num_drones]:[Max_num_drones]]=4,Table2[[#This Row],[Cost]:[Cost]],"")</f>
        <v/>
      </c>
      <c r="D1839" s="20" t="str" cm="1">
        <f t="array" ref="D1839">IF(Table2[[#This Row],[Max_num_drones]:[Max_num_drones]]=5,Table2[[#This Row],[Cost]:[Cost]],"")</f>
        <v/>
      </c>
    </row>
    <row r="1840" spans="1:4">
      <c r="A1840" s="20" t="str" cm="1">
        <f t="array" ref="A1840">IF(Table2[[#This Row],[Max_num_drones]:[Max_num_drones]]=2,Table2[[#This Row],[Cost]:[Cost]],"")</f>
        <v/>
      </c>
      <c r="B1840" s="20" t="str" cm="1">
        <f t="array" ref="B1840">IF(Table2[[#This Row],[Max_num_drones]:[Max_num_drones]]=3,Table2[[#This Row],[Cost]:[Cost]],"")</f>
        <v/>
      </c>
      <c r="C1840" s="20" t="str" cm="1">
        <f t="array" ref="C1840">IF(Table2[[#This Row],[Max_num_drones]:[Max_num_drones]]=4,Table2[[#This Row],[Cost]:[Cost]],"")</f>
        <v/>
      </c>
      <c r="D1840" s="20" t="str" cm="1">
        <f t="array" ref="D1840">IF(Table2[[#This Row],[Max_num_drones]:[Max_num_drones]]=5,Table2[[#This Row],[Cost]:[Cost]],"")</f>
        <v/>
      </c>
    </row>
    <row r="1841" spans="1:4">
      <c r="A1841" s="20" t="str" cm="1">
        <f t="array" ref="A1841">IF(Table2[[#This Row],[Max_num_drones]:[Max_num_drones]]=2,Table2[[#This Row],[Cost]:[Cost]],"")</f>
        <v/>
      </c>
      <c r="B1841" s="20" t="str" cm="1">
        <f t="array" ref="B1841">IF(Table2[[#This Row],[Max_num_drones]:[Max_num_drones]]=3,Table2[[#This Row],[Cost]:[Cost]],"")</f>
        <v/>
      </c>
      <c r="C1841" s="20" t="str" cm="1">
        <f t="array" ref="C1841">IF(Table2[[#This Row],[Max_num_drones]:[Max_num_drones]]=4,Table2[[#This Row],[Cost]:[Cost]],"")</f>
        <v/>
      </c>
      <c r="D1841" s="20" t="str" cm="1">
        <f t="array" ref="D1841">IF(Table2[[#This Row],[Max_num_drones]:[Max_num_drones]]=5,Table2[[#This Row],[Cost]:[Cost]],"")</f>
        <v/>
      </c>
    </row>
    <row r="1842" spans="1:4">
      <c r="A1842" s="20" t="str" cm="1">
        <f t="array" ref="A1842">IF(Table2[[#This Row],[Max_num_drones]:[Max_num_drones]]=2,Table2[[#This Row],[Cost]:[Cost]],"")</f>
        <v/>
      </c>
      <c r="B1842" s="20" t="str" cm="1">
        <f t="array" ref="B1842">IF(Table2[[#This Row],[Max_num_drones]:[Max_num_drones]]=3,Table2[[#This Row],[Cost]:[Cost]],"")</f>
        <v/>
      </c>
      <c r="C1842" s="20" t="str" cm="1">
        <f t="array" ref="C1842">IF(Table2[[#This Row],[Max_num_drones]:[Max_num_drones]]=4,Table2[[#This Row],[Cost]:[Cost]],"")</f>
        <v/>
      </c>
      <c r="D1842" s="20" t="str" cm="1">
        <f t="array" ref="D1842">IF(Table2[[#This Row],[Max_num_drones]:[Max_num_drones]]=5,Table2[[#This Row],[Cost]:[Cost]],"")</f>
        <v/>
      </c>
    </row>
    <row r="1843" spans="1:4">
      <c r="A1843" s="20" t="str" cm="1">
        <f t="array" ref="A1843">IF(Table2[[#This Row],[Max_num_drones]:[Max_num_drones]]=2,Table2[[#This Row],[Cost]:[Cost]],"")</f>
        <v/>
      </c>
      <c r="B1843" s="20" t="str" cm="1">
        <f t="array" ref="B1843">IF(Table2[[#This Row],[Max_num_drones]:[Max_num_drones]]=3,Table2[[#This Row],[Cost]:[Cost]],"")</f>
        <v/>
      </c>
      <c r="C1843" s="20" t="str" cm="1">
        <f t="array" ref="C1843">IF(Table2[[#This Row],[Max_num_drones]:[Max_num_drones]]=4,Table2[[#This Row],[Cost]:[Cost]],"")</f>
        <v/>
      </c>
      <c r="D1843" s="20" t="str" cm="1">
        <f t="array" ref="D1843">IF(Table2[[#This Row],[Max_num_drones]:[Max_num_drones]]=5,Table2[[#This Row],[Cost]:[Cost]],"")</f>
        <v/>
      </c>
    </row>
    <row r="1844" spans="1:4">
      <c r="A1844" s="20" t="str" cm="1">
        <f t="array" ref="A1844">IF(Table2[[#This Row],[Max_num_drones]:[Max_num_drones]]=2,Table2[[#This Row],[Cost]:[Cost]],"")</f>
        <v/>
      </c>
      <c r="B1844" s="20" t="str" cm="1">
        <f t="array" ref="B1844">IF(Table2[[#This Row],[Max_num_drones]:[Max_num_drones]]=3,Table2[[#This Row],[Cost]:[Cost]],"")</f>
        <v/>
      </c>
      <c r="C1844" s="20" t="str" cm="1">
        <f t="array" ref="C1844">IF(Table2[[#This Row],[Max_num_drones]:[Max_num_drones]]=4,Table2[[#This Row],[Cost]:[Cost]],"")</f>
        <v/>
      </c>
      <c r="D1844" s="20" t="str" cm="1">
        <f t="array" ref="D1844">IF(Table2[[#This Row],[Max_num_drones]:[Max_num_drones]]=5,Table2[[#This Row],[Cost]:[Cost]],"")</f>
        <v/>
      </c>
    </row>
    <row r="1845" spans="1:4">
      <c r="A1845" s="20" t="str" cm="1">
        <f t="array" ref="A1845">IF(Table2[[#This Row],[Max_num_drones]:[Max_num_drones]]=2,Table2[[#This Row],[Cost]:[Cost]],"")</f>
        <v/>
      </c>
      <c r="B1845" s="20" t="str" cm="1">
        <f t="array" ref="B1845">IF(Table2[[#This Row],[Max_num_drones]:[Max_num_drones]]=3,Table2[[#This Row],[Cost]:[Cost]],"")</f>
        <v/>
      </c>
      <c r="C1845" s="20" t="str" cm="1">
        <f t="array" ref="C1845">IF(Table2[[#This Row],[Max_num_drones]:[Max_num_drones]]=4,Table2[[#This Row],[Cost]:[Cost]],"")</f>
        <v/>
      </c>
      <c r="D1845" s="20" t="str" cm="1">
        <f t="array" ref="D1845">IF(Table2[[#This Row],[Max_num_drones]:[Max_num_drones]]=5,Table2[[#This Row],[Cost]:[Cost]],"")</f>
        <v/>
      </c>
    </row>
    <row r="1846" spans="1:4">
      <c r="A1846" s="20" t="str" cm="1">
        <f t="array" ref="A1846">IF(Table2[[#This Row],[Max_num_drones]:[Max_num_drones]]=2,Table2[[#This Row],[Cost]:[Cost]],"")</f>
        <v/>
      </c>
      <c r="B1846" s="20" t="str" cm="1">
        <f t="array" ref="B1846">IF(Table2[[#This Row],[Max_num_drones]:[Max_num_drones]]=3,Table2[[#This Row],[Cost]:[Cost]],"")</f>
        <v/>
      </c>
      <c r="C1846" s="20" t="str" cm="1">
        <f t="array" ref="C1846">IF(Table2[[#This Row],[Max_num_drones]:[Max_num_drones]]=4,Table2[[#This Row],[Cost]:[Cost]],"")</f>
        <v/>
      </c>
      <c r="D1846" s="20" t="str" cm="1">
        <f t="array" ref="D1846">IF(Table2[[#This Row],[Max_num_drones]:[Max_num_drones]]=5,Table2[[#This Row],[Cost]:[Cost]],"")</f>
        <v/>
      </c>
    </row>
    <row r="1847" spans="1:4">
      <c r="A1847" s="20" t="str" cm="1">
        <f t="array" ref="A1847">IF(Table2[[#This Row],[Max_num_drones]:[Max_num_drones]]=2,Table2[[#This Row],[Cost]:[Cost]],"")</f>
        <v/>
      </c>
      <c r="B1847" s="20" t="str" cm="1">
        <f t="array" ref="B1847">IF(Table2[[#This Row],[Max_num_drones]:[Max_num_drones]]=3,Table2[[#This Row],[Cost]:[Cost]],"")</f>
        <v/>
      </c>
      <c r="C1847" s="20" t="str" cm="1">
        <f t="array" ref="C1847">IF(Table2[[#This Row],[Max_num_drones]:[Max_num_drones]]=4,Table2[[#This Row],[Cost]:[Cost]],"")</f>
        <v/>
      </c>
      <c r="D1847" s="20" t="str" cm="1">
        <f t="array" ref="D1847">IF(Table2[[#This Row],[Max_num_drones]:[Max_num_drones]]=5,Table2[[#This Row],[Cost]:[Cost]],"")</f>
        <v/>
      </c>
    </row>
    <row r="1848" spans="1:4">
      <c r="A1848" s="20" t="str" cm="1">
        <f t="array" ref="A1848">IF(Table2[[#This Row],[Max_num_drones]:[Max_num_drones]]=2,Table2[[#This Row],[Cost]:[Cost]],"")</f>
        <v/>
      </c>
      <c r="B1848" s="20" t="str" cm="1">
        <f t="array" ref="B1848">IF(Table2[[#This Row],[Max_num_drones]:[Max_num_drones]]=3,Table2[[#This Row],[Cost]:[Cost]],"")</f>
        <v/>
      </c>
      <c r="C1848" s="20" t="str" cm="1">
        <f t="array" ref="C1848">IF(Table2[[#This Row],[Max_num_drones]:[Max_num_drones]]=4,Table2[[#This Row],[Cost]:[Cost]],"")</f>
        <v/>
      </c>
      <c r="D1848" s="20" t="str" cm="1">
        <f t="array" ref="D1848">IF(Table2[[#This Row],[Max_num_drones]:[Max_num_drones]]=5,Table2[[#This Row],[Cost]:[Cost]],"")</f>
        <v/>
      </c>
    </row>
    <row r="1849" spans="1:4">
      <c r="A1849" s="20" t="str" cm="1">
        <f t="array" ref="A1849">IF(Table2[[#This Row],[Max_num_drones]:[Max_num_drones]]=2,Table2[[#This Row],[Cost]:[Cost]],"")</f>
        <v/>
      </c>
      <c r="B1849" s="20" t="str" cm="1">
        <f t="array" ref="B1849">IF(Table2[[#This Row],[Max_num_drones]:[Max_num_drones]]=3,Table2[[#This Row],[Cost]:[Cost]],"")</f>
        <v/>
      </c>
      <c r="C1849" s="20" t="str" cm="1">
        <f t="array" ref="C1849">IF(Table2[[#This Row],[Max_num_drones]:[Max_num_drones]]=4,Table2[[#This Row],[Cost]:[Cost]],"")</f>
        <v/>
      </c>
      <c r="D1849" s="20" t="str" cm="1">
        <f t="array" ref="D1849">IF(Table2[[#This Row],[Max_num_drones]:[Max_num_drones]]=5,Table2[[#This Row],[Cost]:[Cost]],"")</f>
        <v/>
      </c>
    </row>
    <row r="1850" spans="1:4">
      <c r="A1850" s="20" t="str" cm="1">
        <f t="array" ref="A1850">IF(Table2[[#This Row],[Max_num_drones]:[Max_num_drones]]=2,Table2[[#This Row],[Cost]:[Cost]],"")</f>
        <v/>
      </c>
      <c r="B1850" s="20" t="str" cm="1">
        <f t="array" ref="B1850">IF(Table2[[#This Row],[Max_num_drones]:[Max_num_drones]]=3,Table2[[#This Row],[Cost]:[Cost]],"")</f>
        <v/>
      </c>
      <c r="C1850" s="20" t="str" cm="1">
        <f t="array" ref="C1850">IF(Table2[[#This Row],[Max_num_drones]:[Max_num_drones]]=4,Table2[[#This Row],[Cost]:[Cost]],"")</f>
        <v/>
      </c>
      <c r="D1850" s="20" t="str" cm="1">
        <f t="array" ref="D1850">IF(Table2[[#This Row],[Max_num_drones]:[Max_num_drones]]=5,Table2[[#This Row],[Cost]:[Cost]],"")</f>
        <v/>
      </c>
    </row>
    <row r="1851" spans="1:4">
      <c r="A1851" s="20" t="str" cm="1">
        <f t="array" ref="A1851">IF(Table2[[#This Row],[Max_num_drones]:[Max_num_drones]]=2,Table2[[#This Row],[Cost]:[Cost]],"")</f>
        <v/>
      </c>
      <c r="B1851" s="20" t="str" cm="1">
        <f t="array" ref="B1851">IF(Table2[[#This Row],[Max_num_drones]:[Max_num_drones]]=3,Table2[[#This Row],[Cost]:[Cost]],"")</f>
        <v/>
      </c>
      <c r="C1851" s="20" t="str" cm="1">
        <f t="array" ref="C1851">IF(Table2[[#This Row],[Max_num_drones]:[Max_num_drones]]=4,Table2[[#This Row],[Cost]:[Cost]],"")</f>
        <v/>
      </c>
      <c r="D1851" s="20" t="str" cm="1">
        <f t="array" ref="D1851">IF(Table2[[#This Row],[Max_num_drones]:[Max_num_drones]]=5,Table2[[#This Row],[Cost]:[Cost]],"")</f>
        <v/>
      </c>
    </row>
    <row r="1852" spans="1:4">
      <c r="A1852" s="20" t="str" cm="1">
        <f t="array" ref="A1852">IF(Table2[[#This Row],[Max_num_drones]:[Max_num_drones]]=2,Table2[[#This Row],[Cost]:[Cost]],"")</f>
        <v/>
      </c>
      <c r="B1852" s="20" t="str" cm="1">
        <f t="array" ref="B1852">IF(Table2[[#This Row],[Max_num_drones]:[Max_num_drones]]=3,Table2[[#This Row],[Cost]:[Cost]],"")</f>
        <v/>
      </c>
      <c r="C1852" s="20" t="str" cm="1">
        <f t="array" ref="C1852">IF(Table2[[#This Row],[Max_num_drones]:[Max_num_drones]]=4,Table2[[#This Row],[Cost]:[Cost]],"")</f>
        <v/>
      </c>
      <c r="D1852" s="20" t="str" cm="1">
        <f t="array" ref="D1852">IF(Table2[[#This Row],[Max_num_drones]:[Max_num_drones]]=5,Table2[[#This Row],[Cost]:[Cost]],"")</f>
        <v/>
      </c>
    </row>
    <row r="1853" spans="1:4">
      <c r="A1853" s="20" t="str" cm="1">
        <f t="array" ref="A1853">IF(Table2[[#This Row],[Max_num_drones]:[Max_num_drones]]=2,Table2[[#This Row],[Cost]:[Cost]],"")</f>
        <v/>
      </c>
      <c r="B1853" s="20" t="str" cm="1">
        <f t="array" ref="B1853">IF(Table2[[#This Row],[Max_num_drones]:[Max_num_drones]]=3,Table2[[#This Row],[Cost]:[Cost]],"")</f>
        <v/>
      </c>
      <c r="C1853" s="20" t="str" cm="1">
        <f t="array" ref="C1853">IF(Table2[[#This Row],[Max_num_drones]:[Max_num_drones]]=4,Table2[[#This Row],[Cost]:[Cost]],"")</f>
        <v/>
      </c>
      <c r="D1853" s="20" t="str" cm="1">
        <f t="array" ref="D1853">IF(Table2[[#This Row],[Max_num_drones]:[Max_num_drones]]=5,Table2[[#This Row],[Cost]:[Cost]],"")</f>
        <v/>
      </c>
    </row>
    <row r="1854" spans="1:4">
      <c r="A1854" s="20" t="str" cm="1">
        <f t="array" ref="A1854">IF(Table2[[#This Row],[Max_num_drones]:[Max_num_drones]]=2,Table2[[#This Row],[Cost]:[Cost]],"")</f>
        <v/>
      </c>
      <c r="B1854" s="20" t="str" cm="1">
        <f t="array" ref="B1854">IF(Table2[[#This Row],[Max_num_drones]:[Max_num_drones]]=3,Table2[[#This Row],[Cost]:[Cost]],"")</f>
        <v/>
      </c>
      <c r="C1854" s="20" t="str" cm="1">
        <f t="array" ref="C1854">IF(Table2[[#This Row],[Max_num_drones]:[Max_num_drones]]=4,Table2[[#This Row],[Cost]:[Cost]],"")</f>
        <v/>
      </c>
      <c r="D1854" s="20" t="str" cm="1">
        <f t="array" ref="D1854">IF(Table2[[#This Row],[Max_num_drones]:[Max_num_drones]]=5,Table2[[#This Row],[Cost]:[Cost]],"")</f>
        <v/>
      </c>
    </row>
    <row r="1855" spans="1:4">
      <c r="A1855" s="20" t="str" cm="1">
        <f t="array" ref="A1855">IF(Table2[[#This Row],[Max_num_drones]:[Max_num_drones]]=2,Table2[[#This Row],[Cost]:[Cost]],"")</f>
        <v/>
      </c>
      <c r="B1855" s="20" t="str" cm="1">
        <f t="array" ref="B1855">IF(Table2[[#This Row],[Max_num_drones]:[Max_num_drones]]=3,Table2[[#This Row],[Cost]:[Cost]],"")</f>
        <v/>
      </c>
      <c r="C1855" s="20" t="str" cm="1">
        <f t="array" ref="C1855">IF(Table2[[#This Row],[Max_num_drones]:[Max_num_drones]]=4,Table2[[#This Row],[Cost]:[Cost]],"")</f>
        <v/>
      </c>
      <c r="D1855" s="20" t="str" cm="1">
        <f t="array" ref="D1855">IF(Table2[[#This Row],[Max_num_drones]:[Max_num_drones]]=5,Table2[[#This Row],[Cost]:[Cost]],"")</f>
        <v/>
      </c>
    </row>
    <row r="1856" spans="1:4">
      <c r="A1856" s="20" t="str" cm="1">
        <f t="array" ref="A1856">IF(Table2[[#This Row],[Max_num_drones]:[Max_num_drones]]=2,Table2[[#This Row],[Cost]:[Cost]],"")</f>
        <v/>
      </c>
      <c r="B1856" s="20" t="str" cm="1">
        <f t="array" ref="B1856">IF(Table2[[#This Row],[Max_num_drones]:[Max_num_drones]]=3,Table2[[#This Row],[Cost]:[Cost]],"")</f>
        <v/>
      </c>
      <c r="C1856" s="20" t="str" cm="1">
        <f t="array" ref="C1856">IF(Table2[[#This Row],[Max_num_drones]:[Max_num_drones]]=4,Table2[[#This Row],[Cost]:[Cost]],"")</f>
        <v/>
      </c>
      <c r="D1856" s="20" t="str" cm="1">
        <f t="array" ref="D1856">IF(Table2[[#This Row],[Max_num_drones]:[Max_num_drones]]=5,Table2[[#This Row],[Cost]:[Cost]],"")</f>
        <v/>
      </c>
    </row>
    <row r="1857" spans="1:4">
      <c r="A1857" s="20" t="str" cm="1">
        <f t="array" ref="A1857">IF(Table2[[#This Row],[Max_num_drones]:[Max_num_drones]]=2,Table2[[#This Row],[Cost]:[Cost]],"")</f>
        <v/>
      </c>
      <c r="B1857" s="20" t="str" cm="1">
        <f t="array" ref="B1857">IF(Table2[[#This Row],[Max_num_drones]:[Max_num_drones]]=3,Table2[[#This Row],[Cost]:[Cost]],"")</f>
        <v/>
      </c>
      <c r="C1857" s="20" t="str" cm="1">
        <f t="array" ref="C1857">IF(Table2[[#This Row],[Max_num_drones]:[Max_num_drones]]=4,Table2[[#This Row],[Cost]:[Cost]],"")</f>
        <v/>
      </c>
      <c r="D1857" s="20" t="str" cm="1">
        <f t="array" ref="D1857">IF(Table2[[#This Row],[Max_num_drones]:[Max_num_drones]]=5,Table2[[#This Row],[Cost]:[Cost]],"")</f>
        <v/>
      </c>
    </row>
    <row r="1858" spans="1:4">
      <c r="A1858" s="20" t="str" cm="1">
        <f t="array" ref="A1858">IF(Table2[[#This Row],[Max_num_drones]:[Max_num_drones]]=2,Table2[[#This Row],[Cost]:[Cost]],"")</f>
        <v/>
      </c>
      <c r="B1858" s="20" t="str" cm="1">
        <f t="array" ref="B1858">IF(Table2[[#This Row],[Max_num_drones]:[Max_num_drones]]=3,Table2[[#This Row],[Cost]:[Cost]],"")</f>
        <v/>
      </c>
      <c r="C1858" s="20" t="str" cm="1">
        <f t="array" ref="C1858">IF(Table2[[#This Row],[Max_num_drones]:[Max_num_drones]]=4,Table2[[#This Row],[Cost]:[Cost]],"")</f>
        <v/>
      </c>
      <c r="D1858" s="20" t="str" cm="1">
        <f t="array" ref="D1858">IF(Table2[[#This Row],[Max_num_drones]:[Max_num_drones]]=5,Table2[[#This Row],[Cost]:[Cost]],"")</f>
        <v/>
      </c>
    </row>
    <row r="1859" spans="1:4">
      <c r="A1859" s="20" t="str" cm="1">
        <f t="array" ref="A1859">IF(Table2[[#This Row],[Max_num_drones]:[Max_num_drones]]=2,Table2[[#This Row],[Cost]:[Cost]],"")</f>
        <v/>
      </c>
      <c r="B1859" s="20" t="str" cm="1">
        <f t="array" ref="B1859">IF(Table2[[#This Row],[Max_num_drones]:[Max_num_drones]]=3,Table2[[#This Row],[Cost]:[Cost]],"")</f>
        <v/>
      </c>
      <c r="C1859" s="20" t="str" cm="1">
        <f t="array" ref="C1859">IF(Table2[[#This Row],[Max_num_drones]:[Max_num_drones]]=4,Table2[[#This Row],[Cost]:[Cost]],"")</f>
        <v/>
      </c>
      <c r="D1859" s="20" t="str" cm="1">
        <f t="array" ref="D1859">IF(Table2[[#This Row],[Max_num_drones]:[Max_num_drones]]=5,Table2[[#This Row],[Cost]:[Cost]],"")</f>
        <v/>
      </c>
    </row>
    <row r="1860" spans="1:4">
      <c r="A1860" s="20" t="str" cm="1">
        <f t="array" ref="A1860">IF(Table2[[#This Row],[Max_num_drones]:[Max_num_drones]]=2,Table2[[#This Row],[Cost]:[Cost]],"")</f>
        <v/>
      </c>
      <c r="B1860" s="20" t="str" cm="1">
        <f t="array" ref="B1860">IF(Table2[[#This Row],[Max_num_drones]:[Max_num_drones]]=3,Table2[[#This Row],[Cost]:[Cost]],"")</f>
        <v/>
      </c>
      <c r="C1860" s="20" t="str" cm="1">
        <f t="array" ref="C1860">IF(Table2[[#This Row],[Max_num_drones]:[Max_num_drones]]=4,Table2[[#This Row],[Cost]:[Cost]],"")</f>
        <v/>
      </c>
      <c r="D1860" s="20" t="str" cm="1">
        <f t="array" ref="D1860">IF(Table2[[#This Row],[Max_num_drones]:[Max_num_drones]]=5,Table2[[#This Row],[Cost]:[Cost]],"")</f>
        <v/>
      </c>
    </row>
    <row r="1861" spans="1:4">
      <c r="A1861" s="20" t="str" cm="1">
        <f t="array" ref="A1861">IF(Table2[[#This Row],[Max_num_drones]:[Max_num_drones]]=2,Table2[[#This Row],[Cost]:[Cost]],"")</f>
        <v/>
      </c>
      <c r="B1861" s="20" t="str" cm="1">
        <f t="array" ref="B1861">IF(Table2[[#This Row],[Max_num_drones]:[Max_num_drones]]=3,Table2[[#This Row],[Cost]:[Cost]],"")</f>
        <v/>
      </c>
      <c r="C1861" s="20" t="str" cm="1">
        <f t="array" ref="C1861">IF(Table2[[#This Row],[Max_num_drones]:[Max_num_drones]]=4,Table2[[#This Row],[Cost]:[Cost]],"")</f>
        <v/>
      </c>
      <c r="D1861" s="20" t="str" cm="1">
        <f t="array" ref="D1861">IF(Table2[[#This Row],[Max_num_drones]:[Max_num_drones]]=5,Table2[[#This Row],[Cost]:[Cost]],"")</f>
        <v/>
      </c>
    </row>
    <row r="1862" spans="1:4">
      <c r="A1862" s="20" t="str" cm="1">
        <f t="array" ref="A1862">IF(Table2[[#This Row],[Max_num_drones]:[Max_num_drones]]=2,Table2[[#This Row],[Cost]:[Cost]],"")</f>
        <v/>
      </c>
      <c r="B1862" s="20" t="str" cm="1">
        <f t="array" ref="B1862">IF(Table2[[#This Row],[Max_num_drones]:[Max_num_drones]]=3,Table2[[#This Row],[Cost]:[Cost]],"")</f>
        <v/>
      </c>
      <c r="C1862" s="20" t="str" cm="1">
        <f t="array" ref="C1862">IF(Table2[[#This Row],[Max_num_drones]:[Max_num_drones]]=4,Table2[[#This Row],[Cost]:[Cost]],"")</f>
        <v/>
      </c>
      <c r="D1862" s="20" t="str" cm="1">
        <f t="array" ref="D1862">IF(Table2[[#This Row],[Max_num_drones]:[Max_num_drones]]=5,Table2[[#This Row],[Cost]:[Cost]],"")</f>
        <v/>
      </c>
    </row>
    <row r="1863" spans="1:4">
      <c r="A1863" s="20" t="str" cm="1">
        <f t="array" ref="A1863">IF(Table2[[#This Row],[Max_num_drones]:[Max_num_drones]]=2,Table2[[#This Row],[Cost]:[Cost]],"")</f>
        <v/>
      </c>
      <c r="B1863" s="20" t="str" cm="1">
        <f t="array" ref="B1863">IF(Table2[[#This Row],[Max_num_drones]:[Max_num_drones]]=3,Table2[[#This Row],[Cost]:[Cost]],"")</f>
        <v/>
      </c>
      <c r="C1863" s="20" t="str" cm="1">
        <f t="array" ref="C1863">IF(Table2[[#This Row],[Max_num_drones]:[Max_num_drones]]=4,Table2[[#This Row],[Cost]:[Cost]],"")</f>
        <v/>
      </c>
      <c r="D1863" s="20" t="str" cm="1">
        <f t="array" ref="D1863">IF(Table2[[#This Row],[Max_num_drones]:[Max_num_drones]]=5,Table2[[#This Row],[Cost]:[Cost]],"")</f>
        <v/>
      </c>
    </row>
    <row r="1864" spans="1:4">
      <c r="A1864" s="20" t="str" cm="1">
        <f t="array" ref="A1864">IF(Table2[[#This Row],[Max_num_drones]:[Max_num_drones]]=2,Table2[[#This Row],[Cost]:[Cost]],"")</f>
        <v/>
      </c>
      <c r="B1864" s="20" t="str" cm="1">
        <f t="array" ref="B1864">IF(Table2[[#This Row],[Max_num_drones]:[Max_num_drones]]=3,Table2[[#This Row],[Cost]:[Cost]],"")</f>
        <v/>
      </c>
      <c r="C1864" s="20" t="str" cm="1">
        <f t="array" ref="C1864">IF(Table2[[#This Row],[Max_num_drones]:[Max_num_drones]]=4,Table2[[#This Row],[Cost]:[Cost]],"")</f>
        <v/>
      </c>
      <c r="D1864" s="20" t="str" cm="1">
        <f t="array" ref="D1864">IF(Table2[[#This Row],[Max_num_drones]:[Max_num_drones]]=5,Table2[[#This Row],[Cost]:[Cost]],"")</f>
        <v/>
      </c>
    </row>
    <row r="1865" spans="1:4">
      <c r="A1865" s="20" t="str" cm="1">
        <f t="array" ref="A1865">IF(Table2[[#This Row],[Max_num_drones]:[Max_num_drones]]=2,Table2[[#This Row],[Cost]:[Cost]],"")</f>
        <v/>
      </c>
      <c r="B1865" s="20" t="str" cm="1">
        <f t="array" ref="B1865">IF(Table2[[#This Row],[Max_num_drones]:[Max_num_drones]]=3,Table2[[#This Row],[Cost]:[Cost]],"")</f>
        <v/>
      </c>
      <c r="C1865" s="20" t="str" cm="1">
        <f t="array" ref="C1865">IF(Table2[[#This Row],[Max_num_drones]:[Max_num_drones]]=4,Table2[[#This Row],[Cost]:[Cost]],"")</f>
        <v/>
      </c>
      <c r="D1865" s="20" t="str" cm="1">
        <f t="array" ref="D1865">IF(Table2[[#This Row],[Max_num_drones]:[Max_num_drones]]=5,Table2[[#This Row],[Cost]:[Cost]],"")</f>
        <v/>
      </c>
    </row>
    <row r="1866" spans="1:4">
      <c r="A1866" s="20" t="str" cm="1">
        <f t="array" ref="A1866">IF(Table2[[#This Row],[Max_num_drones]:[Max_num_drones]]=2,Table2[[#This Row],[Cost]:[Cost]],"")</f>
        <v/>
      </c>
      <c r="B1866" s="20" t="str" cm="1">
        <f t="array" ref="B1866">IF(Table2[[#This Row],[Max_num_drones]:[Max_num_drones]]=3,Table2[[#This Row],[Cost]:[Cost]],"")</f>
        <v/>
      </c>
      <c r="C1866" s="20" t="str" cm="1">
        <f t="array" ref="C1866">IF(Table2[[#This Row],[Max_num_drones]:[Max_num_drones]]=4,Table2[[#This Row],[Cost]:[Cost]],"")</f>
        <v/>
      </c>
      <c r="D1866" s="20" t="str" cm="1">
        <f t="array" ref="D1866">IF(Table2[[#This Row],[Max_num_drones]:[Max_num_drones]]=5,Table2[[#This Row],[Cost]:[Cost]],"")</f>
        <v/>
      </c>
    </row>
    <row r="1867" spans="1:4">
      <c r="A1867" s="20" t="str" cm="1">
        <f t="array" ref="A1867">IF(Table2[[#This Row],[Max_num_drones]:[Max_num_drones]]=2,Table2[[#This Row],[Cost]:[Cost]],"")</f>
        <v/>
      </c>
      <c r="B1867" s="20" t="str" cm="1">
        <f t="array" ref="B1867">IF(Table2[[#This Row],[Max_num_drones]:[Max_num_drones]]=3,Table2[[#This Row],[Cost]:[Cost]],"")</f>
        <v/>
      </c>
      <c r="C1867" s="20" t="str" cm="1">
        <f t="array" ref="C1867">IF(Table2[[#This Row],[Max_num_drones]:[Max_num_drones]]=4,Table2[[#This Row],[Cost]:[Cost]],"")</f>
        <v/>
      </c>
      <c r="D1867" s="20" t="str" cm="1">
        <f t="array" ref="D1867">IF(Table2[[#This Row],[Max_num_drones]:[Max_num_drones]]=5,Table2[[#This Row],[Cost]:[Cost]],"")</f>
        <v/>
      </c>
    </row>
    <row r="1868" spans="1:4">
      <c r="A1868" s="20" t="str" cm="1">
        <f t="array" ref="A1868">IF(Table2[[#This Row],[Max_num_drones]:[Max_num_drones]]=2,Table2[[#This Row],[Cost]:[Cost]],"")</f>
        <v/>
      </c>
      <c r="B1868" s="20" t="str" cm="1">
        <f t="array" ref="B1868">IF(Table2[[#This Row],[Max_num_drones]:[Max_num_drones]]=3,Table2[[#This Row],[Cost]:[Cost]],"")</f>
        <v/>
      </c>
      <c r="C1868" s="20" t="str" cm="1">
        <f t="array" ref="C1868">IF(Table2[[#This Row],[Max_num_drones]:[Max_num_drones]]=4,Table2[[#This Row],[Cost]:[Cost]],"")</f>
        <v/>
      </c>
      <c r="D1868" s="20" t="str" cm="1">
        <f t="array" ref="D1868">IF(Table2[[#This Row],[Max_num_drones]:[Max_num_drones]]=5,Table2[[#This Row],[Cost]:[Cost]],"")</f>
        <v/>
      </c>
    </row>
    <row r="1869" spans="1:4">
      <c r="A1869" s="20" t="str" cm="1">
        <f t="array" ref="A1869">IF(Table2[[#This Row],[Max_num_drones]:[Max_num_drones]]=2,Table2[[#This Row],[Cost]:[Cost]],"")</f>
        <v/>
      </c>
      <c r="B1869" s="20" t="str" cm="1">
        <f t="array" ref="B1869">IF(Table2[[#This Row],[Max_num_drones]:[Max_num_drones]]=3,Table2[[#This Row],[Cost]:[Cost]],"")</f>
        <v/>
      </c>
      <c r="C1869" s="20" t="str" cm="1">
        <f t="array" ref="C1869">IF(Table2[[#This Row],[Max_num_drones]:[Max_num_drones]]=4,Table2[[#This Row],[Cost]:[Cost]],"")</f>
        <v/>
      </c>
      <c r="D1869" s="20" t="str" cm="1">
        <f t="array" ref="D1869">IF(Table2[[#This Row],[Max_num_drones]:[Max_num_drones]]=5,Table2[[#This Row],[Cost]:[Cost]],"")</f>
        <v/>
      </c>
    </row>
    <row r="1870" spans="1:4">
      <c r="A1870" s="20" t="str" cm="1">
        <f t="array" ref="A1870">IF(Table2[[#This Row],[Max_num_drones]:[Max_num_drones]]=2,Table2[[#This Row],[Cost]:[Cost]],"")</f>
        <v/>
      </c>
      <c r="B1870" s="20" t="str" cm="1">
        <f t="array" ref="B1870">IF(Table2[[#This Row],[Max_num_drones]:[Max_num_drones]]=3,Table2[[#This Row],[Cost]:[Cost]],"")</f>
        <v/>
      </c>
      <c r="C1870" s="20" t="str" cm="1">
        <f t="array" ref="C1870">IF(Table2[[#This Row],[Max_num_drones]:[Max_num_drones]]=4,Table2[[#This Row],[Cost]:[Cost]],"")</f>
        <v/>
      </c>
      <c r="D1870" s="20" t="str" cm="1">
        <f t="array" ref="D1870">IF(Table2[[#This Row],[Max_num_drones]:[Max_num_drones]]=5,Table2[[#This Row],[Cost]:[Cost]],"")</f>
        <v/>
      </c>
    </row>
    <row r="1871" spans="1:4">
      <c r="A1871" s="20" t="str" cm="1">
        <f t="array" ref="A1871">IF(Table2[[#This Row],[Max_num_drones]:[Max_num_drones]]=2,Table2[[#This Row],[Cost]:[Cost]],"")</f>
        <v/>
      </c>
      <c r="B1871" s="20" t="str" cm="1">
        <f t="array" ref="B1871">IF(Table2[[#This Row],[Max_num_drones]:[Max_num_drones]]=3,Table2[[#This Row],[Cost]:[Cost]],"")</f>
        <v/>
      </c>
      <c r="C1871" s="20" t="str" cm="1">
        <f t="array" ref="C1871">IF(Table2[[#This Row],[Max_num_drones]:[Max_num_drones]]=4,Table2[[#This Row],[Cost]:[Cost]],"")</f>
        <v/>
      </c>
      <c r="D1871" s="20" t="str" cm="1">
        <f t="array" ref="D1871">IF(Table2[[#This Row],[Max_num_drones]:[Max_num_drones]]=5,Table2[[#This Row],[Cost]:[Cost]],"")</f>
        <v/>
      </c>
    </row>
    <row r="1872" spans="1:4">
      <c r="A1872" s="20" t="str" cm="1">
        <f t="array" ref="A1872">IF(Table2[[#This Row],[Max_num_drones]:[Max_num_drones]]=2,Table2[[#This Row],[Cost]:[Cost]],"")</f>
        <v/>
      </c>
      <c r="B1872" s="20" t="str" cm="1">
        <f t="array" ref="B1872">IF(Table2[[#This Row],[Max_num_drones]:[Max_num_drones]]=3,Table2[[#This Row],[Cost]:[Cost]],"")</f>
        <v/>
      </c>
      <c r="C1872" s="20" t="str" cm="1">
        <f t="array" ref="C1872">IF(Table2[[#This Row],[Max_num_drones]:[Max_num_drones]]=4,Table2[[#This Row],[Cost]:[Cost]],"")</f>
        <v/>
      </c>
      <c r="D1872" s="20" t="str" cm="1">
        <f t="array" ref="D1872">IF(Table2[[#This Row],[Max_num_drones]:[Max_num_drones]]=5,Table2[[#This Row],[Cost]:[Cost]],"")</f>
        <v/>
      </c>
    </row>
    <row r="1873" spans="1:4">
      <c r="A1873" s="20" t="str" cm="1">
        <f t="array" ref="A1873">IF(Table2[[#This Row],[Max_num_drones]:[Max_num_drones]]=2,Table2[[#This Row],[Cost]:[Cost]],"")</f>
        <v/>
      </c>
      <c r="B1873" s="20" t="str" cm="1">
        <f t="array" ref="B1873">IF(Table2[[#This Row],[Max_num_drones]:[Max_num_drones]]=3,Table2[[#This Row],[Cost]:[Cost]],"")</f>
        <v/>
      </c>
      <c r="C1873" s="20" t="str" cm="1">
        <f t="array" ref="C1873">IF(Table2[[#This Row],[Max_num_drones]:[Max_num_drones]]=4,Table2[[#This Row],[Cost]:[Cost]],"")</f>
        <v/>
      </c>
      <c r="D1873" s="20" t="str" cm="1">
        <f t="array" ref="D1873">IF(Table2[[#This Row],[Max_num_drones]:[Max_num_drones]]=5,Table2[[#This Row],[Cost]:[Cost]],"")</f>
        <v/>
      </c>
    </row>
    <row r="1874" spans="1:4">
      <c r="A1874" s="20" t="str" cm="1">
        <f t="array" ref="A1874">IF(Table2[[#This Row],[Max_num_drones]:[Max_num_drones]]=2,Table2[[#This Row],[Cost]:[Cost]],"")</f>
        <v/>
      </c>
      <c r="B1874" s="20" t="str" cm="1">
        <f t="array" ref="B1874">IF(Table2[[#This Row],[Max_num_drones]:[Max_num_drones]]=3,Table2[[#This Row],[Cost]:[Cost]],"")</f>
        <v/>
      </c>
      <c r="C1874" s="20" t="str" cm="1">
        <f t="array" ref="C1874">IF(Table2[[#This Row],[Max_num_drones]:[Max_num_drones]]=4,Table2[[#This Row],[Cost]:[Cost]],"")</f>
        <v/>
      </c>
      <c r="D1874" s="20" t="str" cm="1">
        <f t="array" ref="D1874">IF(Table2[[#This Row],[Max_num_drones]:[Max_num_drones]]=5,Table2[[#This Row],[Cost]:[Cost]],"")</f>
        <v/>
      </c>
    </row>
    <row r="1875" spans="1:4">
      <c r="A1875" s="20" t="str" cm="1">
        <f t="array" ref="A1875">IF(Table2[[#This Row],[Max_num_drones]:[Max_num_drones]]=2,Table2[[#This Row],[Cost]:[Cost]],"")</f>
        <v/>
      </c>
      <c r="B1875" s="20" t="str" cm="1">
        <f t="array" ref="B1875">IF(Table2[[#This Row],[Max_num_drones]:[Max_num_drones]]=3,Table2[[#This Row],[Cost]:[Cost]],"")</f>
        <v/>
      </c>
      <c r="C1875" s="20" t="str" cm="1">
        <f t="array" ref="C1875">IF(Table2[[#This Row],[Max_num_drones]:[Max_num_drones]]=4,Table2[[#This Row],[Cost]:[Cost]],"")</f>
        <v/>
      </c>
      <c r="D1875" s="20" t="str" cm="1">
        <f t="array" ref="D1875">IF(Table2[[#This Row],[Max_num_drones]:[Max_num_drones]]=5,Table2[[#This Row],[Cost]:[Cost]],"")</f>
        <v/>
      </c>
    </row>
    <row r="1876" spans="1:4">
      <c r="A1876" s="20" t="str" cm="1">
        <f t="array" ref="A1876">IF(Table2[[#This Row],[Max_num_drones]:[Max_num_drones]]=2,Table2[[#This Row],[Cost]:[Cost]],"")</f>
        <v/>
      </c>
      <c r="B1876" s="20" t="str" cm="1">
        <f t="array" ref="B1876">IF(Table2[[#This Row],[Max_num_drones]:[Max_num_drones]]=3,Table2[[#This Row],[Cost]:[Cost]],"")</f>
        <v/>
      </c>
      <c r="C1876" s="20" t="str" cm="1">
        <f t="array" ref="C1876">IF(Table2[[#This Row],[Max_num_drones]:[Max_num_drones]]=4,Table2[[#This Row],[Cost]:[Cost]],"")</f>
        <v/>
      </c>
      <c r="D1876" s="20" t="str" cm="1">
        <f t="array" ref="D1876">IF(Table2[[#This Row],[Max_num_drones]:[Max_num_drones]]=5,Table2[[#This Row],[Cost]:[Cost]],"")</f>
        <v/>
      </c>
    </row>
    <row r="1877" spans="1:4">
      <c r="A1877" s="20" t="str" cm="1">
        <f t="array" ref="A1877">IF(Table2[[#This Row],[Max_num_drones]:[Max_num_drones]]=2,Table2[[#This Row],[Cost]:[Cost]],"")</f>
        <v/>
      </c>
      <c r="B1877" s="20" t="str" cm="1">
        <f t="array" ref="B1877">IF(Table2[[#This Row],[Max_num_drones]:[Max_num_drones]]=3,Table2[[#This Row],[Cost]:[Cost]],"")</f>
        <v/>
      </c>
      <c r="C1877" s="20" t="str" cm="1">
        <f t="array" ref="C1877">IF(Table2[[#This Row],[Max_num_drones]:[Max_num_drones]]=4,Table2[[#This Row],[Cost]:[Cost]],"")</f>
        <v/>
      </c>
      <c r="D1877" s="20" t="str" cm="1">
        <f t="array" ref="D1877">IF(Table2[[#This Row],[Max_num_drones]:[Max_num_drones]]=5,Table2[[#This Row],[Cost]:[Cost]],"")</f>
        <v/>
      </c>
    </row>
    <row r="1878" spans="1:4">
      <c r="A1878" s="20" t="str" cm="1">
        <f t="array" ref="A1878">IF(Table2[[#This Row],[Max_num_drones]:[Max_num_drones]]=2,Table2[[#This Row],[Cost]:[Cost]],"")</f>
        <v/>
      </c>
      <c r="B1878" s="20" t="str" cm="1">
        <f t="array" ref="B1878">IF(Table2[[#This Row],[Max_num_drones]:[Max_num_drones]]=3,Table2[[#This Row],[Cost]:[Cost]],"")</f>
        <v/>
      </c>
      <c r="C1878" s="20" t="str" cm="1">
        <f t="array" ref="C1878">IF(Table2[[#This Row],[Max_num_drones]:[Max_num_drones]]=4,Table2[[#This Row],[Cost]:[Cost]],"")</f>
        <v/>
      </c>
      <c r="D1878" s="20" t="str" cm="1">
        <f t="array" ref="D1878">IF(Table2[[#This Row],[Max_num_drones]:[Max_num_drones]]=5,Table2[[#This Row],[Cost]:[Cost]],"")</f>
        <v/>
      </c>
    </row>
    <row r="1879" spans="1:4">
      <c r="A1879" s="20" t="str" cm="1">
        <f t="array" ref="A1879">IF(Table2[[#This Row],[Max_num_drones]:[Max_num_drones]]=2,Table2[[#This Row],[Cost]:[Cost]],"")</f>
        <v/>
      </c>
      <c r="B1879" s="20" t="str" cm="1">
        <f t="array" ref="B1879">IF(Table2[[#This Row],[Max_num_drones]:[Max_num_drones]]=3,Table2[[#This Row],[Cost]:[Cost]],"")</f>
        <v/>
      </c>
      <c r="C1879" s="20" t="str" cm="1">
        <f t="array" ref="C1879">IF(Table2[[#This Row],[Max_num_drones]:[Max_num_drones]]=4,Table2[[#This Row],[Cost]:[Cost]],"")</f>
        <v/>
      </c>
      <c r="D1879" s="20" t="str" cm="1">
        <f t="array" ref="D1879">IF(Table2[[#This Row],[Max_num_drones]:[Max_num_drones]]=5,Table2[[#This Row],[Cost]:[Cost]],"")</f>
        <v/>
      </c>
    </row>
    <row r="1880" spans="1:4">
      <c r="A1880" s="20" t="str" cm="1">
        <f t="array" ref="A1880">IF(Table2[[#This Row],[Max_num_drones]:[Max_num_drones]]=2,Table2[[#This Row],[Cost]:[Cost]],"")</f>
        <v/>
      </c>
      <c r="B1880" s="20" t="str" cm="1">
        <f t="array" ref="B1880">IF(Table2[[#This Row],[Max_num_drones]:[Max_num_drones]]=3,Table2[[#This Row],[Cost]:[Cost]],"")</f>
        <v/>
      </c>
      <c r="C1880" s="20" t="str" cm="1">
        <f t="array" ref="C1880">IF(Table2[[#This Row],[Max_num_drones]:[Max_num_drones]]=4,Table2[[#This Row],[Cost]:[Cost]],"")</f>
        <v/>
      </c>
      <c r="D1880" s="20" t="str" cm="1">
        <f t="array" ref="D1880">IF(Table2[[#This Row],[Max_num_drones]:[Max_num_drones]]=5,Table2[[#This Row],[Cost]:[Cost]],"")</f>
        <v/>
      </c>
    </row>
    <row r="1881" spans="1:4">
      <c r="A1881" s="20" t="str" cm="1">
        <f t="array" ref="A1881">IF(Table2[[#This Row],[Max_num_drones]:[Max_num_drones]]=2,Table2[[#This Row],[Cost]:[Cost]],"")</f>
        <v/>
      </c>
      <c r="B1881" s="20" t="str" cm="1">
        <f t="array" ref="B1881">IF(Table2[[#This Row],[Max_num_drones]:[Max_num_drones]]=3,Table2[[#This Row],[Cost]:[Cost]],"")</f>
        <v/>
      </c>
      <c r="C1881" s="20" t="str" cm="1">
        <f t="array" ref="C1881">IF(Table2[[#This Row],[Max_num_drones]:[Max_num_drones]]=4,Table2[[#This Row],[Cost]:[Cost]],"")</f>
        <v/>
      </c>
      <c r="D1881" s="20" t="str" cm="1">
        <f t="array" ref="D1881">IF(Table2[[#This Row],[Max_num_drones]:[Max_num_drones]]=5,Table2[[#This Row],[Cost]:[Cost]],"")</f>
        <v/>
      </c>
    </row>
    <row r="1882" spans="1:4">
      <c r="A1882" s="20" t="str" cm="1">
        <f t="array" ref="A1882">IF(Table2[[#This Row],[Max_num_drones]:[Max_num_drones]]=2,Table2[[#This Row],[Cost]:[Cost]],"")</f>
        <v/>
      </c>
      <c r="B1882" s="20" t="str" cm="1">
        <f t="array" ref="B1882">IF(Table2[[#This Row],[Max_num_drones]:[Max_num_drones]]=3,Table2[[#This Row],[Cost]:[Cost]],"")</f>
        <v/>
      </c>
      <c r="C1882" s="20" t="str" cm="1">
        <f t="array" ref="C1882">IF(Table2[[#This Row],[Max_num_drones]:[Max_num_drones]]=4,Table2[[#This Row],[Cost]:[Cost]],"")</f>
        <v/>
      </c>
      <c r="D1882" s="20" t="str" cm="1">
        <f t="array" ref="D1882">IF(Table2[[#This Row],[Max_num_drones]:[Max_num_drones]]=5,Table2[[#This Row],[Cost]:[Cost]],"")</f>
        <v/>
      </c>
    </row>
    <row r="1883" spans="1:4">
      <c r="A1883" s="20" t="str" cm="1">
        <f t="array" ref="A1883">IF(Table2[[#This Row],[Max_num_drones]:[Max_num_drones]]=2,Table2[[#This Row],[Cost]:[Cost]],"")</f>
        <v/>
      </c>
      <c r="B1883" s="20" t="str" cm="1">
        <f t="array" ref="B1883">IF(Table2[[#This Row],[Max_num_drones]:[Max_num_drones]]=3,Table2[[#This Row],[Cost]:[Cost]],"")</f>
        <v/>
      </c>
      <c r="C1883" s="20" t="str" cm="1">
        <f t="array" ref="C1883">IF(Table2[[#This Row],[Max_num_drones]:[Max_num_drones]]=4,Table2[[#This Row],[Cost]:[Cost]],"")</f>
        <v/>
      </c>
      <c r="D1883" s="20" t="str" cm="1">
        <f t="array" ref="D1883">IF(Table2[[#This Row],[Max_num_drones]:[Max_num_drones]]=5,Table2[[#This Row],[Cost]:[Cost]],"")</f>
        <v/>
      </c>
    </row>
    <row r="1884" spans="1:4">
      <c r="A1884" s="20" t="str" cm="1">
        <f t="array" ref="A1884">IF(Table2[[#This Row],[Max_num_drones]:[Max_num_drones]]=2,Table2[[#This Row],[Cost]:[Cost]],"")</f>
        <v/>
      </c>
      <c r="B1884" s="20" t="str" cm="1">
        <f t="array" ref="B1884">IF(Table2[[#This Row],[Max_num_drones]:[Max_num_drones]]=3,Table2[[#This Row],[Cost]:[Cost]],"")</f>
        <v/>
      </c>
      <c r="C1884" s="20" t="str" cm="1">
        <f t="array" ref="C1884">IF(Table2[[#This Row],[Max_num_drones]:[Max_num_drones]]=4,Table2[[#This Row],[Cost]:[Cost]],"")</f>
        <v/>
      </c>
      <c r="D1884" s="20" t="str" cm="1">
        <f t="array" ref="D1884">IF(Table2[[#This Row],[Max_num_drones]:[Max_num_drones]]=5,Table2[[#This Row],[Cost]:[Cost]],"")</f>
        <v/>
      </c>
    </row>
    <row r="1885" spans="1:4">
      <c r="A1885" s="20" t="str" cm="1">
        <f t="array" ref="A1885">IF(Table2[[#This Row],[Max_num_drones]:[Max_num_drones]]=2,Table2[[#This Row],[Cost]:[Cost]],"")</f>
        <v/>
      </c>
      <c r="B1885" s="20" t="str" cm="1">
        <f t="array" ref="B1885">IF(Table2[[#This Row],[Max_num_drones]:[Max_num_drones]]=3,Table2[[#This Row],[Cost]:[Cost]],"")</f>
        <v/>
      </c>
      <c r="C1885" s="20" t="str" cm="1">
        <f t="array" ref="C1885">IF(Table2[[#This Row],[Max_num_drones]:[Max_num_drones]]=4,Table2[[#This Row],[Cost]:[Cost]],"")</f>
        <v/>
      </c>
      <c r="D1885" s="20" t="str" cm="1">
        <f t="array" ref="D1885">IF(Table2[[#This Row],[Max_num_drones]:[Max_num_drones]]=5,Table2[[#This Row],[Cost]:[Cost]],"")</f>
        <v/>
      </c>
    </row>
    <row r="1886" spans="1:4">
      <c r="A1886" s="20" t="str" cm="1">
        <f t="array" ref="A1886">IF(Table2[[#This Row],[Max_num_drones]:[Max_num_drones]]=2,Table2[[#This Row],[Cost]:[Cost]],"")</f>
        <v/>
      </c>
      <c r="B1886" s="20" t="str" cm="1">
        <f t="array" ref="B1886">IF(Table2[[#This Row],[Max_num_drones]:[Max_num_drones]]=3,Table2[[#This Row],[Cost]:[Cost]],"")</f>
        <v/>
      </c>
      <c r="C1886" s="20" t="str" cm="1">
        <f t="array" ref="C1886">IF(Table2[[#This Row],[Max_num_drones]:[Max_num_drones]]=4,Table2[[#This Row],[Cost]:[Cost]],"")</f>
        <v/>
      </c>
      <c r="D1886" s="20" t="str" cm="1">
        <f t="array" ref="D1886">IF(Table2[[#This Row],[Max_num_drones]:[Max_num_drones]]=5,Table2[[#This Row],[Cost]:[Cost]],"")</f>
        <v/>
      </c>
    </row>
    <row r="1887" spans="1:4">
      <c r="A1887" s="20" t="str" cm="1">
        <f t="array" ref="A1887">IF(Table2[[#This Row],[Max_num_drones]:[Max_num_drones]]=2,Table2[[#This Row],[Cost]:[Cost]],"")</f>
        <v/>
      </c>
      <c r="B1887" s="20" t="str" cm="1">
        <f t="array" ref="B1887">IF(Table2[[#This Row],[Max_num_drones]:[Max_num_drones]]=3,Table2[[#This Row],[Cost]:[Cost]],"")</f>
        <v/>
      </c>
      <c r="C1887" s="20" t="str" cm="1">
        <f t="array" ref="C1887">IF(Table2[[#This Row],[Max_num_drones]:[Max_num_drones]]=4,Table2[[#This Row],[Cost]:[Cost]],"")</f>
        <v/>
      </c>
      <c r="D1887" s="20" t="str" cm="1">
        <f t="array" ref="D1887">IF(Table2[[#This Row],[Max_num_drones]:[Max_num_drones]]=5,Table2[[#This Row],[Cost]:[Cost]],"")</f>
        <v/>
      </c>
    </row>
    <row r="1888" spans="1:4">
      <c r="A1888" s="20" t="str" cm="1">
        <f t="array" ref="A1888">IF(Table2[[#This Row],[Max_num_drones]:[Max_num_drones]]=2,Table2[[#This Row],[Cost]:[Cost]],"")</f>
        <v/>
      </c>
      <c r="B1888" s="20" t="str" cm="1">
        <f t="array" ref="B1888">IF(Table2[[#This Row],[Max_num_drones]:[Max_num_drones]]=3,Table2[[#This Row],[Cost]:[Cost]],"")</f>
        <v/>
      </c>
      <c r="C1888" s="20" t="str" cm="1">
        <f t="array" ref="C1888">IF(Table2[[#This Row],[Max_num_drones]:[Max_num_drones]]=4,Table2[[#This Row],[Cost]:[Cost]],"")</f>
        <v/>
      </c>
      <c r="D1888" s="20" t="str" cm="1">
        <f t="array" ref="D1888">IF(Table2[[#This Row],[Max_num_drones]:[Max_num_drones]]=5,Table2[[#This Row],[Cost]:[Cost]],"")</f>
        <v/>
      </c>
    </row>
    <row r="1889" spans="1:4">
      <c r="A1889" s="20" t="str" cm="1">
        <f t="array" ref="A1889">IF(Table2[[#This Row],[Max_num_drones]:[Max_num_drones]]=2,Table2[[#This Row],[Cost]:[Cost]],"")</f>
        <v/>
      </c>
      <c r="B1889" s="20" t="str" cm="1">
        <f t="array" ref="B1889">IF(Table2[[#This Row],[Max_num_drones]:[Max_num_drones]]=3,Table2[[#This Row],[Cost]:[Cost]],"")</f>
        <v/>
      </c>
      <c r="C1889" s="20" t="str" cm="1">
        <f t="array" ref="C1889">IF(Table2[[#This Row],[Max_num_drones]:[Max_num_drones]]=4,Table2[[#This Row],[Cost]:[Cost]],"")</f>
        <v/>
      </c>
      <c r="D1889" s="20" t="str" cm="1">
        <f t="array" ref="D1889">IF(Table2[[#This Row],[Max_num_drones]:[Max_num_drones]]=5,Table2[[#This Row],[Cost]:[Cost]],"")</f>
        <v/>
      </c>
    </row>
    <row r="1890" spans="1:4">
      <c r="A1890" s="20" t="str" cm="1">
        <f t="array" ref="A1890">IF(Table2[[#This Row],[Max_num_drones]:[Max_num_drones]]=2,Table2[[#This Row],[Cost]:[Cost]],"")</f>
        <v/>
      </c>
      <c r="B1890" s="20" t="str" cm="1">
        <f t="array" ref="B1890">IF(Table2[[#This Row],[Max_num_drones]:[Max_num_drones]]=3,Table2[[#This Row],[Cost]:[Cost]],"")</f>
        <v/>
      </c>
      <c r="C1890" s="20" t="str" cm="1">
        <f t="array" ref="C1890">IF(Table2[[#This Row],[Max_num_drones]:[Max_num_drones]]=4,Table2[[#This Row],[Cost]:[Cost]],"")</f>
        <v/>
      </c>
      <c r="D1890" s="20" t="str" cm="1">
        <f t="array" ref="D1890">IF(Table2[[#This Row],[Max_num_drones]:[Max_num_drones]]=5,Table2[[#This Row],[Cost]:[Cost]],"")</f>
        <v/>
      </c>
    </row>
    <row r="1891" spans="1:4">
      <c r="A1891" s="20" t="str" cm="1">
        <f t="array" ref="A1891">IF(Table2[[#This Row],[Max_num_drones]:[Max_num_drones]]=2,Table2[[#This Row],[Cost]:[Cost]],"")</f>
        <v/>
      </c>
      <c r="B1891" s="20" t="str" cm="1">
        <f t="array" ref="B1891">IF(Table2[[#This Row],[Max_num_drones]:[Max_num_drones]]=3,Table2[[#This Row],[Cost]:[Cost]],"")</f>
        <v/>
      </c>
      <c r="C1891" s="20" t="str" cm="1">
        <f t="array" ref="C1891">IF(Table2[[#This Row],[Max_num_drones]:[Max_num_drones]]=4,Table2[[#This Row],[Cost]:[Cost]],"")</f>
        <v/>
      </c>
      <c r="D1891" s="20" t="str" cm="1">
        <f t="array" ref="D1891">IF(Table2[[#This Row],[Max_num_drones]:[Max_num_drones]]=5,Table2[[#This Row],[Cost]:[Cost]],"")</f>
        <v/>
      </c>
    </row>
    <row r="1892" spans="1:4">
      <c r="A1892" s="20" t="str" cm="1">
        <f t="array" ref="A1892">IF(Table2[[#This Row],[Max_num_drones]:[Max_num_drones]]=2,Table2[[#This Row],[Cost]:[Cost]],"")</f>
        <v/>
      </c>
      <c r="B1892" s="20" t="str" cm="1">
        <f t="array" ref="B1892">IF(Table2[[#This Row],[Max_num_drones]:[Max_num_drones]]=3,Table2[[#This Row],[Cost]:[Cost]],"")</f>
        <v/>
      </c>
      <c r="C1892" s="20" t="str" cm="1">
        <f t="array" ref="C1892">IF(Table2[[#This Row],[Max_num_drones]:[Max_num_drones]]=4,Table2[[#This Row],[Cost]:[Cost]],"")</f>
        <v/>
      </c>
      <c r="D1892" s="20" t="str" cm="1">
        <f t="array" ref="D1892">IF(Table2[[#This Row],[Max_num_drones]:[Max_num_drones]]=5,Table2[[#This Row],[Cost]:[Cost]],"")</f>
        <v/>
      </c>
    </row>
    <row r="1893" spans="1:4">
      <c r="A1893" s="20" t="str" cm="1">
        <f t="array" ref="A1893">IF(Table2[[#This Row],[Max_num_drones]:[Max_num_drones]]=2,Table2[[#This Row],[Cost]:[Cost]],"")</f>
        <v/>
      </c>
      <c r="B1893" s="20" t="str" cm="1">
        <f t="array" ref="B1893">IF(Table2[[#This Row],[Max_num_drones]:[Max_num_drones]]=3,Table2[[#This Row],[Cost]:[Cost]],"")</f>
        <v/>
      </c>
      <c r="C1893" s="20" t="str" cm="1">
        <f t="array" ref="C1893">IF(Table2[[#This Row],[Max_num_drones]:[Max_num_drones]]=4,Table2[[#This Row],[Cost]:[Cost]],"")</f>
        <v/>
      </c>
      <c r="D1893" s="20" t="str" cm="1">
        <f t="array" ref="D1893">IF(Table2[[#This Row],[Max_num_drones]:[Max_num_drones]]=5,Table2[[#This Row],[Cost]:[Cost]],"")</f>
        <v/>
      </c>
    </row>
    <row r="1894" spans="1:4">
      <c r="A1894" s="20" t="str" cm="1">
        <f t="array" ref="A1894">IF(Table2[[#This Row],[Max_num_drones]:[Max_num_drones]]=2,Table2[[#This Row],[Cost]:[Cost]],"")</f>
        <v/>
      </c>
      <c r="B1894" s="20" t="str" cm="1">
        <f t="array" ref="B1894">IF(Table2[[#This Row],[Max_num_drones]:[Max_num_drones]]=3,Table2[[#This Row],[Cost]:[Cost]],"")</f>
        <v/>
      </c>
      <c r="C1894" s="20" t="str" cm="1">
        <f t="array" ref="C1894">IF(Table2[[#This Row],[Max_num_drones]:[Max_num_drones]]=4,Table2[[#This Row],[Cost]:[Cost]],"")</f>
        <v/>
      </c>
      <c r="D1894" s="20" t="str" cm="1">
        <f t="array" ref="D1894">IF(Table2[[#This Row],[Max_num_drones]:[Max_num_drones]]=5,Table2[[#This Row],[Cost]:[Cost]],"")</f>
        <v/>
      </c>
    </row>
    <row r="1895" spans="1:4">
      <c r="A1895" s="20" t="str" cm="1">
        <f t="array" ref="A1895">IF(Table2[[#This Row],[Max_num_drones]:[Max_num_drones]]=2,Table2[[#This Row],[Cost]:[Cost]],"")</f>
        <v/>
      </c>
      <c r="B1895" s="20" t="str" cm="1">
        <f t="array" ref="B1895">IF(Table2[[#This Row],[Max_num_drones]:[Max_num_drones]]=3,Table2[[#This Row],[Cost]:[Cost]],"")</f>
        <v/>
      </c>
      <c r="C1895" s="20" t="str" cm="1">
        <f t="array" ref="C1895">IF(Table2[[#This Row],[Max_num_drones]:[Max_num_drones]]=4,Table2[[#This Row],[Cost]:[Cost]],"")</f>
        <v/>
      </c>
      <c r="D1895" s="20" t="str" cm="1">
        <f t="array" ref="D1895">IF(Table2[[#This Row],[Max_num_drones]:[Max_num_drones]]=5,Table2[[#This Row],[Cost]:[Cost]],"")</f>
        <v/>
      </c>
    </row>
    <row r="1896" spans="1:4">
      <c r="A1896" s="20" t="str" cm="1">
        <f t="array" ref="A1896">IF(Table2[[#This Row],[Max_num_drones]:[Max_num_drones]]=2,Table2[[#This Row],[Cost]:[Cost]],"")</f>
        <v/>
      </c>
      <c r="B1896" s="20" t="str" cm="1">
        <f t="array" ref="B1896">IF(Table2[[#This Row],[Max_num_drones]:[Max_num_drones]]=3,Table2[[#This Row],[Cost]:[Cost]],"")</f>
        <v/>
      </c>
      <c r="C1896" s="20" t="str" cm="1">
        <f t="array" ref="C1896">IF(Table2[[#This Row],[Max_num_drones]:[Max_num_drones]]=4,Table2[[#This Row],[Cost]:[Cost]],"")</f>
        <v/>
      </c>
      <c r="D1896" s="20" t="str" cm="1">
        <f t="array" ref="D1896">IF(Table2[[#This Row],[Max_num_drones]:[Max_num_drones]]=5,Table2[[#This Row],[Cost]:[Cost]],"")</f>
        <v/>
      </c>
    </row>
    <row r="1897" spans="1:4">
      <c r="A1897" s="20" t="str" cm="1">
        <f t="array" ref="A1897">IF(Table2[[#This Row],[Max_num_drones]:[Max_num_drones]]=2,Table2[[#This Row],[Cost]:[Cost]],"")</f>
        <v/>
      </c>
      <c r="B1897" s="20" t="str" cm="1">
        <f t="array" ref="B1897">IF(Table2[[#This Row],[Max_num_drones]:[Max_num_drones]]=3,Table2[[#This Row],[Cost]:[Cost]],"")</f>
        <v/>
      </c>
      <c r="C1897" s="20" t="str" cm="1">
        <f t="array" ref="C1897">IF(Table2[[#This Row],[Max_num_drones]:[Max_num_drones]]=4,Table2[[#This Row],[Cost]:[Cost]],"")</f>
        <v/>
      </c>
      <c r="D1897" s="20" t="str" cm="1">
        <f t="array" ref="D1897">IF(Table2[[#This Row],[Max_num_drones]:[Max_num_drones]]=5,Table2[[#This Row],[Cost]:[Cost]],"")</f>
        <v/>
      </c>
    </row>
    <row r="1898" spans="1:4">
      <c r="A1898" s="20" t="str" cm="1">
        <f t="array" ref="A1898">IF(Table2[[#This Row],[Max_num_drones]:[Max_num_drones]]=2,Table2[[#This Row],[Cost]:[Cost]],"")</f>
        <v/>
      </c>
      <c r="B1898" s="20" t="str" cm="1">
        <f t="array" ref="B1898">IF(Table2[[#This Row],[Max_num_drones]:[Max_num_drones]]=3,Table2[[#This Row],[Cost]:[Cost]],"")</f>
        <v/>
      </c>
      <c r="C1898" s="20" t="str" cm="1">
        <f t="array" ref="C1898">IF(Table2[[#This Row],[Max_num_drones]:[Max_num_drones]]=4,Table2[[#This Row],[Cost]:[Cost]],"")</f>
        <v/>
      </c>
      <c r="D1898" s="20" t="str" cm="1">
        <f t="array" ref="D1898">IF(Table2[[#This Row],[Max_num_drones]:[Max_num_drones]]=5,Table2[[#This Row],[Cost]:[Cost]],"")</f>
        <v/>
      </c>
    </row>
    <row r="1899" spans="1:4">
      <c r="A1899" s="20" t="str" cm="1">
        <f t="array" ref="A1899">IF(Table2[[#This Row],[Max_num_drones]:[Max_num_drones]]=2,Table2[[#This Row],[Cost]:[Cost]],"")</f>
        <v/>
      </c>
      <c r="B1899" s="20" t="str" cm="1">
        <f t="array" ref="B1899">IF(Table2[[#This Row],[Max_num_drones]:[Max_num_drones]]=3,Table2[[#This Row],[Cost]:[Cost]],"")</f>
        <v/>
      </c>
      <c r="C1899" s="20" t="str" cm="1">
        <f t="array" ref="C1899">IF(Table2[[#This Row],[Max_num_drones]:[Max_num_drones]]=4,Table2[[#This Row],[Cost]:[Cost]],"")</f>
        <v/>
      </c>
      <c r="D1899" s="20" t="str" cm="1">
        <f t="array" ref="D1899">IF(Table2[[#This Row],[Max_num_drones]:[Max_num_drones]]=5,Table2[[#This Row],[Cost]:[Cost]],"")</f>
        <v/>
      </c>
    </row>
    <row r="1900" spans="1:4">
      <c r="A1900" s="20" t="str" cm="1">
        <f t="array" ref="A1900">IF(Table2[[#This Row],[Max_num_drones]:[Max_num_drones]]=2,Table2[[#This Row],[Cost]:[Cost]],"")</f>
        <v/>
      </c>
      <c r="B1900" s="20" t="str" cm="1">
        <f t="array" ref="B1900">IF(Table2[[#This Row],[Max_num_drones]:[Max_num_drones]]=3,Table2[[#This Row],[Cost]:[Cost]],"")</f>
        <v/>
      </c>
      <c r="C1900" s="20" t="str" cm="1">
        <f t="array" ref="C1900">IF(Table2[[#This Row],[Max_num_drones]:[Max_num_drones]]=4,Table2[[#This Row],[Cost]:[Cost]],"")</f>
        <v/>
      </c>
      <c r="D1900" s="20" t="str" cm="1">
        <f t="array" ref="D1900">IF(Table2[[#This Row],[Max_num_drones]:[Max_num_drones]]=5,Table2[[#This Row],[Cost]:[Cost]],"")</f>
        <v/>
      </c>
    </row>
    <row r="1901" spans="1:4">
      <c r="A1901" s="20" t="str" cm="1">
        <f t="array" ref="A1901">IF(Table2[[#This Row],[Max_num_drones]:[Max_num_drones]]=2,Table2[[#This Row],[Cost]:[Cost]],"")</f>
        <v/>
      </c>
      <c r="B1901" s="20" t="str" cm="1">
        <f t="array" ref="B1901">IF(Table2[[#This Row],[Max_num_drones]:[Max_num_drones]]=3,Table2[[#This Row],[Cost]:[Cost]],"")</f>
        <v/>
      </c>
      <c r="C1901" s="20" t="str" cm="1">
        <f t="array" ref="C1901">IF(Table2[[#This Row],[Max_num_drones]:[Max_num_drones]]=4,Table2[[#This Row],[Cost]:[Cost]],"")</f>
        <v/>
      </c>
      <c r="D1901" s="20" t="str" cm="1">
        <f t="array" ref="D1901">IF(Table2[[#This Row],[Max_num_drones]:[Max_num_drones]]=5,Table2[[#This Row],[Cost]:[Cost]],"")</f>
        <v/>
      </c>
    </row>
    <row r="1902" spans="1:4">
      <c r="A1902" s="20" t="str" cm="1">
        <f t="array" ref="A1902">IF(Table2[[#This Row],[Max_num_drones]:[Max_num_drones]]=2,Table2[[#This Row],[Cost]:[Cost]],"")</f>
        <v/>
      </c>
      <c r="B1902" s="20" t="str" cm="1">
        <f t="array" ref="B1902">IF(Table2[[#This Row],[Max_num_drones]:[Max_num_drones]]=3,Table2[[#This Row],[Cost]:[Cost]],"")</f>
        <v/>
      </c>
      <c r="C1902" s="20" t="str" cm="1">
        <f t="array" ref="C1902">IF(Table2[[#This Row],[Max_num_drones]:[Max_num_drones]]=4,Table2[[#This Row],[Cost]:[Cost]],"")</f>
        <v/>
      </c>
      <c r="D1902" s="20" t="str" cm="1">
        <f t="array" ref="D1902">IF(Table2[[#This Row],[Max_num_drones]:[Max_num_drones]]=5,Table2[[#This Row],[Cost]:[Cost]],"")</f>
        <v/>
      </c>
    </row>
    <row r="1903" spans="1:4">
      <c r="A1903" s="20" t="str" cm="1">
        <f t="array" ref="A1903">IF(Table2[[#This Row],[Max_num_drones]:[Max_num_drones]]=2,Table2[[#This Row],[Cost]:[Cost]],"")</f>
        <v/>
      </c>
      <c r="B1903" s="20" t="str" cm="1">
        <f t="array" ref="B1903">IF(Table2[[#This Row],[Max_num_drones]:[Max_num_drones]]=3,Table2[[#This Row],[Cost]:[Cost]],"")</f>
        <v/>
      </c>
      <c r="C1903" s="20" t="str" cm="1">
        <f t="array" ref="C1903">IF(Table2[[#This Row],[Max_num_drones]:[Max_num_drones]]=4,Table2[[#This Row],[Cost]:[Cost]],"")</f>
        <v/>
      </c>
      <c r="D1903" s="20" t="str" cm="1">
        <f t="array" ref="D1903">IF(Table2[[#This Row],[Max_num_drones]:[Max_num_drones]]=5,Table2[[#This Row],[Cost]:[Cost]],"")</f>
        <v/>
      </c>
    </row>
    <row r="1904" spans="1:4">
      <c r="A1904" s="20" t="str" cm="1">
        <f t="array" ref="A1904">IF(Table2[[#This Row],[Max_num_drones]:[Max_num_drones]]=2,Table2[[#This Row],[Cost]:[Cost]],"")</f>
        <v/>
      </c>
      <c r="B1904" s="20" t="str" cm="1">
        <f t="array" ref="B1904">IF(Table2[[#This Row],[Max_num_drones]:[Max_num_drones]]=3,Table2[[#This Row],[Cost]:[Cost]],"")</f>
        <v/>
      </c>
      <c r="C1904" s="20" t="str" cm="1">
        <f t="array" ref="C1904">IF(Table2[[#This Row],[Max_num_drones]:[Max_num_drones]]=4,Table2[[#This Row],[Cost]:[Cost]],"")</f>
        <v/>
      </c>
      <c r="D1904" s="20" t="str" cm="1">
        <f t="array" ref="D1904">IF(Table2[[#This Row],[Max_num_drones]:[Max_num_drones]]=5,Table2[[#This Row],[Cost]:[Cost]],"")</f>
        <v/>
      </c>
    </row>
    <row r="1905" spans="1:4">
      <c r="A1905" s="20" t="str" cm="1">
        <f t="array" ref="A1905">IF(Table2[[#This Row],[Max_num_drones]:[Max_num_drones]]=2,Table2[[#This Row],[Cost]:[Cost]],"")</f>
        <v/>
      </c>
      <c r="B1905" s="20" t="str" cm="1">
        <f t="array" ref="B1905">IF(Table2[[#This Row],[Max_num_drones]:[Max_num_drones]]=3,Table2[[#This Row],[Cost]:[Cost]],"")</f>
        <v/>
      </c>
      <c r="C1905" s="20" t="str" cm="1">
        <f t="array" ref="C1905">IF(Table2[[#This Row],[Max_num_drones]:[Max_num_drones]]=4,Table2[[#This Row],[Cost]:[Cost]],"")</f>
        <v/>
      </c>
      <c r="D1905" s="20" t="str" cm="1">
        <f t="array" ref="D1905">IF(Table2[[#This Row],[Max_num_drones]:[Max_num_drones]]=5,Table2[[#This Row],[Cost]:[Cost]],"")</f>
        <v/>
      </c>
    </row>
    <row r="1906" spans="1:4">
      <c r="A1906" s="20" t="str" cm="1">
        <f t="array" ref="A1906">IF(Table2[[#This Row],[Max_num_drones]:[Max_num_drones]]=2,Table2[[#This Row],[Cost]:[Cost]],"")</f>
        <v/>
      </c>
      <c r="B1906" s="20" t="str" cm="1">
        <f t="array" ref="B1906">IF(Table2[[#This Row],[Max_num_drones]:[Max_num_drones]]=3,Table2[[#This Row],[Cost]:[Cost]],"")</f>
        <v/>
      </c>
      <c r="C1906" s="20" t="str" cm="1">
        <f t="array" ref="C1906">IF(Table2[[#This Row],[Max_num_drones]:[Max_num_drones]]=4,Table2[[#This Row],[Cost]:[Cost]],"")</f>
        <v/>
      </c>
      <c r="D1906" s="20" t="str" cm="1">
        <f t="array" ref="D1906">IF(Table2[[#This Row],[Max_num_drones]:[Max_num_drones]]=5,Table2[[#This Row],[Cost]:[Cost]],"")</f>
        <v/>
      </c>
    </row>
    <row r="1907" spans="1:4">
      <c r="A1907" s="20" t="str" cm="1">
        <f t="array" ref="A1907">IF(Table2[[#This Row],[Max_num_drones]:[Max_num_drones]]=2,Table2[[#This Row],[Cost]:[Cost]],"")</f>
        <v/>
      </c>
      <c r="B1907" s="20" t="str" cm="1">
        <f t="array" ref="B1907">IF(Table2[[#This Row],[Max_num_drones]:[Max_num_drones]]=3,Table2[[#This Row],[Cost]:[Cost]],"")</f>
        <v/>
      </c>
      <c r="C1907" s="20" t="str" cm="1">
        <f t="array" ref="C1907">IF(Table2[[#This Row],[Max_num_drones]:[Max_num_drones]]=4,Table2[[#This Row],[Cost]:[Cost]],"")</f>
        <v/>
      </c>
      <c r="D1907" s="20" t="str" cm="1">
        <f t="array" ref="D1907">IF(Table2[[#This Row],[Max_num_drones]:[Max_num_drones]]=5,Table2[[#This Row],[Cost]:[Cost]],"")</f>
        <v/>
      </c>
    </row>
    <row r="1908" spans="1:4">
      <c r="A1908" s="20" t="str" cm="1">
        <f t="array" ref="A1908">IF(Table2[[#This Row],[Max_num_drones]:[Max_num_drones]]=2,Table2[[#This Row],[Cost]:[Cost]],"")</f>
        <v/>
      </c>
      <c r="B1908" s="20" t="str" cm="1">
        <f t="array" ref="B1908">IF(Table2[[#This Row],[Max_num_drones]:[Max_num_drones]]=3,Table2[[#This Row],[Cost]:[Cost]],"")</f>
        <v/>
      </c>
      <c r="C1908" s="20" t="str" cm="1">
        <f t="array" ref="C1908">IF(Table2[[#This Row],[Max_num_drones]:[Max_num_drones]]=4,Table2[[#This Row],[Cost]:[Cost]],"")</f>
        <v/>
      </c>
      <c r="D1908" s="20" t="str" cm="1">
        <f t="array" ref="D1908">IF(Table2[[#This Row],[Max_num_drones]:[Max_num_drones]]=5,Table2[[#This Row],[Cost]:[Cost]],"")</f>
        <v/>
      </c>
    </row>
    <row r="1909" spans="1:4">
      <c r="A1909" s="20" t="str" cm="1">
        <f t="array" ref="A1909">IF(Table2[[#This Row],[Max_num_drones]:[Max_num_drones]]=2,Table2[[#This Row],[Cost]:[Cost]],"")</f>
        <v/>
      </c>
      <c r="B1909" s="20" t="str" cm="1">
        <f t="array" ref="B1909">IF(Table2[[#This Row],[Max_num_drones]:[Max_num_drones]]=3,Table2[[#This Row],[Cost]:[Cost]],"")</f>
        <v/>
      </c>
      <c r="C1909" s="20" t="str" cm="1">
        <f t="array" ref="C1909">IF(Table2[[#This Row],[Max_num_drones]:[Max_num_drones]]=4,Table2[[#This Row],[Cost]:[Cost]],"")</f>
        <v/>
      </c>
      <c r="D1909" s="20" t="str" cm="1">
        <f t="array" ref="D1909">IF(Table2[[#This Row],[Max_num_drones]:[Max_num_drones]]=5,Table2[[#This Row],[Cost]:[Cost]],"")</f>
        <v/>
      </c>
    </row>
    <row r="1910" spans="1:4">
      <c r="A1910" s="20" t="str" cm="1">
        <f t="array" ref="A1910">IF(Table2[[#This Row],[Max_num_drones]:[Max_num_drones]]=2,Table2[[#This Row],[Cost]:[Cost]],"")</f>
        <v/>
      </c>
      <c r="B1910" s="20" t="str" cm="1">
        <f t="array" ref="B1910">IF(Table2[[#This Row],[Max_num_drones]:[Max_num_drones]]=3,Table2[[#This Row],[Cost]:[Cost]],"")</f>
        <v/>
      </c>
      <c r="C1910" s="20" t="str" cm="1">
        <f t="array" ref="C1910">IF(Table2[[#This Row],[Max_num_drones]:[Max_num_drones]]=4,Table2[[#This Row],[Cost]:[Cost]],"")</f>
        <v/>
      </c>
      <c r="D1910" s="20" t="str" cm="1">
        <f t="array" ref="D1910">IF(Table2[[#This Row],[Max_num_drones]:[Max_num_drones]]=5,Table2[[#This Row],[Cost]:[Cost]],"")</f>
        <v/>
      </c>
    </row>
    <row r="1911" spans="1:4">
      <c r="A1911" s="20" t="str" cm="1">
        <f t="array" ref="A1911">IF(Table2[[#This Row],[Max_num_drones]:[Max_num_drones]]=2,Table2[[#This Row],[Cost]:[Cost]],"")</f>
        <v/>
      </c>
      <c r="B1911" s="20" t="str" cm="1">
        <f t="array" ref="B1911">IF(Table2[[#This Row],[Max_num_drones]:[Max_num_drones]]=3,Table2[[#This Row],[Cost]:[Cost]],"")</f>
        <v/>
      </c>
      <c r="C1911" s="20" t="str" cm="1">
        <f t="array" ref="C1911">IF(Table2[[#This Row],[Max_num_drones]:[Max_num_drones]]=4,Table2[[#This Row],[Cost]:[Cost]],"")</f>
        <v/>
      </c>
      <c r="D1911" s="20" t="str" cm="1">
        <f t="array" ref="D1911">IF(Table2[[#This Row],[Max_num_drones]:[Max_num_drones]]=5,Table2[[#This Row],[Cost]:[Cost]],"")</f>
        <v/>
      </c>
    </row>
    <row r="1912" spans="1:4">
      <c r="A1912" s="20" t="str" cm="1">
        <f t="array" ref="A1912">IF(Table2[[#This Row],[Max_num_drones]:[Max_num_drones]]=2,Table2[[#This Row],[Cost]:[Cost]],"")</f>
        <v/>
      </c>
      <c r="B1912" s="20" t="str" cm="1">
        <f t="array" ref="B1912">IF(Table2[[#This Row],[Max_num_drones]:[Max_num_drones]]=3,Table2[[#This Row],[Cost]:[Cost]],"")</f>
        <v/>
      </c>
      <c r="C1912" s="20" t="str" cm="1">
        <f t="array" ref="C1912">IF(Table2[[#This Row],[Max_num_drones]:[Max_num_drones]]=4,Table2[[#This Row],[Cost]:[Cost]],"")</f>
        <v/>
      </c>
      <c r="D1912" s="20" t="str" cm="1">
        <f t="array" ref="D1912">IF(Table2[[#This Row],[Max_num_drones]:[Max_num_drones]]=5,Table2[[#This Row],[Cost]:[Cost]],"")</f>
        <v/>
      </c>
    </row>
    <row r="1913" spans="1:4">
      <c r="A1913" s="20" t="str" cm="1">
        <f t="array" ref="A1913">IF(Table2[[#This Row],[Max_num_drones]:[Max_num_drones]]=2,Table2[[#This Row],[Cost]:[Cost]],"")</f>
        <v/>
      </c>
      <c r="B1913" s="20" t="str" cm="1">
        <f t="array" ref="B1913">IF(Table2[[#This Row],[Max_num_drones]:[Max_num_drones]]=3,Table2[[#This Row],[Cost]:[Cost]],"")</f>
        <v/>
      </c>
      <c r="C1913" s="20" t="str" cm="1">
        <f t="array" ref="C1913">IF(Table2[[#This Row],[Max_num_drones]:[Max_num_drones]]=4,Table2[[#This Row],[Cost]:[Cost]],"")</f>
        <v/>
      </c>
      <c r="D1913" s="20" t="str" cm="1">
        <f t="array" ref="D1913">IF(Table2[[#This Row],[Max_num_drones]:[Max_num_drones]]=5,Table2[[#This Row],[Cost]:[Cost]],"")</f>
        <v/>
      </c>
    </row>
    <row r="1914" spans="1:4">
      <c r="A1914" s="20" t="str" cm="1">
        <f t="array" ref="A1914">IF(Table2[[#This Row],[Max_num_drones]:[Max_num_drones]]=2,Table2[[#This Row],[Cost]:[Cost]],"")</f>
        <v/>
      </c>
      <c r="B1914" s="20" t="str" cm="1">
        <f t="array" ref="B1914">IF(Table2[[#This Row],[Max_num_drones]:[Max_num_drones]]=3,Table2[[#This Row],[Cost]:[Cost]],"")</f>
        <v/>
      </c>
      <c r="C1914" s="20" t="str" cm="1">
        <f t="array" ref="C1914">IF(Table2[[#This Row],[Max_num_drones]:[Max_num_drones]]=4,Table2[[#This Row],[Cost]:[Cost]],"")</f>
        <v/>
      </c>
      <c r="D1914" s="20" t="str" cm="1">
        <f t="array" ref="D1914">IF(Table2[[#This Row],[Max_num_drones]:[Max_num_drones]]=5,Table2[[#This Row],[Cost]:[Cost]],"")</f>
        <v/>
      </c>
    </row>
    <row r="1915" spans="1:4">
      <c r="A1915" s="20" t="str" cm="1">
        <f t="array" ref="A1915">IF(Table2[[#This Row],[Max_num_drones]:[Max_num_drones]]=2,Table2[[#This Row],[Cost]:[Cost]],"")</f>
        <v/>
      </c>
      <c r="B1915" s="20" t="str" cm="1">
        <f t="array" ref="B1915">IF(Table2[[#This Row],[Max_num_drones]:[Max_num_drones]]=3,Table2[[#This Row],[Cost]:[Cost]],"")</f>
        <v/>
      </c>
      <c r="C1915" s="20" t="str" cm="1">
        <f t="array" ref="C1915">IF(Table2[[#This Row],[Max_num_drones]:[Max_num_drones]]=4,Table2[[#This Row],[Cost]:[Cost]],"")</f>
        <v/>
      </c>
      <c r="D1915" s="20" t="str" cm="1">
        <f t="array" ref="D1915">IF(Table2[[#This Row],[Max_num_drones]:[Max_num_drones]]=5,Table2[[#This Row],[Cost]:[Cost]],"")</f>
        <v/>
      </c>
    </row>
    <row r="1916" spans="1:4">
      <c r="A1916" s="20" t="str" cm="1">
        <f t="array" ref="A1916">IF(Table2[[#This Row],[Max_num_drones]:[Max_num_drones]]=2,Table2[[#This Row],[Cost]:[Cost]],"")</f>
        <v/>
      </c>
      <c r="B1916" s="20" t="str" cm="1">
        <f t="array" ref="B1916">IF(Table2[[#This Row],[Max_num_drones]:[Max_num_drones]]=3,Table2[[#This Row],[Cost]:[Cost]],"")</f>
        <v/>
      </c>
      <c r="C1916" s="20" t="str" cm="1">
        <f t="array" ref="C1916">IF(Table2[[#This Row],[Max_num_drones]:[Max_num_drones]]=4,Table2[[#This Row],[Cost]:[Cost]],"")</f>
        <v/>
      </c>
      <c r="D1916" s="20" t="str" cm="1">
        <f t="array" ref="D1916">IF(Table2[[#This Row],[Max_num_drones]:[Max_num_drones]]=5,Table2[[#This Row],[Cost]:[Cost]],"")</f>
        <v/>
      </c>
    </row>
    <row r="1917" spans="1:4">
      <c r="A1917" s="20" t="str" cm="1">
        <f t="array" ref="A1917">IF(Table2[[#This Row],[Max_num_drones]:[Max_num_drones]]=2,Table2[[#This Row],[Cost]:[Cost]],"")</f>
        <v/>
      </c>
      <c r="B1917" s="20" t="str" cm="1">
        <f t="array" ref="B1917">IF(Table2[[#This Row],[Max_num_drones]:[Max_num_drones]]=3,Table2[[#This Row],[Cost]:[Cost]],"")</f>
        <v/>
      </c>
      <c r="C1917" s="20" t="str" cm="1">
        <f t="array" ref="C1917">IF(Table2[[#This Row],[Max_num_drones]:[Max_num_drones]]=4,Table2[[#This Row],[Cost]:[Cost]],"")</f>
        <v/>
      </c>
      <c r="D1917" s="20" t="str" cm="1">
        <f t="array" ref="D1917">IF(Table2[[#This Row],[Max_num_drones]:[Max_num_drones]]=5,Table2[[#This Row],[Cost]:[Cost]],"")</f>
        <v/>
      </c>
    </row>
    <row r="1918" spans="1:4">
      <c r="A1918" s="20" t="str" cm="1">
        <f t="array" ref="A1918">IF(Table2[[#This Row],[Max_num_drones]:[Max_num_drones]]=2,Table2[[#This Row],[Cost]:[Cost]],"")</f>
        <v/>
      </c>
      <c r="B1918" s="20" t="str" cm="1">
        <f t="array" ref="B1918">IF(Table2[[#This Row],[Max_num_drones]:[Max_num_drones]]=3,Table2[[#This Row],[Cost]:[Cost]],"")</f>
        <v/>
      </c>
      <c r="C1918" s="20" t="str" cm="1">
        <f t="array" ref="C1918">IF(Table2[[#This Row],[Max_num_drones]:[Max_num_drones]]=4,Table2[[#This Row],[Cost]:[Cost]],"")</f>
        <v/>
      </c>
      <c r="D1918" s="20" t="str" cm="1">
        <f t="array" ref="D1918">IF(Table2[[#This Row],[Max_num_drones]:[Max_num_drones]]=5,Table2[[#This Row],[Cost]:[Cost]],"")</f>
        <v/>
      </c>
    </row>
    <row r="1919" spans="1:4">
      <c r="A1919" s="20" t="str" cm="1">
        <f t="array" ref="A1919">IF(Table2[[#This Row],[Max_num_drones]:[Max_num_drones]]=2,Table2[[#This Row],[Cost]:[Cost]],"")</f>
        <v/>
      </c>
      <c r="B1919" s="20" t="str" cm="1">
        <f t="array" ref="B1919">IF(Table2[[#This Row],[Max_num_drones]:[Max_num_drones]]=3,Table2[[#This Row],[Cost]:[Cost]],"")</f>
        <v/>
      </c>
      <c r="C1919" s="20" t="str" cm="1">
        <f t="array" ref="C1919">IF(Table2[[#This Row],[Max_num_drones]:[Max_num_drones]]=4,Table2[[#This Row],[Cost]:[Cost]],"")</f>
        <v/>
      </c>
      <c r="D1919" s="20" t="str" cm="1">
        <f t="array" ref="D1919">IF(Table2[[#This Row],[Max_num_drones]:[Max_num_drones]]=5,Table2[[#This Row],[Cost]:[Cost]],"")</f>
        <v/>
      </c>
    </row>
    <row r="1920" spans="1:4">
      <c r="A1920" s="20" t="str" cm="1">
        <f t="array" ref="A1920">IF(Table2[[#This Row],[Max_num_drones]:[Max_num_drones]]=2,Table2[[#This Row],[Cost]:[Cost]],"")</f>
        <v/>
      </c>
      <c r="B1920" s="20" t="str" cm="1">
        <f t="array" ref="B1920">IF(Table2[[#This Row],[Max_num_drones]:[Max_num_drones]]=3,Table2[[#This Row],[Cost]:[Cost]],"")</f>
        <v/>
      </c>
      <c r="C1920" s="20" t="str" cm="1">
        <f t="array" ref="C1920">IF(Table2[[#This Row],[Max_num_drones]:[Max_num_drones]]=4,Table2[[#This Row],[Cost]:[Cost]],"")</f>
        <v/>
      </c>
      <c r="D1920" s="20" t="str" cm="1">
        <f t="array" ref="D1920">IF(Table2[[#This Row],[Max_num_drones]:[Max_num_drones]]=5,Table2[[#This Row],[Cost]:[Cost]],"")</f>
        <v/>
      </c>
    </row>
    <row r="1921" spans="1:4">
      <c r="A1921" s="20" t="str" cm="1">
        <f t="array" ref="A1921">IF(Table2[[#This Row],[Max_num_drones]:[Max_num_drones]]=2,Table2[[#This Row],[Cost]:[Cost]],"")</f>
        <v/>
      </c>
      <c r="B1921" s="20" t="str" cm="1">
        <f t="array" ref="B1921">IF(Table2[[#This Row],[Max_num_drones]:[Max_num_drones]]=3,Table2[[#This Row],[Cost]:[Cost]],"")</f>
        <v/>
      </c>
      <c r="C1921" s="20" t="str" cm="1">
        <f t="array" ref="C1921">IF(Table2[[#This Row],[Max_num_drones]:[Max_num_drones]]=4,Table2[[#This Row],[Cost]:[Cost]],"")</f>
        <v/>
      </c>
      <c r="D1921" s="20" t="str" cm="1">
        <f t="array" ref="D1921">IF(Table2[[#This Row],[Max_num_drones]:[Max_num_drones]]=5,Table2[[#This Row],[Cost]:[Cost]],"")</f>
        <v/>
      </c>
    </row>
    <row r="1922" spans="1:4">
      <c r="A1922" s="20" t="str" cm="1">
        <f t="array" ref="A1922">IF(Table2[[#This Row],[Max_num_drones]:[Max_num_drones]]=2,Table2[[#This Row],[Cost]:[Cost]],"")</f>
        <v/>
      </c>
      <c r="B1922" s="20" t="str" cm="1">
        <f t="array" ref="B1922">IF(Table2[[#This Row],[Max_num_drones]:[Max_num_drones]]=3,Table2[[#This Row],[Cost]:[Cost]],"")</f>
        <v/>
      </c>
      <c r="C1922" s="20" t="str" cm="1">
        <f t="array" ref="C1922">IF(Table2[[#This Row],[Max_num_drones]:[Max_num_drones]]=4,Table2[[#This Row],[Cost]:[Cost]],"")</f>
        <v/>
      </c>
      <c r="D1922" s="20" t="str" cm="1">
        <f t="array" ref="D1922">IF(Table2[[#This Row],[Max_num_drones]:[Max_num_drones]]=5,Table2[[#This Row],[Cost]:[Cost]],"")</f>
        <v/>
      </c>
    </row>
    <row r="1923" spans="1:4">
      <c r="A1923" s="20" t="str" cm="1">
        <f t="array" ref="A1923">IF(Table2[[#This Row],[Max_num_drones]:[Max_num_drones]]=2,Table2[[#This Row],[Cost]:[Cost]],"")</f>
        <v/>
      </c>
      <c r="B1923" s="20" t="str" cm="1">
        <f t="array" ref="B1923">IF(Table2[[#This Row],[Max_num_drones]:[Max_num_drones]]=3,Table2[[#This Row],[Cost]:[Cost]],"")</f>
        <v/>
      </c>
      <c r="C1923" s="20" t="str" cm="1">
        <f t="array" ref="C1923">IF(Table2[[#This Row],[Max_num_drones]:[Max_num_drones]]=4,Table2[[#This Row],[Cost]:[Cost]],"")</f>
        <v/>
      </c>
      <c r="D1923" s="20" t="str" cm="1">
        <f t="array" ref="D1923">IF(Table2[[#This Row],[Max_num_drones]:[Max_num_drones]]=5,Table2[[#This Row],[Cost]:[Cost]],"")</f>
        <v/>
      </c>
    </row>
    <row r="1924" spans="1:4">
      <c r="A1924" s="20" t="str" cm="1">
        <f t="array" ref="A1924">IF(Table2[[#This Row],[Max_num_drones]:[Max_num_drones]]=2,Table2[[#This Row],[Cost]:[Cost]],"")</f>
        <v/>
      </c>
      <c r="B1924" s="20" t="str" cm="1">
        <f t="array" ref="B1924">IF(Table2[[#This Row],[Max_num_drones]:[Max_num_drones]]=3,Table2[[#This Row],[Cost]:[Cost]],"")</f>
        <v/>
      </c>
      <c r="C1924" s="20" t="str" cm="1">
        <f t="array" ref="C1924">IF(Table2[[#This Row],[Max_num_drones]:[Max_num_drones]]=4,Table2[[#This Row],[Cost]:[Cost]],"")</f>
        <v/>
      </c>
      <c r="D1924" s="20" t="str" cm="1">
        <f t="array" ref="D1924">IF(Table2[[#This Row],[Max_num_drones]:[Max_num_drones]]=5,Table2[[#This Row],[Cost]:[Cost]],"")</f>
        <v/>
      </c>
    </row>
    <row r="1925" spans="1:4">
      <c r="A1925" s="20" t="str" cm="1">
        <f t="array" ref="A1925">IF(Table2[[#This Row],[Max_num_drones]:[Max_num_drones]]=2,Table2[[#This Row],[Cost]:[Cost]],"")</f>
        <v/>
      </c>
      <c r="B1925" s="20" t="str" cm="1">
        <f t="array" ref="B1925">IF(Table2[[#This Row],[Max_num_drones]:[Max_num_drones]]=3,Table2[[#This Row],[Cost]:[Cost]],"")</f>
        <v/>
      </c>
      <c r="C1925" s="20" t="str" cm="1">
        <f t="array" ref="C1925">IF(Table2[[#This Row],[Max_num_drones]:[Max_num_drones]]=4,Table2[[#This Row],[Cost]:[Cost]],"")</f>
        <v/>
      </c>
      <c r="D1925" s="20" t="str" cm="1">
        <f t="array" ref="D1925">IF(Table2[[#This Row],[Max_num_drones]:[Max_num_drones]]=5,Table2[[#This Row],[Cost]:[Cost]],"")</f>
        <v/>
      </c>
    </row>
    <row r="1926" spans="1:4">
      <c r="A1926" s="20" t="str" cm="1">
        <f t="array" ref="A1926">IF(Table2[[#This Row],[Max_num_drones]:[Max_num_drones]]=2,Table2[[#This Row],[Cost]:[Cost]],"")</f>
        <v/>
      </c>
      <c r="B1926" s="20" t="str" cm="1">
        <f t="array" ref="B1926">IF(Table2[[#This Row],[Max_num_drones]:[Max_num_drones]]=3,Table2[[#This Row],[Cost]:[Cost]],"")</f>
        <v/>
      </c>
      <c r="C1926" s="20" t="str" cm="1">
        <f t="array" ref="C1926">IF(Table2[[#This Row],[Max_num_drones]:[Max_num_drones]]=4,Table2[[#This Row],[Cost]:[Cost]],"")</f>
        <v/>
      </c>
      <c r="D1926" s="20" t="str" cm="1">
        <f t="array" ref="D1926">IF(Table2[[#This Row],[Max_num_drones]:[Max_num_drones]]=5,Table2[[#This Row],[Cost]:[Cost]],"")</f>
        <v/>
      </c>
    </row>
    <row r="1927" spans="1:4">
      <c r="A1927" s="20" t="str" cm="1">
        <f t="array" ref="A1927">IF(Table2[[#This Row],[Max_num_drones]:[Max_num_drones]]=2,Table2[[#This Row],[Cost]:[Cost]],"")</f>
        <v/>
      </c>
      <c r="B1927" s="20" t="str" cm="1">
        <f t="array" ref="B1927">IF(Table2[[#This Row],[Max_num_drones]:[Max_num_drones]]=3,Table2[[#This Row],[Cost]:[Cost]],"")</f>
        <v/>
      </c>
      <c r="C1927" s="20" t="str" cm="1">
        <f t="array" ref="C1927">IF(Table2[[#This Row],[Max_num_drones]:[Max_num_drones]]=4,Table2[[#This Row],[Cost]:[Cost]],"")</f>
        <v/>
      </c>
      <c r="D1927" s="20" t="str" cm="1">
        <f t="array" ref="D1927">IF(Table2[[#This Row],[Max_num_drones]:[Max_num_drones]]=5,Table2[[#This Row],[Cost]:[Cost]],"")</f>
        <v/>
      </c>
    </row>
    <row r="1928" spans="1:4">
      <c r="A1928" s="20" t="str" cm="1">
        <f t="array" ref="A1928">IF(Table2[[#This Row],[Max_num_drones]:[Max_num_drones]]=2,Table2[[#This Row],[Cost]:[Cost]],"")</f>
        <v/>
      </c>
      <c r="B1928" s="20" t="str" cm="1">
        <f t="array" ref="B1928">IF(Table2[[#This Row],[Max_num_drones]:[Max_num_drones]]=3,Table2[[#This Row],[Cost]:[Cost]],"")</f>
        <v/>
      </c>
      <c r="C1928" s="20" t="str" cm="1">
        <f t="array" ref="C1928">IF(Table2[[#This Row],[Max_num_drones]:[Max_num_drones]]=4,Table2[[#This Row],[Cost]:[Cost]],"")</f>
        <v/>
      </c>
      <c r="D1928" s="20" t="str" cm="1">
        <f t="array" ref="D1928">IF(Table2[[#This Row],[Max_num_drones]:[Max_num_drones]]=5,Table2[[#This Row],[Cost]:[Cost]],"")</f>
        <v/>
      </c>
    </row>
    <row r="1929" spans="1:4">
      <c r="A1929" s="20" t="str" cm="1">
        <f t="array" ref="A1929">IF(Table2[[#This Row],[Max_num_drones]:[Max_num_drones]]=2,Table2[[#This Row],[Cost]:[Cost]],"")</f>
        <v/>
      </c>
      <c r="B1929" s="20" t="str" cm="1">
        <f t="array" ref="B1929">IF(Table2[[#This Row],[Max_num_drones]:[Max_num_drones]]=3,Table2[[#This Row],[Cost]:[Cost]],"")</f>
        <v/>
      </c>
      <c r="C1929" s="20" t="str" cm="1">
        <f t="array" ref="C1929">IF(Table2[[#This Row],[Max_num_drones]:[Max_num_drones]]=4,Table2[[#This Row],[Cost]:[Cost]],"")</f>
        <v/>
      </c>
      <c r="D1929" s="20" t="str" cm="1">
        <f t="array" ref="D1929">IF(Table2[[#This Row],[Max_num_drones]:[Max_num_drones]]=5,Table2[[#This Row],[Cost]:[Cost]],"")</f>
        <v/>
      </c>
    </row>
    <row r="1930" spans="1:4">
      <c r="A1930" s="20" t="str" cm="1">
        <f t="array" ref="A1930">IF(Table2[[#This Row],[Max_num_drones]:[Max_num_drones]]=2,Table2[[#This Row],[Cost]:[Cost]],"")</f>
        <v/>
      </c>
      <c r="B1930" s="20" t="str" cm="1">
        <f t="array" ref="B1930">IF(Table2[[#This Row],[Max_num_drones]:[Max_num_drones]]=3,Table2[[#This Row],[Cost]:[Cost]],"")</f>
        <v/>
      </c>
      <c r="C1930" s="20" t="str" cm="1">
        <f t="array" ref="C1930">IF(Table2[[#This Row],[Max_num_drones]:[Max_num_drones]]=4,Table2[[#This Row],[Cost]:[Cost]],"")</f>
        <v/>
      </c>
      <c r="D1930" s="20" t="str" cm="1">
        <f t="array" ref="D1930">IF(Table2[[#This Row],[Max_num_drones]:[Max_num_drones]]=5,Table2[[#This Row],[Cost]:[Cost]],"")</f>
        <v/>
      </c>
    </row>
    <row r="1931" spans="1:4">
      <c r="A1931" s="20" t="str" cm="1">
        <f t="array" ref="A1931">IF(Table2[[#This Row],[Max_num_drones]:[Max_num_drones]]=2,Table2[[#This Row],[Cost]:[Cost]],"")</f>
        <v/>
      </c>
      <c r="B1931" s="20" t="str" cm="1">
        <f t="array" ref="B1931">IF(Table2[[#This Row],[Max_num_drones]:[Max_num_drones]]=3,Table2[[#This Row],[Cost]:[Cost]],"")</f>
        <v/>
      </c>
      <c r="C1931" s="20" t="str" cm="1">
        <f t="array" ref="C1931">IF(Table2[[#This Row],[Max_num_drones]:[Max_num_drones]]=4,Table2[[#This Row],[Cost]:[Cost]],"")</f>
        <v/>
      </c>
      <c r="D1931" s="20" t="str" cm="1">
        <f t="array" ref="D1931">IF(Table2[[#This Row],[Max_num_drones]:[Max_num_drones]]=5,Table2[[#This Row],[Cost]:[Cost]],"")</f>
        <v/>
      </c>
    </row>
    <row r="1932" spans="1:4">
      <c r="A1932" s="20" t="str" cm="1">
        <f t="array" ref="A1932">IF(Table2[[#This Row],[Max_num_drones]:[Max_num_drones]]=2,Table2[[#This Row],[Cost]:[Cost]],"")</f>
        <v/>
      </c>
      <c r="B1932" s="20" t="str" cm="1">
        <f t="array" ref="B1932">IF(Table2[[#This Row],[Max_num_drones]:[Max_num_drones]]=3,Table2[[#This Row],[Cost]:[Cost]],"")</f>
        <v/>
      </c>
      <c r="C1932" s="20" t="str" cm="1">
        <f t="array" ref="C1932">IF(Table2[[#This Row],[Max_num_drones]:[Max_num_drones]]=4,Table2[[#This Row],[Cost]:[Cost]],"")</f>
        <v/>
      </c>
      <c r="D1932" s="20" t="str" cm="1">
        <f t="array" ref="D1932">IF(Table2[[#This Row],[Max_num_drones]:[Max_num_drones]]=5,Table2[[#This Row],[Cost]:[Cost]],"")</f>
        <v/>
      </c>
    </row>
    <row r="1933" spans="1:4">
      <c r="A1933" s="20" t="str" cm="1">
        <f t="array" ref="A1933">IF(Table2[[#This Row],[Max_num_drones]:[Max_num_drones]]=2,Table2[[#This Row],[Cost]:[Cost]],"")</f>
        <v/>
      </c>
      <c r="B1933" s="20" t="str" cm="1">
        <f t="array" ref="B1933">IF(Table2[[#This Row],[Max_num_drones]:[Max_num_drones]]=3,Table2[[#This Row],[Cost]:[Cost]],"")</f>
        <v/>
      </c>
      <c r="C1933" s="20" t="str" cm="1">
        <f t="array" ref="C1933">IF(Table2[[#This Row],[Max_num_drones]:[Max_num_drones]]=4,Table2[[#This Row],[Cost]:[Cost]],"")</f>
        <v/>
      </c>
      <c r="D1933" s="20" t="str" cm="1">
        <f t="array" ref="D1933">IF(Table2[[#This Row],[Max_num_drones]:[Max_num_drones]]=5,Table2[[#This Row],[Cost]:[Cost]],"")</f>
        <v/>
      </c>
    </row>
    <row r="1934" spans="1:4">
      <c r="A1934" s="20" t="str" cm="1">
        <f t="array" ref="A1934">IF(Table2[[#This Row],[Max_num_drones]:[Max_num_drones]]=2,Table2[[#This Row],[Cost]:[Cost]],"")</f>
        <v/>
      </c>
      <c r="B1934" s="20" t="str" cm="1">
        <f t="array" ref="B1934">IF(Table2[[#This Row],[Max_num_drones]:[Max_num_drones]]=3,Table2[[#This Row],[Cost]:[Cost]],"")</f>
        <v/>
      </c>
      <c r="C1934" s="20" t="str" cm="1">
        <f t="array" ref="C1934">IF(Table2[[#This Row],[Max_num_drones]:[Max_num_drones]]=4,Table2[[#This Row],[Cost]:[Cost]],"")</f>
        <v/>
      </c>
      <c r="D1934" s="20" t="str" cm="1">
        <f t="array" ref="D1934">IF(Table2[[#This Row],[Max_num_drones]:[Max_num_drones]]=5,Table2[[#This Row],[Cost]:[Cost]],"")</f>
        <v/>
      </c>
    </row>
    <row r="1935" spans="1:4">
      <c r="A1935" s="20" t="str" cm="1">
        <f t="array" ref="A1935">IF(Table2[[#This Row],[Max_num_drones]:[Max_num_drones]]=2,Table2[[#This Row],[Cost]:[Cost]],"")</f>
        <v/>
      </c>
      <c r="B1935" s="20" t="str" cm="1">
        <f t="array" ref="B1935">IF(Table2[[#This Row],[Max_num_drones]:[Max_num_drones]]=3,Table2[[#This Row],[Cost]:[Cost]],"")</f>
        <v/>
      </c>
      <c r="C1935" s="20" t="str" cm="1">
        <f t="array" ref="C1935">IF(Table2[[#This Row],[Max_num_drones]:[Max_num_drones]]=4,Table2[[#This Row],[Cost]:[Cost]],"")</f>
        <v/>
      </c>
      <c r="D1935" s="20" t="str" cm="1">
        <f t="array" ref="D1935">IF(Table2[[#This Row],[Max_num_drones]:[Max_num_drones]]=5,Table2[[#This Row],[Cost]:[Cost]],"")</f>
        <v/>
      </c>
    </row>
    <row r="1936" spans="1:4">
      <c r="A1936" s="20" t="str" cm="1">
        <f t="array" ref="A1936">IF(Table2[[#This Row],[Max_num_drones]:[Max_num_drones]]=2,Table2[[#This Row],[Cost]:[Cost]],"")</f>
        <v/>
      </c>
      <c r="B1936" s="20" t="str" cm="1">
        <f t="array" ref="B1936">IF(Table2[[#This Row],[Max_num_drones]:[Max_num_drones]]=3,Table2[[#This Row],[Cost]:[Cost]],"")</f>
        <v/>
      </c>
      <c r="C1936" s="20" t="str" cm="1">
        <f t="array" ref="C1936">IF(Table2[[#This Row],[Max_num_drones]:[Max_num_drones]]=4,Table2[[#This Row],[Cost]:[Cost]],"")</f>
        <v/>
      </c>
      <c r="D1936" s="20" t="str" cm="1">
        <f t="array" ref="D1936">IF(Table2[[#This Row],[Max_num_drones]:[Max_num_drones]]=5,Table2[[#This Row],[Cost]:[Cost]],"")</f>
        <v/>
      </c>
    </row>
    <row r="1937" spans="1:4">
      <c r="A1937" s="20" t="str" cm="1">
        <f t="array" ref="A1937">IF(Table2[[#This Row],[Max_num_drones]:[Max_num_drones]]=2,Table2[[#This Row],[Cost]:[Cost]],"")</f>
        <v/>
      </c>
      <c r="B1937" s="20" t="str" cm="1">
        <f t="array" ref="B1937">IF(Table2[[#This Row],[Max_num_drones]:[Max_num_drones]]=3,Table2[[#This Row],[Cost]:[Cost]],"")</f>
        <v/>
      </c>
      <c r="C1937" s="20" t="str" cm="1">
        <f t="array" ref="C1937">IF(Table2[[#This Row],[Max_num_drones]:[Max_num_drones]]=4,Table2[[#This Row],[Cost]:[Cost]],"")</f>
        <v/>
      </c>
      <c r="D1937" s="20" t="str" cm="1">
        <f t="array" ref="D1937">IF(Table2[[#This Row],[Max_num_drones]:[Max_num_drones]]=5,Table2[[#This Row],[Cost]:[Cost]],"")</f>
        <v/>
      </c>
    </row>
    <row r="1938" spans="1:4">
      <c r="A1938" s="20" t="str" cm="1">
        <f t="array" ref="A1938">IF(Table2[[#This Row],[Max_num_drones]:[Max_num_drones]]=2,Table2[[#This Row],[Cost]:[Cost]],"")</f>
        <v/>
      </c>
      <c r="B1938" s="20" t="str" cm="1">
        <f t="array" ref="B1938">IF(Table2[[#This Row],[Max_num_drones]:[Max_num_drones]]=3,Table2[[#This Row],[Cost]:[Cost]],"")</f>
        <v/>
      </c>
      <c r="C1938" s="20" t="str" cm="1">
        <f t="array" ref="C1938">IF(Table2[[#This Row],[Max_num_drones]:[Max_num_drones]]=4,Table2[[#This Row],[Cost]:[Cost]],"")</f>
        <v/>
      </c>
      <c r="D1938" s="20" t="str" cm="1">
        <f t="array" ref="D1938">IF(Table2[[#This Row],[Max_num_drones]:[Max_num_drones]]=5,Table2[[#This Row],[Cost]:[Cost]],"")</f>
        <v/>
      </c>
    </row>
    <row r="1939" spans="1:4">
      <c r="A1939" s="20" t="str" cm="1">
        <f t="array" ref="A1939">IF(Table2[[#This Row],[Max_num_drones]:[Max_num_drones]]=2,Table2[[#This Row],[Cost]:[Cost]],"")</f>
        <v/>
      </c>
      <c r="B1939" s="20" t="str" cm="1">
        <f t="array" ref="B1939">IF(Table2[[#This Row],[Max_num_drones]:[Max_num_drones]]=3,Table2[[#This Row],[Cost]:[Cost]],"")</f>
        <v/>
      </c>
      <c r="C1939" s="20" t="str" cm="1">
        <f t="array" ref="C1939">IF(Table2[[#This Row],[Max_num_drones]:[Max_num_drones]]=4,Table2[[#This Row],[Cost]:[Cost]],"")</f>
        <v/>
      </c>
      <c r="D1939" s="20" t="str" cm="1">
        <f t="array" ref="D1939">IF(Table2[[#This Row],[Max_num_drones]:[Max_num_drones]]=5,Table2[[#This Row],[Cost]:[Cost]],"")</f>
        <v/>
      </c>
    </row>
    <row r="1940" spans="1:4">
      <c r="A1940" s="20" t="str" cm="1">
        <f t="array" ref="A1940">IF(Table2[[#This Row],[Max_num_drones]:[Max_num_drones]]=2,Table2[[#This Row],[Cost]:[Cost]],"")</f>
        <v/>
      </c>
      <c r="B1940" s="20" t="str" cm="1">
        <f t="array" ref="B1940">IF(Table2[[#This Row],[Max_num_drones]:[Max_num_drones]]=3,Table2[[#This Row],[Cost]:[Cost]],"")</f>
        <v/>
      </c>
      <c r="C1940" s="20" t="str" cm="1">
        <f t="array" ref="C1940">IF(Table2[[#This Row],[Max_num_drones]:[Max_num_drones]]=4,Table2[[#This Row],[Cost]:[Cost]],"")</f>
        <v/>
      </c>
      <c r="D1940" s="20" t="str" cm="1">
        <f t="array" ref="D1940">IF(Table2[[#This Row],[Max_num_drones]:[Max_num_drones]]=5,Table2[[#This Row],[Cost]:[Cost]],"")</f>
        <v/>
      </c>
    </row>
    <row r="1941" spans="1:4">
      <c r="A1941" s="20" t="str" cm="1">
        <f t="array" ref="A1941">IF(Table2[[#This Row],[Max_num_drones]:[Max_num_drones]]=2,Table2[[#This Row],[Cost]:[Cost]],"")</f>
        <v/>
      </c>
      <c r="B1941" s="20" t="str" cm="1">
        <f t="array" ref="B1941">IF(Table2[[#This Row],[Max_num_drones]:[Max_num_drones]]=3,Table2[[#This Row],[Cost]:[Cost]],"")</f>
        <v/>
      </c>
      <c r="C1941" s="20" t="str" cm="1">
        <f t="array" ref="C1941">IF(Table2[[#This Row],[Max_num_drones]:[Max_num_drones]]=4,Table2[[#This Row],[Cost]:[Cost]],"")</f>
        <v/>
      </c>
      <c r="D1941" s="20" t="str" cm="1">
        <f t="array" ref="D1941">IF(Table2[[#This Row],[Max_num_drones]:[Max_num_drones]]=5,Table2[[#This Row],[Cost]:[Cost]],"")</f>
        <v/>
      </c>
    </row>
    <row r="1942" spans="1:4">
      <c r="A1942" s="20" t="str" cm="1">
        <f t="array" ref="A1942">IF(Table2[[#This Row],[Max_num_drones]:[Max_num_drones]]=2,Table2[[#This Row],[Cost]:[Cost]],"")</f>
        <v/>
      </c>
      <c r="B1942" s="20" t="str" cm="1">
        <f t="array" ref="B1942">IF(Table2[[#This Row],[Max_num_drones]:[Max_num_drones]]=3,Table2[[#This Row],[Cost]:[Cost]],"")</f>
        <v/>
      </c>
      <c r="C1942" s="20" t="str" cm="1">
        <f t="array" ref="C1942">IF(Table2[[#This Row],[Max_num_drones]:[Max_num_drones]]=4,Table2[[#This Row],[Cost]:[Cost]],"")</f>
        <v/>
      </c>
      <c r="D1942" s="20" t="str" cm="1">
        <f t="array" ref="D1942">IF(Table2[[#This Row],[Max_num_drones]:[Max_num_drones]]=5,Table2[[#This Row],[Cost]:[Cost]],"")</f>
        <v/>
      </c>
    </row>
    <row r="1943" spans="1:4">
      <c r="A1943" s="20" t="str" cm="1">
        <f t="array" ref="A1943">IF(Table2[[#This Row],[Max_num_drones]:[Max_num_drones]]=2,Table2[[#This Row],[Cost]:[Cost]],"")</f>
        <v/>
      </c>
      <c r="B1943" s="20" t="str" cm="1">
        <f t="array" ref="B1943">IF(Table2[[#This Row],[Max_num_drones]:[Max_num_drones]]=3,Table2[[#This Row],[Cost]:[Cost]],"")</f>
        <v/>
      </c>
      <c r="C1943" s="20" t="str" cm="1">
        <f t="array" ref="C1943">IF(Table2[[#This Row],[Max_num_drones]:[Max_num_drones]]=4,Table2[[#This Row],[Cost]:[Cost]],"")</f>
        <v/>
      </c>
      <c r="D1943" s="20" t="str" cm="1">
        <f t="array" ref="D1943">IF(Table2[[#This Row],[Max_num_drones]:[Max_num_drones]]=5,Table2[[#This Row],[Cost]:[Cost]],"")</f>
        <v/>
      </c>
    </row>
    <row r="1944" spans="1:4">
      <c r="A1944" s="20" t="str" cm="1">
        <f t="array" ref="A1944">IF(Table2[[#This Row],[Max_num_drones]:[Max_num_drones]]=2,Table2[[#This Row],[Cost]:[Cost]],"")</f>
        <v/>
      </c>
      <c r="B1944" s="20" t="str" cm="1">
        <f t="array" ref="B1944">IF(Table2[[#This Row],[Max_num_drones]:[Max_num_drones]]=3,Table2[[#This Row],[Cost]:[Cost]],"")</f>
        <v/>
      </c>
      <c r="C1944" s="20" t="str" cm="1">
        <f t="array" ref="C1944">IF(Table2[[#This Row],[Max_num_drones]:[Max_num_drones]]=4,Table2[[#This Row],[Cost]:[Cost]],"")</f>
        <v/>
      </c>
      <c r="D1944" s="20" t="str" cm="1">
        <f t="array" ref="D1944">IF(Table2[[#This Row],[Max_num_drones]:[Max_num_drones]]=5,Table2[[#This Row],[Cost]:[Cost]],"")</f>
        <v/>
      </c>
    </row>
    <row r="1945" spans="1:4">
      <c r="A1945" s="20" t="str" cm="1">
        <f t="array" ref="A1945">IF(Table2[[#This Row],[Max_num_drones]:[Max_num_drones]]=2,Table2[[#This Row],[Cost]:[Cost]],"")</f>
        <v/>
      </c>
      <c r="B1945" s="20" t="str" cm="1">
        <f t="array" ref="B1945">IF(Table2[[#This Row],[Max_num_drones]:[Max_num_drones]]=3,Table2[[#This Row],[Cost]:[Cost]],"")</f>
        <v/>
      </c>
      <c r="C1945" s="20" t="str" cm="1">
        <f t="array" ref="C1945">IF(Table2[[#This Row],[Max_num_drones]:[Max_num_drones]]=4,Table2[[#This Row],[Cost]:[Cost]],"")</f>
        <v/>
      </c>
      <c r="D1945" s="20" t="str" cm="1">
        <f t="array" ref="D1945">IF(Table2[[#This Row],[Max_num_drones]:[Max_num_drones]]=5,Table2[[#This Row],[Cost]:[Cost]],"")</f>
        <v/>
      </c>
    </row>
    <row r="1946" spans="1:4">
      <c r="A1946" s="20" t="str" cm="1">
        <f t="array" ref="A1946">IF(Table2[[#This Row],[Max_num_drones]:[Max_num_drones]]=2,Table2[[#This Row],[Cost]:[Cost]],"")</f>
        <v/>
      </c>
      <c r="B1946" s="20" t="str" cm="1">
        <f t="array" ref="B1946">IF(Table2[[#This Row],[Max_num_drones]:[Max_num_drones]]=3,Table2[[#This Row],[Cost]:[Cost]],"")</f>
        <v/>
      </c>
      <c r="C1946" s="20" t="str" cm="1">
        <f t="array" ref="C1946">IF(Table2[[#This Row],[Max_num_drones]:[Max_num_drones]]=4,Table2[[#This Row],[Cost]:[Cost]],"")</f>
        <v/>
      </c>
      <c r="D1946" s="20" t="str" cm="1">
        <f t="array" ref="D1946">IF(Table2[[#This Row],[Max_num_drones]:[Max_num_drones]]=5,Table2[[#This Row],[Cost]:[Cost]],"")</f>
        <v/>
      </c>
    </row>
    <row r="1947" spans="1:4">
      <c r="A1947" s="20" t="str" cm="1">
        <f t="array" ref="A1947">IF(Table2[[#This Row],[Max_num_drones]:[Max_num_drones]]=2,Table2[[#This Row],[Cost]:[Cost]],"")</f>
        <v/>
      </c>
      <c r="B1947" s="20" t="str" cm="1">
        <f t="array" ref="B1947">IF(Table2[[#This Row],[Max_num_drones]:[Max_num_drones]]=3,Table2[[#This Row],[Cost]:[Cost]],"")</f>
        <v/>
      </c>
      <c r="C1947" s="20" t="str" cm="1">
        <f t="array" ref="C1947">IF(Table2[[#This Row],[Max_num_drones]:[Max_num_drones]]=4,Table2[[#This Row],[Cost]:[Cost]],"")</f>
        <v/>
      </c>
      <c r="D1947" s="20" t="str" cm="1">
        <f t="array" ref="D1947">IF(Table2[[#This Row],[Max_num_drones]:[Max_num_drones]]=5,Table2[[#This Row],[Cost]:[Cost]],"")</f>
        <v/>
      </c>
    </row>
    <row r="1948" spans="1:4">
      <c r="A1948" s="20" t="str" cm="1">
        <f t="array" ref="A1948">IF(Table2[[#This Row],[Max_num_drones]:[Max_num_drones]]=2,Table2[[#This Row],[Cost]:[Cost]],"")</f>
        <v/>
      </c>
      <c r="B1948" s="20" t="str" cm="1">
        <f t="array" ref="B1948">IF(Table2[[#This Row],[Max_num_drones]:[Max_num_drones]]=3,Table2[[#This Row],[Cost]:[Cost]],"")</f>
        <v/>
      </c>
      <c r="C1948" s="20" t="str" cm="1">
        <f t="array" ref="C1948">IF(Table2[[#This Row],[Max_num_drones]:[Max_num_drones]]=4,Table2[[#This Row],[Cost]:[Cost]],"")</f>
        <v/>
      </c>
      <c r="D1948" s="20" t="str" cm="1">
        <f t="array" ref="D1948">IF(Table2[[#This Row],[Max_num_drones]:[Max_num_drones]]=5,Table2[[#This Row],[Cost]:[Cost]],"")</f>
        <v/>
      </c>
    </row>
    <row r="1949" spans="1:4">
      <c r="A1949" s="20" t="str" cm="1">
        <f t="array" ref="A1949">IF(Table2[[#This Row],[Max_num_drones]:[Max_num_drones]]=2,Table2[[#This Row],[Cost]:[Cost]],"")</f>
        <v/>
      </c>
      <c r="B1949" s="20" t="str" cm="1">
        <f t="array" ref="B1949">IF(Table2[[#This Row],[Max_num_drones]:[Max_num_drones]]=3,Table2[[#This Row],[Cost]:[Cost]],"")</f>
        <v/>
      </c>
      <c r="C1949" s="20" t="str" cm="1">
        <f t="array" ref="C1949">IF(Table2[[#This Row],[Max_num_drones]:[Max_num_drones]]=4,Table2[[#This Row],[Cost]:[Cost]],"")</f>
        <v/>
      </c>
      <c r="D1949" s="20" t="str" cm="1">
        <f t="array" ref="D1949">IF(Table2[[#This Row],[Max_num_drones]:[Max_num_drones]]=5,Table2[[#This Row],[Cost]:[Cost]],"")</f>
        <v/>
      </c>
    </row>
    <row r="1950" spans="1:4">
      <c r="A1950" s="20" t="str" cm="1">
        <f t="array" ref="A1950">IF(Table2[[#This Row],[Max_num_drones]:[Max_num_drones]]=2,Table2[[#This Row],[Cost]:[Cost]],"")</f>
        <v/>
      </c>
      <c r="B1950" s="20" t="str" cm="1">
        <f t="array" ref="B1950">IF(Table2[[#This Row],[Max_num_drones]:[Max_num_drones]]=3,Table2[[#This Row],[Cost]:[Cost]],"")</f>
        <v/>
      </c>
      <c r="C1950" s="20" t="str" cm="1">
        <f t="array" ref="C1950">IF(Table2[[#This Row],[Max_num_drones]:[Max_num_drones]]=4,Table2[[#This Row],[Cost]:[Cost]],"")</f>
        <v/>
      </c>
      <c r="D1950" s="20" t="str" cm="1">
        <f t="array" ref="D1950">IF(Table2[[#This Row],[Max_num_drones]:[Max_num_drones]]=5,Table2[[#This Row],[Cost]:[Cost]],"")</f>
        <v/>
      </c>
    </row>
    <row r="1951" spans="1:4">
      <c r="A1951" s="20" t="str" cm="1">
        <f t="array" ref="A1951">IF(Table2[[#This Row],[Max_num_drones]:[Max_num_drones]]=2,Table2[[#This Row],[Cost]:[Cost]],"")</f>
        <v/>
      </c>
      <c r="B1951" s="20" t="str" cm="1">
        <f t="array" ref="B1951">IF(Table2[[#This Row],[Max_num_drones]:[Max_num_drones]]=3,Table2[[#This Row],[Cost]:[Cost]],"")</f>
        <v/>
      </c>
      <c r="C1951" s="20" t="str" cm="1">
        <f t="array" ref="C1951">IF(Table2[[#This Row],[Max_num_drones]:[Max_num_drones]]=4,Table2[[#This Row],[Cost]:[Cost]],"")</f>
        <v/>
      </c>
      <c r="D1951" s="20" t="str" cm="1">
        <f t="array" ref="D1951">IF(Table2[[#This Row],[Max_num_drones]:[Max_num_drones]]=5,Table2[[#This Row],[Cost]:[Cost]],"")</f>
        <v/>
      </c>
    </row>
    <row r="1952" spans="1:4">
      <c r="A1952" s="20" t="str" cm="1">
        <f t="array" ref="A1952">IF(Table2[[#This Row],[Max_num_drones]:[Max_num_drones]]=2,Table2[[#This Row],[Cost]:[Cost]],"")</f>
        <v/>
      </c>
      <c r="B1952" s="20" t="str" cm="1">
        <f t="array" ref="B1952">IF(Table2[[#This Row],[Max_num_drones]:[Max_num_drones]]=3,Table2[[#This Row],[Cost]:[Cost]],"")</f>
        <v/>
      </c>
      <c r="C1952" s="20" t="str" cm="1">
        <f t="array" ref="C1952">IF(Table2[[#This Row],[Max_num_drones]:[Max_num_drones]]=4,Table2[[#This Row],[Cost]:[Cost]],"")</f>
        <v/>
      </c>
      <c r="D1952" s="20" t="str" cm="1">
        <f t="array" ref="D1952">IF(Table2[[#This Row],[Max_num_drones]:[Max_num_drones]]=5,Table2[[#This Row],[Cost]:[Cost]],"")</f>
        <v/>
      </c>
    </row>
    <row r="1953" spans="1:4">
      <c r="A1953" s="20" t="str" cm="1">
        <f t="array" ref="A1953">IF(Table2[[#This Row],[Max_num_drones]:[Max_num_drones]]=2,Table2[[#This Row],[Cost]:[Cost]],"")</f>
        <v/>
      </c>
      <c r="B1953" s="20" t="str" cm="1">
        <f t="array" ref="B1953">IF(Table2[[#This Row],[Max_num_drones]:[Max_num_drones]]=3,Table2[[#This Row],[Cost]:[Cost]],"")</f>
        <v/>
      </c>
      <c r="C1953" s="20" t="str" cm="1">
        <f t="array" ref="C1953">IF(Table2[[#This Row],[Max_num_drones]:[Max_num_drones]]=4,Table2[[#This Row],[Cost]:[Cost]],"")</f>
        <v/>
      </c>
      <c r="D1953" s="20" t="str" cm="1">
        <f t="array" ref="D1953">IF(Table2[[#This Row],[Max_num_drones]:[Max_num_drones]]=5,Table2[[#This Row],[Cost]:[Cost]],"")</f>
        <v/>
      </c>
    </row>
    <row r="1954" spans="1:4">
      <c r="A1954" s="20" t="str" cm="1">
        <f t="array" ref="A1954">IF(Table2[[#This Row],[Max_num_drones]:[Max_num_drones]]=2,Table2[[#This Row],[Cost]:[Cost]],"")</f>
        <v/>
      </c>
      <c r="B1954" s="20" t="str" cm="1">
        <f t="array" ref="B1954">IF(Table2[[#This Row],[Max_num_drones]:[Max_num_drones]]=3,Table2[[#This Row],[Cost]:[Cost]],"")</f>
        <v/>
      </c>
      <c r="C1954" s="20" t="str" cm="1">
        <f t="array" ref="C1954">IF(Table2[[#This Row],[Max_num_drones]:[Max_num_drones]]=4,Table2[[#This Row],[Cost]:[Cost]],"")</f>
        <v/>
      </c>
      <c r="D1954" s="20" t="str" cm="1">
        <f t="array" ref="D1954">IF(Table2[[#This Row],[Max_num_drones]:[Max_num_drones]]=5,Table2[[#This Row],[Cost]:[Cost]],"")</f>
        <v/>
      </c>
    </row>
    <row r="1955" spans="1:4">
      <c r="A1955" s="20" t="str" cm="1">
        <f t="array" ref="A1955">IF(Table2[[#This Row],[Max_num_drones]:[Max_num_drones]]=2,Table2[[#This Row],[Cost]:[Cost]],"")</f>
        <v/>
      </c>
      <c r="B1955" s="20" t="str" cm="1">
        <f t="array" ref="B1955">IF(Table2[[#This Row],[Max_num_drones]:[Max_num_drones]]=3,Table2[[#This Row],[Cost]:[Cost]],"")</f>
        <v/>
      </c>
      <c r="C1955" s="20" t="str" cm="1">
        <f t="array" ref="C1955">IF(Table2[[#This Row],[Max_num_drones]:[Max_num_drones]]=4,Table2[[#This Row],[Cost]:[Cost]],"")</f>
        <v/>
      </c>
      <c r="D1955" s="20" t="str" cm="1">
        <f t="array" ref="D1955">IF(Table2[[#This Row],[Max_num_drones]:[Max_num_drones]]=5,Table2[[#This Row],[Cost]:[Cost]],"")</f>
        <v/>
      </c>
    </row>
    <row r="1956" spans="1:4">
      <c r="A1956" s="20" t="str" cm="1">
        <f t="array" ref="A1956">IF(Table2[[#This Row],[Max_num_drones]:[Max_num_drones]]=2,Table2[[#This Row],[Cost]:[Cost]],"")</f>
        <v/>
      </c>
      <c r="B1956" s="20" t="str" cm="1">
        <f t="array" ref="B1956">IF(Table2[[#This Row],[Max_num_drones]:[Max_num_drones]]=3,Table2[[#This Row],[Cost]:[Cost]],"")</f>
        <v/>
      </c>
      <c r="C1956" s="20" t="str" cm="1">
        <f t="array" ref="C1956">IF(Table2[[#This Row],[Max_num_drones]:[Max_num_drones]]=4,Table2[[#This Row],[Cost]:[Cost]],"")</f>
        <v/>
      </c>
      <c r="D1956" s="20" t="str" cm="1">
        <f t="array" ref="D1956">IF(Table2[[#This Row],[Max_num_drones]:[Max_num_drones]]=5,Table2[[#This Row],[Cost]:[Cost]],"")</f>
        <v/>
      </c>
    </row>
    <row r="1957" spans="1:4">
      <c r="A1957" s="20" t="str" cm="1">
        <f t="array" ref="A1957">IF(Table2[[#This Row],[Max_num_drones]:[Max_num_drones]]=2,Table2[[#This Row],[Cost]:[Cost]],"")</f>
        <v/>
      </c>
      <c r="B1957" s="20" t="str" cm="1">
        <f t="array" ref="B1957">IF(Table2[[#This Row],[Max_num_drones]:[Max_num_drones]]=3,Table2[[#This Row],[Cost]:[Cost]],"")</f>
        <v/>
      </c>
      <c r="C1957" s="20" t="str" cm="1">
        <f t="array" ref="C1957">IF(Table2[[#This Row],[Max_num_drones]:[Max_num_drones]]=4,Table2[[#This Row],[Cost]:[Cost]],"")</f>
        <v/>
      </c>
      <c r="D1957" s="20" t="str" cm="1">
        <f t="array" ref="D1957">IF(Table2[[#This Row],[Max_num_drones]:[Max_num_drones]]=5,Table2[[#This Row],[Cost]:[Cost]],"")</f>
        <v/>
      </c>
    </row>
    <row r="1958" spans="1:4">
      <c r="A1958" s="20" t="str" cm="1">
        <f t="array" ref="A1958">IF(Table2[[#This Row],[Max_num_drones]:[Max_num_drones]]=2,Table2[[#This Row],[Cost]:[Cost]],"")</f>
        <v/>
      </c>
      <c r="B1958" s="20" t="str" cm="1">
        <f t="array" ref="B1958">IF(Table2[[#This Row],[Max_num_drones]:[Max_num_drones]]=3,Table2[[#This Row],[Cost]:[Cost]],"")</f>
        <v/>
      </c>
      <c r="C1958" s="20" t="str" cm="1">
        <f t="array" ref="C1958">IF(Table2[[#This Row],[Max_num_drones]:[Max_num_drones]]=4,Table2[[#This Row],[Cost]:[Cost]],"")</f>
        <v/>
      </c>
      <c r="D1958" s="20" t="str" cm="1">
        <f t="array" ref="D1958">IF(Table2[[#This Row],[Max_num_drones]:[Max_num_drones]]=5,Table2[[#This Row],[Cost]:[Cost]],"")</f>
        <v/>
      </c>
    </row>
    <row r="1959" spans="1:4">
      <c r="A1959" s="20" t="str" cm="1">
        <f t="array" ref="A1959">IF(Table2[[#This Row],[Max_num_drones]:[Max_num_drones]]=2,Table2[[#This Row],[Cost]:[Cost]],"")</f>
        <v/>
      </c>
      <c r="B1959" s="20" t="str" cm="1">
        <f t="array" ref="B1959">IF(Table2[[#This Row],[Max_num_drones]:[Max_num_drones]]=3,Table2[[#This Row],[Cost]:[Cost]],"")</f>
        <v/>
      </c>
      <c r="C1959" s="20" t="str" cm="1">
        <f t="array" ref="C1959">IF(Table2[[#This Row],[Max_num_drones]:[Max_num_drones]]=4,Table2[[#This Row],[Cost]:[Cost]],"")</f>
        <v/>
      </c>
      <c r="D1959" s="20" t="str" cm="1">
        <f t="array" ref="D1959">IF(Table2[[#This Row],[Max_num_drones]:[Max_num_drones]]=5,Table2[[#This Row],[Cost]:[Cost]],"")</f>
        <v/>
      </c>
    </row>
    <row r="1960" spans="1:4">
      <c r="A1960" s="20" t="str" cm="1">
        <f t="array" ref="A1960">IF(Table2[[#This Row],[Max_num_drones]:[Max_num_drones]]=2,Table2[[#This Row],[Cost]:[Cost]],"")</f>
        <v/>
      </c>
      <c r="B1960" s="20" t="str" cm="1">
        <f t="array" ref="B1960">IF(Table2[[#This Row],[Max_num_drones]:[Max_num_drones]]=3,Table2[[#This Row],[Cost]:[Cost]],"")</f>
        <v/>
      </c>
      <c r="C1960" s="20" t="str" cm="1">
        <f t="array" ref="C1960">IF(Table2[[#This Row],[Max_num_drones]:[Max_num_drones]]=4,Table2[[#This Row],[Cost]:[Cost]],"")</f>
        <v/>
      </c>
      <c r="D1960" s="20" t="str" cm="1">
        <f t="array" ref="D1960">IF(Table2[[#This Row],[Max_num_drones]:[Max_num_drones]]=5,Table2[[#This Row],[Cost]:[Cost]],"")</f>
        <v/>
      </c>
    </row>
    <row r="1961" spans="1:4">
      <c r="A1961" s="20" t="str" cm="1">
        <f t="array" ref="A1961">IF(Table2[[#This Row],[Max_num_drones]:[Max_num_drones]]=2,Table2[[#This Row],[Cost]:[Cost]],"")</f>
        <v/>
      </c>
      <c r="B1961" s="20" t="str" cm="1">
        <f t="array" ref="B1961">IF(Table2[[#This Row],[Max_num_drones]:[Max_num_drones]]=3,Table2[[#This Row],[Cost]:[Cost]],"")</f>
        <v/>
      </c>
      <c r="C1961" s="20" t="str" cm="1">
        <f t="array" ref="C1961">IF(Table2[[#This Row],[Max_num_drones]:[Max_num_drones]]=4,Table2[[#This Row],[Cost]:[Cost]],"")</f>
        <v/>
      </c>
      <c r="D1961" s="20" t="str" cm="1">
        <f t="array" ref="D1961">IF(Table2[[#This Row],[Max_num_drones]:[Max_num_drones]]=5,Table2[[#This Row],[Cost]:[Cost]],"")</f>
        <v/>
      </c>
    </row>
    <row r="1962" spans="1:4">
      <c r="A1962" s="20" t="str" cm="1">
        <f t="array" ref="A1962">IF(Table2[[#This Row],[Max_num_drones]:[Max_num_drones]]=2,Table2[[#This Row],[Cost]:[Cost]],"")</f>
        <v/>
      </c>
      <c r="B1962" s="20" t="str" cm="1">
        <f t="array" ref="B1962">IF(Table2[[#This Row],[Max_num_drones]:[Max_num_drones]]=3,Table2[[#This Row],[Cost]:[Cost]],"")</f>
        <v/>
      </c>
      <c r="C1962" s="20" t="str" cm="1">
        <f t="array" ref="C1962">IF(Table2[[#This Row],[Max_num_drones]:[Max_num_drones]]=4,Table2[[#This Row],[Cost]:[Cost]],"")</f>
        <v/>
      </c>
      <c r="D1962" s="20" t="str" cm="1">
        <f t="array" ref="D1962">IF(Table2[[#This Row],[Max_num_drones]:[Max_num_drones]]=5,Table2[[#This Row],[Cost]:[Cost]],"")</f>
        <v/>
      </c>
    </row>
    <row r="1963" spans="1:4">
      <c r="A1963" s="20" t="str" cm="1">
        <f t="array" ref="A1963">IF(Table2[[#This Row],[Max_num_drones]:[Max_num_drones]]=2,Table2[[#This Row],[Cost]:[Cost]],"")</f>
        <v/>
      </c>
      <c r="B1963" s="20" t="str" cm="1">
        <f t="array" ref="B1963">IF(Table2[[#This Row],[Max_num_drones]:[Max_num_drones]]=3,Table2[[#This Row],[Cost]:[Cost]],"")</f>
        <v/>
      </c>
      <c r="C1963" s="20" t="str" cm="1">
        <f t="array" ref="C1963">IF(Table2[[#This Row],[Max_num_drones]:[Max_num_drones]]=4,Table2[[#This Row],[Cost]:[Cost]],"")</f>
        <v/>
      </c>
      <c r="D1963" s="20" t="str" cm="1">
        <f t="array" ref="D1963">IF(Table2[[#This Row],[Max_num_drones]:[Max_num_drones]]=5,Table2[[#This Row],[Cost]:[Cost]],"")</f>
        <v/>
      </c>
    </row>
    <row r="1964" spans="1:4">
      <c r="A1964" s="20" t="str" cm="1">
        <f t="array" ref="A1964">IF(Table2[[#This Row],[Max_num_drones]:[Max_num_drones]]=2,Table2[[#This Row],[Cost]:[Cost]],"")</f>
        <v/>
      </c>
      <c r="B1964" s="20" t="str" cm="1">
        <f t="array" ref="B1964">IF(Table2[[#This Row],[Max_num_drones]:[Max_num_drones]]=3,Table2[[#This Row],[Cost]:[Cost]],"")</f>
        <v/>
      </c>
      <c r="C1964" s="20" t="str" cm="1">
        <f t="array" ref="C1964">IF(Table2[[#This Row],[Max_num_drones]:[Max_num_drones]]=4,Table2[[#This Row],[Cost]:[Cost]],"")</f>
        <v/>
      </c>
      <c r="D1964" s="20" t="str" cm="1">
        <f t="array" ref="D1964">IF(Table2[[#This Row],[Max_num_drones]:[Max_num_drones]]=5,Table2[[#This Row],[Cost]:[Cost]],"")</f>
        <v/>
      </c>
    </row>
    <row r="1965" spans="1:4">
      <c r="A1965" s="20" t="str" cm="1">
        <f t="array" ref="A1965">IF(Table2[[#This Row],[Max_num_drones]:[Max_num_drones]]=2,Table2[[#This Row],[Cost]:[Cost]],"")</f>
        <v/>
      </c>
      <c r="B1965" s="20" t="str" cm="1">
        <f t="array" ref="B1965">IF(Table2[[#This Row],[Max_num_drones]:[Max_num_drones]]=3,Table2[[#This Row],[Cost]:[Cost]],"")</f>
        <v/>
      </c>
      <c r="C1965" s="20" t="str" cm="1">
        <f t="array" ref="C1965">IF(Table2[[#This Row],[Max_num_drones]:[Max_num_drones]]=4,Table2[[#This Row],[Cost]:[Cost]],"")</f>
        <v/>
      </c>
      <c r="D1965" s="20" t="str" cm="1">
        <f t="array" ref="D1965">IF(Table2[[#This Row],[Max_num_drones]:[Max_num_drones]]=5,Table2[[#This Row],[Cost]:[Cost]],"")</f>
        <v/>
      </c>
    </row>
    <row r="1966" spans="1:4">
      <c r="A1966" s="20" t="str" cm="1">
        <f t="array" ref="A1966">IF(Table2[[#This Row],[Max_num_drones]:[Max_num_drones]]=2,Table2[[#This Row],[Cost]:[Cost]],"")</f>
        <v/>
      </c>
      <c r="B1966" s="20" t="str" cm="1">
        <f t="array" ref="B1966">IF(Table2[[#This Row],[Max_num_drones]:[Max_num_drones]]=3,Table2[[#This Row],[Cost]:[Cost]],"")</f>
        <v/>
      </c>
      <c r="C1966" s="20" t="str" cm="1">
        <f t="array" ref="C1966">IF(Table2[[#This Row],[Max_num_drones]:[Max_num_drones]]=4,Table2[[#This Row],[Cost]:[Cost]],"")</f>
        <v/>
      </c>
      <c r="D1966" s="20" t="str" cm="1">
        <f t="array" ref="D1966">IF(Table2[[#This Row],[Max_num_drones]:[Max_num_drones]]=5,Table2[[#This Row],[Cost]:[Cost]],"")</f>
        <v/>
      </c>
    </row>
    <row r="1967" spans="1:4">
      <c r="A1967" s="20" t="str" cm="1">
        <f t="array" ref="A1967">IF(Table2[[#This Row],[Max_num_drones]:[Max_num_drones]]=2,Table2[[#This Row],[Cost]:[Cost]],"")</f>
        <v/>
      </c>
      <c r="B1967" s="20" t="str" cm="1">
        <f t="array" ref="B1967">IF(Table2[[#This Row],[Max_num_drones]:[Max_num_drones]]=3,Table2[[#This Row],[Cost]:[Cost]],"")</f>
        <v/>
      </c>
      <c r="C1967" s="20" t="str" cm="1">
        <f t="array" ref="C1967">IF(Table2[[#This Row],[Max_num_drones]:[Max_num_drones]]=4,Table2[[#This Row],[Cost]:[Cost]],"")</f>
        <v/>
      </c>
      <c r="D1967" s="20" t="str" cm="1">
        <f t="array" ref="D1967">IF(Table2[[#This Row],[Max_num_drones]:[Max_num_drones]]=5,Table2[[#This Row],[Cost]:[Cost]],"")</f>
        <v/>
      </c>
    </row>
    <row r="1968" spans="1:4">
      <c r="A1968" s="20" t="str" cm="1">
        <f t="array" ref="A1968">IF(Table2[[#This Row],[Max_num_drones]:[Max_num_drones]]=2,Table2[[#This Row],[Cost]:[Cost]],"")</f>
        <v/>
      </c>
      <c r="B1968" s="20" t="str" cm="1">
        <f t="array" ref="B1968">IF(Table2[[#This Row],[Max_num_drones]:[Max_num_drones]]=3,Table2[[#This Row],[Cost]:[Cost]],"")</f>
        <v/>
      </c>
      <c r="C1968" s="20" t="str" cm="1">
        <f t="array" ref="C1968">IF(Table2[[#This Row],[Max_num_drones]:[Max_num_drones]]=4,Table2[[#This Row],[Cost]:[Cost]],"")</f>
        <v/>
      </c>
      <c r="D1968" s="20" t="str" cm="1">
        <f t="array" ref="D1968">IF(Table2[[#This Row],[Max_num_drones]:[Max_num_drones]]=5,Table2[[#This Row],[Cost]:[Cost]],"")</f>
        <v/>
      </c>
    </row>
    <row r="1969" spans="1:4">
      <c r="A1969" s="20" t="str" cm="1">
        <f t="array" ref="A1969">IF(Table2[[#This Row],[Max_num_drones]:[Max_num_drones]]=2,Table2[[#This Row],[Cost]:[Cost]],"")</f>
        <v/>
      </c>
      <c r="B1969" s="20" t="str" cm="1">
        <f t="array" ref="B1969">IF(Table2[[#This Row],[Max_num_drones]:[Max_num_drones]]=3,Table2[[#This Row],[Cost]:[Cost]],"")</f>
        <v/>
      </c>
      <c r="C1969" s="20" t="str" cm="1">
        <f t="array" ref="C1969">IF(Table2[[#This Row],[Max_num_drones]:[Max_num_drones]]=4,Table2[[#This Row],[Cost]:[Cost]],"")</f>
        <v/>
      </c>
      <c r="D1969" s="20" t="str" cm="1">
        <f t="array" ref="D1969">IF(Table2[[#This Row],[Max_num_drones]:[Max_num_drones]]=5,Table2[[#This Row],[Cost]:[Cost]],"")</f>
        <v/>
      </c>
    </row>
    <row r="1970" spans="1:4">
      <c r="A1970" s="20" t="str" cm="1">
        <f t="array" ref="A1970">IF(Table2[[#This Row],[Max_num_drones]:[Max_num_drones]]=2,Table2[[#This Row],[Cost]:[Cost]],"")</f>
        <v/>
      </c>
      <c r="B1970" s="20" t="str" cm="1">
        <f t="array" ref="B1970">IF(Table2[[#This Row],[Max_num_drones]:[Max_num_drones]]=3,Table2[[#This Row],[Cost]:[Cost]],"")</f>
        <v/>
      </c>
      <c r="C1970" s="20" t="str" cm="1">
        <f t="array" ref="C1970">IF(Table2[[#This Row],[Max_num_drones]:[Max_num_drones]]=4,Table2[[#This Row],[Cost]:[Cost]],"")</f>
        <v/>
      </c>
      <c r="D1970" s="20" t="str" cm="1">
        <f t="array" ref="D1970">IF(Table2[[#This Row],[Max_num_drones]:[Max_num_drones]]=5,Table2[[#This Row],[Cost]:[Cost]],"")</f>
        <v/>
      </c>
    </row>
    <row r="1971" spans="1:4">
      <c r="A1971" s="20" t="str" cm="1">
        <f t="array" ref="A1971">IF(Table2[[#This Row],[Max_num_drones]:[Max_num_drones]]=2,Table2[[#This Row],[Cost]:[Cost]],"")</f>
        <v/>
      </c>
      <c r="B1971" s="20" t="str" cm="1">
        <f t="array" ref="B1971">IF(Table2[[#This Row],[Max_num_drones]:[Max_num_drones]]=3,Table2[[#This Row],[Cost]:[Cost]],"")</f>
        <v/>
      </c>
      <c r="C1971" s="20" t="str" cm="1">
        <f t="array" ref="C1971">IF(Table2[[#This Row],[Max_num_drones]:[Max_num_drones]]=4,Table2[[#This Row],[Cost]:[Cost]],"")</f>
        <v/>
      </c>
      <c r="D1971" s="20" t="str" cm="1">
        <f t="array" ref="D1971">IF(Table2[[#This Row],[Max_num_drones]:[Max_num_drones]]=5,Table2[[#This Row],[Cost]:[Cost]],"")</f>
        <v/>
      </c>
    </row>
    <row r="1972" spans="1:4">
      <c r="A1972" s="20" t="str" cm="1">
        <f t="array" ref="A1972">IF(Table2[[#This Row],[Max_num_drones]:[Max_num_drones]]=2,Table2[[#This Row],[Cost]:[Cost]],"")</f>
        <v/>
      </c>
      <c r="B1972" s="20" t="str" cm="1">
        <f t="array" ref="B1972">IF(Table2[[#This Row],[Max_num_drones]:[Max_num_drones]]=3,Table2[[#This Row],[Cost]:[Cost]],"")</f>
        <v/>
      </c>
      <c r="C1972" s="20" t="str" cm="1">
        <f t="array" ref="C1972">IF(Table2[[#This Row],[Max_num_drones]:[Max_num_drones]]=4,Table2[[#This Row],[Cost]:[Cost]],"")</f>
        <v/>
      </c>
      <c r="D1972" s="20" t="str" cm="1">
        <f t="array" ref="D1972">IF(Table2[[#This Row],[Max_num_drones]:[Max_num_drones]]=5,Table2[[#This Row],[Cost]:[Cost]],"")</f>
        <v/>
      </c>
    </row>
    <row r="1973" spans="1:4">
      <c r="A1973" s="20" t="str" cm="1">
        <f t="array" ref="A1973">IF(Table2[[#This Row],[Max_num_drones]:[Max_num_drones]]=2,Table2[[#This Row],[Cost]:[Cost]],"")</f>
        <v/>
      </c>
      <c r="B1973" s="20" t="str" cm="1">
        <f t="array" ref="B1973">IF(Table2[[#This Row],[Max_num_drones]:[Max_num_drones]]=3,Table2[[#This Row],[Cost]:[Cost]],"")</f>
        <v/>
      </c>
      <c r="C1973" s="20" t="str" cm="1">
        <f t="array" ref="C1973">IF(Table2[[#This Row],[Max_num_drones]:[Max_num_drones]]=4,Table2[[#This Row],[Cost]:[Cost]],"")</f>
        <v/>
      </c>
      <c r="D1973" s="20" t="str" cm="1">
        <f t="array" ref="D1973">IF(Table2[[#This Row],[Max_num_drones]:[Max_num_drones]]=5,Table2[[#This Row],[Cost]:[Cost]],"")</f>
        <v/>
      </c>
    </row>
    <row r="1974" spans="1:4">
      <c r="A1974" s="20" t="str" cm="1">
        <f t="array" ref="A1974">IF(Table2[[#This Row],[Max_num_drones]:[Max_num_drones]]=2,Table2[[#This Row],[Cost]:[Cost]],"")</f>
        <v/>
      </c>
      <c r="B1974" s="20" t="str" cm="1">
        <f t="array" ref="B1974">IF(Table2[[#This Row],[Max_num_drones]:[Max_num_drones]]=3,Table2[[#This Row],[Cost]:[Cost]],"")</f>
        <v/>
      </c>
      <c r="C1974" s="20" t="str" cm="1">
        <f t="array" ref="C1974">IF(Table2[[#This Row],[Max_num_drones]:[Max_num_drones]]=4,Table2[[#This Row],[Cost]:[Cost]],"")</f>
        <v/>
      </c>
      <c r="D1974" s="20" t="str" cm="1">
        <f t="array" ref="D1974">IF(Table2[[#This Row],[Max_num_drones]:[Max_num_drones]]=5,Table2[[#This Row],[Cost]:[Cost]],"")</f>
        <v/>
      </c>
    </row>
    <row r="1975" spans="1:4">
      <c r="A1975" s="20" t="str" cm="1">
        <f t="array" ref="A1975">IF(Table2[[#This Row],[Max_num_drones]:[Max_num_drones]]=2,Table2[[#This Row],[Cost]:[Cost]],"")</f>
        <v/>
      </c>
      <c r="B1975" s="20" t="str" cm="1">
        <f t="array" ref="B1975">IF(Table2[[#This Row],[Max_num_drones]:[Max_num_drones]]=3,Table2[[#This Row],[Cost]:[Cost]],"")</f>
        <v/>
      </c>
      <c r="C1975" s="20" t="str" cm="1">
        <f t="array" ref="C1975">IF(Table2[[#This Row],[Max_num_drones]:[Max_num_drones]]=4,Table2[[#This Row],[Cost]:[Cost]],"")</f>
        <v/>
      </c>
      <c r="D1975" s="20" t="str" cm="1">
        <f t="array" ref="D1975">IF(Table2[[#This Row],[Max_num_drones]:[Max_num_drones]]=5,Table2[[#This Row],[Cost]:[Cost]],"")</f>
        <v/>
      </c>
    </row>
    <row r="1976" spans="1:4">
      <c r="A1976" s="20" t="str" cm="1">
        <f t="array" ref="A1976">IF(Table2[[#This Row],[Max_num_drones]:[Max_num_drones]]=2,Table2[[#This Row],[Cost]:[Cost]],"")</f>
        <v/>
      </c>
      <c r="B1976" s="20" t="str" cm="1">
        <f t="array" ref="B1976">IF(Table2[[#This Row],[Max_num_drones]:[Max_num_drones]]=3,Table2[[#This Row],[Cost]:[Cost]],"")</f>
        <v/>
      </c>
      <c r="C1976" s="20" t="str" cm="1">
        <f t="array" ref="C1976">IF(Table2[[#This Row],[Max_num_drones]:[Max_num_drones]]=4,Table2[[#This Row],[Cost]:[Cost]],"")</f>
        <v/>
      </c>
      <c r="D1976" s="20" t="str" cm="1">
        <f t="array" ref="D1976">IF(Table2[[#This Row],[Max_num_drones]:[Max_num_drones]]=5,Table2[[#This Row],[Cost]:[Cost]],"")</f>
        <v/>
      </c>
    </row>
    <row r="1977" spans="1:4">
      <c r="A1977" s="20" t="str" cm="1">
        <f t="array" ref="A1977">IF(Table2[[#This Row],[Max_num_drones]:[Max_num_drones]]=2,Table2[[#This Row],[Cost]:[Cost]],"")</f>
        <v/>
      </c>
      <c r="B1977" s="20" t="str" cm="1">
        <f t="array" ref="B1977">IF(Table2[[#This Row],[Max_num_drones]:[Max_num_drones]]=3,Table2[[#This Row],[Cost]:[Cost]],"")</f>
        <v/>
      </c>
      <c r="C1977" s="20" t="str" cm="1">
        <f t="array" ref="C1977">IF(Table2[[#This Row],[Max_num_drones]:[Max_num_drones]]=4,Table2[[#This Row],[Cost]:[Cost]],"")</f>
        <v/>
      </c>
      <c r="D1977" s="20" t="str" cm="1">
        <f t="array" ref="D1977">IF(Table2[[#This Row],[Max_num_drones]:[Max_num_drones]]=5,Table2[[#This Row],[Cost]:[Cost]],"")</f>
        <v/>
      </c>
    </row>
    <row r="1978" spans="1:4">
      <c r="A1978" s="20" t="str" cm="1">
        <f t="array" ref="A1978">IF(Table2[[#This Row],[Max_num_drones]:[Max_num_drones]]=2,Table2[[#This Row],[Cost]:[Cost]],"")</f>
        <v/>
      </c>
      <c r="B1978" s="20" t="str" cm="1">
        <f t="array" ref="B1978">IF(Table2[[#This Row],[Max_num_drones]:[Max_num_drones]]=3,Table2[[#This Row],[Cost]:[Cost]],"")</f>
        <v/>
      </c>
      <c r="C1978" s="20" t="str" cm="1">
        <f t="array" ref="C1978">IF(Table2[[#This Row],[Max_num_drones]:[Max_num_drones]]=4,Table2[[#This Row],[Cost]:[Cost]],"")</f>
        <v/>
      </c>
      <c r="D1978" s="20" t="str" cm="1">
        <f t="array" ref="D1978">IF(Table2[[#This Row],[Max_num_drones]:[Max_num_drones]]=5,Table2[[#This Row],[Cost]:[Cost]],"")</f>
        <v/>
      </c>
    </row>
    <row r="1979" spans="1:4">
      <c r="A1979" s="20" t="str" cm="1">
        <f t="array" ref="A1979">IF(Table2[[#This Row],[Max_num_drones]:[Max_num_drones]]=2,Table2[[#This Row],[Cost]:[Cost]],"")</f>
        <v/>
      </c>
      <c r="B1979" s="20" t="str" cm="1">
        <f t="array" ref="B1979">IF(Table2[[#This Row],[Max_num_drones]:[Max_num_drones]]=3,Table2[[#This Row],[Cost]:[Cost]],"")</f>
        <v/>
      </c>
      <c r="C1979" s="20" t="str" cm="1">
        <f t="array" ref="C1979">IF(Table2[[#This Row],[Max_num_drones]:[Max_num_drones]]=4,Table2[[#This Row],[Cost]:[Cost]],"")</f>
        <v/>
      </c>
      <c r="D1979" s="20" t="str" cm="1">
        <f t="array" ref="D1979">IF(Table2[[#This Row],[Max_num_drones]:[Max_num_drones]]=5,Table2[[#This Row],[Cost]:[Cost]],"")</f>
        <v/>
      </c>
    </row>
    <row r="1980" spans="1:4">
      <c r="A1980" s="20" t="str" cm="1">
        <f t="array" ref="A1980">IF(Table2[[#This Row],[Max_num_drones]:[Max_num_drones]]=2,Table2[[#This Row],[Cost]:[Cost]],"")</f>
        <v/>
      </c>
      <c r="B1980" s="20" t="str" cm="1">
        <f t="array" ref="B1980">IF(Table2[[#This Row],[Max_num_drones]:[Max_num_drones]]=3,Table2[[#This Row],[Cost]:[Cost]],"")</f>
        <v/>
      </c>
      <c r="C1980" s="20" t="str" cm="1">
        <f t="array" ref="C1980">IF(Table2[[#This Row],[Max_num_drones]:[Max_num_drones]]=4,Table2[[#This Row],[Cost]:[Cost]],"")</f>
        <v/>
      </c>
      <c r="D1980" s="20" t="str" cm="1">
        <f t="array" ref="D1980">IF(Table2[[#This Row],[Max_num_drones]:[Max_num_drones]]=5,Table2[[#This Row],[Cost]:[Cost]],"")</f>
        <v/>
      </c>
    </row>
    <row r="1981" spans="1:4">
      <c r="A1981" s="20" t="str" cm="1">
        <f t="array" ref="A1981">IF(Table2[[#This Row],[Max_num_drones]:[Max_num_drones]]=2,Table2[[#This Row],[Cost]:[Cost]],"")</f>
        <v/>
      </c>
      <c r="B1981" s="20" t="str" cm="1">
        <f t="array" ref="B1981">IF(Table2[[#This Row],[Max_num_drones]:[Max_num_drones]]=3,Table2[[#This Row],[Cost]:[Cost]],"")</f>
        <v/>
      </c>
      <c r="C1981" s="20" t="str" cm="1">
        <f t="array" ref="C1981">IF(Table2[[#This Row],[Max_num_drones]:[Max_num_drones]]=4,Table2[[#This Row],[Cost]:[Cost]],"")</f>
        <v/>
      </c>
      <c r="D1981" s="20" t="str" cm="1">
        <f t="array" ref="D1981">IF(Table2[[#This Row],[Max_num_drones]:[Max_num_drones]]=5,Table2[[#This Row],[Cost]:[Cost]],"")</f>
        <v/>
      </c>
    </row>
    <row r="1982" spans="1:4">
      <c r="A1982" s="20" t="str" cm="1">
        <f t="array" ref="A1982">IF(Table2[[#This Row],[Max_num_drones]:[Max_num_drones]]=2,Table2[[#This Row],[Cost]:[Cost]],"")</f>
        <v/>
      </c>
      <c r="B1982" s="20" t="str" cm="1">
        <f t="array" ref="B1982">IF(Table2[[#This Row],[Max_num_drones]:[Max_num_drones]]=3,Table2[[#This Row],[Cost]:[Cost]],"")</f>
        <v/>
      </c>
      <c r="C1982" s="20" t="str" cm="1">
        <f t="array" ref="C1982">IF(Table2[[#This Row],[Max_num_drones]:[Max_num_drones]]=4,Table2[[#This Row],[Cost]:[Cost]],"")</f>
        <v/>
      </c>
      <c r="D1982" s="20" t="str" cm="1">
        <f t="array" ref="D1982">IF(Table2[[#This Row],[Max_num_drones]:[Max_num_drones]]=5,Table2[[#This Row],[Cost]:[Cost]],"")</f>
        <v/>
      </c>
    </row>
    <row r="1983" spans="1:4">
      <c r="A1983" s="20" t="str" cm="1">
        <f t="array" ref="A1983">IF(Table2[[#This Row],[Max_num_drones]:[Max_num_drones]]=2,Table2[[#This Row],[Cost]:[Cost]],"")</f>
        <v/>
      </c>
      <c r="B1983" s="20" t="str" cm="1">
        <f t="array" ref="B1983">IF(Table2[[#This Row],[Max_num_drones]:[Max_num_drones]]=3,Table2[[#This Row],[Cost]:[Cost]],"")</f>
        <v/>
      </c>
      <c r="C1983" s="20" t="str" cm="1">
        <f t="array" ref="C1983">IF(Table2[[#This Row],[Max_num_drones]:[Max_num_drones]]=4,Table2[[#This Row],[Cost]:[Cost]],"")</f>
        <v/>
      </c>
      <c r="D1983" s="20" t="str" cm="1">
        <f t="array" ref="D1983">IF(Table2[[#This Row],[Max_num_drones]:[Max_num_drones]]=5,Table2[[#This Row],[Cost]:[Cost]],"")</f>
        <v/>
      </c>
    </row>
    <row r="1984" spans="1:4">
      <c r="A1984" s="20" t="str" cm="1">
        <f t="array" ref="A1984">IF(Table2[[#This Row],[Max_num_drones]:[Max_num_drones]]=2,Table2[[#This Row],[Cost]:[Cost]],"")</f>
        <v/>
      </c>
      <c r="B1984" s="20" t="str" cm="1">
        <f t="array" ref="B1984">IF(Table2[[#This Row],[Max_num_drones]:[Max_num_drones]]=3,Table2[[#This Row],[Cost]:[Cost]],"")</f>
        <v/>
      </c>
      <c r="C1984" s="20" t="str" cm="1">
        <f t="array" ref="C1984">IF(Table2[[#This Row],[Max_num_drones]:[Max_num_drones]]=4,Table2[[#This Row],[Cost]:[Cost]],"")</f>
        <v/>
      </c>
      <c r="D1984" s="20" t="str" cm="1">
        <f t="array" ref="D1984">IF(Table2[[#This Row],[Max_num_drones]:[Max_num_drones]]=5,Table2[[#This Row],[Cost]:[Cost]],"")</f>
        <v/>
      </c>
    </row>
    <row r="1985" spans="1:4">
      <c r="A1985" s="20" t="str" cm="1">
        <f t="array" ref="A1985">IF(Table2[[#This Row],[Max_num_drones]:[Max_num_drones]]=2,Table2[[#This Row],[Cost]:[Cost]],"")</f>
        <v/>
      </c>
      <c r="B1985" s="20" t="str" cm="1">
        <f t="array" ref="B1985">IF(Table2[[#This Row],[Max_num_drones]:[Max_num_drones]]=3,Table2[[#This Row],[Cost]:[Cost]],"")</f>
        <v/>
      </c>
      <c r="C1985" s="20" t="str" cm="1">
        <f t="array" ref="C1985">IF(Table2[[#This Row],[Max_num_drones]:[Max_num_drones]]=4,Table2[[#This Row],[Cost]:[Cost]],"")</f>
        <v/>
      </c>
      <c r="D1985" s="20" t="str" cm="1">
        <f t="array" ref="D1985">IF(Table2[[#This Row],[Max_num_drones]:[Max_num_drones]]=5,Table2[[#This Row],[Cost]:[Cost]],"")</f>
        <v/>
      </c>
    </row>
    <row r="1986" spans="1:4">
      <c r="A1986" s="20" t="str" cm="1">
        <f t="array" ref="A1986">IF(Table2[[#This Row],[Max_num_drones]:[Max_num_drones]]=2,Table2[[#This Row],[Cost]:[Cost]],"")</f>
        <v/>
      </c>
      <c r="B1986" s="20" t="str" cm="1">
        <f t="array" ref="B1986">IF(Table2[[#This Row],[Max_num_drones]:[Max_num_drones]]=3,Table2[[#This Row],[Cost]:[Cost]],"")</f>
        <v/>
      </c>
      <c r="C1986" s="20" t="str" cm="1">
        <f t="array" ref="C1986">IF(Table2[[#This Row],[Max_num_drones]:[Max_num_drones]]=4,Table2[[#This Row],[Cost]:[Cost]],"")</f>
        <v/>
      </c>
      <c r="D1986" s="20" t="str" cm="1">
        <f t="array" ref="D1986">IF(Table2[[#This Row],[Max_num_drones]:[Max_num_drones]]=5,Table2[[#This Row],[Cost]:[Cost]],"")</f>
        <v/>
      </c>
    </row>
    <row r="1987" spans="1:4">
      <c r="A1987" s="20" t="str" cm="1">
        <f t="array" ref="A1987">IF(Table2[[#This Row],[Max_num_drones]:[Max_num_drones]]=2,Table2[[#This Row],[Cost]:[Cost]],"")</f>
        <v/>
      </c>
      <c r="B1987" s="20" t="str" cm="1">
        <f t="array" ref="B1987">IF(Table2[[#This Row],[Max_num_drones]:[Max_num_drones]]=3,Table2[[#This Row],[Cost]:[Cost]],"")</f>
        <v/>
      </c>
      <c r="C1987" s="20" t="str" cm="1">
        <f t="array" ref="C1987">IF(Table2[[#This Row],[Max_num_drones]:[Max_num_drones]]=4,Table2[[#This Row],[Cost]:[Cost]],"")</f>
        <v/>
      </c>
      <c r="D1987" s="20" t="str" cm="1">
        <f t="array" ref="D1987">IF(Table2[[#This Row],[Max_num_drones]:[Max_num_drones]]=5,Table2[[#This Row],[Cost]:[Cost]],"")</f>
        <v/>
      </c>
    </row>
    <row r="1988" spans="1:4">
      <c r="A1988" s="20" t="str" cm="1">
        <f t="array" ref="A1988">IF(Table2[[#This Row],[Max_num_drones]:[Max_num_drones]]=2,Table2[[#This Row],[Cost]:[Cost]],"")</f>
        <v/>
      </c>
      <c r="B1988" s="20" t="str" cm="1">
        <f t="array" ref="B1988">IF(Table2[[#This Row],[Max_num_drones]:[Max_num_drones]]=3,Table2[[#This Row],[Cost]:[Cost]],"")</f>
        <v/>
      </c>
      <c r="C1988" s="20" t="str" cm="1">
        <f t="array" ref="C1988">IF(Table2[[#This Row],[Max_num_drones]:[Max_num_drones]]=4,Table2[[#This Row],[Cost]:[Cost]],"")</f>
        <v/>
      </c>
      <c r="D1988" s="20" t="str" cm="1">
        <f t="array" ref="D1988">IF(Table2[[#This Row],[Max_num_drones]:[Max_num_drones]]=5,Table2[[#This Row],[Cost]:[Cost]],"")</f>
        <v/>
      </c>
    </row>
    <row r="1989" spans="1:4">
      <c r="A1989" s="20" t="str" cm="1">
        <f t="array" ref="A1989">IF(Table2[[#This Row],[Max_num_drones]:[Max_num_drones]]=2,Table2[[#This Row],[Cost]:[Cost]],"")</f>
        <v/>
      </c>
      <c r="B1989" s="20" t="str" cm="1">
        <f t="array" ref="B1989">IF(Table2[[#This Row],[Max_num_drones]:[Max_num_drones]]=3,Table2[[#This Row],[Cost]:[Cost]],"")</f>
        <v/>
      </c>
      <c r="C1989" s="20" t="str" cm="1">
        <f t="array" ref="C1989">IF(Table2[[#This Row],[Max_num_drones]:[Max_num_drones]]=4,Table2[[#This Row],[Cost]:[Cost]],"")</f>
        <v/>
      </c>
      <c r="D1989" s="20" t="str" cm="1">
        <f t="array" ref="D1989">IF(Table2[[#This Row],[Max_num_drones]:[Max_num_drones]]=5,Table2[[#This Row],[Cost]:[Cost]],"")</f>
        <v/>
      </c>
    </row>
    <row r="1990" spans="1:4">
      <c r="A1990" s="20" t="str" cm="1">
        <f t="array" ref="A1990">IF(Table2[[#This Row],[Max_num_drones]:[Max_num_drones]]=2,Table2[[#This Row],[Cost]:[Cost]],"")</f>
        <v/>
      </c>
      <c r="B1990" s="20" t="str" cm="1">
        <f t="array" ref="B1990">IF(Table2[[#This Row],[Max_num_drones]:[Max_num_drones]]=3,Table2[[#This Row],[Cost]:[Cost]],"")</f>
        <v/>
      </c>
      <c r="C1990" s="20" t="str" cm="1">
        <f t="array" ref="C1990">IF(Table2[[#This Row],[Max_num_drones]:[Max_num_drones]]=4,Table2[[#This Row],[Cost]:[Cost]],"")</f>
        <v/>
      </c>
      <c r="D1990" s="20" t="str" cm="1">
        <f t="array" ref="D1990">IF(Table2[[#This Row],[Max_num_drones]:[Max_num_drones]]=5,Table2[[#This Row],[Cost]:[Cost]],"")</f>
        <v/>
      </c>
    </row>
    <row r="1991" spans="1:4">
      <c r="A1991" s="20" t="str" cm="1">
        <f t="array" ref="A1991">IF(Table2[[#This Row],[Max_num_drones]:[Max_num_drones]]=2,Table2[[#This Row],[Cost]:[Cost]],"")</f>
        <v/>
      </c>
      <c r="B1991" s="20" t="str" cm="1">
        <f t="array" ref="B1991">IF(Table2[[#This Row],[Max_num_drones]:[Max_num_drones]]=3,Table2[[#This Row],[Cost]:[Cost]],"")</f>
        <v/>
      </c>
      <c r="C1991" s="20" t="str" cm="1">
        <f t="array" ref="C1991">IF(Table2[[#This Row],[Max_num_drones]:[Max_num_drones]]=4,Table2[[#This Row],[Cost]:[Cost]],"")</f>
        <v/>
      </c>
      <c r="D1991" s="20" t="str" cm="1">
        <f t="array" ref="D1991">IF(Table2[[#This Row],[Max_num_drones]:[Max_num_drones]]=5,Table2[[#This Row],[Cost]:[Cost]],"")</f>
        <v/>
      </c>
    </row>
    <row r="1992" spans="1:4">
      <c r="A1992" s="20" t="str" cm="1">
        <f t="array" ref="A1992">IF(Table2[[#This Row],[Max_num_drones]:[Max_num_drones]]=2,Table2[[#This Row],[Cost]:[Cost]],"")</f>
        <v/>
      </c>
      <c r="B1992" s="20" t="str" cm="1">
        <f t="array" ref="B1992">IF(Table2[[#This Row],[Max_num_drones]:[Max_num_drones]]=3,Table2[[#This Row],[Cost]:[Cost]],"")</f>
        <v/>
      </c>
      <c r="C1992" s="20" t="str" cm="1">
        <f t="array" ref="C1992">IF(Table2[[#This Row],[Max_num_drones]:[Max_num_drones]]=4,Table2[[#This Row],[Cost]:[Cost]],"")</f>
        <v/>
      </c>
      <c r="D1992" s="20" t="str" cm="1">
        <f t="array" ref="D1992">IF(Table2[[#This Row],[Max_num_drones]:[Max_num_drones]]=5,Table2[[#This Row],[Cost]:[Cost]],"")</f>
        <v/>
      </c>
    </row>
    <row r="1993" spans="1:4">
      <c r="A1993" s="20" t="str" cm="1">
        <f t="array" ref="A1993">IF(Table2[[#This Row],[Max_num_drones]:[Max_num_drones]]=2,Table2[[#This Row],[Cost]:[Cost]],"")</f>
        <v/>
      </c>
      <c r="B1993" s="20" t="str" cm="1">
        <f t="array" ref="B1993">IF(Table2[[#This Row],[Max_num_drones]:[Max_num_drones]]=3,Table2[[#This Row],[Cost]:[Cost]],"")</f>
        <v/>
      </c>
      <c r="C1993" s="20" t="str" cm="1">
        <f t="array" ref="C1993">IF(Table2[[#This Row],[Max_num_drones]:[Max_num_drones]]=4,Table2[[#This Row],[Cost]:[Cost]],"")</f>
        <v/>
      </c>
      <c r="D1993" s="20" t="str" cm="1">
        <f t="array" ref="D1993">IF(Table2[[#This Row],[Max_num_drones]:[Max_num_drones]]=5,Table2[[#This Row],[Cost]:[Cost]],"")</f>
        <v/>
      </c>
    </row>
    <row r="1994" spans="1:4">
      <c r="A1994" s="20" t="str" cm="1">
        <f t="array" ref="A1994">IF(Table2[[#This Row],[Max_num_drones]:[Max_num_drones]]=2,Table2[[#This Row],[Cost]:[Cost]],"")</f>
        <v/>
      </c>
      <c r="B1994" s="20" t="str" cm="1">
        <f t="array" ref="B1994">IF(Table2[[#This Row],[Max_num_drones]:[Max_num_drones]]=3,Table2[[#This Row],[Cost]:[Cost]],"")</f>
        <v/>
      </c>
      <c r="C1994" s="20" t="str" cm="1">
        <f t="array" ref="C1994">IF(Table2[[#This Row],[Max_num_drones]:[Max_num_drones]]=4,Table2[[#This Row],[Cost]:[Cost]],"")</f>
        <v/>
      </c>
      <c r="D1994" s="20" t="str" cm="1">
        <f t="array" ref="D1994">IF(Table2[[#This Row],[Max_num_drones]:[Max_num_drones]]=5,Table2[[#This Row],[Cost]:[Cost]],"")</f>
        <v/>
      </c>
    </row>
    <row r="1995" spans="1:4">
      <c r="A1995" s="20" t="str" cm="1">
        <f t="array" ref="A1995">IF(Table2[[#This Row],[Max_num_drones]:[Max_num_drones]]=2,Table2[[#This Row],[Cost]:[Cost]],"")</f>
        <v/>
      </c>
      <c r="B1995" s="20" t="str" cm="1">
        <f t="array" ref="B1995">IF(Table2[[#This Row],[Max_num_drones]:[Max_num_drones]]=3,Table2[[#This Row],[Cost]:[Cost]],"")</f>
        <v/>
      </c>
      <c r="C1995" s="20" t="str" cm="1">
        <f t="array" ref="C1995">IF(Table2[[#This Row],[Max_num_drones]:[Max_num_drones]]=4,Table2[[#This Row],[Cost]:[Cost]],"")</f>
        <v/>
      </c>
      <c r="D1995" s="20" t="str" cm="1">
        <f t="array" ref="D1995">IF(Table2[[#This Row],[Max_num_drones]:[Max_num_drones]]=5,Table2[[#This Row],[Cost]:[Cost]],"")</f>
        <v/>
      </c>
    </row>
    <row r="1996" spans="1:4">
      <c r="A1996" s="20" t="str" cm="1">
        <f t="array" ref="A1996">IF(Table2[[#This Row],[Max_num_drones]:[Max_num_drones]]=2,Table2[[#This Row],[Cost]:[Cost]],"")</f>
        <v/>
      </c>
      <c r="B1996" s="20" t="str" cm="1">
        <f t="array" ref="B1996">IF(Table2[[#This Row],[Max_num_drones]:[Max_num_drones]]=3,Table2[[#This Row],[Cost]:[Cost]],"")</f>
        <v/>
      </c>
      <c r="C1996" s="20" t="str" cm="1">
        <f t="array" ref="C1996">IF(Table2[[#This Row],[Max_num_drones]:[Max_num_drones]]=4,Table2[[#This Row],[Cost]:[Cost]],"")</f>
        <v/>
      </c>
      <c r="D1996" s="20" t="str" cm="1">
        <f t="array" ref="D1996">IF(Table2[[#This Row],[Max_num_drones]:[Max_num_drones]]=5,Table2[[#This Row],[Cost]:[Cost]],"")</f>
        <v/>
      </c>
    </row>
    <row r="1997" spans="1:4">
      <c r="A1997" s="20" t="str" cm="1">
        <f t="array" ref="A1997">IF(Table2[[#This Row],[Max_num_drones]:[Max_num_drones]]=2,Table2[[#This Row],[Cost]:[Cost]],"")</f>
        <v/>
      </c>
      <c r="B1997" s="20" t="str" cm="1">
        <f t="array" ref="B1997">IF(Table2[[#This Row],[Max_num_drones]:[Max_num_drones]]=3,Table2[[#This Row],[Cost]:[Cost]],"")</f>
        <v/>
      </c>
      <c r="C1997" s="20" t="str" cm="1">
        <f t="array" ref="C1997">IF(Table2[[#This Row],[Max_num_drones]:[Max_num_drones]]=4,Table2[[#This Row],[Cost]:[Cost]],"")</f>
        <v/>
      </c>
      <c r="D1997" s="20" t="str" cm="1">
        <f t="array" ref="D1997">IF(Table2[[#This Row],[Max_num_drones]:[Max_num_drones]]=5,Table2[[#This Row],[Cost]:[Cost]],"")</f>
        <v/>
      </c>
    </row>
    <row r="1998" spans="1:4">
      <c r="A1998" s="20" t="str" cm="1">
        <f t="array" ref="A1998">IF(Table2[[#This Row],[Max_num_drones]:[Max_num_drones]]=2,Table2[[#This Row],[Cost]:[Cost]],"")</f>
        <v/>
      </c>
      <c r="B1998" s="20" t="str" cm="1">
        <f t="array" ref="B1998">IF(Table2[[#This Row],[Max_num_drones]:[Max_num_drones]]=3,Table2[[#This Row],[Cost]:[Cost]],"")</f>
        <v/>
      </c>
      <c r="C1998" s="20" t="str" cm="1">
        <f t="array" ref="C1998">IF(Table2[[#This Row],[Max_num_drones]:[Max_num_drones]]=4,Table2[[#This Row],[Cost]:[Cost]],"")</f>
        <v/>
      </c>
      <c r="D1998" s="20" t="str" cm="1">
        <f t="array" ref="D1998">IF(Table2[[#This Row],[Max_num_drones]:[Max_num_drones]]=5,Table2[[#This Row],[Cost]:[Cost]],"")</f>
        <v/>
      </c>
    </row>
    <row r="1999" spans="1:4">
      <c r="A1999" s="20" t="str" cm="1">
        <f t="array" ref="A1999">IF(Table2[[#This Row],[Max_num_drones]:[Max_num_drones]]=2,Table2[[#This Row],[Cost]:[Cost]],"")</f>
        <v/>
      </c>
      <c r="B1999" s="20" t="str" cm="1">
        <f t="array" ref="B1999">IF(Table2[[#This Row],[Max_num_drones]:[Max_num_drones]]=3,Table2[[#This Row],[Cost]:[Cost]],"")</f>
        <v/>
      </c>
      <c r="C1999" s="20" t="str" cm="1">
        <f t="array" ref="C1999">IF(Table2[[#This Row],[Max_num_drones]:[Max_num_drones]]=4,Table2[[#This Row],[Cost]:[Cost]],"")</f>
        <v/>
      </c>
      <c r="D1999" s="20" t="str" cm="1">
        <f t="array" ref="D1999">IF(Table2[[#This Row],[Max_num_drones]:[Max_num_drones]]=5,Table2[[#This Row],[Cost]:[Cost]],"")</f>
        <v/>
      </c>
    </row>
    <row r="2000" spans="1:4">
      <c r="A2000" s="20" t="str" cm="1">
        <f t="array" ref="A2000">IF(Table2[[#This Row],[Max_num_drones]:[Max_num_drones]]=2,Table2[[#This Row],[Cost]:[Cost]],"")</f>
        <v/>
      </c>
      <c r="B2000" s="20" t="str" cm="1">
        <f t="array" ref="B2000">IF(Table2[[#This Row],[Max_num_drones]:[Max_num_drones]]=3,Table2[[#This Row],[Cost]:[Cost]],"")</f>
        <v/>
      </c>
      <c r="C2000" s="20" t="str" cm="1">
        <f t="array" ref="C2000">IF(Table2[[#This Row],[Max_num_drones]:[Max_num_drones]]=4,Table2[[#This Row],[Cost]:[Cost]],"")</f>
        <v/>
      </c>
      <c r="D2000" s="20" t="str" cm="1">
        <f t="array" ref="D2000">IF(Table2[[#This Row],[Max_num_drones]:[Max_num_drones]]=5,Table2[[#This Row],[Cost]:[Cost]],"")</f>
        <v/>
      </c>
    </row>
    <row r="2001" spans="1:4">
      <c r="A2001" s="20" t="str" cm="1">
        <f t="array" ref="A2001">IF(Table2[[#This Row],[Max_num_drones]:[Max_num_drones]]=2,Table2[[#This Row],[Cost]:[Cost]],"")</f>
        <v/>
      </c>
      <c r="B2001" s="20" t="str" cm="1">
        <f t="array" ref="B2001">IF(Table2[[#This Row],[Max_num_drones]:[Max_num_drones]]=3,Table2[[#This Row],[Cost]:[Cost]],"")</f>
        <v/>
      </c>
      <c r="C2001" s="20" t="str" cm="1">
        <f t="array" ref="C2001">IF(Table2[[#This Row],[Max_num_drones]:[Max_num_drones]]=4,Table2[[#This Row],[Cost]:[Cost]],"")</f>
        <v/>
      </c>
      <c r="D2001" s="20" t="str" cm="1">
        <f t="array" ref="D2001">IF(Table2[[#This Row],[Max_num_drones]:[Max_num_drones]]=5,Table2[[#This Row],[Cost]:[Cost]],"")</f>
        <v/>
      </c>
    </row>
    <row r="2002" spans="1:4">
      <c r="A2002" s="20" t="str" cm="1">
        <f t="array" ref="A2002">IF(Table2[[#This Row],[Max_num_drones]:[Max_num_drones]]=2,Table2[[#This Row],[Cost]:[Cost]],"")</f>
        <v/>
      </c>
      <c r="B2002" s="20" t="str" cm="1">
        <f t="array" ref="B2002">IF(Table2[[#This Row],[Max_num_drones]:[Max_num_drones]]=3,Table2[[#This Row],[Cost]:[Cost]],"")</f>
        <v/>
      </c>
      <c r="C2002" s="20" t="str" cm="1">
        <f t="array" ref="C2002">IF(Table2[[#This Row],[Max_num_drones]:[Max_num_drones]]=4,Table2[[#This Row],[Cost]:[Cost]],"")</f>
        <v/>
      </c>
      <c r="D2002" s="20" t="str" cm="1">
        <f t="array" ref="D2002">IF(Table2[[#This Row],[Max_num_drones]:[Max_num_drones]]=5,Table2[[#This Row],[Cost]:[Cost]],"")</f>
        <v/>
      </c>
    </row>
    <row r="2003" spans="1:4">
      <c r="A2003" s="20" t="str" cm="1">
        <f t="array" ref="A2003">IF(Table2[[#This Row],[Max_num_drones]:[Max_num_drones]]=2,Table2[[#This Row],[Cost]:[Cost]],"")</f>
        <v/>
      </c>
      <c r="B2003" s="20" t="str" cm="1">
        <f t="array" ref="B2003">IF(Table2[[#This Row],[Max_num_drones]:[Max_num_drones]]=3,Table2[[#This Row],[Cost]:[Cost]],"")</f>
        <v/>
      </c>
      <c r="C2003" s="20" t="str" cm="1">
        <f t="array" ref="C2003">IF(Table2[[#This Row],[Max_num_drones]:[Max_num_drones]]=4,Table2[[#This Row],[Cost]:[Cost]],"")</f>
        <v/>
      </c>
      <c r="D2003" s="20" t="str" cm="1">
        <f t="array" ref="D2003">IF(Table2[[#This Row],[Max_num_drones]:[Max_num_drones]]=5,Table2[[#This Row],[Cost]:[Cost]],"")</f>
        <v/>
      </c>
    </row>
    <row r="2004" spans="1:4">
      <c r="A2004" s="20" t="str" cm="1">
        <f t="array" ref="A2004">IF(Table2[[#This Row],[Max_num_drones]:[Max_num_drones]]=2,Table2[[#This Row],[Cost]:[Cost]],"")</f>
        <v/>
      </c>
      <c r="B2004" s="20" t="str" cm="1">
        <f t="array" ref="B2004">IF(Table2[[#This Row],[Max_num_drones]:[Max_num_drones]]=3,Table2[[#This Row],[Cost]:[Cost]],"")</f>
        <v/>
      </c>
      <c r="C2004" s="20" t="str" cm="1">
        <f t="array" ref="C2004">IF(Table2[[#This Row],[Max_num_drones]:[Max_num_drones]]=4,Table2[[#This Row],[Cost]:[Cost]],"")</f>
        <v/>
      </c>
      <c r="D2004" s="20" t="str" cm="1">
        <f t="array" ref="D2004">IF(Table2[[#This Row],[Max_num_drones]:[Max_num_drones]]=5,Table2[[#This Row],[Cost]:[Cost]],"")</f>
        <v/>
      </c>
    </row>
    <row r="2005" spans="1:4">
      <c r="A2005" s="20" t="str" cm="1">
        <f t="array" ref="A2005">IF(Table2[[#This Row],[Max_num_drones]:[Max_num_drones]]=2,Table2[[#This Row],[Cost]:[Cost]],"")</f>
        <v/>
      </c>
      <c r="B2005" s="20" t="str" cm="1">
        <f t="array" ref="B2005">IF(Table2[[#This Row],[Max_num_drones]:[Max_num_drones]]=3,Table2[[#This Row],[Cost]:[Cost]],"")</f>
        <v/>
      </c>
      <c r="C2005" s="20" t="str" cm="1">
        <f t="array" ref="C2005">IF(Table2[[#This Row],[Max_num_drones]:[Max_num_drones]]=4,Table2[[#This Row],[Cost]:[Cost]],"")</f>
        <v/>
      </c>
      <c r="D2005" s="20" t="str" cm="1">
        <f t="array" ref="D2005">IF(Table2[[#This Row],[Max_num_drones]:[Max_num_drones]]=5,Table2[[#This Row],[Cost]:[Cost]],"")</f>
        <v/>
      </c>
    </row>
    <row r="2006" spans="1:4">
      <c r="A2006" s="20" t="str" cm="1">
        <f t="array" ref="A2006">IF(Table2[[#This Row],[Max_num_drones]:[Max_num_drones]]=2,Table2[[#This Row],[Cost]:[Cost]],"")</f>
        <v/>
      </c>
      <c r="B2006" s="20" t="str" cm="1">
        <f t="array" ref="B2006">IF(Table2[[#This Row],[Max_num_drones]:[Max_num_drones]]=3,Table2[[#This Row],[Cost]:[Cost]],"")</f>
        <v/>
      </c>
      <c r="C2006" s="20" t="str" cm="1">
        <f t="array" ref="C2006">IF(Table2[[#This Row],[Max_num_drones]:[Max_num_drones]]=4,Table2[[#This Row],[Cost]:[Cost]],"")</f>
        <v/>
      </c>
      <c r="D2006" s="20" t="str" cm="1">
        <f t="array" ref="D2006">IF(Table2[[#This Row],[Max_num_drones]:[Max_num_drones]]=5,Table2[[#This Row],[Cost]:[Cost]],"")</f>
        <v/>
      </c>
    </row>
    <row r="2007" spans="1:4">
      <c r="A2007" s="20" t="str" cm="1">
        <f t="array" ref="A2007">IF(Table2[[#This Row],[Max_num_drones]:[Max_num_drones]]=2,Table2[[#This Row],[Cost]:[Cost]],"")</f>
        <v/>
      </c>
      <c r="B2007" s="20" t="str" cm="1">
        <f t="array" ref="B2007">IF(Table2[[#This Row],[Max_num_drones]:[Max_num_drones]]=3,Table2[[#This Row],[Cost]:[Cost]],"")</f>
        <v/>
      </c>
      <c r="C2007" s="20" t="str" cm="1">
        <f t="array" ref="C2007">IF(Table2[[#This Row],[Max_num_drones]:[Max_num_drones]]=4,Table2[[#This Row],[Cost]:[Cost]],"")</f>
        <v/>
      </c>
      <c r="D2007" s="20" t="str" cm="1">
        <f t="array" ref="D2007">IF(Table2[[#This Row],[Max_num_drones]:[Max_num_drones]]=5,Table2[[#This Row],[Cost]:[Cost]],"")</f>
        <v/>
      </c>
    </row>
    <row r="2008" spans="1:4">
      <c r="A2008" s="20" t="str" cm="1">
        <f t="array" ref="A2008">IF(Table2[[#This Row],[Max_num_drones]:[Max_num_drones]]=2,Table2[[#This Row],[Cost]:[Cost]],"")</f>
        <v/>
      </c>
      <c r="B2008" s="20" t="str" cm="1">
        <f t="array" ref="B2008">IF(Table2[[#This Row],[Max_num_drones]:[Max_num_drones]]=3,Table2[[#This Row],[Cost]:[Cost]],"")</f>
        <v/>
      </c>
      <c r="C2008" s="20" t="str" cm="1">
        <f t="array" ref="C2008">IF(Table2[[#This Row],[Max_num_drones]:[Max_num_drones]]=4,Table2[[#This Row],[Cost]:[Cost]],"")</f>
        <v/>
      </c>
      <c r="D2008" s="20" t="str" cm="1">
        <f t="array" ref="D2008">IF(Table2[[#This Row],[Max_num_drones]:[Max_num_drones]]=5,Table2[[#This Row],[Cost]:[Cost]],"")</f>
        <v/>
      </c>
    </row>
    <row r="2009" spans="1:4">
      <c r="A2009" s="20" t="str" cm="1">
        <f t="array" ref="A2009">IF(Table2[[#This Row],[Max_num_drones]:[Max_num_drones]]=2,Table2[[#This Row],[Cost]:[Cost]],"")</f>
        <v/>
      </c>
      <c r="B2009" s="20" t="str" cm="1">
        <f t="array" ref="B2009">IF(Table2[[#This Row],[Max_num_drones]:[Max_num_drones]]=3,Table2[[#This Row],[Cost]:[Cost]],"")</f>
        <v/>
      </c>
      <c r="C2009" s="20" t="str" cm="1">
        <f t="array" ref="C2009">IF(Table2[[#This Row],[Max_num_drones]:[Max_num_drones]]=4,Table2[[#This Row],[Cost]:[Cost]],"")</f>
        <v/>
      </c>
      <c r="D2009" s="20" t="str" cm="1">
        <f t="array" ref="D2009">IF(Table2[[#This Row],[Max_num_drones]:[Max_num_drones]]=5,Table2[[#This Row],[Cost]:[Cost]],"")</f>
        <v/>
      </c>
    </row>
    <row r="2010" spans="1:4">
      <c r="A2010" s="20" t="str" cm="1">
        <f t="array" ref="A2010">IF(Table2[[#This Row],[Max_num_drones]:[Max_num_drones]]=2,Table2[[#This Row],[Cost]:[Cost]],"")</f>
        <v/>
      </c>
      <c r="B2010" s="20" t="str" cm="1">
        <f t="array" ref="B2010">IF(Table2[[#This Row],[Max_num_drones]:[Max_num_drones]]=3,Table2[[#This Row],[Cost]:[Cost]],"")</f>
        <v/>
      </c>
      <c r="C2010" s="20" t="str" cm="1">
        <f t="array" ref="C2010">IF(Table2[[#This Row],[Max_num_drones]:[Max_num_drones]]=4,Table2[[#This Row],[Cost]:[Cost]],"")</f>
        <v/>
      </c>
      <c r="D2010" s="20" t="str" cm="1">
        <f t="array" ref="D2010">IF(Table2[[#This Row],[Max_num_drones]:[Max_num_drones]]=5,Table2[[#This Row],[Cost]:[Cost]],"")</f>
        <v/>
      </c>
    </row>
    <row r="2011" spans="1:4">
      <c r="A2011" s="20" t="str" cm="1">
        <f t="array" ref="A2011">IF(Table2[[#This Row],[Max_num_drones]:[Max_num_drones]]=2,Table2[[#This Row],[Cost]:[Cost]],"")</f>
        <v/>
      </c>
      <c r="B2011" s="20" t="str" cm="1">
        <f t="array" ref="B2011">IF(Table2[[#This Row],[Max_num_drones]:[Max_num_drones]]=3,Table2[[#This Row],[Cost]:[Cost]],"")</f>
        <v/>
      </c>
      <c r="C2011" s="20" t="str" cm="1">
        <f t="array" ref="C2011">IF(Table2[[#This Row],[Max_num_drones]:[Max_num_drones]]=4,Table2[[#This Row],[Cost]:[Cost]],"")</f>
        <v/>
      </c>
      <c r="D2011" s="20" t="str" cm="1">
        <f t="array" ref="D2011">IF(Table2[[#This Row],[Max_num_drones]:[Max_num_drones]]=5,Table2[[#This Row],[Cost]:[Cost]],"")</f>
        <v/>
      </c>
    </row>
    <row r="2012" spans="1:4">
      <c r="A2012" s="20" t="str" cm="1">
        <f t="array" ref="A2012">IF(Table2[[#This Row],[Max_num_drones]:[Max_num_drones]]=2,Table2[[#This Row],[Cost]:[Cost]],"")</f>
        <v/>
      </c>
      <c r="B2012" s="20" t="str" cm="1">
        <f t="array" ref="B2012">IF(Table2[[#This Row],[Max_num_drones]:[Max_num_drones]]=3,Table2[[#This Row],[Cost]:[Cost]],"")</f>
        <v/>
      </c>
      <c r="C2012" s="20" t="str" cm="1">
        <f t="array" ref="C2012">IF(Table2[[#This Row],[Max_num_drones]:[Max_num_drones]]=4,Table2[[#This Row],[Cost]:[Cost]],"")</f>
        <v/>
      </c>
      <c r="D2012" s="20" t="str" cm="1">
        <f t="array" ref="D2012">IF(Table2[[#This Row],[Max_num_drones]:[Max_num_drones]]=5,Table2[[#This Row],[Cost]:[Cost]],"")</f>
        <v/>
      </c>
    </row>
    <row r="2013" spans="1:4">
      <c r="A2013" s="20" t="str" cm="1">
        <f t="array" ref="A2013">IF(Table2[[#This Row],[Max_num_drones]:[Max_num_drones]]=2,Table2[[#This Row],[Cost]:[Cost]],"")</f>
        <v/>
      </c>
      <c r="B2013" s="20" t="str" cm="1">
        <f t="array" ref="B2013">IF(Table2[[#This Row],[Max_num_drones]:[Max_num_drones]]=3,Table2[[#This Row],[Cost]:[Cost]],"")</f>
        <v/>
      </c>
      <c r="C2013" s="20" t="str" cm="1">
        <f t="array" ref="C2013">IF(Table2[[#This Row],[Max_num_drones]:[Max_num_drones]]=4,Table2[[#This Row],[Cost]:[Cost]],"")</f>
        <v/>
      </c>
      <c r="D2013" s="20" t="str" cm="1">
        <f t="array" ref="D2013">IF(Table2[[#This Row],[Max_num_drones]:[Max_num_drones]]=5,Table2[[#This Row],[Cost]:[Cost]],"")</f>
        <v/>
      </c>
    </row>
    <row r="2014" spans="1:4">
      <c r="A2014" s="20" t="str" cm="1">
        <f t="array" ref="A2014">IF(Table2[[#This Row],[Max_num_drones]:[Max_num_drones]]=2,Table2[[#This Row],[Cost]:[Cost]],"")</f>
        <v/>
      </c>
      <c r="B2014" s="20" t="str" cm="1">
        <f t="array" ref="B2014">IF(Table2[[#This Row],[Max_num_drones]:[Max_num_drones]]=3,Table2[[#This Row],[Cost]:[Cost]],"")</f>
        <v/>
      </c>
      <c r="C2014" s="20" t="str" cm="1">
        <f t="array" ref="C2014">IF(Table2[[#This Row],[Max_num_drones]:[Max_num_drones]]=4,Table2[[#This Row],[Cost]:[Cost]],"")</f>
        <v/>
      </c>
      <c r="D2014" s="20" t="str" cm="1">
        <f t="array" ref="D2014">IF(Table2[[#This Row],[Max_num_drones]:[Max_num_drones]]=5,Table2[[#This Row],[Cost]:[Cost]],"")</f>
        <v/>
      </c>
    </row>
    <row r="2015" spans="1:4">
      <c r="A2015" s="20" t="str" cm="1">
        <f t="array" ref="A2015">IF(Table2[[#This Row],[Max_num_drones]:[Max_num_drones]]=2,Table2[[#This Row],[Cost]:[Cost]],"")</f>
        <v/>
      </c>
      <c r="B2015" s="20" t="str" cm="1">
        <f t="array" ref="B2015">IF(Table2[[#This Row],[Max_num_drones]:[Max_num_drones]]=3,Table2[[#This Row],[Cost]:[Cost]],"")</f>
        <v/>
      </c>
      <c r="C2015" s="20" t="str" cm="1">
        <f t="array" ref="C2015">IF(Table2[[#This Row],[Max_num_drones]:[Max_num_drones]]=4,Table2[[#This Row],[Cost]:[Cost]],"")</f>
        <v/>
      </c>
      <c r="D2015" s="20" t="str" cm="1">
        <f t="array" ref="D2015">IF(Table2[[#This Row],[Max_num_drones]:[Max_num_drones]]=5,Table2[[#This Row],[Cost]:[Cost]],"")</f>
        <v/>
      </c>
    </row>
    <row r="2016" spans="1:4">
      <c r="A2016" s="20" t="str" cm="1">
        <f t="array" ref="A2016">IF(Table2[[#This Row],[Max_num_drones]:[Max_num_drones]]=2,Table2[[#This Row],[Cost]:[Cost]],"")</f>
        <v/>
      </c>
      <c r="B2016" s="20" t="str" cm="1">
        <f t="array" ref="B2016">IF(Table2[[#This Row],[Max_num_drones]:[Max_num_drones]]=3,Table2[[#This Row],[Cost]:[Cost]],"")</f>
        <v/>
      </c>
      <c r="C2016" s="20" t="str" cm="1">
        <f t="array" ref="C2016">IF(Table2[[#This Row],[Max_num_drones]:[Max_num_drones]]=4,Table2[[#This Row],[Cost]:[Cost]],"")</f>
        <v/>
      </c>
      <c r="D2016" s="20" t="str" cm="1">
        <f t="array" ref="D2016">IF(Table2[[#This Row],[Max_num_drones]:[Max_num_drones]]=5,Table2[[#This Row],[Cost]:[Cost]],"")</f>
        <v/>
      </c>
    </row>
    <row r="2017" spans="1:4">
      <c r="A2017" s="20" t="str" cm="1">
        <f t="array" ref="A2017">IF(Table2[[#This Row],[Max_num_drones]:[Max_num_drones]]=2,Table2[[#This Row],[Cost]:[Cost]],"")</f>
        <v/>
      </c>
      <c r="B2017" s="20" t="str" cm="1">
        <f t="array" ref="B2017">IF(Table2[[#This Row],[Max_num_drones]:[Max_num_drones]]=3,Table2[[#This Row],[Cost]:[Cost]],"")</f>
        <v/>
      </c>
      <c r="C2017" s="20" t="str" cm="1">
        <f t="array" ref="C2017">IF(Table2[[#This Row],[Max_num_drones]:[Max_num_drones]]=4,Table2[[#This Row],[Cost]:[Cost]],"")</f>
        <v/>
      </c>
      <c r="D2017" s="20" t="str" cm="1">
        <f t="array" ref="D2017">IF(Table2[[#This Row],[Max_num_drones]:[Max_num_drones]]=5,Table2[[#This Row],[Cost]:[Cost]],"")</f>
        <v/>
      </c>
    </row>
    <row r="2018" spans="1:4">
      <c r="A2018" s="20" t="str" cm="1">
        <f t="array" ref="A2018">IF(Table2[[#This Row],[Max_num_drones]:[Max_num_drones]]=2,Table2[[#This Row],[Cost]:[Cost]],"")</f>
        <v/>
      </c>
      <c r="B2018" s="20" t="str" cm="1">
        <f t="array" ref="B2018">IF(Table2[[#This Row],[Max_num_drones]:[Max_num_drones]]=3,Table2[[#This Row],[Cost]:[Cost]],"")</f>
        <v/>
      </c>
      <c r="C2018" s="20" t="str" cm="1">
        <f t="array" ref="C2018">IF(Table2[[#This Row],[Max_num_drones]:[Max_num_drones]]=4,Table2[[#This Row],[Cost]:[Cost]],"")</f>
        <v/>
      </c>
      <c r="D2018" s="20" t="str" cm="1">
        <f t="array" ref="D2018">IF(Table2[[#This Row],[Max_num_drones]:[Max_num_drones]]=5,Table2[[#This Row],[Cost]:[Cost]],"")</f>
        <v/>
      </c>
    </row>
    <row r="2019" spans="1:4">
      <c r="A2019" s="20" t="str" cm="1">
        <f t="array" ref="A2019">IF(Table2[[#This Row],[Max_num_drones]:[Max_num_drones]]=2,Table2[[#This Row],[Cost]:[Cost]],"")</f>
        <v/>
      </c>
      <c r="B2019" s="20" t="str" cm="1">
        <f t="array" ref="B2019">IF(Table2[[#This Row],[Max_num_drones]:[Max_num_drones]]=3,Table2[[#This Row],[Cost]:[Cost]],"")</f>
        <v/>
      </c>
      <c r="C2019" s="20" t="str" cm="1">
        <f t="array" ref="C2019">IF(Table2[[#This Row],[Max_num_drones]:[Max_num_drones]]=4,Table2[[#This Row],[Cost]:[Cost]],"")</f>
        <v/>
      </c>
      <c r="D2019" s="20" t="str" cm="1">
        <f t="array" ref="D2019">IF(Table2[[#This Row],[Max_num_drones]:[Max_num_drones]]=5,Table2[[#This Row],[Cost]:[Cost]],"")</f>
        <v/>
      </c>
    </row>
    <row r="2020" spans="1:4">
      <c r="A2020" s="20" t="str" cm="1">
        <f t="array" ref="A2020">IF(Table2[[#This Row],[Max_num_drones]:[Max_num_drones]]=2,Table2[[#This Row],[Cost]:[Cost]],"")</f>
        <v/>
      </c>
      <c r="B2020" s="20" t="str" cm="1">
        <f t="array" ref="B2020">IF(Table2[[#This Row],[Max_num_drones]:[Max_num_drones]]=3,Table2[[#This Row],[Cost]:[Cost]],"")</f>
        <v/>
      </c>
      <c r="C2020" s="20" t="str" cm="1">
        <f t="array" ref="C2020">IF(Table2[[#This Row],[Max_num_drones]:[Max_num_drones]]=4,Table2[[#This Row],[Cost]:[Cost]],"")</f>
        <v/>
      </c>
      <c r="D2020" s="20" t="str" cm="1">
        <f t="array" ref="D2020">IF(Table2[[#This Row],[Max_num_drones]:[Max_num_drones]]=5,Table2[[#This Row],[Cost]:[Cost]],"")</f>
        <v/>
      </c>
    </row>
    <row r="2021" spans="1:4">
      <c r="A2021" s="20" t="str" cm="1">
        <f t="array" ref="A2021">IF(Table2[[#This Row],[Max_num_drones]:[Max_num_drones]]=2,Table2[[#This Row],[Cost]:[Cost]],"")</f>
        <v/>
      </c>
      <c r="B2021" s="20" t="str" cm="1">
        <f t="array" ref="B2021">IF(Table2[[#This Row],[Max_num_drones]:[Max_num_drones]]=3,Table2[[#This Row],[Cost]:[Cost]],"")</f>
        <v/>
      </c>
      <c r="C2021" s="20" t="str" cm="1">
        <f t="array" ref="C2021">IF(Table2[[#This Row],[Max_num_drones]:[Max_num_drones]]=4,Table2[[#This Row],[Cost]:[Cost]],"")</f>
        <v/>
      </c>
      <c r="D2021" s="20" t="str" cm="1">
        <f t="array" ref="D2021">IF(Table2[[#This Row],[Max_num_drones]:[Max_num_drones]]=5,Table2[[#This Row],[Cost]:[Cost]],"")</f>
        <v/>
      </c>
    </row>
    <row r="2022" spans="1:4">
      <c r="A2022" s="20" t="str" cm="1">
        <f t="array" ref="A2022">IF(Table2[[#This Row],[Max_num_drones]:[Max_num_drones]]=2,Table2[[#This Row],[Cost]:[Cost]],"")</f>
        <v/>
      </c>
      <c r="B2022" s="20" t="str" cm="1">
        <f t="array" ref="B2022">IF(Table2[[#This Row],[Max_num_drones]:[Max_num_drones]]=3,Table2[[#This Row],[Cost]:[Cost]],"")</f>
        <v/>
      </c>
      <c r="C2022" s="20" t="str" cm="1">
        <f t="array" ref="C2022">IF(Table2[[#This Row],[Max_num_drones]:[Max_num_drones]]=4,Table2[[#This Row],[Cost]:[Cost]],"")</f>
        <v/>
      </c>
      <c r="D2022" s="20" t="str" cm="1">
        <f t="array" ref="D2022">IF(Table2[[#This Row],[Max_num_drones]:[Max_num_drones]]=5,Table2[[#This Row],[Cost]:[Cost]],"")</f>
        <v/>
      </c>
    </row>
    <row r="2023" spans="1:4">
      <c r="A2023" s="20" t="str" cm="1">
        <f t="array" ref="A2023">IF(Table2[[#This Row],[Max_num_drones]:[Max_num_drones]]=2,Table2[[#This Row],[Cost]:[Cost]],"")</f>
        <v/>
      </c>
      <c r="B2023" s="20" t="str" cm="1">
        <f t="array" ref="B2023">IF(Table2[[#This Row],[Max_num_drones]:[Max_num_drones]]=3,Table2[[#This Row],[Cost]:[Cost]],"")</f>
        <v/>
      </c>
      <c r="C2023" s="20" t="str" cm="1">
        <f t="array" ref="C2023">IF(Table2[[#This Row],[Max_num_drones]:[Max_num_drones]]=4,Table2[[#This Row],[Cost]:[Cost]],"")</f>
        <v/>
      </c>
      <c r="D2023" s="20" t="str" cm="1">
        <f t="array" ref="D2023">IF(Table2[[#This Row],[Max_num_drones]:[Max_num_drones]]=5,Table2[[#This Row],[Cost]:[Cost]],"")</f>
        <v/>
      </c>
    </row>
    <row r="2024" spans="1:4">
      <c r="A2024" s="20" t="str" cm="1">
        <f t="array" ref="A2024">IF(Table2[[#This Row],[Max_num_drones]:[Max_num_drones]]=2,Table2[[#This Row],[Cost]:[Cost]],"")</f>
        <v/>
      </c>
      <c r="B2024" s="20" t="str" cm="1">
        <f t="array" ref="B2024">IF(Table2[[#This Row],[Max_num_drones]:[Max_num_drones]]=3,Table2[[#This Row],[Cost]:[Cost]],"")</f>
        <v/>
      </c>
      <c r="C2024" s="20" t="str" cm="1">
        <f t="array" ref="C2024">IF(Table2[[#This Row],[Max_num_drones]:[Max_num_drones]]=4,Table2[[#This Row],[Cost]:[Cost]],"")</f>
        <v/>
      </c>
      <c r="D2024" s="20" t="str" cm="1">
        <f t="array" ref="D2024">IF(Table2[[#This Row],[Max_num_drones]:[Max_num_drones]]=5,Table2[[#This Row],[Cost]:[Cost]],"")</f>
        <v/>
      </c>
    </row>
    <row r="2025" spans="1:4">
      <c r="A2025" s="20" t="str" cm="1">
        <f t="array" ref="A2025">IF(Table2[[#This Row],[Max_num_drones]:[Max_num_drones]]=2,Table2[[#This Row],[Cost]:[Cost]],"")</f>
        <v/>
      </c>
      <c r="B2025" s="20" t="str" cm="1">
        <f t="array" ref="B2025">IF(Table2[[#This Row],[Max_num_drones]:[Max_num_drones]]=3,Table2[[#This Row],[Cost]:[Cost]],"")</f>
        <v/>
      </c>
      <c r="C2025" s="20" t="str" cm="1">
        <f t="array" ref="C2025">IF(Table2[[#This Row],[Max_num_drones]:[Max_num_drones]]=4,Table2[[#This Row],[Cost]:[Cost]],"")</f>
        <v/>
      </c>
      <c r="D2025" s="20" t="str" cm="1">
        <f t="array" ref="D2025">IF(Table2[[#This Row],[Max_num_drones]:[Max_num_drones]]=5,Table2[[#This Row],[Cost]:[Cost]],"")</f>
        <v/>
      </c>
    </row>
    <row r="2026" spans="1:4">
      <c r="A2026" s="20" t="str" cm="1">
        <f t="array" ref="A2026">IF(Table2[[#This Row],[Max_num_drones]:[Max_num_drones]]=2,Table2[[#This Row],[Cost]:[Cost]],"")</f>
        <v/>
      </c>
      <c r="B2026" s="20" t="str" cm="1">
        <f t="array" ref="B2026">IF(Table2[[#This Row],[Max_num_drones]:[Max_num_drones]]=3,Table2[[#This Row],[Cost]:[Cost]],"")</f>
        <v/>
      </c>
      <c r="C2026" s="20" t="str" cm="1">
        <f t="array" ref="C2026">IF(Table2[[#This Row],[Max_num_drones]:[Max_num_drones]]=4,Table2[[#This Row],[Cost]:[Cost]],"")</f>
        <v/>
      </c>
      <c r="D2026" s="20" t="str" cm="1">
        <f t="array" ref="D2026">IF(Table2[[#This Row],[Max_num_drones]:[Max_num_drones]]=5,Table2[[#This Row],[Cost]:[Cost]],"")</f>
        <v/>
      </c>
    </row>
    <row r="2027" spans="1:4">
      <c r="A2027" s="20" t="str" cm="1">
        <f t="array" ref="A2027">IF(Table2[[#This Row],[Max_num_drones]:[Max_num_drones]]=2,Table2[[#This Row],[Cost]:[Cost]],"")</f>
        <v/>
      </c>
      <c r="B2027" s="20" t="str" cm="1">
        <f t="array" ref="B2027">IF(Table2[[#This Row],[Max_num_drones]:[Max_num_drones]]=3,Table2[[#This Row],[Cost]:[Cost]],"")</f>
        <v/>
      </c>
      <c r="C2027" s="20" t="str" cm="1">
        <f t="array" ref="C2027">IF(Table2[[#This Row],[Max_num_drones]:[Max_num_drones]]=4,Table2[[#This Row],[Cost]:[Cost]],"")</f>
        <v/>
      </c>
      <c r="D2027" s="20" t="str" cm="1">
        <f t="array" ref="D2027">IF(Table2[[#This Row],[Max_num_drones]:[Max_num_drones]]=5,Table2[[#This Row],[Cost]:[Cost]],"")</f>
        <v/>
      </c>
    </row>
    <row r="2028" spans="1:4">
      <c r="A2028" s="20" t="str" cm="1">
        <f t="array" ref="A2028">IF(Table2[[#This Row],[Max_num_drones]:[Max_num_drones]]=2,Table2[[#This Row],[Cost]:[Cost]],"")</f>
        <v/>
      </c>
      <c r="B2028" s="20" t="str" cm="1">
        <f t="array" ref="B2028">IF(Table2[[#This Row],[Max_num_drones]:[Max_num_drones]]=3,Table2[[#This Row],[Cost]:[Cost]],"")</f>
        <v/>
      </c>
      <c r="C2028" s="20" t="str" cm="1">
        <f t="array" ref="C2028">IF(Table2[[#This Row],[Max_num_drones]:[Max_num_drones]]=4,Table2[[#This Row],[Cost]:[Cost]],"")</f>
        <v/>
      </c>
      <c r="D2028" s="20" t="str" cm="1">
        <f t="array" ref="D2028">IF(Table2[[#This Row],[Max_num_drones]:[Max_num_drones]]=5,Table2[[#This Row],[Cost]:[Cost]],"")</f>
        <v/>
      </c>
    </row>
    <row r="2029" spans="1:4">
      <c r="A2029" s="20" t="str" cm="1">
        <f t="array" ref="A2029">IF(Table2[[#This Row],[Max_num_drones]:[Max_num_drones]]=2,Table2[[#This Row],[Cost]:[Cost]],"")</f>
        <v/>
      </c>
      <c r="B2029" s="20" t="str" cm="1">
        <f t="array" ref="B2029">IF(Table2[[#This Row],[Max_num_drones]:[Max_num_drones]]=3,Table2[[#This Row],[Cost]:[Cost]],"")</f>
        <v/>
      </c>
      <c r="C2029" s="20" t="str" cm="1">
        <f t="array" ref="C2029">IF(Table2[[#This Row],[Max_num_drones]:[Max_num_drones]]=4,Table2[[#This Row],[Cost]:[Cost]],"")</f>
        <v/>
      </c>
      <c r="D2029" s="20" t="str" cm="1">
        <f t="array" ref="D2029">IF(Table2[[#This Row],[Max_num_drones]:[Max_num_drones]]=5,Table2[[#This Row],[Cost]:[Cost]],"")</f>
        <v/>
      </c>
    </row>
    <row r="2030" spans="1:4">
      <c r="A2030" s="20" t="str" cm="1">
        <f t="array" ref="A2030">IF(Table2[[#This Row],[Max_num_drones]:[Max_num_drones]]=2,Table2[[#This Row],[Cost]:[Cost]],"")</f>
        <v/>
      </c>
      <c r="B2030" s="20" t="str" cm="1">
        <f t="array" ref="B2030">IF(Table2[[#This Row],[Max_num_drones]:[Max_num_drones]]=3,Table2[[#This Row],[Cost]:[Cost]],"")</f>
        <v/>
      </c>
      <c r="C2030" s="20" t="str" cm="1">
        <f t="array" ref="C2030">IF(Table2[[#This Row],[Max_num_drones]:[Max_num_drones]]=4,Table2[[#This Row],[Cost]:[Cost]],"")</f>
        <v/>
      </c>
      <c r="D2030" s="20" t="str" cm="1">
        <f t="array" ref="D2030">IF(Table2[[#This Row],[Max_num_drones]:[Max_num_drones]]=5,Table2[[#This Row],[Cost]:[Cost]],"")</f>
        <v/>
      </c>
    </row>
    <row r="2031" spans="1:4">
      <c r="A2031" s="20" t="str" cm="1">
        <f t="array" ref="A2031">IF(Table2[[#This Row],[Max_num_drones]:[Max_num_drones]]=2,Table2[[#This Row],[Cost]:[Cost]],"")</f>
        <v/>
      </c>
      <c r="B2031" s="20" t="str" cm="1">
        <f t="array" ref="B2031">IF(Table2[[#This Row],[Max_num_drones]:[Max_num_drones]]=3,Table2[[#This Row],[Cost]:[Cost]],"")</f>
        <v/>
      </c>
      <c r="C2031" s="20" t="str" cm="1">
        <f t="array" ref="C2031">IF(Table2[[#This Row],[Max_num_drones]:[Max_num_drones]]=4,Table2[[#This Row],[Cost]:[Cost]],"")</f>
        <v/>
      </c>
      <c r="D2031" s="20" t="str" cm="1">
        <f t="array" ref="D2031">IF(Table2[[#This Row],[Max_num_drones]:[Max_num_drones]]=5,Table2[[#This Row],[Cost]:[Cost]],"")</f>
        <v/>
      </c>
    </row>
    <row r="2032" spans="1:4">
      <c r="A2032" s="20" t="str" cm="1">
        <f t="array" ref="A2032">IF(Table2[[#This Row],[Max_num_drones]:[Max_num_drones]]=2,Table2[[#This Row],[Cost]:[Cost]],"")</f>
        <v/>
      </c>
      <c r="B2032" s="20" t="str" cm="1">
        <f t="array" ref="B2032">IF(Table2[[#This Row],[Max_num_drones]:[Max_num_drones]]=3,Table2[[#This Row],[Cost]:[Cost]],"")</f>
        <v/>
      </c>
      <c r="C2032" s="20" t="str" cm="1">
        <f t="array" ref="C2032">IF(Table2[[#This Row],[Max_num_drones]:[Max_num_drones]]=4,Table2[[#This Row],[Cost]:[Cost]],"")</f>
        <v/>
      </c>
      <c r="D2032" s="20" t="str" cm="1">
        <f t="array" ref="D2032">IF(Table2[[#This Row],[Max_num_drones]:[Max_num_drones]]=5,Table2[[#This Row],[Cost]:[Cost]],"")</f>
        <v/>
      </c>
    </row>
    <row r="2033" spans="1:4">
      <c r="A2033" s="20" t="str" cm="1">
        <f t="array" ref="A2033">IF(Table2[[#This Row],[Max_num_drones]:[Max_num_drones]]=2,Table2[[#This Row],[Cost]:[Cost]],"")</f>
        <v/>
      </c>
      <c r="B2033" s="20" t="str" cm="1">
        <f t="array" ref="B2033">IF(Table2[[#This Row],[Max_num_drones]:[Max_num_drones]]=3,Table2[[#This Row],[Cost]:[Cost]],"")</f>
        <v/>
      </c>
      <c r="C2033" s="20" t="str" cm="1">
        <f t="array" ref="C2033">IF(Table2[[#This Row],[Max_num_drones]:[Max_num_drones]]=4,Table2[[#This Row],[Cost]:[Cost]],"")</f>
        <v/>
      </c>
      <c r="D2033" s="20" t="str" cm="1">
        <f t="array" ref="D2033">IF(Table2[[#This Row],[Max_num_drones]:[Max_num_drones]]=5,Table2[[#This Row],[Cost]:[Cost]],"")</f>
        <v/>
      </c>
    </row>
    <row r="2034" spans="1:4">
      <c r="A2034" s="20" t="str" cm="1">
        <f t="array" ref="A2034">IF(Table2[[#This Row],[Max_num_drones]:[Max_num_drones]]=2,Table2[[#This Row],[Cost]:[Cost]],"")</f>
        <v/>
      </c>
      <c r="B2034" s="20" t="str" cm="1">
        <f t="array" ref="B2034">IF(Table2[[#This Row],[Max_num_drones]:[Max_num_drones]]=3,Table2[[#This Row],[Cost]:[Cost]],"")</f>
        <v/>
      </c>
      <c r="C2034" s="20" t="str" cm="1">
        <f t="array" ref="C2034">IF(Table2[[#This Row],[Max_num_drones]:[Max_num_drones]]=4,Table2[[#This Row],[Cost]:[Cost]],"")</f>
        <v/>
      </c>
      <c r="D2034" s="20" t="str" cm="1">
        <f t="array" ref="D2034">IF(Table2[[#This Row],[Max_num_drones]:[Max_num_drones]]=5,Table2[[#This Row],[Cost]:[Cost]],"")</f>
        <v/>
      </c>
    </row>
    <row r="2035" spans="1:4">
      <c r="A2035" s="20" t="str" cm="1">
        <f t="array" ref="A2035">IF(Table2[[#This Row],[Max_num_drones]:[Max_num_drones]]=2,Table2[[#This Row],[Cost]:[Cost]],"")</f>
        <v/>
      </c>
      <c r="B2035" s="20" t="str" cm="1">
        <f t="array" ref="B2035">IF(Table2[[#This Row],[Max_num_drones]:[Max_num_drones]]=3,Table2[[#This Row],[Cost]:[Cost]],"")</f>
        <v/>
      </c>
      <c r="C2035" s="20" t="str" cm="1">
        <f t="array" ref="C2035">IF(Table2[[#This Row],[Max_num_drones]:[Max_num_drones]]=4,Table2[[#This Row],[Cost]:[Cost]],"")</f>
        <v/>
      </c>
      <c r="D2035" s="20" t="str" cm="1">
        <f t="array" ref="D2035">IF(Table2[[#This Row],[Max_num_drones]:[Max_num_drones]]=5,Table2[[#This Row],[Cost]:[Cost]],"")</f>
        <v/>
      </c>
    </row>
    <row r="2036" spans="1:4">
      <c r="A2036" s="20" t="str" cm="1">
        <f t="array" ref="A2036">IF(Table2[[#This Row],[Max_num_drones]:[Max_num_drones]]=2,Table2[[#This Row],[Cost]:[Cost]],"")</f>
        <v/>
      </c>
      <c r="B2036" s="20" t="str" cm="1">
        <f t="array" ref="B2036">IF(Table2[[#This Row],[Max_num_drones]:[Max_num_drones]]=3,Table2[[#This Row],[Cost]:[Cost]],"")</f>
        <v/>
      </c>
      <c r="C2036" s="20" t="str" cm="1">
        <f t="array" ref="C2036">IF(Table2[[#This Row],[Max_num_drones]:[Max_num_drones]]=4,Table2[[#This Row],[Cost]:[Cost]],"")</f>
        <v/>
      </c>
      <c r="D2036" s="20" t="str" cm="1">
        <f t="array" ref="D2036">IF(Table2[[#This Row],[Max_num_drones]:[Max_num_drones]]=5,Table2[[#This Row],[Cost]:[Cost]],"")</f>
        <v/>
      </c>
    </row>
    <row r="2037" spans="1:4">
      <c r="A2037" s="20" t="str" cm="1">
        <f t="array" ref="A2037">IF(Table2[[#This Row],[Max_num_drones]:[Max_num_drones]]=2,Table2[[#This Row],[Cost]:[Cost]],"")</f>
        <v/>
      </c>
      <c r="B2037" s="20" t="str" cm="1">
        <f t="array" ref="B2037">IF(Table2[[#This Row],[Max_num_drones]:[Max_num_drones]]=3,Table2[[#This Row],[Cost]:[Cost]],"")</f>
        <v/>
      </c>
      <c r="C2037" s="20" t="str" cm="1">
        <f t="array" ref="C2037">IF(Table2[[#This Row],[Max_num_drones]:[Max_num_drones]]=4,Table2[[#This Row],[Cost]:[Cost]],"")</f>
        <v/>
      </c>
      <c r="D2037" s="20" t="str" cm="1">
        <f t="array" ref="D2037">IF(Table2[[#This Row],[Max_num_drones]:[Max_num_drones]]=5,Table2[[#This Row],[Cost]:[Cost]],"")</f>
        <v/>
      </c>
    </row>
    <row r="2038" spans="1:4">
      <c r="A2038" s="20" t="str" cm="1">
        <f t="array" ref="A2038">IF(Table2[[#This Row],[Max_num_drones]:[Max_num_drones]]=2,Table2[[#This Row],[Cost]:[Cost]],"")</f>
        <v/>
      </c>
      <c r="B2038" s="20" t="str" cm="1">
        <f t="array" ref="B2038">IF(Table2[[#This Row],[Max_num_drones]:[Max_num_drones]]=3,Table2[[#This Row],[Cost]:[Cost]],"")</f>
        <v/>
      </c>
      <c r="C2038" s="20" t="str" cm="1">
        <f t="array" ref="C2038">IF(Table2[[#This Row],[Max_num_drones]:[Max_num_drones]]=4,Table2[[#This Row],[Cost]:[Cost]],"")</f>
        <v/>
      </c>
      <c r="D2038" s="20" t="str" cm="1">
        <f t="array" ref="D2038">IF(Table2[[#This Row],[Max_num_drones]:[Max_num_drones]]=5,Table2[[#This Row],[Cost]:[Cost]],"")</f>
        <v/>
      </c>
    </row>
    <row r="2039" spans="1:4">
      <c r="A2039" s="20" t="str" cm="1">
        <f t="array" ref="A2039">IF(Table2[[#This Row],[Max_num_drones]:[Max_num_drones]]=2,Table2[[#This Row],[Cost]:[Cost]],"")</f>
        <v/>
      </c>
      <c r="B2039" s="20" t="str" cm="1">
        <f t="array" ref="B2039">IF(Table2[[#This Row],[Max_num_drones]:[Max_num_drones]]=3,Table2[[#This Row],[Cost]:[Cost]],"")</f>
        <v/>
      </c>
      <c r="C2039" s="20" t="str" cm="1">
        <f t="array" ref="C2039">IF(Table2[[#This Row],[Max_num_drones]:[Max_num_drones]]=4,Table2[[#This Row],[Cost]:[Cost]],"")</f>
        <v/>
      </c>
      <c r="D2039" s="20" t="str" cm="1">
        <f t="array" ref="D2039">IF(Table2[[#This Row],[Max_num_drones]:[Max_num_drones]]=5,Table2[[#This Row],[Cost]:[Cost]],"")</f>
        <v/>
      </c>
    </row>
    <row r="2040" spans="1:4">
      <c r="A2040" s="20" t="str" cm="1">
        <f t="array" ref="A2040">IF(Table2[[#This Row],[Max_num_drones]:[Max_num_drones]]=2,Table2[[#This Row],[Cost]:[Cost]],"")</f>
        <v/>
      </c>
      <c r="B2040" s="20" t="str" cm="1">
        <f t="array" ref="B2040">IF(Table2[[#This Row],[Max_num_drones]:[Max_num_drones]]=3,Table2[[#This Row],[Cost]:[Cost]],"")</f>
        <v/>
      </c>
      <c r="C2040" s="20" t="str" cm="1">
        <f t="array" ref="C2040">IF(Table2[[#This Row],[Max_num_drones]:[Max_num_drones]]=4,Table2[[#This Row],[Cost]:[Cost]],"")</f>
        <v/>
      </c>
      <c r="D2040" s="20" t="str" cm="1">
        <f t="array" ref="D2040">IF(Table2[[#This Row],[Max_num_drones]:[Max_num_drones]]=5,Table2[[#This Row],[Cost]:[Cost]],"")</f>
        <v/>
      </c>
    </row>
    <row r="2041" spans="1:4">
      <c r="A2041" s="20" t="str" cm="1">
        <f t="array" ref="A2041">IF(Table2[[#This Row],[Max_num_drones]:[Max_num_drones]]=2,Table2[[#This Row],[Cost]:[Cost]],"")</f>
        <v/>
      </c>
      <c r="B2041" s="20" t="str" cm="1">
        <f t="array" ref="B2041">IF(Table2[[#This Row],[Max_num_drones]:[Max_num_drones]]=3,Table2[[#This Row],[Cost]:[Cost]],"")</f>
        <v/>
      </c>
      <c r="C2041" s="20" t="str" cm="1">
        <f t="array" ref="C2041">IF(Table2[[#This Row],[Max_num_drones]:[Max_num_drones]]=4,Table2[[#This Row],[Cost]:[Cost]],"")</f>
        <v/>
      </c>
      <c r="D2041" s="20" t="str" cm="1">
        <f t="array" ref="D2041">IF(Table2[[#This Row],[Max_num_drones]:[Max_num_drones]]=5,Table2[[#This Row],[Cost]:[Cost]],"")</f>
        <v/>
      </c>
    </row>
    <row r="2042" spans="1:4">
      <c r="A2042" s="20" t="str" cm="1">
        <f t="array" ref="A2042">IF(Table2[[#This Row],[Max_num_drones]:[Max_num_drones]]=2,Table2[[#This Row],[Cost]:[Cost]],"")</f>
        <v/>
      </c>
      <c r="B2042" s="20" t="str" cm="1">
        <f t="array" ref="B2042">IF(Table2[[#This Row],[Max_num_drones]:[Max_num_drones]]=3,Table2[[#This Row],[Cost]:[Cost]],"")</f>
        <v/>
      </c>
      <c r="C2042" s="20" t="str" cm="1">
        <f t="array" ref="C2042">IF(Table2[[#This Row],[Max_num_drones]:[Max_num_drones]]=4,Table2[[#This Row],[Cost]:[Cost]],"")</f>
        <v/>
      </c>
      <c r="D2042" s="20" t="str" cm="1">
        <f t="array" ref="D2042">IF(Table2[[#This Row],[Max_num_drones]:[Max_num_drones]]=5,Table2[[#This Row],[Cost]:[Cost]],"")</f>
        <v/>
      </c>
    </row>
    <row r="2043" spans="1:4">
      <c r="A2043" s="20" t="str" cm="1">
        <f t="array" ref="A2043">IF(Table2[[#This Row],[Max_num_drones]:[Max_num_drones]]=2,Table2[[#This Row],[Cost]:[Cost]],"")</f>
        <v/>
      </c>
      <c r="B2043" s="20" t="str" cm="1">
        <f t="array" ref="B2043">IF(Table2[[#This Row],[Max_num_drones]:[Max_num_drones]]=3,Table2[[#This Row],[Cost]:[Cost]],"")</f>
        <v/>
      </c>
      <c r="C2043" s="20" t="str" cm="1">
        <f t="array" ref="C2043">IF(Table2[[#This Row],[Max_num_drones]:[Max_num_drones]]=4,Table2[[#This Row],[Cost]:[Cost]],"")</f>
        <v/>
      </c>
      <c r="D2043" s="20" t="str" cm="1">
        <f t="array" ref="D2043">IF(Table2[[#This Row],[Max_num_drones]:[Max_num_drones]]=5,Table2[[#This Row],[Cost]:[Cost]],"")</f>
        <v/>
      </c>
    </row>
    <row r="2044" spans="1:4">
      <c r="A2044" s="20" t="str" cm="1">
        <f t="array" ref="A2044">IF(Table2[[#This Row],[Max_num_drones]:[Max_num_drones]]=2,Table2[[#This Row],[Cost]:[Cost]],"")</f>
        <v/>
      </c>
      <c r="B2044" s="20" t="str" cm="1">
        <f t="array" ref="B2044">IF(Table2[[#This Row],[Max_num_drones]:[Max_num_drones]]=3,Table2[[#This Row],[Cost]:[Cost]],"")</f>
        <v/>
      </c>
      <c r="C2044" s="20" t="str" cm="1">
        <f t="array" ref="C2044">IF(Table2[[#This Row],[Max_num_drones]:[Max_num_drones]]=4,Table2[[#This Row],[Cost]:[Cost]],"")</f>
        <v/>
      </c>
      <c r="D2044" s="20" t="str" cm="1">
        <f t="array" ref="D2044">IF(Table2[[#This Row],[Max_num_drones]:[Max_num_drones]]=5,Table2[[#This Row],[Cost]:[Cost]],"")</f>
        <v/>
      </c>
    </row>
    <row r="2045" spans="1:4">
      <c r="A2045" s="20" t="str" cm="1">
        <f t="array" ref="A2045">IF(Table2[[#This Row],[Max_num_drones]:[Max_num_drones]]=2,Table2[[#This Row],[Cost]:[Cost]],"")</f>
        <v/>
      </c>
      <c r="B2045" s="20" t="str" cm="1">
        <f t="array" ref="B2045">IF(Table2[[#This Row],[Max_num_drones]:[Max_num_drones]]=3,Table2[[#This Row],[Cost]:[Cost]],"")</f>
        <v/>
      </c>
      <c r="C2045" s="20" t="str" cm="1">
        <f t="array" ref="C2045">IF(Table2[[#This Row],[Max_num_drones]:[Max_num_drones]]=4,Table2[[#This Row],[Cost]:[Cost]],"")</f>
        <v/>
      </c>
      <c r="D2045" s="20" t="str" cm="1">
        <f t="array" ref="D2045">IF(Table2[[#This Row],[Max_num_drones]:[Max_num_drones]]=5,Table2[[#This Row],[Cost]:[Cost]],"")</f>
        <v/>
      </c>
    </row>
    <row r="2046" spans="1:4">
      <c r="A2046" s="20" t="str" cm="1">
        <f t="array" ref="A2046">IF(Table2[[#This Row],[Max_num_drones]:[Max_num_drones]]=2,Table2[[#This Row],[Cost]:[Cost]],"")</f>
        <v/>
      </c>
      <c r="B2046" s="20" t="str" cm="1">
        <f t="array" ref="B2046">IF(Table2[[#This Row],[Max_num_drones]:[Max_num_drones]]=3,Table2[[#This Row],[Cost]:[Cost]],"")</f>
        <v/>
      </c>
      <c r="C2046" s="20" t="str" cm="1">
        <f t="array" ref="C2046">IF(Table2[[#This Row],[Max_num_drones]:[Max_num_drones]]=4,Table2[[#This Row],[Cost]:[Cost]],"")</f>
        <v/>
      </c>
      <c r="D2046" s="20" t="str" cm="1">
        <f t="array" ref="D2046">IF(Table2[[#This Row],[Max_num_drones]:[Max_num_drones]]=5,Table2[[#This Row],[Cost]:[Cost]],"")</f>
        <v/>
      </c>
    </row>
    <row r="2047" spans="1:4">
      <c r="A2047" s="20" t="str" cm="1">
        <f t="array" ref="A2047">IF(Table2[[#This Row],[Max_num_drones]:[Max_num_drones]]=2,Table2[[#This Row],[Cost]:[Cost]],"")</f>
        <v/>
      </c>
      <c r="B2047" s="20" t="str" cm="1">
        <f t="array" ref="B2047">IF(Table2[[#This Row],[Max_num_drones]:[Max_num_drones]]=3,Table2[[#This Row],[Cost]:[Cost]],"")</f>
        <v/>
      </c>
      <c r="C2047" s="20" t="str" cm="1">
        <f t="array" ref="C2047">IF(Table2[[#This Row],[Max_num_drones]:[Max_num_drones]]=4,Table2[[#This Row],[Cost]:[Cost]],"")</f>
        <v/>
      </c>
      <c r="D2047" s="20" t="str" cm="1">
        <f t="array" ref="D2047">IF(Table2[[#This Row],[Max_num_drones]:[Max_num_drones]]=5,Table2[[#This Row],[Cost]:[Cost]],"")</f>
        <v/>
      </c>
    </row>
    <row r="2048" spans="1:4">
      <c r="A2048" s="20" t="str" cm="1">
        <f t="array" ref="A2048">IF(Table2[[#This Row],[Max_num_drones]:[Max_num_drones]]=2,Table2[[#This Row],[Cost]:[Cost]],"")</f>
        <v/>
      </c>
      <c r="B2048" s="20" t="str" cm="1">
        <f t="array" ref="B2048">IF(Table2[[#This Row],[Max_num_drones]:[Max_num_drones]]=3,Table2[[#This Row],[Cost]:[Cost]],"")</f>
        <v/>
      </c>
      <c r="C2048" s="20" t="str" cm="1">
        <f t="array" ref="C2048">IF(Table2[[#This Row],[Max_num_drones]:[Max_num_drones]]=4,Table2[[#This Row],[Cost]:[Cost]],"")</f>
        <v/>
      </c>
      <c r="D2048" s="20" t="str" cm="1">
        <f t="array" ref="D2048">IF(Table2[[#This Row],[Max_num_drones]:[Max_num_drones]]=5,Table2[[#This Row],[Cost]:[Cost]],"")</f>
        <v/>
      </c>
    </row>
    <row r="2049" spans="1:4">
      <c r="A2049" s="20" t="str" cm="1">
        <f t="array" ref="A2049">IF(Table2[[#This Row],[Max_num_drones]:[Max_num_drones]]=2,Table2[[#This Row],[Cost]:[Cost]],"")</f>
        <v/>
      </c>
      <c r="B2049" s="20" t="str" cm="1">
        <f t="array" ref="B2049">IF(Table2[[#This Row],[Max_num_drones]:[Max_num_drones]]=3,Table2[[#This Row],[Cost]:[Cost]],"")</f>
        <v/>
      </c>
      <c r="C2049" s="20" t="str" cm="1">
        <f t="array" ref="C2049">IF(Table2[[#This Row],[Max_num_drones]:[Max_num_drones]]=4,Table2[[#This Row],[Cost]:[Cost]],"")</f>
        <v/>
      </c>
      <c r="D2049" s="20" t="str" cm="1">
        <f t="array" ref="D2049">IF(Table2[[#This Row],[Max_num_drones]:[Max_num_drones]]=5,Table2[[#This Row],[Cost]:[Cost]],"")</f>
        <v/>
      </c>
    </row>
    <row r="2050" spans="1:4">
      <c r="A2050" s="20" t="str" cm="1">
        <f t="array" ref="A2050">IF(Table2[[#This Row],[Max_num_drones]:[Max_num_drones]]=2,Table2[[#This Row],[Cost]:[Cost]],"")</f>
        <v/>
      </c>
      <c r="B2050" s="20" t="str" cm="1">
        <f t="array" ref="B2050">IF(Table2[[#This Row],[Max_num_drones]:[Max_num_drones]]=3,Table2[[#This Row],[Cost]:[Cost]],"")</f>
        <v/>
      </c>
      <c r="C2050" s="20" t="str" cm="1">
        <f t="array" ref="C2050">IF(Table2[[#This Row],[Max_num_drones]:[Max_num_drones]]=4,Table2[[#This Row],[Cost]:[Cost]],"")</f>
        <v/>
      </c>
      <c r="D2050" s="20" t="str" cm="1">
        <f t="array" ref="D2050">IF(Table2[[#This Row],[Max_num_drones]:[Max_num_drones]]=5,Table2[[#This Row],[Cost]:[Cost]],"")</f>
        <v/>
      </c>
    </row>
    <row r="2051" spans="1:4">
      <c r="A2051" s="20" t="str" cm="1">
        <f t="array" ref="A2051">IF(Table2[[#This Row],[Max_num_drones]:[Max_num_drones]]=2,Table2[[#This Row],[Cost]:[Cost]],"")</f>
        <v/>
      </c>
      <c r="B2051" s="20" t="str" cm="1">
        <f t="array" ref="B2051">IF(Table2[[#This Row],[Max_num_drones]:[Max_num_drones]]=3,Table2[[#This Row],[Cost]:[Cost]],"")</f>
        <v/>
      </c>
      <c r="C2051" s="20" t="str" cm="1">
        <f t="array" ref="C2051">IF(Table2[[#This Row],[Max_num_drones]:[Max_num_drones]]=4,Table2[[#This Row],[Cost]:[Cost]],"")</f>
        <v/>
      </c>
      <c r="D2051" s="20" t="str" cm="1">
        <f t="array" ref="D2051">IF(Table2[[#This Row],[Max_num_drones]:[Max_num_drones]]=5,Table2[[#This Row],[Cost]:[Cost]],"")</f>
        <v/>
      </c>
    </row>
    <row r="2052" spans="1:4">
      <c r="A2052" s="20" t="str" cm="1">
        <f t="array" ref="A2052">IF(Table2[[#This Row],[Max_num_drones]:[Max_num_drones]]=2,Table2[[#This Row],[Cost]:[Cost]],"")</f>
        <v/>
      </c>
      <c r="B2052" s="20" t="str" cm="1">
        <f t="array" ref="B2052">IF(Table2[[#This Row],[Max_num_drones]:[Max_num_drones]]=3,Table2[[#This Row],[Cost]:[Cost]],"")</f>
        <v/>
      </c>
      <c r="C2052" s="20" t="str" cm="1">
        <f t="array" ref="C2052">IF(Table2[[#This Row],[Max_num_drones]:[Max_num_drones]]=4,Table2[[#This Row],[Cost]:[Cost]],"")</f>
        <v/>
      </c>
      <c r="D2052" s="20" t="str" cm="1">
        <f t="array" ref="D2052">IF(Table2[[#This Row],[Max_num_drones]:[Max_num_drones]]=5,Table2[[#This Row],[Cost]:[Cost]],"")</f>
        <v/>
      </c>
    </row>
    <row r="2053" spans="1:4">
      <c r="A2053" s="20" t="str" cm="1">
        <f t="array" ref="A2053">IF(Table2[[#This Row],[Max_num_drones]:[Max_num_drones]]=2,Table2[[#This Row],[Cost]:[Cost]],"")</f>
        <v/>
      </c>
      <c r="B2053" s="20" t="str" cm="1">
        <f t="array" ref="B2053">IF(Table2[[#This Row],[Max_num_drones]:[Max_num_drones]]=3,Table2[[#This Row],[Cost]:[Cost]],"")</f>
        <v/>
      </c>
      <c r="C2053" s="20" t="str" cm="1">
        <f t="array" ref="C2053">IF(Table2[[#This Row],[Max_num_drones]:[Max_num_drones]]=4,Table2[[#This Row],[Cost]:[Cost]],"")</f>
        <v/>
      </c>
      <c r="D2053" s="20" t="str" cm="1">
        <f t="array" ref="D2053">IF(Table2[[#This Row],[Max_num_drones]:[Max_num_drones]]=5,Table2[[#This Row],[Cost]:[Cost]],"")</f>
        <v/>
      </c>
    </row>
    <row r="2054" spans="1:4">
      <c r="A2054" s="20" t="str" cm="1">
        <f t="array" ref="A2054">IF(Table2[[#This Row],[Max_num_drones]:[Max_num_drones]]=2,Table2[[#This Row],[Cost]:[Cost]],"")</f>
        <v/>
      </c>
      <c r="B2054" s="20" t="str" cm="1">
        <f t="array" ref="B2054">IF(Table2[[#This Row],[Max_num_drones]:[Max_num_drones]]=3,Table2[[#This Row],[Cost]:[Cost]],"")</f>
        <v/>
      </c>
      <c r="C2054" s="20" t="str" cm="1">
        <f t="array" ref="C2054">IF(Table2[[#This Row],[Max_num_drones]:[Max_num_drones]]=4,Table2[[#This Row],[Cost]:[Cost]],"")</f>
        <v/>
      </c>
      <c r="D2054" s="20" t="str" cm="1">
        <f t="array" ref="D2054">IF(Table2[[#This Row],[Max_num_drones]:[Max_num_drones]]=5,Table2[[#This Row],[Cost]:[Cost]],"")</f>
        <v/>
      </c>
    </row>
    <row r="2055" spans="1:4">
      <c r="A2055" s="20" t="str" cm="1">
        <f t="array" ref="A2055">IF(Table2[[#This Row],[Max_num_drones]:[Max_num_drones]]=2,Table2[[#This Row],[Cost]:[Cost]],"")</f>
        <v/>
      </c>
      <c r="B2055" s="20" t="str" cm="1">
        <f t="array" ref="B2055">IF(Table2[[#This Row],[Max_num_drones]:[Max_num_drones]]=3,Table2[[#This Row],[Cost]:[Cost]],"")</f>
        <v/>
      </c>
      <c r="C2055" s="20" t="str" cm="1">
        <f t="array" ref="C2055">IF(Table2[[#This Row],[Max_num_drones]:[Max_num_drones]]=4,Table2[[#This Row],[Cost]:[Cost]],"")</f>
        <v/>
      </c>
      <c r="D2055" s="20" t="str" cm="1">
        <f t="array" ref="D2055">IF(Table2[[#This Row],[Max_num_drones]:[Max_num_drones]]=5,Table2[[#This Row],[Cost]:[Cost]],"")</f>
        <v/>
      </c>
    </row>
    <row r="2056" spans="1:4">
      <c r="A2056" s="20" t="str" cm="1">
        <f t="array" ref="A2056">IF(Table2[[#This Row],[Max_num_drones]:[Max_num_drones]]=2,Table2[[#This Row],[Cost]:[Cost]],"")</f>
        <v/>
      </c>
      <c r="B2056" s="20" t="str" cm="1">
        <f t="array" ref="B2056">IF(Table2[[#This Row],[Max_num_drones]:[Max_num_drones]]=3,Table2[[#This Row],[Cost]:[Cost]],"")</f>
        <v/>
      </c>
      <c r="C2056" s="20" t="str" cm="1">
        <f t="array" ref="C2056">IF(Table2[[#This Row],[Max_num_drones]:[Max_num_drones]]=4,Table2[[#This Row],[Cost]:[Cost]],"")</f>
        <v/>
      </c>
      <c r="D2056" s="20" t="str" cm="1">
        <f t="array" ref="D2056">IF(Table2[[#This Row],[Max_num_drones]:[Max_num_drones]]=5,Table2[[#This Row],[Cost]:[Cost]],"")</f>
        <v/>
      </c>
    </row>
    <row r="2057" spans="1:4">
      <c r="A2057" s="20" t="str" cm="1">
        <f t="array" ref="A2057">IF(Table2[[#This Row],[Max_num_drones]:[Max_num_drones]]=2,Table2[[#This Row],[Cost]:[Cost]],"")</f>
        <v/>
      </c>
      <c r="B2057" s="20" t="str" cm="1">
        <f t="array" ref="B2057">IF(Table2[[#This Row],[Max_num_drones]:[Max_num_drones]]=3,Table2[[#This Row],[Cost]:[Cost]],"")</f>
        <v/>
      </c>
      <c r="C2057" s="20" t="str" cm="1">
        <f t="array" ref="C2057">IF(Table2[[#This Row],[Max_num_drones]:[Max_num_drones]]=4,Table2[[#This Row],[Cost]:[Cost]],"")</f>
        <v/>
      </c>
      <c r="D2057" s="20" t="str" cm="1">
        <f t="array" ref="D2057">IF(Table2[[#This Row],[Max_num_drones]:[Max_num_drones]]=5,Table2[[#This Row],[Cost]:[Cost]],"")</f>
        <v/>
      </c>
    </row>
    <row r="2058" spans="1:4">
      <c r="A2058" s="20" t="str" cm="1">
        <f t="array" ref="A2058">IF(Table2[[#This Row],[Max_num_drones]:[Max_num_drones]]=2,Table2[[#This Row],[Cost]:[Cost]],"")</f>
        <v/>
      </c>
      <c r="B2058" s="20" t="str" cm="1">
        <f t="array" ref="B2058">IF(Table2[[#This Row],[Max_num_drones]:[Max_num_drones]]=3,Table2[[#This Row],[Cost]:[Cost]],"")</f>
        <v/>
      </c>
      <c r="C2058" s="20" t="str" cm="1">
        <f t="array" ref="C2058">IF(Table2[[#This Row],[Max_num_drones]:[Max_num_drones]]=4,Table2[[#This Row],[Cost]:[Cost]],"")</f>
        <v/>
      </c>
      <c r="D2058" s="20" t="str" cm="1">
        <f t="array" ref="D2058">IF(Table2[[#This Row],[Max_num_drones]:[Max_num_drones]]=5,Table2[[#This Row],[Cost]:[Cost]],"")</f>
        <v/>
      </c>
    </row>
    <row r="2059" spans="1:4">
      <c r="A2059" s="20" t="str" cm="1">
        <f t="array" ref="A2059">IF(Table2[[#This Row],[Max_num_drones]:[Max_num_drones]]=2,Table2[[#This Row],[Cost]:[Cost]],"")</f>
        <v/>
      </c>
      <c r="B2059" s="20" t="str" cm="1">
        <f t="array" ref="B2059">IF(Table2[[#This Row],[Max_num_drones]:[Max_num_drones]]=3,Table2[[#This Row],[Cost]:[Cost]],"")</f>
        <v/>
      </c>
      <c r="C2059" s="20" t="str" cm="1">
        <f t="array" ref="C2059">IF(Table2[[#This Row],[Max_num_drones]:[Max_num_drones]]=4,Table2[[#This Row],[Cost]:[Cost]],"")</f>
        <v/>
      </c>
      <c r="D2059" s="20" t="str" cm="1">
        <f t="array" ref="D2059">IF(Table2[[#This Row],[Max_num_drones]:[Max_num_drones]]=5,Table2[[#This Row],[Cost]:[Cost]],"")</f>
        <v/>
      </c>
    </row>
    <row r="2060" spans="1:4">
      <c r="A2060" s="20" t="str" cm="1">
        <f t="array" ref="A2060">IF(Table2[[#This Row],[Max_num_drones]:[Max_num_drones]]=2,Table2[[#This Row],[Cost]:[Cost]],"")</f>
        <v/>
      </c>
      <c r="B2060" s="20" t="str" cm="1">
        <f t="array" ref="B2060">IF(Table2[[#This Row],[Max_num_drones]:[Max_num_drones]]=3,Table2[[#This Row],[Cost]:[Cost]],"")</f>
        <v/>
      </c>
      <c r="C2060" s="20" t="str" cm="1">
        <f t="array" ref="C2060">IF(Table2[[#This Row],[Max_num_drones]:[Max_num_drones]]=4,Table2[[#This Row],[Cost]:[Cost]],"")</f>
        <v/>
      </c>
      <c r="D2060" s="20" t="str" cm="1">
        <f t="array" ref="D2060">IF(Table2[[#This Row],[Max_num_drones]:[Max_num_drones]]=5,Table2[[#This Row],[Cost]:[Cost]],"")</f>
        <v/>
      </c>
    </row>
    <row r="2061" spans="1:4">
      <c r="A2061" s="20" t="str" cm="1">
        <f t="array" ref="A2061">IF(Table2[[#This Row],[Max_num_drones]:[Max_num_drones]]=2,Table2[[#This Row],[Cost]:[Cost]],"")</f>
        <v/>
      </c>
      <c r="B2061" s="20" t="str" cm="1">
        <f t="array" ref="B2061">IF(Table2[[#This Row],[Max_num_drones]:[Max_num_drones]]=3,Table2[[#This Row],[Cost]:[Cost]],"")</f>
        <v/>
      </c>
      <c r="C2061" s="20" t="str" cm="1">
        <f t="array" ref="C2061">IF(Table2[[#This Row],[Max_num_drones]:[Max_num_drones]]=4,Table2[[#This Row],[Cost]:[Cost]],"")</f>
        <v/>
      </c>
      <c r="D2061" s="20" t="str" cm="1">
        <f t="array" ref="D2061">IF(Table2[[#This Row],[Max_num_drones]:[Max_num_drones]]=5,Table2[[#This Row],[Cost]:[Cost]],"")</f>
        <v/>
      </c>
    </row>
    <row r="2062" spans="1:4">
      <c r="A2062" s="20" t="str" cm="1">
        <f t="array" ref="A2062">IF(Table2[[#This Row],[Max_num_drones]:[Max_num_drones]]=2,Table2[[#This Row],[Cost]:[Cost]],"")</f>
        <v/>
      </c>
      <c r="B2062" s="20" t="str" cm="1">
        <f t="array" ref="B2062">IF(Table2[[#This Row],[Max_num_drones]:[Max_num_drones]]=3,Table2[[#This Row],[Cost]:[Cost]],"")</f>
        <v/>
      </c>
      <c r="C2062" s="20" t="str" cm="1">
        <f t="array" ref="C2062">IF(Table2[[#This Row],[Max_num_drones]:[Max_num_drones]]=4,Table2[[#This Row],[Cost]:[Cost]],"")</f>
        <v/>
      </c>
      <c r="D2062" s="20" t="str" cm="1">
        <f t="array" ref="D2062">IF(Table2[[#This Row],[Max_num_drones]:[Max_num_drones]]=5,Table2[[#This Row],[Cost]:[Cost]],"")</f>
        <v/>
      </c>
    </row>
    <row r="2063" spans="1:4">
      <c r="A2063" s="20" t="str" cm="1">
        <f t="array" ref="A2063">IF(Table2[[#This Row],[Max_num_drones]:[Max_num_drones]]=2,Table2[[#This Row],[Cost]:[Cost]],"")</f>
        <v/>
      </c>
      <c r="B2063" s="20" t="str" cm="1">
        <f t="array" ref="B2063">IF(Table2[[#This Row],[Max_num_drones]:[Max_num_drones]]=3,Table2[[#This Row],[Cost]:[Cost]],"")</f>
        <v/>
      </c>
      <c r="C2063" s="20" t="str" cm="1">
        <f t="array" ref="C2063">IF(Table2[[#This Row],[Max_num_drones]:[Max_num_drones]]=4,Table2[[#This Row],[Cost]:[Cost]],"")</f>
        <v/>
      </c>
      <c r="D2063" s="20" t="str" cm="1">
        <f t="array" ref="D2063">IF(Table2[[#This Row],[Max_num_drones]:[Max_num_drones]]=5,Table2[[#This Row],[Cost]:[Cost]],"")</f>
        <v/>
      </c>
    </row>
    <row r="2064" spans="1:4">
      <c r="A2064" s="20" t="str" cm="1">
        <f t="array" ref="A2064">IF(Table2[[#This Row],[Max_num_drones]:[Max_num_drones]]=2,Table2[[#This Row],[Cost]:[Cost]],"")</f>
        <v/>
      </c>
      <c r="B2064" s="20" t="str" cm="1">
        <f t="array" ref="B2064">IF(Table2[[#This Row],[Max_num_drones]:[Max_num_drones]]=3,Table2[[#This Row],[Cost]:[Cost]],"")</f>
        <v/>
      </c>
      <c r="C2064" s="20" t="str" cm="1">
        <f t="array" ref="C2064">IF(Table2[[#This Row],[Max_num_drones]:[Max_num_drones]]=4,Table2[[#This Row],[Cost]:[Cost]],"")</f>
        <v/>
      </c>
      <c r="D2064" s="20" t="str" cm="1">
        <f t="array" ref="D2064">IF(Table2[[#This Row],[Max_num_drones]:[Max_num_drones]]=5,Table2[[#This Row],[Cost]:[Cost]],"")</f>
        <v/>
      </c>
    </row>
    <row r="2065" spans="1:4">
      <c r="A2065" s="20" t="str" cm="1">
        <f t="array" ref="A2065">IF(Table2[[#This Row],[Max_num_drones]:[Max_num_drones]]=2,Table2[[#This Row],[Cost]:[Cost]],"")</f>
        <v/>
      </c>
      <c r="B2065" s="20" t="str" cm="1">
        <f t="array" ref="B2065">IF(Table2[[#This Row],[Max_num_drones]:[Max_num_drones]]=3,Table2[[#This Row],[Cost]:[Cost]],"")</f>
        <v/>
      </c>
      <c r="C2065" s="20" t="str" cm="1">
        <f t="array" ref="C2065">IF(Table2[[#This Row],[Max_num_drones]:[Max_num_drones]]=4,Table2[[#This Row],[Cost]:[Cost]],"")</f>
        <v/>
      </c>
      <c r="D2065" s="20" t="str" cm="1">
        <f t="array" ref="D2065">IF(Table2[[#This Row],[Max_num_drones]:[Max_num_drones]]=5,Table2[[#This Row],[Cost]:[Cost]],"")</f>
        <v/>
      </c>
    </row>
    <row r="2066" spans="1:4">
      <c r="A2066" s="20" t="str" cm="1">
        <f t="array" ref="A2066">IF(Table2[[#This Row],[Max_num_drones]:[Max_num_drones]]=2,Table2[[#This Row],[Cost]:[Cost]],"")</f>
        <v/>
      </c>
      <c r="B2066" s="20" t="str" cm="1">
        <f t="array" ref="B2066">IF(Table2[[#This Row],[Max_num_drones]:[Max_num_drones]]=3,Table2[[#This Row],[Cost]:[Cost]],"")</f>
        <v/>
      </c>
      <c r="C2066" s="20" t="str" cm="1">
        <f t="array" ref="C2066">IF(Table2[[#This Row],[Max_num_drones]:[Max_num_drones]]=4,Table2[[#This Row],[Cost]:[Cost]],"")</f>
        <v/>
      </c>
      <c r="D2066" s="20" t="str" cm="1">
        <f t="array" ref="D2066">IF(Table2[[#This Row],[Max_num_drones]:[Max_num_drones]]=5,Table2[[#This Row],[Cost]:[Cost]],"")</f>
        <v/>
      </c>
    </row>
    <row r="2067" spans="1:4">
      <c r="A2067" s="20" t="str" cm="1">
        <f t="array" ref="A2067">IF(Table2[[#This Row],[Max_num_drones]:[Max_num_drones]]=2,Table2[[#This Row],[Cost]:[Cost]],"")</f>
        <v/>
      </c>
      <c r="B2067" s="20" t="str" cm="1">
        <f t="array" ref="B2067">IF(Table2[[#This Row],[Max_num_drones]:[Max_num_drones]]=3,Table2[[#This Row],[Cost]:[Cost]],"")</f>
        <v/>
      </c>
      <c r="C2067" s="20" t="str" cm="1">
        <f t="array" ref="C2067">IF(Table2[[#This Row],[Max_num_drones]:[Max_num_drones]]=4,Table2[[#This Row],[Cost]:[Cost]],"")</f>
        <v/>
      </c>
      <c r="D2067" s="20" t="str" cm="1">
        <f t="array" ref="D2067">IF(Table2[[#This Row],[Max_num_drones]:[Max_num_drones]]=5,Table2[[#This Row],[Cost]:[Cost]],"")</f>
        <v/>
      </c>
    </row>
    <row r="2068" spans="1:4">
      <c r="A2068" s="20" t="str" cm="1">
        <f t="array" ref="A2068">IF(Table2[[#This Row],[Max_num_drones]:[Max_num_drones]]=2,Table2[[#This Row],[Cost]:[Cost]],"")</f>
        <v/>
      </c>
      <c r="B2068" s="20" t="str" cm="1">
        <f t="array" ref="B2068">IF(Table2[[#This Row],[Max_num_drones]:[Max_num_drones]]=3,Table2[[#This Row],[Cost]:[Cost]],"")</f>
        <v/>
      </c>
      <c r="C2068" s="20" t="str" cm="1">
        <f t="array" ref="C2068">IF(Table2[[#This Row],[Max_num_drones]:[Max_num_drones]]=4,Table2[[#This Row],[Cost]:[Cost]],"")</f>
        <v/>
      </c>
      <c r="D2068" s="20" t="str" cm="1">
        <f t="array" ref="D2068">IF(Table2[[#This Row],[Max_num_drones]:[Max_num_drones]]=5,Table2[[#This Row],[Cost]:[Cost]],"")</f>
        <v/>
      </c>
    </row>
    <row r="2069" spans="1:4">
      <c r="A2069" s="20" t="str" cm="1">
        <f t="array" ref="A2069">IF(Table2[[#This Row],[Max_num_drones]:[Max_num_drones]]=2,Table2[[#This Row],[Cost]:[Cost]],"")</f>
        <v/>
      </c>
      <c r="B2069" s="20" t="str" cm="1">
        <f t="array" ref="B2069">IF(Table2[[#This Row],[Max_num_drones]:[Max_num_drones]]=3,Table2[[#This Row],[Cost]:[Cost]],"")</f>
        <v/>
      </c>
      <c r="C2069" s="20" t="str" cm="1">
        <f t="array" ref="C2069">IF(Table2[[#This Row],[Max_num_drones]:[Max_num_drones]]=4,Table2[[#This Row],[Cost]:[Cost]],"")</f>
        <v/>
      </c>
      <c r="D2069" s="20" t="str" cm="1">
        <f t="array" ref="D2069">IF(Table2[[#This Row],[Max_num_drones]:[Max_num_drones]]=5,Table2[[#This Row],[Cost]:[Cost]],"")</f>
        <v/>
      </c>
    </row>
    <row r="2070" spans="1:4">
      <c r="A2070" s="20" t="str" cm="1">
        <f t="array" ref="A2070">IF(Table2[[#This Row],[Max_num_drones]:[Max_num_drones]]=2,Table2[[#This Row],[Cost]:[Cost]],"")</f>
        <v/>
      </c>
      <c r="B2070" s="20" t="str" cm="1">
        <f t="array" ref="B2070">IF(Table2[[#This Row],[Max_num_drones]:[Max_num_drones]]=3,Table2[[#This Row],[Cost]:[Cost]],"")</f>
        <v/>
      </c>
      <c r="C2070" s="20" t="str" cm="1">
        <f t="array" ref="C2070">IF(Table2[[#This Row],[Max_num_drones]:[Max_num_drones]]=4,Table2[[#This Row],[Cost]:[Cost]],"")</f>
        <v/>
      </c>
      <c r="D2070" s="20" t="str" cm="1">
        <f t="array" ref="D2070">IF(Table2[[#This Row],[Max_num_drones]:[Max_num_drones]]=5,Table2[[#This Row],[Cost]:[Cost]],"")</f>
        <v/>
      </c>
    </row>
    <row r="2071" spans="1:4">
      <c r="A2071" s="20" t="str" cm="1">
        <f t="array" ref="A2071">IF(Table2[[#This Row],[Max_num_drones]:[Max_num_drones]]=2,Table2[[#This Row],[Cost]:[Cost]],"")</f>
        <v/>
      </c>
      <c r="B2071" s="20" t="str" cm="1">
        <f t="array" ref="B2071">IF(Table2[[#This Row],[Max_num_drones]:[Max_num_drones]]=3,Table2[[#This Row],[Cost]:[Cost]],"")</f>
        <v/>
      </c>
      <c r="C2071" s="20" t="str" cm="1">
        <f t="array" ref="C2071">IF(Table2[[#This Row],[Max_num_drones]:[Max_num_drones]]=4,Table2[[#This Row],[Cost]:[Cost]],"")</f>
        <v/>
      </c>
      <c r="D2071" s="20" t="str" cm="1">
        <f t="array" ref="D2071">IF(Table2[[#This Row],[Max_num_drones]:[Max_num_drones]]=5,Table2[[#This Row],[Cost]:[Cost]],"")</f>
        <v/>
      </c>
    </row>
    <row r="2072" spans="1:4">
      <c r="A2072" s="20" t="str" cm="1">
        <f t="array" ref="A2072">IF(Table2[[#This Row],[Max_num_drones]:[Max_num_drones]]=2,Table2[[#This Row],[Cost]:[Cost]],"")</f>
        <v/>
      </c>
      <c r="B2072" s="20" t="str" cm="1">
        <f t="array" ref="B2072">IF(Table2[[#This Row],[Max_num_drones]:[Max_num_drones]]=3,Table2[[#This Row],[Cost]:[Cost]],"")</f>
        <v/>
      </c>
      <c r="C2072" s="20" t="str" cm="1">
        <f t="array" ref="C2072">IF(Table2[[#This Row],[Max_num_drones]:[Max_num_drones]]=4,Table2[[#This Row],[Cost]:[Cost]],"")</f>
        <v/>
      </c>
      <c r="D2072" s="20" t="str" cm="1">
        <f t="array" ref="D2072">IF(Table2[[#This Row],[Max_num_drones]:[Max_num_drones]]=5,Table2[[#This Row],[Cost]:[Cost]],"")</f>
        <v/>
      </c>
    </row>
    <row r="2073" spans="1:4">
      <c r="A2073" s="20" t="str" cm="1">
        <f t="array" ref="A2073">IF(Table2[[#This Row],[Max_num_drones]:[Max_num_drones]]=2,Table2[[#This Row],[Cost]:[Cost]],"")</f>
        <v/>
      </c>
      <c r="B2073" s="20" t="str" cm="1">
        <f t="array" ref="B2073">IF(Table2[[#This Row],[Max_num_drones]:[Max_num_drones]]=3,Table2[[#This Row],[Cost]:[Cost]],"")</f>
        <v/>
      </c>
      <c r="C2073" s="20" t="str" cm="1">
        <f t="array" ref="C2073">IF(Table2[[#This Row],[Max_num_drones]:[Max_num_drones]]=4,Table2[[#This Row],[Cost]:[Cost]],"")</f>
        <v/>
      </c>
      <c r="D2073" s="20" t="str" cm="1">
        <f t="array" ref="D2073">IF(Table2[[#This Row],[Max_num_drones]:[Max_num_drones]]=5,Table2[[#This Row],[Cost]:[Cost]],"")</f>
        <v/>
      </c>
    </row>
    <row r="2074" spans="1:4">
      <c r="A2074" s="20" t="str" cm="1">
        <f t="array" ref="A2074">IF(Table2[[#This Row],[Max_num_drones]:[Max_num_drones]]=2,Table2[[#This Row],[Cost]:[Cost]],"")</f>
        <v/>
      </c>
      <c r="B2074" s="20" t="str" cm="1">
        <f t="array" ref="B2074">IF(Table2[[#This Row],[Max_num_drones]:[Max_num_drones]]=3,Table2[[#This Row],[Cost]:[Cost]],"")</f>
        <v/>
      </c>
      <c r="C2074" s="20" t="str" cm="1">
        <f t="array" ref="C2074">IF(Table2[[#This Row],[Max_num_drones]:[Max_num_drones]]=4,Table2[[#This Row],[Cost]:[Cost]],"")</f>
        <v/>
      </c>
      <c r="D2074" s="20" t="str" cm="1">
        <f t="array" ref="D2074">IF(Table2[[#This Row],[Max_num_drones]:[Max_num_drones]]=5,Table2[[#This Row],[Cost]:[Cost]],"")</f>
        <v/>
      </c>
    </row>
    <row r="2075" spans="1:4">
      <c r="A2075" s="20" t="str" cm="1">
        <f t="array" ref="A2075">IF(Table2[[#This Row],[Max_num_drones]:[Max_num_drones]]=2,Table2[[#This Row],[Cost]:[Cost]],"")</f>
        <v/>
      </c>
      <c r="B2075" s="20" t="str" cm="1">
        <f t="array" ref="B2075">IF(Table2[[#This Row],[Max_num_drones]:[Max_num_drones]]=3,Table2[[#This Row],[Cost]:[Cost]],"")</f>
        <v/>
      </c>
      <c r="C2075" s="20" t="str" cm="1">
        <f t="array" ref="C2075">IF(Table2[[#This Row],[Max_num_drones]:[Max_num_drones]]=4,Table2[[#This Row],[Cost]:[Cost]],"")</f>
        <v/>
      </c>
      <c r="D2075" s="20" t="str" cm="1">
        <f t="array" ref="D2075">IF(Table2[[#This Row],[Max_num_drones]:[Max_num_drones]]=5,Table2[[#This Row],[Cost]:[Cost]],"")</f>
        <v/>
      </c>
    </row>
    <row r="2076" spans="1:4">
      <c r="A2076" s="20" t="str" cm="1">
        <f t="array" ref="A2076">IF(Table2[[#This Row],[Max_num_drones]:[Max_num_drones]]=2,Table2[[#This Row],[Cost]:[Cost]],"")</f>
        <v/>
      </c>
      <c r="B2076" s="20" t="str" cm="1">
        <f t="array" ref="B2076">IF(Table2[[#This Row],[Max_num_drones]:[Max_num_drones]]=3,Table2[[#This Row],[Cost]:[Cost]],"")</f>
        <v/>
      </c>
      <c r="C2076" s="20" t="str" cm="1">
        <f t="array" ref="C2076">IF(Table2[[#This Row],[Max_num_drones]:[Max_num_drones]]=4,Table2[[#This Row],[Cost]:[Cost]],"")</f>
        <v/>
      </c>
      <c r="D2076" s="20" t="str" cm="1">
        <f t="array" ref="D2076">IF(Table2[[#This Row],[Max_num_drones]:[Max_num_drones]]=5,Table2[[#This Row],[Cost]:[Cost]],"")</f>
        <v/>
      </c>
    </row>
    <row r="2077" spans="1:4">
      <c r="A2077" s="20" t="str" cm="1">
        <f t="array" ref="A2077">IF(Table2[[#This Row],[Max_num_drones]:[Max_num_drones]]=2,Table2[[#This Row],[Cost]:[Cost]],"")</f>
        <v/>
      </c>
      <c r="B2077" s="20" t="str" cm="1">
        <f t="array" ref="B2077">IF(Table2[[#This Row],[Max_num_drones]:[Max_num_drones]]=3,Table2[[#This Row],[Cost]:[Cost]],"")</f>
        <v/>
      </c>
      <c r="C2077" s="20" t="str" cm="1">
        <f t="array" ref="C2077">IF(Table2[[#This Row],[Max_num_drones]:[Max_num_drones]]=4,Table2[[#This Row],[Cost]:[Cost]],"")</f>
        <v/>
      </c>
      <c r="D2077" s="20" t="str" cm="1">
        <f t="array" ref="D2077">IF(Table2[[#This Row],[Max_num_drones]:[Max_num_drones]]=5,Table2[[#This Row],[Cost]:[Cost]],"")</f>
        <v/>
      </c>
    </row>
    <row r="2078" spans="1:4">
      <c r="A2078" s="20" t="str" cm="1">
        <f t="array" ref="A2078">IF(Table2[[#This Row],[Max_num_drones]:[Max_num_drones]]=2,Table2[[#This Row],[Cost]:[Cost]],"")</f>
        <v/>
      </c>
      <c r="B2078" s="20" t="str" cm="1">
        <f t="array" ref="B2078">IF(Table2[[#This Row],[Max_num_drones]:[Max_num_drones]]=3,Table2[[#This Row],[Cost]:[Cost]],"")</f>
        <v/>
      </c>
      <c r="C2078" s="20" t="str" cm="1">
        <f t="array" ref="C2078">IF(Table2[[#This Row],[Max_num_drones]:[Max_num_drones]]=4,Table2[[#This Row],[Cost]:[Cost]],"")</f>
        <v/>
      </c>
      <c r="D2078" s="20" t="str" cm="1">
        <f t="array" ref="D2078">IF(Table2[[#This Row],[Max_num_drones]:[Max_num_drones]]=5,Table2[[#This Row],[Cost]:[Cost]],"")</f>
        <v/>
      </c>
    </row>
    <row r="2079" spans="1:4">
      <c r="A2079" s="20" t="str" cm="1">
        <f t="array" ref="A2079">IF(Table2[[#This Row],[Max_num_drones]:[Max_num_drones]]=2,Table2[[#This Row],[Cost]:[Cost]],"")</f>
        <v/>
      </c>
      <c r="B2079" s="20" t="str" cm="1">
        <f t="array" ref="B2079">IF(Table2[[#This Row],[Max_num_drones]:[Max_num_drones]]=3,Table2[[#This Row],[Cost]:[Cost]],"")</f>
        <v/>
      </c>
      <c r="C2079" s="20" t="str" cm="1">
        <f t="array" ref="C2079">IF(Table2[[#This Row],[Max_num_drones]:[Max_num_drones]]=4,Table2[[#This Row],[Cost]:[Cost]],"")</f>
        <v/>
      </c>
      <c r="D2079" s="20" t="str" cm="1">
        <f t="array" ref="D2079">IF(Table2[[#This Row],[Max_num_drones]:[Max_num_drones]]=5,Table2[[#This Row],[Cost]:[Cost]],"")</f>
        <v/>
      </c>
    </row>
    <row r="2080" spans="1:4">
      <c r="A2080" s="20" t="str" cm="1">
        <f t="array" ref="A2080">IF(Table2[[#This Row],[Max_num_drones]:[Max_num_drones]]=2,Table2[[#This Row],[Cost]:[Cost]],"")</f>
        <v/>
      </c>
      <c r="B2080" s="20" t="str" cm="1">
        <f t="array" ref="B2080">IF(Table2[[#This Row],[Max_num_drones]:[Max_num_drones]]=3,Table2[[#This Row],[Cost]:[Cost]],"")</f>
        <v/>
      </c>
      <c r="C2080" s="20" t="str" cm="1">
        <f t="array" ref="C2080">IF(Table2[[#This Row],[Max_num_drones]:[Max_num_drones]]=4,Table2[[#This Row],[Cost]:[Cost]],"")</f>
        <v/>
      </c>
      <c r="D2080" s="20" t="str" cm="1">
        <f t="array" ref="D2080">IF(Table2[[#This Row],[Max_num_drones]:[Max_num_drones]]=5,Table2[[#This Row],[Cost]:[Cost]],"")</f>
        <v/>
      </c>
    </row>
    <row r="2081" spans="1:4">
      <c r="A2081" s="20" t="str" cm="1">
        <f t="array" ref="A2081">IF(Table2[[#This Row],[Max_num_drones]:[Max_num_drones]]=2,Table2[[#This Row],[Cost]:[Cost]],"")</f>
        <v/>
      </c>
      <c r="B2081" s="20" t="str" cm="1">
        <f t="array" ref="B2081">IF(Table2[[#This Row],[Max_num_drones]:[Max_num_drones]]=3,Table2[[#This Row],[Cost]:[Cost]],"")</f>
        <v/>
      </c>
      <c r="C2081" s="20" t="str" cm="1">
        <f t="array" ref="C2081">IF(Table2[[#This Row],[Max_num_drones]:[Max_num_drones]]=4,Table2[[#This Row],[Cost]:[Cost]],"")</f>
        <v/>
      </c>
      <c r="D2081" s="20" t="str" cm="1">
        <f t="array" ref="D2081">IF(Table2[[#This Row],[Max_num_drones]:[Max_num_drones]]=5,Table2[[#This Row],[Cost]:[Cost]],"")</f>
        <v/>
      </c>
    </row>
    <row r="2082" spans="1:4">
      <c r="A2082" s="20" t="str" cm="1">
        <f t="array" ref="A2082">IF(Table2[[#This Row],[Max_num_drones]:[Max_num_drones]]=2,Table2[[#This Row],[Cost]:[Cost]],"")</f>
        <v/>
      </c>
      <c r="B2082" s="20" t="str" cm="1">
        <f t="array" ref="B2082">IF(Table2[[#This Row],[Max_num_drones]:[Max_num_drones]]=3,Table2[[#This Row],[Cost]:[Cost]],"")</f>
        <v/>
      </c>
      <c r="C2082" s="20" t="str" cm="1">
        <f t="array" ref="C2082">IF(Table2[[#This Row],[Max_num_drones]:[Max_num_drones]]=4,Table2[[#This Row],[Cost]:[Cost]],"")</f>
        <v/>
      </c>
      <c r="D2082" s="20" t="str" cm="1">
        <f t="array" ref="D2082">IF(Table2[[#This Row],[Max_num_drones]:[Max_num_drones]]=5,Table2[[#This Row],[Cost]:[Cost]],"")</f>
        <v/>
      </c>
    </row>
    <row r="2083" spans="1:4">
      <c r="A2083" s="20" t="str" cm="1">
        <f t="array" ref="A2083">IF(Table2[[#This Row],[Max_num_drones]:[Max_num_drones]]=2,Table2[[#This Row],[Cost]:[Cost]],"")</f>
        <v/>
      </c>
      <c r="B2083" s="20" t="str" cm="1">
        <f t="array" ref="B2083">IF(Table2[[#This Row],[Max_num_drones]:[Max_num_drones]]=3,Table2[[#This Row],[Cost]:[Cost]],"")</f>
        <v/>
      </c>
      <c r="C2083" s="20" t="str" cm="1">
        <f t="array" ref="C2083">IF(Table2[[#This Row],[Max_num_drones]:[Max_num_drones]]=4,Table2[[#This Row],[Cost]:[Cost]],"")</f>
        <v/>
      </c>
      <c r="D2083" s="20" t="str" cm="1">
        <f t="array" ref="D2083">IF(Table2[[#This Row],[Max_num_drones]:[Max_num_drones]]=5,Table2[[#This Row],[Cost]:[Cost]],"")</f>
        <v/>
      </c>
    </row>
    <row r="2084" spans="1:4">
      <c r="A2084" s="20" t="str" cm="1">
        <f t="array" ref="A2084">IF(Table2[[#This Row],[Max_num_drones]:[Max_num_drones]]=2,Table2[[#This Row],[Cost]:[Cost]],"")</f>
        <v/>
      </c>
      <c r="B2084" s="20" t="str" cm="1">
        <f t="array" ref="B2084">IF(Table2[[#This Row],[Max_num_drones]:[Max_num_drones]]=3,Table2[[#This Row],[Cost]:[Cost]],"")</f>
        <v/>
      </c>
      <c r="C2084" s="20" t="str" cm="1">
        <f t="array" ref="C2084">IF(Table2[[#This Row],[Max_num_drones]:[Max_num_drones]]=4,Table2[[#This Row],[Cost]:[Cost]],"")</f>
        <v/>
      </c>
      <c r="D2084" s="20" t="str" cm="1">
        <f t="array" ref="D2084">IF(Table2[[#This Row],[Max_num_drones]:[Max_num_drones]]=5,Table2[[#This Row],[Cost]:[Cost]],"")</f>
        <v/>
      </c>
    </row>
    <row r="2085" spans="1:4">
      <c r="A2085" s="20" t="str" cm="1">
        <f t="array" ref="A2085">IF(Table2[[#This Row],[Max_num_drones]:[Max_num_drones]]=2,Table2[[#This Row],[Cost]:[Cost]],"")</f>
        <v/>
      </c>
      <c r="B2085" s="20" t="str" cm="1">
        <f t="array" ref="B2085">IF(Table2[[#This Row],[Max_num_drones]:[Max_num_drones]]=3,Table2[[#This Row],[Cost]:[Cost]],"")</f>
        <v/>
      </c>
      <c r="C2085" s="20" t="str" cm="1">
        <f t="array" ref="C2085">IF(Table2[[#This Row],[Max_num_drones]:[Max_num_drones]]=4,Table2[[#This Row],[Cost]:[Cost]],"")</f>
        <v/>
      </c>
      <c r="D2085" s="20" t="str" cm="1">
        <f t="array" ref="D2085">IF(Table2[[#This Row],[Max_num_drones]:[Max_num_drones]]=5,Table2[[#This Row],[Cost]:[Cost]],"")</f>
        <v/>
      </c>
    </row>
    <row r="2086" spans="1:4">
      <c r="A2086" s="20" t="str" cm="1">
        <f t="array" ref="A2086">IF(Table2[[#This Row],[Max_num_drones]:[Max_num_drones]]=2,Table2[[#This Row],[Cost]:[Cost]],"")</f>
        <v/>
      </c>
      <c r="B2086" s="20" t="str" cm="1">
        <f t="array" ref="B2086">IF(Table2[[#This Row],[Max_num_drones]:[Max_num_drones]]=3,Table2[[#This Row],[Cost]:[Cost]],"")</f>
        <v/>
      </c>
      <c r="C2086" s="20" t="str" cm="1">
        <f t="array" ref="C2086">IF(Table2[[#This Row],[Max_num_drones]:[Max_num_drones]]=4,Table2[[#This Row],[Cost]:[Cost]],"")</f>
        <v/>
      </c>
      <c r="D2086" s="20" t="str" cm="1">
        <f t="array" ref="D2086">IF(Table2[[#This Row],[Max_num_drones]:[Max_num_drones]]=5,Table2[[#This Row],[Cost]:[Cost]],"")</f>
        <v/>
      </c>
    </row>
    <row r="2087" spans="1:4">
      <c r="A2087" s="20" t="str" cm="1">
        <f t="array" ref="A2087">IF(Table2[[#This Row],[Max_num_drones]:[Max_num_drones]]=2,Table2[[#This Row],[Cost]:[Cost]],"")</f>
        <v/>
      </c>
      <c r="B2087" s="20" t="str" cm="1">
        <f t="array" ref="B2087">IF(Table2[[#This Row],[Max_num_drones]:[Max_num_drones]]=3,Table2[[#This Row],[Cost]:[Cost]],"")</f>
        <v/>
      </c>
      <c r="C2087" s="20" t="str" cm="1">
        <f t="array" ref="C2087">IF(Table2[[#This Row],[Max_num_drones]:[Max_num_drones]]=4,Table2[[#This Row],[Cost]:[Cost]],"")</f>
        <v/>
      </c>
      <c r="D2087" s="20" t="str" cm="1">
        <f t="array" ref="D2087">IF(Table2[[#This Row],[Max_num_drones]:[Max_num_drones]]=5,Table2[[#This Row],[Cost]:[Cost]],"")</f>
        <v/>
      </c>
    </row>
    <row r="2088" spans="1:4">
      <c r="A2088" s="20" t="str" cm="1">
        <f t="array" ref="A2088">IF(Table2[[#This Row],[Max_num_drones]:[Max_num_drones]]=2,Table2[[#This Row],[Cost]:[Cost]],"")</f>
        <v/>
      </c>
      <c r="B2088" s="20" t="str" cm="1">
        <f t="array" ref="B2088">IF(Table2[[#This Row],[Max_num_drones]:[Max_num_drones]]=3,Table2[[#This Row],[Cost]:[Cost]],"")</f>
        <v/>
      </c>
      <c r="C2088" s="20" t="str" cm="1">
        <f t="array" ref="C2088">IF(Table2[[#This Row],[Max_num_drones]:[Max_num_drones]]=4,Table2[[#This Row],[Cost]:[Cost]],"")</f>
        <v/>
      </c>
      <c r="D2088" s="20" t="str" cm="1">
        <f t="array" ref="D2088">IF(Table2[[#This Row],[Max_num_drones]:[Max_num_drones]]=5,Table2[[#This Row],[Cost]:[Cost]],"")</f>
        <v/>
      </c>
    </row>
    <row r="2089" spans="1:4">
      <c r="A2089" s="20" t="str" cm="1">
        <f t="array" ref="A2089">IF(Table2[[#This Row],[Max_num_drones]:[Max_num_drones]]=2,Table2[[#This Row],[Cost]:[Cost]],"")</f>
        <v/>
      </c>
      <c r="B2089" s="20" t="str" cm="1">
        <f t="array" ref="B2089">IF(Table2[[#This Row],[Max_num_drones]:[Max_num_drones]]=3,Table2[[#This Row],[Cost]:[Cost]],"")</f>
        <v/>
      </c>
      <c r="C2089" s="20" t="str" cm="1">
        <f t="array" ref="C2089">IF(Table2[[#This Row],[Max_num_drones]:[Max_num_drones]]=4,Table2[[#This Row],[Cost]:[Cost]],"")</f>
        <v/>
      </c>
      <c r="D2089" s="20" t="str" cm="1">
        <f t="array" ref="D2089">IF(Table2[[#This Row],[Max_num_drones]:[Max_num_drones]]=5,Table2[[#This Row],[Cost]:[Cost]],"")</f>
        <v/>
      </c>
    </row>
    <row r="2090" spans="1:4">
      <c r="A2090" s="20" t="str" cm="1">
        <f t="array" ref="A2090">IF(Table2[[#This Row],[Max_num_drones]:[Max_num_drones]]=2,Table2[[#This Row],[Cost]:[Cost]],"")</f>
        <v/>
      </c>
      <c r="B2090" s="20" t="str" cm="1">
        <f t="array" ref="B2090">IF(Table2[[#This Row],[Max_num_drones]:[Max_num_drones]]=3,Table2[[#This Row],[Cost]:[Cost]],"")</f>
        <v/>
      </c>
      <c r="C2090" s="20" t="str" cm="1">
        <f t="array" ref="C2090">IF(Table2[[#This Row],[Max_num_drones]:[Max_num_drones]]=4,Table2[[#This Row],[Cost]:[Cost]],"")</f>
        <v/>
      </c>
      <c r="D2090" s="20" t="str" cm="1">
        <f t="array" ref="D2090">IF(Table2[[#This Row],[Max_num_drones]:[Max_num_drones]]=5,Table2[[#This Row],[Cost]:[Cost]],"")</f>
        <v/>
      </c>
    </row>
    <row r="2091" spans="1:4">
      <c r="A2091" s="20" t="str" cm="1">
        <f t="array" ref="A2091">IF(Table2[[#This Row],[Max_num_drones]:[Max_num_drones]]=2,Table2[[#This Row],[Cost]:[Cost]],"")</f>
        <v/>
      </c>
      <c r="B2091" s="20" t="str" cm="1">
        <f t="array" ref="B2091">IF(Table2[[#This Row],[Max_num_drones]:[Max_num_drones]]=3,Table2[[#This Row],[Cost]:[Cost]],"")</f>
        <v/>
      </c>
      <c r="C2091" s="20" t="str" cm="1">
        <f t="array" ref="C2091">IF(Table2[[#This Row],[Max_num_drones]:[Max_num_drones]]=4,Table2[[#This Row],[Cost]:[Cost]],"")</f>
        <v/>
      </c>
      <c r="D2091" s="20" t="str" cm="1">
        <f t="array" ref="D2091">IF(Table2[[#This Row],[Max_num_drones]:[Max_num_drones]]=5,Table2[[#This Row],[Cost]:[Cost]],"")</f>
        <v/>
      </c>
    </row>
    <row r="2092" spans="1:4">
      <c r="A2092" s="20" t="str" cm="1">
        <f t="array" ref="A2092">IF(Table2[[#This Row],[Max_num_drones]:[Max_num_drones]]=2,Table2[[#This Row],[Cost]:[Cost]],"")</f>
        <v/>
      </c>
      <c r="B2092" s="20" t="str" cm="1">
        <f t="array" ref="B2092">IF(Table2[[#This Row],[Max_num_drones]:[Max_num_drones]]=3,Table2[[#This Row],[Cost]:[Cost]],"")</f>
        <v/>
      </c>
      <c r="C2092" s="20" t="str" cm="1">
        <f t="array" ref="C2092">IF(Table2[[#This Row],[Max_num_drones]:[Max_num_drones]]=4,Table2[[#This Row],[Cost]:[Cost]],"")</f>
        <v/>
      </c>
      <c r="D2092" s="20" t="str" cm="1">
        <f t="array" ref="D2092">IF(Table2[[#This Row],[Max_num_drones]:[Max_num_drones]]=5,Table2[[#This Row],[Cost]:[Cost]],"")</f>
        <v/>
      </c>
    </row>
    <row r="2093" spans="1:4">
      <c r="A2093" s="20" t="str" cm="1">
        <f t="array" ref="A2093">IF(Table2[[#This Row],[Max_num_drones]:[Max_num_drones]]=2,Table2[[#This Row],[Cost]:[Cost]],"")</f>
        <v/>
      </c>
      <c r="B2093" s="20" t="str" cm="1">
        <f t="array" ref="B2093">IF(Table2[[#This Row],[Max_num_drones]:[Max_num_drones]]=3,Table2[[#This Row],[Cost]:[Cost]],"")</f>
        <v/>
      </c>
      <c r="C2093" s="20" t="str" cm="1">
        <f t="array" ref="C2093">IF(Table2[[#This Row],[Max_num_drones]:[Max_num_drones]]=4,Table2[[#This Row],[Cost]:[Cost]],"")</f>
        <v/>
      </c>
      <c r="D2093" s="20" t="str" cm="1">
        <f t="array" ref="D2093">IF(Table2[[#This Row],[Max_num_drones]:[Max_num_drones]]=5,Table2[[#This Row],[Cost]:[Cost]],"")</f>
        <v/>
      </c>
    </row>
    <row r="2094" spans="1:4">
      <c r="A2094" s="20" t="str" cm="1">
        <f t="array" ref="A2094">IF(Table2[[#This Row],[Max_num_drones]:[Max_num_drones]]=2,Table2[[#This Row],[Cost]:[Cost]],"")</f>
        <v/>
      </c>
      <c r="B2094" s="20" t="str" cm="1">
        <f t="array" ref="B2094">IF(Table2[[#This Row],[Max_num_drones]:[Max_num_drones]]=3,Table2[[#This Row],[Cost]:[Cost]],"")</f>
        <v/>
      </c>
      <c r="C2094" s="20" t="str" cm="1">
        <f t="array" ref="C2094">IF(Table2[[#This Row],[Max_num_drones]:[Max_num_drones]]=4,Table2[[#This Row],[Cost]:[Cost]],"")</f>
        <v/>
      </c>
      <c r="D2094" s="20" t="str" cm="1">
        <f t="array" ref="D2094">IF(Table2[[#This Row],[Max_num_drones]:[Max_num_drones]]=5,Table2[[#This Row],[Cost]:[Cost]],"")</f>
        <v/>
      </c>
    </row>
    <row r="2095" spans="1:4">
      <c r="A2095" s="20" t="str" cm="1">
        <f t="array" ref="A2095">IF(Table2[[#This Row],[Max_num_drones]:[Max_num_drones]]=2,Table2[[#This Row],[Cost]:[Cost]],"")</f>
        <v/>
      </c>
      <c r="B2095" s="20" t="str" cm="1">
        <f t="array" ref="B2095">IF(Table2[[#This Row],[Max_num_drones]:[Max_num_drones]]=3,Table2[[#This Row],[Cost]:[Cost]],"")</f>
        <v/>
      </c>
      <c r="C2095" s="20" t="str" cm="1">
        <f t="array" ref="C2095">IF(Table2[[#This Row],[Max_num_drones]:[Max_num_drones]]=4,Table2[[#This Row],[Cost]:[Cost]],"")</f>
        <v/>
      </c>
      <c r="D2095" s="20" t="str" cm="1">
        <f t="array" ref="D2095">IF(Table2[[#This Row],[Max_num_drones]:[Max_num_drones]]=5,Table2[[#This Row],[Cost]:[Cost]],"")</f>
        <v/>
      </c>
    </row>
    <row r="2096" spans="1:4">
      <c r="A2096" s="20" t="str" cm="1">
        <f t="array" ref="A2096">IF(Table2[[#This Row],[Max_num_drones]:[Max_num_drones]]=2,Table2[[#This Row],[Cost]:[Cost]],"")</f>
        <v/>
      </c>
      <c r="B2096" s="20" t="str" cm="1">
        <f t="array" ref="B2096">IF(Table2[[#This Row],[Max_num_drones]:[Max_num_drones]]=3,Table2[[#This Row],[Cost]:[Cost]],"")</f>
        <v/>
      </c>
      <c r="C2096" s="20" t="str" cm="1">
        <f t="array" ref="C2096">IF(Table2[[#This Row],[Max_num_drones]:[Max_num_drones]]=4,Table2[[#This Row],[Cost]:[Cost]],"")</f>
        <v/>
      </c>
      <c r="D2096" s="20" t="str" cm="1">
        <f t="array" ref="D2096">IF(Table2[[#This Row],[Max_num_drones]:[Max_num_drones]]=5,Table2[[#This Row],[Cost]:[Cost]],"")</f>
        <v/>
      </c>
    </row>
    <row r="2097" spans="1:4">
      <c r="A2097" s="20" t="str" cm="1">
        <f t="array" ref="A2097">IF(Table2[[#This Row],[Max_num_drones]:[Max_num_drones]]=2,Table2[[#This Row],[Cost]:[Cost]],"")</f>
        <v/>
      </c>
      <c r="B2097" s="20" t="str" cm="1">
        <f t="array" ref="B2097">IF(Table2[[#This Row],[Max_num_drones]:[Max_num_drones]]=3,Table2[[#This Row],[Cost]:[Cost]],"")</f>
        <v/>
      </c>
      <c r="C2097" s="20" t="str" cm="1">
        <f t="array" ref="C2097">IF(Table2[[#This Row],[Max_num_drones]:[Max_num_drones]]=4,Table2[[#This Row],[Cost]:[Cost]],"")</f>
        <v/>
      </c>
      <c r="D2097" s="20" t="str" cm="1">
        <f t="array" ref="D2097">IF(Table2[[#This Row],[Max_num_drones]:[Max_num_drones]]=5,Table2[[#This Row],[Cost]:[Cost]],"")</f>
        <v/>
      </c>
    </row>
    <row r="2098" spans="1:4">
      <c r="A2098" s="20" t="str" cm="1">
        <f t="array" ref="A2098">IF(Table2[[#This Row],[Max_num_drones]:[Max_num_drones]]=2,Table2[[#This Row],[Cost]:[Cost]],"")</f>
        <v/>
      </c>
      <c r="B2098" s="20" t="str" cm="1">
        <f t="array" ref="B2098">IF(Table2[[#This Row],[Max_num_drones]:[Max_num_drones]]=3,Table2[[#This Row],[Cost]:[Cost]],"")</f>
        <v/>
      </c>
      <c r="C2098" s="20" t="str" cm="1">
        <f t="array" ref="C2098">IF(Table2[[#This Row],[Max_num_drones]:[Max_num_drones]]=4,Table2[[#This Row],[Cost]:[Cost]],"")</f>
        <v/>
      </c>
      <c r="D2098" s="20" t="str" cm="1">
        <f t="array" ref="D2098">IF(Table2[[#This Row],[Max_num_drones]:[Max_num_drones]]=5,Table2[[#This Row],[Cost]:[Cost]],"")</f>
        <v/>
      </c>
    </row>
    <row r="2099" spans="1:4">
      <c r="A2099" s="20" t="str" cm="1">
        <f t="array" ref="A2099">IF(Table2[[#This Row],[Max_num_drones]:[Max_num_drones]]=2,Table2[[#This Row],[Cost]:[Cost]],"")</f>
        <v/>
      </c>
      <c r="B2099" s="20" t="str" cm="1">
        <f t="array" ref="B2099">IF(Table2[[#This Row],[Max_num_drones]:[Max_num_drones]]=3,Table2[[#This Row],[Cost]:[Cost]],"")</f>
        <v/>
      </c>
      <c r="C2099" s="20" t="str" cm="1">
        <f t="array" ref="C2099">IF(Table2[[#This Row],[Max_num_drones]:[Max_num_drones]]=4,Table2[[#This Row],[Cost]:[Cost]],"")</f>
        <v/>
      </c>
      <c r="D2099" s="20" t="str" cm="1">
        <f t="array" ref="D2099">IF(Table2[[#This Row],[Max_num_drones]:[Max_num_drones]]=5,Table2[[#This Row],[Cost]:[Cost]],"")</f>
        <v/>
      </c>
    </row>
    <row r="2100" spans="1:4">
      <c r="A2100" s="20" t="str" cm="1">
        <f t="array" ref="A2100">IF(Table2[[#This Row],[Max_num_drones]:[Max_num_drones]]=2,Table2[[#This Row],[Cost]:[Cost]],"")</f>
        <v/>
      </c>
      <c r="B2100" s="20" t="str" cm="1">
        <f t="array" ref="B2100">IF(Table2[[#This Row],[Max_num_drones]:[Max_num_drones]]=3,Table2[[#This Row],[Cost]:[Cost]],"")</f>
        <v/>
      </c>
      <c r="C2100" s="20" t="str" cm="1">
        <f t="array" ref="C2100">IF(Table2[[#This Row],[Max_num_drones]:[Max_num_drones]]=4,Table2[[#This Row],[Cost]:[Cost]],"")</f>
        <v/>
      </c>
      <c r="D2100" s="20" t="str" cm="1">
        <f t="array" ref="D2100">IF(Table2[[#This Row],[Max_num_drones]:[Max_num_drones]]=5,Table2[[#This Row],[Cost]:[Cost]],"")</f>
        <v/>
      </c>
    </row>
    <row r="2101" spans="1:4">
      <c r="A2101" s="20" t="str" cm="1">
        <f t="array" ref="A2101">IF(Table2[[#This Row],[Max_num_drones]:[Max_num_drones]]=2,Table2[[#This Row],[Cost]:[Cost]],"")</f>
        <v/>
      </c>
      <c r="B2101" s="20" t="str" cm="1">
        <f t="array" ref="B2101">IF(Table2[[#This Row],[Max_num_drones]:[Max_num_drones]]=3,Table2[[#This Row],[Cost]:[Cost]],"")</f>
        <v/>
      </c>
      <c r="C2101" s="20" t="str" cm="1">
        <f t="array" ref="C2101">IF(Table2[[#This Row],[Max_num_drones]:[Max_num_drones]]=4,Table2[[#This Row],[Cost]:[Cost]],"")</f>
        <v/>
      </c>
      <c r="D2101" s="20" t="str" cm="1">
        <f t="array" ref="D2101">IF(Table2[[#This Row],[Max_num_drones]:[Max_num_drones]]=5,Table2[[#This Row],[Cost]:[Cost]],"")</f>
        <v/>
      </c>
    </row>
    <row r="2102" spans="1:4">
      <c r="A2102" s="20" t="str" cm="1">
        <f t="array" ref="A2102">IF(Table2[[#This Row],[Max_num_drones]:[Max_num_drones]]=2,Table2[[#This Row],[Cost]:[Cost]],"")</f>
        <v/>
      </c>
      <c r="B2102" s="20" t="str" cm="1">
        <f t="array" ref="B2102">IF(Table2[[#This Row],[Max_num_drones]:[Max_num_drones]]=3,Table2[[#This Row],[Cost]:[Cost]],"")</f>
        <v/>
      </c>
      <c r="C2102" s="20" t="str" cm="1">
        <f t="array" ref="C2102">IF(Table2[[#This Row],[Max_num_drones]:[Max_num_drones]]=4,Table2[[#This Row],[Cost]:[Cost]],"")</f>
        <v/>
      </c>
      <c r="D2102" s="20" t="str" cm="1">
        <f t="array" ref="D2102">IF(Table2[[#This Row],[Max_num_drones]:[Max_num_drones]]=5,Table2[[#This Row],[Cost]:[Cost]],"")</f>
        <v/>
      </c>
    </row>
    <row r="2103" spans="1:4">
      <c r="A2103" s="20" t="str" cm="1">
        <f t="array" ref="A2103">IF(Table2[[#This Row],[Max_num_drones]:[Max_num_drones]]=2,Table2[[#This Row],[Cost]:[Cost]],"")</f>
        <v/>
      </c>
      <c r="B2103" s="20" t="str" cm="1">
        <f t="array" ref="B2103">IF(Table2[[#This Row],[Max_num_drones]:[Max_num_drones]]=3,Table2[[#This Row],[Cost]:[Cost]],"")</f>
        <v/>
      </c>
      <c r="C2103" s="20" t="str" cm="1">
        <f t="array" ref="C2103">IF(Table2[[#This Row],[Max_num_drones]:[Max_num_drones]]=4,Table2[[#This Row],[Cost]:[Cost]],"")</f>
        <v/>
      </c>
      <c r="D2103" s="20" t="str" cm="1">
        <f t="array" ref="D2103">IF(Table2[[#This Row],[Max_num_drones]:[Max_num_drones]]=5,Table2[[#This Row],[Cost]:[Cost]],"")</f>
        <v/>
      </c>
    </row>
    <row r="2104" spans="1:4">
      <c r="A2104" s="20" t="str" cm="1">
        <f t="array" ref="A2104">IF(Table2[[#This Row],[Max_num_drones]:[Max_num_drones]]=2,Table2[[#This Row],[Cost]:[Cost]],"")</f>
        <v/>
      </c>
      <c r="B2104" s="20" t="str" cm="1">
        <f t="array" ref="B2104">IF(Table2[[#This Row],[Max_num_drones]:[Max_num_drones]]=3,Table2[[#This Row],[Cost]:[Cost]],"")</f>
        <v/>
      </c>
      <c r="C2104" s="20" t="str" cm="1">
        <f t="array" ref="C2104">IF(Table2[[#This Row],[Max_num_drones]:[Max_num_drones]]=4,Table2[[#This Row],[Cost]:[Cost]],"")</f>
        <v/>
      </c>
      <c r="D2104" s="20" t="str" cm="1">
        <f t="array" ref="D2104">IF(Table2[[#This Row],[Max_num_drones]:[Max_num_drones]]=5,Table2[[#This Row],[Cost]:[Cost]],"")</f>
        <v/>
      </c>
    </row>
    <row r="2105" spans="1:4">
      <c r="A2105" s="20" t="str" cm="1">
        <f t="array" ref="A2105">IF(Table2[[#This Row],[Max_num_drones]:[Max_num_drones]]=2,Table2[[#This Row],[Cost]:[Cost]],"")</f>
        <v/>
      </c>
      <c r="B2105" s="20" t="str" cm="1">
        <f t="array" ref="B2105">IF(Table2[[#This Row],[Max_num_drones]:[Max_num_drones]]=3,Table2[[#This Row],[Cost]:[Cost]],"")</f>
        <v/>
      </c>
      <c r="C2105" s="20" t="str" cm="1">
        <f t="array" ref="C2105">IF(Table2[[#This Row],[Max_num_drones]:[Max_num_drones]]=4,Table2[[#This Row],[Cost]:[Cost]],"")</f>
        <v/>
      </c>
      <c r="D2105" s="20" t="str" cm="1">
        <f t="array" ref="D2105">IF(Table2[[#This Row],[Max_num_drones]:[Max_num_drones]]=5,Table2[[#This Row],[Cost]:[Cost]],"")</f>
        <v/>
      </c>
    </row>
    <row r="2106" spans="1:4">
      <c r="A2106" s="20" t="str" cm="1">
        <f t="array" ref="A2106">IF(Table2[[#This Row],[Max_num_drones]:[Max_num_drones]]=2,Table2[[#This Row],[Cost]:[Cost]],"")</f>
        <v/>
      </c>
      <c r="B2106" s="20" t="str" cm="1">
        <f t="array" ref="B2106">IF(Table2[[#This Row],[Max_num_drones]:[Max_num_drones]]=3,Table2[[#This Row],[Cost]:[Cost]],"")</f>
        <v/>
      </c>
      <c r="C2106" s="20" t="str" cm="1">
        <f t="array" ref="C2106">IF(Table2[[#This Row],[Max_num_drones]:[Max_num_drones]]=4,Table2[[#This Row],[Cost]:[Cost]],"")</f>
        <v/>
      </c>
      <c r="D2106" s="20" t="str" cm="1">
        <f t="array" ref="D2106">IF(Table2[[#This Row],[Max_num_drones]:[Max_num_drones]]=5,Table2[[#This Row],[Cost]:[Cost]],"")</f>
        <v/>
      </c>
    </row>
    <row r="2107" spans="1:4">
      <c r="A2107" s="20" t="str" cm="1">
        <f t="array" ref="A2107">IF(Table2[[#This Row],[Max_num_drones]:[Max_num_drones]]=2,Table2[[#This Row],[Cost]:[Cost]],"")</f>
        <v/>
      </c>
      <c r="B2107" s="20" t="str" cm="1">
        <f t="array" ref="B2107">IF(Table2[[#This Row],[Max_num_drones]:[Max_num_drones]]=3,Table2[[#This Row],[Cost]:[Cost]],"")</f>
        <v/>
      </c>
      <c r="C2107" s="20" t="str" cm="1">
        <f t="array" ref="C2107">IF(Table2[[#This Row],[Max_num_drones]:[Max_num_drones]]=4,Table2[[#This Row],[Cost]:[Cost]],"")</f>
        <v/>
      </c>
      <c r="D2107" s="20" t="str" cm="1">
        <f t="array" ref="D2107">IF(Table2[[#This Row],[Max_num_drones]:[Max_num_drones]]=5,Table2[[#This Row],[Cost]:[Cost]],"")</f>
        <v/>
      </c>
    </row>
    <row r="2108" spans="1:4">
      <c r="A2108" s="20" t="str" cm="1">
        <f t="array" ref="A2108">IF(Table2[[#This Row],[Max_num_drones]:[Max_num_drones]]=2,Table2[[#This Row],[Cost]:[Cost]],"")</f>
        <v/>
      </c>
      <c r="B2108" s="20" t="str" cm="1">
        <f t="array" ref="B2108">IF(Table2[[#This Row],[Max_num_drones]:[Max_num_drones]]=3,Table2[[#This Row],[Cost]:[Cost]],"")</f>
        <v/>
      </c>
      <c r="C2108" s="20" t="str" cm="1">
        <f t="array" ref="C2108">IF(Table2[[#This Row],[Max_num_drones]:[Max_num_drones]]=4,Table2[[#This Row],[Cost]:[Cost]],"")</f>
        <v/>
      </c>
      <c r="D2108" s="20" t="str" cm="1">
        <f t="array" ref="D2108">IF(Table2[[#This Row],[Max_num_drones]:[Max_num_drones]]=5,Table2[[#This Row],[Cost]:[Cost]],"")</f>
        <v/>
      </c>
    </row>
    <row r="2109" spans="1:4">
      <c r="A2109" s="20" t="str" cm="1">
        <f t="array" ref="A2109">IF(Table2[[#This Row],[Max_num_drones]:[Max_num_drones]]=2,Table2[[#This Row],[Cost]:[Cost]],"")</f>
        <v/>
      </c>
      <c r="B2109" s="20" t="str" cm="1">
        <f t="array" ref="B2109">IF(Table2[[#This Row],[Max_num_drones]:[Max_num_drones]]=3,Table2[[#This Row],[Cost]:[Cost]],"")</f>
        <v/>
      </c>
      <c r="C2109" s="20" t="str" cm="1">
        <f t="array" ref="C2109">IF(Table2[[#This Row],[Max_num_drones]:[Max_num_drones]]=4,Table2[[#This Row],[Cost]:[Cost]],"")</f>
        <v/>
      </c>
      <c r="D2109" s="20" t="str" cm="1">
        <f t="array" ref="D2109">IF(Table2[[#This Row],[Max_num_drones]:[Max_num_drones]]=5,Table2[[#This Row],[Cost]:[Cost]],"")</f>
        <v/>
      </c>
    </row>
    <row r="2110" spans="1:4">
      <c r="A2110" s="20" t="str" cm="1">
        <f t="array" ref="A2110">IF(Table2[[#This Row],[Max_num_drones]:[Max_num_drones]]=2,Table2[[#This Row],[Cost]:[Cost]],"")</f>
        <v/>
      </c>
      <c r="B2110" s="20" t="str" cm="1">
        <f t="array" ref="B2110">IF(Table2[[#This Row],[Max_num_drones]:[Max_num_drones]]=3,Table2[[#This Row],[Cost]:[Cost]],"")</f>
        <v/>
      </c>
      <c r="C2110" s="20" t="str" cm="1">
        <f t="array" ref="C2110">IF(Table2[[#This Row],[Max_num_drones]:[Max_num_drones]]=4,Table2[[#This Row],[Cost]:[Cost]],"")</f>
        <v/>
      </c>
      <c r="D2110" s="20" t="str" cm="1">
        <f t="array" ref="D2110">IF(Table2[[#This Row],[Max_num_drones]:[Max_num_drones]]=5,Table2[[#This Row],[Cost]:[Cost]],"")</f>
        <v/>
      </c>
    </row>
    <row r="2111" spans="1:4">
      <c r="A2111" s="20" t="str" cm="1">
        <f t="array" ref="A2111">IF(Table2[[#This Row],[Max_num_drones]:[Max_num_drones]]=2,Table2[[#This Row],[Cost]:[Cost]],"")</f>
        <v/>
      </c>
      <c r="B2111" s="20" t="str" cm="1">
        <f t="array" ref="B2111">IF(Table2[[#This Row],[Max_num_drones]:[Max_num_drones]]=3,Table2[[#This Row],[Cost]:[Cost]],"")</f>
        <v/>
      </c>
      <c r="C2111" s="20" t="str" cm="1">
        <f t="array" ref="C2111">IF(Table2[[#This Row],[Max_num_drones]:[Max_num_drones]]=4,Table2[[#This Row],[Cost]:[Cost]],"")</f>
        <v/>
      </c>
      <c r="D2111" s="20" t="str" cm="1">
        <f t="array" ref="D2111">IF(Table2[[#This Row],[Max_num_drones]:[Max_num_drones]]=5,Table2[[#This Row],[Cost]:[Cost]],"")</f>
        <v/>
      </c>
    </row>
    <row r="2112" spans="1:4">
      <c r="A2112" s="20" t="str" cm="1">
        <f t="array" ref="A2112">IF(Table2[[#This Row],[Max_num_drones]:[Max_num_drones]]=2,Table2[[#This Row],[Cost]:[Cost]],"")</f>
        <v/>
      </c>
      <c r="B2112" s="20" t="str" cm="1">
        <f t="array" ref="B2112">IF(Table2[[#This Row],[Max_num_drones]:[Max_num_drones]]=3,Table2[[#This Row],[Cost]:[Cost]],"")</f>
        <v/>
      </c>
      <c r="C2112" s="20" t="str" cm="1">
        <f t="array" ref="C2112">IF(Table2[[#This Row],[Max_num_drones]:[Max_num_drones]]=4,Table2[[#This Row],[Cost]:[Cost]],"")</f>
        <v/>
      </c>
      <c r="D2112" s="20" t="str" cm="1">
        <f t="array" ref="D2112">IF(Table2[[#This Row],[Max_num_drones]:[Max_num_drones]]=5,Table2[[#This Row],[Cost]:[Cost]],"")</f>
        <v/>
      </c>
    </row>
    <row r="2113" spans="1:4">
      <c r="A2113" s="20" t="str" cm="1">
        <f t="array" ref="A2113">IF(Table2[[#This Row],[Max_num_drones]:[Max_num_drones]]=2,Table2[[#This Row],[Cost]:[Cost]],"")</f>
        <v/>
      </c>
      <c r="B2113" s="20" t="str" cm="1">
        <f t="array" ref="B2113">IF(Table2[[#This Row],[Max_num_drones]:[Max_num_drones]]=3,Table2[[#This Row],[Cost]:[Cost]],"")</f>
        <v/>
      </c>
      <c r="C2113" s="20" t="str" cm="1">
        <f t="array" ref="C2113">IF(Table2[[#This Row],[Max_num_drones]:[Max_num_drones]]=4,Table2[[#This Row],[Cost]:[Cost]],"")</f>
        <v/>
      </c>
      <c r="D2113" s="20" t="str" cm="1">
        <f t="array" ref="D2113">IF(Table2[[#This Row],[Max_num_drones]:[Max_num_drones]]=5,Table2[[#This Row],[Cost]:[Cost]],"")</f>
        <v/>
      </c>
    </row>
    <row r="2114" spans="1:4">
      <c r="A2114" s="20" t="str" cm="1">
        <f t="array" ref="A2114">IF(Table2[[#This Row],[Max_num_drones]:[Max_num_drones]]=2,Table2[[#This Row],[Cost]:[Cost]],"")</f>
        <v/>
      </c>
      <c r="B2114" s="20" t="str" cm="1">
        <f t="array" ref="B2114">IF(Table2[[#This Row],[Max_num_drones]:[Max_num_drones]]=3,Table2[[#This Row],[Cost]:[Cost]],"")</f>
        <v/>
      </c>
      <c r="C2114" s="20" t="str" cm="1">
        <f t="array" ref="C2114">IF(Table2[[#This Row],[Max_num_drones]:[Max_num_drones]]=4,Table2[[#This Row],[Cost]:[Cost]],"")</f>
        <v/>
      </c>
      <c r="D2114" s="20" t="str" cm="1">
        <f t="array" ref="D2114">IF(Table2[[#This Row],[Max_num_drones]:[Max_num_drones]]=5,Table2[[#This Row],[Cost]:[Cost]],"")</f>
        <v/>
      </c>
    </row>
    <row r="2115" spans="1:4">
      <c r="A2115" s="20" t="str" cm="1">
        <f t="array" ref="A2115">IF(Table2[[#This Row],[Max_num_drones]:[Max_num_drones]]=2,Table2[[#This Row],[Cost]:[Cost]],"")</f>
        <v/>
      </c>
      <c r="B2115" s="20" t="str" cm="1">
        <f t="array" ref="B2115">IF(Table2[[#This Row],[Max_num_drones]:[Max_num_drones]]=3,Table2[[#This Row],[Cost]:[Cost]],"")</f>
        <v/>
      </c>
      <c r="C2115" s="20" t="str" cm="1">
        <f t="array" ref="C2115">IF(Table2[[#This Row],[Max_num_drones]:[Max_num_drones]]=4,Table2[[#This Row],[Cost]:[Cost]],"")</f>
        <v/>
      </c>
      <c r="D2115" s="20" t="str" cm="1">
        <f t="array" ref="D2115">IF(Table2[[#This Row],[Max_num_drones]:[Max_num_drones]]=5,Table2[[#This Row],[Cost]:[Cost]],"")</f>
        <v/>
      </c>
    </row>
    <row r="2116" spans="1:4">
      <c r="A2116" s="20" t="str" cm="1">
        <f t="array" ref="A2116">IF(Table2[[#This Row],[Max_num_drones]:[Max_num_drones]]=2,Table2[[#This Row],[Cost]:[Cost]],"")</f>
        <v/>
      </c>
      <c r="B2116" s="20" t="str" cm="1">
        <f t="array" ref="B2116">IF(Table2[[#This Row],[Max_num_drones]:[Max_num_drones]]=3,Table2[[#This Row],[Cost]:[Cost]],"")</f>
        <v/>
      </c>
      <c r="C2116" s="20" t="str" cm="1">
        <f t="array" ref="C2116">IF(Table2[[#This Row],[Max_num_drones]:[Max_num_drones]]=4,Table2[[#This Row],[Cost]:[Cost]],"")</f>
        <v/>
      </c>
      <c r="D2116" s="20" t="str" cm="1">
        <f t="array" ref="D2116">IF(Table2[[#This Row],[Max_num_drones]:[Max_num_drones]]=5,Table2[[#This Row],[Cost]:[Cost]],"")</f>
        <v/>
      </c>
    </row>
    <row r="2117" spans="1:4">
      <c r="A2117" s="20" t="str" cm="1">
        <f t="array" ref="A2117">IF(Table2[[#This Row],[Max_num_drones]:[Max_num_drones]]=2,Table2[[#This Row],[Cost]:[Cost]],"")</f>
        <v/>
      </c>
      <c r="B2117" s="20" t="str" cm="1">
        <f t="array" ref="B2117">IF(Table2[[#This Row],[Max_num_drones]:[Max_num_drones]]=3,Table2[[#This Row],[Cost]:[Cost]],"")</f>
        <v/>
      </c>
      <c r="C2117" s="20" t="str" cm="1">
        <f t="array" ref="C2117">IF(Table2[[#This Row],[Max_num_drones]:[Max_num_drones]]=4,Table2[[#This Row],[Cost]:[Cost]],"")</f>
        <v/>
      </c>
      <c r="D2117" s="20" t="str" cm="1">
        <f t="array" ref="D2117">IF(Table2[[#This Row],[Max_num_drones]:[Max_num_drones]]=5,Table2[[#This Row],[Cost]:[Cost]],"")</f>
        <v/>
      </c>
    </row>
    <row r="2118" spans="1:4">
      <c r="A2118" s="20" t="str" cm="1">
        <f t="array" ref="A2118">IF(Table2[[#This Row],[Max_num_drones]:[Max_num_drones]]=2,Table2[[#This Row],[Cost]:[Cost]],"")</f>
        <v/>
      </c>
      <c r="B2118" s="20" t="str" cm="1">
        <f t="array" ref="B2118">IF(Table2[[#This Row],[Max_num_drones]:[Max_num_drones]]=3,Table2[[#This Row],[Cost]:[Cost]],"")</f>
        <v/>
      </c>
      <c r="C2118" s="20" t="str" cm="1">
        <f t="array" ref="C2118">IF(Table2[[#This Row],[Max_num_drones]:[Max_num_drones]]=4,Table2[[#This Row],[Cost]:[Cost]],"")</f>
        <v/>
      </c>
      <c r="D2118" s="20" t="str" cm="1">
        <f t="array" ref="D2118">IF(Table2[[#This Row],[Max_num_drones]:[Max_num_drones]]=5,Table2[[#This Row],[Cost]:[Cost]],"")</f>
        <v/>
      </c>
    </row>
    <row r="2119" spans="1:4">
      <c r="A2119" s="20" t="str" cm="1">
        <f t="array" ref="A2119">IF(Table2[[#This Row],[Max_num_drones]:[Max_num_drones]]=2,Table2[[#This Row],[Cost]:[Cost]],"")</f>
        <v/>
      </c>
      <c r="B2119" s="20" t="str" cm="1">
        <f t="array" ref="B2119">IF(Table2[[#This Row],[Max_num_drones]:[Max_num_drones]]=3,Table2[[#This Row],[Cost]:[Cost]],"")</f>
        <v/>
      </c>
      <c r="C2119" s="20" t="str" cm="1">
        <f t="array" ref="C2119">IF(Table2[[#This Row],[Max_num_drones]:[Max_num_drones]]=4,Table2[[#This Row],[Cost]:[Cost]],"")</f>
        <v/>
      </c>
      <c r="D2119" s="20" t="str" cm="1">
        <f t="array" ref="D2119">IF(Table2[[#This Row],[Max_num_drones]:[Max_num_drones]]=5,Table2[[#This Row],[Cost]:[Cost]],"")</f>
        <v/>
      </c>
    </row>
    <row r="2120" spans="1:4">
      <c r="A2120" s="20" t="str" cm="1">
        <f t="array" ref="A2120">IF(Table2[[#This Row],[Max_num_drones]:[Max_num_drones]]=2,Table2[[#This Row],[Cost]:[Cost]],"")</f>
        <v/>
      </c>
      <c r="B2120" s="20" t="str" cm="1">
        <f t="array" ref="B2120">IF(Table2[[#This Row],[Max_num_drones]:[Max_num_drones]]=3,Table2[[#This Row],[Cost]:[Cost]],"")</f>
        <v/>
      </c>
      <c r="C2120" s="20" t="str" cm="1">
        <f t="array" ref="C2120">IF(Table2[[#This Row],[Max_num_drones]:[Max_num_drones]]=4,Table2[[#This Row],[Cost]:[Cost]],"")</f>
        <v/>
      </c>
      <c r="D2120" s="20" t="str" cm="1">
        <f t="array" ref="D2120">IF(Table2[[#This Row],[Max_num_drones]:[Max_num_drones]]=5,Table2[[#This Row],[Cost]:[Cost]],"")</f>
        <v/>
      </c>
    </row>
    <row r="2121" spans="1:4">
      <c r="A2121" s="20" t="str" cm="1">
        <f t="array" ref="A2121">IF(Table2[[#This Row],[Max_num_drones]:[Max_num_drones]]=2,Table2[[#This Row],[Cost]:[Cost]],"")</f>
        <v/>
      </c>
      <c r="B2121" s="20" t="str" cm="1">
        <f t="array" ref="B2121">IF(Table2[[#This Row],[Max_num_drones]:[Max_num_drones]]=3,Table2[[#This Row],[Cost]:[Cost]],"")</f>
        <v/>
      </c>
      <c r="C2121" s="20" t="str" cm="1">
        <f t="array" ref="C2121">IF(Table2[[#This Row],[Max_num_drones]:[Max_num_drones]]=4,Table2[[#This Row],[Cost]:[Cost]],"")</f>
        <v/>
      </c>
      <c r="D2121" s="20" t="str" cm="1">
        <f t="array" ref="D2121">IF(Table2[[#This Row],[Max_num_drones]:[Max_num_drones]]=5,Table2[[#This Row],[Cost]:[Cost]],"")</f>
        <v/>
      </c>
    </row>
    <row r="2122" spans="1:4">
      <c r="A2122" s="20" t="str" cm="1">
        <f t="array" ref="A2122">IF(Table2[[#This Row],[Max_num_drones]:[Max_num_drones]]=2,Table2[[#This Row],[Cost]:[Cost]],"")</f>
        <v/>
      </c>
      <c r="B2122" s="20" t="str" cm="1">
        <f t="array" ref="B2122">IF(Table2[[#This Row],[Max_num_drones]:[Max_num_drones]]=3,Table2[[#This Row],[Cost]:[Cost]],"")</f>
        <v/>
      </c>
      <c r="C2122" s="20" t="str" cm="1">
        <f t="array" ref="C2122">IF(Table2[[#This Row],[Max_num_drones]:[Max_num_drones]]=4,Table2[[#This Row],[Cost]:[Cost]],"")</f>
        <v/>
      </c>
      <c r="D2122" s="20" t="str" cm="1">
        <f t="array" ref="D2122">IF(Table2[[#This Row],[Max_num_drones]:[Max_num_drones]]=5,Table2[[#This Row],[Cost]:[Cost]],"")</f>
        <v/>
      </c>
    </row>
    <row r="2123" spans="1:4">
      <c r="A2123" s="20" t="str" cm="1">
        <f t="array" ref="A2123">IF(Table2[[#This Row],[Max_num_drones]:[Max_num_drones]]=2,Table2[[#This Row],[Cost]:[Cost]],"")</f>
        <v/>
      </c>
      <c r="B2123" s="20" t="str" cm="1">
        <f t="array" ref="B2123">IF(Table2[[#This Row],[Max_num_drones]:[Max_num_drones]]=3,Table2[[#This Row],[Cost]:[Cost]],"")</f>
        <v/>
      </c>
      <c r="C2123" s="20" t="str" cm="1">
        <f t="array" ref="C2123">IF(Table2[[#This Row],[Max_num_drones]:[Max_num_drones]]=4,Table2[[#This Row],[Cost]:[Cost]],"")</f>
        <v/>
      </c>
      <c r="D2123" s="20" t="str" cm="1">
        <f t="array" ref="D2123">IF(Table2[[#This Row],[Max_num_drones]:[Max_num_drones]]=5,Table2[[#This Row],[Cost]:[Cost]],"")</f>
        <v/>
      </c>
    </row>
    <row r="2124" spans="1:4">
      <c r="A2124" s="20" t="str" cm="1">
        <f t="array" ref="A2124">IF(Table2[[#This Row],[Max_num_drones]:[Max_num_drones]]=2,Table2[[#This Row],[Cost]:[Cost]],"")</f>
        <v/>
      </c>
      <c r="B2124" s="20" t="str" cm="1">
        <f t="array" ref="B2124">IF(Table2[[#This Row],[Max_num_drones]:[Max_num_drones]]=3,Table2[[#This Row],[Cost]:[Cost]],"")</f>
        <v/>
      </c>
      <c r="C2124" s="20" t="str" cm="1">
        <f t="array" ref="C2124">IF(Table2[[#This Row],[Max_num_drones]:[Max_num_drones]]=4,Table2[[#This Row],[Cost]:[Cost]],"")</f>
        <v/>
      </c>
      <c r="D2124" s="20" t="str" cm="1">
        <f t="array" ref="D2124">IF(Table2[[#This Row],[Max_num_drones]:[Max_num_drones]]=5,Table2[[#This Row],[Cost]:[Cost]],"")</f>
        <v/>
      </c>
    </row>
    <row r="2125" spans="1:4">
      <c r="A2125" s="20" t="str" cm="1">
        <f t="array" ref="A2125">IF(Table2[[#This Row],[Max_num_drones]:[Max_num_drones]]=2,Table2[[#This Row],[Cost]:[Cost]],"")</f>
        <v/>
      </c>
      <c r="B2125" s="20" t="str" cm="1">
        <f t="array" ref="B2125">IF(Table2[[#This Row],[Max_num_drones]:[Max_num_drones]]=3,Table2[[#This Row],[Cost]:[Cost]],"")</f>
        <v/>
      </c>
      <c r="C2125" s="20" t="str" cm="1">
        <f t="array" ref="C2125">IF(Table2[[#This Row],[Max_num_drones]:[Max_num_drones]]=4,Table2[[#This Row],[Cost]:[Cost]],"")</f>
        <v/>
      </c>
      <c r="D2125" s="20" t="str" cm="1">
        <f t="array" ref="D2125">IF(Table2[[#This Row],[Max_num_drones]:[Max_num_drones]]=5,Table2[[#This Row],[Cost]:[Cost]],"")</f>
        <v/>
      </c>
    </row>
    <row r="2126" spans="1:4">
      <c r="A2126" s="20" t="str" cm="1">
        <f t="array" ref="A2126">IF(Table2[[#This Row],[Max_num_drones]:[Max_num_drones]]=2,Table2[[#This Row],[Cost]:[Cost]],"")</f>
        <v/>
      </c>
      <c r="B2126" s="20" t="str" cm="1">
        <f t="array" ref="B2126">IF(Table2[[#This Row],[Max_num_drones]:[Max_num_drones]]=3,Table2[[#This Row],[Cost]:[Cost]],"")</f>
        <v/>
      </c>
      <c r="C2126" s="20" t="str" cm="1">
        <f t="array" ref="C2126">IF(Table2[[#This Row],[Max_num_drones]:[Max_num_drones]]=4,Table2[[#This Row],[Cost]:[Cost]],"")</f>
        <v/>
      </c>
      <c r="D2126" s="20" t="str" cm="1">
        <f t="array" ref="D2126">IF(Table2[[#This Row],[Max_num_drones]:[Max_num_drones]]=5,Table2[[#This Row],[Cost]:[Cost]],"")</f>
        <v/>
      </c>
    </row>
    <row r="2127" spans="1:4">
      <c r="A2127" s="20" t="str" cm="1">
        <f t="array" ref="A2127">IF(Table2[[#This Row],[Max_num_drones]:[Max_num_drones]]=2,Table2[[#This Row],[Cost]:[Cost]],"")</f>
        <v/>
      </c>
      <c r="B2127" s="20" t="str" cm="1">
        <f t="array" ref="B2127">IF(Table2[[#This Row],[Max_num_drones]:[Max_num_drones]]=3,Table2[[#This Row],[Cost]:[Cost]],"")</f>
        <v/>
      </c>
      <c r="C2127" s="20" t="str" cm="1">
        <f t="array" ref="C2127">IF(Table2[[#This Row],[Max_num_drones]:[Max_num_drones]]=4,Table2[[#This Row],[Cost]:[Cost]],"")</f>
        <v/>
      </c>
      <c r="D2127" s="20" t="str" cm="1">
        <f t="array" ref="D2127">IF(Table2[[#This Row],[Max_num_drones]:[Max_num_drones]]=5,Table2[[#This Row],[Cost]:[Cost]],"")</f>
        <v/>
      </c>
    </row>
    <row r="2128" spans="1:4">
      <c r="A2128" s="20" t="str" cm="1">
        <f t="array" ref="A2128">IF(Table2[[#This Row],[Max_num_drones]:[Max_num_drones]]=2,Table2[[#This Row],[Cost]:[Cost]],"")</f>
        <v/>
      </c>
      <c r="B2128" s="20" t="str" cm="1">
        <f t="array" ref="B2128">IF(Table2[[#This Row],[Max_num_drones]:[Max_num_drones]]=3,Table2[[#This Row],[Cost]:[Cost]],"")</f>
        <v/>
      </c>
      <c r="C2128" s="20" t="str" cm="1">
        <f t="array" ref="C2128">IF(Table2[[#This Row],[Max_num_drones]:[Max_num_drones]]=4,Table2[[#This Row],[Cost]:[Cost]],"")</f>
        <v/>
      </c>
      <c r="D2128" s="20" t="str" cm="1">
        <f t="array" ref="D2128">IF(Table2[[#This Row],[Max_num_drones]:[Max_num_drones]]=5,Table2[[#This Row],[Cost]:[Cost]],"")</f>
        <v/>
      </c>
    </row>
    <row r="2129" spans="1:4">
      <c r="A2129" s="20" t="str" cm="1">
        <f t="array" ref="A2129">IF(Table2[[#This Row],[Max_num_drones]:[Max_num_drones]]=2,Table2[[#This Row],[Cost]:[Cost]],"")</f>
        <v/>
      </c>
      <c r="B2129" s="20" t="str" cm="1">
        <f t="array" ref="B2129">IF(Table2[[#This Row],[Max_num_drones]:[Max_num_drones]]=3,Table2[[#This Row],[Cost]:[Cost]],"")</f>
        <v/>
      </c>
      <c r="C2129" s="20" t="str" cm="1">
        <f t="array" ref="C2129">IF(Table2[[#This Row],[Max_num_drones]:[Max_num_drones]]=4,Table2[[#This Row],[Cost]:[Cost]],"")</f>
        <v/>
      </c>
      <c r="D2129" s="20" t="str" cm="1">
        <f t="array" ref="D2129">IF(Table2[[#This Row],[Max_num_drones]:[Max_num_drones]]=5,Table2[[#This Row],[Cost]:[Cost]],"")</f>
        <v/>
      </c>
    </row>
    <row r="2130" spans="1:4">
      <c r="A2130" s="20" t="str" cm="1">
        <f t="array" ref="A2130">IF(Table2[[#This Row],[Max_num_drones]:[Max_num_drones]]=2,Table2[[#This Row],[Cost]:[Cost]],"")</f>
        <v/>
      </c>
      <c r="B2130" s="20" t="str" cm="1">
        <f t="array" ref="B2130">IF(Table2[[#This Row],[Max_num_drones]:[Max_num_drones]]=3,Table2[[#This Row],[Cost]:[Cost]],"")</f>
        <v/>
      </c>
      <c r="C2130" s="20" t="str" cm="1">
        <f t="array" ref="C2130">IF(Table2[[#This Row],[Max_num_drones]:[Max_num_drones]]=4,Table2[[#This Row],[Cost]:[Cost]],"")</f>
        <v/>
      </c>
      <c r="D2130" s="20" t="str" cm="1">
        <f t="array" ref="D2130">IF(Table2[[#This Row],[Max_num_drones]:[Max_num_drones]]=5,Table2[[#This Row],[Cost]:[Cost]],"")</f>
        <v/>
      </c>
    </row>
    <row r="2131" spans="1:4">
      <c r="A2131" s="20" t="str" cm="1">
        <f t="array" ref="A2131">IF(Table2[[#This Row],[Max_num_drones]:[Max_num_drones]]=2,Table2[[#This Row],[Cost]:[Cost]],"")</f>
        <v/>
      </c>
      <c r="B2131" s="20" t="str" cm="1">
        <f t="array" ref="B2131">IF(Table2[[#This Row],[Max_num_drones]:[Max_num_drones]]=3,Table2[[#This Row],[Cost]:[Cost]],"")</f>
        <v/>
      </c>
      <c r="C2131" s="20" t="str" cm="1">
        <f t="array" ref="C2131">IF(Table2[[#This Row],[Max_num_drones]:[Max_num_drones]]=4,Table2[[#This Row],[Cost]:[Cost]],"")</f>
        <v/>
      </c>
      <c r="D2131" s="20" t="str" cm="1">
        <f t="array" ref="D2131">IF(Table2[[#This Row],[Max_num_drones]:[Max_num_drones]]=5,Table2[[#This Row],[Cost]:[Cost]],"")</f>
        <v/>
      </c>
    </row>
    <row r="2132" spans="1:4">
      <c r="A2132" s="20" t="str" cm="1">
        <f t="array" ref="A2132">IF(Table2[[#This Row],[Max_num_drones]:[Max_num_drones]]=2,Table2[[#This Row],[Cost]:[Cost]],"")</f>
        <v/>
      </c>
      <c r="B2132" s="20" t="str" cm="1">
        <f t="array" ref="B2132">IF(Table2[[#This Row],[Max_num_drones]:[Max_num_drones]]=3,Table2[[#This Row],[Cost]:[Cost]],"")</f>
        <v/>
      </c>
      <c r="C2132" s="20" t="str" cm="1">
        <f t="array" ref="C2132">IF(Table2[[#This Row],[Max_num_drones]:[Max_num_drones]]=4,Table2[[#This Row],[Cost]:[Cost]],"")</f>
        <v/>
      </c>
      <c r="D2132" s="20" t="str" cm="1">
        <f t="array" ref="D2132">IF(Table2[[#This Row],[Max_num_drones]:[Max_num_drones]]=5,Table2[[#This Row],[Cost]:[Cost]],"")</f>
        <v/>
      </c>
    </row>
    <row r="2133" spans="1:4">
      <c r="A2133" s="20" t="str" cm="1">
        <f t="array" ref="A2133">IF(Table2[[#This Row],[Max_num_drones]:[Max_num_drones]]=2,Table2[[#This Row],[Cost]:[Cost]],"")</f>
        <v/>
      </c>
      <c r="B2133" s="20" t="str" cm="1">
        <f t="array" ref="B2133">IF(Table2[[#This Row],[Max_num_drones]:[Max_num_drones]]=3,Table2[[#This Row],[Cost]:[Cost]],"")</f>
        <v/>
      </c>
      <c r="C2133" s="20" t="str" cm="1">
        <f t="array" ref="C2133">IF(Table2[[#This Row],[Max_num_drones]:[Max_num_drones]]=4,Table2[[#This Row],[Cost]:[Cost]],"")</f>
        <v/>
      </c>
      <c r="D2133" s="20" t="str" cm="1">
        <f t="array" ref="D2133">IF(Table2[[#This Row],[Max_num_drones]:[Max_num_drones]]=5,Table2[[#This Row],[Cost]:[Cost]],"")</f>
        <v/>
      </c>
    </row>
    <row r="2134" spans="1:4">
      <c r="A2134" s="20" t="str" cm="1">
        <f t="array" ref="A2134">IF(Table2[[#This Row],[Max_num_drones]:[Max_num_drones]]=2,Table2[[#This Row],[Cost]:[Cost]],"")</f>
        <v/>
      </c>
      <c r="B2134" s="20" t="str" cm="1">
        <f t="array" ref="B2134">IF(Table2[[#This Row],[Max_num_drones]:[Max_num_drones]]=3,Table2[[#This Row],[Cost]:[Cost]],"")</f>
        <v/>
      </c>
      <c r="C2134" s="20" t="str" cm="1">
        <f t="array" ref="C2134">IF(Table2[[#This Row],[Max_num_drones]:[Max_num_drones]]=4,Table2[[#This Row],[Cost]:[Cost]],"")</f>
        <v/>
      </c>
      <c r="D2134" s="20" t="str" cm="1">
        <f t="array" ref="D2134">IF(Table2[[#This Row],[Max_num_drones]:[Max_num_drones]]=5,Table2[[#This Row],[Cost]:[Cost]],"")</f>
        <v/>
      </c>
    </row>
    <row r="2135" spans="1:4">
      <c r="A2135" s="20" t="str" cm="1">
        <f t="array" ref="A2135">IF(Table2[[#This Row],[Max_num_drones]:[Max_num_drones]]=2,Table2[[#This Row],[Cost]:[Cost]],"")</f>
        <v/>
      </c>
      <c r="B2135" s="20" t="str" cm="1">
        <f t="array" ref="B2135">IF(Table2[[#This Row],[Max_num_drones]:[Max_num_drones]]=3,Table2[[#This Row],[Cost]:[Cost]],"")</f>
        <v/>
      </c>
      <c r="C2135" s="20" t="str" cm="1">
        <f t="array" ref="C2135">IF(Table2[[#This Row],[Max_num_drones]:[Max_num_drones]]=4,Table2[[#This Row],[Cost]:[Cost]],"")</f>
        <v/>
      </c>
      <c r="D2135" s="20" t="str" cm="1">
        <f t="array" ref="D2135">IF(Table2[[#This Row],[Max_num_drones]:[Max_num_drones]]=5,Table2[[#This Row],[Cost]:[Cost]],"")</f>
        <v/>
      </c>
    </row>
    <row r="2136" spans="1:4">
      <c r="A2136" s="20" t="str" cm="1">
        <f t="array" ref="A2136">IF(Table2[[#This Row],[Max_num_drones]:[Max_num_drones]]=2,Table2[[#This Row],[Cost]:[Cost]],"")</f>
        <v/>
      </c>
      <c r="B2136" s="20" t="str" cm="1">
        <f t="array" ref="B2136">IF(Table2[[#This Row],[Max_num_drones]:[Max_num_drones]]=3,Table2[[#This Row],[Cost]:[Cost]],"")</f>
        <v/>
      </c>
      <c r="C2136" s="20" t="str" cm="1">
        <f t="array" ref="C2136">IF(Table2[[#This Row],[Max_num_drones]:[Max_num_drones]]=4,Table2[[#This Row],[Cost]:[Cost]],"")</f>
        <v/>
      </c>
      <c r="D2136" s="20" t="str" cm="1">
        <f t="array" ref="D2136">IF(Table2[[#This Row],[Max_num_drones]:[Max_num_drones]]=5,Table2[[#This Row],[Cost]:[Cost]],"")</f>
        <v/>
      </c>
    </row>
    <row r="2137" spans="1:4">
      <c r="A2137" s="20" t="str" cm="1">
        <f t="array" ref="A2137">IF(Table2[[#This Row],[Max_num_drones]:[Max_num_drones]]=2,Table2[[#This Row],[Cost]:[Cost]],"")</f>
        <v/>
      </c>
      <c r="B2137" s="20" t="str" cm="1">
        <f t="array" ref="B2137">IF(Table2[[#This Row],[Max_num_drones]:[Max_num_drones]]=3,Table2[[#This Row],[Cost]:[Cost]],"")</f>
        <v/>
      </c>
      <c r="C2137" s="20" t="str" cm="1">
        <f t="array" ref="C2137">IF(Table2[[#This Row],[Max_num_drones]:[Max_num_drones]]=4,Table2[[#This Row],[Cost]:[Cost]],"")</f>
        <v/>
      </c>
      <c r="D2137" s="20" t="str" cm="1">
        <f t="array" ref="D2137">IF(Table2[[#This Row],[Max_num_drones]:[Max_num_drones]]=5,Table2[[#This Row],[Cost]:[Cost]],"")</f>
        <v/>
      </c>
    </row>
    <row r="2138" spans="1:4">
      <c r="A2138" s="20" t="str" cm="1">
        <f t="array" ref="A2138">IF(Table2[[#This Row],[Max_num_drones]:[Max_num_drones]]=2,Table2[[#This Row],[Cost]:[Cost]],"")</f>
        <v/>
      </c>
      <c r="B2138" s="20" t="str" cm="1">
        <f t="array" ref="B2138">IF(Table2[[#This Row],[Max_num_drones]:[Max_num_drones]]=3,Table2[[#This Row],[Cost]:[Cost]],"")</f>
        <v/>
      </c>
      <c r="C2138" s="20" t="str" cm="1">
        <f t="array" ref="C2138">IF(Table2[[#This Row],[Max_num_drones]:[Max_num_drones]]=4,Table2[[#This Row],[Cost]:[Cost]],"")</f>
        <v/>
      </c>
      <c r="D2138" s="20" t="str" cm="1">
        <f t="array" ref="D2138">IF(Table2[[#This Row],[Max_num_drones]:[Max_num_drones]]=5,Table2[[#This Row],[Cost]:[Cost]],"")</f>
        <v/>
      </c>
    </row>
    <row r="2139" spans="1:4">
      <c r="A2139" s="20" t="str" cm="1">
        <f t="array" ref="A2139">IF(Table2[[#This Row],[Max_num_drones]:[Max_num_drones]]=2,Table2[[#This Row],[Cost]:[Cost]],"")</f>
        <v/>
      </c>
      <c r="B2139" s="20" t="str" cm="1">
        <f t="array" ref="B2139">IF(Table2[[#This Row],[Max_num_drones]:[Max_num_drones]]=3,Table2[[#This Row],[Cost]:[Cost]],"")</f>
        <v/>
      </c>
      <c r="C2139" s="20" t="str" cm="1">
        <f t="array" ref="C2139">IF(Table2[[#This Row],[Max_num_drones]:[Max_num_drones]]=4,Table2[[#This Row],[Cost]:[Cost]],"")</f>
        <v/>
      </c>
      <c r="D2139" s="20" t="str" cm="1">
        <f t="array" ref="D2139">IF(Table2[[#This Row],[Max_num_drones]:[Max_num_drones]]=5,Table2[[#This Row],[Cost]:[Cost]],"")</f>
        <v/>
      </c>
    </row>
    <row r="2140" spans="1:4">
      <c r="A2140" s="20" t="str" cm="1">
        <f t="array" ref="A2140">IF(Table2[[#This Row],[Max_num_drones]:[Max_num_drones]]=2,Table2[[#This Row],[Cost]:[Cost]],"")</f>
        <v/>
      </c>
      <c r="B2140" s="20" t="str" cm="1">
        <f t="array" ref="B2140">IF(Table2[[#This Row],[Max_num_drones]:[Max_num_drones]]=3,Table2[[#This Row],[Cost]:[Cost]],"")</f>
        <v/>
      </c>
      <c r="C2140" s="20" t="str" cm="1">
        <f t="array" ref="C2140">IF(Table2[[#This Row],[Max_num_drones]:[Max_num_drones]]=4,Table2[[#This Row],[Cost]:[Cost]],"")</f>
        <v/>
      </c>
      <c r="D2140" s="20" t="str" cm="1">
        <f t="array" ref="D2140">IF(Table2[[#This Row],[Max_num_drones]:[Max_num_drones]]=5,Table2[[#This Row],[Cost]:[Cost]],"")</f>
        <v/>
      </c>
    </row>
    <row r="2141" spans="1:4">
      <c r="A2141" s="20" t="str" cm="1">
        <f t="array" ref="A2141">IF(Table2[[#This Row],[Max_num_drones]:[Max_num_drones]]=2,Table2[[#This Row],[Cost]:[Cost]],"")</f>
        <v/>
      </c>
      <c r="B2141" s="20" t="str" cm="1">
        <f t="array" ref="B2141">IF(Table2[[#This Row],[Max_num_drones]:[Max_num_drones]]=3,Table2[[#This Row],[Cost]:[Cost]],"")</f>
        <v/>
      </c>
      <c r="C2141" s="20" t="str" cm="1">
        <f t="array" ref="C2141">IF(Table2[[#This Row],[Max_num_drones]:[Max_num_drones]]=4,Table2[[#This Row],[Cost]:[Cost]],"")</f>
        <v/>
      </c>
      <c r="D2141" s="20" t="str" cm="1">
        <f t="array" ref="D2141">IF(Table2[[#This Row],[Max_num_drones]:[Max_num_drones]]=5,Table2[[#This Row],[Cost]:[Cost]],"")</f>
        <v/>
      </c>
    </row>
    <row r="2142" spans="1:4">
      <c r="A2142" s="20" t="str" cm="1">
        <f t="array" ref="A2142">IF(Table2[[#This Row],[Max_num_drones]:[Max_num_drones]]=2,Table2[[#This Row],[Cost]:[Cost]],"")</f>
        <v/>
      </c>
      <c r="B2142" s="20" t="str" cm="1">
        <f t="array" ref="B2142">IF(Table2[[#This Row],[Max_num_drones]:[Max_num_drones]]=3,Table2[[#This Row],[Cost]:[Cost]],"")</f>
        <v/>
      </c>
      <c r="C2142" s="20" t="str" cm="1">
        <f t="array" ref="C2142">IF(Table2[[#This Row],[Max_num_drones]:[Max_num_drones]]=4,Table2[[#This Row],[Cost]:[Cost]],"")</f>
        <v/>
      </c>
      <c r="D2142" s="20" t="str" cm="1">
        <f t="array" ref="D2142">IF(Table2[[#This Row],[Max_num_drones]:[Max_num_drones]]=5,Table2[[#This Row],[Cost]:[Cost]],"")</f>
        <v/>
      </c>
    </row>
    <row r="2143" spans="1:4">
      <c r="A2143" s="20" t="str" cm="1">
        <f t="array" ref="A2143">IF(Table2[[#This Row],[Max_num_drones]:[Max_num_drones]]=2,Table2[[#This Row],[Cost]:[Cost]],"")</f>
        <v/>
      </c>
      <c r="B2143" s="20" t="str" cm="1">
        <f t="array" ref="B2143">IF(Table2[[#This Row],[Max_num_drones]:[Max_num_drones]]=3,Table2[[#This Row],[Cost]:[Cost]],"")</f>
        <v/>
      </c>
      <c r="C2143" s="20" t="str" cm="1">
        <f t="array" ref="C2143">IF(Table2[[#This Row],[Max_num_drones]:[Max_num_drones]]=4,Table2[[#This Row],[Cost]:[Cost]],"")</f>
        <v/>
      </c>
      <c r="D2143" s="20" t="str" cm="1">
        <f t="array" ref="D2143">IF(Table2[[#This Row],[Max_num_drones]:[Max_num_drones]]=5,Table2[[#This Row],[Cost]:[Cost]],"")</f>
        <v/>
      </c>
    </row>
    <row r="2144" spans="1:4">
      <c r="A2144" s="20" t="str" cm="1">
        <f t="array" ref="A2144">IF(Table2[[#This Row],[Max_num_drones]:[Max_num_drones]]=2,Table2[[#This Row],[Cost]:[Cost]],"")</f>
        <v/>
      </c>
      <c r="B2144" s="20" t="str" cm="1">
        <f t="array" ref="B2144">IF(Table2[[#This Row],[Max_num_drones]:[Max_num_drones]]=3,Table2[[#This Row],[Cost]:[Cost]],"")</f>
        <v/>
      </c>
      <c r="C2144" s="20" t="str" cm="1">
        <f t="array" ref="C2144">IF(Table2[[#This Row],[Max_num_drones]:[Max_num_drones]]=4,Table2[[#This Row],[Cost]:[Cost]],"")</f>
        <v/>
      </c>
      <c r="D2144" s="20" t="str" cm="1">
        <f t="array" ref="D2144">IF(Table2[[#This Row],[Max_num_drones]:[Max_num_drones]]=5,Table2[[#This Row],[Cost]:[Cost]],"")</f>
        <v/>
      </c>
    </row>
    <row r="2145" spans="1:4">
      <c r="A2145" s="20" t="str" cm="1">
        <f t="array" ref="A2145">IF(Table2[[#This Row],[Max_num_drones]:[Max_num_drones]]=2,Table2[[#This Row],[Cost]:[Cost]],"")</f>
        <v/>
      </c>
      <c r="B2145" s="20" t="str" cm="1">
        <f t="array" ref="B2145">IF(Table2[[#This Row],[Max_num_drones]:[Max_num_drones]]=3,Table2[[#This Row],[Cost]:[Cost]],"")</f>
        <v/>
      </c>
      <c r="C2145" s="20" t="str" cm="1">
        <f t="array" ref="C2145">IF(Table2[[#This Row],[Max_num_drones]:[Max_num_drones]]=4,Table2[[#This Row],[Cost]:[Cost]],"")</f>
        <v/>
      </c>
      <c r="D2145" s="20" t="str" cm="1">
        <f t="array" ref="D2145">IF(Table2[[#This Row],[Max_num_drones]:[Max_num_drones]]=5,Table2[[#This Row],[Cost]:[Cost]],"")</f>
        <v/>
      </c>
    </row>
    <row r="2146" spans="1:4">
      <c r="A2146" s="20" t="str" cm="1">
        <f t="array" ref="A2146">IF(Table2[[#This Row],[Max_num_drones]:[Max_num_drones]]=2,Table2[[#This Row],[Cost]:[Cost]],"")</f>
        <v/>
      </c>
      <c r="B2146" s="20" t="str" cm="1">
        <f t="array" ref="B2146">IF(Table2[[#This Row],[Max_num_drones]:[Max_num_drones]]=3,Table2[[#This Row],[Cost]:[Cost]],"")</f>
        <v/>
      </c>
      <c r="C2146" s="20" t="str" cm="1">
        <f t="array" ref="C2146">IF(Table2[[#This Row],[Max_num_drones]:[Max_num_drones]]=4,Table2[[#This Row],[Cost]:[Cost]],"")</f>
        <v/>
      </c>
      <c r="D2146" s="20" t="str" cm="1">
        <f t="array" ref="D2146">IF(Table2[[#This Row],[Max_num_drones]:[Max_num_drones]]=5,Table2[[#This Row],[Cost]:[Cost]],"")</f>
        <v/>
      </c>
    </row>
    <row r="2147" spans="1:4">
      <c r="A2147" s="20" t="str" cm="1">
        <f t="array" ref="A2147">IF(Table2[[#This Row],[Max_num_drones]:[Max_num_drones]]=2,Table2[[#This Row],[Cost]:[Cost]],"")</f>
        <v/>
      </c>
      <c r="B2147" s="20" t="str" cm="1">
        <f t="array" ref="B2147">IF(Table2[[#This Row],[Max_num_drones]:[Max_num_drones]]=3,Table2[[#This Row],[Cost]:[Cost]],"")</f>
        <v/>
      </c>
      <c r="C2147" s="20" t="str" cm="1">
        <f t="array" ref="C2147">IF(Table2[[#This Row],[Max_num_drones]:[Max_num_drones]]=4,Table2[[#This Row],[Cost]:[Cost]],"")</f>
        <v/>
      </c>
      <c r="D2147" s="20" t="str" cm="1">
        <f t="array" ref="D2147">IF(Table2[[#This Row],[Max_num_drones]:[Max_num_drones]]=5,Table2[[#This Row],[Cost]:[Cost]],"")</f>
        <v/>
      </c>
    </row>
    <row r="2148" spans="1:4">
      <c r="A2148" s="20" t="str" cm="1">
        <f t="array" ref="A2148">IF(Table2[[#This Row],[Max_num_drones]:[Max_num_drones]]=2,Table2[[#This Row],[Cost]:[Cost]],"")</f>
        <v/>
      </c>
      <c r="B2148" s="20" t="str" cm="1">
        <f t="array" ref="B2148">IF(Table2[[#This Row],[Max_num_drones]:[Max_num_drones]]=3,Table2[[#This Row],[Cost]:[Cost]],"")</f>
        <v/>
      </c>
      <c r="C2148" s="20" t="str" cm="1">
        <f t="array" ref="C2148">IF(Table2[[#This Row],[Max_num_drones]:[Max_num_drones]]=4,Table2[[#This Row],[Cost]:[Cost]],"")</f>
        <v/>
      </c>
      <c r="D2148" s="20" t="str" cm="1">
        <f t="array" ref="D2148">IF(Table2[[#This Row],[Max_num_drones]:[Max_num_drones]]=5,Table2[[#This Row],[Cost]:[Cost]],"")</f>
        <v/>
      </c>
    </row>
    <row r="2149" spans="1:4">
      <c r="A2149" s="20" t="str" cm="1">
        <f t="array" ref="A2149">IF(Table2[[#This Row],[Max_num_drones]:[Max_num_drones]]=2,Table2[[#This Row],[Cost]:[Cost]],"")</f>
        <v/>
      </c>
      <c r="B2149" s="20" t="str" cm="1">
        <f t="array" ref="B2149">IF(Table2[[#This Row],[Max_num_drones]:[Max_num_drones]]=3,Table2[[#This Row],[Cost]:[Cost]],"")</f>
        <v/>
      </c>
      <c r="C2149" s="20" t="str" cm="1">
        <f t="array" ref="C2149">IF(Table2[[#This Row],[Max_num_drones]:[Max_num_drones]]=4,Table2[[#This Row],[Cost]:[Cost]],"")</f>
        <v/>
      </c>
      <c r="D2149" s="20" t="str" cm="1">
        <f t="array" ref="D2149">IF(Table2[[#This Row],[Max_num_drones]:[Max_num_drones]]=5,Table2[[#This Row],[Cost]:[Cost]],"")</f>
        <v/>
      </c>
    </row>
    <row r="2150" spans="1:4">
      <c r="A2150" s="20" t="str" cm="1">
        <f t="array" ref="A2150">IF(Table2[[#This Row],[Max_num_drones]:[Max_num_drones]]=2,Table2[[#This Row],[Cost]:[Cost]],"")</f>
        <v/>
      </c>
      <c r="B2150" s="20" t="str" cm="1">
        <f t="array" ref="B2150">IF(Table2[[#This Row],[Max_num_drones]:[Max_num_drones]]=3,Table2[[#This Row],[Cost]:[Cost]],"")</f>
        <v/>
      </c>
      <c r="C2150" s="20" t="str" cm="1">
        <f t="array" ref="C2150">IF(Table2[[#This Row],[Max_num_drones]:[Max_num_drones]]=4,Table2[[#This Row],[Cost]:[Cost]],"")</f>
        <v/>
      </c>
      <c r="D2150" s="20" t="str" cm="1">
        <f t="array" ref="D2150">IF(Table2[[#This Row],[Max_num_drones]:[Max_num_drones]]=5,Table2[[#This Row],[Cost]:[Cost]],"")</f>
        <v/>
      </c>
    </row>
    <row r="2151" spans="1:4">
      <c r="A2151" s="20" t="str" cm="1">
        <f t="array" ref="A2151">IF(Table2[[#This Row],[Max_num_drones]:[Max_num_drones]]=2,Table2[[#This Row],[Cost]:[Cost]],"")</f>
        <v/>
      </c>
      <c r="B2151" s="20" t="str" cm="1">
        <f t="array" ref="B2151">IF(Table2[[#This Row],[Max_num_drones]:[Max_num_drones]]=3,Table2[[#This Row],[Cost]:[Cost]],"")</f>
        <v/>
      </c>
      <c r="C2151" s="20" t="str" cm="1">
        <f t="array" ref="C2151">IF(Table2[[#This Row],[Max_num_drones]:[Max_num_drones]]=4,Table2[[#This Row],[Cost]:[Cost]],"")</f>
        <v/>
      </c>
      <c r="D2151" s="20" t="str" cm="1">
        <f t="array" ref="D2151">IF(Table2[[#This Row],[Max_num_drones]:[Max_num_drones]]=5,Table2[[#This Row],[Cost]:[Cost]],"")</f>
        <v/>
      </c>
    </row>
    <row r="2152" spans="1:4">
      <c r="A2152" s="20" t="str" cm="1">
        <f t="array" ref="A2152">IF(Table2[[#This Row],[Max_num_drones]:[Max_num_drones]]=2,Table2[[#This Row],[Cost]:[Cost]],"")</f>
        <v/>
      </c>
      <c r="B2152" s="20" t="str" cm="1">
        <f t="array" ref="B2152">IF(Table2[[#This Row],[Max_num_drones]:[Max_num_drones]]=3,Table2[[#This Row],[Cost]:[Cost]],"")</f>
        <v/>
      </c>
      <c r="C2152" s="20" t="str" cm="1">
        <f t="array" ref="C2152">IF(Table2[[#This Row],[Max_num_drones]:[Max_num_drones]]=4,Table2[[#This Row],[Cost]:[Cost]],"")</f>
        <v/>
      </c>
      <c r="D2152" s="20" t="str" cm="1">
        <f t="array" ref="D2152">IF(Table2[[#This Row],[Max_num_drones]:[Max_num_drones]]=5,Table2[[#This Row],[Cost]:[Cost]],"")</f>
        <v/>
      </c>
    </row>
    <row r="2153" spans="1:4">
      <c r="A2153" s="20" t="str" cm="1">
        <f t="array" ref="A2153">IF(Table2[[#This Row],[Max_num_drones]:[Max_num_drones]]=2,Table2[[#This Row],[Cost]:[Cost]],"")</f>
        <v/>
      </c>
      <c r="B2153" s="20" t="str" cm="1">
        <f t="array" ref="B2153">IF(Table2[[#This Row],[Max_num_drones]:[Max_num_drones]]=3,Table2[[#This Row],[Cost]:[Cost]],"")</f>
        <v/>
      </c>
      <c r="C2153" s="20" t="str" cm="1">
        <f t="array" ref="C2153">IF(Table2[[#This Row],[Max_num_drones]:[Max_num_drones]]=4,Table2[[#This Row],[Cost]:[Cost]],"")</f>
        <v/>
      </c>
      <c r="D2153" s="20" t="str" cm="1">
        <f t="array" ref="D2153">IF(Table2[[#This Row],[Max_num_drones]:[Max_num_drones]]=5,Table2[[#This Row],[Cost]:[Cost]],"")</f>
        <v/>
      </c>
    </row>
    <row r="2154" spans="1:4">
      <c r="A2154" s="20" t="str" cm="1">
        <f t="array" ref="A2154">IF(Table2[[#This Row],[Max_num_drones]:[Max_num_drones]]=2,Table2[[#This Row],[Cost]:[Cost]],"")</f>
        <v/>
      </c>
      <c r="B2154" s="20" t="str" cm="1">
        <f t="array" ref="B2154">IF(Table2[[#This Row],[Max_num_drones]:[Max_num_drones]]=3,Table2[[#This Row],[Cost]:[Cost]],"")</f>
        <v/>
      </c>
      <c r="C2154" s="20" t="str" cm="1">
        <f t="array" ref="C2154">IF(Table2[[#This Row],[Max_num_drones]:[Max_num_drones]]=4,Table2[[#This Row],[Cost]:[Cost]],"")</f>
        <v/>
      </c>
      <c r="D2154" s="20" t="str" cm="1">
        <f t="array" ref="D2154">IF(Table2[[#This Row],[Max_num_drones]:[Max_num_drones]]=5,Table2[[#This Row],[Cost]:[Cost]],"")</f>
        <v/>
      </c>
    </row>
    <row r="2155" spans="1:4">
      <c r="A2155" s="20" t="str" cm="1">
        <f t="array" ref="A2155">IF(Table2[[#This Row],[Max_num_drones]:[Max_num_drones]]=2,Table2[[#This Row],[Cost]:[Cost]],"")</f>
        <v/>
      </c>
      <c r="B2155" s="20" t="str" cm="1">
        <f t="array" ref="B2155">IF(Table2[[#This Row],[Max_num_drones]:[Max_num_drones]]=3,Table2[[#This Row],[Cost]:[Cost]],"")</f>
        <v/>
      </c>
      <c r="C2155" s="20" t="str" cm="1">
        <f t="array" ref="C2155">IF(Table2[[#This Row],[Max_num_drones]:[Max_num_drones]]=4,Table2[[#This Row],[Cost]:[Cost]],"")</f>
        <v/>
      </c>
      <c r="D2155" s="20" t="str" cm="1">
        <f t="array" ref="D2155">IF(Table2[[#This Row],[Max_num_drones]:[Max_num_drones]]=5,Table2[[#This Row],[Cost]:[Cost]],"")</f>
        <v/>
      </c>
    </row>
    <row r="2156" spans="1:4">
      <c r="A2156" s="20" t="str" cm="1">
        <f t="array" ref="A2156">IF(Table2[[#This Row],[Max_num_drones]:[Max_num_drones]]=2,Table2[[#This Row],[Cost]:[Cost]],"")</f>
        <v/>
      </c>
      <c r="B2156" s="20" t="str" cm="1">
        <f t="array" ref="B2156">IF(Table2[[#This Row],[Max_num_drones]:[Max_num_drones]]=3,Table2[[#This Row],[Cost]:[Cost]],"")</f>
        <v/>
      </c>
      <c r="C2156" s="20" t="str" cm="1">
        <f t="array" ref="C2156">IF(Table2[[#This Row],[Max_num_drones]:[Max_num_drones]]=4,Table2[[#This Row],[Cost]:[Cost]],"")</f>
        <v/>
      </c>
      <c r="D2156" s="20" t="str" cm="1">
        <f t="array" ref="D2156">IF(Table2[[#This Row],[Max_num_drones]:[Max_num_drones]]=5,Table2[[#This Row],[Cost]:[Cost]],"")</f>
        <v/>
      </c>
    </row>
    <row r="2157" spans="1:4">
      <c r="A2157" s="20" t="str" cm="1">
        <f t="array" ref="A2157">IF(Table2[[#This Row],[Max_num_drones]:[Max_num_drones]]=2,Table2[[#This Row],[Cost]:[Cost]],"")</f>
        <v/>
      </c>
      <c r="B2157" s="20" t="str" cm="1">
        <f t="array" ref="B2157">IF(Table2[[#This Row],[Max_num_drones]:[Max_num_drones]]=3,Table2[[#This Row],[Cost]:[Cost]],"")</f>
        <v/>
      </c>
      <c r="C2157" s="20" t="str" cm="1">
        <f t="array" ref="C2157">IF(Table2[[#This Row],[Max_num_drones]:[Max_num_drones]]=4,Table2[[#This Row],[Cost]:[Cost]],"")</f>
        <v/>
      </c>
      <c r="D2157" s="20" t="str" cm="1">
        <f t="array" ref="D2157">IF(Table2[[#This Row],[Max_num_drones]:[Max_num_drones]]=5,Table2[[#This Row],[Cost]:[Cost]],"")</f>
        <v/>
      </c>
    </row>
    <row r="2158" spans="1:4">
      <c r="A2158" s="20" t="str" cm="1">
        <f t="array" ref="A2158">IF(Table2[[#This Row],[Max_num_drones]:[Max_num_drones]]=2,Table2[[#This Row],[Cost]:[Cost]],"")</f>
        <v/>
      </c>
      <c r="B2158" s="20" t="str" cm="1">
        <f t="array" ref="B2158">IF(Table2[[#This Row],[Max_num_drones]:[Max_num_drones]]=3,Table2[[#This Row],[Cost]:[Cost]],"")</f>
        <v/>
      </c>
      <c r="C2158" s="20" t="str" cm="1">
        <f t="array" ref="C2158">IF(Table2[[#This Row],[Max_num_drones]:[Max_num_drones]]=4,Table2[[#This Row],[Cost]:[Cost]],"")</f>
        <v/>
      </c>
      <c r="D2158" s="20" t="str" cm="1">
        <f t="array" ref="D2158">IF(Table2[[#This Row],[Max_num_drones]:[Max_num_drones]]=5,Table2[[#This Row],[Cost]:[Cost]],"")</f>
        <v/>
      </c>
    </row>
    <row r="2159" spans="1:4">
      <c r="A2159" s="20" t="str" cm="1">
        <f t="array" ref="A2159">IF(Table2[[#This Row],[Max_num_drones]:[Max_num_drones]]=2,Table2[[#This Row],[Cost]:[Cost]],"")</f>
        <v/>
      </c>
      <c r="B2159" s="20" t="str" cm="1">
        <f t="array" ref="B2159">IF(Table2[[#This Row],[Max_num_drones]:[Max_num_drones]]=3,Table2[[#This Row],[Cost]:[Cost]],"")</f>
        <v/>
      </c>
      <c r="C2159" s="20" t="str" cm="1">
        <f t="array" ref="C2159">IF(Table2[[#This Row],[Max_num_drones]:[Max_num_drones]]=4,Table2[[#This Row],[Cost]:[Cost]],"")</f>
        <v/>
      </c>
      <c r="D2159" s="20" t="str" cm="1">
        <f t="array" ref="D2159">IF(Table2[[#This Row],[Max_num_drones]:[Max_num_drones]]=5,Table2[[#This Row],[Cost]:[Cost]],"")</f>
        <v/>
      </c>
    </row>
    <row r="2160" spans="1:4">
      <c r="A2160" s="20" t="str" cm="1">
        <f t="array" ref="A2160">IF(Table2[[#This Row],[Max_num_drones]:[Max_num_drones]]=2,Table2[[#This Row],[Cost]:[Cost]],"")</f>
        <v/>
      </c>
      <c r="B2160" s="20" t="str" cm="1">
        <f t="array" ref="B2160">IF(Table2[[#This Row],[Max_num_drones]:[Max_num_drones]]=3,Table2[[#This Row],[Cost]:[Cost]],"")</f>
        <v/>
      </c>
      <c r="C2160" s="20" t="str" cm="1">
        <f t="array" ref="C2160">IF(Table2[[#This Row],[Max_num_drones]:[Max_num_drones]]=4,Table2[[#This Row],[Cost]:[Cost]],"")</f>
        <v/>
      </c>
      <c r="D2160" s="20" t="str" cm="1">
        <f t="array" ref="D2160">IF(Table2[[#This Row],[Max_num_drones]:[Max_num_drones]]=5,Table2[[#This Row],[Cost]:[Cost]],"")</f>
        <v/>
      </c>
    </row>
    <row r="2161" spans="1:4">
      <c r="A2161" s="20" t="str" cm="1">
        <f t="array" ref="A2161">IF(Table2[[#This Row],[Max_num_drones]:[Max_num_drones]]=2,Table2[[#This Row],[Cost]:[Cost]],"")</f>
        <v/>
      </c>
      <c r="B2161" s="20" t="str" cm="1">
        <f t="array" ref="B2161">IF(Table2[[#This Row],[Max_num_drones]:[Max_num_drones]]=3,Table2[[#This Row],[Cost]:[Cost]],"")</f>
        <v/>
      </c>
      <c r="C2161" s="20" t="str" cm="1">
        <f t="array" ref="C2161">IF(Table2[[#This Row],[Max_num_drones]:[Max_num_drones]]=4,Table2[[#This Row],[Cost]:[Cost]],"")</f>
        <v/>
      </c>
      <c r="D2161" s="20" t="str" cm="1">
        <f t="array" ref="D2161">IF(Table2[[#This Row],[Max_num_drones]:[Max_num_drones]]=5,Table2[[#This Row],[Cost]:[Cost]],"")</f>
        <v/>
      </c>
    </row>
    <row r="2162" spans="1:4">
      <c r="A2162" s="20" t="str" cm="1">
        <f t="array" ref="A2162">IF(Table2[[#This Row],[Max_num_drones]:[Max_num_drones]]=2,Table2[[#This Row],[Cost]:[Cost]],"")</f>
        <v/>
      </c>
      <c r="B2162" s="20" t="str" cm="1">
        <f t="array" ref="B2162">IF(Table2[[#This Row],[Max_num_drones]:[Max_num_drones]]=3,Table2[[#This Row],[Cost]:[Cost]],"")</f>
        <v/>
      </c>
      <c r="C2162" s="20" t="str" cm="1">
        <f t="array" ref="C2162">IF(Table2[[#This Row],[Max_num_drones]:[Max_num_drones]]=4,Table2[[#This Row],[Cost]:[Cost]],"")</f>
        <v/>
      </c>
      <c r="D2162" s="20" t="str" cm="1">
        <f t="array" ref="D2162">IF(Table2[[#This Row],[Max_num_drones]:[Max_num_drones]]=5,Table2[[#This Row],[Cost]:[Cost]],"")</f>
        <v/>
      </c>
    </row>
    <row r="2163" spans="1:4">
      <c r="A2163" s="20" t="str" cm="1">
        <f t="array" ref="A2163">IF(Table2[[#This Row],[Max_num_drones]:[Max_num_drones]]=2,Table2[[#This Row],[Cost]:[Cost]],"")</f>
        <v/>
      </c>
      <c r="B2163" s="20" t="str" cm="1">
        <f t="array" ref="B2163">IF(Table2[[#This Row],[Max_num_drones]:[Max_num_drones]]=3,Table2[[#This Row],[Cost]:[Cost]],"")</f>
        <v/>
      </c>
      <c r="C2163" s="20" t="str" cm="1">
        <f t="array" ref="C2163">IF(Table2[[#This Row],[Max_num_drones]:[Max_num_drones]]=4,Table2[[#This Row],[Cost]:[Cost]],"")</f>
        <v/>
      </c>
      <c r="D2163" s="20" t="str" cm="1">
        <f t="array" ref="D2163">IF(Table2[[#This Row],[Max_num_drones]:[Max_num_drones]]=5,Table2[[#This Row],[Cost]:[Cost]],"")</f>
        <v/>
      </c>
    </row>
    <row r="2164" spans="1:4">
      <c r="A2164" s="20" t="str" cm="1">
        <f t="array" ref="A2164">IF(Table2[[#This Row],[Max_num_drones]:[Max_num_drones]]=2,Table2[[#This Row],[Cost]:[Cost]],"")</f>
        <v/>
      </c>
      <c r="B2164" s="20" t="str" cm="1">
        <f t="array" ref="B2164">IF(Table2[[#This Row],[Max_num_drones]:[Max_num_drones]]=3,Table2[[#This Row],[Cost]:[Cost]],"")</f>
        <v/>
      </c>
      <c r="C2164" s="20" t="str" cm="1">
        <f t="array" ref="C2164">IF(Table2[[#This Row],[Max_num_drones]:[Max_num_drones]]=4,Table2[[#This Row],[Cost]:[Cost]],"")</f>
        <v/>
      </c>
      <c r="D2164" s="20" t="str" cm="1">
        <f t="array" ref="D2164">IF(Table2[[#This Row],[Max_num_drones]:[Max_num_drones]]=5,Table2[[#This Row],[Cost]:[Cost]],"")</f>
        <v/>
      </c>
    </row>
    <row r="2165" spans="1:4">
      <c r="A2165" s="20" t="str" cm="1">
        <f t="array" ref="A2165">IF(Table2[[#This Row],[Max_num_drones]:[Max_num_drones]]=2,Table2[[#This Row],[Cost]:[Cost]],"")</f>
        <v/>
      </c>
      <c r="B2165" s="20" t="str" cm="1">
        <f t="array" ref="B2165">IF(Table2[[#This Row],[Max_num_drones]:[Max_num_drones]]=3,Table2[[#This Row],[Cost]:[Cost]],"")</f>
        <v/>
      </c>
      <c r="C2165" s="20" t="str" cm="1">
        <f t="array" ref="C2165">IF(Table2[[#This Row],[Max_num_drones]:[Max_num_drones]]=4,Table2[[#This Row],[Cost]:[Cost]],"")</f>
        <v/>
      </c>
      <c r="D2165" s="20" t="str" cm="1">
        <f t="array" ref="D2165">IF(Table2[[#This Row],[Max_num_drones]:[Max_num_drones]]=5,Table2[[#This Row],[Cost]:[Cost]],"")</f>
        <v/>
      </c>
    </row>
    <row r="2166" spans="1:4">
      <c r="A2166" s="20" t="str" cm="1">
        <f t="array" ref="A2166">IF(Table2[[#This Row],[Max_num_drones]:[Max_num_drones]]=2,Table2[[#This Row],[Cost]:[Cost]],"")</f>
        <v/>
      </c>
      <c r="B2166" s="20" t="str" cm="1">
        <f t="array" ref="B2166">IF(Table2[[#This Row],[Max_num_drones]:[Max_num_drones]]=3,Table2[[#This Row],[Cost]:[Cost]],"")</f>
        <v/>
      </c>
      <c r="C2166" s="20" t="str" cm="1">
        <f t="array" ref="C2166">IF(Table2[[#This Row],[Max_num_drones]:[Max_num_drones]]=4,Table2[[#This Row],[Cost]:[Cost]],"")</f>
        <v/>
      </c>
      <c r="D2166" s="20" t="str" cm="1">
        <f t="array" ref="D2166">IF(Table2[[#This Row],[Max_num_drones]:[Max_num_drones]]=5,Table2[[#This Row],[Cost]:[Cost]],"")</f>
        <v/>
      </c>
    </row>
    <row r="2167" spans="1:4">
      <c r="A2167" s="20" t="str" cm="1">
        <f t="array" ref="A2167">IF(Table2[[#This Row],[Max_num_drones]:[Max_num_drones]]=2,Table2[[#This Row],[Cost]:[Cost]],"")</f>
        <v/>
      </c>
      <c r="B2167" s="20" t="str" cm="1">
        <f t="array" ref="B2167">IF(Table2[[#This Row],[Max_num_drones]:[Max_num_drones]]=3,Table2[[#This Row],[Cost]:[Cost]],"")</f>
        <v/>
      </c>
      <c r="C2167" s="20" t="str" cm="1">
        <f t="array" ref="C2167">IF(Table2[[#This Row],[Max_num_drones]:[Max_num_drones]]=4,Table2[[#This Row],[Cost]:[Cost]],"")</f>
        <v/>
      </c>
      <c r="D2167" s="20" t="str" cm="1">
        <f t="array" ref="D2167">IF(Table2[[#This Row],[Max_num_drones]:[Max_num_drones]]=5,Table2[[#This Row],[Cost]:[Cost]],"")</f>
        <v/>
      </c>
    </row>
    <row r="2168" spans="1:4">
      <c r="A2168" s="20" t="str" cm="1">
        <f t="array" ref="A2168">IF(Table2[[#This Row],[Max_num_drones]:[Max_num_drones]]=2,Table2[[#This Row],[Cost]:[Cost]],"")</f>
        <v/>
      </c>
      <c r="B2168" s="20" t="str" cm="1">
        <f t="array" ref="B2168">IF(Table2[[#This Row],[Max_num_drones]:[Max_num_drones]]=3,Table2[[#This Row],[Cost]:[Cost]],"")</f>
        <v/>
      </c>
      <c r="C2168" s="20" t="str" cm="1">
        <f t="array" ref="C2168">IF(Table2[[#This Row],[Max_num_drones]:[Max_num_drones]]=4,Table2[[#This Row],[Cost]:[Cost]],"")</f>
        <v/>
      </c>
      <c r="D2168" s="20" t="str" cm="1">
        <f t="array" ref="D2168">IF(Table2[[#This Row],[Max_num_drones]:[Max_num_drones]]=5,Table2[[#This Row],[Cost]:[Cost]],"")</f>
        <v/>
      </c>
    </row>
    <row r="2169" spans="1:4">
      <c r="A2169" s="20" t="str" cm="1">
        <f t="array" ref="A2169">IF(Table2[[#This Row],[Max_num_drones]:[Max_num_drones]]=2,Table2[[#This Row],[Cost]:[Cost]],"")</f>
        <v/>
      </c>
      <c r="B2169" s="20" t="str" cm="1">
        <f t="array" ref="B2169">IF(Table2[[#This Row],[Max_num_drones]:[Max_num_drones]]=3,Table2[[#This Row],[Cost]:[Cost]],"")</f>
        <v/>
      </c>
      <c r="C2169" s="20" t="str" cm="1">
        <f t="array" ref="C2169">IF(Table2[[#This Row],[Max_num_drones]:[Max_num_drones]]=4,Table2[[#This Row],[Cost]:[Cost]],"")</f>
        <v/>
      </c>
      <c r="D2169" s="20" t="str" cm="1">
        <f t="array" ref="D2169">IF(Table2[[#This Row],[Max_num_drones]:[Max_num_drones]]=5,Table2[[#This Row],[Cost]:[Cost]],"")</f>
        <v/>
      </c>
    </row>
    <row r="2170" spans="1:4">
      <c r="A2170" s="20" t="str" cm="1">
        <f t="array" ref="A2170">IF(Table2[[#This Row],[Max_num_drones]:[Max_num_drones]]=2,Table2[[#This Row],[Cost]:[Cost]],"")</f>
        <v/>
      </c>
      <c r="B2170" s="20" t="str" cm="1">
        <f t="array" ref="B2170">IF(Table2[[#This Row],[Max_num_drones]:[Max_num_drones]]=3,Table2[[#This Row],[Cost]:[Cost]],"")</f>
        <v/>
      </c>
      <c r="C2170" s="20" t="str" cm="1">
        <f t="array" ref="C2170">IF(Table2[[#This Row],[Max_num_drones]:[Max_num_drones]]=4,Table2[[#This Row],[Cost]:[Cost]],"")</f>
        <v/>
      </c>
      <c r="D2170" s="20" t="str" cm="1">
        <f t="array" ref="D2170">IF(Table2[[#This Row],[Max_num_drones]:[Max_num_drones]]=5,Table2[[#This Row],[Cost]:[Cost]],"")</f>
        <v/>
      </c>
    </row>
    <row r="2171" spans="1:4">
      <c r="A2171" s="20" t="str" cm="1">
        <f t="array" ref="A2171">IF(Table2[[#This Row],[Max_num_drones]:[Max_num_drones]]=2,Table2[[#This Row],[Cost]:[Cost]],"")</f>
        <v/>
      </c>
      <c r="B2171" s="20" t="str" cm="1">
        <f t="array" ref="B2171">IF(Table2[[#This Row],[Max_num_drones]:[Max_num_drones]]=3,Table2[[#This Row],[Cost]:[Cost]],"")</f>
        <v/>
      </c>
      <c r="C2171" s="20" t="str" cm="1">
        <f t="array" ref="C2171">IF(Table2[[#This Row],[Max_num_drones]:[Max_num_drones]]=4,Table2[[#This Row],[Cost]:[Cost]],"")</f>
        <v/>
      </c>
      <c r="D2171" s="20" t="str" cm="1">
        <f t="array" ref="D2171">IF(Table2[[#This Row],[Max_num_drones]:[Max_num_drones]]=5,Table2[[#This Row],[Cost]:[Cost]],"")</f>
        <v/>
      </c>
    </row>
    <row r="2172" spans="1:4">
      <c r="A2172" s="20" t="str" cm="1">
        <f t="array" ref="A2172">IF(Table2[[#This Row],[Max_num_drones]:[Max_num_drones]]=2,Table2[[#This Row],[Cost]:[Cost]],"")</f>
        <v/>
      </c>
      <c r="B2172" s="20" t="str" cm="1">
        <f t="array" ref="B2172">IF(Table2[[#This Row],[Max_num_drones]:[Max_num_drones]]=3,Table2[[#This Row],[Cost]:[Cost]],"")</f>
        <v/>
      </c>
      <c r="C2172" s="20" t="str" cm="1">
        <f t="array" ref="C2172">IF(Table2[[#This Row],[Max_num_drones]:[Max_num_drones]]=4,Table2[[#This Row],[Cost]:[Cost]],"")</f>
        <v/>
      </c>
      <c r="D2172" s="20" t="str" cm="1">
        <f t="array" ref="D2172">IF(Table2[[#This Row],[Max_num_drones]:[Max_num_drones]]=5,Table2[[#This Row],[Cost]:[Cost]],"")</f>
        <v/>
      </c>
    </row>
    <row r="2173" spans="1:4">
      <c r="A2173" s="20" t="str" cm="1">
        <f t="array" ref="A2173">IF(Table2[[#This Row],[Max_num_drones]:[Max_num_drones]]=2,Table2[[#This Row],[Cost]:[Cost]],"")</f>
        <v/>
      </c>
      <c r="B2173" s="20" t="str" cm="1">
        <f t="array" ref="B2173">IF(Table2[[#This Row],[Max_num_drones]:[Max_num_drones]]=3,Table2[[#This Row],[Cost]:[Cost]],"")</f>
        <v/>
      </c>
      <c r="C2173" s="20" t="str" cm="1">
        <f t="array" ref="C2173">IF(Table2[[#This Row],[Max_num_drones]:[Max_num_drones]]=4,Table2[[#This Row],[Cost]:[Cost]],"")</f>
        <v/>
      </c>
      <c r="D2173" s="20" t="str" cm="1">
        <f t="array" ref="D2173">IF(Table2[[#This Row],[Max_num_drones]:[Max_num_drones]]=5,Table2[[#This Row],[Cost]:[Cost]],"")</f>
        <v/>
      </c>
    </row>
    <row r="2174" spans="1:4">
      <c r="A2174" s="20" t="str" cm="1">
        <f t="array" ref="A2174">IF(Table2[[#This Row],[Max_num_drones]:[Max_num_drones]]=2,Table2[[#This Row],[Cost]:[Cost]],"")</f>
        <v/>
      </c>
      <c r="B2174" s="20" t="str" cm="1">
        <f t="array" ref="B2174">IF(Table2[[#This Row],[Max_num_drones]:[Max_num_drones]]=3,Table2[[#This Row],[Cost]:[Cost]],"")</f>
        <v/>
      </c>
      <c r="C2174" s="20" t="str" cm="1">
        <f t="array" ref="C2174">IF(Table2[[#This Row],[Max_num_drones]:[Max_num_drones]]=4,Table2[[#This Row],[Cost]:[Cost]],"")</f>
        <v/>
      </c>
      <c r="D2174" s="20" t="str" cm="1">
        <f t="array" ref="D2174">IF(Table2[[#This Row],[Max_num_drones]:[Max_num_drones]]=5,Table2[[#This Row],[Cost]:[Cost]],"")</f>
        <v/>
      </c>
    </row>
    <row r="2175" spans="1:4">
      <c r="A2175" s="20" t="str" cm="1">
        <f t="array" ref="A2175">IF(Table2[[#This Row],[Max_num_drones]:[Max_num_drones]]=2,Table2[[#This Row],[Cost]:[Cost]],"")</f>
        <v/>
      </c>
      <c r="B2175" s="20" t="str" cm="1">
        <f t="array" ref="B2175">IF(Table2[[#This Row],[Max_num_drones]:[Max_num_drones]]=3,Table2[[#This Row],[Cost]:[Cost]],"")</f>
        <v/>
      </c>
      <c r="C2175" s="20" t="str" cm="1">
        <f t="array" ref="C2175">IF(Table2[[#This Row],[Max_num_drones]:[Max_num_drones]]=4,Table2[[#This Row],[Cost]:[Cost]],"")</f>
        <v/>
      </c>
      <c r="D2175" s="20" t="str" cm="1">
        <f t="array" ref="D2175">IF(Table2[[#This Row],[Max_num_drones]:[Max_num_drones]]=5,Table2[[#This Row],[Cost]:[Cost]],"")</f>
        <v/>
      </c>
    </row>
    <row r="2176" spans="1:4">
      <c r="A2176" s="20" t="str" cm="1">
        <f t="array" ref="A2176">IF(Table2[[#This Row],[Max_num_drones]:[Max_num_drones]]=2,Table2[[#This Row],[Cost]:[Cost]],"")</f>
        <v/>
      </c>
      <c r="B2176" s="20" t="str" cm="1">
        <f t="array" ref="B2176">IF(Table2[[#This Row],[Max_num_drones]:[Max_num_drones]]=3,Table2[[#This Row],[Cost]:[Cost]],"")</f>
        <v/>
      </c>
      <c r="C2176" s="20" t="str" cm="1">
        <f t="array" ref="C2176">IF(Table2[[#This Row],[Max_num_drones]:[Max_num_drones]]=4,Table2[[#This Row],[Cost]:[Cost]],"")</f>
        <v/>
      </c>
      <c r="D2176" s="20" t="str" cm="1">
        <f t="array" ref="D2176">IF(Table2[[#This Row],[Max_num_drones]:[Max_num_drones]]=5,Table2[[#This Row],[Cost]:[Cost]],"")</f>
        <v/>
      </c>
    </row>
    <row r="2177" spans="1:4">
      <c r="A2177" s="20" t="str" cm="1">
        <f t="array" ref="A2177">IF(Table2[[#This Row],[Max_num_drones]:[Max_num_drones]]=2,Table2[[#This Row],[Cost]:[Cost]],"")</f>
        <v/>
      </c>
      <c r="B2177" s="20" t="str" cm="1">
        <f t="array" ref="B2177">IF(Table2[[#This Row],[Max_num_drones]:[Max_num_drones]]=3,Table2[[#This Row],[Cost]:[Cost]],"")</f>
        <v/>
      </c>
      <c r="C2177" s="20" t="str" cm="1">
        <f t="array" ref="C2177">IF(Table2[[#This Row],[Max_num_drones]:[Max_num_drones]]=4,Table2[[#This Row],[Cost]:[Cost]],"")</f>
        <v/>
      </c>
      <c r="D2177" s="20" t="str" cm="1">
        <f t="array" ref="D2177">IF(Table2[[#This Row],[Max_num_drones]:[Max_num_drones]]=5,Table2[[#This Row],[Cost]:[Cost]],"")</f>
        <v/>
      </c>
    </row>
    <row r="2178" spans="1:4">
      <c r="A2178" s="20" t="str" cm="1">
        <f t="array" ref="A2178">IF(Table2[[#This Row],[Max_num_drones]:[Max_num_drones]]=2,Table2[[#This Row],[Cost]:[Cost]],"")</f>
        <v/>
      </c>
      <c r="B2178" s="20" t="str" cm="1">
        <f t="array" ref="B2178">IF(Table2[[#This Row],[Max_num_drones]:[Max_num_drones]]=3,Table2[[#This Row],[Cost]:[Cost]],"")</f>
        <v/>
      </c>
      <c r="C2178" s="20" t="str" cm="1">
        <f t="array" ref="C2178">IF(Table2[[#This Row],[Max_num_drones]:[Max_num_drones]]=4,Table2[[#This Row],[Cost]:[Cost]],"")</f>
        <v/>
      </c>
      <c r="D2178" s="20" t="str" cm="1">
        <f t="array" ref="D2178">IF(Table2[[#This Row],[Max_num_drones]:[Max_num_drones]]=5,Table2[[#This Row],[Cost]:[Cost]],"")</f>
        <v/>
      </c>
    </row>
    <row r="2179" spans="1:4">
      <c r="A2179" s="20" t="str" cm="1">
        <f t="array" ref="A2179">IF(Table2[[#This Row],[Max_num_drones]:[Max_num_drones]]=2,Table2[[#This Row],[Cost]:[Cost]],"")</f>
        <v/>
      </c>
      <c r="B2179" s="20" t="str" cm="1">
        <f t="array" ref="B2179">IF(Table2[[#This Row],[Max_num_drones]:[Max_num_drones]]=3,Table2[[#This Row],[Cost]:[Cost]],"")</f>
        <v/>
      </c>
      <c r="C2179" s="20" t="str" cm="1">
        <f t="array" ref="C2179">IF(Table2[[#This Row],[Max_num_drones]:[Max_num_drones]]=4,Table2[[#This Row],[Cost]:[Cost]],"")</f>
        <v/>
      </c>
      <c r="D2179" s="20" t="str" cm="1">
        <f t="array" ref="D2179">IF(Table2[[#This Row],[Max_num_drones]:[Max_num_drones]]=5,Table2[[#This Row],[Cost]:[Cost]],"")</f>
        <v/>
      </c>
    </row>
    <row r="2180" spans="1:4">
      <c r="A2180" s="20" t="str" cm="1">
        <f t="array" ref="A2180">IF(Table2[[#This Row],[Max_num_drones]:[Max_num_drones]]=2,Table2[[#This Row],[Cost]:[Cost]],"")</f>
        <v/>
      </c>
      <c r="B2180" s="20" t="str" cm="1">
        <f t="array" ref="B2180">IF(Table2[[#This Row],[Max_num_drones]:[Max_num_drones]]=3,Table2[[#This Row],[Cost]:[Cost]],"")</f>
        <v/>
      </c>
      <c r="C2180" s="20" t="str" cm="1">
        <f t="array" ref="C2180">IF(Table2[[#This Row],[Max_num_drones]:[Max_num_drones]]=4,Table2[[#This Row],[Cost]:[Cost]],"")</f>
        <v/>
      </c>
      <c r="D2180" s="20" t="str" cm="1">
        <f t="array" ref="D2180">IF(Table2[[#This Row],[Max_num_drones]:[Max_num_drones]]=5,Table2[[#This Row],[Cost]:[Cost]],"")</f>
        <v/>
      </c>
    </row>
    <row r="2181" spans="1:4">
      <c r="A2181" s="20" t="str" cm="1">
        <f t="array" ref="A2181">IF(Table2[[#This Row],[Max_num_drones]:[Max_num_drones]]=2,Table2[[#This Row],[Cost]:[Cost]],"")</f>
        <v/>
      </c>
      <c r="B2181" s="20" t="str" cm="1">
        <f t="array" ref="B2181">IF(Table2[[#This Row],[Max_num_drones]:[Max_num_drones]]=3,Table2[[#This Row],[Cost]:[Cost]],"")</f>
        <v/>
      </c>
      <c r="C2181" s="20" t="str" cm="1">
        <f t="array" ref="C2181">IF(Table2[[#This Row],[Max_num_drones]:[Max_num_drones]]=4,Table2[[#This Row],[Cost]:[Cost]],"")</f>
        <v/>
      </c>
      <c r="D2181" s="20" t="str" cm="1">
        <f t="array" ref="D2181">IF(Table2[[#This Row],[Max_num_drones]:[Max_num_drones]]=5,Table2[[#This Row],[Cost]:[Cost]],"")</f>
        <v/>
      </c>
    </row>
    <row r="2182" spans="1:4">
      <c r="A2182" s="20" t="str" cm="1">
        <f t="array" ref="A2182">IF(Table2[[#This Row],[Max_num_drones]:[Max_num_drones]]=2,Table2[[#This Row],[Cost]:[Cost]],"")</f>
        <v/>
      </c>
      <c r="B2182" s="20" t="str" cm="1">
        <f t="array" ref="B2182">IF(Table2[[#This Row],[Max_num_drones]:[Max_num_drones]]=3,Table2[[#This Row],[Cost]:[Cost]],"")</f>
        <v/>
      </c>
      <c r="C2182" s="20" t="str" cm="1">
        <f t="array" ref="C2182">IF(Table2[[#This Row],[Max_num_drones]:[Max_num_drones]]=4,Table2[[#This Row],[Cost]:[Cost]],"")</f>
        <v/>
      </c>
      <c r="D2182" s="20" t="str" cm="1">
        <f t="array" ref="D2182">IF(Table2[[#This Row],[Max_num_drones]:[Max_num_drones]]=5,Table2[[#This Row],[Cost]:[Cost]],"")</f>
        <v/>
      </c>
    </row>
    <row r="2183" spans="1:4">
      <c r="A2183" s="20" t="str" cm="1">
        <f t="array" ref="A2183">IF(Table2[[#This Row],[Max_num_drones]:[Max_num_drones]]=2,Table2[[#This Row],[Cost]:[Cost]],"")</f>
        <v/>
      </c>
      <c r="B2183" s="20" t="str" cm="1">
        <f t="array" ref="B2183">IF(Table2[[#This Row],[Max_num_drones]:[Max_num_drones]]=3,Table2[[#This Row],[Cost]:[Cost]],"")</f>
        <v/>
      </c>
      <c r="C2183" s="20" t="str" cm="1">
        <f t="array" ref="C2183">IF(Table2[[#This Row],[Max_num_drones]:[Max_num_drones]]=4,Table2[[#This Row],[Cost]:[Cost]],"")</f>
        <v/>
      </c>
      <c r="D2183" s="20" t="str" cm="1">
        <f t="array" ref="D2183">IF(Table2[[#This Row],[Max_num_drones]:[Max_num_drones]]=5,Table2[[#This Row],[Cost]:[Cost]],"")</f>
        <v/>
      </c>
    </row>
    <row r="2184" spans="1:4">
      <c r="A2184" s="20" t="str" cm="1">
        <f t="array" ref="A2184">IF(Table2[[#This Row],[Max_num_drones]:[Max_num_drones]]=2,Table2[[#This Row],[Cost]:[Cost]],"")</f>
        <v/>
      </c>
      <c r="B2184" s="20" t="str" cm="1">
        <f t="array" ref="B2184">IF(Table2[[#This Row],[Max_num_drones]:[Max_num_drones]]=3,Table2[[#This Row],[Cost]:[Cost]],"")</f>
        <v/>
      </c>
      <c r="C2184" s="20" t="str" cm="1">
        <f t="array" ref="C2184">IF(Table2[[#This Row],[Max_num_drones]:[Max_num_drones]]=4,Table2[[#This Row],[Cost]:[Cost]],"")</f>
        <v/>
      </c>
      <c r="D2184" s="20" t="str" cm="1">
        <f t="array" ref="D2184">IF(Table2[[#This Row],[Max_num_drones]:[Max_num_drones]]=5,Table2[[#This Row],[Cost]:[Cost]],"")</f>
        <v/>
      </c>
    </row>
    <row r="2185" spans="1:4">
      <c r="A2185" s="20" t="str" cm="1">
        <f t="array" ref="A2185">IF(Table2[[#This Row],[Max_num_drones]:[Max_num_drones]]=2,Table2[[#This Row],[Cost]:[Cost]],"")</f>
        <v/>
      </c>
      <c r="B2185" s="20" t="str" cm="1">
        <f t="array" ref="B2185">IF(Table2[[#This Row],[Max_num_drones]:[Max_num_drones]]=3,Table2[[#This Row],[Cost]:[Cost]],"")</f>
        <v/>
      </c>
      <c r="C2185" s="20" t="str" cm="1">
        <f t="array" ref="C2185">IF(Table2[[#This Row],[Max_num_drones]:[Max_num_drones]]=4,Table2[[#This Row],[Cost]:[Cost]],"")</f>
        <v/>
      </c>
      <c r="D2185" s="20" t="str" cm="1">
        <f t="array" ref="D2185">IF(Table2[[#This Row],[Max_num_drones]:[Max_num_drones]]=5,Table2[[#This Row],[Cost]:[Cost]],"")</f>
        <v/>
      </c>
    </row>
    <row r="2186" spans="1:4">
      <c r="A2186" s="20" t="str" cm="1">
        <f t="array" ref="A2186">IF(Table2[[#This Row],[Max_num_drones]:[Max_num_drones]]=2,Table2[[#This Row],[Cost]:[Cost]],"")</f>
        <v/>
      </c>
      <c r="B2186" s="20" t="str" cm="1">
        <f t="array" ref="B2186">IF(Table2[[#This Row],[Max_num_drones]:[Max_num_drones]]=3,Table2[[#This Row],[Cost]:[Cost]],"")</f>
        <v/>
      </c>
      <c r="C2186" s="20" t="str" cm="1">
        <f t="array" ref="C2186">IF(Table2[[#This Row],[Max_num_drones]:[Max_num_drones]]=4,Table2[[#This Row],[Cost]:[Cost]],"")</f>
        <v/>
      </c>
      <c r="D2186" s="20" t="str" cm="1">
        <f t="array" ref="D2186">IF(Table2[[#This Row],[Max_num_drones]:[Max_num_drones]]=5,Table2[[#This Row],[Cost]:[Cost]],"")</f>
        <v/>
      </c>
    </row>
    <row r="2187" spans="1:4">
      <c r="A2187" s="20" t="str" cm="1">
        <f t="array" ref="A2187">IF(Table2[[#This Row],[Max_num_drones]:[Max_num_drones]]=2,Table2[[#This Row],[Cost]:[Cost]],"")</f>
        <v/>
      </c>
      <c r="B2187" s="20" t="str" cm="1">
        <f t="array" ref="B2187">IF(Table2[[#This Row],[Max_num_drones]:[Max_num_drones]]=3,Table2[[#This Row],[Cost]:[Cost]],"")</f>
        <v/>
      </c>
      <c r="C2187" s="20" t="str" cm="1">
        <f t="array" ref="C2187">IF(Table2[[#This Row],[Max_num_drones]:[Max_num_drones]]=4,Table2[[#This Row],[Cost]:[Cost]],"")</f>
        <v/>
      </c>
      <c r="D2187" s="20" t="str" cm="1">
        <f t="array" ref="D2187">IF(Table2[[#This Row],[Max_num_drones]:[Max_num_drones]]=5,Table2[[#This Row],[Cost]:[Cost]],"")</f>
        <v/>
      </c>
    </row>
    <row r="2188" spans="1:4">
      <c r="A2188" s="20" t="str" cm="1">
        <f t="array" ref="A2188">IF(Table2[[#This Row],[Max_num_drones]:[Max_num_drones]]=2,Table2[[#This Row],[Cost]:[Cost]],"")</f>
        <v/>
      </c>
      <c r="B2188" s="20" t="str" cm="1">
        <f t="array" ref="B2188">IF(Table2[[#This Row],[Max_num_drones]:[Max_num_drones]]=3,Table2[[#This Row],[Cost]:[Cost]],"")</f>
        <v/>
      </c>
      <c r="C2188" s="20" t="str" cm="1">
        <f t="array" ref="C2188">IF(Table2[[#This Row],[Max_num_drones]:[Max_num_drones]]=4,Table2[[#This Row],[Cost]:[Cost]],"")</f>
        <v/>
      </c>
      <c r="D2188" s="20" t="str" cm="1">
        <f t="array" ref="D2188">IF(Table2[[#This Row],[Max_num_drones]:[Max_num_drones]]=5,Table2[[#This Row],[Cost]:[Cost]],"")</f>
        <v/>
      </c>
    </row>
    <row r="2189" spans="1:4">
      <c r="A2189" s="20" t="str" cm="1">
        <f t="array" ref="A2189">IF(Table2[[#This Row],[Max_num_drones]:[Max_num_drones]]=2,Table2[[#This Row],[Cost]:[Cost]],"")</f>
        <v/>
      </c>
      <c r="B2189" s="20" t="str" cm="1">
        <f t="array" ref="B2189">IF(Table2[[#This Row],[Max_num_drones]:[Max_num_drones]]=3,Table2[[#This Row],[Cost]:[Cost]],"")</f>
        <v/>
      </c>
      <c r="C2189" s="20" t="str" cm="1">
        <f t="array" ref="C2189">IF(Table2[[#This Row],[Max_num_drones]:[Max_num_drones]]=4,Table2[[#This Row],[Cost]:[Cost]],"")</f>
        <v/>
      </c>
      <c r="D2189" s="20" t="str" cm="1">
        <f t="array" ref="D2189">IF(Table2[[#This Row],[Max_num_drones]:[Max_num_drones]]=5,Table2[[#This Row],[Cost]:[Cost]],"")</f>
        <v/>
      </c>
    </row>
    <row r="2190" spans="1:4">
      <c r="A2190" s="20" t="str" cm="1">
        <f t="array" ref="A2190">IF(Table2[[#This Row],[Max_num_drones]:[Max_num_drones]]=2,Table2[[#This Row],[Cost]:[Cost]],"")</f>
        <v/>
      </c>
      <c r="B2190" s="20" t="str" cm="1">
        <f t="array" ref="B2190">IF(Table2[[#This Row],[Max_num_drones]:[Max_num_drones]]=3,Table2[[#This Row],[Cost]:[Cost]],"")</f>
        <v/>
      </c>
      <c r="C2190" s="20" t="str" cm="1">
        <f t="array" ref="C2190">IF(Table2[[#This Row],[Max_num_drones]:[Max_num_drones]]=4,Table2[[#This Row],[Cost]:[Cost]],"")</f>
        <v/>
      </c>
      <c r="D2190" s="20" t="str" cm="1">
        <f t="array" ref="D2190">IF(Table2[[#This Row],[Max_num_drones]:[Max_num_drones]]=5,Table2[[#This Row],[Cost]:[Cost]],"")</f>
        <v/>
      </c>
    </row>
    <row r="2191" spans="1:4">
      <c r="A2191" s="20" t="str" cm="1">
        <f t="array" ref="A2191">IF(Table2[[#This Row],[Max_num_drones]:[Max_num_drones]]=2,Table2[[#This Row],[Cost]:[Cost]],"")</f>
        <v/>
      </c>
      <c r="B2191" s="20" t="str" cm="1">
        <f t="array" ref="B2191">IF(Table2[[#This Row],[Max_num_drones]:[Max_num_drones]]=3,Table2[[#This Row],[Cost]:[Cost]],"")</f>
        <v/>
      </c>
      <c r="C2191" s="20" t="str" cm="1">
        <f t="array" ref="C2191">IF(Table2[[#This Row],[Max_num_drones]:[Max_num_drones]]=4,Table2[[#This Row],[Cost]:[Cost]],"")</f>
        <v/>
      </c>
      <c r="D2191" s="20" t="str" cm="1">
        <f t="array" ref="D2191">IF(Table2[[#This Row],[Max_num_drones]:[Max_num_drones]]=5,Table2[[#This Row],[Cost]:[Cost]],"")</f>
        <v/>
      </c>
    </row>
    <row r="2192" spans="1:4">
      <c r="A2192" s="20" t="str" cm="1">
        <f t="array" ref="A2192">IF(Table2[[#This Row],[Max_num_drones]:[Max_num_drones]]=2,Table2[[#This Row],[Cost]:[Cost]],"")</f>
        <v/>
      </c>
      <c r="B2192" s="20" t="str" cm="1">
        <f t="array" ref="B2192">IF(Table2[[#This Row],[Max_num_drones]:[Max_num_drones]]=3,Table2[[#This Row],[Cost]:[Cost]],"")</f>
        <v/>
      </c>
      <c r="C2192" s="20" t="str" cm="1">
        <f t="array" ref="C2192">IF(Table2[[#This Row],[Max_num_drones]:[Max_num_drones]]=4,Table2[[#This Row],[Cost]:[Cost]],"")</f>
        <v/>
      </c>
      <c r="D2192" s="20" t="str" cm="1">
        <f t="array" ref="D2192">IF(Table2[[#This Row],[Max_num_drones]:[Max_num_drones]]=5,Table2[[#This Row],[Cost]:[Cost]],"")</f>
        <v/>
      </c>
    </row>
    <row r="2193" spans="1:4">
      <c r="A2193" s="20" t="str" cm="1">
        <f t="array" ref="A2193">IF(Table2[[#This Row],[Max_num_drones]:[Max_num_drones]]=2,Table2[[#This Row],[Cost]:[Cost]],"")</f>
        <v/>
      </c>
      <c r="B2193" s="20" t="str" cm="1">
        <f t="array" ref="B2193">IF(Table2[[#This Row],[Max_num_drones]:[Max_num_drones]]=3,Table2[[#This Row],[Cost]:[Cost]],"")</f>
        <v/>
      </c>
      <c r="C2193" s="20" t="str" cm="1">
        <f t="array" ref="C2193">IF(Table2[[#This Row],[Max_num_drones]:[Max_num_drones]]=4,Table2[[#This Row],[Cost]:[Cost]],"")</f>
        <v/>
      </c>
      <c r="D2193" s="20" t="str" cm="1">
        <f t="array" ref="D2193">IF(Table2[[#This Row],[Max_num_drones]:[Max_num_drones]]=5,Table2[[#This Row],[Cost]:[Cost]],"")</f>
        <v/>
      </c>
    </row>
    <row r="2194" spans="1:4">
      <c r="A2194" s="20" t="str" cm="1">
        <f t="array" ref="A2194">IF(Table2[[#This Row],[Max_num_drones]:[Max_num_drones]]=2,Table2[[#This Row],[Cost]:[Cost]],"")</f>
        <v/>
      </c>
      <c r="B2194" s="20" t="str" cm="1">
        <f t="array" ref="B2194">IF(Table2[[#This Row],[Max_num_drones]:[Max_num_drones]]=3,Table2[[#This Row],[Cost]:[Cost]],"")</f>
        <v/>
      </c>
      <c r="C2194" s="20" t="str" cm="1">
        <f t="array" ref="C2194">IF(Table2[[#This Row],[Max_num_drones]:[Max_num_drones]]=4,Table2[[#This Row],[Cost]:[Cost]],"")</f>
        <v/>
      </c>
      <c r="D2194" s="20" t="str" cm="1">
        <f t="array" ref="D2194">IF(Table2[[#This Row],[Max_num_drones]:[Max_num_drones]]=5,Table2[[#This Row],[Cost]:[Cost]],"")</f>
        <v/>
      </c>
    </row>
    <row r="2195" spans="1:4">
      <c r="A2195" s="20" t="str" cm="1">
        <f t="array" ref="A2195">IF(Table2[[#This Row],[Max_num_drones]:[Max_num_drones]]=2,Table2[[#This Row],[Cost]:[Cost]],"")</f>
        <v/>
      </c>
      <c r="B2195" s="20" t="str" cm="1">
        <f t="array" ref="B2195">IF(Table2[[#This Row],[Max_num_drones]:[Max_num_drones]]=3,Table2[[#This Row],[Cost]:[Cost]],"")</f>
        <v/>
      </c>
      <c r="C2195" s="20" t="str" cm="1">
        <f t="array" ref="C2195">IF(Table2[[#This Row],[Max_num_drones]:[Max_num_drones]]=4,Table2[[#This Row],[Cost]:[Cost]],"")</f>
        <v/>
      </c>
      <c r="D2195" s="20" t="str" cm="1">
        <f t="array" ref="D2195">IF(Table2[[#This Row],[Max_num_drones]:[Max_num_drones]]=5,Table2[[#This Row],[Cost]:[Cost]],"")</f>
        <v/>
      </c>
    </row>
    <row r="2196" spans="1:4">
      <c r="A2196" s="20" t="str" cm="1">
        <f t="array" ref="A2196">IF(Table2[[#This Row],[Max_num_drones]:[Max_num_drones]]=2,Table2[[#This Row],[Cost]:[Cost]],"")</f>
        <v/>
      </c>
      <c r="B2196" s="20" t="str" cm="1">
        <f t="array" ref="B2196">IF(Table2[[#This Row],[Max_num_drones]:[Max_num_drones]]=3,Table2[[#This Row],[Cost]:[Cost]],"")</f>
        <v/>
      </c>
      <c r="C2196" s="20" t="str" cm="1">
        <f t="array" ref="C2196">IF(Table2[[#This Row],[Max_num_drones]:[Max_num_drones]]=4,Table2[[#This Row],[Cost]:[Cost]],"")</f>
        <v/>
      </c>
      <c r="D2196" s="20" t="str" cm="1">
        <f t="array" ref="D2196">IF(Table2[[#This Row],[Max_num_drones]:[Max_num_drones]]=5,Table2[[#This Row],[Cost]:[Cost]],"")</f>
        <v/>
      </c>
    </row>
    <row r="2197" spans="1:4">
      <c r="A2197" s="20" t="str" cm="1">
        <f t="array" ref="A2197">IF(Table2[[#This Row],[Max_num_drones]:[Max_num_drones]]=2,Table2[[#This Row],[Cost]:[Cost]],"")</f>
        <v/>
      </c>
      <c r="B2197" s="20" t="str" cm="1">
        <f t="array" ref="B2197">IF(Table2[[#This Row],[Max_num_drones]:[Max_num_drones]]=3,Table2[[#This Row],[Cost]:[Cost]],"")</f>
        <v/>
      </c>
      <c r="C2197" s="20" t="str" cm="1">
        <f t="array" ref="C2197">IF(Table2[[#This Row],[Max_num_drones]:[Max_num_drones]]=4,Table2[[#This Row],[Cost]:[Cost]],"")</f>
        <v/>
      </c>
      <c r="D2197" s="20" t="str" cm="1">
        <f t="array" ref="D2197">IF(Table2[[#This Row],[Max_num_drones]:[Max_num_drones]]=5,Table2[[#This Row],[Cost]:[Cost]],"")</f>
        <v/>
      </c>
    </row>
    <row r="2198" spans="1:4">
      <c r="A2198" s="20" t="str" cm="1">
        <f t="array" ref="A2198">IF(Table2[[#This Row],[Max_num_drones]:[Max_num_drones]]=2,Table2[[#This Row],[Cost]:[Cost]],"")</f>
        <v/>
      </c>
      <c r="B2198" s="20" t="str" cm="1">
        <f t="array" ref="B2198">IF(Table2[[#This Row],[Max_num_drones]:[Max_num_drones]]=3,Table2[[#This Row],[Cost]:[Cost]],"")</f>
        <v/>
      </c>
      <c r="C2198" s="20" t="str" cm="1">
        <f t="array" ref="C2198">IF(Table2[[#This Row],[Max_num_drones]:[Max_num_drones]]=4,Table2[[#This Row],[Cost]:[Cost]],"")</f>
        <v/>
      </c>
      <c r="D2198" s="20" t="str" cm="1">
        <f t="array" ref="D2198">IF(Table2[[#This Row],[Max_num_drones]:[Max_num_drones]]=5,Table2[[#This Row],[Cost]:[Cost]],"")</f>
        <v/>
      </c>
    </row>
    <row r="2199" spans="1:4">
      <c r="A2199" s="20" t="str" cm="1">
        <f t="array" ref="A2199">IF(Table2[[#This Row],[Max_num_drones]:[Max_num_drones]]=2,Table2[[#This Row],[Cost]:[Cost]],"")</f>
        <v/>
      </c>
      <c r="B2199" s="20" t="str" cm="1">
        <f t="array" ref="B2199">IF(Table2[[#This Row],[Max_num_drones]:[Max_num_drones]]=3,Table2[[#This Row],[Cost]:[Cost]],"")</f>
        <v/>
      </c>
      <c r="C2199" s="20" t="str" cm="1">
        <f t="array" ref="C2199">IF(Table2[[#This Row],[Max_num_drones]:[Max_num_drones]]=4,Table2[[#This Row],[Cost]:[Cost]],"")</f>
        <v/>
      </c>
      <c r="D2199" s="20" t="str" cm="1">
        <f t="array" ref="D2199">IF(Table2[[#This Row],[Max_num_drones]:[Max_num_drones]]=5,Table2[[#This Row],[Cost]:[Cost]],"")</f>
        <v/>
      </c>
    </row>
    <row r="2200" spans="1:4">
      <c r="A2200" s="20" t="str" cm="1">
        <f t="array" ref="A2200">IF(Table2[[#This Row],[Max_num_drones]:[Max_num_drones]]=2,Table2[[#This Row],[Cost]:[Cost]],"")</f>
        <v/>
      </c>
      <c r="B2200" s="20" t="str" cm="1">
        <f t="array" ref="B2200">IF(Table2[[#This Row],[Max_num_drones]:[Max_num_drones]]=3,Table2[[#This Row],[Cost]:[Cost]],"")</f>
        <v/>
      </c>
      <c r="C2200" s="20" t="str" cm="1">
        <f t="array" ref="C2200">IF(Table2[[#This Row],[Max_num_drones]:[Max_num_drones]]=4,Table2[[#This Row],[Cost]:[Cost]],"")</f>
        <v/>
      </c>
      <c r="D2200" s="20" t="str" cm="1">
        <f t="array" ref="D2200">IF(Table2[[#This Row],[Max_num_drones]:[Max_num_drones]]=5,Table2[[#This Row],[Cost]:[Cost]],"")</f>
        <v/>
      </c>
    </row>
    <row r="2201" spans="1:4">
      <c r="A2201" s="20" t="str" cm="1">
        <f t="array" ref="A2201">IF(Table2[[#This Row],[Max_num_drones]:[Max_num_drones]]=2,Table2[[#This Row],[Cost]:[Cost]],"")</f>
        <v/>
      </c>
      <c r="B2201" s="20" t="str" cm="1">
        <f t="array" ref="B2201">IF(Table2[[#This Row],[Max_num_drones]:[Max_num_drones]]=3,Table2[[#This Row],[Cost]:[Cost]],"")</f>
        <v/>
      </c>
      <c r="C2201" s="20" t="str" cm="1">
        <f t="array" ref="C2201">IF(Table2[[#This Row],[Max_num_drones]:[Max_num_drones]]=4,Table2[[#This Row],[Cost]:[Cost]],"")</f>
        <v/>
      </c>
      <c r="D2201" s="20" t="str" cm="1">
        <f t="array" ref="D2201">IF(Table2[[#This Row],[Max_num_drones]:[Max_num_drones]]=5,Table2[[#This Row],[Cost]:[Cost]],"")</f>
        <v/>
      </c>
    </row>
    <row r="2202" spans="1:4">
      <c r="A2202" s="20" t="str" cm="1">
        <f t="array" ref="A2202">IF(Table2[[#This Row],[Max_num_drones]:[Max_num_drones]]=2,Table2[[#This Row],[Cost]:[Cost]],"")</f>
        <v/>
      </c>
      <c r="B2202" s="20" t="str" cm="1">
        <f t="array" ref="B2202">IF(Table2[[#This Row],[Max_num_drones]:[Max_num_drones]]=3,Table2[[#This Row],[Cost]:[Cost]],"")</f>
        <v/>
      </c>
      <c r="C2202" s="20" t="str" cm="1">
        <f t="array" ref="C2202">IF(Table2[[#This Row],[Max_num_drones]:[Max_num_drones]]=4,Table2[[#This Row],[Cost]:[Cost]],"")</f>
        <v/>
      </c>
      <c r="D2202" s="20" t="str" cm="1">
        <f t="array" ref="D2202">IF(Table2[[#This Row],[Max_num_drones]:[Max_num_drones]]=5,Table2[[#This Row],[Cost]:[Cost]],"")</f>
        <v/>
      </c>
    </row>
    <row r="2203" spans="1:4">
      <c r="A2203" s="20" t="str" cm="1">
        <f t="array" ref="A2203">IF(Table2[[#This Row],[Max_num_drones]:[Max_num_drones]]=2,Table2[[#This Row],[Cost]:[Cost]],"")</f>
        <v/>
      </c>
      <c r="B2203" s="20" t="str" cm="1">
        <f t="array" ref="B2203">IF(Table2[[#This Row],[Max_num_drones]:[Max_num_drones]]=3,Table2[[#This Row],[Cost]:[Cost]],"")</f>
        <v/>
      </c>
      <c r="C2203" s="20" t="str" cm="1">
        <f t="array" ref="C2203">IF(Table2[[#This Row],[Max_num_drones]:[Max_num_drones]]=4,Table2[[#This Row],[Cost]:[Cost]],"")</f>
        <v/>
      </c>
      <c r="D2203" s="20" t="str" cm="1">
        <f t="array" ref="D2203">IF(Table2[[#This Row],[Max_num_drones]:[Max_num_drones]]=5,Table2[[#This Row],[Cost]:[Cost]],"")</f>
        <v/>
      </c>
    </row>
    <row r="2204" spans="1:4">
      <c r="A2204" s="20" t="str" cm="1">
        <f t="array" ref="A2204">IF(Table2[[#This Row],[Max_num_drones]:[Max_num_drones]]=2,Table2[[#This Row],[Cost]:[Cost]],"")</f>
        <v/>
      </c>
      <c r="B2204" s="20" t="str" cm="1">
        <f t="array" ref="B2204">IF(Table2[[#This Row],[Max_num_drones]:[Max_num_drones]]=3,Table2[[#This Row],[Cost]:[Cost]],"")</f>
        <v/>
      </c>
      <c r="C2204" s="20" t="str" cm="1">
        <f t="array" ref="C2204">IF(Table2[[#This Row],[Max_num_drones]:[Max_num_drones]]=4,Table2[[#This Row],[Cost]:[Cost]],"")</f>
        <v/>
      </c>
      <c r="D2204" s="20" t="str" cm="1">
        <f t="array" ref="D2204">IF(Table2[[#This Row],[Max_num_drones]:[Max_num_drones]]=5,Table2[[#This Row],[Cost]:[Cost]],"")</f>
        <v/>
      </c>
    </row>
    <row r="2205" spans="1:4">
      <c r="A2205" s="20" t="str" cm="1">
        <f t="array" ref="A2205">IF(Table2[[#This Row],[Max_num_drones]:[Max_num_drones]]=2,Table2[[#This Row],[Cost]:[Cost]],"")</f>
        <v/>
      </c>
      <c r="B2205" s="20" t="str" cm="1">
        <f t="array" ref="B2205">IF(Table2[[#This Row],[Max_num_drones]:[Max_num_drones]]=3,Table2[[#This Row],[Cost]:[Cost]],"")</f>
        <v/>
      </c>
      <c r="C2205" s="20" t="str" cm="1">
        <f t="array" ref="C2205">IF(Table2[[#This Row],[Max_num_drones]:[Max_num_drones]]=4,Table2[[#This Row],[Cost]:[Cost]],"")</f>
        <v/>
      </c>
      <c r="D2205" s="20" t="str" cm="1">
        <f t="array" ref="D2205">IF(Table2[[#This Row],[Max_num_drones]:[Max_num_drones]]=5,Table2[[#This Row],[Cost]:[Cost]],"")</f>
        <v/>
      </c>
    </row>
    <row r="2206" spans="1:4">
      <c r="A2206" s="20" t="str" cm="1">
        <f t="array" ref="A2206">IF(Table2[[#This Row],[Max_num_drones]:[Max_num_drones]]=2,Table2[[#This Row],[Cost]:[Cost]],"")</f>
        <v/>
      </c>
      <c r="B2206" s="20" t="str" cm="1">
        <f t="array" ref="B2206">IF(Table2[[#This Row],[Max_num_drones]:[Max_num_drones]]=3,Table2[[#This Row],[Cost]:[Cost]],"")</f>
        <v/>
      </c>
      <c r="C2206" s="20" t="str" cm="1">
        <f t="array" ref="C2206">IF(Table2[[#This Row],[Max_num_drones]:[Max_num_drones]]=4,Table2[[#This Row],[Cost]:[Cost]],"")</f>
        <v/>
      </c>
      <c r="D2206" s="20" t="str" cm="1">
        <f t="array" ref="D2206">IF(Table2[[#This Row],[Max_num_drones]:[Max_num_drones]]=5,Table2[[#This Row],[Cost]:[Cost]],"")</f>
        <v/>
      </c>
    </row>
    <row r="2207" spans="1:4">
      <c r="A2207" s="20" t="str" cm="1">
        <f t="array" ref="A2207">IF(Table2[[#This Row],[Max_num_drones]:[Max_num_drones]]=2,Table2[[#This Row],[Cost]:[Cost]],"")</f>
        <v/>
      </c>
      <c r="B2207" s="20" t="str" cm="1">
        <f t="array" ref="B2207">IF(Table2[[#This Row],[Max_num_drones]:[Max_num_drones]]=3,Table2[[#This Row],[Cost]:[Cost]],"")</f>
        <v/>
      </c>
      <c r="C2207" s="20" t="str" cm="1">
        <f t="array" ref="C2207">IF(Table2[[#This Row],[Max_num_drones]:[Max_num_drones]]=4,Table2[[#This Row],[Cost]:[Cost]],"")</f>
        <v/>
      </c>
      <c r="D2207" s="20" t="str" cm="1">
        <f t="array" ref="D2207">IF(Table2[[#This Row],[Max_num_drones]:[Max_num_drones]]=5,Table2[[#This Row],[Cost]:[Cost]],"")</f>
        <v/>
      </c>
    </row>
    <row r="2208" spans="1:4">
      <c r="A2208" s="20" t="str" cm="1">
        <f t="array" ref="A2208">IF(Table2[[#This Row],[Max_num_drones]:[Max_num_drones]]=2,Table2[[#This Row],[Cost]:[Cost]],"")</f>
        <v/>
      </c>
      <c r="B2208" s="20" t="str" cm="1">
        <f t="array" ref="B2208">IF(Table2[[#This Row],[Max_num_drones]:[Max_num_drones]]=3,Table2[[#This Row],[Cost]:[Cost]],"")</f>
        <v/>
      </c>
      <c r="C2208" s="20" t="str" cm="1">
        <f t="array" ref="C2208">IF(Table2[[#This Row],[Max_num_drones]:[Max_num_drones]]=4,Table2[[#This Row],[Cost]:[Cost]],"")</f>
        <v/>
      </c>
      <c r="D2208" s="20" t="str" cm="1">
        <f t="array" ref="D2208">IF(Table2[[#This Row],[Max_num_drones]:[Max_num_drones]]=5,Table2[[#This Row],[Cost]:[Cost]],"")</f>
        <v/>
      </c>
    </row>
    <row r="2209" spans="1:4">
      <c r="A2209" s="20" t="str" cm="1">
        <f t="array" ref="A2209">IF(Table2[[#This Row],[Max_num_drones]:[Max_num_drones]]=2,Table2[[#This Row],[Cost]:[Cost]],"")</f>
        <v/>
      </c>
      <c r="B2209" s="20" t="str" cm="1">
        <f t="array" ref="B2209">IF(Table2[[#This Row],[Max_num_drones]:[Max_num_drones]]=3,Table2[[#This Row],[Cost]:[Cost]],"")</f>
        <v/>
      </c>
      <c r="C2209" s="20" t="str" cm="1">
        <f t="array" ref="C2209">IF(Table2[[#This Row],[Max_num_drones]:[Max_num_drones]]=4,Table2[[#This Row],[Cost]:[Cost]],"")</f>
        <v/>
      </c>
      <c r="D2209" s="20" t="str" cm="1">
        <f t="array" ref="D2209">IF(Table2[[#This Row],[Max_num_drones]:[Max_num_drones]]=5,Table2[[#This Row],[Cost]:[Cost]],"")</f>
        <v/>
      </c>
    </row>
    <row r="2210" spans="1:4">
      <c r="A2210" s="20" t="str" cm="1">
        <f t="array" ref="A2210">IF(Table2[[#This Row],[Max_num_drones]:[Max_num_drones]]=2,Table2[[#This Row],[Cost]:[Cost]],"")</f>
        <v/>
      </c>
      <c r="B2210" s="20" t="str" cm="1">
        <f t="array" ref="B2210">IF(Table2[[#This Row],[Max_num_drones]:[Max_num_drones]]=3,Table2[[#This Row],[Cost]:[Cost]],"")</f>
        <v/>
      </c>
      <c r="C2210" s="20" t="str" cm="1">
        <f t="array" ref="C2210">IF(Table2[[#This Row],[Max_num_drones]:[Max_num_drones]]=4,Table2[[#This Row],[Cost]:[Cost]],"")</f>
        <v/>
      </c>
      <c r="D2210" s="20" t="str" cm="1">
        <f t="array" ref="D2210">IF(Table2[[#This Row],[Max_num_drones]:[Max_num_drones]]=5,Table2[[#This Row],[Cost]:[Cost]],"")</f>
        <v/>
      </c>
    </row>
    <row r="2211" spans="1:4">
      <c r="A2211" s="20" t="str" cm="1">
        <f t="array" ref="A2211">IF(Table2[[#This Row],[Max_num_drones]:[Max_num_drones]]=2,Table2[[#This Row],[Cost]:[Cost]],"")</f>
        <v/>
      </c>
      <c r="B2211" s="20" t="str" cm="1">
        <f t="array" ref="B2211">IF(Table2[[#This Row],[Max_num_drones]:[Max_num_drones]]=3,Table2[[#This Row],[Cost]:[Cost]],"")</f>
        <v/>
      </c>
      <c r="C2211" s="20" t="str" cm="1">
        <f t="array" ref="C2211">IF(Table2[[#This Row],[Max_num_drones]:[Max_num_drones]]=4,Table2[[#This Row],[Cost]:[Cost]],"")</f>
        <v/>
      </c>
      <c r="D2211" s="20" t="str" cm="1">
        <f t="array" ref="D2211">IF(Table2[[#This Row],[Max_num_drones]:[Max_num_drones]]=5,Table2[[#This Row],[Cost]:[Cost]],"")</f>
        <v/>
      </c>
    </row>
    <row r="2212" spans="1:4">
      <c r="A2212" s="20" t="str" cm="1">
        <f t="array" ref="A2212">IF(Table2[[#This Row],[Max_num_drones]:[Max_num_drones]]=2,Table2[[#This Row],[Cost]:[Cost]],"")</f>
        <v/>
      </c>
      <c r="B2212" s="20" t="str" cm="1">
        <f t="array" ref="B2212">IF(Table2[[#This Row],[Max_num_drones]:[Max_num_drones]]=3,Table2[[#This Row],[Cost]:[Cost]],"")</f>
        <v/>
      </c>
      <c r="C2212" s="20" t="str" cm="1">
        <f t="array" ref="C2212">IF(Table2[[#This Row],[Max_num_drones]:[Max_num_drones]]=4,Table2[[#This Row],[Cost]:[Cost]],"")</f>
        <v/>
      </c>
      <c r="D2212" s="20" t="str" cm="1">
        <f t="array" ref="D2212">IF(Table2[[#This Row],[Max_num_drones]:[Max_num_drones]]=5,Table2[[#This Row],[Cost]:[Cost]],"")</f>
        <v/>
      </c>
    </row>
    <row r="2213" spans="1:4">
      <c r="A2213" s="20" t="str" cm="1">
        <f t="array" ref="A2213">IF(Table2[[#This Row],[Max_num_drones]:[Max_num_drones]]=2,Table2[[#This Row],[Cost]:[Cost]],"")</f>
        <v/>
      </c>
      <c r="B2213" s="20" t="str" cm="1">
        <f t="array" ref="B2213">IF(Table2[[#This Row],[Max_num_drones]:[Max_num_drones]]=3,Table2[[#This Row],[Cost]:[Cost]],"")</f>
        <v/>
      </c>
      <c r="C2213" s="20" t="str" cm="1">
        <f t="array" ref="C2213">IF(Table2[[#This Row],[Max_num_drones]:[Max_num_drones]]=4,Table2[[#This Row],[Cost]:[Cost]],"")</f>
        <v/>
      </c>
      <c r="D2213" s="20" t="str" cm="1">
        <f t="array" ref="D2213">IF(Table2[[#This Row],[Max_num_drones]:[Max_num_drones]]=5,Table2[[#This Row],[Cost]:[Cost]],"")</f>
        <v/>
      </c>
    </row>
    <row r="2214" spans="1:4">
      <c r="A2214" s="20" t="str" cm="1">
        <f t="array" ref="A2214">IF(Table2[[#This Row],[Max_num_drones]:[Max_num_drones]]=2,Table2[[#This Row],[Cost]:[Cost]],"")</f>
        <v/>
      </c>
      <c r="B2214" s="20" t="str" cm="1">
        <f t="array" ref="B2214">IF(Table2[[#This Row],[Max_num_drones]:[Max_num_drones]]=3,Table2[[#This Row],[Cost]:[Cost]],"")</f>
        <v/>
      </c>
      <c r="C2214" s="20" t="str" cm="1">
        <f t="array" ref="C2214">IF(Table2[[#This Row],[Max_num_drones]:[Max_num_drones]]=4,Table2[[#This Row],[Cost]:[Cost]],"")</f>
        <v/>
      </c>
      <c r="D2214" s="20" t="str" cm="1">
        <f t="array" ref="D2214">IF(Table2[[#This Row],[Max_num_drones]:[Max_num_drones]]=5,Table2[[#This Row],[Cost]:[Cost]],"")</f>
        <v/>
      </c>
    </row>
    <row r="2215" spans="1:4">
      <c r="A2215" s="20" t="str" cm="1">
        <f t="array" ref="A2215">IF(Table2[[#This Row],[Max_num_drones]:[Max_num_drones]]=2,Table2[[#This Row],[Cost]:[Cost]],"")</f>
        <v/>
      </c>
      <c r="B2215" s="20" t="str" cm="1">
        <f t="array" ref="B2215">IF(Table2[[#This Row],[Max_num_drones]:[Max_num_drones]]=3,Table2[[#This Row],[Cost]:[Cost]],"")</f>
        <v/>
      </c>
      <c r="C2215" s="20" t="str" cm="1">
        <f t="array" ref="C2215">IF(Table2[[#This Row],[Max_num_drones]:[Max_num_drones]]=4,Table2[[#This Row],[Cost]:[Cost]],"")</f>
        <v/>
      </c>
      <c r="D2215" s="20" t="str" cm="1">
        <f t="array" ref="D2215">IF(Table2[[#This Row],[Max_num_drones]:[Max_num_drones]]=5,Table2[[#This Row],[Cost]:[Cost]],"")</f>
        <v/>
      </c>
    </row>
    <row r="2216" spans="1:4">
      <c r="A2216" s="20" t="str" cm="1">
        <f t="array" ref="A2216">IF(Table2[[#This Row],[Max_num_drones]:[Max_num_drones]]=2,Table2[[#This Row],[Cost]:[Cost]],"")</f>
        <v/>
      </c>
      <c r="B2216" s="20" t="str" cm="1">
        <f t="array" ref="B2216">IF(Table2[[#This Row],[Max_num_drones]:[Max_num_drones]]=3,Table2[[#This Row],[Cost]:[Cost]],"")</f>
        <v/>
      </c>
      <c r="C2216" s="20" t="str" cm="1">
        <f t="array" ref="C2216">IF(Table2[[#This Row],[Max_num_drones]:[Max_num_drones]]=4,Table2[[#This Row],[Cost]:[Cost]],"")</f>
        <v/>
      </c>
      <c r="D2216" s="20" t="str" cm="1">
        <f t="array" ref="D2216">IF(Table2[[#This Row],[Max_num_drones]:[Max_num_drones]]=5,Table2[[#This Row],[Cost]:[Cost]],"")</f>
        <v/>
      </c>
    </row>
    <row r="2217" spans="1:4">
      <c r="A2217" s="20" t="str" cm="1">
        <f t="array" ref="A2217">IF(Table2[[#This Row],[Max_num_drones]:[Max_num_drones]]=2,Table2[[#This Row],[Cost]:[Cost]],"")</f>
        <v/>
      </c>
      <c r="B2217" s="20" t="str" cm="1">
        <f t="array" ref="B2217">IF(Table2[[#This Row],[Max_num_drones]:[Max_num_drones]]=3,Table2[[#This Row],[Cost]:[Cost]],"")</f>
        <v/>
      </c>
      <c r="C2217" s="20" t="str" cm="1">
        <f t="array" ref="C2217">IF(Table2[[#This Row],[Max_num_drones]:[Max_num_drones]]=4,Table2[[#This Row],[Cost]:[Cost]],"")</f>
        <v/>
      </c>
      <c r="D2217" s="20" t="str" cm="1">
        <f t="array" ref="D2217">IF(Table2[[#This Row],[Max_num_drones]:[Max_num_drones]]=5,Table2[[#This Row],[Cost]:[Cost]],"")</f>
        <v/>
      </c>
    </row>
    <row r="2218" spans="1:4">
      <c r="A2218" s="20" t="str" cm="1">
        <f t="array" ref="A2218">IF(Table2[[#This Row],[Max_num_drones]:[Max_num_drones]]=2,Table2[[#This Row],[Cost]:[Cost]],"")</f>
        <v/>
      </c>
      <c r="B2218" s="20" t="str" cm="1">
        <f t="array" ref="B2218">IF(Table2[[#This Row],[Max_num_drones]:[Max_num_drones]]=3,Table2[[#This Row],[Cost]:[Cost]],"")</f>
        <v/>
      </c>
      <c r="C2218" s="20" t="str" cm="1">
        <f t="array" ref="C2218">IF(Table2[[#This Row],[Max_num_drones]:[Max_num_drones]]=4,Table2[[#This Row],[Cost]:[Cost]],"")</f>
        <v/>
      </c>
      <c r="D2218" s="20" t="str" cm="1">
        <f t="array" ref="D2218">IF(Table2[[#This Row],[Max_num_drones]:[Max_num_drones]]=5,Table2[[#This Row],[Cost]:[Cost]],"")</f>
        <v/>
      </c>
    </row>
    <row r="2219" spans="1:4">
      <c r="A2219" s="20" t="str" cm="1">
        <f t="array" ref="A2219">IF(Table2[[#This Row],[Max_num_drones]:[Max_num_drones]]=2,Table2[[#This Row],[Cost]:[Cost]],"")</f>
        <v/>
      </c>
      <c r="B2219" s="20" t="str" cm="1">
        <f t="array" ref="B2219">IF(Table2[[#This Row],[Max_num_drones]:[Max_num_drones]]=3,Table2[[#This Row],[Cost]:[Cost]],"")</f>
        <v/>
      </c>
      <c r="C2219" s="20" t="str" cm="1">
        <f t="array" ref="C2219">IF(Table2[[#This Row],[Max_num_drones]:[Max_num_drones]]=4,Table2[[#This Row],[Cost]:[Cost]],"")</f>
        <v/>
      </c>
      <c r="D2219" s="20" t="str" cm="1">
        <f t="array" ref="D2219">IF(Table2[[#This Row],[Max_num_drones]:[Max_num_drones]]=5,Table2[[#This Row],[Cost]:[Cost]],"")</f>
        <v/>
      </c>
    </row>
    <row r="2220" spans="1:4">
      <c r="A2220" s="20" t="str" cm="1">
        <f t="array" ref="A2220">IF(Table2[[#This Row],[Max_num_drones]:[Max_num_drones]]=2,Table2[[#This Row],[Cost]:[Cost]],"")</f>
        <v/>
      </c>
      <c r="B2220" s="20" t="str" cm="1">
        <f t="array" ref="B2220">IF(Table2[[#This Row],[Max_num_drones]:[Max_num_drones]]=3,Table2[[#This Row],[Cost]:[Cost]],"")</f>
        <v/>
      </c>
      <c r="C2220" s="20" t="str" cm="1">
        <f t="array" ref="C2220">IF(Table2[[#This Row],[Max_num_drones]:[Max_num_drones]]=4,Table2[[#This Row],[Cost]:[Cost]],"")</f>
        <v/>
      </c>
      <c r="D2220" s="20" t="str" cm="1">
        <f t="array" ref="D2220">IF(Table2[[#This Row],[Max_num_drones]:[Max_num_drones]]=5,Table2[[#This Row],[Cost]:[Cost]],"")</f>
        <v/>
      </c>
    </row>
    <row r="2221" spans="1:4">
      <c r="A2221" s="20" t="str" cm="1">
        <f t="array" ref="A2221">IF(Table2[[#This Row],[Max_num_drones]:[Max_num_drones]]=2,Table2[[#This Row],[Cost]:[Cost]],"")</f>
        <v/>
      </c>
      <c r="B2221" s="20" t="str" cm="1">
        <f t="array" ref="B2221">IF(Table2[[#This Row],[Max_num_drones]:[Max_num_drones]]=3,Table2[[#This Row],[Cost]:[Cost]],"")</f>
        <v/>
      </c>
      <c r="C2221" s="20" t="str" cm="1">
        <f t="array" ref="C2221">IF(Table2[[#This Row],[Max_num_drones]:[Max_num_drones]]=4,Table2[[#This Row],[Cost]:[Cost]],"")</f>
        <v/>
      </c>
      <c r="D2221" s="20" t="str" cm="1">
        <f t="array" ref="D2221">IF(Table2[[#This Row],[Max_num_drones]:[Max_num_drones]]=5,Table2[[#This Row],[Cost]:[Cost]],"")</f>
        <v/>
      </c>
    </row>
    <row r="2222" spans="1:4">
      <c r="A2222" s="20" t="str" cm="1">
        <f t="array" ref="A2222">IF(Table2[[#This Row],[Max_num_drones]:[Max_num_drones]]=2,Table2[[#This Row],[Cost]:[Cost]],"")</f>
        <v/>
      </c>
      <c r="B2222" s="20" t="str" cm="1">
        <f t="array" ref="B2222">IF(Table2[[#This Row],[Max_num_drones]:[Max_num_drones]]=3,Table2[[#This Row],[Cost]:[Cost]],"")</f>
        <v/>
      </c>
      <c r="C2222" s="20" t="str" cm="1">
        <f t="array" ref="C2222">IF(Table2[[#This Row],[Max_num_drones]:[Max_num_drones]]=4,Table2[[#This Row],[Cost]:[Cost]],"")</f>
        <v/>
      </c>
      <c r="D2222" s="20" t="str" cm="1">
        <f t="array" ref="D2222">IF(Table2[[#This Row],[Max_num_drones]:[Max_num_drones]]=5,Table2[[#This Row],[Cost]:[Cost]],"")</f>
        <v/>
      </c>
    </row>
    <row r="2223" spans="1:4">
      <c r="A2223" s="20" t="str" cm="1">
        <f t="array" ref="A2223">IF(Table2[[#This Row],[Max_num_drones]:[Max_num_drones]]=2,Table2[[#This Row],[Cost]:[Cost]],"")</f>
        <v/>
      </c>
      <c r="B2223" s="20" t="str" cm="1">
        <f t="array" ref="B2223">IF(Table2[[#This Row],[Max_num_drones]:[Max_num_drones]]=3,Table2[[#This Row],[Cost]:[Cost]],"")</f>
        <v/>
      </c>
      <c r="C2223" s="20" t="str" cm="1">
        <f t="array" ref="C2223">IF(Table2[[#This Row],[Max_num_drones]:[Max_num_drones]]=4,Table2[[#This Row],[Cost]:[Cost]],"")</f>
        <v/>
      </c>
      <c r="D2223" s="20" t="str" cm="1">
        <f t="array" ref="D2223">IF(Table2[[#This Row],[Max_num_drones]:[Max_num_drones]]=5,Table2[[#This Row],[Cost]:[Cost]],"")</f>
        <v/>
      </c>
    </row>
    <row r="2224" spans="1:4">
      <c r="A2224" s="20" t="str" cm="1">
        <f t="array" ref="A2224">IF(Table2[[#This Row],[Max_num_drones]:[Max_num_drones]]=2,Table2[[#This Row],[Cost]:[Cost]],"")</f>
        <v/>
      </c>
      <c r="B2224" s="20" t="str" cm="1">
        <f t="array" ref="B2224">IF(Table2[[#This Row],[Max_num_drones]:[Max_num_drones]]=3,Table2[[#This Row],[Cost]:[Cost]],"")</f>
        <v/>
      </c>
      <c r="C2224" s="20" t="str" cm="1">
        <f t="array" ref="C2224">IF(Table2[[#This Row],[Max_num_drones]:[Max_num_drones]]=4,Table2[[#This Row],[Cost]:[Cost]],"")</f>
        <v/>
      </c>
      <c r="D2224" s="20" t="str" cm="1">
        <f t="array" ref="D2224">IF(Table2[[#This Row],[Max_num_drones]:[Max_num_drones]]=5,Table2[[#This Row],[Cost]:[Cost]],"")</f>
        <v/>
      </c>
    </row>
    <row r="2225" spans="1:4">
      <c r="A2225" s="20" t="str" cm="1">
        <f t="array" ref="A2225">IF(Table2[[#This Row],[Max_num_drones]:[Max_num_drones]]=2,Table2[[#This Row],[Cost]:[Cost]],"")</f>
        <v/>
      </c>
      <c r="B2225" s="20" t="str" cm="1">
        <f t="array" ref="B2225">IF(Table2[[#This Row],[Max_num_drones]:[Max_num_drones]]=3,Table2[[#This Row],[Cost]:[Cost]],"")</f>
        <v/>
      </c>
      <c r="C2225" s="20" t="str" cm="1">
        <f t="array" ref="C2225">IF(Table2[[#This Row],[Max_num_drones]:[Max_num_drones]]=4,Table2[[#This Row],[Cost]:[Cost]],"")</f>
        <v/>
      </c>
      <c r="D2225" s="20" t="str" cm="1">
        <f t="array" ref="D2225">IF(Table2[[#This Row],[Max_num_drones]:[Max_num_drones]]=5,Table2[[#This Row],[Cost]:[Cost]],"")</f>
        <v/>
      </c>
    </row>
    <row r="2226" spans="1:4">
      <c r="A2226" s="20" t="str" cm="1">
        <f t="array" ref="A2226">IF(Table2[[#This Row],[Max_num_drones]:[Max_num_drones]]=2,Table2[[#This Row],[Cost]:[Cost]],"")</f>
        <v/>
      </c>
      <c r="B2226" s="20" t="str" cm="1">
        <f t="array" ref="B2226">IF(Table2[[#This Row],[Max_num_drones]:[Max_num_drones]]=3,Table2[[#This Row],[Cost]:[Cost]],"")</f>
        <v/>
      </c>
      <c r="C2226" s="20" t="str" cm="1">
        <f t="array" ref="C2226">IF(Table2[[#This Row],[Max_num_drones]:[Max_num_drones]]=4,Table2[[#This Row],[Cost]:[Cost]],"")</f>
        <v/>
      </c>
      <c r="D2226" s="20" t="str" cm="1">
        <f t="array" ref="D2226">IF(Table2[[#This Row],[Max_num_drones]:[Max_num_drones]]=5,Table2[[#This Row],[Cost]:[Cost]],"")</f>
        <v/>
      </c>
    </row>
    <row r="2227" spans="1:4">
      <c r="A2227" s="20" t="str" cm="1">
        <f t="array" ref="A2227">IF(Table2[[#This Row],[Max_num_drones]:[Max_num_drones]]=2,Table2[[#This Row],[Cost]:[Cost]],"")</f>
        <v/>
      </c>
      <c r="B2227" s="20" t="str" cm="1">
        <f t="array" ref="B2227">IF(Table2[[#This Row],[Max_num_drones]:[Max_num_drones]]=3,Table2[[#This Row],[Cost]:[Cost]],"")</f>
        <v/>
      </c>
      <c r="C2227" s="20" t="str" cm="1">
        <f t="array" ref="C2227">IF(Table2[[#This Row],[Max_num_drones]:[Max_num_drones]]=4,Table2[[#This Row],[Cost]:[Cost]],"")</f>
        <v/>
      </c>
      <c r="D2227" s="20" t="str" cm="1">
        <f t="array" ref="D2227">IF(Table2[[#This Row],[Max_num_drones]:[Max_num_drones]]=5,Table2[[#This Row],[Cost]:[Cost]],"")</f>
        <v/>
      </c>
    </row>
    <row r="2228" spans="1:4">
      <c r="A2228" s="20" t="str" cm="1">
        <f t="array" ref="A2228">IF(Table2[[#This Row],[Max_num_drones]:[Max_num_drones]]=2,Table2[[#This Row],[Cost]:[Cost]],"")</f>
        <v/>
      </c>
      <c r="B2228" s="20" t="str" cm="1">
        <f t="array" ref="B2228">IF(Table2[[#This Row],[Max_num_drones]:[Max_num_drones]]=3,Table2[[#This Row],[Cost]:[Cost]],"")</f>
        <v/>
      </c>
      <c r="C2228" s="20" t="str" cm="1">
        <f t="array" ref="C2228">IF(Table2[[#This Row],[Max_num_drones]:[Max_num_drones]]=4,Table2[[#This Row],[Cost]:[Cost]],"")</f>
        <v/>
      </c>
      <c r="D2228" s="20" t="str" cm="1">
        <f t="array" ref="D2228">IF(Table2[[#This Row],[Max_num_drones]:[Max_num_drones]]=5,Table2[[#This Row],[Cost]:[Cost]],"")</f>
        <v/>
      </c>
    </row>
    <row r="2229" spans="1:4">
      <c r="A2229" s="20" t="str" cm="1">
        <f t="array" ref="A2229">IF(Table2[[#This Row],[Max_num_drones]:[Max_num_drones]]=2,Table2[[#This Row],[Cost]:[Cost]],"")</f>
        <v/>
      </c>
      <c r="B2229" s="20" t="str" cm="1">
        <f t="array" ref="B2229">IF(Table2[[#This Row],[Max_num_drones]:[Max_num_drones]]=3,Table2[[#This Row],[Cost]:[Cost]],"")</f>
        <v/>
      </c>
      <c r="C2229" s="20" t="str" cm="1">
        <f t="array" ref="C2229">IF(Table2[[#This Row],[Max_num_drones]:[Max_num_drones]]=4,Table2[[#This Row],[Cost]:[Cost]],"")</f>
        <v/>
      </c>
      <c r="D2229" s="20" t="str" cm="1">
        <f t="array" ref="D2229">IF(Table2[[#This Row],[Max_num_drones]:[Max_num_drones]]=5,Table2[[#This Row],[Cost]:[Cost]],"")</f>
        <v/>
      </c>
    </row>
    <row r="2230" spans="1:4">
      <c r="A2230" s="20" t="str" cm="1">
        <f t="array" ref="A2230">IF(Table2[[#This Row],[Max_num_drones]:[Max_num_drones]]=2,Table2[[#This Row],[Cost]:[Cost]],"")</f>
        <v/>
      </c>
      <c r="B2230" s="20" t="str" cm="1">
        <f t="array" ref="B2230">IF(Table2[[#This Row],[Max_num_drones]:[Max_num_drones]]=3,Table2[[#This Row],[Cost]:[Cost]],"")</f>
        <v/>
      </c>
      <c r="C2230" s="20" t="str" cm="1">
        <f t="array" ref="C2230">IF(Table2[[#This Row],[Max_num_drones]:[Max_num_drones]]=4,Table2[[#This Row],[Cost]:[Cost]],"")</f>
        <v/>
      </c>
      <c r="D2230" s="20" t="str" cm="1">
        <f t="array" ref="D2230">IF(Table2[[#This Row],[Max_num_drones]:[Max_num_drones]]=5,Table2[[#This Row],[Cost]:[Cost]],"")</f>
        <v/>
      </c>
    </row>
    <row r="2231" spans="1:4">
      <c r="A2231" s="20" t="str" cm="1">
        <f t="array" ref="A2231">IF(Table2[[#This Row],[Max_num_drones]:[Max_num_drones]]=2,Table2[[#This Row],[Cost]:[Cost]],"")</f>
        <v/>
      </c>
      <c r="B2231" s="20" t="str" cm="1">
        <f t="array" ref="B2231">IF(Table2[[#This Row],[Max_num_drones]:[Max_num_drones]]=3,Table2[[#This Row],[Cost]:[Cost]],"")</f>
        <v/>
      </c>
      <c r="C2231" s="20" t="str" cm="1">
        <f t="array" ref="C2231">IF(Table2[[#This Row],[Max_num_drones]:[Max_num_drones]]=4,Table2[[#This Row],[Cost]:[Cost]],"")</f>
        <v/>
      </c>
      <c r="D2231" s="20" t="str" cm="1">
        <f t="array" ref="D2231">IF(Table2[[#This Row],[Max_num_drones]:[Max_num_drones]]=5,Table2[[#This Row],[Cost]:[Cost]],"")</f>
        <v/>
      </c>
    </row>
    <row r="2232" spans="1:4">
      <c r="A2232" s="20" t="str" cm="1">
        <f t="array" ref="A2232">IF(Table2[[#This Row],[Max_num_drones]:[Max_num_drones]]=2,Table2[[#This Row],[Cost]:[Cost]],"")</f>
        <v/>
      </c>
      <c r="B2232" s="20" t="str" cm="1">
        <f t="array" ref="B2232">IF(Table2[[#This Row],[Max_num_drones]:[Max_num_drones]]=3,Table2[[#This Row],[Cost]:[Cost]],"")</f>
        <v/>
      </c>
      <c r="C2232" s="20" t="str" cm="1">
        <f t="array" ref="C2232">IF(Table2[[#This Row],[Max_num_drones]:[Max_num_drones]]=4,Table2[[#This Row],[Cost]:[Cost]],"")</f>
        <v/>
      </c>
      <c r="D2232" s="20" t="str" cm="1">
        <f t="array" ref="D2232">IF(Table2[[#This Row],[Max_num_drones]:[Max_num_drones]]=5,Table2[[#This Row],[Cost]:[Cost]],"")</f>
        <v/>
      </c>
    </row>
    <row r="2233" spans="1:4">
      <c r="A2233" s="20" t="str" cm="1">
        <f t="array" ref="A2233">IF(Table2[[#This Row],[Max_num_drones]:[Max_num_drones]]=2,Table2[[#This Row],[Cost]:[Cost]],"")</f>
        <v/>
      </c>
      <c r="B2233" s="20" t="str" cm="1">
        <f t="array" ref="B2233">IF(Table2[[#This Row],[Max_num_drones]:[Max_num_drones]]=3,Table2[[#This Row],[Cost]:[Cost]],"")</f>
        <v/>
      </c>
      <c r="C2233" s="20" t="str" cm="1">
        <f t="array" ref="C2233">IF(Table2[[#This Row],[Max_num_drones]:[Max_num_drones]]=4,Table2[[#This Row],[Cost]:[Cost]],"")</f>
        <v/>
      </c>
      <c r="D2233" s="20" t="str" cm="1">
        <f t="array" ref="D2233">IF(Table2[[#This Row],[Max_num_drones]:[Max_num_drones]]=5,Table2[[#This Row],[Cost]:[Cost]],"")</f>
        <v/>
      </c>
    </row>
    <row r="2234" spans="1:4">
      <c r="A2234" s="20" t="str" cm="1">
        <f t="array" ref="A2234">IF(Table2[[#This Row],[Max_num_drones]:[Max_num_drones]]=2,Table2[[#This Row],[Cost]:[Cost]],"")</f>
        <v/>
      </c>
      <c r="B2234" s="20" t="str" cm="1">
        <f t="array" ref="B2234">IF(Table2[[#This Row],[Max_num_drones]:[Max_num_drones]]=3,Table2[[#This Row],[Cost]:[Cost]],"")</f>
        <v/>
      </c>
      <c r="C2234" s="20" t="str" cm="1">
        <f t="array" ref="C2234">IF(Table2[[#This Row],[Max_num_drones]:[Max_num_drones]]=4,Table2[[#This Row],[Cost]:[Cost]],"")</f>
        <v/>
      </c>
      <c r="D2234" s="20" t="str" cm="1">
        <f t="array" ref="D2234">IF(Table2[[#This Row],[Max_num_drones]:[Max_num_drones]]=5,Table2[[#This Row],[Cost]:[Cost]],"")</f>
        <v/>
      </c>
    </row>
    <row r="2235" spans="1:4">
      <c r="A2235" s="20" t="str" cm="1">
        <f t="array" ref="A2235">IF(Table2[[#This Row],[Max_num_drones]:[Max_num_drones]]=2,Table2[[#This Row],[Cost]:[Cost]],"")</f>
        <v/>
      </c>
      <c r="B2235" s="20" t="str" cm="1">
        <f t="array" ref="B2235">IF(Table2[[#This Row],[Max_num_drones]:[Max_num_drones]]=3,Table2[[#This Row],[Cost]:[Cost]],"")</f>
        <v/>
      </c>
      <c r="C2235" s="20" t="str" cm="1">
        <f t="array" ref="C2235">IF(Table2[[#This Row],[Max_num_drones]:[Max_num_drones]]=4,Table2[[#This Row],[Cost]:[Cost]],"")</f>
        <v/>
      </c>
      <c r="D2235" s="20" t="str" cm="1">
        <f t="array" ref="D2235">IF(Table2[[#This Row],[Max_num_drones]:[Max_num_drones]]=5,Table2[[#This Row],[Cost]:[Cost]],"")</f>
        <v/>
      </c>
    </row>
    <row r="2236" spans="1:4">
      <c r="A2236" s="20" t="str" cm="1">
        <f t="array" ref="A2236">IF(Table2[[#This Row],[Max_num_drones]:[Max_num_drones]]=2,Table2[[#This Row],[Cost]:[Cost]],"")</f>
        <v/>
      </c>
      <c r="B2236" s="20" t="str" cm="1">
        <f t="array" ref="B2236">IF(Table2[[#This Row],[Max_num_drones]:[Max_num_drones]]=3,Table2[[#This Row],[Cost]:[Cost]],"")</f>
        <v/>
      </c>
      <c r="C2236" s="20" t="str" cm="1">
        <f t="array" ref="C2236">IF(Table2[[#This Row],[Max_num_drones]:[Max_num_drones]]=4,Table2[[#This Row],[Cost]:[Cost]],"")</f>
        <v/>
      </c>
      <c r="D2236" s="20" t="str" cm="1">
        <f t="array" ref="D2236">IF(Table2[[#This Row],[Max_num_drones]:[Max_num_drones]]=5,Table2[[#This Row],[Cost]:[Cost]],"")</f>
        <v/>
      </c>
    </row>
    <row r="2237" spans="1:4">
      <c r="A2237" s="20" t="str" cm="1">
        <f t="array" ref="A2237">IF(Table2[[#This Row],[Max_num_drones]:[Max_num_drones]]=2,Table2[[#This Row],[Cost]:[Cost]],"")</f>
        <v/>
      </c>
      <c r="B2237" s="20" t="str" cm="1">
        <f t="array" ref="B2237">IF(Table2[[#This Row],[Max_num_drones]:[Max_num_drones]]=3,Table2[[#This Row],[Cost]:[Cost]],"")</f>
        <v/>
      </c>
      <c r="C2237" s="20" t="str" cm="1">
        <f t="array" ref="C2237">IF(Table2[[#This Row],[Max_num_drones]:[Max_num_drones]]=4,Table2[[#This Row],[Cost]:[Cost]],"")</f>
        <v/>
      </c>
      <c r="D2237" s="20" t="str" cm="1">
        <f t="array" ref="D2237">IF(Table2[[#This Row],[Max_num_drones]:[Max_num_drones]]=5,Table2[[#This Row],[Cost]:[Cost]],"")</f>
        <v/>
      </c>
    </row>
    <row r="2238" spans="1:4">
      <c r="A2238" s="20" t="str" cm="1">
        <f t="array" ref="A2238">IF(Table2[[#This Row],[Max_num_drones]:[Max_num_drones]]=2,Table2[[#This Row],[Cost]:[Cost]],"")</f>
        <v/>
      </c>
      <c r="B2238" s="20" t="str" cm="1">
        <f t="array" ref="B2238">IF(Table2[[#This Row],[Max_num_drones]:[Max_num_drones]]=3,Table2[[#This Row],[Cost]:[Cost]],"")</f>
        <v/>
      </c>
      <c r="C2238" s="20" t="str" cm="1">
        <f t="array" ref="C2238">IF(Table2[[#This Row],[Max_num_drones]:[Max_num_drones]]=4,Table2[[#This Row],[Cost]:[Cost]],"")</f>
        <v/>
      </c>
      <c r="D2238" s="20" t="str" cm="1">
        <f t="array" ref="D2238">IF(Table2[[#This Row],[Max_num_drones]:[Max_num_drones]]=5,Table2[[#This Row],[Cost]:[Cost]],"")</f>
        <v/>
      </c>
    </row>
    <row r="2239" spans="1:4">
      <c r="A2239" s="20" t="str" cm="1">
        <f t="array" ref="A2239">IF(Table2[[#This Row],[Max_num_drones]:[Max_num_drones]]=2,Table2[[#This Row],[Cost]:[Cost]],"")</f>
        <v/>
      </c>
      <c r="B2239" s="20" t="str" cm="1">
        <f t="array" ref="B2239">IF(Table2[[#This Row],[Max_num_drones]:[Max_num_drones]]=3,Table2[[#This Row],[Cost]:[Cost]],"")</f>
        <v/>
      </c>
      <c r="C2239" s="20" t="str" cm="1">
        <f t="array" ref="C2239">IF(Table2[[#This Row],[Max_num_drones]:[Max_num_drones]]=4,Table2[[#This Row],[Cost]:[Cost]],"")</f>
        <v/>
      </c>
      <c r="D2239" s="20" t="str" cm="1">
        <f t="array" ref="D2239">IF(Table2[[#This Row],[Max_num_drones]:[Max_num_drones]]=5,Table2[[#This Row],[Cost]:[Cost]],"")</f>
        <v/>
      </c>
    </row>
    <row r="2240" spans="1:4">
      <c r="A2240" s="20" t="str" cm="1">
        <f t="array" ref="A2240">IF(Table2[[#This Row],[Max_num_drones]:[Max_num_drones]]=2,Table2[[#This Row],[Cost]:[Cost]],"")</f>
        <v/>
      </c>
      <c r="B2240" s="20" t="str" cm="1">
        <f t="array" ref="B2240">IF(Table2[[#This Row],[Max_num_drones]:[Max_num_drones]]=3,Table2[[#This Row],[Cost]:[Cost]],"")</f>
        <v/>
      </c>
      <c r="C2240" s="20" t="str" cm="1">
        <f t="array" ref="C2240">IF(Table2[[#This Row],[Max_num_drones]:[Max_num_drones]]=4,Table2[[#This Row],[Cost]:[Cost]],"")</f>
        <v/>
      </c>
      <c r="D2240" s="20" t="str" cm="1">
        <f t="array" ref="D2240">IF(Table2[[#This Row],[Max_num_drones]:[Max_num_drones]]=5,Table2[[#This Row],[Cost]:[Cost]],"")</f>
        <v/>
      </c>
    </row>
    <row r="2241" spans="1:4">
      <c r="A2241" s="20" t="str" cm="1">
        <f t="array" ref="A2241">IF(Table2[[#This Row],[Max_num_drones]:[Max_num_drones]]=2,Table2[[#This Row],[Cost]:[Cost]],"")</f>
        <v/>
      </c>
      <c r="B2241" s="20" t="str" cm="1">
        <f t="array" ref="B2241">IF(Table2[[#This Row],[Max_num_drones]:[Max_num_drones]]=3,Table2[[#This Row],[Cost]:[Cost]],"")</f>
        <v/>
      </c>
      <c r="C2241" s="20" t="str" cm="1">
        <f t="array" ref="C2241">IF(Table2[[#This Row],[Max_num_drones]:[Max_num_drones]]=4,Table2[[#This Row],[Cost]:[Cost]],"")</f>
        <v/>
      </c>
      <c r="D2241" s="20" t="str" cm="1">
        <f t="array" ref="D2241">IF(Table2[[#This Row],[Max_num_drones]:[Max_num_drones]]=5,Table2[[#This Row],[Cost]:[Cost]],"")</f>
        <v/>
      </c>
    </row>
    <row r="2242" spans="1:4">
      <c r="A2242" s="20" t="str" cm="1">
        <f t="array" ref="A2242">IF(Table2[[#This Row],[Nodes]:[Nodes]]=4,Table2[[#This Row],[Cost]:[Cost]],"")</f>
        <v/>
      </c>
      <c r="B2242" s="20" t="str" cm="1">
        <f t="array" ref="B2242">IF(Table2[[#This Row],[Nodes]:[Nodes]]=5,Table2[[#This Row],[Cost]:[Cost]],"")</f>
        <v/>
      </c>
      <c r="C2242" s="20" t="str" cm="1">
        <f t="array" ref="C2242">IF(Table2[[#This Row],[Nodes]:[Nodes]]=6,Table2[[#This Row],[Cost]:[Cost]],"")</f>
        <v/>
      </c>
      <c r="D2242" s="20" t="str" cm="1">
        <f t="array" ref="D2242">IF(Data!A2242=7,Table2[[#This Row],[Cost]:[Cost]],"")</f>
        <v/>
      </c>
    </row>
    <row r="2243" spans="1:4">
      <c r="A2243" s="20" t="str" cm="1">
        <f t="array" ref="A2243">IF(Table2[[#This Row],[Nodes]:[Nodes]]=4,Table2[[#This Row],[Cost]:[Cost]],"")</f>
        <v/>
      </c>
      <c r="B2243" s="20" t="str" cm="1">
        <f t="array" ref="B2243">IF(Table2[[#This Row],[Nodes]:[Nodes]]=5,Table2[[#This Row],[Cost]:[Cost]],"")</f>
        <v/>
      </c>
      <c r="C2243" s="20" t="str" cm="1">
        <f t="array" ref="C2243">IF(Table2[[#This Row],[Nodes]:[Nodes]]=6,Table2[[#This Row],[Cost]:[Cost]],"")</f>
        <v/>
      </c>
      <c r="D2243" s="20" t="str" cm="1">
        <f t="array" ref="D2243">IF(Data!A2243=7,Table2[[#This Row],[Cost]:[Cost]],"")</f>
        <v/>
      </c>
    </row>
    <row r="2244" spans="1:4">
      <c r="A2244" s="20" t="str" cm="1">
        <f t="array" ref="A2244">IF(Table2[[#This Row],[Nodes]:[Nodes]]=4,Table2[[#This Row],[Cost]:[Cost]],"")</f>
        <v/>
      </c>
      <c r="B2244" s="20" t="str" cm="1">
        <f t="array" ref="B2244">IF(Table2[[#This Row],[Nodes]:[Nodes]]=5,Table2[[#This Row],[Cost]:[Cost]],"")</f>
        <v/>
      </c>
      <c r="C2244" s="20" t="str" cm="1">
        <f t="array" ref="C2244">IF(Table2[[#This Row],[Nodes]:[Nodes]]=6,Table2[[#This Row],[Cost]:[Cost]],"")</f>
        <v/>
      </c>
      <c r="D2244" s="20" t="str" cm="1">
        <f t="array" ref="D2244">IF(Data!A2244=7,Table2[[#This Row],[Cost]:[Cost]],"")</f>
        <v/>
      </c>
    </row>
    <row r="2245" spans="1:4">
      <c r="A2245" s="20" t="str" cm="1">
        <f t="array" ref="A2245">IF(Table2[[#This Row],[Nodes]:[Nodes]]=4,Table2[[#This Row],[Cost]:[Cost]],"")</f>
        <v/>
      </c>
      <c r="B2245" s="20" t="str" cm="1">
        <f t="array" ref="B2245">IF(Table2[[#This Row],[Nodes]:[Nodes]]=5,Table2[[#This Row],[Cost]:[Cost]],"")</f>
        <v/>
      </c>
      <c r="C2245" s="20" t="str" cm="1">
        <f t="array" ref="C2245">IF(Table2[[#This Row],[Nodes]:[Nodes]]=6,Table2[[#This Row],[Cost]:[Cost]],"")</f>
        <v/>
      </c>
      <c r="D2245" s="20" t="str" cm="1">
        <f t="array" ref="D2245">IF(Data!A2245=7,Table2[[#This Row],[Cost]:[Cost]],"")</f>
        <v/>
      </c>
    </row>
    <row r="2246" spans="1:4">
      <c r="A2246" s="20" t="str" cm="1">
        <f t="array" ref="A2246">IF(Table2[[#This Row],[Nodes]:[Nodes]]=4,Table2[[#This Row],[Cost]:[Cost]],"")</f>
        <v/>
      </c>
      <c r="B2246" s="20" t="str" cm="1">
        <f t="array" ref="B2246">IF(Table2[[#This Row],[Nodes]:[Nodes]]=5,Table2[[#This Row],[Cost]:[Cost]],"")</f>
        <v/>
      </c>
      <c r="C2246" s="20" t="str" cm="1">
        <f t="array" ref="C2246">IF(Table2[[#This Row],[Nodes]:[Nodes]]=6,Table2[[#This Row],[Cost]:[Cost]],"")</f>
        <v/>
      </c>
      <c r="D2246" s="20" t="str" cm="1">
        <f t="array" ref="D2246">IF(Data!A2246=7,Table2[[#This Row],[Cost]:[Cost]],"")</f>
        <v/>
      </c>
    </row>
    <row r="2247" spans="1:4">
      <c r="A2247" s="20" t="str" cm="1">
        <f t="array" ref="A2247">IF(Table2[[#This Row],[Nodes]:[Nodes]]=4,Table2[[#This Row],[Cost]:[Cost]],"")</f>
        <v/>
      </c>
      <c r="B2247" s="20" t="str" cm="1">
        <f t="array" ref="B2247">IF(Table2[[#This Row],[Nodes]:[Nodes]]=5,Table2[[#This Row],[Cost]:[Cost]],"")</f>
        <v/>
      </c>
      <c r="C2247" s="20" t="str" cm="1">
        <f t="array" ref="C2247">IF(Table2[[#This Row],[Nodes]:[Nodes]]=6,Table2[[#This Row],[Cost]:[Cost]],"")</f>
        <v/>
      </c>
      <c r="D2247" s="20" t="str" cm="1">
        <f t="array" ref="D2247">IF(Data!A2247=7,Table2[[#This Row],[Cost]:[Cost]],"")</f>
        <v/>
      </c>
    </row>
    <row r="2248" spans="1:4">
      <c r="A2248" s="20" t="str" cm="1">
        <f t="array" ref="A2248">IF(Table2[[#This Row],[Nodes]:[Nodes]]=4,Table2[[#This Row],[Cost]:[Cost]],"")</f>
        <v/>
      </c>
      <c r="B2248" s="20" t="str" cm="1">
        <f t="array" ref="B2248">IF(Table2[[#This Row],[Nodes]:[Nodes]]=5,Table2[[#This Row],[Cost]:[Cost]],"")</f>
        <v/>
      </c>
      <c r="C2248" s="20" t="str" cm="1">
        <f t="array" ref="C2248">IF(Table2[[#This Row],[Nodes]:[Nodes]]=6,Table2[[#This Row],[Cost]:[Cost]],"")</f>
        <v/>
      </c>
      <c r="D2248" s="20" t="str" cm="1">
        <f t="array" ref="D2248">IF(Data!A2248=7,Table2[[#This Row],[Cost]:[Cost]],"")</f>
        <v/>
      </c>
    </row>
    <row r="2249" spans="1:4">
      <c r="A2249" s="20" t="str" cm="1">
        <f t="array" ref="A2249">IF(Table2[[#This Row],[Nodes]:[Nodes]]=4,Table2[[#This Row],[Cost]:[Cost]],"")</f>
        <v/>
      </c>
      <c r="B2249" s="20" t="str" cm="1">
        <f t="array" ref="B2249">IF(Table2[[#This Row],[Nodes]:[Nodes]]=5,Table2[[#This Row],[Cost]:[Cost]],"")</f>
        <v/>
      </c>
      <c r="C2249" s="20" t="str" cm="1">
        <f t="array" ref="C2249">IF(Table2[[#This Row],[Nodes]:[Nodes]]=6,Table2[[#This Row],[Cost]:[Cost]],"")</f>
        <v/>
      </c>
      <c r="D2249" s="20" t="str" cm="1">
        <f t="array" ref="D2249">IF(Data!A2249=7,Table2[[#This Row],[Cost]:[Cost]],"")</f>
        <v/>
      </c>
    </row>
    <row r="2250" spans="1:4">
      <c r="A2250" s="20" t="str" cm="1">
        <f t="array" ref="A2250">IF(Table2[[#This Row],[Nodes]:[Nodes]]=4,Table2[[#This Row],[Cost]:[Cost]],"")</f>
        <v/>
      </c>
      <c r="B2250" s="20" t="str" cm="1">
        <f t="array" ref="B2250">IF(Table2[[#This Row],[Nodes]:[Nodes]]=5,Table2[[#This Row],[Cost]:[Cost]],"")</f>
        <v/>
      </c>
      <c r="C2250" s="20" t="str" cm="1">
        <f t="array" ref="C2250">IF(Table2[[#This Row],[Nodes]:[Nodes]]=6,Table2[[#This Row],[Cost]:[Cost]],"")</f>
        <v/>
      </c>
      <c r="D2250" s="20" t="str" cm="1">
        <f t="array" ref="D2250">IF(Data!A2250=7,Table2[[#This Row],[Cost]:[Cost]],"")</f>
        <v/>
      </c>
    </row>
    <row r="2251" spans="1:4">
      <c r="A2251" s="20" t="str" cm="1">
        <f t="array" ref="A2251">IF(Table2[[#This Row],[Nodes]:[Nodes]]=4,Table2[[#This Row],[Cost]:[Cost]],"")</f>
        <v/>
      </c>
      <c r="B2251" s="20" t="str" cm="1">
        <f t="array" ref="B2251">IF(Table2[[#This Row],[Nodes]:[Nodes]]=5,Table2[[#This Row],[Cost]:[Cost]],"")</f>
        <v/>
      </c>
      <c r="C2251" s="20" t="str" cm="1">
        <f t="array" ref="C2251">IF(Table2[[#This Row],[Nodes]:[Nodes]]=6,Table2[[#This Row],[Cost]:[Cost]],"")</f>
        <v/>
      </c>
      <c r="D2251" s="20" t="str" cm="1">
        <f t="array" ref="D2251">IF(Data!A2251=7,Table2[[#This Row],[Cost]:[Cost]],"")</f>
        <v/>
      </c>
    </row>
    <row r="2252" spans="1:4">
      <c r="A2252" s="20" t="str" cm="1">
        <f t="array" ref="A2252">IF(Table2[[#This Row],[Nodes]:[Nodes]]=4,Table2[[#This Row],[Cost]:[Cost]],"")</f>
        <v/>
      </c>
      <c r="B2252" s="20" t="str" cm="1">
        <f t="array" ref="B2252">IF(Table2[[#This Row],[Nodes]:[Nodes]]=5,Table2[[#This Row],[Cost]:[Cost]],"")</f>
        <v/>
      </c>
      <c r="C2252" s="20" t="str" cm="1">
        <f t="array" ref="C2252">IF(Table2[[#This Row],[Nodes]:[Nodes]]=6,Table2[[#This Row],[Cost]:[Cost]],"")</f>
        <v/>
      </c>
      <c r="D2252" s="20" t="str" cm="1">
        <f t="array" ref="D2252">IF(Data!A2252=7,Table2[[#This Row],[Cost]:[Cost]],"")</f>
        <v/>
      </c>
    </row>
    <row r="2253" spans="1:4">
      <c r="A2253" s="20" t="str" cm="1">
        <f t="array" ref="A2253">IF(Table2[[#This Row],[Nodes]:[Nodes]]=4,Table2[[#This Row],[Cost]:[Cost]],"")</f>
        <v/>
      </c>
      <c r="B2253" s="20" t="str" cm="1">
        <f t="array" ref="B2253">IF(Table2[[#This Row],[Nodes]:[Nodes]]=5,Table2[[#This Row],[Cost]:[Cost]],"")</f>
        <v/>
      </c>
      <c r="C2253" s="20" t="str" cm="1">
        <f t="array" ref="C2253">IF(Table2[[#This Row],[Nodes]:[Nodes]]=6,Table2[[#This Row],[Cost]:[Cost]],"")</f>
        <v/>
      </c>
      <c r="D2253" s="20" t="str" cm="1">
        <f t="array" ref="D2253">IF(Data!A2253=7,Table2[[#This Row],[Cost]:[Cost]],"")</f>
        <v/>
      </c>
    </row>
    <row r="2254" spans="1:4">
      <c r="A2254" s="20" t="str" cm="1">
        <f t="array" ref="A2254">IF(Table2[[#This Row],[Nodes]:[Nodes]]=4,Table2[[#This Row],[Cost]:[Cost]],"")</f>
        <v/>
      </c>
      <c r="B2254" s="20" t="str" cm="1">
        <f t="array" ref="B2254">IF(Table2[[#This Row],[Nodes]:[Nodes]]=5,Table2[[#This Row],[Cost]:[Cost]],"")</f>
        <v/>
      </c>
      <c r="C2254" s="20" t="str" cm="1">
        <f t="array" ref="C2254">IF(Table2[[#This Row],[Nodes]:[Nodes]]=6,Table2[[#This Row],[Cost]:[Cost]],"")</f>
        <v/>
      </c>
      <c r="D2254" s="20" t="str" cm="1">
        <f t="array" ref="D2254">IF(Data!A2254=7,Table2[[#This Row],[Cost]:[Cost]],"")</f>
        <v/>
      </c>
    </row>
    <row r="2255" spans="1:4">
      <c r="A2255" s="20" t="str" cm="1">
        <f t="array" ref="A2255">IF(Table2[[#This Row],[Nodes]:[Nodes]]=4,Table2[[#This Row],[Cost]:[Cost]],"")</f>
        <v/>
      </c>
      <c r="B2255" s="20" t="str" cm="1">
        <f t="array" ref="B2255">IF(Table2[[#This Row],[Nodes]:[Nodes]]=5,Table2[[#This Row],[Cost]:[Cost]],"")</f>
        <v/>
      </c>
      <c r="C2255" s="20" t="str" cm="1">
        <f t="array" ref="C2255">IF(Table2[[#This Row],[Nodes]:[Nodes]]=6,Table2[[#This Row],[Cost]:[Cost]],"")</f>
        <v/>
      </c>
      <c r="D2255" s="20" t="str" cm="1">
        <f t="array" ref="D2255">IF(Data!A2255=7,Table2[[#This Row],[Cost]:[Cost]],"")</f>
        <v/>
      </c>
    </row>
    <row r="2256" spans="1:4">
      <c r="A2256" s="20" t="str" cm="1">
        <f t="array" ref="A2256">IF(Table2[[#This Row],[Nodes]:[Nodes]]=4,Table2[[#This Row],[Cost]:[Cost]],"")</f>
        <v/>
      </c>
      <c r="B2256" s="20" t="str" cm="1">
        <f t="array" ref="B2256">IF(Table2[[#This Row],[Nodes]:[Nodes]]=5,Table2[[#This Row],[Cost]:[Cost]],"")</f>
        <v/>
      </c>
      <c r="C2256" s="20" t="str" cm="1">
        <f t="array" ref="C2256">IF(Table2[[#This Row],[Nodes]:[Nodes]]=6,Table2[[#This Row],[Cost]:[Cost]],"")</f>
        <v/>
      </c>
      <c r="D2256" s="20" t="str" cm="1">
        <f t="array" ref="D2256">IF(Data!A2256=7,Table2[[#This Row],[Cost]:[Cost]],"")</f>
        <v/>
      </c>
    </row>
    <row r="2257" spans="1:4">
      <c r="A2257" s="20" t="str" cm="1">
        <f t="array" ref="A2257">IF(Table2[[#This Row],[Nodes]:[Nodes]]=4,Table2[[#This Row],[Cost]:[Cost]],"")</f>
        <v/>
      </c>
      <c r="B2257" s="20" t="str" cm="1">
        <f t="array" ref="B2257">IF(Table2[[#This Row],[Nodes]:[Nodes]]=5,Table2[[#This Row],[Cost]:[Cost]],"")</f>
        <v/>
      </c>
      <c r="C2257" s="20" t="str" cm="1">
        <f t="array" ref="C2257">IF(Table2[[#This Row],[Nodes]:[Nodes]]=6,Table2[[#This Row],[Cost]:[Cost]],"")</f>
        <v/>
      </c>
      <c r="D2257" s="20" t="str" cm="1">
        <f t="array" ref="D2257">IF(Data!A2257=7,Table2[[#This Row],[Cost]:[Cost]],"")</f>
        <v/>
      </c>
    </row>
    <row r="2258" spans="1:4">
      <c r="A2258" s="20" t="str" cm="1">
        <f t="array" ref="A2258">IF(Table2[[#This Row],[Nodes]:[Nodes]]=4,Table2[[#This Row],[Cost]:[Cost]],"")</f>
        <v/>
      </c>
      <c r="B2258" s="20" t="str" cm="1">
        <f t="array" ref="B2258">IF(Table2[[#This Row],[Nodes]:[Nodes]]=5,Table2[[#This Row],[Cost]:[Cost]],"")</f>
        <v/>
      </c>
      <c r="C2258" s="20" t="str" cm="1">
        <f t="array" ref="C2258">IF(Table2[[#This Row],[Nodes]:[Nodes]]=6,Table2[[#This Row],[Cost]:[Cost]],"")</f>
        <v/>
      </c>
      <c r="D2258" s="20" t="str" cm="1">
        <f t="array" ref="D2258">IF(Data!A2258=7,Table2[[#This Row],[Cost]:[Cost]],"")</f>
        <v/>
      </c>
    </row>
    <row r="2259" spans="1:4">
      <c r="A2259" s="20" t="str" cm="1">
        <f t="array" ref="A2259">IF(Table2[[#This Row],[Nodes]:[Nodes]]=4,Table2[[#This Row],[Cost]:[Cost]],"")</f>
        <v/>
      </c>
      <c r="B2259" s="20" t="str" cm="1">
        <f t="array" ref="B2259">IF(Table2[[#This Row],[Nodes]:[Nodes]]=5,Table2[[#This Row],[Cost]:[Cost]],"")</f>
        <v/>
      </c>
      <c r="C2259" s="20" t="str" cm="1">
        <f t="array" ref="C2259">IF(Table2[[#This Row],[Nodes]:[Nodes]]=6,Table2[[#This Row],[Cost]:[Cost]],"")</f>
        <v/>
      </c>
      <c r="D2259" s="20" t="str" cm="1">
        <f t="array" ref="D2259">IF(Data!A2259=7,Table2[[#This Row],[Cost]:[Cost]],"")</f>
        <v/>
      </c>
    </row>
    <row r="2260" spans="1:4">
      <c r="A2260" s="20" t="str" cm="1">
        <f t="array" ref="A2260">IF(Table2[[#This Row],[Nodes]:[Nodes]]=4,Table2[[#This Row],[Cost]:[Cost]],"")</f>
        <v/>
      </c>
      <c r="B2260" s="20" t="str" cm="1">
        <f t="array" ref="B2260">IF(Table2[[#This Row],[Nodes]:[Nodes]]=5,Table2[[#This Row],[Cost]:[Cost]],"")</f>
        <v/>
      </c>
      <c r="C2260" s="20" t="str" cm="1">
        <f t="array" ref="C2260">IF(Table2[[#This Row],[Nodes]:[Nodes]]=6,Table2[[#This Row],[Cost]:[Cost]],"")</f>
        <v/>
      </c>
      <c r="D2260" s="20" t="str" cm="1">
        <f t="array" ref="D2260">IF(Data!A2260=7,Table2[[#This Row],[Cost]:[Cost]],"")</f>
        <v/>
      </c>
    </row>
    <row r="2261" spans="1:4">
      <c r="A2261" s="20" t="str" cm="1">
        <f t="array" ref="A2261">IF(Table2[[#This Row],[Nodes]:[Nodes]]=4,Table2[[#This Row],[Cost]:[Cost]],"")</f>
        <v/>
      </c>
      <c r="B2261" s="20" t="str" cm="1">
        <f t="array" ref="B2261">IF(Table2[[#This Row],[Nodes]:[Nodes]]=5,Table2[[#This Row],[Cost]:[Cost]],"")</f>
        <v/>
      </c>
      <c r="C2261" s="20" t="str" cm="1">
        <f t="array" ref="C2261">IF(Table2[[#This Row],[Nodes]:[Nodes]]=6,Table2[[#This Row],[Cost]:[Cost]],"")</f>
        <v/>
      </c>
      <c r="D2261" s="20" t="str" cm="1">
        <f t="array" ref="D2261">IF(Data!A2261=7,Table2[[#This Row],[Cost]:[Cost]],"")</f>
        <v/>
      </c>
    </row>
    <row r="2262" spans="1:4">
      <c r="A2262" s="20" t="str" cm="1">
        <f t="array" ref="A2262">IF(Table2[[#This Row],[Nodes]:[Nodes]]=4,Table2[[#This Row],[Cost]:[Cost]],"")</f>
        <v/>
      </c>
      <c r="B2262" s="20" t="str" cm="1">
        <f t="array" ref="B2262">IF(Table2[[#This Row],[Nodes]:[Nodes]]=5,Table2[[#This Row],[Cost]:[Cost]],"")</f>
        <v/>
      </c>
      <c r="C2262" s="20" t="str" cm="1">
        <f t="array" ref="C2262">IF(Table2[[#This Row],[Nodes]:[Nodes]]=6,Table2[[#This Row],[Cost]:[Cost]],"")</f>
        <v/>
      </c>
      <c r="D2262" s="20" t="str" cm="1">
        <f t="array" ref="D2262">IF(Data!A2262=7,Table2[[#This Row],[Cost]:[Cost]],"")</f>
        <v/>
      </c>
    </row>
    <row r="2263" spans="1:4">
      <c r="A2263" s="20" t="str" cm="1">
        <f t="array" ref="A2263">IF(Table2[[#This Row],[Nodes]:[Nodes]]=4,Table2[[#This Row],[Cost]:[Cost]],"")</f>
        <v/>
      </c>
      <c r="B2263" s="20" t="str" cm="1">
        <f t="array" ref="B2263">IF(Table2[[#This Row],[Nodes]:[Nodes]]=5,Table2[[#This Row],[Cost]:[Cost]],"")</f>
        <v/>
      </c>
      <c r="C2263" s="20" t="str" cm="1">
        <f t="array" ref="C2263">IF(Table2[[#This Row],[Nodes]:[Nodes]]=6,Table2[[#This Row],[Cost]:[Cost]],"")</f>
        <v/>
      </c>
      <c r="D2263" s="20" t="str" cm="1">
        <f t="array" ref="D2263">IF(Data!A2263=7,Table2[[#This Row],[Cost]:[Cost]],"")</f>
        <v/>
      </c>
    </row>
    <row r="2264" spans="1:4">
      <c r="A2264" s="20" t="str" cm="1">
        <f t="array" ref="A2264">IF(Table2[[#This Row],[Nodes]:[Nodes]]=4,Table2[[#This Row],[Cost]:[Cost]],"")</f>
        <v/>
      </c>
      <c r="B2264" s="20" t="str" cm="1">
        <f t="array" ref="B2264">IF(Table2[[#This Row],[Nodes]:[Nodes]]=5,Table2[[#This Row],[Cost]:[Cost]],"")</f>
        <v/>
      </c>
      <c r="C2264" s="20" t="str" cm="1">
        <f t="array" ref="C2264">IF(Table2[[#This Row],[Nodes]:[Nodes]]=6,Table2[[#This Row],[Cost]:[Cost]],"")</f>
        <v/>
      </c>
      <c r="D2264" s="20" t="str" cm="1">
        <f t="array" ref="D2264">IF(Data!A2264=7,Table2[[#This Row],[Cost]:[Cost]],"")</f>
        <v/>
      </c>
    </row>
    <row r="2265" spans="1:4">
      <c r="A2265" s="20" t="str" cm="1">
        <f t="array" ref="A2265">IF(Table2[[#This Row],[Nodes]:[Nodes]]=4,Table2[[#This Row],[Cost]:[Cost]],"")</f>
        <v/>
      </c>
      <c r="B2265" s="20" t="str" cm="1">
        <f t="array" ref="B2265">IF(Table2[[#This Row],[Nodes]:[Nodes]]=5,Table2[[#This Row],[Cost]:[Cost]],"")</f>
        <v/>
      </c>
      <c r="C2265" s="20" t="str" cm="1">
        <f t="array" ref="C2265">IF(Table2[[#This Row],[Nodes]:[Nodes]]=6,Table2[[#This Row],[Cost]:[Cost]],"")</f>
        <v/>
      </c>
      <c r="D2265" s="20" t="str" cm="1">
        <f t="array" ref="D2265">IF(Data!A2265=7,Table2[[#This Row],[Cost]:[Cost]],"")</f>
        <v/>
      </c>
    </row>
    <row r="2266" spans="1:4">
      <c r="A2266" s="20" t="str" cm="1">
        <f t="array" ref="A2266">IF(Table2[[#This Row],[Nodes]:[Nodes]]=4,Table2[[#This Row],[Cost]:[Cost]],"")</f>
        <v/>
      </c>
      <c r="B2266" s="20" t="str" cm="1">
        <f t="array" ref="B2266">IF(Table2[[#This Row],[Nodes]:[Nodes]]=5,Table2[[#This Row],[Cost]:[Cost]],"")</f>
        <v/>
      </c>
      <c r="C2266" s="20" t="str" cm="1">
        <f t="array" ref="C2266">IF(Table2[[#This Row],[Nodes]:[Nodes]]=6,Table2[[#This Row],[Cost]:[Cost]],"")</f>
        <v/>
      </c>
      <c r="D2266" s="20" t="str" cm="1">
        <f t="array" ref="D2266">IF(Data!A2266=7,Table2[[#This Row],[Cost]:[Cost]],"")</f>
        <v/>
      </c>
    </row>
    <row r="2267" spans="1:4">
      <c r="A2267" s="20" t="str" cm="1">
        <f t="array" ref="A2267">IF(Table2[[#This Row],[Nodes]:[Nodes]]=4,Table2[[#This Row],[Cost]:[Cost]],"")</f>
        <v/>
      </c>
      <c r="B2267" s="20" t="str" cm="1">
        <f t="array" ref="B2267">IF(Table2[[#This Row],[Nodes]:[Nodes]]=5,Table2[[#This Row],[Cost]:[Cost]],"")</f>
        <v/>
      </c>
      <c r="C2267" s="20" t="str" cm="1">
        <f t="array" ref="C2267">IF(Table2[[#This Row],[Nodes]:[Nodes]]=6,Table2[[#This Row],[Cost]:[Cost]],"")</f>
        <v/>
      </c>
      <c r="D2267" s="20" t="str" cm="1">
        <f t="array" ref="D2267">IF(Data!A2267=7,Table2[[#This Row],[Cost]:[Cost]],"")</f>
        <v/>
      </c>
    </row>
    <row r="2268" spans="1:4">
      <c r="A2268" s="20" t="str" cm="1">
        <f t="array" ref="A2268">IF(Table2[[#This Row],[Nodes]:[Nodes]]=4,Table2[[#This Row],[Cost]:[Cost]],"")</f>
        <v/>
      </c>
      <c r="B2268" s="20" t="str" cm="1">
        <f t="array" ref="B2268">IF(Table2[[#This Row],[Nodes]:[Nodes]]=5,Table2[[#This Row],[Cost]:[Cost]],"")</f>
        <v/>
      </c>
      <c r="C2268" s="20" t="str" cm="1">
        <f t="array" ref="C2268">IF(Table2[[#This Row],[Nodes]:[Nodes]]=6,Table2[[#This Row],[Cost]:[Cost]],"")</f>
        <v/>
      </c>
      <c r="D2268" s="20" t="str" cm="1">
        <f t="array" ref="D2268">IF(Data!A2268=7,Table2[[#This Row],[Cost]:[Cost]],"")</f>
        <v/>
      </c>
    </row>
    <row r="2269" spans="1:4">
      <c r="A2269" s="20" t="str" cm="1">
        <f t="array" ref="A2269">IF(Table2[[#This Row],[Nodes]:[Nodes]]=4,Table2[[#This Row],[Cost]:[Cost]],"")</f>
        <v/>
      </c>
      <c r="B2269" s="20" t="str" cm="1">
        <f t="array" ref="B2269">IF(Table2[[#This Row],[Nodes]:[Nodes]]=5,Table2[[#This Row],[Cost]:[Cost]],"")</f>
        <v/>
      </c>
      <c r="C2269" s="20" t="str" cm="1">
        <f t="array" ref="C2269">IF(Table2[[#This Row],[Nodes]:[Nodes]]=6,Table2[[#This Row],[Cost]:[Cost]],"")</f>
        <v/>
      </c>
      <c r="D2269" s="20" t="str" cm="1">
        <f t="array" ref="D2269">IF(Data!A2269=7,Table2[[#This Row],[Cost]:[Cost]],"")</f>
        <v/>
      </c>
    </row>
    <row r="2270" spans="1:4">
      <c r="A2270" s="20" t="str" cm="1">
        <f t="array" ref="A2270">IF(Table2[[#This Row],[Nodes]:[Nodes]]=4,Table2[[#This Row],[Cost]:[Cost]],"")</f>
        <v/>
      </c>
      <c r="B2270" s="20" t="str" cm="1">
        <f t="array" ref="B2270">IF(Table2[[#This Row],[Nodes]:[Nodes]]=5,Table2[[#This Row],[Cost]:[Cost]],"")</f>
        <v/>
      </c>
      <c r="C2270" s="20" t="str" cm="1">
        <f t="array" ref="C2270">IF(Table2[[#This Row],[Nodes]:[Nodes]]=6,Table2[[#This Row],[Cost]:[Cost]],"")</f>
        <v/>
      </c>
      <c r="D2270" s="20" t="str" cm="1">
        <f t="array" ref="D2270">IF(Data!A2270=7,Table2[[#This Row],[Cost]:[Cost]],"")</f>
        <v/>
      </c>
    </row>
    <row r="2271" spans="1:4">
      <c r="A2271" s="20" t="str" cm="1">
        <f t="array" ref="A2271">IF(Table2[[#This Row],[Nodes]:[Nodes]]=4,Table2[[#This Row],[Cost]:[Cost]],"")</f>
        <v/>
      </c>
      <c r="B2271" s="20" t="str" cm="1">
        <f t="array" ref="B2271">IF(Table2[[#This Row],[Nodes]:[Nodes]]=5,Table2[[#This Row],[Cost]:[Cost]],"")</f>
        <v/>
      </c>
      <c r="C2271" s="20" t="str" cm="1">
        <f t="array" ref="C2271">IF(Table2[[#This Row],[Nodes]:[Nodes]]=6,Table2[[#This Row],[Cost]:[Cost]],"")</f>
        <v/>
      </c>
      <c r="D2271" s="20" t="str" cm="1">
        <f t="array" ref="D2271">IF(Data!A2271=7,Table2[[#This Row],[Cost]:[Cost]],"")</f>
        <v/>
      </c>
    </row>
    <row r="2272" spans="1:4">
      <c r="A2272" s="20" t="str" cm="1">
        <f t="array" ref="A2272">IF(Table2[[#This Row],[Nodes]:[Nodes]]=4,Table2[[#This Row],[Cost]:[Cost]],"")</f>
        <v/>
      </c>
      <c r="B2272" s="20" t="str" cm="1">
        <f t="array" ref="B2272">IF(Table2[[#This Row],[Nodes]:[Nodes]]=5,Table2[[#This Row],[Cost]:[Cost]],"")</f>
        <v/>
      </c>
      <c r="C2272" s="20" t="str" cm="1">
        <f t="array" ref="C2272">IF(Table2[[#This Row],[Nodes]:[Nodes]]=6,Table2[[#This Row],[Cost]:[Cost]],"")</f>
        <v/>
      </c>
      <c r="D2272" s="20" t="str" cm="1">
        <f t="array" ref="D2272">IF(Data!A2272=7,Table2[[#This Row],[Cost]:[Cost]],"")</f>
        <v/>
      </c>
    </row>
    <row r="2273" spans="1:4">
      <c r="A2273" s="20" t="str" cm="1">
        <f t="array" ref="A2273">IF(Table2[[#This Row],[Nodes]:[Nodes]]=4,Table2[[#This Row],[Cost]:[Cost]],"")</f>
        <v/>
      </c>
      <c r="B2273" s="20" t="str" cm="1">
        <f t="array" ref="B2273">IF(Table2[[#This Row],[Nodes]:[Nodes]]=5,Table2[[#This Row],[Cost]:[Cost]],"")</f>
        <v/>
      </c>
      <c r="C2273" s="20" t="str" cm="1">
        <f t="array" ref="C2273">IF(Table2[[#This Row],[Nodes]:[Nodes]]=6,Table2[[#This Row],[Cost]:[Cost]],"")</f>
        <v/>
      </c>
      <c r="D2273" s="20" t="str" cm="1">
        <f t="array" ref="D2273">IF(Data!A2273=7,Table2[[#This Row],[Cost]:[Cost]],"")</f>
        <v/>
      </c>
    </row>
    <row r="2274" spans="1:4">
      <c r="A2274" s="20" t="str" cm="1">
        <f t="array" ref="A2274">IF(Table2[[#This Row],[Nodes]:[Nodes]]=4,Table2[[#This Row],[Cost]:[Cost]],"")</f>
        <v/>
      </c>
      <c r="B2274" s="20" t="str" cm="1">
        <f t="array" ref="B2274">IF(Table2[[#This Row],[Nodes]:[Nodes]]=5,Table2[[#This Row],[Cost]:[Cost]],"")</f>
        <v/>
      </c>
      <c r="C2274" s="20" t="str" cm="1">
        <f t="array" ref="C2274">IF(Table2[[#This Row],[Nodes]:[Nodes]]=6,Table2[[#This Row],[Cost]:[Cost]],"")</f>
        <v/>
      </c>
      <c r="D2274" s="20" t="str" cm="1">
        <f t="array" ref="D2274">IF(Data!A2274=7,Table2[[#This Row],[Cost]:[Cost]],"")</f>
        <v/>
      </c>
    </row>
    <row r="2275" spans="1:4">
      <c r="A2275" s="20" t="str" cm="1">
        <f t="array" ref="A2275">IF(Table2[[#This Row],[Nodes]:[Nodes]]=4,Table2[[#This Row],[Cost]:[Cost]],"")</f>
        <v/>
      </c>
      <c r="B2275" s="20" t="str" cm="1">
        <f t="array" ref="B2275">IF(Table2[[#This Row],[Nodes]:[Nodes]]=5,Table2[[#This Row],[Cost]:[Cost]],"")</f>
        <v/>
      </c>
      <c r="C2275" s="20" t="str" cm="1">
        <f t="array" ref="C2275">IF(Table2[[#This Row],[Nodes]:[Nodes]]=6,Table2[[#This Row],[Cost]:[Cost]],"")</f>
        <v/>
      </c>
      <c r="D2275" s="20" t="str" cm="1">
        <f t="array" ref="D2275">IF(Data!A2275=7,Table2[[#This Row],[Cost]:[Cost]],"")</f>
        <v/>
      </c>
    </row>
    <row r="2276" spans="1:4">
      <c r="A2276" s="20" t="str" cm="1">
        <f t="array" ref="A2276">IF(Table2[[#This Row],[Nodes]:[Nodes]]=4,Table2[[#This Row],[Cost]:[Cost]],"")</f>
        <v/>
      </c>
      <c r="B2276" s="20" t="str" cm="1">
        <f t="array" ref="B2276">IF(Table2[[#This Row],[Nodes]:[Nodes]]=5,Table2[[#This Row],[Cost]:[Cost]],"")</f>
        <v/>
      </c>
      <c r="C2276" s="20" t="str" cm="1">
        <f t="array" ref="C2276">IF(Table2[[#This Row],[Nodes]:[Nodes]]=6,Table2[[#This Row],[Cost]:[Cost]],"")</f>
        <v/>
      </c>
      <c r="D2276" s="20" t="str" cm="1">
        <f t="array" ref="D2276">IF(Data!A2276=7,Table2[[#This Row],[Cost]:[Cost]],"")</f>
        <v/>
      </c>
    </row>
    <row r="2277" spans="1:4">
      <c r="A2277" s="20" t="str" cm="1">
        <f t="array" ref="A2277">IF(Table2[[#This Row],[Nodes]:[Nodes]]=4,Table2[[#This Row],[Cost]:[Cost]],"")</f>
        <v/>
      </c>
      <c r="B2277" s="20" t="str" cm="1">
        <f t="array" ref="B2277">IF(Table2[[#This Row],[Nodes]:[Nodes]]=5,Table2[[#This Row],[Cost]:[Cost]],"")</f>
        <v/>
      </c>
      <c r="C2277" s="20" t="str" cm="1">
        <f t="array" ref="C2277">IF(Table2[[#This Row],[Nodes]:[Nodes]]=6,Table2[[#This Row],[Cost]:[Cost]],"")</f>
        <v/>
      </c>
      <c r="D2277" s="20" t="str" cm="1">
        <f t="array" ref="D2277">IF(Data!A2277=7,Table2[[#This Row],[Cost]:[Cost]],"")</f>
        <v/>
      </c>
    </row>
    <row r="2278" spans="1:4">
      <c r="A2278" s="20" t="str" cm="1">
        <f t="array" ref="A2278">IF(Table2[[#This Row],[Nodes]:[Nodes]]=4,Table2[[#This Row],[Cost]:[Cost]],"")</f>
        <v/>
      </c>
      <c r="B2278" s="20" t="str" cm="1">
        <f t="array" ref="B2278">IF(Table2[[#This Row],[Nodes]:[Nodes]]=5,Table2[[#This Row],[Cost]:[Cost]],"")</f>
        <v/>
      </c>
      <c r="C2278" s="20" t="str" cm="1">
        <f t="array" ref="C2278">IF(Table2[[#This Row],[Nodes]:[Nodes]]=6,Table2[[#This Row],[Cost]:[Cost]],"")</f>
        <v/>
      </c>
      <c r="D2278" s="20" t="str" cm="1">
        <f t="array" ref="D2278">IF(Data!A2278=7,Table2[[#This Row],[Cost]:[Cost]],"")</f>
        <v/>
      </c>
    </row>
    <row r="2279" spans="1:4">
      <c r="A2279" s="20" t="str" cm="1">
        <f t="array" ref="A2279">IF(Table2[[#This Row],[Nodes]:[Nodes]]=4,Table2[[#This Row],[Cost]:[Cost]],"")</f>
        <v/>
      </c>
      <c r="B2279" s="20" t="str" cm="1">
        <f t="array" ref="B2279">IF(Table2[[#This Row],[Nodes]:[Nodes]]=5,Table2[[#This Row],[Cost]:[Cost]],"")</f>
        <v/>
      </c>
      <c r="C2279" s="20" t="str" cm="1">
        <f t="array" ref="C2279">IF(Table2[[#This Row],[Nodes]:[Nodes]]=6,Table2[[#This Row],[Cost]:[Cost]],"")</f>
        <v/>
      </c>
      <c r="D2279" s="20" t="str" cm="1">
        <f t="array" ref="D2279">IF(Data!A2279=7,Table2[[#This Row],[Cost]:[Cost]],"")</f>
        <v/>
      </c>
    </row>
    <row r="2280" spans="1:4">
      <c r="A2280" s="20" t="str" cm="1">
        <f t="array" ref="A2280">IF(Table2[[#This Row],[Nodes]:[Nodes]]=4,Table2[[#This Row],[Cost]:[Cost]],"")</f>
        <v/>
      </c>
      <c r="B2280" s="20" t="str" cm="1">
        <f t="array" ref="B2280">IF(Table2[[#This Row],[Nodes]:[Nodes]]=5,Table2[[#This Row],[Cost]:[Cost]],"")</f>
        <v/>
      </c>
      <c r="C2280" s="20" t="str" cm="1">
        <f t="array" ref="C2280">IF(Table2[[#This Row],[Nodes]:[Nodes]]=6,Table2[[#This Row],[Cost]:[Cost]],"")</f>
        <v/>
      </c>
      <c r="D2280" s="20" t="str" cm="1">
        <f t="array" ref="D2280">IF(Data!A2280=7,Table2[[#This Row],[Cost]:[Cost]],"")</f>
        <v/>
      </c>
    </row>
    <row r="2281" spans="1:4">
      <c r="A2281" s="20" t="str" cm="1">
        <f t="array" ref="A2281">IF(Table2[[#This Row],[Nodes]:[Nodes]]=4,Table2[[#This Row],[Cost]:[Cost]],"")</f>
        <v/>
      </c>
      <c r="B2281" s="20" t="str" cm="1">
        <f t="array" ref="B2281">IF(Table2[[#This Row],[Nodes]:[Nodes]]=5,Table2[[#This Row],[Cost]:[Cost]],"")</f>
        <v/>
      </c>
      <c r="C2281" s="20" t="str" cm="1">
        <f t="array" ref="C2281">IF(Table2[[#This Row],[Nodes]:[Nodes]]=6,Table2[[#This Row],[Cost]:[Cost]],"")</f>
        <v/>
      </c>
      <c r="D2281" s="20" t="str" cm="1">
        <f t="array" ref="D2281">IF(Data!A2281=7,Table2[[#This Row],[Cost]:[Cost]],"")</f>
        <v/>
      </c>
    </row>
    <row r="2282" spans="1:4">
      <c r="A2282" s="20" t="str" cm="1">
        <f t="array" ref="A2282">IF(Table2[[#This Row],[Nodes]:[Nodes]]=4,Table2[[#This Row],[Cost]:[Cost]],"")</f>
        <v/>
      </c>
      <c r="B2282" s="20" t="str" cm="1">
        <f t="array" ref="B2282">IF(Table2[[#This Row],[Nodes]:[Nodes]]=5,Table2[[#This Row],[Cost]:[Cost]],"")</f>
        <v/>
      </c>
      <c r="C2282" s="20" t="str" cm="1">
        <f t="array" ref="C2282">IF(Table2[[#This Row],[Nodes]:[Nodes]]=6,Table2[[#This Row],[Cost]:[Cost]],"")</f>
        <v/>
      </c>
      <c r="D2282" s="20" t="str" cm="1">
        <f t="array" ref="D2282">IF(Data!A2282=7,Table2[[#This Row],[Cost]:[Cost]],"")</f>
        <v/>
      </c>
    </row>
    <row r="2283" spans="1:4">
      <c r="A2283" s="20" t="str" cm="1">
        <f t="array" ref="A2283">IF(Table2[[#This Row],[Nodes]:[Nodes]]=4,Table2[[#This Row],[Cost]:[Cost]],"")</f>
        <v/>
      </c>
      <c r="B2283" s="20" t="str" cm="1">
        <f t="array" ref="B2283">IF(Table2[[#This Row],[Nodes]:[Nodes]]=5,Table2[[#This Row],[Cost]:[Cost]],"")</f>
        <v/>
      </c>
      <c r="C2283" s="20" t="str" cm="1">
        <f t="array" ref="C2283">IF(Table2[[#This Row],[Nodes]:[Nodes]]=6,Table2[[#This Row],[Cost]:[Cost]],"")</f>
        <v/>
      </c>
      <c r="D2283" s="20" t="str" cm="1">
        <f t="array" ref="D2283">IF(Data!A2283=7,Table2[[#This Row],[Cost]:[Cost]],"")</f>
        <v/>
      </c>
    </row>
    <row r="2284" spans="1:4">
      <c r="A2284" s="20" t="str" cm="1">
        <f t="array" ref="A2284">IF(Table2[[#This Row],[Nodes]:[Nodes]]=4,Table2[[#This Row],[Cost]:[Cost]],"")</f>
        <v/>
      </c>
      <c r="B2284" s="20" t="str" cm="1">
        <f t="array" ref="B2284">IF(Table2[[#This Row],[Nodes]:[Nodes]]=5,Table2[[#This Row],[Cost]:[Cost]],"")</f>
        <v/>
      </c>
      <c r="C2284" s="20" t="str" cm="1">
        <f t="array" ref="C2284">IF(Table2[[#This Row],[Nodes]:[Nodes]]=6,Table2[[#This Row],[Cost]:[Cost]],"")</f>
        <v/>
      </c>
      <c r="D2284" s="20" t="str" cm="1">
        <f t="array" ref="D2284">IF(Data!A2284=7,Table2[[#This Row],[Cost]:[Cost]],"")</f>
        <v/>
      </c>
    </row>
    <row r="2285" spans="1:4">
      <c r="A2285" s="20" t="str" cm="1">
        <f t="array" ref="A2285">IF(Table2[[#This Row],[Nodes]:[Nodes]]=4,Table2[[#This Row],[Cost]:[Cost]],"")</f>
        <v/>
      </c>
      <c r="B2285" s="20" t="str" cm="1">
        <f t="array" ref="B2285">IF(Table2[[#This Row],[Nodes]:[Nodes]]=5,Table2[[#This Row],[Cost]:[Cost]],"")</f>
        <v/>
      </c>
      <c r="C2285" s="20" t="str" cm="1">
        <f t="array" ref="C2285">IF(Table2[[#This Row],[Nodes]:[Nodes]]=6,Table2[[#This Row],[Cost]:[Cost]],"")</f>
        <v/>
      </c>
      <c r="D2285" s="20" t="str" cm="1">
        <f t="array" ref="D2285">IF(Data!A2285=7,Table2[[#This Row],[Cost]:[Cost]],"")</f>
        <v/>
      </c>
    </row>
    <row r="2286" spans="1:4">
      <c r="A2286" s="20" t="str" cm="1">
        <f t="array" ref="A2286">IF(Table2[[#This Row],[Nodes]:[Nodes]]=4,Table2[[#This Row],[Cost]:[Cost]],"")</f>
        <v/>
      </c>
      <c r="B2286" s="20" t="str" cm="1">
        <f t="array" ref="B2286">IF(Table2[[#This Row],[Nodes]:[Nodes]]=5,Table2[[#This Row],[Cost]:[Cost]],"")</f>
        <v/>
      </c>
      <c r="C2286" s="20" t="str" cm="1">
        <f t="array" ref="C2286">IF(Table2[[#This Row],[Nodes]:[Nodes]]=6,Table2[[#This Row],[Cost]:[Cost]],"")</f>
        <v/>
      </c>
      <c r="D2286" s="20" t="str" cm="1">
        <f t="array" ref="D2286">IF(Data!A2286=7,Table2[[#This Row],[Cost]:[Cost]],"")</f>
        <v/>
      </c>
    </row>
    <row r="2287" spans="1:4">
      <c r="A2287" s="20" t="str" cm="1">
        <f t="array" ref="A2287">IF(Table2[[#This Row],[Nodes]:[Nodes]]=4,Table2[[#This Row],[Cost]:[Cost]],"")</f>
        <v/>
      </c>
      <c r="B2287" s="20" t="str" cm="1">
        <f t="array" ref="B2287">IF(Table2[[#This Row],[Nodes]:[Nodes]]=5,Table2[[#This Row],[Cost]:[Cost]],"")</f>
        <v/>
      </c>
      <c r="C2287" s="20" t="str" cm="1">
        <f t="array" ref="C2287">IF(Table2[[#This Row],[Nodes]:[Nodes]]=6,Table2[[#This Row],[Cost]:[Cost]],"")</f>
        <v/>
      </c>
      <c r="D2287" s="20" t="str" cm="1">
        <f t="array" ref="D2287">IF(Data!A2287=7,Table2[[#This Row],[Cost]:[Cost]],"")</f>
        <v/>
      </c>
    </row>
    <row r="2288" spans="1:4">
      <c r="A2288" s="20" t="str" cm="1">
        <f t="array" ref="A2288">IF(Table2[[#This Row],[Nodes]:[Nodes]]=4,Table2[[#This Row],[Cost]:[Cost]],"")</f>
        <v/>
      </c>
      <c r="B2288" s="20" t="str" cm="1">
        <f t="array" ref="B2288">IF(Table2[[#This Row],[Nodes]:[Nodes]]=5,Table2[[#This Row],[Cost]:[Cost]],"")</f>
        <v/>
      </c>
      <c r="C2288" s="20" t="str" cm="1">
        <f t="array" ref="C2288">IF(Table2[[#This Row],[Nodes]:[Nodes]]=6,Table2[[#This Row],[Cost]:[Cost]],"")</f>
        <v/>
      </c>
      <c r="D2288" s="20" t="str" cm="1">
        <f t="array" ref="D2288">IF(Data!A2288=7,Table2[[#This Row],[Cost]:[Cost]],"")</f>
        <v/>
      </c>
    </row>
    <row r="2289" spans="1:4">
      <c r="A2289" s="20" t="str" cm="1">
        <f t="array" ref="A2289">IF(Table2[[#This Row],[Nodes]:[Nodes]]=4,Table2[[#This Row],[Cost]:[Cost]],"")</f>
        <v/>
      </c>
      <c r="B2289" s="20" t="str" cm="1">
        <f t="array" ref="B2289">IF(Table2[[#This Row],[Nodes]:[Nodes]]=5,Table2[[#This Row],[Cost]:[Cost]],"")</f>
        <v/>
      </c>
      <c r="C2289" s="20" t="str" cm="1">
        <f t="array" ref="C2289">IF(Table2[[#This Row],[Nodes]:[Nodes]]=6,Table2[[#This Row],[Cost]:[Cost]],"")</f>
        <v/>
      </c>
      <c r="D2289" s="20" t="str" cm="1">
        <f t="array" ref="D2289">IF(Data!A2289=7,Table2[[#This Row],[Cost]:[Cost]],"")</f>
        <v/>
      </c>
    </row>
    <row r="2290" spans="1:4">
      <c r="A2290" s="20" t="str" cm="1">
        <f t="array" ref="A2290">IF(Table2[[#This Row],[Nodes]:[Nodes]]=4,Table2[[#This Row],[Cost]:[Cost]],"")</f>
        <v/>
      </c>
      <c r="B2290" s="20" t="str" cm="1">
        <f t="array" ref="B2290">IF(Table2[[#This Row],[Nodes]:[Nodes]]=5,Table2[[#This Row],[Cost]:[Cost]],"")</f>
        <v/>
      </c>
      <c r="C2290" s="20" t="str" cm="1">
        <f t="array" ref="C2290">IF(Table2[[#This Row],[Nodes]:[Nodes]]=6,Table2[[#This Row],[Cost]:[Cost]],"")</f>
        <v/>
      </c>
      <c r="D2290" s="20" t="str" cm="1">
        <f t="array" ref="D2290">IF(Data!A2290=7,Table2[[#This Row],[Cost]:[Cost]],"")</f>
        <v/>
      </c>
    </row>
    <row r="2291" spans="1:4">
      <c r="A2291" s="20" t="str" cm="1">
        <f t="array" ref="A2291">IF(Table2[[#This Row],[Nodes]:[Nodes]]=4,Table2[[#This Row],[Cost]:[Cost]],"")</f>
        <v/>
      </c>
      <c r="B2291" s="20" t="str" cm="1">
        <f t="array" ref="B2291">IF(Table2[[#This Row],[Nodes]:[Nodes]]=5,Table2[[#This Row],[Cost]:[Cost]],"")</f>
        <v/>
      </c>
      <c r="C2291" s="20" t="str" cm="1">
        <f t="array" ref="C2291">IF(Table2[[#This Row],[Nodes]:[Nodes]]=6,Table2[[#This Row],[Cost]:[Cost]],"")</f>
        <v/>
      </c>
      <c r="D2291" s="20" t="str" cm="1">
        <f t="array" ref="D2291">IF(Data!A2291=7,Table2[[#This Row],[Cost]:[Cost]],"")</f>
        <v/>
      </c>
    </row>
    <row r="2292" spans="1:4">
      <c r="A2292" s="20" t="str" cm="1">
        <f t="array" ref="A2292">IF(Table2[[#This Row],[Nodes]:[Nodes]]=4,Table2[[#This Row],[Cost]:[Cost]],"")</f>
        <v/>
      </c>
      <c r="B2292" s="20" t="str" cm="1">
        <f t="array" ref="B2292">IF(Table2[[#This Row],[Nodes]:[Nodes]]=5,Table2[[#This Row],[Cost]:[Cost]],"")</f>
        <v/>
      </c>
      <c r="C2292" s="20" t="str" cm="1">
        <f t="array" ref="C2292">IF(Table2[[#This Row],[Nodes]:[Nodes]]=6,Table2[[#This Row],[Cost]:[Cost]],"")</f>
        <v/>
      </c>
      <c r="D2292" s="20" t="str" cm="1">
        <f t="array" ref="D2292">IF(Data!A2292=7,Table2[[#This Row],[Cost]:[Cost]],"")</f>
        <v/>
      </c>
    </row>
    <row r="2293" spans="1:4">
      <c r="A2293" s="20" t="str" cm="1">
        <f t="array" ref="A2293">IF(Table2[[#This Row],[Nodes]:[Nodes]]=4,Table2[[#This Row],[Cost]:[Cost]],"")</f>
        <v/>
      </c>
      <c r="B2293" s="20" t="str" cm="1">
        <f t="array" ref="B2293">IF(Table2[[#This Row],[Nodes]:[Nodes]]=5,Table2[[#This Row],[Cost]:[Cost]],"")</f>
        <v/>
      </c>
      <c r="C2293" s="20" t="str" cm="1">
        <f t="array" ref="C2293">IF(Table2[[#This Row],[Nodes]:[Nodes]]=6,Table2[[#This Row],[Cost]:[Cost]],"")</f>
        <v/>
      </c>
      <c r="D2293" s="20" t="str" cm="1">
        <f t="array" ref="D2293">IF(Data!A2293=7,Table2[[#This Row],[Cost]:[Cost]],"")</f>
        <v/>
      </c>
    </row>
    <row r="2294" spans="1:4">
      <c r="A2294" s="20" t="str" cm="1">
        <f t="array" ref="A2294">IF(Table2[[#This Row],[Nodes]:[Nodes]]=4,Table2[[#This Row],[Cost]:[Cost]],"")</f>
        <v/>
      </c>
      <c r="B2294" s="20" t="str" cm="1">
        <f t="array" ref="B2294">IF(Table2[[#This Row],[Nodes]:[Nodes]]=5,Table2[[#This Row],[Cost]:[Cost]],"")</f>
        <v/>
      </c>
      <c r="C2294" s="20" t="str" cm="1">
        <f t="array" ref="C2294">IF(Table2[[#This Row],[Nodes]:[Nodes]]=6,Table2[[#This Row],[Cost]:[Cost]],"")</f>
        <v/>
      </c>
      <c r="D2294" s="20" t="str" cm="1">
        <f t="array" ref="D2294">IF(Data!A2294=7,Table2[[#This Row],[Cost]:[Cost]],"")</f>
        <v/>
      </c>
    </row>
    <row r="2295" spans="1:4">
      <c r="A2295" s="20" t="str" cm="1">
        <f t="array" ref="A2295">IF(Table2[[#This Row],[Nodes]:[Nodes]]=4,Table2[[#This Row],[Cost]:[Cost]],"")</f>
        <v/>
      </c>
      <c r="B2295" s="20" t="str" cm="1">
        <f t="array" ref="B2295">IF(Table2[[#This Row],[Nodes]:[Nodes]]=5,Table2[[#This Row],[Cost]:[Cost]],"")</f>
        <v/>
      </c>
      <c r="C2295" s="20" t="str" cm="1">
        <f t="array" ref="C2295">IF(Table2[[#This Row],[Nodes]:[Nodes]]=6,Table2[[#This Row],[Cost]:[Cost]],"")</f>
        <v/>
      </c>
      <c r="D2295" s="20" t="str" cm="1">
        <f t="array" ref="D2295">IF(Data!A2295=7,Table2[[#This Row],[Cost]:[Cost]],"")</f>
        <v/>
      </c>
    </row>
    <row r="2296" spans="1:4">
      <c r="A2296" s="20" t="str" cm="1">
        <f t="array" ref="A2296">IF(Table2[[#This Row],[Nodes]:[Nodes]]=4,Table2[[#This Row],[Cost]:[Cost]],"")</f>
        <v/>
      </c>
      <c r="B2296" s="20" t="str" cm="1">
        <f t="array" ref="B2296">IF(Table2[[#This Row],[Nodes]:[Nodes]]=5,Table2[[#This Row],[Cost]:[Cost]],"")</f>
        <v/>
      </c>
      <c r="C2296" s="20" t="str" cm="1">
        <f t="array" ref="C2296">IF(Table2[[#This Row],[Nodes]:[Nodes]]=6,Table2[[#This Row],[Cost]:[Cost]],"")</f>
        <v/>
      </c>
      <c r="D2296" s="20" t="str" cm="1">
        <f t="array" ref="D2296">IF(Data!A2296=7,Table2[[#This Row],[Cost]:[Cost]],"")</f>
        <v/>
      </c>
    </row>
    <row r="2297" spans="1:4">
      <c r="A2297" s="20" t="str" cm="1">
        <f t="array" ref="A2297">IF(Table2[[#This Row],[Nodes]:[Nodes]]=4,Table2[[#This Row],[Cost]:[Cost]],"")</f>
        <v/>
      </c>
      <c r="B2297" s="20" t="str" cm="1">
        <f t="array" ref="B2297">IF(Table2[[#This Row],[Nodes]:[Nodes]]=5,Table2[[#This Row],[Cost]:[Cost]],"")</f>
        <v/>
      </c>
      <c r="C2297" s="20" t="str" cm="1">
        <f t="array" ref="C2297">IF(Table2[[#This Row],[Nodes]:[Nodes]]=6,Table2[[#This Row],[Cost]:[Cost]],"")</f>
        <v/>
      </c>
      <c r="D2297" s="20" t="str" cm="1">
        <f t="array" ref="D2297">IF(Data!A2297=7,Table2[[#This Row],[Cost]:[Cost]],"")</f>
        <v/>
      </c>
    </row>
    <row r="2298" spans="1:4">
      <c r="A2298" s="20" t="str" cm="1">
        <f t="array" ref="A2298">IF(Table2[[#This Row],[Nodes]:[Nodes]]=4,Table2[[#This Row],[Cost]:[Cost]],"")</f>
        <v/>
      </c>
      <c r="B2298" s="20" t="str" cm="1">
        <f t="array" ref="B2298">IF(Table2[[#This Row],[Nodes]:[Nodes]]=5,Table2[[#This Row],[Cost]:[Cost]],"")</f>
        <v/>
      </c>
      <c r="C2298" s="20" t="str" cm="1">
        <f t="array" ref="C2298">IF(Table2[[#This Row],[Nodes]:[Nodes]]=6,Table2[[#This Row],[Cost]:[Cost]],"")</f>
        <v/>
      </c>
      <c r="D2298" s="20" t="str" cm="1">
        <f t="array" ref="D2298">IF(Data!A2298=7,Table2[[#This Row],[Cost]:[Cost]],"")</f>
        <v/>
      </c>
    </row>
    <row r="2299" spans="1:4">
      <c r="A2299" s="20" t="str" cm="1">
        <f t="array" ref="A2299">IF(Table2[[#This Row],[Nodes]:[Nodes]]=4,Table2[[#This Row],[Cost]:[Cost]],"")</f>
        <v/>
      </c>
      <c r="B2299" s="20" t="str" cm="1">
        <f t="array" ref="B2299">IF(Table2[[#This Row],[Nodes]:[Nodes]]=5,Table2[[#This Row],[Cost]:[Cost]],"")</f>
        <v/>
      </c>
      <c r="C2299" s="20" t="str" cm="1">
        <f t="array" ref="C2299">IF(Table2[[#This Row],[Nodes]:[Nodes]]=6,Table2[[#This Row],[Cost]:[Cost]],"")</f>
        <v/>
      </c>
      <c r="D2299" s="20" t="str" cm="1">
        <f t="array" ref="D2299">IF(Data!A2299=7,Table2[[#This Row],[Cost]:[Cost]],"")</f>
        <v/>
      </c>
    </row>
    <row r="2300" spans="1:4">
      <c r="A2300" s="20" t="str" cm="1">
        <f t="array" ref="A2300">IF(Table2[[#This Row],[Nodes]:[Nodes]]=4,Table2[[#This Row],[Cost]:[Cost]],"")</f>
        <v/>
      </c>
      <c r="B2300" s="20" t="str" cm="1">
        <f t="array" ref="B2300">IF(Table2[[#This Row],[Nodes]:[Nodes]]=5,Table2[[#This Row],[Cost]:[Cost]],"")</f>
        <v/>
      </c>
      <c r="C2300" s="20" t="str" cm="1">
        <f t="array" ref="C2300">IF(Table2[[#This Row],[Nodes]:[Nodes]]=6,Table2[[#This Row],[Cost]:[Cost]],"")</f>
        <v/>
      </c>
      <c r="D2300" s="20" t="str" cm="1">
        <f t="array" ref="D2300">IF(Data!A2300=7,Table2[[#This Row],[Cost]:[Cost]],"")</f>
        <v/>
      </c>
    </row>
    <row r="2301" spans="1:4">
      <c r="A2301" s="20" t="str" cm="1">
        <f t="array" ref="A2301">IF(Table2[[#This Row],[Nodes]:[Nodes]]=4,Table2[[#This Row],[Cost]:[Cost]],"")</f>
        <v/>
      </c>
      <c r="B2301" s="20" t="str" cm="1">
        <f t="array" ref="B2301">IF(Table2[[#This Row],[Nodes]:[Nodes]]=5,Table2[[#This Row],[Cost]:[Cost]],"")</f>
        <v/>
      </c>
      <c r="C2301" s="20" t="str" cm="1">
        <f t="array" ref="C2301">IF(Table2[[#This Row],[Nodes]:[Nodes]]=6,Table2[[#This Row],[Cost]:[Cost]],"")</f>
        <v/>
      </c>
      <c r="D2301" s="20" t="str" cm="1">
        <f t="array" ref="D2301">IF(Data!A2301=7,Table2[[#This Row],[Cost]:[Cost]],"")</f>
        <v/>
      </c>
    </row>
    <row r="2302" spans="1:4">
      <c r="A2302" s="20" t="str" cm="1">
        <f t="array" ref="A2302">IF(Table2[[#This Row],[Nodes]:[Nodes]]=4,Table2[[#This Row],[Cost]:[Cost]],"")</f>
        <v/>
      </c>
      <c r="B2302" s="20" t="str" cm="1">
        <f t="array" ref="B2302">IF(Table2[[#This Row],[Nodes]:[Nodes]]=5,Table2[[#This Row],[Cost]:[Cost]],"")</f>
        <v/>
      </c>
      <c r="C2302" s="20" t="str" cm="1">
        <f t="array" ref="C2302">IF(Table2[[#This Row],[Nodes]:[Nodes]]=6,Table2[[#This Row],[Cost]:[Cost]],"")</f>
        <v/>
      </c>
      <c r="D2302" s="20" t="str" cm="1">
        <f t="array" ref="D2302">IF(Data!A2302=7,Table2[[#This Row],[Cost]:[Cost]],"")</f>
        <v/>
      </c>
    </row>
    <row r="2303" spans="1:4">
      <c r="A2303" s="20" t="str" cm="1">
        <f t="array" ref="A2303">IF(Table2[[#This Row],[Nodes]:[Nodes]]=4,Table2[[#This Row],[Cost]:[Cost]],"")</f>
        <v/>
      </c>
      <c r="B2303" s="20" t="str" cm="1">
        <f t="array" ref="B2303">IF(Table2[[#This Row],[Nodes]:[Nodes]]=5,Table2[[#This Row],[Cost]:[Cost]],"")</f>
        <v/>
      </c>
      <c r="C2303" s="20" t="str" cm="1">
        <f t="array" ref="C2303">IF(Table2[[#This Row],[Nodes]:[Nodes]]=6,Table2[[#This Row],[Cost]:[Cost]],"")</f>
        <v/>
      </c>
      <c r="D2303" s="20" t="str" cm="1">
        <f t="array" ref="D2303">IF(Data!A2303=7,Table2[[#This Row],[Cost]:[Cost]],"")</f>
        <v/>
      </c>
    </row>
    <row r="2304" spans="1:4">
      <c r="A2304" s="20" t="str" cm="1">
        <f t="array" ref="A2304">IF(Table2[[#This Row],[Nodes]:[Nodes]]=4,Table2[[#This Row],[Cost]:[Cost]],"")</f>
        <v/>
      </c>
      <c r="B2304" s="20" t="str" cm="1">
        <f t="array" ref="B2304">IF(Table2[[#This Row],[Nodes]:[Nodes]]=5,Table2[[#This Row],[Cost]:[Cost]],"")</f>
        <v/>
      </c>
      <c r="C2304" s="20" t="str" cm="1">
        <f t="array" ref="C2304">IF(Table2[[#This Row],[Nodes]:[Nodes]]=6,Table2[[#This Row],[Cost]:[Cost]],"")</f>
        <v/>
      </c>
      <c r="D2304" s="20" t="str" cm="1">
        <f t="array" ref="D2304">IF(Data!A2304=7,Table2[[#This Row],[Cost]:[Cost]],"")</f>
        <v/>
      </c>
    </row>
    <row r="2305" spans="1:4">
      <c r="A2305" s="20" t="str" cm="1">
        <f t="array" ref="A2305">IF(Table2[[#This Row],[Nodes]:[Nodes]]=4,Table2[[#This Row],[Cost]:[Cost]],"")</f>
        <v/>
      </c>
      <c r="B2305" s="20" t="str" cm="1">
        <f t="array" ref="B2305">IF(Table2[[#This Row],[Nodes]:[Nodes]]=5,Table2[[#This Row],[Cost]:[Cost]],"")</f>
        <v/>
      </c>
      <c r="C2305" s="20" t="str" cm="1">
        <f t="array" ref="C2305">IF(Table2[[#This Row],[Nodes]:[Nodes]]=6,Table2[[#This Row],[Cost]:[Cost]],"")</f>
        <v/>
      </c>
      <c r="D2305" s="20" t="str" cm="1">
        <f t="array" ref="D2305">IF(Data!A2305=7,Table2[[#This Row],[Cost]:[Cost]],"")</f>
        <v/>
      </c>
    </row>
    <row r="2306" spans="1:4">
      <c r="A2306" s="20" t="str" cm="1">
        <f t="array" ref="A2306">IF(Table2[[#This Row],[Nodes]:[Nodes]]=4,Table2[[#This Row],[Cost]:[Cost]],"")</f>
        <v/>
      </c>
      <c r="B2306" s="20" t="str" cm="1">
        <f t="array" ref="B2306">IF(Table2[[#This Row],[Nodes]:[Nodes]]=5,Table2[[#This Row],[Cost]:[Cost]],"")</f>
        <v/>
      </c>
      <c r="C2306" s="20" t="str" cm="1">
        <f t="array" ref="C2306">IF(Table2[[#This Row],[Nodes]:[Nodes]]=6,Table2[[#This Row],[Cost]:[Cost]],"")</f>
        <v/>
      </c>
      <c r="D2306" s="20" t="str" cm="1">
        <f t="array" ref="D2306">IF(Data!A2306=7,Table2[[#This Row],[Cost]:[Cost]],"")</f>
        <v/>
      </c>
    </row>
    <row r="2307" spans="1:4">
      <c r="A2307" s="20" t="str" cm="1">
        <f t="array" ref="A2307">IF(Table2[[#This Row],[Nodes]:[Nodes]]=4,Table2[[#This Row],[Cost]:[Cost]],"")</f>
        <v/>
      </c>
      <c r="B2307" s="20" t="str" cm="1">
        <f t="array" ref="B2307">IF(Table2[[#This Row],[Nodes]:[Nodes]]=5,Table2[[#This Row],[Cost]:[Cost]],"")</f>
        <v/>
      </c>
      <c r="C2307" s="20" t="str" cm="1">
        <f t="array" ref="C2307">IF(Table2[[#This Row],[Nodes]:[Nodes]]=6,Table2[[#This Row],[Cost]:[Cost]],"")</f>
        <v/>
      </c>
      <c r="D2307" s="20" t="str" cm="1">
        <f t="array" ref="D2307">IF(Data!A2307=7,Table2[[#This Row],[Cost]:[Cost]],"")</f>
        <v/>
      </c>
    </row>
    <row r="2308" spans="1:4">
      <c r="A2308" s="20" t="str" cm="1">
        <f t="array" ref="A2308">IF(Table2[[#This Row],[Nodes]:[Nodes]]=4,Table2[[#This Row],[Cost]:[Cost]],"")</f>
        <v/>
      </c>
      <c r="B2308" s="20" t="str" cm="1">
        <f t="array" ref="B2308">IF(Table2[[#This Row],[Nodes]:[Nodes]]=5,Table2[[#This Row],[Cost]:[Cost]],"")</f>
        <v/>
      </c>
      <c r="C2308" s="20" t="str" cm="1">
        <f t="array" ref="C2308">IF(Table2[[#This Row],[Nodes]:[Nodes]]=6,Table2[[#This Row],[Cost]:[Cost]],"")</f>
        <v/>
      </c>
      <c r="D2308" s="20" t="str" cm="1">
        <f t="array" ref="D2308">IF(Data!A2308=7,Table2[[#This Row],[Cost]:[Cost]],"")</f>
        <v/>
      </c>
    </row>
    <row r="2309" spans="1:4">
      <c r="A2309" s="20" t="str" cm="1">
        <f t="array" ref="A2309">IF(Table2[[#This Row],[Nodes]:[Nodes]]=4,Table2[[#This Row],[Cost]:[Cost]],"")</f>
        <v/>
      </c>
      <c r="B2309" s="20" t="str" cm="1">
        <f t="array" ref="B2309">IF(Table2[[#This Row],[Nodes]:[Nodes]]=5,Table2[[#This Row],[Cost]:[Cost]],"")</f>
        <v/>
      </c>
      <c r="C2309" s="20" t="str" cm="1">
        <f t="array" ref="C2309">IF(Table2[[#This Row],[Nodes]:[Nodes]]=6,Table2[[#This Row],[Cost]:[Cost]],"")</f>
        <v/>
      </c>
      <c r="D2309" s="20" t="str" cm="1">
        <f t="array" ref="D2309">IF(Data!A2309=7,Table2[[#This Row],[Cost]:[Cost]],"")</f>
        <v/>
      </c>
    </row>
    <row r="2310" spans="1:4">
      <c r="A2310" s="20" t="str" cm="1">
        <f t="array" ref="A2310">IF(Table2[[#This Row],[Nodes]:[Nodes]]=4,Table2[[#This Row],[Cost]:[Cost]],"")</f>
        <v/>
      </c>
      <c r="B2310" s="20" t="str" cm="1">
        <f t="array" ref="B2310">IF(Table2[[#This Row],[Nodes]:[Nodes]]=5,Table2[[#This Row],[Cost]:[Cost]],"")</f>
        <v/>
      </c>
      <c r="C2310" s="20" t="str" cm="1">
        <f t="array" ref="C2310">IF(Table2[[#This Row],[Nodes]:[Nodes]]=6,Table2[[#This Row],[Cost]:[Cost]],"")</f>
        <v/>
      </c>
      <c r="D2310" s="20" t="str" cm="1">
        <f t="array" ref="D2310">IF(Data!A2310=7,Table2[[#This Row],[Cost]:[Cost]],"")</f>
        <v/>
      </c>
    </row>
    <row r="2311" spans="1:4">
      <c r="A2311" s="20" t="str" cm="1">
        <f t="array" ref="A2311">IF(Table2[[#This Row],[Nodes]:[Nodes]]=4,Table2[[#This Row],[Cost]:[Cost]],"")</f>
        <v/>
      </c>
      <c r="B2311" s="20" t="str" cm="1">
        <f t="array" ref="B2311">IF(Table2[[#This Row],[Nodes]:[Nodes]]=5,Table2[[#This Row],[Cost]:[Cost]],"")</f>
        <v/>
      </c>
      <c r="C2311" s="20" t="str" cm="1">
        <f t="array" ref="C2311">IF(Table2[[#This Row],[Nodes]:[Nodes]]=6,Table2[[#This Row],[Cost]:[Cost]],"")</f>
        <v/>
      </c>
      <c r="D2311" s="20" t="str" cm="1">
        <f t="array" ref="D2311">IF(Data!A2311=7,Table2[[#This Row],[Cost]:[Cost]],"")</f>
        <v/>
      </c>
    </row>
    <row r="2312" spans="1:4">
      <c r="A2312" s="20" t="str" cm="1">
        <f t="array" ref="A2312">IF(Table2[[#This Row],[Nodes]:[Nodes]]=4,Table2[[#This Row],[Cost]:[Cost]],"")</f>
        <v/>
      </c>
      <c r="B2312" s="20" t="str" cm="1">
        <f t="array" ref="B2312">IF(Table2[[#This Row],[Nodes]:[Nodes]]=5,Table2[[#This Row],[Cost]:[Cost]],"")</f>
        <v/>
      </c>
      <c r="C2312" s="20" t="str" cm="1">
        <f t="array" ref="C2312">IF(Table2[[#This Row],[Nodes]:[Nodes]]=6,Table2[[#This Row],[Cost]:[Cost]],"")</f>
        <v/>
      </c>
      <c r="D2312" s="20" t="str" cm="1">
        <f t="array" ref="D2312">IF(Data!A2312=7,Table2[[#This Row],[Cost]:[Cost]],"")</f>
        <v/>
      </c>
    </row>
    <row r="2313" spans="1:4">
      <c r="A2313" s="20" t="str" cm="1">
        <f t="array" ref="A2313">IF(Table2[[#This Row],[Nodes]:[Nodes]]=4,Table2[[#This Row],[Cost]:[Cost]],"")</f>
        <v/>
      </c>
      <c r="B2313" s="20" t="str" cm="1">
        <f t="array" ref="B2313">IF(Table2[[#This Row],[Nodes]:[Nodes]]=5,Table2[[#This Row],[Cost]:[Cost]],"")</f>
        <v/>
      </c>
      <c r="C2313" s="20" t="str" cm="1">
        <f t="array" ref="C2313">IF(Table2[[#This Row],[Nodes]:[Nodes]]=6,Table2[[#This Row],[Cost]:[Cost]],"")</f>
        <v/>
      </c>
      <c r="D2313" s="20" t="str" cm="1">
        <f t="array" ref="D2313">IF(Data!A2313=7,Table2[[#This Row],[Cost]:[Cost]],"")</f>
        <v/>
      </c>
    </row>
    <row r="2314" spans="1:4">
      <c r="A2314" s="20" t="str" cm="1">
        <f t="array" ref="A2314">IF(Table2[[#This Row],[Nodes]:[Nodes]]=4,Table2[[#This Row],[Cost]:[Cost]],"")</f>
        <v/>
      </c>
      <c r="B2314" s="20" t="str" cm="1">
        <f t="array" ref="B2314">IF(Table2[[#This Row],[Nodes]:[Nodes]]=5,Table2[[#This Row],[Cost]:[Cost]],"")</f>
        <v/>
      </c>
      <c r="C2314" s="20" t="str" cm="1">
        <f t="array" ref="C2314">IF(Table2[[#This Row],[Nodes]:[Nodes]]=6,Table2[[#This Row],[Cost]:[Cost]],"")</f>
        <v/>
      </c>
      <c r="D2314" s="20" t="str" cm="1">
        <f t="array" ref="D2314">IF(Data!A2314=7,Table2[[#This Row],[Cost]:[Cost]],"")</f>
        <v/>
      </c>
    </row>
    <row r="2315" spans="1:4">
      <c r="A2315" s="20" t="str" cm="1">
        <f t="array" ref="A2315">IF(Table2[[#This Row],[Nodes]:[Nodes]]=4,Table2[[#This Row],[Cost]:[Cost]],"")</f>
        <v/>
      </c>
      <c r="B2315" s="20" t="str" cm="1">
        <f t="array" ref="B2315">IF(Table2[[#This Row],[Nodes]:[Nodes]]=5,Table2[[#This Row],[Cost]:[Cost]],"")</f>
        <v/>
      </c>
      <c r="C2315" s="20" t="str" cm="1">
        <f t="array" ref="C2315">IF(Table2[[#This Row],[Nodes]:[Nodes]]=6,Table2[[#This Row],[Cost]:[Cost]],"")</f>
        <v/>
      </c>
      <c r="D2315" s="20" t="str" cm="1">
        <f t="array" ref="D2315">IF(Data!A2315=7,Table2[[#This Row],[Cost]:[Cost]],"")</f>
        <v/>
      </c>
    </row>
    <row r="2316" spans="1:4">
      <c r="A2316" s="20" t="str" cm="1">
        <f t="array" ref="A2316">IF(Table2[[#This Row],[Nodes]:[Nodes]]=4,Table2[[#This Row],[Cost]:[Cost]],"")</f>
        <v/>
      </c>
      <c r="B2316" s="20" t="str" cm="1">
        <f t="array" ref="B2316">IF(Table2[[#This Row],[Nodes]:[Nodes]]=5,Table2[[#This Row],[Cost]:[Cost]],"")</f>
        <v/>
      </c>
      <c r="C2316" s="20" t="str" cm="1">
        <f t="array" ref="C2316">IF(Table2[[#This Row],[Nodes]:[Nodes]]=6,Table2[[#This Row],[Cost]:[Cost]],"")</f>
        <v/>
      </c>
      <c r="D2316" s="20" t="str" cm="1">
        <f t="array" ref="D2316">IF(Data!A2316=7,Table2[[#This Row],[Cost]:[Cost]],"")</f>
        <v/>
      </c>
    </row>
    <row r="2317" spans="1:4">
      <c r="A2317" s="20" t="str" cm="1">
        <f t="array" ref="A2317">IF(Table2[[#This Row],[Nodes]:[Nodes]]=4,Table2[[#This Row],[Cost]:[Cost]],"")</f>
        <v/>
      </c>
      <c r="B2317" s="20" t="str" cm="1">
        <f t="array" ref="B2317">IF(Table2[[#This Row],[Nodes]:[Nodes]]=5,Table2[[#This Row],[Cost]:[Cost]],"")</f>
        <v/>
      </c>
      <c r="C2317" s="20" t="str" cm="1">
        <f t="array" ref="C2317">IF(Table2[[#This Row],[Nodes]:[Nodes]]=6,Table2[[#This Row],[Cost]:[Cost]],"")</f>
        <v/>
      </c>
      <c r="D2317" s="20" t="str" cm="1">
        <f t="array" ref="D2317">IF(Data!A2317=7,Table2[[#This Row],[Cost]:[Cost]],"")</f>
        <v/>
      </c>
    </row>
    <row r="2318" spans="1:4">
      <c r="A2318" s="20" t="str" cm="1">
        <f t="array" ref="A2318">IF(Table2[[#This Row],[Nodes]:[Nodes]]=4,Table2[[#This Row],[Cost]:[Cost]],"")</f>
        <v/>
      </c>
      <c r="B2318" s="20" t="str" cm="1">
        <f t="array" ref="B2318">IF(Table2[[#This Row],[Nodes]:[Nodes]]=5,Table2[[#This Row],[Cost]:[Cost]],"")</f>
        <v/>
      </c>
      <c r="C2318" s="20" t="str" cm="1">
        <f t="array" ref="C2318">IF(Table2[[#This Row],[Nodes]:[Nodes]]=6,Table2[[#This Row],[Cost]:[Cost]],"")</f>
        <v/>
      </c>
      <c r="D2318" s="20" t="str" cm="1">
        <f t="array" ref="D2318">IF(Data!A2318=7,Table2[[#This Row],[Cost]:[Cost]],"")</f>
        <v/>
      </c>
    </row>
    <row r="2319" spans="1:4">
      <c r="A2319" s="20" t="str" cm="1">
        <f t="array" ref="A2319">IF(Table2[[#This Row],[Nodes]:[Nodes]]=4,Table2[[#This Row],[Cost]:[Cost]],"")</f>
        <v/>
      </c>
      <c r="B2319" s="20" t="str" cm="1">
        <f t="array" ref="B2319">IF(Table2[[#This Row],[Nodes]:[Nodes]]=5,Table2[[#This Row],[Cost]:[Cost]],"")</f>
        <v/>
      </c>
      <c r="C2319" s="20" t="str" cm="1">
        <f t="array" ref="C2319">IF(Table2[[#This Row],[Nodes]:[Nodes]]=6,Table2[[#This Row],[Cost]:[Cost]],"")</f>
        <v/>
      </c>
      <c r="D2319" s="20" t="str" cm="1">
        <f t="array" ref="D2319">IF(Data!A2319=7,Table2[[#This Row],[Cost]:[Cost]],"")</f>
        <v/>
      </c>
    </row>
    <row r="2320" spans="1:4">
      <c r="A2320" s="20" t="str" cm="1">
        <f t="array" ref="A2320">IF(Table2[[#This Row],[Nodes]:[Nodes]]=4,Table2[[#This Row],[Cost]:[Cost]],"")</f>
        <v/>
      </c>
      <c r="B2320" s="20" t="str" cm="1">
        <f t="array" ref="B2320">IF(Table2[[#This Row],[Nodes]:[Nodes]]=5,Table2[[#This Row],[Cost]:[Cost]],"")</f>
        <v/>
      </c>
      <c r="C2320" s="20" t="str" cm="1">
        <f t="array" ref="C2320">IF(Table2[[#This Row],[Nodes]:[Nodes]]=6,Table2[[#This Row],[Cost]:[Cost]],"")</f>
        <v/>
      </c>
      <c r="D2320" s="20" t="str" cm="1">
        <f t="array" ref="D2320">IF(Data!A2320=7,Table2[[#This Row],[Cost]:[Cost]],"")</f>
        <v/>
      </c>
    </row>
    <row r="2321" spans="1:4">
      <c r="A2321" s="20" t="str" cm="1">
        <f t="array" ref="A2321">IF(Table2[[#This Row],[Nodes]:[Nodes]]=4,Table2[[#This Row],[Cost]:[Cost]],"")</f>
        <v/>
      </c>
      <c r="B2321" s="20" t="str" cm="1">
        <f t="array" ref="B2321">IF(Table2[[#This Row],[Nodes]:[Nodes]]=5,Table2[[#This Row],[Cost]:[Cost]],"")</f>
        <v/>
      </c>
      <c r="C2321" s="20" t="str" cm="1">
        <f t="array" ref="C2321">IF(Table2[[#This Row],[Nodes]:[Nodes]]=6,Table2[[#This Row],[Cost]:[Cost]],"")</f>
        <v/>
      </c>
      <c r="D2321" s="20" t="str" cm="1">
        <f t="array" ref="D2321">IF(Data!A2321=7,Table2[[#This Row],[Cost]:[Cost]],"")</f>
        <v/>
      </c>
    </row>
    <row r="2322" spans="1:4">
      <c r="A2322" s="20" t="str" cm="1">
        <f t="array" ref="A2322">IF(Table2[[#This Row],[Nodes]:[Nodes]]=4,Table2[[#This Row],[Cost]:[Cost]],"")</f>
        <v/>
      </c>
      <c r="B2322" s="20" t="str" cm="1">
        <f t="array" ref="B2322">IF(Table2[[#This Row],[Nodes]:[Nodes]]=5,Table2[[#This Row],[Cost]:[Cost]],"")</f>
        <v/>
      </c>
      <c r="C2322" s="20" t="str" cm="1">
        <f t="array" ref="C2322">IF(Table2[[#This Row],[Nodes]:[Nodes]]=6,Table2[[#This Row],[Cost]:[Cost]],"")</f>
        <v/>
      </c>
      <c r="D2322" s="20" t="str" cm="1">
        <f t="array" ref="D2322">IF(Data!A2322=7,Table2[[#This Row],[Cost]:[Cost]],"")</f>
        <v/>
      </c>
    </row>
    <row r="2323" spans="1:4">
      <c r="A2323" s="20" t="str" cm="1">
        <f t="array" ref="A2323">IF(Table2[[#This Row],[Nodes]:[Nodes]]=4,Table2[[#This Row],[Cost]:[Cost]],"")</f>
        <v/>
      </c>
      <c r="B2323" s="20" t="str" cm="1">
        <f t="array" ref="B2323">IF(Table2[[#This Row],[Nodes]:[Nodes]]=5,Table2[[#This Row],[Cost]:[Cost]],"")</f>
        <v/>
      </c>
      <c r="C2323" s="20" t="str" cm="1">
        <f t="array" ref="C2323">IF(Table2[[#This Row],[Nodes]:[Nodes]]=6,Table2[[#This Row],[Cost]:[Cost]],"")</f>
        <v/>
      </c>
      <c r="D2323" s="20" t="str" cm="1">
        <f t="array" ref="D2323">IF(Data!A2323=7,Table2[[#This Row],[Cost]:[Cost]],"")</f>
        <v/>
      </c>
    </row>
    <row r="2324" spans="1:4">
      <c r="A2324" s="20" t="str" cm="1">
        <f t="array" ref="A2324">IF(Table2[[#This Row],[Nodes]:[Nodes]]=4,Table2[[#This Row],[Cost]:[Cost]],"")</f>
        <v/>
      </c>
      <c r="B2324" s="20" t="str" cm="1">
        <f t="array" ref="B2324">IF(Table2[[#This Row],[Nodes]:[Nodes]]=5,Table2[[#This Row],[Cost]:[Cost]],"")</f>
        <v/>
      </c>
      <c r="C2324" s="20" t="str" cm="1">
        <f t="array" ref="C2324">IF(Table2[[#This Row],[Nodes]:[Nodes]]=6,Table2[[#This Row],[Cost]:[Cost]],"")</f>
        <v/>
      </c>
      <c r="D2324" s="20" t="str" cm="1">
        <f t="array" ref="D2324">IF(Data!A2324=7,Table2[[#This Row],[Cost]:[Cost]],"")</f>
        <v/>
      </c>
    </row>
    <row r="2325" spans="1:4">
      <c r="A2325" s="20" t="str" cm="1">
        <f t="array" ref="A2325">IF(Table2[[#This Row],[Nodes]:[Nodes]]=4,Table2[[#This Row],[Cost]:[Cost]],"")</f>
        <v/>
      </c>
      <c r="B2325" s="20" t="str" cm="1">
        <f t="array" ref="B2325">IF(Table2[[#This Row],[Nodes]:[Nodes]]=5,Table2[[#This Row],[Cost]:[Cost]],"")</f>
        <v/>
      </c>
      <c r="C2325" s="20" t="str" cm="1">
        <f t="array" ref="C2325">IF(Table2[[#This Row],[Nodes]:[Nodes]]=6,Table2[[#This Row],[Cost]:[Cost]],"")</f>
        <v/>
      </c>
      <c r="D2325" s="20" t="str" cm="1">
        <f t="array" ref="D2325">IF(Data!A2325=7,Table2[[#This Row],[Cost]:[Cost]],"")</f>
        <v/>
      </c>
    </row>
    <row r="2326" spans="1:4">
      <c r="A2326" s="20" t="str" cm="1">
        <f t="array" ref="A2326">IF(Table2[[#This Row],[Nodes]:[Nodes]]=4,Table2[[#This Row],[Cost]:[Cost]],"")</f>
        <v/>
      </c>
      <c r="B2326" s="20" t="str" cm="1">
        <f t="array" ref="B2326">IF(Table2[[#This Row],[Nodes]:[Nodes]]=5,Table2[[#This Row],[Cost]:[Cost]],"")</f>
        <v/>
      </c>
      <c r="C2326" s="20" t="str" cm="1">
        <f t="array" ref="C2326">IF(Table2[[#This Row],[Nodes]:[Nodes]]=6,Table2[[#This Row],[Cost]:[Cost]],"")</f>
        <v/>
      </c>
      <c r="D2326" s="20" t="str" cm="1">
        <f t="array" ref="D2326">IF(Data!A2326=7,Table2[[#This Row],[Cost]:[Cost]],"")</f>
        <v/>
      </c>
    </row>
    <row r="2327" spans="1:4">
      <c r="A2327" s="20" t="str" cm="1">
        <f t="array" ref="A2327">IF(Table2[[#This Row],[Nodes]:[Nodes]]=4,Table2[[#This Row],[Cost]:[Cost]],"")</f>
        <v/>
      </c>
      <c r="B2327" s="20" t="str" cm="1">
        <f t="array" ref="B2327">IF(Table2[[#This Row],[Nodes]:[Nodes]]=5,Table2[[#This Row],[Cost]:[Cost]],"")</f>
        <v/>
      </c>
      <c r="C2327" s="20" t="str" cm="1">
        <f t="array" ref="C2327">IF(Table2[[#This Row],[Nodes]:[Nodes]]=6,Table2[[#This Row],[Cost]:[Cost]],"")</f>
        <v/>
      </c>
      <c r="D2327" s="20" t="str" cm="1">
        <f t="array" ref="D2327">IF(Data!A2327=7,Table2[[#This Row],[Cost]:[Cost]],"")</f>
        <v/>
      </c>
    </row>
    <row r="2328" spans="1:4">
      <c r="A2328" s="20" t="str" cm="1">
        <f t="array" ref="A2328">IF(Table2[[#This Row],[Nodes]:[Nodes]]=4,Table2[[#This Row],[Cost]:[Cost]],"")</f>
        <v/>
      </c>
      <c r="B2328" s="20" t="str" cm="1">
        <f t="array" ref="B2328">IF(Table2[[#This Row],[Nodes]:[Nodes]]=5,Table2[[#This Row],[Cost]:[Cost]],"")</f>
        <v/>
      </c>
      <c r="C2328" s="20" t="str" cm="1">
        <f t="array" ref="C2328">IF(Table2[[#This Row],[Nodes]:[Nodes]]=6,Table2[[#This Row],[Cost]:[Cost]],"")</f>
        <v/>
      </c>
      <c r="D2328" s="20" t="str" cm="1">
        <f t="array" ref="D2328">IF(Data!A2328=7,Table2[[#This Row],[Cost]:[Cost]],"")</f>
        <v/>
      </c>
    </row>
    <row r="2329" spans="1:4">
      <c r="A2329" s="20" t="str" cm="1">
        <f t="array" ref="A2329">IF(Table2[[#This Row],[Nodes]:[Nodes]]=4,Table2[[#This Row],[Cost]:[Cost]],"")</f>
        <v/>
      </c>
      <c r="B2329" s="20" t="str" cm="1">
        <f t="array" ref="B2329">IF(Table2[[#This Row],[Nodes]:[Nodes]]=5,Table2[[#This Row],[Cost]:[Cost]],"")</f>
        <v/>
      </c>
      <c r="C2329" s="20" t="str" cm="1">
        <f t="array" ref="C2329">IF(Table2[[#This Row],[Nodes]:[Nodes]]=6,Table2[[#This Row],[Cost]:[Cost]],"")</f>
        <v/>
      </c>
      <c r="D2329" s="20" t="str" cm="1">
        <f t="array" ref="D2329">IF(Data!A2329=7,Table2[[#This Row],[Cost]:[Cost]],"")</f>
        <v/>
      </c>
    </row>
    <row r="2330" spans="1:4">
      <c r="A2330" s="20" t="str" cm="1">
        <f t="array" ref="A2330">IF(Table2[[#This Row],[Nodes]:[Nodes]]=4,Table2[[#This Row],[Cost]:[Cost]],"")</f>
        <v/>
      </c>
      <c r="B2330" s="20" t="str" cm="1">
        <f t="array" ref="B2330">IF(Table2[[#This Row],[Nodes]:[Nodes]]=5,Table2[[#This Row],[Cost]:[Cost]],"")</f>
        <v/>
      </c>
      <c r="C2330" s="20" t="str" cm="1">
        <f t="array" ref="C2330">IF(Table2[[#This Row],[Nodes]:[Nodes]]=6,Table2[[#This Row],[Cost]:[Cost]],"")</f>
        <v/>
      </c>
      <c r="D2330" s="20" t="str" cm="1">
        <f t="array" ref="D2330">IF(Data!A2330=7,Table2[[#This Row],[Cost]:[Cost]],"")</f>
        <v/>
      </c>
    </row>
    <row r="2331" spans="1:4">
      <c r="A2331" s="20" t="str" cm="1">
        <f t="array" ref="A2331">IF(Table2[[#This Row],[Nodes]:[Nodes]]=4,Table2[[#This Row],[Cost]:[Cost]],"")</f>
        <v/>
      </c>
      <c r="B2331" s="20" t="str" cm="1">
        <f t="array" ref="B2331">IF(Table2[[#This Row],[Nodes]:[Nodes]]=5,Table2[[#This Row],[Cost]:[Cost]],"")</f>
        <v/>
      </c>
      <c r="C2331" s="20" t="str" cm="1">
        <f t="array" ref="C2331">IF(Table2[[#This Row],[Nodes]:[Nodes]]=6,Table2[[#This Row],[Cost]:[Cost]],"")</f>
        <v/>
      </c>
      <c r="D2331" s="20" t="str" cm="1">
        <f t="array" ref="D2331">IF(Data!A2331=7,Table2[[#This Row],[Cost]:[Cost]],"")</f>
        <v/>
      </c>
    </row>
    <row r="2332" spans="1:4">
      <c r="A2332" s="20" t="str" cm="1">
        <f t="array" ref="A2332">IF(Table2[[#This Row],[Nodes]:[Nodes]]=4,Table2[[#This Row],[Cost]:[Cost]],"")</f>
        <v/>
      </c>
      <c r="B2332" s="20" t="str" cm="1">
        <f t="array" ref="B2332">IF(Table2[[#This Row],[Nodes]:[Nodes]]=5,Table2[[#This Row],[Cost]:[Cost]],"")</f>
        <v/>
      </c>
      <c r="C2332" s="20" t="str" cm="1">
        <f t="array" ref="C2332">IF(Table2[[#This Row],[Nodes]:[Nodes]]=6,Table2[[#This Row],[Cost]:[Cost]],"")</f>
        <v/>
      </c>
      <c r="D2332" s="20" t="str" cm="1">
        <f t="array" ref="D2332">IF(Data!A2332=7,Table2[[#This Row],[Cost]:[Cost]],"")</f>
        <v/>
      </c>
    </row>
    <row r="2333" spans="1:4">
      <c r="A2333" s="20" t="str" cm="1">
        <f t="array" ref="A2333">IF(Table2[[#This Row],[Nodes]:[Nodes]]=4,Table2[[#This Row],[Cost]:[Cost]],"")</f>
        <v/>
      </c>
      <c r="B2333" s="20" t="str" cm="1">
        <f t="array" ref="B2333">IF(Table2[[#This Row],[Nodes]:[Nodes]]=5,Table2[[#This Row],[Cost]:[Cost]],"")</f>
        <v/>
      </c>
      <c r="C2333" s="20" t="str" cm="1">
        <f t="array" ref="C2333">IF(Table2[[#This Row],[Nodes]:[Nodes]]=6,Table2[[#This Row],[Cost]:[Cost]],"")</f>
        <v/>
      </c>
      <c r="D2333" s="20" t="str" cm="1">
        <f t="array" ref="D2333">IF(Data!A2333=7,Table2[[#This Row],[Cost]:[Cost]],"")</f>
        <v/>
      </c>
    </row>
    <row r="2334" spans="1:4">
      <c r="A2334" s="20" t="str" cm="1">
        <f t="array" ref="A2334">IF(Table2[[#This Row],[Nodes]:[Nodes]]=4,Table2[[#This Row],[Cost]:[Cost]],"")</f>
        <v/>
      </c>
      <c r="B2334" s="20" t="str" cm="1">
        <f t="array" ref="B2334">IF(Table2[[#This Row],[Nodes]:[Nodes]]=5,Table2[[#This Row],[Cost]:[Cost]],"")</f>
        <v/>
      </c>
      <c r="C2334" s="20" t="str" cm="1">
        <f t="array" ref="C2334">IF(Table2[[#This Row],[Nodes]:[Nodes]]=6,Table2[[#This Row],[Cost]:[Cost]],"")</f>
        <v/>
      </c>
      <c r="D2334" s="20" t="str" cm="1">
        <f t="array" ref="D2334">IF(Data!A2334=7,Table2[[#This Row],[Cost]:[Cost]],"")</f>
        <v/>
      </c>
    </row>
    <row r="2335" spans="1:4">
      <c r="A2335" s="20" t="str" cm="1">
        <f t="array" ref="A2335">IF(Table2[[#This Row],[Nodes]:[Nodes]]=4,Table2[[#This Row],[Cost]:[Cost]],"")</f>
        <v/>
      </c>
      <c r="B2335" s="20" t="str" cm="1">
        <f t="array" ref="B2335">IF(Table2[[#This Row],[Nodes]:[Nodes]]=5,Table2[[#This Row],[Cost]:[Cost]],"")</f>
        <v/>
      </c>
      <c r="C2335" s="20" t="str" cm="1">
        <f t="array" ref="C2335">IF(Table2[[#This Row],[Nodes]:[Nodes]]=6,Table2[[#This Row],[Cost]:[Cost]],"")</f>
        <v/>
      </c>
      <c r="D2335" s="20" t="str" cm="1">
        <f t="array" ref="D2335">IF(Data!A2335=7,Table2[[#This Row],[Cost]:[Cost]],"")</f>
        <v/>
      </c>
    </row>
    <row r="2336" spans="1:4">
      <c r="A2336" s="20" t="str" cm="1">
        <f t="array" ref="A2336">IF(Table2[[#This Row],[Nodes]:[Nodes]]=4,Table2[[#This Row],[Cost]:[Cost]],"")</f>
        <v/>
      </c>
      <c r="B2336" s="20" t="str" cm="1">
        <f t="array" ref="B2336">IF(Table2[[#This Row],[Nodes]:[Nodes]]=5,Table2[[#This Row],[Cost]:[Cost]],"")</f>
        <v/>
      </c>
      <c r="C2336" s="20" t="str" cm="1">
        <f t="array" ref="C2336">IF(Table2[[#This Row],[Nodes]:[Nodes]]=6,Table2[[#This Row],[Cost]:[Cost]],"")</f>
        <v/>
      </c>
      <c r="D2336" s="20" t="str" cm="1">
        <f t="array" ref="D2336">IF(Data!A2336=7,Table2[[#This Row],[Cost]:[Cost]],"")</f>
        <v/>
      </c>
    </row>
    <row r="2337" spans="1:4">
      <c r="A2337" s="20" t="str" cm="1">
        <f t="array" ref="A2337">IF(Table2[[#This Row],[Nodes]:[Nodes]]=4,Table2[[#This Row],[Cost]:[Cost]],"")</f>
        <v/>
      </c>
      <c r="B2337" s="20" t="str" cm="1">
        <f t="array" ref="B2337">IF(Table2[[#This Row],[Nodes]:[Nodes]]=5,Table2[[#This Row],[Cost]:[Cost]],"")</f>
        <v/>
      </c>
      <c r="C2337" s="20" t="str" cm="1">
        <f t="array" ref="C2337">IF(Table2[[#This Row],[Nodes]:[Nodes]]=6,Table2[[#This Row],[Cost]:[Cost]],"")</f>
        <v/>
      </c>
      <c r="D2337" s="20" t="str" cm="1">
        <f t="array" ref="D2337">IF(Data!A2337=7,Table2[[#This Row],[Cost]:[Cost]],"")</f>
        <v/>
      </c>
    </row>
    <row r="2338" spans="1:4">
      <c r="A2338" s="20" t="str" cm="1">
        <f t="array" ref="A2338">IF(Table2[[#This Row],[Nodes]:[Nodes]]=4,Table2[[#This Row],[Cost]:[Cost]],"")</f>
        <v/>
      </c>
      <c r="B2338" s="20" t="str" cm="1">
        <f t="array" ref="B2338">IF(Table2[[#This Row],[Nodes]:[Nodes]]=5,Table2[[#This Row],[Cost]:[Cost]],"")</f>
        <v/>
      </c>
      <c r="C2338" s="20" t="str" cm="1">
        <f t="array" ref="C2338">IF(Table2[[#This Row],[Nodes]:[Nodes]]=6,Table2[[#This Row],[Cost]:[Cost]],"")</f>
        <v/>
      </c>
      <c r="D2338" s="20" t="str" cm="1">
        <f t="array" ref="D2338">IF(Data!A2338=7,Table2[[#This Row],[Cost]:[Cost]],"")</f>
        <v/>
      </c>
    </row>
    <row r="2339" spans="1:4">
      <c r="A2339" s="20" t="str" cm="1">
        <f t="array" ref="A2339">IF(Table2[[#This Row],[Nodes]:[Nodes]]=4,Table2[[#This Row],[Cost]:[Cost]],"")</f>
        <v/>
      </c>
      <c r="B2339" s="20" t="str" cm="1">
        <f t="array" ref="B2339">IF(Table2[[#This Row],[Nodes]:[Nodes]]=5,Table2[[#This Row],[Cost]:[Cost]],"")</f>
        <v/>
      </c>
      <c r="C2339" s="20" t="str" cm="1">
        <f t="array" ref="C2339">IF(Table2[[#This Row],[Nodes]:[Nodes]]=6,Table2[[#This Row],[Cost]:[Cost]],"")</f>
        <v/>
      </c>
      <c r="D2339" s="20" t="str" cm="1">
        <f t="array" ref="D2339">IF(Data!A2339=7,Table2[[#This Row],[Cost]:[Cost]],"")</f>
        <v/>
      </c>
    </row>
    <row r="2340" spans="1:4">
      <c r="A2340" s="20" t="str" cm="1">
        <f t="array" ref="A2340">IF(Table2[[#This Row],[Nodes]:[Nodes]]=4,Table2[[#This Row],[Cost]:[Cost]],"")</f>
        <v/>
      </c>
      <c r="B2340" s="20" t="str" cm="1">
        <f t="array" ref="B2340">IF(Table2[[#This Row],[Nodes]:[Nodes]]=5,Table2[[#This Row],[Cost]:[Cost]],"")</f>
        <v/>
      </c>
      <c r="C2340" s="20" t="str" cm="1">
        <f t="array" ref="C2340">IF(Table2[[#This Row],[Nodes]:[Nodes]]=6,Table2[[#This Row],[Cost]:[Cost]],"")</f>
        <v/>
      </c>
      <c r="D2340" s="20" t="str" cm="1">
        <f t="array" ref="D2340">IF(Data!A2340=7,Table2[[#This Row],[Cost]:[Cost]],"")</f>
        <v/>
      </c>
    </row>
    <row r="2341" spans="1:4">
      <c r="A2341" s="20" t="str" cm="1">
        <f t="array" ref="A2341">IF(Table2[[#This Row],[Nodes]:[Nodes]]=4,Table2[[#This Row],[Cost]:[Cost]],"")</f>
        <v/>
      </c>
      <c r="B2341" s="20" t="str" cm="1">
        <f t="array" ref="B2341">IF(Table2[[#This Row],[Nodes]:[Nodes]]=5,Table2[[#This Row],[Cost]:[Cost]],"")</f>
        <v/>
      </c>
      <c r="C2341" s="20" t="str" cm="1">
        <f t="array" ref="C2341">IF(Table2[[#This Row],[Nodes]:[Nodes]]=6,Table2[[#This Row],[Cost]:[Cost]],"")</f>
        <v/>
      </c>
      <c r="D2341" s="20" t="str" cm="1">
        <f t="array" ref="D2341">IF(Data!A2341=7,Table2[[#This Row],[Cost]:[Cost]],"")</f>
        <v/>
      </c>
    </row>
    <row r="2342" spans="1:4">
      <c r="A2342" s="20" t="str" cm="1">
        <f t="array" ref="A2342">IF(Table2[[#This Row],[Nodes]:[Nodes]]=4,Table2[[#This Row],[Cost]:[Cost]],"")</f>
        <v/>
      </c>
      <c r="B2342" s="20" t="str" cm="1">
        <f t="array" ref="B2342">IF(Table2[[#This Row],[Nodes]:[Nodes]]=5,Table2[[#This Row],[Cost]:[Cost]],"")</f>
        <v/>
      </c>
      <c r="C2342" s="20" t="str" cm="1">
        <f t="array" ref="C2342">IF(Table2[[#This Row],[Nodes]:[Nodes]]=6,Table2[[#This Row],[Cost]:[Cost]],"")</f>
        <v/>
      </c>
      <c r="D2342" s="20" t="str" cm="1">
        <f t="array" ref="D2342">IF(Data!A2342=7,Table2[[#This Row],[Cost]:[Cost]],"")</f>
        <v/>
      </c>
    </row>
    <row r="2343" spans="1:4">
      <c r="A2343" s="20" t="str" cm="1">
        <f t="array" ref="A2343">IF(Table2[[#This Row],[Nodes]:[Nodes]]=4,Table2[[#This Row],[Cost]:[Cost]],"")</f>
        <v/>
      </c>
      <c r="B2343" s="20" t="str" cm="1">
        <f t="array" ref="B2343">IF(Table2[[#This Row],[Nodes]:[Nodes]]=5,Table2[[#This Row],[Cost]:[Cost]],"")</f>
        <v/>
      </c>
      <c r="C2343" s="20" t="str" cm="1">
        <f t="array" ref="C2343">IF(Table2[[#This Row],[Nodes]:[Nodes]]=6,Table2[[#This Row],[Cost]:[Cost]],"")</f>
        <v/>
      </c>
      <c r="D2343" s="20" t="str" cm="1">
        <f t="array" ref="D2343">IF(Data!A2343=7,Table2[[#This Row],[Cost]:[Cost]],"")</f>
        <v/>
      </c>
    </row>
    <row r="2344" spans="1:4">
      <c r="A2344" s="20" t="str" cm="1">
        <f t="array" ref="A2344">IF(Table2[[#This Row],[Nodes]:[Nodes]]=4,Table2[[#This Row],[Cost]:[Cost]],"")</f>
        <v/>
      </c>
      <c r="B2344" s="20" t="str" cm="1">
        <f t="array" ref="B2344">IF(Table2[[#This Row],[Nodes]:[Nodes]]=5,Table2[[#This Row],[Cost]:[Cost]],"")</f>
        <v/>
      </c>
      <c r="C2344" s="20" t="str" cm="1">
        <f t="array" ref="C2344">IF(Table2[[#This Row],[Nodes]:[Nodes]]=6,Table2[[#This Row],[Cost]:[Cost]],"")</f>
        <v/>
      </c>
      <c r="D2344" s="20" t="str" cm="1">
        <f t="array" ref="D2344">IF(Data!A2344=7,Table2[[#This Row],[Cost]:[Cost]],"")</f>
        <v/>
      </c>
    </row>
    <row r="2345" spans="1:4">
      <c r="A2345" s="20" t="str" cm="1">
        <f t="array" ref="A2345">IF(Table2[[#This Row],[Nodes]:[Nodes]]=4,Table2[[#This Row],[Cost]:[Cost]],"")</f>
        <v/>
      </c>
      <c r="B2345" s="20" t="str" cm="1">
        <f t="array" ref="B2345">IF(Table2[[#This Row],[Nodes]:[Nodes]]=5,Table2[[#This Row],[Cost]:[Cost]],"")</f>
        <v/>
      </c>
      <c r="C2345" s="20" t="str" cm="1">
        <f t="array" ref="C2345">IF(Table2[[#This Row],[Nodes]:[Nodes]]=6,Table2[[#This Row],[Cost]:[Cost]],"")</f>
        <v/>
      </c>
      <c r="D2345" s="20" t="str" cm="1">
        <f t="array" ref="D2345">IF(Data!A2345=7,Table2[[#This Row],[Cost]:[Cost]],"")</f>
        <v/>
      </c>
    </row>
    <row r="2346" spans="1:4">
      <c r="A2346" s="20" t="str" cm="1">
        <f t="array" ref="A2346">IF(Table2[[#This Row],[Nodes]:[Nodes]]=4,Table2[[#This Row],[Cost]:[Cost]],"")</f>
        <v/>
      </c>
      <c r="B2346" s="20" t="str" cm="1">
        <f t="array" ref="B2346">IF(Table2[[#This Row],[Nodes]:[Nodes]]=5,Table2[[#This Row],[Cost]:[Cost]],"")</f>
        <v/>
      </c>
      <c r="C2346" s="20" t="str" cm="1">
        <f t="array" ref="C2346">IF(Table2[[#This Row],[Nodes]:[Nodes]]=6,Table2[[#This Row],[Cost]:[Cost]],"")</f>
        <v/>
      </c>
      <c r="D2346" s="20" t="str" cm="1">
        <f t="array" ref="D2346">IF(Data!A2346=7,Table2[[#This Row],[Cost]:[Cost]],"")</f>
        <v/>
      </c>
    </row>
    <row r="2347" spans="1:4">
      <c r="A2347" s="20" t="str" cm="1">
        <f t="array" ref="A2347">IF(Table2[[#This Row],[Nodes]:[Nodes]]=4,Table2[[#This Row],[Cost]:[Cost]],"")</f>
        <v/>
      </c>
      <c r="B2347" s="20" t="str" cm="1">
        <f t="array" ref="B2347">IF(Table2[[#This Row],[Nodes]:[Nodes]]=5,Table2[[#This Row],[Cost]:[Cost]],"")</f>
        <v/>
      </c>
      <c r="C2347" s="20" t="str" cm="1">
        <f t="array" ref="C2347">IF(Table2[[#This Row],[Nodes]:[Nodes]]=6,Table2[[#This Row],[Cost]:[Cost]],"")</f>
        <v/>
      </c>
      <c r="D2347" s="20" t="str" cm="1">
        <f t="array" ref="D2347">IF(Data!A2347=7,Table2[[#This Row],[Cost]:[Cost]],"")</f>
        <v/>
      </c>
    </row>
    <row r="2348" spans="1:4">
      <c r="A2348" s="20" t="str" cm="1">
        <f t="array" ref="A2348">IF(Table2[[#This Row],[Nodes]:[Nodes]]=4,Table2[[#This Row],[Cost]:[Cost]],"")</f>
        <v/>
      </c>
      <c r="B2348" s="20" t="str" cm="1">
        <f t="array" ref="B2348">IF(Table2[[#This Row],[Nodes]:[Nodes]]=5,Table2[[#This Row],[Cost]:[Cost]],"")</f>
        <v/>
      </c>
      <c r="C2348" s="20" t="str" cm="1">
        <f t="array" ref="C2348">IF(Table2[[#This Row],[Nodes]:[Nodes]]=6,Table2[[#This Row],[Cost]:[Cost]],"")</f>
        <v/>
      </c>
      <c r="D2348" s="20" t="str" cm="1">
        <f t="array" ref="D2348">IF(Data!A2348=7,Table2[[#This Row],[Cost]:[Cost]],"")</f>
        <v/>
      </c>
    </row>
    <row r="2349" spans="1:4">
      <c r="A2349" s="20" t="str" cm="1">
        <f t="array" ref="A2349">IF(Table2[[#This Row],[Nodes]:[Nodes]]=4,Table2[[#This Row],[Cost]:[Cost]],"")</f>
        <v/>
      </c>
      <c r="B2349" s="20" t="str" cm="1">
        <f t="array" ref="B2349">IF(Table2[[#This Row],[Nodes]:[Nodes]]=5,Table2[[#This Row],[Cost]:[Cost]],"")</f>
        <v/>
      </c>
      <c r="C2349" s="20" t="str" cm="1">
        <f t="array" ref="C2349">IF(Table2[[#This Row],[Nodes]:[Nodes]]=6,Table2[[#This Row],[Cost]:[Cost]],"")</f>
        <v/>
      </c>
      <c r="D2349" s="20" t="str" cm="1">
        <f t="array" ref="D2349">IF(Data!A2349=7,Table2[[#This Row],[Cost]:[Cost]],"")</f>
        <v/>
      </c>
    </row>
    <row r="2350" spans="1:4">
      <c r="A2350" s="20" t="str" cm="1">
        <f t="array" ref="A2350">IF(Table2[[#This Row],[Nodes]:[Nodes]]=4,Table2[[#This Row],[Cost]:[Cost]],"")</f>
        <v/>
      </c>
      <c r="B2350" s="20" t="str" cm="1">
        <f t="array" ref="B2350">IF(Table2[[#This Row],[Nodes]:[Nodes]]=5,Table2[[#This Row],[Cost]:[Cost]],"")</f>
        <v/>
      </c>
      <c r="C2350" s="20" t="str" cm="1">
        <f t="array" ref="C2350">IF(Table2[[#This Row],[Nodes]:[Nodes]]=6,Table2[[#This Row],[Cost]:[Cost]],"")</f>
        <v/>
      </c>
      <c r="D2350" s="20" t="str" cm="1">
        <f t="array" ref="D2350">IF(Data!A2350=7,Table2[[#This Row],[Cost]:[Cost]],"")</f>
        <v/>
      </c>
    </row>
    <row r="2351" spans="1:4">
      <c r="A2351" s="20" t="str" cm="1">
        <f t="array" ref="A2351">IF(Table2[[#This Row],[Nodes]:[Nodes]]=4,Table2[[#This Row],[Cost]:[Cost]],"")</f>
        <v/>
      </c>
      <c r="B2351" s="20" t="str" cm="1">
        <f t="array" ref="B2351">IF(Table2[[#This Row],[Nodes]:[Nodes]]=5,Table2[[#This Row],[Cost]:[Cost]],"")</f>
        <v/>
      </c>
      <c r="C2351" s="20" t="str" cm="1">
        <f t="array" ref="C2351">IF(Table2[[#This Row],[Nodes]:[Nodes]]=6,Table2[[#This Row],[Cost]:[Cost]],"")</f>
        <v/>
      </c>
      <c r="D2351" s="20" t="str" cm="1">
        <f t="array" ref="D2351">IF(Data!A2351=7,Table2[[#This Row],[Cost]:[Cost]],"")</f>
        <v/>
      </c>
    </row>
    <row r="2352" spans="1:4">
      <c r="A2352" s="20" t="str" cm="1">
        <f t="array" ref="A2352">IF(Table2[[#This Row],[Nodes]:[Nodes]]=4,Table2[[#This Row],[Cost]:[Cost]],"")</f>
        <v/>
      </c>
      <c r="B2352" s="20" t="str" cm="1">
        <f t="array" ref="B2352">IF(Table2[[#This Row],[Nodes]:[Nodes]]=5,Table2[[#This Row],[Cost]:[Cost]],"")</f>
        <v/>
      </c>
      <c r="C2352" s="20" t="str" cm="1">
        <f t="array" ref="C2352">IF(Table2[[#This Row],[Nodes]:[Nodes]]=6,Table2[[#This Row],[Cost]:[Cost]],"")</f>
        <v/>
      </c>
      <c r="D2352" s="20" t="str" cm="1">
        <f t="array" ref="D2352">IF(Data!A2352=7,Table2[[#This Row],[Cost]:[Cost]],"")</f>
        <v/>
      </c>
    </row>
    <row r="2353" spans="1:4">
      <c r="A2353" s="20" t="str" cm="1">
        <f t="array" ref="A2353">IF(Table2[[#This Row],[Nodes]:[Nodes]]=4,Table2[[#This Row],[Cost]:[Cost]],"")</f>
        <v/>
      </c>
      <c r="B2353" s="20" t="str" cm="1">
        <f t="array" ref="B2353">IF(Table2[[#This Row],[Nodes]:[Nodes]]=5,Table2[[#This Row],[Cost]:[Cost]],"")</f>
        <v/>
      </c>
      <c r="C2353" s="20" t="str" cm="1">
        <f t="array" ref="C2353">IF(Table2[[#This Row],[Nodes]:[Nodes]]=6,Table2[[#This Row],[Cost]:[Cost]],"")</f>
        <v/>
      </c>
      <c r="D2353" s="20" t="str" cm="1">
        <f t="array" ref="D2353">IF(Data!A2353=7,Table2[[#This Row],[Cost]:[Cost]],"")</f>
        <v/>
      </c>
    </row>
    <row r="2354" spans="1:4">
      <c r="A2354" s="20" t="str" cm="1">
        <f t="array" ref="A2354">IF(Table2[[#This Row],[Nodes]:[Nodes]]=4,Table2[[#This Row],[Cost]:[Cost]],"")</f>
        <v/>
      </c>
      <c r="B2354" s="20" t="str" cm="1">
        <f t="array" ref="B2354">IF(Table2[[#This Row],[Nodes]:[Nodes]]=5,Table2[[#This Row],[Cost]:[Cost]],"")</f>
        <v/>
      </c>
      <c r="C2354" s="20" t="str" cm="1">
        <f t="array" ref="C2354">IF(Table2[[#This Row],[Nodes]:[Nodes]]=6,Table2[[#This Row],[Cost]:[Cost]],"")</f>
        <v/>
      </c>
      <c r="D2354" s="20" t="str" cm="1">
        <f t="array" ref="D2354">IF(Data!A2354=7,Table2[[#This Row],[Cost]:[Cost]],"")</f>
        <v/>
      </c>
    </row>
    <row r="2355" spans="1:4">
      <c r="A2355" s="20" t="str" cm="1">
        <f t="array" ref="A2355">IF(Table2[[#This Row],[Nodes]:[Nodes]]=4,Table2[[#This Row],[Cost]:[Cost]],"")</f>
        <v/>
      </c>
      <c r="B2355" s="20" t="str" cm="1">
        <f t="array" ref="B2355">IF(Table2[[#This Row],[Nodes]:[Nodes]]=5,Table2[[#This Row],[Cost]:[Cost]],"")</f>
        <v/>
      </c>
      <c r="C2355" s="20" t="str" cm="1">
        <f t="array" ref="C2355">IF(Table2[[#This Row],[Nodes]:[Nodes]]=6,Table2[[#This Row],[Cost]:[Cost]],"")</f>
        <v/>
      </c>
      <c r="D2355" s="20" t="str" cm="1">
        <f t="array" ref="D2355">IF(Data!A2355=7,Table2[[#This Row],[Cost]:[Cost]],"")</f>
        <v/>
      </c>
    </row>
    <row r="2356" spans="1:4">
      <c r="A2356" s="20" t="str" cm="1">
        <f t="array" ref="A2356">IF(Table2[[#This Row],[Nodes]:[Nodes]]=4,Table2[[#This Row],[Cost]:[Cost]],"")</f>
        <v/>
      </c>
      <c r="B2356" s="20" t="str" cm="1">
        <f t="array" ref="B2356">IF(Table2[[#This Row],[Nodes]:[Nodes]]=5,Table2[[#This Row],[Cost]:[Cost]],"")</f>
        <v/>
      </c>
      <c r="C2356" s="20" t="str" cm="1">
        <f t="array" ref="C2356">IF(Table2[[#This Row],[Nodes]:[Nodes]]=6,Table2[[#This Row],[Cost]:[Cost]],"")</f>
        <v/>
      </c>
      <c r="D2356" s="20" t="str" cm="1">
        <f t="array" ref="D2356">IF(Data!A2356=7,Table2[[#This Row],[Cost]:[Cost]],"")</f>
        <v/>
      </c>
    </row>
    <row r="2357" spans="1:4">
      <c r="A2357" s="20" t="str" cm="1">
        <f t="array" ref="A2357">IF(Table2[[#This Row],[Nodes]:[Nodes]]=4,Table2[[#This Row],[Cost]:[Cost]],"")</f>
        <v/>
      </c>
      <c r="B2357" s="20" t="str" cm="1">
        <f t="array" ref="B2357">IF(Table2[[#This Row],[Nodes]:[Nodes]]=5,Table2[[#This Row],[Cost]:[Cost]],"")</f>
        <v/>
      </c>
      <c r="C2357" s="20" t="str" cm="1">
        <f t="array" ref="C2357">IF(Table2[[#This Row],[Nodes]:[Nodes]]=6,Table2[[#This Row],[Cost]:[Cost]],"")</f>
        <v/>
      </c>
      <c r="D2357" s="20" t="str" cm="1">
        <f t="array" ref="D2357">IF(Data!A2357=7,Table2[[#This Row],[Cost]:[Cost]],"")</f>
        <v/>
      </c>
    </row>
    <row r="2358" spans="1:4">
      <c r="A2358" s="20" t="str" cm="1">
        <f t="array" ref="A2358">IF(Table2[[#This Row],[Nodes]:[Nodes]]=4,Table2[[#This Row],[Cost]:[Cost]],"")</f>
        <v/>
      </c>
      <c r="B2358" s="20" t="str" cm="1">
        <f t="array" ref="B2358">IF(Table2[[#This Row],[Nodes]:[Nodes]]=5,Table2[[#This Row],[Cost]:[Cost]],"")</f>
        <v/>
      </c>
      <c r="C2358" s="20" t="str" cm="1">
        <f t="array" ref="C2358">IF(Table2[[#This Row],[Nodes]:[Nodes]]=6,Table2[[#This Row],[Cost]:[Cost]],"")</f>
        <v/>
      </c>
      <c r="D2358" s="20" t="str" cm="1">
        <f t="array" ref="D2358">IF(Data!A2358=7,Table2[[#This Row],[Cost]:[Cost]],"")</f>
        <v/>
      </c>
    </row>
    <row r="2359" spans="1:4">
      <c r="A2359" s="20" t="str" cm="1">
        <f t="array" ref="A2359">IF(Table2[[#This Row],[Nodes]:[Nodes]]=4,Table2[[#This Row],[Cost]:[Cost]],"")</f>
        <v/>
      </c>
      <c r="B2359" s="20" t="str" cm="1">
        <f t="array" ref="B2359">IF(Table2[[#This Row],[Nodes]:[Nodes]]=5,Table2[[#This Row],[Cost]:[Cost]],"")</f>
        <v/>
      </c>
      <c r="C2359" s="20" t="str" cm="1">
        <f t="array" ref="C2359">IF(Table2[[#This Row],[Nodes]:[Nodes]]=6,Table2[[#This Row],[Cost]:[Cost]],"")</f>
        <v/>
      </c>
      <c r="D2359" s="20" t="str" cm="1">
        <f t="array" ref="D2359">IF(Data!A2359=7,Table2[[#This Row],[Cost]:[Cost]],"")</f>
        <v/>
      </c>
    </row>
    <row r="2360" spans="1:4">
      <c r="A2360" s="20" t="str" cm="1">
        <f t="array" ref="A2360">IF(Table2[[#This Row],[Nodes]:[Nodes]]=4,Table2[[#This Row],[Cost]:[Cost]],"")</f>
        <v/>
      </c>
      <c r="B2360" s="20" t="str" cm="1">
        <f t="array" ref="B2360">IF(Table2[[#This Row],[Nodes]:[Nodes]]=5,Table2[[#This Row],[Cost]:[Cost]],"")</f>
        <v/>
      </c>
      <c r="C2360" s="20" t="str" cm="1">
        <f t="array" ref="C2360">IF(Table2[[#This Row],[Nodes]:[Nodes]]=6,Table2[[#This Row],[Cost]:[Cost]],"")</f>
        <v/>
      </c>
      <c r="D2360" s="20" t="str" cm="1">
        <f t="array" ref="D2360">IF(Data!A2360=7,Table2[[#This Row],[Cost]:[Cost]],"")</f>
        <v/>
      </c>
    </row>
    <row r="2361" spans="1:4">
      <c r="A2361" s="20" t="str" cm="1">
        <f t="array" ref="A2361">IF(Table2[[#This Row],[Nodes]:[Nodes]]=4,Table2[[#This Row],[Cost]:[Cost]],"")</f>
        <v/>
      </c>
      <c r="B2361" s="20" t="str" cm="1">
        <f t="array" ref="B2361">IF(Table2[[#This Row],[Nodes]:[Nodes]]=5,Table2[[#This Row],[Cost]:[Cost]],"")</f>
        <v/>
      </c>
      <c r="C2361" s="20" t="str" cm="1">
        <f t="array" ref="C2361">IF(Table2[[#This Row],[Nodes]:[Nodes]]=6,Table2[[#This Row],[Cost]:[Cost]],"")</f>
        <v/>
      </c>
      <c r="D2361" s="20" t="str" cm="1">
        <f t="array" ref="D2361">IF(Data!A2361=7,Table2[[#This Row],[Cost]:[Cost]],"")</f>
        <v/>
      </c>
    </row>
    <row r="2362" spans="1:4">
      <c r="A2362" s="20" t="str" cm="1">
        <f t="array" ref="A2362">IF(Table2[[#This Row],[Nodes]:[Nodes]]=4,Table2[[#This Row],[Cost]:[Cost]],"")</f>
        <v/>
      </c>
      <c r="B2362" s="20" t="str" cm="1">
        <f t="array" ref="B2362">IF(Table2[[#This Row],[Nodes]:[Nodes]]=5,Table2[[#This Row],[Cost]:[Cost]],"")</f>
        <v/>
      </c>
      <c r="C2362" s="20" t="str" cm="1">
        <f t="array" ref="C2362">IF(Table2[[#This Row],[Nodes]:[Nodes]]=6,Table2[[#This Row],[Cost]:[Cost]],"")</f>
        <v/>
      </c>
      <c r="D2362" s="20" t="str" cm="1">
        <f t="array" ref="D2362">IF(Data!A2362=7,Table2[[#This Row],[Cost]:[Cost]],"")</f>
        <v/>
      </c>
    </row>
    <row r="2363" spans="1:4">
      <c r="A2363" s="20" t="str" cm="1">
        <f t="array" ref="A2363">IF(Table2[[#This Row],[Nodes]:[Nodes]]=4,Table2[[#This Row],[Cost]:[Cost]],"")</f>
        <v/>
      </c>
      <c r="B2363" s="20" t="str" cm="1">
        <f t="array" ref="B2363">IF(Table2[[#This Row],[Nodes]:[Nodes]]=5,Table2[[#This Row],[Cost]:[Cost]],"")</f>
        <v/>
      </c>
      <c r="C2363" s="20" t="str" cm="1">
        <f t="array" ref="C2363">IF(Table2[[#This Row],[Nodes]:[Nodes]]=6,Table2[[#This Row],[Cost]:[Cost]],"")</f>
        <v/>
      </c>
      <c r="D2363" s="20" t="str" cm="1">
        <f t="array" ref="D2363">IF(Data!A2363=7,Table2[[#This Row],[Cost]:[Cost]],"")</f>
        <v/>
      </c>
    </row>
    <row r="2364" spans="1:4">
      <c r="A2364" s="20" t="str" cm="1">
        <f t="array" ref="A2364">IF(Table2[[#This Row],[Nodes]:[Nodes]]=4,Table2[[#This Row],[Cost]:[Cost]],"")</f>
        <v/>
      </c>
      <c r="B2364" s="20" t="str" cm="1">
        <f t="array" ref="B2364">IF(Table2[[#This Row],[Nodes]:[Nodes]]=5,Table2[[#This Row],[Cost]:[Cost]],"")</f>
        <v/>
      </c>
      <c r="C2364" s="20" t="str" cm="1">
        <f t="array" ref="C2364">IF(Table2[[#This Row],[Nodes]:[Nodes]]=6,Table2[[#This Row],[Cost]:[Cost]],"")</f>
        <v/>
      </c>
      <c r="D2364" s="20" t="str" cm="1">
        <f t="array" ref="D2364">IF(Data!A2364=7,Table2[[#This Row],[Cost]:[Cost]],"")</f>
        <v/>
      </c>
    </row>
    <row r="2365" spans="1:4">
      <c r="A2365" s="20" t="str" cm="1">
        <f t="array" ref="A2365">IF(Table2[[#This Row],[Nodes]:[Nodes]]=4,Table2[[#This Row],[Cost]:[Cost]],"")</f>
        <v/>
      </c>
      <c r="B2365" s="20" t="str" cm="1">
        <f t="array" ref="B2365">IF(Table2[[#This Row],[Nodes]:[Nodes]]=5,Table2[[#This Row],[Cost]:[Cost]],"")</f>
        <v/>
      </c>
      <c r="C2365" s="20" t="str" cm="1">
        <f t="array" ref="C2365">IF(Table2[[#This Row],[Nodes]:[Nodes]]=6,Table2[[#This Row],[Cost]:[Cost]],"")</f>
        <v/>
      </c>
      <c r="D2365" s="20" t="str" cm="1">
        <f t="array" ref="D2365">IF(Data!A2365=7,Table2[[#This Row],[Cost]:[Cost]],"")</f>
        <v/>
      </c>
    </row>
    <row r="2366" spans="1:4">
      <c r="A2366" s="20" t="str" cm="1">
        <f t="array" ref="A2366">IF(Table2[[#This Row],[Nodes]:[Nodes]]=4,Table2[[#This Row],[Cost]:[Cost]],"")</f>
        <v/>
      </c>
      <c r="B2366" s="20" t="str" cm="1">
        <f t="array" ref="B2366">IF(Table2[[#This Row],[Nodes]:[Nodes]]=5,Table2[[#This Row],[Cost]:[Cost]],"")</f>
        <v/>
      </c>
      <c r="C2366" s="20" t="str" cm="1">
        <f t="array" ref="C2366">IF(Table2[[#This Row],[Nodes]:[Nodes]]=6,Table2[[#This Row],[Cost]:[Cost]],"")</f>
        <v/>
      </c>
      <c r="D2366" s="20" t="str" cm="1">
        <f t="array" ref="D2366">IF(Data!A2366=7,Table2[[#This Row],[Cost]:[Cost]],"")</f>
        <v/>
      </c>
    </row>
    <row r="2367" spans="1:4">
      <c r="A2367" s="20" t="str" cm="1">
        <f t="array" ref="A2367">IF(Table2[[#This Row],[Nodes]:[Nodes]]=4,Table2[[#This Row],[Cost]:[Cost]],"")</f>
        <v/>
      </c>
      <c r="B2367" s="20" t="str" cm="1">
        <f t="array" ref="B2367">IF(Table2[[#This Row],[Nodes]:[Nodes]]=5,Table2[[#This Row],[Cost]:[Cost]],"")</f>
        <v/>
      </c>
      <c r="C2367" s="20" t="str" cm="1">
        <f t="array" ref="C2367">IF(Table2[[#This Row],[Nodes]:[Nodes]]=6,Table2[[#This Row],[Cost]:[Cost]],"")</f>
        <v/>
      </c>
      <c r="D2367" s="20" t="str" cm="1">
        <f t="array" ref="D2367">IF(Data!A2367=7,Table2[[#This Row],[Cost]:[Cost]],"")</f>
        <v/>
      </c>
    </row>
    <row r="2368" spans="1:4">
      <c r="A2368" s="20" t="str" cm="1">
        <f t="array" ref="A2368">IF(Table2[[#This Row],[Nodes]:[Nodes]]=4,Table2[[#This Row],[Cost]:[Cost]],"")</f>
        <v/>
      </c>
      <c r="B2368" s="20" t="str" cm="1">
        <f t="array" ref="B2368">IF(Table2[[#This Row],[Nodes]:[Nodes]]=5,Table2[[#This Row],[Cost]:[Cost]],"")</f>
        <v/>
      </c>
      <c r="C2368" s="20" t="str" cm="1">
        <f t="array" ref="C2368">IF(Table2[[#This Row],[Nodes]:[Nodes]]=6,Table2[[#This Row],[Cost]:[Cost]],"")</f>
        <v/>
      </c>
      <c r="D2368" s="20" t="str" cm="1">
        <f t="array" ref="D2368">IF(Data!A2368=7,Table2[[#This Row],[Cost]:[Cost]],"")</f>
        <v/>
      </c>
    </row>
    <row r="2369" spans="1:4">
      <c r="A2369" s="20" t="str" cm="1">
        <f t="array" ref="A2369">IF(Table2[[#This Row],[Nodes]:[Nodes]]=4,Table2[[#This Row],[Cost]:[Cost]],"")</f>
        <v/>
      </c>
      <c r="B2369" s="20" t="str" cm="1">
        <f t="array" ref="B2369">IF(Table2[[#This Row],[Nodes]:[Nodes]]=5,Table2[[#This Row],[Cost]:[Cost]],"")</f>
        <v/>
      </c>
      <c r="C2369" s="20" t="str" cm="1">
        <f t="array" ref="C2369">IF(Table2[[#This Row],[Nodes]:[Nodes]]=6,Table2[[#This Row],[Cost]:[Cost]],"")</f>
        <v/>
      </c>
      <c r="D2369" s="20" t="str" cm="1">
        <f t="array" ref="D2369">IF(Data!A2369=7,Table2[[#This Row],[Cost]:[Cost]],"")</f>
        <v/>
      </c>
    </row>
    <row r="2370" spans="1:4">
      <c r="A2370" s="20" t="str" cm="1">
        <f t="array" ref="A2370">IF(Table2[[#This Row],[Nodes]:[Nodes]]=4,Table2[[#This Row],[Cost]:[Cost]],"")</f>
        <v/>
      </c>
      <c r="B2370" s="20" t="str" cm="1">
        <f t="array" ref="B2370">IF(Table2[[#This Row],[Nodes]:[Nodes]]=5,Table2[[#This Row],[Cost]:[Cost]],"")</f>
        <v/>
      </c>
      <c r="C2370" s="20" t="str" cm="1">
        <f t="array" ref="C2370">IF(Table2[[#This Row],[Nodes]:[Nodes]]=6,Table2[[#This Row],[Cost]:[Cost]],"")</f>
        <v/>
      </c>
      <c r="D2370" s="20" t="str" cm="1">
        <f t="array" ref="D2370">IF(Data!A2370=7,Table2[[#This Row],[Cost]:[Cost]],"")</f>
        <v/>
      </c>
    </row>
    <row r="2371" spans="1:4">
      <c r="A2371" s="20" t="str" cm="1">
        <f t="array" ref="A2371">IF(Table2[[#This Row],[Nodes]:[Nodes]]=4,Table2[[#This Row],[Cost]:[Cost]],"")</f>
        <v/>
      </c>
      <c r="B2371" s="20" t="str" cm="1">
        <f t="array" ref="B2371">IF(Table2[[#This Row],[Nodes]:[Nodes]]=5,Table2[[#This Row],[Cost]:[Cost]],"")</f>
        <v/>
      </c>
      <c r="C2371" s="20" t="str" cm="1">
        <f t="array" ref="C2371">IF(Table2[[#This Row],[Nodes]:[Nodes]]=6,Table2[[#This Row],[Cost]:[Cost]],"")</f>
        <v/>
      </c>
      <c r="D2371" s="20" t="str" cm="1">
        <f t="array" ref="D2371">IF(Data!A2371=7,Table2[[#This Row],[Cost]:[Cost]],"")</f>
        <v/>
      </c>
    </row>
    <row r="2372" spans="1:4">
      <c r="A2372" s="20" t="str" cm="1">
        <f t="array" ref="A2372">IF(Table2[[#This Row],[Nodes]:[Nodes]]=4,Table2[[#This Row],[Cost]:[Cost]],"")</f>
        <v/>
      </c>
      <c r="B2372" s="20" t="str" cm="1">
        <f t="array" ref="B2372">IF(Table2[[#This Row],[Nodes]:[Nodes]]=5,Table2[[#This Row],[Cost]:[Cost]],"")</f>
        <v/>
      </c>
      <c r="C2372" s="20" t="str" cm="1">
        <f t="array" ref="C2372">IF(Table2[[#This Row],[Nodes]:[Nodes]]=6,Table2[[#This Row],[Cost]:[Cost]],"")</f>
        <v/>
      </c>
      <c r="D2372" s="20" t="str" cm="1">
        <f t="array" ref="D2372">IF(Data!A2372=7,Table2[[#This Row],[Cost]:[Cost]],"")</f>
        <v/>
      </c>
    </row>
    <row r="2373" spans="1:4">
      <c r="A2373" s="20" t="str" cm="1">
        <f t="array" ref="A2373">IF(Table2[[#This Row],[Nodes]:[Nodes]]=4,Table2[[#This Row],[Cost]:[Cost]],"")</f>
        <v/>
      </c>
      <c r="B2373" s="20" t="str" cm="1">
        <f t="array" ref="B2373">IF(Table2[[#This Row],[Nodes]:[Nodes]]=5,Table2[[#This Row],[Cost]:[Cost]],"")</f>
        <v/>
      </c>
      <c r="C2373" s="20" t="str" cm="1">
        <f t="array" ref="C2373">IF(Table2[[#This Row],[Nodes]:[Nodes]]=6,Table2[[#This Row],[Cost]:[Cost]],"")</f>
        <v/>
      </c>
      <c r="D2373" s="20" t="str" cm="1">
        <f t="array" ref="D2373">IF(Data!A2373=7,Table2[[#This Row],[Cost]:[Cost]],"")</f>
        <v/>
      </c>
    </row>
    <row r="2374" spans="1:4">
      <c r="A2374" s="20" t="str" cm="1">
        <f t="array" ref="A2374">IF(Table2[[#This Row],[Nodes]:[Nodes]]=4,Table2[[#This Row],[Cost]:[Cost]],"")</f>
        <v/>
      </c>
      <c r="B2374" s="20" t="str" cm="1">
        <f t="array" ref="B2374">IF(Table2[[#This Row],[Nodes]:[Nodes]]=5,Table2[[#This Row],[Cost]:[Cost]],"")</f>
        <v/>
      </c>
      <c r="C2374" s="20" t="str" cm="1">
        <f t="array" ref="C2374">IF(Table2[[#This Row],[Nodes]:[Nodes]]=6,Table2[[#This Row],[Cost]:[Cost]],"")</f>
        <v/>
      </c>
      <c r="D2374" s="20" t="str" cm="1">
        <f t="array" ref="D2374">IF(Data!A2374=7,Table2[[#This Row],[Cost]:[Cost]],"")</f>
        <v/>
      </c>
    </row>
    <row r="2375" spans="1:4">
      <c r="A2375" s="20" t="str" cm="1">
        <f t="array" ref="A2375">IF(Table2[[#This Row],[Nodes]:[Nodes]]=4,Table2[[#This Row],[Cost]:[Cost]],"")</f>
        <v/>
      </c>
      <c r="B2375" s="20" t="str" cm="1">
        <f t="array" ref="B2375">IF(Table2[[#This Row],[Nodes]:[Nodes]]=5,Table2[[#This Row],[Cost]:[Cost]],"")</f>
        <v/>
      </c>
      <c r="C2375" s="20" t="str" cm="1">
        <f t="array" ref="C2375">IF(Table2[[#This Row],[Nodes]:[Nodes]]=6,Table2[[#This Row],[Cost]:[Cost]],"")</f>
        <v/>
      </c>
      <c r="D2375" s="20" t="str" cm="1">
        <f t="array" ref="D2375">IF(Data!A2375=7,Table2[[#This Row],[Cost]:[Cost]],"")</f>
        <v/>
      </c>
    </row>
    <row r="2376" spans="1:4">
      <c r="A2376" s="20" t="str" cm="1">
        <f t="array" ref="A2376">IF(Table2[[#This Row],[Nodes]:[Nodes]]=4,Table2[[#This Row],[Cost]:[Cost]],"")</f>
        <v/>
      </c>
      <c r="B2376" s="20" t="str" cm="1">
        <f t="array" ref="B2376">IF(Table2[[#This Row],[Nodes]:[Nodes]]=5,Table2[[#This Row],[Cost]:[Cost]],"")</f>
        <v/>
      </c>
      <c r="C2376" s="20" t="str" cm="1">
        <f t="array" ref="C2376">IF(Table2[[#This Row],[Nodes]:[Nodes]]=6,Table2[[#This Row],[Cost]:[Cost]],"")</f>
        <v/>
      </c>
      <c r="D2376" s="20" t="str" cm="1">
        <f t="array" ref="D2376">IF(Data!A2376=7,Table2[[#This Row],[Cost]:[Cost]],"")</f>
        <v/>
      </c>
    </row>
    <row r="2377" spans="1:4">
      <c r="A2377" s="20" t="str" cm="1">
        <f t="array" ref="A2377">IF(Table2[[#This Row],[Nodes]:[Nodes]]=4,Table2[[#This Row],[Cost]:[Cost]],"")</f>
        <v/>
      </c>
      <c r="B2377" s="20" t="str" cm="1">
        <f t="array" ref="B2377">IF(Table2[[#This Row],[Nodes]:[Nodes]]=5,Table2[[#This Row],[Cost]:[Cost]],"")</f>
        <v/>
      </c>
      <c r="C2377" s="20" t="str" cm="1">
        <f t="array" ref="C2377">IF(Table2[[#This Row],[Nodes]:[Nodes]]=6,Table2[[#This Row],[Cost]:[Cost]],"")</f>
        <v/>
      </c>
      <c r="D2377" s="20" t="str" cm="1">
        <f t="array" ref="D2377">IF(Data!A2377=7,Table2[[#This Row],[Cost]:[Cost]],"")</f>
        <v/>
      </c>
    </row>
    <row r="2378" spans="1:4">
      <c r="A2378" s="20" t="str" cm="1">
        <f t="array" ref="A2378">IF(Table2[[#This Row],[Nodes]:[Nodes]]=4,Table2[[#This Row],[Cost]:[Cost]],"")</f>
        <v/>
      </c>
      <c r="B2378" s="20" t="str" cm="1">
        <f t="array" ref="B2378">IF(Table2[[#This Row],[Nodes]:[Nodes]]=5,Table2[[#This Row],[Cost]:[Cost]],"")</f>
        <v/>
      </c>
      <c r="C2378" s="20" t="str" cm="1">
        <f t="array" ref="C2378">IF(Table2[[#This Row],[Nodes]:[Nodes]]=6,Table2[[#This Row],[Cost]:[Cost]],"")</f>
        <v/>
      </c>
      <c r="D2378" s="20" t="str" cm="1">
        <f t="array" ref="D2378">IF(Data!A2378=7,Table2[[#This Row],[Cost]:[Cost]],"")</f>
        <v/>
      </c>
    </row>
    <row r="2379" spans="1:4">
      <c r="A2379" s="20" t="str" cm="1">
        <f t="array" ref="A2379">IF(Table2[[#This Row],[Nodes]:[Nodes]]=4,Table2[[#This Row],[Cost]:[Cost]],"")</f>
        <v/>
      </c>
      <c r="B2379" s="20" t="str" cm="1">
        <f t="array" ref="B2379">IF(Table2[[#This Row],[Nodes]:[Nodes]]=5,Table2[[#This Row],[Cost]:[Cost]],"")</f>
        <v/>
      </c>
      <c r="C2379" s="20" t="str" cm="1">
        <f t="array" ref="C2379">IF(Table2[[#This Row],[Nodes]:[Nodes]]=6,Table2[[#This Row],[Cost]:[Cost]],"")</f>
        <v/>
      </c>
      <c r="D2379" s="20" t="str" cm="1">
        <f t="array" ref="D2379">IF(Data!A2379=7,Table2[[#This Row],[Cost]:[Cost]],"")</f>
        <v/>
      </c>
    </row>
    <row r="2380" spans="1:4">
      <c r="A2380" s="20" t="str" cm="1">
        <f t="array" ref="A2380">IF(Table2[[#This Row],[Nodes]:[Nodes]]=4,Table2[[#This Row],[Cost]:[Cost]],"")</f>
        <v/>
      </c>
      <c r="B2380" s="20" t="str" cm="1">
        <f t="array" ref="B2380">IF(Table2[[#This Row],[Nodes]:[Nodes]]=5,Table2[[#This Row],[Cost]:[Cost]],"")</f>
        <v/>
      </c>
      <c r="C2380" s="20" t="str" cm="1">
        <f t="array" ref="C2380">IF(Table2[[#This Row],[Nodes]:[Nodes]]=6,Table2[[#This Row],[Cost]:[Cost]],"")</f>
        <v/>
      </c>
      <c r="D2380" s="20" t="str" cm="1">
        <f t="array" ref="D2380">IF(Data!A2380=7,Table2[[#This Row],[Cost]:[Cost]],"")</f>
        <v/>
      </c>
    </row>
    <row r="2381" spans="1:4">
      <c r="A2381" s="20" t="str" cm="1">
        <f t="array" ref="A2381">IF(Table2[[#This Row],[Nodes]:[Nodes]]=4,Table2[[#This Row],[Cost]:[Cost]],"")</f>
        <v/>
      </c>
      <c r="B2381" s="20" t="str" cm="1">
        <f t="array" ref="B2381">IF(Table2[[#This Row],[Nodes]:[Nodes]]=5,Table2[[#This Row],[Cost]:[Cost]],"")</f>
        <v/>
      </c>
      <c r="C2381" s="20" t="str" cm="1">
        <f t="array" ref="C2381">IF(Table2[[#This Row],[Nodes]:[Nodes]]=6,Table2[[#This Row],[Cost]:[Cost]],"")</f>
        <v/>
      </c>
      <c r="D2381" s="20" t="str" cm="1">
        <f t="array" ref="D2381">IF(Data!A2381=7,Table2[[#This Row],[Cost]:[Cost]],"")</f>
        <v/>
      </c>
    </row>
    <row r="2382" spans="1:4">
      <c r="A2382" s="20" t="str" cm="1">
        <f t="array" ref="A2382">IF(Table2[[#This Row],[Nodes]:[Nodes]]=4,Table2[[#This Row],[Cost]:[Cost]],"")</f>
        <v/>
      </c>
      <c r="B2382" s="20" t="str" cm="1">
        <f t="array" ref="B2382">IF(Table2[[#This Row],[Nodes]:[Nodes]]=5,Table2[[#This Row],[Cost]:[Cost]],"")</f>
        <v/>
      </c>
      <c r="C2382" s="20" t="str" cm="1">
        <f t="array" ref="C2382">IF(Table2[[#This Row],[Nodes]:[Nodes]]=6,Table2[[#This Row],[Cost]:[Cost]],"")</f>
        <v/>
      </c>
      <c r="D2382" s="20" t="str" cm="1">
        <f t="array" ref="D2382">IF(Data!A2382=7,Table2[[#This Row],[Cost]:[Cost]],"")</f>
        <v/>
      </c>
    </row>
    <row r="2383" spans="1:4">
      <c r="A2383" s="20" t="str" cm="1">
        <f t="array" ref="A2383">IF(Table2[[#This Row],[Nodes]:[Nodes]]=4,Table2[[#This Row],[Cost]:[Cost]],"")</f>
        <v/>
      </c>
      <c r="B2383" s="20" t="str" cm="1">
        <f t="array" ref="B2383">IF(Table2[[#This Row],[Nodes]:[Nodes]]=5,Table2[[#This Row],[Cost]:[Cost]],"")</f>
        <v/>
      </c>
      <c r="C2383" s="20" t="str" cm="1">
        <f t="array" ref="C2383">IF(Table2[[#This Row],[Nodes]:[Nodes]]=6,Table2[[#This Row],[Cost]:[Cost]],"")</f>
        <v/>
      </c>
      <c r="D2383" s="20" t="str" cm="1">
        <f t="array" ref="D2383">IF(Data!A2383=7,Table2[[#This Row],[Cost]:[Cost]],"")</f>
        <v/>
      </c>
    </row>
    <row r="2384" spans="1:4">
      <c r="A2384" s="20" t="str" cm="1">
        <f t="array" ref="A2384">IF(Table2[[#This Row],[Nodes]:[Nodes]]=4,Table2[[#This Row],[Cost]:[Cost]],"")</f>
        <v/>
      </c>
      <c r="B2384" s="20" t="str" cm="1">
        <f t="array" ref="B2384">IF(Table2[[#This Row],[Nodes]:[Nodes]]=5,Table2[[#This Row],[Cost]:[Cost]],"")</f>
        <v/>
      </c>
      <c r="C2384" s="20" t="str" cm="1">
        <f t="array" ref="C2384">IF(Table2[[#This Row],[Nodes]:[Nodes]]=6,Table2[[#This Row],[Cost]:[Cost]],"")</f>
        <v/>
      </c>
      <c r="D2384" s="20" t="str" cm="1">
        <f t="array" ref="D2384">IF(Data!A2384=7,Table2[[#This Row],[Cost]:[Cost]],"")</f>
        <v/>
      </c>
    </row>
    <row r="2385" spans="1:4">
      <c r="A2385" s="20" t="str" cm="1">
        <f t="array" ref="A2385">IF(Table2[[#This Row],[Nodes]:[Nodes]]=4,Table2[[#This Row],[Cost]:[Cost]],"")</f>
        <v/>
      </c>
      <c r="B2385" s="20" t="str" cm="1">
        <f t="array" ref="B2385">IF(Table2[[#This Row],[Nodes]:[Nodes]]=5,Table2[[#This Row],[Cost]:[Cost]],"")</f>
        <v/>
      </c>
      <c r="C2385" s="20" t="str" cm="1">
        <f t="array" ref="C2385">IF(Table2[[#This Row],[Nodes]:[Nodes]]=6,Table2[[#This Row],[Cost]:[Cost]],"")</f>
        <v/>
      </c>
      <c r="D2385" s="20" t="str" cm="1">
        <f t="array" ref="D2385">IF(Data!A2385=7,Table2[[#This Row],[Cost]:[Cost]],"")</f>
        <v/>
      </c>
    </row>
    <row r="2386" spans="1:4">
      <c r="A2386" s="20" t="str" cm="1">
        <f t="array" ref="A2386">IF(Table2[[#This Row],[Nodes]:[Nodes]]=4,Table2[[#This Row],[Cost]:[Cost]],"")</f>
        <v/>
      </c>
      <c r="B2386" s="20" t="str" cm="1">
        <f t="array" ref="B2386">IF(Table2[[#This Row],[Nodes]:[Nodes]]=5,Table2[[#This Row],[Cost]:[Cost]],"")</f>
        <v/>
      </c>
      <c r="C2386" s="20" t="str" cm="1">
        <f t="array" ref="C2386">IF(Table2[[#This Row],[Nodes]:[Nodes]]=6,Table2[[#This Row],[Cost]:[Cost]],"")</f>
        <v/>
      </c>
      <c r="D2386" s="20" t="str" cm="1">
        <f t="array" ref="D2386">IF(Data!A2386=7,Table2[[#This Row],[Cost]:[Cost]],"")</f>
        <v/>
      </c>
    </row>
    <row r="2387" spans="1:4">
      <c r="A2387" s="20" t="str" cm="1">
        <f t="array" ref="A2387">IF(Table2[[#This Row],[Nodes]:[Nodes]]=4,Table2[[#This Row],[Cost]:[Cost]],"")</f>
        <v/>
      </c>
      <c r="B2387" s="20" t="str" cm="1">
        <f t="array" ref="B2387">IF(Table2[[#This Row],[Nodes]:[Nodes]]=5,Table2[[#This Row],[Cost]:[Cost]],"")</f>
        <v/>
      </c>
      <c r="C2387" s="20" t="str" cm="1">
        <f t="array" ref="C2387">IF(Table2[[#This Row],[Nodes]:[Nodes]]=6,Table2[[#This Row],[Cost]:[Cost]],"")</f>
        <v/>
      </c>
      <c r="D2387" s="20" t="str" cm="1">
        <f t="array" ref="D2387">IF(Data!A2387=7,Table2[[#This Row],[Cost]:[Cost]],"")</f>
        <v/>
      </c>
    </row>
    <row r="2388" spans="1:4">
      <c r="A2388" s="20" t="str" cm="1">
        <f t="array" ref="A2388">IF(Table2[[#This Row],[Nodes]:[Nodes]]=4,Table2[[#This Row],[Cost]:[Cost]],"")</f>
        <v/>
      </c>
      <c r="B2388" s="20" t="str" cm="1">
        <f t="array" ref="B2388">IF(Table2[[#This Row],[Nodes]:[Nodes]]=5,Table2[[#This Row],[Cost]:[Cost]],"")</f>
        <v/>
      </c>
      <c r="C2388" s="20" t="str" cm="1">
        <f t="array" ref="C2388">IF(Table2[[#This Row],[Nodes]:[Nodes]]=6,Table2[[#This Row],[Cost]:[Cost]],"")</f>
        <v/>
      </c>
      <c r="D2388" s="20" t="str" cm="1">
        <f t="array" ref="D2388">IF(Data!A2388=7,Table2[[#This Row],[Cost]:[Cost]],"")</f>
        <v/>
      </c>
    </row>
    <row r="2389" spans="1:4">
      <c r="A2389" s="20" t="str" cm="1">
        <f t="array" ref="A2389">IF(Table2[[#This Row],[Nodes]:[Nodes]]=4,Table2[[#This Row],[Cost]:[Cost]],"")</f>
        <v/>
      </c>
      <c r="B2389" s="20" t="str" cm="1">
        <f t="array" ref="B2389">IF(Table2[[#This Row],[Nodes]:[Nodes]]=5,Table2[[#This Row],[Cost]:[Cost]],"")</f>
        <v/>
      </c>
      <c r="C2389" s="20" t="str" cm="1">
        <f t="array" ref="C2389">IF(Table2[[#This Row],[Nodes]:[Nodes]]=6,Table2[[#This Row],[Cost]:[Cost]],"")</f>
        <v/>
      </c>
      <c r="D2389" s="20" t="str" cm="1">
        <f t="array" ref="D2389">IF(Data!A2389=7,Table2[[#This Row],[Cost]:[Cost]],"")</f>
        <v/>
      </c>
    </row>
    <row r="2390" spans="1:4">
      <c r="A2390" s="20" t="str" cm="1">
        <f t="array" ref="A2390">IF(Table2[[#This Row],[Nodes]:[Nodes]]=4,Table2[[#This Row],[Cost]:[Cost]],"")</f>
        <v/>
      </c>
      <c r="B2390" s="20" t="str" cm="1">
        <f t="array" ref="B2390">IF(Table2[[#This Row],[Nodes]:[Nodes]]=5,Table2[[#This Row],[Cost]:[Cost]],"")</f>
        <v/>
      </c>
      <c r="C2390" s="20" t="str" cm="1">
        <f t="array" ref="C2390">IF(Table2[[#This Row],[Nodes]:[Nodes]]=6,Table2[[#This Row],[Cost]:[Cost]],"")</f>
        <v/>
      </c>
      <c r="D2390" s="20" t="str" cm="1">
        <f t="array" ref="D2390">IF(Data!A2390=7,Table2[[#This Row],[Cost]:[Cost]],"")</f>
        <v/>
      </c>
    </row>
    <row r="2391" spans="1:4">
      <c r="A2391" s="20" t="str" cm="1">
        <f t="array" ref="A2391">IF(Table2[[#This Row],[Nodes]:[Nodes]]=4,Table2[[#This Row],[Cost]:[Cost]],"")</f>
        <v/>
      </c>
      <c r="B2391" s="20" t="str" cm="1">
        <f t="array" ref="B2391">IF(Table2[[#This Row],[Nodes]:[Nodes]]=5,Table2[[#This Row],[Cost]:[Cost]],"")</f>
        <v/>
      </c>
      <c r="C2391" s="20" t="str" cm="1">
        <f t="array" ref="C2391">IF(Table2[[#This Row],[Nodes]:[Nodes]]=6,Table2[[#This Row],[Cost]:[Cost]],"")</f>
        <v/>
      </c>
      <c r="D2391" s="20" t="str" cm="1">
        <f t="array" ref="D2391">IF(Data!A2391=7,Table2[[#This Row],[Cost]:[Cost]],"")</f>
        <v/>
      </c>
    </row>
    <row r="2392" spans="1:4">
      <c r="A2392" s="20" t="str" cm="1">
        <f t="array" ref="A2392">IF(Table2[[#This Row],[Nodes]:[Nodes]]=4,Table2[[#This Row],[Cost]:[Cost]],"")</f>
        <v/>
      </c>
      <c r="B2392" s="20" t="str" cm="1">
        <f t="array" ref="B2392">IF(Table2[[#This Row],[Nodes]:[Nodes]]=5,Table2[[#This Row],[Cost]:[Cost]],"")</f>
        <v/>
      </c>
      <c r="C2392" s="20" t="str" cm="1">
        <f t="array" ref="C2392">IF(Table2[[#This Row],[Nodes]:[Nodes]]=6,Table2[[#This Row],[Cost]:[Cost]],"")</f>
        <v/>
      </c>
      <c r="D2392" s="20" t="str" cm="1">
        <f t="array" ref="D2392">IF(Data!A2392=7,Table2[[#This Row],[Cost]:[Cost]],"")</f>
        <v/>
      </c>
    </row>
    <row r="2393" spans="1:4">
      <c r="A2393" s="20" t="str" cm="1">
        <f t="array" ref="A2393">IF(Table2[[#This Row],[Nodes]:[Nodes]]=4,Table2[[#This Row],[Cost]:[Cost]],"")</f>
        <v/>
      </c>
      <c r="B2393" s="20" t="str" cm="1">
        <f t="array" ref="B2393">IF(Table2[[#This Row],[Nodes]:[Nodes]]=5,Table2[[#This Row],[Cost]:[Cost]],"")</f>
        <v/>
      </c>
      <c r="C2393" s="20" t="str" cm="1">
        <f t="array" ref="C2393">IF(Table2[[#This Row],[Nodes]:[Nodes]]=6,Table2[[#This Row],[Cost]:[Cost]],"")</f>
        <v/>
      </c>
      <c r="D2393" s="20" t="str" cm="1">
        <f t="array" ref="D2393">IF(Data!A2393=7,Table2[[#This Row],[Cost]:[Cost]],"")</f>
        <v/>
      </c>
    </row>
    <row r="2394" spans="1:4">
      <c r="A2394" s="20" t="str" cm="1">
        <f t="array" ref="A2394">IF(Table2[[#This Row],[Nodes]:[Nodes]]=4,Table2[[#This Row],[Cost]:[Cost]],"")</f>
        <v/>
      </c>
      <c r="B2394" s="20" t="str" cm="1">
        <f t="array" ref="B2394">IF(Table2[[#This Row],[Nodes]:[Nodes]]=5,Table2[[#This Row],[Cost]:[Cost]],"")</f>
        <v/>
      </c>
      <c r="C2394" s="20" t="str" cm="1">
        <f t="array" ref="C2394">IF(Table2[[#This Row],[Nodes]:[Nodes]]=6,Table2[[#This Row],[Cost]:[Cost]],"")</f>
        <v/>
      </c>
      <c r="D2394" s="20" t="str" cm="1">
        <f t="array" ref="D2394">IF(Data!A2394=7,Table2[[#This Row],[Cost]:[Cost]],"")</f>
        <v/>
      </c>
    </row>
    <row r="2395" spans="1:4">
      <c r="A2395" s="20" t="str" cm="1">
        <f t="array" ref="A2395">IF(Table2[[#This Row],[Nodes]:[Nodes]]=4,Table2[[#This Row],[Cost]:[Cost]],"")</f>
        <v/>
      </c>
      <c r="B2395" s="20" t="str" cm="1">
        <f t="array" ref="B2395">IF(Table2[[#This Row],[Nodes]:[Nodes]]=5,Table2[[#This Row],[Cost]:[Cost]],"")</f>
        <v/>
      </c>
      <c r="C2395" s="20" t="str" cm="1">
        <f t="array" ref="C2395">IF(Table2[[#This Row],[Nodes]:[Nodes]]=6,Table2[[#This Row],[Cost]:[Cost]],"")</f>
        <v/>
      </c>
      <c r="D2395" s="20" t="str" cm="1">
        <f t="array" ref="D2395">IF(Data!A2395=7,Table2[[#This Row],[Cost]:[Cost]],"")</f>
        <v/>
      </c>
    </row>
    <row r="2396" spans="1:4">
      <c r="A2396" s="20" t="str" cm="1">
        <f t="array" ref="A2396">IF(Table2[[#This Row],[Nodes]:[Nodes]]=4,Table2[[#This Row],[Cost]:[Cost]],"")</f>
        <v/>
      </c>
      <c r="B2396" s="20" t="str" cm="1">
        <f t="array" ref="B2396">IF(Table2[[#This Row],[Nodes]:[Nodes]]=5,Table2[[#This Row],[Cost]:[Cost]],"")</f>
        <v/>
      </c>
      <c r="C2396" s="20" t="str" cm="1">
        <f t="array" ref="C2396">IF(Table2[[#This Row],[Nodes]:[Nodes]]=6,Table2[[#This Row],[Cost]:[Cost]],"")</f>
        <v/>
      </c>
      <c r="D2396" s="20" t="str" cm="1">
        <f t="array" ref="D2396">IF(Data!A2396=7,Table2[[#This Row],[Cost]:[Cost]],"")</f>
        <v/>
      </c>
    </row>
    <row r="2397" spans="1:4">
      <c r="A2397" s="20" t="str" cm="1">
        <f t="array" ref="A2397">IF(Table2[[#This Row],[Nodes]:[Nodes]]=4,Table2[[#This Row],[Cost]:[Cost]],"")</f>
        <v/>
      </c>
      <c r="B2397" s="20" t="str" cm="1">
        <f t="array" ref="B2397">IF(Table2[[#This Row],[Nodes]:[Nodes]]=5,Table2[[#This Row],[Cost]:[Cost]],"")</f>
        <v/>
      </c>
      <c r="C2397" s="20" t="str" cm="1">
        <f t="array" ref="C2397">IF(Table2[[#This Row],[Nodes]:[Nodes]]=6,Table2[[#This Row],[Cost]:[Cost]],"")</f>
        <v/>
      </c>
      <c r="D2397" s="20" t="str" cm="1">
        <f t="array" ref="D2397">IF(Data!A2397=7,Table2[[#This Row],[Cost]:[Cost]],"")</f>
        <v/>
      </c>
    </row>
    <row r="2398" spans="1:4">
      <c r="A2398" s="20" t="str" cm="1">
        <f t="array" ref="A2398">IF(Table2[[#This Row],[Nodes]:[Nodes]]=4,Table2[[#This Row],[Cost]:[Cost]],"")</f>
        <v/>
      </c>
      <c r="B2398" s="20" t="str" cm="1">
        <f t="array" ref="B2398">IF(Table2[[#This Row],[Nodes]:[Nodes]]=5,Table2[[#This Row],[Cost]:[Cost]],"")</f>
        <v/>
      </c>
      <c r="C2398" s="20" t="str" cm="1">
        <f t="array" ref="C2398">IF(Table2[[#This Row],[Nodes]:[Nodes]]=6,Table2[[#This Row],[Cost]:[Cost]],"")</f>
        <v/>
      </c>
      <c r="D2398" s="20" t="str" cm="1">
        <f t="array" ref="D2398">IF(Data!A2398=7,Table2[[#This Row],[Cost]:[Cost]],"")</f>
        <v/>
      </c>
    </row>
    <row r="2399" spans="1:4">
      <c r="A2399" s="20" t="str" cm="1">
        <f t="array" ref="A2399">IF(Table2[[#This Row],[Nodes]:[Nodes]]=4,Table2[[#This Row],[Cost]:[Cost]],"")</f>
        <v/>
      </c>
      <c r="B2399" s="20" t="str" cm="1">
        <f t="array" ref="B2399">IF(Table2[[#This Row],[Nodes]:[Nodes]]=5,Table2[[#This Row],[Cost]:[Cost]],"")</f>
        <v/>
      </c>
      <c r="C2399" s="20" t="str" cm="1">
        <f t="array" ref="C2399">IF(Table2[[#This Row],[Nodes]:[Nodes]]=6,Table2[[#This Row],[Cost]:[Cost]],"")</f>
        <v/>
      </c>
      <c r="D2399" s="20" t="str" cm="1">
        <f t="array" ref="D2399">IF(Data!A2399=7,Table2[[#This Row],[Cost]:[Cost]],"")</f>
        <v/>
      </c>
    </row>
    <row r="2400" spans="1:4">
      <c r="A2400" s="20" t="str" cm="1">
        <f t="array" ref="A2400">IF(Table2[[#This Row],[Nodes]:[Nodes]]=4,Table2[[#This Row],[Cost]:[Cost]],"")</f>
        <v/>
      </c>
      <c r="B2400" s="20" t="str" cm="1">
        <f t="array" ref="B2400">IF(Table2[[#This Row],[Nodes]:[Nodes]]=5,Table2[[#This Row],[Cost]:[Cost]],"")</f>
        <v/>
      </c>
      <c r="C2400" s="20" t="str" cm="1">
        <f t="array" ref="C2400">IF(Table2[[#This Row],[Nodes]:[Nodes]]=6,Table2[[#This Row],[Cost]:[Cost]],"")</f>
        <v/>
      </c>
      <c r="D2400" s="20" t="str" cm="1">
        <f t="array" ref="D2400">IF(Data!A2400=7,Table2[[#This Row],[Cost]:[Cost]],"")</f>
        <v/>
      </c>
    </row>
    <row r="2401" spans="1:4">
      <c r="A2401" s="20" t="str" cm="1">
        <f t="array" ref="A2401">IF(Table2[[#This Row],[Nodes]:[Nodes]]=4,Table2[[#This Row],[Cost]:[Cost]],"")</f>
        <v/>
      </c>
      <c r="B2401" s="20" t="str" cm="1">
        <f t="array" ref="B2401">IF(Table2[[#This Row],[Nodes]:[Nodes]]=5,Table2[[#This Row],[Cost]:[Cost]],"")</f>
        <v/>
      </c>
      <c r="C2401" s="20" t="str" cm="1">
        <f t="array" ref="C2401">IF(Table2[[#This Row],[Nodes]:[Nodes]]=6,Table2[[#This Row],[Cost]:[Cost]],"")</f>
        <v/>
      </c>
      <c r="D2401" s="20" t="str" cm="1">
        <f t="array" ref="D2401">IF(Data!A2401=7,Table2[[#This Row],[Cost]:[Cost]],"")</f>
        <v/>
      </c>
    </row>
    <row r="2402" spans="1:4">
      <c r="A2402" s="20" t="str" cm="1">
        <f t="array" ref="A2402">IF(Table2[[#This Row],[Nodes]:[Nodes]]=4,Table2[[#This Row],[Cost]:[Cost]],"")</f>
        <v/>
      </c>
      <c r="B2402" s="20" t="str" cm="1">
        <f t="array" ref="B2402">IF(Table2[[#This Row],[Nodes]:[Nodes]]=5,Table2[[#This Row],[Cost]:[Cost]],"")</f>
        <v/>
      </c>
      <c r="C2402" s="20" t="str" cm="1">
        <f t="array" ref="C2402">IF(Table2[[#This Row],[Nodes]:[Nodes]]=6,Table2[[#This Row],[Cost]:[Cost]],"")</f>
        <v/>
      </c>
      <c r="D2402" s="20" t="str" cm="1">
        <f t="array" ref="D2402">IF(Data!A2402=7,Table2[[#This Row],[Cost]:[Cost]],"")</f>
        <v/>
      </c>
    </row>
    <row r="2403" spans="1:4">
      <c r="A2403" s="20" t="str" cm="1">
        <f t="array" ref="A2403">IF(Table2[[#This Row],[Nodes]:[Nodes]]=4,Table2[[#This Row],[Cost]:[Cost]],"")</f>
        <v/>
      </c>
      <c r="B2403" s="20" t="str" cm="1">
        <f t="array" ref="B2403">IF(Table2[[#This Row],[Nodes]:[Nodes]]=5,Table2[[#This Row],[Cost]:[Cost]],"")</f>
        <v/>
      </c>
      <c r="C2403" s="20" t="str" cm="1">
        <f t="array" ref="C2403">IF(Table2[[#This Row],[Nodes]:[Nodes]]=6,Table2[[#This Row],[Cost]:[Cost]],"")</f>
        <v/>
      </c>
      <c r="D2403" s="20" t="str" cm="1">
        <f t="array" ref="D2403">IF(Data!A2403=7,Table2[[#This Row],[Cost]:[Cost]],"")</f>
        <v/>
      </c>
    </row>
    <row r="2404" spans="1:4">
      <c r="A2404" s="20" t="str" cm="1">
        <f t="array" ref="A2404">IF(Table2[[#This Row],[Nodes]:[Nodes]]=4,Table2[[#This Row],[Cost]:[Cost]],"")</f>
        <v/>
      </c>
      <c r="B2404" s="20" t="str" cm="1">
        <f t="array" ref="B2404">IF(Table2[[#This Row],[Nodes]:[Nodes]]=5,Table2[[#This Row],[Cost]:[Cost]],"")</f>
        <v/>
      </c>
      <c r="C2404" s="20" t="str" cm="1">
        <f t="array" ref="C2404">IF(Table2[[#This Row],[Nodes]:[Nodes]]=6,Table2[[#This Row],[Cost]:[Cost]],"")</f>
        <v/>
      </c>
      <c r="D2404" s="20" t="str" cm="1">
        <f t="array" ref="D2404">IF(Data!A2404=7,Table2[[#This Row],[Cost]:[Cost]],"")</f>
        <v/>
      </c>
    </row>
    <row r="2405" spans="1:4">
      <c r="A2405" s="20" t="str" cm="1">
        <f t="array" ref="A2405">IF(Table2[[#This Row],[Nodes]:[Nodes]]=4,Table2[[#This Row],[Cost]:[Cost]],"")</f>
        <v/>
      </c>
      <c r="B2405" s="20" t="str" cm="1">
        <f t="array" ref="B2405">IF(Table2[[#This Row],[Nodes]:[Nodes]]=5,Table2[[#This Row],[Cost]:[Cost]],"")</f>
        <v/>
      </c>
      <c r="C2405" s="20" t="str" cm="1">
        <f t="array" ref="C2405">IF(Table2[[#This Row],[Nodes]:[Nodes]]=6,Table2[[#This Row],[Cost]:[Cost]],"")</f>
        <v/>
      </c>
      <c r="D2405" s="20" t="str" cm="1">
        <f t="array" ref="D2405">IF(Data!A2405=7,Table2[[#This Row],[Cost]:[Cost]],"")</f>
        <v/>
      </c>
    </row>
    <row r="2406" spans="1:4">
      <c r="A2406" s="20" t="str" cm="1">
        <f t="array" ref="A2406">IF(Table2[[#This Row],[Nodes]:[Nodes]]=4,Table2[[#This Row],[Cost]:[Cost]],"")</f>
        <v/>
      </c>
      <c r="B2406" s="20" t="str" cm="1">
        <f t="array" ref="B2406">IF(Table2[[#This Row],[Nodes]:[Nodes]]=5,Table2[[#This Row],[Cost]:[Cost]],"")</f>
        <v/>
      </c>
      <c r="C2406" s="20" t="str" cm="1">
        <f t="array" ref="C2406">IF(Table2[[#This Row],[Nodes]:[Nodes]]=6,Table2[[#This Row],[Cost]:[Cost]],"")</f>
        <v/>
      </c>
      <c r="D2406" s="20" t="str" cm="1">
        <f t="array" ref="D2406">IF(Data!A2406=7,Table2[[#This Row],[Cost]:[Cost]],"")</f>
        <v/>
      </c>
    </row>
    <row r="2407" spans="1:4">
      <c r="A2407" s="20" t="str" cm="1">
        <f t="array" ref="A2407">IF(Table2[[#This Row],[Nodes]:[Nodes]]=4,Table2[[#This Row],[Cost]:[Cost]],"")</f>
        <v/>
      </c>
      <c r="B2407" s="20" t="str" cm="1">
        <f t="array" ref="B2407">IF(Table2[[#This Row],[Nodes]:[Nodes]]=5,Table2[[#This Row],[Cost]:[Cost]],"")</f>
        <v/>
      </c>
      <c r="C2407" s="20" t="str" cm="1">
        <f t="array" ref="C2407">IF(Table2[[#This Row],[Nodes]:[Nodes]]=6,Table2[[#This Row],[Cost]:[Cost]],"")</f>
        <v/>
      </c>
      <c r="D2407" s="20" t="str" cm="1">
        <f t="array" ref="D2407">IF(Data!A2407=7,Table2[[#This Row],[Cost]:[Cost]],"")</f>
        <v/>
      </c>
    </row>
    <row r="2408" spans="1:4">
      <c r="A2408" s="20" t="str" cm="1">
        <f t="array" ref="A2408">IF(Table2[[#This Row],[Nodes]:[Nodes]]=4,Table2[[#This Row],[Cost]:[Cost]],"")</f>
        <v/>
      </c>
      <c r="B2408" s="20" t="str" cm="1">
        <f t="array" ref="B2408">IF(Table2[[#This Row],[Nodes]:[Nodes]]=5,Table2[[#This Row],[Cost]:[Cost]],"")</f>
        <v/>
      </c>
      <c r="C2408" s="20" t="str" cm="1">
        <f t="array" ref="C2408">IF(Table2[[#This Row],[Nodes]:[Nodes]]=6,Table2[[#This Row],[Cost]:[Cost]],"")</f>
        <v/>
      </c>
      <c r="D2408" s="20" t="str" cm="1">
        <f t="array" ref="D2408">IF(Data!A2408=7,Table2[[#This Row],[Cost]:[Cost]],"")</f>
        <v/>
      </c>
    </row>
    <row r="2409" spans="1:4">
      <c r="A2409" s="20" t="str" cm="1">
        <f t="array" ref="A2409">IF(Table2[[#This Row],[Nodes]:[Nodes]]=4,Table2[[#This Row],[Cost]:[Cost]],"")</f>
        <v/>
      </c>
      <c r="B2409" s="20" t="str" cm="1">
        <f t="array" ref="B2409">IF(Table2[[#This Row],[Nodes]:[Nodes]]=5,Table2[[#This Row],[Cost]:[Cost]],"")</f>
        <v/>
      </c>
      <c r="C2409" s="20" t="str" cm="1">
        <f t="array" ref="C2409">IF(Table2[[#This Row],[Nodes]:[Nodes]]=6,Table2[[#This Row],[Cost]:[Cost]],"")</f>
        <v/>
      </c>
      <c r="D2409" s="20" t="str" cm="1">
        <f t="array" ref="D2409">IF(Data!A2409=7,Table2[[#This Row],[Cost]:[Cost]],"")</f>
        <v/>
      </c>
    </row>
    <row r="2410" spans="1:4">
      <c r="A2410" s="20" t="str" cm="1">
        <f t="array" ref="A2410">IF(Table2[[#This Row],[Nodes]:[Nodes]]=4,Table2[[#This Row],[Cost]:[Cost]],"")</f>
        <v/>
      </c>
      <c r="B2410" s="20" t="str" cm="1">
        <f t="array" ref="B2410">IF(Table2[[#This Row],[Nodes]:[Nodes]]=5,Table2[[#This Row],[Cost]:[Cost]],"")</f>
        <v/>
      </c>
      <c r="C2410" s="20" t="str" cm="1">
        <f t="array" ref="C2410">IF(Table2[[#This Row],[Nodes]:[Nodes]]=6,Table2[[#This Row],[Cost]:[Cost]],"")</f>
        <v/>
      </c>
      <c r="D2410" s="20" t="str" cm="1">
        <f t="array" ref="D2410">IF(Data!A2410=7,Table2[[#This Row],[Cost]:[Cost]],"")</f>
        <v/>
      </c>
    </row>
    <row r="2411" spans="1:4">
      <c r="A2411" s="20" t="str" cm="1">
        <f t="array" ref="A2411">IF(Table2[[#This Row],[Nodes]:[Nodes]]=4,Table2[[#This Row],[Cost]:[Cost]],"")</f>
        <v/>
      </c>
      <c r="B2411" s="20" t="str" cm="1">
        <f t="array" ref="B2411">IF(Table2[[#This Row],[Nodes]:[Nodes]]=5,Table2[[#This Row],[Cost]:[Cost]],"")</f>
        <v/>
      </c>
      <c r="C2411" s="20" t="str" cm="1">
        <f t="array" ref="C2411">IF(Table2[[#This Row],[Nodes]:[Nodes]]=6,Table2[[#This Row],[Cost]:[Cost]],"")</f>
        <v/>
      </c>
      <c r="D2411" s="20" t="str" cm="1">
        <f t="array" ref="D2411">IF(Data!A2411=7,Table2[[#This Row],[Cost]:[Cost]],"")</f>
        <v/>
      </c>
    </row>
    <row r="2412" spans="1:4">
      <c r="A2412" s="20" t="str" cm="1">
        <f t="array" ref="A2412">IF(Table2[[#This Row],[Nodes]:[Nodes]]=4,Table2[[#This Row],[Cost]:[Cost]],"")</f>
        <v/>
      </c>
      <c r="B2412" s="20" t="str" cm="1">
        <f t="array" ref="B2412">IF(Table2[[#This Row],[Nodes]:[Nodes]]=5,Table2[[#This Row],[Cost]:[Cost]],"")</f>
        <v/>
      </c>
      <c r="C2412" s="20" t="str" cm="1">
        <f t="array" ref="C2412">IF(Table2[[#This Row],[Nodes]:[Nodes]]=6,Table2[[#This Row],[Cost]:[Cost]],"")</f>
        <v/>
      </c>
      <c r="D2412" s="20" t="str" cm="1">
        <f t="array" ref="D2412">IF(Data!A2412=7,Table2[[#This Row],[Cost]:[Cost]],"")</f>
        <v/>
      </c>
    </row>
    <row r="2413" spans="1:4">
      <c r="A2413" s="20" t="str" cm="1">
        <f t="array" ref="A2413">IF(Table2[[#This Row],[Nodes]:[Nodes]]=4,Table2[[#This Row],[Cost]:[Cost]],"")</f>
        <v/>
      </c>
      <c r="B2413" s="20" t="str" cm="1">
        <f t="array" ref="B2413">IF(Table2[[#This Row],[Nodes]:[Nodes]]=5,Table2[[#This Row],[Cost]:[Cost]],"")</f>
        <v/>
      </c>
      <c r="C2413" s="20" t="str" cm="1">
        <f t="array" ref="C2413">IF(Table2[[#This Row],[Nodes]:[Nodes]]=6,Table2[[#This Row],[Cost]:[Cost]],"")</f>
        <v/>
      </c>
      <c r="D2413" s="20" t="str" cm="1">
        <f t="array" ref="D2413">IF(Data!A2413=7,Table2[[#This Row],[Cost]:[Cost]],"")</f>
        <v/>
      </c>
    </row>
    <row r="2414" spans="1:4">
      <c r="A2414" s="20" t="str" cm="1">
        <f t="array" ref="A2414">IF(Table2[[#This Row],[Nodes]:[Nodes]]=4,Table2[[#This Row],[Cost]:[Cost]],"")</f>
        <v/>
      </c>
      <c r="B2414" s="20" t="str" cm="1">
        <f t="array" ref="B2414">IF(Table2[[#This Row],[Nodes]:[Nodes]]=5,Table2[[#This Row],[Cost]:[Cost]],"")</f>
        <v/>
      </c>
      <c r="C2414" s="20" t="str" cm="1">
        <f t="array" ref="C2414">IF(Table2[[#This Row],[Nodes]:[Nodes]]=6,Table2[[#This Row],[Cost]:[Cost]],"")</f>
        <v/>
      </c>
      <c r="D2414" s="20" t="str" cm="1">
        <f t="array" ref="D2414">IF(Data!A2414=7,Table2[[#This Row],[Cost]:[Cost]],"")</f>
        <v/>
      </c>
    </row>
    <row r="2415" spans="1:4">
      <c r="A2415" s="20" t="str" cm="1">
        <f t="array" ref="A2415">IF(Table2[[#This Row],[Nodes]:[Nodes]]=4,Table2[[#This Row],[Cost]:[Cost]],"")</f>
        <v/>
      </c>
      <c r="B2415" s="20" t="str" cm="1">
        <f t="array" ref="B2415">IF(Table2[[#This Row],[Nodes]:[Nodes]]=5,Table2[[#This Row],[Cost]:[Cost]],"")</f>
        <v/>
      </c>
      <c r="C2415" s="20" t="str" cm="1">
        <f t="array" ref="C2415">IF(Table2[[#This Row],[Nodes]:[Nodes]]=6,Table2[[#This Row],[Cost]:[Cost]],"")</f>
        <v/>
      </c>
      <c r="D2415" s="20" t="str" cm="1">
        <f t="array" ref="D2415">IF(Data!A2415=7,Table2[[#This Row],[Cost]:[Cost]],"")</f>
        <v/>
      </c>
    </row>
    <row r="2416" spans="1:4">
      <c r="A2416" s="20" t="str" cm="1">
        <f t="array" ref="A2416">IF(Table2[[#This Row],[Nodes]:[Nodes]]=4,Table2[[#This Row],[Cost]:[Cost]],"")</f>
        <v/>
      </c>
      <c r="B2416" s="20" t="str" cm="1">
        <f t="array" ref="B2416">IF(Table2[[#This Row],[Nodes]:[Nodes]]=5,Table2[[#This Row],[Cost]:[Cost]],"")</f>
        <v/>
      </c>
      <c r="C2416" s="20" t="str" cm="1">
        <f t="array" ref="C2416">IF(Table2[[#This Row],[Nodes]:[Nodes]]=6,Table2[[#This Row],[Cost]:[Cost]],"")</f>
        <v/>
      </c>
      <c r="D2416" s="20" t="str" cm="1">
        <f t="array" ref="D2416">IF(Data!A2416=7,Table2[[#This Row],[Cost]:[Cost]],"")</f>
        <v/>
      </c>
    </row>
    <row r="2417" spans="1:4">
      <c r="A2417" s="20" t="str" cm="1">
        <f t="array" ref="A2417">IF(Table2[[#This Row],[Nodes]:[Nodes]]=4,Table2[[#This Row],[Cost]:[Cost]],"")</f>
        <v/>
      </c>
      <c r="B2417" s="20" t="str" cm="1">
        <f t="array" ref="B2417">IF(Table2[[#This Row],[Nodes]:[Nodes]]=5,Table2[[#This Row],[Cost]:[Cost]],"")</f>
        <v/>
      </c>
      <c r="C2417" s="20" t="str" cm="1">
        <f t="array" ref="C2417">IF(Table2[[#This Row],[Nodes]:[Nodes]]=6,Table2[[#This Row],[Cost]:[Cost]],"")</f>
        <v/>
      </c>
      <c r="D2417" s="20" t="str" cm="1">
        <f t="array" ref="D2417">IF(Data!A2417=7,Table2[[#This Row],[Cost]:[Cost]],"")</f>
        <v/>
      </c>
    </row>
    <row r="2418" spans="1:4">
      <c r="A2418" s="20" t="str" cm="1">
        <f t="array" ref="A2418">IF(Table2[[#This Row],[Nodes]:[Nodes]]=4,Table2[[#This Row],[Cost]:[Cost]],"")</f>
        <v/>
      </c>
      <c r="B2418" s="20" t="str" cm="1">
        <f t="array" ref="B2418">IF(Table2[[#This Row],[Nodes]:[Nodes]]=5,Table2[[#This Row],[Cost]:[Cost]],"")</f>
        <v/>
      </c>
      <c r="C2418" s="20" t="str" cm="1">
        <f t="array" ref="C2418">IF(Table2[[#This Row],[Nodes]:[Nodes]]=6,Table2[[#This Row],[Cost]:[Cost]],"")</f>
        <v/>
      </c>
      <c r="D2418" s="20" t="str" cm="1">
        <f t="array" ref="D2418">IF(Data!A2418=7,Table2[[#This Row],[Cost]:[Cost]],"")</f>
        <v/>
      </c>
    </row>
    <row r="2419" spans="1:4">
      <c r="A2419" s="20" t="str" cm="1">
        <f t="array" ref="A2419">IF(Table2[[#This Row],[Nodes]:[Nodes]]=4,Table2[[#This Row],[Cost]:[Cost]],"")</f>
        <v/>
      </c>
      <c r="B2419" s="20" t="str" cm="1">
        <f t="array" ref="B2419">IF(Table2[[#This Row],[Nodes]:[Nodes]]=5,Table2[[#This Row],[Cost]:[Cost]],"")</f>
        <v/>
      </c>
      <c r="C2419" s="20" t="str" cm="1">
        <f t="array" ref="C2419">IF(Table2[[#This Row],[Nodes]:[Nodes]]=6,Table2[[#This Row],[Cost]:[Cost]],"")</f>
        <v/>
      </c>
      <c r="D2419" s="20" t="str" cm="1">
        <f t="array" ref="D2419">IF(Data!A2419=7,Table2[[#This Row],[Cost]:[Cost]],"")</f>
        <v/>
      </c>
    </row>
    <row r="2420" spans="1:4">
      <c r="A2420" s="20" t="str" cm="1">
        <f t="array" ref="A2420">IF(Table2[[#This Row],[Nodes]:[Nodes]]=4,Table2[[#This Row],[Cost]:[Cost]],"")</f>
        <v/>
      </c>
      <c r="B2420" s="20" t="str" cm="1">
        <f t="array" ref="B2420">IF(Table2[[#This Row],[Nodes]:[Nodes]]=5,Table2[[#This Row],[Cost]:[Cost]],"")</f>
        <v/>
      </c>
      <c r="C2420" s="20" t="str" cm="1">
        <f t="array" ref="C2420">IF(Table2[[#This Row],[Nodes]:[Nodes]]=6,Table2[[#This Row],[Cost]:[Cost]],"")</f>
        <v/>
      </c>
      <c r="D2420" s="20" t="str" cm="1">
        <f t="array" ref="D2420">IF(Data!A2420=7,Table2[[#This Row],[Cost]:[Cost]],"")</f>
        <v/>
      </c>
    </row>
    <row r="2421" spans="1:4">
      <c r="A2421" s="20" t="str" cm="1">
        <f t="array" ref="A2421">IF(Table2[[#This Row],[Nodes]:[Nodes]]=4,Table2[[#This Row],[Cost]:[Cost]],"")</f>
        <v/>
      </c>
      <c r="B2421" s="20" t="str" cm="1">
        <f t="array" ref="B2421">IF(Table2[[#This Row],[Nodes]:[Nodes]]=5,Table2[[#This Row],[Cost]:[Cost]],"")</f>
        <v/>
      </c>
      <c r="C2421" s="20" t="str" cm="1">
        <f t="array" ref="C2421">IF(Table2[[#This Row],[Nodes]:[Nodes]]=6,Table2[[#This Row],[Cost]:[Cost]],"")</f>
        <v/>
      </c>
      <c r="D2421" s="20" t="str" cm="1">
        <f t="array" ref="D2421">IF(Data!A2421=7,Table2[[#This Row],[Cost]:[Cost]],"")</f>
        <v/>
      </c>
    </row>
    <row r="2422" spans="1:4">
      <c r="A2422" s="20" t="str" cm="1">
        <f t="array" ref="A2422">IF(Table2[[#This Row],[Nodes]:[Nodes]]=4,Table2[[#This Row],[Cost]:[Cost]],"")</f>
        <v/>
      </c>
      <c r="B2422" s="20" t="str" cm="1">
        <f t="array" ref="B2422">IF(Table2[[#This Row],[Nodes]:[Nodes]]=5,Table2[[#This Row],[Cost]:[Cost]],"")</f>
        <v/>
      </c>
      <c r="C2422" s="20" t="str" cm="1">
        <f t="array" ref="C2422">IF(Table2[[#This Row],[Nodes]:[Nodes]]=6,Table2[[#This Row],[Cost]:[Cost]],"")</f>
        <v/>
      </c>
      <c r="D2422" s="20" t="str" cm="1">
        <f t="array" ref="D2422">IF(Data!A2422=7,Table2[[#This Row],[Cost]:[Cost]],"")</f>
        <v/>
      </c>
    </row>
    <row r="2423" spans="1:4">
      <c r="A2423" s="20" t="str" cm="1">
        <f t="array" ref="A2423">IF(Table2[[#This Row],[Nodes]:[Nodes]]=4,Table2[[#This Row],[Cost]:[Cost]],"")</f>
        <v/>
      </c>
      <c r="B2423" s="20" t="str" cm="1">
        <f t="array" ref="B2423">IF(Table2[[#This Row],[Nodes]:[Nodes]]=5,Table2[[#This Row],[Cost]:[Cost]],"")</f>
        <v/>
      </c>
      <c r="C2423" s="20" t="str" cm="1">
        <f t="array" ref="C2423">IF(Table2[[#This Row],[Nodes]:[Nodes]]=6,Table2[[#This Row],[Cost]:[Cost]],"")</f>
        <v/>
      </c>
      <c r="D2423" s="20" t="str" cm="1">
        <f t="array" ref="D2423">IF(Data!A2423=7,Table2[[#This Row],[Cost]:[Cost]],"")</f>
        <v/>
      </c>
    </row>
    <row r="2424" spans="1:4">
      <c r="A2424" s="20" t="str" cm="1">
        <f t="array" ref="A2424">IF(Table2[[#This Row],[Nodes]:[Nodes]]=4,Table2[[#This Row],[Cost]:[Cost]],"")</f>
        <v/>
      </c>
      <c r="B2424" s="20" t="str" cm="1">
        <f t="array" ref="B2424">IF(Table2[[#This Row],[Nodes]:[Nodes]]=5,Table2[[#This Row],[Cost]:[Cost]],"")</f>
        <v/>
      </c>
      <c r="C2424" s="20" t="str" cm="1">
        <f t="array" ref="C2424">IF(Table2[[#This Row],[Nodes]:[Nodes]]=6,Table2[[#This Row],[Cost]:[Cost]],"")</f>
        <v/>
      </c>
      <c r="D2424" s="20" t="str" cm="1">
        <f t="array" ref="D2424">IF(Data!A2424=7,Table2[[#This Row],[Cost]:[Cost]],"")</f>
        <v/>
      </c>
    </row>
    <row r="2425" spans="1:4">
      <c r="A2425" s="20" t="str" cm="1">
        <f t="array" ref="A2425">IF(Table2[[#This Row],[Nodes]:[Nodes]]=4,Table2[[#This Row],[Cost]:[Cost]],"")</f>
        <v/>
      </c>
      <c r="B2425" s="20" t="str" cm="1">
        <f t="array" ref="B2425">IF(Table2[[#This Row],[Nodes]:[Nodes]]=5,Table2[[#This Row],[Cost]:[Cost]],"")</f>
        <v/>
      </c>
      <c r="C2425" s="20" t="str" cm="1">
        <f t="array" ref="C2425">IF(Table2[[#This Row],[Nodes]:[Nodes]]=6,Table2[[#This Row],[Cost]:[Cost]],"")</f>
        <v/>
      </c>
      <c r="D2425" s="20" t="str" cm="1">
        <f t="array" ref="D2425">IF(Data!A2425=7,Table2[[#This Row],[Cost]:[Cost]],"")</f>
        <v/>
      </c>
    </row>
    <row r="2426" spans="1:4">
      <c r="A2426" s="20" t="str" cm="1">
        <f t="array" ref="A2426">IF(Table2[[#This Row],[Nodes]:[Nodes]]=4,Table2[[#This Row],[Cost]:[Cost]],"")</f>
        <v/>
      </c>
      <c r="B2426" s="20" t="str" cm="1">
        <f t="array" ref="B2426">IF(Table2[[#This Row],[Nodes]:[Nodes]]=5,Table2[[#This Row],[Cost]:[Cost]],"")</f>
        <v/>
      </c>
      <c r="C2426" s="20" t="str" cm="1">
        <f t="array" ref="C2426">IF(Table2[[#This Row],[Nodes]:[Nodes]]=6,Table2[[#This Row],[Cost]:[Cost]],"")</f>
        <v/>
      </c>
      <c r="D2426" s="20" t="str" cm="1">
        <f t="array" ref="D2426">IF(Data!A2426=7,Table2[[#This Row],[Cost]:[Cost]],"")</f>
        <v/>
      </c>
    </row>
    <row r="2427" spans="1:4">
      <c r="A2427" s="20" t="str" cm="1">
        <f t="array" ref="A2427">IF(Table2[[#This Row],[Nodes]:[Nodes]]=4,Table2[[#This Row],[Cost]:[Cost]],"")</f>
        <v/>
      </c>
      <c r="B2427" s="20" t="str" cm="1">
        <f t="array" ref="B2427">IF(Table2[[#This Row],[Nodes]:[Nodes]]=5,Table2[[#This Row],[Cost]:[Cost]],"")</f>
        <v/>
      </c>
      <c r="C2427" s="20" t="str" cm="1">
        <f t="array" ref="C2427">IF(Table2[[#This Row],[Nodes]:[Nodes]]=6,Table2[[#This Row],[Cost]:[Cost]],"")</f>
        <v/>
      </c>
      <c r="D2427" s="20" t="str" cm="1">
        <f t="array" ref="D2427">IF(Data!A2427=7,Table2[[#This Row],[Cost]:[Cost]],"")</f>
        <v/>
      </c>
    </row>
    <row r="2428" spans="1:4">
      <c r="A2428" s="20" t="str" cm="1">
        <f t="array" ref="A2428">IF(Table2[[#This Row],[Nodes]:[Nodes]]=4,Table2[[#This Row],[Cost]:[Cost]],"")</f>
        <v/>
      </c>
      <c r="B2428" s="20" t="str" cm="1">
        <f t="array" ref="B2428">IF(Table2[[#This Row],[Nodes]:[Nodes]]=5,Table2[[#This Row],[Cost]:[Cost]],"")</f>
        <v/>
      </c>
      <c r="C2428" s="20" t="str" cm="1">
        <f t="array" ref="C2428">IF(Table2[[#This Row],[Nodes]:[Nodes]]=6,Table2[[#This Row],[Cost]:[Cost]],"")</f>
        <v/>
      </c>
      <c r="D2428" s="20" t="str" cm="1">
        <f t="array" ref="D2428">IF(Data!A2428=7,Table2[[#This Row],[Cost]:[Cost]],"")</f>
        <v/>
      </c>
    </row>
    <row r="2429" spans="1:4">
      <c r="A2429" s="20" t="str" cm="1">
        <f t="array" ref="A2429">IF(Table2[[#This Row],[Nodes]:[Nodes]]=4,Table2[[#This Row],[Cost]:[Cost]],"")</f>
        <v/>
      </c>
      <c r="B2429" s="20" t="str" cm="1">
        <f t="array" ref="B2429">IF(Table2[[#This Row],[Nodes]:[Nodes]]=5,Table2[[#This Row],[Cost]:[Cost]],"")</f>
        <v/>
      </c>
      <c r="C2429" s="20" t="str" cm="1">
        <f t="array" ref="C2429">IF(Table2[[#This Row],[Nodes]:[Nodes]]=6,Table2[[#This Row],[Cost]:[Cost]],"")</f>
        <v/>
      </c>
      <c r="D2429" s="20" t="str" cm="1">
        <f t="array" ref="D2429">IF(Data!A2429=7,Table2[[#This Row],[Cost]:[Cost]],"")</f>
        <v/>
      </c>
    </row>
    <row r="2430" spans="1:4">
      <c r="A2430" s="20" t="str" cm="1">
        <f t="array" ref="A2430">IF(Table2[[#This Row],[Nodes]:[Nodes]]=4,Table2[[#This Row],[Cost]:[Cost]],"")</f>
        <v/>
      </c>
      <c r="B2430" s="20" t="str" cm="1">
        <f t="array" ref="B2430">IF(Table2[[#This Row],[Nodes]:[Nodes]]=5,Table2[[#This Row],[Cost]:[Cost]],"")</f>
        <v/>
      </c>
      <c r="C2430" s="20" t="str" cm="1">
        <f t="array" ref="C2430">IF(Table2[[#This Row],[Nodes]:[Nodes]]=6,Table2[[#This Row],[Cost]:[Cost]],"")</f>
        <v/>
      </c>
      <c r="D2430" s="20" t="str" cm="1">
        <f t="array" ref="D2430">IF(Data!A2430=7,Table2[[#This Row],[Cost]:[Cost]],"")</f>
        <v/>
      </c>
    </row>
    <row r="2431" spans="1:4">
      <c r="A2431" s="20" t="str" cm="1">
        <f t="array" ref="A2431">IF(Table2[[#This Row],[Nodes]:[Nodes]]=4,Table2[[#This Row],[Cost]:[Cost]],"")</f>
        <v/>
      </c>
      <c r="B2431" s="20" t="str" cm="1">
        <f t="array" ref="B2431">IF(Table2[[#This Row],[Nodes]:[Nodes]]=5,Table2[[#This Row],[Cost]:[Cost]],"")</f>
        <v/>
      </c>
      <c r="C2431" s="20" t="str" cm="1">
        <f t="array" ref="C2431">IF(Table2[[#This Row],[Nodes]:[Nodes]]=6,Table2[[#This Row],[Cost]:[Cost]],"")</f>
        <v/>
      </c>
      <c r="D2431" s="20" t="str" cm="1">
        <f t="array" ref="D2431">IF(Data!A2431=7,Table2[[#This Row],[Cost]:[Cost]],"")</f>
        <v/>
      </c>
    </row>
    <row r="2432" spans="1:4">
      <c r="A2432" s="20" t="str" cm="1">
        <f t="array" ref="A2432">IF(Table2[[#This Row],[Nodes]:[Nodes]]=4,Table2[[#This Row],[Cost]:[Cost]],"")</f>
        <v/>
      </c>
      <c r="B2432" s="20" t="str" cm="1">
        <f t="array" ref="B2432">IF(Table2[[#This Row],[Nodes]:[Nodes]]=5,Table2[[#This Row],[Cost]:[Cost]],"")</f>
        <v/>
      </c>
      <c r="C2432" s="20" t="str" cm="1">
        <f t="array" ref="C2432">IF(Table2[[#This Row],[Nodes]:[Nodes]]=6,Table2[[#This Row],[Cost]:[Cost]],"")</f>
        <v/>
      </c>
      <c r="D2432" s="20" t="str" cm="1">
        <f t="array" ref="D2432">IF(Data!A2432=7,Table2[[#This Row],[Cost]:[Cost]],"")</f>
        <v/>
      </c>
    </row>
    <row r="2433" spans="1:4">
      <c r="A2433" s="20" t="str" cm="1">
        <f t="array" ref="A2433">IF(Table2[[#This Row],[Nodes]:[Nodes]]=4,Table2[[#This Row],[Cost]:[Cost]],"")</f>
        <v/>
      </c>
      <c r="B2433" s="20" t="str" cm="1">
        <f t="array" ref="B2433">IF(Table2[[#This Row],[Nodes]:[Nodes]]=5,Table2[[#This Row],[Cost]:[Cost]],"")</f>
        <v/>
      </c>
      <c r="C2433" s="20" t="str" cm="1">
        <f t="array" ref="C2433">IF(Table2[[#This Row],[Nodes]:[Nodes]]=6,Table2[[#This Row],[Cost]:[Cost]],"")</f>
        <v/>
      </c>
      <c r="D2433" s="20" t="str" cm="1">
        <f t="array" ref="D2433">IF(Data!A2433=7,Table2[[#This Row],[Cost]:[Cost]],"")</f>
        <v/>
      </c>
    </row>
    <row r="2434" spans="1:4">
      <c r="A2434" s="20" t="str" cm="1">
        <f t="array" ref="A2434">IF(Table2[[#This Row],[Nodes]:[Nodes]]=4,Table2[[#This Row],[Cost]:[Cost]],"")</f>
        <v/>
      </c>
      <c r="B2434" s="20" t="str" cm="1">
        <f t="array" ref="B2434">IF(Table2[[#This Row],[Nodes]:[Nodes]]=5,Table2[[#This Row],[Cost]:[Cost]],"")</f>
        <v/>
      </c>
      <c r="C2434" s="20" t="str" cm="1">
        <f t="array" ref="C2434">IF(Table2[[#This Row],[Nodes]:[Nodes]]=6,Table2[[#This Row],[Cost]:[Cost]],"")</f>
        <v/>
      </c>
      <c r="D2434" s="20" t="str" cm="1">
        <f t="array" ref="D2434">IF(Data!A2434=7,Table2[[#This Row],[Cost]:[Cost]],"")</f>
        <v/>
      </c>
    </row>
    <row r="2435" spans="1:4">
      <c r="A2435" s="20" t="str" cm="1">
        <f t="array" ref="A2435">IF(Table2[[#This Row],[Nodes]:[Nodes]]=4,Table2[[#This Row],[Cost]:[Cost]],"")</f>
        <v/>
      </c>
      <c r="B2435" s="20" t="str" cm="1">
        <f t="array" ref="B2435">IF(Table2[[#This Row],[Nodes]:[Nodes]]=5,Table2[[#This Row],[Cost]:[Cost]],"")</f>
        <v/>
      </c>
      <c r="C2435" s="20" t="str" cm="1">
        <f t="array" ref="C2435">IF(Table2[[#This Row],[Nodes]:[Nodes]]=6,Table2[[#This Row],[Cost]:[Cost]],"")</f>
        <v/>
      </c>
      <c r="D2435" s="20" t="str" cm="1">
        <f t="array" ref="D2435">IF(Data!A2435=7,Table2[[#This Row],[Cost]:[Cost]],"")</f>
        <v/>
      </c>
    </row>
    <row r="2436" spans="1:4">
      <c r="A2436" s="20" t="str" cm="1">
        <f t="array" ref="A2436">IF(Table2[[#This Row],[Nodes]:[Nodes]]=4,Table2[[#This Row],[Cost]:[Cost]],"")</f>
        <v/>
      </c>
      <c r="B2436" s="20" t="str" cm="1">
        <f t="array" ref="B2436">IF(Table2[[#This Row],[Nodes]:[Nodes]]=5,Table2[[#This Row],[Cost]:[Cost]],"")</f>
        <v/>
      </c>
      <c r="C2436" s="20" t="str" cm="1">
        <f t="array" ref="C2436">IF(Table2[[#This Row],[Nodes]:[Nodes]]=6,Table2[[#This Row],[Cost]:[Cost]],"")</f>
        <v/>
      </c>
      <c r="D2436" s="20" t="str" cm="1">
        <f t="array" ref="D2436">IF(Data!A2436=7,Table2[[#This Row],[Cost]:[Cost]],"")</f>
        <v/>
      </c>
    </row>
    <row r="2437" spans="1:4">
      <c r="A2437" s="20" t="str" cm="1">
        <f t="array" ref="A2437">IF(Table2[[#This Row],[Nodes]:[Nodes]]=4,Table2[[#This Row],[Cost]:[Cost]],"")</f>
        <v/>
      </c>
      <c r="B2437" s="20" t="str" cm="1">
        <f t="array" ref="B2437">IF(Table2[[#This Row],[Nodes]:[Nodes]]=5,Table2[[#This Row],[Cost]:[Cost]],"")</f>
        <v/>
      </c>
      <c r="C2437" s="20" t="str" cm="1">
        <f t="array" ref="C2437">IF(Table2[[#This Row],[Nodes]:[Nodes]]=6,Table2[[#This Row],[Cost]:[Cost]],"")</f>
        <v/>
      </c>
      <c r="D2437" s="20" t="str" cm="1">
        <f t="array" ref="D2437">IF(Data!A2437=7,Table2[[#This Row],[Cost]:[Cost]],"")</f>
        <v/>
      </c>
    </row>
    <row r="2438" spans="1:4">
      <c r="A2438" s="20" t="str" cm="1">
        <f t="array" ref="A2438">IF(Table2[[#This Row],[Nodes]:[Nodes]]=4,Table2[[#This Row],[Cost]:[Cost]],"")</f>
        <v/>
      </c>
      <c r="B2438" s="20" t="str" cm="1">
        <f t="array" ref="B2438">IF(Table2[[#This Row],[Nodes]:[Nodes]]=5,Table2[[#This Row],[Cost]:[Cost]],"")</f>
        <v/>
      </c>
      <c r="C2438" s="20" t="str" cm="1">
        <f t="array" ref="C2438">IF(Table2[[#This Row],[Nodes]:[Nodes]]=6,Table2[[#This Row],[Cost]:[Cost]],"")</f>
        <v/>
      </c>
      <c r="D2438" s="20" t="str" cm="1">
        <f t="array" ref="D2438">IF(Data!A2438=7,Table2[[#This Row],[Cost]:[Cost]],"")</f>
        <v/>
      </c>
    </row>
    <row r="2439" spans="1:4">
      <c r="A2439" s="20" t="str" cm="1">
        <f t="array" ref="A2439">IF(Table2[[#This Row],[Nodes]:[Nodes]]=4,Table2[[#This Row],[Cost]:[Cost]],"")</f>
        <v/>
      </c>
      <c r="B2439" s="20" t="str" cm="1">
        <f t="array" ref="B2439">IF(Table2[[#This Row],[Nodes]:[Nodes]]=5,Table2[[#This Row],[Cost]:[Cost]],"")</f>
        <v/>
      </c>
      <c r="C2439" s="20" t="str" cm="1">
        <f t="array" ref="C2439">IF(Table2[[#This Row],[Nodes]:[Nodes]]=6,Table2[[#This Row],[Cost]:[Cost]],"")</f>
        <v/>
      </c>
      <c r="D2439" s="20" t="str" cm="1">
        <f t="array" ref="D2439">IF(Data!A2439=7,Table2[[#This Row],[Cost]:[Cost]],"")</f>
        <v/>
      </c>
    </row>
    <row r="2440" spans="1:4">
      <c r="A2440" s="20" t="str" cm="1">
        <f t="array" ref="A2440">IF(Table2[[#This Row],[Nodes]:[Nodes]]=4,Table2[[#This Row],[Cost]:[Cost]],"")</f>
        <v/>
      </c>
      <c r="B2440" s="20" t="str" cm="1">
        <f t="array" ref="B2440">IF(Table2[[#This Row],[Nodes]:[Nodes]]=5,Table2[[#This Row],[Cost]:[Cost]],"")</f>
        <v/>
      </c>
      <c r="C2440" s="20" t="str" cm="1">
        <f t="array" ref="C2440">IF(Table2[[#This Row],[Nodes]:[Nodes]]=6,Table2[[#This Row],[Cost]:[Cost]],"")</f>
        <v/>
      </c>
      <c r="D2440" s="20" t="str" cm="1">
        <f t="array" ref="D2440">IF(Data!A2440=7,Table2[[#This Row],[Cost]:[Cost]],"")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D504-1B45-42B6-A3AD-036F7E9E6494}">
  <dimension ref="A1:N2414"/>
  <sheetViews>
    <sheetView topLeftCell="A7" zoomScale="85" zoomScaleNormal="85" workbookViewId="0">
      <selection activeCell="F16" sqref="F16"/>
    </sheetView>
  </sheetViews>
  <sheetFormatPr defaultRowHeight="14.5"/>
  <sheetData>
    <row r="1" spans="1:14">
      <c r="A1" t="s">
        <v>38</v>
      </c>
      <c r="B1" t="s">
        <v>39</v>
      </c>
      <c r="C1" t="s">
        <v>19</v>
      </c>
      <c r="D1" t="s">
        <v>18</v>
      </c>
      <c r="H1" t="s">
        <v>22</v>
      </c>
      <c r="K1" t="s">
        <v>40</v>
      </c>
      <c r="L1" t="s">
        <v>41</v>
      </c>
      <c r="M1" t="s">
        <v>42</v>
      </c>
      <c r="N1" t="s">
        <v>43</v>
      </c>
    </row>
    <row r="2" spans="1:14">
      <c r="A2" s="20" cm="1">
        <f t="array" ref="A2">IF(Table2[[#This Row],[Max_num_drones]:[Max_num_drones]]=2,Table2[[#This Row],[Solving_time]:[Solving_time]],"")</f>
        <v>0.29464411735534601</v>
      </c>
      <c r="B2" s="20" t="str" cm="1">
        <f t="array" ref="B2">IF(Table2[[#This Row],[Max_num_drones]:[Max_num_drones]]=3,Table2[[#This Row],[Solving_time]:[Solving_time]],"")</f>
        <v/>
      </c>
      <c r="C2" s="20" t="str" cm="1">
        <f t="array" ref="C2">IF(Table2[[#This Row],[Max_num_drones]:[Max_num_drones]]=4,Table2[[#This Row],[Solving_time]:[Solving_time]],"")</f>
        <v/>
      </c>
      <c r="D2" s="20" t="str" cm="1">
        <f t="array" ref="D2">IF(Table2[[#This Row],[Max_num_drones]:[Max_num_drones]]=5,Table2[[#This Row],[Solving_time]:[Solving_time]],"")</f>
        <v/>
      </c>
      <c r="H2">
        <v>30</v>
      </c>
      <c r="J2" t="str">
        <f>_xlfn.CONCAT("0s-",H2,"s")</f>
        <v>0s-30s</v>
      </c>
      <c r="K2" cm="1">
        <f t="array" ref="K2:K11">FREQUENCY(Table1456[[#All],[2]],$H:$H)</f>
        <v>74</v>
      </c>
      <c r="L2" cm="1">
        <f t="array" ref="L2:L11">FREQUENCY(Table1456[[#All],[3]],$H:$H)</f>
        <v>85</v>
      </c>
      <c r="M2" cm="1">
        <f t="array" ref="M2:M11">FREQUENCY(Table1456[[#All],[4]],$H:$H)</f>
        <v>81</v>
      </c>
      <c r="N2" cm="1">
        <f t="array" ref="N2:N11">FREQUENCY(Table1456[[#All],[5]],$H:$H)</f>
        <v>99</v>
      </c>
    </row>
    <row r="3" spans="1:14">
      <c r="A3" s="20" cm="1">
        <f t="array" ref="A3">IF(Table2[[#This Row],[Max_num_drones]:[Max_num_drones]]=2,Table2[[#This Row],[Solving_time]:[Solving_time]],"")</f>
        <v>0.24923753738403301</v>
      </c>
      <c r="B3" s="20" t="str" cm="1">
        <f t="array" ref="B3">IF(Table2[[#This Row],[Max_num_drones]:[Max_num_drones]]=3,Table2[[#This Row],[Solving_time]:[Solving_time]],"")</f>
        <v/>
      </c>
      <c r="C3" s="20" t="str" cm="1">
        <f t="array" ref="C3">IF(Table2[[#This Row],[Max_num_drones]:[Max_num_drones]]=4,Table2[[#This Row],[Solving_time]:[Solving_time]],"")</f>
        <v/>
      </c>
      <c r="D3" s="20" t="str" cm="1">
        <f t="array" ref="D3">IF(Table2[[#This Row],[Max_num_drones]:[Max_num_drones]]=5,Table2[[#This Row],[Solving_time]:[Solving_time]],"")</f>
        <v/>
      </c>
      <c r="H3">
        <v>60</v>
      </c>
      <c r="J3" t="str">
        <f t="shared" ref="J3:J11" si="0">_xlfn.CONCAT(H2,"s-",H2+H$2,"s")</f>
        <v>30s-60s</v>
      </c>
      <c r="K3">
        <v>8</v>
      </c>
      <c r="L3">
        <v>4</v>
      </c>
      <c r="M3">
        <v>8</v>
      </c>
      <c r="N3">
        <v>13</v>
      </c>
    </row>
    <row r="4" spans="1:14">
      <c r="A4" s="20" cm="1">
        <f t="array" ref="A4">IF(Table2[[#This Row],[Max_num_drones]:[Max_num_drones]]=2,Table2[[#This Row],[Solving_time]:[Solving_time]],"")</f>
        <v>0.336575508117675</v>
      </c>
      <c r="B4" s="20" t="str" cm="1">
        <f t="array" ref="B4">IF(Table2[[#This Row],[Max_num_drones]:[Max_num_drones]]=3,Table2[[#This Row],[Solving_time]:[Solving_time]],"")</f>
        <v/>
      </c>
      <c r="C4" s="20" t="str" cm="1">
        <f t="array" ref="C4">IF(Table2[[#This Row],[Max_num_drones]:[Max_num_drones]]=4,Table2[[#This Row],[Solving_time]:[Solving_time]],"")</f>
        <v/>
      </c>
      <c r="D4" s="20" t="str" cm="1">
        <f t="array" ref="D4">IF(Table2[[#This Row],[Max_num_drones]:[Max_num_drones]]=5,Table2[[#This Row],[Solving_time]:[Solving_time]],"")</f>
        <v/>
      </c>
      <c r="H4">
        <v>90</v>
      </c>
      <c r="J4" t="str">
        <f t="shared" si="0"/>
        <v>60s-90s</v>
      </c>
      <c r="K4">
        <v>5</v>
      </c>
      <c r="L4">
        <v>1</v>
      </c>
      <c r="M4">
        <v>5</v>
      </c>
      <c r="N4">
        <v>0</v>
      </c>
    </row>
    <row r="5" spans="1:14">
      <c r="A5" s="20" cm="1">
        <f t="array" ref="A5">IF(Table2[[#This Row],[Max_num_drones]:[Max_num_drones]]=2,Table2[[#This Row],[Solving_time]:[Solving_time]],"")</f>
        <v>0.32558393478393499</v>
      </c>
      <c r="B5" s="20" t="str" cm="1">
        <f t="array" ref="B5">IF(Table2[[#This Row],[Max_num_drones]:[Max_num_drones]]=3,Table2[[#This Row],[Solving_time]:[Solving_time]],"")</f>
        <v/>
      </c>
      <c r="C5" s="20" t="str" cm="1">
        <f t="array" ref="C5">IF(Table2[[#This Row],[Max_num_drones]:[Max_num_drones]]=4,Table2[[#This Row],[Solving_time]:[Solving_time]],"")</f>
        <v/>
      </c>
      <c r="D5" s="20" t="str" cm="1">
        <f t="array" ref="D5">IF(Table2[[#This Row],[Max_num_drones]:[Max_num_drones]]=5,Table2[[#This Row],[Solving_time]:[Solving_time]],"")</f>
        <v/>
      </c>
      <c r="H5">
        <v>120</v>
      </c>
      <c r="J5" t="str">
        <f t="shared" si="0"/>
        <v>90s-120s</v>
      </c>
      <c r="K5">
        <v>3</v>
      </c>
      <c r="L5">
        <v>0</v>
      </c>
      <c r="M5">
        <v>0</v>
      </c>
      <c r="N5">
        <v>2</v>
      </c>
    </row>
    <row r="6" spans="1:14">
      <c r="A6" s="20" cm="1">
        <f t="array" ref="A6">IF(Table2[[#This Row],[Max_num_drones]:[Max_num_drones]]=2,Table2[[#This Row],[Solving_time]:[Solving_time]],"")</f>
        <v>0.288350820541381</v>
      </c>
      <c r="B6" s="20" t="str" cm="1">
        <f t="array" ref="B6">IF(Table2[[#This Row],[Max_num_drones]:[Max_num_drones]]=3,Table2[[#This Row],[Solving_time]:[Solving_time]],"")</f>
        <v/>
      </c>
      <c r="C6" s="20" t="str" cm="1">
        <f t="array" ref="C6">IF(Table2[[#This Row],[Max_num_drones]:[Max_num_drones]]=4,Table2[[#This Row],[Solving_time]:[Solving_time]],"")</f>
        <v/>
      </c>
      <c r="D6" s="20" t="str" cm="1">
        <f t="array" ref="D6">IF(Table2[[#This Row],[Max_num_drones]:[Max_num_drones]]=5,Table2[[#This Row],[Solving_time]:[Solving_time]],"")</f>
        <v/>
      </c>
      <c r="H6">
        <v>150</v>
      </c>
      <c r="J6" t="str">
        <f t="shared" si="0"/>
        <v>120s-150s</v>
      </c>
      <c r="K6">
        <v>28</v>
      </c>
      <c r="L6">
        <v>23</v>
      </c>
      <c r="M6">
        <v>21</v>
      </c>
      <c r="N6">
        <v>27</v>
      </c>
    </row>
    <row r="7" spans="1:14">
      <c r="A7" s="20" t="str" cm="1">
        <f t="array" ref="A7">IF(Table2[[#This Row],[Max_num_drones]:[Max_num_drones]]=2,Table2[[#This Row],[Solving_time]:[Solving_time]],"")</f>
        <v/>
      </c>
      <c r="B7" s="20" cm="1">
        <f t="array" ref="B7">IF(Table2[[#This Row],[Max_num_drones]:[Max_num_drones]]=3,Table2[[#This Row],[Solving_time]:[Solving_time]],"")</f>
        <v>1.0615041255950901</v>
      </c>
      <c r="C7" s="20" t="str" cm="1">
        <f t="array" ref="C7">IF(Table2[[#This Row],[Max_num_drones]:[Max_num_drones]]=4,Table2[[#This Row],[Solving_time]:[Solving_time]],"")</f>
        <v/>
      </c>
      <c r="D7" s="20" t="str" cm="1">
        <f t="array" ref="D7">IF(Table2[[#This Row],[Max_num_drones]:[Max_num_drones]]=5,Table2[[#This Row],[Solving_time]:[Solving_time]],"")</f>
        <v/>
      </c>
      <c r="H7">
        <v>180</v>
      </c>
      <c r="J7" t="str">
        <f t="shared" si="0"/>
        <v>150s-180s</v>
      </c>
      <c r="K7">
        <v>12</v>
      </c>
      <c r="L7">
        <v>21</v>
      </c>
      <c r="M7">
        <v>15</v>
      </c>
      <c r="N7">
        <v>8</v>
      </c>
    </row>
    <row r="8" spans="1:14">
      <c r="A8" s="20" t="str" cm="1">
        <f t="array" ref="A8">IF(Table2[[#This Row],[Max_num_drones]:[Max_num_drones]]=2,Table2[[#This Row],[Solving_time]:[Solving_time]],"")</f>
        <v/>
      </c>
      <c r="B8" s="20" cm="1">
        <f t="array" ref="B8">IF(Table2[[#This Row],[Max_num_drones]:[Max_num_drones]]=3,Table2[[#This Row],[Solving_time]:[Solving_time]],"")</f>
        <v>9.5592737197875893E-2</v>
      </c>
      <c r="C8" s="20" t="str" cm="1">
        <f t="array" ref="C8">IF(Table2[[#This Row],[Max_num_drones]:[Max_num_drones]]=4,Table2[[#This Row],[Solving_time]:[Solving_time]],"")</f>
        <v/>
      </c>
      <c r="D8" s="20" t="str" cm="1">
        <f t="array" ref="D8">IF(Table2[[#This Row],[Max_num_drones]:[Max_num_drones]]=5,Table2[[#This Row],[Solving_time]:[Solving_time]],"")</f>
        <v/>
      </c>
      <c r="H8">
        <v>210</v>
      </c>
      <c r="J8" t="str">
        <f t="shared" si="0"/>
        <v>180s-210s</v>
      </c>
      <c r="K8">
        <v>9</v>
      </c>
      <c r="L8">
        <v>8</v>
      </c>
      <c r="M8">
        <v>12</v>
      </c>
      <c r="N8">
        <v>8</v>
      </c>
    </row>
    <row r="9" spans="1:14">
      <c r="A9" s="20" t="str" cm="1">
        <f t="array" ref="A9">IF(Table2[[#This Row],[Max_num_drones]:[Max_num_drones]]=2,Table2[[#This Row],[Solving_time]:[Solving_time]],"")</f>
        <v/>
      </c>
      <c r="B9" s="20" cm="1">
        <f t="array" ref="B9">IF(Table2[[#This Row],[Max_num_drones]:[Max_num_drones]]=3,Table2[[#This Row],[Solving_time]:[Solving_time]],"")</f>
        <v>6.4564943313598605E-2</v>
      </c>
      <c r="C9" s="20" t="str" cm="1">
        <f t="array" ref="C9">IF(Table2[[#This Row],[Max_num_drones]:[Max_num_drones]]=4,Table2[[#This Row],[Solving_time]:[Solving_time]],"")</f>
        <v/>
      </c>
      <c r="D9" s="20" t="str" cm="1">
        <f t="array" ref="D9">IF(Table2[[#This Row],[Max_num_drones]:[Max_num_drones]]=5,Table2[[#This Row],[Solving_time]:[Solving_time]],"")</f>
        <v/>
      </c>
      <c r="H9">
        <v>240</v>
      </c>
      <c r="J9" t="str">
        <f t="shared" si="0"/>
        <v>210s-240s</v>
      </c>
      <c r="K9">
        <v>4</v>
      </c>
      <c r="L9">
        <v>8</v>
      </c>
      <c r="M9">
        <v>10</v>
      </c>
      <c r="N9">
        <v>5</v>
      </c>
    </row>
    <row r="10" spans="1:14">
      <c r="A10" s="20" t="str" cm="1">
        <f t="array" ref="A10">IF(Table2[[#This Row],[Max_num_drones]:[Max_num_drones]]=2,Table2[[#This Row],[Solving_time]:[Solving_time]],"")</f>
        <v/>
      </c>
      <c r="B10" s="20" cm="1">
        <f t="array" ref="B10">IF(Table2[[#This Row],[Max_num_drones]:[Max_num_drones]]=3,Table2[[#This Row],[Solving_time]:[Solving_time]],"")</f>
        <v>6.8062782287597601E-2</v>
      </c>
      <c r="C10" s="20" t="str" cm="1">
        <f t="array" ref="C10">IF(Table2[[#This Row],[Max_num_drones]:[Max_num_drones]]=4,Table2[[#This Row],[Solving_time]:[Solving_time]],"")</f>
        <v/>
      </c>
      <c r="D10" s="20" t="str" cm="1">
        <f t="array" ref="D10">IF(Table2[[#This Row],[Max_num_drones]:[Max_num_drones]]=5,Table2[[#This Row],[Solving_time]:[Solving_time]],"")</f>
        <v/>
      </c>
      <c r="H10">
        <v>270</v>
      </c>
      <c r="J10" t="str">
        <f t="shared" si="0"/>
        <v>240s-270s</v>
      </c>
      <c r="K10">
        <v>14</v>
      </c>
      <c r="L10">
        <v>4</v>
      </c>
      <c r="M10">
        <v>7</v>
      </c>
      <c r="N10">
        <v>6</v>
      </c>
    </row>
    <row r="11" spans="1:14">
      <c r="A11" s="20" t="str" cm="1">
        <f t="array" ref="A11">IF(Table2[[#This Row],[Max_num_drones]:[Max_num_drones]]=2,Table2[[#This Row],[Solving_time]:[Solving_time]],"")</f>
        <v/>
      </c>
      <c r="B11" s="20" cm="1">
        <f t="array" ref="B11">IF(Table2[[#This Row],[Max_num_drones]:[Max_num_drones]]=3,Table2[[#This Row],[Solving_time]:[Solving_time]],"")</f>
        <v>0.10910987854003899</v>
      </c>
      <c r="C11" s="20" t="str" cm="1">
        <f t="array" ref="C11">IF(Table2[[#This Row],[Max_num_drones]:[Max_num_drones]]=4,Table2[[#This Row],[Solving_time]:[Solving_time]],"")</f>
        <v/>
      </c>
      <c r="D11" s="20" t="str" cm="1">
        <f t="array" ref="D11">IF(Table2[[#This Row],[Max_num_drones]:[Max_num_drones]]=5,Table2[[#This Row],[Solving_time]:[Solving_time]],"")</f>
        <v/>
      </c>
      <c r="J11" t="str">
        <f t="shared" si="0"/>
        <v>270s-300s</v>
      </c>
      <c r="K11">
        <v>23</v>
      </c>
      <c r="L11">
        <v>26</v>
      </c>
      <c r="M11">
        <v>21</v>
      </c>
      <c r="N11">
        <v>12</v>
      </c>
    </row>
    <row r="12" spans="1:14">
      <c r="A12" s="20" t="str" cm="1">
        <f t="array" ref="A12">IF(Table2[[#This Row],[Max_num_drones]:[Max_num_drones]]=2,Table2[[#This Row],[Solving_time]:[Solving_time]],"")</f>
        <v/>
      </c>
      <c r="B12" s="20" t="str" cm="1">
        <f t="array" ref="B12">IF(Table2[[#This Row],[Max_num_drones]:[Max_num_drones]]=3,Table2[[#This Row],[Solving_time]:[Solving_time]],"")</f>
        <v/>
      </c>
      <c r="C12" s="20" cm="1">
        <f t="array" ref="C12">IF(Table2[[#This Row],[Max_num_drones]:[Max_num_drones]]=4,Table2[[#This Row],[Solving_time]:[Solving_time]],"")</f>
        <v>0.15364408493041901</v>
      </c>
      <c r="D12" s="20" t="str" cm="1">
        <f t="array" ref="D12">IF(Table2[[#This Row],[Max_num_drones]:[Max_num_drones]]=5,Table2[[#This Row],[Solving_time]:[Solving_time]],"")</f>
        <v/>
      </c>
    </row>
    <row r="13" spans="1:14">
      <c r="A13" s="20" t="str" cm="1">
        <f t="array" ref="A13">IF(Table2[[#This Row],[Max_num_drones]:[Max_num_drones]]=2,Table2[[#This Row],[Solving_time]:[Solving_time]],"")</f>
        <v/>
      </c>
      <c r="B13" s="20" t="str" cm="1">
        <f t="array" ref="B13">IF(Table2[[#This Row],[Max_num_drones]:[Max_num_drones]]=3,Table2[[#This Row],[Solving_time]:[Solving_time]],"")</f>
        <v/>
      </c>
      <c r="C13" s="20" cm="1">
        <f t="array" ref="C13">IF(Table2[[#This Row],[Max_num_drones]:[Max_num_drones]]=4,Table2[[#This Row],[Solving_time]:[Solving_time]],"")</f>
        <v>0.12570643424987701</v>
      </c>
      <c r="D13" s="20" t="str" cm="1">
        <f t="array" ref="D13">IF(Table2[[#This Row],[Max_num_drones]:[Max_num_drones]]=5,Table2[[#This Row],[Solving_time]:[Solving_time]],"")</f>
        <v/>
      </c>
    </row>
    <row r="14" spans="1:14">
      <c r="A14" s="20" t="str" cm="1">
        <f t="array" ref="A14">IF(Table2[[#This Row],[Max_num_drones]:[Max_num_drones]]=2,Table2[[#This Row],[Solving_time]:[Solving_time]],"")</f>
        <v/>
      </c>
      <c r="B14" s="20" t="str" cm="1">
        <f t="array" ref="B14">IF(Table2[[#This Row],[Max_num_drones]:[Max_num_drones]]=3,Table2[[#This Row],[Solving_time]:[Solving_time]],"")</f>
        <v/>
      </c>
      <c r="C14" s="20" cm="1">
        <f t="array" ref="C14">IF(Table2[[#This Row],[Max_num_drones]:[Max_num_drones]]=4,Table2[[#This Row],[Solving_time]:[Solving_time]],"")</f>
        <v>0.11160540580749501</v>
      </c>
      <c r="D14" s="20" t="str" cm="1">
        <f t="array" ref="D14">IF(Table2[[#This Row],[Max_num_drones]:[Max_num_drones]]=5,Table2[[#This Row],[Solving_time]:[Solving_time]],"")</f>
        <v/>
      </c>
    </row>
    <row r="15" spans="1:14">
      <c r="A15" s="20" t="str" cm="1">
        <f t="array" ref="A15">IF(Table2[[#This Row],[Max_num_drones]:[Max_num_drones]]=2,Table2[[#This Row],[Solving_time]:[Solving_time]],"")</f>
        <v/>
      </c>
      <c r="B15" s="20" t="str" cm="1">
        <f t="array" ref="B15">IF(Table2[[#This Row],[Max_num_drones]:[Max_num_drones]]=3,Table2[[#This Row],[Solving_time]:[Solving_time]],"")</f>
        <v/>
      </c>
      <c r="C15" s="20" cm="1">
        <f t="array" ref="C15">IF(Table2[[#This Row],[Max_num_drones]:[Max_num_drones]]=4,Table2[[#This Row],[Solving_time]:[Solving_time]],"")</f>
        <v>0.13062334060668901</v>
      </c>
      <c r="D15" s="20" t="str" cm="1">
        <f t="array" ref="D15">IF(Table2[[#This Row],[Max_num_drones]:[Max_num_drones]]=5,Table2[[#This Row],[Solving_time]:[Solving_time]],"")</f>
        <v/>
      </c>
    </row>
    <row r="16" spans="1:14">
      <c r="A16" s="20" t="str" cm="1">
        <f t="array" ref="A16">IF(Table2[[#This Row],[Max_num_drones]:[Max_num_drones]]=2,Table2[[#This Row],[Solving_time]:[Solving_time]],"")</f>
        <v/>
      </c>
      <c r="B16" s="20" t="str" cm="1">
        <f t="array" ref="B16">IF(Table2[[#This Row],[Max_num_drones]:[Max_num_drones]]=3,Table2[[#This Row],[Solving_time]:[Solving_time]],"")</f>
        <v/>
      </c>
      <c r="C16" s="20" cm="1">
        <f t="array" ref="C16">IF(Table2[[#This Row],[Max_num_drones]:[Max_num_drones]]=4,Table2[[#This Row],[Solving_time]:[Solving_time]],"")</f>
        <v>8.95864963531494E-2</v>
      </c>
      <c r="D16" s="20" t="str" cm="1">
        <f t="array" ref="D16">IF(Table2[[#This Row],[Max_num_drones]:[Max_num_drones]]=5,Table2[[#This Row],[Solving_time]:[Solving_time]],"")</f>
        <v/>
      </c>
    </row>
    <row r="17" spans="1:4">
      <c r="A17" s="20" t="str" cm="1">
        <f t="array" ref="A17">IF(Table2[[#This Row],[Max_num_drones]:[Max_num_drones]]=2,Table2[[#This Row],[Solving_time]:[Solving_time]],"")</f>
        <v/>
      </c>
      <c r="B17" s="20" t="str" cm="1">
        <f t="array" ref="B17">IF(Table2[[#This Row],[Max_num_drones]:[Max_num_drones]]=3,Table2[[#This Row],[Solving_time]:[Solving_time]],"")</f>
        <v/>
      </c>
      <c r="C17" s="20" t="str" cm="1">
        <f t="array" ref="C17">IF(Table2[[#This Row],[Max_num_drones]:[Max_num_drones]]=4,Table2[[#This Row],[Solving_time]:[Solving_time]],"")</f>
        <v/>
      </c>
      <c r="D17" s="20" cm="1">
        <f t="array" ref="D17">IF(Table2[[#This Row],[Max_num_drones]:[Max_num_drones]]=5,Table2[[#This Row],[Solving_time]:[Solving_time]],"")</f>
        <v>0.160653591156005</v>
      </c>
    </row>
    <row r="18" spans="1:4">
      <c r="A18" s="20" t="str" cm="1">
        <f t="array" ref="A18">IF(Table2[[#This Row],[Max_num_drones]:[Max_num_drones]]=2,Table2[[#This Row],[Solving_time]:[Solving_time]],"")</f>
        <v/>
      </c>
      <c r="B18" s="20" t="str" cm="1">
        <f t="array" ref="B18">IF(Table2[[#This Row],[Max_num_drones]:[Max_num_drones]]=3,Table2[[#This Row],[Solving_time]:[Solving_time]],"")</f>
        <v/>
      </c>
      <c r="C18" s="20" t="str" cm="1">
        <f t="array" ref="C18">IF(Table2[[#This Row],[Max_num_drones]:[Max_num_drones]]=4,Table2[[#This Row],[Solving_time]:[Solving_time]],"")</f>
        <v/>
      </c>
      <c r="D18" s="20" cm="1">
        <f t="array" ref="D18">IF(Table2[[#This Row],[Max_num_drones]:[Max_num_drones]]=5,Table2[[#This Row],[Solving_time]:[Solving_time]],"")</f>
        <v>0.13820123672485299</v>
      </c>
    </row>
    <row r="19" spans="1:4">
      <c r="A19" s="20" t="str" cm="1">
        <f t="array" ref="A19">IF(Table2[[#This Row],[Max_num_drones]:[Max_num_drones]]=2,Table2[[#This Row],[Solving_time]:[Solving_time]],"")</f>
        <v/>
      </c>
      <c r="B19" s="20" t="str" cm="1">
        <f t="array" ref="B19">IF(Table2[[#This Row],[Max_num_drones]:[Max_num_drones]]=3,Table2[[#This Row],[Solving_time]:[Solving_time]],"")</f>
        <v/>
      </c>
      <c r="C19" s="20" t="str" cm="1">
        <f t="array" ref="C19">IF(Table2[[#This Row],[Max_num_drones]:[Max_num_drones]]=4,Table2[[#This Row],[Solving_time]:[Solving_time]],"")</f>
        <v/>
      </c>
      <c r="D19" s="20" cm="1">
        <f t="array" ref="D19">IF(Table2[[#This Row],[Max_num_drones]:[Max_num_drones]]=5,Table2[[#This Row],[Solving_time]:[Solving_time]],"")</f>
        <v>0.16872215270995999</v>
      </c>
    </row>
    <row r="20" spans="1:4">
      <c r="A20" s="20" t="str" cm="1">
        <f t="array" ref="A20">IF(Table2[[#This Row],[Max_num_drones]:[Max_num_drones]]=2,Table2[[#This Row],[Solving_time]:[Solving_time]],"")</f>
        <v/>
      </c>
      <c r="B20" s="20" t="str" cm="1">
        <f t="array" ref="B20">IF(Table2[[#This Row],[Max_num_drones]:[Max_num_drones]]=3,Table2[[#This Row],[Solving_time]:[Solving_time]],"")</f>
        <v/>
      </c>
      <c r="C20" s="20" t="str" cm="1">
        <f t="array" ref="C20">IF(Table2[[#This Row],[Max_num_drones]:[Max_num_drones]]=4,Table2[[#This Row],[Solving_time]:[Solving_time]],"")</f>
        <v/>
      </c>
      <c r="D20" s="20" cm="1">
        <f t="array" ref="D20">IF(Table2[[#This Row],[Max_num_drones]:[Max_num_drones]]=5,Table2[[#This Row],[Solving_time]:[Solving_time]],"")</f>
        <v>0.15981340408325101</v>
      </c>
    </row>
    <row r="21" spans="1:4">
      <c r="A21" s="20" t="str" cm="1">
        <f t="array" ref="A21">IF(Table2[[#This Row],[Max_num_drones]:[Max_num_drones]]=2,Table2[[#This Row],[Solving_time]:[Solving_time]],"")</f>
        <v/>
      </c>
      <c r="B21" s="20" t="str" cm="1">
        <f t="array" ref="B21">IF(Table2[[#This Row],[Max_num_drones]:[Max_num_drones]]=3,Table2[[#This Row],[Solving_time]:[Solving_time]],"")</f>
        <v/>
      </c>
      <c r="C21" s="20" t="str" cm="1">
        <f t="array" ref="C21">IF(Table2[[#This Row],[Max_num_drones]:[Max_num_drones]]=4,Table2[[#This Row],[Solving_time]:[Solving_time]],"")</f>
        <v/>
      </c>
      <c r="D21" s="20" cm="1">
        <f t="array" ref="D21">IF(Table2[[#This Row],[Max_num_drones]:[Max_num_drones]]=5,Table2[[#This Row],[Solving_time]:[Solving_time]],"")</f>
        <v>0.13313269615173301</v>
      </c>
    </row>
    <row r="22" spans="1:4">
      <c r="A22" s="20" cm="1">
        <f t="array" ref="A22">IF(Table2[[#This Row],[Max_num_drones]:[Max_num_drones]]=2,Table2[[#This Row],[Solving_time]:[Solving_time]],"")</f>
        <v>0.248995065689086</v>
      </c>
      <c r="B22" s="20" t="str" cm="1">
        <f t="array" ref="B22">IF(Table2[[#This Row],[Max_num_drones]:[Max_num_drones]]=3,Table2[[#This Row],[Solving_time]:[Solving_time]],"")</f>
        <v/>
      </c>
      <c r="C22" s="20" t="str" cm="1">
        <f t="array" ref="C22">IF(Table2[[#This Row],[Max_num_drones]:[Max_num_drones]]=4,Table2[[#This Row],[Solving_time]:[Solving_time]],"")</f>
        <v/>
      </c>
      <c r="D22" s="20" t="str" cm="1">
        <f t="array" ref="D22">IF(Table2[[#This Row],[Max_num_drones]:[Max_num_drones]]=5,Table2[[#This Row],[Solving_time]:[Solving_time]],"")</f>
        <v/>
      </c>
    </row>
    <row r="23" spans="1:4">
      <c r="A23" s="20" cm="1">
        <f t="array" ref="A23">IF(Table2[[#This Row],[Max_num_drones]:[Max_num_drones]]=2,Table2[[#This Row],[Solving_time]:[Solving_time]],"")</f>
        <v>0.20719957351684501</v>
      </c>
      <c r="B23" s="20" t="str" cm="1">
        <f t="array" ref="B23">IF(Table2[[#This Row],[Max_num_drones]:[Max_num_drones]]=3,Table2[[#This Row],[Solving_time]:[Solving_time]],"")</f>
        <v/>
      </c>
      <c r="C23" s="20" t="str" cm="1">
        <f t="array" ref="C23">IF(Table2[[#This Row],[Max_num_drones]:[Max_num_drones]]=4,Table2[[#This Row],[Solving_time]:[Solving_time]],"")</f>
        <v/>
      </c>
      <c r="D23" s="20" t="str" cm="1">
        <f t="array" ref="D23">IF(Table2[[#This Row],[Max_num_drones]:[Max_num_drones]]=5,Table2[[#This Row],[Solving_time]:[Solving_time]],"")</f>
        <v/>
      </c>
    </row>
    <row r="24" spans="1:4">
      <c r="A24" s="20" cm="1">
        <f t="array" ref="A24">IF(Table2[[#This Row],[Max_num_drones]:[Max_num_drones]]=2,Table2[[#This Row],[Solving_time]:[Solving_time]],"")</f>
        <v>0.23923230171203599</v>
      </c>
      <c r="B24" s="20" t="str" cm="1">
        <f t="array" ref="B24">IF(Table2[[#This Row],[Max_num_drones]:[Max_num_drones]]=3,Table2[[#This Row],[Solving_time]:[Solving_time]],"")</f>
        <v/>
      </c>
      <c r="C24" s="20" t="str" cm="1">
        <f t="array" ref="C24">IF(Table2[[#This Row],[Max_num_drones]:[Max_num_drones]]=4,Table2[[#This Row],[Solving_time]:[Solving_time]],"")</f>
        <v/>
      </c>
      <c r="D24" s="20" t="str" cm="1">
        <f t="array" ref="D24">IF(Table2[[#This Row],[Max_num_drones]:[Max_num_drones]]=5,Table2[[#This Row],[Solving_time]:[Solving_time]],"")</f>
        <v/>
      </c>
    </row>
    <row r="25" spans="1:4">
      <c r="A25" s="20" cm="1">
        <f t="array" ref="A25">IF(Table2[[#This Row],[Max_num_drones]:[Max_num_drones]]=2,Table2[[#This Row],[Solving_time]:[Solving_time]],"")</f>
        <v>0.31149530410766602</v>
      </c>
      <c r="B25" s="20" t="str" cm="1">
        <f t="array" ref="B25">IF(Table2[[#This Row],[Max_num_drones]:[Max_num_drones]]=3,Table2[[#This Row],[Solving_time]:[Solving_time]],"")</f>
        <v/>
      </c>
      <c r="C25" s="20" t="str" cm="1">
        <f t="array" ref="C25">IF(Table2[[#This Row],[Max_num_drones]:[Max_num_drones]]=4,Table2[[#This Row],[Solving_time]:[Solving_time]],"")</f>
        <v/>
      </c>
      <c r="D25" s="20" t="str" cm="1">
        <f t="array" ref="D25">IF(Table2[[#This Row],[Max_num_drones]:[Max_num_drones]]=5,Table2[[#This Row],[Solving_time]:[Solving_time]],"")</f>
        <v/>
      </c>
    </row>
    <row r="26" spans="1:4">
      <c r="A26" s="20" cm="1">
        <f t="array" ref="A26">IF(Table2[[#This Row],[Max_num_drones]:[Max_num_drones]]=2,Table2[[#This Row],[Solving_time]:[Solving_time]],"")</f>
        <v>0.23696255683898901</v>
      </c>
      <c r="B26" s="20" t="str" cm="1">
        <f t="array" ref="B26">IF(Table2[[#This Row],[Max_num_drones]:[Max_num_drones]]=3,Table2[[#This Row],[Solving_time]:[Solving_time]],"")</f>
        <v/>
      </c>
      <c r="C26" s="20" t="str" cm="1">
        <f t="array" ref="C26">IF(Table2[[#This Row],[Max_num_drones]:[Max_num_drones]]=4,Table2[[#This Row],[Solving_time]:[Solving_time]],"")</f>
        <v/>
      </c>
      <c r="D26" s="20" t="str" cm="1">
        <f t="array" ref="D26">IF(Table2[[#This Row],[Max_num_drones]:[Max_num_drones]]=5,Table2[[#This Row],[Solving_time]:[Solving_time]],"")</f>
        <v/>
      </c>
    </row>
    <row r="27" spans="1:4">
      <c r="A27" s="20" t="str" cm="1">
        <f t="array" ref="A27">IF(Table2[[#This Row],[Max_num_drones]:[Max_num_drones]]=2,Table2[[#This Row],[Solving_time]:[Solving_time]],"")</f>
        <v/>
      </c>
      <c r="B27" s="20" cm="1">
        <f t="array" ref="B27">IF(Table2[[#This Row],[Max_num_drones]:[Max_num_drones]]=3,Table2[[#This Row],[Solving_time]:[Solving_time]],"")</f>
        <v>1.07449102401733</v>
      </c>
      <c r="C27" s="20" t="str" cm="1">
        <f t="array" ref="C27">IF(Table2[[#This Row],[Max_num_drones]:[Max_num_drones]]=4,Table2[[#This Row],[Solving_time]:[Solving_time]],"")</f>
        <v/>
      </c>
      <c r="D27" s="20" t="str" cm="1">
        <f t="array" ref="D27">IF(Table2[[#This Row],[Max_num_drones]:[Max_num_drones]]=5,Table2[[#This Row],[Solving_time]:[Solving_time]],"")</f>
        <v/>
      </c>
    </row>
    <row r="28" spans="1:4">
      <c r="A28" s="20" t="str" cm="1">
        <f t="array" ref="A28">IF(Table2[[#This Row],[Max_num_drones]:[Max_num_drones]]=2,Table2[[#This Row],[Solving_time]:[Solving_time]],"")</f>
        <v/>
      </c>
      <c r="B28" s="20" cm="1">
        <f t="array" ref="B28">IF(Table2[[#This Row],[Max_num_drones]:[Max_num_drones]]=3,Table2[[#This Row],[Solving_time]:[Solving_time]],"")</f>
        <v>9.0586900711059501E-2</v>
      </c>
      <c r="C28" s="20" t="str" cm="1">
        <f t="array" ref="C28">IF(Table2[[#This Row],[Max_num_drones]:[Max_num_drones]]=4,Table2[[#This Row],[Solving_time]:[Solving_time]],"")</f>
        <v/>
      </c>
      <c r="D28" s="20" t="str" cm="1">
        <f t="array" ref="D28">IF(Table2[[#This Row],[Max_num_drones]:[Max_num_drones]]=5,Table2[[#This Row],[Solving_time]:[Solving_time]],"")</f>
        <v/>
      </c>
    </row>
    <row r="29" spans="1:4">
      <c r="A29" s="20" t="str" cm="1">
        <f t="array" ref="A29">IF(Table2[[#This Row],[Max_num_drones]:[Max_num_drones]]=2,Table2[[#This Row],[Solving_time]:[Solving_time]],"")</f>
        <v/>
      </c>
      <c r="B29" s="20" cm="1">
        <f t="array" ref="B29">IF(Table2[[#This Row],[Max_num_drones]:[Max_num_drones]]=3,Table2[[#This Row],[Solving_time]:[Solving_time]],"")</f>
        <v>6.2531232833862305E-2</v>
      </c>
      <c r="C29" s="20" t="str" cm="1">
        <f t="array" ref="C29">IF(Table2[[#This Row],[Max_num_drones]:[Max_num_drones]]=4,Table2[[#This Row],[Solving_time]:[Solving_time]],"")</f>
        <v/>
      </c>
      <c r="D29" s="20" t="str" cm="1">
        <f t="array" ref="D29">IF(Table2[[#This Row],[Max_num_drones]:[Max_num_drones]]=5,Table2[[#This Row],[Solving_time]:[Solving_time]],"")</f>
        <v/>
      </c>
    </row>
    <row r="30" spans="1:4">
      <c r="A30" s="20" t="str" cm="1">
        <f t="array" ref="A30">IF(Table2[[#This Row],[Max_num_drones]:[Max_num_drones]]=2,Table2[[#This Row],[Solving_time]:[Solving_time]],"")</f>
        <v/>
      </c>
      <c r="B30" s="20" cm="1">
        <f t="array" ref="B30">IF(Table2[[#This Row],[Max_num_drones]:[Max_num_drones]]=3,Table2[[#This Row],[Solving_time]:[Solving_time]],"")</f>
        <v>6.5061807632446206E-2</v>
      </c>
      <c r="C30" s="20" t="str" cm="1">
        <f t="array" ref="C30">IF(Table2[[#This Row],[Max_num_drones]:[Max_num_drones]]=4,Table2[[#This Row],[Solving_time]:[Solving_time]],"")</f>
        <v/>
      </c>
      <c r="D30" s="20" t="str" cm="1">
        <f t="array" ref="D30">IF(Table2[[#This Row],[Max_num_drones]:[Max_num_drones]]=5,Table2[[#This Row],[Solving_time]:[Solving_time]],"")</f>
        <v/>
      </c>
    </row>
    <row r="31" spans="1:4">
      <c r="A31" s="20" t="str" cm="1">
        <f t="array" ref="A31">IF(Table2[[#This Row],[Max_num_drones]:[Max_num_drones]]=2,Table2[[#This Row],[Solving_time]:[Solving_time]],"")</f>
        <v/>
      </c>
      <c r="B31" s="20" cm="1">
        <f t="array" ref="B31">IF(Table2[[#This Row],[Max_num_drones]:[Max_num_drones]]=3,Table2[[#This Row],[Solving_time]:[Solving_time]],"")</f>
        <v>7.6573133468627902E-2</v>
      </c>
      <c r="C31" s="20" t="str" cm="1">
        <f t="array" ref="C31">IF(Table2[[#This Row],[Max_num_drones]:[Max_num_drones]]=4,Table2[[#This Row],[Solving_time]:[Solving_time]],"")</f>
        <v/>
      </c>
      <c r="D31" s="20" t="str" cm="1">
        <f t="array" ref="D31">IF(Table2[[#This Row],[Max_num_drones]:[Max_num_drones]]=5,Table2[[#This Row],[Solving_time]:[Solving_time]],"")</f>
        <v/>
      </c>
    </row>
    <row r="32" spans="1:4">
      <c r="A32" s="20" t="str" cm="1">
        <f t="array" ref="A32">IF(Table2[[#This Row],[Max_num_drones]:[Max_num_drones]]=2,Table2[[#This Row],[Solving_time]:[Solving_time]],"")</f>
        <v/>
      </c>
      <c r="B32" s="20" t="str" cm="1">
        <f t="array" ref="B32">IF(Table2[[#This Row],[Max_num_drones]:[Max_num_drones]]=3,Table2[[#This Row],[Solving_time]:[Solving_time]],"")</f>
        <v/>
      </c>
      <c r="C32" s="20" cm="1">
        <f t="array" ref="C32">IF(Table2[[#This Row],[Max_num_drones]:[Max_num_drones]]=4,Table2[[#This Row],[Solving_time]:[Solving_time]],"")</f>
        <v>0.14705824851989699</v>
      </c>
      <c r="D32" s="20" t="str" cm="1">
        <f t="array" ref="D32">IF(Table2[[#This Row],[Max_num_drones]:[Max_num_drones]]=5,Table2[[#This Row],[Solving_time]:[Solving_time]],"")</f>
        <v/>
      </c>
    </row>
    <row r="33" spans="1:4">
      <c r="A33" s="20" t="str" cm="1">
        <f t="array" ref="A33">IF(Table2[[#This Row],[Max_num_drones]:[Max_num_drones]]=2,Table2[[#This Row],[Solving_time]:[Solving_time]],"")</f>
        <v/>
      </c>
      <c r="B33" s="20" t="str" cm="1">
        <f t="array" ref="B33">IF(Table2[[#This Row],[Max_num_drones]:[Max_num_drones]]=3,Table2[[#This Row],[Solving_time]:[Solving_time]],"")</f>
        <v/>
      </c>
      <c r="C33" s="20" cm="1">
        <f t="array" ref="C33">IF(Table2[[#This Row],[Max_num_drones]:[Max_num_drones]]=4,Table2[[#This Row],[Solving_time]:[Solving_time]],"")</f>
        <v>0.117835044860839</v>
      </c>
      <c r="D33" s="20" t="str" cm="1">
        <f t="array" ref="D33">IF(Table2[[#This Row],[Max_num_drones]:[Max_num_drones]]=5,Table2[[#This Row],[Solving_time]:[Solving_time]],"")</f>
        <v/>
      </c>
    </row>
    <row r="34" spans="1:4">
      <c r="A34" s="20" t="str" cm="1">
        <f t="array" ref="A34">IF(Table2[[#This Row],[Max_num_drones]:[Max_num_drones]]=2,Table2[[#This Row],[Solving_time]:[Solving_time]],"")</f>
        <v/>
      </c>
      <c r="B34" s="20" t="str" cm="1">
        <f t="array" ref="B34">IF(Table2[[#This Row],[Max_num_drones]:[Max_num_drones]]=3,Table2[[#This Row],[Solving_time]:[Solving_time]],"")</f>
        <v/>
      </c>
      <c r="C34" s="20" cm="1">
        <f t="array" ref="C34">IF(Table2[[#This Row],[Max_num_drones]:[Max_num_drones]]=4,Table2[[#This Row],[Solving_time]:[Solving_time]],"")</f>
        <v>0.11360883712768501</v>
      </c>
      <c r="D34" s="20" t="str" cm="1">
        <f t="array" ref="D34">IF(Table2[[#This Row],[Max_num_drones]:[Max_num_drones]]=5,Table2[[#This Row],[Solving_time]:[Solving_time]],"")</f>
        <v/>
      </c>
    </row>
    <row r="35" spans="1:4">
      <c r="A35" s="20" t="str" cm="1">
        <f t="array" ref="A35">IF(Table2[[#This Row],[Max_num_drones]:[Max_num_drones]]=2,Table2[[#This Row],[Solving_time]:[Solving_time]],"")</f>
        <v/>
      </c>
      <c r="B35" s="20" t="str" cm="1">
        <f t="array" ref="B35">IF(Table2[[#This Row],[Max_num_drones]:[Max_num_drones]]=3,Table2[[#This Row],[Solving_time]:[Solving_time]],"")</f>
        <v/>
      </c>
      <c r="C35" s="20" cm="1">
        <f t="array" ref="C35">IF(Table2[[#This Row],[Max_num_drones]:[Max_num_drones]]=4,Table2[[#This Row],[Solving_time]:[Solving_time]],"")</f>
        <v>0.126123666763305</v>
      </c>
      <c r="D35" s="20" t="str" cm="1">
        <f t="array" ref="D35">IF(Table2[[#This Row],[Max_num_drones]:[Max_num_drones]]=5,Table2[[#This Row],[Solving_time]:[Solving_time]],"")</f>
        <v/>
      </c>
    </row>
    <row r="36" spans="1:4">
      <c r="A36" s="20" t="str" cm="1">
        <f t="array" ref="A36">IF(Table2[[#This Row],[Max_num_drones]:[Max_num_drones]]=2,Table2[[#This Row],[Solving_time]:[Solving_time]],"")</f>
        <v/>
      </c>
      <c r="B36" s="20" t="str" cm="1">
        <f t="array" ref="B36">IF(Table2[[#This Row],[Max_num_drones]:[Max_num_drones]]=3,Table2[[#This Row],[Solving_time]:[Solving_time]],"")</f>
        <v/>
      </c>
      <c r="C36" s="20" cm="1">
        <f t="array" ref="C36">IF(Table2[[#This Row],[Max_num_drones]:[Max_num_drones]]=4,Table2[[#This Row],[Solving_time]:[Solving_time]],"")</f>
        <v>7.6070308685302707E-2</v>
      </c>
      <c r="D36" s="20" t="str" cm="1">
        <f t="array" ref="D36">IF(Table2[[#This Row],[Max_num_drones]:[Max_num_drones]]=5,Table2[[#This Row],[Solving_time]:[Solving_time]],"")</f>
        <v/>
      </c>
    </row>
    <row r="37" spans="1:4">
      <c r="A37" s="20" t="str" cm="1">
        <f t="array" ref="A37">IF(Table2[[#This Row],[Max_num_drones]:[Max_num_drones]]=2,Table2[[#This Row],[Solving_time]:[Solving_time]],"")</f>
        <v/>
      </c>
      <c r="B37" s="20" t="str" cm="1">
        <f t="array" ref="B37">IF(Table2[[#This Row],[Max_num_drones]:[Max_num_drones]]=3,Table2[[#This Row],[Solving_time]:[Solving_time]],"")</f>
        <v/>
      </c>
      <c r="C37" s="20" t="str" cm="1">
        <f t="array" ref="C37">IF(Table2[[#This Row],[Max_num_drones]:[Max_num_drones]]=4,Table2[[#This Row],[Solving_time]:[Solving_time]],"")</f>
        <v/>
      </c>
      <c r="D37" s="20" cm="1">
        <f t="array" ref="D37">IF(Table2[[#This Row],[Max_num_drones]:[Max_num_drones]]=5,Table2[[#This Row],[Solving_time]:[Solving_time]],"")</f>
        <v>0.15464615821838301</v>
      </c>
    </row>
    <row r="38" spans="1:4">
      <c r="A38" s="20" t="str" cm="1">
        <f t="array" ref="A38">IF(Table2[[#This Row],[Max_num_drones]:[Max_num_drones]]=2,Table2[[#This Row],[Solving_time]:[Solving_time]],"")</f>
        <v/>
      </c>
      <c r="B38" s="20" t="str" cm="1">
        <f t="array" ref="B38">IF(Table2[[#This Row],[Max_num_drones]:[Max_num_drones]]=3,Table2[[#This Row],[Solving_time]:[Solving_time]],"")</f>
        <v/>
      </c>
      <c r="C38" s="20" t="str" cm="1">
        <f t="array" ref="C38">IF(Table2[[#This Row],[Max_num_drones]:[Max_num_drones]]=4,Table2[[#This Row],[Solving_time]:[Solving_time]],"")</f>
        <v/>
      </c>
      <c r="D38" s="20" cm="1">
        <f t="array" ref="D38">IF(Table2[[#This Row],[Max_num_drones]:[Max_num_drones]]=5,Table2[[#This Row],[Solving_time]:[Solving_time]],"")</f>
        <v>0.14071965217590299</v>
      </c>
    </row>
    <row r="39" spans="1:4">
      <c r="A39" s="20" t="str" cm="1">
        <f t="array" ref="A39">IF(Table2[[#This Row],[Max_num_drones]:[Max_num_drones]]=2,Table2[[#This Row],[Solving_time]:[Solving_time]],"")</f>
        <v/>
      </c>
      <c r="B39" s="20" t="str" cm="1">
        <f t="array" ref="B39">IF(Table2[[#This Row],[Max_num_drones]:[Max_num_drones]]=3,Table2[[#This Row],[Solving_time]:[Solving_time]],"")</f>
        <v/>
      </c>
      <c r="C39" s="20" t="str" cm="1">
        <f t="array" ref="C39">IF(Table2[[#This Row],[Max_num_drones]:[Max_num_drones]]=4,Table2[[#This Row],[Solving_time]:[Solving_time]],"")</f>
        <v/>
      </c>
      <c r="D39" s="20" cm="1">
        <f t="array" ref="D39">IF(Table2[[#This Row],[Max_num_drones]:[Max_num_drones]]=5,Table2[[#This Row],[Solving_time]:[Solving_time]],"")</f>
        <v>0.16315793991088801</v>
      </c>
    </row>
    <row r="40" spans="1:4">
      <c r="A40" s="20" t="str" cm="1">
        <f t="array" ref="A40">IF(Table2[[#This Row],[Max_num_drones]:[Max_num_drones]]=2,Table2[[#This Row],[Solving_time]:[Solving_time]],"")</f>
        <v/>
      </c>
      <c r="B40" s="20" t="str" cm="1">
        <f t="array" ref="B40">IF(Table2[[#This Row],[Max_num_drones]:[Max_num_drones]]=3,Table2[[#This Row],[Solving_time]:[Solving_time]],"")</f>
        <v/>
      </c>
      <c r="C40" s="20" t="str" cm="1">
        <f t="array" ref="C40">IF(Table2[[#This Row],[Max_num_drones]:[Max_num_drones]]=4,Table2[[#This Row],[Solving_time]:[Solving_time]],"")</f>
        <v/>
      </c>
      <c r="D40" s="20" cm="1">
        <f t="array" ref="D40">IF(Table2[[#This Row],[Max_num_drones]:[Max_num_drones]]=5,Table2[[#This Row],[Solving_time]:[Solving_time]],"")</f>
        <v>0.16916275024413999</v>
      </c>
    </row>
    <row r="41" spans="1:4">
      <c r="A41" s="20" t="str" cm="1">
        <f t="array" ref="A41">IF(Table2[[#This Row],[Max_num_drones]:[Max_num_drones]]=2,Table2[[#This Row],[Solving_time]:[Solving_time]],"")</f>
        <v/>
      </c>
      <c r="B41" s="20" t="str" cm="1">
        <f t="array" ref="B41">IF(Table2[[#This Row],[Max_num_drones]:[Max_num_drones]]=3,Table2[[#This Row],[Solving_time]:[Solving_time]],"")</f>
        <v/>
      </c>
      <c r="C41" s="20" t="str" cm="1">
        <f t="array" ref="C41">IF(Table2[[#This Row],[Max_num_drones]:[Max_num_drones]]=4,Table2[[#This Row],[Solving_time]:[Solving_time]],"")</f>
        <v/>
      </c>
      <c r="D41" s="20" cm="1">
        <f t="array" ref="D41">IF(Table2[[#This Row],[Max_num_drones]:[Max_num_drones]]=5,Table2[[#This Row],[Solving_time]:[Solving_time]],"")</f>
        <v>0.126618862152099</v>
      </c>
    </row>
    <row r="42" spans="1:4">
      <c r="A42" s="20" cm="1">
        <f t="array" ref="A42">IF(Table2[[#This Row],[Max_num_drones]:[Max_num_drones]]=2,Table2[[#This Row],[Solving_time]:[Solving_time]],"")</f>
        <v>0.22192120552062899</v>
      </c>
      <c r="B42" s="20" t="str" cm="1">
        <f t="array" ref="B42">IF(Table2[[#This Row],[Max_num_drones]:[Max_num_drones]]=3,Table2[[#This Row],[Solving_time]:[Solving_time]],"")</f>
        <v/>
      </c>
      <c r="C42" s="20" t="str" cm="1">
        <f t="array" ref="C42">IF(Table2[[#This Row],[Max_num_drones]:[Max_num_drones]]=4,Table2[[#This Row],[Solving_time]:[Solving_time]],"")</f>
        <v/>
      </c>
      <c r="D42" s="20" t="str" cm="1">
        <f t="array" ref="D42">IF(Table2[[#This Row],[Max_num_drones]:[Max_num_drones]]=5,Table2[[#This Row],[Solving_time]:[Solving_time]],"")</f>
        <v/>
      </c>
    </row>
    <row r="43" spans="1:4">
      <c r="A43" s="20" cm="1">
        <f t="array" ref="A43">IF(Table2[[#This Row],[Max_num_drones]:[Max_num_drones]]=2,Table2[[#This Row],[Solving_time]:[Solving_time]],"")</f>
        <v>0.16816520690917899</v>
      </c>
      <c r="B43" s="20" t="str" cm="1">
        <f t="array" ref="B43">IF(Table2[[#This Row],[Max_num_drones]:[Max_num_drones]]=3,Table2[[#This Row],[Solving_time]:[Solving_time]],"")</f>
        <v/>
      </c>
      <c r="C43" s="20" t="str" cm="1">
        <f t="array" ref="C43">IF(Table2[[#This Row],[Max_num_drones]:[Max_num_drones]]=4,Table2[[#This Row],[Solving_time]:[Solving_time]],"")</f>
        <v/>
      </c>
      <c r="D43" s="20" t="str" cm="1">
        <f t="array" ref="D43">IF(Table2[[#This Row],[Max_num_drones]:[Max_num_drones]]=5,Table2[[#This Row],[Solving_time]:[Solving_time]],"")</f>
        <v/>
      </c>
    </row>
    <row r="44" spans="1:4">
      <c r="A44" s="20" cm="1">
        <f t="array" ref="A44">IF(Table2[[#This Row],[Max_num_drones]:[Max_num_drones]]=2,Table2[[#This Row],[Solving_time]:[Solving_time]],"")</f>
        <v>0.19462966918945299</v>
      </c>
      <c r="B44" s="20" t="str" cm="1">
        <f t="array" ref="B44">IF(Table2[[#This Row],[Max_num_drones]:[Max_num_drones]]=3,Table2[[#This Row],[Solving_time]:[Solving_time]],"")</f>
        <v/>
      </c>
      <c r="C44" s="20" t="str" cm="1">
        <f t="array" ref="C44">IF(Table2[[#This Row],[Max_num_drones]:[Max_num_drones]]=4,Table2[[#This Row],[Solving_time]:[Solving_time]],"")</f>
        <v/>
      </c>
      <c r="D44" s="20" t="str" cm="1">
        <f t="array" ref="D44">IF(Table2[[#This Row],[Max_num_drones]:[Max_num_drones]]=5,Table2[[#This Row],[Solving_time]:[Solving_time]],"")</f>
        <v/>
      </c>
    </row>
    <row r="45" spans="1:4">
      <c r="A45" s="20" cm="1">
        <f t="array" ref="A45">IF(Table2[[#This Row],[Max_num_drones]:[Max_num_drones]]=2,Table2[[#This Row],[Solving_time]:[Solving_time]],"")</f>
        <v>0.34769630432128901</v>
      </c>
      <c r="B45" s="20" t="str" cm="1">
        <f t="array" ref="B45">IF(Table2[[#This Row],[Max_num_drones]:[Max_num_drones]]=3,Table2[[#This Row],[Solving_time]:[Solving_time]],"")</f>
        <v/>
      </c>
      <c r="C45" s="20" t="str" cm="1">
        <f t="array" ref="C45">IF(Table2[[#This Row],[Max_num_drones]:[Max_num_drones]]=4,Table2[[#This Row],[Solving_time]:[Solving_time]],"")</f>
        <v/>
      </c>
      <c r="D45" s="20" t="str" cm="1">
        <f t="array" ref="D45">IF(Table2[[#This Row],[Max_num_drones]:[Max_num_drones]]=5,Table2[[#This Row],[Solving_time]:[Solving_time]],"")</f>
        <v/>
      </c>
    </row>
    <row r="46" spans="1:4">
      <c r="A46" s="20" cm="1">
        <f t="array" ref="A46">IF(Table2[[#This Row],[Max_num_drones]:[Max_num_drones]]=2,Table2[[#This Row],[Solving_time]:[Solving_time]],"")</f>
        <v>0.163187980651855</v>
      </c>
      <c r="B46" s="20" t="str" cm="1">
        <f t="array" ref="B46">IF(Table2[[#This Row],[Max_num_drones]:[Max_num_drones]]=3,Table2[[#This Row],[Solving_time]:[Solving_time]],"")</f>
        <v/>
      </c>
      <c r="C46" s="20" t="str" cm="1">
        <f t="array" ref="C46">IF(Table2[[#This Row],[Max_num_drones]:[Max_num_drones]]=4,Table2[[#This Row],[Solving_time]:[Solving_time]],"")</f>
        <v/>
      </c>
      <c r="D46" s="20" t="str" cm="1">
        <f t="array" ref="D46">IF(Table2[[#This Row],[Max_num_drones]:[Max_num_drones]]=5,Table2[[#This Row],[Solving_time]:[Solving_time]],"")</f>
        <v/>
      </c>
    </row>
    <row r="47" spans="1:4">
      <c r="A47" s="20" t="str" cm="1">
        <f t="array" ref="A47">IF(Table2[[#This Row],[Max_num_drones]:[Max_num_drones]]=2,Table2[[#This Row],[Solving_time]:[Solving_time]],"")</f>
        <v/>
      </c>
      <c r="B47" s="20" cm="1">
        <f t="array" ref="B47">IF(Table2[[#This Row],[Max_num_drones]:[Max_num_drones]]=3,Table2[[#This Row],[Solving_time]:[Solving_time]],"")</f>
        <v>1.0918583869934</v>
      </c>
      <c r="C47" s="20" t="str" cm="1">
        <f t="array" ref="C47">IF(Table2[[#This Row],[Max_num_drones]:[Max_num_drones]]=4,Table2[[#This Row],[Solving_time]:[Solving_time]],"")</f>
        <v/>
      </c>
      <c r="D47" s="20" t="str" cm="1">
        <f t="array" ref="D47">IF(Table2[[#This Row],[Max_num_drones]:[Max_num_drones]]=5,Table2[[#This Row],[Solving_time]:[Solving_time]],"")</f>
        <v/>
      </c>
    </row>
    <row r="48" spans="1:4">
      <c r="A48" s="20" t="str" cm="1">
        <f t="array" ref="A48">IF(Table2[[#This Row],[Max_num_drones]:[Max_num_drones]]=2,Table2[[#This Row],[Solving_time]:[Solving_time]],"")</f>
        <v/>
      </c>
      <c r="B48" s="20" cm="1">
        <f t="array" ref="B48">IF(Table2[[#This Row],[Max_num_drones]:[Max_num_drones]]=3,Table2[[#This Row],[Solving_time]:[Solving_time]],"")</f>
        <v>8.3580017089843694E-2</v>
      </c>
      <c r="C48" s="20" t="str" cm="1">
        <f t="array" ref="C48">IF(Table2[[#This Row],[Max_num_drones]:[Max_num_drones]]=4,Table2[[#This Row],[Solving_time]:[Solving_time]],"")</f>
        <v/>
      </c>
      <c r="D48" s="20" t="str" cm="1">
        <f t="array" ref="D48">IF(Table2[[#This Row],[Max_num_drones]:[Max_num_drones]]=5,Table2[[#This Row],[Solving_time]:[Solving_time]],"")</f>
        <v/>
      </c>
    </row>
    <row r="49" spans="1:4">
      <c r="A49" s="20" t="str" cm="1">
        <f t="array" ref="A49">IF(Table2[[#This Row],[Max_num_drones]:[Max_num_drones]]=2,Table2[[#This Row],[Solving_time]:[Solving_time]],"")</f>
        <v/>
      </c>
      <c r="B49" s="20" cm="1">
        <f t="array" ref="B49">IF(Table2[[#This Row],[Max_num_drones]:[Max_num_drones]]=3,Table2[[#This Row],[Solving_time]:[Solving_time]],"")</f>
        <v>6.1562061309814398E-2</v>
      </c>
      <c r="C49" s="20" t="str" cm="1">
        <f t="array" ref="C49">IF(Table2[[#This Row],[Max_num_drones]:[Max_num_drones]]=4,Table2[[#This Row],[Solving_time]:[Solving_time]],"")</f>
        <v/>
      </c>
      <c r="D49" s="20" t="str" cm="1">
        <f t="array" ref="D49">IF(Table2[[#This Row],[Max_num_drones]:[Max_num_drones]]=5,Table2[[#This Row],[Solving_time]:[Solving_time]],"")</f>
        <v/>
      </c>
    </row>
    <row r="50" spans="1:4">
      <c r="A50" s="20" t="str" cm="1">
        <f t="array" ref="A50">IF(Table2[[#This Row],[Max_num_drones]:[Max_num_drones]]=2,Table2[[#This Row],[Solving_time]:[Solving_time]],"")</f>
        <v/>
      </c>
      <c r="B50" s="20" cm="1">
        <f t="array" ref="B50">IF(Table2[[#This Row],[Max_num_drones]:[Max_num_drones]]=3,Table2[[#This Row],[Solving_time]:[Solving_time]],"")</f>
        <v>6.4060449600219699E-2</v>
      </c>
      <c r="C50" s="20" t="str" cm="1">
        <f t="array" ref="C50">IF(Table2[[#This Row],[Max_num_drones]:[Max_num_drones]]=4,Table2[[#This Row],[Solving_time]:[Solving_time]],"")</f>
        <v/>
      </c>
      <c r="D50" s="20" t="str" cm="1">
        <f t="array" ref="D50">IF(Table2[[#This Row],[Max_num_drones]:[Max_num_drones]]=5,Table2[[#This Row],[Solving_time]:[Solving_time]],"")</f>
        <v/>
      </c>
    </row>
    <row r="51" spans="1:4">
      <c r="A51" s="20" t="str" cm="1">
        <f t="array" ref="A51">IF(Table2[[#This Row],[Max_num_drones]:[Max_num_drones]]=2,Table2[[#This Row],[Solving_time]:[Solving_time]],"")</f>
        <v/>
      </c>
      <c r="B51" s="20" cm="1">
        <f t="array" ref="B51">IF(Table2[[#This Row],[Max_num_drones]:[Max_num_drones]]=3,Table2[[#This Row],[Solving_time]:[Solving_time]],"")</f>
        <v>7.4571609497070299E-2</v>
      </c>
      <c r="C51" s="20" t="str" cm="1">
        <f t="array" ref="C51">IF(Table2[[#This Row],[Max_num_drones]:[Max_num_drones]]=4,Table2[[#This Row],[Solving_time]:[Solving_time]],"")</f>
        <v/>
      </c>
      <c r="D51" s="20" t="str" cm="1">
        <f t="array" ref="D51">IF(Table2[[#This Row],[Max_num_drones]:[Max_num_drones]]=5,Table2[[#This Row],[Solving_time]:[Solving_time]],"")</f>
        <v/>
      </c>
    </row>
    <row r="52" spans="1:4">
      <c r="A52" s="20" t="str" cm="1">
        <f t="array" ref="A52">IF(Table2[[#This Row],[Max_num_drones]:[Max_num_drones]]=2,Table2[[#This Row],[Solving_time]:[Solving_time]],"")</f>
        <v/>
      </c>
      <c r="B52" s="20" t="str" cm="1">
        <f t="array" ref="B52">IF(Table2[[#This Row],[Max_num_drones]:[Max_num_drones]]=3,Table2[[#This Row],[Solving_time]:[Solving_time]],"")</f>
        <v/>
      </c>
      <c r="C52" s="20" cm="1">
        <f t="array" ref="C52">IF(Table2[[#This Row],[Max_num_drones]:[Max_num_drones]]=4,Table2[[#This Row],[Solving_time]:[Solving_time]],"")</f>
        <v>0.14814591407775801</v>
      </c>
      <c r="D52" s="20" t="str" cm="1">
        <f t="array" ref="D52">IF(Table2[[#This Row],[Max_num_drones]:[Max_num_drones]]=5,Table2[[#This Row],[Solving_time]:[Solving_time]],"")</f>
        <v/>
      </c>
    </row>
    <row r="53" spans="1:4">
      <c r="A53" s="20" t="str" cm="1">
        <f t="array" ref="A53">IF(Table2[[#This Row],[Max_num_drones]:[Max_num_drones]]=2,Table2[[#This Row],[Solving_time]:[Solving_time]],"")</f>
        <v/>
      </c>
      <c r="B53" s="20" t="str" cm="1">
        <f t="array" ref="B53">IF(Table2[[#This Row],[Max_num_drones]:[Max_num_drones]]=3,Table2[[#This Row],[Solving_time]:[Solving_time]],"")</f>
        <v/>
      </c>
      <c r="C53" s="20" cm="1">
        <f t="array" ref="C53">IF(Table2[[#This Row],[Max_num_drones]:[Max_num_drones]]=4,Table2[[#This Row],[Solving_time]:[Solving_time]],"")</f>
        <v>0.11118459701538</v>
      </c>
      <c r="D53" s="20" t="str" cm="1">
        <f t="array" ref="D53">IF(Table2[[#This Row],[Max_num_drones]:[Max_num_drones]]=5,Table2[[#This Row],[Solving_time]:[Solving_time]],"")</f>
        <v/>
      </c>
    </row>
    <row r="54" spans="1:4">
      <c r="A54" s="20" t="str" cm="1">
        <f t="array" ref="A54">IF(Table2[[#This Row],[Max_num_drones]:[Max_num_drones]]=2,Table2[[#This Row],[Solving_time]:[Solving_time]],"")</f>
        <v/>
      </c>
      <c r="B54" s="20" t="str" cm="1">
        <f t="array" ref="B54">IF(Table2[[#This Row],[Max_num_drones]:[Max_num_drones]]=3,Table2[[#This Row],[Solving_time]:[Solving_time]],"")</f>
        <v/>
      </c>
      <c r="C54" s="20" cm="1">
        <f t="array" ref="C54">IF(Table2[[#This Row],[Max_num_drones]:[Max_num_drones]]=4,Table2[[#This Row],[Solving_time]:[Solving_time]],"")</f>
        <v>0.10960578918456999</v>
      </c>
      <c r="D54" s="20" t="str" cm="1">
        <f t="array" ref="D54">IF(Table2[[#This Row],[Max_num_drones]:[Max_num_drones]]=5,Table2[[#This Row],[Solving_time]:[Solving_time]],"")</f>
        <v/>
      </c>
    </row>
    <row r="55" spans="1:4">
      <c r="A55" s="20" t="str" cm="1">
        <f t="array" ref="A55">IF(Table2[[#This Row],[Max_num_drones]:[Max_num_drones]]=2,Table2[[#This Row],[Solving_time]:[Solving_time]],"")</f>
        <v/>
      </c>
      <c r="B55" s="20" t="str" cm="1">
        <f t="array" ref="B55">IF(Table2[[#This Row],[Max_num_drones]:[Max_num_drones]]=3,Table2[[#This Row],[Solving_time]:[Solving_time]],"")</f>
        <v/>
      </c>
      <c r="C55" s="20" cm="1">
        <f t="array" ref="C55">IF(Table2[[#This Row],[Max_num_drones]:[Max_num_drones]]=4,Table2[[#This Row],[Solving_time]:[Solving_time]],"")</f>
        <v>0.149145603179931</v>
      </c>
      <c r="D55" s="20" t="str" cm="1">
        <f t="array" ref="D55">IF(Table2[[#This Row],[Max_num_drones]:[Max_num_drones]]=5,Table2[[#This Row],[Solving_time]:[Solving_time]],"")</f>
        <v/>
      </c>
    </row>
    <row r="56" spans="1:4">
      <c r="A56" s="20" t="str" cm="1">
        <f t="array" ref="A56">IF(Table2[[#This Row],[Max_num_drones]:[Max_num_drones]]=2,Table2[[#This Row],[Solving_time]:[Solving_time]],"")</f>
        <v/>
      </c>
      <c r="B56" s="20" t="str" cm="1">
        <f t="array" ref="B56">IF(Table2[[#This Row],[Max_num_drones]:[Max_num_drones]]=3,Table2[[#This Row],[Solving_time]:[Solving_time]],"")</f>
        <v/>
      </c>
      <c r="C56" s="20" cm="1">
        <f t="array" ref="C56">IF(Table2[[#This Row],[Max_num_drones]:[Max_num_drones]]=4,Table2[[#This Row],[Solving_time]:[Solving_time]],"")</f>
        <v>8.5581064224243095E-2</v>
      </c>
      <c r="D56" s="20" t="str" cm="1">
        <f t="array" ref="D56">IF(Table2[[#This Row],[Max_num_drones]:[Max_num_drones]]=5,Table2[[#This Row],[Solving_time]:[Solving_time]],"")</f>
        <v/>
      </c>
    </row>
    <row r="57" spans="1:4">
      <c r="A57" s="20" t="str" cm="1">
        <f t="array" ref="A57">IF(Table2[[#This Row],[Max_num_drones]:[Max_num_drones]]=2,Table2[[#This Row],[Solving_time]:[Solving_time]],"")</f>
        <v/>
      </c>
      <c r="B57" s="20" t="str" cm="1">
        <f t="array" ref="B57">IF(Table2[[#This Row],[Max_num_drones]:[Max_num_drones]]=3,Table2[[#This Row],[Solving_time]:[Solving_time]],"")</f>
        <v/>
      </c>
      <c r="C57" s="20" t="str" cm="1">
        <f t="array" ref="C57">IF(Table2[[#This Row],[Max_num_drones]:[Max_num_drones]]=4,Table2[[#This Row],[Solving_time]:[Solving_time]],"")</f>
        <v/>
      </c>
      <c r="D57" s="20" cm="1">
        <f t="array" ref="D57">IF(Table2[[#This Row],[Max_num_drones]:[Max_num_drones]]=5,Table2[[#This Row],[Solving_time]:[Solving_time]],"")</f>
        <v>0.146643161773681</v>
      </c>
    </row>
    <row r="58" spans="1:4">
      <c r="A58" s="20" t="str" cm="1">
        <f t="array" ref="A58">IF(Table2[[#This Row],[Max_num_drones]:[Max_num_drones]]=2,Table2[[#This Row],[Solving_time]:[Solving_time]],"")</f>
        <v/>
      </c>
      <c r="B58" s="20" t="str" cm="1">
        <f t="array" ref="B58">IF(Table2[[#This Row],[Max_num_drones]:[Max_num_drones]]=3,Table2[[#This Row],[Solving_time]:[Solving_time]],"")</f>
        <v/>
      </c>
      <c r="C58" s="20" t="str" cm="1">
        <f t="array" ref="C58">IF(Table2[[#This Row],[Max_num_drones]:[Max_num_drones]]=4,Table2[[#This Row],[Solving_time]:[Solving_time]],"")</f>
        <v/>
      </c>
      <c r="D58" s="20" cm="1">
        <f t="array" ref="D58">IF(Table2[[#This Row],[Max_num_drones]:[Max_num_drones]]=5,Table2[[#This Row],[Solving_time]:[Solving_time]],"")</f>
        <v>0.140631914138793</v>
      </c>
    </row>
    <row r="59" spans="1:4">
      <c r="A59" s="20" t="str" cm="1">
        <f t="array" ref="A59">IF(Table2[[#This Row],[Max_num_drones]:[Max_num_drones]]=2,Table2[[#This Row],[Solving_time]:[Solving_time]],"")</f>
        <v/>
      </c>
      <c r="B59" s="20" t="str" cm="1">
        <f t="array" ref="B59">IF(Table2[[#This Row],[Max_num_drones]:[Max_num_drones]]=3,Table2[[#This Row],[Solving_time]:[Solving_time]],"")</f>
        <v/>
      </c>
      <c r="C59" s="20" t="str" cm="1">
        <f t="array" ref="C59">IF(Table2[[#This Row],[Max_num_drones]:[Max_num_drones]]=4,Table2[[#This Row],[Solving_time]:[Solving_time]],"")</f>
        <v/>
      </c>
      <c r="D59" s="20" cm="1">
        <f t="array" ref="D59">IF(Table2[[#This Row],[Max_num_drones]:[Max_num_drones]]=5,Table2[[#This Row],[Solving_time]:[Solving_time]],"")</f>
        <v>0.14013838768005299</v>
      </c>
    </row>
    <row r="60" spans="1:4">
      <c r="A60" s="20" t="str" cm="1">
        <f t="array" ref="A60">IF(Table2[[#This Row],[Max_num_drones]:[Max_num_drones]]=2,Table2[[#This Row],[Solving_time]:[Solving_time]],"")</f>
        <v/>
      </c>
      <c r="B60" s="20" t="str" cm="1">
        <f t="array" ref="B60">IF(Table2[[#This Row],[Max_num_drones]:[Max_num_drones]]=3,Table2[[#This Row],[Solving_time]:[Solving_time]],"")</f>
        <v/>
      </c>
      <c r="C60" s="20" t="str" cm="1">
        <f t="array" ref="C60">IF(Table2[[#This Row],[Max_num_drones]:[Max_num_drones]]=4,Table2[[#This Row],[Solving_time]:[Solving_time]],"")</f>
        <v/>
      </c>
      <c r="D60" s="20" cm="1">
        <f t="array" ref="D60">IF(Table2[[#This Row],[Max_num_drones]:[Max_num_drones]]=5,Table2[[#This Row],[Solving_time]:[Solving_time]],"")</f>
        <v>0.15264105796813901</v>
      </c>
    </row>
    <row r="61" spans="1:4">
      <c r="A61" s="20" t="str" cm="1">
        <f t="array" ref="A61">IF(Table2[[#This Row],[Max_num_drones]:[Max_num_drones]]=2,Table2[[#This Row],[Solving_time]:[Solving_time]],"")</f>
        <v/>
      </c>
      <c r="B61" s="20" t="str" cm="1">
        <f t="array" ref="B61">IF(Table2[[#This Row],[Max_num_drones]:[Max_num_drones]]=3,Table2[[#This Row],[Solving_time]:[Solving_time]],"")</f>
        <v/>
      </c>
      <c r="C61" s="20" t="str" cm="1">
        <f t="array" ref="C61">IF(Table2[[#This Row],[Max_num_drones]:[Max_num_drones]]=4,Table2[[#This Row],[Solving_time]:[Solving_time]],"")</f>
        <v/>
      </c>
      <c r="D61" s="20" cm="1">
        <f t="array" ref="D61">IF(Table2[[#This Row],[Max_num_drones]:[Max_num_drones]]=5,Table2[[#This Row],[Solving_time]:[Solving_time]],"")</f>
        <v>0.14514684677124001</v>
      </c>
    </row>
    <row r="62" spans="1:4">
      <c r="A62" s="20" cm="1">
        <f t="array" ref="A62">IF(Table2[[#This Row],[Max_num_drones]:[Max_num_drones]]=2,Table2[[#This Row],[Solving_time]:[Solving_time]],"")</f>
        <v>1.6928181648254299</v>
      </c>
      <c r="B62" s="20" t="str" cm="1">
        <f t="array" ref="B62">IF(Table2[[#This Row],[Max_num_drones]:[Max_num_drones]]=3,Table2[[#This Row],[Solving_time]:[Solving_time]],"")</f>
        <v/>
      </c>
      <c r="C62" s="20" t="str" cm="1">
        <f t="array" ref="C62">IF(Table2[[#This Row],[Max_num_drones]:[Max_num_drones]]=4,Table2[[#This Row],[Solving_time]:[Solving_time]],"")</f>
        <v/>
      </c>
      <c r="D62" s="20" t="str" cm="1">
        <f t="array" ref="D62">IF(Table2[[#This Row],[Max_num_drones]:[Max_num_drones]]=5,Table2[[#This Row],[Solving_time]:[Solving_time]],"")</f>
        <v/>
      </c>
    </row>
    <row r="63" spans="1:4">
      <c r="A63" s="20" cm="1">
        <f t="array" ref="A63">IF(Table2[[#This Row],[Max_num_drones]:[Max_num_drones]]=2,Table2[[#This Row],[Solving_time]:[Solving_time]],"")</f>
        <v>0.277897119522094</v>
      </c>
      <c r="B63" s="20" t="str" cm="1">
        <f t="array" ref="B63">IF(Table2[[#This Row],[Max_num_drones]:[Max_num_drones]]=3,Table2[[#This Row],[Solving_time]:[Solving_time]],"")</f>
        <v/>
      </c>
      <c r="C63" s="20" t="str" cm="1">
        <f t="array" ref="C63">IF(Table2[[#This Row],[Max_num_drones]:[Max_num_drones]]=4,Table2[[#This Row],[Solving_time]:[Solving_time]],"")</f>
        <v/>
      </c>
      <c r="D63" s="20" t="str" cm="1">
        <f t="array" ref="D63">IF(Table2[[#This Row],[Max_num_drones]:[Max_num_drones]]=5,Table2[[#This Row],[Solving_time]:[Solving_time]],"")</f>
        <v/>
      </c>
    </row>
    <row r="64" spans="1:4">
      <c r="A64" s="20" cm="1">
        <f t="array" ref="A64">IF(Table2[[#This Row],[Max_num_drones]:[Max_num_drones]]=2,Table2[[#This Row],[Solving_time]:[Solving_time]],"")</f>
        <v>0.276217460632324</v>
      </c>
      <c r="B64" s="20" t="str" cm="1">
        <f t="array" ref="B64">IF(Table2[[#This Row],[Max_num_drones]:[Max_num_drones]]=3,Table2[[#This Row],[Solving_time]:[Solving_time]],"")</f>
        <v/>
      </c>
      <c r="C64" s="20" t="str" cm="1">
        <f t="array" ref="C64">IF(Table2[[#This Row],[Max_num_drones]:[Max_num_drones]]=4,Table2[[#This Row],[Solving_time]:[Solving_time]],"")</f>
        <v/>
      </c>
      <c r="D64" s="20" t="str" cm="1">
        <f t="array" ref="D64">IF(Table2[[#This Row],[Max_num_drones]:[Max_num_drones]]=5,Table2[[#This Row],[Solving_time]:[Solving_time]],"")</f>
        <v/>
      </c>
    </row>
    <row r="65" spans="1:4">
      <c r="A65" s="20" cm="1">
        <f t="array" ref="A65">IF(Table2[[#This Row],[Max_num_drones]:[Max_num_drones]]=2,Table2[[#This Row],[Solving_time]:[Solving_time]],"")</f>
        <v>0.37485408782958901</v>
      </c>
      <c r="B65" s="20" t="str" cm="1">
        <f t="array" ref="B65">IF(Table2[[#This Row],[Max_num_drones]:[Max_num_drones]]=3,Table2[[#This Row],[Solving_time]:[Solving_time]],"")</f>
        <v/>
      </c>
      <c r="C65" s="20" t="str" cm="1">
        <f t="array" ref="C65">IF(Table2[[#This Row],[Max_num_drones]:[Max_num_drones]]=4,Table2[[#This Row],[Solving_time]:[Solving_time]],"")</f>
        <v/>
      </c>
      <c r="D65" s="20" t="str" cm="1">
        <f t="array" ref="D65">IF(Table2[[#This Row],[Max_num_drones]:[Max_num_drones]]=5,Table2[[#This Row],[Solving_time]:[Solving_time]],"")</f>
        <v/>
      </c>
    </row>
    <row r="66" spans="1:4">
      <c r="A66" s="20" cm="1">
        <f t="array" ref="A66">IF(Table2[[#This Row],[Max_num_drones]:[Max_num_drones]]=2,Table2[[#This Row],[Solving_time]:[Solving_time]],"")</f>
        <v>0.30638146400451599</v>
      </c>
      <c r="B66" s="20" t="str" cm="1">
        <f t="array" ref="B66">IF(Table2[[#This Row],[Max_num_drones]:[Max_num_drones]]=3,Table2[[#This Row],[Solving_time]:[Solving_time]],"")</f>
        <v/>
      </c>
      <c r="C66" s="20" t="str" cm="1">
        <f t="array" ref="C66">IF(Table2[[#This Row],[Max_num_drones]:[Max_num_drones]]=4,Table2[[#This Row],[Solving_time]:[Solving_time]],"")</f>
        <v/>
      </c>
      <c r="D66" s="20" t="str" cm="1">
        <f t="array" ref="D66">IF(Table2[[#This Row],[Max_num_drones]:[Max_num_drones]]=5,Table2[[#This Row],[Solving_time]:[Solving_time]],"")</f>
        <v/>
      </c>
    </row>
    <row r="67" spans="1:4">
      <c r="A67" s="20" t="str" cm="1">
        <f t="array" ref="A67">IF(Table2[[#This Row],[Max_num_drones]:[Max_num_drones]]=2,Table2[[#This Row],[Solving_time]:[Solving_time]],"")</f>
        <v/>
      </c>
      <c r="B67" s="20" cm="1">
        <f t="array" ref="B67">IF(Table2[[#This Row],[Max_num_drones]:[Max_num_drones]]=3,Table2[[#This Row],[Solving_time]:[Solving_time]],"")</f>
        <v>1.0671539306640601</v>
      </c>
      <c r="C67" s="20" t="str" cm="1">
        <f t="array" ref="C67">IF(Table2[[#This Row],[Max_num_drones]:[Max_num_drones]]=4,Table2[[#This Row],[Solving_time]:[Solving_time]],"")</f>
        <v/>
      </c>
      <c r="D67" s="20" t="str" cm="1">
        <f t="array" ref="D67">IF(Table2[[#This Row],[Max_num_drones]:[Max_num_drones]]=5,Table2[[#This Row],[Solving_time]:[Solving_time]],"")</f>
        <v/>
      </c>
    </row>
    <row r="68" spans="1:4">
      <c r="A68" s="20" t="str" cm="1">
        <f t="array" ref="A68">IF(Table2[[#This Row],[Max_num_drones]:[Max_num_drones]]=2,Table2[[#This Row],[Solving_time]:[Solving_time]],"")</f>
        <v/>
      </c>
      <c r="B68" s="20" cm="1">
        <f t="array" ref="B68">IF(Table2[[#This Row],[Max_num_drones]:[Max_num_drones]]=3,Table2[[#This Row],[Solving_time]:[Solving_time]],"")</f>
        <v>8.0579757690429604E-2</v>
      </c>
      <c r="C68" s="20" t="str" cm="1">
        <f t="array" ref="C68">IF(Table2[[#This Row],[Max_num_drones]:[Max_num_drones]]=4,Table2[[#This Row],[Solving_time]:[Solving_time]],"")</f>
        <v/>
      </c>
      <c r="D68" s="20" t="str" cm="1">
        <f t="array" ref="D68">IF(Table2[[#This Row],[Max_num_drones]:[Max_num_drones]]=5,Table2[[#This Row],[Solving_time]:[Solving_time]],"")</f>
        <v/>
      </c>
    </row>
    <row r="69" spans="1:4">
      <c r="A69" s="20" t="str" cm="1">
        <f t="array" ref="A69">IF(Table2[[#This Row],[Max_num_drones]:[Max_num_drones]]=2,Table2[[#This Row],[Solving_time]:[Solving_time]],"")</f>
        <v/>
      </c>
      <c r="B69" s="20" cm="1">
        <f t="array" ref="B69">IF(Table2[[#This Row],[Max_num_drones]:[Max_num_drones]]=3,Table2[[#This Row],[Solving_time]:[Solving_time]],"")</f>
        <v>0.78581237792968694</v>
      </c>
      <c r="C69" s="20" t="str" cm="1">
        <f t="array" ref="C69">IF(Table2[[#This Row],[Max_num_drones]:[Max_num_drones]]=4,Table2[[#This Row],[Solving_time]:[Solving_time]],"")</f>
        <v/>
      </c>
      <c r="D69" s="20" t="str" cm="1">
        <f t="array" ref="D69">IF(Table2[[#This Row],[Max_num_drones]:[Max_num_drones]]=5,Table2[[#This Row],[Solving_time]:[Solving_time]],"")</f>
        <v/>
      </c>
    </row>
    <row r="70" spans="1:4">
      <c r="A70" s="20" t="str" cm="1">
        <f t="array" ref="A70">IF(Table2[[#This Row],[Max_num_drones]:[Max_num_drones]]=2,Table2[[#This Row],[Solving_time]:[Solving_time]],"")</f>
        <v/>
      </c>
      <c r="B70" s="20" cm="1">
        <f t="array" ref="B70">IF(Table2[[#This Row],[Max_num_drones]:[Max_num_drones]]=3,Table2[[#This Row],[Solving_time]:[Solving_time]],"")</f>
        <v>0.78875565528869596</v>
      </c>
      <c r="C70" s="20" t="str" cm="1">
        <f t="array" ref="C70">IF(Table2[[#This Row],[Max_num_drones]:[Max_num_drones]]=4,Table2[[#This Row],[Solving_time]:[Solving_time]],"")</f>
        <v/>
      </c>
      <c r="D70" s="20" t="str" cm="1">
        <f t="array" ref="D70">IF(Table2[[#This Row],[Max_num_drones]:[Max_num_drones]]=5,Table2[[#This Row],[Solving_time]:[Solving_time]],"")</f>
        <v/>
      </c>
    </row>
    <row r="71" spans="1:4">
      <c r="A71" s="20" t="str" cm="1">
        <f t="array" ref="A71">IF(Table2[[#This Row],[Max_num_drones]:[Max_num_drones]]=2,Table2[[#This Row],[Solving_time]:[Solving_time]],"")</f>
        <v/>
      </c>
      <c r="B71" s="20" cm="1">
        <f t="array" ref="B71">IF(Table2[[#This Row],[Max_num_drones]:[Max_num_drones]]=3,Table2[[#This Row],[Solving_time]:[Solving_time]],"")</f>
        <v>0.55178737640380804</v>
      </c>
      <c r="C71" s="20" t="str" cm="1">
        <f t="array" ref="C71">IF(Table2[[#This Row],[Max_num_drones]:[Max_num_drones]]=4,Table2[[#This Row],[Solving_time]:[Solving_time]],"")</f>
        <v/>
      </c>
      <c r="D71" s="20" t="str" cm="1">
        <f t="array" ref="D71">IF(Table2[[#This Row],[Max_num_drones]:[Max_num_drones]]=5,Table2[[#This Row],[Solving_time]:[Solving_time]],"")</f>
        <v/>
      </c>
    </row>
    <row r="72" spans="1:4">
      <c r="A72" s="20" t="str" cm="1">
        <f t="array" ref="A72">IF(Table2[[#This Row],[Max_num_drones]:[Max_num_drones]]=2,Table2[[#This Row],[Solving_time]:[Solving_time]],"")</f>
        <v/>
      </c>
      <c r="B72" s="20" t="str" cm="1">
        <f t="array" ref="B72">IF(Table2[[#This Row],[Max_num_drones]:[Max_num_drones]]=3,Table2[[#This Row],[Solving_time]:[Solving_time]],"")</f>
        <v/>
      </c>
      <c r="C72" s="20" cm="1">
        <f t="array" ref="C72">IF(Table2[[#This Row],[Max_num_drones]:[Max_num_drones]]=4,Table2[[#This Row],[Solving_time]:[Solving_time]],"")</f>
        <v>1.3742434978485101</v>
      </c>
      <c r="D72" s="20" t="str" cm="1">
        <f t="array" ref="D72">IF(Table2[[#This Row],[Max_num_drones]:[Max_num_drones]]=5,Table2[[#This Row],[Solving_time]:[Solving_time]],"")</f>
        <v/>
      </c>
    </row>
    <row r="73" spans="1:4">
      <c r="A73" s="20" t="str" cm="1">
        <f t="array" ref="A73">IF(Table2[[#This Row],[Max_num_drones]:[Max_num_drones]]=2,Table2[[#This Row],[Solving_time]:[Solving_time]],"")</f>
        <v/>
      </c>
      <c r="B73" s="20" t="str" cm="1">
        <f t="array" ref="B73">IF(Table2[[#This Row],[Max_num_drones]:[Max_num_drones]]=3,Table2[[#This Row],[Solving_time]:[Solving_time]],"")</f>
        <v/>
      </c>
      <c r="C73" s="20" cm="1">
        <f t="array" ref="C73">IF(Table2[[#This Row],[Max_num_drones]:[Max_num_drones]]=4,Table2[[#This Row],[Solving_time]:[Solving_time]],"")</f>
        <v>0.12762069702148399</v>
      </c>
      <c r="D73" s="20" t="str" cm="1">
        <f t="array" ref="D73">IF(Table2[[#This Row],[Max_num_drones]:[Max_num_drones]]=5,Table2[[#This Row],[Solving_time]:[Solving_time]],"")</f>
        <v/>
      </c>
    </row>
    <row r="74" spans="1:4">
      <c r="A74" s="20" t="str" cm="1">
        <f t="array" ref="A74">IF(Table2[[#This Row],[Max_num_drones]:[Max_num_drones]]=2,Table2[[#This Row],[Solving_time]:[Solving_time]],"")</f>
        <v/>
      </c>
      <c r="B74" s="20" t="str" cm="1">
        <f t="array" ref="B74">IF(Table2[[#This Row],[Max_num_drones]:[Max_num_drones]]=3,Table2[[#This Row],[Solving_time]:[Solving_time]],"")</f>
        <v/>
      </c>
      <c r="C74" s="20" cm="1">
        <f t="array" ref="C74">IF(Table2[[#This Row],[Max_num_drones]:[Max_num_drones]]=4,Table2[[#This Row],[Solving_time]:[Solving_time]],"")</f>
        <v>0.117148399353027</v>
      </c>
      <c r="D74" s="20" t="str" cm="1">
        <f t="array" ref="D74">IF(Table2[[#This Row],[Max_num_drones]:[Max_num_drones]]=5,Table2[[#This Row],[Solving_time]:[Solving_time]],"")</f>
        <v/>
      </c>
    </row>
    <row r="75" spans="1:4">
      <c r="A75" s="20" t="str" cm="1">
        <f t="array" ref="A75">IF(Table2[[#This Row],[Max_num_drones]:[Max_num_drones]]=2,Table2[[#This Row],[Solving_time]:[Solving_time]],"")</f>
        <v/>
      </c>
      <c r="B75" s="20" t="str" cm="1">
        <f t="array" ref="B75">IF(Table2[[#This Row],[Max_num_drones]:[Max_num_drones]]=3,Table2[[#This Row],[Solving_time]:[Solving_time]],"")</f>
        <v/>
      </c>
      <c r="C75" s="20" cm="1">
        <f t="array" ref="C75">IF(Table2[[#This Row],[Max_num_drones]:[Max_num_drones]]=4,Table2[[#This Row],[Solving_time]:[Solving_time]],"")</f>
        <v>0.217441797256469</v>
      </c>
      <c r="D75" s="20" t="str" cm="1">
        <f t="array" ref="D75">IF(Table2[[#This Row],[Max_num_drones]:[Max_num_drones]]=5,Table2[[#This Row],[Solving_time]:[Solving_time]],"")</f>
        <v/>
      </c>
    </row>
    <row r="76" spans="1:4">
      <c r="A76" s="20" t="str" cm="1">
        <f t="array" ref="A76">IF(Table2[[#This Row],[Max_num_drones]:[Max_num_drones]]=2,Table2[[#This Row],[Solving_time]:[Solving_time]],"")</f>
        <v/>
      </c>
      <c r="B76" s="20" t="str" cm="1">
        <f t="array" ref="B76">IF(Table2[[#This Row],[Max_num_drones]:[Max_num_drones]]=3,Table2[[#This Row],[Solving_time]:[Solving_time]],"")</f>
        <v/>
      </c>
      <c r="C76" s="20" cm="1">
        <f t="array" ref="C76">IF(Table2[[#This Row],[Max_num_drones]:[Max_num_drones]]=4,Table2[[#This Row],[Solving_time]:[Solving_time]],"")</f>
        <v>0.11160850524902299</v>
      </c>
      <c r="D76" s="20" t="str" cm="1">
        <f t="array" ref="D76">IF(Table2[[#This Row],[Max_num_drones]:[Max_num_drones]]=5,Table2[[#This Row],[Solving_time]:[Solving_time]],"")</f>
        <v/>
      </c>
    </row>
    <row r="77" spans="1:4">
      <c r="A77" s="20" t="str" cm="1">
        <f t="array" ref="A77">IF(Table2[[#This Row],[Max_num_drones]:[Max_num_drones]]=2,Table2[[#This Row],[Solving_time]:[Solving_time]],"")</f>
        <v/>
      </c>
      <c r="B77" s="20" t="str" cm="1">
        <f t="array" ref="B77">IF(Table2[[#This Row],[Max_num_drones]:[Max_num_drones]]=3,Table2[[#This Row],[Solving_time]:[Solving_time]],"")</f>
        <v/>
      </c>
      <c r="C77" s="20" t="str" cm="1">
        <f t="array" ref="C77">IF(Table2[[#This Row],[Max_num_drones]:[Max_num_drones]]=4,Table2[[#This Row],[Solving_time]:[Solving_time]],"")</f>
        <v/>
      </c>
      <c r="D77" s="20" cm="1">
        <f t="array" ref="D77">IF(Table2[[#This Row],[Max_num_drones]:[Max_num_drones]]=5,Table2[[#This Row],[Solving_time]:[Solving_time]],"")</f>
        <v>0.17918014526367099</v>
      </c>
    </row>
    <row r="78" spans="1:4">
      <c r="A78" s="20" t="str" cm="1">
        <f t="array" ref="A78">IF(Table2[[#This Row],[Max_num_drones]:[Max_num_drones]]=2,Table2[[#This Row],[Solving_time]:[Solving_time]],"")</f>
        <v/>
      </c>
      <c r="B78" s="20" t="str" cm="1">
        <f t="array" ref="B78">IF(Table2[[#This Row],[Max_num_drones]:[Max_num_drones]]=3,Table2[[#This Row],[Solving_time]:[Solving_time]],"")</f>
        <v/>
      </c>
      <c r="C78" s="20" t="str" cm="1">
        <f t="array" ref="C78">IF(Table2[[#This Row],[Max_num_drones]:[Max_num_drones]]=4,Table2[[#This Row],[Solving_time]:[Solving_time]],"")</f>
        <v/>
      </c>
      <c r="D78" s="20" cm="1">
        <f t="array" ref="D78">IF(Table2[[#This Row],[Max_num_drones]:[Max_num_drones]]=5,Table2[[#This Row],[Solving_time]:[Solving_time]],"")</f>
        <v>0.151642560958862</v>
      </c>
    </row>
    <row r="79" spans="1:4">
      <c r="A79" s="20" t="str" cm="1">
        <f t="array" ref="A79">IF(Table2[[#This Row],[Max_num_drones]:[Max_num_drones]]=2,Table2[[#This Row],[Solving_time]:[Solving_time]],"")</f>
        <v/>
      </c>
      <c r="B79" s="20" t="str" cm="1">
        <f t="array" ref="B79">IF(Table2[[#This Row],[Max_num_drones]:[Max_num_drones]]=3,Table2[[#This Row],[Solving_time]:[Solving_time]],"")</f>
        <v/>
      </c>
      <c r="C79" s="20" t="str" cm="1">
        <f t="array" ref="C79">IF(Table2[[#This Row],[Max_num_drones]:[Max_num_drones]]=4,Table2[[#This Row],[Solving_time]:[Solving_time]],"")</f>
        <v/>
      </c>
      <c r="D79" s="20" cm="1">
        <f t="array" ref="D79">IF(Table2[[#This Row],[Max_num_drones]:[Max_num_drones]]=5,Table2[[#This Row],[Solving_time]:[Solving_time]],"")</f>
        <v>0.19672489166259699</v>
      </c>
    </row>
    <row r="80" spans="1:4">
      <c r="A80" s="20" t="str" cm="1">
        <f t="array" ref="A80">IF(Table2[[#This Row],[Max_num_drones]:[Max_num_drones]]=2,Table2[[#This Row],[Solving_time]:[Solving_time]],"")</f>
        <v/>
      </c>
      <c r="B80" s="20" t="str" cm="1">
        <f t="array" ref="B80">IF(Table2[[#This Row],[Max_num_drones]:[Max_num_drones]]=3,Table2[[#This Row],[Solving_time]:[Solving_time]],"")</f>
        <v/>
      </c>
      <c r="C80" s="20" t="str" cm="1">
        <f t="array" ref="C80">IF(Table2[[#This Row],[Max_num_drones]:[Max_num_drones]]=4,Table2[[#This Row],[Solving_time]:[Solving_time]],"")</f>
        <v/>
      </c>
      <c r="D80" s="20" cm="1">
        <f t="array" ref="D80">IF(Table2[[#This Row],[Max_num_drones]:[Max_num_drones]]=5,Table2[[#This Row],[Solving_time]:[Solving_time]],"")</f>
        <v>0.234694719314575</v>
      </c>
    </row>
    <row r="81" spans="1:4">
      <c r="A81" s="20" t="str" cm="1">
        <f t="array" ref="A81">IF(Table2[[#This Row],[Max_num_drones]:[Max_num_drones]]=2,Table2[[#This Row],[Solving_time]:[Solving_time]],"")</f>
        <v/>
      </c>
      <c r="B81" s="20" t="str" cm="1">
        <f t="array" ref="B81">IF(Table2[[#This Row],[Max_num_drones]:[Max_num_drones]]=3,Table2[[#This Row],[Solving_time]:[Solving_time]],"")</f>
        <v/>
      </c>
      <c r="C81" s="20" t="str" cm="1">
        <f t="array" ref="C81">IF(Table2[[#This Row],[Max_num_drones]:[Max_num_drones]]=4,Table2[[#This Row],[Solving_time]:[Solving_time]],"")</f>
        <v/>
      </c>
      <c r="D81" s="20" cm="1">
        <f t="array" ref="D81">IF(Table2[[#This Row],[Max_num_drones]:[Max_num_drones]]=5,Table2[[#This Row],[Solving_time]:[Solving_time]],"")</f>
        <v>0.159725666046142</v>
      </c>
    </row>
    <row r="82" spans="1:4">
      <c r="A82" s="20" cm="1">
        <f t="array" ref="A82">IF(Table2[[#This Row],[Max_num_drones]:[Max_num_drones]]=2,Table2[[#This Row],[Solving_time]:[Solving_time]],"")</f>
        <v>2.2576298713684002</v>
      </c>
      <c r="B82" s="20" t="str" cm="1">
        <f t="array" ref="B82">IF(Table2[[#This Row],[Max_num_drones]:[Max_num_drones]]=3,Table2[[#This Row],[Solving_time]:[Solving_time]],"")</f>
        <v/>
      </c>
      <c r="C82" s="20" t="str" cm="1">
        <f t="array" ref="C82">IF(Table2[[#This Row],[Max_num_drones]:[Max_num_drones]]=4,Table2[[#This Row],[Solving_time]:[Solving_time]],"")</f>
        <v/>
      </c>
      <c r="D82" s="20" t="str" cm="1">
        <f t="array" ref="D82">IF(Table2[[#This Row],[Max_num_drones]:[Max_num_drones]]=5,Table2[[#This Row],[Solving_time]:[Solving_time]],"")</f>
        <v/>
      </c>
    </row>
    <row r="83" spans="1:4">
      <c r="A83" s="20" cm="1">
        <f t="array" ref="A83">IF(Table2[[#This Row],[Max_num_drones]:[Max_num_drones]]=2,Table2[[#This Row],[Solving_time]:[Solving_time]],"")</f>
        <v>0.20219182968139601</v>
      </c>
      <c r="B83" s="20" t="str" cm="1">
        <f t="array" ref="B83">IF(Table2[[#This Row],[Max_num_drones]:[Max_num_drones]]=3,Table2[[#This Row],[Solving_time]:[Solving_time]],"")</f>
        <v/>
      </c>
      <c r="C83" s="20" t="str" cm="1">
        <f t="array" ref="C83">IF(Table2[[#This Row],[Max_num_drones]:[Max_num_drones]]=4,Table2[[#This Row],[Solving_time]:[Solving_time]],"")</f>
        <v/>
      </c>
      <c r="D83" s="20" t="str" cm="1">
        <f t="array" ref="D83">IF(Table2[[#This Row],[Max_num_drones]:[Max_num_drones]]=5,Table2[[#This Row],[Solving_time]:[Solving_time]],"")</f>
        <v/>
      </c>
    </row>
    <row r="84" spans="1:4">
      <c r="A84" s="20" cm="1">
        <f t="array" ref="A84">IF(Table2[[#This Row],[Max_num_drones]:[Max_num_drones]]=2,Table2[[#This Row],[Solving_time]:[Solving_time]],"")</f>
        <v>0.19657921791076599</v>
      </c>
      <c r="B84" s="20" t="str" cm="1">
        <f t="array" ref="B84">IF(Table2[[#This Row],[Max_num_drones]:[Max_num_drones]]=3,Table2[[#This Row],[Solving_time]:[Solving_time]],"")</f>
        <v/>
      </c>
      <c r="C84" s="20" t="str" cm="1">
        <f t="array" ref="C84">IF(Table2[[#This Row],[Max_num_drones]:[Max_num_drones]]=4,Table2[[#This Row],[Solving_time]:[Solving_time]],"")</f>
        <v/>
      </c>
      <c r="D84" s="20" t="str" cm="1">
        <f t="array" ref="D84">IF(Table2[[#This Row],[Max_num_drones]:[Max_num_drones]]=5,Table2[[#This Row],[Solving_time]:[Solving_time]],"")</f>
        <v/>
      </c>
    </row>
    <row r="85" spans="1:4">
      <c r="A85" s="20" cm="1">
        <f t="array" ref="A85">IF(Table2[[#This Row],[Max_num_drones]:[Max_num_drones]]=2,Table2[[#This Row],[Solving_time]:[Solving_time]],"")</f>
        <v>0.31079483032226501</v>
      </c>
      <c r="B85" s="20" t="str" cm="1">
        <f t="array" ref="B85">IF(Table2[[#This Row],[Max_num_drones]:[Max_num_drones]]=3,Table2[[#This Row],[Solving_time]:[Solving_time]],"")</f>
        <v/>
      </c>
      <c r="C85" s="20" t="str" cm="1">
        <f t="array" ref="C85">IF(Table2[[#This Row],[Max_num_drones]:[Max_num_drones]]=4,Table2[[#This Row],[Solving_time]:[Solving_time]],"")</f>
        <v/>
      </c>
      <c r="D85" s="20" t="str" cm="1">
        <f t="array" ref="D85">IF(Table2[[#This Row],[Max_num_drones]:[Max_num_drones]]=5,Table2[[#This Row],[Solving_time]:[Solving_time]],"")</f>
        <v/>
      </c>
    </row>
    <row r="86" spans="1:4">
      <c r="A86" s="20" cm="1">
        <f t="array" ref="A86">IF(Table2[[#This Row],[Max_num_drones]:[Max_num_drones]]=2,Table2[[#This Row],[Solving_time]:[Solving_time]],"")</f>
        <v>0.223999738693237</v>
      </c>
      <c r="B86" s="20" t="str" cm="1">
        <f t="array" ref="B86">IF(Table2[[#This Row],[Max_num_drones]:[Max_num_drones]]=3,Table2[[#This Row],[Solving_time]:[Solving_time]],"")</f>
        <v/>
      </c>
      <c r="C86" s="20" t="str" cm="1">
        <f t="array" ref="C86">IF(Table2[[#This Row],[Max_num_drones]:[Max_num_drones]]=4,Table2[[#This Row],[Solving_time]:[Solving_time]],"")</f>
        <v/>
      </c>
      <c r="D86" s="20" t="str" cm="1">
        <f t="array" ref="D86">IF(Table2[[#This Row],[Max_num_drones]:[Max_num_drones]]=5,Table2[[#This Row],[Solving_time]:[Solving_time]],"")</f>
        <v/>
      </c>
    </row>
    <row r="87" spans="1:4">
      <c r="A87" s="20" t="str" cm="1">
        <f t="array" ref="A87">IF(Table2[[#This Row],[Max_num_drones]:[Max_num_drones]]=2,Table2[[#This Row],[Solving_time]:[Solving_time]],"")</f>
        <v/>
      </c>
      <c r="B87" s="20" cm="1">
        <f t="array" ref="B87">IF(Table2[[#This Row],[Max_num_drones]:[Max_num_drones]]=3,Table2[[#This Row],[Solving_time]:[Solving_time]],"")</f>
        <v>0.809828281402587</v>
      </c>
      <c r="C87" s="20" t="str" cm="1">
        <f t="array" ref="C87">IF(Table2[[#This Row],[Max_num_drones]:[Max_num_drones]]=4,Table2[[#This Row],[Solving_time]:[Solving_time]],"")</f>
        <v/>
      </c>
      <c r="D87" s="20" t="str" cm="1">
        <f t="array" ref="D87">IF(Table2[[#This Row],[Max_num_drones]:[Max_num_drones]]=5,Table2[[#This Row],[Solving_time]:[Solving_time]],"")</f>
        <v/>
      </c>
    </row>
    <row r="88" spans="1:4">
      <c r="A88" s="20" t="str" cm="1">
        <f t="array" ref="A88">IF(Table2[[#This Row],[Max_num_drones]:[Max_num_drones]]=2,Table2[[#This Row],[Solving_time]:[Solving_time]],"")</f>
        <v/>
      </c>
      <c r="B88" s="20" cm="1">
        <f t="array" ref="B88">IF(Table2[[#This Row],[Max_num_drones]:[Max_num_drones]]=3,Table2[[#This Row],[Solving_time]:[Solving_time]],"")</f>
        <v>8.0074787139892495E-2</v>
      </c>
      <c r="C88" s="20" t="str" cm="1">
        <f t="array" ref="C88">IF(Table2[[#This Row],[Max_num_drones]:[Max_num_drones]]=4,Table2[[#This Row],[Solving_time]:[Solving_time]],"")</f>
        <v/>
      </c>
      <c r="D88" s="20" t="str" cm="1">
        <f t="array" ref="D88">IF(Table2[[#This Row],[Max_num_drones]:[Max_num_drones]]=5,Table2[[#This Row],[Solving_time]:[Solving_time]],"")</f>
        <v/>
      </c>
    </row>
    <row r="89" spans="1:4">
      <c r="A89" s="20" t="str" cm="1">
        <f t="array" ref="A89">IF(Table2[[#This Row],[Max_num_drones]:[Max_num_drones]]=2,Table2[[#This Row],[Solving_time]:[Solving_time]],"")</f>
        <v/>
      </c>
      <c r="B89" s="20" cm="1">
        <f t="array" ref="B89">IF(Table2[[#This Row],[Max_num_drones]:[Max_num_drones]]=3,Table2[[#This Row],[Solving_time]:[Solving_time]],"")</f>
        <v>0.67724990844726496</v>
      </c>
      <c r="C89" s="20" t="str" cm="1">
        <f t="array" ref="C89">IF(Table2[[#This Row],[Max_num_drones]:[Max_num_drones]]=4,Table2[[#This Row],[Solving_time]:[Solving_time]],"")</f>
        <v/>
      </c>
      <c r="D89" s="20" t="str" cm="1">
        <f t="array" ref="D89">IF(Table2[[#This Row],[Max_num_drones]:[Max_num_drones]]=5,Table2[[#This Row],[Solving_time]:[Solving_time]],"")</f>
        <v/>
      </c>
    </row>
    <row r="90" spans="1:4">
      <c r="A90" s="20" t="str" cm="1">
        <f t="array" ref="A90">IF(Table2[[#This Row],[Max_num_drones]:[Max_num_drones]]=2,Table2[[#This Row],[Solving_time]:[Solving_time]],"")</f>
        <v/>
      </c>
      <c r="B90" s="20" cm="1">
        <f t="array" ref="B90">IF(Table2[[#This Row],[Max_num_drones]:[Max_num_drones]]=3,Table2[[#This Row],[Solving_time]:[Solving_time]],"")</f>
        <v>0.73771452903747503</v>
      </c>
      <c r="C90" s="20" t="str" cm="1">
        <f t="array" ref="C90">IF(Table2[[#This Row],[Max_num_drones]:[Max_num_drones]]=4,Table2[[#This Row],[Solving_time]:[Solving_time]],"")</f>
        <v/>
      </c>
      <c r="D90" s="20" t="str" cm="1">
        <f t="array" ref="D90">IF(Table2[[#This Row],[Max_num_drones]:[Max_num_drones]]=5,Table2[[#This Row],[Solving_time]:[Solving_time]],"")</f>
        <v/>
      </c>
    </row>
    <row r="91" spans="1:4">
      <c r="A91" s="20" t="str" cm="1">
        <f t="array" ref="A91">IF(Table2[[#This Row],[Max_num_drones]:[Max_num_drones]]=2,Table2[[#This Row],[Solving_time]:[Solving_time]],"")</f>
        <v/>
      </c>
      <c r="B91" s="20" cm="1">
        <f t="array" ref="B91">IF(Table2[[#This Row],[Max_num_drones]:[Max_num_drones]]=3,Table2[[#This Row],[Solving_time]:[Solving_time]],"")</f>
        <v>0.48568964004516602</v>
      </c>
      <c r="C91" s="20" t="str" cm="1">
        <f t="array" ref="C91">IF(Table2[[#This Row],[Max_num_drones]:[Max_num_drones]]=4,Table2[[#This Row],[Solving_time]:[Solving_time]],"")</f>
        <v/>
      </c>
      <c r="D91" s="20" t="str" cm="1">
        <f t="array" ref="D91">IF(Table2[[#This Row],[Max_num_drones]:[Max_num_drones]]=5,Table2[[#This Row],[Solving_time]:[Solving_time]],"")</f>
        <v/>
      </c>
    </row>
    <row r="92" spans="1:4">
      <c r="A92" s="20" t="str" cm="1">
        <f t="array" ref="A92">IF(Table2[[#This Row],[Max_num_drones]:[Max_num_drones]]=2,Table2[[#This Row],[Solving_time]:[Solving_time]],"")</f>
        <v/>
      </c>
      <c r="B92" s="20" t="str" cm="1">
        <f t="array" ref="B92">IF(Table2[[#This Row],[Max_num_drones]:[Max_num_drones]]=3,Table2[[#This Row],[Solving_time]:[Solving_time]],"")</f>
        <v/>
      </c>
      <c r="C92" s="20" cm="1">
        <f t="array" ref="C92">IF(Table2[[#This Row],[Max_num_drones]:[Max_num_drones]]=4,Table2[[#This Row],[Solving_time]:[Solving_time]],"")</f>
        <v>1.65125679969787</v>
      </c>
      <c r="D92" s="20" t="str" cm="1">
        <f t="array" ref="D92">IF(Table2[[#This Row],[Max_num_drones]:[Max_num_drones]]=5,Table2[[#This Row],[Solving_time]:[Solving_time]],"")</f>
        <v/>
      </c>
    </row>
    <row r="93" spans="1:4">
      <c r="A93" s="20" t="str" cm="1">
        <f t="array" ref="A93">IF(Table2[[#This Row],[Max_num_drones]:[Max_num_drones]]=2,Table2[[#This Row],[Solving_time]:[Solving_time]],"")</f>
        <v/>
      </c>
      <c r="B93" s="20" t="str" cm="1">
        <f t="array" ref="B93">IF(Table2[[#This Row],[Max_num_drones]:[Max_num_drones]]=3,Table2[[#This Row],[Solving_time]:[Solving_time]],"")</f>
        <v/>
      </c>
      <c r="C93" s="20" cm="1">
        <f t="array" ref="C93">IF(Table2[[#This Row],[Max_num_drones]:[Max_num_drones]]=4,Table2[[#This Row],[Solving_time]:[Solving_time]],"")</f>
        <v>0.12212181091308499</v>
      </c>
      <c r="D93" s="20" t="str" cm="1">
        <f t="array" ref="D93">IF(Table2[[#This Row],[Max_num_drones]:[Max_num_drones]]=5,Table2[[#This Row],[Solving_time]:[Solving_time]],"")</f>
        <v/>
      </c>
    </row>
    <row r="94" spans="1:4">
      <c r="A94" s="20" t="str" cm="1">
        <f t="array" ref="A94">IF(Table2[[#This Row],[Max_num_drones]:[Max_num_drones]]=2,Table2[[#This Row],[Solving_time]:[Solving_time]],"")</f>
        <v/>
      </c>
      <c r="B94" s="20" t="str" cm="1">
        <f t="array" ref="B94">IF(Table2[[#This Row],[Max_num_drones]:[Max_num_drones]]=3,Table2[[#This Row],[Solving_time]:[Solving_time]],"")</f>
        <v/>
      </c>
      <c r="C94" s="20" cm="1">
        <f t="array" ref="C94">IF(Table2[[#This Row],[Max_num_drones]:[Max_num_drones]]=4,Table2[[#This Row],[Solving_time]:[Solving_time]],"")</f>
        <v>0.108600378036499</v>
      </c>
      <c r="D94" s="20" t="str" cm="1">
        <f t="array" ref="D94">IF(Table2[[#This Row],[Max_num_drones]:[Max_num_drones]]=5,Table2[[#This Row],[Solving_time]:[Solving_time]],"")</f>
        <v/>
      </c>
    </row>
    <row r="95" spans="1:4">
      <c r="A95" s="20" t="str" cm="1">
        <f t="array" ref="A95">IF(Table2[[#This Row],[Max_num_drones]:[Max_num_drones]]=2,Table2[[#This Row],[Solving_time]:[Solving_time]],"")</f>
        <v/>
      </c>
      <c r="B95" s="20" t="str" cm="1">
        <f t="array" ref="B95">IF(Table2[[#This Row],[Max_num_drones]:[Max_num_drones]]=3,Table2[[#This Row],[Solving_time]:[Solving_time]],"")</f>
        <v/>
      </c>
      <c r="C95" s="20" cm="1">
        <f t="array" ref="C95">IF(Table2[[#This Row],[Max_num_drones]:[Max_num_drones]]=4,Table2[[#This Row],[Solving_time]:[Solving_time]],"")</f>
        <v>0.19819164276123</v>
      </c>
      <c r="D95" s="20" t="str" cm="1">
        <f t="array" ref="D95">IF(Table2[[#This Row],[Max_num_drones]:[Max_num_drones]]=5,Table2[[#This Row],[Solving_time]:[Solving_time]],"")</f>
        <v/>
      </c>
    </row>
    <row r="96" spans="1:4">
      <c r="A96" s="20" t="str" cm="1">
        <f t="array" ref="A96">IF(Table2[[#This Row],[Max_num_drones]:[Max_num_drones]]=2,Table2[[#This Row],[Solving_time]:[Solving_time]],"")</f>
        <v/>
      </c>
      <c r="B96" s="20" t="str" cm="1">
        <f t="array" ref="B96">IF(Table2[[#This Row],[Max_num_drones]:[Max_num_drones]]=3,Table2[[#This Row],[Solving_time]:[Solving_time]],"")</f>
        <v/>
      </c>
      <c r="C96" s="20" cm="1">
        <f t="array" ref="C96">IF(Table2[[#This Row],[Max_num_drones]:[Max_num_drones]]=4,Table2[[#This Row],[Solving_time]:[Solving_time]],"")</f>
        <v>0.120617628097534</v>
      </c>
      <c r="D96" s="20" t="str" cm="1">
        <f t="array" ref="D96">IF(Table2[[#This Row],[Max_num_drones]:[Max_num_drones]]=5,Table2[[#This Row],[Solving_time]:[Solving_time]],"")</f>
        <v/>
      </c>
    </row>
    <row r="97" spans="1:4">
      <c r="A97" s="20" t="str" cm="1">
        <f t="array" ref="A97">IF(Table2[[#This Row],[Max_num_drones]:[Max_num_drones]]=2,Table2[[#This Row],[Solving_time]:[Solving_time]],"")</f>
        <v/>
      </c>
      <c r="B97" s="20" t="str" cm="1">
        <f t="array" ref="B97">IF(Table2[[#This Row],[Max_num_drones]:[Max_num_drones]]=3,Table2[[#This Row],[Solving_time]:[Solving_time]],"")</f>
        <v/>
      </c>
      <c r="C97" s="20" t="str" cm="1">
        <f t="array" ref="C97">IF(Table2[[#This Row],[Max_num_drones]:[Max_num_drones]]=4,Table2[[#This Row],[Solving_time]:[Solving_time]],"")</f>
        <v/>
      </c>
      <c r="D97" s="20" cm="1">
        <f t="array" ref="D97">IF(Table2[[#This Row],[Max_num_drones]:[Max_num_drones]]=5,Table2[[#This Row],[Solving_time]:[Solving_time]],"")</f>
        <v>0.17466616630554199</v>
      </c>
    </row>
    <row r="98" spans="1:4">
      <c r="A98" s="20" t="str" cm="1">
        <f t="array" ref="A98">IF(Table2[[#This Row],[Max_num_drones]:[Max_num_drones]]=2,Table2[[#This Row],[Solving_time]:[Solving_time]],"")</f>
        <v/>
      </c>
      <c r="B98" s="20" t="str" cm="1">
        <f t="array" ref="B98">IF(Table2[[#This Row],[Max_num_drones]:[Max_num_drones]]=3,Table2[[#This Row],[Solving_time]:[Solving_time]],"")</f>
        <v/>
      </c>
      <c r="C98" s="20" t="str" cm="1">
        <f t="array" ref="C98">IF(Table2[[#This Row],[Max_num_drones]:[Max_num_drones]]=4,Table2[[#This Row],[Solving_time]:[Solving_time]],"")</f>
        <v/>
      </c>
      <c r="D98" s="20" cm="1">
        <f t="array" ref="D98">IF(Table2[[#This Row],[Max_num_drones]:[Max_num_drones]]=5,Table2[[#This Row],[Solving_time]:[Solving_time]],"")</f>
        <v>0.150861501693725</v>
      </c>
    </row>
    <row r="99" spans="1:4">
      <c r="A99" s="20" t="str" cm="1">
        <f t="array" ref="A99">IF(Table2[[#This Row],[Max_num_drones]:[Max_num_drones]]=2,Table2[[#This Row],[Solving_time]:[Solving_time]],"")</f>
        <v/>
      </c>
      <c r="B99" s="20" t="str" cm="1">
        <f t="array" ref="B99">IF(Table2[[#This Row],[Max_num_drones]:[Max_num_drones]]=3,Table2[[#This Row],[Solving_time]:[Solving_time]],"")</f>
        <v/>
      </c>
      <c r="C99" s="20" t="str" cm="1">
        <f t="array" ref="C99">IF(Table2[[#This Row],[Max_num_drones]:[Max_num_drones]]=4,Table2[[#This Row],[Solving_time]:[Solving_time]],"")</f>
        <v/>
      </c>
      <c r="D99" s="20" cm="1">
        <f t="array" ref="D99">IF(Table2[[#This Row],[Max_num_drones]:[Max_num_drones]]=5,Table2[[#This Row],[Solving_time]:[Solving_time]],"")</f>
        <v>0.185799360275268</v>
      </c>
    </row>
    <row r="100" spans="1:4">
      <c r="A100" s="20" t="str" cm="1">
        <f t="array" ref="A100">IF(Table2[[#This Row],[Max_num_drones]:[Max_num_drones]]=2,Table2[[#This Row],[Solving_time]:[Solving_time]],"")</f>
        <v/>
      </c>
      <c r="B100" s="20" t="str" cm="1">
        <f t="array" ref="B100">IF(Table2[[#This Row],[Max_num_drones]:[Max_num_drones]]=3,Table2[[#This Row],[Solving_time]:[Solving_time]],"")</f>
        <v/>
      </c>
      <c r="C100" s="20" t="str" cm="1">
        <f t="array" ref="C100">IF(Table2[[#This Row],[Max_num_drones]:[Max_num_drones]]=4,Table2[[#This Row],[Solving_time]:[Solving_time]],"")</f>
        <v/>
      </c>
      <c r="D100" s="20" cm="1">
        <f t="array" ref="D100">IF(Table2[[#This Row],[Max_num_drones]:[Max_num_drones]]=5,Table2[[#This Row],[Solving_time]:[Solving_time]],"")</f>
        <v>0.23623275756835899</v>
      </c>
    </row>
    <row r="101" spans="1:4">
      <c r="A101" s="20" t="str" cm="1">
        <f t="array" ref="A101">IF(Table2[[#This Row],[Max_num_drones]:[Max_num_drones]]=2,Table2[[#This Row],[Solving_time]:[Solving_time]],"")</f>
        <v/>
      </c>
      <c r="B101" s="20" t="str" cm="1">
        <f t="array" ref="B101">IF(Table2[[#This Row],[Max_num_drones]:[Max_num_drones]]=3,Table2[[#This Row],[Solving_time]:[Solving_time]],"")</f>
        <v/>
      </c>
      <c r="C101" s="20" t="str" cm="1">
        <f t="array" ref="C101">IF(Table2[[#This Row],[Max_num_drones]:[Max_num_drones]]=4,Table2[[#This Row],[Solving_time]:[Solving_time]],"")</f>
        <v/>
      </c>
      <c r="D101" s="20" cm="1">
        <f t="array" ref="D101">IF(Table2[[#This Row],[Max_num_drones]:[Max_num_drones]]=5,Table2[[#This Row],[Solving_time]:[Solving_time]],"")</f>
        <v>0.151266574859619</v>
      </c>
    </row>
    <row r="102" spans="1:4">
      <c r="A102" s="20" cm="1">
        <f t="array" ref="A102">IF(Table2[[#This Row],[Max_num_drones]:[Max_num_drones]]=2,Table2[[#This Row],[Solving_time]:[Solving_time]],"")</f>
        <v>1.4193422794342001</v>
      </c>
      <c r="B102" s="20" t="str" cm="1">
        <f t="array" ref="B102">IF(Table2[[#This Row],[Max_num_drones]:[Max_num_drones]]=3,Table2[[#This Row],[Solving_time]:[Solving_time]],"")</f>
        <v/>
      </c>
      <c r="C102" s="20" t="str" cm="1">
        <f t="array" ref="C102">IF(Table2[[#This Row],[Max_num_drones]:[Max_num_drones]]=4,Table2[[#This Row],[Solving_time]:[Solving_time]],"")</f>
        <v/>
      </c>
      <c r="D102" s="20" t="str" cm="1">
        <f t="array" ref="D102">IF(Table2[[#This Row],[Max_num_drones]:[Max_num_drones]]=5,Table2[[#This Row],[Solving_time]:[Solving_time]],"")</f>
        <v/>
      </c>
    </row>
    <row r="103" spans="1:4">
      <c r="A103" s="20" cm="1">
        <f t="array" ref="A103">IF(Table2[[#This Row],[Max_num_drones]:[Max_num_drones]]=2,Table2[[#This Row],[Solving_time]:[Solving_time]],"")</f>
        <v>0.27248334884643499</v>
      </c>
      <c r="B103" s="20" t="str" cm="1">
        <f t="array" ref="B103">IF(Table2[[#This Row],[Max_num_drones]:[Max_num_drones]]=3,Table2[[#This Row],[Solving_time]:[Solving_time]],"")</f>
        <v/>
      </c>
      <c r="C103" s="20" t="str" cm="1">
        <f t="array" ref="C103">IF(Table2[[#This Row],[Max_num_drones]:[Max_num_drones]]=4,Table2[[#This Row],[Solving_time]:[Solving_time]],"")</f>
        <v/>
      </c>
      <c r="D103" s="20" t="str" cm="1">
        <f t="array" ref="D103">IF(Table2[[#This Row],[Max_num_drones]:[Max_num_drones]]=5,Table2[[#This Row],[Solving_time]:[Solving_time]],"")</f>
        <v/>
      </c>
    </row>
    <row r="104" spans="1:4">
      <c r="A104" s="20" cm="1">
        <f t="array" ref="A104">IF(Table2[[#This Row],[Max_num_drones]:[Max_num_drones]]=2,Table2[[#This Row],[Solving_time]:[Solving_time]],"")</f>
        <v>0.15566158294677701</v>
      </c>
      <c r="B104" s="20" t="str" cm="1">
        <f t="array" ref="B104">IF(Table2[[#This Row],[Max_num_drones]:[Max_num_drones]]=3,Table2[[#This Row],[Solving_time]:[Solving_time]],"")</f>
        <v/>
      </c>
      <c r="C104" s="20" t="str" cm="1">
        <f t="array" ref="C104">IF(Table2[[#This Row],[Max_num_drones]:[Max_num_drones]]=4,Table2[[#This Row],[Solving_time]:[Solving_time]],"")</f>
        <v/>
      </c>
      <c r="D104" s="20" t="str" cm="1">
        <f t="array" ref="D104">IF(Table2[[#This Row],[Max_num_drones]:[Max_num_drones]]=5,Table2[[#This Row],[Solving_time]:[Solving_time]],"")</f>
        <v/>
      </c>
    </row>
    <row r="105" spans="1:4">
      <c r="A105" s="20" cm="1">
        <f t="array" ref="A105">IF(Table2[[#This Row],[Max_num_drones]:[Max_num_drones]]=2,Table2[[#This Row],[Solving_time]:[Solving_time]],"")</f>
        <v>0.38036847114562899</v>
      </c>
      <c r="B105" s="20" t="str" cm="1">
        <f t="array" ref="B105">IF(Table2[[#This Row],[Max_num_drones]:[Max_num_drones]]=3,Table2[[#This Row],[Solving_time]:[Solving_time]],"")</f>
        <v/>
      </c>
      <c r="C105" s="20" t="str" cm="1">
        <f t="array" ref="C105">IF(Table2[[#This Row],[Max_num_drones]:[Max_num_drones]]=4,Table2[[#This Row],[Solving_time]:[Solving_time]],"")</f>
        <v/>
      </c>
      <c r="D105" s="20" t="str" cm="1">
        <f t="array" ref="D105">IF(Table2[[#This Row],[Max_num_drones]:[Max_num_drones]]=5,Table2[[#This Row],[Solving_time]:[Solving_time]],"")</f>
        <v/>
      </c>
    </row>
    <row r="106" spans="1:4">
      <c r="A106" s="20" cm="1">
        <f t="array" ref="A106">IF(Table2[[#This Row],[Max_num_drones]:[Max_num_drones]]=2,Table2[[#This Row],[Solving_time]:[Solving_time]],"")</f>
        <v>0.16115736961364699</v>
      </c>
      <c r="B106" s="20" t="str" cm="1">
        <f t="array" ref="B106">IF(Table2[[#This Row],[Max_num_drones]:[Max_num_drones]]=3,Table2[[#This Row],[Solving_time]:[Solving_time]],"")</f>
        <v/>
      </c>
      <c r="C106" s="20" t="str" cm="1">
        <f t="array" ref="C106">IF(Table2[[#This Row],[Max_num_drones]:[Max_num_drones]]=4,Table2[[#This Row],[Solving_time]:[Solving_time]],"")</f>
        <v/>
      </c>
      <c r="D106" s="20" t="str" cm="1">
        <f t="array" ref="D106">IF(Table2[[#This Row],[Max_num_drones]:[Max_num_drones]]=5,Table2[[#This Row],[Solving_time]:[Solving_time]],"")</f>
        <v/>
      </c>
    </row>
    <row r="107" spans="1:4">
      <c r="A107" s="20" t="str" cm="1">
        <f t="array" ref="A107">IF(Table2[[#This Row],[Max_num_drones]:[Max_num_drones]]=2,Table2[[#This Row],[Solving_time]:[Solving_time]],"")</f>
        <v/>
      </c>
      <c r="B107" s="20" cm="1">
        <f t="array" ref="B107">IF(Table2[[#This Row],[Max_num_drones]:[Max_num_drones]]=3,Table2[[#This Row],[Solving_time]:[Solving_time]],"")</f>
        <v>0.58789467811584395</v>
      </c>
      <c r="C107" s="20" t="str" cm="1">
        <f t="array" ref="C107">IF(Table2[[#This Row],[Max_num_drones]:[Max_num_drones]]=4,Table2[[#This Row],[Solving_time]:[Solving_time]],"")</f>
        <v/>
      </c>
      <c r="D107" s="20" t="str" cm="1">
        <f t="array" ref="D107">IF(Table2[[#This Row],[Max_num_drones]:[Max_num_drones]]=5,Table2[[#This Row],[Solving_time]:[Solving_time]],"")</f>
        <v/>
      </c>
    </row>
    <row r="108" spans="1:4">
      <c r="A108" s="20" t="str" cm="1">
        <f t="array" ref="A108">IF(Table2[[#This Row],[Max_num_drones]:[Max_num_drones]]=2,Table2[[#This Row],[Solving_time]:[Solving_time]],"")</f>
        <v/>
      </c>
      <c r="B108" s="20" cm="1">
        <f t="array" ref="B108">IF(Table2[[#This Row],[Max_num_drones]:[Max_num_drones]]=3,Table2[[#This Row],[Solving_time]:[Solving_time]],"")</f>
        <v>8.1579446792602497E-2</v>
      </c>
      <c r="C108" s="20" t="str" cm="1">
        <f t="array" ref="C108">IF(Table2[[#This Row],[Max_num_drones]:[Max_num_drones]]=4,Table2[[#This Row],[Solving_time]:[Solving_time]],"")</f>
        <v/>
      </c>
      <c r="D108" s="20" t="str" cm="1">
        <f t="array" ref="D108">IF(Table2[[#This Row],[Max_num_drones]:[Max_num_drones]]=5,Table2[[#This Row],[Solving_time]:[Solving_time]],"")</f>
        <v/>
      </c>
    </row>
    <row r="109" spans="1:4">
      <c r="A109" s="20" t="str" cm="1">
        <f t="array" ref="A109">IF(Table2[[#This Row],[Max_num_drones]:[Max_num_drones]]=2,Table2[[#This Row],[Solving_time]:[Solving_time]],"")</f>
        <v/>
      </c>
      <c r="B109" s="20" cm="1">
        <f t="array" ref="B109">IF(Table2[[#This Row],[Max_num_drones]:[Max_num_drones]]=3,Table2[[#This Row],[Solving_time]:[Solving_time]],"")</f>
        <v>0.47045373916625899</v>
      </c>
      <c r="C109" s="20" t="str" cm="1">
        <f t="array" ref="C109">IF(Table2[[#This Row],[Max_num_drones]:[Max_num_drones]]=4,Table2[[#This Row],[Solving_time]:[Solving_time]],"")</f>
        <v/>
      </c>
      <c r="D109" s="20" t="str" cm="1">
        <f t="array" ref="D109">IF(Table2[[#This Row],[Max_num_drones]:[Max_num_drones]]=5,Table2[[#This Row],[Solving_time]:[Solving_time]],"")</f>
        <v/>
      </c>
    </row>
    <row r="110" spans="1:4">
      <c r="A110" s="20" t="str" cm="1">
        <f t="array" ref="A110">IF(Table2[[#This Row],[Max_num_drones]:[Max_num_drones]]=2,Table2[[#This Row],[Solving_time]:[Solving_time]],"")</f>
        <v/>
      </c>
      <c r="B110" s="20" cm="1">
        <f t="array" ref="B110">IF(Table2[[#This Row],[Max_num_drones]:[Max_num_drones]]=3,Table2[[#This Row],[Solving_time]:[Solving_time]],"")</f>
        <v>0.73290657997131303</v>
      </c>
      <c r="C110" s="20" t="str" cm="1">
        <f t="array" ref="C110">IF(Table2[[#This Row],[Max_num_drones]:[Max_num_drones]]=4,Table2[[#This Row],[Solving_time]:[Solving_time]],"")</f>
        <v/>
      </c>
      <c r="D110" s="20" t="str" cm="1">
        <f t="array" ref="D110">IF(Table2[[#This Row],[Max_num_drones]:[Max_num_drones]]=5,Table2[[#This Row],[Solving_time]:[Solving_time]],"")</f>
        <v/>
      </c>
    </row>
    <row r="111" spans="1:4">
      <c r="A111" s="20" t="str" cm="1">
        <f t="array" ref="A111">IF(Table2[[#This Row],[Max_num_drones]:[Max_num_drones]]=2,Table2[[#This Row],[Solving_time]:[Solving_time]],"")</f>
        <v/>
      </c>
      <c r="B111" s="20" cm="1">
        <f t="array" ref="B111">IF(Table2[[#This Row],[Max_num_drones]:[Max_num_drones]]=3,Table2[[#This Row],[Solving_time]:[Solving_time]],"")</f>
        <v>0.32581210136413502</v>
      </c>
      <c r="C111" s="20" t="str" cm="1">
        <f t="array" ref="C111">IF(Table2[[#This Row],[Max_num_drones]:[Max_num_drones]]=4,Table2[[#This Row],[Solving_time]:[Solving_time]],"")</f>
        <v/>
      </c>
      <c r="D111" s="20" t="str" cm="1">
        <f t="array" ref="D111">IF(Table2[[#This Row],[Max_num_drones]:[Max_num_drones]]=5,Table2[[#This Row],[Solving_time]:[Solving_time]],"")</f>
        <v/>
      </c>
    </row>
    <row r="112" spans="1:4">
      <c r="A112" s="20" t="str" cm="1">
        <f t="array" ref="A112">IF(Table2[[#This Row],[Max_num_drones]:[Max_num_drones]]=2,Table2[[#This Row],[Solving_time]:[Solving_time]],"")</f>
        <v/>
      </c>
      <c r="B112" s="20" t="str" cm="1">
        <f t="array" ref="B112">IF(Table2[[#This Row],[Max_num_drones]:[Max_num_drones]]=3,Table2[[#This Row],[Solving_time]:[Solving_time]],"")</f>
        <v/>
      </c>
      <c r="C112" s="20" cm="1">
        <f t="array" ref="C112">IF(Table2[[#This Row],[Max_num_drones]:[Max_num_drones]]=4,Table2[[#This Row],[Solving_time]:[Solving_time]],"")</f>
        <v>1.0783891677856401</v>
      </c>
      <c r="D112" s="20" t="str" cm="1">
        <f t="array" ref="D112">IF(Table2[[#This Row],[Max_num_drones]:[Max_num_drones]]=5,Table2[[#This Row],[Solving_time]:[Solving_time]],"")</f>
        <v/>
      </c>
    </row>
    <row r="113" spans="1:4">
      <c r="A113" s="20" t="str" cm="1">
        <f t="array" ref="A113">IF(Table2[[#This Row],[Max_num_drones]:[Max_num_drones]]=2,Table2[[#This Row],[Solving_time]:[Solving_time]],"")</f>
        <v/>
      </c>
      <c r="B113" s="20" t="str" cm="1">
        <f t="array" ref="B113">IF(Table2[[#This Row],[Max_num_drones]:[Max_num_drones]]=3,Table2[[#This Row],[Solving_time]:[Solving_time]],"")</f>
        <v/>
      </c>
      <c r="C113" s="20" cm="1">
        <f t="array" ref="C113">IF(Table2[[#This Row],[Max_num_drones]:[Max_num_drones]]=4,Table2[[#This Row],[Solving_time]:[Solving_time]],"")</f>
        <v>0.123617649078369</v>
      </c>
      <c r="D113" s="20" t="str" cm="1">
        <f t="array" ref="D113">IF(Table2[[#This Row],[Max_num_drones]:[Max_num_drones]]=5,Table2[[#This Row],[Solving_time]:[Solving_time]],"")</f>
        <v/>
      </c>
    </row>
    <row r="114" spans="1:4">
      <c r="A114" s="20" t="str" cm="1">
        <f t="array" ref="A114">IF(Table2[[#This Row],[Max_num_drones]:[Max_num_drones]]=2,Table2[[#This Row],[Solving_time]:[Solving_time]],"")</f>
        <v/>
      </c>
      <c r="B114" s="20" t="str" cm="1">
        <f t="array" ref="B114">IF(Table2[[#This Row],[Max_num_drones]:[Max_num_drones]]=3,Table2[[#This Row],[Solving_time]:[Solving_time]],"")</f>
        <v/>
      </c>
      <c r="C114" s="20" cm="1">
        <f t="array" ref="C114">IF(Table2[[#This Row],[Max_num_drones]:[Max_num_drones]]=4,Table2[[#This Row],[Solving_time]:[Solving_time]],"")</f>
        <v>0.101219177246093</v>
      </c>
      <c r="D114" s="20" t="str" cm="1">
        <f t="array" ref="D114">IF(Table2[[#This Row],[Max_num_drones]:[Max_num_drones]]=5,Table2[[#This Row],[Solving_time]:[Solving_time]],"")</f>
        <v/>
      </c>
    </row>
    <row r="115" spans="1:4">
      <c r="A115" s="20" t="str" cm="1">
        <f t="array" ref="A115">IF(Table2[[#This Row],[Max_num_drones]:[Max_num_drones]]=2,Table2[[#This Row],[Solving_time]:[Solving_time]],"")</f>
        <v/>
      </c>
      <c r="B115" s="20" t="str" cm="1">
        <f t="array" ref="B115">IF(Table2[[#This Row],[Max_num_drones]:[Max_num_drones]]=3,Table2[[#This Row],[Solving_time]:[Solving_time]],"")</f>
        <v/>
      </c>
      <c r="C115" s="20" cm="1">
        <f t="array" ref="C115">IF(Table2[[#This Row],[Max_num_drones]:[Max_num_drones]]=4,Table2[[#This Row],[Solving_time]:[Solving_time]],"")</f>
        <v>0.20619797706604001</v>
      </c>
      <c r="D115" s="20" t="str" cm="1">
        <f t="array" ref="D115">IF(Table2[[#This Row],[Max_num_drones]:[Max_num_drones]]=5,Table2[[#This Row],[Solving_time]:[Solving_time]],"")</f>
        <v/>
      </c>
    </row>
    <row r="116" spans="1:4">
      <c r="A116" s="20" t="str" cm="1">
        <f t="array" ref="A116">IF(Table2[[#This Row],[Max_num_drones]:[Max_num_drones]]=2,Table2[[#This Row],[Solving_time]:[Solving_time]],"")</f>
        <v/>
      </c>
      <c r="B116" s="20" t="str" cm="1">
        <f t="array" ref="B116">IF(Table2[[#This Row],[Max_num_drones]:[Max_num_drones]]=3,Table2[[#This Row],[Solving_time]:[Solving_time]],"")</f>
        <v/>
      </c>
      <c r="C116" s="20" cm="1">
        <f t="array" ref="C116">IF(Table2[[#This Row],[Max_num_drones]:[Max_num_drones]]=4,Table2[[#This Row],[Solving_time]:[Solving_time]],"")</f>
        <v>0.11360955238342201</v>
      </c>
      <c r="D116" s="20" t="str" cm="1">
        <f t="array" ref="D116">IF(Table2[[#This Row],[Max_num_drones]:[Max_num_drones]]=5,Table2[[#This Row],[Solving_time]:[Solving_time]],"")</f>
        <v/>
      </c>
    </row>
    <row r="117" spans="1:4">
      <c r="A117" s="20" t="str" cm="1">
        <f t="array" ref="A117">IF(Table2[[#This Row],[Max_num_drones]:[Max_num_drones]]=2,Table2[[#This Row],[Solving_time]:[Solving_time]],"")</f>
        <v/>
      </c>
      <c r="B117" s="20" t="str" cm="1">
        <f t="array" ref="B117">IF(Table2[[#This Row],[Max_num_drones]:[Max_num_drones]]=3,Table2[[#This Row],[Solving_time]:[Solving_time]],"")</f>
        <v/>
      </c>
      <c r="C117" s="20" t="str" cm="1">
        <f t="array" ref="C117">IF(Table2[[#This Row],[Max_num_drones]:[Max_num_drones]]=4,Table2[[#This Row],[Solving_time]:[Solving_time]],"")</f>
        <v/>
      </c>
      <c r="D117" s="20" cm="1">
        <f t="array" ref="D117">IF(Table2[[#This Row],[Max_num_drones]:[Max_num_drones]]=5,Table2[[#This Row],[Solving_time]:[Solving_time]],"")</f>
        <v>0.18526434898376401</v>
      </c>
    </row>
    <row r="118" spans="1:4">
      <c r="A118" s="20" t="str" cm="1">
        <f t="array" ref="A118">IF(Table2[[#This Row],[Max_num_drones]:[Max_num_drones]]=2,Table2[[#This Row],[Solving_time]:[Solving_time]],"")</f>
        <v/>
      </c>
      <c r="B118" s="20" t="str" cm="1">
        <f t="array" ref="B118">IF(Table2[[#This Row],[Max_num_drones]:[Max_num_drones]]=3,Table2[[#This Row],[Solving_time]:[Solving_time]],"")</f>
        <v/>
      </c>
      <c r="C118" s="20" t="str" cm="1">
        <f t="array" ref="C118">IF(Table2[[#This Row],[Max_num_drones]:[Max_num_drones]]=4,Table2[[#This Row],[Solving_time]:[Solving_time]],"")</f>
        <v/>
      </c>
      <c r="D118" s="20" cm="1">
        <f t="array" ref="D118">IF(Table2[[#This Row],[Max_num_drones]:[Max_num_drones]]=5,Table2[[#This Row],[Solving_time]:[Solving_time]],"")</f>
        <v>0.16297793388366699</v>
      </c>
    </row>
    <row r="119" spans="1:4">
      <c r="A119" s="20" t="str" cm="1">
        <f t="array" ref="A119">IF(Table2[[#This Row],[Max_num_drones]:[Max_num_drones]]=2,Table2[[#This Row],[Solving_time]:[Solving_time]],"")</f>
        <v/>
      </c>
      <c r="B119" s="20" t="str" cm="1">
        <f t="array" ref="B119">IF(Table2[[#This Row],[Max_num_drones]:[Max_num_drones]]=3,Table2[[#This Row],[Solving_time]:[Solving_time]],"")</f>
        <v/>
      </c>
      <c r="C119" s="20" t="str" cm="1">
        <f t="array" ref="C119">IF(Table2[[#This Row],[Max_num_drones]:[Max_num_drones]]=4,Table2[[#This Row],[Solving_time]:[Solving_time]],"")</f>
        <v/>
      </c>
      <c r="D119" s="20" cm="1">
        <f t="array" ref="D119">IF(Table2[[#This Row],[Max_num_drones]:[Max_num_drones]]=5,Table2[[#This Row],[Solving_time]:[Solving_time]],"")</f>
        <v>0.197830915451049</v>
      </c>
    </row>
    <row r="120" spans="1:4">
      <c r="A120" s="20" t="str" cm="1">
        <f t="array" ref="A120">IF(Table2[[#This Row],[Max_num_drones]:[Max_num_drones]]=2,Table2[[#This Row],[Solving_time]:[Solving_time]],"")</f>
        <v/>
      </c>
      <c r="B120" s="20" t="str" cm="1">
        <f t="array" ref="B120">IF(Table2[[#This Row],[Max_num_drones]:[Max_num_drones]]=3,Table2[[#This Row],[Solving_time]:[Solving_time]],"")</f>
        <v/>
      </c>
      <c r="C120" s="20" t="str" cm="1">
        <f t="array" ref="C120">IF(Table2[[#This Row],[Max_num_drones]:[Max_num_drones]]=4,Table2[[#This Row],[Solving_time]:[Solving_time]],"")</f>
        <v/>
      </c>
      <c r="D120" s="20" cm="1">
        <f t="array" ref="D120">IF(Table2[[#This Row],[Max_num_drones]:[Max_num_drones]]=5,Table2[[#This Row],[Solving_time]:[Solving_time]],"")</f>
        <v>0.23422956466674799</v>
      </c>
    </row>
    <row r="121" spans="1:4">
      <c r="A121" s="20" t="str" cm="1">
        <f t="array" ref="A121">IF(Table2[[#This Row],[Max_num_drones]:[Max_num_drones]]=2,Table2[[#This Row],[Solving_time]:[Solving_time]],"")</f>
        <v/>
      </c>
      <c r="B121" s="20" t="str" cm="1">
        <f t="array" ref="B121">IF(Table2[[#This Row],[Max_num_drones]:[Max_num_drones]]=3,Table2[[#This Row],[Solving_time]:[Solving_time]],"")</f>
        <v/>
      </c>
      <c r="C121" s="20" t="str" cm="1">
        <f t="array" ref="C121">IF(Table2[[#This Row],[Max_num_drones]:[Max_num_drones]]=4,Table2[[#This Row],[Solving_time]:[Solving_time]],"")</f>
        <v/>
      </c>
      <c r="D121" s="20" cm="1">
        <f t="array" ref="D121">IF(Table2[[#This Row],[Max_num_drones]:[Max_num_drones]]=5,Table2[[#This Row],[Solving_time]:[Solving_time]],"")</f>
        <v>0.15215206146240201</v>
      </c>
    </row>
    <row r="122" spans="1:4">
      <c r="A122" s="20" cm="1">
        <f t="array" ref="A122">IF(Table2[[#This Row],[Max_num_drones]:[Max_num_drones]]=2,Table2[[#This Row],[Solving_time]:[Solving_time]],"")</f>
        <v>1.5034494400024401</v>
      </c>
      <c r="B122" s="20" t="str" cm="1">
        <f t="array" ref="B122">IF(Table2[[#This Row],[Max_num_drones]:[Max_num_drones]]=3,Table2[[#This Row],[Solving_time]:[Solving_time]],"")</f>
        <v/>
      </c>
      <c r="C122" s="20" t="str" cm="1">
        <f t="array" ref="C122">IF(Table2[[#This Row],[Max_num_drones]:[Max_num_drones]]=4,Table2[[#This Row],[Solving_time]:[Solving_time]],"")</f>
        <v/>
      </c>
      <c r="D122" s="20" t="str" cm="1">
        <f t="array" ref="D122">IF(Table2[[#This Row],[Max_num_drones]:[Max_num_drones]]=5,Table2[[#This Row],[Solving_time]:[Solving_time]],"")</f>
        <v/>
      </c>
    </row>
    <row r="123" spans="1:4">
      <c r="A123" s="20" cm="1">
        <f t="array" ref="A123">IF(Table2[[#This Row],[Max_num_drones]:[Max_num_drones]]=2,Table2[[#This Row],[Solving_time]:[Solving_time]],"")</f>
        <v>0.223214626312255</v>
      </c>
      <c r="B123" s="20" t="str" cm="1">
        <f t="array" ref="B123">IF(Table2[[#This Row],[Max_num_drones]:[Max_num_drones]]=3,Table2[[#This Row],[Solving_time]:[Solving_time]],"")</f>
        <v/>
      </c>
      <c r="C123" s="20" t="str" cm="1">
        <f t="array" ref="C123">IF(Table2[[#This Row],[Max_num_drones]:[Max_num_drones]]=4,Table2[[#This Row],[Solving_time]:[Solving_time]],"")</f>
        <v/>
      </c>
      <c r="D123" s="20" t="str" cm="1">
        <f t="array" ref="D123">IF(Table2[[#This Row],[Max_num_drones]:[Max_num_drones]]=5,Table2[[#This Row],[Solving_time]:[Solving_time]],"")</f>
        <v/>
      </c>
    </row>
    <row r="124" spans="1:4">
      <c r="A124" s="20" cm="1">
        <f t="array" ref="A124">IF(Table2[[#This Row],[Max_num_drones]:[Max_num_drones]]=2,Table2[[#This Row],[Solving_time]:[Solving_time]],"")</f>
        <v>0.16816401481628401</v>
      </c>
      <c r="B124" s="20" t="str" cm="1">
        <f t="array" ref="B124">IF(Table2[[#This Row],[Max_num_drones]:[Max_num_drones]]=3,Table2[[#This Row],[Solving_time]:[Solving_time]],"")</f>
        <v/>
      </c>
      <c r="C124" s="20" t="str" cm="1">
        <f t="array" ref="C124">IF(Table2[[#This Row],[Max_num_drones]:[Max_num_drones]]=4,Table2[[#This Row],[Solving_time]:[Solving_time]],"")</f>
        <v/>
      </c>
      <c r="D124" s="20" t="str" cm="1">
        <f t="array" ref="D124">IF(Table2[[#This Row],[Max_num_drones]:[Max_num_drones]]=5,Table2[[#This Row],[Solving_time]:[Solving_time]],"")</f>
        <v/>
      </c>
    </row>
    <row r="125" spans="1:4">
      <c r="A125" s="20" cm="1">
        <f t="array" ref="A125">IF(Table2[[#This Row],[Max_num_drones]:[Max_num_drones]]=2,Table2[[#This Row],[Solving_time]:[Solving_time]],"")</f>
        <v>0.32911515235900801</v>
      </c>
      <c r="B125" s="20" t="str" cm="1">
        <f t="array" ref="B125">IF(Table2[[#This Row],[Max_num_drones]:[Max_num_drones]]=3,Table2[[#This Row],[Solving_time]:[Solving_time]],"")</f>
        <v/>
      </c>
      <c r="C125" s="20" t="str" cm="1">
        <f t="array" ref="C125">IF(Table2[[#This Row],[Max_num_drones]:[Max_num_drones]]=4,Table2[[#This Row],[Solving_time]:[Solving_time]],"")</f>
        <v/>
      </c>
      <c r="D125" s="20" t="str" cm="1">
        <f t="array" ref="D125">IF(Table2[[#This Row],[Max_num_drones]:[Max_num_drones]]=5,Table2[[#This Row],[Solving_time]:[Solving_time]],"")</f>
        <v/>
      </c>
    </row>
    <row r="126" spans="1:4">
      <c r="A126" s="20" cm="1">
        <f t="array" ref="A126">IF(Table2[[#This Row],[Max_num_drones]:[Max_num_drones]]=2,Table2[[#This Row],[Solving_time]:[Solving_time]],"")</f>
        <v>0.21220278739929199</v>
      </c>
      <c r="B126" s="20" t="str" cm="1">
        <f t="array" ref="B126">IF(Table2[[#This Row],[Max_num_drones]:[Max_num_drones]]=3,Table2[[#This Row],[Solving_time]:[Solving_time]],"")</f>
        <v/>
      </c>
      <c r="C126" s="20" t="str" cm="1">
        <f t="array" ref="C126">IF(Table2[[#This Row],[Max_num_drones]:[Max_num_drones]]=4,Table2[[#This Row],[Solving_time]:[Solving_time]],"")</f>
        <v/>
      </c>
      <c r="D126" s="20" t="str" cm="1">
        <f t="array" ref="D126">IF(Table2[[#This Row],[Max_num_drones]:[Max_num_drones]]=5,Table2[[#This Row],[Solving_time]:[Solving_time]],"")</f>
        <v/>
      </c>
    </row>
    <row r="127" spans="1:4">
      <c r="A127" s="20" t="str" cm="1">
        <f t="array" ref="A127">IF(Table2[[#This Row],[Max_num_drones]:[Max_num_drones]]=2,Table2[[#This Row],[Solving_time]:[Solving_time]],"")</f>
        <v/>
      </c>
      <c r="B127" s="20" cm="1">
        <f t="array" ref="B127">IF(Table2[[#This Row],[Max_num_drones]:[Max_num_drones]]=3,Table2[[#This Row],[Solving_time]:[Solving_time]],"")</f>
        <v>1.11103844642639</v>
      </c>
      <c r="C127" s="20" t="str" cm="1">
        <f t="array" ref="C127">IF(Table2[[#This Row],[Max_num_drones]:[Max_num_drones]]=4,Table2[[#This Row],[Solving_time]:[Solving_time]],"")</f>
        <v/>
      </c>
      <c r="D127" s="20" t="str" cm="1">
        <f t="array" ref="D127">IF(Table2[[#This Row],[Max_num_drones]:[Max_num_drones]]=5,Table2[[#This Row],[Solving_time]:[Solving_time]],"")</f>
        <v/>
      </c>
    </row>
    <row r="128" spans="1:4">
      <c r="A128" s="20" t="str" cm="1">
        <f t="array" ref="A128">IF(Table2[[#This Row],[Max_num_drones]:[Max_num_drones]]=2,Table2[[#This Row],[Solving_time]:[Solving_time]],"")</f>
        <v/>
      </c>
      <c r="B128" s="20" cm="1">
        <f t="array" ref="B128">IF(Table2[[#This Row],[Max_num_drones]:[Max_num_drones]]=3,Table2[[#This Row],[Solving_time]:[Solving_time]],"")</f>
        <v>5.4554700851440402E-2</v>
      </c>
      <c r="C128" s="20" t="str" cm="1">
        <f t="array" ref="C128">IF(Table2[[#This Row],[Max_num_drones]:[Max_num_drones]]=4,Table2[[#This Row],[Solving_time]:[Solving_time]],"")</f>
        <v/>
      </c>
      <c r="D128" s="20" t="str" cm="1">
        <f t="array" ref="D128">IF(Table2[[#This Row],[Max_num_drones]:[Max_num_drones]]=5,Table2[[#This Row],[Solving_time]:[Solving_time]],"")</f>
        <v/>
      </c>
    </row>
    <row r="129" spans="1:4">
      <c r="A129" s="20" t="str" cm="1">
        <f t="array" ref="A129">IF(Table2[[#This Row],[Max_num_drones]:[Max_num_drones]]=2,Table2[[#This Row],[Solving_time]:[Solving_time]],"")</f>
        <v/>
      </c>
      <c r="B129" s="20" cm="1">
        <f t="array" ref="B129">IF(Table2[[#This Row],[Max_num_drones]:[Max_num_drones]]=3,Table2[[#This Row],[Solving_time]:[Solving_time]],"")</f>
        <v>0.95638656616210904</v>
      </c>
      <c r="C129" s="20" t="str" cm="1">
        <f t="array" ref="C129">IF(Table2[[#This Row],[Max_num_drones]:[Max_num_drones]]=4,Table2[[#This Row],[Solving_time]:[Solving_time]],"")</f>
        <v/>
      </c>
      <c r="D129" s="20" t="str" cm="1">
        <f t="array" ref="D129">IF(Table2[[#This Row],[Max_num_drones]:[Max_num_drones]]=5,Table2[[#This Row],[Solving_time]:[Solving_time]],"")</f>
        <v/>
      </c>
    </row>
    <row r="130" spans="1:4">
      <c r="A130" s="20" t="str" cm="1">
        <f t="array" ref="A130">IF(Table2[[#This Row],[Max_num_drones]:[Max_num_drones]]=2,Table2[[#This Row],[Solving_time]:[Solving_time]],"")</f>
        <v/>
      </c>
      <c r="B130" s="20" cm="1">
        <f t="array" ref="B130">IF(Table2[[#This Row],[Max_num_drones]:[Max_num_drones]]=3,Table2[[#This Row],[Solving_time]:[Solving_time]],"")</f>
        <v>0.95391726493835405</v>
      </c>
      <c r="C130" s="20" t="str" cm="1">
        <f t="array" ref="C130">IF(Table2[[#This Row],[Max_num_drones]:[Max_num_drones]]=4,Table2[[#This Row],[Solving_time]:[Solving_time]],"")</f>
        <v/>
      </c>
      <c r="D130" s="20" t="str" cm="1">
        <f t="array" ref="D130">IF(Table2[[#This Row],[Max_num_drones]:[Max_num_drones]]=5,Table2[[#This Row],[Solving_time]:[Solving_time]],"")</f>
        <v/>
      </c>
    </row>
    <row r="131" spans="1:4">
      <c r="A131" s="20" t="str" cm="1">
        <f t="array" ref="A131">IF(Table2[[#This Row],[Max_num_drones]:[Max_num_drones]]=2,Table2[[#This Row],[Solving_time]:[Solving_time]],"")</f>
        <v/>
      </c>
      <c r="B131" s="20" cm="1">
        <f t="array" ref="B131">IF(Table2[[#This Row],[Max_num_drones]:[Max_num_drones]]=3,Table2[[#This Row],[Solving_time]:[Solving_time]],"")</f>
        <v>0.48246932029724099</v>
      </c>
      <c r="C131" s="20" t="str" cm="1">
        <f t="array" ref="C131">IF(Table2[[#This Row],[Max_num_drones]:[Max_num_drones]]=4,Table2[[#This Row],[Solving_time]:[Solving_time]],"")</f>
        <v/>
      </c>
      <c r="D131" s="20" t="str" cm="1">
        <f t="array" ref="D131">IF(Table2[[#This Row],[Max_num_drones]:[Max_num_drones]]=5,Table2[[#This Row],[Solving_time]:[Solving_time]],"")</f>
        <v/>
      </c>
    </row>
    <row r="132" spans="1:4">
      <c r="A132" s="20" t="str" cm="1">
        <f t="array" ref="A132">IF(Table2[[#This Row],[Max_num_drones]:[Max_num_drones]]=2,Table2[[#This Row],[Solving_time]:[Solving_time]],"")</f>
        <v/>
      </c>
      <c r="B132" s="20" t="str" cm="1">
        <f t="array" ref="B132">IF(Table2[[#This Row],[Max_num_drones]:[Max_num_drones]]=3,Table2[[#This Row],[Solving_time]:[Solving_time]],"")</f>
        <v/>
      </c>
      <c r="C132" s="20" cm="1">
        <f t="array" ref="C132">IF(Table2[[#This Row],[Max_num_drones]:[Max_num_drones]]=4,Table2[[#This Row],[Solving_time]:[Solving_time]],"")</f>
        <v>2.3364832401275599</v>
      </c>
      <c r="D132" s="20" t="str" cm="1">
        <f t="array" ref="D132">IF(Table2[[#This Row],[Max_num_drones]:[Max_num_drones]]=5,Table2[[#This Row],[Solving_time]:[Solving_time]],"")</f>
        <v/>
      </c>
    </row>
    <row r="133" spans="1:4">
      <c r="A133" s="20" t="str" cm="1">
        <f t="array" ref="A133">IF(Table2[[#This Row],[Max_num_drones]:[Max_num_drones]]=2,Table2[[#This Row],[Solving_time]:[Solving_time]],"")</f>
        <v/>
      </c>
      <c r="B133" s="20" t="str" cm="1">
        <f t="array" ref="B133">IF(Table2[[#This Row],[Max_num_drones]:[Max_num_drones]]=3,Table2[[#This Row],[Solving_time]:[Solving_time]],"")</f>
        <v/>
      </c>
      <c r="C133" s="20" cm="1">
        <f t="array" ref="C133">IF(Table2[[#This Row],[Max_num_drones]:[Max_num_drones]]=4,Table2[[#This Row],[Solving_time]:[Solving_time]],"")</f>
        <v>0.13163709640502899</v>
      </c>
      <c r="D133" s="20" t="str" cm="1">
        <f t="array" ref="D133">IF(Table2[[#This Row],[Max_num_drones]:[Max_num_drones]]=5,Table2[[#This Row],[Solving_time]:[Solving_time]],"")</f>
        <v/>
      </c>
    </row>
    <row r="134" spans="1:4">
      <c r="A134" s="20" t="str" cm="1">
        <f t="array" ref="A134">IF(Table2[[#This Row],[Max_num_drones]:[Max_num_drones]]=2,Table2[[#This Row],[Solving_time]:[Solving_time]],"")</f>
        <v/>
      </c>
      <c r="B134" s="20" t="str" cm="1">
        <f t="array" ref="B134">IF(Table2[[#This Row],[Max_num_drones]:[Max_num_drones]]=3,Table2[[#This Row],[Solving_time]:[Solving_time]],"")</f>
        <v/>
      </c>
      <c r="C134" s="20" cm="1">
        <f t="array" ref="C134">IF(Table2[[#This Row],[Max_num_drones]:[Max_num_drones]]=4,Table2[[#This Row],[Solving_time]:[Solving_time]],"")</f>
        <v>0.12862348556518499</v>
      </c>
      <c r="D134" s="20" t="str" cm="1">
        <f t="array" ref="D134">IF(Table2[[#This Row],[Max_num_drones]:[Max_num_drones]]=5,Table2[[#This Row],[Solving_time]:[Solving_time]],"")</f>
        <v/>
      </c>
    </row>
    <row r="135" spans="1:4">
      <c r="A135" s="20" t="str" cm="1">
        <f t="array" ref="A135">IF(Table2[[#This Row],[Max_num_drones]:[Max_num_drones]]=2,Table2[[#This Row],[Solving_time]:[Solving_time]],"")</f>
        <v/>
      </c>
      <c r="B135" s="20" t="str" cm="1">
        <f t="array" ref="B135">IF(Table2[[#This Row],[Max_num_drones]:[Max_num_drones]]=3,Table2[[#This Row],[Solving_time]:[Solving_time]],"")</f>
        <v/>
      </c>
      <c r="C135" s="20" cm="1">
        <f t="array" ref="C135">IF(Table2[[#This Row],[Max_num_drones]:[Max_num_drones]]=4,Table2[[#This Row],[Solving_time]:[Solving_time]],"")</f>
        <v>0.12712335586547799</v>
      </c>
      <c r="D135" s="20" t="str" cm="1">
        <f t="array" ref="D135">IF(Table2[[#This Row],[Max_num_drones]:[Max_num_drones]]=5,Table2[[#This Row],[Solving_time]:[Solving_time]],"")</f>
        <v/>
      </c>
    </row>
    <row r="136" spans="1:4">
      <c r="A136" s="20" t="str" cm="1">
        <f t="array" ref="A136">IF(Table2[[#This Row],[Max_num_drones]:[Max_num_drones]]=2,Table2[[#This Row],[Solving_time]:[Solving_time]],"")</f>
        <v/>
      </c>
      <c r="B136" s="20" t="str" cm="1">
        <f t="array" ref="B136">IF(Table2[[#This Row],[Max_num_drones]:[Max_num_drones]]=3,Table2[[#This Row],[Solving_time]:[Solving_time]],"")</f>
        <v/>
      </c>
      <c r="C136" s="20" cm="1">
        <f t="array" ref="C136">IF(Table2[[#This Row],[Max_num_drones]:[Max_num_drones]]=4,Table2[[#This Row],[Solving_time]:[Solving_time]],"")</f>
        <v>0.102597713470458</v>
      </c>
      <c r="D136" s="20" t="str" cm="1">
        <f t="array" ref="D136">IF(Table2[[#This Row],[Max_num_drones]:[Max_num_drones]]=5,Table2[[#This Row],[Solving_time]:[Solving_time]],"")</f>
        <v/>
      </c>
    </row>
    <row r="137" spans="1:4">
      <c r="A137" s="20" t="str" cm="1">
        <f t="array" ref="A137">IF(Table2[[#This Row],[Max_num_drones]:[Max_num_drones]]=2,Table2[[#This Row],[Solving_time]:[Solving_time]],"")</f>
        <v/>
      </c>
      <c r="B137" s="20" t="str" cm="1">
        <f t="array" ref="B137">IF(Table2[[#This Row],[Max_num_drones]:[Max_num_drones]]=3,Table2[[#This Row],[Solving_time]:[Solving_time]],"")</f>
        <v/>
      </c>
      <c r="C137" s="20" t="str" cm="1">
        <f t="array" ref="C137">IF(Table2[[#This Row],[Max_num_drones]:[Max_num_drones]]=4,Table2[[#This Row],[Solving_time]:[Solving_time]],"")</f>
        <v/>
      </c>
      <c r="D137" s="20" cm="1">
        <f t="array" ref="D137">IF(Table2[[#This Row],[Max_num_drones]:[Max_num_drones]]=5,Table2[[#This Row],[Solving_time]:[Solving_time]],"")</f>
        <v>0.20520281791687001</v>
      </c>
    </row>
    <row r="138" spans="1:4">
      <c r="A138" s="20" t="str" cm="1">
        <f t="array" ref="A138">IF(Table2[[#This Row],[Max_num_drones]:[Max_num_drones]]=2,Table2[[#This Row],[Solving_time]:[Solving_time]],"")</f>
        <v/>
      </c>
      <c r="B138" s="20" t="str" cm="1">
        <f t="array" ref="B138">IF(Table2[[#This Row],[Max_num_drones]:[Max_num_drones]]=3,Table2[[#This Row],[Solving_time]:[Solving_time]],"")</f>
        <v/>
      </c>
      <c r="C138" s="20" t="str" cm="1">
        <f t="array" ref="C138">IF(Table2[[#This Row],[Max_num_drones]:[Max_num_drones]]=4,Table2[[#This Row],[Solving_time]:[Solving_time]],"")</f>
        <v/>
      </c>
      <c r="D138" s="20" cm="1">
        <f t="array" ref="D138">IF(Table2[[#This Row],[Max_num_drones]:[Max_num_drones]]=5,Table2[[#This Row],[Solving_time]:[Solving_time]],"")</f>
        <v>0.12333250045776301</v>
      </c>
    </row>
    <row r="139" spans="1:4">
      <c r="A139" s="20" t="str" cm="1">
        <f t="array" ref="A139">IF(Table2[[#This Row],[Max_num_drones]:[Max_num_drones]]=2,Table2[[#This Row],[Solving_time]:[Solving_time]],"")</f>
        <v/>
      </c>
      <c r="B139" s="20" t="str" cm="1">
        <f t="array" ref="B139">IF(Table2[[#This Row],[Max_num_drones]:[Max_num_drones]]=3,Table2[[#This Row],[Solving_time]:[Solving_time]],"")</f>
        <v/>
      </c>
      <c r="C139" s="20" t="str" cm="1">
        <f t="array" ref="C139">IF(Table2[[#This Row],[Max_num_drones]:[Max_num_drones]]=4,Table2[[#This Row],[Solving_time]:[Solving_time]],"")</f>
        <v/>
      </c>
      <c r="D139" s="20" cm="1">
        <f t="array" ref="D139">IF(Table2[[#This Row],[Max_num_drones]:[Max_num_drones]]=5,Table2[[#This Row],[Solving_time]:[Solving_time]],"")</f>
        <v>0.17084002494812001</v>
      </c>
    </row>
    <row r="140" spans="1:4">
      <c r="A140" s="20" t="str" cm="1">
        <f t="array" ref="A140">IF(Table2[[#This Row],[Max_num_drones]:[Max_num_drones]]=2,Table2[[#This Row],[Solving_time]:[Solving_time]],"")</f>
        <v/>
      </c>
      <c r="B140" s="20" t="str" cm="1">
        <f t="array" ref="B140">IF(Table2[[#This Row],[Max_num_drones]:[Max_num_drones]]=3,Table2[[#This Row],[Solving_time]:[Solving_time]],"")</f>
        <v/>
      </c>
      <c r="C140" s="20" t="str" cm="1">
        <f t="array" ref="C140">IF(Table2[[#This Row],[Max_num_drones]:[Max_num_drones]]=4,Table2[[#This Row],[Solving_time]:[Solving_time]],"")</f>
        <v/>
      </c>
      <c r="D140" s="20" cm="1">
        <f t="array" ref="D140">IF(Table2[[#This Row],[Max_num_drones]:[Max_num_drones]]=5,Table2[[#This Row],[Solving_time]:[Solving_time]],"")</f>
        <v>0.156512260437011</v>
      </c>
    </row>
    <row r="141" spans="1:4">
      <c r="A141" s="20" t="str" cm="1">
        <f t="array" ref="A141">IF(Table2[[#This Row],[Max_num_drones]:[Max_num_drones]]=2,Table2[[#This Row],[Solving_time]:[Solving_time]],"")</f>
        <v/>
      </c>
      <c r="B141" s="20" t="str" cm="1">
        <f t="array" ref="B141">IF(Table2[[#This Row],[Max_num_drones]:[Max_num_drones]]=3,Table2[[#This Row],[Solving_time]:[Solving_time]],"")</f>
        <v/>
      </c>
      <c r="C141" s="20" t="str" cm="1">
        <f t="array" ref="C141">IF(Table2[[#This Row],[Max_num_drones]:[Max_num_drones]]=4,Table2[[#This Row],[Solving_time]:[Solving_time]],"")</f>
        <v/>
      </c>
      <c r="D141" s="20" cm="1">
        <f t="array" ref="D141">IF(Table2[[#This Row],[Max_num_drones]:[Max_num_drones]]=5,Table2[[#This Row],[Solving_time]:[Solving_time]],"")</f>
        <v>0.145636796951293</v>
      </c>
    </row>
    <row r="142" spans="1:4">
      <c r="A142" s="20" cm="1">
        <f t="array" ref="A142">IF(Table2[[#This Row],[Max_num_drones]:[Max_num_drones]]=2,Table2[[#This Row],[Solving_time]:[Solving_time]],"")</f>
        <v>1.53699254989624</v>
      </c>
      <c r="B142" s="20" t="str" cm="1">
        <f t="array" ref="B142">IF(Table2[[#This Row],[Max_num_drones]:[Max_num_drones]]=3,Table2[[#This Row],[Solving_time]:[Solving_time]],"")</f>
        <v/>
      </c>
      <c r="C142" s="20" t="str" cm="1">
        <f t="array" ref="C142">IF(Table2[[#This Row],[Max_num_drones]:[Max_num_drones]]=4,Table2[[#This Row],[Solving_time]:[Solving_time]],"")</f>
        <v/>
      </c>
      <c r="D142" s="20" t="str" cm="1">
        <f t="array" ref="D142">IF(Table2[[#This Row],[Max_num_drones]:[Max_num_drones]]=5,Table2[[#This Row],[Solving_time]:[Solving_time]],"")</f>
        <v/>
      </c>
    </row>
    <row r="143" spans="1:4">
      <c r="A143" s="20" cm="1">
        <f t="array" ref="A143">IF(Table2[[#This Row],[Max_num_drones]:[Max_num_drones]]=2,Table2[[#This Row],[Solving_time]:[Solving_time]],"")</f>
        <v>0.189833164215087</v>
      </c>
      <c r="B143" s="20" t="str" cm="1">
        <f t="array" ref="B143">IF(Table2[[#This Row],[Max_num_drones]:[Max_num_drones]]=3,Table2[[#This Row],[Solving_time]:[Solving_time]],"")</f>
        <v/>
      </c>
      <c r="C143" s="20" t="str" cm="1">
        <f t="array" ref="C143">IF(Table2[[#This Row],[Max_num_drones]:[Max_num_drones]]=4,Table2[[#This Row],[Solving_time]:[Solving_time]],"")</f>
        <v/>
      </c>
      <c r="D143" s="20" t="str" cm="1">
        <f t="array" ref="D143">IF(Table2[[#This Row],[Max_num_drones]:[Max_num_drones]]=5,Table2[[#This Row],[Solving_time]:[Solving_time]],"")</f>
        <v/>
      </c>
    </row>
    <row r="144" spans="1:4">
      <c r="A144" s="20" cm="1">
        <f t="array" ref="A144">IF(Table2[[#This Row],[Max_num_drones]:[Max_num_drones]]=2,Table2[[#This Row],[Solving_time]:[Solving_time]],"")</f>
        <v>0.223412275314331</v>
      </c>
      <c r="B144" s="20" t="str" cm="1">
        <f t="array" ref="B144">IF(Table2[[#This Row],[Max_num_drones]:[Max_num_drones]]=3,Table2[[#This Row],[Solving_time]:[Solving_time]],"")</f>
        <v/>
      </c>
      <c r="C144" s="20" t="str" cm="1">
        <f t="array" ref="C144">IF(Table2[[#This Row],[Max_num_drones]:[Max_num_drones]]=4,Table2[[#This Row],[Solving_time]:[Solving_time]],"")</f>
        <v/>
      </c>
      <c r="D144" s="20" t="str" cm="1">
        <f t="array" ref="D144">IF(Table2[[#This Row],[Max_num_drones]:[Max_num_drones]]=5,Table2[[#This Row],[Solving_time]:[Solving_time]],"")</f>
        <v/>
      </c>
    </row>
    <row r="145" spans="1:4">
      <c r="A145" s="20" cm="1">
        <f t="array" ref="A145">IF(Table2[[#This Row],[Max_num_drones]:[Max_num_drones]]=2,Table2[[#This Row],[Solving_time]:[Solving_time]],"")</f>
        <v>0.312978506088256</v>
      </c>
      <c r="B145" s="20" t="str" cm="1">
        <f t="array" ref="B145">IF(Table2[[#This Row],[Max_num_drones]:[Max_num_drones]]=3,Table2[[#This Row],[Solving_time]:[Solving_time]],"")</f>
        <v/>
      </c>
      <c r="C145" s="20" t="str" cm="1">
        <f t="array" ref="C145">IF(Table2[[#This Row],[Max_num_drones]:[Max_num_drones]]=4,Table2[[#This Row],[Solving_time]:[Solving_time]],"")</f>
        <v/>
      </c>
      <c r="D145" s="20" t="str" cm="1">
        <f t="array" ref="D145">IF(Table2[[#This Row],[Max_num_drones]:[Max_num_drones]]=5,Table2[[#This Row],[Solving_time]:[Solving_time]],"")</f>
        <v/>
      </c>
    </row>
    <row r="146" spans="1:4">
      <c r="A146" s="20" cm="1">
        <f t="array" ref="A146">IF(Table2[[#This Row],[Max_num_drones]:[Max_num_drones]]=2,Table2[[#This Row],[Solving_time]:[Solving_time]],"")</f>
        <v>0.31158518791198703</v>
      </c>
      <c r="B146" s="20" t="str" cm="1">
        <f t="array" ref="B146">IF(Table2[[#This Row],[Max_num_drones]:[Max_num_drones]]=3,Table2[[#This Row],[Solving_time]:[Solving_time]],"")</f>
        <v/>
      </c>
      <c r="C146" s="20" t="str" cm="1">
        <f t="array" ref="C146">IF(Table2[[#This Row],[Max_num_drones]:[Max_num_drones]]=4,Table2[[#This Row],[Solving_time]:[Solving_time]],"")</f>
        <v/>
      </c>
      <c r="D146" s="20" t="str" cm="1">
        <f t="array" ref="D146">IF(Table2[[#This Row],[Max_num_drones]:[Max_num_drones]]=5,Table2[[#This Row],[Solving_time]:[Solving_time]],"")</f>
        <v/>
      </c>
    </row>
    <row r="147" spans="1:4">
      <c r="A147" s="20" t="str" cm="1">
        <f t="array" ref="A147">IF(Table2[[#This Row],[Max_num_drones]:[Max_num_drones]]=2,Table2[[#This Row],[Solving_time]:[Solving_time]],"")</f>
        <v/>
      </c>
      <c r="B147" s="20" cm="1">
        <f t="array" ref="B147">IF(Table2[[#This Row],[Max_num_drones]:[Max_num_drones]]=3,Table2[[#This Row],[Solving_time]:[Solving_time]],"")</f>
        <v>1.28034996986389</v>
      </c>
      <c r="C147" s="20" t="str" cm="1">
        <f t="array" ref="C147">IF(Table2[[#This Row],[Max_num_drones]:[Max_num_drones]]=4,Table2[[#This Row],[Solving_time]:[Solving_time]],"")</f>
        <v/>
      </c>
      <c r="D147" s="20" t="str" cm="1">
        <f t="array" ref="D147">IF(Table2[[#This Row],[Max_num_drones]:[Max_num_drones]]=5,Table2[[#This Row],[Solving_time]:[Solving_time]],"")</f>
        <v/>
      </c>
    </row>
    <row r="148" spans="1:4">
      <c r="A148" s="20" t="str" cm="1">
        <f t="array" ref="A148">IF(Table2[[#This Row],[Max_num_drones]:[Max_num_drones]]=2,Table2[[#This Row],[Solving_time]:[Solving_time]],"")</f>
        <v/>
      </c>
      <c r="B148" s="20" cm="1">
        <f t="array" ref="B148">IF(Table2[[#This Row],[Max_num_drones]:[Max_num_drones]]=3,Table2[[#This Row],[Solving_time]:[Solving_time]],"")</f>
        <v>6.3056707382202107E-2</v>
      </c>
      <c r="C148" s="20" t="str" cm="1">
        <f t="array" ref="C148">IF(Table2[[#This Row],[Max_num_drones]:[Max_num_drones]]=4,Table2[[#This Row],[Solving_time]:[Solving_time]],"")</f>
        <v/>
      </c>
      <c r="D148" s="20" t="str" cm="1">
        <f t="array" ref="D148">IF(Table2[[#This Row],[Max_num_drones]:[Max_num_drones]]=5,Table2[[#This Row],[Solving_time]:[Solving_time]],"")</f>
        <v/>
      </c>
    </row>
    <row r="149" spans="1:4">
      <c r="A149" s="20" t="str" cm="1">
        <f t="array" ref="A149">IF(Table2[[#This Row],[Max_num_drones]:[Max_num_drones]]=2,Table2[[#This Row],[Solving_time]:[Solving_time]],"")</f>
        <v/>
      </c>
      <c r="B149" s="20" cm="1">
        <f t="array" ref="B149">IF(Table2[[#This Row],[Max_num_drones]:[Max_num_drones]]=3,Table2[[#This Row],[Solving_time]:[Solving_time]],"")</f>
        <v>0.68187212944030695</v>
      </c>
      <c r="C149" s="20" t="str" cm="1">
        <f t="array" ref="C149">IF(Table2[[#This Row],[Max_num_drones]:[Max_num_drones]]=4,Table2[[#This Row],[Solving_time]:[Solving_time]],"")</f>
        <v/>
      </c>
      <c r="D149" s="20" t="str" cm="1">
        <f t="array" ref="D149">IF(Table2[[#This Row],[Max_num_drones]:[Max_num_drones]]=5,Table2[[#This Row],[Solving_time]:[Solving_time]],"")</f>
        <v/>
      </c>
    </row>
    <row r="150" spans="1:4">
      <c r="A150" s="20" t="str" cm="1">
        <f t="array" ref="A150">IF(Table2[[#This Row],[Max_num_drones]:[Max_num_drones]]=2,Table2[[#This Row],[Solving_time]:[Solving_time]],"")</f>
        <v/>
      </c>
      <c r="B150" s="20" cm="1">
        <f t="array" ref="B150">IF(Table2[[#This Row],[Max_num_drones]:[Max_num_drones]]=3,Table2[[#This Row],[Solving_time]:[Solving_time]],"")</f>
        <v>0.70378684997558505</v>
      </c>
      <c r="C150" s="20" t="str" cm="1">
        <f t="array" ref="C150">IF(Table2[[#This Row],[Max_num_drones]:[Max_num_drones]]=4,Table2[[#This Row],[Solving_time]:[Solving_time]],"")</f>
        <v/>
      </c>
      <c r="D150" s="20" t="str" cm="1">
        <f t="array" ref="D150">IF(Table2[[#This Row],[Max_num_drones]:[Max_num_drones]]=5,Table2[[#This Row],[Solving_time]:[Solving_time]],"")</f>
        <v/>
      </c>
    </row>
    <row r="151" spans="1:4">
      <c r="A151" s="20" t="str" cm="1">
        <f t="array" ref="A151">IF(Table2[[#This Row],[Max_num_drones]:[Max_num_drones]]=2,Table2[[#This Row],[Solving_time]:[Solving_time]],"")</f>
        <v/>
      </c>
      <c r="B151" s="20" cm="1">
        <f t="array" ref="B151">IF(Table2[[#This Row],[Max_num_drones]:[Max_num_drones]]=3,Table2[[#This Row],[Solving_time]:[Solving_time]],"")</f>
        <v>0.32958245277404702</v>
      </c>
      <c r="C151" s="20" t="str" cm="1">
        <f t="array" ref="C151">IF(Table2[[#This Row],[Max_num_drones]:[Max_num_drones]]=4,Table2[[#This Row],[Solving_time]:[Solving_time]],"")</f>
        <v/>
      </c>
      <c r="D151" s="20" t="str" cm="1">
        <f t="array" ref="D151">IF(Table2[[#This Row],[Max_num_drones]:[Max_num_drones]]=5,Table2[[#This Row],[Solving_time]:[Solving_time]],"")</f>
        <v/>
      </c>
    </row>
    <row r="152" spans="1:4">
      <c r="A152" s="20" t="str" cm="1">
        <f t="array" ref="A152">IF(Table2[[#This Row],[Max_num_drones]:[Max_num_drones]]=2,Table2[[#This Row],[Solving_time]:[Solving_time]],"")</f>
        <v/>
      </c>
      <c r="B152" s="20" t="str" cm="1">
        <f t="array" ref="B152">IF(Table2[[#This Row],[Max_num_drones]:[Max_num_drones]]=3,Table2[[#This Row],[Solving_time]:[Solving_time]],"")</f>
        <v/>
      </c>
      <c r="C152" s="20" cm="1">
        <f t="array" ref="C152">IF(Table2[[#This Row],[Max_num_drones]:[Max_num_drones]]=4,Table2[[#This Row],[Solving_time]:[Solving_time]],"")</f>
        <v>2.4146540164947501</v>
      </c>
      <c r="D152" s="20" t="str" cm="1">
        <f t="array" ref="D152">IF(Table2[[#This Row],[Max_num_drones]:[Max_num_drones]]=5,Table2[[#This Row],[Solving_time]:[Solving_time]],"")</f>
        <v/>
      </c>
    </row>
    <row r="153" spans="1:4">
      <c r="A153" s="20" t="str" cm="1">
        <f t="array" ref="A153">IF(Table2[[#This Row],[Max_num_drones]:[Max_num_drones]]=2,Table2[[#This Row],[Solving_time]:[Solving_time]],"")</f>
        <v/>
      </c>
      <c r="B153" s="20" t="str" cm="1">
        <f t="array" ref="B153">IF(Table2[[#This Row],[Max_num_drones]:[Max_num_drones]]=3,Table2[[#This Row],[Solving_time]:[Solving_time]],"")</f>
        <v/>
      </c>
      <c r="C153" s="20" cm="1">
        <f t="array" ref="C153">IF(Table2[[#This Row],[Max_num_drones]:[Max_num_drones]]=4,Table2[[#This Row],[Solving_time]:[Solving_time]],"")</f>
        <v>0.127619743347167</v>
      </c>
      <c r="D153" s="20" t="str" cm="1">
        <f t="array" ref="D153">IF(Table2[[#This Row],[Max_num_drones]:[Max_num_drones]]=5,Table2[[#This Row],[Solving_time]:[Solving_time]],"")</f>
        <v/>
      </c>
    </row>
    <row r="154" spans="1:4">
      <c r="A154" s="20" t="str" cm="1">
        <f t="array" ref="A154">IF(Table2[[#This Row],[Max_num_drones]:[Max_num_drones]]=2,Table2[[#This Row],[Solving_time]:[Solving_time]],"")</f>
        <v/>
      </c>
      <c r="B154" s="20" t="str" cm="1">
        <f t="array" ref="B154">IF(Table2[[#This Row],[Max_num_drones]:[Max_num_drones]]=3,Table2[[#This Row],[Solving_time]:[Solving_time]],"")</f>
        <v/>
      </c>
      <c r="C154" s="20" cm="1">
        <f t="array" ref="C154">IF(Table2[[#This Row],[Max_num_drones]:[Max_num_drones]]=4,Table2[[#This Row],[Solving_time]:[Solving_time]],"")</f>
        <v>0.104600429534912</v>
      </c>
      <c r="D154" s="20" t="str" cm="1">
        <f t="array" ref="D154">IF(Table2[[#This Row],[Max_num_drones]:[Max_num_drones]]=5,Table2[[#This Row],[Solving_time]:[Solving_time]],"")</f>
        <v/>
      </c>
    </row>
    <row r="155" spans="1:4">
      <c r="A155" s="20" t="str" cm="1">
        <f t="array" ref="A155">IF(Table2[[#This Row],[Max_num_drones]:[Max_num_drones]]=2,Table2[[#This Row],[Solving_time]:[Solving_time]],"")</f>
        <v/>
      </c>
      <c r="B155" s="20" t="str" cm="1">
        <f t="array" ref="B155">IF(Table2[[#This Row],[Max_num_drones]:[Max_num_drones]]=3,Table2[[#This Row],[Solving_time]:[Solving_time]],"")</f>
        <v/>
      </c>
      <c r="C155" s="20" cm="1">
        <f t="array" ref="C155">IF(Table2[[#This Row],[Max_num_drones]:[Max_num_drones]]=4,Table2[[#This Row],[Solving_time]:[Solving_time]],"")</f>
        <v>0.12676882743835399</v>
      </c>
      <c r="D155" s="20" t="str" cm="1">
        <f t="array" ref="D155">IF(Table2[[#This Row],[Max_num_drones]:[Max_num_drones]]=5,Table2[[#This Row],[Solving_time]:[Solving_time]],"")</f>
        <v/>
      </c>
    </row>
    <row r="156" spans="1:4">
      <c r="A156" s="20" t="str" cm="1">
        <f t="array" ref="A156">IF(Table2[[#This Row],[Max_num_drones]:[Max_num_drones]]=2,Table2[[#This Row],[Solving_time]:[Solving_time]],"")</f>
        <v/>
      </c>
      <c r="B156" s="20" t="str" cm="1">
        <f t="array" ref="B156">IF(Table2[[#This Row],[Max_num_drones]:[Max_num_drones]]=3,Table2[[#This Row],[Solving_time]:[Solving_time]],"")</f>
        <v/>
      </c>
      <c r="C156" s="20" cm="1">
        <f t="array" ref="C156">IF(Table2[[#This Row],[Max_num_drones]:[Max_num_drones]]=4,Table2[[#This Row],[Solving_time]:[Solving_time]],"")</f>
        <v>0.110569477081298</v>
      </c>
      <c r="D156" s="20" t="str" cm="1">
        <f t="array" ref="D156">IF(Table2[[#This Row],[Max_num_drones]:[Max_num_drones]]=5,Table2[[#This Row],[Solving_time]:[Solving_time]],"")</f>
        <v/>
      </c>
    </row>
    <row r="157" spans="1:4">
      <c r="A157" s="20" t="str" cm="1">
        <f t="array" ref="A157">IF(Table2[[#This Row],[Max_num_drones]:[Max_num_drones]]=2,Table2[[#This Row],[Solving_time]:[Solving_time]],"")</f>
        <v/>
      </c>
      <c r="B157" s="20" t="str" cm="1">
        <f t="array" ref="B157">IF(Table2[[#This Row],[Max_num_drones]:[Max_num_drones]]=3,Table2[[#This Row],[Solving_time]:[Solving_time]],"")</f>
        <v/>
      </c>
      <c r="C157" s="20" t="str" cm="1">
        <f t="array" ref="C157">IF(Table2[[#This Row],[Max_num_drones]:[Max_num_drones]]=4,Table2[[#This Row],[Solving_time]:[Solving_time]],"")</f>
        <v/>
      </c>
      <c r="D157" s="20" cm="1">
        <f t="array" ref="D157">IF(Table2[[#This Row],[Max_num_drones]:[Max_num_drones]]=5,Table2[[#This Row],[Solving_time]:[Solving_time]],"")</f>
        <v>0.20619988441467199</v>
      </c>
    </row>
    <row r="158" spans="1:4">
      <c r="A158" s="20" t="str" cm="1">
        <f t="array" ref="A158">IF(Table2[[#This Row],[Max_num_drones]:[Max_num_drones]]=2,Table2[[#This Row],[Solving_time]:[Solving_time]],"")</f>
        <v/>
      </c>
      <c r="B158" s="20" t="str" cm="1">
        <f t="array" ref="B158">IF(Table2[[#This Row],[Max_num_drones]:[Max_num_drones]]=3,Table2[[#This Row],[Solving_time]:[Solving_time]],"")</f>
        <v/>
      </c>
      <c r="C158" s="20" t="str" cm="1">
        <f t="array" ref="C158">IF(Table2[[#This Row],[Max_num_drones]:[Max_num_drones]]=4,Table2[[#This Row],[Solving_time]:[Solving_time]],"")</f>
        <v/>
      </c>
      <c r="D158" s="20" cm="1">
        <f t="array" ref="D158">IF(Table2[[#This Row],[Max_num_drones]:[Max_num_drones]]=5,Table2[[#This Row],[Solving_time]:[Solving_time]],"")</f>
        <v>0.139735221862792</v>
      </c>
    </row>
    <row r="159" spans="1:4">
      <c r="A159" s="20" t="str" cm="1">
        <f t="array" ref="A159">IF(Table2[[#This Row],[Max_num_drones]:[Max_num_drones]]=2,Table2[[#This Row],[Solving_time]:[Solving_time]],"")</f>
        <v/>
      </c>
      <c r="B159" s="20" t="str" cm="1">
        <f t="array" ref="B159">IF(Table2[[#This Row],[Max_num_drones]:[Max_num_drones]]=3,Table2[[#This Row],[Solving_time]:[Solving_time]],"")</f>
        <v/>
      </c>
      <c r="C159" s="20" t="str" cm="1">
        <f t="array" ref="C159">IF(Table2[[#This Row],[Max_num_drones]:[Max_num_drones]]=4,Table2[[#This Row],[Solving_time]:[Solving_time]],"")</f>
        <v/>
      </c>
      <c r="D159" s="20" cm="1">
        <f t="array" ref="D159">IF(Table2[[#This Row],[Max_num_drones]:[Max_num_drones]]=5,Table2[[#This Row],[Solving_time]:[Solving_time]],"")</f>
        <v>0.16690182685852001</v>
      </c>
    </row>
    <row r="160" spans="1:4">
      <c r="A160" s="20" t="str" cm="1">
        <f t="array" ref="A160">IF(Table2[[#This Row],[Max_num_drones]:[Max_num_drones]]=2,Table2[[#This Row],[Solving_time]:[Solving_time]],"")</f>
        <v/>
      </c>
      <c r="B160" s="20" t="str" cm="1">
        <f t="array" ref="B160">IF(Table2[[#This Row],[Max_num_drones]:[Max_num_drones]]=3,Table2[[#This Row],[Solving_time]:[Solving_time]],"")</f>
        <v/>
      </c>
      <c r="C160" s="20" t="str" cm="1">
        <f t="array" ref="C160">IF(Table2[[#This Row],[Max_num_drones]:[Max_num_drones]]=4,Table2[[#This Row],[Solving_time]:[Solving_time]],"")</f>
        <v/>
      </c>
      <c r="D160" s="20" cm="1">
        <f t="array" ref="D160">IF(Table2[[#This Row],[Max_num_drones]:[Max_num_drones]]=5,Table2[[#This Row],[Solving_time]:[Solving_time]],"")</f>
        <v>0.156653642654418</v>
      </c>
    </row>
    <row r="161" spans="1:4">
      <c r="A161" s="20" t="str" cm="1">
        <f t="array" ref="A161">IF(Table2[[#This Row],[Max_num_drones]:[Max_num_drones]]=2,Table2[[#This Row],[Solving_time]:[Solving_time]],"")</f>
        <v/>
      </c>
      <c r="B161" s="20" t="str" cm="1">
        <f t="array" ref="B161">IF(Table2[[#This Row],[Max_num_drones]:[Max_num_drones]]=3,Table2[[#This Row],[Solving_time]:[Solving_time]],"")</f>
        <v/>
      </c>
      <c r="C161" s="20" t="str" cm="1">
        <f t="array" ref="C161">IF(Table2[[#This Row],[Max_num_drones]:[Max_num_drones]]=4,Table2[[#This Row],[Solving_time]:[Solving_time]],"")</f>
        <v/>
      </c>
      <c r="D161" s="20" cm="1">
        <f t="array" ref="D161">IF(Table2[[#This Row],[Max_num_drones]:[Max_num_drones]]=5,Table2[[#This Row],[Solving_time]:[Solving_time]],"")</f>
        <v>0.143639326095581</v>
      </c>
    </row>
    <row r="162" spans="1:4">
      <c r="A162" s="20" cm="1">
        <f t="array" ref="A162">IF(Table2[[#This Row],[Max_num_drones]:[Max_num_drones]]=2,Table2[[#This Row],[Solving_time]:[Solving_time]],"")</f>
        <v>1.6510376930236801</v>
      </c>
      <c r="B162" s="20" t="str" cm="1">
        <f t="array" ref="B162">IF(Table2[[#This Row],[Max_num_drones]:[Max_num_drones]]=3,Table2[[#This Row],[Solving_time]:[Solving_time]],"")</f>
        <v/>
      </c>
      <c r="C162" s="20" t="str" cm="1">
        <f t="array" ref="C162">IF(Table2[[#This Row],[Max_num_drones]:[Max_num_drones]]=4,Table2[[#This Row],[Solving_time]:[Solving_time]],"")</f>
        <v/>
      </c>
      <c r="D162" s="20" t="str" cm="1">
        <f t="array" ref="D162">IF(Table2[[#This Row],[Max_num_drones]:[Max_num_drones]]=5,Table2[[#This Row],[Solving_time]:[Solving_time]],"")</f>
        <v/>
      </c>
    </row>
    <row r="163" spans="1:4">
      <c r="A163" s="20" cm="1">
        <f t="array" ref="A163">IF(Table2[[#This Row],[Max_num_drones]:[Max_num_drones]]=2,Table2[[#This Row],[Solving_time]:[Solving_time]],"")</f>
        <v>0.208874702453613</v>
      </c>
      <c r="B163" s="20" t="str" cm="1">
        <f t="array" ref="B163">IF(Table2[[#This Row],[Max_num_drones]:[Max_num_drones]]=3,Table2[[#This Row],[Solving_time]:[Solving_time]],"")</f>
        <v/>
      </c>
      <c r="C163" s="20" t="str" cm="1">
        <f t="array" ref="C163">IF(Table2[[#This Row],[Max_num_drones]:[Max_num_drones]]=4,Table2[[#This Row],[Solving_time]:[Solving_time]],"")</f>
        <v/>
      </c>
      <c r="D163" s="20" t="str" cm="1">
        <f t="array" ref="D163">IF(Table2[[#This Row],[Max_num_drones]:[Max_num_drones]]=5,Table2[[#This Row],[Solving_time]:[Solving_time]],"")</f>
        <v/>
      </c>
    </row>
    <row r="164" spans="1:4">
      <c r="A164" s="20" cm="1">
        <f t="array" ref="A164">IF(Table2[[#This Row],[Max_num_drones]:[Max_num_drones]]=2,Table2[[#This Row],[Solving_time]:[Solving_time]],"")</f>
        <v>0.21185469627380299</v>
      </c>
      <c r="B164" s="20" t="str" cm="1">
        <f t="array" ref="B164">IF(Table2[[#This Row],[Max_num_drones]:[Max_num_drones]]=3,Table2[[#This Row],[Solving_time]:[Solving_time]],"")</f>
        <v/>
      </c>
      <c r="C164" s="20" t="str" cm="1">
        <f t="array" ref="C164">IF(Table2[[#This Row],[Max_num_drones]:[Max_num_drones]]=4,Table2[[#This Row],[Solving_time]:[Solving_time]],"")</f>
        <v/>
      </c>
      <c r="D164" s="20" t="str" cm="1">
        <f t="array" ref="D164">IF(Table2[[#This Row],[Max_num_drones]:[Max_num_drones]]=5,Table2[[#This Row],[Solving_time]:[Solving_time]],"")</f>
        <v/>
      </c>
    </row>
    <row r="165" spans="1:4">
      <c r="A165" s="20" cm="1">
        <f t="array" ref="A165">IF(Table2[[#This Row],[Max_num_drones]:[Max_num_drones]]=2,Table2[[#This Row],[Solving_time]:[Solving_time]],"")</f>
        <v>0.31080508232116699</v>
      </c>
      <c r="B165" s="20" t="str" cm="1">
        <f t="array" ref="B165">IF(Table2[[#This Row],[Max_num_drones]:[Max_num_drones]]=3,Table2[[#This Row],[Solving_time]:[Solving_time]],"")</f>
        <v/>
      </c>
      <c r="C165" s="20" t="str" cm="1">
        <f t="array" ref="C165">IF(Table2[[#This Row],[Max_num_drones]:[Max_num_drones]]=4,Table2[[#This Row],[Solving_time]:[Solving_time]],"")</f>
        <v/>
      </c>
      <c r="D165" s="20" t="str" cm="1">
        <f t="array" ref="D165">IF(Table2[[#This Row],[Max_num_drones]:[Max_num_drones]]=5,Table2[[#This Row],[Solving_time]:[Solving_time]],"")</f>
        <v/>
      </c>
    </row>
    <row r="166" spans="1:4">
      <c r="A166" s="20" cm="1">
        <f t="array" ref="A166">IF(Table2[[#This Row],[Max_num_drones]:[Max_num_drones]]=2,Table2[[#This Row],[Solving_time]:[Solving_time]],"")</f>
        <v>0.28519964218139598</v>
      </c>
      <c r="B166" s="20" t="str" cm="1">
        <f t="array" ref="B166">IF(Table2[[#This Row],[Max_num_drones]:[Max_num_drones]]=3,Table2[[#This Row],[Solving_time]:[Solving_time]],"")</f>
        <v/>
      </c>
      <c r="C166" s="20" t="str" cm="1">
        <f t="array" ref="C166">IF(Table2[[#This Row],[Max_num_drones]:[Max_num_drones]]=4,Table2[[#This Row],[Solving_time]:[Solving_time]],"")</f>
        <v/>
      </c>
      <c r="D166" s="20" t="str" cm="1">
        <f t="array" ref="D166">IF(Table2[[#This Row],[Max_num_drones]:[Max_num_drones]]=5,Table2[[#This Row],[Solving_time]:[Solving_time]],"")</f>
        <v/>
      </c>
    </row>
    <row r="167" spans="1:4">
      <c r="A167" s="20" t="str" cm="1">
        <f t="array" ref="A167">IF(Table2[[#This Row],[Max_num_drones]:[Max_num_drones]]=2,Table2[[#This Row],[Solving_time]:[Solving_time]],"")</f>
        <v/>
      </c>
      <c r="B167" s="20" cm="1">
        <f t="array" ref="B167">IF(Table2[[#This Row],[Max_num_drones]:[Max_num_drones]]=3,Table2[[#This Row],[Solving_time]:[Solving_time]],"")</f>
        <v>1.21139192581176</v>
      </c>
      <c r="C167" s="20" t="str" cm="1">
        <f t="array" ref="C167">IF(Table2[[#This Row],[Max_num_drones]:[Max_num_drones]]=4,Table2[[#This Row],[Solving_time]:[Solving_time]],"")</f>
        <v/>
      </c>
      <c r="D167" s="20" t="str" cm="1">
        <f t="array" ref="D167">IF(Table2[[#This Row],[Max_num_drones]:[Max_num_drones]]=5,Table2[[#This Row],[Solving_time]:[Solving_time]],"")</f>
        <v/>
      </c>
    </row>
    <row r="168" spans="1:4">
      <c r="A168" s="20" t="str" cm="1">
        <f t="array" ref="A168">IF(Table2[[#This Row],[Max_num_drones]:[Max_num_drones]]=2,Table2[[#This Row],[Solving_time]:[Solving_time]],"")</f>
        <v/>
      </c>
      <c r="B168" s="20" cm="1">
        <f t="array" ref="B168">IF(Table2[[#This Row],[Max_num_drones]:[Max_num_drones]]=3,Table2[[#This Row],[Solving_time]:[Solving_time]],"")</f>
        <v>5.8556795120239202E-2</v>
      </c>
      <c r="C168" s="20" t="str" cm="1">
        <f t="array" ref="C168">IF(Table2[[#This Row],[Max_num_drones]:[Max_num_drones]]=4,Table2[[#This Row],[Solving_time]:[Solving_time]],"")</f>
        <v/>
      </c>
      <c r="D168" s="20" t="str" cm="1">
        <f t="array" ref="D168">IF(Table2[[#This Row],[Max_num_drones]:[Max_num_drones]]=5,Table2[[#This Row],[Solving_time]:[Solving_time]],"")</f>
        <v/>
      </c>
    </row>
    <row r="169" spans="1:4">
      <c r="A169" s="20" t="str" cm="1">
        <f t="array" ref="A169">IF(Table2[[#This Row],[Max_num_drones]:[Max_num_drones]]=2,Table2[[#This Row],[Solving_time]:[Solving_time]],"")</f>
        <v/>
      </c>
      <c r="B169" s="20" cm="1">
        <f t="array" ref="B169">IF(Table2[[#This Row],[Max_num_drones]:[Max_num_drones]]=3,Table2[[#This Row],[Solving_time]:[Solving_time]],"")</f>
        <v>0.556013584136962</v>
      </c>
      <c r="C169" s="20" t="str" cm="1">
        <f t="array" ref="C169">IF(Table2[[#This Row],[Max_num_drones]:[Max_num_drones]]=4,Table2[[#This Row],[Solving_time]:[Solving_time]],"")</f>
        <v/>
      </c>
      <c r="D169" s="20" t="str" cm="1">
        <f t="array" ref="D169">IF(Table2[[#This Row],[Max_num_drones]:[Max_num_drones]]=5,Table2[[#This Row],[Solving_time]:[Solving_time]],"")</f>
        <v/>
      </c>
    </row>
    <row r="170" spans="1:4">
      <c r="A170" s="20" t="str" cm="1">
        <f t="array" ref="A170">IF(Table2[[#This Row],[Max_num_drones]:[Max_num_drones]]=2,Table2[[#This Row],[Solving_time]:[Solving_time]],"")</f>
        <v/>
      </c>
      <c r="B170" s="20" cm="1">
        <f t="array" ref="B170">IF(Table2[[#This Row],[Max_num_drones]:[Max_num_drones]]=3,Table2[[#This Row],[Solving_time]:[Solving_time]],"")</f>
        <v>0.77728295326232899</v>
      </c>
      <c r="C170" s="20" t="str" cm="1">
        <f t="array" ref="C170">IF(Table2[[#This Row],[Max_num_drones]:[Max_num_drones]]=4,Table2[[#This Row],[Solving_time]:[Solving_time]],"")</f>
        <v/>
      </c>
      <c r="D170" s="20" t="str" cm="1">
        <f t="array" ref="D170">IF(Table2[[#This Row],[Max_num_drones]:[Max_num_drones]]=5,Table2[[#This Row],[Solving_time]:[Solving_time]],"")</f>
        <v/>
      </c>
    </row>
    <row r="171" spans="1:4">
      <c r="A171" s="20" t="str" cm="1">
        <f t="array" ref="A171">IF(Table2[[#This Row],[Max_num_drones]:[Max_num_drones]]=2,Table2[[#This Row],[Solving_time]:[Solving_time]],"")</f>
        <v/>
      </c>
      <c r="B171" s="20" cm="1">
        <f t="array" ref="B171">IF(Table2[[#This Row],[Max_num_drones]:[Max_num_drones]]=3,Table2[[#This Row],[Solving_time]:[Solving_time]],"")</f>
        <v>0.29977989196777299</v>
      </c>
      <c r="C171" s="20" t="str" cm="1">
        <f t="array" ref="C171">IF(Table2[[#This Row],[Max_num_drones]:[Max_num_drones]]=4,Table2[[#This Row],[Solving_time]:[Solving_time]],"")</f>
        <v/>
      </c>
      <c r="D171" s="20" t="str" cm="1">
        <f t="array" ref="D171">IF(Table2[[#This Row],[Max_num_drones]:[Max_num_drones]]=5,Table2[[#This Row],[Solving_time]:[Solving_time]],"")</f>
        <v/>
      </c>
    </row>
    <row r="172" spans="1:4">
      <c r="A172" s="20" t="str" cm="1">
        <f t="array" ref="A172">IF(Table2[[#This Row],[Max_num_drones]:[Max_num_drones]]=2,Table2[[#This Row],[Solving_time]:[Solving_time]],"")</f>
        <v/>
      </c>
      <c r="B172" s="20" t="str" cm="1">
        <f t="array" ref="B172">IF(Table2[[#This Row],[Max_num_drones]:[Max_num_drones]]=3,Table2[[#This Row],[Solving_time]:[Solving_time]],"")</f>
        <v/>
      </c>
      <c r="C172" s="20" cm="1">
        <f t="array" ref="C172">IF(Table2[[#This Row],[Max_num_drones]:[Max_num_drones]]=4,Table2[[#This Row],[Solving_time]:[Solving_time]],"")</f>
        <v>2.28677129745483</v>
      </c>
      <c r="D172" s="20" t="str" cm="1">
        <f t="array" ref="D172">IF(Table2[[#This Row],[Max_num_drones]:[Max_num_drones]]=5,Table2[[#This Row],[Solving_time]:[Solving_time]],"")</f>
        <v/>
      </c>
    </row>
    <row r="173" spans="1:4">
      <c r="A173" s="20" t="str" cm="1">
        <f t="array" ref="A173">IF(Table2[[#This Row],[Max_num_drones]:[Max_num_drones]]=2,Table2[[#This Row],[Solving_time]:[Solving_time]],"")</f>
        <v/>
      </c>
      <c r="B173" s="20" t="str" cm="1">
        <f t="array" ref="B173">IF(Table2[[#This Row],[Max_num_drones]:[Max_num_drones]]=3,Table2[[#This Row],[Solving_time]:[Solving_time]],"")</f>
        <v/>
      </c>
      <c r="C173" s="20" cm="1">
        <f t="array" ref="C173">IF(Table2[[#This Row],[Max_num_drones]:[Max_num_drones]]=4,Table2[[#This Row],[Solving_time]:[Solving_time]],"")</f>
        <v>0.165162563323974</v>
      </c>
      <c r="D173" s="20" t="str" cm="1">
        <f t="array" ref="D173">IF(Table2[[#This Row],[Max_num_drones]:[Max_num_drones]]=5,Table2[[#This Row],[Solving_time]:[Solving_time]],"")</f>
        <v/>
      </c>
    </row>
    <row r="174" spans="1:4">
      <c r="A174" s="20" t="str" cm="1">
        <f t="array" ref="A174">IF(Table2[[#This Row],[Max_num_drones]:[Max_num_drones]]=2,Table2[[#This Row],[Solving_time]:[Solving_time]],"")</f>
        <v/>
      </c>
      <c r="B174" s="20" t="str" cm="1">
        <f t="array" ref="B174">IF(Table2[[#This Row],[Max_num_drones]:[Max_num_drones]]=3,Table2[[#This Row],[Solving_time]:[Solving_time]],"")</f>
        <v/>
      </c>
      <c r="C174" s="20" cm="1">
        <f t="array" ref="C174">IF(Table2[[#This Row],[Max_num_drones]:[Max_num_drones]]=4,Table2[[#This Row],[Solving_time]:[Solving_time]],"")</f>
        <v>0.118615865707397</v>
      </c>
      <c r="D174" s="20" t="str" cm="1">
        <f t="array" ref="D174">IF(Table2[[#This Row],[Max_num_drones]:[Max_num_drones]]=5,Table2[[#This Row],[Solving_time]:[Solving_time]],"")</f>
        <v/>
      </c>
    </row>
    <row r="175" spans="1:4">
      <c r="A175" s="20" t="str" cm="1">
        <f t="array" ref="A175">IF(Table2[[#This Row],[Max_num_drones]:[Max_num_drones]]=2,Table2[[#This Row],[Solving_time]:[Solving_time]],"")</f>
        <v/>
      </c>
      <c r="B175" s="20" t="str" cm="1">
        <f t="array" ref="B175">IF(Table2[[#This Row],[Max_num_drones]:[Max_num_drones]]=3,Table2[[#This Row],[Solving_time]:[Solving_time]],"")</f>
        <v/>
      </c>
      <c r="C175" s="20" cm="1">
        <f t="array" ref="C175">IF(Table2[[#This Row],[Max_num_drones]:[Max_num_drones]]=4,Table2[[#This Row],[Solving_time]:[Solving_time]],"")</f>
        <v>0.14934706687927199</v>
      </c>
      <c r="D175" s="20" t="str" cm="1">
        <f t="array" ref="D175">IF(Table2[[#This Row],[Max_num_drones]:[Max_num_drones]]=5,Table2[[#This Row],[Solving_time]:[Solving_time]],"")</f>
        <v/>
      </c>
    </row>
    <row r="176" spans="1:4">
      <c r="A176" s="20" t="str" cm="1">
        <f t="array" ref="A176">IF(Table2[[#This Row],[Max_num_drones]:[Max_num_drones]]=2,Table2[[#This Row],[Solving_time]:[Solving_time]],"")</f>
        <v/>
      </c>
      <c r="B176" s="20" t="str" cm="1">
        <f t="array" ref="B176">IF(Table2[[#This Row],[Max_num_drones]:[Max_num_drones]]=3,Table2[[#This Row],[Solving_time]:[Solving_time]],"")</f>
        <v/>
      </c>
      <c r="C176" s="20" cm="1">
        <f t="array" ref="C176">IF(Table2[[#This Row],[Max_num_drones]:[Max_num_drones]]=4,Table2[[#This Row],[Solving_time]:[Solving_time]],"")</f>
        <v>0.106609106063842</v>
      </c>
      <c r="D176" s="20" t="str" cm="1">
        <f t="array" ref="D176">IF(Table2[[#This Row],[Max_num_drones]:[Max_num_drones]]=5,Table2[[#This Row],[Solving_time]:[Solving_time]],"")</f>
        <v/>
      </c>
    </row>
    <row r="177" spans="1:4">
      <c r="A177" s="20" t="str" cm="1">
        <f t="array" ref="A177">IF(Table2[[#This Row],[Max_num_drones]:[Max_num_drones]]=2,Table2[[#This Row],[Solving_time]:[Solving_time]],"")</f>
        <v/>
      </c>
      <c r="B177" s="20" t="str" cm="1">
        <f t="array" ref="B177">IF(Table2[[#This Row],[Max_num_drones]:[Max_num_drones]]=3,Table2[[#This Row],[Solving_time]:[Solving_time]],"")</f>
        <v/>
      </c>
      <c r="C177" s="20" t="str" cm="1">
        <f t="array" ref="C177">IF(Table2[[#This Row],[Max_num_drones]:[Max_num_drones]]=4,Table2[[#This Row],[Solving_time]:[Solving_time]],"")</f>
        <v/>
      </c>
      <c r="D177" s="20" cm="1">
        <f t="array" ref="D177">IF(Table2[[#This Row],[Max_num_drones]:[Max_num_drones]]=5,Table2[[#This Row],[Solving_time]:[Solving_time]],"")</f>
        <v>0.20617651939392001</v>
      </c>
    </row>
    <row r="178" spans="1:4">
      <c r="A178" s="20" t="str" cm="1">
        <f t="array" ref="A178">IF(Table2[[#This Row],[Max_num_drones]:[Max_num_drones]]=2,Table2[[#This Row],[Solving_time]:[Solving_time]],"")</f>
        <v/>
      </c>
      <c r="B178" s="20" t="str" cm="1">
        <f t="array" ref="B178">IF(Table2[[#This Row],[Max_num_drones]:[Max_num_drones]]=3,Table2[[#This Row],[Solving_time]:[Solving_time]],"")</f>
        <v/>
      </c>
      <c r="C178" s="20" t="str" cm="1">
        <f t="array" ref="C178">IF(Table2[[#This Row],[Max_num_drones]:[Max_num_drones]]=4,Table2[[#This Row],[Solving_time]:[Solving_time]],"")</f>
        <v/>
      </c>
      <c r="D178" s="20" cm="1">
        <f t="array" ref="D178">IF(Table2[[#This Row],[Max_num_drones]:[Max_num_drones]]=5,Table2[[#This Row],[Solving_time]:[Solving_time]],"")</f>
        <v>0.120738744735717</v>
      </c>
    </row>
    <row r="179" spans="1:4">
      <c r="A179" s="20" t="str" cm="1">
        <f t="array" ref="A179">IF(Table2[[#This Row],[Max_num_drones]:[Max_num_drones]]=2,Table2[[#This Row],[Solving_time]:[Solving_time]],"")</f>
        <v/>
      </c>
      <c r="B179" s="20" t="str" cm="1">
        <f t="array" ref="B179">IF(Table2[[#This Row],[Max_num_drones]:[Max_num_drones]]=3,Table2[[#This Row],[Solving_time]:[Solving_time]],"")</f>
        <v/>
      </c>
      <c r="C179" s="20" t="str" cm="1">
        <f t="array" ref="C179">IF(Table2[[#This Row],[Max_num_drones]:[Max_num_drones]]=4,Table2[[#This Row],[Solving_time]:[Solving_time]],"")</f>
        <v/>
      </c>
      <c r="D179" s="20" cm="1">
        <f t="array" ref="D179">IF(Table2[[#This Row],[Max_num_drones]:[Max_num_drones]]=5,Table2[[#This Row],[Solving_time]:[Solving_time]],"")</f>
        <v>0.18017482757568301</v>
      </c>
    </row>
    <row r="180" spans="1:4">
      <c r="A180" s="20" t="str" cm="1">
        <f t="array" ref="A180">IF(Table2[[#This Row],[Max_num_drones]:[Max_num_drones]]=2,Table2[[#This Row],[Solving_time]:[Solving_time]],"")</f>
        <v/>
      </c>
      <c r="B180" s="20" t="str" cm="1">
        <f t="array" ref="B180">IF(Table2[[#This Row],[Max_num_drones]:[Max_num_drones]]=3,Table2[[#This Row],[Solving_time]:[Solving_time]],"")</f>
        <v/>
      </c>
      <c r="C180" s="20" t="str" cm="1">
        <f t="array" ref="C180">IF(Table2[[#This Row],[Max_num_drones]:[Max_num_drones]]=4,Table2[[#This Row],[Solving_time]:[Solving_time]],"")</f>
        <v/>
      </c>
      <c r="D180" s="20" cm="1">
        <f t="array" ref="D180">IF(Table2[[#This Row],[Max_num_drones]:[Max_num_drones]]=5,Table2[[#This Row],[Solving_time]:[Solving_time]],"")</f>
        <v>0.15965080261230399</v>
      </c>
    </row>
    <row r="181" spans="1:4">
      <c r="A181" s="20" t="str" cm="1">
        <f t="array" ref="A181">IF(Table2[[#This Row],[Max_num_drones]:[Max_num_drones]]=2,Table2[[#This Row],[Solving_time]:[Solving_time]],"")</f>
        <v/>
      </c>
      <c r="B181" s="20" t="str" cm="1">
        <f t="array" ref="B181">IF(Table2[[#This Row],[Max_num_drones]:[Max_num_drones]]=3,Table2[[#This Row],[Solving_time]:[Solving_time]],"")</f>
        <v/>
      </c>
      <c r="C181" s="20" t="str" cm="1">
        <f t="array" ref="C181">IF(Table2[[#This Row],[Max_num_drones]:[Max_num_drones]]=4,Table2[[#This Row],[Solving_time]:[Solving_time]],"")</f>
        <v/>
      </c>
      <c r="D181" s="20" cm="1">
        <f t="array" ref="D181">IF(Table2[[#This Row],[Max_num_drones]:[Max_num_drones]]=5,Table2[[#This Row],[Solving_time]:[Solving_time]],"")</f>
        <v>0.14314293861389099</v>
      </c>
    </row>
    <row r="182" spans="1:4">
      <c r="A182" s="20" cm="1">
        <f t="array" ref="A182">IF(Table2[[#This Row],[Max_num_drones]:[Max_num_drones]]=2,Table2[[#This Row],[Solving_time]:[Solving_time]],"")</f>
        <v>2.61318802833557</v>
      </c>
      <c r="B182" s="20" t="str" cm="1">
        <f t="array" ref="B182">IF(Table2[[#This Row],[Max_num_drones]:[Max_num_drones]]=3,Table2[[#This Row],[Solving_time]:[Solving_time]],"")</f>
        <v/>
      </c>
      <c r="C182" s="20" t="str" cm="1">
        <f t="array" ref="C182">IF(Table2[[#This Row],[Max_num_drones]:[Max_num_drones]]=4,Table2[[#This Row],[Solving_time]:[Solving_time]],"")</f>
        <v/>
      </c>
      <c r="D182" s="20" t="str" cm="1">
        <f t="array" ref="D182">IF(Table2[[#This Row],[Max_num_drones]:[Max_num_drones]]=5,Table2[[#This Row],[Solving_time]:[Solving_time]],"")</f>
        <v/>
      </c>
    </row>
    <row r="183" spans="1:4">
      <c r="A183" s="20" cm="1">
        <f t="array" ref="A183">IF(Table2[[#This Row],[Max_num_drones]:[Max_num_drones]]=2,Table2[[#This Row],[Solving_time]:[Solving_time]],"")</f>
        <v>4.7319400310516304</v>
      </c>
      <c r="B183" s="20" t="str" cm="1">
        <f t="array" ref="B183">IF(Table2[[#This Row],[Max_num_drones]:[Max_num_drones]]=3,Table2[[#This Row],[Solving_time]:[Solving_time]],"")</f>
        <v/>
      </c>
      <c r="C183" s="20" t="str" cm="1">
        <f t="array" ref="C183">IF(Table2[[#This Row],[Max_num_drones]:[Max_num_drones]]=4,Table2[[#This Row],[Solving_time]:[Solving_time]],"")</f>
        <v/>
      </c>
      <c r="D183" s="20" t="str" cm="1">
        <f t="array" ref="D183">IF(Table2[[#This Row],[Max_num_drones]:[Max_num_drones]]=5,Table2[[#This Row],[Solving_time]:[Solving_time]],"")</f>
        <v/>
      </c>
    </row>
    <row r="184" spans="1:4">
      <c r="A184" s="20" cm="1">
        <f t="array" ref="A184">IF(Table2[[#This Row],[Max_num_drones]:[Max_num_drones]]=2,Table2[[#This Row],[Solving_time]:[Solving_time]],"")</f>
        <v>2.8102331161499001</v>
      </c>
      <c r="B184" s="20" t="str" cm="1">
        <f t="array" ref="B184">IF(Table2[[#This Row],[Max_num_drones]:[Max_num_drones]]=3,Table2[[#This Row],[Solving_time]:[Solving_time]],"")</f>
        <v/>
      </c>
      <c r="C184" s="20" t="str" cm="1">
        <f t="array" ref="C184">IF(Table2[[#This Row],[Max_num_drones]:[Max_num_drones]]=4,Table2[[#This Row],[Solving_time]:[Solving_time]],"")</f>
        <v/>
      </c>
      <c r="D184" s="20" t="str" cm="1">
        <f t="array" ref="D184">IF(Table2[[#This Row],[Max_num_drones]:[Max_num_drones]]=5,Table2[[#This Row],[Solving_time]:[Solving_time]],"")</f>
        <v/>
      </c>
    </row>
    <row r="185" spans="1:4">
      <c r="A185" s="20" cm="1">
        <f t="array" ref="A185">IF(Table2[[#This Row],[Max_num_drones]:[Max_num_drones]]=2,Table2[[#This Row],[Solving_time]:[Solving_time]],"")</f>
        <v>5.72216725349426</v>
      </c>
      <c r="B185" s="20" t="str" cm="1">
        <f t="array" ref="B185">IF(Table2[[#This Row],[Max_num_drones]:[Max_num_drones]]=3,Table2[[#This Row],[Solving_time]:[Solving_time]],"")</f>
        <v/>
      </c>
      <c r="C185" s="20" t="str" cm="1">
        <f t="array" ref="C185">IF(Table2[[#This Row],[Max_num_drones]:[Max_num_drones]]=4,Table2[[#This Row],[Solving_time]:[Solving_time]],"")</f>
        <v/>
      </c>
      <c r="D185" s="20" t="str" cm="1">
        <f t="array" ref="D185">IF(Table2[[#This Row],[Max_num_drones]:[Max_num_drones]]=5,Table2[[#This Row],[Solving_time]:[Solving_time]],"")</f>
        <v/>
      </c>
    </row>
    <row r="186" spans="1:4">
      <c r="A186" s="20" cm="1">
        <f t="array" ref="A186">IF(Table2[[#This Row],[Max_num_drones]:[Max_num_drones]]=2,Table2[[#This Row],[Solving_time]:[Solving_time]],"")</f>
        <v>3.5776796340942298</v>
      </c>
      <c r="B186" s="20" t="str" cm="1">
        <f t="array" ref="B186">IF(Table2[[#This Row],[Max_num_drones]:[Max_num_drones]]=3,Table2[[#This Row],[Solving_time]:[Solving_time]],"")</f>
        <v/>
      </c>
      <c r="C186" s="20" t="str" cm="1">
        <f t="array" ref="C186">IF(Table2[[#This Row],[Max_num_drones]:[Max_num_drones]]=4,Table2[[#This Row],[Solving_time]:[Solving_time]],"")</f>
        <v/>
      </c>
      <c r="D186" s="20" t="str" cm="1">
        <f t="array" ref="D186">IF(Table2[[#This Row],[Max_num_drones]:[Max_num_drones]]=5,Table2[[#This Row],[Solving_time]:[Solving_time]],"")</f>
        <v/>
      </c>
    </row>
    <row r="187" spans="1:4">
      <c r="A187" s="20" t="str" cm="1">
        <f t="array" ref="A187">IF(Table2[[#This Row],[Max_num_drones]:[Max_num_drones]]=2,Table2[[#This Row],[Solving_time]:[Solving_time]],"")</f>
        <v/>
      </c>
      <c r="B187" s="20" cm="1">
        <f t="array" ref="B187">IF(Table2[[#This Row],[Max_num_drones]:[Max_num_drones]]=3,Table2[[#This Row],[Solving_time]:[Solving_time]],"")</f>
        <v>29.483076095581001</v>
      </c>
      <c r="C187" s="20" t="str" cm="1">
        <f t="array" ref="C187">IF(Table2[[#This Row],[Max_num_drones]:[Max_num_drones]]=4,Table2[[#This Row],[Solving_time]:[Solving_time]],"")</f>
        <v/>
      </c>
      <c r="D187" s="20" t="str" cm="1">
        <f t="array" ref="D187">IF(Table2[[#This Row],[Max_num_drones]:[Max_num_drones]]=5,Table2[[#This Row],[Solving_time]:[Solving_time]],"")</f>
        <v/>
      </c>
    </row>
    <row r="188" spans="1:4">
      <c r="A188" s="20" t="str" cm="1">
        <f t="array" ref="A188">IF(Table2[[#This Row],[Max_num_drones]:[Max_num_drones]]=2,Table2[[#This Row],[Solving_time]:[Solving_time]],"")</f>
        <v/>
      </c>
      <c r="B188" s="20" cm="1">
        <f t="array" ref="B188">IF(Table2[[#This Row],[Max_num_drones]:[Max_num_drones]]=3,Table2[[#This Row],[Solving_time]:[Solving_time]],"")</f>
        <v>0.30933904647827098</v>
      </c>
      <c r="C188" s="20" t="str" cm="1">
        <f t="array" ref="C188">IF(Table2[[#This Row],[Max_num_drones]:[Max_num_drones]]=4,Table2[[#This Row],[Solving_time]:[Solving_time]],"")</f>
        <v/>
      </c>
      <c r="D188" s="20" t="str" cm="1">
        <f t="array" ref="D188">IF(Table2[[#This Row],[Max_num_drones]:[Max_num_drones]]=5,Table2[[#This Row],[Solving_time]:[Solving_time]],"")</f>
        <v/>
      </c>
    </row>
    <row r="189" spans="1:4">
      <c r="A189" s="20" t="str" cm="1">
        <f t="array" ref="A189">IF(Table2[[#This Row],[Max_num_drones]:[Max_num_drones]]=2,Table2[[#This Row],[Solving_time]:[Solving_time]],"")</f>
        <v/>
      </c>
      <c r="B189" s="20" cm="1">
        <f t="array" ref="B189">IF(Table2[[#This Row],[Max_num_drones]:[Max_num_drones]]=3,Table2[[#This Row],[Solving_time]:[Solving_time]],"")</f>
        <v>17.243996620178201</v>
      </c>
      <c r="C189" s="20" t="str" cm="1">
        <f t="array" ref="C189">IF(Table2[[#This Row],[Max_num_drones]:[Max_num_drones]]=4,Table2[[#This Row],[Solving_time]:[Solving_time]],"")</f>
        <v/>
      </c>
      <c r="D189" s="20" t="str" cm="1">
        <f t="array" ref="D189">IF(Table2[[#This Row],[Max_num_drones]:[Max_num_drones]]=5,Table2[[#This Row],[Solving_time]:[Solving_time]],"")</f>
        <v/>
      </c>
    </row>
    <row r="190" spans="1:4">
      <c r="A190" s="20" t="str" cm="1">
        <f t="array" ref="A190">IF(Table2[[#This Row],[Max_num_drones]:[Max_num_drones]]=2,Table2[[#This Row],[Solving_time]:[Solving_time]],"")</f>
        <v/>
      </c>
      <c r="B190" s="20" cm="1">
        <f t="array" ref="B190">IF(Table2[[#This Row],[Max_num_drones]:[Max_num_drones]]=3,Table2[[#This Row],[Solving_time]:[Solving_time]],"")</f>
        <v>19.471293926238999</v>
      </c>
      <c r="C190" s="20" t="str" cm="1">
        <f t="array" ref="C190">IF(Table2[[#This Row],[Max_num_drones]:[Max_num_drones]]=4,Table2[[#This Row],[Solving_time]:[Solving_time]],"")</f>
        <v/>
      </c>
      <c r="D190" s="20" t="str" cm="1">
        <f t="array" ref="D190">IF(Table2[[#This Row],[Max_num_drones]:[Max_num_drones]]=5,Table2[[#This Row],[Solving_time]:[Solving_time]],"")</f>
        <v/>
      </c>
    </row>
    <row r="191" spans="1:4">
      <c r="A191" s="20" t="str" cm="1">
        <f t="array" ref="A191">IF(Table2[[#This Row],[Max_num_drones]:[Max_num_drones]]=2,Table2[[#This Row],[Solving_time]:[Solving_time]],"")</f>
        <v/>
      </c>
      <c r="B191" s="20" cm="1">
        <f t="array" ref="B191">IF(Table2[[#This Row],[Max_num_drones]:[Max_num_drones]]=3,Table2[[#This Row],[Solving_time]:[Solving_time]],"")</f>
        <v>15.3701667785644</v>
      </c>
      <c r="C191" s="20" t="str" cm="1">
        <f t="array" ref="C191">IF(Table2[[#This Row],[Max_num_drones]:[Max_num_drones]]=4,Table2[[#This Row],[Solving_time]:[Solving_time]],"")</f>
        <v/>
      </c>
      <c r="D191" s="20" t="str" cm="1">
        <f t="array" ref="D191">IF(Table2[[#This Row],[Max_num_drones]:[Max_num_drones]]=5,Table2[[#This Row],[Solving_time]:[Solving_time]],"")</f>
        <v/>
      </c>
    </row>
    <row r="192" spans="1:4">
      <c r="A192" s="20" t="str" cm="1">
        <f t="array" ref="A192">IF(Table2[[#This Row],[Max_num_drones]:[Max_num_drones]]=2,Table2[[#This Row],[Solving_time]:[Solving_time]],"")</f>
        <v/>
      </c>
      <c r="B192" s="20" t="str" cm="1">
        <f t="array" ref="B192">IF(Table2[[#This Row],[Max_num_drones]:[Max_num_drones]]=3,Table2[[#This Row],[Solving_time]:[Solving_time]],"")</f>
        <v/>
      </c>
      <c r="C192" s="20" cm="1">
        <f t="array" ref="C192">IF(Table2[[#This Row],[Max_num_drones]:[Max_num_drones]]=4,Table2[[#This Row],[Solving_time]:[Solving_time]],"")</f>
        <v>0.69547533988952603</v>
      </c>
      <c r="D192" s="20" t="str" cm="1">
        <f t="array" ref="D192">IF(Table2[[#This Row],[Max_num_drones]:[Max_num_drones]]=5,Table2[[#This Row],[Solving_time]:[Solving_time]],"")</f>
        <v/>
      </c>
    </row>
    <row r="193" spans="1:4">
      <c r="A193" s="20" t="str" cm="1">
        <f t="array" ref="A193">IF(Table2[[#This Row],[Max_num_drones]:[Max_num_drones]]=2,Table2[[#This Row],[Solving_time]:[Solving_time]],"")</f>
        <v/>
      </c>
      <c r="B193" s="20" t="str" cm="1">
        <f t="array" ref="B193">IF(Table2[[#This Row],[Max_num_drones]:[Max_num_drones]]=3,Table2[[#This Row],[Solving_time]:[Solving_time]],"")</f>
        <v/>
      </c>
      <c r="C193" s="20" cm="1">
        <f t="array" ref="C193">IF(Table2[[#This Row],[Max_num_drones]:[Max_num_drones]]=4,Table2[[#This Row],[Solving_time]:[Solving_time]],"")</f>
        <v>0.62026667594909601</v>
      </c>
      <c r="D193" s="20" t="str" cm="1">
        <f t="array" ref="D193">IF(Table2[[#This Row],[Max_num_drones]:[Max_num_drones]]=5,Table2[[#This Row],[Solving_time]:[Solving_time]],"")</f>
        <v/>
      </c>
    </row>
    <row r="194" spans="1:4">
      <c r="A194" s="20" t="str" cm="1">
        <f t="array" ref="A194">IF(Table2[[#This Row],[Max_num_drones]:[Max_num_drones]]=2,Table2[[#This Row],[Solving_time]:[Solving_time]],"")</f>
        <v/>
      </c>
      <c r="B194" s="20" t="str" cm="1">
        <f t="array" ref="B194">IF(Table2[[#This Row],[Max_num_drones]:[Max_num_drones]]=3,Table2[[#This Row],[Solving_time]:[Solving_time]],"")</f>
        <v/>
      </c>
      <c r="C194" s="20" cm="1">
        <f t="array" ref="C194">IF(Table2[[#This Row],[Max_num_drones]:[Max_num_drones]]=4,Table2[[#This Row],[Solving_time]:[Solving_time]],"")</f>
        <v>0.430944204330444</v>
      </c>
      <c r="D194" s="20" t="str" cm="1">
        <f t="array" ref="D194">IF(Table2[[#This Row],[Max_num_drones]:[Max_num_drones]]=5,Table2[[#This Row],[Solving_time]:[Solving_time]],"")</f>
        <v/>
      </c>
    </row>
    <row r="195" spans="1:4">
      <c r="A195" s="20" t="str" cm="1">
        <f t="array" ref="A195">IF(Table2[[#This Row],[Max_num_drones]:[Max_num_drones]]=2,Table2[[#This Row],[Solving_time]:[Solving_time]],"")</f>
        <v/>
      </c>
      <c r="B195" s="20" t="str" cm="1">
        <f t="array" ref="B195">IF(Table2[[#This Row],[Max_num_drones]:[Max_num_drones]]=3,Table2[[#This Row],[Solving_time]:[Solving_time]],"")</f>
        <v/>
      </c>
      <c r="C195" s="20" cm="1">
        <f t="array" ref="C195">IF(Table2[[#This Row],[Max_num_drones]:[Max_num_drones]]=4,Table2[[#This Row],[Solving_time]:[Solving_time]],"")</f>
        <v>1.00365185737609</v>
      </c>
      <c r="D195" s="20" t="str" cm="1">
        <f t="array" ref="D195">IF(Table2[[#This Row],[Max_num_drones]:[Max_num_drones]]=5,Table2[[#This Row],[Solving_time]:[Solving_time]],"")</f>
        <v/>
      </c>
    </row>
    <row r="196" spans="1:4">
      <c r="A196" s="20" t="str" cm="1">
        <f t="array" ref="A196">IF(Table2[[#This Row],[Max_num_drones]:[Max_num_drones]]=2,Table2[[#This Row],[Solving_time]:[Solving_time]],"")</f>
        <v/>
      </c>
      <c r="B196" s="20" t="str" cm="1">
        <f t="array" ref="B196">IF(Table2[[#This Row],[Max_num_drones]:[Max_num_drones]]=3,Table2[[#This Row],[Solving_time]:[Solving_time]],"")</f>
        <v/>
      </c>
      <c r="C196" s="20" cm="1">
        <f t="array" ref="C196">IF(Table2[[#This Row],[Max_num_drones]:[Max_num_drones]]=4,Table2[[#This Row],[Solving_time]:[Solving_time]],"")</f>
        <v>0.48644232749938898</v>
      </c>
      <c r="D196" s="20" t="str" cm="1">
        <f t="array" ref="D196">IF(Table2[[#This Row],[Max_num_drones]:[Max_num_drones]]=5,Table2[[#This Row],[Solving_time]:[Solving_time]],"")</f>
        <v/>
      </c>
    </row>
    <row r="197" spans="1:4">
      <c r="A197" s="20" t="str" cm="1">
        <f t="array" ref="A197">IF(Table2[[#This Row],[Max_num_drones]:[Max_num_drones]]=2,Table2[[#This Row],[Solving_time]:[Solving_time]],"")</f>
        <v/>
      </c>
      <c r="B197" s="20" t="str" cm="1">
        <f t="array" ref="B197">IF(Table2[[#This Row],[Max_num_drones]:[Max_num_drones]]=3,Table2[[#This Row],[Solving_time]:[Solving_time]],"")</f>
        <v/>
      </c>
      <c r="C197" s="20" t="str" cm="1">
        <f t="array" ref="C197">IF(Table2[[#This Row],[Max_num_drones]:[Max_num_drones]]=4,Table2[[#This Row],[Solving_time]:[Solving_time]],"")</f>
        <v/>
      </c>
      <c r="D197" s="20" cm="1">
        <f t="array" ref="D197">IF(Table2[[#This Row],[Max_num_drones]:[Max_num_drones]]=5,Table2[[#This Row],[Solving_time]:[Solving_time]],"")</f>
        <v>1.5042278766632</v>
      </c>
    </row>
    <row r="198" spans="1:4">
      <c r="A198" s="20" t="str" cm="1">
        <f t="array" ref="A198">IF(Table2[[#This Row],[Max_num_drones]:[Max_num_drones]]=2,Table2[[#This Row],[Solving_time]:[Solving_time]],"")</f>
        <v/>
      </c>
      <c r="B198" s="20" t="str" cm="1">
        <f t="array" ref="B198">IF(Table2[[#This Row],[Max_num_drones]:[Max_num_drones]]=3,Table2[[#This Row],[Solving_time]:[Solving_time]],"")</f>
        <v/>
      </c>
      <c r="C198" s="20" t="str" cm="1">
        <f t="array" ref="C198">IF(Table2[[#This Row],[Max_num_drones]:[Max_num_drones]]=4,Table2[[#This Row],[Solving_time]:[Solving_time]],"")</f>
        <v/>
      </c>
      <c r="D198" s="20" cm="1">
        <f t="array" ref="D198">IF(Table2[[#This Row],[Max_num_drones]:[Max_num_drones]]=5,Table2[[#This Row],[Solving_time]:[Solving_time]],"")</f>
        <v>1.3283879756927399</v>
      </c>
    </row>
    <row r="199" spans="1:4">
      <c r="A199" s="20" t="str" cm="1">
        <f t="array" ref="A199">IF(Table2[[#This Row],[Max_num_drones]:[Max_num_drones]]=2,Table2[[#This Row],[Solving_time]:[Solving_time]],"")</f>
        <v/>
      </c>
      <c r="B199" s="20" t="str" cm="1">
        <f t="array" ref="B199">IF(Table2[[#This Row],[Max_num_drones]:[Max_num_drones]]=3,Table2[[#This Row],[Solving_time]:[Solving_time]],"")</f>
        <v/>
      </c>
      <c r="C199" s="20" t="str" cm="1">
        <f t="array" ref="C199">IF(Table2[[#This Row],[Max_num_drones]:[Max_num_drones]]=4,Table2[[#This Row],[Solving_time]:[Solving_time]],"")</f>
        <v/>
      </c>
      <c r="D199" s="20" cm="1">
        <f t="array" ref="D199">IF(Table2[[#This Row],[Max_num_drones]:[Max_num_drones]]=5,Table2[[#This Row],[Solving_time]:[Solving_time]],"")</f>
        <v>1.83660340309143</v>
      </c>
    </row>
    <row r="200" spans="1:4">
      <c r="A200" s="20" t="str" cm="1">
        <f t="array" ref="A200">IF(Table2[[#This Row],[Max_num_drones]:[Max_num_drones]]=2,Table2[[#This Row],[Solving_time]:[Solving_time]],"")</f>
        <v/>
      </c>
      <c r="B200" s="20" t="str" cm="1">
        <f t="array" ref="B200">IF(Table2[[#This Row],[Max_num_drones]:[Max_num_drones]]=3,Table2[[#This Row],[Solving_time]:[Solving_time]],"")</f>
        <v/>
      </c>
      <c r="C200" s="20" t="str" cm="1">
        <f t="array" ref="C200">IF(Table2[[#This Row],[Max_num_drones]:[Max_num_drones]]=4,Table2[[#This Row],[Solving_time]:[Solving_time]],"")</f>
        <v/>
      </c>
      <c r="D200" s="20" cm="1">
        <f t="array" ref="D200">IF(Table2[[#This Row],[Max_num_drones]:[Max_num_drones]]=5,Table2[[#This Row],[Solving_time]:[Solving_time]],"")</f>
        <v>1.44293308258056</v>
      </c>
    </row>
    <row r="201" spans="1:4">
      <c r="A201" s="20" t="str" cm="1">
        <f t="array" ref="A201">IF(Table2[[#This Row],[Max_num_drones]:[Max_num_drones]]=2,Table2[[#This Row],[Solving_time]:[Solving_time]],"")</f>
        <v/>
      </c>
      <c r="B201" s="20" t="str" cm="1">
        <f t="array" ref="B201">IF(Table2[[#This Row],[Max_num_drones]:[Max_num_drones]]=3,Table2[[#This Row],[Solving_time]:[Solving_time]],"")</f>
        <v/>
      </c>
      <c r="C201" s="20" t="str" cm="1">
        <f t="array" ref="C201">IF(Table2[[#This Row],[Max_num_drones]:[Max_num_drones]]=4,Table2[[#This Row],[Solving_time]:[Solving_time]],"")</f>
        <v/>
      </c>
      <c r="D201" s="20" cm="1">
        <f t="array" ref="D201">IF(Table2[[#This Row],[Max_num_drones]:[Max_num_drones]]=5,Table2[[#This Row],[Solving_time]:[Solving_time]],"")</f>
        <v>1.0256814956664999</v>
      </c>
    </row>
    <row r="202" spans="1:4">
      <c r="A202" s="20" cm="1">
        <f t="array" ref="A202">IF(Table2[[#This Row],[Max_num_drones]:[Max_num_drones]]=2,Table2[[#This Row],[Solving_time]:[Solving_time]],"")</f>
        <v>2.9971177577972399</v>
      </c>
      <c r="B202" s="20" t="str" cm="1">
        <f t="array" ref="B202">IF(Table2[[#This Row],[Max_num_drones]:[Max_num_drones]]=3,Table2[[#This Row],[Solving_time]:[Solving_time]],"")</f>
        <v/>
      </c>
      <c r="C202" s="20" t="str" cm="1">
        <f t="array" ref="C202">IF(Table2[[#This Row],[Max_num_drones]:[Max_num_drones]]=4,Table2[[#This Row],[Solving_time]:[Solving_time]],"")</f>
        <v/>
      </c>
      <c r="D202" s="20" t="str" cm="1">
        <f t="array" ref="D202">IF(Table2[[#This Row],[Max_num_drones]:[Max_num_drones]]=5,Table2[[#This Row],[Solving_time]:[Solving_time]],"")</f>
        <v/>
      </c>
    </row>
    <row r="203" spans="1:4">
      <c r="A203" s="20" cm="1">
        <f t="array" ref="A203">IF(Table2[[#This Row],[Max_num_drones]:[Max_num_drones]]=2,Table2[[#This Row],[Solving_time]:[Solving_time]],"")</f>
        <v>3.1131341457366899</v>
      </c>
      <c r="B203" s="20" t="str" cm="1">
        <f t="array" ref="B203">IF(Table2[[#This Row],[Max_num_drones]:[Max_num_drones]]=3,Table2[[#This Row],[Solving_time]:[Solving_time]],"")</f>
        <v/>
      </c>
      <c r="C203" s="20" t="str" cm="1">
        <f t="array" ref="C203">IF(Table2[[#This Row],[Max_num_drones]:[Max_num_drones]]=4,Table2[[#This Row],[Solving_time]:[Solving_time]],"")</f>
        <v/>
      </c>
      <c r="D203" s="20" t="str" cm="1">
        <f t="array" ref="D203">IF(Table2[[#This Row],[Max_num_drones]:[Max_num_drones]]=5,Table2[[#This Row],[Solving_time]:[Solving_time]],"")</f>
        <v/>
      </c>
    </row>
    <row r="204" spans="1:4">
      <c r="A204" s="20" cm="1">
        <f t="array" ref="A204">IF(Table2[[#This Row],[Max_num_drones]:[Max_num_drones]]=2,Table2[[#This Row],[Solving_time]:[Solving_time]],"")</f>
        <v>4.4930741786956698</v>
      </c>
      <c r="B204" s="20" t="str" cm="1">
        <f t="array" ref="B204">IF(Table2[[#This Row],[Max_num_drones]:[Max_num_drones]]=3,Table2[[#This Row],[Solving_time]:[Solving_time]],"")</f>
        <v/>
      </c>
      <c r="C204" s="20" t="str" cm="1">
        <f t="array" ref="C204">IF(Table2[[#This Row],[Max_num_drones]:[Max_num_drones]]=4,Table2[[#This Row],[Solving_time]:[Solving_time]],"")</f>
        <v/>
      </c>
      <c r="D204" s="20" t="str" cm="1">
        <f t="array" ref="D204">IF(Table2[[#This Row],[Max_num_drones]:[Max_num_drones]]=5,Table2[[#This Row],[Solving_time]:[Solving_time]],"")</f>
        <v/>
      </c>
    </row>
    <row r="205" spans="1:4">
      <c r="A205" s="20" cm="1">
        <f t="array" ref="A205">IF(Table2[[#This Row],[Max_num_drones]:[Max_num_drones]]=2,Table2[[#This Row],[Solving_time]:[Solving_time]],"")</f>
        <v>7.9622092247009197</v>
      </c>
      <c r="B205" s="20" t="str" cm="1">
        <f t="array" ref="B205">IF(Table2[[#This Row],[Max_num_drones]:[Max_num_drones]]=3,Table2[[#This Row],[Solving_time]:[Solving_time]],"")</f>
        <v/>
      </c>
      <c r="C205" s="20" t="str" cm="1">
        <f t="array" ref="C205">IF(Table2[[#This Row],[Max_num_drones]:[Max_num_drones]]=4,Table2[[#This Row],[Solving_time]:[Solving_time]],"")</f>
        <v/>
      </c>
      <c r="D205" s="20" t="str" cm="1">
        <f t="array" ref="D205">IF(Table2[[#This Row],[Max_num_drones]:[Max_num_drones]]=5,Table2[[#This Row],[Solving_time]:[Solving_time]],"")</f>
        <v/>
      </c>
    </row>
    <row r="206" spans="1:4">
      <c r="A206" s="20" cm="1">
        <f t="array" ref="A206">IF(Table2[[#This Row],[Max_num_drones]:[Max_num_drones]]=2,Table2[[#This Row],[Solving_time]:[Solving_time]],"")</f>
        <v>4.3613383769988996</v>
      </c>
      <c r="B206" s="20" t="str" cm="1">
        <f t="array" ref="B206">IF(Table2[[#This Row],[Max_num_drones]:[Max_num_drones]]=3,Table2[[#This Row],[Solving_time]:[Solving_time]],"")</f>
        <v/>
      </c>
      <c r="C206" s="20" t="str" cm="1">
        <f t="array" ref="C206">IF(Table2[[#This Row],[Max_num_drones]:[Max_num_drones]]=4,Table2[[#This Row],[Solving_time]:[Solving_time]],"")</f>
        <v/>
      </c>
      <c r="D206" s="20" t="str" cm="1">
        <f t="array" ref="D206">IF(Table2[[#This Row],[Max_num_drones]:[Max_num_drones]]=5,Table2[[#This Row],[Solving_time]:[Solving_time]],"")</f>
        <v/>
      </c>
    </row>
    <row r="207" spans="1:4">
      <c r="A207" s="20" t="str" cm="1">
        <f t="array" ref="A207">IF(Table2[[#This Row],[Max_num_drones]:[Max_num_drones]]=2,Table2[[#This Row],[Solving_time]:[Solving_time]],"")</f>
        <v/>
      </c>
      <c r="B207" s="20" cm="1">
        <f t="array" ref="B207">IF(Table2[[#This Row],[Max_num_drones]:[Max_num_drones]]=3,Table2[[#This Row],[Solving_time]:[Solving_time]],"")</f>
        <v>7.9192159175872803</v>
      </c>
      <c r="C207" s="20" t="str" cm="1">
        <f t="array" ref="C207">IF(Table2[[#This Row],[Max_num_drones]:[Max_num_drones]]=4,Table2[[#This Row],[Solving_time]:[Solving_time]],"")</f>
        <v/>
      </c>
      <c r="D207" s="20" t="str" cm="1">
        <f t="array" ref="D207">IF(Table2[[#This Row],[Max_num_drones]:[Max_num_drones]]=5,Table2[[#This Row],[Solving_time]:[Solving_time]],"")</f>
        <v/>
      </c>
    </row>
    <row r="208" spans="1:4">
      <c r="A208" s="20" t="str" cm="1">
        <f t="array" ref="A208">IF(Table2[[#This Row],[Max_num_drones]:[Max_num_drones]]=2,Table2[[#This Row],[Solving_time]:[Solving_time]],"")</f>
        <v/>
      </c>
      <c r="B208" s="20" cm="1">
        <f t="array" ref="B208">IF(Table2[[#This Row],[Max_num_drones]:[Max_num_drones]]=3,Table2[[#This Row],[Solving_time]:[Solving_time]],"")</f>
        <v>0.29931712150573703</v>
      </c>
      <c r="C208" s="20" t="str" cm="1">
        <f t="array" ref="C208">IF(Table2[[#This Row],[Max_num_drones]:[Max_num_drones]]=4,Table2[[#This Row],[Solving_time]:[Solving_time]],"")</f>
        <v/>
      </c>
      <c r="D208" s="20" t="str" cm="1">
        <f t="array" ref="D208">IF(Table2[[#This Row],[Max_num_drones]:[Max_num_drones]]=5,Table2[[#This Row],[Solving_time]:[Solving_time]],"")</f>
        <v/>
      </c>
    </row>
    <row r="209" spans="1:4">
      <c r="A209" s="20" t="str" cm="1">
        <f t="array" ref="A209">IF(Table2[[#This Row],[Max_num_drones]:[Max_num_drones]]=2,Table2[[#This Row],[Solving_time]:[Solving_time]],"")</f>
        <v/>
      </c>
      <c r="B209" s="20" cm="1">
        <f t="array" ref="B209">IF(Table2[[#This Row],[Max_num_drones]:[Max_num_drones]]=3,Table2[[#This Row],[Solving_time]:[Solving_time]],"")</f>
        <v>16.8736553192138</v>
      </c>
      <c r="C209" s="20" t="str" cm="1">
        <f t="array" ref="C209">IF(Table2[[#This Row],[Max_num_drones]:[Max_num_drones]]=4,Table2[[#This Row],[Solving_time]:[Solving_time]],"")</f>
        <v/>
      </c>
      <c r="D209" s="20" t="str" cm="1">
        <f t="array" ref="D209">IF(Table2[[#This Row],[Max_num_drones]:[Max_num_drones]]=5,Table2[[#This Row],[Solving_time]:[Solving_time]],"")</f>
        <v/>
      </c>
    </row>
    <row r="210" spans="1:4">
      <c r="A210" s="20" t="str" cm="1">
        <f t="array" ref="A210">IF(Table2[[#This Row],[Max_num_drones]:[Max_num_drones]]=2,Table2[[#This Row],[Solving_time]:[Solving_time]],"")</f>
        <v/>
      </c>
      <c r="B210" s="20" cm="1">
        <f t="array" ref="B210">IF(Table2[[#This Row],[Max_num_drones]:[Max_num_drones]]=3,Table2[[#This Row],[Solving_time]:[Solving_time]],"")</f>
        <v>21.7288591861724</v>
      </c>
      <c r="C210" s="20" t="str" cm="1">
        <f t="array" ref="C210">IF(Table2[[#This Row],[Max_num_drones]:[Max_num_drones]]=4,Table2[[#This Row],[Solving_time]:[Solving_time]],"")</f>
        <v/>
      </c>
      <c r="D210" s="20" t="str" cm="1">
        <f t="array" ref="D210">IF(Table2[[#This Row],[Max_num_drones]:[Max_num_drones]]=5,Table2[[#This Row],[Solving_time]:[Solving_time]],"")</f>
        <v/>
      </c>
    </row>
    <row r="211" spans="1:4">
      <c r="A211" s="20" t="str" cm="1">
        <f t="array" ref="A211">IF(Table2[[#This Row],[Max_num_drones]:[Max_num_drones]]=2,Table2[[#This Row],[Solving_time]:[Solving_time]],"")</f>
        <v/>
      </c>
      <c r="B211" s="20" cm="1">
        <f t="array" ref="B211">IF(Table2[[#This Row],[Max_num_drones]:[Max_num_drones]]=3,Table2[[#This Row],[Solving_time]:[Solving_time]],"")</f>
        <v>17.051478385925201</v>
      </c>
      <c r="C211" s="20" t="str" cm="1">
        <f t="array" ref="C211">IF(Table2[[#This Row],[Max_num_drones]:[Max_num_drones]]=4,Table2[[#This Row],[Solving_time]:[Solving_time]],"")</f>
        <v/>
      </c>
      <c r="D211" s="20" t="str" cm="1">
        <f t="array" ref="D211">IF(Table2[[#This Row],[Max_num_drones]:[Max_num_drones]]=5,Table2[[#This Row],[Solving_time]:[Solving_time]],"")</f>
        <v/>
      </c>
    </row>
    <row r="212" spans="1:4">
      <c r="A212" s="20" t="str" cm="1">
        <f t="array" ref="A212">IF(Table2[[#This Row],[Max_num_drones]:[Max_num_drones]]=2,Table2[[#This Row],[Solving_time]:[Solving_time]],"")</f>
        <v/>
      </c>
      <c r="B212" s="20" t="str" cm="1">
        <f t="array" ref="B212">IF(Table2[[#This Row],[Max_num_drones]:[Max_num_drones]]=3,Table2[[#This Row],[Solving_time]:[Solving_time]],"")</f>
        <v/>
      </c>
      <c r="C212" s="20" cm="1">
        <f t="array" ref="C212">IF(Table2[[#This Row],[Max_num_drones]:[Max_num_drones]]=4,Table2[[#This Row],[Solving_time]:[Solving_time]],"")</f>
        <v>0.695603847503662</v>
      </c>
      <c r="D212" s="20" t="str" cm="1">
        <f t="array" ref="D212">IF(Table2[[#This Row],[Max_num_drones]:[Max_num_drones]]=5,Table2[[#This Row],[Solving_time]:[Solving_time]],"")</f>
        <v/>
      </c>
    </row>
    <row r="213" spans="1:4">
      <c r="A213" s="20" t="str" cm="1">
        <f t="array" ref="A213">IF(Table2[[#This Row],[Max_num_drones]:[Max_num_drones]]=2,Table2[[#This Row],[Solving_time]:[Solving_time]],"")</f>
        <v/>
      </c>
      <c r="B213" s="20" t="str" cm="1">
        <f t="array" ref="B213">IF(Table2[[#This Row],[Max_num_drones]:[Max_num_drones]]=3,Table2[[#This Row],[Solving_time]:[Solving_time]],"")</f>
        <v/>
      </c>
      <c r="C213" s="20" cm="1">
        <f t="array" ref="C213">IF(Table2[[#This Row],[Max_num_drones]:[Max_num_drones]]=4,Table2[[#This Row],[Solving_time]:[Solving_time]],"")</f>
        <v>0.61058330535888605</v>
      </c>
      <c r="D213" s="20" t="str" cm="1">
        <f t="array" ref="D213">IF(Table2[[#This Row],[Max_num_drones]:[Max_num_drones]]=5,Table2[[#This Row],[Solving_time]:[Solving_time]],"")</f>
        <v/>
      </c>
    </row>
    <row r="214" spans="1:4">
      <c r="A214" s="20" t="str" cm="1">
        <f t="array" ref="A214">IF(Table2[[#This Row],[Max_num_drones]:[Max_num_drones]]=2,Table2[[#This Row],[Solving_time]:[Solving_time]],"")</f>
        <v/>
      </c>
      <c r="B214" s="20" t="str" cm="1">
        <f t="array" ref="B214">IF(Table2[[#This Row],[Max_num_drones]:[Max_num_drones]]=3,Table2[[#This Row],[Solving_time]:[Solving_time]],"")</f>
        <v/>
      </c>
      <c r="C214" s="20" cm="1">
        <f t="array" ref="C214">IF(Table2[[#This Row],[Max_num_drones]:[Max_num_drones]]=4,Table2[[#This Row],[Solving_time]:[Solving_time]],"")</f>
        <v>0.43048262596130299</v>
      </c>
      <c r="D214" s="20" t="str" cm="1">
        <f t="array" ref="D214">IF(Table2[[#This Row],[Max_num_drones]:[Max_num_drones]]=5,Table2[[#This Row],[Solving_time]:[Solving_time]],"")</f>
        <v/>
      </c>
    </row>
    <row r="215" spans="1:4">
      <c r="A215" s="20" t="str" cm="1">
        <f t="array" ref="A215">IF(Table2[[#This Row],[Max_num_drones]:[Max_num_drones]]=2,Table2[[#This Row],[Solving_time]:[Solving_time]],"")</f>
        <v/>
      </c>
      <c r="B215" s="20" t="str" cm="1">
        <f t="array" ref="B215">IF(Table2[[#This Row],[Max_num_drones]:[Max_num_drones]]=3,Table2[[#This Row],[Solving_time]:[Solving_time]],"")</f>
        <v/>
      </c>
      <c r="C215" s="20" cm="1">
        <f t="array" ref="C215">IF(Table2[[#This Row],[Max_num_drones]:[Max_num_drones]]=4,Table2[[#This Row],[Solving_time]:[Solving_time]],"")</f>
        <v>1.01443099975585</v>
      </c>
      <c r="D215" s="20" t="str" cm="1">
        <f t="array" ref="D215">IF(Table2[[#This Row],[Max_num_drones]:[Max_num_drones]]=5,Table2[[#This Row],[Solving_time]:[Solving_time]],"")</f>
        <v/>
      </c>
    </row>
    <row r="216" spans="1:4">
      <c r="A216" s="20" t="str" cm="1">
        <f t="array" ref="A216">IF(Table2[[#This Row],[Max_num_drones]:[Max_num_drones]]=2,Table2[[#This Row],[Solving_time]:[Solving_time]],"")</f>
        <v/>
      </c>
      <c r="B216" s="20" t="str" cm="1">
        <f t="array" ref="B216">IF(Table2[[#This Row],[Max_num_drones]:[Max_num_drones]]=3,Table2[[#This Row],[Solving_time]:[Solving_time]],"")</f>
        <v/>
      </c>
      <c r="C216" s="20" cm="1">
        <f t="array" ref="C216">IF(Table2[[#This Row],[Max_num_drones]:[Max_num_drones]]=4,Table2[[#This Row],[Solving_time]:[Solving_time]],"")</f>
        <v>0.48844408988952598</v>
      </c>
      <c r="D216" s="20" t="str" cm="1">
        <f t="array" ref="D216">IF(Table2[[#This Row],[Max_num_drones]:[Max_num_drones]]=5,Table2[[#This Row],[Solving_time]:[Solving_time]],"")</f>
        <v/>
      </c>
    </row>
    <row r="217" spans="1:4">
      <c r="A217" s="20" t="str" cm="1">
        <f t="array" ref="A217">IF(Table2[[#This Row],[Max_num_drones]:[Max_num_drones]]=2,Table2[[#This Row],[Solving_time]:[Solving_time]],"")</f>
        <v/>
      </c>
      <c r="B217" s="20" t="str" cm="1">
        <f t="array" ref="B217">IF(Table2[[#This Row],[Max_num_drones]:[Max_num_drones]]=3,Table2[[#This Row],[Solving_time]:[Solving_time]],"")</f>
        <v/>
      </c>
      <c r="C217" s="20" t="str" cm="1">
        <f t="array" ref="C217">IF(Table2[[#This Row],[Max_num_drones]:[Max_num_drones]]=4,Table2[[#This Row],[Solving_time]:[Solving_time]],"")</f>
        <v/>
      </c>
      <c r="D217" s="20" cm="1">
        <f t="array" ref="D217">IF(Table2[[#This Row],[Max_num_drones]:[Max_num_drones]]=5,Table2[[#This Row],[Solving_time]:[Solving_time]],"")</f>
        <v>1.53662705421447</v>
      </c>
    </row>
    <row r="218" spans="1:4">
      <c r="A218" s="20" t="str" cm="1">
        <f t="array" ref="A218">IF(Table2[[#This Row],[Max_num_drones]:[Max_num_drones]]=2,Table2[[#This Row],[Solving_time]:[Solving_time]],"")</f>
        <v/>
      </c>
      <c r="B218" s="20" t="str" cm="1">
        <f t="array" ref="B218">IF(Table2[[#This Row],[Max_num_drones]:[Max_num_drones]]=3,Table2[[#This Row],[Solving_time]:[Solving_time]],"")</f>
        <v/>
      </c>
      <c r="C218" s="20" t="str" cm="1">
        <f t="array" ref="C218">IF(Table2[[#This Row],[Max_num_drones]:[Max_num_drones]]=4,Table2[[#This Row],[Solving_time]:[Solving_time]],"")</f>
        <v/>
      </c>
      <c r="D218" s="20" cm="1">
        <f t="array" ref="D218">IF(Table2[[#This Row],[Max_num_drones]:[Max_num_drones]]=5,Table2[[#This Row],[Solving_time]:[Solving_time]],"")</f>
        <v>1.3052864074707</v>
      </c>
    </row>
    <row r="219" spans="1:4">
      <c r="A219" s="20" t="str" cm="1">
        <f t="array" ref="A219">IF(Table2[[#This Row],[Max_num_drones]:[Max_num_drones]]=2,Table2[[#This Row],[Solving_time]:[Solving_time]],"")</f>
        <v/>
      </c>
      <c r="B219" s="20" t="str" cm="1">
        <f t="array" ref="B219">IF(Table2[[#This Row],[Max_num_drones]:[Max_num_drones]]=3,Table2[[#This Row],[Solving_time]:[Solving_time]],"")</f>
        <v/>
      </c>
      <c r="C219" s="20" t="str" cm="1">
        <f t="array" ref="C219">IF(Table2[[#This Row],[Max_num_drones]:[Max_num_drones]]=4,Table2[[#This Row],[Solving_time]:[Solving_time]],"")</f>
        <v/>
      </c>
      <c r="D219" s="20" cm="1">
        <f t="array" ref="D219">IF(Table2[[#This Row],[Max_num_drones]:[Max_num_drones]]=5,Table2[[#This Row],[Solving_time]:[Solving_time]],"")</f>
        <v>1.91859126091003</v>
      </c>
    </row>
    <row r="220" spans="1:4">
      <c r="A220" s="20" t="str" cm="1">
        <f t="array" ref="A220">IF(Table2[[#This Row],[Max_num_drones]:[Max_num_drones]]=2,Table2[[#This Row],[Solving_time]:[Solving_time]],"")</f>
        <v/>
      </c>
      <c r="B220" s="20" t="str" cm="1">
        <f t="array" ref="B220">IF(Table2[[#This Row],[Max_num_drones]:[Max_num_drones]]=3,Table2[[#This Row],[Solving_time]:[Solving_time]],"")</f>
        <v/>
      </c>
      <c r="C220" s="20" t="str" cm="1">
        <f t="array" ref="C220">IF(Table2[[#This Row],[Max_num_drones]:[Max_num_drones]]=4,Table2[[#This Row],[Solving_time]:[Solving_time]],"")</f>
        <v/>
      </c>
      <c r="D220" s="20" cm="1">
        <f t="array" ref="D220">IF(Table2[[#This Row],[Max_num_drones]:[Max_num_drones]]=5,Table2[[#This Row],[Solving_time]:[Solving_time]],"")</f>
        <v>1.48954725265502</v>
      </c>
    </row>
    <row r="221" spans="1:4">
      <c r="A221" s="20" t="str" cm="1">
        <f t="array" ref="A221">IF(Table2[[#This Row],[Max_num_drones]:[Max_num_drones]]=2,Table2[[#This Row],[Solving_time]:[Solving_time]],"")</f>
        <v/>
      </c>
      <c r="B221" s="20" t="str" cm="1">
        <f t="array" ref="B221">IF(Table2[[#This Row],[Max_num_drones]:[Max_num_drones]]=3,Table2[[#This Row],[Solving_time]:[Solving_time]],"")</f>
        <v/>
      </c>
      <c r="C221" s="20" t="str" cm="1">
        <f t="array" ref="C221">IF(Table2[[#This Row],[Max_num_drones]:[Max_num_drones]]=4,Table2[[#This Row],[Solving_time]:[Solving_time]],"")</f>
        <v/>
      </c>
      <c r="D221" s="20" cm="1">
        <f t="array" ref="D221">IF(Table2[[#This Row],[Max_num_drones]:[Max_num_drones]]=5,Table2[[#This Row],[Solving_time]:[Solving_time]],"")</f>
        <v>0.96911978721618597</v>
      </c>
    </row>
    <row r="222" spans="1:4">
      <c r="A222" s="20" cm="1">
        <f t="array" ref="A222">IF(Table2[[#This Row],[Max_num_drones]:[Max_num_drones]]=2,Table2[[#This Row],[Solving_time]:[Solving_time]],"")</f>
        <v>2.9068064689636199</v>
      </c>
      <c r="B222" s="20" t="str" cm="1">
        <f t="array" ref="B222">IF(Table2[[#This Row],[Max_num_drones]:[Max_num_drones]]=3,Table2[[#This Row],[Solving_time]:[Solving_time]],"")</f>
        <v/>
      </c>
      <c r="C222" s="20" t="str" cm="1">
        <f t="array" ref="C222">IF(Table2[[#This Row],[Max_num_drones]:[Max_num_drones]]=4,Table2[[#This Row],[Solving_time]:[Solving_time]],"")</f>
        <v/>
      </c>
      <c r="D222" s="20" t="str" cm="1">
        <f t="array" ref="D222">IF(Table2[[#This Row],[Max_num_drones]:[Max_num_drones]]=5,Table2[[#This Row],[Solving_time]:[Solving_time]],"")</f>
        <v/>
      </c>
    </row>
    <row r="223" spans="1:4">
      <c r="A223" s="20" cm="1">
        <f t="array" ref="A223">IF(Table2[[#This Row],[Max_num_drones]:[Max_num_drones]]=2,Table2[[#This Row],[Solving_time]:[Solving_time]],"")</f>
        <v>4.4022972583770699</v>
      </c>
      <c r="B223" s="20" t="str" cm="1">
        <f t="array" ref="B223">IF(Table2[[#This Row],[Max_num_drones]:[Max_num_drones]]=3,Table2[[#This Row],[Solving_time]:[Solving_time]],"")</f>
        <v/>
      </c>
      <c r="C223" s="20" t="str" cm="1">
        <f t="array" ref="C223">IF(Table2[[#This Row],[Max_num_drones]:[Max_num_drones]]=4,Table2[[#This Row],[Solving_time]:[Solving_time]],"")</f>
        <v/>
      </c>
      <c r="D223" s="20" t="str" cm="1">
        <f t="array" ref="D223">IF(Table2[[#This Row],[Max_num_drones]:[Max_num_drones]]=5,Table2[[#This Row],[Solving_time]:[Solving_time]],"")</f>
        <v/>
      </c>
    </row>
    <row r="224" spans="1:4">
      <c r="A224" s="20" cm="1">
        <f t="array" ref="A224">IF(Table2[[#This Row],[Max_num_drones]:[Max_num_drones]]=2,Table2[[#This Row],[Solving_time]:[Solving_time]],"")</f>
        <v>1.3441243171691799</v>
      </c>
      <c r="B224" s="20" t="str" cm="1">
        <f t="array" ref="B224">IF(Table2[[#This Row],[Max_num_drones]:[Max_num_drones]]=3,Table2[[#This Row],[Solving_time]:[Solving_time]],"")</f>
        <v/>
      </c>
      <c r="C224" s="20" t="str" cm="1">
        <f t="array" ref="C224">IF(Table2[[#This Row],[Max_num_drones]:[Max_num_drones]]=4,Table2[[#This Row],[Solving_time]:[Solving_time]],"")</f>
        <v/>
      </c>
      <c r="D224" s="20" t="str" cm="1">
        <f t="array" ref="D224">IF(Table2[[#This Row],[Max_num_drones]:[Max_num_drones]]=5,Table2[[#This Row],[Solving_time]:[Solving_time]],"")</f>
        <v/>
      </c>
    </row>
    <row r="225" spans="1:4">
      <c r="A225" s="20" cm="1">
        <f t="array" ref="A225">IF(Table2[[#This Row],[Max_num_drones]:[Max_num_drones]]=2,Table2[[#This Row],[Solving_time]:[Solving_time]],"")</f>
        <v>6.1582534313201904</v>
      </c>
      <c r="B225" s="20" t="str" cm="1">
        <f t="array" ref="B225">IF(Table2[[#This Row],[Max_num_drones]:[Max_num_drones]]=3,Table2[[#This Row],[Solving_time]:[Solving_time]],"")</f>
        <v/>
      </c>
      <c r="C225" s="20" t="str" cm="1">
        <f t="array" ref="C225">IF(Table2[[#This Row],[Max_num_drones]:[Max_num_drones]]=4,Table2[[#This Row],[Solving_time]:[Solving_time]],"")</f>
        <v/>
      </c>
      <c r="D225" s="20" t="str" cm="1">
        <f t="array" ref="D225">IF(Table2[[#This Row],[Max_num_drones]:[Max_num_drones]]=5,Table2[[#This Row],[Solving_time]:[Solving_time]],"")</f>
        <v/>
      </c>
    </row>
    <row r="226" spans="1:4">
      <c r="A226" s="20" cm="1">
        <f t="array" ref="A226">IF(Table2[[#This Row],[Max_num_drones]:[Max_num_drones]]=2,Table2[[#This Row],[Solving_time]:[Solving_time]],"")</f>
        <v>4.3807213306427002</v>
      </c>
      <c r="B226" s="20" t="str" cm="1">
        <f t="array" ref="B226">IF(Table2[[#This Row],[Max_num_drones]:[Max_num_drones]]=3,Table2[[#This Row],[Solving_time]:[Solving_time]],"")</f>
        <v/>
      </c>
      <c r="C226" s="20" t="str" cm="1">
        <f t="array" ref="C226">IF(Table2[[#This Row],[Max_num_drones]:[Max_num_drones]]=4,Table2[[#This Row],[Solving_time]:[Solving_time]],"")</f>
        <v/>
      </c>
      <c r="D226" s="20" t="str" cm="1">
        <f t="array" ref="D226">IF(Table2[[#This Row],[Max_num_drones]:[Max_num_drones]]=5,Table2[[#This Row],[Solving_time]:[Solving_time]],"")</f>
        <v/>
      </c>
    </row>
    <row r="227" spans="1:4">
      <c r="A227" s="20" t="str" cm="1">
        <f t="array" ref="A227">IF(Table2[[#This Row],[Max_num_drones]:[Max_num_drones]]=2,Table2[[#This Row],[Solving_time]:[Solving_time]],"")</f>
        <v/>
      </c>
      <c r="B227" s="20" cm="1">
        <f t="array" ref="B227">IF(Table2[[#This Row],[Max_num_drones]:[Max_num_drones]]=3,Table2[[#This Row],[Solving_time]:[Solving_time]],"")</f>
        <v>10.243410110473601</v>
      </c>
      <c r="C227" s="20" t="str" cm="1">
        <f t="array" ref="C227">IF(Table2[[#This Row],[Max_num_drones]:[Max_num_drones]]=4,Table2[[#This Row],[Solving_time]:[Solving_time]],"")</f>
        <v/>
      </c>
      <c r="D227" s="20" t="str" cm="1">
        <f t="array" ref="D227">IF(Table2[[#This Row],[Max_num_drones]:[Max_num_drones]]=5,Table2[[#This Row],[Solving_time]:[Solving_time]],"")</f>
        <v/>
      </c>
    </row>
    <row r="228" spans="1:4">
      <c r="A228" s="20" t="str" cm="1">
        <f t="array" ref="A228">IF(Table2[[#This Row],[Max_num_drones]:[Max_num_drones]]=2,Table2[[#This Row],[Solving_time]:[Solving_time]],"")</f>
        <v/>
      </c>
      <c r="B228" s="20" cm="1">
        <f t="array" ref="B228">IF(Table2[[#This Row],[Max_num_drones]:[Max_num_drones]]=3,Table2[[#This Row],[Solving_time]:[Solving_time]],"")</f>
        <v>0.31628775596618602</v>
      </c>
      <c r="C228" s="20" t="str" cm="1">
        <f t="array" ref="C228">IF(Table2[[#This Row],[Max_num_drones]:[Max_num_drones]]=4,Table2[[#This Row],[Solving_time]:[Solving_time]],"")</f>
        <v/>
      </c>
      <c r="D228" s="20" t="str" cm="1">
        <f t="array" ref="D228">IF(Table2[[#This Row],[Max_num_drones]:[Max_num_drones]]=5,Table2[[#This Row],[Solving_time]:[Solving_time]],"")</f>
        <v/>
      </c>
    </row>
    <row r="229" spans="1:4">
      <c r="A229" s="20" t="str" cm="1">
        <f t="array" ref="A229">IF(Table2[[#This Row],[Max_num_drones]:[Max_num_drones]]=2,Table2[[#This Row],[Solving_time]:[Solving_time]],"")</f>
        <v/>
      </c>
      <c r="B229" s="20" cm="1">
        <f t="array" ref="B229">IF(Table2[[#This Row],[Max_num_drones]:[Max_num_drones]]=3,Table2[[#This Row],[Solving_time]:[Solving_time]],"")</f>
        <v>13.467794418334901</v>
      </c>
      <c r="C229" s="20" t="str" cm="1">
        <f t="array" ref="C229">IF(Table2[[#This Row],[Max_num_drones]:[Max_num_drones]]=4,Table2[[#This Row],[Solving_time]:[Solving_time]],"")</f>
        <v/>
      </c>
      <c r="D229" s="20" t="str" cm="1">
        <f t="array" ref="D229">IF(Table2[[#This Row],[Max_num_drones]:[Max_num_drones]]=5,Table2[[#This Row],[Solving_time]:[Solving_time]],"")</f>
        <v/>
      </c>
    </row>
    <row r="230" spans="1:4">
      <c r="A230" s="20" t="str" cm="1">
        <f t="array" ref="A230">IF(Table2[[#This Row],[Max_num_drones]:[Max_num_drones]]=2,Table2[[#This Row],[Solving_time]:[Solving_time]],"")</f>
        <v/>
      </c>
      <c r="B230" s="20" cm="1">
        <f t="array" ref="B230">IF(Table2[[#This Row],[Max_num_drones]:[Max_num_drones]]=3,Table2[[#This Row],[Solving_time]:[Solving_time]],"")</f>
        <v>14.483928918838499</v>
      </c>
      <c r="C230" s="20" t="str" cm="1">
        <f t="array" ref="C230">IF(Table2[[#This Row],[Max_num_drones]:[Max_num_drones]]=4,Table2[[#This Row],[Solving_time]:[Solving_time]],"")</f>
        <v/>
      </c>
      <c r="D230" s="20" t="str" cm="1">
        <f t="array" ref="D230">IF(Table2[[#This Row],[Max_num_drones]:[Max_num_drones]]=5,Table2[[#This Row],[Solving_time]:[Solving_time]],"")</f>
        <v/>
      </c>
    </row>
    <row r="231" spans="1:4">
      <c r="A231" s="20" t="str" cm="1">
        <f t="array" ref="A231">IF(Table2[[#This Row],[Max_num_drones]:[Max_num_drones]]=2,Table2[[#This Row],[Solving_time]:[Solving_time]],"")</f>
        <v/>
      </c>
      <c r="B231" s="20" cm="1">
        <f t="array" ref="B231">IF(Table2[[#This Row],[Max_num_drones]:[Max_num_drones]]=3,Table2[[#This Row],[Solving_time]:[Solving_time]],"")</f>
        <v>9.2199780941009504</v>
      </c>
      <c r="C231" s="20" t="str" cm="1">
        <f t="array" ref="C231">IF(Table2[[#This Row],[Max_num_drones]:[Max_num_drones]]=4,Table2[[#This Row],[Solving_time]:[Solving_time]],"")</f>
        <v/>
      </c>
      <c r="D231" s="20" t="str" cm="1">
        <f t="array" ref="D231">IF(Table2[[#This Row],[Max_num_drones]:[Max_num_drones]]=5,Table2[[#This Row],[Solving_time]:[Solving_time]],"")</f>
        <v/>
      </c>
    </row>
    <row r="232" spans="1:4">
      <c r="A232" s="20" t="str" cm="1">
        <f t="array" ref="A232">IF(Table2[[#This Row],[Max_num_drones]:[Max_num_drones]]=2,Table2[[#This Row],[Solving_time]:[Solving_time]],"")</f>
        <v/>
      </c>
      <c r="B232" s="20" t="str" cm="1">
        <f t="array" ref="B232">IF(Table2[[#This Row],[Max_num_drones]:[Max_num_drones]]=3,Table2[[#This Row],[Solving_time]:[Solving_time]],"")</f>
        <v/>
      </c>
      <c r="C232" s="20" cm="1">
        <f t="array" ref="C232">IF(Table2[[#This Row],[Max_num_drones]:[Max_num_drones]]=4,Table2[[#This Row],[Solving_time]:[Solving_time]],"")</f>
        <v>0.69278717041015603</v>
      </c>
      <c r="D232" s="20" t="str" cm="1">
        <f t="array" ref="D232">IF(Table2[[#This Row],[Max_num_drones]:[Max_num_drones]]=5,Table2[[#This Row],[Solving_time]:[Solving_time]],"")</f>
        <v/>
      </c>
    </row>
    <row r="233" spans="1:4">
      <c r="A233" s="20" t="str" cm="1">
        <f t="array" ref="A233">IF(Table2[[#This Row],[Max_num_drones]:[Max_num_drones]]=2,Table2[[#This Row],[Solving_time]:[Solving_time]],"")</f>
        <v/>
      </c>
      <c r="B233" s="20" t="str" cm="1">
        <f t="array" ref="B233">IF(Table2[[#This Row],[Max_num_drones]:[Max_num_drones]]=3,Table2[[#This Row],[Solving_time]:[Solving_time]],"")</f>
        <v/>
      </c>
      <c r="C233" s="20" cm="1">
        <f t="array" ref="C233">IF(Table2[[#This Row],[Max_num_drones]:[Max_num_drones]]=4,Table2[[#This Row],[Solving_time]:[Solving_time]],"")</f>
        <v>0.58380722999572698</v>
      </c>
      <c r="D233" s="20" t="str" cm="1">
        <f t="array" ref="D233">IF(Table2[[#This Row],[Max_num_drones]:[Max_num_drones]]=5,Table2[[#This Row],[Solving_time]:[Solving_time]],"")</f>
        <v/>
      </c>
    </row>
    <row r="234" spans="1:4">
      <c r="A234" s="20" t="str" cm="1">
        <f t="array" ref="A234">IF(Table2[[#This Row],[Max_num_drones]:[Max_num_drones]]=2,Table2[[#This Row],[Solving_time]:[Solving_time]],"")</f>
        <v/>
      </c>
      <c r="B234" s="20" t="str" cm="1">
        <f t="array" ref="B234">IF(Table2[[#This Row],[Max_num_drones]:[Max_num_drones]]=3,Table2[[#This Row],[Solving_time]:[Solving_time]],"")</f>
        <v/>
      </c>
      <c r="C234" s="20" cm="1">
        <f t="array" ref="C234">IF(Table2[[#This Row],[Max_num_drones]:[Max_num_drones]]=4,Table2[[#This Row],[Solving_time]:[Solving_time]],"")</f>
        <v>0.446015834808349</v>
      </c>
      <c r="D234" s="20" t="str" cm="1">
        <f t="array" ref="D234">IF(Table2[[#This Row],[Max_num_drones]:[Max_num_drones]]=5,Table2[[#This Row],[Solving_time]:[Solving_time]],"")</f>
        <v/>
      </c>
    </row>
    <row r="235" spans="1:4">
      <c r="A235" s="20" t="str" cm="1">
        <f t="array" ref="A235">IF(Table2[[#This Row],[Max_num_drones]:[Max_num_drones]]=2,Table2[[#This Row],[Solving_time]:[Solving_time]],"")</f>
        <v/>
      </c>
      <c r="B235" s="20" t="str" cm="1">
        <f t="array" ref="B235">IF(Table2[[#This Row],[Max_num_drones]:[Max_num_drones]]=3,Table2[[#This Row],[Solving_time]:[Solving_time]],"")</f>
        <v/>
      </c>
      <c r="C235" s="20" cm="1">
        <f t="array" ref="C235">IF(Table2[[#This Row],[Max_num_drones]:[Max_num_drones]]=4,Table2[[#This Row],[Solving_time]:[Solving_time]],"")</f>
        <v>0.99024748802185003</v>
      </c>
      <c r="D235" s="20" t="str" cm="1">
        <f t="array" ref="D235">IF(Table2[[#This Row],[Max_num_drones]:[Max_num_drones]]=5,Table2[[#This Row],[Solving_time]:[Solving_time]],"")</f>
        <v/>
      </c>
    </row>
    <row r="236" spans="1:4">
      <c r="A236" s="20" t="str" cm="1">
        <f t="array" ref="A236">IF(Table2[[#This Row],[Max_num_drones]:[Max_num_drones]]=2,Table2[[#This Row],[Solving_time]:[Solving_time]],"")</f>
        <v/>
      </c>
      <c r="B236" s="20" t="str" cm="1">
        <f t="array" ref="B236">IF(Table2[[#This Row],[Max_num_drones]:[Max_num_drones]]=3,Table2[[#This Row],[Solving_time]:[Solving_time]],"")</f>
        <v/>
      </c>
      <c r="C236" s="20" cm="1">
        <f t="array" ref="C236">IF(Table2[[#This Row],[Max_num_drones]:[Max_num_drones]]=4,Table2[[#This Row],[Solving_time]:[Solving_time]],"")</f>
        <v>0.49486374855041498</v>
      </c>
      <c r="D236" s="20" t="str" cm="1">
        <f t="array" ref="D236">IF(Table2[[#This Row],[Max_num_drones]:[Max_num_drones]]=5,Table2[[#This Row],[Solving_time]:[Solving_time]],"")</f>
        <v/>
      </c>
    </row>
    <row r="237" spans="1:4">
      <c r="A237" s="20" t="str" cm="1">
        <f t="array" ref="A237">IF(Table2[[#This Row],[Max_num_drones]:[Max_num_drones]]=2,Table2[[#This Row],[Solving_time]:[Solving_time]],"")</f>
        <v/>
      </c>
      <c r="B237" s="20" t="str" cm="1">
        <f t="array" ref="B237">IF(Table2[[#This Row],[Max_num_drones]:[Max_num_drones]]=3,Table2[[#This Row],[Solving_time]:[Solving_time]],"")</f>
        <v/>
      </c>
      <c r="C237" s="20" t="str" cm="1">
        <f t="array" ref="C237">IF(Table2[[#This Row],[Max_num_drones]:[Max_num_drones]]=4,Table2[[#This Row],[Solving_time]:[Solving_time]],"")</f>
        <v/>
      </c>
      <c r="D237" s="20" cm="1">
        <f t="array" ref="D237">IF(Table2[[#This Row],[Max_num_drones]:[Max_num_drones]]=5,Table2[[#This Row],[Solving_time]:[Solving_time]],"")</f>
        <v>1.5719411373138401</v>
      </c>
    </row>
    <row r="238" spans="1:4">
      <c r="A238" s="20" t="str" cm="1">
        <f t="array" ref="A238">IF(Table2[[#This Row],[Max_num_drones]:[Max_num_drones]]=2,Table2[[#This Row],[Solving_time]:[Solving_time]],"")</f>
        <v/>
      </c>
      <c r="B238" s="20" t="str" cm="1">
        <f t="array" ref="B238">IF(Table2[[#This Row],[Max_num_drones]:[Max_num_drones]]=3,Table2[[#This Row],[Solving_time]:[Solving_time]],"")</f>
        <v/>
      </c>
      <c r="C238" s="20" t="str" cm="1">
        <f t="array" ref="C238">IF(Table2[[#This Row],[Max_num_drones]:[Max_num_drones]]=4,Table2[[#This Row],[Solving_time]:[Solving_time]],"")</f>
        <v/>
      </c>
      <c r="D238" s="20" cm="1">
        <f t="array" ref="D238">IF(Table2[[#This Row],[Max_num_drones]:[Max_num_drones]]=5,Table2[[#This Row],[Solving_time]:[Solving_time]],"")</f>
        <v>1.3358573913574201</v>
      </c>
    </row>
    <row r="239" spans="1:4">
      <c r="A239" s="20" t="str" cm="1">
        <f t="array" ref="A239">IF(Table2[[#This Row],[Max_num_drones]:[Max_num_drones]]=2,Table2[[#This Row],[Solving_time]:[Solving_time]],"")</f>
        <v/>
      </c>
      <c r="B239" s="20" t="str" cm="1">
        <f t="array" ref="B239">IF(Table2[[#This Row],[Max_num_drones]:[Max_num_drones]]=3,Table2[[#This Row],[Solving_time]:[Solving_time]],"")</f>
        <v/>
      </c>
      <c r="C239" s="20" t="str" cm="1">
        <f t="array" ref="C239">IF(Table2[[#This Row],[Max_num_drones]:[Max_num_drones]]=4,Table2[[#This Row],[Solving_time]:[Solving_time]],"")</f>
        <v/>
      </c>
      <c r="D239" s="20" cm="1">
        <f t="array" ref="D239">IF(Table2[[#This Row],[Max_num_drones]:[Max_num_drones]]=5,Table2[[#This Row],[Solving_time]:[Solving_time]],"")</f>
        <v>1.83620262145996</v>
      </c>
    </row>
    <row r="240" spans="1:4">
      <c r="A240" s="20" t="str" cm="1">
        <f t="array" ref="A240">IF(Table2[[#This Row],[Max_num_drones]:[Max_num_drones]]=2,Table2[[#This Row],[Solving_time]:[Solving_time]],"")</f>
        <v/>
      </c>
      <c r="B240" s="20" t="str" cm="1">
        <f t="array" ref="B240">IF(Table2[[#This Row],[Max_num_drones]:[Max_num_drones]]=3,Table2[[#This Row],[Solving_time]:[Solving_time]],"")</f>
        <v/>
      </c>
      <c r="C240" s="20" t="str" cm="1">
        <f t="array" ref="C240">IF(Table2[[#This Row],[Max_num_drones]:[Max_num_drones]]=4,Table2[[#This Row],[Solving_time]:[Solving_time]],"")</f>
        <v/>
      </c>
      <c r="D240" s="20" cm="1">
        <f t="array" ref="D240">IF(Table2[[#This Row],[Max_num_drones]:[Max_num_drones]]=5,Table2[[#This Row],[Solving_time]:[Solving_time]],"")</f>
        <v>1.4570186138153001</v>
      </c>
    </row>
    <row r="241" spans="1:4">
      <c r="A241" s="20" t="str" cm="1">
        <f t="array" ref="A241">IF(Table2[[#This Row],[Max_num_drones]:[Max_num_drones]]=2,Table2[[#This Row],[Solving_time]:[Solving_time]],"")</f>
        <v/>
      </c>
      <c r="B241" s="20" t="str" cm="1">
        <f t="array" ref="B241">IF(Table2[[#This Row],[Max_num_drones]:[Max_num_drones]]=3,Table2[[#This Row],[Solving_time]:[Solving_time]],"")</f>
        <v/>
      </c>
      <c r="C241" s="20" t="str" cm="1">
        <f t="array" ref="C241">IF(Table2[[#This Row],[Max_num_drones]:[Max_num_drones]]=4,Table2[[#This Row],[Solving_time]:[Solving_time]],"")</f>
        <v/>
      </c>
      <c r="D241" s="20" cm="1">
        <f t="array" ref="D241">IF(Table2[[#This Row],[Max_num_drones]:[Max_num_drones]]=5,Table2[[#This Row],[Solving_time]:[Solving_time]],"")</f>
        <v>1.0053069591522199</v>
      </c>
    </row>
    <row r="242" spans="1:4">
      <c r="A242" s="20" cm="1">
        <f t="array" ref="A242">IF(Table2[[#This Row],[Max_num_drones]:[Max_num_drones]]=2,Table2[[#This Row],[Solving_time]:[Solving_time]],"")</f>
        <v>71.706629753112793</v>
      </c>
      <c r="B242" s="20" t="str" cm="1">
        <f t="array" ref="B242">IF(Table2[[#This Row],[Max_num_drones]:[Max_num_drones]]=3,Table2[[#This Row],[Solving_time]:[Solving_time]],"")</f>
        <v/>
      </c>
      <c r="C242" s="20" t="str" cm="1">
        <f t="array" ref="C242">IF(Table2[[#This Row],[Max_num_drones]:[Max_num_drones]]=4,Table2[[#This Row],[Solving_time]:[Solving_time]],"")</f>
        <v/>
      </c>
      <c r="D242" s="20" t="str" cm="1">
        <f t="array" ref="D242">IF(Table2[[#This Row],[Max_num_drones]:[Max_num_drones]]=5,Table2[[#This Row],[Solving_time]:[Solving_time]],"")</f>
        <v/>
      </c>
    </row>
    <row r="243" spans="1:4">
      <c r="A243" s="20" cm="1">
        <f t="array" ref="A243">IF(Table2[[#This Row],[Max_num_drones]:[Max_num_drones]]=2,Table2[[#This Row],[Solving_time]:[Solving_time]],"")</f>
        <v>2.4040439128875701</v>
      </c>
      <c r="B243" s="20" t="str" cm="1">
        <f t="array" ref="B243">IF(Table2[[#This Row],[Max_num_drones]:[Max_num_drones]]=3,Table2[[#This Row],[Solving_time]:[Solving_time]],"")</f>
        <v/>
      </c>
      <c r="C243" s="20" t="str" cm="1">
        <f t="array" ref="C243">IF(Table2[[#This Row],[Max_num_drones]:[Max_num_drones]]=4,Table2[[#This Row],[Solving_time]:[Solving_time]],"")</f>
        <v/>
      </c>
      <c r="D243" s="20" t="str" cm="1">
        <f t="array" ref="D243">IF(Table2[[#This Row],[Max_num_drones]:[Max_num_drones]]=5,Table2[[#This Row],[Solving_time]:[Solving_time]],"")</f>
        <v/>
      </c>
    </row>
    <row r="244" spans="1:4">
      <c r="A244" s="20" cm="1">
        <f t="array" ref="A244">IF(Table2[[#This Row],[Max_num_drones]:[Max_num_drones]]=2,Table2[[#This Row],[Solving_time]:[Solving_time]],"")</f>
        <v>3.7850251197814901</v>
      </c>
      <c r="B244" s="20" t="str" cm="1">
        <f t="array" ref="B244">IF(Table2[[#This Row],[Max_num_drones]:[Max_num_drones]]=3,Table2[[#This Row],[Solving_time]:[Solving_time]],"")</f>
        <v/>
      </c>
      <c r="C244" s="20" t="str" cm="1">
        <f t="array" ref="C244">IF(Table2[[#This Row],[Max_num_drones]:[Max_num_drones]]=4,Table2[[#This Row],[Solving_time]:[Solving_time]],"")</f>
        <v/>
      </c>
      <c r="D244" s="20" t="str" cm="1">
        <f t="array" ref="D244">IF(Table2[[#This Row],[Max_num_drones]:[Max_num_drones]]=5,Table2[[#This Row],[Solving_time]:[Solving_time]],"")</f>
        <v/>
      </c>
    </row>
    <row r="245" spans="1:4">
      <c r="A245" s="20" cm="1">
        <f t="array" ref="A245">IF(Table2[[#This Row],[Max_num_drones]:[Max_num_drones]]=2,Table2[[#This Row],[Solving_time]:[Solving_time]],"")</f>
        <v>69.818398237228394</v>
      </c>
      <c r="B245" s="20" t="str" cm="1">
        <f t="array" ref="B245">IF(Table2[[#This Row],[Max_num_drones]:[Max_num_drones]]=3,Table2[[#This Row],[Solving_time]:[Solving_time]],"")</f>
        <v/>
      </c>
      <c r="C245" s="20" t="str" cm="1">
        <f t="array" ref="C245">IF(Table2[[#This Row],[Max_num_drones]:[Max_num_drones]]=4,Table2[[#This Row],[Solving_time]:[Solving_time]],"")</f>
        <v/>
      </c>
      <c r="D245" s="20" t="str" cm="1">
        <f t="array" ref="D245">IF(Table2[[#This Row],[Max_num_drones]:[Max_num_drones]]=5,Table2[[#This Row],[Solving_time]:[Solving_time]],"")</f>
        <v/>
      </c>
    </row>
    <row r="246" spans="1:4">
      <c r="A246" s="20" cm="1">
        <f t="array" ref="A246">IF(Table2[[#This Row],[Max_num_drones]:[Max_num_drones]]=2,Table2[[#This Row],[Solving_time]:[Solving_time]],"")</f>
        <v>31.3727254867553</v>
      </c>
      <c r="B246" s="20" t="str" cm="1">
        <f t="array" ref="B246">IF(Table2[[#This Row],[Max_num_drones]:[Max_num_drones]]=3,Table2[[#This Row],[Solving_time]:[Solving_time]],"")</f>
        <v/>
      </c>
      <c r="C246" s="20" t="str" cm="1">
        <f t="array" ref="C246">IF(Table2[[#This Row],[Max_num_drones]:[Max_num_drones]]=4,Table2[[#This Row],[Solving_time]:[Solving_time]],"")</f>
        <v/>
      </c>
      <c r="D246" s="20" t="str" cm="1">
        <f t="array" ref="D246">IF(Table2[[#This Row],[Max_num_drones]:[Max_num_drones]]=5,Table2[[#This Row],[Solving_time]:[Solving_time]],"")</f>
        <v/>
      </c>
    </row>
    <row r="247" spans="1:4">
      <c r="A247" s="20" t="str" cm="1">
        <f t="array" ref="A247">IF(Table2[[#This Row],[Max_num_drones]:[Max_num_drones]]=2,Table2[[#This Row],[Solving_time]:[Solving_time]],"")</f>
        <v/>
      </c>
      <c r="B247" s="20" cm="1">
        <f t="array" ref="B247">IF(Table2[[#This Row],[Max_num_drones]:[Max_num_drones]]=3,Table2[[#This Row],[Solving_time]:[Solving_time]],"")</f>
        <v>31.035725831985399</v>
      </c>
      <c r="C247" s="20" t="str" cm="1">
        <f t="array" ref="C247">IF(Table2[[#This Row],[Max_num_drones]:[Max_num_drones]]=4,Table2[[#This Row],[Solving_time]:[Solving_time]],"")</f>
        <v/>
      </c>
      <c r="D247" s="20" t="str" cm="1">
        <f t="array" ref="D247">IF(Table2[[#This Row],[Max_num_drones]:[Max_num_drones]]=5,Table2[[#This Row],[Solving_time]:[Solving_time]],"")</f>
        <v/>
      </c>
    </row>
    <row r="248" spans="1:4">
      <c r="A248" s="20" t="str" cm="1">
        <f t="array" ref="A248">IF(Table2[[#This Row],[Max_num_drones]:[Max_num_drones]]=2,Table2[[#This Row],[Solving_time]:[Solving_time]],"")</f>
        <v/>
      </c>
      <c r="B248" s="20" cm="1">
        <f t="array" ref="B248">IF(Table2[[#This Row],[Max_num_drones]:[Max_num_drones]]=3,Table2[[#This Row],[Solving_time]:[Solving_time]],"")</f>
        <v>7.1293463706970197</v>
      </c>
      <c r="C248" s="20" t="str" cm="1">
        <f t="array" ref="C248">IF(Table2[[#This Row],[Max_num_drones]:[Max_num_drones]]=4,Table2[[#This Row],[Solving_time]:[Solving_time]],"")</f>
        <v/>
      </c>
      <c r="D248" s="20" t="str" cm="1">
        <f t="array" ref="D248">IF(Table2[[#This Row],[Max_num_drones]:[Max_num_drones]]=5,Table2[[#This Row],[Solving_time]:[Solving_time]],"")</f>
        <v/>
      </c>
    </row>
    <row r="249" spans="1:4">
      <c r="A249" s="20" t="str" cm="1">
        <f t="array" ref="A249">IF(Table2[[#This Row],[Max_num_drones]:[Max_num_drones]]=2,Table2[[#This Row],[Solving_time]:[Solving_time]],"")</f>
        <v/>
      </c>
      <c r="B249" s="20" cm="1">
        <f t="array" ref="B249">IF(Table2[[#This Row],[Max_num_drones]:[Max_num_drones]]=3,Table2[[#This Row],[Solving_time]:[Solving_time]],"")</f>
        <v>45.614584684371899</v>
      </c>
      <c r="C249" s="20" t="str" cm="1">
        <f t="array" ref="C249">IF(Table2[[#This Row],[Max_num_drones]:[Max_num_drones]]=4,Table2[[#This Row],[Solving_time]:[Solving_time]],"")</f>
        <v/>
      </c>
      <c r="D249" s="20" t="str" cm="1">
        <f t="array" ref="D249">IF(Table2[[#This Row],[Max_num_drones]:[Max_num_drones]]=5,Table2[[#This Row],[Solving_time]:[Solving_time]],"")</f>
        <v/>
      </c>
    </row>
    <row r="250" spans="1:4">
      <c r="A250" s="20" t="str" cm="1">
        <f t="array" ref="A250">IF(Table2[[#This Row],[Max_num_drones]:[Max_num_drones]]=2,Table2[[#This Row],[Solving_time]:[Solving_time]],"")</f>
        <v/>
      </c>
      <c r="B250" s="20" cm="1">
        <f t="array" ref="B250">IF(Table2[[#This Row],[Max_num_drones]:[Max_num_drones]]=3,Table2[[#This Row],[Solving_time]:[Solving_time]],"")</f>
        <v>25.405818462371801</v>
      </c>
      <c r="C250" s="20" t="str" cm="1">
        <f t="array" ref="C250">IF(Table2[[#This Row],[Max_num_drones]:[Max_num_drones]]=4,Table2[[#This Row],[Solving_time]:[Solving_time]],"")</f>
        <v/>
      </c>
      <c r="D250" s="20" t="str" cm="1">
        <f t="array" ref="D250">IF(Table2[[#This Row],[Max_num_drones]:[Max_num_drones]]=5,Table2[[#This Row],[Solving_time]:[Solving_time]],"")</f>
        <v/>
      </c>
    </row>
    <row r="251" spans="1:4">
      <c r="A251" s="20" t="str" cm="1">
        <f t="array" ref="A251">IF(Table2[[#This Row],[Max_num_drones]:[Max_num_drones]]=2,Table2[[#This Row],[Solving_time]:[Solving_time]],"")</f>
        <v/>
      </c>
      <c r="B251" s="20" cm="1">
        <f t="array" ref="B251">IF(Table2[[#This Row],[Max_num_drones]:[Max_num_drones]]=3,Table2[[#This Row],[Solving_time]:[Solving_time]],"")</f>
        <v>29.877720355987499</v>
      </c>
      <c r="C251" s="20" t="str" cm="1">
        <f t="array" ref="C251">IF(Table2[[#This Row],[Max_num_drones]:[Max_num_drones]]=4,Table2[[#This Row],[Solving_time]:[Solving_time]],"")</f>
        <v/>
      </c>
      <c r="D251" s="20" t="str" cm="1">
        <f t="array" ref="D251">IF(Table2[[#This Row],[Max_num_drones]:[Max_num_drones]]=5,Table2[[#This Row],[Solving_time]:[Solving_time]],"")</f>
        <v/>
      </c>
    </row>
    <row r="252" spans="1:4">
      <c r="A252" s="20" t="str" cm="1">
        <f t="array" ref="A252">IF(Table2[[#This Row],[Max_num_drones]:[Max_num_drones]]=2,Table2[[#This Row],[Solving_time]:[Solving_time]],"")</f>
        <v/>
      </c>
      <c r="B252" s="20" t="str" cm="1">
        <f t="array" ref="B252">IF(Table2[[#This Row],[Max_num_drones]:[Max_num_drones]]=3,Table2[[#This Row],[Solving_time]:[Solving_time]],"")</f>
        <v/>
      </c>
      <c r="C252" s="20" cm="1">
        <f t="array" ref="C252">IF(Table2[[#This Row],[Max_num_drones]:[Max_num_drones]]=4,Table2[[#This Row],[Solving_time]:[Solving_time]],"")</f>
        <v>77.967367172241197</v>
      </c>
      <c r="D252" s="20" t="str" cm="1">
        <f t="array" ref="D252">IF(Table2[[#This Row],[Max_num_drones]:[Max_num_drones]]=5,Table2[[#This Row],[Solving_time]:[Solving_time]],"")</f>
        <v/>
      </c>
    </row>
    <row r="253" spans="1:4">
      <c r="A253" s="20" t="str" cm="1">
        <f t="array" ref="A253">IF(Table2[[#This Row],[Max_num_drones]:[Max_num_drones]]=2,Table2[[#This Row],[Solving_time]:[Solving_time]],"")</f>
        <v/>
      </c>
      <c r="B253" s="20" t="str" cm="1">
        <f t="array" ref="B253">IF(Table2[[#This Row],[Max_num_drones]:[Max_num_drones]]=3,Table2[[#This Row],[Solving_time]:[Solving_time]],"")</f>
        <v/>
      </c>
      <c r="C253" s="20" cm="1">
        <f t="array" ref="C253">IF(Table2[[#This Row],[Max_num_drones]:[Max_num_drones]]=4,Table2[[#This Row],[Solving_time]:[Solving_time]],"")</f>
        <v>0.67887234687805098</v>
      </c>
      <c r="D253" s="20" t="str" cm="1">
        <f t="array" ref="D253">IF(Table2[[#This Row],[Max_num_drones]:[Max_num_drones]]=5,Table2[[#This Row],[Solving_time]:[Solving_time]],"")</f>
        <v/>
      </c>
    </row>
    <row r="254" spans="1:4">
      <c r="A254" s="20" t="str" cm="1">
        <f t="array" ref="A254">IF(Table2[[#This Row],[Max_num_drones]:[Max_num_drones]]=2,Table2[[#This Row],[Solving_time]:[Solving_time]],"")</f>
        <v/>
      </c>
      <c r="B254" s="20" t="str" cm="1">
        <f t="array" ref="B254">IF(Table2[[#This Row],[Max_num_drones]:[Max_num_drones]]=3,Table2[[#This Row],[Solving_time]:[Solving_time]],"")</f>
        <v/>
      </c>
      <c r="C254" s="20" cm="1">
        <f t="array" ref="C254">IF(Table2[[#This Row],[Max_num_drones]:[Max_num_drones]]=4,Table2[[#This Row],[Solving_time]:[Solving_time]],"")</f>
        <v>0.52544999122619596</v>
      </c>
      <c r="D254" s="20" t="str" cm="1">
        <f t="array" ref="D254">IF(Table2[[#This Row],[Max_num_drones]:[Max_num_drones]]=5,Table2[[#This Row],[Solving_time]:[Solving_time]],"")</f>
        <v/>
      </c>
    </row>
    <row r="255" spans="1:4">
      <c r="A255" s="20" t="str" cm="1">
        <f t="array" ref="A255">IF(Table2[[#This Row],[Max_num_drones]:[Max_num_drones]]=2,Table2[[#This Row],[Solving_time]:[Solving_time]],"")</f>
        <v/>
      </c>
      <c r="B255" s="20" t="str" cm="1">
        <f t="array" ref="B255">IF(Table2[[#This Row],[Max_num_drones]:[Max_num_drones]]=3,Table2[[#This Row],[Solving_time]:[Solving_time]],"")</f>
        <v/>
      </c>
      <c r="C255" s="20" cm="1">
        <f t="array" ref="C255">IF(Table2[[#This Row],[Max_num_drones]:[Max_num_drones]]=4,Table2[[#This Row],[Solving_time]:[Solving_time]],"")</f>
        <v>48.318128824234002</v>
      </c>
      <c r="D255" s="20" t="str" cm="1">
        <f t="array" ref="D255">IF(Table2[[#This Row],[Max_num_drones]:[Max_num_drones]]=5,Table2[[#This Row],[Solving_time]:[Solving_time]],"")</f>
        <v/>
      </c>
    </row>
    <row r="256" spans="1:4">
      <c r="A256" s="20" t="str" cm="1">
        <f t="array" ref="A256">IF(Table2[[#This Row],[Max_num_drones]:[Max_num_drones]]=2,Table2[[#This Row],[Solving_time]:[Solving_time]],"")</f>
        <v/>
      </c>
      <c r="B256" s="20" t="str" cm="1">
        <f t="array" ref="B256">IF(Table2[[#This Row],[Max_num_drones]:[Max_num_drones]]=3,Table2[[#This Row],[Solving_time]:[Solving_time]],"")</f>
        <v/>
      </c>
      <c r="C256" s="20" cm="1">
        <f t="array" ref="C256">IF(Table2[[#This Row],[Max_num_drones]:[Max_num_drones]]=4,Table2[[#This Row],[Solving_time]:[Solving_time]],"")</f>
        <v>39.2494025230407</v>
      </c>
      <c r="D256" s="20" t="str" cm="1">
        <f t="array" ref="D256">IF(Table2[[#This Row],[Max_num_drones]:[Max_num_drones]]=5,Table2[[#This Row],[Solving_time]:[Solving_time]],"")</f>
        <v/>
      </c>
    </row>
    <row r="257" spans="1:4">
      <c r="A257" s="20" t="str" cm="1">
        <f t="array" ref="A257">IF(Table2[[#This Row],[Max_num_drones]:[Max_num_drones]]=2,Table2[[#This Row],[Solving_time]:[Solving_time]],"")</f>
        <v/>
      </c>
      <c r="B257" s="20" t="str" cm="1">
        <f t="array" ref="B257">IF(Table2[[#This Row],[Max_num_drones]:[Max_num_drones]]=3,Table2[[#This Row],[Solving_time]:[Solving_time]],"")</f>
        <v/>
      </c>
      <c r="C257" s="20" t="str" cm="1">
        <f t="array" ref="C257">IF(Table2[[#This Row],[Max_num_drones]:[Max_num_drones]]=4,Table2[[#This Row],[Solving_time]:[Solving_time]],"")</f>
        <v/>
      </c>
      <c r="D257" s="20" cm="1">
        <f t="array" ref="D257">IF(Table2[[#This Row],[Max_num_drones]:[Max_num_drones]]=5,Table2[[#This Row],[Solving_time]:[Solving_time]],"")</f>
        <v>1.0471978187561</v>
      </c>
    </row>
    <row r="258" spans="1:4">
      <c r="A258" s="20" t="str" cm="1">
        <f t="array" ref="A258">IF(Table2[[#This Row],[Max_num_drones]:[Max_num_drones]]=2,Table2[[#This Row],[Solving_time]:[Solving_time]],"")</f>
        <v/>
      </c>
      <c r="B258" s="20" t="str" cm="1">
        <f t="array" ref="B258">IF(Table2[[#This Row],[Max_num_drones]:[Max_num_drones]]=3,Table2[[#This Row],[Solving_time]:[Solving_time]],"")</f>
        <v/>
      </c>
      <c r="C258" s="20" t="str" cm="1">
        <f t="array" ref="C258">IF(Table2[[#This Row],[Max_num_drones]:[Max_num_drones]]=4,Table2[[#This Row],[Solving_time]:[Solving_time]],"")</f>
        <v/>
      </c>
      <c r="D258" s="20" cm="1">
        <f t="array" ref="D258">IF(Table2[[#This Row],[Max_num_drones]:[Max_num_drones]]=5,Table2[[#This Row],[Solving_time]:[Solving_time]],"")</f>
        <v>1.36482453346252</v>
      </c>
    </row>
    <row r="259" spans="1:4">
      <c r="A259" s="20" t="str" cm="1">
        <f t="array" ref="A259">IF(Table2[[#This Row],[Max_num_drones]:[Max_num_drones]]=2,Table2[[#This Row],[Solving_time]:[Solving_time]],"")</f>
        <v/>
      </c>
      <c r="B259" s="20" t="str" cm="1">
        <f t="array" ref="B259">IF(Table2[[#This Row],[Max_num_drones]:[Max_num_drones]]=3,Table2[[#This Row],[Solving_time]:[Solving_time]],"")</f>
        <v/>
      </c>
      <c r="C259" s="20" t="str" cm="1">
        <f t="array" ref="C259">IF(Table2[[#This Row],[Max_num_drones]:[Max_num_drones]]=4,Table2[[#This Row],[Solving_time]:[Solving_time]],"")</f>
        <v/>
      </c>
      <c r="D259" s="20" cm="1">
        <f t="array" ref="D259">IF(Table2[[#This Row],[Max_num_drones]:[Max_num_drones]]=5,Table2[[#This Row],[Solving_time]:[Solving_time]],"")</f>
        <v>1.2621161937713601</v>
      </c>
    </row>
    <row r="260" spans="1:4">
      <c r="A260" s="20" t="str" cm="1">
        <f t="array" ref="A260">IF(Table2[[#This Row],[Max_num_drones]:[Max_num_drones]]=2,Table2[[#This Row],[Solving_time]:[Solving_time]],"")</f>
        <v/>
      </c>
      <c r="B260" s="20" t="str" cm="1">
        <f t="array" ref="B260">IF(Table2[[#This Row],[Max_num_drones]:[Max_num_drones]]=3,Table2[[#This Row],[Solving_time]:[Solving_time]],"")</f>
        <v/>
      </c>
      <c r="C260" s="20" t="str" cm="1">
        <f t="array" ref="C260">IF(Table2[[#This Row],[Max_num_drones]:[Max_num_drones]]=4,Table2[[#This Row],[Solving_time]:[Solving_time]],"")</f>
        <v/>
      </c>
      <c r="D260" s="20" cm="1">
        <f t="array" ref="D260">IF(Table2[[#This Row],[Max_num_drones]:[Max_num_drones]]=5,Table2[[#This Row],[Solving_time]:[Solving_time]],"")</f>
        <v>1.5693609714507999</v>
      </c>
    </row>
    <row r="261" spans="1:4">
      <c r="A261" s="20" t="str" cm="1">
        <f t="array" ref="A261">IF(Table2[[#This Row],[Max_num_drones]:[Max_num_drones]]=2,Table2[[#This Row],[Solving_time]:[Solving_time]],"")</f>
        <v/>
      </c>
      <c r="B261" s="20" t="str" cm="1">
        <f t="array" ref="B261">IF(Table2[[#This Row],[Max_num_drones]:[Max_num_drones]]=3,Table2[[#This Row],[Solving_time]:[Solving_time]],"")</f>
        <v/>
      </c>
      <c r="C261" s="20" t="str" cm="1">
        <f t="array" ref="C261">IF(Table2[[#This Row],[Max_num_drones]:[Max_num_drones]]=4,Table2[[#This Row],[Solving_time]:[Solving_time]],"")</f>
        <v/>
      </c>
      <c r="D261" s="20" cm="1">
        <f t="array" ref="D261">IF(Table2[[#This Row],[Max_num_drones]:[Max_num_drones]]=5,Table2[[#This Row],[Solving_time]:[Solving_time]],"")</f>
        <v>0.98248171806335405</v>
      </c>
    </row>
    <row r="262" spans="1:4">
      <c r="A262" s="20" cm="1">
        <f t="array" ref="A262">IF(Table2[[#This Row],[Max_num_drones]:[Max_num_drones]]=2,Table2[[#This Row],[Solving_time]:[Solving_time]],"")</f>
        <v>23.013751506805399</v>
      </c>
      <c r="B262" s="20" t="str" cm="1">
        <f t="array" ref="B262">IF(Table2[[#This Row],[Max_num_drones]:[Max_num_drones]]=3,Table2[[#This Row],[Solving_time]:[Solving_time]],"")</f>
        <v/>
      </c>
      <c r="C262" s="20" t="str" cm="1">
        <f t="array" ref="C262">IF(Table2[[#This Row],[Max_num_drones]:[Max_num_drones]]=4,Table2[[#This Row],[Solving_time]:[Solving_time]],"")</f>
        <v/>
      </c>
      <c r="D262" s="20" t="str" cm="1">
        <f t="array" ref="D262">IF(Table2[[#This Row],[Max_num_drones]:[Max_num_drones]]=5,Table2[[#This Row],[Solving_time]:[Solving_time]],"")</f>
        <v/>
      </c>
    </row>
    <row r="263" spans="1:4">
      <c r="A263" s="20" cm="1">
        <f t="array" ref="A263">IF(Table2[[#This Row],[Max_num_drones]:[Max_num_drones]]=2,Table2[[#This Row],[Solving_time]:[Solving_time]],"")</f>
        <v>2.6488571166992099</v>
      </c>
      <c r="B263" s="20" t="str" cm="1">
        <f t="array" ref="B263">IF(Table2[[#This Row],[Max_num_drones]:[Max_num_drones]]=3,Table2[[#This Row],[Solving_time]:[Solving_time]],"")</f>
        <v/>
      </c>
      <c r="C263" s="20" t="str" cm="1">
        <f t="array" ref="C263">IF(Table2[[#This Row],[Max_num_drones]:[Max_num_drones]]=4,Table2[[#This Row],[Solving_time]:[Solving_time]],"")</f>
        <v/>
      </c>
      <c r="D263" s="20" t="str" cm="1">
        <f t="array" ref="D263">IF(Table2[[#This Row],[Max_num_drones]:[Max_num_drones]]=5,Table2[[#This Row],[Solving_time]:[Solving_time]],"")</f>
        <v/>
      </c>
    </row>
    <row r="264" spans="1:4">
      <c r="A264" s="20" cm="1">
        <f t="array" ref="A264">IF(Table2[[#This Row],[Max_num_drones]:[Max_num_drones]]=2,Table2[[#This Row],[Solving_time]:[Solving_time]],"")</f>
        <v>3.04124402999877</v>
      </c>
      <c r="B264" s="20" t="str" cm="1">
        <f t="array" ref="B264">IF(Table2[[#This Row],[Max_num_drones]:[Max_num_drones]]=3,Table2[[#This Row],[Solving_time]:[Solving_time]],"")</f>
        <v/>
      </c>
      <c r="C264" s="20" t="str" cm="1">
        <f t="array" ref="C264">IF(Table2[[#This Row],[Max_num_drones]:[Max_num_drones]]=4,Table2[[#This Row],[Solving_time]:[Solving_time]],"")</f>
        <v/>
      </c>
      <c r="D264" s="20" t="str" cm="1">
        <f t="array" ref="D264">IF(Table2[[#This Row],[Max_num_drones]:[Max_num_drones]]=5,Table2[[#This Row],[Solving_time]:[Solving_time]],"")</f>
        <v/>
      </c>
    </row>
    <row r="265" spans="1:4">
      <c r="A265" s="20" cm="1">
        <f t="array" ref="A265">IF(Table2[[#This Row],[Max_num_drones]:[Max_num_drones]]=2,Table2[[#This Row],[Solving_time]:[Solving_time]],"")</f>
        <v>98.042686939239502</v>
      </c>
      <c r="B265" s="20" t="str" cm="1">
        <f t="array" ref="B265">IF(Table2[[#This Row],[Max_num_drones]:[Max_num_drones]]=3,Table2[[#This Row],[Solving_time]:[Solving_time]],"")</f>
        <v/>
      </c>
      <c r="C265" s="20" t="str" cm="1">
        <f t="array" ref="C265">IF(Table2[[#This Row],[Max_num_drones]:[Max_num_drones]]=4,Table2[[#This Row],[Solving_time]:[Solving_time]],"")</f>
        <v/>
      </c>
      <c r="D265" s="20" t="str" cm="1">
        <f t="array" ref="D265">IF(Table2[[#This Row],[Max_num_drones]:[Max_num_drones]]=5,Table2[[#This Row],[Solving_time]:[Solving_time]],"")</f>
        <v/>
      </c>
    </row>
    <row r="266" spans="1:4">
      <c r="A266" s="20" cm="1">
        <f t="array" ref="A266">IF(Table2[[#This Row],[Max_num_drones]:[Max_num_drones]]=2,Table2[[#This Row],[Solving_time]:[Solving_time]],"")</f>
        <v>32.340833663940401</v>
      </c>
      <c r="B266" s="20" t="str" cm="1">
        <f t="array" ref="B266">IF(Table2[[#This Row],[Max_num_drones]:[Max_num_drones]]=3,Table2[[#This Row],[Solving_time]:[Solving_time]],"")</f>
        <v/>
      </c>
      <c r="C266" s="20" t="str" cm="1">
        <f t="array" ref="C266">IF(Table2[[#This Row],[Max_num_drones]:[Max_num_drones]]=4,Table2[[#This Row],[Solving_time]:[Solving_time]],"")</f>
        <v/>
      </c>
      <c r="D266" s="20" t="str" cm="1">
        <f t="array" ref="D266">IF(Table2[[#This Row],[Max_num_drones]:[Max_num_drones]]=5,Table2[[#This Row],[Solving_time]:[Solving_time]],"")</f>
        <v/>
      </c>
    </row>
    <row r="267" spans="1:4">
      <c r="A267" s="20" t="str" cm="1">
        <f t="array" ref="A267">IF(Table2[[#This Row],[Max_num_drones]:[Max_num_drones]]=2,Table2[[#This Row],[Solving_time]:[Solving_time]],"")</f>
        <v/>
      </c>
      <c r="B267" s="20" cm="1">
        <f t="array" ref="B267">IF(Table2[[#This Row],[Max_num_drones]:[Max_num_drones]]=3,Table2[[#This Row],[Solving_time]:[Solving_time]],"")</f>
        <v>7.5115413665771396</v>
      </c>
      <c r="C267" s="20" t="str" cm="1">
        <f t="array" ref="C267">IF(Table2[[#This Row],[Max_num_drones]:[Max_num_drones]]=4,Table2[[#This Row],[Solving_time]:[Solving_time]],"")</f>
        <v/>
      </c>
      <c r="D267" s="20" t="str" cm="1">
        <f t="array" ref="D267">IF(Table2[[#This Row],[Max_num_drones]:[Max_num_drones]]=5,Table2[[#This Row],[Solving_time]:[Solving_time]],"")</f>
        <v/>
      </c>
    </row>
    <row r="268" spans="1:4">
      <c r="A268" s="20" t="str" cm="1">
        <f t="array" ref="A268">IF(Table2[[#This Row],[Max_num_drones]:[Max_num_drones]]=2,Table2[[#This Row],[Solving_time]:[Solving_time]],"")</f>
        <v/>
      </c>
      <c r="B268" s="20" cm="1">
        <f t="array" ref="B268">IF(Table2[[#This Row],[Max_num_drones]:[Max_num_drones]]=3,Table2[[#This Row],[Solving_time]:[Solving_time]],"")</f>
        <v>8.7999541759490896</v>
      </c>
      <c r="C268" s="20" t="str" cm="1">
        <f t="array" ref="C268">IF(Table2[[#This Row],[Max_num_drones]:[Max_num_drones]]=4,Table2[[#This Row],[Solving_time]:[Solving_time]],"")</f>
        <v/>
      </c>
      <c r="D268" s="20" t="str" cm="1">
        <f t="array" ref="D268">IF(Table2[[#This Row],[Max_num_drones]:[Max_num_drones]]=5,Table2[[#This Row],[Solving_time]:[Solving_time]],"")</f>
        <v/>
      </c>
    </row>
    <row r="269" spans="1:4">
      <c r="A269" s="20" t="str" cm="1">
        <f t="array" ref="A269">IF(Table2[[#This Row],[Max_num_drones]:[Max_num_drones]]=2,Table2[[#This Row],[Solving_time]:[Solving_time]],"")</f>
        <v/>
      </c>
      <c r="B269" s="20" cm="1">
        <f t="array" ref="B269">IF(Table2[[#This Row],[Max_num_drones]:[Max_num_drones]]=3,Table2[[#This Row],[Solving_time]:[Solving_time]],"")</f>
        <v>16.876242637634199</v>
      </c>
      <c r="C269" s="20" t="str" cm="1">
        <f t="array" ref="C269">IF(Table2[[#This Row],[Max_num_drones]:[Max_num_drones]]=4,Table2[[#This Row],[Solving_time]:[Solving_time]],"")</f>
        <v/>
      </c>
      <c r="D269" s="20" t="str" cm="1">
        <f t="array" ref="D269">IF(Table2[[#This Row],[Max_num_drones]:[Max_num_drones]]=5,Table2[[#This Row],[Solving_time]:[Solving_time]],"")</f>
        <v/>
      </c>
    </row>
    <row r="270" spans="1:4">
      <c r="A270" s="20" t="str" cm="1">
        <f t="array" ref="A270">IF(Table2[[#This Row],[Max_num_drones]:[Max_num_drones]]=2,Table2[[#This Row],[Solving_time]:[Solving_time]],"")</f>
        <v/>
      </c>
      <c r="B270" s="20" cm="1">
        <f t="array" ref="B270">IF(Table2[[#This Row],[Max_num_drones]:[Max_num_drones]]=3,Table2[[#This Row],[Solving_time]:[Solving_time]],"")</f>
        <v>17.139844417572</v>
      </c>
      <c r="C270" s="20" t="str" cm="1">
        <f t="array" ref="C270">IF(Table2[[#This Row],[Max_num_drones]:[Max_num_drones]]=4,Table2[[#This Row],[Solving_time]:[Solving_time]],"")</f>
        <v/>
      </c>
      <c r="D270" s="20" t="str" cm="1">
        <f t="array" ref="D270">IF(Table2[[#This Row],[Max_num_drones]:[Max_num_drones]]=5,Table2[[#This Row],[Solving_time]:[Solving_time]],"")</f>
        <v/>
      </c>
    </row>
    <row r="271" spans="1:4">
      <c r="A271" s="20" t="str" cm="1">
        <f t="array" ref="A271">IF(Table2[[#This Row],[Max_num_drones]:[Max_num_drones]]=2,Table2[[#This Row],[Solving_time]:[Solving_time]],"")</f>
        <v/>
      </c>
      <c r="B271" s="20" cm="1">
        <f t="array" ref="B271">IF(Table2[[#This Row],[Max_num_drones]:[Max_num_drones]]=3,Table2[[#This Row],[Solving_time]:[Solving_time]],"")</f>
        <v>12.981770992278999</v>
      </c>
      <c r="C271" s="20" t="str" cm="1">
        <f t="array" ref="C271">IF(Table2[[#This Row],[Max_num_drones]:[Max_num_drones]]=4,Table2[[#This Row],[Solving_time]:[Solving_time]],"")</f>
        <v/>
      </c>
      <c r="D271" s="20" t="str" cm="1">
        <f t="array" ref="D271">IF(Table2[[#This Row],[Max_num_drones]:[Max_num_drones]]=5,Table2[[#This Row],[Solving_time]:[Solving_time]],"")</f>
        <v/>
      </c>
    </row>
    <row r="272" spans="1:4">
      <c r="A272" s="20" t="str" cm="1">
        <f t="array" ref="A272">IF(Table2[[#This Row],[Max_num_drones]:[Max_num_drones]]=2,Table2[[#This Row],[Solving_time]:[Solving_time]],"")</f>
        <v/>
      </c>
      <c r="B272" s="20" t="str" cm="1">
        <f t="array" ref="B272">IF(Table2[[#This Row],[Max_num_drones]:[Max_num_drones]]=3,Table2[[#This Row],[Solving_time]:[Solving_time]],"")</f>
        <v/>
      </c>
      <c r="C272" s="20" cm="1">
        <f t="array" ref="C272">IF(Table2[[#This Row],[Max_num_drones]:[Max_num_drones]]=4,Table2[[#This Row],[Solving_time]:[Solving_time]],"")</f>
        <v>52.066647768020601</v>
      </c>
      <c r="D272" s="20" t="str" cm="1">
        <f t="array" ref="D272">IF(Table2[[#This Row],[Max_num_drones]:[Max_num_drones]]=5,Table2[[#This Row],[Solving_time]:[Solving_time]],"")</f>
        <v/>
      </c>
    </row>
    <row r="273" spans="1:4">
      <c r="A273" s="20" t="str" cm="1">
        <f t="array" ref="A273">IF(Table2[[#This Row],[Max_num_drones]:[Max_num_drones]]=2,Table2[[#This Row],[Solving_time]:[Solving_time]],"")</f>
        <v/>
      </c>
      <c r="B273" s="20" t="str" cm="1">
        <f t="array" ref="B273">IF(Table2[[#This Row],[Max_num_drones]:[Max_num_drones]]=3,Table2[[#This Row],[Solving_time]:[Solving_time]],"")</f>
        <v/>
      </c>
      <c r="C273" s="20" cm="1">
        <f t="array" ref="C273">IF(Table2[[#This Row],[Max_num_drones]:[Max_num_drones]]=4,Table2[[#This Row],[Solving_time]:[Solving_time]],"")</f>
        <v>0.68462419509887695</v>
      </c>
      <c r="D273" s="20" t="str" cm="1">
        <f t="array" ref="D273">IF(Table2[[#This Row],[Max_num_drones]:[Max_num_drones]]=5,Table2[[#This Row],[Solving_time]:[Solving_time]],"")</f>
        <v/>
      </c>
    </row>
    <row r="274" spans="1:4">
      <c r="A274" s="20" t="str" cm="1">
        <f t="array" ref="A274">IF(Table2[[#This Row],[Max_num_drones]:[Max_num_drones]]=2,Table2[[#This Row],[Solving_time]:[Solving_time]],"")</f>
        <v/>
      </c>
      <c r="B274" s="20" t="str" cm="1">
        <f t="array" ref="B274">IF(Table2[[#This Row],[Max_num_drones]:[Max_num_drones]]=3,Table2[[#This Row],[Solving_time]:[Solving_time]],"")</f>
        <v/>
      </c>
      <c r="C274" s="20" cm="1">
        <f t="array" ref="C274">IF(Table2[[#This Row],[Max_num_drones]:[Max_num_drones]]=4,Table2[[#This Row],[Solving_time]:[Solving_time]],"")</f>
        <v>0.54449510574340798</v>
      </c>
      <c r="D274" s="20" t="str" cm="1">
        <f t="array" ref="D274">IF(Table2[[#This Row],[Max_num_drones]:[Max_num_drones]]=5,Table2[[#This Row],[Solving_time]:[Solving_time]],"")</f>
        <v/>
      </c>
    </row>
    <row r="275" spans="1:4">
      <c r="A275" s="20" t="str" cm="1">
        <f t="array" ref="A275">IF(Table2[[#This Row],[Max_num_drones]:[Max_num_drones]]=2,Table2[[#This Row],[Solving_time]:[Solving_time]],"")</f>
        <v/>
      </c>
      <c r="B275" s="20" t="str" cm="1">
        <f t="array" ref="B275">IF(Table2[[#This Row],[Max_num_drones]:[Max_num_drones]]=3,Table2[[#This Row],[Solving_time]:[Solving_time]],"")</f>
        <v/>
      </c>
      <c r="C275" s="20" cm="1">
        <f t="array" ref="C275">IF(Table2[[#This Row],[Max_num_drones]:[Max_num_drones]]=4,Table2[[#This Row],[Solving_time]:[Solving_time]],"")</f>
        <v>57.376351118087698</v>
      </c>
      <c r="D275" s="20" t="str" cm="1">
        <f t="array" ref="D275">IF(Table2[[#This Row],[Max_num_drones]:[Max_num_drones]]=5,Table2[[#This Row],[Solving_time]:[Solving_time]],"")</f>
        <v/>
      </c>
    </row>
    <row r="276" spans="1:4">
      <c r="A276" s="20" t="str" cm="1">
        <f t="array" ref="A276">IF(Table2[[#This Row],[Max_num_drones]:[Max_num_drones]]=2,Table2[[#This Row],[Solving_time]:[Solving_time]],"")</f>
        <v/>
      </c>
      <c r="B276" s="20" t="str" cm="1">
        <f t="array" ref="B276">IF(Table2[[#This Row],[Max_num_drones]:[Max_num_drones]]=3,Table2[[#This Row],[Solving_time]:[Solving_time]],"")</f>
        <v/>
      </c>
      <c r="C276" s="20" cm="1">
        <f t="array" ref="C276">IF(Table2[[#This Row],[Max_num_drones]:[Max_num_drones]]=4,Table2[[#This Row],[Solving_time]:[Solving_time]],"")</f>
        <v>29.530407667159999</v>
      </c>
      <c r="D276" s="20" t="str" cm="1">
        <f t="array" ref="D276">IF(Table2[[#This Row],[Max_num_drones]:[Max_num_drones]]=5,Table2[[#This Row],[Solving_time]:[Solving_time]],"")</f>
        <v/>
      </c>
    </row>
    <row r="277" spans="1:4">
      <c r="A277" s="20" t="str" cm="1">
        <f t="array" ref="A277">IF(Table2[[#This Row],[Max_num_drones]:[Max_num_drones]]=2,Table2[[#This Row],[Solving_time]:[Solving_time]],"")</f>
        <v/>
      </c>
      <c r="B277" s="20" t="str" cm="1">
        <f t="array" ref="B277">IF(Table2[[#This Row],[Max_num_drones]:[Max_num_drones]]=3,Table2[[#This Row],[Solving_time]:[Solving_time]],"")</f>
        <v/>
      </c>
      <c r="C277" s="20" t="str" cm="1">
        <f t="array" ref="C277">IF(Table2[[#This Row],[Max_num_drones]:[Max_num_drones]]=4,Table2[[#This Row],[Solving_time]:[Solving_time]],"")</f>
        <v/>
      </c>
      <c r="D277" s="20" cm="1">
        <f t="array" ref="D277">IF(Table2[[#This Row],[Max_num_drones]:[Max_num_drones]]=5,Table2[[#This Row],[Solving_time]:[Solving_time]],"")</f>
        <v>1.0462126731872501</v>
      </c>
    </row>
    <row r="278" spans="1:4">
      <c r="A278" s="20" t="str" cm="1">
        <f t="array" ref="A278">IF(Table2[[#This Row],[Max_num_drones]:[Max_num_drones]]=2,Table2[[#This Row],[Solving_time]:[Solving_time]],"")</f>
        <v/>
      </c>
      <c r="B278" s="20" t="str" cm="1">
        <f t="array" ref="B278">IF(Table2[[#This Row],[Max_num_drones]:[Max_num_drones]]=3,Table2[[#This Row],[Solving_time]:[Solving_time]],"")</f>
        <v/>
      </c>
      <c r="C278" s="20" t="str" cm="1">
        <f t="array" ref="C278">IF(Table2[[#This Row],[Max_num_drones]:[Max_num_drones]]=4,Table2[[#This Row],[Solving_time]:[Solving_time]],"")</f>
        <v/>
      </c>
      <c r="D278" s="20" cm="1">
        <f t="array" ref="D278">IF(Table2[[#This Row],[Max_num_drones]:[Max_num_drones]]=5,Table2[[#This Row],[Solving_time]:[Solving_time]],"")</f>
        <v>1.3332824707031199</v>
      </c>
    </row>
    <row r="279" spans="1:4">
      <c r="A279" s="20" t="str" cm="1">
        <f t="array" ref="A279">IF(Table2[[#This Row],[Max_num_drones]:[Max_num_drones]]=2,Table2[[#This Row],[Solving_time]:[Solving_time]],"")</f>
        <v/>
      </c>
      <c r="B279" s="20" t="str" cm="1">
        <f t="array" ref="B279">IF(Table2[[#This Row],[Max_num_drones]:[Max_num_drones]]=3,Table2[[#This Row],[Solving_time]:[Solving_time]],"")</f>
        <v/>
      </c>
      <c r="C279" s="20" t="str" cm="1">
        <f t="array" ref="C279">IF(Table2[[#This Row],[Max_num_drones]:[Max_num_drones]]=4,Table2[[#This Row],[Solving_time]:[Solving_time]],"")</f>
        <v/>
      </c>
      <c r="D279" s="20" cm="1">
        <f t="array" ref="D279">IF(Table2[[#This Row],[Max_num_drones]:[Max_num_drones]]=5,Table2[[#This Row],[Solving_time]:[Solving_time]],"")</f>
        <v>1.22562575340271</v>
      </c>
    </row>
    <row r="280" spans="1:4">
      <c r="A280" s="20" t="str" cm="1">
        <f t="array" ref="A280">IF(Table2[[#This Row],[Max_num_drones]:[Max_num_drones]]=2,Table2[[#This Row],[Solving_time]:[Solving_time]],"")</f>
        <v/>
      </c>
      <c r="B280" s="20" t="str" cm="1">
        <f t="array" ref="B280">IF(Table2[[#This Row],[Max_num_drones]:[Max_num_drones]]=3,Table2[[#This Row],[Solving_time]:[Solving_time]],"")</f>
        <v/>
      </c>
      <c r="C280" s="20" t="str" cm="1">
        <f t="array" ref="C280">IF(Table2[[#This Row],[Max_num_drones]:[Max_num_drones]]=4,Table2[[#This Row],[Solving_time]:[Solving_time]],"")</f>
        <v/>
      </c>
      <c r="D280" s="20" cm="1">
        <f t="array" ref="D280">IF(Table2[[#This Row],[Max_num_drones]:[Max_num_drones]]=5,Table2[[#This Row],[Solving_time]:[Solving_time]],"")</f>
        <v>1.6380381584167401</v>
      </c>
    </row>
    <row r="281" spans="1:4">
      <c r="A281" s="20" t="str" cm="1">
        <f t="array" ref="A281">IF(Table2[[#This Row],[Max_num_drones]:[Max_num_drones]]=2,Table2[[#This Row],[Solving_time]:[Solving_time]],"")</f>
        <v/>
      </c>
      <c r="B281" s="20" t="str" cm="1">
        <f t="array" ref="B281">IF(Table2[[#This Row],[Max_num_drones]:[Max_num_drones]]=3,Table2[[#This Row],[Solving_time]:[Solving_time]],"")</f>
        <v/>
      </c>
      <c r="C281" s="20" t="str" cm="1">
        <f t="array" ref="C281">IF(Table2[[#This Row],[Max_num_drones]:[Max_num_drones]]=4,Table2[[#This Row],[Solving_time]:[Solving_time]],"")</f>
        <v/>
      </c>
      <c r="D281" s="20" cm="1">
        <f t="array" ref="D281">IF(Table2[[#This Row],[Max_num_drones]:[Max_num_drones]]=5,Table2[[#This Row],[Solving_time]:[Solving_time]],"")</f>
        <v>0.95863962173461903</v>
      </c>
    </row>
    <row r="282" spans="1:4">
      <c r="A282" s="20" cm="1">
        <f t="array" ref="A282">IF(Table2[[#This Row],[Max_num_drones]:[Max_num_drones]]=2,Table2[[#This Row],[Solving_time]:[Solving_time]],"")</f>
        <v>29.8372094631195</v>
      </c>
      <c r="B282" s="20" t="str" cm="1">
        <f t="array" ref="B282">IF(Table2[[#This Row],[Max_num_drones]:[Max_num_drones]]=3,Table2[[#This Row],[Solving_time]:[Solving_time]],"")</f>
        <v/>
      </c>
      <c r="C282" s="20" t="str" cm="1">
        <f t="array" ref="C282">IF(Table2[[#This Row],[Max_num_drones]:[Max_num_drones]]=4,Table2[[#This Row],[Solving_time]:[Solving_time]],"")</f>
        <v/>
      </c>
      <c r="D282" s="20" t="str" cm="1">
        <f t="array" ref="D282">IF(Table2[[#This Row],[Max_num_drones]:[Max_num_drones]]=5,Table2[[#This Row],[Solving_time]:[Solving_time]],"")</f>
        <v/>
      </c>
    </row>
    <row r="283" spans="1:4">
      <c r="A283" s="20" cm="1">
        <f t="array" ref="A283">IF(Table2[[#This Row],[Max_num_drones]:[Max_num_drones]]=2,Table2[[#This Row],[Solving_time]:[Solving_time]],"")</f>
        <v>3.5859522819518999</v>
      </c>
      <c r="B283" s="20" t="str" cm="1">
        <f t="array" ref="B283">IF(Table2[[#This Row],[Max_num_drones]:[Max_num_drones]]=3,Table2[[#This Row],[Solving_time]:[Solving_time]],"")</f>
        <v/>
      </c>
      <c r="C283" s="20" t="str" cm="1">
        <f t="array" ref="C283">IF(Table2[[#This Row],[Max_num_drones]:[Max_num_drones]]=4,Table2[[#This Row],[Solving_time]:[Solving_time]],"")</f>
        <v/>
      </c>
      <c r="D283" s="20" t="str" cm="1">
        <f t="array" ref="D283">IF(Table2[[#This Row],[Max_num_drones]:[Max_num_drones]]=5,Table2[[#This Row],[Solving_time]:[Solving_time]],"")</f>
        <v/>
      </c>
    </row>
    <row r="284" spans="1:4">
      <c r="A284" s="20" cm="1">
        <f t="array" ref="A284">IF(Table2[[#This Row],[Max_num_drones]:[Max_num_drones]]=2,Table2[[#This Row],[Solving_time]:[Solving_time]],"")</f>
        <v>4.62713575363159</v>
      </c>
      <c r="B284" s="20" t="str" cm="1">
        <f t="array" ref="B284">IF(Table2[[#This Row],[Max_num_drones]:[Max_num_drones]]=3,Table2[[#This Row],[Solving_time]:[Solving_time]],"")</f>
        <v/>
      </c>
      <c r="C284" s="20" t="str" cm="1">
        <f t="array" ref="C284">IF(Table2[[#This Row],[Max_num_drones]:[Max_num_drones]]=4,Table2[[#This Row],[Solving_time]:[Solving_time]],"")</f>
        <v/>
      </c>
      <c r="D284" s="20" t="str" cm="1">
        <f t="array" ref="D284">IF(Table2[[#This Row],[Max_num_drones]:[Max_num_drones]]=5,Table2[[#This Row],[Solving_time]:[Solving_time]],"")</f>
        <v/>
      </c>
    </row>
    <row r="285" spans="1:4">
      <c r="A285" s="20" cm="1">
        <f t="array" ref="A285">IF(Table2[[#This Row],[Max_num_drones]:[Max_num_drones]]=2,Table2[[#This Row],[Solving_time]:[Solving_time]],"")</f>
        <v>93.064117908477698</v>
      </c>
      <c r="B285" s="20" t="str" cm="1">
        <f t="array" ref="B285">IF(Table2[[#This Row],[Max_num_drones]:[Max_num_drones]]=3,Table2[[#This Row],[Solving_time]:[Solving_time]],"")</f>
        <v/>
      </c>
      <c r="C285" s="20" t="str" cm="1">
        <f t="array" ref="C285">IF(Table2[[#This Row],[Max_num_drones]:[Max_num_drones]]=4,Table2[[#This Row],[Solving_time]:[Solving_time]],"")</f>
        <v/>
      </c>
      <c r="D285" s="20" t="str" cm="1">
        <f t="array" ref="D285">IF(Table2[[#This Row],[Max_num_drones]:[Max_num_drones]]=5,Table2[[#This Row],[Solving_time]:[Solving_time]],"")</f>
        <v/>
      </c>
    </row>
    <row r="286" spans="1:4">
      <c r="A286" s="20" cm="1">
        <f t="array" ref="A286">IF(Table2[[#This Row],[Max_num_drones]:[Max_num_drones]]=2,Table2[[#This Row],[Solving_time]:[Solving_time]],"")</f>
        <v>51.692971229553201</v>
      </c>
      <c r="B286" s="20" t="str" cm="1">
        <f t="array" ref="B286">IF(Table2[[#This Row],[Max_num_drones]:[Max_num_drones]]=3,Table2[[#This Row],[Solving_time]:[Solving_time]],"")</f>
        <v/>
      </c>
      <c r="C286" s="20" t="str" cm="1">
        <f t="array" ref="C286">IF(Table2[[#This Row],[Max_num_drones]:[Max_num_drones]]=4,Table2[[#This Row],[Solving_time]:[Solving_time]],"")</f>
        <v/>
      </c>
      <c r="D286" s="20" t="str" cm="1">
        <f t="array" ref="D286">IF(Table2[[#This Row],[Max_num_drones]:[Max_num_drones]]=5,Table2[[#This Row],[Solving_time]:[Solving_time]],"")</f>
        <v/>
      </c>
    </row>
    <row r="287" spans="1:4">
      <c r="A287" s="20" t="str" cm="1">
        <f t="array" ref="A287">IF(Table2[[#This Row],[Max_num_drones]:[Max_num_drones]]=2,Table2[[#This Row],[Solving_time]:[Solving_time]],"")</f>
        <v/>
      </c>
      <c r="B287" s="20" cm="1">
        <f t="array" ref="B287">IF(Table2[[#This Row],[Max_num_drones]:[Max_num_drones]]=3,Table2[[#This Row],[Solving_time]:[Solving_time]],"")</f>
        <v>23.254017591476401</v>
      </c>
      <c r="C287" s="20" t="str" cm="1">
        <f t="array" ref="C287">IF(Table2[[#This Row],[Max_num_drones]:[Max_num_drones]]=4,Table2[[#This Row],[Solving_time]:[Solving_time]],"")</f>
        <v/>
      </c>
      <c r="D287" s="20" t="str" cm="1">
        <f t="array" ref="D287">IF(Table2[[#This Row],[Max_num_drones]:[Max_num_drones]]=5,Table2[[#This Row],[Solving_time]:[Solving_time]],"")</f>
        <v/>
      </c>
    </row>
    <row r="288" spans="1:4">
      <c r="A288" s="20" t="str" cm="1">
        <f t="array" ref="A288">IF(Table2[[#This Row],[Max_num_drones]:[Max_num_drones]]=2,Table2[[#This Row],[Solving_time]:[Solving_time]],"")</f>
        <v/>
      </c>
      <c r="B288" s="20" cm="1">
        <f t="array" ref="B288">IF(Table2[[#This Row],[Max_num_drones]:[Max_num_drones]]=3,Table2[[#This Row],[Solving_time]:[Solving_time]],"")</f>
        <v>10.9019021987915</v>
      </c>
      <c r="C288" s="20" t="str" cm="1">
        <f t="array" ref="C288">IF(Table2[[#This Row],[Max_num_drones]:[Max_num_drones]]=4,Table2[[#This Row],[Solving_time]:[Solving_time]],"")</f>
        <v/>
      </c>
      <c r="D288" s="20" t="str" cm="1">
        <f t="array" ref="D288">IF(Table2[[#This Row],[Max_num_drones]:[Max_num_drones]]=5,Table2[[#This Row],[Solving_time]:[Solving_time]],"")</f>
        <v/>
      </c>
    </row>
    <row r="289" spans="1:4">
      <c r="A289" s="20" t="str" cm="1">
        <f t="array" ref="A289">IF(Table2[[#This Row],[Max_num_drones]:[Max_num_drones]]=2,Table2[[#This Row],[Solving_time]:[Solving_time]],"")</f>
        <v/>
      </c>
      <c r="B289" s="20" cm="1">
        <f t="array" ref="B289">IF(Table2[[#This Row],[Max_num_drones]:[Max_num_drones]]=3,Table2[[#This Row],[Solving_time]:[Solving_time]],"")</f>
        <v>13.1104750633239</v>
      </c>
      <c r="C289" s="20" t="str" cm="1">
        <f t="array" ref="C289">IF(Table2[[#This Row],[Max_num_drones]:[Max_num_drones]]=4,Table2[[#This Row],[Solving_time]:[Solving_time]],"")</f>
        <v/>
      </c>
      <c r="D289" s="20" t="str" cm="1">
        <f t="array" ref="D289">IF(Table2[[#This Row],[Max_num_drones]:[Max_num_drones]]=5,Table2[[#This Row],[Solving_time]:[Solving_time]],"")</f>
        <v/>
      </c>
    </row>
    <row r="290" spans="1:4">
      <c r="A290" s="20" t="str" cm="1">
        <f t="array" ref="A290">IF(Table2[[#This Row],[Max_num_drones]:[Max_num_drones]]=2,Table2[[#This Row],[Solving_time]:[Solving_time]],"")</f>
        <v/>
      </c>
      <c r="B290" s="20" cm="1">
        <f t="array" ref="B290">IF(Table2[[#This Row],[Max_num_drones]:[Max_num_drones]]=3,Table2[[#This Row],[Solving_time]:[Solving_time]],"")</f>
        <v>29.4178447723388</v>
      </c>
      <c r="C290" s="20" t="str" cm="1">
        <f t="array" ref="C290">IF(Table2[[#This Row],[Max_num_drones]:[Max_num_drones]]=4,Table2[[#This Row],[Solving_time]:[Solving_time]],"")</f>
        <v/>
      </c>
      <c r="D290" s="20" t="str" cm="1">
        <f t="array" ref="D290">IF(Table2[[#This Row],[Max_num_drones]:[Max_num_drones]]=5,Table2[[#This Row],[Solving_time]:[Solving_time]],"")</f>
        <v/>
      </c>
    </row>
    <row r="291" spans="1:4">
      <c r="A291" s="20" t="str" cm="1">
        <f t="array" ref="A291">IF(Table2[[#This Row],[Max_num_drones]:[Max_num_drones]]=2,Table2[[#This Row],[Solving_time]:[Solving_time]],"")</f>
        <v/>
      </c>
      <c r="B291" s="20" cm="1">
        <f t="array" ref="B291">IF(Table2[[#This Row],[Max_num_drones]:[Max_num_drones]]=3,Table2[[#This Row],[Solving_time]:[Solving_time]],"")</f>
        <v>10.193454265594401</v>
      </c>
      <c r="C291" s="20" t="str" cm="1">
        <f t="array" ref="C291">IF(Table2[[#This Row],[Max_num_drones]:[Max_num_drones]]=4,Table2[[#This Row],[Solving_time]:[Solving_time]],"")</f>
        <v/>
      </c>
      <c r="D291" s="20" t="str" cm="1">
        <f t="array" ref="D291">IF(Table2[[#This Row],[Max_num_drones]:[Max_num_drones]]=5,Table2[[#This Row],[Solving_time]:[Solving_time]],"")</f>
        <v/>
      </c>
    </row>
    <row r="292" spans="1:4">
      <c r="A292" s="20" t="str" cm="1">
        <f t="array" ref="A292">IF(Table2[[#This Row],[Max_num_drones]:[Max_num_drones]]=2,Table2[[#This Row],[Solving_time]:[Solving_time]],"")</f>
        <v/>
      </c>
      <c r="B292" s="20" t="str" cm="1">
        <f t="array" ref="B292">IF(Table2[[#This Row],[Max_num_drones]:[Max_num_drones]]=3,Table2[[#This Row],[Solving_time]:[Solving_time]],"")</f>
        <v/>
      </c>
      <c r="C292" s="20" cm="1">
        <f t="array" ref="C292">IF(Table2[[#This Row],[Max_num_drones]:[Max_num_drones]]=4,Table2[[#This Row],[Solving_time]:[Solving_time]],"")</f>
        <v>61.065548896789501</v>
      </c>
      <c r="D292" s="20" t="str" cm="1">
        <f t="array" ref="D292">IF(Table2[[#This Row],[Max_num_drones]:[Max_num_drones]]=5,Table2[[#This Row],[Solving_time]:[Solving_time]],"")</f>
        <v/>
      </c>
    </row>
    <row r="293" spans="1:4">
      <c r="A293" s="20" t="str" cm="1">
        <f t="array" ref="A293">IF(Table2[[#This Row],[Max_num_drones]:[Max_num_drones]]=2,Table2[[#This Row],[Solving_time]:[Solving_time]],"")</f>
        <v/>
      </c>
      <c r="B293" s="20" t="str" cm="1">
        <f t="array" ref="B293">IF(Table2[[#This Row],[Max_num_drones]:[Max_num_drones]]=3,Table2[[#This Row],[Solving_time]:[Solving_time]],"")</f>
        <v/>
      </c>
      <c r="C293" s="20" cm="1">
        <f t="array" ref="C293">IF(Table2[[#This Row],[Max_num_drones]:[Max_num_drones]]=4,Table2[[#This Row],[Solving_time]:[Solving_time]],"")</f>
        <v>0.67961740493774403</v>
      </c>
      <c r="D293" s="20" t="str" cm="1">
        <f t="array" ref="D293">IF(Table2[[#This Row],[Max_num_drones]:[Max_num_drones]]=5,Table2[[#This Row],[Solving_time]:[Solving_time]],"")</f>
        <v/>
      </c>
    </row>
    <row r="294" spans="1:4">
      <c r="A294" s="20" t="str" cm="1">
        <f t="array" ref="A294">IF(Table2[[#This Row],[Max_num_drones]:[Max_num_drones]]=2,Table2[[#This Row],[Solving_time]:[Solving_time]],"")</f>
        <v/>
      </c>
      <c r="B294" s="20" t="str" cm="1">
        <f t="array" ref="B294">IF(Table2[[#This Row],[Max_num_drones]:[Max_num_drones]]=3,Table2[[#This Row],[Solving_time]:[Solving_time]],"")</f>
        <v/>
      </c>
      <c r="C294" s="20" cm="1">
        <f t="array" ref="C294">IF(Table2[[#This Row],[Max_num_drones]:[Max_num_drones]]=4,Table2[[#This Row],[Solving_time]:[Solving_time]],"")</f>
        <v>0.537769556045532</v>
      </c>
      <c r="D294" s="20" t="str" cm="1">
        <f t="array" ref="D294">IF(Table2[[#This Row],[Max_num_drones]:[Max_num_drones]]=5,Table2[[#This Row],[Solving_time]:[Solving_time]],"")</f>
        <v/>
      </c>
    </row>
    <row r="295" spans="1:4">
      <c r="A295" s="20" t="str" cm="1">
        <f t="array" ref="A295">IF(Table2[[#This Row],[Max_num_drones]:[Max_num_drones]]=2,Table2[[#This Row],[Solving_time]:[Solving_time]],"")</f>
        <v/>
      </c>
      <c r="B295" s="20" t="str" cm="1">
        <f t="array" ref="B295">IF(Table2[[#This Row],[Max_num_drones]:[Max_num_drones]]=3,Table2[[#This Row],[Solving_time]:[Solving_time]],"")</f>
        <v/>
      </c>
      <c r="C295" s="20" cm="1">
        <f t="array" ref="C295">IF(Table2[[#This Row],[Max_num_drones]:[Max_num_drones]]=4,Table2[[#This Row],[Solving_time]:[Solving_time]],"")</f>
        <v>48.778057336807201</v>
      </c>
      <c r="D295" s="20" t="str" cm="1">
        <f t="array" ref="D295">IF(Table2[[#This Row],[Max_num_drones]:[Max_num_drones]]=5,Table2[[#This Row],[Solving_time]:[Solving_time]],"")</f>
        <v/>
      </c>
    </row>
    <row r="296" spans="1:4">
      <c r="A296" s="20" t="str" cm="1">
        <f t="array" ref="A296">IF(Table2[[#This Row],[Max_num_drones]:[Max_num_drones]]=2,Table2[[#This Row],[Solving_time]:[Solving_time]],"")</f>
        <v/>
      </c>
      <c r="B296" s="20" t="str" cm="1">
        <f t="array" ref="B296">IF(Table2[[#This Row],[Max_num_drones]:[Max_num_drones]]=3,Table2[[#This Row],[Solving_time]:[Solving_time]],"")</f>
        <v/>
      </c>
      <c r="C296" s="20" cm="1">
        <f t="array" ref="C296">IF(Table2[[#This Row],[Max_num_drones]:[Max_num_drones]]=4,Table2[[#This Row],[Solving_time]:[Solving_time]],"")</f>
        <v>27.0052037239074</v>
      </c>
      <c r="D296" s="20" t="str" cm="1">
        <f t="array" ref="D296">IF(Table2[[#This Row],[Max_num_drones]:[Max_num_drones]]=5,Table2[[#This Row],[Solving_time]:[Solving_time]],"")</f>
        <v/>
      </c>
    </row>
    <row r="297" spans="1:4">
      <c r="A297" s="20" t="str" cm="1">
        <f t="array" ref="A297">IF(Table2[[#This Row],[Max_num_drones]:[Max_num_drones]]=2,Table2[[#This Row],[Solving_time]:[Solving_time]],"")</f>
        <v/>
      </c>
      <c r="B297" s="20" t="str" cm="1">
        <f t="array" ref="B297">IF(Table2[[#This Row],[Max_num_drones]:[Max_num_drones]]=3,Table2[[#This Row],[Solving_time]:[Solving_time]],"")</f>
        <v/>
      </c>
      <c r="C297" s="20" t="str" cm="1">
        <f t="array" ref="C297">IF(Table2[[#This Row],[Max_num_drones]:[Max_num_drones]]=4,Table2[[#This Row],[Solving_time]:[Solving_time]],"")</f>
        <v/>
      </c>
      <c r="D297" s="20" cm="1">
        <f t="array" ref="D297">IF(Table2[[#This Row],[Max_num_drones]:[Max_num_drones]]=5,Table2[[#This Row],[Solving_time]:[Solving_time]],"")</f>
        <v>1.0728411674499501</v>
      </c>
    </row>
    <row r="298" spans="1:4">
      <c r="A298" s="20" t="str" cm="1">
        <f t="array" ref="A298">IF(Table2[[#This Row],[Max_num_drones]:[Max_num_drones]]=2,Table2[[#This Row],[Solving_time]:[Solving_time]],"")</f>
        <v/>
      </c>
      <c r="B298" s="20" t="str" cm="1">
        <f t="array" ref="B298">IF(Table2[[#This Row],[Max_num_drones]:[Max_num_drones]]=3,Table2[[#This Row],[Solving_time]:[Solving_time]],"")</f>
        <v/>
      </c>
      <c r="C298" s="20" t="str" cm="1">
        <f t="array" ref="C298">IF(Table2[[#This Row],[Max_num_drones]:[Max_num_drones]]=4,Table2[[#This Row],[Solving_time]:[Solving_time]],"")</f>
        <v/>
      </c>
      <c r="D298" s="20" cm="1">
        <f t="array" ref="D298">IF(Table2[[#This Row],[Max_num_drones]:[Max_num_drones]]=5,Table2[[#This Row],[Solving_time]:[Solving_time]],"")</f>
        <v>1.3241946697235101</v>
      </c>
    </row>
    <row r="299" spans="1:4">
      <c r="A299" s="20" t="str" cm="1">
        <f t="array" ref="A299">IF(Table2[[#This Row],[Max_num_drones]:[Max_num_drones]]=2,Table2[[#This Row],[Solving_time]:[Solving_time]],"")</f>
        <v/>
      </c>
      <c r="B299" s="20" t="str" cm="1">
        <f t="array" ref="B299">IF(Table2[[#This Row],[Max_num_drones]:[Max_num_drones]]=3,Table2[[#This Row],[Solving_time]:[Solving_time]],"")</f>
        <v/>
      </c>
      <c r="C299" s="20" t="str" cm="1">
        <f t="array" ref="C299">IF(Table2[[#This Row],[Max_num_drones]:[Max_num_drones]]=4,Table2[[#This Row],[Solving_time]:[Solving_time]],"")</f>
        <v/>
      </c>
      <c r="D299" s="20" cm="1">
        <f t="array" ref="D299">IF(Table2[[#This Row],[Max_num_drones]:[Max_num_drones]]=5,Table2[[#This Row],[Solving_time]:[Solving_time]],"")</f>
        <v>1.2505953311920099</v>
      </c>
    </row>
    <row r="300" spans="1:4">
      <c r="A300" s="20" t="str" cm="1">
        <f t="array" ref="A300">IF(Table2[[#This Row],[Max_num_drones]:[Max_num_drones]]=2,Table2[[#This Row],[Solving_time]:[Solving_time]],"")</f>
        <v/>
      </c>
      <c r="B300" s="20" t="str" cm="1">
        <f t="array" ref="B300">IF(Table2[[#This Row],[Max_num_drones]:[Max_num_drones]]=3,Table2[[#This Row],[Solving_time]:[Solving_time]],"")</f>
        <v/>
      </c>
      <c r="C300" s="20" t="str" cm="1">
        <f t="array" ref="C300">IF(Table2[[#This Row],[Max_num_drones]:[Max_num_drones]]=4,Table2[[#This Row],[Solving_time]:[Solving_time]],"")</f>
        <v/>
      </c>
      <c r="D300" s="20" cm="1">
        <f t="array" ref="D300">IF(Table2[[#This Row],[Max_num_drones]:[Max_num_drones]]=5,Table2[[#This Row],[Solving_time]:[Solving_time]],"")</f>
        <v>1.59929895401</v>
      </c>
    </row>
    <row r="301" spans="1:4">
      <c r="A301" s="20" t="str" cm="1">
        <f t="array" ref="A301">IF(Table2[[#This Row],[Max_num_drones]:[Max_num_drones]]=2,Table2[[#This Row],[Solving_time]:[Solving_time]],"")</f>
        <v/>
      </c>
      <c r="B301" s="20" t="str" cm="1">
        <f t="array" ref="B301">IF(Table2[[#This Row],[Max_num_drones]:[Max_num_drones]]=3,Table2[[#This Row],[Solving_time]:[Solving_time]],"")</f>
        <v/>
      </c>
      <c r="C301" s="20" t="str" cm="1">
        <f t="array" ref="C301">IF(Table2[[#This Row],[Max_num_drones]:[Max_num_drones]]=4,Table2[[#This Row],[Solving_time]:[Solving_time]],"")</f>
        <v/>
      </c>
      <c r="D301" s="20" cm="1">
        <f t="array" ref="D301">IF(Table2[[#This Row],[Max_num_drones]:[Max_num_drones]]=5,Table2[[#This Row],[Solving_time]:[Solving_time]],"")</f>
        <v>0.980921030044555</v>
      </c>
    </row>
    <row r="302" spans="1:4">
      <c r="A302" s="20" cm="1">
        <f t="array" ref="A302">IF(Table2[[#This Row],[Max_num_drones]:[Max_num_drones]]=2,Table2[[#This Row],[Solving_time]:[Solving_time]],"")</f>
        <v>29.677343368530199</v>
      </c>
      <c r="B302" s="20" t="str" cm="1">
        <f t="array" ref="B302">IF(Table2[[#This Row],[Max_num_drones]:[Max_num_drones]]=3,Table2[[#This Row],[Solving_time]:[Solving_time]],"")</f>
        <v/>
      </c>
      <c r="C302" s="20" t="str" cm="1">
        <f t="array" ref="C302">IF(Table2[[#This Row],[Max_num_drones]:[Max_num_drones]]=4,Table2[[#This Row],[Solving_time]:[Solving_time]],"")</f>
        <v/>
      </c>
      <c r="D302" s="20" t="str" cm="1">
        <f t="array" ref="D302">IF(Table2[[#This Row],[Max_num_drones]:[Max_num_drones]]=5,Table2[[#This Row],[Solving_time]:[Solving_time]],"")</f>
        <v/>
      </c>
    </row>
    <row r="303" spans="1:4">
      <c r="A303" s="20" cm="1">
        <f t="array" ref="A303">IF(Table2[[#This Row],[Max_num_drones]:[Max_num_drones]]=2,Table2[[#This Row],[Solving_time]:[Solving_time]],"")</f>
        <v>2.8926262855529701</v>
      </c>
      <c r="B303" s="20" t="str" cm="1">
        <f t="array" ref="B303">IF(Table2[[#This Row],[Max_num_drones]:[Max_num_drones]]=3,Table2[[#This Row],[Solving_time]:[Solving_time]],"")</f>
        <v/>
      </c>
      <c r="C303" s="20" t="str" cm="1">
        <f t="array" ref="C303">IF(Table2[[#This Row],[Max_num_drones]:[Max_num_drones]]=4,Table2[[#This Row],[Solving_time]:[Solving_time]],"")</f>
        <v/>
      </c>
      <c r="D303" s="20" t="str" cm="1">
        <f t="array" ref="D303">IF(Table2[[#This Row],[Max_num_drones]:[Max_num_drones]]=5,Table2[[#This Row],[Solving_time]:[Solving_time]],"")</f>
        <v/>
      </c>
    </row>
    <row r="304" spans="1:4">
      <c r="A304" s="20" cm="1">
        <f t="array" ref="A304">IF(Table2[[#This Row],[Max_num_drones]:[Max_num_drones]]=2,Table2[[#This Row],[Solving_time]:[Solving_time]],"")</f>
        <v>132.05919623374899</v>
      </c>
      <c r="B304" s="20" t="str" cm="1">
        <f t="array" ref="B304">IF(Table2[[#This Row],[Max_num_drones]:[Max_num_drones]]=3,Table2[[#This Row],[Solving_time]:[Solving_time]],"")</f>
        <v/>
      </c>
      <c r="C304" s="20" t="str" cm="1">
        <f t="array" ref="C304">IF(Table2[[#This Row],[Max_num_drones]:[Max_num_drones]]=4,Table2[[#This Row],[Solving_time]:[Solving_time]],"")</f>
        <v/>
      </c>
      <c r="D304" s="20" t="str" cm="1">
        <f t="array" ref="D304">IF(Table2[[#This Row],[Max_num_drones]:[Max_num_drones]]=5,Table2[[#This Row],[Solving_time]:[Solving_time]],"")</f>
        <v/>
      </c>
    </row>
    <row r="305" spans="1:4">
      <c r="A305" s="20" cm="1">
        <f t="array" ref="A305">IF(Table2[[#This Row],[Max_num_drones]:[Max_num_drones]]=2,Table2[[#This Row],[Solving_time]:[Solving_time]],"")</f>
        <v>72.651444673538194</v>
      </c>
      <c r="B305" s="20" t="str" cm="1">
        <f t="array" ref="B305">IF(Table2[[#This Row],[Max_num_drones]:[Max_num_drones]]=3,Table2[[#This Row],[Solving_time]:[Solving_time]],"")</f>
        <v/>
      </c>
      <c r="C305" s="20" t="str" cm="1">
        <f t="array" ref="C305">IF(Table2[[#This Row],[Max_num_drones]:[Max_num_drones]]=4,Table2[[#This Row],[Solving_time]:[Solving_time]],"")</f>
        <v/>
      </c>
      <c r="D305" s="20" t="str" cm="1">
        <f t="array" ref="D305">IF(Table2[[#This Row],[Max_num_drones]:[Max_num_drones]]=5,Table2[[#This Row],[Solving_time]:[Solving_time]],"")</f>
        <v/>
      </c>
    </row>
    <row r="306" spans="1:4">
      <c r="A306" s="20" cm="1">
        <f t="array" ref="A306">IF(Table2[[#This Row],[Max_num_drones]:[Max_num_drones]]=2,Table2[[#This Row],[Solving_time]:[Solving_time]],"")</f>
        <v>22.153007507324201</v>
      </c>
      <c r="B306" s="20" t="str" cm="1">
        <f t="array" ref="B306">IF(Table2[[#This Row],[Max_num_drones]:[Max_num_drones]]=3,Table2[[#This Row],[Solving_time]:[Solving_time]],"")</f>
        <v/>
      </c>
      <c r="C306" s="20" t="str" cm="1">
        <f t="array" ref="C306">IF(Table2[[#This Row],[Max_num_drones]:[Max_num_drones]]=4,Table2[[#This Row],[Solving_time]:[Solving_time]],"")</f>
        <v/>
      </c>
      <c r="D306" s="20" t="str" cm="1">
        <f t="array" ref="D306">IF(Table2[[#This Row],[Max_num_drones]:[Max_num_drones]]=5,Table2[[#This Row],[Solving_time]:[Solving_time]],"")</f>
        <v/>
      </c>
    </row>
    <row r="307" spans="1:4">
      <c r="A307" s="20" t="str" cm="1">
        <f t="array" ref="A307">IF(Table2[[#This Row],[Max_num_drones]:[Max_num_drones]]=2,Table2[[#This Row],[Solving_time]:[Solving_time]],"")</f>
        <v/>
      </c>
      <c r="B307" s="20" cm="1">
        <f t="array" ref="B307">IF(Table2[[#This Row],[Max_num_drones]:[Max_num_drones]]=3,Table2[[#This Row],[Solving_time]:[Solving_time]],"")</f>
        <v>26.751642704009999</v>
      </c>
      <c r="C307" s="20" t="str" cm="1">
        <f t="array" ref="C307">IF(Table2[[#This Row],[Max_num_drones]:[Max_num_drones]]=4,Table2[[#This Row],[Solving_time]:[Solving_time]],"")</f>
        <v/>
      </c>
      <c r="D307" s="20" t="str" cm="1">
        <f t="array" ref="D307">IF(Table2[[#This Row],[Max_num_drones]:[Max_num_drones]]=5,Table2[[#This Row],[Solving_time]:[Solving_time]],"")</f>
        <v/>
      </c>
    </row>
    <row r="308" spans="1:4">
      <c r="A308" s="20" t="str" cm="1">
        <f t="array" ref="A308">IF(Table2[[#This Row],[Max_num_drones]:[Max_num_drones]]=2,Table2[[#This Row],[Solving_time]:[Solving_time]],"")</f>
        <v/>
      </c>
      <c r="B308" s="20" cm="1">
        <f t="array" ref="B308">IF(Table2[[#This Row],[Max_num_drones]:[Max_num_drones]]=3,Table2[[#This Row],[Solving_time]:[Solving_time]],"")</f>
        <v>28.0507297515869</v>
      </c>
      <c r="C308" s="20" t="str" cm="1">
        <f t="array" ref="C308">IF(Table2[[#This Row],[Max_num_drones]:[Max_num_drones]]=4,Table2[[#This Row],[Solving_time]:[Solving_time]],"")</f>
        <v/>
      </c>
      <c r="D308" s="20" t="str" cm="1">
        <f t="array" ref="D308">IF(Table2[[#This Row],[Max_num_drones]:[Max_num_drones]]=5,Table2[[#This Row],[Solving_time]:[Solving_time]],"")</f>
        <v/>
      </c>
    </row>
    <row r="309" spans="1:4">
      <c r="A309" s="20" t="str" cm="1">
        <f t="array" ref="A309">IF(Table2[[#This Row],[Max_num_drones]:[Max_num_drones]]=2,Table2[[#This Row],[Solving_time]:[Solving_time]],"")</f>
        <v/>
      </c>
      <c r="B309" s="20" cm="1">
        <f t="array" ref="B309">IF(Table2[[#This Row],[Max_num_drones]:[Max_num_drones]]=3,Table2[[#This Row],[Solving_time]:[Solving_time]],"")</f>
        <v>36.569691896438599</v>
      </c>
      <c r="C309" s="20" t="str" cm="1">
        <f t="array" ref="C309">IF(Table2[[#This Row],[Max_num_drones]:[Max_num_drones]]=4,Table2[[#This Row],[Solving_time]:[Solving_time]],"")</f>
        <v/>
      </c>
      <c r="D309" s="20" t="str" cm="1">
        <f t="array" ref="D309">IF(Table2[[#This Row],[Max_num_drones]:[Max_num_drones]]=5,Table2[[#This Row],[Solving_time]:[Solving_time]],"")</f>
        <v/>
      </c>
    </row>
    <row r="310" spans="1:4">
      <c r="A310" s="20" t="str" cm="1">
        <f t="array" ref="A310">IF(Table2[[#This Row],[Max_num_drones]:[Max_num_drones]]=2,Table2[[#This Row],[Solving_time]:[Solving_time]],"")</f>
        <v/>
      </c>
      <c r="B310" s="20" cm="1">
        <f t="array" ref="B310">IF(Table2[[#This Row],[Max_num_drones]:[Max_num_drones]]=3,Table2[[#This Row],[Solving_time]:[Solving_time]],"")</f>
        <v>25.9114072322845</v>
      </c>
      <c r="C310" s="20" t="str" cm="1">
        <f t="array" ref="C310">IF(Table2[[#This Row],[Max_num_drones]:[Max_num_drones]]=4,Table2[[#This Row],[Solving_time]:[Solving_time]],"")</f>
        <v/>
      </c>
      <c r="D310" s="20" t="str" cm="1">
        <f t="array" ref="D310">IF(Table2[[#This Row],[Max_num_drones]:[Max_num_drones]]=5,Table2[[#This Row],[Solving_time]:[Solving_time]],"")</f>
        <v/>
      </c>
    </row>
    <row r="311" spans="1:4">
      <c r="A311" s="20" t="str" cm="1">
        <f t="array" ref="A311">IF(Table2[[#This Row],[Max_num_drones]:[Max_num_drones]]=2,Table2[[#This Row],[Solving_time]:[Solving_time]],"")</f>
        <v/>
      </c>
      <c r="B311" s="20" cm="1">
        <f t="array" ref="B311">IF(Table2[[#This Row],[Max_num_drones]:[Max_num_drones]]=3,Table2[[#This Row],[Solving_time]:[Solving_time]],"")</f>
        <v>15.3766365051269</v>
      </c>
      <c r="C311" s="20" t="str" cm="1">
        <f t="array" ref="C311">IF(Table2[[#This Row],[Max_num_drones]:[Max_num_drones]]=4,Table2[[#This Row],[Solving_time]:[Solving_time]],"")</f>
        <v/>
      </c>
      <c r="D311" s="20" t="str" cm="1">
        <f t="array" ref="D311">IF(Table2[[#This Row],[Max_num_drones]:[Max_num_drones]]=5,Table2[[#This Row],[Solving_time]:[Solving_time]],"")</f>
        <v/>
      </c>
    </row>
    <row r="312" spans="1:4">
      <c r="A312" s="20" t="str" cm="1">
        <f t="array" ref="A312">IF(Table2[[#This Row],[Max_num_drones]:[Max_num_drones]]=2,Table2[[#This Row],[Solving_time]:[Solving_time]],"")</f>
        <v/>
      </c>
      <c r="B312" s="20" t="str" cm="1">
        <f t="array" ref="B312">IF(Table2[[#This Row],[Max_num_drones]:[Max_num_drones]]=3,Table2[[#This Row],[Solving_time]:[Solving_time]],"")</f>
        <v/>
      </c>
      <c r="C312" s="20" cm="1">
        <f t="array" ref="C312">IF(Table2[[#This Row],[Max_num_drones]:[Max_num_drones]]=4,Table2[[#This Row],[Solving_time]:[Solving_time]],"")</f>
        <v>128.55755186080901</v>
      </c>
      <c r="D312" s="20" t="str" cm="1">
        <f t="array" ref="D312">IF(Table2[[#This Row],[Max_num_drones]:[Max_num_drones]]=5,Table2[[#This Row],[Solving_time]:[Solving_time]],"")</f>
        <v/>
      </c>
    </row>
    <row r="313" spans="1:4">
      <c r="A313" s="20" t="str" cm="1">
        <f t="array" ref="A313">IF(Table2[[#This Row],[Max_num_drones]:[Max_num_drones]]=2,Table2[[#This Row],[Solving_time]:[Solving_time]],"")</f>
        <v/>
      </c>
      <c r="B313" s="20" t="str" cm="1">
        <f t="array" ref="B313">IF(Table2[[#This Row],[Max_num_drones]:[Max_num_drones]]=3,Table2[[#This Row],[Solving_time]:[Solving_time]],"")</f>
        <v/>
      </c>
      <c r="C313" s="20" cm="1">
        <f t="array" ref="C313">IF(Table2[[#This Row],[Max_num_drones]:[Max_num_drones]]=4,Table2[[#This Row],[Solving_time]:[Solving_time]],"")</f>
        <v>0.39284086227416898</v>
      </c>
      <c r="D313" s="20" t="str" cm="1">
        <f t="array" ref="D313">IF(Table2[[#This Row],[Max_num_drones]:[Max_num_drones]]=5,Table2[[#This Row],[Solving_time]:[Solving_time]],"")</f>
        <v/>
      </c>
    </row>
    <row r="314" spans="1:4">
      <c r="A314" s="20" t="str" cm="1">
        <f t="array" ref="A314">IF(Table2[[#This Row],[Max_num_drones]:[Max_num_drones]]=2,Table2[[#This Row],[Solving_time]:[Solving_time]],"")</f>
        <v/>
      </c>
      <c r="B314" s="20" t="str" cm="1">
        <f t="array" ref="B314">IF(Table2[[#This Row],[Max_num_drones]:[Max_num_drones]]=3,Table2[[#This Row],[Solving_time]:[Solving_time]],"")</f>
        <v/>
      </c>
      <c r="C314" s="20" cm="1">
        <f t="array" ref="C314">IF(Table2[[#This Row],[Max_num_drones]:[Max_num_drones]]=4,Table2[[#This Row],[Solving_time]:[Solving_time]],"")</f>
        <v>71.699291229248004</v>
      </c>
      <c r="D314" s="20" t="str" cm="1">
        <f t="array" ref="D314">IF(Table2[[#This Row],[Max_num_drones]:[Max_num_drones]]=5,Table2[[#This Row],[Solving_time]:[Solving_time]],"")</f>
        <v/>
      </c>
    </row>
    <row r="315" spans="1:4">
      <c r="A315" s="20" t="str" cm="1">
        <f t="array" ref="A315">IF(Table2[[#This Row],[Max_num_drones]:[Max_num_drones]]=2,Table2[[#This Row],[Solving_time]:[Solving_time]],"")</f>
        <v/>
      </c>
      <c r="B315" s="20" t="str" cm="1">
        <f t="array" ref="B315">IF(Table2[[#This Row],[Max_num_drones]:[Max_num_drones]]=3,Table2[[#This Row],[Solving_time]:[Solving_time]],"")</f>
        <v/>
      </c>
      <c r="C315" s="20" cm="1">
        <f t="array" ref="C315">IF(Table2[[#This Row],[Max_num_drones]:[Max_num_drones]]=4,Table2[[#This Row],[Solving_time]:[Solving_time]],"")</f>
        <v>204.31664824485699</v>
      </c>
      <c r="D315" s="20" t="str" cm="1">
        <f t="array" ref="D315">IF(Table2[[#This Row],[Max_num_drones]:[Max_num_drones]]=5,Table2[[#This Row],[Solving_time]:[Solving_time]],"")</f>
        <v/>
      </c>
    </row>
    <row r="316" spans="1:4">
      <c r="A316" s="20" t="str" cm="1">
        <f t="array" ref="A316">IF(Table2[[#This Row],[Max_num_drones]:[Max_num_drones]]=2,Table2[[#This Row],[Solving_time]:[Solving_time]],"")</f>
        <v/>
      </c>
      <c r="B316" s="20" t="str" cm="1">
        <f t="array" ref="B316">IF(Table2[[#This Row],[Max_num_drones]:[Max_num_drones]]=3,Table2[[#This Row],[Solving_time]:[Solving_time]],"")</f>
        <v/>
      </c>
      <c r="C316" s="20" cm="1">
        <f t="array" ref="C316">IF(Table2[[#This Row],[Max_num_drones]:[Max_num_drones]]=4,Table2[[#This Row],[Solving_time]:[Solving_time]],"")</f>
        <v>39.984595537185598</v>
      </c>
      <c r="D316" s="20" t="str" cm="1">
        <f t="array" ref="D316">IF(Table2[[#This Row],[Max_num_drones]:[Max_num_drones]]=5,Table2[[#This Row],[Solving_time]:[Solving_time]],"")</f>
        <v/>
      </c>
    </row>
    <row r="317" spans="1:4">
      <c r="A317" s="20" t="str" cm="1">
        <f t="array" ref="A317">IF(Table2[[#This Row],[Max_num_drones]:[Max_num_drones]]=2,Table2[[#This Row],[Solving_time]:[Solving_time]],"")</f>
        <v/>
      </c>
      <c r="B317" s="20" t="str" cm="1">
        <f t="array" ref="B317">IF(Table2[[#This Row],[Max_num_drones]:[Max_num_drones]]=3,Table2[[#This Row],[Solving_time]:[Solving_time]],"")</f>
        <v/>
      </c>
      <c r="C317" s="20" t="str" cm="1">
        <f t="array" ref="C317">IF(Table2[[#This Row],[Max_num_drones]:[Max_num_drones]]=4,Table2[[#This Row],[Solving_time]:[Solving_time]],"")</f>
        <v/>
      </c>
      <c r="D317" s="20" cm="1">
        <f t="array" ref="D317">IF(Table2[[#This Row],[Max_num_drones]:[Max_num_drones]]=5,Table2[[#This Row],[Solving_time]:[Solving_time]],"")</f>
        <v>137.17817711830099</v>
      </c>
    </row>
    <row r="318" spans="1:4">
      <c r="A318" s="20" t="str" cm="1">
        <f t="array" ref="A318">IF(Table2[[#This Row],[Max_num_drones]:[Max_num_drones]]=2,Table2[[#This Row],[Solving_time]:[Solving_time]],"")</f>
        <v/>
      </c>
      <c r="B318" s="20" t="str" cm="1">
        <f t="array" ref="B318">IF(Table2[[#This Row],[Max_num_drones]:[Max_num_drones]]=3,Table2[[#This Row],[Solving_time]:[Solving_time]],"")</f>
        <v/>
      </c>
      <c r="C318" s="20" t="str" cm="1">
        <f t="array" ref="C318">IF(Table2[[#This Row],[Max_num_drones]:[Max_num_drones]]=4,Table2[[#This Row],[Solving_time]:[Solving_time]],"")</f>
        <v/>
      </c>
      <c r="D318" s="20" cm="1">
        <f t="array" ref="D318">IF(Table2[[#This Row],[Max_num_drones]:[Max_num_drones]]=5,Table2[[#This Row],[Solving_time]:[Solving_time]],"")</f>
        <v>0.85347723960876398</v>
      </c>
    </row>
    <row r="319" spans="1:4">
      <c r="A319" s="20" t="str" cm="1">
        <f t="array" ref="A319">IF(Table2[[#This Row],[Max_num_drones]:[Max_num_drones]]=2,Table2[[#This Row],[Solving_time]:[Solving_time]],"")</f>
        <v/>
      </c>
      <c r="B319" s="20" t="str" cm="1">
        <f t="array" ref="B319">IF(Table2[[#This Row],[Max_num_drones]:[Max_num_drones]]=3,Table2[[#This Row],[Solving_time]:[Solving_time]],"")</f>
        <v/>
      </c>
      <c r="C319" s="20" t="str" cm="1">
        <f t="array" ref="C319">IF(Table2[[#This Row],[Max_num_drones]:[Max_num_drones]]=4,Table2[[#This Row],[Solving_time]:[Solving_time]],"")</f>
        <v/>
      </c>
      <c r="D319" s="20" cm="1">
        <f t="array" ref="D319">IF(Table2[[#This Row],[Max_num_drones]:[Max_num_drones]]=5,Table2[[#This Row],[Solving_time]:[Solving_time]],"")</f>
        <v>1.0330021381378101</v>
      </c>
    </row>
    <row r="320" spans="1:4">
      <c r="A320" s="20" t="str" cm="1">
        <f t="array" ref="A320">IF(Table2[[#This Row],[Max_num_drones]:[Max_num_drones]]=2,Table2[[#This Row],[Solving_time]:[Solving_time]],"")</f>
        <v/>
      </c>
      <c r="B320" s="20" t="str" cm="1">
        <f t="array" ref="B320">IF(Table2[[#This Row],[Max_num_drones]:[Max_num_drones]]=3,Table2[[#This Row],[Solving_time]:[Solving_time]],"")</f>
        <v/>
      </c>
      <c r="C320" s="20" t="str" cm="1">
        <f t="array" ref="C320">IF(Table2[[#This Row],[Max_num_drones]:[Max_num_drones]]=4,Table2[[#This Row],[Solving_time]:[Solving_time]],"")</f>
        <v/>
      </c>
      <c r="D320" s="20" cm="1">
        <f t="array" ref="D320">IF(Table2[[#This Row],[Max_num_drones]:[Max_num_drones]]=5,Table2[[#This Row],[Solving_time]:[Solving_time]],"")</f>
        <v>1.44352626800537</v>
      </c>
    </row>
    <row r="321" spans="1:4">
      <c r="A321" s="20" t="str" cm="1">
        <f t="array" ref="A321">IF(Table2[[#This Row],[Max_num_drones]:[Max_num_drones]]=2,Table2[[#This Row],[Solving_time]:[Solving_time]],"")</f>
        <v/>
      </c>
      <c r="B321" s="20" t="str" cm="1">
        <f t="array" ref="B321">IF(Table2[[#This Row],[Max_num_drones]:[Max_num_drones]]=3,Table2[[#This Row],[Solving_time]:[Solving_time]],"")</f>
        <v/>
      </c>
      <c r="C321" s="20" t="str" cm="1">
        <f t="array" ref="C321">IF(Table2[[#This Row],[Max_num_drones]:[Max_num_drones]]=4,Table2[[#This Row],[Solving_time]:[Solving_time]],"")</f>
        <v/>
      </c>
      <c r="D321" s="20" cm="1">
        <f t="array" ref="D321">IF(Table2[[#This Row],[Max_num_drones]:[Max_num_drones]]=5,Table2[[#This Row],[Solving_time]:[Solving_time]],"")</f>
        <v>1.6341092586517301</v>
      </c>
    </row>
    <row r="322" spans="1:4">
      <c r="A322" s="20" cm="1">
        <f t="array" ref="A322">IF(Table2[[#This Row],[Max_num_drones]:[Max_num_drones]]=2,Table2[[#This Row],[Solving_time]:[Solving_time]],"")</f>
        <v>56.5349473953247</v>
      </c>
      <c r="B322" s="20" t="str" cm="1">
        <f t="array" ref="B322">IF(Table2[[#This Row],[Max_num_drones]:[Max_num_drones]]=3,Table2[[#This Row],[Solving_time]:[Solving_time]],"")</f>
        <v/>
      </c>
      <c r="C322" s="20" t="str" cm="1">
        <f t="array" ref="C322">IF(Table2[[#This Row],[Max_num_drones]:[Max_num_drones]]=4,Table2[[#This Row],[Solving_time]:[Solving_time]],"")</f>
        <v/>
      </c>
      <c r="D322" s="20" t="str" cm="1">
        <f t="array" ref="D322">IF(Table2[[#This Row],[Max_num_drones]:[Max_num_drones]]=5,Table2[[#This Row],[Solving_time]:[Solving_time]],"")</f>
        <v/>
      </c>
    </row>
    <row r="323" spans="1:4">
      <c r="A323" s="20" cm="1">
        <f t="array" ref="A323">IF(Table2[[#This Row],[Max_num_drones]:[Max_num_drones]]=2,Table2[[#This Row],[Solving_time]:[Solving_time]],"")</f>
        <v>4.2545130252838099</v>
      </c>
      <c r="B323" s="20" t="str" cm="1">
        <f t="array" ref="B323">IF(Table2[[#This Row],[Max_num_drones]:[Max_num_drones]]=3,Table2[[#This Row],[Solving_time]:[Solving_time]],"")</f>
        <v/>
      </c>
      <c r="C323" s="20" t="str" cm="1">
        <f t="array" ref="C323">IF(Table2[[#This Row],[Max_num_drones]:[Max_num_drones]]=4,Table2[[#This Row],[Solving_time]:[Solving_time]],"")</f>
        <v/>
      </c>
      <c r="D323" s="20" t="str" cm="1">
        <f t="array" ref="D323">IF(Table2[[#This Row],[Max_num_drones]:[Max_num_drones]]=5,Table2[[#This Row],[Solving_time]:[Solving_time]],"")</f>
        <v/>
      </c>
    </row>
    <row r="324" spans="1:4">
      <c r="A324" s="20" cm="1">
        <f t="array" ref="A324">IF(Table2[[#This Row],[Max_num_drones]:[Max_num_drones]]=2,Table2[[#This Row],[Solving_time]:[Solving_time]],"")</f>
        <v>56.2790367603302</v>
      </c>
      <c r="B324" s="20" t="str" cm="1">
        <f t="array" ref="B324">IF(Table2[[#This Row],[Max_num_drones]:[Max_num_drones]]=3,Table2[[#This Row],[Solving_time]:[Solving_time]],"")</f>
        <v/>
      </c>
      <c r="C324" s="20" t="str" cm="1">
        <f t="array" ref="C324">IF(Table2[[#This Row],[Max_num_drones]:[Max_num_drones]]=4,Table2[[#This Row],[Solving_time]:[Solving_time]],"")</f>
        <v/>
      </c>
      <c r="D324" s="20" t="str" cm="1">
        <f t="array" ref="D324">IF(Table2[[#This Row],[Max_num_drones]:[Max_num_drones]]=5,Table2[[#This Row],[Solving_time]:[Solving_time]],"")</f>
        <v/>
      </c>
    </row>
    <row r="325" spans="1:4">
      <c r="A325" s="20" cm="1">
        <f t="array" ref="A325">IF(Table2[[#This Row],[Max_num_drones]:[Max_num_drones]]=2,Table2[[#This Row],[Solving_time]:[Solving_time]],"")</f>
        <v>30.145602703094401</v>
      </c>
      <c r="B325" s="20" t="str" cm="1">
        <f t="array" ref="B325">IF(Table2[[#This Row],[Max_num_drones]:[Max_num_drones]]=3,Table2[[#This Row],[Solving_time]:[Solving_time]],"")</f>
        <v/>
      </c>
      <c r="C325" s="20" t="str" cm="1">
        <f t="array" ref="C325">IF(Table2[[#This Row],[Max_num_drones]:[Max_num_drones]]=4,Table2[[#This Row],[Solving_time]:[Solving_time]],"")</f>
        <v/>
      </c>
      <c r="D325" s="20" t="str" cm="1">
        <f t="array" ref="D325">IF(Table2[[#This Row],[Max_num_drones]:[Max_num_drones]]=5,Table2[[#This Row],[Solving_time]:[Solving_time]],"")</f>
        <v/>
      </c>
    </row>
    <row r="326" spans="1:4">
      <c r="A326" s="20" cm="1">
        <f t="array" ref="A326">IF(Table2[[#This Row],[Max_num_drones]:[Max_num_drones]]=2,Table2[[#This Row],[Solving_time]:[Solving_time]],"")</f>
        <v>49.419841051101599</v>
      </c>
      <c r="B326" s="20" t="str" cm="1">
        <f t="array" ref="B326">IF(Table2[[#This Row],[Max_num_drones]:[Max_num_drones]]=3,Table2[[#This Row],[Solving_time]:[Solving_time]],"")</f>
        <v/>
      </c>
      <c r="C326" s="20" t="str" cm="1">
        <f t="array" ref="C326">IF(Table2[[#This Row],[Max_num_drones]:[Max_num_drones]]=4,Table2[[#This Row],[Solving_time]:[Solving_time]],"")</f>
        <v/>
      </c>
      <c r="D326" s="20" t="str" cm="1">
        <f t="array" ref="D326">IF(Table2[[#This Row],[Max_num_drones]:[Max_num_drones]]=5,Table2[[#This Row],[Solving_time]:[Solving_time]],"")</f>
        <v/>
      </c>
    </row>
    <row r="327" spans="1:4">
      <c r="A327" s="20" t="str" cm="1">
        <f t="array" ref="A327">IF(Table2[[#This Row],[Max_num_drones]:[Max_num_drones]]=2,Table2[[#This Row],[Solving_time]:[Solving_time]],"")</f>
        <v/>
      </c>
      <c r="B327" s="20" cm="1">
        <f t="array" ref="B327">IF(Table2[[#This Row],[Max_num_drones]:[Max_num_drones]]=3,Table2[[#This Row],[Solving_time]:[Solving_time]],"")</f>
        <v>38.377643108367899</v>
      </c>
      <c r="C327" s="20" t="str" cm="1">
        <f t="array" ref="C327">IF(Table2[[#This Row],[Max_num_drones]:[Max_num_drones]]=4,Table2[[#This Row],[Solving_time]:[Solving_time]],"")</f>
        <v/>
      </c>
      <c r="D327" s="20" t="str" cm="1">
        <f t="array" ref="D327">IF(Table2[[#This Row],[Max_num_drones]:[Max_num_drones]]=5,Table2[[#This Row],[Solving_time]:[Solving_time]],"")</f>
        <v/>
      </c>
    </row>
    <row r="328" spans="1:4">
      <c r="A328" s="20" t="str" cm="1">
        <f t="array" ref="A328">IF(Table2[[#This Row],[Max_num_drones]:[Max_num_drones]]=2,Table2[[#This Row],[Solving_time]:[Solving_time]],"")</f>
        <v/>
      </c>
      <c r="B328" s="20" cm="1">
        <f t="array" ref="B328">IF(Table2[[#This Row],[Max_num_drones]:[Max_num_drones]]=3,Table2[[#This Row],[Solving_time]:[Solving_time]],"")</f>
        <v>16.527308702468801</v>
      </c>
      <c r="C328" s="20" t="str" cm="1">
        <f t="array" ref="C328">IF(Table2[[#This Row],[Max_num_drones]:[Max_num_drones]]=4,Table2[[#This Row],[Solving_time]:[Solving_time]],"")</f>
        <v/>
      </c>
      <c r="D328" s="20" t="str" cm="1">
        <f t="array" ref="D328">IF(Table2[[#This Row],[Max_num_drones]:[Max_num_drones]]=5,Table2[[#This Row],[Solving_time]:[Solving_time]],"")</f>
        <v/>
      </c>
    </row>
    <row r="329" spans="1:4">
      <c r="A329" s="20" t="str" cm="1">
        <f t="array" ref="A329">IF(Table2[[#This Row],[Max_num_drones]:[Max_num_drones]]=2,Table2[[#This Row],[Solving_time]:[Solving_time]],"")</f>
        <v/>
      </c>
      <c r="B329" s="20" cm="1">
        <f t="array" ref="B329">IF(Table2[[#This Row],[Max_num_drones]:[Max_num_drones]]=3,Table2[[#This Row],[Solving_time]:[Solving_time]],"")</f>
        <v>26.358354568481399</v>
      </c>
      <c r="C329" s="20" t="str" cm="1">
        <f t="array" ref="C329">IF(Table2[[#This Row],[Max_num_drones]:[Max_num_drones]]=4,Table2[[#This Row],[Solving_time]:[Solving_time]],"")</f>
        <v/>
      </c>
      <c r="D329" s="20" t="str" cm="1">
        <f t="array" ref="D329">IF(Table2[[#This Row],[Max_num_drones]:[Max_num_drones]]=5,Table2[[#This Row],[Solving_time]:[Solving_time]],"")</f>
        <v/>
      </c>
    </row>
    <row r="330" spans="1:4">
      <c r="A330" s="20" t="str" cm="1">
        <f t="array" ref="A330">IF(Table2[[#This Row],[Max_num_drones]:[Max_num_drones]]=2,Table2[[#This Row],[Solving_time]:[Solving_time]],"")</f>
        <v/>
      </c>
      <c r="B330" s="20" cm="1">
        <f t="array" ref="B330">IF(Table2[[#This Row],[Max_num_drones]:[Max_num_drones]]=3,Table2[[#This Row],[Solving_time]:[Solving_time]],"")</f>
        <v>74.261018991470294</v>
      </c>
      <c r="C330" s="20" t="str" cm="1">
        <f t="array" ref="C330">IF(Table2[[#This Row],[Max_num_drones]:[Max_num_drones]]=4,Table2[[#This Row],[Solving_time]:[Solving_time]],"")</f>
        <v/>
      </c>
      <c r="D330" s="20" t="str" cm="1">
        <f t="array" ref="D330">IF(Table2[[#This Row],[Max_num_drones]:[Max_num_drones]]=5,Table2[[#This Row],[Solving_time]:[Solving_time]],"")</f>
        <v/>
      </c>
    </row>
    <row r="331" spans="1:4">
      <c r="A331" s="20" t="str" cm="1">
        <f t="array" ref="A331">IF(Table2[[#This Row],[Max_num_drones]:[Max_num_drones]]=2,Table2[[#This Row],[Solving_time]:[Solving_time]],"")</f>
        <v/>
      </c>
      <c r="B331" s="20" cm="1">
        <f t="array" ref="B331">IF(Table2[[#This Row],[Max_num_drones]:[Max_num_drones]]=3,Table2[[#This Row],[Solving_time]:[Solving_time]],"")</f>
        <v>11.330020904541</v>
      </c>
      <c r="C331" s="20" t="str" cm="1">
        <f t="array" ref="C331">IF(Table2[[#This Row],[Max_num_drones]:[Max_num_drones]]=4,Table2[[#This Row],[Solving_time]:[Solving_time]],"")</f>
        <v/>
      </c>
      <c r="D331" s="20" t="str" cm="1">
        <f t="array" ref="D331">IF(Table2[[#This Row],[Max_num_drones]:[Max_num_drones]]=5,Table2[[#This Row],[Solving_time]:[Solving_time]],"")</f>
        <v/>
      </c>
    </row>
    <row r="332" spans="1:4">
      <c r="A332" s="20" t="str" cm="1">
        <f t="array" ref="A332">IF(Table2[[#This Row],[Max_num_drones]:[Max_num_drones]]=2,Table2[[#This Row],[Solving_time]:[Solving_time]],"")</f>
        <v/>
      </c>
      <c r="B332" s="20" t="str" cm="1">
        <f t="array" ref="B332">IF(Table2[[#This Row],[Max_num_drones]:[Max_num_drones]]=3,Table2[[#This Row],[Solving_time]:[Solving_time]],"")</f>
        <v/>
      </c>
      <c r="C332" s="20" cm="1">
        <f t="array" ref="C332">IF(Table2[[#This Row],[Max_num_drones]:[Max_num_drones]]=4,Table2[[#This Row],[Solving_time]:[Solving_time]],"")</f>
        <v>86.307616710662799</v>
      </c>
      <c r="D332" s="20" t="str" cm="1">
        <f t="array" ref="D332">IF(Table2[[#This Row],[Max_num_drones]:[Max_num_drones]]=5,Table2[[#This Row],[Solving_time]:[Solving_time]],"")</f>
        <v/>
      </c>
    </row>
    <row r="333" spans="1:4">
      <c r="A333" s="20" t="str" cm="1">
        <f t="array" ref="A333">IF(Table2[[#This Row],[Max_num_drones]:[Max_num_drones]]=2,Table2[[#This Row],[Solving_time]:[Solving_time]],"")</f>
        <v/>
      </c>
      <c r="B333" s="20" t="str" cm="1">
        <f t="array" ref="B333">IF(Table2[[#This Row],[Max_num_drones]:[Max_num_drones]]=3,Table2[[#This Row],[Solving_time]:[Solving_time]],"")</f>
        <v/>
      </c>
      <c r="C333" s="20" cm="1">
        <f t="array" ref="C333">IF(Table2[[#This Row],[Max_num_drones]:[Max_num_drones]]=4,Table2[[#This Row],[Solving_time]:[Solving_time]],"")</f>
        <v>0.385350942611694</v>
      </c>
      <c r="D333" s="20" t="str" cm="1">
        <f t="array" ref="D333">IF(Table2[[#This Row],[Max_num_drones]:[Max_num_drones]]=5,Table2[[#This Row],[Solving_time]:[Solving_time]],"")</f>
        <v/>
      </c>
    </row>
    <row r="334" spans="1:4">
      <c r="A334" s="20" t="str" cm="1">
        <f t="array" ref="A334">IF(Table2[[#This Row],[Max_num_drones]:[Max_num_drones]]=2,Table2[[#This Row],[Solving_time]:[Solving_time]],"")</f>
        <v/>
      </c>
      <c r="B334" s="20" t="str" cm="1">
        <f t="array" ref="B334">IF(Table2[[#This Row],[Max_num_drones]:[Max_num_drones]]=3,Table2[[#This Row],[Solving_time]:[Solving_time]],"")</f>
        <v/>
      </c>
      <c r="C334" s="20" cm="1">
        <f t="array" ref="C334">IF(Table2[[#This Row],[Max_num_drones]:[Max_num_drones]]=4,Table2[[#This Row],[Solving_time]:[Solving_time]],"")</f>
        <v>36.368042945861802</v>
      </c>
      <c r="D334" s="20" t="str" cm="1">
        <f t="array" ref="D334">IF(Table2[[#This Row],[Max_num_drones]:[Max_num_drones]]=5,Table2[[#This Row],[Solving_time]:[Solving_time]],"")</f>
        <v/>
      </c>
    </row>
    <row r="335" spans="1:4">
      <c r="A335" s="20" t="str" cm="1">
        <f t="array" ref="A335">IF(Table2[[#This Row],[Max_num_drones]:[Max_num_drones]]=2,Table2[[#This Row],[Solving_time]:[Solving_time]],"")</f>
        <v/>
      </c>
      <c r="B335" s="20" t="str" cm="1">
        <f t="array" ref="B335">IF(Table2[[#This Row],[Max_num_drones]:[Max_num_drones]]=3,Table2[[#This Row],[Solving_time]:[Solving_time]],"")</f>
        <v/>
      </c>
      <c r="C335" s="20" cm="1">
        <f t="array" ref="C335">IF(Table2[[#This Row],[Max_num_drones]:[Max_num_drones]]=4,Table2[[#This Row],[Solving_time]:[Solving_time]],"")</f>
        <v>55.991570234298699</v>
      </c>
      <c r="D335" s="20" t="str" cm="1">
        <f t="array" ref="D335">IF(Table2[[#This Row],[Max_num_drones]:[Max_num_drones]]=5,Table2[[#This Row],[Solving_time]:[Solving_time]],"")</f>
        <v/>
      </c>
    </row>
    <row r="336" spans="1:4">
      <c r="A336" s="20" t="str" cm="1">
        <f t="array" ref="A336">IF(Table2[[#This Row],[Max_num_drones]:[Max_num_drones]]=2,Table2[[#This Row],[Solving_time]:[Solving_time]],"")</f>
        <v/>
      </c>
      <c r="B336" s="20" t="str" cm="1">
        <f t="array" ref="B336">IF(Table2[[#This Row],[Max_num_drones]:[Max_num_drones]]=3,Table2[[#This Row],[Solving_time]:[Solving_time]],"")</f>
        <v/>
      </c>
      <c r="C336" s="20" cm="1">
        <f t="array" ref="C336">IF(Table2[[#This Row],[Max_num_drones]:[Max_num_drones]]=4,Table2[[#This Row],[Solving_time]:[Solving_time]],"")</f>
        <v>22.383608579635599</v>
      </c>
      <c r="D336" s="20" t="str" cm="1">
        <f t="array" ref="D336">IF(Table2[[#This Row],[Max_num_drones]:[Max_num_drones]]=5,Table2[[#This Row],[Solving_time]:[Solving_time]],"")</f>
        <v/>
      </c>
    </row>
    <row r="337" spans="1:4">
      <c r="A337" s="20" t="str" cm="1">
        <f t="array" ref="A337">IF(Table2[[#This Row],[Max_num_drones]:[Max_num_drones]]=2,Table2[[#This Row],[Solving_time]:[Solving_time]],"")</f>
        <v/>
      </c>
      <c r="B337" s="20" t="str" cm="1">
        <f t="array" ref="B337">IF(Table2[[#This Row],[Max_num_drones]:[Max_num_drones]]=3,Table2[[#This Row],[Solving_time]:[Solving_time]],"")</f>
        <v/>
      </c>
      <c r="C337" s="20" t="str" cm="1">
        <f t="array" ref="C337">IF(Table2[[#This Row],[Max_num_drones]:[Max_num_drones]]=4,Table2[[#This Row],[Solving_time]:[Solving_time]],"")</f>
        <v/>
      </c>
      <c r="D337" s="20" cm="1">
        <f t="array" ref="D337">IF(Table2[[#This Row],[Max_num_drones]:[Max_num_drones]]=5,Table2[[#This Row],[Solving_time]:[Solving_time]],"")</f>
        <v>124.403232574462</v>
      </c>
    </row>
    <row r="338" spans="1:4">
      <c r="A338" s="20" t="str" cm="1">
        <f t="array" ref="A338">IF(Table2[[#This Row],[Max_num_drones]:[Max_num_drones]]=2,Table2[[#This Row],[Solving_time]:[Solving_time]],"")</f>
        <v/>
      </c>
      <c r="B338" s="20" t="str" cm="1">
        <f t="array" ref="B338">IF(Table2[[#This Row],[Max_num_drones]:[Max_num_drones]]=3,Table2[[#This Row],[Solving_time]:[Solving_time]],"")</f>
        <v/>
      </c>
      <c r="C338" s="20" t="str" cm="1">
        <f t="array" ref="C338">IF(Table2[[#This Row],[Max_num_drones]:[Max_num_drones]]=4,Table2[[#This Row],[Solving_time]:[Solving_time]],"")</f>
        <v/>
      </c>
      <c r="D338" s="20" cm="1">
        <f t="array" ref="D338">IF(Table2[[#This Row],[Max_num_drones]:[Max_num_drones]]=5,Table2[[#This Row],[Solving_time]:[Solving_time]],"")</f>
        <v>1.12813019752502</v>
      </c>
    </row>
    <row r="339" spans="1:4">
      <c r="A339" s="20" t="str" cm="1">
        <f t="array" ref="A339">IF(Table2[[#This Row],[Max_num_drones]:[Max_num_drones]]=2,Table2[[#This Row],[Solving_time]:[Solving_time]],"")</f>
        <v/>
      </c>
      <c r="B339" s="20" t="str" cm="1">
        <f t="array" ref="B339">IF(Table2[[#This Row],[Max_num_drones]:[Max_num_drones]]=3,Table2[[#This Row],[Solving_time]:[Solving_time]],"")</f>
        <v/>
      </c>
      <c r="C339" s="20" t="str" cm="1">
        <f t="array" ref="C339">IF(Table2[[#This Row],[Max_num_drones]:[Max_num_drones]]=4,Table2[[#This Row],[Solving_time]:[Solving_time]],"")</f>
        <v/>
      </c>
      <c r="D339" s="20" cm="1">
        <f t="array" ref="D339">IF(Table2[[#This Row],[Max_num_drones]:[Max_num_drones]]=5,Table2[[#This Row],[Solving_time]:[Solving_time]],"")</f>
        <v>1.08419513702392</v>
      </c>
    </row>
    <row r="340" spans="1:4">
      <c r="A340" s="20" t="str" cm="1">
        <f t="array" ref="A340">IF(Table2[[#This Row],[Max_num_drones]:[Max_num_drones]]=2,Table2[[#This Row],[Solving_time]:[Solving_time]],"")</f>
        <v/>
      </c>
      <c r="B340" s="20" t="str" cm="1">
        <f t="array" ref="B340">IF(Table2[[#This Row],[Max_num_drones]:[Max_num_drones]]=3,Table2[[#This Row],[Solving_time]:[Solving_time]],"")</f>
        <v/>
      </c>
      <c r="C340" s="20" t="str" cm="1">
        <f t="array" ref="C340">IF(Table2[[#This Row],[Max_num_drones]:[Max_num_drones]]=4,Table2[[#This Row],[Solving_time]:[Solving_time]],"")</f>
        <v/>
      </c>
      <c r="D340" s="20" cm="1">
        <f t="array" ref="D340">IF(Table2[[#This Row],[Max_num_drones]:[Max_num_drones]]=5,Table2[[#This Row],[Solving_time]:[Solving_time]],"")</f>
        <v>1.3681044578552199</v>
      </c>
    </row>
    <row r="341" spans="1:4">
      <c r="A341" s="20" t="str" cm="1">
        <f t="array" ref="A341">IF(Table2[[#This Row],[Max_num_drones]:[Max_num_drones]]=2,Table2[[#This Row],[Solving_time]:[Solving_time]],"")</f>
        <v/>
      </c>
      <c r="B341" s="20" t="str" cm="1">
        <f t="array" ref="B341">IF(Table2[[#This Row],[Max_num_drones]:[Max_num_drones]]=3,Table2[[#This Row],[Solving_time]:[Solving_time]],"")</f>
        <v/>
      </c>
      <c r="C341" s="20" t="str" cm="1">
        <f t="array" ref="C341">IF(Table2[[#This Row],[Max_num_drones]:[Max_num_drones]]=4,Table2[[#This Row],[Solving_time]:[Solving_time]],"")</f>
        <v/>
      </c>
      <c r="D341" s="20" cm="1">
        <f t="array" ref="D341">IF(Table2[[#This Row],[Max_num_drones]:[Max_num_drones]]=5,Table2[[#This Row],[Solving_time]:[Solving_time]],"")</f>
        <v>1.63243961334228</v>
      </c>
    </row>
    <row r="342" spans="1:4">
      <c r="A342" s="20" cm="1">
        <f t="array" ref="A342">IF(Table2[[#This Row],[Max_num_drones]:[Max_num_drones]]=2,Table2[[#This Row],[Solving_time]:[Solving_time]],"")</f>
        <v>46.354326248168903</v>
      </c>
      <c r="B342" s="20" t="str" cm="1">
        <f t="array" ref="B342">IF(Table2[[#This Row],[Max_num_drones]:[Max_num_drones]]=3,Table2[[#This Row],[Solving_time]:[Solving_time]],"")</f>
        <v/>
      </c>
      <c r="C342" s="20" t="str" cm="1">
        <f t="array" ref="C342">IF(Table2[[#This Row],[Max_num_drones]:[Max_num_drones]]=4,Table2[[#This Row],[Solving_time]:[Solving_time]],"")</f>
        <v/>
      </c>
      <c r="D342" s="20" t="str" cm="1">
        <f t="array" ref="D342">IF(Table2[[#This Row],[Max_num_drones]:[Max_num_drones]]=5,Table2[[#This Row],[Solving_time]:[Solving_time]],"")</f>
        <v/>
      </c>
    </row>
    <row r="343" spans="1:4">
      <c r="A343" s="20" cm="1">
        <f t="array" ref="A343">IF(Table2[[#This Row],[Max_num_drones]:[Max_num_drones]]=2,Table2[[#This Row],[Solving_time]:[Solving_time]],"")</f>
        <v>4.2801837921142498</v>
      </c>
      <c r="B343" s="20" t="str" cm="1">
        <f t="array" ref="B343">IF(Table2[[#This Row],[Max_num_drones]:[Max_num_drones]]=3,Table2[[#This Row],[Solving_time]:[Solving_time]],"")</f>
        <v/>
      </c>
      <c r="C343" s="20" t="str" cm="1">
        <f t="array" ref="C343">IF(Table2[[#This Row],[Max_num_drones]:[Max_num_drones]]=4,Table2[[#This Row],[Solving_time]:[Solving_time]],"")</f>
        <v/>
      </c>
      <c r="D343" s="20" t="str" cm="1">
        <f t="array" ref="D343">IF(Table2[[#This Row],[Max_num_drones]:[Max_num_drones]]=5,Table2[[#This Row],[Solving_time]:[Solving_time]],"")</f>
        <v/>
      </c>
    </row>
    <row r="344" spans="1:4">
      <c r="A344" s="20" cm="1">
        <f t="array" ref="A344">IF(Table2[[#This Row],[Max_num_drones]:[Max_num_drones]]=2,Table2[[#This Row],[Solving_time]:[Solving_time]],"")</f>
        <v>97.008497714996295</v>
      </c>
      <c r="B344" s="20" t="str" cm="1">
        <f t="array" ref="B344">IF(Table2[[#This Row],[Max_num_drones]:[Max_num_drones]]=3,Table2[[#This Row],[Solving_time]:[Solving_time]],"")</f>
        <v/>
      </c>
      <c r="C344" s="20" t="str" cm="1">
        <f t="array" ref="C344">IF(Table2[[#This Row],[Max_num_drones]:[Max_num_drones]]=4,Table2[[#This Row],[Solving_time]:[Solving_time]],"")</f>
        <v/>
      </c>
      <c r="D344" s="20" t="str" cm="1">
        <f t="array" ref="D344">IF(Table2[[#This Row],[Max_num_drones]:[Max_num_drones]]=5,Table2[[#This Row],[Solving_time]:[Solving_time]],"")</f>
        <v/>
      </c>
    </row>
    <row r="345" spans="1:4">
      <c r="A345" s="20" cm="1">
        <f t="array" ref="A345">IF(Table2[[#This Row],[Max_num_drones]:[Max_num_drones]]=2,Table2[[#This Row],[Solving_time]:[Solving_time]],"")</f>
        <v>65.874933958053504</v>
      </c>
      <c r="B345" s="20" t="str" cm="1">
        <f t="array" ref="B345">IF(Table2[[#This Row],[Max_num_drones]:[Max_num_drones]]=3,Table2[[#This Row],[Solving_time]:[Solving_time]],"")</f>
        <v/>
      </c>
      <c r="C345" s="20" t="str" cm="1">
        <f t="array" ref="C345">IF(Table2[[#This Row],[Max_num_drones]:[Max_num_drones]]=4,Table2[[#This Row],[Solving_time]:[Solving_time]],"")</f>
        <v/>
      </c>
      <c r="D345" s="20" t="str" cm="1">
        <f t="array" ref="D345">IF(Table2[[#This Row],[Max_num_drones]:[Max_num_drones]]=5,Table2[[#This Row],[Solving_time]:[Solving_time]],"")</f>
        <v/>
      </c>
    </row>
    <row r="346" spans="1:4">
      <c r="A346" s="20" cm="1">
        <f t="array" ref="A346">IF(Table2[[#This Row],[Max_num_drones]:[Max_num_drones]]=2,Table2[[#This Row],[Solving_time]:[Solving_time]],"")</f>
        <v>22.588197946548402</v>
      </c>
      <c r="B346" s="20" t="str" cm="1">
        <f t="array" ref="B346">IF(Table2[[#This Row],[Max_num_drones]:[Max_num_drones]]=3,Table2[[#This Row],[Solving_time]:[Solving_time]],"")</f>
        <v/>
      </c>
      <c r="C346" s="20" t="str" cm="1">
        <f t="array" ref="C346">IF(Table2[[#This Row],[Max_num_drones]:[Max_num_drones]]=4,Table2[[#This Row],[Solving_time]:[Solving_time]],"")</f>
        <v/>
      </c>
      <c r="D346" s="20" t="str" cm="1">
        <f t="array" ref="D346">IF(Table2[[#This Row],[Max_num_drones]:[Max_num_drones]]=5,Table2[[#This Row],[Solving_time]:[Solving_time]],"")</f>
        <v/>
      </c>
    </row>
    <row r="347" spans="1:4">
      <c r="A347" s="20" t="str" cm="1">
        <f t="array" ref="A347">IF(Table2[[#This Row],[Max_num_drones]:[Max_num_drones]]=2,Table2[[#This Row],[Solving_time]:[Solving_time]],"")</f>
        <v/>
      </c>
      <c r="B347" s="20" cm="1">
        <f t="array" ref="B347">IF(Table2[[#This Row],[Max_num_drones]:[Max_num_drones]]=3,Table2[[#This Row],[Solving_time]:[Solving_time]],"")</f>
        <v>21.948548555374099</v>
      </c>
      <c r="C347" s="20" t="str" cm="1">
        <f t="array" ref="C347">IF(Table2[[#This Row],[Max_num_drones]:[Max_num_drones]]=4,Table2[[#This Row],[Solving_time]:[Solving_time]],"")</f>
        <v/>
      </c>
      <c r="D347" s="20" t="str" cm="1">
        <f t="array" ref="D347">IF(Table2[[#This Row],[Max_num_drones]:[Max_num_drones]]=5,Table2[[#This Row],[Solving_time]:[Solving_time]],"")</f>
        <v/>
      </c>
    </row>
    <row r="348" spans="1:4">
      <c r="A348" s="20" t="str" cm="1">
        <f t="array" ref="A348">IF(Table2[[#This Row],[Max_num_drones]:[Max_num_drones]]=2,Table2[[#This Row],[Solving_time]:[Solving_time]],"")</f>
        <v/>
      </c>
      <c r="B348" s="20" cm="1">
        <f t="array" ref="B348">IF(Table2[[#This Row],[Max_num_drones]:[Max_num_drones]]=3,Table2[[#This Row],[Solving_time]:[Solving_time]],"")</f>
        <v>14.5781440734863</v>
      </c>
      <c r="C348" s="20" t="str" cm="1">
        <f t="array" ref="C348">IF(Table2[[#This Row],[Max_num_drones]:[Max_num_drones]]=4,Table2[[#This Row],[Solving_time]:[Solving_time]],"")</f>
        <v/>
      </c>
      <c r="D348" s="20" t="str" cm="1">
        <f t="array" ref="D348">IF(Table2[[#This Row],[Max_num_drones]:[Max_num_drones]]=5,Table2[[#This Row],[Solving_time]:[Solving_time]],"")</f>
        <v/>
      </c>
    </row>
    <row r="349" spans="1:4">
      <c r="A349" s="20" t="str" cm="1">
        <f t="array" ref="A349">IF(Table2[[#This Row],[Max_num_drones]:[Max_num_drones]]=2,Table2[[#This Row],[Solving_time]:[Solving_time]],"")</f>
        <v/>
      </c>
      <c r="B349" s="20" cm="1">
        <f t="array" ref="B349">IF(Table2[[#This Row],[Max_num_drones]:[Max_num_drones]]=3,Table2[[#This Row],[Solving_time]:[Solving_time]],"")</f>
        <v>24.426309347152699</v>
      </c>
      <c r="C349" s="20" t="str" cm="1">
        <f t="array" ref="C349">IF(Table2[[#This Row],[Max_num_drones]:[Max_num_drones]]=4,Table2[[#This Row],[Solving_time]:[Solving_time]],"")</f>
        <v/>
      </c>
      <c r="D349" s="20" t="str" cm="1">
        <f t="array" ref="D349">IF(Table2[[#This Row],[Max_num_drones]:[Max_num_drones]]=5,Table2[[#This Row],[Solving_time]:[Solving_time]],"")</f>
        <v/>
      </c>
    </row>
    <row r="350" spans="1:4">
      <c r="A350" s="20" t="str" cm="1">
        <f t="array" ref="A350">IF(Table2[[#This Row],[Max_num_drones]:[Max_num_drones]]=2,Table2[[#This Row],[Solving_time]:[Solving_time]],"")</f>
        <v/>
      </c>
      <c r="B350" s="20" cm="1">
        <f t="array" ref="B350">IF(Table2[[#This Row],[Max_num_drones]:[Max_num_drones]]=3,Table2[[#This Row],[Solving_time]:[Solving_time]],"")</f>
        <v>14.105387210845899</v>
      </c>
      <c r="C350" s="20" t="str" cm="1">
        <f t="array" ref="C350">IF(Table2[[#This Row],[Max_num_drones]:[Max_num_drones]]=4,Table2[[#This Row],[Solving_time]:[Solving_time]],"")</f>
        <v/>
      </c>
      <c r="D350" s="20" t="str" cm="1">
        <f t="array" ref="D350">IF(Table2[[#This Row],[Max_num_drones]:[Max_num_drones]]=5,Table2[[#This Row],[Solving_time]:[Solving_time]],"")</f>
        <v/>
      </c>
    </row>
    <row r="351" spans="1:4">
      <c r="A351" s="20" t="str" cm="1">
        <f t="array" ref="A351">IF(Table2[[#This Row],[Max_num_drones]:[Max_num_drones]]=2,Table2[[#This Row],[Solving_time]:[Solving_time]],"")</f>
        <v/>
      </c>
      <c r="B351" s="20" cm="1">
        <f t="array" ref="B351">IF(Table2[[#This Row],[Max_num_drones]:[Max_num_drones]]=3,Table2[[#This Row],[Solving_time]:[Solving_time]],"")</f>
        <v>19.637139797210601</v>
      </c>
      <c r="C351" s="20" t="str" cm="1">
        <f t="array" ref="C351">IF(Table2[[#This Row],[Max_num_drones]:[Max_num_drones]]=4,Table2[[#This Row],[Solving_time]:[Solving_time]],"")</f>
        <v/>
      </c>
      <c r="D351" s="20" t="str" cm="1">
        <f t="array" ref="D351">IF(Table2[[#This Row],[Max_num_drones]:[Max_num_drones]]=5,Table2[[#This Row],[Solving_time]:[Solving_time]],"")</f>
        <v/>
      </c>
    </row>
    <row r="352" spans="1:4">
      <c r="A352" s="20" t="str" cm="1">
        <f t="array" ref="A352">IF(Table2[[#This Row],[Max_num_drones]:[Max_num_drones]]=2,Table2[[#This Row],[Solving_time]:[Solving_time]],"")</f>
        <v/>
      </c>
      <c r="B352" s="20" t="str" cm="1">
        <f t="array" ref="B352">IF(Table2[[#This Row],[Max_num_drones]:[Max_num_drones]]=3,Table2[[#This Row],[Solving_time]:[Solving_time]],"")</f>
        <v/>
      </c>
      <c r="C352" s="20" cm="1">
        <f t="array" ref="C352">IF(Table2[[#This Row],[Max_num_drones]:[Max_num_drones]]=4,Table2[[#This Row],[Solving_time]:[Solving_time]],"")</f>
        <v>70.201537370681706</v>
      </c>
      <c r="D352" s="20" t="str" cm="1">
        <f t="array" ref="D352">IF(Table2[[#This Row],[Max_num_drones]:[Max_num_drones]]=5,Table2[[#This Row],[Solving_time]:[Solving_time]],"")</f>
        <v/>
      </c>
    </row>
    <row r="353" spans="1:4">
      <c r="A353" s="20" t="str" cm="1">
        <f t="array" ref="A353">IF(Table2[[#This Row],[Max_num_drones]:[Max_num_drones]]=2,Table2[[#This Row],[Solving_time]:[Solving_time]],"")</f>
        <v/>
      </c>
      <c r="B353" s="20" t="str" cm="1">
        <f t="array" ref="B353">IF(Table2[[#This Row],[Max_num_drones]:[Max_num_drones]]=3,Table2[[#This Row],[Solving_time]:[Solving_time]],"")</f>
        <v/>
      </c>
      <c r="C353" s="20" cm="1">
        <f t="array" ref="C353">IF(Table2[[#This Row],[Max_num_drones]:[Max_num_drones]]=4,Table2[[#This Row],[Solving_time]:[Solving_time]],"")</f>
        <v>0.38420629501342701</v>
      </c>
      <c r="D353" s="20" t="str" cm="1">
        <f t="array" ref="D353">IF(Table2[[#This Row],[Max_num_drones]:[Max_num_drones]]=5,Table2[[#This Row],[Solving_time]:[Solving_time]],"")</f>
        <v/>
      </c>
    </row>
    <row r="354" spans="1:4">
      <c r="A354" s="20" t="str" cm="1">
        <f t="array" ref="A354">IF(Table2[[#This Row],[Max_num_drones]:[Max_num_drones]]=2,Table2[[#This Row],[Solving_time]:[Solving_time]],"")</f>
        <v/>
      </c>
      <c r="B354" s="20" t="str" cm="1">
        <f t="array" ref="B354">IF(Table2[[#This Row],[Max_num_drones]:[Max_num_drones]]=3,Table2[[#This Row],[Solving_time]:[Solving_time]],"")</f>
        <v/>
      </c>
      <c r="C354" s="20" cm="1">
        <f t="array" ref="C354">IF(Table2[[#This Row],[Max_num_drones]:[Max_num_drones]]=4,Table2[[#This Row],[Solving_time]:[Solving_time]],"")</f>
        <v>25.7353768348693</v>
      </c>
      <c r="D354" s="20" t="str" cm="1">
        <f t="array" ref="D354">IF(Table2[[#This Row],[Max_num_drones]:[Max_num_drones]]=5,Table2[[#This Row],[Solving_time]:[Solving_time]],"")</f>
        <v/>
      </c>
    </row>
    <row r="355" spans="1:4">
      <c r="A355" s="20" t="str" cm="1">
        <f t="array" ref="A355">IF(Table2[[#This Row],[Max_num_drones]:[Max_num_drones]]=2,Table2[[#This Row],[Solving_time]:[Solving_time]],"")</f>
        <v/>
      </c>
      <c r="B355" s="20" t="str" cm="1">
        <f t="array" ref="B355">IF(Table2[[#This Row],[Max_num_drones]:[Max_num_drones]]=3,Table2[[#This Row],[Solving_time]:[Solving_time]],"")</f>
        <v/>
      </c>
      <c r="C355" s="20" cm="1">
        <f t="array" ref="C355">IF(Table2[[#This Row],[Max_num_drones]:[Max_num_drones]]=4,Table2[[#This Row],[Solving_time]:[Solving_time]],"")</f>
        <v>22.0327048301696</v>
      </c>
      <c r="D355" s="20" t="str" cm="1">
        <f t="array" ref="D355">IF(Table2[[#This Row],[Max_num_drones]:[Max_num_drones]]=5,Table2[[#This Row],[Solving_time]:[Solving_time]],"")</f>
        <v/>
      </c>
    </row>
    <row r="356" spans="1:4">
      <c r="A356" s="20" t="str" cm="1">
        <f t="array" ref="A356">IF(Table2[[#This Row],[Max_num_drones]:[Max_num_drones]]=2,Table2[[#This Row],[Solving_time]:[Solving_time]],"")</f>
        <v/>
      </c>
      <c r="B356" s="20" t="str" cm="1">
        <f t="array" ref="B356">IF(Table2[[#This Row],[Max_num_drones]:[Max_num_drones]]=3,Table2[[#This Row],[Solving_time]:[Solving_time]],"")</f>
        <v/>
      </c>
      <c r="C356" s="20" cm="1">
        <f t="array" ref="C356">IF(Table2[[#This Row],[Max_num_drones]:[Max_num_drones]]=4,Table2[[#This Row],[Solving_time]:[Solving_time]],"")</f>
        <v>16.134470939636198</v>
      </c>
      <c r="D356" s="20" t="str" cm="1">
        <f t="array" ref="D356">IF(Table2[[#This Row],[Max_num_drones]:[Max_num_drones]]=5,Table2[[#This Row],[Solving_time]:[Solving_time]],"")</f>
        <v/>
      </c>
    </row>
    <row r="357" spans="1:4">
      <c r="A357" s="20" t="str" cm="1">
        <f t="array" ref="A357">IF(Table2[[#This Row],[Max_num_drones]:[Max_num_drones]]=2,Table2[[#This Row],[Solving_time]:[Solving_time]],"")</f>
        <v/>
      </c>
      <c r="B357" s="20" t="str" cm="1">
        <f t="array" ref="B357">IF(Table2[[#This Row],[Max_num_drones]:[Max_num_drones]]=3,Table2[[#This Row],[Solving_time]:[Solving_time]],"")</f>
        <v/>
      </c>
      <c r="C357" s="20" t="str" cm="1">
        <f t="array" ref="C357">IF(Table2[[#This Row],[Max_num_drones]:[Max_num_drones]]=4,Table2[[#This Row],[Solving_time]:[Solving_time]],"")</f>
        <v/>
      </c>
      <c r="D357" s="20" cm="1">
        <f t="array" ref="D357">IF(Table2[[#This Row],[Max_num_drones]:[Max_num_drones]]=5,Table2[[#This Row],[Solving_time]:[Solving_time]],"")</f>
        <v>53.569061279296797</v>
      </c>
    </row>
    <row r="358" spans="1:4">
      <c r="A358" s="20" t="str" cm="1">
        <f t="array" ref="A358">IF(Table2[[#This Row],[Max_num_drones]:[Max_num_drones]]=2,Table2[[#This Row],[Solving_time]:[Solving_time]],"")</f>
        <v/>
      </c>
      <c r="B358" s="20" t="str" cm="1">
        <f t="array" ref="B358">IF(Table2[[#This Row],[Max_num_drones]:[Max_num_drones]]=3,Table2[[#This Row],[Solving_time]:[Solving_time]],"")</f>
        <v/>
      </c>
      <c r="C358" s="20" t="str" cm="1">
        <f t="array" ref="C358">IF(Table2[[#This Row],[Max_num_drones]:[Max_num_drones]]=4,Table2[[#This Row],[Solving_time]:[Solving_time]],"")</f>
        <v/>
      </c>
      <c r="D358" s="20" cm="1">
        <f t="array" ref="D358">IF(Table2[[#This Row],[Max_num_drones]:[Max_num_drones]]=5,Table2[[#This Row],[Solving_time]:[Solving_time]],"")</f>
        <v>0.86042857170104903</v>
      </c>
    </row>
    <row r="359" spans="1:4">
      <c r="A359" s="20" t="str" cm="1">
        <f t="array" ref="A359">IF(Table2[[#This Row],[Max_num_drones]:[Max_num_drones]]=2,Table2[[#This Row],[Solving_time]:[Solving_time]],"")</f>
        <v/>
      </c>
      <c r="B359" s="20" t="str" cm="1">
        <f t="array" ref="B359">IF(Table2[[#This Row],[Max_num_drones]:[Max_num_drones]]=3,Table2[[#This Row],[Solving_time]:[Solving_time]],"")</f>
        <v/>
      </c>
      <c r="C359" s="20" t="str" cm="1">
        <f t="array" ref="C359">IF(Table2[[#This Row],[Max_num_drones]:[Max_num_drones]]=4,Table2[[#This Row],[Solving_time]:[Solving_time]],"")</f>
        <v/>
      </c>
      <c r="D359" s="20" cm="1">
        <f t="array" ref="D359">IF(Table2[[#This Row],[Max_num_drones]:[Max_num_drones]]=5,Table2[[#This Row],[Solving_time]:[Solving_time]],"")</f>
        <v>1.06089687347412</v>
      </c>
    </row>
    <row r="360" spans="1:4">
      <c r="A360" s="20" t="str" cm="1">
        <f t="array" ref="A360">IF(Table2[[#This Row],[Max_num_drones]:[Max_num_drones]]=2,Table2[[#This Row],[Solving_time]:[Solving_time]],"")</f>
        <v/>
      </c>
      <c r="B360" s="20" t="str" cm="1">
        <f t="array" ref="B360">IF(Table2[[#This Row],[Max_num_drones]:[Max_num_drones]]=3,Table2[[#This Row],[Solving_time]:[Solving_time]],"")</f>
        <v/>
      </c>
      <c r="C360" s="20" t="str" cm="1">
        <f t="array" ref="C360">IF(Table2[[#This Row],[Max_num_drones]:[Max_num_drones]]=4,Table2[[#This Row],[Solving_time]:[Solving_time]],"")</f>
        <v/>
      </c>
      <c r="D360" s="20" cm="1">
        <f t="array" ref="D360">IF(Table2[[#This Row],[Max_num_drones]:[Max_num_drones]]=5,Table2[[#This Row],[Solving_time]:[Solving_time]],"")</f>
        <v>1.4054696559905999</v>
      </c>
    </row>
    <row r="361" spans="1:4">
      <c r="A361" s="20" t="str" cm="1">
        <f t="array" ref="A361">IF(Table2[[#This Row],[Max_num_drones]:[Max_num_drones]]=2,Table2[[#This Row],[Solving_time]:[Solving_time]],"")</f>
        <v/>
      </c>
      <c r="B361" s="20" t="str" cm="1">
        <f t="array" ref="B361">IF(Table2[[#This Row],[Max_num_drones]:[Max_num_drones]]=3,Table2[[#This Row],[Solving_time]:[Solving_time]],"")</f>
        <v/>
      </c>
      <c r="C361" s="20" t="str" cm="1">
        <f t="array" ref="C361">IF(Table2[[#This Row],[Max_num_drones]:[Max_num_drones]]=4,Table2[[#This Row],[Solving_time]:[Solving_time]],"")</f>
        <v/>
      </c>
      <c r="D361" s="20" cm="1">
        <f t="array" ref="D361">IF(Table2[[#This Row],[Max_num_drones]:[Max_num_drones]]=5,Table2[[#This Row],[Solving_time]:[Solving_time]],"")</f>
        <v>1.57759165763854</v>
      </c>
    </row>
    <row r="362" spans="1:4">
      <c r="A362" s="20" cm="1">
        <f t="array" ref="A362">IF(Table2[[#This Row],[Max_num_drones]:[Max_num_drones]]=2,Table2[[#This Row],[Solving_time]:[Solving_time]],"")</f>
        <v>121.7665579319</v>
      </c>
      <c r="B362" s="20" t="str" cm="1">
        <f t="array" ref="B362">IF(Table2[[#This Row],[Max_num_drones]:[Max_num_drones]]=3,Table2[[#This Row],[Solving_time]:[Solving_time]],"")</f>
        <v/>
      </c>
      <c r="C362" s="20" t="str" cm="1">
        <f t="array" ref="C362">IF(Table2[[#This Row],[Max_num_drones]:[Max_num_drones]]=4,Table2[[#This Row],[Solving_time]:[Solving_time]],"")</f>
        <v/>
      </c>
      <c r="D362" s="20" t="str" cm="1">
        <f t="array" ref="D362">IF(Table2[[#This Row],[Max_num_drones]:[Max_num_drones]]=5,Table2[[#This Row],[Solving_time]:[Solving_time]],"")</f>
        <v/>
      </c>
    </row>
    <row r="363" spans="1:4">
      <c r="A363" s="20" cm="1">
        <f t="array" ref="A363">IF(Table2[[#This Row],[Max_num_drones]:[Max_num_drones]]=2,Table2[[#This Row],[Solving_time]:[Solving_time]],"")</f>
        <v>123.98613286018301</v>
      </c>
      <c r="B363" s="20" t="str" cm="1">
        <f t="array" ref="B363">IF(Table2[[#This Row],[Max_num_drones]:[Max_num_drones]]=3,Table2[[#This Row],[Solving_time]:[Solving_time]],"")</f>
        <v/>
      </c>
      <c r="C363" s="20" t="str" cm="1">
        <f t="array" ref="C363">IF(Table2[[#This Row],[Max_num_drones]:[Max_num_drones]]=4,Table2[[#This Row],[Solving_time]:[Solving_time]],"")</f>
        <v/>
      </c>
      <c r="D363" s="20" t="str" cm="1">
        <f t="array" ref="D363">IF(Table2[[#This Row],[Max_num_drones]:[Max_num_drones]]=5,Table2[[#This Row],[Solving_time]:[Solving_time]],"")</f>
        <v/>
      </c>
    </row>
    <row r="364" spans="1:4">
      <c r="A364" s="20" cm="1">
        <f t="array" ref="A364">IF(Table2[[#This Row],[Max_num_drones]:[Max_num_drones]]=2,Table2[[#This Row],[Solving_time]:[Solving_time]],"")</f>
        <v>188.831549167633</v>
      </c>
      <c r="B364" s="20" t="str" cm="1">
        <f t="array" ref="B364">IF(Table2[[#This Row],[Max_num_drones]:[Max_num_drones]]=3,Table2[[#This Row],[Solving_time]:[Solving_time]],"")</f>
        <v/>
      </c>
      <c r="C364" s="20" t="str" cm="1">
        <f t="array" ref="C364">IF(Table2[[#This Row],[Max_num_drones]:[Max_num_drones]]=4,Table2[[#This Row],[Solving_time]:[Solving_time]],"")</f>
        <v/>
      </c>
      <c r="D364" s="20" t="str" cm="1">
        <f t="array" ref="D364">IF(Table2[[#This Row],[Max_num_drones]:[Max_num_drones]]=5,Table2[[#This Row],[Solving_time]:[Solving_time]],"")</f>
        <v/>
      </c>
    </row>
    <row r="365" spans="1:4">
      <c r="A365" s="20" cm="1">
        <f t="array" ref="A365">IF(Table2[[#This Row],[Max_num_drones]:[Max_num_drones]]=2,Table2[[#This Row],[Solving_time]:[Solving_time]],"")</f>
        <v>146.20662403106601</v>
      </c>
      <c r="B365" s="20" t="str" cm="1">
        <f t="array" ref="B365">IF(Table2[[#This Row],[Max_num_drones]:[Max_num_drones]]=3,Table2[[#This Row],[Solving_time]:[Solving_time]],"")</f>
        <v/>
      </c>
      <c r="C365" s="20" t="str" cm="1">
        <f t="array" ref="C365">IF(Table2[[#This Row],[Max_num_drones]:[Max_num_drones]]=4,Table2[[#This Row],[Solving_time]:[Solving_time]],"")</f>
        <v/>
      </c>
      <c r="D365" s="20" t="str" cm="1">
        <f t="array" ref="D365">IF(Table2[[#This Row],[Max_num_drones]:[Max_num_drones]]=5,Table2[[#This Row],[Solving_time]:[Solving_time]],"")</f>
        <v/>
      </c>
    </row>
    <row r="366" spans="1:4">
      <c r="A366" s="20" cm="1">
        <f t="array" ref="A366">IF(Table2[[#This Row],[Max_num_drones]:[Max_num_drones]]=2,Table2[[#This Row],[Solving_time]:[Solving_time]],"")</f>
        <v>300.04096937179497</v>
      </c>
      <c r="B366" s="20" t="str" cm="1">
        <f t="array" ref="B366">IF(Table2[[#This Row],[Max_num_drones]:[Max_num_drones]]=3,Table2[[#This Row],[Solving_time]:[Solving_time]],"")</f>
        <v/>
      </c>
      <c r="C366" s="20" t="str" cm="1">
        <f t="array" ref="C366">IF(Table2[[#This Row],[Max_num_drones]:[Max_num_drones]]=4,Table2[[#This Row],[Solving_time]:[Solving_time]],"")</f>
        <v/>
      </c>
      <c r="D366" s="20" t="str" cm="1">
        <f t="array" ref="D366">IF(Table2[[#This Row],[Max_num_drones]:[Max_num_drones]]=5,Table2[[#This Row],[Solving_time]:[Solving_time]],"")</f>
        <v/>
      </c>
    </row>
    <row r="367" spans="1:4">
      <c r="A367" s="20" t="str" cm="1">
        <f t="array" ref="A367">IF(Table2[[#This Row],[Max_num_drones]:[Max_num_drones]]=2,Table2[[#This Row],[Solving_time]:[Solving_time]],"")</f>
        <v/>
      </c>
      <c r="B367" s="20" cm="1">
        <f t="array" ref="B367">IF(Table2[[#This Row],[Max_num_drones]:[Max_num_drones]]=3,Table2[[#This Row],[Solving_time]:[Solving_time]],"")</f>
        <v>140.40833425521799</v>
      </c>
      <c r="C367" s="20" t="str" cm="1">
        <f t="array" ref="C367">IF(Table2[[#This Row],[Max_num_drones]:[Max_num_drones]]=4,Table2[[#This Row],[Solving_time]:[Solving_time]],"")</f>
        <v/>
      </c>
      <c r="D367" s="20" t="str" cm="1">
        <f t="array" ref="D367">IF(Table2[[#This Row],[Max_num_drones]:[Max_num_drones]]=5,Table2[[#This Row],[Solving_time]:[Solving_time]],"")</f>
        <v/>
      </c>
    </row>
    <row r="368" spans="1:4">
      <c r="A368" s="20" t="str" cm="1">
        <f t="array" ref="A368">IF(Table2[[#This Row],[Max_num_drones]:[Max_num_drones]]=2,Table2[[#This Row],[Solving_time]:[Solving_time]],"")</f>
        <v/>
      </c>
      <c r="B368" s="20" cm="1">
        <f t="array" ref="B368">IF(Table2[[#This Row],[Max_num_drones]:[Max_num_drones]]=3,Table2[[#This Row],[Solving_time]:[Solving_time]],"")</f>
        <v>266.51571393013</v>
      </c>
      <c r="C368" s="20" t="str" cm="1">
        <f t="array" ref="C368">IF(Table2[[#This Row],[Max_num_drones]:[Max_num_drones]]=4,Table2[[#This Row],[Solving_time]:[Solving_time]],"")</f>
        <v/>
      </c>
      <c r="D368" s="20" t="str" cm="1">
        <f t="array" ref="D368">IF(Table2[[#This Row],[Max_num_drones]:[Max_num_drones]]=5,Table2[[#This Row],[Solving_time]:[Solving_time]],"")</f>
        <v/>
      </c>
    </row>
    <row r="369" spans="1:4">
      <c r="A369" s="20" t="str" cm="1">
        <f t="array" ref="A369">IF(Table2[[#This Row],[Max_num_drones]:[Max_num_drones]]=2,Table2[[#This Row],[Solving_time]:[Solving_time]],"")</f>
        <v/>
      </c>
      <c r="B369" s="20" cm="1">
        <f t="array" ref="B369">IF(Table2[[#This Row],[Max_num_drones]:[Max_num_drones]]=3,Table2[[#This Row],[Solving_time]:[Solving_time]],"")</f>
        <v>120.568038225173</v>
      </c>
      <c r="C369" s="20" t="str" cm="1">
        <f t="array" ref="C369">IF(Table2[[#This Row],[Max_num_drones]:[Max_num_drones]]=4,Table2[[#This Row],[Solving_time]:[Solving_time]],"")</f>
        <v/>
      </c>
      <c r="D369" s="20" t="str" cm="1">
        <f t="array" ref="D369">IF(Table2[[#This Row],[Max_num_drones]:[Max_num_drones]]=5,Table2[[#This Row],[Solving_time]:[Solving_time]],"")</f>
        <v/>
      </c>
    </row>
    <row r="370" spans="1:4">
      <c r="A370" s="20" t="str" cm="1">
        <f t="array" ref="A370">IF(Table2[[#This Row],[Max_num_drones]:[Max_num_drones]]=2,Table2[[#This Row],[Solving_time]:[Solving_time]],"")</f>
        <v/>
      </c>
      <c r="B370" s="20" cm="1">
        <f t="array" ref="B370">IF(Table2[[#This Row],[Max_num_drones]:[Max_num_drones]]=3,Table2[[#This Row],[Solving_time]:[Solving_time]],"")</f>
        <v>300.00997376441899</v>
      </c>
      <c r="C370" s="20" t="str" cm="1">
        <f t="array" ref="C370">IF(Table2[[#This Row],[Max_num_drones]:[Max_num_drones]]=4,Table2[[#This Row],[Solving_time]:[Solving_time]],"")</f>
        <v/>
      </c>
      <c r="D370" s="20" t="str" cm="1">
        <f t="array" ref="D370">IF(Table2[[#This Row],[Max_num_drones]:[Max_num_drones]]=5,Table2[[#This Row],[Solving_time]:[Solving_time]],"")</f>
        <v/>
      </c>
    </row>
    <row r="371" spans="1:4">
      <c r="A371" s="20" t="str" cm="1">
        <f t="array" ref="A371">IF(Table2[[#This Row],[Max_num_drones]:[Max_num_drones]]=2,Table2[[#This Row],[Solving_time]:[Solving_time]],"")</f>
        <v/>
      </c>
      <c r="B371" s="20" cm="1">
        <f t="array" ref="B371">IF(Table2[[#This Row],[Max_num_drones]:[Max_num_drones]]=3,Table2[[#This Row],[Solving_time]:[Solving_time]],"")</f>
        <v>161.18247485160799</v>
      </c>
      <c r="C371" s="20" t="str" cm="1">
        <f t="array" ref="C371">IF(Table2[[#This Row],[Max_num_drones]:[Max_num_drones]]=4,Table2[[#This Row],[Solving_time]:[Solving_time]],"")</f>
        <v/>
      </c>
      <c r="D371" s="20" t="str" cm="1">
        <f t="array" ref="D371">IF(Table2[[#This Row],[Max_num_drones]:[Max_num_drones]]=5,Table2[[#This Row],[Solving_time]:[Solving_time]],"")</f>
        <v/>
      </c>
    </row>
    <row r="372" spans="1:4">
      <c r="A372" s="20" t="str" cm="1">
        <f t="array" ref="A372">IF(Table2[[#This Row],[Max_num_drones]:[Max_num_drones]]=2,Table2[[#This Row],[Solving_time]:[Solving_time]],"")</f>
        <v/>
      </c>
      <c r="B372" s="20" t="str" cm="1">
        <f t="array" ref="B372">IF(Table2[[#This Row],[Max_num_drones]:[Max_num_drones]]=3,Table2[[#This Row],[Solving_time]:[Solving_time]],"")</f>
        <v/>
      </c>
      <c r="C372" s="20" cm="1">
        <f t="array" ref="C372">IF(Table2[[#This Row],[Max_num_drones]:[Max_num_drones]]=4,Table2[[#This Row],[Solving_time]:[Solving_time]],"")</f>
        <v>155.38536596298201</v>
      </c>
      <c r="D372" s="20" t="str" cm="1">
        <f t="array" ref="D372">IF(Table2[[#This Row],[Max_num_drones]:[Max_num_drones]]=5,Table2[[#This Row],[Solving_time]:[Solving_time]],"")</f>
        <v/>
      </c>
    </row>
    <row r="373" spans="1:4">
      <c r="A373" s="20" t="str" cm="1">
        <f t="array" ref="A373">IF(Table2[[#This Row],[Max_num_drones]:[Max_num_drones]]=2,Table2[[#This Row],[Solving_time]:[Solving_time]],"")</f>
        <v/>
      </c>
      <c r="B373" s="20" t="str" cm="1">
        <f t="array" ref="B373">IF(Table2[[#This Row],[Max_num_drones]:[Max_num_drones]]=3,Table2[[#This Row],[Solving_time]:[Solving_time]],"")</f>
        <v/>
      </c>
      <c r="C373" s="20" cm="1">
        <f t="array" ref="C373">IF(Table2[[#This Row],[Max_num_drones]:[Max_num_drones]]=4,Table2[[#This Row],[Solving_time]:[Solving_time]],"")</f>
        <v>11.788545608520501</v>
      </c>
      <c r="D373" s="20" t="str" cm="1">
        <f t="array" ref="D373">IF(Table2[[#This Row],[Max_num_drones]:[Max_num_drones]]=5,Table2[[#This Row],[Solving_time]:[Solving_time]],"")</f>
        <v/>
      </c>
    </row>
    <row r="374" spans="1:4">
      <c r="A374" s="20" t="str" cm="1">
        <f t="array" ref="A374">IF(Table2[[#This Row],[Max_num_drones]:[Max_num_drones]]=2,Table2[[#This Row],[Solving_time]:[Solving_time]],"")</f>
        <v/>
      </c>
      <c r="B374" s="20" t="str" cm="1">
        <f t="array" ref="B374">IF(Table2[[#This Row],[Max_num_drones]:[Max_num_drones]]=3,Table2[[#This Row],[Solving_time]:[Solving_time]],"")</f>
        <v/>
      </c>
      <c r="C374" s="20" cm="1">
        <f t="array" ref="C374">IF(Table2[[#This Row],[Max_num_drones]:[Max_num_drones]]=4,Table2[[#This Row],[Solving_time]:[Solving_time]],"")</f>
        <v>122.514201402664</v>
      </c>
      <c r="D374" s="20" t="str" cm="1">
        <f t="array" ref="D374">IF(Table2[[#This Row],[Max_num_drones]:[Max_num_drones]]=5,Table2[[#This Row],[Solving_time]:[Solving_time]],"")</f>
        <v/>
      </c>
    </row>
    <row r="375" spans="1:4">
      <c r="A375" s="20" t="str" cm="1">
        <f t="array" ref="A375">IF(Table2[[#This Row],[Max_num_drones]:[Max_num_drones]]=2,Table2[[#This Row],[Solving_time]:[Solving_time]],"")</f>
        <v/>
      </c>
      <c r="B375" s="20" t="str" cm="1">
        <f t="array" ref="B375">IF(Table2[[#This Row],[Max_num_drones]:[Max_num_drones]]=3,Table2[[#This Row],[Solving_time]:[Solving_time]],"")</f>
        <v/>
      </c>
      <c r="C375" s="20" cm="1">
        <f t="array" ref="C375">IF(Table2[[#This Row],[Max_num_drones]:[Max_num_drones]]=4,Table2[[#This Row],[Solving_time]:[Solving_time]],"")</f>
        <v>171.392529249191</v>
      </c>
      <c r="D375" s="20" t="str" cm="1">
        <f t="array" ref="D375">IF(Table2[[#This Row],[Max_num_drones]:[Max_num_drones]]=5,Table2[[#This Row],[Solving_time]:[Solving_time]],"")</f>
        <v/>
      </c>
    </row>
    <row r="376" spans="1:4">
      <c r="A376" s="20" t="str" cm="1">
        <f t="array" ref="A376">IF(Table2[[#This Row],[Max_num_drones]:[Max_num_drones]]=2,Table2[[#This Row],[Solving_time]:[Solving_time]],"")</f>
        <v/>
      </c>
      <c r="B376" s="20" t="str" cm="1">
        <f t="array" ref="B376">IF(Table2[[#This Row],[Max_num_drones]:[Max_num_drones]]=3,Table2[[#This Row],[Solving_time]:[Solving_time]],"")</f>
        <v/>
      </c>
      <c r="C376" s="20" cm="1">
        <f t="array" ref="C376">IF(Table2[[#This Row],[Max_num_drones]:[Max_num_drones]]=4,Table2[[#This Row],[Solving_time]:[Solving_time]],"")</f>
        <v>124.342866420745</v>
      </c>
      <c r="D376" s="20" t="str" cm="1">
        <f t="array" ref="D376">IF(Table2[[#This Row],[Max_num_drones]:[Max_num_drones]]=5,Table2[[#This Row],[Solving_time]:[Solving_time]],"")</f>
        <v/>
      </c>
    </row>
    <row r="377" spans="1:4">
      <c r="A377" s="20" t="str" cm="1">
        <f t="array" ref="A377">IF(Table2[[#This Row],[Max_num_drones]:[Max_num_drones]]=2,Table2[[#This Row],[Solving_time]:[Solving_time]],"")</f>
        <v/>
      </c>
      <c r="B377" s="20" t="str" cm="1">
        <f t="array" ref="B377">IF(Table2[[#This Row],[Max_num_drones]:[Max_num_drones]]=3,Table2[[#This Row],[Solving_time]:[Solving_time]],"")</f>
        <v/>
      </c>
      <c r="C377" s="20" t="str" cm="1">
        <f t="array" ref="C377">IF(Table2[[#This Row],[Max_num_drones]:[Max_num_drones]]=4,Table2[[#This Row],[Solving_time]:[Solving_time]],"")</f>
        <v/>
      </c>
      <c r="D377" s="20" cm="1">
        <f t="array" ref="D377">IF(Table2[[#This Row],[Max_num_drones]:[Max_num_drones]]=5,Table2[[#This Row],[Solving_time]:[Solving_time]],"")</f>
        <v>7.8125715255737296</v>
      </c>
    </row>
    <row r="378" spans="1:4">
      <c r="A378" s="20" t="str" cm="1">
        <f t="array" ref="A378">IF(Table2[[#This Row],[Max_num_drones]:[Max_num_drones]]=2,Table2[[#This Row],[Solving_time]:[Solving_time]],"")</f>
        <v/>
      </c>
      <c r="B378" s="20" t="str" cm="1">
        <f t="array" ref="B378">IF(Table2[[#This Row],[Max_num_drones]:[Max_num_drones]]=3,Table2[[#This Row],[Solving_time]:[Solving_time]],"")</f>
        <v/>
      </c>
      <c r="C378" s="20" t="str" cm="1">
        <f t="array" ref="C378">IF(Table2[[#This Row],[Max_num_drones]:[Max_num_drones]]=4,Table2[[#This Row],[Solving_time]:[Solving_time]],"")</f>
        <v/>
      </c>
      <c r="D378" s="20" cm="1">
        <f t="array" ref="D378">IF(Table2[[#This Row],[Max_num_drones]:[Max_num_drones]]=5,Table2[[#This Row],[Solving_time]:[Solving_time]],"")</f>
        <v>51.424601793289099</v>
      </c>
    </row>
    <row r="379" spans="1:4">
      <c r="A379" s="20" t="str" cm="1">
        <f t="array" ref="A379">IF(Table2[[#This Row],[Max_num_drones]:[Max_num_drones]]=2,Table2[[#This Row],[Solving_time]:[Solving_time]],"")</f>
        <v/>
      </c>
      <c r="B379" s="20" t="str" cm="1">
        <f t="array" ref="B379">IF(Table2[[#This Row],[Max_num_drones]:[Max_num_drones]]=3,Table2[[#This Row],[Solving_time]:[Solving_time]],"")</f>
        <v/>
      </c>
      <c r="C379" s="20" t="str" cm="1">
        <f t="array" ref="C379">IF(Table2[[#This Row],[Max_num_drones]:[Max_num_drones]]=4,Table2[[#This Row],[Solving_time]:[Solving_time]],"")</f>
        <v/>
      </c>
      <c r="D379" s="20" cm="1">
        <f t="array" ref="D379">IF(Table2[[#This Row],[Max_num_drones]:[Max_num_drones]]=5,Table2[[#This Row],[Solving_time]:[Solving_time]],"")</f>
        <v>35.4306192398071</v>
      </c>
    </row>
    <row r="380" spans="1:4">
      <c r="A380" s="20" t="str" cm="1">
        <f t="array" ref="A380">IF(Table2[[#This Row],[Max_num_drones]:[Max_num_drones]]=2,Table2[[#This Row],[Solving_time]:[Solving_time]],"")</f>
        <v/>
      </c>
      <c r="B380" s="20" t="str" cm="1">
        <f t="array" ref="B380">IF(Table2[[#This Row],[Max_num_drones]:[Max_num_drones]]=3,Table2[[#This Row],[Solving_time]:[Solving_time]],"")</f>
        <v/>
      </c>
      <c r="C380" s="20" t="str" cm="1">
        <f t="array" ref="C380">IF(Table2[[#This Row],[Max_num_drones]:[Max_num_drones]]=4,Table2[[#This Row],[Solving_time]:[Solving_time]],"")</f>
        <v/>
      </c>
      <c r="D380" s="20" cm="1">
        <f t="array" ref="D380">IF(Table2[[#This Row],[Max_num_drones]:[Max_num_drones]]=5,Table2[[#This Row],[Solving_time]:[Solving_time]],"")</f>
        <v>32.813445806503204</v>
      </c>
    </row>
    <row r="381" spans="1:4">
      <c r="A381" s="20" t="str" cm="1">
        <f t="array" ref="A381">IF(Table2[[#This Row],[Max_num_drones]:[Max_num_drones]]=2,Table2[[#This Row],[Solving_time]:[Solving_time]],"")</f>
        <v/>
      </c>
      <c r="B381" s="20" t="str" cm="1">
        <f t="array" ref="B381">IF(Table2[[#This Row],[Max_num_drones]:[Max_num_drones]]=3,Table2[[#This Row],[Solving_time]:[Solving_time]],"")</f>
        <v/>
      </c>
      <c r="C381" s="20" t="str" cm="1">
        <f t="array" ref="C381">IF(Table2[[#This Row],[Max_num_drones]:[Max_num_drones]]=4,Table2[[#This Row],[Solving_time]:[Solving_time]],"")</f>
        <v/>
      </c>
      <c r="D381" s="20" cm="1">
        <f t="array" ref="D381">IF(Table2[[#This Row],[Max_num_drones]:[Max_num_drones]]=5,Table2[[#This Row],[Solving_time]:[Solving_time]],"")</f>
        <v>13.696440935134801</v>
      </c>
    </row>
    <row r="382" spans="1:4">
      <c r="A382" s="20" cm="1">
        <f t="array" ref="A382">IF(Table2[[#This Row],[Max_num_drones]:[Max_num_drones]]=2,Table2[[#This Row],[Solving_time]:[Solving_time]],"")</f>
        <v>142.45122814178399</v>
      </c>
      <c r="B382" s="20" t="str" cm="1">
        <f t="array" ref="B382">IF(Table2[[#This Row],[Max_num_drones]:[Max_num_drones]]=3,Table2[[#This Row],[Solving_time]:[Solving_time]],"")</f>
        <v/>
      </c>
      <c r="C382" s="20" t="str" cm="1">
        <f t="array" ref="C382">IF(Table2[[#This Row],[Max_num_drones]:[Max_num_drones]]=4,Table2[[#This Row],[Solving_time]:[Solving_time]],"")</f>
        <v/>
      </c>
      <c r="D382" s="20" t="str" cm="1">
        <f t="array" ref="D382">IF(Table2[[#This Row],[Max_num_drones]:[Max_num_drones]]=5,Table2[[#This Row],[Solving_time]:[Solving_time]],"")</f>
        <v/>
      </c>
    </row>
    <row r="383" spans="1:4">
      <c r="A383" s="20" cm="1">
        <f t="array" ref="A383">IF(Table2[[#This Row],[Max_num_drones]:[Max_num_drones]]=2,Table2[[#This Row],[Solving_time]:[Solving_time]],"")</f>
        <v>122.36366534232999</v>
      </c>
      <c r="B383" s="20" t="str" cm="1">
        <f t="array" ref="B383">IF(Table2[[#This Row],[Max_num_drones]:[Max_num_drones]]=3,Table2[[#This Row],[Solving_time]:[Solving_time]],"")</f>
        <v/>
      </c>
      <c r="C383" s="20" t="str" cm="1">
        <f t="array" ref="C383">IF(Table2[[#This Row],[Max_num_drones]:[Max_num_drones]]=4,Table2[[#This Row],[Solving_time]:[Solving_time]],"")</f>
        <v/>
      </c>
      <c r="D383" s="20" t="str" cm="1">
        <f t="array" ref="D383">IF(Table2[[#This Row],[Max_num_drones]:[Max_num_drones]]=5,Table2[[#This Row],[Solving_time]:[Solving_time]],"")</f>
        <v/>
      </c>
    </row>
    <row r="384" spans="1:4">
      <c r="A384" s="20" cm="1">
        <f t="array" ref="A384">IF(Table2[[#This Row],[Max_num_drones]:[Max_num_drones]]=2,Table2[[#This Row],[Solving_time]:[Solving_time]],"")</f>
        <v>213.18479537963799</v>
      </c>
      <c r="B384" s="20" t="str" cm="1">
        <f t="array" ref="B384">IF(Table2[[#This Row],[Max_num_drones]:[Max_num_drones]]=3,Table2[[#This Row],[Solving_time]:[Solving_time]],"")</f>
        <v/>
      </c>
      <c r="C384" s="20" t="str" cm="1">
        <f t="array" ref="C384">IF(Table2[[#This Row],[Max_num_drones]:[Max_num_drones]]=4,Table2[[#This Row],[Solving_time]:[Solving_time]],"")</f>
        <v/>
      </c>
      <c r="D384" s="20" t="str" cm="1">
        <f t="array" ref="D384">IF(Table2[[#This Row],[Max_num_drones]:[Max_num_drones]]=5,Table2[[#This Row],[Solving_time]:[Solving_time]],"")</f>
        <v/>
      </c>
    </row>
    <row r="385" spans="1:4">
      <c r="A385" s="20" cm="1">
        <f t="array" ref="A385">IF(Table2[[#This Row],[Max_num_drones]:[Max_num_drones]]=2,Table2[[#This Row],[Solving_time]:[Solving_time]],"")</f>
        <v>137.188200473785</v>
      </c>
      <c r="B385" s="20" t="str" cm="1">
        <f t="array" ref="B385">IF(Table2[[#This Row],[Max_num_drones]:[Max_num_drones]]=3,Table2[[#This Row],[Solving_time]:[Solving_time]],"")</f>
        <v/>
      </c>
      <c r="C385" s="20" t="str" cm="1">
        <f t="array" ref="C385">IF(Table2[[#This Row],[Max_num_drones]:[Max_num_drones]]=4,Table2[[#This Row],[Solving_time]:[Solving_time]],"")</f>
        <v/>
      </c>
      <c r="D385" s="20" t="str" cm="1">
        <f t="array" ref="D385">IF(Table2[[#This Row],[Max_num_drones]:[Max_num_drones]]=5,Table2[[#This Row],[Solving_time]:[Solving_time]],"")</f>
        <v/>
      </c>
    </row>
    <row r="386" spans="1:4">
      <c r="A386" s="20" cm="1">
        <f t="array" ref="A386">IF(Table2[[#This Row],[Max_num_drones]:[Max_num_drones]]=2,Table2[[#This Row],[Solving_time]:[Solving_time]],"")</f>
        <v>138.31341314315699</v>
      </c>
      <c r="B386" s="20" t="str" cm="1">
        <f t="array" ref="B386">IF(Table2[[#This Row],[Max_num_drones]:[Max_num_drones]]=3,Table2[[#This Row],[Solving_time]:[Solving_time]],"")</f>
        <v/>
      </c>
      <c r="C386" s="20" t="str" cm="1">
        <f t="array" ref="C386">IF(Table2[[#This Row],[Max_num_drones]:[Max_num_drones]]=4,Table2[[#This Row],[Solving_time]:[Solving_time]],"")</f>
        <v/>
      </c>
      <c r="D386" s="20" t="str" cm="1">
        <f t="array" ref="D386">IF(Table2[[#This Row],[Max_num_drones]:[Max_num_drones]]=5,Table2[[#This Row],[Solving_time]:[Solving_time]],"")</f>
        <v/>
      </c>
    </row>
    <row r="387" spans="1:4">
      <c r="A387" s="20" t="str" cm="1">
        <f t="array" ref="A387">IF(Table2[[#This Row],[Max_num_drones]:[Max_num_drones]]=2,Table2[[#This Row],[Solving_time]:[Solving_time]],"")</f>
        <v/>
      </c>
      <c r="B387" s="20" cm="1">
        <f t="array" ref="B387">IF(Table2[[#This Row],[Max_num_drones]:[Max_num_drones]]=3,Table2[[#This Row],[Solving_time]:[Solving_time]],"")</f>
        <v>144.127782344818</v>
      </c>
      <c r="C387" s="20" t="str" cm="1">
        <f t="array" ref="C387">IF(Table2[[#This Row],[Max_num_drones]:[Max_num_drones]]=4,Table2[[#This Row],[Solving_time]:[Solving_time]],"")</f>
        <v/>
      </c>
      <c r="D387" s="20" t="str" cm="1">
        <f t="array" ref="D387">IF(Table2[[#This Row],[Max_num_drones]:[Max_num_drones]]=5,Table2[[#This Row],[Solving_time]:[Solving_time]],"")</f>
        <v/>
      </c>
    </row>
    <row r="388" spans="1:4">
      <c r="A388" s="20" t="str" cm="1">
        <f t="array" ref="A388">IF(Table2[[#This Row],[Max_num_drones]:[Max_num_drones]]=2,Table2[[#This Row],[Solving_time]:[Solving_time]],"")</f>
        <v/>
      </c>
      <c r="B388" s="20" cm="1">
        <f t="array" ref="B388">IF(Table2[[#This Row],[Max_num_drones]:[Max_num_drones]]=3,Table2[[#This Row],[Solving_time]:[Solving_time]],"")</f>
        <v>155.53564763069099</v>
      </c>
      <c r="C388" s="20" t="str" cm="1">
        <f t="array" ref="C388">IF(Table2[[#This Row],[Max_num_drones]:[Max_num_drones]]=4,Table2[[#This Row],[Solving_time]:[Solving_time]],"")</f>
        <v/>
      </c>
      <c r="D388" s="20" t="str" cm="1">
        <f t="array" ref="D388">IF(Table2[[#This Row],[Max_num_drones]:[Max_num_drones]]=5,Table2[[#This Row],[Solving_time]:[Solving_time]],"")</f>
        <v/>
      </c>
    </row>
    <row r="389" spans="1:4">
      <c r="A389" s="20" t="str" cm="1">
        <f t="array" ref="A389">IF(Table2[[#This Row],[Max_num_drones]:[Max_num_drones]]=2,Table2[[#This Row],[Solving_time]:[Solving_time]],"")</f>
        <v/>
      </c>
      <c r="B389" s="20" cm="1">
        <f t="array" ref="B389">IF(Table2[[#This Row],[Max_num_drones]:[Max_num_drones]]=3,Table2[[#This Row],[Solving_time]:[Solving_time]],"")</f>
        <v>123.76143264770501</v>
      </c>
      <c r="C389" s="20" t="str" cm="1">
        <f t="array" ref="C389">IF(Table2[[#This Row],[Max_num_drones]:[Max_num_drones]]=4,Table2[[#This Row],[Solving_time]:[Solving_time]],"")</f>
        <v/>
      </c>
      <c r="D389" s="20" t="str" cm="1">
        <f t="array" ref="D389">IF(Table2[[#This Row],[Max_num_drones]:[Max_num_drones]]=5,Table2[[#This Row],[Solving_time]:[Solving_time]],"")</f>
        <v/>
      </c>
    </row>
    <row r="390" spans="1:4">
      <c r="A390" s="20" t="str" cm="1">
        <f t="array" ref="A390">IF(Table2[[#This Row],[Max_num_drones]:[Max_num_drones]]=2,Table2[[#This Row],[Solving_time]:[Solving_time]],"")</f>
        <v/>
      </c>
      <c r="B390" s="20" cm="1">
        <f t="array" ref="B390">IF(Table2[[#This Row],[Max_num_drones]:[Max_num_drones]]=3,Table2[[#This Row],[Solving_time]:[Solving_time]],"")</f>
        <v>149.16442394256501</v>
      </c>
      <c r="C390" s="20" t="str" cm="1">
        <f t="array" ref="C390">IF(Table2[[#This Row],[Max_num_drones]:[Max_num_drones]]=4,Table2[[#This Row],[Solving_time]:[Solving_time]],"")</f>
        <v/>
      </c>
      <c r="D390" s="20" t="str" cm="1">
        <f t="array" ref="D390">IF(Table2[[#This Row],[Max_num_drones]:[Max_num_drones]]=5,Table2[[#This Row],[Solving_time]:[Solving_time]],"")</f>
        <v/>
      </c>
    </row>
    <row r="391" spans="1:4">
      <c r="A391" s="20" t="str" cm="1">
        <f t="array" ref="A391">IF(Table2[[#This Row],[Max_num_drones]:[Max_num_drones]]=2,Table2[[#This Row],[Solving_time]:[Solving_time]],"")</f>
        <v/>
      </c>
      <c r="B391" s="20" cm="1">
        <f t="array" ref="B391">IF(Table2[[#This Row],[Max_num_drones]:[Max_num_drones]]=3,Table2[[#This Row],[Solving_time]:[Solving_time]],"")</f>
        <v>259.10664629936201</v>
      </c>
      <c r="C391" s="20" t="str" cm="1">
        <f t="array" ref="C391">IF(Table2[[#This Row],[Max_num_drones]:[Max_num_drones]]=4,Table2[[#This Row],[Solving_time]:[Solving_time]],"")</f>
        <v/>
      </c>
      <c r="D391" s="20" t="str" cm="1">
        <f t="array" ref="D391">IF(Table2[[#This Row],[Max_num_drones]:[Max_num_drones]]=5,Table2[[#This Row],[Solving_time]:[Solving_time]],"")</f>
        <v/>
      </c>
    </row>
    <row r="392" spans="1:4">
      <c r="A392" s="20" t="str" cm="1">
        <f t="array" ref="A392">IF(Table2[[#This Row],[Max_num_drones]:[Max_num_drones]]=2,Table2[[#This Row],[Solving_time]:[Solving_time]],"")</f>
        <v/>
      </c>
      <c r="B392" s="20" t="str" cm="1">
        <f t="array" ref="B392">IF(Table2[[#This Row],[Max_num_drones]:[Max_num_drones]]=3,Table2[[#This Row],[Solving_time]:[Solving_time]],"")</f>
        <v/>
      </c>
      <c r="C392" s="20" cm="1">
        <f t="array" ref="C392">IF(Table2[[#This Row],[Max_num_drones]:[Max_num_drones]]=4,Table2[[#This Row],[Solving_time]:[Solving_time]],"")</f>
        <v>150.02430081367399</v>
      </c>
      <c r="D392" s="20" t="str" cm="1">
        <f t="array" ref="D392">IF(Table2[[#This Row],[Max_num_drones]:[Max_num_drones]]=5,Table2[[#This Row],[Solving_time]:[Solving_time]],"")</f>
        <v/>
      </c>
    </row>
    <row r="393" spans="1:4">
      <c r="A393" s="20" t="str" cm="1">
        <f t="array" ref="A393">IF(Table2[[#This Row],[Max_num_drones]:[Max_num_drones]]=2,Table2[[#This Row],[Solving_time]:[Solving_time]],"")</f>
        <v/>
      </c>
      <c r="B393" s="20" t="str" cm="1">
        <f t="array" ref="B393">IF(Table2[[#This Row],[Max_num_drones]:[Max_num_drones]]=3,Table2[[#This Row],[Solving_time]:[Solving_time]],"")</f>
        <v/>
      </c>
      <c r="C393" s="20" cm="1">
        <f t="array" ref="C393">IF(Table2[[#This Row],[Max_num_drones]:[Max_num_drones]]=4,Table2[[#This Row],[Solving_time]:[Solving_time]],"")</f>
        <v>11.101817369460999</v>
      </c>
      <c r="D393" s="20" t="str" cm="1">
        <f t="array" ref="D393">IF(Table2[[#This Row],[Max_num_drones]:[Max_num_drones]]=5,Table2[[#This Row],[Solving_time]:[Solving_time]],"")</f>
        <v/>
      </c>
    </row>
    <row r="394" spans="1:4">
      <c r="A394" s="20" t="str" cm="1">
        <f t="array" ref="A394">IF(Table2[[#This Row],[Max_num_drones]:[Max_num_drones]]=2,Table2[[#This Row],[Solving_time]:[Solving_time]],"")</f>
        <v/>
      </c>
      <c r="B394" s="20" t="str" cm="1">
        <f t="array" ref="B394">IF(Table2[[#This Row],[Max_num_drones]:[Max_num_drones]]=3,Table2[[#This Row],[Solving_time]:[Solving_time]],"")</f>
        <v/>
      </c>
      <c r="C394" s="20" cm="1">
        <f t="array" ref="C394">IF(Table2[[#This Row],[Max_num_drones]:[Max_num_drones]]=4,Table2[[#This Row],[Solving_time]:[Solving_time]],"")</f>
        <v>300.04000949859602</v>
      </c>
      <c r="D394" s="20" t="str" cm="1">
        <f t="array" ref="D394">IF(Table2[[#This Row],[Max_num_drones]:[Max_num_drones]]=5,Table2[[#This Row],[Solving_time]:[Solving_time]],"")</f>
        <v/>
      </c>
    </row>
    <row r="395" spans="1:4">
      <c r="A395" s="20" t="str" cm="1">
        <f t="array" ref="A395">IF(Table2[[#This Row],[Max_num_drones]:[Max_num_drones]]=2,Table2[[#This Row],[Solving_time]:[Solving_time]],"")</f>
        <v/>
      </c>
      <c r="B395" s="20" t="str" cm="1">
        <f t="array" ref="B395">IF(Table2[[#This Row],[Max_num_drones]:[Max_num_drones]]=3,Table2[[#This Row],[Solving_time]:[Solving_time]],"")</f>
        <v/>
      </c>
      <c r="C395" s="20" cm="1">
        <f t="array" ref="C395">IF(Table2[[#This Row],[Max_num_drones]:[Max_num_drones]]=4,Table2[[#This Row],[Solving_time]:[Solving_time]],"")</f>
        <v>196.830849409103</v>
      </c>
      <c r="D395" s="20" t="str" cm="1">
        <f t="array" ref="D395">IF(Table2[[#This Row],[Max_num_drones]:[Max_num_drones]]=5,Table2[[#This Row],[Solving_time]:[Solving_time]],"")</f>
        <v/>
      </c>
    </row>
    <row r="396" spans="1:4">
      <c r="A396" s="20" t="str" cm="1">
        <f t="array" ref="A396">IF(Table2[[#This Row],[Max_num_drones]:[Max_num_drones]]=2,Table2[[#This Row],[Solving_time]:[Solving_time]],"")</f>
        <v/>
      </c>
      <c r="B396" s="20" t="str" cm="1">
        <f t="array" ref="B396">IF(Table2[[#This Row],[Max_num_drones]:[Max_num_drones]]=3,Table2[[#This Row],[Solving_time]:[Solving_time]],"")</f>
        <v/>
      </c>
      <c r="C396" s="20" cm="1">
        <f t="array" ref="C396">IF(Table2[[#This Row],[Max_num_drones]:[Max_num_drones]]=4,Table2[[#This Row],[Solving_time]:[Solving_time]],"")</f>
        <v>162.62226533889699</v>
      </c>
      <c r="D396" s="20" t="str" cm="1">
        <f t="array" ref="D396">IF(Table2[[#This Row],[Max_num_drones]:[Max_num_drones]]=5,Table2[[#This Row],[Solving_time]:[Solving_time]],"")</f>
        <v/>
      </c>
    </row>
    <row r="397" spans="1:4">
      <c r="A397" s="20" t="str" cm="1">
        <f t="array" ref="A397">IF(Table2[[#This Row],[Max_num_drones]:[Max_num_drones]]=2,Table2[[#This Row],[Solving_time]:[Solving_time]],"")</f>
        <v/>
      </c>
      <c r="B397" s="20" t="str" cm="1">
        <f t="array" ref="B397">IF(Table2[[#This Row],[Max_num_drones]:[Max_num_drones]]=3,Table2[[#This Row],[Solving_time]:[Solving_time]],"")</f>
        <v/>
      </c>
      <c r="C397" s="20" t="str" cm="1">
        <f t="array" ref="C397">IF(Table2[[#This Row],[Max_num_drones]:[Max_num_drones]]=4,Table2[[#This Row],[Solving_time]:[Solving_time]],"")</f>
        <v/>
      </c>
      <c r="D397" s="20" cm="1">
        <f t="array" ref="D397">IF(Table2[[#This Row],[Max_num_drones]:[Max_num_drones]]=5,Table2[[#This Row],[Solving_time]:[Solving_time]],"")</f>
        <v>7.8425416946411097</v>
      </c>
    </row>
    <row r="398" spans="1:4">
      <c r="A398" s="20" t="str" cm="1">
        <f t="array" ref="A398">IF(Table2[[#This Row],[Max_num_drones]:[Max_num_drones]]=2,Table2[[#This Row],[Solving_time]:[Solving_time]],"")</f>
        <v/>
      </c>
      <c r="B398" s="20" t="str" cm="1">
        <f t="array" ref="B398">IF(Table2[[#This Row],[Max_num_drones]:[Max_num_drones]]=3,Table2[[#This Row],[Solving_time]:[Solving_time]],"")</f>
        <v/>
      </c>
      <c r="C398" s="20" t="str" cm="1">
        <f t="array" ref="C398">IF(Table2[[#This Row],[Max_num_drones]:[Max_num_drones]]=4,Table2[[#This Row],[Solving_time]:[Solving_time]],"")</f>
        <v/>
      </c>
      <c r="D398" s="20" cm="1">
        <f t="array" ref="D398">IF(Table2[[#This Row],[Max_num_drones]:[Max_num_drones]]=5,Table2[[#This Row],[Solving_time]:[Solving_time]],"")</f>
        <v>51.535533666610696</v>
      </c>
    </row>
    <row r="399" spans="1:4">
      <c r="A399" s="20" t="str" cm="1">
        <f t="array" ref="A399">IF(Table2[[#This Row],[Max_num_drones]:[Max_num_drones]]=2,Table2[[#This Row],[Solving_time]:[Solving_time]],"")</f>
        <v/>
      </c>
      <c r="B399" s="20" t="str" cm="1">
        <f t="array" ref="B399">IF(Table2[[#This Row],[Max_num_drones]:[Max_num_drones]]=3,Table2[[#This Row],[Solving_time]:[Solving_time]],"")</f>
        <v/>
      </c>
      <c r="C399" s="20" t="str" cm="1">
        <f t="array" ref="C399">IF(Table2[[#This Row],[Max_num_drones]:[Max_num_drones]]=4,Table2[[#This Row],[Solving_time]:[Solving_time]],"")</f>
        <v/>
      </c>
      <c r="D399" s="20" cm="1">
        <f t="array" ref="D399">IF(Table2[[#This Row],[Max_num_drones]:[Max_num_drones]]=5,Table2[[#This Row],[Solving_time]:[Solving_time]],"")</f>
        <v>35.003982543945298</v>
      </c>
    </row>
    <row r="400" spans="1:4">
      <c r="A400" s="20" t="str" cm="1">
        <f t="array" ref="A400">IF(Table2[[#This Row],[Max_num_drones]:[Max_num_drones]]=2,Table2[[#This Row],[Solving_time]:[Solving_time]],"")</f>
        <v/>
      </c>
      <c r="B400" s="20" t="str" cm="1">
        <f t="array" ref="B400">IF(Table2[[#This Row],[Max_num_drones]:[Max_num_drones]]=3,Table2[[#This Row],[Solving_time]:[Solving_time]],"")</f>
        <v/>
      </c>
      <c r="C400" s="20" t="str" cm="1">
        <f t="array" ref="C400">IF(Table2[[#This Row],[Max_num_drones]:[Max_num_drones]]=4,Table2[[#This Row],[Solving_time]:[Solving_time]],"")</f>
        <v/>
      </c>
      <c r="D400" s="20" cm="1">
        <f t="array" ref="D400">IF(Table2[[#This Row],[Max_num_drones]:[Max_num_drones]]=5,Table2[[#This Row],[Solving_time]:[Solving_time]],"")</f>
        <v>32.568463563919003</v>
      </c>
    </row>
    <row r="401" spans="1:4">
      <c r="A401" s="20" t="str" cm="1">
        <f t="array" ref="A401">IF(Table2[[#This Row],[Max_num_drones]:[Max_num_drones]]=2,Table2[[#This Row],[Solving_time]:[Solving_time]],"")</f>
        <v/>
      </c>
      <c r="B401" s="20" t="str" cm="1">
        <f t="array" ref="B401">IF(Table2[[#This Row],[Max_num_drones]:[Max_num_drones]]=3,Table2[[#This Row],[Solving_time]:[Solving_time]],"")</f>
        <v/>
      </c>
      <c r="C401" s="20" t="str" cm="1">
        <f t="array" ref="C401">IF(Table2[[#This Row],[Max_num_drones]:[Max_num_drones]]=4,Table2[[#This Row],[Solving_time]:[Solving_time]],"")</f>
        <v/>
      </c>
      <c r="D401" s="20" cm="1">
        <f t="array" ref="D401">IF(Table2[[#This Row],[Max_num_drones]:[Max_num_drones]]=5,Table2[[#This Row],[Solving_time]:[Solving_time]],"")</f>
        <v>13.724913358688299</v>
      </c>
    </row>
    <row r="402" spans="1:4">
      <c r="A402" s="20" cm="1">
        <f t="array" ref="A402">IF(Table2[[#This Row],[Max_num_drones]:[Max_num_drones]]=2,Table2[[#This Row],[Solving_time]:[Solving_time]],"")</f>
        <v>124.67486739158601</v>
      </c>
      <c r="B402" s="20" t="str" cm="1">
        <f t="array" ref="B402">IF(Table2[[#This Row],[Max_num_drones]:[Max_num_drones]]=3,Table2[[#This Row],[Solving_time]:[Solving_time]],"")</f>
        <v/>
      </c>
      <c r="C402" s="20" t="str" cm="1">
        <f t="array" ref="C402">IF(Table2[[#This Row],[Max_num_drones]:[Max_num_drones]]=4,Table2[[#This Row],[Solving_time]:[Solving_time]],"")</f>
        <v/>
      </c>
      <c r="D402" s="20" t="str" cm="1">
        <f t="array" ref="D402">IF(Table2[[#This Row],[Max_num_drones]:[Max_num_drones]]=5,Table2[[#This Row],[Solving_time]:[Solving_time]],"")</f>
        <v/>
      </c>
    </row>
    <row r="403" spans="1:4">
      <c r="A403" s="20" cm="1">
        <f t="array" ref="A403">IF(Table2[[#This Row],[Max_num_drones]:[Max_num_drones]]=2,Table2[[#This Row],[Solving_time]:[Solving_time]],"")</f>
        <v>245.047164440155</v>
      </c>
      <c r="B403" s="20" t="str" cm="1">
        <f t="array" ref="B403">IF(Table2[[#This Row],[Max_num_drones]:[Max_num_drones]]=3,Table2[[#This Row],[Solving_time]:[Solving_time]],"")</f>
        <v/>
      </c>
      <c r="C403" s="20" t="str" cm="1">
        <f t="array" ref="C403">IF(Table2[[#This Row],[Max_num_drones]:[Max_num_drones]]=4,Table2[[#This Row],[Solving_time]:[Solving_time]],"")</f>
        <v/>
      </c>
      <c r="D403" s="20" t="str" cm="1">
        <f t="array" ref="D403">IF(Table2[[#This Row],[Max_num_drones]:[Max_num_drones]]=5,Table2[[#This Row],[Solving_time]:[Solving_time]],"")</f>
        <v/>
      </c>
    </row>
    <row r="404" spans="1:4">
      <c r="A404" s="20" cm="1">
        <f t="array" ref="A404">IF(Table2[[#This Row],[Max_num_drones]:[Max_num_drones]]=2,Table2[[#This Row],[Solving_time]:[Solving_time]],"")</f>
        <v>300.01475167274401</v>
      </c>
      <c r="B404" s="20" t="str" cm="1">
        <f t="array" ref="B404">IF(Table2[[#This Row],[Max_num_drones]:[Max_num_drones]]=3,Table2[[#This Row],[Solving_time]:[Solving_time]],"")</f>
        <v/>
      </c>
      <c r="C404" s="20" t="str" cm="1">
        <f t="array" ref="C404">IF(Table2[[#This Row],[Max_num_drones]:[Max_num_drones]]=4,Table2[[#This Row],[Solving_time]:[Solving_time]],"")</f>
        <v/>
      </c>
      <c r="D404" s="20" t="str" cm="1">
        <f t="array" ref="D404">IF(Table2[[#This Row],[Max_num_drones]:[Max_num_drones]]=5,Table2[[#This Row],[Solving_time]:[Solving_time]],"")</f>
        <v/>
      </c>
    </row>
    <row r="405" spans="1:4">
      <c r="A405" s="20" cm="1">
        <f t="array" ref="A405">IF(Table2[[#This Row],[Max_num_drones]:[Max_num_drones]]=2,Table2[[#This Row],[Solving_time]:[Solving_time]],"")</f>
        <v>147.810206890106</v>
      </c>
      <c r="B405" s="20" t="str" cm="1">
        <f t="array" ref="B405">IF(Table2[[#This Row],[Max_num_drones]:[Max_num_drones]]=3,Table2[[#This Row],[Solving_time]:[Solving_time]],"")</f>
        <v/>
      </c>
      <c r="C405" s="20" t="str" cm="1">
        <f t="array" ref="C405">IF(Table2[[#This Row],[Max_num_drones]:[Max_num_drones]]=4,Table2[[#This Row],[Solving_time]:[Solving_time]],"")</f>
        <v/>
      </c>
      <c r="D405" s="20" t="str" cm="1">
        <f t="array" ref="D405">IF(Table2[[#This Row],[Max_num_drones]:[Max_num_drones]]=5,Table2[[#This Row],[Solving_time]:[Solving_time]],"")</f>
        <v/>
      </c>
    </row>
    <row r="406" spans="1:4">
      <c r="A406" s="20" cm="1">
        <f t="array" ref="A406">IF(Table2[[#This Row],[Max_num_drones]:[Max_num_drones]]=2,Table2[[#This Row],[Solving_time]:[Solving_time]],"")</f>
        <v>268.93818569183298</v>
      </c>
      <c r="B406" s="20" t="str" cm="1">
        <f t="array" ref="B406">IF(Table2[[#This Row],[Max_num_drones]:[Max_num_drones]]=3,Table2[[#This Row],[Solving_time]:[Solving_time]],"")</f>
        <v/>
      </c>
      <c r="C406" s="20" t="str" cm="1">
        <f t="array" ref="C406">IF(Table2[[#This Row],[Max_num_drones]:[Max_num_drones]]=4,Table2[[#This Row],[Solving_time]:[Solving_time]],"")</f>
        <v/>
      </c>
      <c r="D406" s="20" t="str" cm="1">
        <f t="array" ref="D406">IF(Table2[[#This Row],[Max_num_drones]:[Max_num_drones]]=5,Table2[[#This Row],[Solving_time]:[Solving_time]],"")</f>
        <v/>
      </c>
    </row>
    <row r="407" spans="1:4">
      <c r="A407" s="20" t="str" cm="1">
        <f t="array" ref="A407">IF(Table2[[#This Row],[Max_num_drones]:[Max_num_drones]]=2,Table2[[#This Row],[Solving_time]:[Solving_time]],"")</f>
        <v/>
      </c>
      <c r="B407" s="20" cm="1">
        <f t="array" ref="B407">IF(Table2[[#This Row],[Max_num_drones]:[Max_num_drones]]=3,Table2[[#This Row],[Solving_time]:[Solving_time]],"")</f>
        <v>173.926303148269</v>
      </c>
      <c r="C407" s="20" t="str" cm="1">
        <f t="array" ref="C407">IF(Table2[[#This Row],[Max_num_drones]:[Max_num_drones]]=4,Table2[[#This Row],[Solving_time]:[Solving_time]],"")</f>
        <v/>
      </c>
      <c r="D407" s="20" t="str" cm="1">
        <f t="array" ref="D407">IF(Table2[[#This Row],[Max_num_drones]:[Max_num_drones]]=5,Table2[[#This Row],[Solving_time]:[Solving_time]],"")</f>
        <v/>
      </c>
    </row>
    <row r="408" spans="1:4">
      <c r="A408" s="20" t="str" cm="1">
        <f t="array" ref="A408">IF(Table2[[#This Row],[Max_num_drones]:[Max_num_drones]]=2,Table2[[#This Row],[Solving_time]:[Solving_time]],"")</f>
        <v/>
      </c>
      <c r="B408" s="20" cm="1">
        <f t="array" ref="B408">IF(Table2[[#This Row],[Max_num_drones]:[Max_num_drones]]=3,Table2[[#This Row],[Solving_time]:[Solving_time]],"")</f>
        <v>143.423177242279</v>
      </c>
      <c r="C408" s="20" t="str" cm="1">
        <f t="array" ref="C408">IF(Table2[[#This Row],[Max_num_drones]:[Max_num_drones]]=4,Table2[[#This Row],[Solving_time]:[Solving_time]],"")</f>
        <v/>
      </c>
      <c r="D408" s="20" t="str" cm="1">
        <f t="array" ref="D408">IF(Table2[[#This Row],[Max_num_drones]:[Max_num_drones]]=5,Table2[[#This Row],[Solving_time]:[Solving_time]],"")</f>
        <v/>
      </c>
    </row>
    <row r="409" spans="1:4">
      <c r="A409" s="20" t="str" cm="1">
        <f t="array" ref="A409">IF(Table2[[#This Row],[Max_num_drones]:[Max_num_drones]]=2,Table2[[#This Row],[Solving_time]:[Solving_time]],"")</f>
        <v/>
      </c>
      <c r="B409" s="20" cm="1">
        <f t="array" ref="B409">IF(Table2[[#This Row],[Max_num_drones]:[Max_num_drones]]=3,Table2[[#This Row],[Solving_time]:[Solving_time]],"")</f>
        <v>300.01911234855601</v>
      </c>
      <c r="C409" s="20" t="str" cm="1">
        <f t="array" ref="C409">IF(Table2[[#This Row],[Max_num_drones]:[Max_num_drones]]=4,Table2[[#This Row],[Solving_time]:[Solving_time]],"")</f>
        <v/>
      </c>
      <c r="D409" s="20" t="str" cm="1">
        <f t="array" ref="D409">IF(Table2[[#This Row],[Max_num_drones]:[Max_num_drones]]=5,Table2[[#This Row],[Solving_time]:[Solving_time]],"")</f>
        <v/>
      </c>
    </row>
    <row r="410" spans="1:4">
      <c r="A410" s="20" t="str" cm="1">
        <f t="array" ref="A410">IF(Table2[[#This Row],[Max_num_drones]:[Max_num_drones]]=2,Table2[[#This Row],[Solving_time]:[Solving_time]],"")</f>
        <v/>
      </c>
      <c r="B410" s="20" cm="1">
        <f t="array" ref="B410">IF(Table2[[#This Row],[Max_num_drones]:[Max_num_drones]]=3,Table2[[#This Row],[Solving_time]:[Solving_time]],"")</f>
        <v>300.04761791229203</v>
      </c>
      <c r="C410" s="20" t="str" cm="1">
        <f t="array" ref="C410">IF(Table2[[#This Row],[Max_num_drones]:[Max_num_drones]]=4,Table2[[#This Row],[Solving_time]:[Solving_time]],"")</f>
        <v/>
      </c>
      <c r="D410" s="20" t="str" cm="1">
        <f t="array" ref="D410">IF(Table2[[#This Row],[Max_num_drones]:[Max_num_drones]]=5,Table2[[#This Row],[Solving_time]:[Solving_time]],"")</f>
        <v/>
      </c>
    </row>
    <row r="411" spans="1:4">
      <c r="A411" s="20" t="str" cm="1">
        <f t="array" ref="A411">IF(Table2[[#This Row],[Max_num_drones]:[Max_num_drones]]=2,Table2[[#This Row],[Solving_time]:[Solving_time]],"")</f>
        <v/>
      </c>
      <c r="B411" s="20" cm="1">
        <f t="array" ref="B411">IF(Table2[[#This Row],[Max_num_drones]:[Max_num_drones]]=3,Table2[[#This Row],[Solving_time]:[Solving_time]],"")</f>
        <v>300.015070915222</v>
      </c>
      <c r="C411" s="20" t="str" cm="1">
        <f t="array" ref="C411">IF(Table2[[#This Row],[Max_num_drones]:[Max_num_drones]]=4,Table2[[#This Row],[Solving_time]:[Solving_time]],"")</f>
        <v/>
      </c>
      <c r="D411" s="20" t="str" cm="1">
        <f t="array" ref="D411">IF(Table2[[#This Row],[Max_num_drones]:[Max_num_drones]]=5,Table2[[#This Row],[Solving_time]:[Solving_time]],"")</f>
        <v/>
      </c>
    </row>
    <row r="412" spans="1:4">
      <c r="A412" s="20" t="str" cm="1">
        <f t="array" ref="A412">IF(Table2[[#This Row],[Max_num_drones]:[Max_num_drones]]=2,Table2[[#This Row],[Solving_time]:[Solving_time]],"")</f>
        <v/>
      </c>
      <c r="B412" s="20" t="str" cm="1">
        <f t="array" ref="B412">IF(Table2[[#This Row],[Max_num_drones]:[Max_num_drones]]=3,Table2[[#This Row],[Solving_time]:[Solving_time]],"")</f>
        <v/>
      </c>
      <c r="C412" s="20" cm="1">
        <f t="array" ref="C412">IF(Table2[[#This Row],[Max_num_drones]:[Max_num_drones]]=4,Table2[[#This Row],[Solving_time]:[Solving_time]],"")</f>
        <v>217.214208126068</v>
      </c>
      <c r="D412" s="20" t="str" cm="1">
        <f t="array" ref="D412">IF(Table2[[#This Row],[Max_num_drones]:[Max_num_drones]]=5,Table2[[#This Row],[Solving_time]:[Solving_time]],"")</f>
        <v/>
      </c>
    </row>
    <row r="413" spans="1:4">
      <c r="A413" s="20" t="str" cm="1">
        <f t="array" ref="A413">IF(Table2[[#This Row],[Max_num_drones]:[Max_num_drones]]=2,Table2[[#This Row],[Solving_time]:[Solving_time]],"")</f>
        <v/>
      </c>
      <c r="B413" s="20" t="str" cm="1">
        <f t="array" ref="B413">IF(Table2[[#This Row],[Max_num_drones]:[Max_num_drones]]=3,Table2[[#This Row],[Solving_time]:[Solving_time]],"")</f>
        <v/>
      </c>
      <c r="C413" s="20" cm="1">
        <f t="array" ref="C413">IF(Table2[[#This Row],[Max_num_drones]:[Max_num_drones]]=4,Table2[[#This Row],[Solving_time]:[Solving_time]],"")</f>
        <v>10.5428121089935</v>
      </c>
      <c r="D413" s="20" t="str" cm="1">
        <f t="array" ref="D413">IF(Table2[[#This Row],[Max_num_drones]:[Max_num_drones]]=5,Table2[[#This Row],[Solving_time]:[Solving_time]],"")</f>
        <v/>
      </c>
    </row>
    <row r="414" spans="1:4">
      <c r="A414" s="20" t="str" cm="1">
        <f t="array" ref="A414">IF(Table2[[#This Row],[Max_num_drones]:[Max_num_drones]]=2,Table2[[#This Row],[Solving_time]:[Solving_time]],"")</f>
        <v/>
      </c>
      <c r="B414" s="20" t="str" cm="1">
        <f t="array" ref="B414">IF(Table2[[#This Row],[Max_num_drones]:[Max_num_drones]]=3,Table2[[#This Row],[Solving_time]:[Solving_time]],"")</f>
        <v/>
      </c>
      <c r="C414" s="20" cm="1">
        <f t="array" ref="C414">IF(Table2[[#This Row],[Max_num_drones]:[Max_num_drones]]=4,Table2[[#This Row],[Solving_time]:[Solving_time]],"")</f>
        <v>247.98856949806199</v>
      </c>
      <c r="D414" s="20" t="str" cm="1">
        <f t="array" ref="D414">IF(Table2[[#This Row],[Max_num_drones]:[Max_num_drones]]=5,Table2[[#This Row],[Solving_time]:[Solving_time]],"")</f>
        <v/>
      </c>
    </row>
    <row r="415" spans="1:4">
      <c r="A415" s="20" t="str" cm="1">
        <f t="array" ref="A415">IF(Table2[[#This Row],[Max_num_drones]:[Max_num_drones]]=2,Table2[[#This Row],[Solving_time]:[Solving_time]],"")</f>
        <v/>
      </c>
      <c r="B415" s="20" t="str" cm="1">
        <f t="array" ref="B415">IF(Table2[[#This Row],[Max_num_drones]:[Max_num_drones]]=3,Table2[[#This Row],[Solving_time]:[Solving_time]],"")</f>
        <v/>
      </c>
      <c r="C415" s="20" cm="1">
        <f t="array" ref="C415">IF(Table2[[#This Row],[Max_num_drones]:[Max_num_drones]]=4,Table2[[#This Row],[Solving_time]:[Solving_time]],"")</f>
        <v>171.92679738998399</v>
      </c>
      <c r="D415" s="20" t="str" cm="1">
        <f t="array" ref="D415">IF(Table2[[#This Row],[Max_num_drones]:[Max_num_drones]]=5,Table2[[#This Row],[Solving_time]:[Solving_time]],"")</f>
        <v/>
      </c>
    </row>
    <row r="416" spans="1:4">
      <c r="A416" s="20" t="str" cm="1">
        <f t="array" ref="A416">IF(Table2[[#This Row],[Max_num_drones]:[Max_num_drones]]=2,Table2[[#This Row],[Solving_time]:[Solving_time]],"")</f>
        <v/>
      </c>
      <c r="B416" s="20" t="str" cm="1">
        <f t="array" ref="B416">IF(Table2[[#This Row],[Max_num_drones]:[Max_num_drones]]=3,Table2[[#This Row],[Solving_time]:[Solving_time]],"")</f>
        <v/>
      </c>
      <c r="C416" s="20" cm="1">
        <f t="array" ref="C416">IF(Table2[[#This Row],[Max_num_drones]:[Max_num_drones]]=4,Table2[[#This Row],[Solving_time]:[Solving_time]],"")</f>
        <v>213.74858689308101</v>
      </c>
      <c r="D416" s="20" t="str" cm="1">
        <f t="array" ref="D416">IF(Table2[[#This Row],[Max_num_drones]:[Max_num_drones]]=5,Table2[[#This Row],[Solving_time]:[Solving_time]],"")</f>
        <v/>
      </c>
    </row>
    <row r="417" spans="1:4">
      <c r="A417" s="20" t="str" cm="1">
        <f t="array" ref="A417">IF(Table2[[#This Row],[Max_num_drones]:[Max_num_drones]]=2,Table2[[#This Row],[Solving_time]:[Solving_time]],"")</f>
        <v/>
      </c>
      <c r="B417" s="20" t="str" cm="1">
        <f t="array" ref="B417">IF(Table2[[#This Row],[Max_num_drones]:[Max_num_drones]]=3,Table2[[#This Row],[Solving_time]:[Solving_time]],"")</f>
        <v/>
      </c>
      <c r="C417" s="20" t="str" cm="1">
        <f t="array" ref="C417">IF(Table2[[#This Row],[Max_num_drones]:[Max_num_drones]]=4,Table2[[#This Row],[Solving_time]:[Solving_time]],"")</f>
        <v/>
      </c>
      <c r="D417" s="20" cm="1">
        <f t="array" ref="D417">IF(Table2[[#This Row],[Max_num_drones]:[Max_num_drones]]=5,Table2[[#This Row],[Solving_time]:[Solving_time]],"")</f>
        <v>7.8491673469543404</v>
      </c>
    </row>
    <row r="418" spans="1:4">
      <c r="A418" s="20" t="str" cm="1">
        <f t="array" ref="A418">IF(Table2[[#This Row],[Max_num_drones]:[Max_num_drones]]=2,Table2[[#This Row],[Solving_time]:[Solving_time]],"")</f>
        <v/>
      </c>
      <c r="B418" s="20" t="str" cm="1">
        <f t="array" ref="B418">IF(Table2[[#This Row],[Max_num_drones]:[Max_num_drones]]=3,Table2[[#This Row],[Solving_time]:[Solving_time]],"")</f>
        <v/>
      </c>
      <c r="C418" s="20" t="str" cm="1">
        <f t="array" ref="C418">IF(Table2[[#This Row],[Max_num_drones]:[Max_num_drones]]=4,Table2[[#This Row],[Solving_time]:[Solving_time]],"")</f>
        <v/>
      </c>
      <c r="D418" s="20" cm="1">
        <f t="array" ref="D418">IF(Table2[[#This Row],[Max_num_drones]:[Max_num_drones]]=5,Table2[[#This Row],[Solving_time]:[Solving_time]],"")</f>
        <v>52.145991563796997</v>
      </c>
    </row>
    <row r="419" spans="1:4">
      <c r="A419" s="20" t="str" cm="1">
        <f t="array" ref="A419">IF(Table2[[#This Row],[Max_num_drones]:[Max_num_drones]]=2,Table2[[#This Row],[Solving_time]:[Solving_time]],"")</f>
        <v/>
      </c>
      <c r="B419" s="20" t="str" cm="1">
        <f t="array" ref="B419">IF(Table2[[#This Row],[Max_num_drones]:[Max_num_drones]]=3,Table2[[#This Row],[Solving_time]:[Solving_time]],"")</f>
        <v/>
      </c>
      <c r="C419" s="20" t="str" cm="1">
        <f t="array" ref="C419">IF(Table2[[#This Row],[Max_num_drones]:[Max_num_drones]]=4,Table2[[#This Row],[Solving_time]:[Solving_time]],"")</f>
        <v/>
      </c>
      <c r="D419" s="20" cm="1">
        <f t="array" ref="D419">IF(Table2[[#This Row],[Max_num_drones]:[Max_num_drones]]=5,Table2[[#This Row],[Solving_time]:[Solving_time]],"")</f>
        <v>35.426588296890202</v>
      </c>
    </row>
    <row r="420" spans="1:4">
      <c r="A420" s="20" t="str" cm="1">
        <f t="array" ref="A420">IF(Table2[[#This Row],[Max_num_drones]:[Max_num_drones]]=2,Table2[[#This Row],[Solving_time]:[Solving_time]],"")</f>
        <v/>
      </c>
      <c r="B420" s="20" t="str" cm="1">
        <f t="array" ref="B420">IF(Table2[[#This Row],[Max_num_drones]:[Max_num_drones]]=3,Table2[[#This Row],[Solving_time]:[Solving_time]],"")</f>
        <v/>
      </c>
      <c r="C420" s="20" t="str" cm="1">
        <f t="array" ref="C420">IF(Table2[[#This Row],[Max_num_drones]:[Max_num_drones]]=4,Table2[[#This Row],[Solving_time]:[Solving_time]],"")</f>
        <v/>
      </c>
      <c r="D420" s="20" cm="1">
        <f t="array" ref="D420">IF(Table2[[#This Row],[Max_num_drones]:[Max_num_drones]]=5,Table2[[#This Row],[Solving_time]:[Solving_time]],"")</f>
        <v>32.675570726394596</v>
      </c>
    </row>
    <row r="421" spans="1:4">
      <c r="A421" s="20" t="str" cm="1">
        <f t="array" ref="A421">IF(Table2[[#This Row],[Max_num_drones]:[Max_num_drones]]=2,Table2[[#This Row],[Solving_time]:[Solving_time]],"")</f>
        <v/>
      </c>
      <c r="B421" s="20" t="str" cm="1">
        <f t="array" ref="B421">IF(Table2[[#This Row],[Max_num_drones]:[Max_num_drones]]=3,Table2[[#This Row],[Solving_time]:[Solving_time]],"")</f>
        <v/>
      </c>
      <c r="C421" s="20" t="str" cm="1">
        <f t="array" ref="C421">IF(Table2[[#This Row],[Max_num_drones]:[Max_num_drones]]=4,Table2[[#This Row],[Solving_time]:[Solving_time]],"")</f>
        <v/>
      </c>
      <c r="D421" s="20" cm="1">
        <f t="array" ref="D421">IF(Table2[[#This Row],[Max_num_drones]:[Max_num_drones]]=5,Table2[[#This Row],[Solving_time]:[Solving_time]],"")</f>
        <v>13.6491079330444</v>
      </c>
    </row>
    <row r="422" spans="1:4">
      <c r="A422" s="20" cm="1">
        <f t="array" ref="A422">IF(Table2[[#This Row],[Max_num_drones]:[Max_num_drones]]=2,Table2[[#This Row],[Solving_time]:[Solving_time]],"")</f>
        <v>122.666265010833</v>
      </c>
      <c r="B422" s="20" t="str" cm="1">
        <f t="array" ref="B422">IF(Table2[[#This Row],[Max_num_drones]:[Max_num_drones]]=3,Table2[[#This Row],[Solving_time]:[Solving_time]],"")</f>
        <v/>
      </c>
      <c r="C422" s="20" t="str" cm="1">
        <f t="array" ref="C422">IF(Table2[[#This Row],[Max_num_drones]:[Max_num_drones]]=4,Table2[[#This Row],[Solving_time]:[Solving_time]],"")</f>
        <v/>
      </c>
      <c r="D422" s="20" t="str" cm="1">
        <f t="array" ref="D422">IF(Table2[[#This Row],[Max_num_drones]:[Max_num_drones]]=5,Table2[[#This Row],[Solving_time]:[Solving_time]],"")</f>
        <v/>
      </c>
    </row>
    <row r="423" spans="1:4">
      <c r="A423" s="20" cm="1">
        <f t="array" ref="A423">IF(Table2[[#This Row],[Max_num_drones]:[Max_num_drones]]=2,Table2[[#This Row],[Solving_time]:[Solving_time]],"")</f>
        <v>147.40017366409299</v>
      </c>
      <c r="B423" s="20" t="str" cm="1">
        <f t="array" ref="B423">IF(Table2[[#This Row],[Max_num_drones]:[Max_num_drones]]=3,Table2[[#This Row],[Solving_time]:[Solving_time]],"")</f>
        <v/>
      </c>
      <c r="C423" s="20" t="str" cm="1">
        <f t="array" ref="C423">IF(Table2[[#This Row],[Max_num_drones]:[Max_num_drones]]=4,Table2[[#This Row],[Solving_time]:[Solving_time]],"")</f>
        <v/>
      </c>
      <c r="D423" s="20" t="str" cm="1">
        <f t="array" ref="D423">IF(Table2[[#This Row],[Max_num_drones]:[Max_num_drones]]=5,Table2[[#This Row],[Solving_time]:[Solving_time]],"")</f>
        <v/>
      </c>
    </row>
    <row r="424" spans="1:4">
      <c r="A424" s="20" cm="1">
        <f t="array" ref="A424">IF(Table2[[#This Row],[Max_num_drones]:[Max_num_drones]]=2,Table2[[#This Row],[Solving_time]:[Solving_time]],"")</f>
        <v>269.24806070327702</v>
      </c>
      <c r="B424" s="20" t="str" cm="1">
        <f t="array" ref="B424">IF(Table2[[#This Row],[Max_num_drones]:[Max_num_drones]]=3,Table2[[#This Row],[Solving_time]:[Solving_time]],"")</f>
        <v/>
      </c>
      <c r="C424" s="20" t="str" cm="1">
        <f t="array" ref="C424">IF(Table2[[#This Row],[Max_num_drones]:[Max_num_drones]]=4,Table2[[#This Row],[Solving_time]:[Solving_time]],"")</f>
        <v/>
      </c>
      <c r="D424" s="20" t="str" cm="1">
        <f t="array" ref="D424">IF(Table2[[#This Row],[Max_num_drones]:[Max_num_drones]]=5,Table2[[#This Row],[Solving_time]:[Solving_time]],"")</f>
        <v/>
      </c>
    </row>
    <row r="425" spans="1:4">
      <c r="A425" s="20" cm="1">
        <f t="array" ref="A425">IF(Table2[[#This Row],[Max_num_drones]:[Max_num_drones]]=2,Table2[[#This Row],[Solving_time]:[Solving_time]],"")</f>
        <v>151.587469816207</v>
      </c>
      <c r="B425" s="20" t="str" cm="1">
        <f t="array" ref="B425">IF(Table2[[#This Row],[Max_num_drones]:[Max_num_drones]]=3,Table2[[#This Row],[Solving_time]:[Solving_time]],"")</f>
        <v/>
      </c>
      <c r="C425" s="20" t="str" cm="1">
        <f t="array" ref="C425">IF(Table2[[#This Row],[Max_num_drones]:[Max_num_drones]]=4,Table2[[#This Row],[Solving_time]:[Solving_time]],"")</f>
        <v/>
      </c>
      <c r="D425" s="20" t="str" cm="1">
        <f t="array" ref="D425">IF(Table2[[#This Row],[Max_num_drones]:[Max_num_drones]]=5,Table2[[#This Row],[Solving_time]:[Solving_time]],"")</f>
        <v/>
      </c>
    </row>
    <row r="426" spans="1:4">
      <c r="A426" s="20" cm="1">
        <f t="array" ref="A426">IF(Table2[[#This Row],[Max_num_drones]:[Max_num_drones]]=2,Table2[[#This Row],[Solving_time]:[Solving_time]],"")</f>
        <v>136.867520570755</v>
      </c>
      <c r="B426" s="20" t="str" cm="1">
        <f t="array" ref="B426">IF(Table2[[#This Row],[Max_num_drones]:[Max_num_drones]]=3,Table2[[#This Row],[Solving_time]:[Solving_time]],"")</f>
        <v/>
      </c>
      <c r="C426" s="20" t="str" cm="1">
        <f t="array" ref="C426">IF(Table2[[#This Row],[Max_num_drones]:[Max_num_drones]]=4,Table2[[#This Row],[Solving_time]:[Solving_time]],"")</f>
        <v/>
      </c>
      <c r="D426" s="20" t="str" cm="1">
        <f t="array" ref="D426">IF(Table2[[#This Row],[Max_num_drones]:[Max_num_drones]]=5,Table2[[#This Row],[Solving_time]:[Solving_time]],"")</f>
        <v/>
      </c>
    </row>
    <row r="427" spans="1:4">
      <c r="A427" s="20" t="str" cm="1">
        <f t="array" ref="A427">IF(Table2[[#This Row],[Max_num_drones]:[Max_num_drones]]=2,Table2[[#This Row],[Solving_time]:[Solving_time]],"")</f>
        <v/>
      </c>
      <c r="B427" s="20" cm="1">
        <f t="array" ref="B427">IF(Table2[[#This Row],[Max_num_drones]:[Max_num_drones]]=3,Table2[[#This Row],[Solving_time]:[Solving_time]],"")</f>
        <v>187.71149015426599</v>
      </c>
      <c r="C427" s="20" t="str" cm="1">
        <f t="array" ref="C427">IF(Table2[[#This Row],[Max_num_drones]:[Max_num_drones]]=4,Table2[[#This Row],[Solving_time]:[Solving_time]],"")</f>
        <v/>
      </c>
      <c r="D427" s="20" t="str" cm="1">
        <f t="array" ref="D427">IF(Table2[[#This Row],[Max_num_drones]:[Max_num_drones]]=5,Table2[[#This Row],[Solving_time]:[Solving_time]],"")</f>
        <v/>
      </c>
    </row>
    <row r="428" spans="1:4">
      <c r="A428" s="20" t="str" cm="1">
        <f t="array" ref="A428">IF(Table2[[#This Row],[Max_num_drones]:[Max_num_drones]]=2,Table2[[#This Row],[Solving_time]:[Solving_time]],"")</f>
        <v/>
      </c>
      <c r="B428" s="20" cm="1">
        <f t="array" ref="B428">IF(Table2[[#This Row],[Max_num_drones]:[Max_num_drones]]=3,Table2[[#This Row],[Solving_time]:[Solving_time]],"")</f>
        <v>294.35589432716301</v>
      </c>
      <c r="C428" s="20" t="str" cm="1">
        <f t="array" ref="C428">IF(Table2[[#This Row],[Max_num_drones]:[Max_num_drones]]=4,Table2[[#This Row],[Solving_time]:[Solving_time]],"")</f>
        <v/>
      </c>
      <c r="D428" s="20" t="str" cm="1">
        <f t="array" ref="D428">IF(Table2[[#This Row],[Max_num_drones]:[Max_num_drones]]=5,Table2[[#This Row],[Solving_time]:[Solving_time]],"")</f>
        <v/>
      </c>
    </row>
    <row r="429" spans="1:4">
      <c r="A429" s="20" t="str" cm="1">
        <f t="array" ref="A429">IF(Table2[[#This Row],[Max_num_drones]:[Max_num_drones]]=2,Table2[[#This Row],[Solving_time]:[Solving_time]],"")</f>
        <v/>
      </c>
      <c r="B429" s="20" cm="1">
        <f t="array" ref="B429">IF(Table2[[#This Row],[Max_num_drones]:[Max_num_drones]]=3,Table2[[#This Row],[Solving_time]:[Solving_time]],"")</f>
        <v>122.678457021713</v>
      </c>
      <c r="C429" s="20" t="str" cm="1">
        <f t="array" ref="C429">IF(Table2[[#This Row],[Max_num_drones]:[Max_num_drones]]=4,Table2[[#This Row],[Solving_time]:[Solving_time]],"")</f>
        <v/>
      </c>
      <c r="D429" s="20" t="str" cm="1">
        <f t="array" ref="D429">IF(Table2[[#This Row],[Max_num_drones]:[Max_num_drones]]=5,Table2[[#This Row],[Solving_time]:[Solving_time]],"")</f>
        <v/>
      </c>
    </row>
    <row r="430" spans="1:4">
      <c r="A430" s="20" t="str" cm="1">
        <f t="array" ref="A430">IF(Table2[[#This Row],[Max_num_drones]:[Max_num_drones]]=2,Table2[[#This Row],[Solving_time]:[Solving_time]],"")</f>
        <v/>
      </c>
      <c r="B430" s="20" cm="1">
        <f t="array" ref="B430">IF(Table2[[#This Row],[Max_num_drones]:[Max_num_drones]]=3,Table2[[#This Row],[Solving_time]:[Solving_time]],"")</f>
        <v>143.16890668868999</v>
      </c>
      <c r="C430" s="20" t="str" cm="1">
        <f t="array" ref="C430">IF(Table2[[#This Row],[Max_num_drones]:[Max_num_drones]]=4,Table2[[#This Row],[Solving_time]:[Solving_time]],"")</f>
        <v/>
      </c>
      <c r="D430" s="20" t="str" cm="1">
        <f t="array" ref="D430">IF(Table2[[#This Row],[Max_num_drones]:[Max_num_drones]]=5,Table2[[#This Row],[Solving_time]:[Solving_time]],"")</f>
        <v/>
      </c>
    </row>
    <row r="431" spans="1:4">
      <c r="A431" s="20" t="str" cm="1">
        <f t="array" ref="A431">IF(Table2[[#This Row],[Max_num_drones]:[Max_num_drones]]=2,Table2[[#This Row],[Solving_time]:[Solving_time]],"")</f>
        <v/>
      </c>
      <c r="B431" s="20" cm="1">
        <f t="array" ref="B431">IF(Table2[[#This Row],[Max_num_drones]:[Max_num_drones]]=3,Table2[[#This Row],[Solving_time]:[Solving_time]],"")</f>
        <v>226.43934059143001</v>
      </c>
      <c r="C431" s="20" t="str" cm="1">
        <f t="array" ref="C431">IF(Table2[[#This Row],[Max_num_drones]:[Max_num_drones]]=4,Table2[[#This Row],[Solving_time]:[Solving_time]],"")</f>
        <v/>
      </c>
      <c r="D431" s="20" t="str" cm="1">
        <f t="array" ref="D431">IF(Table2[[#This Row],[Max_num_drones]:[Max_num_drones]]=5,Table2[[#This Row],[Solving_time]:[Solving_time]],"")</f>
        <v/>
      </c>
    </row>
    <row r="432" spans="1:4">
      <c r="A432" s="20" t="str" cm="1">
        <f t="array" ref="A432">IF(Table2[[#This Row],[Max_num_drones]:[Max_num_drones]]=2,Table2[[#This Row],[Solving_time]:[Solving_time]],"")</f>
        <v/>
      </c>
      <c r="B432" s="20" t="str" cm="1">
        <f t="array" ref="B432">IF(Table2[[#This Row],[Max_num_drones]:[Max_num_drones]]=3,Table2[[#This Row],[Solving_time]:[Solving_time]],"")</f>
        <v/>
      </c>
      <c r="C432" s="20" cm="1">
        <f t="array" ref="C432">IF(Table2[[#This Row],[Max_num_drones]:[Max_num_drones]]=4,Table2[[#This Row],[Solving_time]:[Solving_time]],"")</f>
        <v>146.611363649368</v>
      </c>
      <c r="D432" s="20" t="str" cm="1">
        <f t="array" ref="D432">IF(Table2[[#This Row],[Max_num_drones]:[Max_num_drones]]=5,Table2[[#This Row],[Solving_time]:[Solving_time]],"")</f>
        <v/>
      </c>
    </row>
    <row r="433" spans="1:4">
      <c r="A433" s="20" t="str" cm="1">
        <f t="array" ref="A433">IF(Table2[[#This Row],[Max_num_drones]:[Max_num_drones]]=2,Table2[[#This Row],[Solving_time]:[Solving_time]],"")</f>
        <v/>
      </c>
      <c r="B433" s="20" t="str" cm="1">
        <f t="array" ref="B433">IF(Table2[[#This Row],[Max_num_drones]:[Max_num_drones]]=3,Table2[[#This Row],[Solving_time]:[Solving_time]],"")</f>
        <v/>
      </c>
      <c r="C433" s="20" cm="1">
        <f t="array" ref="C433">IF(Table2[[#This Row],[Max_num_drones]:[Max_num_drones]]=4,Table2[[#This Row],[Solving_time]:[Solving_time]],"")</f>
        <v>9.9984922409057599</v>
      </c>
      <c r="D433" s="20" t="str" cm="1">
        <f t="array" ref="D433">IF(Table2[[#This Row],[Max_num_drones]:[Max_num_drones]]=5,Table2[[#This Row],[Solving_time]:[Solving_time]],"")</f>
        <v/>
      </c>
    </row>
    <row r="434" spans="1:4">
      <c r="A434" s="20" t="str" cm="1">
        <f t="array" ref="A434">IF(Table2[[#This Row],[Max_num_drones]:[Max_num_drones]]=2,Table2[[#This Row],[Solving_time]:[Solving_time]],"")</f>
        <v/>
      </c>
      <c r="B434" s="20" t="str" cm="1">
        <f t="array" ref="B434">IF(Table2[[#This Row],[Max_num_drones]:[Max_num_drones]]=3,Table2[[#This Row],[Solving_time]:[Solving_time]],"")</f>
        <v/>
      </c>
      <c r="C434" s="20" cm="1">
        <f t="array" ref="C434">IF(Table2[[#This Row],[Max_num_drones]:[Max_num_drones]]=4,Table2[[#This Row],[Solving_time]:[Solving_time]],"")</f>
        <v>157.54441857337901</v>
      </c>
      <c r="D434" s="20" t="str" cm="1">
        <f t="array" ref="D434">IF(Table2[[#This Row],[Max_num_drones]:[Max_num_drones]]=5,Table2[[#This Row],[Solving_time]:[Solving_time]],"")</f>
        <v/>
      </c>
    </row>
    <row r="435" spans="1:4">
      <c r="A435" s="20" t="str" cm="1">
        <f t="array" ref="A435">IF(Table2[[#This Row],[Max_num_drones]:[Max_num_drones]]=2,Table2[[#This Row],[Solving_time]:[Solving_time]],"")</f>
        <v/>
      </c>
      <c r="B435" s="20" t="str" cm="1">
        <f t="array" ref="B435">IF(Table2[[#This Row],[Max_num_drones]:[Max_num_drones]]=3,Table2[[#This Row],[Solving_time]:[Solving_time]],"")</f>
        <v/>
      </c>
      <c r="C435" s="20" cm="1">
        <f t="array" ref="C435">IF(Table2[[#This Row],[Max_num_drones]:[Max_num_drones]]=4,Table2[[#This Row],[Solving_time]:[Solving_time]],"")</f>
        <v>211.14961600303599</v>
      </c>
      <c r="D435" s="20" t="str" cm="1">
        <f t="array" ref="D435">IF(Table2[[#This Row],[Max_num_drones]:[Max_num_drones]]=5,Table2[[#This Row],[Solving_time]:[Solving_time]],"")</f>
        <v/>
      </c>
    </row>
    <row r="436" spans="1:4">
      <c r="A436" s="20" t="str" cm="1">
        <f t="array" ref="A436">IF(Table2[[#This Row],[Max_num_drones]:[Max_num_drones]]=2,Table2[[#This Row],[Solving_time]:[Solving_time]],"")</f>
        <v/>
      </c>
      <c r="B436" s="20" t="str" cm="1">
        <f t="array" ref="B436">IF(Table2[[#This Row],[Max_num_drones]:[Max_num_drones]]=3,Table2[[#This Row],[Solving_time]:[Solving_time]],"")</f>
        <v/>
      </c>
      <c r="C436" s="20" cm="1">
        <f t="array" ref="C436">IF(Table2[[#This Row],[Max_num_drones]:[Max_num_drones]]=4,Table2[[#This Row],[Solving_time]:[Solving_time]],"")</f>
        <v>246.188660144805</v>
      </c>
      <c r="D436" s="20" t="str" cm="1">
        <f t="array" ref="D436">IF(Table2[[#This Row],[Max_num_drones]:[Max_num_drones]]=5,Table2[[#This Row],[Solving_time]:[Solving_time]],"")</f>
        <v/>
      </c>
    </row>
    <row r="437" spans="1:4">
      <c r="A437" s="20" t="str" cm="1">
        <f t="array" ref="A437">IF(Table2[[#This Row],[Max_num_drones]:[Max_num_drones]]=2,Table2[[#This Row],[Solving_time]:[Solving_time]],"")</f>
        <v/>
      </c>
      <c r="B437" s="20" t="str" cm="1">
        <f t="array" ref="B437">IF(Table2[[#This Row],[Max_num_drones]:[Max_num_drones]]=3,Table2[[#This Row],[Solving_time]:[Solving_time]],"")</f>
        <v/>
      </c>
      <c r="C437" s="20" t="str" cm="1">
        <f t="array" ref="C437">IF(Table2[[#This Row],[Max_num_drones]:[Max_num_drones]]=4,Table2[[#This Row],[Solving_time]:[Solving_time]],"")</f>
        <v/>
      </c>
      <c r="D437" s="20" cm="1">
        <f t="array" ref="D437">IF(Table2[[#This Row],[Max_num_drones]:[Max_num_drones]]=5,Table2[[#This Row],[Solving_time]:[Solving_time]],"")</f>
        <v>129.004462957382</v>
      </c>
    </row>
    <row r="438" spans="1:4">
      <c r="A438" s="20" t="str" cm="1">
        <f t="array" ref="A438">IF(Table2[[#This Row],[Max_num_drones]:[Max_num_drones]]=2,Table2[[#This Row],[Solving_time]:[Solving_time]],"")</f>
        <v/>
      </c>
      <c r="B438" s="20" t="str" cm="1">
        <f t="array" ref="B438">IF(Table2[[#This Row],[Max_num_drones]:[Max_num_drones]]=3,Table2[[#This Row],[Solving_time]:[Solving_time]],"")</f>
        <v/>
      </c>
      <c r="C438" s="20" t="str" cm="1">
        <f t="array" ref="C438">IF(Table2[[#This Row],[Max_num_drones]:[Max_num_drones]]=4,Table2[[#This Row],[Solving_time]:[Solving_time]],"")</f>
        <v/>
      </c>
      <c r="D438" s="20" cm="1">
        <f t="array" ref="D438">IF(Table2[[#This Row],[Max_num_drones]:[Max_num_drones]]=5,Table2[[#This Row],[Solving_time]:[Solving_time]],"")</f>
        <v>8.0571131706237793</v>
      </c>
    </row>
    <row r="439" spans="1:4">
      <c r="A439" s="20" t="str" cm="1">
        <f t="array" ref="A439">IF(Table2[[#This Row],[Max_num_drones]:[Max_num_drones]]=2,Table2[[#This Row],[Solving_time]:[Solving_time]],"")</f>
        <v/>
      </c>
      <c r="B439" s="20" t="str" cm="1">
        <f t="array" ref="B439">IF(Table2[[#This Row],[Max_num_drones]:[Max_num_drones]]=3,Table2[[#This Row],[Solving_time]:[Solving_time]],"")</f>
        <v/>
      </c>
      <c r="C439" s="20" t="str" cm="1">
        <f t="array" ref="C439">IF(Table2[[#This Row],[Max_num_drones]:[Max_num_drones]]=4,Table2[[#This Row],[Solving_time]:[Solving_time]],"")</f>
        <v/>
      </c>
      <c r="D439" s="20" cm="1">
        <f t="array" ref="D439">IF(Table2[[#This Row],[Max_num_drones]:[Max_num_drones]]=5,Table2[[#This Row],[Solving_time]:[Solving_time]],"")</f>
        <v>21.7589092254638</v>
      </c>
    </row>
    <row r="440" spans="1:4">
      <c r="A440" s="20" t="str" cm="1">
        <f t="array" ref="A440">IF(Table2[[#This Row],[Max_num_drones]:[Max_num_drones]]=2,Table2[[#This Row],[Solving_time]:[Solving_time]],"")</f>
        <v/>
      </c>
      <c r="B440" s="20" t="str" cm="1">
        <f t="array" ref="B440">IF(Table2[[#This Row],[Max_num_drones]:[Max_num_drones]]=3,Table2[[#This Row],[Solving_time]:[Solving_time]],"")</f>
        <v/>
      </c>
      <c r="C440" s="20" t="str" cm="1">
        <f t="array" ref="C440">IF(Table2[[#This Row],[Max_num_drones]:[Max_num_drones]]=4,Table2[[#This Row],[Solving_time]:[Solving_time]],"")</f>
        <v/>
      </c>
      <c r="D440" s="20" cm="1">
        <f t="array" ref="D440">IF(Table2[[#This Row],[Max_num_drones]:[Max_num_drones]]=5,Table2[[#This Row],[Solving_time]:[Solving_time]],"")</f>
        <v>189.290170431137</v>
      </c>
    </row>
    <row r="441" spans="1:4">
      <c r="A441" s="20" t="str" cm="1">
        <f t="array" ref="A441">IF(Table2[[#This Row],[Max_num_drones]:[Max_num_drones]]=2,Table2[[#This Row],[Solving_time]:[Solving_time]],"")</f>
        <v/>
      </c>
      <c r="B441" s="20" t="str" cm="1">
        <f t="array" ref="B441">IF(Table2[[#This Row],[Max_num_drones]:[Max_num_drones]]=3,Table2[[#This Row],[Solving_time]:[Solving_time]],"")</f>
        <v/>
      </c>
      <c r="C441" s="20" t="str" cm="1">
        <f t="array" ref="C441">IF(Table2[[#This Row],[Max_num_drones]:[Max_num_drones]]=4,Table2[[#This Row],[Solving_time]:[Solving_time]],"")</f>
        <v/>
      </c>
      <c r="D441" s="20" cm="1">
        <f t="array" ref="D441">IF(Table2[[#This Row],[Max_num_drones]:[Max_num_drones]]=5,Table2[[#This Row],[Solving_time]:[Solving_time]],"")</f>
        <v>256.52643418311999</v>
      </c>
    </row>
    <row r="442" spans="1:4">
      <c r="A442" s="20" cm="1">
        <f t="array" ref="A442">IF(Table2[[#This Row],[Max_num_drones]:[Max_num_drones]]=2,Table2[[#This Row],[Solving_time]:[Solving_time]],"")</f>
        <v>246.20999693870499</v>
      </c>
      <c r="B442" s="20" t="str" cm="1">
        <f t="array" ref="B442">IF(Table2[[#This Row],[Max_num_drones]:[Max_num_drones]]=3,Table2[[#This Row],[Solving_time]:[Solving_time]],"")</f>
        <v/>
      </c>
      <c r="C442" s="20" t="str" cm="1">
        <f t="array" ref="C442">IF(Table2[[#This Row],[Max_num_drones]:[Max_num_drones]]=4,Table2[[#This Row],[Solving_time]:[Solving_time]],"")</f>
        <v/>
      </c>
      <c r="D442" s="20" t="str" cm="1">
        <f t="array" ref="D442">IF(Table2[[#This Row],[Max_num_drones]:[Max_num_drones]]=5,Table2[[#This Row],[Solving_time]:[Solving_time]],"")</f>
        <v/>
      </c>
    </row>
    <row r="443" spans="1:4">
      <c r="A443" s="20" cm="1">
        <f t="array" ref="A443">IF(Table2[[#This Row],[Max_num_drones]:[Max_num_drones]]=2,Table2[[#This Row],[Solving_time]:[Solving_time]],"")</f>
        <v>275.23142600059498</v>
      </c>
      <c r="B443" s="20" t="str" cm="1">
        <f t="array" ref="B443">IF(Table2[[#This Row],[Max_num_drones]:[Max_num_drones]]=3,Table2[[#This Row],[Solving_time]:[Solving_time]],"")</f>
        <v/>
      </c>
      <c r="C443" s="20" t="str" cm="1">
        <f t="array" ref="C443">IF(Table2[[#This Row],[Max_num_drones]:[Max_num_drones]]=4,Table2[[#This Row],[Solving_time]:[Solving_time]],"")</f>
        <v/>
      </c>
      <c r="D443" s="20" t="str" cm="1">
        <f t="array" ref="D443">IF(Table2[[#This Row],[Max_num_drones]:[Max_num_drones]]=5,Table2[[#This Row],[Solving_time]:[Solving_time]],"")</f>
        <v/>
      </c>
    </row>
    <row r="444" spans="1:4">
      <c r="A444" s="20" cm="1">
        <f t="array" ref="A444">IF(Table2[[#This Row],[Max_num_drones]:[Max_num_drones]]=2,Table2[[#This Row],[Solving_time]:[Solving_time]],"")</f>
        <v>300.03283715248102</v>
      </c>
      <c r="B444" s="20" t="str" cm="1">
        <f t="array" ref="B444">IF(Table2[[#This Row],[Max_num_drones]:[Max_num_drones]]=3,Table2[[#This Row],[Solving_time]:[Solving_time]],"")</f>
        <v/>
      </c>
      <c r="C444" s="20" t="str" cm="1">
        <f t="array" ref="C444">IF(Table2[[#This Row],[Max_num_drones]:[Max_num_drones]]=4,Table2[[#This Row],[Solving_time]:[Solving_time]],"")</f>
        <v/>
      </c>
      <c r="D444" s="20" t="str" cm="1">
        <f t="array" ref="D444">IF(Table2[[#This Row],[Max_num_drones]:[Max_num_drones]]=5,Table2[[#This Row],[Solving_time]:[Solving_time]],"")</f>
        <v/>
      </c>
    </row>
    <row r="445" spans="1:4">
      <c r="A445" s="20" cm="1">
        <f t="array" ref="A445">IF(Table2[[#This Row],[Max_num_drones]:[Max_num_drones]]=2,Table2[[#This Row],[Solving_time]:[Solving_time]],"")</f>
        <v>300.03407073020901</v>
      </c>
      <c r="B445" s="20" t="str" cm="1">
        <f t="array" ref="B445">IF(Table2[[#This Row],[Max_num_drones]:[Max_num_drones]]=3,Table2[[#This Row],[Solving_time]:[Solving_time]],"")</f>
        <v/>
      </c>
      <c r="C445" s="20" t="str" cm="1">
        <f t="array" ref="C445">IF(Table2[[#This Row],[Max_num_drones]:[Max_num_drones]]=4,Table2[[#This Row],[Solving_time]:[Solving_time]],"")</f>
        <v/>
      </c>
      <c r="D445" s="20" t="str" cm="1">
        <f t="array" ref="D445">IF(Table2[[#This Row],[Max_num_drones]:[Max_num_drones]]=5,Table2[[#This Row],[Solving_time]:[Solving_time]],"")</f>
        <v/>
      </c>
    </row>
    <row r="446" spans="1:4">
      <c r="A446" s="20" cm="1">
        <f t="array" ref="A446">IF(Table2[[#This Row],[Max_num_drones]:[Max_num_drones]]=2,Table2[[#This Row],[Solving_time]:[Solving_time]],"")</f>
        <v>129.64417195320101</v>
      </c>
      <c r="B446" s="20" t="str" cm="1">
        <f t="array" ref="B446">IF(Table2[[#This Row],[Max_num_drones]:[Max_num_drones]]=3,Table2[[#This Row],[Solving_time]:[Solving_time]],"")</f>
        <v/>
      </c>
      <c r="C446" s="20" t="str" cm="1">
        <f t="array" ref="C446">IF(Table2[[#This Row],[Max_num_drones]:[Max_num_drones]]=4,Table2[[#This Row],[Solving_time]:[Solving_time]],"")</f>
        <v/>
      </c>
      <c r="D446" s="20" t="str" cm="1">
        <f t="array" ref="D446">IF(Table2[[#This Row],[Max_num_drones]:[Max_num_drones]]=5,Table2[[#This Row],[Solving_time]:[Solving_time]],"")</f>
        <v/>
      </c>
    </row>
    <row r="447" spans="1:4">
      <c r="A447" s="20" t="str" cm="1">
        <f t="array" ref="A447">IF(Table2[[#This Row],[Max_num_drones]:[Max_num_drones]]=2,Table2[[#This Row],[Solving_time]:[Solving_time]],"")</f>
        <v/>
      </c>
      <c r="B447" s="20" cm="1">
        <f t="array" ref="B447">IF(Table2[[#This Row],[Max_num_drones]:[Max_num_drones]]=3,Table2[[#This Row],[Solving_time]:[Solving_time]],"")</f>
        <v>196.951328992843</v>
      </c>
      <c r="C447" s="20" t="str" cm="1">
        <f t="array" ref="C447">IF(Table2[[#This Row],[Max_num_drones]:[Max_num_drones]]=4,Table2[[#This Row],[Solving_time]:[Solving_time]],"")</f>
        <v/>
      </c>
      <c r="D447" s="20" t="str" cm="1">
        <f t="array" ref="D447">IF(Table2[[#This Row],[Max_num_drones]:[Max_num_drones]]=5,Table2[[#This Row],[Solving_time]:[Solving_time]],"")</f>
        <v/>
      </c>
    </row>
    <row r="448" spans="1:4">
      <c r="A448" s="20" t="str" cm="1">
        <f t="array" ref="A448">IF(Table2[[#This Row],[Max_num_drones]:[Max_num_drones]]=2,Table2[[#This Row],[Solving_time]:[Solving_time]],"")</f>
        <v/>
      </c>
      <c r="B448" s="20" cm="1">
        <f t="array" ref="B448">IF(Table2[[#This Row],[Max_num_drones]:[Max_num_drones]]=3,Table2[[#This Row],[Solving_time]:[Solving_time]],"")</f>
        <v>300.039085626602</v>
      </c>
      <c r="C448" s="20" t="str" cm="1">
        <f t="array" ref="C448">IF(Table2[[#This Row],[Max_num_drones]:[Max_num_drones]]=4,Table2[[#This Row],[Solving_time]:[Solving_time]],"")</f>
        <v/>
      </c>
      <c r="D448" s="20" t="str" cm="1">
        <f t="array" ref="D448">IF(Table2[[#This Row],[Max_num_drones]:[Max_num_drones]]=5,Table2[[#This Row],[Solving_time]:[Solving_time]],"")</f>
        <v/>
      </c>
    </row>
    <row r="449" spans="1:4">
      <c r="A449" s="20" t="str" cm="1">
        <f t="array" ref="A449">IF(Table2[[#This Row],[Max_num_drones]:[Max_num_drones]]=2,Table2[[#This Row],[Solving_time]:[Solving_time]],"")</f>
        <v/>
      </c>
      <c r="B449" s="20" cm="1">
        <f t="array" ref="B449">IF(Table2[[#This Row],[Max_num_drones]:[Max_num_drones]]=3,Table2[[#This Row],[Solving_time]:[Solving_time]],"")</f>
        <v>152.75791335105799</v>
      </c>
      <c r="C449" s="20" t="str" cm="1">
        <f t="array" ref="C449">IF(Table2[[#This Row],[Max_num_drones]:[Max_num_drones]]=4,Table2[[#This Row],[Solving_time]:[Solving_time]],"")</f>
        <v/>
      </c>
      <c r="D449" s="20" t="str" cm="1">
        <f t="array" ref="D449">IF(Table2[[#This Row],[Max_num_drones]:[Max_num_drones]]=5,Table2[[#This Row],[Solving_time]:[Solving_time]],"")</f>
        <v/>
      </c>
    </row>
    <row r="450" spans="1:4">
      <c r="A450" s="20" t="str" cm="1">
        <f t="array" ref="A450">IF(Table2[[#This Row],[Max_num_drones]:[Max_num_drones]]=2,Table2[[#This Row],[Solving_time]:[Solving_time]],"")</f>
        <v/>
      </c>
      <c r="B450" s="20" cm="1">
        <f t="array" ref="B450">IF(Table2[[#This Row],[Max_num_drones]:[Max_num_drones]]=3,Table2[[#This Row],[Solving_time]:[Solving_time]],"")</f>
        <v>191.614143371582</v>
      </c>
      <c r="C450" s="20" t="str" cm="1">
        <f t="array" ref="C450">IF(Table2[[#This Row],[Max_num_drones]:[Max_num_drones]]=4,Table2[[#This Row],[Solving_time]:[Solving_time]],"")</f>
        <v/>
      </c>
      <c r="D450" s="20" t="str" cm="1">
        <f t="array" ref="D450">IF(Table2[[#This Row],[Max_num_drones]:[Max_num_drones]]=5,Table2[[#This Row],[Solving_time]:[Solving_time]],"")</f>
        <v/>
      </c>
    </row>
    <row r="451" spans="1:4">
      <c r="A451" s="20" t="str" cm="1">
        <f t="array" ref="A451">IF(Table2[[#This Row],[Max_num_drones]:[Max_num_drones]]=2,Table2[[#This Row],[Solving_time]:[Solving_time]],"")</f>
        <v/>
      </c>
      <c r="B451" s="20" cm="1">
        <f t="array" ref="B451">IF(Table2[[#This Row],[Max_num_drones]:[Max_num_drones]]=3,Table2[[#This Row],[Solving_time]:[Solving_time]],"")</f>
        <v>124.28824949264499</v>
      </c>
      <c r="C451" s="20" t="str" cm="1">
        <f t="array" ref="C451">IF(Table2[[#This Row],[Max_num_drones]:[Max_num_drones]]=4,Table2[[#This Row],[Solving_time]:[Solving_time]],"")</f>
        <v/>
      </c>
      <c r="D451" s="20" t="str" cm="1">
        <f t="array" ref="D451">IF(Table2[[#This Row],[Max_num_drones]:[Max_num_drones]]=5,Table2[[#This Row],[Solving_time]:[Solving_time]],"")</f>
        <v/>
      </c>
    </row>
    <row r="452" spans="1:4">
      <c r="A452" s="20" t="str" cm="1">
        <f t="array" ref="A452">IF(Table2[[#This Row],[Max_num_drones]:[Max_num_drones]]=2,Table2[[#This Row],[Solving_time]:[Solving_time]],"")</f>
        <v/>
      </c>
      <c r="B452" s="20" t="str" cm="1">
        <f t="array" ref="B452">IF(Table2[[#This Row],[Max_num_drones]:[Max_num_drones]]=3,Table2[[#This Row],[Solving_time]:[Solving_time]],"")</f>
        <v/>
      </c>
      <c r="C452" s="20" cm="1">
        <f t="array" ref="C452">IF(Table2[[#This Row],[Max_num_drones]:[Max_num_drones]]=4,Table2[[#This Row],[Solving_time]:[Solving_time]],"")</f>
        <v>122.804404735565</v>
      </c>
      <c r="D452" s="20" t="str" cm="1">
        <f t="array" ref="D452">IF(Table2[[#This Row],[Max_num_drones]:[Max_num_drones]]=5,Table2[[#This Row],[Solving_time]:[Solving_time]],"")</f>
        <v/>
      </c>
    </row>
    <row r="453" spans="1:4">
      <c r="A453" s="20" t="str" cm="1">
        <f t="array" ref="A453">IF(Table2[[#This Row],[Max_num_drones]:[Max_num_drones]]=2,Table2[[#This Row],[Solving_time]:[Solving_time]],"")</f>
        <v/>
      </c>
      <c r="B453" s="20" t="str" cm="1">
        <f t="array" ref="B453">IF(Table2[[#This Row],[Max_num_drones]:[Max_num_drones]]=3,Table2[[#This Row],[Solving_time]:[Solving_time]],"")</f>
        <v/>
      </c>
      <c r="C453" s="20" cm="1">
        <f t="array" ref="C453">IF(Table2[[#This Row],[Max_num_drones]:[Max_num_drones]]=4,Table2[[#This Row],[Solving_time]:[Solving_time]],"")</f>
        <v>9.8619437217712402</v>
      </c>
      <c r="D453" s="20" t="str" cm="1">
        <f t="array" ref="D453">IF(Table2[[#This Row],[Max_num_drones]:[Max_num_drones]]=5,Table2[[#This Row],[Solving_time]:[Solving_time]],"")</f>
        <v/>
      </c>
    </row>
    <row r="454" spans="1:4">
      <c r="A454" s="20" t="str" cm="1">
        <f t="array" ref="A454">IF(Table2[[#This Row],[Max_num_drones]:[Max_num_drones]]=2,Table2[[#This Row],[Solving_time]:[Solving_time]],"")</f>
        <v/>
      </c>
      <c r="B454" s="20" t="str" cm="1">
        <f t="array" ref="B454">IF(Table2[[#This Row],[Max_num_drones]:[Max_num_drones]]=3,Table2[[#This Row],[Solving_time]:[Solving_time]],"")</f>
        <v/>
      </c>
      <c r="C454" s="20" cm="1">
        <f t="array" ref="C454">IF(Table2[[#This Row],[Max_num_drones]:[Max_num_drones]]=4,Table2[[#This Row],[Solving_time]:[Solving_time]],"")</f>
        <v>271.63444542884798</v>
      </c>
      <c r="D454" s="20" t="str" cm="1">
        <f t="array" ref="D454">IF(Table2[[#This Row],[Max_num_drones]:[Max_num_drones]]=5,Table2[[#This Row],[Solving_time]:[Solving_time]],"")</f>
        <v/>
      </c>
    </row>
    <row r="455" spans="1:4">
      <c r="A455" s="20" t="str" cm="1">
        <f t="array" ref="A455">IF(Table2[[#This Row],[Max_num_drones]:[Max_num_drones]]=2,Table2[[#This Row],[Solving_time]:[Solving_time]],"")</f>
        <v/>
      </c>
      <c r="B455" s="20" t="str" cm="1">
        <f t="array" ref="B455">IF(Table2[[#This Row],[Max_num_drones]:[Max_num_drones]]=3,Table2[[#This Row],[Solving_time]:[Solving_time]],"")</f>
        <v/>
      </c>
      <c r="C455" s="20" cm="1">
        <f t="array" ref="C455">IF(Table2[[#This Row],[Max_num_drones]:[Max_num_drones]]=4,Table2[[#This Row],[Solving_time]:[Solving_time]],"")</f>
        <v>122.71651339530899</v>
      </c>
      <c r="D455" s="20" t="str" cm="1">
        <f t="array" ref="D455">IF(Table2[[#This Row],[Max_num_drones]:[Max_num_drones]]=5,Table2[[#This Row],[Solving_time]:[Solving_time]],"")</f>
        <v/>
      </c>
    </row>
    <row r="456" spans="1:4">
      <c r="A456" s="20" t="str" cm="1">
        <f t="array" ref="A456">IF(Table2[[#This Row],[Max_num_drones]:[Max_num_drones]]=2,Table2[[#This Row],[Solving_time]:[Solving_time]],"")</f>
        <v/>
      </c>
      <c r="B456" s="20" t="str" cm="1">
        <f t="array" ref="B456">IF(Table2[[#This Row],[Max_num_drones]:[Max_num_drones]]=3,Table2[[#This Row],[Solving_time]:[Solving_time]],"")</f>
        <v/>
      </c>
      <c r="C456" s="20" cm="1">
        <f t="array" ref="C456">IF(Table2[[#This Row],[Max_num_drones]:[Max_num_drones]]=4,Table2[[#This Row],[Solving_time]:[Solving_time]],"")</f>
        <v>128.32598662376401</v>
      </c>
      <c r="D456" s="20" t="str" cm="1">
        <f t="array" ref="D456">IF(Table2[[#This Row],[Max_num_drones]:[Max_num_drones]]=5,Table2[[#This Row],[Solving_time]:[Solving_time]],"")</f>
        <v/>
      </c>
    </row>
    <row r="457" spans="1:4">
      <c r="A457" s="20" t="str" cm="1">
        <f t="array" ref="A457">IF(Table2[[#This Row],[Max_num_drones]:[Max_num_drones]]=2,Table2[[#This Row],[Solving_time]:[Solving_time]],"")</f>
        <v/>
      </c>
      <c r="B457" s="20" t="str" cm="1">
        <f t="array" ref="B457">IF(Table2[[#This Row],[Max_num_drones]:[Max_num_drones]]=3,Table2[[#This Row],[Solving_time]:[Solving_time]],"")</f>
        <v/>
      </c>
      <c r="C457" s="20" t="str" cm="1">
        <f t="array" ref="C457">IF(Table2[[#This Row],[Max_num_drones]:[Max_num_drones]]=4,Table2[[#This Row],[Solving_time]:[Solving_time]],"")</f>
        <v/>
      </c>
      <c r="D457" s="20" cm="1">
        <f t="array" ref="D457">IF(Table2[[#This Row],[Max_num_drones]:[Max_num_drones]]=5,Table2[[#This Row],[Solving_time]:[Solving_time]],"")</f>
        <v>123.455739259719</v>
      </c>
    </row>
    <row r="458" spans="1:4">
      <c r="A458" s="20" t="str" cm="1">
        <f t="array" ref="A458">IF(Table2[[#This Row],[Max_num_drones]:[Max_num_drones]]=2,Table2[[#This Row],[Solving_time]:[Solving_time]],"")</f>
        <v/>
      </c>
      <c r="B458" s="20" t="str" cm="1">
        <f t="array" ref="B458">IF(Table2[[#This Row],[Max_num_drones]:[Max_num_drones]]=3,Table2[[#This Row],[Solving_time]:[Solving_time]],"")</f>
        <v/>
      </c>
      <c r="C458" s="20" t="str" cm="1">
        <f t="array" ref="C458">IF(Table2[[#This Row],[Max_num_drones]:[Max_num_drones]]=4,Table2[[#This Row],[Solving_time]:[Solving_time]],"")</f>
        <v/>
      </c>
      <c r="D458" s="20" cm="1">
        <f t="array" ref="D458">IF(Table2[[#This Row],[Max_num_drones]:[Max_num_drones]]=5,Table2[[#This Row],[Solving_time]:[Solving_time]],"")</f>
        <v>8.1430912017822195</v>
      </c>
    </row>
    <row r="459" spans="1:4">
      <c r="A459" s="20" t="str" cm="1">
        <f t="array" ref="A459">IF(Table2[[#This Row],[Max_num_drones]:[Max_num_drones]]=2,Table2[[#This Row],[Solving_time]:[Solving_time]],"")</f>
        <v/>
      </c>
      <c r="B459" s="20" t="str" cm="1">
        <f t="array" ref="B459">IF(Table2[[#This Row],[Max_num_drones]:[Max_num_drones]]=3,Table2[[#This Row],[Solving_time]:[Solving_time]],"")</f>
        <v/>
      </c>
      <c r="C459" s="20" t="str" cm="1">
        <f t="array" ref="C459">IF(Table2[[#This Row],[Max_num_drones]:[Max_num_drones]]=4,Table2[[#This Row],[Solving_time]:[Solving_time]],"")</f>
        <v/>
      </c>
      <c r="D459" s="20" cm="1">
        <f t="array" ref="D459">IF(Table2[[#This Row],[Max_num_drones]:[Max_num_drones]]=5,Table2[[#This Row],[Solving_time]:[Solving_time]],"")</f>
        <v>21.913455963134702</v>
      </c>
    </row>
    <row r="460" spans="1:4">
      <c r="A460" s="20" t="str" cm="1">
        <f t="array" ref="A460">IF(Table2[[#This Row],[Max_num_drones]:[Max_num_drones]]=2,Table2[[#This Row],[Solving_time]:[Solving_time]],"")</f>
        <v/>
      </c>
      <c r="B460" s="20" t="str" cm="1">
        <f t="array" ref="B460">IF(Table2[[#This Row],[Max_num_drones]:[Max_num_drones]]=3,Table2[[#This Row],[Solving_time]:[Solving_time]],"")</f>
        <v/>
      </c>
      <c r="C460" s="20" t="str" cm="1">
        <f t="array" ref="C460">IF(Table2[[#This Row],[Max_num_drones]:[Max_num_drones]]=4,Table2[[#This Row],[Solving_time]:[Solving_time]],"")</f>
        <v/>
      </c>
      <c r="D460" s="20" cm="1">
        <f t="array" ref="D460">IF(Table2[[#This Row],[Max_num_drones]:[Max_num_drones]]=5,Table2[[#This Row],[Solving_time]:[Solving_time]],"")</f>
        <v>300.014873027801</v>
      </c>
    </row>
    <row r="461" spans="1:4">
      <c r="A461" s="20" t="str" cm="1">
        <f t="array" ref="A461">IF(Table2[[#This Row],[Max_num_drones]:[Max_num_drones]]=2,Table2[[#This Row],[Solving_time]:[Solving_time]],"")</f>
        <v/>
      </c>
      <c r="B461" s="20" t="str" cm="1">
        <f t="array" ref="B461">IF(Table2[[#This Row],[Max_num_drones]:[Max_num_drones]]=3,Table2[[#This Row],[Solving_time]:[Solving_time]],"")</f>
        <v/>
      </c>
      <c r="C461" s="20" t="str" cm="1">
        <f t="array" ref="C461">IF(Table2[[#This Row],[Max_num_drones]:[Max_num_drones]]=4,Table2[[#This Row],[Solving_time]:[Solving_time]],"")</f>
        <v/>
      </c>
      <c r="D461" s="20" cm="1">
        <f t="array" ref="D461">IF(Table2[[#This Row],[Max_num_drones]:[Max_num_drones]]=5,Table2[[#This Row],[Solving_time]:[Solving_time]],"")</f>
        <v>204.67164635658199</v>
      </c>
    </row>
    <row r="462" spans="1:4">
      <c r="A462" s="20" cm="1">
        <f t="array" ref="A462">IF(Table2[[#This Row],[Max_num_drones]:[Max_num_drones]]=2,Table2[[#This Row],[Solving_time]:[Solving_time]],"")</f>
        <v>121.707446336746</v>
      </c>
      <c r="B462" s="20" t="str" cm="1">
        <f t="array" ref="B462">IF(Table2[[#This Row],[Max_num_drones]:[Max_num_drones]]=3,Table2[[#This Row],[Solving_time]:[Solving_time]],"")</f>
        <v/>
      </c>
      <c r="C462" s="20" t="str" cm="1">
        <f t="array" ref="C462">IF(Table2[[#This Row],[Max_num_drones]:[Max_num_drones]]=4,Table2[[#This Row],[Solving_time]:[Solving_time]],"")</f>
        <v/>
      </c>
      <c r="D462" s="20" t="str" cm="1">
        <f t="array" ref="D462">IF(Table2[[#This Row],[Max_num_drones]:[Max_num_drones]]=5,Table2[[#This Row],[Solving_time]:[Solving_time]],"")</f>
        <v/>
      </c>
    </row>
    <row r="463" spans="1:4">
      <c r="A463" s="20" cm="1">
        <f t="array" ref="A463">IF(Table2[[#This Row],[Max_num_drones]:[Max_num_drones]]=2,Table2[[#This Row],[Solving_time]:[Solving_time]],"")</f>
        <v>79.276643753051701</v>
      </c>
      <c r="B463" s="20" t="str" cm="1">
        <f t="array" ref="B463">IF(Table2[[#This Row],[Max_num_drones]:[Max_num_drones]]=3,Table2[[#This Row],[Solving_time]:[Solving_time]],"")</f>
        <v/>
      </c>
      <c r="C463" s="20" t="str" cm="1">
        <f t="array" ref="C463">IF(Table2[[#This Row],[Max_num_drones]:[Max_num_drones]]=4,Table2[[#This Row],[Solving_time]:[Solving_time]],"")</f>
        <v/>
      </c>
      <c r="D463" s="20" t="str" cm="1">
        <f t="array" ref="D463">IF(Table2[[#This Row],[Max_num_drones]:[Max_num_drones]]=5,Table2[[#This Row],[Solving_time]:[Solving_time]],"")</f>
        <v/>
      </c>
    </row>
    <row r="464" spans="1:4">
      <c r="A464" s="20" cm="1">
        <f t="array" ref="A464">IF(Table2[[#This Row],[Max_num_drones]:[Max_num_drones]]=2,Table2[[#This Row],[Solving_time]:[Solving_time]],"")</f>
        <v>179.433772802352</v>
      </c>
      <c r="B464" s="20" t="str" cm="1">
        <f t="array" ref="B464">IF(Table2[[#This Row],[Max_num_drones]:[Max_num_drones]]=3,Table2[[#This Row],[Solving_time]:[Solving_time]],"")</f>
        <v/>
      </c>
      <c r="C464" s="20" t="str" cm="1">
        <f t="array" ref="C464">IF(Table2[[#This Row],[Max_num_drones]:[Max_num_drones]]=4,Table2[[#This Row],[Solving_time]:[Solving_time]],"")</f>
        <v/>
      </c>
      <c r="D464" s="20" t="str" cm="1">
        <f t="array" ref="D464">IF(Table2[[#This Row],[Max_num_drones]:[Max_num_drones]]=5,Table2[[#This Row],[Solving_time]:[Solving_time]],"")</f>
        <v/>
      </c>
    </row>
    <row r="465" spans="1:4">
      <c r="A465" s="20" cm="1">
        <f t="array" ref="A465">IF(Table2[[#This Row],[Max_num_drones]:[Max_num_drones]]=2,Table2[[#This Row],[Solving_time]:[Solving_time]],"")</f>
        <v>207.58623456954899</v>
      </c>
      <c r="B465" s="20" t="str" cm="1">
        <f t="array" ref="B465">IF(Table2[[#This Row],[Max_num_drones]:[Max_num_drones]]=3,Table2[[#This Row],[Solving_time]:[Solving_time]],"")</f>
        <v/>
      </c>
      <c r="C465" s="20" t="str" cm="1">
        <f t="array" ref="C465">IF(Table2[[#This Row],[Max_num_drones]:[Max_num_drones]]=4,Table2[[#This Row],[Solving_time]:[Solving_time]],"")</f>
        <v/>
      </c>
      <c r="D465" s="20" t="str" cm="1">
        <f t="array" ref="D465">IF(Table2[[#This Row],[Max_num_drones]:[Max_num_drones]]=5,Table2[[#This Row],[Solving_time]:[Solving_time]],"")</f>
        <v/>
      </c>
    </row>
    <row r="466" spans="1:4">
      <c r="A466" s="20" cm="1">
        <f t="array" ref="A466">IF(Table2[[#This Row],[Max_num_drones]:[Max_num_drones]]=2,Table2[[#This Row],[Solving_time]:[Solving_time]],"")</f>
        <v>300.01408290862997</v>
      </c>
      <c r="B466" s="20" t="str" cm="1">
        <f t="array" ref="B466">IF(Table2[[#This Row],[Max_num_drones]:[Max_num_drones]]=3,Table2[[#This Row],[Solving_time]:[Solving_time]],"")</f>
        <v/>
      </c>
      <c r="C466" s="20" t="str" cm="1">
        <f t="array" ref="C466">IF(Table2[[#This Row],[Max_num_drones]:[Max_num_drones]]=4,Table2[[#This Row],[Solving_time]:[Solving_time]],"")</f>
        <v/>
      </c>
      <c r="D466" s="20" t="str" cm="1">
        <f t="array" ref="D466">IF(Table2[[#This Row],[Max_num_drones]:[Max_num_drones]]=5,Table2[[#This Row],[Solving_time]:[Solving_time]],"")</f>
        <v/>
      </c>
    </row>
    <row r="467" spans="1:4">
      <c r="A467" s="20" t="str" cm="1">
        <f t="array" ref="A467">IF(Table2[[#This Row],[Max_num_drones]:[Max_num_drones]]=2,Table2[[#This Row],[Solving_time]:[Solving_time]],"")</f>
        <v/>
      </c>
      <c r="B467" s="20" cm="1">
        <f t="array" ref="B467">IF(Table2[[#This Row],[Max_num_drones]:[Max_num_drones]]=3,Table2[[#This Row],[Solving_time]:[Solving_time]],"")</f>
        <v>163.34164237976</v>
      </c>
      <c r="C467" s="20" t="str" cm="1">
        <f t="array" ref="C467">IF(Table2[[#This Row],[Max_num_drones]:[Max_num_drones]]=4,Table2[[#This Row],[Solving_time]:[Solving_time]],"")</f>
        <v/>
      </c>
      <c r="D467" s="20" t="str" cm="1">
        <f t="array" ref="D467">IF(Table2[[#This Row],[Max_num_drones]:[Max_num_drones]]=5,Table2[[#This Row],[Solving_time]:[Solving_time]],"")</f>
        <v/>
      </c>
    </row>
    <row r="468" spans="1:4">
      <c r="A468" s="20" t="str" cm="1">
        <f t="array" ref="A468">IF(Table2[[#This Row],[Max_num_drones]:[Max_num_drones]]=2,Table2[[#This Row],[Solving_time]:[Solving_time]],"")</f>
        <v/>
      </c>
      <c r="B468" s="20" cm="1">
        <f t="array" ref="B468">IF(Table2[[#This Row],[Max_num_drones]:[Max_num_drones]]=3,Table2[[#This Row],[Solving_time]:[Solving_time]],"")</f>
        <v>158.43396496772701</v>
      </c>
      <c r="C468" s="20" t="str" cm="1">
        <f t="array" ref="C468">IF(Table2[[#This Row],[Max_num_drones]:[Max_num_drones]]=4,Table2[[#This Row],[Solving_time]:[Solving_time]],"")</f>
        <v/>
      </c>
      <c r="D468" s="20" t="str" cm="1">
        <f t="array" ref="D468">IF(Table2[[#This Row],[Max_num_drones]:[Max_num_drones]]=5,Table2[[#This Row],[Solving_time]:[Solving_time]],"")</f>
        <v/>
      </c>
    </row>
    <row r="469" spans="1:4">
      <c r="A469" s="20" t="str" cm="1">
        <f t="array" ref="A469">IF(Table2[[#This Row],[Max_num_drones]:[Max_num_drones]]=2,Table2[[#This Row],[Solving_time]:[Solving_time]],"")</f>
        <v/>
      </c>
      <c r="B469" s="20" cm="1">
        <f t="array" ref="B469">IF(Table2[[#This Row],[Max_num_drones]:[Max_num_drones]]=3,Table2[[#This Row],[Solving_time]:[Solving_time]],"")</f>
        <v>264.36939358711197</v>
      </c>
      <c r="C469" s="20" t="str" cm="1">
        <f t="array" ref="C469">IF(Table2[[#This Row],[Max_num_drones]:[Max_num_drones]]=4,Table2[[#This Row],[Solving_time]:[Solving_time]],"")</f>
        <v/>
      </c>
      <c r="D469" s="20" t="str" cm="1">
        <f t="array" ref="D469">IF(Table2[[#This Row],[Max_num_drones]:[Max_num_drones]]=5,Table2[[#This Row],[Solving_time]:[Solving_time]],"")</f>
        <v/>
      </c>
    </row>
    <row r="470" spans="1:4">
      <c r="A470" s="20" t="str" cm="1">
        <f t="array" ref="A470">IF(Table2[[#This Row],[Max_num_drones]:[Max_num_drones]]=2,Table2[[#This Row],[Solving_time]:[Solving_time]],"")</f>
        <v/>
      </c>
      <c r="B470" s="20" cm="1">
        <f t="array" ref="B470">IF(Table2[[#This Row],[Max_num_drones]:[Max_num_drones]]=3,Table2[[#This Row],[Solving_time]:[Solving_time]],"")</f>
        <v>173.52067947387599</v>
      </c>
      <c r="C470" s="20" t="str" cm="1">
        <f t="array" ref="C470">IF(Table2[[#This Row],[Max_num_drones]:[Max_num_drones]]=4,Table2[[#This Row],[Solving_time]:[Solving_time]],"")</f>
        <v/>
      </c>
      <c r="D470" s="20" t="str" cm="1">
        <f t="array" ref="D470">IF(Table2[[#This Row],[Max_num_drones]:[Max_num_drones]]=5,Table2[[#This Row],[Solving_time]:[Solving_time]],"")</f>
        <v/>
      </c>
    </row>
    <row r="471" spans="1:4">
      <c r="A471" s="20" t="str" cm="1">
        <f t="array" ref="A471">IF(Table2[[#This Row],[Max_num_drones]:[Max_num_drones]]=2,Table2[[#This Row],[Solving_time]:[Solving_time]],"")</f>
        <v/>
      </c>
      <c r="B471" s="20" cm="1">
        <f t="array" ref="B471">IF(Table2[[#This Row],[Max_num_drones]:[Max_num_drones]]=3,Table2[[#This Row],[Solving_time]:[Solving_time]],"")</f>
        <v>142.332015037536</v>
      </c>
      <c r="C471" s="20" t="str" cm="1">
        <f t="array" ref="C471">IF(Table2[[#This Row],[Max_num_drones]:[Max_num_drones]]=4,Table2[[#This Row],[Solving_time]:[Solving_time]],"")</f>
        <v/>
      </c>
      <c r="D471" s="20" t="str" cm="1">
        <f t="array" ref="D471">IF(Table2[[#This Row],[Max_num_drones]:[Max_num_drones]]=5,Table2[[#This Row],[Solving_time]:[Solving_time]],"")</f>
        <v/>
      </c>
    </row>
    <row r="472" spans="1:4">
      <c r="A472" s="20" t="str" cm="1">
        <f t="array" ref="A472">IF(Table2[[#This Row],[Max_num_drones]:[Max_num_drones]]=2,Table2[[#This Row],[Solving_time]:[Solving_time]],"")</f>
        <v/>
      </c>
      <c r="B472" s="20" t="str" cm="1">
        <f t="array" ref="B472">IF(Table2[[#This Row],[Max_num_drones]:[Max_num_drones]]=3,Table2[[#This Row],[Solving_time]:[Solving_time]],"")</f>
        <v/>
      </c>
      <c r="C472" s="20" cm="1">
        <f t="array" ref="C472">IF(Table2[[#This Row],[Max_num_drones]:[Max_num_drones]]=4,Table2[[#This Row],[Solving_time]:[Solving_time]],"")</f>
        <v>127.146574735641</v>
      </c>
      <c r="D472" s="20" t="str" cm="1">
        <f t="array" ref="D472">IF(Table2[[#This Row],[Max_num_drones]:[Max_num_drones]]=5,Table2[[#This Row],[Solving_time]:[Solving_time]],"")</f>
        <v/>
      </c>
    </row>
    <row r="473" spans="1:4">
      <c r="A473" s="20" t="str" cm="1">
        <f t="array" ref="A473">IF(Table2[[#This Row],[Max_num_drones]:[Max_num_drones]]=2,Table2[[#This Row],[Solving_time]:[Solving_time]],"")</f>
        <v/>
      </c>
      <c r="B473" s="20" t="str" cm="1">
        <f t="array" ref="B473">IF(Table2[[#This Row],[Max_num_drones]:[Max_num_drones]]=3,Table2[[#This Row],[Solving_time]:[Solving_time]],"")</f>
        <v/>
      </c>
      <c r="C473" s="20" cm="1">
        <f t="array" ref="C473">IF(Table2[[#This Row],[Max_num_drones]:[Max_num_drones]]=4,Table2[[#This Row],[Solving_time]:[Solving_time]],"")</f>
        <v>9.7322866916656494</v>
      </c>
      <c r="D473" s="20" t="str" cm="1">
        <f t="array" ref="D473">IF(Table2[[#This Row],[Max_num_drones]:[Max_num_drones]]=5,Table2[[#This Row],[Solving_time]:[Solving_time]],"")</f>
        <v/>
      </c>
    </row>
    <row r="474" spans="1:4">
      <c r="A474" s="20" t="str" cm="1">
        <f t="array" ref="A474">IF(Table2[[#This Row],[Max_num_drones]:[Max_num_drones]]=2,Table2[[#This Row],[Solving_time]:[Solving_time]],"")</f>
        <v/>
      </c>
      <c r="B474" s="20" t="str" cm="1">
        <f t="array" ref="B474">IF(Table2[[#This Row],[Max_num_drones]:[Max_num_drones]]=3,Table2[[#This Row],[Solving_time]:[Solving_time]],"")</f>
        <v/>
      </c>
      <c r="C474" s="20" cm="1">
        <f t="array" ref="C474">IF(Table2[[#This Row],[Max_num_drones]:[Max_num_drones]]=4,Table2[[#This Row],[Solving_time]:[Solving_time]],"")</f>
        <v>159.48130726814199</v>
      </c>
      <c r="D474" s="20" t="str" cm="1">
        <f t="array" ref="D474">IF(Table2[[#This Row],[Max_num_drones]:[Max_num_drones]]=5,Table2[[#This Row],[Solving_time]:[Solving_time]],"")</f>
        <v/>
      </c>
    </row>
    <row r="475" spans="1:4">
      <c r="A475" s="20" t="str" cm="1">
        <f t="array" ref="A475">IF(Table2[[#This Row],[Max_num_drones]:[Max_num_drones]]=2,Table2[[#This Row],[Solving_time]:[Solving_time]],"")</f>
        <v/>
      </c>
      <c r="B475" s="20" t="str" cm="1">
        <f t="array" ref="B475">IF(Table2[[#This Row],[Max_num_drones]:[Max_num_drones]]=3,Table2[[#This Row],[Solving_time]:[Solving_time]],"")</f>
        <v/>
      </c>
      <c r="C475" s="20" cm="1">
        <f t="array" ref="C475">IF(Table2[[#This Row],[Max_num_drones]:[Max_num_drones]]=4,Table2[[#This Row],[Solving_time]:[Solving_time]],"")</f>
        <v>264.45310568809498</v>
      </c>
      <c r="D475" s="20" t="str" cm="1">
        <f t="array" ref="D475">IF(Table2[[#This Row],[Max_num_drones]:[Max_num_drones]]=5,Table2[[#This Row],[Solving_time]:[Solving_time]],"")</f>
        <v/>
      </c>
    </row>
    <row r="476" spans="1:4">
      <c r="A476" s="20" t="str" cm="1">
        <f t="array" ref="A476">IF(Table2[[#This Row],[Max_num_drones]:[Max_num_drones]]=2,Table2[[#This Row],[Solving_time]:[Solving_time]],"")</f>
        <v/>
      </c>
      <c r="B476" s="20" t="str" cm="1">
        <f t="array" ref="B476">IF(Table2[[#This Row],[Max_num_drones]:[Max_num_drones]]=3,Table2[[#This Row],[Solving_time]:[Solving_time]],"")</f>
        <v/>
      </c>
      <c r="C476" s="20" cm="1">
        <f t="array" ref="C476">IF(Table2[[#This Row],[Max_num_drones]:[Max_num_drones]]=4,Table2[[#This Row],[Solving_time]:[Solving_time]],"")</f>
        <v>216.56454110145501</v>
      </c>
      <c r="D476" s="20" t="str" cm="1">
        <f t="array" ref="D476">IF(Table2[[#This Row],[Max_num_drones]:[Max_num_drones]]=5,Table2[[#This Row],[Solving_time]:[Solving_time]],"")</f>
        <v/>
      </c>
    </row>
    <row r="477" spans="1:4">
      <c r="A477" s="20" t="str" cm="1">
        <f t="array" ref="A477">IF(Table2[[#This Row],[Max_num_drones]:[Max_num_drones]]=2,Table2[[#This Row],[Solving_time]:[Solving_time]],"")</f>
        <v/>
      </c>
      <c r="B477" s="20" t="str" cm="1">
        <f t="array" ref="B477">IF(Table2[[#This Row],[Max_num_drones]:[Max_num_drones]]=3,Table2[[#This Row],[Solving_time]:[Solving_time]],"")</f>
        <v/>
      </c>
      <c r="C477" s="20" t="str" cm="1">
        <f t="array" ref="C477">IF(Table2[[#This Row],[Max_num_drones]:[Max_num_drones]]=4,Table2[[#This Row],[Solving_time]:[Solving_time]],"")</f>
        <v/>
      </c>
      <c r="D477" s="20" cm="1">
        <f t="array" ref="D477">IF(Table2[[#This Row],[Max_num_drones]:[Max_num_drones]]=5,Table2[[#This Row],[Solving_time]:[Solving_time]],"")</f>
        <v>216.368843078613</v>
      </c>
    </row>
    <row r="478" spans="1:4">
      <c r="A478" s="20" t="str" cm="1">
        <f t="array" ref="A478">IF(Table2[[#This Row],[Max_num_drones]:[Max_num_drones]]=2,Table2[[#This Row],[Solving_time]:[Solving_time]],"")</f>
        <v/>
      </c>
      <c r="B478" s="20" t="str" cm="1">
        <f t="array" ref="B478">IF(Table2[[#This Row],[Max_num_drones]:[Max_num_drones]]=3,Table2[[#This Row],[Solving_time]:[Solving_time]],"")</f>
        <v/>
      </c>
      <c r="C478" s="20" t="str" cm="1">
        <f t="array" ref="C478">IF(Table2[[#This Row],[Max_num_drones]:[Max_num_drones]]=4,Table2[[#This Row],[Solving_time]:[Solving_time]],"")</f>
        <v/>
      </c>
      <c r="D478" s="20" cm="1">
        <f t="array" ref="D478">IF(Table2[[#This Row],[Max_num_drones]:[Max_num_drones]]=5,Table2[[#This Row],[Solving_time]:[Solving_time]],"")</f>
        <v>8.1063961982726997</v>
      </c>
    </row>
    <row r="479" spans="1:4">
      <c r="A479" s="20" t="str" cm="1">
        <f t="array" ref="A479">IF(Table2[[#This Row],[Max_num_drones]:[Max_num_drones]]=2,Table2[[#This Row],[Solving_time]:[Solving_time]],"")</f>
        <v/>
      </c>
      <c r="B479" s="20" t="str" cm="1">
        <f t="array" ref="B479">IF(Table2[[#This Row],[Max_num_drones]:[Max_num_drones]]=3,Table2[[#This Row],[Solving_time]:[Solving_time]],"")</f>
        <v/>
      </c>
      <c r="C479" s="20" t="str" cm="1">
        <f t="array" ref="C479">IF(Table2[[#This Row],[Max_num_drones]:[Max_num_drones]]=4,Table2[[#This Row],[Solving_time]:[Solving_time]],"")</f>
        <v/>
      </c>
      <c r="D479" s="20" cm="1">
        <f t="array" ref="D479">IF(Table2[[#This Row],[Max_num_drones]:[Max_num_drones]]=5,Table2[[#This Row],[Solving_time]:[Solving_time]],"")</f>
        <v>21.886256933212199</v>
      </c>
    </row>
    <row r="480" spans="1:4">
      <c r="A480" s="20" t="str" cm="1">
        <f t="array" ref="A480">IF(Table2[[#This Row],[Max_num_drones]:[Max_num_drones]]=2,Table2[[#This Row],[Solving_time]:[Solving_time]],"")</f>
        <v/>
      </c>
      <c r="B480" s="20" t="str" cm="1">
        <f t="array" ref="B480">IF(Table2[[#This Row],[Max_num_drones]:[Max_num_drones]]=3,Table2[[#This Row],[Solving_time]:[Solving_time]],"")</f>
        <v/>
      </c>
      <c r="C480" s="20" t="str" cm="1">
        <f t="array" ref="C480">IF(Table2[[#This Row],[Max_num_drones]:[Max_num_drones]]=4,Table2[[#This Row],[Solving_time]:[Solving_time]],"")</f>
        <v/>
      </c>
      <c r="D480" s="20" cm="1">
        <f t="array" ref="D480">IF(Table2[[#This Row],[Max_num_drones]:[Max_num_drones]]=5,Table2[[#This Row],[Solving_time]:[Solving_time]],"")</f>
        <v>221.26784229278499</v>
      </c>
    </row>
    <row r="481" spans="1:4">
      <c r="A481" s="20" t="str" cm="1">
        <f t="array" ref="A481">IF(Table2[[#This Row],[Max_num_drones]:[Max_num_drones]]=2,Table2[[#This Row],[Solving_time]:[Solving_time]],"")</f>
        <v/>
      </c>
      <c r="B481" s="20" t="str" cm="1">
        <f t="array" ref="B481">IF(Table2[[#This Row],[Max_num_drones]:[Max_num_drones]]=3,Table2[[#This Row],[Solving_time]:[Solving_time]],"")</f>
        <v/>
      </c>
      <c r="C481" s="20" t="str" cm="1">
        <f t="array" ref="C481">IF(Table2[[#This Row],[Max_num_drones]:[Max_num_drones]]=4,Table2[[#This Row],[Solving_time]:[Solving_time]],"")</f>
        <v/>
      </c>
      <c r="D481" s="20" cm="1">
        <f t="array" ref="D481">IF(Table2[[#This Row],[Max_num_drones]:[Max_num_drones]]=5,Table2[[#This Row],[Solving_time]:[Solving_time]],"")</f>
        <v>136.35881328582701</v>
      </c>
    </row>
    <row r="482" spans="1:4">
      <c r="A482" s="20" cm="1">
        <f t="array" ref="A482">IF(Table2[[#This Row],[Max_num_drones]:[Max_num_drones]]=2,Table2[[#This Row],[Solving_time]:[Solving_time]],"")</f>
        <v>126.815947055816</v>
      </c>
      <c r="B482" s="20" t="str" cm="1">
        <f t="array" ref="B482">IF(Table2[[#This Row],[Max_num_drones]:[Max_num_drones]]=3,Table2[[#This Row],[Solving_time]:[Solving_time]],"")</f>
        <v/>
      </c>
      <c r="C482" s="20" t="str" cm="1">
        <f t="array" ref="C482">IF(Table2[[#This Row],[Max_num_drones]:[Max_num_drones]]=4,Table2[[#This Row],[Solving_time]:[Solving_time]],"")</f>
        <v/>
      </c>
      <c r="D482" s="20" t="str" cm="1">
        <f t="array" ref="D482">IF(Table2[[#This Row],[Max_num_drones]:[Max_num_drones]]=5,Table2[[#This Row],[Solving_time]:[Solving_time]],"")</f>
        <v/>
      </c>
    </row>
    <row r="483" spans="1:4">
      <c r="A483" s="20" cm="1">
        <f t="array" ref="A483">IF(Table2[[#This Row],[Max_num_drones]:[Max_num_drones]]=2,Table2[[#This Row],[Solving_time]:[Solving_time]],"")</f>
        <v>300.007714748382</v>
      </c>
      <c r="B483" s="20" t="str" cm="1">
        <f t="array" ref="B483">IF(Table2[[#This Row],[Max_num_drones]:[Max_num_drones]]=3,Table2[[#This Row],[Solving_time]:[Solving_time]],"")</f>
        <v/>
      </c>
      <c r="C483" s="20" t="str" cm="1">
        <f t="array" ref="C483">IF(Table2[[#This Row],[Max_num_drones]:[Max_num_drones]]=4,Table2[[#This Row],[Solving_time]:[Solving_time]],"")</f>
        <v/>
      </c>
      <c r="D483" s="20" t="str" cm="1">
        <f t="array" ref="D483">IF(Table2[[#This Row],[Max_num_drones]:[Max_num_drones]]=5,Table2[[#This Row],[Solving_time]:[Solving_time]],"")</f>
        <v/>
      </c>
    </row>
    <row r="484" spans="1:4">
      <c r="A484" s="20" cm="1">
        <f t="array" ref="A484">IF(Table2[[#This Row],[Max_num_drones]:[Max_num_drones]]=2,Table2[[#This Row],[Solving_time]:[Solving_time]],"")</f>
        <v>126.995377540588</v>
      </c>
      <c r="B484" s="20" t="str" cm="1">
        <f t="array" ref="B484">IF(Table2[[#This Row],[Max_num_drones]:[Max_num_drones]]=3,Table2[[#This Row],[Solving_time]:[Solving_time]],"")</f>
        <v/>
      </c>
      <c r="C484" s="20" t="str" cm="1">
        <f t="array" ref="C484">IF(Table2[[#This Row],[Max_num_drones]:[Max_num_drones]]=4,Table2[[#This Row],[Solving_time]:[Solving_time]],"")</f>
        <v/>
      </c>
      <c r="D484" s="20" t="str" cm="1">
        <f t="array" ref="D484">IF(Table2[[#This Row],[Max_num_drones]:[Max_num_drones]]=5,Table2[[#This Row],[Solving_time]:[Solving_time]],"")</f>
        <v/>
      </c>
    </row>
    <row r="485" spans="1:4">
      <c r="A485" s="20" cm="1">
        <f t="array" ref="A485">IF(Table2[[#This Row],[Max_num_drones]:[Max_num_drones]]=2,Table2[[#This Row],[Solving_time]:[Solving_time]],"")</f>
        <v>128.16930437088001</v>
      </c>
      <c r="B485" s="20" t="str" cm="1">
        <f t="array" ref="B485">IF(Table2[[#This Row],[Max_num_drones]:[Max_num_drones]]=3,Table2[[#This Row],[Solving_time]:[Solving_time]],"")</f>
        <v/>
      </c>
      <c r="C485" s="20" t="str" cm="1">
        <f t="array" ref="C485">IF(Table2[[#This Row],[Max_num_drones]:[Max_num_drones]]=4,Table2[[#This Row],[Solving_time]:[Solving_time]],"")</f>
        <v/>
      </c>
      <c r="D485" s="20" t="str" cm="1">
        <f t="array" ref="D485">IF(Table2[[#This Row],[Max_num_drones]:[Max_num_drones]]=5,Table2[[#This Row],[Solving_time]:[Solving_time]],"")</f>
        <v/>
      </c>
    </row>
    <row r="486" spans="1:4">
      <c r="A486" s="20" cm="1">
        <f t="array" ref="A486">IF(Table2[[#This Row],[Max_num_drones]:[Max_num_drones]]=2,Table2[[#This Row],[Solving_time]:[Solving_time]],"")</f>
        <v>158.43199181556699</v>
      </c>
      <c r="B486" s="20" t="str" cm="1">
        <f t="array" ref="B486">IF(Table2[[#This Row],[Max_num_drones]:[Max_num_drones]]=3,Table2[[#This Row],[Solving_time]:[Solving_time]],"")</f>
        <v/>
      </c>
      <c r="C486" s="20" t="str" cm="1">
        <f t="array" ref="C486">IF(Table2[[#This Row],[Max_num_drones]:[Max_num_drones]]=4,Table2[[#This Row],[Solving_time]:[Solving_time]],"")</f>
        <v/>
      </c>
      <c r="D486" s="20" t="str" cm="1">
        <f t="array" ref="D486">IF(Table2[[#This Row],[Max_num_drones]:[Max_num_drones]]=5,Table2[[#This Row],[Solving_time]:[Solving_time]],"")</f>
        <v/>
      </c>
    </row>
    <row r="487" spans="1:4">
      <c r="A487" s="20" t="str" cm="1">
        <f t="array" ref="A487">IF(Table2[[#This Row],[Max_num_drones]:[Max_num_drones]]=2,Table2[[#This Row],[Solving_time]:[Solving_time]],"")</f>
        <v/>
      </c>
      <c r="B487" s="20" cm="1">
        <f t="array" ref="B487">IF(Table2[[#This Row],[Max_num_drones]:[Max_num_drones]]=3,Table2[[#This Row],[Solving_time]:[Solving_time]],"")</f>
        <v>300.03581428527798</v>
      </c>
      <c r="C487" s="20" t="str" cm="1">
        <f t="array" ref="C487">IF(Table2[[#This Row],[Max_num_drones]:[Max_num_drones]]=4,Table2[[#This Row],[Solving_time]:[Solving_time]],"")</f>
        <v/>
      </c>
      <c r="D487" s="20" t="str" cm="1">
        <f t="array" ref="D487">IF(Table2[[#This Row],[Max_num_drones]:[Max_num_drones]]=5,Table2[[#This Row],[Solving_time]:[Solving_time]],"")</f>
        <v/>
      </c>
    </row>
    <row r="488" spans="1:4">
      <c r="A488" s="20" t="str" cm="1">
        <f t="array" ref="A488">IF(Table2[[#This Row],[Max_num_drones]:[Max_num_drones]]=2,Table2[[#This Row],[Solving_time]:[Solving_time]],"")</f>
        <v/>
      </c>
      <c r="B488" s="20" cm="1">
        <f t="array" ref="B488">IF(Table2[[#This Row],[Max_num_drones]:[Max_num_drones]]=3,Table2[[#This Row],[Solving_time]:[Solving_time]],"")</f>
        <v>287.53651618957502</v>
      </c>
      <c r="C488" s="20" t="str" cm="1">
        <f t="array" ref="C488">IF(Table2[[#This Row],[Max_num_drones]:[Max_num_drones]]=4,Table2[[#This Row],[Solving_time]:[Solving_time]],"")</f>
        <v/>
      </c>
      <c r="D488" s="20" t="str" cm="1">
        <f t="array" ref="D488">IF(Table2[[#This Row],[Max_num_drones]:[Max_num_drones]]=5,Table2[[#This Row],[Solving_time]:[Solving_time]],"")</f>
        <v/>
      </c>
    </row>
    <row r="489" spans="1:4">
      <c r="A489" s="20" t="str" cm="1">
        <f t="array" ref="A489">IF(Table2[[#This Row],[Max_num_drones]:[Max_num_drones]]=2,Table2[[#This Row],[Solving_time]:[Solving_time]],"")</f>
        <v/>
      </c>
      <c r="B489" s="20" cm="1">
        <f t="array" ref="B489">IF(Table2[[#This Row],[Max_num_drones]:[Max_num_drones]]=3,Table2[[#This Row],[Solving_time]:[Solving_time]],"")</f>
        <v>266.90115189552301</v>
      </c>
      <c r="C489" s="20" t="str" cm="1">
        <f t="array" ref="C489">IF(Table2[[#This Row],[Max_num_drones]:[Max_num_drones]]=4,Table2[[#This Row],[Solving_time]:[Solving_time]],"")</f>
        <v/>
      </c>
      <c r="D489" s="20" t="str" cm="1">
        <f t="array" ref="D489">IF(Table2[[#This Row],[Max_num_drones]:[Max_num_drones]]=5,Table2[[#This Row],[Solving_time]:[Solving_time]],"")</f>
        <v/>
      </c>
    </row>
    <row r="490" spans="1:4">
      <c r="A490" s="20" t="str" cm="1">
        <f t="array" ref="A490">IF(Table2[[#This Row],[Max_num_drones]:[Max_num_drones]]=2,Table2[[#This Row],[Solving_time]:[Solving_time]],"")</f>
        <v/>
      </c>
      <c r="B490" s="20" cm="1">
        <f t="array" ref="B490">IF(Table2[[#This Row],[Max_num_drones]:[Max_num_drones]]=3,Table2[[#This Row],[Solving_time]:[Solving_time]],"")</f>
        <v>171.779814243316</v>
      </c>
      <c r="C490" s="20" t="str" cm="1">
        <f t="array" ref="C490">IF(Table2[[#This Row],[Max_num_drones]:[Max_num_drones]]=4,Table2[[#This Row],[Solving_time]:[Solving_time]],"")</f>
        <v/>
      </c>
      <c r="D490" s="20" t="str" cm="1">
        <f t="array" ref="D490">IF(Table2[[#This Row],[Max_num_drones]:[Max_num_drones]]=5,Table2[[#This Row],[Solving_time]:[Solving_time]],"")</f>
        <v/>
      </c>
    </row>
    <row r="491" spans="1:4">
      <c r="A491" s="20" t="str" cm="1">
        <f t="array" ref="A491">IF(Table2[[#This Row],[Max_num_drones]:[Max_num_drones]]=2,Table2[[#This Row],[Solving_time]:[Solving_time]],"")</f>
        <v/>
      </c>
      <c r="B491" s="20" cm="1">
        <f t="array" ref="B491">IF(Table2[[#This Row],[Max_num_drones]:[Max_num_drones]]=3,Table2[[#This Row],[Solving_time]:[Solving_time]],"")</f>
        <v>180.51532697677601</v>
      </c>
      <c r="C491" s="20" t="str" cm="1">
        <f t="array" ref="C491">IF(Table2[[#This Row],[Max_num_drones]:[Max_num_drones]]=4,Table2[[#This Row],[Solving_time]:[Solving_time]],"")</f>
        <v/>
      </c>
      <c r="D491" s="20" t="str" cm="1">
        <f t="array" ref="D491">IF(Table2[[#This Row],[Max_num_drones]:[Max_num_drones]]=5,Table2[[#This Row],[Solving_time]:[Solving_time]],"")</f>
        <v/>
      </c>
    </row>
    <row r="492" spans="1:4">
      <c r="A492" s="20" t="str" cm="1">
        <f t="array" ref="A492">IF(Table2[[#This Row],[Max_num_drones]:[Max_num_drones]]=2,Table2[[#This Row],[Solving_time]:[Solving_time]],"")</f>
        <v/>
      </c>
      <c r="B492" s="20" t="str" cm="1">
        <f t="array" ref="B492">IF(Table2[[#This Row],[Max_num_drones]:[Max_num_drones]]=3,Table2[[#This Row],[Solving_time]:[Solving_time]],"")</f>
        <v/>
      </c>
      <c r="C492" s="20" cm="1">
        <f t="array" ref="C492">IF(Table2[[#This Row],[Max_num_drones]:[Max_num_drones]]=4,Table2[[#This Row],[Solving_time]:[Solving_time]],"")</f>
        <v>143.71836876869199</v>
      </c>
      <c r="D492" s="20" t="str" cm="1">
        <f t="array" ref="D492">IF(Table2[[#This Row],[Max_num_drones]:[Max_num_drones]]=5,Table2[[#This Row],[Solving_time]:[Solving_time]],"")</f>
        <v/>
      </c>
    </row>
    <row r="493" spans="1:4">
      <c r="A493" s="20" t="str" cm="1">
        <f t="array" ref="A493">IF(Table2[[#This Row],[Max_num_drones]:[Max_num_drones]]=2,Table2[[#This Row],[Solving_time]:[Solving_time]],"")</f>
        <v/>
      </c>
      <c r="B493" s="20" t="str" cm="1">
        <f t="array" ref="B493">IF(Table2[[#This Row],[Max_num_drones]:[Max_num_drones]]=3,Table2[[#This Row],[Solving_time]:[Solving_time]],"")</f>
        <v/>
      </c>
      <c r="C493" s="20" cm="1">
        <f t="array" ref="C493">IF(Table2[[#This Row],[Max_num_drones]:[Max_num_drones]]=4,Table2[[#This Row],[Solving_time]:[Solving_time]],"")</f>
        <v>236.410389661788</v>
      </c>
      <c r="D493" s="20" t="str" cm="1">
        <f t="array" ref="D493">IF(Table2[[#This Row],[Max_num_drones]:[Max_num_drones]]=5,Table2[[#This Row],[Solving_time]:[Solving_time]],"")</f>
        <v/>
      </c>
    </row>
    <row r="494" spans="1:4">
      <c r="A494" s="20" t="str" cm="1">
        <f t="array" ref="A494">IF(Table2[[#This Row],[Max_num_drones]:[Max_num_drones]]=2,Table2[[#This Row],[Solving_time]:[Solving_time]],"")</f>
        <v/>
      </c>
      <c r="B494" s="20" t="str" cm="1">
        <f t="array" ref="B494">IF(Table2[[#This Row],[Max_num_drones]:[Max_num_drones]]=3,Table2[[#This Row],[Solving_time]:[Solving_time]],"")</f>
        <v/>
      </c>
      <c r="C494" s="20" cm="1">
        <f t="array" ref="C494">IF(Table2[[#This Row],[Max_num_drones]:[Max_num_drones]]=4,Table2[[#This Row],[Solving_time]:[Solving_time]],"")</f>
        <v>124.621161460876</v>
      </c>
      <c r="D494" s="20" t="str" cm="1">
        <f t="array" ref="D494">IF(Table2[[#This Row],[Max_num_drones]:[Max_num_drones]]=5,Table2[[#This Row],[Solving_time]:[Solving_time]],"")</f>
        <v/>
      </c>
    </row>
    <row r="495" spans="1:4">
      <c r="A495" s="20" t="str" cm="1">
        <f t="array" ref="A495">IF(Table2[[#This Row],[Max_num_drones]:[Max_num_drones]]=2,Table2[[#This Row],[Solving_time]:[Solving_time]],"")</f>
        <v/>
      </c>
      <c r="B495" s="20" t="str" cm="1">
        <f t="array" ref="B495">IF(Table2[[#This Row],[Max_num_drones]:[Max_num_drones]]=3,Table2[[#This Row],[Solving_time]:[Solving_time]],"")</f>
        <v/>
      </c>
      <c r="C495" s="20" cm="1">
        <f t="array" ref="C495">IF(Table2[[#This Row],[Max_num_drones]:[Max_num_drones]]=4,Table2[[#This Row],[Solving_time]:[Solving_time]],"")</f>
        <v>134.909672260284</v>
      </c>
      <c r="D495" s="20" t="str" cm="1">
        <f t="array" ref="D495">IF(Table2[[#This Row],[Max_num_drones]:[Max_num_drones]]=5,Table2[[#This Row],[Solving_time]:[Solving_time]],"")</f>
        <v/>
      </c>
    </row>
    <row r="496" spans="1:4">
      <c r="A496" s="20" t="str" cm="1">
        <f t="array" ref="A496">IF(Table2[[#This Row],[Max_num_drones]:[Max_num_drones]]=2,Table2[[#This Row],[Solving_time]:[Solving_time]],"")</f>
        <v/>
      </c>
      <c r="B496" s="20" t="str" cm="1">
        <f t="array" ref="B496">IF(Table2[[#This Row],[Max_num_drones]:[Max_num_drones]]=3,Table2[[#This Row],[Solving_time]:[Solving_time]],"")</f>
        <v/>
      </c>
      <c r="C496" s="20" cm="1">
        <f t="array" ref="C496">IF(Table2[[#This Row],[Max_num_drones]:[Max_num_drones]]=4,Table2[[#This Row],[Solving_time]:[Solving_time]],"")</f>
        <v>125.878272294998</v>
      </c>
      <c r="D496" s="20" t="str" cm="1">
        <f t="array" ref="D496">IF(Table2[[#This Row],[Max_num_drones]:[Max_num_drones]]=5,Table2[[#This Row],[Solving_time]:[Solving_time]],"")</f>
        <v/>
      </c>
    </row>
    <row r="497" spans="1:4">
      <c r="A497" s="20" t="str" cm="1">
        <f t="array" ref="A497">IF(Table2[[#This Row],[Max_num_drones]:[Max_num_drones]]=2,Table2[[#This Row],[Solving_time]:[Solving_time]],"")</f>
        <v/>
      </c>
      <c r="B497" s="20" t="str" cm="1">
        <f t="array" ref="B497">IF(Table2[[#This Row],[Max_num_drones]:[Max_num_drones]]=3,Table2[[#This Row],[Solving_time]:[Solving_time]],"")</f>
        <v/>
      </c>
      <c r="C497" s="20" t="str" cm="1">
        <f t="array" ref="C497">IF(Table2[[#This Row],[Max_num_drones]:[Max_num_drones]]=4,Table2[[#This Row],[Solving_time]:[Solving_time]],"")</f>
        <v/>
      </c>
      <c r="D497" s="20" cm="1">
        <f t="array" ref="D497">IF(Table2[[#This Row],[Max_num_drones]:[Max_num_drones]]=5,Table2[[#This Row],[Solving_time]:[Solving_time]],"")</f>
        <v>173.652084350585</v>
      </c>
    </row>
    <row r="498" spans="1:4">
      <c r="A498" s="20" t="str" cm="1">
        <f t="array" ref="A498">IF(Table2[[#This Row],[Max_num_drones]:[Max_num_drones]]=2,Table2[[#This Row],[Solving_time]:[Solving_time]],"")</f>
        <v/>
      </c>
      <c r="B498" s="20" t="str" cm="1">
        <f t="array" ref="B498">IF(Table2[[#This Row],[Max_num_drones]:[Max_num_drones]]=3,Table2[[#This Row],[Solving_time]:[Solving_time]],"")</f>
        <v/>
      </c>
      <c r="C498" s="20" t="str" cm="1">
        <f t="array" ref="C498">IF(Table2[[#This Row],[Max_num_drones]:[Max_num_drones]]=4,Table2[[#This Row],[Solving_time]:[Solving_time]],"")</f>
        <v/>
      </c>
      <c r="D498" s="20" cm="1">
        <f t="array" ref="D498">IF(Table2[[#This Row],[Max_num_drones]:[Max_num_drones]]=5,Table2[[#This Row],[Solving_time]:[Solving_time]],"")</f>
        <v>37.631685256958001</v>
      </c>
    </row>
    <row r="499" spans="1:4">
      <c r="A499" s="20" t="str" cm="1">
        <f t="array" ref="A499">IF(Table2[[#This Row],[Max_num_drones]:[Max_num_drones]]=2,Table2[[#This Row],[Solving_time]:[Solving_time]],"")</f>
        <v/>
      </c>
      <c r="B499" s="20" t="str" cm="1">
        <f t="array" ref="B499">IF(Table2[[#This Row],[Max_num_drones]:[Max_num_drones]]=3,Table2[[#This Row],[Solving_time]:[Solving_time]],"")</f>
        <v/>
      </c>
      <c r="C499" s="20" t="str" cm="1">
        <f t="array" ref="C499">IF(Table2[[#This Row],[Max_num_drones]:[Max_num_drones]]=4,Table2[[#This Row],[Solving_time]:[Solving_time]],"")</f>
        <v/>
      </c>
      <c r="D499" s="20" cm="1">
        <f t="array" ref="D499">IF(Table2[[#This Row],[Max_num_drones]:[Max_num_drones]]=5,Table2[[#This Row],[Solving_time]:[Solving_time]],"")</f>
        <v>203.12403464317299</v>
      </c>
    </row>
    <row r="500" spans="1:4">
      <c r="A500" s="20" t="str" cm="1">
        <f t="array" ref="A500">IF(Table2[[#This Row],[Max_num_drones]:[Max_num_drones]]=2,Table2[[#This Row],[Solving_time]:[Solving_time]],"")</f>
        <v/>
      </c>
      <c r="B500" s="20" t="str" cm="1">
        <f t="array" ref="B500">IF(Table2[[#This Row],[Max_num_drones]:[Max_num_drones]]=3,Table2[[#This Row],[Solving_time]:[Solving_time]],"")</f>
        <v/>
      </c>
      <c r="C500" s="20" t="str" cm="1">
        <f t="array" ref="C500">IF(Table2[[#This Row],[Max_num_drones]:[Max_num_drones]]=4,Table2[[#This Row],[Solving_time]:[Solving_time]],"")</f>
        <v/>
      </c>
      <c r="D500" s="20" cm="1">
        <f t="array" ref="D500">IF(Table2[[#This Row],[Max_num_drones]:[Max_num_drones]]=5,Table2[[#This Row],[Solving_time]:[Solving_time]],"")</f>
        <v>126.594290733337</v>
      </c>
    </row>
    <row r="501" spans="1:4">
      <c r="A501" s="20" t="str" cm="1">
        <f t="array" ref="A501">IF(Table2[[#This Row],[Max_num_drones]:[Max_num_drones]]=2,Table2[[#This Row],[Solving_time]:[Solving_time]],"")</f>
        <v/>
      </c>
      <c r="B501" s="20" t="str" cm="1">
        <f t="array" ref="B501">IF(Table2[[#This Row],[Max_num_drones]:[Max_num_drones]]=3,Table2[[#This Row],[Solving_time]:[Solving_time]],"")</f>
        <v/>
      </c>
      <c r="C501" s="20" t="str" cm="1">
        <f t="array" ref="C501">IF(Table2[[#This Row],[Max_num_drones]:[Max_num_drones]]=4,Table2[[#This Row],[Solving_time]:[Solving_time]],"")</f>
        <v/>
      </c>
      <c r="D501" s="20" cm="1">
        <f t="array" ref="D501">IF(Table2[[#This Row],[Max_num_drones]:[Max_num_drones]]=5,Table2[[#This Row],[Solving_time]:[Solving_time]],"")</f>
        <v>122.137638807296</v>
      </c>
    </row>
    <row r="502" spans="1:4">
      <c r="A502" s="20" cm="1">
        <f t="array" ref="A502">IF(Table2[[#This Row],[Max_num_drones]:[Max_num_drones]]=2,Table2[[#This Row],[Solving_time]:[Solving_time]],"")</f>
        <v>174.01164031028699</v>
      </c>
      <c r="B502" s="20" t="str" cm="1">
        <f t="array" ref="B502">IF(Table2[[#This Row],[Max_num_drones]:[Max_num_drones]]=3,Table2[[#This Row],[Solving_time]:[Solving_time]],"")</f>
        <v/>
      </c>
      <c r="C502" s="20" t="str" cm="1">
        <f t="array" ref="C502">IF(Table2[[#This Row],[Max_num_drones]:[Max_num_drones]]=4,Table2[[#This Row],[Solving_time]:[Solving_time]],"")</f>
        <v/>
      </c>
      <c r="D502" s="20" t="str" cm="1">
        <f t="array" ref="D502">IF(Table2[[#This Row],[Max_num_drones]:[Max_num_drones]]=5,Table2[[#This Row],[Solving_time]:[Solving_time]],"")</f>
        <v/>
      </c>
    </row>
    <row r="503" spans="1:4">
      <c r="A503" s="20" cm="1">
        <f t="array" ref="A503">IF(Table2[[#This Row],[Max_num_drones]:[Max_num_drones]]=2,Table2[[#This Row],[Solving_time]:[Solving_time]],"")</f>
        <v>156.049840927124</v>
      </c>
      <c r="B503" s="20" t="str" cm="1">
        <f t="array" ref="B503">IF(Table2[[#This Row],[Max_num_drones]:[Max_num_drones]]=3,Table2[[#This Row],[Solving_time]:[Solving_time]],"")</f>
        <v/>
      </c>
      <c r="C503" s="20" t="str" cm="1">
        <f t="array" ref="C503">IF(Table2[[#This Row],[Max_num_drones]:[Max_num_drones]]=4,Table2[[#This Row],[Solving_time]:[Solving_time]],"")</f>
        <v/>
      </c>
      <c r="D503" s="20" t="str" cm="1">
        <f t="array" ref="D503">IF(Table2[[#This Row],[Max_num_drones]:[Max_num_drones]]=5,Table2[[#This Row],[Solving_time]:[Solving_time]],"")</f>
        <v/>
      </c>
    </row>
    <row r="504" spans="1:4">
      <c r="A504" s="20" cm="1">
        <f t="array" ref="A504">IF(Table2[[#This Row],[Max_num_drones]:[Max_num_drones]]=2,Table2[[#This Row],[Solving_time]:[Solving_time]],"")</f>
        <v>125.692512750625</v>
      </c>
      <c r="B504" s="20" t="str" cm="1">
        <f t="array" ref="B504">IF(Table2[[#This Row],[Max_num_drones]:[Max_num_drones]]=3,Table2[[#This Row],[Solving_time]:[Solving_time]],"")</f>
        <v/>
      </c>
      <c r="C504" s="20" t="str" cm="1">
        <f t="array" ref="C504">IF(Table2[[#This Row],[Max_num_drones]:[Max_num_drones]]=4,Table2[[#This Row],[Solving_time]:[Solving_time]],"")</f>
        <v/>
      </c>
      <c r="D504" s="20" t="str" cm="1">
        <f t="array" ref="D504">IF(Table2[[#This Row],[Max_num_drones]:[Max_num_drones]]=5,Table2[[#This Row],[Solving_time]:[Solving_time]],"")</f>
        <v/>
      </c>
    </row>
    <row r="505" spans="1:4">
      <c r="A505" s="20" cm="1">
        <f t="array" ref="A505">IF(Table2[[#This Row],[Max_num_drones]:[Max_num_drones]]=2,Table2[[#This Row],[Solving_time]:[Solving_time]],"")</f>
        <v>142.90858101844699</v>
      </c>
      <c r="B505" s="20" t="str" cm="1">
        <f t="array" ref="B505">IF(Table2[[#This Row],[Max_num_drones]:[Max_num_drones]]=3,Table2[[#This Row],[Solving_time]:[Solving_time]],"")</f>
        <v/>
      </c>
      <c r="C505" s="20" t="str" cm="1">
        <f t="array" ref="C505">IF(Table2[[#This Row],[Max_num_drones]:[Max_num_drones]]=4,Table2[[#This Row],[Solving_time]:[Solving_time]],"")</f>
        <v/>
      </c>
      <c r="D505" s="20" t="str" cm="1">
        <f t="array" ref="D505">IF(Table2[[#This Row],[Max_num_drones]:[Max_num_drones]]=5,Table2[[#This Row],[Solving_time]:[Solving_time]],"")</f>
        <v/>
      </c>
    </row>
    <row r="506" spans="1:4">
      <c r="A506" s="20" cm="1">
        <f t="array" ref="A506">IF(Table2[[#This Row],[Max_num_drones]:[Max_num_drones]]=2,Table2[[#This Row],[Solving_time]:[Solving_time]],"")</f>
        <v>247.328148841857</v>
      </c>
      <c r="B506" s="20" t="str" cm="1">
        <f t="array" ref="B506">IF(Table2[[#This Row],[Max_num_drones]:[Max_num_drones]]=3,Table2[[#This Row],[Solving_time]:[Solving_time]],"")</f>
        <v/>
      </c>
      <c r="C506" s="20" t="str" cm="1">
        <f t="array" ref="C506">IF(Table2[[#This Row],[Max_num_drones]:[Max_num_drones]]=4,Table2[[#This Row],[Solving_time]:[Solving_time]],"")</f>
        <v/>
      </c>
      <c r="D506" s="20" t="str" cm="1">
        <f t="array" ref="D506">IF(Table2[[#This Row],[Max_num_drones]:[Max_num_drones]]=5,Table2[[#This Row],[Solving_time]:[Solving_time]],"")</f>
        <v/>
      </c>
    </row>
    <row r="507" spans="1:4">
      <c r="A507" s="20" t="str" cm="1">
        <f t="array" ref="A507">IF(Table2[[#This Row],[Max_num_drones]:[Max_num_drones]]=2,Table2[[#This Row],[Solving_time]:[Solving_time]],"")</f>
        <v/>
      </c>
      <c r="B507" s="20" cm="1">
        <f t="array" ref="B507">IF(Table2[[#This Row],[Max_num_drones]:[Max_num_drones]]=3,Table2[[#This Row],[Solving_time]:[Solving_time]],"")</f>
        <v>235.990413427352</v>
      </c>
      <c r="C507" s="20" t="str" cm="1">
        <f t="array" ref="C507">IF(Table2[[#This Row],[Max_num_drones]:[Max_num_drones]]=4,Table2[[#This Row],[Solving_time]:[Solving_time]],"")</f>
        <v/>
      </c>
      <c r="D507" s="20" t="str" cm="1">
        <f t="array" ref="D507">IF(Table2[[#This Row],[Max_num_drones]:[Max_num_drones]]=5,Table2[[#This Row],[Solving_time]:[Solving_time]],"")</f>
        <v/>
      </c>
    </row>
    <row r="508" spans="1:4">
      <c r="A508" s="20" t="str" cm="1">
        <f t="array" ref="A508">IF(Table2[[#This Row],[Max_num_drones]:[Max_num_drones]]=2,Table2[[#This Row],[Solving_time]:[Solving_time]],"")</f>
        <v/>
      </c>
      <c r="B508" s="20" cm="1">
        <f t="array" ref="B508">IF(Table2[[#This Row],[Max_num_drones]:[Max_num_drones]]=3,Table2[[#This Row],[Solving_time]:[Solving_time]],"")</f>
        <v>300.02374005317603</v>
      </c>
      <c r="C508" s="20" t="str" cm="1">
        <f t="array" ref="C508">IF(Table2[[#This Row],[Max_num_drones]:[Max_num_drones]]=4,Table2[[#This Row],[Solving_time]:[Solving_time]],"")</f>
        <v/>
      </c>
      <c r="D508" s="20" t="str" cm="1">
        <f t="array" ref="D508">IF(Table2[[#This Row],[Max_num_drones]:[Max_num_drones]]=5,Table2[[#This Row],[Solving_time]:[Solving_time]],"")</f>
        <v/>
      </c>
    </row>
    <row r="509" spans="1:4">
      <c r="A509" s="20" t="str" cm="1">
        <f t="array" ref="A509">IF(Table2[[#This Row],[Max_num_drones]:[Max_num_drones]]=2,Table2[[#This Row],[Solving_time]:[Solving_time]],"")</f>
        <v/>
      </c>
      <c r="B509" s="20" cm="1">
        <f t="array" ref="B509">IF(Table2[[#This Row],[Max_num_drones]:[Max_num_drones]]=3,Table2[[#This Row],[Solving_time]:[Solving_time]],"")</f>
        <v>153.14543962478601</v>
      </c>
      <c r="C509" s="20" t="str" cm="1">
        <f t="array" ref="C509">IF(Table2[[#This Row],[Max_num_drones]:[Max_num_drones]]=4,Table2[[#This Row],[Solving_time]:[Solving_time]],"")</f>
        <v/>
      </c>
      <c r="D509" s="20" t="str" cm="1">
        <f t="array" ref="D509">IF(Table2[[#This Row],[Max_num_drones]:[Max_num_drones]]=5,Table2[[#This Row],[Solving_time]:[Solving_time]],"")</f>
        <v/>
      </c>
    </row>
    <row r="510" spans="1:4">
      <c r="A510" s="20" t="str" cm="1">
        <f t="array" ref="A510">IF(Table2[[#This Row],[Max_num_drones]:[Max_num_drones]]=2,Table2[[#This Row],[Solving_time]:[Solving_time]],"")</f>
        <v/>
      </c>
      <c r="B510" s="20" cm="1">
        <f t="array" ref="B510">IF(Table2[[#This Row],[Max_num_drones]:[Max_num_drones]]=3,Table2[[#This Row],[Solving_time]:[Solving_time]],"")</f>
        <v>272.58086490631098</v>
      </c>
      <c r="C510" s="20" t="str" cm="1">
        <f t="array" ref="C510">IF(Table2[[#This Row],[Max_num_drones]:[Max_num_drones]]=4,Table2[[#This Row],[Solving_time]:[Solving_time]],"")</f>
        <v/>
      </c>
      <c r="D510" s="20" t="str" cm="1">
        <f t="array" ref="D510">IF(Table2[[#This Row],[Max_num_drones]:[Max_num_drones]]=5,Table2[[#This Row],[Solving_time]:[Solving_time]],"")</f>
        <v/>
      </c>
    </row>
    <row r="511" spans="1:4">
      <c r="A511" s="20" t="str" cm="1">
        <f t="array" ref="A511">IF(Table2[[#This Row],[Max_num_drones]:[Max_num_drones]]=2,Table2[[#This Row],[Solving_time]:[Solving_time]],"")</f>
        <v/>
      </c>
      <c r="B511" s="20" cm="1">
        <f t="array" ref="B511">IF(Table2[[#This Row],[Max_num_drones]:[Max_num_drones]]=3,Table2[[#This Row],[Solving_time]:[Solving_time]],"")</f>
        <v>238.16991877555799</v>
      </c>
      <c r="C511" s="20" t="str" cm="1">
        <f t="array" ref="C511">IF(Table2[[#This Row],[Max_num_drones]:[Max_num_drones]]=4,Table2[[#This Row],[Solving_time]:[Solving_time]],"")</f>
        <v/>
      </c>
      <c r="D511" s="20" t="str" cm="1">
        <f t="array" ref="D511">IF(Table2[[#This Row],[Max_num_drones]:[Max_num_drones]]=5,Table2[[#This Row],[Solving_time]:[Solving_time]],"")</f>
        <v/>
      </c>
    </row>
    <row r="512" spans="1:4">
      <c r="A512" s="20" t="str" cm="1">
        <f t="array" ref="A512">IF(Table2[[#This Row],[Max_num_drones]:[Max_num_drones]]=2,Table2[[#This Row],[Solving_time]:[Solving_time]],"")</f>
        <v/>
      </c>
      <c r="B512" s="20" t="str" cm="1">
        <f t="array" ref="B512">IF(Table2[[#This Row],[Max_num_drones]:[Max_num_drones]]=3,Table2[[#This Row],[Solving_time]:[Solving_time]],"")</f>
        <v/>
      </c>
      <c r="C512" s="20" cm="1">
        <f t="array" ref="C512">IF(Table2[[#This Row],[Max_num_drones]:[Max_num_drones]]=4,Table2[[#This Row],[Solving_time]:[Solving_time]],"")</f>
        <v>157.70888280868499</v>
      </c>
      <c r="D512" s="20" t="str" cm="1">
        <f t="array" ref="D512">IF(Table2[[#This Row],[Max_num_drones]:[Max_num_drones]]=5,Table2[[#This Row],[Solving_time]:[Solving_time]],"")</f>
        <v/>
      </c>
    </row>
    <row r="513" spans="1:4">
      <c r="A513" s="20" t="str" cm="1">
        <f t="array" ref="A513">IF(Table2[[#This Row],[Max_num_drones]:[Max_num_drones]]=2,Table2[[#This Row],[Solving_time]:[Solving_time]],"")</f>
        <v/>
      </c>
      <c r="B513" s="20" t="str" cm="1">
        <f t="array" ref="B513">IF(Table2[[#This Row],[Max_num_drones]:[Max_num_drones]]=3,Table2[[#This Row],[Solving_time]:[Solving_time]],"")</f>
        <v/>
      </c>
      <c r="C513" s="20" cm="1">
        <f t="array" ref="C513">IF(Table2[[#This Row],[Max_num_drones]:[Max_num_drones]]=4,Table2[[#This Row],[Solving_time]:[Solving_time]],"")</f>
        <v>211.708555459976</v>
      </c>
      <c r="D513" s="20" t="str" cm="1">
        <f t="array" ref="D513">IF(Table2[[#This Row],[Max_num_drones]:[Max_num_drones]]=5,Table2[[#This Row],[Solving_time]:[Solving_time]],"")</f>
        <v/>
      </c>
    </row>
    <row r="514" spans="1:4">
      <c r="A514" s="20" t="str" cm="1">
        <f t="array" ref="A514">IF(Table2[[#This Row],[Max_num_drones]:[Max_num_drones]]=2,Table2[[#This Row],[Solving_time]:[Solving_time]],"")</f>
        <v/>
      </c>
      <c r="B514" s="20" t="str" cm="1">
        <f t="array" ref="B514">IF(Table2[[#This Row],[Max_num_drones]:[Max_num_drones]]=3,Table2[[#This Row],[Solving_time]:[Solving_time]],"")</f>
        <v/>
      </c>
      <c r="C514" s="20" cm="1">
        <f t="array" ref="C514">IF(Table2[[#This Row],[Max_num_drones]:[Max_num_drones]]=4,Table2[[#This Row],[Solving_time]:[Solving_time]],"")</f>
        <v>161.529045581817</v>
      </c>
      <c r="D514" s="20" t="str" cm="1">
        <f t="array" ref="D514">IF(Table2[[#This Row],[Max_num_drones]:[Max_num_drones]]=5,Table2[[#This Row],[Solving_time]:[Solving_time]],"")</f>
        <v/>
      </c>
    </row>
    <row r="515" spans="1:4">
      <c r="A515" s="20" t="str" cm="1">
        <f t="array" ref="A515">IF(Table2[[#This Row],[Max_num_drones]:[Max_num_drones]]=2,Table2[[#This Row],[Solving_time]:[Solving_time]],"")</f>
        <v/>
      </c>
      <c r="B515" s="20" t="str" cm="1">
        <f t="array" ref="B515">IF(Table2[[#This Row],[Max_num_drones]:[Max_num_drones]]=3,Table2[[#This Row],[Solving_time]:[Solving_time]],"")</f>
        <v/>
      </c>
      <c r="C515" s="20" cm="1">
        <f t="array" ref="C515">IF(Table2[[#This Row],[Max_num_drones]:[Max_num_drones]]=4,Table2[[#This Row],[Solving_time]:[Solving_time]],"")</f>
        <v>300.00811624526898</v>
      </c>
      <c r="D515" s="20" t="str" cm="1">
        <f t="array" ref="D515">IF(Table2[[#This Row],[Max_num_drones]:[Max_num_drones]]=5,Table2[[#This Row],[Solving_time]:[Solving_time]],"")</f>
        <v/>
      </c>
    </row>
    <row r="516" spans="1:4">
      <c r="A516" s="20" t="str" cm="1">
        <f t="array" ref="A516">IF(Table2[[#This Row],[Max_num_drones]:[Max_num_drones]]=2,Table2[[#This Row],[Solving_time]:[Solving_time]],"")</f>
        <v/>
      </c>
      <c r="B516" s="20" t="str" cm="1">
        <f t="array" ref="B516">IF(Table2[[#This Row],[Max_num_drones]:[Max_num_drones]]=3,Table2[[#This Row],[Solving_time]:[Solving_time]],"")</f>
        <v/>
      </c>
      <c r="C516" s="20" cm="1">
        <f t="array" ref="C516">IF(Table2[[#This Row],[Max_num_drones]:[Max_num_drones]]=4,Table2[[#This Row],[Solving_time]:[Solving_time]],"")</f>
        <v>136.59454035758901</v>
      </c>
      <c r="D516" s="20" t="str" cm="1">
        <f t="array" ref="D516">IF(Table2[[#This Row],[Max_num_drones]:[Max_num_drones]]=5,Table2[[#This Row],[Solving_time]:[Solving_time]],"")</f>
        <v/>
      </c>
    </row>
    <row r="517" spans="1:4">
      <c r="A517" s="20" t="str" cm="1">
        <f t="array" ref="A517">IF(Table2[[#This Row],[Max_num_drones]:[Max_num_drones]]=2,Table2[[#This Row],[Solving_time]:[Solving_time]],"")</f>
        <v/>
      </c>
      <c r="B517" s="20" t="str" cm="1">
        <f t="array" ref="B517">IF(Table2[[#This Row],[Max_num_drones]:[Max_num_drones]]=3,Table2[[#This Row],[Solving_time]:[Solving_time]],"")</f>
        <v/>
      </c>
      <c r="C517" s="20" t="str" cm="1">
        <f t="array" ref="C517">IF(Table2[[#This Row],[Max_num_drones]:[Max_num_drones]]=4,Table2[[#This Row],[Solving_time]:[Solving_time]],"")</f>
        <v/>
      </c>
      <c r="D517" s="20" cm="1">
        <f t="array" ref="D517">IF(Table2[[#This Row],[Max_num_drones]:[Max_num_drones]]=5,Table2[[#This Row],[Solving_time]:[Solving_time]],"")</f>
        <v>126.187262058258</v>
      </c>
    </row>
    <row r="518" spans="1:4">
      <c r="A518" s="20" t="str" cm="1">
        <f t="array" ref="A518">IF(Table2[[#This Row],[Max_num_drones]:[Max_num_drones]]=2,Table2[[#This Row],[Solving_time]:[Solving_time]],"")</f>
        <v/>
      </c>
      <c r="B518" s="20" t="str" cm="1">
        <f t="array" ref="B518">IF(Table2[[#This Row],[Max_num_drones]:[Max_num_drones]]=3,Table2[[#This Row],[Solving_time]:[Solving_time]],"")</f>
        <v/>
      </c>
      <c r="C518" s="20" t="str" cm="1">
        <f t="array" ref="C518">IF(Table2[[#This Row],[Max_num_drones]:[Max_num_drones]]=4,Table2[[#This Row],[Solving_time]:[Solving_time]],"")</f>
        <v/>
      </c>
      <c r="D518" s="20" cm="1">
        <f t="array" ref="D518">IF(Table2[[#This Row],[Max_num_drones]:[Max_num_drones]]=5,Table2[[#This Row],[Solving_time]:[Solving_time]],"")</f>
        <v>37.263316154479902</v>
      </c>
    </row>
    <row r="519" spans="1:4">
      <c r="A519" s="20" t="str" cm="1">
        <f t="array" ref="A519">IF(Table2[[#This Row],[Max_num_drones]:[Max_num_drones]]=2,Table2[[#This Row],[Solving_time]:[Solving_time]],"")</f>
        <v/>
      </c>
      <c r="B519" s="20" t="str" cm="1">
        <f t="array" ref="B519">IF(Table2[[#This Row],[Max_num_drones]:[Max_num_drones]]=3,Table2[[#This Row],[Solving_time]:[Solving_time]],"")</f>
        <v/>
      </c>
      <c r="C519" s="20" t="str" cm="1">
        <f t="array" ref="C519">IF(Table2[[#This Row],[Max_num_drones]:[Max_num_drones]]=4,Table2[[#This Row],[Solving_time]:[Solving_time]],"")</f>
        <v/>
      </c>
      <c r="D519" s="20" cm="1">
        <f t="array" ref="D519">IF(Table2[[#This Row],[Max_num_drones]:[Max_num_drones]]=5,Table2[[#This Row],[Solving_time]:[Solving_time]],"")</f>
        <v>142.392160892486</v>
      </c>
    </row>
    <row r="520" spans="1:4">
      <c r="A520" s="20" t="str" cm="1">
        <f t="array" ref="A520">IF(Table2[[#This Row],[Max_num_drones]:[Max_num_drones]]=2,Table2[[#This Row],[Solving_time]:[Solving_time]],"")</f>
        <v/>
      </c>
      <c r="B520" s="20" t="str" cm="1">
        <f t="array" ref="B520">IF(Table2[[#This Row],[Max_num_drones]:[Max_num_drones]]=3,Table2[[#This Row],[Solving_time]:[Solving_time]],"")</f>
        <v/>
      </c>
      <c r="C520" s="20" t="str" cm="1">
        <f t="array" ref="C520">IF(Table2[[#This Row],[Max_num_drones]:[Max_num_drones]]=4,Table2[[#This Row],[Solving_time]:[Solving_time]],"")</f>
        <v/>
      </c>
      <c r="D520" s="20" cm="1">
        <f t="array" ref="D520">IF(Table2[[#This Row],[Max_num_drones]:[Max_num_drones]]=5,Table2[[#This Row],[Solving_time]:[Solving_time]],"")</f>
        <v>156.02728915214499</v>
      </c>
    </row>
    <row r="521" spans="1:4">
      <c r="A521" s="20" t="str" cm="1">
        <f t="array" ref="A521">IF(Table2[[#This Row],[Max_num_drones]:[Max_num_drones]]=2,Table2[[#This Row],[Solving_time]:[Solving_time]],"")</f>
        <v/>
      </c>
      <c r="B521" s="20" t="str" cm="1">
        <f t="array" ref="B521">IF(Table2[[#This Row],[Max_num_drones]:[Max_num_drones]]=3,Table2[[#This Row],[Solving_time]:[Solving_time]],"")</f>
        <v/>
      </c>
      <c r="C521" s="20" t="str" cm="1">
        <f t="array" ref="C521">IF(Table2[[#This Row],[Max_num_drones]:[Max_num_drones]]=4,Table2[[#This Row],[Solving_time]:[Solving_time]],"")</f>
        <v/>
      </c>
      <c r="D521" s="20" cm="1">
        <f t="array" ref="D521">IF(Table2[[#This Row],[Max_num_drones]:[Max_num_drones]]=5,Table2[[#This Row],[Solving_time]:[Solving_time]],"")</f>
        <v>300.01547384262</v>
      </c>
    </row>
    <row r="522" spans="1:4">
      <c r="A522" s="20" cm="1">
        <f t="array" ref="A522">IF(Table2[[#This Row],[Max_num_drones]:[Max_num_drones]]=2,Table2[[#This Row],[Solving_time]:[Solving_time]],"")</f>
        <v>126.358147621154</v>
      </c>
      <c r="B522" s="20" t="str" cm="1">
        <f t="array" ref="B522">IF(Table2[[#This Row],[Max_num_drones]:[Max_num_drones]]=3,Table2[[#This Row],[Solving_time]:[Solving_time]],"")</f>
        <v/>
      </c>
      <c r="C522" s="20" t="str" cm="1">
        <f t="array" ref="C522">IF(Table2[[#This Row],[Max_num_drones]:[Max_num_drones]]=4,Table2[[#This Row],[Solving_time]:[Solving_time]],"")</f>
        <v/>
      </c>
      <c r="D522" s="20" t="str" cm="1">
        <f t="array" ref="D522">IF(Table2[[#This Row],[Max_num_drones]:[Max_num_drones]]=5,Table2[[#This Row],[Solving_time]:[Solving_time]],"")</f>
        <v/>
      </c>
    </row>
    <row r="523" spans="1:4">
      <c r="A523" s="20" cm="1">
        <f t="array" ref="A523">IF(Table2[[#This Row],[Max_num_drones]:[Max_num_drones]]=2,Table2[[#This Row],[Solving_time]:[Solving_time]],"")</f>
        <v>122.231983423233</v>
      </c>
      <c r="B523" s="20" t="str" cm="1">
        <f t="array" ref="B523">IF(Table2[[#This Row],[Max_num_drones]:[Max_num_drones]]=3,Table2[[#This Row],[Solving_time]:[Solving_time]],"")</f>
        <v/>
      </c>
      <c r="C523" s="20" t="str" cm="1">
        <f t="array" ref="C523">IF(Table2[[#This Row],[Max_num_drones]:[Max_num_drones]]=4,Table2[[#This Row],[Solving_time]:[Solving_time]],"")</f>
        <v/>
      </c>
      <c r="D523" s="20" t="str" cm="1">
        <f t="array" ref="D523">IF(Table2[[#This Row],[Max_num_drones]:[Max_num_drones]]=5,Table2[[#This Row],[Solving_time]:[Solving_time]],"")</f>
        <v/>
      </c>
    </row>
    <row r="524" spans="1:4">
      <c r="A524" s="20" cm="1">
        <f t="array" ref="A524">IF(Table2[[#This Row],[Max_num_drones]:[Max_num_drones]]=2,Table2[[#This Row],[Solving_time]:[Solving_time]],"")</f>
        <v>130.221540212631</v>
      </c>
      <c r="B524" s="20" t="str" cm="1">
        <f t="array" ref="B524">IF(Table2[[#This Row],[Max_num_drones]:[Max_num_drones]]=3,Table2[[#This Row],[Solving_time]:[Solving_time]],"")</f>
        <v/>
      </c>
      <c r="C524" s="20" t="str" cm="1">
        <f t="array" ref="C524">IF(Table2[[#This Row],[Max_num_drones]:[Max_num_drones]]=4,Table2[[#This Row],[Solving_time]:[Solving_time]],"")</f>
        <v/>
      </c>
      <c r="D524" s="20" t="str" cm="1">
        <f t="array" ref="D524">IF(Table2[[#This Row],[Max_num_drones]:[Max_num_drones]]=5,Table2[[#This Row],[Solving_time]:[Solving_time]],"")</f>
        <v/>
      </c>
    </row>
    <row r="525" spans="1:4">
      <c r="A525" s="20" cm="1">
        <f t="array" ref="A525">IF(Table2[[#This Row],[Max_num_drones]:[Max_num_drones]]=2,Table2[[#This Row],[Solving_time]:[Solving_time]],"")</f>
        <v>234.222102880477</v>
      </c>
      <c r="B525" s="20" t="str" cm="1">
        <f t="array" ref="B525">IF(Table2[[#This Row],[Max_num_drones]:[Max_num_drones]]=3,Table2[[#This Row],[Solving_time]:[Solving_time]],"")</f>
        <v/>
      </c>
      <c r="C525" s="20" t="str" cm="1">
        <f t="array" ref="C525">IF(Table2[[#This Row],[Max_num_drones]:[Max_num_drones]]=4,Table2[[#This Row],[Solving_time]:[Solving_time]],"")</f>
        <v/>
      </c>
      <c r="D525" s="20" t="str" cm="1">
        <f t="array" ref="D525">IF(Table2[[#This Row],[Max_num_drones]:[Max_num_drones]]=5,Table2[[#This Row],[Solving_time]:[Solving_time]],"")</f>
        <v/>
      </c>
    </row>
    <row r="526" spans="1:4">
      <c r="A526" s="20" cm="1">
        <f t="array" ref="A526">IF(Table2[[#This Row],[Max_num_drones]:[Max_num_drones]]=2,Table2[[#This Row],[Solving_time]:[Solving_time]],"")</f>
        <v>300.00583338737403</v>
      </c>
      <c r="B526" s="20" t="str" cm="1">
        <f t="array" ref="B526">IF(Table2[[#This Row],[Max_num_drones]:[Max_num_drones]]=3,Table2[[#This Row],[Solving_time]:[Solving_time]],"")</f>
        <v/>
      </c>
      <c r="C526" s="20" t="str" cm="1">
        <f t="array" ref="C526">IF(Table2[[#This Row],[Max_num_drones]:[Max_num_drones]]=4,Table2[[#This Row],[Solving_time]:[Solving_time]],"")</f>
        <v/>
      </c>
      <c r="D526" s="20" t="str" cm="1">
        <f t="array" ref="D526">IF(Table2[[#This Row],[Max_num_drones]:[Max_num_drones]]=5,Table2[[#This Row],[Solving_time]:[Solving_time]],"")</f>
        <v/>
      </c>
    </row>
    <row r="527" spans="1:4">
      <c r="A527" s="20" t="str" cm="1">
        <f t="array" ref="A527">IF(Table2[[#This Row],[Max_num_drones]:[Max_num_drones]]=2,Table2[[#This Row],[Solving_time]:[Solving_time]],"")</f>
        <v/>
      </c>
      <c r="B527" s="20" cm="1">
        <f t="array" ref="B527">IF(Table2[[#This Row],[Max_num_drones]:[Max_num_drones]]=3,Table2[[#This Row],[Solving_time]:[Solving_time]],"")</f>
        <v>300.01396775245598</v>
      </c>
      <c r="C527" s="20" t="str" cm="1">
        <f t="array" ref="C527">IF(Table2[[#This Row],[Max_num_drones]:[Max_num_drones]]=4,Table2[[#This Row],[Solving_time]:[Solving_time]],"")</f>
        <v/>
      </c>
      <c r="D527" s="20" t="str" cm="1">
        <f t="array" ref="D527">IF(Table2[[#This Row],[Max_num_drones]:[Max_num_drones]]=5,Table2[[#This Row],[Solving_time]:[Solving_time]],"")</f>
        <v/>
      </c>
    </row>
    <row r="528" spans="1:4">
      <c r="A528" s="20" t="str" cm="1">
        <f t="array" ref="A528">IF(Table2[[#This Row],[Max_num_drones]:[Max_num_drones]]=2,Table2[[#This Row],[Solving_time]:[Solving_time]],"")</f>
        <v/>
      </c>
      <c r="B528" s="20" cm="1">
        <f t="array" ref="B528">IF(Table2[[#This Row],[Max_num_drones]:[Max_num_drones]]=3,Table2[[#This Row],[Solving_time]:[Solving_time]],"")</f>
        <v>300.01740121841402</v>
      </c>
      <c r="C528" s="20" t="str" cm="1">
        <f t="array" ref="C528">IF(Table2[[#This Row],[Max_num_drones]:[Max_num_drones]]=4,Table2[[#This Row],[Solving_time]:[Solving_time]],"")</f>
        <v/>
      </c>
      <c r="D528" s="20" t="str" cm="1">
        <f t="array" ref="D528">IF(Table2[[#This Row],[Max_num_drones]:[Max_num_drones]]=5,Table2[[#This Row],[Solving_time]:[Solving_time]],"")</f>
        <v/>
      </c>
    </row>
    <row r="529" spans="1:4">
      <c r="A529" s="20" t="str" cm="1">
        <f t="array" ref="A529">IF(Table2[[#This Row],[Max_num_drones]:[Max_num_drones]]=2,Table2[[#This Row],[Solving_time]:[Solving_time]],"")</f>
        <v/>
      </c>
      <c r="B529" s="20" cm="1">
        <f t="array" ref="B529">IF(Table2[[#This Row],[Max_num_drones]:[Max_num_drones]]=3,Table2[[#This Row],[Solving_time]:[Solving_time]],"")</f>
        <v>122.449258327484</v>
      </c>
      <c r="C529" s="20" t="str" cm="1">
        <f t="array" ref="C529">IF(Table2[[#This Row],[Max_num_drones]:[Max_num_drones]]=4,Table2[[#This Row],[Solving_time]:[Solving_time]],"")</f>
        <v/>
      </c>
      <c r="D529" s="20" t="str" cm="1">
        <f t="array" ref="D529">IF(Table2[[#This Row],[Max_num_drones]:[Max_num_drones]]=5,Table2[[#This Row],[Solving_time]:[Solving_time]],"")</f>
        <v/>
      </c>
    </row>
    <row r="530" spans="1:4">
      <c r="A530" s="20" t="str" cm="1">
        <f t="array" ref="A530">IF(Table2[[#This Row],[Max_num_drones]:[Max_num_drones]]=2,Table2[[#This Row],[Solving_time]:[Solving_time]],"")</f>
        <v/>
      </c>
      <c r="B530" s="20" cm="1">
        <f t="array" ref="B530">IF(Table2[[#This Row],[Max_num_drones]:[Max_num_drones]]=3,Table2[[#This Row],[Solving_time]:[Solving_time]],"")</f>
        <v>300.08676528930602</v>
      </c>
      <c r="C530" s="20" t="str" cm="1">
        <f t="array" ref="C530">IF(Table2[[#This Row],[Max_num_drones]:[Max_num_drones]]=4,Table2[[#This Row],[Solving_time]:[Solving_time]],"")</f>
        <v/>
      </c>
      <c r="D530" s="20" t="str" cm="1">
        <f t="array" ref="D530">IF(Table2[[#This Row],[Max_num_drones]:[Max_num_drones]]=5,Table2[[#This Row],[Solving_time]:[Solving_time]],"")</f>
        <v/>
      </c>
    </row>
    <row r="531" spans="1:4">
      <c r="A531" s="20" t="str" cm="1">
        <f t="array" ref="A531">IF(Table2[[#This Row],[Max_num_drones]:[Max_num_drones]]=2,Table2[[#This Row],[Solving_time]:[Solving_time]],"")</f>
        <v/>
      </c>
      <c r="B531" s="20" cm="1">
        <f t="array" ref="B531">IF(Table2[[#This Row],[Max_num_drones]:[Max_num_drones]]=3,Table2[[#This Row],[Solving_time]:[Solving_time]],"")</f>
        <v>210.52449345588599</v>
      </c>
      <c r="C531" s="20" t="str" cm="1">
        <f t="array" ref="C531">IF(Table2[[#This Row],[Max_num_drones]:[Max_num_drones]]=4,Table2[[#This Row],[Solving_time]:[Solving_time]],"")</f>
        <v/>
      </c>
      <c r="D531" s="20" t="str" cm="1">
        <f t="array" ref="D531">IF(Table2[[#This Row],[Max_num_drones]:[Max_num_drones]]=5,Table2[[#This Row],[Solving_time]:[Solving_time]],"")</f>
        <v/>
      </c>
    </row>
    <row r="532" spans="1:4">
      <c r="A532" s="20" t="str" cm="1">
        <f t="array" ref="A532">IF(Table2[[#This Row],[Max_num_drones]:[Max_num_drones]]=2,Table2[[#This Row],[Solving_time]:[Solving_time]],"")</f>
        <v/>
      </c>
      <c r="B532" s="20" t="str" cm="1">
        <f t="array" ref="B532">IF(Table2[[#This Row],[Max_num_drones]:[Max_num_drones]]=3,Table2[[#This Row],[Solving_time]:[Solving_time]],"")</f>
        <v/>
      </c>
      <c r="C532" s="20" cm="1">
        <f t="array" ref="C532">IF(Table2[[#This Row],[Max_num_drones]:[Max_num_drones]]=4,Table2[[#This Row],[Solving_time]:[Solving_time]],"")</f>
        <v>143.37800621986301</v>
      </c>
      <c r="D532" s="20" t="str" cm="1">
        <f t="array" ref="D532">IF(Table2[[#This Row],[Max_num_drones]:[Max_num_drones]]=5,Table2[[#This Row],[Solving_time]:[Solving_time]],"")</f>
        <v/>
      </c>
    </row>
    <row r="533" spans="1:4">
      <c r="A533" s="20" t="str" cm="1">
        <f t="array" ref="A533">IF(Table2[[#This Row],[Max_num_drones]:[Max_num_drones]]=2,Table2[[#This Row],[Solving_time]:[Solving_time]],"")</f>
        <v/>
      </c>
      <c r="B533" s="20" t="str" cm="1">
        <f t="array" ref="B533">IF(Table2[[#This Row],[Max_num_drones]:[Max_num_drones]]=3,Table2[[#This Row],[Solving_time]:[Solving_time]],"")</f>
        <v/>
      </c>
      <c r="C533" s="20" cm="1">
        <f t="array" ref="C533">IF(Table2[[#This Row],[Max_num_drones]:[Max_num_drones]]=4,Table2[[#This Row],[Solving_time]:[Solving_time]],"")</f>
        <v>300.02353739738402</v>
      </c>
      <c r="D533" s="20" t="str" cm="1">
        <f t="array" ref="D533">IF(Table2[[#This Row],[Max_num_drones]:[Max_num_drones]]=5,Table2[[#This Row],[Solving_time]:[Solving_time]],"")</f>
        <v/>
      </c>
    </row>
    <row r="534" spans="1:4">
      <c r="A534" s="20" t="str" cm="1">
        <f t="array" ref="A534">IF(Table2[[#This Row],[Max_num_drones]:[Max_num_drones]]=2,Table2[[#This Row],[Solving_time]:[Solving_time]],"")</f>
        <v/>
      </c>
      <c r="B534" s="20" t="str" cm="1">
        <f t="array" ref="B534">IF(Table2[[#This Row],[Max_num_drones]:[Max_num_drones]]=3,Table2[[#This Row],[Solving_time]:[Solving_time]],"")</f>
        <v/>
      </c>
      <c r="C534" s="20" cm="1">
        <f t="array" ref="C534">IF(Table2[[#This Row],[Max_num_drones]:[Max_num_drones]]=4,Table2[[#This Row],[Solving_time]:[Solving_time]],"")</f>
        <v>300.01373291015602</v>
      </c>
      <c r="D534" s="20" t="str" cm="1">
        <f t="array" ref="D534">IF(Table2[[#This Row],[Max_num_drones]:[Max_num_drones]]=5,Table2[[#This Row],[Solving_time]:[Solving_time]],"")</f>
        <v/>
      </c>
    </row>
    <row r="535" spans="1:4">
      <c r="A535" s="20" t="str" cm="1">
        <f t="array" ref="A535">IF(Table2[[#This Row],[Max_num_drones]:[Max_num_drones]]=2,Table2[[#This Row],[Solving_time]:[Solving_time]],"")</f>
        <v/>
      </c>
      <c r="B535" s="20" t="str" cm="1">
        <f t="array" ref="B535">IF(Table2[[#This Row],[Max_num_drones]:[Max_num_drones]]=3,Table2[[#This Row],[Solving_time]:[Solving_time]],"")</f>
        <v/>
      </c>
      <c r="C535" s="20" cm="1">
        <f t="array" ref="C535">IF(Table2[[#This Row],[Max_num_drones]:[Max_num_drones]]=4,Table2[[#This Row],[Solving_time]:[Solving_time]],"")</f>
        <v>300.01013445854102</v>
      </c>
      <c r="D535" s="20" t="str" cm="1">
        <f t="array" ref="D535">IF(Table2[[#This Row],[Max_num_drones]:[Max_num_drones]]=5,Table2[[#This Row],[Solving_time]:[Solving_time]],"")</f>
        <v/>
      </c>
    </row>
    <row r="536" spans="1:4">
      <c r="A536" s="20" t="str" cm="1">
        <f t="array" ref="A536">IF(Table2[[#This Row],[Max_num_drones]:[Max_num_drones]]=2,Table2[[#This Row],[Solving_time]:[Solving_time]],"")</f>
        <v/>
      </c>
      <c r="B536" s="20" t="str" cm="1">
        <f t="array" ref="B536">IF(Table2[[#This Row],[Max_num_drones]:[Max_num_drones]]=3,Table2[[#This Row],[Solving_time]:[Solving_time]],"")</f>
        <v/>
      </c>
      <c r="C536" s="20" cm="1">
        <f t="array" ref="C536">IF(Table2[[#This Row],[Max_num_drones]:[Max_num_drones]]=4,Table2[[#This Row],[Solving_time]:[Solving_time]],"")</f>
        <v>159.20863676071099</v>
      </c>
      <c r="D536" s="20" t="str" cm="1">
        <f t="array" ref="D536">IF(Table2[[#This Row],[Max_num_drones]:[Max_num_drones]]=5,Table2[[#This Row],[Solving_time]:[Solving_time]],"")</f>
        <v/>
      </c>
    </row>
    <row r="537" spans="1:4">
      <c r="A537" s="20" t="str" cm="1">
        <f t="array" ref="A537">IF(Table2[[#This Row],[Max_num_drones]:[Max_num_drones]]=2,Table2[[#This Row],[Solving_time]:[Solving_time]],"")</f>
        <v/>
      </c>
      <c r="B537" s="20" t="str" cm="1">
        <f t="array" ref="B537">IF(Table2[[#This Row],[Max_num_drones]:[Max_num_drones]]=3,Table2[[#This Row],[Solving_time]:[Solving_time]],"")</f>
        <v/>
      </c>
      <c r="C537" s="20" t="str" cm="1">
        <f t="array" ref="C537">IF(Table2[[#This Row],[Max_num_drones]:[Max_num_drones]]=4,Table2[[#This Row],[Solving_time]:[Solving_time]],"")</f>
        <v/>
      </c>
      <c r="D537" s="20" cm="1">
        <f t="array" ref="D537">IF(Table2[[#This Row],[Max_num_drones]:[Max_num_drones]]=5,Table2[[#This Row],[Solving_time]:[Solving_time]],"")</f>
        <v>300.02761650085398</v>
      </c>
    </row>
    <row r="538" spans="1:4">
      <c r="A538" s="20" t="str" cm="1">
        <f t="array" ref="A538">IF(Table2[[#This Row],[Max_num_drones]:[Max_num_drones]]=2,Table2[[#This Row],[Solving_time]:[Solving_time]],"")</f>
        <v/>
      </c>
      <c r="B538" s="20" t="str" cm="1">
        <f t="array" ref="B538">IF(Table2[[#This Row],[Max_num_drones]:[Max_num_drones]]=3,Table2[[#This Row],[Solving_time]:[Solving_time]],"")</f>
        <v/>
      </c>
      <c r="C538" s="20" t="str" cm="1">
        <f t="array" ref="C538">IF(Table2[[#This Row],[Max_num_drones]:[Max_num_drones]]=4,Table2[[#This Row],[Solving_time]:[Solving_time]],"")</f>
        <v/>
      </c>
      <c r="D538" s="20" cm="1">
        <f t="array" ref="D538">IF(Table2[[#This Row],[Max_num_drones]:[Max_num_drones]]=5,Table2[[#This Row],[Solving_time]:[Solving_time]],"")</f>
        <v>37.287122726440401</v>
      </c>
    </row>
    <row r="539" spans="1:4">
      <c r="A539" s="20" t="str" cm="1">
        <f t="array" ref="A539">IF(Table2[[#This Row],[Max_num_drones]:[Max_num_drones]]=2,Table2[[#This Row],[Solving_time]:[Solving_time]],"")</f>
        <v/>
      </c>
      <c r="B539" s="20" t="str" cm="1">
        <f t="array" ref="B539">IF(Table2[[#This Row],[Max_num_drones]:[Max_num_drones]]=3,Table2[[#This Row],[Solving_time]:[Solving_time]],"")</f>
        <v/>
      </c>
      <c r="C539" s="20" t="str" cm="1">
        <f t="array" ref="C539">IF(Table2[[#This Row],[Max_num_drones]:[Max_num_drones]]=4,Table2[[#This Row],[Solving_time]:[Solving_time]],"")</f>
        <v/>
      </c>
      <c r="D539" s="20" cm="1">
        <f t="array" ref="D539">IF(Table2[[#This Row],[Max_num_drones]:[Max_num_drones]]=5,Table2[[#This Row],[Solving_time]:[Solving_time]],"")</f>
        <v>123.90829658508299</v>
      </c>
    </row>
    <row r="540" spans="1:4">
      <c r="A540" s="20" t="str" cm="1">
        <f t="array" ref="A540">IF(Table2[[#This Row],[Max_num_drones]:[Max_num_drones]]=2,Table2[[#This Row],[Solving_time]:[Solving_time]],"")</f>
        <v/>
      </c>
      <c r="B540" s="20" t="str" cm="1">
        <f t="array" ref="B540">IF(Table2[[#This Row],[Max_num_drones]:[Max_num_drones]]=3,Table2[[#This Row],[Solving_time]:[Solving_time]],"")</f>
        <v/>
      </c>
      <c r="C540" s="20" t="str" cm="1">
        <f t="array" ref="C540">IF(Table2[[#This Row],[Max_num_drones]:[Max_num_drones]]=4,Table2[[#This Row],[Solving_time]:[Solving_time]],"")</f>
        <v/>
      </c>
      <c r="D540" s="20" cm="1">
        <f t="array" ref="D540">IF(Table2[[#This Row],[Max_num_drones]:[Max_num_drones]]=5,Table2[[#This Row],[Solving_time]:[Solving_time]],"")</f>
        <v>151.93403911590499</v>
      </c>
    </row>
    <row r="541" spans="1:4">
      <c r="A541" s="20" t="str" cm="1">
        <f t="array" ref="A541">IF(Table2[[#This Row],[Max_num_drones]:[Max_num_drones]]=2,Table2[[#This Row],[Solving_time]:[Solving_time]],"")</f>
        <v/>
      </c>
      <c r="B541" s="20" t="str" cm="1">
        <f t="array" ref="B541">IF(Table2[[#This Row],[Max_num_drones]:[Max_num_drones]]=3,Table2[[#This Row],[Solving_time]:[Solving_time]],"")</f>
        <v/>
      </c>
      <c r="C541" s="20" t="str" cm="1">
        <f t="array" ref="C541">IF(Table2[[#This Row],[Max_num_drones]:[Max_num_drones]]=4,Table2[[#This Row],[Solving_time]:[Solving_time]],"")</f>
        <v/>
      </c>
      <c r="D541" s="20" cm="1">
        <f t="array" ref="D541">IF(Table2[[#This Row],[Max_num_drones]:[Max_num_drones]]=5,Table2[[#This Row],[Solving_time]:[Solving_time]],"")</f>
        <v>123.97334241867</v>
      </c>
    </row>
    <row r="542" spans="1:4">
      <c r="A542" s="20" cm="1">
        <f t="array" ref="A542">IF(Table2[[#This Row],[Max_num_drones]:[Max_num_drones]]=2,Table2[[#This Row],[Solving_time]:[Solving_time]],"")</f>
        <v>261.93332934379498</v>
      </c>
      <c r="B542" s="20" t="str" cm="1">
        <f t="array" ref="B542">IF(Table2[[#This Row],[Max_num_drones]:[Max_num_drones]]=3,Table2[[#This Row],[Solving_time]:[Solving_time]],"")</f>
        <v/>
      </c>
      <c r="C542" s="20" t="str" cm="1">
        <f t="array" ref="C542">IF(Table2[[#This Row],[Max_num_drones]:[Max_num_drones]]=4,Table2[[#This Row],[Solving_time]:[Solving_time]],"")</f>
        <v/>
      </c>
      <c r="D542" s="20" t="str" cm="1">
        <f t="array" ref="D542">IF(Table2[[#This Row],[Max_num_drones]:[Max_num_drones]]=5,Table2[[#This Row],[Solving_time]:[Solving_time]],"")</f>
        <v/>
      </c>
    </row>
    <row r="543" spans="1:4">
      <c r="A543" s="20" cm="1">
        <f t="array" ref="A543">IF(Table2[[#This Row],[Max_num_drones]:[Max_num_drones]]=2,Table2[[#This Row],[Solving_time]:[Solving_time]],"")</f>
        <v>208.52044534683199</v>
      </c>
      <c r="B543" s="20" t="str" cm="1">
        <f t="array" ref="B543">IF(Table2[[#This Row],[Max_num_drones]:[Max_num_drones]]=3,Table2[[#This Row],[Solving_time]:[Solving_time]],"")</f>
        <v/>
      </c>
      <c r="C543" s="20" t="str" cm="1">
        <f t="array" ref="C543">IF(Table2[[#This Row],[Max_num_drones]:[Max_num_drones]]=4,Table2[[#This Row],[Solving_time]:[Solving_time]],"")</f>
        <v/>
      </c>
      <c r="D543" s="20" t="str" cm="1">
        <f t="array" ref="D543">IF(Table2[[#This Row],[Max_num_drones]:[Max_num_drones]]=5,Table2[[#This Row],[Solving_time]:[Solving_time]],"")</f>
        <v/>
      </c>
    </row>
    <row r="544" spans="1:4">
      <c r="A544" s="20" cm="1">
        <f t="array" ref="A544">IF(Table2[[#This Row],[Max_num_drones]:[Max_num_drones]]=2,Table2[[#This Row],[Solving_time]:[Solving_time]],"")</f>
        <v>300.03860187530501</v>
      </c>
      <c r="B544" s="20" t="str" cm="1">
        <f t="array" ref="B544">IF(Table2[[#This Row],[Max_num_drones]:[Max_num_drones]]=3,Table2[[#This Row],[Solving_time]:[Solving_time]],"")</f>
        <v/>
      </c>
      <c r="C544" s="20" t="str" cm="1">
        <f t="array" ref="C544">IF(Table2[[#This Row],[Max_num_drones]:[Max_num_drones]]=4,Table2[[#This Row],[Solving_time]:[Solving_time]],"")</f>
        <v/>
      </c>
      <c r="D544" s="20" t="str" cm="1">
        <f t="array" ref="D544">IF(Table2[[#This Row],[Max_num_drones]:[Max_num_drones]]=5,Table2[[#This Row],[Solving_time]:[Solving_time]],"")</f>
        <v/>
      </c>
    </row>
    <row r="545" spans="1:4">
      <c r="A545" s="20" cm="1">
        <f t="array" ref="A545">IF(Table2[[#This Row],[Max_num_drones]:[Max_num_drones]]=2,Table2[[#This Row],[Solving_time]:[Solving_time]],"")</f>
        <v>246.73441433906501</v>
      </c>
      <c r="B545" s="20" t="str" cm="1">
        <f t="array" ref="B545">IF(Table2[[#This Row],[Max_num_drones]:[Max_num_drones]]=3,Table2[[#This Row],[Solving_time]:[Solving_time]],"")</f>
        <v/>
      </c>
      <c r="C545" s="20" t="str" cm="1">
        <f t="array" ref="C545">IF(Table2[[#This Row],[Max_num_drones]:[Max_num_drones]]=4,Table2[[#This Row],[Solving_time]:[Solving_time]],"")</f>
        <v/>
      </c>
      <c r="D545" s="20" t="str" cm="1">
        <f t="array" ref="D545">IF(Table2[[#This Row],[Max_num_drones]:[Max_num_drones]]=5,Table2[[#This Row],[Solving_time]:[Solving_time]],"")</f>
        <v/>
      </c>
    </row>
    <row r="546" spans="1:4">
      <c r="A546" s="20" cm="1">
        <f t="array" ref="A546">IF(Table2[[#This Row],[Max_num_drones]:[Max_num_drones]]=2,Table2[[#This Row],[Solving_time]:[Solving_time]],"")</f>
        <v>300.02993392944302</v>
      </c>
      <c r="B546" s="20" t="str" cm="1">
        <f t="array" ref="B546">IF(Table2[[#This Row],[Max_num_drones]:[Max_num_drones]]=3,Table2[[#This Row],[Solving_time]:[Solving_time]],"")</f>
        <v/>
      </c>
      <c r="C546" s="20" t="str" cm="1">
        <f t="array" ref="C546">IF(Table2[[#This Row],[Max_num_drones]:[Max_num_drones]]=4,Table2[[#This Row],[Solving_time]:[Solving_time]],"")</f>
        <v/>
      </c>
      <c r="D546" s="20" t="str" cm="1">
        <f t="array" ref="D546">IF(Table2[[#This Row],[Max_num_drones]:[Max_num_drones]]=5,Table2[[#This Row],[Solving_time]:[Solving_time]],"")</f>
        <v/>
      </c>
    </row>
    <row r="547" spans="1:4">
      <c r="A547" s="20" t="str" cm="1">
        <f t="array" ref="A547">IF(Table2[[#This Row],[Max_num_drones]:[Max_num_drones]]=2,Table2[[#This Row],[Solving_time]:[Solving_time]],"")</f>
        <v/>
      </c>
      <c r="B547" s="20" cm="1">
        <f t="array" ref="B547">IF(Table2[[#This Row],[Max_num_drones]:[Max_num_drones]]=3,Table2[[#This Row],[Solving_time]:[Solving_time]],"")</f>
        <v>123.479543924331</v>
      </c>
      <c r="C547" s="20" t="str" cm="1">
        <f t="array" ref="C547">IF(Table2[[#This Row],[Max_num_drones]:[Max_num_drones]]=4,Table2[[#This Row],[Solving_time]:[Solving_time]],"")</f>
        <v/>
      </c>
      <c r="D547" s="20" t="str" cm="1">
        <f t="array" ref="D547">IF(Table2[[#This Row],[Max_num_drones]:[Max_num_drones]]=5,Table2[[#This Row],[Solving_time]:[Solving_time]],"")</f>
        <v/>
      </c>
    </row>
    <row r="548" spans="1:4">
      <c r="A548" s="20" t="str" cm="1">
        <f t="array" ref="A548">IF(Table2[[#This Row],[Max_num_drones]:[Max_num_drones]]=2,Table2[[#This Row],[Solving_time]:[Solving_time]],"")</f>
        <v/>
      </c>
      <c r="B548" s="20" cm="1">
        <f t="array" ref="B548">IF(Table2[[#This Row],[Max_num_drones]:[Max_num_drones]]=3,Table2[[#This Row],[Solving_time]:[Solving_time]],"")</f>
        <v>170.44611978530801</v>
      </c>
      <c r="C548" s="20" t="str" cm="1">
        <f t="array" ref="C548">IF(Table2[[#This Row],[Max_num_drones]:[Max_num_drones]]=4,Table2[[#This Row],[Solving_time]:[Solving_time]],"")</f>
        <v/>
      </c>
      <c r="D548" s="20" t="str" cm="1">
        <f t="array" ref="D548">IF(Table2[[#This Row],[Max_num_drones]:[Max_num_drones]]=5,Table2[[#This Row],[Solving_time]:[Solving_time]],"")</f>
        <v/>
      </c>
    </row>
    <row r="549" spans="1:4">
      <c r="A549" s="20" t="str" cm="1">
        <f t="array" ref="A549">IF(Table2[[#This Row],[Max_num_drones]:[Max_num_drones]]=2,Table2[[#This Row],[Solving_time]:[Solving_time]],"")</f>
        <v/>
      </c>
      <c r="B549" s="20" cm="1">
        <f t="array" ref="B549">IF(Table2[[#This Row],[Max_num_drones]:[Max_num_drones]]=3,Table2[[#This Row],[Solving_time]:[Solving_time]],"")</f>
        <v>193.308696508407</v>
      </c>
      <c r="C549" s="20" t="str" cm="1">
        <f t="array" ref="C549">IF(Table2[[#This Row],[Max_num_drones]:[Max_num_drones]]=4,Table2[[#This Row],[Solving_time]:[Solving_time]],"")</f>
        <v/>
      </c>
      <c r="D549" s="20" t="str" cm="1">
        <f t="array" ref="D549">IF(Table2[[#This Row],[Max_num_drones]:[Max_num_drones]]=5,Table2[[#This Row],[Solving_time]:[Solving_time]],"")</f>
        <v/>
      </c>
    </row>
    <row r="550" spans="1:4">
      <c r="A550" s="20" t="str" cm="1">
        <f t="array" ref="A550">IF(Table2[[#This Row],[Max_num_drones]:[Max_num_drones]]=2,Table2[[#This Row],[Solving_time]:[Solving_time]],"")</f>
        <v/>
      </c>
      <c r="B550" s="20" cm="1">
        <f t="array" ref="B550">IF(Table2[[#This Row],[Max_num_drones]:[Max_num_drones]]=3,Table2[[#This Row],[Solving_time]:[Solving_time]],"")</f>
        <v>300.00467300414999</v>
      </c>
      <c r="C550" s="20" t="str" cm="1">
        <f t="array" ref="C550">IF(Table2[[#This Row],[Max_num_drones]:[Max_num_drones]]=4,Table2[[#This Row],[Solving_time]:[Solving_time]],"")</f>
        <v/>
      </c>
      <c r="D550" s="20" t="str" cm="1">
        <f t="array" ref="D550">IF(Table2[[#This Row],[Max_num_drones]:[Max_num_drones]]=5,Table2[[#This Row],[Solving_time]:[Solving_time]],"")</f>
        <v/>
      </c>
    </row>
    <row r="551" spans="1:4">
      <c r="A551" s="20" t="str" cm="1">
        <f t="array" ref="A551">IF(Table2[[#This Row],[Max_num_drones]:[Max_num_drones]]=2,Table2[[#This Row],[Solving_time]:[Solving_time]],"")</f>
        <v/>
      </c>
      <c r="B551" s="20" cm="1">
        <f t="array" ref="B551">IF(Table2[[#This Row],[Max_num_drones]:[Max_num_drones]]=3,Table2[[#This Row],[Solving_time]:[Solving_time]],"")</f>
        <v>300.05084419250397</v>
      </c>
      <c r="C551" s="20" t="str" cm="1">
        <f t="array" ref="C551">IF(Table2[[#This Row],[Max_num_drones]:[Max_num_drones]]=4,Table2[[#This Row],[Solving_time]:[Solving_time]],"")</f>
        <v/>
      </c>
      <c r="D551" s="20" t="str" cm="1">
        <f t="array" ref="D551">IF(Table2[[#This Row],[Max_num_drones]:[Max_num_drones]]=5,Table2[[#This Row],[Solving_time]:[Solving_time]],"")</f>
        <v/>
      </c>
    </row>
    <row r="552" spans="1:4">
      <c r="A552" s="20" t="str" cm="1">
        <f t="array" ref="A552">IF(Table2[[#This Row],[Max_num_drones]:[Max_num_drones]]=2,Table2[[#This Row],[Solving_time]:[Solving_time]],"")</f>
        <v/>
      </c>
      <c r="B552" s="20" t="str" cm="1">
        <f t="array" ref="B552">IF(Table2[[#This Row],[Max_num_drones]:[Max_num_drones]]=3,Table2[[#This Row],[Solving_time]:[Solving_time]],"")</f>
        <v/>
      </c>
      <c r="C552" s="20" cm="1">
        <f t="array" ref="C552">IF(Table2[[#This Row],[Max_num_drones]:[Max_num_drones]]=4,Table2[[#This Row],[Solving_time]:[Solving_time]],"")</f>
        <v>135.42721343040401</v>
      </c>
      <c r="D552" s="20" t="str" cm="1">
        <f t="array" ref="D552">IF(Table2[[#This Row],[Max_num_drones]:[Max_num_drones]]=5,Table2[[#This Row],[Solving_time]:[Solving_time]],"")</f>
        <v/>
      </c>
    </row>
    <row r="553" spans="1:4">
      <c r="A553" s="20" t="str" cm="1">
        <f t="array" ref="A553">IF(Table2[[#This Row],[Max_num_drones]:[Max_num_drones]]=2,Table2[[#This Row],[Solving_time]:[Solving_time]],"")</f>
        <v/>
      </c>
      <c r="B553" s="20" t="str" cm="1">
        <f t="array" ref="B553">IF(Table2[[#This Row],[Max_num_drones]:[Max_num_drones]]=3,Table2[[#This Row],[Solving_time]:[Solving_time]],"")</f>
        <v/>
      </c>
      <c r="C553" s="20" cm="1">
        <f t="array" ref="C553">IF(Table2[[#This Row],[Max_num_drones]:[Max_num_drones]]=4,Table2[[#This Row],[Solving_time]:[Solving_time]],"")</f>
        <v>205.38195681571901</v>
      </c>
      <c r="D553" s="20" t="str" cm="1">
        <f t="array" ref="D553">IF(Table2[[#This Row],[Max_num_drones]:[Max_num_drones]]=5,Table2[[#This Row],[Solving_time]:[Solving_time]],"")</f>
        <v/>
      </c>
    </row>
    <row r="554" spans="1:4">
      <c r="A554" s="20" t="str" cm="1">
        <f t="array" ref="A554">IF(Table2[[#This Row],[Max_num_drones]:[Max_num_drones]]=2,Table2[[#This Row],[Solving_time]:[Solving_time]],"")</f>
        <v/>
      </c>
      <c r="B554" s="20" t="str" cm="1">
        <f t="array" ref="B554">IF(Table2[[#This Row],[Max_num_drones]:[Max_num_drones]]=3,Table2[[#This Row],[Solving_time]:[Solving_time]],"")</f>
        <v/>
      </c>
      <c r="C554" s="20" cm="1">
        <f t="array" ref="C554">IF(Table2[[#This Row],[Max_num_drones]:[Max_num_drones]]=4,Table2[[#This Row],[Solving_time]:[Solving_time]],"")</f>
        <v>135.29885768890301</v>
      </c>
      <c r="D554" s="20" t="str" cm="1">
        <f t="array" ref="D554">IF(Table2[[#This Row],[Max_num_drones]:[Max_num_drones]]=5,Table2[[#This Row],[Solving_time]:[Solving_time]],"")</f>
        <v/>
      </c>
    </row>
    <row r="555" spans="1:4">
      <c r="A555" s="20" t="str" cm="1">
        <f t="array" ref="A555">IF(Table2[[#This Row],[Max_num_drones]:[Max_num_drones]]=2,Table2[[#This Row],[Solving_time]:[Solving_time]],"")</f>
        <v/>
      </c>
      <c r="B555" s="20" t="str" cm="1">
        <f t="array" ref="B555">IF(Table2[[#This Row],[Max_num_drones]:[Max_num_drones]]=3,Table2[[#This Row],[Solving_time]:[Solving_time]],"")</f>
        <v/>
      </c>
      <c r="C555" s="20" cm="1">
        <f t="array" ref="C555">IF(Table2[[#This Row],[Max_num_drones]:[Max_num_drones]]=4,Table2[[#This Row],[Solving_time]:[Solving_time]],"")</f>
        <v>300.03433561324999</v>
      </c>
      <c r="D555" s="20" t="str" cm="1">
        <f t="array" ref="D555">IF(Table2[[#This Row],[Max_num_drones]:[Max_num_drones]]=5,Table2[[#This Row],[Solving_time]:[Solving_time]],"")</f>
        <v/>
      </c>
    </row>
    <row r="556" spans="1:4">
      <c r="A556" s="20" t="str" cm="1">
        <f t="array" ref="A556">IF(Table2[[#This Row],[Max_num_drones]:[Max_num_drones]]=2,Table2[[#This Row],[Solving_time]:[Solving_time]],"")</f>
        <v/>
      </c>
      <c r="B556" s="20" t="str" cm="1">
        <f t="array" ref="B556">IF(Table2[[#This Row],[Max_num_drones]:[Max_num_drones]]=3,Table2[[#This Row],[Solving_time]:[Solving_time]],"")</f>
        <v/>
      </c>
      <c r="C556" s="20" cm="1">
        <f t="array" ref="C556">IF(Table2[[#This Row],[Max_num_drones]:[Max_num_drones]]=4,Table2[[#This Row],[Solving_time]:[Solving_time]],"")</f>
        <v>200.462318897247</v>
      </c>
      <c r="D556" s="20" t="str" cm="1">
        <f t="array" ref="D556">IF(Table2[[#This Row],[Max_num_drones]:[Max_num_drones]]=5,Table2[[#This Row],[Solving_time]:[Solving_time]],"")</f>
        <v/>
      </c>
    </row>
    <row r="557" spans="1:4">
      <c r="A557" s="20" t="str" cm="1">
        <f t="array" ref="A557">IF(Table2[[#This Row],[Max_num_drones]:[Max_num_drones]]=2,Table2[[#This Row],[Solving_time]:[Solving_time]],"")</f>
        <v/>
      </c>
      <c r="B557" s="20" t="str" cm="1">
        <f t="array" ref="B557">IF(Table2[[#This Row],[Max_num_drones]:[Max_num_drones]]=3,Table2[[#This Row],[Solving_time]:[Solving_time]],"")</f>
        <v/>
      </c>
      <c r="C557" s="20" t="str" cm="1">
        <f t="array" ref="C557">IF(Table2[[#This Row],[Max_num_drones]:[Max_num_drones]]=4,Table2[[#This Row],[Solving_time]:[Solving_time]],"")</f>
        <v/>
      </c>
      <c r="D557" s="20" cm="1">
        <f t="array" ref="D557">IF(Table2[[#This Row],[Max_num_drones]:[Max_num_drones]]=5,Table2[[#This Row],[Solving_time]:[Solving_time]],"")</f>
        <v>148.03480696678099</v>
      </c>
    </row>
    <row r="558" spans="1:4">
      <c r="A558" s="20" t="str" cm="1">
        <f t="array" ref="A558">IF(Table2[[#This Row],[Max_num_drones]:[Max_num_drones]]=2,Table2[[#This Row],[Solving_time]:[Solving_time]],"")</f>
        <v/>
      </c>
      <c r="B558" s="20" t="str" cm="1">
        <f t="array" ref="B558">IF(Table2[[#This Row],[Max_num_drones]:[Max_num_drones]]=3,Table2[[#This Row],[Solving_time]:[Solving_time]],"")</f>
        <v/>
      </c>
      <c r="C558" s="20" t="str" cm="1">
        <f t="array" ref="C558">IF(Table2[[#This Row],[Max_num_drones]:[Max_num_drones]]=4,Table2[[#This Row],[Solving_time]:[Solving_time]],"")</f>
        <v/>
      </c>
      <c r="D558" s="20" cm="1">
        <f t="array" ref="D558">IF(Table2[[#This Row],[Max_num_drones]:[Max_num_drones]]=5,Table2[[#This Row],[Solving_time]:[Solving_time]],"")</f>
        <v>124.92612504959099</v>
      </c>
    </row>
    <row r="559" spans="1:4">
      <c r="A559" s="20" t="str" cm="1">
        <f t="array" ref="A559">IF(Table2[[#This Row],[Max_num_drones]:[Max_num_drones]]=2,Table2[[#This Row],[Solving_time]:[Solving_time]],"")</f>
        <v/>
      </c>
      <c r="B559" s="20" t="str" cm="1">
        <f t="array" ref="B559">IF(Table2[[#This Row],[Max_num_drones]:[Max_num_drones]]=3,Table2[[#This Row],[Solving_time]:[Solving_time]],"")</f>
        <v/>
      </c>
      <c r="C559" s="20" t="str" cm="1">
        <f t="array" ref="C559">IF(Table2[[#This Row],[Max_num_drones]:[Max_num_drones]]=4,Table2[[#This Row],[Solving_time]:[Solving_time]],"")</f>
        <v/>
      </c>
      <c r="D559" s="20" cm="1">
        <f t="array" ref="D559">IF(Table2[[#This Row],[Max_num_drones]:[Max_num_drones]]=5,Table2[[#This Row],[Solving_time]:[Solving_time]],"")</f>
        <v>119.196478843688</v>
      </c>
    </row>
    <row r="560" spans="1:4">
      <c r="A560" s="20" t="str" cm="1">
        <f t="array" ref="A560">IF(Table2[[#This Row],[Max_num_drones]:[Max_num_drones]]=2,Table2[[#This Row],[Solving_time]:[Solving_time]],"")</f>
        <v/>
      </c>
      <c r="B560" s="20" t="str" cm="1">
        <f t="array" ref="B560">IF(Table2[[#This Row],[Max_num_drones]:[Max_num_drones]]=3,Table2[[#This Row],[Solving_time]:[Solving_time]],"")</f>
        <v/>
      </c>
      <c r="C560" s="20" t="str" cm="1">
        <f t="array" ref="C560">IF(Table2[[#This Row],[Max_num_drones]:[Max_num_drones]]=4,Table2[[#This Row],[Solving_time]:[Solving_time]],"")</f>
        <v/>
      </c>
      <c r="D560" s="20" cm="1">
        <f t="array" ref="D560">IF(Table2[[#This Row],[Max_num_drones]:[Max_num_drones]]=5,Table2[[#This Row],[Solving_time]:[Solving_time]],"")</f>
        <v>192.14761471748301</v>
      </c>
    </row>
    <row r="561" spans="1:4">
      <c r="A561" s="20" t="str" cm="1">
        <f t="array" ref="A561">IF(Table2[[#This Row],[Max_num_drones]:[Max_num_drones]]=2,Table2[[#This Row],[Solving_time]:[Solving_time]],"")</f>
        <v/>
      </c>
      <c r="B561" s="20" t="str" cm="1">
        <f t="array" ref="B561">IF(Table2[[#This Row],[Max_num_drones]:[Max_num_drones]]=3,Table2[[#This Row],[Solving_time]:[Solving_time]],"")</f>
        <v/>
      </c>
      <c r="C561" s="20" t="str" cm="1">
        <f t="array" ref="C561">IF(Table2[[#This Row],[Max_num_drones]:[Max_num_drones]]=4,Table2[[#This Row],[Solving_time]:[Solving_time]],"")</f>
        <v/>
      </c>
      <c r="D561" s="20" cm="1">
        <f t="array" ref="D561">IF(Table2[[#This Row],[Max_num_drones]:[Max_num_drones]]=5,Table2[[#This Row],[Solving_time]:[Solving_time]],"")</f>
        <v>300.02274799346901</v>
      </c>
    </row>
    <row r="562" spans="1:4">
      <c r="A562" s="20" cm="1">
        <f t="array" ref="A562">IF(Table2[[#This Row],[Max_num_drones]:[Max_num_drones]]=2,Table2[[#This Row],[Solving_time]:[Solving_time]],"")</f>
        <v>285.94949603080698</v>
      </c>
      <c r="B562" s="20" t="str" cm="1">
        <f t="array" ref="B562">IF(Table2[[#This Row],[Max_num_drones]:[Max_num_drones]]=3,Table2[[#This Row],[Solving_time]:[Solving_time]],"")</f>
        <v/>
      </c>
      <c r="C562" s="20" t="str" cm="1">
        <f t="array" ref="C562">IF(Table2[[#This Row],[Max_num_drones]:[Max_num_drones]]=4,Table2[[#This Row],[Solving_time]:[Solving_time]],"")</f>
        <v/>
      </c>
      <c r="D562" s="20" t="str" cm="1">
        <f t="array" ref="D562">IF(Table2[[#This Row],[Max_num_drones]:[Max_num_drones]]=5,Table2[[#This Row],[Solving_time]:[Solving_time]],"")</f>
        <v/>
      </c>
    </row>
    <row r="563" spans="1:4">
      <c r="A563" s="20" cm="1">
        <f t="array" ref="A563">IF(Table2[[#This Row],[Max_num_drones]:[Max_num_drones]]=2,Table2[[#This Row],[Solving_time]:[Solving_time]],"")</f>
        <v>253.91349315643299</v>
      </c>
      <c r="B563" s="20" t="str" cm="1">
        <f t="array" ref="B563">IF(Table2[[#This Row],[Max_num_drones]:[Max_num_drones]]=3,Table2[[#This Row],[Solving_time]:[Solving_time]],"")</f>
        <v/>
      </c>
      <c r="C563" s="20" t="str" cm="1">
        <f t="array" ref="C563">IF(Table2[[#This Row],[Max_num_drones]:[Max_num_drones]]=4,Table2[[#This Row],[Solving_time]:[Solving_time]],"")</f>
        <v/>
      </c>
      <c r="D563" s="20" t="str" cm="1">
        <f t="array" ref="D563">IF(Table2[[#This Row],[Max_num_drones]:[Max_num_drones]]=5,Table2[[#This Row],[Solving_time]:[Solving_time]],"")</f>
        <v/>
      </c>
    </row>
    <row r="564" spans="1:4">
      <c r="A564" s="20" cm="1">
        <f t="array" ref="A564">IF(Table2[[#This Row],[Max_num_drones]:[Max_num_drones]]=2,Table2[[#This Row],[Solving_time]:[Solving_time]],"")</f>
        <v>254.89032959938001</v>
      </c>
      <c r="B564" s="20" t="str" cm="1">
        <f t="array" ref="B564">IF(Table2[[#This Row],[Max_num_drones]:[Max_num_drones]]=3,Table2[[#This Row],[Solving_time]:[Solving_time]],"")</f>
        <v/>
      </c>
      <c r="C564" s="20" t="str" cm="1">
        <f t="array" ref="C564">IF(Table2[[#This Row],[Max_num_drones]:[Max_num_drones]]=4,Table2[[#This Row],[Solving_time]:[Solving_time]],"")</f>
        <v/>
      </c>
      <c r="D564" s="20" t="str" cm="1">
        <f t="array" ref="D564">IF(Table2[[#This Row],[Max_num_drones]:[Max_num_drones]]=5,Table2[[#This Row],[Solving_time]:[Solving_time]],"")</f>
        <v/>
      </c>
    </row>
    <row r="565" spans="1:4">
      <c r="A565" s="20" cm="1">
        <f t="array" ref="A565">IF(Table2[[#This Row],[Max_num_drones]:[Max_num_drones]]=2,Table2[[#This Row],[Solving_time]:[Solving_time]],"")</f>
        <v>267.196084976196</v>
      </c>
      <c r="B565" s="20" t="str" cm="1">
        <f t="array" ref="B565">IF(Table2[[#This Row],[Max_num_drones]:[Max_num_drones]]=3,Table2[[#This Row],[Solving_time]:[Solving_time]],"")</f>
        <v/>
      </c>
      <c r="C565" s="20" t="str" cm="1">
        <f t="array" ref="C565">IF(Table2[[#This Row],[Max_num_drones]:[Max_num_drones]]=4,Table2[[#This Row],[Solving_time]:[Solving_time]],"")</f>
        <v/>
      </c>
      <c r="D565" s="20" t="str" cm="1">
        <f t="array" ref="D565">IF(Table2[[#This Row],[Max_num_drones]:[Max_num_drones]]=5,Table2[[#This Row],[Solving_time]:[Solving_time]],"")</f>
        <v/>
      </c>
    </row>
    <row r="566" spans="1:4">
      <c r="A566" s="20" cm="1">
        <f t="array" ref="A566">IF(Table2[[#This Row],[Max_num_drones]:[Max_num_drones]]=2,Table2[[#This Row],[Solving_time]:[Solving_time]],"")</f>
        <v>300.03678846359202</v>
      </c>
      <c r="B566" s="20" t="str" cm="1">
        <f t="array" ref="B566">IF(Table2[[#This Row],[Max_num_drones]:[Max_num_drones]]=3,Table2[[#This Row],[Solving_time]:[Solving_time]],"")</f>
        <v/>
      </c>
      <c r="C566" s="20" t="str" cm="1">
        <f t="array" ref="C566">IF(Table2[[#This Row],[Max_num_drones]:[Max_num_drones]]=4,Table2[[#This Row],[Solving_time]:[Solving_time]],"")</f>
        <v/>
      </c>
      <c r="D566" s="20" t="str" cm="1">
        <f t="array" ref="D566">IF(Table2[[#This Row],[Max_num_drones]:[Max_num_drones]]=5,Table2[[#This Row],[Solving_time]:[Solving_time]],"")</f>
        <v/>
      </c>
    </row>
    <row r="567" spans="1:4">
      <c r="A567" s="20" t="str" cm="1">
        <f t="array" ref="A567">IF(Table2[[#This Row],[Max_num_drones]:[Max_num_drones]]=2,Table2[[#This Row],[Solving_time]:[Solving_time]],"")</f>
        <v/>
      </c>
      <c r="B567" s="20" cm="1">
        <f t="array" ref="B567">IF(Table2[[#This Row],[Max_num_drones]:[Max_num_drones]]=3,Table2[[#This Row],[Solving_time]:[Solving_time]],"")</f>
        <v>122.54988646507201</v>
      </c>
      <c r="C567" s="20" t="str" cm="1">
        <f t="array" ref="C567">IF(Table2[[#This Row],[Max_num_drones]:[Max_num_drones]]=4,Table2[[#This Row],[Solving_time]:[Solving_time]],"")</f>
        <v/>
      </c>
      <c r="D567" s="20" t="str" cm="1">
        <f t="array" ref="D567">IF(Table2[[#This Row],[Max_num_drones]:[Max_num_drones]]=5,Table2[[#This Row],[Solving_time]:[Solving_time]],"")</f>
        <v/>
      </c>
    </row>
    <row r="568" spans="1:4">
      <c r="A568" s="20" t="str" cm="1">
        <f t="array" ref="A568">IF(Table2[[#This Row],[Max_num_drones]:[Max_num_drones]]=2,Table2[[#This Row],[Solving_time]:[Solving_time]],"")</f>
        <v/>
      </c>
      <c r="B568" s="20" cm="1">
        <f t="array" ref="B568">IF(Table2[[#This Row],[Max_num_drones]:[Max_num_drones]]=3,Table2[[#This Row],[Solving_time]:[Solving_time]],"")</f>
        <v>139.52620673179601</v>
      </c>
      <c r="C568" s="20" t="str" cm="1">
        <f t="array" ref="C568">IF(Table2[[#This Row],[Max_num_drones]:[Max_num_drones]]=4,Table2[[#This Row],[Solving_time]:[Solving_time]],"")</f>
        <v/>
      </c>
      <c r="D568" s="20" t="str" cm="1">
        <f t="array" ref="D568">IF(Table2[[#This Row],[Max_num_drones]:[Max_num_drones]]=5,Table2[[#This Row],[Solving_time]:[Solving_time]],"")</f>
        <v/>
      </c>
    </row>
    <row r="569" spans="1:4">
      <c r="A569" s="20" t="str" cm="1">
        <f t="array" ref="A569">IF(Table2[[#This Row],[Max_num_drones]:[Max_num_drones]]=2,Table2[[#This Row],[Solving_time]:[Solving_time]],"")</f>
        <v/>
      </c>
      <c r="B569" s="20" cm="1">
        <f t="array" ref="B569">IF(Table2[[#This Row],[Max_num_drones]:[Max_num_drones]]=3,Table2[[#This Row],[Solving_time]:[Solving_time]],"")</f>
        <v>278.30037522315899</v>
      </c>
      <c r="C569" s="20" t="str" cm="1">
        <f t="array" ref="C569">IF(Table2[[#This Row],[Max_num_drones]:[Max_num_drones]]=4,Table2[[#This Row],[Solving_time]:[Solving_time]],"")</f>
        <v/>
      </c>
      <c r="D569" s="20" t="str" cm="1">
        <f t="array" ref="D569">IF(Table2[[#This Row],[Max_num_drones]:[Max_num_drones]]=5,Table2[[#This Row],[Solving_time]:[Solving_time]],"")</f>
        <v/>
      </c>
    </row>
    <row r="570" spans="1:4">
      <c r="A570" s="20" t="str" cm="1">
        <f t="array" ref="A570">IF(Table2[[#This Row],[Max_num_drones]:[Max_num_drones]]=2,Table2[[#This Row],[Solving_time]:[Solving_time]],"")</f>
        <v/>
      </c>
      <c r="B570" s="20" cm="1">
        <f t="array" ref="B570">IF(Table2[[#This Row],[Max_num_drones]:[Max_num_drones]]=3,Table2[[#This Row],[Solving_time]:[Solving_time]],"")</f>
        <v>157.58516097068701</v>
      </c>
      <c r="C570" s="20" t="str" cm="1">
        <f t="array" ref="C570">IF(Table2[[#This Row],[Max_num_drones]:[Max_num_drones]]=4,Table2[[#This Row],[Solving_time]:[Solving_time]],"")</f>
        <v/>
      </c>
      <c r="D570" s="20" t="str" cm="1">
        <f t="array" ref="D570">IF(Table2[[#This Row],[Max_num_drones]:[Max_num_drones]]=5,Table2[[#This Row],[Solving_time]:[Solving_time]],"")</f>
        <v/>
      </c>
    </row>
    <row r="571" spans="1:4">
      <c r="A571" s="20" t="str" cm="1">
        <f t="array" ref="A571">IF(Table2[[#This Row],[Max_num_drones]:[Max_num_drones]]=2,Table2[[#This Row],[Solving_time]:[Solving_time]],"")</f>
        <v/>
      </c>
      <c r="B571" s="20" cm="1">
        <f t="array" ref="B571">IF(Table2[[#This Row],[Max_num_drones]:[Max_num_drones]]=3,Table2[[#This Row],[Solving_time]:[Solving_time]],"")</f>
        <v>300.10645198821999</v>
      </c>
      <c r="C571" s="20" t="str" cm="1">
        <f t="array" ref="C571">IF(Table2[[#This Row],[Max_num_drones]:[Max_num_drones]]=4,Table2[[#This Row],[Solving_time]:[Solving_time]],"")</f>
        <v/>
      </c>
      <c r="D571" s="20" t="str" cm="1">
        <f t="array" ref="D571">IF(Table2[[#This Row],[Max_num_drones]:[Max_num_drones]]=5,Table2[[#This Row],[Solving_time]:[Solving_time]],"")</f>
        <v/>
      </c>
    </row>
    <row r="572" spans="1:4">
      <c r="A572" s="20" t="str" cm="1">
        <f t="array" ref="A572">IF(Table2[[#This Row],[Max_num_drones]:[Max_num_drones]]=2,Table2[[#This Row],[Solving_time]:[Solving_time]],"")</f>
        <v/>
      </c>
      <c r="B572" s="20" t="str" cm="1">
        <f t="array" ref="B572">IF(Table2[[#This Row],[Max_num_drones]:[Max_num_drones]]=3,Table2[[#This Row],[Solving_time]:[Solving_time]],"")</f>
        <v/>
      </c>
      <c r="C572" s="20" cm="1">
        <f t="array" ref="C572">IF(Table2[[#This Row],[Max_num_drones]:[Max_num_drones]]=4,Table2[[#This Row],[Solving_time]:[Solving_time]],"")</f>
        <v>277.94163537025401</v>
      </c>
      <c r="D572" s="20" t="str" cm="1">
        <f t="array" ref="D572">IF(Table2[[#This Row],[Max_num_drones]:[Max_num_drones]]=5,Table2[[#This Row],[Solving_time]:[Solving_time]],"")</f>
        <v/>
      </c>
    </row>
    <row r="573" spans="1:4">
      <c r="A573" s="20" t="str" cm="1">
        <f t="array" ref="A573">IF(Table2[[#This Row],[Max_num_drones]:[Max_num_drones]]=2,Table2[[#This Row],[Solving_time]:[Solving_time]],"")</f>
        <v/>
      </c>
      <c r="B573" s="20" t="str" cm="1">
        <f t="array" ref="B573">IF(Table2[[#This Row],[Max_num_drones]:[Max_num_drones]]=3,Table2[[#This Row],[Solving_time]:[Solving_time]],"")</f>
        <v/>
      </c>
      <c r="C573" s="20" cm="1">
        <f t="array" ref="C573">IF(Table2[[#This Row],[Max_num_drones]:[Max_num_drones]]=4,Table2[[#This Row],[Solving_time]:[Solving_time]],"")</f>
        <v>283.24452853202803</v>
      </c>
      <c r="D573" s="20" t="str" cm="1">
        <f t="array" ref="D573">IF(Table2[[#This Row],[Max_num_drones]:[Max_num_drones]]=5,Table2[[#This Row],[Solving_time]:[Solving_time]],"")</f>
        <v/>
      </c>
    </row>
    <row r="574" spans="1:4">
      <c r="A574" s="20" t="str" cm="1">
        <f t="array" ref="A574">IF(Table2[[#This Row],[Max_num_drones]:[Max_num_drones]]=2,Table2[[#This Row],[Solving_time]:[Solving_time]],"")</f>
        <v/>
      </c>
      <c r="B574" s="20" t="str" cm="1">
        <f t="array" ref="B574">IF(Table2[[#This Row],[Max_num_drones]:[Max_num_drones]]=3,Table2[[#This Row],[Solving_time]:[Solving_time]],"")</f>
        <v/>
      </c>
      <c r="C574" s="20" cm="1">
        <f t="array" ref="C574">IF(Table2[[#This Row],[Max_num_drones]:[Max_num_drones]]=4,Table2[[#This Row],[Solving_time]:[Solving_time]],"")</f>
        <v>300.04919219017</v>
      </c>
      <c r="D574" s="20" t="str" cm="1">
        <f t="array" ref="D574">IF(Table2[[#This Row],[Max_num_drones]:[Max_num_drones]]=5,Table2[[#This Row],[Solving_time]:[Solving_time]],"")</f>
        <v/>
      </c>
    </row>
    <row r="575" spans="1:4">
      <c r="A575" s="20" t="str" cm="1">
        <f t="array" ref="A575">IF(Table2[[#This Row],[Max_num_drones]:[Max_num_drones]]=2,Table2[[#This Row],[Solving_time]:[Solving_time]],"")</f>
        <v/>
      </c>
      <c r="B575" s="20" t="str" cm="1">
        <f t="array" ref="B575">IF(Table2[[#This Row],[Max_num_drones]:[Max_num_drones]]=3,Table2[[#This Row],[Solving_time]:[Solving_time]],"")</f>
        <v/>
      </c>
      <c r="C575" s="20" cm="1">
        <f t="array" ref="C575">IF(Table2[[#This Row],[Max_num_drones]:[Max_num_drones]]=4,Table2[[#This Row],[Solving_time]:[Solving_time]],"")</f>
        <v>300.035554647445</v>
      </c>
      <c r="D575" s="20" t="str" cm="1">
        <f t="array" ref="D575">IF(Table2[[#This Row],[Max_num_drones]:[Max_num_drones]]=5,Table2[[#This Row],[Solving_time]:[Solving_time]],"")</f>
        <v/>
      </c>
    </row>
    <row r="576" spans="1:4">
      <c r="A576" s="20" t="str" cm="1">
        <f t="array" ref="A576">IF(Table2[[#This Row],[Max_num_drones]:[Max_num_drones]]=2,Table2[[#This Row],[Solving_time]:[Solving_time]],"")</f>
        <v/>
      </c>
      <c r="B576" s="20" t="str" cm="1">
        <f t="array" ref="B576">IF(Table2[[#This Row],[Max_num_drones]:[Max_num_drones]]=3,Table2[[#This Row],[Solving_time]:[Solving_time]],"")</f>
        <v/>
      </c>
      <c r="C576" s="20" cm="1">
        <f t="array" ref="C576">IF(Table2[[#This Row],[Max_num_drones]:[Max_num_drones]]=4,Table2[[#This Row],[Solving_time]:[Solving_time]],"")</f>
        <v>174.46240377426099</v>
      </c>
      <c r="D576" s="20" t="str" cm="1">
        <f t="array" ref="D576">IF(Table2[[#This Row],[Max_num_drones]:[Max_num_drones]]=5,Table2[[#This Row],[Solving_time]:[Solving_time]],"")</f>
        <v/>
      </c>
    </row>
    <row r="577" spans="1:4">
      <c r="A577" s="20" t="str" cm="1">
        <f t="array" ref="A577">IF(Table2[[#This Row],[Max_num_drones]:[Max_num_drones]]=2,Table2[[#This Row],[Solving_time]:[Solving_time]],"")</f>
        <v/>
      </c>
      <c r="B577" s="20" t="str" cm="1">
        <f t="array" ref="B577">IF(Table2[[#This Row],[Max_num_drones]:[Max_num_drones]]=3,Table2[[#This Row],[Solving_time]:[Solving_time]],"")</f>
        <v/>
      </c>
      <c r="C577" s="20" t="str" cm="1">
        <f t="array" ref="C577">IF(Table2[[#This Row],[Max_num_drones]:[Max_num_drones]]=4,Table2[[#This Row],[Solving_time]:[Solving_time]],"")</f>
        <v/>
      </c>
      <c r="D577" s="20" cm="1">
        <f t="array" ref="D577">IF(Table2[[#This Row],[Max_num_drones]:[Max_num_drones]]=5,Table2[[#This Row],[Solving_time]:[Solving_time]],"")</f>
        <v>189.060971975326</v>
      </c>
    </row>
    <row r="578" spans="1:4">
      <c r="A578" s="20" t="str" cm="1">
        <f t="array" ref="A578">IF(Table2[[#This Row],[Max_num_drones]:[Max_num_drones]]=2,Table2[[#This Row],[Solving_time]:[Solving_time]],"")</f>
        <v/>
      </c>
      <c r="B578" s="20" t="str" cm="1">
        <f t="array" ref="B578">IF(Table2[[#This Row],[Max_num_drones]:[Max_num_drones]]=3,Table2[[#This Row],[Solving_time]:[Solving_time]],"")</f>
        <v/>
      </c>
      <c r="C578" s="20" t="str" cm="1">
        <f t="array" ref="C578">IF(Table2[[#This Row],[Max_num_drones]:[Max_num_drones]]=4,Table2[[#This Row],[Solving_time]:[Solving_time]],"")</f>
        <v/>
      </c>
      <c r="D578" s="20" cm="1">
        <f t="array" ref="D578">IF(Table2[[#This Row],[Max_num_drones]:[Max_num_drones]]=5,Table2[[#This Row],[Solving_time]:[Solving_time]],"")</f>
        <v>125.075537443161</v>
      </c>
    </row>
    <row r="579" spans="1:4">
      <c r="A579" s="20" t="str" cm="1">
        <f t="array" ref="A579">IF(Table2[[#This Row],[Max_num_drones]:[Max_num_drones]]=2,Table2[[#This Row],[Solving_time]:[Solving_time]],"")</f>
        <v/>
      </c>
      <c r="B579" s="20" t="str" cm="1">
        <f t="array" ref="B579">IF(Table2[[#This Row],[Max_num_drones]:[Max_num_drones]]=3,Table2[[#This Row],[Solving_time]:[Solving_time]],"")</f>
        <v/>
      </c>
      <c r="C579" s="20" t="str" cm="1">
        <f t="array" ref="C579">IF(Table2[[#This Row],[Max_num_drones]:[Max_num_drones]]=4,Table2[[#This Row],[Solving_time]:[Solving_time]],"")</f>
        <v/>
      </c>
      <c r="D579" s="20" cm="1">
        <f t="array" ref="D579">IF(Table2[[#This Row],[Max_num_drones]:[Max_num_drones]]=5,Table2[[#This Row],[Solving_time]:[Solving_time]],"")</f>
        <v>119.77594208717299</v>
      </c>
    </row>
    <row r="580" spans="1:4">
      <c r="A580" s="20" t="str" cm="1">
        <f t="array" ref="A580">IF(Table2[[#This Row],[Max_num_drones]:[Max_num_drones]]=2,Table2[[#This Row],[Solving_time]:[Solving_time]],"")</f>
        <v/>
      </c>
      <c r="B580" s="20" t="str" cm="1">
        <f t="array" ref="B580">IF(Table2[[#This Row],[Max_num_drones]:[Max_num_drones]]=3,Table2[[#This Row],[Solving_time]:[Solving_time]],"")</f>
        <v/>
      </c>
      <c r="C580" s="20" t="str" cm="1">
        <f t="array" ref="C580">IF(Table2[[#This Row],[Max_num_drones]:[Max_num_drones]]=4,Table2[[#This Row],[Solving_time]:[Solving_time]],"")</f>
        <v/>
      </c>
      <c r="D580" s="20" cm="1">
        <f t="array" ref="D580">IF(Table2[[#This Row],[Max_num_drones]:[Max_num_drones]]=5,Table2[[#This Row],[Solving_time]:[Solving_time]],"")</f>
        <v>172.06725358963001</v>
      </c>
    </row>
    <row r="581" spans="1:4">
      <c r="A581" s="20" t="str" cm="1">
        <f t="array" ref="A581">IF(Table2[[#This Row],[Max_num_drones]:[Max_num_drones]]=2,Table2[[#This Row],[Solving_time]:[Solving_time]],"")</f>
        <v/>
      </c>
      <c r="B581" s="20" t="str" cm="1">
        <f t="array" ref="B581">IF(Table2[[#This Row],[Max_num_drones]:[Max_num_drones]]=3,Table2[[#This Row],[Solving_time]:[Solving_time]],"")</f>
        <v/>
      </c>
      <c r="C581" s="20" t="str" cm="1">
        <f t="array" ref="C581">IF(Table2[[#This Row],[Max_num_drones]:[Max_num_drones]]=4,Table2[[#This Row],[Solving_time]:[Solving_time]],"")</f>
        <v/>
      </c>
      <c r="D581" s="20" cm="1">
        <f t="array" ref="D581">IF(Table2[[#This Row],[Max_num_drones]:[Max_num_drones]]=5,Table2[[#This Row],[Solving_time]:[Solving_time]],"")</f>
        <v>244.74547410011201</v>
      </c>
    </row>
    <row r="582" spans="1:4">
      <c r="A582" s="20" cm="1">
        <f t="array" ref="A582">IF(Table2[[#This Row],[Max_num_drones]:[Max_num_drones]]=2,Table2[[#This Row],[Solving_time]:[Solving_time]],"")</f>
        <v>145.920133113861</v>
      </c>
      <c r="B582" s="20" t="str" cm="1">
        <f t="array" ref="B582">IF(Table2[[#This Row],[Max_num_drones]:[Max_num_drones]]=3,Table2[[#This Row],[Solving_time]:[Solving_time]],"")</f>
        <v/>
      </c>
      <c r="C582" s="20" t="str" cm="1">
        <f t="array" ref="C582">IF(Table2[[#This Row],[Max_num_drones]:[Max_num_drones]]=4,Table2[[#This Row],[Solving_time]:[Solving_time]],"")</f>
        <v/>
      </c>
      <c r="D582" s="20" t="str" cm="1">
        <f t="array" ref="D582">IF(Table2[[#This Row],[Max_num_drones]:[Max_num_drones]]=5,Table2[[#This Row],[Solving_time]:[Solving_time]],"")</f>
        <v/>
      </c>
    </row>
    <row r="583" spans="1:4">
      <c r="A583" s="20" cm="1">
        <f t="array" ref="A583">IF(Table2[[#This Row],[Max_num_drones]:[Max_num_drones]]=2,Table2[[#This Row],[Solving_time]:[Solving_time]],"")</f>
        <v>159.46922469139099</v>
      </c>
      <c r="B583" s="20" t="str" cm="1">
        <f t="array" ref="B583">IF(Table2[[#This Row],[Max_num_drones]:[Max_num_drones]]=3,Table2[[#This Row],[Solving_time]:[Solving_time]],"")</f>
        <v/>
      </c>
      <c r="C583" s="20" t="str" cm="1">
        <f t="array" ref="C583">IF(Table2[[#This Row],[Max_num_drones]:[Max_num_drones]]=4,Table2[[#This Row],[Solving_time]:[Solving_time]],"")</f>
        <v/>
      </c>
      <c r="D583" s="20" t="str" cm="1">
        <f t="array" ref="D583">IF(Table2[[#This Row],[Max_num_drones]:[Max_num_drones]]=5,Table2[[#This Row],[Solving_time]:[Solving_time]],"")</f>
        <v/>
      </c>
    </row>
    <row r="584" spans="1:4">
      <c r="A584" s="20" cm="1">
        <f t="array" ref="A584">IF(Table2[[#This Row],[Max_num_drones]:[Max_num_drones]]=2,Table2[[#This Row],[Solving_time]:[Solving_time]],"")</f>
        <v>300.019422769546</v>
      </c>
      <c r="B584" s="20" t="str" cm="1">
        <f t="array" ref="B584">IF(Table2[[#This Row],[Max_num_drones]:[Max_num_drones]]=3,Table2[[#This Row],[Solving_time]:[Solving_time]],"")</f>
        <v/>
      </c>
      <c r="C584" s="20" t="str" cm="1">
        <f t="array" ref="C584">IF(Table2[[#This Row],[Max_num_drones]:[Max_num_drones]]=4,Table2[[#This Row],[Solving_time]:[Solving_time]],"")</f>
        <v/>
      </c>
      <c r="D584" s="20" t="str" cm="1">
        <f t="array" ref="D584">IF(Table2[[#This Row],[Max_num_drones]:[Max_num_drones]]=5,Table2[[#This Row],[Solving_time]:[Solving_time]],"")</f>
        <v/>
      </c>
    </row>
    <row r="585" spans="1:4">
      <c r="A585" s="20" cm="1">
        <f t="array" ref="A585">IF(Table2[[#This Row],[Max_num_drones]:[Max_num_drones]]=2,Table2[[#This Row],[Solving_time]:[Solving_time]],"")</f>
        <v>159.98627161979601</v>
      </c>
      <c r="B585" s="20" t="str" cm="1">
        <f t="array" ref="B585">IF(Table2[[#This Row],[Max_num_drones]:[Max_num_drones]]=3,Table2[[#This Row],[Solving_time]:[Solving_time]],"")</f>
        <v/>
      </c>
      <c r="C585" s="20" t="str" cm="1">
        <f t="array" ref="C585">IF(Table2[[#This Row],[Max_num_drones]:[Max_num_drones]]=4,Table2[[#This Row],[Solving_time]:[Solving_time]],"")</f>
        <v/>
      </c>
      <c r="D585" s="20" t="str" cm="1">
        <f t="array" ref="D585">IF(Table2[[#This Row],[Max_num_drones]:[Max_num_drones]]=5,Table2[[#This Row],[Solving_time]:[Solving_time]],"")</f>
        <v/>
      </c>
    </row>
    <row r="586" spans="1:4">
      <c r="A586" s="20" cm="1">
        <f t="array" ref="A586">IF(Table2[[#This Row],[Max_num_drones]:[Max_num_drones]]=2,Table2[[#This Row],[Solving_time]:[Solving_time]],"")</f>
        <v>300.025399208068</v>
      </c>
      <c r="B586" s="20" t="str" cm="1">
        <f t="array" ref="B586">IF(Table2[[#This Row],[Max_num_drones]:[Max_num_drones]]=3,Table2[[#This Row],[Solving_time]:[Solving_time]],"")</f>
        <v/>
      </c>
      <c r="C586" s="20" t="str" cm="1">
        <f t="array" ref="C586">IF(Table2[[#This Row],[Max_num_drones]:[Max_num_drones]]=4,Table2[[#This Row],[Solving_time]:[Solving_time]],"")</f>
        <v/>
      </c>
      <c r="D586" s="20" t="str" cm="1">
        <f t="array" ref="D586">IF(Table2[[#This Row],[Max_num_drones]:[Max_num_drones]]=5,Table2[[#This Row],[Solving_time]:[Solving_time]],"")</f>
        <v/>
      </c>
    </row>
    <row r="587" spans="1:4">
      <c r="A587" s="20" t="str" cm="1">
        <f t="array" ref="A587">IF(Table2[[#This Row],[Max_num_drones]:[Max_num_drones]]=2,Table2[[#This Row],[Solving_time]:[Solving_time]],"")</f>
        <v/>
      </c>
      <c r="B587" s="20" cm="1">
        <f t="array" ref="B587">IF(Table2[[#This Row],[Max_num_drones]:[Max_num_drones]]=3,Table2[[#This Row],[Solving_time]:[Solving_time]],"")</f>
        <v>124.04582810401899</v>
      </c>
      <c r="C587" s="20" t="str" cm="1">
        <f t="array" ref="C587">IF(Table2[[#This Row],[Max_num_drones]:[Max_num_drones]]=4,Table2[[#This Row],[Solving_time]:[Solving_time]],"")</f>
        <v/>
      </c>
      <c r="D587" s="20" t="str" cm="1">
        <f t="array" ref="D587">IF(Table2[[#This Row],[Max_num_drones]:[Max_num_drones]]=5,Table2[[#This Row],[Solving_time]:[Solving_time]],"")</f>
        <v/>
      </c>
    </row>
    <row r="588" spans="1:4">
      <c r="A588" s="20" t="str" cm="1">
        <f t="array" ref="A588">IF(Table2[[#This Row],[Max_num_drones]:[Max_num_drones]]=2,Table2[[#This Row],[Solving_time]:[Solving_time]],"")</f>
        <v/>
      </c>
      <c r="B588" s="20" cm="1">
        <f t="array" ref="B588">IF(Table2[[#This Row],[Max_num_drones]:[Max_num_drones]]=3,Table2[[#This Row],[Solving_time]:[Solving_time]],"")</f>
        <v>161.88760495185801</v>
      </c>
      <c r="C588" s="20" t="str" cm="1">
        <f t="array" ref="C588">IF(Table2[[#This Row],[Max_num_drones]:[Max_num_drones]]=4,Table2[[#This Row],[Solving_time]:[Solving_time]],"")</f>
        <v/>
      </c>
      <c r="D588" s="20" t="str" cm="1">
        <f t="array" ref="D588">IF(Table2[[#This Row],[Max_num_drones]:[Max_num_drones]]=5,Table2[[#This Row],[Solving_time]:[Solving_time]],"")</f>
        <v/>
      </c>
    </row>
    <row r="589" spans="1:4">
      <c r="A589" s="20" t="str" cm="1">
        <f t="array" ref="A589">IF(Table2[[#This Row],[Max_num_drones]:[Max_num_drones]]=2,Table2[[#This Row],[Solving_time]:[Solving_time]],"")</f>
        <v/>
      </c>
      <c r="B589" s="20" cm="1">
        <f t="array" ref="B589">IF(Table2[[#This Row],[Max_num_drones]:[Max_num_drones]]=3,Table2[[#This Row],[Solving_time]:[Solving_time]],"")</f>
        <v>172.133371829986</v>
      </c>
      <c r="C589" s="20" t="str" cm="1">
        <f t="array" ref="C589">IF(Table2[[#This Row],[Max_num_drones]:[Max_num_drones]]=4,Table2[[#This Row],[Solving_time]:[Solving_time]],"")</f>
        <v/>
      </c>
      <c r="D589" s="20" t="str" cm="1">
        <f t="array" ref="D589">IF(Table2[[#This Row],[Max_num_drones]:[Max_num_drones]]=5,Table2[[#This Row],[Solving_time]:[Solving_time]],"")</f>
        <v/>
      </c>
    </row>
    <row r="590" spans="1:4">
      <c r="A590" s="20" t="str" cm="1">
        <f t="array" ref="A590">IF(Table2[[#This Row],[Max_num_drones]:[Max_num_drones]]=2,Table2[[#This Row],[Solving_time]:[Solving_time]],"")</f>
        <v/>
      </c>
      <c r="B590" s="20" cm="1">
        <f t="array" ref="B590">IF(Table2[[#This Row],[Max_num_drones]:[Max_num_drones]]=3,Table2[[#This Row],[Solving_time]:[Solving_time]],"")</f>
        <v>158.403220653533</v>
      </c>
      <c r="C590" s="20" t="str" cm="1">
        <f t="array" ref="C590">IF(Table2[[#This Row],[Max_num_drones]:[Max_num_drones]]=4,Table2[[#This Row],[Solving_time]:[Solving_time]],"")</f>
        <v/>
      </c>
      <c r="D590" s="20" t="str" cm="1">
        <f t="array" ref="D590">IF(Table2[[#This Row],[Max_num_drones]:[Max_num_drones]]=5,Table2[[#This Row],[Solving_time]:[Solving_time]],"")</f>
        <v/>
      </c>
    </row>
    <row r="591" spans="1:4">
      <c r="A591" s="20" t="str" cm="1">
        <f t="array" ref="A591">IF(Table2[[#This Row],[Max_num_drones]:[Max_num_drones]]=2,Table2[[#This Row],[Solving_time]:[Solving_time]],"")</f>
        <v/>
      </c>
      <c r="B591" s="20" cm="1">
        <f t="array" ref="B591">IF(Table2[[#This Row],[Max_num_drones]:[Max_num_drones]]=3,Table2[[#This Row],[Solving_time]:[Solving_time]],"")</f>
        <v>147.58379220962499</v>
      </c>
      <c r="C591" s="20" t="str" cm="1">
        <f t="array" ref="C591">IF(Table2[[#This Row],[Max_num_drones]:[Max_num_drones]]=4,Table2[[#This Row],[Solving_time]:[Solving_time]],"")</f>
        <v/>
      </c>
      <c r="D591" s="20" t="str" cm="1">
        <f t="array" ref="D591">IF(Table2[[#This Row],[Max_num_drones]:[Max_num_drones]]=5,Table2[[#This Row],[Solving_time]:[Solving_time]],"")</f>
        <v/>
      </c>
    </row>
    <row r="592" spans="1:4">
      <c r="A592" s="20" t="str" cm="1">
        <f t="array" ref="A592">IF(Table2[[#This Row],[Max_num_drones]:[Max_num_drones]]=2,Table2[[#This Row],[Solving_time]:[Solving_time]],"")</f>
        <v/>
      </c>
      <c r="B592" s="20" t="str" cm="1">
        <f t="array" ref="B592">IF(Table2[[#This Row],[Max_num_drones]:[Max_num_drones]]=3,Table2[[#This Row],[Solving_time]:[Solving_time]],"")</f>
        <v/>
      </c>
      <c r="C592" s="20" cm="1">
        <f t="array" ref="C592">IF(Table2[[#This Row],[Max_num_drones]:[Max_num_drones]]=4,Table2[[#This Row],[Solving_time]:[Solving_time]],"")</f>
        <v>253.794443368911</v>
      </c>
      <c r="D592" s="20" t="str" cm="1">
        <f t="array" ref="D592">IF(Table2[[#This Row],[Max_num_drones]:[Max_num_drones]]=5,Table2[[#This Row],[Solving_time]:[Solving_time]],"")</f>
        <v/>
      </c>
    </row>
    <row r="593" spans="1:4">
      <c r="A593" s="20" t="str" cm="1">
        <f t="array" ref="A593">IF(Table2[[#This Row],[Max_num_drones]:[Max_num_drones]]=2,Table2[[#This Row],[Solving_time]:[Solving_time]],"")</f>
        <v/>
      </c>
      <c r="B593" s="20" t="str" cm="1">
        <f t="array" ref="B593">IF(Table2[[#This Row],[Max_num_drones]:[Max_num_drones]]=3,Table2[[#This Row],[Solving_time]:[Solving_time]],"")</f>
        <v/>
      </c>
      <c r="C593" s="20" cm="1">
        <f t="array" ref="C593">IF(Table2[[#This Row],[Max_num_drones]:[Max_num_drones]]=4,Table2[[#This Row],[Solving_time]:[Solving_time]],"")</f>
        <v>221.180528163909</v>
      </c>
      <c r="D593" s="20" t="str" cm="1">
        <f t="array" ref="D593">IF(Table2[[#This Row],[Max_num_drones]:[Max_num_drones]]=5,Table2[[#This Row],[Solving_time]:[Solving_time]],"")</f>
        <v/>
      </c>
    </row>
    <row r="594" spans="1:4">
      <c r="A594" s="20" t="str" cm="1">
        <f t="array" ref="A594">IF(Table2[[#This Row],[Max_num_drones]:[Max_num_drones]]=2,Table2[[#This Row],[Solving_time]:[Solving_time]],"")</f>
        <v/>
      </c>
      <c r="B594" s="20" t="str" cm="1">
        <f t="array" ref="B594">IF(Table2[[#This Row],[Max_num_drones]:[Max_num_drones]]=3,Table2[[#This Row],[Solving_time]:[Solving_time]],"")</f>
        <v/>
      </c>
      <c r="C594" s="20" cm="1">
        <f t="array" ref="C594">IF(Table2[[#This Row],[Max_num_drones]:[Max_num_drones]]=4,Table2[[#This Row],[Solving_time]:[Solving_time]],"")</f>
        <v>194.47026848793001</v>
      </c>
      <c r="D594" s="20" t="str" cm="1">
        <f t="array" ref="D594">IF(Table2[[#This Row],[Max_num_drones]:[Max_num_drones]]=5,Table2[[#This Row],[Solving_time]:[Solving_time]],"")</f>
        <v/>
      </c>
    </row>
    <row r="595" spans="1:4">
      <c r="A595" s="20" t="str" cm="1">
        <f t="array" ref="A595">IF(Table2[[#This Row],[Max_num_drones]:[Max_num_drones]]=2,Table2[[#This Row],[Solving_time]:[Solving_time]],"")</f>
        <v/>
      </c>
      <c r="B595" s="20" t="str" cm="1">
        <f t="array" ref="B595">IF(Table2[[#This Row],[Max_num_drones]:[Max_num_drones]]=3,Table2[[#This Row],[Solving_time]:[Solving_time]],"")</f>
        <v/>
      </c>
      <c r="C595" s="20" cm="1">
        <f t="array" ref="C595">IF(Table2[[#This Row],[Max_num_drones]:[Max_num_drones]]=4,Table2[[#This Row],[Solving_time]:[Solving_time]],"")</f>
        <v>245.8701338768</v>
      </c>
      <c r="D595" s="20" t="str" cm="1">
        <f t="array" ref="D595">IF(Table2[[#This Row],[Max_num_drones]:[Max_num_drones]]=5,Table2[[#This Row],[Solving_time]:[Solving_time]],"")</f>
        <v/>
      </c>
    </row>
    <row r="596" spans="1:4">
      <c r="A596" s="20" t="str" cm="1">
        <f t="array" ref="A596">IF(Table2[[#This Row],[Max_num_drones]:[Max_num_drones]]=2,Table2[[#This Row],[Solving_time]:[Solving_time]],"")</f>
        <v/>
      </c>
      <c r="B596" s="20" t="str" cm="1">
        <f t="array" ref="B596">IF(Table2[[#This Row],[Max_num_drones]:[Max_num_drones]]=3,Table2[[#This Row],[Solving_time]:[Solving_time]],"")</f>
        <v/>
      </c>
      <c r="C596" s="20" cm="1">
        <f t="array" ref="C596">IF(Table2[[#This Row],[Max_num_drones]:[Max_num_drones]]=4,Table2[[#This Row],[Solving_time]:[Solving_time]],"")</f>
        <v>300.02852940559302</v>
      </c>
      <c r="D596" s="20" t="str" cm="1">
        <f t="array" ref="D596">IF(Table2[[#This Row],[Max_num_drones]:[Max_num_drones]]=5,Table2[[#This Row],[Solving_time]:[Solving_time]],"")</f>
        <v/>
      </c>
    </row>
    <row r="597" spans="1:4">
      <c r="A597" s="20" t="str" cm="1">
        <f t="array" ref="A597">IF(Table2[[#This Row],[Max_num_drones]:[Max_num_drones]]=2,Table2[[#This Row],[Solving_time]:[Solving_time]],"")</f>
        <v/>
      </c>
      <c r="B597" s="20" t="str" cm="1">
        <f t="array" ref="B597">IF(Table2[[#This Row],[Max_num_drones]:[Max_num_drones]]=3,Table2[[#This Row],[Solving_time]:[Solving_time]],"")</f>
        <v/>
      </c>
      <c r="C597" s="20" t="str" cm="1">
        <f t="array" ref="C597">IF(Table2[[#This Row],[Max_num_drones]:[Max_num_drones]]=4,Table2[[#This Row],[Solving_time]:[Solving_time]],"")</f>
        <v/>
      </c>
      <c r="D597" s="20" cm="1">
        <f t="array" ref="D597">IF(Table2[[#This Row],[Max_num_drones]:[Max_num_drones]]=5,Table2[[#This Row],[Solving_time]:[Solving_time]],"")</f>
        <v>223.50199007987899</v>
      </c>
    </row>
    <row r="598" spans="1:4">
      <c r="A598" s="20" t="str" cm="1">
        <f t="array" ref="A598">IF(Table2[[#This Row],[Max_num_drones]:[Max_num_drones]]=2,Table2[[#This Row],[Solving_time]:[Solving_time]],"")</f>
        <v/>
      </c>
      <c r="B598" s="20" t="str" cm="1">
        <f t="array" ref="B598">IF(Table2[[#This Row],[Max_num_drones]:[Max_num_drones]]=3,Table2[[#This Row],[Solving_time]:[Solving_time]],"")</f>
        <v/>
      </c>
      <c r="C598" s="20" t="str" cm="1">
        <f t="array" ref="C598">IF(Table2[[#This Row],[Max_num_drones]:[Max_num_drones]]=4,Table2[[#This Row],[Solving_time]:[Solving_time]],"")</f>
        <v/>
      </c>
      <c r="D598" s="20" cm="1">
        <f t="array" ref="D598">IF(Table2[[#This Row],[Max_num_drones]:[Max_num_drones]]=5,Table2[[#This Row],[Solving_time]:[Solving_time]],"")</f>
        <v>125.055199623107</v>
      </c>
    </row>
    <row r="599" spans="1:4">
      <c r="A599" s="20" t="str" cm="1">
        <f t="array" ref="A599">IF(Table2[[#This Row],[Max_num_drones]:[Max_num_drones]]=2,Table2[[#This Row],[Solving_time]:[Solving_time]],"")</f>
        <v/>
      </c>
      <c r="B599" s="20" t="str" cm="1">
        <f t="array" ref="B599">IF(Table2[[#This Row],[Max_num_drones]:[Max_num_drones]]=3,Table2[[#This Row],[Solving_time]:[Solving_time]],"")</f>
        <v/>
      </c>
      <c r="C599" s="20" t="str" cm="1">
        <f t="array" ref="C599">IF(Table2[[#This Row],[Max_num_drones]:[Max_num_drones]]=4,Table2[[#This Row],[Solving_time]:[Solving_time]],"")</f>
        <v/>
      </c>
      <c r="D599" s="20" cm="1">
        <f t="array" ref="D599">IF(Table2[[#This Row],[Max_num_drones]:[Max_num_drones]]=5,Table2[[#This Row],[Solving_time]:[Solving_time]],"")</f>
        <v>120.417728185653</v>
      </c>
    </row>
    <row r="600" spans="1:4">
      <c r="A600" s="20" t="str" cm="1">
        <f t="array" ref="A600">IF(Table2[[#This Row],[Max_num_drones]:[Max_num_drones]]=2,Table2[[#This Row],[Solving_time]:[Solving_time]],"")</f>
        <v/>
      </c>
      <c r="B600" s="20" t="str" cm="1">
        <f t="array" ref="B600">IF(Table2[[#This Row],[Max_num_drones]:[Max_num_drones]]=3,Table2[[#This Row],[Solving_time]:[Solving_time]],"")</f>
        <v/>
      </c>
      <c r="C600" s="20" t="str" cm="1">
        <f t="array" ref="C600">IF(Table2[[#This Row],[Max_num_drones]:[Max_num_drones]]=4,Table2[[#This Row],[Solving_time]:[Solving_time]],"")</f>
        <v/>
      </c>
      <c r="D600" s="20" cm="1">
        <f t="array" ref="D600">IF(Table2[[#This Row],[Max_num_drones]:[Max_num_drones]]=5,Table2[[#This Row],[Solving_time]:[Solving_time]],"")</f>
        <v>128.06323814391999</v>
      </c>
    </row>
    <row r="601" spans="1:4">
      <c r="A601" s="20" t="str" cm="1">
        <f t="array" ref="A601">IF(Table2[[#This Row],[Max_num_drones]:[Max_num_drones]]=2,Table2[[#This Row],[Solving_time]:[Solving_time]],"")</f>
        <v/>
      </c>
      <c r="B601" s="20" t="str" cm="1">
        <f t="array" ref="B601">IF(Table2[[#This Row],[Max_num_drones]:[Max_num_drones]]=3,Table2[[#This Row],[Solving_time]:[Solving_time]],"")</f>
        <v/>
      </c>
      <c r="C601" s="20" t="str" cm="1">
        <f t="array" ref="C601">IF(Table2[[#This Row],[Max_num_drones]:[Max_num_drones]]=4,Table2[[#This Row],[Solving_time]:[Solving_time]],"")</f>
        <v/>
      </c>
      <c r="D601" s="20" cm="1">
        <f t="array" ref="D601">IF(Table2[[#This Row],[Max_num_drones]:[Max_num_drones]]=5,Table2[[#This Row],[Solving_time]:[Solving_time]],"")</f>
        <v>300.040041446685</v>
      </c>
    </row>
    <row r="602" spans="1:4">
      <c r="A602" s="20" cm="1">
        <f t="array" ref="A602">IF(Table2[[#This Row],[Max_num_drones]:[Max_num_drones]]=2,Table2[[#This Row],[Solving_time]:[Solving_time]],"")</f>
        <v>171.97176289558399</v>
      </c>
      <c r="B602" s="20" t="str" cm="1">
        <f t="array" ref="B602">IF(Table2[[#This Row],[Max_num_drones]:[Max_num_drones]]=3,Table2[[#This Row],[Solving_time]:[Solving_time]],"")</f>
        <v/>
      </c>
      <c r="C602" s="20" t="str" cm="1">
        <f t="array" ref="C602">IF(Table2[[#This Row],[Max_num_drones]:[Max_num_drones]]=4,Table2[[#This Row],[Solving_time]:[Solving_time]],"")</f>
        <v/>
      </c>
      <c r="D602" s="20" t="str" cm="1">
        <f t="array" ref="D602">IF(Table2[[#This Row],[Max_num_drones]:[Max_num_drones]]=5,Table2[[#This Row],[Solving_time]:[Solving_time]],"")</f>
        <v/>
      </c>
    </row>
    <row r="603" spans="1:4">
      <c r="A603" s="20" cm="1">
        <f t="array" ref="A603">IF(Table2[[#This Row],[Max_num_drones]:[Max_num_drones]]=2,Table2[[#This Row],[Solving_time]:[Solving_time]],"")</f>
        <v>300.03520727157502</v>
      </c>
      <c r="B603" s="20" t="str" cm="1">
        <f t="array" ref="B603">IF(Table2[[#This Row],[Max_num_drones]:[Max_num_drones]]=3,Table2[[#This Row],[Solving_time]:[Solving_time]],"")</f>
        <v/>
      </c>
      <c r="C603" s="20" t="str" cm="1">
        <f t="array" ref="C603">IF(Table2[[#This Row],[Max_num_drones]:[Max_num_drones]]=4,Table2[[#This Row],[Solving_time]:[Solving_time]],"")</f>
        <v/>
      </c>
      <c r="D603" s="20" t="str" cm="1">
        <f t="array" ref="D603">IF(Table2[[#This Row],[Max_num_drones]:[Max_num_drones]]=5,Table2[[#This Row],[Solving_time]:[Solving_time]],"")</f>
        <v/>
      </c>
    </row>
    <row r="604" spans="1:4">
      <c r="A604" s="20" cm="1">
        <f t="array" ref="A604">IF(Table2[[#This Row],[Max_num_drones]:[Max_num_drones]]=2,Table2[[#This Row],[Solving_time]:[Solving_time]],"")</f>
        <v>300.04094600677399</v>
      </c>
      <c r="B604" s="20" t="str" cm="1">
        <f t="array" ref="B604">IF(Table2[[#This Row],[Max_num_drones]:[Max_num_drones]]=3,Table2[[#This Row],[Solving_time]:[Solving_time]],"")</f>
        <v/>
      </c>
      <c r="C604" s="20" t="str" cm="1">
        <f t="array" ref="C604">IF(Table2[[#This Row],[Max_num_drones]:[Max_num_drones]]=4,Table2[[#This Row],[Solving_time]:[Solving_time]],"")</f>
        <v/>
      </c>
      <c r="D604" s="20" t="str" cm="1">
        <f t="array" ref="D604">IF(Table2[[#This Row],[Max_num_drones]:[Max_num_drones]]=5,Table2[[#This Row],[Solving_time]:[Solving_time]],"")</f>
        <v/>
      </c>
    </row>
    <row r="605" spans="1:4">
      <c r="A605" s="20" cm="1">
        <f t="array" ref="A605">IF(Table2[[#This Row],[Max_num_drones]:[Max_num_drones]]=2,Table2[[#This Row],[Solving_time]:[Solving_time]],"")</f>
        <v>177.190142869949</v>
      </c>
      <c r="B605" s="20" t="str" cm="1">
        <f t="array" ref="B605">IF(Table2[[#This Row],[Max_num_drones]:[Max_num_drones]]=3,Table2[[#This Row],[Solving_time]:[Solving_time]],"")</f>
        <v/>
      </c>
      <c r="C605" s="20" t="str" cm="1">
        <f t="array" ref="C605">IF(Table2[[#This Row],[Max_num_drones]:[Max_num_drones]]=4,Table2[[#This Row],[Solving_time]:[Solving_time]],"")</f>
        <v/>
      </c>
      <c r="D605" s="20" t="str" cm="1">
        <f t="array" ref="D605">IF(Table2[[#This Row],[Max_num_drones]:[Max_num_drones]]=5,Table2[[#This Row],[Solving_time]:[Solving_time]],"")</f>
        <v/>
      </c>
    </row>
    <row r="606" spans="1:4">
      <c r="A606" s="20" cm="1">
        <f t="array" ref="A606">IF(Table2[[#This Row],[Max_num_drones]:[Max_num_drones]]=2,Table2[[#This Row],[Solving_time]:[Solving_time]],"")</f>
        <v>141.47191810607899</v>
      </c>
      <c r="B606" s="20" t="str" cm="1">
        <f t="array" ref="B606">IF(Table2[[#This Row],[Max_num_drones]:[Max_num_drones]]=3,Table2[[#This Row],[Solving_time]:[Solving_time]],"")</f>
        <v/>
      </c>
      <c r="C606" s="20" t="str" cm="1">
        <f t="array" ref="C606">IF(Table2[[#This Row],[Max_num_drones]:[Max_num_drones]]=4,Table2[[#This Row],[Solving_time]:[Solving_time]],"")</f>
        <v/>
      </c>
      <c r="D606" s="20" t="str" cm="1">
        <f t="array" ref="D606">IF(Table2[[#This Row],[Max_num_drones]:[Max_num_drones]]=5,Table2[[#This Row],[Solving_time]:[Solving_time]],"")</f>
        <v/>
      </c>
    </row>
    <row r="607" spans="1:4">
      <c r="A607" s="20" t="str" cm="1">
        <f t="array" ref="A607">IF(Table2[[#This Row],[Max_num_drones]:[Max_num_drones]]=2,Table2[[#This Row],[Solving_time]:[Solving_time]],"")</f>
        <v/>
      </c>
      <c r="B607" s="20" cm="1">
        <f t="array" ref="B607">IF(Table2[[#This Row],[Max_num_drones]:[Max_num_drones]]=3,Table2[[#This Row],[Solving_time]:[Solving_time]],"")</f>
        <v>127.480941295623</v>
      </c>
      <c r="C607" s="20" t="str" cm="1">
        <f t="array" ref="C607">IF(Table2[[#This Row],[Max_num_drones]:[Max_num_drones]]=4,Table2[[#This Row],[Solving_time]:[Solving_time]],"")</f>
        <v/>
      </c>
      <c r="D607" s="20" t="str" cm="1">
        <f t="array" ref="D607">IF(Table2[[#This Row],[Max_num_drones]:[Max_num_drones]]=5,Table2[[#This Row],[Solving_time]:[Solving_time]],"")</f>
        <v/>
      </c>
    </row>
    <row r="608" spans="1:4">
      <c r="A608" s="20" t="str" cm="1">
        <f t="array" ref="A608">IF(Table2[[#This Row],[Max_num_drones]:[Max_num_drones]]=2,Table2[[#This Row],[Solving_time]:[Solving_time]],"")</f>
        <v/>
      </c>
      <c r="B608" s="20" cm="1">
        <f t="array" ref="B608">IF(Table2[[#This Row],[Max_num_drones]:[Max_num_drones]]=3,Table2[[#This Row],[Solving_time]:[Solving_time]],"")</f>
        <v>199.69045233726499</v>
      </c>
      <c r="C608" s="20" t="str" cm="1">
        <f t="array" ref="C608">IF(Table2[[#This Row],[Max_num_drones]:[Max_num_drones]]=4,Table2[[#This Row],[Solving_time]:[Solving_time]],"")</f>
        <v/>
      </c>
      <c r="D608" s="20" t="str" cm="1">
        <f t="array" ref="D608">IF(Table2[[#This Row],[Max_num_drones]:[Max_num_drones]]=5,Table2[[#This Row],[Solving_time]:[Solving_time]],"")</f>
        <v/>
      </c>
    </row>
    <row r="609" spans="1:4">
      <c r="A609" s="20" t="str" cm="1">
        <f t="array" ref="A609">IF(Table2[[#This Row],[Max_num_drones]:[Max_num_drones]]=2,Table2[[#This Row],[Solving_time]:[Solving_time]],"")</f>
        <v/>
      </c>
      <c r="B609" s="20" cm="1">
        <f t="array" ref="B609">IF(Table2[[#This Row],[Max_num_drones]:[Max_num_drones]]=3,Table2[[#This Row],[Solving_time]:[Solving_time]],"")</f>
        <v>132.68914532661401</v>
      </c>
      <c r="C609" s="20" t="str" cm="1">
        <f t="array" ref="C609">IF(Table2[[#This Row],[Max_num_drones]:[Max_num_drones]]=4,Table2[[#This Row],[Solving_time]:[Solving_time]],"")</f>
        <v/>
      </c>
      <c r="D609" s="20" t="str" cm="1">
        <f t="array" ref="D609">IF(Table2[[#This Row],[Max_num_drones]:[Max_num_drones]]=5,Table2[[#This Row],[Solving_time]:[Solving_time]],"")</f>
        <v/>
      </c>
    </row>
    <row r="610" spans="1:4">
      <c r="A610" s="20" t="str" cm="1">
        <f t="array" ref="A610">IF(Table2[[#This Row],[Max_num_drones]:[Max_num_drones]]=2,Table2[[#This Row],[Solving_time]:[Solving_time]],"")</f>
        <v/>
      </c>
      <c r="B610" s="20" cm="1">
        <f t="array" ref="B610">IF(Table2[[#This Row],[Max_num_drones]:[Max_num_drones]]=3,Table2[[#This Row],[Solving_time]:[Solving_time]],"")</f>
        <v>205.45402383804301</v>
      </c>
      <c r="C610" s="20" t="str" cm="1">
        <f t="array" ref="C610">IF(Table2[[#This Row],[Max_num_drones]:[Max_num_drones]]=4,Table2[[#This Row],[Solving_time]:[Solving_time]],"")</f>
        <v/>
      </c>
      <c r="D610" s="20" t="str" cm="1">
        <f t="array" ref="D610">IF(Table2[[#This Row],[Max_num_drones]:[Max_num_drones]]=5,Table2[[#This Row],[Solving_time]:[Solving_time]],"")</f>
        <v/>
      </c>
    </row>
    <row r="611" spans="1:4">
      <c r="A611" s="20" t="str" cm="1">
        <f t="array" ref="A611">IF(Table2[[#This Row],[Max_num_drones]:[Max_num_drones]]=2,Table2[[#This Row],[Solving_time]:[Solving_time]],"")</f>
        <v/>
      </c>
      <c r="B611" s="20" cm="1">
        <f t="array" ref="B611">IF(Table2[[#This Row],[Max_num_drones]:[Max_num_drones]]=3,Table2[[#This Row],[Solving_time]:[Solving_time]],"")</f>
        <v>300.034293413162</v>
      </c>
      <c r="C611" s="20" t="str" cm="1">
        <f t="array" ref="C611">IF(Table2[[#This Row],[Max_num_drones]:[Max_num_drones]]=4,Table2[[#This Row],[Solving_time]:[Solving_time]],"")</f>
        <v/>
      </c>
      <c r="D611" s="20" t="str" cm="1">
        <f t="array" ref="D611">IF(Table2[[#This Row],[Max_num_drones]:[Max_num_drones]]=5,Table2[[#This Row],[Solving_time]:[Solving_time]],"")</f>
        <v/>
      </c>
    </row>
    <row r="612" spans="1:4">
      <c r="A612" s="20" t="str" cm="1">
        <f t="array" ref="A612">IF(Table2[[#This Row],[Max_num_drones]:[Max_num_drones]]=2,Table2[[#This Row],[Solving_time]:[Solving_time]],"")</f>
        <v/>
      </c>
      <c r="B612" s="20" t="str" cm="1">
        <f t="array" ref="B612">IF(Table2[[#This Row],[Max_num_drones]:[Max_num_drones]]=3,Table2[[#This Row],[Solving_time]:[Solving_time]],"")</f>
        <v/>
      </c>
      <c r="C612" s="20" cm="1">
        <f t="array" ref="C612">IF(Table2[[#This Row],[Max_num_drones]:[Max_num_drones]]=4,Table2[[#This Row],[Solving_time]:[Solving_time]],"")</f>
        <v>300.02484297752301</v>
      </c>
      <c r="D612" s="20" t="str" cm="1">
        <f t="array" ref="D612">IF(Table2[[#This Row],[Max_num_drones]:[Max_num_drones]]=5,Table2[[#This Row],[Solving_time]:[Solving_time]],"")</f>
        <v/>
      </c>
    </row>
    <row r="613" spans="1:4">
      <c r="A613" s="20" t="str" cm="1">
        <f t="array" ref="A613">IF(Table2[[#This Row],[Max_num_drones]:[Max_num_drones]]=2,Table2[[#This Row],[Solving_time]:[Solving_time]],"")</f>
        <v/>
      </c>
      <c r="B613" s="20" t="str" cm="1">
        <f t="array" ref="B613">IF(Table2[[#This Row],[Max_num_drones]:[Max_num_drones]]=3,Table2[[#This Row],[Solving_time]:[Solving_time]],"")</f>
        <v/>
      </c>
      <c r="C613" s="20" cm="1">
        <f t="array" ref="C613">IF(Table2[[#This Row],[Max_num_drones]:[Max_num_drones]]=4,Table2[[#This Row],[Solving_time]:[Solving_time]],"")</f>
        <v>300.03253149986199</v>
      </c>
      <c r="D613" s="20" t="str" cm="1">
        <f t="array" ref="D613">IF(Table2[[#This Row],[Max_num_drones]:[Max_num_drones]]=5,Table2[[#This Row],[Solving_time]:[Solving_time]],"")</f>
        <v/>
      </c>
    </row>
    <row r="614" spans="1:4">
      <c r="A614" s="20" t="str" cm="1">
        <f t="array" ref="A614">IF(Table2[[#This Row],[Max_num_drones]:[Max_num_drones]]=2,Table2[[#This Row],[Solving_time]:[Solving_time]],"")</f>
        <v/>
      </c>
      <c r="B614" s="20" t="str" cm="1">
        <f t="array" ref="B614">IF(Table2[[#This Row],[Max_num_drones]:[Max_num_drones]]=3,Table2[[#This Row],[Solving_time]:[Solving_time]],"")</f>
        <v/>
      </c>
      <c r="C614" s="20" cm="1">
        <f t="array" ref="C614">IF(Table2[[#This Row],[Max_num_drones]:[Max_num_drones]]=4,Table2[[#This Row],[Solving_time]:[Solving_time]],"")</f>
        <v>300.02155375480601</v>
      </c>
      <c r="D614" s="20" t="str" cm="1">
        <f t="array" ref="D614">IF(Table2[[#This Row],[Max_num_drones]:[Max_num_drones]]=5,Table2[[#This Row],[Solving_time]:[Solving_time]],"")</f>
        <v/>
      </c>
    </row>
    <row r="615" spans="1:4">
      <c r="A615" s="20" t="str" cm="1">
        <f t="array" ref="A615">IF(Table2[[#This Row],[Max_num_drones]:[Max_num_drones]]=2,Table2[[#This Row],[Solving_time]:[Solving_time]],"")</f>
        <v/>
      </c>
      <c r="B615" s="20" t="str" cm="1">
        <f t="array" ref="B615">IF(Table2[[#This Row],[Max_num_drones]:[Max_num_drones]]=3,Table2[[#This Row],[Solving_time]:[Solving_time]],"")</f>
        <v/>
      </c>
      <c r="C615" s="20" cm="1">
        <f t="array" ref="C615">IF(Table2[[#This Row],[Max_num_drones]:[Max_num_drones]]=4,Table2[[#This Row],[Solving_time]:[Solving_time]],"")</f>
        <v>258.03732180595398</v>
      </c>
      <c r="D615" s="20" t="str" cm="1">
        <f t="array" ref="D615">IF(Table2[[#This Row],[Max_num_drones]:[Max_num_drones]]=5,Table2[[#This Row],[Solving_time]:[Solving_time]],"")</f>
        <v/>
      </c>
    </row>
    <row r="616" spans="1:4">
      <c r="A616" s="20" t="str" cm="1">
        <f t="array" ref="A616">IF(Table2[[#This Row],[Max_num_drones]:[Max_num_drones]]=2,Table2[[#This Row],[Solving_time]:[Solving_time]],"")</f>
        <v/>
      </c>
      <c r="B616" s="20" t="str" cm="1">
        <f t="array" ref="B616">IF(Table2[[#This Row],[Max_num_drones]:[Max_num_drones]]=3,Table2[[#This Row],[Solving_time]:[Solving_time]],"")</f>
        <v/>
      </c>
      <c r="C616" s="20" cm="1">
        <f t="array" ref="C616">IF(Table2[[#This Row],[Max_num_drones]:[Max_num_drones]]=4,Table2[[#This Row],[Solving_time]:[Solving_time]],"")</f>
        <v>196.020040750503</v>
      </c>
      <c r="D616" s="20" t="str" cm="1">
        <f t="array" ref="D616">IF(Table2[[#This Row],[Max_num_drones]:[Max_num_drones]]=5,Table2[[#This Row],[Solving_time]:[Solving_time]],"")</f>
        <v/>
      </c>
    </row>
    <row r="617" spans="1:4">
      <c r="A617" s="20" t="str" cm="1">
        <f t="array" ref="A617">IF(Table2[[#This Row],[Max_num_drones]:[Max_num_drones]]=2,Table2[[#This Row],[Solving_time]:[Solving_time]],"")</f>
        <v/>
      </c>
      <c r="B617" s="20" t="str" cm="1">
        <f t="array" ref="B617">IF(Table2[[#This Row],[Max_num_drones]:[Max_num_drones]]=3,Table2[[#This Row],[Solving_time]:[Solving_time]],"")</f>
        <v/>
      </c>
      <c r="C617" s="20" t="str" cm="1">
        <f t="array" ref="C617">IF(Table2[[#This Row],[Max_num_drones]:[Max_num_drones]]=4,Table2[[#This Row],[Solving_time]:[Solving_time]],"")</f>
        <v/>
      </c>
      <c r="D617" s="20" cm="1">
        <f t="array" ref="D617">IF(Table2[[#This Row],[Max_num_drones]:[Max_num_drones]]=5,Table2[[#This Row],[Solving_time]:[Solving_time]],"")</f>
        <v>300.04288625717101</v>
      </c>
    </row>
    <row r="618" spans="1:4">
      <c r="A618" s="20" t="str" cm="1">
        <f t="array" ref="A618">IF(Table2[[#This Row],[Max_num_drones]:[Max_num_drones]]=2,Table2[[#This Row],[Solving_time]:[Solving_time]],"")</f>
        <v/>
      </c>
      <c r="B618" s="20" t="str" cm="1">
        <f t="array" ref="B618">IF(Table2[[#This Row],[Max_num_drones]:[Max_num_drones]]=3,Table2[[#This Row],[Solving_time]:[Solving_time]],"")</f>
        <v/>
      </c>
      <c r="C618" s="20" t="str" cm="1">
        <f t="array" ref="C618">IF(Table2[[#This Row],[Max_num_drones]:[Max_num_drones]]=4,Table2[[#This Row],[Solving_time]:[Solving_time]],"")</f>
        <v/>
      </c>
      <c r="D618" s="20" cm="1">
        <f t="array" ref="D618">IF(Table2[[#This Row],[Max_num_drones]:[Max_num_drones]]=5,Table2[[#This Row],[Solving_time]:[Solving_time]],"")</f>
        <v>300.00815081596301</v>
      </c>
    </row>
    <row r="619" spans="1:4">
      <c r="A619" s="20" t="str" cm="1">
        <f t="array" ref="A619">IF(Table2[[#This Row],[Max_num_drones]:[Max_num_drones]]=2,Table2[[#This Row],[Solving_time]:[Solving_time]],"")</f>
        <v/>
      </c>
      <c r="B619" s="20" t="str" cm="1">
        <f t="array" ref="B619">IF(Table2[[#This Row],[Max_num_drones]:[Max_num_drones]]=3,Table2[[#This Row],[Solving_time]:[Solving_time]],"")</f>
        <v/>
      </c>
      <c r="C619" s="20" t="str" cm="1">
        <f t="array" ref="C619">IF(Table2[[#This Row],[Max_num_drones]:[Max_num_drones]]=4,Table2[[#This Row],[Solving_time]:[Solving_time]],"")</f>
        <v/>
      </c>
      <c r="D619" s="20" cm="1">
        <f t="array" ref="D619">IF(Table2[[#This Row],[Max_num_drones]:[Max_num_drones]]=5,Table2[[#This Row],[Solving_time]:[Solving_time]],"")</f>
        <v>280.91189050674399</v>
      </c>
    </row>
    <row r="620" spans="1:4">
      <c r="A620" s="20" t="str" cm="1">
        <f t="array" ref="A620">IF(Table2[[#This Row],[Max_num_drones]:[Max_num_drones]]=2,Table2[[#This Row],[Solving_time]:[Solving_time]],"")</f>
        <v/>
      </c>
      <c r="B620" s="20" t="str" cm="1">
        <f t="array" ref="B620">IF(Table2[[#This Row],[Max_num_drones]:[Max_num_drones]]=3,Table2[[#This Row],[Solving_time]:[Solving_time]],"")</f>
        <v/>
      </c>
      <c r="C620" s="20" t="str" cm="1">
        <f t="array" ref="C620">IF(Table2[[#This Row],[Max_num_drones]:[Max_num_drones]]=4,Table2[[#This Row],[Solving_time]:[Solving_time]],"")</f>
        <v/>
      </c>
      <c r="D620" s="20" cm="1">
        <f t="array" ref="D620">IF(Table2[[#This Row],[Max_num_drones]:[Max_num_drones]]=5,Table2[[#This Row],[Solving_time]:[Solving_time]],"")</f>
        <v>129.84869003295799</v>
      </c>
    </row>
    <row r="621" spans="1:4">
      <c r="A621" s="20" t="str" cm="1">
        <f t="array" ref="A621">IF(Table2[[#This Row],[Max_num_drones]:[Max_num_drones]]=2,Table2[[#This Row],[Solving_time]:[Solving_time]],"")</f>
        <v/>
      </c>
      <c r="B621" s="20" t="str" cm="1">
        <f t="array" ref="B621">IF(Table2[[#This Row],[Max_num_drones]:[Max_num_drones]]=3,Table2[[#This Row],[Solving_time]:[Solving_time]],"")</f>
        <v/>
      </c>
      <c r="C621" s="20" t="str" cm="1">
        <f t="array" ref="C621">IF(Table2[[#This Row],[Max_num_drones]:[Max_num_drones]]=4,Table2[[#This Row],[Solving_time]:[Solving_time]],"")</f>
        <v/>
      </c>
      <c r="D621" s="20" cm="1">
        <f t="array" ref="D621">IF(Table2[[#This Row],[Max_num_drones]:[Max_num_drones]]=5,Table2[[#This Row],[Solving_time]:[Solving_time]],"")</f>
        <v>300.03979229927</v>
      </c>
    </row>
    <row r="622" spans="1:4">
      <c r="A622" s="20" cm="1">
        <f t="array" ref="A622">IF(Table2[[#This Row],[Max_num_drones]:[Max_num_drones]]=2,Table2[[#This Row],[Solving_time]:[Solving_time]],"")</f>
        <v>228.30711483955301</v>
      </c>
      <c r="B622" s="20" t="str" cm="1">
        <f t="array" ref="B622">IF(Table2[[#This Row],[Max_num_drones]:[Max_num_drones]]=3,Table2[[#This Row],[Solving_time]:[Solving_time]],"")</f>
        <v/>
      </c>
      <c r="C622" s="20" t="str" cm="1">
        <f t="array" ref="C622">IF(Table2[[#This Row],[Max_num_drones]:[Max_num_drones]]=4,Table2[[#This Row],[Solving_time]:[Solving_time]],"")</f>
        <v/>
      </c>
      <c r="D622" s="20" t="str" cm="1">
        <f t="array" ref="D622">IF(Table2[[#This Row],[Max_num_drones]:[Max_num_drones]]=5,Table2[[#This Row],[Solving_time]:[Solving_time]],"")</f>
        <v/>
      </c>
    </row>
    <row r="623" spans="1:4">
      <c r="A623" s="20" cm="1">
        <f t="array" ref="A623">IF(Table2[[#This Row],[Max_num_drones]:[Max_num_drones]]=2,Table2[[#This Row],[Solving_time]:[Solving_time]],"")</f>
        <v>205.896984100341</v>
      </c>
      <c r="B623" s="20" t="str" cm="1">
        <f t="array" ref="B623">IF(Table2[[#This Row],[Max_num_drones]:[Max_num_drones]]=3,Table2[[#This Row],[Solving_time]:[Solving_time]],"")</f>
        <v/>
      </c>
      <c r="C623" s="20" t="str" cm="1">
        <f t="array" ref="C623">IF(Table2[[#This Row],[Max_num_drones]:[Max_num_drones]]=4,Table2[[#This Row],[Solving_time]:[Solving_time]],"")</f>
        <v/>
      </c>
      <c r="D623" s="20" t="str" cm="1">
        <f t="array" ref="D623">IF(Table2[[#This Row],[Max_num_drones]:[Max_num_drones]]=5,Table2[[#This Row],[Solving_time]:[Solving_time]],"")</f>
        <v/>
      </c>
    </row>
    <row r="624" spans="1:4">
      <c r="A624" s="20" cm="1">
        <f t="array" ref="A624">IF(Table2[[#This Row],[Max_num_drones]:[Max_num_drones]]=2,Table2[[#This Row],[Solving_time]:[Solving_time]],"")</f>
        <v>300.00660634040798</v>
      </c>
      <c r="B624" s="20" t="str" cm="1">
        <f t="array" ref="B624">IF(Table2[[#This Row],[Max_num_drones]:[Max_num_drones]]=3,Table2[[#This Row],[Solving_time]:[Solving_time]],"")</f>
        <v/>
      </c>
      <c r="C624" s="20" t="str" cm="1">
        <f t="array" ref="C624">IF(Table2[[#This Row],[Max_num_drones]:[Max_num_drones]]=4,Table2[[#This Row],[Solving_time]:[Solving_time]],"")</f>
        <v/>
      </c>
      <c r="D624" s="20" t="str" cm="1">
        <f t="array" ref="D624">IF(Table2[[#This Row],[Max_num_drones]:[Max_num_drones]]=5,Table2[[#This Row],[Solving_time]:[Solving_time]],"")</f>
        <v/>
      </c>
    </row>
    <row r="625" spans="1:4">
      <c r="A625" s="20" cm="1">
        <f t="array" ref="A625">IF(Table2[[#This Row],[Max_num_drones]:[Max_num_drones]]=2,Table2[[#This Row],[Solving_time]:[Solving_time]],"")</f>
        <v>196.07873106002799</v>
      </c>
      <c r="B625" s="20" t="str" cm="1">
        <f t="array" ref="B625">IF(Table2[[#This Row],[Max_num_drones]:[Max_num_drones]]=3,Table2[[#This Row],[Solving_time]:[Solving_time]],"")</f>
        <v/>
      </c>
      <c r="C625" s="20" t="str" cm="1">
        <f t="array" ref="C625">IF(Table2[[#This Row],[Max_num_drones]:[Max_num_drones]]=4,Table2[[#This Row],[Solving_time]:[Solving_time]],"")</f>
        <v/>
      </c>
      <c r="D625" s="20" t="str" cm="1">
        <f t="array" ref="D625">IF(Table2[[#This Row],[Max_num_drones]:[Max_num_drones]]=5,Table2[[#This Row],[Solving_time]:[Solving_time]],"")</f>
        <v/>
      </c>
    </row>
    <row r="626" spans="1:4">
      <c r="A626" s="20" cm="1">
        <f t="array" ref="A626">IF(Table2[[#This Row],[Max_num_drones]:[Max_num_drones]]=2,Table2[[#This Row],[Solving_time]:[Solving_time]],"")</f>
        <v>300.06597685813898</v>
      </c>
      <c r="B626" s="20" t="str" cm="1">
        <f t="array" ref="B626">IF(Table2[[#This Row],[Max_num_drones]:[Max_num_drones]]=3,Table2[[#This Row],[Solving_time]:[Solving_time]],"")</f>
        <v/>
      </c>
      <c r="C626" s="20" t="str" cm="1">
        <f t="array" ref="C626">IF(Table2[[#This Row],[Max_num_drones]:[Max_num_drones]]=4,Table2[[#This Row],[Solving_time]:[Solving_time]],"")</f>
        <v/>
      </c>
      <c r="D626" s="20" t="str" cm="1">
        <f t="array" ref="D626">IF(Table2[[#This Row],[Max_num_drones]:[Max_num_drones]]=5,Table2[[#This Row],[Solving_time]:[Solving_time]],"")</f>
        <v/>
      </c>
    </row>
    <row r="627" spans="1:4">
      <c r="A627" s="20" t="str" cm="1">
        <f t="array" ref="A627">IF(Table2[[#This Row],[Max_num_drones]:[Max_num_drones]]=2,Table2[[#This Row],[Solving_time]:[Solving_time]],"")</f>
        <v/>
      </c>
      <c r="B627" s="20" cm="1">
        <f t="array" ref="B627">IF(Table2[[#This Row],[Max_num_drones]:[Max_num_drones]]=3,Table2[[#This Row],[Solving_time]:[Solving_time]],"")</f>
        <v>181.17466640472401</v>
      </c>
      <c r="C627" s="20" t="str" cm="1">
        <f t="array" ref="C627">IF(Table2[[#This Row],[Max_num_drones]:[Max_num_drones]]=4,Table2[[#This Row],[Solving_time]:[Solving_time]],"")</f>
        <v/>
      </c>
      <c r="D627" s="20" t="str" cm="1">
        <f t="array" ref="D627">IF(Table2[[#This Row],[Max_num_drones]:[Max_num_drones]]=5,Table2[[#This Row],[Solving_time]:[Solving_time]],"")</f>
        <v/>
      </c>
    </row>
    <row r="628" spans="1:4">
      <c r="A628" s="20" t="str" cm="1">
        <f t="array" ref="A628">IF(Table2[[#This Row],[Max_num_drones]:[Max_num_drones]]=2,Table2[[#This Row],[Solving_time]:[Solving_time]],"")</f>
        <v/>
      </c>
      <c r="B628" s="20" cm="1">
        <f t="array" ref="B628">IF(Table2[[#This Row],[Max_num_drones]:[Max_num_drones]]=3,Table2[[#This Row],[Solving_time]:[Solving_time]],"")</f>
        <v>157.02307152748099</v>
      </c>
      <c r="C628" s="20" t="str" cm="1">
        <f t="array" ref="C628">IF(Table2[[#This Row],[Max_num_drones]:[Max_num_drones]]=4,Table2[[#This Row],[Solving_time]:[Solving_time]],"")</f>
        <v/>
      </c>
      <c r="D628" s="20" t="str" cm="1">
        <f t="array" ref="D628">IF(Table2[[#This Row],[Max_num_drones]:[Max_num_drones]]=5,Table2[[#This Row],[Solving_time]:[Solving_time]],"")</f>
        <v/>
      </c>
    </row>
    <row r="629" spans="1:4">
      <c r="A629" s="20" t="str" cm="1">
        <f t="array" ref="A629">IF(Table2[[#This Row],[Max_num_drones]:[Max_num_drones]]=2,Table2[[#This Row],[Solving_time]:[Solving_time]],"")</f>
        <v/>
      </c>
      <c r="B629" s="20" cm="1">
        <f t="array" ref="B629">IF(Table2[[#This Row],[Max_num_drones]:[Max_num_drones]]=3,Table2[[#This Row],[Solving_time]:[Solving_time]],"")</f>
        <v>300.01315379142699</v>
      </c>
      <c r="C629" s="20" t="str" cm="1">
        <f t="array" ref="C629">IF(Table2[[#This Row],[Max_num_drones]:[Max_num_drones]]=4,Table2[[#This Row],[Solving_time]:[Solving_time]],"")</f>
        <v/>
      </c>
      <c r="D629" s="20" t="str" cm="1">
        <f t="array" ref="D629">IF(Table2[[#This Row],[Max_num_drones]:[Max_num_drones]]=5,Table2[[#This Row],[Solving_time]:[Solving_time]],"")</f>
        <v/>
      </c>
    </row>
    <row r="630" spans="1:4">
      <c r="A630" s="20" t="str" cm="1">
        <f t="array" ref="A630">IF(Table2[[#This Row],[Max_num_drones]:[Max_num_drones]]=2,Table2[[#This Row],[Solving_time]:[Solving_time]],"")</f>
        <v/>
      </c>
      <c r="B630" s="20" cm="1">
        <f t="array" ref="B630">IF(Table2[[#This Row],[Max_num_drones]:[Max_num_drones]]=3,Table2[[#This Row],[Solving_time]:[Solving_time]],"")</f>
        <v>274.68010640144303</v>
      </c>
      <c r="C630" s="20" t="str" cm="1">
        <f t="array" ref="C630">IF(Table2[[#This Row],[Max_num_drones]:[Max_num_drones]]=4,Table2[[#This Row],[Solving_time]:[Solving_time]],"")</f>
        <v/>
      </c>
      <c r="D630" s="20" t="str" cm="1">
        <f t="array" ref="D630">IF(Table2[[#This Row],[Max_num_drones]:[Max_num_drones]]=5,Table2[[#This Row],[Solving_time]:[Solving_time]],"")</f>
        <v/>
      </c>
    </row>
    <row r="631" spans="1:4">
      <c r="A631" s="20" t="str" cm="1">
        <f t="array" ref="A631">IF(Table2[[#This Row],[Max_num_drones]:[Max_num_drones]]=2,Table2[[#This Row],[Solving_time]:[Solving_time]],"")</f>
        <v/>
      </c>
      <c r="B631" s="20" cm="1">
        <f t="array" ref="B631">IF(Table2[[#This Row],[Max_num_drones]:[Max_num_drones]]=3,Table2[[#This Row],[Solving_time]:[Solving_time]],"")</f>
        <v>300.03071212768498</v>
      </c>
      <c r="C631" s="20" t="str" cm="1">
        <f t="array" ref="C631">IF(Table2[[#This Row],[Max_num_drones]:[Max_num_drones]]=4,Table2[[#This Row],[Solving_time]:[Solving_time]],"")</f>
        <v/>
      </c>
      <c r="D631" s="20" t="str" cm="1">
        <f t="array" ref="D631">IF(Table2[[#This Row],[Max_num_drones]:[Max_num_drones]]=5,Table2[[#This Row],[Solving_time]:[Solving_time]],"")</f>
        <v/>
      </c>
    </row>
    <row r="632" spans="1:4">
      <c r="A632" s="20" t="str" cm="1">
        <f t="array" ref="A632">IF(Table2[[#This Row],[Max_num_drones]:[Max_num_drones]]=2,Table2[[#This Row],[Solving_time]:[Solving_time]],"")</f>
        <v/>
      </c>
      <c r="B632" s="20" t="str" cm="1">
        <f t="array" ref="B632">IF(Table2[[#This Row],[Max_num_drones]:[Max_num_drones]]=3,Table2[[#This Row],[Solving_time]:[Solving_time]],"")</f>
        <v/>
      </c>
      <c r="C632" s="20" cm="1">
        <f t="array" ref="C632">IF(Table2[[#This Row],[Max_num_drones]:[Max_num_drones]]=4,Table2[[#This Row],[Solving_time]:[Solving_time]],"")</f>
        <v>300.04070186614899</v>
      </c>
      <c r="D632" s="20" t="str" cm="1">
        <f t="array" ref="D632">IF(Table2[[#This Row],[Max_num_drones]:[Max_num_drones]]=5,Table2[[#This Row],[Solving_time]:[Solving_time]],"")</f>
        <v/>
      </c>
    </row>
    <row r="633" spans="1:4">
      <c r="A633" s="20" t="str" cm="1">
        <f t="array" ref="A633">IF(Table2[[#This Row],[Max_num_drones]:[Max_num_drones]]=2,Table2[[#This Row],[Solving_time]:[Solving_time]],"")</f>
        <v/>
      </c>
      <c r="B633" s="20" t="str" cm="1">
        <f t="array" ref="B633">IF(Table2[[#This Row],[Max_num_drones]:[Max_num_drones]]=3,Table2[[#This Row],[Solving_time]:[Solving_time]],"")</f>
        <v/>
      </c>
      <c r="C633" s="20" cm="1">
        <f t="array" ref="C633">IF(Table2[[#This Row],[Max_num_drones]:[Max_num_drones]]=4,Table2[[#This Row],[Solving_time]:[Solving_time]],"")</f>
        <v>154.077729940414</v>
      </c>
      <c r="D633" s="20" t="str" cm="1">
        <f t="array" ref="D633">IF(Table2[[#This Row],[Max_num_drones]:[Max_num_drones]]=5,Table2[[#This Row],[Solving_time]:[Solving_time]],"")</f>
        <v/>
      </c>
    </row>
    <row r="634" spans="1:4">
      <c r="A634" s="20" t="str" cm="1">
        <f t="array" ref="A634">IF(Table2[[#This Row],[Max_num_drones]:[Max_num_drones]]=2,Table2[[#This Row],[Solving_time]:[Solving_time]],"")</f>
        <v/>
      </c>
      <c r="B634" s="20" t="str" cm="1">
        <f t="array" ref="B634">IF(Table2[[#This Row],[Max_num_drones]:[Max_num_drones]]=3,Table2[[#This Row],[Solving_time]:[Solving_time]],"")</f>
        <v/>
      </c>
      <c r="C634" s="20" cm="1">
        <f t="array" ref="C634">IF(Table2[[#This Row],[Max_num_drones]:[Max_num_drones]]=4,Table2[[#This Row],[Solving_time]:[Solving_time]],"")</f>
        <v>238.28405451774501</v>
      </c>
      <c r="D634" s="20" t="str" cm="1">
        <f t="array" ref="D634">IF(Table2[[#This Row],[Max_num_drones]:[Max_num_drones]]=5,Table2[[#This Row],[Solving_time]:[Solving_time]],"")</f>
        <v/>
      </c>
    </row>
    <row r="635" spans="1:4">
      <c r="A635" s="20" t="str" cm="1">
        <f t="array" ref="A635">IF(Table2[[#This Row],[Max_num_drones]:[Max_num_drones]]=2,Table2[[#This Row],[Solving_time]:[Solving_time]],"")</f>
        <v/>
      </c>
      <c r="B635" s="20" t="str" cm="1">
        <f t="array" ref="B635">IF(Table2[[#This Row],[Max_num_drones]:[Max_num_drones]]=3,Table2[[#This Row],[Solving_time]:[Solving_time]],"")</f>
        <v/>
      </c>
      <c r="C635" s="20" cm="1">
        <f t="array" ref="C635">IF(Table2[[#This Row],[Max_num_drones]:[Max_num_drones]]=4,Table2[[#This Row],[Solving_time]:[Solving_time]],"")</f>
        <v>139.34559249877901</v>
      </c>
      <c r="D635" s="20" t="str" cm="1">
        <f t="array" ref="D635">IF(Table2[[#This Row],[Max_num_drones]:[Max_num_drones]]=5,Table2[[#This Row],[Solving_time]:[Solving_time]],"")</f>
        <v/>
      </c>
    </row>
    <row r="636" spans="1:4">
      <c r="A636" s="20" t="str" cm="1">
        <f t="array" ref="A636">IF(Table2[[#This Row],[Max_num_drones]:[Max_num_drones]]=2,Table2[[#This Row],[Solving_time]:[Solving_time]],"")</f>
        <v/>
      </c>
      <c r="B636" s="20" t="str" cm="1">
        <f t="array" ref="B636">IF(Table2[[#This Row],[Max_num_drones]:[Max_num_drones]]=3,Table2[[#This Row],[Solving_time]:[Solving_time]],"")</f>
        <v/>
      </c>
      <c r="C636" s="20" cm="1">
        <f t="array" ref="C636">IF(Table2[[#This Row],[Max_num_drones]:[Max_num_drones]]=4,Table2[[#This Row],[Solving_time]:[Solving_time]],"")</f>
        <v>133.14329648017801</v>
      </c>
      <c r="D636" s="20" t="str" cm="1">
        <f t="array" ref="D636">IF(Table2[[#This Row],[Max_num_drones]:[Max_num_drones]]=5,Table2[[#This Row],[Solving_time]:[Solving_time]],"")</f>
        <v/>
      </c>
    </row>
    <row r="637" spans="1:4">
      <c r="A637" s="20" t="str" cm="1">
        <f t="array" ref="A637">IF(Table2[[#This Row],[Max_num_drones]:[Max_num_drones]]=2,Table2[[#This Row],[Solving_time]:[Solving_time]],"")</f>
        <v/>
      </c>
      <c r="B637" s="20" t="str" cm="1">
        <f t="array" ref="B637">IF(Table2[[#This Row],[Max_num_drones]:[Max_num_drones]]=3,Table2[[#This Row],[Solving_time]:[Solving_time]],"")</f>
        <v/>
      </c>
      <c r="C637" s="20" t="str" cm="1">
        <f t="array" ref="C637">IF(Table2[[#This Row],[Max_num_drones]:[Max_num_drones]]=4,Table2[[#This Row],[Solving_time]:[Solving_time]],"")</f>
        <v/>
      </c>
      <c r="D637" s="20" cm="1">
        <f t="array" ref="D637">IF(Table2[[#This Row],[Max_num_drones]:[Max_num_drones]]=5,Table2[[#This Row],[Solving_time]:[Solving_time]],"")</f>
        <v>130.26874971389699</v>
      </c>
    </row>
    <row r="638" spans="1:4">
      <c r="A638" s="20" t="str" cm="1">
        <f t="array" ref="A638">IF(Table2[[#This Row],[Max_num_drones]:[Max_num_drones]]=2,Table2[[#This Row],[Solving_time]:[Solving_time]],"")</f>
        <v/>
      </c>
      <c r="B638" s="20" t="str" cm="1">
        <f t="array" ref="B638">IF(Table2[[#This Row],[Max_num_drones]:[Max_num_drones]]=3,Table2[[#This Row],[Solving_time]:[Solving_time]],"")</f>
        <v/>
      </c>
      <c r="C638" s="20" t="str" cm="1">
        <f t="array" ref="C638">IF(Table2[[#This Row],[Max_num_drones]:[Max_num_drones]]=4,Table2[[#This Row],[Solving_time]:[Solving_time]],"")</f>
        <v/>
      </c>
      <c r="D638" s="20" cm="1">
        <f t="array" ref="D638">IF(Table2[[#This Row],[Max_num_drones]:[Max_num_drones]]=5,Table2[[#This Row],[Solving_time]:[Solving_time]],"")</f>
        <v>300.02898645401001</v>
      </c>
    </row>
    <row r="639" spans="1:4">
      <c r="A639" s="20" t="str" cm="1">
        <f t="array" ref="A639">IF(Table2[[#This Row],[Max_num_drones]:[Max_num_drones]]=2,Table2[[#This Row],[Solving_time]:[Solving_time]],"")</f>
        <v/>
      </c>
      <c r="B639" s="20" t="str" cm="1">
        <f t="array" ref="B639">IF(Table2[[#This Row],[Max_num_drones]:[Max_num_drones]]=3,Table2[[#This Row],[Solving_time]:[Solving_time]],"")</f>
        <v/>
      </c>
      <c r="C639" s="20" t="str" cm="1">
        <f t="array" ref="C639">IF(Table2[[#This Row],[Max_num_drones]:[Max_num_drones]]=4,Table2[[#This Row],[Solving_time]:[Solving_time]],"")</f>
        <v/>
      </c>
      <c r="D639" s="20" cm="1">
        <f t="array" ref="D639">IF(Table2[[#This Row],[Max_num_drones]:[Max_num_drones]]=5,Table2[[#This Row],[Solving_time]:[Solving_time]],"")</f>
        <v>268.56380176544099</v>
      </c>
    </row>
    <row r="640" spans="1:4">
      <c r="A640" s="20" t="str" cm="1">
        <f t="array" ref="A640">IF(Table2[[#This Row],[Max_num_drones]:[Max_num_drones]]=2,Table2[[#This Row],[Solving_time]:[Solving_time]],"")</f>
        <v/>
      </c>
      <c r="B640" s="20" t="str" cm="1">
        <f t="array" ref="B640">IF(Table2[[#This Row],[Max_num_drones]:[Max_num_drones]]=3,Table2[[#This Row],[Solving_time]:[Solving_time]],"")</f>
        <v/>
      </c>
      <c r="C640" s="20" t="str" cm="1">
        <f t="array" ref="C640">IF(Table2[[#This Row],[Max_num_drones]:[Max_num_drones]]=4,Table2[[#This Row],[Solving_time]:[Solving_time]],"")</f>
        <v/>
      </c>
      <c r="D640" s="20" cm="1">
        <f t="array" ref="D640">IF(Table2[[#This Row],[Max_num_drones]:[Max_num_drones]]=5,Table2[[#This Row],[Solving_time]:[Solving_time]],"")</f>
        <v>203.69158506393401</v>
      </c>
    </row>
    <row r="641" spans="1:4">
      <c r="A641" s="20" t="str" cm="1">
        <f t="array" ref="A641">IF(Table2[[#This Row],[Max_num_drones]:[Max_num_drones]]=2,Table2[[#This Row],[Solving_time]:[Solving_time]],"")</f>
        <v/>
      </c>
      <c r="B641" s="20" t="str" cm="1">
        <f t="array" ref="B641">IF(Table2[[#This Row],[Max_num_drones]:[Max_num_drones]]=3,Table2[[#This Row],[Solving_time]:[Solving_time]],"")</f>
        <v/>
      </c>
      <c r="C641" s="20" t="str" cm="1">
        <f t="array" ref="C641">IF(Table2[[#This Row],[Max_num_drones]:[Max_num_drones]]=4,Table2[[#This Row],[Solving_time]:[Solving_time]],"")</f>
        <v/>
      </c>
      <c r="D641" s="20" cm="1">
        <f t="array" ref="D641">IF(Table2[[#This Row],[Max_num_drones]:[Max_num_drones]]=5,Table2[[#This Row],[Solving_time]:[Solving_time]],"")</f>
        <v>208.692071914672</v>
      </c>
    </row>
    <row r="642" spans="1:4">
      <c r="A642" s="20" cm="1">
        <f t="array" ref="A642">IF(Table2[[#This Row],[Max_num_drones]:[Max_num_drones]]=2,Table2[[#This Row],[Solving_time]:[Solving_time]],"")</f>
        <v>295.17370367050103</v>
      </c>
      <c r="B642" s="20" t="str" cm="1">
        <f t="array" ref="B642">IF(Table2[[#This Row],[Max_num_drones]:[Max_num_drones]]=3,Table2[[#This Row],[Solving_time]:[Solving_time]],"")</f>
        <v/>
      </c>
      <c r="C642" s="20" t="str" cm="1">
        <f t="array" ref="C642">IF(Table2[[#This Row],[Max_num_drones]:[Max_num_drones]]=4,Table2[[#This Row],[Solving_time]:[Solving_time]],"")</f>
        <v/>
      </c>
      <c r="D642" s="20" t="str" cm="1">
        <f t="array" ref="D642">IF(Table2[[#This Row],[Max_num_drones]:[Max_num_drones]]=5,Table2[[#This Row],[Solving_time]:[Solving_time]],"")</f>
        <v/>
      </c>
    </row>
    <row r="643" spans="1:4">
      <c r="A643" s="20" cm="1">
        <f t="array" ref="A643">IF(Table2[[#This Row],[Max_num_drones]:[Max_num_drones]]=2,Table2[[#This Row],[Solving_time]:[Solving_time]],"")</f>
        <v>261.931708812713</v>
      </c>
      <c r="B643" s="20" t="str" cm="1">
        <f t="array" ref="B643">IF(Table2[[#This Row],[Max_num_drones]:[Max_num_drones]]=3,Table2[[#This Row],[Solving_time]:[Solving_time]],"")</f>
        <v/>
      </c>
      <c r="C643" s="20" t="str" cm="1">
        <f t="array" ref="C643">IF(Table2[[#This Row],[Max_num_drones]:[Max_num_drones]]=4,Table2[[#This Row],[Solving_time]:[Solving_time]],"")</f>
        <v/>
      </c>
      <c r="D643" s="20" t="str" cm="1">
        <f t="array" ref="D643">IF(Table2[[#This Row],[Max_num_drones]:[Max_num_drones]]=5,Table2[[#This Row],[Solving_time]:[Solving_time]],"")</f>
        <v/>
      </c>
    </row>
    <row r="644" spans="1:4">
      <c r="A644" s="20" cm="1">
        <f t="array" ref="A644">IF(Table2[[#This Row],[Max_num_drones]:[Max_num_drones]]=2,Table2[[#This Row],[Solving_time]:[Solving_time]],"")</f>
        <v>128.20870399475001</v>
      </c>
      <c r="B644" s="20" t="str" cm="1">
        <f t="array" ref="B644">IF(Table2[[#This Row],[Max_num_drones]:[Max_num_drones]]=3,Table2[[#This Row],[Solving_time]:[Solving_time]],"")</f>
        <v/>
      </c>
      <c r="C644" s="20" t="str" cm="1">
        <f t="array" ref="C644">IF(Table2[[#This Row],[Max_num_drones]:[Max_num_drones]]=4,Table2[[#This Row],[Solving_time]:[Solving_time]],"")</f>
        <v/>
      </c>
      <c r="D644" s="20" t="str" cm="1">
        <f t="array" ref="D644">IF(Table2[[#This Row],[Max_num_drones]:[Max_num_drones]]=5,Table2[[#This Row],[Solving_time]:[Solving_time]],"")</f>
        <v/>
      </c>
    </row>
    <row r="645" spans="1:4">
      <c r="A645" s="20" cm="1">
        <f t="array" ref="A645">IF(Table2[[#This Row],[Max_num_drones]:[Max_num_drones]]=2,Table2[[#This Row],[Solving_time]:[Solving_time]],"")</f>
        <v>181.91182112693701</v>
      </c>
      <c r="B645" s="20" t="str" cm="1">
        <f t="array" ref="B645">IF(Table2[[#This Row],[Max_num_drones]:[Max_num_drones]]=3,Table2[[#This Row],[Solving_time]:[Solving_time]],"")</f>
        <v/>
      </c>
      <c r="C645" s="20" t="str" cm="1">
        <f t="array" ref="C645">IF(Table2[[#This Row],[Max_num_drones]:[Max_num_drones]]=4,Table2[[#This Row],[Solving_time]:[Solving_time]],"")</f>
        <v/>
      </c>
      <c r="D645" s="20" t="str" cm="1">
        <f t="array" ref="D645">IF(Table2[[#This Row],[Max_num_drones]:[Max_num_drones]]=5,Table2[[#This Row],[Solving_time]:[Solving_time]],"")</f>
        <v/>
      </c>
    </row>
    <row r="646" spans="1:4">
      <c r="A646" s="20" cm="1">
        <f t="array" ref="A646">IF(Table2[[#This Row],[Max_num_drones]:[Max_num_drones]]=2,Table2[[#This Row],[Solving_time]:[Solving_time]],"")</f>
        <v>256.73476576805098</v>
      </c>
      <c r="B646" s="20" t="str" cm="1">
        <f t="array" ref="B646">IF(Table2[[#This Row],[Max_num_drones]:[Max_num_drones]]=3,Table2[[#This Row],[Solving_time]:[Solving_time]],"")</f>
        <v/>
      </c>
      <c r="C646" s="20" t="str" cm="1">
        <f t="array" ref="C646">IF(Table2[[#This Row],[Max_num_drones]:[Max_num_drones]]=4,Table2[[#This Row],[Solving_time]:[Solving_time]],"")</f>
        <v/>
      </c>
      <c r="D646" s="20" t="str" cm="1">
        <f t="array" ref="D646">IF(Table2[[#This Row],[Max_num_drones]:[Max_num_drones]]=5,Table2[[#This Row],[Solving_time]:[Solving_time]],"")</f>
        <v/>
      </c>
    </row>
    <row r="647" spans="1:4">
      <c r="A647" s="20" t="str" cm="1">
        <f t="array" ref="A647">IF(Table2[[#This Row],[Max_num_drones]:[Max_num_drones]]=2,Table2[[#This Row],[Solving_time]:[Solving_time]],"")</f>
        <v/>
      </c>
      <c r="B647" s="20" cm="1">
        <f t="array" ref="B647">IF(Table2[[#This Row],[Max_num_drones]:[Max_num_drones]]=3,Table2[[#This Row],[Solving_time]:[Solving_time]],"")</f>
        <v>136.35244965553201</v>
      </c>
      <c r="C647" s="20" t="str" cm="1">
        <f t="array" ref="C647">IF(Table2[[#This Row],[Max_num_drones]:[Max_num_drones]]=4,Table2[[#This Row],[Solving_time]:[Solving_time]],"")</f>
        <v/>
      </c>
      <c r="D647" s="20" t="str" cm="1">
        <f t="array" ref="D647">IF(Table2[[#This Row],[Max_num_drones]:[Max_num_drones]]=5,Table2[[#This Row],[Solving_time]:[Solving_time]],"")</f>
        <v/>
      </c>
    </row>
    <row r="648" spans="1:4">
      <c r="A648" s="20" t="str" cm="1">
        <f t="array" ref="A648">IF(Table2[[#This Row],[Max_num_drones]:[Max_num_drones]]=2,Table2[[#This Row],[Solving_time]:[Solving_time]],"")</f>
        <v/>
      </c>
      <c r="B648" s="20" cm="1">
        <f t="array" ref="B648">IF(Table2[[#This Row],[Max_num_drones]:[Max_num_drones]]=3,Table2[[#This Row],[Solving_time]:[Solving_time]],"")</f>
        <v>300.01972341537402</v>
      </c>
      <c r="C648" s="20" t="str" cm="1">
        <f t="array" ref="C648">IF(Table2[[#This Row],[Max_num_drones]:[Max_num_drones]]=4,Table2[[#This Row],[Solving_time]:[Solving_time]],"")</f>
        <v/>
      </c>
      <c r="D648" s="20" t="str" cm="1">
        <f t="array" ref="D648">IF(Table2[[#This Row],[Max_num_drones]:[Max_num_drones]]=5,Table2[[#This Row],[Solving_time]:[Solving_time]],"")</f>
        <v/>
      </c>
    </row>
    <row r="649" spans="1:4">
      <c r="A649" s="20" t="str" cm="1">
        <f t="array" ref="A649">IF(Table2[[#This Row],[Max_num_drones]:[Max_num_drones]]=2,Table2[[#This Row],[Solving_time]:[Solving_time]],"")</f>
        <v/>
      </c>
      <c r="B649" s="20" cm="1">
        <f t="array" ref="B649">IF(Table2[[#This Row],[Max_num_drones]:[Max_num_drones]]=3,Table2[[#This Row],[Solving_time]:[Solving_time]],"")</f>
        <v>177.71542572975099</v>
      </c>
      <c r="C649" s="20" t="str" cm="1">
        <f t="array" ref="C649">IF(Table2[[#This Row],[Max_num_drones]:[Max_num_drones]]=4,Table2[[#This Row],[Solving_time]:[Solving_time]],"")</f>
        <v/>
      </c>
      <c r="D649" s="20" t="str" cm="1">
        <f t="array" ref="D649">IF(Table2[[#This Row],[Max_num_drones]:[Max_num_drones]]=5,Table2[[#This Row],[Solving_time]:[Solving_time]],"")</f>
        <v/>
      </c>
    </row>
    <row r="650" spans="1:4">
      <c r="A650" s="20" t="str" cm="1">
        <f t="array" ref="A650">IF(Table2[[#This Row],[Max_num_drones]:[Max_num_drones]]=2,Table2[[#This Row],[Solving_time]:[Solving_time]],"")</f>
        <v/>
      </c>
      <c r="B650" s="20" cm="1">
        <f t="array" ref="B650">IF(Table2[[#This Row],[Max_num_drones]:[Max_num_drones]]=3,Table2[[#This Row],[Solving_time]:[Solving_time]],"")</f>
        <v>231.990355014801</v>
      </c>
      <c r="C650" s="20" t="str" cm="1">
        <f t="array" ref="C650">IF(Table2[[#This Row],[Max_num_drones]:[Max_num_drones]]=4,Table2[[#This Row],[Solving_time]:[Solving_time]],"")</f>
        <v/>
      </c>
      <c r="D650" s="20" t="str" cm="1">
        <f t="array" ref="D650">IF(Table2[[#This Row],[Max_num_drones]:[Max_num_drones]]=5,Table2[[#This Row],[Solving_time]:[Solving_time]],"")</f>
        <v/>
      </c>
    </row>
    <row r="651" spans="1:4">
      <c r="A651" s="20" t="str" cm="1">
        <f t="array" ref="A651">IF(Table2[[#This Row],[Max_num_drones]:[Max_num_drones]]=2,Table2[[#This Row],[Solving_time]:[Solving_time]],"")</f>
        <v/>
      </c>
      <c r="B651" s="20" cm="1">
        <f t="array" ref="B651">IF(Table2[[#This Row],[Max_num_drones]:[Max_num_drones]]=3,Table2[[#This Row],[Solving_time]:[Solving_time]],"")</f>
        <v>160.90381789207399</v>
      </c>
      <c r="C651" s="20" t="str" cm="1">
        <f t="array" ref="C651">IF(Table2[[#This Row],[Max_num_drones]:[Max_num_drones]]=4,Table2[[#This Row],[Solving_time]:[Solving_time]],"")</f>
        <v/>
      </c>
      <c r="D651" s="20" t="str" cm="1">
        <f t="array" ref="D651">IF(Table2[[#This Row],[Max_num_drones]:[Max_num_drones]]=5,Table2[[#This Row],[Solving_time]:[Solving_time]],"")</f>
        <v/>
      </c>
    </row>
    <row r="652" spans="1:4">
      <c r="A652" s="20" t="str" cm="1">
        <f t="array" ref="A652">IF(Table2[[#This Row],[Max_num_drones]:[Max_num_drones]]=2,Table2[[#This Row],[Solving_time]:[Solving_time]],"")</f>
        <v/>
      </c>
      <c r="B652" s="20" t="str" cm="1">
        <f t="array" ref="B652">IF(Table2[[#This Row],[Max_num_drones]:[Max_num_drones]]=3,Table2[[#This Row],[Solving_time]:[Solving_time]],"")</f>
        <v/>
      </c>
      <c r="C652" s="20" cm="1">
        <f t="array" ref="C652">IF(Table2[[#This Row],[Max_num_drones]:[Max_num_drones]]=4,Table2[[#This Row],[Solving_time]:[Solving_time]],"")</f>
        <v>300.00967431068398</v>
      </c>
      <c r="D652" s="20" t="str" cm="1">
        <f t="array" ref="D652">IF(Table2[[#This Row],[Max_num_drones]:[Max_num_drones]]=5,Table2[[#This Row],[Solving_time]:[Solving_time]],"")</f>
        <v/>
      </c>
    </row>
    <row r="653" spans="1:4">
      <c r="A653" s="20" t="str" cm="1">
        <f t="array" ref="A653">IF(Table2[[#This Row],[Max_num_drones]:[Max_num_drones]]=2,Table2[[#This Row],[Solving_time]:[Solving_time]],"")</f>
        <v/>
      </c>
      <c r="B653" s="20" t="str" cm="1">
        <f t="array" ref="B653">IF(Table2[[#This Row],[Max_num_drones]:[Max_num_drones]]=3,Table2[[#This Row],[Solving_time]:[Solving_time]],"")</f>
        <v/>
      </c>
      <c r="C653" s="20" cm="1">
        <f t="array" ref="C653">IF(Table2[[#This Row],[Max_num_drones]:[Max_num_drones]]=4,Table2[[#This Row],[Solving_time]:[Solving_time]],"")</f>
        <v>202.70290851593001</v>
      </c>
      <c r="D653" s="20" t="str" cm="1">
        <f t="array" ref="D653">IF(Table2[[#This Row],[Max_num_drones]:[Max_num_drones]]=5,Table2[[#This Row],[Solving_time]:[Solving_time]],"")</f>
        <v/>
      </c>
    </row>
    <row r="654" spans="1:4">
      <c r="A654" s="20" t="str" cm="1">
        <f t="array" ref="A654">IF(Table2[[#This Row],[Max_num_drones]:[Max_num_drones]]=2,Table2[[#This Row],[Solving_time]:[Solving_time]],"")</f>
        <v/>
      </c>
      <c r="B654" s="20" t="str" cm="1">
        <f t="array" ref="B654">IF(Table2[[#This Row],[Max_num_drones]:[Max_num_drones]]=3,Table2[[#This Row],[Solving_time]:[Solving_time]],"")</f>
        <v/>
      </c>
      <c r="C654" s="20" cm="1">
        <f t="array" ref="C654">IF(Table2[[#This Row],[Max_num_drones]:[Max_num_drones]]=4,Table2[[#This Row],[Solving_time]:[Solving_time]],"")</f>
        <v>211.17106819152801</v>
      </c>
      <c r="D654" s="20" t="str" cm="1">
        <f t="array" ref="D654">IF(Table2[[#This Row],[Max_num_drones]:[Max_num_drones]]=5,Table2[[#This Row],[Solving_time]:[Solving_time]],"")</f>
        <v/>
      </c>
    </row>
    <row r="655" spans="1:4">
      <c r="A655" s="20" t="str" cm="1">
        <f t="array" ref="A655">IF(Table2[[#This Row],[Max_num_drones]:[Max_num_drones]]=2,Table2[[#This Row],[Solving_time]:[Solving_time]],"")</f>
        <v/>
      </c>
      <c r="B655" s="20" t="str" cm="1">
        <f t="array" ref="B655">IF(Table2[[#This Row],[Max_num_drones]:[Max_num_drones]]=3,Table2[[#This Row],[Solving_time]:[Solving_time]],"")</f>
        <v/>
      </c>
      <c r="C655" s="20" cm="1">
        <f t="array" ref="C655">IF(Table2[[#This Row],[Max_num_drones]:[Max_num_drones]]=4,Table2[[#This Row],[Solving_time]:[Solving_time]],"")</f>
        <v>209.64935874938899</v>
      </c>
      <c r="D655" s="20" t="str" cm="1">
        <f t="array" ref="D655">IF(Table2[[#This Row],[Max_num_drones]:[Max_num_drones]]=5,Table2[[#This Row],[Solving_time]:[Solving_time]],"")</f>
        <v/>
      </c>
    </row>
    <row r="656" spans="1:4">
      <c r="A656" s="20" t="str" cm="1">
        <f t="array" ref="A656">IF(Table2[[#This Row],[Max_num_drones]:[Max_num_drones]]=2,Table2[[#This Row],[Solving_time]:[Solving_time]],"")</f>
        <v/>
      </c>
      <c r="B656" s="20" t="str" cm="1">
        <f t="array" ref="B656">IF(Table2[[#This Row],[Max_num_drones]:[Max_num_drones]]=3,Table2[[#This Row],[Solving_time]:[Solving_time]],"")</f>
        <v/>
      </c>
      <c r="C656" s="20" cm="1">
        <f t="array" ref="C656">IF(Table2[[#This Row],[Max_num_drones]:[Max_num_drones]]=4,Table2[[#This Row],[Solving_time]:[Solving_time]],"")</f>
        <v>254.76228880882201</v>
      </c>
      <c r="D656" s="20" t="str" cm="1">
        <f t="array" ref="D656">IF(Table2[[#This Row],[Max_num_drones]:[Max_num_drones]]=5,Table2[[#This Row],[Solving_time]:[Solving_time]],"")</f>
        <v/>
      </c>
    </row>
    <row r="657" spans="1:4">
      <c r="A657" s="20" t="str" cm="1">
        <f t="array" ref="A657">IF(Table2[[#This Row],[Max_num_drones]:[Max_num_drones]]=2,Table2[[#This Row],[Solving_time]:[Solving_time]],"")</f>
        <v/>
      </c>
      <c r="B657" s="20" t="str" cm="1">
        <f t="array" ref="B657">IF(Table2[[#This Row],[Max_num_drones]:[Max_num_drones]]=3,Table2[[#This Row],[Solving_time]:[Solving_time]],"")</f>
        <v/>
      </c>
      <c r="C657" s="20" t="str" cm="1">
        <f t="array" ref="C657">IF(Table2[[#This Row],[Max_num_drones]:[Max_num_drones]]=4,Table2[[#This Row],[Solving_time]:[Solving_time]],"")</f>
        <v/>
      </c>
      <c r="D657" s="20" cm="1">
        <f t="array" ref="D657">IF(Table2[[#This Row],[Max_num_drones]:[Max_num_drones]]=5,Table2[[#This Row],[Solving_time]:[Solving_time]],"")</f>
        <v>185.84474706649701</v>
      </c>
    </row>
    <row r="658" spans="1:4">
      <c r="A658" s="20" t="str" cm="1">
        <f t="array" ref="A658">IF(Table2[[#This Row],[Max_num_drones]:[Max_num_drones]]=2,Table2[[#This Row],[Solving_time]:[Solving_time]],"")</f>
        <v/>
      </c>
      <c r="B658" s="20" t="str" cm="1">
        <f t="array" ref="B658">IF(Table2[[#This Row],[Max_num_drones]:[Max_num_drones]]=3,Table2[[#This Row],[Solving_time]:[Solving_time]],"")</f>
        <v/>
      </c>
      <c r="C658" s="20" t="str" cm="1">
        <f t="array" ref="C658">IF(Table2[[#This Row],[Max_num_drones]:[Max_num_drones]]=4,Table2[[#This Row],[Solving_time]:[Solving_time]],"")</f>
        <v/>
      </c>
      <c r="D658" s="20" cm="1">
        <f t="array" ref="D658">IF(Table2[[#This Row],[Max_num_drones]:[Max_num_drones]]=5,Table2[[#This Row],[Solving_time]:[Solving_time]],"")</f>
        <v>300.01406383514399</v>
      </c>
    </row>
    <row r="659" spans="1:4">
      <c r="A659" s="20" t="str" cm="1">
        <f t="array" ref="A659">IF(Table2[[#This Row],[Max_num_drones]:[Max_num_drones]]=2,Table2[[#This Row],[Solving_time]:[Solving_time]],"")</f>
        <v/>
      </c>
      <c r="B659" s="20" t="str" cm="1">
        <f t="array" ref="B659">IF(Table2[[#This Row],[Max_num_drones]:[Max_num_drones]]=3,Table2[[#This Row],[Solving_time]:[Solving_time]],"")</f>
        <v/>
      </c>
      <c r="C659" s="20" t="str" cm="1">
        <f t="array" ref="C659">IF(Table2[[#This Row],[Max_num_drones]:[Max_num_drones]]=4,Table2[[#This Row],[Solving_time]:[Solving_time]],"")</f>
        <v/>
      </c>
      <c r="D659" s="20" cm="1">
        <f t="array" ref="D659">IF(Table2[[#This Row],[Max_num_drones]:[Max_num_drones]]=5,Table2[[#This Row],[Solving_time]:[Solving_time]],"")</f>
        <v>170.730332136154</v>
      </c>
    </row>
    <row r="660" spans="1:4">
      <c r="A660" s="20" t="str" cm="1">
        <f t="array" ref="A660">IF(Table2[[#This Row],[Max_num_drones]:[Max_num_drones]]=2,Table2[[#This Row],[Solving_time]:[Solving_time]],"")</f>
        <v/>
      </c>
      <c r="B660" s="20" t="str" cm="1">
        <f t="array" ref="B660">IF(Table2[[#This Row],[Max_num_drones]:[Max_num_drones]]=3,Table2[[#This Row],[Solving_time]:[Solving_time]],"")</f>
        <v/>
      </c>
      <c r="C660" s="20" t="str" cm="1">
        <f t="array" ref="C660">IF(Table2[[#This Row],[Max_num_drones]:[Max_num_drones]]=4,Table2[[#This Row],[Solving_time]:[Solving_time]],"")</f>
        <v/>
      </c>
      <c r="D660" s="20" cm="1">
        <f t="array" ref="D660">IF(Table2[[#This Row],[Max_num_drones]:[Max_num_drones]]=5,Table2[[#This Row],[Solving_time]:[Solving_time]],"")</f>
        <v>300.03054022789001</v>
      </c>
    </row>
    <row r="661" spans="1:4">
      <c r="A661" s="20" t="str" cm="1">
        <f t="array" ref="A661">IF(Table2[[#This Row],[Max_num_drones]:[Max_num_drones]]=2,Table2[[#This Row],[Solving_time]:[Solving_time]],"")</f>
        <v/>
      </c>
      <c r="B661" s="20" t="str" cm="1">
        <f t="array" ref="B661">IF(Table2[[#This Row],[Max_num_drones]:[Max_num_drones]]=3,Table2[[#This Row],[Solving_time]:[Solving_time]],"")</f>
        <v/>
      </c>
      <c r="C661" s="20" t="str" cm="1">
        <f t="array" ref="C661">IF(Table2[[#This Row],[Max_num_drones]:[Max_num_drones]]=4,Table2[[#This Row],[Solving_time]:[Solving_time]],"")</f>
        <v/>
      </c>
      <c r="D661" s="20" cm="1">
        <f t="array" ref="D661">IF(Table2[[#This Row],[Max_num_drones]:[Max_num_drones]]=5,Table2[[#This Row],[Solving_time]:[Solving_time]],"")</f>
        <v>127.088124752044</v>
      </c>
    </row>
    <row r="662" spans="1:4">
      <c r="A662" s="20" cm="1">
        <f t="array" ref="A662">IF(Table2[[#This Row],[Max_num_drones]:[Max_num_drones]]=2,Table2[[#This Row],[Solving_time]:[Solving_time]],"")</f>
        <v>244.715069055557</v>
      </c>
      <c r="B662" s="20" t="str" cm="1">
        <f t="array" ref="B662">IF(Table2[[#This Row],[Max_num_drones]:[Max_num_drones]]=3,Table2[[#This Row],[Solving_time]:[Solving_time]],"")</f>
        <v/>
      </c>
      <c r="C662" s="20" t="str" cm="1">
        <f t="array" ref="C662">IF(Table2[[#This Row],[Max_num_drones]:[Max_num_drones]]=4,Table2[[#This Row],[Solving_time]:[Solving_time]],"")</f>
        <v/>
      </c>
      <c r="D662" s="20" t="str" cm="1">
        <f t="array" ref="D662">IF(Table2[[#This Row],[Max_num_drones]:[Max_num_drones]]=5,Table2[[#This Row],[Solving_time]:[Solving_time]],"")</f>
        <v/>
      </c>
    </row>
    <row r="663" spans="1:4">
      <c r="A663" s="20" cm="1">
        <f t="array" ref="A663">IF(Table2[[#This Row],[Max_num_drones]:[Max_num_drones]]=2,Table2[[#This Row],[Solving_time]:[Solving_time]],"")</f>
        <v>194.127266407012</v>
      </c>
      <c r="B663" s="20" t="str" cm="1">
        <f t="array" ref="B663">IF(Table2[[#This Row],[Max_num_drones]:[Max_num_drones]]=3,Table2[[#This Row],[Solving_time]:[Solving_time]],"")</f>
        <v/>
      </c>
      <c r="C663" s="20" t="str" cm="1">
        <f t="array" ref="C663">IF(Table2[[#This Row],[Max_num_drones]:[Max_num_drones]]=4,Table2[[#This Row],[Solving_time]:[Solving_time]],"")</f>
        <v/>
      </c>
      <c r="D663" s="20" t="str" cm="1">
        <f t="array" ref="D663">IF(Table2[[#This Row],[Max_num_drones]:[Max_num_drones]]=5,Table2[[#This Row],[Solving_time]:[Solving_time]],"")</f>
        <v/>
      </c>
    </row>
    <row r="664" spans="1:4">
      <c r="A664" s="20" cm="1">
        <f t="array" ref="A664">IF(Table2[[#This Row],[Max_num_drones]:[Max_num_drones]]=2,Table2[[#This Row],[Solving_time]:[Solving_time]],"")</f>
        <v>130.33002352714499</v>
      </c>
      <c r="B664" s="20" t="str" cm="1">
        <f t="array" ref="B664">IF(Table2[[#This Row],[Max_num_drones]:[Max_num_drones]]=3,Table2[[#This Row],[Solving_time]:[Solving_time]],"")</f>
        <v/>
      </c>
      <c r="C664" s="20" t="str" cm="1">
        <f t="array" ref="C664">IF(Table2[[#This Row],[Max_num_drones]:[Max_num_drones]]=4,Table2[[#This Row],[Solving_time]:[Solving_time]],"")</f>
        <v/>
      </c>
      <c r="D664" s="20" t="str" cm="1">
        <f t="array" ref="D664">IF(Table2[[#This Row],[Max_num_drones]:[Max_num_drones]]=5,Table2[[#This Row],[Solving_time]:[Solving_time]],"")</f>
        <v/>
      </c>
    </row>
    <row r="665" spans="1:4">
      <c r="A665" s="20" cm="1">
        <f t="array" ref="A665">IF(Table2[[#This Row],[Max_num_drones]:[Max_num_drones]]=2,Table2[[#This Row],[Solving_time]:[Solving_time]],"")</f>
        <v>297.45617055892899</v>
      </c>
      <c r="B665" s="20" t="str" cm="1">
        <f t="array" ref="B665">IF(Table2[[#This Row],[Max_num_drones]:[Max_num_drones]]=3,Table2[[#This Row],[Solving_time]:[Solving_time]],"")</f>
        <v/>
      </c>
      <c r="C665" s="20" t="str" cm="1">
        <f t="array" ref="C665">IF(Table2[[#This Row],[Max_num_drones]:[Max_num_drones]]=4,Table2[[#This Row],[Solving_time]:[Solving_time]],"")</f>
        <v/>
      </c>
      <c r="D665" s="20" t="str" cm="1">
        <f t="array" ref="D665">IF(Table2[[#This Row],[Max_num_drones]:[Max_num_drones]]=5,Table2[[#This Row],[Solving_time]:[Solving_time]],"")</f>
        <v/>
      </c>
    </row>
    <row r="666" spans="1:4">
      <c r="A666" s="20" cm="1">
        <f t="array" ref="A666">IF(Table2[[#This Row],[Max_num_drones]:[Max_num_drones]]=2,Table2[[#This Row],[Solving_time]:[Solving_time]],"")</f>
        <v>198.76030588149999</v>
      </c>
      <c r="B666" s="20" t="str" cm="1">
        <f t="array" ref="B666">IF(Table2[[#This Row],[Max_num_drones]:[Max_num_drones]]=3,Table2[[#This Row],[Solving_time]:[Solving_time]],"")</f>
        <v/>
      </c>
      <c r="C666" s="20" t="str" cm="1">
        <f t="array" ref="C666">IF(Table2[[#This Row],[Max_num_drones]:[Max_num_drones]]=4,Table2[[#This Row],[Solving_time]:[Solving_time]],"")</f>
        <v/>
      </c>
      <c r="D666" s="20" t="str" cm="1">
        <f t="array" ref="D666">IF(Table2[[#This Row],[Max_num_drones]:[Max_num_drones]]=5,Table2[[#This Row],[Solving_time]:[Solving_time]],"")</f>
        <v/>
      </c>
    </row>
    <row r="667" spans="1:4">
      <c r="A667" s="20" t="str" cm="1">
        <f t="array" ref="A667">IF(Table2[[#This Row],[Max_num_drones]:[Max_num_drones]]=2,Table2[[#This Row],[Solving_time]:[Solving_time]],"")</f>
        <v/>
      </c>
      <c r="B667" s="20" cm="1">
        <f t="array" ref="B667">IF(Table2[[#This Row],[Max_num_drones]:[Max_num_drones]]=3,Table2[[#This Row],[Solving_time]:[Solving_time]],"")</f>
        <v>271.27902007102898</v>
      </c>
      <c r="C667" s="20" t="str" cm="1">
        <f t="array" ref="C667">IF(Table2[[#This Row],[Max_num_drones]:[Max_num_drones]]=4,Table2[[#This Row],[Solving_time]:[Solving_time]],"")</f>
        <v/>
      </c>
      <c r="D667" s="20" t="str" cm="1">
        <f t="array" ref="D667">IF(Table2[[#This Row],[Max_num_drones]:[Max_num_drones]]=5,Table2[[#This Row],[Solving_time]:[Solving_time]],"")</f>
        <v/>
      </c>
    </row>
    <row r="668" spans="1:4">
      <c r="A668" s="20" t="str" cm="1">
        <f t="array" ref="A668">IF(Table2[[#This Row],[Max_num_drones]:[Max_num_drones]]=2,Table2[[#This Row],[Solving_time]:[Solving_time]],"")</f>
        <v/>
      </c>
      <c r="B668" s="20" cm="1">
        <f t="array" ref="B668">IF(Table2[[#This Row],[Max_num_drones]:[Max_num_drones]]=3,Table2[[#This Row],[Solving_time]:[Solving_time]],"")</f>
        <v>160.33613586425699</v>
      </c>
      <c r="C668" s="20" t="str" cm="1">
        <f t="array" ref="C668">IF(Table2[[#This Row],[Max_num_drones]:[Max_num_drones]]=4,Table2[[#This Row],[Solving_time]:[Solving_time]],"")</f>
        <v/>
      </c>
      <c r="D668" s="20" t="str" cm="1">
        <f t="array" ref="D668">IF(Table2[[#This Row],[Max_num_drones]:[Max_num_drones]]=5,Table2[[#This Row],[Solving_time]:[Solving_time]],"")</f>
        <v/>
      </c>
    </row>
    <row r="669" spans="1:4">
      <c r="A669" s="20" t="str" cm="1">
        <f t="array" ref="A669">IF(Table2[[#This Row],[Max_num_drones]:[Max_num_drones]]=2,Table2[[#This Row],[Solving_time]:[Solving_time]],"")</f>
        <v/>
      </c>
      <c r="B669" s="20" cm="1">
        <f t="array" ref="B669">IF(Table2[[#This Row],[Max_num_drones]:[Max_num_drones]]=3,Table2[[#This Row],[Solving_time]:[Solving_time]],"")</f>
        <v>164.616469144821</v>
      </c>
      <c r="C669" s="20" t="str" cm="1">
        <f t="array" ref="C669">IF(Table2[[#This Row],[Max_num_drones]:[Max_num_drones]]=4,Table2[[#This Row],[Solving_time]:[Solving_time]],"")</f>
        <v/>
      </c>
      <c r="D669" s="20" t="str" cm="1">
        <f t="array" ref="D669">IF(Table2[[#This Row],[Max_num_drones]:[Max_num_drones]]=5,Table2[[#This Row],[Solving_time]:[Solving_time]],"")</f>
        <v/>
      </c>
    </row>
    <row r="670" spans="1:4">
      <c r="A670" s="20" t="str" cm="1">
        <f t="array" ref="A670">IF(Table2[[#This Row],[Max_num_drones]:[Max_num_drones]]=2,Table2[[#This Row],[Solving_time]:[Solving_time]],"")</f>
        <v/>
      </c>
      <c r="B670" s="20" cm="1">
        <f t="array" ref="B670">IF(Table2[[#This Row],[Max_num_drones]:[Max_num_drones]]=3,Table2[[#This Row],[Solving_time]:[Solving_time]],"")</f>
        <v>211.29360485076899</v>
      </c>
      <c r="C670" s="20" t="str" cm="1">
        <f t="array" ref="C670">IF(Table2[[#This Row],[Max_num_drones]:[Max_num_drones]]=4,Table2[[#This Row],[Solving_time]:[Solving_time]],"")</f>
        <v/>
      </c>
      <c r="D670" s="20" t="str" cm="1">
        <f t="array" ref="D670">IF(Table2[[#This Row],[Max_num_drones]:[Max_num_drones]]=5,Table2[[#This Row],[Solving_time]:[Solving_time]],"")</f>
        <v/>
      </c>
    </row>
    <row r="671" spans="1:4">
      <c r="A671" s="20" t="str" cm="1">
        <f t="array" ref="A671">IF(Table2[[#This Row],[Max_num_drones]:[Max_num_drones]]=2,Table2[[#This Row],[Solving_time]:[Solving_time]],"")</f>
        <v/>
      </c>
      <c r="B671" s="20" cm="1">
        <f t="array" ref="B671">IF(Table2[[#This Row],[Max_num_drones]:[Max_num_drones]]=3,Table2[[#This Row],[Solving_time]:[Solving_time]],"")</f>
        <v>228.077837228775</v>
      </c>
      <c r="C671" s="20" t="str" cm="1">
        <f t="array" ref="C671">IF(Table2[[#This Row],[Max_num_drones]:[Max_num_drones]]=4,Table2[[#This Row],[Solving_time]:[Solving_time]],"")</f>
        <v/>
      </c>
      <c r="D671" s="20" t="str" cm="1">
        <f t="array" ref="D671">IF(Table2[[#This Row],[Max_num_drones]:[Max_num_drones]]=5,Table2[[#This Row],[Solving_time]:[Solving_time]],"")</f>
        <v/>
      </c>
    </row>
    <row r="672" spans="1:4">
      <c r="A672" s="20" t="str" cm="1">
        <f t="array" ref="A672">IF(Table2[[#This Row],[Max_num_drones]:[Max_num_drones]]=2,Table2[[#This Row],[Solving_time]:[Solving_time]],"")</f>
        <v/>
      </c>
      <c r="B672" s="20" t="str" cm="1">
        <f t="array" ref="B672">IF(Table2[[#This Row],[Max_num_drones]:[Max_num_drones]]=3,Table2[[#This Row],[Solving_time]:[Solving_time]],"")</f>
        <v/>
      </c>
      <c r="C672" s="20" cm="1">
        <f t="array" ref="C672">IF(Table2[[#This Row],[Max_num_drones]:[Max_num_drones]]=4,Table2[[#This Row],[Solving_time]:[Solving_time]],"")</f>
        <v>150.139814376831</v>
      </c>
      <c r="D672" s="20" t="str" cm="1">
        <f t="array" ref="D672">IF(Table2[[#This Row],[Max_num_drones]:[Max_num_drones]]=5,Table2[[#This Row],[Solving_time]:[Solving_time]],"")</f>
        <v/>
      </c>
    </row>
    <row r="673" spans="1:4">
      <c r="A673" s="20" t="str" cm="1">
        <f t="array" ref="A673">IF(Table2[[#This Row],[Max_num_drones]:[Max_num_drones]]=2,Table2[[#This Row],[Solving_time]:[Solving_time]],"")</f>
        <v/>
      </c>
      <c r="B673" s="20" t="str" cm="1">
        <f t="array" ref="B673">IF(Table2[[#This Row],[Max_num_drones]:[Max_num_drones]]=3,Table2[[#This Row],[Solving_time]:[Solving_time]],"")</f>
        <v/>
      </c>
      <c r="C673" s="20" cm="1">
        <f t="array" ref="C673">IF(Table2[[#This Row],[Max_num_drones]:[Max_num_drones]]=4,Table2[[#This Row],[Solving_time]:[Solving_time]],"")</f>
        <v>188.36425447463901</v>
      </c>
      <c r="D673" s="20" t="str" cm="1">
        <f t="array" ref="D673">IF(Table2[[#This Row],[Max_num_drones]:[Max_num_drones]]=5,Table2[[#This Row],[Solving_time]:[Solving_time]],"")</f>
        <v/>
      </c>
    </row>
    <row r="674" spans="1:4">
      <c r="A674" s="20" t="str" cm="1">
        <f t="array" ref="A674">IF(Table2[[#This Row],[Max_num_drones]:[Max_num_drones]]=2,Table2[[#This Row],[Solving_time]:[Solving_time]],"")</f>
        <v/>
      </c>
      <c r="B674" s="20" t="str" cm="1">
        <f t="array" ref="B674">IF(Table2[[#This Row],[Max_num_drones]:[Max_num_drones]]=3,Table2[[#This Row],[Solving_time]:[Solving_time]],"")</f>
        <v/>
      </c>
      <c r="C674" s="20" cm="1">
        <f t="array" ref="C674">IF(Table2[[#This Row],[Max_num_drones]:[Max_num_drones]]=4,Table2[[#This Row],[Solving_time]:[Solving_time]],"")</f>
        <v>222.97069263458201</v>
      </c>
      <c r="D674" s="20" t="str" cm="1">
        <f t="array" ref="D674">IF(Table2[[#This Row],[Max_num_drones]:[Max_num_drones]]=5,Table2[[#This Row],[Solving_time]:[Solving_time]],"")</f>
        <v/>
      </c>
    </row>
    <row r="675" spans="1:4">
      <c r="A675" s="20" t="str" cm="1">
        <f t="array" ref="A675">IF(Table2[[#This Row],[Max_num_drones]:[Max_num_drones]]=2,Table2[[#This Row],[Solving_time]:[Solving_time]],"")</f>
        <v/>
      </c>
      <c r="B675" s="20" t="str" cm="1">
        <f t="array" ref="B675">IF(Table2[[#This Row],[Max_num_drones]:[Max_num_drones]]=3,Table2[[#This Row],[Solving_time]:[Solving_time]],"")</f>
        <v/>
      </c>
      <c r="C675" s="20" cm="1">
        <f t="array" ref="C675">IF(Table2[[#This Row],[Max_num_drones]:[Max_num_drones]]=4,Table2[[#This Row],[Solving_time]:[Solving_time]],"")</f>
        <v>200.19477844238199</v>
      </c>
      <c r="D675" s="20" t="str" cm="1">
        <f t="array" ref="D675">IF(Table2[[#This Row],[Max_num_drones]:[Max_num_drones]]=5,Table2[[#This Row],[Solving_time]:[Solving_time]],"")</f>
        <v/>
      </c>
    </row>
    <row r="676" spans="1:4">
      <c r="A676" s="20" t="str" cm="1">
        <f t="array" ref="A676">IF(Table2[[#This Row],[Max_num_drones]:[Max_num_drones]]=2,Table2[[#This Row],[Solving_time]:[Solving_time]],"")</f>
        <v/>
      </c>
      <c r="B676" s="20" t="str" cm="1">
        <f t="array" ref="B676">IF(Table2[[#This Row],[Max_num_drones]:[Max_num_drones]]=3,Table2[[#This Row],[Solving_time]:[Solving_time]],"")</f>
        <v/>
      </c>
      <c r="C676" s="20" cm="1">
        <f t="array" ref="C676">IF(Table2[[#This Row],[Max_num_drones]:[Max_num_drones]]=4,Table2[[#This Row],[Solving_time]:[Solving_time]],"")</f>
        <v>175.642315149307</v>
      </c>
      <c r="D676" s="20" t="str" cm="1">
        <f t="array" ref="D676">IF(Table2[[#This Row],[Max_num_drones]:[Max_num_drones]]=5,Table2[[#This Row],[Solving_time]:[Solving_time]],"")</f>
        <v/>
      </c>
    </row>
    <row r="677" spans="1:4">
      <c r="A677" s="20" t="str" cm="1">
        <f t="array" ref="A677">IF(Table2[[#This Row],[Max_num_drones]:[Max_num_drones]]=2,Table2[[#This Row],[Solving_time]:[Solving_time]],"")</f>
        <v/>
      </c>
      <c r="B677" s="20" t="str" cm="1">
        <f t="array" ref="B677">IF(Table2[[#This Row],[Max_num_drones]:[Max_num_drones]]=3,Table2[[#This Row],[Solving_time]:[Solving_time]],"")</f>
        <v/>
      </c>
      <c r="C677" s="20" t="str" cm="1">
        <f t="array" ref="C677">IF(Table2[[#This Row],[Max_num_drones]:[Max_num_drones]]=4,Table2[[#This Row],[Solving_time]:[Solving_time]],"")</f>
        <v/>
      </c>
      <c r="D677" s="20" cm="1">
        <f t="array" ref="D677">IF(Table2[[#This Row],[Max_num_drones]:[Max_num_drones]]=5,Table2[[#This Row],[Solving_time]:[Solving_time]],"")</f>
        <v>147.287843465805</v>
      </c>
    </row>
    <row r="678" spans="1:4">
      <c r="A678" s="20" t="str" cm="1">
        <f t="array" ref="A678">IF(Table2[[#This Row],[Max_num_drones]:[Max_num_drones]]=2,Table2[[#This Row],[Solving_time]:[Solving_time]],"")</f>
        <v/>
      </c>
      <c r="B678" s="20" t="str" cm="1">
        <f t="array" ref="B678">IF(Table2[[#This Row],[Max_num_drones]:[Max_num_drones]]=3,Table2[[#This Row],[Solving_time]:[Solving_time]],"")</f>
        <v/>
      </c>
      <c r="C678" s="20" t="str" cm="1">
        <f t="array" ref="C678">IF(Table2[[#This Row],[Max_num_drones]:[Max_num_drones]]=4,Table2[[#This Row],[Solving_time]:[Solving_time]],"")</f>
        <v/>
      </c>
      <c r="D678" s="20" cm="1">
        <f t="array" ref="D678">IF(Table2[[#This Row],[Max_num_drones]:[Max_num_drones]]=5,Table2[[#This Row],[Solving_time]:[Solving_time]],"")</f>
        <v>248.896933555603</v>
      </c>
    </row>
    <row r="679" spans="1:4">
      <c r="A679" s="20" t="str" cm="1">
        <f t="array" ref="A679">IF(Table2[[#This Row],[Max_num_drones]:[Max_num_drones]]=2,Table2[[#This Row],[Solving_time]:[Solving_time]],"")</f>
        <v/>
      </c>
      <c r="B679" s="20" t="str" cm="1">
        <f t="array" ref="B679">IF(Table2[[#This Row],[Max_num_drones]:[Max_num_drones]]=3,Table2[[#This Row],[Solving_time]:[Solving_time]],"")</f>
        <v/>
      </c>
      <c r="C679" s="20" t="str" cm="1">
        <f t="array" ref="C679">IF(Table2[[#This Row],[Max_num_drones]:[Max_num_drones]]=4,Table2[[#This Row],[Solving_time]:[Solving_time]],"")</f>
        <v/>
      </c>
      <c r="D679" s="20" cm="1">
        <f t="array" ref="D679">IF(Table2[[#This Row],[Max_num_drones]:[Max_num_drones]]=5,Table2[[#This Row],[Solving_time]:[Solving_time]],"")</f>
        <v>162.69016695022501</v>
      </c>
    </row>
    <row r="680" spans="1:4">
      <c r="A680" s="20" t="str" cm="1">
        <f t="array" ref="A680">IF(Table2[[#This Row],[Max_num_drones]:[Max_num_drones]]=2,Table2[[#This Row],[Solving_time]:[Solving_time]],"")</f>
        <v/>
      </c>
      <c r="B680" s="20" t="str" cm="1">
        <f t="array" ref="B680">IF(Table2[[#This Row],[Max_num_drones]:[Max_num_drones]]=3,Table2[[#This Row],[Solving_time]:[Solving_time]],"")</f>
        <v/>
      </c>
      <c r="C680" s="20" t="str" cm="1">
        <f t="array" ref="C680">IF(Table2[[#This Row],[Max_num_drones]:[Max_num_drones]]=4,Table2[[#This Row],[Solving_time]:[Solving_time]],"")</f>
        <v/>
      </c>
      <c r="D680" s="20" cm="1">
        <f t="array" ref="D680">IF(Table2[[#This Row],[Max_num_drones]:[Max_num_drones]]=5,Table2[[#This Row],[Solving_time]:[Solving_time]],"")</f>
        <v>128.61077117919899</v>
      </c>
    </row>
    <row r="681" spans="1:4">
      <c r="A681" s="20" t="str" cm="1">
        <f t="array" ref="A681">IF(Table2[[#This Row],[Max_num_drones]:[Max_num_drones]]=2,Table2[[#This Row],[Solving_time]:[Solving_time]],"")</f>
        <v/>
      </c>
      <c r="B681" s="20" t="str" cm="1">
        <f t="array" ref="B681">IF(Table2[[#This Row],[Max_num_drones]:[Max_num_drones]]=3,Table2[[#This Row],[Solving_time]:[Solving_time]],"")</f>
        <v/>
      </c>
      <c r="C681" s="20" t="str" cm="1">
        <f t="array" ref="C681">IF(Table2[[#This Row],[Max_num_drones]:[Max_num_drones]]=4,Table2[[#This Row],[Solving_time]:[Solving_time]],"")</f>
        <v/>
      </c>
      <c r="D681" s="20" cm="1">
        <f t="array" ref="D681">IF(Table2[[#This Row],[Max_num_drones]:[Max_num_drones]]=5,Table2[[#This Row],[Solving_time]:[Solving_time]],"")</f>
        <v>129.12418341636601</v>
      </c>
    </row>
    <row r="682" spans="1:4">
      <c r="A682" s="20" cm="1">
        <f t="array" ref="A682">IF(Table2[[#This Row],[Max_num_drones]:[Max_num_drones]]=2,Table2[[#This Row],[Solving_time]:[Solving_time]],"")</f>
        <v>212.39011311530999</v>
      </c>
      <c r="B682" s="20" t="str" cm="1">
        <f t="array" ref="B682">IF(Table2[[#This Row],[Max_num_drones]:[Max_num_drones]]=3,Table2[[#This Row],[Solving_time]:[Solving_time]],"")</f>
        <v/>
      </c>
      <c r="C682" s="20" t="str" cm="1">
        <f t="array" ref="C682">IF(Table2[[#This Row],[Max_num_drones]:[Max_num_drones]]=4,Table2[[#This Row],[Solving_time]:[Solving_time]],"")</f>
        <v/>
      </c>
      <c r="D682" s="20" t="str" cm="1">
        <f t="array" ref="D682">IF(Table2[[#This Row],[Max_num_drones]:[Max_num_drones]]=5,Table2[[#This Row],[Solving_time]:[Solving_time]],"")</f>
        <v/>
      </c>
    </row>
    <row r="683" spans="1:4">
      <c r="A683" s="20" cm="1">
        <f t="array" ref="A683">IF(Table2[[#This Row],[Max_num_drones]:[Max_num_drones]]=2,Table2[[#This Row],[Solving_time]:[Solving_time]],"")</f>
        <v>249.95623159408501</v>
      </c>
      <c r="B683" s="20" t="str" cm="1">
        <f t="array" ref="B683">IF(Table2[[#This Row],[Max_num_drones]:[Max_num_drones]]=3,Table2[[#This Row],[Solving_time]:[Solving_time]],"")</f>
        <v/>
      </c>
      <c r="C683" s="20" t="str" cm="1">
        <f t="array" ref="C683">IF(Table2[[#This Row],[Max_num_drones]:[Max_num_drones]]=4,Table2[[#This Row],[Solving_time]:[Solving_time]],"")</f>
        <v/>
      </c>
      <c r="D683" s="20" t="str" cm="1">
        <f t="array" ref="D683">IF(Table2[[#This Row],[Max_num_drones]:[Max_num_drones]]=5,Table2[[#This Row],[Solving_time]:[Solving_time]],"")</f>
        <v/>
      </c>
    </row>
    <row r="684" spans="1:4">
      <c r="A684" s="20" cm="1">
        <f t="array" ref="A684">IF(Table2[[#This Row],[Max_num_drones]:[Max_num_drones]]=2,Table2[[#This Row],[Solving_time]:[Solving_time]],"")</f>
        <v>202.100290298461</v>
      </c>
      <c r="B684" s="20" t="str" cm="1">
        <f t="array" ref="B684">IF(Table2[[#This Row],[Max_num_drones]:[Max_num_drones]]=3,Table2[[#This Row],[Solving_time]:[Solving_time]],"")</f>
        <v/>
      </c>
      <c r="C684" s="20" t="str" cm="1">
        <f t="array" ref="C684">IF(Table2[[#This Row],[Max_num_drones]:[Max_num_drones]]=4,Table2[[#This Row],[Solving_time]:[Solving_time]],"")</f>
        <v/>
      </c>
      <c r="D684" s="20" t="str" cm="1">
        <f t="array" ref="D684">IF(Table2[[#This Row],[Max_num_drones]:[Max_num_drones]]=5,Table2[[#This Row],[Solving_time]:[Solving_time]],"")</f>
        <v/>
      </c>
    </row>
    <row r="685" spans="1:4">
      <c r="A685" s="20" cm="1">
        <f t="array" ref="A685">IF(Table2[[#This Row],[Max_num_drones]:[Max_num_drones]]=2,Table2[[#This Row],[Solving_time]:[Solving_time]],"")</f>
        <v>124.943446874618</v>
      </c>
      <c r="B685" s="20" t="str" cm="1">
        <f t="array" ref="B685">IF(Table2[[#This Row],[Max_num_drones]:[Max_num_drones]]=3,Table2[[#This Row],[Solving_time]:[Solving_time]],"")</f>
        <v/>
      </c>
      <c r="C685" s="20" t="str" cm="1">
        <f t="array" ref="C685">IF(Table2[[#This Row],[Max_num_drones]:[Max_num_drones]]=4,Table2[[#This Row],[Solving_time]:[Solving_time]],"")</f>
        <v/>
      </c>
      <c r="D685" s="20" t="str" cm="1">
        <f t="array" ref="D685">IF(Table2[[#This Row],[Max_num_drones]:[Max_num_drones]]=5,Table2[[#This Row],[Solving_time]:[Solving_time]],"")</f>
        <v/>
      </c>
    </row>
    <row r="686" spans="1:4">
      <c r="A686" s="20" cm="1">
        <f t="array" ref="A686">IF(Table2[[#This Row],[Max_num_drones]:[Max_num_drones]]=2,Table2[[#This Row],[Solving_time]:[Solving_time]],"")</f>
        <v>169.39483642578099</v>
      </c>
      <c r="B686" s="20" t="str" cm="1">
        <f t="array" ref="B686">IF(Table2[[#This Row],[Max_num_drones]:[Max_num_drones]]=3,Table2[[#This Row],[Solving_time]:[Solving_time]],"")</f>
        <v/>
      </c>
      <c r="C686" s="20" t="str" cm="1">
        <f t="array" ref="C686">IF(Table2[[#This Row],[Max_num_drones]:[Max_num_drones]]=4,Table2[[#This Row],[Solving_time]:[Solving_time]],"")</f>
        <v/>
      </c>
      <c r="D686" s="20" t="str" cm="1">
        <f t="array" ref="D686">IF(Table2[[#This Row],[Max_num_drones]:[Max_num_drones]]=5,Table2[[#This Row],[Solving_time]:[Solving_time]],"")</f>
        <v/>
      </c>
    </row>
    <row r="687" spans="1:4">
      <c r="A687" s="20" t="str" cm="1">
        <f t="array" ref="A687">IF(Table2[[#This Row],[Max_num_drones]:[Max_num_drones]]=2,Table2[[#This Row],[Solving_time]:[Solving_time]],"")</f>
        <v/>
      </c>
      <c r="B687" s="20" cm="1">
        <f t="array" ref="B687">IF(Table2[[#This Row],[Max_num_drones]:[Max_num_drones]]=3,Table2[[#This Row],[Solving_time]:[Solving_time]],"")</f>
        <v>130.24603009223901</v>
      </c>
      <c r="C687" s="20" t="str" cm="1">
        <f t="array" ref="C687">IF(Table2[[#This Row],[Max_num_drones]:[Max_num_drones]]=4,Table2[[#This Row],[Solving_time]:[Solving_time]],"")</f>
        <v/>
      </c>
      <c r="D687" s="20" t="str" cm="1">
        <f t="array" ref="D687">IF(Table2[[#This Row],[Max_num_drones]:[Max_num_drones]]=5,Table2[[#This Row],[Solving_time]:[Solving_time]],"")</f>
        <v/>
      </c>
    </row>
    <row r="688" spans="1:4">
      <c r="A688" s="20" t="str" cm="1">
        <f t="array" ref="A688">IF(Table2[[#This Row],[Max_num_drones]:[Max_num_drones]]=2,Table2[[#This Row],[Solving_time]:[Solving_time]],"")</f>
        <v/>
      </c>
      <c r="B688" s="20" cm="1">
        <f t="array" ref="B688">IF(Table2[[#This Row],[Max_num_drones]:[Max_num_drones]]=3,Table2[[#This Row],[Solving_time]:[Solving_time]],"")</f>
        <v>300.03536272048899</v>
      </c>
      <c r="C688" s="20" t="str" cm="1">
        <f t="array" ref="C688">IF(Table2[[#This Row],[Max_num_drones]:[Max_num_drones]]=4,Table2[[#This Row],[Solving_time]:[Solving_time]],"")</f>
        <v/>
      </c>
      <c r="D688" s="20" t="str" cm="1">
        <f t="array" ref="D688">IF(Table2[[#This Row],[Max_num_drones]:[Max_num_drones]]=5,Table2[[#This Row],[Solving_time]:[Solving_time]],"")</f>
        <v/>
      </c>
    </row>
    <row r="689" spans="1:4">
      <c r="A689" s="20" t="str" cm="1">
        <f t="array" ref="A689">IF(Table2[[#This Row],[Max_num_drones]:[Max_num_drones]]=2,Table2[[#This Row],[Solving_time]:[Solving_time]],"")</f>
        <v/>
      </c>
      <c r="B689" s="20" cm="1">
        <f t="array" ref="B689">IF(Table2[[#This Row],[Max_num_drones]:[Max_num_drones]]=3,Table2[[#This Row],[Solving_time]:[Solving_time]],"")</f>
        <v>300.04130077361998</v>
      </c>
      <c r="C689" s="20" t="str" cm="1">
        <f t="array" ref="C689">IF(Table2[[#This Row],[Max_num_drones]:[Max_num_drones]]=4,Table2[[#This Row],[Solving_time]:[Solving_time]],"")</f>
        <v/>
      </c>
      <c r="D689" s="20" t="str" cm="1">
        <f t="array" ref="D689">IF(Table2[[#This Row],[Max_num_drones]:[Max_num_drones]]=5,Table2[[#This Row],[Solving_time]:[Solving_time]],"")</f>
        <v/>
      </c>
    </row>
    <row r="690" spans="1:4">
      <c r="A690" s="20" t="str" cm="1">
        <f t="array" ref="A690">IF(Table2[[#This Row],[Max_num_drones]:[Max_num_drones]]=2,Table2[[#This Row],[Solving_time]:[Solving_time]],"")</f>
        <v/>
      </c>
      <c r="B690" s="20" cm="1">
        <f t="array" ref="B690">IF(Table2[[#This Row],[Max_num_drones]:[Max_num_drones]]=3,Table2[[#This Row],[Solving_time]:[Solving_time]],"")</f>
        <v>128.41390132903999</v>
      </c>
      <c r="C690" s="20" t="str" cm="1">
        <f t="array" ref="C690">IF(Table2[[#This Row],[Max_num_drones]:[Max_num_drones]]=4,Table2[[#This Row],[Solving_time]:[Solving_time]],"")</f>
        <v/>
      </c>
      <c r="D690" s="20" t="str" cm="1">
        <f t="array" ref="D690">IF(Table2[[#This Row],[Max_num_drones]:[Max_num_drones]]=5,Table2[[#This Row],[Solving_time]:[Solving_time]],"")</f>
        <v/>
      </c>
    </row>
    <row r="691" spans="1:4">
      <c r="A691" s="20" t="str" cm="1">
        <f t="array" ref="A691">IF(Table2[[#This Row],[Max_num_drones]:[Max_num_drones]]=2,Table2[[#This Row],[Solving_time]:[Solving_time]],"")</f>
        <v/>
      </c>
      <c r="B691" s="20" cm="1">
        <f t="array" ref="B691">IF(Table2[[#This Row],[Max_num_drones]:[Max_num_drones]]=3,Table2[[#This Row],[Solving_time]:[Solving_time]],"")</f>
        <v>127.06174683570801</v>
      </c>
      <c r="C691" s="20" t="str" cm="1">
        <f t="array" ref="C691">IF(Table2[[#This Row],[Max_num_drones]:[Max_num_drones]]=4,Table2[[#This Row],[Solving_time]:[Solving_time]],"")</f>
        <v/>
      </c>
      <c r="D691" s="20" t="str" cm="1">
        <f t="array" ref="D691">IF(Table2[[#This Row],[Max_num_drones]:[Max_num_drones]]=5,Table2[[#This Row],[Solving_time]:[Solving_time]],"")</f>
        <v/>
      </c>
    </row>
    <row r="692" spans="1:4">
      <c r="A692" s="20" t="str" cm="1">
        <f t="array" ref="A692">IF(Table2[[#This Row],[Max_num_drones]:[Max_num_drones]]=2,Table2[[#This Row],[Solving_time]:[Solving_time]],"")</f>
        <v/>
      </c>
      <c r="B692" s="20" t="str" cm="1">
        <f t="array" ref="B692">IF(Table2[[#This Row],[Max_num_drones]:[Max_num_drones]]=3,Table2[[#This Row],[Solving_time]:[Solving_time]],"")</f>
        <v/>
      </c>
      <c r="C692" s="20" cm="1">
        <f t="array" ref="C692">IF(Table2[[#This Row],[Max_num_drones]:[Max_num_drones]]=4,Table2[[#This Row],[Solving_time]:[Solving_time]],"")</f>
        <v>207.90478634834199</v>
      </c>
      <c r="D692" s="20" t="str" cm="1">
        <f t="array" ref="D692">IF(Table2[[#This Row],[Max_num_drones]:[Max_num_drones]]=5,Table2[[#This Row],[Solving_time]:[Solving_time]],"")</f>
        <v/>
      </c>
    </row>
    <row r="693" spans="1:4">
      <c r="A693" s="20" t="str" cm="1">
        <f t="array" ref="A693">IF(Table2[[#This Row],[Max_num_drones]:[Max_num_drones]]=2,Table2[[#This Row],[Solving_time]:[Solving_time]],"")</f>
        <v/>
      </c>
      <c r="B693" s="20" t="str" cm="1">
        <f t="array" ref="B693">IF(Table2[[#This Row],[Max_num_drones]:[Max_num_drones]]=3,Table2[[#This Row],[Solving_time]:[Solving_time]],"")</f>
        <v/>
      </c>
      <c r="C693" s="20" cm="1">
        <f t="array" ref="C693">IF(Table2[[#This Row],[Max_num_drones]:[Max_num_drones]]=4,Table2[[#This Row],[Solving_time]:[Solving_time]],"")</f>
        <v>176.19949984550399</v>
      </c>
      <c r="D693" s="20" t="str" cm="1">
        <f t="array" ref="D693">IF(Table2[[#This Row],[Max_num_drones]:[Max_num_drones]]=5,Table2[[#This Row],[Solving_time]:[Solving_time]],"")</f>
        <v/>
      </c>
    </row>
    <row r="694" spans="1:4">
      <c r="A694" s="20" t="str" cm="1">
        <f t="array" ref="A694">IF(Table2[[#This Row],[Max_num_drones]:[Max_num_drones]]=2,Table2[[#This Row],[Solving_time]:[Solving_time]],"")</f>
        <v/>
      </c>
      <c r="B694" s="20" t="str" cm="1">
        <f t="array" ref="B694">IF(Table2[[#This Row],[Max_num_drones]:[Max_num_drones]]=3,Table2[[#This Row],[Solving_time]:[Solving_time]],"")</f>
        <v/>
      </c>
      <c r="C694" s="20" cm="1">
        <f t="array" ref="C694">IF(Table2[[#This Row],[Max_num_drones]:[Max_num_drones]]=4,Table2[[#This Row],[Solving_time]:[Solving_time]],"")</f>
        <v>128.53821253776499</v>
      </c>
      <c r="D694" s="20" t="str" cm="1">
        <f t="array" ref="D694">IF(Table2[[#This Row],[Max_num_drones]:[Max_num_drones]]=5,Table2[[#This Row],[Solving_time]:[Solving_time]],"")</f>
        <v/>
      </c>
    </row>
    <row r="695" spans="1:4">
      <c r="A695" s="20" t="str" cm="1">
        <f t="array" ref="A695">IF(Table2[[#This Row],[Max_num_drones]:[Max_num_drones]]=2,Table2[[#This Row],[Solving_time]:[Solving_time]],"")</f>
        <v/>
      </c>
      <c r="B695" s="20" t="str" cm="1">
        <f t="array" ref="B695">IF(Table2[[#This Row],[Max_num_drones]:[Max_num_drones]]=3,Table2[[#This Row],[Solving_time]:[Solving_time]],"")</f>
        <v/>
      </c>
      <c r="C695" s="20" cm="1">
        <f t="array" ref="C695">IF(Table2[[#This Row],[Max_num_drones]:[Max_num_drones]]=4,Table2[[#This Row],[Solving_time]:[Solving_time]],"")</f>
        <v>286.08633136749199</v>
      </c>
      <c r="D695" s="20" t="str" cm="1">
        <f t="array" ref="D695">IF(Table2[[#This Row],[Max_num_drones]:[Max_num_drones]]=5,Table2[[#This Row],[Solving_time]:[Solving_time]],"")</f>
        <v/>
      </c>
    </row>
    <row r="696" spans="1:4">
      <c r="A696" s="20" t="str" cm="1">
        <f t="array" ref="A696">IF(Table2[[#This Row],[Max_num_drones]:[Max_num_drones]]=2,Table2[[#This Row],[Solving_time]:[Solving_time]],"")</f>
        <v/>
      </c>
      <c r="B696" s="20" t="str" cm="1">
        <f t="array" ref="B696">IF(Table2[[#This Row],[Max_num_drones]:[Max_num_drones]]=3,Table2[[#This Row],[Solving_time]:[Solving_time]],"")</f>
        <v/>
      </c>
      <c r="C696" s="20" cm="1">
        <f t="array" ref="C696">IF(Table2[[#This Row],[Max_num_drones]:[Max_num_drones]]=4,Table2[[#This Row],[Solving_time]:[Solving_time]],"")</f>
        <v>300.04713630676201</v>
      </c>
      <c r="D696" s="20" t="str" cm="1">
        <f t="array" ref="D696">IF(Table2[[#This Row],[Max_num_drones]:[Max_num_drones]]=5,Table2[[#This Row],[Solving_time]:[Solving_time]],"")</f>
        <v/>
      </c>
    </row>
    <row r="697" spans="1:4">
      <c r="A697" s="20" t="str" cm="1">
        <f t="array" ref="A697">IF(Table2[[#This Row],[Max_num_drones]:[Max_num_drones]]=2,Table2[[#This Row],[Solving_time]:[Solving_time]],"")</f>
        <v/>
      </c>
      <c r="B697" s="20" t="str" cm="1">
        <f t="array" ref="B697">IF(Table2[[#This Row],[Max_num_drones]:[Max_num_drones]]=3,Table2[[#This Row],[Solving_time]:[Solving_time]],"")</f>
        <v/>
      </c>
      <c r="C697" s="20" t="str" cm="1">
        <f t="array" ref="C697">IF(Table2[[#This Row],[Max_num_drones]:[Max_num_drones]]=4,Table2[[#This Row],[Solving_time]:[Solving_time]],"")</f>
        <v/>
      </c>
      <c r="D697" s="20" cm="1">
        <f t="array" ref="D697">IF(Table2[[#This Row],[Max_num_drones]:[Max_num_drones]]=5,Table2[[#This Row],[Solving_time]:[Solving_time]],"")</f>
        <v>170.400967597961</v>
      </c>
    </row>
    <row r="698" spans="1:4">
      <c r="A698" s="20" t="str" cm="1">
        <f t="array" ref="A698">IF(Table2[[#This Row],[Max_num_drones]:[Max_num_drones]]=2,Table2[[#This Row],[Solving_time]:[Solving_time]],"")</f>
        <v/>
      </c>
      <c r="B698" s="20" t="str" cm="1">
        <f t="array" ref="B698">IF(Table2[[#This Row],[Max_num_drones]:[Max_num_drones]]=3,Table2[[#This Row],[Solving_time]:[Solving_time]],"")</f>
        <v/>
      </c>
      <c r="C698" s="20" t="str" cm="1">
        <f t="array" ref="C698">IF(Table2[[#This Row],[Max_num_drones]:[Max_num_drones]]=4,Table2[[#This Row],[Solving_time]:[Solving_time]],"")</f>
        <v/>
      </c>
      <c r="D698" s="20" cm="1">
        <f t="array" ref="D698">IF(Table2[[#This Row],[Max_num_drones]:[Max_num_drones]]=5,Table2[[#This Row],[Solving_time]:[Solving_time]],"")</f>
        <v>248.92505168914701</v>
      </c>
    </row>
    <row r="699" spans="1:4">
      <c r="A699" s="20" t="str" cm="1">
        <f t="array" ref="A699">IF(Table2[[#This Row],[Max_num_drones]:[Max_num_drones]]=2,Table2[[#This Row],[Solving_time]:[Solving_time]],"")</f>
        <v/>
      </c>
      <c r="B699" s="20" t="str" cm="1">
        <f t="array" ref="B699">IF(Table2[[#This Row],[Max_num_drones]:[Max_num_drones]]=3,Table2[[#This Row],[Solving_time]:[Solving_time]],"")</f>
        <v/>
      </c>
      <c r="C699" s="20" t="str" cm="1">
        <f t="array" ref="C699">IF(Table2[[#This Row],[Max_num_drones]:[Max_num_drones]]=4,Table2[[#This Row],[Solving_time]:[Solving_time]],"")</f>
        <v/>
      </c>
      <c r="D699" s="20" cm="1">
        <f t="array" ref="D699">IF(Table2[[#This Row],[Max_num_drones]:[Max_num_drones]]=5,Table2[[#This Row],[Solving_time]:[Solving_time]],"")</f>
        <v>126.78974699974</v>
      </c>
    </row>
    <row r="700" spans="1:4">
      <c r="A700" s="20" t="str" cm="1">
        <f t="array" ref="A700">IF(Table2[[#This Row],[Max_num_drones]:[Max_num_drones]]=2,Table2[[#This Row],[Solving_time]:[Solving_time]],"")</f>
        <v/>
      </c>
      <c r="B700" s="20" t="str" cm="1">
        <f t="array" ref="B700">IF(Table2[[#This Row],[Max_num_drones]:[Max_num_drones]]=3,Table2[[#This Row],[Solving_time]:[Solving_time]],"")</f>
        <v/>
      </c>
      <c r="C700" s="20" t="str" cm="1">
        <f t="array" ref="C700">IF(Table2[[#This Row],[Max_num_drones]:[Max_num_drones]]=4,Table2[[#This Row],[Solving_time]:[Solving_time]],"")</f>
        <v/>
      </c>
      <c r="D700" s="20" cm="1">
        <f t="array" ref="D700">IF(Table2[[#This Row],[Max_num_drones]:[Max_num_drones]]=5,Table2[[#This Row],[Solving_time]:[Solving_time]],"")</f>
        <v>239.98173713684</v>
      </c>
    </row>
    <row r="701" spans="1:4">
      <c r="A701" s="20" t="str" cm="1">
        <f t="array" ref="A701">IF(Table2[[#This Row],[Max_num_drones]:[Max_num_drones]]=2,Table2[[#This Row],[Solving_time]:[Solving_time]],"")</f>
        <v/>
      </c>
      <c r="B701" s="20" t="str" cm="1">
        <f t="array" ref="B701">IF(Table2[[#This Row],[Max_num_drones]:[Max_num_drones]]=3,Table2[[#This Row],[Solving_time]:[Solving_time]],"")</f>
        <v/>
      </c>
      <c r="C701" s="20" t="str" cm="1">
        <f t="array" ref="C701">IF(Table2[[#This Row],[Max_num_drones]:[Max_num_drones]]=4,Table2[[#This Row],[Solving_time]:[Solving_time]],"")</f>
        <v/>
      </c>
      <c r="D701" s="20" cm="1">
        <f t="array" ref="D701">IF(Table2[[#This Row],[Max_num_drones]:[Max_num_drones]]=5,Table2[[#This Row],[Solving_time]:[Solving_time]],"")</f>
        <v>210.92711472511201</v>
      </c>
    </row>
    <row r="702" spans="1:4">
      <c r="A702" s="20" cm="1">
        <f t="array" ref="A702">IF(Table2[[#This Row],[Max_num_drones]:[Max_num_drones]]=2,Table2[[#This Row],[Solving_time]:[Solving_time]],"")</f>
        <v>300.04368019103998</v>
      </c>
      <c r="B702" s="20" t="str" cm="1">
        <f t="array" ref="B702">IF(Table2[[#This Row],[Max_num_drones]:[Max_num_drones]]=3,Table2[[#This Row],[Solving_time]:[Solving_time]],"")</f>
        <v/>
      </c>
      <c r="C702" s="20" t="str" cm="1">
        <f t="array" ref="C702">IF(Table2[[#This Row],[Max_num_drones]:[Max_num_drones]]=4,Table2[[#This Row],[Solving_time]:[Solving_time]],"")</f>
        <v/>
      </c>
      <c r="D702" s="20" t="str" cm="1">
        <f t="array" ref="D702">IF(Table2[[#This Row],[Max_num_drones]:[Max_num_drones]]=5,Table2[[#This Row],[Solving_time]:[Solving_time]],"")</f>
        <v/>
      </c>
    </row>
    <row r="703" spans="1:4">
      <c r="A703" s="20" cm="1">
        <f t="array" ref="A703">IF(Table2[[#This Row],[Max_num_drones]:[Max_num_drones]]=2,Table2[[#This Row],[Solving_time]:[Solving_time]],"")</f>
        <v>156.14076280593801</v>
      </c>
      <c r="B703" s="20" t="str" cm="1">
        <f t="array" ref="B703">IF(Table2[[#This Row],[Max_num_drones]:[Max_num_drones]]=3,Table2[[#This Row],[Solving_time]:[Solving_time]],"")</f>
        <v/>
      </c>
      <c r="C703" s="20" t="str" cm="1">
        <f t="array" ref="C703">IF(Table2[[#This Row],[Max_num_drones]:[Max_num_drones]]=4,Table2[[#This Row],[Solving_time]:[Solving_time]],"")</f>
        <v/>
      </c>
      <c r="D703" s="20" t="str" cm="1">
        <f t="array" ref="D703">IF(Table2[[#This Row],[Max_num_drones]:[Max_num_drones]]=5,Table2[[#This Row],[Solving_time]:[Solving_time]],"")</f>
        <v/>
      </c>
    </row>
    <row r="704" spans="1:4">
      <c r="A704" s="20" cm="1">
        <f t="array" ref="A704">IF(Table2[[#This Row],[Max_num_drones]:[Max_num_drones]]=2,Table2[[#This Row],[Solving_time]:[Solving_time]],"")</f>
        <v>300.05730533599802</v>
      </c>
      <c r="B704" s="20" t="str" cm="1">
        <f t="array" ref="B704">IF(Table2[[#This Row],[Max_num_drones]:[Max_num_drones]]=3,Table2[[#This Row],[Solving_time]:[Solving_time]],"")</f>
        <v/>
      </c>
      <c r="C704" s="20" t="str" cm="1">
        <f t="array" ref="C704">IF(Table2[[#This Row],[Max_num_drones]:[Max_num_drones]]=4,Table2[[#This Row],[Solving_time]:[Solving_time]],"")</f>
        <v/>
      </c>
      <c r="D704" s="20" t="str" cm="1">
        <f t="array" ref="D704">IF(Table2[[#This Row],[Max_num_drones]:[Max_num_drones]]=5,Table2[[#This Row],[Solving_time]:[Solving_time]],"")</f>
        <v/>
      </c>
    </row>
    <row r="705" spans="1:4">
      <c r="A705" s="20" cm="1">
        <f t="array" ref="A705">IF(Table2[[#This Row],[Max_num_drones]:[Max_num_drones]]=2,Table2[[#This Row],[Solving_time]:[Solving_time]],"")</f>
        <v>172.199324131011</v>
      </c>
      <c r="B705" s="20" t="str" cm="1">
        <f t="array" ref="B705">IF(Table2[[#This Row],[Max_num_drones]:[Max_num_drones]]=3,Table2[[#This Row],[Solving_time]:[Solving_time]],"")</f>
        <v/>
      </c>
      <c r="C705" s="20" t="str" cm="1">
        <f t="array" ref="C705">IF(Table2[[#This Row],[Max_num_drones]:[Max_num_drones]]=4,Table2[[#This Row],[Solving_time]:[Solving_time]],"")</f>
        <v/>
      </c>
      <c r="D705" s="20" t="str" cm="1">
        <f t="array" ref="D705">IF(Table2[[#This Row],[Max_num_drones]:[Max_num_drones]]=5,Table2[[#This Row],[Solving_time]:[Solving_time]],"")</f>
        <v/>
      </c>
    </row>
    <row r="706" spans="1:4">
      <c r="A706" s="20" cm="1">
        <f t="array" ref="A706">IF(Table2[[#This Row],[Max_num_drones]:[Max_num_drones]]=2,Table2[[#This Row],[Solving_time]:[Solving_time]],"")</f>
        <v>300.10155487060501</v>
      </c>
      <c r="B706" s="20" t="str" cm="1">
        <f t="array" ref="B706">IF(Table2[[#This Row],[Max_num_drones]:[Max_num_drones]]=3,Table2[[#This Row],[Solving_time]:[Solving_time]],"")</f>
        <v/>
      </c>
      <c r="C706" s="20" t="str" cm="1">
        <f t="array" ref="C706">IF(Table2[[#This Row],[Max_num_drones]:[Max_num_drones]]=4,Table2[[#This Row],[Solving_time]:[Solving_time]],"")</f>
        <v/>
      </c>
      <c r="D706" s="20" t="str" cm="1">
        <f t="array" ref="D706">IF(Table2[[#This Row],[Max_num_drones]:[Max_num_drones]]=5,Table2[[#This Row],[Solving_time]:[Solving_time]],"")</f>
        <v/>
      </c>
    </row>
    <row r="707" spans="1:4">
      <c r="A707" s="20" t="str" cm="1">
        <f t="array" ref="A707">IF(Table2[[#This Row],[Max_num_drones]:[Max_num_drones]]=2,Table2[[#This Row],[Solving_time]:[Solving_time]],"")</f>
        <v/>
      </c>
      <c r="B707" s="20" cm="1">
        <f t="array" ref="B707">IF(Table2[[#This Row],[Max_num_drones]:[Max_num_drones]]=3,Table2[[#This Row],[Solving_time]:[Solving_time]],"")</f>
        <v>300.035121440887</v>
      </c>
      <c r="C707" s="20" t="str" cm="1">
        <f t="array" ref="C707">IF(Table2[[#This Row],[Max_num_drones]:[Max_num_drones]]=4,Table2[[#This Row],[Solving_time]:[Solving_time]],"")</f>
        <v/>
      </c>
      <c r="D707" s="20" t="str" cm="1">
        <f t="array" ref="D707">IF(Table2[[#This Row],[Max_num_drones]:[Max_num_drones]]=5,Table2[[#This Row],[Solving_time]:[Solving_time]],"")</f>
        <v/>
      </c>
    </row>
    <row r="708" spans="1:4">
      <c r="A708" s="20" t="str" cm="1">
        <f t="array" ref="A708">IF(Table2[[#This Row],[Max_num_drones]:[Max_num_drones]]=2,Table2[[#This Row],[Solving_time]:[Solving_time]],"")</f>
        <v/>
      </c>
      <c r="B708" s="20" cm="1">
        <f t="array" ref="B708">IF(Table2[[#This Row],[Max_num_drones]:[Max_num_drones]]=3,Table2[[#This Row],[Solving_time]:[Solving_time]],"")</f>
        <v>177.29318833351101</v>
      </c>
      <c r="C708" s="20" t="str" cm="1">
        <f t="array" ref="C708">IF(Table2[[#This Row],[Max_num_drones]:[Max_num_drones]]=4,Table2[[#This Row],[Solving_time]:[Solving_time]],"")</f>
        <v/>
      </c>
      <c r="D708" s="20" t="str" cm="1">
        <f t="array" ref="D708">IF(Table2[[#This Row],[Max_num_drones]:[Max_num_drones]]=5,Table2[[#This Row],[Solving_time]:[Solving_time]],"")</f>
        <v/>
      </c>
    </row>
    <row r="709" spans="1:4">
      <c r="A709" s="20" t="str" cm="1">
        <f t="array" ref="A709">IF(Table2[[#This Row],[Max_num_drones]:[Max_num_drones]]=2,Table2[[#This Row],[Solving_time]:[Solving_time]],"")</f>
        <v/>
      </c>
      <c r="B709" s="20" cm="1">
        <f t="array" ref="B709">IF(Table2[[#This Row],[Max_num_drones]:[Max_num_drones]]=3,Table2[[#This Row],[Solving_time]:[Solving_time]],"")</f>
        <v>175.830326557159</v>
      </c>
      <c r="C709" s="20" t="str" cm="1">
        <f t="array" ref="C709">IF(Table2[[#This Row],[Max_num_drones]:[Max_num_drones]]=4,Table2[[#This Row],[Solving_time]:[Solving_time]],"")</f>
        <v/>
      </c>
      <c r="D709" s="20" t="str" cm="1">
        <f t="array" ref="D709">IF(Table2[[#This Row],[Max_num_drones]:[Max_num_drones]]=5,Table2[[#This Row],[Solving_time]:[Solving_time]],"")</f>
        <v/>
      </c>
    </row>
    <row r="710" spans="1:4">
      <c r="A710" s="20" t="str" cm="1">
        <f t="array" ref="A710">IF(Table2[[#This Row],[Max_num_drones]:[Max_num_drones]]=2,Table2[[#This Row],[Solving_time]:[Solving_time]],"")</f>
        <v/>
      </c>
      <c r="B710" s="20" cm="1">
        <f t="array" ref="B710">IF(Table2[[#This Row],[Max_num_drones]:[Max_num_drones]]=3,Table2[[#This Row],[Solving_time]:[Solving_time]],"")</f>
        <v>221.182629585266</v>
      </c>
      <c r="C710" s="20" t="str" cm="1">
        <f t="array" ref="C710">IF(Table2[[#This Row],[Max_num_drones]:[Max_num_drones]]=4,Table2[[#This Row],[Solving_time]:[Solving_time]],"")</f>
        <v/>
      </c>
      <c r="D710" s="20" t="str" cm="1">
        <f t="array" ref="D710">IF(Table2[[#This Row],[Max_num_drones]:[Max_num_drones]]=5,Table2[[#This Row],[Solving_time]:[Solving_time]],"")</f>
        <v/>
      </c>
    </row>
    <row r="711" spans="1:4">
      <c r="A711" s="20" t="str" cm="1">
        <f t="array" ref="A711">IF(Table2[[#This Row],[Max_num_drones]:[Max_num_drones]]=2,Table2[[#This Row],[Solving_time]:[Solving_time]],"")</f>
        <v/>
      </c>
      <c r="B711" s="20" cm="1">
        <f t="array" ref="B711">IF(Table2[[#This Row],[Max_num_drones]:[Max_num_drones]]=3,Table2[[#This Row],[Solving_time]:[Solving_time]],"")</f>
        <v>130.79220008850001</v>
      </c>
      <c r="C711" s="20" t="str" cm="1">
        <f t="array" ref="C711">IF(Table2[[#This Row],[Max_num_drones]:[Max_num_drones]]=4,Table2[[#This Row],[Solving_time]:[Solving_time]],"")</f>
        <v/>
      </c>
      <c r="D711" s="20" t="str" cm="1">
        <f t="array" ref="D711">IF(Table2[[#This Row],[Max_num_drones]:[Max_num_drones]]=5,Table2[[#This Row],[Solving_time]:[Solving_time]],"")</f>
        <v/>
      </c>
    </row>
    <row r="712" spans="1:4">
      <c r="A712" s="20" t="str" cm="1">
        <f t="array" ref="A712">IF(Table2[[#This Row],[Max_num_drones]:[Max_num_drones]]=2,Table2[[#This Row],[Solving_time]:[Solving_time]],"")</f>
        <v/>
      </c>
      <c r="B712" s="20" t="str" cm="1">
        <f t="array" ref="B712">IF(Table2[[#This Row],[Max_num_drones]:[Max_num_drones]]=3,Table2[[#This Row],[Solving_time]:[Solving_time]],"")</f>
        <v/>
      </c>
      <c r="C712" s="20" cm="1">
        <f t="array" ref="C712">IF(Table2[[#This Row],[Max_num_drones]:[Max_num_drones]]=4,Table2[[#This Row],[Solving_time]:[Solving_time]],"")</f>
        <v>137.910710096359</v>
      </c>
      <c r="D712" s="20" t="str" cm="1">
        <f t="array" ref="D712">IF(Table2[[#This Row],[Max_num_drones]:[Max_num_drones]]=5,Table2[[#This Row],[Solving_time]:[Solving_time]],"")</f>
        <v/>
      </c>
    </row>
    <row r="713" spans="1:4">
      <c r="A713" s="20" t="str" cm="1">
        <f t="array" ref="A713">IF(Table2[[#This Row],[Max_num_drones]:[Max_num_drones]]=2,Table2[[#This Row],[Solving_time]:[Solving_time]],"")</f>
        <v/>
      </c>
      <c r="B713" s="20" t="str" cm="1">
        <f t="array" ref="B713">IF(Table2[[#This Row],[Max_num_drones]:[Max_num_drones]]=3,Table2[[#This Row],[Solving_time]:[Solving_time]],"")</f>
        <v/>
      </c>
      <c r="C713" s="20" cm="1">
        <f t="array" ref="C713">IF(Table2[[#This Row],[Max_num_drones]:[Max_num_drones]]=4,Table2[[#This Row],[Solving_time]:[Solving_time]],"")</f>
        <v>300.02890181541397</v>
      </c>
      <c r="D713" s="20" t="str" cm="1">
        <f t="array" ref="D713">IF(Table2[[#This Row],[Max_num_drones]:[Max_num_drones]]=5,Table2[[#This Row],[Solving_time]:[Solving_time]],"")</f>
        <v/>
      </c>
    </row>
    <row r="714" spans="1:4">
      <c r="A714" s="20" t="str" cm="1">
        <f t="array" ref="A714">IF(Table2[[#This Row],[Max_num_drones]:[Max_num_drones]]=2,Table2[[#This Row],[Solving_time]:[Solving_time]],"")</f>
        <v/>
      </c>
      <c r="B714" s="20" t="str" cm="1">
        <f t="array" ref="B714">IF(Table2[[#This Row],[Max_num_drones]:[Max_num_drones]]=3,Table2[[#This Row],[Solving_time]:[Solving_time]],"")</f>
        <v/>
      </c>
      <c r="C714" s="20" cm="1">
        <f t="array" ref="C714">IF(Table2[[#This Row],[Max_num_drones]:[Max_num_drones]]=4,Table2[[#This Row],[Solving_time]:[Solving_time]],"")</f>
        <v>180.74312829971299</v>
      </c>
      <c r="D714" s="20" t="str" cm="1">
        <f t="array" ref="D714">IF(Table2[[#This Row],[Max_num_drones]:[Max_num_drones]]=5,Table2[[#This Row],[Solving_time]:[Solving_time]],"")</f>
        <v/>
      </c>
    </row>
    <row r="715" spans="1:4">
      <c r="A715" s="20" t="str" cm="1">
        <f t="array" ref="A715">IF(Table2[[#This Row],[Max_num_drones]:[Max_num_drones]]=2,Table2[[#This Row],[Solving_time]:[Solving_time]],"")</f>
        <v/>
      </c>
      <c r="B715" s="20" t="str" cm="1">
        <f t="array" ref="B715">IF(Table2[[#This Row],[Max_num_drones]:[Max_num_drones]]=3,Table2[[#This Row],[Solving_time]:[Solving_time]],"")</f>
        <v/>
      </c>
      <c r="C715" s="20" cm="1">
        <f t="array" ref="C715">IF(Table2[[#This Row],[Max_num_drones]:[Max_num_drones]]=4,Table2[[#This Row],[Solving_time]:[Solving_time]],"")</f>
        <v>293.02126979827801</v>
      </c>
      <c r="D715" s="20" t="str" cm="1">
        <f t="array" ref="D715">IF(Table2[[#This Row],[Max_num_drones]:[Max_num_drones]]=5,Table2[[#This Row],[Solving_time]:[Solving_time]],"")</f>
        <v/>
      </c>
    </row>
    <row r="716" spans="1:4">
      <c r="A716" s="20" t="str" cm="1">
        <f t="array" ref="A716">IF(Table2[[#This Row],[Max_num_drones]:[Max_num_drones]]=2,Table2[[#This Row],[Solving_time]:[Solving_time]],"")</f>
        <v/>
      </c>
      <c r="B716" s="20" t="str" cm="1">
        <f t="array" ref="B716">IF(Table2[[#This Row],[Max_num_drones]:[Max_num_drones]]=3,Table2[[#This Row],[Solving_time]:[Solving_time]],"")</f>
        <v/>
      </c>
      <c r="C716" s="20" cm="1">
        <f t="array" ref="C716">IF(Table2[[#This Row],[Max_num_drones]:[Max_num_drones]]=4,Table2[[#This Row],[Solving_time]:[Solving_time]],"")</f>
        <v>146.45386338233899</v>
      </c>
      <c r="D716" s="20" t="str" cm="1">
        <f t="array" ref="D716">IF(Table2[[#This Row],[Max_num_drones]:[Max_num_drones]]=5,Table2[[#This Row],[Solving_time]:[Solving_time]],"")</f>
        <v/>
      </c>
    </row>
    <row r="717" spans="1:4">
      <c r="A717" s="20" t="str" cm="1">
        <f t="array" ref="A717">IF(Table2[[#This Row],[Max_num_drones]:[Max_num_drones]]=2,Table2[[#This Row],[Solving_time]:[Solving_time]],"")</f>
        <v/>
      </c>
      <c r="B717" s="20" t="str" cm="1">
        <f t="array" ref="B717">IF(Table2[[#This Row],[Max_num_drones]:[Max_num_drones]]=3,Table2[[#This Row],[Solving_time]:[Solving_time]],"")</f>
        <v/>
      </c>
      <c r="C717" s="20" t="str" cm="1">
        <f t="array" ref="C717">IF(Table2[[#This Row],[Max_num_drones]:[Max_num_drones]]=4,Table2[[#This Row],[Solving_time]:[Solving_time]],"")</f>
        <v/>
      </c>
      <c r="D717" s="20" cm="1">
        <f t="array" ref="D717">IF(Table2[[#This Row],[Max_num_drones]:[Max_num_drones]]=5,Table2[[#This Row],[Solving_time]:[Solving_time]],"")</f>
        <v>128.87165760993901</v>
      </c>
    </row>
    <row r="718" spans="1:4">
      <c r="A718" s="20" t="str" cm="1">
        <f t="array" ref="A718">IF(Table2[[#This Row],[Max_num_drones]:[Max_num_drones]]=2,Table2[[#This Row],[Solving_time]:[Solving_time]],"")</f>
        <v/>
      </c>
      <c r="B718" s="20" t="str" cm="1">
        <f t="array" ref="B718">IF(Table2[[#This Row],[Max_num_drones]:[Max_num_drones]]=3,Table2[[#This Row],[Solving_time]:[Solving_time]],"")</f>
        <v/>
      </c>
      <c r="C718" s="20" t="str" cm="1">
        <f t="array" ref="C718">IF(Table2[[#This Row],[Max_num_drones]:[Max_num_drones]]=4,Table2[[#This Row],[Solving_time]:[Solving_time]],"")</f>
        <v/>
      </c>
      <c r="D718" s="20" cm="1">
        <f t="array" ref="D718">IF(Table2[[#This Row],[Max_num_drones]:[Max_num_drones]]=5,Table2[[#This Row],[Solving_time]:[Solving_time]],"")</f>
        <v>248.111734628677</v>
      </c>
    </row>
    <row r="719" spans="1:4">
      <c r="A719" s="20" t="str" cm="1">
        <f t="array" ref="A719">IF(Table2[[#This Row],[Max_num_drones]:[Max_num_drones]]=2,Table2[[#This Row],[Solving_time]:[Solving_time]],"")</f>
        <v/>
      </c>
      <c r="B719" s="20" t="str" cm="1">
        <f t="array" ref="B719">IF(Table2[[#This Row],[Max_num_drones]:[Max_num_drones]]=3,Table2[[#This Row],[Solving_time]:[Solving_time]],"")</f>
        <v/>
      </c>
      <c r="C719" s="20" t="str" cm="1">
        <f t="array" ref="C719">IF(Table2[[#This Row],[Max_num_drones]:[Max_num_drones]]=4,Table2[[#This Row],[Solving_time]:[Solving_time]],"")</f>
        <v/>
      </c>
      <c r="D719" s="20" cm="1">
        <f t="array" ref="D719">IF(Table2[[#This Row],[Max_num_drones]:[Max_num_drones]]=5,Table2[[#This Row],[Solving_time]:[Solving_time]],"")</f>
        <v>139.026628255844</v>
      </c>
    </row>
    <row r="720" spans="1:4">
      <c r="A720" s="20" t="str" cm="1">
        <f t="array" ref="A720">IF(Table2[[#This Row],[Max_num_drones]:[Max_num_drones]]=2,Table2[[#This Row],[Solving_time]:[Solving_time]],"")</f>
        <v/>
      </c>
      <c r="B720" s="20" t="str" cm="1">
        <f t="array" ref="B720">IF(Table2[[#This Row],[Max_num_drones]:[Max_num_drones]]=3,Table2[[#This Row],[Solving_time]:[Solving_time]],"")</f>
        <v/>
      </c>
      <c r="C720" s="20" t="str" cm="1">
        <f t="array" ref="C720">IF(Table2[[#This Row],[Max_num_drones]:[Max_num_drones]]=4,Table2[[#This Row],[Solving_time]:[Solving_time]],"")</f>
        <v/>
      </c>
      <c r="D720" s="20" cm="1">
        <f t="array" ref="D720">IF(Table2[[#This Row],[Max_num_drones]:[Max_num_drones]]=5,Table2[[#This Row],[Solving_time]:[Solving_time]],"")</f>
        <v>174.48733878135599</v>
      </c>
    </row>
    <row r="721" spans="1:4">
      <c r="A721" s="20" t="str" cm="1">
        <f t="array" ref="A721">IF(Table2[[#This Row],[Max_num_drones]:[Max_num_drones]]=2,Table2[[#This Row],[Solving_time]:[Solving_time]],"")</f>
        <v/>
      </c>
      <c r="B721" s="20" t="str" cm="1">
        <f t="array" ref="B721">IF(Table2[[#This Row],[Max_num_drones]:[Max_num_drones]]=3,Table2[[#This Row],[Solving_time]:[Solving_time]],"")</f>
        <v/>
      </c>
      <c r="C721" s="20" t="str" cm="1">
        <f t="array" ref="C721">IF(Table2[[#This Row],[Max_num_drones]:[Max_num_drones]]=4,Table2[[#This Row],[Solving_time]:[Solving_time]],"")</f>
        <v/>
      </c>
      <c r="D721" s="20" cm="1">
        <f t="array" ref="D721">IF(Table2[[#This Row],[Max_num_drones]:[Max_num_drones]]=5,Table2[[#This Row],[Solving_time]:[Solving_time]],"")</f>
        <v>136.26032066345201</v>
      </c>
    </row>
    <row r="722" spans="1:4">
      <c r="A722" s="20" t="str" cm="1">
        <f t="array" ref="A722">IF(Table2[[#This Row],[Max_num_drones]:[Max_num_drones]]=2,Table2[[#This Row],[Solving_time]:[Solving_time]],"")</f>
        <v/>
      </c>
      <c r="B722" s="20" t="str" cm="1">
        <f t="array" ref="B722">IF(Table2[[#This Row],[Max_num_drones]:[Max_num_drones]]=3,Table2[[#This Row],[Solving_time]:[Solving_time]],"")</f>
        <v/>
      </c>
      <c r="C722" s="20" t="str" cm="1">
        <f t="array" ref="C722">IF(Table2[[#This Row],[Max_num_drones]:[Max_num_drones]]=4,Table2[[#This Row],[Solving_time]:[Solving_time]],"")</f>
        <v/>
      </c>
      <c r="D722" s="20" t="str" cm="1">
        <f t="array" ref="D722">IF(Table2[[#This Row],[Max_num_drones]:[Max_num_drones]]=5,Table2[[#This Row],[Solving_time]:[Solving_time]],"")</f>
        <v/>
      </c>
    </row>
    <row r="723" spans="1:4">
      <c r="A723" s="20" t="str" cm="1">
        <f t="array" ref="A723">IF(Table2[[#This Row],[Max_num_drones]:[Max_num_drones]]=2,Table2[[#This Row],[Solving_time]:[Solving_time]],"")</f>
        <v/>
      </c>
      <c r="B723" s="20" t="str" cm="1">
        <f t="array" ref="B723">IF(Table2[[#This Row],[Max_num_drones]:[Max_num_drones]]=3,Table2[[#This Row],[Solving_time]:[Solving_time]],"")</f>
        <v/>
      </c>
      <c r="C723" s="20" t="str" cm="1">
        <f t="array" ref="C723">IF(Table2[[#This Row],[Max_num_drones]:[Max_num_drones]]=4,Table2[[#This Row],[Solving_time]:[Solving_time]],"")</f>
        <v/>
      </c>
      <c r="D723" s="20" t="str" cm="1">
        <f t="array" ref="D723">IF(Table2[[#This Row],[Max_num_drones]:[Max_num_drones]]=5,Table2[[#This Row],[Solving_time]:[Solving_time]],"")</f>
        <v/>
      </c>
    </row>
    <row r="724" spans="1:4">
      <c r="A724" s="20" t="str" cm="1">
        <f t="array" ref="A724">IF(Table2[[#This Row],[Max_num_drones]:[Max_num_drones]]=2,Table2[[#This Row],[Solving_time]:[Solving_time]],"")</f>
        <v/>
      </c>
      <c r="B724" s="20" t="str" cm="1">
        <f t="array" ref="B724">IF(Table2[[#This Row],[Max_num_drones]:[Max_num_drones]]=3,Table2[[#This Row],[Solving_time]:[Solving_time]],"")</f>
        <v/>
      </c>
      <c r="C724" s="20" t="str" cm="1">
        <f t="array" ref="C724">IF(Table2[[#This Row],[Max_num_drones]:[Max_num_drones]]=4,Table2[[#This Row],[Solving_time]:[Solving_time]],"")</f>
        <v/>
      </c>
      <c r="D724" s="20" t="str" cm="1">
        <f t="array" ref="D724">IF(Table2[[#This Row],[Max_num_drones]:[Max_num_drones]]=5,Table2[[#This Row],[Solving_time]:[Solving_time]],"")</f>
        <v/>
      </c>
    </row>
    <row r="725" spans="1:4">
      <c r="A725" s="20" t="str" cm="1">
        <f t="array" ref="A725">IF(Table2[[#This Row],[Max_num_drones]:[Max_num_drones]]=2,Table2[[#This Row],[Solving_time]:[Solving_time]],"")</f>
        <v/>
      </c>
      <c r="B725" s="20" t="str" cm="1">
        <f t="array" ref="B725">IF(Table2[[#This Row],[Max_num_drones]:[Max_num_drones]]=3,Table2[[#This Row],[Solving_time]:[Solving_time]],"")</f>
        <v/>
      </c>
      <c r="C725" s="20" t="str" cm="1">
        <f t="array" ref="C725">IF(Table2[[#This Row],[Max_num_drones]:[Max_num_drones]]=4,Table2[[#This Row],[Solving_time]:[Solving_time]],"")</f>
        <v/>
      </c>
      <c r="D725" s="20" t="str" cm="1">
        <f t="array" ref="D725">IF(Table2[[#This Row],[Max_num_drones]:[Max_num_drones]]=5,Table2[[#This Row],[Solving_time]:[Solving_time]],"")</f>
        <v/>
      </c>
    </row>
    <row r="726" spans="1:4">
      <c r="A726" s="20" t="str" cm="1">
        <f t="array" ref="A726">IF(Table2[[#This Row],[Max_num_drones]:[Max_num_drones]]=2,Table2[[#This Row],[Solving_time]:[Solving_time]],"")</f>
        <v/>
      </c>
      <c r="B726" s="20" t="str" cm="1">
        <f t="array" ref="B726">IF(Table2[[#This Row],[Max_num_drones]:[Max_num_drones]]=3,Table2[[#This Row],[Solving_time]:[Solving_time]],"")</f>
        <v/>
      </c>
      <c r="C726" s="20" t="str" cm="1">
        <f t="array" ref="C726">IF(Table2[[#This Row],[Max_num_drones]:[Max_num_drones]]=4,Table2[[#This Row],[Solving_time]:[Solving_time]],"")</f>
        <v/>
      </c>
      <c r="D726" s="20" t="str" cm="1">
        <f t="array" ref="D726">IF(Table2[[#This Row],[Max_num_drones]:[Max_num_drones]]=5,Table2[[#This Row],[Solving_time]:[Solving_time]],"")</f>
        <v/>
      </c>
    </row>
    <row r="727" spans="1:4">
      <c r="A727" s="20" t="str" cm="1">
        <f t="array" ref="A727">IF(Table2[[#This Row],[Max_num_drones]:[Max_num_drones]]=2,Table2[[#This Row],[Solving_time]:[Solving_time]],"")</f>
        <v/>
      </c>
      <c r="B727" s="20" t="str" cm="1">
        <f t="array" ref="B727">IF(Table2[[#This Row],[Max_num_drones]:[Max_num_drones]]=3,Table2[[#This Row],[Solving_time]:[Solving_time]],"")</f>
        <v/>
      </c>
      <c r="C727" s="20" t="str" cm="1">
        <f t="array" ref="C727">IF(Table2[[#This Row],[Max_num_drones]:[Max_num_drones]]=4,Table2[[#This Row],[Solving_time]:[Solving_time]],"")</f>
        <v/>
      </c>
      <c r="D727" s="20" t="str" cm="1">
        <f t="array" ref="D727">IF(Table2[[#This Row],[Max_num_drones]:[Max_num_drones]]=5,Table2[[#This Row],[Solving_time]:[Solving_time]],"")</f>
        <v/>
      </c>
    </row>
    <row r="728" spans="1:4">
      <c r="A728" s="20" t="str" cm="1">
        <f t="array" ref="A728">IF(Table2[[#This Row],[Max_num_drones]:[Max_num_drones]]=2,Table2[[#This Row],[Solving_time]:[Solving_time]],"")</f>
        <v/>
      </c>
      <c r="B728" s="20" t="str" cm="1">
        <f t="array" ref="B728">IF(Table2[[#This Row],[Max_num_drones]:[Max_num_drones]]=3,Table2[[#This Row],[Solving_time]:[Solving_time]],"")</f>
        <v/>
      </c>
      <c r="C728" s="20" t="str" cm="1">
        <f t="array" ref="C728">IF(Table2[[#This Row],[Max_num_drones]:[Max_num_drones]]=4,Table2[[#This Row],[Solving_time]:[Solving_time]],"")</f>
        <v/>
      </c>
      <c r="D728" s="20" t="str" cm="1">
        <f t="array" ref="D728">IF(Table2[[#This Row],[Max_num_drones]:[Max_num_drones]]=5,Table2[[#This Row],[Solving_time]:[Solving_time]],"")</f>
        <v/>
      </c>
    </row>
    <row r="729" spans="1:4">
      <c r="A729" s="20" t="str" cm="1">
        <f t="array" ref="A729">IF(Table2[[#This Row],[Max_num_drones]:[Max_num_drones]]=2,Table2[[#This Row],[Solving_time]:[Solving_time]],"")</f>
        <v/>
      </c>
      <c r="B729" s="20" t="str" cm="1">
        <f t="array" ref="B729">IF(Table2[[#This Row],[Max_num_drones]:[Max_num_drones]]=3,Table2[[#This Row],[Solving_time]:[Solving_time]],"")</f>
        <v/>
      </c>
      <c r="C729" s="20" t="str" cm="1">
        <f t="array" ref="C729">IF(Table2[[#This Row],[Max_num_drones]:[Max_num_drones]]=4,Table2[[#This Row],[Solving_time]:[Solving_time]],"")</f>
        <v/>
      </c>
      <c r="D729" s="20" t="str" cm="1">
        <f t="array" ref="D729">IF(Table2[[#This Row],[Max_num_drones]:[Max_num_drones]]=5,Table2[[#This Row],[Solving_time]:[Solving_time]],"")</f>
        <v/>
      </c>
    </row>
    <row r="730" spans="1:4">
      <c r="A730" s="20" t="str" cm="1">
        <f t="array" ref="A730">IF(Table2[[#This Row],[Max_num_drones]:[Max_num_drones]]=2,Table2[[#This Row],[Solving_time]:[Solving_time]],"")</f>
        <v/>
      </c>
      <c r="B730" s="20" t="str" cm="1">
        <f t="array" ref="B730">IF(Table2[[#This Row],[Max_num_drones]:[Max_num_drones]]=3,Table2[[#This Row],[Solving_time]:[Solving_time]],"")</f>
        <v/>
      </c>
      <c r="C730" s="20" t="str" cm="1">
        <f t="array" ref="C730">IF(Table2[[#This Row],[Max_num_drones]:[Max_num_drones]]=4,Table2[[#This Row],[Solving_time]:[Solving_time]],"")</f>
        <v/>
      </c>
      <c r="D730" s="20" t="str" cm="1">
        <f t="array" ref="D730">IF(Table2[[#This Row],[Max_num_drones]:[Max_num_drones]]=5,Table2[[#This Row],[Solving_time]:[Solving_time]],"")</f>
        <v/>
      </c>
    </row>
    <row r="731" spans="1:4">
      <c r="A731" s="20" t="str" cm="1">
        <f t="array" ref="A731">IF(Table2[[#This Row],[Max_num_drones]:[Max_num_drones]]=2,Table2[[#This Row],[Solving_time]:[Solving_time]],"")</f>
        <v/>
      </c>
      <c r="B731" s="20" t="str" cm="1">
        <f t="array" ref="B731">IF(Table2[[#This Row],[Max_num_drones]:[Max_num_drones]]=3,Table2[[#This Row],[Solving_time]:[Solving_time]],"")</f>
        <v/>
      </c>
      <c r="C731" s="20" t="str" cm="1">
        <f t="array" ref="C731">IF(Table2[[#This Row],[Max_num_drones]:[Max_num_drones]]=4,Table2[[#This Row],[Solving_time]:[Solving_time]],"")</f>
        <v/>
      </c>
      <c r="D731" s="20" t="str" cm="1">
        <f t="array" ref="D731">IF(Table2[[#This Row],[Max_num_drones]:[Max_num_drones]]=5,Table2[[#This Row],[Solving_time]:[Solving_time]],"")</f>
        <v/>
      </c>
    </row>
    <row r="732" spans="1:4">
      <c r="A732" s="20" t="str" cm="1">
        <f t="array" ref="A732">IF(Table2[[#This Row],[Max_num_drones]:[Max_num_drones]]=2,Table2[[#This Row],[Solving_time]:[Solving_time]],"")</f>
        <v/>
      </c>
      <c r="B732" s="20" t="str" cm="1">
        <f t="array" ref="B732">IF(Table2[[#This Row],[Max_num_drones]:[Max_num_drones]]=3,Table2[[#This Row],[Solving_time]:[Solving_time]],"")</f>
        <v/>
      </c>
      <c r="C732" s="20" t="str" cm="1">
        <f t="array" ref="C732">IF(Table2[[#This Row],[Max_num_drones]:[Max_num_drones]]=4,Table2[[#This Row],[Solving_time]:[Solving_time]],"")</f>
        <v/>
      </c>
      <c r="D732" s="20" t="str" cm="1">
        <f t="array" ref="D732">IF(Table2[[#This Row],[Max_num_drones]:[Max_num_drones]]=5,Table2[[#This Row],[Solving_time]:[Solving_time]],"")</f>
        <v/>
      </c>
    </row>
    <row r="733" spans="1:4">
      <c r="A733" s="20" t="str" cm="1">
        <f t="array" ref="A733">IF(Table2[[#This Row],[Max_num_drones]:[Max_num_drones]]=2,Table2[[#This Row],[Solving_time]:[Solving_time]],"")</f>
        <v/>
      </c>
      <c r="B733" s="20" t="str" cm="1">
        <f t="array" ref="B733">IF(Table2[[#This Row],[Max_num_drones]:[Max_num_drones]]=3,Table2[[#This Row],[Solving_time]:[Solving_time]],"")</f>
        <v/>
      </c>
      <c r="C733" s="20" t="str" cm="1">
        <f t="array" ref="C733">IF(Table2[[#This Row],[Max_num_drones]:[Max_num_drones]]=4,Table2[[#This Row],[Solving_time]:[Solving_time]],"")</f>
        <v/>
      </c>
      <c r="D733" s="20" t="str" cm="1">
        <f t="array" ref="D733">IF(Table2[[#This Row],[Max_num_drones]:[Max_num_drones]]=5,Table2[[#This Row],[Solving_time]:[Solving_time]],"")</f>
        <v/>
      </c>
    </row>
    <row r="734" spans="1:4">
      <c r="A734" s="20" t="str" cm="1">
        <f t="array" ref="A734">IF(Table2[[#This Row],[Max_num_drones]:[Max_num_drones]]=2,Table2[[#This Row],[Solving_time]:[Solving_time]],"")</f>
        <v/>
      </c>
      <c r="B734" s="20" t="str" cm="1">
        <f t="array" ref="B734">IF(Table2[[#This Row],[Max_num_drones]:[Max_num_drones]]=3,Table2[[#This Row],[Solving_time]:[Solving_time]],"")</f>
        <v/>
      </c>
      <c r="C734" s="20" t="str" cm="1">
        <f t="array" ref="C734">IF(Table2[[#This Row],[Max_num_drones]:[Max_num_drones]]=4,Table2[[#This Row],[Solving_time]:[Solving_time]],"")</f>
        <v/>
      </c>
      <c r="D734" s="20" t="str" cm="1">
        <f t="array" ref="D734">IF(Table2[[#This Row],[Max_num_drones]:[Max_num_drones]]=5,Table2[[#This Row],[Solving_time]:[Solving_time]],"")</f>
        <v/>
      </c>
    </row>
    <row r="735" spans="1:4">
      <c r="A735" s="20" t="str" cm="1">
        <f t="array" ref="A735">IF(Table2[[#This Row],[Max_num_drones]:[Max_num_drones]]=2,Table2[[#This Row],[Solving_time]:[Solving_time]],"")</f>
        <v/>
      </c>
      <c r="B735" s="20" t="str" cm="1">
        <f t="array" ref="B735">IF(Table2[[#This Row],[Max_num_drones]:[Max_num_drones]]=3,Table2[[#This Row],[Solving_time]:[Solving_time]],"")</f>
        <v/>
      </c>
      <c r="C735" s="20" t="str" cm="1">
        <f t="array" ref="C735">IF(Table2[[#This Row],[Max_num_drones]:[Max_num_drones]]=4,Table2[[#This Row],[Solving_time]:[Solving_time]],"")</f>
        <v/>
      </c>
      <c r="D735" s="20" t="str" cm="1">
        <f t="array" ref="D735">IF(Table2[[#This Row],[Max_num_drones]:[Max_num_drones]]=5,Table2[[#This Row],[Solving_time]:[Solving_time]],"")</f>
        <v/>
      </c>
    </row>
    <row r="736" spans="1:4">
      <c r="A736" s="20" t="str" cm="1">
        <f t="array" ref="A736">IF(Table2[[#This Row],[Max_num_drones]:[Max_num_drones]]=2,Table2[[#This Row],[Solving_time]:[Solving_time]],"")</f>
        <v/>
      </c>
      <c r="B736" s="20" t="str" cm="1">
        <f t="array" ref="B736">IF(Table2[[#This Row],[Max_num_drones]:[Max_num_drones]]=3,Table2[[#This Row],[Solving_time]:[Solving_time]],"")</f>
        <v/>
      </c>
      <c r="C736" s="20" t="str" cm="1">
        <f t="array" ref="C736">IF(Table2[[#This Row],[Max_num_drones]:[Max_num_drones]]=4,Table2[[#This Row],[Solving_time]:[Solving_time]],"")</f>
        <v/>
      </c>
      <c r="D736" s="20" t="str" cm="1">
        <f t="array" ref="D736">IF(Table2[[#This Row],[Max_num_drones]:[Max_num_drones]]=5,Table2[[#This Row],[Solving_time]:[Solving_time]],"")</f>
        <v/>
      </c>
    </row>
    <row r="737" spans="1:4">
      <c r="A737" s="20" t="str" cm="1">
        <f t="array" ref="A737">IF(Table2[[#This Row],[Max_num_drones]:[Max_num_drones]]=2,Table2[[#This Row],[Solving_time]:[Solving_time]],"")</f>
        <v/>
      </c>
      <c r="B737" s="20" t="str" cm="1">
        <f t="array" ref="B737">IF(Table2[[#This Row],[Max_num_drones]:[Max_num_drones]]=3,Table2[[#This Row],[Solving_time]:[Solving_time]],"")</f>
        <v/>
      </c>
      <c r="C737" s="20" t="str" cm="1">
        <f t="array" ref="C737">IF(Table2[[#This Row],[Max_num_drones]:[Max_num_drones]]=4,Table2[[#This Row],[Solving_time]:[Solving_time]],"")</f>
        <v/>
      </c>
      <c r="D737" s="20" t="str" cm="1">
        <f t="array" ref="D737">IF(Table2[[#This Row],[Max_num_drones]:[Max_num_drones]]=5,Table2[[#This Row],[Solving_time]:[Solving_time]],"")</f>
        <v/>
      </c>
    </row>
    <row r="738" spans="1:4">
      <c r="A738" s="20" t="str" cm="1">
        <f t="array" ref="A738">IF(Table2[[#This Row],[Max_num_drones]:[Max_num_drones]]=2,Table2[[#This Row],[Solving_time]:[Solving_time]],"")</f>
        <v/>
      </c>
      <c r="B738" s="20" t="str" cm="1">
        <f t="array" ref="B738">IF(Table2[[#This Row],[Max_num_drones]:[Max_num_drones]]=3,Table2[[#This Row],[Solving_time]:[Solving_time]],"")</f>
        <v/>
      </c>
      <c r="C738" s="20" t="str" cm="1">
        <f t="array" ref="C738">IF(Table2[[#This Row],[Max_num_drones]:[Max_num_drones]]=4,Table2[[#This Row],[Solving_time]:[Solving_time]],"")</f>
        <v/>
      </c>
      <c r="D738" s="20" t="str" cm="1">
        <f t="array" ref="D738">IF(Table2[[#This Row],[Max_num_drones]:[Max_num_drones]]=5,Table2[[#This Row],[Solving_time]:[Solving_time]],"")</f>
        <v/>
      </c>
    </row>
    <row r="739" spans="1:4">
      <c r="A739" s="20" t="str" cm="1">
        <f t="array" ref="A739">IF(Table2[[#This Row],[Max_num_drones]:[Max_num_drones]]=2,Table2[[#This Row],[Solving_time]:[Solving_time]],"")</f>
        <v/>
      </c>
      <c r="B739" s="20" t="str" cm="1">
        <f t="array" ref="B739">IF(Table2[[#This Row],[Max_num_drones]:[Max_num_drones]]=3,Table2[[#This Row],[Solving_time]:[Solving_time]],"")</f>
        <v/>
      </c>
      <c r="C739" s="20" t="str" cm="1">
        <f t="array" ref="C739">IF(Table2[[#This Row],[Max_num_drones]:[Max_num_drones]]=4,Table2[[#This Row],[Solving_time]:[Solving_time]],"")</f>
        <v/>
      </c>
      <c r="D739" s="20" t="str" cm="1">
        <f t="array" ref="D739">IF(Table2[[#This Row],[Max_num_drones]:[Max_num_drones]]=5,Table2[[#This Row],[Solving_time]:[Solving_time]],"")</f>
        <v/>
      </c>
    </row>
    <row r="740" spans="1:4">
      <c r="A740" s="20" t="str" cm="1">
        <f t="array" ref="A740">IF(Table2[[#This Row],[Max_num_drones]:[Max_num_drones]]=2,Table2[[#This Row],[Solving_time]:[Solving_time]],"")</f>
        <v/>
      </c>
      <c r="B740" s="20" t="str" cm="1">
        <f t="array" ref="B740">IF(Table2[[#This Row],[Max_num_drones]:[Max_num_drones]]=3,Table2[[#This Row],[Solving_time]:[Solving_time]],"")</f>
        <v/>
      </c>
      <c r="C740" s="20" t="str" cm="1">
        <f t="array" ref="C740">IF(Table2[[#This Row],[Max_num_drones]:[Max_num_drones]]=4,Table2[[#This Row],[Solving_time]:[Solving_time]],"")</f>
        <v/>
      </c>
      <c r="D740" s="20" t="str" cm="1">
        <f t="array" ref="D740">IF(Table2[[#This Row],[Max_num_drones]:[Max_num_drones]]=5,Table2[[#This Row],[Solving_time]:[Solving_time]],"")</f>
        <v/>
      </c>
    </row>
    <row r="741" spans="1:4">
      <c r="A741" s="20" t="str" cm="1">
        <f t="array" ref="A741">IF(Table2[[#This Row],[Max_num_drones]:[Max_num_drones]]=2,Table2[[#This Row],[Solving_time]:[Solving_time]],"")</f>
        <v/>
      </c>
      <c r="B741" s="20" t="str" cm="1">
        <f t="array" ref="B741">IF(Table2[[#This Row],[Max_num_drones]:[Max_num_drones]]=3,Table2[[#This Row],[Solving_time]:[Solving_time]],"")</f>
        <v/>
      </c>
      <c r="C741" s="20" t="str" cm="1">
        <f t="array" ref="C741">IF(Table2[[#This Row],[Max_num_drones]:[Max_num_drones]]=4,Table2[[#This Row],[Solving_time]:[Solving_time]],"")</f>
        <v/>
      </c>
      <c r="D741" s="20" t="str" cm="1">
        <f t="array" ref="D741">IF(Table2[[#This Row],[Max_num_drones]:[Max_num_drones]]=5,Table2[[#This Row],[Solving_time]:[Solving_time]],"")</f>
        <v/>
      </c>
    </row>
    <row r="742" spans="1:4">
      <c r="A742" s="20" t="str" cm="1">
        <f t="array" ref="A742">IF(Table2[[#This Row],[Max_num_drones]:[Max_num_drones]]=2,Table2[[#This Row],[Solving_time]:[Solving_time]],"")</f>
        <v/>
      </c>
      <c r="B742" s="20" t="str" cm="1">
        <f t="array" ref="B742">IF(Table2[[#This Row],[Max_num_drones]:[Max_num_drones]]=3,Table2[[#This Row],[Solving_time]:[Solving_time]],"")</f>
        <v/>
      </c>
      <c r="C742" s="20" t="str" cm="1">
        <f t="array" ref="C742">IF(Table2[[#This Row],[Max_num_drones]:[Max_num_drones]]=4,Table2[[#This Row],[Solving_time]:[Solving_time]],"")</f>
        <v/>
      </c>
      <c r="D742" s="20" t="str" cm="1">
        <f t="array" ref="D742">IF(Table2[[#This Row],[Max_num_drones]:[Max_num_drones]]=5,Table2[[#This Row],[Solving_time]:[Solving_time]],"")</f>
        <v/>
      </c>
    </row>
    <row r="743" spans="1:4">
      <c r="A743" s="20" t="str" cm="1">
        <f t="array" ref="A743">IF(Table2[[#This Row],[Max_num_drones]:[Max_num_drones]]=2,Table2[[#This Row],[Solving_time]:[Solving_time]],"")</f>
        <v/>
      </c>
      <c r="B743" s="20" t="str" cm="1">
        <f t="array" ref="B743">IF(Table2[[#This Row],[Max_num_drones]:[Max_num_drones]]=3,Table2[[#This Row],[Solving_time]:[Solving_time]],"")</f>
        <v/>
      </c>
      <c r="C743" s="20" t="str" cm="1">
        <f t="array" ref="C743">IF(Table2[[#This Row],[Max_num_drones]:[Max_num_drones]]=4,Table2[[#This Row],[Solving_time]:[Solving_time]],"")</f>
        <v/>
      </c>
      <c r="D743" s="20" t="str" cm="1">
        <f t="array" ref="D743">IF(Table2[[#This Row],[Max_num_drones]:[Max_num_drones]]=5,Table2[[#This Row],[Solving_time]:[Solving_time]],"")</f>
        <v/>
      </c>
    </row>
    <row r="744" spans="1:4">
      <c r="A744" s="20" t="str" cm="1">
        <f t="array" ref="A744">IF(Table2[[#This Row],[Max_num_drones]:[Max_num_drones]]=2,Table2[[#This Row],[Solving_time]:[Solving_time]],"")</f>
        <v/>
      </c>
      <c r="B744" s="20" t="str" cm="1">
        <f t="array" ref="B744">IF(Table2[[#This Row],[Max_num_drones]:[Max_num_drones]]=3,Table2[[#This Row],[Solving_time]:[Solving_time]],"")</f>
        <v/>
      </c>
      <c r="C744" s="20" t="str" cm="1">
        <f t="array" ref="C744">IF(Table2[[#This Row],[Max_num_drones]:[Max_num_drones]]=4,Table2[[#This Row],[Solving_time]:[Solving_time]],"")</f>
        <v/>
      </c>
      <c r="D744" s="20" t="str" cm="1">
        <f t="array" ref="D744">IF(Table2[[#This Row],[Max_num_drones]:[Max_num_drones]]=5,Table2[[#This Row],[Solving_time]:[Solving_time]],"")</f>
        <v/>
      </c>
    </row>
    <row r="745" spans="1:4">
      <c r="A745" s="20" t="str" cm="1">
        <f t="array" ref="A745">IF(Table2[[#This Row],[Max_num_drones]:[Max_num_drones]]=2,Table2[[#This Row],[Solving_time]:[Solving_time]],"")</f>
        <v/>
      </c>
      <c r="B745" s="20" t="str" cm="1">
        <f t="array" ref="B745">IF(Table2[[#This Row],[Max_num_drones]:[Max_num_drones]]=3,Table2[[#This Row],[Solving_time]:[Solving_time]],"")</f>
        <v/>
      </c>
      <c r="C745" s="20" t="str" cm="1">
        <f t="array" ref="C745">IF(Table2[[#This Row],[Max_num_drones]:[Max_num_drones]]=4,Table2[[#This Row],[Solving_time]:[Solving_time]],"")</f>
        <v/>
      </c>
      <c r="D745" s="20" t="str" cm="1">
        <f t="array" ref="D745">IF(Table2[[#This Row],[Max_num_drones]:[Max_num_drones]]=5,Table2[[#This Row],[Solving_time]:[Solving_time]],"")</f>
        <v/>
      </c>
    </row>
    <row r="746" spans="1:4">
      <c r="A746" s="20" t="str" cm="1">
        <f t="array" ref="A746">IF(Table2[[#This Row],[Max_num_drones]:[Max_num_drones]]=2,Table2[[#This Row],[Solving_time]:[Solving_time]],"")</f>
        <v/>
      </c>
      <c r="B746" s="20" t="str" cm="1">
        <f t="array" ref="B746">IF(Table2[[#This Row],[Max_num_drones]:[Max_num_drones]]=3,Table2[[#This Row],[Solving_time]:[Solving_time]],"")</f>
        <v/>
      </c>
      <c r="C746" s="20" t="str" cm="1">
        <f t="array" ref="C746">IF(Table2[[#This Row],[Max_num_drones]:[Max_num_drones]]=4,Table2[[#This Row],[Solving_time]:[Solving_time]],"")</f>
        <v/>
      </c>
      <c r="D746" s="20" t="str" cm="1">
        <f t="array" ref="D746">IF(Table2[[#This Row],[Max_num_drones]:[Max_num_drones]]=5,Table2[[#This Row],[Solving_time]:[Solving_time]],"")</f>
        <v/>
      </c>
    </row>
    <row r="747" spans="1:4">
      <c r="A747" s="20" t="str" cm="1">
        <f t="array" ref="A747">IF(Table2[[#This Row],[Max_num_drones]:[Max_num_drones]]=2,Table2[[#This Row],[Solving_time]:[Solving_time]],"")</f>
        <v/>
      </c>
      <c r="B747" s="20" t="str" cm="1">
        <f t="array" ref="B747">IF(Table2[[#This Row],[Max_num_drones]:[Max_num_drones]]=3,Table2[[#This Row],[Solving_time]:[Solving_time]],"")</f>
        <v/>
      </c>
      <c r="C747" s="20" t="str" cm="1">
        <f t="array" ref="C747">IF(Table2[[#This Row],[Max_num_drones]:[Max_num_drones]]=4,Table2[[#This Row],[Solving_time]:[Solving_time]],"")</f>
        <v/>
      </c>
      <c r="D747" s="20" t="str" cm="1">
        <f t="array" ref="D747">IF(Table2[[#This Row],[Max_num_drones]:[Max_num_drones]]=5,Table2[[#This Row],[Solving_time]:[Solving_time]],"")</f>
        <v/>
      </c>
    </row>
    <row r="748" spans="1:4">
      <c r="A748" s="20" t="str" cm="1">
        <f t="array" ref="A748">IF(Table2[[#This Row],[Max_num_drones]:[Max_num_drones]]=2,Table2[[#This Row],[Solving_time]:[Solving_time]],"")</f>
        <v/>
      </c>
      <c r="B748" s="20" t="str" cm="1">
        <f t="array" ref="B748">IF(Table2[[#This Row],[Max_num_drones]:[Max_num_drones]]=3,Table2[[#This Row],[Solving_time]:[Solving_time]],"")</f>
        <v/>
      </c>
      <c r="C748" s="20" t="str" cm="1">
        <f t="array" ref="C748">IF(Table2[[#This Row],[Max_num_drones]:[Max_num_drones]]=4,Table2[[#This Row],[Solving_time]:[Solving_time]],"")</f>
        <v/>
      </c>
      <c r="D748" s="20" t="str" cm="1">
        <f t="array" ref="D748">IF(Table2[[#This Row],[Max_num_drones]:[Max_num_drones]]=5,Table2[[#This Row],[Solving_time]:[Solving_time]],"")</f>
        <v/>
      </c>
    </row>
    <row r="749" spans="1:4">
      <c r="A749" s="20" t="str" cm="1">
        <f t="array" ref="A749">IF(Table2[[#This Row],[Max_num_drones]:[Max_num_drones]]=2,Table2[[#This Row],[Solving_time]:[Solving_time]],"")</f>
        <v/>
      </c>
      <c r="B749" s="20" t="str" cm="1">
        <f t="array" ref="B749">IF(Table2[[#This Row],[Max_num_drones]:[Max_num_drones]]=3,Table2[[#This Row],[Solving_time]:[Solving_time]],"")</f>
        <v/>
      </c>
      <c r="C749" s="20" t="str" cm="1">
        <f t="array" ref="C749">IF(Table2[[#This Row],[Max_num_drones]:[Max_num_drones]]=4,Table2[[#This Row],[Solving_time]:[Solving_time]],"")</f>
        <v/>
      </c>
      <c r="D749" s="20" t="str" cm="1">
        <f t="array" ref="D749">IF(Table2[[#This Row],[Max_num_drones]:[Max_num_drones]]=5,Table2[[#This Row],[Solving_time]:[Solving_time]],"")</f>
        <v/>
      </c>
    </row>
    <row r="750" spans="1:4">
      <c r="A750" s="20" t="str" cm="1">
        <f t="array" ref="A750">IF(Table2[[#This Row],[Max_num_drones]:[Max_num_drones]]=2,Table2[[#This Row],[Solving_time]:[Solving_time]],"")</f>
        <v/>
      </c>
      <c r="B750" s="20" t="str" cm="1">
        <f t="array" ref="B750">IF(Table2[[#This Row],[Max_num_drones]:[Max_num_drones]]=3,Table2[[#This Row],[Solving_time]:[Solving_time]],"")</f>
        <v/>
      </c>
      <c r="C750" s="20" t="str" cm="1">
        <f t="array" ref="C750">IF(Table2[[#This Row],[Max_num_drones]:[Max_num_drones]]=4,Table2[[#This Row],[Solving_time]:[Solving_time]],"")</f>
        <v/>
      </c>
      <c r="D750" s="20" t="str" cm="1">
        <f t="array" ref="D750">IF(Table2[[#This Row],[Max_num_drones]:[Max_num_drones]]=5,Table2[[#This Row],[Solving_time]:[Solving_time]],"")</f>
        <v/>
      </c>
    </row>
    <row r="751" spans="1:4">
      <c r="A751" s="20" t="str" cm="1">
        <f t="array" ref="A751">IF(Table2[[#This Row],[Max_num_drones]:[Max_num_drones]]=2,Table2[[#This Row],[Solving_time]:[Solving_time]],"")</f>
        <v/>
      </c>
      <c r="B751" s="20" t="str" cm="1">
        <f t="array" ref="B751">IF(Table2[[#This Row],[Max_num_drones]:[Max_num_drones]]=3,Table2[[#This Row],[Solving_time]:[Solving_time]],"")</f>
        <v/>
      </c>
      <c r="C751" s="20" t="str" cm="1">
        <f t="array" ref="C751">IF(Table2[[#This Row],[Max_num_drones]:[Max_num_drones]]=4,Table2[[#This Row],[Solving_time]:[Solving_time]],"")</f>
        <v/>
      </c>
      <c r="D751" s="20" t="str" cm="1">
        <f t="array" ref="D751">IF(Table2[[#This Row],[Max_num_drones]:[Max_num_drones]]=5,Table2[[#This Row],[Solving_time]:[Solving_time]],"")</f>
        <v/>
      </c>
    </row>
    <row r="752" spans="1:4">
      <c r="A752" s="20" t="str" cm="1">
        <f t="array" ref="A752">IF(Table2[[#This Row],[Max_num_drones]:[Max_num_drones]]=2,Table2[[#This Row],[Solving_time]:[Solving_time]],"")</f>
        <v/>
      </c>
      <c r="B752" s="20" t="str" cm="1">
        <f t="array" ref="B752">IF(Table2[[#This Row],[Max_num_drones]:[Max_num_drones]]=3,Table2[[#This Row],[Solving_time]:[Solving_time]],"")</f>
        <v/>
      </c>
      <c r="C752" s="20" t="str" cm="1">
        <f t="array" ref="C752">IF(Table2[[#This Row],[Max_num_drones]:[Max_num_drones]]=4,Table2[[#This Row],[Solving_time]:[Solving_time]],"")</f>
        <v/>
      </c>
      <c r="D752" s="20" t="str" cm="1">
        <f t="array" ref="D752">IF(Table2[[#This Row],[Max_num_drones]:[Max_num_drones]]=5,Table2[[#This Row],[Solving_time]:[Solving_time]],"")</f>
        <v/>
      </c>
    </row>
    <row r="753" spans="1:4">
      <c r="A753" s="20" t="str" cm="1">
        <f t="array" ref="A753">IF(Table2[[#This Row],[Max_num_drones]:[Max_num_drones]]=2,Table2[[#This Row],[Solving_time]:[Solving_time]],"")</f>
        <v/>
      </c>
      <c r="B753" s="20" t="str" cm="1">
        <f t="array" ref="B753">IF(Table2[[#This Row],[Max_num_drones]:[Max_num_drones]]=3,Table2[[#This Row],[Solving_time]:[Solving_time]],"")</f>
        <v/>
      </c>
      <c r="C753" s="20" t="str" cm="1">
        <f t="array" ref="C753">IF(Table2[[#This Row],[Max_num_drones]:[Max_num_drones]]=4,Table2[[#This Row],[Solving_time]:[Solving_time]],"")</f>
        <v/>
      </c>
      <c r="D753" s="20" t="str" cm="1">
        <f t="array" ref="D753">IF(Table2[[#This Row],[Max_num_drones]:[Max_num_drones]]=5,Table2[[#This Row],[Solving_time]:[Solving_time]],"")</f>
        <v/>
      </c>
    </row>
    <row r="754" spans="1:4">
      <c r="A754" s="20" t="str" cm="1">
        <f t="array" ref="A754">IF(Table2[[#This Row],[Max_num_drones]:[Max_num_drones]]=2,Table2[[#This Row],[Solving_time]:[Solving_time]],"")</f>
        <v/>
      </c>
      <c r="B754" s="20" t="str" cm="1">
        <f t="array" ref="B754">IF(Table2[[#This Row],[Max_num_drones]:[Max_num_drones]]=3,Table2[[#This Row],[Solving_time]:[Solving_time]],"")</f>
        <v/>
      </c>
      <c r="C754" s="20" t="str" cm="1">
        <f t="array" ref="C754">IF(Table2[[#This Row],[Max_num_drones]:[Max_num_drones]]=4,Table2[[#This Row],[Solving_time]:[Solving_time]],"")</f>
        <v/>
      </c>
      <c r="D754" s="20" t="str" cm="1">
        <f t="array" ref="D754">IF(Table2[[#This Row],[Max_num_drones]:[Max_num_drones]]=5,Table2[[#This Row],[Solving_time]:[Solving_time]],"")</f>
        <v/>
      </c>
    </row>
    <row r="755" spans="1:4">
      <c r="A755" s="20" t="str" cm="1">
        <f t="array" ref="A755">IF(Table2[[#This Row],[Max_num_drones]:[Max_num_drones]]=2,Table2[[#This Row],[Solving_time]:[Solving_time]],"")</f>
        <v/>
      </c>
      <c r="B755" s="20" t="str" cm="1">
        <f t="array" ref="B755">IF(Table2[[#This Row],[Max_num_drones]:[Max_num_drones]]=3,Table2[[#This Row],[Solving_time]:[Solving_time]],"")</f>
        <v/>
      </c>
      <c r="C755" s="20" t="str" cm="1">
        <f t="array" ref="C755">IF(Table2[[#This Row],[Max_num_drones]:[Max_num_drones]]=4,Table2[[#This Row],[Solving_time]:[Solving_time]],"")</f>
        <v/>
      </c>
      <c r="D755" s="20" t="str" cm="1">
        <f t="array" ref="D755">IF(Table2[[#This Row],[Max_num_drones]:[Max_num_drones]]=5,Table2[[#This Row],[Solving_time]:[Solving_time]],"")</f>
        <v/>
      </c>
    </row>
    <row r="756" spans="1:4">
      <c r="A756" s="20" t="str" cm="1">
        <f t="array" ref="A756">IF(Table2[[#This Row],[Max_num_drones]:[Max_num_drones]]=2,Table2[[#This Row],[Solving_time]:[Solving_time]],"")</f>
        <v/>
      </c>
      <c r="B756" s="20" t="str" cm="1">
        <f t="array" ref="B756">IF(Table2[[#This Row],[Max_num_drones]:[Max_num_drones]]=3,Table2[[#This Row],[Solving_time]:[Solving_time]],"")</f>
        <v/>
      </c>
      <c r="C756" s="20" t="str" cm="1">
        <f t="array" ref="C756">IF(Table2[[#This Row],[Max_num_drones]:[Max_num_drones]]=4,Table2[[#This Row],[Solving_time]:[Solving_time]],"")</f>
        <v/>
      </c>
      <c r="D756" s="20" t="str" cm="1">
        <f t="array" ref="D756">IF(Table2[[#This Row],[Max_num_drones]:[Max_num_drones]]=5,Table2[[#This Row],[Solving_time]:[Solving_time]],"")</f>
        <v/>
      </c>
    </row>
    <row r="757" spans="1:4">
      <c r="A757" s="20" t="str" cm="1">
        <f t="array" ref="A757">IF(Table2[[#This Row],[Max_num_drones]:[Max_num_drones]]=2,Table2[[#This Row],[Solving_time]:[Solving_time]],"")</f>
        <v/>
      </c>
      <c r="B757" s="20" t="str" cm="1">
        <f t="array" ref="B757">IF(Table2[[#This Row],[Max_num_drones]:[Max_num_drones]]=3,Table2[[#This Row],[Solving_time]:[Solving_time]],"")</f>
        <v/>
      </c>
      <c r="C757" s="20" t="str" cm="1">
        <f t="array" ref="C757">IF(Table2[[#This Row],[Max_num_drones]:[Max_num_drones]]=4,Table2[[#This Row],[Solving_time]:[Solving_time]],"")</f>
        <v/>
      </c>
      <c r="D757" s="20" t="str" cm="1">
        <f t="array" ref="D757">IF(Table2[[#This Row],[Max_num_drones]:[Max_num_drones]]=5,Table2[[#This Row],[Solving_time]:[Solving_time]],"")</f>
        <v/>
      </c>
    </row>
    <row r="758" spans="1:4">
      <c r="A758" s="20" t="str" cm="1">
        <f t="array" ref="A758">IF(Table2[[#This Row],[Max_num_drones]:[Max_num_drones]]=2,Table2[[#This Row],[Solving_time]:[Solving_time]],"")</f>
        <v/>
      </c>
      <c r="B758" s="20" t="str" cm="1">
        <f t="array" ref="B758">IF(Table2[[#This Row],[Max_num_drones]:[Max_num_drones]]=3,Table2[[#This Row],[Solving_time]:[Solving_time]],"")</f>
        <v/>
      </c>
      <c r="C758" s="20" t="str" cm="1">
        <f t="array" ref="C758">IF(Table2[[#This Row],[Max_num_drones]:[Max_num_drones]]=4,Table2[[#This Row],[Solving_time]:[Solving_time]],"")</f>
        <v/>
      </c>
      <c r="D758" s="20" t="str" cm="1">
        <f t="array" ref="D758">IF(Table2[[#This Row],[Max_num_drones]:[Max_num_drones]]=5,Table2[[#This Row],[Solving_time]:[Solving_time]],"")</f>
        <v/>
      </c>
    </row>
    <row r="759" spans="1:4">
      <c r="A759" s="20" t="str" cm="1">
        <f t="array" ref="A759">IF(Table2[[#This Row],[Max_num_drones]:[Max_num_drones]]=2,Table2[[#This Row],[Solving_time]:[Solving_time]],"")</f>
        <v/>
      </c>
      <c r="B759" s="20" t="str" cm="1">
        <f t="array" ref="B759">IF(Table2[[#This Row],[Max_num_drones]:[Max_num_drones]]=3,Table2[[#This Row],[Solving_time]:[Solving_time]],"")</f>
        <v/>
      </c>
      <c r="C759" s="20" t="str" cm="1">
        <f t="array" ref="C759">IF(Table2[[#This Row],[Max_num_drones]:[Max_num_drones]]=4,Table2[[#This Row],[Solving_time]:[Solving_time]],"")</f>
        <v/>
      </c>
      <c r="D759" s="20" t="str" cm="1">
        <f t="array" ref="D759">IF(Table2[[#This Row],[Max_num_drones]:[Max_num_drones]]=5,Table2[[#This Row],[Solving_time]:[Solving_time]],"")</f>
        <v/>
      </c>
    </row>
    <row r="760" spans="1:4">
      <c r="A760" s="20" t="str" cm="1">
        <f t="array" ref="A760">IF(Table2[[#This Row],[Max_num_drones]:[Max_num_drones]]=2,Table2[[#This Row],[Solving_time]:[Solving_time]],"")</f>
        <v/>
      </c>
      <c r="B760" s="20" t="str" cm="1">
        <f t="array" ref="B760">IF(Table2[[#This Row],[Max_num_drones]:[Max_num_drones]]=3,Table2[[#This Row],[Solving_time]:[Solving_time]],"")</f>
        <v/>
      </c>
      <c r="C760" s="20" t="str" cm="1">
        <f t="array" ref="C760">IF(Table2[[#This Row],[Max_num_drones]:[Max_num_drones]]=4,Table2[[#This Row],[Solving_time]:[Solving_time]],"")</f>
        <v/>
      </c>
      <c r="D760" s="20" t="str" cm="1">
        <f t="array" ref="D760">IF(Table2[[#This Row],[Max_num_drones]:[Max_num_drones]]=5,Table2[[#This Row],[Solving_time]:[Solving_time]],"")</f>
        <v/>
      </c>
    </row>
    <row r="761" spans="1:4">
      <c r="A761" s="20" t="str" cm="1">
        <f t="array" ref="A761">IF(Table2[[#This Row],[Max_num_drones]:[Max_num_drones]]=2,Table2[[#This Row],[Solving_time]:[Solving_time]],"")</f>
        <v/>
      </c>
      <c r="B761" s="20" t="str" cm="1">
        <f t="array" ref="B761">IF(Table2[[#This Row],[Max_num_drones]:[Max_num_drones]]=3,Table2[[#This Row],[Solving_time]:[Solving_time]],"")</f>
        <v/>
      </c>
      <c r="C761" s="20" t="str" cm="1">
        <f t="array" ref="C761">IF(Table2[[#This Row],[Max_num_drones]:[Max_num_drones]]=4,Table2[[#This Row],[Solving_time]:[Solving_time]],"")</f>
        <v/>
      </c>
      <c r="D761" s="20" t="str" cm="1">
        <f t="array" ref="D761">IF(Table2[[#This Row],[Max_num_drones]:[Max_num_drones]]=5,Table2[[#This Row],[Solving_time]:[Solving_time]],"")</f>
        <v/>
      </c>
    </row>
    <row r="762" spans="1:4">
      <c r="A762" s="20" t="str" cm="1">
        <f t="array" ref="A762">IF(Table2[[#This Row],[Max_num_drones]:[Max_num_drones]]=2,Table2[[#This Row],[Solving_time]:[Solving_time]],"")</f>
        <v/>
      </c>
      <c r="B762" s="20" t="str" cm="1">
        <f t="array" ref="B762">IF(Table2[[#This Row],[Max_num_drones]:[Max_num_drones]]=3,Table2[[#This Row],[Solving_time]:[Solving_time]],"")</f>
        <v/>
      </c>
      <c r="C762" s="20" t="str" cm="1">
        <f t="array" ref="C762">IF(Table2[[#This Row],[Max_num_drones]:[Max_num_drones]]=4,Table2[[#This Row],[Solving_time]:[Solving_time]],"")</f>
        <v/>
      </c>
      <c r="D762" s="20" t="str" cm="1">
        <f t="array" ref="D762">IF(Table2[[#This Row],[Max_num_drones]:[Max_num_drones]]=5,Table2[[#This Row],[Solving_time]:[Solving_time]],"")</f>
        <v/>
      </c>
    </row>
    <row r="763" spans="1:4">
      <c r="A763" s="20" t="str" cm="1">
        <f t="array" ref="A763">IF(Table2[[#This Row],[Max_num_drones]:[Max_num_drones]]=2,Table2[[#This Row],[Solving_time]:[Solving_time]],"")</f>
        <v/>
      </c>
      <c r="B763" s="20" t="str" cm="1">
        <f t="array" ref="B763">IF(Table2[[#This Row],[Max_num_drones]:[Max_num_drones]]=3,Table2[[#This Row],[Solving_time]:[Solving_time]],"")</f>
        <v/>
      </c>
      <c r="C763" s="20" t="str" cm="1">
        <f t="array" ref="C763">IF(Table2[[#This Row],[Max_num_drones]:[Max_num_drones]]=4,Table2[[#This Row],[Solving_time]:[Solving_time]],"")</f>
        <v/>
      </c>
      <c r="D763" s="20" t="str" cm="1">
        <f t="array" ref="D763">IF(Table2[[#This Row],[Max_num_drones]:[Max_num_drones]]=5,Table2[[#This Row],[Solving_time]:[Solving_time]],"")</f>
        <v/>
      </c>
    </row>
    <row r="764" spans="1:4">
      <c r="A764" s="20" t="str" cm="1">
        <f t="array" ref="A764">IF(Table2[[#This Row],[Max_num_drones]:[Max_num_drones]]=2,Table2[[#This Row],[Solving_time]:[Solving_time]],"")</f>
        <v/>
      </c>
      <c r="B764" s="20" t="str" cm="1">
        <f t="array" ref="B764">IF(Table2[[#This Row],[Max_num_drones]:[Max_num_drones]]=3,Table2[[#This Row],[Solving_time]:[Solving_time]],"")</f>
        <v/>
      </c>
      <c r="C764" s="20" t="str" cm="1">
        <f t="array" ref="C764">IF(Table2[[#This Row],[Max_num_drones]:[Max_num_drones]]=4,Table2[[#This Row],[Solving_time]:[Solving_time]],"")</f>
        <v/>
      </c>
      <c r="D764" s="20" t="str" cm="1">
        <f t="array" ref="D764">IF(Table2[[#This Row],[Max_num_drones]:[Max_num_drones]]=5,Table2[[#This Row],[Solving_time]:[Solving_time]],"")</f>
        <v/>
      </c>
    </row>
    <row r="765" spans="1:4">
      <c r="A765" s="20" t="str" cm="1">
        <f t="array" ref="A765">IF(Table2[[#This Row],[Max_num_drones]:[Max_num_drones]]=2,Table2[[#This Row],[Solving_time]:[Solving_time]],"")</f>
        <v/>
      </c>
      <c r="B765" s="20" t="str" cm="1">
        <f t="array" ref="B765">IF(Table2[[#This Row],[Max_num_drones]:[Max_num_drones]]=3,Table2[[#This Row],[Solving_time]:[Solving_time]],"")</f>
        <v/>
      </c>
      <c r="C765" s="20" t="str" cm="1">
        <f t="array" ref="C765">IF(Table2[[#This Row],[Max_num_drones]:[Max_num_drones]]=4,Table2[[#This Row],[Solving_time]:[Solving_time]],"")</f>
        <v/>
      </c>
      <c r="D765" s="20" t="str" cm="1">
        <f t="array" ref="D765">IF(Table2[[#This Row],[Max_num_drones]:[Max_num_drones]]=5,Table2[[#This Row],[Solving_time]:[Solving_time]],"")</f>
        <v/>
      </c>
    </row>
    <row r="766" spans="1:4">
      <c r="A766" s="20" t="str" cm="1">
        <f t="array" ref="A766">IF(Table2[[#This Row],[Max_num_drones]:[Max_num_drones]]=2,Table2[[#This Row],[Solving_time]:[Solving_time]],"")</f>
        <v/>
      </c>
      <c r="B766" s="20" t="str" cm="1">
        <f t="array" ref="B766">IF(Table2[[#This Row],[Max_num_drones]:[Max_num_drones]]=3,Table2[[#This Row],[Solving_time]:[Solving_time]],"")</f>
        <v/>
      </c>
      <c r="C766" s="20" t="str" cm="1">
        <f t="array" ref="C766">IF(Table2[[#This Row],[Max_num_drones]:[Max_num_drones]]=4,Table2[[#This Row],[Solving_time]:[Solving_time]],"")</f>
        <v/>
      </c>
      <c r="D766" s="20" t="str" cm="1">
        <f t="array" ref="D766">IF(Table2[[#This Row],[Max_num_drones]:[Max_num_drones]]=5,Table2[[#This Row],[Solving_time]:[Solving_time]],"")</f>
        <v/>
      </c>
    </row>
    <row r="767" spans="1:4">
      <c r="A767" s="20" t="str" cm="1">
        <f t="array" ref="A767">IF(Table2[[#This Row],[Max_num_drones]:[Max_num_drones]]=2,Table2[[#This Row],[Solving_time]:[Solving_time]],"")</f>
        <v/>
      </c>
      <c r="B767" s="20" t="str" cm="1">
        <f t="array" ref="B767">IF(Table2[[#This Row],[Max_num_drones]:[Max_num_drones]]=3,Table2[[#This Row],[Solving_time]:[Solving_time]],"")</f>
        <v/>
      </c>
      <c r="C767" s="20" t="str" cm="1">
        <f t="array" ref="C767">IF(Table2[[#This Row],[Max_num_drones]:[Max_num_drones]]=4,Table2[[#This Row],[Solving_time]:[Solving_time]],"")</f>
        <v/>
      </c>
      <c r="D767" s="20" t="str" cm="1">
        <f t="array" ref="D767">IF(Table2[[#This Row],[Max_num_drones]:[Max_num_drones]]=5,Table2[[#This Row],[Solving_time]:[Solving_time]],"")</f>
        <v/>
      </c>
    </row>
    <row r="768" spans="1:4">
      <c r="A768" s="20" t="str" cm="1">
        <f t="array" ref="A768">IF(Table2[[#This Row],[Max_num_drones]:[Max_num_drones]]=2,Table2[[#This Row],[Solving_time]:[Solving_time]],"")</f>
        <v/>
      </c>
      <c r="B768" s="20" t="str" cm="1">
        <f t="array" ref="B768">IF(Table2[[#This Row],[Max_num_drones]:[Max_num_drones]]=3,Table2[[#This Row],[Solving_time]:[Solving_time]],"")</f>
        <v/>
      </c>
      <c r="C768" s="20" t="str" cm="1">
        <f t="array" ref="C768">IF(Table2[[#This Row],[Max_num_drones]:[Max_num_drones]]=4,Table2[[#This Row],[Solving_time]:[Solving_time]],"")</f>
        <v/>
      </c>
      <c r="D768" s="20" t="str" cm="1">
        <f t="array" ref="D768">IF(Table2[[#This Row],[Max_num_drones]:[Max_num_drones]]=5,Table2[[#This Row],[Solving_time]:[Solving_time]],"")</f>
        <v/>
      </c>
    </row>
    <row r="769" spans="1:4">
      <c r="A769" s="20" t="str" cm="1">
        <f t="array" ref="A769">IF(Table2[[#This Row],[Max_num_drones]:[Max_num_drones]]=2,Table2[[#This Row],[Solving_time]:[Solving_time]],"")</f>
        <v/>
      </c>
      <c r="B769" s="20" t="str" cm="1">
        <f t="array" ref="B769">IF(Table2[[#This Row],[Max_num_drones]:[Max_num_drones]]=3,Table2[[#This Row],[Solving_time]:[Solving_time]],"")</f>
        <v/>
      </c>
      <c r="C769" s="20" t="str" cm="1">
        <f t="array" ref="C769">IF(Table2[[#This Row],[Max_num_drones]:[Max_num_drones]]=4,Table2[[#This Row],[Solving_time]:[Solving_time]],"")</f>
        <v/>
      </c>
      <c r="D769" s="20" t="str" cm="1">
        <f t="array" ref="D769">IF(Table2[[#This Row],[Max_num_drones]:[Max_num_drones]]=5,Table2[[#This Row],[Solving_time]:[Solving_time]],"")</f>
        <v/>
      </c>
    </row>
    <row r="770" spans="1:4">
      <c r="A770" s="20" t="str" cm="1">
        <f t="array" ref="A770">IF(Table2[[#This Row],[Max_num_drones]:[Max_num_drones]]=2,Table2[[#This Row],[Solving_time]:[Solving_time]],"")</f>
        <v/>
      </c>
      <c r="B770" s="20" t="str" cm="1">
        <f t="array" ref="B770">IF(Table2[[#This Row],[Max_num_drones]:[Max_num_drones]]=3,Table2[[#This Row],[Solving_time]:[Solving_time]],"")</f>
        <v/>
      </c>
      <c r="C770" s="20" t="str" cm="1">
        <f t="array" ref="C770">IF(Table2[[#This Row],[Max_num_drones]:[Max_num_drones]]=4,Table2[[#This Row],[Solving_time]:[Solving_time]],"")</f>
        <v/>
      </c>
      <c r="D770" s="20" t="str" cm="1">
        <f t="array" ref="D770">IF(Table2[[#This Row],[Max_num_drones]:[Max_num_drones]]=5,Table2[[#This Row],[Solving_time]:[Solving_time]],"")</f>
        <v/>
      </c>
    </row>
    <row r="771" spans="1:4">
      <c r="A771" s="20" t="str" cm="1">
        <f t="array" ref="A771">IF(Table2[[#This Row],[Max_num_drones]:[Max_num_drones]]=2,Table2[[#This Row],[Solving_time]:[Solving_time]],"")</f>
        <v/>
      </c>
      <c r="B771" s="20" t="str" cm="1">
        <f t="array" ref="B771">IF(Table2[[#This Row],[Max_num_drones]:[Max_num_drones]]=3,Table2[[#This Row],[Solving_time]:[Solving_time]],"")</f>
        <v/>
      </c>
      <c r="C771" s="20" t="str" cm="1">
        <f t="array" ref="C771">IF(Table2[[#This Row],[Max_num_drones]:[Max_num_drones]]=4,Table2[[#This Row],[Solving_time]:[Solving_time]],"")</f>
        <v/>
      </c>
      <c r="D771" s="20" t="str" cm="1">
        <f t="array" ref="D771">IF(Table2[[#This Row],[Max_num_drones]:[Max_num_drones]]=5,Table2[[#This Row],[Solving_time]:[Solving_time]],"")</f>
        <v/>
      </c>
    </row>
    <row r="772" spans="1:4">
      <c r="A772" s="20" t="str" cm="1">
        <f t="array" ref="A772">IF(Table2[[#This Row],[Max_num_drones]:[Max_num_drones]]=2,Table2[[#This Row],[Solving_time]:[Solving_time]],"")</f>
        <v/>
      </c>
      <c r="B772" s="20" t="str" cm="1">
        <f t="array" ref="B772">IF(Table2[[#This Row],[Max_num_drones]:[Max_num_drones]]=3,Table2[[#This Row],[Solving_time]:[Solving_time]],"")</f>
        <v/>
      </c>
      <c r="C772" s="20" t="str" cm="1">
        <f t="array" ref="C772">IF(Table2[[#This Row],[Max_num_drones]:[Max_num_drones]]=4,Table2[[#This Row],[Solving_time]:[Solving_time]],"")</f>
        <v/>
      </c>
      <c r="D772" s="20" t="str" cm="1">
        <f t="array" ref="D772">IF(Table2[[#This Row],[Max_num_drones]:[Max_num_drones]]=5,Table2[[#This Row],[Solving_time]:[Solving_time]],"")</f>
        <v/>
      </c>
    </row>
    <row r="773" spans="1:4">
      <c r="A773" s="20" t="str" cm="1">
        <f t="array" ref="A773">IF(Table2[[#This Row],[Max_num_drones]:[Max_num_drones]]=2,Table2[[#This Row],[Solving_time]:[Solving_time]],"")</f>
        <v/>
      </c>
      <c r="B773" s="20" t="str" cm="1">
        <f t="array" ref="B773">IF(Table2[[#This Row],[Max_num_drones]:[Max_num_drones]]=3,Table2[[#This Row],[Solving_time]:[Solving_time]],"")</f>
        <v/>
      </c>
      <c r="C773" s="20" t="str" cm="1">
        <f t="array" ref="C773">IF(Table2[[#This Row],[Max_num_drones]:[Max_num_drones]]=4,Table2[[#This Row],[Solving_time]:[Solving_time]],"")</f>
        <v/>
      </c>
      <c r="D773" s="20" t="str" cm="1">
        <f t="array" ref="D773">IF(Table2[[#This Row],[Max_num_drones]:[Max_num_drones]]=5,Table2[[#This Row],[Solving_time]:[Solving_time]],"")</f>
        <v/>
      </c>
    </row>
    <row r="774" spans="1:4">
      <c r="A774" s="20" t="str" cm="1">
        <f t="array" ref="A774">IF(Table2[[#This Row],[Max_num_drones]:[Max_num_drones]]=2,Table2[[#This Row],[Solving_time]:[Solving_time]],"")</f>
        <v/>
      </c>
      <c r="B774" s="20" t="str" cm="1">
        <f t="array" ref="B774">IF(Table2[[#This Row],[Max_num_drones]:[Max_num_drones]]=3,Table2[[#This Row],[Solving_time]:[Solving_time]],"")</f>
        <v/>
      </c>
      <c r="C774" s="20" t="str" cm="1">
        <f t="array" ref="C774">IF(Table2[[#This Row],[Max_num_drones]:[Max_num_drones]]=4,Table2[[#This Row],[Solving_time]:[Solving_time]],"")</f>
        <v/>
      </c>
      <c r="D774" s="20" t="str" cm="1">
        <f t="array" ref="D774">IF(Table2[[#This Row],[Max_num_drones]:[Max_num_drones]]=5,Table2[[#This Row],[Solving_time]:[Solving_time]],"")</f>
        <v/>
      </c>
    </row>
    <row r="775" spans="1:4">
      <c r="A775" s="20" t="str" cm="1">
        <f t="array" ref="A775">IF(Table2[[#This Row],[Max_num_drones]:[Max_num_drones]]=2,Table2[[#This Row],[Solving_time]:[Solving_time]],"")</f>
        <v/>
      </c>
      <c r="B775" s="20" t="str" cm="1">
        <f t="array" ref="B775">IF(Table2[[#This Row],[Max_num_drones]:[Max_num_drones]]=3,Table2[[#This Row],[Solving_time]:[Solving_time]],"")</f>
        <v/>
      </c>
      <c r="C775" s="20" t="str" cm="1">
        <f t="array" ref="C775">IF(Table2[[#This Row],[Max_num_drones]:[Max_num_drones]]=4,Table2[[#This Row],[Solving_time]:[Solving_time]],"")</f>
        <v/>
      </c>
      <c r="D775" s="20" t="str" cm="1">
        <f t="array" ref="D775">IF(Table2[[#This Row],[Max_num_drones]:[Max_num_drones]]=5,Table2[[#This Row],[Solving_time]:[Solving_time]],"")</f>
        <v/>
      </c>
    </row>
    <row r="776" spans="1:4">
      <c r="A776" s="20" t="str" cm="1">
        <f t="array" ref="A776">IF(Table2[[#This Row],[Max_num_drones]:[Max_num_drones]]=2,Table2[[#This Row],[Solving_time]:[Solving_time]],"")</f>
        <v/>
      </c>
      <c r="B776" s="20" t="str" cm="1">
        <f t="array" ref="B776">IF(Table2[[#This Row],[Max_num_drones]:[Max_num_drones]]=3,Table2[[#This Row],[Solving_time]:[Solving_time]],"")</f>
        <v/>
      </c>
      <c r="C776" s="20" t="str" cm="1">
        <f t="array" ref="C776">IF(Table2[[#This Row],[Max_num_drones]:[Max_num_drones]]=4,Table2[[#This Row],[Solving_time]:[Solving_time]],"")</f>
        <v/>
      </c>
      <c r="D776" s="20" t="str" cm="1">
        <f t="array" ref="D776">IF(Table2[[#This Row],[Max_num_drones]:[Max_num_drones]]=5,Table2[[#This Row],[Solving_time]:[Solving_time]],"")</f>
        <v/>
      </c>
    </row>
    <row r="777" spans="1:4">
      <c r="A777" s="20" t="str" cm="1">
        <f t="array" ref="A777">IF(Table2[[#This Row],[Max_num_drones]:[Max_num_drones]]=2,Table2[[#This Row],[Solving_time]:[Solving_time]],"")</f>
        <v/>
      </c>
      <c r="B777" s="20" t="str" cm="1">
        <f t="array" ref="B777">IF(Table2[[#This Row],[Max_num_drones]:[Max_num_drones]]=3,Table2[[#This Row],[Solving_time]:[Solving_time]],"")</f>
        <v/>
      </c>
      <c r="C777" s="20" t="str" cm="1">
        <f t="array" ref="C777">IF(Table2[[#This Row],[Max_num_drones]:[Max_num_drones]]=4,Table2[[#This Row],[Solving_time]:[Solving_time]],"")</f>
        <v/>
      </c>
      <c r="D777" s="20" t="str" cm="1">
        <f t="array" ref="D777">IF(Table2[[#This Row],[Max_num_drones]:[Max_num_drones]]=5,Table2[[#This Row],[Solving_time]:[Solving_time]],"")</f>
        <v/>
      </c>
    </row>
    <row r="778" spans="1:4">
      <c r="A778" s="20" t="str" cm="1">
        <f t="array" ref="A778">IF(Table2[[#This Row],[Max_num_drones]:[Max_num_drones]]=2,Table2[[#This Row],[Solving_time]:[Solving_time]],"")</f>
        <v/>
      </c>
      <c r="B778" s="20" t="str" cm="1">
        <f t="array" ref="B778">IF(Table2[[#This Row],[Max_num_drones]:[Max_num_drones]]=3,Table2[[#This Row],[Solving_time]:[Solving_time]],"")</f>
        <v/>
      </c>
      <c r="C778" s="20" t="str" cm="1">
        <f t="array" ref="C778">IF(Table2[[#This Row],[Max_num_drones]:[Max_num_drones]]=4,Table2[[#This Row],[Solving_time]:[Solving_time]],"")</f>
        <v/>
      </c>
      <c r="D778" s="20" t="str" cm="1">
        <f t="array" ref="D778">IF(Table2[[#This Row],[Max_num_drones]:[Max_num_drones]]=5,Table2[[#This Row],[Solving_time]:[Solving_time]],"")</f>
        <v/>
      </c>
    </row>
    <row r="779" spans="1:4">
      <c r="A779" s="20" t="str" cm="1">
        <f t="array" ref="A779">IF(Table2[[#This Row],[Max_num_drones]:[Max_num_drones]]=2,Table2[[#This Row],[Solving_time]:[Solving_time]],"")</f>
        <v/>
      </c>
      <c r="B779" s="20" t="str" cm="1">
        <f t="array" ref="B779">IF(Table2[[#This Row],[Max_num_drones]:[Max_num_drones]]=3,Table2[[#This Row],[Solving_time]:[Solving_time]],"")</f>
        <v/>
      </c>
      <c r="C779" s="20" t="str" cm="1">
        <f t="array" ref="C779">IF(Table2[[#This Row],[Max_num_drones]:[Max_num_drones]]=4,Table2[[#This Row],[Solving_time]:[Solving_time]],"")</f>
        <v/>
      </c>
      <c r="D779" s="20" t="str" cm="1">
        <f t="array" ref="D779">IF(Table2[[#This Row],[Max_num_drones]:[Max_num_drones]]=5,Table2[[#This Row],[Solving_time]:[Solving_time]],"")</f>
        <v/>
      </c>
    </row>
    <row r="780" spans="1:4">
      <c r="A780" s="20" t="str" cm="1">
        <f t="array" ref="A780">IF(Table2[[#This Row],[Max_num_drones]:[Max_num_drones]]=2,Table2[[#This Row],[Solving_time]:[Solving_time]],"")</f>
        <v/>
      </c>
      <c r="B780" s="20" t="str" cm="1">
        <f t="array" ref="B780">IF(Table2[[#This Row],[Max_num_drones]:[Max_num_drones]]=3,Table2[[#This Row],[Solving_time]:[Solving_time]],"")</f>
        <v/>
      </c>
      <c r="C780" s="20" t="str" cm="1">
        <f t="array" ref="C780">IF(Table2[[#This Row],[Max_num_drones]:[Max_num_drones]]=4,Table2[[#This Row],[Solving_time]:[Solving_time]],"")</f>
        <v/>
      </c>
      <c r="D780" s="20" t="str" cm="1">
        <f t="array" ref="D780">IF(Table2[[#This Row],[Max_num_drones]:[Max_num_drones]]=5,Table2[[#This Row],[Solving_time]:[Solving_time]],"")</f>
        <v/>
      </c>
    </row>
    <row r="781" spans="1:4">
      <c r="A781" s="20" t="str" cm="1">
        <f t="array" ref="A781">IF(Table2[[#This Row],[Max_num_drones]:[Max_num_drones]]=2,Table2[[#This Row],[Solving_time]:[Solving_time]],"")</f>
        <v/>
      </c>
      <c r="B781" s="20" t="str" cm="1">
        <f t="array" ref="B781">IF(Table2[[#This Row],[Max_num_drones]:[Max_num_drones]]=3,Table2[[#This Row],[Solving_time]:[Solving_time]],"")</f>
        <v/>
      </c>
      <c r="C781" s="20" t="str" cm="1">
        <f t="array" ref="C781">IF(Table2[[#This Row],[Max_num_drones]:[Max_num_drones]]=4,Table2[[#This Row],[Solving_time]:[Solving_time]],"")</f>
        <v/>
      </c>
      <c r="D781" s="20" t="str" cm="1">
        <f t="array" ref="D781">IF(Table2[[#This Row],[Max_num_drones]:[Max_num_drones]]=5,Table2[[#This Row],[Solving_time]:[Solving_time]],"")</f>
        <v/>
      </c>
    </row>
    <row r="782" spans="1:4">
      <c r="A782" s="20" t="str" cm="1">
        <f t="array" ref="A782">IF(Table2[[#This Row],[Max_num_drones]:[Max_num_drones]]=2,Table2[[#This Row],[Solving_time]:[Solving_time]],"")</f>
        <v/>
      </c>
      <c r="B782" s="20" t="str" cm="1">
        <f t="array" ref="B782">IF(Table2[[#This Row],[Max_num_drones]:[Max_num_drones]]=3,Table2[[#This Row],[Solving_time]:[Solving_time]],"")</f>
        <v/>
      </c>
      <c r="C782" s="20" t="str" cm="1">
        <f t="array" ref="C782">IF(Table2[[#This Row],[Max_num_drones]:[Max_num_drones]]=4,Table2[[#This Row],[Solving_time]:[Solving_time]],"")</f>
        <v/>
      </c>
      <c r="D782" s="20" t="str" cm="1">
        <f t="array" ref="D782">IF(Table2[[#This Row],[Max_num_drones]:[Max_num_drones]]=5,Table2[[#This Row],[Solving_time]:[Solving_time]],"")</f>
        <v/>
      </c>
    </row>
    <row r="783" spans="1:4">
      <c r="A783" s="20" t="str" cm="1">
        <f t="array" ref="A783">IF(Table2[[#This Row],[Max_num_drones]:[Max_num_drones]]=2,Table2[[#This Row],[Solving_time]:[Solving_time]],"")</f>
        <v/>
      </c>
      <c r="B783" s="20" t="str" cm="1">
        <f t="array" ref="B783">IF(Table2[[#This Row],[Max_num_drones]:[Max_num_drones]]=3,Table2[[#This Row],[Solving_time]:[Solving_time]],"")</f>
        <v/>
      </c>
      <c r="C783" s="20" t="str" cm="1">
        <f t="array" ref="C783">IF(Table2[[#This Row],[Max_num_drones]:[Max_num_drones]]=4,Table2[[#This Row],[Solving_time]:[Solving_time]],"")</f>
        <v/>
      </c>
      <c r="D783" s="20" t="str" cm="1">
        <f t="array" ref="D783">IF(Table2[[#This Row],[Max_num_drones]:[Max_num_drones]]=5,Table2[[#This Row],[Solving_time]:[Solving_time]],"")</f>
        <v/>
      </c>
    </row>
    <row r="784" spans="1:4">
      <c r="A784" s="20" t="str" cm="1">
        <f t="array" ref="A784">IF(Table2[[#This Row],[Max_num_drones]:[Max_num_drones]]=2,Table2[[#This Row],[Solving_time]:[Solving_time]],"")</f>
        <v/>
      </c>
      <c r="B784" s="20" t="str" cm="1">
        <f t="array" ref="B784">IF(Table2[[#This Row],[Max_num_drones]:[Max_num_drones]]=3,Table2[[#This Row],[Solving_time]:[Solving_time]],"")</f>
        <v/>
      </c>
      <c r="C784" s="20" t="str" cm="1">
        <f t="array" ref="C784">IF(Table2[[#This Row],[Max_num_drones]:[Max_num_drones]]=4,Table2[[#This Row],[Solving_time]:[Solving_time]],"")</f>
        <v/>
      </c>
      <c r="D784" s="20" t="str" cm="1">
        <f t="array" ref="D784">IF(Table2[[#This Row],[Max_num_drones]:[Max_num_drones]]=5,Table2[[#This Row],[Solving_time]:[Solving_time]],"")</f>
        <v/>
      </c>
    </row>
    <row r="785" spans="1:4">
      <c r="A785" s="20" t="str" cm="1">
        <f t="array" ref="A785">IF(Table2[[#This Row],[Max_num_drones]:[Max_num_drones]]=2,Table2[[#This Row],[Solving_time]:[Solving_time]],"")</f>
        <v/>
      </c>
      <c r="B785" s="20" t="str" cm="1">
        <f t="array" ref="B785">IF(Table2[[#This Row],[Max_num_drones]:[Max_num_drones]]=3,Table2[[#This Row],[Solving_time]:[Solving_time]],"")</f>
        <v/>
      </c>
      <c r="C785" s="20" t="str" cm="1">
        <f t="array" ref="C785">IF(Table2[[#This Row],[Max_num_drones]:[Max_num_drones]]=4,Table2[[#This Row],[Solving_time]:[Solving_time]],"")</f>
        <v/>
      </c>
      <c r="D785" s="20" t="str" cm="1">
        <f t="array" ref="D785">IF(Table2[[#This Row],[Max_num_drones]:[Max_num_drones]]=5,Table2[[#This Row],[Solving_time]:[Solving_time]],"")</f>
        <v/>
      </c>
    </row>
    <row r="786" spans="1:4">
      <c r="A786" s="20" t="str" cm="1">
        <f t="array" ref="A786">IF(Table2[[#This Row],[Max_num_drones]:[Max_num_drones]]=2,Table2[[#This Row],[Solving_time]:[Solving_time]],"")</f>
        <v/>
      </c>
      <c r="B786" s="20" t="str" cm="1">
        <f t="array" ref="B786">IF(Table2[[#This Row],[Max_num_drones]:[Max_num_drones]]=3,Table2[[#This Row],[Solving_time]:[Solving_time]],"")</f>
        <v/>
      </c>
      <c r="C786" s="20" t="str" cm="1">
        <f t="array" ref="C786">IF(Table2[[#This Row],[Max_num_drones]:[Max_num_drones]]=4,Table2[[#This Row],[Solving_time]:[Solving_time]],"")</f>
        <v/>
      </c>
      <c r="D786" s="20" t="str" cm="1">
        <f t="array" ref="D786">IF(Table2[[#This Row],[Max_num_drones]:[Max_num_drones]]=5,Table2[[#This Row],[Solving_time]:[Solving_time]],"")</f>
        <v/>
      </c>
    </row>
    <row r="787" spans="1:4">
      <c r="A787" s="20" t="str" cm="1">
        <f t="array" ref="A787">IF(Table2[[#This Row],[Max_num_drones]:[Max_num_drones]]=2,Table2[[#This Row],[Solving_time]:[Solving_time]],"")</f>
        <v/>
      </c>
      <c r="B787" s="20" t="str" cm="1">
        <f t="array" ref="B787">IF(Table2[[#This Row],[Max_num_drones]:[Max_num_drones]]=3,Table2[[#This Row],[Solving_time]:[Solving_time]],"")</f>
        <v/>
      </c>
      <c r="C787" s="20" t="str" cm="1">
        <f t="array" ref="C787">IF(Table2[[#This Row],[Max_num_drones]:[Max_num_drones]]=4,Table2[[#This Row],[Solving_time]:[Solving_time]],"")</f>
        <v/>
      </c>
      <c r="D787" s="20" t="str" cm="1">
        <f t="array" ref="D787">IF(Table2[[#This Row],[Max_num_drones]:[Max_num_drones]]=5,Table2[[#This Row],[Solving_time]:[Solving_time]],"")</f>
        <v/>
      </c>
    </row>
    <row r="788" spans="1:4">
      <c r="A788" s="20" t="str" cm="1">
        <f t="array" ref="A788">IF(Table2[[#This Row],[Max_num_drones]:[Max_num_drones]]=2,Table2[[#This Row],[Solving_time]:[Solving_time]],"")</f>
        <v/>
      </c>
      <c r="B788" s="20" t="str" cm="1">
        <f t="array" ref="B788">IF(Table2[[#This Row],[Max_num_drones]:[Max_num_drones]]=3,Table2[[#This Row],[Solving_time]:[Solving_time]],"")</f>
        <v/>
      </c>
      <c r="C788" s="20" t="str" cm="1">
        <f t="array" ref="C788">IF(Table2[[#This Row],[Max_num_drones]:[Max_num_drones]]=4,Table2[[#This Row],[Solving_time]:[Solving_time]],"")</f>
        <v/>
      </c>
      <c r="D788" s="20" t="str" cm="1">
        <f t="array" ref="D788">IF(Table2[[#This Row],[Max_num_drones]:[Max_num_drones]]=5,Table2[[#This Row],[Solving_time]:[Solving_time]],"")</f>
        <v/>
      </c>
    </row>
    <row r="789" spans="1:4">
      <c r="A789" s="20" t="str" cm="1">
        <f t="array" ref="A789">IF(Table2[[#This Row],[Max_num_drones]:[Max_num_drones]]=2,Table2[[#This Row],[Solving_time]:[Solving_time]],"")</f>
        <v/>
      </c>
      <c r="B789" s="20" t="str" cm="1">
        <f t="array" ref="B789">IF(Table2[[#This Row],[Max_num_drones]:[Max_num_drones]]=3,Table2[[#This Row],[Solving_time]:[Solving_time]],"")</f>
        <v/>
      </c>
      <c r="C789" s="20" t="str" cm="1">
        <f t="array" ref="C789">IF(Table2[[#This Row],[Max_num_drones]:[Max_num_drones]]=4,Table2[[#This Row],[Solving_time]:[Solving_time]],"")</f>
        <v/>
      </c>
      <c r="D789" s="20" t="str" cm="1">
        <f t="array" ref="D789">IF(Table2[[#This Row],[Max_num_drones]:[Max_num_drones]]=5,Table2[[#This Row],[Solving_time]:[Solving_time]],"")</f>
        <v/>
      </c>
    </row>
    <row r="790" spans="1:4">
      <c r="A790" s="20" t="str" cm="1">
        <f t="array" ref="A790">IF(Table2[[#This Row],[Max_num_drones]:[Max_num_drones]]=2,Table2[[#This Row],[Solving_time]:[Solving_time]],"")</f>
        <v/>
      </c>
      <c r="B790" s="20" t="str" cm="1">
        <f t="array" ref="B790">IF(Table2[[#This Row],[Max_num_drones]:[Max_num_drones]]=3,Table2[[#This Row],[Solving_time]:[Solving_time]],"")</f>
        <v/>
      </c>
      <c r="C790" s="20" t="str" cm="1">
        <f t="array" ref="C790">IF(Table2[[#This Row],[Max_num_drones]:[Max_num_drones]]=4,Table2[[#This Row],[Solving_time]:[Solving_time]],"")</f>
        <v/>
      </c>
      <c r="D790" s="20" t="str" cm="1">
        <f t="array" ref="D790">IF(Table2[[#This Row],[Max_num_drones]:[Max_num_drones]]=5,Table2[[#This Row],[Solving_time]:[Solving_time]],"")</f>
        <v/>
      </c>
    </row>
    <row r="791" spans="1:4">
      <c r="A791" s="20" t="str" cm="1">
        <f t="array" ref="A791">IF(Table2[[#This Row],[Max_num_drones]:[Max_num_drones]]=2,Table2[[#This Row],[Solving_time]:[Solving_time]],"")</f>
        <v/>
      </c>
      <c r="B791" s="20" t="str" cm="1">
        <f t="array" ref="B791">IF(Table2[[#This Row],[Max_num_drones]:[Max_num_drones]]=3,Table2[[#This Row],[Solving_time]:[Solving_time]],"")</f>
        <v/>
      </c>
      <c r="C791" s="20" t="str" cm="1">
        <f t="array" ref="C791">IF(Table2[[#This Row],[Max_num_drones]:[Max_num_drones]]=4,Table2[[#This Row],[Solving_time]:[Solving_time]],"")</f>
        <v/>
      </c>
      <c r="D791" s="20" t="str" cm="1">
        <f t="array" ref="D791">IF(Table2[[#This Row],[Max_num_drones]:[Max_num_drones]]=5,Table2[[#This Row],[Solving_time]:[Solving_time]],"")</f>
        <v/>
      </c>
    </row>
    <row r="792" spans="1:4">
      <c r="A792" s="20" t="str" cm="1">
        <f t="array" ref="A792">IF(Table2[[#This Row],[Max_num_drones]:[Max_num_drones]]=2,Table2[[#This Row],[Solving_time]:[Solving_time]],"")</f>
        <v/>
      </c>
      <c r="B792" s="20" t="str" cm="1">
        <f t="array" ref="B792">IF(Table2[[#This Row],[Max_num_drones]:[Max_num_drones]]=3,Table2[[#This Row],[Solving_time]:[Solving_time]],"")</f>
        <v/>
      </c>
      <c r="C792" s="20" t="str" cm="1">
        <f t="array" ref="C792">IF(Table2[[#This Row],[Max_num_drones]:[Max_num_drones]]=4,Table2[[#This Row],[Solving_time]:[Solving_time]],"")</f>
        <v/>
      </c>
      <c r="D792" s="20" t="str" cm="1">
        <f t="array" ref="D792">IF(Table2[[#This Row],[Max_num_drones]:[Max_num_drones]]=5,Table2[[#This Row],[Solving_time]:[Solving_time]],"")</f>
        <v/>
      </c>
    </row>
    <row r="793" spans="1:4">
      <c r="A793" s="20" t="str" cm="1">
        <f t="array" ref="A793">IF(Table2[[#This Row],[Max_num_drones]:[Max_num_drones]]=2,Table2[[#This Row],[Solving_time]:[Solving_time]],"")</f>
        <v/>
      </c>
      <c r="B793" s="20" t="str" cm="1">
        <f t="array" ref="B793">IF(Table2[[#This Row],[Max_num_drones]:[Max_num_drones]]=3,Table2[[#This Row],[Solving_time]:[Solving_time]],"")</f>
        <v/>
      </c>
      <c r="C793" s="20" t="str" cm="1">
        <f t="array" ref="C793">IF(Table2[[#This Row],[Max_num_drones]:[Max_num_drones]]=4,Table2[[#This Row],[Solving_time]:[Solving_time]],"")</f>
        <v/>
      </c>
      <c r="D793" s="20" t="str" cm="1">
        <f t="array" ref="D793">IF(Table2[[#This Row],[Max_num_drones]:[Max_num_drones]]=5,Table2[[#This Row],[Solving_time]:[Solving_time]],"")</f>
        <v/>
      </c>
    </row>
    <row r="794" spans="1:4">
      <c r="A794" s="20" t="str" cm="1">
        <f t="array" ref="A794">IF(Table2[[#This Row],[Max_num_drones]:[Max_num_drones]]=2,Table2[[#This Row],[Solving_time]:[Solving_time]],"")</f>
        <v/>
      </c>
      <c r="B794" s="20" t="str" cm="1">
        <f t="array" ref="B794">IF(Table2[[#This Row],[Max_num_drones]:[Max_num_drones]]=3,Table2[[#This Row],[Solving_time]:[Solving_time]],"")</f>
        <v/>
      </c>
      <c r="C794" s="20" t="str" cm="1">
        <f t="array" ref="C794">IF(Table2[[#This Row],[Max_num_drones]:[Max_num_drones]]=4,Table2[[#This Row],[Solving_time]:[Solving_time]],"")</f>
        <v/>
      </c>
      <c r="D794" s="20" t="str" cm="1">
        <f t="array" ref="D794">IF(Table2[[#This Row],[Max_num_drones]:[Max_num_drones]]=5,Table2[[#This Row],[Solving_time]:[Solving_time]],"")</f>
        <v/>
      </c>
    </row>
    <row r="795" spans="1:4">
      <c r="A795" s="20" t="str" cm="1">
        <f t="array" ref="A795">IF(Table2[[#This Row],[Max_num_drones]:[Max_num_drones]]=2,Table2[[#This Row],[Solving_time]:[Solving_time]],"")</f>
        <v/>
      </c>
      <c r="B795" s="20" t="str" cm="1">
        <f t="array" ref="B795">IF(Table2[[#This Row],[Max_num_drones]:[Max_num_drones]]=3,Table2[[#This Row],[Solving_time]:[Solving_time]],"")</f>
        <v/>
      </c>
      <c r="C795" s="20" t="str" cm="1">
        <f t="array" ref="C795">IF(Table2[[#This Row],[Max_num_drones]:[Max_num_drones]]=4,Table2[[#This Row],[Solving_time]:[Solving_time]],"")</f>
        <v/>
      </c>
      <c r="D795" s="20" t="str" cm="1">
        <f t="array" ref="D795">IF(Table2[[#This Row],[Max_num_drones]:[Max_num_drones]]=5,Table2[[#This Row],[Solving_time]:[Solving_time]],"")</f>
        <v/>
      </c>
    </row>
    <row r="796" spans="1:4">
      <c r="A796" s="20" t="str" cm="1">
        <f t="array" ref="A796">IF(Table2[[#This Row],[Max_num_drones]:[Max_num_drones]]=2,Table2[[#This Row],[Solving_time]:[Solving_time]],"")</f>
        <v/>
      </c>
      <c r="B796" s="20" t="str" cm="1">
        <f t="array" ref="B796">IF(Table2[[#This Row],[Max_num_drones]:[Max_num_drones]]=3,Table2[[#This Row],[Solving_time]:[Solving_time]],"")</f>
        <v/>
      </c>
      <c r="C796" s="20" t="str" cm="1">
        <f t="array" ref="C796">IF(Table2[[#This Row],[Max_num_drones]:[Max_num_drones]]=4,Table2[[#This Row],[Solving_time]:[Solving_time]],"")</f>
        <v/>
      </c>
      <c r="D796" s="20" t="str" cm="1">
        <f t="array" ref="D796">IF(Table2[[#This Row],[Max_num_drones]:[Max_num_drones]]=5,Table2[[#This Row],[Solving_time]:[Solving_time]],"")</f>
        <v/>
      </c>
    </row>
    <row r="797" spans="1:4">
      <c r="A797" s="20" t="str" cm="1">
        <f t="array" ref="A797">IF(Table2[[#This Row],[Max_num_drones]:[Max_num_drones]]=2,Table2[[#This Row],[Solving_time]:[Solving_time]],"")</f>
        <v/>
      </c>
      <c r="B797" s="20" t="str" cm="1">
        <f t="array" ref="B797">IF(Table2[[#This Row],[Max_num_drones]:[Max_num_drones]]=3,Table2[[#This Row],[Solving_time]:[Solving_time]],"")</f>
        <v/>
      </c>
      <c r="C797" s="20" t="str" cm="1">
        <f t="array" ref="C797">IF(Table2[[#This Row],[Max_num_drones]:[Max_num_drones]]=4,Table2[[#This Row],[Solving_time]:[Solving_time]],"")</f>
        <v/>
      </c>
      <c r="D797" s="20" t="str" cm="1">
        <f t="array" ref="D797">IF(Table2[[#This Row],[Max_num_drones]:[Max_num_drones]]=5,Table2[[#This Row],[Solving_time]:[Solving_time]],"")</f>
        <v/>
      </c>
    </row>
    <row r="798" spans="1:4">
      <c r="A798" s="20" t="str" cm="1">
        <f t="array" ref="A798">IF(Table2[[#This Row],[Max_num_drones]:[Max_num_drones]]=2,Table2[[#This Row],[Solving_time]:[Solving_time]],"")</f>
        <v/>
      </c>
      <c r="B798" s="20" t="str" cm="1">
        <f t="array" ref="B798">IF(Table2[[#This Row],[Max_num_drones]:[Max_num_drones]]=3,Table2[[#This Row],[Solving_time]:[Solving_time]],"")</f>
        <v/>
      </c>
      <c r="C798" s="20" t="str" cm="1">
        <f t="array" ref="C798">IF(Table2[[#This Row],[Max_num_drones]:[Max_num_drones]]=4,Table2[[#This Row],[Solving_time]:[Solving_time]],"")</f>
        <v/>
      </c>
      <c r="D798" s="20" t="str" cm="1">
        <f t="array" ref="D798">IF(Table2[[#This Row],[Max_num_drones]:[Max_num_drones]]=5,Table2[[#This Row],[Solving_time]:[Solving_time]],"")</f>
        <v/>
      </c>
    </row>
    <row r="799" spans="1:4">
      <c r="A799" s="20" t="str" cm="1">
        <f t="array" ref="A799">IF(Table2[[#This Row],[Max_num_drones]:[Max_num_drones]]=2,Table2[[#This Row],[Solving_time]:[Solving_time]],"")</f>
        <v/>
      </c>
      <c r="B799" s="20" t="str" cm="1">
        <f t="array" ref="B799">IF(Table2[[#This Row],[Max_num_drones]:[Max_num_drones]]=3,Table2[[#This Row],[Solving_time]:[Solving_time]],"")</f>
        <v/>
      </c>
      <c r="C799" s="20" t="str" cm="1">
        <f t="array" ref="C799">IF(Table2[[#This Row],[Max_num_drones]:[Max_num_drones]]=4,Table2[[#This Row],[Solving_time]:[Solving_time]],"")</f>
        <v/>
      </c>
      <c r="D799" s="20" t="str" cm="1">
        <f t="array" ref="D799">IF(Table2[[#This Row],[Max_num_drones]:[Max_num_drones]]=5,Table2[[#This Row],[Solving_time]:[Solving_time]],"")</f>
        <v/>
      </c>
    </row>
    <row r="800" spans="1:4">
      <c r="A800" s="20" t="str" cm="1">
        <f t="array" ref="A800">IF(Table2[[#This Row],[Max_num_drones]:[Max_num_drones]]=2,Table2[[#This Row],[Solving_time]:[Solving_time]],"")</f>
        <v/>
      </c>
      <c r="B800" s="20" t="str" cm="1">
        <f t="array" ref="B800">IF(Table2[[#This Row],[Max_num_drones]:[Max_num_drones]]=3,Table2[[#This Row],[Solving_time]:[Solving_time]],"")</f>
        <v/>
      </c>
      <c r="C800" s="20" t="str" cm="1">
        <f t="array" ref="C800">IF(Table2[[#This Row],[Max_num_drones]:[Max_num_drones]]=4,Table2[[#This Row],[Solving_time]:[Solving_time]],"")</f>
        <v/>
      </c>
      <c r="D800" s="20" t="str" cm="1">
        <f t="array" ref="D800">IF(Table2[[#This Row],[Max_num_drones]:[Max_num_drones]]=5,Table2[[#This Row],[Solving_time]:[Solving_time]],"")</f>
        <v/>
      </c>
    </row>
    <row r="801" spans="1:4">
      <c r="A801" s="20" t="str" cm="1">
        <f t="array" ref="A801">IF(Table2[[#This Row],[Max_num_drones]:[Max_num_drones]]=2,Table2[[#This Row],[Solving_time]:[Solving_time]],"")</f>
        <v/>
      </c>
      <c r="B801" s="20" t="str" cm="1">
        <f t="array" ref="B801">IF(Table2[[#This Row],[Max_num_drones]:[Max_num_drones]]=3,Table2[[#This Row],[Solving_time]:[Solving_time]],"")</f>
        <v/>
      </c>
      <c r="C801" s="20" t="str" cm="1">
        <f t="array" ref="C801">IF(Table2[[#This Row],[Max_num_drones]:[Max_num_drones]]=4,Table2[[#This Row],[Solving_time]:[Solving_time]],"")</f>
        <v/>
      </c>
      <c r="D801" s="20" t="str" cm="1">
        <f t="array" ref="D801">IF(Table2[[#This Row],[Max_num_drones]:[Max_num_drones]]=5,Table2[[#This Row],[Solving_time]:[Solving_time]],"")</f>
        <v/>
      </c>
    </row>
    <row r="802" spans="1:4">
      <c r="A802" s="20" t="str" cm="1">
        <f t="array" ref="A802">IF(Table2[[#This Row],[Max_num_drones]:[Max_num_drones]]=2,Table2[[#This Row],[Solving_time]:[Solving_time]],"")</f>
        <v/>
      </c>
      <c r="B802" s="20" t="str" cm="1">
        <f t="array" ref="B802">IF(Table2[[#This Row],[Max_num_drones]:[Max_num_drones]]=3,Table2[[#This Row],[Solving_time]:[Solving_time]],"")</f>
        <v/>
      </c>
      <c r="C802" s="20" t="str" cm="1">
        <f t="array" ref="C802">IF(Table2[[#This Row],[Max_num_drones]:[Max_num_drones]]=4,Table2[[#This Row],[Solving_time]:[Solving_time]],"")</f>
        <v/>
      </c>
      <c r="D802" s="20" t="str" cm="1">
        <f t="array" ref="D802">IF(Table2[[#This Row],[Max_num_drones]:[Max_num_drones]]=5,Table2[[#This Row],[Solving_time]:[Solving_time]],"")</f>
        <v/>
      </c>
    </row>
    <row r="803" spans="1:4">
      <c r="A803" s="20" t="str" cm="1">
        <f t="array" ref="A803">IF(Table2[[#This Row],[Max_num_drones]:[Max_num_drones]]=2,Table2[[#This Row],[Solving_time]:[Solving_time]],"")</f>
        <v/>
      </c>
      <c r="B803" s="20" t="str" cm="1">
        <f t="array" ref="B803">IF(Table2[[#This Row],[Max_num_drones]:[Max_num_drones]]=3,Table2[[#This Row],[Solving_time]:[Solving_time]],"")</f>
        <v/>
      </c>
      <c r="C803" s="20" t="str" cm="1">
        <f t="array" ref="C803">IF(Table2[[#This Row],[Max_num_drones]:[Max_num_drones]]=4,Table2[[#This Row],[Solving_time]:[Solving_time]],"")</f>
        <v/>
      </c>
      <c r="D803" s="20" t="str" cm="1">
        <f t="array" ref="D803">IF(Table2[[#This Row],[Max_num_drones]:[Max_num_drones]]=5,Table2[[#This Row],[Solving_time]:[Solving_time]],"")</f>
        <v/>
      </c>
    </row>
    <row r="804" spans="1:4">
      <c r="A804" s="20" t="str" cm="1">
        <f t="array" ref="A804">IF(Table2[[#This Row],[Max_num_drones]:[Max_num_drones]]=2,Table2[[#This Row],[Solving_time]:[Solving_time]],"")</f>
        <v/>
      </c>
      <c r="B804" s="20" t="str" cm="1">
        <f t="array" ref="B804">IF(Table2[[#This Row],[Max_num_drones]:[Max_num_drones]]=3,Table2[[#This Row],[Solving_time]:[Solving_time]],"")</f>
        <v/>
      </c>
      <c r="C804" s="20" t="str" cm="1">
        <f t="array" ref="C804">IF(Table2[[#This Row],[Max_num_drones]:[Max_num_drones]]=4,Table2[[#This Row],[Solving_time]:[Solving_time]],"")</f>
        <v/>
      </c>
      <c r="D804" s="20" t="str" cm="1">
        <f t="array" ref="D804">IF(Table2[[#This Row],[Max_num_drones]:[Max_num_drones]]=5,Table2[[#This Row],[Solving_time]:[Solving_time]],"")</f>
        <v/>
      </c>
    </row>
    <row r="805" spans="1:4">
      <c r="A805" s="20" t="str" cm="1">
        <f t="array" ref="A805">IF(Table2[[#This Row],[Max_num_drones]:[Max_num_drones]]=2,Table2[[#This Row],[Solving_time]:[Solving_time]],"")</f>
        <v/>
      </c>
      <c r="B805" s="20" t="str" cm="1">
        <f t="array" ref="B805">IF(Table2[[#This Row],[Max_num_drones]:[Max_num_drones]]=3,Table2[[#This Row],[Solving_time]:[Solving_time]],"")</f>
        <v/>
      </c>
      <c r="C805" s="20" t="str" cm="1">
        <f t="array" ref="C805">IF(Table2[[#This Row],[Max_num_drones]:[Max_num_drones]]=4,Table2[[#This Row],[Solving_time]:[Solving_time]],"")</f>
        <v/>
      </c>
      <c r="D805" s="20" t="str" cm="1">
        <f t="array" ref="D805">IF(Table2[[#This Row],[Max_num_drones]:[Max_num_drones]]=5,Table2[[#This Row],[Solving_time]:[Solving_time]],"")</f>
        <v/>
      </c>
    </row>
    <row r="806" spans="1:4">
      <c r="A806" s="20" t="str" cm="1">
        <f t="array" ref="A806">IF(Table2[[#This Row],[Max_num_drones]:[Max_num_drones]]=2,Table2[[#This Row],[Solving_time]:[Solving_time]],"")</f>
        <v/>
      </c>
      <c r="B806" s="20" t="str" cm="1">
        <f t="array" ref="B806">IF(Table2[[#This Row],[Max_num_drones]:[Max_num_drones]]=3,Table2[[#This Row],[Solving_time]:[Solving_time]],"")</f>
        <v/>
      </c>
      <c r="C806" s="20" t="str" cm="1">
        <f t="array" ref="C806">IF(Table2[[#This Row],[Max_num_drones]:[Max_num_drones]]=4,Table2[[#This Row],[Solving_time]:[Solving_time]],"")</f>
        <v/>
      </c>
      <c r="D806" s="20" t="str" cm="1">
        <f t="array" ref="D806">IF(Table2[[#This Row],[Max_num_drones]:[Max_num_drones]]=5,Table2[[#This Row],[Solving_time]:[Solving_time]],"")</f>
        <v/>
      </c>
    </row>
    <row r="807" spans="1:4">
      <c r="A807" s="20" t="str" cm="1">
        <f t="array" ref="A807">IF(Table2[[#This Row],[Max_num_drones]:[Max_num_drones]]=2,Table2[[#This Row],[Solving_time]:[Solving_time]],"")</f>
        <v/>
      </c>
      <c r="B807" s="20" t="str" cm="1">
        <f t="array" ref="B807">IF(Table2[[#This Row],[Max_num_drones]:[Max_num_drones]]=3,Table2[[#This Row],[Solving_time]:[Solving_time]],"")</f>
        <v/>
      </c>
      <c r="C807" s="20" t="str" cm="1">
        <f t="array" ref="C807">IF(Table2[[#This Row],[Max_num_drones]:[Max_num_drones]]=4,Table2[[#This Row],[Solving_time]:[Solving_time]],"")</f>
        <v/>
      </c>
      <c r="D807" s="20" t="str" cm="1">
        <f t="array" ref="D807">IF(Table2[[#This Row],[Max_num_drones]:[Max_num_drones]]=5,Table2[[#This Row],[Solving_time]:[Solving_time]],"")</f>
        <v/>
      </c>
    </row>
    <row r="808" spans="1:4">
      <c r="A808" s="20" t="str" cm="1">
        <f t="array" ref="A808">IF(Table2[[#This Row],[Max_num_drones]:[Max_num_drones]]=2,Table2[[#This Row],[Solving_time]:[Solving_time]],"")</f>
        <v/>
      </c>
      <c r="B808" s="20" t="str" cm="1">
        <f t="array" ref="B808">IF(Table2[[#This Row],[Max_num_drones]:[Max_num_drones]]=3,Table2[[#This Row],[Solving_time]:[Solving_time]],"")</f>
        <v/>
      </c>
      <c r="C808" s="20" t="str" cm="1">
        <f t="array" ref="C808">IF(Table2[[#This Row],[Max_num_drones]:[Max_num_drones]]=4,Table2[[#This Row],[Solving_time]:[Solving_time]],"")</f>
        <v/>
      </c>
      <c r="D808" s="20" t="str" cm="1">
        <f t="array" ref="D808">IF(Table2[[#This Row],[Max_num_drones]:[Max_num_drones]]=5,Table2[[#This Row],[Solving_time]:[Solving_time]],"")</f>
        <v/>
      </c>
    </row>
    <row r="809" spans="1:4">
      <c r="A809" s="20" t="str" cm="1">
        <f t="array" ref="A809">IF(Table2[[#This Row],[Max_num_drones]:[Max_num_drones]]=2,Table2[[#This Row],[Solving_time]:[Solving_time]],"")</f>
        <v/>
      </c>
      <c r="B809" s="20" t="str" cm="1">
        <f t="array" ref="B809">IF(Table2[[#This Row],[Max_num_drones]:[Max_num_drones]]=3,Table2[[#This Row],[Solving_time]:[Solving_time]],"")</f>
        <v/>
      </c>
      <c r="C809" s="20" t="str" cm="1">
        <f t="array" ref="C809">IF(Table2[[#This Row],[Max_num_drones]:[Max_num_drones]]=4,Table2[[#This Row],[Solving_time]:[Solving_time]],"")</f>
        <v/>
      </c>
      <c r="D809" s="20" t="str" cm="1">
        <f t="array" ref="D809">IF(Table2[[#This Row],[Max_num_drones]:[Max_num_drones]]=5,Table2[[#This Row],[Solving_time]:[Solving_time]],"")</f>
        <v/>
      </c>
    </row>
    <row r="810" spans="1:4">
      <c r="A810" s="20" t="str" cm="1">
        <f t="array" ref="A810">IF(Table2[[#This Row],[Max_num_drones]:[Max_num_drones]]=2,Table2[[#This Row],[Solving_time]:[Solving_time]],"")</f>
        <v/>
      </c>
      <c r="B810" s="20" t="str" cm="1">
        <f t="array" ref="B810">IF(Table2[[#This Row],[Max_num_drones]:[Max_num_drones]]=3,Table2[[#This Row],[Solving_time]:[Solving_time]],"")</f>
        <v/>
      </c>
      <c r="C810" s="20" t="str" cm="1">
        <f t="array" ref="C810">IF(Table2[[#This Row],[Max_num_drones]:[Max_num_drones]]=4,Table2[[#This Row],[Solving_time]:[Solving_time]],"")</f>
        <v/>
      </c>
      <c r="D810" s="20" t="str" cm="1">
        <f t="array" ref="D810">IF(Table2[[#This Row],[Max_num_drones]:[Max_num_drones]]=5,Table2[[#This Row],[Solving_time]:[Solving_time]],"")</f>
        <v/>
      </c>
    </row>
    <row r="811" spans="1:4">
      <c r="A811" s="20" t="str" cm="1">
        <f t="array" ref="A811">IF(Table2[[#This Row],[Max_num_drones]:[Max_num_drones]]=2,Table2[[#This Row],[Solving_time]:[Solving_time]],"")</f>
        <v/>
      </c>
      <c r="B811" s="20" t="str" cm="1">
        <f t="array" ref="B811">IF(Table2[[#This Row],[Max_num_drones]:[Max_num_drones]]=3,Table2[[#This Row],[Solving_time]:[Solving_time]],"")</f>
        <v/>
      </c>
      <c r="C811" s="20" t="str" cm="1">
        <f t="array" ref="C811">IF(Table2[[#This Row],[Max_num_drones]:[Max_num_drones]]=4,Table2[[#This Row],[Solving_time]:[Solving_time]],"")</f>
        <v/>
      </c>
      <c r="D811" s="20" t="str" cm="1">
        <f t="array" ref="D811">IF(Table2[[#This Row],[Max_num_drones]:[Max_num_drones]]=5,Table2[[#This Row],[Solving_time]:[Solving_time]],"")</f>
        <v/>
      </c>
    </row>
    <row r="812" spans="1:4">
      <c r="A812" s="20" t="str" cm="1">
        <f t="array" ref="A812">IF(Table2[[#This Row],[Max_num_drones]:[Max_num_drones]]=2,Table2[[#This Row],[Solving_time]:[Solving_time]],"")</f>
        <v/>
      </c>
      <c r="B812" s="20" t="str" cm="1">
        <f t="array" ref="B812">IF(Table2[[#This Row],[Max_num_drones]:[Max_num_drones]]=3,Table2[[#This Row],[Solving_time]:[Solving_time]],"")</f>
        <v/>
      </c>
      <c r="C812" s="20" t="str" cm="1">
        <f t="array" ref="C812">IF(Table2[[#This Row],[Max_num_drones]:[Max_num_drones]]=4,Table2[[#This Row],[Solving_time]:[Solving_time]],"")</f>
        <v/>
      </c>
      <c r="D812" s="20" t="str" cm="1">
        <f t="array" ref="D812">IF(Table2[[#This Row],[Max_num_drones]:[Max_num_drones]]=5,Table2[[#This Row],[Solving_time]:[Solving_time]],"")</f>
        <v/>
      </c>
    </row>
    <row r="813" spans="1:4">
      <c r="A813" s="20" t="str" cm="1">
        <f t="array" ref="A813">IF(Table2[[#This Row],[Max_num_drones]:[Max_num_drones]]=2,Table2[[#This Row],[Solving_time]:[Solving_time]],"")</f>
        <v/>
      </c>
      <c r="B813" s="20" t="str" cm="1">
        <f t="array" ref="B813">IF(Table2[[#This Row],[Max_num_drones]:[Max_num_drones]]=3,Table2[[#This Row],[Solving_time]:[Solving_time]],"")</f>
        <v/>
      </c>
      <c r="C813" s="20" t="str" cm="1">
        <f t="array" ref="C813">IF(Table2[[#This Row],[Max_num_drones]:[Max_num_drones]]=4,Table2[[#This Row],[Solving_time]:[Solving_time]],"")</f>
        <v/>
      </c>
      <c r="D813" s="20" t="str" cm="1">
        <f t="array" ref="D813">IF(Table2[[#This Row],[Max_num_drones]:[Max_num_drones]]=5,Table2[[#This Row],[Solving_time]:[Solving_time]],"")</f>
        <v/>
      </c>
    </row>
    <row r="814" spans="1:4">
      <c r="A814" s="20" t="str" cm="1">
        <f t="array" ref="A814">IF(Table2[[#This Row],[Max_num_drones]:[Max_num_drones]]=2,Table2[[#This Row],[Solving_time]:[Solving_time]],"")</f>
        <v/>
      </c>
      <c r="B814" s="20" t="str" cm="1">
        <f t="array" ref="B814">IF(Table2[[#This Row],[Max_num_drones]:[Max_num_drones]]=3,Table2[[#This Row],[Solving_time]:[Solving_time]],"")</f>
        <v/>
      </c>
      <c r="C814" s="20" t="str" cm="1">
        <f t="array" ref="C814">IF(Table2[[#This Row],[Max_num_drones]:[Max_num_drones]]=4,Table2[[#This Row],[Solving_time]:[Solving_time]],"")</f>
        <v/>
      </c>
      <c r="D814" s="20" t="str" cm="1">
        <f t="array" ref="D814">IF(Table2[[#This Row],[Max_num_drones]:[Max_num_drones]]=5,Table2[[#This Row],[Solving_time]:[Solving_time]],"")</f>
        <v/>
      </c>
    </row>
    <row r="815" spans="1:4">
      <c r="A815" s="20" t="str" cm="1">
        <f t="array" ref="A815">IF(Table2[[#This Row],[Max_num_drones]:[Max_num_drones]]=2,Table2[[#This Row],[Solving_time]:[Solving_time]],"")</f>
        <v/>
      </c>
      <c r="B815" s="20" t="str" cm="1">
        <f t="array" ref="B815">IF(Table2[[#This Row],[Max_num_drones]:[Max_num_drones]]=3,Table2[[#This Row],[Solving_time]:[Solving_time]],"")</f>
        <v/>
      </c>
      <c r="C815" s="20" t="str" cm="1">
        <f t="array" ref="C815">IF(Table2[[#This Row],[Max_num_drones]:[Max_num_drones]]=4,Table2[[#This Row],[Solving_time]:[Solving_time]],"")</f>
        <v/>
      </c>
      <c r="D815" s="20" t="str" cm="1">
        <f t="array" ref="D815">IF(Table2[[#This Row],[Max_num_drones]:[Max_num_drones]]=5,Table2[[#This Row],[Solving_time]:[Solving_time]],"")</f>
        <v/>
      </c>
    </row>
    <row r="816" spans="1:4">
      <c r="A816" s="20" t="str" cm="1">
        <f t="array" ref="A816">IF(Table2[[#This Row],[Max_num_drones]:[Max_num_drones]]=2,Table2[[#This Row],[Solving_time]:[Solving_time]],"")</f>
        <v/>
      </c>
      <c r="B816" s="20" t="str" cm="1">
        <f t="array" ref="B816">IF(Table2[[#This Row],[Max_num_drones]:[Max_num_drones]]=3,Table2[[#This Row],[Solving_time]:[Solving_time]],"")</f>
        <v/>
      </c>
      <c r="C816" s="20" t="str" cm="1">
        <f t="array" ref="C816">IF(Table2[[#This Row],[Max_num_drones]:[Max_num_drones]]=4,Table2[[#This Row],[Solving_time]:[Solving_time]],"")</f>
        <v/>
      </c>
      <c r="D816" s="20" t="str" cm="1">
        <f t="array" ref="D816">IF(Table2[[#This Row],[Max_num_drones]:[Max_num_drones]]=5,Table2[[#This Row],[Solving_time]:[Solving_time]],"")</f>
        <v/>
      </c>
    </row>
    <row r="817" spans="1:4">
      <c r="A817" s="20" t="str" cm="1">
        <f t="array" ref="A817">IF(Table2[[#This Row],[Max_num_drones]:[Max_num_drones]]=2,Table2[[#This Row],[Solving_time]:[Solving_time]],"")</f>
        <v/>
      </c>
      <c r="B817" s="20" t="str" cm="1">
        <f t="array" ref="B817">IF(Table2[[#This Row],[Max_num_drones]:[Max_num_drones]]=3,Table2[[#This Row],[Solving_time]:[Solving_time]],"")</f>
        <v/>
      </c>
      <c r="C817" s="20" t="str" cm="1">
        <f t="array" ref="C817">IF(Table2[[#This Row],[Max_num_drones]:[Max_num_drones]]=4,Table2[[#This Row],[Solving_time]:[Solving_time]],"")</f>
        <v/>
      </c>
      <c r="D817" s="20" t="str" cm="1">
        <f t="array" ref="D817">IF(Table2[[#This Row],[Max_num_drones]:[Max_num_drones]]=5,Table2[[#This Row],[Solving_time]:[Solving_time]],"")</f>
        <v/>
      </c>
    </row>
    <row r="818" spans="1:4">
      <c r="A818" s="20" t="str" cm="1">
        <f t="array" ref="A818">IF(Table2[[#This Row],[Max_num_drones]:[Max_num_drones]]=2,Table2[[#This Row],[Solving_time]:[Solving_time]],"")</f>
        <v/>
      </c>
      <c r="B818" s="20" t="str" cm="1">
        <f t="array" ref="B818">IF(Table2[[#This Row],[Max_num_drones]:[Max_num_drones]]=3,Table2[[#This Row],[Solving_time]:[Solving_time]],"")</f>
        <v/>
      </c>
      <c r="C818" s="20" t="str" cm="1">
        <f t="array" ref="C818">IF(Table2[[#This Row],[Max_num_drones]:[Max_num_drones]]=4,Table2[[#This Row],[Solving_time]:[Solving_time]],"")</f>
        <v/>
      </c>
      <c r="D818" s="20" t="str" cm="1">
        <f t="array" ref="D818">IF(Table2[[#This Row],[Max_num_drones]:[Max_num_drones]]=5,Table2[[#This Row],[Solving_time]:[Solving_time]],"")</f>
        <v/>
      </c>
    </row>
    <row r="819" spans="1:4">
      <c r="A819" s="20" t="str" cm="1">
        <f t="array" ref="A819">IF(Table2[[#This Row],[Max_num_drones]:[Max_num_drones]]=2,Table2[[#This Row],[Solving_time]:[Solving_time]],"")</f>
        <v/>
      </c>
      <c r="B819" s="20" t="str" cm="1">
        <f t="array" ref="B819">IF(Table2[[#This Row],[Max_num_drones]:[Max_num_drones]]=3,Table2[[#This Row],[Solving_time]:[Solving_time]],"")</f>
        <v/>
      </c>
      <c r="C819" s="20" t="str" cm="1">
        <f t="array" ref="C819">IF(Table2[[#This Row],[Max_num_drones]:[Max_num_drones]]=4,Table2[[#This Row],[Solving_time]:[Solving_time]],"")</f>
        <v/>
      </c>
      <c r="D819" s="20" t="str" cm="1">
        <f t="array" ref="D819">IF(Table2[[#This Row],[Max_num_drones]:[Max_num_drones]]=5,Table2[[#This Row],[Solving_time]:[Solving_time]],"")</f>
        <v/>
      </c>
    </row>
    <row r="820" spans="1:4">
      <c r="A820" s="20" t="str" cm="1">
        <f t="array" ref="A820">IF(Table2[[#This Row],[Max_num_drones]:[Max_num_drones]]=2,Table2[[#This Row],[Solving_time]:[Solving_time]],"")</f>
        <v/>
      </c>
      <c r="B820" s="20" t="str" cm="1">
        <f t="array" ref="B820">IF(Table2[[#This Row],[Max_num_drones]:[Max_num_drones]]=3,Table2[[#This Row],[Solving_time]:[Solving_time]],"")</f>
        <v/>
      </c>
      <c r="C820" s="20" t="str" cm="1">
        <f t="array" ref="C820">IF(Table2[[#This Row],[Max_num_drones]:[Max_num_drones]]=4,Table2[[#This Row],[Solving_time]:[Solving_time]],"")</f>
        <v/>
      </c>
      <c r="D820" s="20" t="str" cm="1">
        <f t="array" ref="D820">IF(Table2[[#This Row],[Max_num_drones]:[Max_num_drones]]=5,Table2[[#This Row],[Solving_time]:[Solving_time]],"")</f>
        <v/>
      </c>
    </row>
    <row r="821" spans="1:4">
      <c r="A821" s="20" t="str" cm="1">
        <f t="array" ref="A821">IF(Table2[[#This Row],[Max_num_drones]:[Max_num_drones]]=2,Table2[[#This Row],[Solving_time]:[Solving_time]],"")</f>
        <v/>
      </c>
      <c r="B821" s="20" t="str" cm="1">
        <f t="array" ref="B821">IF(Table2[[#This Row],[Max_num_drones]:[Max_num_drones]]=3,Table2[[#This Row],[Solving_time]:[Solving_time]],"")</f>
        <v/>
      </c>
      <c r="C821" s="20" t="str" cm="1">
        <f t="array" ref="C821">IF(Table2[[#This Row],[Max_num_drones]:[Max_num_drones]]=4,Table2[[#This Row],[Solving_time]:[Solving_time]],"")</f>
        <v/>
      </c>
      <c r="D821" s="20" t="str" cm="1">
        <f t="array" ref="D821">IF(Table2[[#This Row],[Max_num_drones]:[Max_num_drones]]=5,Table2[[#This Row],[Solving_time]:[Solving_time]],"")</f>
        <v/>
      </c>
    </row>
    <row r="822" spans="1:4">
      <c r="A822" s="20" t="str" cm="1">
        <f t="array" ref="A822">IF(Table2[[#This Row],[Max_num_drones]:[Max_num_drones]]=2,Table2[[#This Row],[Solving_time]:[Solving_time]],"")</f>
        <v/>
      </c>
      <c r="B822" s="20" t="str" cm="1">
        <f t="array" ref="B822">IF(Table2[[#This Row],[Max_num_drones]:[Max_num_drones]]=3,Table2[[#This Row],[Solving_time]:[Solving_time]],"")</f>
        <v/>
      </c>
      <c r="C822" s="20" t="str" cm="1">
        <f t="array" ref="C822">IF(Table2[[#This Row],[Max_num_drones]:[Max_num_drones]]=4,Table2[[#This Row],[Solving_time]:[Solving_time]],"")</f>
        <v/>
      </c>
      <c r="D822" s="20" t="str" cm="1">
        <f t="array" ref="D822">IF(Table2[[#This Row],[Max_num_drones]:[Max_num_drones]]=5,Table2[[#This Row],[Solving_time]:[Solving_time]],"")</f>
        <v/>
      </c>
    </row>
    <row r="823" spans="1:4">
      <c r="A823" s="20" t="str" cm="1">
        <f t="array" ref="A823">IF(Table2[[#This Row],[Max_num_drones]:[Max_num_drones]]=2,Table2[[#This Row],[Solving_time]:[Solving_time]],"")</f>
        <v/>
      </c>
      <c r="B823" s="20" t="str" cm="1">
        <f t="array" ref="B823">IF(Table2[[#This Row],[Max_num_drones]:[Max_num_drones]]=3,Table2[[#This Row],[Solving_time]:[Solving_time]],"")</f>
        <v/>
      </c>
      <c r="C823" s="20" t="str" cm="1">
        <f t="array" ref="C823">IF(Table2[[#This Row],[Max_num_drones]:[Max_num_drones]]=4,Table2[[#This Row],[Solving_time]:[Solving_time]],"")</f>
        <v/>
      </c>
      <c r="D823" s="20" t="str" cm="1">
        <f t="array" ref="D823">IF(Table2[[#This Row],[Max_num_drones]:[Max_num_drones]]=5,Table2[[#This Row],[Solving_time]:[Solving_time]],"")</f>
        <v/>
      </c>
    </row>
    <row r="824" spans="1:4">
      <c r="A824" s="20" t="str" cm="1">
        <f t="array" ref="A824">IF(Table2[[#This Row],[Max_num_drones]:[Max_num_drones]]=2,Table2[[#This Row],[Solving_time]:[Solving_time]],"")</f>
        <v/>
      </c>
      <c r="B824" s="20" t="str" cm="1">
        <f t="array" ref="B824">IF(Table2[[#This Row],[Max_num_drones]:[Max_num_drones]]=3,Table2[[#This Row],[Solving_time]:[Solving_time]],"")</f>
        <v/>
      </c>
      <c r="C824" s="20" t="str" cm="1">
        <f t="array" ref="C824">IF(Table2[[#This Row],[Max_num_drones]:[Max_num_drones]]=4,Table2[[#This Row],[Solving_time]:[Solving_time]],"")</f>
        <v/>
      </c>
      <c r="D824" s="20" t="str" cm="1">
        <f t="array" ref="D824">IF(Table2[[#This Row],[Max_num_drones]:[Max_num_drones]]=5,Table2[[#This Row],[Solving_time]:[Solving_time]],"")</f>
        <v/>
      </c>
    </row>
    <row r="825" spans="1:4">
      <c r="A825" s="20" t="str" cm="1">
        <f t="array" ref="A825">IF(Table2[[#This Row],[Max_num_drones]:[Max_num_drones]]=2,Table2[[#This Row],[Solving_time]:[Solving_time]],"")</f>
        <v/>
      </c>
      <c r="B825" s="20" t="str" cm="1">
        <f t="array" ref="B825">IF(Table2[[#This Row],[Max_num_drones]:[Max_num_drones]]=3,Table2[[#This Row],[Solving_time]:[Solving_time]],"")</f>
        <v/>
      </c>
      <c r="C825" s="20" t="str" cm="1">
        <f t="array" ref="C825">IF(Table2[[#This Row],[Max_num_drones]:[Max_num_drones]]=4,Table2[[#This Row],[Solving_time]:[Solving_time]],"")</f>
        <v/>
      </c>
      <c r="D825" s="20" t="str" cm="1">
        <f t="array" ref="D825">IF(Table2[[#This Row],[Max_num_drones]:[Max_num_drones]]=5,Table2[[#This Row],[Solving_time]:[Solving_time]],"")</f>
        <v/>
      </c>
    </row>
    <row r="826" spans="1:4">
      <c r="A826" s="20" t="str" cm="1">
        <f t="array" ref="A826">IF(Table2[[#This Row],[Max_num_drones]:[Max_num_drones]]=2,Table2[[#This Row],[Solving_time]:[Solving_time]],"")</f>
        <v/>
      </c>
      <c r="B826" s="20" t="str" cm="1">
        <f t="array" ref="B826">IF(Table2[[#This Row],[Max_num_drones]:[Max_num_drones]]=3,Table2[[#This Row],[Solving_time]:[Solving_time]],"")</f>
        <v/>
      </c>
      <c r="C826" s="20" t="str" cm="1">
        <f t="array" ref="C826">IF(Table2[[#This Row],[Max_num_drones]:[Max_num_drones]]=4,Table2[[#This Row],[Solving_time]:[Solving_time]],"")</f>
        <v/>
      </c>
      <c r="D826" s="20" t="str" cm="1">
        <f t="array" ref="D826">IF(Table2[[#This Row],[Max_num_drones]:[Max_num_drones]]=5,Table2[[#This Row],[Solving_time]:[Solving_time]],"")</f>
        <v/>
      </c>
    </row>
    <row r="827" spans="1:4">
      <c r="A827" s="20" t="str" cm="1">
        <f t="array" ref="A827">IF(Table2[[#This Row],[Max_num_drones]:[Max_num_drones]]=2,Table2[[#This Row],[Solving_time]:[Solving_time]],"")</f>
        <v/>
      </c>
      <c r="B827" s="20" t="str" cm="1">
        <f t="array" ref="B827">IF(Table2[[#This Row],[Max_num_drones]:[Max_num_drones]]=3,Table2[[#This Row],[Solving_time]:[Solving_time]],"")</f>
        <v/>
      </c>
      <c r="C827" s="20" t="str" cm="1">
        <f t="array" ref="C827">IF(Table2[[#This Row],[Max_num_drones]:[Max_num_drones]]=4,Table2[[#This Row],[Solving_time]:[Solving_time]],"")</f>
        <v/>
      </c>
      <c r="D827" s="20" t="str" cm="1">
        <f t="array" ref="D827">IF(Table2[[#This Row],[Max_num_drones]:[Max_num_drones]]=5,Table2[[#This Row],[Solving_time]:[Solving_time]],"")</f>
        <v/>
      </c>
    </row>
    <row r="828" spans="1:4">
      <c r="A828" s="20" t="str" cm="1">
        <f t="array" ref="A828">IF(Table2[[#This Row],[Max_num_drones]:[Max_num_drones]]=2,Table2[[#This Row],[Solving_time]:[Solving_time]],"")</f>
        <v/>
      </c>
      <c r="B828" s="20" t="str" cm="1">
        <f t="array" ref="B828">IF(Table2[[#This Row],[Max_num_drones]:[Max_num_drones]]=3,Table2[[#This Row],[Solving_time]:[Solving_time]],"")</f>
        <v/>
      </c>
      <c r="C828" s="20" t="str" cm="1">
        <f t="array" ref="C828">IF(Table2[[#This Row],[Max_num_drones]:[Max_num_drones]]=4,Table2[[#This Row],[Solving_time]:[Solving_time]],"")</f>
        <v/>
      </c>
      <c r="D828" s="20" t="str" cm="1">
        <f t="array" ref="D828">IF(Table2[[#This Row],[Max_num_drones]:[Max_num_drones]]=5,Table2[[#This Row],[Solving_time]:[Solving_time]],"")</f>
        <v/>
      </c>
    </row>
    <row r="829" spans="1:4">
      <c r="A829" s="20" t="str" cm="1">
        <f t="array" ref="A829">IF(Table2[[#This Row],[Max_num_drones]:[Max_num_drones]]=2,Table2[[#This Row],[Solving_time]:[Solving_time]],"")</f>
        <v/>
      </c>
      <c r="B829" s="20" t="str" cm="1">
        <f t="array" ref="B829">IF(Table2[[#This Row],[Max_num_drones]:[Max_num_drones]]=3,Table2[[#This Row],[Solving_time]:[Solving_time]],"")</f>
        <v/>
      </c>
      <c r="C829" s="20" t="str" cm="1">
        <f t="array" ref="C829">IF(Table2[[#This Row],[Max_num_drones]:[Max_num_drones]]=4,Table2[[#This Row],[Solving_time]:[Solving_time]],"")</f>
        <v/>
      </c>
      <c r="D829" s="20" t="str" cm="1">
        <f t="array" ref="D829">IF(Table2[[#This Row],[Max_num_drones]:[Max_num_drones]]=5,Table2[[#This Row],[Solving_time]:[Solving_time]],"")</f>
        <v/>
      </c>
    </row>
    <row r="830" spans="1:4">
      <c r="A830" s="20" t="str" cm="1">
        <f t="array" ref="A830">IF(Table2[[#This Row],[Max_num_drones]:[Max_num_drones]]=2,Table2[[#This Row],[Solving_time]:[Solving_time]],"")</f>
        <v/>
      </c>
      <c r="B830" s="20" t="str" cm="1">
        <f t="array" ref="B830">IF(Table2[[#This Row],[Max_num_drones]:[Max_num_drones]]=3,Table2[[#This Row],[Solving_time]:[Solving_time]],"")</f>
        <v/>
      </c>
      <c r="C830" s="20" t="str" cm="1">
        <f t="array" ref="C830">IF(Table2[[#This Row],[Max_num_drones]:[Max_num_drones]]=4,Table2[[#This Row],[Solving_time]:[Solving_time]],"")</f>
        <v/>
      </c>
      <c r="D830" s="20" t="str" cm="1">
        <f t="array" ref="D830">IF(Table2[[#This Row],[Max_num_drones]:[Max_num_drones]]=5,Table2[[#This Row],[Solving_time]:[Solving_time]],"")</f>
        <v/>
      </c>
    </row>
    <row r="831" spans="1:4">
      <c r="A831" s="20" t="str" cm="1">
        <f t="array" ref="A831">IF(Table2[[#This Row],[Max_num_drones]:[Max_num_drones]]=2,Table2[[#This Row],[Solving_time]:[Solving_time]],"")</f>
        <v/>
      </c>
      <c r="B831" s="20" t="str" cm="1">
        <f t="array" ref="B831">IF(Table2[[#This Row],[Max_num_drones]:[Max_num_drones]]=3,Table2[[#This Row],[Solving_time]:[Solving_time]],"")</f>
        <v/>
      </c>
      <c r="C831" s="20" t="str" cm="1">
        <f t="array" ref="C831">IF(Table2[[#This Row],[Max_num_drones]:[Max_num_drones]]=4,Table2[[#This Row],[Solving_time]:[Solving_time]],"")</f>
        <v/>
      </c>
      <c r="D831" s="20" t="str" cm="1">
        <f t="array" ref="D831">IF(Table2[[#This Row],[Max_num_drones]:[Max_num_drones]]=5,Table2[[#This Row],[Solving_time]:[Solving_time]],"")</f>
        <v/>
      </c>
    </row>
    <row r="832" spans="1:4">
      <c r="A832" s="20" t="str" cm="1">
        <f t="array" ref="A832">IF(Table2[[#This Row],[Max_num_drones]:[Max_num_drones]]=2,Table2[[#This Row],[Solving_time]:[Solving_time]],"")</f>
        <v/>
      </c>
      <c r="B832" s="20" t="str" cm="1">
        <f t="array" ref="B832">IF(Table2[[#This Row],[Max_num_drones]:[Max_num_drones]]=3,Table2[[#This Row],[Solving_time]:[Solving_time]],"")</f>
        <v/>
      </c>
      <c r="C832" s="20" t="str" cm="1">
        <f t="array" ref="C832">IF(Table2[[#This Row],[Max_num_drones]:[Max_num_drones]]=4,Table2[[#This Row],[Solving_time]:[Solving_time]],"")</f>
        <v/>
      </c>
      <c r="D832" s="20" t="str" cm="1">
        <f t="array" ref="D832">IF(Table2[[#This Row],[Max_num_drones]:[Max_num_drones]]=5,Table2[[#This Row],[Solving_time]:[Solving_time]],"")</f>
        <v/>
      </c>
    </row>
    <row r="833" spans="1:4">
      <c r="A833" s="20" t="str" cm="1">
        <f t="array" ref="A833">IF(Table2[[#This Row],[Max_num_drones]:[Max_num_drones]]=2,Table2[[#This Row],[Solving_time]:[Solving_time]],"")</f>
        <v/>
      </c>
      <c r="B833" s="20" t="str" cm="1">
        <f t="array" ref="B833">IF(Table2[[#This Row],[Max_num_drones]:[Max_num_drones]]=3,Table2[[#This Row],[Solving_time]:[Solving_time]],"")</f>
        <v/>
      </c>
      <c r="C833" s="20" t="str" cm="1">
        <f t="array" ref="C833">IF(Table2[[#This Row],[Max_num_drones]:[Max_num_drones]]=4,Table2[[#This Row],[Solving_time]:[Solving_time]],"")</f>
        <v/>
      </c>
      <c r="D833" s="20" t="str" cm="1">
        <f t="array" ref="D833">IF(Table2[[#This Row],[Max_num_drones]:[Max_num_drones]]=5,Table2[[#This Row],[Solving_time]:[Solving_time]],"")</f>
        <v/>
      </c>
    </row>
    <row r="834" spans="1:4">
      <c r="A834" s="20" t="str" cm="1">
        <f t="array" ref="A834">IF(Table2[[#This Row],[Max_num_drones]:[Max_num_drones]]=2,Table2[[#This Row],[Solving_time]:[Solving_time]],"")</f>
        <v/>
      </c>
      <c r="B834" s="20" t="str" cm="1">
        <f t="array" ref="B834">IF(Table2[[#This Row],[Max_num_drones]:[Max_num_drones]]=3,Table2[[#This Row],[Solving_time]:[Solving_time]],"")</f>
        <v/>
      </c>
      <c r="C834" s="20" t="str" cm="1">
        <f t="array" ref="C834">IF(Table2[[#This Row],[Max_num_drones]:[Max_num_drones]]=4,Table2[[#This Row],[Solving_time]:[Solving_time]],"")</f>
        <v/>
      </c>
      <c r="D834" s="20" t="str" cm="1">
        <f t="array" ref="D834">IF(Table2[[#This Row],[Max_num_drones]:[Max_num_drones]]=5,Table2[[#This Row],[Solving_time]:[Solving_time]],"")</f>
        <v/>
      </c>
    </row>
    <row r="835" spans="1:4">
      <c r="A835" s="20" t="str" cm="1">
        <f t="array" ref="A835">IF(Table2[[#This Row],[Max_num_drones]:[Max_num_drones]]=2,Table2[[#This Row],[Solving_time]:[Solving_time]],"")</f>
        <v/>
      </c>
      <c r="B835" s="20" t="str" cm="1">
        <f t="array" ref="B835">IF(Table2[[#This Row],[Max_num_drones]:[Max_num_drones]]=3,Table2[[#This Row],[Solving_time]:[Solving_time]],"")</f>
        <v/>
      </c>
      <c r="C835" s="20" t="str" cm="1">
        <f t="array" ref="C835">IF(Table2[[#This Row],[Max_num_drones]:[Max_num_drones]]=4,Table2[[#This Row],[Solving_time]:[Solving_time]],"")</f>
        <v/>
      </c>
      <c r="D835" s="20" t="str" cm="1">
        <f t="array" ref="D835">IF(Table2[[#This Row],[Max_num_drones]:[Max_num_drones]]=5,Table2[[#This Row],[Solving_time]:[Solving_time]],"")</f>
        <v/>
      </c>
    </row>
    <row r="836" spans="1:4">
      <c r="A836" s="20" t="str" cm="1">
        <f t="array" ref="A836">IF(Table2[[#This Row],[Max_num_drones]:[Max_num_drones]]=2,Table2[[#This Row],[Solving_time]:[Solving_time]],"")</f>
        <v/>
      </c>
      <c r="B836" s="20" t="str" cm="1">
        <f t="array" ref="B836">IF(Table2[[#This Row],[Max_num_drones]:[Max_num_drones]]=3,Table2[[#This Row],[Solving_time]:[Solving_time]],"")</f>
        <v/>
      </c>
      <c r="C836" s="20" t="str" cm="1">
        <f t="array" ref="C836">IF(Table2[[#This Row],[Max_num_drones]:[Max_num_drones]]=4,Table2[[#This Row],[Solving_time]:[Solving_time]],"")</f>
        <v/>
      </c>
      <c r="D836" s="20" t="str" cm="1">
        <f t="array" ref="D836">IF(Table2[[#This Row],[Max_num_drones]:[Max_num_drones]]=5,Table2[[#This Row],[Solving_time]:[Solving_time]],"")</f>
        <v/>
      </c>
    </row>
    <row r="837" spans="1:4">
      <c r="A837" s="20" t="str" cm="1">
        <f t="array" ref="A837">IF(Table2[[#This Row],[Max_num_drones]:[Max_num_drones]]=2,Table2[[#This Row],[Solving_time]:[Solving_time]],"")</f>
        <v/>
      </c>
      <c r="B837" s="20" t="str" cm="1">
        <f t="array" ref="B837">IF(Table2[[#This Row],[Max_num_drones]:[Max_num_drones]]=3,Table2[[#This Row],[Solving_time]:[Solving_time]],"")</f>
        <v/>
      </c>
      <c r="C837" s="20" t="str" cm="1">
        <f t="array" ref="C837">IF(Table2[[#This Row],[Max_num_drones]:[Max_num_drones]]=4,Table2[[#This Row],[Solving_time]:[Solving_time]],"")</f>
        <v/>
      </c>
      <c r="D837" s="20" t="str" cm="1">
        <f t="array" ref="D837">IF(Table2[[#This Row],[Max_num_drones]:[Max_num_drones]]=5,Table2[[#This Row],[Solving_time]:[Solving_time]],"")</f>
        <v/>
      </c>
    </row>
    <row r="838" spans="1:4">
      <c r="A838" s="20" t="str" cm="1">
        <f t="array" ref="A838">IF(Table2[[#This Row],[Max_num_drones]:[Max_num_drones]]=2,Table2[[#This Row],[Solving_time]:[Solving_time]],"")</f>
        <v/>
      </c>
      <c r="B838" s="20" t="str" cm="1">
        <f t="array" ref="B838">IF(Table2[[#This Row],[Max_num_drones]:[Max_num_drones]]=3,Table2[[#This Row],[Solving_time]:[Solving_time]],"")</f>
        <v/>
      </c>
      <c r="C838" s="20" t="str" cm="1">
        <f t="array" ref="C838">IF(Table2[[#This Row],[Max_num_drones]:[Max_num_drones]]=4,Table2[[#This Row],[Solving_time]:[Solving_time]],"")</f>
        <v/>
      </c>
      <c r="D838" s="20" t="str" cm="1">
        <f t="array" ref="D838">IF(Table2[[#This Row],[Max_num_drones]:[Max_num_drones]]=5,Table2[[#This Row],[Solving_time]:[Solving_time]],"")</f>
        <v/>
      </c>
    </row>
    <row r="839" spans="1:4">
      <c r="A839" s="20" t="str" cm="1">
        <f t="array" ref="A839">IF(Table2[[#This Row],[Max_num_drones]:[Max_num_drones]]=2,Table2[[#This Row],[Solving_time]:[Solving_time]],"")</f>
        <v/>
      </c>
      <c r="B839" s="20" t="str" cm="1">
        <f t="array" ref="B839">IF(Table2[[#This Row],[Max_num_drones]:[Max_num_drones]]=3,Table2[[#This Row],[Solving_time]:[Solving_time]],"")</f>
        <v/>
      </c>
      <c r="C839" s="20" t="str" cm="1">
        <f t="array" ref="C839">IF(Table2[[#This Row],[Max_num_drones]:[Max_num_drones]]=4,Table2[[#This Row],[Solving_time]:[Solving_time]],"")</f>
        <v/>
      </c>
      <c r="D839" s="20" t="str" cm="1">
        <f t="array" ref="D839">IF(Table2[[#This Row],[Max_num_drones]:[Max_num_drones]]=5,Table2[[#This Row],[Solving_time]:[Solving_time]],"")</f>
        <v/>
      </c>
    </row>
    <row r="840" spans="1:4">
      <c r="A840" s="20" t="str" cm="1">
        <f t="array" ref="A840">IF(Table2[[#This Row],[Max_num_drones]:[Max_num_drones]]=2,Table2[[#This Row],[Solving_time]:[Solving_time]],"")</f>
        <v/>
      </c>
      <c r="B840" s="20" t="str" cm="1">
        <f t="array" ref="B840">IF(Table2[[#This Row],[Max_num_drones]:[Max_num_drones]]=3,Table2[[#This Row],[Solving_time]:[Solving_time]],"")</f>
        <v/>
      </c>
      <c r="C840" s="20" t="str" cm="1">
        <f t="array" ref="C840">IF(Table2[[#This Row],[Max_num_drones]:[Max_num_drones]]=4,Table2[[#This Row],[Solving_time]:[Solving_time]],"")</f>
        <v/>
      </c>
      <c r="D840" s="20" t="str" cm="1">
        <f t="array" ref="D840">IF(Table2[[#This Row],[Max_num_drones]:[Max_num_drones]]=5,Table2[[#This Row],[Solving_time]:[Solving_time]],"")</f>
        <v/>
      </c>
    </row>
    <row r="841" spans="1:4">
      <c r="A841" s="20" t="str" cm="1">
        <f t="array" ref="A841">IF(Table2[[#This Row],[Max_num_drones]:[Max_num_drones]]=2,Table2[[#This Row],[Solving_time]:[Solving_time]],"")</f>
        <v/>
      </c>
      <c r="B841" s="20" t="str" cm="1">
        <f t="array" ref="B841">IF(Table2[[#This Row],[Max_num_drones]:[Max_num_drones]]=3,Table2[[#This Row],[Solving_time]:[Solving_time]],"")</f>
        <v/>
      </c>
      <c r="C841" s="20" t="str" cm="1">
        <f t="array" ref="C841">IF(Table2[[#This Row],[Max_num_drones]:[Max_num_drones]]=4,Table2[[#This Row],[Solving_time]:[Solving_time]],"")</f>
        <v/>
      </c>
      <c r="D841" s="20" t="str" cm="1">
        <f t="array" ref="D841">IF(Table2[[#This Row],[Max_num_drones]:[Max_num_drones]]=5,Table2[[#This Row],[Solving_time]:[Solving_time]],"")</f>
        <v/>
      </c>
    </row>
    <row r="842" spans="1:4">
      <c r="A842" s="20" t="str" cm="1">
        <f t="array" ref="A842">IF(Table2[[#This Row],[Max_num_drones]:[Max_num_drones]]=2,Table2[[#This Row],[Solving_time]:[Solving_time]],"")</f>
        <v/>
      </c>
      <c r="B842" s="20" t="str" cm="1">
        <f t="array" ref="B842">IF(Table2[[#This Row],[Max_num_drones]:[Max_num_drones]]=3,Table2[[#This Row],[Solving_time]:[Solving_time]],"")</f>
        <v/>
      </c>
      <c r="C842" s="20" t="str" cm="1">
        <f t="array" ref="C842">IF(Table2[[#This Row],[Max_num_drones]:[Max_num_drones]]=4,Table2[[#This Row],[Solving_time]:[Solving_time]],"")</f>
        <v/>
      </c>
      <c r="D842" s="20" t="str" cm="1">
        <f t="array" ref="D842">IF(Table2[[#This Row],[Max_num_drones]:[Max_num_drones]]=5,Table2[[#This Row],[Solving_time]:[Solving_time]],"")</f>
        <v/>
      </c>
    </row>
    <row r="843" spans="1:4">
      <c r="A843" s="20" t="str" cm="1">
        <f t="array" ref="A843">IF(Table2[[#This Row],[Max_num_drones]:[Max_num_drones]]=2,Table2[[#This Row],[Solving_time]:[Solving_time]],"")</f>
        <v/>
      </c>
      <c r="B843" s="20" t="str" cm="1">
        <f t="array" ref="B843">IF(Table2[[#This Row],[Max_num_drones]:[Max_num_drones]]=3,Table2[[#This Row],[Solving_time]:[Solving_time]],"")</f>
        <v/>
      </c>
      <c r="C843" s="20" t="str" cm="1">
        <f t="array" ref="C843">IF(Table2[[#This Row],[Max_num_drones]:[Max_num_drones]]=4,Table2[[#This Row],[Solving_time]:[Solving_time]],"")</f>
        <v/>
      </c>
      <c r="D843" s="20" t="str" cm="1">
        <f t="array" ref="D843">IF(Table2[[#This Row],[Max_num_drones]:[Max_num_drones]]=5,Table2[[#This Row],[Solving_time]:[Solving_time]],"")</f>
        <v/>
      </c>
    </row>
    <row r="844" spans="1:4">
      <c r="A844" s="20" t="str" cm="1">
        <f t="array" ref="A844">IF(Table2[[#This Row],[Max_num_drones]:[Max_num_drones]]=2,Table2[[#This Row],[Solving_time]:[Solving_time]],"")</f>
        <v/>
      </c>
      <c r="B844" s="20" t="str" cm="1">
        <f t="array" ref="B844">IF(Table2[[#This Row],[Max_num_drones]:[Max_num_drones]]=3,Table2[[#This Row],[Solving_time]:[Solving_time]],"")</f>
        <v/>
      </c>
      <c r="C844" s="20" t="str" cm="1">
        <f t="array" ref="C844">IF(Table2[[#This Row],[Max_num_drones]:[Max_num_drones]]=4,Table2[[#This Row],[Solving_time]:[Solving_time]],"")</f>
        <v/>
      </c>
      <c r="D844" s="20" t="str" cm="1">
        <f t="array" ref="D844">IF(Table2[[#This Row],[Max_num_drones]:[Max_num_drones]]=5,Table2[[#This Row],[Solving_time]:[Solving_time]],"")</f>
        <v/>
      </c>
    </row>
    <row r="845" spans="1:4">
      <c r="A845" s="20" t="str" cm="1">
        <f t="array" ref="A845">IF(Table2[[#This Row],[Max_num_drones]:[Max_num_drones]]=2,Table2[[#This Row],[Solving_time]:[Solving_time]],"")</f>
        <v/>
      </c>
      <c r="B845" s="20" t="str" cm="1">
        <f t="array" ref="B845">IF(Table2[[#This Row],[Max_num_drones]:[Max_num_drones]]=3,Table2[[#This Row],[Solving_time]:[Solving_time]],"")</f>
        <v/>
      </c>
      <c r="C845" s="20" t="str" cm="1">
        <f t="array" ref="C845">IF(Table2[[#This Row],[Max_num_drones]:[Max_num_drones]]=4,Table2[[#This Row],[Solving_time]:[Solving_time]],"")</f>
        <v/>
      </c>
      <c r="D845" s="20" t="str" cm="1">
        <f t="array" ref="D845">IF(Table2[[#This Row],[Max_num_drones]:[Max_num_drones]]=5,Table2[[#This Row],[Solving_time]:[Solving_time]],"")</f>
        <v/>
      </c>
    </row>
    <row r="846" spans="1:4">
      <c r="A846" s="20" t="str" cm="1">
        <f t="array" ref="A846">IF(Table2[[#This Row],[Max_num_drones]:[Max_num_drones]]=2,Table2[[#This Row],[Solving_time]:[Solving_time]],"")</f>
        <v/>
      </c>
      <c r="B846" s="20" t="str" cm="1">
        <f t="array" ref="B846">IF(Table2[[#This Row],[Max_num_drones]:[Max_num_drones]]=3,Table2[[#This Row],[Solving_time]:[Solving_time]],"")</f>
        <v/>
      </c>
      <c r="C846" s="20" t="str" cm="1">
        <f t="array" ref="C846">IF(Table2[[#This Row],[Max_num_drones]:[Max_num_drones]]=4,Table2[[#This Row],[Solving_time]:[Solving_time]],"")</f>
        <v/>
      </c>
      <c r="D846" s="20" t="str" cm="1">
        <f t="array" ref="D846">IF(Table2[[#This Row],[Max_num_drones]:[Max_num_drones]]=5,Table2[[#This Row],[Solving_time]:[Solving_time]],"")</f>
        <v/>
      </c>
    </row>
    <row r="847" spans="1:4">
      <c r="A847" s="20" t="str" cm="1">
        <f t="array" ref="A847">IF(Table2[[#This Row],[Max_num_drones]:[Max_num_drones]]=2,Table2[[#This Row],[Solving_time]:[Solving_time]],"")</f>
        <v/>
      </c>
      <c r="B847" s="20" t="str" cm="1">
        <f t="array" ref="B847">IF(Table2[[#This Row],[Max_num_drones]:[Max_num_drones]]=3,Table2[[#This Row],[Solving_time]:[Solving_time]],"")</f>
        <v/>
      </c>
      <c r="C847" s="20" t="str" cm="1">
        <f t="array" ref="C847">IF(Table2[[#This Row],[Max_num_drones]:[Max_num_drones]]=4,Table2[[#This Row],[Solving_time]:[Solving_time]],"")</f>
        <v/>
      </c>
      <c r="D847" s="20" t="str" cm="1">
        <f t="array" ref="D847">IF(Table2[[#This Row],[Max_num_drones]:[Max_num_drones]]=5,Table2[[#This Row],[Solving_time]:[Solving_time]],"")</f>
        <v/>
      </c>
    </row>
    <row r="848" spans="1:4">
      <c r="A848" s="20" t="str" cm="1">
        <f t="array" ref="A848">IF(Table2[[#This Row],[Max_num_drones]:[Max_num_drones]]=2,Table2[[#This Row],[Solving_time]:[Solving_time]],"")</f>
        <v/>
      </c>
      <c r="B848" s="20" t="str" cm="1">
        <f t="array" ref="B848">IF(Table2[[#This Row],[Max_num_drones]:[Max_num_drones]]=3,Table2[[#This Row],[Solving_time]:[Solving_time]],"")</f>
        <v/>
      </c>
      <c r="C848" s="20" t="str" cm="1">
        <f t="array" ref="C848">IF(Table2[[#This Row],[Max_num_drones]:[Max_num_drones]]=4,Table2[[#This Row],[Solving_time]:[Solving_time]],"")</f>
        <v/>
      </c>
      <c r="D848" s="20" t="str" cm="1">
        <f t="array" ref="D848">IF(Table2[[#This Row],[Max_num_drones]:[Max_num_drones]]=5,Table2[[#This Row],[Solving_time]:[Solving_time]],"")</f>
        <v/>
      </c>
    </row>
    <row r="849" spans="1:4">
      <c r="A849" s="20" t="str" cm="1">
        <f t="array" ref="A849">IF(Table2[[#This Row],[Max_num_drones]:[Max_num_drones]]=2,Table2[[#This Row],[Solving_time]:[Solving_time]],"")</f>
        <v/>
      </c>
      <c r="B849" s="20" t="str" cm="1">
        <f t="array" ref="B849">IF(Table2[[#This Row],[Max_num_drones]:[Max_num_drones]]=3,Table2[[#This Row],[Solving_time]:[Solving_time]],"")</f>
        <v/>
      </c>
      <c r="C849" s="20" t="str" cm="1">
        <f t="array" ref="C849">IF(Table2[[#This Row],[Max_num_drones]:[Max_num_drones]]=4,Table2[[#This Row],[Solving_time]:[Solving_time]],"")</f>
        <v/>
      </c>
      <c r="D849" s="20" t="str" cm="1">
        <f t="array" ref="D849">IF(Table2[[#This Row],[Max_num_drones]:[Max_num_drones]]=5,Table2[[#This Row],[Solving_time]:[Solving_time]],"")</f>
        <v/>
      </c>
    </row>
    <row r="850" spans="1:4">
      <c r="A850" s="20" t="str" cm="1">
        <f t="array" ref="A850">IF(Table2[[#This Row],[Max_num_drones]:[Max_num_drones]]=2,Table2[[#This Row],[Solving_time]:[Solving_time]],"")</f>
        <v/>
      </c>
      <c r="B850" s="20" t="str" cm="1">
        <f t="array" ref="B850">IF(Table2[[#This Row],[Max_num_drones]:[Max_num_drones]]=3,Table2[[#This Row],[Solving_time]:[Solving_time]],"")</f>
        <v/>
      </c>
      <c r="C850" s="20" t="str" cm="1">
        <f t="array" ref="C850">IF(Table2[[#This Row],[Max_num_drones]:[Max_num_drones]]=4,Table2[[#This Row],[Solving_time]:[Solving_time]],"")</f>
        <v/>
      </c>
      <c r="D850" s="20" t="str" cm="1">
        <f t="array" ref="D850">IF(Table2[[#This Row],[Max_num_drones]:[Max_num_drones]]=5,Table2[[#This Row],[Solving_time]:[Solving_time]],"")</f>
        <v/>
      </c>
    </row>
    <row r="851" spans="1:4">
      <c r="A851" s="20" t="str" cm="1">
        <f t="array" ref="A851">IF(Table2[[#This Row],[Max_num_drones]:[Max_num_drones]]=2,Table2[[#This Row],[Solving_time]:[Solving_time]],"")</f>
        <v/>
      </c>
      <c r="B851" s="20" t="str" cm="1">
        <f t="array" ref="B851">IF(Table2[[#This Row],[Max_num_drones]:[Max_num_drones]]=3,Table2[[#This Row],[Solving_time]:[Solving_time]],"")</f>
        <v/>
      </c>
      <c r="C851" s="20" t="str" cm="1">
        <f t="array" ref="C851">IF(Table2[[#This Row],[Max_num_drones]:[Max_num_drones]]=4,Table2[[#This Row],[Solving_time]:[Solving_time]],"")</f>
        <v/>
      </c>
      <c r="D851" s="20" t="str" cm="1">
        <f t="array" ref="D851">IF(Table2[[#This Row],[Max_num_drones]:[Max_num_drones]]=5,Table2[[#This Row],[Solving_time]:[Solving_time]],"")</f>
        <v/>
      </c>
    </row>
    <row r="852" spans="1:4">
      <c r="A852" s="20" t="str" cm="1">
        <f t="array" ref="A852">IF(Table2[[#This Row],[Max_num_drones]:[Max_num_drones]]=2,Table2[[#This Row],[Solving_time]:[Solving_time]],"")</f>
        <v/>
      </c>
      <c r="B852" s="20" t="str" cm="1">
        <f t="array" ref="B852">IF(Table2[[#This Row],[Max_num_drones]:[Max_num_drones]]=3,Table2[[#This Row],[Solving_time]:[Solving_time]],"")</f>
        <v/>
      </c>
      <c r="C852" s="20" t="str" cm="1">
        <f t="array" ref="C852">IF(Table2[[#This Row],[Max_num_drones]:[Max_num_drones]]=4,Table2[[#This Row],[Solving_time]:[Solving_time]],"")</f>
        <v/>
      </c>
      <c r="D852" s="20" t="str" cm="1">
        <f t="array" ref="D852">IF(Table2[[#This Row],[Max_num_drones]:[Max_num_drones]]=5,Table2[[#This Row],[Solving_time]:[Solving_time]],"")</f>
        <v/>
      </c>
    </row>
    <row r="853" spans="1:4">
      <c r="A853" s="20" t="str" cm="1">
        <f t="array" ref="A853">IF(Table2[[#This Row],[Max_num_drones]:[Max_num_drones]]=2,Table2[[#This Row],[Solving_time]:[Solving_time]],"")</f>
        <v/>
      </c>
      <c r="B853" s="20" t="str" cm="1">
        <f t="array" ref="B853">IF(Table2[[#This Row],[Max_num_drones]:[Max_num_drones]]=3,Table2[[#This Row],[Solving_time]:[Solving_time]],"")</f>
        <v/>
      </c>
      <c r="C853" s="20" t="str" cm="1">
        <f t="array" ref="C853">IF(Table2[[#This Row],[Max_num_drones]:[Max_num_drones]]=4,Table2[[#This Row],[Solving_time]:[Solving_time]],"")</f>
        <v/>
      </c>
      <c r="D853" s="20" t="str" cm="1">
        <f t="array" ref="D853">IF(Table2[[#This Row],[Max_num_drones]:[Max_num_drones]]=5,Table2[[#This Row],[Solving_time]:[Solving_time]],"")</f>
        <v/>
      </c>
    </row>
    <row r="854" spans="1:4">
      <c r="A854" s="20" t="str" cm="1">
        <f t="array" ref="A854">IF(Table2[[#This Row],[Max_num_drones]:[Max_num_drones]]=2,Table2[[#This Row],[Solving_time]:[Solving_time]],"")</f>
        <v/>
      </c>
      <c r="B854" s="20" t="str" cm="1">
        <f t="array" ref="B854">IF(Table2[[#This Row],[Max_num_drones]:[Max_num_drones]]=3,Table2[[#This Row],[Solving_time]:[Solving_time]],"")</f>
        <v/>
      </c>
      <c r="C854" s="20" t="str" cm="1">
        <f t="array" ref="C854">IF(Table2[[#This Row],[Max_num_drones]:[Max_num_drones]]=4,Table2[[#This Row],[Solving_time]:[Solving_time]],"")</f>
        <v/>
      </c>
      <c r="D854" s="20" t="str" cm="1">
        <f t="array" ref="D854">IF(Table2[[#This Row],[Max_num_drones]:[Max_num_drones]]=5,Table2[[#This Row],[Solving_time]:[Solving_time]],"")</f>
        <v/>
      </c>
    </row>
    <row r="855" spans="1:4">
      <c r="A855" s="20" t="str" cm="1">
        <f t="array" ref="A855">IF(Table2[[#This Row],[Max_num_drones]:[Max_num_drones]]=2,Table2[[#This Row],[Solving_time]:[Solving_time]],"")</f>
        <v/>
      </c>
      <c r="B855" s="20" t="str" cm="1">
        <f t="array" ref="B855">IF(Table2[[#This Row],[Max_num_drones]:[Max_num_drones]]=3,Table2[[#This Row],[Solving_time]:[Solving_time]],"")</f>
        <v/>
      </c>
      <c r="C855" s="20" t="str" cm="1">
        <f t="array" ref="C855">IF(Table2[[#This Row],[Max_num_drones]:[Max_num_drones]]=4,Table2[[#This Row],[Solving_time]:[Solving_time]],"")</f>
        <v/>
      </c>
      <c r="D855" s="20" t="str" cm="1">
        <f t="array" ref="D855">IF(Table2[[#This Row],[Max_num_drones]:[Max_num_drones]]=5,Table2[[#This Row],[Solving_time]:[Solving_time]],"")</f>
        <v/>
      </c>
    </row>
    <row r="856" spans="1:4">
      <c r="A856" s="20" t="str" cm="1">
        <f t="array" ref="A856">IF(Table2[[#This Row],[Max_num_drones]:[Max_num_drones]]=2,Table2[[#This Row],[Solving_time]:[Solving_time]],"")</f>
        <v/>
      </c>
      <c r="B856" s="20" t="str" cm="1">
        <f t="array" ref="B856">IF(Table2[[#This Row],[Max_num_drones]:[Max_num_drones]]=3,Table2[[#This Row],[Solving_time]:[Solving_time]],"")</f>
        <v/>
      </c>
      <c r="C856" s="20" t="str" cm="1">
        <f t="array" ref="C856">IF(Table2[[#This Row],[Max_num_drones]:[Max_num_drones]]=4,Table2[[#This Row],[Solving_time]:[Solving_time]],"")</f>
        <v/>
      </c>
      <c r="D856" s="20" t="str" cm="1">
        <f t="array" ref="D856">IF(Table2[[#This Row],[Max_num_drones]:[Max_num_drones]]=5,Table2[[#This Row],[Solving_time]:[Solving_time]],"")</f>
        <v/>
      </c>
    </row>
    <row r="857" spans="1:4">
      <c r="A857" s="20" t="str" cm="1">
        <f t="array" ref="A857">IF(Table2[[#This Row],[Max_num_drones]:[Max_num_drones]]=2,Table2[[#This Row],[Solving_time]:[Solving_time]],"")</f>
        <v/>
      </c>
      <c r="B857" s="20" t="str" cm="1">
        <f t="array" ref="B857">IF(Table2[[#This Row],[Max_num_drones]:[Max_num_drones]]=3,Table2[[#This Row],[Solving_time]:[Solving_time]],"")</f>
        <v/>
      </c>
      <c r="C857" s="20" t="str" cm="1">
        <f t="array" ref="C857">IF(Table2[[#This Row],[Max_num_drones]:[Max_num_drones]]=4,Table2[[#This Row],[Solving_time]:[Solving_time]],"")</f>
        <v/>
      </c>
      <c r="D857" s="20" t="str" cm="1">
        <f t="array" ref="D857">IF(Table2[[#This Row],[Max_num_drones]:[Max_num_drones]]=5,Table2[[#This Row],[Solving_time]:[Solving_time]],"")</f>
        <v/>
      </c>
    </row>
    <row r="858" spans="1:4">
      <c r="A858" s="20" t="str" cm="1">
        <f t="array" ref="A858">IF(Table2[[#This Row],[Max_num_drones]:[Max_num_drones]]=2,Table2[[#This Row],[Solving_time]:[Solving_time]],"")</f>
        <v/>
      </c>
      <c r="B858" s="20" t="str" cm="1">
        <f t="array" ref="B858">IF(Table2[[#This Row],[Max_num_drones]:[Max_num_drones]]=3,Table2[[#This Row],[Solving_time]:[Solving_time]],"")</f>
        <v/>
      </c>
      <c r="C858" s="20" t="str" cm="1">
        <f t="array" ref="C858">IF(Table2[[#This Row],[Max_num_drones]:[Max_num_drones]]=4,Table2[[#This Row],[Solving_time]:[Solving_time]],"")</f>
        <v/>
      </c>
      <c r="D858" s="20" t="str" cm="1">
        <f t="array" ref="D858">IF(Table2[[#This Row],[Max_num_drones]:[Max_num_drones]]=5,Table2[[#This Row],[Solving_time]:[Solving_time]],"")</f>
        <v/>
      </c>
    </row>
    <row r="859" spans="1:4">
      <c r="A859" s="20" t="str" cm="1">
        <f t="array" ref="A859">IF(Table2[[#This Row],[Max_num_drones]:[Max_num_drones]]=2,Table2[[#This Row],[Solving_time]:[Solving_time]],"")</f>
        <v/>
      </c>
      <c r="B859" s="20" t="str" cm="1">
        <f t="array" ref="B859">IF(Table2[[#This Row],[Max_num_drones]:[Max_num_drones]]=3,Table2[[#This Row],[Solving_time]:[Solving_time]],"")</f>
        <v/>
      </c>
      <c r="C859" s="20" t="str" cm="1">
        <f t="array" ref="C859">IF(Table2[[#This Row],[Max_num_drones]:[Max_num_drones]]=4,Table2[[#This Row],[Solving_time]:[Solving_time]],"")</f>
        <v/>
      </c>
      <c r="D859" s="20" t="str" cm="1">
        <f t="array" ref="D859">IF(Table2[[#This Row],[Max_num_drones]:[Max_num_drones]]=5,Table2[[#This Row],[Solving_time]:[Solving_time]],"")</f>
        <v/>
      </c>
    </row>
    <row r="860" spans="1:4">
      <c r="A860" s="20" t="str" cm="1">
        <f t="array" ref="A860">IF(Table2[[#This Row],[Max_num_drones]:[Max_num_drones]]=2,Table2[[#This Row],[Solving_time]:[Solving_time]],"")</f>
        <v/>
      </c>
      <c r="B860" s="20" t="str" cm="1">
        <f t="array" ref="B860">IF(Table2[[#This Row],[Max_num_drones]:[Max_num_drones]]=3,Table2[[#This Row],[Solving_time]:[Solving_time]],"")</f>
        <v/>
      </c>
      <c r="C860" s="20" t="str" cm="1">
        <f t="array" ref="C860">IF(Table2[[#This Row],[Max_num_drones]:[Max_num_drones]]=4,Table2[[#This Row],[Solving_time]:[Solving_time]],"")</f>
        <v/>
      </c>
      <c r="D860" s="20" t="str" cm="1">
        <f t="array" ref="D860">IF(Table2[[#This Row],[Max_num_drones]:[Max_num_drones]]=5,Table2[[#This Row],[Solving_time]:[Solving_time]],"")</f>
        <v/>
      </c>
    </row>
    <row r="861" spans="1:4">
      <c r="A861" s="20" t="str" cm="1">
        <f t="array" ref="A861">IF(Table2[[#This Row],[Max_num_drones]:[Max_num_drones]]=2,Table2[[#This Row],[Solving_time]:[Solving_time]],"")</f>
        <v/>
      </c>
      <c r="B861" s="20" t="str" cm="1">
        <f t="array" ref="B861">IF(Table2[[#This Row],[Max_num_drones]:[Max_num_drones]]=3,Table2[[#This Row],[Solving_time]:[Solving_time]],"")</f>
        <v/>
      </c>
      <c r="C861" s="20" t="str" cm="1">
        <f t="array" ref="C861">IF(Table2[[#This Row],[Max_num_drones]:[Max_num_drones]]=4,Table2[[#This Row],[Solving_time]:[Solving_time]],"")</f>
        <v/>
      </c>
      <c r="D861" s="20" t="str" cm="1">
        <f t="array" ref="D861">IF(Table2[[#This Row],[Max_num_drones]:[Max_num_drones]]=5,Table2[[#This Row],[Solving_time]:[Solving_time]],"")</f>
        <v/>
      </c>
    </row>
    <row r="862" spans="1:4">
      <c r="A862" s="20" t="str" cm="1">
        <f t="array" ref="A862">IF(Table2[[#This Row],[Max_num_drones]:[Max_num_drones]]=2,Table2[[#This Row],[Solving_time]:[Solving_time]],"")</f>
        <v/>
      </c>
      <c r="B862" s="20" t="str" cm="1">
        <f t="array" ref="B862">IF(Table2[[#This Row],[Max_num_drones]:[Max_num_drones]]=3,Table2[[#This Row],[Solving_time]:[Solving_time]],"")</f>
        <v/>
      </c>
      <c r="C862" s="20" t="str" cm="1">
        <f t="array" ref="C862">IF(Table2[[#This Row],[Max_num_drones]:[Max_num_drones]]=4,Table2[[#This Row],[Solving_time]:[Solving_time]],"")</f>
        <v/>
      </c>
      <c r="D862" s="20" t="str" cm="1">
        <f t="array" ref="D862">IF(Table2[[#This Row],[Max_num_drones]:[Max_num_drones]]=5,Table2[[#This Row],[Solving_time]:[Solving_time]],"")</f>
        <v/>
      </c>
    </row>
    <row r="863" spans="1:4">
      <c r="A863" s="20" t="str" cm="1">
        <f t="array" ref="A863">IF(Table2[[#This Row],[Max_num_drones]:[Max_num_drones]]=2,Table2[[#This Row],[Solving_time]:[Solving_time]],"")</f>
        <v/>
      </c>
      <c r="B863" s="20" t="str" cm="1">
        <f t="array" ref="B863">IF(Table2[[#This Row],[Max_num_drones]:[Max_num_drones]]=3,Table2[[#This Row],[Solving_time]:[Solving_time]],"")</f>
        <v/>
      </c>
      <c r="C863" s="20" t="str" cm="1">
        <f t="array" ref="C863">IF(Table2[[#This Row],[Max_num_drones]:[Max_num_drones]]=4,Table2[[#This Row],[Solving_time]:[Solving_time]],"")</f>
        <v/>
      </c>
      <c r="D863" s="20" t="str" cm="1">
        <f t="array" ref="D863">IF(Table2[[#This Row],[Max_num_drones]:[Max_num_drones]]=5,Table2[[#This Row],[Solving_time]:[Solving_time]],"")</f>
        <v/>
      </c>
    </row>
    <row r="864" spans="1:4">
      <c r="A864" s="20" t="str" cm="1">
        <f t="array" ref="A864">IF(Table2[[#This Row],[Max_num_drones]:[Max_num_drones]]=2,Table2[[#This Row],[Solving_time]:[Solving_time]],"")</f>
        <v/>
      </c>
      <c r="B864" s="20" t="str" cm="1">
        <f t="array" ref="B864">IF(Table2[[#This Row],[Max_num_drones]:[Max_num_drones]]=3,Table2[[#This Row],[Solving_time]:[Solving_time]],"")</f>
        <v/>
      </c>
      <c r="C864" s="20" t="str" cm="1">
        <f t="array" ref="C864">IF(Table2[[#This Row],[Max_num_drones]:[Max_num_drones]]=4,Table2[[#This Row],[Solving_time]:[Solving_time]],"")</f>
        <v/>
      </c>
      <c r="D864" s="20" t="str" cm="1">
        <f t="array" ref="D864">IF(Table2[[#This Row],[Max_num_drones]:[Max_num_drones]]=5,Table2[[#This Row],[Solving_time]:[Solving_time]],"")</f>
        <v/>
      </c>
    </row>
    <row r="865" spans="1:4">
      <c r="A865" s="20" t="str" cm="1">
        <f t="array" ref="A865">IF(Table2[[#This Row],[Max_num_drones]:[Max_num_drones]]=2,Table2[[#This Row],[Solving_time]:[Solving_time]],"")</f>
        <v/>
      </c>
      <c r="B865" s="20" t="str" cm="1">
        <f t="array" ref="B865">IF(Table2[[#This Row],[Max_num_drones]:[Max_num_drones]]=3,Table2[[#This Row],[Solving_time]:[Solving_time]],"")</f>
        <v/>
      </c>
      <c r="C865" s="20" t="str" cm="1">
        <f t="array" ref="C865">IF(Table2[[#This Row],[Max_num_drones]:[Max_num_drones]]=4,Table2[[#This Row],[Solving_time]:[Solving_time]],"")</f>
        <v/>
      </c>
      <c r="D865" s="20" t="str" cm="1">
        <f t="array" ref="D865">IF(Table2[[#This Row],[Max_num_drones]:[Max_num_drones]]=5,Table2[[#This Row],[Solving_time]:[Solving_time]],"")</f>
        <v/>
      </c>
    </row>
    <row r="866" spans="1:4">
      <c r="A866" s="20" t="str" cm="1">
        <f t="array" ref="A866">IF(Table2[[#This Row],[Max_num_drones]:[Max_num_drones]]=2,Table2[[#This Row],[Solving_time]:[Solving_time]],"")</f>
        <v/>
      </c>
      <c r="B866" s="20" t="str" cm="1">
        <f t="array" ref="B866">IF(Table2[[#This Row],[Max_num_drones]:[Max_num_drones]]=3,Table2[[#This Row],[Solving_time]:[Solving_time]],"")</f>
        <v/>
      </c>
      <c r="C866" s="20" t="str" cm="1">
        <f t="array" ref="C866">IF(Table2[[#This Row],[Max_num_drones]:[Max_num_drones]]=4,Table2[[#This Row],[Solving_time]:[Solving_time]],"")</f>
        <v/>
      </c>
      <c r="D866" s="20" t="str" cm="1">
        <f t="array" ref="D866">IF(Table2[[#This Row],[Max_num_drones]:[Max_num_drones]]=5,Table2[[#This Row],[Solving_time]:[Solving_time]],"")</f>
        <v/>
      </c>
    </row>
    <row r="867" spans="1:4">
      <c r="A867" s="20" t="str" cm="1">
        <f t="array" ref="A867">IF(Table2[[#This Row],[Max_num_drones]:[Max_num_drones]]=2,Table2[[#This Row],[Solving_time]:[Solving_time]],"")</f>
        <v/>
      </c>
      <c r="B867" s="20" t="str" cm="1">
        <f t="array" ref="B867">IF(Table2[[#This Row],[Max_num_drones]:[Max_num_drones]]=3,Table2[[#This Row],[Solving_time]:[Solving_time]],"")</f>
        <v/>
      </c>
      <c r="C867" s="20" t="str" cm="1">
        <f t="array" ref="C867">IF(Table2[[#This Row],[Max_num_drones]:[Max_num_drones]]=4,Table2[[#This Row],[Solving_time]:[Solving_time]],"")</f>
        <v/>
      </c>
      <c r="D867" s="20" t="str" cm="1">
        <f t="array" ref="D867">IF(Table2[[#This Row],[Max_num_drones]:[Max_num_drones]]=5,Table2[[#This Row],[Solving_time]:[Solving_time]],"")</f>
        <v/>
      </c>
    </row>
    <row r="868" spans="1:4">
      <c r="A868" s="20" t="str" cm="1">
        <f t="array" ref="A868">IF(Table2[[#This Row],[Max_num_drones]:[Max_num_drones]]=2,Table2[[#This Row],[Solving_time]:[Solving_time]],"")</f>
        <v/>
      </c>
      <c r="B868" s="20" t="str" cm="1">
        <f t="array" ref="B868">IF(Table2[[#This Row],[Max_num_drones]:[Max_num_drones]]=3,Table2[[#This Row],[Solving_time]:[Solving_time]],"")</f>
        <v/>
      </c>
      <c r="C868" s="20" t="str" cm="1">
        <f t="array" ref="C868">IF(Table2[[#This Row],[Max_num_drones]:[Max_num_drones]]=4,Table2[[#This Row],[Solving_time]:[Solving_time]],"")</f>
        <v/>
      </c>
      <c r="D868" s="20" t="str" cm="1">
        <f t="array" ref="D868">IF(Table2[[#This Row],[Max_num_drones]:[Max_num_drones]]=5,Table2[[#This Row],[Solving_time]:[Solving_time]],"")</f>
        <v/>
      </c>
    </row>
    <row r="869" spans="1:4">
      <c r="A869" s="20" t="str" cm="1">
        <f t="array" ref="A869">IF(Table2[[#This Row],[Max_num_drones]:[Max_num_drones]]=2,Table2[[#This Row],[Solving_time]:[Solving_time]],"")</f>
        <v/>
      </c>
      <c r="B869" s="20" t="str" cm="1">
        <f t="array" ref="B869">IF(Table2[[#This Row],[Max_num_drones]:[Max_num_drones]]=3,Table2[[#This Row],[Solving_time]:[Solving_time]],"")</f>
        <v/>
      </c>
      <c r="C869" s="20" t="str" cm="1">
        <f t="array" ref="C869">IF(Table2[[#This Row],[Max_num_drones]:[Max_num_drones]]=4,Table2[[#This Row],[Solving_time]:[Solving_time]],"")</f>
        <v/>
      </c>
      <c r="D869" s="20" t="str" cm="1">
        <f t="array" ref="D869">IF(Table2[[#This Row],[Max_num_drones]:[Max_num_drones]]=5,Table2[[#This Row],[Solving_time]:[Solving_time]],"")</f>
        <v/>
      </c>
    </row>
    <row r="870" spans="1:4">
      <c r="A870" s="20" t="str" cm="1">
        <f t="array" ref="A870">IF(Table2[[#This Row],[Max_num_drones]:[Max_num_drones]]=2,Table2[[#This Row],[Solving_time]:[Solving_time]],"")</f>
        <v/>
      </c>
      <c r="B870" s="20" t="str" cm="1">
        <f t="array" ref="B870">IF(Table2[[#This Row],[Max_num_drones]:[Max_num_drones]]=3,Table2[[#This Row],[Solving_time]:[Solving_time]],"")</f>
        <v/>
      </c>
      <c r="C870" s="20" t="str" cm="1">
        <f t="array" ref="C870">IF(Table2[[#This Row],[Max_num_drones]:[Max_num_drones]]=4,Table2[[#This Row],[Solving_time]:[Solving_time]],"")</f>
        <v/>
      </c>
      <c r="D870" s="20" t="str" cm="1">
        <f t="array" ref="D870">IF(Table2[[#This Row],[Max_num_drones]:[Max_num_drones]]=5,Table2[[#This Row],[Solving_time]:[Solving_time]],"")</f>
        <v/>
      </c>
    </row>
    <row r="871" spans="1:4">
      <c r="A871" s="20" t="str" cm="1">
        <f t="array" ref="A871">IF(Table2[[#This Row],[Max_num_drones]:[Max_num_drones]]=2,Table2[[#This Row],[Solving_time]:[Solving_time]],"")</f>
        <v/>
      </c>
      <c r="B871" s="20" t="str" cm="1">
        <f t="array" ref="B871">IF(Table2[[#This Row],[Max_num_drones]:[Max_num_drones]]=3,Table2[[#This Row],[Solving_time]:[Solving_time]],"")</f>
        <v/>
      </c>
      <c r="C871" s="20" t="str" cm="1">
        <f t="array" ref="C871">IF(Table2[[#This Row],[Max_num_drones]:[Max_num_drones]]=4,Table2[[#This Row],[Solving_time]:[Solving_time]],"")</f>
        <v/>
      </c>
      <c r="D871" s="20" t="str" cm="1">
        <f t="array" ref="D871">IF(Table2[[#This Row],[Max_num_drones]:[Max_num_drones]]=5,Table2[[#This Row],[Solving_time]:[Solving_time]],"")</f>
        <v/>
      </c>
    </row>
    <row r="872" spans="1:4">
      <c r="A872" s="20" t="str" cm="1">
        <f t="array" ref="A872">IF(Table2[[#This Row],[Max_num_drones]:[Max_num_drones]]=2,Table2[[#This Row],[Solving_time]:[Solving_time]],"")</f>
        <v/>
      </c>
      <c r="B872" s="20" t="str" cm="1">
        <f t="array" ref="B872">IF(Table2[[#This Row],[Max_num_drones]:[Max_num_drones]]=3,Table2[[#This Row],[Solving_time]:[Solving_time]],"")</f>
        <v/>
      </c>
      <c r="C872" s="20" t="str" cm="1">
        <f t="array" ref="C872">IF(Table2[[#This Row],[Max_num_drones]:[Max_num_drones]]=4,Table2[[#This Row],[Solving_time]:[Solving_time]],"")</f>
        <v/>
      </c>
      <c r="D872" s="20" t="str" cm="1">
        <f t="array" ref="D872">IF(Table2[[#This Row],[Max_num_drones]:[Max_num_drones]]=5,Table2[[#This Row],[Solving_time]:[Solving_time]],"")</f>
        <v/>
      </c>
    </row>
    <row r="873" spans="1:4">
      <c r="A873" s="20" t="str" cm="1">
        <f t="array" ref="A873">IF(Table2[[#This Row],[Max_num_drones]:[Max_num_drones]]=2,Table2[[#This Row],[Solving_time]:[Solving_time]],"")</f>
        <v/>
      </c>
      <c r="B873" s="20" t="str" cm="1">
        <f t="array" ref="B873">IF(Table2[[#This Row],[Max_num_drones]:[Max_num_drones]]=3,Table2[[#This Row],[Solving_time]:[Solving_time]],"")</f>
        <v/>
      </c>
      <c r="C873" s="20" t="str" cm="1">
        <f t="array" ref="C873">IF(Table2[[#This Row],[Max_num_drones]:[Max_num_drones]]=4,Table2[[#This Row],[Solving_time]:[Solving_time]],"")</f>
        <v/>
      </c>
      <c r="D873" s="20" t="str" cm="1">
        <f t="array" ref="D873">IF(Table2[[#This Row],[Max_num_drones]:[Max_num_drones]]=5,Table2[[#This Row],[Solving_time]:[Solving_time]],"")</f>
        <v/>
      </c>
    </row>
    <row r="874" spans="1:4">
      <c r="A874" s="20" t="str" cm="1">
        <f t="array" ref="A874">IF(Table2[[#This Row],[Max_num_drones]:[Max_num_drones]]=2,Table2[[#This Row],[Solving_time]:[Solving_time]],"")</f>
        <v/>
      </c>
      <c r="B874" s="20" t="str" cm="1">
        <f t="array" ref="B874">IF(Table2[[#This Row],[Max_num_drones]:[Max_num_drones]]=3,Table2[[#This Row],[Solving_time]:[Solving_time]],"")</f>
        <v/>
      </c>
      <c r="C874" s="20" t="str" cm="1">
        <f t="array" ref="C874">IF(Table2[[#This Row],[Max_num_drones]:[Max_num_drones]]=4,Table2[[#This Row],[Solving_time]:[Solving_time]],"")</f>
        <v/>
      </c>
      <c r="D874" s="20" t="str" cm="1">
        <f t="array" ref="D874">IF(Table2[[#This Row],[Max_num_drones]:[Max_num_drones]]=5,Table2[[#This Row],[Solving_time]:[Solving_time]],"")</f>
        <v/>
      </c>
    </row>
    <row r="875" spans="1:4">
      <c r="A875" s="20" t="str" cm="1">
        <f t="array" ref="A875">IF(Table2[[#This Row],[Max_num_drones]:[Max_num_drones]]=2,Table2[[#This Row],[Solving_time]:[Solving_time]],"")</f>
        <v/>
      </c>
      <c r="B875" s="20" t="str" cm="1">
        <f t="array" ref="B875">IF(Table2[[#This Row],[Max_num_drones]:[Max_num_drones]]=3,Table2[[#This Row],[Solving_time]:[Solving_time]],"")</f>
        <v/>
      </c>
      <c r="C875" s="20" t="str" cm="1">
        <f t="array" ref="C875">IF(Table2[[#This Row],[Max_num_drones]:[Max_num_drones]]=4,Table2[[#This Row],[Solving_time]:[Solving_time]],"")</f>
        <v/>
      </c>
      <c r="D875" s="20" t="str" cm="1">
        <f t="array" ref="D875">IF(Table2[[#This Row],[Max_num_drones]:[Max_num_drones]]=5,Table2[[#This Row],[Solving_time]:[Solving_time]],"")</f>
        <v/>
      </c>
    </row>
    <row r="876" spans="1:4">
      <c r="A876" s="20" t="str" cm="1">
        <f t="array" ref="A876">IF(Table2[[#This Row],[Max_num_drones]:[Max_num_drones]]=2,Table2[[#This Row],[Solving_time]:[Solving_time]],"")</f>
        <v/>
      </c>
      <c r="B876" s="20" t="str" cm="1">
        <f t="array" ref="B876">IF(Table2[[#This Row],[Max_num_drones]:[Max_num_drones]]=3,Table2[[#This Row],[Solving_time]:[Solving_time]],"")</f>
        <v/>
      </c>
      <c r="C876" s="20" t="str" cm="1">
        <f t="array" ref="C876">IF(Table2[[#This Row],[Max_num_drones]:[Max_num_drones]]=4,Table2[[#This Row],[Solving_time]:[Solving_time]],"")</f>
        <v/>
      </c>
      <c r="D876" s="20" t="str" cm="1">
        <f t="array" ref="D876">IF(Table2[[#This Row],[Max_num_drones]:[Max_num_drones]]=5,Table2[[#This Row],[Solving_time]:[Solving_time]],"")</f>
        <v/>
      </c>
    </row>
    <row r="877" spans="1:4">
      <c r="A877" s="20" t="str" cm="1">
        <f t="array" ref="A877">IF(Table2[[#This Row],[Max_num_drones]:[Max_num_drones]]=2,Table2[[#This Row],[Solving_time]:[Solving_time]],"")</f>
        <v/>
      </c>
      <c r="B877" s="20" t="str" cm="1">
        <f t="array" ref="B877">IF(Table2[[#This Row],[Max_num_drones]:[Max_num_drones]]=3,Table2[[#This Row],[Solving_time]:[Solving_time]],"")</f>
        <v/>
      </c>
      <c r="C877" s="20" t="str" cm="1">
        <f t="array" ref="C877">IF(Table2[[#This Row],[Max_num_drones]:[Max_num_drones]]=4,Table2[[#This Row],[Solving_time]:[Solving_time]],"")</f>
        <v/>
      </c>
      <c r="D877" s="20" t="str" cm="1">
        <f t="array" ref="D877">IF(Table2[[#This Row],[Max_num_drones]:[Max_num_drones]]=5,Table2[[#This Row],[Solving_time]:[Solving_time]],"")</f>
        <v/>
      </c>
    </row>
    <row r="878" spans="1:4">
      <c r="A878" s="20" t="str" cm="1">
        <f t="array" ref="A878">IF(Table2[[#This Row],[Max_num_drones]:[Max_num_drones]]=2,Table2[[#This Row],[Solving_time]:[Solving_time]],"")</f>
        <v/>
      </c>
      <c r="B878" s="20" t="str" cm="1">
        <f t="array" ref="B878">IF(Table2[[#This Row],[Max_num_drones]:[Max_num_drones]]=3,Table2[[#This Row],[Solving_time]:[Solving_time]],"")</f>
        <v/>
      </c>
      <c r="C878" s="20" t="str" cm="1">
        <f t="array" ref="C878">IF(Table2[[#This Row],[Max_num_drones]:[Max_num_drones]]=4,Table2[[#This Row],[Solving_time]:[Solving_time]],"")</f>
        <v/>
      </c>
      <c r="D878" s="20" t="str" cm="1">
        <f t="array" ref="D878">IF(Table2[[#This Row],[Max_num_drones]:[Max_num_drones]]=5,Table2[[#This Row],[Solving_time]:[Solving_time]],"")</f>
        <v/>
      </c>
    </row>
    <row r="879" spans="1:4">
      <c r="A879" s="20" t="str" cm="1">
        <f t="array" ref="A879">IF(Table2[[#This Row],[Max_num_drones]:[Max_num_drones]]=2,Table2[[#This Row],[Solving_time]:[Solving_time]],"")</f>
        <v/>
      </c>
      <c r="B879" s="20" t="str" cm="1">
        <f t="array" ref="B879">IF(Table2[[#This Row],[Max_num_drones]:[Max_num_drones]]=3,Table2[[#This Row],[Solving_time]:[Solving_time]],"")</f>
        <v/>
      </c>
      <c r="C879" s="20" t="str" cm="1">
        <f t="array" ref="C879">IF(Table2[[#This Row],[Max_num_drones]:[Max_num_drones]]=4,Table2[[#This Row],[Solving_time]:[Solving_time]],"")</f>
        <v/>
      </c>
      <c r="D879" s="20" t="str" cm="1">
        <f t="array" ref="D879">IF(Table2[[#This Row],[Max_num_drones]:[Max_num_drones]]=5,Table2[[#This Row],[Solving_time]:[Solving_time]],"")</f>
        <v/>
      </c>
    </row>
    <row r="880" spans="1:4">
      <c r="A880" s="20" t="str" cm="1">
        <f t="array" ref="A880">IF(Table2[[#This Row],[Max_num_drones]:[Max_num_drones]]=2,Table2[[#This Row],[Solving_time]:[Solving_time]],"")</f>
        <v/>
      </c>
      <c r="B880" s="20" t="str" cm="1">
        <f t="array" ref="B880">IF(Table2[[#This Row],[Max_num_drones]:[Max_num_drones]]=3,Table2[[#This Row],[Solving_time]:[Solving_time]],"")</f>
        <v/>
      </c>
      <c r="C880" s="20" t="str" cm="1">
        <f t="array" ref="C880">IF(Table2[[#This Row],[Max_num_drones]:[Max_num_drones]]=4,Table2[[#This Row],[Solving_time]:[Solving_time]],"")</f>
        <v/>
      </c>
      <c r="D880" s="20" t="str" cm="1">
        <f t="array" ref="D880">IF(Table2[[#This Row],[Max_num_drones]:[Max_num_drones]]=5,Table2[[#This Row],[Solving_time]:[Solving_time]],"")</f>
        <v/>
      </c>
    </row>
    <row r="881" spans="1:4">
      <c r="A881" s="20" t="str" cm="1">
        <f t="array" ref="A881">IF(Table2[[#This Row],[Max_num_drones]:[Max_num_drones]]=2,Table2[[#This Row],[Solving_time]:[Solving_time]],"")</f>
        <v/>
      </c>
      <c r="B881" s="20" t="str" cm="1">
        <f t="array" ref="B881">IF(Table2[[#This Row],[Max_num_drones]:[Max_num_drones]]=3,Table2[[#This Row],[Solving_time]:[Solving_time]],"")</f>
        <v/>
      </c>
      <c r="C881" s="20" t="str" cm="1">
        <f t="array" ref="C881">IF(Table2[[#This Row],[Max_num_drones]:[Max_num_drones]]=4,Table2[[#This Row],[Solving_time]:[Solving_time]],"")</f>
        <v/>
      </c>
      <c r="D881" s="20" t="str" cm="1">
        <f t="array" ref="D881">IF(Table2[[#This Row],[Max_num_drones]:[Max_num_drones]]=5,Table2[[#This Row],[Solving_time]:[Solving_time]],"")</f>
        <v/>
      </c>
    </row>
    <row r="882" spans="1:4">
      <c r="A882" s="20" t="str" cm="1">
        <f t="array" ref="A882">IF(Table2[[#This Row],[Max_num_drones]:[Max_num_drones]]=2,Table2[[#This Row],[Solving_time]:[Solving_time]],"")</f>
        <v/>
      </c>
      <c r="B882" s="20" t="str" cm="1">
        <f t="array" ref="B882">IF(Table2[[#This Row],[Max_num_drones]:[Max_num_drones]]=3,Table2[[#This Row],[Solving_time]:[Solving_time]],"")</f>
        <v/>
      </c>
      <c r="C882" s="20" t="str" cm="1">
        <f t="array" ref="C882">IF(Table2[[#This Row],[Max_num_drones]:[Max_num_drones]]=4,Table2[[#This Row],[Solving_time]:[Solving_time]],"")</f>
        <v/>
      </c>
      <c r="D882" s="20" t="str" cm="1">
        <f t="array" ref="D882">IF(Table2[[#This Row],[Max_num_drones]:[Max_num_drones]]=5,Table2[[#This Row],[Solving_time]:[Solving_time]],"")</f>
        <v/>
      </c>
    </row>
    <row r="883" spans="1:4">
      <c r="A883" s="20" t="str" cm="1">
        <f t="array" ref="A883">IF(Table2[[#This Row],[Max_num_drones]:[Max_num_drones]]=2,Table2[[#This Row],[Solving_time]:[Solving_time]],"")</f>
        <v/>
      </c>
      <c r="B883" s="20" t="str" cm="1">
        <f t="array" ref="B883">IF(Table2[[#This Row],[Max_num_drones]:[Max_num_drones]]=3,Table2[[#This Row],[Solving_time]:[Solving_time]],"")</f>
        <v/>
      </c>
      <c r="C883" s="20" t="str" cm="1">
        <f t="array" ref="C883">IF(Table2[[#This Row],[Max_num_drones]:[Max_num_drones]]=4,Table2[[#This Row],[Solving_time]:[Solving_time]],"")</f>
        <v/>
      </c>
      <c r="D883" s="20" t="str" cm="1">
        <f t="array" ref="D883">IF(Table2[[#This Row],[Max_num_drones]:[Max_num_drones]]=5,Table2[[#This Row],[Solving_time]:[Solving_time]],"")</f>
        <v/>
      </c>
    </row>
    <row r="884" spans="1:4">
      <c r="A884" s="20" t="str" cm="1">
        <f t="array" ref="A884">IF(Table2[[#This Row],[Max_num_drones]:[Max_num_drones]]=2,Table2[[#This Row],[Solving_time]:[Solving_time]],"")</f>
        <v/>
      </c>
      <c r="B884" s="20" t="str" cm="1">
        <f t="array" ref="B884">IF(Table2[[#This Row],[Max_num_drones]:[Max_num_drones]]=3,Table2[[#This Row],[Solving_time]:[Solving_time]],"")</f>
        <v/>
      </c>
      <c r="C884" s="20" t="str" cm="1">
        <f t="array" ref="C884">IF(Table2[[#This Row],[Max_num_drones]:[Max_num_drones]]=4,Table2[[#This Row],[Solving_time]:[Solving_time]],"")</f>
        <v/>
      </c>
      <c r="D884" s="20" t="str" cm="1">
        <f t="array" ref="D884">IF(Table2[[#This Row],[Max_num_drones]:[Max_num_drones]]=5,Table2[[#This Row],[Solving_time]:[Solving_time]],"")</f>
        <v/>
      </c>
    </row>
    <row r="885" spans="1:4">
      <c r="A885" s="20" t="str" cm="1">
        <f t="array" ref="A885">IF(Table2[[#This Row],[Max_num_drones]:[Max_num_drones]]=2,Table2[[#This Row],[Solving_time]:[Solving_time]],"")</f>
        <v/>
      </c>
      <c r="B885" s="20" t="str" cm="1">
        <f t="array" ref="B885">IF(Table2[[#This Row],[Max_num_drones]:[Max_num_drones]]=3,Table2[[#This Row],[Solving_time]:[Solving_time]],"")</f>
        <v/>
      </c>
      <c r="C885" s="20" t="str" cm="1">
        <f t="array" ref="C885">IF(Table2[[#This Row],[Max_num_drones]:[Max_num_drones]]=4,Table2[[#This Row],[Solving_time]:[Solving_time]],"")</f>
        <v/>
      </c>
      <c r="D885" s="20" t="str" cm="1">
        <f t="array" ref="D885">IF(Table2[[#This Row],[Max_num_drones]:[Max_num_drones]]=5,Table2[[#This Row],[Solving_time]:[Solving_time]],"")</f>
        <v/>
      </c>
    </row>
    <row r="886" spans="1:4">
      <c r="A886" s="20" t="str" cm="1">
        <f t="array" ref="A886">IF(Table2[[#This Row],[Max_num_drones]:[Max_num_drones]]=2,Table2[[#This Row],[Solving_time]:[Solving_time]],"")</f>
        <v/>
      </c>
      <c r="B886" s="20" t="str" cm="1">
        <f t="array" ref="B886">IF(Table2[[#This Row],[Max_num_drones]:[Max_num_drones]]=3,Table2[[#This Row],[Solving_time]:[Solving_time]],"")</f>
        <v/>
      </c>
      <c r="C886" s="20" t="str" cm="1">
        <f t="array" ref="C886">IF(Table2[[#This Row],[Max_num_drones]:[Max_num_drones]]=4,Table2[[#This Row],[Solving_time]:[Solving_time]],"")</f>
        <v/>
      </c>
      <c r="D886" s="20" t="str" cm="1">
        <f t="array" ref="D886">IF(Table2[[#This Row],[Max_num_drones]:[Max_num_drones]]=5,Table2[[#This Row],[Solving_time]:[Solving_time]],"")</f>
        <v/>
      </c>
    </row>
    <row r="887" spans="1:4">
      <c r="A887" s="20" t="str" cm="1">
        <f t="array" ref="A887">IF(Table2[[#This Row],[Max_num_drones]:[Max_num_drones]]=2,Table2[[#This Row],[Solving_time]:[Solving_time]],"")</f>
        <v/>
      </c>
      <c r="B887" s="20" t="str" cm="1">
        <f t="array" ref="B887">IF(Table2[[#This Row],[Max_num_drones]:[Max_num_drones]]=3,Table2[[#This Row],[Solving_time]:[Solving_time]],"")</f>
        <v/>
      </c>
      <c r="C887" s="20" t="str" cm="1">
        <f t="array" ref="C887">IF(Table2[[#This Row],[Max_num_drones]:[Max_num_drones]]=4,Table2[[#This Row],[Solving_time]:[Solving_time]],"")</f>
        <v/>
      </c>
      <c r="D887" s="20" t="str" cm="1">
        <f t="array" ref="D887">IF(Table2[[#This Row],[Max_num_drones]:[Max_num_drones]]=5,Table2[[#This Row],[Solving_time]:[Solving_time]],"")</f>
        <v/>
      </c>
    </row>
    <row r="888" spans="1:4">
      <c r="A888" s="20" t="str" cm="1">
        <f t="array" ref="A888">IF(Table2[[#This Row],[Max_num_drones]:[Max_num_drones]]=2,Table2[[#This Row],[Solving_time]:[Solving_time]],"")</f>
        <v/>
      </c>
      <c r="B888" s="20" t="str" cm="1">
        <f t="array" ref="B888">IF(Table2[[#This Row],[Max_num_drones]:[Max_num_drones]]=3,Table2[[#This Row],[Solving_time]:[Solving_time]],"")</f>
        <v/>
      </c>
      <c r="C888" s="20" t="str" cm="1">
        <f t="array" ref="C888">IF(Table2[[#This Row],[Max_num_drones]:[Max_num_drones]]=4,Table2[[#This Row],[Solving_time]:[Solving_time]],"")</f>
        <v/>
      </c>
      <c r="D888" s="20" t="str" cm="1">
        <f t="array" ref="D888">IF(Table2[[#This Row],[Max_num_drones]:[Max_num_drones]]=5,Table2[[#This Row],[Solving_time]:[Solving_time]],"")</f>
        <v/>
      </c>
    </row>
    <row r="889" spans="1:4">
      <c r="A889" s="20" t="str" cm="1">
        <f t="array" ref="A889">IF(Table2[[#This Row],[Max_num_drones]:[Max_num_drones]]=2,Table2[[#This Row],[Solving_time]:[Solving_time]],"")</f>
        <v/>
      </c>
      <c r="B889" s="20" t="str" cm="1">
        <f t="array" ref="B889">IF(Table2[[#This Row],[Max_num_drones]:[Max_num_drones]]=3,Table2[[#This Row],[Solving_time]:[Solving_time]],"")</f>
        <v/>
      </c>
      <c r="C889" s="20" t="str" cm="1">
        <f t="array" ref="C889">IF(Table2[[#This Row],[Max_num_drones]:[Max_num_drones]]=4,Table2[[#This Row],[Solving_time]:[Solving_time]],"")</f>
        <v/>
      </c>
      <c r="D889" s="20" t="str" cm="1">
        <f t="array" ref="D889">IF(Table2[[#This Row],[Max_num_drones]:[Max_num_drones]]=5,Table2[[#This Row],[Solving_time]:[Solving_time]],"")</f>
        <v/>
      </c>
    </row>
    <row r="890" spans="1:4">
      <c r="A890" s="20" t="str" cm="1">
        <f t="array" ref="A890">IF(Table2[[#This Row],[Max_num_drones]:[Max_num_drones]]=2,Table2[[#This Row],[Solving_time]:[Solving_time]],"")</f>
        <v/>
      </c>
      <c r="B890" s="20" t="str" cm="1">
        <f t="array" ref="B890">IF(Table2[[#This Row],[Max_num_drones]:[Max_num_drones]]=3,Table2[[#This Row],[Solving_time]:[Solving_time]],"")</f>
        <v/>
      </c>
      <c r="C890" s="20" t="str" cm="1">
        <f t="array" ref="C890">IF(Table2[[#This Row],[Max_num_drones]:[Max_num_drones]]=4,Table2[[#This Row],[Solving_time]:[Solving_time]],"")</f>
        <v/>
      </c>
      <c r="D890" s="20" t="str" cm="1">
        <f t="array" ref="D890">IF(Table2[[#This Row],[Max_num_drones]:[Max_num_drones]]=5,Table2[[#This Row],[Solving_time]:[Solving_time]],"")</f>
        <v/>
      </c>
    </row>
    <row r="891" spans="1:4">
      <c r="A891" s="20" t="str" cm="1">
        <f t="array" ref="A891">IF(Table2[[#This Row],[Max_num_drones]:[Max_num_drones]]=2,Table2[[#This Row],[Solving_time]:[Solving_time]],"")</f>
        <v/>
      </c>
      <c r="B891" s="20" t="str" cm="1">
        <f t="array" ref="B891">IF(Table2[[#This Row],[Max_num_drones]:[Max_num_drones]]=3,Table2[[#This Row],[Solving_time]:[Solving_time]],"")</f>
        <v/>
      </c>
      <c r="C891" s="20" t="str" cm="1">
        <f t="array" ref="C891">IF(Table2[[#This Row],[Max_num_drones]:[Max_num_drones]]=4,Table2[[#This Row],[Solving_time]:[Solving_time]],"")</f>
        <v/>
      </c>
      <c r="D891" s="20" t="str" cm="1">
        <f t="array" ref="D891">IF(Table2[[#This Row],[Max_num_drones]:[Max_num_drones]]=5,Table2[[#This Row],[Solving_time]:[Solving_time]],"")</f>
        <v/>
      </c>
    </row>
    <row r="892" spans="1:4">
      <c r="A892" s="20" t="str" cm="1">
        <f t="array" ref="A892">IF(Table2[[#This Row],[Max_num_drones]:[Max_num_drones]]=2,Table2[[#This Row],[Solving_time]:[Solving_time]],"")</f>
        <v/>
      </c>
      <c r="B892" s="20" t="str" cm="1">
        <f t="array" ref="B892">IF(Table2[[#This Row],[Max_num_drones]:[Max_num_drones]]=3,Table2[[#This Row],[Solving_time]:[Solving_time]],"")</f>
        <v/>
      </c>
      <c r="C892" s="20" t="str" cm="1">
        <f t="array" ref="C892">IF(Table2[[#This Row],[Max_num_drones]:[Max_num_drones]]=4,Table2[[#This Row],[Solving_time]:[Solving_time]],"")</f>
        <v/>
      </c>
      <c r="D892" s="20" t="str" cm="1">
        <f t="array" ref="D892">IF(Table2[[#This Row],[Max_num_drones]:[Max_num_drones]]=5,Table2[[#This Row],[Solving_time]:[Solving_time]],"")</f>
        <v/>
      </c>
    </row>
    <row r="893" spans="1:4">
      <c r="A893" s="20" t="str" cm="1">
        <f t="array" ref="A893">IF(Table2[[#This Row],[Max_num_drones]:[Max_num_drones]]=2,Table2[[#This Row],[Solving_time]:[Solving_time]],"")</f>
        <v/>
      </c>
      <c r="B893" s="20" t="str" cm="1">
        <f t="array" ref="B893">IF(Table2[[#This Row],[Max_num_drones]:[Max_num_drones]]=3,Table2[[#This Row],[Solving_time]:[Solving_time]],"")</f>
        <v/>
      </c>
      <c r="C893" s="20" t="str" cm="1">
        <f t="array" ref="C893">IF(Table2[[#This Row],[Max_num_drones]:[Max_num_drones]]=4,Table2[[#This Row],[Solving_time]:[Solving_time]],"")</f>
        <v/>
      </c>
      <c r="D893" s="20" t="str" cm="1">
        <f t="array" ref="D893">IF(Table2[[#This Row],[Max_num_drones]:[Max_num_drones]]=5,Table2[[#This Row],[Solving_time]:[Solving_time]],"")</f>
        <v/>
      </c>
    </row>
    <row r="894" spans="1:4">
      <c r="A894" s="20" t="str" cm="1">
        <f t="array" ref="A894">IF(Table2[[#This Row],[Max_num_drones]:[Max_num_drones]]=2,Table2[[#This Row],[Solving_time]:[Solving_time]],"")</f>
        <v/>
      </c>
      <c r="B894" s="20" t="str" cm="1">
        <f t="array" ref="B894">IF(Table2[[#This Row],[Max_num_drones]:[Max_num_drones]]=3,Table2[[#This Row],[Solving_time]:[Solving_time]],"")</f>
        <v/>
      </c>
      <c r="C894" s="20" t="str" cm="1">
        <f t="array" ref="C894">IF(Table2[[#This Row],[Max_num_drones]:[Max_num_drones]]=4,Table2[[#This Row],[Solving_time]:[Solving_time]],"")</f>
        <v/>
      </c>
      <c r="D894" s="20" t="str" cm="1">
        <f t="array" ref="D894">IF(Table2[[#This Row],[Max_num_drones]:[Max_num_drones]]=5,Table2[[#This Row],[Solving_time]:[Solving_time]],"")</f>
        <v/>
      </c>
    </row>
    <row r="895" spans="1:4">
      <c r="A895" s="20" t="str" cm="1">
        <f t="array" ref="A895">IF(Table2[[#This Row],[Max_num_drones]:[Max_num_drones]]=2,Table2[[#This Row],[Solving_time]:[Solving_time]],"")</f>
        <v/>
      </c>
      <c r="B895" s="20" t="str" cm="1">
        <f t="array" ref="B895">IF(Table2[[#This Row],[Max_num_drones]:[Max_num_drones]]=3,Table2[[#This Row],[Solving_time]:[Solving_time]],"")</f>
        <v/>
      </c>
      <c r="C895" s="20" t="str" cm="1">
        <f t="array" ref="C895">IF(Table2[[#This Row],[Max_num_drones]:[Max_num_drones]]=4,Table2[[#This Row],[Solving_time]:[Solving_time]],"")</f>
        <v/>
      </c>
      <c r="D895" s="20" t="str" cm="1">
        <f t="array" ref="D895">IF(Table2[[#This Row],[Max_num_drones]:[Max_num_drones]]=5,Table2[[#This Row],[Solving_time]:[Solving_time]],"")</f>
        <v/>
      </c>
    </row>
    <row r="896" spans="1:4">
      <c r="A896" s="20" t="str" cm="1">
        <f t="array" ref="A896">IF(Table2[[#This Row],[Max_num_drones]:[Max_num_drones]]=2,Table2[[#This Row],[Solving_time]:[Solving_time]],"")</f>
        <v/>
      </c>
      <c r="B896" s="20" t="str" cm="1">
        <f t="array" ref="B896">IF(Table2[[#This Row],[Max_num_drones]:[Max_num_drones]]=3,Table2[[#This Row],[Solving_time]:[Solving_time]],"")</f>
        <v/>
      </c>
      <c r="C896" s="20" t="str" cm="1">
        <f t="array" ref="C896">IF(Table2[[#This Row],[Max_num_drones]:[Max_num_drones]]=4,Table2[[#This Row],[Solving_time]:[Solving_time]],"")</f>
        <v/>
      </c>
      <c r="D896" s="20" t="str" cm="1">
        <f t="array" ref="D896">IF(Table2[[#This Row],[Max_num_drones]:[Max_num_drones]]=5,Table2[[#This Row],[Solving_time]:[Solving_time]],"")</f>
        <v/>
      </c>
    </row>
    <row r="897" spans="1:4">
      <c r="A897" s="20" t="str" cm="1">
        <f t="array" ref="A897">IF(Table2[[#This Row],[Max_num_drones]:[Max_num_drones]]=2,Table2[[#This Row],[Solving_time]:[Solving_time]],"")</f>
        <v/>
      </c>
      <c r="B897" s="20" t="str" cm="1">
        <f t="array" ref="B897">IF(Table2[[#This Row],[Max_num_drones]:[Max_num_drones]]=3,Table2[[#This Row],[Solving_time]:[Solving_time]],"")</f>
        <v/>
      </c>
      <c r="C897" s="20" t="str" cm="1">
        <f t="array" ref="C897">IF(Table2[[#This Row],[Max_num_drones]:[Max_num_drones]]=4,Table2[[#This Row],[Solving_time]:[Solving_time]],"")</f>
        <v/>
      </c>
      <c r="D897" s="20" t="str" cm="1">
        <f t="array" ref="D897">IF(Table2[[#This Row],[Max_num_drones]:[Max_num_drones]]=5,Table2[[#This Row],[Solving_time]:[Solving_time]],"")</f>
        <v/>
      </c>
    </row>
    <row r="898" spans="1:4">
      <c r="A898" s="20" t="str" cm="1">
        <f t="array" ref="A898">IF(Table2[[#This Row],[Max_num_drones]:[Max_num_drones]]=2,Table2[[#This Row],[Solving_time]:[Solving_time]],"")</f>
        <v/>
      </c>
      <c r="B898" s="20" t="str" cm="1">
        <f t="array" ref="B898">IF(Table2[[#This Row],[Max_num_drones]:[Max_num_drones]]=3,Table2[[#This Row],[Solving_time]:[Solving_time]],"")</f>
        <v/>
      </c>
      <c r="C898" s="20" t="str" cm="1">
        <f t="array" ref="C898">IF(Table2[[#This Row],[Max_num_drones]:[Max_num_drones]]=4,Table2[[#This Row],[Solving_time]:[Solving_time]],"")</f>
        <v/>
      </c>
      <c r="D898" s="20" t="str" cm="1">
        <f t="array" ref="D898">IF(Table2[[#This Row],[Max_num_drones]:[Max_num_drones]]=5,Table2[[#This Row],[Solving_time]:[Solving_time]],"")</f>
        <v/>
      </c>
    </row>
    <row r="899" spans="1:4">
      <c r="A899" s="20" t="str" cm="1">
        <f t="array" ref="A899">IF(Table2[[#This Row],[Max_num_drones]:[Max_num_drones]]=2,Table2[[#This Row],[Solving_time]:[Solving_time]],"")</f>
        <v/>
      </c>
      <c r="B899" s="20" t="str" cm="1">
        <f t="array" ref="B899">IF(Table2[[#This Row],[Max_num_drones]:[Max_num_drones]]=3,Table2[[#This Row],[Solving_time]:[Solving_time]],"")</f>
        <v/>
      </c>
      <c r="C899" s="20" t="str" cm="1">
        <f t="array" ref="C899">IF(Table2[[#This Row],[Max_num_drones]:[Max_num_drones]]=4,Table2[[#This Row],[Solving_time]:[Solving_time]],"")</f>
        <v/>
      </c>
      <c r="D899" s="20" t="str" cm="1">
        <f t="array" ref="D899">IF(Table2[[#This Row],[Max_num_drones]:[Max_num_drones]]=5,Table2[[#This Row],[Solving_time]:[Solving_time]],"")</f>
        <v/>
      </c>
    </row>
    <row r="900" spans="1:4">
      <c r="A900" s="20" t="str" cm="1">
        <f t="array" ref="A900">IF(Table2[[#This Row],[Max_num_drones]:[Max_num_drones]]=2,Table2[[#This Row],[Solving_time]:[Solving_time]],"")</f>
        <v/>
      </c>
      <c r="B900" s="20" t="str" cm="1">
        <f t="array" ref="B900">IF(Table2[[#This Row],[Max_num_drones]:[Max_num_drones]]=3,Table2[[#This Row],[Solving_time]:[Solving_time]],"")</f>
        <v/>
      </c>
      <c r="C900" s="20" t="str" cm="1">
        <f t="array" ref="C900">IF(Table2[[#This Row],[Max_num_drones]:[Max_num_drones]]=4,Table2[[#This Row],[Solving_time]:[Solving_time]],"")</f>
        <v/>
      </c>
      <c r="D900" s="20" t="str" cm="1">
        <f t="array" ref="D900">IF(Table2[[#This Row],[Max_num_drones]:[Max_num_drones]]=5,Table2[[#This Row],[Solving_time]:[Solving_time]],"")</f>
        <v/>
      </c>
    </row>
    <row r="901" spans="1:4">
      <c r="A901" s="20" t="str" cm="1">
        <f t="array" ref="A901">IF(Table2[[#This Row],[Max_num_drones]:[Max_num_drones]]=2,Table2[[#This Row],[Solving_time]:[Solving_time]],"")</f>
        <v/>
      </c>
      <c r="B901" s="20" t="str" cm="1">
        <f t="array" ref="B901">IF(Table2[[#This Row],[Max_num_drones]:[Max_num_drones]]=3,Table2[[#This Row],[Solving_time]:[Solving_time]],"")</f>
        <v/>
      </c>
      <c r="C901" s="20" t="str" cm="1">
        <f t="array" ref="C901">IF(Table2[[#This Row],[Max_num_drones]:[Max_num_drones]]=4,Table2[[#This Row],[Solving_time]:[Solving_time]],"")</f>
        <v/>
      </c>
      <c r="D901" s="20" t="str" cm="1">
        <f t="array" ref="D901">IF(Table2[[#This Row],[Max_num_drones]:[Max_num_drones]]=5,Table2[[#This Row],[Solving_time]:[Solving_time]],"")</f>
        <v/>
      </c>
    </row>
    <row r="902" spans="1:4">
      <c r="A902" s="20" t="str" cm="1">
        <f t="array" ref="A902">IF(Table2[[#This Row],[Max_num_drones]:[Max_num_drones]]=2,Table2[[#This Row],[Solving_time]:[Solving_time]],"")</f>
        <v/>
      </c>
      <c r="B902" s="20" t="str" cm="1">
        <f t="array" ref="B902">IF(Table2[[#This Row],[Max_num_drones]:[Max_num_drones]]=3,Table2[[#This Row],[Solving_time]:[Solving_time]],"")</f>
        <v/>
      </c>
      <c r="C902" s="20" t="str" cm="1">
        <f t="array" ref="C902">IF(Table2[[#This Row],[Max_num_drones]:[Max_num_drones]]=4,Table2[[#This Row],[Solving_time]:[Solving_time]],"")</f>
        <v/>
      </c>
      <c r="D902" s="20" t="str" cm="1">
        <f t="array" ref="D902">IF(Table2[[#This Row],[Max_num_drones]:[Max_num_drones]]=5,Table2[[#This Row],[Solving_time]:[Solving_time]],"")</f>
        <v/>
      </c>
    </row>
    <row r="903" spans="1:4">
      <c r="A903" s="20" t="str" cm="1">
        <f t="array" ref="A903">IF(Table2[[#This Row],[Max_num_drones]:[Max_num_drones]]=2,Table2[[#This Row],[Solving_time]:[Solving_time]],"")</f>
        <v/>
      </c>
      <c r="B903" s="20" t="str" cm="1">
        <f t="array" ref="B903">IF(Table2[[#This Row],[Max_num_drones]:[Max_num_drones]]=3,Table2[[#This Row],[Solving_time]:[Solving_time]],"")</f>
        <v/>
      </c>
      <c r="C903" s="20" t="str" cm="1">
        <f t="array" ref="C903">IF(Table2[[#This Row],[Max_num_drones]:[Max_num_drones]]=4,Table2[[#This Row],[Solving_time]:[Solving_time]],"")</f>
        <v/>
      </c>
      <c r="D903" s="20" t="str" cm="1">
        <f t="array" ref="D903">IF(Table2[[#This Row],[Max_num_drones]:[Max_num_drones]]=5,Table2[[#This Row],[Solving_time]:[Solving_time]],"")</f>
        <v/>
      </c>
    </row>
    <row r="904" spans="1:4">
      <c r="A904" s="20" t="str" cm="1">
        <f t="array" ref="A904">IF(Table2[[#This Row],[Max_num_drones]:[Max_num_drones]]=2,Table2[[#This Row],[Solving_time]:[Solving_time]],"")</f>
        <v/>
      </c>
      <c r="B904" s="20" t="str" cm="1">
        <f t="array" ref="B904">IF(Table2[[#This Row],[Max_num_drones]:[Max_num_drones]]=3,Table2[[#This Row],[Solving_time]:[Solving_time]],"")</f>
        <v/>
      </c>
      <c r="C904" s="20" t="str" cm="1">
        <f t="array" ref="C904">IF(Table2[[#This Row],[Max_num_drones]:[Max_num_drones]]=4,Table2[[#This Row],[Solving_time]:[Solving_time]],"")</f>
        <v/>
      </c>
      <c r="D904" s="20" t="str" cm="1">
        <f t="array" ref="D904">IF(Table2[[#This Row],[Max_num_drones]:[Max_num_drones]]=5,Table2[[#This Row],[Solving_time]:[Solving_time]],"")</f>
        <v/>
      </c>
    </row>
    <row r="905" spans="1:4">
      <c r="A905" s="20" t="str" cm="1">
        <f t="array" ref="A905">IF(Table2[[#This Row],[Max_num_drones]:[Max_num_drones]]=2,Table2[[#This Row],[Solving_time]:[Solving_time]],"")</f>
        <v/>
      </c>
      <c r="B905" s="20" t="str" cm="1">
        <f t="array" ref="B905">IF(Table2[[#This Row],[Max_num_drones]:[Max_num_drones]]=3,Table2[[#This Row],[Solving_time]:[Solving_time]],"")</f>
        <v/>
      </c>
      <c r="C905" s="20" t="str" cm="1">
        <f t="array" ref="C905">IF(Table2[[#This Row],[Max_num_drones]:[Max_num_drones]]=4,Table2[[#This Row],[Solving_time]:[Solving_time]],"")</f>
        <v/>
      </c>
      <c r="D905" s="20" t="str" cm="1">
        <f t="array" ref="D905">IF(Table2[[#This Row],[Max_num_drones]:[Max_num_drones]]=5,Table2[[#This Row],[Solving_time]:[Solving_time]],"")</f>
        <v/>
      </c>
    </row>
    <row r="906" spans="1:4">
      <c r="A906" s="20" t="str" cm="1">
        <f t="array" ref="A906">IF(Table2[[#This Row],[Max_num_drones]:[Max_num_drones]]=2,Table2[[#This Row],[Solving_time]:[Solving_time]],"")</f>
        <v/>
      </c>
      <c r="B906" s="20" t="str" cm="1">
        <f t="array" ref="B906">IF(Table2[[#This Row],[Max_num_drones]:[Max_num_drones]]=3,Table2[[#This Row],[Solving_time]:[Solving_time]],"")</f>
        <v/>
      </c>
      <c r="C906" s="20" t="str" cm="1">
        <f t="array" ref="C906">IF(Table2[[#This Row],[Max_num_drones]:[Max_num_drones]]=4,Table2[[#This Row],[Solving_time]:[Solving_time]],"")</f>
        <v/>
      </c>
      <c r="D906" s="20" t="str" cm="1">
        <f t="array" ref="D906">IF(Table2[[#This Row],[Max_num_drones]:[Max_num_drones]]=5,Table2[[#This Row],[Solving_time]:[Solving_time]],"")</f>
        <v/>
      </c>
    </row>
    <row r="907" spans="1:4">
      <c r="A907" s="20" t="str" cm="1">
        <f t="array" ref="A907">IF(Table2[[#This Row],[Max_num_drones]:[Max_num_drones]]=2,Table2[[#This Row],[Solving_time]:[Solving_time]],"")</f>
        <v/>
      </c>
      <c r="B907" s="20" t="str" cm="1">
        <f t="array" ref="B907">IF(Table2[[#This Row],[Max_num_drones]:[Max_num_drones]]=3,Table2[[#This Row],[Solving_time]:[Solving_time]],"")</f>
        <v/>
      </c>
      <c r="C907" s="20" t="str" cm="1">
        <f t="array" ref="C907">IF(Table2[[#This Row],[Max_num_drones]:[Max_num_drones]]=4,Table2[[#This Row],[Solving_time]:[Solving_time]],"")</f>
        <v/>
      </c>
      <c r="D907" s="20" t="str" cm="1">
        <f t="array" ref="D907">IF(Table2[[#This Row],[Max_num_drones]:[Max_num_drones]]=5,Table2[[#This Row],[Solving_time]:[Solving_time]],"")</f>
        <v/>
      </c>
    </row>
    <row r="908" spans="1:4">
      <c r="A908" s="20" t="str" cm="1">
        <f t="array" ref="A908">IF(Table2[[#This Row],[Max_num_drones]:[Max_num_drones]]=2,Table2[[#This Row],[Solving_time]:[Solving_time]],"")</f>
        <v/>
      </c>
      <c r="B908" s="20" t="str" cm="1">
        <f t="array" ref="B908">IF(Table2[[#This Row],[Max_num_drones]:[Max_num_drones]]=3,Table2[[#This Row],[Solving_time]:[Solving_time]],"")</f>
        <v/>
      </c>
      <c r="C908" s="20" t="str" cm="1">
        <f t="array" ref="C908">IF(Table2[[#This Row],[Max_num_drones]:[Max_num_drones]]=4,Table2[[#This Row],[Solving_time]:[Solving_time]],"")</f>
        <v/>
      </c>
      <c r="D908" s="20" t="str" cm="1">
        <f t="array" ref="D908">IF(Table2[[#This Row],[Max_num_drones]:[Max_num_drones]]=5,Table2[[#This Row],[Solving_time]:[Solving_time]],"")</f>
        <v/>
      </c>
    </row>
    <row r="909" spans="1:4">
      <c r="A909" s="20" t="str" cm="1">
        <f t="array" ref="A909">IF(Table2[[#This Row],[Max_num_drones]:[Max_num_drones]]=2,Table2[[#This Row],[Solving_time]:[Solving_time]],"")</f>
        <v/>
      </c>
      <c r="B909" s="20" t="str" cm="1">
        <f t="array" ref="B909">IF(Table2[[#This Row],[Max_num_drones]:[Max_num_drones]]=3,Table2[[#This Row],[Solving_time]:[Solving_time]],"")</f>
        <v/>
      </c>
      <c r="C909" s="20" t="str" cm="1">
        <f t="array" ref="C909">IF(Table2[[#This Row],[Max_num_drones]:[Max_num_drones]]=4,Table2[[#This Row],[Solving_time]:[Solving_time]],"")</f>
        <v/>
      </c>
      <c r="D909" s="20" t="str" cm="1">
        <f t="array" ref="D909">IF(Table2[[#This Row],[Max_num_drones]:[Max_num_drones]]=5,Table2[[#This Row],[Solving_time]:[Solving_time]],"")</f>
        <v/>
      </c>
    </row>
    <row r="910" spans="1:4">
      <c r="A910" s="20" t="str" cm="1">
        <f t="array" ref="A910">IF(Table2[[#This Row],[Max_num_drones]:[Max_num_drones]]=2,Table2[[#This Row],[Solving_time]:[Solving_time]],"")</f>
        <v/>
      </c>
      <c r="B910" s="20" t="str" cm="1">
        <f t="array" ref="B910">IF(Table2[[#This Row],[Max_num_drones]:[Max_num_drones]]=3,Table2[[#This Row],[Solving_time]:[Solving_time]],"")</f>
        <v/>
      </c>
      <c r="C910" s="20" t="str" cm="1">
        <f t="array" ref="C910">IF(Table2[[#This Row],[Max_num_drones]:[Max_num_drones]]=4,Table2[[#This Row],[Solving_time]:[Solving_time]],"")</f>
        <v/>
      </c>
      <c r="D910" s="20" t="str" cm="1">
        <f t="array" ref="D910">IF(Table2[[#This Row],[Max_num_drones]:[Max_num_drones]]=5,Table2[[#This Row],[Solving_time]:[Solving_time]],"")</f>
        <v/>
      </c>
    </row>
    <row r="911" spans="1:4">
      <c r="A911" s="20" t="str" cm="1">
        <f t="array" ref="A911">IF(Table2[[#This Row],[Max_num_drones]:[Max_num_drones]]=2,Table2[[#This Row],[Solving_time]:[Solving_time]],"")</f>
        <v/>
      </c>
      <c r="B911" s="20" t="str" cm="1">
        <f t="array" ref="B911">IF(Table2[[#This Row],[Max_num_drones]:[Max_num_drones]]=3,Table2[[#This Row],[Solving_time]:[Solving_time]],"")</f>
        <v/>
      </c>
      <c r="C911" s="20" t="str" cm="1">
        <f t="array" ref="C911">IF(Table2[[#This Row],[Max_num_drones]:[Max_num_drones]]=4,Table2[[#This Row],[Solving_time]:[Solving_time]],"")</f>
        <v/>
      </c>
      <c r="D911" s="20" t="str" cm="1">
        <f t="array" ref="D911">IF(Table2[[#This Row],[Max_num_drones]:[Max_num_drones]]=5,Table2[[#This Row],[Solving_time]:[Solving_time]],"")</f>
        <v/>
      </c>
    </row>
    <row r="912" spans="1:4">
      <c r="A912" s="20" t="str" cm="1">
        <f t="array" ref="A912">IF(Table2[[#This Row],[Max_num_drones]:[Max_num_drones]]=2,Table2[[#This Row],[Solving_time]:[Solving_time]],"")</f>
        <v/>
      </c>
      <c r="B912" s="20" t="str" cm="1">
        <f t="array" ref="B912">IF(Table2[[#This Row],[Max_num_drones]:[Max_num_drones]]=3,Table2[[#This Row],[Solving_time]:[Solving_time]],"")</f>
        <v/>
      </c>
      <c r="C912" s="20" t="str" cm="1">
        <f t="array" ref="C912">IF(Table2[[#This Row],[Max_num_drones]:[Max_num_drones]]=4,Table2[[#This Row],[Solving_time]:[Solving_time]],"")</f>
        <v/>
      </c>
      <c r="D912" s="20" t="str" cm="1">
        <f t="array" ref="D912">IF(Table2[[#This Row],[Max_num_drones]:[Max_num_drones]]=5,Table2[[#This Row],[Solving_time]:[Solving_time]],"")</f>
        <v/>
      </c>
    </row>
    <row r="913" spans="1:4">
      <c r="A913" s="20" t="str" cm="1">
        <f t="array" ref="A913">IF(Table2[[#This Row],[Max_num_drones]:[Max_num_drones]]=2,Table2[[#This Row],[Solving_time]:[Solving_time]],"")</f>
        <v/>
      </c>
      <c r="B913" s="20" t="str" cm="1">
        <f t="array" ref="B913">IF(Table2[[#This Row],[Max_num_drones]:[Max_num_drones]]=3,Table2[[#This Row],[Solving_time]:[Solving_time]],"")</f>
        <v/>
      </c>
      <c r="C913" s="20" t="str" cm="1">
        <f t="array" ref="C913">IF(Table2[[#This Row],[Max_num_drones]:[Max_num_drones]]=4,Table2[[#This Row],[Solving_time]:[Solving_time]],"")</f>
        <v/>
      </c>
      <c r="D913" s="20" t="str" cm="1">
        <f t="array" ref="D913">IF(Table2[[#This Row],[Max_num_drones]:[Max_num_drones]]=5,Table2[[#This Row],[Solving_time]:[Solving_time]],"")</f>
        <v/>
      </c>
    </row>
    <row r="914" spans="1:4">
      <c r="A914" s="20" t="str" cm="1">
        <f t="array" ref="A914">IF(Table2[[#This Row],[Max_num_drones]:[Max_num_drones]]=2,Table2[[#This Row],[Solving_time]:[Solving_time]],"")</f>
        <v/>
      </c>
      <c r="B914" s="20" t="str" cm="1">
        <f t="array" ref="B914">IF(Table2[[#This Row],[Max_num_drones]:[Max_num_drones]]=3,Table2[[#This Row],[Solving_time]:[Solving_time]],"")</f>
        <v/>
      </c>
      <c r="C914" s="20" t="str" cm="1">
        <f t="array" ref="C914">IF(Table2[[#This Row],[Max_num_drones]:[Max_num_drones]]=4,Table2[[#This Row],[Solving_time]:[Solving_time]],"")</f>
        <v/>
      </c>
      <c r="D914" s="20" t="str" cm="1">
        <f t="array" ref="D914">IF(Table2[[#This Row],[Max_num_drones]:[Max_num_drones]]=5,Table2[[#This Row],[Solving_time]:[Solving_time]],"")</f>
        <v/>
      </c>
    </row>
    <row r="915" spans="1:4">
      <c r="A915" s="20" t="str" cm="1">
        <f t="array" ref="A915">IF(Table2[[#This Row],[Max_num_drones]:[Max_num_drones]]=2,Table2[[#This Row],[Solving_time]:[Solving_time]],"")</f>
        <v/>
      </c>
      <c r="B915" s="20" t="str" cm="1">
        <f t="array" ref="B915">IF(Table2[[#This Row],[Max_num_drones]:[Max_num_drones]]=3,Table2[[#This Row],[Solving_time]:[Solving_time]],"")</f>
        <v/>
      </c>
      <c r="C915" s="20" t="str" cm="1">
        <f t="array" ref="C915">IF(Table2[[#This Row],[Max_num_drones]:[Max_num_drones]]=4,Table2[[#This Row],[Solving_time]:[Solving_time]],"")</f>
        <v/>
      </c>
      <c r="D915" s="20" t="str" cm="1">
        <f t="array" ref="D915">IF(Table2[[#This Row],[Max_num_drones]:[Max_num_drones]]=5,Table2[[#This Row],[Solving_time]:[Solving_time]],"")</f>
        <v/>
      </c>
    </row>
    <row r="916" spans="1:4">
      <c r="A916" s="20" t="str" cm="1">
        <f t="array" ref="A916">IF(Table2[[#This Row],[Max_num_drones]:[Max_num_drones]]=2,Table2[[#This Row],[Solving_time]:[Solving_time]],"")</f>
        <v/>
      </c>
      <c r="B916" s="20" t="str" cm="1">
        <f t="array" ref="B916">IF(Table2[[#This Row],[Max_num_drones]:[Max_num_drones]]=3,Table2[[#This Row],[Solving_time]:[Solving_time]],"")</f>
        <v/>
      </c>
      <c r="C916" s="20" t="str" cm="1">
        <f t="array" ref="C916">IF(Table2[[#This Row],[Max_num_drones]:[Max_num_drones]]=4,Table2[[#This Row],[Solving_time]:[Solving_time]],"")</f>
        <v/>
      </c>
      <c r="D916" s="20" t="str" cm="1">
        <f t="array" ref="D916">IF(Table2[[#This Row],[Max_num_drones]:[Max_num_drones]]=5,Table2[[#This Row],[Solving_time]:[Solving_time]],"")</f>
        <v/>
      </c>
    </row>
    <row r="917" spans="1:4">
      <c r="A917" s="20" t="str" cm="1">
        <f t="array" ref="A917">IF(Table2[[#This Row],[Max_num_drones]:[Max_num_drones]]=2,Table2[[#This Row],[Solving_time]:[Solving_time]],"")</f>
        <v/>
      </c>
      <c r="B917" s="20" t="str" cm="1">
        <f t="array" ref="B917">IF(Table2[[#This Row],[Max_num_drones]:[Max_num_drones]]=3,Table2[[#This Row],[Solving_time]:[Solving_time]],"")</f>
        <v/>
      </c>
      <c r="C917" s="20" t="str" cm="1">
        <f t="array" ref="C917">IF(Table2[[#This Row],[Max_num_drones]:[Max_num_drones]]=4,Table2[[#This Row],[Solving_time]:[Solving_time]],"")</f>
        <v/>
      </c>
      <c r="D917" s="20" t="str" cm="1">
        <f t="array" ref="D917">IF(Table2[[#This Row],[Max_num_drones]:[Max_num_drones]]=5,Table2[[#This Row],[Solving_time]:[Solving_time]],"")</f>
        <v/>
      </c>
    </row>
    <row r="918" spans="1:4">
      <c r="A918" s="20" t="str" cm="1">
        <f t="array" ref="A918">IF(Table2[[#This Row],[Max_num_drones]:[Max_num_drones]]=2,Table2[[#This Row],[Solving_time]:[Solving_time]],"")</f>
        <v/>
      </c>
      <c r="B918" s="20" t="str" cm="1">
        <f t="array" ref="B918">IF(Table2[[#This Row],[Max_num_drones]:[Max_num_drones]]=3,Table2[[#This Row],[Solving_time]:[Solving_time]],"")</f>
        <v/>
      </c>
      <c r="C918" s="20" t="str" cm="1">
        <f t="array" ref="C918">IF(Table2[[#This Row],[Max_num_drones]:[Max_num_drones]]=4,Table2[[#This Row],[Solving_time]:[Solving_time]],"")</f>
        <v/>
      </c>
      <c r="D918" s="20" t="str" cm="1">
        <f t="array" ref="D918">IF(Table2[[#This Row],[Max_num_drones]:[Max_num_drones]]=5,Table2[[#This Row],[Solving_time]:[Solving_time]],"")</f>
        <v/>
      </c>
    </row>
    <row r="919" spans="1:4">
      <c r="A919" s="20" t="str" cm="1">
        <f t="array" ref="A919">IF(Table2[[#This Row],[Max_num_drones]:[Max_num_drones]]=2,Table2[[#This Row],[Solving_time]:[Solving_time]],"")</f>
        <v/>
      </c>
      <c r="B919" s="20" t="str" cm="1">
        <f t="array" ref="B919">IF(Table2[[#This Row],[Max_num_drones]:[Max_num_drones]]=3,Table2[[#This Row],[Solving_time]:[Solving_time]],"")</f>
        <v/>
      </c>
      <c r="C919" s="20" t="str" cm="1">
        <f t="array" ref="C919">IF(Table2[[#This Row],[Max_num_drones]:[Max_num_drones]]=4,Table2[[#This Row],[Solving_time]:[Solving_time]],"")</f>
        <v/>
      </c>
      <c r="D919" s="20" t="str" cm="1">
        <f t="array" ref="D919">IF(Table2[[#This Row],[Max_num_drones]:[Max_num_drones]]=5,Table2[[#This Row],[Solving_time]:[Solving_time]],"")</f>
        <v/>
      </c>
    </row>
    <row r="920" spans="1:4">
      <c r="A920" s="20" t="str" cm="1">
        <f t="array" ref="A920">IF(Table2[[#This Row],[Max_num_drones]:[Max_num_drones]]=2,Table2[[#This Row],[Solving_time]:[Solving_time]],"")</f>
        <v/>
      </c>
      <c r="B920" s="20" t="str" cm="1">
        <f t="array" ref="B920">IF(Table2[[#This Row],[Max_num_drones]:[Max_num_drones]]=3,Table2[[#This Row],[Solving_time]:[Solving_time]],"")</f>
        <v/>
      </c>
      <c r="C920" s="20" t="str" cm="1">
        <f t="array" ref="C920">IF(Table2[[#This Row],[Max_num_drones]:[Max_num_drones]]=4,Table2[[#This Row],[Solving_time]:[Solving_time]],"")</f>
        <v/>
      </c>
      <c r="D920" s="20" t="str" cm="1">
        <f t="array" ref="D920">IF(Table2[[#This Row],[Max_num_drones]:[Max_num_drones]]=5,Table2[[#This Row],[Solving_time]:[Solving_time]],"")</f>
        <v/>
      </c>
    </row>
    <row r="921" spans="1:4">
      <c r="A921" s="20" t="str" cm="1">
        <f t="array" ref="A921">IF(Table2[[#This Row],[Max_num_drones]:[Max_num_drones]]=2,Table2[[#This Row],[Solving_time]:[Solving_time]],"")</f>
        <v/>
      </c>
      <c r="B921" s="20" t="str" cm="1">
        <f t="array" ref="B921">IF(Table2[[#This Row],[Max_num_drones]:[Max_num_drones]]=3,Table2[[#This Row],[Solving_time]:[Solving_time]],"")</f>
        <v/>
      </c>
      <c r="C921" s="20" t="str" cm="1">
        <f t="array" ref="C921">IF(Table2[[#This Row],[Max_num_drones]:[Max_num_drones]]=4,Table2[[#This Row],[Solving_time]:[Solving_time]],"")</f>
        <v/>
      </c>
      <c r="D921" s="20" t="str" cm="1">
        <f t="array" ref="D921">IF(Table2[[#This Row],[Max_num_drones]:[Max_num_drones]]=5,Table2[[#This Row],[Solving_time]:[Solving_time]],"")</f>
        <v/>
      </c>
    </row>
    <row r="922" spans="1:4">
      <c r="A922" s="20" t="str" cm="1">
        <f t="array" ref="A922">IF(Table2[[#This Row],[Max_num_drones]:[Max_num_drones]]=2,Table2[[#This Row],[Solving_time]:[Solving_time]],"")</f>
        <v/>
      </c>
      <c r="B922" s="20" t="str" cm="1">
        <f t="array" ref="B922">IF(Table2[[#This Row],[Max_num_drones]:[Max_num_drones]]=3,Table2[[#This Row],[Solving_time]:[Solving_time]],"")</f>
        <v/>
      </c>
      <c r="C922" s="20" t="str" cm="1">
        <f t="array" ref="C922">IF(Table2[[#This Row],[Max_num_drones]:[Max_num_drones]]=4,Table2[[#This Row],[Solving_time]:[Solving_time]],"")</f>
        <v/>
      </c>
      <c r="D922" s="20" t="str" cm="1">
        <f t="array" ref="D922">IF(Table2[[#This Row],[Max_num_drones]:[Max_num_drones]]=5,Table2[[#This Row],[Solving_time]:[Solving_time]],"")</f>
        <v/>
      </c>
    </row>
    <row r="923" spans="1:4">
      <c r="A923" s="20" t="str" cm="1">
        <f t="array" ref="A923">IF(Table2[[#This Row],[Max_num_drones]:[Max_num_drones]]=2,Table2[[#This Row],[Solving_time]:[Solving_time]],"")</f>
        <v/>
      </c>
      <c r="B923" s="20" t="str" cm="1">
        <f t="array" ref="B923">IF(Table2[[#This Row],[Max_num_drones]:[Max_num_drones]]=3,Table2[[#This Row],[Solving_time]:[Solving_time]],"")</f>
        <v/>
      </c>
      <c r="C923" s="20" t="str" cm="1">
        <f t="array" ref="C923">IF(Table2[[#This Row],[Max_num_drones]:[Max_num_drones]]=4,Table2[[#This Row],[Solving_time]:[Solving_time]],"")</f>
        <v/>
      </c>
      <c r="D923" s="20" t="str" cm="1">
        <f t="array" ref="D923">IF(Table2[[#This Row],[Max_num_drones]:[Max_num_drones]]=5,Table2[[#This Row],[Solving_time]:[Solving_time]],"")</f>
        <v/>
      </c>
    </row>
    <row r="924" spans="1:4">
      <c r="A924" s="20" t="str" cm="1">
        <f t="array" ref="A924">IF(Table2[[#This Row],[Max_num_drones]:[Max_num_drones]]=2,Table2[[#This Row],[Solving_time]:[Solving_time]],"")</f>
        <v/>
      </c>
      <c r="B924" s="20" t="str" cm="1">
        <f t="array" ref="B924">IF(Table2[[#This Row],[Max_num_drones]:[Max_num_drones]]=3,Table2[[#This Row],[Solving_time]:[Solving_time]],"")</f>
        <v/>
      </c>
      <c r="C924" s="20" t="str" cm="1">
        <f t="array" ref="C924">IF(Table2[[#This Row],[Max_num_drones]:[Max_num_drones]]=4,Table2[[#This Row],[Solving_time]:[Solving_time]],"")</f>
        <v/>
      </c>
      <c r="D924" s="20" t="str" cm="1">
        <f t="array" ref="D924">IF(Table2[[#This Row],[Max_num_drones]:[Max_num_drones]]=5,Table2[[#This Row],[Solving_time]:[Solving_time]],"")</f>
        <v/>
      </c>
    </row>
    <row r="925" spans="1:4">
      <c r="A925" s="20" t="str" cm="1">
        <f t="array" ref="A925">IF(Table2[[#This Row],[Max_num_drones]:[Max_num_drones]]=2,Table2[[#This Row],[Solving_time]:[Solving_time]],"")</f>
        <v/>
      </c>
      <c r="B925" s="20" t="str" cm="1">
        <f t="array" ref="B925">IF(Table2[[#This Row],[Max_num_drones]:[Max_num_drones]]=3,Table2[[#This Row],[Solving_time]:[Solving_time]],"")</f>
        <v/>
      </c>
      <c r="C925" s="20" t="str" cm="1">
        <f t="array" ref="C925">IF(Table2[[#This Row],[Max_num_drones]:[Max_num_drones]]=4,Table2[[#This Row],[Solving_time]:[Solving_time]],"")</f>
        <v/>
      </c>
      <c r="D925" s="20" t="str" cm="1">
        <f t="array" ref="D925">IF(Table2[[#This Row],[Max_num_drones]:[Max_num_drones]]=5,Table2[[#This Row],[Solving_time]:[Solving_time]],"")</f>
        <v/>
      </c>
    </row>
    <row r="926" spans="1:4">
      <c r="A926" s="20" t="str" cm="1">
        <f t="array" ref="A926">IF(Table2[[#This Row],[Max_num_drones]:[Max_num_drones]]=2,Table2[[#This Row],[Solving_time]:[Solving_time]],"")</f>
        <v/>
      </c>
      <c r="B926" s="20" t="str" cm="1">
        <f t="array" ref="B926">IF(Table2[[#This Row],[Max_num_drones]:[Max_num_drones]]=3,Table2[[#This Row],[Solving_time]:[Solving_time]],"")</f>
        <v/>
      </c>
      <c r="C926" s="20" t="str" cm="1">
        <f t="array" ref="C926">IF(Table2[[#This Row],[Max_num_drones]:[Max_num_drones]]=4,Table2[[#This Row],[Solving_time]:[Solving_time]],"")</f>
        <v/>
      </c>
      <c r="D926" s="20" t="str" cm="1">
        <f t="array" ref="D926">IF(Table2[[#This Row],[Max_num_drones]:[Max_num_drones]]=5,Table2[[#This Row],[Solving_time]:[Solving_time]],"")</f>
        <v/>
      </c>
    </row>
    <row r="927" spans="1:4">
      <c r="A927" s="20" t="str" cm="1">
        <f t="array" ref="A927">IF(Table2[[#This Row],[Max_num_drones]:[Max_num_drones]]=2,Table2[[#This Row],[Solving_time]:[Solving_time]],"")</f>
        <v/>
      </c>
      <c r="B927" s="20" t="str" cm="1">
        <f t="array" ref="B927">IF(Table2[[#This Row],[Max_num_drones]:[Max_num_drones]]=3,Table2[[#This Row],[Solving_time]:[Solving_time]],"")</f>
        <v/>
      </c>
      <c r="C927" s="20" t="str" cm="1">
        <f t="array" ref="C927">IF(Table2[[#This Row],[Max_num_drones]:[Max_num_drones]]=4,Table2[[#This Row],[Solving_time]:[Solving_time]],"")</f>
        <v/>
      </c>
      <c r="D927" s="20" t="str" cm="1">
        <f t="array" ref="D927">IF(Table2[[#This Row],[Max_num_drones]:[Max_num_drones]]=5,Table2[[#This Row],[Solving_time]:[Solving_time]],"")</f>
        <v/>
      </c>
    </row>
    <row r="928" spans="1:4">
      <c r="A928" s="20" t="str" cm="1">
        <f t="array" ref="A928">IF(Table2[[#This Row],[Max_num_drones]:[Max_num_drones]]=2,Table2[[#This Row],[Solving_time]:[Solving_time]],"")</f>
        <v/>
      </c>
      <c r="B928" s="20" t="str" cm="1">
        <f t="array" ref="B928">IF(Table2[[#This Row],[Max_num_drones]:[Max_num_drones]]=3,Table2[[#This Row],[Solving_time]:[Solving_time]],"")</f>
        <v/>
      </c>
      <c r="C928" s="20" t="str" cm="1">
        <f t="array" ref="C928">IF(Table2[[#This Row],[Max_num_drones]:[Max_num_drones]]=4,Table2[[#This Row],[Solving_time]:[Solving_time]],"")</f>
        <v/>
      </c>
      <c r="D928" s="20" t="str" cm="1">
        <f t="array" ref="D928">IF(Table2[[#This Row],[Max_num_drones]:[Max_num_drones]]=5,Table2[[#This Row],[Solving_time]:[Solving_time]],"")</f>
        <v/>
      </c>
    </row>
    <row r="929" spans="1:4">
      <c r="A929" s="20" t="str" cm="1">
        <f t="array" ref="A929">IF(Table2[[#This Row],[Max_num_drones]:[Max_num_drones]]=2,Table2[[#This Row],[Solving_time]:[Solving_time]],"")</f>
        <v/>
      </c>
      <c r="B929" s="20" t="str" cm="1">
        <f t="array" ref="B929">IF(Table2[[#This Row],[Max_num_drones]:[Max_num_drones]]=3,Table2[[#This Row],[Solving_time]:[Solving_time]],"")</f>
        <v/>
      </c>
      <c r="C929" s="20" t="str" cm="1">
        <f t="array" ref="C929">IF(Table2[[#This Row],[Max_num_drones]:[Max_num_drones]]=4,Table2[[#This Row],[Solving_time]:[Solving_time]],"")</f>
        <v/>
      </c>
      <c r="D929" s="20" t="str" cm="1">
        <f t="array" ref="D929">IF(Table2[[#This Row],[Max_num_drones]:[Max_num_drones]]=5,Table2[[#This Row],[Solving_time]:[Solving_time]],"")</f>
        <v/>
      </c>
    </row>
    <row r="930" spans="1:4">
      <c r="A930" s="20" t="str" cm="1">
        <f t="array" ref="A930">IF(Table2[[#This Row],[Max_num_drones]:[Max_num_drones]]=2,Table2[[#This Row],[Solving_time]:[Solving_time]],"")</f>
        <v/>
      </c>
      <c r="B930" s="20" t="str" cm="1">
        <f t="array" ref="B930">IF(Table2[[#This Row],[Max_num_drones]:[Max_num_drones]]=3,Table2[[#This Row],[Solving_time]:[Solving_time]],"")</f>
        <v/>
      </c>
      <c r="C930" s="20" t="str" cm="1">
        <f t="array" ref="C930">IF(Table2[[#This Row],[Max_num_drones]:[Max_num_drones]]=4,Table2[[#This Row],[Solving_time]:[Solving_time]],"")</f>
        <v/>
      </c>
      <c r="D930" s="20" t="str" cm="1">
        <f t="array" ref="D930">IF(Table2[[#This Row],[Max_num_drones]:[Max_num_drones]]=5,Table2[[#This Row],[Solving_time]:[Solving_time]],"")</f>
        <v/>
      </c>
    </row>
    <row r="931" spans="1:4">
      <c r="A931" s="20" t="str" cm="1">
        <f t="array" ref="A931">IF(Table2[[#This Row],[Max_num_drones]:[Max_num_drones]]=2,Table2[[#This Row],[Solving_time]:[Solving_time]],"")</f>
        <v/>
      </c>
      <c r="B931" s="20" t="str" cm="1">
        <f t="array" ref="B931">IF(Table2[[#This Row],[Max_num_drones]:[Max_num_drones]]=3,Table2[[#This Row],[Solving_time]:[Solving_time]],"")</f>
        <v/>
      </c>
      <c r="C931" s="20" t="str" cm="1">
        <f t="array" ref="C931">IF(Table2[[#This Row],[Max_num_drones]:[Max_num_drones]]=4,Table2[[#This Row],[Solving_time]:[Solving_time]],"")</f>
        <v/>
      </c>
      <c r="D931" s="20" t="str" cm="1">
        <f t="array" ref="D931">IF(Table2[[#This Row],[Max_num_drones]:[Max_num_drones]]=5,Table2[[#This Row],[Solving_time]:[Solving_time]],"")</f>
        <v/>
      </c>
    </row>
    <row r="932" spans="1:4">
      <c r="A932" s="20" t="str" cm="1">
        <f t="array" ref="A932">IF(Table2[[#This Row],[Max_num_drones]:[Max_num_drones]]=2,Table2[[#This Row],[Solving_time]:[Solving_time]],"")</f>
        <v/>
      </c>
      <c r="B932" s="20" t="str" cm="1">
        <f t="array" ref="B932">IF(Table2[[#This Row],[Max_num_drones]:[Max_num_drones]]=3,Table2[[#This Row],[Solving_time]:[Solving_time]],"")</f>
        <v/>
      </c>
      <c r="C932" s="20" t="str" cm="1">
        <f t="array" ref="C932">IF(Table2[[#This Row],[Max_num_drones]:[Max_num_drones]]=4,Table2[[#This Row],[Solving_time]:[Solving_time]],"")</f>
        <v/>
      </c>
      <c r="D932" s="20" t="str" cm="1">
        <f t="array" ref="D932">IF(Table2[[#This Row],[Max_num_drones]:[Max_num_drones]]=5,Table2[[#This Row],[Solving_time]:[Solving_time]],"")</f>
        <v/>
      </c>
    </row>
    <row r="933" spans="1:4">
      <c r="A933" s="20" t="str" cm="1">
        <f t="array" ref="A933">IF(Table2[[#This Row],[Max_num_drones]:[Max_num_drones]]=2,Table2[[#This Row],[Solving_time]:[Solving_time]],"")</f>
        <v/>
      </c>
      <c r="B933" s="20" t="str" cm="1">
        <f t="array" ref="B933">IF(Table2[[#This Row],[Max_num_drones]:[Max_num_drones]]=3,Table2[[#This Row],[Solving_time]:[Solving_time]],"")</f>
        <v/>
      </c>
      <c r="C933" s="20" t="str" cm="1">
        <f t="array" ref="C933">IF(Table2[[#This Row],[Max_num_drones]:[Max_num_drones]]=4,Table2[[#This Row],[Solving_time]:[Solving_time]],"")</f>
        <v/>
      </c>
      <c r="D933" s="20" t="str" cm="1">
        <f t="array" ref="D933">IF(Table2[[#This Row],[Max_num_drones]:[Max_num_drones]]=5,Table2[[#This Row],[Solving_time]:[Solving_time]],"")</f>
        <v/>
      </c>
    </row>
    <row r="934" spans="1:4">
      <c r="A934" s="20" t="str" cm="1">
        <f t="array" ref="A934">IF(Table2[[#This Row],[Max_num_drones]:[Max_num_drones]]=2,Table2[[#This Row],[Solving_time]:[Solving_time]],"")</f>
        <v/>
      </c>
      <c r="B934" s="20" t="str" cm="1">
        <f t="array" ref="B934">IF(Table2[[#This Row],[Max_num_drones]:[Max_num_drones]]=3,Table2[[#This Row],[Solving_time]:[Solving_time]],"")</f>
        <v/>
      </c>
      <c r="C934" s="20" t="str" cm="1">
        <f t="array" ref="C934">IF(Table2[[#This Row],[Max_num_drones]:[Max_num_drones]]=4,Table2[[#This Row],[Solving_time]:[Solving_time]],"")</f>
        <v/>
      </c>
      <c r="D934" s="20" t="str" cm="1">
        <f t="array" ref="D934">IF(Table2[[#This Row],[Max_num_drones]:[Max_num_drones]]=5,Table2[[#This Row],[Solving_time]:[Solving_time]],"")</f>
        <v/>
      </c>
    </row>
    <row r="935" spans="1:4">
      <c r="A935" s="20" t="str" cm="1">
        <f t="array" ref="A935">IF(Table2[[#This Row],[Max_num_drones]:[Max_num_drones]]=2,Table2[[#This Row],[Solving_time]:[Solving_time]],"")</f>
        <v/>
      </c>
      <c r="B935" s="20" t="str" cm="1">
        <f t="array" ref="B935">IF(Table2[[#This Row],[Max_num_drones]:[Max_num_drones]]=3,Table2[[#This Row],[Solving_time]:[Solving_time]],"")</f>
        <v/>
      </c>
      <c r="C935" s="20" t="str" cm="1">
        <f t="array" ref="C935">IF(Table2[[#This Row],[Max_num_drones]:[Max_num_drones]]=4,Table2[[#This Row],[Solving_time]:[Solving_time]],"")</f>
        <v/>
      </c>
      <c r="D935" s="20" t="str" cm="1">
        <f t="array" ref="D935">IF(Table2[[#This Row],[Max_num_drones]:[Max_num_drones]]=5,Table2[[#This Row],[Solving_time]:[Solving_time]],"")</f>
        <v/>
      </c>
    </row>
    <row r="936" spans="1:4">
      <c r="A936" s="20" t="str" cm="1">
        <f t="array" ref="A936">IF(Table2[[#This Row],[Max_num_drones]:[Max_num_drones]]=2,Table2[[#This Row],[Solving_time]:[Solving_time]],"")</f>
        <v/>
      </c>
      <c r="B936" s="20" t="str" cm="1">
        <f t="array" ref="B936">IF(Table2[[#This Row],[Max_num_drones]:[Max_num_drones]]=3,Table2[[#This Row],[Solving_time]:[Solving_time]],"")</f>
        <v/>
      </c>
      <c r="C936" s="20" t="str" cm="1">
        <f t="array" ref="C936">IF(Table2[[#This Row],[Max_num_drones]:[Max_num_drones]]=4,Table2[[#This Row],[Solving_time]:[Solving_time]],"")</f>
        <v/>
      </c>
      <c r="D936" s="20" t="str" cm="1">
        <f t="array" ref="D936">IF(Table2[[#This Row],[Max_num_drones]:[Max_num_drones]]=5,Table2[[#This Row],[Solving_time]:[Solving_time]],"")</f>
        <v/>
      </c>
    </row>
    <row r="937" spans="1:4">
      <c r="A937" s="20" t="str" cm="1">
        <f t="array" ref="A937">IF(Table2[[#This Row],[Max_num_drones]:[Max_num_drones]]=2,Table2[[#This Row],[Solving_time]:[Solving_time]],"")</f>
        <v/>
      </c>
      <c r="B937" s="20" t="str" cm="1">
        <f t="array" ref="B937">IF(Table2[[#This Row],[Max_num_drones]:[Max_num_drones]]=3,Table2[[#This Row],[Solving_time]:[Solving_time]],"")</f>
        <v/>
      </c>
      <c r="C937" s="20" t="str" cm="1">
        <f t="array" ref="C937">IF(Table2[[#This Row],[Max_num_drones]:[Max_num_drones]]=4,Table2[[#This Row],[Solving_time]:[Solving_time]],"")</f>
        <v/>
      </c>
      <c r="D937" s="20" t="str" cm="1">
        <f t="array" ref="D937">IF(Table2[[#This Row],[Max_num_drones]:[Max_num_drones]]=5,Table2[[#This Row],[Solving_time]:[Solving_time]],"")</f>
        <v/>
      </c>
    </row>
    <row r="938" spans="1:4">
      <c r="A938" s="20" t="str" cm="1">
        <f t="array" ref="A938">IF(Table2[[#This Row],[Max_num_drones]:[Max_num_drones]]=2,Table2[[#This Row],[Solving_time]:[Solving_time]],"")</f>
        <v/>
      </c>
      <c r="B938" s="20" t="str" cm="1">
        <f t="array" ref="B938">IF(Table2[[#This Row],[Max_num_drones]:[Max_num_drones]]=3,Table2[[#This Row],[Solving_time]:[Solving_time]],"")</f>
        <v/>
      </c>
      <c r="C938" s="20" t="str" cm="1">
        <f t="array" ref="C938">IF(Table2[[#This Row],[Max_num_drones]:[Max_num_drones]]=4,Table2[[#This Row],[Solving_time]:[Solving_time]],"")</f>
        <v/>
      </c>
      <c r="D938" s="20" t="str" cm="1">
        <f t="array" ref="D938">IF(Table2[[#This Row],[Max_num_drones]:[Max_num_drones]]=5,Table2[[#This Row],[Solving_time]:[Solving_time]],"")</f>
        <v/>
      </c>
    </row>
    <row r="939" spans="1:4">
      <c r="A939" s="20" t="str" cm="1">
        <f t="array" ref="A939">IF(Table2[[#This Row],[Max_num_drones]:[Max_num_drones]]=2,Table2[[#This Row],[Solving_time]:[Solving_time]],"")</f>
        <v/>
      </c>
      <c r="B939" s="20" t="str" cm="1">
        <f t="array" ref="B939">IF(Table2[[#This Row],[Max_num_drones]:[Max_num_drones]]=3,Table2[[#This Row],[Solving_time]:[Solving_time]],"")</f>
        <v/>
      </c>
      <c r="C939" s="20" t="str" cm="1">
        <f t="array" ref="C939">IF(Table2[[#This Row],[Max_num_drones]:[Max_num_drones]]=4,Table2[[#This Row],[Solving_time]:[Solving_time]],"")</f>
        <v/>
      </c>
      <c r="D939" s="20" t="str" cm="1">
        <f t="array" ref="D939">IF(Table2[[#This Row],[Max_num_drones]:[Max_num_drones]]=5,Table2[[#This Row],[Solving_time]:[Solving_time]],"")</f>
        <v/>
      </c>
    </row>
    <row r="940" spans="1:4">
      <c r="A940" s="20" t="str" cm="1">
        <f t="array" ref="A940">IF(Table2[[#This Row],[Max_num_drones]:[Max_num_drones]]=2,Table2[[#This Row],[Solving_time]:[Solving_time]],"")</f>
        <v/>
      </c>
      <c r="B940" s="20" t="str" cm="1">
        <f t="array" ref="B940">IF(Table2[[#This Row],[Max_num_drones]:[Max_num_drones]]=3,Table2[[#This Row],[Solving_time]:[Solving_time]],"")</f>
        <v/>
      </c>
      <c r="C940" s="20" t="str" cm="1">
        <f t="array" ref="C940">IF(Table2[[#This Row],[Max_num_drones]:[Max_num_drones]]=4,Table2[[#This Row],[Solving_time]:[Solving_time]],"")</f>
        <v/>
      </c>
      <c r="D940" s="20" t="str" cm="1">
        <f t="array" ref="D940">IF(Table2[[#This Row],[Max_num_drones]:[Max_num_drones]]=5,Table2[[#This Row],[Solving_time]:[Solving_time]],"")</f>
        <v/>
      </c>
    </row>
    <row r="941" spans="1:4">
      <c r="A941" s="20" t="str" cm="1">
        <f t="array" ref="A941">IF(Table2[[#This Row],[Max_num_drones]:[Max_num_drones]]=2,Table2[[#This Row],[Solving_time]:[Solving_time]],"")</f>
        <v/>
      </c>
      <c r="B941" s="20" t="str" cm="1">
        <f t="array" ref="B941">IF(Table2[[#This Row],[Max_num_drones]:[Max_num_drones]]=3,Table2[[#This Row],[Solving_time]:[Solving_time]],"")</f>
        <v/>
      </c>
      <c r="C941" s="20" t="str" cm="1">
        <f t="array" ref="C941">IF(Table2[[#This Row],[Max_num_drones]:[Max_num_drones]]=4,Table2[[#This Row],[Solving_time]:[Solving_time]],"")</f>
        <v/>
      </c>
      <c r="D941" s="20" t="str" cm="1">
        <f t="array" ref="D941">IF(Table2[[#This Row],[Max_num_drones]:[Max_num_drones]]=5,Table2[[#This Row],[Solving_time]:[Solving_time]],"")</f>
        <v/>
      </c>
    </row>
    <row r="942" spans="1:4">
      <c r="A942" s="20" t="str" cm="1">
        <f t="array" ref="A942">IF(Table2[[#This Row],[Max_num_drones]:[Max_num_drones]]=2,Table2[[#This Row],[Solving_time]:[Solving_time]],"")</f>
        <v/>
      </c>
      <c r="B942" s="20" t="str" cm="1">
        <f t="array" ref="B942">IF(Table2[[#This Row],[Max_num_drones]:[Max_num_drones]]=3,Table2[[#This Row],[Solving_time]:[Solving_time]],"")</f>
        <v/>
      </c>
      <c r="C942" s="20" t="str" cm="1">
        <f t="array" ref="C942">IF(Table2[[#This Row],[Max_num_drones]:[Max_num_drones]]=4,Table2[[#This Row],[Solving_time]:[Solving_time]],"")</f>
        <v/>
      </c>
      <c r="D942" s="20" t="str" cm="1">
        <f t="array" ref="D942">IF(Table2[[#This Row],[Max_num_drones]:[Max_num_drones]]=5,Table2[[#This Row],[Solving_time]:[Solving_time]],"")</f>
        <v/>
      </c>
    </row>
    <row r="943" spans="1:4">
      <c r="A943" s="20" t="str" cm="1">
        <f t="array" ref="A943">IF(Table2[[#This Row],[Max_num_drones]:[Max_num_drones]]=2,Table2[[#This Row],[Solving_time]:[Solving_time]],"")</f>
        <v/>
      </c>
      <c r="B943" s="20" t="str" cm="1">
        <f t="array" ref="B943">IF(Table2[[#This Row],[Max_num_drones]:[Max_num_drones]]=3,Table2[[#This Row],[Solving_time]:[Solving_time]],"")</f>
        <v/>
      </c>
      <c r="C943" s="20" t="str" cm="1">
        <f t="array" ref="C943">IF(Table2[[#This Row],[Max_num_drones]:[Max_num_drones]]=4,Table2[[#This Row],[Solving_time]:[Solving_time]],"")</f>
        <v/>
      </c>
      <c r="D943" s="20" t="str" cm="1">
        <f t="array" ref="D943">IF(Table2[[#This Row],[Max_num_drones]:[Max_num_drones]]=5,Table2[[#This Row],[Solving_time]:[Solving_time]],"")</f>
        <v/>
      </c>
    </row>
    <row r="944" spans="1:4">
      <c r="A944" s="20" t="str" cm="1">
        <f t="array" ref="A944">IF(Table2[[#This Row],[Max_num_drones]:[Max_num_drones]]=2,Table2[[#This Row],[Solving_time]:[Solving_time]],"")</f>
        <v/>
      </c>
      <c r="B944" s="20" t="str" cm="1">
        <f t="array" ref="B944">IF(Table2[[#This Row],[Max_num_drones]:[Max_num_drones]]=3,Table2[[#This Row],[Solving_time]:[Solving_time]],"")</f>
        <v/>
      </c>
      <c r="C944" s="20" t="str" cm="1">
        <f t="array" ref="C944">IF(Table2[[#This Row],[Max_num_drones]:[Max_num_drones]]=4,Table2[[#This Row],[Solving_time]:[Solving_time]],"")</f>
        <v/>
      </c>
      <c r="D944" s="20" t="str" cm="1">
        <f t="array" ref="D944">IF(Table2[[#This Row],[Max_num_drones]:[Max_num_drones]]=5,Table2[[#This Row],[Solving_time]:[Solving_time]],"")</f>
        <v/>
      </c>
    </row>
    <row r="945" spans="1:4">
      <c r="A945" s="20" t="str" cm="1">
        <f t="array" ref="A945">IF(Table2[[#This Row],[Max_num_drones]:[Max_num_drones]]=2,Table2[[#This Row],[Solving_time]:[Solving_time]],"")</f>
        <v/>
      </c>
      <c r="B945" s="20" t="str" cm="1">
        <f t="array" ref="B945">IF(Table2[[#This Row],[Max_num_drones]:[Max_num_drones]]=3,Table2[[#This Row],[Solving_time]:[Solving_time]],"")</f>
        <v/>
      </c>
      <c r="C945" s="20" t="str" cm="1">
        <f t="array" ref="C945">IF(Table2[[#This Row],[Max_num_drones]:[Max_num_drones]]=4,Table2[[#This Row],[Solving_time]:[Solving_time]],"")</f>
        <v/>
      </c>
      <c r="D945" s="20" t="str" cm="1">
        <f t="array" ref="D945">IF(Table2[[#This Row],[Max_num_drones]:[Max_num_drones]]=5,Table2[[#This Row],[Solving_time]:[Solving_time]],"")</f>
        <v/>
      </c>
    </row>
    <row r="946" spans="1:4">
      <c r="A946" s="20" t="str" cm="1">
        <f t="array" ref="A946">IF(Table2[[#This Row],[Max_num_drones]:[Max_num_drones]]=2,Table2[[#This Row],[Solving_time]:[Solving_time]],"")</f>
        <v/>
      </c>
      <c r="B946" s="20" t="str" cm="1">
        <f t="array" ref="B946">IF(Table2[[#This Row],[Max_num_drones]:[Max_num_drones]]=3,Table2[[#This Row],[Solving_time]:[Solving_time]],"")</f>
        <v/>
      </c>
      <c r="C946" s="20" t="str" cm="1">
        <f t="array" ref="C946">IF(Table2[[#This Row],[Max_num_drones]:[Max_num_drones]]=4,Table2[[#This Row],[Solving_time]:[Solving_time]],"")</f>
        <v/>
      </c>
      <c r="D946" s="20" t="str" cm="1">
        <f t="array" ref="D946">IF(Table2[[#This Row],[Max_num_drones]:[Max_num_drones]]=5,Table2[[#This Row],[Solving_time]:[Solving_time]],"")</f>
        <v/>
      </c>
    </row>
    <row r="947" spans="1:4">
      <c r="A947" s="20" t="str" cm="1">
        <f t="array" ref="A947">IF(Table2[[#This Row],[Max_num_drones]:[Max_num_drones]]=2,Table2[[#This Row],[Solving_time]:[Solving_time]],"")</f>
        <v/>
      </c>
      <c r="B947" s="20" t="str" cm="1">
        <f t="array" ref="B947">IF(Table2[[#This Row],[Max_num_drones]:[Max_num_drones]]=3,Table2[[#This Row],[Solving_time]:[Solving_time]],"")</f>
        <v/>
      </c>
      <c r="C947" s="20" t="str" cm="1">
        <f t="array" ref="C947">IF(Table2[[#This Row],[Max_num_drones]:[Max_num_drones]]=4,Table2[[#This Row],[Solving_time]:[Solving_time]],"")</f>
        <v/>
      </c>
      <c r="D947" s="20" t="str" cm="1">
        <f t="array" ref="D947">IF(Table2[[#This Row],[Max_num_drones]:[Max_num_drones]]=5,Table2[[#This Row],[Solving_time]:[Solving_time]],"")</f>
        <v/>
      </c>
    </row>
    <row r="948" spans="1:4">
      <c r="A948" s="20" t="str" cm="1">
        <f t="array" ref="A948">IF(Table2[[#This Row],[Max_num_drones]:[Max_num_drones]]=2,Table2[[#This Row],[Solving_time]:[Solving_time]],"")</f>
        <v/>
      </c>
      <c r="B948" s="20" t="str" cm="1">
        <f t="array" ref="B948">IF(Table2[[#This Row],[Max_num_drones]:[Max_num_drones]]=3,Table2[[#This Row],[Solving_time]:[Solving_time]],"")</f>
        <v/>
      </c>
      <c r="C948" s="20" t="str" cm="1">
        <f t="array" ref="C948">IF(Table2[[#This Row],[Max_num_drones]:[Max_num_drones]]=4,Table2[[#This Row],[Solving_time]:[Solving_time]],"")</f>
        <v/>
      </c>
      <c r="D948" s="20" t="str" cm="1">
        <f t="array" ref="D948">IF(Table2[[#This Row],[Max_num_drones]:[Max_num_drones]]=5,Table2[[#This Row],[Solving_time]:[Solving_time]],"")</f>
        <v/>
      </c>
    </row>
    <row r="949" spans="1:4">
      <c r="A949" s="20" t="str" cm="1">
        <f t="array" ref="A949">IF(Table2[[#This Row],[Max_num_drones]:[Max_num_drones]]=2,Table2[[#This Row],[Solving_time]:[Solving_time]],"")</f>
        <v/>
      </c>
      <c r="B949" s="20" t="str" cm="1">
        <f t="array" ref="B949">IF(Table2[[#This Row],[Max_num_drones]:[Max_num_drones]]=3,Table2[[#This Row],[Solving_time]:[Solving_time]],"")</f>
        <v/>
      </c>
      <c r="C949" s="20" t="str" cm="1">
        <f t="array" ref="C949">IF(Table2[[#This Row],[Max_num_drones]:[Max_num_drones]]=4,Table2[[#This Row],[Solving_time]:[Solving_time]],"")</f>
        <v/>
      </c>
      <c r="D949" s="20" t="str" cm="1">
        <f t="array" ref="D949">IF(Table2[[#This Row],[Max_num_drones]:[Max_num_drones]]=5,Table2[[#This Row],[Solving_time]:[Solving_time]],"")</f>
        <v/>
      </c>
    </row>
    <row r="950" spans="1:4">
      <c r="A950" s="20" t="str" cm="1">
        <f t="array" ref="A950">IF(Table2[[#This Row],[Max_num_drones]:[Max_num_drones]]=2,Table2[[#This Row],[Solving_time]:[Solving_time]],"")</f>
        <v/>
      </c>
      <c r="B950" s="20" t="str" cm="1">
        <f t="array" ref="B950">IF(Table2[[#This Row],[Max_num_drones]:[Max_num_drones]]=3,Table2[[#This Row],[Solving_time]:[Solving_time]],"")</f>
        <v/>
      </c>
      <c r="C950" s="20" t="str" cm="1">
        <f t="array" ref="C950">IF(Table2[[#This Row],[Max_num_drones]:[Max_num_drones]]=4,Table2[[#This Row],[Solving_time]:[Solving_time]],"")</f>
        <v/>
      </c>
      <c r="D950" s="20" t="str" cm="1">
        <f t="array" ref="D950">IF(Table2[[#This Row],[Max_num_drones]:[Max_num_drones]]=5,Table2[[#This Row],[Solving_time]:[Solving_time]],"")</f>
        <v/>
      </c>
    </row>
    <row r="951" spans="1:4">
      <c r="A951" s="20" t="str" cm="1">
        <f t="array" ref="A951">IF(Table2[[#This Row],[Max_num_drones]:[Max_num_drones]]=2,Table2[[#This Row],[Solving_time]:[Solving_time]],"")</f>
        <v/>
      </c>
      <c r="B951" s="20" t="str" cm="1">
        <f t="array" ref="B951">IF(Table2[[#This Row],[Max_num_drones]:[Max_num_drones]]=3,Table2[[#This Row],[Solving_time]:[Solving_time]],"")</f>
        <v/>
      </c>
      <c r="C951" s="20" t="str" cm="1">
        <f t="array" ref="C951">IF(Table2[[#This Row],[Max_num_drones]:[Max_num_drones]]=4,Table2[[#This Row],[Solving_time]:[Solving_time]],"")</f>
        <v/>
      </c>
      <c r="D951" s="20" t="str" cm="1">
        <f t="array" ref="D951">IF(Table2[[#This Row],[Max_num_drones]:[Max_num_drones]]=5,Table2[[#This Row],[Solving_time]:[Solving_time]],"")</f>
        <v/>
      </c>
    </row>
    <row r="952" spans="1:4">
      <c r="A952" s="20" t="str" cm="1">
        <f t="array" ref="A952">IF(Table2[[#This Row],[Max_num_drones]:[Max_num_drones]]=2,Table2[[#This Row],[Solving_time]:[Solving_time]],"")</f>
        <v/>
      </c>
      <c r="B952" s="20" t="str" cm="1">
        <f t="array" ref="B952">IF(Table2[[#This Row],[Max_num_drones]:[Max_num_drones]]=3,Table2[[#This Row],[Solving_time]:[Solving_time]],"")</f>
        <v/>
      </c>
      <c r="C952" s="20" t="str" cm="1">
        <f t="array" ref="C952">IF(Table2[[#This Row],[Max_num_drones]:[Max_num_drones]]=4,Table2[[#This Row],[Solving_time]:[Solving_time]],"")</f>
        <v/>
      </c>
      <c r="D952" s="20" t="str" cm="1">
        <f t="array" ref="D952">IF(Table2[[#This Row],[Max_num_drones]:[Max_num_drones]]=5,Table2[[#This Row],[Solving_time]:[Solving_time]],"")</f>
        <v/>
      </c>
    </row>
    <row r="953" spans="1:4">
      <c r="A953" s="20" t="str" cm="1">
        <f t="array" ref="A953">IF(Table2[[#This Row],[Max_num_drones]:[Max_num_drones]]=2,Table2[[#This Row],[Solving_time]:[Solving_time]],"")</f>
        <v/>
      </c>
      <c r="B953" s="20" t="str" cm="1">
        <f t="array" ref="B953">IF(Table2[[#This Row],[Max_num_drones]:[Max_num_drones]]=3,Table2[[#This Row],[Solving_time]:[Solving_time]],"")</f>
        <v/>
      </c>
      <c r="C953" s="20" t="str" cm="1">
        <f t="array" ref="C953">IF(Table2[[#This Row],[Max_num_drones]:[Max_num_drones]]=4,Table2[[#This Row],[Solving_time]:[Solving_time]],"")</f>
        <v/>
      </c>
      <c r="D953" s="20" t="str" cm="1">
        <f t="array" ref="D953">IF(Table2[[#This Row],[Max_num_drones]:[Max_num_drones]]=5,Table2[[#This Row],[Solving_time]:[Solving_time]],"")</f>
        <v/>
      </c>
    </row>
    <row r="954" spans="1:4">
      <c r="A954" s="20" t="str" cm="1">
        <f t="array" ref="A954">IF(Table2[[#This Row],[Max_num_drones]:[Max_num_drones]]=2,Table2[[#This Row],[Solving_time]:[Solving_time]],"")</f>
        <v/>
      </c>
      <c r="B954" s="20" t="str" cm="1">
        <f t="array" ref="B954">IF(Table2[[#This Row],[Max_num_drones]:[Max_num_drones]]=3,Table2[[#This Row],[Solving_time]:[Solving_time]],"")</f>
        <v/>
      </c>
      <c r="C954" s="20" t="str" cm="1">
        <f t="array" ref="C954">IF(Table2[[#This Row],[Max_num_drones]:[Max_num_drones]]=4,Table2[[#This Row],[Solving_time]:[Solving_time]],"")</f>
        <v/>
      </c>
      <c r="D954" s="20" t="str" cm="1">
        <f t="array" ref="D954">IF(Table2[[#This Row],[Max_num_drones]:[Max_num_drones]]=5,Table2[[#This Row],[Solving_time]:[Solving_time]],"")</f>
        <v/>
      </c>
    </row>
    <row r="955" spans="1:4">
      <c r="A955" s="20" t="str" cm="1">
        <f t="array" ref="A955">IF(Table2[[#This Row],[Max_num_drones]:[Max_num_drones]]=2,Table2[[#This Row],[Solving_time]:[Solving_time]],"")</f>
        <v/>
      </c>
      <c r="B955" s="20" t="str" cm="1">
        <f t="array" ref="B955">IF(Table2[[#This Row],[Max_num_drones]:[Max_num_drones]]=3,Table2[[#This Row],[Solving_time]:[Solving_time]],"")</f>
        <v/>
      </c>
      <c r="C955" s="20" t="str" cm="1">
        <f t="array" ref="C955">IF(Table2[[#This Row],[Max_num_drones]:[Max_num_drones]]=4,Table2[[#This Row],[Solving_time]:[Solving_time]],"")</f>
        <v/>
      </c>
      <c r="D955" s="20" t="str" cm="1">
        <f t="array" ref="D955">IF(Table2[[#This Row],[Max_num_drones]:[Max_num_drones]]=5,Table2[[#This Row],[Solving_time]:[Solving_time]],"")</f>
        <v/>
      </c>
    </row>
    <row r="956" spans="1:4">
      <c r="A956" s="20" t="str" cm="1">
        <f t="array" ref="A956">IF(Table2[[#This Row],[Max_num_drones]:[Max_num_drones]]=2,Table2[[#This Row],[Solving_time]:[Solving_time]],"")</f>
        <v/>
      </c>
      <c r="B956" s="20" t="str" cm="1">
        <f t="array" ref="B956">IF(Table2[[#This Row],[Max_num_drones]:[Max_num_drones]]=3,Table2[[#This Row],[Solving_time]:[Solving_time]],"")</f>
        <v/>
      </c>
      <c r="C956" s="20" t="str" cm="1">
        <f t="array" ref="C956">IF(Table2[[#This Row],[Max_num_drones]:[Max_num_drones]]=4,Table2[[#This Row],[Solving_time]:[Solving_time]],"")</f>
        <v/>
      </c>
      <c r="D956" s="20" t="str" cm="1">
        <f t="array" ref="D956">IF(Table2[[#This Row],[Max_num_drones]:[Max_num_drones]]=5,Table2[[#This Row],[Solving_time]:[Solving_time]],"")</f>
        <v/>
      </c>
    </row>
    <row r="957" spans="1:4">
      <c r="A957" s="20" t="str" cm="1">
        <f t="array" ref="A957">IF(Table2[[#This Row],[Max_num_drones]:[Max_num_drones]]=2,Table2[[#This Row],[Solving_time]:[Solving_time]],"")</f>
        <v/>
      </c>
      <c r="B957" s="20" t="str" cm="1">
        <f t="array" ref="B957">IF(Table2[[#This Row],[Max_num_drones]:[Max_num_drones]]=3,Table2[[#This Row],[Solving_time]:[Solving_time]],"")</f>
        <v/>
      </c>
      <c r="C957" s="20" t="str" cm="1">
        <f t="array" ref="C957">IF(Table2[[#This Row],[Max_num_drones]:[Max_num_drones]]=4,Table2[[#This Row],[Solving_time]:[Solving_time]],"")</f>
        <v/>
      </c>
      <c r="D957" s="20" t="str" cm="1">
        <f t="array" ref="D957">IF(Table2[[#This Row],[Max_num_drones]:[Max_num_drones]]=5,Table2[[#This Row],[Solving_time]:[Solving_time]],"")</f>
        <v/>
      </c>
    </row>
    <row r="958" spans="1:4">
      <c r="A958" s="20" t="str" cm="1">
        <f t="array" ref="A958">IF(Table2[[#This Row],[Max_num_drones]:[Max_num_drones]]=2,Table2[[#This Row],[Solving_time]:[Solving_time]],"")</f>
        <v/>
      </c>
      <c r="B958" s="20" t="str" cm="1">
        <f t="array" ref="B958">IF(Table2[[#This Row],[Max_num_drones]:[Max_num_drones]]=3,Table2[[#This Row],[Solving_time]:[Solving_time]],"")</f>
        <v/>
      </c>
      <c r="C958" s="20" t="str" cm="1">
        <f t="array" ref="C958">IF(Table2[[#This Row],[Max_num_drones]:[Max_num_drones]]=4,Table2[[#This Row],[Solving_time]:[Solving_time]],"")</f>
        <v/>
      </c>
      <c r="D958" s="20" t="str" cm="1">
        <f t="array" ref="D958">IF(Table2[[#This Row],[Max_num_drones]:[Max_num_drones]]=5,Table2[[#This Row],[Solving_time]:[Solving_time]],"")</f>
        <v/>
      </c>
    </row>
    <row r="959" spans="1:4">
      <c r="A959" s="20" t="str" cm="1">
        <f t="array" ref="A959">IF(Table2[[#This Row],[Max_num_drones]:[Max_num_drones]]=2,Table2[[#This Row],[Solving_time]:[Solving_time]],"")</f>
        <v/>
      </c>
      <c r="B959" s="20" t="str" cm="1">
        <f t="array" ref="B959">IF(Table2[[#This Row],[Max_num_drones]:[Max_num_drones]]=3,Table2[[#This Row],[Solving_time]:[Solving_time]],"")</f>
        <v/>
      </c>
      <c r="C959" s="20" t="str" cm="1">
        <f t="array" ref="C959">IF(Table2[[#This Row],[Max_num_drones]:[Max_num_drones]]=4,Table2[[#This Row],[Solving_time]:[Solving_time]],"")</f>
        <v/>
      </c>
      <c r="D959" s="20" t="str" cm="1">
        <f t="array" ref="D959">IF(Table2[[#This Row],[Max_num_drones]:[Max_num_drones]]=5,Table2[[#This Row],[Solving_time]:[Solving_time]],"")</f>
        <v/>
      </c>
    </row>
    <row r="960" spans="1:4">
      <c r="A960" s="20" t="str" cm="1">
        <f t="array" ref="A960">IF(Table2[[#This Row],[Max_num_drones]:[Max_num_drones]]=2,Table2[[#This Row],[Solving_time]:[Solving_time]],"")</f>
        <v/>
      </c>
      <c r="B960" s="20" t="str" cm="1">
        <f t="array" ref="B960">IF(Table2[[#This Row],[Max_num_drones]:[Max_num_drones]]=3,Table2[[#This Row],[Solving_time]:[Solving_time]],"")</f>
        <v/>
      </c>
      <c r="C960" s="20" t="str" cm="1">
        <f t="array" ref="C960">IF(Table2[[#This Row],[Max_num_drones]:[Max_num_drones]]=4,Table2[[#This Row],[Solving_time]:[Solving_time]],"")</f>
        <v/>
      </c>
      <c r="D960" s="20" t="str" cm="1">
        <f t="array" ref="D960">IF(Table2[[#This Row],[Max_num_drones]:[Max_num_drones]]=5,Table2[[#This Row],[Solving_time]:[Solving_time]],"")</f>
        <v/>
      </c>
    </row>
    <row r="961" spans="1:4">
      <c r="A961" s="20" t="str" cm="1">
        <f t="array" ref="A961">IF(Table2[[#This Row],[Max_num_drones]:[Max_num_drones]]=2,Table2[[#This Row],[Solving_time]:[Solving_time]],"")</f>
        <v/>
      </c>
      <c r="B961" s="20" t="str" cm="1">
        <f t="array" ref="B961">IF(Table2[[#This Row],[Max_num_drones]:[Max_num_drones]]=3,Table2[[#This Row],[Solving_time]:[Solving_time]],"")</f>
        <v/>
      </c>
      <c r="C961" s="20" t="str" cm="1">
        <f t="array" ref="C961">IF(Table2[[#This Row],[Max_num_drones]:[Max_num_drones]]=4,Table2[[#This Row],[Solving_time]:[Solving_time]],"")</f>
        <v/>
      </c>
      <c r="D961" s="20" t="str" cm="1">
        <f t="array" ref="D961">IF(Table2[[#This Row],[Max_num_drones]:[Max_num_drones]]=5,Table2[[#This Row],[Solving_time]:[Solving_time]],"")</f>
        <v/>
      </c>
    </row>
    <row r="962" spans="1:4">
      <c r="A962" s="20" t="str" cm="1">
        <f t="array" ref="A962">IF(Table2[[#This Row],[Max_num_drones]:[Max_num_drones]]=2,Table2[[#This Row],[Solving_time]:[Solving_time]],"")</f>
        <v/>
      </c>
      <c r="B962" s="20" t="str" cm="1">
        <f t="array" ref="B962">IF(Table2[[#This Row],[Max_num_drones]:[Max_num_drones]]=3,Table2[[#This Row],[Solving_time]:[Solving_time]],"")</f>
        <v/>
      </c>
      <c r="C962" s="20" t="str" cm="1">
        <f t="array" ref="C962">IF(Table2[[#This Row],[Max_num_drones]:[Max_num_drones]]=4,Table2[[#This Row],[Solving_time]:[Solving_time]],"")</f>
        <v/>
      </c>
      <c r="D962" s="20" t="str" cm="1">
        <f t="array" ref="D962">IF(Table2[[#This Row],[Max_num_drones]:[Max_num_drones]]=5,Table2[[#This Row],[Solving_time]:[Solving_time]],"")</f>
        <v/>
      </c>
    </row>
    <row r="963" spans="1:4">
      <c r="A963" s="20" t="str" cm="1">
        <f t="array" ref="A963">IF(Table2[[#This Row],[Max_num_drones]:[Max_num_drones]]=2,Table2[[#This Row],[Solving_time]:[Solving_time]],"")</f>
        <v/>
      </c>
      <c r="B963" s="20" t="str" cm="1">
        <f t="array" ref="B963">IF(Table2[[#This Row],[Max_num_drones]:[Max_num_drones]]=3,Table2[[#This Row],[Solving_time]:[Solving_time]],"")</f>
        <v/>
      </c>
      <c r="C963" s="20" t="str" cm="1">
        <f t="array" ref="C963">IF(Table2[[#This Row],[Max_num_drones]:[Max_num_drones]]=4,Table2[[#This Row],[Solving_time]:[Solving_time]],"")</f>
        <v/>
      </c>
      <c r="D963" s="20" t="str" cm="1">
        <f t="array" ref="D963">IF(Table2[[#This Row],[Max_num_drones]:[Max_num_drones]]=5,Table2[[#This Row],[Solving_time]:[Solving_time]],"")</f>
        <v/>
      </c>
    </row>
    <row r="964" spans="1:4">
      <c r="A964" s="20" t="str" cm="1">
        <f t="array" ref="A964">IF(Table2[[#This Row],[Max_num_drones]:[Max_num_drones]]=2,Table2[[#This Row],[Solving_time]:[Solving_time]],"")</f>
        <v/>
      </c>
      <c r="B964" s="20" t="str" cm="1">
        <f t="array" ref="B964">IF(Table2[[#This Row],[Max_num_drones]:[Max_num_drones]]=3,Table2[[#This Row],[Solving_time]:[Solving_time]],"")</f>
        <v/>
      </c>
      <c r="C964" s="20" t="str" cm="1">
        <f t="array" ref="C964">IF(Table2[[#This Row],[Max_num_drones]:[Max_num_drones]]=4,Table2[[#This Row],[Solving_time]:[Solving_time]],"")</f>
        <v/>
      </c>
      <c r="D964" s="20" t="str" cm="1">
        <f t="array" ref="D964">IF(Table2[[#This Row],[Max_num_drones]:[Max_num_drones]]=5,Table2[[#This Row],[Solving_time]:[Solving_time]],"")</f>
        <v/>
      </c>
    </row>
    <row r="965" spans="1:4">
      <c r="A965" s="20" t="str" cm="1">
        <f t="array" ref="A965">IF(Table2[[#This Row],[Max_num_drones]:[Max_num_drones]]=2,Table2[[#This Row],[Solving_time]:[Solving_time]],"")</f>
        <v/>
      </c>
      <c r="B965" s="20" t="str" cm="1">
        <f t="array" ref="B965">IF(Table2[[#This Row],[Max_num_drones]:[Max_num_drones]]=3,Table2[[#This Row],[Solving_time]:[Solving_time]],"")</f>
        <v/>
      </c>
      <c r="C965" s="20" t="str" cm="1">
        <f t="array" ref="C965">IF(Table2[[#This Row],[Max_num_drones]:[Max_num_drones]]=4,Table2[[#This Row],[Solving_time]:[Solving_time]],"")</f>
        <v/>
      </c>
      <c r="D965" s="20" t="str" cm="1">
        <f t="array" ref="D965">IF(Table2[[#This Row],[Max_num_drones]:[Max_num_drones]]=5,Table2[[#This Row],[Solving_time]:[Solving_time]],"")</f>
        <v/>
      </c>
    </row>
    <row r="966" spans="1:4">
      <c r="A966" s="20" t="str" cm="1">
        <f t="array" ref="A966">IF(Table2[[#This Row],[Max_num_drones]:[Max_num_drones]]=2,Table2[[#This Row],[Solving_time]:[Solving_time]],"")</f>
        <v/>
      </c>
      <c r="B966" s="20" t="str" cm="1">
        <f t="array" ref="B966">IF(Table2[[#This Row],[Max_num_drones]:[Max_num_drones]]=3,Table2[[#This Row],[Solving_time]:[Solving_time]],"")</f>
        <v/>
      </c>
      <c r="C966" s="20" t="str" cm="1">
        <f t="array" ref="C966">IF(Table2[[#This Row],[Max_num_drones]:[Max_num_drones]]=4,Table2[[#This Row],[Solving_time]:[Solving_time]],"")</f>
        <v/>
      </c>
      <c r="D966" s="20" t="str" cm="1">
        <f t="array" ref="D966">IF(Table2[[#This Row],[Max_num_drones]:[Max_num_drones]]=5,Table2[[#This Row],[Solving_time]:[Solving_time]],"")</f>
        <v/>
      </c>
    </row>
    <row r="967" spans="1:4">
      <c r="A967" s="20" t="str" cm="1">
        <f t="array" ref="A967">IF(Table2[[#This Row],[Max_num_drones]:[Max_num_drones]]=2,Table2[[#This Row],[Solving_time]:[Solving_time]],"")</f>
        <v/>
      </c>
      <c r="B967" s="20" t="str" cm="1">
        <f t="array" ref="B967">IF(Table2[[#This Row],[Max_num_drones]:[Max_num_drones]]=3,Table2[[#This Row],[Solving_time]:[Solving_time]],"")</f>
        <v/>
      </c>
      <c r="C967" s="20" t="str" cm="1">
        <f t="array" ref="C967">IF(Table2[[#This Row],[Max_num_drones]:[Max_num_drones]]=4,Table2[[#This Row],[Solving_time]:[Solving_time]],"")</f>
        <v/>
      </c>
      <c r="D967" s="20" t="str" cm="1">
        <f t="array" ref="D967">IF(Table2[[#This Row],[Max_num_drones]:[Max_num_drones]]=5,Table2[[#This Row],[Solving_time]:[Solving_time]],"")</f>
        <v/>
      </c>
    </row>
    <row r="968" spans="1:4">
      <c r="A968" s="20" t="str" cm="1">
        <f t="array" ref="A968">IF(Table2[[#This Row],[Max_num_drones]:[Max_num_drones]]=2,Table2[[#This Row],[Solving_time]:[Solving_time]],"")</f>
        <v/>
      </c>
      <c r="B968" s="20" t="str" cm="1">
        <f t="array" ref="B968">IF(Table2[[#This Row],[Max_num_drones]:[Max_num_drones]]=3,Table2[[#This Row],[Solving_time]:[Solving_time]],"")</f>
        <v/>
      </c>
      <c r="C968" s="20" t="str" cm="1">
        <f t="array" ref="C968">IF(Table2[[#This Row],[Max_num_drones]:[Max_num_drones]]=4,Table2[[#This Row],[Solving_time]:[Solving_time]],"")</f>
        <v/>
      </c>
      <c r="D968" s="20" t="str" cm="1">
        <f t="array" ref="D968">IF(Table2[[#This Row],[Max_num_drones]:[Max_num_drones]]=5,Table2[[#This Row],[Solving_time]:[Solving_time]],"")</f>
        <v/>
      </c>
    </row>
    <row r="969" spans="1:4">
      <c r="A969" s="20" t="str" cm="1">
        <f t="array" ref="A969">IF(Table2[[#This Row],[Max_num_drones]:[Max_num_drones]]=2,Table2[[#This Row],[Solving_time]:[Solving_time]],"")</f>
        <v/>
      </c>
      <c r="B969" s="20" t="str" cm="1">
        <f t="array" ref="B969">IF(Table2[[#This Row],[Max_num_drones]:[Max_num_drones]]=3,Table2[[#This Row],[Solving_time]:[Solving_time]],"")</f>
        <v/>
      </c>
      <c r="C969" s="20" t="str" cm="1">
        <f t="array" ref="C969">IF(Table2[[#This Row],[Max_num_drones]:[Max_num_drones]]=4,Table2[[#This Row],[Solving_time]:[Solving_time]],"")</f>
        <v/>
      </c>
      <c r="D969" s="20" t="str" cm="1">
        <f t="array" ref="D969">IF(Table2[[#This Row],[Max_num_drones]:[Max_num_drones]]=5,Table2[[#This Row],[Solving_time]:[Solving_time]],"")</f>
        <v/>
      </c>
    </row>
    <row r="970" spans="1:4">
      <c r="A970" s="20" t="str" cm="1">
        <f t="array" ref="A970">IF(Table2[[#This Row],[Max_num_drones]:[Max_num_drones]]=2,Table2[[#This Row],[Solving_time]:[Solving_time]],"")</f>
        <v/>
      </c>
      <c r="B970" s="20" t="str" cm="1">
        <f t="array" ref="B970">IF(Table2[[#This Row],[Max_num_drones]:[Max_num_drones]]=3,Table2[[#This Row],[Solving_time]:[Solving_time]],"")</f>
        <v/>
      </c>
      <c r="C970" s="20" t="str" cm="1">
        <f t="array" ref="C970">IF(Table2[[#This Row],[Max_num_drones]:[Max_num_drones]]=4,Table2[[#This Row],[Solving_time]:[Solving_time]],"")</f>
        <v/>
      </c>
      <c r="D970" s="20" t="str" cm="1">
        <f t="array" ref="D970">IF(Table2[[#This Row],[Max_num_drones]:[Max_num_drones]]=5,Table2[[#This Row],[Solving_time]:[Solving_time]],"")</f>
        <v/>
      </c>
    </row>
    <row r="971" spans="1:4">
      <c r="A971" s="20" t="str" cm="1">
        <f t="array" ref="A971">IF(Table2[[#This Row],[Max_num_drones]:[Max_num_drones]]=2,Table2[[#This Row],[Solving_time]:[Solving_time]],"")</f>
        <v/>
      </c>
      <c r="B971" s="20" t="str" cm="1">
        <f t="array" ref="B971">IF(Table2[[#This Row],[Max_num_drones]:[Max_num_drones]]=3,Table2[[#This Row],[Solving_time]:[Solving_time]],"")</f>
        <v/>
      </c>
      <c r="C971" s="20" t="str" cm="1">
        <f t="array" ref="C971">IF(Table2[[#This Row],[Max_num_drones]:[Max_num_drones]]=4,Table2[[#This Row],[Solving_time]:[Solving_time]],"")</f>
        <v/>
      </c>
      <c r="D971" s="20" t="str" cm="1">
        <f t="array" ref="D971">IF(Table2[[#This Row],[Max_num_drones]:[Max_num_drones]]=5,Table2[[#This Row],[Solving_time]:[Solving_time]],"")</f>
        <v/>
      </c>
    </row>
    <row r="972" spans="1:4">
      <c r="A972" s="20" t="str" cm="1">
        <f t="array" ref="A972">IF(Table2[[#This Row],[Max_num_drones]:[Max_num_drones]]=2,Table2[[#This Row],[Solving_time]:[Solving_time]],"")</f>
        <v/>
      </c>
      <c r="B972" s="20" t="str" cm="1">
        <f t="array" ref="B972">IF(Table2[[#This Row],[Max_num_drones]:[Max_num_drones]]=3,Table2[[#This Row],[Solving_time]:[Solving_time]],"")</f>
        <v/>
      </c>
      <c r="C972" s="20" t="str" cm="1">
        <f t="array" ref="C972">IF(Table2[[#This Row],[Max_num_drones]:[Max_num_drones]]=4,Table2[[#This Row],[Solving_time]:[Solving_time]],"")</f>
        <v/>
      </c>
      <c r="D972" s="20" t="str" cm="1">
        <f t="array" ref="D972">IF(Table2[[#This Row],[Max_num_drones]:[Max_num_drones]]=5,Table2[[#This Row],[Solving_time]:[Solving_time]],"")</f>
        <v/>
      </c>
    </row>
    <row r="973" spans="1:4">
      <c r="A973" s="20" t="str" cm="1">
        <f t="array" ref="A973">IF(Table2[[#This Row],[Max_num_drones]:[Max_num_drones]]=2,Table2[[#This Row],[Solving_time]:[Solving_time]],"")</f>
        <v/>
      </c>
      <c r="B973" s="20" t="str" cm="1">
        <f t="array" ref="B973">IF(Table2[[#This Row],[Max_num_drones]:[Max_num_drones]]=3,Table2[[#This Row],[Solving_time]:[Solving_time]],"")</f>
        <v/>
      </c>
      <c r="C973" s="20" t="str" cm="1">
        <f t="array" ref="C973">IF(Table2[[#This Row],[Max_num_drones]:[Max_num_drones]]=4,Table2[[#This Row],[Solving_time]:[Solving_time]],"")</f>
        <v/>
      </c>
      <c r="D973" s="20" t="str" cm="1">
        <f t="array" ref="D973">IF(Table2[[#This Row],[Max_num_drones]:[Max_num_drones]]=5,Table2[[#This Row],[Solving_time]:[Solving_time]],"")</f>
        <v/>
      </c>
    </row>
    <row r="974" spans="1:4">
      <c r="A974" s="20" t="str" cm="1">
        <f t="array" ref="A974">IF(Table2[[#This Row],[Max_num_drones]:[Max_num_drones]]=2,Table2[[#This Row],[Solving_time]:[Solving_time]],"")</f>
        <v/>
      </c>
      <c r="B974" s="20" t="str" cm="1">
        <f t="array" ref="B974">IF(Table2[[#This Row],[Max_num_drones]:[Max_num_drones]]=3,Table2[[#This Row],[Solving_time]:[Solving_time]],"")</f>
        <v/>
      </c>
      <c r="C974" s="20" t="str" cm="1">
        <f t="array" ref="C974">IF(Table2[[#This Row],[Max_num_drones]:[Max_num_drones]]=4,Table2[[#This Row],[Solving_time]:[Solving_time]],"")</f>
        <v/>
      </c>
      <c r="D974" s="20" t="str" cm="1">
        <f t="array" ref="D974">IF(Table2[[#This Row],[Max_num_drones]:[Max_num_drones]]=5,Table2[[#This Row],[Solving_time]:[Solving_time]],"")</f>
        <v/>
      </c>
    </row>
    <row r="975" spans="1:4">
      <c r="A975" s="20" t="str" cm="1">
        <f t="array" ref="A975">IF(Table2[[#This Row],[Max_num_drones]:[Max_num_drones]]=2,Table2[[#This Row],[Solving_time]:[Solving_time]],"")</f>
        <v/>
      </c>
      <c r="B975" s="20" t="str" cm="1">
        <f t="array" ref="B975">IF(Table2[[#This Row],[Max_num_drones]:[Max_num_drones]]=3,Table2[[#This Row],[Solving_time]:[Solving_time]],"")</f>
        <v/>
      </c>
      <c r="C975" s="20" t="str" cm="1">
        <f t="array" ref="C975">IF(Table2[[#This Row],[Max_num_drones]:[Max_num_drones]]=4,Table2[[#This Row],[Solving_time]:[Solving_time]],"")</f>
        <v/>
      </c>
      <c r="D975" s="20" t="str" cm="1">
        <f t="array" ref="D975">IF(Table2[[#This Row],[Max_num_drones]:[Max_num_drones]]=5,Table2[[#This Row],[Solving_time]:[Solving_time]],"")</f>
        <v/>
      </c>
    </row>
    <row r="976" spans="1:4">
      <c r="A976" s="20" t="str" cm="1">
        <f t="array" ref="A976">IF(Table2[[#This Row],[Max_num_drones]:[Max_num_drones]]=2,Table2[[#This Row],[Solving_time]:[Solving_time]],"")</f>
        <v/>
      </c>
      <c r="B976" s="20" t="str" cm="1">
        <f t="array" ref="B976">IF(Table2[[#This Row],[Max_num_drones]:[Max_num_drones]]=3,Table2[[#This Row],[Solving_time]:[Solving_time]],"")</f>
        <v/>
      </c>
      <c r="C976" s="20" t="str" cm="1">
        <f t="array" ref="C976">IF(Table2[[#This Row],[Max_num_drones]:[Max_num_drones]]=4,Table2[[#This Row],[Solving_time]:[Solving_time]],"")</f>
        <v/>
      </c>
      <c r="D976" s="20" t="str" cm="1">
        <f t="array" ref="D976">IF(Table2[[#This Row],[Max_num_drones]:[Max_num_drones]]=5,Table2[[#This Row],[Solving_time]:[Solving_time]],"")</f>
        <v/>
      </c>
    </row>
    <row r="977" spans="1:4">
      <c r="A977" s="20" t="str" cm="1">
        <f t="array" ref="A977">IF(Table2[[#This Row],[Max_num_drones]:[Max_num_drones]]=2,Table2[[#This Row],[Solving_time]:[Solving_time]],"")</f>
        <v/>
      </c>
      <c r="B977" s="20" t="str" cm="1">
        <f t="array" ref="B977">IF(Table2[[#This Row],[Max_num_drones]:[Max_num_drones]]=3,Table2[[#This Row],[Solving_time]:[Solving_time]],"")</f>
        <v/>
      </c>
      <c r="C977" s="20" t="str" cm="1">
        <f t="array" ref="C977">IF(Table2[[#This Row],[Max_num_drones]:[Max_num_drones]]=4,Table2[[#This Row],[Solving_time]:[Solving_time]],"")</f>
        <v/>
      </c>
      <c r="D977" s="20" t="str" cm="1">
        <f t="array" ref="D977">IF(Table2[[#This Row],[Max_num_drones]:[Max_num_drones]]=5,Table2[[#This Row],[Solving_time]:[Solving_time]],"")</f>
        <v/>
      </c>
    </row>
    <row r="978" spans="1:4">
      <c r="A978" s="20" t="str" cm="1">
        <f t="array" ref="A978">IF(Table2[[#This Row],[Max_num_drones]:[Max_num_drones]]=2,Table2[[#This Row],[Solving_time]:[Solving_time]],"")</f>
        <v/>
      </c>
      <c r="B978" s="20" t="str" cm="1">
        <f t="array" ref="B978">IF(Table2[[#This Row],[Max_num_drones]:[Max_num_drones]]=3,Table2[[#This Row],[Solving_time]:[Solving_time]],"")</f>
        <v/>
      </c>
      <c r="C978" s="20" t="str" cm="1">
        <f t="array" ref="C978">IF(Table2[[#This Row],[Max_num_drones]:[Max_num_drones]]=4,Table2[[#This Row],[Solving_time]:[Solving_time]],"")</f>
        <v/>
      </c>
      <c r="D978" s="20" t="str" cm="1">
        <f t="array" ref="D978">IF(Table2[[#This Row],[Max_num_drones]:[Max_num_drones]]=5,Table2[[#This Row],[Solving_time]:[Solving_time]],"")</f>
        <v/>
      </c>
    </row>
    <row r="979" spans="1:4">
      <c r="A979" s="20" t="str" cm="1">
        <f t="array" ref="A979">IF(Table2[[#This Row],[Max_num_drones]:[Max_num_drones]]=2,Table2[[#This Row],[Solving_time]:[Solving_time]],"")</f>
        <v/>
      </c>
      <c r="B979" s="20" t="str" cm="1">
        <f t="array" ref="B979">IF(Table2[[#This Row],[Max_num_drones]:[Max_num_drones]]=3,Table2[[#This Row],[Solving_time]:[Solving_time]],"")</f>
        <v/>
      </c>
      <c r="C979" s="20" t="str" cm="1">
        <f t="array" ref="C979">IF(Table2[[#This Row],[Max_num_drones]:[Max_num_drones]]=4,Table2[[#This Row],[Solving_time]:[Solving_time]],"")</f>
        <v/>
      </c>
      <c r="D979" s="20" t="str" cm="1">
        <f t="array" ref="D979">IF(Table2[[#This Row],[Max_num_drones]:[Max_num_drones]]=5,Table2[[#This Row],[Solving_time]:[Solving_time]],"")</f>
        <v/>
      </c>
    </row>
    <row r="980" spans="1:4">
      <c r="A980" s="20" t="str" cm="1">
        <f t="array" ref="A980">IF(Table2[[#This Row],[Max_num_drones]:[Max_num_drones]]=2,Table2[[#This Row],[Solving_time]:[Solving_time]],"")</f>
        <v/>
      </c>
      <c r="B980" s="20" t="str" cm="1">
        <f t="array" ref="B980">IF(Table2[[#This Row],[Max_num_drones]:[Max_num_drones]]=3,Table2[[#This Row],[Solving_time]:[Solving_time]],"")</f>
        <v/>
      </c>
      <c r="C980" s="20" t="str" cm="1">
        <f t="array" ref="C980">IF(Table2[[#This Row],[Max_num_drones]:[Max_num_drones]]=4,Table2[[#This Row],[Solving_time]:[Solving_time]],"")</f>
        <v/>
      </c>
      <c r="D980" s="20" t="str" cm="1">
        <f t="array" ref="D980">IF(Table2[[#This Row],[Max_num_drones]:[Max_num_drones]]=5,Table2[[#This Row],[Solving_time]:[Solving_time]],"")</f>
        <v/>
      </c>
    </row>
    <row r="981" spans="1:4">
      <c r="A981" s="20" t="str" cm="1">
        <f t="array" ref="A981">IF(Table2[[#This Row],[Max_num_drones]:[Max_num_drones]]=2,Table2[[#This Row],[Solving_time]:[Solving_time]],"")</f>
        <v/>
      </c>
      <c r="B981" s="20" t="str" cm="1">
        <f t="array" ref="B981">IF(Table2[[#This Row],[Max_num_drones]:[Max_num_drones]]=3,Table2[[#This Row],[Solving_time]:[Solving_time]],"")</f>
        <v/>
      </c>
      <c r="C981" s="20" t="str" cm="1">
        <f t="array" ref="C981">IF(Table2[[#This Row],[Max_num_drones]:[Max_num_drones]]=4,Table2[[#This Row],[Solving_time]:[Solving_time]],"")</f>
        <v/>
      </c>
      <c r="D981" s="20" t="str" cm="1">
        <f t="array" ref="D981">IF(Table2[[#This Row],[Max_num_drones]:[Max_num_drones]]=5,Table2[[#This Row],[Solving_time]:[Solving_time]],"")</f>
        <v/>
      </c>
    </row>
    <row r="982" spans="1:4">
      <c r="A982" s="20" t="str" cm="1">
        <f t="array" ref="A982">IF(Table2[[#This Row],[Max_num_drones]:[Max_num_drones]]=2,Table2[[#This Row],[Solving_time]:[Solving_time]],"")</f>
        <v/>
      </c>
      <c r="B982" s="20" t="str" cm="1">
        <f t="array" ref="B982">IF(Table2[[#This Row],[Max_num_drones]:[Max_num_drones]]=3,Table2[[#This Row],[Solving_time]:[Solving_time]],"")</f>
        <v/>
      </c>
      <c r="C982" s="20" t="str" cm="1">
        <f t="array" ref="C982">IF(Table2[[#This Row],[Max_num_drones]:[Max_num_drones]]=4,Table2[[#This Row],[Solving_time]:[Solving_time]],"")</f>
        <v/>
      </c>
      <c r="D982" s="20" t="str" cm="1">
        <f t="array" ref="D982">IF(Table2[[#This Row],[Max_num_drones]:[Max_num_drones]]=5,Table2[[#This Row],[Solving_time]:[Solving_time]],"")</f>
        <v/>
      </c>
    </row>
    <row r="983" spans="1:4">
      <c r="A983" s="20" t="str" cm="1">
        <f t="array" ref="A983">IF(Table2[[#This Row],[Max_num_drones]:[Max_num_drones]]=2,Table2[[#This Row],[Solving_time]:[Solving_time]],"")</f>
        <v/>
      </c>
      <c r="B983" s="20" t="str" cm="1">
        <f t="array" ref="B983">IF(Table2[[#This Row],[Max_num_drones]:[Max_num_drones]]=3,Table2[[#This Row],[Solving_time]:[Solving_time]],"")</f>
        <v/>
      </c>
      <c r="C983" s="20" t="str" cm="1">
        <f t="array" ref="C983">IF(Table2[[#This Row],[Max_num_drones]:[Max_num_drones]]=4,Table2[[#This Row],[Solving_time]:[Solving_time]],"")</f>
        <v/>
      </c>
      <c r="D983" s="20" t="str" cm="1">
        <f t="array" ref="D983">IF(Table2[[#This Row],[Max_num_drones]:[Max_num_drones]]=5,Table2[[#This Row],[Solving_time]:[Solving_time]],"")</f>
        <v/>
      </c>
    </row>
    <row r="984" spans="1:4">
      <c r="A984" s="20" t="str" cm="1">
        <f t="array" ref="A984">IF(Table2[[#This Row],[Max_num_drones]:[Max_num_drones]]=2,Table2[[#This Row],[Solving_time]:[Solving_time]],"")</f>
        <v/>
      </c>
      <c r="B984" s="20" t="str" cm="1">
        <f t="array" ref="B984">IF(Table2[[#This Row],[Max_num_drones]:[Max_num_drones]]=3,Table2[[#This Row],[Solving_time]:[Solving_time]],"")</f>
        <v/>
      </c>
      <c r="C984" s="20" t="str" cm="1">
        <f t="array" ref="C984">IF(Table2[[#This Row],[Max_num_drones]:[Max_num_drones]]=4,Table2[[#This Row],[Solving_time]:[Solving_time]],"")</f>
        <v/>
      </c>
      <c r="D984" s="20" t="str" cm="1">
        <f t="array" ref="D984">IF(Table2[[#This Row],[Max_num_drones]:[Max_num_drones]]=5,Table2[[#This Row],[Solving_time]:[Solving_time]],"")</f>
        <v/>
      </c>
    </row>
    <row r="985" spans="1:4">
      <c r="A985" s="20" t="str" cm="1">
        <f t="array" ref="A985">IF(Table2[[#This Row],[Max_num_drones]:[Max_num_drones]]=2,Table2[[#This Row],[Solving_time]:[Solving_time]],"")</f>
        <v/>
      </c>
      <c r="B985" s="20" t="str" cm="1">
        <f t="array" ref="B985">IF(Table2[[#This Row],[Max_num_drones]:[Max_num_drones]]=3,Table2[[#This Row],[Solving_time]:[Solving_time]],"")</f>
        <v/>
      </c>
      <c r="C985" s="20" t="str" cm="1">
        <f t="array" ref="C985">IF(Table2[[#This Row],[Max_num_drones]:[Max_num_drones]]=4,Table2[[#This Row],[Solving_time]:[Solving_time]],"")</f>
        <v/>
      </c>
      <c r="D985" s="20" t="str" cm="1">
        <f t="array" ref="D985">IF(Table2[[#This Row],[Max_num_drones]:[Max_num_drones]]=5,Table2[[#This Row],[Solving_time]:[Solving_time]],"")</f>
        <v/>
      </c>
    </row>
    <row r="986" spans="1:4">
      <c r="A986" s="20" t="str" cm="1">
        <f t="array" ref="A986">IF(Table2[[#This Row],[Max_num_drones]:[Max_num_drones]]=2,Table2[[#This Row],[Solving_time]:[Solving_time]],"")</f>
        <v/>
      </c>
      <c r="B986" s="20" t="str" cm="1">
        <f t="array" ref="B986">IF(Table2[[#This Row],[Max_num_drones]:[Max_num_drones]]=3,Table2[[#This Row],[Solving_time]:[Solving_time]],"")</f>
        <v/>
      </c>
      <c r="C986" s="20" t="str" cm="1">
        <f t="array" ref="C986">IF(Table2[[#This Row],[Max_num_drones]:[Max_num_drones]]=4,Table2[[#This Row],[Solving_time]:[Solving_time]],"")</f>
        <v/>
      </c>
      <c r="D986" s="20" t="str" cm="1">
        <f t="array" ref="D986">IF(Table2[[#This Row],[Max_num_drones]:[Max_num_drones]]=5,Table2[[#This Row],[Solving_time]:[Solving_time]],"")</f>
        <v/>
      </c>
    </row>
    <row r="987" spans="1:4">
      <c r="A987" s="20" t="str" cm="1">
        <f t="array" ref="A987">IF(Table2[[#This Row],[Max_num_drones]:[Max_num_drones]]=2,Table2[[#This Row],[Solving_time]:[Solving_time]],"")</f>
        <v/>
      </c>
      <c r="B987" s="20" t="str" cm="1">
        <f t="array" ref="B987">IF(Table2[[#This Row],[Max_num_drones]:[Max_num_drones]]=3,Table2[[#This Row],[Solving_time]:[Solving_time]],"")</f>
        <v/>
      </c>
      <c r="C987" s="20" t="str" cm="1">
        <f t="array" ref="C987">IF(Table2[[#This Row],[Max_num_drones]:[Max_num_drones]]=4,Table2[[#This Row],[Solving_time]:[Solving_time]],"")</f>
        <v/>
      </c>
      <c r="D987" s="20" t="str" cm="1">
        <f t="array" ref="D987">IF(Table2[[#This Row],[Max_num_drones]:[Max_num_drones]]=5,Table2[[#This Row],[Solving_time]:[Solving_time]],"")</f>
        <v/>
      </c>
    </row>
    <row r="988" spans="1:4">
      <c r="A988" s="20" t="str" cm="1">
        <f t="array" ref="A988">IF(Table2[[#This Row],[Max_num_drones]:[Max_num_drones]]=2,Table2[[#This Row],[Solving_time]:[Solving_time]],"")</f>
        <v/>
      </c>
      <c r="B988" s="20" t="str" cm="1">
        <f t="array" ref="B988">IF(Table2[[#This Row],[Max_num_drones]:[Max_num_drones]]=3,Table2[[#This Row],[Solving_time]:[Solving_time]],"")</f>
        <v/>
      </c>
      <c r="C988" s="20" t="str" cm="1">
        <f t="array" ref="C988">IF(Table2[[#This Row],[Max_num_drones]:[Max_num_drones]]=4,Table2[[#This Row],[Solving_time]:[Solving_time]],"")</f>
        <v/>
      </c>
      <c r="D988" s="20" t="str" cm="1">
        <f t="array" ref="D988">IF(Table2[[#This Row],[Max_num_drones]:[Max_num_drones]]=5,Table2[[#This Row],[Solving_time]:[Solving_time]],"")</f>
        <v/>
      </c>
    </row>
    <row r="989" spans="1:4">
      <c r="A989" s="20" t="str" cm="1">
        <f t="array" ref="A989">IF(Table2[[#This Row],[Max_num_drones]:[Max_num_drones]]=2,Table2[[#This Row],[Solving_time]:[Solving_time]],"")</f>
        <v/>
      </c>
      <c r="B989" s="20" t="str" cm="1">
        <f t="array" ref="B989">IF(Table2[[#This Row],[Max_num_drones]:[Max_num_drones]]=3,Table2[[#This Row],[Solving_time]:[Solving_time]],"")</f>
        <v/>
      </c>
      <c r="C989" s="20" t="str" cm="1">
        <f t="array" ref="C989">IF(Table2[[#This Row],[Max_num_drones]:[Max_num_drones]]=4,Table2[[#This Row],[Solving_time]:[Solving_time]],"")</f>
        <v/>
      </c>
      <c r="D989" s="20" t="str" cm="1">
        <f t="array" ref="D989">IF(Table2[[#This Row],[Max_num_drones]:[Max_num_drones]]=5,Table2[[#This Row],[Solving_time]:[Solving_time]],"")</f>
        <v/>
      </c>
    </row>
    <row r="990" spans="1:4">
      <c r="A990" s="20" t="str" cm="1">
        <f t="array" ref="A990">IF(Table2[[#This Row],[Max_num_drones]:[Max_num_drones]]=2,Table2[[#This Row],[Solving_time]:[Solving_time]],"")</f>
        <v/>
      </c>
      <c r="B990" s="20" t="str" cm="1">
        <f t="array" ref="B990">IF(Table2[[#This Row],[Max_num_drones]:[Max_num_drones]]=3,Table2[[#This Row],[Solving_time]:[Solving_time]],"")</f>
        <v/>
      </c>
      <c r="C990" s="20" t="str" cm="1">
        <f t="array" ref="C990">IF(Table2[[#This Row],[Max_num_drones]:[Max_num_drones]]=4,Table2[[#This Row],[Solving_time]:[Solving_time]],"")</f>
        <v/>
      </c>
      <c r="D990" s="20" t="str" cm="1">
        <f t="array" ref="D990">IF(Table2[[#This Row],[Max_num_drones]:[Max_num_drones]]=5,Table2[[#This Row],[Solving_time]:[Solving_time]],"")</f>
        <v/>
      </c>
    </row>
    <row r="991" spans="1:4">
      <c r="A991" s="20" t="str" cm="1">
        <f t="array" ref="A991">IF(Table2[[#This Row],[Max_num_drones]:[Max_num_drones]]=2,Table2[[#This Row],[Solving_time]:[Solving_time]],"")</f>
        <v/>
      </c>
      <c r="B991" s="20" t="str" cm="1">
        <f t="array" ref="B991">IF(Table2[[#This Row],[Max_num_drones]:[Max_num_drones]]=3,Table2[[#This Row],[Solving_time]:[Solving_time]],"")</f>
        <v/>
      </c>
      <c r="C991" s="20" t="str" cm="1">
        <f t="array" ref="C991">IF(Table2[[#This Row],[Max_num_drones]:[Max_num_drones]]=4,Table2[[#This Row],[Solving_time]:[Solving_time]],"")</f>
        <v/>
      </c>
      <c r="D991" s="20" t="str" cm="1">
        <f t="array" ref="D991">IF(Table2[[#This Row],[Max_num_drones]:[Max_num_drones]]=5,Table2[[#This Row],[Solving_time]:[Solving_time]],"")</f>
        <v/>
      </c>
    </row>
    <row r="992" spans="1:4">
      <c r="A992" s="20" t="str" cm="1">
        <f t="array" ref="A992">IF(Table2[[#This Row],[Max_num_drones]:[Max_num_drones]]=2,Table2[[#This Row],[Solving_time]:[Solving_time]],"")</f>
        <v/>
      </c>
      <c r="B992" s="20" t="str" cm="1">
        <f t="array" ref="B992">IF(Table2[[#This Row],[Max_num_drones]:[Max_num_drones]]=3,Table2[[#This Row],[Solving_time]:[Solving_time]],"")</f>
        <v/>
      </c>
      <c r="C992" s="20" t="str" cm="1">
        <f t="array" ref="C992">IF(Table2[[#This Row],[Max_num_drones]:[Max_num_drones]]=4,Table2[[#This Row],[Solving_time]:[Solving_time]],"")</f>
        <v/>
      </c>
      <c r="D992" s="20" t="str" cm="1">
        <f t="array" ref="D992">IF(Table2[[#This Row],[Max_num_drones]:[Max_num_drones]]=5,Table2[[#This Row],[Solving_time]:[Solving_time]],"")</f>
        <v/>
      </c>
    </row>
    <row r="993" spans="1:4">
      <c r="A993" s="20" t="str" cm="1">
        <f t="array" ref="A993">IF(Table2[[#This Row],[Max_num_drones]:[Max_num_drones]]=2,Table2[[#This Row],[Solving_time]:[Solving_time]],"")</f>
        <v/>
      </c>
      <c r="B993" s="20" t="str" cm="1">
        <f t="array" ref="B993">IF(Table2[[#This Row],[Max_num_drones]:[Max_num_drones]]=3,Table2[[#This Row],[Solving_time]:[Solving_time]],"")</f>
        <v/>
      </c>
      <c r="C993" s="20" t="str" cm="1">
        <f t="array" ref="C993">IF(Table2[[#This Row],[Max_num_drones]:[Max_num_drones]]=4,Table2[[#This Row],[Solving_time]:[Solving_time]],"")</f>
        <v/>
      </c>
      <c r="D993" s="20" t="str" cm="1">
        <f t="array" ref="D993">IF(Table2[[#This Row],[Max_num_drones]:[Max_num_drones]]=5,Table2[[#This Row],[Solving_time]:[Solving_time]],"")</f>
        <v/>
      </c>
    </row>
    <row r="994" spans="1:4">
      <c r="A994" s="20" t="str" cm="1">
        <f t="array" ref="A994">IF(Table2[[#This Row],[Max_num_drones]:[Max_num_drones]]=2,Table2[[#This Row],[Solving_time]:[Solving_time]],"")</f>
        <v/>
      </c>
      <c r="B994" s="20" t="str" cm="1">
        <f t="array" ref="B994">IF(Table2[[#This Row],[Max_num_drones]:[Max_num_drones]]=3,Table2[[#This Row],[Solving_time]:[Solving_time]],"")</f>
        <v/>
      </c>
      <c r="C994" s="20" t="str" cm="1">
        <f t="array" ref="C994">IF(Table2[[#This Row],[Max_num_drones]:[Max_num_drones]]=4,Table2[[#This Row],[Solving_time]:[Solving_time]],"")</f>
        <v/>
      </c>
      <c r="D994" s="20" t="str" cm="1">
        <f t="array" ref="D994">IF(Table2[[#This Row],[Max_num_drones]:[Max_num_drones]]=5,Table2[[#This Row],[Solving_time]:[Solving_time]],"")</f>
        <v/>
      </c>
    </row>
    <row r="995" spans="1:4">
      <c r="A995" s="20" t="str" cm="1">
        <f t="array" ref="A995">IF(Table2[[#This Row],[Max_num_drones]:[Max_num_drones]]=2,Table2[[#This Row],[Solving_time]:[Solving_time]],"")</f>
        <v/>
      </c>
      <c r="B995" s="20" t="str" cm="1">
        <f t="array" ref="B995">IF(Table2[[#This Row],[Max_num_drones]:[Max_num_drones]]=3,Table2[[#This Row],[Solving_time]:[Solving_time]],"")</f>
        <v/>
      </c>
      <c r="C995" s="20" t="str" cm="1">
        <f t="array" ref="C995">IF(Table2[[#This Row],[Max_num_drones]:[Max_num_drones]]=4,Table2[[#This Row],[Solving_time]:[Solving_time]],"")</f>
        <v/>
      </c>
      <c r="D995" s="20" t="str" cm="1">
        <f t="array" ref="D995">IF(Table2[[#This Row],[Max_num_drones]:[Max_num_drones]]=5,Table2[[#This Row],[Solving_time]:[Solving_time]],"")</f>
        <v/>
      </c>
    </row>
    <row r="996" spans="1:4">
      <c r="A996" s="20" t="str" cm="1">
        <f t="array" ref="A996">IF(Table2[[#This Row],[Max_num_drones]:[Max_num_drones]]=2,Table2[[#This Row],[Solving_time]:[Solving_time]],"")</f>
        <v/>
      </c>
      <c r="B996" s="20" t="str" cm="1">
        <f t="array" ref="B996">IF(Table2[[#This Row],[Max_num_drones]:[Max_num_drones]]=3,Table2[[#This Row],[Solving_time]:[Solving_time]],"")</f>
        <v/>
      </c>
      <c r="C996" s="20" t="str" cm="1">
        <f t="array" ref="C996">IF(Table2[[#This Row],[Max_num_drones]:[Max_num_drones]]=4,Table2[[#This Row],[Solving_time]:[Solving_time]],"")</f>
        <v/>
      </c>
      <c r="D996" s="20" t="str" cm="1">
        <f t="array" ref="D996">IF(Table2[[#This Row],[Max_num_drones]:[Max_num_drones]]=5,Table2[[#This Row],[Solving_time]:[Solving_time]],"")</f>
        <v/>
      </c>
    </row>
    <row r="997" spans="1:4">
      <c r="A997" s="20" t="str" cm="1">
        <f t="array" ref="A997">IF(Table2[[#This Row],[Max_num_drones]:[Max_num_drones]]=2,Table2[[#This Row],[Solving_time]:[Solving_time]],"")</f>
        <v/>
      </c>
      <c r="B997" s="20" t="str" cm="1">
        <f t="array" ref="B997">IF(Table2[[#This Row],[Max_num_drones]:[Max_num_drones]]=3,Table2[[#This Row],[Solving_time]:[Solving_time]],"")</f>
        <v/>
      </c>
      <c r="C997" s="20" t="str" cm="1">
        <f t="array" ref="C997">IF(Table2[[#This Row],[Max_num_drones]:[Max_num_drones]]=4,Table2[[#This Row],[Solving_time]:[Solving_time]],"")</f>
        <v/>
      </c>
      <c r="D997" s="20" t="str" cm="1">
        <f t="array" ref="D997">IF(Table2[[#This Row],[Max_num_drones]:[Max_num_drones]]=5,Table2[[#This Row],[Solving_time]:[Solving_time]],"")</f>
        <v/>
      </c>
    </row>
    <row r="998" spans="1:4">
      <c r="A998" s="20" t="str" cm="1">
        <f t="array" ref="A998">IF(Table2[[#This Row],[Max_num_drones]:[Max_num_drones]]=2,Table2[[#This Row],[Solving_time]:[Solving_time]],"")</f>
        <v/>
      </c>
      <c r="B998" s="20" t="str" cm="1">
        <f t="array" ref="B998">IF(Table2[[#This Row],[Max_num_drones]:[Max_num_drones]]=3,Table2[[#This Row],[Solving_time]:[Solving_time]],"")</f>
        <v/>
      </c>
      <c r="C998" s="20" t="str" cm="1">
        <f t="array" ref="C998">IF(Table2[[#This Row],[Max_num_drones]:[Max_num_drones]]=4,Table2[[#This Row],[Solving_time]:[Solving_time]],"")</f>
        <v/>
      </c>
      <c r="D998" s="20" t="str" cm="1">
        <f t="array" ref="D998">IF(Table2[[#This Row],[Max_num_drones]:[Max_num_drones]]=5,Table2[[#This Row],[Solving_time]:[Solving_time]],"")</f>
        <v/>
      </c>
    </row>
    <row r="999" spans="1:4">
      <c r="A999" s="20" t="str" cm="1">
        <f t="array" ref="A999">IF(Table2[[#This Row],[Max_num_drones]:[Max_num_drones]]=2,Table2[[#This Row],[Solving_time]:[Solving_time]],"")</f>
        <v/>
      </c>
      <c r="B999" s="20" t="str" cm="1">
        <f t="array" ref="B999">IF(Table2[[#This Row],[Max_num_drones]:[Max_num_drones]]=3,Table2[[#This Row],[Solving_time]:[Solving_time]],"")</f>
        <v/>
      </c>
      <c r="C999" s="20" t="str" cm="1">
        <f t="array" ref="C999">IF(Table2[[#This Row],[Max_num_drones]:[Max_num_drones]]=4,Table2[[#This Row],[Solving_time]:[Solving_time]],"")</f>
        <v/>
      </c>
      <c r="D999" s="20" t="str" cm="1">
        <f t="array" ref="D999">IF(Table2[[#This Row],[Max_num_drones]:[Max_num_drones]]=5,Table2[[#This Row],[Solving_time]:[Solving_time]],"")</f>
        <v/>
      </c>
    </row>
    <row r="1000" spans="1:4">
      <c r="A1000" s="20" t="str" cm="1">
        <f t="array" ref="A1000">IF(Table2[[#This Row],[Max_num_drones]:[Max_num_drones]]=2,Table2[[#This Row],[Solving_time]:[Solving_time]],"")</f>
        <v/>
      </c>
      <c r="B1000" s="20" t="str" cm="1">
        <f t="array" ref="B1000">IF(Table2[[#This Row],[Max_num_drones]:[Max_num_drones]]=3,Table2[[#This Row],[Solving_time]:[Solving_time]],"")</f>
        <v/>
      </c>
      <c r="C1000" s="20" t="str" cm="1">
        <f t="array" ref="C1000">IF(Table2[[#This Row],[Max_num_drones]:[Max_num_drones]]=4,Table2[[#This Row],[Solving_time]:[Solving_time]],"")</f>
        <v/>
      </c>
      <c r="D1000" s="20" t="str" cm="1">
        <f t="array" ref="D1000">IF(Table2[[#This Row],[Max_num_drones]:[Max_num_drones]]=5,Table2[[#This Row],[Solving_time]:[Solving_time]],"")</f>
        <v/>
      </c>
    </row>
    <row r="1001" spans="1:4">
      <c r="A1001" s="20" t="str" cm="1">
        <f t="array" ref="A1001">IF(Table2[[#This Row],[Max_num_drones]:[Max_num_drones]]=2,Table2[[#This Row],[Solving_time]:[Solving_time]],"")</f>
        <v/>
      </c>
      <c r="B1001" s="20" t="str" cm="1">
        <f t="array" ref="B1001">IF(Table2[[#This Row],[Max_num_drones]:[Max_num_drones]]=3,Table2[[#This Row],[Solving_time]:[Solving_time]],"")</f>
        <v/>
      </c>
      <c r="C1001" s="20" t="str" cm="1">
        <f t="array" ref="C1001">IF(Table2[[#This Row],[Max_num_drones]:[Max_num_drones]]=4,Table2[[#This Row],[Solving_time]:[Solving_time]],"")</f>
        <v/>
      </c>
      <c r="D1001" s="20" t="str" cm="1">
        <f t="array" ref="D1001">IF(Table2[[#This Row],[Max_num_drones]:[Max_num_drones]]=5,Table2[[#This Row],[Solving_time]:[Solving_time]],"")</f>
        <v/>
      </c>
    </row>
    <row r="1002" spans="1:4">
      <c r="A1002" s="20" t="str" cm="1">
        <f t="array" ref="A1002">IF(Table2[[#This Row],[Max_num_drones]:[Max_num_drones]]=2,Table2[[#This Row],[Solving_time]:[Solving_time]],"")</f>
        <v/>
      </c>
      <c r="B1002" s="20" t="str" cm="1">
        <f t="array" ref="B1002">IF(Table2[[#This Row],[Max_num_drones]:[Max_num_drones]]=3,Table2[[#This Row],[Solving_time]:[Solving_time]],"")</f>
        <v/>
      </c>
      <c r="C1002" s="20" t="str" cm="1">
        <f t="array" ref="C1002">IF(Table2[[#This Row],[Max_num_drones]:[Max_num_drones]]=4,Table2[[#This Row],[Solving_time]:[Solving_time]],"")</f>
        <v/>
      </c>
      <c r="D1002" s="20" t="str" cm="1">
        <f t="array" ref="D1002">IF(Table2[[#This Row],[Max_num_drones]:[Max_num_drones]]=5,Table2[[#This Row],[Solving_time]:[Solving_time]],"")</f>
        <v/>
      </c>
    </row>
    <row r="1003" spans="1:4">
      <c r="A1003" s="20" t="str" cm="1">
        <f t="array" ref="A1003">IF(Table2[[#This Row],[Max_num_drones]:[Max_num_drones]]=2,Table2[[#This Row],[Solving_time]:[Solving_time]],"")</f>
        <v/>
      </c>
      <c r="B1003" s="20" t="str" cm="1">
        <f t="array" ref="B1003">IF(Table2[[#This Row],[Max_num_drones]:[Max_num_drones]]=3,Table2[[#This Row],[Solving_time]:[Solving_time]],"")</f>
        <v/>
      </c>
      <c r="C1003" s="20" t="str" cm="1">
        <f t="array" ref="C1003">IF(Table2[[#This Row],[Max_num_drones]:[Max_num_drones]]=4,Table2[[#This Row],[Solving_time]:[Solving_time]],"")</f>
        <v/>
      </c>
      <c r="D1003" s="20" t="str" cm="1">
        <f t="array" ref="D1003">IF(Table2[[#This Row],[Max_num_drones]:[Max_num_drones]]=5,Table2[[#This Row],[Solving_time]:[Solving_time]],"")</f>
        <v/>
      </c>
    </row>
    <row r="1004" spans="1:4">
      <c r="A1004" s="20" t="str" cm="1">
        <f t="array" ref="A1004">IF(Table2[[#This Row],[Max_num_drones]:[Max_num_drones]]=2,Table2[[#This Row],[Solving_time]:[Solving_time]],"")</f>
        <v/>
      </c>
      <c r="B1004" s="20" t="str" cm="1">
        <f t="array" ref="B1004">IF(Table2[[#This Row],[Max_num_drones]:[Max_num_drones]]=3,Table2[[#This Row],[Solving_time]:[Solving_time]],"")</f>
        <v/>
      </c>
      <c r="C1004" s="20" t="str" cm="1">
        <f t="array" ref="C1004">IF(Table2[[#This Row],[Max_num_drones]:[Max_num_drones]]=4,Table2[[#This Row],[Solving_time]:[Solving_time]],"")</f>
        <v/>
      </c>
      <c r="D1004" s="20" t="str" cm="1">
        <f t="array" ref="D1004">IF(Table2[[#This Row],[Max_num_drones]:[Max_num_drones]]=5,Table2[[#This Row],[Solving_time]:[Solving_time]],"")</f>
        <v/>
      </c>
    </row>
    <row r="1005" spans="1:4">
      <c r="A1005" s="20" t="str" cm="1">
        <f t="array" ref="A1005">IF(Table2[[#This Row],[Max_num_drones]:[Max_num_drones]]=2,Table2[[#This Row],[Solving_time]:[Solving_time]],"")</f>
        <v/>
      </c>
      <c r="B1005" s="20" t="str" cm="1">
        <f t="array" ref="B1005">IF(Table2[[#This Row],[Max_num_drones]:[Max_num_drones]]=3,Table2[[#This Row],[Solving_time]:[Solving_time]],"")</f>
        <v/>
      </c>
      <c r="C1005" s="20" t="str" cm="1">
        <f t="array" ref="C1005">IF(Table2[[#This Row],[Max_num_drones]:[Max_num_drones]]=4,Table2[[#This Row],[Solving_time]:[Solving_time]],"")</f>
        <v/>
      </c>
      <c r="D1005" s="20" t="str" cm="1">
        <f t="array" ref="D1005">IF(Table2[[#This Row],[Max_num_drones]:[Max_num_drones]]=5,Table2[[#This Row],[Solving_time]:[Solving_time]],"")</f>
        <v/>
      </c>
    </row>
    <row r="1006" spans="1:4">
      <c r="A1006" s="20" t="str" cm="1">
        <f t="array" ref="A1006">IF(Table2[[#This Row],[Max_num_drones]:[Max_num_drones]]=2,Table2[[#This Row],[Solving_time]:[Solving_time]],"")</f>
        <v/>
      </c>
      <c r="B1006" s="20" t="str" cm="1">
        <f t="array" ref="B1006">IF(Table2[[#This Row],[Max_num_drones]:[Max_num_drones]]=3,Table2[[#This Row],[Solving_time]:[Solving_time]],"")</f>
        <v/>
      </c>
      <c r="C1006" s="20" t="str" cm="1">
        <f t="array" ref="C1006">IF(Table2[[#This Row],[Max_num_drones]:[Max_num_drones]]=4,Table2[[#This Row],[Solving_time]:[Solving_time]],"")</f>
        <v/>
      </c>
      <c r="D1006" s="20" t="str" cm="1">
        <f t="array" ref="D1006">IF(Table2[[#This Row],[Max_num_drones]:[Max_num_drones]]=5,Table2[[#This Row],[Solving_time]:[Solving_time]],"")</f>
        <v/>
      </c>
    </row>
    <row r="1007" spans="1:4">
      <c r="A1007" s="20" t="str" cm="1">
        <f t="array" ref="A1007">IF(Table2[[#This Row],[Max_num_drones]:[Max_num_drones]]=2,Table2[[#This Row],[Solving_time]:[Solving_time]],"")</f>
        <v/>
      </c>
      <c r="B1007" s="20" t="str" cm="1">
        <f t="array" ref="B1007">IF(Table2[[#This Row],[Max_num_drones]:[Max_num_drones]]=3,Table2[[#This Row],[Solving_time]:[Solving_time]],"")</f>
        <v/>
      </c>
      <c r="C1007" s="20" t="str" cm="1">
        <f t="array" ref="C1007">IF(Table2[[#This Row],[Max_num_drones]:[Max_num_drones]]=4,Table2[[#This Row],[Solving_time]:[Solving_time]],"")</f>
        <v/>
      </c>
      <c r="D1007" s="20" t="str" cm="1">
        <f t="array" ref="D1007">IF(Table2[[#This Row],[Max_num_drones]:[Max_num_drones]]=5,Table2[[#This Row],[Solving_time]:[Solving_time]],"")</f>
        <v/>
      </c>
    </row>
    <row r="1008" spans="1:4">
      <c r="A1008" s="20" t="str" cm="1">
        <f t="array" ref="A1008">IF(Table2[[#This Row],[Max_num_drones]:[Max_num_drones]]=2,Table2[[#This Row],[Solving_time]:[Solving_time]],"")</f>
        <v/>
      </c>
      <c r="B1008" s="20" t="str" cm="1">
        <f t="array" ref="B1008">IF(Table2[[#This Row],[Max_num_drones]:[Max_num_drones]]=3,Table2[[#This Row],[Solving_time]:[Solving_time]],"")</f>
        <v/>
      </c>
      <c r="C1008" s="20" t="str" cm="1">
        <f t="array" ref="C1008">IF(Table2[[#This Row],[Max_num_drones]:[Max_num_drones]]=4,Table2[[#This Row],[Solving_time]:[Solving_time]],"")</f>
        <v/>
      </c>
      <c r="D1008" s="20" t="str" cm="1">
        <f t="array" ref="D1008">IF(Table2[[#This Row],[Max_num_drones]:[Max_num_drones]]=5,Table2[[#This Row],[Solving_time]:[Solving_time]],"")</f>
        <v/>
      </c>
    </row>
    <row r="1009" spans="1:4">
      <c r="A1009" s="20" t="str" cm="1">
        <f t="array" ref="A1009">IF(Table2[[#This Row],[Max_num_drones]:[Max_num_drones]]=2,Table2[[#This Row],[Solving_time]:[Solving_time]],"")</f>
        <v/>
      </c>
      <c r="B1009" s="20" t="str" cm="1">
        <f t="array" ref="B1009">IF(Table2[[#This Row],[Max_num_drones]:[Max_num_drones]]=3,Table2[[#This Row],[Solving_time]:[Solving_time]],"")</f>
        <v/>
      </c>
      <c r="C1009" s="20" t="str" cm="1">
        <f t="array" ref="C1009">IF(Table2[[#This Row],[Max_num_drones]:[Max_num_drones]]=4,Table2[[#This Row],[Solving_time]:[Solving_time]],"")</f>
        <v/>
      </c>
      <c r="D1009" s="20" t="str" cm="1">
        <f t="array" ref="D1009">IF(Table2[[#This Row],[Max_num_drones]:[Max_num_drones]]=5,Table2[[#This Row],[Solving_time]:[Solving_time]],"")</f>
        <v/>
      </c>
    </row>
    <row r="1010" spans="1:4">
      <c r="A1010" s="20" t="str" cm="1">
        <f t="array" ref="A1010">IF(Table2[[#This Row],[Max_num_drones]:[Max_num_drones]]=2,Table2[[#This Row],[Solving_time]:[Solving_time]],"")</f>
        <v/>
      </c>
      <c r="B1010" s="20" t="str" cm="1">
        <f t="array" ref="B1010">IF(Table2[[#This Row],[Max_num_drones]:[Max_num_drones]]=3,Table2[[#This Row],[Solving_time]:[Solving_time]],"")</f>
        <v/>
      </c>
      <c r="C1010" s="20" t="str" cm="1">
        <f t="array" ref="C1010">IF(Table2[[#This Row],[Max_num_drones]:[Max_num_drones]]=4,Table2[[#This Row],[Solving_time]:[Solving_time]],"")</f>
        <v/>
      </c>
      <c r="D1010" s="20" t="str" cm="1">
        <f t="array" ref="D1010">IF(Table2[[#This Row],[Max_num_drones]:[Max_num_drones]]=5,Table2[[#This Row],[Solving_time]:[Solving_time]],"")</f>
        <v/>
      </c>
    </row>
    <row r="1011" spans="1:4">
      <c r="A1011" s="20" t="str" cm="1">
        <f t="array" ref="A1011">IF(Table2[[#This Row],[Max_num_drones]:[Max_num_drones]]=2,Table2[[#This Row],[Solving_time]:[Solving_time]],"")</f>
        <v/>
      </c>
      <c r="B1011" s="20" t="str" cm="1">
        <f t="array" ref="B1011">IF(Table2[[#This Row],[Max_num_drones]:[Max_num_drones]]=3,Table2[[#This Row],[Solving_time]:[Solving_time]],"")</f>
        <v/>
      </c>
      <c r="C1011" s="20" t="str" cm="1">
        <f t="array" ref="C1011">IF(Table2[[#This Row],[Max_num_drones]:[Max_num_drones]]=4,Table2[[#This Row],[Solving_time]:[Solving_time]],"")</f>
        <v/>
      </c>
      <c r="D1011" s="20" t="str" cm="1">
        <f t="array" ref="D1011">IF(Table2[[#This Row],[Max_num_drones]:[Max_num_drones]]=5,Table2[[#This Row],[Solving_time]:[Solving_time]],"")</f>
        <v/>
      </c>
    </row>
    <row r="1012" spans="1:4">
      <c r="A1012" s="20" t="str" cm="1">
        <f t="array" ref="A1012">IF(Table2[[#This Row],[Max_num_drones]:[Max_num_drones]]=2,Table2[[#This Row],[Solving_time]:[Solving_time]],"")</f>
        <v/>
      </c>
      <c r="B1012" s="20" t="str" cm="1">
        <f t="array" ref="B1012">IF(Table2[[#This Row],[Max_num_drones]:[Max_num_drones]]=3,Table2[[#This Row],[Solving_time]:[Solving_time]],"")</f>
        <v/>
      </c>
      <c r="C1012" s="20" t="str" cm="1">
        <f t="array" ref="C1012">IF(Table2[[#This Row],[Max_num_drones]:[Max_num_drones]]=4,Table2[[#This Row],[Solving_time]:[Solving_time]],"")</f>
        <v/>
      </c>
      <c r="D1012" s="20" t="str" cm="1">
        <f t="array" ref="D1012">IF(Table2[[#This Row],[Max_num_drones]:[Max_num_drones]]=5,Table2[[#This Row],[Solving_time]:[Solving_time]],"")</f>
        <v/>
      </c>
    </row>
    <row r="1013" spans="1:4">
      <c r="A1013" s="20" t="str" cm="1">
        <f t="array" ref="A1013">IF(Table2[[#This Row],[Max_num_drones]:[Max_num_drones]]=2,Table2[[#This Row],[Solving_time]:[Solving_time]],"")</f>
        <v/>
      </c>
      <c r="B1013" s="20" t="str" cm="1">
        <f t="array" ref="B1013">IF(Table2[[#This Row],[Max_num_drones]:[Max_num_drones]]=3,Table2[[#This Row],[Solving_time]:[Solving_time]],"")</f>
        <v/>
      </c>
      <c r="C1013" s="20" t="str" cm="1">
        <f t="array" ref="C1013">IF(Table2[[#This Row],[Max_num_drones]:[Max_num_drones]]=4,Table2[[#This Row],[Solving_time]:[Solving_time]],"")</f>
        <v/>
      </c>
      <c r="D1013" s="20" t="str" cm="1">
        <f t="array" ref="D1013">IF(Table2[[#This Row],[Max_num_drones]:[Max_num_drones]]=5,Table2[[#This Row],[Solving_time]:[Solving_time]],"")</f>
        <v/>
      </c>
    </row>
    <row r="1014" spans="1:4">
      <c r="A1014" s="20" t="str" cm="1">
        <f t="array" ref="A1014">IF(Table2[[#This Row],[Max_num_drones]:[Max_num_drones]]=2,Table2[[#This Row],[Solving_time]:[Solving_time]],"")</f>
        <v/>
      </c>
      <c r="B1014" s="20" t="str" cm="1">
        <f t="array" ref="B1014">IF(Table2[[#This Row],[Max_num_drones]:[Max_num_drones]]=3,Table2[[#This Row],[Solving_time]:[Solving_time]],"")</f>
        <v/>
      </c>
      <c r="C1014" s="20" t="str" cm="1">
        <f t="array" ref="C1014">IF(Table2[[#This Row],[Max_num_drones]:[Max_num_drones]]=4,Table2[[#This Row],[Solving_time]:[Solving_time]],"")</f>
        <v/>
      </c>
      <c r="D1014" s="20" t="str" cm="1">
        <f t="array" ref="D1014">IF(Table2[[#This Row],[Max_num_drones]:[Max_num_drones]]=5,Table2[[#This Row],[Solving_time]:[Solving_time]],"")</f>
        <v/>
      </c>
    </row>
    <row r="1015" spans="1:4">
      <c r="A1015" s="20" t="str" cm="1">
        <f t="array" ref="A1015">IF(Table2[[#This Row],[Max_num_drones]:[Max_num_drones]]=2,Table2[[#This Row],[Solving_time]:[Solving_time]],"")</f>
        <v/>
      </c>
      <c r="B1015" s="20" t="str" cm="1">
        <f t="array" ref="B1015">IF(Table2[[#This Row],[Max_num_drones]:[Max_num_drones]]=3,Table2[[#This Row],[Solving_time]:[Solving_time]],"")</f>
        <v/>
      </c>
      <c r="C1015" s="20" t="str" cm="1">
        <f t="array" ref="C1015">IF(Table2[[#This Row],[Max_num_drones]:[Max_num_drones]]=4,Table2[[#This Row],[Solving_time]:[Solving_time]],"")</f>
        <v/>
      </c>
      <c r="D1015" s="20" t="str" cm="1">
        <f t="array" ref="D1015">IF(Table2[[#This Row],[Max_num_drones]:[Max_num_drones]]=5,Table2[[#This Row],[Solving_time]:[Solving_time]],"")</f>
        <v/>
      </c>
    </row>
    <row r="1016" spans="1:4">
      <c r="A1016" s="20" t="str" cm="1">
        <f t="array" ref="A1016">IF(Table2[[#This Row],[Max_num_drones]:[Max_num_drones]]=2,Table2[[#This Row],[Solving_time]:[Solving_time]],"")</f>
        <v/>
      </c>
      <c r="B1016" s="20" t="str" cm="1">
        <f t="array" ref="B1016">IF(Table2[[#This Row],[Max_num_drones]:[Max_num_drones]]=3,Table2[[#This Row],[Solving_time]:[Solving_time]],"")</f>
        <v/>
      </c>
      <c r="C1016" s="20" t="str" cm="1">
        <f t="array" ref="C1016">IF(Table2[[#This Row],[Max_num_drones]:[Max_num_drones]]=4,Table2[[#This Row],[Solving_time]:[Solving_time]],"")</f>
        <v/>
      </c>
      <c r="D1016" s="20" t="str" cm="1">
        <f t="array" ref="D1016">IF(Table2[[#This Row],[Max_num_drones]:[Max_num_drones]]=5,Table2[[#This Row],[Solving_time]:[Solving_time]],"")</f>
        <v/>
      </c>
    </row>
    <row r="1017" spans="1:4">
      <c r="A1017" s="20" t="str" cm="1">
        <f t="array" ref="A1017">IF(Table2[[#This Row],[Max_num_drones]:[Max_num_drones]]=2,Table2[[#This Row],[Solving_time]:[Solving_time]],"")</f>
        <v/>
      </c>
      <c r="B1017" s="20" t="str" cm="1">
        <f t="array" ref="B1017">IF(Table2[[#This Row],[Max_num_drones]:[Max_num_drones]]=3,Table2[[#This Row],[Solving_time]:[Solving_time]],"")</f>
        <v/>
      </c>
      <c r="C1017" s="20" t="str" cm="1">
        <f t="array" ref="C1017">IF(Table2[[#This Row],[Max_num_drones]:[Max_num_drones]]=4,Table2[[#This Row],[Solving_time]:[Solving_time]],"")</f>
        <v/>
      </c>
      <c r="D1017" s="20" t="str" cm="1">
        <f t="array" ref="D1017">IF(Table2[[#This Row],[Max_num_drones]:[Max_num_drones]]=5,Table2[[#This Row],[Solving_time]:[Solving_time]],"")</f>
        <v/>
      </c>
    </row>
    <row r="1018" spans="1:4">
      <c r="A1018" s="20" t="str" cm="1">
        <f t="array" ref="A1018">IF(Table2[[#This Row],[Max_num_drones]:[Max_num_drones]]=2,Table2[[#This Row],[Solving_time]:[Solving_time]],"")</f>
        <v/>
      </c>
      <c r="B1018" s="20" t="str" cm="1">
        <f t="array" ref="B1018">IF(Table2[[#This Row],[Max_num_drones]:[Max_num_drones]]=3,Table2[[#This Row],[Solving_time]:[Solving_time]],"")</f>
        <v/>
      </c>
      <c r="C1018" s="20" t="str" cm="1">
        <f t="array" ref="C1018">IF(Table2[[#This Row],[Max_num_drones]:[Max_num_drones]]=4,Table2[[#This Row],[Solving_time]:[Solving_time]],"")</f>
        <v/>
      </c>
      <c r="D1018" s="20" t="str" cm="1">
        <f t="array" ref="D1018">IF(Table2[[#This Row],[Max_num_drones]:[Max_num_drones]]=5,Table2[[#This Row],[Solving_time]:[Solving_time]],"")</f>
        <v/>
      </c>
    </row>
    <row r="1019" spans="1:4">
      <c r="A1019" s="20" t="str" cm="1">
        <f t="array" ref="A1019">IF(Table2[[#This Row],[Max_num_drones]:[Max_num_drones]]=2,Table2[[#This Row],[Solving_time]:[Solving_time]],"")</f>
        <v/>
      </c>
      <c r="B1019" s="20" t="str" cm="1">
        <f t="array" ref="B1019">IF(Table2[[#This Row],[Max_num_drones]:[Max_num_drones]]=3,Table2[[#This Row],[Solving_time]:[Solving_time]],"")</f>
        <v/>
      </c>
      <c r="C1019" s="20" t="str" cm="1">
        <f t="array" ref="C1019">IF(Table2[[#This Row],[Max_num_drones]:[Max_num_drones]]=4,Table2[[#This Row],[Solving_time]:[Solving_time]],"")</f>
        <v/>
      </c>
      <c r="D1019" s="20" t="str" cm="1">
        <f t="array" ref="D1019">IF(Table2[[#This Row],[Max_num_drones]:[Max_num_drones]]=5,Table2[[#This Row],[Solving_time]:[Solving_time]],"")</f>
        <v/>
      </c>
    </row>
    <row r="1020" spans="1:4">
      <c r="A1020" s="20" t="str" cm="1">
        <f t="array" ref="A1020">IF(Table2[[#This Row],[Max_num_drones]:[Max_num_drones]]=2,Table2[[#This Row],[Solving_time]:[Solving_time]],"")</f>
        <v/>
      </c>
      <c r="B1020" s="20" t="str" cm="1">
        <f t="array" ref="B1020">IF(Table2[[#This Row],[Max_num_drones]:[Max_num_drones]]=3,Table2[[#This Row],[Solving_time]:[Solving_time]],"")</f>
        <v/>
      </c>
      <c r="C1020" s="20" t="str" cm="1">
        <f t="array" ref="C1020">IF(Table2[[#This Row],[Max_num_drones]:[Max_num_drones]]=4,Table2[[#This Row],[Solving_time]:[Solving_time]],"")</f>
        <v/>
      </c>
      <c r="D1020" s="20" t="str" cm="1">
        <f t="array" ref="D1020">IF(Table2[[#This Row],[Max_num_drones]:[Max_num_drones]]=5,Table2[[#This Row],[Solving_time]:[Solving_time]],"")</f>
        <v/>
      </c>
    </row>
    <row r="1021" spans="1:4">
      <c r="A1021" s="20" t="str" cm="1">
        <f t="array" ref="A1021">IF(Table2[[#This Row],[Max_num_drones]:[Max_num_drones]]=2,Table2[[#This Row],[Solving_time]:[Solving_time]],"")</f>
        <v/>
      </c>
      <c r="B1021" s="20" t="str" cm="1">
        <f t="array" ref="B1021">IF(Table2[[#This Row],[Max_num_drones]:[Max_num_drones]]=3,Table2[[#This Row],[Solving_time]:[Solving_time]],"")</f>
        <v/>
      </c>
      <c r="C1021" s="20" t="str" cm="1">
        <f t="array" ref="C1021">IF(Table2[[#This Row],[Max_num_drones]:[Max_num_drones]]=4,Table2[[#This Row],[Solving_time]:[Solving_time]],"")</f>
        <v/>
      </c>
      <c r="D1021" s="20" t="str" cm="1">
        <f t="array" ref="D1021">IF(Table2[[#This Row],[Max_num_drones]:[Max_num_drones]]=5,Table2[[#This Row],[Solving_time]:[Solving_time]],"")</f>
        <v/>
      </c>
    </row>
    <row r="1022" spans="1:4">
      <c r="A1022" s="20" t="str" cm="1">
        <f t="array" ref="A1022">IF(Table2[[#This Row],[Max_num_drones]:[Max_num_drones]]=2,Table2[[#This Row],[Solving_time]:[Solving_time]],"")</f>
        <v/>
      </c>
      <c r="B1022" s="20" t="str" cm="1">
        <f t="array" ref="B1022">IF(Table2[[#This Row],[Max_num_drones]:[Max_num_drones]]=3,Table2[[#This Row],[Solving_time]:[Solving_time]],"")</f>
        <v/>
      </c>
      <c r="C1022" s="20" t="str" cm="1">
        <f t="array" ref="C1022">IF(Table2[[#This Row],[Max_num_drones]:[Max_num_drones]]=4,Table2[[#This Row],[Solving_time]:[Solving_time]],"")</f>
        <v/>
      </c>
      <c r="D1022" s="20" t="str" cm="1">
        <f t="array" ref="D1022">IF(Table2[[#This Row],[Max_num_drones]:[Max_num_drones]]=5,Table2[[#This Row],[Solving_time]:[Solving_time]],"")</f>
        <v/>
      </c>
    </row>
    <row r="1023" spans="1:4">
      <c r="A1023" s="20" t="str" cm="1">
        <f t="array" ref="A1023">IF(Table2[[#This Row],[Max_num_drones]:[Max_num_drones]]=2,Table2[[#This Row],[Solving_time]:[Solving_time]],"")</f>
        <v/>
      </c>
      <c r="B1023" s="20" t="str" cm="1">
        <f t="array" ref="B1023">IF(Table2[[#This Row],[Max_num_drones]:[Max_num_drones]]=3,Table2[[#This Row],[Solving_time]:[Solving_time]],"")</f>
        <v/>
      </c>
      <c r="C1023" s="20" t="str" cm="1">
        <f t="array" ref="C1023">IF(Table2[[#This Row],[Max_num_drones]:[Max_num_drones]]=4,Table2[[#This Row],[Solving_time]:[Solving_time]],"")</f>
        <v/>
      </c>
      <c r="D1023" s="20" t="str" cm="1">
        <f t="array" ref="D1023">IF(Table2[[#This Row],[Max_num_drones]:[Max_num_drones]]=5,Table2[[#This Row],[Solving_time]:[Solving_time]],"")</f>
        <v/>
      </c>
    </row>
    <row r="1024" spans="1:4">
      <c r="A1024" s="20" t="str" cm="1">
        <f t="array" ref="A1024">IF(Table2[[#This Row],[Max_num_drones]:[Max_num_drones]]=2,Table2[[#This Row],[Solving_time]:[Solving_time]],"")</f>
        <v/>
      </c>
      <c r="B1024" s="20" t="str" cm="1">
        <f t="array" ref="B1024">IF(Table2[[#This Row],[Max_num_drones]:[Max_num_drones]]=3,Table2[[#This Row],[Solving_time]:[Solving_time]],"")</f>
        <v/>
      </c>
      <c r="C1024" s="20" t="str" cm="1">
        <f t="array" ref="C1024">IF(Table2[[#This Row],[Max_num_drones]:[Max_num_drones]]=4,Table2[[#This Row],[Solving_time]:[Solving_time]],"")</f>
        <v/>
      </c>
      <c r="D1024" s="20" t="str" cm="1">
        <f t="array" ref="D1024">IF(Table2[[#This Row],[Max_num_drones]:[Max_num_drones]]=5,Table2[[#This Row],[Solving_time]:[Solving_time]],"")</f>
        <v/>
      </c>
    </row>
    <row r="1025" spans="1:4">
      <c r="A1025" s="20" t="str" cm="1">
        <f t="array" ref="A1025">IF(Table2[[#This Row],[Max_num_drones]:[Max_num_drones]]=2,Table2[[#This Row],[Solving_time]:[Solving_time]],"")</f>
        <v/>
      </c>
      <c r="B1025" s="20" t="str" cm="1">
        <f t="array" ref="B1025">IF(Table2[[#This Row],[Max_num_drones]:[Max_num_drones]]=3,Table2[[#This Row],[Solving_time]:[Solving_time]],"")</f>
        <v/>
      </c>
      <c r="C1025" s="20" t="str" cm="1">
        <f t="array" ref="C1025">IF(Table2[[#This Row],[Max_num_drones]:[Max_num_drones]]=4,Table2[[#This Row],[Solving_time]:[Solving_time]],"")</f>
        <v/>
      </c>
      <c r="D1025" s="20" t="str" cm="1">
        <f t="array" ref="D1025">IF(Table2[[#This Row],[Max_num_drones]:[Max_num_drones]]=5,Table2[[#This Row],[Solving_time]:[Solving_time]],"")</f>
        <v/>
      </c>
    </row>
    <row r="1026" spans="1:4">
      <c r="A1026" s="20" t="str" cm="1">
        <f t="array" ref="A1026">IF(Table2[[#This Row],[Max_num_drones]:[Max_num_drones]]=2,Table2[[#This Row],[Solving_time]:[Solving_time]],"")</f>
        <v/>
      </c>
      <c r="B1026" s="20" t="str" cm="1">
        <f t="array" ref="B1026">IF(Table2[[#This Row],[Max_num_drones]:[Max_num_drones]]=3,Table2[[#This Row],[Solving_time]:[Solving_time]],"")</f>
        <v/>
      </c>
      <c r="C1026" s="20" t="str" cm="1">
        <f t="array" ref="C1026">IF(Table2[[#This Row],[Max_num_drones]:[Max_num_drones]]=4,Table2[[#This Row],[Solving_time]:[Solving_time]],"")</f>
        <v/>
      </c>
      <c r="D1026" s="20" t="str" cm="1">
        <f t="array" ref="D1026">IF(Table2[[#This Row],[Max_num_drones]:[Max_num_drones]]=5,Table2[[#This Row],[Solving_time]:[Solving_time]],"")</f>
        <v/>
      </c>
    </row>
    <row r="1027" spans="1:4">
      <c r="A1027" s="20" t="str" cm="1">
        <f t="array" ref="A1027">IF(Table2[[#This Row],[Max_num_drones]:[Max_num_drones]]=2,Table2[[#This Row],[Solving_time]:[Solving_time]],"")</f>
        <v/>
      </c>
      <c r="B1027" s="20" t="str" cm="1">
        <f t="array" ref="B1027">IF(Table2[[#This Row],[Max_num_drones]:[Max_num_drones]]=3,Table2[[#This Row],[Solving_time]:[Solving_time]],"")</f>
        <v/>
      </c>
      <c r="C1027" s="20" t="str" cm="1">
        <f t="array" ref="C1027">IF(Table2[[#This Row],[Max_num_drones]:[Max_num_drones]]=4,Table2[[#This Row],[Solving_time]:[Solving_time]],"")</f>
        <v/>
      </c>
      <c r="D1027" s="20" t="str" cm="1">
        <f t="array" ref="D1027">IF(Table2[[#This Row],[Max_num_drones]:[Max_num_drones]]=5,Table2[[#This Row],[Solving_time]:[Solving_time]],"")</f>
        <v/>
      </c>
    </row>
    <row r="1028" spans="1:4">
      <c r="A1028" s="20" t="str" cm="1">
        <f t="array" ref="A1028">IF(Table2[[#This Row],[Max_num_drones]:[Max_num_drones]]=2,Table2[[#This Row],[Solving_time]:[Solving_time]],"")</f>
        <v/>
      </c>
      <c r="B1028" s="20" t="str" cm="1">
        <f t="array" ref="B1028">IF(Table2[[#This Row],[Max_num_drones]:[Max_num_drones]]=3,Table2[[#This Row],[Solving_time]:[Solving_time]],"")</f>
        <v/>
      </c>
      <c r="C1028" s="20" t="str" cm="1">
        <f t="array" ref="C1028">IF(Table2[[#This Row],[Max_num_drones]:[Max_num_drones]]=4,Table2[[#This Row],[Solving_time]:[Solving_time]],"")</f>
        <v/>
      </c>
      <c r="D1028" s="20" t="str" cm="1">
        <f t="array" ref="D1028">IF(Table2[[#This Row],[Max_num_drones]:[Max_num_drones]]=5,Table2[[#This Row],[Solving_time]:[Solving_time]],"")</f>
        <v/>
      </c>
    </row>
    <row r="1029" spans="1:4">
      <c r="A1029" s="20" t="str" cm="1">
        <f t="array" ref="A1029">IF(Table2[[#This Row],[Max_num_drones]:[Max_num_drones]]=2,Table2[[#This Row],[Solving_time]:[Solving_time]],"")</f>
        <v/>
      </c>
      <c r="B1029" s="20" t="str" cm="1">
        <f t="array" ref="B1029">IF(Table2[[#This Row],[Max_num_drones]:[Max_num_drones]]=3,Table2[[#This Row],[Solving_time]:[Solving_time]],"")</f>
        <v/>
      </c>
      <c r="C1029" s="20" t="str" cm="1">
        <f t="array" ref="C1029">IF(Table2[[#This Row],[Max_num_drones]:[Max_num_drones]]=4,Table2[[#This Row],[Solving_time]:[Solving_time]],"")</f>
        <v/>
      </c>
      <c r="D1029" s="20" t="str" cm="1">
        <f t="array" ref="D1029">IF(Table2[[#This Row],[Max_num_drones]:[Max_num_drones]]=5,Table2[[#This Row],[Solving_time]:[Solving_time]],"")</f>
        <v/>
      </c>
    </row>
    <row r="1030" spans="1:4">
      <c r="A1030" s="20" t="str" cm="1">
        <f t="array" ref="A1030">IF(Table2[[#This Row],[Max_num_drones]:[Max_num_drones]]=2,Table2[[#This Row],[Solving_time]:[Solving_time]],"")</f>
        <v/>
      </c>
      <c r="B1030" s="20" t="str" cm="1">
        <f t="array" ref="B1030">IF(Table2[[#This Row],[Max_num_drones]:[Max_num_drones]]=3,Table2[[#This Row],[Solving_time]:[Solving_time]],"")</f>
        <v/>
      </c>
      <c r="C1030" s="20" t="str" cm="1">
        <f t="array" ref="C1030">IF(Table2[[#This Row],[Max_num_drones]:[Max_num_drones]]=4,Table2[[#This Row],[Solving_time]:[Solving_time]],"")</f>
        <v/>
      </c>
      <c r="D1030" s="20" t="str" cm="1">
        <f t="array" ref="D1030">IF(Table2[[#This Row],[Max_num_drones]:[Max_num_drones]]=5,Table2[[#This Row],[Solving_time]:[Solving_time]],"")</f>
        <v/>
      </c>
    </row>
    <row r="1031" spans="1:4">
      <c r="A1031" s="20" t="str" cm="1">
        <f t="array" ref="A1031">IF(Table2[[#This Row],[Max_num_drones]:[Max_num_drones]]=2,Table2[[#This Row],[Solving_time]:[Solving_time]],"")</f>
        <v/>
      </c>
      <c r="B1031" s="20" t="str" cm="1">
        <f t="array" ref="B1031">IF(Table2[[#This Row],[Max_num_drones]:[Max_num_drones]]=3,Table2[[#This Row],[Solving_time]:[Solving_time]],"")</f>
        <v/>
      </c>
      <c r="C1031" s="20" t="str" cm="1">
        <f t="array" ref="C1031">IF(Table2[[#This Row],[Max_num_drones]:[Max_num_drones]]=4,Table2[[#This Row],[Solving_time]:[Solving_time]],"")</f>
        <v/>
      </c>
      <c r="D1031" s="20" t="str" cm="1">
        <f t="array" ref="D1031">IF(Table2[[#This Row],[Max_num_drones]:[Max_num_drones]]=5,Table2[[#This Row],[Solving_time]:[Solving_time]],"")</f>
        <v/>
      </c>
    </row>
    <row r="1032" spans="1:4">
      <c r="A1032" s="20" t="str" cm="1">
        <f t="array" ref="A1032">IF(Table2[[#This Row],[Max_num_drones]:[Max_num_drones]]=2,Table2[[#This Row],[Solving_time]:[Solving_time]],"")</f>
        <v/>
      </c>
      <c r="B1032" s="20" t="str" cm="1">
        <f t="array" ref="B1032">IF(Table2[[#This Row],[Max_num_drones]:[Max_num_drones]]=3,Table2[[#This Row],[Solving_time]:[Solving_time]],"")</f>
        <v/>
      </c>
      <c r="C1032" s="20" t="str" cm="1">
        <f t="array" ref="C1032">IF(Table2[[#This Row],[Max_num_drones]:[Max_num_drones]]=4,Table2[[#This Row],[Solving_time]:[Solving_time]],"")</f>
        <v/>
      </c>
      <c r="D1032" s="20" t="str" cm="1">
        <f t="array" ref="D1032">IF(Table2[[#This Row],[Max_num_drones]:[Max_num_drones]]=5,Table2[[#This Row],[Solving_time]:[Solving_time]],"")</f>
        <v/>
      </c>
    </row>
    <row r="1033" spans="1:4">
      <c r="A1033" s="20" t="str" cm="1">
        <f t="array" ref="A1033">IF(Table2[[#This Row],[Max_num_drones]:[Max_num_drones]]=2,Table2[[#This Row],[Solving_time]:[Solving_time]],"")</f>
        <v/>
      </c>
      <c r="B1033" s="20" t="str" cm="1">
        <f t="array" ref="B1033">IF(Table2[[#This Row],[Max_num_drones]:[Max_num_drones]]=3,Table2[[#This Row],[Solving_time]:[Solving_time]],"")</f>
        <v/>
      </c>
      <c r="C1033" s="20" t="str" cm="1">
        <f t="array" ref="C1033">IF(Table2[[#This Row],[Max_num_drones]:[Max_num_drones]]=4,Table2[[#This Row],[Solving_time]:[Solving_time]],"")</f>
        <v/>
      </c>
      <c r="D1033" s="20" t="str" cm="1">
        <f t="array" ref="D1033">IF(Table2[[#This Row],[Max_num_drones]:[Max_num_drones]]=5,Table2[[#This Row],[Solving_time]:[Solving_time]],"")</f>
        <v/>
      </c>
    </row>
    <row r="1034" spans="1:4">
      <c r="A1034" s="20" t="str" cm="1">
        <f t="array" ref="A1034">IF(Table2[[#This Row],[Max_num_drones]:[Max_num_drones]]=2,Table2[[#This Row],[Solving_time]:[Solving_time]],"")</f>
        <v/>
      </c>
      <c r="B1034" s="20" t="str" cm="1">
        <f t="array" ref="B1034">IF(Table2[[#This Row],[Max_num_drones]:[Max_num_drones]]=3,Table2[[#This Row],[Solving_time]:[Solving_time]],"")</f>
        <v/>
      </c>
      <c r="C1034" s="20" t="str" cm="1">
        <f t="array" ref="C1034">IF(Table2[[#This Row],[Max_num_drones]:[Max_num_drones]]=4,Table2[[#This Row],[Solving_time]:[Solving_time]],"")</f>
        <v/>
      </c>
      <c r="D1034" s="20" t="str" cm="1">
        <f t="array" ref="D1034">IF(Table2[[#This Row],[Max_num_drones]:[Max_num_drones]]=5,Table2[[#This Row],[Solving_time]:[Solving_time]],"")</f>
        <v/>
      </c>
    </row>
    <row r="1035" spans="1:4">
      <c r="A1035" s="20" t="str" cm="1">
        <f t="array" ref="A1035">IF(Table2[[#This Row],[Max_num_drones]:[Max_num_drones]]=2,Table2[[#This Row],[Solving_time]:[Solving_time]],"")</f>
        <v/>
      </c>
      <c r="B1035" s="20" t="str" cm="1">
        <f t="array" ref="B1035">IF(Table2[[#This Row],[Max_num_drones]:[Max_num_drones]]=3,Table2[[#This Row],[Solving_time]:[Solving_time]],"")</f>
        <v/>
      </c>
      <c r="C1035" s="20" t="str" cm="1">
        <f t="array" ref="C1035">IF(Table2[[#This Row],[Max_num_drones]:[Max_num_drones]]=4,Table2[[#This Row],[Solving_time]:[Solving_time]],"")</f>
        <v/>
      </c>
      <c r="D1035" s="20" t="str" cm="1">
        <f t="array" ref="D1035">IF(Table2[[#This Row],[Max_num_drones]:[Max_num_drones]]=5,Table2[[#This Row],[Solving_time]:[Solving_time]],"")</f>
        <v/>
      </c>
    </row>
    <row r="1036" spans="1:4">
      <c r="A1036" s="20" t="str" cm="1">
        <f t="array" ref="A1036">IF(Table2[[#This Row],[Max_num_drones]:[Max_num_drones]]=2,Table2[[#This Row],[Solving_time]:[Solving_time]],"")</f>
        <v/>
      </c>
      <c r="B1036" s="20" t="str" cm="1">
        <f t="array" ref="B1036">IF(Table2[[#This Row],[Max_num_drones]:[Max_num_drones]]=3,Table2[[#This Row],[Solving_time]:[Solving_time]],"")</f>
        <v/>
      </c>
      <c r="C1036" s="20" t="str" cm="1">
        <f t="array" ref="C1036">IF(Table2[[#This Row],[Max_num_drones]:[Max_num_drones]]=4,Table2[[#This Row],[Solving_time]:[Solving_time]],"")</f>
        <v/>
      </c>
      <c r="D1036" s="20" t="str" cm="1">
        <f t="array" ref="D1036">IF(Table2[[#This Row],[Max_num_drones]:[Max_num_drones]]=5,Table2[[#This Row],[Solving_time]:[Solving_time]],"")</f>
        <v/>
      </c>
    </row>
    <row r="1037" spans="1:4">
      <c r="A1037" s="20" t="str" cm="1">
        <f t="array" ref="A1037">IF(Table2[[#This Row],[Max_num_drones]:[Max_num_drones]]=2,Table2[[#This Row],[Solving_time]:[Solving_time]],"")</f>
        <v/>
      </c>
      <c r="B1037" s="20" t="str" cm="1">
        <f t="array" ref="B1037">IF(Table2[[#This Row],[Max_num_drones]:[Max_num_drones]]=3,Table2[[#This Row],[Solving_time]:[Solving_time]],"")</f>
        <v/>
      </c>
      <c r="C1037" s="20" t="str" cm="1">
        <f t="array" ref="C1037">IF(Table2[[#This Row],[Max_num_drones]:[Max_num_drones]]=4,Table2[[#This Row],[Solving_time]:[Solving_time]],"")</f>
        <v/>
      </c>
      <c r="D1037" s="20" t="str" cm="1">
        <f t="array" ref="D1037">IF(Table2[[#This Row],[Max_num_drones]:[Max_num_drones]]=5,Table2[[#This Row],[Solving_time]:[Solving_time]],"")</f>
        <v/>
      </c>
    </row>
    <row r="1038" spans="1:4">
      <c r="A1038" s="20" t="str" cm="1">
        <f t="array" ref="A1038">IF(Table2[[#This Row],[Max_num_drones]:[Max_num_drones]]=2,Table2[[#This Row],[Solving_time]:[Solving_time]],"")</f>
        <v/>
      </c>
      <c r="B1038" s="20" t="str" cm="1">
        <f t="array" ref="B1038">IF(Table2[[#This Row],[Max_num_drones]:[Max_num_drones]]=3,Table2[[#This Row],[Solving_time]:[Solving_time]],"")</f>
        <v/>
      </c>
      <c r="C1038" s="20" t="str" cm="1">
        <f t="array" ref="C1038">IF(Table2[[#This Row],[Max_num_drones]:[Max_num_drones]]=4,Table2[[#This Row],[Solving_time]:[Solving_time]],"")</f>
        <v/>
      </c>
      <c r="D1038" s="20" t="str" cm="1">
        <f t="array" ref="D1038">IF(Table2[[#This Row],[Max_num_drones]:[Max_num_drones]]=5,Table2[[#This Row],[Solving_time]:[Solving_time]],"")</f>
        <v/>
      </c>
    </row>
    <row r="1039" spans="1:4">
      <c r="A1039" s="20" t="str" cm="1">
        <f t="array" ref="A1039">IF(Table2[[#This Row],[Max_num_drones]:[Max_num_drones]]=2,Table2[[#This Row],[Solving_time]:[Solving_time]],"")</f>
        <v/>
      </c>
      <c r="B1039" s="20" t="str" cm="1">
        <f t="array" ref="B1039">IF(Table2[[#This Row],[Max_num_drones]:[Max_num_drones]]=3,Table2[[#This Row],[Solving_time]:[Solving_time]],"")</f>
        <v/>
      </c>
      <c r="C1039" s="20" t="str" cm="1">
        <f t="array" ref="C1039">IF(Table2[[#This Row],[Max_num_drones]:[Max_num_drones]]=4,Table2[[#This Row],[Solving_time]:[Solving_time]],"")</f>
        <v/>
      </c>
      <c r="D1039" s="20" t="str" cm="1">
        <f t="array" ref="D1039">IF(Table2[[#This Row],[Max_num_drones]:[Max_num_drones]]=5,Table2[[#This Row],[Solving_time]:[Solving_time]],"")</f>
        <v/>
      </c>
    </row>
    <row r="1040" spans="1:4">
      <c r="A1040" s="20" t="str" cm="1">
        <f t="array" ref="A1040">IF(Table2[[#This Row],[Max_num_drones]:[Max_num_drones]]=2,Table2[[#This Row],[Solving_time]:[Solving_time]],"")</f>
        <v/>
      </c>
      <c r="B1040" s="20" t="str" cm="1">
        <f t="array" ref="B1040">IF(Table2[[#This Row],[Max_num_drones]:[Max_num_drones]]=3,Table2[[#This Row],[Solving_time]:[Solving_time]],"")</f>
        <v/>
      </c>
      <c r="C1040" s="20" t="str" cm="1">
        <f t="array" ref="C1040">IF(Table2[[#This Row],[Max_num_drones]:[Max_num_drones]]=4,Table2[[#This Row],[Solving_time]:[Solving_time]],"")</f>
        <v/>
      </c>
      <c r="D1040" s="20" t="str" cm="1">
        <f t="array" ref="D1040">IF(Table2[[#This Row],[Max_num_drones]:[Max_num_drones]]=5,Table2[[#This Row],[Solving_time]:[Solving_time]],"")</f>
        <v/>
      </c>
    </row>
    <row r="1041" spans="1:4">
      <c r="A1041" s="20" t="str" cm="1">
        <f t="array" ref="A1041">IF(Table2[[#This Row],[Max_num_drones]:[Max_num_drones]]=2,Table2[[#This Row],[Solving_time]:[Solving_time]],"")</f>
        <v/>
      </c>
      <c r="B1041" s="20" t="str" cm="1">
        <f t="array" ref="B1041">IF(Table2[[#This Row],[Max_num_drones]:[Max_num_drones]]=3,Table2[[#This Row],[Solving_time]:[Solving_time]],"")</f>
        <v/>
      </c>
      <c r="C1041" s="20" t="str" cm="1">
        <f t="array" ref="C1041">IF(Table2[[#This Row],[Max_num_drones]:[Max_num_drones]]=4,Table2[[#This Row],[Solving_time]:[Solving_time]],"")</f>
        <v/>
      </c>
      <c r="D1041" s="20" t="str" cm="1">
        <f t="array" ref="D1041">IF(Table2[[#This Row],[Max_num_drones]:[Max_num_drones]]=5,Table2[[#This Row],[Solving_time]:[Solving_time]],"")</f>
        <v/>
      </c>
    </row>
    <row r="1042" spans="1:4">
      <c r="A1042" s="20" t="str" cm="1">
        <f t="array" ref="A1042">IF(Table2[[#This Row],[Max_num_drones]:[Max_num_drones]]=2,Table2[[#This Row],[Solving_time]:[Solving_time]],"")</f>
        <v/>
      </c>
      <c r="B1042" s="20" t="str" cm="1">
        <f t="array" ref="B1042">IF(Table2[[#This Row],[Max_num_drones]:[Max_num_drones]]=3,Table2[[#This Row],[Solving_time]:[Solving_time]],"")</f>
        <v/>
      </c>
      <c r="C1042" s="20" t="str" cm="1">
        <f t="array" ref="C1042">IF(Table2[[#This Row],[Max_num_drones]:[Max_num_drones]]=4,Table2[[#This Row],[Solving_time]:[Solving_time]],"")</f>
        <v/>
      </c>
      <c r="D1042" s="20" t="str" cm="1">
        <f t="array" ref="D1042">IF(Table2[[#This Row],[Max_num_drones]:[Max_num_drones]]=5,Table2[[#This Row],[Solving_time]:[Solving_time]],"")</f>
        <v/>
      </c>
    </row>
    <row r="1043" spans="1:4">
      <c r="A1043" s="20" t="str" cm="1">
        <f t="array" ref="A1043">IF(Table2[[#This Row],[Max_num_drones]:[Max_num_drones]]=2,Table2[[#This Row],[Solving_time]:[Solving_time]],"")</f>
        <v/>
      </c>
      <c r="B1043" s="20" t="str" cm="1">
        <f t="array" ref="B1043">IF(Table2[[#This Row],[Max_num_drones]:[Max_num_drones]]=3,Table2[[#This Row],[Solving_time]:[Solving_time]],"")</f>
        <v/>
      </c>
      <c r="C1043" s="20" t="str" cm="1">
        <f t="array" ref="C1043">IF(Table2[[#This Row],[Max_num_drones]:[Max_num_drones]]=4,Table2[[#This Row],[Solving_time]:[Solving_time]],"")</f>
        <v/>
      </c>
      <c r="D1043" s="20" t="str" cm="1">
        <f t="array" ref="D1043">IF(Table2[[#This Row],[Max_num_drones]:[Max_num_drones]]=5,Table2[[#This Row],[Solving_time]:[Solving_time]],"")</f>
        <v/>
      </c>
    </row>
    <row r="1044" spans="1:4">
      <c r="A1044" s="20" t="str" cm="1">
        <f t="array" ref="A1044">IF(Table2[[#This Row],[Max_num_drones]:[Max_num_drones]]=2,Table2[[#This Row],[Solving_time]:[Solving_time]],"")</f>
        <v/>
      </c>
      <c r="B1044" s="20" t="str" cm="1">
        <f t="array" ref="B1044">IF(Table2[[#This Row],[Max_num_drones]:[Max_num_drones]]=3,Table2[[#This Row],[Solving_time]:[Solving_time]],"")</f>
        <v/>
      </c>
      <c r="C1044" s="20" t="str" cm="1">
        <f t="array" ref="C1044">IF(Table2[[#This Row],[Max_num_drones]:[Max_num_drones]]=4,Table2[[#This Row],[Solving_time]:[Solving_time]],"")</f>
        <v/>
      </c>
      <c r="D1044" s="20" t="str" cm="1">
        <f t="array" ref="D1044">IF(Table2[[#This Row],[Max_num_drones]:[Max_num_drones]]=5,Table2[[#This Row],[Solving_time]:[Solving_time]],"")</f>
        <v/>
      </c>
    </row>
    <row r="1045" spans="1:4">
      <c r="A1045" s="20" t="str" cm="1">
        <f t="array" ref="A1045">IF(Table2[[#This Row],[Max_num_drones]:[Max_num_drones]]=2,Table2[[#This Row],[Solving_time]:[Solving_time]],"")</f>
        <v/>
      </c>
      <c r="B1045" s="20" t="str" cm="1">
        <f t="array" ref="B1045">IF(Table2[[#This Row],[Max_num_drones]:[Max_num_drones]]=3,Table2[[#This Row],[Solving_time]:[Solving_time]],"")</f>
        <v/>
      </c>
      <c r="C1045" s="20" t="str" cm="1">
        <f t="array" ref="C1045">IF(Table2[[#This Row],[Max_num_drones]:[Max_num_drones]]=4,Table2[[#This Row],[Solving_time]:[Solving_time]],"")</f>
        <v/>
      </c>
      <c r="D1045" s="20" t="str" cm="1">
        <f t="array" ref="D1045">IF(Table2[[#This Row],[Max_num_drones]:[Max_num_drones]]=5,Table2[[#This Row],[Solving_time]:[Solving_time]],"")</f>
        <v/>
      </c>
    </row>
    <row r="1046" spans="1:4">
      <c r="A1046" s="20" t="str" cm="1">
        <f t="array" ref="A1046">IF(Table2[[#This Row],[Max_num_drones]:[Max_num_drones]]=2,Table2[[#This Row],[Solving_time]:[Solving_time]],"")</f>
        <v/>
      </c>
      <c r="B1046" s="20" t="str" cm="1">
        <f t="array" ref="B1046">IF(Table2[[#This Row],[Max_num_drones]:[Max_num_drones]]=3,Table2[[#This Row],[Solving_time]:[Solving_time]],"")</f>
        <v/>
      </c>
      <c r="C1046" s="20" t="str" cm="1">
        <f t="array" ref="C1046">IF(Table2[[#This Row],[Max_num_drones]:[Max_num_drones]]=4,Table2[[#This Row],[Solving_time]:[Solving_time]],"")</f>
        <v/>
      </c>
      <c r="D1046" s="20" t="str" cm="1">
        <f t="array" ref="D1046">IF(Table2[[#This Row],[Max_num_drones]:[Max_num_drones]]=5,Table2[[#This Row],[Solving_time]:[Solving_time]],"")</f>
        <v/>
      </c>
    </row>
    <row r="1047" spans="1:4">
      <c r="A1047" s="20" t="str" cm="1">
        <f t="array" ref="A1047">IF(Table2[[#This Row],[Max_num_drones]:[Max_num_drones]]=2,Table2[[#This Row],[Solving_time]:[Solving_time]],"")</f>
        <v/>
      </c>
      <c r="B1047" s="20" t="str" cm="1">
        <f t="array" ref="B1047">IF(Table2[[#This Row],[Max_num_drones]:[Max_num_drones]]=3,Table2[[#This Row],[Solving_time]:[Solving_time]],"")</f>
        <v/>
      </c>
      <c r="C1047" s="20" t="str" cm="1">
        <f t="array" ref="C1047">IF(Table2[[#This Row],[Max_num_drones]:[Max_num_drones]]=4,Table2[[#This Row],[Solving_time]:[Solving_time]],"")</f>
        <v/>
      </c>
      <c r="D1047" s="20" t="str" cm="1">
        <f t="array" ref="D1047">IF(Table2[[#This Row],[Max_num_drones]:[Max_num_drones]]=5,Table2[[#This Row],[Solving_time]:[Solving_time]],"")</f>
        <v/>
      </c>
    </row>
    <row r="1048" spans="1:4">
      <c r="A1048" s="20" t="str" cm="1">
        <f t="array" ref="A1048">IF(Table2[[#This Row],[Max_num_drones]:[Max_num_drones]]=2,Table2[[#This Row],[Solving_time]:[Solving_time]],"")</f>
        <v/>
      </c>
      <c r="B1048" s="20" t="str" cm="1">
        <f t="array" ref="B1048">IF(Table2[[#This Row],[Max_num_drones]:[Max_num_drones]]=3,Table2[[#This Row],[Solving_time]:[Solving_time]],"")</f>
        <v/>
      </c>
      <c r="C1048" s="20" t="str" cm="1">
        <f t="array" ref="C1048">IF(Table2[[#This Row],[Max_num_drones]:[Max_num_drones]]=4,Table2[[#This Row],[Solving_time]:[Solving_time]],"")</f>
        <v/>
      </c>
      <c r="D1048" s="20" t="str" cm="1">
        <f t="array" ref="D1048">IF(Table2[[#This Row],[Max_num_drones]:[Max_num_drones]]=5,Table2[[#This Row],[Solving_time]:[Solving_time]],"")</f>
        <v/>
      </c>
    </row>
    <row r="1049" spans="1:4">
      <c r="A1049" s="20" t="str" cm="1">
        <f t="array" ref="A1049">IF(Table2[[#This Row],[Max_num_drones]:[Max_num_drones]]=2,Table2[[#This Row],[Solving_time]:[Solving_time]],"")</f>
        <v/>
      </c>
      <c r="B1049" s="20" t="str" cm="1">
        <f t="array" ref="B1049">IF(Table2[[#This Row],[Max_num_drones]:[Max_num_drones]]=3,Table2[[#This Row],[Solving_time]:[Solving_time]],"")</f>
        <v/>
      </c>
      <c r="C1049" s="20" t="str" cm="1">
        <f t="array" ref="C1049">IF(Table2[[#This Row],[Max_num_drones]:[Max_num_drones]]=4,Table2[[#This Row],[Solving_time]:[Solving_time]],"")</f>
        <v/>
      </c>
      <c r="D1049" s="20" t="str" cm="1">
        <f t="array" ref="D1049">IF(Table2[[#This Row],[Max_num_drones]:[Max_num_drones]]=5,Table2[[#This Row],[Solving_time]:[Solving_time]],"")</f>
        <v/>
      </c>
    </row>
    <row r="1050" spans="1:4">
      <c r="A1050" s="20" t="str" cm="1">
        <f t="array" ref="A1050">IF(Table2[[#This Row],[Max_num_drones]:[Max_num_drones]]=2,Table2[[#This Row],[Solving_time]:[Solving_time]],"")</f>
        <v/>
      </c>
      <c r="B1050" s="20" t="str" cm="1">
        <f t="array" ref="B1050">IF(Table2[[#This Row],[Max_num_drones]:[Max_num_drones]]=3,Table2[[#This Row],[Solving_time]:[Solving_time]],"")</f>
        <v/>
      </c>
      <c r="C1050" s="20" t="str" cm="1">
        <f t="array" ref="C1050">IF(Table2[[#This Row],[Max_num_drones]:[Max_num_drones]]=4,Table2[[#This Row],[Solving_time]:[Solving_time]],"")</f>
        <v/>
      </c>
      <c r="D1050" s="20" t="str" cm="1">
        <f t="array" ref="D1050">IF(Table2[[#This Row],[Max_num_drones]:[Max_num_drones]]=5,Table2[[#This Row],[Solving_time]:[Solving_time]],"")</f>
        <v/>
      </c>
    </row>
    <row r="1051" spans="1:4">
      <c r="A1051" s="20" t="str" cm="1">
        <f t="array" ref="A1051">IF(Table2[[#This Row],[Max_num_drones]:[Max_num_drones]]=2,Table2[[#This Row],[Solving_time]:[Solving_time]],"")</f>
        <v/>
      </c>
      <c r="B1051" s="20" t="str" cm="1">
        <f t="array" ref="B1051">IF(Table2[[#This Row],[Max_num_drones]:[Max_num_drones]]=3,Table2[[#This Row],[Solving_time]:[Solving_time]],"")</f>
        <v/>
      </c>
      <c r="C1051" s="20" t="str" cm="1">
        <f t="array" ref="C1051">IF(Table2[[#This Row],[Max_num_drones]:[Max_num_drones]]=4,Table2[[#This Row],[Solving_time]:[Solving_time]],"")</f>
        <v/>
      </c>
      <c r="D1051" s="20" t="str" cm="1">
        <f t="array" ref="D1051">IF(Table2[[#This Row],[Max_num_drones]:[Max_num_drones]]=5,Table2[[#This Row],[Solving_time]:[Solving_time]],"")</f>
        <v/>
      </c>
    </row>
    <row r="1052" spans="1:4">
      <c r="A1052" s="20" t="str" cm="1">
        <f t="array" ref="A1052">IF(Table2[[#This Row],[Max_num_drones]:[Max_num_drones]]=2,Table2[[#This Row],[Solving_time]:[Solving_time]],"")</f>
        <v/>
      </c>
      <c r="B1052" s="20" t="str" cm="1">
        <f t="array" ref="B1052">IF(Table2[[#This Row],[Max_num_drones]:[Max_num_drones]]=3,Table2[[#This Row],[Solving_time]:[Solving_time]],"")</f>
        <v/>
      </c>
      <c r="C1052" s="20" t="str" cm="1">
        <f t="array" ref="C1052">IF(Table2[[#This Row],[Max_num_drones]:[Max_num_drones]]=4,Table2[[#This Row],[Solving_time]:[Solving_time]],"")</f>
        <v/>
      </c>
      <c r="D1052" s="20" t="str" cm="1">
        <f t="array" ref="D1052">IF(Table2[[#This Row],[Max_num_drones]:[Max_num_drones]]=5,Table2[[#This Row],[Solving_time]:[Solving_time]],"")</f>
        <v/>
      </c>
    </row>
    <row r="1053" spans="1:4">
      <c r="A1053" s="20" t="str" cm="1">
        <f t="array" ref="A1053">IF(Table2[[#This Row],[Max_num_drones]:[Max_num_drones]]=2,Table2[[#This Row],[Solving_time]:[Solving_time]],"")</f>
        <v/>
      </c>
      <c r="B1053" s="20" t="str" cm="1">
        <f t="array" ref="B1053">IF(Table2[[#This Row],[Max_num_drones]:[Max_num_drones]]=3,Table2[[#This Row],[Solving_time]:[Solving_time]],"")</f>
        <v/>
      </c>
      <c r="C1053" s="20" t="str" cm="1">
        <f t="array" ref="C1053">IF(Table2[[#This Row],[Max_num_drones]:[Max_num_drones]]=4,Table2[[#This Row],[Solving_time]:[Solving_time]],"")</f>
        <v/>
      </c>
      <c r="D1053" s="20" t="str" cm="1">
        <f t="array" ref="D1053">IF(Table2[[#This Row],[Max_num_drones]:[Max_num_drones]]=5,Table2[[#This Row],[Solving_time]:[Solving_time]],"")</f>
        <v/>
      </c>
    </row>
    <row r="1054" spans="1:4">
      <c r="A1054" s="20" t="str" cm="1">
        <f t="array" ref="A1054">IF(Table2[[#This Row],[Max_num_drones]:[Max_num_drones]]=2,Table2[[#This Row],[Solving_time]:[Solving_time]],"")</f>
        <v/>
      </c>
      <c r="B1054" s="20" t="str" cm="1">
        <f t="array" ref="B1054">IF(Table2[[#This Row],[Max_num_drones]:[Max_num_drones]]=3,Table2[[#This Row],[Solving_time]:[Solving_time]],"")</f>
        <v/>
      </c>
      <c r="C1054" s="20" t="str" cm="1">
        <f t="array" ref="C1054">IF(Table2[[#This Row],[Max_num_drones]:[Max_num_drones]]=4,Table2[[#This Row],[Solving_time]:[Solving_time]],"")</f>
        <v/>
      </c>
      <c r="D1054" s="20" t="str" cm="1">
        <f t="array" ref="D1054">IF(Table2[[#This Row],[Max_num_drones]:[Max_num_drones]]=5,Table2[[#This Row],[Solving_time]:[Solving_time]],"")</f>
        <v/>
      </c>
    </row>
    <row r="1055" spans="1:4">
      <c r="A1055" s="20" t="str" cm="1">
        <f t="array" ref="A1055">IF(Table2[[#This Row],[Max_num_drones]:[Max_num_drones]]=2,Table2[[#This Row],[Solving_time]:[Solving_time]],"")</f>
        <v/>
      </c>
      <c r="B1055" s="20" t="str" cm="1">
        <f t="array" ref="B1055">IF(Table2[[#This Row],[Max_num_drones]:[Max_num_drones]]=3,Table2[[#This Row],[Solving_time]:[Solving_time]],"")</f>
        <v/>
      </c>
      <c r="C1055" s="20" t="str" cm="1">
        <f t="array" ref="C1055">IF(Table2[[#This Row],[Max_num_drones]:[Max_num_drones]]=4,Table2[[#This Row],[Solving_time]:[Solving_time]],"")</f>
        <v/>
      </c>
      <c r="D1055" s="20" t="str" cm="1">
        <f t="array" ref="D1055">IF(Table2[[#This Row],[Max_num_drones]:[Max_num_drones]]=5,Table2[[#This Row],[Solving_time]:[Solving_time]],"")</f>
        <v/>
      </c>
    </row>
    <row r="1056" spans="1:4">
      <c r="A1056" s="20" t="str" cm="1">
        <f t="array" ref="A1056">IF(Table2[[#This Row],[Max_num_drones]:[Max_num_drones]]=2,Table2[[#This Row],[Solving_time]:[Solving_time]],"")</f>
        <v/>
      </c>
      <c r="B1056" s="20" t="str" cm="1">
        <f t="array" ref="B1056">IF(Table2[[#This Row],[Max_num_drones]:[Max_num_drones]]=3,Table2[[#This Row],[Solving_time]:[Solving_time]],"")</f>
        <v/>
      </c>
      <c r="C1056" s="20" t="str" cm="1">
        <f t="array" ref="C1056">IF(Table2[[#This Row],[Max_num_drones]:[Max_num_drones]]=4,Table2[[#This Row],[Solving_time]:[Solving_time]],"")</f>
        <v/>
      </c>
      <c r="D1056" s="20" t="str" cm="1">
        <f t="array" ref="D1056">IF(Table2[[#This Row],[Max_num_drones]:[Max_num_drones]]=5,Table2[[#This Row],[Solving_time]:[Solving_time]],"")</f>
        <v/>
      </c>
    </row>
    <row r="1057" spans="1:4">
      <c r="A1057" s="20" t="str" cm="1">
        <f t="array" ref="A1057">IF(Table2[[#This Row],[Max_num_drones]:[Max_num_drones]]=2,Table2[[#This Row],[Solving_time]:[Solving_time]],"")</f>
        <v/>
      </c>
      <c r="B1057" s="20" t="str" cm="1">
        <f t="array" ref="B1057">IF(Table2[[#This Row],[Max_num_drones]:[Max_num_drones]]=3,Table2[[#This Row],[Solving_time]:[Solving_time]],"")</f>
        <v/>
      </c>
      <c r="C1057" s="20" t="str" cm="1">
        <f t="array" ref="C1057">IF(Table2[[#This Row],[Max_num_drones]:[Max_num_drones]]=4,Table2[[#This Row],[Solving_time]:[Solving_time]],"")</f>
        <v/>
      </c>
      <c r="D1057" s="20" t="str" cm="1">
        <f t="array" ref="D1057">IF(Table2[[#This Row],[Max_num_drones]:[Max_num_drones]]=5,Table2[[#This Row],[Solving_time]:[Solving_time]],"")</f>
        <v/>
      </c>
    </row>
    <row r="1058" spans="1:4">
      <c r="A1058" s="20" t="str" cm="1">
        <f t="array" ref="A1058">IF(Table2[[#This Row],[Max_num_drones]:[Max_num_drones]]=2,Table2[[#This Row],[Solving_time]:[Solving_time]],"")</f>
        <v/>
      </c>
      <c r="B1058" s="20" t="str" cm="1">
        <f t="array" ref="B1058">IF(Table2[[#This Row],[Max_num_drones]:[Max_num_drones]]=3,Table2[[#This Row],[Solving_time]:[Solving_time]],"")</f>
        <v/>
      </c>
      <c r="C1058" s="20" t="str" cm="1">
        <f t="array" ref="C1058">IF(Table2[[#This Row],[Max_num_drones]:[Max_num_drones]]=4,Table2[[#This Row],[Solving_time]:[Solving_time]],"")</f>
        <v/>
      </c>
      <c r="D1058" s="20" t="str" cm="1">
        <f t="array" ref="D1058">IF(Table2[[#This Row],[Max_num_drones]:[Max_num_drones]]=5,Table2[[#This Row],[Solving_time]:[Solving_time]],"")</f>
        <v/>
      </c>
    </row>
    <row r="1059" spans="1:4">
      <c r="A1059" s="20" t="str" cm="1">
        <f t="array" ref="A1059">IF(Table2[[#This Row],[Max_num_drones]:[Max_num_drones]]=2,Table2[[#This Row],[Solving_time]:[Solving_time]],"")</f>
        <v/>
      </c>
      <c r="B1059" s="20" t="str" cm="1">
        <f t="array" ref="B1059">IF(Table2[[#This Row],[Max_num_drones]:[Max_num_drones]]=3,Table2[[#This Row],[Solving_time]:[Solving_time]],"")</f>
        <v/>
      </c>
      <c r="C1059" s="20" t="str" cm="1">
        <f t="array" ref="C1059">IF(Table2[[#This Row],[Max_num_drones]:[Max_num_drones]]=4,Table2[[#This Row],[Solving_time]:[Solving_time]],"")</f>
        <v/>
      </c>
      <c r="D1059" s="20" t="str" cm="1">
        <f t="array" ref="D1059">IF(Table2[[#This Row],[Max_num_drones]:[Max_num_drones]]=5,Table2[[#This Row],[Solving_time]:[Solving_time]],"")</f>
        <v/>
      </c>
    </row>
    <row r="1060" spans="1:4">
      <c r="A1060" s="20" t="str" cm="1">
        <f t="array" ref="A1060">IF(Table2[[#This Row],[Max_num_drones]:[Max_num_drones]]=2,Table2[[#This Row],[Solving_time]:[Solving_time]],"")</f>
        <v/>
      </c>
      <c r="B1060" s="20" t="str" cm="1">
        <f t="array" ref="B1060">IF(Table2[[#This Row],[Max_num_drones]:[Max_num_drones]]=3,Table2[[#This Row],[Solving_time]:[Solving_time]],"")</f>
        <v/>
      </c>
      <c r="C1060" s="20" t="str" cm="1">
        <f t="array" ref="C1060">IF(Table2[[#This Row],[Max_num_drones]:[Max_num_drones]]=4,Table2[[#This Row],[Solving_time]:[Solving_time]],"")</f>
        <v/>
      </c>
      <c r="D1060" s="20" t="str" cm="1">
        <f t="array" ref="D1060">IF(Table2[[#This Row],[Max_num_drones]:[Max_num_drones]]=5,Table2[[#This Row],[Solving_time]:[Solving_time]],"")</f>
        <v/>
      </c>
    </row>
    <row r="1061" spans="1:4">
      <c r="A1061" s="20" t="str" cm="1">
        <f t="array" ref="A1061">IF(Table2[[#This Row],[Max_num_drones]:[Max_num_drones]]=2,Table2[[#This Row],[Solving_time]:[Solving_time]],"")</f>
        <v/>
      </c>
      <c r="B1061" s="20" t="str" cm="1">
        <f t="array" ref="B1061">IF(Table2[[#This Row],[Max_num_drones]:[Max_num_drones]]=3,Table2[[#This Row],[Solving_time]:[Solving_time]],"")</f>
        <v/>
      </c>
      <c r="C1061" s="20" t="str" cm="1">
        <f t="array" ref="C1061">IF(Table2[[#This Row],[Max_num_drones]:[Max_num_drones]]=4,Table2[[#This Row],[Solving_time]:[Solving_time]],"")</f>
        <v/>
      </c>
      <c r="D1061" s="20" t="str" cm="1">
        <f t="array" ref="D1061">IF(Table2[[#This Row],[Max_num_drones]:[Max_num_drones]]=5,Table2[[#This Row],[Solving_time]:[Solving_time]],"")</f>
        <v/>
      </c>
    </row>
    <row r="1062" spans="1:4">
      <c r="A1062" s="20" t="str" cm="1">
        <f t="array" ref="A1062">IF(Table2[[#This Row],[Max_num_drones]:[Max_num_drones]]=2,Table2[[#This Row],[Solving_time]:[Solving_time]],"")</f>
        <v/>
      </c>
      <c r="B1062" s="20" t="str" cm="1">
        <f t="array" ref="B1062">IF(Table2[[#This Row],[Max_num_drones]:[Max_num_drones]]=3,Table2[[#This Row],[Solving_time]:[Solving_time]],"")</f>
        <v/>
      </c>
      <c r="C1062" s="20" t="str" cm="1">
        <f t="array" ref="C1062">IF(Table2[[#This Row],[Max_num_drones]:[Max_num_drones]]=4,Table2[[#This Row],[Solving_time]:[Solving_time]],"")</f>
        <v/>
      </c>
      <c r="D1062" s="20" t="str" cm="1">
        <f t="array" ref="D1062">IF(Table2[[#This Row],[Max_num_drones]:[Max_num_drones]]=5,Table2[[#This Row],[Solving_time]:[Solving_time]],"")</f>
        <v/>
      </c>
    </row>
    <row r="1063" spans="1:4">
      <c r="A1063" s="20" t="str" cm="1">
        <f t="array" ref="A1063">IF(Table2[[#This Row],[Max_num_drones]:[Max_num_drones]]=2,Table2[[#This Row],[Solving_time]:[Solving_time]],"")</f>
        <v/>
      </c>
      <c r="B1063" s="20" t="str" cm="1">
        <f t="array" ref="B1063">IF(Table2[[#This Row],[Max_num_drones]:[Max_num_drones]]=3,Table2[[#This Row],[Solving_time]:[Solving_time]],"")</f>
        <v/>
      </c>
      <c r="C1063" s="20" t="str" cm="1">
        <f t="array" ref="C1063">IF(Table2[[#This Row],[Max_num_drones]:[Max_num_drones]]=4,Table2[[#This Row],[Solving_time]:[Solving_time]],"")</f>
        <v/>
      </c>
      <c r="D1063" s="20" t="str" cm="1">
        <f t="array" ref="D1063">IF(Table2[[#This Row],[Max_num_drones]:[Max_num_drones]]=5,Table2[[#This Row],[Solving_time]:[Solving_time]],"")</f>
        <v/>
      </c>
    </row>
    <row r="1064" spans="1:4">
      <c r="A1064" s="20" t="str" cm="1">
        <f t="array" ref="A1064">IF(Table2[[#This Row],[Max_num_drones]:[Max_num_drones]]=2,Table2[[#This Row],[Solving_time]:[Solving_time]],"")</f>
        <v/>
      </c>
      <c r="B1064" s="20" t="str" cm="1">
        <f t="array" ref="B1064">IF(Table2[[#This Row],[Max_num_drones]:[Max_num_drones]]=3,Table2[[#This Row],[Solving_time]:[Solving_time]],"")</f>
        <v/>
      </c>
      <c r="C1064" s="20" t="str" cm="1">
        <f t="array" ref="C1064">IF(Table2[[#This Row],[Max_num_drones]:[Max_num_drones]]=4,Table2[[#This Row],[Solving_time]:[Solving_time]],"")</f>
        <v/>
      </c>
      <c r="D1064" s="20" t="str" cm="1">
        <f t="array" ref="D1064">IF(Table2[[#This Row],[Max_num_drones]:[Max_num_drones]]=5,Table2[[#This Row],[Solving_time]:[Solving_time]],"")</f>
        <v/>
      </c>
    </row>
    <row r="1065" spans="1:4">
      <c r="A1065" s="20" t="str" cm="1">
        <f t="array" ref="A1065">IF(Table2[[#This Row],[Max_num_drones]:[Max_num_drones]]=2,Table2[[#This Row],[Solving_time]:[Solving_time]],"")</f>
        <v/>
      </c>
      <c r="B1065" s="20" t="str" cm="1">
        <f t="array" ref="B1065">IF(Table2[[#This Row],[Max_num_drones]:[Max_num_drones]]=3,Table2[[#This Row],[Solving_time]:[Solving_time]],"")</f>
        <v/>
      </c>
      <c r="C1065" s="20" t="str" cm="1">
        <f t="array" ref="C1065">IF(Table2[[#This Row],[Max_num_drones]:[Max_num_drones]]=4,Table2[[#This Row],[Solving_time]:[Solving_time]],"")</f>
        <v/>
      </c>
      <c r="D1065" s="20" t="str" cm="1">
        <f t="array" ref="D1065">IF(Table2[[#This Row],[Max_num_drones]:[Max_num_drones]]=5,Table2[[#This Row],[Solving_time]:[Solving_time]],"")</f>
        <v/>
      </c>
    </row>
    <row r="1066" spans="1:4">
      <c r="A1066" s="20" t="str" cm="1">
        <f t="array" ref="A1066">IF(Table2[[#This Row],[Max_num_drones]:[Max_num_drones]]=2,Table2[[#This Row],[Solving_time]:[Solving_time]],"")</f>
        <v/>
      </c>
      <c r="B1066" s="20" t="str" cm="1">
        <f t="array" ref="B1066">IF(Table2[[#This Row],[Max_num_drones]:[Max_num_drones]]=3,Table2[[#This Row],[Solving_time]:[Solving_time]],"")</f>
        <v/>
      </c>
      <c r="C1066" s="20" t="str" cm="1">
        <f t="array" ref="C1066">IF(Table2[[#This Row],[Max_num_drones]:[Max_num_drones]]=4,Table2[[#This Row],[Solving_time]:[Solving_time]],"")</f>
        <v/>
      </c>
      <c r="D1066" s="20" t="str" cm="1">
        <f t="array" ref="D1066">IF(Table2[[#This Row],[Max_num_drones]:[Max_num_drones]]=5,Table2[[#This Row],[Solving_time]:[Solving_time]],"")</f>
        <v/>
      </c>
    </row>
    <row r="1067" spans="1:4">
      <c r="A1067" s="20" t="str" cm="1">
        <f t="array" ref="A1067">IF(Table2[[#This Row],[Max_num_drones]:[Max_num_drones]]=2,Table2[[#This Row],[Solving_time]:[Solving_time]],"")</f>
        <v/>
      </c>
      <c r="B1067" s="20" t="str" cm="1">
        <f t="array" ref="B1067">IF(Table2[[#This Row],[Max_num_drones]:[Max_num_drones]]=3,Table2[[#This Row],[Solving_time]:[Solving_time]],"")</f>
        <v/>
      </c>
      <c r="C1067" s="20" t="str" cm="1">
        <f t="array" ref="C1067">IF(Table2[[#This Row],[Max_num_drones]:[Max_num_drones]]=4,Table2[[#This Row],[Solving_time]:[Solving_time]],"")</f>
        <v/>
      </c>
      <c r="D1067" s="20" t="str" cm="1">
        <f t="array" ref="D1067">IF(Table2[[#This Row],[Max_num_drones]:[Max_num_drones]]=5,Table2[[#This Row],[Solving_time]:[Solving_time]],"")</f>
        <v/>
      </c>
    </row>
    <row r="1068" spans="1:4">
      <c r="A1068" s="20" t="str" cm="1">
        <f t="array" ref="A1068">IF(Table2[[#This Row],[Max_num_drones]:[Max_num_drones]]=2,Table2[[#This Row],[Solving_time]:[Solving_time]],"")</f>
        <v/>
      </c>
      <c r="B1068" s="20" t="str" cm="1">
        <f t="array" ref="B1068">IF(Table2[[#This Row],[Max_num_drones]:[Max_num_drones]]=3,Table2[[#This Row],[Solving_time]:[Solving_time]],"")</f>
        <v/>
      </c>
      <c r="C1068" s="20" t="str" cm="1">
        <f t="array" ref="C1068">IF(Table2[[#This Row],[Max_num_drones]:[Max_num_drones]]=4,Table2[[#This Row],[Solving_time]:[Solving_time]],"")</f>
        <v/>
      </c>
      <c r="D1068" s="20" t="str" cm="1">
        <f t="array" ref="D1068">IF(Table2[[#This Row],[Max_num_drones]:[Max_num_drones]]=5,Table2[[#This Row],[Solving_time]:[Solving_time]],"")</f>
        <v/>
      </c>
    </row>
    <row r="1069" spans="1:4">
      <c r="A1069" s="20" t="str" cm="1">
        <f t="array" ref="A1069">IF(Table2[[#This Row],[Max_num_drones]:[Max_num_drones]]=2,Table2[[#This Row],[Solving_time]:[Solving_time]],"")</f>
        <v/>
      </c>
      <c r="B1069" s="20" t="str" cm="1">
        <f t="array" ref="B1069">IF(Table2[[#This Row],[Max_num_drones]:[Max_num_drones]]=3,Table2[[#This Row],[Solving_time]:[Solving_time]],"")</f>
        <v/>
      </c>
      <c r="C1069" s="20" t="str" cm="1">
        <f t="array" ref="C1069">IF(Table2[[#This Row],[Max_num_drones]:[Max_num_drones]]=4,Table2[[#This Row],[Solving_time]:[Solving_time]],"")</f>
        <v/>
      </c>
      <c r="D1069" s="20" t="str" cm="1">
        <f t="array" ref="D1069">IF(Table2[[#This Row],[Max_num_drones]:[Max_num_drones]]=5,Table2[[#This Row],[Solving_time]:[Solving_time]],"")</f>
        <v/>
      </c>
    </row>
    <row r="1070" spans="1:4">
      <c r="A1070" s="20" t="str" cm="1">
        <f t="array" ref="A1070">IF(Table2[[#This Row],[Max_num_drones]:[Max_num_drones]]=2,Table2[[#This Row],[Solving_time]:[Solving_time]],"")</f>
        <v/>
      </c>
      <c r="B1070" s="20" t="str" cm="1">
        <f t="array" ref="B1070">IF(Table2[[#This Row],[Max_num_drones]:[Max_num_drones]]=3,Table2[[#This Row],[Solving_time]:[Solving_time]],"")</f>
        <v/>
      </c>
      <c r="C1070" s="20" t="str" cm="1">
        <f t="array" ref="C1070">IF(Table2[[#This Row],[Max_num_drones]:[Max_num_drones]]=4,Table2[[#This Row],[Solving_time]:[Solving_time]],"")</f>
        <v/>
      </c>
      <c r="D1070" s="20" t="str" cm="1">
        <f t="array" ref="D1070">IF(Table2[[#This Row],[Max_num_drones]:[Max_num_drones]]=5,Table2[[#This Row],[Solving_time]:[Solving_time]],"")</f>
        <v/>
      </c>
    </row>
    <row r="1071" spans="1:4">
      <c r="A1071" s="20" t="str" cm="1">
        <f t="array" ref="A1071">IF(Table2[[#This Row],[Max_num_drones]:[Max_num_drones]]=2,Table2[[#This Row],[Solving_time]:[Solving_time]],"")</f>
        <v/>
      </c>
      <c r="B1071" s="20" t="str" cm="1">
        <f t="array" ref="B1071">IF(Table2[[#This Row],[Max_num_drones]:[Max_num_drones]]=3,Table2[[#This Row],[Solving_time]:[Solving_time]],"")</f>
        <v/>
      </c>
      <c r="C1071" s="20" t="str" cm="1">
        <f t="array" ref="C1071">IF(Table2[[#This Row],[Max_num_drones]:[Max_num_drones]]=4,Table2[[#This Row],[Solving_time]:[Solving_time]],"")</f>
        <v/>
      </c>
      <c r="D1071" s="20" t="str" cm="1">
        <f t="array" ref="D1071">IF(Table2[[#This Row],[Max_num_drones]:[Max_num_drones]]=5,Table2[[#This Row],[Solving_time]:[Solving_time]],"")</f>
        <v/>
      </c>
    </row>
    <row r="1072" spans="1:4">
      <c r="A1072" s="20" t="str" cm="1">
        <f t="array" ref="A1072">IF(Table2[[#This Row],[Max_num_drones]:[Max_num_drones]]=2,Table2[[#This Row],[Solving_time]:[Solving_time]],"")</f>
        <v/>
      </c>
      <c r="B1072" s="20" t="str" cm="1">
        <f t="array" ref="B1072">IF(Table2[[#This Row],[Max_num_drones]:[Max_num_drones]]=3,Table2[[#This Row],[Solving_time]:[Solving_time]],"")</f>
        <v/>
      </c>
      <c r="C1072" s="20" t="str" cm="1">
        <f t="array" ref="C1072">IF(Table2[[#This Row],[Max_num_drones]:[Max_num_drones]]=4,Table2[[#This Row],[Solving_time]:[Solving_time]],"")</f>
        <v/>
      </c>
      <c r="D1072" s="20" t="str" cm="1">
        <f t="array" ref="D1072">IF(Table2[[#This Row],[Max_num_drones]:[Max_num_drones]]=5,Table2[[#This Row],[Solving_time]:[Solving_time]],"")</f>
        <v/>
      </c>
    </row>
    <row r="1073" spans="1:4">
      <c r="A1073" s="20" t="str" cm="1">
        <f t="array" ref="A1073">IF(Table2[[#This Row],[Max_num_drones]:[Max_num_drones]]=2,Table2[[#This Row],[Solving_time]:[Solving_time]],"")</f>
        <v/>
      </c>
      <c r="B1073" s="20" t="str" cm="1">
        <f t="array" ref="B1073">IF(Table2[[#This Row],[Max_num_drones]:[Max_num_drones]]=3,Table2[[#This Row],[Solving_time]:[Solving_time]],"")</f>
        <v/>
      </c>
      <c r="C1073" s="20" t="str" cm="1">
        <f t="array" ref="C1073">IF(Table2[[#This Row],[Max_num_drones]:[Max_num_drones]]=4,Table2[[#This Row],[Solving_time]:[Solving_time]],"")</f>
        <v/>
      </c>
      <c r="D1073" s="20" t="str" cm="1">
        <f t="array" ref="D1073">IF(Table2[[#This Row],[Max_num_drones]:[Max_num_drones]]=5,Table2[[#This Row],[Solving_time]:[Solving_time]],"")</f>
        <v/>
      </c>
    </row>
    <row r="1074" spans="1:4">
      <c r="A1074" s="20" t="str" cm="1">
        <f t="array" ref="A1074">IF(Table2[[#This Row],[Max_num_drones]:[Max_num_drones]]=2,Table2[[#This Row],[Solving_time]:[Solving_time]],"")</f>
        <v/>
      </c>
      <c r="B1074" s="20" t="str" cm="1">
        <f t="array" ref="B1074">IF(Table2[[#This Row],[Max_num_drones]:[Max_num_drones]]=3,Table2[[#This Row],[Solving_time]:[Solving_time]],"")</f>
        <v/>
      </c>
      <c r="C1074" s="20" t="str" cm="1">
        <f t="array" ref="C1074">IF(Table2[[#This Row],[Max_num_drones]:[Max_num_drones]]=4,Table2[[#This Row],[Solving_time]:[Solving_time]],"")</f>
        <v/>
      </c>
      <c r="D1074" s="20" t="str" cm="1">
        <f t="array" ref="D1074">IF(Table2[[#This Row],[Max_num_drones]:[Max_num_drones]]=5,Table2[[#This Row],[Solving_time]:[Solving_time]],"")</f>
        <v/>
      </c>
    </row>
    <row r="1075" spans="1:4">
      <c r="A1075" s="20" t="str" cm="1">
        <f t="array" ref="A1075">IF(Table2[[#This Row],[Max_num_drones]:[Max_num_drones]]=2,Table2[[#This Row],[Solving_time]:[Solving_time]],"")</f>
        <v/>
      </c>
      <c r="B1075" s="20" t="str" cm="1">
        <f t="array" ref="B1075">IF(Table2[[#This Row],[Max_num_drones]:[Max_num_drones]]=3,Table2[[#This Row],[Solving_time]:[Solving_time]],"")</f>
        <v/>
      </c>
      <c r="C1075" s="20" t="str" cm="1">
        <f t="array" ref="C1075">IF(Table2[[#This Row],[Max_num_drones]:[Max_num_drones]]=4,Table2[[#This Row],[Solving_time]:[Solving_time]],"")</f>
        <v/>
      </c>
      <c r="D1075" s="20" t="str" cm="1">
        <f t="array" ref="D1075">IF(Table2[[#This Row],[Max_num_drones]:[Max_num_drones]]=5,Table2[[#This Row],[Solving_time]:[Solving_time]],"")</f>
        <v/>
      </c>
    </row>
    <row r="1076" spans="1:4">
      <c r="A1076" s="20" t="str" cm="1">
        <f t="array" ref="A1076">IF(Table2[[#This Row],[Max_num_drones]:[Max_num_drones]]=2,Table2[[#This Row],[Solving_time]:[Solving_time]],"")</f>
        <v/>
      </c>
      <c r="B1076" s="20" t="str" cm="1">
        <f t="array" ref="B1076">IF(Table2[[#This Row],[Max_num_drones]:[Max_num_drones]]=3,Table2[[#This Row],[Solving_time]:[Solving_time]],"")</f>
        <v/>
      </c>
      <c r="C1076" s="20" t="str" cm="1">
        <f t="array" ref="C1076">IF(Table2[[#This Row],[Max_num_drones]:[Max_num_drones]]=4,Table2[[#This Row],[Solving_time]:[Solving_time]],"")</f>
        <v/>
      </c>
      <c r="D1076" s="20" t="str" cm="1">
        <f t="array" ref="D1076">IF(Table2[[#This Row],[Max_num_drones]:[Max_num_drones]]=5,Table2[[#This Row],[Solving_time]:[Solving_time]],"")</f>
        <v/>
      </c>
    </row>
    <row r="1077" spans="1:4">
      <c r="A1077" s="20" t="str" cm="1">
        <f t="array" ref="A1077">IF(Table2[[#This Row],[Max_num_drones]:[Max_num_drones]]=2,Table2[[#This Row],[Solving_time]:[Solving_time]],"")</f>
        <v/>
      </c>
      <c r="B1077" s="20" t="str" cm="1">
        <f t="array" ref="B1077">IF(Table2[[#This Row],[Max_num_drones]:[Max_num_drones]]=3,Table2[[#This Row],[Solving_time]:[Solving_time]],"")</f>
        <v/>
      </c>
      <c r="C1077" s="20" t="str" cm="1">
        <f t="array" ref="C1077">IF(Table2[[#This Row],[Max_num_drones]:[Max_num_drones]]=4,Table2[[#This Row],[Solving_time]:[Solving_time]],"")</f>
        <v/>
      </c>
      <c r="D1077" s="20" t="str" cm="1">
        <f t="array" ref="D1077">IF(Table2[[#This Row],[Max_num_drones]:[Max_num_drones]]=5,Table2[[#This Row],[Solving_time]:[Solving_time]],"")</f>
        <v/>
      </c>
    </row>
    <row r="1078" spans="1:4">
      <c r="A1078" s="20" t="str" cm="1">
        <f t="array" ref="A1078">IF(Table2[[#This Row],[Max_num_drones]:[Max_num_drones]]=2,Table2[[#This Row],[Solving_time]:[Solving_time]],"")</f>
        <v/>
      </c>
      <c r="B1078" s="20" t="str" cm="1">
        <f t="array" ref="B1078">IF(Table2[[#This Row],[Max_num_drones]:[Max_num_drones]]=3,Table2[[#This Row],[Solving_time]:[Solving_time]],"")</f>
        <v/>
      </c>
      <c r="C1078" s="20" t="str" cm="1">
        <f t="array" ref="C1078">IF(Table2[[#This Row],[Max_num_drones]:[Max_num_drones]]=4,Table2[[#This Row],[Solving_time]:[Solving_time]],"")</f>
        <v/>
      </c>
      <c r="D1078" s="20" t="str" cm="1">
        <f t="array" ref="D1078">IF(Table2[[#This Row],[Max_num_drones]:[Max_num_drones]]=5,Table2[[#This Row],[Solving_time]:[Solving_time]],"")</f>
        <v/>
      </c>
    </row>
    <row r="1079" spans="1:4">
      <c r="A1079" s="20" t="str" cm="1">
        <f t="array" ref="A1079">IF(Table2[[#This Row],[Max_num_drones]:[Max_num_drones]]=2,Table2[[#This Row],[Solving_time]:[Solving_time]],"")</f>
        <v/>
      </c>
      <c r="B1079" s="20" t="str" cm="1">
        <f t="array" ref="B1079">IF(Table2[[#This Row],[Max_num_drones]:[Max_num_drones]]=3,Table2[[#This Row],[Solving_time]:[Solving_time]],"")</f>
        <v/>
      </c>
      <c r="C1079" s="20" t="str" cm="1">
        <f t="array" ref="C1079">IF(Table2[[#This Row],[Max_num_drones]:[Max_num_drones]]=4,Table2[[#This Row],[Solving_time]:[Solving_time]],"")</f>
        <v/>
      </c>
      <c r="D1079" s="20" t="str" cm="1">
        <f t="array" ref="D1079">IF(Table2[[#This Row],[Max_num_drones]:[Max_num_drones]]=5,Table2[[#This Row],[Solving_time]:[Solving_time]],"")</f>
        <v/>
      </c>
    </row>
    <row r="1080" spans="1:4">
      <c r="A1080" s="20" t="str" cm="1">
        <f t="array" ref="A1080">IF(Table2[[#This Row],[Max_num_drones]:[Max_num_drones]]=2,Table2[[#This Row],[Solving_time]:[Solving_time]],"")</f>
        <v/>
      </c>
      <c r="B1080" s="20" t="str" cm="1">
        <f t="array" ref="B1080">IF(Table2[[#This Row],[Max_num_drones]:[Max_num_drones]]=3,Table2[[#This Row],[Solving_time]:[Solving_time]],"")</f>
        <v/>
      </c>
      <c r="C1080" s="20" t="str" cm="1">
        <f t="array" ref="C1080">IF(Table2[[#This Row],[Max_num_drones]:[Max_num_drones]]=4,Table2[[#This Row],[Solving_time]:[Solving_time]],"")</f>
        <v/>
      </c>
      <c r="D1080" s="20" t="str" cm="1">
        <f t="array" ref="D1080">IF(Table2[[#This Row],[Max_num_drones]:[Max_num_drones]]=5,Table2[[#This Row],[Solving_time]:[Solving_time]],"")</f>
        <v/>
      </c>
    </row>
    <row r="1081" spans="1:4">
      <c r="A1081" s="20" t="str" cm="1">
        <f t="array" ref="A1081">IF(Table2[[#This Row],[Max_num_drones]:[Max_num_drones]]=2,Table2[[#This Row],[Solving_time]:[Solving_time]],"")</f>
        <v/>
      </c>
      <c r="B1081" s="20" t="str" cm="1">
        <f t="array" ref="B1081">IF(Table2[[#This Row],[Max_num_drones]:[Max_num_drones]]=3,Table2[[#This Row],[Solving_time]:[Solving_time]],"")</f>
        <v/>
      </c>
      <c r="C1081" s="20" t="str" cm="1">
        <f t="array" ref="C1081">IF(Table2[[#This Row],[Max_num_drones]:[Max_num_drones]]=4,Table2[[#This Row],[Solving_time]:[Solving_time]],"")</f>
        <v/>
      </c>
      <c r="D1081" s="20" t="str" cm="1">
        <f t="array" ref="D1081">IF(Table2[[#This Row],[Max_num_drones]:[Max_num_drones]]=5,Table2[[#This Row],[Solving_time]:[Solving_time]],"")</f>
        <v/>
      </c>
    </row>
    <row r="1082" spans="1:4">
      <c r="A1082" s="20" t="str" cm="1">
        <f t="array" ref="A1082">IF(Table2[[#This Row],[Max_num_drones]:[Max_num_drones]]=2,Table2[[#This Row],[Solving_time]:[Solving_time]],"")</f>
        <v/>
      </c>
      <c r="B1082" s="20" t="str" cm="1">
        <f t="array" ref="B1082">IF(Table2[[#This Row],[Max_num_drones]:[Max_num_drones]]=3,Table2[[#This Row],[Solving_time]:[Solving_time]],"")</f>
        <v/>
      </c>
      <c r="C1082" s="20" t="str" cm="1">
        <f t="array" ref="C1082">IF(Table2[[#This Row],[Max_num_drones]:[Max_num_drones]]=4,Table2[[#This Row],[Solving_time]:[Solving_time]],"")</f>
        <v/>
      </c>
      <c r="D1082" s="20" t="str" cm="1">
        <f t="array" ref="D1082">IF(Table2[[#This Row],[Max_num_drones]:[Max_num_drones]]=5,Table2[[#This Row],[Solving_time]:[Solving_time]],"")</f>
        <v/>
      </c>
    </row>
    <row r="1083" spans="1:4">
      <c r="A1083" s="20" t="str" cm="1">
        <f t="array" ref="A1083">IF(Table2[[#This Row],[Max_num_drones]:[Max_num_drones]]=2,Table2[[#This Row],[Solving_time]:[Solving_time]],"")</f>
        <v/>
      </c>
      <c r="B1083" s="20" t="str" cm="1">
        <f t="array" ref="B1083">IF(Table2[[#This Row],[Max_num_drones]:[Max_num_drones]]=3,Table2[[#This Row],[Solving_time]:[Solving_time]],"")</f>
        <v/>
      </c>
      <c r="C1083" s="20" t="str" cm="1">
        <f t="array" ref="C1083">IF(Table2[[#This Row],[Max_num_drones]:[Max_num_drones]]=4,Table2[[#This Row],[Solving_time]:[Solving_time]],"")</f>
        <v/>
      </c>
      <c r="D1083" s="20" t="str" cm="1">
        <f t="array" ref="D1083">IF(Table2[[#This Row],[Max_num_drones]:[Max_num_drones]]=5,Table2[[#This Row],[Solving_time]:[Solving_time]],"")</f>
        <v/>
      </c>
    </row>
    <row r="1084" spans="1:4">
      <c r="A1084" s="20" t="str" cm="1">
        <f t="array" ref="A1084">IF(Table2[[#This Row],[Max_num_drones]:[Max_num_drones]]=2,Table2[[#This Row],[Solving_time]:[Solving_time]],"")</f>
        <v/>
      </c>
      <c r="B1084" s="20" t="str" cm="1">
        <f t="array" ref="B1084">IF(Table2[[#This Row],[Max_num_drones]:[Max_num_drones]]=3,Table2[[#This Row],[Solving_time]:[Solving_time]],"")</f>
        <v/>
      </c>
      <c r="C1084" s="20" t="str" cm="1">
        <f t="array" ref="C1084">IF(Table2[[#This Row],[Max_num_drones]:[Max_num_drones]]=4,Table2[[#This Row],[Solving_time]:[Solving_time]],"")</f>
        <v/>
      </c>
      <c r="D1084" s="20" t="str" cm="1">
        <f t="array" ref="D1084">IF(Table2[[#This Row],[Max_num_drones]:[Max_num_drones]]=5,Table2[[#This Row],[Solving_time]:[Solving_time]],"")</f>
        <v/>
      </c>
    </row>
    <row r="1085" spans="1:4">
      <c r="A1085" s="20" t="str" cm="1">
        <f t="array" ref="A1085">IF(Table2[[#This Row],[Max_num_drones]:[Max_num_drones]]=2,Table2[[#This Row],[Solving_time]:[Solving_time]],"")</f>
        <v/>
      </c>
      <c r="B1085" s="20" t="str" cm="1">
        <f t="array" ref="B1085">IF(Table2[[#This Row],[Max_num_drones]:[Max_num_drones]]=3,Table2[[#This Row],[Solving_time]:[Solving_time]],"")</f>
        <v/>
      </c>
      <c r="C1085" s="20" t="str" cm="1">
        <f t="array" ref="C1085">IF(Table2[[#This Row],[Max_num_drones]:[Max_num_drones]]=4,Table2[[#This Row],[Solving_time]:[Solving_time]],"")</f>
        <v/>
      </c>
      <c r="D1085" s="20" t="str" cm="1">
        <f t="array" ref="D1085">IF(Table2[[#This Row],[Max_num_drones]:[Max_num_drones]]=5,Table2[[#This Row],[Solving_time]:[Solving_time]],"")</f>
        <v/>
      </c>
    </row>
    <row r="1086" spans="1:4">
      <c r="A1086" s="20" t="str" cm="1">
        <f t="array" ref="A1086">IF(Table2[[#This Row],[Max_num_drones]:[Max_num_drones]]=2,Table2[[#This Row],[Solving_time]:[Solving_time]],"")</f>
        <v/>
      </c>
      <c r="B1086" s="20" t="str" cm="1">
        <f t="array" ref="B1086">IF(Table2[[#This Row],[Max_num_drones]:[Max_num_drones]]=3,Table2[[#This Row],[Solving_time]:[Solving_time]],"")</f>
        <v/>
      </c>
      <c r="C1086" s="20" t="str" cm="1">
        <f t="array" ref="C1086">IF(Table2[[#This Row],[Max_num_drones]:[Max_num_drones]]=4,Table2[[#This Row],[Solving_time]:[Solving_time]],"")</f>
        <v/>
      </c>
      <c r="D1086" s="20" t="str" cm="1">
        <f t="array" ref="D1086">IF(Table2[[#This Row],[Max_num_drones]:[Max_num_drones]]=5,Table2[[#This Row],[Solving_time]:[Solving_time]],"")</f>
        <v/>
      </c>
    </row>
    <row r="1087" spans="1:4">
      <c r="A1087" s="20" t="str" cm="1">
        <f t="array" ref="A1087">IF(Table2[[#This Row],[Max_num_drones]:[Max_num_drones]]=2,Table2[[#This Row],[Solving_time]:[Solving_time]],"")</f>
        <v/>
      </c>
      <c r="B1087" s="20" t="str" cm="1">
        <f t="array" ref="B1087">IF(Table2[[#This Row],[Max_num_drones]:[Max_num_drones]]=3,Table2[[#This Row],[Solving_time]:[Solving_time]],"")</f>
        <v/>
      </c>
      <c r="C1087" s="20" t="str" cm="1">
        <f t="array" ref="C1087">IF(Table2[[#This Row],[Max_num_drones]:[Max_num_drones]]=4,Table2[[#This Row],[Solving_time]:[Solving_time]],"")</f>
        <v/>
      </c>
      <c r="D1087" s="20" t="str" cm="1">
        <f t="array" ref="D1087">IF(Table2[[#This Row],[Max_num_drones]:[Max_num_drones]]=5,Table2[[#This Row],[Solving_time]:[Solving_time]],"")</f>
        <v/>
      </c>
    </row>
    <row r="1088" spans="1:4">
      <c r="A1088" s="20" t="str" cm="1">
        <f t="array" ref="A1088">IF(Table2[[#This Row],[Max_num_drones]:[Max_num_drones]]=2,Table2[[#This Row],[Solving_time]:[Solving_time]],"")</f>
        <v/>
      </c>
      <c r="B1088" s="20" t="str" cm="1">
        <f t="array" ref="B1088">IF(Table2[[#This Row],[Max_num_drones]:[Max_num_drones]]=3,Table2[[#This Row],[Solving_time]:[Solving_time]],"")</f>
        <v/>
      </c>
      <c r="C1088" s="20" t="str" cm="1">
        <f t="array" ref="C1088">IF(Table2[[#This Row],[Max_num_drones]:[Max_num_drones]]=4,Table2[[#This Row],[Solving_time]:[Solving_time]],"")</f>
        <v/>
      </c>
      <c r="D1088" s="20" t="str" cm="1">
        <f t="array" ref="D1088">IF(Table2[[#This Row],[Max_num_drones]:[Max_num_drones]]=5,Table2[[#This Row],[Solving_time]:[Solving_time]],"")</f>
        <v/>
      </c>
    </row>
    <row r="1089" spans="1:4">
      <c r="A1089" s="20" t="str" cm="1">
        <f t="array" ref="A1089">IF(Table2[[#This Row],[Max_num_drones]:[Max_num_drones]]=2,Table2[[#This Row],[Solving_time]:[Solving_time]],"")</f>
        <v/>
      </c>
      <c r="B1089" s="20" t="str" cm="1">
        <f t="array" ref="B1089">IF(Table2[[#This Row],[Max_num_drones]:[Max_num_drones]]=3,Table2[[#This Row],[Solving_time]:[Solving_time]],"")</f>
        <v/>
      </c>
      <c r="C1089" s="20" t="str" cm="1">
        <f t="array" ref="C1089">IF(Table2[[#This Row],[Max_num_drones]:[Max_num_drones]]=4,Table2[[#This Row],[Solving_time]:[Solving_time]],"")</f>
        <v/>
      </c>
      <c r="D1089" s="20" t="str" cm="1">
        <f t="array" ref="D1089">IF(Table2[[#This Row],[Max_num_drones]:[Max_num_drones]]=5,Table2[[#This Row],[Solving_time]:[Solving_time]],"")</f>
        <v/>
      </c>
    </row>
    <row r="1090" spans="1:4">
      <c r="A1090" s="20" t="str" cm="1">
        <f t="array" ref="A1090">IF(Table2[[#This Row],[Max_num_drones]:[Max_num_drones]]=2,Table2[[#This Row],[Solving_time]:[Solving_time]],"")</f>
        <v/>
      </c>
      <c r="B1090" s="20" t="str" cm="1">
        <f t="array" ref="B1090">IF(Table2[[#This Row],[Max_num_drones]:[Max_num_drones]]=3,Table2[[#This Row],[Solving_time]:[Solving_time]],"")</f>
        <v/>
      </c>
      <c r="C1090" s="20" t="str" cm="1">
        <f t="array" ref="C1090">IF(Table2[[#This Row],[Max_num_drones]:[Max_num_drones]]=4,Table2[[#This Row],[Solving_time]:[Solving_time]],"")</f>
        <v/>
      </c>
      <c r="D1090" s="20" t="str" cm="1">
        <f t="array" ref="D1090">IF(Table2[[#This Row],[Max_num_drones]:[Max_num_drones]]=5,Table2[[#This Row],[Solving_time]:[Solving_time]],"")</f>
        <v/>
      </c>
    </row>
    <row r="1091" spans="1:4">
      <c r="A1091" s="20" t="str" cm="1">
        <f t="array" ref="A1091">IF(Table2[[#This Row],[Max_num_drones]:[Max_num_drones]]=2,Table2[[#This Row],[Solving_time]:[Solving_time]],"")</f>
        <v/>
      </c>
      <c r="B1091" s="20" t="str" cm="1">
        <f t="array" ref="B1091">IF(Table2[[#This Row],[Max_num_drones]:[Max_num_drones]]=3,Table2[[#This Row],[Solving_time]:[Solving_time]],"")</f>
        <v/>
      </c>
      <c r="C1091" s="20" t="str" cm="1">
        <f t="array" ref="C1091">IF(Table2[[#This Row],[Max_num_drones]:[Max_num_drones]]=4,Table2[[#This Row],[Solving_time]:[Solving_time]],"")</f>
        <v/>
      </c>
      <c r="D1091" s="20" t="str" cm="1">
        <f t="array" ref="D1091">IF(Table2[[#This Row],[Max_num_drones]:[Max_num_drones]]=5,Table2[[#This Row],[Solving_time]:[Solving_time]],"")</f>
        <v/>
      </c>
    </row>
    <row r="1092" spans="1:4">
      <c r="A1092" s="20" t="str" cm="1">
        <f t="array" ref="A1092">IF(Table2[[#This Row],[Max_num_drones]:[Max_num_drones]]=2,Table2[[#This Row],[Solving_time]:[Solving_time]],"")</f>
        <v/>
      </c>
      <c r="B1092" s="20" t="str" cm="1">
        <f t="array" ref="B1092">IF(Table2[[#This Row],[Max_num_drones]:[Max_num_drones]]=3,Table2[[#This Row],[Solving_time]:[Solving_time]],"")</f>
        <v/>
      </c>
      <c r="C1092" s="20" t="str" cm="1">
        <f t="array" ref="C1092">IF(Table2[[#This Row],[Max_num_drones]:[Max_num_drones]]=4,Table2[[#This Row],[Solving_time]:[Solving_time]],"")</f>
        <v/>
      </c>
      <c r="D1092" s="20" t="str" cm="1">
        <f t="array" ref="D1092">IF(Table2[[#This Row],[Max_num_drones]:[Max_num_drones]]=5,Table2[[#This Row],[Solving_time]:[Solving_time]],"")</f>
        <v/>
      </c>
    </row>
    <row r="1093" spans="1:4">
      <c r="A1093" s="20" t="str" cm="1">
        <f t="array" ref="A1093">IF(Table2[[#This Row],[Max_num_drones]:[Max_num_drones]]=2,Table2[[#This Row],[Solving_time]:[Solving_time]],"")</f>
        <v/>
      </c>
      <c r="B1093" s="20" t="str" cm="1">
        <f t="array" ref="B1093">IF(Table2[[#This Row],[Max_num_drones]:[Max_num_drones]]=3,Table2[[#This Row],[Solving_time]:[Solving_time]],"")</f>
        <v/>
      </c>
      <c r="C1093" s="20" t="str" cm="1">
        <f t="array" ref="C1093">IF(Table2[[#This Row],[Max_num_drones]:[Max_num_drones]]=4,Table2[[#This Row],[Solving_time]:[Solving_time]],"")</f>
        <v/>
      </c>
      <c r="D1093" s="20" t="str" cm="1">
        <f t="array" ref="D1093">IF(Table2[[#This Row],[Max_num_drones]:[Max_num_drones]]=5,Table2[[#This Row],[Solving_time]:[Solving_time]],"")</f>
        <v/>
      </c>
    </row>
    <row r="1094" spans="1:4">
      <c r="A1094" s="20" t="str" cm="1">
        <f t="array" ref="A1094">IF(Table2[[#This Row],[Max_num_drones]:[Max_num_drones]]=2,Table2[[#This Row],[Solving_time]:[Solving_time]],"")</f>
        <v/>
      </c>
      <c r="B1094" s="20" t="str" cm="1">
        <f t="array" ref="B1094">IF(Table2[[#This Row],[Max_num_drones]:[Max_num_drones]]=3,Table2[[#This Row],[Solving_time]:[Solving_time]],"")</f>
        <v/>
      </c>
      <c r="C1094" s="20" t="str" cm="1">
        <f t="array" ref="C1094">IF(Table2[[#This Row],[Max_num_drones]:[Max_num_drones]]=4,Table2[[#This Row],[Solving_time]:[Solving_time]],"")</f>
        <v/>
      </c>
      <c r="D1094" s="20" t="str" cm="1">
        <f t="array" ref="D1094">IF(Table2[[#This Row],[Max_num_drones]:[Max_num_drones]]=5,Table2[[#This Row],[Solving_time]:[Solving_time]],"")</f>
        <v/>
      </c>
    </row>
    <row r="1095" spans="1:4">
      <c r="A1095" s="20" t="str" cm="1">
        <f t="array" ref="A1095">IF(Table2[[#This Row],[Max_num_drones]:[Max_num_drones]]=2,Table2[[#This Row],[Solving_time]:[Solving_time]],"")</f>
        <v/>
      </c>
      <c r="B1095" s="20" t="str" cm="1">
        <f t="array" ref="B1095">IF(Table2[[#This Row],[Max_num_drones]:[Max_num_drones]]=3,Table2[[#This Row],[Solving_time]:[Solving_time]],"")</f>
        <v/>
      </c>
      <c r="C1095" s="20" t="str" cm="1">
        <f t="array" ref="C1095">IF(Table2[[#This Row],[Max_num_drones]:[Max_num_drones]]=4,Table2[[#This Row],[Solving_time]:[Solving_time]],"")</f>
        <v/>
      </c>
      <c r="D1095" s="20" t="str" cm="1">
        <f t="array" ref="D1095">IF(Table2[[#This Row],[Max_num_drones]:[Max_num_drones]]=5,Table2[[#This Row],[Solving_time]:[Solving_time]],"")</f>
        <v/>
      </c>
    </row>
    <row r="1096" spans="1:4">
      <c r="A1096" s="20" t="str" cm="1">
        <f t="array" ref="A1096">IF(Table2[[#This Row],[Max_num_drones]:[Max_num_drones]]=2,Table2[[#This Row],[Solving_time]:[Solving_time]],"")</f>
        <v/>
      </c>
      <c r="B1096" s="20" t="str" cm="1">
        <f t="array" ref="B1096">IF(Table2[[#This Row],[Max_num_drones]:[Max_num_drones]]=3,Table2[[#This Row],[Solving_time]:[Solving_time]],"")</f>
        <v/>
      </c>
      <c r="C1096" s="20" t="str" cm="1">
        <f t="array" ref="C1096">IF(Table2[[#This Row],[Max_num_drones]:[Max_num_drones]]=4,Table2[[#This Row],[Solving_time]:[Solving_time]],"")</f>
        <v/>
      </c>
      <c r="D1096" s="20" t="str" cm="1">
        <f t="array" ref="D1096">IF(Table2[[#This Row],[Max_num_drones]:[Max_num_drones]]=5,Table2[[#This Row],[Solving_time]:[Solving_time]],"")</f>
        <v/>
      </c>
    </row>
    <row r="1097" spans="1:4">
      <c r="A1097" s="20" t="str" cm="1">
        <f t="array" ref="A1097">IF(Table2[[#This Row],[Max_num_drones]:[Max_num_drones]]=2,Table2[[#This Row],[Solving_time]:[Solving_time]],"")</f>
        <v/>
      </c>
      <c r="B1097" s="20" t="str" cm="1">
        <f t="array" ref="B1097">IF(Table2[[#This Row],[Max_num_drones]:[Max_num_drones]]=3,Table2[[#This Row],[Solving_time]:[Solving_time]],"")</f>
        <v/>
      </c>
      <c r="C1097" s="20" t="str" cm="1">
        <f t="array" ref="C1097">IF(Table2[[#This Row],[Max_num_drones]:[Max_num_drones]]=4,Table2[[#This Row],[Solving_time]:[Solving_time]],"")</f>
        <v/>
      </c>
      <c r="D1097" s="20" t="str" cm="1">
        <f t="array" ref="D1097">IF(Table2[[#This Row],[Max_num_drones]:[Max_num_drones]]=5,Table2[[#This Row],[Solving_time]:[Solving_time]],"")</f>
        <v/>
      </c>
    </row>
    <row r="1098" spans="1:4">
      <c r="A1098" s="20" t="str" cm="1">
        <f t="array" ref="A1098">IF(Table2[[#This Row],[Max_num_drones]:[Max_num_drones]]=2,Table2[[#This Row],[Solving_time]:[Solving_time]],"")</f>
        <v/>
      </c>
      <c r="B1098" s="20" t="str" cm="1">
        <f t="array" ref="B1098">IF(Table2[[#This Row],[Max_num_drones]:[Max_num_drones]]=3,Table2[[#This Row],[Solving_time]:[Solving_time]],"")</f>
        <v/>
      </c>
      <c r="C1098" s="20" t="str" cm="1">
        <f t="array" ref="C1098">IF(Table2[[#This Row],[Max_num_drones]:[Max_num_drones]]=4,Table2[[#This Row],[Solving_time]:[Solving_time]],"")</f>
        <v/>
      </c>
      <c r="D1098" s="20" t="str" cm="1">
        <f t="array" ref="D1098">IF(Table2[[#This Row],[Max_num_drones]:[Max_num_drones]]=5,Table2[[#This Row],[Solving_time]:[Solving_time]],"")</f>
        <v/>
      </c>
    </row>
    <row r="1099" spans="1:4">
      <c r="A1099" s="20" t="str" cm="1">
        <f t="array" ref="A1099">IF(Table2[[#This Row],[Max_num_drones]:[Max_num_drones]]=2,Table2[[#This Row],[Solving_time]:[Solving_time]],"")</f>
        <v/>
      </c>
      <c r="B1099" s="20" t="str" cm="1">
        <f t="array" ref="B1099">IF(Table2[[#This Row],[Max_num_drones]:[Max_num_drones]]=3,Table2[[#This Row],[Solving_time]:[Solving_time]],"")</f>
        <v/>
      </c>
      <c r="C1099" s="20" t="str" cm="1">
        <f t="array" ref="C1099">IF(Table2[[#This Row],[Max_num_drones]:[Max_num_drones]]=4,Table2[[#This Row],[Solving_time]:[Solving_time]],"")</f>
        <v/>
      </c>
      <c r="D1099" s="20" t="str" cm="1">
        <f t="array" ref="D1099">IF(Table2[[#This Row],[Max_num_drones]:[Max_num_drones]]=5,Table2[[#This Row],[Solving_time]:[Solving_time]],"")</f>
        <v/>
      </c>
    </row>
    <row r="1100" spans="1:4">
      <c r="A1100" s="20" t="str" cm="1">
        <f t="array" ref="A1100">IF(Table2[[#This Row],[Max_num_drones]:[Max_num_drones]]=2,Table2[[#This Row],[Solving_time]:[Solving_time]],"")</f>
        <v/>
      </c>
      <c r="B1100" s="20" t="str" cm="1">
        <f t="array" ref="B1100">IF(Table2[[#This Row],[Max_num_drones]:[Max_num_drones]]=3,Table2[[#This Row],[Solving_time]:[Solving_time]],"")</f>
        <v/>
      </c>
      <c r="C1100" s="20" t="str" cm="1">
        <f t="array" ref="C1100">IF(Table2[[#This Row],[Max_num_drones]:[Max_num_drones]]=4,Table2[[#This Row],[Solving_time]:[Solving_time]],"")</f>
        <v/>
      </c>
      <c r="D1100" s="20" t="str" cm="1">
        <f t="array" ref="D1100">IF(Table2[[#This Row],[Max_num_drones]:[Max_num_drones]]=5,Table2[[#This Row],[Solving_time]:[Solving_time]],"")</f>
        <v/>
      </c>
    </row>
    <row r="1101" spans="1:4">
      <c r="A1101" s="20" t="str" cm="1">
        <f t="array" ref="A1101">IF(Table2[[#This Row],[Max_num_drones]:[Max_num_drones]]=2,Table2[[#This Row],[Solving_time]:[Solving_time]],"")</f>
        <v/>
      </c>
      <c r="B1101" s="20" t="str" cm="1">
        <f t="array" ref="B1101">IF(Table2[[#This Row],[Max_num_drones]:[Max_num_drones]]=3,Table2[[#This Row],[Solving_time]:[Solving_time]],"")</f>
        <v/>
      </c>
      <c r="C1101" s="20" t="str" cm="1">
        <f t="array" ref="C1101">IF(Table2[[#This Row],[Max_num_drones]:[Max_num_drones]]=4,Table2[[#This Row],[Solving_time]:[Solving_time]],"")</f>
        <v/>
      </c>
      <c r="D1101" s="20" t="str" cm="1">
        <f t="array" ref="D1101">IF(Table2[[#This Row],[Max_num_drones]:[Max_num_drones]]=5,Table2[[#This Row],[Solving_time]:[Solving_time]],"")</f>
        <v/>
      </c>
    </row>
    <row r="1102" spans="1:4">
      <c r="A1102" s="20" t="str" cm="1">
        <f t="array" ref="A1102">IF(Table2[[#This Row],[Max_num_drones]:[Max_num_drones]]=2,Table2[[#This Row],[Solving_time]:[Solving_time]],"")</f>
        <v/>
      </c>
      <c r="B1102" s="20" t="str" cm="1">
        <f t="array" ref="B1102">IF(Table2[[#This Row],[Max_num_drones]:[Max_num_drones]]=3,Table2[[#This Row],[Solving_time]:[Solving_time]],"")</f>
        <v/>
      </c>
      <c r="C1102" s="20" t="str" cm="1">
        <f t="array" ref="C1102">IF(Table2[[#This Row],[Max_num_drones]:[Max_num_drones]]=4,Table2[[#This Row],[Solving_time]:[Solving_time]],"")</f>
        <v/>
      </c>
      <c r="D1102" s="20" t="str" cm="1">
        <f t="array" ref="D1102">IF(Table2[[#This Row],[Max_num_drones]:[Max_num_drones]]=5,Table2[[#This Row],[Solving_time]:[Solving_time]],"")</f>
        <v/>
      </c>
    </row>
    <row r="1103" spans="1:4">
      <c r="A1103" s="20" t="str" cm="1">
        <f t="array" ref="A1103">IF(Table2[[#This Row],[Max_num_drones]:[Max_num_drones]]=2,Table2[[#This Row],[Solving_time]:[Solving_time]],"")</f>
        <v/>
      </c>
      <c r="B1103" s="20" t="str" cm="1">
        <f t="array" ref="B1103">IF(Table2[[#This Row],[Max_num_drones]:[Max_num_drones]]=3,Table2[[#This Row],[Solving_time]:[Solving_time]],"")</f>
        <v/>
      </c>
      <c r="C1103" s="20" t="str" cm="1">
        <f t="array" ref="C1103">IF(Table2[[#This Row],[Max_num_drones]:[Max_num_drones]]=4,Table2[[#This Row],[Solving_time]:[Solving_time]],"")</f>
        <v/>
      </c>
      <c r="D1103" s="20" t="str" cm="1">
        <f t="array" ref="D1103">IF(Table2[[#This Row],[Max_num_drones]:[Max_num_drones]]=5,Table2[[#This Row],[Solving_time]:[Solving_time]],"")</f>
        <v/>
      </c>
    </row>
    <row r="1104" spans="1:4">
      <c r="A1104" s="20" t="str" cm="1">
        <f t="array" ref="A1104">IF(Table2[[#This Row],[Max_num_drones]:[Max_num_drones]]=2,Table2[[#This Row],[Solving_time]:[Solving_time]],"")</f>
        <v/>
      </c>
      <c r="B1104" s="20" t="str" cm="1">
        <f t="array" ref="B1104">IF(Table2[[#This Row],[Max_num_drones]:[Max_num_drones]]=3,Table2[[#This Row],[Solving_time]:[Solving_time]],"")</f>
        <v/>
      </c>
      <c r="C1104" s="20" t="str" cm="1">
        <f t="array" ref="C1104">IF(Table2[[#This Row],[Max_num_drones]:[Max_num_drones]]=4,Table2[[#This Row],[Solving_time]:[Solving_time]],"")</f>
        <v/>
      </c>
      <c r="D1104" s="20" t="str" cm="1">
        <f t="array" ref="D1104">IF(Table2[[#This Row],[Max_num_drones]:[Max_num_drones]]=5,Table2[[#This Row],[Solving_time]:[Solving_time]],"")</f>
        <v/>
      </c>
    </row>
    <row r="1105" spans="1:4">
      <c r="A1105" s="20" t="str" cm="1">
        <f t="array" ref="A1105">IF(Table2[[#This Row],[Max_num_drones]:[Max_num_drones]]=2,Table2[[#This Row],[Solving_time]:[Solving_time]],"")</f>
        <v/>
      </c>
      <c r="B1105" s="20" t="str" cm="1">
        <f t="array" ref="B1105">IF(Table2[[#This Row],[Max_num_drones]:[Max_num_drones]]=3,Table2[[#This Row],[Solving_time]:[Solving_time]],"")</f>
        <v/>
      </c>
      <c r="C1105" s="20" t="str" cm="1">
        <f t="array" ref="C1105">IF(Table2[[#This Row],[Max_num_drones]:[Max_num_drones]]=4,Table2[[#This Row],[Solving_time]:[Solving_time]],"")</f>
        <v/>
      </c>
      <c r="D1105" s="20" t="str" cm="1">
        <f t="array" ref="D1105">IF(Table2[[#This Row],[Max_num_drones]:[Max_num_drones]]=5,Table2[[#This Row],[Solving_time]:[Solving_time]],"")</f>
        <v/>
      </c>
    </row>
    <row r="1106" spans="1:4">
      <c r="A1106" s="20" t="str" cm="1">
        <f t="array" ref="A1106">IF(Table2[[#This Row],[Max_num_drones]:[Max_num_drones]]=2,Table2[[#This Row],[Solving_time]:[Solving_time]],"")</f>
        <v/>
      </c>
      <c r="B1106" s="20" t="str" cm="1">
        <f t="array" ref="B1106">IF(Table2[[#This Row],[Max_num_drones]:[Max_num_drones]]=3,Table2[[#This Row],[Solving_time]:[Solving_time]],"")</f>
        <v/>
      </c>
      <c r="C1106" s="20" t="str" cm="1">
        <f t="array" ref="C1106">IF(Table2[[#This Row],[Max_num_drones]:[Max_num_drones]]=4,Table2[[#This Row],[Solving_time]:[Solving_time]],"")</f>
        <v/>
      </c>
      <c r="D1106" s="20" t="str" cm="1">
        <f t="array" ref="D1106">IF(Table2[[#This Row],[Max_num_drones]:[Max_num_drones]]=5,Table2[[#This Row],[Solving_time]:[Solving_time]],"")</f>
        <v/>
      </c>
    </row>
    <row r="1107" spans="1:4">
      <c r="A1107" s="20" t="str" cm="1">
        <f t="array" ref="A1107">IF(Table2[[#This Row],[Max_num_drones]:[Max_num_drones]]=2,Table2[[#This Row],[Solving_time]:[Solving_time]],"")</f>
        <v/>
      </c>
      <c r="B1107" s="20" t="str" cm="1">
        <f t="array" ref="B1107">IF(Table2[[#This Row],[Max_num_drones]:[Max_num_drones]]=3,Table2[[#This Row],[Solving_time]:[Solving_time]],"")</f>
        <v/>
      </c>
      <c r="C1107" s="20" t="str" cm="1">
        <f t="array" ref="C1107">IF(Table2[[#This Row],[Max_num_drones]:[Max_num_drones]]=4,Table2[[#This Row],[Solving_time]:[Solving_time]],"")</f>
        <v/>
      </c>
      <c r="D1107" s="20" t="str" cm="1">
        <f t="array" ref="D1107">IF(Table2[[#This Row],[Max_num_drones]:[Max_num_drones]]=5,Table2[[#This Row],[Solving_time]:[Solving_time]],"")</f>
        <v/>
      </c>
    </row>
    <row r="1108" spans="1:4">
      <c r="A1108" s="20" t="str" cm="1">
        <f t="array" ref="A1108">IF(Table2[[#This Row],[Max_num_drones]:[Max_num_drones]]=2,Table2[[#This Row],[Solving_time]:[Solving_time]],"")</f>
        <v/>
      </c>
      <c r="B1108" s="20" t="str" cm="1">
        <f t="array" ref="B1108">IF(Table2[[#This Row],[Max_num_drones]:[Max_num_drones]]=3,Table2[[#This Row],[Solving_time]:[Solving_time]],"")</f>
        <v/>
      </c>
      <c r="C1108" s="20" t="str" cm="1">
        <f t="array" ref="C1108">IF(Table2[[#This Row],[Max_num_drones]:[Max_num_drones]]=4,Table2[[#This Row],[Solving_time]:[Solving_time]],"")</f>
        <v/>
      </c>
      <c r="D1108" s="20" t="str" cm="1">
        <f t="array" ref="D1108">IF(Table2[[#This Row],[Max_num_drones]:[Max_num_drones]]=5,Table2[[#This Row],[Solving_time]:[Solving_time]],"")</f>
        <v/>
      </c>
    </row>
    <row r="1109" spans="1:4">
      <c r="A1109" s="20" t="str" cm="1">
        <f t="array" ref="A1109">IF(Table2[[#This Row],[Max_num_drones]:[Max_num_drones]]=2,Table2[[#This Row],[Solving_time]:[Solving_time]],"")</f>
        <v/>
      </c>
      <c r="B1109" s="20" t="str" cm="1">
        <f t="array" ref="B1109">IF(Table2[[#This Row],[Max_num_drones]:[Max_num_drones]]=3,Table2[[#This Row],[Solving_time]:[Solving_time]],"")</f>
        <v/>
      </c>
      <c r="C1109" s="20" t="str" cm="1">
        <f t="array" ref="C1109">IF(Table2[[#This Row],[Max_num_drones]:[Max_num_drones]]=4,Table2[[#This Row],[Solving_time]:[Solving_time]],"")</f>
        <v/>
      </c>
      <c r="D1109" s="20" t="str" cm="1">
        <f t="array" ref="D1109">IF(Table2[[#This Row],[Max_num_drones]:[Max_num_drones]]=5,Table2[[#This Row],[Solving_time]:[Solving_time]],"")</f>
        <v/>
      </c>
    </row>
    <row r="1110" spans="1:4">
      <c r="A1110" s="20" t="str" cm="1">
        <f t="array" ref="A1110">IF(Table2[[#This Row],[Max_num_drones]:[Max_num_drones]]=2,Table2[[#This Row],[Solving_time]:[Solving_time]],"")</f>
        <v/>
      </c>
      <c r="B1110" s="20" t="str" cm="1">
        <f t="array" ref="B1110">IF(Table2[[#This Row],[Max_num_drones]:[Max_num_drones]]=3,Table2[[#This Row],[Solving_time]:[Solving_time]],"")</f>
        <v/>
      </c>
      <c r="C1110" s="20" t="str" cm="1">
        <f t="array" ref="C1110">IF(Table2[[#This Row],[Max_num_drones]:[Max_num_drones]]=4,Table2[[#This Row],[Solving_time]:[Solving_time]],"")</f>
        <v/>
      </c>
      <c r="D1110" s="20" t="str" cm="1">
        <f t="array" ref="D1110">IF(Table2[[#This Row],[Max_num_drones]:[Max_num_drones]]=5,Table2[[#This Row],[Solving_time]:[Solving_time]],"")</f>
        <v/>
      </c>
    </row>
    <row r="1111" spans="1:4">
      <c r="A1111" s="20" t="str" cm="1">
        <f t="array" ref="A1111">IF(Table2[[#This Row],[Max_num_drones]:[Max_num_drones]]=2,Table2[[#This Row],[Solving_time]:[Solving_time]],"")</f>
        <v/>
      </c>
      <c r="B1111" s="20" t="str" cm="1">
        <f t="array" ref="B1111">IF(Table2[[#This Row],[Max_num_drones]:[Max_num_drones]]=3,Table2[[#This Row],[Solving_time]:[Solving_time]],"")</f>
        <v/>
      </c>
      <c r="C1111" s="20" t="str" cm="1">
        <f t="array" ref="C1111">IF(Table2[[#This Row],[Max_num_drones]:[Max_num_drones]]=4,Table2[[#This Row],[Solving_time]:[Solving_time]],"")</f>
        <v/>
      </c>
      <c r="D1111" s="20" t="str" cm="1">
        <f t="array" ref="D1111">IF(Table2[[#This Row],[Max_num_drones]:[Max_num_drones]]=5,Table2[[#This Row],[Solving_time]:[Solving_time]],"")</f>
        <v/>
      </c>
    </row>
    <row r="1112" spans="1:4">
      <c r="A1112" s="20" t="str" cm="1">
        <f t="array" ref="A1112">IF(Table2[[#This Row],[Max_num_drones]:[Max_num_drones]]=2,Table2[[#This Row],[Solving_time]:[Solving_time]],"")</f>
        <v/>
      </c>
      <c r="B1112" s="20" t="str" cm="1">
        <f t="array" ref="B1112">IF(Table2[[#This Row],[Max_num_drones]:[Max_num_drones]]=3,Table2[[#This Row],[Solving_time]:[Solving_time]],"")</f>
        <v/>
      </c>
      <c r="C1112" s="20" t="str" cm="1">
        <f t="array" ref="C1112">IF(Table2[[#This Row],[Max_num_drones]:[Max_num_drones]]=4,Table2[[#This Row],[Solving_time]:[Solving_time]],"")</f>
        <v/>
      </c>
      <c r="D1112" s="20" t="str" cm="1">
        <f t="array" ref="D1112">IF(Table2[[#This Row],[Max_num_drones]:[Max_num_drones]]=5,Table2[[#This Row],[Solving_time]:[Solving_time]],"")</f>
        <v/>
      </c>
    </row>
    <row r="1113" spans="1:4">
      <c r="A1113" s="20" t="str" cm="1">
        <f t="array" ref="A1113">IF(Table2[[#This Row],[Max_num_drones]:[Max_num_drones]]=2,Table2[[#This Row],[Solving_time]:[Solving_time]],"")</f>
        <v/>
      </c>
      <c r="B1113" s="20" t="str" cm="1">
        <f t="array" ref="B1113">IF(Table2[[#This Row],[Max_num_drones]:[Max_num_drones]]=3,Table2[[#This Row],[Solving_time]:[Solving_time]],"")</f>
        <v/>
      </c>
      <c r="C1113" s="20" t="str" cm="1">
        <f t="array" ref="C1113">IF(Table2[[#This Row],[Max_num_drones]:[Max_num_drones]]=4,Table2[[#This Row],[Solving_time]:[Solving_time]],"")</f>
        <v/>
      </c>
      <c r="D1113" s="20" t="str" cm="1">
        <f t="array" ref="D1113">IF(Table2[[#This Row],[Max_num_drones]:[Max_num_drones]]=5,Table2[[#This Row],[Solving_time]:[Solving_time]],"")</f>
        <v/>
      </c>
    </row>
    <row r="1114" spans="1:4">
      <c r="A1114" s="20" t="str" cm="1">
        <f t="array" ref="A1114">IF(Table2[[#This Row],[Max_num_drones]:[Max_num_drones]]=2,Table2[[#This Row],[Solving_time]:[Solving_time]],"")</f>
        <v/>
      </c>
      <c r="B1114" s="20" t="str" cm="1">
        <f t="array" ref="B1114">IF(Table2[[#This Row],[Max_num_drones]:[Max_num_drones]]=3,Table2[[#This Row],[Solving_time]:[Solving_time]],"")</f>
        <v/>
      </c>
      <c r="C1114" s="20" t="str" cm="1">
        <f t="array" ref="C1114">IF(Table2[[#This Row],[Max_num_drones]:[Max_num_drones]]=4,Table2[[#This Row],[Solving_time]:[Solving_time]],"")</f>
        <v/>
      </c>
      <c r="D1114" s="20" t="str" cm="1">
        <f t="array" ref="D1114">IF(Table2[[#This Row],[Max_num_drones]:[Max_num_drones]]=5,Table2[[#This Row],[Solving_time]:[Solving_time]],"")</f>
        <v/>
      </c>
    </row>
    <row r="1115" spans="1:4">
      <c r="A1115" s="20" t="str" cm="1">
        <f t="array" ref="A1115">IF(Table2[[#This Row],[Max_num_drones]:[Max_num_drones]]=2,Table2[[#This Row],[Solving_time]:[Solving_time]],"")</f>
        <v/>
      </c>
      <c r="B1115" s="20" t="str" cm="1">
        <f t="array" ref="B1115">IF(Table2[[#This Row],[Max_num_drones]:[Max_num_drones]]=3,Table2[[#This Row],[Solving_time]:[Solving_time]],"")</f>
        <v/>
      </c>
      <c r="C1115" s="20" t="str" cm="1">
        <f t="array" ref="C1115">IF(Table2[[#This Row],[Max_num_drones]:[Max_num_drones]]=4,Table2[[#This Row],[Solving_time]:[Solving_time]],"")</f>
        <v/>
      </c>
      <c r="D1115" s="20" t="str" cm="1">
        <f t="array" ref="D1115">IF(Table2[[#This Row],[Max_num_drones]:[Max_num_drones]]=5,Table2[[#This Row],[Solving_time]:[Solving_time]],"")</f>
        <v/>
      </c>
    </row>
    <row r="1116" spans="1:4">
      <c r="A1116" s="20" t="str" cm="1">
        <f t="array" ref="A1116">IF(Table2[[#This Row],[Max_num_drones]:[Max_num_drones]]=2,Table2[[#This Row],[Solving_time]:[Solving_time]],"")</f>
        <v/>
      </c>
      <c r="B1116" s="20" t="str" cm="1">
        <f t="array" ref="B1116">IF(Table2[[#This Row],[Max_num_drones]:[Max_num_drones]]=3,Table2[[#This Row],[Solving_time]:[Solving_time]],"")</f>
        <v/>
      </c>
      <c r="C1116" s="20" t="str" cm="1">
        <f t="array" ref="C1116">IF(Table2[[#This Row],[Max_num_drones]:[Max_num_drones]]=4,Table2[[#This Row],[Solving_time]:[Solving_time]],"")</f>
        <v/>
      </c>
      <c r="D1116" s="20" t="str" cm="1">
        <f t="array" ref="D1116">IF(Table2[[#This Row],[Max_num_drones]:[Max_num_drones]]=5,Table2[[#This Row],[Solving_time]:[Solving_time]],"")</f>
        <v/>
      </c>
    </row>
    <row r="1117" spans="1:4">
      <c r="A1117" s="20" t="str" cm="1">
        <f t="array" ref="A1117">IF(Table2[[#This Row],[Max_num_drones]:[Max_num_drones]]=2,Table2[[#This Row],[Solving_time]:[Solving_time]],"")</f>
        <v/>
      </c>
      <c r="B1117" s="20" t="str" cm="1">
        <f t="array" ref="B1117">IF(Table2[[#This Row],[Max_num_drones]:[Max_num_drones]]=3,Table2[[#This Row],[Solving_time]:[Solving_time]],"")</f>
        <v/>
      </c>
      <c r="C1117" s="20" t="str" cm="1">
        <f t="array" ref="C1117">IF(Table2[[#This Row],[Max_num_drones]:[Max_num_drones]]=4,Table2[[#This Row],[Solving_time]:[Solving_time]],"")</f>
        <v/>
      </c>
      <c r="D1117" s="20" t="str" cm="1">
        <f t="array" ref="D1117">IF(Table2[[#This Row],[Max_num_drones]:[Max_num_drones]]=5,Table2[[#This Row],[Solving_time]:[Solving_time]],"")</f>
        <v/>
      </c>
    </row>
    <row r="1118" spans="1:4">
      <c r="A1118" s="20" t="str" cm="1">
        <f t="array" ref="A1118">IF(Table2[[#This Row],[Max_num_drones]:[Max_num_drones]]=2,Table2[[#This Row],[Solving_time]:[Solving_time]],"")</f>
        <v/>
      </c>
      <c r="B1118" s="20" t="str" cm="1">
        <f t="array" ref="B1118">IF(Table2[[#This Row],[Max_num_drones]:[Max_num_drones]]=3,Table2[[#This Row],[Solving_time]:[Solving_time]],"")</f>
        <v/>
      </c>
      <c r="C1118" s="20" t="str" cm="1">
        <f t="array" ref="C1118">IF(Table2[[#This Row],[Max_num_drones]:[Max_num_drones]]=4,Table2[[#This Row],[Solving_time]:[Solving_time]],"")</f>
        <v/>
      </c>
      <c r="D1118" s="20" t="str" cm="1">
        <f t="array" ref="D1118">IF(Table2[[#This Row],[Max_num_drones]:[Max_num_drones]]=5,Table2[[#This Row],[Solving_time]:[Solving_time]],"")</f>
        <v/>
      </c>
    </row>
    <row r="1119" spans="1:4">
      <c r="A1119" s="20" t="str" cm="1">
        <f t="array" ref="A1119">IF(Table2[[#This Row],[Max_num_drones]:[Max_num_drones]]=2,Table2[[#This Row],[Solving_time]:[Solving_time]],"")</f>
        <v/>
      </c>
      <c r="B1119" s="20" t="str" cm="1">
        <f t="array" ref="B1119">IF(Table2[[#This Row],[Max_num_drones]:[Max_num_drones]]=3,Table2[[#This Row],[Solving_time]:[Solving_time]],"")</f>
        <v/>
      </c>
      <c r="C1119" s="20" t="str" cm="1">
        <f t="array" ref="C1119">IF(Table2[[#This Row],[Max_num_drones]:[Max_num_drones]]=4,Table2[[#This Row],[Solving_time]:[Solving_time]],"")</f>
        <v/>
      </c>
      <c r="D1119" s="20" t="str" cm="1">
        <f t="array" ref="D1119">IF(Table2[[#This Row],[Max_num_drones]:[Max_num_drones]]=5,Table2[[#This Row],[Solving_time]:[Solving_time]],"")</f>
        <v/>
      </c>
    </row>
    <row r="1120" spans="1:4">
      <c r="A1120" s="20" t="str" cm="1">
        <f t="array" ref="A1120">IF(Table2[[#This Row],[Max_num_drones]:[Max_num_drones]]=2,Table2[[#This Row],[Solving_time]:[Solving_time]],"")</f>
        <v/>
      </c>
      <c r="B1120" s="20" t="str" cm="1">
        <f t="array" ref="B1120">IF(Table2[[#This Row],[Max_num_drones]:[Max_num_drones]]=3,Table2[[#This Row],[Solving_time]:[Solving_time]],"")</f>
        <v/>
      </c>
      <c r="C1120" s="20" t="str" cm="1">
        <f t="array" ref="C1120">IF(Table2[[#This Row],[Max_num_drones]:[Max_num_drones]]=4,Table2[[#This Row],[Solving_time]:[Solving_time]],"")</f>
        <v/>
      </c>
      <c r="D1120" s="20" t="str" cm="1">
        <f t="array" ref="D1120">IF(Table2[[#This Row],[Max_num_drones]:[Max_num_drones]]=5,Table2[[#This Row],[Solving_time]:[Solving_time]],"")</f>
        <v/>
      </c>
    </row>
    <row r="1121" spans="1:4">
      <c r="A1121" s="20" t="str" cm="1">
        <f t="array" ref="A1121">IF(Table2[[#This Row],[Max_num_drones]:[Max_num_drones]]=2,Table2[[#This Row],[Solving_time]:[Solving_time]],"")</f>
        <v/>
      </c>
      <c r="B1121" s="20" t="str" cm="1">
        <f t="array" ref="B1121">IF(Table2[[#This Row],[Max_num_drones]:[Max_num_drones]]=3,Table2[[#This Row],[Solving_time]:[Solving_time]],"")</f>
        <v/>
      </c>
      <c r="C1121" s="20" t="str" cm="1">
        <f t="array" ref="C1121">IF(Table2[[#This Row],[Max_num_drones]:[Max_num_drones]]=4,Table2[[#This Row],[Solving_time]:[Solving_time]],"")</f>
        <v/>
      </c>
      <c r="D1121" s="20" t="str" cm="1">
        <f t="array" ref="D1121">IF(Table2[[#This Row],[Max_num_drones]:[Max_num_drones]]=5,Table2[[#This Row],[Solving_time]:[Solving_time]],"")</f>
        <v/>
      </c>
    </row>
    <row r="1122" spans="1:4">
      <c r="A1122" s="20" t="str" cm="1">
        <f t="array" ref="A1122">IF(Table2[[#This Row],[Max_num_drones]:[Max_num_drones]]=2,Table2[[#This Row],[Solving_time]:[Solving_time]],"")</f>
        <v/>
      </c>
      <c r="B1122" s="20" t="str" cm="1">
        <f t="array" ref="B1122">IF(Table2[[#This Row],[Max_num_drones]:[Max_num_drones]]=3,Table2[[#This Row],[Solving_time]:[Solving_time]],"")</f>
        <v/>
      </c>
      <c r="C1122" s="20" t="str" cm="1">
        <f t="array" ref="C1122">IF(Table2[[#This Row],[Max_num_drones]:[Max_num_drones]]=4,Table2[[#This Row],[Solving_time]:[Solving_time]],"")</f>
        <v/>
      </c>
      <c r="D1122" s="20" t="str" cm="1">
        <f t="array" ref="D1122">IF(Table2[[#This Row],[Max_num_drones]:[Max_num_drones]]=5,Table2[[#This Row],[Solving_time]:[Solving_time]],"")</f>
        <v/>
      </c>
    </row>
    <row r="1123" spans="1:4">
      <c r="A1123" s="20" t="str" cm="1">
        <f t="array" ref="A1123">IF(Table2[[#This Row],[Max_num_drones]:[Max_num_drones]]=2,Table2[[#This Row],[Solving_time]:[Solving_time]],"")</f>
        <v/>
      </c>
      <c r="B1123" s="20" t="str" cm="1">
        <f t="array" ref="B1123">IF(Table2[[#This Row],[Max_num_drones]:[Max_num_drones]]=3,Table2[[#This Row],[Solving_time]:[Solving_time]],"")</f>
        <v/>
      </c>
      <c r="C1123" s="20" t="str" cm="1">
        <f t="array" ref="C1123">IF(Table2[[#This Row],[Max_num_drones]:[Max_num_drones]]=4,Table2[[#This Row],[Solving_time]:[Solving_time]],"")</f>
        <v/>
      </c>
      <c r="D1123" s="20" t="str" cm="1">
        <f t="array" ref="D1123">IF(Table2[[#This Row],[Max_num_drones]:[Max_num_drones]]=5,Table2[[#This Row],[Solving_time]:[Solving_time]],"")</f>
        <v/>
      </c>
    </row>
    <row r="1124" spans="1:4">
      <c r="A1124" s="20" t="str" cm="1">
        <f t="array" ref="A1124">IF(Table2[[#This Row],[Max_num_drones]:[Max_num_drones]]=2,Table2[[#This Row],[Solving_time]:[Solving_time]],"")</f>
        <v/>
      </c>
      <c r="B1124" s="20" t="str" cm="1">
        <f t="array" ref="B1124">IF(Table2[[#This Row],[Max_num_drones]:[Max_num_drones]]=3,Table2[[#This Row],[Solving_time]:[Solving_time]],"")</f>
        <v/>
      </c>
      <c r="C1124" s="20" t="str" cm="1">
        <f t="array" ref="C1124">IF(Table2[[#This Row],[Max_num_drones]:[Max_num_drones]]=4,Table2[[#This Row],[Solving_time]:[Solving_time]],"")</f>
        <v/>
      </c>
      <c r="D1124" s="20" t="str" cm="1">
        <f t="array" ref="D1124">IF(Table2[[#This Row],[Max_num_drones]:[Max_num_drones]]=5,Table2[[#This Row],[Solving_time]:[Solving_time]],"")</f>
        <v/>
      </c>
    </row>
    <row r="1125" spans="1:4">
      <c r="A1125" s="20" t="str" cm="1">
        <f t="array" ref="A1125">IF(Table2[[#This Row],[Max_num_drones]:[Max_num_drones]]=2,Table2[[#This Row],[Solving_time]:[Solving_time]],"")</f>
        <v/>
      </c>
      <c r="B1125" s="20" t="str" cm="1">
        <f t="array" ref="B1125">IF(Table2[[#This Row],[Max_num_drones]:[Max_num_drones]]=3,Table2[[#This Row],[Solving_time]:[Solving_time]],"")</f>
        <v/>
      </c>
      <c r="C1125" s="20" t="str" cm="1">
        <f t="array" ref="C1125">IF(Table2[[#This Row],[Max_num_drones]:[Max_num_drones]]=4,Table2[[#This Row],[Solving_time]:[Solving_time]],"")</f>
        <v/>
      </c>
      <c r="D1125" s="20" t="str" cm="1">
        <f t="array" ref="D1125">IF(Table2[[#This Row],[Max_num_drones]:[Max_num_drones]]=5,Table2[[#This Row],[Solving_time]:[Solving_time]],"")</f>
        <v/>
      </c>
    </row>
    <row r="1126" spans="1:4">
      <c r="A1126" s="20" t="str" cm="1">
        <f t="array" ref="A1126">IF(Table2[[#This Row],[Max_num_drones]:[Max_num_drones]]=2,Table2[[#This Row],[Solving_time]:[Solving_time]],"")</f>
        <v/>
      </c>
      <c r="B1126" s="20" t="str" cm="1">
        <f t="array" ref="B1126">IF(Table2[[#This Row],[Max_num_drones]:[Max_num_drones]]=3,Table2[[#This Row],[Solving_time]:[Solving_time]],"")</f>
        <v/>
      </c>
      <c r="C1126" s="20" t="str" cm="1">
        <f t="array" ref="C1126">IF(Table2[[#This Row],[Max_num_drones]:[Max_num_drones]]=4,Table2[[#This Row],[Solving_time]:[Solving_time]],"")</f>
        <v/>
      </c>
      <c r="D1126" s="20" t="str" cm="1">
        <f t="array" ref="D1126">IF(Table2[[#This Row],[Max_num_drones]:[Max_num_drones]]=5,Table2[[#This Row],[Solving_time]:[Solving_time]],"")</f>
        <v/>
      </c>
    </row>
    <row r="1127" spans="1:4">
      <c r="A1127" s="20" t="str" cm="1">
        <f t="array" ref="A1127">IF(Table2[[#This Row],[Max_num_drones]:[Max_num_drones]]=2,Table2[[#This Row],[Solving_time]:[Solving_time]],"")</f>
        <v/>
      </c>
      <c r="B1127" s="20" t="str" cm="1">
        <f t="array" ref="B1127">IF(Table2[[#This Row],[Max_num_drones]:[Max_num_drones]]=3,Table2[[#This Row],[Solving_time]:[Solving_time]],"")</f>
        <v/>
      </c>
      <c r="C1127" s="20" t="str" cm="1">
        <f t="array" ref="C1127">IF(Table2[[#This Row],[Max_num_drones]:[Max_num_drones]]=4,Table2[[#This Row],[Solving_time]:[Solving_time]],"")</f>
        <v/>
      </c>
      <c r="D1127" s="20" t="str" cm="1">
        <f t="array" ref="D1127">IF(Table2[[#This Row],[Max_num_drones]:[Max_num_drones]]=5,Table2[[#This Row],[Solving_time]:[Solving_time]],"")</f>
        <v/>
      </c>
    </row>
    <row r="1128" spans="1:4">
      <c r="A1128" s="20" t="str" cm="1">
        <f t="array" ref="A1128">IF(Table2[[#This Row],[Max_num_drones]:[Max_num_drones]]=2,Table2[[#This Row],[Solving_time]:[Solving_time]],"")</f>
        <v/>
      </c>
      <c r="B1128" s="20" t="str" cm="1">
        <f t="array" ref="B1128">IF(Table2[[#This Row],[Max_num_drones]:[Max_num_drones]]=3,Table2[[#This Row],[Solving_time]:[Solving_time]],"")</f>
        <v/>
      </c>
      <c r="C1128" s="20" t="str" cm="1">
        <f t="array" ref="C1128">IF(Table2[[#This Row],[Max_num_drones]:[Max_num_drones]]=4,Table2[[#This Row],[Solving_time]:[Solving_time]],"")</f>
        <v/>
      </c>
      <c r="D1128" s="20" t="str" cm="1">
        <f t="array" ref="D1128">IF(Table2[[#This Row],[Max_num_drones]:[Max_num_drones]]=5,Table2[[#This Row],[Solving_time]:[Solving_time]],"")</f>
        <v/>
      </c>
    </row>
    <row r="1129" spans="1:4">
      <c r="A1129" s="20" t="str" cm="1">
        <f t="array" ref="A1129">IF(Table2[[#This Row],[Max_num_drones]:[Max_num_drones]]=2,Table2[[#This Row],[Solving_time]:[Solving_time]],"")</f>
        <v/>
      </c>
      <c r="B1129" s="20" t="str" cm="1">
        <f t="array" ref="B1129">IF(Table2[[#This Row],[Max_num_drones]:[Max_num_drones]]=3,Table2[[#This Row],[Solving_time]:[Solving_time]],"")</f>
        <v/>
      </c>
      <c r="C1129" s="20" t="str" cm="1">
        <f t="array" ref="C1129">IF(Table2[[#This Row],[Max_num_drones]:[Max_num_drones]]=4,Table2[[#This Row],[Solving_time]:[Solving_time]],"")</f>
        <v/>
      </c>
      <c r="D1129" s="20" t="str" cm="1">
        <f t="array" ref="D1129">IF(Table2[[#This Row],[Max_num_drones]:[Max_num_drones]]=5,Table2[[#This Row],[Solving_time]:[Solving_time]],"")</f>
        <v/>
      </c>
    </row>
    <row r="1130" spans="1:4">
      <c r="A1130" s="20" t="str" cm="1">
        <f t="array" ref="A1130">IF(Table2[[#This Row],[Max_num_drones]:[Max_num_drones]]=2,Table2[[#This Row],[Solving_time]:[Solving_time]],"")</f>
        <v/>
      </c>
      <c r="B1130" s="20" t="str" cm="1">
        <f t="array" ref="B1130">IF(Table2[[#This Row],[Max_num_drones]:[Max_num_drones]]=3,Table2[[#This Row],[Solving_time]:[Solving_time]],"")</f>
        <v/>
      </c>
      <c r="C1130" s="20" t="str" cm="1">
        <f t="array" ref="C1130">IF(Table2[[#This Row],[Max_num_drones]:[Max_num_drones]]=4,Table2[[#This Row],[Solving_time]:[Solving_time]],"")</f>
        <v/>
      </c>
      <c r="D1130" s="20" t="str" cm="1">
        <f t="array" ref="D1130">IF(Table2[[#This Row],[Max_num_drones]:[Max_num_drones]]=5,Table2[[#This Row],[Solving_time]:[Solving_time]],"")</f>
        <v/>
      </c>
    </row>
    <row r="1131" spans="1:4">
      <c r="A1131" s="20" t="str" cm="1">
        <f t="array" ref="A1131">IF(Table2[[#This Row],[Max_num_drones]:[Max_num_drones]]=2,Table2[[#This Row],[Solving_time]:[Solving_time]],"")</f>
        <v/>
      </c>
      <c r="B1131" s="20" t="str" cm="1">
        <f t="array" ref="B1131">IF(Table2[[#This Row],[Max_num_drones]:[Max_num_drones]]=3,Table2[[#This Row],[Solving_time]:[Solving_time]],"")</f>
        <v/>
      </c>
      <c r="C1131" s="20" t="str" cm="1">
        <f t="array" ref="C1131">IF(Table2[[#This Row],[Max_num_drones]:[Max_num_drones]]=4,Table2[[#This Row],[Solving_time]:[Solving_time]],"")</f>
        <v/>
      </c>
      <c r="D1131" s="20" t="str" cm="1">
        <f t="array" ref="D1131">IF(Table2[[#This Row],[Max_num_drones]:[Max_num_drones]]=5,Table2[[#This Row],[Solving_time]:[Solving_time]],"")</f>
        <v/>
      </c>
    </row>
    <row r="1132" spans="1:4">
      <c r="A1132" s="20" t="str" cm="1">
        <f t="array" ref="A1132">IF(Table2[[#This Row],[Max_num_drones]:[Max_num_drones]]=2,Table2[[#This Row],[Solving_time]:[Solving_time]],"")</f>
        <v/>
      </c>
      <c r="B1132" s="20" t="str" cm="1">
        <f t="array" ref="B1132">IF(Table2[[#This Row],[Max_num_drones]:[Max_num_drones]]=3,Table2[[#This Row],[Solving_time]:[Solving_time]],"")</f>
        <v/>
      </c>
      <c r="C1132" s="20" t="str" cm="1">
        <f t="array" ref="C1132">IF(Table2[[#This Row],[Max_num_drones]:[Max_num_drones]]=4,Table2[[#This Row],[Solving_time]:[Solving_time]],"")</f>
        <v/>
      </c>
      <c r="D1132" s="20" t="str" cm="1">
        <f t="array" ref="D1132">IF(Table2[[#This Row],[Max_num_drones]:[Max_num_drones]]=5,Table2[[#This Row],[Solving_time]:[Solving_time]],"")</f>
        <v/>
      </c>
    </row>
    <row r="1133" spans="1:4">
      <c r="A1133" s="20" t="str" cm="1">
        <f t="array" ref="A1133">IF(Table2[[#This Row],[Max_num_drones]:[Max_num_drones]]=2,Table2[[#This Row],[Solving_time]:[Solving_time]],"")</f>
        <v/>
      </c>
      <c r="B1133" s="20" t="str" cm="1">
        <f t="array" ref="B1133">IF(Table2[[#This Row],[Max_num_drones]:[Max_num_drones]]=3,Table2[[#This Row],[Solving_time]:[Solving_time]],"")</f>
        <v/>
      </c>
      <c r="C1133" s="20" t="str" cm="1">
        <f t="array" ref="C1133">IF(Table2[[#This Row],[Max_num_drones]:[Max_num_drones]]=4,Table2[[#This Row],[Solving_time]:[Solving_time]],"")</f>
        <v/>
      </c>
      <c r="D1133" s="20" t="str" cm="1">
        <f t="array" ref="D1133">IF(Table2[[#This Row],[Max_num_drones]:[Max_num_drones]]=5,Table2[[#This Row],[Solving_time]:[Solving_time]],"")</f>
        <v/>
      </c>
    </row>
    <row r="1134" spans="1:4">
      <c r="A1134" s="20" t="str" cm="1">
        <f t="array" ref="A1134">IF(Table2[[#This Row],[Max_num_drones]:[Max_num_drones]]=2,Table2[[#This Row],[Solving_time]:[Solving_time]],"")</f>
        <v/>
      </c>
      <c r="B1134" s="20" t="str" cm="1">
        <f t="array" ref="B1134">IF(Table2[[#This Row],[Max_num_drones]:[Max_num_drones]]=3,Table2[[#This Row],[Solving_time]:[Solving_time]],"")</f>
        <v/>
      </c>
      <c r="C1134" s="20" t="str" cm="1">
        <f t="array" ref="C1134">IF(Table2[[#This Row],[Max_num_drones]:[Max_num_drones]]=4,Table2[[#This Row],[Solving_time]:[Solving_time]],"")</f>
        <v/>
      </c>
      <c r="D1134" s="20" t="str" cm="1">
        <f t="array" ref="D1134">IF(Table2[[#This Row],[Max_num_drones]:[Max_num_drones]]=5,Table2[[#This Row],[Solving_time]:[Solving_time]],"")</f>
        <v/>
      </c>
    </row>
    <row r="1135" spans="1:4">
      <c r="A1135" s="20" t="str" cm="1">
        <f t="array" ref="A1135">IF(Table2[[#This Row],[Max_num_drones]:[Max_num_drones]]=2,Table2[[#This Row],[Solving_time]:[Solving_time]],"")</f>
        <v/>
      </c>
      <c r="B1135" s="20" t="str" cm="1">
        <f t="array" ref="B1135">IF(Table2[[#This Row],[Max_num_drones]:[Max_num_drones]]=3,Table2[[#This Row],[Solving_time]:[Solving_time]],"")</f>
        <v/>
      </c>
      <c r="C1135" s="20" t="str" cm="1">
        <f t="array" ref="C1135">IF(Table2[[#This Row],[Max_num_drones]:[Max_num_drones]]=4,Table2[[#This Row],[Solving_time]:[Solving_time]],"")</f>
        <v/>
      </c>
      <c r="D1135" s="20" t="str" cm="1">
        <f t="array" ref="D1135">IF(Table2[[#This Row],[Max_num_drones]:[Max_num_drones]]=5,Table2[[#This Row],[Solving_time]:[Solving_time]],"")</f>
        <v/>
      </c>
    </row>
    <row r="1136" spans="1:4">
      <c r="A1136" s="20" t="str" cm="1">
        <f t="array" ref="A1136">IF(Table2[[#This Row],[Max_num_drones]:[Max_num_drones]]=2,Table2[[#This Row],[Solving_time]:[Solving_time]],"")</f>
        <v/>
      </c>
      <c r="B1136" s="20" t="str" cm="1">
        <f t="array" ref="B1136">IF(Table2[[#This Row],[Max_num_drones]:[Max_num_drones]]=3,Table2[[#This Row],[Solving_time]:[Solving_time]],"")</f>
        <v/>
      </c>
      <c r="C1136" s="20" t="str" cm="1">
        <f t="array" ref="C1136">IF(Table2[[#This Row],[Max_num_drones]:[Max_num_drones]]=4,Table2[[#This Row],[Solving_time]:[Solving_time]],"")</f>
        <v/>
      </c>
      <c r="D1136" s="20" t="str" cm="1">
        <f t="array" ref="D1136">IF(Table2[[#This Row],[Max_num_drones]:[Max_num_drones]]=5,Table2[[#This Row],[Solving_time]:[Solving_time]],"")</f>
        <v/>
      </c>
    </row>
    <row r="1137" spans="1:4">
      <c r="A1137" s="20" t="str" cm="1">
        <f t="array" ref="A1137">IF(Table2[[#This Row],[Max_num_drones]:[Max_num_drones]]=2,Table2[[#This Row],[Solving_time]:[Solving_time]],"")</f>
        <v/>
      </c>
      <c r="B1137" s="20" t="str" cm="1">
        <f t="array" ref="B1137">IF(Table2[[#This Row],[Max_num_drones]:[Max_num_drones]]=3,Table2[[#This Row],[Solving_time]:[Solving_time]],"")</f>
        <v/>
      </c>
      <c r="C1137" s="20" t="str" cm="1">
        <f t="array" ref="C1137">IF(Table2[[#This Row],[Max_num_drones]:[Max_num_drones]]=4,Table2[[#This Row],[Solving_time]:[Solving_time]],"")</f>
        <v/>
      </c>
      <c r="D1137" s="20" t="str" cm="1">
        <f t="array" ref="D1137">IF(Table2[[#This Row],[Max_num_drones]:[Max_num_drones]]=5,Table2[[#This Row],[Solving_time]:[Solving_time]],"")</f>
        <v/>
      </c>
    </row>
    <row r="1138" spans="1:4">
      <c r="A1138" s="20" t="str" cm="1">
        <f t="array" ref="A1138">IF(Table2[[#This Row],[Max_num_drones]:[Max_num_drones]]=2,Table2[[#This Row],[Solving_time]:[Solving_time]],"")</f>
        <v/>
      </c>
      <c r="B1138" s="20" t="str" cm="1">
        <f t="array" ref="B1138">IF(Table2[[#This Row],[Max_num_drones]:[Max_num_drones]]=3,Table2[[#This Row],[Solving_time]:[Solving_time]],"")</f>
        <v/>
      </c>
      <c r="C1138" s="20" t="str" cm="1">
        <f t="array" ref="C1138">IF(Table2[[#This Row],[Max_num_drones]:[Max_num_drones]]=4,Table2[[#This Row],[Solving_time]:[Solving_time]],"")</f>
        <v/>
      </c>
      <c r="D1138" s="20" t="str" cm="1">
        <f t="array" ref="D1138">IF(Table2[[#This Row],[Max_num_drones]:[Max_num_drones]]=5,Table2[[#This Row],[Solving_time]:[Solving_time]],"")</f>
        <v/>
      </c>
    </row>
    <row r="1139" spans="1:4">
      <c r="A1139" s="20" t="str" cm="1">
        <f t="array" ref="A1139">IF(Table2[[#This Row],[Max_num_drones]:[Max_num_drones]]=2,Table2[[#This Row],[Solving_time]:[Solving_time]],"")</f>
        <v/>
      </c>
      <c r="B1139" s="20" t="str" cm="1">
        <f t="array" ref="B1139">IF(Table2[[#This Row],[Max_num_drones]:[Max_num_drones]]=3,Table2[[#This Row],[Solving_time]:[Solving_time]],"")</f>
        <v/>
      </c>
      <c r="C1139" s="20" t="str" cm="1">
        <f t="array" ref="C1139">IF(Table2[[#This Row],[Max_num_drones]:[Max_num_drones]]=4,Table2[[#This Row],[Solving_time]:[Solving_time]],"")</f>
        <v/>
      </c>
      <c r="D1139" s="20" t="str" cm="1">
        <f t="array" ref="D1139">IF(Table2[[#This Row],[Max_num_drones]:[Max_num_drones]]=5,Table2[[#This Row],[Solving_time]:[Solving_time]],"")</f>
        <v/>
      </c>
    </row>
    <row r="1140" spans="1:4">
      <c r="A1140" s="20" t="str" cm="1">
        <f t="array" ref="A1140">IF(Table2[[#This Row],[Max_num_drones]:[Max_num_drones]]=2,Table2[[#This Row],[Solving_time]:[Solving_time]],"")</f>
        <v/>
      </c>
      <c r="B1140" s="20" t="str" cm="1">
        <f t="array" ref="B1140">IF(Table2[[#This Row],[Max_num_drones]:[Max_num_drones]]=3,Table2[[#This Row],[Solving_time]:[Solving_time]],"")</f>
        <v/>
      </c>
      <c r="C1140" s="20" t="str" cm="1">
        <f t="array" ref="C1140">IF(Table2[[#This Row],[Max_num_drones]:[Max_num_drones]]=4,Table2[[#This Row],[Solving_time]:[Solving_time]],"")</f>
        <v/>
      </c>
      <c r="D1140" s="20" t="str" cm="1">
        <f t="array" ref="D1140">IF(Table2[[#This Row],[Max_num_drones]:[Max_num_drones]]=5,Table2[[#This Row],[Solving_time]:[Solving_time]],"")</f>
        <v/>
      </c>
    </row>
    <row r="1141" spans="1:4">
      <c r="A1141" s="20" t="str" cm="1">
        <f t="array" ref="A1141">IF(Table2[[#This Row],[Max_num_drones]:[Max_num_drones]]=2,Table2[[#This Row],[Solving_time]:[Solving_time]],"")</f>
        <v/>
      </c>
      <c r="B1141" s="20" t="str" cm="1">
        <f t="array" ref="B1141">IF(Table2[[#This Row],[Max_num_drones]:[Max_num_drones]]=3,Table2[[#This Row],[Solving_time]:[Solving_time]],"")</f>
        <v/>
      </c>
      <c r="C1141" s="20" t="str" cm="1">
        <f t="array" ref="C1141">IF(Table2[[#This Row],[Max_num_drones]:[Max_num_drones]]=4,Table2[[#This Row],[Solving_time]:[Solving_time]],"")</f>
        <v/>
      </c>
      <c r="D1141" s="20" t="str" cm="1">
        <f t="array" ref="D1141">IF(Table2[[#This Row],[Max_num_drones]:[Max_num_drones]]=5,Table2[[#This Row],[Solving_time]:[Solving_time]],"")</f>
        <v/>
      </c>
    </row>
    <row r="1142" spans="1:4">
      <c r="A1142" s="20" t="str" cm="1">
        <f t="array" ref="A1142">IF(Table2[[#This Row],[Max_num_drones]:[Max_num_drones]]=2,Table2[[#This Row],[Solving_time]:[Solving_time]],"")</f>
        <v/>
      </c>
      <c r="B1142" s="20" t="str" cm="1">
        <f t="array" ref="B1142">IF(Table2[[#This Row],[Max_num_drones]:[Max_num_drones]]=3,Table2[[#This Row],[Solving_time]:[Solving_time]],"")</f>
        <v/>
      </c>
      <c r="C1142" s="20" t="str" cm="1">
        <f t="array" ref="C1142">IF(Table2[[#This Row],[Max_num_drones]:[Max_num_drones]]=4,Table2[[#This Row],[Solving_time]:[Solving_time]],"")</f>
        <v/>
      </c>
      <c r="D1142" s="20" t="str" cm="1">
        <f t="array" ref="D1142">IF(Table2[[#This Row],[Max_num_drones]:[Max_num_drones]]=5,Table2[[#This Row],[Solving_time]:[Solving_time]],"")</f>
        <v/>
      </c>
    </row>
    <row r="1143" spans="1:4">
      <c r="A1143" s="20" t="str" cm="1">
        <f t="array" ref="A1143">IF(Table2[[#This Row],[Max_num_drones]:[Max_num_drones]]=2,Table2[[#This Row],[Solving_time]:[Solving_time]],"")</f>
        <v/>
      </c>
      <c r="B1143" s="20" t="str" cm="1">
        <f t="array" ref="B1143">IF(Table2[[#This Row],[Max_num_drones]:[Max_num_drones]]=3,Table2[[#This Row],[Solving_time]:[Solving_time]],"")</f>
        <v/>
      </c>
      <c r="C1143" s="20" t="str" cm="1">
        <f t="array" ref="C1143">IF(Table2[[#This Row],[Max_num_drones]:[Max_num_drones]]=4,Table2[[#This Row],[Solving_time]:[Solving_time]],"")</f>
        <v/>
      </c>
      <c r="D1143" s="20" t="str" cm="1">
        <f t="array" ref="D1143">IF(Table2[[#This Row],[Max_num_drones]:[Max_num_drones]]=5,Table2[[#This Row],[Solving_time]:[Solving_time]],"")</f>
        <v/>
      </c>
    </row>
    <row r="1144" spans="1:4">
      <c r="A1144" s="20" t="str" cm="1">
        <f t="array" ref="A1144">IF(Table2[[#This Row],[Max_num_drones]:[Max_num_drones]]=2,Table2[[#This Row],[Solving_time]:[Solving_time]],"")</f>
        <v/>
      </c>
      <c r="B1144" s="20" t="str" cm="1">
        <f t="array" ref="B1144">IF(Table2[[#This Row],[Max_num_drones]:[Max_num_drones]]=3,Table2[[#This Row],[Solving_time]:[Solving_time]],"")</f>
        <v/>
      </c>
      <c r="C1144" s="20" t="str" cm="1">
        <f t="array" ref="C1144">IF(Table2[[#This Row],[Max_num_drones]:[Max_num_drones]]=4,Table2[[#This Row],[Solving_time]:[Solving_time]],"")</f>
        <v/>
      </c>
      <c r="D1144" s="20" t="str" cm="1">
        <f t="array" ref="D1144">IF(Table2[[#This Row],[Max_num_drones]:[Max_num_drones]]=5,Table2[[#This Row],[Solving_time]:[Solving_time]],"")</f>
        <v/>
      </c>
    </row>
    <row r="1145" spans="1:4">
      <c r="A1145" s="20" t="str" cm="1">
        <f t="array" ref="A1145">IF(Table2[[#This Row],[Max_num_drones]:[Max_num_drones]]=2,Table2[[#This Row],[Solving_time]:[Solving_time]],"")</f>
        <v/>
      </c>
      <c r="B1145" s="20" t="str" cm="1">
        <f t="array" ref="B1145">IF(Table2[[#This Row],[Max_num_drones]:[Max_num_drones]]=3,Table2[[#This Row],[Solving_time]:[Solving_time]],"")</f>
        <v/>
      </c>
      <c r="C1145" s="20" t="str" cm="1">
        <f t="array" ref="C1145">IF(Table2[[#This Row],[Max_num_drones]:[Max_num_drones]]=4,Table2[[#This Row],[Solving_time]:[Solving_time]],"")</f>
        <v/>
      </c>
      <c r="D1145" s="20" t="str" cm="1">
        <f t="array" ref="D1145">IF(Table2[[#This Row],[Max_num_drones]:[Max_num_drones]]=5,Table2[[#This Row],[Solving_time]:[Solving_time]],"")</f>
        <v/>
      </c>
    </row>
    <row r="1146" spans="1:4">
      <c r="A1146" s="20" t="str" cm="1">
        <f t="array" ref="A1146">IF(Table2[[#This Row],[Max_num_drones]:[Max_num_drones]]=2,Table2[[#This Row],[Solving_time]:[Solving_time]],"")</f>
        <v/>
      </c>
      <c r="B1146" s="20" t="str" cm="1">
        <f t="array" ref="B1146">IF(Table2[[#This Row],[Max_num_drones]:[Max_num_drones]]=3,Table2[[#This Row],[Solving_time]:[Solving_time]],"")</f>
        <v/>
      </c>
      <c r="C1146" s="20" t="str" cm="1">
        <f t="array" ref="C1146">IF(Table2[[#This Row],[Max_num_drones]:[Max_num_drones]]=4,Table2[[#This Row],[Solving_time]:[Solving_time]],"")</f>
        <v/>
      </c>
      <c r="D1146" s="20" t="str" cm="1">
        <f t="array" ref="D1146">IF(Table2[[#This Row],[Max_num_drones]:[Max_num_drones]]=5,Table2[[#This Row],[Solving_time]:[Solving_time]],"")</f>
        <v/>
      </c>
    </row>
    <row r="1147" spans="1:4">
      <c r="A1147" s="20" t="str" cm="1">
        <f t="array" ref="A1147">IF(Table2[[#This Row],[Max_num_drones]:[Max_num_drones]]=2,Table2[[#This Row],[Solving_time]:[Solving_time]],"")</f>
        <v/>
      </c>
      <c r="B1147" s="20" t="str" cm="1">
        <f t="array" ref="B1147">IF(Table2[[#This Row],[Max_num_drones]:[Max_num_drones]]=3,Table2[[#This Row],[Solving_time]:[Solving_time]],"")</f>
        <v/>
      </c>
      <c r="C1147" s="20" t="str" cm="1">
        <f t="array" ref="C1147">IF(Table2[[#This Row],[Max_num_drones]:[Max_num_drones]]=4,Table2[[#This Row],[Solving_time]:[Solving_time]],"")</f>
        <v/>
      </c>
      <c r="D1147" s="20" t="str" cm="1">
        <f t="array" ref="D1147">IF(Table2[[#This Row],[Max_num_drones]:[Max_num_drones]]=5,Table2[[#This Row],[Solving_time]:[Solving_time]],"")</f>
        <v/>
      </c>
    </row>
    <row r="1148" spans="1:4">
      <c r="A1148" s="20" t="str" cm="1">
        <f t="array" ref="A1148">IF(Table2[[#This Row],[Max_num_drones]:[Max_num_drones]]=2,Table2[[#This Row],[Solving_time]:[Solving_time]],"")</f>
        <v/>
      </c>
      <c r="B1148" s="20" t="str" cm="1">
        <f t="array" ref="B1148">IF(Table2[[#This Row],[Max_num_drones]:[Max_num_drones]]=3,Table2[[#This Row],[Solving_time]:[Solving_time]],"")</f>
        <v/>
      </c>
      <c r="C1148" s="20" t="str" cm="1">
        <f t="array" ref="C1148">IF(Table2[[#This Row],[Max_num_drones]:[Max_num_drones]]=4,Table2[[#This Row],[Solving_time]:[Solving_time]],"")</f>
        <v/>
      </c>
      <c r="D1148" s="20" t="str" cm="1">
        <f t="array" ref="D1148">IF(Table2[[#This Row],[Max_num_drones]:[Max_num_drones]]=5,Table2[[#This Row],[Solving_time]:[Solving_time]],"")</f>
        <v/>
      </c>
    </row>
    <row r="1149" spans="1:4">
      <c r="A1149" s="20" t="str" cm="1">
        <f t="array" ref="A1149">IF(Table2[[#This Row],[Max_num_drones]:[Max_num_drones]]=2,Table2[[#This Row],[Solving_time]:[Solving_time]],"")</f>
        <v/>
      </c>
      <c r="B1149" s="20" t="str" cm="1">
        <f t="array" ref="B1149">IF(Table2[[#This Row],[Max_num_drones]:[Max_num_drones]]=3,Table2[[#This Row],[Solving_time]:[Solving_time]],"")</f>
        <v/>
      </c>
      <c r="C1149" s="20" t="str" cm="1">
        <f t="array" ref="C1149">IF(Table2[[#This Row],[Max_num_drones]:[Max_num_drones]]=4,Table2[[#This Row],[Solving_time]:[Solving_time]],"")</f>
        <v/>
      </c>
      <c r="D1149" s="20" t="str" cm="1">
        <f t="array" ref="D1149">IF(Table2[[#This Row],[Max_num_drones]:[Max_num_drones]]=5,Table2[[#This Row],[Solving_time]:[Solving_time]],"")</f>
        <v/>
      </c>
    </row>
    <row r="1150" spans="1:4">
      <c r="A1150" s="20" t="str" cm="1">
        <f t="array" ref="A1150">IF(Table2[[#This Row],[Max_num_drones]:[Max_num_drones]]=2,Table2[[#This Row],[Solving_time]:[Solving_time]],"")</f>
        <v/>
      </c>
      <c r="B1150" s="20" t="str" cm="1">
        <f t="array" ref="B1150">IF(Table2[[#This Row],[Max_num_drones]:[Max_num_drones]]=3,Table2[[#This Row],[Solving_time]:[Solving_time]],"")</f>
        <v/>
      </c>
      <c r="C1150" s="20" t="str" cm="1">
        <f t="array" ref="C1150">IF(Table2[[#This Row],[Max_num_drones]:[Max_num_drones]]=4,Table2[[#This Row],[Solving_time]:[Solving_time]],"")</f>
        <v/>
      </c>
      <c r="D1150" s="20" t="str" cm="1">
        <f t="array" ref="D1150">IF(Table2[[#This Row],[Max_num_drones]:[Max_num_drones]]=5,Table2[[#This Row],[Solving_time]:[Solving_time]],"")</f>
        <v/>
      </c>
    </row>
    <row r="1151" spans="1:4">
      <c r="A1151" s="20" t="str" cm="1">
        <f t="array" ref="A1151">IF(Table2[[#This Row],[Max_num_drones]:[Max_num_drones]]=2,Table2[[#This Row],[Solving_time]:[Solving_time]],"")</f>
        <v/>
      </c>
      <c r="B1151" s="20" t="str" cm="1">
        <f t="array" ref="B1151">IF(Table2[[#This Row],[Max_num_drones]:[Max_num_drones]]=3,Table2[[#This Row],[Solving_time]:[Solving_time]],"")</f>
        <v/>
      </c>
      <c r="C1151" s="20" t="str" cm="1">
        <f t="array" ref="C1151">IF(Table2[[#This Row],[Max_num_drones]:[Max_num_drones]]=4,Table2[[#This Row],[Solving_time]:[Solving_time]],"")</f>
        <v/>
      </c>
      <c r="D1151" s="20" t="str" cm="1">
        <f t="array" ref="D1151">IF(Table2[[#This Row],[Max_num_drones]:[Max_num_drones]]=5,Table2[[#This Row],[Solving_time]:[Solving_time]],"")</f>
        <v/>
      </c>
    </row>
    <row r="1152" spans="1:4">
      <c r="A1152" s="20" t="str" cm="1">
        <f t="array" ref="A1152">IF(Table2[[#This Row],[Max_num_drones]:[Max_num_drones]]=2,Table2[[#This Row],[Solving_time]:[Solving_time]],"")</f>
        <v/>
      </c>
      <c r="B1152" s="20" t="str" cm="1">
        <f t="array" ref="B1152">IF(Table2[[#This Row],[Max_num_drones]:[Max_num_drones]]=3,Table2[[#This Row],[Solving_time]:[Solving_time]],"")</f>
        <v/>
      </c>
      <c r="C1152" s="20" t="str" cm="1">
        <f t="array" ref="C1152">IF(Table2[[#This Row],[Max_num_drones]:[Max_num_drones]]=4,Table2[[#This Row],[Solving_time]:[Solving_time]],"")</f>
        <v/>
      </c>
      <c r="D1152" s="20" t="str" cm="1">
        <f t="array" ref="D1152">IF(Table2[[#This Row],[Max_num_drones]:[Max_num_drones]]=5,Table2[[#This Row],[Solving_time]:[Solving_time]],"")</f>
        <v/>
      </c>
    </row>
    <row r="1153" spans="1:4">
      <c r="A1153" s="20" t="str" cm="1">
        <f t="array" ref="A1153">IF(Table2[[#This Row],[Max_num_drones]:[Max_num_drones]]=2,Table2[[#This Row],[Solving_time]:[Solving_time]],"")</f>
        <v/>
      </c>
      <c r="B1153" s="20" t="str" cm="1">
        <f t="array" ref="B1153">IF(Table2[[#This Row],[Max_num_drones]:[Max_num_drones]]=3,Table2[[#This Row],[Solving_time]:[Solving_time]],"")</f>
        <v/>
      </c>
      <c r="C1153" s="20" t="str" cm="1">
        <f t="array" ref="C1153">IF(Table2[[#This Row],[Max_num_drones]:[Max_num_drones]]=4,Table2[[#This Row],[Solving_time]:[Solving_time]],"")</f>
        <v/>
      </c>
      <c r="D1153" s="20" t="str" cm="1">
        <f t="array" ref="D1153">IF(Table2[[#This Row],[Max_num_drones]:[Max_num_drones]]=5,Table2[[#This Row],[Solving_time]:[Solving_time]],"")</f>
        <v/>
      </c>
    </row>
    <row r="1154" spans="1:4">
      <c r="A1154" s="20" t="str" cm="1">
        <f t="array" ref="A1154">IF(Table2[[#This Row],[Max_num_drones]:[Max_num_drones]]=2,Table2[[#This Row],[Solving_time]:[Solving_time]],"")</f>
        <v/>
      </c>
      <c r="B1154" s="20" t="str" cm="1">
        <f t="array" ref="B1154">IF(Table2[[#This Row],[Max_num_drones]:[Max_num_drones]]=3,Table2[[#This Row],[Solving_time]:[Solving_time]],"")</f>
        <v/>
      </c>
      <c r="C1154" s="20" t="str" cm="1">
        <f t="array" ref="C1154">IF(Table2[[#This Row],[Max_num_drones]:[Max_num_drones]]=4,Table2[[#This Row],[Solving_time]:[Solving_time]],"")</f>
        <v/>
      </c>
      <c r="D1154" s="20" t="str" cm="1">
        <f t="array" ref="D1154">IF(Table2[[#This Row],[Max_num_drones]:[Max_num_drones]]=5,Table2[[#This Row],[Solving_time]:[Solving_time]],"")</f>
        <v/>
      </c>
    </row>
    <row r="1155" spans="1:4">
      <c r="A1155" s="20" t="str" cm="1">
        <f t="array" ref="A1155">IF(Table2[[#This Row],[Max_num_drones]:[Max_num_drones]]=2,Table2[[#This Row],[Solving_time]:[Solving_time]],"")</f>
        <v/>
      </c>
      <c r="B1155" s="20" t="str" cm="1">
        <f t="array" ref="B1155">IF(Table2[[#This Row],[Max_num_drones]:[Max_num_drones]]=3,Table2[[#This Row],[Solving_time]:[Solving_time]],"")</f>
        <v/>
      </c>
      <c r="C1155" s="20" t="str" cm="1">
        <f t="array" ref="C1155">IF(Table2[[#This Row],[Max_num_drones]:[Max_num_drones]]=4,Table2[[#This Row],[Solving_time]:[Solving_time]],"")</f>
        <v/>
      </c>
      <c r="D1155" s="20" t="str" cm="1">
        <f t="array" ref="D1155">IF(Table2[[#This Row],[Max_num_drones]:[Max_num_drones]]=5,Table2[[#This Row],[Solving_time]:[Solving_time]],"")</f>
        <v/>
      </c>
    </row>
    <row r="1156" spans="1:4">
      <c r="A1156" s="20" t="str" cm="1">
        <f t="array" ref="A1156">IF(Table2[[#This Row],[Max_num_drones]:[Max_num_drones]]=2,Table2[[#This Row],[Solving_time]:[Solving_time]],"")</f>
        <v/>
      </c>
      <c r="B1156" s="20" t="str" cm="1">
        <f t="array" ref="B1156">IF(Table2[[#This Row],[Max_num_drones]:[Max_num_drones]]=3,Table2[[#This Row],[Solving_time]:[Solving_time]],"")</f>
        <v/>
      </c>
      <c r="C1156" s="20" t="str" cm="1">
        <f t="array" ref="C1156">IF(Table2[[#This Row],[Max_num_drones]:[Max_num_drones]]=4,Table2[[#This Row],[Solving_time]:[Solving_time]],"")</f>
        <v/>
      </c>
      <c r="D1156" s="20" t="str" cm="1">
        <f t="array" ref="D1156">IF(Table2[[#This Row],[Max_num_drones]:[Max_num_drones]]=5,Table2[[#This Row],[Solving_time]:[Solving_time]],"")</f>
        <v/>
      </c>
    </row>
    <row r="1157" spans="1:4">
      <c r="A1157" s="20" t="str" cm="1">
        <f t="array" ref="A1157">IF(Table2[[#This Row],[Max_num_drones]:[Max_num_drones]]=2,Table2[[#This Row],[Solving_time]:[Solving_time]],"")</f>
        <v/>
      </c>
      <c r="B1157" s="20" t="str" cm="1">
        <f t="array" ref="B1157">IF(Table2[[#This Row],[Max_num_drones]:[Max_num_drones]]=3,Table2[[#This Row],[Solving_time]:[Solving_time]],"")</f>
        <v/>
      </c>
      <c r="C1157" s="20" t="str" cm="1">
        <f t="array" ref="C1157">IF(Table2[[#This Row],[Max_num_drones]:[Max_num_drones]]=4,Table2[[#This Row],[Solving_time]:[Solving_time]],"")</f>
        <v/>
      </c>
      <c r="D1157" s="20" t="str" cm="1">
        <f t="array" ref="D1157">IF(Table2[[#This Row],[Max_num_drones]:[Max_num_drones]]=5,Table2[[#This Row],[Solving_time]:[Solving_time]],"")</f>
        <v/>
      </c>
    </row>
    <row r="1158" spans="1:4">
      <c r="A1158" s="20" t="str" cm="1">
        <f t="array" ref="A1158">IF(Table2[[#This Row],[Max_num_drones]:[Max_num_drones]]=2,Table2[[#This Row],[Solving_time]:[Solving_time]],"")</f>
        <v/>
      </c>
      <c r="B1158" s="20" t="str" cm="1">
        <f t="array" ref="B1158">IF(Table2[[#This Row],[Max_num_drones]:[Max_num_drones]]=3,Table2[[#This Row],[Solving_time]:[Solving_time]],"")</f>
        <v/>
      </c>
      <c r="C1158" s="20" t="str" cm="1">
        <f t="array" ref="C1158">IF(Table2[[#This Row],[Max_num_drones]:[Max_num_drones]]=4,Table2[[#This Row],[Solving_time]:[Solving_time]],"")</f>
        <v/>
      </c>
      <c r="D1158" s="20" t="str" cm="1">
        <f t="array" ref="D1158">IF(Table2[[#This Row],[Max_num_drones]:[Max_num_drones]]=5,Table2[[#This Row],[Solving_time]:[Solving_time]],"")</f>
        <v/>
      </c>
    </row>
    <row r="1159" spans="1:4">
      <c r="A1159" s="20" t="str" cm="1">
        <f t="array" ref="A1159">IF(Table2[[#This Row],[Max_num_drones]:[Max_num_drones]]=2,Table2[[#This Row],[Solving_time]:[Solving_time]],"")</f>
        <v/>
      </c>
      <c r="B1159" s="20" t="str" cm="1">
        <f t="array" ref="B1159">IF(Table2[[#This Row],[Max_num_drones]:[Max_num_drones]]=3,Table2[[#This Row],[Solving_time]:[Solving_time]],"")</f>
        <v/>
      </c>
      <c r="C1159" s="20" t="str" cm="1">
        <f t="array" ref="C1159">IF(Table2[[#This Row],[Max_num_drones]:[Max_num_drones]]=4,Table2[[#This Row],[Solving_time]:[Solving_time]],"")</f>
        <v/>
      </c>
      <c r="D1159" s="20" t="str" cm="1">
        <f t="array" ref="D1159">IF(Table2[[#This Row],[Max_num_drones]:[Max_num_drones]]=5,Table2[[#This Row],[Solving_time]:[Solving_time]],"")</f>
        <v/>
      </c>
    </row>
    <row r="1160" spans="1:4">
      <c r="A1160" s="20" t="str" cm="1">
        <f t="array" ref="A1160">IF(Table2[[#This Row],[Max_num_drones]:[Max_num_drones]]=2,Table2[[#This Row],[Solving_time]:[Solving_time]],"")</f>
        <v/>
      </c>
      <c r="B1160" s="20" t="str" cm="1">
        <f t="array" ref="B1160">IF(Table2[[#This Row],[Max_num_drones]:[Max_num_drones]]=3,Table2[[#This Row],[Solving_time]:[Solving_time]],"")</f>
        <v/>
      </c>
      <c r="C1160" s="20" t="str" cm="1">
        <f t="array" ref="C1160">IF(Table2[[#This Row],[Max_num_drones]:[Max_num_drones]]=4,Table2[[#This Row],[Solving_time]:[Solving_time]],"")</f>
        <v/>
      </c>
      <c r="D1160" s="20" t="str" cm="1">
        <f t="array" ref="D1160">IF(Table2[[#This Row],[Max_num_drones]:[Max_num_drones]]=5,Table2[[#This Row],[Solving_time]:[Solving_time]],"")</f>
        <v/>
      </c>
    </row>
    <row r="1161" spans="1:4">
      <c r="A1161" s="20" t="str" cm="1">
        <f t="array" ref="A1161">IF(Table2[[#This Row],[Max_num_drones]:[Max_num_drones]]=2,Table2[[#This Row],[Solving_time]:[Solving_time]],"")</f>
        <v/>
      </c>
      <c r="B1161" s="20" t="str" cm="1">
        <f t="array" ref="B1161">IF(Table2[[#This Row],[Max_num_drones]:[Max_num_drones]]=3,Table2[[#This Row],[Solving_time]:[Solving_time]],"")</f>
        <v/>
      </c>
      <c r="C1161" s="20" t="str" cm="1">
        <f t="array" ref="C1161">IF(Table2[[#This Row],[Max_num_drones]:[Max_num_drones]]=4,Table2[[#This Row],[Solving_time]:[Solving_time]],"")</f>
        <v/>
      </c>
      <c r="D1161" s="20" t="str" cm="1">
        <f t="array" ref="D1161">IF(Table2[[#This Row],[Max_num_drones]:[Max_num_drones]]=5,Table2[[#This Row],[Solving_time]:[Solving_time]],"")</f>
        <v/>
      </c>
    </row>
    <row r="1162" spans="1:4">
      <c r="A1162" s="20" t="str" cm="1">
        <f t="array" ref="A1162">IF(Table2[[#This Row],[Max_num_drones]:[Max_num_drones]]=2,Table2[[#This Row],[Solving_time]:[Solving_time]],"")</f>
        <v/>
      </c>
      <c r="B1162" s="20" t="str" cm="1">
        <f t="array" ref="B1162">IF(Table2[[#This Row],[Max_num_drones]:[Max_num_drones]]=3,Table2[[#This Row],[Solving_time]:[Solving_time]],"")</f>
        <v/>
      </c>
      <c r="C1162" s="20" t="str" cm="1">
        <f t="array" ref="C1162">IF(Table2[[#This Row],[Max_num_drones]:[Max_num_drones]]=4,Table2[[#This Row],[Solving_time]:[Solving_time]],"")</f>
        <v/>
      </c>
      <c r="D1162" s="20" t="str" cm="1">
        <f t="array" ref="D1162">IF(Table2[[#This Row],[Max_num_drones]:[Max_num_drones]]=5,Table2[[#This Row],[Solving_time]:[Solving_time]],"")</f>
        <v/>
      </c>
    </row>
    <row r="1163" spans="1:4">
      <c r="A1163" s="20" t="str" cm="1">
        <f t="array" ref="A1163">IF(Table2[[#This Row],[Max_num_drones]:[Max_num_drones]]=2,Table2[[#This Row],[Solving_time]:[Solving_time]],"")</f>
        <v/>
      </c>
      <c r="B1163" s="20" t="str" cm="1">
        <f t="array" ref="B1163">IF(Table2[[#This Row],[Max_num_drones]:[Max_num_drones]]=3,Table2[[#This Row],[Solving_time]:[Solving_time]],"")</f>
        <v/>
      </c>
      <c r="C1163" s="20" t="str" cm="1">
        <f t="array" ref="C1163">IF(Table2[[#This Row],[Max_num_drones]:[Max_num_drones]]=4,Table2[[#This Row],[Solving_time]:[Solving_time]],"")</f>
        <v/>
      </c>
      <c r="D1163" s="20" t="str" cm="1">
        <f t="array" ref="D1163">IF(Table2[[#This Row],[Max_num_drones]:[Max_num_drones]]=5,Table2[[#This Row],[Solving_time]:[Solving_time]],"")</f>
        <v/>
      </c>
    </row>
    <row r="1164" spans="1:4">
      <c r="A1164" s="20" t="str" cm="1">
        <f t="array" ref="A1164">IF(Table2[[#This Row],[Max_num_drones]:[Max_num_drones]]=2,Table2[[#This Row],[Solving_time]:[Solving_time]],"")</f>
        <v/>
      </c>
      <c r="B1164" s="20" t="str" cm="1">
        <f t="array" ref="B1164">IF(Table2[[#This Row],[Max_num_drones]:[Max_num_drones]]=3,Table2[[#This Row],[Solving_time]:[Solving_time]],"")</f>
        <v/>
      </c>
      <c r="C1164" s="20" t="str" cm="1">
        <f t="array" ref="C1164">IF(Table2[[#This Row],[Max_num_drones]:[Max_num_drones]]=4,Table2[[#This Row],[Solving_time]:[Solving_time]],"")</f>
        <v/>
      </c>
      <c r="D1164" s="20" t="str" cm="1">
        <f t="array" ref="D1164">IF(Table2[[#This Row],[Max_num_drones]:[Max_num_drones]]=5,Table2[[#This Row],[Solving_time]:[Solving_time]],"")</f>
        <v/>
      </c>
    </row>
    <row r="1165" spans="1:4">
      <c r="A1165" s="20" t="str" cm="1">
        <f t="array" ref="A1165">IF(Table2[[#This Row],[Max_num_drones]:[Max_num_drones]]=2,Table2[[#This Row],[Solving_time]:[Solving_time]],"")</f>
        <v/>
      </c>
      <c r="B1165" s="20" t="str" cm="1">
        <f t="array" ref="B1165">IF(Table2[[#This Row],[Max_num_drones]:[Max_num_drones]]=3,Table2[[#This Row],[Solving_time]:[Solving_time]],"")</f>
        <v/>
      </c>
      <c r="C1165" s="20" t="str" cm="1">
        <f t="array" ref="C1165">IF(Table2[[#This Row],[Max_num_drones]:[Max_num_drones]]=4,Table2[[#This Row],[Solving_time]:[Solving_time]],"")</f>
        <v/>
      </c>
      <c r="D1165" s="20" t="str" cm="1">
        <f t="array" ref="D1165">IF(Table2[[#This Row],[Max_num_drones]:[Max_num_drones]]=5,Table2[[#This Row],[Solving_time]:[Solving_time]],"")</f>
        <v/>
      </c>
    </row>
    <row r="1166" spans="1:4">
      <c r="A1166" s="20" t="str" cm="1">
        <f t="array" ref="A1166">IF(Table2[[#This Row],[Max_num_drones]:[Max_num_drones]]=2,Table2[[#This Row],[Solving_time]:[Solving_time]],"")</f>
        <v/>
      </c>
      <c r="B1166" s="20" t="str" cm="1">
        <f t="array" ref="B1166">IF(Table2[[#This Row],[Max_num_drones]:[Max_num_drones]]=3,Table2[[#This Row],[Solving_time]:[Solving_time]],"")</f>
        <v/>
      </c>
      <c r="C1166" s="20" t="str" cm="1">
        <f t="array" ref="C1166">IF(Table2[[#This Row],[Max_num_drones]:[Max_num_drones]]=4,Table2[[#This Row],[Solving_time]:[Solving_time]],"")</f>
        <v/>
      </c>
      <c r="D1166" s="20" t="str" cm="1">
        <f t="array" ref="D1166">IF(Table2[[#This Row],[Max_num_drones]:[Max_num_drones]]=5,Table2[[#This Row],[Solving_time]:[Solving_time]],"")</f>
        <v/>
      </c>
    </row>
    <row r="1167" spans="1:4">
      <c r="A1167" s="20" t="str" cm="1">
        <f t="array" ref="A1167">IF(Table2[[#This Row],[Max_num_drones]:[Max_num_drones]]=2,Table2[[#This Row],[Solving_time]:[Solving_time]],"")</f>
        <v/>
      </c>
      <c r="B1167" s="20" t="str" cm="1">
        <f t="array" ref="B1167">IF(Table2[[#This Row],[Max_num_drones]:[Max_num_drones]]=3,Table2[[#This Row],[Solving_time]:[Solving_time]],"")</f>
        <v/>
      </c>
      <c r="C1167" s="20" t="str" cm="1">
        <f t="array" ref="C1167">IF(Table2[[#This Row],[Max_num_drones]:[Max_num_drones]]=4,Table2[[#This Row],[Solving_time]:[Solving_time]],"")</f>
        <v/>
      </c>
      <c r="D1167" s="20" t="str" cm="1">
        <f t="array" ref="D1167">IF(Table2[[#This Row],[Max_num_drones]:[Max_num_drones]]=5,Table2[[#This Row],[Solving_time]:[Solving_time]],"")</f>
        <v/>
      </c>
    </row>
    <row r="1168" spans="1:4">
      <c r="A1168" s="20" t="str" cm="1">
        <f t="array" ref="A1168">IF(Table2[[#This Row],[Max_num_drones]:[Max_num_drones]]=2,Table2[[#This Row],[Solving_time]:[Solving_time]],"")</f>
        <v/>
      </c>
      <c r="B1168" s="20" t="str" cm="1">
        <f t="array" ref="B1168">IF(Table2[[#This Row],[Max_num_drones]:[Max_num_drones]]=3,Table2[[#This Row],[Solving_time]:[Solving_time]],"")</f>
        <v/>
      </c>
      <c r="C1168" s="20" t="str" cm="1">
        <f t="array" ref="C1168">IF(Table2[[#This Row],[Max_num_drones]:[Max_num_drones]]=4,Table2[[#This Row],[Solving_time]:[Solving_time]],"")</f>
        <v/>
      </c>
      <c r="D1168" s="20" t="str" cm="1">
        <f t="array" ref="D1168">IF(Table2[[#This Row],[Max_num_drones]:[Max_num_drones]]=5,Table2[[#This Row],[Solving_time]:[Solving_time]],"")</f>
        <v/>
      </c>
    </row>
    <row r="1169" spans="1:4">
      <c r="A1169" s="20" t="str" cm="1">
        <f t="array" ref="A1169">IF(Table2[[#This Row],[Max_num_drones]:[Max_num_drones]]=2,Table2[[#This Row],[Solving_time]:[Solving_time]],"")</f>
        <v/>
      </c>
      <c r="B1169" s="20" t="str" cm="1">
        <f t="array" ref="B1169">IF(Table2[[#This Row],[Max_num_drones]:[Max_num_drones]]=3,Table2[[#This Row],[Solving_time]:[Solving_time]],"")</f>
        <v/>
      </c>
      <c r="C1169" s="20" t="str" cm="1">
        <f t="array" ref="C1169">IF(Table2[[#This Row],[Max_num_drones]:[Max_num_drones]]=4,Table2[[#This Row],[Solving_time]:[Solving_time]],"")</f>
        <v/>
      </c>
      <c r="D1169" s="20" t="str" cm="1">
        <f t="array" ref="D1169">IF(Table2[[#This Row],[Max_num_drones]:[Max_num_drones]]=5,Table2[[#This Row],[Solving_time]:[Solving_time]],"")</f>
        <v/>
      </c>
    </row>
    <row r="1170" spans="1:4">
      <c r="A1170" s="20" t="str" cm="1">
        <f t="array" ref="A1170">IF(Table2[[#This Row],[Max_num_drones]:[Max_num_drones]]=2,Table2[[#This Row],[Solving_time]:[Solving_time]],"")</f>
        <v/>
      </c>
      <c r="B1170" s="20" t="str" cm="1">
        <f t="array" ref="B1170">IF(Table2[[#This Row],[Max_num_drones]:[Max_num_drones]]=3,Table2[[#This Row],[Solving_time]:[Solving_time]],"")</f>
        <v/>
      </c>
      <c r="C1170" s="20" t="str" cm="1">
        <f t="array" ref="C1170">IF(Table2[[#This Row],[Max_num_drones]:[Max_num_drones]]=4,Table2[[#This Row],[Solving_time]:[Solving_time]],"")</f>
        <v/>
      </c>
      <c r="D1170" s="20" t="str" cm="1">
        <f t="array" ref="D1170">IF(Table2[[#This Row],[Max_num_drones]:[Max_num_drones]]=5,Table2[[#This Row],[Solving_time]:[Solving_time]],"")</f>
        <v/>
      </c>
    </row>
    <row r="1171" spans="1:4">
      <c r="A1171" s="20" t="str" cm="1">
        <f t="array" ref="A1171">IF(Table2[[#This Row],[Max_num_drones]:[Max_num_drones]]=2,Table2[[#This Row],[Solving_time]:[Solving_time]],"")</f>
        <v/>
      </c>
      <c r="B1171" s="20" t="str" cm="1">
        <f t="array" ref="B1171">IF(Table2[[#This Row],[Max_num_drones]:[Max_num_drones]]=3,Table2[[#This Row],[Solving_time]:[Solving_time]],"")</f>
        <v/>
      </c>
      <c r="C1171" s="20" t="str" cm="1">
        <f t="array" ref="C1171">IF(Table2[[#This Row],[Max_num_drones]:[Max_num_drones]]=4,Table2[[#This Row],[Solving_time]:[Solving_time]],"")</f>
        <v/>
      </c>
      <c r="D1171" s="20" t="str" cm="1">
        <f t="array" ref="D1171">IF(Table2[[#This Row],[Max_num_drones]:[Max_num_drones]]=5,Table2[[#This Row],[Solving_time]:[Solving_time]],"")</f>
        <v/>
      </c>
    </row>
    <row r="1172" spans="1:4">
      <c r="A1172" s="20" t="str" cm="1">
        <f t="array" ref="A1172">IF(Table2[[#This Row],[Max_num_drones]:[Max_num_drones]]=2,Table2[[#This Row],[Solving_time]:[Solving_time]],"")</f>
        <v/>
      </c>
      <c r="B1172" s="20" t="str" cm="1">
        <f t="array" ref="B1172">IF(Table2[[#This Row],[Max_num_drones]:[Max_num_drones]]=3,Table2[[#This Row],[Solving_time]:[Solving_time]],"")</f>
        <v/>
      </c>
      <c r="C1172" s="20" t="str" cm="1">
        <f t="array" ref="C1172">IF(Table2[[#This Row],[Max_num_drones]:[Max_num_drones]]=4,Table2[[#This Row],[Solving_time]:[Solving_time]],"")</f>
        <v/>
      </c>
      <c r="D1172" s="20" t="str" cm="1">
        <f t="array" ref="D1172">IF(Table2[[#This Row],[Max_num_drones]:[Max_num_drones]]=5,Table2[[#This Row],[Solving_time]:[Solving_time]],"")</f>
        <v/>
      </c>
    </row>
    <row r="1173" spans="1:4">
      <c r="A1173" s="20" t="str" cm="1">
        <f t="array" ref="A1173">IF(Table2[[#This Row],[Max_num_drones]:[Max_num_drones]]=2,Table2[[#This Row],[Solving_time]:[Solving_time]],"")</f>
        <v/>
      </c>
      <c r="B1173" s="20" t="str" cm="1">
        <f t="array" ref="B1173">IF(Table2[[#This Row],[Max_num_drones]:[Max_num_drones]]=3,Table2[[#This Row],[Solving_time]:[Solving_time]],"")</f>
        <v/>
      </c>
      <c r="C1173" s="20" t="str" cm="1">
        <f t="array" ref="C1173">IF(Table2[[#This Row],[Max_num_drones]:[Max_num_drones]]=4,Table2[[#This Row],[Solving_time]:[Solving_time]],"")</f>
        <v/>
      </c>
      <c r="D1173" s="20" t="str" cm="1">
        <f t="array" ref="D1173">IF(Table2[[#This Row],[Max_num_drones]:[Max_num_drones]]=5,Table2[[#This Row],[Solving_time]:[Solving_time]],"")</f>
        <v/>
      </c>
    </row>
    <row r="1174" spans="1:4">
      <c r="A1174" s="20" t="str" cm="1">
        <f t="array" ref="A1174">IF(Table2[[#This Row],[Max_num_drones]:[Max_num_drones]]=2,Table2[[#This Row],[Solving_time]:[Solving_time]],"")</f>
        <v/>
      </c>
      <c r="B1174" s="20" t="str" cm="1">
        <f t="array" ref="B1174">IF(Table2[[#This Row],[Max_num_drones]:[Max_num_drones]]=3,Table2[[#This Row],[Solving_time]:[Solving_time]],"")</f>
        <v/>
      </c>
      <c r="C1174" s="20" t="str" cm="1">
        <f t="array" ref="C1174">IF(Table2[[#This Row],[Max_num_drones]:[Max_num_drones]]=4,Table2[[#This Row],[Solving_time]:[Solving_time]],"")</f>
        <v/>
      </c>
      <c r="D1174" s="20" t="str" cm="1">
        <f t="array" ref="D1174">IF(Table2[[#This Row],[Max_num_drones]:[Max_num_drones]]=5,Table2[[#This Row],[Solving_time]:[Solving_time]],"")</f>
        <v/>
      </c>
    </row>
    <row r="1175" spans="1:4">
      <c r="A1175" s="20" t="str" cm="1">
        <f t="array" ref="A1175">IF(Table2[[#This Row],[Max_num_drones]:[Max_num_drones]]=2,Table2[[#This Row],[Solving_time]:[Solving_time]],"")</f>
        <v/>
      </c>
      <c r="B1175" s="20" t="str" cm="1">
        <f t="array" ref="B1175">IF(Table2[[#This Row],[Max_num_drones]:[Max_num_drones]]=3,Table2[[#This Row],[Solving_time]:[Solving_time]],"")</f>
        <v/>
      </c>
      <c r="C1175" s="20" t="str" cm="1">
        <f t="array" ref="C1175">IF(Table2[[#This Row],[Max_num_drones]:[Max_num_drones]]=4,Table2[[#This Row],[Solving_time]:[Solving_time]],"")</f>
        <v/>
      </c>
      <c r="D1175" s="20" t="str" cm="1">
        <f t="array" ref="D1175">IF(Table2[[#This Row],[Max_num_drones]:[Max_num_drones]]=5,Table2[[#This Row],[Solving_time]:[Solving_time]],"")</f>
        <v/>
      </c>
    </row>
    <row r="1176" spans="1:4">
      <c r="A1176" s="20" t="str" cm="1">
        <f t="array" ref="A1176">IF(Table2[[#This Row],[Max_num_drones]:[Max_num_drones]]=2,Table2[[#This Row],[Solving_time]:[Solving_time]],"")</f>
        <v/>
      </c>
      <c r="B1176" s="20" t="str" cm="1">
        <f t="array" ref="B1176">IF(Table2[[#This Row],[Max_num_drones]:[Max_num_drones]]=3,Table2[[#This Row],[Solving_time]:[Solving_time]],"")</f>
        <v/>
      </c>
      <c r="C1176" s="20" t="str" cm="1">
        <f t="array" ref="C1176">IF(Table2[[#This Row],[Max_num_drones]:[Max_num_drones]]=4,Table2[[#This Row],[Solving_time]:[Solving_time]],"")</f>
        <v/>
      </c>
      <c r="D1176" s="20" t="str" cm="1">
        <f t="array" ref="D1176">IF(Table2[[#This Row],[Max_num_drones]:[Max_num_drones]]=5,Table2[[#This Row],[Solving_time]:[Solving_time]],"")</f>
        <v/>
      </c>
    </row>
    <row r="1177" spans="1:4">
      <c r="A1177" s="20" t="str" cm="1">
        <f t="array" ref="A1177">IF(Table2[[#This Row],[Max_num_drones]:[Max_num_drones]]=2,Table2[[#This Row],[Solving_time]:[Solving_time]],"")</f>
        <v/>
      </c>
      <c r="B1177" s="20" t="str" cm="1">
        <f t="array" ref="B1177">IF(Table2[[#This Row],[Max_num_drones]:[Max_num_drones]]=3,Table2[[#This Row],[Solving_time]:[Solving_time]],"")</f>
        <v/>
      </c>
      <c r="C1177" s="20" t="str" cm="1">
        <f t="array" ref="C1177">IF(Table2[[#This Row],[Max_num_drones]:[Max_num_drones]]=4,Table2[[#This Row],[Solving_time]:[Solving_time]],"")</f>
        <v/>
      </c>
      <c r="D1177" s="20" t="str" cm="1">
        <f t="array" ref="D1177">IF(Table2[[#This Row],[Max_num_drones]:[Max_num_drones]]=5,Table2[[#This Row],[Solving_time]:[Solving_time]],"")</f>
        <v/>
      </c>
    </row>
    <row r="1178" spans="1:4">
      <c r="A1178" s="20" t="str" cm="1">
        <f t="array" ref="A1178">IF(Table2[[#This Row],[Max_num_drones]:[Max_num_drones]]=2,Table2[[#This Row],[Solving_time]:[Solving_time]],"")</f>
        <v/>
      </c>
      <c r="B1178" s="20" t="str" cm="1">
        <f t="array" ref="B1178">IF(Table2[[#This Row],[Max_num_drones]:[Max_num_drones]]=3,Table2[[#This Row],[Solving_time]:[Solving_time]],"")</f>
        <v/>
      </c>
      <c r="C1178" s="20" t="str" cm="1">
        <f t="array" ref="C1178">IF(Table2[[#This Row],[Max_num_drones]:[Max_num_drones]]=4,Table2[[#This Row],[Solving_time]:[Solving_time]],"")</f>
        <v/>
      </c>
      <c r="D1178" s="20" t="str" cm="1">
        <f t="array" ref="D1178">IF(Table2[[#This Row],[Max_num_drones]:[Max_num_drones]]=5,Table2[[#This Row],[Solving_time]:[Solving_time]],"")</f>
        <v/>
      </c>
    </row>
    <row r="1179" spans="1:4">
      <c r="A1179" s="20" t="str" cm="1">
        <f t="array" ref="A1179">IF(Table2[[#This Row],[Max_num_drones]:[Max_num_drones]]=2,Table2[[#This Row],[Solving_time]:[Solving_time]],"")</f>
        <v/>
      </c>
      <c r="B1179" s="20" t="str" cm="1">
        <f t="array" ref="B1179">IF(Table2[[#This Row],[Max_num_drones]:[Max_num_drones]]=3,Table2[[#This Row],[Solving_time]:[Solving_time]],"")</f>
        <v/>
      </c>
      <c r="C1179" s="20" t="str" cm="1">
        <f t="array" ref="C1179">IF(Table2[[#This Row],[Max_num_drones]:[Max_num_drones]]=4,Table2[[#This Row],[Solving_time]:[Solving_time]],"")</f>
        <v/>
      </c>
      <c r="D1179" s="20" t="str" cm="1">
        <f t="array" ref="D1179">IF(Table2[[#This Row],[Max_num_drones]:[Max_num_drones]]=5,Table2[[#This Row],[Solving_time]:[Solving_time]],"")</f>
        <v/>
      </c>
    </row>
    <row r="1180" spans="1:4">
      <c r="A1180" s="20" t="str" cm="1">
        <f t="array" ref="A1180">IF(Table2[[#This Row],[Max_num_drones]:[Max_num_drones]]=2,Table2[[#This Row],[Solving_time]:[Solving_time]],"")</f>
        <v/>
      </c>
      <c r="B1180" s="20" t="str" cm="1">
        <f t="array" ref="B1180">IF(Table2[[#This Row],[Max_num_drones]:[Max_num_drones]]=3,Table2[[#This Row],[Solving_time]:[Solving_time]],"")</f>
        <v/>
      </c>
      <c r="C1180" s="20" t="str" cm="1">
        <f t="array" ref="C1180">IF(Table2[[#This Row],[Max_num_drones]:[Max_num_drones]]=4,Table2[[#This Row],[Solving_time]:[Solving_time]],"")</f>
        <v/>
      </c>
      <c r="D1180" s="20" t="str" cm="1">
        <f t="array" ref="D1180">IF(Table2[[#This Row],[Max_num_drones]:[Max_num_drones]]=5,Table2[[#This Row],[Solving_time]:[Solving_time]],"")</f>
        <v/>
      </c>
    </row>
    <row r="1181" spans="1:4">
      <c r="A1181" s="20" t="str" cm="1">
        <f t="array" ref="A1181">IF(Table2[[#This Row],[Max_num_drones]:[Max_num_drones]]=2,Table2[[#This Row],[Solving_time]:[Solving_time]],"")</f>
        <v/>
      </c>
      <c r="B1181" s="20" t="str" cm="1">
        <f t="array" ref="B1181">IF(Table2[[#This Row],[Max_num_drones]:[Max_num_drones]]=3,Table2[[#This Row],[Solving_time]:[Solving_time]],"")</f>
        <v/>
      </c>
      <c r="C1181" s="20" t="str" cm="1">
        <f t="array" ref="C1181">IF(Table2[[#This Row],[Max_num_drones]:[Max_num_drones]]=4,Table2[[#This Row],[Solving_time]:[Solving_time]],"")</f>
        <v/>
      </c>
      <c r="D1181" s="20" t="str" cm="1">
        <f t="array" ref="D1181">IF(Table2[[#This Row],[Max_num_drones]:[Max_num_drones]]=5,Table2[[#This Row],[Solving_time]:[Solving_time]],"")</f>
        <v/>
      </c>
    </row>
    <row r="1182" spans="1:4">
      <c r="A1182" s="20" t="str" cm="1">
        <f t="array" ref="A1182">IF(Table2[[#This Row],[Max_num_drones]:[Max_num_drones]]=2,Table2[[#This Row],[Solving_time]:[Solving_time]],"")</f>
        <v/>
      </c>
      <c r="B1182" s="20" t="str" cm="1">
        <f t="array" ref="B1182">IF(Table2[[#This Row],[Max_num_drones]:[Max_num_drones]]=3,Table2[[#This Row],[Solving_time]:[Solving_time]],"")</f>
        <v/>
      </c>
      <c r="C1182" s="20" t="str" cm="1">
        <f t="array" ref="C1182">IF(Table2[[#This Row],[Max_num_drones]:[Max_num_drones]]=4,Table2[[#This Row],[Solving_time]:[Solving_time]],"")</f>
        <v/>
      </c>
      <c r="D1182" s="20" t="str" cm="1">
        <f t="array" ref="D1182">IF(Table2[[#This Row],[Max_num_drones]:[Max_num_drones]]=5,Table2[[#This Row],[Solving_time]:[Solving_time]],"")</f>
        <v/>
      </c>
    </row>
    <row r="1183" spans="1:4">
      <c r="A1183" s="20" t="str" cm="1">
        <f t="array" ref="A1183">IF(Table2[[#This Row],[Max_num_drones]:[Max_num_drones]]=2,Table2[[#This Row],[Solving_time]:[Solving_time]],"")</f>
        <v/>
      </c>
      <c r="B1183" s="20" t="str" cm="1">
        <f t="array" ref="B1183">IF(Table2[[#This Row],[Max_num_drones]:[Max_num_drones]]=3,Table2[[#This Row],[Solving_time]:[Solving_time]],"")</f>
        <v/>
      </c>
      <c r="C1183" s="20" t="str" cm="1">
        <f t="array" ref="C1183">IF(Table2[[#This Row],[Max_num_drones]:[Max_num_drones]]=4,Table2[[#This Row],[Solving_time]:[Solving_time]],"")</f>
        <v/>
      </c>
      <c r="D1183" s="20" t="str" cm="1">
        <f t="array" ref="D1183">IF(Table2[[#This Row],[Max_num_drones]:[Max_num_drones]]=5,Table2[[#This Row],[Solving_time]:[Solving_time]],"")</f>
        <v/>
      </c>
    </row>
    <row r="1184" spans="1:4">
      <c r="A1184" s="20" t="str" cm="1">
        <f t="array" ref="A1184">IF(Table2[[#This Row],[Max_num_drones]:[Max_num_drones]]=2,Table2[[#This Row],[Solving_time]:[Solving_time]],"")</f>
        <v/>
      </c>
      <c r="B1184" s="20" t="str" cm="1">
        <f t="array" ref="B1184">IF(Table2[[#This Row],[Max_num_drones]:[Max_num_drones]]=3,Table2[[#This Row],[Solving_time]:[Solving_time]],"")</f>
        <v/>
      </c>
      <c r="C1184" s="20" t="str" cm="1">
        <f t="array" ref="C1184">IF(Table2[[#This Row],[Max_num_drones]:[Max_num_drones]]=4,Table2[[#This Row],[Solving_time]:[Solving_time]],"")</f>
        <v/>
      </c>
      <c r="D1184" s="20" t="str" cm="1">
        <f t="array" ref="D1184">IF(Table2[[#This Row],[Max_num_drones]:[Max_num_drones]]=5,Table2[[#This Row],[Solving_time]:[Solving_time]],"")</f>
        <v/>
      </c>
    </row>
    <row r="1185" spans="1:4">
      <c r="A1185" s="20" t="str" cm="1">
        <f t="array" ref="A1185">IF(Table2[[#This Row],[Max_num_drones]:[Max_num_drones]]=2,Table2[[#This Row],[Solving_time]:[Solving_time]],"")</f>
        <v/>
      </c>
      <c r="B1185" s="20" t="str" cm="1">
        <f t="array" ref="B1185">IF(Table2[[#This Row],[Max_num_drones]:[Max_num_drones]]=3,Table2[[#This Row],[Solving_time]:[Solving_time]],"")</f>
        <v/>
      </c>
      <c r="C1185" s="20" t="str" cm="1">
        <f t="array" ref="C1185">IF(Table2[[#This Row],[Max_num_drones]:[Max_num_drones]]=4,Table2[[#This Row],[Solving_time]:[Solving_time]],"")</f>
        <v/>
      </c>
      <c r="D1185" s="20" t="str" cm="1">
        <f t="array" ref="D1185">IF(Table2[[#This Row],[Max_num_drones]:[Max_num_drones]]=5,Table2[[#This Row],[Solving_time]:[Solving_time]],"")</f>
        <v/>
      </c>
    </row>
    <row r="1186" spans="1:4">
      <c r="A1186" s="20" t="str" cm="1">
        <f t="array" ref="A1186">IF(Table2[[#This Row],[Max_num_drones]:[Max_num_drones]]=2,Table2[[#This Row],[Solving_time]:[Solving_time]],"")</f>
        <v/>
      </c>
      <c r="B1186" s="20" t="str" cm="1">
        <f t="array" ref="B1186">IF(Table2[[#This Row],[Max_num_drones]:[Max_num_drones]]=3,Table2[[#This Row],[Solving_time]:[Solving_time]],"")</f>
        <v/>
      </c>
      <c r="C1186" s="20" t="str" cm="1">
        <f t="array" ref="C1186">IF(Table2[[#This Row],[Max_num_drones]:[Max_num_drones]]=4,Table2[[#This Row],[Solving_time]:[Solving_time]],"")</f>
        <v/>
      </c>
      <c r="D1186" s="20" t="str" cm="1">
        <f t="array" ref="D1186">IF(Table2[[#This Row],[Max_num_drones]:[Max_num_drones]]=5,Table2[[#This Row],[Solving_time]:[Solving_time]],"")</f>
        <v/>
      </c>
    </row>
    <row r="1187" spans="1:4">
      <c r="A1187" s="20" t="str" cm="1">
        <f t="array" ref="A1187">IF(Table2[[#This Row],[Max_num_drones]:[Max_num_drones]]=2,Table2[[#This Row],[Solving_time]:[Solving_time]],"")</f>
        <v/>
      </c>
      <c r="B1187" s="20" t="str" cm="1">
        <f t="array" ref="B1187">IF(Table2[[#This Row],[Max_num_drones]:[Max_num_drones]]=3,Table2[[#This Row],[Solving_time]:[Solving_time]],"")</f>
        <v/>
      </c>
      <c r="C1187" s="20" t="str" cm="1">
        <f t="array" ref="C1187">IF(Table2[[#This Row],[Max_num_drones]:[Max_num_drones]]=4,Table2[[#This Row],[Solving_time]:[Solving_time]],"")</f>
        <v/>
      </c>
      <c r="D1187" s="20" t="str" cm="1">
        <f t="array" ref="D1187">IF(Table2[[#This Row],[Max_num_drones]:[Max_num_drones]]=5,Table2[[#This Row],[Solving_time]:[Solving_time]],"")</f>
        <v/>
      </c>
    </row>
    <row r="1188" spans="1:4">
      <c r="A1188" s="20" t="str" cm="1">
        <f t="array" ref="A1188">IF(Table2[[#This Row],[Max_num_drones]:[Max_num_drones]]=2,Table2[[#This Row],[Solving_time]:[Solving_time]],"")</f>
        <v/>
      </c>
      <c r="B1188" s="20" t="str" cm="1">
        <f t="array" ref="B1188">IF(Table2[[#This Row],[Max_num_drones]:[Max_num_drones]]=3,Table2[[#This Row],[Solving_time]:[Solving_time]],"")</f>
        <v/>
      </c>
      <c r="C1188" s="20" t="str" cm="1">
        <f t="array" ref="C1188">IF(Table2[[#This Row],[Max_num_drones]:[Max_num_drones]]=4,Table2[[#This Row],[Solving_time]:[Solving_time]],"")</f>
        <v/>
      </c>
      <c r="D1188" s="20" t="str" cm="1">
        <f t="array" ref="D1188">IF(Table2[[#This Row],[Max_num_drones]:[Max_num_drones]]=5,Table2[[#This Row],[Solving_time]:[Solving_time]],"")</f>
        <v/>
      </c>
    </row>
    <row r="1189" spans="1:4">
      <c r="A1189" s="20" t="str" cm="1">
        <f t="array" ref="A1189">IF(Table2[[#This Row],[Max_num_drones]:[Max_num_drones]]=2,Table2[[#This Row],[Solving_time]:[Solving_time]],"")</f>
        <v/>
      </c>
      <c r="B1189" s="20" t="str" cm="1">
        <f t="array" ref="B1189">IF(Table2[[#This Row],[Max_num_drones]:[Max_num_drones]]=3,Table2[[#This Row],[Solving_time]:[Solving_time]],"")</f>
        <v/>
      </c>
      <c r="C1189" s="20" t="str" cm="1">
        <f t="array" ref="C1189">IF(Table2[[#This Row],[Max_num_drones]:[Max_num_drones]]=4,Table2[[#This Row],[Solving_time]:[Solving_time]],"")</f>
        <v/>
      </c>
      <c r="D1189" s="20" t="str" cm="1">
        <f t="array" ref="D1189">IF(Table2[[#This Row],[Max_num_drones]:[Max_num_drones]]=5,Table2[[#This Row],[Solving_time]:[Solving_time]],"")</f>
        <v/>
      </c>
    </row>
    <row r="1190" spans="1:4">
      <c r="A1190" s="20" t="str" cm="1">
        <f t="array" ref="A1190">IF(Table2[[#This Row],[Max_num_drones]:[Max_num_drones]]=2,Table2[[#This Row],[Solving_time]:[Solving_time]],"")</f>
        <v/>
      </c>
      <c r="B1190" s="20" t="str" cm="1">
        <f t="array" ref="B1190">IF(Table2[[#This Row],[Max_num_drones]:[Max_num_drones]]=3,Table2[[#This Row],[Solving_time]:[Solving_time]],"")</f>
        <v/>
      </c>
      <c r="C1190" s="20" t="str" cm="1">
        <f t="array" ref="C1190">IF(Table2[[#This Row],[Max_num_drones]:[Max_num_drones]]=4,Table2[[#This Row],[Solving_time]:[Solving_time]],"")</f>
        <v/>
      </c>
      <c r="D1190" s="20" t="str" cm="1">
        <f t="array" ref="D1190">IF(Table2[[#This Row],[Max_num_drones]:[Max_num_drones]]=5,Table2[[#This Row],[Solving_time]:[Solving_time]],"")</f>
        <v/>
      </c>
    </row>
    <row r="1191" spans="1:4">
      <c r="A1191" s="20" t="str" cm="1">
        <f t="array" ref="A1191">IF(Table2[[#This Row],[Max_num_drones]:[Max_num_drones]]=2,Table2[[#This Row],[Solving_time]:[Solving_time]],"")</f>
        <v/>
      </c>
      <c r="B1191" s="20" t="str" cm="1">
        <f t="array" ref="B1191">IF(Table2[[#This Row],[Max_num_drones]:[Max_num_drones]]=3,Table2[[#This Row],[Solving_time]:[Solving_time]],"")</f>
        <v/>
      </c>
      <c r="C1191" s="20" t="str" cm="1">
        <f t="array" ref="C1191">IF(Table2[[#This Row],[Max_num_drones]:[Max_num_drones]]=4,Table2[[#This Row],[Solving_time]:[Solving_time]],"")</f>
        <v/>
      </c>
      <c r="D1191" s="20" t="str" cm="1">
        <f t="array" ref="D1191">IF(Table2[[#This Row],[Max_num_drones]:[Max_num_drones]]=5,Table2[[#This Row],[Solving_time]:[Solving_time]],"")</f>
        <v/>
      </c>
    </row>
    <row r="1192" spans="1:4">
      <c r="A1192" s="20" t="str" cm="1">
        <f t="array" ref="A1192">IF(Table2[[#This Row],[Max_num_drones]:[Max_num_drones]]=2,Table2[[#This Row],[Solving_time]:[Solving_time]],"")</f>
        <v/>
      </c>
      <c r="B1192" s="20" t="str" cm="1">
        <f t="array" ref="B1192">IF(Table2[[#This Row],[Max_num_drones]:[Max_num_drones]]=3,Table2[[#This Row],[Solving_time]:[Solving_time]],"")</f>
        <v/>
      </c>
      <c r="C1192" s="20" t="str" cm="1">
        <f t="array" ref="C1192">IF(Table2[[#This Row],[Max_num_drones]:[Max_num_drones]]=4,Table2[[#This Row],[Solving_time]:[Solving_time]],"")</f>
        <v/>
      </c>
      <c r="D1192" s="20" t="str" cm="1">
        <f t="array" ref="D1192">IF(Table2[[#This Row],[Max_num_drones]:[Max_num_drones]]=5,Table2[[#This Row],[Solving_time]:[Solving_time]],"")</f>
        <v/>
      </c>
    </row>
    <row r="1193" spans="1:4">
      <c r="A1193" s="20" t="str" cm="1">
        <f t="array" ref="A1193">IF(Table2[[#This Row],[Max_num_drones]:[Max_num_drones]]=2,Table2[[#This Row],[Solving_time]:[Solving_time]],"")</f>
        <v/>
      </c>
      <c r="B1193" s="20" t="str" cm="1">
        <f t="array" ref="B1193">IF(Table2[[#This Row],[Max_num_drones]:[Max_num_drones]]=3,Table2[[#This Row],[Solving_time]:[Solving_time]],"")</f>
        <v/>
      </c>
      <c r="C1193" s="20" t="str" cm="1">
        <f t="array" ref="C1193">IF(Table2[[#This Row],[Max_num_drones]:[Max_num_drones]]=4,Table2[[#This Row],[Solving_time]:[Solving_time]],"")</f>
        <v/>
      </c>
      <c r="D1193" s="20" t="str" cm="1">
        <f t="array" ref="D1193">IF(Table2[[#This Row],[Max_num_drones]:[Max_num_drones]]=5,Table2[[#This Row],[Solving_time]:[Solving_time]],"")</f>
        <v/>
      </c>
    </row>
    <row r="1194" spans="1:4">
      <c r="A1194" s="20" t="str" cm="1">
        <f t="array" ref="A1194">IF(Table2[[#This Row],[Max_num_drones]:[Max_num_drones]]=2,Table2[[#This Row],[Solving_time]:[Solving_time]],"")</f>
        <v/>
      </c>
      <c r="B1194" s="20" t="str" cm="1">
        <f t="array" ref="B1194">IF(Table2[[#This Row],[Max_num_drones]:[Max_num_drones]]=3,Table2[[#This Row],[Solving_time]:[Solving_time]],"")</f>
        <v/>
      </c>
      <c r="C1194" s="20" t="str" cm="1">
        <f t="array" ref="C1194">IF(Table2[[#This Row],[Max_num_drones]:[Max_num_drones]]=4,Table2[[#This Row],[Solving_time]:[Solving_time]],"")</f>
        <v/>
      </c>
      <c r="D1194" s="20" t="str" cm="1">
        <f t="array" ref="D1194">IF(Table2[[#This Row],[Max_num_drones]:[Max_num_drones]]=5,Table2[[#This Row],[Solving_time]:[Solving_time]],"")</f>
        <v/>
      </c>
    </row>
    <row r="1195" spans="1:4">
      <c r="A1195" s="20" t="str" cm="1">
        <f t="array" ref="A1195">IF(Table2[[#This Row],[Max_num_drones]:[Max_num_drones]]=2,Table2[[#This Row],[Solving_time]:[Solving_time]],"")</f>
        <v/>
      </c>
      <c r="B1195" s="20" t="str" cm="1">
        <f t="array" ref="B1195">IF(Table2[[#This Row],[Max_num_drones]:[Max_num_drones]]=3,Table2[[#This Row],[Solving_time]:[Solving_time]],"")</f>
        <v/>
      </c>
      <c r="C1195" s="20" t="str" cm="1">
        <f t="array" ref="C1195">IF(Table2[[#This Row],[Max_num_drones]:[Max_num_drones]]=4,Table2[[#This Row],[Solving_time]:[Solving_time]],"")</f>
        <v/>
      </c>
      <c r="D1195" s="20" t="str" cm="1">
        <f t="array" ref="D1195">IF(Table2[[#This Row],[Max_num_drones]:[Max_num_drones]]=5,Table2[[#This Row],[Solving_time]:[Solving_time]],"")</f>
        <v/>
      </c>
    </row>
    <row r="1196" spans="1:4">
      <c r="A1196" s="20" t="str" cm="1">
        <f t="array" ref="A1196">IF(Table2[[#This Row],[Max_num_drones]:[Max_num_drones]]=2,Table2[[#This Row],[Solving_time]:[Solving_time]],"")</f>
        <v/>
      </c>
      <c r="B1196" s="20" t="str" cm="1">
        <f t="array" ref="B1196">IF(Table2[[#This Row],[Max_num_drones]:[Max_num_drones]]=3,Table2[[#This Row],[Solving_time]:[Solving_time]],"")</f>
        <v/>
      </c>
      <c r="C1196" s="20" t="str" cm="1">
        <f t="array" ref="C1196">IF(Table2[[#This Row],[Max_num_drones]:[Max_num_drones]]=4,Table2[[#This Row],[Solving_time]:[Solving_time]],"")</f>
        <v/>
      </c>
      <c r="D1196" s="20" t="str" cm="1">
        <f t="array" ref="D1196">IF(Table2[[#This Row],[Max_num_drones]:[Max_num_drones]]=5,Table2[[#This Row],[Solving_time]:[Solving_time]],"")</f>
        <v/>
      </c>
    </row>
    <row r="1197" spans="1:4">
      <c r="A1197" s="20" t="str" cm="1">
        <f t="array" ref="A1197">IF(Table2[[#This Row],[Max_num_drones]:[Max_num_drones]]=2,Table2[[#This Row],[Solving_time]:[Solving_time]],"")</f>
        <v/>
      </c>
      <c r="B1197" s="20" t="str" cm="1">
        <f t="array" ref="B1197">IF(Table2[[#This Row],[Max_num_drones]:[Max_num_drones]]=3,Table2[[#This Row],[Solving_time]:[Solving_time]],"")</f>
        <v/>
      </c>
      <c r="C1197" s="20" t="str" cm="1">
        <f t="array" ref="C1197">IF(Table2[[#This Row],[Max_num_drones]:[Max_num_drones]]=4,Table2[[#This Row],[Solving_time]:[Solving_time]],"")</f>
        <v/>
      </c>
      <c r="D1197" s="20" t="str" cm="1">
        <f t="array" ref="D1197">IF(Table2[[#This Row],[Max_num_drones]:[Max_num_drones]]=5,Table2[[#This Row],[Solving_time]:[Solving_time]],"")</f>
        <v/>
      </c>
    </row>
    <row r="1198" spans="1:4">
      <c r="A1198" s="20" t="str" cm="1">
        <f t="array" ref="A1198">IF(Table2[[#This Row],[Max_num_drones]:[Max_num_drones]]=2,Table2[[#This Row],[Solving_time]:[Solving_time]],"")</f>
        <v/>
      </c>
      <c r="B1198" s="20" t="str" cm="1">
        <f t="array" ref="B1198">IF(Table2[[#This Row],[Max_num_drones]:[Max_num_drones]]=3,Table2[[#This Row],[Solving_time]:[Solving_time]],"")</f>
        <v/>
      </c>
      <c r="C1198" s="20" t="str" cm="1">
        <f t="array" ref="C1198">IF(Table2[[#This Row],[Max_num_drones]:[Max_num_drones]]=4,Table2[[#This Row],[Solving_time]:[Solving_time]],"")</f>
        <v/>
      </c>
      <c r="D1198" s="20" t="str" cm="1">
        <f t="array" ref="D1198">IF(Table2[[#This Row],[Max_num_drones]:[Max_num_drones]]=5,Table2[[#This Row],[Solving_time]:[Solving_time]],"")</f>
        <v/>
      </c>
    </row>
    <row r="1199" spans="1:4">
      <c r="A1199" s="20" t="str" cm="1">
        <f t="array" ref="A1199">IF(Table2[[#This Row],[Max_num_drones]:[Max_num_drones]]=2,Table2[[#This Row],[Solving_time]:[Solving_time]],"")</f>
        <v/>
      </c>
      <c r="B1199" s="20" t="str" cm="1">
        <f t="array" ref="B1199">IF(Table2[[#This Row],[Max_num_drones]:[Max_num_drones]]=3,Table2[[#This Row],[Solving_time]:[Solving_time]],"")</f>
        <v/>
      </c>
      <c r="C1199" s="20" t="str" cm="1">
        <f t="array" ref="C1199">IF(Table2[[#This Row],[Max_num_drones]:[Max_num_drones]]=4,Table2[[#This Row],[Solving_time]:[Solving_time]],"")</f>
        <v/>
      </c>
      <c r="D1199" s="20" t="str" cm="1">
        <f t="array" ref="D1199">IF(Table2[[#This Row],[Max_num_drones]:[Max_num_drones]]=5,Table2[[#This Row],[Solving_time]:[Solving_time]],"")</f>
        <v/>
      </c>
    </row>
    <row r="1200" spans="1:4">
      <c r="A1200" s="20" t="str" cm="1">
        <f t="array" ref="A1200">IF(Table2[[#This Row],[Max_num_drones]:[Max_num_drones]]=2,Table2[[#This Row],[Solving_time]:[Solving_time]],"")</f>
        <v/>
      </c>
      <c r="B1200" s="20" t="str" cm="1">
        <f t="array" ref="B1200">IF(Table2[[#This Row],[Max_num_drones]:[Max_num_drones]]=3,Table2[[#This Row],[Solving_time]:[Solving_time]],"")</f>
        <v/>
      </c>
      <c r="C1200" s="20" t="str" cm="1">
        <f t="array" ref="C1200">IF(Table2[[#This Row],[Max_num_drones]:[Max_num_drones]]=4,Table2[[#This Row],[Solving_time]:[Solving_time]],"")</f>
        <v/>
      </c>
      <c r="D1200" s="20" t="str" cm="1">
        <f t="array" ref="D1200">IF(Table2[[#This Row],[Max_num_drones]:[Max_num_drones]]=5,Table2[[#This Row],[Solving_time]:[Solving_time]],"")</f>
        <v/>
      </c>
    </row>
    <row r="1201" spans="1:4">
      <c r="A1201" s="20" t="str" cm="1">
        <f t="array" ref="A1201">IF(Table2[[#This Row],[Max_num_drones]:[Max_num_drones]]=2,Table2[[#This Row],[Solving_time]:[Solving_time]],"")</f>
        <v/>
      </c>
      <c r="B1201" s="20" t="str" cm="1">
        <f t="array" ref="B1201">IF(Table2[[#This Row],[Max_num_drones]:[Max_num_drones]]=3,Table2[[#This Row],[Solving_time]:[Solving_time]],"")</f>
        <v/>
      </c>
      <c r="C1201" s="20" t="str" cm="1">
        <f t="array" ref="C1201">IF(Table2[[#This Row],[Max_num_drones]:[Max_num_drones]]=4,Table2[[#This Row],[Solving_time]:[Solving_time]],"")</f>
        <v/>
      </c>
      <c r="D1201" s="20" t="str" cm="1">
        <f t="array" ref="D1201">IF(Table2[[#This Row],[Max_num_drones]:[Max_num_drones]]=5,Table2[[#This Row],[Solving_time]:[Solving_time]],"")</f>
        <v/>
      </c>
    </row>
    <row r="1202" spans="1:4">
      <c r="A1202" s="20" t="str" cm="1">
        <f t="array" ref="A1202">IF(Table2[[#This Row],[Max_num_drones]:[Max_num_drones]]=2,Table2[[#This Row],[Solving_time]:[Solving_time]],"")</f>
        <v/>
      </c>
      <c r="B1202" s="20" t="str" cm="1">
        <f t="array" ref="B1202">IF(Table2[[#This Row],[Max_num_drones]:[Max_num_drones]]=3,Table2[[#This Row],[Solving_time]:[Solving_time]],"")</f>
        <v/>
      </c>
      <c r="C1202" s="20" t="str" cm="1">
        <f t="array" ref="C1202">IF(Table2[[#This Row],[Max_num_drones]:[Max_num_drones]]=4,Table2[[#This Row],[Solving_time]:[Solving_time]],"")</f>
        <v/>
      </c>
      <c r="D1202" s="20" t="str" cm="1">
        <f t="array" ref="D1202">IF(Table2[[#This Row],[Max_num_drones]:[Max_num_drones]]=5,Table2[[#This Row],[Solving_time]:[Solving_time]],"")</f>
        <v/>
      </c>
    </row>
    <row r="1203" spans="1:4">
      <c r="A1203" s="20" t="str" cm="1">
        <f t="array" ref="A1203">IF(Table2[[#This Row],[Max_num_drones]:[Max_num_drones]]=2,Table2[[#This Row],[Solving_time]:[Solving_time]],"")</f>
        <v/>
      </c>
      <c r="B1203" s="20" t="str" cm="1">
        <f t="array" ref="B1203">IF(Table2[[#This Row],[Max_num_drones]:[Max_num_drones]]=3,Table2[[#This Row],[Solving_time]:[Solving_time]],"")</f>
        <v/>
      </c>
      <c r="C1203" s="20" t="str" cm="1">
        <f t="array" ref="C1203">IF(Table2[[#This Row],[Max_num_drones]:[Max_num_drones]]=4,Table2[[#This Row],[Solving_time]:[Solving_time]],"")</f>
        <v/>
      </c>
      <c r="D1203" s="20" t="str" cm="1">
        <f t="array" ref="D1203">IF(Table2[[#This Row],[Max_num_drones]:[Max_num_drones]]=5,Table2[[#This Row],[Solving_time]:[Solving_time]],"")</f>
        <v/>
      </c>
    </row>
    <row r="1204" spans="1:4">
      <c r="A1204" s="20" t="str" cm="1">
        <f t="array" ref="A1204">IF(Table2[[#This Row],[Max_num_drones]:[Max_num_drones]]=2,Table2[[#This Row],[Solving_time]:[Solving_time]],"")</f>
        <v/>
      </c>
      <c r="B1204" s="20" t="str" cm="1">
        <f t="array" ref="B1204">IF(Table2[[#This Row],[Max_num_drones]:[Max_num_drones]]=3,Table2[[#This Row],[Solving_time]:[Solving_time]],"")</f>
        <v/>
      </c>
      <c r="C1204" s="20" t="str" cm="1">
        <f t="array" ref="C1204">IF(Table2[[#This Row],[Max_num_drones]:[Max_num_drones]]=4,Table2[[#This Row],[Solving_time]:[Solving_time]],"")</f>
        <v/>
      </c>
      <c r="D1204" s="20" t="str" cm="1">
        <f t="array" ref="D1204">IF(Table2[[#This Row],[Max_num_drones]:[Max_num_drones]]=5,Table2[[#This Row],[Solving_time]:[Solving_time]],"")</f>
        <v/>
      </c>
    </row>
    <row r="1205" spans="1:4">
      <c r="A1205" s="20" t="str" cm="1">
        <f t="array" ref="A1205">IF(Table2[[#This Row],[Max_num_drones]:[Max_num_drones]]=2,Table2[[#This Row],[Solving_time]:[Solving_time]],"")</f>
        <v/>
      </c>
      <c r="B1205" s="20" t="str" cm="1">
        <f t="array" ref="B1205">IF(Table2[[#This Row],[Max_num_drones]:[Max_num_drones]]=3,Table2[[#This Row],[Solving_time]:[Solving_time]],"")</f>
        <v/>
      </c>
      <c r="C1205" s="20" t="str" cm="1">
        <f t="array" ref="C1205">IF(Table2[[#This Row],[Max_num_drones]:[Max_num_drones]]=4,Table2[[#This Row],[Solving_time]:[Solving_time]],"")</f>
        <v/>
      </c>
      <c r="D1205" s="20" t="str" cm="1">
        <f t="array" ref="D1205">IF(Table2[[#This Row],[Max_num_drones]:[Max_num_drones]]=5,Table2[[#This Row],[Solving_time]:[Solving_time]],"")</f>
        <v/>
      </c>
    </row>
    <row r="1206" spans="1:4">
      <c r="A1206" s="20" t="str" cm="1">
        <f t="array" ref="A1206">IF(Table2[[#This Row],[Max_num_drones]:[Max_num_drones]]=2,Table2[[#This Row],[Solving_time]:[Solving_time]],"")</f>
        <v/>
      </c>
      <c r="B1206" s="20" t="str" cm="1">
        <f t="array" ref="B1206">IF(Table2[[#This Row],[Max_num_drones]:[Max_num_drones]]=3,Table2[[#This Row],[Solving_time]:[Solving_time]],"")</f>
        <v/>
      </c>
      <c r="C1206" s="20" t="str" cm="1">
        <f t="array" ref="C1206">IF(Table2[[#This Row],[Max_num_drones]:[Max_num_drones]]=4,Table2[[#This Row],[Solving_time]:[Solving_time]],"")</f>
        <v/>
      </c>
      <c r="D1206" s="20" t="str" cm="1">
        <f t="array" ref="D1206">IF(Table2[[#This Row],[Max_num_drones]:[Max_num_drones]]=5,Table2[[#This Row],[Solving_time]:[Solving_time]],"")</f>
        <v/>
      </c>
    </row>
    <row r="1207" spans="1:4">
      <c r="A1207" s="20" t="str" cm="1">
        <f t="array" ref="A1207">IF(Table2[[#This Row],[Max_num_drones]:[Max_num_drones]]=2,Table2[[#This Row],[Solving_time]:[Solving_time]],"")</f>
        <v/>
      </c>
      <c r="B1207" s="20" t="str" cm="1">
        <f t="array" ref="B1207">IF(Table2[[#This Row],[Max_num_drones]:[Max_num_drones]]=3,Table2[[#This Row],[Solving_time]:[Solving_time]],"")</f>
        <v/>
      </c>
      <c r="C1207" s="20" t="str" cm="1">
        <f t="array" ref="C1207">IF(Table2[[#This Row],[Max_num_drones]:[Max_num_drones]]=4,Table2[[#This Row],[Solving_time]:[Solving_time]],"")</f>
        <v/>
      </c>
      <c r="D1207" s="20" t="str" cm="1">
        <f t="array" ref="D1207">IF(Table2[[#This Row],[Max_num_drones]:[Max_num_drones]]=5,Table2[[#This Row],[Solving_time]:[Solving_time]],"")</f>
        <v/>
      </c>
    </row>
    <row r="1208" spans="1:4">
      <c r="A1208" s="20" t="str" cm="1">
        <f t="array" ref="A1208">IF(Table2[[#This Row],[Max_num_drones]:[Max_num_drones]]=2,Table2[[#This Row],[Solving_time]:[Solving_time]],"")</f>
        <v/>
      </c>
      <c r="B1208" s="20" t="str" cm="1">
        <f t="array" ref="B1208">IF(Table2[[#This Row],[Max_num_drones]:[Max_num_drones]]=3,Table2[[#This Row],[Solving_time]:[Solving_time]],"")</f>
        <v/>
      </c>
      <c r="C1208" s="20" t="str" cm="1">
        <f t="array" ref="C1208">IF(Table2[[#This Row],[Max_num_drones]:[Max_num_drones]]=4,Table2[[#This Row],[Solving_time]:[Solving_time]],"")</f>
        <v/>
      </c>
      <c r="D1208" s="20" t="str" cm="1">
        <f t="array" ref="D1208">IF(Table2[[#This Row],[Max_num_drones]:[Max_num_drones]]=5,Table2[[#This Row],[Solving_time]:[Solving_time]],"")</f>
        <v/>
      </c>
    </row>
    <row r="1209" spans="1:4">
      <c r="A1209" s="20" t="str" cm="1">
        <f t="array" ref="A1209">IF(Table2[[#This Row],[Max_num_drones]:[Max_num_drones]]=2,Table2[[#This Row],[Solving_time]:[Solving_time]],"")</f>
        <v/>
      </c>
      <c r="B1209" s="20" t="str" cm="1">
        <f t="array" ref="B1209">IF(Table2[[#This Row],[Max_num_drones]:[Max_num_drones]]=3,Table2[[#This Row],[Solving_time]:[Solving_time]],"")</f>
        <v/>
      </c>
      <c r="C1209" s="20" t="str" cm="1">
        <f t="array" ref="C1209">IF(Table2[[#This Row],[Max_num_drones]:[Max_num_drones]]=4,Table2[[#This Row],[Solving_time]:[Solving_time]],"")</f>
        <v/>
      </c>
      <c r="D1209" s="20" t="str" cm="1">
        <f t="array" ref="D1209">IF(Table2[[#This Row],[Max_num_drones]:[Max_num_drones]]=5,Table2[[#This Row],[Solving_time]:[Solving_time]],"")</f>
        <v/>
      </c>
    </row>
    <row r="1210" spans="1:4">
      <c r="A1210" s="20" t="str" cm="1">
        <f t="array" ref="A1210">IF(Table2[[#This Row],[Max_num_drones]:[Max_num_drones]]=2,Table2[[#This Row],[Solving_time]:[Solving_time]],"")</f>
        <v/>
      </c>
      <c r="B1210" s="20" t="str" cm="1">
        <f t="array" ref="B1210">IF(Table2[[#This Row],[Max_num_drones]:[Max_num_drones]]=3,Table2[[#This Row],[Solving_time]:[Solving_time]],"")</f>
        <v/>
      </c>
      <c r="C1210" s="20" t="str" cm="1">
        <f t="array" ref="C1210">IF(Table2[[#This Row],[Max_num_drones]:[Max_num_drones]]=4,Table2[[#This Row],[Solving_time]:[Solving_time]],"")</f>
        <v/>
      </c>
      <c r="D1210" s="20" t="str" cm="1">
        <f t="array" ref="D1210">IF(Table2[[#This Row],[Max_num_drones]:[Max_num_drones]]=5,Table2[[#This Row],[Solving_time]:[Solving_time]],"")</f>
        <v/>
      </c>
    </row>
    <row r="1211" spans="1:4">
      <c r="A1211" s="20" t="str" cm="1">
        <f t="array" ref="A1211">IF(Table2[[#This Row],[Max_num_drones]:[Max_num_drones]]=2,Table2[[#This Row],[Solving_time]:[Solving_time]],"")</f>
        <v/>
      </c>
      <c r="B1211" s="20" t="str" cm="1">
        <f t="array" ref="B1211">IF(Table2[[#This Row],[Max_num_drones]:[Max_num_drones]]=3,Table2[[#This Row],[Solving_time]:[Solving_time]],"")</f>
        <v/>
      </c>
      <c r="C1211" s="20" t="str" cm="1">
        <f t="array" ref="C1211">IF(Table2[[#This Row],[Max_num_drones]:[Max_num_drones]]=4,Table2[[#This Row],[Solving_time]:[Solving_time]],"")</f>
        <v/>
      </c>
      <c r="D1211" s="20" t="str" cm="1">
        <f t="array" ref="D1211">IF(Table2[[#This Row],[Max_num_drones]:[Max_num_drones]]=5,Table2[[#This Row],[Solving_time]:[Solving_time]],"")</f>
        <v/>
      </c>
    </row>
    <row r="1212" spans="1:4">
      <c r="A1212" s="20" t="str" cm="1">
        <f t="array" ref="A1212">IF(Table2[[#This Row],[Max_num_drones]:[Max_num_drones]]=2,Table2[[#This Row],[Solving_time]:[Solving_time]],"")</f>
        <v/>
      </c>
      <c r="B1212" s="20" t="str" cm="1">
        <f t="array" ref="B1212">IF(Table2[[#This Row],[Max_num_drones]:[Max_num_drones]]=3,Table2[[#This Row],[Solving_time]:[Solving_time]],"")</f>
        <v/>
      </c>
      <c r="C1212" s="20" t="str" cm="1">
        <f t="array" ref="C1212">IF(Table2[[#This Row],[Max_num_drones]:[Max_num_drones]]=4,Table2[[#This Row],[Solving_time]:[Solving_time]],"")</f>
        <v/>
      </c>
      <c r="D1212" s="20" t="str" cm="1">
        <f t="array" ref="D1212">IF(Table2[[#This Row],[Max_num_drones]:[Max_num_drones]]=5,Table2[[#This Row],[Solving_time]:[Solving_time]],"")</f>
        <v/>
      </c>
    </row>
    <row r="1213" spans="1:4">
      <c r="A1213" s="20" t="str" cm="1">
        <f t="array" ref="A1213">IF(Table2[[#This Row],[Max_num_drones]:[Max_num_drones]]=2,Table2[[#This Row],[Solving_time]:[Solving_time]],"")</f>
        <v/>
      </c>
      <c r="B1213" s="20" t="str" cm="1">
        <f t="array" ref="B1213">IF(Table2[[#This Row],[Max_num_drones]:[Max_num_drones]]=3,Table2[[#This Row],[Solving_time]:[Solving_time]],"")</f>
        <v/>
      </c>
      <c r="C1213" s="20" t="str" cm="1">
        <f t="array" ref="C1213">IF(Table2[[#This Row],[Max_num_drones]:[Max_num_drones]]=4,Table2[[#This Row],[Solving_time]:[Solving_time]],"")</f>
        <v/>
      </c>
      <c r="D1213" s="20" t="str" cm="1">
        <f t="array" ref="D1213">IF(Table2[[#This Row],[Max_num_drones]:[Max_num_drones]]=5,Table2[[#This Row],[Solving_time]:[Solving_time]],"")</f>
        <v/>
      </c>
    </row>
    <row r="1214" spans="1:4">
      <c r="A1214" s="20" t="str" cm="1">
        <f t="array" ref="A1214">IF(Table2[[#This Row],[Max_num_drones]:[Max_num_drones]]=2,Table2[[#This Row],[Solving_time]:[Solving_time]],"")</f>
        <v/>
      </c>
      <c r="B1214" s="20" t="str" cm="1">
        <f t="array" ref="B1214">IF(Table2[[#This Row],[Max_num_drones]:[Max_num_drones]]=3,Table2[[#This Row],[Solving_time]:[Solving_time]],"")</f>
        <v/>
      </c>
      <c r="C1214" s="20" t="str" cm="1">
        <f t="array" ref="C1214">IF(Table2[[#This Row],[Max_num_drones]:[Max_num_drones]]=4,Table2[[#This Row],[Solving_time]:[Solving_time]],"")</f>
        <v/>
      </c>
      <c r="D1214" s="20" t="str" cm="1">
        <f t="array" ref="D1214">IF(Table2[[#This Row],[Max_num_drones]:[Max_num_drones]]=5,Table2[[#This Row],[Solving_time]:[Solving_time]],"")</f>
        <v/>
      </c>
    </row>
    <row r="1215" spans="1:4">
      <c r="A1215" s="20" t="str" cm="1">
        <f t="array" ref="A1215">IF(Table2[[#This Row],[Max_num_drones]:[Max_num_drones]]=2,Table2[[#This Row],[Solving_time]:[Solving_time]],"")</f>
        <v/>
      </c>
      <c r="B1215" s="20" t="str" cm="1">
        <f t="array" ref="B1215">IF(Table2[[#This Row],[Max_num_drones]:[Max_num_drones]]=3,Table2[[#This Row],[Solving_time]:[Solving_time]],"")</f>
        <v/>
      </c>
      <c r="C1215" s="20" t="str" cm="1">
        <f t="array" ref="C1215">IF(Table2[[#This Row],[Max_num_drones]:[Max_num_drones]]=4,Table2[[#This Row],[Solving_time]:[Solving_time]],"")</f>
        <v/>
      </c>
      <c r="D1215" s="20" t="str" cm="1">
        <f t="array" ref="D1215">IF(Table2[[#This Row],[Max_num_drones]:[Max_num_drones]]=5,Table2[[#This Row],[Solving_time]:[Solving_time]],"")</f>
        <v/>
      </c>
    </row>
    <row r="1216" spans="1:4">
      <c r="A1216" s="20" t="str" cm="1">
        <f t="array" ref="A1216">IF(Table2[[#This Row],[Max_num_drones]:[Max_num_drones]]=2,Table2[[#This Row],[Solving_time]:[Solving_time]],"")</f>
        <v/>
      </c>
      <c r="B1216" s="20" t="str" cm="1">
        <f t="array" ref="B1216">IF(Table2[[#This Row],[Max_num_drones]:[Max_num_drones]]=3,Table2[[#This Row],[Solving_time]:[Solving_time]],"")</f>
        <v/>
      </c>
      <c r="C1216" s="20" t="str" cm="1">
        <f t="array" ref="C1216">IF(Table2[[#This Row],[Max_num_drones]:[Max_num_drones]]=4,Table2[[#This Row],[Solving_time]:[Solving_time]],"")</f>
        <v/>
      </c>
      <c r="D1216" s="20" t="str" cm="1">
        <f t="array" ref="D1216">IF(Table2[[#This Row],[Max_num_drones]:[Max_num_drones]]=5,Table2[[#This Row],[Solving_time]:[Solving_time]],"")</f>
        <v/>
      </c>
    </row>
    <row r="1217" spans="1:4">
      <c r="A1217" s="20" t="str" cm="1">
        <f t="array" ref="A1217">IF(Table2[[#This Row],[Max_num_drones]:[Max_num_drones]]=2,Table2[[#This Row],[Solving_time]:[Solving_time]],"")</f>
        <v/>
      </c>
      <c r="B1217" s="20" t="str" cm="1">
        <f t="array" ref="B1217">IF(Table2[[#This Row],[Max_num_drones]:[Max_num_drones]]=3,Table2[[#This Row],[Solving_time]:[Solving_time]],"")</f>
        <v/>
      </c>
      <c r="C1217" s="20" t="str" cm="1">
        <f t="array" ref="C1217">IF(Table2[[#This Row],[Max_num_drones]:[Max_num_drones]]=4,Table2[[#This Row],[Solving_time]:[Solving_time]],"")</f>
        <v/>
      </c>
      <c r="D1217" s="20" t="str" cm="1">
        <f t="array" ref="D1217">IF(Table2[[#This Row],[Max_num_drones]:[Max_num_drones]]=5,Table2[[#This Row],[Solving_time]:[Solving_time]],"")</f>
        <v/>
      </c>
    </row>
    <row r="1218" spans="1:4">
      <c r="A1218" s="20" t="str" cm="1">
        <f t="array" ref="A1218">IF(Table2[[#This Row],[Max_num_drones]:[Max_num_drones]]=2,Table2[[#This Row],[Solving_time]:[Solving_time]],"")</f>
        <v/>
      </c>
      <c r="B1218" s="20" t="str" cm="1">
        <f t="array" ref="B1218">IF(Table2[[#This Row],[Max_num_drones]:[Max_num_drones]]=3,Table2[[#This Row],[Solving_time]:[Solving_time]],"")</f>
        <v/>
      </c>
      <c r="C1218" s="20" t="str" cm="1">
        <f t="array" ref="C1218">IF(Table2[[#This Row],[Max_num_drones]:[Max_num_drones]]=4,Table2[[#This Row],[Solving_time]:[Solving_time]],"")</f>
        <v/>
      </c>
      <c r="D1218" s="20" t="str" cm="1">
        <f t="array" ref="D1218">IF(Table2[[#This Row],[Max_num_drones]:[Max_num_drones]]=5,Table2[[#This Row],[Solving_time]:[Solving_time]],"")</f>
        <v/>
      </c>
    </row>
    <row r="1219" spans="1:4">
      <c r="A1219" s="20" t="str" cm="1">
        <f t="array" ref="A1219">IF(Table2[[#This Row],[Max_num_drones]:[Max_num_drones]]=2,Table2[[#This Row],[Solving_time]:[Solving_time]],"")</f>
        <v/>
      </c>
      <c r="B1219" s="20" t="str" cm="1">
        <f t="array" ref="B1219">IF(Table2[[#This Row],[Max_num_drones]:[Max_num_drones]]=3,Table2[[#This Row],[Solving_time]:[Solving_time]],"")</f>
        <v/>
      </c>
      <c r="C1219" s="20" t="str" cm="1">
        <f t="array" ref="C1219">IF(Table2[[#This Row],[Max_num_drones]:[Max_num_drones]]=4,Table2[[#This Row],[Solving_time]:[Solving_time]],"")</f>
        <v/>
      </c>
      <c r="D1219" s="20" t="str" cm="1">
        <f t="array" ref="D1219">IF(Table2[[#This Row],[Max_num_drones]:[Max_num_drones]]=5,Table2[[#This Row],[Solving_time]:[Solving_time]],"")</f>
        <v/>
      </c>
    </row>
    <row r="1220" spans="1:4">
      <c r="A1220" s="20" t="str" cm="1">
        <f t="array" ref="A1220">IF(Table2[[#This Row],[Max_num_drones]:[Max_num_drones]]=2,Table2[[#This Row],[Solving_time]:[Solving_time]],"")</f>
        <v/>
      </c>
      <c r="B1220" s="20" t="str" cm="1">
        <f t="array" ref="B1220">IF(Table2[[#This Row],[Max_num_drones]:[Max_num_drones]]=3,Table2[[#This Row],[Solving_time]:[Solving_time]],"")</f>
        <v/>
      </c>
      <c r="C1220" s="20" t="str" cm="1">
        <f t="array" ref="C1220">IF(Table2[[#This Row],[Max_num_drones]:[Max_num_drones]]=4,Table2[[#This Row],[Solving_time]:[Solving_time]],"")</f>
        <v/>
      </c>
      <c r="D1220" s="20" t="str" cm="1">
        <f t="array" ref="D1220">IF(Table2[[#This Row],[Max_num_drones]:[Max_num_drones]]=5,Table2[[#This Row],[Solving_time]:[Solving_time]],"")</f>
        <v/>
      </c>
    </row>
    <row r="1221" spans="1:4">
      <c r="A1221" s="20" t="str" cm="1">
        <f t="array" ref="A1221">IF(Table2[[#This Row],[Max_num_drones]:[Max_num_drones]]=2,Table2[[#This Row],[Solving_time]:[Solving_time]],"")</f>
        <v/>
      </c>
      <c r="B1221" s="20" t="str" cm="1">
        <f t="array" ref="B1221">IF(Table2[[#This Row],[Max_num_drones]:[Max_num_drones]]=3,Table2[[#This Row],[Solving_time]:[Solving_time]],"")</f>
        <v/>
      </c>
      <c r="C1221" s="20" t="str" cm="1">
        <f t="array" ref="C1221">IF(Table2[[#This Row],[Max_num_drones]:[Max_num_drones]]=4,Table2[[#This Row],[Solving_time]:[Solving_time]],"")</f>
        <v/>
      </c>
      <c r="D1221" s="20" t="str" cm="1">
        <f t="array" ref="D1221">IF(Table2[[#This Row],[Max_num_drones]:[Max_num_drones]]=5,Table2[[#This Row],[Solving_time]:[Solving_time]],"")</f>
        <v/>
      </c>
    </row>
    <row r="1222" spans="1:4">
      <c r="A1222" s="20" t="str" cm="1">
        <f t="array" ref="A1222">IF(Table2[[#This Row],[Max_num_drones]:[Max_num_drones]]=2,Table2[[#This Row],[Solving_time]:[Solving_time]],"")</f>
        <v/>
      </c>
      <c r="B1222" s="20" t="str" cm="1">
        <f t="array" ref="B1222">IF(Table2[[#This Row],[Max_num_drones]:[Max_num_drones]]=3,Table2[[#This Row],[Solving_time]:[Solving_time]],"")</f>
        <v/>
      </c>
      <c r="C1222" s="20" t="str" cm="1">
        <f t="array" ref="C1222">IF(Table2[[#This Row],[Max_num_drones]:[Max_num_drones]]=4,Table2[[#This Row],[Solving_time]:[Solving_time]],"")</f>
        <v/>
      </c>
      <c r="D1222" s="20" t="str" cm="1">
        <f t="array" ref="D1222">IF(Table2[[#This Row],[Max_num_drones]:[Max_num_drones]]=5,Table2[[#This Row],[Solving_time]:[Solving_time]],"")</f>
        <v/>
      </c>
    </row>
    <row r="1223" spans="1:4">
      <c r="A1223" s="20" t="str" cm="1">
        <f t="array" ref="A1223">IF(Table2[[#This Row],[Max_num_drones]:[Max_num_drones]]=2,Table2[[#This Row],[Solving_time]:[Solving_time]],"")</f>
        <v/>
      </c>
      <c r="B1223" s="20" t="str" cm="1">
        <f t="array" ref="B1223">IF(Table2[[#This Row],[Max_num_drones]:[Max_num_drones]]=3,Table2[[#This Row],[Solving_time]:[Solving_time]],"")</f>
        <v/>
      </c>
      <c r="C1223" s="20" t="str" cm="1">
        <f t="array" ref="C1223">IF(Table2[[#This Row],[Max_num_drones]:[Max_num_drones]]=4,Table2[[#This Row],[Solving_time]:[Solving_time]],"")</f>
        <v/>
      </c>
      <c r="D1223" s="20" t="str" cm="1">
        <f t="array" ref="D1223">IF(Table2[[#This Row],[Max_num_drones]:[Max_num_drones]]=5,Table2[[#This Row],[Solving_time]:[Solving_time]],"")</f>
        <v/>
      </c>
    </row>
    <row r="1224" spans="1:4">
      <c r="A1224" s="20" t="str" cm="1">
        <f t="array" ref="A1224">IF(Table2[[#This Row],[Max_num_drones]:[Max_num_drones]]=2,Table2[[#This Row],[Solving_time]:[Solving_time]],"")</f>
        <v/>
      </c>
      <c r="B1224" s="20" t="str" cm="1">
        <f t="array" ref="B1224">IF(Table2[[#This Row],[Max_num_drones]:[Max_num_drones]]=3,Table2[[#This Row],[Solving_time]:[Solving_time]],"")</f>
        <v/>
      </c>
      <c r="C1224" s="20" t="str" cm="1">
        <f t="array" ref="C1224">IF(Table2[[#This Row],[Max_num_drones]:[Max_num_drones]]=4,Table2[[#This Row],[Solving_time]:[Solving_time]],"")</f>
        <v/>
      </c>
      <c r="D1224" s="20" t="str" cm="1">
        <f t="array" ref="D1224">IF(Table2[[#This Row],[Max_num_drones]:[Max_num_drones]]=5,Table2[[#This Row],[Solving_time]:[Solving_time]],"")</f>
        <v/>
      </c>
    </row>
    <row r="1225" spans="1:4">
      <c r="A1225" s="20" t="str" cm="1">
        <f t="array" ref="A1225">IF(Table2[[#This Row],[Max_num_drones]:[Max_num_drones]]=2,Table2[[#This Row],[Solving_time]:[Solving_time]],"")</f>
        <v/>
      </c>
      <c r="B1225" s="20" t="str" cm="1">
        <f t="array" ref="B1225">IF(Table2[[#This Row],[Max_num_drones]:[Max_num_drones]]=3,Table2[[#This Row],[Solving_time]:[Solving_time]],"")</f>
        <v/>
      </c>
      <c r="C1225" s="20" t="str" cm="1">
        <f t="array" ref="C1225">IF(Table2[[#This Row],[Max_num_drones]:[Max_num_drones]]=4,Table2[[#This Row],[Solving_time]:[Solving_time]],"")</f>
        <v/>
      </c>
      <c r="D1225" s="20" t="str" cm="1">
        <f t="array" ref="D1225">IF(Table2[[#This Row],[Max_num_drones]:[Max_num_drones]]=5,Table2[[#This Row],[Solving_time]:[Solving_time]],"")</f>
        <v/>
      </c>
    </row>
    <row r="1226" spans="1:4">
      <c r="A1226" s="20" t="str" cm="1">
        <f t="array" ref="A1226">IF(Table2[[#This Row],[Max_num_drones]:[Max_num_drones]]=2,Table2[[#This Row],[Solving_time]:[Solving_time]],"")</f>
        <v/>
      </c>
      <c r="B1226" s="20" t="str" cm="1">
        <f t="array" ref="B1226">IF(Table2[[#This Row],[Max_num_drones]:[Max_num_drones]]=3,Table2[[#This Row],[Solving_time]:[Solving_time]],"")</f>
        <v/>
      </c>
      <c r="C1226" s="20" t="str" cm="1">
        <f t="array" ref="C1226">IF(Table2[[#This Row],[Max_num_drones]:[Max_num_drones]]=4,Table2[[#This Row],[Solving_time]:[Solving_time]],"")</f>
        <v/>
      </c>
      <c r="D1226" s="20" t="str" cm="1">
        <f t="array" ref="D1226">IF(Table2[[#This Row],[Max_num_drones]:[Max_num_drones]]=5,Table2[[#This Row],[Solving_time]:[Solving_time]],"")</f>
        <v/>
      </c>
    </row>
    <row r="1227" spans="1:4">
      <c r="A1227" s="20" t="str" cm="1">
        <f t="array" ref="A1227">IF(Table2[[#This Row],[Max_num_drones]:[Max_num_drones]]=2,Table2[[#This Row],[Solving_time]:[Solving_time]],"")</f>
        <v/>
      </c>
      <c r="B1227" s="20" t="str" cm="1">
        <f t="array" ref="B1227">IF(Table2[[#This Row],[Max_num_drones]:[Max_num_drones]]=3,Table2[[#This Row],[Solving_time]:[Solving_time]],"")</f>
        <v/>
      </c>
      <c r="C1227" s="20" t="str" cm="1">
        <f t="array" ref="C1227">IF(Table2[[#This Row],[Max_num_drones]:[Max_num_drones]]=4,Table2[[#This Row],[Solving_time]:[Solving_time]],"")</f>
        <v/>
      </c>
      <c r="D1227" s="20" t="str" cm="1">
        <f t="array" ref="D1227">IF(Table2[[#This Row],[Max_num_drones]:[Max_num_drones]]=5,Table2[[#This Row],[Solving_time]:[Solving_time]],"")</f>
        <v/>
      </c>
    </row>
    <row r="1228" spans="1:4">
      <c r="A1228" s="20" t="str" cm="1">
        <f t="array" ref="A1228">IF(Table2[[#This Row],[Max_num_drones]:[Max_num_drones]]=2,Table2[[#This Row],[Solving_time]:[Solving_time]],"")</f>
        <v/>
      </c>
      <c r="B1228" s="20" t="str" cm="1">
        <f t="array" ref="B1228">IF(Table2[[#This Row],[Max_num_drones]:[Max_num_drones]]=3,Table2[[#This Row],[Solving_time]:[Solving_time]],"")</f>
        <v/>
      </c>
      <c r="C1228" s="20" t="str" cm="1">
        <f t="array" ref="C1228">IF(Table2[[#This Row],[Max_num_drones]:[Max_num_drones]]=4,Table2[[#This Row],[Solving_time]:[Solving_time]],"")</f>
        <v/>
      </c>
      <c r="D1228" s="20" t="str" cm="1">
        <f t="array" ref="D1228">IF(Table2[[#This Row],[Max_num_drones]:[Max_num_drones]]=5,Table2[[#This Row],[Solving_time]:[Solving_time]],"")</f>
        <v/>
      </c>
    </row>
    <row r="1229" spans="1:4">
      <c r="A1229" s="20" t="str" cm="1">
        <f t="array" ref="A1229">IF(Table2[[#This Row],[Max_num_drones]:[Max_num_drones]]=2,Table2[[#This Row],[Solving_time]:[Solving_time]],"")</f>
        <v/>
      </c>
      <c r="B1229" s="20" t="str" cm="1">
        <f t="array" ref="B1229">IF(Table2[[#This Row],[Max_num_drones]:[Max_num_drones]]=3,Table2[[#This Row],[Solving_time]:[Solving_time]],"")</f>
        <v/>
      </c>
      <c r="C1229" s="20" t="str" cm="1">
        <f t="array" ref="C1229">IF(Table2[[#This Row],[Max_num_drones]:[Max_num_drones]]=4,Table2[[#This Row],[Solving_time]:[Solving_time]],"")</f>
        <v/>
      </c>
      <c r="D1229" s="20" t="str" cm="1">
        <f t="array" ref="D1229">IF(Table2[[#This Row],[Max_num_drones]:[Max_num_drones]]=5,Table2[[#This Row],[Solving_time]:[Solving_time]],"")</f>
        <v/>
      </c>
    </row>
    <row r="1230" spans="1:4">
      <c r="A1230" s="20" t="str" cm="1">
        <f t="array" ref="A1230">IF(Table2[[#This Row],[Max_num_drones]:[Max_num_drones]]=2,Table2[[#This Row],[Solving_time]:[Solving_time]],"")</f>
        <v/>
      </c>
      <c r="B1230" s="20" t="str" cm="1">
        <f t="array" ref="B1230">IF(Table2[[#This Row],[Max_num_drones]:[Max_num_drones]]=3,Table2[[#This Row],[Solving_time]:[Solving_time]],"")</f>
        <v/>
      </c>
      <c r="C1230" s="20" t="str" cm="1">
        <f t="array" ref="C1230">IF(Table2[[#This Row],[Max_num_drones]:[Max_num_drones]]=4,Table2[[#This Row],[Solving_time]:[Solving_time]],"")</f>
        <v/>
      </c>
      <c r="D1230" s="20" t="str" cm="1">
        <f t="array" ref="D1230">IF(Table2[[#This Row],[Max_num_drones]:[Max_num_drones]]=5,Table2[[#This Row],[Solving_time]:[Solving_time]],"")</f>
        <v/>
      </c>
    </row>
    <row r="1231" spans="1:4">
      <c r="A1231" s="20" t="str" cm="1">
        <f t="array" ref="A1231">IF(Table2[[#This Row],[Max_num_drones]:[Max_num_drones]]=2,Table2[[#This Row],[Solving_time]:[Solving_time]],"")</f>
        <v/>
      </c>
      <c r="B1231" s="20" t="str" cm="1">
        <f t="array" ref="B1231">IF(Table2[[#This Row],[Max_num_drones]:[Max_num_drones]]=3,Table2[[#This Row],[Solving_time]:[Solving_time]],"")</f>
        <v/>
      </c>
      <c r="C1231" s="20" t="str" cm="1">
        <f t="array" ref="C1231">IF(Table2[[#This Row],[Max_num_drones]:[Max_num_drones]]=4,Table2[[#This Row],[Solving_time]:[Solving_time]],"")</f>
        <v/>
      </c>
      <c r="D1231" s="20" t="str" cm="1">
        <f t="array" ref="D1231">IF(Table2[[#This Row],[Max_num_drones]:[Max_num_drones]]=5,Table2[[#This Row],[Solving_time]:[Solving_time]],"")</f>
        <v/>
      </c>
    </row>
    <row r="1232" spans="1:4">
      <c r="A1232" s="20" t="str" cm="1">
        <f t="array" ref="A1232">IF(Table2[[#This Row],[Max_num_drones]:[Max_num_drones]]=2,Table2[[#This Row],[Solving_time]:[Solving_time]],"")</f>
        <v/>
      </c>
      <c r="B1232" s="20" t="str" cm="1">
        <f t="array" ref="B1232">IF(Table2[[#This Row],[Max_num_drones]:[Max_num_drones]]=3,Table2[[#This Row],[Solving_time]:[Solving_time]],"")</f>
        <v/>
      </c>
      <c r="C1232" s="20" t="str" cm="1">
        <f t="array" ref="C1232">IF(Table2[[#This Row],[Max_num_drones]:[Max_num_drones]]=4,Table2[[#This Row],[Solving_time]:[Solving_time]],"")</f>
        <v/>
      </c>
      <c r="D1232" s="20" t="str" cm="1">
        <f t="array" ref="D1232">IF(Table2[[#This Row],[Max_num_drones]:[Max_num_drones]]=5,Table2[[#This Row],[Solving_time]:[Solving_time]],"")</f>
        <v/>
      </c>
    </row>
    <row r="1233" spans="1:4">
      <c r="A1233" s="20" t="str" cm="1">
        <f t="array" ref="A1233">IF(Table2[[#This Row],[Max_num_drones]:[Max_num_drones]]=2,Table2[[#This Row],[Solving_time]:[Solving_time]],"")</f>
        <v/>
      </c>
      <c r="B1233" s="20" t="str" cm="1">
        <f t="array" ref="B1233">IF(Table2[[#This Row],[Max_num_drones]:[Max_num_drones]]=3,Table2[[#This Row],[Solving_time]:[Solving_time]],"")</f>
        <v/>
      </c>
      <c r="C1233" s="20" t="str" cm="1">
        <f t="array" ref="C1233">IF(Table2[[#This Row],[Max_num_drones]:[Max_num_drones]]=4,Table2[[#This Row],[Solving_time]:[Solving_time]],"")</f>
        <v/>
      </c>
      <c r="D1233" s="20" t="str" cm="1">
        <f t="array" ref="D1233">IF(Table2[[#This Row],[Max_num_drones]:[Max_num_drones]]=5,Table2[[#This Row],[Solving_time]:[Solving_time]],"")</f>
        <v/>
      </c>
    </row>
    <row r="1234" spans="1:4">
      <c r="A1234" s="20" t="str" cm="1">
        <f t="array" ref="A1234">IF(Table2[[#This Row],[Max_num_drones]:[Max_num_drones]]=2,Table2[[#This Row],[Solving_time]:[Solving_time]],"")</f>
        <v/>
      </c>
      <c r="B1234" s="20" t="str" cm="1">
        <f t="array" ref="B1234">IF(Table2[[#This Row],[Max_num_drones]:[Max_num_drones]]=3,Table2[[#This Row],[Solving_time]:[Solving_time]],"")</f>
        <v/>
      </c>
      <c r="C1234" s="20" t="str" cm="1">
        <f t="array" ref="C1234">IF(Table2[[#This Row],[Max_num_drones]:[Max_num_drones]]=4,Table2[[#This Row],[Solving_time]:[Solving_time]],"")</f>
        <v/>
      </c>
      <c r="D1234" s="20" t="str" cm="1">
        <f t="array" ref="D1234">IF(Table2[[#This Row],[Max_num_drones]:[Max_num_drones]]=5,Table2[[#This Row],[Solving_time]:[Solving_time]],"")</f>
        <v/>
      </c>
    </row>
    <row r="1235" spans="1:4">
      <c r="A1235" s="20" t="str" cm="1">
        <f t="array" ref="A1235">IF(Table2[[#This Row],[Max_num_drones]:[Max_num_drones]]=2,Table2[[#This Row],[Solving_time]:[Solving_time]],"")</f>
        <v/>
      </c>
      <c r="B1235" s="20" t="str" cm="1">
        <f t="array" ref="B1235">IF(Table2[[#This Row],[Max_num_drones]:[Max_num_drones]]=3,Table2[[#This Row],[Solving_time]:[Solving_time]],"")</f>
        <v/>
      </c>
      <c r="C1235" s="20" t="str" cm="1">
        <f t="array" ref="C1235">IF(Table2[[#This Row],[Max_num_drones]:[Max_num_drones]]=4,Table2[[#This Row],[Solving_time]:[Solving_time]],"")</f>
        <v/>
      </c>
      <c r="D1235" s="20" t="str" cm="1">
        <f t="array" ref="D1235">IF(Table2[[#This Row],[Max_num_drones]:[Max_num_drones]]=5,Table2[[#This Row],[Solving_time]:[Solving_time]],"")</f>
        <v/>
      </c>
    </row>
    <row r="1236" spans="1:4">
      <c r="A1236" s="20" t="str" cm="1">
        <f t="array" ref="A1236">IF(Table2[[#This Row],[Max_num_drones]:[Max_num_drones]]=2,Table2[[#This Row],[Solving_time]:[Solving_time]],"")</f>
        <v/>
      </c>
      <c r="B1236" s="20" t="str" cm="1">
        <f t="array" ref="B1236">IF(Table2[[#This Row],[Max_num_drones]:[Max_num_drones]]=3,Table2[[#This Row],[Solving_time]:[Solving_time]],"")</f>
        <v/>
      </c>
      <c r="C1236" s="20" t="str" cm="1">
        <f t="array" ref="C1236">IF(Table2[[#This Row],[Max_num_drones]:[Max_num_drones]]=4,Table2[[#This Row],[Solving_time]:[Solving_time]],"")</f>
        <v/>
      </c>
      <c r="D1236" s="20" t="str" cm="1">
        <f t="array" ref="D1236">IF(Table2[[#This Row],[Max_num_drones]:[Max_num_drones]]=5,Table2[[#This Row],[Solving_time]:[Solving_time]],"")</f>
        <v/>
      </c>
    </row>
    <row r="1237" spans="1:4">
      <c r="A1237" s="20" t="str" cm="1">
        <f t="array" ref="A1237">IF(Table2[[#This Row],[Max_num_drones]:[Max_num_drones]]=2,Table2[[#This Row],[Solving_time]:[Solving_time]],"")</f>
        <v/>
      </c>
      <c r="B1237" s="20" t="str" cm="1">
        <f t="array" ref="B1237">IF(Table2[[#This Row],[Max_num_drones]:[Max_num_drones]]=3,Table2[[#This Row],[Solving_time]:[Solving_time]],"")</f>
        <v/>
      </c>
      <c r="C1237" s="20" t="str" cm="1">
        <f t="array" ref="C1237">IF(Table2[[#This Row],[Max_num_drones]:[Max_num_drones]]=4,Table2[[#This Row],[Solving_time]:[Solving_time]],"")</f>
        <v/>
      </c>
      <c r="D1237" s="20" t="str" cm="1">
        <f t="array" ref="D1237">IF(Table2[[#This Row],[Max_num_drones]:[Max_num_drones]]=5,Table2[[#This Row],[Solving_time]:[Solving_time]],"")</f>
        <v/>
      </c>
    </row>
    <row r="1238" spans="1:4">
      <c r="A1238" s="20" t="str" cm="1">
        <f t="array" ref="A1238">IF(Table2[[#This Row],[Max_num_drones]:[Max_num_drones]]=2,Table2[[#This Row],[Solving_time]:[Solving_time]],"")</f>
        <v/>
      </c>
      <c r="B1238" s="20" t="str" cm="1">
        <f t="array" ref="B1238">IF(Table2[[#This Row],[Max_num_drones]:[Max_num_drones]]=3,Table2[[#This Row],[Solving_time]:[Solving_time]],"")</f>
        <v/>
      </c>
      <c r="C1238" s="20" t="str" cm="1">
        <f t="array" ref="C1238">IF(Table2[[#This Row],[Max_num_drones]:[Max_num_drones]]=4,Table2[[#This Row],[Solving_time]:[Solving_time]],"")</f>
        <v/>
      </c>
      <c r="D1238" s="20" t="str" cm="1">
        <f t="array" ref="D1238">IF(Table2[[#This Row],[Max_num_drones]:[Max_num_drones]]=5,Table2[[#This Row],[Solving_time]:[Solving_time]],"")</f>
        <v/>
      </c>
    </row>
    <row r="1239" spans="1:4">
      <c r="A1239" s="20" t="str" cm="1">
        <f t="array" ref="A1239">IF(Table2[[#This Row],[Max_num_drones]:[Max_num_drones]]=2,Table2[[#This Row],[Solving_time]:[Solving_time]],"")</f>
        <v/>
      </c>
      <c r="B1239" s="20" t="str" cm="1">
        <f t="array" ref="B1239">IF(Table2[[#This Row],[Max_num_drones]:[Max_num_drones]]=3,Table2[[#This Row],[Solving_time]:[Solving_time]],"")</f>
        <v/>
      </c>
      <c r="C1239" s="20" t="str" cm="1">
        <f t="array" ref="C1239">IF(Table2[[#This Row],[Max_num_drones]:[Max_num_drones]]=4,Table2[[#This Row],[Solving_time]:[Solving_time]],"")</f>
        <v/>
      </c>
      <c r="D1239" s="20" t="str" cm="1">
        <f t="array" ref="D1239">IF(Table2[[#This Row],[Max_num_drones]:[Max_num_drones]]=5,Table2[[#This Row],[Solving_time]:[Solving_time]],"")</f>
        <v/>
      </c>
    </row>
    <row r="1240" spans="1:4">
      <c r="A1240" s="20" t="str" cm="1">
        <f t="array" ref="A1240">IF(Table2[[#This Row],[Max_num_drones]:[Max_num_drones]]=2,Table2[[#This Row],[Solving_time]:[Solving_time]],"")</f>
        <v/>
      </c>
      <c r="B1240" s="20" t="str" cm="1">
        <f t="array" ref="B1240">IF(Table2[[#This Row],[Max_num_drones]:[Max_num_drones]]=3,Table2[[#This Row],[Solving_time]:[Solving_time]],"")</f>
        <v/>
      </c>
      <c r="C1240" s="20" t="str" cm="1">
        <f t="array" ref="C1240">IF(Table2[[#This Row],[Max_num_drones]:[Max_num_drones]]=4,Table2[[#This Row],[Solving_time]:[Solving_time]],"")</f>
        <v/>
      </c>
      <c r="D1240" s="20" t="str" cm="1">
        <f t="array" ref="D1240">IF(Table2[[#This Row],[Max_num_drones]:[Max_num_drones]]=5,Table2[[#This Row],[Solving_time]:[Solving_time]],"")</f>
        <v/>
      </c>
    </row>
    <row r="1241" spans="1:4">
      <c r="A1241" s="20" t="str" cm="1">
        <f t="array" ref="A1241">IF(Table2[[#This Row],[Max_num_drones]:[Max_num_drones]]=2,Table2[[#This Row],[Solving_time]:[Solving_time]],"")</f>
        <v/>
      </c>
      <c r="B1241" s="20" t="str" cm="1">
        <f t="array" ref="B1241">IF(Table2[[#This Row],[Max_num_drones]:[Max_num_drones]]=3,Table2[[#This Row],[Solving_time]:[Solving_time]],"")</f>
        <v/>
      </c>
      <c r="C1241" s="20" t="str" cm="1">
        <f t="array" ref="C1241">IF(Table2[[#This Row],[Max_num_drones]:[Max_num_drones]]=4,Table2[[#This Row],[Solving_time]:[Solving_time]],"")</f>
        <v/>
      </c>
      <c r="D1241" s="20" t="str" cm="1">
        <f t="array" ref="D1241">IF(Table2[[#This Row],[Max_num_drones]:[Max_num_drones]]=5,Table2[[#This Row],[Solving_time]:[Solving_time]],"")</f>
        <v/>
      </c>
    </row>
    <row r="1242" spans="1:4">
      <c r="A1242" s="20" t="str" cm="1">
        <f t="array" ref="A1242">IF(Table2[[#This Row],[Max_num_drones]:[Max_num_drones]]=2,Table2[[#This Row],[Solving_time]:[Solving_time]],"")</f>
        <v/>
      </c>
      <c r="B1242" s="20" t="str" cm="1">
        <f t="array" ref="B1242">IF(Table2[[#This Row],[Max_num_drones]:[Max_num_drones]]=3,Table2[[#This Row],[Solving_time]:[Solving_time]],"")</f>
        <v/>
      </c>
      <c r="C1242" s="20" t="str" cm="1">
        <f t="array" ref="C1242">IF(Table2[[#This Row],[Max_num_drones]:[Max_num_drones]]=4,Table2[[#This Row],[Solving_time]:[Solving_time]],"")</f>
        <v/>
      </c>
      <c r="D1242" s="20" t="str" cm="1">
        <f t="array" ref="D1242">IF(Table2[[#This Row],[Max_num_drones]:[Max_num_drones]]=5,Table2[[#This Row],[Solving_time]:[Solving_time]],"")</f>
        <v/>
      </c>
    </row>
    <row r="1243" spans="1:4">
      <c r="A1243" s="20" t="str" cm="1">
        <f t="array" ref="A1243">IF(Table2[[#This Row],[Max_num_drones]:[Max_num_drones]]=2,Table2[[#This Row],[Solving_time]:[Solving_time]],"")</f>
        <v/>
      </c>
      <c r="B1243" s="20" t="str" cm="1">
        <f t="array" ref="B1243">IF(Table2[[#This Row],[Max_num_drones]:[Max_num_drones]]=3,Table2[[#This Row],[Solving_time]:[Solving_time]],"")</f>
        <v/>
      </c>
      <c r="C1243" s="20" t="str" cm="1">
        <f t="array" ref="C1243">IF(Table2[[#This Row],[Max_num_drones]:[Max_num_drones]]=4,Table2[[#This Row],[Solving_time]:[Solving_time]],"")</f>
        <v/>
      </c>
      <c r="D1243" s="20" t="str" cm="1">
        <f t="array" ref="D1243">IF(Table2[[#This Row],[Max_num_drones]:[Max_num_drones]]=5,Table2[[#This Row],[Solving_time]:[Solving_time]],"")</f>
        <v/>
      </c>
    </row>
    <row r="1244" spans="1:4">
      <c r="A1244" s="20" t="str" cm="1">
        <f t="array" ref="A1244">IF(Table2[[#This Row],[Max_num_drones]:[Max_num_drones]]=2,Table2[[#This Row],[Solving_time]:[Solving_time]],"")</f>
        <v/>
      </c>
      <c r="B1244" s="20" t="str" cm="1">
        <f t="array" ref="B1244">IF(Table2[[#This Row],[Max_num_drones]:[Max_num_drones]]=3,Table2[[#This Row],[Solving_time]:[Solving_time]],"")</f>
        <v/>
      </c>
      <c r="C1244" s="20" t="str" cm="1">
        <f t="array" ref="C1244">IF(Table2[[#This Row],[Max_num_drones]:[Max_num_drones]]=4,Table2[[#This Row],[Solving_time]:[Solving_time]],"")</f>
        <v/>
      </c>
      <c r="D1244" s="20" t="str" cm="1">
        <f t="array" ref="D1244">IF(Table2[[#This Row],[Max_num_drones]:[Max_num_drones]]=5,Table2[[#This Row],[Solving_time]:[Solving_time]],"")</f>
        <v/>
      </c>
    </row>
    <row r="1245" spans="1:4">
      <c r="A1245" s="20" t="str" cm="1">
        <f t="array" ref="A1245">IF(Table2[[#This Row],[Max_num_drones]:[Max_num_drones]]=2,Table2[[#This Row],[Solving_time]:[Solving_time]],"")</f>
        <v/>
      </c>
      <c r="B1245" s="20" t="str" cm="1">
        <f t="array" ref="B1245">IF(Table2[[#This Row],[Max_num_drones]:[Max_num_drones]]=3,Table2[[#This Row],[Solving_time]:[Solving_time]],"")</f>
        <v/>
      </c>
      <c r="C1245" s="20" t="str" cm="1">
        <f t="array" ref="C1245">IF(Table2[[#This Row],[Max_num_drones]:[Max_num_drones]]=4,Table2[[#This Row],[Solving_time]:[Solving_time]],"")</f>
        <v/>
      </c>
      <c r="D1245" s="20" t="str" cm="1">
        <f t="array" ref="D1245">IF(Table2[[#This Row],[Max_num_drones]:[Max_num_drones]]=5,Table2[[#This Row],[Solving_time]:[Solving_time]],"")</f>
        <v/>
      </c>
    </row>
    <row r="1246" spans="1:4">
      <c r="A1246" s="20" t="str" cm="1">
        <f t="array" ref="A1246">IF(Table2[[#This Row],[Max_num_drones]:[Max_num_drones]]=2,Table2[[#This Row],[Solving_time]:[Solving_time]],"")</f>
        <v/>
      </c>
      <c r="B1246" s="20" t="str" cm="1">
        <f t="array" ref="B1246">IF(Table2[[#This Row],[Max_num_drones]:[Max_num_drones]]=3,Table2[[#This Row],[Solving_time]:[Solving_time]],"")</f>
        <v/>
      </c>
      <c r="C1246" s="20" t="str" cm="1">
        <f t="array" ref="C1246">IF(Table2[[#This Row],[Max_num_drones]:[Max_num_drones]]=4,Table2[[#This Row],[Solving_time]:[Solving_time]],"")</f>
        <v/>
      </c>
      <c r="D1246" s="20" t="str" cm="1">
        <f t="array" ref="D1246">IF(Table2[[#This Row],[Max_num_drones]:[Max_num_drones]]=5,Table2[[#This Row],[Solving_time]:[Solving_time]],"")</f>
        <v/>
      </c>
    </row>
    <row r="1247" spans="1:4">
      <c r="A1247" s="20" t="str" cm="1">
        <f t="array" ref="A1247">IF(Table2[[#This Row],[Max_num_drones]:[Max_num_drones]]=2,Table2[[#This Row],[Solving_time]:[Solving_time]],"")</f>
        <v/>
      </c>
      <c r="B1247" s="20" t="str" cm="1">
        <f t="array" ref="B1247">IF(Table2[[#This Row],[Max_num_drones]:[Max_num_drones]]=3,Table2[[#This Row],[Solving_time]:[Solving_time]],"")</f>
        <v/>
      </c>
      <c r="C1247" s="20" t="str" cm="1">
        <f t="array" ref="C1247">IF(Table2[[#This Row],[Max_num_drones]:[Max_num_drones]]=4,Table2[[#This Row],[Solving_time]:[Solving_time]],"")</f>
        <v/>
      </c>
      <c r="D1247" s="20" t="str" cm="1">
        <f t="array" ref="D1247">IF(Table2[[#This Row],[Max_num_drones]:[Max_num_drones]]=5,Table2[[#This Row],[Solving_time]:[Solving_time]],"")</f>
        <v/>
      </c>
    </row>
    <row r="1248" spans="1:4">
      <c r="A1248" s="20" t="str" cm="1">
        <f t="array" ref="A1248">IF(Table2[[#This Row],[Max_num_drones]:[Max_num_drones]]=2,Table2[[#This Row],[Solving_time]:[Solving_time]],"")</f>
        <v/>
      </c>
      <c r="B1248" s="20" t="str" cm="1">
        <f t="array" ref="B1248">IF(Table2[[#This Row],[Max_num_drones]:[Max_num_drones]]=3,Table2[[#This Row],[Solving_time]:[Solving_time]],"")</f>
        <v/>
      </c>
      <c r="C1248" s="20" t="str" cm="1">
        <f t="array" ref="C1248">IF(Table2[[#This Row],[Max_num_drones]:[Max_num_drones]]=4,Table2[[#This Row],[Solving_time]:[Solving_time]],"")</f>
        <v/>
      </c>
      <c r="D1248" s="20" t="str" cm="1">
        <f t="array" ref="D1248">IF(Table2[[#This Row],[Max_num_drones]:[Max_num_drones]]=5,Table2[[#This Row],[Solving_time]:[Solving_time]],"")</f>
        <v/>
      </c>
    </row>
    <row r="1249" spans="1:4">
      <c r="A1249" s="20" t="str" cm="1">
        <f t="array" ref="A1249">IF(Table2[[#This Row],[Max_num_drones]:[Max_num_drones]]=2,Table2[[#This Row],[Solving_time]:[Solving_time]],"")</f>
        <v/>
      </c>
      <c r="B1249" s="20" t="str" cm="1">
        <f t="array" ref="B1249">IF(Table2[[#This Row],[Max_num_drones]:[Max_num_drones]]=3,Table2[[#This Row],[Solving_time]:[Solving_time]],"")</f>
        <v/>
      </c>
      <c r="C1249" s="20" t="str" cm="1">
        <f t="array" ref="C1249">IF(Table2[[#This Row],[Max_num_drones]:[Max_num_drones]]=4,Table2[[#This Row],[Solving_time]:[Solving_time]],"")</f>
        <v/>
      </c>
      <c r="D1249" s="20" t="str" cm="1">
        <f t="array" ref="D1249">IF(Table2[[#This Row],[Max_num_drones]:[Max_num_drones]]=5,Table2[[#This Row],[Solving_time]:[Solving_time]],"")</f>
        <v/>
      </c>
    </row>
    <row r="1250" spans="1:4">
      <c r="A1250" s="20" t="str" cm="1">
        <f t="array" ref="A1250">IF(Table2[[#This Row],[Max_num_drones]:[Max_num_drones]]=2,Table2[[#This Row],[Solving_time]:[Solving_time]],"")</f>
        <v/>
      </c>
      <c r="B1250" s="20" t="str" cm="1">
        <f t="array" ref="B1250">IF(Table2[[#This Row],[Max_num_drones]:[Max_num_drones]]=3,Table2[[#This Row],[Solving_time]:[Solving_time]],"")</f>
        <v/>
      </c>
      <c r="C1250" s="20" t="str" cm="1">
        <f t="array" ref="C1250">IF(Table2[[#This Row],[Max_num_drones]:[Max_num_drones]]=4,Table2[[#This Row],[Solving_time]:[Solving_time]],"")</f>
        <v/>
      </c>
      <c r="D1250" s="20" t="str" cm="1">
        <f t="array" ref="D1250">IF(Table2[[#This Row],[Max_num_drones]:[Max_num_drones]]=5,Table2[[#This Row],[Solving_time]:[Solving_time]],"")</f>
        <v/>
      </c>
    </row>
    <row r="1251" spans="1:4">
      <c r="A1251" s="20" t="str" cm="1">
        <f t="array" ref="A1251">IF(Table2[[#This Row],[Max_num_drones]:[Max_num_drones]]=2,Table2[[#This Row],[Solving_time]:[Solving_time]],"")</f>
        <v/>
      </c>
      <c r="B1251" s="20" t="str" cm="1">
        <f t="array" ref="B1251">IF(Table2[[#This Row],[Max_num_drones]:[Max_num_drones]]=3,Table2[[#This Row],[Solving_time]:[Solving_time]],"")</f>
        <v/>
      </c>
      <c r="C1251" s="20" t="str" cm="1">
        <f t="array" ref="C1251">IF(Table2[[#This Row],[Max_num_drones]:[Max_num_drones]]=4,Table2[[#This Row],[Solving_time]:[Solving_time]],"")</f>
        <v/>
      </c>
      <c r="D1251" s="20" t="str" cm="1">
        <f t="array" ref="D1251">IF(Table2[[#This Row],[Max_num_drones]:[Max_num_drones]]=5,Table2[[#This Row],[Solving_time]:[Solving_time]],"")</f>
        <v/>
      </c>
    </row>
    <row r="1252" spans="1:4">
      <c r="A1252" s="20" t="str" cm="1">
        <f t="array" ref="A1252">IF(Table2[[#This Row],[Max_num_drones]:[Max_num_drones]]=2,Table2[[#This Row],[Solving_time]:[Solving_time]],"")</f>
        <v/>
      </c>
      <c r="B1252" s="20" t="str" cm="1">
        <f t="array" ref="B1252">IF(Table2[[#This Row],[Max_num_drones]:[Max_num_drones]]=3,Table2[[#This Row],[Solving_time]:[Solving_time]],"")</f>
        <v/>
      </c>
      <c r="C1252" s="20" t="str" cm="1">
        <f t="array" ref="C1252">IF(Table2[[#This Row],[Max_num_drones]:[Max_num_drones]]=4,Table2[[#This Row],[Solving_time]:[Solving_time]],"")</f>
        <v/>
      </c>
      <c r="D1252" s="20" t="str" cm="1">
        <f t="array" ref="D1252">IF(Table2[[#This Row],[Max_num_drones]:[Max_num_drones]]=5,Table2[[#This Row],[Solving_time]:[Solving_time]],"")</f>
        <v/>
      </c>
    </row>
    <row r="1253" spans="1:4">
      <c r="A1253" s="20" t="str" cm="1">
        <f t="array" ref="A1253">IF(Table2[[#This Row],[Max_num_drones]:[Max_num_drones]]=2,Table2[[#This Row],[Solving_time]:[Solving_time]],"")</f>
        <v/>
      </c>
      <c r="B1253" s="20" t="str" cm="1">
        <f t="array" ref="B1253">IF(Table2[[#This Row],[Max_num_drones]:[Max_num_drones]]=3,Table2[[#This Row],[Solving_time]:[Solving_time]],"")</f>
        <v/>
      </c>
      <c r="C1253" s="20" t="str" cm="1">
        <f t="array" ref="C1253">IF(Table2[[#This Row],[Max_num_drones]:[Max_num_drones]]=4,Table2[[#This Row],[Solving_time]:[Solving_time]],"")</f>
        <v/>
      </c>
      <c r="D1253" s="20" t="str" cm="1">
        <f t="array" ref="D1253">IF(Table2[[#This Row],[Max_num_drones]:[Max_num_drones]]=5,Table2[[#This Row],[Solving_time]:[Solving_time]],"")</f>
        <v/>
      </c>
    </row>
    <row r="1254" spans="1:4">
      <c r="A1254" s="20" t="str" cm="1">
        <f t="array" ref="A1254">IF(Table2[[#This Row],[Max_num_drones]:[Max_num_drones]]=2,Table2[[#This Row],[Solving_time]:[Solving_time]],"")</f>
        <v/>
      </c>
      <c r="B1254" s="20" t="str" cm="1">
        <f t="array" ref="B1254">IF(Table2[[#This Row],[Max_num_drones]:[Max_num_drones]]=3,Table2[[#This Row],[Solving_time]:[Solving_time]],"")</f>
        <v/>
      </c>
      <c r="C1254" s="20" t="str" cm="1">
        <f t="array" ref="C1254">IF(Table2[[#This Row],[Max_num_drones]:[Max_num_drones]]=4,Table2[[#This Row],[Solving_time]:[Solving_time]],"")</f>
        <v/>
      </c>
      <c r="D1254" s="20" t="str" cm="1">
        <f t="array" ref="D1254">IF(Table2[[#This Row],[Max_num_drones]:[Max_num_drones]]=5,Table2[[#This Row],[Solving_time]:[Solving_time]],"")</f>
        <v/>
      </c>
    </row>
    <row r="1255" spans="1:4">
      <c r="A1255" s="20" t="str" cm="1">
        <f t="array" ref="A1255">IF(Table2[[#This Row],[Max_num_drones]:[Max_num_drones]]=2,Table2[[#This Row],[Solving_time]:[Solving_time]],"")</f>
        <v/>
      </c>
      <c r="B1255" s="20" t="str" cm="1">
        <f t="array" ref="B1255">IF(Table2[[#This Row],[Max_num_drones]:[Max_num_drones]]=3,Table2[[#This Row],[Solving_time]:[Solving_time]],"")</f>
        <v/>
      </c>
      <c r="C1255" s="20" t="str" cm="1">
        <f t="array" ref="C1255">IF(Table2[[#This Row],[Max_num_drones]:[Max_num_drones]]=4,Table2[[#This Row],[Solving_time]:[Solving_time]],"")</f>
        <v/>
      </c>
      <c r="D1255" s="20" t="str" cm="1">
        <f t="array" ref="D1255">IF(Table2[[#This Row],[Max_num_drones]:[Max_num_drones]]=5,Table2[[#This Row],[Solving_time]:[Solving_time]],"")</f>
        <v/>
      </c>
    </row>
    <row r="1256" spans="1:4">
      <c r="A1256" s="20" t="str" cm="1">
        <f t="array" ref="A1256">IF(Table2[[#This Row],[Max_num_drones]:[Max_num_drones]]=2,Table2[[#This Row],[Solving_time]:[Solving_time]],"")</f>
        <v/>
      </c>
      <c r="B1256" s="20" t="str" cm="1">
        <f t="array" ref="B1256">IF(Table2[[#This Row],[Max_num_drones]:[Max_num_drones]]=3,Table2[[#This Row],[Solving_time]:[Solving_time]],"")</f>
        <v/>
      </c>
      <c r="C1256" s="20" t="str" cm="1">
        <f t="array" ref="C1256">IF(Table2[[#This Row],[Max_num_drones]:[Max_num_drones]]=4,Table2[[#This Row],[Solving_time]:[Solving_time]],"")</f>
        <v/>
      </c>
      <c r="D1256" s="20" t="str" cm="1">
        <f t="array" ref="D1256">IF(Table2[[#This Row],[Max_num_drones]:[Max_num_drones]]=5,Table2[[#This Row],[Solving_time]:[Solving_time]],"")</f>
        <v/>
      </c>
    </row>
    <row r="1257" spans="1:4">
      <c r="A1257" s="20" t="str" cm="1">
        <f t="array" ref="A1257">IF(Table2[[#This Row],[Max_num_drones]:[Max_num_drones]]=2,Table2[[#This Row],[Solving_time]:[Solving_time]],"")</f>
        <v/>
      </c>
      <c r="B1257" s="20" t="str" cm="1">
        <f t="array" ref="B1257">IF(Table2[[#This Row],[Max_num_drones]:[Max_num_drones]]=3,Table2[[#This Row],[Solving_time]:[Solving_time]],"")</f>
        <v/>
      </c>
      <c r="C1257" s="20" t="str" cm="1">
        <f t="array" ref="C1257">IF(Table2[[#This Row],[Max_num_drones]:[Max_num_drones]]=4,Table2[[#This Row],[Solving_time]:[Solving_time]],"")</f>
        <v/>
      </c>
      <c r="D1257" s="20" t="str" cm="1">
        <f t="array" ref="D1257">IF(Table2[[#This Row],[Max_num_drones]:[Max_num_drones]]=5,Table2[[#This Row],[Solving_time]:[Solving_time]],"")</f>
        <v/>
      </c>
    </row>
    <row r="1258" spans="1:4">
      <c r="A1258" s="20" t="str" cm="1">
        <f t="array" ref="A1258">IF(Table2[[#This Row],[Max_num_drones]:[Max_num_drones]]=2,Table2[[#This Row],[Solving_time]:[Solving_time]],"")</f>
        <v/>
      </c>
      <c r="B1258" s="20" t="str" cm="1">
        <f t="array" ref="B1258">IF(Table2[[#This Row],[Max_num_drones]:[Max_num_drones]]=3,Table2[[#This Row],[Solving_time]:[Solving_time]],"")</f>
        <v/>
      </c>
      <c r="C1258" s="20" t="str" cm="1">
        <f t="array" ref="C1258">IF(Table2[[#This Row],[Max_num_drones]:[Max_num_drones]]=4,Table2[[#This Row],[Solving_time]:[Solving_time]],"")</f>
        <v/>
      </c>
      <c r="D1258" s="20" t="str" cm="1">
        <f t="array" ref="D1258">IF(Table2[[#This Row],[Max_num_drones]:[Max_num_drones]]=5,Table2[[#This Row],[Solving_time]:[Solving_time]],"")</f>
        <v/>
      </c>
    </row>
    <row r="1259" spans="1:4">
      <c r="A1259" s="20" t="str" cm="1">
        <f t="array" ref="A1259">IF(Table2[[#This Row],[Max_num_drones]:[Max_num_drones]]=2,Table2[[#This Row],[Solving_time]:[Solving_time]],"")</f>
        <v/>
      </c>
      <c r="B1259" s="20" t="str" cm="1">
        <f t="array" ref="B1259">IF(Table2[[#This Row],[Max_num_drones]:[Max_num_drones]]=3,Table2[[#This Row],[Solving_time]:[Solving_time]],"")</f>
        <v/>
      </c>
      <c r="C1259" s="20" t="str" cm="1">
        <f t="array" ref="C1259">IF(Table2[[#This Row],[Max_num_drones]:[Max_num_drones]]=4,Table2[[#This Row],[Solving_time]:[Solving_time]],"")</f>
        <v/>
      </c>
      <c r="D1259" s="20" t="str" cm="1">
        <f t="array" ref="D1259">IF(Table2[[#This Row],[Max_num_drones]:[Max_num_drones]]=5,Table2[[#This Row],[Solving_time]:[Solving_time]],"")</f>
        <v/>
      </c>
    </row>
    <row r="1260" spans="1:4">
      <c r="A1260" s="20" t="str" cm="1">
        <f t="array" ref="A1260">IF(Table2[[#This Row],[Max_num_drones]:[Max_num_drones]]=2,Table2[[#This Row],[Solving_time]:[Solving_time]],"")</f>
        <v/>
      </c>
      <c r="B1260" s="20" t="str" cm="1">
        <f t="array" ref="B1260">IF(Table2[[#This Row],[Max_num_drones]:[Max_num_drones]]=3,Table2[[#This Row],[Solving_time]:[Solving_time]],"")</f>
        <v/>
      </c>
      <c r="C1260" s="20" t="str" cm="1">
        <f t="array" ref="C1260">IF(Table2[[#This Row],[Max_num_drones]:[Max_num_drones]]=4,Table2[[#This Row],[Solving_time]:[Solving_time]],"")</f>
        <v/>
      </c>
      <c r="D1260" s="20" t="str" cm="1">
        <f t="array" ref="D1260">IF(Table2[[#This Row],[Max_num_drones]:[Max_num_drones]]=5,Table2[[#This Row],[Solving_time]:[Solving_time]],"")</f>
        <v/>
      </c>
    </row>
    <row r="1261" spans="1:4">
      <c r="A1261" s="20" t="str" cm="1">
        <f t="array" ref="A1261">IF(Table2[[#This Row],[Max_num_drones]:[Max_num_drones]]=2,Table2[[#This Row],[Solving_time]:[Solving_time]],"")</f>
        <v/>
      </c>
      <c r="B1261" s="20" t="str" cm="1">
        <f t="array" ref="B1261">IF(Table2[[#This Row],[Max_num_drones]:[Max_num_drones]]=3,Table2[[#This Row],[Solving_time]:[Solving_time]],"")</f>
        <v/>
      </c>
      <c r="C1261" s="20" t="str" cm="1">
        <f t="array" ref="C1261">IF(Table2[[#This Row],[Max_num_drones]:[Max_num_drones]]=4,Table2[[#This Row],[Solving_time]:[Solving_time]],"")</f>
        <v/>
      </c>
      <c r="D1261" s="20" t="str" cm="1">
        <f t="array" ref="D1261">IF(Table2[[#This Row],[Max_num_drones]:[Max_num_drones]]=5,Table2[[#This Row],[Solving_time]:[Solving_time]],"")</f>
        <v/>
      </c>
    </row>
    <row r="1262" spans="1:4">
      <c r="A1262" s="20" t="str" cm="1">
        <f t="array" ref="A1262">IF(Table2[[#This Row],[Max_num_drones]:[Max_num_drones]]=2,Table2[[#This Row],[Solving_time]:[Solving_time]],"")</f>
        <v/>
      </c>
      <c r="B1262" s="20" t="str" cm="1">
        <f t="array" ref="B1262">IF(Table2[[#This Row],[Max_num_drones]:[Max_num_drones]]=3,Table2[[#This Row],[Solving_time]:[Solving_time]],"")</f>
        <v/>
      </c>
      <c r="C1262" s="20" t="str" cm="1">
        <f t="array" ref="C1262">IF(Table2[[#This Row],[Max_num_drones]:[Max_num_drones]]=4,Table2[[#This Row],[Solving_time]:[Solving_time]],"")</f>
        <v/>
      </c>
      <c r="D1262" s="20" t="str" cm="1">
        <f t="array" ref="D1262">IF(Table2[[#This Row],[Max_num_drones]:[Max_num_drones]]=5,Table2[[#This Row],[Solving_time]:[Solving_time]],"")</f>
        <v/>
      </c>
    </row>
    <row r="1263" spans="1:4">
      <c r="A1263" s="20" t="str" cm="1">
        <f t="array" ref="A1263">IF(Table2[[#This Row],[Max_num_drones]:[Max_num_drones]]=2,Table2[[#This Row],[Solving_time]:[Solving_time]],"")</f>
        <v/>
      </c>
      <c r="B1263" s="20" t="str" cm="1">
        <f t="array" ref="B1263">IF(Table2[[#This Row],[Max_num_drones]:[Max_num_drones]]=3,Table2[[#This Row],[Solving_time]:[Solving_time]],"")</f>
        <v/>
      </c>
      <c r="C1263" s="20" t="str" cm="1">
        <f t="array" ref="C1263">IF(Table2[[#This Row],[Max_num_drones]:[Max_num_drones]]=4,Table2[[#This Row],[Solving_time]:[Solving_time]],"")</f>
        <v/>
      </c>
      <c r="D1263" s="20" t="str" cm="1">
        <f t="array" ref="D1263">IF(Table2[[#This Row],[Max_num_drones]:[Max_num_drones]]=5,Table2[[#This Row],[Solving_time]:[Solving_time]],"")</f>
        <v/>
      </c>
    </row>
    <row r="1264" spans="1:4">
      <c r="A1264" s="20" t="str" cm="1">
        <f t="array" ref="A1264">IF(Table2[[#This Row],[Max_num_drones]:[Max_num_drones]]=2,Table2[[#This Row],[Solving_time]:[Solving_time]],"")</f>
        <v/>
      </c>
      <c r="B1264" s="20" t="str" cm="1">
        <f t="array" ref="B1264">IF(Table2[[#This Row],[Max_num_drones]:[Max_num_drones]]=3,Table2[[#This Row],[Solving_time]:[Solving_time]],"")</f>
        <v/>
      </c>
      <c r="C1264" s="20" t="str" cm="1">
        <f t="array" ref="C1264">IF(Table2[[#This Row],[Max_num_drones]:[Max_num_drones]]=4,Table2[[#This Row],[Solving_time]:[Solving_time]],"")</f>
        <v/>
      </c>
      <c r="D1264" s="20" t="str" cm="1">
        <f t="array" ref="D1264">IF(Table2[[#This Row],[Max_num_drones]:[Max_num_drones]]=5,Table2[[#This Row],[Solving_time]:[Solving_time]],"")</f>
        <v/>
      </c>
    </row>
    <row r="1265" spans="1:4">
      <c r="A1265" s="20" t="str" cm="1">
        <f t="array" ref="A1265">IF(Table2[[#This Row],[Max_num_drones]:[Max_num_drones]]=2,Table2[[#This Row],[Solving_time]:[Solving_time]],"")</f>
        <v/>
      </c>
      <c r="B1265" s="20" t="str" cm="1">
        <f t="array" ref="B1265">IF(Table2[[#This Row],[Max_num_drones]:[Max_num_drones]]=3,Table2[[#This Row],[Solving_time]:[Solving_time]],"")</f>
        <v/>
      </c>
      <c r="C1265" s="20" t="str" cm="1">
        <f t="array" ref="C1265">IF(Table2[[#This Row],[Max_num_drones]:[Max_num_drones]]=4,Table2[[#This Row],[Solving_time]:[Solving_time]],"")</f>
        <v/>
      </c>
      <c r="D1265" s="20" t="str" cm="1">
        <f t="array" ref="D1265">IF(Table2[[#This Row],[Max_num_drones]:[Max_num_drones]]=5,Table2[[#This Row],[Solving_time]:[Solving_time]],"")</f>
        <v/>
      </c>
    </row>
    <row r="1266" spans="1:4">
      <c r="A1266" s="20" t="str" cm="1">
        <f t="array" ref="A1266">IF(Table2[[#This Row],[Max_num_drones]:[Max_num_drones]]=2,Table2[[#This Row],[Solving_time]:[Solving_time]],"")</f>
        <v/>
      </c>
      <c r="B1266" s="20" t="str" cm="1">
        <f t="array" ref="B1266">IF(Table2[[#This Row],[Max_num_drones]:[Max_num_drones]]=3,Table2[[#This Row],[Solving_time]:[Solving_time]],"")</f>
        <v/>
      </c>
      <c r="C1266" s="20" t="str" cm="1">
        <f t="array" ref="C1266">IF(Table2[[#This Row],[Max_num_drones]:[Max_num_drones]]=4,Table2[[#This Row],[Solving_time]:[Solving_time]],"")</f>
        <v/>
      </c>
      <c r="D1266" s="20" t="str" cm="1">
        <f t="array" ref="D1266">IF(Table2[[#This Row],[Max_num_drones]:[Max_num_drones]]=5,Table2[[#This Row],[Solving_time]:[Solving_time]],"")</f>
        <v/>
      </c>
    </row>
    <row r="1267" spans="1:4">
      <c r="A1267" s="20" t="str" cm="1">
        <f t="array" ref="A1267">IF(Table2[[#This Row],[Max_num_drones]:[Max_num_drones]]=2,Table2[[#This Row],[Solving_time]:[Solving_time]],"")</f>
        <v/>
      </c>
      <c r="B1267" s="20" t="str" cm="1">
        <f t="array" ref="B1267">IF(Table2[[#This Row],[Max_num_drones]:[Max_num_drones]]=3,Table2[[#This Row],[Solving_time]:[Solving_time]],"")</f>
        <v/>
      </c>
      <c r="C1267" s="20" t="str" cm="1">
        <f t="array" ref="C1267">IF(Table2[[#This Row],[Max_num_drones]:[Max_num_drones]]=4,Table2[[#This Row],[Solving_time]:[Solving_time]],"")</f>
        <v/>
      </c>
      <c r="D1267" s="20" t="str" cm="1">
        <f t="array" ref="D1267">IF(Table2[[#This Row],[Max_num_drones]:[Max_num_drones]]=5,Table2[[#This Row],[Solving_time]:[Solving_time]],"")</f>
        <v/>
      </c>
    </row>
    <row r="1268" spans="1:4">
      <c r="A1268" s="20" t="str" cm="1">
        <f t="array" ref="A1268">IF(Table2[[#This Row],[Max_num_drones]:[Max_num_drones]]=2,Table2[[#This Row],[Solving_time]:[Solving_time]],"")</f>
        <v/>
      </c>
      <c r="B1268" s="20" t="str" cm="1">
        <f t="array" ref="B1268">IF(Table2[[#This Row],[Max_num_drones]:[Max_num_drones]]=3,Table2[[#This Row],[Solving_time]:[Solving_time]],"")</f>
        <v/>
      </c>
      <c r="C1268" s="20" t="str" cm="1">
        <f t="array" ref="C1268">IF(Table2[[#This Row],[Max_num_drones]:[Max_num_drones]]=4,Table2[[#This Row],[Solving_time]:[Solving_time]],"")</f>
        <v/>
      </c>
      <c r="D1268" s="20" t="str" cm="1">
        <f t="array" ref="D1268">IF(Table2[[#This Row],[Max_num_drones]:[Max_num_drones]]=5,Table2[[#This Row],[Solving_time]:[Solving_time]],"")</f>
        <v/>
      </c>
    </row>
    <row r="1269" spans="1:4">
      <c r="A1269" s="20" t="str" cm="1">
        <f t="array" ref="A1269">IF(Table2[[#This Row],[Max_num_drones]:[Max_num_drones]]=2,Table2[[#This Row],[Solving_time]:[Solving_time]],"")</f>
        <v/>
      </c>
      <c r="B1269" s="20" t="str" cm="1">
        <f t="array" ref="B1269">IF(Table2[[#This Row],[Max_num_drones]:[Max_num_drones]]=3,Table2[[#This Row],[Solving_time]:[Solving_time]],"")</f>
        <v/>
      </c>
      <c r="C1269" s="20" t="str" cm="1">
        <f t="array" ref="C1269">IF(Table2[[#This Row],[Max_num_drones]:[Max_num_drones]]=4,Table2[[#This Row],[Solving_time]:[Solving_time]],"")</f>
        <v/>
      </c>
      <c r="D1269" s="20" t="str" cm="1">
        <f t="array" ref="D1269">IF(Table2[[#This Row],[Max_num_drones]:[Max_num_drones]]=5,Table2[[#This Row],[Solving_time]:[Solving_time]],"")</f>
        <v/>
      </c>
    </row>
    <row r="1270" spans="1:4">
      <c r="A1270" s="20" t="str" cm="1">
        <f t="array" ref="A1270">IF(Table2[[#This Row],[Max_num_drones]:[Max_num_drones]]=2,Table2[[#This Row],[Solving_time]:[Solving_time]],"")</f>
        <v/>
      </c>
      <c r="B1270" s="20" t="str" cm="1">
        <f t="array" ref="B1270">IF(Table2[[#This Row],[Max_num_drones]:[Max_num_drones]]=3,Table2[[#This Row],[Solving_time]:[Solving_time]],"")</f>
        <v/>
      </c>
      <c r="C1270" s="20" t="str" cm="1">
        <f t="array" ref="C1270">IF(Table2[[#This Row],[Max_num_drones]:[Max_num_drones]]=4,Table2[[#This Row],[Solving_time]:[Solving_time]],"")</f>
        <v/>
      </c>
      <c r="D1270" s="20" t="str" cm="1">
        <f t="array" ref="D1270">IF(Table2[[#This Row],[Max_num_drones]:[Max_num_drones]]=5,Table2[[#This Row],[Solving_time]:[Solving_time]],"")</f>
        <v/>
      </c>
    </row>
    <row r="1271" spans="1:4">
      <c r="A1271" s="20" t="str" cm="1">
        <f t="array" ref="A1271">IF(Table2[[#This Row],[Max_num_drones]:[Max_num_drones]]=2,Table2[[#This Row],[Solving_time]:[Solving_time]],"")</f>
        <v/>
      </c>
      <c r="B1271" s="20" t="str" cm="1">
        <f t="array" ref="B1271">IF(Table2[[#This Row],[Max_num_drones]:[Max_num_drones]]=3,Table2[[#This Row],[Solving_time]:[Solving_time]],"")</f>
        <v/>
      </c>
      <c r="C1271" s="20" t="str" cm="1">
        <f t="array" ref="C1271">IF(Table2[[#This Row],[Max_num_drones]:[Max_num_drones]]=4,Table2[[#This Row],[Solving_time]:[Solving_time]],"")</f>
        <v/>
      </c>
      <c r="D1271" s="20" t="str" cm="1">
        <f t="array" ref="D1271">IF(Table2[[#This Row],[Max_num_drones]:[Max_num_drones]]=5,Table2[[#This Row],[Solving_time]:[Solving_time]],"")</f>
        <v/>
      </c>
    </row>
    <row r="1272" spans="1:4">
      <c r="A1272" s="20" t="str" cm="1">
        <f t="array" ref="A1272">IF(Table2[[#This Row],[Max_num_drones]:[Max_num_drones]]=2,Table2[[#This Row],[Solving_time]:[Solving_time]],"")</f>
        <v/>
      </c>
      <c r="B1272" s="20" t="str" cm="1">
        <f t="array" ref="B1272">IF(Table2[[#This Row],[Max_num_drones]:[Max_num_drones]]=3,Table2[[#This Row],[Solving_time]:[Solving_time]],"")</f>
        <v/>
      </c>
      <c r="C1272" s="20" t="str" cm="1">
        <f t="array" ref="C1272">IF(Table2[[#This Row],[Max_num_drones]:[Max_num_drones]]=4,Table2[[#This Row],[Solving_time]:[Solving_time]],"")</f>
        <v/>
      </c>
      <c r="D1272" s="20" t="str" cm="1">
        <f t="array" ref="D1272">IF(Table2[[#This Row],[Max_num_drones]:[Max_num_drones]]=5,Table2[[#This Row],[Solving_time]:[Solving_time]],"")</f>
        <v/>
      </c>
    </row>
    <row r="1273" spans="1:4">
      <c r="A1273" s="20" t="str" cm="1">
        <f t="array" ref="A1273">IF(Table2[[#This Row],[Max_num_drones]:[Max_num_drones]]=2,Table2[[#This Row],[Solving_time]:[Solving_time]],"")</f>
        <v/>
      </c>
      <c r="B1273" s="20" t="str" cm="1">
        <f t="array" ref="B1273">IF(Table2[[#This Row],[Max_num_drones]:[Max_num_drones]]=3,Table2[[#This Row],[Solving_time]:[Solving_time]],"")</f>
        <v/>
      </c>
      <c r="C1273" s="20" t="str" cm="1">
        <f t="array" ref="C1273">IF(Table2[[#This Row],[Max_num_drones]:[Max_num_drones]]=4,Table2[[#This Row],[Solving_time]:[Solving_time]],"")</f>
        <v/>
      </c>
      <c r="D1273" s="20" t="str" cm="1">
        <f t="array" ref="D1273">IF(Table2[[#This Row],[Max_num_drones]:[Max_num_drones]]=5,Table2[[#This Row],[Solving_time]:[Solving_time]],"")</f>
        <v/>
      </c>
    </row>
    <row r="1274" spans="1:4">
      <c r="A1274" s="20" t="str" cm="1">
        <f t="array" ref="A1274">IF(Table2[[#This Row],[Max_num_drones]:[Max_num_drones]]=2,Table2[[#This Row],[Solving_time]:[Solving_time]],"")</f>
        <v/>
      </c>
      <c r="B1274" s="20" t="str" cm="1">
        <f t="array" ref="B1274">IF(Table2[[#This Row],[Max_num_drones]:[Max_num_drones]]=3,Table2[[#This Row],[Solving_time]:[Solving_time]],"")</f>
        <v/>
      </c>
      <c r="C1274" s="20" t="str" cm="1">
        <f t="array" ref="C1274">IF(Table2[[#This Row],[Max_num_drones]:[Max_num_drones]]=4,Table2[[#This Row],[Solving_time]:[Solving_time]],"")</f>
        <v/>
      </c>
      <c r="D1274" s="20" t="str" cm="1">
        <f t="array" ref="D1274">IF(Table2[[#This Row],[Max_num_drones]:[Max_num_drones]]=5,Table2[[#This Row],[Solving_time]:[Solving_time]],"")</f>
        <v/>
      </c>
    </row>
    <row r="1275" spans="1:4">
      <c r="A1275" s="20" t="str" cm="1">
        <f t="array" ref="A1275">IF(Table2[[#This Row],[Max_num_drones]:[Max_num_drones]]=2,Table2[[#This Row],[Solving_time]:[Solving_time]],"")</f>
        <v/>
      </c>
      <c r="B1275" s="20" t="str" cm="1">
        <f t="array" ref="B1275">IF(Table2[[#This Row],[Max_num_drones]:[Max_num_drones]]=3,Table2[[#This Row],[Solving_time]:[Solving_time]],"")</f>
        <v/>
      </c>
      <c r="C1275" s="20" t="str" cm="1">
        <f t="array" ref="C1275">IF(Table2[[#This Row],[Max_num_drones]:[Max_num_drones]]=4,Table2[[#This Row],[Solving_time]:[Solving_time]],"")</f>
        <v/>
      </c>
      <c r="D1275" s="20" t="str" cm="1">
        <f t="array" ref="D1275">IF(Table2[[#This Row],[Max_num_drones]:[Max_num_drones]]=5,Table2[[#This Row],[Solving_time]:[Solving_time]],"")</f>
        <v/>
      </c>
    </row>
    <row r="1276" spans="1:4">
      <c r="A1276" s="20" t="str" cm="1">
        <f t="array" ref="A1276">IF(Table2[[#This Row],[Max_num_drones]:[Max_num_drones]]=2,Table2[[#This Row],[Solving_time]:[Solving_time]],"")</f>
        <v/>
      </c>
      <c r="B1276" s="20" t="str" cm="1">
        <f t="array" ref="B1276">IF(Table2[[#This Row],[Max_num_drones]:[Max_num_drones]]=3,Table2[[#This Row],[Solving_time]:[Solving_time]],"")</f>
        <v/>
      </c>
      <c r="C1276" s="20" t="str" cm="1">
        <f t="array" ref="C1276">IF(Table2[[#This Row],[Max_num_drones]:[Max_num_drones]]=4,Table2[[#This Row],[Solving_time]:[Solving_time]],"")</f>
        <v/>
      </c>
      <c r="D1276" s="20" t="str" cm="1">
        <f t="array" ref="D1276">IF(Table2[[#This Row],[Max_num_drones]:[Max_num_drones]]=5,Table2[[#This Row],[Solving_time]:[Solving_time]],"")</f>
        <v/>
      </c>
    </row>
    <row r="1277" spans="1:4">
      <c r="A1277" s="20" t="str" cm="1">
        <f t="array" ref="A1277">IF(Table2[[#This Row],[Max_num_drones]:[Max_num_drones]]=2,Table2[[#This Row],[Solving_time]:[Solving_time]],"")</f>
        <v/>
      </c>
      <c r="B1277" s="20" t="str" cm="1">
        <f t="array" ref="B1277">IF(Table2[[#This Row],[Max_num_drones]:[Max_num_drones]]=3,Table2[[#This Row],[Solving_time]:[Solving_time]],"")</f>
        <v/>
      </c>
      <c r="C1277" s="20" t="str" cm="1">
        <f t="array" ref="C1277">IF(Table2[[#This Row],[Max_num_drones]:[Max_num_drones]]=4,Table2[[#This Row],[Solving_time]:[Solving_time]],"")</f>
        <v/>
      </c>
      <c r="D1277" s="20" t="str" cm="1">
        <f t="array" ref="D1277">IF(Table2[[#This Row],[Max_num_drones]:[Max_num_drones]]=5,Table2[[#This Row],[Solving_time]:[Solving_time]],"")</f>
        <v/>
      </c>
    </row>
    <row r="1278" spans="1:4">
      <c r="A1278" s="20" t="str" cm="1">
        <f t="array" ref="A1278">IF(Table2[[#This Row],[Max_num_drones]:[Max_num_drones]]=2,Table2[[#This Row],[Solving_time]:[Solving_time]],"")</f>
        <v/>
      </c>
      <c r="B1278" s="20" t="str" cm="1">
        <f t="array" ref="B1278">IF(Table2[[#This Row],[Max_num_drones]:[Max_num_drones]]=3,Table2[[#This Row],[Solving_time]:[Solving_time]],"")</f>
        <v/>
      </c>
      <c r="C1278" s="20" t="str" cm="1">
        <f t="array" ref="C1278">IF(Table2[[#This Row],[Max_num_drones]:[Max_num_drones]]=4,Table2[[#This Row],[Solving_time]:[Solving_time]],"")</f>
        <v/>
      </c>
      <c r="D1278" s="20" t="str" cm="1">
        <f t="array" ref="D1278">IF(Table2[[#This Row],[Max_num_drones]:[Max_num_drones]]=5,Table2[[#This Row],[Solving_time]:[Solving_time]],"")</f>
        <v/>
      </c>
    </row>
    <row r="1279" spans="1:4">
      <c r="A1279" s="20" t="str" cm="1">
        <f t="array" ref="A1279">IF(Table2[[#This Row],[Max_num_drones]:[Max_num_drones]]=2,Table2[[#This Row],[Solving_time]:[Solving_time]],"")</f>
        <v/>
      </c>
      <c r="B1279" s="20" t="str" cm="1">
        <f t="array" ref="B1279">IF(Table2[[#This Row],[Max_num_drones]:[Max_num_drones]]=3,Table2[[#This Row],[Solving_time]:[Solving_time]],"")</f>
        <v/>
      </c>
      <c r="C1279" s="20" t="str" cm="1">
        <f t="array" ref="C1279">IF(Table2[[#This Row],[Max_num_drones]:[Max_num_drones]]=4,Table2[[#This Row],[Solving_time]:[Solving_time]],"")</f>
        <v/>
      </c>
      <c r="D1279" s="20" t="str" cm="1">
        <f t="array" ref="D1279">IF(Table2[[#This Row],[Max_num_drones]:[Max_num_drones]]=5,Table2[[#This Row],[Solving_time]:[Solving_time]],"")</f>
        <v/>
      </c>
    </row>
    <row r="1280" spans="1:4">
      <c r="A1280" s="20" t="str" cm="1">
        <f t="array" ref="A1280">IF(Table2[[#This Row],[Max_num_drones]:[Max_num_drones]]=2,Table2[[#This Row],[Solving_time]:[Solving_time]],"")</f>
        <v/>
      </c>
      <c r="B1280" s="20" t="str" cm="1">
        <f t="array" ref="B1280">IF(Table2[[#This Row],[Max_num_drones]:[Max_num_drones]]=3,Table2[[#This Row],[Solving_time]:[Solving_time]],"")</f>
        <v/>
      </c>
      <c r="C1280" s="20" t="str" cm="1">
        <f t="array" ref="C1280">IF(Table2[[#This Row],[Max_num_drones]:[Max_num_drones]]=4,Table2[[#This Row],[Solving_time]:[Solving_time]],"")</f>
        <v/>
      </c>
      <c r="D1280" s="20" t="str" cm="1">
        <f t="array" ref="D1280">IF(Table2[[#This Row],[Max_num_drones]:[Max_num_drones]]=5,Table2[[#This Row],[Solving_time]:[Solving_time]],"")</f>
        <v/>
      </c>
    </row>
    <row r="1281" spans="1:4">
      <c r="A1281" s="20" t="str" cm="1">
        <f t="array" ref="A1281">IF(Table2[[#This Row],[Max_num_drones]:[Max_num_drones]]=2,Table2[[#This Row],[Solving_time]:[Solving_time]],"")</f>
        <v/>
      </c>
      <c r="B1281" s="20" t="str" cm="1">
        <f t="array" ref="B1281">IF(Table2[[#This Row],[Max_num_drones]:[Max_num_drones]]=3,Table2[[#This Row],[Solving_time]:[Solving_time]],"")</f>
        <v/>
      </c>
      <c r="C1281" s="20" t="str" cm="1">
        <f t="array" ref="C1281">IF(Table2[[#This Row],[Max_num_drones]:[Max_num_drones]]=4,Table2[[#This Row],[Solving_time]:[Solving_time]],"")</f>
        <v/>
      </c>
      <c r="D1281" s="20" t="str" cm="1">
        <f t="array" ref="D1281">IF(Table2[[#This Row],[Max_num_drones]:[Max_num_drones]]=5,Table2[[#This Row],[Solving_time]:[Solving_time]],"")</f>
        <v/>
      </c>
    </row>
    <row r="1282" spans="1:4">
      <c r="A1282" s="20" t="str" cm="1">
        <f t="array" ref="A1282">IF(Table2[[#This Row],[Max_num_drones]:[Max_num_drones]]=2,Table2[[#This Row],[Solving_time]:[Solving_time]],"")</f>
        <v/>
      </c>
      <c r="B1282" s="20" t="str" cm="1">
        <f t="array" ref="B1282">IF(Table2[[#This Row],[Max_num_drones]:[Max_num_drones]]=3,Table2[[#This Row],[Solving_time]:[Solving_time]],"")</f>
        <v/>
      </c>
      <c r="C1282" s="20" t="str" cm="1">
        <f t="array" ref="C1282">IF(Table2[[#This Row],[Max_num_drones]:[Max_num_drones]]=4,Table2[[#This Row],[Solving_time]:[Solving_time]],"")</f>
        <v/>
      </c>
      <c r="D1282" s="20" t="str" cm="1">
        <f t="array" ref="D1282">IF(Table2[[#This Row],[Max_num_drones]:[Max_num_drones]]=5,Table2[[#This Row],[Solving_time]:[Solving_time]],"")</f>
        <v/>
      </c>
    </row>
    <row r="1283" spans="1:4">
      <c r="A1283" s="20" t="str" cm="1">
        <f t="array" ref="A1283">IF(Table2[[#This Row],[Max_num_drones]:[Max_num_drones]]=2,Table2[[#This Row],[Solving_time]:[Solving_time]],"")</f>
        <v/>
      </c>
      <c r="B1283" s="20" t="str" cm="1">
        <f t="array" ref="B1283">IF(Table2[[#This Row],[Max_num_drones]:[Max_num_drones]]=3,Table2[[#This Row],[Solving_time]:[Solving_time]],"")</f>
        <v/>
      </c>
      <c r="C1283" s="20" t="str" cm="1">
        <f t="array" ref="C1283">IF(Table2[[#This Row],[Max_num_drones]:[Max_num_drones]]=4,Table2[[#This Row],[Solving_time]:[Solving_time]],"")</f>
        <v/>
      </c>
      <c r="D1283" s="20" t="str" cm="1">
        <f t="array" ref="D1283">IF(Table2[[#This Row],[Max_num_drones]:[Max_num_drones]]=5,Table2[[#This Row],[Solving_time]:[Solving_time]],"")</f>
        <v/>
      </c>
    </row>
    <row r="1284" spans="1:4">
      <c r="A1284" s="20" t="str" cm="1">
        <f t="array" ref="A1284">IF(Table2[[#This Row],[Max_num_drones]:[Max_num_drones]]=2,Table2[[#This Row],[Solving_time]:[Solving_time]],"")</f>
        <v/>
      </c>
      <c r="B1284" s="20" t="str" cm="1">
        <f t="array" ref="B1284">IF(Table2[[#This Row],[Max_num_drones]:[Max_num_drones]]=3,Table2[[#This Row],[Solving_time]:[Solving_time]],"")</f>
        <v/>
      </c>
      <c r="C1284" s="20" t="str" cm="1">
        <f t="array" ref="C1284">IF(Table2[[#This Row],[Max_num_drones]:[Max_num_drones]]=4,Table2[[#This Row],[Solving_time]:[Solving_time]],"")</f>
        <v/>
      </c>
      <c r="D1284" s="20" t="str" cm="1">
        <f t="array" ref="D1284">IF(Table2[[#This Row],[Max_num_drones]:[Max_num_drones]]=5,Table2[[#This Row],[Solving_time]:[Solving_time]],"")</f>
        <v/>
      </c>
    </row>
    <row r="1285" spans="1:4">
      <c r="A1285" s="20" t="str" cm="1">
        <f t="array" ref="A1285">IF(Table2[[#This Row],[Max_num_drones]:[Max_num_drones]]=2,Table2[[#This Row],[Solving_time]:[Solving_time]],"")</f>
        <v/>
      </c>
      <c r="B1285" s="20" t="str" cm="1">
        <f t="array" ref="B1285">IF(Table2[[#This Row],[Max_num_drones]:[Max_num_drones]]=3,Table2[[#This Row],[Solving_time]:[Solving_time]],"")</f>
        <v/>
      </c>
      <c r="C1285" s="20" t="str" cm="1">
        <f t="array" ref="C1285">IF(Table2[[#This Row],[Max_num_drones]:[Max_num_drones]]=4,Table2[[#This Row],[Solving_time]:[Solving_time]],"")</f>
        <v/>
      </c>
      <c r="D1285" s="20" t="str" cm="1">
        <f t="array" ref="D1285">IF(Table2[[#This Row],[Max_num_drones]:[Max_num_drones]]=5,Table2[[#This Row],[Solving_time]:[Solving_time]],"")</f>
        <v/>
      </c>
    </row>
    <row r="1286" spans="1:4">
      <c r="A1286" s="20" t="str" cm="1">
        <f t="array" ref="A1286">IF(Table2[[#This Row],[Max_num_drones]:[Max_num_drones]]=2,Table2[[#This Row],[Solving_time]:[Solving_time]],"")</f>
        <v/>
      </c>
      <c r="B1286" s="20" t="str" cm="1">
        <f t="array" ref="B1286">IF(Table2[[#This Row],[Max_num_drones]:[Max_num_drones]]=3,Table2[[#This Row],[Solving_time]:[Solving_time]],"")</f>
        <v/>
      </c>
      <c r="C1286" s="20" t="str" cm="1">
        <f t="array" ref="C1286">IF(Table2[[#This Row],[Max_num_drones]:[Max_num_drones]]=4,Table2[[#This Row],[Solving_time]:[Solving_time]],"")</f>
        <v/>
      </c>
      <c r="D1286" s="20" t="str" cm="1">
        <f t="array" ref="D1286">IF(Table2[[#This Row],[Max_num_drones]:[Max_num_drones]]=5,Table2[[#This Row],[Solving_time]:[Solving_time]],"")</f>
        <v/>
      </c>
    </row>
    <row r="1287" spans="1:4">
      <c r="A1287" s="20" t="str" cm="1">
        <f t="array" ref="A1287">IF(Table2[[#This Row],[Max_num_drones]:[Max_num_drones]]=2,Table2[[#This Row],[Solving_time]:[Solving_time]],"")</f>
        <v/>
      </c>
      <c r="B1287" s="20" t="str" cm="1">
        <f t="array" ref="B1287">IF(Table2[[#This Row],[Max_num_drones]:[Max_num_drones]]=3,Table2[[#This Row],[Solving_time]:[Solving_time]],"")</f>
        <v/>
      </c>
      <c r="C1287" s="20" t="str" cm="1">
        <f t="array" ref="C1287">IF(Table2[[#This Row],[Max_num_drones]:[Max_num_drones]]=4,Table2[[#This Row],[Solving_time]:[Solving_time]],"")</f>
        <v/>
      </c>
      <c r="D1287" s="20" t="str" cm="1">
        <f t="array" ref="D1287">IF(Table2[[#This Row],[Max_num_drones]:[Max_num_drones]]=5,Table2[[#This Row],[Solving_time]:[Solving_time]],"")</f>
        <v/>
      </c>
    </row>
    <row r="1288" spans="1:4">
      <c r="A1288" s="20" t="str" cm="1">
        <f t="array" ref="A1288">IF(Table2[[#This Row],[Max_num_drones]:[Max_num_drones]]=2,Table2[[#This Row],[Solving_time]:[Solving_time]],"")</f>
        <v/>
      </c>
      <c r="B1288" s="20" t="str" cm="1">
        <f t="array" ref="B1288">IF(Table2[[#This Row],[Max_num_drones]:[Max_num_drones]]=3,Table2[[#This Row],[Solving_time]:[Solving_time]],"")</f>
        <v/>
      </c>
      <c r="C1288" s="20" t="str" cm="1">
        <f t="array" ref="C1288">IF(Table2[[#This Row],[Max_num_drones]:[Max_num_drones]]=4,Table2[[#This Row],[Solving_time]:[Solving_time]],"")</f>
        <v/>
      </c>
      <c r="D1288" s="20" t="str" cm="1">
        <f t="array" ref="D1288">IF(Table2[[#This Row],[Max_num_drones]:[Max_num_drones]]=5,Table2[[#This Row],[Solving_time]:[Solving_time]],"")</f>
        <v/>
      </c>
    </row>
    <row r="1289" spans="1:4">
      <c r="A1289" s="20" t="str" cm="1">
        <f t="array" ref="A1289">IF(Table2[[#This Row],[Max_num_drones]:[Max_num_drones]]=2,Table2[[#This Row],[Solving_time]:[Solving_time]],"")</f>
        <v/>
      </c>
      <c r="B1289" s="20" t="str" cm="1">
        <f t="array" ref="B1289">IF(Table2[[#This Row],[Max_num_drones]:[Max_num_drones]]=3,Table2[[#This Row],[Solving_time]:[Solving_time]],"")</f>
        <v/>
      </c>
      <c r="C1289" s="20" t="str" cm="1">
        <f t="array" ref="C1289">IF(Table2[[#This Row],[Max_num_drones]:[Max_num_drones]]=4,Table2[[#This Row],[Solving_time]:[Solving_time]],"")</f>
        <v/>
      </c>
      <c r="D1289" s="20" t="str" cm="1">
        <f t="array" ref="D1289">IF(Table2[[#This Row],[Max_num_drones]:[Max_num_drones]]=5,Table2[[#This Row],[Solving_time]:[Solving_time]],"")</f>
        <v/>
      </c>
    </row>
    <row r="1290" spans="1:4">
      <c r="A1290" s="20" t="str" cm="1">
        <f t="array" ref="A1290">IF(Table2[[#This Row],[Max_num_drones]:[Max_num_drones]]=2,Table2[[#This Row],[Solving_time]:[Solving_time]],"")</f>
        <v/>
      </c>
      <c r="B1290" s="20" t="str" cm="1">
        <f t="array" ref="B1290">IF(Table2[[#This Row],[Max_num_drones]:[Max_num_drones]]=3,Table2[[#This Row],[Solving_time]:[Solving_time]],"")</f>
        <v/>
      </c>
      <c r="C1290" s="20" t="str" cm="1">
        <f t="array" ref="C1290">IF(Table2[[#This Row],[Max_num_drones]:[Max_num_drones]]=4,Table2[[#This Row],[Solving_time]:[Solving_time]],"")</f>
        <v/>
      </c>
      <c r="D1290" s="20" t="str" cm="1">
        <f t="array" ref="D1290">IF(Table2[[#This Row],[Max_num_drones]:[Max_num_drones]]=5,Table2[[#This Row],[Solving_time]:[Solving_time]],"")</f>
        <v/>
      </c>
    </row>
    <row r="1291" spans="1:4">
      <c r="A1291" s="20" t="str" cm="1">
        <f t="array" ref="A1291">IF(Table2[[#This Row],[Max_num_drones]:[Max_num_drones]]=2,Table2[[#This Row],[Solving_time]:[Solving_time]],"")</f>
        <v/>
      </c>
      <c r="B1291" s="20" t="str" cm="1">
        <f t="array" ref="B1291">IF(Table2[[#This Row],[Max_num_drones]:[Max_num_drones]]=3,Table2[[#This Row],[Solving_time]:[Solving_time]],"")</f>
        <v/>
      </c>
      <c r="C1291" s="20" t="str" cm="1">
        <f t="array" ref="C1291">IF(Table2[[#This Row],[Max_num_drones]:[Max_num_drones]]=4,Table2[[#This Row],[Solving_time]:[Solving_time]],"")</f>
        <v/>
      </c>
      <c r="D1291" s="20" t="str" cm="1">
        <f t="array" ref="D1291">IF(Table2[[#This Row],[Max_num_drones]:[Max_num_drones]]=5,Table2[[#This Row],[Solving_time]:[Solving_time]],"")</f>
        <v/>
      </c>
    </row>
    <row r="1292" spans="1:4">
      <c r="A1292" s="20" t="str" cm="1">
        <f t="array" ref="A1292">IF(Table2[[#This Row],[Max_num_drones]:[Max_num_drones]]=2,Table2[[#This Row],[Solving_time]:[Solving_time]],"")</f>
        <v/>
      </c>
      <c r="B1292" s="20" t="str" cm="1">
        <f t="array" ref="B1292">IF(Table2[[#This Row],[Max_num_drones]:[Max_num_drones]]=3,Table2[[#This Row],[Solving_time]:[Solving_time]],"")</f>
        <v/>
      </c>
      <c r="C1292" s="20" t="str" cm="1">
        <f t="array" ref="C1292">IF(Table2[[#This Row],[Max_num_drones]:[Max_num_drones]]=4,Table2[[#This Row],[Solving_time]:[Solving_time]],"")</f>
        <v/>
      </c>
      <c r="D1292" s="20" t="str" cm="1">
        <f t="array" ref="D1292">IF(Table2[[#This Row],[Max_num_drones]:[Max_num_drones]]=5,Table2[[#This Row],[Solving_time]:[Solving_time]],"")</f>
        <v/>
      </c>
    </row>
    <row r="1293" spans="1:4">
      <c r="A1293" s="20" t="str" cm="1">
        <f t="array" ref="A1293">IF(Table2[[#This Row],[Max_num_drones]:[Max_num_drones]]=2,Table2[[#This Row],[Solving_time]:[Solving_time]],"")</f>
        <v/>
      </c>
      <c r="B1293" s="20" t="str" cm="1">
        <f t="array" ref="B1293">IF(Table2[[#This Row],[Max_num_drones]:[Max_num_drones]]=3,Table2[[#This Row],[Solving_time]:[Solving_time]],"")</f>
        <v/>
      </c>
      <c r="C1293" s="20" t="str" cm="1">
        <f t="array" ref="C1293">IF(Table2[[#This Row],[Max_num_drones]:[Max_num_drones]]=4,Table2[[#This Row],[Solving_time]:[Solving_time]],"")</f>
        <v/>
      </c>
      <c r="D1293" s="20" t="str" cm="1">
        <f t="array" ref="D1293">IF(Table2[[#This Row],[Max_num_drones]:[Max_num_drones]]=5,Table2[[#This Row],[Solving_time]:[Solving_time]],"")</f>
        <v/>
      </c>
    </row>
    <row r="1294" spans="1:4">
      <c r="A1294" s="20" t="str" cm="1">
        <f t="array" ref="A1294">IF(Table2[[#This Row],[Max_num_drones]:[Max_num_drones]]=2,Table2[[#This Row],[Solving_time]:[Solving_time]],"")</f>
        <v/>
      </c>
      <c r="B1294" s="20" t="str" cm="1">
        <f t="array" ref="B1294">IF(Table2[[#This Row],[Max_num_drones]:[Max_num_drones]]=3,Table2[[#This Row],[Solving_time]:[Solving_time]],"")</f>
        <v/>
      </c>
      <c r="C1294" s="20" t="str" cm="1">
        <f t="array" ref="C1294">IF(Table2[[#This Row],[Max_num_drones]:[Max_num_drones]]=4,Table2[[#This Row],[Solving_time]:[Solving_time]],"")</f>
        <v/>
      </c>
      <c r="D1294" s="20" t="str" cm="1">
        <f t="array" ref="D1294">IF(Table2[[#This Row],[Max_num_drones]:[Max_num_drones]]=5,Table2[[#This Row],[Solving_time]:[Solving_time]],"")</f>
        <v/>
      </c>
    </row>
    <row r="1295" spans="1:4">
      <c r="A1295" s="20" t="str" cm="1">
        <f t="array" ref="A1295">IF(Table2[[#This Row],[Max_num_drones]:[Max_num_drones]]=2,Table2[[#This Row],[Solving_time]:[Solving_time]],"")</f>
        <v/>
      </c>
      <c r="B1295" s="20" t="str" cm="1">
        <f t="array" ref="B1295">IF(Table2[[#This Row],[Max_num_drones]:[Max_num_drones]]=3,Table2[[#This Row],[Solving_time]:[Solving_time]],"")</f>
        <v/>
      </c>
      <c r="C1295" s="20" t="str" cm="1">
        <f t="array" ref="C1295">IF(Table2[[#This Row],[Max_num_drones]:[Max_num_drones]]=4,Table2[[#This Row],[Solving_time]:[Solving_time]],"")</f>
        <v/>
      </c>
      <c r="D1295" s="20" t="str" cm="1">
        <f t="array" ref="D1295">IF(Table2[[#This Row],[Max_num_drones]:[Max_num_drones]]=5,Table2[[#This Row],[Solving_time]:[Solving_time]],"")</f>
        <v/>
      </c>
    </row>
    <row r="1296" spans="1:4">
      <c r="A1296" s="20" t="str" cm="1">
        <f t="array" ref="A1296">IF(Table2[[#This Row],[Max_num_drones]:[Max_num_drones]]=2,Table2[[#This Row],[Solving_time]:[Solving_time]],"")</f>
        <v/>
      </c>
      <c r="B1296" s="20" t="str" cm="1">
        <f t="array" ref="B1296">IF(Table2[[#This Row],[Max_num_drones]:[Max_num_drones]]=3,Table2[[#This Row],[Solving_time]:[Solving_time]],"")</f>
        <v/>
      </c>
      <c r="C1296" s="20" t="str" cm="1">
        <f t="array" ref="C1296">IF(Table2[[#This Row],[Max_num_drones]:[Max_num_drones]]=4,Table2[[#This Row],[Solving_time]:[Solving_time]],"")</f>
        <v/>
      </c>
      <c r="D1296" s="20" t="str" cm="1">
        <f t="array" ref="D1296">IF(Table2[[#This Row],[Max_num_drones]:[Max_num_drones]]=5,Table2[[#This Row],[Solving_time]:[Solving_time]],"")</f>
        <v/>
      </c>
    </row>
    <row r="1297" spans="1:4">
      <c r="A1297" s="20" t="str" cm="1">
        <f t="array" ref="A1297">IF(Table2[[#This Row],[Max_num_drones]:[Max_num_drones]]=2,Table2[[#This Row],[Solving_time]:[Solving_time]],"")</f>
        <v/>
      </c>
      <c r="B1297" s="20" t="str" cm="1">
        <f t="array" ref="B1297">IF(Table2[[#This Row],[Max_num_drones]:[Max_num_drones]]=3,Table2[[#This Row],[Solving_time]:[Solving_time]],"")</f>
        <v/>
      </c>
      <c r="C1297" s="20" t="str" cm="1">
        <f t="array" ref="C1297">IF(Table2[[#This Row],[Max_num_drones]:[Max_num_drones]]=4,Table2[[#This Row],[Solving_time]:[Solving_time]],"")</f>
        <v/>
      </c>
      <c r="D1297" s="20" t="str" cm="1">
        <f t="array" ref="D1297">IF(Table2[[#This Row],[Max_num_drones]:[Max_num_drones]]=5,Table2[[#This Row],[Solving_time]:[Solving_time]],"")</f>
        <v/>
      </c>
    </row>
    <row r="1298" spans="1:4">
      <c r="A1298" s="20" t="str" cm="1">
        <f t="array" ref="A1298">IF(Table2[[#This Row],[Max_num_drones]:[Max_num_drones]]=2,Table2[[#This Row],[Solving_time]:[Solving_time]],"")</f>
        <v/>
      </c>
      <c r="B1298" s="20" t="str" cm="1">
        <f t="array" ref="B1298">IF(Table2[[#This Row],[Max_num_drones]:[Max_num_drones]]=3,Table2[[#This Row],[Solving_time]:[Solving_time]],"")</f>
        <v/>
      </c>
      <c r="C1298" s="20" t="str" cm="1">
        <f t="array" ref="C1298">IF(Table2[[#This Row],[Max_num_drones]:[Max_num_drones]]=4,Table2[[#This Row],[Solving_time]:[Solving_time]],"")</f>
        <v/>
      </c>
      <c r="D1298" s="20" t="str" cm="1">
        <f t="array" ref="D1298">IF(Table2[[#This Row],[Max_num_drones]:[Max_num_drones]]=5,Table2[[#This Row],[Solving_time]:[Solving_time]],"")</f>
        <v/>
      </c>
    </row>
    <row r="1299" spans="1:4">
      <c r="A1299" s="20" t="str" cm="1">
        <f t="array" ref="A1299">IF(Table2[[#This Row],[Max_num_drones]:[Max_num_drones]]=2,Table2[[#This Row],[Solving_time]:[Solving_time]],"")</f>
        <v/>
      </c>
      <c r="B1299" s="20" t="str" cm="1">
        <f t="array" ref="B1299">IF(Table2[[#This Row],[Max_num_drones]:[Max_num_drones]]=3,Table2[[#This Row],[Solving_time]:[Solving_time]],"")</f>
        <v/>
      </c>
      <c r="C1299" s="20" t="str" cm="1">
        <f t="array" ref="C1299">IF(Table2[[#This Row],[Max_num_drones]:[Max_num_drones]]=4,Table2[[#This Row],[Solving_time]:[Solving_time]],"")</f>
        <v/>
      </c>
      <c r="D1299" s="20" t="str" cm="1">
        <f t="array" ref="D1299">IF(Table2[[#This Row],[Max_num_drones]:[Max_num_drones]]=5,Table2[[#This Row],[Solving_time]:[Solving_time]],"")</f>
        <v/>
      </c>
    </row>
    <row r="1300" spans="1:4">
      <c r="A1300" s="20" t="str" cm="1">
        <f t="array" ref="A1300">IF(Table2[[#This Row],[Max_num_drones]:[Max_num_drones]]=2,Table2[[#This Row],[Solving_time]:[Solving_time]],"")</f>
        <v/>
      </c>
      <c r="B1300" s="20" t="str" cm="1">
        <f t="array" ref="B1300">IF(Table2[[#This Row],[Max_num_drones]:[Max_num_drones]]=3,Table2[[#This Row],[Solving_time]:[Solving_time]],"")</f>
        <v/>
      </c>
      <c r="C1300" s="20" t="str" cm="1">
        <f t="array" ref="C1300">IF(Table2[[#This Row],[Max_num_drones]:[Max_num_drones]]=4,Table2[[#This Row],[Solving_time]:[Solving_time]],"")</f>
        <v/>
      </c>
      <c r="D1300" s="20" t="str" cm="1">
        <f t="array" ref="D1300">IF(Table2[[#This Row],[Max_num_drones]:[Max_num_drones]]=5,Table2[[#This Row],[Solving_time]:[Solving_time]],"")</f>
        <v/>
      </c>
    </row>
    <row r="1301" spans="1:4">
      <c r="A1301" s="20" t="str" cm="1">
        <f t="array" ref="A1301">IF(Table2[[#This Row],[Max_num_drones]:[Max_num_drones]]=2,Table2[[#This Row],[Solving_time]:[Solving_time]],"")</f>
        <v/>
      </c>
      <c r="B1301" s="20" t="str" cm="1">
        <f t="array" ref="B1301">IF(Table2[[#This Row],[Max_num_drones]:[Max_num_drones]]=3,Table2[[#This Row],[Solving_time]:[Solving_time]],"")</f>
        <v/>
      </c>
      <c r="C1301" s="20" t="str" cm="1">
        <f t="array" ref="C1301">IF(Table2[[#This Row],[Max_num_drones]:[Max_num_drones]]=4,Table2[[#This Row],[Solving_time]:[Solving_time]],"")</f>
        <v/>
      </c>
      <c r="D1301" s="20" t="str" cm="1">
        <f t="array" ref="D1301">IF(Table2[[#This Row],[Max_num_drones]:[Max_num_drones]]=5,Table2[[#This Row],[Solving_time]:[Solving_time]],"")</f>
        <v/>
      </c>
    </row>
    <row r="1302" spans="1:4">
      <c r="A1302" s="20" t="str" cm="1">
        <f t="array" ref="A1302">IF(Table2[[#This Row],[Max_num_drones]:[Max_num_drones]]=2,Table2[[#This Row],[Solving_time]:[Solving_time]],"")</f>
        <v/>
      </c>
      <c r="B1302" s="20" t="str" cm="1">
        <f t="array" ref="B1302">IF(Table2[[#This Row],[Max_num_drones]:[Max_num_drones]]=3,Table2[[#This Row],[Solving_time]:[Solving_time]],"")</f>
        <v/>
      </c>
      <c r="C1302" s="20" t="str" cm="1">
        <f t="array" ref="C1302">IF(Table2[[#This Row],[Max_num_drones]:[Max_num_drones]]=4,Table2[[#This Row],[Solving_time]:[Solving_time]],"")</f>
        <v/>
      </c>
      <c r="D1302" s="20" t="str" cm="1">
        <f t="array" ref="D1302">IF(Table2[[#This Row],[Max_num_drones]:[Max_num_drones]]=5,Table2[[#This Row],[Solving_time]:[Solving_time]],"")</f>
        <v/>
      </c>
    </row>
    <row r="1303" spans="1:4">
      <c r="A1303" s="20" t="str" cm="1">
        <f t="array" ref="A1303">IF(Table2[[#This Row],[Max_num_drones]:[Max_num_drones]]=2,Table2[[#This Row],[Solving_time]:[Solving_time]],"")</f>
        <v/>
      </c>
      <c r="B1303" s="20" t="str" cm="1">
        <f t="array" ref="B1303">IF(Table2[[#This Row],[Max_num_drones]:[Max_num_drones]]=3,Table2[[#This Row],[Solving_time]:[Solving_time]],"")</f>
        <v/>
      </c>
      <c r="C1303" s="20" t="str" cm="1">
        <f t="array" ref="C1303">IF(Table2[[#This Row],[Max_num_drones]:[Max_num_drones]]=4,Table2[[#This Row],[Solving_time]:[Solving_time]],"")</f>
        <v/>
      </c>
      <c r="D1303" s="20" t="str" cm="1">
        <f t="array" ref="D1303">IF(Table2[[#This Row],[Max_num_drones]:[Max_num_drones]]=5,Table2[[#This Row],[Solving_time]:[Solving_time]],"")</f>
        <v/>
      </c>
    </row>
    <row r="1304" spans="1:4">
      <c r="A1304" s="20" t="str" cm="1">
        <f t="array" ref="A1304">IF(Table2[[#This Row],[Max_num_drones]:[Max_num_drones]]=2,Table2[[#This Row],[Solving_time]:[Solving_time]],"")</f>
        <v/>
      </c>
      <c r="B1304" s="20" t="str" cm="1">
        <f t="array" ref="B1304">IF(Table2[[#This Row],[Max_num_drones]:[Max_num_drones]]=3,Table2[[#This Row],[Solving_time]:[Solving_time]],"")</f>
        <v/>
      </c>
      <c r="C1304" s="20" t="str" cm="1">
        <f t="array" ref="C1304">IF(Table2[[#This Row],[Max_num_drones]:[Max_num_drones]]=4,Table2[[#This Row],[Solving_time]:[Solving_time]],"")</f>
        <v/>
      </c>
      <c r="D1304" s="20" t="str" cm="1">
        <f t="array" ref="D1304">IF(Table2[[#This Row],[Max_num_drones]:[Max_num_drones]]=5,Table2[[#This Row],[Solving_time]:[Solving_time]],"")</f>
        <v/>
      </c>
    </row>
    <row r="1305" spans="1:4">
      <c r="A1305" s="20" t="str" cm="1">
        <f t="array" ref="A1305">IF(Table2[[#This Row],[Max_num_drones]:[Max_num_drones]]=2,Table2[[#This Row],[Solving_time]:[Solving_time]],"")</f>
        <v/>
      </c>
      <c r="B1305" s="20" t="str" cm="1">
        <f t="array" ref="B1305">IF(Table2[[#This Row],[Max_num_drones]:[Max_num_drones]]=3,Table2[[#This Row],[Solving_time]:[Solving_time]],"")</f>
        <v/>
      </c>
      <c r="C1305" s="20" t="str" cm="1">
        <f t="array" ref="C1305">IF(Table2[[#This Row],[Max_num_drones]:[Max_num_drones]]=4,Table2[[#This Row],[Solving_time]:[Solving_time]],"")</f>
        <v/>
      </c>
      <c r="D1305" s="20" t="str" cm="1">
        <f t="array" ref="D1305">IF(Table2[[#This Row],[Max_num_drones]:[Max_num_drones]]=5,Table2[[#This Row],[Solving_time]:[Solving_time]],"")</f>
        <v/>
      </c>
    </row>
    <row r="1306" spans="1:4">
      <c r="A1306" s="20" t="str" cm="1">
        <f t="array" ref="A1306">IF(Table2[[#This Row],[Max_num_drones]:[Max_num_drones]]=2,Table2[[#This Row],[Solving_time]:[Solving_time]],"")</f>
        <v/>
      </c>
      <c r="B1306" s="20" t="str" cm="1">
        <f t="array" ref="B1306">IF(Table2[[#This Row],[Max_num_drones]:[Max_num_drones]]=3,Table2[[#This Row],[Solving_time]:[Solving_time]],"")</f>
        <v/>
      </c>
      <c r="C1306" s="20" t="str" cm="1">
        <f t="array" ref="C1306">IF(Table2[[#This Row],[Max_num_drones]:[Max_num_drones]]=4,Table2[[#This Row],[Solving_time]:[Solving_time]],"")</f>
        <v/>
      </c>
      <c r="D1306" s="20" t="str" cm="1">
        <f t="array" ref="D1306">IF(Table2[[#This Row],[Max_num_drones]:[Max_num_drones]]=5,Table2[[#This Row],[Solving_time]:[Solving_time]],"")</f>
        <v/>
      </c>
    </row>
    <row r="1307" spans="1:4">
      <c r="A1307" s="20" t="str" cm="1">
        <f t="array" ref="A1307">IF(Table2[[#This Row],[Max_num_drones]:[Max_num_drones]]=2,Table2[[#This Row],[Solving_time]:[Solving_time]],"")</f>
        <v/>
      </c>
      <c r="B1307" s="20" t="str" cm="1">
        <f t="array" ref="B1307">IF(Table2[[#This Row],[Max_num_drones]:[Max_num_drones]]=3,Table2[[#This Row],[Solving_time]:[Solving_time]],"")</f>
        <v/>
      </c>
      <c r="C1307" s="20" t="str" cm="1">
        <f t="array" ref="C1307">IF(Table2[[#This Row],[Max_num_drones]:[Max_num_drones]]=4,Table2[[#This Row],[Solving_time]:[Solving_time]],"")</f>
        <v/>
      </c>
      <c r="D1307" s="20" t="str" cm="1">
        <f t="array" ref="D1307">IF(Table2[[#This Row],[Max_num_drones]:[Max_num_drones]]=5,Table2[[#This Row],[Solving_time]:[Solving_time]],"")</f>
        <v/>
      </c>
    </row>
    <row r="1308" spans="1:4">
      <c r="A1308" s="20" t="str" cm="1">
        <f t="array" ref="A1308">IF(Table2[[#This Row],[Max_num_drones]:[Max_num_drones]]=2,Table2[[#This Row],[Solving_time]:[Solving_time]],"")</f>
        <v/>
      </c>
      <c r="B1308" s="20" t="str" cm="1">
        <f t="array" ref="B1308">IF(Table2[[#This Row],[Max_num_drones]:[Max_num_drones]]=3,Table2[[#This Row],[Solving_time]:[Solving_time]],"")</f>
        <v/>
      </c>
      <c r="C1308" s="20" t="str" cm="1">
        <f t="array" ref="C1308">IF(Table2[[#This Row],[Max_num_drones]:[Max_num_drones]]=4,Table2[[#This Row],[Solving_time]:[Solving_time]],"")</f>
        <v/>
      </c>
      <c r="D1308" s="20" t="str" cm="1">
        <f t="array" ref="D1308">IF(Table2[[#This Row],[Max_num_drones]:[Max_num_drones]]=5,Table2[[#This Row],[Solving_time]:[Solving_time]],"")</f>
        <v/>
      </c>
    </row>
    <row r="1309" spans="1:4">
      <c r="A1309" s="20" t="str" cm="1">
        <f t="array" ref="A1309">IF(Table2[[#This Row],[Max_num_drones]:[Max_num_drones]]=2,Table2[[#This Row],[Solving_time]:[Solving_time]],"")</f>
        <v/>
      </c>
      <c r="B1309" s="20" t="str" cm="1">
        <f t="array" ref="B1309">IF(Table2[[#This Row],[Max_num_drones]:[Max_num_drones]]=3,Table2[[#This Row],[Solving_time]:[Solving_time]],"")</f>
        <v/>
      </c>
      <c r="C1309" s="20" t="str" cm="1">
        <f t="array" ref="C1309">IF(Table2[[#This Row],[Max_num_drones]:[Max_num_drones]]=4,Table2[[#This Row],[Solving_time]:[Solving_time]],"")</f>
        <v/>
      </c>
      <c r="D1309" s="20" t="str" cm="1">
        <f t="array" ref="D1309">IF(Table2[[#This Row],[Max_num_drones]:[Max_num_drones]]=5,Table2[[#This Row],[Solving_time]:[Solving_time]],"")</f>
        <v/>
      </c>
    </row>
    <row r="1310" spans="1:4">
      <c r="A1310" s="20" t="str" cm="1">
        <f t="array" ref="A1310">IF(Table2[[#This Row],[Max_num_drones]:[Max_num_drones]]=2,Table2[[#This Row],[Solving_time]:[Solving_time]],"")</f>
        <v/>
      </c>
      <c r="B1310" s="20" t="str" cm="1">
        <f t="array" ref="B1310">IF(Table2[[#This Row],[Max_num_drones]:[Max_num_drones]]=3,Table2[[#This Row],[Solving_time]:[Solving_time]],"")</f>
        <v/>
      </c>
      <c r="C1310" s="20" t="str" cm="1">
        <f t="array" ref="C1310">IF(Table2[[#This Row],[Max_num_drones]:[Max_num_drones]]=4,Table2[[#This Row],[Solving_time]:[Solving_time]],"")</f>
        <v/>
      </c>
      <c r="D1310" s="20" t="str" cm="1">
        <f t="array" ref="D1310">IF(Table2[[#This Row],[Max_num_drones]:[Max_num_drones]]=5,Table2[[#This Row],[Solving_time]:[Solving_time]],"")</f>
        <v/>
      </c>
    </row>
    <row r="1311" spans="1:4">
      <c r="A1311" s="20" t="str" cm="1">
        <f t="array" ref="A1311">IF(Table2[[#This Row],[Max_num_drones]:[Max_num_drones]]=2,Table2[[#This Row],[Solving_time]:[Solving_time]],"")</f>
        <v/>
      </c>
      <c r="B1311" s="20" t="str" cm="1">
        <f t="array" ref="B1311">IF(Table2[[#This Row],[Max_num_drones]:[Max_num_drones]]=3,Table2[[#This Row],[Solving_time]:[Solving_time]],"")</f>
        <v/>
      </c>
      <c r="C1311" s="20" t="str" cm="1">
        <f t="array" ref="C1311">IF(Table2[[#This Row],[Max_num_drones]:[Max_num_drones]]=4,Table2[[#This Row],[Solving_time]:[Solving_time]],"")</f>
        <v/>
      </c>
      <c r="D1311" s="20" t="str" cm="1">
        <f t="array" ref="D1311">IF(Table2[[#This Row],[Max_num_drones]:[Max_num_drones]]=5,Table2[[#This Row],[Solving_time]:[Solving_time]],"")</f>
        <v/>
      </c>
    </row>
    <row r="1312" spans="1:4">
      <c r="A1312" s="20" t="str" cm="1">
        <f t="array" ref="A1312">IF(Table2[[#This Row],[Max_num_drones]:[Max_num_drones]]=2,Table2[[#This Row],[Solving_time]:[Solving_time]],"")</f>
        <v/>
      </c>
      <c r="B1312" s="20" t="str" cm="1">
        <f t="array" ref="B1312">IF(Table2[[#This Row],[Max_num_drones]:[Max_num_drones]]=3,Table2[[#This Row],[Solving_time]:[Solving_time]],"")</f>
        <v/>
      </c>
      <c r="C1312" s="20" t="str" cm="1">
        <f t="array" ref="C1312">IF(Table2[[#This Row],[Max_num_drones]:[Max_num_drones]]=4,Table2[[#This Row],[Solving_time]:[Solving_time]],"")</f>
        <v/>
      </c>
      <c r="D1312" s="20" t="str" cm="1">
        <f t="array" ref="D1312">IF(Table2[[#This Row],[Max_num_drones]:[Max_num_drones]]=5,Table2[[#This Row],[Solving_time]:[Solving_time]],"")</f>
        <v/>
      </c>
    </row>
    <row r="1313" spans="1:4">
      <c r="A1313" s="20" t="str" cm="1">
        <f t="array" ref="A1313">IF(Table2[[#This Row],[Max_num_drones]:[Max_num_drones]]=2,Table2[[#This Row],[Solving_time]:[Solving_time]],"")</f>
        <v/>
      </c>
      <c r="B1313" s="20" t="str" cm="1">
        <f t="array" ref="B1313">IF(Table2[[#This Row],[Max_num_drones]:[Max_num_drones]]=3,Table2[[#This Row],[Solving_time]:[Solving_time]],"")</f>
        <v/>
      </c>
      <c r="C1313" s="20" t="str" cm="1">
        <f t="array" ref="C1313">IF(Table2[[#This Row],[Max_num_drones]:[Max_num_drones]]=4,Table2[[#This Row],[Solving_time]:[Solving_time]],"")</f>
        <v/>
      </c>
      <c r="D1313" s="20" t="str" cm="1">
        <f t="array" ref="D1313">IF(Table2[[#This Row],[Max_num_drones]:[Max_num_drones]]=5,Table2[[#This Row],[Solving_time]:[Solving_time]],"")</f>
        <v/>
      </c>
    </row>
    <row r="1314" spans="1:4">
      <c r="A1314" s="20" t="str" cm="1">
        <f t="array" ref="A1314">IF(Table2[[#This Row],[Max_num_drones]:[Max_num_drones]]=2,Table2[[#This Row],[Solving_time]:[Solving_time]],"")</f>
        <v/>
      </c>
      <c r="B1314" s="20" t="str" cm="1">
        <f t="array" ref="B1314">IF(Table2[[#This Row],[Max_num_drones]:[Max_num_drones]]=3,Table2[[#This Row],[Solving_time]:[Solving_time]],"")</f>
        <v/>
      </c>
      <c r="C1314" s="20" t="str" cm="1">
        <f t="array" ref="C1314">IF(Table2[[#This Row],[Max_num_drones]:[Max_num_drones]]=4,Table2[[#This Row],[Solving_time]:[Solving_time]],"")</f>
        <v/>
      </c>
      <c r="D1314" s="20" t="str" cm="1">
        <f t="array" ref="D1314">IF(Table2[[#This Row],[Max_num_drones]:[Max_num_drones]]=5,Table2[[#This Row],[Solving_time]:[Solving_time]],"")</f>
        <v/>
      </c>
    </row>
    <row r="1315" spans="1:4">
      <c r="A1315" s="20" t="str" cm="1">
        <f t="array" ref="A1315">IF(Table2[[#This Row],[Max_num_drones]:[Max_num_drones]]=2,Table2[[#This Row],[Solving_time]:[Solving_time]],"")</f>
        <v/>
      </c>
      <c r="B1315" s="20" t="str" cm="1">
        <f t="array" ref="B1315">IF(Table2[[#This Row],[Max_num_drones]:[Max_num_drones]]=3,Table2[[#This Row],[Solving_time]:[Solving_time]],"")</f>
        <v/>
      </c>
      <c r="C1315" s="20" t="str" cm="1">
        <f t="array" ref="C1315">IF(Table2[[#This Row],[Max_num_drones]:[Max_num_drones]]=4,Table2[[#This Row],[Solving_time]:[Solving_time]],"")</f>
        <v/>
      </c>
      <c r="D1315" s="20" t="str" cm="1">
        <f t="array" ref="D1315">IF(Table2[[#This Row],[Max_num_drones]:[Max_num_drones]]=5,Table2[[#This Row],[Solving_time]:[Solving_time]],"")</f>
        <v/>
      </c>
    </row>
    <row r="1316" spans="1:4">
      <c r="A1316" s="20" t="str" cm="1">
        <f t="array" ref="A1316">IF(Table2[[#This Row],[Max_num_drones]:[Max_num_drones]]=2,Table2[[#This Row],[Solving_time]:[Solving_time]],"")</f>
        <v/>
      </c>
      <c r="B1316" s="20" t="str" cm="1">
        <f t="array" ref="B1316">IF(Table2[[#This Row],[Max_num_drones]:[Max_num_drones]]=3,Table2[[#This Row],[Solving_time]:[Solving_time]],"")</f>
        <v/>
      </c>
      <c r="C1316" s="20" t="str" cm="1">
        <f t="array" ref="C1316">IF(Table2[[#This Row],[Max_num_drones]:[Max_num_drones]]=4,Table2[[#This Row],[Solving_time]:[Solving_time]],"")</f>
        <v/>
      </c>
      <c r="D1316" s="20" t="str" cm="1">
        <f t="array" ref="D1316">IF(Table2[[#This Row],[Max_num_drones]:[Max_num_drones]]=5,Table2[[#This Row],[Solving_time]:[Solving_time]],"")</f>
        <v/>
      </c>
    </row>
    <row r="1317" spans="1:4">
      <c r="A1317" s="20" t="str" cm="1">
        <f t="array" ref="A1317">IF(Table2[[#This Row],[Max_num_drones]:[Max_num_drones]]=2,Table2[[#This Row],[Solving_time]:[Solving_time]],"")</f>
        <v/>
      </c>
      <c r="B1317" s="20" t="str" cm="1">
        <f t="array" ref="B1317">IF(Table2[[#This Row],[Max_num_drones]:[Max_num_drones]]=3,Table2[[#This Row],[Solving_time]:[Solving_time]],"")</f>
        <v/>
      </c>
      <c r="C1317" s="20" t="str" cm="1">
        <f t="array" ref="C1317">IF(Table2[[#This Row],[Max_num_drones]:[Max_num_drones]]=4,Table2[[#This Row],[Solving_time]:[Solving_time]],"")</f>
        <v/>
      </c>
      <c r="D1317" s="20" t="str" cm="1">
        <f t="array" ref="D1317">IF(Table2[[#This Row],[Max_num_drones]:[Max_num_drones]]=5,Table2[[#This Row],[Solving_time]:[Solving_time]],"")</f>
        <v/>
      </c>
    </row>
    <row r="1318" spans="1:4">
      <c r="A1318" s="20" t="str" cm="1">
        <f t="array" ref="A1318">IF(Table2[[#This Row],[Max_num_drones]:[Max_num_drones]]=2,Table2[[#This Row],[Solving_time]:[Solving_time]],"")</f>
        <v/>
      </c>
      <c r="B1318" s="20" t="str" cm="1">
        <f t="array" ref="B1318">IF(Table2[[#This Row],[Max_num_drones]:[Max_num_drones]]=3,Table2[[#This Row],[Solving_time]:[Solving_time]],"")</f>
        <v/>
      </c>
      <c r="C1318" s="20" t="str" cm="1">
        <f t="array" ref="C1318">IF(Table2[[#This Row],[Max_num_drones]:[Max_num_drones]]=4,Table2[[#This Row],[Solving_time]:[Solving_time]],"")</f>
        <v/>
      </c>
      <c r="D1318" s="20" t="str" cm="1">
        <f t="array" ref="D1318">IF(Table2[[#This Row],[Max_num_drones]:[Max_num_drones]]=5,Table2[[#This Row],[Solving_time]:[Solving_time]],"")</f>
        <v/>
      </c>
    </row>
    <row r="1319" spans="1:4">
      <c r="A1319" s="20" t="str" cm="1">
        <f t="array" ref="A1319">IF(Table2[[#This Row],[Max_num_drones]:[Max_num_drones]]=2,Table2[[#This Row],[Solving_time]:[Solving_time]],"")</f>
        <v/>
      </c>
      <c r="B1319" s="20" t="str" cm="1">
        <f t="array" ref="B1319">IF(Table2[[#This Row],[Max_num_drones]:[Max_num_drones]]=3,Table2[[#This Row],[Solving_time]:[Solving_time]],"")</f>
        <v/>
      </c>
      <c r="C1319" s="20" t="str" cm="1">
        <f t="array" ref="C1319">IF(Table2[[#This Row],[Max_num_drones]:[Max_num_drones]]=4,Table2[[#This Row],[Solving_time]:[Solving_time]],"")</f>
        <v/>
      </c>
      <c r="D1319" s="20" t="str" cm="1">
        <f t="array" ref="D1319">IF(Table2[[#This Row],[Max_num_drones]:[Max_num_drones]]=5,Table2[[#This Row],[Solving_time]:[Solving_time]],"")</f>
        <v/>
      </c>
    </row>
    <row r="1320" spans="1:4">
      <c r="A1320" s="20" t="str" cm="1">
        <f t="array" ref="A1320">IF(Table2[[#This Row],[Max_num_drones]:[Max_num_drones]]=2,Table2[[#This Row],[Solving_time]:[Solving_time]],"")</f>
        <v/>
      </c>
      <c r="B1320" s="20" t="str" cm="1">
        <f t="array" ref="B1320">IF(Table2[[#This Row],[Max_num_drones]:[Max_num_drones]]=3,Table2[[#This Row],[Solving_time]:[Solving_time]],"")</f>
        <v/>
      </c>
      <c r="C1320" s="20" t="str" cm="1">
        <f t="array" ref="C1320">IF(Table2[[#This Row],[Max_num_drones]:[Max_num_drones]]=4,Table2[[#This Row],[Solving_time]:[Solving_time]],"")</f>
        <v/>
      </c>
      <c r="D1320" s="20" t="str" cm="1">
        <f t="array" ref="D1320">IF(Table2[[#This Row],[Max_num_drones]:[Max_num_drones]]=5,Table2[[#This Row],[Solving_time]:[Solving_time]],"")</f>
        <v/>
      </c>
    </row>
    <row r="1321" spans="1:4">
      <c r="A1321" s="20" t="str" cm="1">
        <f t="array" ref="A1321">IF(Table2[[#This Row],[Max_num_drones]:[Max_num_drones]]=2,Table2[[#This Row],[Solving_time]:[Solving_time]],"")</f>
        <v/>
      </c>
      <c r="B1321" s="20" t="str" cm="1">
        <f t="array" ref="B1321">IF(Table2[[#This Row],[Max_num_drones]:[Max_num_drones]]=3,Table2[[#This Row],[Solving_time]:[Solving_time]],"")</f>
        <v/>
      </c>
      <c r="C1321" s="20" t="str" cm="1">
        <f t="array" ref="C1321">IF(Table2[[#This Row],[Max_num_drones]:[Max_num_drones]]=4,Table2[[#This Row],[Solving_time]:[Solving_time]],"")</f>
        <v/>
      </c>
      <c r="D1321" s="20" t="str" cm="1">
        <f t="array" ref="D1321">IF(Table2[[#This Row],[Max_num_drones]:[Max_num_drones]]=5,Table2[[#This Row],[Solving_time]:[Solving_time]],"")</f>
        <v/>
      </c>
    </row>
    <row r="1322" spans="1:4">
      <c r="A1322" s="20" t="str" cm="1">
        <f t="array" ref="A1322">IF(Table2[[#This Row],[Max_num_drones]:[Max_num_drones]]=2,Table2[[#This Row],[Solving_time]:[Solving_time]],"")</f>
        <v/>
      </c>
      <c r="B1322" s="20" t="str" cm="1">
        <f t="array" ref="B1322">IF(Table2[[#This Row],[Max_num_drones]:[Max_num_drones]]=3,Table2[[#This Row],[Solving_time]:[Solving_time]],"")</f>
        <v/>
      </c>
      <c r="C1322" s="20" t="str" cm="1">
        <f t="array" ref="C1322">IF(Table2[[#This Row],[Max_num_drones]:[Max_num_drones]]=4,Table2[[#This Row],[Solving_time]:[Solving_time]],"")</f>
        <v/>
      </c>
      <c r="D1322" s="20" t="str" cm="1">
        <f t="array" ref="D1322">IF(Table2[[#This Row],[Max_num_drones]:[Max_num_drones]]=5,Table2[[#This Row],[Solving_time]:[Solving_time]],"")</f>
        <v/>
      </c>
    </row>
    <row r="1323" spans="1:4">
      <c r="A1323" s="20" t="str" cm="1">
        <f t="array" ref="A1323">IF(Table2[[#This Row],[Max_num_drones]:[Max_num_drones]]=2,Table2[[#This Row],[Solving_time]:[Solving_time]],"")</f>
        <v/>
      </c>
      <c r="B1323" s="20" t="str" cm="1">
        <f t="array" ref="B1323">IF(Table2[[#This Row],[Max_num_drones]:[Max_num_drones]]=3,Table2[[#This Row],[Solving_time]:[Solving_time]],"")</f>
        <v/>
      </c>
      <c r="C1323" s="20" t="str" cm="1">
        <f t="array" ref="C1323">IF(Table2[[#This Row],[Max_num_drones]:[Max_num_drones]]=4,Table2[[#This Row],[Solving_time]:[Solving_time]],"")</f>
        <v/>
      </c>
      <c r="D1323" s="20" t="str" cm="1">
        <f t="array" ref="D1323">IF(Table2[[#This Row],[Max_num_drones]:[Max_num_drones]]=5,Table2[[#This Row],[Solving_time]:[Solving_time]],"")</f>
        <v/>
      </c>
    </row>
    <row r="1324" spans="1:4">
      <c r="A1324" s="20" t="str" cm="1">
        <f t="array" ref="A1324">IF(Table2[[#This Row],[Max_num_drones]:[Max_num_drones]]=2,Table2[[#This Row],[Solving_time]:[Solving_time]],"")</f>
        <v/>
      </c>
      <c r="B1324" s="20" t="str" cm="1">
        <f t="array" ref="B1324">IF(Table2[[#This Row],[Max_num_drones]:[Max_num_drones]]=3,Table2[[#This Row],[Solving_time]:[Solving_time]],"")</f>
        <v/>
      </c>
      <c r="C1324" s="20" t="str" cm="1">
        <f t="array" ref="C1324">IF(Table2[[#This Row],[Max_num_drones]:[Max_num_drones]]=4,Table2[[#This Row],[Solving_time]:[Solving_time]],"")</f>
        <v/>
      </c>
      <c r="D1324" s="20" t="str" cm="1">
        <f t="array" ref="D1324">IF(Table2[[#This Row],[Max_num_drones]:[Max_num_drones]]=5,Table2[[#This Row],[Solving_time]:[Solving_time]],"")</f>
        <v/>
      </c>
    </row>
    <row r="1325" spans="1:4">
      <c r="A1325" s="20" t="str" cm="1">
        <f t="array" ref="A1325">IF(Table2[[#This Row],[Max_num_drones]:[Max_num_drones]]=2,Table2[[#This Row],[Solving_time]:[Solving_time]],"")</f>
        <v/>
      </c>
      <c r="B1325" s="20" t="str" cm="1">
        <f t="array" ref="B1325">IF(Table2[[#This Row],[Max_num_drones]:[Max_num_drones]]=3,Table2[[#This Row],[Solving_time]:[Solving_time]],"")</f>
        <v/>
      </c>
      <c r="C1325" s="20" t="str" cm="1">
        <f t="array" ref="C1325">IF(Table2[[#This Row],[Max_num_drones]:[Max_num_drones]]=4,Table2[[#This Row],[Solving_time]:[Solving_time]],"")</f>
        <v/>
      </c>
      <c r="D1325" s="20" t="str" cm="1">
        <f t="array" ref="D1325">IF(Table2[[#This Row],[Max_num_drones]:[Max_num_drones]]=5,Table2[[#This Row],[Solving_time]:[Solving_time]],"")</f>
        <v/>
      </c>
    </row>
    <row r="1326" spans="1:4">
      <c r="A1326" s="20" t="str" cm="1">
        <f t="array" ref="A1326">IF(Table2[[#This Row],[Max_num_drones]:[Max_num_drones]]=2,Table2[[#This Row],[Solving_time]:[Solving_time]],"")</f>
        <v/>
      </c>
      <c r="B1326" s="20" t="str" cm="1">
        <f t="array" ref="B1326">IF(Table2[[#This Row],[Max_num_drones]:[Max_num_drones]]=3,Table2[[#This Row],[Solving_time]:[Solving_time]],"")</f>
        <v/>
      </c>
      <c r="C1326" s="20" t="str" cm="1">
        <f t="array" ref="C1326">IF(Table2[[#This Row],[Max_num_drones]:[Max_num_drones]]=4,Table2[[#This Row],[Solving_time]:[Solving_time]],"")</f>
        <v/>
      </c>
      <c r="D1326" s="20" t="str" cm="1">
        <f t="array" ref="D1326">IF(Table2[[#This Row],[Max_num_drones]:[Max_num_drones]]=5,Table2[[#This Row],[Solving_time]:[Solving_time]],"")</f>
        <v/>
      </c>
    </row>
    <row r="1327" spans="1:4">
      <c r="A1327" s="20" t="str" cm="1">
        <f t="array" ref="A1327">IF(Table2[[#This Row],[Max_num_drones]:[Max_num_drones]]=2,Table2[[#This Row],[Solving_time]:[Solving_time]],"")</f>
        <v/>
      </c>
      <c r="B1327" s="20" t="str" cm="1">
        <f t="array" ref="B1327">IF(Table2[[#This Row],[Max_num_drones]:[Max_num_drones]]=3,Table2[[#This Row],[Solving_time]:[Solving_time]],"")</f>
        <v/>
      </c>
      <c r="C1327" s="20" t="str" cm="1">
        <f t="array" ref="C1327">IF(Table2[[#This Row],[Max_num_drones]:[Max_num_drones]]=4,Table2[[#This Row],[Solving_time]:[Solving_time]],"")</f>
        <v/>
      </c>
      <c r="D1327" s="20" t="str" cm="1">
        <f t="array" ref="D1327">IF(Table2[[#This Row],[Max_num_drones]:[Max_num_drones]]=5,Table2[[#This Row],[Solving_time]:[Solving_time]],"")</f>
        <v/>
      </c>
    </row>
    <row r="1328" spans="1:4">
      <c r="A1328" s="20" t="str" cm="1">
        <f t="array" ref="A1328">IF(Table2[[#This Row],[Max_num_drones]:[Max_num_drones]]=2,Table2[[#This Row],[Solving_time]:[Solving_time]],"")</f>
        <v/>
      </c>
      <c r="B1328" s="20" t="str" cm="1">
        <f t="array" ref="B1328">IF(Table2[[#This Row],[Max_num_drones]:[Max_num_drones]]=3,Table2[[#This Row],[Solving_time]:[Solving_time]],"")</f>
        <v/>
      </c>
      <c r="C1328" s="20" t="str" cm="1">
        <f t="array" ref="C1328">IF(Table2[[#This Row],[Max_num_drones]:[Max_num_drones]]=4,Table2[[#This Row],[Solving_time]:[Solving_time]],"")</f>
        <v/>
      </c>
      <c r="D1328" s="20" t="str" cm="1">
        <f t="array" ref="D1328">IF(Table2[[#This Row],[Max_num_drones]:[Max_num_drones]]=5,Table2[[#This Row],[Solving_time]:[Solving_time]],"")</f>
        <v/>
      </c>
    </row>
    <row r="1329" spans="1:4">
      <c r="A1329" s="20" t="str" cm="1">
        <f t="array" ref="A1329">IF(Table2[[#This Row],[Max_num_drones]:[Max_num_drones]]=2,Table2[[#This Row],[Solving_time]:[Solving_time]],"")</f>
        <v/>
      </c>
      <c r="B1329" s="20" t="str" cm="1">
        <f t="array" ref="B1329">IF(Table2[[#This Row],[Max_num_drones]:[Max_num_drones]]=3,Table2[[#This Row],[Solving_time]:[Solving_time]],"")</f>
        <v/>
      </c>
      <c r="C1329" s="20" t="str" cm="1">
        <f t="array" ref="C1329">IF(Table2[[#This Row],[Max_num_drones]:[Max_num_drones]]=4,Table2[[#This Row],[Solving_time]:[Solving_time]],"")</f>
        <v/>
      </c>
      <c r="D1329" s="20" t="str" cm="1">
        <f t="array" ref="D1329">IF(Table2[[#This Row],[Max_num_drones]:[Max_num_drones]]=5,Table2[[#This Row],[Solving_time]:[Solving_time]],"")</f>
        <v/>
      </c>
    </row>
    <row r="1330" spans="1:4">
      <c r="A1330" s="20" t="str" cm="1">
        <f t="array" ref="A1330">IF(Table2[[#This Row],[Max_num_drones]:[Max_num_drones]]=2,Table2[[#This Row],[Solving_time]:[Solving_time]],"")</f>
        <v/>
      </c>
      <c r="B1330" s="20" t="str" cm="1">
        <f t="array" ref="B1330">IF(Table2[[#This Row],[Max_num_drones]:[Max_num_drones]]=3,Table2[[#This Row],[Solving_time]:[Solving_time]],"")</f>
        <v/>
      </c>
      <c r="C1330" s="20" t="str" cm="1">
        <f t="array" ref="C1330">IF(Table2[[#This Row],[Max_num_drones]:[Max_num_drones]]=4,Table2[[#This Row],[Solving_time]:[Solving_time]],"")</f>
        <v/>
      </c>
      <c r="D1330" s="20" t="str" cm="1">
        <f t="array" ref="D1330">IF(Table2[[#This Row],[Max_num_drones]:[Max_num_drones]]=5,Table2[[#This Row],[Solving_time]:[Solving_time]],"")</f>
        <v/>
      </c>
    </row>
    <row r="1331" spans="1:4">
      <c r="A1331" s="20" t="str" cm="1">
        <f t="array" ref="A1331">IF(Table2[[#This Row],[Max_num_drones]:[Max_num_drones]]=2,Table2[[#This Row],[Solving_time]:[Solving_time]],"")</f>
        <v/>
      </c>
      <c r="B1331" s="20" t="str" cm="1">
        <f t="array" ref="B1331">IF(Table2[[#This Row],[Max_num_drones]:[Max_num_drones]]=3,Table2[[#This Row],[Solving_time]:[Solving_time]],"")</f>
        <v/>
      </c>
      <c r="C1331" s="20" t="str" cm="1">
        <f t="array" ref="C1331">IF(Table2[[#This Row],[Max_num_drones]:[Max_num_drones]]=4,Table2[[#This Row],[Solving_time]:[Solving_time]],"")</f>
        <v/>
      </c>
      <c r="D1331" s="20" t="str" cm="1">
        <f t="array" ref="D1331">IF(Table2[[#This Row],[Max_num_drones]:[Max_num_drones]]=5,Table2[[#This Row],[Solving_time]:[Solving_time]],"")</f>
        <v/>
      </c>
    </row>
    <row r="1332" spans="1:4">
      <c r="A1332" s="20" t="str" cm="1">
        <f t="array" ref="A1332">IF(Table2[[#This Row],[Max_num_drones]:[Max_num_drones]]=2,Table2[[#This Row],[Solving_time]:[Solving_time]],"")</f>
        <v/>
      </c>
      <c r="B1332" s="20" t="str" cm="1">
        <f t="array" ref="B1332">IF(Table2[[#This Row],[Max_num_drones]:[Max_num_drones]]=3,Table2[[#This Row],[Solving_time]:[Solving_time]],"")</f>
        <v/>
      </c>
      <c r="C1332" s="20" t="str" cm="1">
        <f t="array" ref="C1332">IF(Table2[[#This Row],[Max_num_drones]:[Max_num_drones]]=4,Table2[[#This Row],[Solving_time]:[Solving_time]],"")</f>
        <v/>
      </c>
      <c r="D1332" s="20" t="str" cm="1">
        <f t="array" ref="D1332">IF(Table2[[#This Row],[Max_num_drones]:[Max_num_drones]]=5,Table2[[#This Row],[Solving_time]:[Solving_time]],"")</f>
        <v/>
      </c>
    </row>
    <row r="1333" spans="1:4">
      <c r="A1333" s="20" t="str" cm="1">
        <f t="array" ref="A1333">IF(Table2[[#This Row],[Max_num_drones]:[Max_num_drones]]=2,Table2[[#This Row],[Solving_time]:[Solving_time]],"")</f>
        <v/>
      </c>
      <c r="B1333" s="20" t="str" cm="1">
        <f t="array" ref="B1333">IF(Table2[[#This Row],[Max_num_drones]:[Max_num_drones]]=3,Table2[[#This Row],[Solving_time]:[Solving_time]],"")</f>
        <v/>
      </c>
      <c r="C1333" s="20" t="str" cm="1">
        <f t="array" ref="C1333">IF(Table2[[#This Row],[Max_num_drones]:[Max_num_drones]]=4,Table2[[#This Row],[Solving_time]:[Solving_time]],"")</f>
        <v/>
      </c>
      <c r="D1333" s="20" t="str" cm="1">
        <f t="array" ref="D1333">IF(Table2[[#This Row],[Max_num_drones]:[Max_num_drones]]=5,Table2[[#This Row],[Solving_time]:[Solving_time]],"")</f>
        <v/>
      </c>
    </row>
    <row r="1334" spans="1:4">
      <c r="A1334" s="20" t="str" cm="1">
        <f t="array" ref="A1334">IF(Table2[[#This Row],[Max_num_drones]:[Max_num_drones]]=2,Table2[[#This Row],[Solving_time]:[Solving_time]],"")</f>
        <v/>
      </c>
      <c r="B1334" s="20" t="str" cm="1">
        <f t="array" ref="B1334">IF(Table2[[#This Row],[Max_num_drones]:[Max_num_drones]]=3,Table2[[#This Row],[Solving_time]:[Solving_time]],"")</f>
        <v/>
      </c>
      <c r="C1334" s="20" t="str" cm="1">
        <f t="array" ref="C1334">IF(Table2[[#This Row],[Max_num_drones]:[Max_num_drones]]=4,Table2[[#This Row],[Solving_time]:[Solving_time]],"")</f>
        <v/>
      </c>
      <c r="D1334" s="20" t="str" cm="1">
        <f t="array" ref="D1334">IF(Table2[[#This Row],[Max_num_drones]:[Max_num_drones]]=5,Table2[[#This Row],[Solving_time]:[Solving_time]],"")</f>
        <v/>
      </c>
    </row>
    <row r="1335" spans="1:4">
      <c r="A1335" s="20" t="str" cm="1">
        <f t="array" ref="A1335">IF(Table2[[#This Row],[Max_num_drones]:[Max_num_drones]]=2,Table2[[#This Row],[Solving_time]:[Solving_time]],"")</f>
        <v/>
      </c>
      <c r="B1335" s="20" t="str" cm="1">
        <f t="array" ref="B1335">IF(Table2[[#This Row],[Max_num_drones]:[Max_num_drones]]=3,Table2[[#This Row],[Solving_time]:[Solving_time]],"")</f>
        <v/>
      </c>
      <c r="C1335" s="20" t="str" cm="1">
        <f t="array" ref="C1335">IF(Table2[[#This Row],[Max_num_drones]:[Max_num_drones]]=4,Table2[[#This Row],[Solving_time]:[Solving_time]],"")</f>
        <v/>
      </c>
      <c r="D1335" s="20" t="str" cm="1">
        <f t="array" ref="D1335">IF(Table2[[#This Row],[Max_num_drones]:[Max_num_drones]]=5,Table2[[#This Row],[Solving_time]:[Solving_time]],"")</f>
        <v/>
      </c>
    </row>
    <row r="1336" spans="1:4">
      <c r="A1336" s="20" t="str" cm="1">
        <f t="array" ref="A1336">IF(Table2[[#This Row],[Max_num_drones]:[Max_num_drones]]=2,Table2[[#This Row],[Solving_time]:[Solving_time]],"")</f>
        <v/>
      </c>
      <c r="B1336" s="20" t="str" cm="1">
        <f t="array" ref="B1336">IF(Table2[[#This Row],[Max_num_drones]:[Max_num_drones]]=3,Table2[[#This Row],[Solving_time]:[Solving_time]],"")</f>
        <v/>
      </c>
      <c r="C1336" s="20" t="str" cm="1">
        <f t="array" ref="C1336">IF(Table2[[#This Row],[Max_num_drones]:[Max_num_drones]]=4,Table2[[#This Row],[Solving_time]:[Solving_time]],"")</f>
        <v/>
      </c>
      <c r="D1336" s="20" t="str" cm="1">
        <f t="array" ref="D1336">IF(Table2[[#This Row],[Max_num_drones]:[Max_num_drones]]=5,Table2[[#This Row],[Solving_time]:[Solving_time]],"")</f>
        <v/>
      </c>
    </row>
    <row r="1337" spans="1:4">
      <c r="A1337" s="20" t="str" cm="1">
        <f t="array" ref="A1337">IF(Table2[[#This Row],[Max_num_drones]:[Max_num_drones]]=2,Table2[[#This Row],[Solving_time]:[Solving_time]],"")</f>
        <v/>
      </c>
      <c r="B1337" s="20" t="str" cm="1">
        <f t="array" ref="B1337">IF(Table2[[#This Row],[Max_num_drones]:[Max_num_drones]]=3,Table2[[#This Row],[Solving_time]:[Solving_time]],"")</f>
        <v/>
      </c>
      <c r="C1337" s="20" t="str" cm="1">
        <f t="array" ref="C1337">IF(Table2[[#This Row],[Max_num_drones]:[Max_num_drones]]=4,Table2[[#This Row],[Solving_time]:[Solving_time]],"")</f>
        <v/>
      </c>
      <c r="D1337" s="20" t="str" cm="1">
        <f t="array" ref="D1337">IF(Table2[[#This Row],[Max_num_drones]:[Max_num_drones]]=5,Table2[[#This Row],[Solving_time]:[Solving_time]],"")</f>
        <v/>
      </c>
    </row>
    <row r="1338" spans="1:4">
      <c r="A1338" s="20" t="str" cm="1">
        <f t="array" ref="A1338">IF(Table2[[#This Row],[Max_num_drones]:[Max_num_drones]]=2,Table2[[#This Row],[Solving_time]:[Solving_time]],"")</f>
        <v/>
      </c>
      <c r="B1338" s="20" t="str" cm="1">
        <f t="array" ref="B1338">IF(Table2[[#This Row],[Max_num_drones]:[Max_num_drones]]=3,Table2[[#This Row],[Solving_time]:[Solving_time]],"")</f>
        <v/>
      </c>
      <c r="C1338" s="20" t="str" cm="1">
        <f t="array" ref="C1338">IF(Table2[[#This Row],[Max_num_drones]:[Max_num_drones]]=4,Table2[[#This Row],[Solving_time]:[Solving_time]],"")</f>
        <v/>
      </c>
      <c r="D1338" s="20" t="str" cm="1">
        <f t="array" ref="D1338">IF(Table2[[#This Row],[Max_num_drones]:[Max_num_drones]]=5,Table2[[#This Row],[Solving_time]:[Solving_time]],"")</f>
        <v/>
      </c>
    </row>
    <row r="1339" spans="1:4">
      <c r="A1339" s="20" t="str" cm="1">
        <f t="array" ref="A1339">IF(Table2[[#This Row],[Max_num_drones]:[Max_num_drones]]=2,Table2[[#This Row],[Solving_time]:[Solving_time]],"")</f>
        <v/>
      </c>
      <c r="B1339" s="20" t="str" cm="1">
        <f t="array" ref="B1339">IF(Table2[[#This Row],[Max_num_drones]:[Max_num_drones]]=3,Table2[[#This Row],[Solving_time]:[Solving_time]],"")</f>
        <v/>
      </c>
      <c r="C1339" s="20" t="str" cm="1">
        <f t="array" ref="C1339">IF(Table2[[#This Row],[Max_num_drones]:[Max_num_drones]]=4,Table2[[#This Row],[Solving_time]:[Solving_time]],"")</f>
        <v/>
      </c>
      <c r="D1339" s="20" t="str" cm="1">
        <f t="array" ref="D1339">IF(Table2[[#This Row],[Max_num_drones]:[Max_num_drones]]=5,Table2[[#This Row],[Solving_time]:[Solving_time]],"")</f>
        <v/>
      </c>
    </row>
    <row r="1340" spans="1:4">
      <c r="A1340" s="20" t="str" cm="1">
        <f t="array" ref="A1340">IF(Table2[[#This Row],[Max_num_drones]:[Max_num_drones]]=2,Table2[[#This Row],[Solving_time]:[Solving_time]],"")</f>
        <v/>
      </c>
      <c r="B1340" s="20" t="str" cm="1">
        <f t="array" ref="B1340">IF(Table2[[#This Row],[Max_num_drones]:[Max_num_drones]]=3,Table2[[#This Row],[Solving_time]:[Solving_time]],"")</f>
        <v/>
      </c>
      <c r="C1340" s="20" t="str" cm="1">
        <f t="array" ref="C1340">IF(Table2[[#This Row],[Max_num_drones]:[Max_num_drones]]=4,Table2[[#This Row],[Solving_time]:[Solving_time]],"")</f>
        <v/>
      </c>
      <c r="D1340" s="20" t="str" cm="1">
        <f t="array" ref="D1340">IF(Table2[[#This Row],[Max_num_drones]:[Max_num_drones]]=5,Table2[[#This Row],[Solving_time]:[Solving_time]],"")</f>
        <v/>
      </c>
    </row>
    <row r="1341" spans="1:4">
      <c r="A1341" s="20" t="str" cm="1">
        <f t="array" ref="A1341">IF(Table2[[#This Row],[Max_num_drones]:[Max_num_drones]]=2,Table2[[#This Row],[Solving_time]:[Solving_time]],"")</f>
        <v/>
      </c>
      <c r="B1341" s="20" t="str" cm="1">
        <f t="array" ref="B1341">IF(Table2[[#This Row],[Max_num_drones]:[Max_num_drones]]=3,Table2[[#This Row],[Solving_time]:[Solving_time]],"")</f>
        <v/>
      </c>
      <c r="C1341" s="20" t="str" cm="1">
        <f t="array" ref="C1341">IF(Table2[[#This Row],[Max_num_drones]:[Max_num_drones]]=4,Table2[[#This Row],[Solving_time]:[Solving_time]],"")</f>
        <v/>
      </c>
      <c r="D1341" s="20" t="str" cm="1">
        <f t="array" ref="D1341">IF(Table2[[#This Row],[Max_num_drones]:[Max_num_drones]]=5,Table2[[#This Row],[Solving_time]:[Solving_time]],"")</f>
        <v/>
      </c>
    </row>
    <row r="1342" spans="1:4">
      <c r="A1342" s="20" t="str" cm="1">
        <f t="array" ref="A1342">IF(Table2[[#This Row],[Max_num_drones]:[Max_num_drones]]=2,Table2[[#This Row],[Solving_time]:[Solving_time]],"")</f>
        <v/>
      </c>
      <c r="B1342" s="20" t="str" cm="1">
        <f t="array" ref="B1342">IF(Table2[[#This Row],[Max_num_drones]:[Max_num_drones]]=3,Table2[[#This Row],[Solving_time]:[Solving_time]],"")</f>
        <v/>
      </c>
      <c r="C1342" s="20" t="str" cm="1">
        <f t="array" ref="C1342">IF(Table2[[#This Row],[Max_num_drones]:[Max_num_drones]]=4,Table2[[#This Row],[Solving_time]:[Solving_time]],"")</f>
        <v/>
      </c>
      <c r="D1342" s="20" t="str" cm="1">
        <f t="array" ref="D1342">IF(Table2[[#This Row],[Max_num_drones]:[Max_num_drones]]=5,Table2[[#This Row],[Solving_time]:[Solving_time]],"")</f>
        <v/>
      </c>
    </row>
    <row r="1343" spans="1:4">
      <c r="A1343" s="20" t="str" cm="1">
        <f t="array" ref="A1343">IF(Table2[[#This Row],[Max_num_drones]:[Max_num_drones]]=2,Table2[[#This Row],[Solving_time]:[Solving_time]],"")</f>
        <v/>
      </c>
      <c r="B1343" s="20" t="str" cm="1">
        <f t="array" ref="B1343">IF(Table2[[#This Row],[Max_num_drones]:[Max_num_drones]]=3,Table2[[#This Row],[Solving_time]:[Solving_time]],"")</f>
        <v/>
      </c>
      <c r="C1343" s="20" t="str" cm="1">
        <f t="array" ref="C1343">IF(Table2[[#This Row],[Max_num_drones]:[Max_num_drones]]=4,Table2[[#This Row],[Solving_time]:[Solving_time]],"")</f>
        <v/>
      </c>
      <c r="D1343" s="20" t="str" cm="1">
        <f t="array" ref="D1343">IF(Table2[[#This Row],[Max_num_drones]:[Max_num_drones]]=5,Table2[[#This Row],[Solving_time]:[Solving_time]],"")</f>
        <v/>
      </c>
    </row>
    <row r="1344" spans="1:4">
      <c r="A1344" s="20" t="str" cm="1">
        <f t="array" ref="A1344">IF(Table2[[#This Row],[Max_num_drones]:[Max_num_drones]]=2,Table2[[#This Row],[Solving_time]:[Solving_time]],"")</f>
        <v/>
      </c>
      <c r="B1344" s="20" t="str" cm="1">
        <f t="array" ref="B1344">IF(Table2[[#This Row],[Max_num_drones]:[Max_num_drones]]=3,Table2[[#This Row],[Solving_time]:[Solving_time]],"")</f>
        <v/>
      </c>
      <c r="C1344" s="20" t="str" cm="1">
        <f t="array" ref="C1344">IF(Table2[[#This Row],[Max_num_drones]:[Max_num_drones]]=4,Table2[[#This Row],[Solving_time]:[Solving_time]],"")</f>
        <v/>
      </c>
      <c r="D1344" s="20" t="str" cm="1">
        <f t="array" ref="D1344">IF(Table2[[#This Row],[Max_num_drones]:[Max_num_drones]]=5,Table2[[#This Row],[Solving_time]:[Solving_time]],"")</f>
        <v/>
      </c>
    </row>
    <row r="1345" spans="1:4">
      <c r="A1345" s="20" t="str" cm="1">
        <f t="array" ref="A1345">IF(Table2[[#This Row],[Max_num_drones]:[Max_num_drones]]=2,Table2[[#This Row],[Solving_time]:[Solving_time]],"")</f>
        <v/>
      </c>
      <c r="B1345" s="20" t="str" cm="1">
        <f t="array" ref="B1345">IF(Table2[[#This Row],[Max_num_drones]:[Max_num_drones]]=3,Table2[[#This Row],[Solving_time]:[Solving_time]],"")</f>
        <v/>
      </c>
      <c r="C1345" s="20" t="str" cm="1">
        <f t="array" ref="C1345">IF(Table2[[#This Row],[Max_num_drones]:[Max_num_drones]]=4,Table2[[#This Row],[Solving_time]:[Solving_time]],"")</f>
        <v/>
      </c>
      <c r="D1345" s="20" t="str" cm="1">
        <f t="array" ref="D1345">IF(Table2[[#This Row],[Max_num_drones]:[Max_num_drones]]=5,Table2[[#This Row],[Solving_time]:[Solving_time]],"")</f>
        <v/>
      </c>
    </row>
    <row r="1346" spans="1:4">
      <c r="A1346" s="20" t="str" cm="1">
        <f t="array" ref="A1346">IF(Table2[[#This Row],[Max_num_drones]:[Max_num_drones]]=2,Table2[[#This Row],[Solving_time]:[Solving_time]],"")</f>
        <v/>
      </c>
      <c r="B1346" s="20" t="str" cm="1">
        <f t="array" ref="B1346">IF(Table2[[#This Row],[Max_num_drones]:[Max_num_drones]]=3,Table2[[#This Row],[Solving_time]:[Solving_time]],"")</f>
        <v/>
      </c>
      <c r="C1346" s="20" t="str" cm="1">
        <f t="array" ref="C1346">IF(Table2[[#This Row],[Max_num_drones]:[Max_num_drones]]=4,Table2[[#This Row],[Solving_time]:[Solving_time]],"")</f>
        <v/>
      </c>
      <c r="D1346" s="20" t="str" cm="1">
        <f t="array" ref="D1346">IF(Table2[[#This Row],[Max_num_drones]:[Max_num_drones]]=5,Table2[[#This Row],[Solving_time]:[Solving_time]],"")</f>
        <v/>
      </c>
    </row>
    <row r="1347" spans="1:4">
      <c r="A1347" s="20" t="str" cm="1">
        <f t="array" ref="A1347">IF(Table2[[#This Row],[Max_num_drones]:[Max_num_drones]]=2,Table2[[#This Row],[Solving_time]:[Solving_time]],"")</f>
        <v/>
      </c>
      <c r="B1347" s="20" t="str" cm="1">
        <f t="array" ref="B1347">IF(Table2[[#This Row],[Max_num_drones]:[Max_num_drones]]=3,Table2[[#This Row],[Solving_time]:[Solving_time]],"")</f>
        <v/>
      </c>
      <c r="C1347" s="20" t="str" cm="1">
        <f t="array" ref="C1347">IF(Table2[[#This Row],[Max_num_drones]:[Max_num_drones]]=4,Table2[[#This Row],[Solving_time]:[Solving_time]],"")</f>
        <v/>
      </c>
      <c r="D1347" s="20" t="str" cm="1">
        <f t="array" ref="D1347">IF(Table2[[#This Row],[Max_num_drones]:[Max_num_drones]]=5,Table2[[#This Row],[Solving_time]:[Solving_time]],"")</f>
        <v/>
      </c>
    </row>
    <row r="1348" spans="1:4">
      <c r="A1348" s="20" t="str" cm="1">
        <f t="array" ref="A1348">IF(Table2[[#This Row],[Max_num_drones]:[Max_num_drones]]=2,Table2[[#This Row],[Solving_time]:[Solving_time]],"")</f>
        <v/>
      </c>
      <c r="B1348" s="20" t="str" cm="1">
        <f t="array" ref="B1348">IF(Table2[[#This Row],[Max_num_drones]:[Max_num_drones]]=3,Table2[[#This Row],[Solving_time]:[Solving_time]],"")</f>
        <v/>
      </c>
      <c r="C1348" s="20" t="str" cm="1">
        <f t="array" ref="C1348">IF(Table2[[#This Row],[Max_num_drones]:[Max_num_drones]]=4,Table2[[#This Row],[Solving_time]:[Solving_time]],"")</f>
        <v/>
      </c>
      <c r="D1348" s="20" t="str" cm="1">
        <f t="array" ref="D1348">IF(Table2[[#This Row],[Max_num_drones]:[Max_num_drones]]=5,Table2[[#This Row],[Solving_time]:[Solving_time]],"")</f>
        <v/>
      </c>
    </row>
    <row r="1349" spans="1:4">
      <c r="A1349" s="20" t="str" cm="1">
        <f t="array" ref="A1349">IF(Table2[[#This Row],[Max_num_drones]:[Max_num_drones]]=2,Table2[[#This Row],[Solving_time]:[Solving_time]],"")</f>
        <v/>
      </c>
      <c r="B1349" s="20" t="str" cm="1">
        <f t="array" ref="B1349">IF(Table2[[#This Row],[Max_num_drones]:[Max_num_drones]]=3,Table2[[#This Row],[Solving_time]:[Solving_time]],"")</f>
        <v/>
      </c>
      <c r="C1349" s="20" t="str" cm="1">
        <f t="array" ref="C1349">IF(Table2[[#This Row],[Max_num_drones]:[Max_num_drones]]=4,Table2[[#This Row],[Solving_time]:[Solving_time]],"")</f>
        <v/>
      </c>
      <c r="D1349" s="20" t="str" cm="1">
        <f t="array" ref="D1349">IF(Table2[[#This Row],[Max_num_drones]:[Max_num_drones]]=5,Table2[[#This Row],[Solving_time]:[Solving_time]],"")</f>
        <v/>
      </c>
    </row>
    <row r="1350" spans="1:4">
      <c r="A1350" s="20" t="str" cm="1">
        <f t="array" ref="A1350">IF(Table2[[#This Row],[Max_num_drones]:[Max_num_drones]]=2,Table2[[#This Row],[Solving_time]:[Solving_time]],"")</f>
        <v/>
      </c>
      <c r="B1350" s="20" t="str" cm="1">
        <f t="array" ref="B1350">IF(Table2[[#This Row],[Max_num_drones]:[Max_num_drones]]=3,Table2[[#This Row],[Solving_time]:[Solving_time]],"")</f>
        <v/>
      </c>
      <c r="C1350" s="20" t="str" cm="1">
        <f t="array" ref="C1350">IF(Table2[[#This Row],[Max_num_drones]:[Max_num_drones]]=4,Table2[[#This Row],[Solving_time]:[Solving_time]],"")</f>
        <v/>
      </c>
      <c r="D1350" s="20" t="str" cm="1">
        <f t="array" ref="D1350">IF(Table2[[#This Row],[Max_num_drones]:[Max_num_drones]]=5,Table2[[#This Row],[Solving_time]:[Solving_time]],"")</f>
        <v/>
      </c>
    </row>
    <row r="1351" spans="1:4">
      <c r="A1351" s="20" t="str" cm="1">
        <f t="array" ref="A1351">IF(Table2[[#This Row],[Max_num_drones]:[Max_num_drones]]=2,Table2[[#This Row],[Solving_time]:[Solving_time]],"")</f>
        <v/>
      </c>
      <c r="B1351" s="20" t="str" cm="1">
        <f t="array" ref="B1351">IF(Table2[[#This Row],[Max_num_drones]:[Max_num_drones]]=3,Table2[[#This Row],[Solving_time]:[Solving_time]],"")</f>
        <v/>
      </c>
      <c r="C1351" s="20" t="str" cm="1">
        <f t="array" ref="C1351">IF(Table2[[#This Row],[Max_num_drones]:[Max_num_drones]]=4,Table2[[#This Row],[Solving_time]:[Solving_time]],"")</f>
        <v/>
      </c>
      <c r="D1351" s="20" t="str" cm="1">
        <f t="array" ref="D1351">IF(Table2[[#This Row],[Max_num_drones]:[Max_num_drones]]=5,Table2[[#This Row],[Solving_time]:[Solving_time]],"")</f>
        <v/>
      </c>
    </row>
    <row r="1352" spans="1:4">
      <c r="A1352" s="20" t="str" cm="1">
        <f t="array" ref="A1352">IF(Table2[[#This Row],[Max_num_drones]:[Max_num_drones]]=2,Table2[[#This Row],[Solving_time]:[Solving_time]],"")</f>
        <v/>
      </c>
      <c r="B1352" s="20" t="str" cm="1">
        <f t="array" ref="B1352">IF(Table2[[#This Row],[Max_num_drones]:[Max_num_drones]]=3,Table2[[#This Row],[Solving_time]:[Solving_time]],"")</f>
        <v/>
      </c>
      <c r="C1352" s="20" t="str" cm="1">
        <f t="array" ref="C1352">IF(Table2[[#This Row],[Max_num_drones]:[Max_num_drones]]=4,Table2[[#This Row],[Solving_time]:[Solving_time]],"")</f>
        <v/>
      </c>
      <c r="D1352" s="20" t="str" cm="1">
        <f t="array" ref="D1352">IF(Table2[[#This Row],[Max_num_drones]:[Max_num_drones]]=5,Table2[[#This Row],[Solving_time]:[Solving_time]],"")</f>
        <v/>
      </c>
    </row>
    <row r="1353" spans="1:4">
      <c r="A1353" s="20" t="str" cm="1">
        <f t="array" ref="A1353">IF(Table2[[#This Row],[Max_num_drones]:[Max_num_drones]]=2,Table2[[#This Row],[Solving_time]:[Solving_time]],"")</f>
        <v/>
      </c>
      <c r="B1353" s="20" t="str" cm="1">
        <f t="array" ref="B1353">IF(Table2[[#This Row],[Max_num_drones]:[Max_num_drones]]=3,Table2[[#This Row],[Solving_time]:[Solving_time]],"")</f>
        <v/>
      </c>
      <c r="C1353" s="20" t="str" cm="1">
        <f t="array" ref="C1353">IF(Table2[[#This Row],[Max_num_drones]:[Max_num_drones]]=4,Table2[[#This Row],[Solving_time]:[Solving_time]],"")</f>
        <v/>
      </c>
      <c r="D1353" s="20" t="str" cm="1">
        <f t="array" ref="D1353">IF(Table2[[#This Row],[Max_num_drones]:[Max_num_drones]]=5,Table2[[#This Row],[Solving_time]:[Solving_time]],"")</f>
        <v/>
      </c>
    </row>
    <row r="1354" spans="1:4">
      <c r="A1354" s="20" t="str" cm="1">
        <f t="array" ref="A1354">IF(Table2[[#This Row],[Max_num_drones]:[Max_num_drones]]=2,Table2[[#This Row],[Solving_time]:[Solving_time]],"")</f>
        <v/>
      </c>
      <c r="B1354" s="20" t="str" cm="1">
        <f t="array" ref="B1354">IF(Table2[[#This Row],[Max_num_drones]:[Max_num_drones]]=3,Table2[[#This Row],[Solving_time]:[Solving_time]],"")</f>
        <v/>
      </c>
      <c r="C1354" s="20" t="str" cm="1">
        <f t="array" ref="C1354">IF(Table2[[#This Row],[Max_num_drones]:[Max_num_drones]]=4,Table2[[#This Row],[Solving_time]:[Solving_time]],"")</f>
        <v/>
      </c>
      <c r="D1354" s="20" t="str" cm="1">
        <f t="array" ref="D1354">IF(Table2[[#This Row],[Max_num_drones]:[Max_num_drones]]=5,Table2[[#This Row],[Solving_time]:[Solving_time]],"")</f>
        <v/>
      </c>
    </row>
    <row r="1355" spans="1:4">
      <c r="A1355" s="20" t="str" cm="1">
        <f t="array" ref="A1355">IF(Table2[[#This Row],[Max_num_drones]:[Max_num_drones]]=2,Table2[[#This Row],[Solving_time]:[Solving_time]],"")</f>
        <v/>
      </c>
      <c r="B1355" s="20" t="str" cm="1">
        <f t="array" ref="B1355">IF(Table2[[#This Row],[Max_num_drones]:[Max_num_drones]]=3,Table2[[#This Row],[Solving_time]:[Solving_time]],"")</f>
        <v/>
      </c>
      <c r="C1355" s="20" t="str" cm="1">
        <f t="array" ref="C1355">IF(Table2[[#This Row],[Max_num_drones]:[Max_num_drones]]=4,Table2[[#This Row],[Solving_time]:[Solving_time]],"")</f>
        <v/>
      </c>
      <c r="D1355" s="20" t="str" cm="1">
        <f t="array" ref="D1355">IF(Table2[[#This Row],[Max_num_drones]:[Max_num_drones]]=5,Table2[[#This Row],[Solving_time]:[Solving_time]],"")</f>
        <v/>
      </c>
    </row>
    <row r="1356" spans="1:4">
      <c r="A1356" s="20" t="str" cm="1">
        <f t="array" ref="A1356">IF(Table2[[#This Row],[Max_num_drones]:[Max_num_drones]]=2,Table2[[#This Row],[Solving_time]:[Solving_time]],"")</f>
        <v/>
      </c>
      <c r="B1356" s="20" t="str" cm="1">
        <f t="array" ref="B1356">IF(Table2[[#This Row],[Max_num_drones]:[Max_num_drones]]=3,Table2[[#This Row],[Solving_time]:[Solving_time]],"")</f>
        <v/>
      </c>
      <c r="C1356" s="20" t="str" cm="1">
        <f t="array" ref="C1356">IF(Table2[[#This Row],[Max_num_drones]:[Max_num_drones]]=4,Table2[[#This Row],[Solving_time]:[Solving_time]],"")</f>
        <v/>
      </c>
      <c r="D1356" s="20" t="str" cm="1">
        <f t="array" ref="D1356">IF(Table2[[#This Row],[Max_num_drones]:[Max_num_drones]]=5,Table2[[#This Row],[Solving_time]:[Solving_time]],"")</f>
        <v/>
      </c>
    </row>
    <row r="1357" spans="1:4">
      <c r="A1357" s="20" t="str" cm="1">
        <f t="array" ref="A1357">IF(Table2[[#This Row],[Max_num_drones]:[Max_num_drones]]=2,Table2[[#This Row],[Solving_time]:[Solving_time]],"")</f>
        <v/>
      </c>
      <c r="B1357" s="20" t="str" cm="1">
        <f t="array" ref="B1357">IF(Table2[[#This Row],[Max_num_drones]:[Max_num_drones]]=3,Table2[[#This Row],[Solving_time]:[Solving_time]],"")</f>
        <v/>
      </c>
      <c r="C1357" s="20" t="str" cm="1">
        <f t="array" ref="C1357">IF(Table2[[#This Row],[Max_num_drones]:[Max_num_drones]]=4,Table2[[#This Row],[Solving_time]:[Solving_time]],"")</f>
        <v/>
      </c>
      <c r="D1357" s="20" t="str" cm="1">
        <f t="array" ref="D1357">IF(Table2[[#This Row],[Max_num_drones]:[Max_num_drones]]=5,Table2[[#This Row],[Solving_time]:[Solving_time]],"")</f>
        <v/>
      </c>
    </row>
    <row r="1358" spans="1:4">
      <c r="A1358" s="20" t="str" cm="1">
        <f t="array" ref="A1358">IF(Table2[[#This Row],[Max_num_drones]:[Max_num_drones]]=2,Table2[[#This Row],[Solving_time]:[Solving_time]],"")</f>
        <v/>
      </c>
      <c r="B1358" s="20" t="str" cm="1">
        <f t="array" ref="B1358">IF(Table2[[#This Row],[Max_num_drones]:[Max_num_drones]]=3,Table2[[#This Row],[Solving_time]:[Solving_time]],"")</f>
        <v/>
      </c>
      <c r="C1358" s="20" t="str" cm="1">
        <f t="array" ref="C1358">IF(Table2[[#This Row],[Max_num_drones]:[Max_num_drones]]=4,Table2[[#This Row],[Solving_time]:[Solving_time]],"")</f>
        <v/>
      </c>
      <c r="D1358" s="20" t="str" cm="1">
        <f t="array" ref="D1358">IF(Table2[[#This Row],[Max_num_drones]:[Max_num_drones]]=5,Table2[[#This Row],[Solving_time]:[Solving_time]],"")</f>
        <v/>
      </c>
    </row>
    <row r="1359" spans="1:4">
      <c r="A1359" s="20" t="str" cm="1">
        <f t="array" ref="A1359">IF(Table2[[#This Row],[Max_num_drones]:[Max_num_drones]]=2,Table2[[#This Row],[Solving_time]:[Solving_time]],"")</f>
        <v/>
      </c>
      <c r="B1359" s="20" t="str" cm="1">
        <f t="array" ref="B1359">IF(Table2[[#This Row],[Max_num_drones]:[Max_num_drones]]=3,Table2[[#This Row],[Solving_time]:[Solving_time]],"")</f>
        <v/>
      </c>
      <c r="C1359" s="20" t="str" cm="1">
        <f t="array" ref="C1359">IF(Table2[[#This Row],[Max_num_drones]:[Max_num_drones]]=4,Table2[[#This Row],[Solving_time]:[Solving_time]],"")</f>
        <v/>
      </c>
      <c r="D1359" s="20" t="str" cm="1">
        <f t="array" ref="D1359">IF(Table2[[#This Row],[Max_num_drones]:[Max_num_drones]]=5,Table2[[#This Row],[Solving_time]:[Solving_time]],"")</f>
        <v/>
      </c>
    </row>
    <row r="1360" spans="1:4">
      <c r="A1360" s="20" t="str" cm="1">
        <f t="array" ref="A1360">IF(Table2[[#This Row],[Max_num_drones]:[Max_num_drones]]=2,Table2[[#This Row],[Solving_time]:[Solving_time]],"")</f>
        <v/>
      </c>
      <c r="B1360" s="20" t="str" cm="1">
        <f t="array" ref="B1360">IF(Table2[[#This Row],[Max_num_drones]:[Max_num_drones]]=3,Table2[[#This Row],[Solving_time]:[Solving_time]],"")</f>
        <v/>
      </c>
      <c r="C1360" s="20" t="str" cm="1">
        <f t="array" ref="C1360">IF(Table2[[#This Row],[Max_num_drones]:[Max_num_drones]]=4,Table2[[#This Row],[Solving_time]:[Solving_time]],"")</f>
        <v/>
      </c>
      <c r="D1360" s="20" t="str" cm="1">
        <f t="array" ref="D1360">IF(Table2[[#This Row],[Max_num_drones]:[Max_num_drones]]=5,Table2[[#This Row],[Solving_time]:[Solving_time]],"")</f>
        <v/>
      </c>
    </row>
    <row r="1361" spans="1:4">
      <c r="A1361" s="20" t="str" cm="1">
        <f t="array" ref="A1361">IF(Table2[[#This Row],[Max_num_drones]:[Max_num_drones]]=2,Table2[[#This Row],[Solving_time]:[Solving_time]],"")</f>
        <v/>
      </c>
      <c r="B1361" s="20" t="str" cm="1">
        <f t="array" ref="B1361">IF(Table2[[#This Row],[Max_num_drones]:[Max_num_drones]]=3,Table2[[#This Row],[Solving_time]:[Solving_time]],"")</f>
        <v/>
      </c>
      <c r="C1361" s="20" t="str" cm="1">
        <f t="array" ref="C1361">IF(Table2[[#This Row],[Max_num_drones]:[Max_num_drones]]=4,Table2[[#This Row],[Solving_time]:[Solving_time]],"")</f>
        <v/>
      </c>
      <c r="D1361" s="20" t="str" cm="1">
        <f t="array" ref="D1361">IF(Table2[[#This Row],[Max_num_drones]:[Max_num_drones]]=5,Table2[[#This Row],[Solving_time]:[Solving_time]],"")</f>
        <v/>
      </c>
    </row>
    <row r="1362" spans="1:4">
      <c r="A1362" s="20" t="str" cm="1">
        <f t="array" ref="A1362">IF(Table2[[#This Row],[Max_num_drones]:[Max_num_drones]]=2,Table2[[#This Row],[Solving_time]:[Solving_time]],"")</f>
        <v/>
      </c>
      <c r="B1362" s="20" t="str" cm="1">
        <f t="array" ref="B1362">IF(Table2[[#This Row],[Max_num_drones]:[Max_num_drones]]=3,Table2[[#This Row],[Solving_time]:[Solving_time]],"")</f>
        <v/>
      </c>
      <c r="C1362" s="20" t="str" cm="1">
        <f t="array" ref="C1362">IF(Table2[[#This Row],[Max_num_drones]:[Max_num_drones]]=4,Table2[[#This Row],[Solving_time]:[Solving_time]],"")</f>
        <v/>
      </c>
      <c r="D1362" s="20" t="str" cm="1">
        <f t="array" ref="D1362">IF(Table2[[#This Row],[Max_num_drones]:[Max_num_drones]]=5,Table2[[#This Row],[Solving_time]:[Solving_time]],"")</f>
        <v/>
      </c>
    </row>
    <row r="1363" spans="1:4">
      <c r="A1363" s="20" t="str" cm="1">
        <f t="array" ref="A1363">IF(Table2[[#This Row],[Max_num_drones]:[Max_num_drones]]=2,Table2[[#This Row],[Solving_time]:[Solving_time]],"")</f>
        <v/>
      </c>
      <c r="B1363" s="20" t="str" cm="1">
        <f t="array" ref="B1363">IF(Table2[[#This Row],[Max_num_drones]:[Max_num_drones]]=3,Table2[[#This Row],[Solving_time]:[Solving_time]],"")</f>
        <v/>
      </c>
      <c r="C1363" s="20" t="str" cm="1">
        <f t="array" ref="C1363">IF(Table2[[#This Row],[Max_num_drones]:[Max_num_drones]]=4,Table2[[#This Row],[Solving_time]:[Solving_time]],"")</f>
        <v/>
      </c>
      <c r="D1363" s="20" t="str" cm="1">
        <f t="array" ref="D1363">IF(Table2[[#This Row],[Max_num_drones]:[Max_num_drones]]=5,Table2[[#This Row],[Solving_time]:[Solving_time]],"")</f>
        <v/>
      </c>
    </row>
    <row r="1364" spans="1:4">
      <c r="A1364" s="20" t="str" cm="1">
        <f t="array" ref="A1364">IF(Table2[[#This Row],[Max_num_drones]:[Max_num_drones]]=2,Table2[[#This Row],[Solving_time]:[Solving_time]],"")</f>
        <v/>
      </c>
      <c r="B1364" s="20" t="str" cm="1">
        <f t="array" ref="B1364">IF(Table2[[#This Row],[Max_num_drones]:[Max_num_drones]]=3,Table2[[#This Row],[Solving_time]:[Solving_time]],"")</f>
        <v/>
      </c>
      <c r="C1364" s="20" t="str" cm="1">
        <f t="array" ref="C1364">IF(Table2[[#This Row],[Max_num_drones]:[Max_num_drones]]=4,Table2[[#This Row],[Solving_time]:[Solving_time]],"")</f>
        <v/>
      </c>
      <c r="D1364" s="20" t="str" cm="1">
        <f t="array" ref="D1364">IF(Table2[[#This Row],[Max_num_drones]:[Max_num_drones]]=5,Table2[[#This Row],[Solving_time]:[Solving_time]],"")</f>
        <v/>
      </c>
    </row>
    <row r="1365" spans="1:4">
      <c r="A1365" s="20" t="str" cm="1">
        <f t="array" ref="A1365">IF(Table2[[#This Row],[Max_num_drones]:[Max_num_drones]]=2,Table2[[#This Row],[Solving_time]:[Solving_time]],"")</f>
        <v/>
      </c>
      <c r="B1365" s="20" t="str" cm="1">
        <f t="array" ref="B1365">IF(Table2[[#This Row],[Max_num_drones]:[Max_num_drones]]=3,Table2[[#This Row],[Solving_time]:[Solving_time]],"")</f>
        <v/>
      </c>
      <c r="C1365" s="20" t="str" cm="1">
        <f t="array" ref="C1365">IF(Table2[[#This Row],[Max_num_drones]:[Max_num_drones]]=4,Table2[[#This Row],[Solving_time]:[Solving_time]],"")</f>
        <v/>
      </c>
      <c r="D1365" s="20" t="str" cm="1">
        <f t="array" ref="D1365">IF(Table2[[#This Row],[Max_num_drones]:[Max_num_drones]]=5,Table2[[#This Row],[Solving_time]:[Solving_time]],"")</f>
        <v/>
      </c>
    </row>
    <row r="1366" spans="1:4">
      <c r="A1366" s="20" t="str" cm="1">
        <f t="array" ref="A1366">IF(Table2[[#This Row],[Max_num_drones]:[Max_num_drones]]=2,Table2[[#This Row],[Solving_time]:[Solving_time]],"")</f>
        <v/>
      </c>
      <c r="B1366" s="20" t="str" cm="1">
        <f t="array" ref="B1366">IF(Table2[[#This Row],[Max_num_drones]:[Max_num_drones]]=3,Table2[[#This Row],[Solving_time]:[Solving_time]],"")</f>
        <v/>
      </c>
      <c r="C1366" s="20" t="str" cm="1">
        <f t="array" ref="C1366">IF(Table2[[#This Row],[Max_num_drones]:[Max_num_drones]]=4,Table2[[#This Row],[Solving_time]:[Solving_time]],"")</f>
        <v/>
      </c>
      <c r="D1366" s="20" t="str" cm="1">
        <f t="array" ref="D1366">IF(Table2[[#This Row],[Max_num_drones]:[Max_num_drones]]=5,Table2[[#This Row],[Solving_time]:[Solving_time]],"")</f>
        <v/>
      </c>
    </row>
    <row r="1367" spans="1:4">
      <c r="A1367" s="20" t="str" cm="1">
        <f t="array" ref="A1367">IF(Table2[[#This Row],[Max_num_drones]:[Max_num_drones]]=2,Table2[[#This Row],[Solving_time]:[Solving_time]],"")</f>
        <v/>
      </c>
      <c r="B1367" s="20" t="str" cm="1">
        <f t="array" ref="B1367">IF(Table2[[#This Row],[Max_num_drones]:[Max_num_drones]]=3,Table2[[#This Row],[Solving_time]:[Solving_time]],"")</f>
        <v/>
      </c>
      <c r="C1367" s="20" t="str" cm="1">
        <f t="array" ref="C1367">IF(Table2[[#This Row],[Max_num_drones]:[Max_num_drones]]=4,Table2[[#This Row],[Solving_time]:[Solving_time]],"")</f>
        <v/>
      </c>
      <c r="D1367" s="20" t="str" cm="1">
        <f t="array" ref="D1367">IF(Table2[[#This Row],[Max_num_drones]:[Max_num_drones]]=5,Table2[[#This Row],[Solving_time]:[Solving_time]],"")</f>
        <v/>
      </c>
    </row>
    <row r="1368" spans="1:4">
      <c r="A1368" s="20" t="str" cm="1">
        <f t="array" ref="A1368">IF(Table2[[#This Row],[Max_num_drones]:[Max_num_drones]]=2,Table2[[#This Row],[Solving_time]:[Solving_time]],"")</f>
        <v/>
      </c>
      <c r="B1368" s="20" t="str" cm="1">
        <f t="array" ref="B1368">IF(Table2[[#This Row],[Max_num_drones]:[Max_num_drones]]=3,Table2[[#This Row],[Solving_time]:[Solving_time]],"")</f>
        <v/>
      </c>
      <c r="C1368" s="20" t="str" cm="1">
        <f t="array" ref="C1368">IF(Table2[[#This Row],[Max_num_drones]:[Max_num_drones]]=4,Table2[[#This Row],[Solving_time]:[Solving_time]],"")</f>
        <v/>
      </c>
      <c r="D1368" s="20" t="str" cm="1">
        <f t="array" ref="D1368">IF(Table2[[#This Row],[Max_num_drones]:[Max_num_drones]]=5,Table2[[#This Row],[Solving_time]:[Solving_time]],"")</f>
        <v/>
      </c>
    </row>
    <row r="1369" spans="1:4">
      <c r="A1369" s="20" t="str" cm="1">
        <f t="array" ref="A1369">IF(Table2[[#This Row],[Max_num_drones]:[Max_num_drones]]=2,Table2[[#This Row],[Solving_time]:[Solving_time]],"")</f>
        <v/>
      </c>
      <c r="B1369" s="20" t="str" cm="1">
        <f t="array" ref="B1369">IF(Table2[[#This Row],[Max_num_drones]:[Max_num_drones]]=3,Table2[[#This Row],[Solving_time]:[Solving_time]],"")</f>
        <v/>
      </c>
      <c r="C1369" s="20" t="str" cm="1">
        <f t="array" ref="C1369">IF(Table2[[#This Row],[Max_num_drones]:[Max_num_drones]]=4,Table2[[#This Row],[Solving_time]:[Solving_time]],"")</f>
        <v/>
      </c>
      <c r="D1369" s="20" t="str" cm="1">
        <f t="array" ref="D1369">IF(Table2[[#This Row],[Max_num_drones]:[Max_num_drones]]=5,Table2[[#This Row],[Solving_time]:[Solving_time]],"")</f>
        <v/>
      </c>
    </row>
    <row r="1370" spans="1:4">
      <c r="A1370" s="20" t="str" cm="1">
        <f t="array" ref="A1370">IF(Table2[[#This Row],[Max_num_drones]:[Max_num_drones]]=2,Table2[[#This Row],[Solving_time]:[Solving_time]],"")</f>
        <v/>
      </c>
      <c r="B1370" s="20" t="str" cm="1">
        <f t="array" ref="B1370">IF(Table2[[#This Row],[Max_num_drones]:[Max_num_drones]]=3,Table2[[#This Row],[Solving_time]:[Solving_time]],"")</f>
        <v/>
      </c>
      <c r="C1370" s="20" t="str" cm="1">
        <f t="array" ref="C1370">IF(Table2[[#This Row],[Max_num_drones]:[Max_num_drones]]=4,Table2[[#This Row],[Solving_time]:[Solving_time]],"")</f>
        <v/>
      </c>
      <c r="D1370" s="20" t="str" cm="1">
        <f t="array" ref="D1370">IF(Table2[[#This Row],[Max_num_drones]:[Max_num_drones]]=5,Table2[[#This Row],[Solving_time]:[Solving_time]],"")</f>
        <v/>
      </c>
    </row>
    <row r="1371" spans="1:4">
      <c r="A1371" s="20" t="str" cm="1">
        <f t="array" ref="A1371">IF(Table2[[#This Row],[Max_num_drones]:[Max_num_drones]]=2,Table2[[#This Row],[Solving_time]:[Solving_time]],"")</f>
        <v/>
      </c>
      <c r="B1371" s="20" t="str" cm="1">
        <f t="array" ref="B1371">IF(Table2[[#This Row],[Max_num_drones]:[Max_num_drones]]=3,Table2[[#This Row],[Solving_time]:[Solving_time]],"")</f>
        <v/>
      </c>
      <c r="C1371" s="20" t="str" cm="1">
        <f t="array" ref="C1371">IF(Table2[[#This Row],[Max_num_drones]:[Max_num_drones]]=4,Table2[[#This Row],[Solving_time]:[Solving_time]],"")</f>
        <v/>
      </c>
      <c r="D1371" s="20" t="str" cm="1">
        <f t="array" ref="D1371">IF(Table2[[#This Row],[Max_num_drones]:[Max_num_drones]]=5,Table2[[#This Row],[Solving_time]:[Solving_time]],"")</f>
        <v/>
      </c>
    </row>
    <row r="1372" spans="1:4">
      <c r="A1372" s="20" t="str" cm="1">
        <f t="array" ref="A1372">IF(Table2[[#This Row],[Max_num_drones]:[Max_num_drones]]=2,Table2[[#This Row],[Solving_time]:[Solving_time]],"")</f>
        <v/>
      </c>
      <c r="B1372" s="20" t="str" cm="1">
        <f t="array" ref="B1372">IF(Table2[[#This Row],[Max_num_drones]:[Max_num_drones]]=3,Table2[[#This Row],[Solving_time]:[Solving_time]],"")</f>
        <v/>
      </c>
      <c r="C1372" s="20" t="str" cm="1">
        <f t="array" ref="C1372">IF(Table2[[#This Row],[Max_num_drones]:[Max_num_drones]]=4,Table2[[#This Row],[Solving_time]:[Solving_time]],"")</f>
        <v/>
      </c>
      <c r="D1372" s="20" t="str" cm="1">
        <f t="array" ref="D1372">IF(Table2[[#This Row],[Max_num_drones]:[Max_num_drones]]=5,Table2[[#This Row],[Solving_time]:[Solving_time]],"")</f>
        <v/>
      </c>
    </row>
    <row r="1373" spans="1:4">
      <c r="A1373" s="20" t="str" cm="1">
        <f t="array" ref="A1373">IF(Table2[[#This Row],[Max_num_drones]:[Max_num_drones]]=2,Table2[[#This Row],[Solving_time]:[Solving_time]],"")</f>
        <v/>
      </c>
      <c r="B1373" s="20" t="str" cm="1">
        <f t="array" ref="B1373">IF(Table2[[#This Row],[Max_num_drones]:[Max_num_drones]]=3,Table2[[#This Row],[Solving_time]:[Solving_time]],"")</f>
        <v/>
      </c>
      <c r="C1373" s="20" t="str" cm="1">
        <f t="array" ref="C1373">IF(Table2[[#This Row],[Max_num_drones]:[Max_num_drones]]=4,Table2[[#This Row],[Solving_time]:[Solving_time]],"")</f>
        <v/>
      </c>
      <c r="D1373" s="20" t="str" cm="1">
        <f t="array" ref="D1373">IF(Table2[[#This Row],[Max_num_drones]:[Max_num_drones]]=5,Table2[[#This Row],[Solving_time]:[Solving_time]],"")</f>
        <v/>
      </c>
    </row>
    <row r="1374" spans="1:4">
      <c r="A1374" s="20" t="str" cm="1">
        <f t="array" ref="A1374">IF(Table2[[#This Row],[Max_num_drones]:[Max_num_drones]]=2,Table2[[#This Row],[Solving_time]:[Solving_time]],"")</f>
        <v/>
      </c>
      <c r="B1374" s="20" t="str" cm="1">
        <f t="array" ref="B1374">IF(Table2[[#This Row],[Max_num_drones]:[Max_num_drones]]=3,Table2[[#This Row],[Solving_time]:[Solving_time]],"")</f>
        <v/>
      </c>
      <c r="C1374" s="20" t="str" cm="1">
        <f t="array" ref="C1374">IF(Table2[[#This Row],[Max_num_drones]:[Max_num_drones]]=4,Table2[[#This Row],[Solving_time]:[Solving_time]],"")</f>
        <v/>
      </c>
      <c r="D1374" s="20" t="str" cm="1">
        <f t="array" ref="D1374">IF(Table2[[#This Row],[Max_num_drones]:[Max_num_drones]]=5,Table2[[#This Row],[Solving_time]:[Solving_time]],"")</f>
        <v/>
      </c>
    </row>
    <row r="1375" spans="1:4">
      <c r="A1375" s="20" t="str" cm="1">
        <f t="array" ref="A1375">IF(Table2[[#This Row],[Max_num_drones]:[Max_num_drones]]=2,Table2[[#This Row],[Solving_time]:[Solving_time]],"")</f>
        <v/>
      </c>
      <c r="B1375" s="20" t="str" cm="1">
        <f t="array" ref="B1375">IF(Table2[[#This Row],[Max_num_drones]:[Max_num_drones]]=3,Table2[[#This Row],[Solving_time]:[Solving_time]],"")</f>
        <v/>
      </c>
      <c r="C1375" s="20" t="str" cm="1">
        <f t="array" ref="C1375">IF(Table2[[#This Row],[Max_num_drones]:[Max_num_drones]]=4,Table2[[#This Row],[Solving_time]:[Solving_time]],"")</f>
        <v/>
      </c>
      <c r="D1375" s="20" t="str" cm="1">
        <f t="array" ref="D1375">IF(Table2[[#This Row],[Max_num_drones]:[Max_num_drones]]=5,Table2[[#This Row],[Solving_time]:[Solving_time]],"")</f>
        <v/>
      </c>
    </row>
    <row r="1376" spans="1:4">
      <c r="A1376" s="20" t="str" cm="1">
        <f t="array" ref="A1376">IF(Table2[[#This Row],[Max_num_drones]:[Max_num_drones]]=2,Table2[[#This Row],[Solving_time]:[Solving_time]],"")</f>
        <v/>
      </c>
      <c r="B1376" s="20" t="str" cm="1">
        <f t="array" ref="B1376">IF(Table2[[#This Row],[Max_num_drones]:[Max_num_drones]]=3,Table2[[#This Row],[Solving_time]:[Solving_time]],"")</f>
        <v/>
      </c>
      <c r="C1376" s="20" t="str" cm="1">
        <f t="array" ref="C1376">IF(Table2[[#This Row],[Max_num_drones]:[Max_num_drones]]=4,Table2[[#This Row],[Solving_time]:[Solving_time]],"")</f>
        <v/>
      </c>
      <c r="D1376" s="20" t="str" cm="1">
        <f t="array" ref="D1376">IF(Table2[[#This Row],[Max_num_drones]:[Max_num_drones]]=5,Table2[[#This Row],[Solving_time]:[Solving_time]],"")</f>
        <v/>
      </c>
    </row>
    <row r="1377" spans="1:4">
      <c r="A1377" s="20" t="str" cm="1">
        <f t="array" ref="A1377">IF(Table2[[#This Row],[Max_num_drones]:[Max_num_drones]]=2,Table2[[#This Row],[Solving_time]:[Solving_time]],"")</f>
        <v/>
      </c>
      <c r="B1377" s="20" t="str" cm="1">
        <f t="array" ref="B1377">IF(Table2[[#This Row],[Max_num_drones]:[Max_num_drones]]=3,Table2[[#This Row],[Solving_time]:[Solving_time]],"")</f>
        <v/>
      </c>
      <c r="C1377" s="20" t="str" cm="1">
        <f t="array" ref="C1377">IF(Table2[[#This Row],[Max_num_drones]:[Max_num_drones]]=4,Table2[[#This Row],[Solving_time]:[Solving_time]],"")</f>
        <v/>
      </c>
      <c r="D1377" s="20" t="str" cm="1">
        <f t="array" ref="D1377">IF(Table2[[#This Row],[Max_num_drones]:[Max_num_drones]]=5,Table2[[#This Row],[Solving_time]:[Solving_time]],"")</f>
        <v/>
      </c>
    </row>
    <row r="1378" spans="1:4">
      <c r="A1378" s="20" t="str" cm="1">
        <f t="array" ref="A1378">IF(Table2[[#This Row],[Max_num_drones]:[Max_num_drones]]=2,Table2[[#This Row],[Solving_time]:[Solving_time]],"")</f>
        <v/>
      </c>
      <c r="B1378" s="20" t="str" cm="1">
        <f t="array" ref="B1378">IF(Table2[[#This Row],[Max_num_drones]:[Max_num_drones]]=3,Table2[[#This Row],[Solving_time]:[Solving_time]],"")</f>
        <v/>
      </c>
      <c r="C1378" s="20" t="str" cm="1">
        <f t="array" ref="C1378">IF(Table2[[#This Row],[Max_num_drones]:[Max_num_drones]]=4,Table2[[#This Row],[Solving_time]:[Solving_time]],"")</f>
        <v/>
      </c>
      <c r="D1378" s="20" t="str" cm="1">
        <f t="array" ref="D1378">IF(Table2[[#This Row],[Max_num_drones]:[Max_num_drones]]=5,Table2[[#This Row],[Solving_time]:[Solving_time]],"")</f>
        <v/>
      </c>
    </row>
    <row r="1379" spans="1:4">
      <c r="A1379" s="20" t="str" cm="1">
        <f t="array" ref="A1379">IF(Table2[[#This Row],[Max_num_drones]:[Max_num_drones]]=2,Table2[[#This Row],[Solving_time]:[Solving_time]],"")</f>
        <v/>
      </c>
      <c r="B1379" s="20" t="str" cm="1">
        <f t="array" ref="B1379">IF(Table2[[#This Row],[Max_num_drones]:[Max_num_drones]]=3,Table2[[#This Row],[Solving_time]:[Solving_time]],"")</f>
        <v/>
      </c>
      <c r="C1379" s="20" t="str" cm="1">
        <f t="array" ref="C1379">IF(Table2[[#This Row],[Max_num_drones]:[Max_num_drones]]=4,Table2[[#This Row],[Solving_time]:[Solving_time]],"")</f>
        <v/>
      </c>
      <c r="D1379" s="20" t="str" cm="1">
        <f t="array" ref="D1379">IF(Table2[[#This Row],[Max_num_drones]:[Max_num_drones]]=5,Table2[[#This Row],[Solving_time]:[Solving_time]],"")</f>
        <v/>
      </c>
    </row>
    <row r="1380" spans="1:4">
      <c r="A1380" s="20" t="str" cm="1">
        <f t="array" ref="A1380">IF(Table2[[#This Row],[Max_num_drones]:[Max_num_drones]]=2,Table2[[#This Row],[Solving_time]:[Solving_time]],"")</f>
        <v/>
      </c>
      <c r="B1380" s="20" t="str" cm="1">
        <f t="array" ref="B1380">IF(Table2[[#This Row],[Max_num_drones]:[Max_num_drones]]=3,Table2[[#This Row],[Solving_time]:[Solving_time]],"")</f>
        <v/>
      </c>
      <c r="C1380" s="20" t="str" cm="1">
        <f t="array" ref="C1380">IF(Table2[[#This Row],[Max_num_drones]:[Max_num_drones]]=4,Table2[[#This Row],[Solving_time]:[Solving_time]],"")</f>
        <v/>
      </c>
      <c r="D1380" s="20" t="str" cm="1">
        <f t="array" ref="D1380">IF(Table2[[#This Row],[Max_num_drones]:[Max_num_drones]]=5,Table2[[#This Row],[Solving_time]:[Solving_time]],"")</f>
        <v/>
      </c>
    </row>
    <row r="1381" spans="1:4">
      <c r="A1381" s="20" t="str" cm="1">
        <f t="array" ref="A1381">IF(Table2[[#This Row],[Max_num_drones]:[Max_num_drones]]=2,Table2[[#This Row],[Solving_time]:[Solving_time]],"")</f>
        <v/>
      </c>
      <c r="B1381" s="20" t="str" cm="1">
        <f t="array" ref="B1381">IF(Table2[[#This Row],[Max_num_drones]:[Max_num_drones]]=3,Table2[[#This Row],[Solving_time]:[Solving_time]],"")</f>
        <v/>
      </c>
      <c r="C1381" s="20" t="str" cm="1">
        <f t="array" ref="C1381">IF(Table2[[#This Row],[Max_num_drones]:[Max_num_drones]]=4,Table2[[#This Row],[Solving_time]:[Solving_time]],"")</f>
        <v/>
      </c>
      <c r="D1381" s="20" t="str" cm="1">
        <f t="array" ref="D1381">IF(Table2[[#This Row],[Max_num_drones]:[Max_num_drones]]=5,Table2[[#This Row],[Solving_time]:[Solving_time]],"")</f>
        <v/>
      </c>
    </row>
    <row r="1382" spans="1:4">
      <c r="A1382" s="20" t="str" cm="1">
        <f t="array" ref="A1382">IF(Table2[[#This Row],[Max_num_drones]:[Max_num_drones]]=2,Table2[[#This Row],[Solving_time]:[Solving_time]],"")</f>
        <v/>
      </c>
      <c r="B1382" s="20" t="str" cm="1">
        <f t="array" ref="B1382">IF(Table2[[#This Row],[Max_num_drones]:[Max_num_drones]]=3,Table2[[#This Row],[Solving_time]:[Solving_time]],"")</f>
        <v/>
      </c>
      <c r="C1382" s="20" t="str" cm="1">
        <f t="array" ref="C1382">IF(Table2[[#This Row],[Max_num_drones]:[Max_num_drones]]=4,Table2[[#This Row],[Solving_time]:[Solving_time]],"")</f>
        <v/>
      </c>
      <c r="D1382" s="20" t="str" cm="1">
        <f t="array" ref="D1382">IF(Table2[[#This Row],[Max_num_drones]:[Max_num_drones]]=5,Table2[[#This Row],[Solving_time]:[Solving_time]],"")</f>
        <v/>
      </c>
    </row>
    <row r="1383" spans="1:4">
      <c r="A1383" s="20" t="str" cm="1">
        <f t="array" ref="A1383">IF(Table2[[#This Row],[Max_num_drones]:[Max_num_drones]]=2,Table2[[#This Row],[Solving_time]:[Solving_time]],"")</f>
        <v/>
      </c>
      <c r="B1383" s="20" t="str" cm="1">
        <f t="array" ref="B1383">IF(Table2[[#This Row],[Max_num_drones]:[Max_num_drones]]=3,Table2[[#This Row],[Solving_time]:[Solving_time]],"")</f>
        <v/>
      </c>
      <c r="C1383" s="20" t="str" cm="1">
        <f t="array" ref="C1383">IF(Table2[[#This Row],[Max_num_drones]:[Max_num_drones]]=4,Table2[[#This Row],[Solving_time]:[Solving_time]],"")</f>
        <v/>
      </c>
      <c r="D1383" s="20" t="str" cm="1">
        <f t="array" ref="D1383">IF(Table2[[#This Row],[Max_num_drones]:[Max_num_drones]]=5,Table2[[#This Row],[Solving_time]:[Solving_time]],"")</f>
        <v/>
      </c>
    </row>
    <row r="1384" spans="1:4">
      <c r="A1384" s="20" t="str" cm="1">
        <f t="array" ref="A1384">IF(Table2[[#This Row],[Max_num_drones]:[Max_num_drones]]=2,Table2[[#This Row],[Solving_time]:[Solving_time]],"")</f>
        <v/>
      </c>
      <c r="B1384" s="20" t="str" cm="1">
        <f t="array" ref="B1384">IF(Table2[[#This Row],[Max_num_drones]:[Max_num_drones]]=3,Table2[[#This Row],[Solving_time]:[Solving_time]],"")</f>
        <v/>
      </c>
      <c r="C1384" s="20" t="str" cm="1">
        <f t="array" ref="C1384">IF(Table2[[#This Row],[Max_num_drones]:[Max_num_drones]]=4,Table2[[#This Row],[Solving_time]:[Solving_time]],"")</f>
        <v/>
      </c>
      <c r="D1384" s="20" t="str" cm="1">
        <f t="array" ref="D1384">IF(Table2[[#This Row],[Max_num_drones]:[Max_num_drones]]=5,Table2[[#This Row],[Solving_time]:[Solving_time]],"")</f>
        <v/>
      </c>
    </row>
    <row r="1385" spans="1:4">
      <c r="A1385" s="20" t="str" cm="1">
        <f t="array" ref="A1385">IF(Table2[[#This Row],[Max_num_drones]:[Max_num_drones]]=2,Table2[[#This Row],[Solving_time]:[Solving_time]],"")</f>
        <v/>
      </c>
      <c r="B1385" s="20" t="str" cm="1">
        <f t="array" ref="B1385">IF(Table2[[#This Row],[Max_num_drones]:[Max_num_drones]]=3,Table2[[#This Row],[Solving_time]:[Solving_time]],"")</f>
        <v/>
      </c>
      <c r="C1385" s="20" t="str" cm="1">
        <f t="array" ref="C1385">IF(Table2[[#This Row],[Max_num_drones]:[Max_num_drones]]=4,Table2[[#This Row],[Solving_time]:[Solving_time]],"")</f>
        <v/>
      </c>
      <c r="D1385" s="20" t="str" cm="1">
        <f t="array" ref="D1385">IF(Table2[[#This Row],[Max_num_drones]:[Max_num_drones]]=5,Table2[[#This Row],[Solving_time]:[Solving_time]],"")</f>
        <v/>
      </c>
    </row>
    <row r="1386" spans="1:4">
      <c r="A1386" s="20" t="str" cm="1">
        <f t="array" ref="A1386">IF(Table2[[#This Row],[Max_num_drones]:[Max_num_drones]]=2,Table2[[#This Row],[Solving_time]:[Solving_time]],"")</f>
        <v/>
      </c>
      <c r="B1386" s="20" t="str" cm="1">
        <f t="array" ref="B1386">IF(Table2[[#This Row],[Max_num_drones]:[Max_num_drones]]=3,Table2[[#This Row],[Solving_time]:[Solving_time]],"")</f>
        <v/>
      </c>
      <c r="C1386" s="20" t="str" cm="1">
        <f t="array" ref="C1386">IF(Table2[[#This Row],[Max_num_drones]:[Max_num_drones]]=4,Table2[[#This Row],[Solving_time]:[Solving_time]],"")</f>
        <v/>
      </c>
      <c r="D1386" s="20" t="str" cm="1">
        <f t="array" ref="D1386">IF(Table2[[#This Row],[Max_num_drones]:[Max_num_drones]]=5,Table2[[#This Row],[Solving_time]:[Solving_time]],"")</f>
        <v/>
      </c>
    </row>
    <row r="1387" spans="1:4">
      <c r="A1387" s="20" t="str" cm="1">
        <f t="array" ref="A1387">IF(Table2[[#This Row],[Max_num_drones]:[Max_num_drones]]=2,Table2[[#This Row],[Solving_time]:[Solving_time]],"")</f>
        <v/>
      </c>
      <c r="B1387" s="20" t="str" cm="1">
        <f t="array" ref="B1387">IF(Table2[[#This Row],[Max_num_drones]:[Max_num_drones]]=3,Table2[[#This Row],[Solving_time]:[Solving_time]],"")</f>
        <v/>
      </c>
      <c r="C1387" s="20" t="str" cm="1">
        <f t="array" ref="C1387">IF(Table2[[#This Row],[Max_num_drones]:[Max_num_drones]]=4,Table2[[#This Row],[Solving_time]:[Solving_time]],"")</f>
        <v/>
      </c>
      <c r="D1387" s="20" t="str" cm="1">
        <f t="array" ref="D1387">IF(Table2[[#This Row],[Max_num_drones]:[Max_num_drones]]=5,Table2[[#This Row],[Solving_time]:[Solving_time]],"")</f>
        <v/>
      </c>
    </row>
    <row r="1388" spans="1:4">
      <c r="A1388" s="20" t="str" cm="1">
        <f t="array" ref="A1388">IF(Table2[[#This Row],[Max_num_drones]:[Max_num_drones]]=2,Table2[[#This Row],[Solving_time]:[Solving_time]],"")</f>
        <v/>
      </c>
      <c r="B1388" s="20" t="str" cm="1">
        <f t="array" ref="B1388">IF(Table2[[#This Row],[Max_num_drones]:[Max_num_drones]]=3,Table2[[#This Row],[Solving_time]:[Solving_time]],"")</f>
        <v/>
      </c>
      <c r="C1388" s="20" t="str" cm="1">
        <f t="array" ref="C1388">IF(Table2[[#This Row],[Max_num_drones]:[Max_num_drones]]=4,Table2[[#This Row],[Solving_time]:[Solving_time]],"")</f>
        <v/>
      </c>
      <c r="D1388" s="20" t="str" cm="1">
        <f t="array" ref="D1388">IF(Table2[[#This Row],[Max_num_drones]:[Max_num_drones]]=5,Table2[[#This Row],[Solving_time]:[Solving_time]],"")</f>
        <v/>
      </c>
    </row>
    <row r="1389" spans="1:4">
      <c r="A1389" s="20" t="str" cm="1">
        <f t="array" ref="A1389">IF(Table2[[#This Row],[Max_num_drones]:[Max_num_drones]]=2,Table2[[#This Row],[Solving_time]:[Solving_time]],"")</f>
        <v/>
      </c>
      <c r="B1389" s="20" t="str" cm="1">
        <f t="array" ref="B1389">IF(Table2[[#This Row],[Max_num_drones]:[Max_num_drones]]=3,Table2[[#This Row],[Solving_time]:[Solving_time]],"")</f>
        <v/>
      </c>
      <c r="C1389" s="20" t="str" cm="1">
        <f t="array" ref="C1389">IF(Table2[[#This Row],[Max_num_drones]:[Max_num_drones]]=4,Table2[[#This Row],[Solving_time]:[Solving_time]],"")</f>
        <v/>
      </c>
      <c r="D1389" s="20" t="str" cm="1">
        <f t="array" ref="D1389">IF(Table2[[#This Row],[Max_num_drones]:[Max_num_drones]]=5,Table2[[#This Row],[Solving_time]:[Solving_time]],"")</f>
        <v/>
      </c>
    </row>
    <row r="1390" spans="1:4">
      <c r="A1390" s="20" t="str" cm="1">
        <f t="array" ref="A1390">IF(Table2[[#This Row],[Max_num_drones]:[Max_num_drones]]=2,Table2[[#This Row],[Solving_time]:[Solving_time]],"")</f>
        <v/>
      </c>
      <c r="B1390" s="20" t="str" cm="1">
        <f t="array" ref="B1390">IF(Table2[[#This Row],[Max_num_drones]:[Max_num_drones]]=3,Table2[[#This Row],[Solving_time]:[Solving_time]],"")</f>
        <v/>
      </c>
      <c r="C1390" s="20" t="str" cm="1">
        <f t="array" ref="C1390">IF(Table2[[#This Row],[Max_num_drones]:[Max_num_drones]]=4,Table2[[#This Row],[Solving_time]:[Solving_time]],"")</f>
        <v/>
      </c>
      <c r="D1390" s="20" t="str" cm="1">
        <f t="array" ref="D1390">IF(Table2[[#This Row],[Max_num_drones]:[Max_num_drones]]=5,Table2[[#This Row],[Solving_time]:[Solving_time]],"")</f>
        <v/>
      </c>
    </row>
    <row r="1391" spans="1:4">
      <c r="A1391" s="20" t="str" cm="1">
        <f t="array" ref="A1391">IF(Table2[[#This Row],[Max_num_drones]:[Max_num_drones]]=2,Table2[[#This Row],[Solving_time]:[Solving_time]],"")</f>
        <v/>
      </c>
      <c r="B1391" s="20" t="str" cm="1">
        <f t="array" ref="B1391">IF(Table2[[#This Row],[Max_num_drones]:[Max_num_drones]]=3,Table2[[#This Row],[Solving_time]:[Solving_time]],"")</f>
        <v/>
      </c>
      <c r="C1391" s="20" t="str" cm="1">
        <f t="array" ref="C1391">IF(Table2[[#This Row],[Max_num_drones]:[Max_num_drones]]=4,Table2[[#This Row],[Solving_time]:[Solving_time]],"")</f>
        <v/>
      </c>
      <c r="D1391" s="20" t="str" cm="1">
        <f t="array" ref="D1391">IF(Table2[[#This Row],[Max_num_drones]:[Max_num_drones]]=5,Table2[[#This Row],[Solving_time]:[Solving_time]],"")</f>
        <v/>
      </c>
    </row>
    <row r="1392" spans="1:4">
      <c r="A1392" s="20" t="str" cm="1">
        <f t="array" ref="A1392">IF(Table2[[#This Row],[Max_num_drones]:[Max_num_drones]]=2,Table2[[#This Row],[Solving_time]:[Solving_time]],"")</f>
        <v/>
      </c>
      <c r="B1392" s="20" t="str" cm="1">
        <f t="array" ref="B1392">IF(Table2[[#This Row],[Max_num_drones]:[Max_num_drones]]=3,Table2[[#This Row],[Solving_time]:[Solving_time]],"")</f>
        <v/>
      </c>
      <c r="C1392" s="20" t="str" cm="1">
        <f t="array" ref="C1392">IF(Table2[[#This Row],[Max_num_drones]:[Max_num_drones]]=4,Table2[[#This Row],[Solving_time]:[Solving_time]],"")</f>
        <v/>
      </c>
      <c r="D1392" s="20" t="str" cm="1">
        <f t="array" ref="D1392">IF(Table2[[#This Row],[Max_num_drones]:[Max_num_drones]]=5,Table2[[#This Row],[Solving_time]:[Solving_time]],"")</f>
        <v/>
      </c>
    </row>
    <row r="1393" spans="1:4">
      <c r="A1393" s="20" t="str" cm="1">
        <f t="array" ref="A1393">IF(Table2[[#This Row],[Max_num_drones]:[Max_num_drones]]=2,Table2[[#This Row],[Solving_time]:[Solving_time]],"")</f>
        <v/>
      </c>
      <c r="B1393" s="20" t="str" cm="1">
        <f t="array" ref="B1393">IF(Table2[[#This Row],[Max_num_drones]:[Max_num_drones]]=3,Table2[[#This Row],[Solving_time]:[Solving_time]],"")</f>
        <v/>
      </c>
      <c r="C1393" s="20" t="str" cm="1">
        <f t="array" ref="C1393">IF(Table2[[#This Row],[Max_num_drones]:[Max_num_drones]]=4,Table2[[#This Row],[Solving_time]:[Solving_time]],"")</f>
        <v/>
      </c>
      <c r="D1393" s="20" t="str" cm="1">
        <f t="array" ref="D1393">IF(Table2[[#This Row],[Max_num_drones]:[Max_num_drones]]=5,Table2[[#This Row],[Solving_time]:[Solving_time]],"")</f>
        <v/>
      </c>
    </row>
    <row r="1394" spans="1:4">
      <c r="A1394" s="20" t="str" cm="1">
        <f t="array" ref="A1394">IF(Table2[[#This Row],[Max_num_drones]:[Max_num_drones]]=2,Table2[[#This Row],[Solving_time]:[Solving_time]],"")</f>
        <v/>
      </c>
      <c r="B1394" s="20" t="str" cm="1">
        <f t="array" ref="B1394">IF(Table2[[#This Row],[Max_num_drones]:[Max_num_drones]]=3,Table2[[#This Row],[Solving_time]:[Solving_time]],"")</f>
        <v/>
      </c>
      <c r="C1394" s="20" t="str" cm="1">
        <f t="array" ref="C1394">IF(Table2[[#This Row],[Max_num_drones]:[Max_num_drones]]=4,Table2[[#This Row],[Solving_time]:[Solving_time]],"")</f>
        <v/>
      </c>
      <c r="D1394" s="20" t="str" cm="1">
        <f t="array" ref="D1394">IF(Table2[[#This Row],[Max_num_drones]:[Max_num_drones]]=5,Table2[[#This Row],[Solving_time]:[Solving_time]],"")</f>
        <v/>
      </c>
    </row>
    <row r="1395" spans="1:4">
      <c r="A1395" s="20" t="str" cm="1">
        <f t="array" ref="A1395">IF(Table2[[#This Row],[Max_num_drones]:[Max_num_drones]]=2,Table2[[#This Row],[Solving_time]:[Solving_time]],"")</f>
        <v/>
      </c>
      <c r="B1395" s="20" t="str" cm="1">
        <f t="array" ref="B1395">IF(Table2[[#This Row],[Max_num_drones]:[Max_num_drones]]=3,Table2[[#This Row],[Solving_time]:[Solving_time]],"")</f>
        <v/>
      </c>
      <c r="C1395" s="20" t="str" cm="1">
        <f t="array" ref="C1395">IF(Table2[[#This Row],[Max_num_drones]:[Max_num_drones]]=4,Table2[[#This Row],[Solving_time]:[Solving_time]],"")</f>
        <v/>
      </c>
      <c r="D1395" s="20" t="str" cm="1">
        <f t="array" ref="D1395">IF(Table2[[#This Row],[Max_num_drones]:[Max_num_drones]]=5,Table2[[#This Row],[Solving_time]:[Solving_time]],"")</f>
        <v/>
      </c>
    </row>
    <row r="1396" spans="1:4">
      <c r="A1396" s="20" t="str" cm="1">
        <f t="array" ref="A1396">IF(Table2[[#This Row],[Max_num_drones]:[Max_num_drones]]=2,Table2[[#This Row],[Solving_time]:[Solving_time]],"")</f>
        <v/>
      </c>
      <c r="B1396" s="20" t="str" cm="1">
        <f t="array" ref="B1396">IF(Table2[[#This Row],[Max_num_drones]:[Max_num_drones]]=3,Table2[[#This Row],[Solving_time]:[Solving_time]],"")</f>
        <v/>
      </c>
      <c r="C1396" s="20" t="str" cm="1">
        <f t="array" ref="C1396">IF(Table2[[#This Row],[Max_num_drones]:[Max_num_drones]]=4,Table2[[#This Row],[Solving_time]:[Solving_time]],"")</f>
        <v/>
      </c>
      <c r="D1396" s="20" t="str" cm="1">
        <f t="array" ref="D1396">IF(Table2[[#This Row],[Max_num_drones]:[Max_num_drones]]=5,Table2[[#This Row],[Solving_time]:[Solving_time]],"")</f>
        <v/>
      </c>
    </row>
    <row r="1397" spans="1:4">
      <c r="A1397" s="20" t="str" cm="1">
        <f t="array" ref="A1397">IF(Table2[[#This Row],[Max_num_drones]:[Max_num_drones]]=2,Table2[[#This Row],[Solving_time]:[Solving_time]],"")</f>
        <v/>
      </c>
      <c r="B1397" s="20" t="str" cm="1">
        <f t="array" ref="B1397">IF(Table2[[#This Row],[Max_num_drones]:[Max_num_drones]]=3,Table2[[#This Row],[Solving_time]:[Solving_time]],"")</f>
        <v/>
      </c>
      <c r="C1397" s="20" t="str" cm="1">
        <f t="array" ref="C1397">IF(Table2[[#This Row],[Max_num_drones]:[Max_num_drones]]=4,Table2[[#This Row],[Solving_time]:[Solving_time]],"")</f>
        <v/>
      </c>
      <c r="D1397" s="20" t="str" cm="1">
        <f t="array" ref="D1397">IF(Table2[[#This Row],[Max_num_drones]:[Max_num_drones]]=5,Table2[[#This Row],[Solving_time]:[Solving_time]],"")</f>
        <v/>
      </c>
    </row>
    <row r="1398" spans="1:4">
      <c r="A1398" s="20" t="str" cm="1">
        <f t="array" ref="A1398">IF(Table2[[#This Row],[Max_num_drones]:[Max_num_drones]]=2,Table2[[#This Row],[Solving_time]:[Solving_time]],"")</f>
        <v/>
      </c>
      <c r="B1398" s="20" t="str" cm="1">
        <f t="array" ref="B1398">IF(Table2[[#This Row],[Max_num_drones]:[Max_num_drones]]=3,Table2[[#This Row],[Solving_time]:[Solving_time]],"")</f>
        <v/>
      </c>
      <c r="C1398" s="20" t="str" cm="1">
        <f t="array" ref="C1398">IF(Table2[[#This Row],[Max_num_drones]:[Max_num_drones]]=4,Table2[[#This Row],[Solving_time]:[Solving_time]],"")</f>
        <v/>
      </c>
      <c r="D1398" s="20" t="str" cm="1">
        <f t="array" ref="D1398">IF(Table2[[#This Row],[Max_num_drones]:[Max_num_drones]]=5,Table2[[#This Row],[Solving_time]:[Solving_time]],"")</f>
        <v/>
      </c>
    </row>
    <row r="1399" spans="1:4">
      <c r="A1399" s="20" t="str" cm="1">
        <f t="array" ref="A1399">IF(Table2[[#This Row],[Max_num_drones]:[Max_num_drones]]=2,Table2[[#This Row],[Solving_time]:[Solving_time]],"")</f>
        <v/>
      </c>
      <c r="B1399" s="20" t="str" cm="1">
        <f t="array" ref="B1399">IF(Table2[[#This Row],[Max_num_drones]:[Max_num_drones]]=3,Table2[[#This Row],[Solving_time]:[Solving_time]],"")</f>
        <v/>
      </c>
      <c r="C1399" s="20" t="str" cm="1">
        <f t="array" ref="C1399">IF(Table2[[#This Row],[Max_num_drones]:[Max_num_drones]]=4,Table2[[#This Row],[Solving_time]:[Solving_time]],"")</f>
        <v/>
      </c>
      <c r="D1399" s="20" t="str" cm="1">
        <f t="array" ref="D1399">IF(Table2[[#This Row],[Max_num_drones]:[Max_num_drones]]=5,Table2[[#This Row],[Solving_time]:[Solving_time]],"")</f>
        <v/>
      </c>
    </row>
    <row r="1400" spans="1:4">
      <c r="A1400" s="20" t="str" cm="1">
        <f t="array" ref="A1400">IF(Table2[[#This Row],[Max_num_drones]:[Max_num_drones]]=2,Table2[[#This Row],[Solving_time]:[Solving_time]],"")</f>
        <v/>
      </c>
      <c r="B1400" s="20" t="str" cm="1">
        <f t="array" ref="B1400">IF(Table2[[#This Row],[Max_num_drones]:[Max_num_drones]]=3,Table2[[#This Row],[Solving_time]:[Solving_time]],"")</f>
        <v/>
      </c>
      <c r="C1400" s="20" t="str" cm="1">
        <f t="array" ref="C1400">IF(Table2[[#This Row],[Max_num_drones]:[Max_num_drones]]=4,Table2[[#This Row],[Solving_time]:[Solving_time]],"")</f>
        <v/>
      </c>
      <c r="D1400" s="20" t="str" cm="1">
        <f t="array" ref="D1400">IF(Table2[[#This Row],[Max_num_drones]:[Max_num_drones]]=5,Table2[[#This Row],[Solving_time]:[Solving_time]],"")</f>
        <v/>
      </c>
    </row>
    <row r="1401" spans="1:4">
      <c r="A1401" s="20" t="str" cm="1">
        <f t="array" ref="A1401">IF(Table2[[#This Row],[Max_num_drones]:[Max_num_drones]]=2,Table2[[#This Row],[Solving_time]:[Solving_time]],"")</f>
        <v/>
      </c>
      <c r="B1401" s="20" t="str" cm="1">
        <f t="array" ref="B1401">IF(Table2[[#This Row],[Max_num_drones]:[Max_num_drones]]=3,Table2[[#This Row],[Solving_time]:[Solving_time]],"")</f>
        <v/>
      </c>
      <c r="C1401" s="20" t="str" cm="1">
        <f t="array" ref="C1401">IF(Table2[[#This Row],[Max_num_drones]:[Max_num_drones]]=4,Table2[[#This Row],[Solving_time]:[Solving_time]],"")</f>
        <v/>
      </c>
      <c r="D1401" s="20" t="str" cm="1">
        <f t="array" ref="D1401">IF(Table2[[#This Row],[Max_num_drones]:[Max_num_drones]]=5,Table2[[#This Row],[Solving_time]:[Solving_time]],"")</f>
        <v/>
      </c>
    </row>
    <row r="1402" spans="1:4">
      <c r="A1402" s="20" t="str" cm="1">
        <f t="array" ref="A1402">IF(Table2[[#This Row],[Max_num_drones]:[Max_num_drones]]=2,Table2[[#This Row],[Solving_time]:[Solving_time]],"")</f>
        <v/>
      </c>
      <c r="B1402" s="20" t="str" cm="1">
        <f t="array" ref="B1402">IF(Table2[[#This Row],[Max_num_drones]:[Max_num_drones]]=3,Table2[[#This Row],[Solving_time]:[Solving_time]],"")</f>
        <v/>
      </c>
      <c r="C1402" s="20" t="str" cm="1">
        <f t="array" ref="C1402">IF(Table2[[#This Row],[Max_num_drones]:[Max_num_drones]]=4,Table2[[#This Row],[Solving_time]:[Solving_time]],"")</f>
        <v/>
      </c>
      <c r="D1402" s="20" t="str" cm="1">
        <f t="array" ref="D1402">IF(Table2[[#This Row],[Max_num_drones]:[Max_num_drones]]=5,Table2[[#This Row],[Solving_time]:[Solving_time]],"")</f>
        <v/>
      </c>
    </row>
    <row r="1403" spans="1:4">
      <c r="A1403" s="20" t="str" cm="1">
        <f t="array" ref="A1403">IF(Table2[[#This Row],[Max_num_drones]:[Max_num_drones]]=2,Table2[[#This Row],[Solving_time]:[Solving_time]],"")</f>
        <v/>
      </c>
      <c r="B1403" s="20" t="str" cm="1">
        <f t="array" ref="B1403">IF(Table2[[#This Row],[Max_num_drones]:[Max_num_drones]]=3,Table2[[#This Row],[Solving_time]:[Solving_time]],"")</f>
        <v/>
      </c>
      <c r="C1403" s="20" t="str" cm="1">
        <f t="array" ref="C1403">IF(Table2[[#This Row],[Max_num_drones]:[Max_num_drones]]=4,Table2[[#This Row],[Solving_time]:[Solving_time]],"")</f>
        <v/>
      </c>
      <c r="D1403" s="20" t="str" cm="1">
        <f t="array" ref="D1403">IF(Table2[[#This Row],[Max_num_drones]:[Max_num_drones]]=5,Table2[[#This Row],[Solving_time]:[Solving_time]],"")</f>
        <v/>
      </c>
    </row>
    <row r="1404" spans="1:4">
      <c r="A1404" s="20" t="str" cm="1">
        <f t="array" ref="A1404">IF(Table2[[#This Row],[Max_num_drones]:[Max_num_drones]]=2,Table2[[#This Row],[Solving_time]:[Solving_time]],"")</f>
        <v/>
      </c>
      <c r="B1404" s="20" t="str" cm="1">
        <f t="array" ref="B1404">IF(Table2[[#This Row],[Max_num_drones]:[Max_num_drones]]=3,Table2[[#This Row],[Solving_time]:[Solving_time]],"")</f>
        <v/>
      </c>
      <c r="C1404" s="20" t="str" cm="1">
        <f t="array" ref="C1404">IF(Table2[[#This Row],[Max_num_drones]:[Max_num_drones]]=4,Table2[[#This Row],[Solving_time]:[Solving_time]],"")</f>
        <v/>
      </c>
      <c r="D1404" s="20" t="str" cm="1">
        <f t="array" ref="D1404">IF(Table2[[#This Row],[Max_num_drones]:[Max_num_drones]]=5,Table2[[#This Row],[Solving_time]:[Solving_time]],"")</f>
        <v/>
      </c>
    </row>
    <row r="1405" spans="1:4">
      <c r="A1405" s="20" t="str" cm="1">
        <f t="array" ref="A1405">IF(Table2[[#This Row],[Max_num_drones]:[Max_num_drones]]=2,Table2[[#This Row],[Solving_time]:[Solving_time]],"")</f>
        <v/>
      </c>
      <c r="B1405" s="20" t="str" cm="1">
        <f t="array" ref="B1405">IF(Table2[[#This Row],[Max_num_drones]:[Max_num_drones]]=3,Table2[[#This Row],[Solving_time]:[Solving_time]],"")</f>
        <v/>
      </c>
      <c r="C1405" s="20" t="str" cm="1">
        <f t="array" ref="C1405">IF(Table2[[#This Row],[Max_num_drones]:[Max_num_drones]]=4,Table2[[#This Row],[Solving_time]:[Solving_time]],"")</f>
        <v/>
      </c>
      <c r="D1405" s="20" t="str" cm="1">
        <f t="array" ref="D1405">IF(Table2[[#This Row],[Max_num_drones]:[Max_num_drones]]=5,Table2[[#This Row],[Solving_time]:[Solving_time]],"")</f>
        <v/>
      </c>
    </row>
    <row r="1406" spans="1:4">
      <c r="A1406" s="20" t="str" cm="1">
        <f t="array" ref="A1406">IF(Table2[[#This Row],[Max_num_drones]:[Max_num_drones]]=2,Table2[[#This Row],[Solving_time]:[Solving_time]],"")</f>
        <v/>
      </c>
      <c r="B1406" s="20" t="str" cm="1">
        <f t="array" ref="B1406">IF(Table2[[#This Row],[Max_num_drones]:[Max_num_drones]]=3,Table2[[#This Row],[Solving_time]:[Solving_time]],"")</f>
        <v/>
      </c>
      <c r="C1406" s="20" t="str" cm="1">
        <f t="array" ref="C1406">IF(Table2[[#This Row],[Max_num_drones]:[Max_num_drones]]=4,Table2[[#This Row],[Solving_time]:[Solving_time]],"")</f>
        <v/>
      </c>
      <c r="D1406" s="20" t="str" cm="1">
        <f t="array" ref="D1406">IF(Table2[[#This Row],[Max_num_drones]:[Max_num_drones]]=5,Table2[[#This Row],[Solving_time]:[Solving_time]],"")</f>
        <v/>
      </c>
    </row>
    <row r="1407" spans="1:4">
      <c r="A1407" s="20" t="str" cm="1">
        <f t="array" ref="A1407">IF(Table2[[#This Row],[Max_num_drones]:[Max_num_drones]]=2,Table2[[#This Row],[Solving_time]:[Solving_time]],"")</f>
        <v/>
      </c>
      <c r="B1407" s="20" t="str" cm="1">
        <f t="array" ref="B1407">IF(Table2[[#This Row],[Max_num_drones]:[Max_num_drones]]=3,Table2[[#This Row],[Solving_time]:[Solving_time]],"")</f>
        <v/>
      </c>
      <c r="C1407" s="20" t="str" cm="1">
        <f t="array" ref="C1407">IF(Table2[[#This Row],[Max_num_drones]:[Max_num_drones]]=4,Table2[[#This Row],[Solving_time]:[Solving_time]],"")</f>
        <v/>
      </c>
      <c r="D1407" s="20" t="str" cm="1">
        <f t="array" ref="D1407">IF(Table2[[#This Row],[Max_num_drones]:[Max_num_drones]]=5,Table2[[#This Row],[Solving_time]:[Solving_time]],"")</f>
        <v/>
      </c>
    </row>
    <row r="1408" spans="1:4">
      <c r="A1408" s="20" t="str" cm="1">
        <f t="array" ref="A1408">IF(Table2[[#This Row],[Max_num_drones]:[Max_num_drones]]=2,Table2[[#This Row],[Solving_time]:[Solving_time]],"")</f>
        <v/>
      </c>
      <c r="B1408" s="20" t="str" cm="1">
        <f t="array" ref="B1408">IF(Table2[[#This Row],[Max_num_drones]:[Max_num_drones]]=3,Table2[[#This Row],[Solving_time]:[Solving_time]],"")</f>
        <v/>
      </c>
      <c r="C1408" s="20" t="str" cm="1">
        <f t="array" ref="C1408">IF(Table2[[#This Row],[Max_num_drones]:[Max_num_drones]]=4,Table2[[#This Row],[Solving_time]:[Solving_time]],"")</f>
        <v/>
      </c>
      <c r="D1408" s="20" t="str" cm="1">
        <f t="array" ref="D1408">IF(Table2[[#This Row],[Max_num_drones]:[Max_num_drones]]=5,Table2[[#This Row],[Solving_time]:[Solving_time]],"")</f>
        <v/>
      </c>
    </row>
    <row r="1409" spans="1:4">
      <c r="A1409" s="20" t="str" cm="1">
        <f t="array" ref="A1409">IF(Table2[[#This Row],[Max_num_drones]:[Max_num_drones]]=2,Table2[[#This Row],[Solving_time]:[Solving_time]],"")</f>
        <v/>
      </c>
      <c r="B1409" s="20" t="str" cm="1">
        <f t="array" ref="B1409">IF(Table2[[#This Row],[Max_num_drones]:[Max_num_drones]]=3,Table2[[#This Row],[Solving_time]:[Solving_time]],"")</f>
        <v/>
      </c>
      <c r="C1409" s="20" t="str" cm="1">
        <f t="array" ref="C1409">IF(Table2[[#This Row],[Max_num_drones]:[Max_num_drones]]=4,Table2[[#This Row],[Solving_time]:[Solving_time]],"")</f>
        <v/>
      </c>
      <c r="D1409" s="20" t="str" cm="1">
        <f t="array" ref="D1409">IF(Table2[[#This Row],[Max_num_drones]:[Max_num_drones]]=5,Table2[[#This Row],[Solving_time]:[Solving_time]],"")</f>
        <v/>
      </c>
    </row>
    <row r="1410" spans="1:4">
      <c r="A1410" s="20" t="str" cm="1">
        <f t="array" ref="A1410">IF(Table2[[#This Row],[Max_num_drones]:[Max_num_drones]]=2,Table2[[#This Row],[Solving_time]:[Solving_time]],"")</f>
        <v/>
      </c>
      <c r="B1410" s="20" t="str" cm="1">
        <f t="array" ref="B1410">IF(Table2[[#This Row],[Max_num_drones]:[Max_num_drones]]=3,Table2[[#This Row],[Solving_time]:[Solving_time]],"")</f>
        <v/>
      </c>
      <c r="C1410" s="20" t="str" cm="1">
        <f t="array" ref="C1410">IF(Table2[[#This Row],[Max_num_drones]:[Max_num_drones]]=4,Table2[[#This Row],[Solving_time]:[Solving_time]],"")</f>
        <v/>
      </c>
      <c r="D1410" s="20" t="str" cm="1">
        <f t="array" ref="D1410">IF(Table2[[#This Row],[Max_num_drones]:[Max_num_drones]]=5,Table2[[#This Row],[Solving_time]:[Solving_time]],"")</f>
        <v/>
      </c>
    </row>
    <row r="1411" spans="1:4">
      <c r="A1411" s="20" t="str" cm="1">
        <f t="array" ref="A1411">IF(Table2[[#This Row],[Max_num_drones]:[Max_num_drones]]=2,Table2[[#This Row],[Solving_time]:[Solving_time]],"")</f>
        <v/>
      </c>
      <c r="B1411" s="20" t="str" cm="1">
        <f t="array" ref="B1411">IF(Table2[[#This Row],[Max_num_drones]:[Max_num_drones]]=3,Table2[[#This Row],[Solving_time]:[Solving_time]],"")</f>
        <v/>
      </c>
      <c r="C1411" s="20" t="str" cm="1">
        <f t="array" ref="C1411">IF(Table2[[#This Row],[Max_num_drones]:[Max_num_drones]]=4,Table2[[#This Row],[Solving_time]:[Solving_time]],"")</f>
        <v/>
      </c>
      <c r="D1411" s="20" t="str" cm="1">
        <f t="array" ref="D1411">IF(Table2[[#This Row],[Max_num_drones]:[Max_num_drones]]=5,Table2[[#This Row],[Solving_time]:[Solving_time]],"")</f>
        <v/>
      </c>
    </row>
    <row r="1412" spans="1:4">
      <c r="A1412" s="20" t="str" cm="1">
        <f t="array" ref="A1412">IF(Table2[[#This Row],[Max_num_drones]:[Max_num_drones]]=2,Table2[[#This Row],[Solving_time]:[Solving_time]],"")</f>
        <v/>
      </c>
      <c r="B1412" s="20" t="str" cm="1">
        <f t="array" ref="B1412">IF(Table2[[#This Row],[Max_num_drones]:[Max_num_drones]]=3,Table2[[#This Row],[Solving_time]:[Solving_time]],"")</f>
        <v/>
      </c>
      <c r="C1412" s="20" t="str" cm="1">
        <f t="array" ref="C1412">IF(Table2[[#This Row],[Max_num_drones]:[Max_num_drones]]=4,Table2[[#This Row],[Solving_time]:[Solving_time]],"")</f>
        <v/>
      </c>
      <c r="D1412" s="20" t="str" cm="1">
        <f t="array" ref="D1412">IF(Table2[[#This Row],[Max_num_drones]:[Max_num_drones]]=5,Table2[[#This Row],[Solving_time]:[Solving_time]],"")</f>
        <v/>
      </c>
    </row>
    <row r="1413" spans="1:4">
      <c r="A1413" s="20" t="str" cm="1">
        <f t="array" ref="A1413">IF(Table2[[#This Row],[Max_num_drones]:[Max_num_drones]]=2,Table2[[#This Row],[Solving_time]:[Solving_time]],"")</f>
        <v/>
      </c>
      <c r="B1413" s="20" t="str" cm="1">
        <f t="array" ref="B1413">IF(Table2[[#This Row],[Max_num_drones]:[Max_num_drones]]=3,Table2[[#This Row],[Solving_time]:[Solving_time]],"")</f>
        <v/>
      </c>
      <c r="C1413" s="20" t="str" cm="1">
        <f t="array" ref="C1413">IF(Table2[[#This Row],[Max_num_drones]:[Max_num_drones]]=4,Table2[[#This Row],[Solving_time]:[Solving_time]],"")</f>
        <v/>
      </c>
      <c r="D1413" s="20" t="str" cm="1">
        <f t="array" ref="D1413">IF(Table2[[#This Row],[Max_num_drones]:[Max_num_drones]]=5,Table2[[#This Row],[Solving_time]:[Solving_time]],"")</f>
        <v/>
      </c>
    </row>
    <row r="1414" spans="1:4">
      <c r="A1414" s="20" t="str" cm="1">
        <f t="array" ref="A1414">IF(Table2[[#This Row],[Max_num_drones]:[Max_num_drones]]=2,Table2[[#This Row],[Solving_time]:[Solving_time]],"")</f>
        <v/>
      </c>
      <c r="B1414" s="20" t="str" cm="1">
        <f t="array" ref="B1414">IF(Table2[[#This Row],[Max_num_drones]:[Max_num_drones]]=3,Table2[[#This Row],[Solving_time]:[Solving_time]],"")</f>
        <v/>
      </c>
      <c r="C1414" s="20" t="str" cm="1">
        <f t="array" ref="C1414">IF(Table2[[#This Row],[Max_num_drones]:[Max_num_drones]]=4,Table2[[#This Row],[Solving_time]:[Solving_time]],"")</f>
        <v/>
      </c>
      <c r="D1414" s="20" t="str" cm="1">
        <f t="array" ref="D1414">IF(Table2[[#This Row],[Max_num_drones]:[Max_num_drones]]=5,Table2[[#This Row],[Solving_time]:[Solving_time]],"")</f>
        <v/>
      </c>
    </row>
    <row r="1415" spans="1:4">
      <c r="A1415" s="20" t="str" cm="1">
        <f t="array" ref="A1415">IF(Table2[[#This Row],[Max_num_drones]:[Max_num_drones]]=2,Table2[[#This Row],[Solving_time]:[Solving_time]],"")</f>
        <v/>
      </c>
      <c r="B1415" s="20" t="str" cm="1">
        <f t="array" ref="B1415">IF(Table2[[#This Row],[Max_num_drones]:[Max_num_drones]]=3,Table2[[#This Row],[Solving_time]:[Solving_time]],"")</f>
        <v/>
      </c>
      <c r="C1415" s="20" t="str" cm="1">
        <f t="array" ref="C1415">IF(Table2[[#This Row],[Max_num_drones]:[Max_num_drones]]=4,Table2[[#This Row],[Solving_time]:[Solving_time]],"")</f>
        <v/>
      </c>
      <c r="D1415" s="20" t="str" cm="1">
        <f t="array" ref="D1415">IF(Table2[[#This Row],[Max_num_drones]:[Max_num_drones]]=5,Table2[[#This Row],[Solving_time]:[Solving_time]],"")</f>
        <v/>
      </c>
    </row>
    <row r="1416" spans="1:4">
      <c r="A1416" s="20" t="str" cm="1">
        <f t="array" ref="A1416">IF(Table2[[#This Row],[Max_num_drones]:[Max_num_drones]]=2,Table2[[#This Row],[Solving_time]:[Solving_time]],"")</f>
        <v/>
      </c>
      <c r="B1416" s="20" t="str" cm="1">
        <f t="array" ref="B1416">IF(Table2[[#This Row],[Max_num_drones]:[Max_num_drones]]=3,Table2[[#This Row],[Solving_time]:[Solving_time]],"")</f>
        <v/>
      </c>
      <c r="C1416" s="20" t="str" cm="1">
        <f t="array" ref="C1416">IF(Table2[[#This Row],[Max_num_drones]:[Max_num_drones]]=4,Table2[[#This Row],[Solving_time]:[Solving_time]],"")</f>
        <v/>
      </c>
      <c r="D1416" s="20" t="str" cm="1">
        <f t="array" ref="D1416">IF(Table2[[#This Row],[Max_num_drones]:[Max_num_drones]]=5,Table2[[#This Row],[Solving_time]:[Solving_time]],"")</f>
        <v/>
      </c>
    </row>
    <row r="1417" spans="1:4">
      <c r="A1417" s="20" t="str" cm="1">
        <f t="array" ref="A1417">IF(Table2[[#This Row],[Max_num_drones]:[Max_num_drones]]=2,Table2[[#This Row],[Solving_time]:[Solving_time]],"")</f>
        <v/>
      </c>
      <c r="B1417" s="20" t="str" cm="1">
        <f t="array" ref="B1417">IF(Table2[[#This Row],[Max_num_drones]:[Max_num_drones]]=3,Table2[[#This Row],[Solving_time]:[Solving_time]],"")</f>
        <v/>
      </c>
      <c r="C1417" s="20" t="str" cm="1">
        <f t="array" ref="C1417">IF(Table2[[#This Row],[Max_num_drones]:[Max_num_drones]]=4,Table2[[#This Row],[Solving_time]:[Solving_time]],"")</f>
        <v/>
      </c>
      <c r="D1417" s="20" t="str" cm="1">
        <f t="array" ref="D1417">IF(Table2[[#This Row],[Max_num_drones]:[Max_num_drones]]=5,Table2[[#This Row],[Solving_time]:[Solving_time]],"")</f>
        <v/>
      </c>
    </row>
    <row r="1418" spans="1:4">
      <c r="A1418" s="20" t="str" cm="1">
        <f t="array" ref="A1418">IF(Table2[[#This Row],[Max_num_drones]:[Max_num_drones]]=2,Table2[[#This Row],[Solving_time]:[Solving_time]],"")</f>
        <v/>
      </c>
      <c r="B1418" s="20" t="str" cm="1">
        <f t="array" ref="B1418">IF(Table2[[#This Row],[Max_num_drones]:[Max_num_drones]]=3,Table2[[#This Row],[Solving_time]:[Solving_time]],"")</f>
        <v/>
      </c>
      <c r="C1418" s="20" t="str" cm="1">
        <f t="array" ref="C1418">IF(Table2[[#This Row],[Max_num_drones]:[Max_num_drones]]=4,Table2[[#This Row],[Solving_time]:[Solving_time]],"")</f>
        <v/>
      </c>
      <c r="D1418" s="20" t="str" cm="1">
        <f t="array" ref="D1418">IF(Table2[[#This Row],[Max_num_drones]:[Max_num_drones]]=5,Table2[[#This Row],[Solving_time]:[Solving_time]],"")</f>
        <v/>
      </c>
    </row>
    <row r="1419" spans="1:4">
      <c r="A1419" s="20" t="str" cm="1">
        <f t="array" ref="A1419">IF(Table2[[#This Row],[Max_num_drones]:[Max_num_drones]]=2,Table2[[#This Row],[Solving_time]:[Solving_time]],"")</f>
        <v/>
      </c>
      <c r="B1419" s="20" t="str" cm="1">
        <f t="array" ref="B1419">IF(Table2[[#This Row],[Max_num_drones]:[Max_num_drones]]=3,Table2[[#This Row],[Solving_time]:[Solving_time]],"")</f>
        <v/>
      </c>
      <c r="C1419" s="20" t="str" cm="1">
        <f t="array" ref="C1419">IF(Table2[[#This Row],[Max_num_drones]:[Max_num_drones]]=4,Table2[[#This Row],[Solving_time]:[Solving_time]],"")</f>
        <v/>
      </c>
      <c r="D1419" s="20" t="str" cm="1">
        <f t="array" ref="D1419">IF(Table2[[#This Row],[Max_num_drones]:[Max_num_drones]]=5,Table2[[#This Row],[Solving_time]:[Solving_time]],"")</f>
        <v/>
      </c>
    </row>
    <row r="1420" spans="1:4">
      <c r="A1420" s="20" t="str" cm="1">
        <f t="array" ref="A1420">IF(Table2[[#This Row],[Max_num_drones]:[Max_num_drones]]=2,Table2[[#This Row],[Solving_time]:[Solving_time]],"")</f>
        <v/>
      </c>
      <c r="B1420" s="20" t="str" cm="1">
        <f t="array" ref="B1420">IF(Table2[[#This Row],[Max_num_drones]:[Max_num_drones]]=3,Table2[[#This Row],[Solving_time]:[Solving_time]],"")</f>
        <v/>
      </c>
      <c r="C1420" s="20" t="str" cm="1">
        <f t="array" ref="C1420">IF(Table2[[#This Row],[Max_num_drones]:[Max_num_drones]]=4,Table2[[#This Row],[Solving_time]:[Solving_time]],"")</f>
        <v/>
      </c>
      <c r="D1420" s="20" t="str" cm="1">
        <f t="array" ref="D1420">IF(Table2[[#This Row],[Max_num_drones]:[Max_num_drones]]=5,Table2[[#This Row],[Solving_time]:[Solving_time]],"")</f>
        <v/>
      </c>
    </row>
    <row r="1421" spans="1:4">
      <c r="A1421" s="20" t="str" cm="1">
        <f t="array" ref="A1421">IF(Table2[[#This Row],[Max_num_drones]:[Max_num_drones]]=2,Table2[[#This Row],[Solving_time]:[Solving_time]],"")</f>
        <v/>
      </c>
      <c r="B1421" s="20" t="str" cm="1">
        <f t="array" ref="B1421">IF(Table2[[#This Row],[Max_num_drones]:[Max_num_drones]]=3,Table2[[#This Row],[Solving_time]:[Solving_time]],"")</f>
        <v/>
      </c>
      <c r="C1421" s="20" t="str" cm="1">
        <f t="array" ref="C1421">IF(Table2[[#This Row],[Max_num_drones]:[Max_num_drones]]=4,Table2[[#This Row],[Solving_time]:[Solving_time]],"")</f>
        <v/>
      </c>
      <c r="D1421" s="20" t="str" cm="1">
        <f t="array" ref="D1421">IF(Table2[[#This Row],[Max_num_drones]:[Max_num_drones]]=5,Table2[[#This Row],[Solving_time]:[Solving_time]],"")</f>
        <v/>
      </c>
    </row>
    <row r="1422" spans="1:4">
      <c r="A1422" s="20" t="str" cm="1">
        <f t="array" ref="A1422">IF(Table2[[#This Row],[Max_num_drones]:[Max_num_drones]]=2,Table2[[#This Row],[Solving_time]:[Solving_time]],"")</f>
        <v/>
      </c>
      <c r="B1422" s="20" t="str" cm="1">
        <f t="array" ref="B1422">IF(Table2[[#This Row],[Max_num_drones]:[Max_num_drones]]=3,Table2[[#This Row],[Solving_time]:[Solving_time]],"")</f>
        <v/>
      </c>
      <c r="C1422" s="20" t="str" cm="1">
        <f t="array" ref="C1422">IF(Table2[[#This Row],[Max_num_drones]:[Max_num_drones]]=4,Table2[[#This Row],[Solving_time]:[Solving_time]],"")</f>
        <v/>
      </c>
      <c r="D1422" s="20" t="str" cm="1">
        <f t="array" ref="D1422">IF(Table2[[#This Row],[Max_num_drones]:[Max_num_drones]]=5,Table2[[#This Row],[Solving_time]:[Solving_time]],"")</f>
        <v/>
      </c>
    </row>
    <row r="1423" spans="1:4">
      <c r="A1423" s="20" t="str" cm="1">
        <f t="array" ref="A1423">IF(Table2[[#This Row],[Max_num_drones]:[Max_num_drones]]=2,Table2[[#This Row],[Solving_time]:[Solving_time]],"")</f>
        <v/>
      </c>
      <c r="B1423" s="20" t="str" cm="1">
        <f t="array" ref="B1423">IF(Table2[[#This Row],[Max_num_drones]:[Max_num_drones]]=3,Table2[[#This Row],[Solving_time]:[Solving_time]],"")</f>
        <v/>
      </c>
      <c r="C1423" s="20" t="str" cm="1">
        <f t="array" ref="C1423">IF(Table2[[#This Row],[Max_num_drones]:[Max_num_drones]]=4,Table2[[#This Row],[Solving_time]:[Solving_time]],"")</f>
        <v/>
      </c>
      <c r="D1423" s="20" t="str" cm="1">
        <f t="array" ref="D1423">IF(Table2[[#This Row],[Max_num_drones]:[Max_num_drones]]=5,Table2[[#This Row],[Solving_time]:[Solving_time]],"")</f>
        <v/>
      </c>
    </row>
    <row r="1424" spans="1:4">
      <c r="A1424" s="20" t="str" cm="1">
        <f t="array" ref="A1424">IF(Table2[[#This Row],[Max_num_drones]:[Max_num_drones]]=2,Table2[[#This Row],[Solving_time]:[Solving_time]],"")</f>
        <v/>
      </c>
      <c r="B1424" s="20" t="str" cm="1">
        <f t="array" ref="B1424">IF(Table2[[#This Row],[Max_num_drones]:[Max_num_drones]]=3,Table2[[#This Row],[Solving_time]:[Solving_time]],"")</f>
        <v/>
      </c>
      <c r="C1424" s="20" t="str" cm="1">
        <f t="array" ref="C1424">IF(Table2[[#This Row],[Max_num_drones]:[Max_num_drones]]=4,Table2[[#This Row],[Solving_time]:[Solving_time]],"")</f>
        <v/>
      </c>
      <c r="D1424" s="20" t="str" cm="1">
        <f t="array" ref="D1424">IF(Table2[[#This Row],[Max_num_drones]:[Max_num_drones]]=5,Table2[[#This Row],[Solving_time]:[Solving_time]],"")</f>
        <v/>
      </c>
    </row>
    <row r="1425" spans="1:4">
      <c r="A1425" s="20" t="str" cm="1">
        <f t="array" ref="A1425">IF(Table2[[#This Row],[Max_num_drones]:[Max_num_drones]]=2,Table2[[#This Row],[Solving_time]:[Solving_time]],"")</f>
        <v/>
      </c>
      <c r="B1425" s="20" t="str" cm="1">
        <f t="array" ref="B1425">IF(Table2[[#This Row],[Max_num_drones]:[Max_num_drones]]=3,Table2[[#This Row],[Solving_time]:[Solving_time]],"")</f>
        <v/>
      </c>
      <c r="C1425" s="20" t="str" cm="1">
        <f t="array" ref="C1425">IF(Table2[[#This Row],[Max_num_drones]:[Max_num_drones]]=4,Table2[[#This Row],[Solving_time]:[Solving_time]],"")</f>
        <v/>
      </c>
      <c r="D1425" s="20" t="str" cm="1">
        <f t="array" ref="D1425">IF(Table2[[#This Row],[Max_num_drones]:[Max_num_drones]]=5,Table2[[#This Row],[Solving_time]:[Solving_time]],"")</f>
        <v/>
      </c>
    </row>
    <row r="1426" spans="1:4">
      <c r="A1426" s="20" t="str" cm="1">
        <f t="array" ref="A1426">IF(Table2[[#This Row],[Max_num_drones]:[Max_num_drones]]=2,Table2[[#This Row],[Solving_time]:[Solving_time]],"")</f>
        <v/>
      </c>
      <c r="B1426" s="20" t="str" cm="1">
        <f t="array" ref="B1426">IF(Table2[[#This Row],[Max_num_drones]:[Max_num_drones]]=3,Table2[[#This Row],[Solving_time]:[Solving_time]],"")</f>
        <v/>
      </c>
      <c r="C1426" s="20" t="str" cm="1">
        <f t="array" ref="C1426">IF(Table2[[#This Row],[Max_num_drones]:[Max_num_drones]]=4,Table2[[#This Row],[Solving_time]:[Solving_time]],"")</f>
        <v/>
      </c>
      <c r="D1426" s="20" t="str" cm="1">
        <f t="array" ref="D1426">IF(Table2[[#This Row],[Max_num_drones]:[Max_num_drones]]=5,Table2[[#This Row],[Solving_time]:[Solving_time]],"")</f>
        <v/>
      </c>
    </row>
    <row r="1427" spans="1:4">
      <c r="A1427" s="20" t="str" cm="1">
        <f t="array" ref="A1427">IF(Table2[[#This Row],[Max_num_drones]:[Max_num_drones]]=2,Table2[[#This Row],[Solving_time]:[Solving_time]],"")</f>
        <v/>
      </c>
      <c r="B1427" s="20" t="str" cm="1">
        <f t="array" ref="B1427">IF(Table2[[#This Row],[Max_num_drones]:[Max_num_drones]]=3,Table2[[#This Row],[Solving_time]:[Solving_time]],"")</f>
        <v/>
      </c>
      <c r="C1427" s="20" t="str" cm="1">
        <f t="array" ref="C1427">IF(Table2[[#This Row],[Max_num_drones]:[Max_num_drones]]=4,Table2[[#This Row],[Solving_time]:[Solving_time]],"")</f>
        <v/>
      </c>
      <c r="D1427" s="20" t="str" cm="1">
        <f t="array" ref="D1427">IF(Table2[[#This Row],[Max_num_drones]:[Max_num_drones]]=5,Table2[[#This Row],[Solving_time]:[Solving_time]],"")</f>
        <v/>
      </c>
    </row>
    <row r="1428" spans="1:4">
      <c r="A1428" s="20" t="str" cm="1">
        <f t="array" ref="A1428">IF(Table2[[#This Row],[Max_num_drones]:[Max_num_drones]]=2,Table2[[#This Row],[Solving_time]:[Solving_time]],"")</f>
        <v/>
      </c>
      <c r="B1428" s="20" t="str" cm="1">
        <f t="array" ref="B1428">IF(Table2[[#This Row],[Max_num_drones]:[Max_num_drones]]=3,Table2[[#This Row],[Solving_time]:[Solving_time]],"")</f>
        <v/>
      </c>
      <c r="C1428" s="20" t="str" cm="1">
        <f t="array" ref="C1428">IF(Table2[[#This Row],[Max_num_drones]:[Max_num_drones]]=4,Table2[[#This Row],[Solving_time]:[Solving_time]],"")</f>
        <v/>
      </c>
      <c r="D1428" s="20" t="str" cm="1">
        <f t="array" ref="D1428">IF(Table2[[#This Row],[Max_num_drones]:[Max_num_drones]]=5,Table2[[#This Row],[Solving_time]:[Solving_time]],"")</f>
        <v/>
      </c>
    </row>
    <row r="1429" spans="1:4">
      <c r="A1429" s="20" t="str" cm="1">
        <f t="array" ref="A1429">IF(Table2[[#This Row],[Max_num_drones]:[Max_num_drones]]=2,Table2[[#This Row],[Solving_time]:[Solving_time]],"")</f>
        <v/>
      </c>
      <c r="B1429" s="20" t="str" cm="1">
        <f t="array" ref="B1429">IF(Table2[[#This Row],[Max_num_drones]:[Max_num_drones]]=3,Table2[[#This Row],[Solving_time]:[Solving_time]],"")</f>
        <v/>
      </c>
      <c r="C1429" s="20" t="str" cm="1">
        <f t="array" ref="C1429">IF(Table2[[#This Row],[Max_num_drones]:[Max_num_drones]]=4,Table2[[#This Row],[Solving_time]:[Solving_time]],"")</f>
        <v/>
      </c>
      <c r="D1429" s="20" t="str" cm="1">
        <f t="array" ref="D1429">IF(Table2[[#This Row],[Max_num_drones]:[Max_num_drones]]=5,Table2[[#This Row],[Solving_time]:[Solving_time]],"")</f>
        <v/>
      </c>
    </row>
    <row r="1430" spans="1:4">
      <c r="A1430" s="20" t="str" cm="1">
        <f t="array" ref="A1430">IF(Table2[[#This Row],[Max_num_drones]:[Max_num_drones]]=2,Table2[[#This Row],[Solving_time]:[Solving_time]],"")</f>
        <v/>
      </c>
      <c r="B1430" s="20" t="str" cm="1">
        <f t="array" ref="B1430">IF(Table2[[#This Row],[Max_num_drones]:[Max_num_drones]]=3,Table2[[#This Row],[Solving_time]:[Solving_time]],"")</f>
        <v/>
      </c>
      <c r="C1430" s="20" t="str" cm="1">
        <f t="array" ref="C1430">IF(Table2[[#This Row],[Max_num_drones]:[Max_num_drones]]=4,Table2[[#This Row],[Solving_time]:[Solving_time]],"")</f>
        <v/>
      </c>
      <c r="D1430" s="20" t="str" cm="1">
        <f t="array" ref="D1430">IF(Table2[[#This Row],[Max_num_drones]:[Max_num_drones]]=5,Table2[[#This Row],[Solving_time]:[Solving_time]],"")</f>
        <v/>
      </c>
    </row>
    <row r="1431" spans="1:4">
      <c r="A1431" s="20" t="str" cm="1">
        <f t="array" ref="A1431">IF(Table2[[#This Row],[Max_num_drones]:[Max_num_drones]]=2,Table2[[#This Row],[Solving_time]:[Solving_time]],"")</f>
        <v/>
      </c>
      <c r="B1431" s="20" t="str" cm="1">
        <f t="array" ref="B1431">IF(Table2[[#This Row],[Max_num_drones]:[Max_num_drones]]=3,Table2[[#This Row],[Solving_time]:[Solving_time]],"")</f>
        <v/>
      </c>
      <c r="C1431" s="20" t="str" cm="1">
        <f t="array" ref="C1431">IF(Table2[[#This Row],[Max_num_drones]:[Max_num_drones]]=4,Table2[[#This Row],[Solving_time]:[Solving_time]],"")</f>
        <v/>
      </c>
      <c r="D1431" s="20" t="str" cm="1">
        <f t="array" ref="D1431">IF(Table2[[#This Row],[Max_num_drones]:[Max_num_drones]]=5,Table2[[#This Row],[Solving_time]:[Solving_time]],"")</f>
        <v/>
      </c>
    </row>
    <row r="1432" spans="1:4">
      <c r="A1432" s="20" t="str" cm="1">
        <f t="array" ref="A1432">IF(Table2[[#This Row],[Max_num_drones]:[Max_num_drones]]=2,Table2[[#This Row],[Solving_time]:[Solving_time]],"")</f>
        <v/>
      </c>
      <c r="B1432" s="20" t="str" cm="1">
        <f t="array" ref="B1432">IF(Table2[[#This Row],[Max_num_drones]:[Max_num_drones]]=3,Table2[[#This Row],[Solving_time]:[Solving_time]],"")</f>
        <v/>
      </c>
      <c r="C1432" s="20" t="str" cm="1">
        <f t="array" ref="C1432">IF(Table2[[#This Row],[Max_num_drones]:[Max_num_drones]]=4,Table2[[#This Row],[Solving_time]:[Solving_time]],"")</f>
        <v/>
      </c>
      <c r="D1432" s="20" t="str" cm="1">
        <f t="array" ref="D1432">IF(Table2[[#This Row],[Max_num_drones]:[Max_num_drones]]=5,Table2[[#This Row],[Solving_time]:[Solving_time]],"")</f>
        <v/>
      </c>
    </row>
    <row r="1433" spans="1:4">
      <c r="A1433" s="20" t="str" cm="1">
        <f t="array" ref="A1433">IF(Table2[[#This Row],[Max_num_drones]:[Max_num_drones]]=2,Table2[[#This Row],[Solving_time]:[Solving_time]],"")</f>
        <v/>
      </c>
      <c r="B1433" s="20" t="str" cm="1">
        <f t="array" ref="B1433">IF(Table2[[#This Row],[Max_num_drones]:[Max_num_drones]]=3,Table2[[#This Row],[Solving_time]:[Solving_time]],"")</f>
        <v/>
      </c>
      <c r="C1433" s="20" t="str" cm="1">
        <f t="array" ref="C1433">IF(Table2[[#This Row],[Max_num_drones]:[Max_num_drones]]=4,Table2[[#This Row],[Solving_time]:[Solving_time]],"")</f>
        <v/>
      </c>
      <c r="D1433" s="20" t="str" cm="1">
        <f t="array" ref="D1433">IF(Table2[[#This Row],[Max_num_drones]:[Max_num_drones]]=5,Table2[[#This Row],[Solving_time]:[Solving_time]],"")</f>
        <v/>
      </c>
    </row>
    <row r="1434" spans="1:4">
      <c r="A1434" s="20" t="str" cm="1">
        <f t="array" ref="A1434">IF(Table2[[#This Row],[Max_num_drones]:[Max_num_drones]]=2,Table2[[#This Row],[Solving_time]:[Solving_time]],"")</f>
        <v/>
      </c>
      <c r="B1434" s="20" t="str" cm="1">
        <f t="array" ref="B1434">IF(Table2[[#This Row],[Max_num_drones]:[Max_num_drones]]=3,Table2[[#This Row],[Solving_time]:[Solving_time]],"")</f>
        <v/>
      </c>
      <c r="C1434" s="20" t="str" cm="1">
        <f t="array" ref="C1434">IF(Table2[[#This Row],[Max_num_drones]:[Max_num_drones]]=4,Table2[[#This Row],[Solving_time]:[Solving_time]],"")</f>
        <v/>
      </c>
      <c r="D1434" s="20" t="str" cm="1">
        <f t="array" ref="D1434">IF(Table2[[#This Row],[Max_num_drones]:[Max_num_drones]]=5,Table2[[#This Row],[Solving_time]:[Solving_time]],"")</f>
        <v/>
      </c>
    </row>
    <row r="1435" spans="1:4">
      <c r="A1435" s="20" t="str" cm="1">
        <f t="array" ref="A1435">IF(Table2[[#This Row],[Max_num_drones]:[Max_num_drones]]=2,Table2[[#This Row],[Solving_time]:[Solving_time]],"")</f>
        <v/>
      </c>
      <c r="B1435" s="20" t="str" cm="1">
        <f t="array" ref="B1435">IF(Table2[[#This Row],[Max_num_drones]:[Max_num_drones]]=3,Table2[[#This Row],[Solving_time]:[Solving_time]],"")</f>
        <v/>
      </c>
      <c r="C1435" s="20" t="str" cm="1">
        <f t="array" ref="C1435">IF(Table2[[#This Row],[Max_num_drones]:[Max_num_drones]]=4,Table2[[#This Row],[Solving_time]:[Solving_time]],"")</f>
        <v/>
      </c>
      <c r="D1435" s="20" t="str" cm="1">
        <f t="array" ref="D1435">IF(Table2[[#This Row],[Max_num_drones]:[Max_num_drones]]=5,Table2[[#This Row],[Solving_time]:[Solving_time]],"")</f>
        <v/>
      </c>
    </row>
    <row r="1436" spans="1:4">
      <c r="A1436" s="20" t="str" cm="1">
        <f t="array" ref="A1436">IF(Table2[[#This Row],[Max_num_drones]:[Max_num_drones]]=2,Table2[[#This Row],[Solving_time]:[Solving_time]],"")</f>
        <v/>
      </c>
      <c r="B1436" s="20" t="str" cm="1">
        <f t="array" ref="B1436">IF(Table2[[#This Row],[Max_num_drones]:[Max_num_drones]]=3,Table2[[#This Row],[Solving_time]:[Solving_time]],"")</f>
        <v/>
      </c>
      <c r="C1436" s="20" t="str" cm="1">
        <f t="array" ref="C1436">IF(Table2[[#This Row],[Max_num_drones]:[Max_num_drones]]=4,Table2[[#This Row],[Solving_time]:[Solving_time]],"")</f>
        <v/>
      </c>
      <c r="D1436" s="20" t="str" cm="1">
        <f t="array" ref="D1436">IF(Table2[[#This Row],[Max_num_drones]:[Max_num_drones]]=5,Table2[[#This Row],[Solving_time]:[Solving_time]],"")</f>
        <v/>
      </c>
    </row>
    <row r="1437" spans="1:4">
      <c r="A1437" s="20" t="str" cm="1">
        <f t="array" ref="A1437">IF(Table2[[#This Row],[Max_num_drones]:[Max_num_drones]]=2,Table2[[#This Row],[Solving_time]:[Solving_time]],"")</f>
        <v/>
      </c>
      <c r="B1437" s="20" t="str" cm="1">
        <f t="array" ref="B1437">IF(Table2[[#This Row],[Max_num_drones]:[Max_num_drones]]=3,Table2[[#This Row],[Solving_time]:[Solving_time]],"")</f>
        <v/>
      </c>
      <c r="C1437" s="20" t="str" cm="1">
        <f t="array" ref="C1437">IF(Table2[[#This Row],[Max_num_drones]:[Max_num_drones]]=4,Table2[[#This Row],[Solving_time]:[Solving_time]],"")</f>
        <v/>
      </c>
      <c r="D1437" s="20" t="str" cm="1">
        <f t="array" ref="D1437">IF(Table2[[#This Row],[Max_num_drones]:[Max_num_drones]]=5,Table2[[#This Row],[Solving_time]:[Solving_time]],"")</f>
        <v/>
      </c>
    </row>
    <row r="1438" spans="1:4">
      <c r="A1438" s="20" t="str" cm="1">
        <f t="array" ref="A1438">IF(Table2[[#This Row],[Max_num_drones]:[Max_num_drones]]=2,Table2[[#This Row],[Solving_time]:[Solving_time]],"")</f>
        <v/>
      </c>
      <c r="B1438" s="20" t="str" cm="1">
        <f t="array" ref="B1438">IF(Table2[[#This Row],[Max_num_drones]:[Max_num_drones]]=3,Table2[[#This Row],[Solving_time]:[Solving_time]],"")</f>
        <v/>
      </c>
      <c r="C1438" s="20" t="str" cm="1">
        <f t="array" ref="C1438">IF(Table2[[#This Row],[Max_num_drones]:[Max_num_drones]]=4,Table2[[#This Row],[Solving_time]:[Solving_time]],"")</f>
        <v/>
      </c>
      <c r="D1438" s="20" t="str" cm="1">
        <f t="array" ref="D1438">IF(Table2[[#This Row],[Max_num_drones]:[Max_num_drones]]=5,Table2[[#This Row],[Solving_time]:[Solving_time]],"")</f>
        <v/>
      </c>
    </row>
    <row r="1439" spans="1:4">
      <c r="A1439" s="20" t="str" cm="1">
        <f t="array" ref="A1439">IF(Table2[[#This Row],[Max_num_drones]:[Max_num_drones]]=2,Table2[[#This Row],[Solving_time]:[Solving_time]],"")</f>
        <v/>
      </c>
      <c r="B1439" s="20" t="str" cm="1">
        <f t="array" ref="B1439">IF(Table2[[#This Row],[Max_num_drones]:[Max_num_drones]]=3,Table2[[#This Row],[Solving_time]:[Solving_time]],"")</f>
        <v/>
      </c>
      <c r="C1439" s="20" t="str" cm="1">
        <f t="array" ref="C1439">IF(Table2[[#This Row],[Max_num_drones]:[Max_num_drones]]=4,Table2[[#This Row],[Solving_time]:[Solving_time]],"")</f>
        <v/>
      </c>
      <c r="D1439" s="20" t="str" cm="1">
        <f t="array" ref="D1439">IF(Table2[[#This Row],[Max_num_drones]:[Max_num_drones]]=5,Table2[[#This Row],[Solving_time]:[Solving_time]],"")</f>
        <v/>
      </c>
    </row>
    <row r="1440" spans="1:4">
      <c r="A1440" s="20" t="str" cm="1">
        <f t="array" ref="A1440">IF(Table2[[#This Row],[Max_num_drones]:[Max_num_drones]]=2,Table2[[#This Row],[Solving_time]:[Solving_time]],"")</f>
        <v/>
      </c>
      <c r="B1440" s="20" t="str" cm="1">
        <f t="array" ref="B1440">IF(Table2[[#This Row],[Max_num_drones]:[Max_num_drones]]=3,Table2[[#This Row],[Solving_time]:[Solving_time]],"")</f>
        <v/>
      </c>
      <c r="C1440" s="20" t="str" cm="1">
        <f t="array" ref="C1440">IF(Table2[[#This Row],[Max_num_drones]:[Max_num_drones]]=4,Table2[[#This Row],[Solving_time]:[Solving_time]],"")</f>
        <v/>
      </c>
      <c r="D1440" s="20" t="str" cm="1">
        <f t="array" ref="D1440">IF(Table2[[#This Row],[Max_num_drones]:[Max_num_drones]]=5,Table2[[#This Row],[Solving_time]:[Solving_time]],"")</f>
        <v/>
      </c>
    </row>
    <row r="1441" spans="1:4">
      <c r="A1441" s="20" t="str" cm="1">
        <f t="array" ref="A1441">IF(Table2[[#This Row],[Max_num_drones]:[Max_num_drones]]=2,Table2[[#This Row],[Solving_time]:[Solving_time]],"")</f>
        <v/>
      </c>
      <c r="B1441" s="20" t="str" cm="1">
        <f t="array" ref="B1441">IF(Table2[[#This Row],[Max_num_drones]:[Max_num_drones]]=3,Table2[[#This Row],[Solving_time]:[Solving_time]],"")</f>
        <v/>
      </c>
      <c r="C1441" s="20" t="str" cm="1">
        <f t="array" ref="C1441">IF(Table2[[#This Row],[Max_num_drones]:[Max_num_drones]]=4,Table2[[#This Row],[Solving_time]:[Solving_time]],"")</f>
        <v/>
      </c>
      <c r="D1441" s="20" t="str" cm="1">
        <f t="array" ref="D1441">IF(Table2[[#This Row],[Max_num_drones]:[Max_num_drones]]=5,Table2[[#This Row],[Solving_time]:[Solving_time]],"")</f>
        <v/>
      </c>
    </row>
    <row r="1442" spans="1:4">
      <c r="A1442" s="20" t="str" cm="1">
        <f t="array" ref="A1442">IF(Table2[[#This Row],[Max_num_drones]:[Max_num_drones]]=2,Table2[[#This Row],[Solving_time]:[Solving_time]],"")</f>
        <v/>
      </c>
      <c r="B1442" s="20" t="str" cm="1">
        <f t="array" ref="B1442">IF(Table2[[#This Row],[Max_num_drones]:[Max_num_drones]]=3,Table2[[#This Row],[Solving_time]:[Solving_time]],"")</f>
        <v/>
      </c>
      <c r="C1442" s="20" t="str" cm="1">
        <f t="array" ref="C1442">IF(Table2[[#This Row],[Max_num_drones]:[Max_num_drones]]=4,Table2[[#This Row],[Solving_time]:[Solving_time]],"")</f>
        <v/>
      </c>
      <c r="D1442" s="20" t="str" cm="1">
        <f t="array" ref="D1442">IF(Table2[[#This Row],[Max_num_drones]:[Max_num_drones]]=5,Table2[[#This Row],[Solving_time]:[Solving_time]],"")</f>
        <v/>
      </c>
    </row>
    <row r="1443" spans="1:4">
      <c r="A1443" s="20" t="str" cm="1">
        <f t="array" ref="A1443">IF(Table2[[#This Row],[Max_num_drones]:[Max_num_drones]]=2,Table2[[#This Row],[Solving_time]:[Solving_time]],"")</f>
        <v/>
      </c>
      <c r="B1443" s="20" t="str" cm="1">
        <f t="array" ref="B1443">IF(Table2[[#This Row],[Max_num_drones]:[Max_num_drones]]=3,Table2[[#This Row],[Solving_time]:[Solving_time]],"")</f>
        <v/>
      </c>
      <c r="C1443" s="20" t="str" cm="1">
        <f t="array" ref="C1443">IF(Table2[[#This Row],[Max_num_drones]:[Max_num_drones]]=4,Table2[[#This Row],[Solving_time]:[Solving_time]],"")</f>
        <v/>
      </c>
      <c r="D1443" s="20" t="str" cm="1">
        <f t="array" ref="D1443">IF(Table2[[#This Row],[Max_num_drones]:[Max_num_drones]]=5,Table2[[#This Row],[Solving_time]:[Solving_time]],"")</f>
        <v/>
      </c>
    </row>
    <row r="1444" spans="1:4">
      <c r="A1444" s="20" t="str" cm="1">
        <f t="array" ref="A1444">IF(Table2[[#This Row],[Max_num_drones]:[Max_num_drones]]=2,Table2[[#This Row],[Solving_time]:[Solving_time]],"")</f>
        <v/>
      </c>
      <c r="B1444" s="20" t="str" cm="1">
        <f t="array" ref="B1444">IF(Table2[[#This Row],[Max_num_drones]:[Max_num_drones]]=3,Table2[[#This Row],[Solving_time]:[Solving_time]],"")</f>
        <v/>
      </c>
      <c r="C1444" s="20" t="str" cm="1">
        <f t="array" ref="C1444">IF(Table2[[#This Row],[Max_num_drones]:[Max_num_drones]]=4,Table2[[#This Row],[Solving_time]:[Solving_time]],"")</f>
        <v/>
      </c>
      <c r="D1444" s="20" t="str" cm="1">
        <f t="array" ref="D1444">IF(Table2[[#This Row],[Max_num_drones]:[Max_num_drones]]=5,Table2[[#This Row],[Solving_time]:[Solving_time]],"")</f>
        <v/>
      </c>
    </row>
    <row r="1445" spans="1:4">
      <c r="A1445" s="20" t="str" cm="1">
        <f t="array" ref="A1445">IF(Table2[[#This Row],[Max_num_drones]:[Max_num_drones]]=2,Table2[[#This Row],[Solving_time]:[Solving_time]],"")</f>
        <v/>
      </c>
      <c r="B1445" s="20" t="str" cm="1">
        <f t="array" ref="B1445">IF(Table2[[#This Row],[Max_num_drones]:[Max_num_drones]]=3,Table2[[#This Row],[Solving_time]:[Solving_time]],"")</f>
        <v/>
      </c>
      <c r="C1445" s="20" t="str" cm="1">
        <f t="array" ref="C1445">IF(Table2[[#This Row],[Max_num_drones]:[Max_num_drones]]=4,Table2[[#This Row],[Solving_time]:[Solving_time]],"")</f>
        <v/>
      </c>
      <c r="D1445" s="20" t="str" cm="1">
        <f t="array" ref="D1445">IF(Table2[[#This Row],[Max_num_drones]:[Max_num_drones]]=5,Table2[[#This Row],[Solving_time]:[Solving_time]],"")</f>
        <v/>
      </c>
    </row>
    <row r="1446" spans="1:4">
      <c r="A1446" s="20" t="str" cm="1">
        <f t="array" ref="A1446">IF(Table2[[#This Row],[Max_num_drones]:[Max_num_drones]]=2,Table2[[#This Row],[Solving_time]:[Solving_time]],"")</f>
        <v/>
      </c>
      <c r="B1446" s="20" t="str" cm="1">
        <f t="array" ref="B1446">IF(Table2[[#This Row],[Max_num_drones]:[Max_num_drones]]=3,Table2[[#This Row],[Solving_time]:[Solving_time]],"")</f>
        <v/>
      </c>
      <c r="C1446" s="20" t="str" cm="1">
        <f t="array" ref="C1446">IF(Table2[[#This Row],[Max_num_drones]:[Max_num_drones]]=4,Table2[[#This Row],[Solving_time]:[Solving_time]],"")</f>
        <v/>
      </c>
      <c r="D1446" s="20" t="str" cm="1">
        <f t="array" ref="D1446">IF(Table2[[#This Row],[Max_num_drones]:[Max_num_drones]]=5,Table2[[#This Row],[Solving_time]:[Solving_time]],"")</f>
        <v/>
      </c>
    </row>
    <row r="1447" spans="1:4">
      <c r="A1447" s="20" t="str" cm="1">
        <f t="array" ref="A1447">IF(Table2[[#This Row],[Max_num_drones]:[Max_num_drones]]=2,Table2[[#This Row],[Solving_time]:[Solving_time]],"")</f>
        <v/>
      </c>
      <c r="B1447" s="20" t="str" cm="1">
        <f t="array" ref="B1447">IF(Table2[[#This Row],[Max_num_drones]:[Max_num_drones]]=3,Table2[[#This Row],[Solving_time]:[Solving_time]],"")</f>
        <v/>
      </c>
      <c r="C1447" s="20" t="str" cm="1">
        <f t="array" ref="C1447">IF(Table2[[#This Row],[Max_num_drones]:[Max_num_drones]]=4,Table2[[#This Row],[Solving_time]:[Solving_time]],"")</f>
        <v/>
      </c>
      <c r="D1447" s="20" t="str" cm="1">
        <f t="array" ref="D1447">IF(Table2[[#This Row],[Max_num_drones]:[Max_num_drones]]=5,Table2[[#This Row],[Solving_time]:[Solving_time]],"")</f>
        <v/>
      </c>
    </row>
    <row r="1448" spans="1:4">
      <c r="A1448" s="20" t="str" cm="1">
        <f t="array" ref="A1448">IF(Table2[[#This Row],[Max_num_drones]:[Max_num_drones]]=2,Table2[[#This Row],[Solving_time]:[Solving_time]],"")</f>
        <v/>
      </c>
      <c r="B1448" s="20" t="str" cm="1">
        <f t="array" ref="B1448">IF(Table2[[#This Row],[Max_num_drones]:[Max_num_drones]]=3,Table2[[#This Row],[Solving_time]:[Solving_time]],"")</f>
        <v/>
      </c>
      <c r="C1448" s="20" t="str" cm="1">
        <f t="array" ref="C1448">IF(Table2[[#This Row],[Max_num_drones]:[Max_num_drones]]=4,Table2[[#This Row],[Solving_time]:[Solving_time]],"")</f>
        <v/>
      </c>
      <c r="D1448" s="20" t="str" cm="1">
        <f t="array" ref="D1448">IF(Table2[[#This Row],[Max_num_drones]:[Max_num_drones]]=5,Table2[[#This Row],[Solving_time]:[Solving_time]],"")</f>
        <v/>
      </c>
    </row>
    <row r="1449" spans="1:4">
      <c r="A1449" s="20" t="str" cm="1">
        <f t="array" ref="A1449">IF(Table2[[#This Row],[Max_num_drones]:[Max_num_drones]]=2,Table2[[#This Row],[Solving_time]:[Solving_time]],"")</f>
        <v/>
      </c>
      <c r="B1449" s="20" t="str" cm="1">
        <f t="array" ref="B1449">IF(Table2[[#This Row],[Max_num_drones]:[Max_num_drones]]=3,Table2[[#This Row],[Solving_time]:[Solving_time]],"")</f>
        <v/>
      </c>
      <c r="C1449" s="20" t="str" cm="1">
        <f t="array" ref="C1449">IF(Table2[[#This Row],[Max_num_drones]:[Max_num_drones]]=4,Table2[[#This Row],[Solving_time]:[Solving_time]],"")</f>
        <v/>
      </c>
      <c r="D1449" s="20" t="str" cm="1">
        <f t="array" ref="D1449">IF(Table2[[#This Row],[Max_num_drones]:[Max_num_drones]]=5,Table2[[#This Row],[Solving_time]:[Solving_time]],"")</f>
        <v/>
      </c>
    </row>
    <row r="1450" spans="1:4">
      <c r="A1450" s="20" t="str" cm="1">
        <f t="array" ref="A1450">IF(Table2[[#This Row],[Max_num_drones]:[Max_num_drones]]=2,Table2[[#This Row],[Solving_time]:[Solving_time]],"")</f>
        <v/>
      </c>
      <c r="B1450" s="20" t="str" cm="1">
        <f t="array" ref="B1450">IF(Table2[[#This Row],[Max_num_drones]:[Max_num_drones]]=3,Table2[[#This Row],[Solving_time]:[Solving_time]],"")</f>
        <v/>
      </c>
      <c r="C1450" s="20" t="str" cm="1">
        <f t="array" ref="C1450">IF(Table2[[#This Row],[Max_num_drones]:[Max_num_drones]]=4,Table2[[#This Row],[Solving_time]:[Solving_time]],"")</f>
        <v/>
      </c>
      <c r="D1450" s="20" t="str" cm="1">
        <f t="array" ref="D1450">IF(Table2[[#This Row],[Max_num_drones]:[Max_num_drones]]=5,Table2[[#This Row],[Solving_time]:[Solving_time]],"")</f>
        <v/>
      </c>
    </row>
    <row r="1451" spans="1:4">
      <c r="A1451" s="20" t="str" cm="1">
        <f t="array" ref="A1451">IF(Table2[[#This Row],[Max_num_drones]:[Max_num_drones]]=2,Table2[[#This Row],[Solving_time]:[Solving_time]],"")</f>
        <v/>
      </c>
      <c r="B1451" s="20" t="str" cm="1">
        <f t="array" ref="B1451">IF(Table2[[#This Row],[Max_num_drones]:[Max_num_drones]]=3,Table2[[#This Row],[Solving_time]:[Solving_time]],"")</f>
        <v/>
      </c>
      <c r="C1451" s="20" t="str" cm="1">
        <f t="array" ref="C1451">IF(Table2[[#This Row],[Max_num_drones]:[Max_num_drones]]=4,Table2[[#This Row],[Solving_time]:[Solving_time]],"")</f>
        <v/>
      </c>
      <c r="D1451" s="20" t="str" cm="1">
        <f t="array" ref="D1451">IF(Table2[[#This Row],[Max_num_drones]:[Max_num_drones]]=5,Table2[[#This Row],[Solving_time]:[Solving_time]],"")</f>
        <v/>
      </c>
    </row>
    <row r="1452" spans="1:4">
      <c r="A1452" s="20" t="str" cm="1">
        <f t="array" ref="A1452">IF(Table2[[#This Row],[Max_num_drones]:[Max_num_drones]]=2,Table2[[#This Row],[Solving_time]:[Solving_time]],"")</f>
        <v/>
      </c>
      <c r="B1452" s="20" t="str" cm="1">
        <f t="array" ref="B1452">IF(Table2[[#This Row],[Max_num_drones]:[Max_num_drones]]=3,Table2[[#This Row],[Solving_time]:[Solving_time]],"")</f>
        <v/>
      </c>
      <c r="C1452" s="20" t="str" cm="1">
        <f t="array" ref="C1452">IF(Table2[[#This Row],[Max_num_drones]:[Max_num_drones]]=4,Table2[[#This Row],[Solving_time]:[Solving_time]],"")</f>
        <v/>
      </c>
      <c r="D1452" s="20" t="str" cm="1">
        <f t="array" ref="D1452">IF(Table2[[#This Row],[Max_num_drones]:[Max_num_drones]]=5,Table2[[#This Row],[Solving_time]:[Solving_time]],"")</f>
        <v/>
      </c>
    </row>
    <row r="1453" spans="1:4">
      <c r="A1453" s="20" t="str" cm="1">
        <f t="array" ref="A1453">IF(Table2[[#This Row],[Max_num_drones]:[Max_num_drones]]=2,Table2[[#This Row],[Solving_time]:[Solving_time]],"")</f>
        <v/>
      </c>
      <c r="B1453" s="20" t="str" cm="1">
        <f t="array" ref="B1453">IF(Table2[[#This Row],[Max_num_drones]:[Max_num_drones]]=3,Table2[[#This Row],[Solving_time]:[Solving_time]],"")</f>
        <v/>
      </c>
      <c r="C1453" s="20" t="str" cm="1">
        <f t="array" ref="C1453">IF(Table2[[#This Row],[Max_num_drones]:[Max_num_drones]]=4,Table2[[#This Row],[Solving_time]:[Solving_time]],"")</f>
        <v/>
      </c>
      <c r="D1453" s="20" t="str" cm="1">
        <f t="array" ref="D1453">IF(Table2[[#This Row],[Max_num_drones]:[Max_num_drones]]=5,Table2[[#This Row],[Solving_time]:[Solving_time]],"")</f>
        <v/>
      </c>
    </row>
    <row r="1454" spans="1:4">
      <c r="A1454" s="20" t="str" cm="1">
        <f t="array" ref="A1454">IF(Table2[[#This Row],[Max_num_drones]:[Max_num_drones]]=2,Table2[[#This Row],[Solving_time]:[Solving_time]],"")</f>
        <v/>
      </c>
      <c r="B1454" s="20" t="str" cm="1">
        <f t="array" ref="B1454">IF(Table2[[#This Row],[Max_num_drones]:[Max_num_drones]]=3,Table2[[#This Row],[Solving_time]:[Solving_time]],"")</f>
        <v/>
      </c>
      <c r="C1454" s="20" t="str" cm="1">
        <f t="array" ref="C1454">IF(Table2[[#This Row],[Max_num_drones]:[Max_num_drones]]=4,Table2[[#This Row],[Solving_time]:[Solving_time]],"")</f>
        <v/>
      </c>
      <c r="D1454" s="20" t="str" cm="1">
        <f t="array" ref="D1454">IF(Table2[[#This Row],[Max_num_drones]:[Max_num_drones]]=5,Table2[[#This Row],[Solving_time]:[Solving_time]],"")</f>
        <v/>
      </c>
    </row>
    <row r="1455" spans="1:4">
      <c r="A1455" s="20" t="str" cm="1">
        <f t="array" ref="A1455">IF(Table2[[#This Row],[Max_num_drones]:[Max_num_drones]]=2,Table2[[#This Row],[Solving_time]:[Solving_time]],"")</f>
        <v/>
      </c>
      <c r="B1455" s="20" t="str" cm="1">
        <f t="array" ref="B1455">IF(Table2[[#This Row],[Max_num_drones]:[Max_num_drones]]=3,Table2[[#This Row],[Solving_time]:[Solving_time]],"")</f>
        <v/>
      </c>
      <c r="C1455" s="20" t="str" cm="1">
        <f t="array" ref="C1455">IF(Table2[[#This Row],[Max_num_drones]:[Max_num_drones]]=4,Table2[[#This Row],[Solving_time]:[Solving_time]],"")</f>
        <v/>
      </c>
      <c r="D1455" s="20" t="str" cm="1">
        <f t="array" ref="D1455">IF(Table2[[#This Row],[Max_num_drones]:[Max_num_drones]]=5,Table2[[#This Row],[Solving_time]:[Solving_time]],"")</f>
        <v/>
      </c>
    </row>
    <row r="1456" spans="1:4">
      <c r="A1456" s="20" t="str" cm="1">
        <f t="array" ref="A1456">IF(Table2[[#This Row],[Max_num_drones]:[Max_num_drones]]=2,Table2[[#This Row],[Solving_time]:[Solving_time]],"")</f>
        <v/>
      </c>
      <c r="B1456" s="20" t="str" cm="1">
        <f t="array" ref="B1456">IF(Table2[[#This Row],[Max_num_drones]:[Max_num_drones]]=3,Table2[[#This Row],[Solving_time]:[Solving_time]],"")</f>
        <v/>
      </c>
      <c r="C1456" s="20" t="str" cm="1">
        <f t="array" ref="C1456">IF(Table2[[#This Row],[Max_num_drones]:[Max_num_drones]]=4,Table2[[#This Row],[Solving_time]:[Solving_time]],"")</f>
        <v/>
      </c>
      <c r="D1456" s="20" t="str" cm="1">
        <f t="array" ref="D1456">IF(Table2[[#This Row],[Max_num_drones]:[Max_num_drones]]=5,Table2[[#This Row],[Solving_time]:[Solving_time]],"")</f>
        <v/>
      </c>
    </row>
    <row r="1457" spans="1:4">
      <c r="A1457" s="20" t="str" cm="1">
        <f t="array" ref="A1457">IF(Table2[[#This Row],[Max_num_drones]:[Max_num_drones]]=2,Table2[[#This Row],[Solving_time]:[Solving_time]],"")</f>
        <v/>
      </c>
      <c r="B1457" s="20" t="str" cm="1">
        <f t="array" ref="B1457">IF(Table2[[#This Row],[Max_num_drones]:[Max_num_drones]]=3,Table2[[#This Row],[Solving_time]:[Solving_time]],"")</f>
        <v/>
      </c>
      <c r="C1457" s="20" t="str" cm="1">
        <f t="array" ref="C1457">IF(Table2[[#This Row],[Max_num_drones]:[Max_num_drones]]=4,Table2[[#This Row],[Solving_time]:[Solving_time]],"")</f>
        <v/>
      </c>
      <c r="D1457" s="20" t="str" cm="1">
        <f t="array" ref="D1457">IF(Table2[[#This Row],[Max_num_drones]:[Max_num_drones]]=5,Table2[[#This Row],[Solving_time]:[Solving_time]],"")</f>
        <v/>
      </c>
    </row>
    <row r="1458" spans="1:4">
      <c r="A1458" s="20" t="str" cm="1">
        <f t="array" ref="A1458">IF(Table2[[#This Row],[Max_num_drones]:[Max_num_drones]]=2,Table2[[#This Row],[Solving_time]:[Solving_time]],"")</f>
        <v/>
      </c>
      <c r="B1458" s="20" t="str" cm="1">
        <f t="array" ref="B1458">IF(Table2[[#This Row],[Max_num_drones]:[Max_num_drones]]=3,Table2[[#This Row],[Solving_time]:[Solving_time]],"")</f>
        <v/>
      </c>
      <c r="C1458" s="20" t="str" cm="1">
        <f t="array" ref="C1458">IF(Table2[[#This Row],[Max_num_drones]:[Max_num_drones]]=4,Table2[[#This Row],[Solving_time]:[Solving_time]],"")</f>
        <v/>
      </c>
      <c r="D1458" s="20" t="str" cm="1">
        <f t="array" ref="D1458">IF(Table2[[#This Row],[Max_num_drones]:[Max_num_drones]]=5,Table2[[#This Row],[Solving_time]:[Solving_time]],"")</f>
        <v/>
      </c>
    </row>
    <row r="1459" spans="1:4">
      <c r="A1459" s="20" t="str" cm="1">
        <f t="array" ref="A1459">IF(Table2[[#This Row],[Max_num_drones]:[Max_num_drones]]=2,Table2[[#This Row],[Solving_time]:[Solving_time]],"")</f>
        <v/>
      </c>
      <c r="B1459" s="20" t="str" cm="1">
        <f t="array" ref="B1459">IF(Table2[[#This Row],[Max_num_drones]:[Max_num_drones]]=3,Table2[[#This Row],[Solving_time]:[Solving_time]],"")</f>
        <v/>
      </c>
      <c r="C1459" s="20" t="str" cm="1">
        <f t="array" ref="C1459">IF(Table2[[#This Row],[Max_num_drones]:[Max_num_drones]]=4,Table2[[#This Row],[Solving_time]:[Solving_time]],"")</f>
        <v/>
      </c>
      <c r="D1459" s="20" t="str" cm="1">
        <f t="array" ref="D1459">IF(Table2[[#This Row],[Max_num_drones]:[Max_num_drones]]=5,Table2[[#This Row],[Solving_time]:[Solving_time]],"")</f>
        <v/>
      </c>
    </row>
    <row r="1460" spans="1:4">
      <c r="A1460" s="20" t="str" cm="1">
        <f t="array" ref="A1460">IF(Table2[[#This Row],[Max_num_drones]:[Max_num_drones]]=2,Table2[[#This Row],[Solving_time]:[Solving_time]],"")</f>
        <v/>
      </c>
      <c r="B1460" s="20" t="str" cm="1">
        <f t="array" ref="B1460">IF(Table2[[#This Row],[Max_num_drones]:[Max_num_drones]]=3,Table2[[#This Row],[Solving_time]:[Solving_time]],"")</f>
        <v/>
      </c>
      <c r="C1460" s="20" t="str" cm="1">
        <f t="array" ref="C1460">IF(Table2[[#This Row],[Max_num_drones]:[Max_num_drones]]=4,Table2[[#This Row],[Solving_time]:[Solving_time]],"")</f>
        <v/>
      </c>
      <c r="D1460" s="20" t="str" cm="1">
        <f t="array" ref="D1460">IF(Table2[[#This Row],[Max_num_drones]:[Max_num_drones]]=5,Table2[[#This Row],[Solving_time]:[Solving_time]],"")</f>
        <v/>
      </c>
    </row>
    <row r="1461" spans="1:4">
      <c r="A1461" s="20" t="str" cm="1">
        <f t="array" ref="A1461">IF(Table2[[#This Row],[Max_num_drones]:[Max_num_drones]]=2,Table2[[#This Row],[Solving_time]:[Solving_time]],"")</f>
        <v/>
      </c>
      <c r="B1461" s="20" t="str" cm="1">
        <f t="array" ref="B1461">IF(Table2[[#This Row],[Max_num_drones]:[Max_num_drones]]=3,Table2[[#This Row],[Solving_time]:[Solving_time]],"")</f>
        <v/>
      </c>
      <c r="C1461" s="20" t="str" cm="1">
        <f t="array" ref="C1461">IF(Table2[[#This Row],[Max_num_drones]:[Max_num_drones]]=4,Table2[[#This Row],[Solving_time]:[Solving_time]],"")</f>
        <v/>
      </c>
      <c r="D1461" s="20" t="str" cm="1">
        <f t="array" ref="D1461">IF(Table2[[#This Row],[Max_num_drones]:[Max_num_drones]]=5,Table2[[#This Row],[Solving_time]:[Solving_time]],"")</f>
        <v/>
      </c>
    </row>
    <row r="1462" spans="1:4">
      <c r="A1462" s="20" t="str" cm="1">
        <f t="array" ref="A1462">IF(Table2[[#This Row],[Max_num_drones]:[Max_num_drones]]=2,Table2[[#This Row],[Solving_time]:[Solving_time]],"")</f>
        <v/>
      </c>
      <c r="B1462" s="20" t="str" cm="1">
        <f t="array" ref="B1462">IF(Table2[[#This Row],[Max_num_drones]:[Max_num_drones]]=3,Table2[[#This Row],[Solving_time]:[Solving_time]],"")</f>
        <v/>
      </c>
      <c r="C1462" s="20" t="str" cm="1">
        <f t="array" ref="C1462">IF(Table2[[#This Row],[Max_num_drones]:[Max_num_drones]]=4,Table2[[#This Row],[Solving_time]:[Solving_time]],"")</f>
        <v/>
      </c>
      <c r="D1462" s="20" t="str" cm="1">
        <f t="array" ref="D1462">IF(Table2[[#This Row],[Max_num_drones]:[Max_num_drones]]=5,Table2[[#This Row],[Solving_time]:[Solving_time]],"")</f>
        <v/>
      </c>
    </row>
    <row r="1463" spans="1:4">
      <c r="A1463" s="20" t="str" cm="1">
        <f t="array" ref="A1463">IF(Table2[[#This Row],[Max_num_drones]:[Max_num_drones]]=2,Table2[[#This Row],[Solving_time]:[Solving_time]],"")</f>
        <v/>
      </c>
      <c r="B1463" s="20" t="str" cm="1">
        <f t="array" ref="B1463">IF(Table2[[#This Row],[Max_num_drones]:[Max_num_drones]]=3,Table2[[#This Row],[Solving_time]:[Solving_time]],"")</f>
        <v/>
      </c>
      <c r="C1463" s="20" t="str" cm="1">
        <f t="array" ref="C1463">IF(Table2[[#This Row],[Max_num_drones]:[Max_num_drones]]=4,Table2[[#This Row],[Solving_time]:[Solving_time]],"")</f>
        <v/>
      </c>
      <c r="D1463" s="20" t="str" cm="1">
        <f t="array" ref="D1463">IF(Table2[[#This Row],[Max_num_drones]:[Max_num_drones]]=5,Table2[[#This Row],[Solving_time]:[Solving_time]],"")</f>
        <v/>
      </c>
    </row>
    <row r="1464" spans="1:4">
      <c r="A1464" s="20" t="str" cm="1">
        <f t="array" ref="A1464">IF(Table2[[#This Row],[Max_num_drones]:[Max_num_drones]]=2,Table2[[#This Row],[Solving_time]:[Solving_time]],"")</f>
        <v/>
      </c>
      <c r="B1464" s="20" t="str" cm="1">
        <f t="array" ref="B1464">IF(Table2[[#This Row],[Max_num_drones]:[Max_num_drones]]=3,Table2[[#This Row],[Solving_time]:[Solving_time]],"")</f>
        <v/>
      </c>
      <c r="C1464" s="20" t="str" cm="1">
        <f t="array" ref="C1464">IF(Table2[[#This Row],[Max_num_drones]:[Max_num_drones]]=4,Table2[[#This Row],[Solving_time]:[Solving_time]],"")</f>
        <v/>
      </c>
      <c r="D1464" s="20" t="str" cm="1">
        <f t="array" ref="D1464">IF(Table2[[#This Row],[Max_num_drones]:[Max_num_drones]]=5,Table2[[#This Row],[Solving_time]:[Solving_time]],"")</f>
        <v/>
      </c>
    </row>
    <row r="1465" spans="1:4">
      <c r="A1465" s="20" t="str" cm="1">
        <f t="array" ref="A1465">IF(Table2[[#This Row],[Max_num_drones]:[Max_num_drones]]=2,Table2[[#This Row],[Solving_time]:[Solving_time]],"")</f>
        <v/>
      </c>
      <c r="B1465" s="20" t="str" cm="1">
        <f t="array" ref="B1465">IF(Table2[[#This Row],[Max_num_drones]:[Max_num_drones]]=3,Table2[[#This Row],[Solving_time]:[Solving_time]],"")</f>
        <v/>
      </c>
      <c r="C1465" s="20" t="str" cm="1">
        <f t="array" ref="C1465">IF(Table2[[#This Row],[Max_num_drones]:[Max_num_drones]]=4,Table2[[#This Row],[Solving_time]:[Solving_time]],"")</f>
        <v/>
      </c>
      <c r="D1465" s="20" t="str" cm="1">
        <f t="array" ref="D1465">IF(Table2[[#This Row],[Max_num_drones]:[Max_num_drones]]=5,Table2[[#This Row],[Solving_time]:[Solving_time]],"")</f>
        <v/>
      </c>
    </row>
    <row r="1466" spans="1:4">
      <c r="A1466" s="20" t="str" cm="1">
        <f t="array" ref="A1466">IF(Table2[[#This Row],[Max_num_drones]:[Max_num_drones]]=2,Table2[[#This Row],[Solving_time]:[Solving_time]],"")</f>
        <v/>
      </c>
      <c r="B1466" s="20" t="str" cm="1">
        <f t="array" ref="B1466">IF(Table2[[#This Row],[Max_num_drones]:[Max_num_drones]]=3,Table2[[#This Row],[Solving_time]:[Solving_time]],"")</f>
        <v/>
      </c>
      <c r="C1466" s="20" t="str" cm="1">
        <f t="array" ref="C1466">IF(Table2[[#This Row],[Max_num_drones]:[Max_num_drones]]=4,Table2[[#This Row],[Solving_time]:[Solving_time]],"")</f>
        <v/>
      </c>
      <c r="D1466" s="20" t="str" cm="1">
        <f t="array" ref="D1466">IF(Table2[[#This Row],[Max_num_drones]:[Max_num_drones]]=5,Table2[[#This Row],[Solving_time]:[Solving_time]],"")</f>
        <v/>
      </c>
    </row>
    <row r="1467" spans="1:4">
      <c r="A1467" s="20" t="str" cm="1">
        <f t="array" ref="A1467">IF(Table2[[#This Row],[Max_num_drones]:[Max_num_drones]]=2,Table2[[#This Row],[Solving_time]:[Solving_time]],"")</f>
        <v/>
      </c>
      <c r="B1467" s="20" t="str" cm="1">
        <f t="array" ref="B1467">IF(Table2[[#This Row],[Max_num_drones]:[Max_num_drones]]=3,Table2[[#This Row],[Solving_time]:[Solving_time]],"")</f>
        <v/>
      </c>
      <c r="C1467" s="20" t="str" cm="1">
        <f t="array" ref="C1467">IF(Table2[[#This Row],[Max_num_drones]:[Max_num_drones]]=4,Table2[[#This Row],[Solving_time]:[Solving_time]],"")</f>
        <v/>
      </c>
      <c r="D1467" s="20" t="str" cm="1">
        <f t="array" ref="D1467">IF(Table2[[#This Row],[Max_num_drones]:[Max_num_drones]]=5,Table2[[#This Row],[Solving_time]:[Solving_time]],"")</f>
        <v/>
      </c>
    </row>
    <row r="1468" spans="1:4">
      <c r="A1468" s="20" t="str" cm="1">
        <f t="array" ref="A1468">IF(Table2[[#This Row],[Max_num_drones]:[Max_num_drones]]=2,Table2[[#This Row],[Solving_time]:[Solving_time]],"")</f>
        <v/>
      </c>
      <c r="B1468" s="20" t="str" cm="1">
        <f t="array" ref="B1468">IF(Table2[[#This Row],[Max_num_drones]:[Max_num_drones]]=3,Table2[[#This Row],[Solving_time]:[Solving_time]],"")</f>
        <v/>
      </c>
      <c r="C1468" s="20" t="str" cm="1">
        <f t="array" ref="C1468">IF(Table2[[#This Row],[Max_num_drones]:[Max_num_drones]]=4,Table2[[#This Row],[Solving_time]:[Solving_time]],"")</f>
        <v/>
      </c>
      <c r="D1468" s="20" t="str" cm="1">
        <f t="array" ref="D1468">IF(Table2[[#This Row],[Max_num_drones]:[Max_num_drones]]=5,Table2[[#This Row],[Solving_time]:[Solving_time]],"")</f>
        <v/>
      </c>
    </row>
    <row r="1469" spans="1:4">
      <c r="A1469" s="20" t="str" cm="1">
        <f t="array" ref="A1469">IF(Table2[[#This Row],[Max_num_drones]:[Max_num_drones]]=2,Table2[[#This Row],[Solving_time]:[Solving_time]],"")</f>
        <v/>
      </c>
      <c r="B1469" s="20" t="str" cm="1">
        <f t="array" ref="B1469">IF(Table2[[#This Row],[Max_num_drones]:[Max_num_drones]]=3,Table2[[#This Row],[Solving_time]:[Solving_time]],"")</f>
        <v/>
      </c>
      <c r="C1469" s="20" t="str" cm="1">
        <f t="array" ref="C1469">IF(Table2[[#This Row],[Max_num_drones]:[Max_num_drones]]=4,Table2[[#This Row],[Solving_time]:[Solving_time]],"")</f>
        <v/>
      </c>
      <c r="D1469" s="20" t="str" cm="1">
        <f t="array" ref="D1469">IF(Table2[[#This Row],[Max_num_drones]:[Max_num_drones]]=5,Table2[[#This Row],[Solving_time]:[Solving_time]],"")</f>
        <v/>
      </c>
    </row>
    <row r="1470" spans="1:4">
      <c r="A1470" s="20" t="str" cm="1">
        <f t="array" ref="A1470">IF(Table2[[#This Row],[Max_num_drones]:[Max_num_drones]]=2,Table2[[#This Row],[Solving_time]:[Solving_time]],"")</f>
        <v/>
      </c>
      <c r="B1470" s="20" t="str" cm="1">
        <f t="array" ref="B1470">IF(Table2[[#This Row],[Max_num_drones]:[Max_num_drones]]=3,Table2[[#This Row],[Solving_time]:[Solving_time]],"")</f>
        <v/>
      </c>
      <c r="C1470" s="20" t="str" cm="1">
        <f t="array" ref="C1470">IF(Table2[[#This Row],[Max_num_drones]:[Max_num_drones]]=4,Table2[[#This Row],[Solving_time]:[Solving_time]],"")</f>
        <v/>
      </c>
      <c r="D1470" s="20" t="str" cm="1">
        <f t="array" ref="D1470">IF(Table2[[#This Row],[Max_num_drones]:[Max_num_drones]]=5,Table2[[#This Row],[Solving_time]:[Solving_time]],"")</f>
        <v/>
      </c>
    </row>
    <row r="1471" spans="1:4">
      <c r="A1471" s="20" t="str" cm="1">
        <f t="array" ref="A1471">IF(Table2[[#This Row],[Max_num_drones]:[Max_num_drones]]=2,Table2[[#This Row],[Solving_time]:[Solving_time]],"")</f>
        <v/>
      </c>
      <c r="B1471" s="20" t="str" cm="1">
        <f t="array" ref="B1471">IF(Table2[[#This Row],[Max_num_drones]:[Max_num_drones]]=3,Table2[[#This Row],[Solving_time]:[Solving_time]],"")</f>
        <v/>
      </c>
      <c r="C1471" s="20" t="str" cm="1">
        <f t="array" ref="C1471">IF(Table2[[#This Row],[Max_num_drones]:[Max_num_drones]]=4,Table2[[#This Row],[Solving_time]:[Solving_time]],"")</f>
        <v/>
      </c>
      <c r="D1471" s="20" t="str" cm="1">
        <f t="array" ref="D1471">IF(Table2[[#This Row],[Max_num_drones]:[Max_num_drones]]=5,Table2[[#This Row],[Solving_time]:[Solving_time]],"")</f>
        <v/>
      </c>
    </row>
    <row r="1472" spans="1:4">
      <c r="A1472" s="20" t="str" cm="1">
        <f t="array" ref="A1472">IF(Table2[[#This Row],[Max_num_drones]:[Max_num_drones]]=2,Table2[[#This Row],[Solving_time]:[Solving_time]],"")</f>
        <v/>
      </c>
      <c r="B1472" s="20" t="str" cm="1">
        <f t="array" ref="B1472">IF(Table2[[#This Row],[Max_num_drones]:[Max_num_drones]]=3,Table2[[#This Row],[Solving_time]:[Solving_time]],"")</f>
        <v/>
      </c>
      <c r="C1472" s="20" t="str" cm="1">
        <f t="array" ref="C1472">IF(Table2[[#This Row],[Max_num_drones]:[Max_num_drones]]=4,Table2[[#This Row],[Solving_time]:[Solving_time]],"")</f>
        <v/>
      </c>
      <c r="D1472" s="20" t="str" cm="1">
        <f t="array" ref="D1472">IF(Table2[[#This Row],[Max_num_drones]:[Max_num_drones]]=5,Table2[[#This Row],[Solving_time]:[Solving_time]],"")</f>
        <v/>
      </c>
    </row>
    <row r="1473" spans="1:4">
      <c r="A1473" s="20" t="str" cm="1">
        <f t="array" ref="A1473">IF(Table2[[#This Row],[Max_num_drones]:[Max_num_drones]]=2,Table2[[#This Row],[Solving_time]:[Solving_time]],"")</f>
        <v/>
      </c>
      <c r="B1473" s="20" t="str" cm="1">
        <f t="array" ref="B1473">IF(Table2[[#This Row],[Max_num_drones]:[Max_num_drones]]=3,Table2[[#This Row],[Solving_time]:[Solving_time]],"")</f>
        <v/>
      </c>
      <c r="C1473" s="20" t="str" cm="1">
        <f t="array" ref="C1473">IF(Table2[[#This Row],[Max_num_drones]:[Max_num_drones]]=4,Table2[[#This Row],[Solving_time]:[Solving_time]],"")</f>
        <v/>
      </c>
      <c r="D1473" s="20" t="str" cm="1">
        <f t="array" ref="D1473">IF(Table2[[#This Row],[Max_num_drones]:[Max_num_drones]]=5,Table2[[#This Row],[Solving_time]:[Solving_time]],"")</f>
        <v/>
      </c>
    </row>
    <row r="1474" spans="1:4">
      <c r="A1474" s="20" t="str" cm="1">
        <f t="array" ref="A1474">IF(Table2[[#This Row],[Max_num_drones]:[Max_num_drones]]=2,Table2[[#This Row],[Solving_time]:[Solving_time]],"")</f>
        <v/>
      </c>
      <c r="B1474" s="20" t="str" cm="1">
        <f t="array" ref="B1474">IF(Table2[[#This Row],[Max_num_drones]:[Max_num_drones]]=3,Table2[[#This Row],[Solving_time]:[Solving_time]],"")</f>
        <v/>
      </c>
      <c r="C1474" s="20" t="str" cm="1">
        <f t="array" ref="C1474">IF(Table2[[#This Row],[Max_num_drones]:[Max_num_drones]]=4,Table2[[#This Row],[Solving_time]:[Solving_time]],"")</f>
        <v/>
      </c>
      <c r="D1474" s="20" t="str" cm="1">
        <f t="array" ref="D1474">IF(Table2[[#This Row],[Max_num_drones]:[Max_num_drones]]=5,Table2[[#This Row],[Solving_time]:[Solving_time]],"")</f>
        <v/>
      </c>
    </row>
    <row r="1475" spans="1:4">
      <c r="A1475" s="20" t="str" cm="1">
        <f t="array" ref="A1475">IF(Table2[[#This Row],[Max_num_drones]:[Max_num_drones]]=2,Table2[[#This Row],[Solving_time]:[Solving_time]],"")</f>
        <v/>
      </c>
      <c r="B1475" s="20" t="str" cm="1">
        <f t="array" ref="B1475">IF(Table2[[#This Row],[Max_num_drones]:[Max_num_drones]]=3,Table2[[#This Row],[Solving_time]:[Solving_time]],"")</f>
        <v/>
      </c>
      <c r="C1475" s="20" t="str" cm="1">
        <f t="array" ref="C1475">IF(Table2[[#This Row],[Max_num_drones]:[Max_num_drones]]=4,Table2[[#This Row],[Solving_time]:[Solving_time]],"")</f>
        <v/>
      </c>
      <c r="D1475" s="20" t="str" cm="1">
        <f t="array" ref="D1475">IF(Table2[[#This Row],[Max_num_drones]:[Max_num_drones]]=5,Table2[[#This Row],[Solving_time]:[Solving_time]],"")</f>
        <v/>
      </c>
    </row>
    <row r="1476" spans="1:4">
      <c r="A1476" s="20" t="str" cm="1">
        <f t="array" ref="A1476">IF(Table2[[#This Row],[Max_num_drones]:[Max_num_drones]]=2,Table2[[#This Row],[Solving_time]:[Solving_time]],"")</f>
        <v/>
      </c>
      <c r="B1476" s="20" t="str" cm="1">
        <f t="array" ref="B1476">IF(Table2[[#This Row],[Max_num_drones]:[Max_num_drones]]=3,Table2[[#This Row],[Solving_time]:[Solving_time]],"")</f>
        <v/>
      </c>
      <c r="C1476" s="20" t="str" cm="1">
        <f t="array" ref="C1476">IF(Table2[[#This Row],[Max_num_drones]:[Max_num_drones]]=4,Table2[[#This Row],[Solving_time]:[Solving_time]],"")</f>
        <v/>
      </c>
      <c r="D1476" s="20" t="str" cm="1">
        <f t="array" ref="D1476">IF(Table2[[#This Row],[Max_num_drones]:[Max_num_drones]]=5,Table2[[#This Row],[Solving_time]:[Solving_time]],"")</f>
        <v/>
      </c>
    </row>
    <row r="1477" spans="1:4">
      <c r="A1477" s="20" t="str" cm="1">
        <f t="array" ref="A1477">IF(Table2[[#This Row],[Max_num_drones]:[Max_num_drones]]=2,Table2[[#This Row],[Solving_time]:[Solving_time]],"")</f>
        <v/>
      </c>
      <c r="B1477" s="20" t="str" cm="1">
        <f t="array" ref="B1477">IF(Table2[[#This Row],[Max_num_drones]:[Max_num_drones]]=3,Table2[[#This Row],[Solving_time]:[Solving_time]],"")</f>
        <v/>
      </c>
      <c r="C1477" s="20" t="str" cm="1">
        <f t="array" ref="C1477">IF(Table2[[#This Row],[Max_num_drones]:[Max_num_drones]]=4,Table2[[#This Row],[Solving_time]:[Solving_time]],"")</f>
        <v/>
      </c>
      <c r="D1477" s="20" t="str" cm="1">
        <f t="array" ref="D1477">IF(Table2[[#This Row],[Max_num_drones]:[Max_num_drones]]=5,Table2[[#This Row],[Solving_time]:[Solving_time]],"")</f>
        <v/>
      </c>
    </row>
    <row r="1478" spans="1:4">
      <c r="A1478" s="20" t="str" cm="1">
        <f t="array" ref="A1478">IF(Table2[[#This Row],[Max_num_drones]:[Max_num_drones]]=2,Table2[[#This Row],[Solving_time]:[Solving_time]],"")</f>
        <v/>
      </c>
      <c r="B1478" s="20" t="str" cm="1">
        <f t="array" ref="B1478">IF(Table2[[#This Row],[Max_num_drones]:[Max_num_drones]]=3,Table2[[#This Row],[Solving_time]:[Solving_time]],"")</f>
        <v/>
      </c>
      <c r="C1478" s="20" t="str" cm="1">
        <f t="array" ref="C1478">IF(Table2[[#This Row],[Max_num_drones]:[Max_num_drones]]=4,Table2[[#This Row],[Solving_time]:[Solving_time]],"")</f>
        <v/>
      </c>
      <c r="D1478" s="20" t="str" cm="1">
        <f t="array" ref="D1478">IF(Table2[[#This Row],[Max_num_drones]:[Max_num_drones]]=5,Table2[[#This Row],[Solving_time]:[Solving_time]],"")</f>
        <v/>
      </c>
    </row>
    <row r="1479" spans="1:4">
      <c r="A1479" s="20" t="str" cm="1">
        <f t="array" ref="A1479">IF(Table2[[#This Row],[Max_num_drones]:[Max_num_drones]]=2,Table2[[#This Row],[Solving_time]:[Solving_time]],"")</f>
        <v/>
      </c>
      <c r="B1479" s="20" t="str" cm="1">
        <f t="array" ref="B1479">IF(Table2[[#This Row],[Max_num_drones]:[Max_num_drones]]=3,Table2[[#This Row],[Solving_time]:[Solving_time]],"")</f>
        <v/>
      </c>
      <c r="C1479" s="20" t="str" cm="1">
        <f t="array" ref="C1479">IF(Table2[[#This Row],[Max_num_drones]:[Max_num_drones]]=4,Table2[[#This Row],[Solving_time]:[Solving_time]],"")</f>
        <v/>
      </c>
      <c r="D1479" s="20" t="str" cm="1">
        <f t="array" ref="D1479">IF(Table2[[#This Row],[Max_num_drones]:[Max_num_drones]]=5,Table2[[#This Row],[Solving_time]:[Solving_time]],"")</f>
        <v/>
      </c>
    </row>
    <row r="1480" spans="1:4">
      <c r="A1480" s="20" t="str" cm="1">
        <f t="array" ref="A1480">IF(Table2[[#This Row],[Max_num_drones]:[Max_num_drones]]=2,Table2[[#This Row],[Solving_time]:[Solving_time]],"")</f>
        <v/>
      </c>
      <c r="B1480" s="20" t="str" cm="1">
        <f t="array" ref="B1480">IF(Table2[[#This Row],[Max_num_drones]:[Max_num_drones]]=3,Table2[[#This Row],[Solving_time]:[Solving_time]],"")</f>
        <v/>
      </c>
      <c r="C1480" s="20" t="str" cm="1">
        <f t="array" ref="C1480">IF(Table2[[#This Row],[Max_num_drones]:[Max_num_drones]]=4,Table2[[#This Row],[Solving_time]:[Solving_time]],"")</f>
        <v/>
      </c>
      <c r="D1480" s="20" t="str" cm="1">
        <f t="array" ref="D1480">IF(Table2[[#This Row],[Max_num_drones]:[Max_num_drones]]=5,Table2[[#This Row],[Solving_time]:[Solving_time]],"")</f>
        <v/>
      </c>
    </row>
    <row r="1481" spans="1:4">
      <c r="A1481" s="20" t="str" cm="1">
        <f t="array" ref="A1481">IF(Table2[[#This Row],[Max_num_drones]:[Max_num_drones]]=2,Table2[[#This Row],[Solving_time]:[Solving_time]],"")</f>
        <v/>
      </c>
      <c r="B1481" s="20" t="str" cm="1">
        <f t="array" ref="B1481">IF(Table2[[#This Row],[Max_num_drones]:[Max_num_drones]]=3,Table2[[#This Row],[Solving_time]:[Solving_time]],"")</f>
        <v/>
      </c>
      <c r="C1481" s="20" t="str" cm="1">
        <f t="array" ref="C1481">IF(Table2[[#This Row],[Max_num_drones]:[Max_num_drones]]=4,Table2[[#This Row],[Solving_time]:[Solving_time]],"")</f>
        <v/>
      </c>
      <c r="D1481" s="20" t="str" cm="1">
        <f t="array" ref="D1481">IF(Table2[[#This Row],[Max_num_drones]:[Max_num_drones]]=5,Table2[[#This Row],[Solving_time]:[Solving_time]],"")</f>
        <v/>
      </c>
    </row>
    <row r="1482" spans="1:4">
      <c r="A1482" s="20" t="str" cm="1">
        <f t="array" ref="A1482">IF(Table2[[#This Row],[Max_num_drones]:[Max_num_drones]]=2,Table2[[#This Row],[Solving_time]:[Solving_time]],"")</f>
        <v/>
      </c>
      <c r="B1482" s="20" t="str" cm="1">
        <f t="array" ref="B1482">IF(Table2[[#This Row],[Max_num_drones]:[Max_num_drones]]=3,Table2[[#This Row],[Solving_time]:[Solving_time]],"")</f>
        <v/>
      </c>
      <c r="C1482" s="20" t="str" cm="1">
        <f t="array" ref="C1482">IF(Table2[[#This Row],[Max_num_drones]:[Max_num_drones]]=4,Table2[[#This Row],[Solving_time]:[Solving_time]],"")</f>
        <v/>
      </c>
      <c r="D1482" s="20" t="str" cm="1">
        <f t="array" ref="D1482">IF(Table2[[#This Row],[Max_num_drones]:[Max_num_drones]]=5,Table2[[#This Row],[Solving_time]:[Solving_time]],"")</f>
        <v/>
      </c>
    </row>
    <row r="1483" spans="1:4">
      <c r="A1483" s="20" t="str" cm="1">
        <f t="array" ref="A1483">IF(Table2[[#This Row],[Max_num_drones]:[Max_num_drones]]=2,Table2[[#This Row],[Solving_time]:[Solving_time]],"")</f>
        <v/>
      </c>
      <c r="B1483" s="20" t="str" cm="1">
        <f t="array" ref="B1483">IF(Table2[[#This Row],[Max_num_drones]:[Max_num_drones]]=3,Table2[[#This Row],[Solving_time]:[Solving_time]],"")</f>
        <v/>
      </c>
      <c r="C1483" s="20" t="str" cm="1">
        <f t="array" ref="C1483">IF(Table2[[#This Row],[Max_num_drones]:[Max_num_drones]]=4,Table2[[#This Row],[Solving_time]:[Solving_time]],"")</f>
        <v/>
      </c>
      <c r="D1483" s="20" t="str" cm="1">
        <f t="array" ref="D1483">IF(Table2[[#This Row],[Max_num_drones]:[Max_num_drones]]=5,Table2[[#This Row],[Solving_time]:[Solving_time]],"")</f>
        <v/>
      </c>
    </row>
    <row r="1484" spans="1:4">
      <c r="A1484" s="20" t="str" cm="1">
        <f t="array" ref="A1484">IF(Table2[[#This Row],[Max_num_drones]:[Max_num_drones]]=2,Table2[[#This Row],[Solving_time]:[Solving_time]],"")</f>
        <v/>
      </c>
      <c r="B1484" s="20" t="str" cm="1">
        <f t="array" ref="B1484">IF(Table2[[#This Row],[Max_num_drones]:[Max_num_drones]]=3,Table2[[#This Row],[Solving_time]:[Solving_time]],"")</f>
        <v/>
      </c>
      <c r="C1484" s="20" t="str" cm="1">
        <f t="array" ref="C1484">IF(Table2[[#This Row],[Max_num_drones]:[Max_num_drones]]=4,Table2[[#This Row],[Solving_time]:[Solving_time]],"")</f>
        <v/>
      </c>
      <c r="D1484" s="20" t="str" cm="1">
        <f t="array" ref="D1484">IF(Table2[[#This Row],[Max_num_drones]:[Max_num_drones]]=5,Table2[[#This Row],[Solving_time]:[Solving_time]],"")</f>
        <v/>
      </c>
    </row>
    <row r="1485" spans="1:4">
      <c r="A1485" s="20" t="str" cm="1">
        <f t="array" ref="A1485">IF(Table2[[#This Row],[Max_num_drones]:[Max_num_drones]]=2,Table2[[#This Row],[Solving_time]:[Solving_time]],"")</f>
        <v/>
      </c>
      <c r="B1485" s="20" t="str" cm="1">
        <f t="array" ref="B1485">IF(Table2[[#This Row],[Max_num_drones]:[Max_num_drones]]=3,Table2[[#This Row],[Solving_time]:[Solving_time]],"")</f>
        <v/>
      </c>
      <c r="C1485" s="20" t="str" cm="1">
        <f t="array" ref="C1485">IF(Table2[[#This Row],[Max_num_drones]:[Max_num_drones]]=4,Table2[[#This Row],[Solving_time]:[Solving_time]],"")</f>
        <v/>
      </c>
      <c r="D1485" s="20" t="str" cm="1">
        <f t="array" ref="D1485">IF(Table2[[#This Row],[Max_num_drones]:[Max_num_drones]]=5,Table2[[#This Row],[Solving_time]:[Solving_time]],"")</f>
        <v/>
      </c>
    </row>
    <row r="1486" spans="1:4">
      <c r="A1486" s="20" t="str" cm="1">
        <f t="array" ref="A1486">IF(Table2[[#This Row],[Max_num_drones]:[Max_num_drones]]=2,Table2[[#This Row],[Solving_time]:[Solving_time]],"")</f>
        <v/>
      </c>
      <c r="B1486" s="20" t="str" cm="1">
        <f t="array" ref="B1486">IF(Table2[[#This Row],[Max_num_drones]:[Max_num_drones]]=3,Table2[[#This Row],[Solving_time]:[Solving_time]],"")</f>
        <v/>
      </c>
      <c r="C1486" s="20" t="str" cm="1">
        <f t="array" ref="C1486">IF(Table2[[#This Row],[Max_num_drones]:[Max_num_drones]]=4,Table2[[#This Row],[Solving_time]:[Solving_time]],"")</f>
        <v/>
      </c>
      <c r="D1486" s="20" t="str" cm="1">
        <f t="array" ref="D1486">IF(Table2[[#This Row],[Max_num_drones]:[Max_num_drones]]=5,Table2[[#This Row],[Solving_time]:[Solving_time]],"")</f>
        <v/>
      </c>
    </row>
    <row r="1487" spans="1:4">
      <c r="A1487" s="20" t="str" cm="1">
        <f t="array" ref="A1487">IF(Table2[[#This Row],[Max_num_drones]:[Max_num_drones]]=2,Table2[[#This Row],[Solving_time]:[Solving_time]],"")</f>
        <v/>
      </c>
      <c r="B1487" s="20" t="str" cm="1">
        <f t="array" ref="B1487">IF(Table2[[#This Row],[Max_num_drones]:[Max_num_drones]]=3,Table2[[#This Row],[Solving_time]:[Solving_time]],"")</f>
        <v/>
      </c>
      <c r="C1487" s="20" t="str" cm="1">
        <f t="array" ref="C1487">IF(Table2[[#This Row],[Max_num_drones]:[Max_num_drones]]=4,Table2[[#This Row],[Solving_time]:[Solving_time]],"")</f>
        <v/>
      </c>
      <c r="D1487" s="20" t="str" cm="1">
        <f t="array" ref="D1487">IF(Table2[[#This Row],[Max_num_drones]:[Max_num_drones]]=5,Table2[[#This Row],[Solving_time]:[Solving_time]],"")</f>
        <v/>
      </c>
    </row>
    <row r="1488" spans="1:4">
      <c r="A1488" s="20" t="str" cm="1">
        <f t="array" ref="A1488">IF(Table2[[#This Row],[Max_num_drones]:[Max_num_drones]]=2,Table2[[#This Row],[Solving_time]:[Solving_time]],"")</f>
        <v/>
      </c>
      <c r="B1488" s="20" t="str" cm="1">
        <f t="array" ref="B1488">IF(Table2[[#This Row],[Max_num_drones]:[Max_num_drones]]=3,Table2[[#This Row],[Solving_time]:[Solving_time]],"")</f>
        <v/>
      </c>
      <c r="C1488" s="20" t="str" cm="1">
        <f t="array" ref="C1488">IF(Table2[[#This Row],[Max_num_drones]:[Max_num_drones]]=4,Table2[[#This Row],[Solving_time]:[Solving_time]],"")</f>
        <v/>
      </c>
      <c r="D1488" s="20" t="str" cm="1">
        <f t="array" ref="D1488">IF(Table2[[#This Row],[Max_num_drones]:[Max_num_drones]]=5,Table2[[#This Row],[Solving_time]:[Solving_time]],"")</f>
        <v/>
      </c>
    </row>
    <row r="1489" spans="1:4">
      <c r="A1489" s="20" t="str" cm="1">
        <f t="array" ref="A1489">IF(Table2[[#This Row],[Max_num_drones]:[Max_num_drones]]=2,Table2[[#This Row],[Solving_time]:[Solving_time]],"")</f>
        <v/>
      </c>
      <c r="B1489" s="20" t="str" cm="1">
        <f t="array" ref="B1489">IF(Table2[[#This Row],[Max_num_drones]:[Max_num_drones]]=3,Table2[[#This Row],[Solving_time]:[Solving_time]],"")</f>
        <v/>
      </c>
      <c r="C1489" s="20" t="str" cm="1">
        <f t="array" ref="C1489">IF(Table2[[#This Row],[Max_num_drones]:[Max_num_drones]]=4,Table2[[#This Row],[Solving_time]:[Solving_time]],"")</f>
        <v/>
      </c>
      <c r="D1489" s="20" t="str" cm="1">
        <f t="array" ref="D1489">IF(Table2[[#This Row],[Max_num_drones]:[Max_num_drones]]=5,Table2[[#This Row],[Solving_time]:[Solving_time]],"")</f>
        <v/>
      </c>
    </row>
    <row r="1490" spans="1:4">
      <c r="A1490" s="20" t="str" cm="1">
        <f t="array" ref="A1490">IF(Table2[[#This Row],[Max_num_drones]:[Max_num_drones]]=2,Table2[[#This Row],[Solving_time]:[Solving_time]],"")</f>
        <v/>
      </c>
      <c r="B1490" s="20" t="str" cm="1">
        <f t="array" ref="B1490">IF(Table2[[#This Row],[Max_num_drones]:[Max_num_drones]]=3,Table2[[#This Row],[Solving_time]:[Solving_time]],"")</f>
        <v/>
      </c>
      <c r="C1490" s="20" t="str" cm="1">
        <f t="array" ref="C1490">IF(Table2[[#This Row],[Max_num_drones]:[Max_num_drones]]=4,Table2[[#This Row],[Solving_time]:[Solving_time]],"")</f>
        <v/>
      </c>
      <c r="D1490" s="20" t="str" cm="1">
        <f t="array" ref="D1490">IF(Table2[[#This Row],[Max_num_drones]:[Max_num_drones]]=5,Table2[[#This Row],[Solving_time]:[Solving_time]],"")</f>
        <v/>
      </c>
    </row>
    <row r="1491" spans="1:4">
      <c r="A1491" s="20" t="str" cm="1">
        <f t="array" ref="A1491">IF(Table2[[#This Row],[Max_num_drones]:[Max_num_drones]]=2,Table2[[#This Row],[Solving_time]:[Solving_time]],"")</f>
        <v/>
      </c>
      <c r="B1491" s="20" t="str" cm="1">
        <f t="array" ref="B1491">IF(Table2[[#This Row],[Max_num_drones]:[Max_num_drones]]=3,Table2[[#This Row],[Solving_time]:[Solving_time]],"")</f>
        <v/>
      </c>
      <c r="C1491" s="20" t="str" cm="1">
        <f t="array" ref="C1491">IF(Table2[[#This Row],[Max_num_drones]:[Max_num_drones]]=4,Table2[[#This Row],[Solving_time]:[Solving_time]],"")</f>
        <v/>
      </c>
      <c r="D1491" s="20" t="str" cm="1">
        <f t="array" ref="D1491">IF(Table2[[#This Row],[Max_num_drones]:[Max_num_drones]]=5,Table2[[#This Row],[Solving_time]:[Solving_time]],"")</f>
        <v/>
      </c>
    </row>
    <row r="1492" spans="1:4">
      <c r="A1492" s="20" t="str" cm="1">
        <f t="array" ref="A1492">IF(Table2[[#This Row],[Max_num_drones]:[Max_num_drones]]=2,Table2[[#This Row],[Solving_time]:[Solving_time]],"")</f>
        <v/>
      </c>
      <c r="B1492" s="20" t="str" cm="1">
        <f t="array" ref="B1492">IF(Table2[[#This Row],[Max_num_drones]:[Max_num_drones]]=3,Table2[[#This Row],[Solving_time]:[Solving_time]],"")</f>
        <v/>
      </c>
      <c r="C1492" s="20" t="str" cm="1">
        <f t="array" ref="C1492">IF(Table2[[#This Row],[Max_num_drones]:[Max_num_drones]]=4,Table2[[#This Row],[Solving_time]:[Solving_time]],"")</f>
        <v/>
      </c>
      <c r="D1492" s="20" t="str" cm="1">
        <f t="array" ref="D1492">IF(Table2[[#This Row],[Max_num_drones]:[Max_num_drones]]=5,Table2[[#This Row],[Solving_time]:[Solving_time]],"")</f>
        <v/>
      </c>
    </row>
    <row r="1493" spans="1:4">
      <c r="A1493" s="20" t="str" cm="1">
        <f t="array" ref="A1493">IF(Table2[[#This Row],[Max_num_drones]:[Max_num_drones]]=2,Table2[[#This Row],[Solving_time]:[Solving_time]],"")</f>
        <v/>
      </c>
      <c r="B1493" s="20" t="str" cm="1">
        <f t="array" ref="B1493">IF(Table2[[#This Row],[Max_num_drones]:[Max_num_drones]]=3,Table2[[#This Row],[Solving_time]:[Solving_time]],"")</f>
        <v/>
      </c>
      <c r="C1493" s="20" t="str" cm="1">
        <f t="array" ref="C1493">IF(Table2[[#This Row],[Max_num_drones]:[Max_num_drones]]=4,Table2[[#This Row],[Solving_time]:[Solving_time]],"")</f>
        <v/>
      </c>
      <c r="D1493" s="20" t="str" cm="1">
        <f t="array" ref="D1493">IF(Table2[[#This Row],[Max_num_drones]:[Max_num_drones]]=5,Table2[[#This Row],[Solving_time]:[Solving_time]],"")</f>
        <v/>
      </c>
    </row>
    <row r="1494" spans="1:4">
      <c r="A1494" s="20" t="str" cm="1">
        <f t="array" ref="A1494">IF(Table2[[#This Row],[Max_num_drones]:[Max_num_drones]]=2,Table2[[#This Row],[Solving_time]:[Solving_time]],"")</f>
        <v/>
      </c>
      <c r="B1494" s="20" t="str" cm="1">
        <f t="array" ref="B1494">IF(Table2[[#This Row],[Max_num_drones]:[Max_num_drones]]=3,Table2[[#This Row],[Solving_time]:[Solving_time]],"")</f>
        <v/>
      </c>
      <c r="C1494" s="20" t="str" cm="1">
        <f t="array" ref="C1494">IF(Table2[[#This Row],[Max_num_drones]:[Max_num_drones]]=4,Table2[[#This Row],[Solving_time]:[Solving_time]],"")</f>
        <v/>
      </c>
      <c r="D1494" s="20" t="str" cm="1">
        <f t="array" ref="D1494">IF(Table2[[#This Row],[Max_num_drones]:[Max_num_drones]]=5,Table2[[#This Row],[Solving_time]:[Solving_time]],"")</f>
        <v/>
      </c>
    </row>
    <row r="1495" spans="1:4">
      <c r="A1495" s="20" t="str" cm="1">
        <f t="array" ref="A1495">IF(Table2[[#This Row],[Max_num_drones]:[Max_num_drones]]=2,Table2[[#This Row],[Solving_time]:[Solving_time]],"")</f>
        <v/>
      </c>
      <c r="B1495" s="20" t="str" cm="1">
        <f t="array" ref="B1495">IF(Table2[[#This Row],[Max_num_drones]:[Max_num_drones]]=3,Table2[[#This Row],[Solving_time]:[Solving_time]],"")</f>
        <v/>
      </c>
      <c r="C1495" s="20" t="str" cm="1">
        <f t="array" ref="C1495">IF(Table2[[#This Row],[Max_num_drones]:[Max_num_drones]]=4,Table2[[#This Row],[Solving_time]:[Solving_time]],"")</f>
        <v/>
      </c>
      <c r="D1495" s="20" t="str" cm="1">
        <f t="array" ref="D1495">IF(Table2[[#This Row],[Max_num_drones]:[Max_num_drones]]=5,Table2[[#This Row],[Solving_time]:[Solving_time]],"")</f>
        <v/>
      </c>
    </row>
    <row r="1496" spans="1:4">
      <c r="A1496" s="20" t="str" cm="1">
        <f t="array" ref="A1496">IF(Table2[[#This Row],[Max_num_drones]:[Max_num_drones]]=2,Table2[[#This Row],[Solving_time]:[Solving_time]],"")</f>
        <v/>
      </c>
      <c r="B1496" s="20" t="str" cm="1">
        <f t="array" ref="B1496">IF(Table2[[#This Row],[Max_num_drones]:[Max_num_drones]]=3,Table2[[#This Row],[Solving_time]:[Solving_time]],"")</f>
        <v/>
      </c>
      <c r="C1496" s="20" t="str" cm="1">
        <f t="array" ref="C1496">IF(Table2[[#This Row],[Max_num_drones]:[Max_num_drones]]=4,Table2[[#This Row],[Solving_time]:[Solving_time]],"")</f>
        <v/>
      </c>
      <c r="D1496" s="20" t="str" cm="1">
        <f t="array" ref="D1496">IF(Table2[[#This Row],[Max_num_drones]:[Max_num_drones]]=5,Table2[[#This Row],[Solving_time]:[Solving_time]],"")</f>
        <v/>
      </c>
    </row>
    <row r="1497" spans="1:4">
      <c r="A1497" s="20" t="str" cm="1">
        <f t="array" ref="A1497">IF(Table2[[#This Row],[Max_num_drones]:[Max_num_drones]]=2,Table2[[#This Row],[Solving_time]:[Solving_time]],"")</f>
        <v/>
      </c>
      <c r="B1497" s="20" t="str" cm="1">
        <f t="array" ref="B1497">IF(Table2[[#This Row],[Max_num_drones]:[Max_num_drones]]=3,Table2[[#This Row],[Solving_time]:[Solving_time]],"")</f>
        <v/>
      </c>
      <c r="C1497" s="20" t="str" cm="1">
        <f t="array" ref="C1497">IF(Table2[[#This Row],[Max_num_drones]:[Max_num_drones]]=4,Table2[[#This Row],[Solving_time]:[Solving_time]],"")</f>
        <v/>
      </c>
      <c r="D1497" s="20" t="str" cm="1">
        <f t="array" ref="D1497">IF(Table2[[#This Row],[Max_num_drones]:[Max_num_drones]]=5,Table2[[#This Row],[Solving_time]:[Solving_time]],"")</f>
        <v/>
      </c>
    </row>
    <row r="1498" spans="1:4">
      <c r="A1498" s="20" t="str" cm="1">
        <f t="array" ref="A1498">IF(Table2[[#This Row],[Max_num_drones]:[Max_num_drones]]=2,Table2[[#This Row],[Solving_time]:[Solving_time]],"")</f>
        <v/>
      </c>
      <c r="B1498" s="20" t="str" cm="1">
        <f t="array" ref="B1498">IF(Table2[[#This Row],[Max_num_drones]:[Max_num_drones]]=3,Table2[[#This Row],[Solving_time]:[Solving_time]],"")</f>
        <v/>
      </c>
      <c r="C1498" s="20" t="str" cm="1">
        <f t="array" ref="C1498">IF(Table2[[#This Row],[Max_num_drones]:[Max_num_drones]]=4,Table2[[#This Row],[Solving_time]:[Solving_time]],"")</f>
        <v/>
      </c>
      <c r="D1498" s="20" t="str" cm="1">
        <f t="array" ref="D1498">IF(Table2[[#This Row],[Max_num_drones]:[Max_num_drones]]=5,Table2[[#This Row],[Solving_time]:[Solving_time]],"")</f>
        <v/>
      </c>
    </row>
    <row r="1499" spans="1:4">
      <c r="A1499" s="20" t="str" cm="1">
        <f t="array" ref="A1499">IF(Table2[[#This Row],[Max_num_drones]:[Max_num_drones]]=2,Table2[[#This Row],[Solving_time]:[Solving_time]],"")</f>
        <v/>
      </c>
      <c r="B1499" s="20" t="str" cm="1">
        <f t="array" ref="B1499">IF(Table2[[#This Row],[Max_num_drones]:[Max_num_drones]]=3,Table2[[#This Row],[Solving_time]:[Solving_time]],"")</f>
        <v/>
      </c>
      <c r="C1499" s="20" t="str" cm="1">
        <f t="array" ref="C1499">IF(Table2[[#This Row],[Max_num_drones]:[Max_num_drones]]=4,Table2[[#This Row],[Solving_time]:[Solving_time]],"")</f>
        <v/>
      </c>
      <c r="D1499" s="20" t="str" cm="1">
        <f t="array" ref="D1499">IF(Table2[[#This Row],[Max_num_drones]:[Max_num_drones]]=5,Table2[[#This Row],[Solving_time]:[Solving_time]],"")</f>
        <v/>
      </c>
    </row>
    <row r="1500" spans="1:4">
      <c r="A1500" s="20" t="str" cm="1">
        <f t="array" ref="A1500">IF(Table2[[#This Row],[Max_num_drones]:[Max_num_drones]]=2,Table2[[#This Row],[Solving_time]:[Solving_time]],"")</f>
        <v/>
      </c>
      <c r="B1500" s="20" t="str" cm="1">
        <f t="array" ref="B1500">IF(Table2[[#This Row],[Max_num_drones]:[Max_num_drones]]=3,Table2[[#This Row],[Solving_time]:[Solving_time]],"")</f>
        <v/>
      </c>
      <c r="C1500" s="20" t="str" cm="1">
        <f t="array" ref="C1500">IF(Table2[[#This Row],[Max_num_drones]:[Max_num_drones]]=4,Table2[[#This Row],[Solving_time]:[Solving_time]],"")</f>
        <v/>
      </c>
      <c r="D1500" s="20" t="str" cm="1">
        <f t="array" ref="D1500">IF(Table2[[#This Row],[Max_num_drones]:[Max_num_drones]]=5,Table2[[#This Row],[Solving_time]:[Solving_time]],"")</f>
        <v/>
      </c>
    </row>
    <row r="1501" spans="1:4">
      <c r="A1501" s="20" t="str" cm="1">
        <f t="array" ref="A1501">IF(Table2[[#This Row],[Max_num_drones]:[Max_num_drones]]=2,Table2[[#This Row],[Solving_time]:[Solving_time]],"")</f>
        <v/>
      </c>
      <c r="B1501" s="20" t="str" cm="1">
        <f t="array" ref="B1501">IF(Table2[[#This Row],[Max_num_drones]:[Max_num_drones]]=3,Table2[[#This Row],[Solving_time]:[Solving_time]],"")</f>
        <v/>
      </c>
      <c r="C1501" s="20" t="str" cm="1">
        <f t="array" ref="C1501">IF(Table2[[#This Row],[Max_num_drones]:[Max_num_drones]]=4,Table2[[#This Row],[Solving_time]:[Solving_time]],"")</f>
        <v/>
      </c>
      <c r="D1501" s="20" t="str" cm="1">
        <f t="array" ref="D1501">IF(Table2[[#This Row],[Max_num_drones]:[Max_num_drones]]=5,Table2[[#This Row],[Solving_time]:[Solving_time]],"")</f>
        <v/>
      </c>
    </row>
    <row r="1502" spans="1:4">
      <c r="A1502" s="20" t="str" cm="1">
        <f t="array" ref="A1502">IF(Table2[[#This Row],[Max_num_drones]:[Max_num_drones]]=2,Table2[[#This Row],[Solving_time]:[Solving_time]],"")</f>
        <v/>
      </c>
      <c r="B1502" s="20" t="str" cm="1">
        <f t="array" ref="B1502">IF(Table2[[#This Row],[Max_num_drones]:[Max_num_drones]]=3,Table2[[#This Row],[Solving_time]:[Solving_time]],"")</f>
        <v/>
      </c>
      <c r="C1502" s="20" t="str" cm="1">
        <f t="array" ref="C1502">IF(Table2[[#This Row],[Max_num_drones]:[Max_num_drones]]=4,Table2[[#This Row],[Solving_time]:[Solving_time]],"")</f>
        <v/>
      </c>
      <c r="D1502" s="20" t="str" cm="1">
        <f t="array" ref="D1502">IF(Table2[[#This Row],[Max_num_drones]:[Max_num_drones]]=5,Table2[[#This Row],[Solving_time]:[Solving_time]],"")</f>
        <v/>
      </c>
    </row>
    <row r="1503" spans="1:4">
      <c r="A1503" s="20" t="str" cm="1">
        <f t="array" ref="A1503">IF(Table2[[#This Row],[Max_num_drones]:[Max_num_drones]]=2,Table2[[#This Row],[Solving_time]:[Solving_time]],"")</f>
        <v/>
      </c>
      <c r="B1503" s="20" t="str" cm="1">
        <f t="array" ref="B1503">IF(Table2[[#This Row],[Max_num_drones]:[Max_num_drones]]=3,Table2[[#This Row],[Solving_time]:[Solving_time]],"")</f>
        <v/>
      </c>
      <c r="C1503" s="20" t="str" cm="1">
        <f t="array" ref="C1503">IF(Table2[[#This Row],[Max_num_drones]:[Max_num_drones]]=4,Table2[[#This Row],[Solving_time]:[Solving_time]],"")</f>
        <v/>
      </c>
      <c r="D1503" s="20" t="str" cm="1">
        <f t="array" ref="D1503">IF(Table2[[#This Row],[Max_num_drones]:[Max_num_drones]]=5,Table2[[#This Row],[Solving_time]:[Solving_time]],"")</f>
        <v/>
      </c>
    </row>
    <row r="1504" spans="1:4">
      <c r="A1504" s="20" t="str" cm="1">
        <f t="array" ref="A1504">IF(Table2[[#This Row],[Max_num_drones]:[Max_num_drones]]=2,Table2[[#This Row],[Solving_time]:[Solving_time]],"")</f>
        <v/>
      </c>
      <c r="B1504" s="20" t="str" cm="1">
        <f t="array" ref="B1504">IF(Table2[[#This Row],[Max_num_drones]:[Max_num_drones]]=3,Table2[[#This Row],[Solving_time]:[Solving_time]],"")</f>
        <v/>
      </c>
      <c r="C1504" s="20" t="str" cm="1">
        <f t="array" ref="C1504">IF(Table2[[#This Row],[Max_num_drones]:[Max_num_drones]]=4,Table2[[#This Row],[Solving_time]:[Solving_time]],"")</f>
        <v/>
      </c>
      <c r="D1504" s="20" t="str" cm="1">
        <f t="array" ref="D1504">IF(Table2[[#This Row],[Max_num_drones]:[Max_num_drones]]=5,Table2[[#This Row],[Solving_time]:[Solving_time]],"")</f>
        <v/>
      </c>
    </row>
    <row r="1505" spans="1:4">
      <c r="A1505" s="20" t="str" cm="1">
        <f t="array" ref="A1505">IF(Table2[[#This Row],[Max_num_drones]:[Max_num_drones]]=2,Table2[[#This Row],[Solving_time]:[Solving_time]],"")</f>
        <v/>
      </c>
      <c r="B1505" s="20" t="str" cm="1">
        <f t="array" ref="B1505">IF(Table2[[#This Row],[Max_num_drones]:[Max_num_drones]]=3,Table2[[#This Row],[Solving_time]:[Solving_time]],"")</f>
        <v/>
      </c>
      <c r="C1505" s="20" t="str" cm="1">
        <f t="array" ref="C1505">IF(Table2[[#This Row],[Max_num_drones]:[Max_num_drones]]=4,Table2[[#This Row],[Solving_time]:[Solving_time]],"")</f>
        <v/>
      </c>
      <c r="D1505" s="20" t="str" cm="1">
        <f t="array" ref="D1505">IF(Table2[[#This Row],[Max_num_drones]:[Max_num_drones]]=5,Table2[[#This Row],[Solving_time]:[Solving_time]],"")</f>
        <v/>
      </c>
    </row>
    <row r="1506" spans="1:4">
      <c r="A1506" s="20" t="str" cm="1">
        <f t="array" ref="A1506">IF(Table2[[#This Row],[Max_num_drones]:[Max_num_drones]]=2,Table2[[#This Row],[Solving_time]:[Solving_time]],"")</f>
        <v/>
      </c>
      <c r="B1506" s="20" t="str" cm="1">
        <f t="array" ref="B1506">IF(Table2[[#This Row],[Max_num_drones]:[Max_num_drones]]=3,Table2[[#This Row],[Solving_time]:[Solving_time]],"")</f>
        <v/>
      </c>
      <c r="C1506" s="20" t="str" cm="1">
        <f t="array" ref="C1506">IF(Table2[[#This Row],[Max_num_drones]:[Max_num_drones]]=4,Table2[[#This Row],[Solving_time]:[Solving_time]],"")</f>
        <v/>
      </c>
      <c r="D1506" s="20" t="str" cm="1">
        <f t="array" ref="D1506">IF(Table2[[#This Row],[Max_num_drones]:[Max_num_drones]]=5,Table2[[#This Row],[Solving_time]:[Solving_time]],"")</f>
        <v/>
      </c>
    </row>
    <row r="1507" spans="1:4">
      <c r="A1507" s="20" t="str" cm="1">
        <f t="array" ref="A1507">IF(Table2[[#This Row],[Max_num_drones]:[Max_num_drones]]=2,Table2[[#This Row],[Solving_time]:[Solving_time]],"")</f>
        <v/>
      </c>
      <c r="B1507" s="20" t="str" cm="1">
        <f t="array" ref="B1507">IF(Table2[[#This Row],[Max_num_drones]:[Max_num_drones]]=3,Table2[[#This Row],[Solving_time]:[Solving_time]],"")</f>
        <v/>
      </c>
      <c r="C1507" s="20" t="str" cm="1">
        <f t="array" ref="C1507">IF(Table2[[#This Row],[Max_num_drones]:[Max_num_drones]]=4,Table2[[#This Row],[Solving_time]:[Solving_time]],"")</f>
        <v/>
      </c>
      <c r="D1507" s="20" t="str" cm="1">
        <f t="array" ref="D1507">IF(Table2[[#This Row],[Max_num_drones]:[Max_num_drones]]=5,Table2[[#This Row],[Solving_time]:[Solving_time]],"")</f>
        <v/>
      </c>
    </row>
    <row r="1508" spans="1:4">
      <c r="A1508" s="20" t="str" cm="1">
        <f t="array" ref="A1508">IF(Table2[[#This Row],[Max_num_drones]:[Max_num_drones]]=2,Table2[[#This Row],[Solving_time]:[Solving_time]],"")</f>
        <v/>
      </c>
      <c r="B1508" s="20" t="str" cm="1">
        <f t="array" ref="B1508">IF(Table2[[#This Row],[Max_num_drones]:[Max_num_drones]]=3,Table2[[#This Row],[Solving_time]:[Solving_time]],"")</f>
        <v/>
      </c>
      <c r="C1508" s="20" t="str" cm="1">
        <f t="array" ref="C1508">IF(Table2[[#This Row],[Max_num_drones]:[Max_num_drones]]=4,Table2[[#This Row],[Solving_time]:[Solving_time]],"")</f>
        <v/>
      </c>
      <c r="D1508" s="20" t="str" cm="1">
        <f t="array" ref="D1508">IF(Table2[[#This Row],[Max_num_drones]:[Max_num_drones]]=5,Table2[[#This Row],[Solving_time]:[Solving_time]],"")</f>
        <v/>
      </c>
    </row>
    <row r="1509" spans="1:4">
      <c r="A1509" s="20" t="str" cm="1">
        <f t="array" ref="A1509">IF(Table2[[#This Row],[Max_num_drones]:[Max_num_drones]]=2,Table2[[#This Row],[Solving_time]:[Solving_time]],"")</f>
        <v/>
      </c>
      <c r="B1509" s="20" t="str" cm="1">
        <f t="array" ref="B1509">IF(Table2[[#This Row],[Max_num_drones]:[Max_num_drones]]=3,Table2[[#This Row],[Solving_time]:[Solving_time]],"")</f>
        <v/>
      </c>
      <c r="C1509" s="20" t="str" cm="1">
        <f t="array" ref="C1509">IF(Table2[[#This Row],[Max_num_drones]:[Max_num_drones]]=4,Table2[[#This Row],[Solving_time]:[Solving_time]],"")</f>
        <v/>
      </c>
      <c r="D1509" s="20" t="str" cm="1">
        <f t="array" ref="D1509">IF(Table2[[#This Row],[Max_num_drones]:[Max_num_drones]]=5,Table2[[#This Row],[Solving_time]:[Solving_time]],"")</f>
        <v/>
      </c>
    </row>
    <row r="1510" spans="1:4">
      <c r="A1510" s="20" t="str" cm="1">
        <f t="array" ref="A1510">IF(Table2[[#This Row],[Max_num_drones]:[Max_num_drones]]=2,Table2[[#This Row],[Solving_time]:[Solving_time]],"")</f>
        <v/>
      </c>
      <c r="B1510" s="20" t="str" cm="1">
        <f t="array" ref="B1510">IF(Table2[[#This Row],[Max_num_drones]:[Max_num_drones]]=3,Table2[[#This Row],[Solving_time]:[Solving_time]],"")</f>
        <v/>
      </c>
      <c r="C1510" s="20" t="str" cm="1">
        <f t="array" ref="C1510">IF(Table2[[#This Row],[Max_num_drones]:[Max_num_drones]]=4,Table2[[#This Row],[Solving_time]:[Solving_time]],"")</f>
        <v/>
      </c>
      <c r="D1510" s="20" t="str" cm="1">
        <f t="array" ref="D1510">IF(Table2[[#This Row],[Max_num_drones]:[Max_num_drones]]=5,Table2[[#This Row],[Solving_time]:[Solving_time]],"")</f>
        <v/>
      </c>
    </row>
    <row r="1511" spans="1:4">
      <c r="A1511" s="20" t="str" cm="1">
        <f t="array" ref="A1511">IF(Table2[[#This Row],[Max_num_drones]:[Max_num_drones]]=2,Table2[[#This Row],[Solving_time]:[Solving_time]],"")</f>
        <v/>
      </c>
      <c r="B1511" s="20" t="str" cm="1">
        <f t="array" ref="B1511">IF(Table2[[#This Row],[Max_num_drones]:[Max_num_drones]]=3,Table2[[#This Row],[Solving_time]:[Solving_time]],"")</f>
        <v/>
      </c>
      <c r="C1511" s="20" t="str" cm="1">
        <f t="array" ref="C1511">IF(Table2[[#This Row],[Max_num_drones]:[Max_num_drones]]=4,Table2[[#This Row],[Solving_time]:[Solving_time]],"")</f>
        <v/>
      </c>
      <c r="D1511" s="20" t="str" cm="1">
        <f t="array" ref="D1511">IF(Table2[[#This Row],[Max_num_drones]:[Max_num_drones]]=5,Table2[[#This Row],[Solving_time]:[Solving_time]],"")</f>
        <v/>
      </c>
    </row>
    <row r="1512" spans="1:4">
      <c r="A1512" s="20" t="str" cm="1">
        <f t="array" ref="A1512">IF(Table2[[#This Row],[Max_num_drones]:[Max_num_drones]]=2,Table2[[#This Row],[Solving_time]:[Solving_time]],"")</f>
        <v/>
      </c>
      <c r="B1512" s="20" t="str" cm="1">
        <f t="array" ref="B1512">IF(Table2[[#This Row],[Max_num_drones]:[Max_num_drones]]=3,Table2[[#This Row],[Solving_time]:[Solving_time]],"")</f>
        <v/>
      </c>
      <c r="C1512" s="20" t="str" cm="1">
        <f t="array" ref="C1512">IF(Table2[[#This Row],[Max_num_drones]:[Max_num_drones]]=4,Table2[[#This Row],[Solving_time]:[Solving_time]],"")</f>
        <v/>
      </c>
      <c r="D1512" s="20" t="str" cm="1">
        <f t="array" ref="D1512">IF(Table2[[#This Row],[Max_num_drones]:[Max_num_drones]]=5,Table2[[#This Row],[Solving_time]:[Solving_time]],"")</f>
        <v/>
      </c>
    </row>
    <row r="1513" spans="1:4">
      <c r="A1513" s="20" t="str" cm="1">
        <f t="array" ref="A1513">IF(Table2[[#This Row],[Max_num_drones]:[Max_num_drones]]=2,Table2[[#This Row],[Solving_time]:[Solving_time]],"")</f>
        <v/>
      </c>
      <c r="B1513" s="20" t="str" cm="1">
        <f t="array" ref="B1513">IF(Table2[[#This Row],[Max_num_drones]:[Max_num_drones]]=3,Table2[[#This Row],[Solving_time]:[Solving_time]],"")</f>
        <v/>
      </c>
      <c r="C1513" s="20" t="str" cm="1">
        <f t="array" ref="C1513">IF(Table2[[#This Row],[Max_num_drones]:[Max_num_drones]]=4,Table2[[#This Row],[Solving_time]:[Solving_time]],"")</f>
        <v/>
      </c>
      <c r="D1513" s="20" t="str" cm="1">
        <f t="array" ref="D1513">IF(Table2[[#This Row],[Max_num_drones]:[Max_num_drones]]=5,Table2[[#This Row],[Solving_time]:[Solving_time]],"")</f>
        <v/>
      </c>
    </row>
    <row r="1514" spans="1:4">
      <c r="A1514" s="20" t="str" cm="1">
        <f t="array" ref="A1514">IF(Table2[[#This Row],[Max_num_drones]:[Max_num_drones]]=2,Table2[[#This Row],[Solving_time]:[Solving_time]],"")</f>
        <v/>
      </c>
      <c r="B1514" s="20" t="str" cm="1">
        <f t="array" ref="B1514">IF(Table2[[#This Row],[Max_num_drones]:[Max_num_drones]]=3,Table2[[#This Row],[Solving_time]:[Solving_time]],"")</f>
        <v/>
      </c>
      <c r="C1514" s="20" t="str" cm="1">
        <f t="array" ref="C1514">IF(Table2[[#This Row],[Max_num_drones]:[Max_num_drones]]=4,Table2[[#This Row],[Solving_time]:[Solving_time]],"")</f>
        <v/>
      </c>
      <c r="D1514" s="20" t="str" cm="1">
        <f t="array" ref="D1514">IF(Table2[[#This Row],[Max_num_drones]:[Max_num_drones]]=5,Table2[[#This Row],[Solving_time]:[Solving_time]],"")</f>
        <v/>
      </c>
    </row>
    <row r="1515" spans="1:4">
      <c r="A1515" s="20" t="str" cm="1">
        <f t="array" ref="A1515">IF(Table2[[#This Row],[Max_num_drones]:[Max_num_drones]]=2,Table2[[#This Row],[Solving_time]:[Solving_time]],"")</f>
        <v/>
      </c>
      <c r="B1515" s="20" t="str" cm="1">
        <f t="array" ref="B1515">IF(Table2[[#This Row],[Max_num_drones]:[Max_num_drones]]=3,Table2[[#This Row],[Solving_time]:[Solving_time]],"")</f>
        <v/>
      </c>
      <c r="C1515" s="20" t="str" cm="1">
        <f t="array" ref="C1515">IF(Table2[[#This Row],[Max_num_drones]:[Max_num_drones]]=4,Table2[[#This Row],[Solving_time]:[Solving_time]],"")</f>
        <v/>
      </c>
      <c r="D1515" s="20" t="str" cm="1">
        <f t="array" ref="D1515">IF(Table2[[#This Row],[Max_num_drones]:[Max_num_drones]]=5,Table2[[#This Row],[Solving_time]:[Solving_time]],"")</f>
        <v/>
      </c>
    </row>
    <row r="1516" spans="1:4">
      <c r="A1516" s="20" t="str" cm="1">
        <f t="array" ref="A1516">IF(Table2[[#This Row],[Max_num_drones]:[Max_num_drones]]=2,Table2[[#This Row],[Solving_time]:[Solving_time]],"")</f>
        <v/>
      </c>
      <c r="B1516" s="20" t="str" cm="1">
        <f t="array" ref="B1516">IF(Table2[[#This Row],[Max_num_drones]:[Max_num_drones]]=3,Table2[[#This Row],[Solving_time]:[Solving_time]],"")</f>
        <v/>
      </c>
      <c r="C1516" s="20" t="str" cm="1">
        <f t="array" ref="C1516">IF(Table2[[#This Row],[Max_num_drones]:[Max_num_drones]]=4,Table2[[#This Row],[Solving_time]:[Solving_time]],"")</f>
        <v/>
      </c>
      <c r="D1516" s="20" t="str" cm="1">
        <f t="array" ref="D1516">IF(Table2[[#This Row],[Max_num_drones]:[Max_num_drones]]=5,Table2[[#This Row],[Solving_time]:[Solving_time]],"")</f>
        <v/>
      </c>
    </row>
    <row r="1517" spans="1:4">
      <c r="A1517" s="20" t="str" cm="1">
        <f t="array" ref="A1517">IF(Table2[[#This Row],[Max_num_drones]:[Max_num_drones]]=2,Table2[[#This Row],[Solving_time]:[Solving_time]],"")</f>
        <v/>
      </c>
      <c r="B1517" s="20" t="str" cm="1">
        <f t="array" ref="B1517">IF(Table2[[#This Row],[Max_num_drones]:[Max_num_drones]]=3,Table2[[#This Row],[Solving_time]:[Solving_time]],"")</f>
        <v/>
      </c>
      <c r="C1517" s="20" t="str" cm="1">
        <f t="array" ref="C1517">IF(Table2[[#This Row],[Max_num_drones]:[Max_num_drones]]=4,Table2[[#This Row],[Solving_time]:[Solving_time]],"")</f>
        <v/>
      </c>
      <c r="D1517" s="20" t="str" cm="1">
        <f t="array" ref="D1517">IF(Table2[[#This Row],[Max_num_drones]:[Max_num_drones]]=5,Table2[[#This Row],[Solving_time]:[Solving_time]],"")</f>
        <v/>
      </c>
    </row>
    <row r="1518" spans="1:4">
      <c r="A1518" s="20" t="str" cm="1">
        <f t="array" ref="A1518">IF(Table2[[#This Row],[Max_num_drones]:[Max_num_drones]]=2,Table2[[#This Row],[Solving_time]:[Solving_time]],"")</f>
        <v/>
      </c>
      <c r="B1518" s="20" t="str" cm="1">
        <f t="array" ref="B1518">IF(Table2[[#This Row],[Max_num_drones]:[Max_num_drones]]=3,Table2[[#This Row],[Solving_time]:[Solving_time]],"")</f>
        <v/>
      </c>
      <c r="C1518" s="20" t="str" cm="1">
        <f t="array" ref="C1518">IF(Table2[[#This Row],[Max_num_drones]:[Max_num_drones]]=4,Table2[[#This Row],[Solving_time]:[Solving_time]],"")</f>
        <v/>
      </c>
      <c r="D1518" s="20" t="str" cm="1">
        <f t="array" ref="D1518">IF(Table2[[#This Row],[Max_num_drones]:[Max_num_drones]]=5,Table2[[#This Row],[Solving_time]:[Solving_time]],"")</f>
        <v/>
      </c>
    </row>
    <row r="1519" spans="1:4">
      <c r="A1519" s="20" t="str" cm="1">
        <f t="array" ref="A1519">IF(Table2[[#This Row],[Max_num_drones]:[Max_num_drones]]=2,Table2[[#This Row],[Solving_time]:[Solving_time]],"")</f>
        <v/>
      </c>
      <c r="B1519" s="20" t="str" cm="1">
        <f t="array" ref="B1519">IF(Table2[[#This Row],[Max_num_drones]:[Max_num_drones]]=3,Table2[[#This Row],[Solving_time]:[Solving_time]],"")</f>
        <v/>
      </c>
      <c r="C1519" s="20" t="str" cm="1">
        <f t="array" ref="C1519">IF(Table2[[#This Row],[Max_num_drones]:[Max_num_drones]]=4,Table2[[#This Row],[Solving_time]:[Solving_time]],"")</f>
        <v/>
      </c>
      <c r="D1519" s="20" t="str" cm="1">
        <f t="array" ref="D1519">IF(Table2[[#This Row],[Max_num_drones]:[Max_num_drones]]=5,Table2[[#This Row],[Solving_time]:[Solving_time]],"")</f>
        <v/>
      </c>
    </row>
    <row r="1520" spans="1:4">
      <c r="A1520" s="20" t="str" cm="1">
        <f t="array" ref="A1520">IF(Table2[[#This Row],[Max_num_drones]:[Max_num_drones]]=2,Table2[[#This Row],[Solving_time]:[Solving_time]],"")</f>
        <v/>
      </c>
      <c r="B1520" s="20" t="str" cm="1">
        <f t="array" ref="B1520">IF(Table2[[#This Row],[Max_num_drones]:[Max_num_drones]]=3,Table2[[#This Row],[Solving_time]:[Solving_time]],"")</f>
        <v/>
      </c>
      <c r="C1520" s="20" t="str" cm="1">
        <f t="array" ref="C1520">IF(Table2[[#This Row],[Max_num_drones]:[Max_num_drones]]=4,Table2[[#This Row],[Solving_time]:[Solving_time]],"")</f>
        <v/>
      </c>
      <c r="D1520" s="20" t="str" cm="1">
        <f t="array" ref="D1520">IF(Table2[[#This Row],[Max_num_drones]:[Max_num_drones]]=5,Table2[[#This Row],[Solving_time]:[Solving_time]],"")</f>
        <v/>
      </c>
    </row>
    <row r="1521" spans="1:4">
      <c r="A1521" s="20" t="str" cm="1">
        <f t="array" ref="A1521">IF(Table2[[#This Row],[Max_num_drones]:[Max_num_drones]]=2,Table2[[#This Row],[Solving_time]:[Solving_time]],"")</f>
        <v/>
      </c>
      <c r="B1521" s="20" t="str" cm="1">
        <f t="array" ref="B1521">IF(Table2[[#This Row],[Max_num_drones]:[Max_num_drones]]=3,Table2[[#This Row],[Solving_time]:[Solving_time]],"")</f>
        <v/>
      </c>
      <c r="C1521" s="20" t="str" cm="1">
        <f t="array" ref="C1521">IF(Table2[[#This Row],[Max_num_drones]:[Max_num_drones]]=4,Table2[[#This Row],[Solving_time]:[Solving_time]],"")</f>
        <v/>
      </c>
      <c r="D1521" s="20" t="str" cm="1">
        <f t="array" ref="D1521">IF(Table2[[#This Row],[Max_num_drones]:[Max_num_drones]]=5,Table2[[#This Row],[Solving_time]:[Solving_time]],"")</f>
        <v/>
      </c>
    </row>
    <row r="1522" spans="1:4">
      <c r="A1522" s="20" t="str" cm="1">
        <f t="array" ref="A1522">IF(Table2[[#This Row],[Max_num_drones]:[Max_num_drones]]=2,Table2[[#This Row],[Solving_time]:[Solving_time]],"")</f>
        <v/>
      </c>
      <c r="B1522" s="20" t="str" cm="1">
        <f t="array" ref="B1522">IF(Table2[[#This Row],[Max_num_drones]:[Max_num_drones]]=3,Table2[[#This Row],[Solving_time]:[Solving_time]],"")</f>
        <v/>
      </c>
      <c r="C1522" s="20" t="str" cm="1">
        <f t="array" ref="C1522">IF(Table2[[#This Row],[Max_num_drones]:[Max_num_drones]]=4,Table2[[#This Row],[Solving_time]:[Solving_time]],"")</f>
        <v/>
      </c>
      <c r="D1522" s="20" t="str" cm="1">
        <f t="array" ref="D1522">IF(Table2[[#This Row],[Max_num_drones]:[Max_num_drones]]=5,Table2[[#This Row],[Solving_time]:[Solving_time]],"")</f>
        <v/>
      </c>
    </row>
    <row r="1523" spans="1:4">
      <c r="A1523" s="20" t="str" cm="1">
        <f t="array" ref="A1523">IF(Table2[[#This Row],[Max_num_drones]:[Max_num_drones]]=2,Table2[[#This Row],[Solving_time]:[Solving_time]],"")</f>
        <v/>
      </c>
      <c r="B1523" s="20" t="str" cm="1">
        <f t="array" ref="B1523">IF(Table2[[#This Row],[Max_num_drones]:[Max_num_drones]]=3,Table2[[#This Row],[Solving_time]:[Solving_time]],"")</f>
        <v/>
      </c>
      <c r="C1523" s="20" t="str" cm="1">
        <f t="array" ref="C1523">IF(Table2[[#This Row],[Max_num_drones]:[Max_num_drones]]=4,Table2[[#This Row],[Solving_time]:[Solving_time]],"")</f>
        <v/>
      </c>
      <c r="D1523" s="20" t="str" cm="1">
        <f t="array" ref="D1523">IF(Table2[[#This Row],[Max_num_drones]:[Max_num_drones]]=5,Table2[[#This Row],[Solving_time]:[Solving_time]],"")</f>
        <v/>
      </c>
    </row>
    <row r="1524" spans="1:4">
      <c r="A1524" s="20" t="str" cm="1">
        <f t="array" ref="A1524">IF(Table2[[#This Row],[Max_num_drones]:[Max_num_drones]]=2,Table2[[#This Row],[Solving_time]:[Solving_time]],"")</f>
        <v/>
      </c>
      <c r="B1524" s="20" t="str" cm="1">
        <f t="array" ref="B1524">IF(Table2[[#This Row],[Max_num_drones]:[Max_num_drones]]=3,Table2[[#This Row],[Solving_time]:[Solving_time]],"")</f>
        <v/>
      </c>
      <c r="C1524" s="20" t="str" cm="1">
        <f t="array" ref="C1524">IF(Table2[[#This Row],[Max_num_drones]:[Max_num_drones]]=4,Table2[[#This Row],[Solving_time]:[Solving_time]],"")</f>
        <v/>
      </c>
      <c r="D1524" s="20" t="str" cm="1">
        <f t="array" ref="D1524">IF(Table2[[#This Row],[Max_num_drones]:[Max_num_drones]]=5,Table2[[#This Row],[Solving_time]:[Solving_time]],"")</f>
        <v/>
      </c>
    </row>
    <row r="1525" spans="1:4">
      <c r="A1525" s="20" t="str" cm="1">
        <f t="array" ref="A1525">IF(Table2[[#This Row],[Max_num_drones]:[Max_num_drones]]=2,Table2[[#This Row],[Solving_time]:[Solving_time]],"")</f>
        <v/>
      </c>
      <c r="B1525" s="20" t="str" cm="1">
        <f t="array" ref="B1525">IF(Table2[[#This Row],[Max_num_drones]:[Max_num_drones]]=3,Table2[[#This Row],[Solving_time]:[Solving_time]],"")</f>
        <v/>
      </c>
      <c r="C1525" s="20" t="str" cm="1">
        <f t="array" ref="C1525">IF(Table2[[#This Row],[Max_num_drones]:[Max_num_drones]]=4,Table2[[#This Row],[Solving_time]:[Solving_time]],"")</f>
        <v/>
      </c>
      <c r="D1525" s="20" t="str" cm="1">
        <f t="array" ref="D1525">IF(Table2[[#This Row],[Max_num_drones]:[Max_num_drones]]=5,Table2[[#This Row],[Solving_time]:[Solving_time]],"")</f>
        <v/>
      </c>
    </row>
    <row r="1526" spans="1:4">
      <c r="A1526" s="20" t="str" cm="1">
        <f t="array" ref="A1526">IF(Table2[[#This Row],[Max_num_drones]:[Max_num_drones]]=2,Table2[[#This Row],[Solving_time]:[Solving_time]],"")</f>
        <v/>
      </c>
      <c r="B1526" s="20" t="str" cm="1">
        <f t="array" ref="B1526">IF(Table2[[#This Row],[Max_num_drones]:[Max_num_drones]]=3,Table2[[#This Row],[Solving_time]:[Solving_time]],"")</f>
        <v/>
      </c>
      <c r="C1526" s="20" t="str" cm="1">
        <f t="array" ref="C1526">IF(Table2[[#This Row],[Max_num_drones]:[Max_num_drones]]=4,Table2[[#This Row],[Solving_time]:[Solving_time]],"")</f>
        <v/>
      </c>
      <c r="D1526" s="20" t="str" cm="1">
        <f t="array" ref="D1526">IF(Table2[[#This Row],[Max_num_drones]:[Max_num_drones]]=5,Table2[[#This Row],[Solving_time]:[Solving_time]],"")</f>
        <v/>
      </c>
    </row>
    <row r="1527" spans="1:4">
      <c r="A1527" s="20" t="str" cm="1">
        <f t="array" ref="A1527">IF(Table2[[#This Row],[Max_num_drones]:[Max_num_drones]]=2,Table2[[#This Row],[Solving_time]:[Solving_time]],"")</f>
        <v/>
      </c>
      <c r="B1527" s="20" t="str" cm="1">
        <f t="array" ref="B1527">IF(Table2[[#This Row],[Max_num_drones]:[Max_num_drones]]=3,Table2[[#This Row],[Solving_time]:[Solving_time]],"")</f>
        <v/>
      </c>
      <c r="C1527" s="20" t="str" cm="1">
        <f t="array" ref="C1527">IF(Table2[[#This Row],[Max_num_drones]:[Max_num_drones]]=4,Table2[[#This Row],[Solving_time]:[Solving_time]],"")</f>
        <v/>
      </c>
      <c r="D1527" s="20" t="str" cm="1">
        <f t="array" ref="D1527">IF(Table2[[#This Row],[Max_num_drones]:[Max_num_drones]]=5,Table2[[#This Row],[Solving_time]:[Solving_time]],"")</f>
        <v/>
      </c>
    </row>
    <row r="1528" spans="1:4">
      <c r="A1528" s="20" t="str" cm="1">
        <f t="array" ref="A1528">IF(Table2[[#This Row],[Max_num_drones]:[Max_num_drones]]=2,Table2[[#This Row],[Solving_time]:[Solving_time]],"")</f>
        <v/>
      </c>
      <c r="B1528" s="20" t="str" cm="1">
        <f t="array" ref="B1528">IF(Table2[[#This Row],[Max_num_drones]:[Max_num_drones]]=3,Table2[[#This Row],[Solving_time]:[Solving_time]],"")</f>
        <v/>
      </c>
      <c r="C1528" s="20" t="str" cm="1">
        <f t="array" ref="C1528">IF(Table2[[#This Row],[Max_num_drones]:[Max_num_drones]]=4,Table2[[#This Row],[Solving_time]:[Solving_time]],"")</f>
        <v/>
      </c>
      <c r="D1528" s="20" t="str" cm="1">
        <f t="array" ref="D1528">IF(Table2[[#This Row],[Max_num_drones]:[Max_num_drones]]=5,Table2[[#This Row],[Solving_time]:[Solving_time]],"")</f>
        <v/>
      </c>
    </row>
    <row r="1529" spans="1:4">
      <c r="A1529" s="20" t="str" cm="1">
        <f t="array" ref="A1529">IF(Table2[[#This Row],[Max_num_drones]:[Max_num_drones]]=2,Table2[[#This Row],[Solving_time]:[Solving_time]],"")</f>
        <v/>
      </c>
      <c r="B1529" s="20" t="str" cm="1">
        <f t="array" ref="B1529">IF(Table2[[#This Row],[Max_num_drones]:[Max_num_drones]]=3,Table2[[#This Row],[Solving_time]:[Solving_time]],"")</f>
        <v/>
      </c>
      <c r="C1529" s="20" t="str" cm="1">
        <f t="array" ref="C1529">IF(Table2[[#This Row],[Max_num_drones]:[Max_num_drones]]=4,Table2[[#This Row],[Solving_time]:[Solving_time]],"")</f>
        <v/>
      </c>
      <c r="D1529" s="20" t="str" cm="1">
        <f t="array" ref="D1529">IF(Table2[[#This Row],[Max_num_drones]:[Max_num_drones]]=5,Table2[[#This Row],[Solving_time]:[Solving_time]],"")</f>
        <v/>
      </c>
    </row>
    <row r="1530" spans="1:4">
      <c r="A1530" s="20" t="str" cm="1">
        <f t="array" ref="A1530">IF(Table2[[#This Row],[Max_num_drones]:[Max_num_drones]]=2,Table2[[#This Row],[Solving_time]:[Solving_time]],"")</f>
        <v/>
      </c>
      <c r="B1530" s="20" t="str" cm="1">
        <f t="array" ref="B1530">IF(Table2[[#This Row],[Max_num_drones]:[Max_num_drones]]=3,Table2[[#This Row],[Solving_time]:[Solving_time]],"")</f>
        <v/>
      </c>
      <c r="C1530" s="20" t="str" cm="1">
        <f t="array" ref="C1530">IF(Table2[[#This Row],[Max_num_drones]:[Max_num_drones]]=4,Table2[[#This Row],[Solving_time]:[Solving_time]],"")</f>
        <v/>
      </c>
      <c r="D1530" s="20" t="str" cm="1">
        <f t="array" ref="D1530">IF(Table2[[#This Row],[Max_num_drones]:[Max_num_drones]]=5,Table2[[#This Row],[Solving_time]:[Solving_time]],"")</f>
        <v/>
      </c>
    </row>
    <row r="1531" spans="1:4">
      <c r="A1531" s="20" t="str" cm="1">
        <f t="array" ref="A1531">IF(Table2[[#This Row],[Max_num_drones]:[Max_num_drones]]=2,Table2[[#This Row],[Solving_time]:[Solving_time]],"")</f>
        <v/>
      </c>
      <c r="B1531" s="20" t="str" cm="1">
        <f t="array" ref="B1531">IF(Table2[[#This Row],[Max_num_drones]:[Max_num_drones]]=3,Table2[[#This Row],[Solving_time]:[Solving_time]],"")</f>
        <v/>
      </c>
      <c r="C1531" s="20" t="str" cm="1">
        <f t="array" ref="C1531">IF(Table2[[#This Row],[Max_num_drones]:[Max_num_drones]]=4,Table2[[#This Row],[Solving_time]:[Solving_time]],"")</f>
        <v/>
      </c>
      <c r="D1531" s="20" t="str" cm="1">
        <f t="array" ref="D1531">IF(Table2[[#This Row],[Max_num_drones]:[Max_num_drones]]=5,Table2[[#This Row],[Solving_time]:[Solving_time]],"")</f>
        <v/>
      </c>
    </row>
    <row r="1532" spans="1:4">
      <c r="A1532" s="20" t="str" cm="1">
        <f t="array" ref="A1532">IF(Table2[[#This Row],[Max_num_drones]:[Max_num_drones]]=2,Table2[[#This Row],[Solving_time]:[Solving_time]],"")</f>
        <v/>
      </c>
      <c r="B1532" s="20" t="str" cm="1">
        <f t="array" ref="B1532">IF(Table2[[#This Row],[Max_num_drones]:[Max_num_drones]]=3,Table2[[#This Row],[Solving_time]:[Solving_time]],"")</f>
        <v/>
      </c>
      <c r="C1532" s="20" t="str" cm="1">
        <f t="array" ref="C1532">IF(Table2[[#This Row],[Max_num_drones]:[Max_num_drones]]=4,Table2[[#This Row],[Solving_time]:[Solving_time]],"")</f>
        <v/>
      </c>
      <c r="D1532" s="20" t="str" cm="1">
        <f t="array" ref="D1532">IF(Table2[[#This Row],[Max_num_drones]:[Max_num_drones]]=5,Table2[[#This Row],[Solving_time]:[Solving_time]],"")</f>
        <v/>
      </c>
    </row>
    <row r="1533" spans="1:4">
      <c r="A1533" s="20" t="str" cm="1">
        <f t="array" ref="A1533">IF(Table2[[#This Row],[Max_num_drones]:[Max_num_drones]]=2,Table2[[#This Row],[Solving_time]:[Solving_time]],"")</f>
        <v/>
      </c>
      <c r="B1533" s="20" t="str" cm="1">
        <f t="array" ref="B1533">IF(Table2[[#This Row],[Max_num_drones]:[Max_num_drones]]=3,Table2[[#This Row],[Solving_time]:[Solving_time]],"")</f>
        <v/>
      </c>
      <c r="C1533" s="20" t="str" cm="1">
        <f t="array" ref="C1533">IF(Table2[[#This Row],[Max_num_drones]:[Max_num_drones]]=4,Table2[[#This Row],[Solving_time]:[Solving_time]],"")</f>
        <v/>
      </c>
      <c r="D1533" s="20" t="str" cm="1">
        <f t="array" ref="D1533">IF(Table2[[#This Row],[Max_num_drones]:[Max_num_drones]]=5,Table2[[#This Row],[Solving_time]:[Solving_time]],"")</f>
        <v/>
      </c>
    </row>
    <row r="1534" spans="1:4">
      <c r="A1534" s="20" t="str" cm="1">
        <f t="array" ref="A1534">IF(Table2[[#This Row],[Max_num_drones]:[Max_num_drones]]=2,Table2[[#This Row],[Solving_time]:[Solving_time]],"")</f>
        <v/>
      </c>
      <c r="B1534" s="20" t="str" cm="1">
        <f t="array" ref="B1534">IF(Table2[[#This Row],[Max_num_drones]:[Max_num_drones]]=3,Table2[[#This Row],[Solving_time]:[Solving_time]],"")</f>
        <v/>
      </c>
      <c r="C1534" s="20" t="str" cm="1">
        <f t="array" ref="C1534">IF(Table2[[#This Row],[Max_num_drones]:[Max_num_drones]]=4,Table2[[#This Row],[Solving_time]:[Solving_time]],"")</f>
        <v/>
      </c>
      <c r="D1534" s="20" t="str" cm="1">
        <f t="array" ref="D1534">IF(Table2[[#This Row],[Max_num_drones]:[Max_num_drones]]=5,Table2[[#This Row],[Solving_time]:[Solving_time]],"")</f>
        <v/>
      </c>
    </row>
    <row r="1535" spans="1:4">
      <c r="A1535" s="20" t="str" cm="1">
        <f t="array" ref="A1535">IF(Table2[[#This Row],[Max_num_drones]:[Max_num_drones]]=2,Table2[[#This Row],[Solving_time]:[Solving_time]],"")</f>
        <v/>
      </c>
      <c r="B1535" s="20" t="str" cm="1">
        <f t="array" ref="B1535">IF(Table2[[#This Row],[Max_num_drones]:[Max_num_drones]]=3,Table2[[#This Row],[Solving_time]:[Solving_time]],"")</f>
        <v/>
      </c>
      <c r="C1535" s="20" t="str" cm="1">
        <f t="array" ref="C1535">IF(Table2[[#This Row],[Max_num_drones]:[Max_num_drones]]=4,Table2[[#This Row],[Solving_time]:[Solving_time]],"")</f>
        <v/>
      </c>
      <c r="D1535" s="20" t="str" cm="1">
        <f t="array" ref="D1535">IF(Table2[[#This Row],[Max_num_drones]:[Max_num_drones]]=5,Table2[[#This Row],[Solving_time]:[Solving_time]],"")</f>
        <v/>
      </c>
    </row>
    <row r="1536" spans="1:4">
      <c r="A1536" s="20" t="str" cm="1">
        <f t="array" ref="A1536">IF(Table2[[#This Row],[Max_num_drones]:[Max_num_drones]]=2,Table2[[#This Row],[Solving_time]:[Solving_time]],"")</f>
        <v/>
      </c>
      <c r="B1536" s="20" t="str" cm="1">
        <f t="array" ref="B1536">IF(Table2[[#This Row],[Max_num_drones]:[Max_num_drones]]=3,Table2[[#This Row],[Solving_time]:[Solving_time]],"")</f>
        <v/>
      </c>
      <c r="C1536" s="20" t="str" cm="1">
        <f t="array" ref="C1536">IF(Table2[[#This Row],[Max_num_drones]:[Max_num_drones]]=4,Table2[[#This Row],[Solving_time]:[Solving_time]],"")</f>
        <v/>
      </c>
      <c r="D1536" s="20" t="str" cm="1">
        <f t="array" ref="D1536">IF(Table2[[#This Row],[Max_num_drones]:[Max_num_drones]]=5,Table2[[#This Row],[Solving_time]:[Solving_time]],"")</f>
        <v/>
      </c>
    </row>
    <row r="1537" spans="1:4">
      <c r="A1537" s="20" t="str" cm="1">
        <f t="array" ref="A1537">IF(Table2[[#This Row],[Max_num_drones]:[Max_num_drones]]=2,Table2[[#This Row],[Solving_time]:[Solving_time]],"")</f>
        <v/>
      </c>
      <c r="B1537" s="20" t="str" cm="1">
        <f t="array" ref="B1537">IF(Table2[[#This Row],[Max_num_drones]:[Max_num_drones]]=3,Table2[[#This Row],[Solving_time]:[Solving_time]],"")</f>
        <v/>
      </c>
      <c r="C1537" s="20" t="str" cm="1">
        <f t="array" ref="C1537">IF(Table2[[#This Row],[Max_num_drones]:[Max_num_drones]]=4,Table2[[#This Row],[Solving_time]:[Solving_time]],"")</f>
        <v/>
      </c>
      <c r="D1537" s="20" t="str" cm="1">
        <f t="array" ref="D1537">IF(Table2[[#This Row],[Max_num_drones]:[Max_num_drones]]=5,Table2[[#This Row],[Solving_time]:[Solving_time]],"")</f>
        <v/>
      </c>
    </row>
    <row r="1538" spans="1:4">
      <c r="A1538" s="20" t="str" cm="1">
        <f t="array" ref="A1538">IF(Table2[[#This Row],[Max_num_drones]:[Max_num_drones]]=2,Table2[[#This Row],[Solving_time]:[Solving_time]],"")</f>
        <v/>
      </c>
      <c r="B1538" s="20" t="str" cm="1">
        <f t="array" ref="B1538">IF(Table2[[#This Row],[Max_num_drones]:[Max_num_drones]]=3,Table2[[#This Row],[Solving_time]:[Solving_time]],"")</f>
        <v/>
      </c>
      <c r="C1538" s="20" t="str" cm="1">
        <f t="array" ref="C1538">IF(Table2[[#This Row],[Max_num_drones]:[Max_num_drones]]=4,Table2[[#This Row],[Solving_time]:[Solving_time]],"")</f>
        <v/>
      </c>
      <c r="D1538" s="20" t="str" cm="1">
        <f t="array" ref="D1538">IF(Table2[[#This Row],[Max_num_drones]:[Max_num_drones]]=5,Table2[[#This Row],[Solving_time]:[Solving_time]],"")</f>
        <v/>
      </c>
    </row>
    <row r="1539" spans="1:4">
      <c r="A1539" s="20" t="str" cm="1">
        <f t="array" ref="A1539">IF(Table2[[#This Row],[Max_num_drones]:[Max_num_drones]]=2,Table2[[#This Row],[Solving_time]:[Solving_time]],"")</f>
        <v/>
      </c>
      <c r="B1539" s="20" t="str" cm="1">
        <f t="array" ref="B1539">IF(Table2[[#This Row],[Max_num_drones]:[Max_num_drones]]=3,Table2[[#This Row],[Solving_time]:[Solving_time]],"")</f>
        <v/>
      </c>
      <c r="C1539" s="20" t="str" cm="1">
        <f t="array" ref="C1539">IF(Table2[[#This Row],[Max_num_drones]:[Max_num_drones]]=4,Table2[[#This Row],[Solving_time]:[Solving_time]],"")</f>
        <v/>
      </c>
      <c r="D1539" s="20" t="str" cm="1">
        <f t="array" ref="D1539">IF(Table2[[#This Row],[Max_num_drones]:[Max_num_drones]]=5,Table2[[#This Row],[Solving_time]:[Solving_time]],"")</f>
        <v/>
      </c>
    </row>
    <row r="1540" spans="1:4">
      <c r="A1540" s="20" t="str" cm="1">
        <f t="array" ref="A1540">IF(Table2[[#This Row],[Max_num_drones]:[Max_num_drones]]=2,Table2[[#This Row],[Solving_time]:[Solving_time]],"")</f>
        <v/>
      </c>
      <c r="B1540" s="20" t="str" cm="1">
        <f t="array" ref="B1540">IF(Table2[[#This Row],[Max_num_drones]:[Max_num_drones]]=3,Table2[[#This Row],[Solving_time]:[Solving_time]],"")</f>
        <v/>
      </c>
      <c r="C1540" s="20" t="str" cm="1">
        <f t="array" ref="C1540">IF(Table2[[#This Row],[Max_num_drones]:[Max_num_drones]]=4,Table2[[#This Row],[Solving_time]:[Solving_time]],"")</f>
        <v/>
      </c>
      <c r="D1540" s="20" t="str" cm="1">
        <f t="array" ref="D1540">IF(Table2[[#This Row],[Max_num_drones]:[Max_num_drones]]=5,Table2[[#This Row],[Solving_time]:[Solving_time]],"")</f>
        <v/>
      </c>
    </row>
    <row r="1541" spans="1:4">
      <c r="A1541" s="20" t="str" cm="1">
        <f t="array" ref="A1541">IF(Table2[[#This Row],[Max_num_drones]:[Max_num_drones]]=2,Table2[[#This Row],[Solving_time]:[Solving_time]],"")</f>
        <v/>
      </c>
      <c r="B1541" s="20" t="str" cm="1">
        <f t="array" ref="B1541">IF(Table2[[#This Row],[Max_num_drones]:[Max_num_drones]]=3,Table2[[#This Row],[Solving_time]:[Solving_time]],"")</f>
        <v/>
      </c>
      <c r="C1541" s="20" t="str" cm="1">
        <f t="array" ref="C1541">IF(Table2[[#This Row],[Max_num_drones]:[Max_num_drones]]=4,Table2[[#This Row],[Solving_time]:[Solving_time]],"")</f>
        <v/>
      </c>
      <c r="D1541" s="20" t="str" cm="1">
        <f t="array" ref="D1541">IF(Table2[[#This Row],[Max_num_drones]:[Max_num_drones]]=5,Table2[[#This Row],[Solving_time]:[Solving_time]],"")</f>
        <v/>
      </c>
    </row>
    <row r="1542" spans="1:4">
      <c r="A1542" s="20" t="str" cm="1">
        <f t="array" ref="A1542">IF(Table2[[#This Row],[Max_num_drones]:[Max_num_drones]]=2,Table2[[#This Row],[Solving_time]:[Solving_time]],"")</f>
        <v/>
      </c>
      <c r="B1542" s="20" t="str" cm="1">
        <f t="array" ref="B1542">IF(Table2[[#This Row],[Max_num_drones]:[Max_num_drones]]=3,Table2[[#This Row],[Solving_time]:[Solving_time]],"")</f>
        <v/>
      </c>
      <c r="C1542" s="20" t="str" cm="1">
        <f t="array" ref="C1542">IF(Table2[[#This Row],[Max_num_drones]:[Max_num_drones]]=4,Table2[[#This Row],[Solving_time]:[Solving_time]],"")</f>
        <v/>
      </c>
      <c r="D1542" s="20" t="str" cm="1">
        <f t="array" ref="D1542">IF(Table2[[#This Row],[Max_num_drones]:[Max_num_drones]]=5,Table2[[#This Row],[Solving_time]:[Solving_time]],"")</f>
        <v/>
      </c>
    </row>
    <row r="1543" spans="1:4">
      <c r="A1543" s="20" t="str" cm="1">
        <f t="array" ref="A1543">IF(Table2[[#This Row],[Max_num_drones]:[Max_num_drones]]=2,Table2[[#This Row],[Solving_time]:[Solving_time]],"")</f>
        <v/>
      </c>
      <c r="B1543" s="20" t="str" cm="1">
        <f t="array" ref="B1543">IF(Table2[[#This Row],[Max_num_drones]:[Max_num_drones]]=3,Table2[[#This Row],[Solving_time]:[Solving_time]],"")</f>
        <v/>
      </c>
      <c r="C1543" s="20" t="str" cm="1">
        <f t="array" ref="C1543">IF(Table2[[#This Row],[Max_num_drones]:[Max_num_drones]]=4,Table2[[#This Row],[Solving_time]:[Solving_time]],"")</f>
        <v/>
      </c>
      <c r="D1543" s="20" t="str" cm="1">
        <f t="array" ref="D1543">IF(Table2[[#This Row],[Max_num_drones]:[Max_num_drones]]=5,Table2[[#This Row],[Solving_time]:[Solving_time]],"")</f>
        <v/>
      </c>
    </row>
    <row r="1544" spans="1:4">
      <c r="A1544" s="20" t="str" cm="1">
        <f t="array" ref="A1544">IF(Table2[[#This Row],[Max_num_drones]:[Max_num_drones]]=2,Table2[[#This Row],[Solving_time]:[Solving_time]],"")</f>
        <v/>
      </c>
      <c r="B1544" s="20" t="str" cm="1">
        <f t="array" ref="B1544">IF(Table2[[#This Row],[Max_num_drones]:[Max_num_drones]]=3,Table2[[#This Row],[Solving_time]:[Solving_time]],"")</f>
        <v/>
      </c>
      <c r="C1544" s="20" t="str" cm="1">
        <f t="array" ref="C1544">IF(Table2[[#This Row],[Max_num_drones]:[Max_num_drones]]=4,Table2[[#This Row],[Solving_time]:[Solving_time]],"")</f>
        <v/>
      </c>
      <c r="D1544" s="20" t="str" cm="1">
        <f t="array" ref="D1544">IF(Table2[[#This Row],[Max_num_drones]:[Max_num_drones]]=5,Table2[[#This Row],[Solving_time]:[Solving_time]],"")</f>
        <v/>
      </c>
    </row>
    <row r="1545" spans="1:4">
      <c r="A1545" s="20" t="str" cm="1">
        <f t="array" ref="A1545">IF(Table2[[#This Row],[Max_num_drones]:[Max_num_drones]]=2,Table2[[#This Row],[Solving_time]:[Solving_time]],"")</f>
        <v/>
      </c>
      <c r="B1545" s="20" t="str" cm="1">
        <f t="array" ref="B1545">IF(Table2[[#This Row],[Max_num_drones]:[Max_num_drones]]=3,Table2[[#This Row],[Solving_time]:[Solving_time]],"")</f>
        <v/>
      </c>
      <c r="C1545" s="20" t="str" cm="1">
        <f t="array" ref="C1545">IF(Table2[[#This Row],[Max_num_drones]:[Max_num_drones]]=4,Table2[[#This Row],[Solving_time]:[Solving_time]],"")</f>
        <v/>
      </c>
      <c r="D1545" s="20" t="str" cm="1">
        <f t="array" ref="D1545">IF(Table2[[#This Row],[Max_num_drones]:[Max_num_drones]]=5,Table2[[#This Row],[Solving_time]:[Solving_time]],"")</f>
        <v/>
      </c>
    </row>
    <row r="1546" spans="1:4">
      <c r="A1546" s="20" t="str" cm="1">
        <f t="array" ref="A1546">IF(Table2[[#This Row],[Max_num_drones]:[Max_num_drones]]=2,Table2[[#This Row],[Solving_time]:[Solving_time]],"")</f>
        <v/>
      </c>
      <c r="B1546" s="20" t="str" cm="1">
        <f t="array" ref="B1546">IF(Table2[[#This Row],[Max_num_drones]:[Max_num_drones]]=3,Table2[[#This Row],[Solving_time]:[Solving_time]],"")</f>
        <v/>
      </c>
      <c r="C1546" s="20" t="str" cm="1">
        <f t="array" ref="C1546">IF(Table2[[#This Row],[Max_num_drones]:[Max_num_drones]]=4,Table2[[#This Row],[Solving_time]:[Solving_time]],"")</f>
        <v/>
      </c>
      <c r="D1546" s="20" t="str" cm="1">
        <f t="array" ref="D1546">IF(Table2[[#This Row],[Max_num_drones]:[Max_num_drones]]=5,Table2[[#This Row],[Solving_time]:[Solving_time]],"")</f>
        <v/>
      </c>
    </row>
    <row r="1547" spans="1:4">
      <c r="A1547" s="20" t="str" cm="1">
        <f t="array" ref="A1547">IF(Table2[[#This Row],[Max_num_drones]:[Max_num_drones]]=2,Table2[[#This Row],[Solving_time]:[Solving_time]],"")</f>
        <v/>
      </c>
      <c r="B1547" s="20" t="str" cm="1">
        <f t="array" ref="B1547">IF(Table2[[#This Row],[Max_num_drones]:[Max_num_drones]]=3,Table2[[#This Row],[Solving_time]:[Solving_time]],"")</f>
        <v/>
      </c>
      <c r="C1547" s="20" t="str" cm="1">
        <f t="array" ref="C1547">IF(Table2[[#This Row],[Max_num_drones]:[Max_num_drones]]=4,Table2[[#This Row],[Solving_time]:[Solving_time]],"")</f>
        <v/>
      </c>
      <c r="D1547" s="20" t="str" cm="1">
        <f t="array" ref="D1547">IF(Table2[[#This Row],[Max_num_drones]:[Max_num_drones]]=5,Table2[[#This Row],[Solving_time]:[Solving_time]],"")</f>
        <v/>
      </c>
    </row>
    <row r="1548" spans="1:4">
      <c r="A1548" s="20" t="str" cm="1">
        <f t="array" ref="A1548">IF(Table2[[#This Row],[Max_num_drones]:[Max_num_drones]]=2,Table2[[#This Row],[Solving_time]:[Solving_time]],"")</f>
        <v/>
      </c>
      <c r="B1548" s="20" t="str" cm="1">
        <f t="array" ref="B1548">IF(Table2[[#This Row],[Max_num_drones]:[Max_num_drones]]=3,Table2[[#This Row],[Solving_time]:[Solving_time]],"")</f>
        <v/>
      </c>
      <c r="C1548" s="20" t="str" cm="1">
        <f t="array" ref="C1548">IF(Table2[[#This Row],[Max_num_drones]:[Max_num_drones]]=4,Table2[[#This Row],[Solving_time]:[Solving_time]],"")</f>
        <v/>
      </c>
      <c r="D1548" s="20" t="str" cm="1">
        <f t="array" ref="D1548">IF(Table2[[#This Row],[Max_num_drones]:[Max_num_drones]]=5,Table2[[#This Row],[Solving_time]:[Solving_time]],"")</f>
        <v/>
      </c>
    </row>
    <row r="1549" spans="1:4">
      <c r="A1549" s="20" t="str" cm="1">
        <f t="array" ref="A1549">IF(Table2[[#This Row],[Max_num_drones]:[Max_num_drones]]=2,Table2[[#This Row],[Solving_time]:[Solving_time]],"")</f>
        <v/>
      </c>
      <c r="B1549" s="20" t="str" cm="1">
        <f t="array" ref="B1549">IF(Table2[[#This Row],[Max_num_drones]:[Max_num_drones]]=3,Table2[[#This Row],[Solving_time]:[Solving_time]],"")</f>
        <v/>
      </c>
      <c r="C1549" s="20" t="str" cm="1">
        <f t="array" ref="C1549">IF(Table2[[#This Row],[Max_num_drones]:[Max_num_drones]]=4,Table2[[#This Row],[Solving_time]:[Solving_time]],"")</f>
        <v/>
      </c>
      <c r="D1549" s="20" t="str" cm="1">
        <f t="array" ref="D1549">IF(Table2[[#This Row],[Max_num_drones]:[Max_num_drones]]=5,Table2[[#This Row],[Solving_time]:[Solving_time]],"")</f>
        <v/>
      </c>
    </row>
    <row r="1550" spans="1:4">
      <c r="A1550" s="20" t="str" cm="1">
        <f t="array" ref="A1550">IF(Table2[[#This Row],[Max_num_drones]:[Max_num_drones]]=2,Table2[[#This Row],[Solving_time]:[Solving_time]],"")</f>
        <v/>
      </c>
      <c r="B1550" s="20" t="str" cm="1">
        <f t="array" ref="B1550">IF(Table2[[#This Row],[Max_num_drones]:[Max_num_drones]]=3,Table2[[#This Row],[Solving_time]:[Solving_time]],"")</f>
        <v/>
      </c>
      <c r="C1550" s="20" t="str" cm="1">
        <f t="array" ref="C1550">IF(Table2[[#This Row],[Max_num_drones]:[Max_num_drones]]=4,Table2[[#This Row],[Solving_time]:[Solving_time]],"")</f>
        <v/>
      </c>
      <c r="D1550" s="20" t="str" cm="1">
        <f t="array" ref="D1550">IF(Table2[[#This Row],[Max_num_drones]:[Max_num_drones]]=5,Table2[[#This Row],[Solving_time]:[Solving_time]],"")</f>
        <v/>
      </c>
    </row>
    <row r="1551" spans="1:4">
      <c r="A1551" s="20" t="str" cm="1">
        <f t="array" ref="A1551">IF(Table2[[#This Row],[Max_num_drones]:[Max_num_drones]]=2,Table2[[#This Row],[Solving_time]:[Solving_time]],"")</f>
        <v/>
      </c>
      <c r="B1551" s="20" t="str" cm="1">
        <f t="array" ref="B1551">IF(Table2[[#This Row],[Max_num_drones]:[Max_num_drones]]=3,Table2[[#This Row],[Solving_time]:[Solving_time]],"")</f>
        <v/>
      </c>
      <c r="C1551" s="20" t="str" cm="1">
        <f t="array" ref="C1551">IF(Table2[[#This Row],[Max_num_drones]:[Max_num_drones]]=4,Table2[[#This Row],[Solving_time]:[Solving_time]],"")</f>
        <v/>
      </c>
      <c r="D1551" s="20" t="str" cm="1">
        <f t="array" ref="D1551">IF(Table2[[#This Row],[Max_num_drones]:[Max_num_drones]]=5,Table2[[#This Row],[Solving_time]:[Solving_time]],"")</f>
        <v/>
      </c>
    </row>
    <row r="1552" spans="1:4">
      <c r="A1552" s="20" t="str" cm="1">
        <f t="array" ref="A1552">IF(Table2[[#This Row],[Max_num_drones]:[Max_num_drones]]=2,Table2[[#This Row],[Solving_time]:[Solving_time]],"")</f>
        <v/>
      </c>
      <c r="B1552" s="20" t="str" cm="1">
        <f t="array" ref="B1552">IF(Table2[[#This Row],[Max_num_drones]:[Max_num_drones]]=3,Table2[[#This Row],[Solving_time]:[Solving_time]],"")</f>
        <v/>
      </c>
      <c r="C1552" s="20" t="str" cm="1">
        <f t="array" ref="C1552">IF(Table2[[#This Row],[Max_num_drones]:[Max_num_drones]]=4,Table2[[#This Row],[Solving_time]:[Solving_time]],"")</f>
        <v/>
      </c>
      <c r="D1552" s="20" t="str" cm="1">
        <f t="array" ref="D1552">IF(Table2[[#This Row],[Max_num_drones]:[Max_num_drones]]=5,Table2[[#This Row],[Solving_time]:[Solving_time]],"")</f>
        <v/>
      </c>
    </row>
    <row r="1553" spans="1:4">
      <c r="A1553" s="20" t="str" cm="1">
        <f t="array" ref="A1553">IF(Table2[[#This Row],[Max_num_drones]:[Max_num_drones]]=2,Table2[[#This Row],[Solving_time]:[Solving_time]],"")</f>
        <v/>
      </c>
      <c r="B1553" s="20" t="str" cm="1">
        <f t="array" ref="B1553">IF(Table2[[#This Row],[Max_num_drones]:[Max_num_drones]]=3,Table2[[#This Row],[Solving_time]:[Solving_time]],"")</f>
        <v/>
      </c>
      <c r="C1553" s="20" t="str" cm="1">
        <f t="array" ref="C1553">IF(Table2[[#This Row],[Max_num_drones]:[Max_num_drones]]=4,Table2[[#This Row],[Solving_time]:[Solving_time]],"")</f>
        <v/>
      </c>
      <c r="D1553" s="20" t="str" cm="1">
        <f t="array" ref="D1553">IF(Table2[[#This Row],[Max_num_drones]:[Max_num_drones]]=5,Table2[[#This Row],[Solving_time]:[Solving_time]],"")</f>
        <v/>
      </c>
    </row>
    <row r="1554" spans="1:4">
      <c r="A1554" s="20" t="str" cm="1">
        <f t="array" ref="A1554">IF(Table2[[#This Row],[Max_num_drones]:[Max_num_drones]]=2,Table2[[#This Row],[Solving_time]:[Solving_time]],"")</f>
        <v/>
      </c>
      <c r="B1554" s="20" t="str" cm="1">
        <f t="array" ref="B1554">IF(Table2[[#This Row],[Max_num_drones]:[Max_num_drones]]=3,Table2[[#This Row],[Solving_time]:[Solving_time]],"")</f>
        <v/>
      </c>
      <c r="C1554" s="20" t="str" cm="1">
        <f t="array" ref="C1554">IF(Table2[[#This Row],[Max_num_drones]:[Max_num_drones]]=4,Table2[[#This Row],[Solving_time]:[Solving_time]],"")</f>
        <v/>
      </c>
      <c r="D1554" s="20" t="str" cm="1">
        <f t="array" ref="D1554">IF(Table2[[#This Row],[Max_num_drones]:[Max_num_drones]]=5,Table2[[#This Row],[Solving_time]:[Solving_time]],"")</f>
        <v/>
      </c>
    </row>
    <row r="1555" spans="1:4">
      <c r="A1555" s="20" t="str" cm="1">
        <f t="array" ref="A1555">IF(Table2[[#This Row],[Max_num_drones]:[Max_num_drones]]=2,Table2[[#This Row],[Solving_time]:[Solving_time]],"")</f>
        <v/>
      </c>
      <c r="B1555" s="20" t="str" cm="1">
        <f t="array" ref="B1555">IF(Table2[[#This Row],[Max_num_drones]:[Max_num_drones]]=3,Table2[[#This Row],[Solving_time]:[Solving_time]],"")</f>
        <v/>
      </c>
      <c r="C1555" s="20" t="str" cm="1">
        <f t="array" ref="C1555">IF(Table2[[#This Row],[Max_num_drones]:[Max_num_drones]]=4,Table2[[#This Row],[Solving_time]:[Solving_time]],"")</f>
        <v/>
      </c>
      <c r="D1555" s="20" t="str" cm="1">
        <f t="array" ref="D1555">IF(Table2[[#This Row],[Max_num_drones]:[Max_num_drones]]=5,Table2[[#This Row],[Solving_time]:[Solving_time]],"")</f>
        <v/>
      </c>
    </row>
    <row r="1556" spans="1:4">
      <c r="A1556" s="20" t="str" cm="1">
        <f t="array" ref="A1556">IF(Table2[[#This Row],[Max_num_drones]:[Max_num_drones]]=2,Table2[[#This Row],[Solving_time]:[Solving_time]],"")</f>
        <v/>
      </c>
      <c r="B1556" s="20" t="str" cm="1">
        <f t="array" ref="B1556">IF(Table2[[#This Row],[Max_num_drones]:[Max_num_drones]]=3,Table2[[#This Row],[Solving_time]:[Solving_time]],"")</f>
        <v/>
      </c>
      <c r="C1556" s="20" t="str" cm="1">
        <f t="array" ref="C1556">IF(Table2[[#This Row],[Max_num_drones]:[Max_num_drones]]=4,Table2[[#This Row],[Solving_time]:[Solving_time]],"")</f>
        <v/>
      </c>
      <c r="D1556" s="20" t="str" cm="1">
        <f t="array" ref="D1556">IF(Table2[[#This Row],[Max_num_drones]:[Max_num_drones]]=5,Table2[[#This Row],[Solving_time]:[Solving_time]],"")</f>
        <v/>
      </c>
    </row>
    <row r="1557" spans="1:4">
      <c r="A1557" s="20" t="str" cm="1">
        <f t="array" ref="A1557">IF(Table2[[#This Row],[Max_num_drones]:[Max_num_drones]]=2,Table2[[#This Row],[Solving_time]:[Solving_time]],"")</f>
        <v/>
      </c>
      <c r="B1557" s="20" t="str" cm="1">
        <f t="array" ref="B1557">IF(Table2[[#This Row],[Max_num_drones]:[Max_num_drones]]=3,Table2[[#This Row],[Solving_time]:[Solving_time]],"")</f>
        <v/>
      </c>
      <c r="C1557" s="20" t="str" cm="1">
        <f t="array" ref="C1557">IF(Table2[[#This Row],[Max_num_drones]:[Max_num_drones]]=4,Table2[[#This Row],[Solving_time]:[Solving_time]],"")</f>
        <v/>
      </c>
      <c r="D1557" s="20" t="str" cm="1">
        <f t="array" ref="D1557">IF(Table2[[#This Row],[Max_num_drones]:[Max_num_drones]]=5,Table2[[#This Row],[Solving_time]:[Solving_time]],"")</f>
        <v/>
      </c>
    </row>
    <row r="1558" spans="1:4">
      <c r="A1558" s="20" t="str" cm="1">
        <f t="array" ref="A1558">IF(Table2[[#This Row],[Max_num_drones]:[Max_num_drones]]=2,Table2[[#This Row],[Solving_time]:[Solving_time]],"")</f>
        <v/>
      </c>
      <c r="B1558" s="20" t="str" cm="1">
        <f t="array" ref="B1558">IF(Table2[[#This Row],[Max_num_drones]:[Max_num_drones]]=3,Table2[[#This Row],[Solving_time]:[Solving_time]],"")</f>
        <v/>
      </c>
      <c r="C1558" s="20" t="str" cm="1">
        <f t="array" ref="C1558">IF(Table2[[#This Row],[Max_num_drones]:[Max_num_drones]]=4,Table2[[#This Row],[Solving_time]:[Solving_time]],"")</f>
        <v/>
      </c>
      <c r="D1558" s="20" t="str" cm="1">
        <f t="array" ref="D1558">IF(Table2[[#This Row],[Max_num_drones]:[Max_num_drones]]=5,Table2[[#This Row],[Solving_time]:[Solving_time]],"")</f>
        <v/>
      </c>
    </row>
    <row r="1559" spans="1:4">
      <c r="A1559" s="20" t="str" cm="1">
        <f t="array" ref="A1559">IF(Table2[[#This Row],[Max_num_drones]:[Max_num_drones]]=2,Table2[[#This Row],[Solving_time]:[Solving_time]],"")</f>
        <v/>
      </c>
      <c r="B1559" s="20" t="str" cm="1">
        <f t="array" ref="B1559">IF(Table2[[#This Row],[Max_num_drones]:[Max_num_drones]]=3,Table2[[#This Row],[Solving_time]:[Solving_time]],"")</f>
        <v/>
      </c>
      <c r="C1559" s="20" t="str" cm="1">
        <f t="array" ref="C1559">IF(Table2[[#This Row],[Max_num_drones]:[Max_num_drones]]=4,Table2[[#This Row],[Solving_time]:[Solving_time]],"")</f>
        <v/>
      </c>
      <c r="D1559" s="20" t="str" cm="1">
        <f t="array" ref="D1559">IF(Table2[[#This Row],[Max_num_drones]:[Max_num_drones]]=5,Table2[[#This Row],[Solving_time]:[Solving_time]],"")</f>
        <v/>
      </c>
    </row>
    <row r="1560" spans="1:4">
      <c r="A1560" s="20" t="str" cm="1">
        <f t="array" ref="A1560">IF(Table2[[#This Row],[Max_num_drones]:[Max_num_drones]]=2,Table2[[#This Row],[Solving_time]:[Solving_time]],"")</f>
        <v/>
      </c>
      <c r="B1560" s="20" t="str" cm="1">
        <f t="array" ref="B1560">IF(Table2[[#This Row],[Max_num_drones]:[Max_num_drones]]=3,Table2[[#This Row],[Solving_time]:[Solving_time]],"")</f>
        <v/>
      </c>
      <c r="C1560" s="20" t="str" cm="1">
        <f t="array" ref="C1560">IF(Table2[[#This Row],[Max_num_drones]:[Max_num_drones]]=4,Table2[[#This Row],[Solving_time]:[Solving_time]],"")</f>
        <v/>
      </c>
      <c r="D1560" s="20" t="str" cm="1">
        <f t="array" ref="D1560">IF(Table2[[#This Row],[Max_num_drones]:[Max_num_drones]]=5,Table2[[#This Row],[Solving_time]:[Solving_time]],"")</f>
        <v/>
      </c>
    </row>
    <row r="1561" spans="1:4">
      <c r="A1561" s="20" t="str" cm="1">
        <f t="array" ref="A1561">IF(Table2[[#This Row],[Max_num_drones]:[Max_num_drones]]=2,Table2[[#This Row],[Solving_time]:[Solving_time]],"")</f>
        <v/>
      </c>
      <c r="B1561" s="20" t="str" cm="1">
        <f t="array" ref="B1561">IF(Table2[[#This Row],[Max_num_drones]:[Max_num_drones]]=3,Table2[[#This Row],[Solving_time]:[Solving_time]],"")</f>
        <v/>
      </c>
      <c r="C1561" s="20" t="str" cm="1">
        <f t="array" ref="C1561">IF(Table2[[#This Row],[Max_num_drones]:[Max_num_drones]]=4,Table2[[#This Row],[Solving_time]:[Solving_time]],"")</f>
        <v/>
      </c>
      <c r="D1561" s="20" t="str" cm="1">
        <f t="array" ref="D1561">IF(Table2[[#This Row],[Max_num_drones]:[Max_num_drones]]=5,Table2[[#This Row],[Solving_time]:[Solving_time]],"")</f>
        <v/>
      </c>
    </row>
    <row r="1562" spans="1:4">
      <c r="A1562" s="20" t="str" cm="1">
        <f t="array" ref="A1562">IF(Table2[[#This Row],[Max_num_drones]:[Max_num_drones]]=2,Table2[[#This Row],[Solving_time]:[Solving_time]],"")</f>
        <v/>
      </c>
      <c r="B1562" s="20" t="str" cm="1">
        <f t="array" ref="B1562">IF(Table2[[#This Row],[Max_num_drones]:[Max_num_drones]]=3,Table2[[#This Row],[Solving_time]:[Solving_time]],"")</f>
        <v/>
      </c>
      <c r="C1562" s="20" t="str" cm="1">
        <f t="array" ref="C1562">IF(Table2[[#This Row],[Max_num_drones]:[Max_num_drones]]=4,Table2[[#This Row],[Solving_time]:[Solving_time]],"")</f>
        <v/>
      </c>
      <c r="D1562" s="20" t="str" cm="1">
        <f t="array" ref="D1562">IF(Table2[[#This Row],[Max_num_drones]:[Max_num_drones]]=5,Table2[[#This Row],[Solving_time]:[Solving_time]],"")</f>
        <v/>
      </c>
    </row>
    <row r="1563" spans="1:4">
      <c r="A1563" s="20" t="str" cm="1">
        <f t="array" ref="A1563">IF(Table2[[#This Row],[Max_num_drones]:[Max_num_drones]]=2,Table2[[#This Row],[Solving_time]:[Solving_time]],"")</f>
        <v/>
      </c>
      <c r="B1563" s="20" t="str" cm="1">
        <f t="array" ref="B1563">IF(Table2[[#This Row],[Max_num_drones]:[Max_num_drones]]=3,Table2[[#This Row],[Solving_time]:[Solving_time]],"")</f>
        <v/>
      </c>
      <c r="C1563" s="20" t="str" cm="1">
        <f t="array" ref="C1563">IF(Table2[[#This Row],[Max_num_drones]:[Max_num_drones]]=4,Table2[[#This Row],[Solving_time]:[Solving_time]],"")</f>
        <v/>
      </c>
      <c r="D1563" s="20" t="str" cm="1">
        <f t="array" ref="D1563">IF(Table2[[#This Row],[Max_num_drones]:[Max_num_drones]]=5,Table2[[#This Row],[Solving_time]:[Solving_time]],"")</f>
        <v/>
      </c>
    </row>
    <row r="1564" spans="1:4">
      <c r="A1564" s="20" t="str" cm="1">
        <f t="array" ref="A1564">IF(Table2[[#This Row],[Max_num_drones]:[Max_num_drones]]=2,Table2[[#This Row],[Solving_time]:[Solving_time]],"")</f>
        <v/>
      </c>
      <c r="B1564" s="20" t="str" cm="1">
        <f t="array" ref="B1564">IF(Table2[[#This Row],[Max_num_drones]:[Max_num_drones]]=3,Table2[[#This Row],[Solving_time]:[Solving_time]],"")</f>
        <v/>
      </c>
      <c r="C1564" s="20" t="str" cm="1">
        <f t="array" ref="C1564">IF(Table2[[#This Row],[Max_num_drones]:[Max_num_drones]]=4,Table2[[#This Row],[Solving_time]:[Solving_time]],"")</f>
        <v/>
      </c>
      <c r="D1564" s="20" t="str" cm="1">
        <f t="array" ref="D1564">IF(Table2[[#This Row],[Max_num_drones]:[Max_num_drones]]=5,Table2[[#This Row],[Solving_time]:[Solving_time]],"")</f>
        <v/>
      </c>
    </row>
    <row r="1565" spans="1:4">
      <c r="A1565" s="20" t="str" cm="1">
        <f t="array" ref="A1565">IF(Table2[[#This Row],[Max_num_drones]:[Max_num_drones]]=2,Table2[[#This Row],[Solving_time]:[Solving_time]],"")</f>
        <v/>
      </c>
      <c r="B1565" s="20" t="str" cm="1">
        <f t="array" ref="B1565">IF(Table2[[#This Row],[Max_num_drones]:[Max_num_drones]]=3,Table2[[#This Row],[Solving_time]:[Solving_time]],"")</f>
        <v/>
      </c>
      <c r="C1565" s="20" t="str" cm="1">
        <f t="array" ref="C1565">IF(Table2[[#This Row],[Max_num_drones]:[Max_num_drones]]=4,Table2[[#This Row],[Solving_time]:[Solving_time]],"")</f>
        <v/>
      </c>
      <c r="D1565" s="20" t="str" cm="1">
        <f t="array" ref="D1565">IF(Table2[[#This Row],[Max_num_drones]:[Max_num_drones]]=5,Table2[[#This Row],[Solving_time]:[Solving_time]],"")</f>
        <v/>
      </c>
    </row>
    <row r="1566" spans="1:4">
      <c r="A1566" s="20" t="str" cm="1">
        <f t="array" ref="A1566">IF(Table2[[#This Row],[Max_num_drones]:[Max_num_drones]]=2,Table2[[#This Row],[Solving_time]:[Solving_time]],"")</f>
        <v/>
      </c>
      <c r="B1566" s="20" t="str" cm="1">
        <f t="array" ref="B1566">IF(Table2[[#This Row],[Max_num_drones]:[Max_num_drones]]=3,Table2[[#This Row],[Solving_time]:[Solving_time]],"")</f>
        <v/>
      </c>
      <c r="C1566" s="20" t="str" cm="1">
        <f t="array" ref="C1566">IF(Table2[[#This Row],[Max_num_drones]:[Max_num_drones]]=4,Table2[[#This Row],[Solving_time]:[Solving_time]],"")</f>
        <v/>
      </c>
      <c r="D1566" s="20" t="str" cm="1">
        <f t="array" ref="D1566">IF(Table2[[#This Row],[Max_num_drones]:[Max_num_drones]]=5,Table2[[#This Row],[Solving_time]:[Solving_time]],"")</f>
        <v/>
      </c>
    </row>
    <row r="1567" spans="1:4">
      <c r="A1567" s="20" t="str" cm="1">
        <f t="array" ref="A1567">IF(Table2[[#This Row],[Max_num_drones]:[Max_num_drones]]=2,Table2[[#This Row],[Solving_time]:[Solving_time]],"")</f>
        <v/>
      </c>
      <c r="B1567" s="20" t="str" cm="1">
        <f t="array" ref="B1567">IF(Table2[[#This Row],[Max_num_drones]:[Max_num_drones]]=3,Table2[[#This Row],[Solving_time]:[Solving_time]],"")</f>
        <v/>
      </c>
      <c r="C1567" s="20" t="str" cm="1">
        <f t="array" ref="C1567">IF(Table2[[#This Row],[Max_num_drones]:[Max_num_drones]]=4,Table2[[#This Row],[Solving_time]:[Solving_time]],"")</f>
        <v/>
      </c>
      <c r="D1567" s="20" t="str" cm="1">
        <f t="array" ref="D1567">IF(Table2[[#This Row],[Max_num_drones]:[Max_num_drones]]=5,Table2[[#This Row],[Solving_time]:[Solving_time]],"")</f>
        <v/>
      </c>
    </row>
    <row r="1568" spans="1:4">
      <c r="A1568" s="20" t="str" cm="1">
        <f t="array" ref="A1568">IF(Table2[[#This Row],[Max_num_drones]:[Max_num_drones]]=2,Table2[[#This Row],[Solving_time]:[Solving_time]],"")</f>
        <v/>
      </c>
      <c r="B1568" s="20" t="str" cm="1">
        <f t="array" ref="B1568">IF(Table2[[#This Row],[Max_num_drones]:[Max_num_drones]]=3,Table2[[#This Row],[Solving_time]:[Solving_time]],"")</f>
        <v/>
      </c>
      <c r="C1568" s="20" t="str" cm="1">
        <f t="array" ref="C1568">IF(Table2[[#This Row],[Max_num_drones]:[Max_num_drones]]=4,Table2[[#This Row],[Solving_time]:[Solving_time]],"")</f>
        <v/>
      </c>
      <c r="D1568" s="20" t="str" cm="1">
        <f t="array" ref="D1568">IF(Table2[[#This Row],[Max_num_drones]:[Max_num_drones]]=5,Table2[[#This Row],[Solving_time]:[Solving_time]],"")</f>
        <v/>
      </c>
    </row>
    <row r="1569" spans="1:4">
      <c r="A1569" s="20" t="str" cm="1">
        <f t="array" ref="A1569">IF(Table2[[#This Row],[Max_num_drones]:[Max_num_drones]]=2,Table2[[#This Row],[Solving_time]:[Solving_time]],"")</f>
        <v/>
      </c>
      <c r="B1569" s="20" t="str" cm="1">
        <f t="array" ref="B1569">IF(Table2[[#This Row],[Max_num_drones]:[Max_num_drones]]=3,Table2[[#This Row],[Solving_time]:[Solving_time]],"")</f>
        <v/>
      </c>
      <c r="C1569" s="20" t="str" cm="1">
        <f t="array" ref="C1569">IF(Table2[[#This Row],[Max_num_drones]:[Max_num_drones]]=4,Table2[[#This Row],[Solving_time]:[Solving_time]],"")</f>
        <v/>
      </c>
      <c r="D1569" s="20" t="str" cm="1">
        <f t="array" ref="D1569">IF(Table2[[#This Row],[Max_num_drones]:[Max_num_drones]]=5,Table2[[#This Row],[Solving_time]:[Solving_time]],"")</f>
        <v/>
      </c>
    </row>
    <row r="1570" spans="1:4">
      <c r="A1570" s="20" t="str" cm="1">
        <f t="array" ref="A1570">IF(Table2[[#This Row],[Max_num_drones]:[Max_num_drones]]=2,Table2[[#This Row],[Solving_time]:[Solving_time]],"")</f>
        <v/>
      </c>
      <c r="B1570" s="20" t="str" cm="1">
        <f t="array" ref="B1570">IF(Table2[[#This Row],[Max_num_drones]:[Max_num_drones]]=3,Table2[[#This Row],[Solving_time]:[Solving_time]],"")</f>
        <v/>
      </c>
      <c r="C1570" s="20" t="str" cm="1">
        <f t="array" ref="C1570">IF(Table2[[#This Row],[Max_num_drones]:[Max_num_drones]]=4,Table2[[#This Row],[Solving_time]:[Solving_time]],"")</f>
        <v/>
      </c>
      <c r="D1570" s="20" t="str" cm="1">
        <f t="array" ref="D1570">IF(Table2[[#This Row],[Max_num_drones]:[Max_num_drones]]=5,Table2[[#This Row],[Solving_time]:[Solving_time]],"")</f>
        <v/>
      </c>
    </row>
    <row r="1571" spans="1:4">
      <c r="A1571" s="20" t="str" cm="1">
        <f t="array" ref="A1571">IF(Table2[[#This Row],[Max_num_drones]:[Max_num_drones]]=2,Table2[[#This Row],[Solving_time]:[Solving_time]],"")</f>
        <v/>
      </c>
      <c r="B1571" s="20" t="str" cm="1">
        <f t="array" ref="B1571">IF(Table2[[#This Row],[Max_num_drones]:[Max_num_drones]]=3,Table2[[#This Row],[Solving_time]:[Solving_time]],"")</f>
        <v/>
      </c>
      <c r="C1571" s="20" t="str" cm="1">
        <f t="array" ref="C1571">IF(Table2[[#This Row],[Max_num_drones]:[Max_num_drones]]=4,Table2[[#This Row],[Solving_time]:[Solving_time]],"")</f>
        <v/>
      </c>
      <c r="D1571" s="20" t="str" cm="1">
        <f t="array" ref="D1571">IF(Table2[[#This Row],[Max_num_drones]:[Max_num_drones]]=5,Table2[[#This Row],[Solving_time]:[Solving_time]],"")</f>
        <v/>
      </c>
    </row>
    <row r="1572" spans="1:4">
      <c r="A1572" s="20" t="str" cm="1">
        <f t="array" ref="A1572">IF(Table2[[#This Row],[Max_num_drones]:[Max_num_drones]]=2,Table2[[#This Row],[Solving_time]:[Solving_time]],"")</f>
        <v/>
      </c>
      <c r="B1572" s="20" t="str" cm="1">
        <f t="array" ref="B1572">IF(Table2[[#This Row],[Max_num_drones]:[Max_num_drones]]=3,Table2[[#This Row],[Solving_time]:[Solving_time]],"")</f>
        <v/>
      </c>
      <c r="C1572" s="20" t="str" cm="1">
        <f t="array" ref="C1572">IF(Table2[[#This Row],[Max_num_drones]:[Max_num_drones]]=4,Table2[[#This Row],[Solving_time]:[Solving_time]],"")</f>
        <v/>
      </c>
      <c r="D1572" s="20" t="str" cm="1">
        <f t="array" ref="D1572">IF(Table2[[#This Row],[Max_num_drones]:[Max_num_drones]]=5,Table2[[#This Row],[Solving_time]:[Solving_time]],"")</f>
        <v/>
      </c>
    </row>
    <row r="1573" spans="1:4">
      <c r="A1573" s="20" t="str" cm="1">
        <f t="array" ref="A1573">IF(Table2[[#This Row],[Max_num_drones]:[Max_num_drones]]=2,Table2[[#This Row],[Solving_time]:[Solving_time]],"")</f>
        <v/>
      </c>
      <c r="B1573" s="20" t="str" cm="1">
        <f t="array" ref="B1573">IF(Table2[[#This Row],[Max_num_drones]:[Max_num_drones]]=3,Table2[[#This Row],[Solving_time]:[Solving_time]],"")</f>
        <v/>
      </c>
      <c r="C1573" s="20" t="str" cm="1">
        <f t="array" ref="C1573">IF(Table2[[#This Row],[Max_num_drones]:[Max_num_drones]]=4,Table2[[#This Row],[Solving_time]:[Solving_time]],"")</f>
        <v/>
      </c>
      <c r="D1573" s="20" t="str" cm="1">
        <f t="array" ref="D1573">IF(Table2[[#This Row],[Max_num_drones]:[Max_num_drones]]=5,Table2[[#This Row],[Solving_time]:[Solving_time]],"")</f>
        <v/>
      </c>
    </row>
    <row r="1574" spans="1:4">
      <c r="A1574" s="20" t="str" cm="1">
        <f t="array" ref="A1574">IF(Table2[[#This Row],[Max_num_drones]:[Max_num_drones]]=2,Table2[[#This Row],[Solving_time]:[Solving_time]],"")</f>
        <v/>
      </c>
      <c r="B1574" s="20" t="str" cm="1">
        <f t="array" ref="B1574">IF(Table2[[#This Row],[Max_num_drones]:[Max_num_drones]]=3,Table2[[#This Row],[Solving_time]:[Solving_time]],"")</f>
        <v/>
      </c>
      <c r="C1574" s="20" t="str" cm="1">
        <f t="array" ref="C1574">IF(Table2[[#This Row],[Max_num_drones]:[Max_num_drones]]=4,Table2[[#This Row],[Solving_time]:[Solving_time]],"")</f>
        <v/>
      </c>
      <c r="D1574" s="20" t="str" cm="1">
        <f t="array" ref="D1574">IF(Table2[[#This Row],[Max_num_drones]:[Max_num_drones]]=5,Table2[[#This Row],[Solving_time]:[Solving_time]],"")</f>
        <v/>
      </c>
    </row>
    <row r="1575" spans="1:4">
      <c r="A1575" s="20" t="str" cm="1">
        <f t="array" ref="A1575">IF(Table2[[#This Row],[Max_num_drones]:[Max_num_drones]]=2,Table2[[#This Row],[Solving_time]:[Solving_time]],"")</f>
        <v/>
      </c>
      <c r="B1575" s="20" t="str" cm="1">
        <f t="array" ref="B1575">IF(Table2[[#This Row],[Max_num_drones]:[Max_num_drones]]=3,Table2[[#This Row],[Solving_time]:[Solving_time]],"")</f>
        <v/>
      </c>
      <c r="C1575" s="20" t="str" cm="1">
        <f t="array" ref="C1575">IF(Table2[[#This Row],[Max_num_drones]:[Max_num_drones]]=4,Table2[[#This Row],[Solving_time]:[Solving_time]],"")</f>
        <v/>
      </c>
      <c r="D1575" s="20" t="str" cm="1">
        <f t="array" ref="D1575">IF(Table2[[#This Row],[Max_num_drones]:[Max_num_drones]]=5,Table2[[#This Row],[Solving_time]:[Solving_time]],"")</f>
        <v/>
      </c>
    </row>
    <row r="1576" spans="1:4">
      <c r="A1576" s="20" t="str" cm="1">
        <f t="array" ref="A1576">IF(Table2[[#This Row],[Max_num_drones]:[Max_num_drones]]=2,Table2[[#This Row],[Solving_time]:[Solving_time]],"")</f>
        <v/>
      </c>
      <c r="B1576" s="20" t="str" cm="1">
        <f t="array" ref="B1576">IF(Table2[[#This Row],[Max_num_drones]:[Max_num_drones]]=3,Table2[[#This Row],[Solving_time]:[Solving_time]],"")</f>
        <v/>
      </c>
      <c r="C1576" s="20" t="str" cm="1">
        <f t="array" ref="C1576">IF(Table2[[#This Row],[Max_num_drones]:[Max_num_drones]]=4,Table2[[#This Row],[Solving_time]:[Solving_time]],"")</f>
        <v/>
      </c>
      <c r="D1576" s="20" t="str" cm="1">
        <f t="array" ref="D1576">IF(Table2[[#This Row],[Max_num_drones]:[Max_num_drones]]=5,Table2[[#This Row],[Solving_time]:[Solving_time]],"")</f>
        <v/>
      </c>
    </row>
    <row r="1577" spans="1:4">
      <c r="A1577" s="20" t="str" cm="1">
        <f t="array" ref="A1577">IF(Table2[[#This Row],[Max_num_drones]:[Max_num_drones]]=2,Table2[[#This Row],[Solving_time]:[Solving_time]],"")</f>
        <v/>
      </c>
      <c r="B1577" s="20" t="str" cm="1">
        <f t="array" ref="B1577">IF(Table2[[#This Row],[Max_num_drones]:[Max_num_drones]]=3,Table2[[#This Row],[Solving_time]:[Solving_time]],"")</f>
        <v/>
      </c>
      <c r="C1577" s="20" t="str" cm="1">
        <f t="array" ref="C1577">IF(Table2[[#This Row],[Max_num_drones]:[Max_num_drones]]=4,Table2[[#This Row],[Solving_time]:[Solving_time]],"")</f>
        <v/>
      </c>
      <c r="D1577" s="20" t="str" cm="1">
        <f t="array" ref="D1577">IF(Table2[[#This Row],[Max_num_drones]:[Max_num_drones]]=5,Table2[[#This Row],[Solving_time]:[Solving_time]],"")</f>
        <v/>
      </c>
    </row>
    <row r="1578" spans="1:4">
      <c r="A1578" s="20" t="str" cm="1">
        <f t="array" ref="A1578">IF(Table2[[#This Row],[Max_num_drones]:[Max_num_drones]]=2,Table2[[#This Row],[Solving_time]:[Solving_time]],"")</f>
        <v/>
      </c>
      <c r="B1578" s="20" t="str" cm="1">
        <f t="array" ref="B1578">IF(Table2[[#This Row],[Max_num_drones]:[Max_num_drones]]=3,Table2[[#This Row],[Solving_time]:[Solving_time]],"")</f>
        <v/>
      </c>
      <c r="C1578" s="20" t="str" cm="1">
        <f t="array" ref="C1578">IF(Table2[[#This Row],[Max_num_drones]:[Max_num_drones]]=4,Table2[[#This Row],[Solving_time]:[Solving_time]],"")</f>
        <v/>
      </c>
      <c r="D1578" s="20" t="str" cm="1">
        <f t="array" ref="D1578">IF(Table2[[#This Row],[Max_num_drones]:[Max_num_drones]]=5,Table2[[#This Row],[Solving_time]:[Solving_time]],"")</f>
        <v/>
      </c>
    </row>
    <row r="1579" spans="1:4">
      <c r="A1579" s="20" t="str" cm="1">
        <f t="array" ref="A1579">IF(Table2[[#This Row],[Max_num_drones]:[Max_num_drones]]=2,Table2[[#This Row],[Solving_time]:[Solving_time]],"")</f>
        <v/>
      </c>
      <c r="B1579" s="20" t="str" cm="1">
        <f t="array" ref="B1579">IF(Table2[[#This Row],[Max_num_drones]:[Max_num_drones]]=3,Table2[[#This Row],[Solving_time]:[Solving_time]],"")</f>
        <v/>
      </c>
      <c r="C1579" s="20" t="str" cm="1">
        <f t="array" ref="C1579">IF(Table2[[#This Row],[Max_num_drones]:[Max_num_drones]]=4,Table2[[#This Row],[Solving_time]:[Solving_time]],"")</f>
        <v/>
      </c>
      <c r="D1579" s="20" t="str" cm="1">
        <f t="array" ref="D1579">IF(Table2[[#This Row],[Max_num_drones]:[Max_num_drones]]=5,Table2[[#This Row],[Solving_time]:[Solving_time]],"")</f>
        <v/>
      </c>
    </row>
    <row r="1580" spans="1:4">
      <c r="A1580" s="20" t="str" cm="1">
        <f t="array" ref="A1580">IF(Table2[[#This Row],[Max_num_drones]:[Max_num_drones]]=2,Table2[[#This Row],[Solving_time]:[Solving_time]],"")</f>
        <v/>
      </c>
      <c r="B1580" s="20" t="str" cm="1">
        <f t="array" ref="B1580">IF(Table2[[#This Row],[Max_num_drones]:[Max_num_drones]]=3,Table2[[#This Row],[Solving_time]:[Solving_time]],"")</f>
        <v/>
      </c>
      <c r="C1580" s="20" t="str" cm="1">
        <f t="array" ref="C1580">IF(Table2[[#This Row],[Max_num_drones]:[Max_num_drones]]=4,Table2[[#This Row],[Solving_time]:[Solving_time]],"")</f>
        <v/>
      </c>
      <c r="D1580" s="20" t="str" cm="1">
        <f t="array" ref="D1580">IF(Table2[[#This Row],[Max_num_drones]:[Max_num_drones]]=5,Table2[[#This Row],[Solving_time]:[Solving_time]],"")</f>
        <v/>
      </c>
    </row>
    <row r="1581" spans="1:4">
      <c r="A1581" s="20" t="str" cm="1">
        <f t="array" ref="A1581">IF(Table2[[#This Row],[Max_num_drones]:[Max_num_drones]]=2,Table2[[#This Row],[Solving_time]:[Solving_time]],"")</f>
        <v/>
      </c>
      <c r="B1581" s="20" t="str" cm="1">
        <f t="array" ref="B1581">IF(Table2[[#This Row],[Max_num_drones]:[Max_num_drones]]=3,Table2[[#This Row],[Solving_time]:[Solving_time]],"")</f>
        <v/>
      </c>
      <c r="C1581" s="20" t="str" cm="1">
        <f t="array" ref="C1581">IF(Table2[[#This Row],[Max_num_drones]:[Max_num_drones]]=4,Table2[[#This Row],[Solving_time]:[Solving_time]],"")</f>
        <v/>
      </c>
      <c r="D1581" s="20" t="str" cm="1">
        <f t="array" ref="D1581">IF(Table2[[#This Row],[Max_num_drones]:[Max_num_drones]]=5,Table2[[#This Row],[Solving_time]:[Solving_time]],"")</f>
        <v/>
      </c>
    </row>
    <row r="1582" spans="1:4">
      <c r="A1582" s="20" t="str" cm="1">
        <f t="array" ref="A1582">IF(Table2[[#This Row],[Max_num_drones]:[Max_num_drones]]=2,Table2[[#This Row],[Solving_time]:[Solving_time]],"")</f>
        <v/>
      </c>
      <c r="B1582" s="20" t="str" cm="1">
        <f t="array" ref="B1582">IF(Table2[[#This Row],[Max_num_drones]:[Max_num_drones]]=3,Table2[[#This Row],[Solving_time]:[Solving_time]],"")</f>
        <v/>
      </c>
      <c r="C1582" s="20" t="str" cm="1">
        <f t="array" ref="C1582">IF(Table2[[#This Row],[Max_num_drones]:[Max_num_drones]]=4,Table2[[#This Row],[Solving_time]:[Solving_time]],"")</f>
        <v/>
      </c>
      <c r="D1582" s="20" t="str" cm="1">
        <f t="array" ref="D1582">IF(Table2[[#This Row],[Max_num_drones]:[Max_num_drones]]=5,Table2[[#This Row],[Solving_time]:[Solving_time]],"")</f>
        <v/>
      </c>
    </row>
    <row r="1583" spans="1:4">
      <c r="A1583" s="20" t="str" cm="1">
        <f t="array" ref="A1583">IF(Table2[[#This Row],[Max_num_drones]:[Max_num_drones]]=2,Table2[[#This Row],[Solving_time]:[Solving_time]],"")</f>
        <v/>
      </c>
      <c r="B1583" s="20" t="str" cm="1">
        <f t="array" ref="B1583">IF(Table2[[#This Row],[Max_num_drones]:[Max_num_drones]]=3,Table2[[#This Row],[Solving_time]:[Solving_time]],"")</f>
        <v/>
      </c>
      <c r="C1583" s="20" t="str" cm="1">
        <f t="array" ref="C1583">IF(Table2[[#This Row],[Max_num_drones]:[Max_num_drones]]=4,Table2[[#This Row],[Solving_time]:[Solving_time]],"")</f>
        <v/>
      </c>
      <c r="D1583" s="20" t="str" cm="1">
        <f t="array" ref="D1583">IF(Table2[[#This Row],[Max_num_drones]:[Max_num_drones]]=5,Table2[[#This Row],[Solving_time]:[Solving_time]],"")</f>
        <v/>
      </c>
    </row>
    <row r="1584" spans="1:4">
      <c r="A1584" s="20" t="str" cm="1">
        <f t="array" ref="A1584">IF(Table2[[#This Row],[Max_num_drones]:[Max_num_drones]]=2,Table2[[#This Row],[Solving_time]:[Solving_time]],"")</f>
        <v/>
      </c>
      <c r="B1584" s="20" t="str" cm="1">
        <f t="array" ref="B1584">IF(Table2[[#This Row],[Max_num_drones]:[Max_num_drones]]=3,Table2[[#This Row],[Solving_time]:[Solving_time]],"")</f>
        <v/>
      </c>
      <c r="C1584" s="20" t="str" cm="1">
        <f t="array" ref="C1584">IF(Table2[[#This Row],[Max_num_drones]:[Max_num_drones]]=4,Table2[[#This Row],[Solving_time]:[Solving_time]],"")</f>
        <v/>
      </c>
      <c r="D1584" s="20" t="str" cm="1">
        <f t="array" ref="D1584">IF(Table2[[#This Row],[Max_num_drones]:[Max_num_drones]]=5,Table2[[#This Row],[Solving_time]:[Solving_time]],"")</f>
        <v/>
      </c>
    </row>
    <row r="1585" spans="1:4">
      <c r="A1585" s="20" t="str" cm="1">
        <f t="array" ref="A1585">IF(Table2[[#This Row],[Max_num_drones]:[Max_num_drones]]=2,Table2[[#This Row],[Solving_time]:[Solving_time]],"")</f>
        <v/>
      </c>
      <c r="B1585" s="20" t="str" cm="1">
        <f t="array" ref="B1585">IF(Table2[[#This Row],[Max_num_drones]:[Max_num_drones]]=3,Table2[[#This Row],[Solving_time]:[Solving_time]],"")</f>
        <v/>
      </c>
      <c r="C1585" s="20" t="str" cm="1">
        <f t="array" ref="C1585">IF(Table2[[#This Row],[Max_num_drones]:[Max_num_drones]]=4,Table2[[#This Row],[Solving_time]:[Solving_time]],"")</f>
        <v/>
      </c>
      <c r="D1585" s="20" t="str" cm="1">
        <f t="array" ref="D1585">IF(Table2[[#This Row],[Max_num_drones]:[Max_num_drones]]=5,Table2[[#This Row],[Solving_time]:[Solving_time]],"")</f>
        <v/>
      </c>
    </row>
    <row r="1586" spans="1:4">
      <c r="A1586" s="20" t="str" cm="1">
        <f t="array" ref="A1586">IF(Table2[[#This Row],[Max_num_drones]:[Max_num_drones]]=2,Table2[[#This Row],[Solving_time]:[Solving_time]],"")</f>
        <v/>
      </c>
      <c r="B1586" s="20" t="str" cm="1">
        <f t="array" ref="B1586">IF(Table2[[#This Row],[Max_num_drones]:[Max_num_drones]]=3,Table2[[#This Row],[Solving_time]:[Solving_time]],"")</f>
        <v/>
      </c>
      <c r="C1586" s="20" t="str" cm="1">
        <f t="array" ref="C1586">IF(Table2[[#This Row],[Max_num_drones]:[Max_num_drones]]=4,Table2[[#This Row],[Solving_time]:[Solving_time]],"")</f>
        <v/>
      </c>
      <c r="D1586" s="20" t="str" cm="1">
        <f t="array" ref="D1586">IF(Table2[[#This Row],[Max_num_drones]:[Max_num_drones]]=5,Table2[[#This Row],[Solving_time]:[Solving_time]],"")</f>
        <v/>
      </c>
    </row>
    <row r="1587" spans="1:4">
      <c r="A1587" s="20" t="str" cm="1">
        <f t="array" ref="A1587">IF(Table2[[#This Row],[Max_num_drones]:[Max_num_drones]]=2,Table2[[#This Row],[Solving_time]:[Solving_time]],"")</f>
        <v/>
      </c>
      <c r="B1587" s="20" t="str" cm="1">
        <f t="array" ref="B1587">IF(Table2[[#This Row],[Max_num_drones]:[Max_num_drones]]=3,Table2[[#This Row],[Solving_time]:[Solving_time]],"")</f>
        <v/>
      </c>
      <c r="C1587" s="20" t="str" cm="1">
        <f t="array" ref="C1587">IF(Table2[[#This Row],[Max_num_drones]:[Max_num_drones]]=4,Table2[[#This Row],[Solving_time]:[Solving_time]],"")</f>
        <v/>
      </c>
      <c r="D1587" s="20" t="str" cm="1">
        <f t="array" ref="D1587">IF(Table2[[#This Row],[Max_num_drones]:[Max_num_drones]]=5,Table2[[#This Row],[Solving_time]:[Solving_time]],"")</f>
        <v/>
      </c>
    </row>
    <row r="1588" spans="1:4">
      <c r="A1588" s="20" t="str" cm="1">
        <f t="array" ref="A1588">IF(Table2[[#This Row],[Max_num_drones]:[Max_num_drones]]=2,Table2[[#This Row],[Solving_time]:[Solving_time]],"")</f>
        <v/>
      </c>
      <c r="B1588" s="20" t="str" cm="1">
        <f t="array" ref="B1588">IF(Table2[[#This Row],[Max_num_drones]:[Max_num_drones]]=3,Table2[[#This Row],[Solving_time]:[Solving_time]],"")</f>
        <v/>
      </c>
      <c r="C1588" s="20" t="str" cm="1">
        <f t="array" ref="C1588">IF(Table2[[#This Row],[Max_num_drones]:[Max_num_drones]]=4,Table2[[#This Row],[Solving_time]:[Solving_time]],"")</f>
        <v/>
      </c>
      <c r="D1588" s="20" t="str" cm="1">
        <f t="array" ref="D1588">IF(Table2[[#This Row],[Max_num_drones]:[Max_num_drones]]=5,Table2[[#This Row],[Solving_time]:[Solving_time]],"")</f>
        <v/>
      </c>
    </row>
    <row r="1589" spans="1:4">
      <c r="A1589" s="20" t="str" cm="1">
        <f t="array" ref="A1589">IF(Table2[[#This Row],[Max_num_drones]:[Max_num_drones]]=2,Table2[[#This Row],[Solving_time]:[Solving_time]],"")</f>
        <v/>
      </c>
      <c r="B1589" s="20" t="str" cm="1">
        <f t="array" ref="B1589">IF(Table2[[#This Row],[Max_num_drones]:[Max_num_drones]]=3,Table2[[#This Row],[Solving_time]:[Solving_time]],"")</f>
        <v/>
      </c>
      <c r="C1589" s="20" t="str" cm="1">
        <f t="array" ref="C1589">IF(Table2[[#This Row],[Max_num_drones]:[Max_num_drones]]=4,Table2[[#This Row],[Solving_time]:[Solving_time]],"")</f>
        <v/>
      </c>
      <c r="D1589" s="20" t="str" cm="1">
        <f t="array" ref="D1589">IF(Table2[[#This Row],[Max_num_drones]:[Max_num_drones]]=5,Table2[[#This Row],[Solving_time]:[Solving_time]],"")</f>
        <v/>
      </c>
    </row>
    <row r="1590" spans="1:4">
      <c r="A1590" s="20" t="str" cm="1">
        <f t="array" ref="A1590">IF(Table2[[#This Row],[Max_num_drones]:[Max_num_drones]]=2,Table2[[#This Row],[Solving_time]:[Solving_time]],"")</f>
        <v/>
      </c>
      <c r="B1590" s="20" t="str" cm="1">
        <f t="array" ref="B1590">IF(Table2[[#This Row],[Max_num_drones]:[Max_num_drones]]=3,Table2[[#This Row],[Solving_time]:[Solving_time]],"")</f>
        <v/>
      </c>
      <c r="C1590" s="20" t="str" cm="1">
        <f t="array" ref="C1590">IF(Table2[[#This Row],[Max_num_drones]:[Max_num_drones]]=4,Table2[[#This Row],[Solving_time]:[Solving_time]],"")</f>
        <v/>
      </c>
      <c r="D1590" s="20" t="str" cm="1">
        <f t="array" ref="D1590">IF(Table2[[#This Row],[Max_num_drones]:[Max_num_drones]]=5,Table2[[#This Row],[Solving_time]:[Solving_time]],"")</f>
        <v/>
      </c>
    </row>
    <row r="1591" spans="1:4">
      <c r="A1591" s="20" t="str" cm="1">
        <f t="array" ref="A1591">IF(Table2[[#This Row],[Max_num_drones]:[Max_num_drones]]=2,Table2[[#This Row],[Solving_time]:[Solving_time]],"")</f>
        <v/>
      </c>
      <c r="B1591" s="20" t="str" cm="1">
        <f t="array" ref="B1591">IF(Table2[[#This Row],[Max_num_drones]:[Max_num_drones]]=3,Table2[[#This Row],[Solving_time]:[Solving_time]],"")</f>
        <v/>
      </c>
      <c r="C1591" s="20" t="str" cm="1">
        <f t="array" ref="C1591">IF(Table2[[#This Row],[Max_num_drones]:[Max_num_drones]]=4,Table2[[#This Row],[Solving_time]:[Solving_time]],"")</f>
        <v/>
      </c>
      <c r="D1591" s="20" t="str" cm="1">
        <f t="array" ref="D1591">IF(Table2[[#This Row],[Max_num_drones]:[Max_num_drones]]=5,Table2[[#This Row],[Solving_time]:[Solving_time]],"")</f>
        <v/>
      </c>
    </row>
    <row r="1592" spans="1:4">
      <c r="A1592" s="20" t="str" cm="1">
        <f t="array" ref="A1592">IF(Table2[[#This Row],[Max_num_drones]:[Max_num_drones]]=2,Table2[[#This Row],[Solving_time]:[Solving_time]],"")</f>
        <v/>
      </c>
      <c r="B1592" s="20" t="str" cm="1">
        <f t="array" ref="B1592">IF(Table2[[#This Row],[Max_num_drones]:[Max_num_drones]]=3,Table2[[#This Row],[Solving_time]:[Solving_time]],"")</f>
        <v/>
      </c>
      <c r="C1592" s="20" t="str" cm="1">
        <f t="array" ref="C1592">IF(Table2[[#This Row],[Max_num_drones]:[Max_num_drones]]=4,Table2[[#This Row],[Solving_time]:[Solving_time]],"")</f>
        <v/>
      </c>
      <c r="D1592" s="20" t="str" cm="1">
        <f t="array" ref="D1592">IF(Table2[[#This Row],[Max_num_drones]:[Max_num_drones]]=5,Table2[[#This Row],[Solving_time]:[Solving_time]],"")</f>
        <v/>
      </c>
    </row>
    <row r="1593" spans="1:4">
      <c r="A1593" s="20" t="str" cm="1">
        <f t="array" ref="A1593">IF(Table2[[#This Row],[Max_num_drones]:[Max_num_drones]]=2,Table2[[#This Row],[Solving_time]:[Solving_time]],"")</f>
        <v/>
      </c>
      <c r="B1593" s="20" t="str" cm="1">
        <f t="array" ref="B1593">IF(Table2[[#This Row],[Max_num_drones]:[Max_num_drones]]=3,Table2[[#This Row],[Solving_time]:[Solving_time]],"")</f>
        <v/>
      </c>
      <c r="C1593" s="20" t="str" cm="1">
        <f t="array" ref="C1593">IF(Table2[[#This Row],[Max_num_drones]:[Max_num_drones]]=4,Table2[[#This Row],[Solving_time]:[Solving_time]],"")</f>
        <v/>
      </c>
      <c r="D1593" s="20" t="str" cm="1">
        <f t="array" ref="D1593">IF(Table2[[#This Row],[Max_num_drones]:[Max_num_drones]]=5,Table2[[#This Row],[Solving_time]:[Solving_time]],"")</f>
        <v/>
      </c>
    </row>
    <row r="1594" spans="1:4">
      <c r="A1594" s="20" t="str" cm="1">
        <f t="array" ref="A1594">IF(Table2[[#This Row],[Max_num_drones]:[Max_num_drones]]=2,Table2[[#This Row],[Solving_time]:[Solving_time]],"")</f>
        <v/>
      </c>
      <c r="B1594" s="20" t="str" cm="1">
        <f t="array" ref="B1594">IF(Table2[[#This Row],[Max_num_drones]:[Max_num_drones]]=3,Table2[[#This Row],[Solving_time]:[Solving_time]],"")</f>
        <v/>
      </c>
      <c r="C1594" s="20" t="str" cm="1">
        <f t="array" ref="C1594">IF(Table2[[#This Row],[Max_num_drones]:[Max_num_drones]]=4,Table2[[#This Row],[Solving_time]:[Solving_time]],"")</f>
        <v/>
      </c>
      <c r="D1594" s="20" t="str" cm="1">
        <f t="array" ref="D1594">IF(Table2[[#This Row],[Max_num_drones]:[Max_num_drones]]=5,Table2[[#This Row],[Solving_time]:[Solving_time]],"")</f>
        <v/>
      </c>
    </row>
    <row r="1595" spans="1:4">
      <c r="A1595" s="20" t="str" cm="1">
        <f t="array" ref="A1595">IF(Table2[[#This Row],[Max_num_drones]:[Max_num_drones]]=2,Table2[[#This Row],[Solving_time]:[Solving_time]],"")</f>
        <v/>
      </c>
      <c r="B1595" s="20" t="str" cm="1">
        <f t="array" ref="B1595">IF(Table2[[#This Row],[Max_num_drones]:[Max_num_drones]]=3,Table2[[#This Row],[Solving_time]:[Solving_time]],"")</f>
        <v/>
      </c>
      <c r="C1595" s="20" t="str" cm="1">
        <f t="array" ref="C1595">IF(Table2[[#This Row],[Max_num_drones]:[Max_num_drones]]=4,Table2[[#This Row],[Solving_time]:[Solving_time]],"")</f>
        <v/>
      </c>
      <c r="D1595" s="20" t="str" cm="1">
        <f t="array" ref="D1595">IF(Table2[[#This Row],[Max_num_drones]:[Max_num_drones]]=5,Table2[[#This Row],[Solving_time]:[Solving_time]],"")</f>
        <v/>
      </c>
    </row>
    <row r="1596" spans="1:4">
      <c r="A1596" s="20" t="str" cm="1">
        <f t="array" ref="A1596">IF(Table2[[#This Row],[Max_num_drones]:[Max_num_drones]]=2,Table2[[#This Row],[Solving_time]:[Solving_time]],"")</f>
        <v/>
      </c>
      <c r="B1596" s="20" t="str" cm="1">
        <f t="array" ref="B1596">IF(Table2[[#This Row],[Max_num_drones]:[Max_num_drones]]=3,Table2[[#This Row],[Solving_time]:[Solving_time]],"")</f>
        <v/>
      </c>
      <c r="C1596" s="20" t="str" cm="1">
        <f t="array" ref="C1596">IF(Table2[[#This Row],[Max_num_drones]:[Max_num_drones]]=4,Table2[[#This Row],[Solving_time]:[Solving_time]],"")</f>
        <v/>
      </c>
      <c r="D1596" s="20" t="str" cm="1">
        <f t="array" ref="D1596">IF(Table2[[#This Row],[Max_num_drones]:[Max_num_drones]]=5,Table2[[#This Row],[Solving_time]:[Solving_time]],"")</f>
        <v/>
      </c>
    </row>
    <row r="1597" spans="1:4">
      <c r="A1597" s="20" t="str" cm="1">
        <f t="array" ref="A1597">IF(Table2[[#This Row],[Max_num_drones]:[Max_num_drones]]=2,Table2[[#This Row],[Solving_time]:[Solving_time]],"")</f>
        <v/>
      </c>
      <c r="B1597" s="20" t="str" cm="1">
        <f t="array" ref="B1597">IF(Table2[[#This Row],[Max_num_drones]:[Max_num_drones]]=3,Table2[[#This Row],[Solving_time]:[Solving_time]],"")</f>
        <v/>
      </c>
      <c r="C1597" s="20" t="str" cm="1">
        <f t="array" ref="C1597">IF(Table2[[#This Row],[Max_num_drones]:[Max_num_drones]]=4,Table2[[#This Row],[Solving_time]:[Solving_time]],"")</f>
        <v/>
      </c>
      <c r="D1597" s="20" t="str" cm="1">
        <f t="array" ref="D1597">IF(Table2[[#This Row],[Max_num_drones]:[Max_num_drones]]=5,Table2[[#This Row],[Solving_time]:[Solving_time]],"")</f>
        <v/>
      </c>
    </row>
    <row r="1598" spans="1:4">
      <c r="A1598" s="20" t="str" cm="1">
        <f t="array" ref="A1598">IF(Table2[[#This Row],[Max_num_drones]:[Max_num_drones]]=2,Table2[[#This Row],[Solving_time]:[Solving_time]],"")</f>
        <v/>
      </c>
      <c r="B1598" s="20" t="str" cm="1">
        <f t="array" ref="B1598">IF(Table2[[#This Row],[Max_num_drones]:[Max_num_drones]]=3,Table2[[#This Row],[Solving_time]:[Solving_time]],"")</f>
        <v/>
      </c>
      <c r="C1598" s="20" t="str" cm="1">
        <f t="array" ref="C1598">IF(Table2[[#This Row],[Max_num_drones]:[Max_num_drones]]=4,Table2[[#This Row],[Solving_time]:[Solving_time]],"")</f>
        <v/>
      </c>
      <c r="D1598" s="20" t="str" cm="1">
        <f t="array" ref="D1598">IF(Table2[[#This Row],[Max_num_drones]:[Max_num_drones]]=5,Table2[[#This Row],[Solving_time]:[Solving_time]],"")</f>
        <v/>
      </c>
    </row>
    <row r="1599" spans="1:4">
      <c r="A1599" s="20" t="str" cm="1">
        <f t="array" ref="A1599">IF(Table2[[#This Row],[Max_num_drones]:[Max_num_drones]]=2,Table2[[#This Row],[Solving_time]:[Solving_time]],"")</f>
        <v/>
      </c>
      <c r="B1599" s="20" t="str" cm="1">
        <f t="array" ref="B1599">IF(Table2[[#This Row],[Max_num_drones]:[Max_num_drones]]=3,Table2[[#This Row],[Solving_time]:[Solving_time]],"")</f>
        <v/>
      </c>
      <c r="C1599" s="20" t="str" cm="1">
        <f t="array" ref="C1599">IF(Table2[[#This Row],[Max_num_drones]:[Max_num_drones]]=4,Table2[[#This Row],[Solving_time]:[Solving_time]],"")</f>
        <v/>
      </c>
      <c r="D1599" s="20" t="str" cm="1">
        <f t="array" ref="D1599">IF(Table2[[#This Row],[Max_num_drones]:[Max_num_drones]]=5,Table2[[#This Row],[Solving_time]:[Solving_time]],"")</f>
        <v/>
      </c>
    </row>
    <row r="1600" spans="1:4">
      <c r="A1600" s="20" t="str" cm="1">
        <f t="array" ref="A1600">IF(Table2[[#This Row],[Max_num_drones]:[Max_num_drones]]=2,Table2[[#This Row],[Solving_time]:[Solving_time]],"")</f>
        <v/>
      </c>
      <c r="B1600" s="20" t="str" cm="1">
        <f t="array" ref="B1600">IF(Table2[[#This Row],[Max_num_drones]:[Max_num_drones]]=3,Table2[[#This Row],[Solving_time]:[Solving_time]],"")</f>
        <v/>
      </c>
      <c r="C1600" s="20" t="str" cm="1">
        <f t="array" ref="C1600">IF(Table2[[#This Row],[Max_num_drones]:[Max_num_drones]]=4,Table2[[#This Row],[Solving_time]:[Solving_time]],"")</f>
        <v/>
      </c>
      <c r="D1600" s="20" t="str" cm="1">
        <f t="array" ref="D1600">IF(Table2[[#This Row],[Max_num_drones]:[Max_num_drones]]=5,Table2[[#This Row],[Solving_time]:[Solving_time]],"")</f>
        <v/>
      </c>
    </row>
    <row r="1601" spans="1:4">
      <c r="A1601" s="20" t="str" cm="1">
        <f t="array" ref="A1601">IF(Table2[[#This Row],[Max_num_drones]:[Max_num_drones]]=2,Table2[[#This Row],[Solving_time]:[Solving_time]],"")</f>
        <v/>
      </c>
      <c r="B1601" s="20" t="str" cm="1">
        <f t="array" ref="B1601">IF(Table2[[#This Row],[Max_num_drones]:[Max_num_drones]]=3,Table2[[#This Row],[Solving_time]:[Solving_time]],"")</f>
        <v/>
      </c>
      <c r="C1601" s="20" t="str" cm="1">
        <f t="array" ref="C1601">IF(Table2[[#This Row],[Max_num_drones]:[Max_num_drones]]=4,Table2[[#This Row],[Solving_time]:[Solving_time]],"")</f>
        <v/>
      </c>
      <c r="D1601" s="20" t="str" cm="1">
        <f t="array" ref="D1601">IF(Table2[[#This Row],[Max_num_drones]:[Max_num_drones]]=5,Table2[[#This Row],[Solving_time]:[Solving_time]],"")</f>
        <v/>
      </c>
    </row>
    <row r="1602" spans="1:4">
      <c r="A1602" s="20" t="str" cm="1">
        <f t="array" ref="A1602">IF(Table2[[#This Row],[Max_num_drones]:[Max_num_drones]]=2,Table2[[#This Row],[Solving_time]:[Solving_time]],"")</f>
        <v/>
      </c>
      <c r="B1602" s="20" t="str" cm="1">
        <f t="array" ref="B1602">IF(Table2[[#This Row],[Max_num_drones]:[Max_num_drones]]=3,Table2[[#This Row],[Solving_time]:[Solving_time]],"")</f>
        <v/>
      </c>
      <c r="C1602" s="20" t="str" cm="1">
        <f t="array" ref="C1602">IF(Table2[[#This Row],[Max_num_drones]:[Max_num_drones]]=4,Table2[[#This Row],[Solving_time]:[Solving_time]],"")</f>
        <v/>
      </c>
      <c r="D1602" s="20" t="str" cm="1">
        <f t="array" ref="D1602">IF(Table2[[#This Row],[Max_num_drones]:[Max_num_drones]]=5,Table2[[#This Row],[Solving_time]:[Solving_time]],"")</f>
        <v/>
      </c>
    </row>
    <row r="1603" spans="1:4">
      <c r="A1603" s="20" t="str" cm="1">
        <f t="array" ref="A1603">IF(Table2[[#This Row],[Max_num_drones]:[Max_num_drones]]=2,Table2[[#This Row],[Solving_time]:[Solving_time]],"")</f>
        <v/>
      </c>
      <c r="B1603" s="20" t="str" cm="1">
        <f t="array" ref="B1603">IF(Table2[[#This Row],[Max_num_drones]:[Max_num_drones]]=3,Table2[[#This Row],[Solving_time]:[Solving_time]],"")</f>
        <v/>
      </c>
      <c r="C1603" s="20" t="str" cm="1">
        <f t="array" ref="C1603">IF(Table2[[#This Row],[Max_num_drones]:[Max_num_drones]]=4,Table2[[#This Row],[Solving_time]:[Solving_time]],"")</f>
        <v/>
      </c>
      <c r="D1603" s="20" t="str" cm="1">
        <f t="array" ref="D1603">IF(Table2[[#This Row],[Max_num_drones]:[Max_num_drones]]=5,Table2[[#This Row],[Solving_time]:[Solving_time]],"")</f>
        <v/>
      </c>
    </row>
    <row r="1604" spans="1:4">
      <c r="A1604" s="20" t="str" cm="1">
        <f t="array" ref="A1604">IF(Table2[[#This Row],[Max_num_drones]:[Max_num_drones]]=2,Table2[[#This Row],[Solving_time]:[Solving_time]],"")</f>
        <v/>
      </c>
      <c r="B1604" s="20" t="str" cm="1">
        <f t="array" ref="B1604">IF(Table2[[#This Row],[Max_num_drones]:[Max_num_drones]]=3,Table2[[#This Row],[Solving_time]:[Solving_time]],"")</f>
        <v/>
      </c>
      <c r="C1604" s="20" t="str" cm="1">
        <f t="array" ref="C1604">IF(Table2[[#This Row],[Max_num_drones]:[Max_num_drones]]=4,Table2[[#This Row],[Solving_time]:[Solving_time]],"")</f>
        <v/>
      </c>
      <c r="D1604" s="20" t="str" cm="1">
        <f t="array" ref="D1604">IF(Table2[[#This Row],[Max_num_drones]:[Max_num_drones]]=5,Table2[[#This Row],[Solving_time]:[Solving_time]],"")</f>
        <v/>
      </c>
    </row>
    <row r="1605" spans="1:4">
      <c r="A1605" s="20" t="str" cm="1">
        <f t="array" ref="A1605">IF(Table2[[#This Row],[Max_num_drones]:[Max_num_drones]]=2,Table2[[#This Row],[Solving_time]:[Solving_time]],"")</f>
        <v/>
      </c>
      <c r="B1605" s="20" t="str" cm="1">
        <f t="array" ref="B1605">IF(Table2[[#This Row],[Max_num_drones]:[Max_num_drones]]=3,Table2[[#This Row],[Solving_time]:[Solving_time]],"")</f>
        <v/>
      </c>
      <c r="C1605" s="20" t="str" cm="1">
        <f t="array" ref="C1605">IF(Table2[[#This Row],[Max_num_drones]:[Max_num_drones]]=4,Table2[[#This Row],[Solving_time]:[Solving_time]],"")</f>
        <v/>
      </c>
      <c r="D1605" s="20" t="str" cm="1">
        <f t="array" ref="D1605">IF(Table2[[#This Row],[Max_num_drones]:[Max_num_drones]]=5,Table2[[#This Row],[Solving_time]:[Solving_time]],"")</f>
        <v/>
      </c>
    </row>
    <row r="1606" spans="1:4">
      <c r="A1606" s="20" t="str" cm="1">
        <f t="array" ref="A1606">IF(Table2[[#This Row],[Max_num_drones]:[Max_num_drones]]=2,Table2[[#This Row],[Solving_time]:[Solving_time]],"")</f>
        <v/>
      </c>
      <c r="B1606" s="20" t="str" cm="1">
        <f t="array" ref="B1606">IF(Table2[[#This Row],[Max_num_drones]:[Max_num_drones]]=3,Table2[[#This Row],[Solving_time]:[Solving_time]],"")</f>
        <v/>
      </c>
      <c r="C1606" s="20" t="str" cm="1">
        <f t="array" ref="C1606">IF(Table2[[#This Row],[Max_num_drones]:[Max_num_drones]]=4,Table2[[#This Row],[Solving_time]:[Solving_time]],"")</f>
        <v/>
      </c>
      <c r="D1606" s="20" t="str" cm="1">
        <f t="array" ref="D1606">IF(Table2[[#This Row],[Max_num_drones]:[Max_num_drones]]=5,Table2[[#This Row],[Solving_time]:[Solving_time]],"")</f>
        <v/>
      </c>
    </row>
    <row r="1607" spans="1:4">
      <c r="A1607" s="20" t="str" cm="1">
        <f t="array" ref="A1607">IF(Table2[[#This Row],[Max_num_drones]:[Max_num_drones]]=2,Table2[[#This Row],[Solving_time]:[Solving_time]],"")</f>
        <v/>
      </c>
      <c r="B1607" s="20" t="str" cm="1">
        <f t="array" ref="B1607">IF(Table2[[#This Row],[Max_num_drones]:[Max_num_drones]]=3,Table2[[#This Row],[Solving_time]:[Solving_time]],"")</f>
        <v/>
      </c>
      <c r="C1607" s="20" t="str" cm="1">
        <f t="array" ref="C1607">IF(Table2[[#This Row],[Max_num_drones]:[Max_num_drones]]=4,Table2[[#This Row],[Solving_time]:[Solving_time]],"")</f>
        <v/>
      </c>
      <c r="D1607" s="20" t="str" cm="1">
        <f t="array" ref="D1607">IF(Table2[[#This Row],[Max_num_drones]:[Max_num_drones]]=5,Table2[[#This Row],[Solving_time]:[Solving_time]],"")</f>
        <v/>
      </c>
    </row>
    <row r="1608" spans="1:4">
      <c r="A1608" s="20" t="str" cm="1">
        <f t="array" ref="A1608">IF(Table2[[#This Row],[Max_num_drones]:[Max_num_drones]]=2,Table2[[#This Row],[Solving_time]:[Solving_time]],"")</f>
        <v/>
      </c>
      <c r="B1608" s="20" t="str" cm="1">
        <f t="array" ref="B1608">IF(Table2[[#This Row],[Max_num_drones]:[Max_num_drones]]=3,Table2[[#This Row],[Solving_time]:[Solving_time]],"")</f>
        <v/>
      </c>
      <c r="C1608" s="20" t="str" cm="1">
        <f t="array" ref="C1608">IF(Table2[[#This Row],[Max_num_drones]:[Max_num_drones]]=4,Table2[[#This Row],[Solving_time]:[Solving_time]],"")</f>
        <v/>
      </c>
      <c r="D1608" s="20" t="str" cm="1">
        <f t="array" ref="D1608">IF(Table2[[#This Row],[Max_num_drones]:[Max_num_drones]]=5,Table2[[#This Row],[Solving_time]:[Solving_time]],"")</f>
        <v/>
      </c>
    </row>
    <row r="1609" spans="1:4">
      <c r="A1609" s="20" t="str" cm="1">
        <f t="array" ref="A1609">IF(Table2[[#This Row],[Max_num_drones]:[Max_num_drones]]=2,Table2[[#This Row],[Solving_time]:[Solving_time]],"")</f>
        <v/>
      </c>
      <c r="B1609" s="20" t="str" cm="1">
        <f t="array" ref="B1609">IF(Table2[[#This Row],[Max_num_drones]:[Max_num_drones]]=3,Table2[[#This Row],[Solving_time]:[Solving_time]],"")</f>
        <v/>
      </c>
      <c r="C1609" s="20" t="str" cm="1">
        <f t="array" ref="C1609">IF(Table2[[#This Row],[Max_num_drones]:[Max_num_drones]]=4,Table2[[#This Row],[Solving_time]:[Solving_time]],"")</f>
        <v/>
      </c>
      <c r="D1609" s="20" t="str" cm="1">
        <f t="array" ref="D1609">IF(Table2[[#This Row],[Max_num_drones]:[Max_num_drones]]=5,Table2[[#This Row],[Solving_time]:[Solving_time]],"")</f>
        <v/>
      </c>
    </row>
    <row r="1610" spans="1:4">
      <c r="A1610" s="20" t="str" cm="1">
        <f t="array" ref="A1610">IF(Table2[[#This Row],[Max_num_drones]:[Max_num_drones]]=2,Table2[[#This Row],[Solving_time]:[Solving_time]],"")</f>
        <v/>
      </c>
      <c r="B1610" s="20" t="str" cm="1">
        <f t="array" ref="B1610">IF(Table2[[#This Row],[Max_num_drones]:[Max_num_drones]]=3,Table2[[#This Row],[Solving_time]:[Solving_time]],"")</f>
        <v/>
      </c>
      <c r="C1610" s="20" t="str" cm="1">
        <f t="array" ref="C1610">IF(Table2[[#This Row],[Max_num_drones]:[Max_num_drones]]=4,Table2[[#This Row],[Solving_time]:[Solving_time]],"")</f>
        <v/>
      </c>
      <c r="D1610" s="20" t="str" cm="1">
        <f t="array" ref="D1610">IF(Table2[[#This Row],[Max_num_drones]:[Max_num_drones]]=5,Table2[[#This Row],[Solving_time]:[Solving_time]],"")</f>
        <v/>
      </c>
    </row>
    <row r="1611" spans="1:4">
      <c r="A1611" s="20" t="str" cm="1">
        <f t="array" ref="A1611">IF(Table2[[#This Row],[Max_num_drones]:[Max_num_drones]]=2,Table2[[#This Row],[Solving_time]:[Solving_time]],"")</f>
        <v/>
      </c>
      <c r="B1611" s="20" t="str" cm="1">
        <f t="array" ref="B1611">IF(Table2[[#This Row],[Max_num_drones]:[Max_num_drones]]=3,Table2[[#This Row],[Solving_time]:[Solving_time]],"")</f>
        <v/>
      </c>
      <c r="C1611" s="20" t="str" cm="1">
        <f t="array" ref="C1611">IF(Table2[[#This Row],[Max_num_drones]:[Max_num_drones]]=4,Table2[[#This Row],[Solving_time]:[Solving_time]],"")</f>
        <v/>
      </c>
      <c r="D1611" s="20" t="str" cm="1">
        <f t="array" ref="D1611">IF(Table2[[#This Row],[Max_num_drones]:[Max_num_drones]]=5,Table2[[#This Row],[Solving_time]:[Solving_time]],"")</f>
        <v/>
      </c>
    </row>
    <row r="1612" spans="1:4">
      <c r="A1612" s="20" t="str" cm="1">
        <f t="array" ref="A1612">IF(Table2[[#This Row],[Max_num_drones]:[Max_num_drones]]=2,Table2[[#This Row],[Solving_time]:[Solving_time]],"")</f>
        <v/>
      </c>
      <c r="B1612" s="20" t="str" cm="1">
        <f t="array" ref="B1612">IF(Table2[[#This Row],[Max_num_drones]:[Max_num_drones]]=3,Table2[[#This Row],[Solving_time]:[Solving_time]],"")</f>
        <v/>
      </c>
      <c r="C1612" s="20" t="str" cm="1">
        <f t="array" ref="C1612">IF(Table2[[#This Row],[Max_num_drones]:[Max_num_drones]]=4,Table2[[#This Row],[Solving_time]:[Solving_time]],"")</f>
        <v/>
      </c>
      <c r="D1612" s="20" t="str" cm="1">
        <f t="array" ref="D1612">IF(Table2[[#This Row],[Max_num_drones]:[Max_num_drones]]=5,Table2[[#This Row],[Solving_time]:[Solving_time]],"")</f>
        <v/>
      </c>
    </row>
    <row r="1613" spans="1:4">
      <c r="A1613" s="20" t="str" cm="1">
        <f t="array" ref="A1613">IF(Table2[[#This Row],[Max_num_drones]:[Max_num_drones]]=2,Table2[[#This Row],[Solving_time]:[Solving_time]],"")</f>
        <v/>
      </c>
      <c r="B1613" s="20" t="str" cm="1">
        <f t="array" ref="B1613">IF(Table2[[#This Row],[Max_num_drones]:[Max_num_drones]]=3,Table2[[#This Row],[Solving_time]:[Solving_time]],"")</f>
        <v/>
      </c>
      <c r="C1613" s="20" t="str" cm="1">
        <f t="array" ref="C1613">IF(Table2[[#This Row],[Max_num_drones]:[Max_num_drones]]=4,Table2[[#This Row],[Solving_time]:[Solving_time]],"")</f>
        <v/>
      </c>
      <c r="D1613" s="20" t="str" cm="1">
        <f t="array" ref="D1613">IF(Table2[[#This Row],[Max_num_drones]:[Max_num_drones]]=5,Table2[[#This Row],[Solving_time]:[Solving_time]],"")</f>
        <v/>
      </c>
    </row>
    <row r="1614" spans="1:4">
      <c r="A1614" s="20" t="str" cm="1">
        <f t="array" ref="A1614">IF(Table2[[#This Row],[Max_num_drones]:[Max_num_drones]]=2,Table2[[#This Row],[Solving_time]:[Solving_time]],"")</f>
        <v/>
      </c>
      <c r="B1614" s="20" t="str" cm="1">
        <f t="array" ref="B1614">IF(Table2[[#This Row],[Max_num_drones]:[Max_num_drones]]=3,Table2[[#This Row],[Solving_time]:[Solving_time]],"")</f>
        <v/>
      </c>
      <c r="C1614" s="20" t="str" cm="1">
        <f t="array" ref="C1614">IF(Table2[[#This Row],[Max_num_drones]:[Max_num_drones]]=4,Table2[[#This Row],[Solving_time]:[Solving_time]],"")</f>
        <v/>
      </c>
      <c r="D1614" s="20" t="str" cm="1">
        <f t="array" ref="D1614">IF(Table2[[#This Row],[Max_num_drones]:[Max_num_drones]]=5,Table2[[#This Row],[Solving_time]:[Solving_time]],"")</f>
        <v/>
      </c>
    </row>
    <row r="1615" spans="1:4">
      <c r="A1615" s="20" t="str" cm="1">
        <f t="array" ref="A1615">IF(Table2[[#This Row],[Max_num_drones]:[Max_num_drones]]=2,Table2[[#This Row],[Solving_time]:[Solving_time]],"")</f>
        <v/>
      </c>
      <c r="B1615" s="20" t="str" cm="1">
        <f t="array" ref="B1615">IF(Table2[[#This Row],[Max_num_drones]:[Max_num_drones]]=3,Table2[[#This Row],[Solving_time]:[Solving_time]],"")</f>
        <v/>
      </c>
      <c r="C1615" s="20" t="str" cm="1">
        <f t="array" ref="C1615">IF(Table2[[#This Row],[Max_num_drones]:[Max_num_drones]]=4,Table2[[#This Row],[Solving_time]:[Solving_time]],"")</f>
        <v/>
      </c>
      <c r="D1615" s="20" t="str" cm="1">
        <f t="array" ref="D1615">IF(Table2[[#This Row],[Max_num_drones]:[Max_num_drones]]=5,Table2[[#This Row],[Solving_time]:[Solving_time]],"")</f>
        <v/>
      </c>
    </row>
    <row r="1616" spans="1:4">
      <c r="A1616" s="20" t="str" cm="1">
        <f t="array" ref="A1616">IF(Table2[[#This Row],[Max_num_drones]:[Max_num_drones]]=2,Table2[[#This Row],[Solving_time]:[Solving_time]],"")</f>
        <v/>
      </c>
      <c r="B1616" s="20" t="str" cm="1">
        <f t="array" ref="B1616">IF(Table2[[#This Row],[Max_num_drones]:[Max_num_drones]]=3,Table2[[#This Row],[Solving_time]:[Solving_time]],"")</f>
        <v/>
      </c>
      <c r="C1616" s="20" t="str" cm="1">
        <f t="array" ref="C1616">IF(Table2[[#This Row],[Max_num_drones]:[Max_num_drones]]=4,Table2[[#This Row],[Solving_time]:[Solving_time]],"")</f>
        <v/>
      </c>
      <c r="D1616" s="20" t="str" cm="1">
        <f t="array" ref="D1616">IF(Table2[[#This Row],[Max_num_drones]:[Max_num_drones]]=5,Table2[[#This Row],[Solving_time]:[Solving_time]],"")</f>
        <v/>
      </c>
    </row>
    <row r="1617" spans="1:4">
      <c r="A1617" s="20" t="str" cm="1">
        <f t="array" ref="A1617">IF(Table2[[#This Row],[Max_num_drones]:[Max_num_drones]]=2,Table2[[#This Row],[Solving_time]:[Solving_time]],"")</f>
        <v/>
      </c>
      <c r="B1617" s="20" t="str" cm="1">
        <f t="array" ref="B1617">IF(Table2[[#This Row],[Max_num_drones]:[Max_num_drones]]=3,Table2[[#This Row],[Solving_time]:[Solving_time]],"")</f>
        <v/>
      </c>
      <c r="C1617" s="20" t="str" cm="1">
        <f t="array" ref="C1617">IF(Table2[[#This Row],[Max_num_drones]:[Max_num_drones]]=4,Table2[[#This Row],[Solving_time]:[Solving_time]],"")</f>
        <v/>
      </c>
      <c r="D1617" s="20" t="str" cm="1">
        <f t="array" ref="D1617">IF(Table2[[#This Row],[Max_num_drones]:[Max_num_drones]]=5,Table2[[#This Row],[Solving_time]:[Solving_time]],"")</f>
        <v/>
      </c>
    </row>
    <row r="1618" spans="1:4">
      <c r="A1618" s="20" t="str" cm="1">
        <f t="array" ref="A1618">IF(Table2[[#This Row],[Max_num_drones]:[Max_num_drones]]=2,Table2[[#This Row],[Solving_time]:[Solving_time]],"")</f>
        <v/>
      </c>
      <c r="B1618" s="20" t="str" cm="1">
        <f t="array" ref="B1618">IF(Table2[[#This Row],[Max_num_drones]:[Max_num_drones]]=3,Table2[[#This Row],[Solving_time]:[Solving_time]],"")</f>
        <v/>
      </c>
      <c r="C1618" s="20" t="str" cm="1">
        <f t="array" ref="C1618">IF(Table2[[#This Row],[Max_num_drones]:[Max_num_drones]]=4,Table2[[#This Row],[Solving_time]:[Solving_time]],"")</f>
        <v/>
      </c>
      <c r="D1618" s="20" t="str" cm="1">
        <f t="array" ref="D1618">IF(Table2[[#This Row],[Max_num_drones]:[Max_num_drones]]=5,Table2[[#This Row],[Solving_time]:[Solving_time]],"")</f>
        <v/>
      </c>
    </row>
    <row r="1619" spans="1:4">
      <c r="A1619" s="20" t="str" cm="1">
        <f t="array" ref="A1619">IF(Table2[[#This Row],[Max_num_drones]:[Max_num_drones]]=2,Table2[[#This Row],[Solving_time]:[Solving_time]],"")</f>
        <v/>
      </c>
      <c r="B1619" s="20" t="str" cm="1">
        <f t="array" ref="B1619">IF(Table2[[#This Row],[Max_num_drones]:[Max_num_drones]]=3,Table2[[#This Row],[Solving_time]:[Solving_time]],"")</f>
        <v/>
      </c>
      <c r="C1619" s="20" t="str" cm="1">
        <f t="array" ref="C1619">IF(Table2[[#This Row],[Max_num_drones]:[Max_num_drones]]=4,Table2[[#This Row],[Solving_time]:[Solving_time]],"")</f>
        <v/>
      </c>
      <c r="D1619" s="20" t="str" cm="1">
        <f t="array" ref="D1619">IF(Table2[[#This Row],[Max_num_drones]:[Max_num_drones]]=5,Table2[[#This Row],[Solving_time]:[Solving_time]],"")</f>
        <v/>
      </c>
    </row>
    <row r="1620" spans="1:4">
      <c r="A1620" s="20" t="str" cm="1">
        <f t="array" ref="A1620">IF(Table2[[#This Row],[Max_num_drones]:[Max_num_drones]]=2,Table2[[#This Row],[Solving_time]:[Solving_time]],"")</f>
        <v/>
      </c>
      <c r="B1620" s="20" t="str" cm="1">
        <f t="array" ref="B1620">IF(Table2[[#This Row],[Max_num_drones]:[Max_num_drones]]=3,Table2[[#This Row],[Solving_time]:[Solving_time]],"")</f>
        <v/>
      </c>
      <c r="C1620" s="20" t="str" cm="1">
        <f t="array" ref="C1620">IF(Table2[[#This Row],[Max_num_drones]:[Max_num_drones]]=4,Table2[[#This Row],[Solving_time]:[Solving_time]],"")</f>
        <v/>
      </c>
      <c r="D1620" s="20" t="str" cm="1">
        <f t="array" ref="D1620">IF(Table2[[#This Row],[Max_num_drones]:[Max_num_drones]]=5,Table2[[#This Row],[Solving_time]:[Solving_time]],"")</f>
        <v/>
      </c>
    </row>
    <row r="1621" spans="1:4">
      <c r="A1621" s="20" t="str" cm="1">
        <f t="array" ref="A1621">IF(Table2[[#This Row],[Max_num_drones]:[Max_num_drones]]=2,Table2[[#This Row],[Solving_time]:[Solving_time]],"")</f>
        <v/>
      </c>
      <c r="B1621" s="20" t="str" cm="1">
        <f t="array" ref="B1621">IF(Table2[[#This Row],[Max_num_drones]:[Max_num_drones]]=3,Table2[[#This Row],[Solving_time]:[Solving_time]],"")</f>
        <v/>
      </c>
      <c r="C1621" s="20" t="str" cm="1">
        <f t="array" ref="C1621">IF(Table2[[#This Row],[Max_num_drones]:[Max_num_drones]]=4,Table2[[#This Row],[Solving_time]:[Solving_time]],"")</f>
        <v/>
      </c>
      <c r="D1621" s="20" t="str" cm="1">
        <f t="array" ref="D1621">IF(Table2[[#This Row],[Max_num_drones]:[Max_num_drones]]=5,Table2[[#This Row],[Solving_time]:[Solving_time]],"")</f>
        <v/>
      </c>
    </row>
    <row r="1622" spans="1:4">
      <c r="A1622" s="20" t="str" cm="1">
        <f t="array" ref="A1622">IF(Table2[[#This Row],[Max_num_drones]:[Max_num_drones]]=2,Table2[[#This Row],[Solving_time]:[Solving_time]],"")</f>
        <v/>
      </c>
      <c r="B1622" s="20" t="str" cm="1">
        <f t="array" ref="B1622">IF(Table2[[#This Row],[Max_num_drones]:[Max_num_drones]]=3,Table2[[#This Row],[Solving_time]:[Solving_time]],"")</f>
        <v/>
      </c>
      <c r="C1622" s="20" t="str" cm="1">
        <f t="array" ref="C1622">IF(Table2[[#This Row],[Max_num_drones]:[Max_num_drones]]=4,Table2[[#This Row],[Solving_time]:[Solving_time]],"")</f>
        <v/>
      </c>
      <c r="D1622" s="20" t="str" cm="1">
        <f t="array" ref="D1622">IF(Table2[[#This Row],[Max_num_drones]:[Max_num_drones]]=5,Table2[[#This Row],[Solving_time]:[Solving_time]],"")</f>
        <v/>
      </c>
    </row>
    <row r="1623" spans="1:4">
      <c r="A1623" s="20" t="str" cm="1">
        <f t="array" ref="A1623">IF(Table2[[#This Row],[Max_num_drones]:[Max_num_drones]]=2,Table2[[#This Row],[Solving_time]:[Solving_time]],"")</f>
        <v/>
      </c>
      <c r="B1623" s="20" t="str" cm="1">
        <f t="array" ref="B1623">IF(Table2[[#This Row],[Max_num_drones]:[Max_num_drones]]=3,Table2[[#This Row],[Solving_time]:[Solving_time]],"")</f>
        <v/>
      </c>
      <c r="C1623" s="20" t="str" cm="1">
        <f t="array" ref="C1623">IF(Table2[[#This Row],[Max_num_drones]:[Max_num_drones]]=4,Table2[[#This Row],[Solving_time]:[Solving_time]],"")</f>
        <v/>
      </c>
      <c r="D1623" s="20" t="str" cm="1">
        <f t="array" ref="D1623">IF(Table2[[#This Row],[Max_num_drones]:[Max_num_drones]]=5,Table2[[#This Row],[Solving_time]:[Solving_time]],"")</f>
        <v/>
      </c>
    </row>
    <row r="1624" spans="1:4">
      <c r="A1624" s="20" t="str" cm="1">
        <f t="array" ref="A1624">IF(Table2[[#This Row],[Max_num_drones]:[Max_num_drones]]=2,Table2[[#This Row],[Solving_time]:[Solving_time]],"")</f>
        <v/>
      </c>
      <c r="B1624" s="20" t="str" cm="1">
        <f t="array" ref="B1624">IF(Table2[[#This Row],[Max_num_drones]:[Max_num_drones]]=3,Table2[[#This Row],[Solving_time]:[Solving_time]],"")</f>
        <v/>
      </c>
      <c r="C1624" s="20" t="str" cm="1">
        <f t="array" ref="C1624">IF(Table2[[#This Row],[Max_num_drones]:[Max_num_drones]]=4,Table2[[#This Row],[Solving_time]:[Solving_time]],"")</f>
        <v/>
      </c>
      <c r="D1624" s="20" t="str" cm="1">
        <f t="array" ref="D1624">IF(Table2[[#This Row],[Max_num_drones]:[Max_num_drones]]=5,Table2[[#This Row],[Solving_time]:[Solving_time]],"")</f>
        <v/>
      </c>
    </row>
    <row r="1625" spans="1:4">
      <c r="A1625" s="20" t="str" cm="1">
        <f t="array" ref="A1625">IF(Table2[[#This Row],[Max_num_drones]:[Max_num_drones]]=2,Table2[[#This Row],[Solving_time]:[Solving_time]],"")</f>
        <v/>
      </c>
      <c r="B1625" s="20" t="str" cm="1">
        <f t="array" ref="B1625">IF(Table2[[#This Row],[Max_num_drones]:[Max_num_drones]]=3,Table2[[#This Row],[Solving_time]:[Solving_time]],"")</f>
        <v/>
      </c>
      <c r="C1625" s="20" t="str" cm="1">
        <f t="array" ref="C1625">IF(Table2[[#This Row],[Max_num_drones]:[Max_num_drones]]=4,Table2[[#This Row],[Solving_time]:[Solving_time]],"")</f>
        <v/>
      </c>
      <c r="D1625" s="20" t="str" cm="1">
        <f t="array" ref="D1625">IF(Table2[[#This Row],[Max_num_drones]:[Max_num_drones]]=5,Table2[[#This Row],[Solving_time]:[Solving_time]],"")</f>
        <v/>
      </c>
    </row>
    <row r="1626" spans="1:4">
      <c r="A1626" s="20" t="str" cm="1">
        <f t="array" ref="A1626">IF(Table2[[#This Row],[Max_num_drones]:[Max_num_drones]]=2,Table2[[#This Row],[Solving_time]:[Solving_time]],"")</f>
        <v/>
      </c>
      <c r="B1626" s="20" t="str" cm="1">
        <f t="array" ref="B1626">IF(Table2[[#This Row],[Max_num_drones]:[Max_num_drones]]=3,Table2[[#This Row],[Solving_time]:[Solving_time]],"")</f>
        <v/>
      </c>
      <c r="C1626" s="20" t="str" cm="1">
        <f t="array" ref="C1626">IF(Table2[[#This Row],[Max_num_drones]:[Max_num_drones]]=4,Table2[[#This Row],[Solving_time]:[Solving_time]],"")</f>
        <v/>
      </c>
      <c r="D1626" s="20" t="str" cm="1">
        <f t="array" ref="D1626">IF(Table2[[#This Row],[Max_num_drones]:[Max_num_drones]]=5,Table2[[#This Row],[Solving_time]:[Solving_time]],"")</f>
        <v/>
      </c>
    </row>
    <row r="1627" spans="1:4">
      <c r="A1627" s="20" t="str" cm="1">
        <f t="array" ref="A1627">IF(Table2[[#This Row],[Max_num_drones]:[Max_num_drones]]=2,Table2[[#This Row],[Solving_time]:[Solving_time]],"")</f>
        <v/>
      </c>
      <c r="B1627" s="20" t="str" cm="1">
        <f t="array" ref="B1627">IF(Table2[[#This Row],[Max_num_drones]:[Max_num_drones]]=3,Table2[[#This Row],[Solving_time]:[Solving_time]],"")</f>
        <v/>
      </c>
      <c r="C1627" s="20" t="str" cm="1">
        <f t="array" ref="C1627">IF(Table2[[#This Row],[Max_num_drones]:[Max_num_drones]]=4,Table2[[#This Row],[Solving_time]:[Solving_time]],"")</f>
        <v/>
      </c>
      <c r="D1627" s="20" t="str" cm="1">
        <f t="array" ref="D1627">IF(Table2[[#This Row],[Max_num_drones]:[Max_num_drones]]=5,Table2[[#This Row],[Solving_time]:[Solving_time]],"")</f>
        <v/>
      </c>
    </row>
    <row r="1628" spans="1:4">
      <c r="A1628" s="20" t="str" cm="1">
        <f t="array" ref="A1628">IF(Table2[[#This Row],[Max_num_drones]:[Max_num_drones]]=2,Table2[[#This Row],[Solving_time]:[Solving_time]],"")</f>
        <v/>
      </c>
      <c r="B1628" s="20" t="str" cm="1">
        <f t="array" ref="B1628">IF(Table2[[#This Row],[Max_num_drones]:[Max_num_drones]]=3,Table2[[#This Row],[Solving_time]:[Solving_time]],"")</f>
        <v/>
      </c>
      <c r="C1628" s="20" t="str" cm="1">
        <f t="array" ref="C1628">IF(Table2[[#This Row],[Max_num_drones]:[Max_num_drones]]=4,Table2[[#This Row],[Solving_time]:[Solving_time]],"")</f>
        <v/>
      </c>
      <c r="D1628" s="20" t="str" cm="1">
        <f t="array" ref="D1628">IF(Table2[[#This Row],[Max_num_drones]:[Max_num_drones]]=5,Table2[[#This Row],[Solving_time]:[Solving_time]],"")</f>
        <v/>
      </c>
    </row>
    <row r="1629" spans="1:4">
      <c r="A1629" s="20" t="str" cm="1">
        <f t="array" ref="A1629">IF(Table2[[#This Row],[Max_num_drones]:[Max_num_drones]]=2,Table2[[#This Row],[Solving_time]:[Solving_time]],"")</f>
        <v/>
      </c>
      <c r="B1629" s="20" t="str" cm="1">
        <f t="array" ref="B1629">IF(Table2[[#This Row],[Max_num_drones]:[Max_num_drones]]=3,Table2[[#This Row],[Solving_time]:[Solving_time]],"")</f>
        <v/>
      </c>
      <c r="C1629" s="20" t="str" cm="1">
        <f t="array" ref="C1629">IF(Table2[[#This Row],[Max_num_drones]:[Max_num_drones]]=4,Table2[[#This Row],[Solving_time]:[Solving_time]],"")</f>
        <v/>
      </c>
      <c r="D1629" s="20" t="str" cm="1">
        <f t="array" ref="D1629">IF(Table2[[#This Row],[Max_num_drones]:[Max_num_drones]]=5,Table2[[#This Row],[Solving_time]:[Solving_time]],"")</f>
        <v/>
      </c>
    </row>
    <row r="1630" spans="1:4">
      <c r="A1630" s="20" t="str" cm="1">
        <f t="array" ref="A1630">IF(Table2[[#This Row],[Max_num_drones]:[Max_num_drones]]=2,Table2[[#This Row],[Solving_time]:[Solving_time]],"")</f>
        <v/>
      </c>
      <c r="B1630" s="20" t="str" cm="1">
        <f t="array" ref="B1630">IF(Table2[[#This Row],[Max_num_drones]:[Max_num_drones]]=3,Table2[[#This Row],[Solving_time]:[Solving_time]],"")</f>
        <v/>
      </c>
      <c r="C1630" s="20" t="str" cm="1">
        <f t="array" ref="C1630">IF(Table2[[#This Row],[Max_num_drones]:[Max_num_drones]]=4,Table2[[#This Row],[Solving_time]:[Solving_time]],"")</f>
        <v/>
      </c>
      <c r="D1630" s="20" t="str" cm="1">
        <f t="array" ref="D1630">IF(Table2[[#This Row],[Max_num_drones]:[Max_num_drones]]=5,Table2[[#This Row],[Solving_time]:[Solving_time]],"")</f>
        <v/>
      </c>
    </row>
    <row r="1631" spans="1:4">
      <c r="A1631" s="20" t="str" cm="1">
        <f t="array" ref="A1631">IF(Table2[[#This Row],[Max_num_drones]:[Max_num_drones]]=2,Table2[[#This Row],[Solving_time]:[Solving_time]],"")</f>
        <v/>
      </c>
      <c r="B1631" s="20" t="str" cm="1">
        <f t="array" ref="B1631">IF(Table2[[#This Row],[Max_num_drones]:[Max_num_drones]]=3,Table2[[#This Row],[Solving_time]:[Solving_time]],"")</f>
        <v/>
      </c>
      <c r="C1631" s="20" t="str" cm="1">
        <f t="array" ref="C1631">IF(Table2[[#This Row],[Max_num_drones]:[Max_num_drones]]=4,Table2[[#This Row],[Solving_time]:[Solving_time]],"")</f>
        <v/>
      </c>
      <c r="D1631" s="20" t="str" cm="1">
        <f t="array" ref="D1631">IF(Table2[[#This Row],[Max_num_drones]:[Max_num_drones]]=5,Table2[[#This Row],[Solving_time]:[Solving_time]],"")</f>
        <v/>
      </c>
    </row>
    <row r="1632" spans="1:4">
      <c r="A1632" s="20" t="str" cm="1">
        <f t="array" ref="A1632">IF(Table2[[#This Row],[Max_num_drones]:[Max_num_drones]]=2,Table2[[#This Row],[Solving_time]:[Solving_time]],"")</f>
        <v/>
      </c>
      <c r="B1632" s="20" t="str" cm="1">
        <f t="array" ref="B1632">IF(Table2[[#This Row],[Max_num_drones]:[Max_num_drones]]=3,Table2[[#This Row],[Solving_time]:[Solving_time]],"")</f>
        <v/>
      </c>
      <c r="C1632" s="20" t="str" cm="1">
        <f t="array" ref="C1632">IF(Table2[[#This Row],[Max_num_drones]:[Max_num_drones]]=4,Table2[[#This Row],[Solving_time]:[Solving_time]],"")</f>
        <v/>
      </c>
      <c r="D1632" s="20" t="str" cm="1">
        <f t="array" ref="D1632">IF(Table2[[#This Row],[Max_num_drones]:[Max_num_drones]]=5,Table2[[#This Row],[Solving_time]:[Solving_time]],"")</f>
        <v/>
      </c>
    </row>
    <row r="1633" spans="1:4">
      <c r="A1633" s="20" t="str" cm="1">
        <f t="array" ref="A1633">IF(Table2[[#This Row],[Max_num_drones]:[Max_num_drones]]=2,Table2[[#This Row],[Solving_time]:[Solving_time]],"")</f>
        <v/>
      </c>
      <c r="B1633" s="20" t="str" cm="1">
        <f t="array" ref="B1633">IF(Table2[[#This Row],[Max_num_drones]:[Max_num_drones]]=3,Table2[[#This Row],[Solving_time]:[Solving_time]],"")</f>
        <v/>
      </c>
      <c r="C1633" s="20" t="str" cm="1">
        <f t="array" ref="C1633">IF(Table2[[#This Row],[Max_num_drones]:[Max_num_drones]]=4,Table2[[#This Row],[Solving_time]:[Solving_time]],"")</f>
        <v/>
      </c>
      <c r="D1633" s="20" t="str" cm="1">
        <f t="array" ref="D1633">IF(Table2[[#This Row],[Max_num_drones]:[Max_num_drones]]=5,Table2[[#This Row],[Solving_time]:[Solving_time]],"")</f>
        <v/>
      </c>
    </row>
    <row r="1634" spans="1:4">
      <c r="A1634" s="20" t="str" cm="1">
        <f t="array" ref="A1634">IF(Table2[[#This Row],[Max_num_drones]:[Max_num_drones]]=2,Table2[[#This Row],[Solving_time]:[Solving_time]],"")</f>
        <v/>
      </c>
      <c r="B1634" s="20" t="str" cm="1">
        <f t="array" ref="B1634">IF(Table2[[#This Row],[Max_num_drones]:[Max_num_drones]]=3,Table2[[#This Row],[Solving_time]:[Solving_time]],"")</f>
        <v/>
      </c>
      <c r="C1634" s="20" t="str" cm="1">
        <f t="array" ref="C1634">IF(Table2[[#This Row],[Max_num_drones]:[Max_num_drones]]=4,Table2[[#This Row],[Solving_time]:[Solving_time]],"")</f>
        <v/>
      </c>
      <c r="D1634" s="20" t="str" cm="1">
        <f t="array" ref="D1634">IF(Table2[[#This Row],[Max_num_drones]:[Max_num_drones]]=5,Table2[[#This Row],[Solving_time]:[Solving_time]],"")</f>
        <v/>
      </c>
    </row>
    <row r="1635" spans="1:4">
      <c r="A1635" s="20" t="str" cm="1">
        <f t="array" ref="A1635">IF(Table2[[#This Row],[Max_num_drones]:[Max_num_drones]]=2,Table2[[#This Row],[Solving_time]:[Solving_time]],"")</f>
        <v/>
      </c>
      <c r="B1635" s="20" t="str" cm="1">
        <f t="array" ref="B1635">IF(Table2[[#This Row],[Max_num_drones]:[Max_num_drones]]=3,Table2[[#This Row],[Solving_time]:[Solving_time]],"")</f>
        <v/>
      </c>
      <c r="C1635" s="20" t="str" cm="1">
        <f t="array" ref="C1635">IF(Table2[[#This Row],[Max_num_drones]:[Max_num_drones]]=4,Table2[[#This Row],[Solving_time]:[Solving_time]],"")</f>
        <v/>
      </c>
      <c r="D1635" s="20" t="str" cm="1">
        <f t="array" ref="D1635">IF(Table2[[#This Row],[Max_num_drones]:[Max_num_drones]]=5,Table2[[#This Row],[Solving_time]:[Solving_time]],"")</f>
        <v/>
      </c>
    </row>
    <row r="1636" spans="1:4">
      <c r="A1636" s="20" t="str" cm="1">
        <f t="array" ref="A1636">IF(Table2[[#This Row],[Max_num_drones]:[Max_num_drones]]=2,Table2[[#This Row],[Solving_time]:[Solving_time]],"")</f>
        <v/>
      </c>
      <c r="B1636" s="20" t="str" cm="1">
        <f t="array" ref="B1636">IF(Table2[[#This Row],[Max_num_drones]:[Max_num_drones]]=3,Table2[[#This Row],[Solving_time]:[Solving_time]],"")</f>
        <v/>
      </c>
      <c r="C1636" s="20" t="str" cm="1">
        <f t="array" ref="C1636">IF(Table2[[#This Row],[Max_num_drones]:[Max_num_drones]]=4,Table2[[#This Row],[Solving_time]:[Solving_time]],"")</f>
        <v/>
      </c>
      <c r="D1636" s="20" t="str" cm="1">
        <f t="array" ref="D1636">IF(Table2[[#This Row],[Max_num_drones]:[Max_num_drones]]=5,Table2[[#This Row],[Solving_time]:[Solving_time]],"")</f>
        <v/>
      </c>
    </row>
    <row r="1637" spans="1:4">
      <c r="A1637" s="20" t="str" cm="1">
        <f t="array" ref="A1637">IF(Table2[[#This Row],[Max_num_drones]:[Max_num_drones]]=2,Table2[[#This Row],[Solving_time]:[Solving_time]],"")</f>
        <v/>
      </c>
      <c r="B1637" s="20" t="str" cm="1">
        <f t="array" ref="B1637">IF(Table2[[#This Row],[Max_num_drones]:[Max_num_drones]]=3,Table2[[#This Row],[Solving_time]:[Solving_time]],"")</f>
        <v/>
      </c>
      <c r="C1637" s="20" t="str" cm="1">
        <f t="array" ref="C1637">IF(Table2[[#This Row],[Max_num_drones]:[Max_num_drones]]=4,Table2[[#This Row],[Solving_time]:[Solving_time]],"")</f>
        <v/>
      </c>
      <c r="D1637" s="20" t="str" cm="1">
        <f t="array" ref="D1637">IF(Table2[[#This Row],[Max_num_drones]:[Max_num_drones]]=5,Table2[[#This Row],[Solving_time]:[Solving_time]],"")</f>
        <v/>
      </c>
    </row>
    <row r="1638" spans="1:4">
      <c r="A1638" s="20" t="str" cm="1">
        <f t="array" ref="A1638">IF(Table2[[#This Row],[Max_num_drones]:[Max_num_drones]]=2,Table2[[#This Row],[Solving_time]:[Solving_time]],"")</f>
        <v/>
      </c>
      <c r="B1638" s="20" t="str" cm="1">
        <f t="array" ref="B1638">IF(Table2[[#This Row],[Max_num_drones]:[Max_num_drones]]=3,Table2[[#This Row],[Solving_time]:[Solving_time]],"")</f>
        <v/>
      </c>
      <c r="C1638" s="20" t="str" cm="1">
        <f t="array" ref="C1638">IF(Table2[[#This Row],[Max_num_drones]:[Max_num_drones]]=4,Table2[[#This Row],[Solving_time]:[Solving_time]],"")</f>
        <v/>
      </c>
      <c r="D1638" s="20" t="str" cm="1">
        <f t="array" ref="D1638">IF(Table2[[#This Row],[Max_num_drones]:[Max_num_drones]]=5,Table2[[#This Row],[Solving_time]:[Solving_time]],"")</f>
        <v/>
      </c>
    </row>
    <row r="1639" spans="1:4">
      <c r="A1639" s="20" t="str" cm="1">
        <f t="array" ref="A1639">IF(Table2[[#This Row],[Max_num_drones]:[Max_num_drones]]=2,Table2[[#This Row],[Solving_time]:[Solving_time]],"")</f>
        <v/>
      </c>
      <c r="B1639" s="20" t="str" cm="1">
        <f t="array" ref="B1639">IF(Table2[[#This Row],[Max_num_drones]:[Max_num_drones]]=3,Table2[[#This Row],[Solving_time]:[Solving_time]],"")</f>
        <v/>
      </c>
      <c r="C1639" s="20" t="str" cm="1">
        <f t="array" ref="C1639">IF(Table2[[#This Row],[Max_num_drones]:[Max_num_drones]]=4,Table2[[#This Row],[Solving_time]:[Solving_time]],"")</f>
        <v/>
      </c>
      <c r="D1639" s="20" t="str" cm="1">
        <f t="array" ref="D1639">IF(Table2[[#This Row],[Max_num_drones]:[Max_num_drones]]=5,Table2[[#This Row],[Solving_time]:[Solving_time]],"")</f>
        <v/>
      </c>
    </row>
    <row r="1640" spans="1:4">
      <c r="A1640" s="20" t="str" cm="1">
        <f t="array" ref="A1640">IF(Table2[[#This Row],[Max_num_drones]:[Max_num_drones]]=2,Table2[[#This Row],[Solving_time]:[Solving_time]],"")</f>
        <v/>
      </c>
      <c r="B1640" s="20" t="str" cm="1">
        <f t="array" ref="B1640">IF(Table2[[#This Row],[Max_num_drones]:[Max_num_drones]]=3,Table2[[#This Row],[Solving_time]:[Solving_time]],"")</f>
        <v/>
      </c>
      <c r="C1640" s="20" t="str" cm="1">
        <f t="array" ref="C1640">IF(Table2[[#This Row],[Max_num_drones]:[Max_num_drones]]=4,Table2[[#This Row],[Solving_time]:[Solving_time]],"")</f>
        <v/>
      </c>
      <c r="D1640" s="20" t="str" cm="1">
        <f t="array" ref="D1640">IF(Table2[[#This Row],[Max_num_drones]:[Max_num_drones]]=5,Table2[[#This Row],[Solving_time]:[Solving_time]],"")</f>
        <v/>
      </c>
    </row>
    <row r="1641" spans="1:4">
      <c r="A1641" s="20" t="str" cm="1">
        <f t="array" ref="A1641">IF(Table2[[#This Row],[Max_num_drones]:[Max_num_drones]]=2,Table2[[#This Row],[Solving_time]:[Solving_time]],"")</f>
        <v/>
      </c>
      <c r="B1641" s="20" t="str" cm="1">
        <f t="array" ref="B1641">IF(Table2[[#This Row],[Max_num_drones]:[Max_num_drones]]=3,Table2[[#This Row],[Solving_time]:[Solving_time]],"")</f>
        <v/>
      </c>
      <c r="C1641" s="20" t="str" cm="1">
        <f t="array" ref="C1641">IF(Table2[[#This Row],[Max_num_drones]:[Max_num_drones]]=4,Table2[[#This Row],[Solving_time]:[Solving_time]],"")</f>
        <v/>
      </c>
      <c r="D1641" s="20" t="str" cm="1">
        <f t="array" ref="D1641">IF(Table2[[#This Row],[Max_num_drones]:[Max_num_drones]]=5,Table2[[#This Row],[Solving_time]:[Solving_time]],"")</f>
        <v/>
      </c>
    </row>
    <row r="1642" spans="1:4">
      <c r="A1642" s="20" t="str" cm="1">
        <f t="array" ref="A1642">IF(Table2[[#This Row],[Max_num_drones]:[Max_num_drones]]=2,Table2[[#This Row],[Solving_time]:[Solving_time]],"")</f>
        <v/>
      </c>
      <c r="B1642" s="20" t="str" cm="1">
        <f t="array" ref="B1642">IF(Table2[[#This Row],[Max_num_drones]:[Max_num_drones]]=3,Table2[[#This Row],[Solving_time]:[Solving_time]],"")</f>
        <v/>
      </c>
      <c r="C1642" s="20" t="str" cm="1">
        <f t="array" ref="C1642">IF(Table2[[#This Row],[Max_num_drones]:[Max_num_drones]]=4,Table2[[#This Row],[Solving_time]:[Solving_time]],"")</f>
        <v/>
      </c>
      <c r="D1642" s="20" t="str" cm="1">
        <f t="array" ref="D1642">IF(Table2[[#This Row],[Max_num_drones]:[Max_num_drones]]=5,Table2[[#This Row],[Solving_time]:[Solving_time]],"")</f>
        <v/>
      </c>
    </row>
    <row r="1643" spans="1:4">
      <c r="A1643" s="20" t="str" cm="1">
        <f t="array" ref="A1643">IF(Table2[[#This Row],[Max_num_drones]:[Max_num_drones]]=2,Table2[[#This Row],[Solving_time]:[Solving_time]],"")</f>
        <v/>
      </c>
      <c r="B1643" s="20" t="str" cm="1">
        <f t="array" ref="B1643">IF(Table2[[#This Row],[Max_num_drones]:[Max_num_drones]]=3,Table2[[#This Row],[Solving_time]:[Solving_time]],"")</f>
        <v/>
      </c>
      <c r="C1643" s="20" t="str" cm="1">
        <f t="array" ref="C1643">IF(Table2[[#This Row],[Max_num_drones]:[Max_num_drones]]=4,Table2[[#This Row],[Solving_time]:[Solving_time]],"")</f>
        <v/>
      </c>
      <c r="D1643" s="20" t="str" cm="1">
        <f t="array" ref="D1643">IF(Table2[[#This Row],[Max_num_drones]:[Max_num_drones]]=5,Table2[[#This Row],[Solving_time]:[Solving_time]],"")</f>
        <v/>
      </c>
    </row>
    <row r="1644" spans="1:4">
      <c r="A1644" s="20" t="str" cm="1">
        <f t="array" ref="A1644">IF(Table2[[#This Row],[Max_num_drones]:[Max_num_drones]]=2,Table2[[#This Row],[Solving_time]:[Solving_time]],"")</f>
        <v/>
      </c>
      <c r="B1644" s="20" t="str" cm="1">
        <f t="array" ref="B1644">IF(Table2[[#This Row],[Max_num_drones]:[Max_num_drones]]=3,Table2[[#This Row],[Solving_time]:[Solving_time]],"")</f>
        <v/>
      </c>
      <c r="C1644" s="20" t="str" cm="1">
        <f t="array" ref="C1644">IF(Table2[[#This Row],[Max_num_drones]:[Max_num_drones]]=4,Table2[[#This Row],[Solving_time]:[Solving_time]],"")</f>
        <v/>
      </c>
      <c r="D1644" s="20" t="str" cm="1">
        <f t="array" ref="D1644">IF(Table2[[#This Row],[Max_num_drones]:[Max_num_drones]]=5,Table2[[#This Row],[Solving_time]:[Solving_time]],"")</f>
        <v/>
      </c>
    </row>
    <row r="1645" spans="1:4">
      <c r="A1645" s="20" t="str" cm="1">
        <f t="array" ref="A1645">IF(Table2[[#This Row],[Max_num_drones]:[Max_num_drones]]=2,Table2[[#This Row],[Solving_time]:[Solving_time]],"")</f>
        <v/>
      </c>
      <c r="B1645" s="20" t="str" cm="1">
        <f t="array" ref="B1645">IF(Table2[[#This Row],[Max_num_drones]:[Max_num_drones]]=3,Table2[[#This Row],[Solving_time]:[Solving_time]],"")</f>
        <v/>
      </c>
      <c r="C1645" s="20" t="str" cm="1">
        <f t="array" ref="C1645">IF(Table2[[#This Row],[Max_num_drones]:[Max_num_drones]]=4,Table2[[#This Row],[Solving_time]:[Solving_time]],"")</f>
        <v/>
      </c>
      <c r="D1645" s="20" t="str" cm="1">
        <f t="array" ref="D1645">IF(Table2[[#This Row],[Max_num_drones]:[Max_num_drones]]=5,Table2[[#This Row],[Solving_time]:[Solving_time]],"")</f>
        <v/>
      </c>
    </row>
    <row r="1646" spans="1:4">
      <c r="A1646" s="20" t="str" cm="1">
        <f t="array" ref="A1646">IF(Table2[[#This Row],[Max_num_drones]:[Max_num_drones]]=2,Table2[[#This Row],[Solving_time]:[Solving_time]],"")</f>
        <v/>
      </c>
      <c r="B1646" s="20" t="str" cm="1">
        <f t="array" ref="B1646">IF(Table2[[#This Row],[Max_num_drones]:[Max_num_drones]]=3,Table2[[#This Row],[Solving_time]:[Solving_time]],"")</f>
        <v/>
      </c>
      <c r="C1646" s="20" t="str" cm="1">
        <f t="array" ref="C1646">IF(Table2[[#This Row],[Max_num_drones]:[Max_num_drones]]=4,Table2[[#This Row],[Solving_time]:[Solving_time]],"")</f>
        <v/>
      </c>
      <c r="D1646" s="20" t="str" cm="1">
        <f t="array" ref="D1646">IF(Table2[[#This Row],[Max_num_drones]:[Max_num_drones]]=5,Table2[[#This Row],[Solving_time]:[Solving_time]],"")</f>
        <v/>
      </c>
    </row>
    <row r="1647" spans="1:4">
      <c r="A1647" s="20" t="str" cm="1">
        <f t="array" ref="A1647">IF(Table2[[#This Row],[Max_num_drones]:[Max_num_drones]]=2,Table2[[#This Row],[Solving_time]:[Solving_time]],"")</f>
        <v/>
      </c>
      <c r="B1647" s="20" t="str" cm="1">
        <f t="array" ref="B1647">IF(Table2[[#This Row],[Max_num_drones]:[Max_num_drones]]=3,Table2[[#This Row],[Solving_time]:[Solving_time]],"")</f>
        <v/>
      </c>
      <c r="C1647" s="20" t="str" cm="1">
        <f t="array" ref="C1647">IF(Table2[[#This Row],[Max_num_drones]:[Max_num_drones]]=4,Table2[[#This Row],[Solving_time]:[Solving_time]],"")</f>
        <v/>
      </c>
      <c r="D1647" s="20" t="str" cm="1">
        <f t="array" ref="D1647">IF(Table2[[#This Row],[Max_num_drones]:[Max_num_drones]]=5,Table2[[#This Row],[Solving_time]:[Solving_time]],"")</f>
        <v/>
      </c>
    </row>
    <row r="1648" spans="1:4">
      <c r="A1648" s="20" t="str" cm="1">
        <f t="array" ref="A1648">IF(Table2[[#This Row],[Max_num_drones]:[Max_num_drones]]=2,Table2[[#This Row],[Solving_time]:[Solving_time]],"")</f>
        <v/>
      </c>
      <c r="B1648" s="20" t="str" cm="1">
        <f t="array" ref="B1648">IF(Table2[[#This Row],[Max_num_drones]:[Max_num_drones]]=3,Table2[[#This Row],[Solving_time]:[Solving_time]],"")</f>
        <v/>
      </c>
      <c r="C1648" s="20" t="str" cm="1">
        <f t="array" ref="C1648">IF(Table2[[#This Row],[Max_num_drones]:[Max_num_drones]]=4,Table2[[#This Row],[Solving_time]:[Solving_time]],"")</f>
        <v/>
      </c>
      <c r="D1648" s="20" t="str" cm="1">
        <f t="array" ref="D1648">IF(Table2[[#This Row],[Max_num_drones]:[Max_num_drones]]=5,Table2[[#This Row],[Solving_time]:[Solving_time]],"")</f>
        <v/>
      </c>
    </row>
    <row r="1649" spans="1:4">
      <c r="A1649" s="20" t="str" cm="1">
        <f t="array" ref="A1649">IF(Table2[[#This Row],[Max_num_drones]:[Max_num_drones]]=2,Table2[[#This Row],[Solving_time]:[Solving_time]],"")</f>
        <v/>
      </c>
      <c r="B1649" s="20" t="str" cm="1">
        <f t="array" ref="B1649">IF(Table2[[#This Row],[Max_num_drones]:[Max_num_drones]]=3,Table2[[#This Row],[Solving_time]:[Solving_time]],"")</f>
        <v/>
      </c>
      <c r="C1649" s="20" t="str" cm="1">
        <f t="array" ref="C1649">IF(Table2[[#This Row],[Max_num_drones]:[Max_num_drones]]=4,Table2[[#This Row],[Solving_time]:[Solving_time]],"")</f>
        <v/>
      </c>
      <c r="D1649" s="20" t="str" cm="1">
        <f t="array" ref="D1649">IF(Table2[[#This Row],[Max_num_drones]:[Max_num_drones]]=5,Table2[[#This Row],[Solving_time]:[Solving_time]],"")</f>
        <v/>
      </c>
    </row>
    <row r="1650" spans="1:4">
      <c r="A1650" s="20" t="str" cm="1">
        <f t="array" ref="A1650">IF(Table2[[#This Row],[Max_num_drones]:[Max_num_drones]]=2,Table2[[#This Row],[Solving_time]:[Solving_time]],"")</f>
        <v/>
      </c>
      <c r="B1650" s="20" t="str" cm="1">
        <f t="array" ref="B1650">IF(Table2[[#This Row],[Max_num_drones]:[Max_num_drones]]=3,Table2[[#This Row],[Solving_time]:[Solving_time]],"")</f>
        <v/>
      </c>
      <c r="C1650" s="20" t="str" cm="1">
        <f t="array" ref="C1650">IF(Table2[[#This Row],[Max_num_drones]:[Max_num_drones]]=4,Table2[[#This Row],[Solving_time]:[Solving_time]],"")</f>
        <v/>
      </c>
      <c r="D1650" s="20" t="str" cm="1">
        <f t="array" ref="D1650">IF(Table2[[#This Row],[Max_num_drones]:[Max_num_drones]]=5,Table2[[#This Row],[Solving_time]:[Solving_time]],"")</f>
        <v/>
      </c>
    </row>
    <row r="1651" spans="1:4">
      <c r="A1651" s="20" t="str" cm="1">
        <f t="array" ref="A1651">IF(Table2[[#This Row],[Max_num_drones]:[Max_num_drones]]=2,Table2[[#This Row],[Solving_time]:[Solving_time]],"")</f>
        <v/>
      </c>
      <c r="B1651" s="20" t="str" cm="1">
        <f t="array" ref="B1651">IF(Table2[[#This Row],[Max_num_drones]:[Max_num_drones]]=3,Table2[[#This Row],[Solving_time]:[Solving_time]],"")</f>
        <v/>
      </c>
      <c r="C1651" s="20" t="str" cm="1">
        <f t="array" ref="C1651">IF(Table2[[#This Row],[Max_num_drones]:[Max_num_drones]]=4,Table2[[#This Row],[Solving_time]:[Solving_time]],"")</f>
        <v/>
      </c>
      <c r="D1651" s="20" t="str" cm="1">
        <f t="array" ref="D1651">IF(Table2[[#This Row],[Max_num_drones]:[Max_num_drones]]=5,Table2[[#This Row],[Solving_time]:[Solving_time]],"")</f>
        <v/>
      </c>
    </row>
    <row r="1652" spans="1:4">
      <c r="A1652" s="20" t="str" cm="1">
        <f t="array" ref="A1652">IF(Table2[[#This Row],[Max_num_drones]:[Max_num_drones]]=2,Table2[[#This Row],[Solving_time]:[Solving_time]],"")</f>
        <v/>
      </c>
      <c r="B1652" s="20" t="str" cm="1">
        <f t="array" ref="B1652">IF(Table2[[#This Row],[Max_num_drones]:[Max_num_drones]]=3,Table2[[#This Row],[Solving_time]:[Solving_time]],"")</f>
        <v/>
      </c>
      <c r="C1652" s="20" t="str" cm="1">
        <f t="array" ref="C1652">IF(Table2[[#This Row],[Max_num_drones]:[Max_num_drones]]=4,Table2[[#This Row],[Solving_time]:[Solving_time]],"")</f>
        <v/>
      </c>
      <c r="D1652" s="20" t="str" cm="1">
        <f t="array" ref="D1652">IF(Table2[[#This Row],[Max_num_drones]:[Max_num_drones]]=5,Table2[[#This Row],[Solving_time]:[Solving_time]],"")</f>
        <v/>
      </c>
    </row>
    <row r="1653" spans="1:4">
      <c r="A1653" s="20" t="str" cm="1">
        <f t="array" ref="A1653">IF(Table2[[#This Row],[Max_num_drones]:[Max_num_drones]]=2,Table2[[#This Row],[Solving_time]:[Solving_time]],"")</f>
        <v/>
      </c>
      <c r="B1653" s="20" t="str" cm="1">
        <f t="array" ref="B1653">IF(Table2[[#This Row],[Max_num_drones]:[Max_num_drones]]=3,Table2[[#This Row],[Solving_time]:[Solving_time]],"")</f>
        <v/>
      </c>
      <c r="C1653" s="20" t="str" cm="1">
        <f t="array" ref="C1653">IF(Table2[[#This Row],[Max_num_drones]:[Max_num_drones]]=4,Table2[[#This Row],[Solving_time]:[Solving_time]],"")</f>
        <v/>
      </c>
      <c r="D1653" s="20" t="str" cm="1">
        <f t="array" ref="D1653">IF(Table2[[#This Row],[Max_num_drones]:[Max_num_drones]]=5,Table2[[#This Row],[Solving_time]:[Solving_time]],"")</f>
        <v/>
      </c>
    </row>
    <row r="1654" spans="1:4">
      <c r="A1654" s="20" t="str" cm="1">
        <f t="array" ref="A1654">IF(Table2[[#This Row],[Max_num_drones]:[Max_num_drones]]=2,Table2[[#This Row],[Solving_time]:[Solving_time]],"")</f>
        <v/>
      </c>
      <c r="B1654" s="20" t="str" cm="1">
        <f t="array" ref="B1654">IF(Table2[[#This Row],[Max_num_drones]:[Max_num_drones]]=3,Table2[[#This Row],[Solving_time]:[Solving_time]],"")</f>
        <v/>
      </c>
      <c r="C1654" s="20" t="str" cm="1">
        <f t="array" ref="C1654">IF(Table2[[#This Row],[Max_num_drones]:[Max_num_drones]]=4,Table2[[#This Row],[Solving_time]:[Solving_time]],"")</f>
        <v/>
      </c>
      <c r="D1654" s="20" t="str" cm="1">
        <f t="array" ref="D1654">IF(Table2[[#This Row],[Max_num_drones]:[Max_num_drones]]=5,Table2[[#This Row],[Solving_time]:[Solving_time]],"")</f>
        <v/>
      </c>
    </row>
    <row r="1655" spans="1:4">
      <c r="A1655" s="20" t="str" cm="1">
        <f t="array" ref="A1655">IF(Table2[[#This Row],[Max_num_drones]:[Max_num_drones]]=2,Table2[[#This Row],[Solving_time]:[Solving_time]],"")</f>
        <v/>
      </c>
      <c r="B1655" s="20" t="str" cm="1">
        <f t="array" ref="B1655">IF(Table2[[#This Row],[Max_num_drones]:[Max_num_drones]]=3,Table2[[#This Row],[Solving_time]:[Solving_time]],"")</f>
        <v/>
      </c>
      <c r="C1655" s="20" t="str" cm="1">
        <f t="array" ref="C1655">IF(Table2[[#This Row],[Max_num_drones]:[Max_num_drones]]=4,Table2[[#This Row],[Solving_time]:[Solving_time]],"")</f>
        <v/>
      </c>
      <c r="D1655" s="20" t="str" cm="1">
        <f t="array" ref="D1655">IF(Table2[[#This Row],[Max_num_drones]:[Max_num_drones]]=5,Table2[[#This Row],[Solving_time]:[Solving_time]],"")</f>
        <v/>
      </c>
    </row>
    <row r="1656" spans="1:4">
      <c r="A1656" s="20" t="str" cm="1">
        <f t="array" ref="A1656">IF(Table2[[#This Row],[Max_num_drones]:[Max_num_drones]]=2,Table2[[#This Row],[Solving_time]:[Solving_time]],"")</f>
        <v/>
      </c>
      <c r="B1656" s="20" t="str" cm="1">
        <f t="array" ref="B1656">IF(Table2[[#This Row],[Max_num_drones]:[Max_num_drones]]=3,Table2[[#This Row],[Solving_time]:[Solving_time]],"")</f>
        <v/>
      </c>
      <c r="C1656" s="20" t="str" cm="1">
        <f t="array" ref="C1656">IF(Table2[[#This Row],[Max_num_drones]:[Max_num_drones]]=4,Table2[[#This Row],[Solving_time]:[Solving_time]],"")</f>
        <v/>
      </c>
      <c r="D1656" s="20" t="str" cm="1">
        <f t="array" ref="D1656">IF(Table2[[#This Row],[Max_num_drones]:[Max_num_drones]]=5,Table2[[#This Row],[Solving_time]:[Solving_time]],"")</f>
        <v/>
      </c>
    </row>
    <row r="1657" spans="1:4">
      <c r="A1657" s="20" t="str" cm="1">
        <f t="array" ref="A1657">IF(Table2[[#This Row],[Max_num_drones]:[Max_num_drones]]=2,Table2[[#This Row],[Solving_time]:[Solving_time]],"")</f>
        <v/>
      </c>
      <c r="B1657" s="20" t="str" cm="1">
        <f t="array" ref="B1657">IF(Table2[[#This Row],[Max_num_drones]:[Max_num_drones]]=3,Table2[[#This Row],[Solving_time]:[Solving_time]],"")</f>
        <v/>
      </c>
      <c r="C1657" s="20" t="str" cm="1">
        <f t="array" ref="C1657">IF(Table2[[#This Row],[Max_num_drones]:[Max_num_drones]]=4,Table2[[#This Row],[Solving_time]:[Solving_time]],"")</f>
        <v/>
      </c>
      <c r="D1657" s="20" t="str" cm="1">
        <f t="array" ref="D1657">IF(Table2[[#This Row],[Max_num_drones]:[Max_num_drones]]=5,Table2[[#This Row],[Solving_time]:[Solving_time]],"")</f>
        <v/>
      </c>
    </row>
    <row r="1658" spans="1:4">
      <c r="A1658" s="20" t="str" cm="1">
        <f t="array" ref="A1658">IF(Table2[[#This Row],[Max_num_drones]:[Max_num_drones]]=2,Table2[[#This Row],[Solving_time]:[Solving_time]],"")</f>
        <v/>
      </c>
      <c r="B1658" s="20" t="str" cm="1">
        <f t="array" ref="B1658">IF(Table2[[#This Row],[Max_num_drones]:[Max_num_drones]]=3,Table2[[#This Row],[Solving_time]:[Solving_time]],"")</f>
        <v/>
      </c>
      <c r="C1658" s="20" t="str" cm="1">
        <f t="array" ref="C1658">IF(Table2[[#This Row],[Max_num_drones]:[Max_num_drones]]=4,Table2[[#This Row],[Solving_time]:[Solving_time]],"")</f>
        <v/>
      </c>
      <c r="D1658" s="20" t="str" cm="1">
        <f t="array" ref="D1658">IF(Table2[[#This Row],[Max_num_drones]:[Max_num_drones]]=5,Table2[[#This Row],[Solving_time]:[Solving_time]],"")</f>
        <v/>
      </c>
    </row>
    <row r="1659" spans="1:4">
      <c r="A1659" s="20" t="str" cm="1">
        <f t="array" ref="A1659">IF(Table2[[#This Row],[Max_num_drones]:[Max_num_drones]]=2,Table2[[#This Row],[Solving_time]:[Solving_time]],"")</f>
        <v/>
      </c>
      <c r="B1659" s="20" t="str" cm="1">
        <f t="array" ref="B1659">IF(Table2[[#This Row],[Max_num_drones]:[Max_num_drones]]=3,Table2[[#This Row],[Solving_time]:[Solving_time]],"")</f>
        <v/>
      </c>
      <c r="C1659" s="20" t="str" cm="1">
        <f t="array" ref="C1659">IF(Table2[[#This Row],[Max_num_drones]:[Max_num_drones]]=4,Table2[[#This Row],[Solving_time]:[Solving_time]],"")</f>
        <v/>
      </c>
      <c r="D1659" s="20" t="str" cm="1">
        <f t="array" ref="D1659">IF(Table2[[#This Row],[Max_num_drones]:[Max_num_drones]]=5,Table2[[#This Row],[Solving_time]:[Solving_time]],"")</f>
        <v/>
      </c>
    </row>
    <row r="1660" spans="1:4">
      <c r="A1660" s="20" t="str" cm="1">
        <f t="array" ref="A1660">IF(Table2[[#This Row],[Max_num_drones]:[Max_num_drones]]=2,Table2[[#This Row],[Solving_time]:[Solving_time]],"")</f>
        <v/>
      </c>
      <c r="B1660" s="20" t="str" cm="1">
        <f t="array" ref="B1660">IF(Table2[[#This Row],[Max_num_drones]:[Max_num_drones]]=3,Table2[[#This Row],[Solving_time]:[Solving_time]],"")</f>
        <v/>
      </c>
      <c r="C1660" s="20" t="str" cm="1">
        <f t="array" ref="C1660">IF(Table2[[#This Row],[Max_num_drones]:[Max_num_drones]]=4,Table2[[#This Row],[Solving_time]:[Solving_time]],"")</f>
        <v/>
      </c>
      <c r="D1660" s="20" t="str" cm="1">
        <f t="array" ref="D1660">IF(Table2[[#This Row],[Max_num_drones]:[Max_num_drones]]=5,Table2[[#This Row],[Solving_time]:[Solving_time]],"")</f>
        <v/>
      </c>
    </row>
    <row r="1661" spans="1:4">
      <c r="A1661" s="20" t="str" cm="1">
        <f t="array" ref="A1661">IF(Table2[[#This Row],[Max_num_drones]:[Max_num_drones]]=2,Table2[[#This Row],[Solving_time]:[Solving_time]],"")</f>
        <v/>
      </c>
      <c r="B1661" s="20" t="str" cm="1">
        <f t="array" ref="B1661">IF(Table2[[#This Row],[Max_num_drones]:[Max_num_drones]]=3,Table2[[#This Row],[Solving_time]:[Solving_time]],"")</f>
        <v/>
      </c>
      <c r="C1661" s="20" t="str" cm="1">
        <f t="array" ref="C1661">IF(Table2[[#This Row],[Max_num_drones]:[Max_num_drones]]=4,Table2[[#This Row],[Solving_time]:[Solving_time]],"")</f>
        <v/>
      </c>
      <c r="D1661" s="20" t="str" cm="1">
        <f t="array" ref="D1661">IF(Table2[[#This Row],[Max_num_drones]:[Max_num_drones]]=5,Table2[[#This Row],[Solving_time]:[Solving_time]],"")</f>
        <v/>
      </c>
    </row>
    <row r="1662" spans="1:4">
      <c r="A1662" s="20" t="str" cm="1">
        <f t="array" ref="A1662">IF(Table2[[#This Row],[Max_num_drones]:[Max_num_drones]]=2,Table2[[#This Row],[Solving_time]:[Solving_time]],"")</f>
        <v/>
      </c>
      <c r="B1662" s="20" t="str" cm="1">
        <f t="array" ref="B1662">IF(Table2[[#This Row],[Max_num_drones]:[Max_num_drones]]=3,Table2[[#This Row],[Solving_time]:[Solving_time]],"")</f>
        <v/>
      </c>
      <c r="C1662" s="20" t="str" cm="1">
        <f t="array" ref="C1662">IF(Table2[[#This Row],[Max_num_drones]:[Max_num_drones]]=4,Table2[[#This Row],[Solving_time]:[Solving_time]],"")</f>
        <v/>
      </c>
      <c r="D1662" s="20" t="str" cm="1">
        <f t="array" ref="D1662">IF(Table2[[#This Row],[Max_num_drones]:[Max_num_drones]]=5,Table2[[#This Row],[Solving_time]:[Solving_time]],"")</f>
        <v/>
      </c>
    </row>
    <row r="1663" spans="1:4">
      <c r="A1663" s="20" t="str" cm="1">
        <f t="array" ref="A1663">IF(Table2[[#This Row],[Max_num_drones]:[Max_num_drones]]=2,Table2[[#This Row],[Solving_time]:[Solving_time]],"")</f>
        <v/>
      </c>
      <c r="B1663" s="20" t="str" cm="1">
        <f t="array" ref="B1663">IF(Table2[[#This Row],[Max_num_drones]:[Max_num_drones]]=3,Table2[[#This Row],[Solving_time]:[Solving_time]],"")</f>
        <v/>
      </c>
      <c r="C1663" s="20" t="str" cm="1">
        <f t="array" ref="C1663">IF(Table2[[#This Row],[Max_num_drones]:[Max_num_drones]]=4,Table2[[#This Row],[Solving_time]:[Solving_time]],"")</f>
        <v/>
      </c>
      <c r="D1663" s="20" t="str" cm="1">
        <f t="array" ref="D1663">IF(Table2[[#This Row],[Max_num_drones]:[Max_num_drones]]=5,Table2[[#This Row],[Solving_time]:[Solving_time]],"")</f>
        <v/>
      </c>
    </row>
    <row r="1664" spans="1:4">
      <c r="A1664" s="20" t="str" cm="1">
        <f t="array" ref="A1664">IF(Table2[[#This Row],[Max_num_drones]:[Max_num_drones]]=2,Table2[[#This Row],[Solving_time]:[Solving_time]],"")</f>
        <v/>
      </c>
      <c r="B1664" s="20" t="str" cm="1">
        <f t="array" ref="B1664">IF(Table2[[#This Row],[Max_num_drones]:[Max_num_drones]]=3,Table2[[#This Row],[Solving_time]:[Solving_time]],"")</f>
        <v/>
      </c>
      <c r="C1664" s="20" t="str" cm="1">
        <f t="array" ref="C1664">IF(Table2[[#This Row],[Max_num_drones]:[Max_num_drones]]=4,Table2[[#This Row],[Solving_time]:[Solving_time]],"")</f>
        <v/>
      </c>
      <c r="D1664" s="20" t="str" cm="1">
        <f t="array" ref="D1664">IF(Table2[[#This Row],[Max_num_drones]:[Max_num_drones]]=5,Table2[[#This Row],[Solving_time]:[Solving_time]],"")</f>
        <v/>
      </c>
    </row>
    <row r="1665" spans="1:4">
      <c r="A1665" s="20" t="str" cm="1">
        <f t="array" ref="A1665">IF(Table2[[#This Row],[Max_num_drones]:[Max_num_drones]]=2,Table2[[#This Row],[Solving_time]:[Solving_time]],"")</f>
        <v/>
      </c>
      <c r="B1665" s="20" t="str" cm="1">
        <f t="array" ref="B1665">IF(Table2[[#This Row],[Max_num_drones]:[Max_num_drones]]=3,Table2[[#This Row],[Solving_time]:[Solving_time]],"")</f>
        <v/>
      </c>
      <c r="C1665" s="20" t="str" cm="1">
        <f t="array" ref="C1665">IF(Table2[[#This Row],[Max_num_drones]:[Max_num_drones]]=4,Table2[[#This Row],[Solving_time]:[Solving_time]],"")</f>
        <v/>
      </c>
      <c r="D1665" s="20" t="str" cm="1">
        <f t="array" ref="D1665">IF(Table2[[#This Row],[Max_num_drones]:[Max_num_drones]]=5,Table2[[#This Row],[Solving_time]:[Solving_time]],"")</f>
        <v/>
      </c>
    </row>
    <row r="1666" spans="1:4">
      <c r="A1666" s="20" t="str" cm="1">
        <f t="array" ref="A1666">IF(Table2[[#This Row],[Max_num_drones]:[Max_num_drones]]=2,Table2[[#This Row],[Solving_time]:[Solving_time]],"")</f>
        <v/>
      </c>
      <c r="B1666" s="20" t="str" cm="1">
        <f t="array" ref="B1666">IF(Table2[[#This Row],[Max_num_drones]:[Max_num_drones]]=3,Table2[[#This Row],[Solving_time]:[Solving_time]],"")</f>
        <v/>
      </c>
      <c r="C1666" s="20" t="str" cm="1">
        <f t="array" ref="C1666">IF(Table2[[#This Row],[Max_num_drones]:[Max_num_drones]]=4,Table2[[#This Row],[Solving_time]:[Solving_time]],"")</f>
        <v/>
      </c>
      <c r="D1666" s="20" t="str" cm="1">
        <f t="array" ref="D1666">IF(Table2[[#This Row],[Max_num_drones]:[Max_num_drones]]=5,Table2[[#This Row],[Solving_time]:[Solving_time]],"")</f>
        <v/>
      </c>
    </row>
    <row r="1667" spans="1:4">
      <c r="A1667" s="20" t="str" cm="1">
        <f t="array" ref="A1667">IF(Table2[[#This Row],[Max_num_drones]:[Max_num_drones]]=2,Table2[[#This Row],[Solving_time]:[Solving_time]],"")</f>
        <v/>
      </c>
      <c r="B1667" s="20" t="str" cm="1">
        <f t="array" ref="B1667">IF(Table2[[#This Row],[Max_num_drones]:[Max_num_drones]]=3,Table2[[#This Row],[Solving_time]:[Solving_time]],"")</f>
        <v/>
      </c>
      <c r="C1667" s="20" t="str" cm="1">
        <f t="array" ref="C1667">IF(Table2[[#This Row],[Max_num_drones]:[Max_num_drones]]=4,Table2[[#This Row],[Solving_time]:[Solving_time]],"")</f>
        <v/>
      </c>
      <c r="D1667" s="20" t="str" cm="1">
        <f t="array" ref="D1667">IF(Table2[[#This Row],[Max_num_drones]:[Max_num_drones]]=5,Table2[[#This Row],[Solving_time]:[Solving_time]],"")</f>
        <v/>
      </c>
    </row>
    <row r="1668" spans="1:4">
      <c r="A1668" s="20" t="str" cm="1">
        <f t="array" ref="A1668">IF(Table2[[#This Row],[Max_num_drones]:[Max_num_drones]]=2,Table2[[#This Row],[Solving_time]:[Solving_time]],"")</f>
        <v/>
      </c>
      <c r="B1668" s="20" t="str" cm="1">
        <f t="array" ref="B1668">IF(Table2[[#This Row],[Max_num_drones]:[Max_num_drones]]=3,Table2[[#This Row],[Solving_time]:[Solving_time]],"")</f>
        <v/>
      </c>
      <c r="C1668" s="20" t="str" cm="1">
        <f t="array" ref="C1668">IF(Table2[[#This Row],[Max_num_drones]:[Max_num_drones]]=4,Table2[[#This Row],[Solving_time]:[Solving_time]],"")</f>
        <v/>
      </c>
      <c r="D1668" s="20" t="str" cm="1">
        <f t="array" ref="D1668">IF(Table2[[#This Row],[Max_num_drones]:[Max_num_drones]]=5,Table2[[#This Row],[Solving_time]:[Solving_time]],"")</f>
        <v/>
      </c>
    </row>
    <row r="1669" spans="1:4">
      <c r="A1669" s="20" t="str" cm="1">
        <f t="array" ref="A1669">IF(Table2[[#This Row],[Max_num_drones]:[Max_num_drones]]=2,Table2[[#This Row],[Solving_time]:[Solving_time]],"")</f>
        <v/>
      </c>
      <c r="B1669" s="20" t="str" cm="1">
        <f t="array" ref="B1669">IF(Table2[[#This Row],[Max_num_drones]:[Max_num_drones]]=3,Table2[[#This Row],[Solving_time]:[Solving_time]],"")</f>
        <v/>
      </c>
      <c r="C1669" s="20" t="str" cm="1">
        <f t="array" ref="C1669">IF(Table2[[#This Row],[Max_num_drones]:[Max_num_drones]]=4,Table2[[#This Row],[Solving_time]:[Solving_time]],"")</f>
        <v/>
      </c>
      <c r="D1669" s="20" t="str" cm="1">
        <f t="array" ref="D1669">IF(Table2[[#This Row],[Max_num_drones]:[Max_num_drones]]=5,Table2[[#This Row],[Solving_time]:[Solving_time]],"")</f>
        <v/>
      </c>
    </row>
    <row r="1670" spans="1:4">
      <c r="A1670" s="20" t="str" cm="1">
        <f t="array" ref="A1670">IF(Table2[[#This Row],[Max_num_drones]:[Max_num_drones]]=2,Table2[[#This Row],[Solving_time]:[Solving_time]],"")</f>
        <v/>
      </c>
      <c r="B1670" s="20" t="str" cm="1">
        <f t="array" ref="B1670">IF(Table2[[#This Row],[Max_num_drones]:[Max_num_drones]]=3,Table2[[#This Row],[Solving_time]:[Solving_time]],"")</f>
        <v/>
      </c>
      <c r="C1670" s="20" t="str" cm="1">
        <f t="array" ref="C1670">IF(Table2[[#This Row],[Max_num_drones]:[Max_num_drones]]=4,Table2[[#This Row],[Solving_time]:[Solving_time]],"")</f>
        <v/>
      </c>
      <c r="D1670" s="20" t="str" cm="1">
        <f t="array" ref="D1670">IF(Table2[[#This Row],[Max_num_drones]:[Max_num_drones]]=5,Table2[[#This Row],[Solving_time]:[Solving_time]],"")</f>
        <v/>
      </c>
    </row>
    <row r="1671" spans="1:4">
      <c r="A1671" s="20" t="str" cm="1">
        <f t="array" ref="A1671">IF(Table2[[#This Row],[Max_num_drones]:[Max_num_drones]]=2,Table2[[#This Row],[Solving_time]:[Solving_time]],"")</f>
        <v/>
      </c>
      <c r="B1671" s="20" t="str" cm="1">
        <f t="array" ref="B1671">IF(Table2[[#This Row],[Max_num_drones]:[Max_num_drones]]=3,Table2[[#This Row],[Solving_time]:[Solving_time]],"")</f>
        <v/>
      </c>
      <c r="C1671" s="20" t="str" cm="1">
        <f t="array" ref="C1671">IF(Table2[[#This Row],[Max_num_drones]:[Max_num_drones]]=4,Table2[[#This Row],[Solving_time]:[Solving_time]],"")</f>
        <v/>
      </c>
      <c r="D1671" s="20" t="str" cm="1">
        <f t="array" ref="D1671">IF(Table2[[#This Row],[Max_num_drones]:[Max_num_drones]]=5,Table2[[#This Row],[Solving_time]:[Solving_time]],"")</f>
        <v/>
      </c>
    </row>
    <row r="1672" spans="1:4">
      <c r="A1672" s="20" t="str" cm="1">
        <f t="array" ref="A1672">IF(Table2[[#This Row],[Max_num_drones]:[Max_num_drones]]=2,Table2[[#This Row],[Solving_time]:[Solving_time]],"")</f>
        <v/>
      </c>
      <c r="B1672" s="20" t="str" cm="1">
        <f t="array" ref="B1672">IF(Table2[[#This Row],[Max_num_drones]:[Max_num_drones]]=3,Table2[[#This Row],[Solving_time]:[Solving_time]],"")</f>
        <v/>
      </c>
      <c r="C1672" s="20" t="str" cm="1">
        <f t="array" ref="C1672">IF(Table2[[#This Row],[Max_num_drones]:[Max_num_drones]]=4,Table2[[#This Row],[Solving_time]:[Solving_time]],"")</f>
        <v/>
      </c>
      <c r="D1672" s="20" t="str" cm="1">
        <f t="array" ref="D1672">IF(Table2[[#This Row],[Max_num_drones]:[Max_num_drones]]=5,Table2[[#This Row],[Solving_time]:[Solving_time]],"")</f>
        <v/>
      </c>
    </row>
    <row r="1673" spans="1:4">
      <c r="A1673" s="20" t="str" cm="1">
        <f t="array" ref="A1673">IF(Table2[[#This Row],[Max_num_drones]:[Max_num_drones]]=2,Table2[[#This Row],[Solving_time]:[Solving_time]],"")</f>
        <v/>
      </c>
      <c r="B1673" s="20" t="str" cm="1">
        <f t="array" ref="B1673">IF(Table2[[#This Row],[Max_num_drones]:[Max_num_drones]]=3,Table2[[#This Row],[Solving_time]:[Solving_time]],"")</f>
        <v/>
      </c>
      <c r="C1673" s="20" t="str" cm="1">
        <f t="array" ref="C1673">IF(Table2[[#This Row],[Max_num_drones]:[Max_num_drones]]=4,Table2[[#This Row],[Solving_time]:[Solving_time]],"")</f>
        <v/>
      </c>
      <c r="D1673" s="20" t="str" cm="1">
        <f t="array" ref="D1673">IF(Table2[[#This Row],[Max_num_drones]:[Max_num_drones]]=5,Table2[[#This Row],[Solving_time]:[Solving_time]],"")</f>
        <v/>
      </c>
    </row>
    <row r="1674" spans="1:4">
      <c r="A1674" s="20" t="str" cm="1">
        <f t="array" ref="A1674">IF(Table2[[#This Row],[Max_num_drones]:[Max_num_drones]]=2,Table2[[#This Row],[Solving_time]:[Solving_time]],"")</f>
        <v/>
      </c>
      <c r="B1674" s="20" t="str" cm="1">
        <f t="array" ref="B1674">IF(Table2[[#This Row],[Max_num_drones]:[Max_num_drones]]=3,Table2[[#This Row],[Solving_time]:[Solving_time]],"")</f>
        <v/>
      </c>
      <c r="C1674" s="20" t="str" cm="1">
        <f t="array" ref="C1674">IF(Table2[[#This Row],[Max_num_drones]:[Max_num_drones]]=4,Table2[[#This Row],[Solving_time]:[Solving_time]],"")</f>
        <v/>
      </c>
      <c r="D1674" s="20" t="str" cm="1">
        <f t="array" ref="D1674">IF(Table2[[#This Row],[Max_num_drones]:[Max_num_drones]]=5,Table2[[#This Row],[Solving_time]:[Solving_time]],"")</f>
        <v/>
      </c>
    </row>
    <row r="1675" spans="1:4">
      <c r="A1675" s="20" t="str" cm="1">
        <f t="array" ref="A1675">IF(Table2[[#This Row],[Max_num_drones]:[Max_num_drones]]=2,Table2[[#This Row],[Solving_time]:[Solving_time]],"")</f>
        <v/>
      </c>
      <c r="B1675" s="20" t="str" cm="1">
        <f t="array" ref="B1675">IF(Table2[[#This Row],[Max_num_drones]:[Max_num_drones]]=3,Table2[[#This Row],[Solving_time]:[Solving_time]],"")</f>
        <v/>
      </c>
      <c r="C1675" s="20" t="str" cm="1">
        <f t="array" ref="C1675">IF(Table2[[#This Row],[Max_num_drones]:[Max_num_drones]]=4,Table2[[#This Row],[Solving_time]:[Solving_time]],"")</f>
        <v/>
      </c>
      <c r="D1675" s="20" t="str" cm="1">
        <f t="array" ref="D1675">IF(Table2[[#This Row],[Max_num_drones]:[Max_num_drones]]=5,Table2[[#This Row],[Solving_time]:[Solving_time]],"")</f>
        <v/>
      </c>
    </row>
    <row r="1676" spans="1:4">
      <c r="A1676" s="20" t="str" cm="1">
        <f t="array" ref="A1676">IF(Table2[[#This Row],[Max_num_drones]:[Max_num_drones]]=2,Table2[[#This Row],[Solving_time]:[Solving_time]],"")</f>
        <v/>
      </c>
      <c r="B1676" s="20" t="str" cm="1">
        <f t="array" ref="B1676">IF(Table2[[#This Row],[Max_num_drones]:[Max_num_drones]]=3,Table2[[#This Row],[Solving_time]:[Solving_time]],"")</f>
        <v/>
      </c>
      <c r="C1676" s="20" t="str" cm="1">
        <f t="array" ref="C1676">IF(Table2[[#This Row],[Max_num_drones]:[Max_num_drones]]=4,Table2[[#This Row],[Solving_time]:[Solving_time]],"")</f>
        <v/>
      </c>
      <c r="D1676" s="20" t="str" cm="1">
        <f t="array" ref="D1676">IF(Table2[[#This Row],[Max_num_drones]:[Max_num_drones]]=5,Table2[[#This Row],[Solving_time]:[Solving_time]],"")</f>
        <v/>
      </c>
    </row>
    <row r="1677" spans="1:4">
      <c r="A1677" s="20" t="str" cm="1">
        <f t="array" ref="A1677">IF(Table2[[#This Row],[Max_num_drones]:[Max_num_drones]]=2,Table2[[#This Row],[Solving_time]:[Solving_time]],"")</f>
        <v/>
      </c>
      <c r="B1677" s="20" t="str" cm="1">
        <f t="array" ref="B1677">IF(Table2[[#This Row],[Max_num_drones]:[Max_num_drones]]=3,Table2[[#This Row],[Solving_time]:[Solving_time]],"")</f>
        <v/>
      </c>
      <c r="C1677" s="20" t="str" cm="1">
        <f t="array" ref="C1677">IF(Table2[[#This Row],[Max_num_drones]:[Max_num_drones]]=4,Table2[[#This Row],[Solving_time]:[Solving_time]],"")</f>
        <v/>
      </c>
      <c r="D1677" s="20" t="str" cm="1">
        <f t="array" ref="D1677">IF(Table2[[#This Row],[Max_num_drones]:[Max_num_drones]]=5,Table2[[#This Row],[Solving_time]:[Solving_time]],"")</f>
        <v/>
      </c>
    </row>
    <row r="1678" spans="1:4">
      <c r="A1678" s="20" t="str" cm="1">
        <f t="array" ref="A1678">IF(Table2[[#This Row],[Max_num_drones]:[Max_num_drones]]=2,Table2[[#This Row],[Solving_time]:[Solving_time]],"")</f>
        <v/>
      </c>
      <c r="B1678" s="20" t="str" cm="1">
        <f t="array" ref="B1678">IF(Table2[[#This Row],[Max_num_drones]:[Max_num_drones]]=3,Table2[[#This Row],[Solving_time]:[Solving_time]],"")</f>
        <v/>
      </c>
      <c r="C1678" s="20" t="str" cm="1">
        <f t="array" ref="C1678">IF(Table2[[#This Row],[Max_num_drones]:[Max_num_drones]]=4,Table2[[#This Row],[Solving_time]:[Solving_time]],"")</f>
        <v/>
      </c>
      <c r="D1678" s="20" t="str" cm="1">
        <f t="array" ref="D1678">IF(Table2[[#This Row],[Max_num_drones]:[Max_num_drones]]=5,Table2[[#This Row],[Solving_time]:[Solving_time]],"")</f>
        <v/>
      </c>
    </row>
    <row r="1679" spans="1:4">
      <c r="A1679" s="20" t="str" cm="1">
        <f t="array" ref="A1679">IF(Table2[[#This Row],[Max_num_drones]:[Max_num_drones]]=2,Table2[[#This Row],[Solving_time]:[Solving_time]],"")</f>
        <v/>
      </c>
      <c r="B1679" s="20" t="str" cm="1">
        <f t="array" ref="B1679">IF(Table2[[#This Row],[Max_num_drones]:[Max_num_drones]]=3,Table2[[#This Row],[Solving_time]:[Solving_time]],"")</f>
        <v/>
      </c>
      <c r="C1679" s="20" t="str" cm="1">
        <f t="array" ref="C1679">IF(Table2[[#This Row],[Max_num_drones]:[Max_num_drones]]=4,Table2[[#This Row],[Solving_time]:[Solving_time]],"")</f>
        <v/>
      </c>
      <c r="D1679" s="20" t="str" cm="1">
        <f t="array" ref="D1679">IF(Table2[[#This Row],[Max_num_drones]:[Max_num_drones]]=5,Table2[[#This Row],[Solving_time]:[Solving_time]],"")</f>
        <v/>
      </c>
    </row>
    <row r="1680" spans="1:4">
      <c r="A1680" s="20" t="str" cm="1">
        <f t="array" ref="A1680">IF(Table2[[#This Row],[Max_num_drones]:[Max_num_drones]]=2,Table2[[#This Row],[Solving_time]:[Solving_time]],"")</f>
        <v/>
      </c>
      <c r="B1680" s="20" t="str" cm="1">
        <f t="array" ref="B1680">IF(Table2[[#This Row],[Max_num_drones]:[Max_num_drones]]=3,Table2[[#This Row],[Solving_time]:[Solving_time]],"")</f>
        <v/>
      </c>
      <c r="C1680" s="20" t="str" cm="1">
        <f t="array" ref="C1680">IF(Table2[[#This Row],[Max_num_drones]:[Max_num_drones]]=4,Table2[[#This Row],[Solving_time]:[Solving_time]],"")</f>
        <v/>
      </c>
      <c r="D1680" s="20" t="str" cm="1">
        <f t="array" ref="D1680">IF(Table2[[#This Row],[Max_num_drones]:[Max_num_drones]]=5,Table2[[#This Row],[Solving_time]:[Solving_time]],"")</f>
        <v/>
      </c>
    </row>
    <row r="1681" spans="1:4">
      <c r="A1681" s="20" t="str" cm="1">
        <f t="array" ref="A1681">IF(Table2[[#This Row],[Max_num_drones]:[Max_num_drones]]=2,Table2[[#This Row],[Solving_time]:[Solving_time]],"")</f>
        <v/>
      </c>
      <c r="B1681" s="20" t="str" cm="1">
        <f t="array" ref="B1681">IF(Table2[[#This Row],[Max_num_drones]:[Max_num_drones]]=3,Table2[[#This Row],[Solving_time]:[Solving_time]],"")</f>
        <v/>
      </c>
      <c r="C1681" s="20" t="str" cm="1">
        <f t="array" ref="C1681">IF(Table2[[#This Row],[Max_num_drones]:[Max_num_drones]]=4,Table2[[#This Row],[Solving_time]:[Solving_time]],"")</f>
        <v/>
      </c>
      <c r="D1681" s="20" t="str" cm="1">
        <f t="array" ref="D1681">IF(Table2[[#This Row],[Max_num_drones]:[Max_num_drones]]=5,Table2[[#This Row],[Solving_time]:[Solving_time]],"")</f>
        <v/>
      </c>
    </row>
    <row r="1682" spans="1:4">
      <c r="A1682" s="20" t="str" cm="1">
        <f t="array" ref="A1682">IF(Table2[[#This Row],[Max_num_drones]:[Max_num_drones]]=2,Table2[[#This Row],[Solving_time]:[Solving_time]],"")</f>
        <v/>
      </c>
      <c r="B1682" s="20" t="str" cm="1">
        <f t="array" ref="B1682">IF(Table2[[#This Row],[Max_num_drones]:[Max_num_drones]]=3,Table2[[#This Row],[Solving_time]:[Solving_time]],"")</f>
        <v/>
      </c>
      <c r="C1682" s="20" t="str" cm="1">
        <f t="array" ref="C1682">IF(Table2[[#This Row],[Max_num_drones]:[Max_num_drones]]=4,Table2[[#This Row],[Solving_time]:[Solving_time]],"")</f>
        <v/>
      </c>
      <c r="D1682" s="20" t="str" cm="1">
        <f t="array" ref="D1682">IF(Table2[[#This Row],[Max_num_drones]:[Max_num_drones]]=5,Table2[[#This Row],[Solving_time]:[Solving_time]],"")</f>
        <v/>
      </c>
    </row>
    <row r="1683" spans="1:4">
      <c r="A1683" s="20" t="str" cm="1">
        <f t="array" ref="A1683">IF(Table2[[#This Row],[Max_num_drones]:[Max_num_drones]]=2,Table2[[#This Row],[Solving_time]:[Solving_time]],"")</f>
        <v/>
      </c>
      <c r="B1683" s="20" t="str" cm="1">
        <f t="array" ref="B1683">IF(Table2[[#This Row],[Max_num_drones]:[Max_num_drones]]=3,Table2[[#This Row],[Solving_time]:[Solving_time]],"")</f>
        <v/>
      </c>
      <c r="C1683" s="20" t="str" cm="1">
        <f t="array" ref="C1683">IF(Table2[[#This Row],[Max_num_drones]:[Max_num_drones]]=4,Table2[[#This Row],[Solving_time]:[Solving_time]],"")</f>
        <v/>
      </c>
      <c r="D1683" s="20" t="str" cm="1">
        <f t="array" ref="D1683">IF(Table2[[#This Row],[Max_num_drones]:[Max_num_drones]]=5,Table2[[#This Row],[Solving_time]:[Solving_time]],"")</f>
        <v/>
      </c>
    </row>
    <row r="1684" spans="1:4">
      <c r="A1684" s="20" t="str" cm="1">
        <f t="array" ref="A1684">IF(Table2[[#This Row],[Max_num_drones]:[Max_num_drones]]=2,Table2[[#This Row],[Solving_time]:[Solving_time]],"")</f>
        <v/>
      </c>
      <c r="B1684" s="20" t="str" cm="1">
        <f t="array" ref="B1684">IF(Table2[[#This Row],[Max_num_drones]:[Max_num_drones]]=3,Table2[[#This Row],[Solving_time]:[Solving_time]],"")</f>
        <v/>
      </c>
      <c r="C1684" s="20" t="str" cm="1">
        <f t="array" ref="C1684">IF(Table2[[#This Row],[Max_num_drones]:[Max_num_drones]]=4,Table2[[#This Row],[Solving_time]:[Solving_time]],"")</f>
        <v/>
      </c>
      <c r="D1684" s="20" t="str" cm="1">
        <f t="array" ref="D1684">IF(Table2[[#This Row],[Max_num_drones]:[Max_num_drones]]=5,Table2[[#This Row],[Solving_time]:[Solving_time]],"")</f>
        <v/>
      </c>
    </row>
    <row r="1685" spans="1:4">
      <c r="A1685" s="20" t="str" cm="1">
        <f t="array" ref="A1685">IF(Table2[[#This Row],[Max_num_drones]:[Max_num_drones]]=2,Table2[[#This Row],[Solving_time]:[Solving_time]],"")</f>
        <v/>
      </c>
      <c r="B1685" s="20" t="str" cm="1">
        <f t="array" ref="B1685">IF(Table2[[#This Row],[Max_num_drones]:[Max_num_drones]]=3,Table2[[#This Row],[Solving_time]:[Solving_time]],"")</f>
        <v/>
      </c>
      <c r="C1685" s="20" t="str" cm="1">
        <f t="array" ref="C1685">IF(Table2[[#This Row],[Max_num_drones]:[Max_num_drones]]=4,Table2[[#This Row],[Solving_time]:[Solving_time]],"")</f>
        <v/>
      </c>
      <c r="D1685" s="20" t="str" cm="1">
        <f t="array" ref="D1685">IF(Table2[[#This Row],[Max_num_drones]:[Max_num_drones]]=5,Table2[[#This Row],[Solving_time]:[Solving_time]],"")</f>
        <v/>
      </c>
    </row>
    <row r="1686" spans="1:4">
      <c r="A1686" s="20" t="str" cm="1">
        <f t="array" ref="A1686">IF(Table2[[#This Row],[Max_num_drones]:[Max_num_drones]]=2,Table2[[#This Row],[Solving_time]:[Solving_time]],"")</f>
        <v/>
      </c>
      <c r="B1686" s="20" t="str" cm="1">
        <f t="array" ref="B1686">IF(Table2[[#This Row],[Max_num_drones]:[Max_num_drones]]=3,Table2[[#This Row],[Solving_time]:[Solving_time]],"")</f>
        <v/>
      </c>
      <c r="C1686" s="20" t="str" cm="1">
        <f t="array" ref="C1686">IF(Table2[[#This Row],[Max_num_drones]:[Max_num_drones]]=4,Table2[[#This Row],[Solving_time]:[Solving_time]],"")</f>
        <v/>
      </c>
      <c r="D1686" s="20" t="str" cm="1">
        <f t="array" ref="D1686">IF(Table2[[#This Row],[Max_num_drones]:[Max_num_drones]]=5,Table2[[#This Row],[Solving_time]:[Solving_time]],"")</f>
        <v/>
      </c>
    </row>
    <row r="1687" spans="1:4">
      <c r="A1687" s="20" t="str" cm="1">
        <f t="array" ref="A1687">IF(Table2[[#This Row],[Max_num_drones]:[Max_num_drones]]=2,Table2[[#This Row],[Solving_time]:[Solving_time]],"")</f>
        <v/>
      </c>
      <c r="B1687" s="20" t="str" cm="1">
        <f t="array" ref="B1687">IF(Table2[[#This Row],[Max_num_drones]:[Max_num_drones]]=3,Table2[[#This Row],[Solving_time]:[Solving_time]],"")</f>
        <v/>
      </c>
      <c r="C1687" s="20" t="str" cm="1">
        <f t="array" ref="C1687">IF(Table2[[#This Row],[Max_num_drones]:[Max_num_drones]]=4,Table2[[#This Row],[Solving_time]:[Solving_time]],"")</f>
        <v/>
      </c>
      <c r="D1687" s="20" t="str" cm="1">
        <f t="array" ref="D1687">IF(Table2[[#This Row],[Max_num_drones]:[Max_num_drones]]=5,Table2[[#This Row],[Solving_time]:[Solving_time]],"")</f>
        <v/>
      </c>
    </row>
    <row r="1688" spans="1:4">
      <c r="A1688" s="20" t="str" cm="1">
        <f t="array" ref="A1688">IF(Table2[[#This Row],[Max_num_drones]:[Max_num_drones]]=2,Table2[[#This Row],[Solving_time]:[Solving_time]],"")</f>
        <v/>
      </c>
      <c r="B1688" s="20" t="str" cm="1">
        <f t="array" ref="B1688">IF(Table2[[#This Row],[Max_num_drones]:[Max_num_drones]]=3,Table2[[#This Row],[Solving_time]:[Solving_time]],"")</f>
        <v/>
      </c>
      <c r="C1688" s="20" t="str" cm="1">
        <f t="array" ref="C1688">IF(Table2[[#This Row],[Max_num_drones]:[Max_num_drones]]=4,Table2[[#This Row],[Solving_time]:[Solving_time]],"")</f>
        <v/>
      </c>
      <c r="D1688" s="20" t="str" cm="1">
        <f t="array" ref="D1688">IF(Table2[[#This Row],[Max_num_drones]:[Max_num_drones]]=5,Table2[[#This Row],[Solving_time]:[Solving_time]],"")</f>
        <v/>
      </c>
    </row>
    <row r="1689" spans="1:4">
      <c r="A1689" s="20" t="str" cm="1">
        <f t="array" ref="A1689">IF(Table2[[#This Row],[Max_num_drones]:[Max_num_drones]]=2,Table2[[#This Row],[Solving_time]:[Solving_time]],"")</f>
        <v/>
      </c>
      <c r="B1689" s="20" t="str" cm="1">
        <f t="array" ref="B1689">IF(Table2[[#This Row],[Max_num_drones]:[Max_num_drones]]=3,Table2[[#This Row],[Solving_time]:[Solving_time]],"")</f>
        <v/>
      </c>
      <c r="C1689" s="20" t="str" cm="1">
        <f t="array" ref="C1689">IF(Table2[[#This Row],[Max_num_drones]:[Max_num_drones]]=4,Table2[[#This Row],[Solving_time]:[Solving_time]],"")</f>
        <v/>
      </c>
      <c r="D1689" s="20" t="str" cm="1">
        <f t="array" ref="D1689">IF(Table2[[#This Row],[Max_num_drones]:[Max_num_drones]]=5,Table2[[#This Row],[Solving_time]:[Solving_time]],"")</f>
        <v/>
      </c>
    </row>
    <row r="1690" spans="1:4">
      <c r="A1690" s="20" t="str" cm="1">
        <f t="array" ref="A1690">IF(Table2[[#This Row],[Max_num_drones]:[Max_num_drones]]=2,Table2[[#This Row],[Solving_time]:[Solving_time]],"")</f>
        <v/>
      </c>
      <c r="B1690" s="20" t="str" cm="1">
        <f t="array" ref="B1690">IF(Table2[[#This Row],[Max_num_drones]:[Max_num_drones]]=3,Table2[[#This Row],[Solving_time]:[Solving_time]],"")</f>
        <v/>
      </c>
      <c r="C1690" s="20" t="str" cm="1">
        <f t="array" ref="C1690">IF(Table2[[#This Row],[Max_num_drones]:[Max_num_drones]]=4,Table2[[#This Row],[Solving_time]:[Solving_time]],"")</f>
        <v/>
      </c>
      <c r="D1690" s="20" t="str" cm="1">
        <f t="array" ref="D1690">IF(Table2[[#This Row],[Max_num_drones]:[Max_num_drones]]=5,Table2[[#This Row],[Solving_time]:[Solving_time]],"")</f>
        <v/>
      </c>
    </row>
    <row r="1691" spans="1:4">
      <c r="A1691" s="20" t="str" cm="1">
        <f t="array" ref="A1691">IF(Table2[[#This Row],[Max_num_drones]:[Max_num_drones]]=2,Table2[[#This Row],[Solving_time]:[Solving_time]],"")</f>
        <v/>
      </c>
      <c r="B1691" s="20" t="str" cm="1">
        <f t="array" ref="B1691">IF(Table2[[#This Row],[Max_num_drones]:[Max_num_drones]]=3,Table2[[#This Row],[Solving_time]:[Solving_time]],"")</f>
        <v/>
      </c>
      <c r="C1691" s="20" t="str" cm="1">
        <f t="array" ref="C1691">IF(Table2[[#This Row],[Max_num_drones]:[Max_num_drones]]=4,Table2[[#This Row],[Solving_time]:[Solving_time]],"")</f>
        <v/>
      </c>
      <c r="D1691" s="20" t="str" cm="1">
        <f t="array" ref="D1691">IF(Table2[[#This Row],[Max_num_drones]:[Max_num_drones]]=5,Table2[[#This Row],[Solving_time]:[Solving_time]],"")</f>
        <v/>
      </c>
    </row>
    <row r="1692" spans="1:4">
      <c r="A1692" s="20" t="str" cm="1">
        <f t="array" ref="A1692">IF(Table2[[#This Row],[Max_num_drones]:[Max_num_drones]]=2,Table2[[#This Row],[Solving_time]:[Solving_time]],"")</f>
        <v/>
      </c>
      <c r="B1692" s="20" t="str" cm="1">
        <f t="array" ref="B1692">IF(Table2[[#This Row],[Max_num_drones]:[Max_num_drones]]=3,Table2[[#This Row],[Solving_time]:[Solving_time]],"")</f>
        <v/>
      </c>
      <c r="C1692" s="20" t="str" cm="1">
        <f t="array" ref="C1692">IF(Table2[[#This Row],[Max_num_drones]:[Max_num_drones]]=4,Table2[[#This Row],[Solving_time]:[Solving_time]],"")</f>
        <v/>
      </c>
      <c r="D1692" s="20" t="str" cm="1">
        <f t="array" ref="D1692">IF(Table2[[#This Row],[Max_num_drones]:[Max_num_drones]]=5,Table2[[#This Row],[Solving_time]:[Solving_time]],"")</f>
        <v/>
      </c>
    </row>
    <row r="1693" spans="1:4">
      <c r="A1693" s="20" t="str" cm="1">
        <f t="array" ref="A1693">IF(Table2[[#This Row],[Max_num_drones]:[Max_num_drones]]=2,Table2[[#This Row],[Solving_time]:[Solving_time]],"")</f>
        <v/>
      </c>
      <c r="B1693" s="20" t="str" cm="1">
        <f t="array" ref="B1693">IF(Table2[[#This Row],[Max_num_drones]:[Max_num_drones]]=3,Table2[[#This Row],[Solving_time]:[Solving_time]],"")</f>
        <v/>
      </c>
      <c r="C1693" s="20" t="str" cm="1">
        <f t="array" ref="C1693">IF(Table2[[#This Row],[Max_num_drones]:[Max_num_drones]]=4,Table2[[#This Row],[Solving_time]:[Solving_time]],"")</f>
        <v/>
      </c>
      <c r="D1693" s="20" t="str" cm="1">
        <f t="array" ref="D1693">IF(Table2[[#This Row],[Max_num_drones]:[Max_num_drones]]=5,Table2[[#This Row],[Solving_time]:[Solving_time]],"")</f>
        <v/>
      </c>
    </row>
    <row r="1694" spans="1:4">
      <c r="A1694" s="20" t="str" cm="1">
        <f t="array" ref="A1694">IF(Table2[[#This Row],[Max_num_drones]:[Max_num_drones]]=2,Table2[[#This Row],[Solving_time]:[Solving_time]],"")</f>
        <v/>
      </c>
      <c r="B1694" s="20" t="str" cm="1">
        <f t="array" ref="B1694">IF(Table2[[#This Row],[Max_num_drones]:[Max_num_drones]]=3,Table2[[#This Row],[Solving_time]:[Solving_time]],"")</f>
        <v/>
      </c>
      <c r="C1694" s="20" t="str" cm="1">
        <f t="array" ref="C1694">IF(Table2[[#This Row],[Max_num_drones]:[Max_num_drones]]=4,Table2[[#This Row],[Solving_time]:[Solving_time]],"")</f>
        <v/>
      </c>
      <c r="D1694" s="20" t="str" cm="1">
        <f t="array" ref="D1694">IF(Table2[[#This Row],[Max_num_drones]:[Max_num_drones]]=5,Table2[[#This Row],[Solving_time]:[Solving_time]],"")</f>
        <v/>
      </c>
    </row>
    <row r="1695" spans="1:4">
      <c r="A1695" s="20" t="str" cm="1">
        <f t="array" ref="A1695">IF(Table2[[#This Row],[Max_num_drones]:[Max_num_drones]]=2,Table2[[#This Row],[Solving_time]:[Solving_time]],"")</f>
        <v/>
      </c>
      <c r="B1695" s="20" t="str" cm="1">
        <f t="array" ref="B1695">IF(Table2[[#This Row],[Max_num_drones]:[Max_num_drones]]=3,Table2[[#This Row],[Solving_time]:[Solving_time]],"")</f>
        <v/>
      </c>
      <c r="C1695" s="20" t="str" cm="1">
        <f t="array" ref="C1695">IF(Table2[[#This Row],[Max_num_drones]:[Max_num_drones]]=4,Table2[[#This Row],[Solving_time]:[Solving_time]],"")</f>
        <v/>
      </c>
      <c r="D1695" s="20" t="str" cm="1">
        <f t="array" ref="D1695">IF(Table2[[#This Row],[Max_num_drones]:[Max_num_drones]]=5,Table2[[#This Row],[Solving_time]:[Solving_time]],"")</f>
        <v/>
      </c>
    </row>
    <row r="1696" spans="1:4">
      <c r="A1696" s="20" t="str" cm="1">
        <f t="array" ref="A1696">IF(Table2[[#This Row],[Max_num_drones]:[Max_num_drones]]=2,Table2[[#This Row],[Solving_time]:[Solving_time]],"")</f>
        <v/>
      </c>
      <c r="B1696" s="20" t="str" cm="1">
        <f t="array" ref="B1696">IF(Table2[[#This Row],[Max_num_drones]:[Max_num_drones]]=3,Table2[[#This Row],[Solving_time]:[Solving_time]],"")</f>
        <v/>
      </c>
      <c r="C1696" s="20" t="str" cm="1">
        <f t="array" ref="C1696">IF(Table2[[#This Row],[Max_num_drones]:[Max_num_drones]]=4,Table2[[#This Row],[Solving_time]:[Solving_time]],"")</f>
        <v/>
      </c>
      <c r="D1696" s="20" t="str" cm="1">
        <f t="array" ref="D1696">IF(Table2[[#This Row],[Max_num_drones]:[Max_num_drones]]=5,Table2[[#This Row],[Solving_time]:[Solving_time]],"")</f>
        <v/>
      </c>
    </row>
    <row r="1697" spans="1:4">
      <c r="A1697" s="20" t="str" cm="1">
        <f t="array" ref="A1697">IF(Table2[[#This Row],[Max_num_drones]:[Max_num_drones]]=2,Table2[[#This Row],[Solving_time]:[Solving_time]],"")</f>
        <v/>
      </c>
      <c r="B1697" s="20" t="str" cm="1">
        <f t="array" ref="B1697">IF(Table2[[#This Row],[Max_num_drones]:[Max_num_drones]]=3,Table2[[#This Row],[Solving_time]:[Solving_time]],"")</f>
        <v/>
      </c>
      <c r="C1697" s="20" t="str" cm="1">
        <f t="array" ref="C1697">IF(Table2[[#This Row],[Max_num_drones]:[Max_num_drones]]=4,Table2[[#This Row],[Solving_time]:[Solving_time]],"")</f>
        <v/>
      </c>
      <c r="D1697" s="20" t="str" cm="1">
        <f t="array" ref="D1697">IF(Table2[[#This Row],[Max_num_drones]:[Max_num_drones]]=5,Table2[[#This Row],[Solving_time]:[Solving_time]],"")</f>
        <v/>
      </c>
    </row>
    <row r="1698" spans="1:4">
      <c r="A1698" s="20" t="str" cm="1">
        <f t="array" ref="A1698">IF(Table2[[#This Row],[Max_num_drones]:[Max_num_drones]]=2,Table2[[#This Row],[Solving_time]:[Solving_time]],"")</f>
        <v/>
      </c>
      <c r="B1698" s="20" t="str" cm="1">
        <f t="array" ref="B1698">IF(Table2[[#This Row],[Max_num_drones]:[Max_num_drones]]=3,Table2[[#This Row],[Solving_time]:[Solving_time]],"")</f>
        <v/>
      </c>
      <c r="C1698" s="20" t="str" cm="1">
        <f t="array" ref="C1698">IF(Table2[[#This Row],[Max_num_drones]:[Max_num_drones]]=4,Table2[[#This Row],[Solving_time]:[Solving_time]],"")</f>
        <v/>
      </c>
      <c r="D1698" s="20" t="str" cm="1">
        <f t="array" ref="D1698">IF(Table2[[#This Row],[Max_num_drones]:[Max_num_drones]]=5,Table2[[#This Row],[Solving_time]:[Solving_time]],"")</f>
        <v/>
      </c>
    </row>
    <row r="1699" spans="1:4">
      <c r="A1699" s="20" t="str" cm="1">
        <f t="array" ref="A1699">IF(Table2[[#This Row],[Max_num_drones]:[Max_num_drones]]=2,Table2[[#This Row],[Solving_time]:[Solving_time]],"")</f>
        <v/>
      </c>
      <c r="B1699" s="20" t="str" cm="1">
        <f t="array" ref="B1699">IF(Table2[[#This Row],[Max_num_drones]:[Max_num_drones]]=3,Table2[[#This Row],[Solving_time]:[Solving_time]],"")</f>
        <v/>
      </c>
      <c r="C1699" s="20" t="str" cm="1">
        <f t="array" ref="C1699">IF(Table2[[#This Row],[Max_num_drones]:[Max_num_drones]]=4,Table2[[#This Row],[Solving_time]:[Solving_time]],"")</f>
        <v/>
      </c>
      <c r="D1699" s="20" t="str" cm="1">
        <f t="array" ref="D1699">IF(Table2[[#This Row],[Max_num_drones]:[Max_num_drones]]=5,Table2[[#This Row],[Solving_time]:[Solving_time]],"")</f>
        <v/>
      </c>
    </row>
    <row r="1700" spans="1:4">
      <c r="A1700" s="20" t="str" cm="1">
        <f t="array" ref="A1700">IF(Table2[[#This Row],[Max_num_drones]:[Max_num_drones]]=2,Table2[[#This Row],[Solving_time]:[Solving_time]],"")</f>
        <v/>
      </c>
      <c r="B1700" s="20" t="str" cm="1">
        <f t="array" ref="B1700">IF(Table2[[#This Row],[Max_num_drones]:[Max_num_drones]]=3,Table2[[#This Row],[Solving_time]:[Solving_time]],"")</f>
        <v/>
      </c>
      <c r="C1700" s="20" t="str" cm="1">
        <f t="array" ref="C1700">IF(Table2[[#This Row],[Max_num_drones]:[Max_num_drones]]=4,Table2[[#This Row],[Solving_time]:[Solving_time]],"")</f>
        <v/>
      </c>
      <c r="D1700" s="20" t="str" cm="1">
        <f t="array" ref="D1700">IF(Table2[[#This Row],[Max_num_drones]:[Max_num_drones]]=5,Table2[[#This Row],[Solving_time]:[Solving_time]],"")</f>
        <v/>
      </c>
    </row>
    <row r="1701" spans="1:4">
      <c r="A1701" s="20" t="str" cm="1">
        <f t="array" ref="A1701">IF(Table2[[#This Row],[Max_num_drones]:[Max_num_drones]]=2,Table2[[#This Row],[Solving_time]:[Solving_time]],"")</f>
        <v/>
      </c>
      <c r="B1701" s="20" t="str" cm="1">
        <f t="array" ref="B1701">IF(Table2[[#This Row],[Max_num_drones]:[Max_num_drones]]=3,Table2[[#This Row],[Solving_time]:[Solving_time]],"")</f>
        <v/>
      </c>
      <c r="C1701" s="20" t="str" cm="1">
        <f t="array" ref="C1701">IF(Table2[[#This Row],[Max_num_drones]:[Max_num_drones]]=4,Table2[[#This Row],[Solving_time]:[Solving_time]],"")</f>
        <v/>
      </c>
      <c r="D1701" s="20" t="str" cm="1">
        <f t="array" ref="D1701">IF(Table2[[#This Row],[Max_num_drones]:[Max_num_drones]]=5,Table2[[#This Row],[Solving_time]:[Solving_time]],"")</f>
        <v/>
      </c>
    </row>
    <row r="1702" spans="1:4">
      <c r="A1702" s="20" t="str" cm="1">
        <f t="array" ref="A1702">IF(Table2[[#This Row],[Max_num_drones]:[Max_num_drones]]=2,Table2[[#This Row],[Solving_time]:[Solving_time]],"")</f>
        <v/>
      </c>
      <c r="B1702" s="20" t="str" cm="1">
        <f t="array" ref="B1702">IF(Table2[[#This Row],[Max_num_drones]:[Max_num_drones]]=3,Table2[[#This Row],[Solving_time]:[Solving_time]],"")</f>
        <v/>
      </c>
      <c r="C1702" s="20" t="str" cm="1">
        <f t="array" ref="C1702">IF(Table2[[#This Row],[Max_num_drones]:[Max_num_drones]]=4,Table2[[#This Row],[Solving_time]:[Solving_time]],"")</f>
        <v/>
      </c>
      <c r="D1702" s="20" t="str" cm="1">
        <f t="array" ref="D1702">IF(Table2[[#This Row],[Max_num_drones]:[Max_num_drones]]=5,Table2[[#This Row],[Solving_time]:[Solving_time]],"")</f>
        <v/>
      </c>
    </row>
    <row r="1703" spans="1:4">
      <c r="A1703" s="20" t="str" cm="1">
        <f t="array" ref="A1703">IF(Table2[[#This Row],[Max_num_drones]:[Max_num_drones]]=2,Table2[[#This Row],[Solving_time]:[Solving_time]],"")</f>
        <v/>
      </c>
      <c r="B1703" s="20" t="str" cm="1">
        <f t="array" ref="B1703">IF(Table2[[#This Row],[Max_num_drones]:[Max_num_drones]]=3,Table2[[#This Row],[Solving_time]:[Solving_time]],"")</f>
        <v/>
      </c>
      <c r="C1703" s="20" t="str" cm="1">
        <f t="array" ref="C1703">IF(Table2[[#This Row],[Max_num_drones]:[Max_num_drones]]=4,Table2[[#This Row],[Solving_time]:[Solving_time]],"")</f>
        <v/>
      </c>
      <c r="D1703" s="20" t="str" cm="1">
        <f t="array" ref="D1703">IF(Table2[[#This Row],[Max_num_drones]:[Max_num_drones]]=5,Table2[[#This Row],[Solving_time]:[Solving_time]],"")</f>
        <v/>
      </c>
    </row>
    <row r="1704" spans="1:4">
      <c r="A1704" s="20" t="str" cm="1">
        <f t="array" ref="A1704">IF(Table2[[#This Row],[Max_num_drones]:[Max_num_drones]]=2,Table2[[#This Row],[Solving_time]:[Solving_time]],"")</f>
        <v/>
      </c>
      <c r="B1704" s="20" t="str" cm="1">
        <f t="array" ref="B1704">IF(Table2[[#This Row],[Max_num_drones]:[Max_num_drones]]=3,Table2[[#This Row],[Solving_time]:[Solving_time]],"")</f>
        <v/>
      </c>
      <c r="C1704" s="20" t="str" cm="1">
        <f t="array" ref="C1704">IF(Table2[[#This Row],[Max_num_drones]:[Max_num_drones]]=4,Table2[[#This Row],[Solving_time]:[Solving_time]],"")</f>
        <v/>
      </c>
      <c r="D1704" s="20" t="str" cm="1">
        <f t="array" ref="D1704">IF(Table2[[#This Row],[Max_num_drones]:[Max_num_drones]]=5,Table2[[#This Row],[Solving_time]:[Solving_time]],"")</f>
        <v/>
      </c>
    </row>
    <row r="1705" spans="1:4">
      <c r="A1705" s="20" t="str" cm="1">
        <f t="array" ref="A1705">IF(Table2[[#This Row],[Max_num_drones]:[Max_num_drones]]=2,Table2[[#This Row],[Solving_time]:[Solving_time]],"")</f>
        <v/>
      </c>
      <c r="B1705" s="20" t="str" cm="1">
        <f t="array" ref="B1705">IF(Table2[[#This Row],[Max_num_drones]:[Max_num_drones]]=3,Table2[[#This Row],[Solving_time]:[Solving_time]],"")</f>
        <v/>
      </c>
      <c r="C1705" s="20" t="str" cm="1">
        <f t="array" ref="C1705">IF(Table2[[#This Row],[Max_num_drones]:[Max_num_drones]]=4,Table2[[#This Row],[Solving_time]:[Solving_time]],"")</f>
        <v/>
      </c>
      <c r="D1705" s="20" t="str" cm="1">
        <f t="array" ref="D1705">IF(Table2[[#This Row],[Max_num_drones]:[Max_num_drones]]=5,Table2[[#This Row],[Solving_time]:[Solving_time]],"")</f>
        <v/>
      </c>
    </row>
    <row r="1706" spans="1:4">
      <c r="A1706" s="20" t="str" cm="1">
        <f t="array" ref="A1706">IF(Table2[[#This Row],[Max_num_drones]:[Max_num_drones]]=2,Table2[[#This Row],[Solving_time]:[Solving_time]],"")</f>
        <v/>
      </c>
      <c r="B1706" s="20" t="str" cm="1">
        <f t="array" ref="B1706">IF(Table2[[#This Row],[Max_num_drones]:[Max_num_drones]]=3,Table2[[#This Row],[Solving_time]:[Solving_time]],"")</f>
        <v/>
      </c>
      <c r="C1706" s="20" t="str" cm="1">
        <f t="array" ref="C1706">IF(Table2[[#This Row],[Max_num_drones]:[Max_num_drones]]=4,Table2[[#This Row],[Solving_time]:[Solving_time]],"")</f>
        <v/>
      </c>
      <c r="D1706" s="20" t="str" cm="1">
        <f t="array" ref="D1706">IF(Table2[[#This Row],[Max_num_drones]:[Max_num_drones]]=5,Table2[[#This Row],[Solving_time]:[Solving_time]],"")</f>
        <v/>
      </c>
    </row>
    <row r="1707" spans="1:4">
      <c r="A1707" s="20" t="str" cm="1">
        <f t="array" ref="A1707">IF(Table2[[#This Row],[Max_num_drones]:[Max_num_drones]]=2,Table2[[#This Row],[Solving_time]:[Solving_time]],"")</f>
        <v/>
      </c>
      <c r="B1707" s="20" t="str" cm="1">
        <f t="array" ref="B1707">IF(Table2[[#This Row],[Max_num_drones]:[Max_num_drones]]=3,Table2[[#This Row],[Solving_time]:[Solving_time]],"")</f>
        <v/>
      </c>
      <c r="C1707" s="20" t="str" cm="1">
        <f t="array" ref="C1707">IF(Table2[[#This Row],[Max_num_drones]:[Max_num_drones]]=4,Table2[[#This Row],[Solving_time]:[Solving_time]],"")</f>
        <v/>
      </c>
      <c r="D1707" s="20" t="str" cm="1">
        <f t="array" ref="D1707">IF(Table2[[#This Row],[Max_num_drones]:[Max_num_drones]]=5,Table2[[#This Row],[Solving_time]:[Solving_time]],"")</f>
        <v/>
      </c>
    </row>
    <row r="1708" spans="1:4">
      <c r="A1708" s="20" t="str" cm="1">
        <f t="array" ref="A1708">IF(Table2[[#This Row],[Max_num_drones]:[Max_num_drones]]=2,Table2[[#This Row],[Solving_time]:[Solving_time]],"")</f>
        <v/>
      </c>
      <c r="B1708" s="20" t="str" cm="1">
        <f t="array" ref="B1708">IF(Table2[[#This Row],[Max_num_drones]:[Max_num_drones]]=3,Table2[[#This Row],[Solving_time]:[Solving_time]],"")</f>
        <v/>
      </c>
      <c r="C1708" s="20" t="str" cm="1">
        <f t="array" ref="C1708">IF(Table2[[#This Row],[Max_num_drones]:[Max_num_drones]]=4,Table2[[#This Row],[Solving_time]:[Solving_time]],"")</f>
        <v/>
      </c>
      <c r="D1708" s="20" t="str" cm="1">
        <f t="array" ref="D1708">IF(Table2[[#This Row],[Max_num_drones]:[Max_num_drones]]=5,Table2[[#This Row],[Solving_time]:[Solving_time]],"")</f>
        <v/>
      </c>
    </row>
    <row r="1709" spans="1:4">
      <c r="A1709" s="20" t="str" cm="1">
        <f t="array" ref="A1709">IF(Table2[[#This Row],[Max_num_drones]:[Max_num_drones]]=2,Table2[[#This Row],[Solving_time]:[Solving_time]],"")</f>
        <v/>
      </c>
      <c r="B1709" s="20" t="str" cm="1">
        <f t="array" ref="B1709">IF(Table2[[#This Row],[Max_num_drones]:[Max_num_drones]]=3,Table2[[#This Row],[Solving_time]:[Solving_time]],"")</f>
        <v/>
      </c>
      <c r="C1709" s="20" t="str" cm="1">
        <f t="array" ref="C1709">IF(Table2[[#This Row],[Max_num_drones]:[Max_num_drones]]=4,Table2[[#This Row],[Solving_time]:[Solving_time]],"")</f>
        <v/>
      </c>
      <c r="D1709" s="20" t="str" cm="1">
        <f t="array" ref="D1709">IF(Table2[[#This Row],[Max_num_drones]:[Max_num_drones]]=5,Table2[[#This Row],[Solving_time]:[Solving_time]],"")</f>
        <v/>
      </c>
    </row>
    <row r="1710" spans="1:4">
      <c r="A1710" s="20" t="str" cm="1">
        <f t="array" ref="A1710">IF(Table2[[#This Row],[Max_num_drones]:[Max_num_drones]]=2,Table2[[#This Row],[Solving_time]:[Solving_time]],"")</f>
        <v/>
      </c>
      <c r="B1710" s="20" t="str" cm="1">
        <f t="array" ref="B1710">IF(Table2[[#This Row],[Max_num_drones]:[Max_num_drones]]=3,Table2[[#This Row],[Solving_time]:[Solving_time]],"")</f>
        <v/>
      </c>
      <c r="C1710" s="20" t="str" cm="1">
        <f t="array" ref="C1710">IF(Table2[[#This Row],[Max_num_drones]:[Max_num_drones]]=4,Table2[[#This Row],[Solving_time]:[Solving_time]],"")</f>
        <v/>
      </c>
      <c r="D1710" s="20" t="str" cm="1">
        <f t="array" ref="D1710">IF(Table2[[#This Row],[Max_num_drones]:[Max_num_drones]]=5,Table2[[#This Row],[Solving_time]:[Solving_time]],"")</f>
        <v/>
      </c>
    </row>
    <row r="1711" spans="1:4">
      <c r="A1711" s="20" t="str" cm="1">
        <f t="array" ref="A1711">IF(Table2[[#This Row],[Max_num_drones]:[Max_num_drones]]=2,Table2[[#This Row],[Solving_time]:[Solving_time]],"")</f>
        <v/>
      </c>
      <c r="B1711" s="20" t="str" cm="1">
        <f t="array" ref="B1711">IF(Table2[[#This Row],[Max_num_drones]:[Max_num_drones]]=3,Table2[[#This Row],[Solving_time]:[Solving_time]],"")</f>
        <v/>
      </c>
      <c r="C1711" s="20" t="str" cm="1">
        <f t="array" ref="C1711">IF(Table2[[#This Row],[Max_num_drones]:[Max_num_drones]]=4,Table2[[#This Row],[Solving_time]:[Solving_time]],"")</f>
        <v/>
      </c>
      <c r="D1711" s="20" t="str" cm="1">
        <f t="array" ref="D1711">IF(Table2[[#This Row],[Max_num_drones]:[Max_num_drones]]=5,Table2[[#This Row],[Solving_time]:[Solving_time]],"")</f>
        <v/>
      </c>
    </row>
    <row r="1712" spans="1:4">
      <c r="A1712" s="20" t="str" cm="1">
        <f t="array" ref="A1712">IF(Table2[[#This Row],[Max_num_drones]:[Max_num_drones]]=2,Table2[[#This Row],[Solving_time]:[Solving_time]],"")</f>
        <v/>
      </c>
      <c r="B1712" s="20" t="str" cm="1">
        <f t="array" ref="B1712">IF(Table2[[#This Row],[Max_num_drones]:[Max_num_drones]]=3,Table2[[#This Row],[Solving_time]:[Solving_time]],"")</f>
        <v/>
      </c>
      <c r="C1712" s="20" t="str" cm="1">
        <f t="array" ref="C1712">IF(Table2[[#This Row],[Max_num_drones]:[Max_num_drones]]=4,Table2[[#This Row],[Solving_time]:[Solving_time]],"")</f>
        <v/>
      </c>
      <c r="D1712" s="20" t="str" cm="1">
        <f t="array" ref="D1712">IF(Table2[[#This Row],[Max_num_drones]:[Max_num_drones]]=5,Table2[[#This Row],[Solving_time]:[Solving_time]],"")</f>
        <v/>
      </c>
    </row>
    <row r="1713" spans="1:4">
      <c r="A1713" s="20" t="str" cm="1">
        <f t="array" ref="A1713">IF(Table2[[#This Row],[Max_num_drones]:[Max_num_drones]]=2,Table2[[#This Row],[Solving_time]:[Solving_time]],"")</f>
        <v/>
      </c>
      <c r="B1713" s="20" t="str" cm="1">
        <f t="array" ref="B1713">IF(Table2[[#This Row],[Max_num_drones]:[Max_num_drones]]=3,Table2[[#This Row],[Solving_time]:[Solving_time]],"")</f>
        <v/>
      </c>
      <c r="C1713" s="20" t="str" cm="1">
        <f t="array" ref="C1713">IF(Table2[[#This Row],[Max_num_drones]:[Max_num_drones]]=4,Table2[[#This Row],[Solving_time]:[Solving_time]],"")</f>
        <v/>
      </c>
      <c r="D1713" s="20" t="str" cm="1">
        <f t="array" ref="D1713">IF(Table2[[#This Row],[Max_num_drones]:[Max_num_drones]]=5,Table2[[#This Row],[Solving_time]:[Solving_time]],"")</f>
        <v/>
      </c>
    </row>
    <row r="1714" spans="1:4">
      <c r="A1714" s="20" t="str" cm="1">
        <f t="array" ref="A1714">IF(Table2[[#This Row],[Max_num_drones]:[Max_num_drones]]=2,Table2[[#This Row],[Solving_time]:[Solving_time]],"")</f>
        <v/>
      </c>
      <c r="B1714" s="20" t="str" cm="1">
        <f t="array" ref="B1714">IF(Table2[[#This Row],[Max_num_drones]:[Max_num_drones]]=3,Table2[[#This Row],[Solving_time]:[Solving_time]],"")</f>
        <v/>
      </c>
      <c r="C1714" s="20" t="str" cm="1">
        <f t="array" ref="C1714">IF(Table2[[#This Row],[Max_num_drones]:[Max_num_drones]]=4,Table2[[#This Row],[Solving_time]:[Solving_time]],"")</f>
        <v/>
      </c>
      <c r="D1714" s="20" t="str" cm="1">
        <f t="array" ref="D1714">IF(Table2[[#This Row],[Max_num_drones]:[Max_num_drones]]=5,Table2[[#This Row],[Solving_time]:[Solving_time]],"")</f>
        <v/>
      </c>
    </row>
    <row r="1715" spans="1:4">
      <c r="A1715" s="20" t="str" cm="1">
        <f t="array" ref="A1715">IF(Table2[[#This Row],[Max_num_drones]:[Max_num_drones]]=2,Table2[[#This Row],[Solving_time]:[Solving_time]],"")</f>
        <v/>
      </c>
      <c r="B1715" s="20" t="str" cm="1">
        <f t="array" ref="B1715">IF(Table2[[#This Row],[Max_num_drones]:[Max_num_drones]]=3,Table2[[#This Row],[Solving_time]:[Solving_time]],"")</f>
        <v/>
      </c>
      <c r="C1715" s="20" t="str" cm="1">
        <f t="array" ref="C1715">IF(Table2[[#This Row],[Max_num_drones]:[Max_num_drones]]=4,Table2[[#This Row],[Solving_time]:[Solving_time]],"")</f>
        <v/>
      </c>
      <c r="D1715" s="20" t="str" cm="1">
        <f t="array" ref="D1715">IF(Table2[[#This Row],[Max_num_drones]:[Max_num_drones]]=5,Table2[[#This Row],[Solving_time]:[Solving_time]],"")</f>
        <v/>
      </c>
    </row>
    <row r="1716" spans="1:4">
      <c r="A1716" s="20" t="str" cm="1">
        <f t="array" ref="A1716">IF(Table2[[#This Row],[Max_num_drones]:[Max_num_drones]]=2,Table2[[#This Row],[Solving_time]:[Solving_time]],"")</f>
        <v/>
      </c>
      <c r="B1716" s="20" t="str" cm="1">
        <f t="array" ref="B1716">IF(Table2[[#This Row],[Max_num_drones]:[Max_num_drones]]=3,Table2[[#This Row],[Solving_time]:[Solving_time]],"")</f>
        <v/>
      </c>
      <c r="C1716" s="20" t="str" cm="1">
        <f t="array" ref="C1716">IF(Table2[[#This Row],[Max_num_drones]:[Max_num_drones]]=4,Table2[[#This Row],[Solving_time]:[Solving_time]],"")</f>
        <v/>
      </c>
      <c r="D1716" s="20" t="str" cm="1">
        <f t="array" ref="D1716">IF(Table2[[#This Row],[Max_num_drones]:[Max_num_drones]]=5,Table2[[#This Row],[Solving_time]:[Solving_time]],"")</f>
        <v/>
      </c>
    </row>
    <row r="1717" spans="1:4">
      <c r="A1717" s="20" t="str" cm="1">
        <f t="array" ref="A1717">IF(Table2[[#This Row],[Max_num_drones]:[Max_num_drones]]=2,Table2[[#This Row],[Solving_time]:[Solving_time]],"")</f>
        <v/>
      </c>
      <c r="B1717" s="20" t="str" cm="1">
        <f t="array" ref="B1717">IF(Table2[[#This Row],[Max_num_drones]:[Max_num_drones]]=3,Table2[[#This Row],[Solving_time]:[Solving_time]],"")</f>
        <v/>
      </c>
      <c r="C1717" s="20" t="str" cm="1">
        <f t="array" ref="C1717">IF(Table2[[#This Row],[Max_num_drones]:[Max_num_drones]]=4,Table2[[#This Row],[Solving_time]:[Solving_time]],"")</f>
        <v/>
      </c>
      <c r="D1717" s="20" t="str" cm="1">
        <f t="array" ref="D1717">IF(Table2[[#This Row],[Max_num_drones]:[Max_num_drones]]=5,Table2[[#This Row],[Solving_time]:[Solving_time]],"")</f>
        <v/>
      </c>
    </row>
    <row r="1718" spans="1:4">
      <c r="A1718" s="20" t="str" cm="1">
        <f t="array" ref="A1718">IF(Table2[[#This Row],[Max_num_drones]:[Max_num_drones]]=2,Table2[[#This Row],[Solving_time]:[Solving_time]],"")</f>
        <v/>
      </c>
      <c r="B1718" s="20" t="str" cm="1">
        <f t="array" ref="B1718">IF(Table2[[#This Row],[Max_num_drones]:[Max_num_drones]]=3,Table2[[#This Row],[Solving_time]:[Solving_time]],"")</f>
        <v/>
      </c>
      <c r="C1718" s="20" t="str" cm="1">
        <f t="array" ref="C1718">IF(Table2[[#This Row],[Max_num_drones]:[Max_num_drones]]=4,Table2[[#This Row],[Solving_time]:[Solving_time]],"")</f>
        <v/>
      </c>
      <c r="D1718" s="20" t="str" cm="1">
        <f t="array" ref="D1718">IF(Table2[[#This Row],[Max_num_drones]:[Max_num_drones]]=5,Table2[[#This Row],[Solving_time]:[Solving_time]],"")</f>
        <v/>
      </c>
    </row>
    <row r="1719" spans="1:4">
      <c r="A1719" s="20" t="str" cm="1">
        <f t="array" ref="A1719">IF(Table2[[#This Row],[Max_num_drones]:[Max_num_drones]]=2,Table2[[#This Row],[Solving_time]:[Solving_time]],"")</f>
        <v/>
      </c>
      <c r="B1719" s="20" t="str" cm="1">
        <f t="array" ref="B1719">IF(Table2[[#This Row],[Max_num_drones]:[Max_num_drones]]=3,Table2[[#This Row],[Solving_time]:[Solving_time]],"")</f>
        <v/>
      </c>
      <c r="C1719" s="20" t="str" cm="1">
        <f t="array" ref="C1719">IF(Table2[[#This Row],[Max_num_drones]:[Max_num_drones]]=4,Table2[[#This Row],[Solving_time]:[Solving_time]],"")</f>
        <v/>
      </c>
      <c r="D1719" s="20" t="str" cm="1">
        <f t="array" ref="D1719">IF(Table2[[#This Row],[Max_num_drones]:[Max_num_drones]]=5,Table2[[#This Row],[Solving_time]:[Solving_time]],"")</f>
        <v/>
      </c>
    </row>
    <row r="1720" spans="1:4">
      <c r="A1720" s="20" t="str" cm="1">
        <f t="array" ref="A1720">IF(Table2[[#This Row],[Max_num_drones]:[Max_num_drones]]=2,Table2[[#This Row],[Solving_time]:[Solving_time]],"")</f>
        <v/>
      </c>
      <c r="B1720" s="20" t="str" cm="1">
        <f t="array" ref="B1720">IF(Table2[[#This Row],[Max_num_drones]:[Max_num_drones]]=3,Table2[[#This Row],[Solving_time]:[Solving_time]],"")</f>
        <v/>
      </c>
      <c r="C1720" s="20" t="str" cm="1">
        <f t="array" ref="C1720">IF(Table2[[#This Row],[Max_num_drones]:[Max_num_drones]]=4,Table2[[#This Row],[Solving_time]:[Solving_time]],"")</f>
        <v/>
      </c>
      <c r="D1720" s="20" t="str" cm="1">
        <f t="array" ref="D1720">IF(Table2[[#This Row],[Max_num_drones]:[Max_num_drones]]=5,Table2[[#This Row],[Solving_time]:[Solving_time]],"")</f>
        <v/>
      </c>
    </row>
    <row r="1721" spans="1:4">
      <c r="A1721" s="20" t="str" cm="1">
        <f t="array" ref="A1721">IF(Table2[[#This Row],[Max_num_drones]:[Max_num_drones]]=2,Table2[[#This Row],[Solving_time]:[Solving_time]],"")</f>
        <v/>
      </c>
      <c r="B1721" s="20" t="str" cm="1">
        <f t="array" ref="B1721">IF(Table2[[#This Row],[Max_num_drones]:[Max_num_drones]]=3,Table2[[#This Row],[Solving_time]:[Solving_time]],"")</f>
        <v/>
      </c>
      <c r="C1721" s="20" t="str" cm="1">
        <f t="array" ref="C1721">IF(Table2[[#This Row],[Max_num_drones]:[Max_num_drones]]=4,Table2[[#This Row],[Solving_time]:[Solving_time]],"")</f>
        <v/>
      </c>
      <c r="D1721" s="20" t="str" cm="1">
        <f t="array" ref="D1721">IF(Table2[[#This Row],[Max_num_drones]:[Max_num_drones]]=5,Table2[[#This Row],[Solving_time]:[Solving_time]],"")</f>
        <v/>
      </c>
    </row>
    <row r="1722" spans="1:4">
      <c r="A1722" s="20" t="str" cm="1">
        <f t="array" ref="A1722">IF(Table2[[#This Row],[Max_num_drones]:[Max_num_drones]]=2,Table2[[#This Row],[Solving_time]:[Solving_time]],"")</f>
        <v/>
      </c>
      <c r="B1722" s="20" t="str" cm="1">
        <f t="array" ref="B1722">IF(Table2[[#This Row],[Max_num_drones]:[Max_num_drones]]=3,Table2[[#This Row],[Solving_time]:[Solving_time]],"")</f>
        <v/>
      </c>
      <c r="C1722" s="20" t="str" cm="1">
        <f t="array" ref="C1722">IF(Table2[[#This Row],[Max_num_drones]:[Max_num_drones]]=4,Table2[[#This Row],[Solving_time]:[Solving_time]],"")</f>
        <v/>
      </c>
      <c r="D1722" s="20" t="str" cm="1">
        <f t="array" ref="D1722">IF(Table2[[#This Row],[Max_num_drones]:[Max_num_drones]]=5,Table2[[#This Row],[Solving_time]:[Solving_time]],"")</f>
        <v/>
      </c>
    </row>
    <row r="1723" spans="1:4">
      <c r="A1723" s="20" t="str" cm="1">
        <f t="array" ref="A1723">IF(Table2[[#This Row],[Max_num_drones]:[Max_num_drones]]=2,Table2[[#This Row],[Solving_time]:[Solving_time]],"")</f>
        <v/>
      </c>
      <c r="B1723" s="20" t="str" cm="1">
        <f t="array" ref="B1723">IF(Table2[[#This Row],[Max_num_drones]:[Max_num_drones]]=3,Table2[[#This Row],[Solving_time]:[Solving_time]],"")</f>
        <v/>
      </c>
      <c r="C1723" s="20" t="str" cm="1">
        <f t="array" ref="C1723">IF(Table2[[#This Row],[Max_num_drones]:[Max_num_drones]]=4,Table2[[#This Row],[Solving_time]:[Solving_time]],"")</f>
        <v/>
      </c>
      <c r="D1723" s="20" t="str" cm="1">
        <f t="array" ref="D1723">IF(Table2[[#This Row],[Max_num_drones]:[Max_num_drones]]=5,Table2[[#This Row],[Solving_time]:[Solving_time]],"")</f>
        <v/>
      </c>
    </row>
    <row r="1724" spans="1:4">
      <c r="A1724" s="20" t="str" cm="1">
        <f t="array" ref="A1724">IF(Table2[[#This Row],[Max_num_drones]:[Max_num_drones]]=2,Table2[[#This Row],[Solving_time]:[Solving_time]],"")</f>
        <v/>
      </c>
      <c r="B1724" s="20" t="str" cm="1">
        <f t="array" ref="B1724">IF(Table2[[#This Row],[Max_num_drones]:[Max_num_drones]]=3,Table2[[#This Row],[Solving_time]:[Solving_time]],"")</f>
        <v/>
      </c>
      <c r="C1724" s="20" t="str" cm="1">
        <f t="array" ref="C1724">IF(Table2[[#This Row],[Max_num_drones]:[Max_num_drones]]=4,Table2[[#This Row],[Solving_time]:[Solving_time]],"")</f>
        <v/>
      </c>
      <c r="D1724" s="20" t="str" cm="1">
        <f t="array" ref="D1724">IF(Table2[[#This Row],[Max_num_drones]:[Max_num_drones]]=5,Table2[[#This Row],[Solving_time]:[Solving_time]],"")</f>
        <v/>
      </c>
    </row>
    <row r="1725" spans="1:4">
      <c r="A1725" s="20" t="str" cm="1">
        <f t="array" ref="A1725">IF(Table2[[#This Row],[Max_num_drones]:[Max_num_drones]]=2,Table2[[#This Row],[Solving_time]:[Solving_time]],"")</f>
        <v/>
      </c>
      <c r="B1725" s="20" t="str" cm="1">
        <f t="array" ref="B1725">IF(Table2[[#This Row],[Max_num_drones]:[Max_num_drones]]=3,Table2[[#This Row],[Solving_time]:[Solving_time]],"")</f>
        <v/>
      </c>
      <c r="C1725" s="20" t="str" cm="1">
        <f t="array" ref="C1725">IF(Table2[[#This Row],[Max_num_drones]:[Max_num_drones]]=4,Table2[[#This Row],[Solving_time]:[Solving_time]],"")</f>
        <v/>
      </c>
      <c r="D1725" s="20" t="str" cm="1">
        <f t="array" ref="D1725">IF(Table2[[#This Row],[Max_num_drones]:[Max_num_drones]]=5,Table2[[#This Row],[Solving_time]:[Solving_time]],"")</f>
        <v/>
      </c>
    </row>
    <row r="1726" spans="1:4">
      <c r="A1726" s="20" t="str" cm="1">
        <f t="array" ref="A1726">IF(Table2[[#This Row],[Max_num_drones]:[Max_num_drones]]=2,Table2[[#This Row],[Solving_time]:[Solving_time]],"")</f>
        <v/>
      </c>
      <c r="B1726" s="20" t="str" cm="1">
        <f t="array" ref="B1726">IF(Table2[[#This Row],[Max_num_drones]:[Max_num_drones]]=3,Table2[[#This Row],[Solving_time]:[Solving_time]],"")</f>
        <v/>
      </c>
      <c r="C1726" s="20" t="str" cm="1">
        <f t="array" ref="C1726">IF(Table2[[#This Row],[Max_num_drones]:[Max_num_drones]]=4,Table2[[#This Row],[Solving_time]:[Solving_time]],"")</f>
        <v/>
      </c>
      <c r="D1726" s="20" t="str" cm="1">
        <f t="array" ref="D1726">IF(Table2[[#This Row],[Max_num_drones]:[Max_num_drones]]=5,Table2[[#This Row],[Solving_time]:[Solving_time]],"")</f>
        <v/>
      </c>
    </row>
    <row r="1727" spans="1:4">
      <c r="A1727" s="20" t="str" cm="1">
        <f t="array" ref="A1727">IF(Table2[[#This Row],[Max_num_drones]:[Max_num_drones]]=2,Table2[[#This Row],[Solving_time]:[Solving_time]],"")</f>
        <v/>
      </c>
      <c r="B1727" s="20" t="str" cm="1">
        <f t="array" ref="B1727">IF(Table2[[#This Row],[Max_num_drones]:[Max_num_drones]]=3,Table2[[#This Row],[Solving_time]:[Solving_time]],"")</f>
        <v/>
      </c>
      <c r="C1727" s="20" t="str" cm="1">
        <f t="array" ref="C1727">IF(Table2[[#This Row],[Max_num_drones]:[Max_num_drones]]=4,Table2[[#This Row],[Solving_time]:[Solving_time]],"")</f>
        <v/>
      </c>
      <c r="D1727" s="20" t="str" cm="1">
        <f t="array" ref="D1727">IF(Table2[[#This Row],[Max_num_drones]:[Max_num_drones]]=5,Table2[[#This Row],[Solving_time]:[Solving_time]],"")</f>
        <v/>
      </c>
    </row>
    <row r="1728" spans="1:4">
      <c r="A1728" s="20" t="str" cm="1">
        <f t="array" ref="A1728">IF(Table2[[#This Row],[Max_num_drones]:[Max_num_drones]]=2,Table2[[#This Row],[Solving_time]:[Solving_time]],"")</f>
        <v/>
      </c>
      <c r="B1728" s="20" t="str" cm="1">
        <f t="array" ref="B1728">IF(Table2[[#This Row],[Max_num_drones]:[Max_num_drones]]=3,Table2[[#This Row],[Solving_time]:[Solving_time]],"")</f>
        <v/>
      </c>
      <c r="C1728" s="20" t="str" cm="1">
        <f t="array" ref="C1728">IF(Table2[[#This Row],[Max_num_drones]:[Max_num_drones]]=4,Table2[[#This Row],[Solving_time]:[Solving_time]],"")</f>
        <v/>
      </c>
      <c r="D1728" s="20" t="str" cm="1">
        <f t="array" ref="D1728">IF(Table2[[#This Row],[Max_num_drones]:[Max_num_drones]]=5,Table2[[#This Row],[Solving_time]:[Solving_time]],"")</f>
        <v/>
      </c>
    </row>
    <row r="1729" spans="1:4">
      <c r="A1729" s="20" t="str" cm="1">
        <f t="array" ref="A1729">IF(Table2[[#This Row],[Max_num_drones]:[Max_num_drones]]=2,Table2[[#This Row],[Solving_time]:[Solving_time]],"")</f>
        <v/>
      </c>
      <c r="B1729" s="20" t="str" cm="1">
        <f t="array" ref="B1729">IF(Table2[[#This Row],[Max_num_drones]:[Max_num_drones]]=3,Table2[[#This Row],[Solving_time]:[Solving_time]],"")</f>
        <v/>
      </c>
      <c r="C1729" s="20" t="str" cm="1">
        <f t="array" ref="C1729">IF(Table2[[#This Row],[Max_num_drones]:[Max_num_drones]]=4,Table2[[#This Row],[Solving_time]:[Solving_time]],"")</f>
        <v/>
      </c>
      <c r="D1729" s="20" t="str" cm="1">
        <f t="array" ref="D1729">IF(Table2[[#This Row],[Max_num_drones]:[Max_num_drones]]=5,Table2[[#This Row],[Solving_time]:[Solving_time]],"")</f>
        <v/>
      </c>
    </row>
    <row r="1730" spans="1:4">
      <c r="A1730" s="20" t="str" cm="1">
        <f t="array" ref="A1730">IF(Table2[[#This Row],[Max_num_drones]:[Max_num_drones]]=2,Table2[[#This Row],[Solving_time]:[Solving_time]],"")</f>
        <v/>
      </c>
      <c r="B1730" s="20" t="str" cm="1">
        <f t="array" ref="B1730">IF(Table2[[#This Row],[Max_num_drones]:[Max_num_drones]]=3,Table2[[#This Row],[Solving_time]:[Solving_time]],"")</f>
        <v/>
      </c>
      <c r="C1730" s="20" t="str" cm="1">
        <f t="array" ref="C1730">IF(Table2[[#This Row],[Max_num_drones]:[Max_num_drones]]=4,Table2[[#This Row],[Solving_time]:[Solving_time]],"")</f>
        <v/>
      </c>
      <c r="D1730" s="20" t="str" cm="1">
        <f t="array" ref="D1730">IF(Table2[[#This Row],[Max_num_drones]:[Max_num_drones]]=5,Table2[[#This Row],[Solving_time]:[Solving_time]],"")</f>
        <v/>
      </c>
    </row>
    <row r="1731" spans="1:4">
      <c r="A1731" s="20" t="str" cm="1">
        <f t="array" ref="A1731">IF(Table2[[#This Row],[Max_num_drones]:[Max_num_drones]]=2,Table2[[#This Row],[Solving_time]:[Solving_time]],"")</f>
        <v/>
      </c>
      <c r="B1731" s="20" t="str" cm="1">
        <f t="array" ref="B1731">IF(Table2[[#This Row],[Max_num_drones]:[Max_num_drones]]=3,Table2[[#This Row],[Solving_time]:[Solving_time]],"")</f>
        <v/>
      </c>
      <c r="C1731" s="20" t="str" cm="1">
        <f t="array" ref="C1731">IF(Table2[[#This Row],[Max_num_drones]:[Max_num_drones]]=4,Table2[[#This Row],[Solving_time]:[Solving_time]],"")</f>
        <v/>
      </c>
      <c r="D1731" s="20" t="str" cm="1">
        <f t="array" ref="D1731">IF(Table2[[#This Row],[Max_num_drones]:[Max_num_drones]]=5,Table2[[#This Row],[Solving_time]:[Solving_time]],"")</f>
        <v/>
      </c>
    </row>
    <row r="1732" spans="1:4">
      <c r="A1732" s="20" t="str" cm="1">
        <f t="array" ref="A1732">IF(Table2[[#This Row],[Max_num_drones]:[Max_num_drones]]=2,Table2[[#This Row],[Solving_time]:[Solving_time]],"")</f>
        <v/>
      </c>
      <c r="B1732" s="20" t="str" cm="1">
        <f t="array" ref="B1732">IF(Table2[[#This Row],[Max_num_drones]:[Max_num_drones]]=3,Table2[[#This Row],[Solving_time]:[Solving_time]],"")</f>
        <v/>
      </c>
      <c r="C1732" s="20" t="str" cm="1">
        <f t="array" ref="C1732">IF(Table2[[#This Row],[Max_num_drones]:[Max_num_drones]]=4,Table2[[#This Row],[Solving_time]:[Solving_time]],"")</f>
        <v/>
      </c>
      <c r="D1732" s="20" t="str" cm="1">
        <f t="array" ref="D1732">IF(Table2[[#This Row],[Max_num_drones]:[Max_num_drones]]=5,Table2[[#This Row],[Solving_time]:[Solving_time]],"")</f>
        <v/>
      </c>
    </row>
    <row r="1733" spans="1:4">
      <c r="A1733" s="20" t="str" cm="1">
        <f t="array" ref="A1733">IF(Table2[[#This Row],[Max_num_drones]:[Max_num_drones]]=2,Table2[[#This Row],[Solving_time]:[Solving_time]],"")</f>
        <v/>
      </c>
      <c r="B1733" s="20" t="str" cm="1">
        <f t="array" ref="B1733">IF(Table2[[#This Row],[Max_num_drones]:[Max_num_drones]]=3,Table2[[#This Row],[Solving_time]:[Solving_time]],"")</f>
        <v/>
      </c>
      <c r="C1733" s="20" t="str" cm="1">
        <f t="array" ref="C1733">IF(Table2[[#This Row],[Max_num_drones]:[Max_num_drones]]=4,Table2[[#This Row],[Solving_time]:[Solving_time]],"")</f>
        <v/>
      </c>
      <c r="D1733" s="20" t="str" cm="1">
        <f t="array" ref="D1733">IF(Table2[[#This Row],[Max_num_drones]:[Max_num_drones]]=5,Table2[[#This Row],[Solving_time]:[Solving_time]],"")</f>
        <v/>
      </c>
    </row>
    <row r="1734" spans="1:4">
      <c r="A1734" s="20" t="str" cm="1">
        <f t="array" ref="A1734">IF(Table2[[#This Row],[Max_num_drones]:[Max_num_drones]]=2,Table2[[#This Row],[Solving_time]:[Solving_time]],"")</f>
        <v/>
      </c>
      <c r="B1734" s="20" t="str" cm="1">
        <f t="array" ref="B1734">IF(Table2[[#This Row],[Max_num_drones]:[Max_num_drones]]=3,Table2[[#This Row],[Solving_time]:[Solving_time]],"")</f>
        <v/>
      </c>
      <c r="C1734" s="20" t="str" cm="1">
        <f t="array" ref="C1734">IF(Table2[[#This Row],[Max_num_drones]:[Max_num_drones]]=4,Table2[[#This Row],[Solving_time]:[Solving_time]],"")</f>
        <v/>
      </c>
      <c r="D1734" s="20" t="str" cm="1">
        <f t="array" ref="D1734">IF(Table2[[#This Row],[Max_num_drones]:[Max_num_drones]]=5,Table2[[#This Row],[Solving_time]:[Solving_time]],"")</f>
        <v/>
      </c>
    </row>
    <row r="1735" spans="1:4">
      <c r="A1735" s="20" t="str" cm="1">
        <f t="array" ref="A1735">IF(Table2[[#This Row],[Max_num_drones]:[Max_num_drones]]=2,Table2[[#This Row],[Solving_time]:[Solving_time]],"")</f>
        <v/>
      </c>
      <c r="B1735" s="20" t="str" cm="1">
        <f t="array" ref="B1735">IF(Table2[[#This Row],[Max_num_drones]:[Max_num_drones]]=3,Table2[[#This Row],[Solving_time]:[Solving_time]],"")</f>
        <v/>
      </c>
      <c r="C1735" s="20" t="str" cm="1">
        <f t="array" ref="C1735">IF(Table2[[#This Row],[Max_num_drones]:[Max_num_drones]]=4,Table2[[#This Row],[Solving_time]:[Solving_time]],"")</f>
        <v/>
      </c>
      <c r="D1735" s="20" t="str" cm="1">
        <f t="array" ref="D1735">IF(Table2[[#This Row],[Max_num_drones]:[Max_num_drones]]=5,Table2[[#This Row],[Solving_time]:[Solving_time]],"")</f>
        <v/>
      </c>
    </row>
    <row r="1736" spans="1:4">
      <c r="A1736" s="20" t="str" cm="1">
        <f t="array" ref="A1736">IF(Table2[[#This Row],[Max_num_drones]:[Max_num_drones]]=2,Table2[[#This Row],[Solving_time]:[Solving_time]],"")</f>
        <v/>
      </c>
      <c r="B1736" s="20" t="str" cm="1">
        <f t="array" ref="B1736">IF(Table2[[#This Row],[Max_num_drones]:[Max_num_drones]]=3,Table2[[#This Row],[Solving_time]:[Solving_time]],"")</f>
        <v/>
      </c>
      <c r="C1736" s="20" t="str" cm="1">
        <f t="array" ref="C1736">IF(Table2[[#This Row],[Max_num_drones]:[Max_num_drones]]=4,Table2[[#This Row],[Solving_time]:[Solving_time]],"")</f>
        <v/>
      </c>
      <c r="D1736" s="20" t="str" cm="1">
        <f t="array" ref="D1736">IF(Table2[[#This Row],[Max_num_drones]:[Max_num_drones]]=5,Table2[[#This Row],[Solving_time]:[Solving_time]],"")</f>
        <v/>
      </c>
    </row>
    <row r="1737" spans="1:4">
      <c r="A1737" s="20" t="str" cm="1">
        <f t="array" ref="A1737">IF(Table2[[#This Row],[Max_num_drones]:[Max_num_drones]]=2,Table2[[#This Row],[Solving_time]:[Solving_time]],"")</f>
        <v/>
      </c>
      <c r="B1737" s="20" t="str" cm="1">
        <f t="array" ref="B1737">IF(Table2[[#This Row],[Max_num_drones]:[Max_num_drones]]=3,Table2[[#This Row],[Solving_time]:[Solving_time]],"")</f>
        <v/>
      </c>
      <c r="C1737" s="20" t="str" cm="1">
        <f t="array" ref="C1737">IF(Table2[[#This Row],[Max_num_drones]:[Max_num_drones]]=4,Table2[[#This Row],[Solving_time]:[Solving_time]],"")</f>
        <v/>
      </c>
      <c r="D1737" s="20" t="str" cm="1">
        <f t="array" ref="D1737">IF(Table2[[#This Row],[Max_num_drones]:[Max_num_drones]]=5,Table2[[#This Row],[Solving_time]:[Solving_time]],"")</f>
        <v/>
      </c>
    </row>
    <row r="1738" spans="1:4">
      <c r="A1738" s="20" t="str" cm="1">
        <f t="array" ref="A1738">IF(Table2[[#This Row],[Max_num_drones]:[Max_num_drones]]=2,Table2[[#This Row],[Solving_time]:[Solving_time]],"")</f>
        <v/>
      </c>
      <c r="B1738" s="20" t="str" cm="1">
        <f t="array" ref="B1738">IF(Table2[[#This Row],[Max_num_drones]:[Max_num_drones]]=3,Table2[[#This Row],[Solving_time]:[Solving_time]],"")</f>
        <v/>
      </c>
      <c r="C1738" s="20" t="str" cm="1">
        <f t="array" ref="C1738">IF(Table2[[#This Row],[Max_num_drones]:[Max_num_drones]]=4,Table2[[#This Row],[Solving_time]:[Solving_time]],"")</f>
        <v/>
      </c>
      <c r="D1738" s="20" t="str" cm="1">
        <f t="array" ref="D1738">IF(Table2[[#This Row],[Max_num_drones]:[Max_num_drones]]=5,Table2[[#This Row],[Solving_time]:[Solving_time]],"")</f>
        <v/>
      </c>
    </row>
    <row r="1739" spans="1:4">
      <c r="A1739" s="20" t="str" cm="1">
        <f t="array" ref="A1739">IF(Table2[[#This Row],[Max_num_drones]:[Max_num_drones]]=2,Table2[[#This Row],[Solving_time]:[Solving_time]],"")</f>
        <v/>
      </c>
      <c r="B1739" s="20" t="str" cm="1">
        <f t="array" ref="B1739">IF(Table2[[#This Row],[Max_num_drones]:[Max_num_drones]]=3,Table2[[#This Row],[Solving_time]:[Solving_time]],"")</f>
        <v/>
      </c>
      <c r="C1739" s="20" t="str" cm="1">
        <f t="array" ref="C1739">IF(Table2[[#This Row],[Max_num_drones]:[Max_num_drones]]=4,Table2[[#This Row],[Solving_time]:[Solving_time]],"")</f>
        <v/>
      </c>
      <c r="D1739" s="20" t="str" cm="1">
        <f t="array" ref="D1739">IF(Table2[[#This Row],[Max_num_drones]:[Max_num_drones]]=5,Table2[[#This Row],[Solving_time]:[Solving_time]],"")</f>
        <v/>
      </c>
    </row>
    <row r="1740" spans="1:4">
      <c r="A1740" s="20" t="str" cm="1">
        <f t="array" ref="A1740">IF(Table2[[#This Row],[Max_num_drones]:[Max_num_drones]]=2,Table2[[#This Row],[Solving_time]:[Solving_time]],"")</f>
        <v/>
      </c>
      <c r="B1740" s="20" t="str" cm="1">
        <f t="array" ref="B1740">IF(Table2[[#This Row],[Max_num_drones]:[Max_num_drones]]=3,Table2[[#This Row],[Solving_time]:[Solving_time]],"")</f>
        <v/>
      </c>
      <c r="C1740" s="20" t="str" cm="1">
        <f t="array" ref="C1740">IF(Table2[[#This Row],[Max_num_drones]:[Max_num_drones]]=4,Table2[[#This Row],[Solving_time]:[Solving_time]],"")</f>
        <v/>
      </c>
      <c r="D1740" s="20" t="str" cm="1">
        <f t="array" ref="D1740">IF(Table2[[#This Row],[Max_num_drones]:[Max_num_drones]]=5,Table2[[#This Row],[Solving_time]:[Solving_time]],"")</f>
        <v/>
      </c>
    </row>
    <row r="1741" spans="1:4">
      <c r="A1741" s="20" t="str" cm="1">
        <f t="array" ref="A1741">IF(Table2[[#This Row],[Max_num_drones]:[Max_num_drones]]=2,Table2[[#This Row],[Solving_time]:[Solving_time]],"")</f>
        <v/>
      </c>
      <c r="B1741" s="20" t="str" cm="1">
        <f t="array" ref="B1741">IF(Table2[[#This Row],[Max_num_drones]:[Max_num_drones]]=3,Table2[[#This Row],[Solving_time]:[Solving_time]],"")</f>
        <v/>
      </c>
      <c r="C1741" s="20" t="str" cm="1">
        <f t="array" ref="C1741">IF(Table2[[#This Row],[Max_num_drones]:[Max_num_drones]]=4,Table2[[#This Row],[Solving_time]:[Solving_time]],"")</f>
        <v/>
      </c>
      <c r="D1741" s="20" t="str" cm="1">
        <f t="array" ref="D1741">IF(Table2[[#This Row],[Max_num_drones]:[Max_num_drones]]=5,Table2[[#This Row],[Solving_time]:[Solving_time]],"")</f>
        <v/>
      </c>
    </row>
    <row r="1742" spans="1:4">
      <c r="A1742" s="20" t="str" cm="1">
        <f t="array" ref="A1742">IF(Table2[[#This Row],[Max_num_drones]:[Max_num_drones]]=2,Table2[[#This Row],[Solving_time]:[Solving_time]],"")</f>
        <v/>
      </c>
      <c r="B1742" s="20" t="str" cm="1">
        <f t="array" ref="B1742">IF(Table2[[#This Row],[Max_num_drones]:[Max_num_drones]]=3,Table2[[#This Row],[Solving_time]:[Solving_time]],"")</f>
        <v/>
      </c>
      <c r="C1742" s="20" t="str" cm="1">
        <f t="array" ref="C1742">IF(Table2[[#This Row],[Max_num_drones]:[Max_num_drones]]=4,Table2[[#This Row],[Solving_time]:[Solving_time]],"")</f>
        <v/>
      </c>
      <c r="D1742" s="20" t="str" cm="1">
        <f t="array" ref="D1742">IF(Table2[[#This Row],[Max_num_drones]:[Max_num_drones]]=5,Table2[[#This Row],[Solving_time]:[Solving_time]],"")</f>
        <v/>
      </c>
    </row>
    <row r="1743" spans="1:4">
      <c r="A1743" s="20" t="str" cm="1">
        <f t="array" ref="A1743">IF(Table2[[#This Row],[Max_num_drones]:[Max_num_drones]]=2,Table2[[#This Row],[Solving_time]:[Solving_time]],"")</f>
        <v/>
      </c>
      <c r="B1743" s="20" t="str" cm="1">
        <f t="array" ref="B1743">IF(Table2[[#This Row],[Max_num_drones]:[Max_num_drones]]=3,Table2[[#This Row],[Solving_time]:[Solving_time]],"")</f>
        <v/>
      </c>
      <c r="C1743" s="20" t="str" cm="1">
        <f t="array" ref="C1743">IF(Table2[[#This Row],[Max_num_drones]:[Max_num_drones]]=4,Table2[[#This Row],[Solving_time]:[Solving_time]],"")</f>
        <v/>
      </c>
      <c r="D1743" s="20" t="str" cm="1">
        <f t="array" ref="D1743">IF(Table2[[#This Row],[Max_num_drones]:[Max_num_drones]]=5,Table2[[#This Row],[Solving_time]:[Solving_time]],"")</f>
        <v/>
      </c>
    </row>
    <row r="1744" spans="1:4">
      <c r="A1744" s="20" t="str" cm="1">
        <f t="array" ref="A1744">IF(Table2[[#This Row],[Max_num_drones]:[Max_num_drones]]=2,Table2[[#This Row],[Solving_time]:[Solving_time]],"")</f>
        <v/>
      </c>
      <c r="B1744" s="20" t="str" cm="1">
        <f t="array" ref="B1744">IF(Table2[[#This Row],[Max_num_drones]:[Max_num_drones]]=3,Table2[[#This Row],[Solving_time]:[Solving_time]],"")</f>
        <v/>
      </c>
      <c r="C1744" s="20" t="str" cm="1">
        <f t="array" ref="C1744">IF(Table2[[#This Row],[Max_num_drones]:[Max_num_drones]]=4,Table2[[#This Row],[Solving_time]:[Solving_time]],"")</f>
        <v/>
      </c>
      <c r="D1744" s="20" t="str" cm="1">
        <f t="array" ref="D1744">IF(Table2[[#This Row],[Max_num_drones]:[Max_num_drones]]=5,Table2[[#This Row],[Solving_time]:[Solving_time]],"")</f>
        <v/>
      </c>
    </row>
    <row r="1745" spans="1:4">
      <c r="A1745" s="20" t="str" cm="1">
        <f t="array" ref="A1745">IF(Table2[[#This Row],[Max_num_drones]:[Max_num_drones]]=2,Table2[[#This Row],[Solving_time]:[Solving_time]],"")</f>
        <v/>
      </c>
      <c r="B1745" s="20" t="str" cm="1">
        <f t="array" ref="B1745">IF(Table2[[#This Row],[Max_num_drones]:[Max_num_drones]]=3,Table2[[#This Row],[Solving_time]:[Solving_time]],"")</f>
        <v/>
      </c>
      <c r="C1745" s="20" t="str" cm="1">
        <f t="array" ref="C1745">IF(Table2[[#This Row],[Max_num_drones]:[Max_num_drones]]=4,Table2[[#This Row],[Solving_time]:[Solving_time]],"")</f>
        <v/>
      </c>
      <c r="D1745" s="20" t="str" cm="1">
        <f t="array" ref="D1745">IF(Table2[[#This Row],[Max_num_drones]:[Max_num_drones]]=5,Table2[[#This Row],[Solving_time]:[Solving_time]],"")</f>
        <v/>
      </c>
    </row>
    <row r="1746" spans="1:4">
      <c r="A1746" s="20" t="str" cm="1">
        <f t="array" ref="A1746">IF(Table2[[#This Row],[Max_num_drones]:[Max_num_drones]]=2,Table2[[#This Row],[Solving_time]:[Solving_time]],"")</f>
        <v/>
      </c>
      <c r="B1746" s="20" t="str" cm="1">
        <f t="array" ref="B1746">IF(Table2[[#This Row],[Max_num_drones]:[Max_num_drones]]=3,Table2[[#This Row],[Solving_time]:[Solving_time]],"")</f>
        <v/>
      </c>
      <c r="C1746" s="20" t="str" cm="1">
        <f t="array" ref="C1746">IF(Table2[[#This Row],[Max_num_drones]:[Max_num_drones]]=4,Table2[[#This Row],[Solving_time]:[Solving_time]],"")</f>
        <v/>
      </c>
      <c r="D1746" s="20" t="str" cm="1">
        <f t="array" ref="D1746">IF(Table2[[#This Row],[Max_num_drones]:[Max_num_drones]]=5,Table2[[#This Row],[Solving_time]:[Solving_time]],"")</f>
        <v/>
      </c>
    </row>
    <row r="1747" spans="1:4">
      <c r="A1747" s="20" t="str" cm="1">
        <f t="array" ref="A1747">IF(Table2[[#This Row],[Max_num_drones]:[Max_num_drones]]=2,Table2[[#This Row],[Solving_time]:[Solving_time]],"")</f>
        <v/>
      </c>
      <c r="B1747" s="20" t="str" cm="1">
        <f t="array" ref="B1747">IF(Table2[[#This Row],[Max_num_drones]:[Max_num_drones]]=3,Table2[[#This Row],[Solving_time]:[Solving_time]],"")</f>
        <v/>
      </c>
      <c r="C1747" s="20" t="str" cm="1">
        <f t="array" ref="C1747">IF(Table2[[#This Row],[Max_num_drones]:[Max_num_drones]]=4,Table2[[#This Row],[Solving_time]:[Solving_time]],"")</f>
        <v/>
      </c>
      <c r="D1747" s="20" t="str" cm="1">
        <f t="array" ref="D1747">IF(Table2[[#This Row],[Max_num_drones]:[Max_num_drones]]=5,Table2[[#This Row],[Solving_time]:[Solving_time]],"")</f>
        <v/>
      </c>
    </row>
    <row r="1748" spans="1:4">
      <c r="A1748" s="20" t="str" cm="1">
        <f t="array" ref="A1748">IF(Table2[[#This Row],[Max_num_drones]:[Max_num_drones]]=2,Table2[[#This Row],[Solving_time]:[Solving_time]],"")</f>
        <v/>
      </c>
      <c r="B1748" s="20" t="str" cm="1">
        <f t="array" ref="B1748">IF(Table2[[#This Row],[Max_num_drones]:[Max_num_drones]]=3,Table2[[#This Row],[Solving_time]:[Solving_time]],"")</f>
        <v/>
      </c>
      <c r="C1748" s="20" t="str" cm="1">
        <f t="array" ref="C1748">IF(Table2[[#This Row],[Max_num_drones]:[Max_num_drones]]=4,Table2[[#This Row],[Solving_time]:[Solving_time]],"")</f>
        <v/>
      </c>
      <c r="D1748" s="20" t="str" cm="1">
        <f t="array" ref="D1748">IF(Table2[[#This Row],[Max_num_drones]:[Max_num_drones]]=5,Table2[[#This Row],[Solving_time]:[Solving_time]],"")</f>
        <v/>
      </c>
    </row>
    <row r="1749" spans="1:4">
      <c r="A1749" s="20" t="str" cm="1">
        <f t="array" ref="A1749">IF(Table2[[#This Row],[Max_num_drones]:[Max_num_drones]]=2,Table2[[#This Row],[Solving_time]:[Solving_time]],"")</f>
        <v/>
      </c>
      <c r="B1749" s="20" t="str" cm="1">
        <f t="array" ref="B1749">IF(Table2[[#This Row],[Max_num_drones]:[Max_num_drones]]=3,Table2[[#This Row],[Solving_time]:[Solving_time]],"")</f>
        <v/>
      </c>
      <c r="C1749" s="20" t="str" cm="1">
        <f t="array" ref="C1749">IF(Table2[[#This Row],[Max_num_drones]:[Max_num_drones]]=4,Table2[[#This Row],[Solving_time]:[Solving_time]],"")</f>
        <v/>
      </c>
      <c r="D1749" s="20" t="str" cm="1">
        <f t="array" ref="D1749">IF(Table2[[#This Row],[Max_num_drones]:[Max_num_drones]]=5,Table2[[#This Row],[Solving_time]:[Solving_time]],"")</f>
        <v/>
      </c>
    </row>
    <row r="1750" spans="1:4">
      <c r="A1750" s="20" t="str" cm="1">
        <f t="array" ref="A1750">IF(Table2[[#This Row],[Max_num_drones]:[Max_num_drones]]=2,Table2[[#This Row],[Solving_time]:[Solving_time]],"")</f>
        <v/>
      </c>
      <c r="B1750" s="20" t="str" cm="1">
        <f t="array" ref="B1750">IF(Table2[[#This Row],[Max_num_drones]:[Max_num_drones]]=3,Table2[[#This Row],[Solving_time]:[Solving_time]],"")</f>
        <v/>
      </c>
      <c r="C1750" s="20" t="str" cm="1">
        <f t="array" ref="C1750">IF(Table2[[#This Row],[Max_num_drones]:[Max_num_drones]]=4,Table2[[#This Row],[Solving_time]:[Solving_time]],"")</f>
        <v/>
      </c>
      <c r="D1750" s="20" t="str" cm="1">
        <f t="array" ref="D1750">IF(Table2[[#This Row],[Max_num_drones]:[Max_num_drones]]=5,Table2[[#This Row],[Solving_time]:[Solving_time]],"")</f>
        <v/>
      </c>
    </row>
    <row r="1751" spans="1:4">
      <c r="A1751" s="20" t="str" cm="1">
        <f t="array" ref="A1751">IF(Table2[[#This Row],[Max_num_drones]:[Max_num_drones]]=2,Table2[[#This Row],[Solving_time]:[Solving_time]],"")</f>
        <v/>
      </c>
      <c r="B1751" s="20" t="str" cm="1">
        <f t="array" ref="B1751">IF(Table2[[#This Row],[Max_num_drones]:[Max_num_drones]]=3,Table2[[#This Row],[Solving_time]:[Solving_time]],"")</f>
        <v/>
      </c>
      <c r="C1751" s="20" t="str" cm="1">
        <f t="array" ref="C1751">IF(Table2[[#This Row],[Max_num_drones]:[Max_num_drones]]=4,Table2[[#This Row],[Solving_time]:[Solving_time]],"")</f>
        <v/>
      </c>
      <c r="D1751" s="20" t="str" cm="1">
        <f t="array" ref="D1751">IF(Table2[[#This Row],[Max_num_drones]:[Max_num_drones]]=5,Table2[[#This Row],[Solving_time]:[Solving_time]],"")</f>
        <v/>
      </c>
    </row>
    <row r="1752" spans="1:4">
      <c r="A1752" s="20" t="str" cm="1">
        <f t="array" ref="A1752">IF(Table2[[#This Row],[Max_num_drones]:[Max_num_drones]]=2,Table2[[#This Row],[Solving_time]:[Solving_time]],"")</f>
        <v/>
      </c>
      <c r="B1752" s="20" t="str" cm="1">
        <f t="array" ref="B1752">IF(Table2[[#This Row],[Max_num_drones]:[Max_num_drones]]=3,Table2[[#This Row],[Solving_time]:[Solving_time]],"")</f>
        <v/>
      </c>
      <c r="C1752" s="20" t="str" cm="1">
        <f t="array" ref="C1752">IF(Table2[[#This Row],[Max_num_drones]:[Max_num_drones]]=4,Table2[[#This Row],[Solving_time]:[Solving_time]],"")</f>
        <v/>
      </c>
      <c r="D1752" s="20" t="str" cm="1">
        <f t="array" ref="D1752">IF(Table2[[#This Row],[Max_num_drones]:[Max_num_drones]]=5,Table2[[#This Row],[Solving_time]:[Solving_time]],"")</f>
        <v/>
      </c>
    </row>
    <row r="1753" spans="1:4">
      <c r="A1753" s="20" t="str" cm="1">
        <f t="array" ref="A1753">IF(Table2[[#This Row],[Max_num_drones]:[Max_num_drones]]=2,Table2[[#This Row],[Solving_time]:[Solving_time]],"")</f>
        <v/>
      </c>
      <c r="B1753" s="20" t="str" cm="1">
        <f t="array" ref="B1753">IF(Table2[[#This Row],[Max_num_drones]:[Max_num_drones]]=3,Table2[[#This Row],[Solving_time]:[Solving_time]],"")</f>
        <v/>
      </c>
      <c r="C1753" s="20" t="str" cm="1">
        <f t="array" ref="C1753">IF(Table2[[#This Row],[Max_num_drones]:[Max_num_drones]]=4,Table2[[#This Row],[Solving_time]:[Solving_time]],"")</f>
        <v/>
      </c>
      <c r="D1753" s="20" t="str" cm="1">
        <f t="array" ref="D1753">IF(Table2[[#This Row],[Max_num_drones]:[Max_num_drones]]=5,Table2[[#This Row],[Solving_time]:[Solving_time]],"")</f>
        <v/>
      </c>
    </row>
    <row r="1754" spans="1:4">
      <c r="A1754" s="20" t="str" cm="1">
        <f t="array" ref="A1754">IF(Table2[[#This Row],[Max_num_drones]:[Max_num_drones]]=2,Table2[[#This Row],[Solving_time]:[Solving_time]],"")</f>
        <v/>
      </c>
      <c r="B1754" s="20" t="str" cm="1">
        <f t="array" ref="B1754">IF(Table2[[#This Row],[Max_num_drones]:[Max_num_drones]]=3,Table2[[#This Row],[Solving_time]:[Solving_time]],"")</f>
        <v/>
      </c>
      <c r="C1754" s="20" t="str" cm="1">
        <f t="array" ref="C1754">IF(Table2[[#This Row],[Max_num_drones]:[Max_num_drones]]=4,Table2[[#This Row],[Solving_time]:[Solving_time]],"")</f>
        <v/>
      </c>
      <c r="D1754" s="20" t="str" cm="1">
        <f t="array" ref="D1754">IF(Table2[[#This Row],[Max_num_drones]:[Max_num_drones]]=5,Table2[[#This Row],[Solving_time]:[Solving_time]],"")</f>
        <v/>
      </c>
    </row>
    <row r="1755" spans="1:4">
      <c r="A1755" s="20" t="str" cm="1">
        <f t="array" ref="A1755">IF(Table2[[#This Row],[Max_num_drones]:[Max_num_drones]]=2,Table2[[#This Row],[Solving_time]:[Solving_time]],"")</f>
        <v/>
      </c>
      <c r="B1755" s="20" t="str" cm="1">
        <f t="array" ref="B1755">IF(Table2[[#This Row],[Max_num_drones]:[Max_num_drones]]=3,Table2[[#This Row],[Solving_time]:[Solving_time]],"")</f>
        <v/>
      </c>
      <c r="C1755" s="20" t="str" cm="1">
        <f t="array" ref="C1755">IF(Table2[[#This Row],[Max_num_drones]:[Max_num_drones]]=4,Table2[[#This Row],[Solving_time]:[Solving_time]],"")</f>
        <v/>
      </c>
      <c r="D1755" s="20" t="str" cm="1">
        <f t="array" ref="D1755">IF(Table2[[#This Row],[Max_num_drones]:[Max_num_drones]]=5,Table2[[#This Row],[Solving_time]:[Solving_time]],"")</f>
        <v/>
      </c>
    </row>
    <row r="1756" spans="1:4">
      <c r="A1756" s="20" t="str" cm="1">
        <f t="array" ref="A1756">IF(Table2[[#This Row],[Max_num_drones]:[Max_num_drones]]=2,Table2[[#This Row],[Solving_time]:[Solving_time]],"")</f>
        <v/>
      </c>
      <c r="B1756" s="20" t="str" cm="1">
        <f t="array" ref="B1756">IF(Table2[[#This Row],[Max_num_drones]:[Max_num_drones]]=3,Table2[[#This Row],[Solving_time]:[Solving_time]],"")</f>
        <v/>
      </c>
      <c r="C1756" s="20" t="str" cm="1">
        <f t="array" ref="C1756">IF(Table2[[#This Row],[Max_num_drones]:[Max_num_drones]]=4,Table2[[#This Row],[Solving_time]:[Solving_time]],"")</f>
        <v/>
      </c>
      <c r="D1756" s="20" t="str" cm="1">
        <f t="array" ref="D1756">IF(Table2[[#This Row],[Max_num_drones]:[Max_num_drones]]=5,Table2[[#This Row],[Solving_time]:[Solving_time]],"")</f>
        <v/>
      </c>
    </row>
    <row r="1757" spans="1:4">
      <c r="A1757" s="20" t="str" cm="1">
        <f t="array" ref="A1757">IF(Table2[[#This Row],[Max_num_drones]:[Max_num_drones]]=2,Table2[[#This Row],[Solving_time]:[Solving_time]],"")</f>
        <v/>
      </c>
      <c r="B1757" s="20" t="str" cm="1">
        <f t="array" ref="B1757">IF(Table2[[#This Row],[Max_num_drones]:[Max_num_drones]]=3,Table2[[#This Row],[Solving_time]:[Solving_time]],"")</f>
        <v/>
      </c>
      <c r="C1757" s="20" t="str" cm="1">
        <f t="array" ref="C1757">IF(Table2[[#This Row],[Max_num_drones]:[Max_num_drones]]=4,Table2[[#This Row],[Solving_time]:[Solving_time]],"")</f>
        <v/>
      </c>
      <c r="D1757" s="20" t="str" cm="1">
        <f t="array" ref="D1757">IF(Table2[[#This Row],[Max_num_drones]:[Max_num_drones]]=5,Table2[[#This Row],[Solving_time]:[Solving_time]],"")</f>
        <v/>
      </c>
    </row>
    <row r="1758" spans="1:4">
      <c r="A1758" s="20" t="str" cm="1">
        <f t="array" ref="A1758">IF(Table2[[#This Row],[Max_num_drones]:[Max_num_drones]]=2,Table2[[#This Row],[Solving_time]:[Solving_time]],"")</f>
        <v/>
      </c>
      <c r="B1758" s="20" t="str" cm="1">
        <f t="array" ref="B1758">IF(Table2[[#This Row],[Max_num_drones]:[Max_num_drones]]=3,Table2[[#This Row],[Solving_time]:[Solving_time]],"")</f>
        <v/>
      </c>
      <c r="C1758" s="20" t="str" cm="1">
        <f t="array" ref="C1758">IF(Table2[[#This Row],[Max_num_drones]:[Max_num_drones]]=4,Table2[[#This Row],[Solving_time]:[Solving_time]],"")</f>
        <v/>
      </c>
      <c r="D1758" s="20" t="str" cm="1">
        <f t="array" ref="D1758">IF(Table2[[#This Row],[Max_num_drones]:[Max_num_drones]]=5,Table2[[#This Row],[Solving_time]:[Solving_time]],"")</f>
        <v/>
      </c>
    </row>
    <row r="1759" spans="1:4">
      <c r="A1759" s="20" t="str" cm="1">
        <f t="array" ref="A1759">IF(Table2[[#This Row],[Max_num_drones]:[Max_num_drones]]=2,Table2[[#This Row],[Solving_time]:[Solving_time]],"")</f>
        <v/>
      </c>
      <c r="B1759" s="20" t="str" cm="1">
        <f t="array" ref="B1759">IF(Table2[[#This Row],[Max_num_drones]:[Max_num_drones]]=3,Table2[[#This Row],[Solving_time]:[Solving_time]],"")</f>
        <v/>
      </c>
      <c r="C1759" s="20" t="str" cm="1">
        <f t="array" ref="C1759">IF(Table2[[#This Row],[Max_num_drones]:[Max_num_drones]]=4,Table2[[#This Row],[Solving_time]:[Solving_time]],"")</f>
        <v/>
      </c>
      <c r="D1759" s="20" t="str" cm="1">
        <f t="array" ref="D1759">IF(Table2[[#This Row],[Max_num_drones]:[Max_num_drones]]=5,Table2[[#This Row],[Solving_time]:[Solving_time]],"")</f>
        <v/>
      </c>
    </row>
    <row r="1760" spans="1:4">
      <c r="A1760" s="20" t="str" cm="1">
        <f t="array" ref="A1760">IF(Table2[[#This Row],[Max_num_drones]:[Max_num_drones]]=2,Table2[[#This Row],[Solving_time]:[Solving_time]],"")</f>
        <v/>
      </c>
      <c r="B1760" s="20" t="str" cm="1">
        <f t="array" ref="B1760">IF(Table2[[#This Row],[Max_num_drones]:[Max_num_drones]]=3,Table2[[#This Row],[Solving_time]:[Solving_time]],"")</f>
        <v/>
      </c>
      <c r="C1760" s="20" t="str" cm="1">
        <f t="array" ref="C1760">IF(Table2[[#This Row],[Max_num_drones]:[Max_num_drones]]=4,Table2[[#This Row],[Solving_time]:[Solving_time]],"")</f>
        <v/>
      </c>
      <c r="D1760" s="20" t="str" cm="1">
        <f t="array" ref="D1760">IF(Table2[[#This Row],[Max_num_drones]:[Max_num_drones]]=5,Table2[[#This Row],[Solving_time]:[Solving_time]],"")</f>
        <v/>
      </c>
    </row>
    <row r="1761" spans="1:4">
      <c r="A1761" s="20" t="str" cm="1">
        <f t="array" ref="A1761">IF(Table2[[#This Row],[Max_num_drones]:[Max_num_drones]]=2,Table2[[#This Row],[Solving_time]:[Solving_time]],"")</f>
        <v/>
      </c>
      <c r="B1761" s="20" t="str" cm="1">
        <f t="array" ref="B1761">IF(Table2[[#This Row],[Max_num_drones]:[Max_num_drones]]=3,Table2[[#This Row],[Solving_time]:[Solving_time]],"")</f>
        <v/>
      </c>
      <c r="C1761" s="20" t="str" cm="1">
        <f t="array" ref="C1761">IF(Table2[[#This Row],[Max_num_drones]:[Max_num_drones]]=4,Table2[[#This Row],[Solving_time]:[Solving_time]],"")</f>
        <v/>
      </c>
      <c r="D1761" s="20" t="str" cm="1">
        <f t="array" ref="D1761">IF(Table2[[#This Row],[Max_num_drones]:[Max_num_drones]]=5,Table2[[#This Row],[Solving_time]:[Solving_time]],"")</f>
        <v/>
      </c>
    </row>
    <row r="1762" spans="1:4">
      <c r="A1762" s="20" t="str" cm="1">
        <f t="array" ref="A1762">IF(Table2[[#This Row],[Max_num_drones]:[Max_num_drones]]=2,Table2[[#This Row],[Solving_time]:[Solving_time]],"")</f>
        <v/>
      </c>
      <c r="B1762" s="20" t="str" cm="1">
        <f t="array" ref="B1762">IF(Table2[[#This Row],[Max_num_drones]:[Max_num_drones]]=3,Table2[[#This Row],[Solving_time]:[Solving_time]],"")</f>
        <v/>
      </c>
      <c r="C1762" s="20" t="str" cm="1">
        <f t="array" ref="C1762">IF(Table2[[#This Row],[Max_num_drones]:[Max_num_drones]]=4,Table2[[#This Row],[Solving_time]:[Solving_time]],"")</f>
        <v/>
      </c>
      <c r="D1762" s="20" t="str" cm="1">
        <f t="array" ref="D1762">IF(Table2[[#This Row],[Max_num_drones]:[Max_num_drones]]=5,Table2[[#This Row],[Solving_time]:[Solving_time]],"")</f>
        <v/>
      </c>
    </row>
    <row r="1763" spans="1:4">
      <c r="A1763" s="20" t="str" cm="1">
        <f t="array" ref="A1763">IF(Table2[[#This Row],[Max_num_drones]:[Max_num_drones]]=2,Table2[[#This Row],[Solving_time]:[Solving_time]],"")</f>
        <v/>
      </c>
      <c r="B1763" s="20" t="str" cm="1">
        <f t="array" ref="B1763">IF(Table2[[#This Row],[Max_num_drones]:[Max_num_drones]]=3,Table2[[#This Row],[Solving_time]:[Solving_time]],"")</f>
        <v/>
      </c>
      <c r="C1763" s="20" t="str" cm="1">
        <f t="array" ref="C1763">IF(Table2[[#This Row],[Max_num_drones]:[Max_num_drones]]=4,Table2[[#This Row],[Solving_time]:[Solving_time]],"")</f>
        <v/>
      </c>
      <c r="D1763" s="20" t="str" cm="1">
        <f t="array" ref="D1763">IF(Table2[[#This Row],[Max_num_drones]:[Max_num_drones]]=5,Table2[[#This Row],[Solving_time]:[Solving_time]],"")</f>
        <v/>
      </c>
    </row>
    <row r="1764" spans="1:4">
      <c r="A1764" s="20" t="str" cm="1">
        <f t="array" ref="A1764">IF(Table2[[#This Row],[Max_num_drones]:[Max_num_drones]]=2,Table2[[#This Row],[Solving_time]:[Solving_time]],"")</f>
        <v/>
      </c>
      <c r="B1764" s="20" t="str" cm="1">
        <f t="array" ref="B1764">IF(Table2[[#This Row],[Max_num_drones]:[Max_num_drones]]=3,Table2[[#This Row],[Solving_time]:[Solving_time]],"")</f>
        <v/>
      </c>
      <c r="C1764" s="20" t="str" cm="1">
        <f t="array" ref="C1764">IF(Table2[[#This Row],[Max_num_drones]:[Max_num_drones]]=4,Table2[[#This Row],[Solving_time]:[Solving_time]],"")</f>
        <v/>
      </c>
      <c r="D1764" s="20" t="str" cm="1">
        <f t="array" ref="D1764">IF(Table2[[#This Row],[Max_num_drones]:[Max_num_drones]]=5,Table2[[#This Row],[Solving_time]:[Solving_time]],"")</f>
        <v/>
      </c>
    </row>
    <row r="1765" spans="1:4">
      <c r="A1765" s="20" t="str" cm="1">
        <f t="array" ref="A1765">IF(Table2[[#This Row],[Max_num_drones]:[Max_num_drones]]=2,Table2[[#This Row],[Solving_time]:[Solving_time]],"")</f>
        <v/>
      </c>
      <c r="B1765" s="20" t="str" cm="1">
        <f t="array" ref="B1765">IF(Table2[[#This Row],[Max_num_drones]:[Max_num_drones]]=3,Table2[[#This Row],[Solving_time]:[Solving_time]],"")</f>
        <v/>
      </c>
      <c r="C1765" s="20" t="str" cm="1">
        <f t="array" ref="C1765">IF(Table2[[#This Row],[Max_num_drones]:[Max_num_drones]]=4,Table2[[#This Row],[Solving_time]:[Solving_time]],"")</f>
        <v/>
      </c>
      <c r="D1765" s="20" t="str" cm="1">
        <f t="array" ref="D1765">IF(Table2[[#This Row],[Max_num_drones]:[Max_num_drones]]=5,Table2[[#This Row],[Solving_time]:[Solving_time]],"")</f>
        <v/>
      </c>
    </row>
    <row r="1766" spans="1:4">
      <c r="A1766" s="20" t="str" cm="1">
        <f t="array" ref="A1766">IF(Table2[[#This Row],[Max_num_drones]:[Max_num_drones]]=2,Table2[[#This Row],[Solving_time]:[Solving_time]],"")</f>
        <v/>
      </c>
      <c r="B1766" s="20" t="str" cm="1">
        <f t="array" ref="B1766">IF(Table2[[#This Row],[Max_num_drones]:[Max_num_drones]]=3,Table2[[#This Row],[Solving_time]:[Solving_time]],"")</f>
        <v/>
      </c>
      <c r="C1766" s="20" t="str" cm="1">
        <f t="array" ref="C1766">IF(Table2[[#This Row],[Max_num_drones]:[Max_num_drones]]=4,Table2[[#This Row],[Solving_time]:[Solving_time]],"")</f>
        <v/>
      </c>
      <c r="D1766" s="20" t="str" cm="1">
        <f t="array" ref="D1766">IF(Table2[[#This Row],[Max_num_drones]:[Max_num_drones]]=5,Table2[[#This Row],[Solving_time]:[Solving_time]],"")</f>
        <v/>
      </c>
    </row>
    <row r="1767" spans="1:4">
      <c r="A1767" s="20" t="str" cm="1">
        <f t="array" ref="A1767">IF(Table2[[#This Row],[Max_num_drones]:[Max_num_drones]]=2,Table2[[#This Row],[Solving_time]:[Solving_time]],"")</f>
        <v/>
      </c>
      <c r="B1767" s="20" t="str" cm="1">
        <f t="array" ref="B1767">IF(Table2[[#This Row],[Max_num_drones]:[Max_num_drones]]=3,Table2[[#This Row],[Solving_time]:[Solving_time]],"")</f>
        <v/>
      </c>
      <c r="C1767" s="20" t="str" cm="1">
        <f t="array" ref="C1767">IF(Table2[[#This Row],[Max_num_drones]:[Max_num_drones]]=4,Table2[[#This Row],[Solving_time]:[Solving_time]],"")</f>
        <v/>
      </c>
      <c r="D1767" s="20" t="str" cm="1">
        <f t="array" ref="D1767">IF(Table2[[#This Row],[Max_num_drones]:[Max_num_drones]]=5,Table2[[#This Row],[Solving_time]:[Solving_time]],"")</f>
        <v/>
      </c>
    </row>
    <row r="1768" spans="1:4">
      <c r="A1768" s="20" t="str" cm="1">
        <f t="array" ref="A1768">IF(Table2[[#This Row],[Max_num_drones]:[Max_num_drones]]=2,Table2[[#This Row],[Solving_time]:[Solving_time]],"")</f>
        <v/>
      </c>
      <c r="B1768" s="20" t="str" cm="1">
        <f t="array" ref="B1768">IF(Table2[[#This Row],[Max_num_drones]:[Max_num_drones]]=3,Table2[[#This Row],[Solving_time]:[Solving_time]],"")</f>
        <v/>
      </c>
      <c r="C1768" s="20" t="str" cm="1">
        <f t="array" ref="C1768">IF(Table2[[#This Row],[Max_num_drones]:[Max_num_drones]]=4,Table2[[#This Row],[Solving_time]:[Solving_time]],"")</f>
        <v/>
      </c>
      <c r="D1768" s="20" t="str" cm="1">
        <f t="array" ref="D1768">IF(Table2[[#This Row],[Max_num_drones]:[Max_num_drones]]=5,Table2[[#This Row],[Solving_time]:[Solving_time]],"")</f>
        <v/>
      </c>
    </row>
    <row r="1769" spans="1:4">
      <c r="A1769" s="20" t="str" cm="1">
        <f t="array" ref="A1769">IF(Table2[[#This Row],[Max_num_drones]:[Max_num_drones]]=2,Table2[[#This Row],[Solving_time]:[Solving_time]],"")</f>
        <v/>
      </c>
      <c r="B1769" s="20" t="str" cm="1">
        <f t="array" ref="B1769">IF(Table2[[#This Row],[Max_num_drones]:[Max_num_drones]]=3,Table2[[#This Row],[Solving_time]:[Solving_time]],"")</f>
        <v/>
      </c>
      <c r="C1769" s="20" t="str" cm="1">
        <f t="array" ref="C1769">IF(Table2[[#This Row],[Max_num_drones]:[Max_num_drones]]=4,Table2[[#This Row],[Solving_time]:[Solving_time]],"")</f>
        <v/>
      </c>
      <c r="D1769" s="20" t="str" cm="1">
        <f t="array" ref="D1769">IF(Table2[[#This Row],[Max_num_drones]:[Max_num_drones]]=5,Table2[[#This Row],[Solving_time]:[Solving_time]],"")</f>
        <v/>
      </c>
    </row>
    <row r="1770" spans="1:4">
      <c r="A1770" s="20" t="str" cm="1">
        <f t="array" ref="A1770">IF(Table2[[#This Row],[Max_num_drones]:[Max_num_drones]]=2,Table2[[#This Row],[Solving_time]:[Solving_time]],"")</f>
        <v/>
      </c>
      <c r="B1770" s="20" t="str" cm="1">
        <f t="array" ref="B1770">IF(Table2[[#This Row],[Max_num_drones]:[Max_num_drones]]=3,Table2[[#This Row],[Solving_time]:[Solving_time]],"")</f>
        <v/>
      </c>
      <c r="C1770" s="20" t="str" cm="1">
        <f t="array" ref="C1770">IF(Table2[[#This Row],[Max_num_drones]:[Max_num_drones]]=4,Table2[[#This Row],[Solving_time]:[Solving_time]],"")</f>
        <v/>
      </c>
      <c r="D1770" s="20" t="str" cm="1">
        <f t="array" ref="D1770">IF(Table2[[#This Row],[Max_num_drones]:[Max_num_drones]]=5,Table2[[#This Row],[Solving_time]:[Solving_time]],"")</f>
        <v/>
      </c>
    </row>
    <row r="1771" spans="1:4">
      <c r="A1771" s="20" t="str" cm="1">
        <f t="array" ref="A1771">IF(Table2[[#This Row],[Max_num_drones]:[Max_num_drones]]=2,Table2[[#This Row],[Solving_time]:[Solving_time]],"")</f>
        <v/>
      </c>
      <c r="B1771" s="20" t="str" cm="1">
        <f t="array" ref="B1771">IF(Table2[[#This Row],[Max_num_drones]:[Max_num_drones]]=3,Table2[[#This Row],[Solving_time]:[Solving_time]],"")</f>
        <v/>
      </c>
      <c r="C1771" s="20" t="str" cm="1">
        <f t="array" ref="C1771">IF(Table2[[#This Row],[Max_num_drones]:[Max_num_drones]]=4,Table2[[#This Row],[Solving_time]:[Solving_time]],"")</f>
        <v/>
      </c>
      <c r="D1771" s="20" t="str" cm="1">
        <f t="array" ref="D1771">IF(Table2[[#This Row],[Max_num_drones]:[Max_num_drones]]=5,Table2[[#This Row],[Solving_time]:[Solving_time]],"")</f>
        <v/>
      </c>
    </row>
    <row r="1772" spans="1:4">
      <c r="A1772" s="20" t="str" cm="1">
        <f t="array" ref="A1772">IF(Table2[[#This Row],[Max_num_drones]:[Max_num_drones]]=2,Table2[[#This Row],[Solving_time]:[Solving_time]],"")</f>
        <v/>
      </c>
      <c r="B1772" s="20" t="str" cm="1">
        <f t="array" ref="B1772">IF(Table2[[#This Row],[Max_num_drones]:[Max_num_drones]]=3,Table2[[#This Row],[Solving_time]:[Solving_time]],"")</f>
        <v/>
      </c>
      <c r="C1772" s="20" t="str" cm="1">
        <f t="array" ref="C1772">IF(Table2[[#This Row],[Max_num_drones]:[Max_num_drones]]=4,Table2[[#This Row],[Solving_time]:[Solving_time]],"")</f>
        <v/>
      </c>
      <c r="D1772" s="20" t="str" cm="1">
        <f t="array" ref="D1772">IF(Table2[[#This Row],[Max_num_drones]:[Max_num_drones]]=5,Table2[[#This Row],[Solving_time]:[Solving_time]],"")</f>
        <v/>
      </c>
    </row>
    <row r="1773" spans="1:4">
      <c r="A1773" s="20" t="str" cm="1">
        <f t="array" ref="A1773">IF(Table2[[#This Row],[Max_num_drones]:[Max_num_drones]]=2,Table2[[#This Row],[Solving_time]:[Solving_time]],"")</f>
        <v/>
      </c>
      <c r="B1773" s="20" t="str" cm="1">
        <f t="array" ref="B1773">IF(Table2[[#This Row],[Max_num_drones]:[Max_num_drones]]=3,Table2[[#This Row],[Solving_time]:[Solving_time]],"")</f>
        <v/>
      </c>
      <c r="C1773" s="20" t="str" cm="1">
        <f t="array" ref="C1773">IF(Table2[[#This Row],[Max_num_drones]:[Max_num_drones]]=4,Table2[[#This Row],[Solving_time]:[Solving_time]],"")</f>
        <v/>
      </c>
      <c r="D1773" s="20" t="str" cm="1">
        <f t="array" ref="D1773">IF(Table2[[#This Row],[Max_num_drones]:[Max_num_drones]]=5,Table2[[#This Row],[Solving_time]:[Solving_time]],"")</f>
        <v/>
      </c>
    </row>
    <row r="1774" spans="1:4">
      <c r="A1774" s="20" t="str" cm="1">
        <f t="array" ref="A1774">IF(Table2[[#This Row],[Max_num_drones]:[Max_num_drones]]=2,Table2[[#This Row],[Solving_time]:[Solving_time]],"")</f>
        <v/>
      </c>
      <c r="B1774" s="20" t="str" cm="1">
        <f t="array" ref="B1774">IF(Table2[[#This Row],[Max_num_drones]:[Max_num_drones]]=3,Table2[[#This Row],[Solving_time]:[Solving_time]],"")</f>
        <v/>
      </c>
      <c r="C1774" s="20" t="str" cm="1">
        <f t="array" ref="C1774">IF(Table2[[#This Row],[Max_num_drones]:[Max_num_drones]]=4,Table2[[#This Row],[Solving_time]:[Solving_time]],"")</f>
        <v/>
      </c>
      <c r="D1774" s="20" t="str" cm="1">
        <f t="array" ref="D1774">IF(Table2[[#This Row],[Max_num_drones]:[Max_num_drones]]=5,Table2[[#This Row],[Solving_time]:[Solving_time]],"")</f>
        <v/>
      </c>
    </row>
    <row r="1775" spans="1:4">
      <c r="A1775" s="20" t="str" cm="1">
        <f t="array" ref="A1775">IF(Table2[[#This Row],[Max_num_drones]:[Max_num_drones]]=2,Table2[[#This Row],[Solving_time]:[Solving_time]],"")</f>
        <v/>
      </c>
      <c r="B1775" s="20" t="str" cm="1">
        <f t="array" ref="B1775">IF(Table2[[#This Row],[Max_num_drones]:[Max_num_drones]]=3,Table2[[#This Row],[Solving_time]:[Solving_time]],"")</f>
        <v/>
      </c>
      <c r="C1775" s="20" t="str" cm="1">
        <f t="array" ref="C1775">IF(Table2[[#This Row],[Max_num_drones]:[Max_num_drones]]=4,Table2[[#This Row],[Solving_time]:[Solving_time]],"")</f>
        <v/>
      </c>
      <c r="D1775" s="20" t="str" cm="1">
        <f t="array" ref="D1775">IF(Table2[[#This Row],[Max_num_drones]:[Max_num_drones]]=5,Table2[[#This Row],[Solving_time]:[Solving_time]],"")</f>
        <v/>
      </c>
    </row>
    <row r="1776" spans="1:4">
      <c r="A1776" s="20" t="str" cm="1">
        <f t="array" ref="A1776">IF(Table2[[#This Row],[Max_num_drones]:[Max_num_drones]]=2,Table2[[#This Row],[Solving_time]:[Solving_time]],"")</f>
        <v/>
      </c>
      <c r="B1776" s="20" t="str" cm="1">
        <f t="array" ref="B1776">IF(Table2[[#This Row],[Max_num_drones]:[Max_num_drones]]=3,Table2[[#This Row],[Solving_time]:[Solving_time]],"")</f>
        <v/>
      </c>
      <c r="C1776" s="20" t="str" cm="1">
        <f t="array" ref="C1776">IF(Table2[[#This Row],[Max_num_drones]:[Max_num_drones]]=4,Table2[[#This Row],[Solving_time]:[Solving_time]],"")</f>
        <v/>
      </c>
      <c r="D1776" s="20" t="str" cm="1">
        <f t="array" ref="D1776">IF(Table2[[#This Row],[Max_num_drones]:[Max_num_drones]]=5,Table2[[#This Row],[Solving_time]:[Solving_time]],"")</f>
        <v/>
      </c>
    </row>
    <row r="1777" spans="1:4">
      <c r="A1777" s="20" t="str" cm="1">
        <f t="array" ref="A1777">IF(Table2[[#This Row],[Max_num_drones]:[Max_num_drones]]=2,Table2[[#This Row],[Solving_time]:[Solving_time]],"")</f>
        <v/>
      </c>
      <c r="B1777" s="20" t="str" cm="1">
        <f t="array" ref="B1777">IF(Table2[[#This Row],[Max_num_drones]:[Max_num_drones]]=3,Table2[[#This Row],[Solving_time]:[Solving_time]],"")</f>
        <v/>
      </c>
      <c r="C1777" s="20" t="str" cm="1">
        <f t="array" ref="C1777">IF(Table2[[#This Row],[Max_num_drones]:[Max_num_drones]]=4,Table2[[#This Row],[Solving_time]:[Solving_time]],"")</f>
        <v/>
      </c>
      <c r="D1777" s="20" t="str" cm="1">
        <f t="array" ref="D1777">IF(Table2[[#This Row],[Max_num_drones]:[Max_num_drones]]=5,Table2[[#This Row],[Solving_time]:[Solving_time]],"")</f>
        <v/>
      </c>
    </row>
    <row r="1778" spans="1:4">
      <c r="A1778" s="20" t="str" cm="1">
        <f t="array" ref="A1778">IF(Table2[[#This Row],[Max_num_drones]:[Max_num_drones]]=2,Table2[[#This Row],[Solving_time]:[Solving_time]],"")</f>
        <v/>
      </c>
      <c r="B1778" s="20" t="str" cm="1">
        <f t="array" ref="B1778">IF(Table2[[#This Row],[Max_num_drones]:[Max_num_drones]]=3,Table2[[#This Row],[Solving_time]:[Solving_time]],"")</f>
        <v/>
      </c>
      <c r="C1778" s="20" t="str" cm="1">
        <f t="array" ref="C1778">IF(Table2[[#This Row],[Max_num_drones]:[Max_num_drones]]=4,Table2[[#This Row],[Solving_time]:[Solving_time]],"")</f>
        <v/>
      </c>
      <c r="D1778" s="20" t="str" cm="1">
        <f t="array" ref="D1778">IF(Table2[[#This Row],[Max_num_drones]:[Max_num_drones]]=5,Table2[[#This Row],[Solving_time]:[Solving_time]],"")</f>
        <v/>
      </c>
    </row>
    <row r="1779" spans="1:4">
      <c r="A1779" s="20" t="str" cm="1">
        <f t="array" ref="A1779">IF(Table2[[#This Row],[Max_num_drones]:[Max_num_drones]]=2,Table2[[#This Row],[Solving_time]:[Solving_time]],"")</f>
        <v/>
      </c>
      <c r="B1779" s="20" t="str" cm="1">
        <f t="array" ref="B1779">IF(Table2[[#This Row],[Max_num_drones]:[Max_num_drones]]=3,Table2[[#This Row],[Solving_time]:[Solving_time]],"")</f>
        <v/>
      </c>
      <c r="C1779" s="20" t="str" cm="1">
        <f t="array" ref="C1779">IF(Table2[[#This Row],[Max_num_drones]:[Max_num_drones]]=4,Table2[[#This Row],[Solving_time]:[Solving_time]],"")</f>
        <v/>
      </c>
      <c r="D1779" s="20" t="str" cm="1">
        <f t="array" ref="D1779">IF(Table2[[#This Row],[Max_num_drones]:[Max_num_drones]]=5,Table2[[#This Row],[Solving_time]:[Solving_time]],"")</f>
        <v/>
      </c>
    </row>
    <row r="1780" spans="1:4">
      <c r="A1780" s="20" t="str" cm="1">
        <f t="array" ref="A1780">IF(Table2[[#This Row],[Max_num_drones]:[Max_num_drones]]=2,Table2[[#This Row],[Solving_time]:[Solving_time]],"")</f>
        <v/>
      </c>
      <c r="B1780" s="20" t="str" cm="1">
        <f t="array" ref="B1780">IF(Table2[[#This Row],[Max_num_drones]:[Max_num_drones]]=3,Table2[[#This Row],[Solving_time]:[Solving_time]],"")</f>
        <v/>
      </c>
      <c r="C1780" s="20" t="str" cm="1">
        <f t="array" ref="C1780">IF(Table2[[#This Row],[Max_num_drones]:[Max_num_drones]]=4,Table2[[#This Row],[Solving_time]:[Solving_time]],"")</f>
        <v/>
      </c>
      <c r="D1780" s="20" t="str" cm="1">
        <f t="array" ref="D1780">IF(Table2[[#This Row],[Max_num_drones]:[Max_num_drones]]=5,Table2[[#This Row],[Solving_time]:[Solving_time]],"")</f>
        <v/>
      </c>
    </row>
    <row r="1781" spans="1:4">
      <c r="A1781" s="20" t="str" cm="1">
        <f t="array" ref="A1781">IF(Table2[[#This Row],[Max_num_drones]:[Max_num_drones]]=2,Table2[[#This Row],[Solving_time]:[Solving_time]],"")</f>
        <v/>
      </c>
      <c r="B1781" s="20" t="str" cm="1">
        <f t="array" ref="B1781">IF(Table2[[#This Row],[Max_num_drones]:[Max_num_drones]]=3,Table2[[#This Row],[Solving_time]:[Solving_time]],"")</f>
        <v/>
      </c>
      <c r="C1781" s="20" t="str" cm="1">
        <f t="array" ref="C1781">IF(Table2[[#This Row],[Max_num_drones]:[Max_num_drones]]=4,Table2[[#This Row],[Solving_time]:[Solving_time]],"")</f>
        <v/>
      </c>
      <c r="D1781" s="20" t="str" cm="1">
        <f t="array" ref="D1781">IF(Table2[[#This Row],[Max_num_drones]:[Max_num_drones]]=5,Table2[[#This Row],[Solving_time]:[Solving_time]],"")</f>
        <v/>
      </c>
    </row>
    <row r="1782" spans="1:4">
      <c r="A1782" s="20" t="str" cm="1">
        <f t="array" ref="A1782">IF(Table2[[#This Row],[Max_num_drones]:[Max_num_drones]]=2,Table2[[#This Row],[Solving_time]:[Solving_time]],"")</f>
        <v/>
      </c>
      <c r="B1782" s="20" t="str" cm="1">
        <f t="array" ref="B1782">IF(Table2[[#This Row],[Max_num_drones]:[Max_num_drones]]=3,Table2[[#This Row],[Solving_time]:[Solving_time]],"")</f>
        <v/>
      </c>
      <c r="C1782" s="20" t="str" cm="1">
        <f t="array" ref="C1782">IF(Table2[[#This Row],[Max_num_drones]:[Max_num_drones]]=4,Table2[[#This Row],[Solving_time]:[Solving_time]],"")</f>
        <v/>
      </c>
      <c r="D1782" s="20" t="str" cm="1">
        <f t="array" ref="D1782">IF(Table2[[#This Row],[Max_num_drones]:[Max_num_drones]]=5,Table2[[#This Row],[Solving_time]:[Solving_time]],"")</f>
        <v/>
      </c>
    </row>
    <row r="1783" spans="1:4">
      <c r="A1783" s="20" t="str" cm="1">
        <f t="array" ref="A1783">IF(Table2[[#This Row],[Max_num_drones]:[Max_num_drones]]=2,Table2[[#This Row],[Solving_time]:[Solving_time]],"")</f>
        <v/>
      </c>
      <c r="B1783" s="20" t="str" cm="1">
        <f t="array" ref="B1783">IF(Table2[[#This Row],[Max_num_drones]:[Max_num_drones]]=3,Table2[[#This Row],[Solving_time]:[Solving_time]],"")</f>
        <v/>
      </c>
      <c r="C1783" s="20" t="str" cm="1">
        <f t="array" ref="C1783">IF(Table2[[#This Row],[Max_num_drones]:[Max_num_drones]]=4,Table2[[#This Row],[Solving_time]:[Solving_time]],"")</f>
        <v/>
      </c>
      <c r="D1783" s="20" t="str" cm="1">
        <f t="array" ref="D1783">IF(Table2[[#This Row],[Max_num_drones]:[Max_num_drones]]=5,Table2[[#This Row],[Solving_time]:[Solving_time]],"")</f>
        <v/>
      </c>
    </row>
    <row r="1784" spans="1:4">
      <c r="A1784" s="20" t="str" cm="1">
        <f t="array" ref="A1784">IF(Table2[[#This Row],[Max_num_drones]:[Max_num_drones]]=2,Table2[[#This Row],[Solving_time]:[Solving_time]],"")</f>
        <v/>
      </c>
      <c r="B1784" s="20" t="str" cm="1">
        <f t="array" ref="B1784">IF(Table2[[#This Row],[Max_num_drones]:[Max_num_drones]]=3,Table2[[#This Row],[Solving_time]:[Solving_time]],"")</f>
        <v/>
      </c>
      <c r="C1784" s="20" t="str" cm="1">
        <f t="array" ref="C1784">IF(Table2[[#This Row],[Max_num_drones]:[Max_num_drones]]=4,Table2[[#This Row],[Solving_time]:[Solving_time]],"")</f>
        <v/>
      </c>
      <c r="D1784" s="20" t="str" cm="1">
        <f t="array" ref="D1784">IF(Table2[[#This Row],[Max_num_drones]:[Max_num_drones]]=5,Table2[[#This Row],[Solving_time]:[Solving_time]],"")</f>
        <v/>
      </c>
    </row>
    <row r="1785" spans="1:4">
      <c r="A1785" s="20" t="str" cm="1">
        <f t="array" ref="A1785">IF(Table2[[#This Row],[Max_num_drones]:[Max_num_drones]]=2,Table2[[#This Row],[Solving_time]:[Solving_time]],"")</f>
        <v/>
      </c>
      <c r="B1785" s="20" t="str" cm="1">
        <f t="array" ref="B1785">IF(Table2[[#This Row],[Max_num_drones]:[Max_num_drones]]=3,Table2[[#This Row],[Solving_time]:[Solving_time]],"")</f>
        <v/>
      </c>
      <c r="C1785" s="20" t="str" cm="1">
        <f t="array" ref="C1785">IF(Table2[[#This Row],[Max_num_drones]:[Max_num_drones]]=4,Table2[[#This Row],[Solving_time]:[Solving_time]],"")</f>
        <v/>
      </c>
      <c r="D1785" s="20" t="str" cm="1">
        <f t="array" ref="D1785">IF(Table2[[#This Row],[Max_num_drones]:[Max_num_drones]]=5,Table2[[#This Row],[Solving_time]:[Solving_time]],"")</f>
        <v/>
      </c>
    </row>
    <row r="1786" spans="1:4">
      <c r="A1786" s="20" t="str" cm="1">
        <f t="array" ref="A1786">IF(Table2[[#This Row],[Max_num_drones]:[Max_num_drones]]=2,Table2[[#This Row],[Solving_time]:[Solving_time]],"")</f>
        <v/>
      </c>
      <c r="B1786" s="20" t="str" cm="1">
        <f t="array" ref="B1786">IF(Table2[[#This Row],[Max_num_drones]:[Max_num_drones]]=3,Table2[[#This Row],[Solving_time]:[Solving_time]],"")</f>
        <v/>
      </c>
      <c r="C1786" s="20" t="str" cm="1">
        <f t="array" ref="C1786">IF(Table2[[#This Row],[Max_num_drones]:[Max_num_drones]]=4,Table2[[#This Row],[Solving_time]:[Solving_time]],"")</f>
        <v/>
      </c>
      <c r="D1786" s="20" t="str" cm="1">
        <f t="array" ref="D1786">IF(Table2[[#This Row],[Max_num_drones]:[Max_num_drones]]=5,Table2[[#This Row],[Solving_time]:[Solving_time]],"")</f>
        <v/>
      </c>
    </row>
    <row r="1787" spans="1:4">
      <c r="A1787" s="20" t="str" cm="1">
        <f t="array" ref="A1787">IF(Table2[[#This Row],[Max_num_drones]:[Max_num_drones]]=2,Table2[[#This Row],[Solving_time]:[Solving_time]],"")</f>
        <v/>
      </c>
      <c r="B1787" s="20" t="str" cm="1">
        <f t="array" ref="B1787">IF(Table2[[#This Row],[Max_num_drones]:[Max_num_drones]]=3,Table2[[#This Row],[Solving_time]:[Solving_time]],"")</f>
        <v/>
      </c>
      <c r="C1787" s="20" t="str" cm="1">
        <f t="array" ref="C1787">IF(Table2[[#This Row],[Max_num_drones]:[Max_num_drones]]=4,Table2[[#This Row],[Solving_time]:[Solving_time]],"")</f>
        <v/>
      </c>
      <c r="D1787" s="20" t="str" cm="1">
        <f t="array" ref="D1787">IF(Table2[[#This Row],[Max_num_drones]:[Max_num_drones]]=5,Table2[[#This Row],[Solving_time]:[Solving_time]],"")</f>
        <v/>
      </c>
    </row>
    <row r="1788" spans="1:4">
      <c r="A1788" s="20" t="str" cm="1">
        <f t="array" ref="A1788">IF(Table2[[#This Row],[Max_num_drones]:[Max_num_drones]]=2,Table2[[#This Row],[Solving_time]:[Solving_time]],"")</f>
        <v/>
      </c>
      <c r="B1788" s="20" t="str" cm="1">
        <f t="array" ref="B1788">IF(Table2[[#This Row],[Max_num_drones]:[Max_num_drones]]=3,Table2[[#This Row],[Solving_time]:[Solving_time]],"")</f>
        <v/>
      </c>
      <c r="C1788" s="20" t="str" cm="1">
        <f t="array" ref="C1788">IF(Table2[[#This Row],[Max_num_drones]:[Max_num_drones]]=4,Table2[[#This Row],[Solving_time]:[Solving_time]],"")</f>
        <v/>
      </c>
      <c r="D1788" s="20" t="str" cm="1">
        <f t="array" ref="D1788">IF(Table2[[#This Row],[Max_num_drones]:[Max_num_drones]]=5,Table2[[#This Row],[Solving_time]:[Solving_time]],"")</f>
        <v/>
      </c>
    </row>
    <row r="1789" spans="1:4">
      <c r="A1789" s="20" t="str" cm="1">
        <f t="array" ref="A1789">IF(Table2[[#This Row],[Max_num_drones]:[Max_num_drones]]=2,Table2[[#This Row],[Solving_time]:[Solving_time]],"")</f>
        <v/>
      </c>
      <c r="B1789" s="20" t="str" cm="1">
        <f t="array" ref="B1789">IF(Table2[[#This Row],[Max_num_drones]:[Max_num_drones]]=3,Table2[[#This Row],[Solving_time]:[Solving_time]],"")</f>
        <v/>
      </c>
      <c r="C1789" s="20" t="str" cm="1">
        <f t="array" ref="C1789">IF(Table2[[#This Row],[Max_num_drones]:[Max_num_drones]]=4,Table2[[#This Row],[Solving_time]:[Solving_time]],"")</f>
        <v/>
      </c>
      <c r="D1789" s="20" t="str" cm="1">
        <f t="array" ref="D1789">IF(Table2[[#This Row],[Max_num_drones]:[Max_num_drones]]=5,Table2[[#This Row],[Solving_time]:[Solving_time]],"")</f>
        <v/>
      </c>
    </row>
    <row r="1790" spans="1:4">
      <c r="A1790" s="20" t="str" cm="1">
        <f t="array" ref="A1790">IF(Table2[[#This Row],[Max_num_drones]:[Max_num_drones]]=2,Table2[[#This Row],[Solving_time]:[Solving_time]],"")</f>
        <v/>
      </c>
      <c r="B1790" s="20" t="str" cm="1">
        <f t="array" ref="B1790">IF(Table2[[#This Row],[Max_num_drones]:[Max_num_drones]]=3,Table2[[#This Row],[Solving_time]:[Solving_time]],"")</f>
        <v/>
      </c>
      <c r="C1790" s="20" t="str" cm="1">
        <f t="array" ref="C1790">IF(Table2[[#This Row],[Max_num_drones]:[Max_num_drones]]=4,Table2[[#This Row],[Solving_time]:[Solving_time]],"")</f>
        <v/>
      </c>
      <c r="D1790" s="20" t="str" cm="1">
        <f t="array" ref="D1790">IF(Table2[[#This Row],[Max_num_drones]:[Max_num_drones]]=5,Table2[[#This Row],[Solving_time]:[Solving_time]],"")</f>
        <v/>
      </c>
    </row>
    <row r="1791" spans="1:4">
      <c r="A1791" s="20" t="str" cm="1">
        <f t="array" ref="A1791">IF(Table2[[#This Row],[Max_num_drones]:[Max_num_drones]]=2,Table2[[#This Row],[Solving_time]:[Solving_time]],"")</f>
        <v/>
      </c>
      <c r="B1791" s="20" t="str" cm="1">
        <f t="array" ref="B1791">IF(Table2[[#This Row],[Max_num_drones]:[Max_num_drones]]=3,Table2[[#This Row],[Solving_time]:[Solving_time]],"")</f>
        <v/>
      </c>
      <c r="C1791" s="20" t="str" cm="1">
        <f t="array" ref="C1791">IF(Table2[[#This Row],[Max_num_drones]:[Max_num_drones]]=4,Table2[[#This Row],[Solving_time]:[Solving_time]],"")</f>
        <v/>
      </c>
      <c r="D1791" s="20" t="str" cm="1">
        <f t="array" ref="D1791">IF(Table2[[#This Row],[Max_num_drones]:[Max_num_drones]]=5,Table2[[#This Row],[Solving_time]:[Solving_time]],"")</f>
        <v/>
      </c>
    </row>
    <row r="1792" spans="1:4">
      <c r="A1792" s="20" t="str" cm="1">
        <f t="array" ref="A1792">IF(Table2[[#This Row],[Max_num_drones]:[Max_num_drones]]=2,Table2[[#This Row],[Solving_time]:[Solving_time]],"")</f>
        <v/>
      </c>
      <c r="B1792" s="20" t="str" cm="1">
        <f t="array" ref="B1792">IF(Table2[[#This Row],[Max_num_drones]:[Max_num_drones]]=3,Table2[[#This Row],[Solving_time]:[Solving_time]],"")</f>
        <v/>
      </c>
      <c r="C1792" s="20" t="str" cm="1">
        <f t="array" ref="C1792">IF(Table2[[#This Row],[Max_num_drones]:[Max_num_drones]]=4,Table2[[#This Row],[Solving_time]:[Solving_time]],"")</f>
        <v/>
      </c>
      <c r="D1792" s="20" t="str" cm="1">
        <f t="array" ref="D1792">IF(Table2[[#This Row],[Max_num_drones]:[Max_num_drones]]=5,Table2[[#This Row],[Solving_time]:[Solving_time]],"")</f>
        <v/>
      </c>
    </row>
    <row r="1793" spans="1:4">
      <c r="A1793" s="20" t="str" cm="1">
        <f t="array" ref="A1793">IF(Table2[[#This Row],[Max_num_drones]:[Max_num_drones]]=2,Table2[[#This Row],[Solving_time]:[Solving_time]],"")</f>
        <v/>
      </c>
      <c r="B1793" s="20" t="str" cm="1">
        <f t="array" ref="B1793">IF(Table2[[#This Row],[Max_num_drones]:[Max_num_drones]]=3,Table2[[#This Row],[Solving_time]:[Solving_time]],"")</f>
        <v/>
      </c>
      <c r="C1793" s="20" t="str" cm="1">
        <f t="array" ref="C1793">IF(Table2[[#This Row],[Max_num_drones]:[Max_num_drones]]=4,Table2[[#This Row],[Solving_time]:[Solving_time]],"")</f>
        <v/>
      </c>
      <c r="D1793" s="20" t="str" cm="1">
        <f t="array" ref="D1793">IF(Table2[[#This Row],[Max_num_drones]:[Max_num_drones]]=5,Table2[[#This Row],[Solving_time]:[Solving_time]],"")</f>
        <v/>
      </c>
    </row>
    <row r="1794" spans="1:4">
      <c r="A1794" s="20" t="str" cm="1">
        <f t="array" ref="A1794">IF(Table2[[#This Row],[Max_num_drones]:[Max_num_drones]]=2,Table2[[#This Row],[Solving_time]:[Solving_time]],"")</f>
        <v/>
      </c>
      <c r="B1794" s="20" t="str" cm="1">
        <f t="array" ref="B1794">IF(Table2[[#This Row],[Max_num_drones]:[Max_num_drones]]=3,Table2[[#This Row],[Solving_time]:[Solving_time]],"")</f>
        <v/>
      </c>
      <c r="C1794" s="20" t="str" cm="1">
        <f t="array" ref="C1794">IF(Table2[[#This Row],[Max_num_drones]:[Max_num_drones]]=4,Table2[[#This Row],[Solving_time]:[Solving_time]],"")</f>
        <v/>
      </c>
      <c r="D1794" s="20" t="str" cm="1">
        <f t="array" ref="D1794">IF(Table2[[#This Row],[Max_num_drones]:[Max_num_drones]]=5,Table2[[#This Row],[Solving_time]:[Solving_time]],"")</f>
        <v/>
      </c>
    </row>
    <row r="1795" spans="1:4">
      <c r="A1795" s="20" t="str" cm="1">
        <f t="array" ref="A1795">IF(Table2[[#This Row],[Max_num_drones]:[Max_num_drones]]=2,Table2[[#This Row],[Solving_time]:[Solving_time]],"")</f>
        <v/>
      </c>
      <c r="B1795" s="20" t="str" cm="1">
        <f t="array" ref="B1795">IF(Table2[[#This Row],[Max_num_drones]:[Max_num_drones]]=3,Table2[[#This Row],[Solving_time]:[Solving_time]],"")</f>
        <v/>
      </c>
      <c r="C1795" s="20" t="str" cm="1">
        <f t="array" ref="C1795">IF(Table2[[#This Row],[Max_num_drones]:[Max_num_drones]]=4,Table2[[#This Row],[Solving_time]:[Solving_time]],"")</f>
        <v/>
      </c>
      <c r="D1795" s="20" t="str" cm="1">
        <f t="array" ref="D1795">IF(Table2[[#This Row],[Max_num_drones]:[Max_num_drones]]=5,Table2[[#This Row],[Solving_time]:[Solving_time]],"")</f>
        <v/>
      </c>
    </row>
    <row r="1796" spans="1:4">
      <c r="A1796" s="20" t="str" cm="1">
        <f t="array" ref="A1796">IF(Table2[[#This Row],[Max_num_drones]:[Max_num_drones]]=2,Table2[[#This Row],[Solving_time]:[Solving_time]],"")</f>
        <v/>
      </c>
      <c r="B1796" s="20" t="str" cm="1">
        <f t="array" ref="B1796">IF(Table2[[#This Row],[Max_num_drones]:[Max_num_drones]]=3,Table2[[#This Row],[Solving_time]:[Solving_time]],"")</f>
        <v/>
      </c>
      <c r="C1796" s="20" t="str" cm="1">
        <f t="array" ref="C1796">IF(Table2[[#This Row],[Max_num_drones]:[Max_num_drones]]=4,Table2[[#This Row],[Solving_time]:[Solving_time]],"")</f>
        <v/>
      </c>
      <c r="D1796" s="20" t="str" cm="1">
        <f t="array" ref="D1796">IF(Table2[[#This Row],[Max_num_drones]:[Max_num_drones]]=5,Table2[[#This Row],[Solving_time]:[Solving_time]],"")</f>
        <v/>
      </c>
    </row>
    <row r="1797" spans="1:4">
      <c r="A1797" s="20" t="str" cm="1">
        <f t="array" ref="A1797">IF(Table2[[#This Row],[Max_num_drones]:[Max_num_drones]]=2,Table2[[#This Row],[Solving_time]:[Solving_time]],"")</f>
        <v/>
      </c>
      <c r="B1797" s="20" t="str" cm="1">
        <f t="array" ref="B1797">IF(Table2[[#This Row],[Max_num_drones]:[Max_num_drones]]=3,Table2[[#This Row],[Solving_time]:[Solving_time]],"")</f>
        <v/>
      </c>
      <c r="C1797" s="20" t="str" cm="1">
        <f t="array" ref="C1797">IF(Table2[[#This Row],[Max_num_drones]:[Max_num_drones]]=4,Table2[[#This Row],[Solving_time]:[Solving_time]],"")</f>
        <v/>
      </c>
      <c r="D1797" s="20" t="str" cm="1">
        <f t="array" ref="D1797">IF(Table2[[#This Row],[Max_num_drones]:[Max_num_drones]]=5,Table2[[#This Row],[Solving_time]:[Solving_time]],"")</f>
        <v/>
      </c>
    </row>
    <row r="1798" spans="1:4">
      <c r="A1798" s="20" t="str" cm="1">
        <f t="array" ref="A1798">IF(Table2[[#This Row],[Max_num_drones]:[Max_num_drones]]=2,Table2[[#This Row],[Solving_time]:[Solving_time]],"")</f>
        <v/>
      </c>
      <c r="B1798" s="20" t="str" cm="1">
        <f t="array" ref="B1798">IF(Table2[[#This Row],[Max_num_drones]:[Max_num_drones]]=3,Table2[[#This Row],[Solving_time]:[Solving_time]],"")</f>
        <v/>
      </c>
      <c r="C1798" s="20" t="str" cm="1">
        <f t="array" ref="C1798">IF(Table2[[#This Row],[Max_num_drones]:[Max_num_drones]]=4,Table2[[#This Row],[Solving_time]:[Solving_time]],"")</f>
        <v/>
      </c>
      <c r="D1798" s="20" t="str" cm="1">
        <f t="array" ref="D1798">IF(Table2[[#This Row],[Max_num_drones]:[Max_num_drones]]=5,Table2[[#This Row],[Solving_time]:[Solving_time]],"")</f>
        <v/>
      </c>
    </row>
    <row r="1799" spans="1:4">
      <c r="A1799" s="20" t="str" cm="1">
        <f t="array" ref="A1799">IF(Table2[[#This Row],[Max_num_drones]:[Max_num_drones]]=2,Table2[[#This Row],[Solving_time]:[Solving_time]],"")</f>
        <v/>
      </c>
      <c r="B1799" s="20" t="str" cm="1">
        <f t="array" ref="B1799">IF(Table2[[#This Row],[Max_num_drones]:[Max_num_drones]]=3,Table2[[#This Row],[Solving_time]:[Solving_time]],"")</f>
        <v/>
      </c>
      <c r="C1799" s="20" t="str" cm="1">
        <f t="array" ref="C1799">IF(Table2[[#This Row],[Max_num_drones]:[Max_num_drones]]=4,Table2[[#This Row],[Solving_time]:[Solving_time]],"")</f>
        <v/>
      </c>
      <c r="D1799" s="20" t="str" cm="1">
        <f t="array" ref="D1799">IF(Table2[[#This Row],[Max_num_drones]:[Max_num_drones]]=5,Table2[[#This Row],[Solving_time]:[Solving_time]],"")</f>
        <v/>
      </c>
    </row>
    <row r="1800" spans="1:4">
      <c r="A1800" s="20" t="str" cm="1">
        <f t="array" ref="A1800">IF(Table2[[#This Row],[Max_num_drones]:[Max_num_drones]]=2,Table2[[#This Row],[Solving_time]:[Solving_time]],"")</f>
        <v/>
      </c>
      <c r="B1800" s="20" t="str" cm="1">
        <f t="array" ref="B1800">IF(Table2[[#This Row],[Max_num_drones]:[Max_num_drones]]=3,Table2[[#This Row],[Solving_time]:[Solving_time]],"")</f>
        <v/>
      </c>
      <c r="C1800" s="20" t="str" cm="1">
        <f t="array" ref="C1800">IF(Table2[[#This Row],[Max_num_drones]:[Max_num_drones]]=4,Table2[[#This Row],[Solving_time]:[Solving_time]],"")</f>
        <v/>
      </c>
      <c r="D1800" s="20" t="str" cm="1">
        <f t="array" ref="D1800">IF(Table2[[#This Row],[Max_num_drones]:[Max_num_drones]]=5,Table2[[#This Row],[Solving_time]:[Solving_time]],"")</f>
        <v/>
      </c>
    </row>
    <row r="1801" spans="1:4">
      <c r="A1801" s="20" t="str" cm="1">
        <f t="array" ref="A1801">IF(Table2[[#This Row],[Max_num_drones]:[Max_num_drones]]=2,Table2[[#This Row],[Solving_time]:[Solving_time]],"")</f>
        <v/>
      </c>
      <c r="B1801" s="20" t="str" cm="1">
        <f t="array" ref="B1801">IF(Table2[[#This Row],[Max_num_drones]:[Max_num_drones]]=3,Table2[[#This Row],[Solving_time]:[Solving_time]],"")</f>
        <v/>
      </c>
      <c r="C1801" s="20" t="str" cm="1">
        <f t="array" ref="C1801">IF(Table2[[#This Row],[Max_num_drones]:[Max_num_drones]]=4,Table2[[#This Row],[Solving_time]:[Solving_time]],"")</f>
        <v/>
      </c>
      <c r="D1801" s="20" t="str" cm="1">
        <f t="array" ref="D1801">IF(Table2[[#This Row],[Max_num_drones]:[Max_num_drones]]=5,Table2[[#This Row],[Solving_time]:[Solving_time]],"")</f>
        <v/>
      </c>
    </row>
    <row r="1802" spans="1:4">
      <c r="A1802" s="20" t="str" cm="1">
        <f t="array" ref="A1802">IF(Table2[[#This Row],[Max_num_drones]:[Max_num_drones]]=2,Table2[[#This Row],[Solving_time]:[Solving_time]],"")</f>
        <v/>
      </c>
      <c r="B1802" s="20" t="str" cm="1">
        <f t="array" ref="B1802">IF(Table2[[#This Row],[Max_num_drones]:[Max_num_drones]]=3,Table2[[#This Row],[Solving_time]:[Solving_time]],"")</f>
        <v/>
      </c>
      <c r="C1802" s="20" t="str" cm="1">
        <f t="array" ref="C1802">IF(Table2[[#This Row],[Max_num_drones]:[Max_num_drones]]=4,Table2[[#This Row],[Solving_time]:[Solving_time]],"")</f>
        <v/>
      </c>
      <c r="D1802" s="20" t="str" cm="1">
        <f t="array" ref="D1802">IF(Table2[[#This Row],[Max_num_drones]:[Max_num_drones]]=5,Table2[[#This Row],[Solving_time]:[Solving_time]],"")</f>
        <v/>
      </c>
    </row>
    <row r="1803" spans="1:4">
      <c r="A1803" s="20" t="str" cm="1">
        <f t="array" ref="A1803">IF(Table2[[#This Row],[Max_num_drones]:[Max_num_drones]]=2,Table2[[#This Row],[Solving_time]:[Solving_time]],"")</f>
        <v/>
      </c>
      <c r="B1803" s="20" t="str" cm="1">
        <f t="array" ref="B1803">IF(Table2[[#This Row],[Max_num_drones]:[Max_num_drones]]=3,Table2[[#This Row],[Solving_time]:[Solving_time]],"")</f>
        <v/>
      </c>
      <c r="C1803" s="20" t="str" cm="1">
        <f t="array" ref="C1803">IF(Table2[[#This Row],[Max_num_drones]:[Max_num_drones]]=4,Table2[[#This Row],[Solving_time]:[Solving_time]],"")</f>
        <v/>
      </c>
      <c r="D1803" s="20" t="str" cm="1">
        <f t="array" ref="D1803">IF(Table2[[#This Row],[Max_num_drones]:[Max_num_drones]]=5,Table2[[#This Row],[Solving_time]:[Solving_time]],"")</f>
        <v/>
      </c>
    </row>
    <row r="1804" spans="1:4">
      <c r="A1804" s="20" t="str" cm="1">
        <f t="array" ref="A1804">IF(Table2[[#This Row],[Max_num_drones]:[Max_num_drones]]=2,Table2[[#This Row],[Solving_time]:[Solving_time]],"")</f>
        <v/>
      </c>
      <c r="B1804" s="20" t="str" cm="1">
        <f t="array" ref="B1804">IF(Table2[[#This Row],[Max_num_drones]:[Max_num_drones]]=3,Table2[[#This Row],[Solving_time]:[Solving_time]],"")</f>
        <v/>
      </c>
      <c r="C1804" s="20" t="str" cm="1">
        <f t="array" ref="C1804">IF(Table2[[#This Row],[Max_num_drones]:[Max_num_drones]]=4,Table2[[#This Row],[Solving_time]:[Solving_time]],"")</f>
        <v/>
      </c>
      <c r="D1804" s="20" t="str" cm="1">
        <f t="array" ref="D1804">IF(Table2[[#This Row],[Max_num_drones]:[Max_num_drones]]=5,Table2[[#This Row],[Solving_time]:[Solving_time]],"")</f>
        <v/>
      </c>
    </row>
    <row r="1805" spans="1:4">
      <c r="A1805" s="20" t="str" cm="1">
        <f t="array" ref="A1805">IF(Table2[[#This Row],[Max_num_drones]:[Max_num_drones]]=2,Table2[[#This Row],[Solving_time]:[Solving_time]],"")</f>
        <v/>
      </c>
      <c r="B1805" s="20" t="str" cm="1">
        <f t="array" ref="B1805">IF(Table2[[#This Row],[Max_num_drones]:[Max_num_drones]]=3,Table2[[#This Row],[Solving_time]:[Solving_time]],"")</f>
        <v/>
      </c>
      <c r="C1805" s="20" t="str" cm="1">
        <f t="array" ref="C1805">IF(Table2[[#This Row],[Max_num_drones]:[Max_num_drones]]=4,Table2[[#This Row],[Solving_time]:[Solving_time]],"")</f>
        <v/>
      </c>
      <c r="D1805" s="20" t="str" cm="1">
        <f t="array" ref="D1805">IF(Table2[[#This Row],[Max_num_drones]:[Max_num_drones]]=5,Table2[[#This Row],[Solving_time]:[Solving_time]],"")</f>
        <v/>
      </c>
    </row>
    <row r="1806" spans="1:4">
      <c r="A1806" s="20" t="str" cm="1">
        <f t="array" ref="A1806">IF(Table2[[#This Row],[Max_num_drones]:[Max_num_drones]]=2,Table2[[#This Row],[Solving_time]:[Solving_time]],"")</f>
        <v/>
      </c>
      <c r="B1806" s="20" t="str" cm="1">
        <f t="array" ref="B1806">IF(Table2[[#This Row],[Max_num_drones]:[Max_num_drones]]=3,Table2[[#This Row],[Solving_time]:[Solving_time]],"")</f>
        <v/>
      </c>
      <c r="C1806" s="20" t="str" cm="1">
        <f t="array" ref="C1806">IF(Table2[[#This Row],[Max_num_drones]:[Max_num_drones]]=4,Table2[[#This Row],[Solving_time]:[Solving_time]],"")</f>
        <v/>
      </c>
      <c r="D1806" s="20" t="str" cm="1">
        <f t="array" ref="D1806">IF(Table2[[#This Row],[Max_num_drones]:[Max_num_drones]]=5,Table2[[#This Row],[Solving_time]:[Solving_time]],"")</f>
        <v/>
      </c>
    </row>
    <row r="1807" spans="1:4">
      <c r="A1807" s="20" t="str" cm="1">
        <f t="array" ref="A1807">IF(Table2[[#This Row],[Max_num_drones]:[Max_num_drones]]=2,Table2[[#This Row],[Solving_time]:[Solving_time]],"")</f>
        <v/>
      </c>
      <c r="B1807" s="20" t="str" cm="1">
        <f t="array" ref="B1807">IF(Table2[[#This Row],[Max_num_drones]:[Max_num_drones]]=3,Table2[[#This Row],[Solving_time]:[Solving_time]],"")</f>
        <v/>
      </c>
      <c r="C1807" s="20" t="str" cm="1">
        <f t="array" ref="C1807">IF(Table2[[#This Row],[Max_num_drones]:[Max_num_drones]]=4,Table2[[#This Row],[Solving_time]:[Solving_time]],"")</f>
        <v/>
      </c>
      <c r="D1807" s="20" t="str" cm="1">
        <f t="array" ref="D1807">IF(Table2[[#This Row],[Max_num_drones]:[Max_num_drones]]=5,Table2[[#This Row],[Solving_time]:[Solving_time]],"")</f>
        <v/>
      </c>
    </row>
    <row r="1808" spans="1:4">
      <c r="A1808" s="20" t="str" cm="1">
        <f t="array" ref="A1808">IF(Table2[[#This Row],[Max_num_drones]:[Max_num_drones]]=2,Table2[[#This Row],[Solving_time]:[Solving_time]],"")</f>
        <v/>
      </c>
      <c r="B1808" s="20" t="str" cm="1">
        <f t="array" ref="B1808">IF(Table2[[#This Row],[Max_num_drones]:[Max_num_drones]]=3,Table2[[#This Row],[Solving_time]:[Solving_time]],"")</f>
        <v/>
      </c>
      <c r="C1808" s="20" t="str" cm="1">
        <f t="array" ref="C1808">IF(Table2[[#This Row],[Max_num_drones]:[Max_num_drones]]=4,Table2[[#This Row],[Solving_time]:[Solving_time]],"")</f>
        <v/>
      </c>
      <c r="D1808" s="20" t="str" cm="1">
        <f t="array" ref="D1808">IF(Table2[[#This Row],[Max_num_drones]:[Max_num_drones]]=5,Table2[[#This Row],[Solving_time]:[Solving_time]],"")</f>
        <v/>
      </c>
    </row>
    <row r="1809" spans="1:4">
      <c r="A1809" s="20" t="str" cm="1">
        <f t="array" ref="A1809">IF(Table2[[#This Row],[Max_num_drones]:[Max_num_drones]]=2,Table2[[#This Row],[Solving_time]:[Solving_time]],"")</f>
        <v/>
      </c>
      <c r="B1809" s="20" t="str" cm="1">
        <f t="array" ref="B1809">IF(Table2[[#This Row],[Max_num_drones]:[Max_num_drones]]=3,Table2[[#This Row],[Solving_time]:[Solving_time]],"")</f>
        <v/>
      </c>
      <c r="C1809" s="20" t="str" cm="1">
        <f t="array" ref="C1809">IF(Table2[[#This Row],[Max_num_drones]:[Max_num_drones]]=4,Table2[[#This Row],[Solving_time]:[Solving_time]],"")</f>
        <v/>
      </c>
      <c r="D1809" s="20" t="str" cm="1">
        <f t="array" ref="D1809">IF(Table2[[#This Row],[Max_num_drones]:[Max_num_drones]]=5,Table2[[#This Row],[Solving_time]:[Solving_time]],"")</f>
        <v/>
      </c>
    </row>
    <row r="1810" spans="1:4">
      <c r="A1810" s="20" t="str" cm="1">
        <f t="array" ref="A1810">IF(Table2[[#This Row],[Max_num_drones]:[Max_num_drones]]=2,Table2[[#This Row],[Solving_time]:[Solving_time]],"")</f>
        <v/>
      </c>
      <c r="B1810" s="20" t="str" cm="1">
        <f t="array" ref="B1810">IF(Table2[[#This Row],[Max_num_drones]:[Max_num_drones]]=3,Table2[[#This Row],[Solving_time]:[Solving_time]],"")</f>
        <v/>
      </c>
      <c r="C1810" s="20" t="str" cm="1">
        <f t="array" ref="C1810">IF(Table2[[#This Row],[Max_num_drones]:[Max_num_drones]]=4,Table2[[#This Row],[Solving_time]:[Solving_time]],"")</f>
        <v/>
      </c>
      <c r="D1810" s="20" t="str" cm="1">
        <f t="array" ref="D1810">IF(Table2[[#This Row],[Max_num_drones]:[Max_num_drones]]=5,Table2[[#This Row],[Solving_time]:[Solving_time]],"")</f>
        <v/>
      </c>
    </row>
    <row r="1811" spans="1:4">
      <c r="A1811" s="20" t="str" cm="1">
        <f t="array" ref="A1811">IF(Table2[[#This Row],[Max_num_drones]:[Max_num_drones]]=2,Table2[[#This Row],[Solving_time]:[Solving_time]],"")</f>
        <v/>
      </c>
      <c r="B1811" s="20" t="str" cm="1">
        <f t="array" ref="B1811">IF(Table2[[#This Row],[Max_num_drones]:[Max_num_drones]]=3,Table2[[#This Row],[Solving_time]:[Solving_time]],"")</f>
        <v/>
      </c>
      <c r="C1811" s="20" t="str" cm="1">
        <f t="array" ref="C1811">IF(Table2[[#This Row],[Max_num_drones]:[Max_num_drones]]=4,Table2[[#This Row],[Solving_time]:[Solving_time]],"")</f>
        <v/>
      </c>
      <c r="D1811" s="20" t="str" cm="1">
        <f t="array" ref="D1811">IF(Table2[[#This Row],[Max_num_drones]:[Max_num_drones]]=5,Table2[[#This Row],[Solving_time]:[Solving_time]],"")</f>
        <v/>
      </c>
    </row>
    <row r="1812" spans="1:4">
      <c r="A1812" s="20" t="str" cm="1">
        <f t="array" ref="A1812">IF(Table2[[#This Row],[Max_num_drones]:[Max_num_drones]]=2,Table2[[#This Row],[Solving_time]:[Solving_time]],"")</f>
        <v/>
      </c>
      <c r="B1812" s="20" t="str" cm="1">
        <f t="array" ref="B1812">IF(Table2[[#This Row],[Max_num_drones]:[Max_num_drones]]=3,Table2[[#This Row],[Solving_time]:[Solving_time]],"")</f>
        <v/>
      </c>
      <c r="C1812" s="20" t="str" cm="1">
        <f t="array" ref="C1812">IF(Table2[[#This Row],[Max_num_drones]:[Max_num_drones]]=4,Table2[[#This Row],[Solving_time]:[Solving_time]],"")</f>
        <v/>
      </c>
      <c r="D1812" s="20" t="str" cm="1">
        <f t="array" ref="D1812">IF(Table2[[#This Row],[Max_num_drones]:[Max_num_drones]]=5,Table2[[#This Row],[Solving_time]:[Solving_time]],"")</f>
        <v/>
      </c>
    </row>
    <row r="1813" spans="1:4">
      <c r="A1813" s="20" t="str" cm="1">
        <f t="array" ref="A1813">IF(Table2[[#This Row],[Max_num_drones]:[Max_num_drones]]=2,Table2[[#This Row],[Solving_time]:[Solving_time]],"")</f>
        <v/>
      </c>
      <c r="B1813" s="20" t="str" cm="1">
        <f t="array" ref="B1813">IF(Table2[[#This Row],[Max_num_drones]:[Max_num_drones]]=3,Table2[[#This Row],[Solving_time]:[Solving_time]],"")</f>
        <v/>
      </c>
      <c r="C1813" s="20" t="str" cm="1">
        <f t="array" ref="C1813">IF(Table2[[#This Row],[Max_num_drones]:[Max_num_drones]]=4,Table2[[#This Row],[Solving_time]:[Solving_time]],"")</f>
        <v/>
      </c>
      <c r="D1813" s="20" t="str" cm="1">
        <f t="array" ref="D1813">IF(Table2[[#This Row],[Max_num_drones]:[Max_num_drones]]=5,Table2[[#This Row],[Solving_time]:[Solving_time]],"")</f>
        <v/>
      </c>
    </row>
    <row r="1814" spans="1:4">
      <c r="A1814" s="20" t="str" cm="1">
        <f t="array" ref="A1814">IF(Table2[[#This Row],[Max_num_drones]:[Max_num_drones]]=2,Table2[[#This Row],[Solving_time]:[Solving_time]],"")</f>
        <v/>
      </c>
      <c r="B1814" s="20" t="str" cm="1">
        <f t="array" ref="B1814">IF(Table2[[#This Row],[Max_num_drones]:[Max_num_drones]]=3,Table2[[#This Row],[Solving_time]:[Solving_time]],"")</f>
        <v/>
      </c>
      <c r="C1814" s="20" t="str" cm="1">
        <f t="array" ref="C1814">IF(Table2[[#This Row],[Max_num_drones]:[Max_num_drones]]=4,Table2[[#This Row],[Solving_time]:[Solving_time]],"")</f>
        <v/>
      </c>
      <c r="D1814" s="20" t="str" cm="1">
        <f t="array" ref="D1814">IF(Table2[[#This Row],[Max_num_drones]:[Max_num_drones]]=5,Table2[[#This Row],[Solving_time]:[Solving_time]],"")</f>
        <v/>
      </c>
    </row>
    <row r="1815" spans="1:4">
      <c r="A1815" s="20" t="str" cm="1">
        <f t="array" ref="A1815">IF(Table2[[#This Row],[Max_num_drones]:[Max_num_drones]]=2,Table2[[#This Row],[Solving_time]:[Solving_time]],"")</f>
        <v/>
      </c>
      <c r="B1815" s="20" t="str" cm="1">
        <f t="array" ref="B1815">IF(Table2[[#This Row],[Max_num_drones]:[Max_num_drones]]=3,Table2[[#This Row],[Solving_time]:[Solving_time]],"")</f>
        <v/>
      </c>
      <c r="C1815" s="20" t="str" cm="1">
        <f t="array" ref="C1815">IF(Table2[[#This Row],[Max_num_drones]:[Max_num_drones]]=4,Table2[[#This Row],[Solving_time]:[Solving_time]],"")</f>
        <v/>
      </c>
      <c r="D1815" s="20" t="str" cm="1">
        <f t="array" ref="D1815">IF(Table2[[#This Row],[Max_num_drones]:[Max_num_drones]]=5,Table2[[#This Row],[Solving_time]:[Solving_time]],"")</f>
        <v/>
      </c>
    </row>
    <row r="1816" spans="1:4">
      <c r="A1816" s="20" t="str" cm="1">
        <f t="array" ref="A1816">IF(Table2[[#This Row],[Max_num_drones]:[Max_num_drones]]=2,Table2[[#This Row],[Solving_time]:[Solving_time]],"")</f>
        <v/>
      </c>
      <c r="B1816" s="20" t="str" cm="1">
        <f t="array" ref="B1816">IF(Table2[[#This Row],[Max_num_drones]:[Max_num_drones]]=3,Table2[[#This Row],[Solving_time]:[Solving_time]],"")</f>
        <v/>
      </c>
      <c r="C1816" s="20" t="str" cm="1">
        <f t="array" ref="C1816">IF(Table2[[#This Row],[Max_num_drones]:[Max_num_drones]]=4,Table2[[#This Row],[Solving_time]:[Solving_time]],"")</f>
        <v/>
      </c>
      <c r="D1816" s="20" t="str" cm="1">
        <f t="array" ref="D1816">IF(Table2[[#This Row],[Max_num_drones]:[Max_num_drones]]=5,Table2[[#This Row],[Solving_time]:[Solving_time]],"")</f>
        <v/>
      </c>
    </row>
    <row r="1817" spans="1:4">
      <c r="A1817" s="20" t="str" cm="1">
        <f t="array" ref="A1817">IF(Table2[[#This Row],[Max_num_drones]:[Max_num_drones]]=2,Table2[[#This Row],[Solving_time]:[Solving_time]],"")</f>
        <v/>
      </c>
      <c r="B1817" s="20" t="str" cm="1">
        <f t="array" ref="B1817">IF(Table2[[#This Row],[Max_num_drones]:[Max_num_drones]]=3,Table2[[#This Row],[Solving_time]:[Solving_time]],"")</f>
        <v/>
      </c>
      <c r="C1817" s="20" t="str" cm="1">
        <f t="array" ref="C1817">IF(Table2[[#This Row],[Max_num_drones]:[Max_num_drones]]=4,Table2[[#This Row],[Solving_time]:[Solving_time]],"")</f>
        <v/>
      </c>
      <c r="D1817" s="20" t="str" cm="1">
        <f t="array" ref="D1817">IF(Table2[[#This Row],[Max_num_drones]:[Max_num_drones]]=5,Table2[[#This Row],[Solving_time]:[Solving_time]],"")</f>
        <v/>
      </c>
    </row>
    <row r="1818" spans="1:4">
      <c r="A1818" s="20" t="str" cm="1">
        <f t="array" ref="A1818">IF(Table2[[#This Row],[Max_num_drones]:[Max_num_drones]]=2,Table2[[#This Row],[Solving_time]:[Solving_time]],"")</f>
        <v/>
      </c>
      <c r="B1818" s="20" t="str" cm="1">
        <f t="array" ref="B1818">IF(Table2[[#This Row],[Max_num_drones]:[Max_num_drones]]=3,Table2[[#This Row],[Solving_time]:[Solving_time]],"")</f>
        <v/>
      </c>
      <c r="C1818" s="20" t="str" cm="1">
        <f t="array" ref="C1818">IF(Table2[[#This Row],[Max_num_drones]:[Max_num_drones]]=4,Table2[[#This Row],[Solving_time]:[Solving_time]],"")</f>
        <v/>
      </c>
      <c r="D1818" s="20" t="str" cm="1">
        <f t="array" ref="D1818">IF(Table2[[#This Row],[Max_num_drones]:[Max_num_drones]]=5,Table2[[#This Row],[Solving_time]:[Solving_time]],"")</f>
        <v/>
      </c>
    </row>
    <row r="1819" spans="1:4">
      <c r="A1819" s="20" t="str" cm="1">
        <f t="array" ref="A1819">IF(Table2[[#This Row],[Max_num_drones]:[Max_num_drones]]=2,Table2[[#This Row],[Solving_time]:[Solving_time]],"")</f>
        <v/>
      </c>
      <c r="B1819" s="20" t="str" cm="1">
        <f t="array" ref="B1819">IF(Table2[[#This Row],[Max_num_drones]:[Max_num_drones]]=3,Table2[[#This Row],[Solving_time]:[Solving_time]],"")</f>
        <v/>
      </c>
      <c r="C1819" s="20" t="str" cm="1">
        <f t="array" ref="C1819">IF(Table2[[#This Row],[Max_num_drones]:[Max_num_drones]]=4,Table2[[#This Row],[Solving_time]:[Solving_time]],"")</f>
        <v/>
      </c>
      <c r="D1819" s="20" t="str" cm="1">
        <f t="array" ref="D1819">IF(Table2[[#This Row],[Max_num_drones]:[Max_num_drones]]=5,Table2[[#This Row],[Solving_time]:[Solving_time]],"")</f>
        <v/>
      </c>
    </row>
    <row r="1820" spans="1:4">
      <c r="A1820" s="20" t="str" cm="1">
        <f t="array" ref="A1820">IF(Table2[[#This Row],[Max_num_drones]:[Max_num_drones]]=2,Table2[[#This Row],[Solving_time]:[Solving_time]],"")</f>
        <v/>
      </c>
      <c r="B1820" s="20" t="str" cm="1">
        <f t="array" ref="B1820">IF(Table2[[#This Row],[Max_num_drones]:[Max_num_drones]]=3,Table2[[#This Row],[Solving_time]:[Solving_time]],"")</f>
        <v/>
      </c>
      <c r="C1820" s="20" t="str" cm="1">
        <f t="array" ref="C1820">IF(Table2[[#This Row],[Max_num_drones]:[Max_num_drones]]=4,Table2[[#This Row],[Solving_time]:[Solving_time]],"")</f>
        <v/>
      </c>
      <c r="D1820" s="20" t="str" cm="1">
        <f t="array" ref="D1820">IF(Table2[[#This Row],[Max_num_drones]:[Max_num_drones]]=5,Table2[[#This Row],[Solving_time]:[Solving_time]],"")</f>
        <v/>
      </c>
    </row>
    <row r="1821" spans="1:4">
      <c r="A1821" s="20" t="str" cm="1">
        <f t="array" ref="A1821">IF(Table2[[#This Row],[Max_num_drones]:[Max_num_drones]]=2,Table2[[#This Row],[Solving_time]:[Solving_time]],"")</f>
        <v/>
      </c>
      <c r="B1821" s="20" t="str" cm="1">
        <f t="array" ref="B1821">IF(Table2[[#This Row],[Max_num_drones]:[Max_num_drones]]=3,Table2[[#This Row],[Solving_time]:[Solving_time]],"")</f>
        <v/>
      </c>
      <c r="C1821" s="20" t="str" cm="1">
        <f t="array" ref="C1821">IF(Table2[[#This Row],[Max_num_drones]:[Max_num_drones]]=4,Table2[[#This Row],[Solving_time]:[Solving_time]],"")</f>
        <v/>
      </c>
      <c r="D1821" s="20" t="str" cm="1">
        <f t="array" ref="D1821">IF(Table2[[#This Row],[Max_num_drones]:[Max_num_drones]]=5,Table2[[#This Row],[Solving_time]:[Solving_time]],"")</f>
        <v/>
      </c>
    </row>
    <row r="1822" spans="1:4">
      <c r="A1822" s="20" t="str" cm="1">
        <f t="array" ref="A1822">IF(Table2[[#This Row],[Max_num_drones]:[Max_num_drones]]=2,Table2[[#This Row],[Solving_time]:[Solving_time]],"")</f>
        <v/>
      </c>
      <c r="B1822" s="20" t="str" cm="1">
        <f t="array" ref="B1822">IF(Table2[[#This Row],[Max_num_drones]:[Max_num_drones]]=3,Table2[[#This Row],[Solving_time]:[Solving_time]],"")</f>
        <v/>
      </c>
      <c r="C1822" s="20" t="str" cm="1">
        <f t="array" ref="C1822">IF(Table2[[#This Row],[Max_num_drones]:[Max_num_drones]]=4,Table2[[#This Row],[Solving_time]:[Solving_time]],"")</f>
        <v/>
      </c>
      <c r="D1822" s="20" t="str" cm="1">
        <f t="array" ref="D1822">IF(Table2[[#This Row],[Max_num_drones]:[Max_num_drones]]=5,Table2[[#This Row],[Solving_time]:[Solving_time]],"")</f>
        <v/>
      </c>
    </row>
    <row r="1823" spans="1:4">
      <c r="A1823" s="20" t="str" cm="1">
        <f t="array" ref="A1823">IF(Table2[[#This Row],[Max_num_drones]:[Max_num_drones]]=2,Table2[[#This Row],[Solving_time]:[Solving_time]],"")</f>
        <v/>
      </c>
      <c r="B1823" s="20" t="str" cm="1">
        <f t="array" ref="B1823">IF(Table2[[#This Row],[Max_num_drones]:[Max_num_drones]]=3,Table2[[#This Row],[Solving_time]:[Solving_time]],"")</f>
        <v/>
      </c>
      <c r="C1823" s="20" t="str" cm="1">
        <f t="array" ref="C1823">IF(Table2[[#This Row],[Max_num_drones]:[Max_num_drones]]=4,Table2[[#This Row],[Solving_time]:[Solving_time]],"")</f>
        <v/>
      </c>
      <c r="D1823" s="20" t="str" cm="1">
        <f t="array" ref="D1823">IF(Table2[[#This Row],[Max_num_drones]:[Max_num_drones]]=5,Table2[[#This Row],[Solving_time]:[Solving_time]],"")</f>
        <v/>
      </c>
    </row>
    <row r="1824" spans="1:4">
      <c r="A1824" s="20" t="str" cm="1">
        <f t="array" ref="A1824">IF(Table2[[#This Row],[Max_num_drones]:[Max_num_drones]]=2,Table2[[#This Row],[Solving_time]:[Solving_time]],"")</f>
        <v/>
      </c>
      <c r="B1824" s="20" t="str" cm="1">
        <f t="array" ref="B1824">IF(Table2[[#This Row],[Max_num_drones]:[Max_num_drones]]=3,Table2[[#This Row],[Solving_time]:[Solving_time]],"")</f>
        <v/>
      </c>
      <c r="C1824" s="20" t="str" cm="1">
        <f t="array" ref="C1824">IF(Table2[[#This Row],[Max_num_drones]:[Max_num_drones]]=4,Table2[[#This Row],[Solving_time]:[Solving_time]],"")</f>
        <v/>
      </c>
      <c r="D1824" s="20" t="str" cm="1">
        <f t="array" ref="D1824">IF(Table2[[#This Row],[Max_num_drones]:[Max_num_drones]]=5,Table2[[#This Row],[Solving_time]:[Solving_time]],"")</f>
        <v/>
      </c>
    </row>
    <row r="1825" spans="1:4">
      <c r="A1825" s="20" t="str" cm="1">
        <f t="array" ref="A1825">IF(Table2[[#This Row],[Max_num_drones]:[Max_num_drones]]=2,Table2[[#This Row],[Solving_time]:[Solving_time]],"")</f>
        <v/>
      </c>
      <c r="B1825" s="20" t="str" cm="1">
        <f t="array" ref="B1825">IF(Table2[[#This Row],[Max_num_drones]:[Max_num_drones]]=3,Table2[[#This Row],[Solving_time]:[Solving_time]],"")</f>
        <v/>
      </c>
      <c r="C1825" s="20" t="str" cm="1">
        <f t="array" ref="C1825">IF(Table2[[#This Row],[Max_num_drones]:[Max_num_drones]]=4,Table2[[#This Row],[Solving_time]:[Solving_time]],"")</f>
        <v/>
      </c>
      <c r="D1825" s="20" t="str" cm="1">
        <f t="array" ref="D1825">IF(Table2[[#This Row],[Max_num_drones]:[Max_num_drones]]=5,Table2[[#This Row],[Solving_time]:[Solving_time]],"")</f>
        <v/>
      </c>
    </row>
    <row r="1826" spans="1:4">
      <c r="A1826" s="20" t="str" cm="1">
        <f t="array" ref="A1826">IF(Table2[[#This Row],[Max_num_drones]:[Max_num_drones]]=2,Table2[[#This Row],[Solving_time]:[Solving_time]],"")</f>
        <v/>
      </c>
      <c r="B1826" s="20" t="str" cm="1">
        <f t="array" ref="B1826">IF(Table2[[#This Row],[Max_num_drones]:[Max_num_drones]]=3,Table2[[#This Row],[Solving_time]:[Solving_time]],"")</f>
        <v/>
      </c>
      <c r="C1826" s="20" t="str" cm="1">
        <f t="array" ref="C1826">IF(Table2[[#This Row],[Max_num_drones]:[Max_num_drones]]=4,Table2[[#This Row],[Solving_time]:[Solving_time]],"")</f>
        <v/>
      </c>
      <c r="D1826" s="20" t="str" cm="1">
        <f t="array" ref="D1826">IF(Table2[[#This Row],[Max_num_drones]:[Max_num_drones]]=5,Table2[[#This Row],[Solving_time]:[Solving_time]],"")</f>
        <v/>
      </c>
    </row>
    <row r="1827" spans="1:4">
      <c r="A1827" s="20" t="str" cm="1">
        <f t="array" ref="A1827">IF(Table2[[#This Row],[Max_num_drones]:[Max_num_drones]]=2,Table2[[#This Row],[Solving_time]:[Solving_time]],"")</f>
        <v/>
      </c>
      <c r="B1827" s="20" t="str" cm="1">
        <f t="array" ref="B1827">IF(Table2[[#This Row],[Max_num_drones]:[Max_num_drones]]=3,Table2[[#This Row],[Solving_time]:[Solving_time]],"")</f>
        <v/>
      </c>
      <c r="C1827" s="20" t="str" cm="1">
        <f t="array" ref="C1827">IF(Table2[[#This Row],[Max_num_drones]:[Max_num_drones]]=4,Table2[[#This Row],[Solving_time]:[Solving_time]],"")</f>
        <v/>
      </c>
      <c r="D1827" s="20" t="str" cm="1">
        <f t="array" ref="D1827">IF(Table2[[#This Row],[Max_num_drones]:[Max_num_drones]]=5,Table2[[#This Row],[Solving_time]:[Solving_time]],"")</f>
        <v/>
      </c>
    </row>
    <row r="1828" spans="1:4">
      <c r="A1828" s="20" t="str" cm="1">
        <f t="array" ref="A1828">IF(Table2[[#This Row],[Max_num_drones]:[Max_num_drones]]=2,Table2[[#This Row],[Solving_time]:[Solving_time]],"")</f>
        <v/>
      </c>
      <c r="B1828" s="20" t="str" cm="1">
        <f t="array" ref="B1828">IF(Table2[[#This Row],[Max_num_drones]:[Max_num_drones]]=3,Table2[[#This Row],[Solving_time]:[Solving_time]],"")</f>
        <v/>
      </c>
      <c r="C1828" s="20" t="str" cm="1">
        <f t="array" ref="C1828">IF(Table2[[#This Row],[Max_num_drones]:[Max_num_drones]]=4,Table2[[#This Row],[Solving_time]:[Solving_time]],"")</f>
        <v/>
      </c>
      <c r="D1828" s="20" t="str" cm="1">
        <f t="array" ref="D1828">IF(Table2[[#This Row],[Max_num_drones]:[Max_num_drones]]=5,Table2[[#This Row],[Solving_time]:[Solving_time]],"")</f>
        <v/>
      </c>
    </row>
    <row r="1829" spans="1:4">
      <c r="A1829" s="20" t="str" cm="1">
        <f t="array" ref="A1829">IF(Table2[[#This Row],[Max_num_drones]:[Max_num_drones]]=2,Table2[[#This Row],[Solving_time]:[Solving_time]],"")</f>
        <v/>
      </c>
      <c r="B1829" s="20" t="str" cm="1">
        <f t="array" ref="B1829">IF(Table2[[#This Row],[Max_num_drones]:[Max_num_drones]]=3,Table2[[#This Row],[Solving_time]:[Solving_time]],"")</f>
        <v/>
      </c>
      <c r="C1829" s="20" t="str" cm="1">
        <f t="array" ref="C1829">IF(Table2[[#This Row],[Max_num_drones]:[Max_num_drones]]=4,Table2[[#This Row],[Solving_time]:[Solving_time]],"")</f>
        <v/>
      </c>
      <c r="D1829" s="20" t="str" cm="1">
        <f t="array" ref="D1829">IF(Table2[[#This Row],[Max_num_drones]:[Max_num_drones]]=5,Table2[[#This Row],[Solving_time]:[Solving_time]],"")</f>
        <v/>
      </c>
    </row>
    <row r="1830" spans="1:4">
      <c r="A1830" s="20" t="str" cm="1">
        <f t="array" ref="A1830">IF(Table2[[#This Row],[Max_num_drones]:[Max_num_drones]]=2,Table2[[#This Row],[Solving_time]:[Solving_time]],"")</f>
        <v/>
      </c>
      <c r="B1830" s="20" t="str" cm="1">
        <f t="array" ref="B1830">IF(Table2[[#This Row],[Max_num_drones]:[Max_num_drones]]=3,Table2[[#This Row],[Solving_time]:[Solving_time]],"")</f>
        <v/>
      </c>
      <c r="C1830" s="20" t="str" cm="1">
        <f t="array" ref="C1830">IF(Table2[[#This Row],[Max_num_drones]:[Max_num_drones]]=4,Table2[[#This Row],[Solving_time]:[Solving_time]],"")</f>
        <v/>
      </c>
      <c r="D1830" s="20" t="str" cm="1">
        <f t="array" ref="D1830">IF(Table2[[#This Row],[Max_num_drones]:[Max_num_drones]]=5,Table2[[#This Row],[Solving_time]:[Solving_time]],"")</f>
        <v/>
      </c>
    </row>
    <row r="1831" spans="1:4">
      <c r="A1831" s="20" t="str" cm="1">
        <f t="array" ref="A1831">IF(Table2[[#This Row],[Max_num_drones]:[Max_num_drones]]=2,Table2[[#This Row],[Solving_time]:[Solving_time]],"")</f>
        <v/>
      </c>
      <c r="B1831" s="20" t="str" cm="1">
        <f t="array" ref="B1831">IF(Table2[[#This Row],[Max_num_drones]:[Max_num_drones]]=3,Table2[[#This Row],[Solving_time]:[Solving_time]],"")</f>
        <v/>
      </c>
      <c r="C1831" s="20" t="str" cm="1">
        <f t="array" ref="C1831">IF(Table2[[#This Row],[Max_num_drones]:[Max_num_drones]]=4,Table2[[#This Row],[Solving_time]:[Solving_time]],"")</f>
        <v/>
      </c>
      <c r="D1831" s="20" t="str" cm="1">
        <f t="array" ref="D1831">IF(Table2[[#This Row],[Max_num_drones]:[Max_num_drones]]=5,Table2[[#This Row],[Solving_time]:[Solving_time]],"")</f>
        <v/>
      </c>
    </row>
    <row r="1832" spans="1:4">
      <c r="A1832" s="20" t="str" cm="1">
        <f t="array" ref="A1832">IF(Table2[[#This Row],[Max_num_drones]:[Max_num_drones]]=2,Table2[[#This Row],[Solving_time]:[Solving_time]],"")</f>
        <v/>
      </c>
      <c r="B1832" s="20" t="str" cm="1">
        <f t="array" ref="B1832">IF(Table2[[#This Row],[Max_num_drones]:[Max_num_drones]]=3,Table2[[#This Row],[Solving_time]:[Solving_time]],"")</f>
        <v/>
      </c>
      <c r="C1832" s="20" t="str" cm="1">
        <f t="array" ref="C1832">IF(Table2[[#This Row],[Max_num_drones]:[Max_num_drones]]=4,Table2[[#This Row],[Solving_time]:[Solving_time]],"")</f>
        <v/>
      </c>
      <c r="D1832" s="20" t="str" cm="1">
        <f t="array" ref="D1832">IF(Table2[[#This Row],[Max_num_drones]:[Max_num_drones]]=5,Table2[[#This Row],[Solving_time]:[Solving_time]],"")</f>
        <v/>
      </c>
    </row>
    <row r="1833" spans="1:4">
      <c r="A1833" s="20" t="str" cm="1">
        <f t="array" ref="A1833">IF(Table2[[#This Row],[Max_num_drones]:[Max_num_drones]]=2,Table2[[#This Row],[Solving_time]:[Solving_time]],"")</f>
        <v/>
      </c>
      <c r="B1833" s="20" t="str" cm="1">
        <f t="array" ref="B1833">IF(Table2[[#This Row],[Max_num_drones]:[Max_num_drones]]=3,Table2[[#This Row],[Solving_time]:[Solving_time]],"")</f>
        <v/>
      </c>
      <c r="C1833" s="20" t="str" cm="1">
        <f t="array" ref="C1833">IF(Table2[[#This Row],[Max_num_drones]:[Max_num_drones]]=4,Table2[[#This Row],[Solving_time]:[Solving_time]],"")</f>
        <v/>
      </c>
      <c r="D1833" s="20" t="str" cm="1">
        <f t="array" ref="D1833">IF(Table2[[#This Row],[Max_num_drones]:[Max_num_drones]]=5,Table2[[#This Row],[Solving_time]:[Solving_time]],"")</f>
        <v/>
      </c>
    </row>
    <row r="1834" spans="1:4">
      <c r="A1834" s="20" t="str" cm="1">
        <f t="array" ref="A1834">IF(Table2[[#This Row],[Max_num_drones]:[Max_num_drones]]=2,Table2[[#This Row],[Solving_time]:[Solving_time]],"")</f>
        <v/>
      </c>
      <c r="B1834" s="20" t="str" cm="1">
        <f t="array" ref="B1834">IF(Table2[[#This Row],[Max_num_drones]:[Max_num_drones]]=3,Table2[[#This Row],[Solving_time]:[Solving_time]],"")</f>
        <v/>
      </c>
      <c r="C1834" s="20" t="str" cm="1">
        <f t="array" ref="C1834">IF(Table2[[#This Row],[Max_num_drones]:[Max_num_drones]]=4,Table2[[#This Row],[Solving_time]:[Solving_time]],"")</f>
        <v/>
      </c>
      <c r="D1834" s="20" t="str" cm="1">
        <f t="array" ref="D1834">IF(Table2[[#This Row],[Max_num_drones]:[Max_num_drones]]=5,Table2[[#This Row],[Solving_time]:[Solving_time]],"")</f>
        <v/>
      </c>
    </row>
    <row r="1835" spans="1:4">
      <c r="A1835" s="20" t="str" cm="1">
        <f t="array" ref="A1835">IF(Table2[[#This Row],[Max_num_drones]:[Max_num_drones]]=2,Table2[[#This Row],[Solving_time]:[Solving_time]],"")</f>
        <v/>
      </c>
      <c r="B1835" s="20" t="str" cm="1">
        <f t="array" ref="B1835">IF(Table2[[#This Row],[Max_num_drones]:[Max_num_drones]]=3,Table2[[#This Row],[Solving_time]:[Solving_time]],"")</f>
        <v/>
      </c>
      <c r="C1835" s="20" t="str" cm="1">
        <f t="array" ref="C1835">IF(Table2[[#This Row],[Max_num_drones]:[Max_num_drones]]=4,Table2[[#This Row],[Solving_time]:[Solving_time]],"")</f>
        <v/>
      </c>
      <c r="D1835" s="20" t="str" cm="1">
        <f t="array" ref="D1835">IF(Table2[[#This Row],[Max_num_drones]:[Max_num_drones]]=5,Table2[[#This Row],[Solving_time]:[Solving_time]],"")</f>
        <v/>
      </c>
    </row>
    <row r="1836" spans="1:4">
      <c r="A1836" s="20" t="str" cm="1">
        <f t="array" ref="A1836">IF(Table2[[#This Row],[Max_num_drones]:[Max_num_drones]]=2,Table2[[#This Row],[Solving_time]:[Solving_time]],"")</f>
        <v/>
      </c>
      <c r="B1836" s="20" t="str" cm="1">
        <f t="array" ref="B1836">IF(Table2[[#This Row],[Max_num_drones]:[Max_num_drones]]=3,Table2[[#This Row],[Solving_time]:[Solving_time]],"")</f>
        <v/>
      </c>
      <c r="C1836" s="20" t="str" cm="1">
        <f t="array" ref="C1836">IF(Table2[[#This Row],[Max_num_drones]:[Max_num_drones]]=4,Table2[[#This Row],[Solving_time]:[Solving_time]],"")</f>
        <v/>
      </c>
      <c r="D1836" s="20" t="str" cm="1">
        <f t="array" ref="D1836">IF(Table2[[#This Row],[Max_num_drones]:[Max_num_drones]]=5,Table2[[#This Row],[Solving_time]:[Solving_time]],"")</f>
        <v/>
      </c>
    </row>
    <row r="1837" spans="1:4">
      <c r="A1837" s="20" t="str" cm="1">
        <f t="array" ref="A1837">IF(Table2[[#This Row],[Max_num_drones]:[Max_num_drones]]=2,Table2[[#This Row],[Solving_time]:[Solving_time]],"")</f>
        <v/>
      </c>
      <c r="B1837" s="20" t="str" cm="1">
        <f t="array" ref="B1837">IF(Table2[[#This Row],[Max_num_drones]:[Max_num_drones]]=3,Table2[[#This Row],[Solving_time]:[Solving_time]],"")</f>
        <v/>
      </c>
      <c r="C1837" s="20" t="str" cm="1">
        <f t="array" ref="C1837">IF(Table2[[#This Row],[Max_num_drones]:[Max_num_drones]]=4,Table2[[#This Row],[Solving_time]:[Solving_time]],"")</f>
        <v/>
      </c>
      <c r="D1837" s="20" t="str" cm="1">
        <f t="array" ref="D1837">IF(Table2[[#This Row],[Max_num_drones]:[Max_num_drones]]=5,Table2[[#This Row],[Solving_time]:[Solving_time]],"")</f>
        <v/>
      </c>
    </row>
    <row r="1838" spans="1:4">
      <c r="A1838" s="20" t="str" cm="1">
        <f t="array" ref="A1838">IF(Table2[[#This Row],[Max_num_drones]:[Max_num_drones]]=2,Table2[[#This Row],[Solving_time]:[Solving_time]],"")</f>
        <v/>
      </c>
      <c r="B1838" s="20" t="str" cm="1">
        <f t="array" ref="B1838">IF(Table2[[#This Row],[Max_num_drones]:[Max_num_drones]]=3,Table2[[#This Row],[Solving_time]:[Solving_time]],"")</f>
        <v/>
      </c>
      <c r="C1838" s="20" t="str" cm="1">
        <f t="array" ref="C1838">IF(Table2[[#This Row],[Max_num_drones]:[Max_num_drones]]=4,Table2[[#This Row],[Solving_time]:[Solving_time]],"")</f>
        <v/>
      </c>
      <c r="D1838" s="20" t="str" cm="1">
        <f t="array" ref="D1838">IF(Table2[[#This Row],[Max_num_drones]:[Max_num_drones]]=5,Table2[[#This Row],[Solving_time]:[Solving_time]],"")</f>
        <v/>
      </c>
    </row>
    <row r="1839" spans="1:4">
      <c r="A1839" s="20" t="str" cm="1">
        <f t="array" ref="A1839">IF(Table2[[#This Row],[Max_num_drones]:[Max_num_drones]]=2,Table2[[#This Row],[Solving_time]:[Solving_time]],"")</f>
        <v/>
      </c>
      <c r="B1839" s="20" t="str" cm="1">
        <f t="array" ref="B1839">IF(Table2[[#This Row],[Max_num_drones]:[Max_num_drones]]=3,Table2[[#This Row],[Solving_time]:[Solving_time]],"")</f>
        <v/>
      </c>
      <c r="C1839" s="20" t="str" cm="1">
        <f t="array" ref="C1839">IF(Table2[[#This Row],[Max_num_drones]:[Max_num_drones]]=4,Table2[[#This Row],[Solving_time]:[Solving_time]],"")</f>
        <v/>
      </c>
      <c r="D1839" s="20" t="str" cm="1">
        <f t="array" ref="D1839">IF(Table2[[#This Row],[Max_num_drones]:[Max_num_drones]]=5,Table2[[#This Row],[Solving_time]:[Solving_time]],"")</f>
        <v/>
      </c>
    </row>
    <row r="1840" spans="1:4">
      <c r="A1840" s="20" t="str" cm="1">
        <f t="array" ref="A1840">IF(Table2[[#This Row],[Max_num_drones]:[Max_num_drones]]=2,Table2[[#This Row],[Solving_time]:[Solving_time]],"")</f>
        <v/>
      </c>
      <c r="B1840" s="20" t="str" cm="1">
        <f t="array" ref="B1840">IF(Table2[[#This Row],[Max_num_drones]:[Max_num_drones]]=3,Table2[[#This Row],[Solving_time]:[Solving_time]],"")</f>
        <v/>
      </c>
      <c r="C1840" s="20" t="str" cm="1">
        <f t="array" ref="C1840">IF(Table2[[#This Row],[Max_num_drones]:[Max_num_drones]]=4,Table2[[#This Row],[Solving_time]:[Solving_time]],"")</f>
        <v/>
      </c>
      <c r="D1840" s="20" t="str" cm="1">
        <f t="array" ref="D1840">IF(Table2[[#This Row],[Max_num_drones]:[Max_num_drones]]=5,Table2[[#This Row],[Solving_time]:[Solving_time]],"")</f>
        <v/>
      </c>
    </row>
    <row r="1841" spans="1:4">
      <c r="A1841" s="20" t="str" cm="1">
        <f t="array" ref="A1841">IF(Table2[[#This Row],[Max_num_drones]:[Max_num_drones]]=2,Table2[[#This Row],[Solving_time]:[Solving_time]],"")</f>
        <v/>
      </c>
      <c r="B1841" s="20" t="str" cm="1">
        <f t="array" ref="B1841">IF(Table2[[#This Row],[Max_num_drones]:[Max_num_drones]]=3,Table2[[#This Row],[Solving_time]:[Solving_time]],"")</f>
        <v/>
      </c>
      <c r="C1841" s="20" t="str" cm="1">
        <f t="array" ref="C1841">IF(Table2[[#This Row],[Max_num_drones]:[Max_num_drones]]=4,Table2[[#This Row],[Solving_time]:[Solving_time]],"")</f>
        <v/>
      </c>
      <c r="D1841" s="20" t="str" cm="1">
        <f t="array" ref="D1841">IF(Table2[[#This Row],[Max_num_drones]:[Max_num_drones]]=5,Table2[[#This Row],[Solving_time]:[Solving_time]],"")</f>
        <v/>
      </c>
    </row>
    <row r="1842" spans="1:4">
      <c r="A1842" s="20" t="str" cm="1">
        <f t="array" ref="A1842">IF(Table2[[#This Row],[Max_num_drones]:[Max_num_drones]]=2,Table2[[#This Row],[Solving_time]:[Solving_time]],"")</f>
        <v/>
      </c>
      <c r="B1842" s="20" t="str" cm="1">
        <f t="array" ref="B1842">IF(Table2[[#This Row],[Max_num_drones]:[Max_num_drones]]=3,Table2[[#This Row],[Solving_time]:[Solving_time]],"")</f>
        <v/>
      </c>
      <c r="C1842" s="20" t="str" cm="1">
        <f t="array" ref="C1842">IF(Table2[[#This Row],[Max_num_drones]:[Max_num_drones]]=4,Table2[[#This Row],[Solving_time]:[Solving_time]],"")</f>
        <v/>
      </c>
      <c r="D1842" s="20" t="str" cm="1">
        <f t="array" ref="D1842">IF(Table2[[#This Row],[Max_num_drones]:[Max_num_drones]]=5,Table2[[#This Row],[Solving_time]:[Solving_time]],"")</f>
        <v/>
      </c>
    </row>
    <row r="1843" spans="1:4">
      <c r="A1843" s="20" t="str" cm="1">
        <f t="array" ref="A1843">IF(Table2[[#This Row],[Max_num_drones]:[Max_num_drones]]=2,Table2[[#This Row],[Solving_time]:[Solving_time]],"")</f>
        <v/>
      </c>
      <c r="B1843" s="20" t="str" cm="1">
        <f t="array" ref="B1843">IF(Table2[[#This Row],[Max_num_drones]:[Max_num_drones]]=3,Table2[[#This Row],[Solving_time]:[Solving_time]],"")</f>
        <v/>
      </c>
      <c r="C1843" s="20" t="str" cm="1">
        <f t="array" ref="C1843">IF(Table2[[#This Row],[Max_num_drones]:[Max_num_drones]]=4,Table2[[#This Row],[Solving_time]:[Solving_time]],"")</f>
        <v/>
      </c>
      <c r="D1843" s="20" t="str" cm="1">
        <f t="array" ref="D1843">IF(Table2[[#This Row],[Max_num_drones]:[Max_num_drones]]=5,Table2[[#This Row],[Solving_time]:[Solving_time]],"")</f>
        <v/>
      </c>
    </row>
    <row r="1844" spans="1:4">
      <c r="A1844" s="20" t="str" cm="1">
        <f t="array" ref="A1844">IF(Table2[[#This Row],[Max_num_drones]:[Max_num_drones]]=2,Table2[[#This Row],[Solving_time]:[Solving_time]],"")</f>
        <v/>
      </c>
      <c r="B1844" s="20" t="str" cm="1">
        <f t="array" ref="B1844">IF(Table2[[#This Row],[Max_num_drones]:[Max_num_drones]]=3,Table2[[#This Row],[Solving_time]:[Solving_time]],"")</f>
        <v/>
      </c>
      <c r="C1844" s="20" t="str" cm="1">
        <f t="array" ref="C1844">IF(Table2[[#This Row],[Max_num_drones]:[Max_num_drones]]=4,Table2[[#This Row],[Solving_time]:[Solving_time]],"")</f>
        <v/>
      </c>
      <c r="D1844" s="20" t="str" cm="1">
        <f t="array" ref="D1844">IF(Table2[[#This Row],[Max_num_drones]:[Max_num_drones]]=5,Table2[[#This Row],[Solving_time]:[Solving_time]],"")</f>
        <v/>
      </c>
    </row>
    <row r="1845" spans="1:4">
      <c r="A1845" s="20" t="str" cm="1">
        <f t="array" ref="A1845">IF(Table2[[#This Row],[Max_num_drones]:[Max_num_drones]]=2,Table2[[#This Row],[Solving_time]:[Solving_time]],"")</f>
        <v/>
      </c>
      <c r="B1845" s="20" t="str" cm="1">
        <f t="array" ref="B1845">IF(Table2[[#This Row],[Max_num_drones]:[Max_num_drones]]=3,Table2[[#This Row],[Solving_time]:[Solving_time]],"")</f>
        <v/>
      </c>
      <c r="C1845" s="20" t="str" cm="1">
        <f t="array" ref="C1845">IF(Table2[[#This Row],[Max_num_drones]:[Max_num_drones]]=4,Table2[[#This Row],[Solving_time]:[Solving_time]],"")</f>
        <v/>
      </c>
      <c r="D1845" s="20" t="str" cm="1">
        <f t="array" ref="D1845">IF(Table2[[#This Row],[Max_num_drones]:[Max_num_drones]]=5,Table2[[#This Row],[Solving_time]:[Solving_time]],"")</f>
        <v/>
      </c>
    </row>
    <row r="1846" spans="1:4">
      <c r="A1846" s="20" t="str" cm="1">
        <f t="array" ref="A1846">IF(Table2[[#This Row],[Max_num_drones]:[Max_num_drones]]=2,Table2[[#This Row],[Solving_time]:[Solving_time]],"")</f>
        <v/>
      </c>
      <c r="B1846" s="20" t="str" cm="1">
        <f t="array" ref="B1846">IF(Table2[[#This Row],[Max_num_drones]:[Max_num_drones]]=3,Table2[[#This Row],[Solving_time]:[Solving_time]],"")</f>
        <v/>
      </c>
      <c r="C1846" s="20" t="str" cm="1">
        <f t="array" ref="C1846">IF(Table2[[#This Row],[Max_num_drones]:[Max_num_drones]]=4,Table2[[#This Row],[Solving_time]:[Solving_time]],"")</f>
        <v/>
      </c>
      <c r="D1846" s="20" t="str" cm="1">
        <f t="array" ref="D1846">IF(Table2[[#This Row],[Max_num_drones]:[Max_num_drones]]=5,Table2[[#This Row],[Solving_time]:[Solving_time]],"")</f>
        <v/>
      </c>
    </row>
    <row r="1847" spans="1:4">
      <c r="A1847" s="20" t="str" cm="1">
        <f t="array" ref="A1847">IF(Table2[[#This Row],[Max_num_drones]:[Max_num_drones]]=2,Table2[[#This Row],[Solving_time]:[Solving_time]],"")</f>
        <v/>
      </c>
      <c r="B1847" s="20" t="str" cm="1">
        <f t="array" ref="B1847">IF(Table2[[#This Row],[Max_num_drones]:[Max_num_drones]]=3,Table2[[#This Row],[Solving_time]:[Solving_time]],"")</f>
        <v/>
      </c>
      <c r="C1847" s="20" t="str" cm="1">
        <f t="array" ref="C1847">IF(Table2[[#This Row],[Max_num_drones]:[Max_num_drones]]=4,Table2[[#This Row],[Solving_time]:[Solving_time]],"")</f>
        <v/>
      </c>
      <c r="D1847" s="20" t="str" cm="1">
        <f t="array" ref="D1847">IF(Table2[[#This Row],[Max_num_drones]:[Max_num_drones]]=5,Table2[[#This Row],[Solving_time]:[Solving_time]],"")</f>
        <v/>
      </c>
    </row>
    <row r="1848" spans="1:4">
      <c r="A1848" s="20" t="str" cm="1">
        <f t="array" ref="A1848">IF(Table2[[#This Row],[Max_num_drones]:[Max_num_drones]]=2,Table2[[#This Row],[Solving_time]:[Solving_time]],"")</f>
        <v/>
      </c>
      <c r="B1848" s="20" t="str" cm="1">
        <f t="array" ref="B1848">IF(Table2[[#This Row],[Max_num_drones]:[Max_num_drones]]=3,Table2[[#This Row],[Solving_time]:[Solving_time]],"")</f>
        <v/>
      </c>
      <c r="C1848" s="20" t="str" cm="1">
        <f t="array" ref="C1848">IF(Table2[[#This Row],[Max_num_drones]:[Max_num_drones]]=4,Table2[[#This Row],[Solving_time]:[Solving_time]],"")</f>
        <v/>
      </c>
      <c r="D1848" s="20" t="str" cm="1">
        <f t="array" ref="D1848">IF(Table2[[#This Row],[Max_num_drones]:[Max_num_drones]]=5,Table2[[#This Row],[Solving_time]:[Solving_time]],"")</f>
        <v/>
      </c>
    </row>
    <row r="1849" spans="1:4">
      <c r="A1849" s="20" t="str" cm="1">
        <f t="array" ref="A1849">IF(Table2[[#This Row],[Max_num_drones]:[Max_num_drones]]=2,Table2[[#This Row],[Solving_time]:[Solving_time]],"")</f>
        <v/>
      </c>
      <c r="B1849" s="20" t="str" cm="1">
        <f t="array" ref="B1849">IF(Table2[[#This Row],[Max_num_drones]:[Max_num_drones]]=3,Table2[[#This Row],[Solving_time]:[Solving_time]],"")</f>
        <v/>
      </c>
      <c r="C1849" s="20" t="str" cm="1">
        <f t="array" ref="C1849">IF(Table2[[#This Row],[Max_num_drones]:[Max_num_drones]]=4,Table2[[#This Row],[Solving_time]:[Solving_time]],"")</f>
        <v/>
      </c>
      <c r="D1849" s="20" t="str" cm="1">
        <f t="array" ref="D1849">IF(Table2[[#This Row],[Max_num_drones]:[Max_num_drones]]=5,Table2[[#This Row],[Solving_time]:[Solving_time]],"")</f>
        <v/>
      </c>
    </row>
    <row r="1850" spans="1:4">
      <c r="A1850" s="20" t="str" cm="1">
        <f t="array" ref="A1850">IF(Table2[[#This Row],[Max_num_drones]:[Max_num_drones]]=2,Table2[[#This Row],[Solving_time]:[Solving_time]],"")</f>
        <v/>
      </c>
      <c r="B1850" s="20" t="str" cm="1">
        <f t="array" ref="B1850">IF(Table2[[#This Row],[Max_num_drones]:[Max_num_drones]]=3,Table2[[#This Row],[Solving_time]:[Solving_time]],"")</f>
        <v/>
      </c>
      <c r="C1850" s="20" t="str" cm="1">
        <f t="array" ref="C1850">IF(Table2[[#This Row],[Max_num_drones]:[Max_num_drones]]=4,Table2[[#This Row],[Solving_time]:[Solving_time]],"")</f>
        <v/>
      </c>
      <c r="D1850" s="20" t="str" cm="1">
        <f t="array" ref="D1850">IF(Table2[[#This Row],[Max_num_drones]:[Max_num_drones]]=5,Table2[[#This Row],[Solving_time]:[Solving_time]],"")</f>
        <v/>
      </c>
    </row>
    <row r="1851" spans="1:4">
      <c r="A1851" s="20" t="str" cm="1">
        <f t="array" ref="A1851">IF(Table2[[#This Row],[Max_num_drones]:[Max_num_drones]]=2,Table2[[#This Row],[Solving_time]:[Solving_time]],"")</f>
        <v/>
      </c>
      <c r="B1851" s="20" t="str" cm="1">
        <f t="array" ref="B1851">IF(Table2[[#This Row],[Max_num_drones]:[Max_num_drones]]=3,Table2[[#This Row],[Solving_time]:[Solving_time]],"")</f>
        <v/>
      </c>
      <c r="C1851" s="20" t="str" cm="1">
        <f t="array" ref="C1851">IF(Table2[[#This Row],[Max_num_drones]:[Max_num_drones]]=4,Table2[[#This Row],[Solving_time]:[Solving_time]],"")</f>
        <v/>
      </c>
      <c r="D1851" s="20" t="str" cm="1">
        <f t="array" ref="D1851">IF(Table2[[#This Row],[Max_num_drones]:[Max_num_drones]]=5,Table2[[#This Row],[Solving_time]:[Solving_time]],"")</f>
        <v/>
      </c>
    </row>
    <row r="1852" spans="1:4">
      <c r="A1852" s="20" t="str" cm="1">
        <f t="array" ref="A1852">IF(Table2[[#This Row],[Max_num_drones]:[Max_num_drones]]=2,Table2[[#This Row],[Solving_time]:[Solving_time]],"")</f>
        <v/>
      </c>
      <c r="B1852" s="20" t="str" cm="1">
        <f t="array" ref="B1852">IF(Table2[[#This Row],[Max_num_drones]:[Max_num_drones]]=3,Table2[[#This Row],[Solving_time]:[Solving_time]],"")</f>
        <v/>
      </c>
      <c r="C1852" s="20" t="str" cm="1">
        <f t="array" ref="C1852">IF(Table2[[#This Row],[Max_num_drones]:[Max_num_drones]]=4,Table2[[#This Row],[Solving_time]:[Solving_time]],"")</f>
        <v/>
      </c>
      <c r="D1852" s="20" t="str" cm="1">
        <f t="array" ref="D1852">IF(Table2[[#This Row],[Max_num_drones]:[Max_num_drones]]=5,Table2[[#This Row],[Solving_time]:[Solving_time]],"")</f>
        <v/>
      </c>
    </row>
    <row r="1853" spans="1:4">
      <c r="A1853" s="20" t="str" cm="1">
        <f t="array" ref="A1853">IF(Table2[[#This Row],[Max_num_drones]:[Max_num_drones]]=2,Table2[[#This Row],[Solving_time]:[Solving_time]],"")</f>
        <v/>
      </c>
      <c r="B1853" s="20" t="str" cm="1">
        <f t="array" ref="B1853">IF(Table2[[#This Row],[Max_num_drones]:[Max_num_drones]]=3,Table2[[#This Row],[Solving_time]:[Solving_time]],"")</f>
        <v/>
      </c>
      <c r="C1853" s="20" t="str" cm="1">
        <f t="array" ref="C1853">IF(Table2[[#This Row],[Max_num_drones]:[Max_num_drones]]=4,Table2[[#This Row],[Solving_time]:[Solving_time]],"")</f>
        <v/>
      </c>
      <c r="D1853" s="20" t="str" cm="1">
        <f t="array" ref="D1853">IF(Table2[[#This Row],[Max_num_drones]:[Max_num_drones]]=5,Table2[[#This Row],[Solving_time]:[Solving_time]],"")</f>
        <v/>
      </c>
    </row>
    <row r="1854" spans="1:4">
      <c r="A1854" s="20" t="str" cm="1">
        <f t="array" ref="A1854">IF(Table2[[#This Row],[Max_num_drones]:[Max_num_drones]]=2,Table2[[#This Row],[Solving_time]:[Solving_time]],"")</f>
        <v/>
      </c>
      <c r="B1854" s="20" t="str" cm="1">
        <f t="array" ref="B1854">IF(Table2[[#This Row],[Max_num_drones]:[Max_num_drones]]=3,Table2[[#This Row],[Solving_time]:[Solving_time]],"")</f>
        <v/>
      </c>
      <c r="C1854" s="20" t="str" cm="1">
        <f t="array" ref="C1854">IF(Table2[[#This Row],[Max_num_drones]:[Max_num_drones]]=4,Table2[[#This Row],[Solving_time]:[Solving_time]],"")</f>
        <v/>
      </c>
      <c r="D1854" s="20" t="str" cm="1">
        <f t="array" ref="D1854">IF(Table2[[#This Row],[Max_num_drones]:[Max_num_drones]]=5,Table2[[#This Row],[Solving_time]:[Solving_time]],"")</f>
        <v/>
      </c>
    </row>
    <row r="1855" spans="1:4">
      <c r="A1855" s="20" t="str" cm="1">
        <f t="array" ref="A1855">IF(Table2[[#This Row],[Max_num_drones]:[Max_num_drones]]=2,Table2[[#This Row],[Solving_time]:[Solving_time]],"")</f>
        <v/>
      </c>
      <c r="B1855" s="20" t="str" cm="1">
        <f t="array" ref="B1855">IF(Table2[[#This Row],[Max_num_drones]:[Max_num_drones]]=3,Table2[[#This Row],[Solving_time]:[Solving_time]],"")</f>
        <v/>
      </c>
      <c r="C1855" s="20" t="str" cm="1">
        <f t="array" ref="C1855">IF(Table2[[#This Row],[Max_num_drones]:[Max_num_drones]]=4,Table2[[#This Row],[Solving_time]:[Solving_time]],"")</f>
        <v/>
      </c>
      <c r="D1855" s="20" t="str" cm="1">
        <f t="array" ref="D1855">IF(Table2[[#This Row],[Max_num_drones]:[Max_num_drones]]=5,Table2[[#This Row],[Solving_time]:[Solving_time]],"")</f>
        <v/>
      </c>
    </row>
    <row r="1856" spans="1:4">
      <c r="A1856" s="20" t="str" cm="1">
        <f t="array" ref="A1856">IF(Table2[[#This Row],[Max_num_drones]:[Max_num_drones]]=2,Table2[[#This Row],[Solving_time]:[Solving_time]],"")</f>
        <v/>
      </c>
      <c r="B1856" s="20" t="str" cm="1">
        <f t="array" ref="B1856">IF(Table2[[#This Row],[Max_num_drones]:[Max_num_drones]]=3,Table2[[#This Row],[Solving_time]:[Solving_time]],"")</f>
        <v/>
      </c>
      <c r="C1856" s="20" t="str" cm="1">
        <f t="array" ref="C1856">IF(Table2[[#This Row],[Max_num_drones]:[Max_num_drones]]=4,Table2[[#This Row],[Solving_time]:[Solving_time]],"")</f>
        <v/>
      </c>
      <c r="D1856" s="20" t="str" cm="1">
        <f t="array" ref="D1856">IF(Table2[[#This Row],[Max_num_drones]:[Max_num_drones]]=5,Table2[[#This Row],[Solving_time]:[Solving_time]],"")</f>
        <v/>
      </c>
    </row>
    <row r="1857" spans="1:4">
      <c r="A1857" s="20" t="str" cm="1">
        <f t="array" ref="A1857">IF(Table2[[#This Row],[Max_num_drones]:[Max_num_drones]]=2,Table2[[#This Row],[Solving_time]:[Solving_time]],"")</f>
        <v/>
      </c>
      <c r="B1857" s="20" t="str" cm="1">
        <f t="array" ref="B1857">IF(Table2[[#This Row],[Max_num_drones]:[Max_num_drones]]=3,Table2[[#This Row],[Solving_time]:[Solving_time]],"")</f>
        <v/>
      </c>
      <c r="C1857" s="20" t="str" cm="1">
        <f t="array" ref="C1857">IF(Table2[[#This Row],[Max_num_drones]:[Max_num_drones]]=4,Table2[[#This Row],[Solving_time]:[Solving_time]],"")</f>
        <v/>
      </c>
      <c r="D1857" s="20" t="str" cm="1">
        <f t="array" ref="D1857">IF(Table2[[#This Row],[Max_num_drones]:[Max_num_drones]]=5,Table2[[#This Row],[Solving_time]:[Solving_time]],"")</f>
        <v/>
      </c>
    </row>
    <row r="1858" spans="1:4">
      <c r="A1858" s="20" t="str" cm="1">
        <f t="array" ref="A1858">IF(Table2[[#This Row],[Max_num_drones]:[Max_num_drones]]=2,Table2[[#This Row],[Solving_time]:[Solving_time]],"")</f>
        <v/>
      </c>
      <c r="B1858" s="20" t="str" cm="1">
        <f t="array" ref="B1858">IF(Table2[[#This Row],[Max_num_drones]:[Max_num_drones]]=3,Table2[[#This Row],[Solving_time]:[Solving_time]],"")</f>
        <v/>
      </c>
      <c r="C1858" s="20" t="str" cm="1">
        <f t="array" ref="C1858">IF(Table2[[#This Row],[Max_num_drones]:[Max_num_drones]]=4,Table2[[#This Row],[Solving_time]:[Solving_time]],"")</f>
        <v/>
      </c>
      <c r="D1858" s="20" t="str" cm="1">
        <f t="array" ref="D1858">IF(Table2[[#This Row],[Max_num_drones]:[Max_num_drones]]=5,Table2[[#This Row],[Solving_time]:[Solving_time]],"")</f>
        <v/>
      </c>
    </row>
    <row r="1859" spans="1:4">
      <c r="A1859" s="20" t="str" cm="1">
        <f t="array" ref="A1859">IF(Table2[[#This Row],[Max_num_drones]:[Max_num_drones]]=2,Table2[[#This Row],[Solving_time]:[Solving_time]],"")</f>
        <v/>
      </c>
      <c r="B1859" s="20" t="str" cm="1">
        <f t="array" ref="B1859">IF(Table2[[#This Row],[Max_num_drones]:[Max_num_drones]]=3,Table2[[#This Row],[Solving_time]:[Solving_time]],"")</f>
        <v/>
      </c>
      <c r="C1859" s="20" t="str" cm="1">
        <f t="array" ref="C1859">IF(Table2[[#This Row],[Max_num_drones]:[Max_num_drones]]=4,Table2[[#This Row],[Solving_time]:[Solving_time]],"")</f>
        <v/>
      </c>
      <c r="D1859" s="20" t="str" cm="1">
        <f t="array" ref="D1859">IF(Table2[[#This Row],[Max_num_drones]:[Max_num_drones]]=5,Table2[[#This Row],[Solving_time]:[Solving_time]],"")</f>
        <v/>
      </c>
    </row>
    <row r="1860" spans="1:4">
      <c r="A1860" s="20" t="str" cm="1">
        <f t="array" ref="A1860">IF(Table2[[#This Row],[Max_num_drones]:[Max_num_drones]]=2,Table2[[#This Row],[Solving_time]:[Solving_time]],"")</f>
        <v/>
      </c>
      <c r="B1860" s="20" t="str" cm="1">
        <f t="array" ref="B1860">IF(Table2[[#This Row],[Max_num_drones]:[Max_num_drones]]=3,Table2[[#This Row],[Solving_time]:[Solving_time]],"")</f>
        <v/>
      </c>
      <c r="C1860" s="20" t="str" cm="1">
        <f t="array" ref="C1860">IF(Table2[[#This Row],[Max_num_drones]:[Max_num_drones]]=4,Table2[[#This Row],[Solving_time]:[Solving_time]],"")</f>
        <v/>
      </c>
      <c r="D1860" s="20" t="str" cm="1">
        <f t="array" ref="D1860">IF(Table2[[#This Row],[Max_num_drones]:[Max_num_drones]]=5,Table2[[#This Row],[Solving_time]:[Solving_time]],"")</f>
        <v/>
      </c>
    </row>
    <row r="1861" spans="1:4">
      <c r="A1861" s="20" t="str" cm="1">
        <f t="array" ref="A1861">IF(Table2[[#This Row],[Max_num_drones]:[Max_num_drones]]=2,Table2[[#This Row],[Solving_time]:[Solving_time]],"")</f>
        <v/>
      </c>
      <c r="B1861" s="20" t="str" cm="1">
        <f t="array" ref="B1861">IF(Table2[[#This Row],[Max_num_drones]:[Max_num_drones]]=3,Table2[[#This Row],[Solving_time]:[Solving_time]],"")</f>
        <v/>
      </c>
      <c r="C1861" s="20" t="str" cm="1">
        <f t="array" ref="C1861">IF(Table2[[#This Row],[Max_num_drones]:[Max_num_drones]]=4,Table2[[#This Row],[Solving_time]:[Solving_time]],"")</f>
        <v/>
      </c>
      <c r="D1861" s="20" t="str" cm="1">
        <f t="array" ref="D1861">IF(Table2[[#This Row],[Max_num_drones]:[Max_num_drones]]=5,Table2[[#This Row],[Solving_time]:[Solving_time]],"")</f>
        <v/>
      </c>
    </row>
    <row r="1862" spans="1:4">
      <c r="A1862" s="20" t="str" cm="1">
        <f t="array" ref="A1862">IF(Table2[[#This Row],[Max_num_drones]:[Max_num_drones]]=2,Table2[[#This Row],[Solving_time]:[Solving_time]],"")</f>
        <v/>
      </c>
      <c r="B1862" s="20" t="str" cm="1">
        <f t="array" ref="B1862">IF(Table2[[#This Row],[Max_num_drones]:[Max_num_drones]]=3,Table2[[#This Row],[Solving_time]:[Solving_time]],"")</f>
        <v/>
      </c>
      <c r="C1862" s="20" t="str" cm="1">
        <f t="array" ref="C1862">IF(Table2[[#This Row],[Max_num_drones]:[Max_num_drones]]=4,Table2[[#This Row],[Solving_time]:[Solving_time]],"")</f>
        <v/>
      </c>
      <c r="D1862" s="20" t="str" cm="1">
        <f t="array" ref="D1862">IF(Table2[[#This Row],[Max_num_drones]:[Max_num_drones]]=5,Table2[[#This Row],[Solving_time]:[Solving_time]],"")</f>
        <v/>
      </c>
    </row>
    <row r="1863" spans="1:4">
      <c r="A1863" s="20" t="str" cm="1">
        <f t="array" ref="A1863">IF(Table2[[#This Row],[Max_num_drones]:[Max_num_drones]]=2,Table2[[#This Row],[Solving_time]:[Solving_time]],"")</f>
        <v/>
      </c>
      <c r="B1863" s="20" t="str" cm="1">
        <f t="array" ref="B1863">IF(Table2[[#This Row],[Max_num_drones]:[Max_num_drones]]=3,Table2[[#This Row],[Solving_time]:[Solving_time]],"")</f>
        <v/>
      </c>
      <c r="C1863" s="20" t="str" cm="1">
        <f t="array" ref="C1863">IF(Table2[[#This Row],[Max_num_drones]:[Max_num_drones]]=4,Table2[[#This Row],[Solving_time]:[Solving_time]],"")</f>
        <v/>
      </c>
      <c r="D1863" s="20" t="str" cm="1">
        <f t="array" ref="D1863">IF(Table2[[#This Row],[Max_num_drones]:[Max_num_drones]]=5,Table2[[#This Row],[Solving_time]:[Solving_time]],"")</f>
        <v/>
      </c>
    </row>
    <row r="1864" spans="1:4">
      <c r="A1864" s="20" t="str" cm="1">
        <f t="array" ref="A1864">IF(Table2[[#This Row],[Max_num_drones]:[Max_num_drones]]=2,Table2[[#This Row],[Solving_time]:[Solving_time]],"")</f>
        <v/>
      </c>
      <c r="B1864" s="20" t="str" cm="1">
        <f t="array" ref="B1864">IF(Table2[[#This Row],[Max_num_drones]:[Max_num_drones]]=3,Table2[[#This Row],[Solving_time]:[Solving_time]],"")</f>
        <v/>
      </c>
      <c r="C1864" s="20" t="str" cm="1">
        <f t="array" ref="C1864">IF(Table2[[#This Row],[Max_num_drones]:[Max_num_drones]]=4,Table2[[#This Row],[Solving_time]:[Solving_time]],"")</f>
        <v/>
      </c>
      <c r="D1864" s="20" t="str" cm="1">
        <f t="array" ref="D1864">IF(Table2[[#This Row],[Max_num_drones]:[Max_num_drones]]=5,Table2[[#This Row],[Solving_time]:[Solving_time]],"")</f>
        <v/>
      </c>
    </row>
    <row r="1865" spans="1:4">
      <c r="A1865" s="20" t="str" cm="1">
        <f t="array" ref="A1865">IF(Table2[[#This Row],[Max_num_drones]:[Max_num_drones]]=2,Table2[[#This Row],[Solving_time]:[Solving_time]],"")</f>
        <v/>
      </c>
      <c r="B1865" s="20" t="str" cm="1">
        <f t="array" ref="B1865">IF(Table2[[#This Row],[Max_num_drones]:[Max_num_drones]]=3,Table2[[#This Row],[Solving_time]:[Solving_time]],"")</f>
        <v/>
      </c>
      <c r="C1865" s="20" t="str" cm="1">
        <f t="array" ref="C1865">IF(Table2[[#This Row],[Max_num_drones]:[Max_num_drones]]=4,Table2[[#This Row],[Solving_time]:[Solving_time]],"")</f>
        <v/>
      </c>
      <c r="D1865" s="20" t="str" cm="1">
        <f t="array" ref="D1865">IF(Table2[[#This Row],[Max_num_drones]:[Max_num_drones]]=5,Table2[[#This Row],[Solving_time]:[Solving_time]],"")</f>
        <v/>
      </c>
    </row>
    <row r="1866" spans="1:4">
      <c r="A1866" s="20" t="str" cm="1">
        <f t="array" ref="A1866">IF(Table2[[#This Row],[Max_num_drones]:[Max_num_drones]]=2,Table2[[#This Row],[Solving_time]:[Solving_time]],"")</f>
        <v/>
      </c>
      <c r="B1866" s="20" t="str" cm="1">
        <f t="array" ref="B1866">IF(Table2[[#This Row],[Max_num_drones]:[Max_num_drones]]=3,Table2[[#This Row],[Solving_time]:[Solving_time]],"")</f>
        <v/>
      </c>
      <c r="C1866" s="20" t="str" cm="1">
        <f t="array" ref="C1866">IF(Table2[[#This Row],[Max_num_drones]:[Max_num_drones]]=4,Table2[[#This Row],[Solving_time]:[Solving_time]],"")</f>
        <v/>
      </c>
      <c r="D1866" s="20" t="str" cm="1">
        <f t="array" ref="D1866">IF(Table2[[#This Row],[Max_num_drones]:[Max_num_drones]]=5,Table2[[#This Row],[Solving_time]:[Solving_time]],"")</f>
        <v/>
      </c>
    </row>
    <row r="1867" spans="1:4">
      <c r="A1867" s="20" t="str" cm="1">
        <f t="array" ref="A1867">IF(Table2[[#This Row],[Max_num_drones]:[Max_num_drones]]=2,Table2[[#This Row],[Solving_time]:[Solving_time]],"")</f>
        <v/>
      </c>
      <c r="B1867" s="20" t="str" cm="1">
        <f t="array" ref="B1867">IF(Table2[[#This Row],[Max_num_drones]:[Max_num_drones]]=3,Table2[[#This Row],[Solving_time]:[Solving_time]],"")</f>
        <v/>
      </c>
      <c r="C1867" s="20" t="str" cm="1">
        <f t="array" ref="C1867">IF(Table2[[#This Row],[Max_num_drones]:[Max_num_drones]]=4,Table2[[#This Row],[Solving_time]:[Solving_time]],"")</f>
        <v/>
      </c>
      <c r="D1867" s="20" t="str" cm="1">
        <f t="array" ref="D1867">IF(Table2[[#This Row],[Max_num_drones]:[Max_num_drones]]=5,Table2[[#This Row],[Solving_time]:[Solving_time]],"")</f>
        <v/>
      </c>
    </row>
    <row r="1868" spans="1:4">
      <c r="A1868" s="20" t="str" cm="1">
        <f t="array" ref="A1868">IF(Table2[[#This Row],[Max_num_drones]:[Max_num_drones]]=2,Table2[[#This Row],[Solving_time]:[Solving_time]],"")</f>
        <v/>
      </c>
      <c r="B1868" s="20" t="str" cm="1">
        <f t="array" ref="B1868">IF(Table2[[#This Row],[Max_num_drones]:[Max_num_drones]]=3,Table2[[#This Row],[Solving_time]:[Solving_time]],"")</f>
        <v/>
      </c>
      <c r="C1868" s="20" t="str" cm="1">
        <f t="array" ref="C1868">IF(Table2[[#This Row],[Max_num_drones]:[Max_num_drones]]=4,Table2[[#This Row],[Solving_time]:[Solving_time]],"")</f>
        <v/>
      </c>
      <c r="D1868" s="20" t="str" cm="1">
        <f t="array" ref="D1868">IF(Table2[[#This Row],[Max_num_drones]:[Max_num_drones]]=5,Table2[[#This Row],[Solving_time]:[Solving_time]],"")</f>
        <v/>
      </c>
    </row>
    <row r="1869" spans="1:4">
      <c r="A1869" s="20" t="str" cm="1">
        <f t="array" ref="A1869">IF(Table2[[#This Row],[Max_num_drones]:[Max_num_drones]]=2,Table2[[#This Row],[Solving_time]:[Solving_time]],"")</f>
        <v/>
      </c>
      <c r="B1869" s="20" t="str" cm="1">
        <f t="array" ref="B1869">IF(Table2[[#This Row],[Max_num_drones]:[Max_num_drones]]=3,Table2[[#This Row],[Solving_time]:[Solving_time]],"")</f>
        <v/>
      </c>
      <c r="C1869" s="20" t="str" cm="1">
        <f t="array" ref="C1869">IF(Table2[[#This Row],[Max_num_drones]:[Max_num_drones]]=4,Table2[[#This Row],[Solving_time]:[Solving_time]],"")</f>
        <v/>
      </c>
      <c r="D1869" s="20" t="str" cm="1">
        <f t="array" ref="D1869">IF(Table2[[#This Row],[Max_num_drones]:[Max_num_drones]]=5,Table2[[#This Row],[Solving_time]:[Solving_time]],"")</f>
        <v/>
      </c>
    </row>
    <row r="1870" spans="1:4">
      <c r="A1870" s="20" t="str" cm="1">
        <f t="array" ref="A1870">IF(Table2[[#This Row],[Max_num_drones]:[Max_num_drones]]=2,Table2[[#This Row],[Solving_time]:[Solving_time]],"")</f>
        <v/>
      </c>
      <c r="B1870" s="20" t="str" cm="1">
        <f t="array" ref="B1870">IF(Table2[[#This Row],[Max_num_drones]:[Max_num_drones]]=3,Table2[[#This Row],[Solving_time]:[Solving_time]],"")</f>
        <v/>
      </c>
      <c r="C1870" s="20" t="str" cm="1">
        <f t="array" ref="C1870">IF(Table2[[#This Row],[Max_num_drones]:[Max_num_drones]]=4,Table2[[#This Row],[Solving_time]:[Solving_time]],"")</f>
        <v/>
      </c>
      <c r="D1870" s="20" t="str" cm="1">
        <f t="array" ref="D1870">IF(Table2[[#This Row],[Max_num_drones]:[Max_num_drones]]=5,Table2[[#This Row],[Solving_time]:[Solving_time]],"")</f>
        <v/>
      </c>
    </row>
    <row r="1871" spans="1:4">
      <c r="A1871" s="20" t="str" cm="1">
        <f t="array" ref="A1871">IF(Table2[[#This Row],[Max_num_drones]:[Max_num_drones]]=2,Table2[[#This Row],[Solving_time]:[Solving_time]],"")</f>
        <v/>
      </c>
      <c r="B1871" s="20" t="str" cm="1">
        <f t="array" ref="B1871">IF(Table2[[#This Row],[Max_num_drones]:[Max_num_drones]]=3,Table2[[#This Row],[Solving_time]:[Solving_time]],"")</f>
        <v/>
      </c>
      <c r="C1871" s="20" t="str" cm="1">
        <f t="array" ref="C1871">IF(Table2[[#This Row],[Max_num_drones]:[Max_num_drones]]=4,Table2[[#This Row],[Solving_time]:[Solving_time]],"")</f>
        <v/>
      </c>
      <c r="D1871" s="20" t="str" cm="1">
        <f t="array" ref="D1871">IF(Table2[[#This Row],[Max_num_drones]:[Max_num_drones]]=5,Table2[[#This Row],[Solving_time]:[Solving_time]],"")</f>
        <v/>
      </c>
    </row>
    <row r="1872" spans="1:4">
      <c r="A1872" s="20" t="str" cm="1">
        <f t="array" ref="A1872">IF(Table2[[#This Row],[Max_num_drones]:[Max_num_drones]]=2,Table2[[#This Row],[Solving_time]:[Solving_time]],"")</f>
        <v/>
      </c>
      <c r="B1872" s="20" t="str" cm="1">
        <f t="array" ref="B1872">IF(Table2[[#This Row],[Max_num_drones]:[Max_num_drones]]=3,Table2[[#This Row],[Solving_time]:[Solving_time]],"")</f>
        <v/>
      </c>
      <c r="C1872" s="20" t="str" cm="1">
        <f t="array" ref="C1872">IF(Table2[[#This Row],[Max_num_drones]:[Max_num_drones]]=4,Table2[[#This Row],[Solving_time]:[Solving_time]],"")</f>
        <v/>
      </c>
      <c r="D1872" s="20" t="str" cm="1">
        <f t="array" ref="D1872">IF(Table2[[#This Row],[Max_num_drones]:[Max_num_drones]]=5,Table2[[#This Row],[Solving_time]:[Solving_time]],"")</f>
        <v/>
      </c>
    </row>
    <row r="1873" spans="1:4">
      <c r="A1873" s="20" t="str" cm="1">
        <f t="array" ref="A1873">IF(Table2[[#This Row],[Max_num_drones]:[Max_num_drones]]=2,Table2[[#This Row],[Solving_time]:[Solving_time]],"")</f>
        <v/>
      </c>
      <c r="B1873" s="20" t="str" cm="1">
        <f t="array" ref="B1873">IF(Table2[[#This Row],[Max_num_drones]:[Max_num_drones]]=3,Table2[[#This Row],[Solving_time]:[Solving_time]],"")</f>
        <v/>
      </c>
      <c r="C1873" s="20" t="str" cm="1">
        <f t="array" ref="C1873">IF(Table2[[#This Row],[Max_num_drones]:[Max_num_drones]]=4,Table2[[#This Row],[Solving_time]:[Solving_time]],"")</f>
        <v/>
      </c>
      <c r="D1873" s="20" t="str" cm="1">
        <f t="array" ref="D1873">IF(Table2[[#This Row],[Max_num_drones]:[Max_num_drones]]=5,Table2[[#This Row],[Solving_time]:[Solving_time]],"")</f>
        <v/>
      </c>
    </row>
    <row r="1874" spans="1:4">
      <c r="A1874" s="20" t="str" cm="1">
        <f t="array" ref="A1874">IF(Table2[[#This Row],[Max_num_drones]:[Max_num_drones]]=2,Table2[[#This Row],[Solving_time]:[Solving_time]],"")</f>
        <v/>
      </c>
      <c r="B1874" s="20" t="str" cm="1">
        <f t="array" ref="B1874">IF(Table2[[#This Row],[Max_num_drones]:[Max_num_drones]]=3,Table2[[#This Row],[Solving_time]:[Solving_time]],"")</f>
        <v/>
      </c>
      <c r="C1874" s="20" t="str" cm="1">
        <f t="array" ref="C1874">IF(Table2[[#This Row],[Max_num_drones]:[Max_num_drones]]=4,Table2[[#This Row],[Solving_time]:[Solving_time]],"")</f>
        <v/>
      </c>
      <c r="D1874" s="20" t="str" cm="1">
        <f t="array" ref="D1874">IF(Table2[[#This Row],[Max_num_drones]:[Max_num_drones]]=5,Table2[[#This Row],[Solving_time]:[Solving_time]],"")</f>
        <v/>
      </c>
    </row>
    <row r="1875" spans="1:4">
      <c r="A1875" s="20" t="str" cm="1">
        <f t="array" ref="A1875">IF(Table2[[#This Row],[Max_num_drones]:[Max_num_drones]]=2,Table2[[#This Row],[Solving_time]:[Solving_time]],"")</f>
        <v/>
      </c>
      <c r="B1875" s="20" t="str" cm="1">
        <f t="array" ref="B1875">IF(Table2[[#This Row],[Max_num_drones]:[Max_num_drones]]=3,Table2[[#This Row],[Solving_time]:[Solving_time]],"")</f>
        <v/>
      </c>
      <c r="C1875" s="20" t="str" cm="1">
        <f t="array" ref="C1875">IF(Table2[[#This Row],[Max_num_drones]:[Max_num_drones]]=4,Table2[[#This Row],[Solving_time]:[Solving_time]],"")</f>
        <v/>
      </c>
      <c r="D1875" s="20" t="str" cm="1">
        <f t="array" ref="D1875">IF(Table2[[#This Row],[Max_num_drones]:[Max_num_drones]]=5,Table2[[#This Row],[Solving_time]:[Solving_time]],"")</f>
        <v/>
      </c>
    </row>
    <row r="1876" spans="1:4">
      <c r="A1876" s="20" t="str" cm="1">
        <f t="array" ref="A1876">IF(Table2[[#This Row],[Max_num_drones]:[Max_num_drones]]=2,Table2[[#This Row],[Solving_time]:[Solving_time]],"")</f>
        <v/>
      </c>
      <c r="B1876" s="20" t="str" cm="1">
        <f t="array" ref="B1876">IF(Table2[[#This Row],[Max_num_drones]:[Max_num_drones]]=3,Table2[[#This Row],[Solving_time]:[Solving_time]],"")</f>
        <v/>
      </c>
      <c r="C1876" s="20" t="str" cm="1">
        <f t="array" ref="C1876">IF(Table2[[#This Row],[Max_num_drones]:[Max_num_drones]]=4,Table2[[#This Row],[Solving_time]:[Solving_time]],"")</f>
        <v/>
      </c>
      <c r="D1876" s="20" t="str" cm="1">
        <f t="array" ref="D1876">IF(Table2[[#This Row],[Max_num_drones]:[Max_num_drones]]=5,Table2[[#This Row],[Solving_time]:[Solving_time]],"")</f>
        <v/>
      </c>
    </row>
    <row r="1877" spans="1:4">
      <c r="A1877" s="20" t="str" cm="1">
        <f t="array" ref="A1877">IF(Table2[[#This Row],[Max_num_drones]:[Max_num_drones]]=2,Table2[[#This Row],[Solving_time]:[Solving_time]],"")</f>
        <v/>
      </c>
      <c r="B1877" s="20" t="str" cm="1">
        <f t="array" ref="B1877">IF(Table2[[#This Row],[Max_num_drones]:[Max_num_drones]]=3,Table2[[#This Row],[Solving_time]:[Solving_time]],"")</f>
        <v/>
      </c>
      <c r="C1877" s="20" t="str" cm="1">
        <f t="array" ref="C1877">IF(Table2[[#This Row],[Max_num_drones]:[Max_num_drones]]=4,Table2[[#This Row],[Solving_time]:[Solving_time]],"")</f>
        <v/>
      </c>
      <c r="D1877" s="20" t="str" cm="1">
        <f t="array" ref="D1877">IF(Table2[[#This Row],[Max_num_drones]:[Max_num_drones]]=5,Table2[[#This Row],[Solving_time]:[Solving_time]],"")</f>
        <v/>
      </c>
    </row>
    <row r="1878" spans="1:4">
      <c r="A1878" s="20" t="str" cm="1">
        <f t="array" ref="A1878">IF(Table2[[#This Row],[Max_num_drones]:[Max_num_drones]]=2,Table2[[#This Row],[Solving_time]:[Solving_time]],"")</f>
        <v/>
      </c>
      <c r="B1878" s="20" t="str" cm="1">
        <f t="array" ref="B1878">IF(Table2[[#This Row],[Max_num_drones]:[Max_num_drones]]=3,Table2[[#This Row],[Solving_time]:[Solving_time]],"")</f>
        <v/>
      </c>
      <c r="C1878" s="20" t="str" cm="1">
        <f t="array" ref="C1878">IF(Table2[[#This Row],[Max_num_drones]:[Max_num_drones]]=4,Table2[[#This Row],[Solving_time]:[Solving_time]],"")</f>
        <v/>
      </c>
      <c r="D1878" s="20" t="str" cm="1">
        <f t="array" ref="D1878">IF(Table2[[#This Row],[Max_num_drones]:[Max_num_drones]]=5,Table2[[#This Row],[Solving_time]:[Solving_time]],"")</f>
        <v/>
      </c>
    </row>
    <row r="1879" spans="1:4">
      <c r="A1879" s="20" t="str" cm="1">
        <f t="array" ref="A1879">IF(Table2[[#This Row],[Max_num_drones]:[Max_num_drones]]=2,Table2[[#This Row],[Solving_time]:[Solving_time]],"")</f>
        <v/>
      </c>
      <c r="B1879" s="20" t="str" cm="1">
        <f t="array" ref="B1879">IF(Table2[[#This Row],[Max_num_drones]:[Max_num_drones]]=3,Table2[[#This Row],[Solving_time]:[Solving_time]],"")</f>
        <v/>
      </c>
      <c r="C1879" s="20" t="str" cm="1">
        <f t="array" ref="C1879">IF(Table2[[#This Row],[Max_num_drones]:[Max_num_drones]]=4,Table2[[#This Row],[Solving_time]:[Solving_time]],"")</f>
        <v/>
      </c>
      <c r="D1879" s="20" t="str" cm="1">
        <f t="array" ref="D1879">IF(Table2[[#This Row],[Max_num_drones]:[Max_num_drones]]=5,Table2[[#This Row],[Solving_time]:[Solving_time]],"")</f>
        <v/>
      </c>
    </row>
    <row r="1880" spans="1:4">
      <c r="A1880" s="20" t="str" cm="1">
        <f t="array" ref="A1880">IF(Table2[[#This Row],[Max_num_drones]:[Max_num_drones]]=2,Table2[[#This Row],[Solving_time]:[Solving_time]],"")</f>
        <v/>
      </c>
      <c r="B1880" s="20" t="str" cm="1">
        <f t="array" ref="B1880">IF(Table2[[#This Row],[Max_num_drones]:[Max_num_drones]]=3,Table2[[#This Row],[Solving_time]:[Solving_time]],"")</f>
        <v/>
      </c>
      <c r="C1880" s="20" t="str" cm="1">
        <f t="array" ref="C1880">IF(Table2[[#This Row],[Max_num_drones]:[Max_num_drones]]=4,Table2[[#This Row],[Solving_time]:[Solving_time]],"")</f>
        <v/>
      </c>
      <c r="D1880" s="20" t="str" cm="1">
        <f t="array" ref="D1880">IF(Table2[[#This Row],[Max_num_drones]:[Max_num_drones]]=5,Table2[[#This Row],[Solving_time]:[Solving_time]],"")</f>
        <v/>
      </c>
    </row>
    <row r="1881" spans="1:4">
      <c r="A1881" s="20" t="str" cm="1">
        <f t="array" ref="A1881">IF(Table2[[#This Row],[Max_num_drones]:[Max_num_drones]]=2,Table2[[#This Row],[Solving_time]:[Solving_time]],"")</f>
        <v/>
      </c>
      <c r="B1881" s="20" t="str" cm="1">
        <f t="array" ref="B1881">IF(Table2[[#This Row],[Max_num_drones]:[Max_num_drones]]=3,Table2[[#This Row],[Solving_time]:[Solving_time]],"")</f>
        <v/>
      </c>
      <c r="C1881" s="20" t="str" cm="1">
        <f t="array" ref="C1881">IF(Table2[[#This Row],[Max_num_drones]:[Max_num_drones]]=4,Table2[[#This Row],[Solving_time]:[Solving_time]],"")</f>
        <v/>
      </c>
      <c r="D1881" s="20" t="str" cm="1">
        <f t="array" ref="D1881">IF(Table2[[#This Row],[Max_num_drones]:[Max_num_drones]]=5,Table2[[#This Row],[Solving_time]:[Solving_time]],"")</f>
        <v/>
      </c>
    </row>
    <row r="1882" spans="1:4">
      <c r="A1882" s="20" t="str" cm="1">
        <f t="array" ref="A1882">IF(Table2[[#This Row],[Max_num_drones]:[Max_num_drones]]=2,Table2[[#This Row],[Solving_time]:[Solving_time]],"")</f>
        <v/>
      </c>
      <c r="B1882" s="20" t="str" cm="1">
        <f t="array" ref="B1882">IF(Table2[[#This Row],[Max_num_drones]:[Max_num_drones]]=3,Table2[[#This Row],[Solving_time]:[Solving_time]],"")</f>
        <v/>
      </c>
      <c r="C1882" s="20" t="str" cm="1">
        <f t="array" ref="C1882">IF(Table2[[#This Row],[Max_num_drones]:[Max_num_drones]]=4,Table2[[#This Row],[Solving_time]:[Solving_time]],"")</f>
        <v/>
      </c>
      <c r="D1882" s="20" t="str" cm="1">
        <f t="array" ref="D1882">IF(Table2[[#This Row],[Max_num_drones]:[Max_num_drones]]=5,Table2[[#This Row],[Solving_time]:[Solving_time]],"")</f>
        <v/>
      </c>
    </row>
    <row r="1883" spans="1:4">
      <c r="A1883" s="20" t="str" cm="1">
        <f t="array" ref="A1883">IF(Table2[[#This Row],[Max_num_drones]:[Max_num_drones]]=2,Table2[[#This Row],[Solving_time]:[Solving_time]],"")</f>
        <v/>
      </c>
      <c r="B1883" s="20" t="str" cm="1">
        <f t="array" ref="B1883">IF(Table2[[#This Row],[Max_num_drones]:[Max_num_drones]]=3,Table2[[#This Row],[Solving_time]:[Solving_time]],"")</f>
        <v/>
      </c>
      <c r="C1883" s="20" t="str" cm="1">
        <f t="array" ref="C1883">IF(Table2[[#This Row],[Max_num_drones]:[Max_num_drones]]=4,Table2[[#This Row],[Solving_time]:[Solving_time]],"")</f>
        <v/>
      </c>
      <c r="D1883" s="20" t="str" cm="1">
        <f t="array" ref="D1883">IF(Table2[[#This Row],[Max_num_drones]:[Max_num_drones]]=5,Table2[[#This Row],[Solving_time]:[Solving_time]],"")</f>
        <v/>
      </c>
    </row>
    <row r="1884" spans="1:4">
      <c r="A1884" s="20" t="str" cm="1">
        <f t="array" ref="A1884">IF(Table2[[#This Row],[Max_num_drones]:[Max_num_drones]]=2,Table2[[#This Row],[Solving_time]:[Solving_time]],"")</f>
        <v/>
      </c>
      <c r="B1884" s="20" t="str" cm="1">
        <f t="array" ref="B1884">IF(Table2[[#This Row],[Max_num_drones]:[Max_num_drones]]=3,Table2[[#This Row],[Solving_time]:[Solving_time]],"")</f>
        <v/>
      </c>
      <c r="C1884" s="20" t="str" cm="1">
        <f t="array" ref="C1884">IF(Table2[[#This Row],[Max_num_drones]:[Max_num_drones]]=4,Table2[[#This Row],[Solving_time]:[Solving_time]],"")</f>
        <v/>
      </c>
      <c r="D1884" s="20" t="str" cm="1">
        <f t="array" ref="D1884">IF(Table2[[#This Row],[Max_num_drones]:[Max_num_drones]]=5,Table2[[#This Row],[Solving_time]:[Solving_time]],"")</f>
        <v/>
      </c>
    </row>
    <row r="1885" spans="1:4">
      <c r="A1885" s="20" t="str" cm="1">
        <f t="array" ref="A1885">IF(Table2[[#This Row],[Max_num_drones]:[Max_num_drones]]=2,Table2[[#This Row],[Solving_time]:[Solving_time]],"")</f>
        <v/>
      </c>
      <c r="B1885" s="20" t="str" cm="1">
        <f t="array" ref="B1885">IF(Table2[[#This Row],[Max_num_drones]:[Max_num_drones]]=3,Table2[[#This Row],[Solving_time]:[Solving_time]],"")</f>
        <v/>
      </c>
      <c r="C1885" s="20" t="str" cm="1">
        <f t="array" ref="C1885">IF(Table2[[#This Row],[Max_num_drones]:[Max_num_drones]]=4,Table2[[#This Row],[Solving_time]:[Solving_time]],"")</f>
        <v/>
      </c>
      <c r="D1885" s="20" t="str" cm="1">
        <f t="array" ref="D1885">IF(Table2[[#This Row],[Max_num_drones]:[Max_num_drones]]=5,Table2[[#This Row],[Solving_time]:[Solving_time]],"")</f>
        <v/>
      </c>
    </row>
    <row r="1886" spans="1:4">
      <c r="A1886" s="20" t="str" cm="1">
        <f t="array" ref="A1886">IF(Table2[[#This Row],[Max_num_drones]:[Max_num_drones]]=2,Table2[[#This Row],[Solving_time]:[Solving_time]],"")</f>
        <v/>
      </c>
      <c r="B1886" s="20" t="str" cm="1">
        <f t="array" ref="B1886">IF(Table2[[#This Row],[Max_num_drones]:[Max_num_drones]]=3,Table2[[#This Row],[Solving_time]:[Solving_time]],"")</f>
        <v/>
      </c>
      <c r="C1886" s="20" t="str" cm="1">
        <f t="array" ref="C1886">IF(Table2[[#This Row],[Max_num_drones]:[Max_num_drones]]=4,Table2[[#This Row],[Solving_time]:[Solving_time]],"")</f>
        <v/>
      </c>
      <c r="D1886" s="20" t="str" cm="1">
        <f t="array" ref="D1886">IF(Table2[[#This Row],[Max_num_drones]:[Max_num_drones]]=5,Table2[[#This Row],[Solving_time]:[Solving_time]],"")</f>
        <v/>
      </c>
    </row>
    <row r="1887" spans="1:4">
      <c r="A1887" s="20" t="str" cm="1">
        <f t="array" ref="A1887">IF(Table2[[#This Row],[Max_num_drones]:[Max_num_drones]]=2,Table2[[#This Row],[Solving_time]:[Solving_time]],"")</f>
        <v/>
      </c>
      <c r="B1887" s="20" t="str" cm="1">
        <f t="array" ref="B1887">IF(Table2[[#This Row],[Max_num_drones]:[Max_num_drones]]=3,Table2[[#This Row],[Solving_time]:[Solving_time]],"")</f>
        <v/>
      </c>
      <c r="C1887" s="20" t="str" cm="1">
        <f t="array" ref="C1887">IF(Table2[[#This Row],[Max_num_drones]:[Max_num_drones]]=4,Table2[[#This Row],[Solving_time]:[Solving_time]],"")</f>
        <v/>
      </c>
      <c r="D1887" s="20" t="str" cm="1">
        <f t="array" ref="D1887">IF(Table2[[#This Row],[Max_num_drones]:[Max_num_drones]]=5,Table2[[#This Row],[Solving_time]:[Solving_time]],"")</f>
        <v/>
      </c>
    </row>
    <row r="1888" spans="1:4">
      <c r="A1888" s="20" t="str" cm="1">
        <f t="array" ref="A1888">IF(Table2[[#This Row],[Max_num_drones]:[Max_num_drones]]=2,Table2[[#This Row],[Solving_time]:[Solving_time]],"")</f>
        <v/>
      </c>
      <c r="B1888" s="20" t="str" cm="1">
        <f t="array" ref="B1888">IF(Table2[[#This Row],[Max_num_drones]:[Max_num_drones]]=3,Table2[[#This Row],[Solving_time]:[Solving_time]],"")</f>
        <v/>
      </c>
      <c r="C1888" s="20" t="str" cm="1">
        <f t="array" ref="C1888">IF(Table2[[#This Row],[Max_num_drones]:[Max_num_drones]]=4,Table2[[#This Row],[Solving_time]:[Solving_time]],"")</f>
        <v/>
      </c>
      <c r="D1888" s="20" t="str" cm="1">
        <f t="array" ref="D1888">IF(Table2[[#This Row],[Max_num_drones]:[Max_num_drones]]=5,Table2[[#This Row],[Solving_time]:[Solving_time]],"")</f>
        <v/>
      </c>
    </row>
    <row r="1889" spans="1:4">
      <c r="A1889" s="20" t="str" cm="1">
        <f t="array" ref="A1889">IF(Table2[[#This Row],[Max_num_drones]:[Max_num_drones]]=2,Table2[[#This Row],[Solving_time]:[Solving_time]],"")</f>
        <v/>
      </c>
      <c r="B1889" s="20" t="str" cm="1">
        <f t="array" ref="B1889">IF(Table2[[#This Row],[Max_num_drones]:[Max_num_drones]]=3,Table2[[#This Row],[Solving_time]:[Solving_time]],"")</f>
        <v/>
      </c>
      <c r="C1889" s="20" t="str" cm="1">
        <f t="array" ref="C1889">IF(Table2[[#This Row],[Max_num_drones]:[Max_num_drones]]=4,Table2[[#This Row],[Solving_time]:[Solving_time]],"")</f>
        <v/>
      </c>
      <c r="D1889" s="20" t="str" cm="1">
        <f t="array" ref="D1889">IF(Table2[[#This Row],[Max_num_drones]:[Max_num_drones]]=5,Table2[[#This Row],[Solving_time]:[Solving_time]],"")</f>
        <v/>
      </c>
    </row>
    <row r="1890" spans="1:4">
      <c r="A1890" s="20" t="str" cm="1">
        <f t="array" ref="A1890">IF(Table2[[#This Row],[Max_num_drones]:[Max_num_drones]]=2,Table2[[#This Row],[Solving_time]:[Solving_time]],"")</f>
        <v/>
      </c>
      <c r="B1890" s="20" t="str" cm="1">
        <f t="array" ref="B1890">IF(Table2[[#This Row],[Max_num_drones]:[Max_num_drones]]=3,Table2[[#This Row],[Solving_time]:[Solving_time]],"")</f>
        <v/>
      </c>
      <c r="C1890" s="20" t="str" cm="1">
        <f t="array" ref="C1890">IF(Table2[[#This Row],[Max_num_drones]:[Max_num_drones]]=4,Table2[[#This Row],[Solving_time]:[Solving_time]],"")</f>
        <v/>
      </c>
      <c r="D1890" s="20" t="str" cm="1">
        <f t="array" ref="D1890">IF(Table2[[#This Row],[Max_num_drones]:[Max_num_drones]]=5,Table2[[#This Row],[Solving_time]:[Solving_time]],"")</f>
        <v/>
      </c>
    </row>
    <row r="1891" spans="1:4">
      <c r="A1891" s="20" t="str" cm="1">
        <f t="array" ref="A1891">IF(Table2[[#This Row],[Max_num_drones]:[Max_num_drones]]=2,Table2[[#This Row],[Solving_time]:[Solving_time]],"")</f>
        <v/>
      </c>
      <c r="B1891" s="20" t="str" cm="1">
        <f t="array" ref="B1891">IF(Table2[[#This Row],[Max_num_drones]:[Max_num_drones]]=3,Table2[[#This Row],[Solving_time]:[Solving_time]],"")</f>
        <v/>
      </c>
      <c r="C1891" s="20" t="str" cm="1">
        <f t="array" ref="C1891">IF(Table2[[#This Row],[Max_num_drones]:[Max_num_drones]]=4,Table2[[#This Row],[Solving_time]:[Solving_time]],"")</f>
        <v/>
      </c>
      <c r="D1891" s="20" t="str" cm="1">
        <f t="array" ref="D1891">IF(Table2[[#This Row],[Max_num_drones]:[Max_num_drones]]=5,Table2[[#This Row],[Solving_time]:[Solving_time]],"")</f>
        <v/>
      </c>
    </row>
    <row r="1892" spans="1:4">
      <c r="A1892" s="20" t="str" cm="1">
        <f t="array" ref="A1892">IF(Table2[[#This Row],[Max_num_drones]:[Max_num_drones]]=2,Table2[[#This Row],[Solving_time]:[Solving_time]],"")</f>
        <v/>
      </c>
      <c r="B1892" s="20" t="str" cm="1">
        <f t="array" ref="B1892">IF(Table2[[#This Row],[Max_num_drones]:[Max_num_drones]]=3,Table2[[#This Row],[Solving_time]:[Solving_time]],"")</f>
        <v/>
      </c>
      <c r="C1892" s="20" t="str" cm="1">
        <f t="array" ref="C1892">IF(Table2[[#This Row],[Max_num_drones]:[Max_num_drones]]=4,Table2[[#This Row],[Solving_time]:[Solving_time]],"")</f>
        <v/>
      </c>
      <c r="D1892" s="20" t="str" cm="1">
        <f t="array" ref="D1892">IF(Table2[[#This Row],[Max_num_drones]:[Max_num_drones]]=5,Table2[[#This Row],[Solving_time]:[Solving_time]],"")</f>
        <v/>
      </c>
    </row>
    <row r="1893" spans="1:4">
      <c r="A1893" s="20" t="str" cm="1">
        <f t="array" ref="A1893">IF(Table2[[#This Row],[Max_num_drones]:[Max_num_drones]]=2,Table2[[#This Row],[Solving_time]:[Solving_time]],"")</f>
        <v/>
      </c>
      <c r="B1893" s="20" t="str" cm="1">
        <f t="array" ref="B1893">IF(Table2[[#This Row],[Max_num_drones]:[Max_num_drones]]=3,Table2[[#This Row],[Solving_time]:[Solving_time]],"")</f>
        <v/>
      </c>
      <c r="C1893" s="20" t="str" cm="1">
        <f t="array" ref="C1893">IF(Table2[[#This Row],[Max_num_drones]:[Max_num_drones]]=4,Table2[[#This Row],[Solving_time]:[Solving_time]],"")</f>
        <v/>
      </c>
      <c r="D1893" s="20" t="str" cm="1">
        <f t="array" ref="D1893">IF(Table2[[#This Row],[Max_num_drones]:[Max_num_drones]]=5,Table2[[#This Row],[Solving_time]:[Solving_time]],"")</f>
        <v/>
      </c>
    </row>
    <row r="1894" spans="1:4">
      <c r="A1894" s="20" t="str" cm="1">
        <f t="array" ref="A1894">IF(Table2[[#This Row],[Max_num_drones]:[Max_num_drones]]=2,Table2[[#This Row],[Solving_time]:[Solving_time]],"")</f>
        <v/>
      </c>
      <c r="B1894" s="20" t="str" cm="1">
        <f t="array" ref="B1894">IF(Table2[[#This Row],[Max_num_drones]:[Max_num_drones]]=3,Table2[[#This Row],[Solving_time]:[Solving_time]],"")</f>
        <v/>
      </c>
      <c r="C1894" s="20" t="str" cm="1">
        <f t="array" ref="C1894">IF(Table2[[#This Row],[Max_num_drones]:[Max_num_drones]]=4,Table2[[#This Row],[Solving_time]:[Solving_time]],"")</f>
        <v/>
      </c>
      <c r="D1894" s="20" t="str" cm="1">
        <f t="array" ref="D1894">IF(Table2[[#This Row],[Max_num_drones]:[Max_num_drones]]=5,Table2[[#This Row],[Solving_time]:[Solving_time]],"")</f>
        <v/>
      </c>
    </row>
    <row r="1895" spans="1:4">
      <c r="A1895" s="20" t="str" cm="1">
        <f t="array" ref="A1895">IF(Table2[[#This Row],[Max_num_drones]:[Max_num_drones]]=2,Table2[[#This Row],[Solving_time]:[Solving_time]],"")</f>
        <v/>
      </c>
      <c r="B1895" s="20" t="str" cm="1">
        <f t="array" ref="B1895">IF(Table2[[#This Row],[Max_num_drones]:[Max_num_drones]]=3,Table2[[#This Row],[Solving_time]:[Solving_time]],"")</f>
        <v/>
      </c>
      <c r="C1895" s="20" t="str" cm="1">
        <f t="array" ref="C1895">IF(Table2[[#This Row],[Max_num_drones]:[Max_num_drones]]=4,Table2[[#This Row],[Solving_time]:[Solving_time]],"")</f>
        <v/>
      </c>
      <c r="D1895" s="20" t="str" cm="1">
        <f t="array" ref="D1895">IF(Table2[[#This Row],[Max_num_drones]:[Max_num_drones]]=5,Table2[[#This Row],[Solving_time]:[Solving_time]],"")</f>
        <v/>
      </c>
    </row>
    <row r="1896" spans="1:4">
      <c r="A1896" s="20" t="str" cm="1">
        <f t="array" ref="A1896">IF(Table2[[#This Row],[Max_num_drones]:[Max_num_drones]]=2,Table2[[#This Row],[Solving_time]:[Solving_time]],"")</f>
        <v/>
      </c>
      <c r="B1896" s="20" t="str" cm="1">
        <f t="array" ref="B1896">IF(Table2[[#This Row],[Max_num_drones]:[Max_num_drones]]=3,Table2[[#This Row],[Solving_time]:[Solving_time]],"")</f>
        <v/>
      </c>
      <c r="C1896" s="20" t="str" cm="1">
        <f t="array" ref="C1896">IF(Table2[[#This Row],[Max_num_drones]:[Max_num_drones]]=4,Table2[[#This Row],[Solving_time]:[Solving_time]],"")</f>
        <v/>
      </c>
      <c r="D1896" s="20" t="str" cm="1">
        <f t="array" ref="D1896">IF(Table2[[#This Row],[Max_num_drones]:[Max_num_drones]]=5,Table2[[#This Row],[Solving_time]:[Solving_time]],"")</f>
        <v/>
      </c>
    </row>
    <row r="1897" spans="1:4">
      <c r="A1897" s="20" t="str" cm="1">
        <f t="array" ref="A1897">IF(Table2[[#This Row],[Max_num_drones]:[Max_num_drones]]=2,Table2[[#This Row],[Solving_time]:[Solving_time]],"")</f>
        <v/>
      </c>
      <c r="B1897" s="20" t="str" cm="1">
        <f t="array" ref="B1897">IF(Table2[[#This Row],[Max_num_drones]:[Max_num_drones]]=3,Table2[[#This Row],[Solving_time]:[Solving_time]],"")</f>
        <v/>
      </c>
      <c r="C1897" s="20" t="str" cm="1">
        <f t="array" ref="C1897">IF(Table2[[#This Row],[Max_num_drones]:[Max_num_drones]]=4,Table2[[#This Row],[Solving_time]:[Solving_time]],"")</f>
        <v/>
      </c>
      <c r="D1897" s="20" t="str" cm="1">
        <f t="array" ref="D1897">IF(Table2[[#This Row],[Max_num_drones]:[Max_num_drones]]=5,Table2[[#This Row],[Solving_time]:[Solving_time]],"")</f>
        <v/>
      </c>
    </row>
    <row r="1898" spans="1:4">
      <c r="A1898" s="20" t="str" cm="1">
        <f t="array" ref="A1898">IF(Table2[[#This Row],[Max_num_drones]:[Max_num_drones]]=2,Table2[[#This Row],[Solving_time]:[Solving_time]],"")</f>
        <v/>
      </c>
      <c r="B1898" s="20" t="str" cm="1">
        <f t="array" ref="B1898">IF(Table2[[#This Row],[Max_num_drones]:[Max_num_drones]]=3,Table2[[#This Row],[Solving_time]:[Solving_time]],"")</f>
        <v/>
      </c>
      <c r="C1898" s="20" t="str" cm="1">
        <f t="array" ref="C1898">IF(Table2[[#This Row],[Max_num_drones]:[Max_num_drones]]=4,Table2[[#This Row],[Solving_time]:[Solving_time]],"")</f>
        <v/>
      </c>
      <c r="D1898" s="20" t="str" cm="1">
        <f t="array" ref="D1898">IF(Table2[[#This Row],[Max_num_drones]:[Max_num_drones]]=5,Table2[[#This Row],[Solving_time]:[Solving_time]],"")</f>
        <v/>
      </c>
    </row>
    <row r="1899" spans="1:4">
      <c r="A1899" s="20" t="str" cm="1">
        <f t="array" ref="A1899">IF(Table2[[#This Row],[Max_num_drones]:[Max_num_drones]]=2,Table2[[#This Row],[Solving_time]:[Solving_time]],"")</f>
        <v/>
      </c>
      <c r="B1899" s="20" t="str" cm="1">
        <f t="array" ref="B1899">IF(Table2[[#This Row],[Max_num_drones]:[Max_num_drones]]=3,Table2[[#This Row],[Solving_time]:[Solving_time]],"")</f>
        <v/>
      </c>
      <c r="C1899" s="20" t="str" cm="1">
        <f t="array" ref="C1899">IF(Table2[[#This Row],[Max_num_drones]:[Max_num_drones]]=4,Table2[[#This Row],[Solving_time]:[Solving_time]],"")</f>
        <v/>
      </c>
      <c r="D1899" s="20" t="str" cm="1">
        <f t="array" ref="D1899">IF(Table2[[#This Row],[Max_num_drones]:[Max_num_drones]]=5,Table2[[#This Row],[Solving_time]:[Solving_time]],"")</f>
        <v/>
      </c>
    </row>
    <row r="1900" spans="1:4">
      <c r="A1900" s="20" t="str" cm="1">
        <f t="array" ref="A1900">IF(Table2[[#This Row],[Max_num_drones]:[Max_num_drones]]=2,Table2[[#This Row],[Solving_time]:[Solving_time]],"")</f>
        <v/>
      </c>
      <c r="B1900" s="20" t="str" cm="1">
        <f t="array" ref="B1900">IF(Table2[[#This Row],[Max_num_drones]:[Max_num_drones]]=3,Table2[[#This Row],[Solving_time]:[Solving_time]],"")</f>
        <v/>
      </c>
      <c r="C1900" s="20" t="str" cm="1">
        <f t="array" ref="C1900">IF(Table2[[#This Row],[Max_num_drones]:[Max_num_drones]]=4,Table2[[#This Row],[Solving_time]:[Solving_time]],"")</f>
        <v/>
      </c>
      <c r="D1900" s="20" t="str" cm="1">
        <f t="array" ref="D1900">IF(Table2[[#This Row],[Max_num_drones]:[Max_num_drones]]=5,Table2[[#This Row],[Solving_time]:[Solving_time]],"")</f>
        <v/>
      </c>
    </row>
    <row r="1901" spans="1:4">
      <c r="A1901" s="20" t="str" cm="1">
        <f t="array" ref="A1901">IF(Table2[[#This Row],[Max_num_drones]:[Max_num_drones]]=2,Table2[[#This Row],[Solving_time]:[Solving_time]],"")</f>
        <v/>
      </c>
      <c r="B1901" s="20" t="str" cm="1">
        <f t="array" ref="B1901">IF(Table2[[#This Row],[Max_num_drones]:[Max_num_drones]]=3,Table2[[#This Row],[Solving_time]:[Solving_time]],"")</f>
        <v/>
      </c>
      <c r="C1901" s="20" t="str" cm="1">
        <f t="array" ref="C1901">IF(Table2[[#This Row],[Max_num_drones]:[Max_num_drones]]=4,Table2[[#This Row],[Solving_time]:[Solving_time]],"")</f>
        <v/>
      </c>
      <c r="D1901" s="20" t="str" cm="1">
        <f t="array" ref="D1901">IF(Table2[[#This Row],[Max_num_drones]:[Max_num_drones]]=5,Table2[[#This Row],[Solving_time]:[Solving_time]],"")</f>
        <v/>
      </c>
    </row>
    <row r="1902" spans="1:4">
      <c r="A1902" s="20" t="str" cm="1">
        <f t="array" ref="A1902">IF(Table2[[#This Row],[Max_num_drones]:[Max_num_drones]]=2,Table2[[#This Row],[Solving_time]:[Solving_time]],"")</f>
        <v/>
      </c>
      <c r="B1902" s="20" t="str" cm="1">
        <f t="array" ref="B1902">IF(Table2[[#This Row],[Max_num_drones]:[Max_num_drones]]=3,Table2[[#This Row],[Solving_time]:[Solving_time]],"")</f>
        <v/>
      </c>
      <c r="C1902" s="20" t="str" cm="1">
        <f t="array" ref="C1902">IF(Table2[[#This Row],[Max_num_drones]:[Max_num_drones]]=4,Table2[[#This Row],[Solving_time]:[Solving_time]],"")</f>
        <v/>
      </c>
      <c r="D1902" s="20" t="str" cm="1">
        <f t="array" ref="D1902">IF(Table2[[#This Row],[Max_num_drones]:[Max_num_drones]]=5,Table2[[#This Row],[Solving_time]:[Solving_time]],"")</f>
        <v/>
      </c>
    </row>
    <row r="1903" spans="1:4">
      <c r="A1903" s="20" t="str" cm="1">
        <f t="array" ref="A1903">IF(Table2[[#This Row],[Max_num_drones]:[Max_num_drones]]=2,Table2[[#This Row],[Solving_time]:[Solving_time]],"")</f>
        <v/>
      </c>
      <c r="B1903" s="20" t="str" cm="1">
        <f t="array" ref="B1903">IF(Table2[[#This Row],[Max_num_drones]:[Max_num_drones]]=3,Table2[[#This Row],[Solving_time]:[Solving_time]],"")</f>
        <v/>
      </c>
      <c r="C1903" s="20" t="str" cm="1">
        <f t="array" ref="C1903">IF(Table2[[#This Row],[Max_num_drones]:[Max_num_drones]]=4,Table2[[#This Row],[Solving_time]:[Solving_time]],"")</f>
        <v/>
      </c>
      <c r="D1903" s="20" t="str" cm="1">
        <f t="array" ref="D1903">IF(Table2[[#This Row],[Max_num_drones]:[Max_num_drones]]=5,Table2[[#This Row],[Solving_time]:[Solving_time]],"")</f>
        <v/>
      </c>
    </row>
    <row r="1904" spans="1:4">
      <c r="A1904" s="20" t="str" cm="1">
        <f t="array" ref="A1904">IF(Table2[[#This Row],[Max_num_drones]:[Max_num_drones]]=2,Table2[[#This Row],[Solving_time]:[Solving_time]],"")</f>
        <v/>
      </c>
      <c r="B1904" s="20" t="str" cm="1">
        <f t="array" ref="B1904">IF(Table2[[#This Row],[Max_num_drones]:[Max_num_drones]]=3,Table2[[#This Row],[Solving_time]:[Solving_time]],"")</f>
        <v/>
      </c>
      <c r="C1904" s="20" t="str" cm="1">
        <f t="array" ref="C1904">IF(Table2[[#This Row],[Max_num_drones]:[Max_num_drones]]=4,Table2[[#This Row],[Solving_time]:[Solving_time]],"")</f>
        <v/>
      </c>
      <c r="D1904" s="20" t="str" cm="1">
        <f t="array" ref="D1904">IF(Table2[[#This Row],[Max_num_drones]:[Max_num_drones]]=5,Table2[[#This Row],[Solving_time]:[Solving_time]],"")</f>
        <v/>
      </c>
    </row>
    <row r="1905" spans="1:4">
      <c r="A1905" s="20" t="str" cm="1">
        <f t="array" ref="A1905">IF(Table2[[#This Row],[Max_num_drones]:[Max_num_drones]]=2,Table2[[#This Row],[Solving_time]:[Solving_time]],"")</f>
        <v/>
      </c>
      <c r="B1905" s="20" t="str" cm="1">
        <f t="array" ref="B1905">IF(Table2[[#This Row],[Max_num_drones]:[Max_num_drones]]=3,Table2[[#This Row],[Solving_time]:[Solving_time]],"")</f>
        <v/>
      </c>
      <c r="C1905" s="20" t="str" cm="1">
        <f t="array" ref="C1905">IF(Table2[[#This Row],[Max_num_drones]:[Max_num_drones]]=4,Table2[[#This Row],[Solving_time]:[Solving_time]],"")</f>
        <v/>
      </c>
      <c r="D1905" s="20" t="str" cm="1">
        <f t="array" ref="D1905">IF(Table2[[#This Row],[Max_num_drones]:[Max_num_drones]]=5,Table2[[#This Row],[Solving_time]:[Solving_time]],"")</f>
        <v/>
      </c>
    </row>
    <row r="1906" spans="1:4">
      <c r="A1906" s="20" t="str" cm="1">
        <f t="array" ref="A1906">IF(Table2[[#This Row],[Max_num_drones]:[Max_num_drones]]=2,Table2[[#This Row],[Solving_time]:[Solving_time]],"")</f>
        <v/>
      </c>
      <c r="B1906" s="20" t="str" cm="1">
        <f t="array" ref="B1906">IF(Table2[[#This Row],[Max_num_drones]:[Max_num_drones]]=3,Table2[[#This Row],[Solving_time]:[Solving_time]],"")</f>
        <v/>
      </c>
      <c r="C1906" s="20" t="str" cm="1">
        <f t="array" ref="C1906">IF(Table2[[#This Row],[Max_num_drones]:[Max_num_drones]]=4,Table2[[#This Row],[Solving_time]:[Solving_time]],"")</f>
        <v/>
      </c>
      <c r="D1906" s="20" t="str" cm="1">
        <f t="array" ref="D1906">IF(Table2[[#This Row],[Max_num_drones]:[Max_num_drones]]=5,Table2[[#This Row],[Solving_time]:[Solving_time]],"")</f>
        <v/>
      </c>
    </row>
    <row r="1907" spans="1:4">
      <c r="A1907" s="20" t="str" cm="1">
        <f t="array" ref="A1907">IF(Table2[[#This Row],[Max_num_drones]:[Max_num_drones]]=2,Table2[[#This Row],[Solving_time]:[Solving_time]],"")</f>
        <v/>
      </c>
      <c r="B1907" s="20" t="str" cm="1">
        <f t="array" ref="B1907">IF(Table2[[#This Row],[Max_num_drones]:[Max_num_drones]]=3,Table2[[#This Row],[Solving_time]:[Solving_time]],"")</f>
        <v/>
      </c>
      <c r="C1907" s="20" t="str" cm="1">
        <f t="array" ref="C1907">IF(Table2[[#This Row],[Max_num_drones]:[Max_num_drones]]=4,Table2[[#This Row],[Solving_time]:[Solving_time]],"")</f>
        <v/>
      </c>
      <c r="D1907" s="20" t="str" cm="1">
        <f t="array" ref="D1907">IF(Table2[[#This Row],[Max_num_drones]:[Max_num_drones]]=5,Table2[[#This Row],[Solving_time]:[Solving_time]],"")</f>
        <v/>
      </c>
    </row>
    <row r="1908" spans="1:4">
      <c r="A1908" s="20" t="str" cm="1">
        <f t="array" ref="A1908">IF(Table2[[#This Row],[Max_num_drones]:[Max_num_drones]]=2,Table2[[#This Row],[Solving_time]:[Solving_time]],"")</f>
        <v/>
      </c>
      <c r="B1908" s="20" t="str" cm="1">
        <f t="array" ref="B1908">IF(Table2[[#This Row],[Max_num_drones]:[Max_num_drones]]=3,Table2[[#This Row],[Solving_time]:[Solving_time]],"")</f>
        <v/>
      </c>
      <c r="C1908" s="20" t="str" cm="1">
        <f t="array" ref="C1908">IF(Table2[[#This Row],[Max_num_drones]:[Max_num_drones]]=4,Table2[[#This Row],[Solving_time]:[Solving_time]],"")</f>
        <v/>
      </c>
      <c r="D1908" s="20" t="str" cm="1">
        <f t="array" ref="D1908">IF(Table2[[#This Row],[Max_num_drones]:[Max_num_drones]]=5,Table2[[#This Row],[Solving_time]:[Solving_time]],"")</f>
        <v/>
      </c>
    </row>
    <row r="1909" spans="1:4">
      <c r="A1909" s="20" t="str" cm="1">
        <f t="array" ref="A1909">IF(Table2[[#This Row],[Max_num_drones]:[Max_num_drones]]=2,Table2[[#This Row],[Solving_time]:[Solving_time]],"")</f>
        <v/>
      </c>
      <c r="B1909" s="20" t="str" cm="1">
        <f t="array" ref="B1909">IF(Table2[[#This Row],[Max_num_drones]:[Max_num_drones]]=3,Table2[[#This Row],[Solving_time]:[Solving_time]],"")</f>
        <v/>
      </c>
      <c r="C1909" s="20" t="str" cm="1">
        <f t="array" ref="C1909">IF(Table2[[#This Row],[Max_num_drones]:[Max_num_drones]]=4,Table2[[#This Row],[Solving_time]:[Solving_time]],"")</f>
        <v/>
      </c>
      <c r="D1909" s="20" t="str" cm="1">
        <f t="array" ref="D1909">IF(Table2[[#This Row],[Max_num_drones]:[Max_num_drones]]=5,Table2[[#This Row],[Solving_time]:[Solving_time]],"")</f>
        <v/>
      </c>
    </row>
    <row r="1910" spans="1:4">
      <c r="A1910" s="20" t="str" cm="1">
        <f t="array" ref="A1910">IF(Table2[[#This Row],[Max_num_drones]:[Max_num_drones]]=2,Table2[[#This Row],[Solving_time]:[Solving_time]],"")</f>
        <v/>
      </c>
      <c r="B1910" s="20" t="str" cm="1">
        <f t="array" ref="B1910">IF(Table2[[#This Row],[Max_num_drones]:[Max_num_drones]]=3,Table2[[#This Row],[Solving_time]:[Solving_time]],"")</f>
        <v/>
      </c>
      <c r="C1910" s="20" t="str" cm="1">
        <f t="array" ref="C1910">IF(Table2[[#This Row],[Max_num_drones]:[Max_num_drones]]=4,Table2[[#This Row],[Solving_time]:[Solving_time]],"")</f>
        <v/>
      </c>
      <c r="D1910" s="20" t="str" cm="1">
        <f t="array" ref="D1910">IF(Table2[[#This Row],[Max_num_drones]:[Max_num_drones]]=5,Table2[[#This Row],[Solving_time]:[Solving_time]],"")</f>
        <v/>
      </c>
    </row>
    <row r="1911" spans="1:4">
      <c r="A1911" s="20" t="str" cm="1">
        <f t="array" ref="A1911">IF(Table2[[#This Row],[Max_num_drones]:[Max_num_drones]]=2,Table2[[#This Row],[Solving_time]:[Solving_time]],"")</f>
        <v/>
      </c>
      <c r="B1911" s="20" t="str" cm="1">
        <f t="array" ref="B1911">IF(Table2[[#This Row],[Max_num_drones]:[Max_num_drones]]=3,Table2[[#This Row],[Solving_time]:[Solving_time]],"")</f>
        <v/>
      </c>
      <c r="C1911" s="20" t="str" cm="1">
        <f t="array" ref="C1911">IF(Table2[[#This Row],[Max_num_drones]:[Max_num_drones]]=4,Table2[[#This Row],[Solving_time]:[Solving_time]],"")</f>
        <v/>
      </c>
      <c r="D1911" s="20" t="str" cm="1">
        <f t="array" ref="D1911">IF(Table2[[#This Row],[Max_num_drones]:[Max_num_drones]]=5,Table2[[#This Row],[Solving_time]:[Solving_time]],"")</f>
        <v/>
      </c>
    </row>
    <row r="1912" spans="1:4">
      <c r="A1912" s="20" t="str" cm="1">
        <f t="array" ref="A1912">IF(Table2[[#This Row],[Max_num_drones]:[Max_num_drones]]=2,Table2[[#This Row],[Solving_time]:[Solving_time]],"")</f>
        <v/>
      </c>
      <c r="B1912" s="20" t="str" cm="1">
        <f t="array" ref="B1912">IF(Table2[[#This Row],[Max_num_drones]:[Max_num_drones]]=3,Table2[[#This Row],[Solving_time]:[Solving_time]],"")</f>
        <v/>
      </c>
      <c r="C1912" s="20" t="str" cm="1">
        <f t="array" ref="C1912">IF(Table2[[#This Row],[Max_num_drones]:[Max_num_drones]]=4,Table2[[#This Row],[Solving_time]:[Solving_time]],"")</f>
        <v/>
      </c>
      <c r="D1912" s="20" t="str" cm="1">
        <f t="array" ref="D1912">IF(Table2[[#This Row],[Max_num_drones]:[Max_num_drones]]=5,Table2[[#This Row],[Solving_time]:[Solving_time]],"")</f>
        <v/>
      </c>
    </row>
    <row r="1913" spans="1:4">
      <c r="A1913" s="20" t="str" cm="1">
        <f t="array" ref="A1913">IF(Table2[[#This Row],[Max_num_drones]:[Max_num_drones]]=2,Table2[[#This Row],[Solving_time]:[Solving_time]],"")</f>
        <v/>
      </c>
      <c r="B1913" s="20" t="str" cm="1">
        <f t="array" ref="B1913">IF(Table2[[#This Row],[Max_num_drones]:[Max_num_drones]]=3,Table2[[#This Row],[Solving_time]:[Solving_time]],"")</f>
        <v/>
      </c>
      <c r="C1913" s="20" t="str" cm="1">
        <f t="array" ref="C1913">IF(Table2[[#This Row],[Max_num_drones]:[Max_num_drones]]=4,Table2[[#This Row],[Solving_time]:[Solving_time]],"")</f>
        <v/>
      </c>
      <c r="D1913" s="20" t="str" cm="1">
        <f t="array" ref="D1913">IF(Table2[[#This Row],[Max_num_drones]:[Max_num_drones]]=5,Table2[[#This Row],[Solving_time]:[Solving_time]],"")</f>
        <v/>
      </c>
    </row>
    <row r="1914" spans="1:4">
      <c r="A1914" s="20" t="str" cm="1">
        <f t="array" ref="A1914">IF(Table2[[#This Row],[Max_num_drones]:[Max_num_drones]]=2,Table2[[#This Row],[Solving_time]:[Solving_time]],"")</f>
        <v/>
      </c>
      <c r="B1914" s="20" t="str" cm="1">
        <f t="array" ref="B1914">IF(Table2[[#This Row],[Max_num_drones]:[Max_num_drones]]=3,Table2[[#This Row],[Solving_time]:[Solving_time]],"")</f>
        <v/>
      </c>
      <c r="C1914" s="20" t="str" cm="1">
        <f t="array" ref="C1914">IF(Table2[[#This Row],[Max_num_drones]:[Max_num_drones]]=4,Table2[[#This Row],[Solving_time]:[Solving_time]],"")</f>
        <v/>
      </c>
      <c r="D1914" s="20" t="str" cm="1">
        <f t="array" ref="D1914">IF(Table2[[#This Row],[Max_num_drones]:[Max_num_drones]]=5,Table2[[#This Row],[Solving_time]:[Solving_time]],"")</f>
        <v/>
      </c>
    </row>
    <row r="1915" spans="1:4">
      <c r="A1915" s="20" t="str" cm="1">
        <f t="array" ref="A1915">IF(Table2[[#This Row],[Max_num_drones]:[Max_num_drones]]=2,Table2[[#This Row],[Solving_time]:[Solving_time]],"")</f>
        <v/>
      </c>
      <c r="B1915" s="20" t="str" cm="1">
        <f t="array" ref="B1915">IF(Table2[[#This Row],[Max_num_drones]:[Max_num_drones]]=3,Table2[[#This Row],[Solving_time]:[Solving_time]],"")</f>
        <v/>
      </c>
      <c r="C1915" s="20" t="str" cm="1">
        <f t="array" ref="C1915">IF(Table2[[#This Row],[Max_num_drones]:[Max_num_drones]]=4,Table2[[#This Row],[Solving_time]:[Solving_time]],"")</f>
        <v/>
      </c>
      <c r="D1915" s="20" t="str" cm="1">
        <f t="array" ref="D1915">IF(Table2[[#This Row],[Max_num_drones]:[Max_num_drones]]=5,Table2[[#This Row],[Solving_time]:[Solving_time]],"")</f>
        <v/>
      </c>
    </row>
    <row r="1916" spans="1:4">
      <c r="A1916" s="20" t="str" cm="1">
        <f t="array" ref="A1916">IF(Table2[[#This Row],[Max_num_drones]:[Max_num_drones]]=2,Table2[[#This Row],[Solving_time]:[Solving_time]],"")</f>
        <v/>
      </c>
      <c r="B1916" s="20" t="str" cm="1">
        <f t="array" ref="B1916">IF(Table2[[#This Row],[Max_num_drones]:[Max_num_drones]]=3,Table2[[#This Row],[Solving_time]:[Solving_time]],"")</f>
        <v/>
      </c>
      <c r="C1916" s="20" t="str" cm="1">
        <f t="array" ref="C1916">IF(Table2[[#This Row],[Max_num_drones]:[Max_num_drones]]=4,Table2[[#This Row],[Solving_time]:[Solving_time]],"")</f>
        <v/>
      </c>
      <c r="D1916" s="20" t="str" cm="1">
        <f t="array" ref="D1916">IF(Table2[[#This Row],[Max_num_drones]:[Max_num_drones]]=5,Table2[[#This Row],[Solving_time]:[Solving_time]],"")</f>
        <v/>
      </c>
    </row>
    <row r="1917" spans="1:4">
      <c r="A1917" s="20" t="str" cm="1">
        <f t="array" ref="A1917">IF(Table2[[#This Row],[Max_num_drones]:[Max_num_drones]]=2,Table2[[#This Row],[Solving_time]:[Solving_time]],"")</f>
        <v/>
      </c>
      <c r="B1917" s="20" t="str" cm="1">
        <f t="array" ref="B1917">IF(Table2[[#This Row],[Max_num_drones]:[Max_num_drones]]=3,Table2[[#This Row],[Solving_time]:[Solving_time]],"")</f>
        <v/>
      </c>
      <c r="C1917" s="20" t="str" cm="1">
        <f t="array" ref="C1917">IF(Table2[[#This Row],[Max_num_drones]:[Max_num_drones]]=4,Table2[[#This Row],[Solving_time]:[Solving_time]],"")</f>
        <v/>
      </c>
      <c r="D1917" s="20" t="str" cm="1">
        <f t="array" ref="D1917">IF(Table2[[#This Row],[Max_num_drones]:[Max_num_drones]]=5,Table2[[#This Row],[Solving_time]:[Solving_time]],"")</f>
        <v/>
      </c>
    </row>
    <row r="1918" spans="1:4">
      <c r="A1918" s="20" t="str" cm="1">
        <f t="array" ref="A1918">IF(Table2[[#This Row],[Max_num_drones]:[Max_num_drones]]=2,Table2[[#This Row],[Solving_time]:[Solving_time]],"")</f>
        <v/>
      </c>
      <c r="B1918" s="20" t="str" cm="1">
        <f t="array" ref="B1918">IF(Table2[[#This Row],[Max_num_drones]:[Max_num_drones]]=3,Table2[[#This Row],[Solving_time]:[Solving_time]],"")</f>
        <v/>
      </c>
      <c r="C1918" s="20" t="str" cm="1">
        <f t="array" ref="C1918">IF(Table2[[#This Row],[Max_num_drones]:[Max_num_drones]]=4,Table2[[#This Row],[Solving_time]:[Solving_time]],"")</f>
        <v/>
      </c>
      <c r="D1918" s="20" t="str" cm="1">
        <f t="array" ref="D1918">IF(Table2[[#This Row],[Max_num_drones]:[Max_num_drones]]=5,Table2[[#This Row],[Solving_time]:[Solving_time]],"")</f>
        <v/>
      </c>
    </row>
    <row r="1919" spans="1:4">
      <c r="A1919" s="20" t="str" cm="1">
        <f t="array" ref="A1919">IF(Table2[[#This Row],[Max_num_drones]:[Max_num_drones]]=2,Table2[[#This Row],[Solving_time]:[Solving_time]],"")</f>
        <v/>
      </c>
      <c r="B1919" s="20" t="str" cm="1">
        <f t="array" ref="B1919">IF(Table2[[#This Row],[Max_num_drones]:[Max_num_drones]]=3,Table2[[#This Row],[Solving_time]:[Solving_time]],"")</f>
        <v/>
      </c>
      <c r="C1919" s="20" t="str" cm="1">
        <f t="array" ref="C1919">IF(Table2[[#This Row],[Max_num_drones]:[Max_num_drones]]=4,Table2[[#This Row],[Solving_time]:[Solving_time]],"")</f>
        <v/>
      </c>
      <c r="D1919" s="20" t="str" cm="1">
        <f t="array" ref="D1919">IF(Table2[[#This Row],[Max_num_drones]:[Max_num_drones]]=5,Table2[[#This Row],[Solving_time]:[Solving_time]],"")</f>
        <v/>
      </c>
    </row>
    <row r="1920" spans="1:4">
      <c r="A1920" s="20" t="str" cm="1">
        <f t="array" ref="A1920">IF(Table2[[#This Row],[Max_num_drones]:[Max_num_drones]]=2,Table2[[#This Row],[Solving_time]:[Solving_time]],"")</f>
        <v/>
      </c>
      <c r="B1920" s="20" t="str" cm="1">
        <f t="array" ref="B1920">IF(Table2[[#This Row],[Max_num_drones]:[Max_num_drones]]=3,Table2[[#This Row],[Solving_time]:[Solving_time]],"")</f>
        <v/>
      </c>
      <c r="C1920" s="20" t="str" cm="1">
        <f t="array" ref="C1920">IF(Table2[[#This Row],[Max_num_drones]:[Max_num_drones]]=4,Table2[[#This Row],[Solving_time]:[Solving_time]],"")</f>
        <v/>
      </c>
      <c r="D1920" s="20" t="str" cm="1">
        <f t="array" ref="D1920">IF(Table2[[#This Row],[Max_num_drones]:[Max_num_drones]]=5,Table2[[#This Row],[Solving_time]:[Solving_time]],"")</f>
        <v/>
      </c>
    </row>
    <row r="1921" spans="1:4">
      <c r="A1921" s="20" t="str" cm="1">
        <f t="array" ref="A1921">IF(Table2[[#This Row],[Max_num_drones]:[Max_num_drones]]=2,Table2[[#This Row],[Solving_time]:[Solving_time]],"")</f>
        <v/>
      </c>
      <c r="B1921" s="20" t="str" cm="1">
        <f t="array" ref="B1921">IF(Table2[[#This Row],[Max_num_drones]:[Max_num_drones]]=3,Table2[[#This Row],[Solving_time]:[Solving_time]],"")</f>
        <v/>
      </c>
      <c r="C1921" s="20" t="str" cm="1">
        <f t="array" ref="C1921">IF(Table2[[#This Row],[Max_num_drones]:[Max_num_drones]]=4,Table2[[#This Row],[Solving_time]:[Solving_time]],"")</f>
        <v/>
      </c>
      <c r="D1921" s="20" t="str" cm="1">
        <f t="array" ref="D1921">IF(Table2[[#This Row],[Max_num_drones]:[Max_num_drones]]=5,Table2[[#This Row],[Solving_time]:[Solving_time]],"")</f>
        <v/>
      </c>
    </row>
    <row r="1922" spans="1:4">
      <c r="A1922" s="20" t="str" cm="1">
        <f t="array" ref="A1922">IF(Table2[[#This Row],[Max_num_drones]:[Max_num_drones]]=2,Table2[[#This Row],[Solving_time]:[Solving_time]],"")</f>
        <v/>
      </c>
      <c r="B1922" s="20" t="str" cm="1">
        <f t="array" ref="B1922">IF(Table2[[#This Row],[Max_num_drones]:[Max_num_drones]]=3,Table2[[#This Row],[Solving_time]:[Solving_time]],"")</f>
        <v/>
      </c>
      <c r="C1922" s="20" t="str" cm="1">
        <f t="array" ref="C1922">IF(Table2[[#This Row],[Max_num_drones]:[Max_num_drones]]=4,Table2[[#This Row],[Solving_time]:[Solving_time]],"")</f>
        <v/>
      </c>
      <c r="D1922" s="20" t="str" cm="1">
        <f t="array" ref="D1922">IF(Table2[[#This Row],[Max_num_drones]:[Max_num_drones]]=5,Table2[[#This Row],[Solving_time]:[Solving_time]],"")</f>
        <v/>
      </c>
    </row>
    <row r="1923" spans="1:4">
      <c r="A1923" s="20" t="str" cm="1">
        <f t="array" ref="A1923">IF(Table2[[#This Row],[Max_num_drones]:[Max_num_drones]]=2,Table2[[#This Row],[Solving_time]:[Solving_time]],"")</f>
        <v/>
      </c>
      <c r="B1923" s="20" t="str" cm="1">
        <f t="array" ref="B1923">IF(Table2[[#This Row],[Max_num_drones]:[Max_num_drones]]=3,Table2[[#This Row],[Solving_time]:[Solving_time]],"")</f>
        <v/>
      </c>
      <c r="C1923" s="20" t="str" cm="1">
        <f t="array" ref="C1923">IF(Table2[[#This Row],[Max_num_drones]:[Max_num_drones]]=4,Table2[[#This Row],[Solving_time]:[Solving_time]],"")</f>
        <v/>
      </c>
      <c r="D1923" s="20" t="str" cm="1">
        <f t="array" ref="D1923">IF(Table2[[#This Row],[Max_num_drones]:[Max_num_drones]]=5,Table2[[#This Row],[Solving_time]:[Solving_time]],"")</f>
        <v/>
      </c>
    </row>
    <row r="1924" spans="1:4">
      <c r="A1924" s="20" t="str" cm="1">
        <f t="array" ref="A1924">IF(Table2[[#This Row],[Max_num_drones]:[Max_num_drones]]=2,Table2[[#This Row],[Solving_time]:[Solving_time]],"")</f>
        <v/>
      </c>
      <c r="B1924" s="20" t="str" cm="1">
        <f t="array" ref="B1924">IF(Table2[[#This Row],[Max_num_drones]:[Max_num_drones]]=3,Table2[[#This Row],[Solving_time]:[Solving_time]],"")</f>
        <v/>
      </c>
      <c r="C1924" s="20" t="str" cm="1">
        <f t="array" ref="C1924">IF(Table2[[#This Row],[Max_num_drones]:[Max_num_drones]]=4,Table2[[#This Row],[Solving_time]:[Solving_time]],"")</f>
        <v/>
      </c>
      <c r="D1924" s="20" t="str" cm="1">
        <f t="array" ref="D1924">IF(Table2[[#This Row],[Max_num_drones]:[Max_num_drones]]=5,Table2[[#This Row],[Solving_time]:[Solving_time]],"")</f>
        <v/>
      </c>
    </row>
    <row r="1925" spans="1:4">
      <c r="A1925" s="20" t="str" cm="1">
        <f t="array" ref="A1925">IF(Table2[[#This Row],[Max_num_drones]:[Max_num_drones]]=2,Table2[[#This Row],[Solving_time]:[Solving_time]],"")</f>
        <v/>
      </c>
      <c r="B1925" s="20" t="str" cm="1">
        <f t="array" ref="B1925">IF(Table2[[#This Row],[Max_num_drones]:[Max_num_drones]]=3,Table2[[#This Row],[Solving_time]:[Solving_time]],"")</f>
        <v/>
      </c>
      <c r="C1925" s="20" t="str" cm="1">
        <f t="array" ref="C1925">IF(Table2[[#This Row],[Max_num_drones]:[Max_num_drones]]=4,Table2[[#This Row],[Solving_time]:[Solving_time]],"")</f>
        <v/>
      </c>
      <c r="D1925" s="20" t="str" cm="1">
        <f t="array" ref="D1925">IF(Table2[[#This Row],[Max_num_drones]:[Max_num_drones]]=5,Table2[[#This Row],[Solving_time]:[Solving_time]],"")</f>
        <v/>
      </c>
    </row>
    <row r="1926" spans="1:4">
      <c r="A1926" s="20" t="str" cm="1">
        <f t="array" ref="A1926">IF(Table2[[#This Row],[Max_num_drones]:[Max_num_drones]]=2,Table2[[#This Row],[Solving_time]:[Solving_time]],"")</f>
        <v/>
      </c>
      <c r="B1926" s="20" t="str" cm="1">
        <f t="array" ref="B1926">IF(Table2[[#This Row],[Max_num_drones]:[Max_num_drones]]=3,Table2[[#This Row],[Solving_time]:[Solving_time]],"")</f>
        <v/>
      </c>
      <c r="C1926" s="20" t="str" cm="1">
        <f t="array" ref="C1926">IF(Table2[[#This Row],[Max_num_drones]:[Max_num_drones]]=4,Table2[[#This Row],[Solving_time]:[Solving_time]],"")</f>
        <v/>
      </c>
      <c r="D1926" s="20" t="str" cm="1">
        <f t="array" ref="D1926">IF(Table2[[#This Row],[Max_num_drones]:[Max_num_drones]]=5,Table2[[#This Row],[Solving_time]:[Solving_time]],"")</f>
        <v/>
      </c>
    </row>
    <row r="1927" spans="1:4">
      <c r="A1927" s="20" t="str" cm="1">
        <f t="array" ref="A1927">IF(Table2[[#This Row],[Max_num_drones]:[Max_num_drones]]=2,Table2[[#This Row],[Solving_time]:[Solving_time]],"")</f>
        <v/>
      </c>
      <c r="B1927" s="20" t="str" cm="1">
        <f t="array" ref="B1927">IF(Table2[[#This Row],[Max_num_drones]:[Max_num_drones]]=3,Table2[[#This Row],[Solving_time]:[Solving_time]],"")</f>
        <v/>
      </c>
      <c r="C1927" s="20" t="str" cm="1">
        <f t="array" ref="C1927">IF(Table2[[#This Row],[Max_num_drones]:[Max_num_drones]]=4,Table2[[#This Row],[Solving_time]:[Solving_time]],"")</f>
        <v/>
      </c>
      <c r="D1927" s="20" t="str" cm="1">
        <f t="array" ref="D1927">IF(Table2[[#This Row],[Max_num_drones]:[Max_num_drones]]=5,Table2[[#This Row],[Solving_time]:[Solving_time]],"")</f>
        <v/>
      </c>
    </row>
    <row r="1928" spans="1:4">
      <c r="A1928" s="20" t="str" cm="1">
        <f t="array" ref="A1928">IF(Table2[[#This Row],[Max_num_drones]:[Max_num_drones]]=2,Table2[[#This Row],[Solving_time]:[Solving_time]],"")</f>
        <v/>
      </c>
      <c r="B1928" s="20" t="str" cm="1">
        <f t="array" ref="B1928">IF(Table2[[#This Row],[Max_num_drones]:[Max_num_drones]]=3,Table2[[#This Row],[Solving_time]:[Solving_time]],"")</f>
        <v/>
      </c>
      <c r="C1928" s="20" t="str" cm="1">
        <f t="array" ref="C1928">IF(Table2[[#This Row],[Max_num_drones]:[Max_num_drones]]=4,Table2[[#This Row],[Solving_time]:[Solving_time]],"")</f>
        <v/>
      </c>
      <c r="D1928" s="20" t="str" cm="1">
        <f t="array" ref="D1928">IF(Table2[[#This Row],[Max_num_drones]:[Max_num_drones]]=5,Table2[[#This Row],[Solving_time]:[Solving_time]],"")</f>
        <v/>
      </c>
    </row>
    <row r="1929" spans="1:4">
      <c r="A1929" s="20" t="str" cm="1">
        <f t="array" ref="A1929">IF(Table2[[#This Row],[Max_num_drones]:[Max_num_drones]]=2,Table2[[#This Row],[Solving_time]:[Solving_time]],"")</f>
        <v/>
      </c>
      <c r="B1929" s="20" t="str" cm="1">
        <f t="array" ref="B1929">IF(Table2[[#This Row],[Max_num_drones]:[Max_num_drones]]=3,Table2[[#This Row],[Solving_time]:[Solving_time]],"")</f>
        <v/>
      </c>
      <c r="C1929" s="20" t="str" cm="1">
        <f t="array" ref="C1929">IF(Table2[[#This Row],[Max_num_drones]:[Max_num_drones]]=4,Table2[[#This Row],[Solving_time]:[Solving_time]],"")</f>
        <v/>
      </c>
      <c r="D1929" s="20" t="str" cm="1">
        <f t="array" ref="D1929">IF(Table2[[#This Row],[Max_num_drones]:[Max_num_drones]]=5,Table2[[#This Row],[Solving_time]:[Solving_time]],"")</f>
        <v/>
      </c>
    </row>
    <row r="1930" spans="1:4">
      <c r="A1930" s="20" t="str" cm="1">
        <f t="array" ref="A1930">IF(Table2[[#This Row],[Max_num_drones]:[Max_num_drones]]=2,Table2[[#This Row],[Solving_time]:[Solving_time]],"")</f>
        <v/>
      </c>
      <c r="B1930" s="20" t="str" cm="1">
        <f t="array" ref="B1930">IF(Table2[[#This Row],[Max_num_drones]:[Max_num_drones]]=3,Table2[[#This Row],[Solving_time]:[Solving_time]],"")</f>
        <v/>
      </c>
      <c r="C1930" s="20" t="str" cm="1">
        <f t="array" ref="C1930">IF(Table2[[#This Row],[Max_num_drones]:[Max_num_drones]]=4,Table2[[#This Row],[Solving_time]:[Solving_time]],"")</f>
        <v/>
      </c>
      <c r="D1930" s="20" t="str" cm="1">
        <f t="array" ref="D1930">IF(Table2[[#This Row],[Max_num_drones]:[Max_num_drones]]=5,Table2[[#This Row],[Solving_time]:[Solving_time]],"")</f>
        <v/>
      </c>
    </row>
    <row r="1931" spans="1:4">
      <c r="A1931" s="20" t="str" cm="1">
        <f t="array" ref="A1931">IF(Table2[[#This Row],[Max_num_drones]:[Max_num_drones]]=2,Table2[[#This Row],[Solving_time]:[Solving_time]],"")</f>
        <v/>
      </c>
      <c r="B1931" s="20" t="str" cm="1">
        <f t="array" ref="B1931">IF(Table2[[#This Row],[Max_num_drones]:[Max_num_drones]]=3,Table2[[#This Row],[Solving_time]:[Solving_time]],"")</f>
        <v/>
      </c>
      <c r="C1931" s="20" t="str" cm="1">
        <f t="array" ref="C1931">IF(Table2[[#This Row],[Max_num_drones]:[Max_num_drones]]=4,Table2[[#This Row],[Solving_time]:[Solving_time]],"")</f>
        <v/>
      </c>
      <c r="D1931" s="20" t="str" cm="1">
        <f t="array" ref="D1931">IF(Table2[[#This Row],[Max_num_drones]:[Max_num_drones]]=5,Table2[[#This Row],[Solving_time]:[Solving_time]],"")</f>
        <v/>
      </c>
    </row>
    <row r="1932" spans="1:4">
      <c r="A1932" s="20" t="str" cm="1">
        <f t="array" ref="A1932">IF(Table2[[#This Row],[Max_num_drones]:[Max_num_drones]]=2,Table2[[#This Row],[Solving_time]:[Solving_time]],"")</f>
        <v/>
      </c>
      <c r="B1932" s="20" t="str" cm="1">
        <f t="array" ref="B1932">IF(Table2[[#This Row],[Max_num_drones]:[Max_num_drones]]=3,Table2[[#This Row],[Solving_time]:[Solving_time]],"")</f>
        <v/>
      </c>
      <c r="C1932" s="20" t="str" cm="1">
        <f t="array" ref="C1932">IF(Table2[[#This Row],[Max_num_drones]:[Max_num_drones]]=4,Table2[[#This Row],[Solving_time]:[Solving_time]],"")</f>
        <v/>
      </c>
      <c r="D1932" s="20" t="str" cm="1">
        <f t="array" ref="D1932">IF(Table2[[#This Row],[Max_num_drones]:[Max_num_drones]]=5,Table2[[#This Row],[Solving_time]:[Solving_time]],"")</f>
        <v/>
      </c>
    </row>
    <row r="1933" spans="1:4">
      <c r="A1933" s="20" t="str" cm="1">
        <f t="array" ref="A1933">IF(Table2[[#This Row],[Max_num_drones]:[Max_num_drones]]=2,Table2[[#This Row],[Solving_time]:[Solving_time]],"")</f>
        <v/>
      </c>
      <c r="B1933" s="20" t="str" cm="1">
        <f t="array" ref="B1933">IF(Table2[[#This Row],[Max_num_drones]:[Max_num_drones]]=3,Table2[[#This Row],[Solving_time]:[Solving_time]],"")</f>
        <v/>
      </c>
      <c r="C1933" s="20" t="str" cm="1">
        <f t="array" ref="C1933">IF(Table2[[#This Row],[Max_num_drones]:[Max_num_drones]]=4,Table2[[#This Row],[Solving_time]:[Solving_time]],"")</f>
        <v/>
      </c>
      <c r="D1933" s="20" t="str" cm="1">
        <f t="array" ref="D1933">IF(Table2[[#This Row],[Max_num_drones]:[Max_num_drones]]=5,Table2[[#This Row],[Solving_time]:[Solving_time]],"")</f>
        <v/>
      </c>
    </row>
    <row r="1934" spans="1:4">
      <c r="A1934" s="20" t="str" cm="1">
        <f t="array" ref="A1934">IF(Table2[[#This Row],[Max_num_drones]:[Max_num_drones]]=2,Table2[[#This Row],[Solving_time]:[Solving_time]],"")</f>
        <v/>
      </c>
      <c r="B1934" s="20" t="str" cm="1">
        <f t="array" ref="B1934">IF(Table2[[#This Row],[Max_num_drones]:[Max_num_drones]]=3,Table2[[#This Row],[Solving_time]:[Solving_time]],"")</f>
        <v/>
      </c>
      <c r="C1934" s="20" t="str" cm="1">
        <f t="array" ref="C1934">IF(Table2[[#This Row],[Max_num_drones]:[Max_num_drones]]=4,Table2[[#This Row],[Solving_time]:[Solving_time]],"")</f>
        <v/>
      </c>
      <c r="D1934" s="20" t="str" cm="1">
        <f t="array" ref="D1934">IF(Table2[[#This Row],[Max_num_drones]:[Max_num_drones]]=5,Table2[[#This Row],[Solving_time]:[Solving_time]],"")</f>
        <v/>
      </c>
    </row>
    <row r="1935" spans="1:4">
      <c r="A1935" s="20" t="str" cm="1">
        <f t="array" ref="A1935">IF(Table2[[#This Row],[Max_num_drones]:[Max_num_drones]]=2,Table2[[#This Row],[Solving_time]:[Solving_time]],"")</f>
        <v/>
      </c>
      <c r="B1935" s="20" t="str" cm="1">
        <f t="array" ref="B1935">IF(Table2[[#This Row],[Max_num_drones]:[Max_num_drones]]=3,Table2[[#This Row],[Solving_time]:[Solving_time]],"")</f>
        <v/>
      </c>
      <c r="C1935" s="20" t="str" cm="1">
        <f t="array" ref="C1935">IF(Table2[[#This Row],[Max_num_drones]:[Max_num_drones]]=4,Table2[[#This Row],[Solving_time]:[Solving_time]],"")</f>
        <v/>
      </c>
      <c r="D1935" s="20" t="str" cm="1">
        <f t="array" ref="D1935">IF(Table2[[#This Row],[Max_num_drones]:[Max_num_drones]]=5,Table2[[#This Row],[Solving_time]:[Solving_time]],"")</f>
        <v/>
      </c>
    </row>
    <row r="1936" spans="1:4">
      <c r="A1936" s="20" t="str" cm="1">
        <f t="array" ref="A1936">IF(Table2[[#This Row],[Max_num_drones]:[Max_num_drones]]=2,Table2[[#This Row],[Solving_time]:[Solving_time]],"")</f>
        <v/>
      </c>
      <c r="B1936" s="20" t="str" cm="1">
        <f t="array" ref="B1936">IF(Table2[[#This Row],[Max_num_drones]:[Max_num_drones]]=3,Table2[[#This Row],[Solving_time]:[Solving_time]],"")</f>
        <v/>
      </c>
      <c r="C1936" s="20" t="str" cm="1">
        <f t="array" ref="C1936">IF(Table2[[#This Row],[Max_num_drones]:[Max_num_drones]]=4,Table2[[#This Row],[Solving_time]:[Solving_time]],"")</f>
        <v/>
      </c>
      <c r="D1936" s="20" t="str" cm="1">
        <f t="array" ref="D1936">IF(Table2[[#This Row],[Max_num_drones]:[Max_num_drones]]=5,Table2[[#This Row],[Solving_time]:[Solving_time]],"")</f>
        <v/>
      </c>
    </row>
    <row r="1937" spans="1:4">
      <c r="A1937" s="20" t="str" cm="1">
        <f t="array" ref="A1937">IF(Table2[[#This Row],[Max_num_drones]:[Max_num_drones]]=2,Table2[[#This Row],[Solving_time]:[Solving_time]],"")</f>
        <v/>
      </c>
      <c r="B1937" s="20" t="str" cm="1">
        <f t="array" ref="B1937">IF(Table2[[#This Row],[Max_num_drones]:[Max_num_drones]]=3,Table2[[#This Row],[Solving_time]:[Solving_time]],"")</f>
        <v/>
      </c>
      <c r="C1937" s="20" t="str" cm="1">
        <f t="array" ref="C1937">IF(Table2[[#This Row],[Max_num_drones]:[Max_num_drones]]=4,Table2[[#This Row],[Solving_time]:[Solving_time]],"")</f>
        <v/>
      </c>
      <c r="D1937" s="20" t="str" cm="1">
        <f t="array" ref="D1937">IF(Table2[[#This Row],[Max_num_drones]:[Max_num_drones]]=5,Table2[[#This Row],[Solving_time]:[Solving_time]],"")</f>
        <v/>
      </c>
    </row>
    <row r="1938" spans="1:4">
      <c r="A1938" s="20" t="str" cm="1">
        <f t="array" ref="A1938">IF(Table2[[#This Row],[Max_num_drones]:[Max_num_drones]]=2,Table2[[#This Row],[Solving_time]:[Solving_time]],"")</f>
        <v/>
      </c>
      <c r="B1938" s="20" t="str" cm="1">
        <f t="array" ref="B1938">IF(Table2[[#This Row],[Max_num_drones]:[Max_num_drones]]=3,Table2[[#This Row],[Solving_time]:[Solving_time]],"")</f>
        <v/>
      </c>
      <c r="C1938" s="20" t="str" cm="1">
        <f t="array" ref="C1938">IF(Table2[[#This Row],[Max_num_drones]:[Max_num_drones]]=4,Table2[[#This Row],[Solving_time]:[Solving_time]],"")</f>
        <v/>
      </c>
      <c r="D1938" s="20" t="str" cm="1">
        <f t="array" ref="D1938">IF(Table2[[#This Row],[Max_num_drones]:[Max_num_drones]]=5,Table2[[#This Row],[Solving_time]:[Solving_time]],"")</f>
        <v/>
      </c>
    </row>
    <row r="1939" spans="1:4">
      <c r="A1939" s="20" t="str" cm="1">
        <f t="array" ref="A1939">IF(Table2[[#This Row],[Max_num_drones]:[Max_num_drones]]=2,Table2[[#This Row],[Solving_time]:[Solving_time]],"")</f>
        <v/>
      </c>
      <c r="B1939" s="20" t="str" cm="1">
        <f t="array" ref="B1939">IF(Table2[[#This Row],[Max_num_drones]:[Max_num_drones]]=3,Table2[[#This Row],[Solving_time]:[Solving_time]],"")</f>
        <v/>
      </c>
      <c r="C1939" s="20" t="str" cm="1">
        <f t="array" ref="C1939">IF(Table2[[#This Row],[Max_num_drones]:[Max_num_drones]]=4,Table2[[#This Row],[Solving_time]:[Solving_time]],"")</f>
        <v/>
      </c>
      <c r="D1939" s="20" t="str" cm="1">
        <f t="array" ref="D1939">IF(Table2[[#This Row],[Max_num_drones]:[Max_num_drones]]=5,Table2[[#This Row],[Solving_time]:[Solving_time]],"")</f>
        <v/>
      </c>
    </row>
    <row r="1940" spans="1:4">
      <c r="A1940" s="20" t="str" cm="1">
        <f t="array" ref="A1940">IF(Table2[[#This Row],[Max_num_drones]:[Max_num_drones]]=2,Table2[[#This Row],[Solving_time]:[Solving_time]],"")</f>
        <v/>
      </c>
      <c r="B1940" s="20" t="str" cm="1">
        <f t="array" ref="B1940">IF(Table2[[#This Row],[Max_num_drones]:[Max_num_drones]]=3,Table2[[#This Row],[Solving_time]:[Solving_time]],"")</f>
        <v/>
      </c>
      <c r="C1940" s="20" t="str" cm="1">
        <f t="array" ref="C1940">IF(Table2[[#This Row],[Max_num_drones]:[Max_num_drones]]=4,Table2[[#This Row],[Solving_time]:[Solving_time]],"")</f>
        <v/>
      </c>
      <c r="D1940" s="20" t="str" cm="1">
        <f t="array" ref="D1940">IF(Table2[[#This Row],[Max_num_drones]:[Max_num_drones]]=5,Table2[[#This Row],[Solving_time]:[Solving_time]],"")</f>
        <v/>
      </c>
    </row>
    <row r="1941" spans="1:4">
      <c r="A1941" s="20" t="str" cm="1">
        <f t="array" ref="A1941">IF(Table2[[#This Row],[Max_num_drones]:[Max_num_drones]]=2,Table2[[#This Row],[Solving_time]:[Solving_time]],"")</f>
        <v/>
      </c>
      <c r="B1941" s="20" t="str" cm="1">
        <f t="array" ref="B1941">IF(Table2[[#This Row],[Max_num_drones]:[Max_num_drones]]=3,Table2[[#This Row],[Solving_time]:[Solving_time]],"")</f>
        <v/>
      </c>
      <c r="C1941" s="20" t="str" cm="1">
        <f t="array" ref="C1941">IF(Table2[[#This Row],[Max_num_drones]:[Max_num_drones]]=4,Table2[[#This Row],[Solving_time]:[Solving_time]],"")</f>
        <v/>
      </c>
      <c r="D1941" s="20" t="str" cm="1">
        <f t="array" ref="D1941">IF(Table2[[#This Row],[Max_num_drones]:[Max_num_drones]]=5,Table2[[#This Row],[Solving_time]:[Solving_time]],"")</f>
        <v/>
      </c>
    </row>
    <row r="1942" spans="1:4">
      <c r="A1942" s="20" t="str" cm="1">
        <f t="array" ref="A1942">IF(Table2[[#This Row],[Max_num_drones]:[Max_num_drones]]=2,Table2[[#This Row],[Solving_time]:[Solving_time]],"")</f>
        <v/>
      </c>
      <c r="B1942" s="20" t="str" cm="1">
        <f t="array" ref="B1942">IF(Table2[[#This Row],[Max_num_drones]:[Max_num_drones]]=3,Table2[[#This Row],[Solving_time]:[Solving_time]],"")</f>
        <v/>
      </c>
      <c r="C1942" s="20" t="str" cm="1">
        <f t="array" ref="C1942">IF(Table2[[#This Row],[Max_num_drones]:[Max_num_drones]]=4,Table2[[#This Row],[Solving_time]:[Solving_time]],"")</f>
        <v/>
      </c>
      <c r="D1942" s="20" t="str" cm="1">
        <f t="array" ref="D1942">IF(Table2[[#This Row],[Max_num_drones]:[Max_num_drones]]=5,Table2[[#This Row],[Solving_time]:[Solving_time]],"")</f>
        <v/>
      </c>
    </row>
    <row r="1943" spans="1:4">
      <c r="A1943" s="20" t="str" cm="1">
        <f t="array" ref="A1943">IF(Table2[[#This Row],[Max_num_drones]:[Max_num_drones]]=2,Table2[[#This Row],[Solving_time]:[Solving_time]],"")</f>
        <v/>
      </c>
      <c r="B1943" s="20" t="str" cm="1">
        <f t="array" ref="B1943">IF(Table2[[#This Row],[Max_num_drones]:[Max_num_drones]]=3,Table2[[#This Row],[Solving_time]:[Solving_time]],"")</f>
        <v/>
      </c>
      <c r="C1943" s="20" t="str" cm="1">
        <f t="array" ref="C1943">IF(Table2[[#This Row],[Max_num_drones]:[Max_num_drones]]=4,Table2[[#This Row],[Solving_time]:[Solving_time]],"")</f>
        <v/>
      </c>
      <c r="D1943" s="20" t="str" cm="1">
        <f t="array" ref="D1943">IF(Table2[[#This Row],[Max_num_drones]:[Max_num_drones]]=5,Table2[[#This Row],[Solving_time]:[Solving_time]],"")</f>
        <v/>
      </c>
    </row>
    <row r="1944" spans="1:4">
      <c r="A1944" s="20" t="str" cm="1">
        <f t="array" ref="A1944">IF(Table2[[#This Row],[Max_num_drones]:[Max_num_drones]]=2,Table2[[#This Row],[Solving_time]:[Solving_time]],"")</f>
        <v/>
      </c>
      <c r="B1944" s="20" t="str" cm="1">
        <f t="array" ref="B1944">IF(Table2[[#This Row],[Max_num_drones]:[Max_num_drones]]=3,Table2[[#This Row],[Solving_time]:[Solving_time]],"")</f>
        <v/>
      </c>
      <c r="C1944" s="20" t="str" cm="1">
        <f t="array" ref="C1944">IF(Table2[[#This Row],[Max_num_drones]:[Max_num_drones]]=4,Table2[[#This Row],[Solving_time]:[Solving_time]],"")</f>
        <v/>
      </c>
      <c r="D1944" s="20" t="str" cm="1">
        <f t="array" ref="D1944">IF(Table2[[#This Row],[Max_num_drones]:[Max_num_drones]]=5,Table2[[#This Row],[Solving_time]:[Solving_time]],"")</f>
        <v/>
      </c>
    </row>
    <row r="1945" spans="1:4">
      <c r="A1945" s="20" t="str" cm="1">
        <f t="array" ref="A1945">IF(Table2[[#This Row],[Max_num_drones]:[Max_num_drones]]=2,Table2[[#This Row],[Solving_time]:[Solving_time]],"")</f>
        <v/>
      </c>
      <c r="B1945" s="20" t="str" cm="1">
        <f t="array" ref="B1945">IF(Table2[[#This Row],[Max_num_drones]:[Max_num_drones]]=3,Table2[[#This Row],[Solving_time]:[Solving_time]],"")</f>
        <v/>
      </c>
      <c r="C1945" s="20" t="str" cm="1">
        <f t="array" ref="C1945">IF(Table2[[#This Row],[Max_num_drones]:[Max_num_drones]]=4,Table2[[#This Row],[Solving_time]:[Solving_time]],"")</f>
        <v/>
      </c>
      <c r="D1945" s="20" t="str" cm="1">
        <f t="array" ref="D1945">IF(Table2[[#This Row],[Max_num_drones]:[Max_num_drones]]=5,Table2[[#This Row],[Solving_time]:[Solving_time]],"")</f>
        <v/>
      </c>
    </row>
    <row r="1946" spans="1:4">
      <c r="A1946" s="20" t="str" cm="1">
        <f t="array" ref="A1946">IF(Table2[[#This Row],[Max_num_drones]:[Max_num_drones]]=2,Table2[[#This Row],[Solving_time]:[Solving_time]],"")</f>
        <v/>
      </c>
      <c r="B1946" s="20" t="str" cm="1">
        <f t="array" ref="B1946">IF(Table2[[#This Row],[Max_num_drones]:[Max_num_drones]]=3,Table2[[#This Row],[Solving_time]:[Solving_time]],"")</f>
        <v/>
      </c>
      <c r="C1946" s="20" t="str" cm="1">
        <f t="array" ref="C1946">IF(Table2[[#This Row],[Max_num_drones]:[Max_num_drones]]=4,Table2[[#This Row],[Solving_time]:[Solving_time]],"")</f>
        <v/>
      </c>
      <c r="D1946" s="20" t="str" cm="1">
        <f t="array" ref="D1946">IF(Table2[[#This Row],[Max_num_drones]:[Max_num_drones]]=5,Table2[[#This Row],[Solving_time]:[Solving_time]],"")</f>
        <v/>
      </c>
    </row>
    <row r="1947" spans="1:4">
      <c r="A1947" s="20" t="str" cm="1">
        <f t="array" ref="A1947">IF(Table2[[#This Row],[Max_num_drones]:[Max_num_drones]]=2,Table2[[#This Row],[Solving_time]:[Solving_time]],"")</f>
        <v/>
      </c>
      <c r="B1947" s="20" t="str" cm="1">
        <f t="array" ref="B1947">IF(Table2[[#This Row],[Max_num_drones]:[Max_num_drones]]=3,Table2[[#This Row],[Solving_time]:[Solving_time]],"")</f>
        <v/>
      </c>
      <c r="C1947" s="20" t="str" cm="1">
        <f t="array" ref="C1947">IF(Table2[[#This Row],[Max_num_drones]:[Max_num_drones]]=4,Table2[[#This Row],[Solving_time]:[Solving_time]],"")</f>
        <v/>
      </c>
      <c r="D1947" s="20" t="str" cm="1">
        <f t="array" ref="D1947">IF(Table2[[#This Row],[Max_num_drones]:[Max_num_drones]]=5,Table2[[#This Row],[Solving_time]:[Solving_time]],"")</f>
        <v/>
      </c>
    </row>
    <row r="1948" spans="1:4">
      <c r="A1948" s="20" t="str" cm="1">
        <f t="array" ref="A1948">IF(Table2[[#This Row],[Max_num_drones]:[Max_num_drones]]=2,Table2[[#This Row],[Solving_time]:[Solving_time]],"")</f>
        <v/>
      </c>
      <c r="B1948" s="20" t="str" cm="1">
        <f t="array" ref="B1948">IF(Table2[[#This Row],[Max_num_drones]:[Max_num_drones]]=3,Table2[[#This Row],[Solving_time]:[Solving_time]],"")</f>
        <v/>
      </c>
      <c r="C1948" s="20" t="str" cm="1">
        <f t="array" ref="C1948">IF(Table2[[#This Row],[Max_num_drones]:[Max_num_drones]]=4,Table2[[#This Row],[Solving_time]:[Solving_time]],"")</f>
        <v/>
      </c>
      <c r="D1948" s="20" t="str" cm="1">
        <f t="array" ref="D1948">IF(Table2[[#This Row],[Max_num_drones]:[Max_num_drones]]=5,Table2[[#This Row],[Solving_time]:[Solving_time]],"")</f>
        <v/>
      </c>
    </row>
    <row r="1949" spans="1:4">
      <c r="A1949" s="20" t="str" cm="1">
        <f t="array" ref="A1949">IF(Table2[[#This Row],[Max_num_drones]:[Max_num_drones]]=2,Table2[[#This Row],[Solving_time]:[Solving_time]],"")</f>
        <v/>
      </c>
      <c r="B1949" s="20" t="str" cm="1">
        <f t="array" ref="B1949">IF(Table2[[#This Row],[Max_num_drones]:[Max_num_drones]]=3,Table2[[#This Row],[Solving_time]:[Solving_time]],"")</f>
        <v/>
      </c>
      <c r="C1949" s="20" t="str" cm="1">
        <f t="array" ref="C1949">IF(Table2[[#This Row],[Max_num_drones]:[Max_num_drones]]=4,Table2[[#This Row],[Solving_time]:[Solving_time]],"")</f>
        <v/>
      </c>
      <c r="D1949" s="20" t="str" cm="1">
        <f t="array" ref="D1949">IF(Table2[[#This Row],[Max_num_drones]:[Max_num_drones]]=5,Table2[[#This Row],[Solving_time]:[Solving_time]],"")</f>
        <v/>
      </c>
    </row>
    <row r="1950" spans="1:4">
      <c r="A1950" s="20" t="str" cm="1">
        <f t="array" ref="A1950">IF(Table2[[#This Row],[Max_num_drones]:[Max_num_drones]]=2,Table2[[#This Row],[Solving_time]:[Solving_time]],"")</f>
        <v/>
      </c>
      <c r="B1950" s="20" t="str" cm="1">
        <f t="array" ref="B1950">IF(Table2[[#This Row],[Max_num_drones]:[Max_num_drones]]=3,Table2[[#This Row],[Solving_time]:[Solving_time]],"")</f>
        <v/>
      </c>
      <c r="C1950" s="20" t="str" cm="1">
        <f t="array" ref="C1950">IF(Table2[[#This Row],[Max_num_drones]:[Max_num_drones]]=4,Table2[[#This Row],[Solving_time]:[Solving_time]],"")</f>
        <v/>
      </c>
      <c r="D1950" s="20" t="str" cm="1">
        <f t="array" ref="D1950">IF(Table2[[#This Row],[Max_num_drones]:[Max_num_drones]]=5,Table2[[#This Row],[Solving_time]:[Solving_time]],"")</f>
        <v/>
      </c>
    </row>
    <row r="1951" spans="1:4">
      <c r="A1951" s="20" t="str" cm="1">
        <f t="array" ref="A1951">IF(Table2[[#This Row],[Max_num_drones]:[Max_num_drones]]=2,Table2[[#This Row],[Solving_time]:[Solving_time]],"")</f>
        <v/>
      </c>
      <c r="B1951" s="20" t="str" cm="1">
        <f t="array" ref="B1951">IF(Table2[[#This Row],[Max_num_drones]:[Max_num_drones]]=3,Table2[[#This Row],[Solving_time]:[Solving_time]],"")</f>
        <v/>
      </c>
      <c r="C1951" s="20" t="str" cm="1">
        <f t="array" ref="C1951">IF(Table2[[#This Row],[Max_num_drones]:[Max_num_drones]]=4,Table2[[#This Row],[Solving_time]:[Solving_time]],"")</f>
        <v/>
      </c>
      <c r="D1951" s="20" t="str" cm="1">
        <f t="array" ref="D1951">IF(Table2[[#This Row],[Max_num_drones]:[Max_num_drones]]=5,Table2[[#This Row],[Solving_time]:[Solving_time]],"")</f>
        <v/>
      </c>
    </row>
    <row r="1952" spans="1:4">
      <c r="A1952" s="20" t="str" cm="1">
        <f t="array" ref="A1952">IF(Table2[[#This Row],[Max_num_drones]:[Max_num_drones]]=2,Table2[[#This Row],[Solving_time]:[Solving_time]],"")</f>
        <v/>
      </c>
      <c r="B1952" s="20" t="str" cm="1">
        <f t="array" ref="B1952">IF(Table2[[#This Row],[Max_num_drones]:[Max_num_drones]]=3,Table2[[#This Row],[Solving_time]:[Solving_time]],"")</f>
        <v/>
      </c>
      <c r="C1952" s="20" t="str" cm="1">
        <f t="array" ref="C1952">IF(Table2[[#This Row],[Max_num_drones]:[Max_num_drones]]=4,Table2[[#This Row],[Solving_time]:[Solving_time]],"")</f>
        <v/>
      </c>
      <c r="D1952" s="20" t="str" cm="1">
        <f t="array" ref="D1952">IF(Table2[[#This Row],[Max_num_drones]:[Max_num_drones]]=5,Table2[[#This Row],[Solving_time]:[Solving_time]],"")</f>
        <v/>
      </c>
    </row>
    <row r="1953" spans="1:4">
      <c r="A1953" s="20" t="str" cm="1">
        <f t="array" ref="A1953">IF(Table2[[#This Row],[Max_num_drones]:[Max_num_drones]]=2,Table2[[#This Row],[Solving_time]:[Solving_time]],"")</f>
        <v/>
      </c>
      <c r="B1953" s="20" t="str" cm="1">
        <f t="array" ref="B1953">IF(Table2[[#This Row],[Max_num_drones]:[Max_num_drones]]=3,Table2[[#This Row],[Solving_time]:[Solving_time]],"")</f>
        <v/>
      </c>
      <c r="C1953" s="20" t="str" cm="1">
        <f t="array" ref="C1953">IF(Table2[[#This Row],[Max_num_drones]:[Max_num_drones]]=4,Table2[[#This Row],[Solving_time]:[Solving_time]],"")</f>
        <v/>
      </c>
      <c r="D1953" s="20" t="str" cm="1">
        <f t="array" ref="D1953">IF(Table2[[#This Row],[Max_num_drones]:[Max_num_drones]]=5,Table2[[#This Row],[Solving_time]:[Solving_time]],"")</f>
        <v/>
      </c>
    </row>
    <row r="1954" spans="1:4">
      <c r="A1954" s="20" t="str" cm="1">
        <f t="array" ref="A1954">IF(Table2[[#This Row],[Max_num_drones]:[Max_num_drones]]=2,Table2[[#This Row],[Solving_time]:[Solving_time]],"")</f>
        <v/>
      </c>
      <c r="B1954" s="20" t="str" cm="1">
        <f t="array" ref="B1954">IF(Table2[[#This Row],[Max_num_drones]:[Max_num_drones]]=3,Table2[[#This Row],[Solving_time]:[Solving_time]],"")</f>
        <v/>
      </c>
      <c r="C1954" s="20" t="str" cm="1">
        <f t="array" ref="C1954">IF(Table2[[#This Row],[Max_num_drones]:[Max_num_drones]]=4,Table2[[#This Row],[Solving_time]:[Solving_time]],"")</f>
        <v/>
      </c>
      <c r="D1954" s="20" t="str" cm="1">
        <f t="array" ref="D1954">IF(Table2[[#This Row],[Max_num_drones]:[Max_num_drones]]=5,Table2[[#This Row],[Solving_time]:[Solving_time]],"")</f>
        <v/>
      </c>
    </row>
    <row r="1955" spans="1:4">
      <c r="A1955" s="20" t="str" cm="1">
        <f t="array" ref="A1955">IF(Table2[[#This Row],[Max_num_drones]:[Max_num_drones]]=2,Table2[[#This Row],[Solving_time]:[Solving_time]],"")</f>
        <v/>
      </c>
      <c r="B1955" s="20" t="str" cm="1">
        <f t="array" ref="B1955">IF(Table2[[#This Row],[Max_num_drones]:[Max_num_drones]]=3,Table2[[#This Row],[Solving_time]:[Solving_time]],"")</f>
        <v/>
      </c>
      <c r="C1955" s="20" t="str" cm="1">
        <f t="array" ref="C1955">IF(Table2[[#This Row],[Max_num_drones]:[Max_num_drones]]=4,Table2[[#This Row],[Solving_time]:[Solving_time]],"")</f>
        <v/>
      </c>
      <c r="D1955" s="20" t="str" cm="1">
        <f t="array" ref="D1955">IF(Table2[[#This Row],[Max_num_drones]:[Max_num_drones]]=5,Table2[[#This Row],[Solving_time]:[Solving_time]],"")</f>
        <v/>
      </c>
    </row>
    <row r="1956" spans="1:4">
      <c r="A1956" s="20" t="str" cm="1">
        <f t="array" ref="A1956">IF(Table2[[#This Row],[Max_num_drones]:[Max_num_drones]]=2,Table2[[#This Row],[Solving_time]:[Solving_time]],"")</f>
        <v/>
      </c>
      <c r="B1956" s="20" t="str" cm="1">
        <f t="array" ref="B1956">IF(Table2[[#This Row],[Max_num_drones]:[Max_num_drones]]=3,Table2[[#This Row],[Solving_time]:[Solving_time]],"")</f>
        <v/>
      </c>
      <c r="C1956" s="20" t="str" cm="1">
        <f t="array" ref="C1956">IF(Table2[[#This Row],[Max_num_drones]:[Max_num_drones]]=4,Table2[[#This Row],[Solving_time]:[Solving_time]],"")</f>
        <v/>
      </c>
      <c r="D1956" s="20" t="str" cm="1">
        <f t="array" ref="D1956">IF(Table2[[#This Row],[Max_num_drones]:[Max_num_drones]]=5,Table2[[#This Row],[Solving_time]:[Solving_time]],"")</f>
        <v/>
      </c>
    </row>
    <row r="1957" spans="1:4">
      <c r="A1957" s="20" t="str" cm="1">
        <f t="array" ref="A1957">IF(Table2[[#This Row],[Max_num_drones]:[Max_num_drones]]=2,Table2[[#This Row],[Solving_time]:[Solving_time]],"")</f>
        <v/>
      </c>
      <c r="B1957" s="20" t="str" cm="1">
        <f t="array" ref="B1957">IF(Table2[[#This Row],[Max_num_drones]:[Max_num_drones]]=3,Table2[[#This Row],[Solving_time]:[Solving_time]],"")</f>
        <v/>
      </c>
      <c r="C1957" s="20" t="str" cm="1">
        <f t="array" ref="C1957">IF(Table2[[#This Row],[Max_num_drones]:[Max_num_drones]]=4,Table2[[#This Row],[Solving_time]:[Solving_time]],"")</f>
        <v/>
      </c>
      <c r="D1957" s="20" t="str" cm="1">
        <f t="array" ref="D1957">IF(Table2[[#This Row],[Max_num_drones]:[Max_num_drones]]=5,Table2[[#This Row],[Solving_time]:[Solving_time]],"")</f>
        <v/>
      </c>
    </row>
    <row r="1958" spans="1:4">
      <c r="A1958" s="20" t="str" cm="1">
        <f t="array" ref="A1958">IF(Table2[[#This Row],[Max_num_drones]:[Max_num_drones]]=2,Table2[[#This Row],[Solving_time]:[Solving_time]],"")</f>
        <v/>
      </c>
      <c r="B1958" s="20" t="str" cm="1">
        <f t="array" ref="B1958">IF(Table2[[#This Row],[Max_num_drones]:[Max_num_drones]]=3,Table2[[#This Row],[Solving_time]:[Solving_time]],"")</f>
        <v/>
      </c>
      <c r="C1958" s="20" t="str" cm="1">
        <f t="array" ref="C1958">IF(Table2[[#This Row],[Max_num_drones]:[Max_num_drones]]=4,Table2[[#This Row],[Solving_time]:[Solving_time]],"")</f>
        <v/>
      </c>
      <c r="D1958" s="20" t="str" cm="1">
        <f t="array" ref="D1958">IF(Table2[[#This Row],[Max_num_drones]:[Max_num_drones]]=5,Table2[[#This Row],[Solving_time]:[Solving_time]],"")</f>
        <v/>
      </c>
    </row>
    <row r="1959" spans="1:4">
      <c r="A1959" s="20" t="str" cm="1">
        <f t="array" ref="A1959">IF(Table2[[#This Row],[Max_num_drones]:[Max_num_drones]]=2,Table2[[#This Row],[Solving_time]:[Solving_time]],"")</f>
        <v/>
      </c>
      <c r="B1959" s="20" t="str" cm="1">
        <f t="array" ref="B1959">IF(Table2[[#This Row],[Max_num_drones]:[Max_num_drones]]=3,Table2[[#This Row],[Solving_time]:[Solving_time]],"")</f>
        <v/>
      </c>
      <c r="C1959" s="20" t="str" cm="1">
        <f t="array" ref="C1959">IF(Table2[[#This Row],[Max_num_drones]:[Max_num_drones]]=4,Table2[[#This Row],[Solving_time]:[Solving_time]],"")</f>
        <v/>
      </c>
      <c r="D1959" s="20" t="str" cm="1">
        <f t="array" ref="D1959">IF(Table2[[#This Row],[Max_num_drones]:[Max_num_drones]]=5,Table2[[#This Row],[Solving_time]:[Solving_time]],"")</f>
        <v/>
      </c>
    </row>
    <row r="1960" spans="1:4">
      <c r="A1960" s="20" t="str" cm="1">
        <f t="array" ref="A1960">IF(Table2[[#This Row],[Max_num_drones]:[Max_num_drones]]=2,Table2[[#This Row],[Solving_time]:[Solving_time]],"")</f>
        <v/>
      </c>
      <c r="B1960" s="20" t="str" cm="1">
        <f t="array" ref="B1960">IF(Table2[[#This Row],[Max_num_drones]:[Max_num_drones]]=3,Table2[[#This Row],[Solving_time]:[Solving_time]],"")</f>
        <v/>
      </c>
      <c r="C1960" s="20" t="str" cm="1">
        <f t="array" ref="C1960">IF(Table2[[#This Row],[Max_num_drones]:[Max_num_drones]]=4,Table2[[#This Row],[Solving_time]:[Solving_time]],"")</f>
        <v/>
      </c>
      <c r="D1960" s="20" t="str" cm="1">
        <f t="array" ref="D1960">IF(Table2[[#This Row],[Max_num_drones]:[Max_num_drones]]=5,Table2[[#This Row],[Solving_time]:[Solving_time]],"")</f>
        <v/>
      </c>
    </row>
    <row r="1961" spans="1:4">
      <c r="A1961" s="20" t="str" cm="1">
        <f t="array" ref="A1961">IF(Table2[[#This Row],[Max_num_drones]:[Max_num_drones]]=2,Table2[[#This Row],[Solving_time]:[Solving_time]],"")</f>
        <v/>
      </c>
      <c r="B1961" s="20" t="str" cm="1">
        <f t="array" ref="B1961">IF(Table2[[#This Row],[Max_num_drones]:[Max_num_drones]]=3,Table2[[#This Row],[Solving_time]:[Solving_time]],"")</f>
        <v/>
      </c>
      <c r="C1961" s="20" t="str" cm="1">
        <f t="array" ref="C1961">IF(Table2[[#This Row],[Max_num_drones]:[Max_num_drones]]=4,Table2[[#This Row],[Solving_time]:[Solving_time]],"")</f>
        <v/>
      </c>
      <c r="D1961" s="20" t="str" cm="1">
        <f t="array" ref="D1961">IF(Table2[[#This Row],[Max_num_drones]:[Max_num_drones]]=5,Table2[[#This Row],[Solving_time]:[Solving_time]],"")</f>
        <v/>
      </c>
    </row>
    <row r="1962" spans="1:4">
      <c r="A1962" s="20" t="str" cm="1">
        <f t="array" ref="A1962">IF(Table2[[#This Row],[Max_num_drones]:[Max_num_drones]]=2,Table2[[#This Row],[Solving_time]:[Solving_time]],"")</f>
        <v/>
      </c>
      <c r="B1962" s="20" t="str" cm="1">
        <f t="array" ref="B1962">IF(Table2[[#This Row],[Max_num_drones]:[Max_num_drones]]=3,Table2[[#This Row],[Solving_time]:[Solving_time]],"")</f>
        <v/>
      </c>
      <c r="C1962" s="20" t="str" cm="1">
        <f t="array" ref="C1962">IF(Table2[[#This Row],[Max_num_drones]:[Max_num_drones]]=4,Table2[[#This Row],[Solving_time]:[Solving_time]],"")</f>
        <v/>
      </c>
      <c r="D1962" s="20" t="str" cm="1">
        <f t="array" ref="D1962">IF(Table2[[#This Row],[Max_num_drones]:[Max_num_drones]]=5,Table2[[#This Row],[Solving_time]:[Solving_time]],"")</f>
        <v/>
      </c>
    </row>
    <row r="1963" spans="1:4">
      <c r="A1963" s="20" t="str" cm="1">
        <f t="array" ref="A1963">IF(Table2[[#This Row],[Max_num_drones]:[Max_num_drones]]=2,Table2[[#This Row],[Solving_time]:[Solving_time]],"")</f>
        <v/>
      </c>
      <c r="B1963" s="20" t="str" cm="1">
        <f t="array" ref="B1963">IF(Table2[[#This Row],[Max_num_drones]:[Max_num_drones]]=3,Table2[[#This Row],[Solving_time]:[Solving_time]],"")</f>
        <v/>
      </c>
      <c r="C1963" s="20" t="str" cm="1">
        <f t="array" ref="C1963">IF(Table2[[#This Row],[Max_num_drones]:[Max_num_drones]]=4,Table2[[#This Row],[Solving_time]:[Solving_time]],"")</f>
        <v/>
      </c>
      <c r="D1963" s="20" t="str" cm="1">
        <f t="array" ref="D1963">IF(Table2[[#This Row],[Max_num_drones]:[Max_num_drones]]=5,Table2[[#This Row],[Solving_time]:[Solving_time]],"")</f>
        <v/>
      </c>
    </row>
    <row r="1964" spans="1:4">
      <c r="A1964" s="20" t="str" cm="1">
        <f t="array" ref="A1964">IF(Table2[[#This Row],[Max_num_drones]:[Max_num_drones]]=2,Table2[[#This Row],[Solving_time]:[Solving_time]],"")</f>
        <v/>
      </c>
      <c r="B1964" s="20" t="str" cm="1">
        <f t="array" ref="B1964">IF(Table2[[#This Row],[Max_num_drones]:[Max_num_drones]]=3,Table2[[#This Row],[Solving_time]:[Solving_time]],"")</f>
        <v/>
      </c>
      <c r="C1964" s="20" t="str" cm="1">
        <f t="array" ref="C1964">IF(Table2[[#This Row],[Max_num_drones]:[Max_num_drones]]=4,Table2[[#This Row],[Solving_time]:[Solving_time]],"")</f>
        <v/>
      </c>
      <c r="D1964" s="20" t="str" cm="1">
        <f t="array" ref="D1964">IF(Table2[[#This Row],[Max_num_drones]:[Max_num_drones]]=5,Table2[[#This Row],[Solving_time]:[Solving_time]],"")</f>
        <v/>
      </c>
    </row>
    <row r="1965" spans="1:4">
      <c r="A1965" s="20" t="str" cm="1">
        <f t="array" ref="A1965">IF(Table2[[#This Row],[Max_num_drones]:[Max_num_drones]]=2,Table2[[#This Row],[Solving_time]:[Solving_time]],"")</f>
        <v/>
      </c>
      <c r="B1965" s="20" t="str" cm="1">
        <f t="array" ref="B1965">IF(Table2[[#This Row],[Max_num_drones]:[Max_num_drones]]=3,Table2[[#This Row],[Solving_time]:[Solving_time]],"")</f>
        <v/>
      </c>
      <c r="C1965" s="20" t="str" cm="1">
        <f t="array" ref="C1965">IF(Table2[[#This Row],[Max_num_drones]:[Max_num_drones]]=4,Table2[[#This Row],[Solving_time]:[Solving_time]],"")</f>
        <v/>
      </c>
      <c r="D1965" s="20" t="str" cm="1">
        <f t="array" ref="D1965">IF(Table2[[#This Row],[Max_num_drones]:[Max_num_drones]]=5,Table2[[#This Row],[Solving_time]:[Solving_time]],"")</f>
        <v/>
      </c>
    </row>
    <row r="1966" spans="1:4">
      <c r="A1966" s="20" t="str" cm="1">
        <f t="array" ref="A1966">IF(Table2[[#This Row],[Max_num_drones]:[Max_num_drones]]=2,Table2[[#This Row],[Solving_time]:[Solving_time]],"")</f>
        <v/>
      </c>
      <c r="B1966" s="20" t="str" cm="1">
        <f t="array" ref="B1966">IF(Table2[[#This Row],[Max_num_drones]:[Max_num_drones]]=3,Table2[[#This Row],[Solving_time]:[Solving_time]],"")</f>
        <v/>
      </c>
      <c r="C1966" s="20" t="str" cm="1">
        <f t="array" ref="C1966">IF(Table2[[#This Row],[Max_num_drones]:[Max_num_drones]]=4,Table2[[#This Row],[Solving_time]:[Solving_time]],"")</f>
        <v/>
      </c>
      <c r="D1966" s="20" t="str" cm="1">
        <f t="array" ref="D1966">IF(Table2[[#This Row],[Max_num_drones]:[Max_num_drones]]=5,Table2[[#This Row],[Solving_time]:[Solving_time]],"")</f>
        <v/>
      </c>
    </row>
    <row r="1967" spans="1:4">
      <c r="A1967" s="20" t="str" cm="1">
        <f t="array" ref="A1967">IF(Table2[[#This Row],[Max_num_drones]:[Max_num_drones]]=2,Table2[[#This Row],[Solving_time]:[Solving_time]],"")</f>
        <v/>
      </c>
      <c r="B1967" s="20" t="str" cm="1">
        <f t="array" ref="B1967">IF(Table2[[#This Row],[Max_num_drones]:[Max_num_drones]]=3,Table2[[#This Row],[Solving_time]:[Solving_time]],"")</f>
        <v/>
      </c>
      <c r="C1967" s="20" t="str" cm="1">
        <f t="array" ref="C1967">IF(Table2[[#This Row],[Max_num_drones]:[Max_num_drones]]=4,Table2[[#This Row],[Solving_time]:[Solving_time]],"")</f>
        <v/>
      </c>
      <c r="D1967" s="20" t="str" cm="1">
        <f t="array" ref="D1967">IF(Table2[[#This Row],[Max_num_drones]:[Max_num_drones]]=5,Table2[[#This Row],[Solving_time]:[Solving_time]],"")</f>
        <v/>
      </c>
    </row>
    <row r="1968" spans="1:4">
      <c r="A1968" s="20" t="str" cm="1">
        <f t="array" ref="A1968">IF(Table2[[#This Row],[Max_num_drones]:[Max_num_drones]]=2,Table2[[#This Row],[Solving_time]:[Solving_time]],"")</f>
        <v/>
      </c>
      <c r="B1968" s="20" t="str" cm="1">
        <f t="array" ref="B1968">IF(Table2[[#This Row],[Max_num_drones]:[Max_num_drones]]=3,Table2[[#This Row],[Solving_time]:[Solving_time]],"")</f>
        <v/>
      </c>
      <c r="C1968" s="20" t="str" cm="1">
        <f t="array" ref="C1968">IF(Table2[[#This Row],[Max_num_drones]:[Max_num_drones]]=4,Table2[[#This Row],[Solving_time]:[Solving_time]],"")</f>
        <v/>
      </c>
      <c r="D1968" s="20" t="str" cm="1">
        <f t="array" ref="D1968">IF(Table2[[#This Row],[Max_num_drones]:[Max_num_drones]]=5,Table2[[#This Row],[Solving_time]:[Solving_time]],"")</f>
        <v/>
      </c>
    </row>
    <row r="1969" spans="1:4">
      <c r="A1969" s="20" t="str" cm="1">
        <f t="array" ref="A1969">IF(Table2[[#This Row],[Max_num_drones]:[Max_num_drones]]=2,Table2[[#This Row],[Solving_time]:[Solving_time]],"")</f>
        <v/>
      </c>
      <c r="B1969" s="20" t="str" cm="1">
        <f t="array" ref="B1969">IF(Table2[[#This Row],[Max_num_drones]:[Max_num_drones]]=3,Table2[[#This Row],[Solving_time]:[Solving_time]],"")</f>
        <v/>
      </c>
      <c r="C1969" s="20" t="str" cm="1">
        <f t="array" ref="C1969">IF(Table2[[#This Row],[Max_num_drones]:[Max_num_drones]]=4,Table2[[#This Row],[Solving_time]:[Solving_time]],"")</f>
        <v/>
      </c>
      <c r="D1969" s="20" t="str" cm="1">
        <f t="array" ref="D1969">IF(Table2[[#This Row],[Max_num_drones]:[Max_num_drones]]=5,Table2[[#This Row],[Solving_time]:[Solving_time]],"")</f>
        <v/>
      </c>
    </row>
    <row r="1970" spans="1:4">
      <c r="A1970" s="20" t="str" cm="1">
        <f t="array" ref="A1970">IF(Table2[[#This Row],[Max_num_drones]:[Max_num_drones]]=2,Table2[[#This Row],[Solving_time]:[Solving_time]],"")</f>
        <v/>
      </c>
      <c r="B1970" s="20" t="str" cm="1">
        <f t="array" ref="B1970">IF(Table2[[#This Row],[Max_num_drones]:[Max_num_drones]]=3,Table2[[#This Row],[Solving_time]:[Solving_time]],"")</f>
        <v/>
      </c>
      <c r="C1970" s="20" t="str" cm="1">
        <f t="array" ref="C1970">IF(Table2[[#This Row],[Max_num_drones]:[Max_num_drones]]=4,Table2[[#This Row],[Solving_time]:[Solving_time]],"")</f>
        <v/>
      </c>
      <c r="D1970" s="20" t="str" cm="1">
        <f t="array" ref="D1970">IF(Table2[[#This Row],[Max_num_drones]:[Max_num_drones]]=5,Table2[[#This Row],[Solving_time]:[Solving_time]],"")</f>
        <v/>
      </c>
    </row>
    <row r="1971" spans="1:4">
      <c r="A1971" s="20" t="str" cm="1">
        <f t="array" ref="A1971">IF(Table2[[#This Row],[Max_num_drones]:[Max_num_drones]]=2,Table2[[#This Row],[Solving_time]:[Solving_time]],"")</f>
        <v/>
      </c>
      <c r="B1971" s="20" t="str" cm="1">
        <f t="array" ref="B1971">IF(Table2[[#This Row],[Max_num_drones]:[Max_num_drones]]=3,Table2[[#This Row],[Solving_time]:[Solving_time]],"")</f>
        <v/>
      </c>
      <c r="C1971" s="20" t="str" cm="1">
        <f t="array" ref="C1971">IF(Table2[[#This Row],[Max_num_drones]:[Max_num_drones]]=4,Table2[[#This Row],[Solving_time]:[Solving_time]],"")</f>
        <v/>
      </c>
      <c r="D1971" s="20" t="str" cm="1">
        <f t="array" ref="D1971">IF(Table2[[#This Row],[Max_num_drones]:[Max_num_drones]]=5,Table2[[#This Row],[Solving_time]:[Solving_time]],"")</f>
        <v/>
      </c>
    </row>
    <row r="1972" spans="1:4">
      <c r="A1972" s="20" t="str" cm="1">
        <f t="array" ref="A1972">IF(Table2[[#This Row],[Max_num_drones]:[Max_num_drones]]=2,Table2[[#This Row],[Solving_time]:[Solving_time]],"")</f>
        <v/>
      </c>
      <c r="B1972" s="20" t="str" cm="1">
        <f t="array" ref="B1972">IF(Table2[[#This Row],[Max_num_drones]:[Max_num_drones]]=3,Table2[[#This Row],[Solving_time]:[Solving_time]],"")</f>
        <v/>
      </c>
      <c r="C1972" s="20" t="str" cm="1">
        <f t="array" ref="C1972">IF(Table2[[#This Row],[Max_num_drones]:[Max_num_drones]]=4,Table2[[#This Row],[Solving_time]:[Solving_time]],"")</f>
        <v/>
      </c>
      <c r="D1972" s="20" t="str" cm="1">
        <f t="array" ref="D1972">IF(Table2[[#This Row],[Max_num_drones]:[Max_num_drones]]=5,Table2[[#This Row],[Solving_time]:[Solving_time]],"")</f>
        <v/>
      </c>
    </row>
    <row r="1973" spans="1:4">
      <c r="A1973" s="20" t="str" cm="1">
        <f t="array" ref="A1973">IF(Table2[[#This Row],[Max_num_drones]:[Max_num_drones]]=2,Table2[[#This Row],[Solving_time]:[Solving_time]],"")</f>
        <v/>
      </c>
      <c r="B1973" s="20" t="str" cm="1">
        <f t="array" ref="B1973">IF(Table2[[#This Row],[Max_num_drones]:[Max_num_drones]]=3,Table2[[#This Row],[Solving_time]:[Solving_time]],"")</f>
        <v/>
      </c>
      <c r="C1973" s="20" t="str" cm="1">
        <f t="array" ref="C1973">IF(Table2[[#This Row],[Max_num_drones]:[Max_num_drones]]=4,Table2[[#This Row],[Solving_time]:[Solving_time]],"")</f>
        <v/>
      </c>
      <c r="D1973" s="20" t="str" cm="1">
        <f t="array" ref="D1973">IF(Table2[[#This Row],[Max_num_drones]:[Max_num_drones]]=5,Table2[[#This Row],[Solving_time]:[Solving_time]],"")</f>
        <v/>
      </c>
    </row>
    <row r="1974" spans="1:4">
      <c r="A1974" s="20" t="str" cm="1">
        <f t="array" ref="A1974">IF(Table2[[#This Row],[Max_num_drones]:[Max_num_drones]]=2,Table2[[#This Row],[Solving_time]:[Solving_time]],"")</f>
        <v/>
      </c>
      <c r="B1974" s="20" t="str" cm="1">
        <f t="array" ref="B1974">IF(Table2[[#This Row],[Max_num_drones]:[Max_num_drones]]=3,Table2[[#This Row],[Solving_time]:[Solving_time]],"")</f>
        <v/>
      </c>
      <c r="C1974" s="20" t="str" cm="1">
        <f t="array" ref="C1974">IF(Table2[[#This Row],[Max_num_drones]:[Max_num_drones]]=4,Table2[[#This Row],[Solving_time]:[Solving_time]],"")</f>
        <v/>
      </c>
      <c r="D1974" s="20" t="str" cm="1">
        <f t="array" ref="D1974">IF(Table2[[#This Row],[Max_num_drones]:[Max_num_drones]]=5,Table2[[#This Row],[Solving_time]:[Solving_time]],"")</f>
        <v/>
      </c>
    </row>
    <row r="1975" spans="1:4">
      <c r="A1975" s="20" t="str" cm="1">
        <f t="array" ref="A1975">IF(Table2[[#This Row],[Max_num_drones]:[Max_num_drones]]=2,Table2[[#This Row],[Solving_time]:[Solving_time]],"")</f>
        <v/>
      </c>
      <c r="B1975" s="20" t="str" cm="1">
        <f t="array" ref="B1975">IF(Table2[[#This Row],[Max_num_drones]:[Max_num_drones]]=3,Table2[[#This Row],[Solving_time]:[Solving_time]],"")</f>
        <v/>
      </c>
      <c r="C1975" s="20" t="str" cm="1">
        <f t="array" ref="C1975">IF(Table2[[#This Row],[Max_num_drones]:[Max_num_drones]]=4,Table2[[#This Row],[Solving_time]:[Solving_time]],"")</f>
        <v/>
      </c>
      <c r="D1975" s="20" t="str" cm="1">
        <f t="array" ref="D1975">IF(Table2[[#This Row],[Max_num_drones]:[Max_num_drones]]=5,Table2[[#This Row],[Solving_time]:[Solving_time]],"")</f>
        <v/>
      </c>
    </row>
    <row r="1976" spans="1:4">
      <c r="A1976" s="20" t="str" cm="1">
        <f t="array" ref="A1976">IF(Table2[[#This Row],[Max_num_drones]:[Max_num_drones]]=2,Table2[[#This Row],[Solving_time]:[Solving_time]],"")</f>
        <v/>
      </c>
      <c r="B1976" s="20" t="str" cm="1">
        <f t="array" ref="B1976">IF(Table2[[#This Row],[Max_num_drones]:[Max_num_drones]]=3,Table2[[#This Row],[Solving_time]:[Solving_time]],"")</f>
        <v/>
      </c>
      <c r="C1976" s="20" t="str" cm="1">
        <f t="array" ref="C1976">IF(Table2[[#This Row],[Max_num_drones]:[Max_num_drones]]=4,Table2[[#This Row],[Solving_time]:[Solving_time]],"")</f>
        <v/>
      </c>
      <c r="D1976" s="20" t="str" cm="1">
        <f t="array" ref="D1976">IF(Table2[[#This Row],[Max_num_drones]:[Max_num_drones]]=5,Table2[[#This Row],[Solving_time]:[Solving_time]],"")</f>
        <v/>
      </c>
    </row>
    <row r="1977" spans="1:4">
      <c r="A1977" s="20" t="str" cm="1">
        <f t="array" ref="A1977">IF(Table2[[#This Row],[Max_num_drones]:[Max_num_drones]]=2,Table2[[#This Row],[Solving_time]:[Solving_time]],"")</f>
        <v/>
      </c>
      <c r="B1977" s="20" t="str" cm="1">
        <f t="array" ref="B1977">IF(Table2[[#This Row],[Max_num_drones]:[Max_num_drones]]=3,Table2[[#This Row],[Solving_time]:[Solving_time]],"")</f>
        <v/>
      </c>
      <c r="C1977" s="20" t="str" cm="1">
        <f t="array" ref="C1977">IF(Table2[[#This Row],[Max_num_drones]:[Max_num_drones]]=4,Table2[[#This Row],[Solving_time]:[Solving_time]],"")</f>
        <v/>
      </c>
      <c r="D1977" s="20" t="str" cm="1">
        <f t="array" ref="D1977">IF(Table2[[#This Row],[Max_num_drones]:[Max_num_drones]]=5,Table2[[#This Row],[Solving_time]:[Solving_time]],"")</f>
        <v/>
      </c>
    </row>
    <row r="1978" spans="1:4">
      <c r="A1978" s="20" t="str" cm="1">
        <f t="array" ref="A1978">IF(Table2[[#This Row],[Max_num_drones]:[Max_num_drones]]=2,Table2[[#This Row],[Solving_time]:[Solving_time]],"")</f>
        <v/>
      </c>
      <c r="B1978" s="20" t="str" cm="1">
        <f t="array" ref="B1978">IF(Table2[[#This Row],[Max_num_drones]:[Max_num_drones]]=3,Table2[[#This Row],[Solving_time]:[Solving_time]],"")</f>
        <v/>
      </c>
      <c r="C1978" s="20" t="str" cm="1">
        <f t="array" ref="C1978">IF(Table2[[#This Row],[Max_num_drones]:[Max_num_drones]]=4,Table2[[#This Row],[Solving_time]:[Solving_time]],"")</f>
        <v/>
      </c>
      <c r="D1978" s="20" t="str" cm="1">
        <f t="array" ref="D1978">IF(Table2[[#This Row],[Max_num_drones]:[Max_num_drones]]=5,Table2[[#This Row],[Solving_time]:[Solving_time]],"")</f>
        <v/>
      </c>
    </row>
    <row r="1979" spans="1:4">
      <c r="A1979" s="20" t="str" cm="1">
        <f t="array" ref="A1979">IF(Table2[[#This Row],[Max_num_drones]:[Max_num_drones]]=2,Table2[[#This Row],[Solving_time]:[Solving_time]],"")</f>
        <v/>
      </c>
      <c r="B1979" s="20" t="str" cm="1">
        <f t="array" ref="B1979">IF(Table2[[#This Row],[Max_num_drones]:[Max_num_drones]]=3,Table2[[#This Row],[Solving_time]:[Solving_time]],"")</f>
        <v/>
      </c>
      <c r="C1979" s="20" t="str" cm="1">
        <f t="array" ref="C1979">IF(Table2[[#This Row],[Max_num_drones]:[Max_num_drones]]=4,Table2[[#This Row],[Solving_time]:[Solving_time]],"")</f>
        <v/>
      </c>
      <c r="D1979" s="20" t="str" cm="1">
        <f t="array" ref="D1979">IF(Table2[[#This Row],[Max_num_drones]:[Max_num_drones]]=5,Table2[[#This Row],[Solving_time]:[Solving_time]],"")</f>
        <v/>
      </c>
    </row>
    <row r="1980" spans="1:4">
      <c r="A1980" s="20" t="str" cm="1">
        <f t="array" ref="A1980">IF(Table2[[#This Row],[Max_num_drones]:[Max_num_drones]]=2,Table2[[#This Row],[Solving_time]:[Solving_time]],"")</f>
        <v/>
      </c>
      <c r="B1980" s="20" t="str" cm="1">
        <f t="array" ref="B1980">IF(Table2[[#This Row],[Max_num_drones]:[Max_num_drones]]=3,Table2[[#This Row],[Solving_time]:[Solving_time]],"")</f>
        <v/>
      </c>
      <c r="C1980" s="20" t="str" cm="1">
        <f t="array" ref="C1980">IF(Table2[[#This Row],[Max_num_drones]:[Max_num_drones]]=4,Table2[[#This Row],[Solving_time]:[Solving_time]],"")</f>
        <v/>
      </c>
      <c r="D1980" s="20" t="str" cm="1">
        <f t="array" ref="D1980">IF(Table2[[#This Row],[Max_num_drones]:[Max_num_drones]]=5,Table2[[#This Row],[Solving_time]:[Solving_time]],"")</f>
        <v/>
      </c>
    </row>
    <row r="1981" spans="1:4">
      <c r="A1981" s="20" t="str" cm="1">
        <f t="array" ref="A1981">IF(Table2[[#This Row],[Max_num_drones]:[Max_num_drones]]=2,Table2[[#This Row],[Solving_time]:[Solving_time]],"")</f>
        <v/>
      </c>
      <c r="B1981" s="20" t="str" cm="1">
        <f t="array" ref="B1981">IF(Table2[[#This Row],[Max_num_drones]:[Max_num_drones]]=3,Table2[[#This Row],[Solving_time]:[Solving_time]],"")</f>
        <v/>
      </c>
      <c r="C1981" s="20" t="str" cm="1">
        <f t="array" ref="C1981">IF(Table2[[#This Row],[Max_num_drones]:[Max_num_drones]]=4,Table2[[#This Row],[Solving_time]:[Solving_time]],"")</f>
        <v/>
      </c>
      <c r="D1981" s="20" t="str" cm="1">
        <f t="array" ref="D1981">IF(Table2[[#This Row],[Max_num_drones]:[Max_num_drones]]=5,Table2[[#This Row],[Solving_time]:[Solving_time]],"")</f>
        <v/>
      </c>
    </row>
    <row r="1982" spans="1:4">
      <c r="A1982" s="20" t="str" cm="1">
        <f t="array" ref="A1982">IF(Table2[[#This Row],[Max_num_drones]:[Max_num_drones]]=2,Table2[[#This Row],[Solving_time]:[Solving_time]],"")</f>
        <v/>
      </c>
      <c r="B1982" s="20" t="str" cm="1">
        <f t="array" ref="B1982">IF(Table2[[#This Row],[Max_num_drones]:[Max_num_drones]]=3,Table2[[#This Row],[Solving_time]:[Solving_time]],"")</f>
        <v/>
      </c>
      <c r="C1982" s="20" t="str" cm="1">
        <f t="array" ref="C1982">IF(Table2[[#This Row],[Max_num_drones]:[Max_num_drones]]=4,Table2[[#This Row],[Solving_time]:[Solving_time]],"")</f>
        <v/>
      </c>
      <c r="D1982" s="20" t="str" cm="1">
        <f t="array" ref="D1982">IF(Table2[[#This Row],[Max_num_drones]:[Max_num_drones]]=5,Table2[[#This Row],[Solving_time]:[Solving_time]],"")</f>
        <v/>
      </c>
    </row>
    <row r="1983" spans="1:4">
      <c r="A1983" s="20" t="str" cm="1">
        <f t="array" ref="A1983">IF(Table2[[#This Row],[Max_num_drones]:[Max_num_drones]]=2,Table2[[#This Row],[Solving_time]:[Solving_time]],"")</f>
        <v/>
      </c>
      <c r="B1983" s="20" t="str" cm="1">
        <f t="array" ref="B1983">IF(Table2[[#This Row],[Max_num_drones]:[Max_num_drones]]=3,Table2[[#This Row],[Solving_time]:[Solving_time]],"")</f>
        <v/>
      </c>
      <c r="C1983" s="20" t="str" cm="1">
        <f t="array" ref="C1983">IF(Table2[[#This Row],[Max_num_drones]:[Max_num_drones]]=4,Table2[[#This Row],[Solving_time]:[Solving_time]],"")</f>
        <v/>
      </c>
      <c r="D1983" s="20" t="str" cm="1">
        <f t="array" ref="D1983">IF(Table2[[#This Row],[Max_num_drones]:[Max_num_drones]]=5,Table2[[#This Row],[Solving_time]:[Solving_time]],"")</f>
        <v/>
      </c>
    </row>
    <row r="1984" spans="1:4">
      <c r="A1984" s="20" t="str" cm="1">
        <f t="array" ref="A1984">IF(Table2[[#This Row],[Max_num_drones]:[Max_num_drones]]=2,Table2[[#This Row],[Solving_time]:[Solving_time]],"")</f>
        <v/>
      </c>
      <c r="B1984" s="20" t="str" cm="1">
        <f t="array" ref="B1984">IF(Table2[[#This Row],[Max_num_drones]:[Max_num_drones]]=3,Table2[[#This Row],[Solving_time]:[Solving_time]],"")</f>
        <v/>
      </c>
      <c r="C1984" s="20" t="str" cm="1">
        <f t="array" ref="C1984">IF(Table2[[#This Row],[Max_num_drones]:[Max_num_drones]]=4,Table2[[#This Row],[Solving_time]:[Solving_time]],"")</f>
        <v/>
      </c>
      <c r="D1984" s="20" t="str" cm="1">
        <f t="array" ref="D1984">IF(Table2[[#This Row],[Max_num_drones]:[Max_num_drones]]=5,Table2[[#This Row],[Solving_time]:[Solving_time]],"")</f>
        <v/>
      </c>
    </row>
    <row r="1985" spans="1:4">
      <c r="A1985" s="20" t="str" cm="1">
        <f t="array" ref="A1985">IF(Table2[[#This Row],[Max_num_drones]:[Max_num_drones]]=2,Table2[[#This Row],[Solving_time]:[Solving_time]],"")</f>
        <v/>
      </c>
      <c r="B1985" s="20" t="str" cm="1">
        <f t="array" ref="B1985">IF(Table2[[#This Row],[Max_num_drones]:[Max_num_drones]]=3,Table2[[#This Row],[Solving_time]:[Solving_time]],"")</f>
        <v/>
      </c>
      <c r="C1985" s="20" t="str" cm="1">
        <f t="array" ref="C1985">IF(Table2[[#This Row],[Max_num_drones]:[Max_num_drones]]=4,Table2[[#This Row],[Solving_time]:[Solving_time]],"")</f>
        <v/>
      </c>
      <c r="D1985" s="20" t="str" cm="1">
        <f t="array" ref="D1985">IF(Table2[[#This Row],[Max_num_drones]:[Max_num_drones]]=5,Table2[[#This Row],[Solving_time]:[Solving_time]],"")</f>
        <v/>
      </c>
    </row>
    <row r="1986" spans="1:4">
      <c r="A1986" s="20" t="str" cm="1">
        <f t="array" ref="A1986">IF(Table2[[#This Row],[Max_num_drones]:[Max_num_drones]]=2,Table2[[#This Row],[Solving_time]:[Solving_time]],"")</f>
        <v/>
      </c>
      <c r="B1986" s="20" t="str" cm="1">
        <f t="array" ref="B1986">IF(Table2[[#This Row],[Max_num_drones]:[Max_num_drones]]=3,Table2[[#This Row],[Solving_time]:[Solving_time]],"")</f>
        <v/>
      </c>
      <c r="C1986" s="20" t="str" cm="1">
        <f t="array" ref="C1986">IF(Table2[[#This Row],[Max_num_drones]:[Max_num_drones]]=4,Table2[[#This Row],[Solving_time]:[Solving_time]],"")</f>
        <v/>
      </c>
      <c r="D1986" s="20" t="str" cm="1">
        <f t="array" ref="D1986">IF(Table2[[#This Row],[Max_num_drones]:[Max_num_drones]]=5,Table2[[#This Row],[Solving_time]:[Solving_time]],"")</f>
        <v/>
      </c>
    </row>
    <row r="1987" spans="1:4">
      <c r="A1987" s="20" t="str" cm="1">
        <f t="array" ref="A1987">IF(Table2[[#This Row],[Max_num_drones]:[Max_num_drones]]=2,Table2[[#This Row],[Solving_time]:[Solving_time]],"")</f>
        <v/>
      </c>
      <c r="B1987" s="20" t="str" cm="1">
        <f t="array" ref="B1987">IF(Table2[[#This Row],[Max_num_drones]:[Max_num_drones]]=3,Table2[[#This Row],[Solving_time]:[Solving_time]],"")</f>
        <v/>
      </c>
      <c r="C1987" s="20" t="str" cm="1">
        <f t="array" ref="C1987">IF(Table2[[#This Row],[Max_num_drones]:[Max_num_drones]]=4,Table2[[#This Row],[Solving_time]:[Solving_time]],"")</f>
        <v/>
      </c>
      <c r="D1987" s="20" t="str" cm="1">
        <f t="array" ref="D1987">IF(Table2[[#This Row],[Max_num_drones]:[Max_num_drones]]=5,Table2[[#This Row],[Solving_time]:[Solving_time]],"")</f>
        <v/>
      </c>
    </row>
    <row r="1988" spans="1:4">
      <c r="A1988" s="20" t="str" cm="1">
        <f t="array" ref="A1988">IF(Table2[[#This Row],[Max_num_drones]:[Max_num_drones]]=2,Table2[[#This Row],[Solving_time]:[Solving_time]],"")</f>
        <v/>
      </c>
      <c r="B1988" s="20" t="str" cm="1">
        <f t="array" ref="B1988">IF(Table2[[#This Row],[Max_num_drones]:[Max_num_drones]]=3,Table2[[#This Row],[Solving_time]:[Solving_time]],"")</f>
        <v/>
      </c>
      <c r="C1988" s="20" t="str" cm="1">
        <f t="array" ref="C1988">IF(Table2[[#This Row],[Max_num_drones]:[Max_num_drones]]=4,Table2[[#This Row],[Solving_time]:[Solving_time]],"")</f>
        <v/>
      </c>
      <c r="D1988" s="20" t="str" cm="1">
        <f t="array" ref="D1988">IF(Table2[[#This Row],[Max_num_drones]:[Max_num_drones]]=5,Table2[[#This Row],[Solving_time]:[Solving_time]],"")</f>
        <v/>
      </c>
    </row>
    <row r="1989" spans="1:4">
      <c r="A1989" s="20" t="str" cm="1">
        <f t="array" ref="A1989">IF(Table2[[#This Row],[Max_num_drones]:[Max_num_drones]]=2,Table2[[#This Row],[Solving_time]:[Solving_time]],"")</f>
        <v/>
      </c>
      <c r="B1989" s="20" t="str" cm="1">
        <f t="array" ref="B1989">IF(Table2[[#This Row],[Max_num_drones]:[Max_num_drones]]=3,Table2[[#This Row],[Solving_time]:[Solving_time]],"")</f>
        <v/>
      </c>
      <c r="C1989" s="20" t="str" cm="1">
        <f t="array" ref="C1989">IF(Table2[[#This Row],[Max_num_drones]:[Max_num_drones]]=4,Table2[[#This Row],[Solving_time]:[Solving_time]],"")</f>
        <v/>
      </c>
      <c r="D1989" s="20" t="str" cm="1">
        <f t="array" ref="D1989">IF(Table2[[#This Row],[Max_num_drones]:[Max_num_drones]]=5,Table2[[#This Row],[Solving_time]:[Solving_time]],"")</f>
        <v/>
      </c>
    </row>
    <row r="1990" spans="1:4">
      <c r="A1990" s="20" t="str" cm="1">
        <f t="array" ref="A1990">IF(Table2[[#This Row],[Max_num_drones]:[Max_num_drones]]=2,Table2[[#This Row],[Solving_time]:[Solving_time]],"")</f>
        <v/>
      </c>
      <c r="B1990" s="20" t="str" cm="1">
        <f t="array" ref="B1990">IF(Table2[[#This Row],[Max_num_drones]:[Max_num_drones]]=3,Table2[[#This Row],[Solving_time]:[Solving_time]],"")</f>
        <v/>
      </c>
      <c r="C1990" s="20" t="str" cm="1">
        <f t="array" ref="C1990">IF(Table2[[#This Row],[Max_num_drones]:[Max_num_drones]]=4,Table2[[#This Row],[Solving_time]:[Solving_time]],"")</f>
        <v/>
      </c>
      <c r="D1990" s="20" t="str" cm="1">
        <f t="array" ref="D1990">IF(Table2[[#This Row],[Max_num_drones]:[Max_num_drones]]=5,Table2[[#This Row],[Solving_time]:[Solving_time]],"")</f>
        <v/>
      </c>
    </row>
    <row r="1991" spans="1:4">
      <c r="A1991" s="20" t="str" cm="1">
        <f t="array" ref="A1991">IF(Table2[[#This Row],[Max_num_drones]:[Max_num_drones]]=2,Table2[[#This Row],[Solving_time]:[Solving_time]],"")</f>
        <v/>
      </c>
      <c r="B1991" s="20" t="str" cm="1">
        <f t="array" ref="B1991">IF(Table2[[#This Row],[Max_num_drones]:[Max_num_drones]]=3,Table2[[#This Row],[Solving_time]:[Solving_time]],"")</f>
        <v/>
      </c>
      <c r="C1991" s="20" t="str" cm="1">
        <f t="array" ref="C1991">IF(Table2[[#This Row],[Max_num_drones]:[Max_num_drones]]=4,Table2[[#This Row],[Solving_time]:[Solving_time]],"")</f>
        <v/>
      </c>
      <c r="D1991" s="20" t="str" cm="1">
        <f t="array" ref="D1991">IF(Table2[[#This Row],[Max_num_drones]:[Max_num_drones]]=5,Table2[[#This Row],[Solving_time]:[Solving_time]],"")</f>
        <v/>
      </c>
    </row>
    <row r="1992" spans="1:4">
      <c r="A1992" s="20" t="str" cm="1">
        <f t="array" ref="A1992">IF(Table2[[#This Row],[Max_num_drones]:[Max_num_drones]]=2,Table2[[#This Row],[Solving_time]:[Solving_time]],"")</f>
        <v/>
      </c>
      <c r="B1992" s="20" t="str" cm="1">
        <f t="array" ref="B1992">IF(Table2[[#This Row],[Max_num_drones]:[Max_num_drones]]=3,Table2[[#This Row],[Solving_time]:[Solving_time]],"")</f>
        <v/>
      </c>
      <c r="C1992" s="20" t="str" cm="1">
        <f t="array" ref="C1992">IF(Table2[[#This Row],[Max_num_drones]:[Max_num_drones]]=4,Table2[[#This Row],[Solving_time]:[Solving_time]],"")</f>
        <v/>
      </c>
      <c r="D1992" s="20" t="str" cm="1">
        <f t="array" ref="D1992">IF(Table2[[#This Row],[Max_num_drones]:[Max_num_drones]]=5,Table2[[#This Row],[Solving_time]:[Solving_time]],"")</f>
        <v/>
      </c>
    </row>
    <row r="1993" spans="1:4">
      <c r="A1993" s="20" t="str" cm="1">
        <f t="array" ref="A1993">IF(Table2[[#This Row],[Max_num_drones]:[Max_num_drones]]=2,Table2[[#This Row],[Solving_time]:[Solving_time]],"")</f>
        <v/>
      </c>
      <c r="B1993" s="20" t="str" cm="1">
        <f t="array" ref="B1993">IF(Table2[[#This Row],[Max_num_drones]:[Max_num_drones]]=3,Table2[[#This Row],[Solving_time]:[Solving_time]],"")</f>
        <v/>
      </c>
      <c r="C1993" s="20" t="str" cm="1">
        <f t="array" ref="C1993">IF(Table2[[#This Row],[Max_num_drones]:[Max_num_drones]]=4,Table2[[#This Row],[Solving_time]:[Solving_time]],"")</f>
        <v/>
      </c>
      <c r="D1993" s="20" t="str" cm="1">
        <f t="array" ref="D1993">IF(Table2[[#This Row],[Max_num_drones]:[Max_num_drones]]=5,Table2[[#This Row],[Solving_time]:[Solving_time]],"")</f>
        <v/>
      </c>
    </row>
    <row r="1994" spans="1:4">
      <c r="A1994" s="20" t="str" cm="1">
        <f t="array" ref="A1994">IF(Table2[[#This Row],[Max_num_drones]:[Max_num_drones]]=2,Table2[[#This Row],[Solving_time]:[Solving_time]],"")</f>
        <v/>
      </c>
      <c r="B1994" s="20" t="str" cm="1">
        <f t="array" ref="B1994">IF(Table2[[#This Row],[Max_num_drones]:[Max_num_drones]]=3,Table2[[#This Row],[Solving_time]:[Solving_time]],"")</f>
        <v/>
      </c>
      <c r="C1994" s="20" t="str" cm="1">
        <f t="array" ref="C1994">IF(Table2[[#This Row],[Max_num_drones]:[Max_num_drones]]=4,Table2[[#This Row],[Solving_time]:[Solving_time]],"")</f>
        <v/>
      </c>
      <c r="D1994" s="20" t="str" cm="1">
        <f t="array" ref="D1994">IF(Table2[[#This Row],[Max_num_drones]:[Max_num_drones]]=5,Table2[[#This Row],[Solving_time]:[Solving_time]],"")</f>
        <v/>
      </c>
    </row>
    <row r="1995" spans="1:4">
      <c r="A1995" s="20" t="str" cm="1">
        <f t="array" ref="A1995">IF(Table2[[#This Row],[Max_num_drones]:[Max_num_drones]]=2,Table2[[#This Row],[Solving_time]:[Solving_time]],"")</f>
        <v/>
      </c>
      <c r="B1995" s="20" t="str" cm="1">
        <f t="array" ref="B1995">IF(Table2[[#This Row],[Max_num_drones]:[Max_num_drones]]=3,Table2[[#This Row],[Solving_time]:[Solving_time]],"")</f>
        <v/>
      </c>
      <c r="C1995" s="20" t="str" cm="1">
        <f t="array" ref="C1995">IF(Table2[[#This Row],[Max_num_drones]:[Max_num_drones]]=4,Table2[[#This Row],[Solving_time]:[Solving_time]],"")</f>
        <v/>
      </c>
      <c r="D1995" s="20" t="str" cm="1">
        <f t="array" ref="D1995">IF(Table2[[#This Row],[Max_num_drones]:[Max_num_drones]]=5,Table2[[#This Row],[Solving_time]:[Solving_time]],"")</f>
        <v/>
      </c>
    </row>
    <row r="1996" spans="1:4">
      <c r="A1996" s="20" t="str" cm="1">
        <f t="array" ref="A1996">IF(Table2[[#This Row],[Max_num_drones]:[Max_num_drones]]=2,Table2[[#This Row],[Solving_time]:[Solving_time]],"")</f>
        <v/>
      </c>
      <c r="B1996" s="20" t="str" cm="1">
        <f t="array" ref="B1996">IF(Table2[[#This Row],[Max_num_drones]:[Max_num_drones]]=3,Table2[[#This Row],[Solving_time]:[Solving_time]],"")</f>
        <v/>
      </c>
      <c r="C1996" s="20" t="str" cm="1">
        <f t="array" ref="C1996">IF(Table2[[#This Row],[Max_num_drones]:[Max_num_drones]]=4,Table2[[#This Row],[Solving_time]:[Solving_time]],"")</f>
        <v/>
      </c>
      <c r="D1996" s="20" t="str" cm="1">
        <f t="array" ref="D1996">IF(Table2[[#This Row],[Max_num_drones]:[Max_num_drones]]=5,Table2[[#This Row],[Solving_time]:[Solving_time]],"")</f>
        <v/>
      </c>
    </row>
    <row r="1997" spans="1:4">
      <c r="A1997" s="20" t="str" cm="1">
        <f t="array" ref="A1997">IF(Table2[[#This Row],[Max_num_drones]:[Max_num_drones]]=2,Table2[[#This Row],[Solving_time]:[Solving_time]],"")</f>
        <v/>
      </c>
      <c r="B1997" s="20" t="str" cm="1">
        <f t="array" ref="B1997">IF(Table2[[#This Row],[Max_num_drones]:[Max_num_drones]]=3,Table2[[#This Row],[Solving_time]:[Solving_time]],"")</f>
        <v/>
      </c>
      <c r="C1997" s="20" t="str" cm="1">
        <f t="array" ref="C1997">IF(Table2[[#This Row],[Max_num_drones]:[Max_num_drones]]=4,Table2[[#This Row],[Solving_time]:[Solving_time]],"")</f>
        <v/>
      </c>
      <c r="D1997" s="20" t="str" cm="1">
        <f t="array" ref="D1997">IF(Table2[[#This Row],[Max_num_drones]:[Max_num_drones]]=5,Table2[[#This Row],[Solving_time]:[Solving_time]],"")</f>
        <v/>
      </c>
    </row>
    <row r="1998" spans="1:4">
      <c r="A1998" s="20" t="str" cm="1">
        <f t="array" ref="A1998">IF(Table2[[#This Row],[Max_num_drones]:[Max_num_drones]]=2,Table2[[#This Row],[Solving_time]:[Solving_time]],"")</f>
        <v/>
      </c>
      <c r="B1998" s="20" t="str" cm="1">
        <f t="array" ref="B1998">IF(Table2[[#This Row],[Max_num_drones]:[Max_num_drones]]=3,Table2[[#This Row],[Solving_time]:[Solving_time]],"")</f>
        <v/>
      </c>
      <c r="C1998" s="20" t="str" cm="1">
        <f t="array" ref="C1998">IF(Table2[[#This Row],[Max_num_drones]:[Max_num_drones]]=4,Table2[[#This Row],[Solving_time]:[Solving_time]],"")</f>
        <v/>
      </c>
      <c r="D1998" s="20" t="str" cm="1">
        <f t="array" ref="D1998">IF(Table2[[#This Row],[Max_num_drones]:[Max_num_drones]]=5,Table2[[#This Row],[Solving_time]:[Solving_time]],"")</f>
        <v/>
      </c>
    </row>
    <row r="1999" spans="1:4">
      <c r="A1999" s="20" t="str" cm="1">
        <f t="array" ref="A1999">IF(Table2[[#This Row],[Max_num_drones]:[Max_num_drones]]=2,Table2[[#This Row],[Solving_time]:[Solving_time]],"")</f>
        <v/>
      </c>
      <c r="B1999" s="20" t="str" cm="1">
        <f t="array" ref="B1999">IF(Table2[[#This Row],[Max_num_drones]:[Max_num_drones]]=3,Table2[[#This Row],[Solving_time]:[Solving_time]],"")</f>
        <v/>
      </c>
      <c r="C1999" s="20" t="str" cm="1">
        <f t="array" ref="C1999">IF(Table2[[#This Row],[Max_num_drones]:[Max_num_drones]]=4,Table2[[#This Row],[Solving_time]:[Solving_time]],"")</f>
        <v/>
      </c>
      <c r="D1999" s="20" t="str" cm="1">
        <f t="array" ref="D1999">IF(Table2[[#This Row],[Max_num_drones]:[Max_num_drones]]=5,Table2[[#This Row],[Solving_time]:[Solving_time]],"")</f>
        <v/>
      </c>
    </row>
    <row r="2000" spans="1:4">
      <c r="A2000" s="20" t="str" cm="1">
        <f t="array" ref="A2000">IF(Table2[[#This Row],[Max_num_drones]:[Max_num_drones]]=2,Table2[[#This Row],[Solving_time]:[Solving_time]],"")</f>
        <v/>
      </c>
      <c r="B2000" s="20" t="str" cm="1">
        <f t="array" ref="B2000">IF(Table2[[#This Row],[Max_num_drones]:[Max_num_drones]]=3,Table2[[#This Row],[Solving_time]:[Solving_time]],"")</f>
        <v/>
      </c>
      <c r="C2000" s="20" t="str" cm="1">
        <f t="array" ref="C2000">IF(Table2[[#This Row],[Max_num_drones]:[Max_num_drones]]=4,Table2[[#This Row],[Solving_time]:[Solving_time]],"")</f>
        <v/>
      </c>
      <c r="D2000" s="20" t="str" cm="1">
        <f t="array" ref="D2000">IF(Table2[[#This Row],[Max_num_drones]:[Max_num_drones]]=5,Table2[[#This Row],[Solving_time]:[Solving_time]],"")</f>
        <v/>
      </c>
    </row>
    <row r="2001" spans="1:4">
      <c r="A2001" s="20" t="str" cm="1">
        <f t="array" ref="A2001">IF(Table2[[#This Row],[Nodes]:[Nodes]]=4,Table2[[#This Row],[Gap]:[Gap]],"")</f>
        <v/>
      </c>
      <c r="B2001" s="20" t="str" cm="1">
        <f t="array" ref="B2001">IF(Table2[[#This Row],[Nodes]:[Nodes]]=5,Table2[[#This Row],[Gap]:[Gap]],"")</f>
        <v/>
      </c>
      <c r="C2001" s="20" t="str" cm="1">
        <f t="array" ref="C2001">IF(Table2[[#This Row],[Nodes]:[Nodes]]=6,Table2[[#This Row],[Gap]:[Gap]],"")</f>
        <v/>
      </c>
      <c r="D2001" s="20" t="str" cm="1">
        <f t="array" ref="D2001">IF(Table2[[#This Row],[Nodes]:[Nodes]]=7,Table2[[#This Row],[Gap]:[Gap]],"")</f>
        <v/>
      </c>
    </row>
    <row r="2002" spans="1:4">
      <c r="A2002" s="20" t="str" cm="1">
        <f t="array" ref="A2002">IF(Table2[[#This Row],[Nodes]:[Nodes]]=4,Table2[[#This Row],[Gap]:[Gap]],"")</f>
        <v/>
      </c>
      <c r="B2002" s="20" t="str" cm="1">
        <f t="array" ref="B2002">IF(Table2[[#This Row],[Nodes]:[Nodes]]=5,Table2[[#This Row],[Gap]:[Gap]],"")</f>
        <v/>
      </c>
      <c r="C2002" s="20" t="str" cm="1">
        <f t="array" ref="C2002">IF(Table2[[#This Row],[Nodes]:[Nodes]]=6,Table2[[#This Row],[Gap]:[Gap]],"")</f>
        <v/>
      </c>
      <c r="D2002" s="20" t="str" cm="1">
        <f t="array" ref="D2002">IF(Table2[[#This Row],[Nodes]:[Nodes]]=7,Table2[[#This Row],[Gap]:[Gap]],"")</f>
        <v/>
      </c>
    </row>
    <row r="2003" spans="1:4">
      <c r="A2003" s="20" t="str" cm="1">
        <f t="array" ref="A2003">IF(Table2[[#This Row],[Nodes]:[Nodes]]=4,Table2[[#This Row],[Gap]:[Gap]],"")</f>
        <v/>
      </c>
      <c r="B2003" s="20" t="str" cm="1">
        <f t="array" ref="B2003">IF(Table2[[#This Row],[Nodes]:[Nodes]]=5,Table2[[#This Row],[Gap]:[Gap]],"")</f>
        <v/>
      </c>
      <c r="C2003" s="20" t="str" cm="1">
        <f t="array" ref="C2003">IF(Table2[[#This Row],[Nodes]:[Nodes]]=6,Table2[[#This Row],[Gap]:[Gap]],"")</f>
        <v/>
      </c>
      <c r="D2003" s="20" t="str" cm="1">
        <f t="array" ref="D2003">IF(Table2[[#This Row],[Nodes]:[Nodes]]=7,Table2[[#This Row],[Gap]:[Gap]],"")</f>
        <v/>
      </c>
    </row>
    <row r="2004" spans="1:4">
      <c r="A2004" s="20" t="str" cm="1">
        <f t="array" ref="A2004">IF(Table2[[#This Row],[Nodes]:[Nodes]]=4,Table2[[#This Row],[Gap]:[Gap]],"")</f>
        <v/>
      </c>
      <c r="B2004" s="20" t="str" cm="1">
        <f t="array" ref="B2004">IF(Table2[[#This Row],[Nodes]:[Nodes]]=5,Table2[[#This Row],[Gap]:[Gap]],"")</f>
        <v/>
      </c>
      <c r="C2004" s="20" t="str" cm="1">
        <f t="array" ref="C2004">IF(Table2[[#This Row],[Nodes]:[Nodes]]=6,Table2[[#This Row],[Gap]:[Gap]],"")</f>
        <v/>
      </c>
      <c r="D2004" s="20" t="str" cm="1">
        <f t="array" ref="D2004">IF(Table2[[#This Row],[Nodes]:[Nodes]]=7,Table2[[#This Row],[Gap]:[Gap]],"")</f>
        <v/>
      </c>
    </row>
    <row r="2005" spans="1:4">
      <c r="A2005" s="20" t="str" cm="1">
        <f t="array" ref="A2005">IF(Table2[[#This Row],[Nodes]:[Nodes]]=4,Table2[[#This Row],[Gap]:[Gap]],"")</f>
        <v/>
      </c>
      <c r="B2005" s="20" t="str" cm="1">
        <f t="array" ref="B2005">IF(Table2[[#This Row],[Nodes]:[Nodes]]=5,Table2[[#This Row],[Gap]:[Gap]],"")</f>
        <v/>
      </c>
      <c r="C2005" s="20" t="str" cm="1">
        <f t="array" ref="C2005">IF(Table2[[#This Row],[Nodes]:[Nodes]]=6,Table2[[#This Row],[Gap]:[Gap]],"")</f>
        <v/>
      </c>
      <c r="D2005" s="20" t="str" cm="1">
        <f t="array" ref="D2005">IF(Table2[[#This Row],[Nodes]:[Nodes]]=7,Table2[[#This Row],[Gap]:[Gap]],"")</f>
        <v/>
      </c>
    </row>
    <row r="2006" spans="1:4">
      <c r="A2006" s="20" t="str" cm="1">
        <f t="array" ref="A2006">IF(Table2[[#This Row],[Nodes]:[Nodes]]=4,Table2[[#This Row],[Gap]:[Gap]],"")</f>
        <v/>
      </c>
      <c r="B2006" s="20" t="str" cm="1">
        <f t="array" ref="B2006">IF(Table2[[#This Row],[Nodes]:[Nodes]]=5,Table2[[#This Row],[Gap]:[Gap]],"")</f>
        <v/>
      </c>
      <c r="C2006" s="20" t="str" cm="1">
        <f t="array" ref="C2006">IF(Table2[[#This Row],[Nodes]:[Nodes]]=6,Table2[[#This Row],[Gap]:[Gap]],"")</f>
        <v/>
      </c>
      <c r="D2006" s="20" t="str" cm="1">
        <f t="array" ref="D2006">IF(Table2[[#This Row],[Nodes]:[Nodes]]=7,Table2[[#This Row],[Gap]:[Gap]],"")</f>
        <v/>
      </c>
    </row>
    <row r="2007" spans="1:4">
      <c r="A2007" s="20" t="str" cm="1">
        <f t="array" ref="A2007">IF(Table2[[#This Row],[Nodes]:[Nodes]]=4,Table2[[#This Row],[Gap]:[Gap]],"")</f>
        <v/>
      </c>
      <c r="B2007" s="20" t="str" cm="1">
        <f t="array" ref="B2007">IF(Table2[[#This Row],[Nodes]:[Nodes]]=5,Table2[[#This Row],[Gap]:[Gap]],"")</f>
        <v/>
      </c>
      <c r="C2007" s="20" t="str" cm="1">
        <f t="array" ref="C2007">IF(Table2[[#This Row],[Nodes]:[Nodes]]=6,Table2[[#This Row],[Gap]:[Gap]],"")</f>
        <v/>
      </c>
      <c r="D2007" s="20" t="str" cm="1">
        <f t="array" ref="D2007">IF(Table2[[#This Row],[Nodes]:[Nodes]]=7,Table2[[#This Row],[Gap]:[Gap]],"")</f>
        <v/>
      </c>
    </row>
    <row r="2008" spans="1:4">
      <c r="A2008" s="20" t="str" cm="1">
        <f t="array" ref="A2008">IF(Table2[[#This Row],[Nodes]:[Nodes]]=4,Table2[[#This Row],[Gap]:[Gap]],"")</f>
        <v/>
      </c>
      <c r="B2008" s="20" t="str" cm="1">
        <f t="array" ref="B2008">IF(Table2[[#This Row],[Nodes]:[Nodes]]=5,Table2[[#This Row],[Gap]:[Gap]],"")</f>
        <v/>
      </c>
      <c r="C2008" s="20" t="str" cm="1">
        <f t="array" ref="C2008">IF(Table2[[#This Row],[Nodes]:[Nodes]]=6,Table2[[#This Row],[Gap]:[Gap]],"")</f>
        <v/>
      </c>
      <c r="D2008" s="20" t="str" cm="1">
        <f t="array" ref="D2008">IF(Table2[[#This Row],[Nodes]:[Nodes]]=7,Table2[[#This Row],[Gap]:[Gap]],"")</f>
        <v/>
      </c>
    </row>
    <row r="2009" spans="1:4">
      <c r="A2009" s="20" t="str" cm="1">
        <f t="array" ref="A2009">IF(Table2[[#This Row],[Nodes]:[Nodes]]=4,Table2[[#This Row],[Gap]:[Gap]],"")</f>
        <v/>
      </c>
      <c r="B2009" s="20" t="str" cm="1">
        <f t="array" ref="B2009">IF(Table2[[#This Row],[Nodes]:[Nodes]]=5,Table2[[#This Row],[Gap]:[Gap]],"")</f>
        <v/>
      </c>
      <c r="C2009" s="20" t="str" cm="1">
        <f t="array" ref="C2009">IF(Table2[[#This Row],[Nodes]:[Nodes]]=6,Table2[[#This Row],[Gap]:[Gap]],"")</f>
        <v/>
      </c>
      <c r="D2009" s="20" t="str" cm="1">
        <f t="array" ref="D2009">IF(Table2[[#This Row],[Nodes]:[Nodes]]=7,Table2[[#This Row],[Gap]:[Gap]],"")</f>
        <v/>
      </c>
    </row>
    <row r="2010" spans="1:4">
      <c r="A2010" s="20" t="str" cm="1">
        <f t="array" ref="A2010">IF(Table2[[#This Row],[Nodes]:[Nodes]]=4,Table2[[#This Row],[Gap]:[Gap]],"")</f>
        <v/>
      </c>
      <c r="B2010" s="20" t="str" cm="1">
        <f t="array" ref="B2010">IF(Table2[[#This Row],[Nodes]:[Nodes]]=5,Table2[[#This Row],[Gap]:[Gap]],"")</f>
        <v/>
      </c>
      <c r="C2010" s="20" t="str" cm="1">
        <f t="array" ref="C2010">IF(Table2[[#This Row],[Nodes]:[Nodes]]=6,Table2[[#This Row],[Gap]:[Gap]],"")</f>
        <v/>
      </c>
      <c r="D2010" s="20" t="str" cm="1">
        <f t="array" ref="D2010">IF(Table2[[#This Row],[Nodes]:[Nodes]]=7,Table2[[#This Row],[Gap]:[Gap]],"")</f>
        <v/>
      </c>
    </row>
    <row r="2011" spans="1:4">
      <c r="A2011" s="20" t="str" cm="1">
        <f t="array" ref="A2011">IF(Table2[[#This Row],[Nodes]:[Nodes]]=4,Table2[[#This Row],[Gap]:[Gap]],"")</f>
        <v/>
      </c>
      <c r="B2011" s="20" t="str" cm="1">
        <f t="array" ref="B2011">IF(Table2[[#This Row],[Nodes]:[Nodes]]=5,Table2[[#This Row],[Gap]:[Gap]],"")</f>
        <v/>
      </c>
      <c r="C2011" s="20" t="str" cm="1">
        <f t="array" ref="C2011">IF(Table2[[#This Row],[Nodes]:[Nodes]]=6,Table2[[#This Row],[Gap]:[Gap]],"")</f>
        <v/>
      </c>
      <c r="D2011" s="20" t="str" cm="1">
        <f t="array" ref="D2011">IF(Table2[[#This Row],[Nodes]:[Nodes]]=7,Table2[[#This Row],[Gap]:[Gap]],"")</f>
        <v/>
      </c>
    </row>
    <row r="2012" spans="1:4">
      <c r="A2012" s="20" t="str" cm="1">
        <f t="array" ref="A2012">IF(Table2[[#This Row],[Nodes]:[Nodes]]=4,Table2[[#This Row],[Gap]:[Gap]],"")</f>
        <v/>
      </c>
      <c r="B2012" s="20" t="str" cm="1">
        <f t="array" ref="B2012">IF(Table2[[#This Row],[Nodes]:[Nodes]]=5,Table2[[#This Row],[Gap]:[Gap]],"")</f>
        <v/>
      </c>
      <c r="C2012" s="20" t="str" cm="1">
        <f t="array" ref="C2012">IF(Table2[[#This Row],[Nodes]:[Nodes]]=6,Table2[[#This Row],[Gap]:[Gap]],"")</f>
        <v/>
      </c>
      <c r="D2012" s="20" t="str" cm="1">
        <f t="array" ref="D2012">IF(Table2[[#This Row],[Nodes]:[Nodes]]=7,Table2[[#This Row],[Gap]:[Gap]],"")</f>
        <v/>
      </c>
    </row>
    <row r="2013" spans="1:4">
      <c r="A2013" s="20" t="str" cm="1">
        <f t="array" ref="A2013">IF(Table2[[#This Row],[Nodes]:[Nodes]]=4,Table2[[#This Row],[Gap]:[Gap]],"")</f>
        <v/>
      </c>
      <c r="B2013" s="20" t="str" cm="1">
        <f t="array" ref="B2013">IF(Table2[[#This Row],[Nodes]:[Nodes]]=5,Table2[[#This Row],[Gap]:[Gap]],"")</f>
        <v/>
      </c>
      <c r="C2013" s="20" t="str" cm="1">
        <f t="array" ref="C2013">IF(Table2[[#This Row],[Nodes]:[Nodes]]=6,Table2[[#This Row],[Gap]:[Gap]],"")</f>
        <v/>
      </c>
      <c r="D2013" s="20" t="str" cm="1">
        <f t="array" ref="D2013">IF(Table2[[#This Row],[Nodes]:[Nodes]]=7,Table2[[#This Row],[Gap]:[Gap]],"")</f>
        <v/>
      </c>
    </row>
    <row r="2014" spans="1:4">
      <c r="A2014" s="20" t="str" cm="1">
        <f t="array" ref="A2014">IF(Table2[[#This Row],[Nodes]:[Nodes]]=4,Table2[[#This Row],[Gap]:[Gap]],"")</f>
        <v/>
      </c>
      <c r="B2014" s="20" t="str" cm="1">
        <f t="array" ref="B2014">IF(Table2[[#This Row],[Nodes]:[Nodes]]=5,Table2[[#This Row],[Gap]:[Gap]],"")</f>
        <v/>
      </c>
      <c r="C2014" s="20" t="str" cm="1">
        <f t="array" ref="C2014">IF(Table2[[#This Row],[Nodes]:[Nodes]]=6,Table2[[#This Row],[Gap]:[Gap]],"")</f>
        <v/>
      </c>
      <c r="D2014" s="20" t="str" cm="1">
        <f t="array" ref="D2014">IF(Table2[[#This Row],[Nodes]:[Nodes]]=7,Table2[[#This Row],[Gap]:[Gap]],"")</f>
        <v/>
      </c>
    </row>
    <row r="2015" spans="1:4">
      <c r="A2015" s="20" t="str" cm="1">
        <f t="array" ref="A2015">IF(Table2[[#This Row],[Nodes]:[Nodes]]=4,Table2[[#This Row],[Gap]:[Gap]],"")</f>
        <v/>
      </c>
      <c r="B2015" s="20" t="str" cm="1">
        <f t="array" ref="B2015">IF(Table2[[#This Row],[Nodes]:[Nodes]]=5,Table2[[#This Row],[Gap]:[Gap]],"")</f>
        <v/>
      </c>
      <c r="C2015" s="20" t="str" cm="1">
        <f t="array" ref="C2015">IF(Table2[[#This Row],[Nodes]:[Nodes]]=6,Table2[[#This Row],[Gap]:[Gap]],"")</f>
        <v/>
      </c>
      <c r="D2015" s="20" t="str" cm="1">
        <f t="array" ref="D2015">IF(Table2[[#This Row],[Nodes]:[Nodes]]=7,Table2[[#This Row],[Gap]:[Gap]],"")</f>
        <v/>
      </c>
    </row>
    <row r="2016" spans="1:4">
      <c r="A2016" s="20" t="str" cm="1">
        <f t="array" ref="A2016">IF(Table2[[#This Row],[Nodes]:[Nodes]]=4,Table2[[#This Row],[Gap]:[Gap]],"")</f>
        <v/>
      </c>
      <c r="B2016" s="20" t="str" cm="1">
        <f t="array" ref="B2016">IF(Table2[[#This Row],[Nodes]:[Nodes]]=5,Table2[[#This Row],[Gap]:[Gap]],"")</f>
        <v/>
      </c>
      <c r="C2016" s="20" t="str" cm="1">
        <f t="array" ref="C2016">IF(Table2[[#This Row],[Nodes]:[Nodes]]=6,Table2[[#This Row],[Gap]:[Gap]],"")</f>
        <v/>
      </c>
      <c r="D2016" s="20" t="str" cm="1">
        <f t="array" ref="D2016">IF(Table2[[#This Row],[Nodes]:[Nodes]]=7,Table2[[#This Row],[Gap]:[Gap]],"")</f>
        <v/>
      </c>
    </row>
    <row r="2017" spans="1:4">
      <c r="A2017" s="20" t="str" cm="1">
        <f t="array" ref="A2017">IF(Table2[[#This Row],[Nodes]:[Nodes]]=4,Table2[[#This Row],[Gap]:[Gap]],"")</f>
        <v/>
      </c>
      <c r="B2017" s="20" t="str" cm="1">
        <f t="array" ref="B2017">IF(Table2[[#This Row],[Nodes]:[Nodes]]=5,Table2[[#This Row],[Gap]:[Gap]],"")</f>
        <v/>
      </c>
      <c r="C2017" s="20" t="str" cm="1">
        <f t="array" ref="C2017">IF(Table2[[#This Row],[Nodes]:[Nodes]]=6,Table2[[#This Row],[Gap]:[Gap]],"")</f>
        <v/>
      </c>
      <c r="D2017" s="20" t="str" cm="1">
        <f t="array" ref="D2017">IF(Table2[[#This Row],[Nodes]:[Nodes]]=7,Table2[[#This Row],[Gap]:[Gap]],"")</f>
        <v/>
      </c>
    </row>
    <row r="2018" spans="1:4">
      <c r="A2018" s="20" t="str" cm="1">
        <f t="array" ref="A2018">IF(Table2[[#This Row],[Nodes]:[Nodes]]=4,Table2[[#This Row],[Gap]:[Gap]],"")</f>
        <v/>
      </c>
      <c r="B2018" s="20" t="str" cm="1">
        <f t="array" ref="B2018">IF(Table2[[#This Row],[Nodes]:[Nodes]]=5,Table2[[#This Row],[Gap]:[Gap]],"")</f>
        <v/>
      </c>
      <c r="C2018" s="20" t="str" cm="1">
        <f t="array" ref="C2018">IF(Table2[[#This Row],[Nodes]:[Nodes]]=6,Table2[[#This Row],[Gap]:[Gap]],"")</f>
        <v/>
      </c>
      <c r="D2018" s="20" t="str" cm="1">
        <f t="array" ref="D2018">IF(Table2[[#This Row],[Nodes]:[Nodes]]=7,Table2[[#This Row],[Gap]:[Gap]],"")</f>
        <v/>
      </c>
    </row>
    <row r="2019" spans="1:4">
      <c r="A2019" s="20" t="str" cm="1">
        <f t="array" ref="A2019">IF(Table2[[#This Row],[Nodes]:[Nodes]]=4,Table2[[#This Row],[Gap]:[Gap]],"")</f>
        <v/>
      </c>
      <c r="B2019" s="20" t="str" cm="1">
        <f t="array" ref="B2019">IF(Table2[[#This Row],[Nodes]:[Nodes]]=5,Table2[[#This Row],[Gap]:[Gap]],"")</f>
        <v/>
      </c>
      <c r="C2019" s="20" t="str" cm="1">
        <f t="array" ref="C2019">IF(Table2[[#This Row],[Nodes]:[Nodes]]=6,Table2[[#This Row],[Gap]:[Gap]],"")</f>
        <v/>
      </c>
      <c r="D2019" s="20" t="str" cm="1">
        <f t="array" ref="D2019">IF(Table2[[#This Row],[Nodes]:[Nodes]]=7,Table2[[#This Row],[Gap]:[Gap]],"")</f>
        <v/>
      </c>
    </row>
    <row r="2020" spans="1:4">
      <c r="A2020" s="20" t="str" cm="1">
        <f t="array" ref="A2020">IF(Table2[[#This Row],[Nodes]:[Nodes]]=4,Table2[[#This Row],[Gap]:[Gap]],"")</f>
        <v/>
      </c>
      <c r="B2020" s="20" t="str" cm="1">
        <f t="array" ref="B2020">IF(Table2[[#This Row],[Nodes]:[Nodes]]=5,Table2[[#This Row],[Gap]:[Gap]],"")</f>
        <v/>
      </c>
      <c r="C2020" s="20" t="str" cm="1">
        <f t="array" ref="C2020">IF(Table2[[#This Row],[Nodes]:[Nodes]]=6,Table2[[#This Row],[Gap]:[Gap]],"")</f>
        <v/>
      </c>
      <c r="D2020" s="20" t="str" cm="1">
        <f t="array" ref="D2020">IF(Table2[[#This Row],[Nodes]:[Nodes]]=7,Table2[[#This Row],[Gap]:[Gap]],"")</f>
        <v/>
      </c>
    </row>
    <row r="2021" spans="1:4">
      <c r="A2021" s="20" t="str" cm="1">
        <f t="array" ref="A2021">IF(Table2[[#This Row],[Nodes]:[Nodes]]=4,Table2[[#This Row],[Gap]:[Gap]],"")</f>
        <v/>
      </c>
      <c r="B2021" s="20" t="str" cm="1">
        <f t="array" ref="B2021">IF(Table2[[#This Row],[Nodes]:[Nodes]]=5,Table2[[#This Row],[Gap]:[Gap]],"")</f>
        <v/>
      </c>
      <c r="C2021" s="20" t="str" cm="1">
        <f t="array" ref="C2021">IF(Table2[[#This Row],[Nodes]:[Nodes]]=6,Table2[[#This Row],[Gap]:[Gap]],"")</f>
        <v/>
      </c>
      <c r="D2021" s="20" t="str" cm="1">
        <f t="array" ref="D2021">IF(Table2[[#This Row],[Nodes]:[Nodes]]=7,Table2[[#This Row],[Gap]:[Gap]],"")</f>
        <v/>
      </c>
    </row>
    <row r="2022" spans="1:4">
      <c r="A2022" s="20" t="str" cm="1">
        <f t="array" ref="A2022">IF(Table2[[#This Row],[Nodes]:[Nodes]]=4,Table2[[#This Row],[Gap]:[Gap]],"")</f>
        <v/>
      </c>
      <c r="B2022" s="20" t="str" cm="1">
        <f t="array" ref="B2022">IF(Table2[[#This Row],[Nodes]:[Nodes]]=5,Table2[[#This Row],[Gap]:[Gap]],"")</f>
        <v/>
      </c>
      <c r="C2022" s="20" t="str" cm="1">
        <f t="array" ref="C2022">IF(Table2[[#This Row],[Nodes]:[Nodes]]=6,Table2[[#This Row],[Gap]:[Gap]],"")</f>
        <v/>
      </c>
      <c r="D2022" s="20" t="str" cm="1">
        <f t="array" ref="D2022">IF(Table2[[#This Row],[Nodes]:[Nodes]]=7,Table2[[#This Row],[Gap]:[Gap]],"")</f>
        <v/>
      </c>
    </row>
    <row r="2023" spans="1:4">
      <c r="A2023" s="20" t="str" cm="1">
        <f t="array" ref="A2023">IF(Table2[[#This Row],[Nodes]:[Nodes]]=4,Table2[[#This Row],[Gap]:[Gap]],"")</f>
        <v/>
      </c>
      <c r="B2023" s="20" t="str" cm="1">
        <f t="array" ref="B2023">IF(Table2[[#This Row],[Nodes]:[Nodes]]=5,Table2[[#This Row],[Gap]:[Gap]],"")</f>
        <v/>
      </c>
      <c r="C2023" s="20" t="str" cm="1">
        <f t="array" ref="C2023">IF(Table2[[#This Row],[Nodes]:[Nodes]]=6,Table2[[#This Row],[Gap]:[Gap]],"")</f>
        <v/>
      </c>
      <c r="D2023" s="20" t="str" cm="1">
        <f t="array" ref="D2023">IF(Table2[[#This Row],[Nodes]:[Nodes]]=7,Table2[[#This Row],[Gap]:[Gap]],"")</f>
        <v/>
      </c>
    </row>
    <row r="2024" spans="1:4">
      <c r="A2024" s="20" t="str" cm="1">
        <f t="array" ref="A2024">IF(Table2[[#This Row],[Nodes]:[Nodes]]=4,Table2[[#This Row],[Gap]:[Gap]],"")</f>
        <v/>
      </c>
      <c r="B2024" s="20" t="str" cm="1">
        <f t="array" ref="B2024">IF(Table2[[#This Row],[Nodes]:[Nodes]]=5,Table2[[#This Row],[Gap]:[Gap]],"")</f>
        <v/>
      </c>
      <c r="C2024" s="20" t="str" cm="1">
        <f t="array" ref="C2024">IF(Table2[[#This Row],[Nodes]:[Nodes]]=6,Table2[[#This Row],[Gap]:[Gap]],"")</f>
        <v/>
      </c>
      <c r="D2024" s="20" t="str" cm="1">
        <f t="array" ref="D2024">IF(Table2[[#This Row],[Nodes]:[Nodes]]=7,Table2[[#This Row],[Gap]:[Gap]],"")</f>
        <v/>
      </c>
    </row>
    <row r="2025" spans="1:4">
      <c r="A2025" s="20" t="str" cm="1">
        <f t="array" ref="A2025">IF(Table2[[#This Row],[Nodes]:[Nodes]]=4,Table2[[#This Row],[Gap]:[Gap]],"")</f>
        <v/>
      </c>
      <c r="B2025" s="20" t="str" cm="1">
        <f t="array" ref="B2025">IF(Table2[[#This Row],[Nodes]:[Nodes]]=5,Table2[[#This Row],[Gap]:[Gap]],"")</f>
        <v/>
      </c>
      <c r="C2025" s="20" t="str" cm="1">
        <f t="array" ref="C2025">IF(Table2[[#This Row],[Nodes]:[Nodes]]=6,Table2[[#This Row],[Gap]:[Gap]],"")</f>
        <v/>
      </c>
      <c r="D2025" s="20" t="str" cm="1">
        <f t="array" ref="D2025">IF(Table2[[#This Row],[Nodes]:[Nodes]]=7,Table2[[#This Row],[Gap]:[Gap]],"")</f>
        <v/>
      </c>
    </row>
    <row r="2026" spans="1:4">
      <c r="A2026" s="20" t="str" cm="1">
        <f t="array" ref="A2026">IF(Table2[[#This Row],[Nodes]:[Nodes]]=4,Table2[[#This Row],[Gap]:[Gap]],"")</f>
        <v/>
      </c>
      <c r="B2026" s="20" t="str" cm="1">
        <f t="array" ref="B2026">IF(Table2[[#This Row],[Nodes]:[Nodes]]=5,Table2[[#This Row],[Gap]:[Gap]],"")</f>
        <v/>
      </c>
      <c r="C2026" s="20" t="str" cm="1">
        <f t="array" ref="C2026">IF(Table2[[#This Row],[Nodes]:[Nodes]]=6,Table2[[#This Row],[Gap]:[Gap]],"")</f>
        <v/>
      </c>
      <c r="D2026" s="20" t="str" cm="1">
        <f t="array" ref="D2026">IF(Table2[[#This Row],[Nodes]:[Nodes]]=7,Table2[[#This Row],[Gap]:[Gap]],"")</f>
        <v/>
      </c>
    </row>
    <row r="2027" spans="1:4">
      <c r="A2027" s="20" t="str" cm="1">
        <f t="array" ref="A2027">IF(Table2[[#This Row],[Nodes]:[Nodes]]=4,Table2[[#This Row],[Gap]:[Gap]],"")</f>
        <v/>
      </c>
      <c r="B2027" s="20" t="str" cm="1">
        <f t="array" ref="B2027">IF(Table2[[#This Row],[Nodes]:[Nodes]]=5,Table2[[#This Row],[Gap]:[Gap]],"")</f>
        <v/>
      </c>
      <c r="C2027" s="20" t="str" cm="1">
        <f t="array" ref="C2027">IF(Table2[[#This Row],[Nodes]:[Nodes]]=6,Table2[[#This Row],[Gap]:[Gap]],"")</f>
        <v/>
      </c>
      <c r="D2027" s="20" t="str" cm="1">
        <f t="array" ref="D2027">IF(Table2[[#This Row],[Nodes]:[Nodes]]=7,Table2[[#This Row],[Gap]:[Gap]],"")</f>
        <v/>
      </c>
    </row>
    <row r="2028" spans="1:4">
      <c r="A2028" s="20" t="str" cm="1">
        <f t="array" ref="A2028">IF(Table2[[#This Row],[Nodes]:[Nodes]]=4,Table2[[#This Row],[Gap]:[Gap]],"")</f>
        <v/>
      </c>
      <c r="B2028" s="20" t="str" cm="1">
        <f t="array" ref="B2028">IF(Table2[[#This Row],[Nodes]:[Nodes]]=5,Table2[[#This Row],[Gap]:[Gap]],"")</f>
        <v/>
      </c>
      <c r="C2028" s="20" t="str" cm="1">
        <f t="array" ref="C2028">IF(Table2[[#This Row],[Nodes]:[Nodes]]=6,Table2[[#This Row],[Gap]:[Gap]],"")</f>
        <v/>
      </c>
      <c r="D2028" s="20" t="str" cm="1">
        <f t="array" ref="D2028">IF(Table2[[#This Row],[Nodes]:[Nodes]]=7,Table2[[#This Row],[Gap]:[Gap]],"")</f>
        <v/>
      </c>
    </row>
    <row r="2029" spans="1:4">
      <c r="A2029" s="20" t="str" cm="1">
        <f t="array" ref="A2029">IF(Table2[[#This Row],[Nodes]:[Nodes]]=4,Table2[[#This Row],[Gap]:[Gap]],"")</f>
        <v/>
      </c>
      <c r="B2029" s="20" t="str" cm="1">
        <f t="array" ref="B2029">IF(Table2[[#This Row],[Nodes]:[Nodes]]=5,Table2[[#This Row],[Gap]:[Gap]],"")</f>
        <v/>
      </c>
      <c r="C2029" s="20" t="str" cm="1">
        <f t="array" ref="C2029">IF(Table2[[#This Row],[Nodes]:[Nodes]]=6,Table2[[#This Row],[Gap]:[Gap]],"")</f>
        <v/>
      </c>
      <c r="D2029" s="20" t="str" cm="1">
        <f t="array" ref="D2029">IF(Table2[[#This Row],[Nodes]:[Nodes]]=7,Table2[[#This Row],[Gap]:[Gap]],"")</f>
        <v/>
      </c>
    </row>
    <row r="2030" spans="1:4">
      <c r="A2030" s="20" t="str" cm="1">
        <f t="array" ref="A2030">IF(Table2[[#This Row],[Nodes]:[Nodes]]=4,Table2[[#This Row],[Gap]:[Gap]],"")</f>
        <v/>
      </c>
      <c r="B2030" s="20" t="str" cm="1">
        <f t="array" ref="B2030">IF(Table2[[#This Row],[Nodes]:[Nodes]]=5,Table2[[#This Row],[Gap]:[Gap]],"")</f>
        <v/>
      </c>
      <c r="C2030" s="20" t="str" cm="1">
        <f t="array" ref="C2030">IF(Table2[[#This Row],[Nodes]:[Nodes]]=6,Table2[[#This Row],[Gap]:[Gap]],"")</f>
        <v/>
      </c>
      <c r="D2030" s="20" t="str" cm="1">
        <f t="array" ref="D2030">IF(Table2[[#This Row],[Nodes]:[Nodes]]=7,Table2[[#This Row],[Gap]:[Gap]],"")</f>
        <v/>
      </c>
    </row>
    <row r="2031" spans="1:4">
      <c r="A2031" s="20" t="str" cm="1">
        <f t="array" ref="A2031">IF(Table2[[#This Row],[Nodes]:[Nodes]]=4,Table2[[#This Row],[Gap]:[Gap]],"")</f>
        <v/>
      </c>
      <c r="B2031" s="20" t="str" cm="1">
        <f t="array" ref="B2031">IF(Table2[[#This Row],[Nodes]:[Nodes]]=5,Table2[[#This Row],[Gap]:[Gap]],"")</f>
        <v/>
      </c>
      <c r="C2031" s="20" t="str" cm="1">
        <f t="array" ref="C2031">IF(Table2[[#This Row],[Nodes]:[Nodes]]=6,Table2[[#This Row],[Gap]:[Gap]],"")</f>
        <v/>
      </c>
      <c r="D2031" s="20" t="str" cm="1">
        <f t="array" ref="D2031">IF(Table2[[#This Row],[Nodes]:[Nodes]]=7,Table2[[#This Row],[Gap]:[Gap]],"")</f>
        <v/>
      </c>
    </row>
    <row r="2032" spans="1:4">
      <c r="A2032" s="20" t="str" cm="1">
        <f t="array" ref="A2032">IF(Table2[[#This Row],[Nodes]:[Nodes]]=4,Table2[[#This Row],[Gap]:[Gap]],"")</f>
        <v/>
      </c>
      <c r="B2032" s="20" t="str" cm="1">
        <f t="array" ref="B2032">IF(Table2[[#This Row],[Nodes]:[Nodes]]=5,Table2[[#This Row],[Gap]:[Gap]],"")</f>
        <v/>
      </c>
      <c r="C2032" s="20" t="str" cm="1">
        <f t="array" ref="C2032">IF(Table2[[#This Row],[Nodes]:[Nodes]]=6,Table2[[#This Row],[Gap]:[Gap]],"")</f>
        <v/>
      </c>
      <c r="D2032" s="20" t="str" cm="1">
        <f t="array" ref="D2032">IF(Table2[[#This Row],[Nodes]:[Nodes]]=7,Table2[[#This Row],[Gap]:[Gap]],"")</f>
        <v/>
      </c>
    </row>
    <row r="2033" spans="1:4">
      <c r="A2033" s="20" t="str" cm="1">
        <f t="array" ref="A2033">IF(Table2[[#This Row],[Nodes]:[Nodes]]=4,Table2[[#This Row],[Gap]:[Gap]],"")</f>
        <v/>
      </c>
      <c r="B2033" s="20" t="str" cm="1">
        <f t="array" ref="B2033">IF(Table2[[#This Row],[Nodes]:[Nodes]]=5,Table2[[#This Row],[Gap]:[Gap]],"")</f>
        <v/>
      </c>
      <c r="C2033" s="20" t="str" cm="1">
        <f t="array" ref="C2033">IF(Table2[[#This Row],[Nodes]:[Nodes]]=6,Table2[[#This Row],[Gap]:[Gap]],"")</f>
        <v/>
      </c>
      <c r="D2033" s="20" t="str" cm="1">
        <f t="array" ref="D2033">IF(Table2[[#This Row],[Nodes]:[Nodes]]=7,Table2[[#This Row],[Gap]:[Gap]],"")</f>
        <v/>
      </c>
    </row>
    <row r="2034" spans="1:4">
      <c r="A2034" s="20" t="str" cm="1">
        <f t="array" ref="A2034">IF(Table2[[#This Row],[Nodes]:[Nodes]]=4,Table2[[#This Row],[Gap]:[Gap]],"")</f>
        <v/>
      </c>
      <c r="B2034" s="20" t="str" cm="1">
        <f t="array" ref="B2034">IF(Table2[[#This Row],[Nodes]:[Nodes]]=5,Table2[[#This Row],[Gap]:[Gap]],"")</f>
        <v/>
      </c>
      <c r="C2034" s="20" t="str" cm="1">
        <f t="array" ref="C2034">IF(Table2[[#This Row],[Nodes]:[Nodes]]=6,Table2[[#This Row],[Gap]:[Gap]],"")</f>
        <v/>
      </c>
      <c r="D2034" s="20" t="str" cm="1">
        <f t="array" ref="D2034">IF(Table2[[#This Row],[Nodes]:[Nodes]]=7,Table2[[#This Row],[Gap]:[Gap]],"")</f>
        <v/>
      </c>
    </row>
    <row r="2035" spans="1:4">
      <c r="A2035" s="20" t="str" cm="1">
        <f t="array" ref="A2035">IF(Table2[[#This Row],[Nodes]:[Nodes]]=4,Table2[[#This Row],[Gap]:[Gap]],"")</f>
        <v/>
      </c>
      <c r="B2035" s="20" t="str" cm="1">
        <f t="array" ref="B2035">IF(Table2[[#This Row],[Nodes]:[Nodes]]=5,Table2[[#This Row],[Gap]:[Gap]],"")</f>
        <v/>
      </c>
      <c r="C2035" s="20" t="str" cm="1">
        <f t="array" ref="C2035">IF(Table2[[#This Row],[Nodes]:[Nodes]]=6,Table2[[#This Row],[Gap]:[Gap]],"")</f>
        <v/>
      </c>
      <c r="D2035" s="20" t="str" cm="1">
        <f t="array" ref="D2035">IF(Table2[[#This Row],[Nodes]:[Nodes]]=7,Table2[[#This Row],[Gap]:[Gap]],"")</f>
        <v/>
      </c>
    </row>
    <row r="2036" spans="1:4">
      <c r="A2036" s="20" t="str" cm="1">
        <f t="array" ref="A2036">IF(Table2[[#This Row],[Nodes]:[Nodes]]=4,Table2[[#This Row],[Gap]:[Gap]],"")</f>
        <v/>
      </c>
      <c r="B2036" s="20" t="str" cm="1">
        <f t="array" ref="B2036">IF(Table2[[#This Row],[Nodes]:[Nodes]]=5,Table2[[#This Row],[Gap]:[Gap]],"")</f>
        <v/>
      </c>
      <c r="C2036" s="20" t="str" cm="1">
        <f t="array" ref="C2036">IF(Table2[[#This Row],[Nodes]:[Nodes]]=6,Table2[[#This Row],[Gap]:[Gap]],"")</f>
        <v/>
      </c>
      <c r="D2036" s="20" t="str" cm="1">
        <f t="array" ref="D2036">IF(Table2[[#This Row],[Nodes]:[Nodes]]=7,Table2[[#This Row],[Gap]:[Gap]],"")</f>
        <v/>
      </c>
    </row>
    <row r="2037" spans="1:4">
      <c r="A2037" s="20" t="str" cm="1">
        <f t="array" ref="A2037">IF(Table2[[#This Row],[Nodes]:[Nodes]]=4,Table2[[#This Row],[Gap]:[Gap]],"")</f>
        <v/>
      </c>
      <c r="B2037" s="20" t="str" cm="1">
        <f t="array" ref="B2037">IF(Table2[[#This Row],[Nodes]:[Nodes]]=5,Table2[[#This Row],[Gap]:[Gap]],"")</f>
        <v/>
      </c>
      <c r="C2037" s="20" t="str" cm="1">
        <f t="array" ref="C2037">IF(Table2[[#This Row],[Nodes]:[Nodes]]=6,Table2[[#This Row],[Gap]:[Gap]],"")</f>
        <v/>
      </c>
      <c r="D2037" s="20" t="str" cm="1">
        <f t="array" ref="D2037">IF(Table2[[#This Row],[Nodes]:[Nodes]]=7,Table2[[#This Row],[Gap]:[Gap]],"")</f>
        <v/>
      </c>
    </row>
    <row r="2038" spans="1:4">
      <c r="A2038" s="20" t="str" cm="1">
        <f t="array" ref="A2038">IF(Table2[[#This Row],[Nodes]:[Nodes]]=4,Table2[[#This Row],[Gap]:[Gap]],"")</f>
        <v/>
      </c>
      <c r="B2038" s="20" t="str" cm="1">
        <f t="array" ref="B2038">IF(Table2[[#This Row],[Nodes]:[Nodes]]=5,Table2[[#This Row],[Gap]:[Gap]],"")</f>
        <v/>
      </c>
      <c r="C2038" s="20" t="str" cm="1">
        <f t="array" ref="C2038">IF(Table2[[#This Row],[Nodes]:[Nodes]]=6,Table2[[#This Row],[Gap]:[Gap]],"")</f>
        <v/>
      </c>
      <c r="D2038" s="20" t="str" cm="1">
        <f t="array" ref="D2038">IF(Table2[[#This Row],[Nodes]:[Nodes]]=7,Table2[[#This Row],[Gap]:[Gap]],"")</f>
        <v/>
      </c>
    </row>
    <row r="2039" spans="1:4">
      <c r="A2039" s="20" t="str" cm="1">
        <f t="array" ref="A2039">IF(Table2[[#This Row],[Nodes]:[Nodes]]=4,Table2[[#This Row],[Gap]:[Gap]],"")</f>
        <v/>
      </c>
      <c r="B2039" s="20" t="str" cm="1">
        <f t="array" ref="B2039">IF(Table2[[#This Row],[Nodes]:[Nodes]]=5,Table2[[#This Row],[Gap]:[Gap]],"")</f>
        <v/>
      </c>
      <c r="C2039" s="20" t="str" cm="1">
        <f t="array" ref="C2039">IF(Table2[[#This Row],[Nodes]:[Nodes]]=6,Table2[[#This Row],[Gap]:[Gap]],"")</f>
        <v/>
      </c>
      <c r="D2039" s="20" t="str" cm="1">
        <f t="array" ref="D2039">IF(Table2[[#This Row],[Nodes]:[Nodes]]=7,Table2[[#This Row],[Gap]:[Gap]],"")</f>
        <v/>
      </c>
    </row>
    <row r="2040" spans="1:4">
      <c r="A2040" s="20" t="str" cm="1">
        <f t="array" ref="A2040">IF(Table2[[#This Row],[Nodes]:[Nodes]]=4,Table2[[#This Row],[Gap]:[Gap]],"")</f>
        <v/>
      </c>
      <c r="B2040" s="20" t="str" cm="1">
        <f t="array" ref="B2040">IF(Table2[[#This Row],[Nodes]:[Nodes]]=5,Table2[[#This Row],[Gap]:[Gap]],"")</f>
        <v/>
      </c>
      <c r="C2040" s="20" t="str" cm="1">
        <f t="array" ref="C2040">IF(Table2[[#This Row],[Nodes]:[Nodes]]=6,Table2[[#This Row],[Gap]:[Gap]],"")</f>
        <v/>
      </c>
      <c r="D2040" s="20" t="str" cm="1">
        <f t="array" ref="D2040">IF(Table2[[#This Row],[Nodes]:[Nodes]]=7,Table2[[#This Row],[Gap]:[Gap]],"")</f>
        <v/>
      </c>
    </row>
    <row r="2041" spans="1:4">
      <c r="A2041" s="20" t="str" cm="1">
        <f t="array" ref="A2041">IF(Table2[[#This Row],[Nodes]:[Nodes]]=4,Table2[[#This Row],[Gap]:[Gap]],"")</f>
        <v/>
      </c>
      <c r="B2041" s="20" t="str" cm="1">
        <f t="array" ref="B2041">IF(Table2[[#This Row],[Nodes]:[Nodes]]=5,Table2[[#This Row],[Gap]:[Gap]],"")</f>
        <v/>
      </c>
      <c r="C2041" s="20" t="str" cm="1">
        <f t="array" ref="C2041">IF(Table2[[#This Row],[Nodes]:[Nodes]]=6,Table2[[#This Row],[Gap]:[Gap]],"")</f>
        <v/>
      </c>
      <c r="D2041" s="20" t="str" cm="1">
        <f t="array" ref="D2041">IF(Table2[[#This Row],[Nodes]:[Nodes]]=7,Table2[[#This Row],[Gap]:[Gap]],"")</f>
        <v/>
      </c>
    </row>
    <row r="2042" spans="1:4">
      <c r="A2042" s="20" t="str" cm="1">
        <f t="array" ref="A2042">IF(Table2[[#This Row],[Nodes]:[Nodes]]=4,Table2[[#This Row],[Gap]:[Gap]],"")</f>
        <v/>
      </c>
      <c r="B2042" s="20" t="str" cm="1">
        <f t="array" ref="B2042">IF(Table2[[#This Row],[Nodes]:[Nodes]]=5,Table2[[#This Row],[Gap]:[Gap]],"")</f>
        <v/>
      </c>
      <c r="C2042" s="20" t="str" cm="1">
        <f t="array" ref="C2042">IF(Table2[[#This Row],[Nodes]:[Nodes]]=6,Table2[[#This Row],[Gap]:[Gap]],"")</f>
        <v/>
      </c>
      <c r="D2042" s="20" t="str" cm="1">
        <f t="array" ref="D2042">IF(Table2[[#This Row],[Nodes]:[Nodes]]=7,Table2[[#This Row],[Gap]:[Gap]],"")</f>
        <v/>
      </c>
    </row>
    <row r="2043" spans="1:4">
      <c r="A2043" s="20" t="str" cm="1">
        <f t="array" ref="A2043">IF(Table2[[#This Row],[Nodes]:[Nodes]]=4,Table2[[#This Row],[Gap]:[Gap]],"")</f>
        <v/>
      </c>
      <c r="B2043" s="20" t="str" cm="1">
        <f t="array" ref="B2043">IF(Table2[[#This Row],[Nodes]:[Nodes]]=5,Table2[[#This Row],[Gap]:[Gap]],"")</f>
        <v/>
      </c>
      <c r="C2043" s="20" t="str" cm="1">
        <f t="array" ref="C2043">IF(Table2[[#This Row],[Nodes]:[Nodes]]=6,Table2[[#This Row],[Gap]:[Gap]],"")</f>
        <v/>
      </c>
      <c r="D2043" s="20" t="str" cm="1">
        <f t="array" ref="D2043">IF(Table2[[#This Row],[Nodes]:[Nodes]]=7,Table2[[#This Row],[Gap]:[Gap]],"")</f>
        <v/>
      </c>
    </row>
    <row r="2044" spans="1:4">
      <c r="A2044" s="20" t="str" cm="1">
        <f t="array" ref="A2044">IF(Table2[[#This Row],[Nodes]:[Nodes]]=4,Table2[[#This Row],[Gap]:[Gap]],"")</f>
        <v/>
      </c>
      <c r="B2044" s="20" t="str" cm="1">
        <f t="array" ref="B2044">IF(Table2[[#This Row],[Nodes]:[Nodes]]=5,Table2[[#This Row],[Gap]:[Gap]],"")</f>
        <v/>
      </c>
      <c r="C2044" s="20" t="str" cm="1">
        <f t="array" ref="C2044">IF(Table2[[#This Row],[Nodes]:[Nodes]]=6,Table2[[#This Row],[Gap]:[Gap]],"")</f>
        <v/>
      </c>
      <c r="D2044" s="20" t="str" cm="1">
        <f t="array" ref="D2044">IF(Table2[[#This Row],[Nodes]:[Nodes]]=7,Table2[[#This Row],[Gap]:[Gap]],"")</f>
        <v/>
      </c>
    </row>
    <row r="2045" spans="1:4">
      <c r="A2045" s="20" t="str" cm="1">
        <f t="array" ref="A2045">IF(Table2[[#This Row],[Nodes]:[Nodes]]=4,Table2[[#This Row],[Gap]:[Gap]],"")</f>
        <v/>
      </c>
      <c r="B2045" s="20" t="str" cm="1">
        <f t="array" ref="B2045">IF(Table2[[#This Row],[Nodes]:[Nodes]]=5,Table2[[#This Row],[Gap]:[Gap]],"")</f>
        <v/>
      </c>
      <c r="C2045" s="20" t="str" cm="1">
        <f t="array" ref="C2045">IF(Table2[[#This Row],[Nodes]:[Nodes]]=6,Table2[[#This Row],[Gap]:[Gap]],"")</f>
        <v/>
      </c>
      <c r="D2045" s="20" t="str" cm="1">
        <f t="array" ref="D2045">IF(Table2[[#This Row],[Nodes]:[Nodes]]=7,Table2[[#This Row],[Gap]:[Gap]],"")</f>
        <v/>
      </c>
    </row>
    <row r="2046" spans="1:4">
      <c r="A2046" s="20" t="str" cm="1">
        <f t="array" ref="A2046">IF(Table2[[#This Row],[Nodes]:[Nodes]]=4,Table2[[#This Row],[Gap]:[Gap]],"")</f>
        <v/>
      </c>
      <c r="B2046" s="20" t="str" cm="1">
        <f t="array" ref="B2046">IF(Table2[[#This Row],[Nodes]:[Nodes]]=5,Table2[[#This Row],[Gap]:[Gap]],"")</f>
        <v/>
      </c>
      <c r="C2046" s="20" t="str" cm="1">
        <f t="array" ref="C2046">IF(Table2[[#This Row],[Nodes]:[Nodes]]=6,Table2[[#This Row],[Gap]:[Gap]],"")</f>
        <v/>
      </c>
      <c r="D2046" s="20" t="str" cm="1">
        <f t="array" ref="D2046">IF(Table2[[#This Row],[Nodes]:[Nodes]]=7,Table2[[#This Row],[Gap]:[Gap]],"")</f>
        <v/>
      </c>
    </row>
    <row r="2047" spans="1:4">
      <c r="A2047" s="20" t="str" cm="1">
        <f t="array" ref="A2047">IF(Table2[[#This Row],[Nodes]:[Nodes]]=4,Table2[[#This Row],[Gap]:[Gap]],"")</f>
        <v/>
      </c>
      <c r="B2047" s="20" t="str" cm="1">
        <f t="array" ref="B2047">IF(Table2[[#This Row],[Nodes]:[Nodes]]=5,Table2[[#This Row],[Gap]:[Gap]],"")</f>
        <v/>
      </c>
      <c r="C2047" s="20" t="str" cm="1">
        <f t="array" ref="C2047">IF(Table2[[#This Row],[Nodes]:[Nodes]]=6,Table2[[#This Row],[Gap]:[Gap]],"")</f>
        <v/>
      </c>
      <c r="D2047" s="20" t="str" cm="1">
        <f t="array" ref="D2047">IF(Table2[[#This Row],[Nodes]:[Nodes]]=7,Table2[[#This Row],[Gap]:[Gap]],"")</f>
        <v/>
      </c>
    </row>
    <row r="2048" spans="1:4">
      <c r="A2048" s="20" t="str" cm="1">
        <f t="array" ref="A2048">IF(Table2[[#This Row],[Nodes]:[Nodes]]=4,Table2[[#This Row],[Gap]:[Gap]],"")</f>
        <v/>
      </c>
      <c r="B2048" s="20" t="str" cm="1">
        <f t="array" ref="B2048">IF(Table2[[#This Row],[Nodes]:[Nodes]]=5,Table2[[#This Row],[Gap]:[Gap]],"")</f>
        <v/>
      </c>
      <c r="C2048" s="20" t="str" cm="1">
        <f t="array" ref="C2048">IF(Table2[[#This Row],[Nodes]:[Nodes]]=6,Table2[[#This Row],[Gap]:[Gap]],"")</f>
        <v/>
      </c>
      <c r="D2048" s="20" t="str" cm="1">
        <f t="array" ref="D2048">IF(Table2[[#This Row],[Nodes]:[Nodes]]=7,Table2[[#This Row],[Gap]:[Gap]],"")</f>
        <v/>
      </c>
    </row>
    <row r="2049" spans="1:4">
      <c r="A2049" s="20" t="str" cm="1">
        <f t="array" ref="A2049">IF(Table2[[#This Row],[Nodes]:[Nodes]]=4,Table2[[#This Row],[Gap]:[Gap]],"")</f>
        <v/>
      </c>
      <c r="B2049" s="20" t="str" cm="1">
        <f t="array" ref="B2049">IF(Table2[[#This Row],[Nodes]:[Nodes]]=5,Table2[[#This Row],[Gap]:[Gap]],"")</f>
        <v/>
      </c>
      <c r="C2049" s="20" t="str" cm="1">
        <f t="array" ref="C2049">IF(Table2[[#This Row],[Nodes]:[Nodes]]=6,Table2[[#This Row],[Gap]:[Gap]],"")</f>
        <v/>
      </c>
      <c r="D2049" s="20" t="str" cm="1">
        <f t="array" ref="D2049">IF(Table2[[#This Row],[Nodes]:[Nodes]]=7,Table2[[#This Row],[Gap]:[Gap]],"")</f>
        <v/>
      </c>
    </row>
    <row r="2050" spans="1:4">
      <c r="A2050" s="20" t="str" cm="1">
        <f t="array" ref="A2050">IF(Table2[[#This Row],[Nodes]:[Nodes]]=4,Table2[[#This Row],[Gap]:[Gap]],"")</f>
        <v/>
      </c>
      <c r="B2050" s="20" t="str" cm="1">
        <f t="array" ref="B2050">IF(Table2[[#This Row],[Nodes]:[Nodes]]=5,Table2[[#This Row],[Gap]:[Gap]],"")</f>
        <v/>
      </c>
      <c r="C2050" s="20" t="str" cm="1">
        <f t="array" ref="C2050">IF(Table2[[#This Row],[Nodes]:[Nodes]]=6,Table2[[#This Row],[Gap]:[Gap]],"")</f>
        <v/>
      </c>
      <c r="D2050" s="20" t="str" cm="1">
        <f t="array" ref="D2050">IF(Table2[[#This Row],[Nodes]:[Nodes]]=7,Table2[[#This Row],[Gap]:[Gap]],"")</f>
        <v/>
      </c>
    </row>
    <row r="2051" spans="1:4">
      <c r="A2051" s="20" t="str" cm="1">
        <f t="array" ref="A2051">IF(Table2[[#This Row],[Nodes]:[Nodes]]=4,Table2[[#This Row],[Gap]:[Gap]],"")</f>
        <v/>
      </c>
      <c r="B2051" s="20" t="str" cm="1">
        <f t="array" ref="B2051">IF(Table2[[#This Row],[Nodes]:[Nodes]]=5,Table2[[#This Row],[Gap]:[Gap]],"")</f>
        <v/>
      </c>
      <c r="C2051" s="20" t="str" cm="1">
        <f t="array" ref="C2051">IF(Table2[[#This Row],[Nodes]:[Nodes]]=6,Table2[[#This Row],[Gap]:[Gap]],"")</f>
        <v/>
      </c>
      <c r="D2051" s="20" t="str" cm="1">
        <f t="array" ref="D2051">IF(Table2[[#This Row],[Nodes]:[Nodes]]=7,Table2[[#This Row],[Gap]:[Gap]],"")</f>
        <v/>
      </c>
    </row>
    <row r="2052" spans="1:4">
      <c r="A2052" s="20" t="str" cm="1">
        <f t="array" ref="A2052">IF(Table2[[#This Row],[Nodes]:[Nodes]]=4,Table2[[#This Row],[Gap]:[Gap]],"")</f>
        <v/>
      </c>
      <c r="B2052" s="20" t="str" cm="1">
        <f t="array" ref="B2052">IF(Table2[[#This Row],[Nodes]:[Nodes]]=5,Table2[[#This Row],[Gap]:[Gap]],"")</f>
        <v/>
      </c>
      <c r="C2052" s="20" t="str" cm="1">
        <f t="array" ref="C2052">IF(Table2[[#This Row],[Nodes]:[Nodes]]=6,Table2[[#This Row],[Gap]:[Gap]],"")</f>
        <v/>
      </c>
      <c r="D2052" s="20" t="str" cm="1">
        <f t="array" ref="D2052">IF(Table2[[#This Row],[Nodes]:[Nodes]]=7,Table2[[#This Row],[Gap]:[Gap]],"")</f>
        <v/>
      </c>
    </row>
    <row r="2053" spans="1:4">
      <c r="A2053" s="20" t="str" cm="1">
        <f t="array" ref="A2053">IF(Table2[[#This Row],[Nodes]:[Nodes]]=4,Table2[[#This Row],[Gap]:[Gap]],"")</f>
        <v/>
      </c>
      <c r="B2053" s="20" t="str" cm="1">
        <f t="array" ref="B2053">IF(Table2[[#This Row],[Nodes]:[Nodes]]=5,Table2[[#This Row],[Gap]:[Gap]],"")</f>
        <v/>
      </c>
      <c r="C2053" s="20" t="str" cm="1">
        <f t="array" ref="C2053">IF(Table2[[#This Row],[Nodes]:[Nodes]]=6,Table2[[#This Row],[Gap]:[Gap]],"")</f>
        <v/>
      </c>
      <c r="D2053" s="20" t="str" cm="1">
        <f t="array" ref="D2053">IF(Table2[[#This Row],[Nodes]:[Nodes]]=7,Table2[[#This Row],[Gap]:[Gap]],"")</f>
        <v/>
      </c>
    </row>
    <row r="2054" spans="1:4">
      <c r="A2054" s="20" t="str" cm="1">
        <f t="array" ref="A2054">IF(Table2[[#This Row],[Nodes]:[Nodes]]=4,Table2[[#This Row],[Gap]:[Gap]],"")</f>
        <v/>
      </c>
      <c r="B2054" s="20" t="str" cm="1">
        <f t="array" ref="B2054">IF(Table2[[#This Row],[Nodes]:[Nodes]]=5,Table2[[#This Row],[Gap]:[Gap]],"")</f>
        <v/>
      </c>
      <c r="C2054" s="20" t="str" cm="1">
        <f t="array" ref="C2054">IF(Table2[[#This Row],[Nodes]:[Nodes]]=6,Table2[[#This Row],[Gap]:[Gap]],"")</f>
        <v/>
      </c>
      <c r="D2054" s="20" t="str" cm="1">
        <f t="array" ref="D2054">IF(Table2[[#This Row],[Nodes]:[Nodes]]=7,Table2[[#This Row],[Gap]:[Gap]],"")</f>
        <v/>
      </c>
    </row>
    <row r="2055" spans="1:4">
      <c r="A2055" s="20" t="str" cm="1">
        <f t="array" ref="A2055">IF(Table2[[#This Row],[Nodes]:[Nodes]]=4,Table2[[#This Row],[Gap]:[Gap]],"")</f>
        <v/>
      </c>
      <c r="B2055" s="20" t="str" cm="1">
        <f t="array" ref="B2055">IF(Table2[[#This Row],[Nodes]:[Nodes]]=5,Table2[[#This Row],[Gap]:[Gap]],"")</f>
        <v/>
      </c>
      <c r="C2055" s="20" t="str" cm="1">
        <f t="array" ref="C2055">IF(Table2[[#This Row],[Nodes]:[Nodes]]=6,Table2[[#This Row],[Gap]:[Gap]],"")</f>
        <v/>
      </c>
      <c r="D2055" s="20" t="str" cm="1">
        <f t="array" ref="D2055">IF(Table2[[#This Row],[Nodes]:[Nodes]]=7,Table2[[#This Row],[Gap]:[Gap]],"")</f>
        <v/>
      </c>
    </row>
    <row r="2056" spans="1:4">
      <c r="A2056" s="20" t="str" cm="1">
        <f t="array" ref="A2056">IF(Table2[[#This Row],[Nodes]:[Nodes]]=4,Table2[[#This Row],[Gap]:[Gap]],"")</f>
        <v/>
      </c>
      <c r="B2056" s="20" t="str" cm="1">
        <f t="array" ref="B2056">IF(Table2[[#This Row],[Nodes]:[Nodes]]=5,Table2[[#This Row],[Gap]:[Gap]],"")</f>
        <v/>
      </c>
      <c r="C2056" s="20" t="str" cm="1">
        <f t="array" ref="C2056">IF(Table2[[#This Row],[Nodes]:[Nodes]]=6,Table2[[#This Row],[Gap]:[Gap]],"")</f>
        <v/>
      </c>
      <c r="D2056" s="20" t="str" cm="1">
        <f t="array" ref="D2056">IF(Table2[[#This Row],[Nodes]:[Nodes]]=7,Table2[[#This Row],[Gap]:[Gap]],"")</f>
        <v/>
      </c>
    </row>
    <row r="2057" spans="1:4">
      <c r="A2057" s="20" t="str" cm="1">
        <f t="array" ref="A2057">IF(Table2[[#This Row],[Nodes]:[Nodes]]=4,Table2[[#This Row],[Gap]:[Gap]],"")</f>
        <v/>
      </c>
      <c r="B2057" s="20" t="str" cm="1">
        <f t="array" ref="B2057">IF(Table2[[#This Row],[Nodes]:[Nodes]]=5,Table2[[#This Row],[Gap]:[Gap]],"")</f>
        <v/>
      </c>
      <c r="C2057" s="20" t="str" cm="1">
        <f t="array" ref="C2057">IF(Table2[[#This Row],[Nodes]:[Nodes]]=6,Table2[[#This Row],[Gap]:[Gap]],"")</f>
        <v/>
      </c>
      <c r="D2057" s="20" t="str" cm="1">
        <f t="array" ref="D2057">IF(Table2[[#This Row],[Nodes]:[Nodes]]=7,Table2[[#This Row],[Gap]:[Gap]],"")</f>
        <v/>
      </c>
    </row>
    <row r="2058" spans="1:4">
      <c r="A2058" s="20" t="str" cm="1">
        <f t="array" ref="A2058">IF(Table2[[#This Row],[Nodes]:[Nodes]]=4,Table2[[#This Row],[Gap]:[Gap]],"")</f>
        <v/>
      </c>
      <c r="B2058" s="20" t="str" cm="1">
        <f t="array" ref="B2058">IF(Table2[[#This Row],[Nodes]:[Nodes]]=5,Table2[[#This Row],[Gap]:[Gap]],"")</f>
        <v/>
      </c>
      <c r="C2058" s="20" t="str" cm="1">
        <f t="array" ref="C2058">IF(Table2[[#This Row],[Nodes]:[Nodes]]=6,Table2[[#This Row],[Gap]:[Gap]],"")</f>
        <v/>
      </c>
      <c r="D2058" s="20" t="str" cm="1">
        <f t="array" ref="D2058">IF(Table2[[#This Row],[Nodes]:[Nodes]]=7,Table2[[#This Row],[Gap]:[Gap]],"")</f>
        <v/>
      </c>
    </row>
    <row r="2059" spans="1:4">
      <c r="A2059" s="20" t="str" cm="1">
        <f t="array" ref="A2059">IF(Table2[[#This Row],[Nodes]:[Nodes]]=4,Table2[[#This Row],[Gap]:[Gap]],"")</f>
        <v/>
      </c>
      <c r="B2059" s="20" t="str" cm="1">
        <f t="array" ref="B2059">IF(Table2[[#This Row],[Nodes]:[Nodes]]=5,Table2[[#This Row],[Gap]:[Gap]],"")</f>
        <v/>
      </c>
      <c r="C2059" s="20" t="str" cm="1">
        <f t="array" ref="C2059">IF(Table2[[#This Row],[Nodes]:[Nodes]]=6,Table2[[#This Row],[Gap]:[Gap]],"")</f>
        <v/>
      </c>
      <c r="D2059" s="20" t="str" cm="1">
        <f t="array" ref="D2059">IF(Table2[[#This Row],[Nodes]:[Nodes]]=7,Table2[[#This Row],[Gap]:[Gap]],"")</f>
        <v/>
      </c>
    </row>
    <row r="2060" spans="1:4">
      <c r="A2060" s="20" t="str" cm="1">
        <f t="array" ref="A2060">IF(Table2[[#This Row],[Nodes]:[Nodes]]=4,Table2[[#This Row],[Gap]:[Gap]],"")</f>
        <v/>
      </c>
      <c r="B2060" s="20" t="str" cm="1">
        <f t="array" ref="B2060">IF(Table2[[#This Row],[Nodes]:[Nodes]]=5,Table2[[#This Row],[Gap]:[Gap]],"")</f>
        <v/>
      </c>
      <c r="C2060" s="20" t="str" cm="1">
        <f t="array" ref="C2060">IF(Table2[[#This Row],[Nodes]:[Nodes]]=6,Table2[[#This Row],[Gap]:[Gap]],"")</f>
        <v/>
      </c>
      <c r="D2060" s="20" t="str" cm="1">
        <f t="array" ref="D2060">IF(Table2[[#This Row],[Nodes]:[Nodes]]=7,Table2[[#This Row],[Gap]:[Gap]],"")</f>
        <v/>
      </c>
    </row>
    <row r="2061" spans="1:4">
      <c r="A2061" s="20" t="str" cm="1">
        <f t="array" ref="A2061">IF(Table2[[#This Row],[Nodes]:[Nodes]]=4,Table2[[#This Row],[Gap]:[Gap]],"")</f>
        <v/>
      </c>
      <c r="B2061" s="20" t="str" cm="1">
        <f t="array" ref="B2061">IF(Table2[[#This Row],[Nodes]:[Nodes]]=5,Table2[[#This Row],[Gap]:[Gap]],"")</f>
        <v/>
      </c>
      <c r="C2061" s="20" t="str" cm="1">
        <f t="array" ref="C2061">IF(Table2[[#This Row],[Nodes]:[Nodes]]=6,Table2[[#This Row],[Gap]:[Gap]],"")</f>
        <v/>
      </c>
      <c r="D2061" s="20" t="str" cm="1">
        <f t="array" ref="D2061">IF(Table2[[#This Row],[Nodes]:[Nodes]]=7,Table2[[#This Row],[Gap]:[Gap]],"")</f>
        <v/>
      </c>
    </row>
    <row r="2062" spans="1:4">
      <c r="A2062" s="20" t="str" cm="1">
        <f t="array" ref="A2062">IF(Table2[[#This Row],[Nodes]:[Nodes]]=4,Table2[[#This Row],[Gap]:[Gap]],"")</f>
        <v/>
      </c>
      <c r="B2062" s="20" t="str" cm="1">
        <f t="array" ref="B2062">IF(Table2[[#This Row],[Nodes]:[Nodes]]=5,Table2[[#This Row],[Gap]:[Gap]],"")</f>
        <v/>
      </c>
      <c r="C2062" s="20" t="str" cm="1">
        <f t="array" ref="C2062">IF(Table2[[#This Row],[Nodes]:[Nodes]]=6,Table2[[#This Row],[Gap]:[Gap]],"")</f>
        <v/>
      </c>
      <c r="D2062" s="20" t="str" cm="1">
        <f t="array" ref="D2062">IF(Table2[[#This Row],[Nodes]:[Nodes]]=7,Table2[[#This Row],[Gap]:[Gap]],"")</f>
        <v/>
      </c>
    </row>
    <row r="2063" spans="1:4">
      <c r="A2063" s="20" t="str" cm="1">
        <f t="array" ref="A2063">IF(Table2[[#This Row],[Nodes]:[Nodes]]=4,Table2[[#This Row],[Gap]:[Gap]],"")</f>
        <v/>
      </c>
      <c r="B2063" s="20" t="str" cm="1">
        <f t="array" ref="B2063">IF(Table2[[#This Row],[Nodes]:[Nodes]]=5,Table2[[#This Row],[Gap]:[Gap]],"")</f>
        <v/>
      </c>
      <c r="C2063" s="20" t="str" cm="1">
        <f t="array" ref="C2063">IF(Table2[[#This Row],[Nodes]:[Nodes]]=6,Table2[[#This Row],[Gap]:[Gap]],"")</f>
        <v/>
      </c>
      <c r="D2063" s="20" t="str" cm="1">
        <f t="array" ref="D2063">IF(Table2[[#This Row],[Nodes]:[Nodes]]=7,Table2[[#This Row],[Gap]:[Gap]],"")</f>
        <v/>
      </c>
    </row>
    <row r="2064" spans="1:4">
      <c r="A2064" s="20" t="str" cm="1">
        <f t="array" ref="A2064">IF(Table2[[#This Row],[Nodes]:[Nodes]]=4,Table2[[#This Row],[Gap]:[Gap]],"")</f>
        <v/>
      </c>
      <c r="B2064" s="20" t="str" cm="1">
        <f t="array" ref="B2064">IF(Table2[[#This Row],[Nodes]:[Nodes]]=5,Table2[[#This Row],[Gap]:[Gap]],"")</f>
        <v/>
      </c>
      <c r="C2064" s="20" t="str" cm="1">
        <f t="array" ref="C2064">IF(Table2[[#This Row],[Nodes]:[Nodes]]=6,Table2[[#This Row],[Gap]:[Gap]],"")</f>
        <v/>
      </c>
      <c r="D2064" s="20" t="str" cm="1">
        <f t="array" ref="D2064">IF(Table2[[#This Row],[Nodes]:[Nodes]]=7,Table2[[#This Row],[Gap]:[Gap]],"")</f>
        <v/>
      </c>
    </row>
    <row r="2065" spans="1:4">
      <c r="A2065" s="20" t="str" cm="1">
        <f t="array" ref="A2065">IF(Table2[[#This Row],[Nodes]:[Nodes]]=4,Table2[[#This Row],[Gap]:[Gap]],"")</f>
        <v/>
      </c>
      <c r="B2065" s="20" t="str" cm="1">
        <f t="array" ref="B2065">IF(Table2[[#This Row],[Nodes]:[Nodes]]=5,Table2[[#This Row],[Gap]:[Gap]],"")</f>
        <v/>
      </c>
      <c r="C2065" s="20" t="str" cm="1">
        <f t="array" ref="C2065">IF(Table2[[#This Row],[Nodes]:[Nodes]]=6,Table2[[#This Row],[Gap]:[Gap]],"")</f>
        <v/>
      </c>
      <c r="D2065" s="20" t="str" cm="1">
        <f t="array" ref="D2065">IF(Table2[[#This Row],[Nodes]:[Nodes]]=7,Table2[[#This Row],[Gap]:[Gap]],"")</f>
        <v/>
      </c>
    </row>
    <row r="2066" spans="1:4">
      <c r="A2066" s="20" t="str" cm="1">
        <f t="array" ref="A2066">IF(Table2[[#This Row],[Nodes]:[Nodes]]=4,Table2[[#This Row],[Gap]:[Gap]],"")</f>
        <v/>
      </c>
      <c r="B2066" s="20" t="str" cm="1">
        <f t="array" ref="B2066">IF(Table2[[#This Row],[Nodes]:[Nodes]]=5,Table2[[#This Row],[Gap]:[Gap]],"")</f>
        <v/>
      </c>
      <c r="C2066" s="20" t="str" cm="1">
        <f t="array" ref="C2066">IF(Table2[[#This Row],[Nodes]:[Nodes]]=6,Table2[[#This Row],[Gap]:[Gap]],"")</f>
        <v/>
      </c>
      <c r="D2066" s="20" t="str" cm="1">
        <f t="array" ref="D2066">IF(Table2[[#This Row],[Nodes]:[Nodes]]=7,Table2[[#This Row],[Gap]:[Gap]],"")</f>
        <v/>
      </c>
    </row>
    <row r="2067" spans="1:4">
      <c r="A2067" s="20" t="str" cm="1">
        <f t="array" ref="A2067">IF(Table2[[#This Row],[Nodes]:[Nodes]]=4,Table2[[#This Row],[Gap]:[Gap]],"")</f>
        <v/>
      </c>
      <c r="B2067" s="20" t="str" cm="1">
        <f t="array" ref="B2067">IF(Table2[[#This Row],[Nodes]:[Nodes]]=5,Table2[[#This Row],[Gap]:[Gap]],"")</f>
        <v/>
      </c>
      <c r="C2067" s="20" t="str" cm="1">
        <f t="array" ref="C2067">IF(Table2[[#This Row],[Nodes]:[Nodes]]=6,Table2[[#This Row],[Gap]:[Gap]],"")</f>
        <v/>
      </c>
      <c r="D2067" s="20" t="str" cm="1">
        <f t="array" ref="D2067">IF(Table2[[#This Row],[Nodes]:[Nodes]]=7,Table2[[#This Row],[Gap]:[Gap]],"")</f>
        <v/>
      </c>
    </row>
    <row r="2068" spans="1:4">
      <c r="A2068" s="20" t="str" cm="1">
        <f t="array" ref="A2068">IF(Table2[[#This Row],[Nodes]:[Nodes]]=4,Table2[[#This Row],[Gap]:[Gap]],"")</f>
        <v/>
      </c>
      <c r="B2068" s="20" t="str" cm="1">
        <f t="array" ref="B2068">IF(Table2[[#This Row],[Nodes]:[Nodes]]=5,Table2[[#This Row],[Gap]:[Gap]],"")</f>
        <v/>
      </c>
      <c r="C2068" s="20" t="str" cm="1">
        <f t="array" ref="C2068">IF(Table2[[#This Row],[Nodes]:[Nodes]]=6,Table2[[#This Row],[Gap]:[Gap]],"")</f>
        <v/>
      </c>
      <c r="D2068" s="20" t="str" cm="1">
        <f t="array" ref="D2068">IF(Table2[[#This Row],[Nodes]:[Nodes]]=7,Table2[[#This Row],[Gap]:[Gap]],"")</f>
        <v/>
      </c>
    </row>
    <row r="2069" spans="1:4">
      <c r="A2069" s="20" t="str" cm="1">
        <f t="array" ref="A2069">IF(Table2[[#This Row],[Nodes]:[Nodes]]=4,Table2[[#This Row],[Gap]:[Gap]],"")</f>
        <v/>
      </c>
      <c r="B2069" s="20" t="str" cm="1">
        <f t="array" ref="B2069">IF(Table2[[#This Row],[Nodes]:[Nodes]]=5,Table2[[#This Row],[Gap]:[Gap]],"")</f>
        <v/>
      </c>
      <c r="C2069" s="20" t="str" cm="1">
        <f t="array" ref="C2069">IF(Table2[[#This Row],[Nodes]:[Nodes]]=6,Table2[[#This Row],[Gap]:[Gap]],"")</f>
        <v/>
      </c>
      <c r="D2069" s="20" t="str" cm="1">
        <f t="array" ref="D2069">IF(Table2[[#This Row],[Nodes]:[Nodes]]=7,Table2[[#This Row],[Gap]:[Gap]],"")</f>
        <v/>
      </c>
    </row>
    <row r="2070" spans="1:4">
      <c r="A2070" s="20" t="str" cm="1">
        <f t="array" ref="A2070">IF(Table2[[#This Row],[Nodes]:[Nodes]]=4,Table2[[#This Row],[Gap]:[Gap]],"")</f>
        <v/>
      </c>
      <c r="B2070" s="20" t="str" cm="1">
        <f t="array" ref="B2070">IF(Table2[[#This Row],[Nodes]:[Nodes]]=5,Table2[[#This Row],[Gap]:[Gap]],"")</f>
        <v/>
      </c>
      <c r="C2070" s="20" t="str" cm="1">
        <f t="array" ref="C2070">IF(Table2[[#This Row],[Nodes]:[Nodes]]=6,Table2[[#This Row],[Gap]:[Gap]],"")</f>
        <v/>
      </c>
      <c r="D2070" s="20" t="str" cm="1">
        <f t="array" ref="D2070">IF(Table2[[#This Row],[Nodes]:[Nodes]]=7,Table2[[#This Row],[Gap]:[Gap]],"")</f>
        <v/>
      </c>
    </row>
    <row r="2071" spans="1:4">
      <c r="A2071" s="20" t="str" cm="1">
        <f t="array" ref="A2071">IF(Table2[[#This Row],[Nodes]:[Nodes]]=4,Table2[[#This Row],[Gap]:[Gap]],"")</f>
        <v/>
      </c>
      <c r="B2071" s="20" t="str" cm="1">
        <f t="array" ref="B2071">IF(Table2[[#This Row],[Nodes]:[Nodes]]=5,Table2[[#This Row],[Gap]:[Gap]],"")</f>
        <v/>
      </c>
      <c r="C2071" s="20" t="str" cm="1">
        <f t="array" ref="C2071">IF(Table2[[#This Row],[Nodes]:[Nodes]]=6,Table2[[#This Row],[Gap]:[Gap]],"")</f>
        <v/>
      </c>
      <c r="D2071" s="20" t="str" cm="1">
        <f t="array" ref="D2071">IF(Table2[[#This Row],[Nodes]:[Nodes]]=7,Table2[[#This Row],[Gap]:[Gap]],"")</f>
        <v/>
      </c>
    </row>
    <row r="2072" spans="1:4">
      <c r="A2072" s="20" t="str" cm="1">
        <f t="array" ref="A2072">IF(Table2[[#This Row],[Nodes]:[Nodes]]=4,Table2[[#This Row],[Gap]:[Gap]],"")</f>
        <v/>
      </c>
      <c r="B2072" s="20" t="str" cm="1">
        <f t="array" ref="B2072">IF(Table2[[#This Row],[Nodes]:[Nodes]]=5,Table2[[#This Row],[Gap]:[Gap]],"")</f>
        <v/>
      </c>
      <c r="C2072" s="20" t="str" cm="1">
        <f t="array" ref="C2072">IF(Table2[[#This Row],[Nodes]:[Nodes]]=6,Table2[[#This Row],[Gap]:[Gap]],"")</f>
        <v/>
      </c>
      <c r="D2072" s="20" t="str" cm="1">
        <f t="array" ref="D2072">IF(Table2[[#This Row],[Nodes]:[Nodes]]=7,Table2[[#This Row],[Gap]:[Gap]],"")</f>
        <v/>
      </c>
    </row>
    <row r="2073" spans="1:4">
      <c r="A2073" s="20" t="str" cm="1">
        <f t="array" ref="A2073">IF(Table2[[#This Row],[Nodes]:[Nodes]]=4,Table2[[#This Row],[Gap]:[Gap]],"")</f>
        <v/>
      </c>
      <c r="B2073" s="20" t="str" cm="1">
        <f t="array" ref="B2073">IF(Table2[[#This Row],[Nodes]:[Nodes]]=5,Table2[[#This Row],[Gap]:[Gap]],"")</f>
        <v/>
      </c>
      <c r="C2073" s="20" t="str" cm="1">
        <f t="array" ref="C2073">IF(Table2[[#This Row],[Nodes]:[Nodes]]=6,Table2[[#This Row],[Gap]:[Gap]],"")</f>
        <v/>
      </c>
      <c r="D2073" s="20" t="str" cm="1">
        <f t="array" ref="D2073">IF(Table2[[#This Row],[Nodes]:[Nodes]]=7,Table2[[#This Row],[Gap]:[Gap]],"")</f>
        <v/>
      </c>
    </row>
    <row r="2074" spans="1:4">
      <c r="A2074" s="20" t="str" cm="1">
        <f t="array" ref="A2074">IF(Table2[[#This Row],[Nodes]:[Nodes]]=4,Table2[[#This Row],[Gap]:[Gap]],"")</f>
        <v/>
      </c>
      <c r="B2074" s="20" t="str" cm="1">
        <f t="array" ref="B2074">IF(Table2[[#This Row],[Nodes]:[Nodes]]=5,Table2[[#This Row],[Gap]:[Gap]],"")</f>
        <v/>
      </c>
      <c r="C2074" s="20" t="str" cm="1">
        <f t="array" ref="C2074">IF(Table2[[#This Row],[Nodes]:[Nodes]]=6,Table2[[#This Row],[Gap]:[Gap]],"")</f>
        <v/>
      </c>
      <c r="D2074" s="20" t="str" cm="1">
        <f t="array" ref="D2074">IF(Table2[[#This Row],[Nodes]:[Nodes]]=7,Table2[[#This Row],[Gap]:[Gap]],"")</f>
        <v/>
      </c>
    </row>
    <row r="2075" spans="1:4">
      <c r="A2075" s="20" t="str" cm="1">
        <f t="array" ref="A2075">IF(Table2[[#This Row],[Nodes]:[Nodes]]=4,Table2[[#This Row],[Gap]:[Gap]],"")</f>
        <v/>
      </c>
      <c r="B2075" s="20" t="str" cm="1">
        <f t="array" ref="B2075">IF(Table2[[#This Row],[Nodes]:[Nodes]]=5,Table2[[#This Row],[Gap]:[Gap]],"")</f>
        <v/>
      </c>
      <c r="C2075" s="20" t="str" cm="1">
        <f t="array" ref="C2075">IF(Table2[[#This Row],[Nodes]:[Nodes]]=6,Table2[[#This Row],[Gap]:[Gap]],"")</f>
        <v/>
      </c>
      <c r="D2075" s="20" t="str" cm="1">
        <f t="array" ref="D2075">IF(Table2[[#This Row],[Nodes]:[Nodes]]=7,Table2[[#This Row],[Gap]:[Gap]],"")</f>
        <v/>
      </c>
    </row>
    <row r="2076" spans="1:4">
      <c r="A2076" s="20" t="str" cm="1">
        <f t="array" ref="A2076">IF(Table2[[#This Row],[Nodes]:[Nodes]]=4,Table2[[#This Row],[Gap]:[Gap]],"")</f>
        <v/>
      </c>
      <c r="B2076" s="20" t="str" cm="1">
        <f t="array" ref="B2076">IF(Table2[[#This Row],[Nodes]:[Nodes]]=5,Table2[[#This Row],[Gap]:[Gap]],"")</f>
        <v/>
      </c>
      <c r="C2076" s="20" t="str" cm="1">
        <f t="array" ref="C2076">IF(Table2[[#This Row],[Nodes]:[Nodes]]=6,Table2[[#This Row],[Gap]:[Gap]],"")</f>
        <v/>
      </c>
      <c r="D2076" s="20" t="str" cm="1">
        <f t="array" ref="D2076">IF(Table2[[#This Row],[Nodes]:[Nodes]]=7,Table2[[#This Row],[Gap]:[Gap]],"")</f>
        <v/>
      </c>
    </row>
    <row r="2077" spans="1:4">
      <c r="A2077" s="20" t="str" cm="1">
        <f t="array" ref="A2077">IF(Table2[[#This Row],[Nodes]:[Nodes]]=4,Table2[[#This Row],[Gap]:[Gap]],"")</f>
        <v/>
      </c>
      <c r="B2077" s="20" t="str" cm="1">
        <f t="array" ref="B2077">IF(Table2[[#This Row],[Nodes]:[Nodes]]=5,Table2[[#This Row],[Gap]:[Gap]],"")</f>
        <v/>
      </c>
      <c r="C2077" s="20" t="str" cm="1">
        <f t="array" ref="C2077">IF(Table2[[#This Row],[Nodes]:[Nodes]]=6,Table2[[#This Row],[Gap]:[Gap]],"")</f>
        <v/>
      </c>
      <c r="D2077" s="20" t="str" cm="1">
        <f t="array" ref="D2077">IF(Table2[[#This Row],[Nodes]:[Nodes]]=7,Table2[[#This Row],[Gap]:[Gap]],"")</f>
        <v/>
      </c>
    </row>
    <row r="2078" spans="1:4">
      <c r="A2078" s="20" t="str" cm="1">
        <f t="array" ref="A2078">IF(Table2[[#This Row],[Nodes]:[Nodes]]=4,Table2[[#This Row],[Gap]:[Gap]],"")</f>
        <v/>
      </c>
      <c r="B2078" s="20" t="str" cm="1">
        <f t="array" ref="B2078">IF(Table2[[#This Row],[Nodes]:[Nodes]]=5,Table2[[#This Row],[Gap]:[Gap]],"")</f>
        <v/>
      </c>
      <c r="C2078" s="20" t="str" cm="1">
        <f t="array" ref="C2078">IF(Table2[[#This Row],[Nodes]:[Nodes]]=6,Table2[[#This Row],[Gap]:[Gap]],"")</f>
        <v/>
      </c>
      <c r="D2078" s="20" t="str" cm="1">
        <f t="array" ref="D2078">IF(Table2[[#This Row],[Nodes]:[Nodes]]=7,Table2[[#This Row],[Gap]:[Gap]],"")</f>
        <v/>
      </c>
    </row>
    <row r="2079" spans="1:4">
      <c r="A2079" s="20" t="str" cm="1">
        <f t="array" ref="A2079">IF(Table2[[#This Row],[Nodes]:[Nodes]]=4,Table2[[#This Row],[Gap]:[Gap]],"")</f>
        <v/>
      </c>
      <c r="B2079" s="20" t="str" cm="1">
        <f t="array" ref="B2079">IF(Table2[[#This Row],[Nodes]:[Nodes]]=5,Table2[[#This Row],[Gap]:[Gap]],"")</f>
        <v/>
      </c>
      <c r="C2079" s="20" t="str" cm="1">
        <f t="array" ref="C2079">IF(Table2[[#This Row],[Nodes]:[Nodes]]=6,Table2[[#This Row],[Gap]:[Gap]],"")</f>
        <v/>
      </c>
      <c r="D2079" s="20" t="str" cm="1">
        <f t="array" ref="D2079">IF(Table2[[#This Row],[Nodes]:[Nodes]]=7,Table2[[#This Row],[Gap]:[Gap]],"")</f>
        <v/>
      </c>
    </row>
    <row r="2080" spans="1:4">
      <c r="A2080" s="20" t="str" cm="1">
        <f t="array" ref="A2080">IF(Table2[[#This Row],[Nodes]:[Nodes]]=4,Table2[[#This Row],[Gap]:[Gap]],"")</f>
        <v/>
      </c>
      <c r="B2080" s="20" t="str" cm="1">
        <f t="array" ref="B2080">IF(Table2[[#This Row],[Nodes]:[Nodes]]=5,Table2[[#This Row],[Gap]:[Gap]],"")</f>
        <v/>
      </c>
      <c r="C2080" s="20" t="str" cm="1">
        <f t="array" ref="C2080">IF(Table2[[#This Row],[Nodes]:[Nodes]]=6,Table2[[#This Row],[Gap]:[Gap]],"")</f>
        <v/>
      </c>
      <c r="D2080" s="20" t="str" cm="1">
        <f t="array" ref="D2080">IF(Table2[[#This Row],[Nodes]:[Nodes]]=7,Table2[[#This Row],[Gap]:[Gap]],"")</f>
        <v/>
      </c>
    </row>
    <row r="2081" spans="1:4">
      <c r="A2081" s="20" t="str" cm="1">
        <f t="array" ref="A2081">IF(Table2[[#This Row],[Nodes]:[Nodes]]=4,Table2[[#This Row],[Gap]:[Gap]],"")</f>
        <v/>
      </c>
      <c r="B2081" s="20" t="str" cm="1">
        <f t="array" ref="B2081">IF(Table2[[#This Row],[Nodes]:[Nodes]]=5,Table2[[#This Row],[Gap]:[Gap]],"")</f>
        <v/>
      </c>
      <c r="C2081" s="20" t="str" cm="1">
        <f t="array" ref="C2081">IF(Table2[[#This Row],[Nodes]:[Nodes]]=6,Table2[[#This Row],[Gap]:[Gap]],"")</f>
        <v/>
      </c>
      <c r="D2081" s="20" t="str" cm="1">
        <f t="array" ref="D2081">IF(Table2[[#This Row],[Nodes]:[Nodes]]=7,Table2[[#This Row],[Gap]:[Gap]],"")</f>
        <v/>
      </c>
    </row>
    <row r="2082" spans="1:4">
      <c r="A2082" s="20" t="str" cm="1">
        <f t="array" ref="A2082">IF(Table2[[#This Row],[Nodes]:[Nodes]]=4,Table2[[#This Row],[Gap]:[Gap]],"")</f>
        <v/>
      </c>
      <c r="B2082" s="20" t="str" cm="1">
        <f t="array" ref="B2082">IF(Table2[[#This Row],[Nodes]:[Nodes]]=5,Table2[[#This Row],[Gap]:[Gap]],"")</f>
        <v/>
      </c>
      <c r="C2082" s="20" t="str" cm="1">
        <f t="array" ref="C2082">IF(Table2[[#This Row],[Nodes]:[Nodes]]=6,Table2[[#This Row],[Gap]:[Gap]],"")</f>
        <v/>
      </c>
      <c r="D2082" s="20" t="str" cm="1">
        <f t="array" ref="D2082">IF(Table2[[#This Row],[Nodes]:[Nodes]]=7,Table2[[#This Row],[Gap]:[Gap]],"")</f>
        <v/>
      </c>
    </row>
    <row r="2083" spans="1:4">
      <c r="A2083" s="20" t="str" cm="1">
        <f t="array" ref="A2083">IF(Table2[[#This Row],[Nodes]:[Nodes]]=4,Table2[[#This Row],[Gap]:[Gap]],"")</f>
        <v/>
      </c>
      <c r="B2083" s="20" t="str" cm="1">
        <f t="array" ref="B2083">IF(Table2[[#This Row],[Nodes]:[Nodes]]=5,Table2[[#This Row],[Gap]:[Gap]],"")</f>
        <v/>
      </c>
      <c r="C2083" s="20" t="str" cm="1">
        <f t="array" ref="C2083">IF(Table2[[#This Row],[Nodes]:[Nodes]]=6,Table2[[#This Row],[Gap]:[Gap]],"")</f>
        <v/>
      </c>
      <c r="D2083" s="20" t="str" cm="1">
        <f t="array" ref="D2083">IF(Table2[[#This Row],[Nodes]:[Nodes]]=7,Table2[[#This Row],[Gap]:[Gap]],"")</f>
        <v/>
      </c>
    </row>
    <row r="2084" spans="1:4">
      <c r="A2084" s="20" t="str" cm="1">
        <f t="array" ref="A2084">IF(Table2[[#This Row],[Nodes]:[Nodes]]=4,Table2[[#This Row],[Gap]:[Gap]],"")</f>
        <v/>
      </c>
      <c r="B2084" s="20" t="str" cm="1">
        <f t="array" ref="B2084">IF(Table2[[#This Row],[Nodes]:[Nodes]]=5,Table2[[#This Row],[Gap]:[Gap]],"")</f>
        <v/>
      </c>
      <c r="C2084" s="20" t="str" cm="1">
        <f t="array" ref="C2084">IF(Table2[[#This Row],[Nodes]:[Nodes]]=6,Table2[[#This Row],[Gap]:[Gap]],"")</f>
        <v/>
      </c>
      <c r="D2084" s="20" t="str" cm="1">
        <f t="array" ref="D2084">IF(Table2[[#This Row],[Nodes]:[Nodes]]=7,Table2[[#This Row],[Gap]:[Gap]],"")</f>
        <v/>
      </c>
    </row>
    <row r="2085" spans="1:4">
      <c r="A2085" s="20" t="str" cm="1">
        <f t="array" ref="A2085">IF(Table2[[#This Row],[Nodes]:[Nodes]]=4,Table2[[#This Row],[Gap]:[Gap]],"")</f>
        <v/>
      </c>
      <c r="B2085" s="20" t="str" cm="1">
        <f t="array" ref="B2085">IF(Table2[[#This Row],[Nodes]:[Nodes]]=5,Table2[[#This Row],[Gap]:[Gap]],"")</f>
        <v/>
      </c>
      <c r="C2085" s="20" t="str" cm="1">
        <f t="array" ref="C2085">IF(Table2[[#This Row],[Nodes]:[Nodes]]=6,Table2[[#This Row],[Gap]:[Gap]],"")</f>
        <v/>
      </c>
      <c r="D2085" s="20" t="str" cm="1">
        <f t="array" ref="D2085">IF(Table2[[#This Row],[Nodes]:[Nodes]]=7,Table2[[#This Row],[Gap]:[Gap]],"")</f>
        <v/>
      </c>
    </row>
    <row r="2086" spans="1:4">
      <c r="A2086" s="20" t="str" cm="1">
        <f t="array" ref="A2086">IF(Table2[[#This Row],[Nodes]:[Nodes]]=4,Table2[[#This Row],[Gap]:[Gap]],"")</f>
        <v/>
      </c>
      <c r="B2086" s="20" t="str" cm="1">
        <f t="array" ref="B2086">IF(Table2[[#This Row],[Nodes]:[Nodes]]=5,Table2[[#This Row],[Gap]:[Gap]],"")</f>
        <v/>
      </c>
      <c r="C2086" s="20" t="str" cm="1">
        <f t="array" ref="C2086">IF(Table2[[#This Row],[Nodes]:[Nodes]]=6,Table2[[#This Row],[Gap]:[Gap]],"")</f>
        <v/>
      </c>
      <c r="D2086" s="20" t="str" cm="1">
        <f t="array" ref="D2086">IF(Table2[[#This Row],[Nodes]:[Nodes]]=7,Table2[[#This Row],[Gap]:[Gap]],"")</f>
        <v/>
      </c>
    </row>
    <row r="2087" spans="1:4">
      <c r="A2087" s="20" t="str" cm="1">
        <f t="array" ref="A2087">IF(Table2[[#This Row],[Nodes]:[Nodes]]=4,Table2[[#This Row],[Gap]:[Gap]],"")</f>
        <v/>
      </c>
      <c r="B2087" s="20" t="str" cm="1">
        <f t="array" ref="B2087">IF(Table2[[#This Row],[Nodes]:[Nodes]]=5,Table2[[#This Row],[Gap]:[Gap]],"")</f>
        <v/>
      </c>
      <c r="C2087" s="20" t="str" cm="1">
        <f t="array" ref="C2087">IF(Table2[[#This Row],[Nodes]:[Nodes]]=6,Table2[[#This Row],[Gap]:[Gap]],"")</f>
        <v/>
      </c>
      <c r="D2087" s="20" t="str" cm="1">
        <f t="array" ref="D2087">IF(Table2[[#This Row],[Nodes]:[Nodes]]=7,Table2[[#This Row],[Gap]:[Gap]],"")</f>
        <v/>
      </c>
    </row>
    <row r="2088" spans="1:4">
      <c r="A2088" s="20" t="str" cm="1">
        <f t="array" ref="A2088">IF(Table2[[#This Row],[Nodes]:[Nodes]]=4,Table2[[#This Row],[Gap]:[Gap]],"")</f>
        <v/>
      </c>
      <c r="B2088" s="20" t="str" cm="1">
        <f t="array" ref="B2088">IF(Table2[[#This Row],[Nodes]:[Nodes]]=5,Table2[[#This Row],[Gap]:[Gap]],"")</f>
        <v/>
      </c>
      <c r="C2088" s="20" t="str" cm="1">
        <f t="array" ref="C2088">IF(Table2[[#This Row],[Nodes]:[Nodes]]=6,Table2[[#This Row],[Gap]:[Gap]],"")</f>
        <v/>
      </c>
      <c r="D2088" s="20" t="str" cm="1">
        <f t="array" ref="D2088">IF(Table2[[#This Row],[Nodes]:[Nodes]]=7,Table2[[#This Row],[Gap]:[Gap]],"")</f>
        <v/>
      </c>
    </row>
    <row r="2089" spans="1:4">
      <c r="A2089" s="20" t="str" cm="1">
        <f t="array" ref="A2089">IF(Table2[[#This Row],[Nodes]:[Nodes]]=4,Table2[[#This Row],[Gap]:[Gap]],"")</f>
        <v/>
      </c>
      <c r="B2089" s="20" t="str" cm="1">
        <f t="array" ref="B2089">IF(Table2[[#This Row],[Nodes]:[Nodes]]=5,Table2[[#This Row],[Gap]:[Gap]],"")</f>
        <v/>
      </c>
      <c r="C2089" s="20" t="str" cm="1">
        <f t="array" ref="C2089">IF(Table2[[#This Row],[Nodes]:[Nodes]]=6,Table2[[#This Row],[Gap]:[Gap]],"")</f>
        <v/>
      </c>
      <c r="D2089" s="20" t="str" cm="1">
        <f t="array" ref="D2089">IF(Table2[[#This Row],[Nodes]:[Nodes]]=7,Table2[[#This Row],[Gap]:[Gap]],"")</f>
        <v/>
      </c>
    </row>
    <row r="2090" spans="1:4">
      <c r="A2090" s="20" t="str" cm="1">
        <f t="array" ref="A2090">IF(Table2[[#This Row],[Nodes]:[Nodes]]=4,Table2[[#This Row],[Gap]:[Gap]],"")</f>
        <v/>
      </c>
      <c r="B2090" s="20" t="str" cm="1">
        <f t="array" ref="B2090">IF(Table2[[#This Row],[Nodes]:[Nodes]]=5,Table2[[#This Row],[Gap]:[Gap]],"")</f>
        <v/>
      </c>
      <c r="C2090" s="20" t="str" cm="1">
        <f t="array" ref="C2090">IF(Table2[[#This Row],[Nodes]:[Nodes]]=6,Table2[[#This Row],[Gap]:[Gap]],"")</f>
        <v/>
      </c>
      <c r="D2090" s="20" t="str" cm="1">
        <f t="array" ref="D2090">IF(Table2[[#This Row],[Nodes]:[Nodes]]=7,Table2[[#This Row],[Gap]:[Gap]],"")</f>
        <v/>
      </c>
    </row>
    <row r="2091" spans="1:4">
      <c r="A2091" s="20" t="str" cm="1">
        <f t="array" ref="A2091">IF(Table2[[#This Row],[Nodes]:[Nodes]]=4,Table2[[#This Row],[Gap]:[Gap]],"")</f>
        <v/>
      </c>
      <c r="B2091" s="20" t="str" cm="1">
        <f t="array" ref="B2091">IF(Table2[[#This Row],[Nodes]:[Nodes]]=5,Table2[[#This Row],[Gap]:[Gap]],"")</f>
        <v/>
      </c>
      <c r="C2091" s="20" t="str" cm="1">
        <f t="array" ref="C2091">IF(Table2[[#This Row],[Nodes]:[Nodes]]=6,Table2[[#This Row],[Gap]:[Gap]],"")</f>
        <v/>
      </c>
      <c r="D2091" s="20" t="str" cm="1">
        <f t="array" ref="D2091">IF(Table2[[#This Row],[Nodes]:[Nodes]]=7,Table2[[#This Row],[Gap]:[Gap]],"")</f>
        <v/>
      </c>
    </row>
    <row r="2092" spans="1:4">
      <c r="A2092" s="20" t="str" cm="1">
        <f t="array" ref="A2092">IF(Table2[[#This Row],[Nodes]:[Nodes]]=4,Table2[[#This Row],[Gap]:[Gap]],"")</f>
        <v/>
      </c>
      <c r="B2092" s="20" t="str" cm="1">
        <f t="array" ref="B2092">IF(Table2[[#This Row],[Nodes]:[Nodes]]=5,Table2[[#This Row],[Gap]:[Gap]],"")</f>
        <v/>
      </c>
      <c r="C2092" s="20" t="str" cm="1">
        <f t="array" ref="C2092">IF(Table2[[#This Row],[Nodes]:[Nodes]]=6,Table2[[#This Row],[Gap]:[Gap]],"")</f>
        <v/>
      </c>
      <c r="D2092" s="20" t="str" cm="1">
        <f t="array" ref="D2092">IF(Table2[[#This Row],[Nodes]:[Nodes]]=7,Table2[[#This Row],[Gap]:[Gap]],"")</f>
        <v/>
      </c>
    </row>
    <row r="2093" spans="1:4">
      <c r="A2093" s="20" t="str" cm="1">
        <f t="array" ref="A2093">IF(Table2[[#This Row],[Nodes]:[Nodes]]=4,Table2[[#This Row],[Gap]:[Gap]],"")</f>
        <v/>
      </c>
      <c r="B2093" s="20" t="str" cm="1">
        <f t="array" ref="B2093">IF(Table2[[#This Row],[Nodes]:[Nodes]]=5,Table2[[#This Row],[Gap]:[Gap]],"")</f>
        <v/>
      </c>
      <c r="C2093" s="20" t="str" cm="1">
        <f t="array" ref="C2093">IF(Table2[[#This Row],[Nodes]:[Nodes]]=6,Table2[[#This Row],[Gap]:[Gap]],"")</f>
        <v/>
      </c>
      <c r="D2093" s="20" t="str" cm="1">
        <f t="array" ref="D2093">IF(Table2[[#This Row],[Nodes]:[Nodes]]=7,Table2[[#This Row],[Gap]:[Gap]],"")</f>
        <v/>
      </c>
    </row>
    <row r="2094" spans="1:4">
      <c r="A2094" s="20" t="str" cm="1">
        <f t="array" ref="A2094">IF(Table2[[#This Row],[Nodes]:[Nodes]]=4,Table2[[#This Row],[Gap]:[Gap]],"")</f>
        <v/>
      </c>
      <c r="B2094" s="20" t="str" cm="1">
        <f t="array" ref="B2094">IF(Table2[[#This Row],[Nodes]:[Nodes]]=5,Table2[[#This Row],[Gap]:[Gap]],"")</f>
        <v/>
      </c>
      <c r="C2094" s="20" t="str" cm="1">
        <f t="array" ref="C2094">IF(Table2[[#This Row],[Nodes]:[Nodes]]=6,Table2[[#This Row],[Gap]:[Gap]],"")</f>
        <v/>
      </c>
      <c r="D2094" s="20" t="str" cm="1">
        <f t="array" ref="D2094">IF(Table2[[#This Row],[Nodes]:[Nodes]]=7,Table2[[#This Row],[Gap]:[Gap]],"")</f>
        <v/>
      </c>
    </row>
    <row r="2095" spans="1:4">
      <c r="A2095" s="20" t="str" cm="1">
        <f t="array" ref="A2095">IF(Table2[[#This Row],[Nodes]:[Nodes]]=4,Table2[[#This Row],[Gap]:[Gap]],"")</f>
        <v/>
      </c>
      <c r="B2095" s="20" t="str" cm="1">
        <f t="array" ref="B2095">IF(Table2[[#This Row],[Nodes]:[Nodes]]=5,Table2[[#This Row],[Gap]:[Gap]],"")</f>
        <v/>
      </c>
      <c r="C2095" s="20" t="str" cm="1">
        <f t="array" ref="C2095">IF(Table2[[#This Row],[Nodes]:[Nodes]]=6,Table2[[#This Row],[Gap]:[Gap]],"")</f>
        <v/>
      </c>
      <c r="D2095" s="20" t="str" cm="1">
        <f t="array" ref="D2095">IF(Table2[[#This Row],[Nodes]:[Nodes]]=7,Table2[[#This Row],[Gap]:[Gap]],"")</f>
        <v/>
      </c>
    </row>
    <row r="2096" spans="1:4">
      <c r="A2096" s="20" t="str" cm="1">
        <f t="array" ref="A2096">IF(Table2[[#This Row],[Nodes]:[Nodes]]=4,Table2[[#This Row],[Gap]:[Gap]],"")</f>
        <v/>
      </c>
      <c r="B2096" s="20" t="str" cm="1">
        <f t="array" ref="B2096">IF(Table2[[#This Row],[Nodes]:[Nodes]]=5,Table2[[#This Row],[Gap]:[Gap]],"")</f>
        <v/>
      </c>
      <c r="C2096" s="20" t="str" cm="1">
        <f t="array" ref="C2096">IF(Table2[[#This Row],[Nodes]:[Nodes]]=6,Table2[[#This Row],[Gap]:[Gap]],"")</f>
        <v/>
      </c>
      <c r="D2096" s="20" t="str" cm="1">
        <f t="array" ref="D2096">IF(Table2[[#This Row],[Nodes]:[Nodes]]=7,Table2[[#This Row],[Gap]:[Gap]],"")</f>
        <v/>
      </c>
    </row>
    <row r="2097" spans="1:4">
      <c r="A2097" s="20" t="str" cm="1">
        <f t="array" ref="A2097">IF(Table2[[#This Row],[Nodes]:[Nodes]]=4,Table2[[#This Row],[Gap]:[Gap]],"")</f>
        <v/>
      </c>
      <c r="B2097" s="20" t="str" cm="1">
        <f t="array" ref="B2097">IF(Table2[[#This Row],[Nodes]:[Nodes]]=5,Table2[[#This Row],[Gap]:[Gap]],"")</f>
        <v/>
      </c>
      <c r="C2097" s="20" t="str" cm="1">
        <f t="array" ref="C2097">IF(Table2[[#This Row],[Nodes]:[Nodes]]=6,Table2[[#This Row],[Gap]:[Gap]],"")</f>
        <v/>
      </c>
      <c r="D2097" s="20" t="str" cm="1">
        <f t="array" ref="D2097">IF(Table2[[#This Row],[Nodes]:[Nodes]]=7,Table2[[#This Row],[Gap]:[Gap]],"")</f>
        <v/>
      </c>
    </row>
    <row r="2098" spans="1:4">
      <c r="A2098" s="20" t="str" cm="1">
        <f t="array" ref="A2098">IF(Table2[[#This Row],[Nodes]:[Nodes]]=4,Table2[[#This Row],[Gap]:[Gap]],"")</f>
        <v/>
      </c>
      <c r="B2098" s="20" t="str" cm="1">
        <f t="array" ref="B2098">IF(Table2[[#This Row],[Nodes]:[Nodes]]=5,Table2[[#This Row],[Gap]:[Gap]],"")</f>
        <v/>
      </c>
      <c r="C2098" s="20" t="str" cm="1">
        <f t="array" ref="C2098">IF(Table2[[#This Row],[Nodes]:[Nodes]]=6,Table2[[#This Row],[Gap]:[Gap]],"")</f>
        <v/>
      </c>
      <c r="D2098" s="20" t="str" cm="1">
        <f t="array" ref="D2098">IF(Table2[[#This Row],[Nodes]:[Nodes]]=7,Table2[[#This Row],[Gap]:[Gap]],"")</f>
        <v/>
      </c>
    </row>
    <row r="2099" spans="1:4">
      <c r="A2099" s="20" t="str" cm="1">
        <f t="array" ref="A2099">IF(Table2[[#This Row],[Nodes]:[Nodes]]=4,Table2[[#This Row],[Gap]:[Gap]],"")</f>
        <v/>
      </c>
      <c r="B2099" s="20" t="str" cm="1">
        <f t="array" ref="B2099">IF(Table2[[#This Row],[Nodes]:[Nodes]]=5,Table2[[#This Row],[Gap]:[Gap]],"")</f>
        <v/>
      </c>
      <c r="C2099" s="20" t="str" cm="1">
        <f t="array" ref="C2099">IF(Table2[[#This Row],[Nodes]:[Nodes]]=6,Table2[[#This Row],[Gap]:[Gap]],"")</f>
        <v/>
      </c>
      <c r="D2099" s="20" t="str" cm="1">
        <f t="array" ref="D2099">IF(Table2[[#This Row],[Nodes]:[Nodes]]=7,Table2[[#This Row],[Gap]:[Gap]],"")</f>
        <v/>
      </c>
    </row>
    <row r="2100" spans="1:4">
      <c r="A2100" s="20" t="str" cm="1">
        <f t="array" ref="A2100">IF(Table2[[#This Row],[Nodes]:[Nodes]]=4,Table2[[#This Row],[Gap]:[Gap]],"")</f>
        <v/>
      </c>
      <c r="B2100" s="20" t="str" cm="1">
        <f t="array" ref="B2100">IF(Table2[[#This Row],[Nodes]:[Nodes]]=5,Table2[[#This Row],[Gap]:[Gap]],"")</f>
        <v/>
      </c>
      <c r="C2100" s="20" t="str" cm="1">
        <f t="array" ref="C2100">IF(Table2[[#This Row],[Nodes]:[Nodes]]=6,Table2[[#This Row],[Gap]:[Gap]],"")</f>
        <v/>
      </c>
      <c r="D2100" s="20" t="str" cm="1">
        <f t="array" ref="D2100">IF(Table2[[#This Row],[Nodes]:[Nodes]]=7,Table2[[#This Row],[Gap]:[Gap]],"")</f>
        <v/>
      </c>
    </row>
    <row r="2101" spans="1:4">
      <c r="A2101" s="20" t="str" cm="1">
        <f t="array" ref="A2101">IF(Table2[[#This Row],[Nodes]:[Nodes]]=4,Table2[[#This Row],[Gap]:[Gap]],"")</f>
        <v/>
      </c>
      <c r="B2101" s="20" t="str" cm="1">
        <f t="array" ref="B2101">IF(Table2[[#This Row],[Nodes]:[Nodes]]=5,Table2[[#This Row],[Gap]:[Gap]],"")</f>
        <v/>
      </c>
      <c r="C2101" s="20" t="str" cm="1">
        <f t="array" ref="C2101">IF(Table2[[#This Row],[Nodes]:[Nodes]]=6,Table2[[#This Row],[Gap]:[Gap]],"")</f>
        <v/>
      </c>
      <c r="D2101" s="20" t="str" cm="1">
        <f t="array" ref="D2101">IF(Table2[[#This Row],[Nodes]:[Nodes]]=7,Table2[[#This Row],[Gap]:[Gap]],"")</f>
        <v/>
      </c>
    </row>
    <row r="2102" spans="1:4">
      <c r="A2102" s="20" t="str" cm="1">
        <f t="array" ref="A2102">IF(Table2[[#This Row],[Nodes]:[Nodes]]=4,Table2[[#This Row],[Gap]:[Gap]],"")</f>
        <v/>
      </c>
      <c r="B2102" s="20" t="str" cm="1">
        <f t="array" ref="B2102">IF(Table2[[#This Row],[Nodes]:[Nodes]]=5,Table2[[#This Row],[Gap]:[Gap]],"")</f>
        <v/>
      </c>
      <c r="C2102" s="20" t="str" cm="1">
        <f t="array" ref="C2102">IF(Table2[[#This Row],[Nodes]:[Nodes]]=6,Table2[[#This Row],[Gap]:[Gap]],"")</f>
        <v/>
      </c>
      <c r="D2102" s="20" t="str" cm="1">
        <f t="array" ref="D2102">IF(Table2[[#This Row],[Nodes]:[Nodes]]=7,Table2[[#This Row],[Gap]:[Gap]],"")</f>
        <v/>
      </c>
    </row>
    <row r="2103" spans="1:4">
      <c r="A2103" s="20" t="str" cm="1">
        <f t="array" ref="A2103">IF(Table2[[#This Row],[Nodes]:[Nodes]]=4,Table2[[#This Row],[Gap]:[Gap]],"")</f>
        <v/>
      </c>
      <c r="B2103" s="20" t="str" cm="1">
        <f t="array" ref="B2103">IF(Table2[[#This Row],[Nodes]:[Nodes]]=5,Table2[[#This Row],[Gap]:[Gap]],"")</f>
        <v/>
      </c>
      <c r="C2103" s="20" t="str" cm="1">
        <f t="array" ref="C2103">IF(Table2[[#This Row],[Nodes]:[Nodes]]=6,Table2[[#This Row],[Gap]:[Gap]],"")</f>
        <v/>
      </c>
      <c r="D2103" s="20" t="str" cm="1">
        <f t="array" ref="D2103">IF(Table2[[#This Row],[Nodes]:[Nodes]]=7,Table2[[#This Row],[Gap]:[Gap]],"")</f>
        <v/>
      </c>
    </row>
    <row r="2104" spans="1:4">
      <c r="A2104" s="20" t="str" cm="1">
        <f t="array" ref="A2104">IF(Table2[[#This Row],[Nodes]:[Nodes]]=4,Table2[[#This Row],[Gap]:[Gap]],"")</f>
        <v/>
      </c>
      <c r="B2104" s="20" t="str" cm="1">
        <f t="array" ref="B2104">IF(Table2[[#This Row],[Nodes]:[Nodes]]=5,Table2[[#This Row],[Gap]:[Gap]],"")</f>
        <v/>
      </c>
      <c r="C2104" s="20" t="str" cm="1">
        <f t="array" ref="C2104">IF(Table2[[#This Row],[Nodes]:[Nodes]]=6,Table2[[#This Row],[Gap]:[Gap]],"")</f>
        <v/>
      </c>
      <c r="D2104" s="20" t="str" cm="1">
        <f t="array" ref="D2104">IF(Table2[[#This Row],[Nodes]:[Nodes]]=7,Table2[[#This Row],[Gap]:[Gap]],"")</f>
        <v/>
      </c>
    </row>
    <row r="2105" spans="1:4">
      <c r="A2105" s="20" t="str" cm="1">
        <f t="array" ref="A2105">IF(Table2[[#This Row],[Nodes]:[Nodes]]=4,Table2[[#This Row],[Gap]:[Gap]],"")</f>
        <v/>
      </c>
      <c r="B2105" s="20" t="str" cm="1">
        <f t="array" ref="B2105">IF(Table2[[#This Row],[Nodes]:[Nodes]]=5,Table2[[#This Row],[Gap]:[Gap]],"")</f>
        <v/>
      </c>
      <c r="C2105" s="20" t="str" cm="1">
        <f t="array" ref="C2105">IF(Table2[[#This Row],[Nodes]:[Nodes]]=6,Table2[[#This Row],[Gap]:[Gap]],"")</f>
        <v/>
      </c>
      <c r="D2105" s="20" t="str" cm="1">
        <f t="array" ref="D2105">IF(Table2[[#This Row],[Nodes]:[Nodes]]=7,Table2[[#This Row],[Gap]:[Gap]],"")</f>
        <v/>
      </c>
    </row>
    <row r="2106" spans="1:4">
      <c r="A2106" s="20" t="str" cm="1">
        <f t="array" ref="A2106">IF(Table2[[#This Row],[Nodes]:[Nodes]]=4,Table2[[#This Row],[Gap]:[Gap]],"")</f>
        <v/>
      </c>
      <c r="B2106" s="20" t="str" cm="1">
        <f t="array" ref="B2106">IF(Table2[[#This Row],[Nodes]:[Nodes]]=5,Table2[[#This Row],[Gap]:[Gap]],"")</f>
        <v/>
      </c>
      <c r="C2106" s="20" t="str" cm="1">
        <f t="array" ref="C2106">IF(Table2[[#This Row],[Nodes]:[Nodes]]=6,Table2[[#This Row],[Gap]:[Gap]],"")</f>
        <v/>
      </c>
      <c r="D2106" s="20" t="str" cm="1">
        <f t="array" ref="D2106">IF(Table2[[#This Row],[Nodes]:[Nodes]]=7,Table2[[#This Row],[Gap]:[Gap]],"")</f>
        <v/>
      </c>
    </row>
    <row r="2107" spans="1:4">
      <c r="A2107" s="20" t="str" cm="1">
        <f t="array" ref="A2107">IF(Table2[[#This Row],[Nodes]:[Nodes]]=4,Table2[[#This Row],[Gap]:[Gap]],"")</f>
        <v/>
      </c>
      <c r="B2107" s="20" t="str" cm="1">
        <f t="array" ref="B2107">IF(Table2[[#This Row],[Nodes]:[Nodes]]=5,Table2[[#This Row],[Gap]:[Gap]],"")</f>
        <v/>
      </c>
      <c r="C2107" s="20" t="str" cm="1">
        <f t="array" ref="C2107">IF(Table2[[#This Row],[Nodes]:[Nodes]]=6,Table2[[#This Row],[Gap]:[Gap]],"")</f>
        <v/>
      </c>
      <c r="D2107" s="20" t="str" cm="1">
        <f t="array" ref="D2107">IF(Table2[[#This Row],[Nodes]:[Nodes]]=7,Table2[[#This Row],[Gap]:[Gap]],"")</f>
        <v/>
      </c>
    </row>
    <row r="2108" spans="1:4">
      <c r="A2108" s="20" t="str" cm="1">
        <f t="array" ref="A2108">IF(Table2[[#This Row],[Nodes]:[Nodes]]=4,Table2[[#This Row],[Gap]:[Gap]],"")</f>
        <v/>
      </c>
      <c r="B2108" s="20" t="str" cm="1">
        <f t="array" ref="B2108">IF(Table2[[#This Row],[Nodes]:[Nodes]]=5,Table2[[#This Row],[Gap]:[Gap]],"")</f>
        <v/>
      </c>
      <c r="C2108" s="20" t="str" cm="1">
        <f t="array" ref="C2108">IF(Table2[[#This Row],[Nodes]:[Nodes]]=6,Table2[[#This Row],[Gap]:[Gap]],"")</f>
        <v/>
      </c>
      <c r="D2108" s="20" t="str" cm="1">
        <f t="array" ref="D2108">IF(Table2[[#This Row],[Nodes]:[Nodes]]=7,Table2[[#This Row],[Gap]:[Gap]],"")</f>
        <v/>
      </c>
    </row>
    <row r="2109" spans="1:4">
      <c r="A2109" s="20" t="str" cm="1">
        <f t="array" ref="A2109">IF(Table2[[#This Row],[Nodes]:[Nodes]]=4,Table2[[#This Row],[Gap]:[Gap]],"")</f>
        <v/>
      </c>
      <c r="B2109" s="20" t="str" cm="1">
        <f t="array" ref="B2109">IF(Table2[[#This Row],[Nodes]:[Nodes]]=5,Table2[[#This Row],[Gap]:[Gap]],"")</f>
        <v/>
      </c>
      <c r="C2109" s="20" t="str" cm="1">
        <f t="array" ref="C2109">IF(Table2[[#This Row],[Nodes]:[Nodes]]=6,Table2[[#This Row],[Gap]:[Gap]],"")</f>
        <v/>
      </c>
      <c r="D2109" s="20" t="str" cm="1">
        <f t="array" ref="D2109">IF(Table2[[#This Row],[Nodes]:[Nodes]]=7,Table2[[#This Row],[Gap]:[Gap]],"")</f>
        <v/>
      </c>
    </row>
    <row r="2110" spans="1:4">
      <c r="A2110" s="20" t="str" cm="1">
        <f t="array" ref="A2110">IF(Table2[[#This Row],[Nodes]:[Nodes]]=4,Table2[[#This Row],[Gap]:[Gap]],"")</f>
        <v/>
      </c>
      <c r="B2110" s="20" t="str" cm="1">
        <f t="array" ref="B2110">IF(Table2[[#This Row],[Nodes]:[Nodes]]=5,Table2[[#This Row],[Gap]:[Gap]],"")</f>
        <v/>
      </c>
      <c r="C2110" s="20" t="str" cm="1">
        <f t="array" ref="C2110">IF(Table2[[#This Row],[Nodes]:[Nodes]]=6,Table2[[#This Row],[Gap]:[Gap]],"")</f>
        <v/>
      </c>
      <c r="D2110" s="20" t="str" cm="1">
        <f t="array" ref="D2110">IF(Table2[[#This Row],[Nodes]:[Nodes]]=7,Table2[[#This Row],[Gap]:[Gap]],"")</f>
        <v/>
      </c>
    </row>
    <row r="2111" spans="1:4">
      <c r="A2111" s="20" t="str" cm="1">
        <f t="array" ref="A2111">IF(Table2[[#This Row],[Nodes]:[Nodes]]=4,Table2[[#This Row],[Gap]:[Gap]],"")</f>
        <v/>
      </c>
      <c r="B2111" s="20" t="str" cm="1">
        <f t="array" ref="B2111">IF(Table2[[#This Row],[Nodes]:[Nodes]]=5,Table2[[#This Row],[Gap]:[Gap]],"")</f>
        <v/>
      </c>
      <c r="C2111" s="20" t="str" cm="1">
        <f t="array" ref="C2111">IF(Table2[[#This Row],[Nodes]:[Nodes]]=6,Table2[[#This Row],[Gap]:[Gap]],"")</f>
        <v/>
      </c>
      <c r="D2111" s="20" t="str" cm="1">
        <f t="array" ref="D2111">IF(Table2[[#This Row],[Nodes]:[Nodes]]=7,Table2[[#This Row],[Gap]:[Gap]],"")</f>
        <v/>
      </c>
    </row>
    <row r="2112" spans="1:4">
      <c r="A2112" s="20" t="str" cm="1">
        <f t="array" ref="A2112">IF(Table2[[#This Row],[Nodes]:[Nodes]]=4,Table2[[#This Row],[Gap]:[Gap]],"")</f>
        <v/>
      </c>
      <c r="B2112" s="20" t="str" cm="1">
        <f t="array" ref="B2112">IF(Table2[[#This Row],[Nodes]:[Nodes]]=5,Table2[[#This Row],[Gap]:[Gap]],"")</f>
        <v/>
      </c>
      <c r="C2112" s="20" t="str" cm="1">
        <f t="array" ref="C2112">IF(Table2[[#This Row],[Nodes]:[Nodes]]=6,Table2[[#This Row],[Gap]:[Gap]],"")</f>
        <v/>
      </c>
      <c r="D2112" s="20" t="str" cm="1">
        <f t="array" ref="D2112">IF(Table2[[#This Row],[Nodes]:[Nodes]]=7,Table2[[#This Row],[Gap]:[Gap]],"")</f>
        <v/>
      </c>
    </row>
    <row r="2113" spans="1:4">
      <c r="A2113" s="20" t="str" cm="1">
        <f t="array" ref="A2113">IF(Table2[[#This Row],[Nodes]:[Nodes]]=4,Table2[[#This Row],[Gap]:[Gap]],"")</f>
        <v/>
      </c>
      <c r="B2113" s="20" t="str" cm="1">
        <f t="array" ref="B2113">IF(Table2[[#This Row],[Nodes]:[Nodes]]=5,Table2[[#This Row],[Gap]:[Gap]],"")</f>
        <v/>
      </c>
      <c r="C2113" s="20" t="str" cm="1">
        <f t="array" ref="C2113">IF(Table2[[#This Row],[Nodes]:[Nodes]]=6,Table2[[#This Row],[Gap]:[Gap]],"")</f>
        <v/>
      </c>
      <c r="D2113" s="20" t="str" cm="1">
        <f t="array" ref="D2113">IF(Table2[[#This Row],[Nodes]:[Nodes]]=7,Table2[[#This Row],[Gap]:[Gap]],"")</f>
        <v/>
      </c>
    </row>
    <row r="2114" spans="1:4">
      <c r="A2114" s="20" t="str" cm="1">
        <f t="array" ref="A2114">IF(Table2[[#This Row],[Nodes]:[Nodes]]=4,Table2[[#This Row],[Gap]:[Gap]],"")</f>
        <v/>
      </c>
      <c r="B2114" s="20" t="str" cm="1">
        <f t="array" ref="B2114">IF(Table2[[#This Row],[Nodes]:[Nodes]]=5,Table2[[#This Row],[Gap]:[Gap]],"")</f>
        <v/>
      </c>
      <c r="C2114" s="20" t="str" cm="1">
        <f t="array" ref="C2114">IF(Table2[[#This Row],[Nodes]:[Nodes]]=6,Table2[[#This Row],[Gap]:[Gap]],"")</f>
        <v/>
      </c>
      <c r="D2114" s="20" t="str" cm="1">
        <f t="array" ref="D2114">IF(Table2[[#This Row],[Nodes]:[Nodes]]=7,Table2[[#This Row],[Gap]:[Gap]],"")</f>
        <v/>
      </c>
    </row>
    <row r="2115" spans="1:4">
      <c r="A2115" s="20" t="str" cm="1">
        <f t="array" ref="A2115">IF(Table2[[#This Row],[Nodes]:[Nodes]]=4,Table2[[#This Row],[Gap]:[Gap]],"")</f>
        <v/>
      </c>
      <c r="B2115" s="20" t="str" cm="1">
        <f t="array" ref="B2115">IF(Table2[[#This Row],[Nodes]:[Nodes]]=5,Table2[[#This Row],[Gap]:[Gap]],"")</f>
        <v/>
      </c>
      <c r="C2115" s="20" t="str" cm="1">
        <f t="array" ref="C2115">IF(Table2[[#This Row],[Nodes]:[Nodes]]=6,Table2[[#This Row],[Gap]:[Gap]],"")</f>
        <v/>
      </c>
      <c r="D2115" s="20" t="str" cm="1">
        <f t="array" ref="D2115">IF(Table2[[#This Row],[Nodes]:[Nodes]]=7,Table2[[#This Row],[Gap]:[Gap]],"")</f>
        <v/>
      </c>
    </row>
    <row r="2116" spans="1:4">
      <c r="A2116" s="20" t="str" cm="1">
        <f t="array" ref="A2116">IF(Table2[[#This Row],[Nodes]:[Nodes]]=4,Table2[[#This Row],[Gap]:[Gap]],"")</f>
        <v/>
      </c>
      <c r="B2116" s="20" t="str" cm="1">
        <f t="array" ref="B2116">IF(Table2[[#This Row],[Nodes]:[Nodes]]=5,Table2[[#This Row],[Gap]:[Gap]],"")</f>
        <v/>
      </c>
      <c r="C2116" s="20" t="str" cm="1">
        <f t="array" ref="C2116">IF(Table2[[#This Row],[Nodes]:[Nodes]]=6,Table2[[#This Row],[Gap]:[Gap]],"")</f>
        <v/>
      </c>
      <c r="D2116" s="20" t="str" cm="1">
        <f t="array" ref="D2116">IF(Table2[[#This Row],[Nodes]:[Nodes]]=7,Table2[[#This Row],[Gap]:[Gap]],"")</f>
        <v/>
      </c>
    </row>
    <row r="2117" spans="1:4">
      <c r="A2117" s="20" t="str" cm="1">
        <f t="array" ref="A2117">IF(Table2[[#This Row],[Nodes]:[Nodes]]=4,Table2[[#This Row],[Gap]:[Gap]],"")</f>
        <v/>
      </c>
      <c r="B2117" s="20" t="str" cm="1">
        <f t="array" ref="B2117">IF(Table2[[#This Row],[Nodes]:[Nodes]]=5,Table2[[#This Row],[Gap]:[Gap]],"")</f>
        <v/>
      </c>
      <c r="C2117" s="20" t="str" cm="1">
        <f t="array" ref="C2117">IF(Table2[[#This Row],[Nodes]:[Nodes]]=6,Table2[[#This Row],[Gap]:[Gap]],"")</f>
        <v/>
      </c>
      <c r="D2117" s="20" t="str" cm="1">
        <f t="array" ref="D2117">IF(Table2[[#This Row],[Nodes]:[Nodes]]=7,Table2[[#This Row],[Gap]:[Gap]],"")</f>
        <v/>
      </c>
    </row>
    <row r="2118" spans="1:4">
      <c r="A2118" s="20" t="str" cm="1">
        <f t="array" ref="A2118">IF(Table2[[#This Row],[Nodes]:[Nodes]]=4,Table2[[#This Row],[Gap]:[Gap]],"")</f>
        <v/>
      </c>
      <c r="B2118" s="20" t="str" cm="1">
        <f t="array" ref="B2118">IF(Table2[[#This Row],[Nodes]:[Nodes]]=5,Table2[[#This Row],[Gap]:[Gap]],"")</f>
        <v/>
      </c>
      <c r="C2118" s="20" t="str" cm="1">
        <f t="array" ref="C2118">IF(Table2[[#This Row],[Nodes]:[Nodes]]=6,Table2[[#This Row],[Gap]:[Gap]],"")</f>
        <v/>
      </c>
      <c r="D2118" s="20" t="str" cm="1">
        <f t="array" ref="D2118">IF(Table2[[#This Row],[Nodes]:[Nodes]]=7,Table2[[#This Row],[Gap]:[Gap]],"")</f>
        <v/>
      </c>
    </row>
    <row r="2119" spans="1:4">
      <c r="A2119" s="20" t="str" cm="1">
        <f t="array" ref="A2119">IF(Table2[[#This Row],[Nodes]:[Nodes]]=4,Table2[[#This Row],[Gap]:[Gap]],"")</f>
        <v/>
      </c>
      <c r="B2119" s="20" t="str" cm="1">
        <f t="array" ref="B2119">IF(Table2[[#This Row],[Nodes]:[Nodes]]=5,Table2[[#This Row],[Gap]:[Gap]],"")</f>
        <v/>
      </c>
      <c r="C2119" s="20" t="str" cm="1">
        <f t="array" ref="C2119">IF(Table2[[#This Row],[Nodes]:[Nodes]]=6,Table2[[#This Row],[Gap]:[Gap]],"")</f>
        <v/>
      </c>
      <c r="D2119" s="20" t="str" cm="1">
        <f t="array" ref="D2119">IF(Table2[[#This Row],[Nodes]:[Nodes]]=7,Table2[[#This Row],[Gap]:[Gap]],"")</f>
        <v/>
      </c>
    </row>
    <row r="2120" spans="1:4">
      <c r="A2120" s="20" t="str" cm="1">
        <f t="array" ref="A2120">IF(Table2[[#This Row],[Nodes]:[Nodes]]=4,Table2[[#This Row],[Gap]:[Gap]],"")</f>
        <v/>
      </c>
      <c r="B2120" s="20" t="str" cm="1">
        <f t="array" ref="B2120">IF(Table2[[#This Row],[Nodes]:[Nodes]]=5,Table2[[#This Row],[Gap]:[Gap]],"")</f>
        <v/>
      </c>
      <c r="C2120" s="20" t="str" cm="1">
        <f t="array" ref="C2120">IF(Table2[[#This Row],[Nodes]:[Nodes]]=6,Table2[[#This Row],[Gap]:[Gap]],"")</f>
        <v/>
      </c>
      <c r="D2120" s="20" t="str" cm="1">
        <f t="array" ref="D2120">IF(Table2[[#This Row],[Nodes]:[Nodes]]=7,Table2[[#This Row],[Gap]:[Gap]],"")</f>
        <v/>
      </c>
    </row>
    <row r="2121" spans="1:4">
      <c r="A2121" s="20" t="str" cm="1">
        <f t="array" ref="A2121">IF(Table2[[#This Row],[Nodes]:[Nodes]]=4,Table2[[#This Row],[Gap]:[Gap]],"")</f>
        <v/>
      </c>
      <c r="B2121" s="20" t="str" cm="1">
        <f t="array" ref="B2121">IF(Table2[[#This Row],[Nodes]:[Nodes]]=5,Table2[[#This Row],[Gap]:[Gap]],"")</f>
        <v/>
      </c>
      <c r="C2121" s="20" t="str" cm="1">
        <f t="array" ref="C2121">IF(Table2[[#This Row],[Nodes]:[Nodes]]=6,Table2[[#This Row],[Gap]:[Gap]],"")</f>
        <v/>
      </c>
      <c r="D2121" s="20" t="str" cm="1">
        <f t="array" ref="D2121">IF(Table2[[#This Row],[Nodes]:[Nodes]]=7,Table2[[#This Row],[Gap]:[Gap]],"")</f>
        <v/>
      </c>
    </row>
    <row r="2122" spans="1:4">
      <c r="A2122" s="20" t="str" cm="1">
        <f t="array" ref="A2122">IF(Table2[[#This Row],[Nodes]:[Nodes]]=4,Table2[[#This Row],[Gap]:[Gap]],"")</f>
        <v/>
      </c>
      <c r="B2122" s="20" t="str" cm="1">
        <f t="array" ref="B2122">IF(Table2[[#This Row],[Nodes]:[Nodes]]=5,Table2[[#This Row],[Gap]:[Gap]],"")</f>
        <v/>
      </c>
      <c r="C2122" s="20" t="str" cm="1">
        <f t="array" ref="C2122">IF(Table2[[#This Row],[Nodes]:[Nodes]]=6,Table2[[#This Row],[Gap]:[Gap]],"")</f>
        <v/>
      </c>
      <c r="D2122" s="20" t="str" cm="1">
        <f t="array" ref="D2122">IF(Table2[[#This Row],[Nodes]:[Nodes]]=7,Table2[[#This Row],[Gap]:[Gap]],"")</f>
        <v/>
      </c>
    </row>
    <row r="2123" spans="1:4">
      <c r="A2123" s="20" t="str" cm="1">
        <f t="array" ref="A2123">IF(Table2[[#This Row],[Nodes]:[Nodes]]=4,Table2[[#This Row],[Gap]:[Gap]],"")</f>
        <v/>
      </c>
      <c r="B2123" s="20" t="str" cm="1">
        <f t="array" ref="B2123">IF(Table2[[#This Row],[Nodes]:[Nodes]]=5,Table2[[#This Row],[Gap]:[Gap]],"")</f>
        <v/>
      </c>
      <c r="C2123" s="20" t="str" cm="1">
        <f t="array" ref="C2123">IF(Table2[[#This Row],[Nodes]:[Nodes]]=6,Table2[[#This Row],[Gap]:[Gap]],"")</f>
        <v/>
      </c>
      <c r="D2123" s="20" t="str" cm="1">
        <f t="array" ref="D2123">IF(Table2[[#This Row],[Nodes]:[Nodes]]=7,Table2[[#This Row],[Gap]:[Gap]],"")</f>
        <v/>
      </c>
    </row>
    <row r="2124" spans="1:4">
      <c r="A2124" s="20" t="str" cm="1">
        <f t="array" ref="A2124">IF(Table2[[#This Row],[Nodes]:[Nodes]]=4,Table2[[#This Row],[Gap]:[Gap]],"")</f>
        <v/>
      </c>
      <c r="B2124" s="20" t="str" cm="1">
        <f t="array" ref="B2124">IF(Table2[[#This Row],[Nodes]:[Nodes]]=5,Table2[[#This Row],[Gap]:[Gap]],"")</f>
        <v/>
      </c>
      <c r="C2124" s="20" t="str" cm="1">
        <f t="array" ref="C2124">IF(Table2[[#This Row],[Nodes]:[Nodes]]=6,Table2[[#This Row],[Gap]:[Gap]],"")</f>
        <v/>
      </c>
      <c r="D2124" s="20" t="str" cm="1">
        <f t="array" ref="D2124">IF(Table2[[#This Row],[Nodes]:[Nodes]]=7,Table2[[#This Row],[Gap]:[Gap]],"")</f>
        <v/>
      </c>
    </row>
    <row r="2125" spans="1:4">
      <c r="A2125" s="20" t="str" cm="1">
        <f t="array" ref="A2125">IF(Table2[[#This Row],[Nodes]:[Nodes]]=4,Table2[[#This Row],[Gap]:[Gap]],"")</f>
        <v/>
      </c>
      <c r="B2125" s="20" t="str" cm="1">
        <f t="array" ref="B2125">IF(Table2[[#This Row],[Nodes]:[Nodes]]=5,Table2[[#This Row],[Gap]:[Gap]],"")</f>
        <v/>
      </c>
      <c r="C2125" s="20" t="str" cm="1">
        <f t="array" ref="C2125">IF(Table2[[#This Row],[Nodes]:[Nodes]]=6,Table2[[#This Row],[Gap]:[Gap]],"")</f>
        <v/>
      </c>
      <c r="D2125" s="20" t="str" cm="1">
        <f t="array" ref="D2125">IF(Table2[[#This Row],[Nodes]:[Nodes]]=7,Table2[[#This Row],[Gap]:[Gap]],"")</f>
        <v/>
      </c>
    </row>
    <row r="2126" spans="1:4">
      <c r="A2126" s="20" t="str" cm="1">
        <f t="array" ref="A2126">IF(Table2[[#This Row],[Nodes]:[Nodes]]=4,Table2[[#This Row],[Gap]:[Gap]],"")</f>
        <v/>
      </c>
      <c r="B2126" s="20" t="str" cm="1">
        <f t="array" ref="B2126">IF(Table2[[#This Row],[Nodes]:[Nodes]]=5,Table2[[#This Row],[Gap]:[Gap]],"")</f>
        <v/>
      </c>
      <c r="C2126" s="20" t="str" cm="1">
        <f t="array" ref="C2126">IF(Table2[[#This Row],[Nodes]:[Nodes]]=6,Table2[[#This Row],[Gap]:[Gap]],"")</f>
        <v/>
      </c>
      <c r="D2126" s="20" t="str" cm="1">
        <f t="array" ref="D2126">IF(Table2[[#This Row],[Nodes]:[Nodes]]=7,Table2[[#This Row],[Gap]:[Gap]],"")</f>
        <v/>
      </c>
    </row>
    <row r="2127" spans="1:4">
      <c r="A2127" s="20" t="str" cm="1">
        <f t="array" ref="A2127">IF(Table2[[#This Row],[Nodes]:[Nodes]]=4,Table2[[#This Row],[Gap]:[Gap]],"")</f>
        <v/>
      </c>
      <c r="B2127" s="20" t="str" cm="1">
        <f t="array" ref="B2127">IF(Table2[[#This Row],[Nodes]:[Nodes]]=5,Table2[[#This Row],[Gap]:[Gap]],"")</f>
        <v/>
      </c>
      <c r="C2127" s="20" t="str" cm="1">
        <f t="array" ref="C2127">IF(Table2[[#This Row],[Nodes]:[Nodes]]=6,Table2[[#This Row],[Gap]:[Gap]],"")</f>
        <v/>
      </c>
      <c r="D2127" s="20" t="str" cm="1">
        <f t="array" ref="D2127">IF(Table2[[#This Row],[Nodes]:[Nodes]]=7,Table2[[#This Row],[Gap]:[Gap]],"")</f>
        <v/>
      </c>
    </row>
    <row r="2128" spans="1:4">
      <c r="A2128" s="20" t="str" cm="1">
        <f t="array" ref="A2128">IF(Table2[[#This Row],[Nodes]:[Nodes]]=4,Table2[[#This Row],[Gap]:[Gap]],"")</f>
        <v/>
      </c>
      <c r="B2128" s="20" t="str" cm="1">
        <f t="array" ref="B2128">IF(Table2[[#This Row],[Nodes]:[Nodes]]=5,Table2[[#This Row],[Gap]:[Gap]],"")</f>
        <v/>
      </c>
      <c r="C2128" s="20" t="str" cm="1">
        <f t="array" ref="C2128">IF(Table2[[#This Row],[Nodes]:[Nodes]]=6,Table2[[#This Row],[Gap]:[Gap]],"")</f>
        <v/>
      </c>
      <c r="D2128" s="20" t="str" cm="1">
        <f t="array" ref="D2128">IF(Table2[[#This Row],[Nodes]:[Nodes]]=7,Table2[[#This Row],[Gap]:[Gap]],"")</f>
        <v/>
      </c>
    </row>
    <row r="2129" spans="1:4">
      <c r="A2129" s="20" t="str" cm="1">
        <f t="array" ref="A2129">IF(Table2[[#This Row],[Nodes]:[Nodes]]=4,Table2[[#This Row],[Gap]:[Gap]],"")</f>
        <v/>
      </c>
      <c r="B2129" s="20" t="str" cm="1">
        <f t="array" ref="B2129">IF(Table2[[#This Row],[Nodes]:[Nodes]]=5,Table2[[#This Row],[Gap]:[Gap]],"")</f>
        <v/>
      </c>
      <c r="C2129" s="20" t="str" cm="1">
        <f t="array" ref="C2129">IF(Table2[[#This Row],[Nodes]:[Nodes]]=6,Table2[[#This Row],[Gap]:[Gap]],"")</f>
        <v/>
      </c>
      <c r="D2129" s="20" t="str" cm="1">
        <f t="array" ref="D2129">IF(Table2[[#This Row],[Nodes]:[Nodes]]=7,Table2[[#This Row],[Gap]:[Gap]],"")</f>
        <v/>
      </c>
    </row>
    <row r="2130" spans="1:4">
      <c r="A2130" s="20" t="str" cm="1">
        <f t="array" ref="A2130">IF(Table2[[#This Row],[Nodes]:[Nodes]]=4,Table2[[#This Row],[Gap]:[Gap]],"")</f>
        <v/>
      </c>
      <c r="B2130" s="20" t="str" cm="1">
        <f t="array" ref="B2130">IF(Table2[[#This Row],[Nodes]:[Nodes]]=5,Table2[[#This Row],[Gap]:[Gap]],"")</f>
        <v/>
      </c>
      <c r="C2130" s="20" t="str" cm="1">
        <f t="array" ref="C2130">IF(Table2[[#This Row],[Nodes]:[Nodes]]=6,Table2[[#This Row],[Gap]:[Gap]],"")</f>
        <v/>
      </c>
      <c r="D2130" s="20" t="str" cm="1">
        <f t="array" ref="D2130">IF(Table2[[#This Row],[Nodes]:[Nodes]]=7,Table2[[#This Row],[Gap]:[Gap]],"")</f>
        <v/>
      </c>
    </row>
    <row r="2131" spans="1:4">
      <c r="A2131" s="20" t="str" cm="1">
        <f t="array" ref="A2131">IF(Table2[[#This Row],[Nodes]:[Nodes]]=4,Table2[[#This Row],[Gap]:[Gap]],"")</f>
        <v/>
      </c>
      <c r="B2131" s="20" t="str" cm="1">
        <f t="array" ref="B2131">IF(Table2[[#This Row],[Nodes]:[Nodes]]=5,Table2[[#This Row],[Gap]:[Gap]],"")</f>
        <v/>
      </c>
      <c r="C2131" s="20" t="str" cm="1">
        <f t="array" ref="C2131">IF(Table2[[#This Row],[Nodes]:[Nodes]]=6,Table2[[#This Row],[Gap]:[Gap]],"")</f>
        <v/>
      </c>
      <c r="D2131" s="20" t="str" cm="1">
        <f t="array" ref="D2131">IF(Table2[[#This Row],[Nodes]:[Nodes]]=7,Table2[[#This Row],[Gap]:[Gap]],"")</f>
        <v/>
      </c>
    </row>
    <row r="2132" spans="1:4">
      <c r="A2132" s="20" t="str" cm="1">
        <f t="array" ref="A2132">IF(Table2[[#This Row],[Nodes]:[Nodes]]=4,Table2[[#This Row],[Gap]:[Gap]],"")</f>
        <v/>
      </c>
      <c r="B2132" s="20" t="str" cm="1">
        <f t="array" ref="B2132">IF(Table2[[#This Row],[Nodes]:[Nodes]]=5,Table2[[#This Row],[Gap]:[Gap]],"")</f>
        <v/>
      </c>
      <c r="C2132" s="20" t="str" cm="1">
        <f t="array" ref="C2132">IF(Table2[[#This Row],[Nodes]:[Nodes]]=6,Table2[[#This Row],[Gap]:[Gap]],"")</f>
        <v/>
      </c>
      <c r="D2132" s="20" t="str" cm="1">
        <f t="array" ref="D2132">IF(Table2[[#This Row],[Nodes]:[Nodes]]=7,Table2[[#This Row],[Gap]:[Gap]],"")</f>
        <v/>
      </c>
    </row>
    <row r="2133" spans="1:4">
      <c r="A2133" s="20" t="str" cm="1">
        <f t="array" ref="A2133">IF(Table2[[#This Row],[Nodes]:[Nodes]]=4,Table2[[#This Row],[Gap]:[Gap]],"")</f>
        <v/>
      </c>
      <c r="B2133" s="20" t="str" cm="1">
        <f t="array" ref="B2133">IF(Table2[[#This Row],[Nodes]:[Nodes]]=5,Table2[[#This Row],[Gap]:[Gap]],"")</f>
        <v/>
      </c>
      <c r="C2133" s="20" t="str" cm="1">
        <f t="array" ref="C2133">IF(Table2[[#This Row],[Nodes]:[Nodes]]=6,Table2[[#This Row],[Gap]:[Gap]],"")</f>
        <v/>
      </c>
      <c r="D2133" s="20" t="str" cm="1">
        <f t="array" ref="D2133">IF(Table2[[#This Row],[Nodes]:[Nodes]]=7,Table2[[#This Row],[Gap]:[Gap]],"")</f>
        <v/>
      </c>
    </row>
    <row r="2134" spans="1:4">
      <c r="A2134" s="20" t="str" cm="1">
        <f t="array" ref="A2134">IF(Table2[[#This Row],[Nodes]:[Nodes]]=4,Table2[[#This Row],[Gap]:[Gap]],"")</f>
        <v/>
      </c>
      <c r="B2134" s="20" t="str" cm="1">
        <f t="array" ref="B2134">IF(Table2[[#This Row],[Nodes]:[Nodes]]=5,Table2[[#This Row],[Gap]:[Gap]],"")</f>
        <v/>
      </c>
      <c r="C2134" s="20" t="str" cm="1">
        <f t="array" ref="C2134">IF(Table2[[#This Row],[Nodes]:[Nodes]]=6,Table2[[#This Row],[Gap]:[Gap]],"")</f>
        <v/>
      </c>
      <c r="D2134" s="20" t="str" cm="1">
        <f t="array" ref="D2134">IF(Table2[[#This Row],[Nodes]:[Nodes]]=7,Table2[[#This Row],[Gap]:[Gap]],"")</f>
        <v/>
      </c>
    </row>
    <row r="2135" spans="1:4">
      <c r="A2135" s="20" t="str" cm="1">
        <f t="array" ref="A2135">IF(Table2[[#This Row],[Nodes]:[Nodes]]=4,Table2[[#This Row],[Gap]:[Gap]],"")</f>
        <v/>
      </c>
      <c r="B2135" s="20" t="str" cm="1">
        <f t="array" ref="B2135">IF(Table2[[#This Row],[Nodes]:[Nodes]]=5,Table2[[#This Row],[Gap]:[Gap]],"")</f>
        <v/>
      </c>
      <c r="C2135" s="20" t="str" cm="1">
        <f t="array" ref="C2135">IF(Table2[[#This Row],[Nodes]:[Nodes]]=6,Table2[[#This Row],[Gap]:[Gap]],"")</f>
        <v/>
      </c>
      <c r="D2135" s="20" t="str" cm="1">
        <f t="array" ref="D2135">IF(Table2[[#This Row],[Nodes]:[Nodes]]=7,Table2[[#This Row],[Gap]:[Gap]],"")</f>
        <v/>
      </c>
    </row>
    <row r="2136" spans="1:4">
      <c r="A2136" s="20" t="str" cm="1">
        <f t="array" ref="A2136">IF(Table2[[#This Row],[Nodes]:[Nodes]]=4,Table2[[#This Row],[Gap]:[Gap]],"")</f>
        <v/>
      </c>
      <c r="B2136" s="20" t="str" cm="1">
        <f t="array" ref="B2136">IF(Table2[[#This Row],[Nodes]:[Nodes]]=5,Table2[[#This Row],[Gap]:[Gap]],"")</f>
        <v/>
      </c>
      <c r="C2136" s="20" t="str" cm="1">
        <f t="array" ref="C2136">IF(Table2[[#This Row],[Nodes]:[Nodes]]=6,Table2[[#This Row],[Gap]:[Gap]],"")</f>
        <v/>
      </c>
      <c r="D2136" s="20" t="str" cm="1">
        <f t="array" ref="D2136">IF(Table2[[#This Row],[Nodes]:[Nodes]]=7,Table2[[#This Row],[Gap]:[Gap]],"")</f>
        <v/>
      </c>
    </row>
    <row r="2137" spans="1:4">
      <c r="A2137" s="20" t="str" cm="1">
        <f t="array" ref="A2137">IF(Table2[[#This Row],[Nodes]:[Nodes]]=4,Table2[[#This Row],[Gap]:[Gap]],"")</f>
        <v/>
      </c>
      <c r="B2137" s="20" t="str" cm="1">
        <f t="array" ref="B2137">IF(Table2[[#This Row],[Nodes]:[Nodes]]=5,Table2[[#This Row],[Gap]:[Gap]],"")</f>
        <v/>
      </c>
      <c r="C2137" s="20" t="str" cm="1">
        <f t="array" ref="C2137">IF(Table2[[#This Row],[Nodes]:[Nodes]]=6,Table2[[#This Row],[Gap]:[Gap]],"")</f>
        <v/>
      </c>
      <c r="D2137" s="20" t="str" cm="1">
        <f t="array" ref="D2137">IF(Table2[[#This Row],[Nodes]:[Nodes]]=7,Table2[[#This Row],[Gap]:[Gap]],"")</f>
        <v/>
      </c>
    </row>
    <row r="2138" spans="1:4">
      <c r="A2138" s="20" t="str" cm="1">
        <f t="array" ref="A2138">IF(Table2[[#This Row],[Nodes]:[Nodes]]=4,Table2[[#This Row],[Gap]:[Gap]],"")</f>
        <v/>
      </c>
      <c r="B2138" s="20" t="str" cm="1">
        <f t="array" ref="B2138">IF(Table2[[#This Row],[Nodes]:[Nodes]]=5,Table2[[#This Row],[Gap]:[Gap]],"")</f>
        <v/>
      </c>
      <c r="C2138" s="20" t="str" cm="1">
        <f t="array" ref="C2138">IF(Table2[[#This Row],[Nodes]:[Nodes]]=6,Table2[[#This Row],[Gap]:[Gap]],"")</f>
        <v/>
      </c>
      <c r="D2138" s="20" t="str" cm="1">
        <f t="array" ref="D2138">IF(Table2[[#This Row],[Nodes]:[Nodes]]=7,Table2[[#This Row],[Gap]:[Gap]],"")</f>
        <v/>
      </c>
    </row>
    <row r="2139" spans="1:4">
      <c r="A2139" s="20" t="str" cm="1">
        <f t="array" ref="A2139">IF(Table2[[#This Row],[Nodes]:[Nodes]]=4,Table2[[#This Row],[Gap]:[Gap]],"")</f>
        <v/>
      </c>
      <c r="B2139" s="20" t="str" cm="1">
        <f t="array" ref="B2139">IF(Table2[[#This Row],[Nodes]:[Nodes]]=5,Table2[[#This Row],[Gap]:[Gap]],"")</f>
        <v/>
      </c>
      <c r="C2139" s="20" t="str" cm="1">
        <f t="array" ref="C2139">IF(Table2[[#This Row],[Nodes]:[Nodes]]=6,Table2[[#This Row],[Gap]:[Gap]],"")</f>
        <v/>
      </c>
      <c r="D2139" s="20" t="str" cm="1">
        <f t="array" ref="D2139">IF(Table2[[#This Row],[Nodes]:[Nodes]]=7,Table2[[#This Row],[Gap]:[Gap]],"")</f>
        <v/>
      </c>
    </row>
    <row r="2140" spans="1:4">
      <c r="A2140" s="20" t="str" cm="1">
        <f t="array" ref="A2140">IF(Table2[[#This Row],[Nodes]:[Nodes]]=4,Table2[[#This Row],[Gap]:[Gap]],"")</f>
        <v/>
      </c>
      <c r="B2140" s="20" t="str" cm="1">
        <f t="array" ref="B2140">IF(Table2[[#This Row],[Nodes]:[Nodes]]=5,Table2[[#This Row],[Gap]:[Gap]],"")</f>
        <v/>
      </c>
      <c r="C2140" s="20" t="str" cm="1">
        <f t="array" ref="C2140">IF(Table2[[#This Row],[Nodes]:[Nodes]]=6,Table2[[#This Row],[Gap]:[Gap]],"")</f>
        <v/>
      </c>
      <c r="D2140" s="20" t="str" cm="1">
        <f t="array" ref="D2140">IF(Table2[[#This Row],[Nodes]:[Nodes]]=7,Table2[[#This Row],[Gap]:[Gap]],"")</f>
        <v/>
      </c>
    </row>
    <row r="2141" spans="1:4">
      <c r="A2141" s="20" t="str" cm="1">
        <f t="array" ref="A2141">IF(Table2[[#This Row],[Nodes]:[Nodes]]=4,Table2[[#This Row],[Gap]:[Gap]],"")</f>
        <v/>
      </c>
      <c r="B2141" s="20" t="str" cm="1">
        <f t="array" ref="B2141">IF(Table2[[#This Row],[Nodes]:[Nodes]]=5,Table2[[#This Row],[Gap]:[Gap]],"")</f>
        <v/>
      </c>
      <c r="C2141" s="20" t="str" cm="1">
        <f t="array" ref="C2141">IF(Table2[[#This Row],[Nodes]:[Nodes]]=6,Table2[[#This Row],[Gap]:[Gap]],"")</f>
        <v/>
      </c>
      <c r="D2141" s="20" t="str" cm="1">
        <f t="array" ref="D2141">IF(Table2[[#This Row],[Nodes]:[Nodes]]=7,Table2[[#This Row],[Gap]:[Gap]],"")</f>
        <v/>
      </c>
    </row>
    <row r="2142" spans="1:4">
      <c r="A2142" s="20" t="str" cm="1">
        <f t="array" ref="A2142">IF(Table2[[#This Row],[Nodes]:[Nodes]]=4,Table2[[#This Row],[Gap]:[Gap]],"")</f>
        <v/>
      </c>
      <c r="B2142" s="20" t="str" cm="1">
        <f t="array" ref="B2142">IF(Table2[[#This Row],[Nodes]:[Nodes]]=5,Table2[[#This Row],[Gap]:[Gap]],"")</f>
        <v/>
      </c>
      <c r="C2142" s="20" t="str" cm="1">
        <f t="array" ref="C2142">IF(Table2[[#This Row],[Nodes]:[Nodes]]=6,Table2[[#This Row],[Gap]:[Gap]],"")</f>
        <v/>
      </c>
      <c r="D2142" s="20" t="str" cm="1">
        <f t="array" ref="D2142">IF(Table2[[#This Row],[Nodes]:[Nodes]]=7,Table2[[#This Row],[Gap]:[Gap]],"")</f>
        <v/>
      </c>
    </row>
    <row r="2143" spans="1:4">
      <c r="A2143" s="20" t="str" cm="1">
        <f t="array" ref="A2143">IF(Table2[[#This Row],[Nodes]:[Nodes]]=4,Table2[[#This Row],[Gap]:[Gap]],"")</f>
        <v/>
      </c>
      <c r="B2143" s="20" t="str" cm="1">
        <f t="array" ref="B2143">IF(Table2[[#This Row],[Nodes]:[Nodes]]=5,Table2[[#This Row],[Gap]:[Gap]],"")</f>
        <v/>
      </c>
      <c r="C2143" s="20" t="str" cm="1">
        <f t="array" ref="C2143">IF(Table2[[#This Row],[Nodes]:[Nodes]]=6,Table2[[#This Row],[Gap]:[Gap]],"")</f>
        <v/>
      </c>
      <c r="D2143" s="20" t="str" cm="1">
        <f t="array" ref="D2143">IF(Table2[[#This Row],[Nodes]:[Nodes]]=7,Table2[[#This Row],[Gap]:[Gap]],"")</f>
        <v/>
      </c>
    </row>
    <row r="2144" spans="1:4">
      <c r="A2144" s="20" t="str" cm="1">
        <f t="array" ref="A2144">IF(Table2[[#This Row],[Nodes]:[Nodes]]=4,Table2[[#This Row],[Gap]:[Gap]],"")</f>
        <v/>
      </c>
      <c r="B2144" s="20" t="str" cm="1">
        <f t="array" ref="B2144">IF(Table2[[#This Row],[Nodes]:[Nodes]]=5,Table2[[#This Row],[Gap]:[Gap]],"")</f>
        <v/>
      </c>
      <c r="C2144" s="20" t="str" cm="1">
        <f t="array" ref="C2144">IF(Table2[[#This Row],[Nodes]:[Nodes]]=6,Table2[[#This Row],[Gap]:[Gap]],"")</f>
        <v/>
      </c>
      <c r="D2144" s="20" t="str" cm="1">
        <f t="array" ref="D2144">IF(Table2[[#This Row],[Nodes]:[Nodes]]=7,Table2[[#This Row],[Gap]:[Gap]],"")</f>
        <v/>
      </c>
    </row>
    <row r="2145" spans="1:4">
      <c r="A2145" s="20" t="str" cm="1">
        <f t="array" ref="A2145">IF(Table2[[#This Row],[Nodes]:[Nodes]]=4,Table2[[#This Row],[Gap]:[Gap]],"")</f>
        <v/>
      </c>
      <c r="B2145" s="20" t="str" cm="1">
        <f t="array" ref="B2145">IF(Table2[[#This Row],[Nodes]:[Nodes]]=5,Table2[[#This Row],[Gap]:[Gap]],"")</f>
        <v/>
      </c>
      <c r="C2145" s="20" t="str" cm="1">
        <f t="array" ref="C2145">IF(Table2[[#This Row],[Nodes]:[Nodes]]=6,Table2[[#This Row],[Gap]:[Gap]],"")</f>
        <v/>
      </c>
      <c r="D2145" s="20" t="str" cm="1">
        <f t="array" ref="D2145">IF(Table2[[#This Row],[Nodes]:[Nodes]]=7,Table2[[#This Row],[Gap]:[Gap]],"")</f>
        <v/>
      </c>
    </row>
    <row r="2146" spans="1:4">
      <c r="A2146" s="20" t="str" cm="1">
        <f t="array" ref="A2146">IF(Table2[[#This Row],[Nodes]:[Nodes]]=4,Table2[[#This Row],[Gap]:[Gap]],"")</f>
        <v/>
      </c>
      <c r="B2146" s="20" t="str" cm="1">
        <f t="array" ref="B2146">IF(Table2[[#This Row],[Nodes]:[Nodes]]=5,Table2[[#This Row],[Gap]:[Gap]],"")</f>
        <v/>
      </c>
      <c r="C2146" s="20" t="str" cm="1">
        <f t="array" ref="C2146">IF(Table2[[#This Row],[Nodes]:[Nodes]]=6,Table2[[#This Row],[Gap]:[Gap]],"")</f>
        <v/>
      </c>
      <c r="D2146" s="20" t="str" cm="1">
        <f t="array" ref="D2146">IF(Table2[[#This Row],[Nodes]:[Nodes]]=7,Table2[[#This Row],[Gap]:[Gap]],"")</f>
        <v/>
      </c>
    </row>
    <row r="2147" spans="1:4">
      <c r="A2147" s="20" t="str" cm="1">
        <f t="array" ref="A2147">IF(Table2[[#This Row],[Nodes]:[Nodes]]=4,Table2[[#This Row],[Gap]:[Gap]],"")</f>
        <v/>
      </c>
      <c r="B2147" s="20" t="str" cm="1">
        <f t="array" ref="B2147">IF(Table2[[#This Row],[Nodes]:[Nodes]]=5,Table2[[#This Row],[Gap]:[Gap]],"")</f>
        <v/>
      </c>
      <c r="C2147" s="20" t="str" cm="1">
        <f t="array" ref="C2147">IF(Table2[[#This Row],[Nodes]:[Nodes]]=6,Table2[[#This Row],[Gap]:[Gap]],"")</f>
        <v/>
      </c>
      <c r="D2147" s="20" t="str" cm="1">
        <f t="array" ref="D2147">IF(Table2[[#This Row],[Nodes]:[Nodes]]=7,Table2[[#This Row],[Gap]:[Gap]],"")</f>
        <v/>
      </c>
    </row>
    <row r="2148" spans="1:4">
      <c r="A2148" s="20" t="str" cm="1">
        <f t="array" ref="A2148">IF(Table2[[#This Row],[Nodes]:[Nodes]]=4,Table2[[#This Row],[Gap]:[Gap]],"")</f>
        <v/>
      </c>
      <c r="B2148" s="20" t="str" cm="1">
        <f t="array" ref="B2148">IF(Table2[[#This Row],[Nodes]:[Nodes]]=5,Table2[[#This Row],[Gap]:[Gap]],"")</f>
        <v/>
      </c>
      <c r="C2148" s="20" t="str" cm="1">
        <f t="array" ref="C2148">IF(Table2[[#This Row],[Nodes]:[Nodes]]=6,Table2[[#This Row],[Gap]:[Gap]],"")</f>
        <v/>
      </c>
      <c r="D2148" s="20" t="str" cm="1">
        <f t="array" ref="D2148">IF(Table2[[#This Row],[Nodes]:[Nodes]]=7,Table2[[#This Row],[Gap]:[Gap]],"")</f>
        <v/>
      </c>
    </row>
    <row r="2149" spans="1:4">
      <c r="A2149" s="20" t="str" cm="1">
        <f t="array" ref="A2149">IF(Table2[[#This Row],[Nodes]:[Nodes]]=4,Table2[[#This Row],[Gap]:[Gap]],"")</f>
        <v/>
      </c>
      <c r="B2149" s="20" t="str" cm="1">
        <f t="array" ref="B2149">IF(Table2[[#This Row],[Nodes]:[Nodes]]=5,Table2[[#This Row],[Gap]:[Gap]],"")</f>
        <v/>
      </c>
      <c r="C2149" s="20" t="str" cm="1">
        <f t="array" ref="C2149">IF(Table2[[#This Row],[Nodes]:[Nodes]]=6,Table2[[#This Row],[Gap]:[Gap]],"")</f>
        <v/>
      </c>
      <c r="D2149" s="20" t="str" cm="1">
        <f t="array" ref="D2149">IF(Table2[[#This Row],[Nodes]:[Nodes]]=7,Table2[[#This Row],[Gap]:[Gap]],"")</f>
        <v/>
      </c>
    </row>
    <row r="2150" spans="1:4">
      <c r="A2150" s="20" t="str" cm="1">
        <f t="array" ref="A2150">IF(Table2[[#This Row],[Nodes]:[Nodes]]=4,Table2[[#This Row],[Gap]:[Gap]],"")</f>
        <v/>
      </c>
      <c r="B2150" s="20" t="str" cm="1">
        <f t="array" ref="B2150">IF(Table2[[#This Row],[Nodes]:[Nodes]]=5,Table2[[#This Row],[Gap]:[Gap]],"")</f>
        <v/>
      </c>
      <c r="C2150" s="20" t="str" cm="1">
        <f t="array" ref="C2150">IF(Table2[[#This Row],[Nodes]:[Nodes]]=6,Table2[[#This Row],[Gap]:[Gap]],"")</f>
        <v/>
      </c>
      <c r="D2150" s="20" t="str" cm="1">
        <f t="array" ref="D2150">IF(Table2[[#This Row],[Nodes]:[Nodes]]=7,Table2[[#This Row],[Gap]:[Gap]],"")</f>
        <v/>
      </c>
    </row>
    <row r="2151" spans="1:4">
      <c r="A2151" s="20" t="str" cm="1">
        <f t="array" ref="A2151">IF(Table2[[#This Row],[Nodes]:[Nodes]]=4,Table2[[#This Row],[Gap]:[Gap]],"")</f>
        <v/>
      </c>
      <c r="B2151" s="20" t="str" cm="1">
        <f t="array" ref="B2151">IF(Table2[[#This Row],[Nodes]:[Nodes]]=5,Table2[[#This Row],[Gap]:[Gap]],"")</f>
        <v/>
      </c>
      <c r="C2151" s="20" t="str" cm="1">
        <f t="array" ref="C2151">IF(Table2[[#This Row],[Nodes]:[Nodes]]=6,Table2[[#This Row],[Gap]:[Gap]],"")</f>
        <v/>
      </c>
      <c r="D2151" s="20" t="str" cm="1">
        <f t="array" ref="D2151">IF(Table2[[#This Row],[Nodes]:[Nodes]]=7,Table2[[#This Row],[Gap]:[Gap]],"")</f>
        <v/>
      </c>
    </row>
    <row r="2152" spans="1:4">
      <c r="A2152" s="20" t="str" cm="1">
        <f t="array" ref="A2152">IF(Table2[[#This Row],[Nodes]:[Nodes]]=4,Table2[[#This Row],[Gap]:[Gap]],"")</f>
        <v/>
      </c>
      <c r="B2152" s="20" t="str" cm="1">
        <f t="array" ref="B2152">IF(Table2[[#This Row],[Nodes]:[Nodes]]=5,Table2[[#This Row],[Gap]:[Gap]],"")</f>
        <v/>
      </c>
      <c r="C2152" s="20" t="str" cm="1">
        <f t="array" ref="C2152">IF(Table2[[#This Row],[Nodes]:[Nodes]]=6,Table2[[#This Row],[Gap]:[Gap]],"")</f>
        <v/>
      </c>
      <c r="D2152" s="20" t="str" cm="1">
        <f t="array" ref="D2152">IF(Table2[[#This Row],[Nodes]:[Nodes]]=7,Table2[[#This Row],[Gap]:[Gap]],"")</f>
        <v/>
      </c>
    </row>
    <row r="2153" spans="1:4">
      <c r="A2153" s="20" t="str" cm="1">
        <f t="array" ref="A2153">IF(Table2[[#This Row],[Nodes]:[Nodes]]=4,Table2[[#This Row],[Gap]:[Gap]],"")</f>
        <v/>
      </c>
      <c r="B2153" s="20" t="str" cm="1">
        <f t="array" ref="B2153">IF(Table2[[#This Row],[Nodes]:[Nodes]]=5,Table2[[#This Row],[Gap]:[Gap]],"")</f>
        <v/>
      </c>
      <c r="C2153" s="20" t="str" cm="1">
        <f t="array" ref="C2153">IF(Table2[[#This Row],[Nodes]:[Nodes]]=6,Table2[[#This Row],[Gap]:[Gap]],"")</f>
        <v/>
      </c>
      <c r="D2153" s="20" t="str" cm="1">
        <f t="array" ref="D2153">IF(Table2[[#This Row],[Nodes]:[Nodes]]=7,Table2[[#This Row],[Gap]:[Gap]],"")</f>
        <v/>
      </c>
    </row>
    <row r="2154" spans="1:4">
      <c r="A2154" s="20" t="str" cm="1">
        <f t="array" ref="A2154">IF(Table2[[#This Row],[Nodes]:[Nodes]]=4,Table2[[#This Row],[Gap]:[Gap]],"")</f>
        <v/>
      </c>
      <c r="B2154" s="20" t="str" cm="1">
        <f t="array" ref="B2154">IF(Table2[[#This Row],[Nodes]:[Nodes]]=5,Table2[[#This Row],[Gap]:[Gap]],"")</f>
        <v/>
      </c>
      <c r="C2154" s="20" t="str" cm="1">
        <f t="array" ref="C2154">IF(Table2[[#This Row],[Nodes]:[Nodes]]=6,Table2[[#This Row],[Gap]:[Gap]],"")</f>
        <v/>
      </c>
      <c r="D2154" s="20" t="str" cm="1">
        <f t="array" ref="D2154">IF(Table2[[#This Row],[Nodes]:[Nodes]]=7,Table2[[#This Row],[Gap]:[Gap]],"")</f>
        <v/>
      </c>
    </row>
    <row r="2155" spans="1:4">
      <c r="A2155" s="20" t="str" cm="1">
        <f t="array" ref="A2155">IF(Table2[[#This Row],[Nodes]:[Nodes]]=4,Table2[[#This Row],[Gap]:[Gap]],"")</f>
        <v/>
      </c>
      <c r="B2155" s="20" t="str" cm="1">
        <f t="array" ref="B2155">IF(Table2[[#This Row],[Nodes]:[Nodes]]=5,Table2[[#This Row],[Gap]:[Gap]],"")</f>
        <v/>
      </c>
      <c r="C2155" s="20" t="str" cm="1">
        <f t="array" ref="C2155">IF(Table2[[#This Row],[Nodes]:[Nodes]]=6,Table2[[#This Row],[Gap]:[Gap]],"")</f>
        <v/>
      </c>
      <c r="D2155" s="20" t="str" cm="1">
        <f t="array" ref="D2155">IF(Table2[[#This Row],[Nodes]:[Nodes]]=7,Table2[[#This Row],[Gap]:[Gap]],"")</f>
        <v/>
      </c>
    </row>
    <row r="2156" spans="1:4">
      <c r="A2156" s="20" t="str" cm="1">
        <f t="array" ref="A2156">IF(Table2[[#This Row],[Nodes]:[Nodes]]=4,Table2[[#This Row],[Gap]:[Gap]],"")</f>
        <v/>
      </c>
      <c r="B2156" s="20" t="str" cm="1">
        <f t="array" ref="B2156">IF(Table2[[#This Row],[Nodes]:[Nodes]]=5,Table2[[#This Row],[Gap]:[Gap]],"")</f>
        <v/>
      </c>
      <c r="C2156" s="20" t="str" cm="1">
        <f t="array" ref="C2156">IF(Table2[[#This Row],[Nodes]:[Nodes]]=6,Table2[[#This Row],[Gap]:[Gap]],"")</f>
        <v/>
      </c>
      <c r="D2156" s="20" t="str" cm="1">
        <f t="array" ref="D2156">IF(Table2[[#This Row],[Nodes]:[Nodes]]=7,Table2[[#This Row],[Gap]:[Gap]],"")</f>
        <v/>
      </c>
    </row>
    <row r="2157" spans="1:4">
      <c r="A2157" s="20" t="str" cm="1">
        <f t="array" ref="A2157">IF(Table2[[#This Row],[Nodes]:[Nodes]]=4,Table2[[#This Row],[Gap]:[Gap]],"")</f>
        <v/>
      </c>
      <c r="B2157" s="20" t="str" cm="1">
        <f t="array" ref="B2157">IF(Table2[[#This Row],[Nodes]:[Nodes]]=5,Table2[[#This Row],[Gap]:[Gap]],"")</f>
        <v/>
      </c>
      <c r="C2157" s="20" t="str" cm="1">
        <f t="array" ref="C2157">IF(Table2[[#This Row],[Nodes]:[Nodes]]=6,Table2[[#This Row],[Gap]:[Gap]],"")</f>
        <v/>
      </c>
      <c r="D2157" s="20" t="str" cm="1">
        <f t="array" ref="D2157">IF(Table2[[#This Row],[Nodes]:[Nodes]]=7,Table2[[#This Row],[Gap]:[Gap]],"")</f>
        <v/>
      </c>
    </row>
    <row r="2158" spans="1:4">
      <c r="A2158" s="20" t="str" cm="1">
        <f t="array" ref="A2158">IF(Table2[[#This Row],[Nodes]:[Nodes]]=4,Table2[[#This Row],[Gap]:[Gap]],"")</f>
        <v/>
      </c>
      <c r="B2158" s="20" t="str" cm="1">
        <f t="array" ref="B2158">IF(Table2[[#This Row],[Nodes]:[Nodes]]=5,Table2[[#This Row],[Gap]:[Gap]],"")</f>
        <v/>
      </c>
      <c r="C2158" s="20" t="str" cm="1">
        <f t="array" ref="C2158">IF(Table2[[#This Row],[Nodes]:[Nodes]]=6,Table2[[#This Row],[Gap]:[Gap]],"")</f>
        <v/>
      </c>
      <c r="D2158" s="20" t="str" cm="1">
        <f t="array" ref="D2158">IF(Table2[[#This Row],[Nodes]:[Nodes]]=7,Table2[[#This Row],[Gap]:[Gap]],"")</f>
        <v/>
      </c>
    </row>
    <row r="2159" spans="1:4">
      <c r="A2159" s="20" t="str" cm="1">
        <f t="array" ref="A2159">IF(Table2[[#This Row],[Nodes]:[Nodes]]=4,Table2[[#This Row],[Gap]:[Gap]],"")</f>
        <v/>
      </c>
      <c r="B2159" s="20" t="str" cm="1">
        <f t="array" ref="B2159">IF(Table2[[#This Row],[Nodes]:[Nodes]]=5,Table2[[#This Row],[Gap]:[Gap]],"")</f>
        <v/>
      </c>
      <c r="C2159" s="20" t="str" cm="1">
        <f t="array" ref="C2159">IF(Table2[[#This Row],[Nodes]:[Nodes]]=6,Table2[[#This Row],[Gap]:[Gap]],"")</f>
        <v/>
      </c>
      <c r="D2159" s="20" t="str" cm="1">
        <f t="array" ref="D2159">IF(Table2[[#This Row],[Nodes]:[Nodes]]=7,Table2[[#This Row],[Gap]:[Gap]],"")</f>
        <v/>
      </c>
    </row>
    <row r="2160" spans="1:4">
      <c r="A2160" s="20" t="str" cm="1">
        <f t="array" ref="A2160">IF(Table2[[#This Row],[Nodes]:[Nodes]]=4,Table2[[#This Row],[Gap]:[Gap]],"")</f>
        <v/>
      </c>
      <c r="B2160" s="20" t="str" cm="1">
        <f t="array" ref="B2160">IF(Table2[[#This Row],[Nodes]:[Nodes]]=5,Table2[[#This Row],[Gap]:[Gap]],"")</f>
        <v/>
      </c>
      <c r="C2160" s="20" t="str" cm="1">
        <f t="array" ref="C2160">IF(Table2[[#This Row],[Nodes]:[Nodes]]=6,Table2[[#This Row],[Gap]:[Gap]],"")</f>
        <v/>
      </c>
      <c r="D2160" s="20" t="str" cm="1">
        <f t="array" ref="D2160">IF(Table2[[#This Row],[Nodes]:[Nodes]]=7,Table2[[#This Row],[Gap]:[Gap]],"")</f>
        <v/>
      </c>
    </row>
    <row r="2161" spans="1:4">
      <c r="A2161" s="20" t="str" cm="1">
        <f t="array" ref="A2161">IF(Table2[[#This Row],[Nodes]:[Nodes]]=4,Table2[[#This Row],[Gap]:[Gap]],"")</f>
        <v/>
      </c>
      <c r="B2161" s="20" t="str" cm="1">
        <f t="array" ref="B2161">IF(Table2[[#This Row],[Nodes]:[Nodes]]=5,Table2[[#This Row],[Gap]:[Gap]],"")</f>
        <v/>
      </c>
      <c r="C2161" s="20" t="str" cm="1">
        <f t="array" ref="C2161">IF(Table2[[#This Row],[Nodes]:[Nodes]]=6,Table2[[#This Row],[Gap]:[Gap]],"")</f>
        <v/>
      </c>
      <c r="D2161" s="20" t="str" cm="1">
        <f t="array" ref="D2161">IF(Table2[[#This Row],[Nodes]:[Nodes]]=7,Table2[[#This Row],[Gap]:[Gap]],"")</f>
        <v/>
      </c>
    </row>
    <row r="2162" spans="1:4">
      <c r="A2162" s="20" t="str" cm="1">
        <f t="array" ref="A2162">IF(Table2[[#This Row],[Nodes]:[Nodes]]=4,Table2[[#This Row],[Gap]:[Gap]],"")</f>
        <v/>
      </c>
      <c r="B2162" s="20" t="str" cm="1">
        <f t="array" ref="B2162">IF(Table2[[#This Row],[Nodes]:[Nodes]]=5,Table2[[#This Row],[Gap]:[Gap]],"")</f>
        <v/>
      </c>
      <c r="C2162" s="20" t="str" cm="1">
        <f t="array" ref="C2162">IF(Table2[[#This Row],[Nodes]:[Nodes]]=6,Table2[[#This Row],[Gap]:[Gap]],"")</f>
        <v/>
      </c>
      <c r="D2162" s="20" t="str" cm="1">
        <f t="array" ref="D2162">IF(Table2[[#This Row],[Nodes]:[Nodes]]=7,Table2[[#This Row],[Gap]:[Gap]],"")</f>
        <v/>
      </c>
    </row>
    <row r="2163" spans="1:4">
      <c r="A2163" s="20" t="str" cm="1">
        <f t="array" ref="A2163">IF(Table2[[#This Row],[Nodes]:[Nodes]]=4,Table2[[#This Row],[Gap]:[Gap]],"")</f>
        <v/>
      </c>
      <c r="B2163" s="20" t="str" cm="1">
        <f t="array" ref="B2163">IF(Table2[[#This Row],[Nodes]:[Nodes]]=5,Table2[[#This Row],[Gap]:[Gap]],"")</f>
        <v/>
      </c>
      <c r="C2163" s="20" t="str" cm="1">
        <f t="array" ref="C2163">IF(Table2[[#This Row],[Nodes]:[Nodes]]=6,Table2[[#This Row],[Gap]:[Gap]],"")</f>
        <v/>
      </c>
      <c r="D2163" s="20" t="str" cm="1">
        <f t="array" ref="D2163">IF(Table2[[#This Row],[Nodes]:[Nodes]]=7,Table2[[#This Row],[Gap]:[Gap]],"")</f>
        <v/>
      </c>
    </row>
    <row r="2164" spans="1:4">
      <c r="A2164" s="20" t="str" cm="1">
        <f t="array" ref="A2164">IF(Table2[[#This Row],[Nodes]:[Nodes]]=4,Table2[[#This Row],[Gap]:[Gap]],"")</f>
        <v/>
      </c>
      <c r="B2164" s="20" t="str" cm="1">
        <f t="array" ref="B2164">IF(Table2[[#This Row],[Nodes]:[Nodes]]=5,Table2[[#This Row],[Gap]:[Gap]],"")</f>
        <v/>
      </c>
      <c r="C2164" s="20" t="str" cm="1">
        <f t="array" ref="C2164">IF(Table2[[#This Row],[Nodes]:[Nodes]]=6,Table2[[#This Row],[Gap]:[Gap]],"")</f>
        <v/>
      </c>
      <c r="D2164" s="20" t="str" cm="1">
        <f t="array" ref="D2164">IF(Table2[[#This Row],[Nodes]:[Nodes]]=7,Table2[[#This Row],[Gap]:[Gap]],"")</f>
        <v/>
      </c>
    </row>
    <row r="2165" spans="1:4">
      <c r="A2165" s="20" t="str" cm="1">
        <f t="array" ref="A2165">IF(Table2[[#This Row],[Nodes]:[Nodes]]=4,Table2[[#This Row],[Gap]:[Gap]],"")</f>
        <v/>
      </c>
      <c r="B2165" s="20" t="str" cm="1">
        <f t="array" ref="B2165">IF(Table2[[#This Row],[Nodes]:[Nodes]]=5,Table2[[#This Row],[Gap]:[Gap]],"")</f>
        <v/>
      </c>
      <c r="C2165" s="20" t="str" cm="1">
        <f t="array" ref="C2165">IF(Table2[[#This Row],[Nodes]:[Nodes]]=6,Table2[[#This Row],[Gap]:[Gap]],"")</f>
        <v/>
      </c>
      <c r="D2165" s="20" t="str" cm="1">
        <f t="array" ref="D2165">IF(Table2[[#This Row],[Nodes]:[Nodes]]=7,Table2[[#This Row],[Gap]:[Gap]],"")</f>
        <v/>
      </c>
    </row>
    <row r="2166" spans="1:4">
      <c r="A2166" s="20" t="str" cm="1">
        <f t="array" ref="A2166">IF(Table2[[#This Row],[Nodes]:[Nodes]]=4,Table2[[#This Row],[Gap]:[Gap]],"")</f>
        <v/>
      </c>
      <c r="B2166" s="20" t="str" cm="1">
        <f t="array" ref="B2166">IF(Table2[[#This Row],[Nodes]:[Nodes]]=5,Table2[[#This Row],[Gap]:[Gap]],"")</f>
        <v/>
      </c>
      <c r="C2166" s="20" t="str" cm="1">
        <f t="array" ref="C2166">IF(Table2[[#This Row],[Nodes]:[Nodes]]=6,Table2[[#This Row],[Gap]:[Gap]],"")</f>
        <v/>
      </c>
      <c r="D2166" s="20" t="str" cm="1">
        <f t="array" ref="D2166">IF(Table2[[#This Row],[Nodes]:[Nodes]]=7,Table2[[#This Row],[Gap]:[Gap]],"")</f>
        <v/>
      </c>
    </row>
    <row r="2167" spans="1:4">
      <c r="A2167" s="20" t="str" cm="1">
        <f t="array" ref="A2167">IF(Table2[[#This Row],[Nodes]:[Nodes]]=4,Table2[[#This Row],[Gap]:[Gap]],"")</f>
        <v/>
      </c>
      <c r="B2167" s="20" t="str" cm="1">
        <f t="array" ref="B2167">IF(Table2[[#This Row],[Nodes]:[Nodes]]=5,Table2[[#This Row],[Gap]:[Gap]],"")</f>
        <v/>
      </c>
      <c r="C2167" s="20" t="str" cm="1">
        <f t="array" ref="C2167">IF(Table2[[#This Row],[Nodes]:[Nodes]]=6,Table2[[#This Row],[Gap]:[Gap]],"")</f>
        <v/>
      </c>
      <c r="D2167" s="20" t="str" cm="1">
        <f t="array" ref="D2167">IF(Table2[[#This Row],[Nodes]:[Nodes]]=7,Table2[[#This Row],[Gap]:[Gap]],"")</f>
        <v/>
      </c>
    </row>
    <row r="2168" spans="1:4">
      <c r="A2168" s="20" t="str" cm="1">
        <f t="array" ref="A2168">IF(Table2[[#This Row],[Nodes]:[Nodes]]=4,Table2[[#This Row],[Gap]:[Gap]],"")</f>
        <v/>
      </c>
      <c r="B2168" s="20" t="str" cm="1">
        <f t="array" ref="B2168">IF(Table2[[#This Row],[Nodes]:[Nodes]]=5,Table2[[#This Row],[Gap]:[Gap]],"")</f>
        <v/>
      </c>
      <c r="C2168" s="20" t="str" cm="1">
        <f t="array" ref="C2168">IF(Table2[[#This Row],[Nodes]:[Nodes]]=6,Table2[[#This Row],[Gap]:[Gap]],"")</f>
        <v/>
      </c>
      <c r="D2168" s="20" t="str" cm="1">
        <f t="array" ref="D2168">IF(Table2[[#This Row],[Nodes]:[Nodes]]=7,Table2[[#This Row],[Gap]:[Gap]],"")</f>
        <v/>
      </c>
    </row>
    <row r="2169" spans="1:4">
      <c r="A2169" s="20" t="str" cm="1">
        <f t="array" ref="A2169">IF(Table2[[#This Row],[Nodes]:[Nodes]]=4,Table2[[#This Row],[Gap]:[Gap]],"")</f>
        <v/>
      </c>
      <c r="B2169" s="20" t="str" cm="1">
        <f t="array" ref="B2169">IF(Table2[[#This Row],[Nodes]:[Nodes]]=5,Table2[[#This Row],[Gap]:[Gap]],"")</f>
        <v/>
      </c>
      <c r="C2169" s="20" t="str" cm="1">
        <f t="array" ref="C2169">IF(Table2[[#This Row],[Nodes]:[Nodes]]=6,Table2[[#This Row],[Gap]:[Gap]],"")</f>
        <v/>
      </c>
      <c r="D2169" s="20" t="str" cm="1">
        <f t="array" ref="D2169">IF(Table2[[#This Row],[Nodes]:[Nodes]]=7,Table2[[#This Row],[Gap]:[Gap]],"")</f>
        <v/>
      </c>
    </row>
    <row r="2170" spans="1:4">
      <c r="A2170" s="20" t="str" cm="1">
        <f t="array" ref="A2170">IF(Table2[[#This Row],[Nodes]:[Nodes]]=4,Table2[[#This Row],[Gap]:[Gap]],"")</f>
        <v/>
      </c>
      <c r="B2170" s="20" t="str" cm="1">
        <f t="array" ref="B2170">IF(Table2[[#This Row],[Nodes]:[Nodes]]=5,Table2[[#This Row],[Gap]:[Gap]],"")</f>
        <v/>
      </c>
      <c r="C2170" s="20" t="str" cm="1">
        <f t="array" ref="C2170">IF(Table2[[#This Row],[Nodes]:[Nodes]]=6,Table2[[#This Row],[Gap]:[Gap]],"")</f>
        <v/>
      </c>
      <c r="D2170" s="20" t="str" cm="1">
        <f t="array" ref="D2170">IF(Table2[[#This Row],[Nodes]:[Nodes]]=7,Table2[[#This Row],[Gap]:[Gap]],"")</f>
        <v/>
      </c>
    </row>
    <row r="2171" spans="1:4">
      <c r="A2171" s="20" t="str" cm="1">
        <f t="array" ref="A2171">IF(Table2[[#This Row],[Nodes]:[Nodes]]=4,Table2[[#This Row],[Gap]:[Gap]],"")</f>
        <v/>
      </c>
      <c r="B2171" s="20" t="str" cm="1">
        <f t="array" ref="B2171">IF(Table2[[#This Row],[Nodes]:[Nodes]]=5,Table2[[#This Row],[Gap]:[Gap]],"")</f>
        <v/>
      </c>
      <c r="C2171" s="20" t="str" cm="1">
        <f t="array" ref="C2171">IF(Table2[[#This Row],[Nodes]:[Nodes]]=6,Table2[[#This Row],[Gap]:[Gap]],"")</f>
        <v/>
      </c>
      <c r="D2171" s="20" t="str" cm="1">
        <f t="array" ref="D2171">IF(Table2[[#This Row],[Nodes]:[Nodes]]=7,Table2[[#This Row],[Gap]:[Gap]],"")</f>
        <v/>
      </c>
    </row>
    <row r="2172" spans="1:4">
      <c r="A2172" s="20" t="str" cm="1">
        <f t="array" ref="A2172">IF(Table2[[#This Row],[Nodes]:[Nodes]]=4,Table2[[#This Row],[Gap]:[Gap]],"")</f>
        <v/>
      </c>
      <c r="B2172" s="20" t="str" cm="1">
        <f t="array" ref="B2172">IF(Table2[[#This Row],[Nodes]:[Nodes]]=5,Table2[[#This Row],[Gap]:[Gap]],"")</f>
        <v/>
      </c>
      <c r="C2172" s="20" t="str" cm="1">
        <f t="array" ref="C2172">IF(Table2[[#This Row],[Nodes]:[Nodes]]=6,Table2[[#This Row],[Gap]:[Gap]],"")</f>
        <v/>
      </c>
      <c r="D2172" s="20" t="str" cm="1">
        <f t="array" ref="D2172">IF(Table2[[#This Row],[Nodes]:[Nodes]]=7,Table2[[#This Row],[Gap]:[Gap]],"")</f>
        <v/>
      </c>
    </row>
    <row r="2173" spans="1:4">
      <c r="A2173" s="20" t="str" cm="1">
        <f t="array" ref="A2173">IF(Table2[[#This Row],[Nodes]:[Nodes]]=4,Table2[[#This Row],[Gap]:[Gap]],"")</f>
        <v/>
      </c>
      <c r="B2173" s="20" t="str" cm="1">
        <f t="array" ref="B2173">IF(Table2[[#This Row],[Nodes]:[Nodes]]=5,Table2[[#This Row],[Gap]:[Gap]],"")</f>
        <v/>
      </c>
      <c r="C2173" s="20" t="str" cm="1">
        <f t="array" ref="C2173">IF(Table2[[#This Row],[Nodes]:[Nodes]]=6,Table2[[#This Row],[Gap]:[Gap]],"")</f>
        <v/>
      </c>
      <c r="D2173" s="20" t="str" cm="1">
        <f t="array" ref="D2173">IF(Table2[[#This Row],[Nodes]:[Nodes]]=7,Table2[[#This Row],[Gap]:[Gap]],"")</f>
        <v/>
      </c>
    </row>
    <row r="2174" spans="1:4">
      <c r="A2174" s="20" t="str" cm="1">
        <f t="array" ref="A2174">IF(Table2[[#This Row],[Nodes]:[Nodes]]=4,Table2[[#This Row],[Gap]:[Gap]],"")</f>
        <v/>
      </c>
      <c r="B2174" s="20" t="str" cm="1">
        <f t="array" ref="B2174">IF(Table2[[#This Row],[Nodes]:[Nodes]]=5,Table2[[#This Row],[Gap]:[Gap]],"")</f>
        <v/>
      </c>
      <c r="C2174" s="20" t="str" cm="1">
        <f t="array" ref="C2174">IF(Table2[[#This Row],[Nodes]:[Nodes]]=6,Table2[[#This Row],[Gap]:[Gap]],"")</f>
        <v/>
      </c>
      <c r="D2174" s="20" t="str" cm="1">
        <f t="array" ref="D2174">IF(Table2[[#This Row],[Nodes]:[Nodes]]=7,Table2[[#This Row],[Gap]:[Gap]],"")</f>
        <v/>
      </c>
    </row>
    <row r="2175" spans="1:4">
      <c r="A2175" s="20" t="str" cm="1">
        <f t="array" ref="A2175">IF(Table2[[#This Row],[Nodes]:[Nodes]]=4,Table2[[#This Row],[Gap]:[Gap]],"")</f>
        <v/>
      </c>
      <c r="B2175" s="20" t="str" cm="1">
        <f t="array" ref="B2175">IF(Table2[[#This Row],[Nodes]:[Nodes]]=5,Table2[[#This Row],[Gap]:[Gap]],"")</f>
        <v/>
      </c>
      <c r="C2175" s="20" t="str" cm="1">
        <f t="array" ref="C2175">IF(Table2[[#This Row],[Nodes]:[Nodes]]=6,Table2[[#This Row],[Gap]:[Gap]],"")</f>
        <v/>
      </c>
      <c r="D2175" s="20" t="str" cm="1">
        <f t="array" ref="D2175">IF(Table2[[#This Row],[Nodes]:[Nodes]]=7,Table2[[#This Row],[Gap]:[Gap]],"")</f>
        <v/>
      </c>
    </row>
    <row r="2176" spans="1:4">
      <c r="A2176" s="20" t="str" cm="1">
        <f t="array" ref="A2176">IF(Table2[[#This Row],[Nodes]:[Nodes]]=4,Table2[[#This Row],[Gap]:[Gap]],"")</f>
        <v/>
      </c>
      <c r="B2176" s="20" t="str" cm="1">
        <f t="array" ref="B2176">IF(Table2[[#This Row],[Nodes]:[Nodes]]=5,Table2[[#This Row],[Gap]:[Gap]],"")</f>
        <v/>
      </c>
      <c r="C2176" s="20" t="str" cm="1">
        <f t="array" ref="C2176">IF(Table2[[#This Row],[Nodes]:[Nodes]]=6,Table2[[#This Row],[Gap]:[Gap]],"")</f>
        <v/>
      </c>
      <c r="D2176" s="20" t="str" cm="1">
        <f t="array" ref="D2176">IF(Table2[[#This Row],[Nodes]:[Nodes]]=7,Table2[[#This Row],[Gap]:[Gap]],"")</f>
        <v/>
      </c>
    </row>
    <row r="2177" spans="1:4">
      <c r="A2177" s="20" t="str" cm="1">
        <f t="array" ref="A2177">IF(Table2[[#This Row],[Nodes]:[Nodes]]=4,Table2[[#This Row],[Gap]:[Gap]],"")</f>
        <v/>
      </c>
      <c r="B2177" s="20" t="str" cm="1">
        <f t="array" ref="B2177">IF(Table2[[#This Row],[Nodes]:[Nodes]]=5,Table2[[#This Row],[Gap]:[Gap]],"")</f>
        <v/>
      </c>
      <c r="C2177" s="20" t="str" cm="1">
        <f t="array" ref="C2177">IF(Table2[[#This Row],[Nodes]:[Nodes]]=6,Table2[[#This Row],[Gap]:[Gap]],"")</f>
        <v/>
      </c>
      <c r="D2177" s="20" t="str" cm="1">
        <f t="array" ref="D2177">IF(Table2[[#This Row],[Nodes]:[Nodes]]=7,Table2[[#This Row],[Gap]:[Gap]],"")</f>
        <v/>
      </c>
    </row>
    <row r="2178" spans="1:4">
      <c r="A2178" s="20" t="str" cm="1">
        <f t="array" ref="A2178">IF(Table2[[#This Row],[Nodes]:[Nodes]]=4,Table2[[#This Row],[Gap]:[Gap]],"")</f>
        <v/>
      </c>
      <c r="B2178" s="20" t="str" cm="1">
        <f t="array" ref="B2178">IF(Table2[[#This Row],[Nodes]:[Nodes]]=5,Table2[[#This Row],[Gap]:[Gap]],"")</f>
        <v/>
      </c>
      <c r="C2178" s="20" t="str" cm="1">
        <f t="array" ref="C2178">IF(Table2[[#This Row],[Nodes]:[Nodes]]=6,Table2[[#This Row],[Gap]:[Gap]],"")</f>
        <v/>
      </c>
      <c r="D2178" s="20" t="str" cm="1">
        <f t="array" ref="D2178">IF(Table2[[#This Row],[Nodes]:[Nodes]]=7,Table2[[#This Row],[Gap]:[Gap]],"")</f>
        <v/>
      </c>
    </row>
    <row r="2179" spans="1:4">
      <c r="A2179" s="20" t="str" cm="1">
        <f t="array" ref="A2179">IF(Table2[[#This Row],[Nodes]:[Nodes]]=4,Table2[[#This Row],[Gap]:[Gap]],"")</f>
        <v/>
      </c>
      <c r="B2179" s="20" t="str" cm="1">
        <f t="array" ref="B2179">IF(Table2[[#This Row],[Nodes]:[Nodes]]=5,Table2[[#This Row],[Gap]:[Gap]],"")</f>
        <v/>
      </c>
      <c r="C2179" s="20" t="str" cm="1">
        <f t="array" ref="C2179">IF(Table2[[#This Row],[Nodes]:[Nodes]]=6,Table2[[#This Row],[Gap]:[Gap]],"")</f>
        <v/>
      </c>
      <c r="D2179" s="20" t="str" cm="1">
        <f t="array" ref="D2179">IF(Table2[[#This Row],[Nodes]:[Nodes]]=7,Table2[[#This Row],[Gap]:[Gap]],"")</f>
        <v/>
      </c>
    </row>
    <row r="2180" spans="1:4">
      <c r="A2180" s="20" t="str" cm="1">
        <f t="array" ref="A2180">IF(Table2[[#This Row],[Nodes]:[Nodes]]=4,Table2[[#This Row],[Gap]:[Gap]],"")</f>
        <v/>
      </c>
      <c r="B2180" s="20" t="str" cm="1">
        <f t="array" ref="B2180">IF(Table2[[#This Row],[Nodes]:[Nodes]]=5,Table2[[#This Row],[Gap]:[Gap]],"")</f>
        <v/>
      </c>
      <c r="C2180" s="20" t="str" cm="1">
        <f t="array" ref="C2180">IF(Table2[[#This Row],[Nodes]:[Nodes]]=6,Table2[[#This Row],[Gap]:[Gap]],"")</f>
        <v/>
      </c>
      <c r="D2180" s="20" t="str" cm="1">
        <f t="array" ref="D2180">IF(Table2[[#This Row],[Nodes]:[Nodes]]=7,Table2[[#This Row],[Gap]:[Gap]],"")</f>
        <v/>
      </c>
    </row>
    <row r="2181" spans="1:4">
      <c r="A2181" s="20" t="str" cm="1">
        <f t="array" ref="A2181">IF(Table2[[#This Row],[Nodes]:[Nodes]]=4,Table2[[#This Row],[Gap]:[Gap]],"")</f>
        <v/>
      </c>
      <c r="B2181" s="20" t="str" cm="1">
        <f t="array" ref="B2181">IF(Table2[[#This Row],[Nodes]:[Nodes]]=5,Table2[[#This Row],[Gap]:[Gap]],"")</f>
        <v/>
      </c>
      <c r="C2181" s="20" t="str" cm="1">
        <f t="array" ref="C2181">IF(Table2[[#This Row],[Nodes]:[Nodes]]=6,Table2[[#This Row],[Gap]:[Gap]],"")</f>
        <v/>
      </c>
      <c r="D2181" s="20" t="str" cm="1">
        <f t="array" ref="D2181">IF(Table2[[#This Row],[Nodes]:[Nodes]]=7,Table2[[#This Row],[Gap]:[Gap]],"")</f>
        <v/>
      </c>
    </row>
    <row r="2182" spans="1:4">
      <c r="A2182" s="20" t="str" cm="1">
        <f t="array" ref="A2182">IF(Table2[[#This Row],[Nodes]:[Nodes]]=4,Table2[[#This Row],[Gap]:[Gap]],"")</f>
        <v/>
      </c>
      <c r="B2182" s="20" t="str" cm="1">
        <f t="array" ref="B2182">IF(Table2[[#This Row],[Nodes]:[Nodes]]=5,Table2[[#This Row],[Gap]:[Gap]],"")</f>
        <v/>
      </c>
      <c r="C2182" s="20" t="str" cm="1">
        <f t="array" ref="C2182">IF(Table2[[#This Row],[Nodes]:[Nodes]]=6,Table2[[#This Row],[Gap]:[Gap]],"")</f>
        <v/>
      </c>
      <c r="D2182" s="20" t="str" cm="1">
        <f t="array" ref="D2182">IF(Table2[[#This Row],[Nodes]:[Nodes]]=7,Table2[[#This Row],[Gap]:[Gap]],"")</f>
        <v/>
      </c>
    </row>
    <row r="2183" spans="1:4">
      <c r="A2183" s="20" t="str" cm="1">
        <f t="array" ref="A2183">IF(Table2[[#This Row],[Nodes]:[Nodes]]=4,Table2[[#This Row],[Gap]:[Gap]],"")</f>
        <v/>
      </c>
      <c r="B2183" s="20" t="str" cm="1">
        <f t="array" ref="B2183">IF(Table2[[#This Row],[Nodes]:[Nodes]]=5,Table2[[#This Row],[Gap]:[Gap]],"")</f>
        <v/>
      </c>
      <c r="C2183" s="20" t="str" cm="1">
        <f t="array" ref="C2183">IF(Table2[[#This Row],[Nodes]:[Nodes]]=6,Table2[[#This Row],[Gap]:[Gap]],"")</f>
        <v/>
      </c>
      <c r="D2183" s="20" t="str" cm="1">
        <f t="array" ref="D2183">IF(Table2[[#This Row],[Nodes]:[Nodes]]=7,Table2[[#This Row],[Gap]:[Gap]],"")</f>
        <v/>
      </c>
    </row>
    <row r="2184" spans="1:4">
      <c r="A2184" s="20" t="str" cm="1">
        <f t="array" ref="A2184">IF(Table2[[#This Row],[Nodes]:[Nodes]]=4,Table2[[#This Row],[Gap]:[Gap]],"")</f>
        <v/>
      </c>
      <c r="B2184" s="20" t="str" cm="1">
        <f t="array" ref="B2184">IF(Table2[[#This Row],[Nodes]:[Nodes]]=5,Table2[[#This Row],[Gap]:[Gap]],"")</f>
        <v/>
      </c>
      <c r="C2184" s="20" t="str" cm="1">
        <f t="array" ref="C2184">IF(Table2[[#This Row],[Nodes]:[Nodes]]=6,Table2[[#This Row],[Gap]:[Gap]],"")</f>
        <v/>
      </c>
      <c r="D2184" s="20" t="str" cm="1">
        <f t="array" ref="D2184">IF(Table2[[#This Row],[Nodes]:[Nodes]]=7,Table2[[#This Row],[Gap]:[Gap]],"")</f>
        <v/>
      </c>
    </row>
    <row r="2185" spans="1:4">
      <c r="A2185" s="20" t="str" cm="1">
        <f t="array" ref="A2185">IF(Table2[[#This Row],[Nodes]:[Nodes]]=4,Table2[[#This Row],[Gap]:[Gap]],"")</f>
        <v/>
      </c>
      <c r="B2185" s="20" t="str" cm="1">
        <f t="array" ref="B2185">IF(Table2[[#This Row],[Nodes]:[Nodes]]=5,Table2[[#This Row],[Gap]:[Gap]],"")</f>
        <v/>
      </c>
      <c r="C2185" s="20" t="str" cm="1">
        <f t="array" ref="C2185">IF(Table2[[#This Row],[Nodes]:[Nodes]]=6,Table2[[#This Row],[Gap]:[Gap]],"")</f>
        <v/>
      </c>
      <c r="D2185" s="20" t="str" cm="1">
        <f t="array" ref="D2185">IF(Table2[[#This Row],[Nodes]:[Nodes]]=7,Table2[[#This Row],[Gap]:[Gap]],"")</f>
        <v/>
      </c>
    </row>
    <row r="2186" spans="1:4">
      <c r="A2186" s="20" t="str" cm="1">
        <f t="array" ref="A2186">IF(Table2[[#This Row],[Nodes]:[Nodes]]=4,Table2[[#This Row],[Gap]:[Gap]],"")</f>
        <v/>
      </c>
      <c r="B2186" s="20" t="str" cm="1">
        <f t="array" ref="B2186">IF(Table2[[#This Row],[Nodes]:[Nodes]]=5,Table2[[#This Row],[Gap]:[Gap]],"")</f>
        <v/>
      </c>
      <c r="C2186" s="20" t="str" cm="1">
        <f t="array" ref="C2186">IF(Table2[[#This Row],[Nodes]:[Nodes]]=6,Table2[[#This Row],[Gap]:[Gap]],"")</f>
        <v/>
      </c>
      <c r="D2186" s="20" t="str" cm="1">
        <f t="array" ref="D2186">IF(Table2[[#This Row],[Nodes]:[Nodes]]=7,Table2[[#This Row],[Gap]:[Gap]],"")</f>
        <v/>
      </c>
    </row>
    <row r="2187" spans="1:4">
      <c r="A2187" s="20" t="str" cm="1">
        <f t="array" ref="A2187">IF(Table2[[#This Row],[Nodes]:[Nodes]]=4,Table2[[#This Row],[Gap]:[Gap]],"")</f>
        <v/>
      </c>
      <c r="B2187" s="20" t="str" cm="1">
        <f t="array" ref="B2187">IF(Table2[[#This Row],[Nodes]:[Nodes]]=5,Table2[[#This Row],[Gap]:[Gap]],"")</f>
        <v/>
      </c>
      <c r="C2187" s="20" t="str" cm="1">
        <f t="array" ref="C2187">IF(Table2[[#This Row],[Nodes]:[Nodes]]=6,Table2[[#This Row],[Gap]:[Gap]],"")</f>
        <v/>
      </c>
      <c r="D2187" s="20" t="str" cm="1">
        <f t="array" ref="D2187">IF(Table2[[#This Row],[Nodes]:[Nodes]]=7,Table2[[#This Row],[Gap]:[Gap]],"")</f>
        <v/>
      </c>
    </row>
    <row r="2188" spans="1:4">
      <c r="A2188" s="20" t="str" cm="1">
        <f t="array" ref="A2188">IF(Table2[[#This Row],[Nodes]:[Nodes]]=4,Table2[[#This Row],[Gap]:[Gap]],"")</f>
        <v/>
      </c>
      <c r="B2188" s="20" t="str" cm="1">
        <f t="array" ref="B2188">IF(Table2[[#This Row],[Nodes]:[Nodes]]=5,Table2[[#This Row],[Gap]:[Gap]],"")</f>
        <v/>
      </c>
      <c r="C2188" s="20" t="str" cm="1">
        <f t="array" ref="C2188">IF(Table2[[#This Row],[Nodes]:[Nodes]]=6,Table2[[#This Row],[Gap]:[Gap]],"")</f>
        <v/>
      </c>
      <c r="D2188" s="20" t="str" cm="1">
        <f t="array" ref="D2188">IF(Table2[[#This Row],[Nodes]:[Nodes]]=7,Table2[[#This Row],[Gap]:[Gap]],"")</f>
        <v/>
      </c>
    </row>
    <row r="2189" spans="1:4">
      <c r="A2189" s="20" t="str" cm="1">
        <f t="array" ref="A2189">IF(Table2[[#This Row],[Nodes]:[Nodes]]=4,Table2[[#This Row],[Gap]:[Gap]],"")</f>
        <v/>
      </c>
      <c r="B2189" s="20" t="str" cm="1">
        <f t="array" ref="B2189">IF(Table2[[#This Row],[Nodes]:[Nodes]]=5,Table2[[#This Row],[Gap]:[Gap]],"")</f>
        <v/>
      </c>
      <c r="C2189" s="20" t="str" cm="1">
        <f t="array" ref="C2189">IF(Table2[[#This Row],[Nodes]:[Nodes]]=6,Table2[[#This Row],[Gap]:[Gap]],"")</f>
        <v/>
      </c>
      <c r="D2189" s="20" t="str" cm="1">
        <f t="array" ref="D2189">IF(Table2[[#This Row],[Nodes]:[Nodes]]=7,Table2[[#This Row],[Gap]:[Gap]],"")</f>
        <v/>
      </c>
    </row>
    <row r="2190" spans="1:4">
      <c r="A2190" s="20" t="str" cm="1">
        <f t="array" ref="A2190">IF(Table2[[#This Row],[Nodes]:[Nodes]]=4,Table2[[#This Row],[Gap]:[Gap]],"")</f>
        <v/>
      </c>
      <c r="B2190" s="20" t="str" cm="1">
        <f t="array" ref="B2190">IF(Table2[[#This Row],[Nodes]:[Nodes]]=5,Table2[[#This Row],[Gap]:[Gap]],"")</f>
        <v/>
      </c>
      <c r="C2190" s="20" t="str" cm="1">
        <f t="array" ref="C2190">IF(Table2[[#This Row],[Nodes]:[Nodes]]=6,Table2[[#This Row],[Gap]:[Gap]],"")</f>
        <v/>
      </c>
      <c r="D2190" s="20" t="str" cm="1">
        <f t="array" ref="D2190">IF(Table2[[#This Row],[Nodes]:[Nodes]]=7,Table2[[#This Row],[Gap]:[Gap]],"")</f>
        <v/>
      </c>
    </row>
    <row r="2191" spans="1:4">
      <c r="A2191" s="20" t="str" cm="1">
        <f t="array" ref="A2191">IF(Table2[[#This Row],[Nodes]:[Nodes]]=4,Table2[[#This Row],[Gap]:[Gap]],"")</f>
        <v/>
      </c>
      <c r="B2191" s="20" t="str" cm="1">
        <f t="array" ref="B2191">IF(Table2[[#This Row],[Nodes]:[Nodes]]=5,Table2[[#This Row],[Gap]:[Gap]],"")</f>
        <v/>
      </c>
      <c r="C2191" s="20" t="str" cm="1">
        <f t="array" ref="C2191">IF(Table2[[#This Row],[Nodes]:[Nodes]]=6,Table2[[#This Row],[Gap]:[Gap]],"")</f>
        <v/>
      </c>
      <c r="D2191" s="20" t="str" cm="1">
        <f t="array" ref="D2191">IF(Table2[[#This Row],[Nodes]:[Nodes]]=7,Table2[[#This Row],[Gap]:[Gap]],"")</f>
        <v/>
      </c>
    </row>
    <row r="2192" spans="1:4">
      <c r="A2192" s="20" t="str" cm="1">
        <f t="array" ref="A2192">IF(Table2[[#This Row],[Nodes]:[Nodes]]=4,Table2[[#This Row],[Gap]:[Gap]],"")</f>
        <v/>
      </c>
      <c r="B2192" s="20" t="str" cm="1">
        <f t="array" ref="B2192">IF(Table2[[#This Row],[Nodes]:[Nodes]]=5,Table2[[#This Row],[Gap]:[Gap]],"")</f>
        <v/>
      </c>
      <c r="C2192" s="20" t="str" cm="1">
        <f t="array" ref="C2192">IF(Table2[[#This Row],[Nodes]:[Nodes]]=6,Table2[[#This Row],[Gap]:[Gap]],"")</f>
        <v/>
      </c>
      <c r="D2192" s="20" t="str" cm="1">
        <f t="array" ref="D2192">IF(Table2[[#This Row],[Nodes]:[Nodes]]=7,Table2[[#This Row],[Gap]:[Gap]],"")</f>
        <v/>
      </c>
    </row>
    <row r="2193" spans="1:4">
      <c r="A2193" s="20" t="str" cm="1">
        <f t="array" ref="A2193">IF(Table2[[#This Row],[Nodes]:[Nodes]]=4,Table2[[#This Row],[Gap]:[Gap]],"")</f>
        <v/>
      </c>
      <c r="B2193" s="20" t="str" cm="1">
        <f t="array" ref="B2193">IF(Table2[[#This Row],[Nodes]:[Nodes]]=5,Table2[[#This Row],[Gap]:[Gap]],"")</f>
        <v/>
      </c>
      <c r="C2193" s="20" t="str" cm="1">
        <f t="array" ref="C2193">IF(Table2[[#This Row],[Nodes]:[Nodes]]=6,Table2[[#This Row],[Gap]:[Gap]],"")</f>
        <v/>
      </c>
      <c r="D2193" s="20" t="str" cm="1">
        <f t="array" ref="D2193">IF(Table2[[#This Row],[Nodes]:[Nodes]]=7,Table2[[#This Row],[Gap]:[Gap]],"")</f>
        <v/>
      </c>
    </row>
    <row r="2194" spans="1:4">
      <c r="A2194" s="20" t="str" cm="1">
        <f t="array" ref="A2194">IF(Table2[[#This Row],[Nodes]:[Nodes]]=4,Table2[[#This Row],[Gap]:[Gap]],"")</f>
        <v/>
      </c>
      <c r="B2194" s="20" t="str" cm="1">
        <f t="array" ref="B2194">IF(Table2[[#This Row],[Nodes]:[Nodes]]=5,Table2[[#This Row],[Gap]:[Gap]],"")</f>
        <v/>
      </c>
      <c r="C2194" s="20" t="str" cm="1">
        <f t="array" ref="C2194">IF(Table2[[#This Row],[Nodes]:[Nodes]]=6,Table2[[#This Row],[Gap]:[Gap]],"")</f>
        <v/>
      </c>
      <c r="D2194" s="20" t="str" cm="1">
        <f t="array" ref="D2194">IF(Table2[[#This Row],[Nodes]:[Nodes]]=7,Table2[[#This Row],[Gap]:[Gap]],"")</f>
        <v/>
      </c>
    </row>
    <row r="2195" spans="1:4">
      <c r="A2195" s="20" t="str" cm="1">
        <f t="array" ref="A2195">IF(Table2[[#This Row],[Nodes]:[Nodes]]=4,Table2[[#This Row],[Gap]:[Gap]],"")</f>
        <v/>
      </c>
      <c r="B2195" s="20" t="str" cm="1">
        <f t="array" ref="B2195">IF(Table2[[#This Row],[Nodes]:[Nodes]]=5,Table2[[#This Row],[Gap]:[Gap]],"")</f>
        <v/>
      </c>
      <c r="C2195" s="20" t="str" cm="1">
        <f t="array" ref="C2195">IF(Table2[[#This Row],[Nodes]:[Nodes]]=6,Table2[[#This Row],[Gap]:[Gap]],"")</f>
        <v/>
      </c>
      <c r="D2195" s="20" t="str" cm="1">
        <f t="array" ref="D2195">IF(Table2[[#This Row],[Nodes]:[Nodes]]=7,Table2[[#This Row],[Gap]:[Gap]],"")</f>
        <v/>
      </c>
    </row>
    <row r="2196" spans="1:4">
      <c r="A2196" s="20" t="str" cm="1">
        <f t="array" ref="A2196">IF(Table2[[#This Row],[Nodes]:[Nodes]]=4,Table2[[#This Row],[Gap]:[Gap]],"")</f>
        <v/>
      </c>
      <c r="B2196" s="20" t="str" cm="1">
        <f t="array" ref="B2196">IF(Table2[[#This Row],[Nodes]:[Nodes]]=5,Table2[[#This Row],[Gap]:[Gap]],"")</f>
        <v/>
      </c>
      <c r="C2196" s="20" t="str" cm="1">
        <f t="array" ref="C2196">IF(Table2[[#This Row],[Nodes]:[Nodes]]=6,Table2[[#This Row],[Gap]:[Gap]],"")</f>
        <v/>
      </c>
      <c r="D2196" s="20" t="str" cm="1">
        <f t="array" ref="D2196">IF(Table2[[#This Row],[Nodes]:[Nodes]]=7,Table2[[#This Row],[Gap]:[Gap]],"")</f>
        <v/>
      </c>
    </row>
    <row r="2197" spans="1:4">
      <c r="A2197" s="20" t="str" cm="1">
        <f t="array" ref="A2197">IF(Table2[[#This Row],[Nodes]:[Nodes]]=4,Table2[[#This Row],[Gap]:[Gap]],"")</f>
        <v/>
      </c>
      <c r="B2197" s="20" t="str" cm="1">
        <f t="array" ref="B2197">IF(Table2[[#This Row],[Nodes]:[Nodes]]=5,Table2[[#This Row],[Gap]:[Gap]],"")</f>
        <v/>
      </c>
      <c r="C2197" s="20" t="str" cm="1">
        <f t="array" ref="C2197">IF(Table2[[#This Row],[Nodes]:[Nodes]]=6,Table2[[#This Row],[Gap]:[Gap]],"")</f>
        <v/>
      </c>
      <c r="D2197" s="20" t="str" cm="1">
        <f t="array" ref="D2197">IF(Table2[[#This Row],[Nodes]:[Nodes]]=7,Table2[[#This Row],[Gap]:[Gap]],"")</f>
        <v/>
      </c>
    </row>
    <row r="2198" spans="1:4">
      <c r="A2198" s="20" t="str" cm="1">
        <f t="array" ref="A2198">IF(Table2[[#This Row],[Nodes]:[Nodes]]=4,Table2[[#This Row],[Gap]:[Gap]],"")</f>
        <v/>
      </c>
      <c r="B2198" s="20" t="str" cm="1">
        <f t="array" ref="B2198">IF(Table2[[#This Row],[Nodes]:[Nodes]]=5,Table2[[#This Row],[Gap]:[Gap]],"")</f>
        <v/>
      </c>
      <c r="C2198" s="20" t="str" cm="1">
        <f t="array" ref="C2198">IF(Table2[[#This Row],[Nodes]:[Nodes]]=6,Table2[[#This Row],[Gap]:[Gap]],"")</f>
        <v/>
      </c>
      <c r="D2198" s="20" t="str" cm="1">
        <f t="array" ref="D2198">IF(Table2[[#This Row],[Nodes]:[Nodes]]=7,Table2[[#This Row],[Gap]:[Gap]],"")</f>
        <v/>
      </c>
    </row>
    <row r="2199" spans="1:4">
      <c r="A2199" s="20" t="str" cm="1">
        <f t="array" ref="A2199">IF(Table2[[#This Row],[Nodes]:[Nodes]]=4,Table2[[#This Row],[Gap]:[Gap]],"")</f>
        <v/>
      </c>
      <c r="B2199" s="20" t="str" cm="1">
        <f t="array" ref="B2199">IF(Table2[[#This Row],[Nodes]:[Nodes]]=5,Table2[[#This Row],[Gap]:[Gap]],"")</f>
        <v/>
      </c>
      <c r="C2199" s="20" t="str" cm="1">
        <f t="array" ref="C2199">IF(Table2[[#This Row],[Nodes]:[Nodes]]=6,Table2[[#This Row],[Gap]:[Gap]],"")</f>
        <v/>
      </c>
      <c r="D2199" s="20" t="str" cm="1">
        <f t="array" ref="D2199">IF(Table2[[#This Row],[Nodes]:[Nodes]]=7,Table2[[#This Row],[Gap]:[Gap]],"")</f>
        <v/>
      </c>
    </row>
    <row r="2200" spans="1:4">
      <c r="A2200" s="20" t="str" cm="1">
        <f t="array" ref="A2200">IF(Table2[[#This Row],[Nodes]:[Nodes]]=4,Table2[[#This Row],[Gap]:[Gap]],"")</f>
        <v/>
      </c>
      <c r="B2200" s="20" t="str" cm="1">
        <f t="array" ref="B2200">IF(Table2[[#This Row],[Nodes]:[Nodes]]=5,Table2[[#This Row],[Gap]:[Gap]],"")</f>
        <v/>
      </c>
      <c r="C2200" s="20" t="str" cm="1">
        <f t="array" ref="C2200">IF(Table2[[#This Row],[Nodes]:[Nodes]]=6,Table2[[#This Row],[Gap]:[Gap]],"")</f>
        <v/>
      </c>
      <c r="D2200" s="20" t="str" cm="1">
        <f t="array" ref="D2200">IF(Table2[[#This Row],[Nodes]:[Nodes]]=7,Table2[[#This Row],[Gap]:[Gap]],"")</f>
        <v/>
      </c>
    </row>
    <row r="2201" spans="1:4">
      <c r="A2201" s="20" t="str" cm="1">
        <f t="array" ref="A2201">IF(Table2[[#This Row],[Nodes]:[Nodes]]=4,Table2[[#This Row],[Gap]:[Gap]],"")</f>
        <v/>
      </c>
      <c r="B2201" s="20" t="str" cm="1">
        <f t="array" ref="B2201">IF(Table2[[#This Row],[Nodes]:[Nodes]]=5,Table2[[#This Row],[Gap]:[Gap]],"")</f>
        <v/>
      </c>
      <c r="C2201" s="20" t="str" cm="1">
        <f t="array" ref="C2201">IF(Table2[[#This Row],[Nodes]:[Nodes]]=6,Table2[[#This Row],[Gap]:[Gap]],"")</f>
        <v/>
      </c>
      <c r="D2201" s="20" t="str" cm="1">
        <f t="array" ref="D2201">IF(Table2[[#This Row],[Nodes]:[Nodes]]=7,Table2[[#This Row],[Gap]:[Gap]],"")</f>
        <v/>
      </c>
    </row>
    <row r="2202" spans="1:4">
      <c r="A2202" s="20" t="str" cm="1">
        <f t="array" ref="A2202">IF(Table2[[#This Row],[Nodes]:[Nodes]]=4,Table2[[#This Row],[Gap]:[Gap]],"")</f>
        <v/>
      </c>
      <c r="B2202" s="20" t="str" cm="1">
        <f t="array" ref="B2202">IF(Table2[[#This Row],[Nodes]:[Nodes]]=5,Table2[[#This Row],[Gap]:[Gap]],"")</f>
        <v/>
      </c>
      <c r="C2202" s="20" t="str" cm="1">
        <f t="array" ref="C2202">IF(Table2[[#This Row],[Nodes]:[Nodes]]=6,Table2[[#This Row],[Gap]:[Gap]],"")</f>
        <v/>
      </c>
      <c r="D2202" s="20" t="str" cm="1">
        <f t="array" ref="D2202">IF(Table2[[#This Row],[Nodes]:[Nodes]]=7,Table2[[#This Row],[Gap]:[Gap]],"")</f>
        <v/>
      </c>
    </row>
    <row r="2203" spans="1:4">
      <c r="A2203" s="20" t="str" cm="1">
        <f t="array" ref="A2203">IF(Table2[[#This Row],[Nodes]:[Nodes]]=4,Table2[[#This Row],[Gap]:[Gap]],"")</f>
        <v/>
      </c>
      <c r="B2203" s="20" t="str" cm="1">
        <f t="array" ref="B2203">IF(Table2[[#This Row],[Nodes]:[Nodes]]=5,Table2[[#This Row],[Gap]:[Gap]],"")</f>
        <v/>
      </c>
      <c r="C2203" s="20" t="str" cm="1">
        <f t="array" ref="C2203">IF(Table2[[#This Row],[Nodes]:[Nodes]]=6,Table2[[#This Row],[Gap]:[Gap]],"")</f>
        <v/>
      </c>
      <c r="D2203" s="20" t="str" cm="1">
        <f t="array" ref="D2203">IF(Table2[[#This Row],[Nodes]:[Nodes]]=7,Table2[[#This Row],[Gap]:[Gap]],"")</f>
        <v/>
      </c>
    </row>
    <row r="2204" spans="1:4">
      <c r="A2204" s="20" t="str" cm="1">
        <f t="array" ref="A2204">IF(Table2[[#This Row],[Nodes]:[Nodes]]=4,Table2[[#This Row],[Gap]:[Gap]],"")</f>
        <v/>
      </c>
      <c r="B2204" s="20" t="str" cm="1">
        <f t="array" ref="B2204">IF(Table2[[#This Row],[Nodes]:[Nodes]]=5,Table2[[#This Row],[Gap]:[Gap]],"")</f>
        <v/>
      </c>
      <c r="C2204" s="20" t="str" cm="1">
        <f t="array" ref="C2204">IF(Table2[[#This Row],[Nodes]:[Nodes]]=6,Table2[[#This Row],[Gap]:[Gap]],"")</f>
        <v/>
      </c>
      <c r="D2204" s="20" t="str" cm="1">
        <f t="array" ref="D2204">IF(Table2[[#This Row],[Nodes]:[Nodes]]=7,Table2[[#This Row],[Gap]:[Gap]],"")</f>
        <v/>
      </c>
    </row>
    <row r="2205" spans="1:4">
      <c r="A2205" s="20" t="str" cm="1">
        <f t="array" ref="A2205">IF(Table2[[#This Row],[Nodes]:[Nodes]]=4,Table2[[#This Row],[Gap]:[Gap]],"")</f>
        <v/>
      </c>
      <c r="B2205" s="20" t="str" cm="1">
        <f t="array" ref="B2205">IF(Table2[[#This Row],[Nodes]:[Nodes]]=5,Table2[[#This Row],[Gap]:[Gap]],"")</f>
        <v/>
      </c>
      <c r="C2205" s="20" t="str" cm="1">
        <f t="array" ref="C2205">IF(Table2[[#This Row],[Nodes]:[Nodes]]=6,Table2[[#This Row],[Gap]:[Gap]],"")</f>
        <v/>
      </c>
      <c r="D2205" s="20" t="str" cm="1">
        <f t="array" ref="D2205">IF(Table2[[#This Row],[Nodes]:[Nodes]]=7,Table2[[#This Row],[Gap]:[Gap]],"")</f>
        <v/>
      </c>
    </row>
    <row r="2206" spans="1:4">
      <c r="A2206" s="20" t="str" cm="1">
        <f t="array" ref="A2206">IF(Table2[[#This Row],[Nodes]:[Nodes]]=4,Table2[[#This Row],[Gap]:[Gap]],"")</f>
        <v/>
      </c>
      <c r="B2206" s="20" t="str" cm="1">
        <f t="array" ref="B2206">IF(Table2[[#This Row],[Nodes]:[Nodes]]=5,Table2[[#This Row],[Gap]:[Gap]],"")</f>
        <v/>
      </c>
      <c r="C2206" s="20" t="str" cm="1">
        <f t="array" ref="C2206">IF(Table2[[#This Row],[Nodes]:[Nodes]]=6,Table2[[#This Row],[Gap]:[Gap]],"")</f>
        <v/>
      </c>
      <c r="D2206" s="20" t="str" cm="1">
        <f t="array" ref="D2206">IF(Table2[[#This Row],[Nodes]:[Nodes]]=7,Table2[[#This Row],[Gap]:[Gap]],"")</f>
        <v/>
      </c>
    </row>
    <row r="2207" spans="1:4">
      <c r="A2207" s="20" t="str" cm="1">
        <f t="array" ref="A2207">IF(Table2[[#This Row],[Nodes]:[Nodes]]=4,Table2[[#This Row],[Gap]:[Gap]],"")</f>
        <v/>
      </c>
      <c r="B2207" s="20" t="str" cm="1">
        <f t="array" ref="B2207">IF(Table2[[#This Row],[Nodes]:[Nodes]]=5,Table2[[#This Row],[Gap]:[Gap]],"")</f>
        <v/>
      </c>
      <c r="C2207" s="20" t="str" cm="1">
        <f t="array" ref="C2207">IF(Table2[[#This Row],[Nodes]:[Nodes]]=6,Table2[[#This Row],[Gap]:[Gap]],"")</f>
        <v/>
      </c>
      <c r="D2207" s="20" t="str" cm="1">
        <f t="array" ref="D2207">IF(Table2[[#This Row],[Nodes]:[Nodes]]=7,Table2[[#This Row],[Gap]:[Gap]],"")</f>
        <v/>
      </c>
    </row>
    <row r="2208" spans="1:4">
      <c r="A2208" s="20" t="str" cm="1">
        <f t="array" ref="A2208">IF(Table2[[#This Row],[Nodes]:[Nodes]]=4,Table2[[#This Row],[Gap]:[Gap]],"")</f>
        <v/>
      </c>
      <c r="B2208" s="20" t="str" cm="1">
        <f t="array" ref="B2208">IF(Table2[[#This Row],[Nodes]:[Nodes]]=5,Table2[[#This Row],[Gap]:[Gap]],"")</f>
        <v/>
      </c>
      <c r="C2208" s="20" t="str" cm="1">
        <f t="array" ref="C2208">IF(Table2[[#This Row],[Nodes]:[Nodes]]=6,Table2[[#This Row],[Gap]:[Gap]],"")</f>
        <v/>
      </c>
      <c r="D2208" s="20" t="str" cm="1">
        <f t="array" ref="D2208">IF(Table2[[#This Row],[Nodes]:[Nodes]]=7,Table2[[#This Row],[Gap]:[Gap]],"")</f>
        <v/>
      </c>
    </row>
    <row r="2209" spans="1:4">
      <c r="A2209" s="20" t="str" cm="1">
        <f t="array" ref="A2209">IF(Table2[[#This Row],[Nodes]:[Nodes]]=4,Table2[[#This Row],[Gap]:[Gap]],"")</f>
        <v/>
      </c>
      <c r="B2209" s="20" t="str" cm="1">
        <f t="array" ref="B2209">IF(Table2[[#This Row],[Nodes]:[Nodes]]=5,Table2[[#This Row],[Gap]:[Gap]],"")</f>
        <v/>
      </c>
      <c r="C2209" s="20" t="str" cm="1">
        <f t="array" ref="C2209">IF(Table2[[#This Row],[Nodes]:[Nodes]]=6,Table2[[#This Row],[Gap]:[Gap]],"")</f>
        <v/>
      </c>
      <c r="D2209" s="20" t="str" cm="1">
        <f t="array" ref="D2209">IF(Table2[[#This Row],[Nodes]:[Nodes]]=7,Table2[[#This Row],[Gap]:[Gap]],"")</f>
        <v/>
      </c>
    </row>
    <row r="2210" spans="1:4">
      <c r="A2210" s="20" t="str" cm="1">
        <f t="array" ref="A2210">IF(Table2[[#This Row],[Nodes]:[Nodes]]=4,Table2[[#This Row],[Gap]:[Gap]],"")</f>
        <v/>
      </c>
      <c r="B2210" s="20" t="str" cm="1">
        <f t="array" ref="B2210">IF(Table2[[#This Row],[Nodes]:[Nodes]]=5,Table2[[#This Row],[Gap]:[Gap]],"")</f>
        <v/>
      </c>
      <c r="C2210" s="20" t="str" cm="1">
        <f t="array" ref="C2210">IF(Table2[[#This Row],[Nodes]:[Nodes]]=6,Table2[[#This Row],[Gap]:[Gap]],"")</f>
        <v/>
      </c>
      <c r="D2210" s="20" t="str" cm="1">
        <f t="array" ref="D2210">IF(Table2[[#This Row],[Nodes]:[Nodes]]=7,Table2[[#This Row],[Gap]:[Gap]],"")</f>
        <v/>
      </c>
    </row>
    <row r="2211" spans="1:4">
      <c r="A2211" s="20" t="str" cm="1">
        <f t="array" ref="A2211">IF(Table2[[#This Row],[Nodes]:[Nodes]]=4,Table2[[#This Row],[Gap]:[Gap]],"")</f>
        <v/>
      </c>
      <c r="B2211" s="20" t="str" cm="1">
        <f t="array" ref="B2211">IF(Table2[[#This Row],[Nodes]:[Nodes]]=5,Table2[[#This Row],[Gap]:[Gap]],"")</f>
        <v/>
      </c>
      <c r="C2211" s="20" t="str" cm="1">
        <f t="array" ref="C2211">IF(Table2[[#This Row],[Nodes]:[Nodes]]=6,Table2[[#This Row],[Gap]:[Gap]],"")</f>
        <v/>
      </c>
      <c r="D2211" s="20" t="str" cm="1">
        <f t="array" ref="D2211">IF(Table2[[#This Row],[Nodes]:[Nodes]]=7,Table2[[#This Row],[Gap]:[Gap]],"")</f>
        <v/>
      </c>
    </row>
    <row r="2212" spans="1:4">
      <c r="A2212" s="20" t="str" cm="1">
        <f t="array" ref="A2212">IF(Table2[[#This Row],[Nodes]:[Nodes]]=4,Table2[[#This Row],[Gap]:[Gap]],"")</f>
        <v/>
      </c>
      <c r="B2212" s="20" t="str" cm="1">
        <f t="array" ref="B2212">IF(Table2[[#This Row],[Nodes]:[Nodes]]=5,Table2[[#This Row],[Gap]:[Gap]],"")</f>
        <v/>
      </c>
      <c r="C2212" s="20" t="str" cm="1">
        <f t="array" ref="C2212">IF(Table2[[#This Row],[Nodes]:[Nodes]]=6,Table2[[#This Row],[Gap]:[Gap]],"")</f>
        <v/>
      </c>
      <c r="D2212" s="20" t="str" cm="1">
        <f t="array" ref="D2212">IF(Table2[[#This Row],[Nodes]:[Nodes]]=7,Table2[[#This Row],[Gap]:[Gap]],"")</f>
        <v/>
      </c>
    </row>
    <row r="2213" spans="1:4">
      <c r="A2213" s="20" t="str" cm="1">
        <f t="array" ref="A2213">IF(Table2[[#This Row],[Nodes]:[Nodes]]=4,Table2[[#This Row],[Gap]:[Gap]],"")</f>
        <v/>
      </c>
      <c r="B2213" s="20" t="str" cm="1">
        <f t="array" ref="B2213">IF(Table2[[#This Row],[Nodes]:[Nodes]]=5,Table2[[#This Row],[Gap]:[Gap]],"")</f>
        <v/>
      </c>
      <c r="C2213" s="20" t="str" cm="1">
        <f t="array" ref="C2213">IF(Table2[[#This Row],[Nodes]:[Nodes]]=6,Table2[[#This Row],[Gap]:[Gap]],"")</f>
        <v/>
      </c>
      <c r="D2213" s="20" t="str" cm="1">
        <f t="array" ref="D2213">IF(Table2[[#This Row],[Nodes]:[Nodes]]=7,Table2[[#This Row],[Gap]:[Gap]],"")</f>
        <v/>
      </c>
    </row>
    <row r="2214" spans="1:4">
      <c r="A2214" s="20" t="str" cm="1">
        <f t="array" ref="A2214">IF(Table2[[#This Row],[Nodes]:[Nodes]]=4,Table2[[#This Row],[Gap]:[Gap]],"")</f>
        <v/>
      </c>
      <c r="B2214" s="20" t="str" cm="1">
        <f t="array" ref="B2214">IF(Table2[[#This Row],[Nodes]:[Nodes]]=5,Table2[[#This Row],[Gap]:[Gap]],"")</f>
        <v/>
      </c>
      <c r="C2214" s="20" t="str" cm="1">
        <f t="array" ref="C2214">IF(Table2[[#This Row],[Nodes]:[Nodes]]=6,Table2[[#This Row],[Gap]:[Gap]],"")</f>
        <v/>
      </c>
      <c r="D2214" s="20" t="str" cm="1">
        <f t="array" ref="D2214">IF(Table2[[#This Row],[Nodes]:[Nodes]]=7,Table2[[#This Row],[Gap]:[Gap]],"")</f>
        <v/>
      </c>
    </row>
    <row r="2215" spans="1:4">
      <c r="A2215" s="20" t="str" cm="1">
        <f t="array" ref="A2215">IF(Table2[[#This Row],[Nodes]:[Nodes]]=4,Table2[[#This Row],[Gap]:[Gap]],"")</f>
        <v/>
      </c>
      <c r="B2215" s="20" t="str" cm="1">
        <f t="array" ref="B2215">IF(Table2[[#This Row],[Nodes]:[Nodes]]=5,Table2[[#This Row],[Gap]:[Gap]],"")</f>
        <v/>
      </c>
      <c r="C2215" s="20" t="str" cm="1">
        <f t="array" ref="C2215">IF(Table2[[#This Row],[Nodes]:[Nodes]]=6,Table2[[#This Row],[Gap]:[Gap]],"")</f>
        <v/>
      </c>
      <c r="D2215" s="20" t="str" cm="1">
        <f t="array" ref="D2215">IF(Table2[[#This Row],[Nodes]:[Nodes]]=7,Table2[[#This Row],[Gap]:[Gap]],"")</f>
        <v/>
      </c>
    </row>
    <row r="2216" spans="1:4">
      <c r="A2216" s="20" t="str" cm="1">
        <f t="array" ref="A2216">IF(Table2[[#This Row],[Nodes]:[Nodes]]=4,Table2[[#This Row],[Gap]:[Gap]],"")</f>
        <v/>
      </c>
      <c r="B2216" s="20" t="str" cm="1">
        <f t="array" ref="B2216">IF(Table2[[#This Row],[Nodes]:[Nodes]]=5,Table2[[#This Row],[Gap]:[Gap]],"")</f>
        <v/>
      </c>
      <c r="C2216" s="20" t="str" cm="1">
        <f t="array" ref="C2216">IF(Table2[[#This Row],[Nodes]:[Nodes]]=6,Table2[[#This Row],[Gap]:[Gap]],"")</f>
        <v/>
      </c>
      <c r="D2216" s="20" t="str" cm="1">
        <f t="array" ref="D2216">IF(Table2[[#This Row],[Nodes]:[Nodes]]=7,Table2[[#This Row],[Gap]:[Gap]],"")</f>
        <v/>
      </c>
    </row>
    <row r="2217" spans="1:4">
      <c r="A2217" s="20" t="str" cm="1">
        <f t="array" ref="A2217">IF(Table2[[#This Row],[Nodes]:[Nodes]]=4,Table2[[#This Row],[Gap]:[Gap]],"")</f>
        <v/>
      </c>
      <c r="B2217" s="20" t="str" cm="1">
        <f t="array" ref="B2217">IF(Table2[[#This Row],[Nodes]:[Nodes]]=5,Table2[[#This Row],[Gap]:[Gap]],"")</f>
        <v/>
      </c>
      <c r="C2217" s="20" t="str" cm="1">
        <f t="array" ref="C2217">IF(Table2[[#This Row],[Nodes]:[Nodes]]=6,Table2[[#This Row],[Gap]:[Gap]],"")</f>
        <v/>
      </c>
      <c r="D2217" s="20" t="str" cm="1">
        <f t="array" ref="D2217">IF(Table2[[#This Row],[Nodes]:[Nodes]]=7,Table2[[#This Row],[Gap]:[Gap]],"")</f>
        <v/>
      </c>
    </row>
    <row r="2218" spans="1:4">
      <c r="A2218" s="20" t="str" cm="1">
        <f t="array" ref="A2218">IF(Table2[[#This Row],[Nodes]:[Nodes]]=4,Table2[[#This Row],[Gap]:[Gap]],"")</f>
        <v/>
      </c>
      <c r="B2218" s="20" t="str" cm="1">
        <f t="array" ref="B2218">IF(Table2[[#This Row],[Nodes]:[Nodes]]=5,Table2[[#This Row],[Gap]:[Gap]],"")</f>
        <v/>
      </c>
      <c r="C2218" s="20" t="str" cm="1">
        <f t="array" ref="C2218">IF(Table2[[#This Row],[Nodes]:[Nodes]]=6,Table2[[#This Row],[Gap]:[Gap]],"")</f>
        <v/>
      </c>
      <c r="D2218" s="20" t="str" cm="1">
        <f t="array" ref="D2218">IF(Table2[[#This Row],[Nodes]:[Nodes]]=7,Table2[[#This Row],[Gap]:[Gap]],"")</f>
        <v/>
      </c>
    </row>
    <row r="2219" spans="1:4">
      <c r="A2219" s="20" t="str" cm="1">
        <f t="array" ref="A2219">IF(Table2[[#This Row],[Nodes]:[Nodes]]=4,Table2[[#This Row],[Gap]:[Gap]],"")</f>
        <v/>
      </c>
      <c r="B2219" s="20" t="str" cm="1">
        <f t="array" ref="B2219">IF(Table2[[#This Row],[Nodes]:[Nodes]]=5,Table2[[#This Row],[Gap]:[Gap]],"")</f>
        <v/>
      </c>
      <c r="C2219" s="20" t="str" cm="1">
        <f t="array" ref="C2219">IF(Table2[[#This Row],[Nodes]:[Nodes]]=6,Table2[[#This Row],[Gap]:[Gap]],"")</f>
        <v/>
      </c>
      <c r="D2219" s="20" t="str" cm="1">
        <f t="array" ref="D2219">IF(Table2[[#This Row],[Nodes]:[Nodes]]=7,Table2[[#This Row],[Gap]:[Gap]],"")</f>
        <v/>
      </c>
    </row>
    <row r="2220" spans="1:4">
      <c r="A2220" s="20" t="str" cm="1">
        <f t="array" ref="A2220">IF(Table2[[#This Row],[Nodes]:[Nodes]]=4,Table2[[#This Row],[Gap]:[Gap]],"")</f>
        <v/>
      </c>
      <c r="B2220" s="20" t="str" cm="1">
        <f t="array" ref="B2220">IF(Table2[[#This Row],[Nodes]:[Nodes]]=5,Table2[[#This Row],[Gap]:[Gap]],"")</f>
        <v/>
      </c>
      <c r="C2220" s="20" t="str" cm="1">
        <f t="array" ref="C2220">IF(Table2[[#This Row],[Nodes]:[Nodes]]=6,Table2[[#This Row],[Gap]:[Gap]],"")</f>
        <v/>
      </c>
      <c r="D2220" s="20" t="str" cm="1">
        <f t="array" ref="D2220">IF(Table2[[#This Row],[Nodes]:[Nodes]]=7,Table2[[#This Row],[Gap]:[Gap]],"")</f>
        <v/>
      </c>
    </row>
    <row r="2221" spans="1:4">
      <c r="A2221" s="20" t="str" cm="1">
        <f t="array" ref="A2221">IF(Table2[[#This Row],[Nodes]:[Nodes]]=4,Table2[[#This Row],[Gap]:[Gap]],"")</f>
        <v/>
      </c>
      <c r="B2221" s="20" t="str" cm="1">
        <f t="array" ref="B2221">IF(Table2[[#This Row],[Nodes]:[Nodes]]=5,Table2[[#This Row],[Gap]:[Gap]],"")</f>
        <v/>
      </c>
      <c r="C2221" s="20" t="str" cm="1">
        <f t="array" ref="C2221">IF(Table2[[#This Row],[Nodes]:[Nodes]]=6,Table2[[#This Row],[Gap]:[Gap]],"")</f>
        <v/>
      </c>
      <c r="D2221" s="20" t="str" cm="1">
        <f t="array" ref="D2221">IF(Table2[[#This Row],[Nodes]:[Nodes]]=7,Table2[[#This Row],[Gap]:[Gap]],"")</f>
        <v/>
      </c>
    </row>
    <row r="2222" spans="1:4">
      <c r="A2222" s="20" t="str" cm="1">
        <f t="array" ref="A2222">IF(Table2[[#This Row],[Nodes]:[Nodes]]=4,Table2[[#This Row],[Gap]:[Gap]],"")</f>
        <v/>
      </c>
      <c r="B2222" s="20" t="str" cm="1">
        <f t="array" ref="B2222">IF(Table2[[#This Row],[Nodes]:[Nodes]]=5,Table2[[#This Row],[Gap]:[Gap]],"")</f>
        <v/>
      </c>
      <c r="C2222" s="20" t="str" cm="1">
        <f t="array" ref="C2222">IF(Table2[[#This Row],[Nodes]:[Nodes]]=6,Table2[[#This Row],[Gap]:[Gap]],"")</f>
        <v/>
      </c>
      <c r="D2222" s="20" t="str" cm="1">
        <f t="array" ref="D2222">IF(Table2[[#This Row],[Nodes]:[Nodes]]=7,Table2[[#This Row],[Gap]:[Gap]],"")</f>
        <v/>
      </c>
    </row>
    <row r="2223" spans="1:4">
      <c r="A2223" s="20" t="str" cm="1">
        <f t="array" ref="A2223">IF(Table2[[#This Row],[Nodes]:[Nodes]]=4,Table2[[#This Row],[Gap]:[Gap]],"")</f>
        <v/>
      </c>
      <c r="B2223" s="20" t="str" cm="1">
        <f t="array" ref="B2223">IF(Table2[[#This Row],[Nodes]:[Nodes]]=5,Table2[[#This Row],[Gap]:[Gap]],"")</f>
        <v/>
      </c>
      <c r="C2223" s="20" t="str" cm="1">
        <f t="array" ref="C2223">IF(Table2[[#This Row],[Nodes]:[Nodes]]=6,Table2[[#This Row],[Gap]:[Gap]],"")</f>
        <v/>
      </c>
      <c r="D2223" s="20" t="str" cm="1">
        <f t="array" ref="D2223">IF(Table2[[#This Row],[Nodes]:[Nodes]]=7,Table2[[#This Row],[Gap]:[Gap]],"")</f>
        <v/>
      </c>
    </row>
    <row r="2224" spans="1:4">
      <c r="A2224" s="20" t="str" cm="1">
        <f t="array" ref="A2224">IF(Table2[[#This Row],[Nodes]:[Nodes]]=4,Table2[[#This Row],[Gap]:[Gap]],"")</f>
        <v/>
      </c>
      <c r="B2224" s="20" t="str" cm="1">
        <f t="array" ref="B2224">IF(Table2[[#This Row],[Nodes]:[Nodes]]=5,Table2[[#This Row],[Gap]:[Gap]],"")</f>
        <v/>
      </c>
      <c r="C2224" s="20" t="str" cm="1">
        <f t="array" ref="C2224">IF(Table2[[#This Row],[Nodes]:[Nodes]]=6,Table2[[#This Row],[Gap]:[Gap]],"")</f>
        <v/>
      </c>
      <c r="D2224" s="20" t="str" cm="1">
        <f t="array" ref="D2224">IF(Table2[[#This Row],[Nodes]:[Nodes]]=7,Table2[[#This Row],[Gap]:[Gap]],"")</f>
        <v/>
      </c>
    </row>
    <row r="2225" spans="1:4">
      <c r="A2225" s="20" t="str" cm="1">
        <f t="array" ref="A2225">IF(Table2[[#This Row],[Nodes]:[Nodes]]=4,Table2[[#This Row],[Gap]:[Gap]],"")</f>
        <v/>
      </c>
      <c r="B2225" s="20" t="str" cm="1">
        <f t="array" ref="B2225">IF(Table2[[#This Row],[Nodes]:[Nodes]]=5,Table2[[#This Row],[Gap]:[Gap]],"")</f>
        <v/>
      </c>
      <c r="C2225" s="20" t="str" cm="1">
        <f t="array" ref="C2225">IF(Table2[[#This Row],[Nodes]:[Nodes]]=6,Table2[[#This Row],[Gap]:[Gap]],"")</f>
        <v/>
      </c>
      <c r="D2225" s="20" t="str" cm="1">
        <f t="array" ref="D2225">IF(Table2[[#This Row],[Nodes]:[Nodes]]=7,Table2[[#This Row],[Gap]:[Gap]],"")</f>
        <v/>
      </c>
    </row>
    <row r="2226" spans="1:4">
      <c r="A2226" s="20" t="str" cm="1">
        <f t="array" ref="A2226">IF(Table2[[#This Row],[Nodes]:[Nodes]]=4,Table2[[#This Row],[Gap]:[Gap]],"")</f>
        <v/>
      </c>
      <c r="B2226" s="20" t="str" cm="1">
        <f t="array" ref="B2226">IF(Table2[[#This Row],[Nodes]:[Nodes]]=5,Table2[[#This Row],[Gap]:[Gap]],"")</f>
        <v/>
      </c>
      <c r="C2226" s="20" t="str" cm="1">
        <f t="array" ref="C2226">IF(Table2[[#This Row],[Nodes]:[Nodes]]=6,Table2[[#This Row],[Gap]:[Gap]],"")</f>
        <v/>
      </c>
      <c r="D2226" s="20" t="str" cm="1">
        <f t="array" ref="D2226">IF(Table2[[#This Row],[Nodes]:[Nodes]]=7,Table2[[#This Row],[Gap]:[Gap]],"")</f>
        <v/>
      </c>
    </row>
    <row r="2227" spans="1:4">
      <c r="A2227" s="20" t="str" cm="1">
        <f t="array" ref="A2227">IF(Table2[[#This Row],[Nodes]:[Nodes]]=4,Table2[[#This Row],[Gap]:[Gap]],"")</f>
        <v/>
      </c>
      <c r="B2227" s="20" t="str" cm="1">
        <f t="array" ref="B2227">IF(Table2[[#This Row],[Nodes]:[Nodes]]=5,Table2[[#This Row],[Gap]:[Gap]],"")</f>
        <v/>
      </c>
      <c r="C2227" s="20" t="str" cm="1">
        <f t="array" ref="C2227">IF(Table2[[#This Row],[Nodes]:[Nodes]]=6,Table2[[#This Row],[Gap]:[Gap]],"")</f>
        <v/>
      </c>
      <c r="D2227" s="20" t="str" cm="1">
        <f t="array" ref="D2227">IF(Table2[[#This Row],[Nodes]:[Nodes]]=7,Table2[[#This Row],[Gap]:[Gap]],"")</f>
        <v/>
      </c>
    </row>
    <row r="2228" spans="1:4">
      <c r="A2228" s="20" t="str" cm="1">
        <f t="array" ref="A2228">IF(Table2[[#This Row],[Nodes]:[Nodes]]=4,Table2[[#This Row],[Gap]:[Gap]],"")</f>
        <v/>
      </c>
      <c r="B2228" s="20" t="str" cm="1">
        <f t="array" ref="B2228">IF(Table2[[#This Row],[Nodes]:[Nodes]]=5,Table2[[#This Row],[Gap]:[Gap]],"")</f>
        <v/>
      </c>
      <c r="C2228" s="20" t="str" cm="1">
        <f t="array" ref="C2228">IF(Table2[[#This Row],[Nodes]:[Nodes]]=6,Table2[[#This Row],[Gap]:[Gap]],"")</f>
        <v/>
      </c>
      <c r="D2228" s="20" t="str" cm="1">
        <f t="array" ref="D2228">IF(Table2[[#This Row],[Nodes]:[Nodes]]=7,Table2[[#This Row],[Gap]:[Gap]],"")</f>
        <v/>
      </c>
    </row>
    <row r="2229" spans="1:4">
      <c r="A2229" s="20" t="str" cm="1">
        <f t="array" ref="A2229">IF(Table2[[#This Row],[Nodes]:[Nodes]]=4,Table2[[#This Row],[Gap]:[Gap]],"")</f>
        <v/>
      </c>
      <c r="B2229" s="20" t="str" cm="1">
        <f t="array" ref="B2229">IF(Table2[[#This Row],[Nodes]:[Nodes]]=5,Table2[[#This Row],[Gap]:[Gap]],"")</f>
        <v/>
      </c>
      <c r="C2229" s="20" t="str" cm="1">
        <f t="array" ref="C2229">IF(Table2[[#This Row],[Nodes]:[Nodes]]=6,Table2[[#This Row],[Gap]:[Gap]],"")</f>
        <v/>
      </c>
      <c r="D2229" s="20" t="str" cm="1">
        <f t="array" ref="D2229">IF(Table2[[#This Row],[Nodes]:[Nodes]]=7,Table2[[#This Row],[Gap]:[Gap]],"")</f>
        <v/>
      </c>
    </row>
    <row r="2230" spans="1:4">
      <c r="A2230" s="20" t="str" cm="1">
        <f t="array" ref="A2230">IF(Table2[[#This Row],[Nodes]:[Nodes]]=4,Table2[[#This Row],[Gap]:[Gap]],"")</f>
        <v/>
      </c>
      <c r="B2230" s="20" t="str" cm="1">
        <f t="array" ref="B2230">IF(Table2[[#This Row],[Nodes]:[Nodes]]=5,Table2[[#This Row],[Gap]:[Gap]],"")</f>
        <v/>
      </c>
      <c r="C2230" s="20" t="str" cm="1">
        <f t="array" ref="C2230">IF(Table2[[#This Row],[Nodes]:[Nodes]]=6,Table2[[#This Row],[Gap]:[Gap]],"")</f>
        <v/>
      </c>
      <c r="D2230" s="20" t="str" cm="1">
        <f t="array" ref="D2230">IF(Table2[[#This Row],[Nodes]:[Nodes]]=7,Table2[[#This Row],[Gap]:[Gap]],"")</f>
        <v/>
      </c>
    </row>
    <row r="2231" spans="1:4">
      <c r="A2231" s="20" t="str" cm="1">
        <f t="array" ref="A2231">IF(Table2[[#This Row],[Nodes]:[Nodes]]=4,Table2[[#This Row],[Gap]:[Gap]],"")</f>
        <v/>
      </c>
      <c r="B2231" s="20" t="str" cm="1">
        <f t="array" ref="B2231">IF(Table2[[#This Row],[Nodes]:[Nodes]]=5,Table2[[#This Row],[Gap]:[Gap]],"")</f>
        <v/>
      </c>
      <c r="C2231" s="20" t="str" cm="1">
        <f t="array" ref="C2231">IF(Table2[[#This Row],[Nodes]:[Nodes]]=6,Table2[[#This Row],[Gap]:[Gap]],"")</f>
        <v/>
      </c>
      <c r="D2231" s="20" t="str" cm="1">
        <f t="array" ref="D2231">IF(Table2[[#This Row],[Nodes]:[Nodes]]=7,Table2[[#This Row],[Gap]:[Gap]],"")</f>
        <v/>
      </c>
    </row>
    <row r="2232" spans="1:4">
      <c r="A2232" s="20" t="str" cm="1">
        <f t="array" ref="A2232">IF(Table2[[#This Row],[Nodes]:[Nodes]]=4,Table2[[#This Row],[Gap]:[Gap]],"")</f>
        <v/>
      </c>
      <c r="B2232" s="20" t="str" cm="1">
        <f t="array" ref="B2232">IF(Table2[[#This Row],[Nodes]:[Nodes]]=5,Table2[[#This Row],[Gap]:[Gap]],"")</f>
        <v/>
      </c>
      <c r="C2232" s="20" t="str" cm="1">
        <f t="array" ref="C2232">IF(Table2[[#This Row],[Nodes]:[Nodes]]=6,Table2[[#This Row],[Gap]:[Gap]],"")</f>
        <v/>
      </c>
      <c r="D2232" s="20" t="str" cm="1">
        <f t="array" ref="D2232">IF(Table2[[#This Row],[Nodes]:[Nodes]]=7,Table2[[#This Row],[Gap]:[Gap]],"")</f>
        <v/>
      </c>
    </row>
    <row r="2233" spans="1:4">
      <c r="A2233" s="20" t="str" cm="1">
        <f t="array" ref="A2233">IF(Table2[[#This Row],[Nodes]:[Nodes]]=4,Table2[[#This Row],[Gap]:[Gap]],"")</f>
        <v/>
      </c>
      <c r="B2233" s="20" t="str" cm="1">
        <f t="array" ref="B2233">IF(Table2[[#This Row],[Nodes]:[Nodes]]=5,Table2[[#This Row],[Gap]:[Gap]],"")</f>
        <v/>
      </c>
      <c r="C2233" s="20" t="str" cm="1">
        <f t="array" ref="C2233">IF(Table2[[#This Row],[Nodes]:[Nodes]]=6,Table2[[#This Row],[Gap]:[Gap]],"")</f>
        <v/>
      </c>
      <c r="D2233" s="20" t="str" cm="1">
        <f t="array" ref="D2233">IF(Table2[[#This Row],[Nodes]:[Nodes]]=7,Table2[[#This Row],[Gap]:[Gap]],"")</f>
        <v/>
      </c>
    </row>
    <row r="2234" spans="1:4">
      <c r="A2234" s="20" t="str" cm="1">
        <f t="array" ref="A2234">IF(Table2[[#This Row],[Nodes]:[Nodes]]=4,Table2[[#This Row],[Gap]:[Gap]],"")</f>
        <v/>
      </c>
      <c r="B2234" s="20" t="str" cm="1">
        <f t="array" ref="B2234">IF(Table2[[#This Row],[Nodes]:[Nodes]]=5,Table2[[#This Row],[Gap]:[Gap]],"")</f>
        <v/>
      </c>
      <c r="C2234" s="20" t="str" cm="1">
        <f t="array" ref="C2234">IF(Table2[[#This Row],[Nodes]:[Nodes]]=6,Table2[[#This Row],[Gap]:[Gap]],"")</f>
        <v/>
      </c>
      <c r="D2234" s="20" t="str" cm="1">
        <f t="array" ref="D2234">IF(Table2[[#This Row],[Nodes]:[Nodes]]=7,Table2[[#This Row],[Gap]:[Gap]],"")</f>
        <v/>
      </c>
    </row>
    <row r="2235" spans="1:4">
      <c r="A2235" s="20" t="str" cm="1">
        <f t="array" ref="A2235">IF(Table2[[#This Row],[Nodes]:[Nodes]]=4,Table2[[#This Row],[Gap]:[Gap]],"")</f>
        <v/>
      </c>
      <c r="B2235" s="20" t="str" cm="1">
        <f t="array" ref="B2235">IF(Table2[[#This Row],[Nodes]:[Nodes]]=5,Table2[[#This Row],[Gap]:[Gap]],"")</f>
        <v/>
      </c>
      <c r="C2235" s="20" t="str" cm="1">
        <f t="array" ref="C2235">IF(Table2[[#This Row],[Nodes]:[Nodes]]=6,Table2[[#This Row],[Gap]:[Gap]],"")</f>
        <v/>
      </c>
      <c r="D2235" s="20" t="str" cm="1">
        <f t="array" ref="D2235">IF(Table2[[#This Row],[Nodes]:[Nodes]]=7,Table2[[#This Row],[Gap]:[Gap]],"")</f>
        <v/>
      </c>
    </row>
    <row r="2236" spans="1:4">
      <c r="A2236" s="20" t="str" cm="1">
        <f t="array" ref="A2236">IF(Table2[[#This Row],[Nodes]:[Nodes]]=4,Table2[[#This Row],[Gap]:[Gap]],"")</f>
        <v/>
      </c>
      <c r="B2236" s="20" t="str" cm="1">
        <f t="array" ref="B2236">IF(Table2[[#This Row],[Nodes]:[Nodes]]=5,Table2[[#This Row],[Gap]:[Gap]],"")</f>
        <v/>
      </c>
      <c r="C2236" s="20" t="str" cm="1">
        <f t="array" ref="C2236">IF(Table2[[#This Row],[Nodes]:[Nodes]]=6,Table2[[#This Row],[Gap]:[Gap]],"")</f>
        <v/>
      </c>
      <c r="D2236" s="20" t="str" cm="1">
        <f t="array" ref="D2236">IF(Table2[[#This Row],[Nodes]:[Nodes]]=7,Table2[[#This Row],[Gap]:[Gap]],"")</f>
        <v/>
      </c>
    </row>
    <row r="2237" spans="1:4">
      <c r="A2237" s="20" t="str" cm="1">
        <f t="array" ref="A2237">IF(Table2[[#This Row],[Nodes]:[Nodes]]=4,Table2[[#This Row],[Gap]:[Gap]],"")</f>
        <v/>
      </c>
      <c r="B2237" s="20" t="str" cm="1">
        <f t="array" ref="B2237">IF(Table2[[#This Row],[Nodes]:[Nodes]]=5,Table2[[#This Row],[Gap]:[Gap]],"")</f>
        <v/>
      </c>
      <c r="C2237" s="20" t="str" cm="1">
        <f t="array" ref="C2237">IF(Table2[[#This Row],[Nodes]:[Nodes]]=6,Table2[[#This Row],[Gap]:[Gap]],"")</f>
        <v/>
      </c>
      <c r="D2237" s="20" t="str" cm="1">
        <f t="array" ref="D2237">IF(Table2[[#This Row],[Nodes]:[Nodes]]=7,Table2[[#This Row],[Gap]:[Gap]],"")</f>
        <v/>
      </c>
    </row>
    <row r="2238" spans="1:4">
      <c r="A2238" s="20" t="str" cm="1">
        <f t="array" ref="A2238">IF(Table2[[#This Row],[Nodes]:[Nodes]]=4,Table2[[#This Row],[Gap]:[Gap]],"")</f>
        <v/>
      </c>
      <c r="B2238" s="20" t="str" cm="1">
        <f t="array" ref="B2238">IF(Table2[[#This Row],[Nodes]:[Nodes]]=5,Table2[[#This Row],[Gap]:[Gap]],"")</f>
        <v/>
      </c>
      <c r="C2238" s="20" t="str" cm="1">
        <f t="array" ref="C2238">IF(Table2[[#This Row],[Nodes]:[Nodes]]=6,Table2[[#This Row],[Gap]:[Gap]],"")</f>
        <v/>
      </c>
      <c r="D2238" s="20" t="str" cm="1">
        <f t="array" ref="D2238">IF(Table2[[#This Row],[Nodes]:[Nodes]]=7,Table2[[#This Row],[Gap]:[Gap]],"")</f>
        <v/>
      </c>
    </row>
    <row r="2239" spans="1:4">
      <c r="A2239" s="20" t="str" cm="1">
        <f t="array" ref="A2239">IF(Table2[[#This Row],[Nodes]:[Nodes]]=4,Table2[[#This Row],[Gap]:[Gap]],"")</f>
        <v/>
      </c>
      <c r="B2239" s="20" t="str" cm="1">
        <f t="array" ref="B2239">IF(Table2[[#This Row],[Nodes]:[Nodes]]=5,Table2[[#This Row],[Gap]:[Gap]],"")</f>
        <v/>
      </c>
      <c r="C2239" s="20" t="str" cm="1">
        <f t="array" ref="C2239">IF(Table2[[#This Row],[Nodes]:[Nodes]]=6,Table2[[#This Row],[Gap]:[Gap]],"")</f>
        <v/>
      </c>
      <c r="D2239" s="20" t="str" cm="1">
        <f t="array" ref="D2239">IF(Table2[[#This Row],[Nodes]:[Nodes]]=7,Table2[[#This Row],[Gap]:[Gap]],"")</f>
        <v/>
      </c>
    </row>
    <row r="2240" spans="1:4">
      <c r="A2240" s="20" t="str" cm="1">
        <f t="array" ref="A2240">IF(Table2[[#This Row],[Nodes]:[Nodes]]=4,Table2[[#This Row],[Gap]:[Gap]],"")</f>
        <v/>
      </c>
      <c r="B2240" s="20" t="str" cm="1">
        <f t="array" ref="B2240">IF(Table2[[#This Row],[Nodes]:[Nodes]]=5,Table2[[#This Row],[Gap]:[Gap]],"")</f>
        <v/>
      </c>
      <c r="C2240" s="20" t="str" cm="1">
        <f t="array" ref="C2240">IF(Table2[[#This Row],[Nodes]:[Nodes]]=6,Table2[[#This Row],[Gap]:[Gap]],"")</f>
        <v/>
      </c>
      <c r="D2240" s="20" t="str" cm="1">
        <f t="array" ref="D2240">IF(Table2[[#This Row],[Nodes]:[Nodes]]=7,Table2[[#This Row],[Gap]:[Gap]],"")</f>
        <v/>
      </c>
    </row>
    <row r="2241" spans="1:4">
      <c r="A2241" s="20" t="str" cm="1">
        <f t="array" ref="A2241">IF(Table2[[#This Row],[Nodes]:[Nodes]]=4,Table2[[#This Row],[Gap]:[Gap]],"")</f>
        <v/>
      </c>
      <c r="B2241" s="20" t="str" cm="1">
        <f t="array" ref="B2241">IF(Table2[[#This Row],[Nodes]:[Nodes]]=5,Table2[[#This Row],[Gap]:[Gap]],"")</f>
        <v/>
      </c>
      <c r="C2241" s="20" t="str" cm="1">
        <f t="array" ref="C2241">IF(Table2[[#This Row],[Nodes]:[Nodes]]=6,Table2[[#This Row],[Gap]:[Gap]],"")</f>
        <v/>
      </c>
      <c r="D2241" s="20" t="str" cm="1">
        <f t="array" ref="D2241">IF(Table2[[#This Row],[Nodes]:[Nodes]]=7,Table2[[#This Row],[Gap]:[Gap]],"")</f>
        <v/>
      </c>
    </row>
    <row r="2242" spans="1:4">
      <c r="A2242" s="20" t="str" cm="1">
        <f t="array" ref="A2242">IF(Table2[[#This Row],[Nodes]:[Nodes]]=4,Table2[[#This Row],[Gap]:[Gap]],"")</f>
        <v/>
      </c>
      <c r="B2242" s="20" t="str" cm="1">
        <f t="array" ref="B2242">IF(Table2[[#This Row],[Nodes]:[Nodes]]=5,Table2[[#This Row],[Gap]:[Gap]],"")</f>
        <v/>
      </c>
      <c r="C2242" s="20" t="str" cm="1">
        <f t="array" ref="C2242">IF(Table2[[#This Row],[Nodes]:[Nodes]]=6,Table2[[#This Row],[Gap]:[Gap]],"")</f>
        <v/>
      </c>
      <c r="D2242" s="20" t="str" cm="1">
        <f t="array" ref="D2242">IF(Table2[[#This Row],[Nodes]:[Nodes]]=7,Table2[[#This Row],[Gap]:[Gap]],"")</f>
        <v/>
      </c>
    </row>
    <row r="2243" spans="1:4">
      <c r="A2243" s="20" t="str" cm="1">
        <f t="array" ref="A2243">IF(Table2[[#This Row],[Nodes]:[Nodes]]=4,Table2[[#This Row],[Gap]:[Gap]],"")</f>
        <v/>
      </c>
      <c r="B2243" s="20" t="str" cm="1">
        <f t="array" ref="B2243">IF(Table2[[#This Row],[Nodes]:[Nodes]]=5,Table2[[#This Row],[Gap]:[Gap]],"")</f>
        <v/>
      </c>
      <c r="C2243" s="20" t="str" cm="1">
        <f t="array" ref="C2243">IF(Table2[[#This Row],[Nodes]:[Nodes]]=6,Table2[[#This Row],[Gap]:[Gap]],"")</f>
        <v/>
      </c>
      <c r="D2243" s="20" t="str" cm="1">
        <f t="array" ref="D2243">IF(Table2[[#This Row],[Nodes]:[Nodes]]=7,Table2[[#This Row],[Gap]:[Gap]],"")</f>
        <v/>
      </c>
    </row>
    <row r="2244" spans="1:4">
      <c r="A2244" s="20" t="str" cm="1">
        <f t="array" ref="A2244">IF(Table2[[#This Row],[Nodes]:[Nodes]]=4,Table2[[#This Row],[Gap]:[Gap]],"")</f>
        <v/>
      </c>
      <c r="B2244" s="20" t="str" cm="1">
        <f t="array" ref="B2244">IF(Table2[[#This Row],[Nodes]:[Nodes]]=5,Table2[[#This Row],[Gap]:[Gap]],"")</f>
        <v/>
      </c>
      <c r="C2244" s="20" t="str" cm="1">
        <f t="array" ref="C2244">IF(Table2[[#This Row],[Nodes]:[Nodes]]=6,Table2[[#This Row],[Gap]:[Gap]],"")</f>
        <v/>
      </c>
      <c r="D2244" s="20" t="str" cm="1">
        <f t="array" ref="D2244">IF(Table2[[#This Row],[Nodes]:[Nodes]]=7,Table2[[#This Row],[Gap]:[Gap]],"")</f>
        <v/>
      </c>
    </row>
    <row r="2245" spans="1:4">
      <c r="A2245" s="20" t="str" cm="1">
        <f t="array" ref="A2245">IF(Table2[[#This Row],[Nodes]:[Nodes]]=4,Table2[[#This Row],[Gap]:[Gap]],"")</f>
        <v/>
      </c>
      <c r="B2245" s="20" t="str" cm="1">
        <f t="array" ref="B2245">IF(Table2[[#This Row],[Nodes]:[Nodes]]=5,Table2[[#This Row],[Gap]:[Gap]],"")</f>
        <v/>
      </c>
      <c r="C2245" s="20" t="str" cm="1">
        <f t="array" ref="C2245">IF(Table2[[#This Row],[Nodes]:[Nodes]]=6,Table2[[#This Row],[Gap]:[Gap]],"")</f>
        <v/>
      </c>
      <c r="D2245" s="20" t="str" cm="1">
        <f t="array" ref="D2245">IF(Table2[[#This Row],[Nodes]:[Nodes]]=7,Table2[[#This Row],[Gap]:[Gap]],"")</f>
        <v/>
      </c>
    </row>
    <row r="2246" spans="1:4">
      <c r="A2246" s="20" t="str" cm="1">
        <f t="array" ref="A2246">IF(Table2[[#This Row],[Nodes]:[Nodes]]=4,Table2[[#This Row],[Gap]:[Gap]],"")</f>
        <v/>
      </c>
      <c r="B2246" s="20" t="str" cm="1">
        <f t="array" ref="B2246">IF(Table2[[#This Row],[Nodes]:[Nodes]]=5,Table2[[#This Row],[Gap]:[Gap]],"")</f>
        <v/>
      </c>
      <c r="C2246" s="20" t="str" cm="1">
        <f t="array" ref="C2246">IF(Table2[[#This Row],[Nodes]:[Nodes]]=6,Table2[[#This Row],[Gap]:[Gap]],"")</f>
        <v/>
      </c>
      <c r="D2246" s="20" t="str" cm="1">
        <f t="array" ref="D2246">IF(Table2[[#This Row],[Nodes]:[Nodes]]=7,Table2[[#This Row],[Gap]:[Gap]],"")</f>
        <v/>
      </c>
    </row>
    <row r="2247" spans="1:4">
      <c r="A2247" s="20" t="str" cm="1">
        <f t="array" ref="A2247">IF(Table2[[#This Row],[Nodes]:[Nodes]]=4,Table2[[#This Row],[Gap]:[Gap]],"")</f>
        <v/>
      </c>
      <c r="B2247" s="20" t="str" cm="1">
        <f t="array" ref="B2247">IF(Table2[[#This Row],[Nodes]:[Nodes]]=5,Table2[[#This Row],[Gap]:[Gap]],"")</f>
        <v/>
      </c>
      <c r="C2247" s="20" t="str" cm="1">
        <f t="array" ref="C2247">IF(Table2[[#This Row],[Nodes]:[Nodes]]=6,Table2[[#This Row],[Gap]:[Gap]],"")</f>
        <v/>
      </c>
      <c r="D2247" s="20" t="str" cm="1">
        <f t="array" ref="D2247">IF(Table2[[#This Row],[Nodes]:[Nodes]]=7,Table2[[#This Row],[Gap]:[Gap]],"")</f>
        <v/>
      </c>
    </row>
    <row r="2248" spans="1:4">
      <c r="A2248" s="20" t="str" cm="1">
        <f t="array" ref="A2248">IF(Table2[[#This Row],[Nodes]:[Nodes]]=4,Table2[[#This Row],[Gap]:[Gap]],"")</f>
        <v/>
      </c>
      <c r="B2248" s="20" t="str" cm="1">
        <f t="array" ref="B2248">IF(Table2[[#This Row],[Nodes]:[Nodes]]=5,Table2[[#This Row],[Gap]:[Gap]],"")</f>
        <v/>
      </c>
      <c r="C2248" s="20" t="str" cm="1">
        <f t="array" ref="C2248">IF(Table2[[#This Row],[Nodes]:[Nodes]]=6,Table2[[#This Row],[Gap]:[Gap]],"")</f>
        <v/>
      </c>
      <c r="D2248" s="20" t="str" cm="1">
        <f t="array" ref="D2248">IF(Table2[[#This Row],[Nodes]:[Nodes]]=7,Table2[[#This Row],[Gap]:[Gap]],"")</f>
        <v/>
      </c>
    </row>
    <row r="2249" spans="1:4">
      <c r="A2249" s="20" t="str" cm="1">
        <f t="array" ref="A2249">IF(Table2[[#This Row],[Nodes]:[Nodes]]=4,Table2[[#This Row],[Gap]:[Gap]],"")</f>
        <v/>
      </c>
      <c r="B2249" s="20" t="str" cm="1">
        <f t="array" ref="B2249">IF(Table2[[#This Row],[Nodes]:[Nodes]]=5,Table2[[#This Row],[Gap]:[Gap]],"")</f>
        <v/>
      </c>
      <c r="C2249" s="20" t="str" cm="1">
        <f t="array" ref="C2249">IF(Table2[[#This Row],[Nodes]:[Nodes]]=6,Table2[[#This Row],[Gap]:[Gap]],"")</f>
        <v/>
      </c>
      <c r="D2249" s="20" t="str" cm="1">
        <f t="array" ref="D2249">IF(Table2[[#This Row],[Nodes]:[Nodes]]=7,Table2[[#This Row],[Gap]:[Gap]],"")</f>
        <v/>
      </c>
    </row>
    <row r="2250" spans="1:4">
      <c r="A2250" s="20" t="str" cm="1">
        <f t="array" ref="A2250">IF(Table2[[#This Row],[Nodes]:[Nodes]]=4,Table2[[#This Row],[Gap]:[Gap]],"")</f>
        <v/>
      </c>
      <c r="B2250" s="20" t="str" cm="1">
        <f t="array" ref="B2250">IF(Table2[[#This Row],[Nodes]:[Nodes]]=5,Table2[[#This Row],[Gap]:[Gap]],"")</f>
        <v/>
      </c>
      <c r="C2250" s="20" t="str" cm="1">
        <f t="array" ref="C2250">IF(Table2[[#This Row],[Nodes]:[Nodes]]=6,Table2[[#This Row],[Gap]:[Gap]],"")</f>
        <v/>
      </c>
      <c r="D2250" s="20" t="str" cm="1">
        <f t="array" ref="D2250">IF(Table2[[#This Row],[Nodes]:[Nodes]]=7,Table2[[#This Row],[Gap]:[Gap]],"")</f>
        <v/>
      </c>
    </row>
    <row r="2251" spans="1:4">
      <c r="A2251" s="20" t="str" cm="1">
        <f t="array" ref="A2251">IF(Table2[[#This Row],[Nodes]:[Nodes]]=4,Table2[[#This Row],[Gap]:[Gap]],"")</f>
        <v/>
      </c>
      <c r="B2251" s="20" t="str" cm="1">
        <f t="array" ref="B2251">IF(Table2[[#This Row],[Nodes]:[Nodes]]=5,Table2[[#This Row],[Gap]:[Gap]],"")</f>
        <v/>
      </c>
      <c r="C2251" s="20" t="str" cm="1">
        <f t="array" ref="C2251">IF(Table2[[#This Row],[Nodes]:[Nodes]]=6,Table2[[#This Row],[Gap]:[Gap]],"")</f>
        <v/>
      </c>
      <c r="D2251" s="20" t="str" cm="1">
        <f t="array" ref="D2251">IF(Table2[[#This Row],[Nodes]:[Nodes]]=7,Table2[[#This Row],[Gap]:[Gap]],"")</f>
        <v/>
      </c>
    </row>
    <row r="2252" spans="1:4">
      <c r="A2252" s="20" t="str" cm="1">
        <f t="array" ref="A2252">IF(Table2[[#This Row],[Nodes]:[Nodes]]=4,Table2[[#This Row],[Gap]:[Gap]],"")</f>
        <v/>
      </c>
      <c r="B2252" s="20" t="str" cm="1">
        <f t="array" ref="B2252">IF(Table2[[#This Row],[Nodes]:[Nodes]]=5,Table2[[#This Row],[Gap]:[Gap]],"")</f>
        <v/>
      </c>
      <c r="C2252" s="20" t="str" cm="1">
        <f t="array" ref="C2252">IF(Table2[[#This Row],[Nodes]:[Nodes]]=6,Table2[[#This Row],[Gap]:[Gap]],"")</f>
        <v/>
      </c>
      <c r="D2252" s="20" t="str" cm="1">
        <f t="array" ref="D2252">IF(Table2[[#This Row],[Nodes]:[Nodes]]=7,Table2[[#This Row],[Gap]:[Gap]],"")</f>
        <v/>
      </c>
    </row>
    <row r="2253" spans="1:4">
      <c r="A2253" s="20" t="str" cm="1">
        <f t="array" ref="A2253">IF(Table2[[#This Row],[Nodes]:[Nodes]]=4,Table2[[#This Row],[Gap]:[Gap]],"")</f>
        <v/>
      </c>
      <c r="B2253" s="20" t="str" cm="1">
        <f t="array" ref="B2253">IF(Table2[[#This Row],[Nodes]:[Nodes]]=5,Table2[[#This Row],[Gap]:[Gap]],"")</f>
        <v/>
      </c>
      <c r="C2253" s="20" t="str" cm="1">
        <f t="array" ref="C2253">IF(Table2[[#This Row],[Nodes]:[Nodes]]=6,Table2[[#This Row],[Gap]:[Gap]],"")</f>
        <v/>
      </c>
      <c r="D2253" s="20" t="str" cm="1">
        <f t="array" ref="D2253">IF(Table2[[#This Row],[Nodes]:[Nodes]]=7,Table2[[#This Row],[Gap]:[Gap]],"")</f>
        <v/>
      </c>
    </row>
    <row r="2254" spans="1:4">
      <c r="A2254" s="20" t="str" cm="1">
        <f t="array" ref="A2254">IF(Table2[[#This Row],[Nodes]:[Nodes]]=4,Table2[[#This Row],[Gap]:[Gap]],"")</f>
        <v/>
      </c>
      <c r="B2254" s="20" t="str" cm="1">
        <f t="array" ref="B2254">IF(Table2[[#This Row],[Nodes]:[Nodes]]=5,Table2[[#This Row],[Gap]:[Gap]],"")</f>
        <v/>
      </c>
      <c r="C2254" s="20" t="str" cm="1">
        <f t="array" ref="C2254">IF(Table2[[#This Row],[Nodes]:[Nodes]]=6,Table2[[#This Row],[Gap]:[Gap]],"")</f>
        <v/>
      </c>
      <c r="D2254" s="20" t="str" cm="1">
        <f t="array" ref="D2254">IF(Table2[[#This Row],[Nodes]:[Nodes]]=7,Table2[[#This Row],[Gap]:[Gap]],"")</f>
        <v/>
      </c>
    </row>
    <row r="2255" spans="1:4">
      <c r="A2255" s="20" t="str" cm="1">
        <f t="array" ref="A2255">IF(Table2[[#This Row],[Nodes]:[Nodes]]=4,Table2[[#This Row],[Gap]:[Gap]],"")</f>
        <v/>
      </c>
      <c r="B2255" s="20" t="str" cm="1">
        <f t="array" ref="B2255">IF(Table2[[#This Row],[Nodes]:[Nodes]]=5,Table2[[#This Row],[Gap]:[Gap]],"")</f>
        <v/>
      </c>
      <c r="C2255" s="20" t="str" cm="1">
        <f t="array" ref="C2255">IF(Table2[[#This Row],[Nodes]:[Nodes]]=6,Table2[[#This Row],[Gap]:[Gap]],"")</f>
        <v/>
      </c>
      <c r="D2255" s="20" t="str" cm="1">
        <f t="array" ref="D2255">IF(Table2[[#This Row],[Nodes]:[Nodes]]=7,Table2[[#This Row],[Gap]:[Gap]],"")</f>
        <v/>
      </c>
    </row>
    <row r="2256" spans="1:4">
      <c r="A2256" s="20" t="str" cm="1">
        <f t="array" ref="A2256">IF(Table2[[#This Row],[Nodes]:[Nodes]]=4,Table2[[#This Row],[Gap]:[Gap]],"")</f>
        <v/>
      </c>
      <c r="B2256" s="20" t="str" cm="1">
        <f t="array" ref="B2256">IF(Table2[[#This Row],[Nodes]:[Nodes]]=5,Table2[[#This Row],[Gap]:[Gap]],"")</f>
        <v/>
      </c>
      <c r="C2256" s="20" t="str" cm="1">
        <f t="array" ref="C2256">IF(Table2[[#This Row],[Nodes]:[Nodes]]=6,Table2[[#This Row],[Gap]:[Gap]],"")</f>
        <v/>
      </c>
      <c r="D2256" s="20" t="str" cm="1">
        <f t="array" ref="D2256">IF(Table2[[#This Row],[Nodes]:[Nodes]]=7,Table2[[#This Row],[Gap]:[Gap]],"")</f>
        <v/>
      </c>
    </row>
    <row r="2257" spans="1:4">
      <c r="A2257" s="20" t="str" cm="1">
        <f t="array" ref="A2257">IF(Table2[[#This Row],[Nodes]:[Nodes]]=4,Table2[[#This Row],[Gap]:[Gap]],"")</f>
        <v/>
      </c>
      <c r="B2257" s="20" t="str" cm="1">
        <f t="array" ref="B2257">IF(Table2[[#This Row],[Nodes]:[Nodes]]=5,Table2[[#This Row],[Gap]:[Gap]],"")</f>
        <v/>
      </c>
      <c r="C2257" s="20" t="str" cm="1">
        <f t="array" ref="C2257">IF(Table2[[#This Row],[Nodes]:[Nodes]]=6,Table2[[#This Row],[Gap]:[Gap]],"")</f>
        <v/>
      </c>
      <c r="D2257" s="20" t="str" cm="1">
        <f t="array" ref="D2257">IF(Table2[[#This Row],[Nodes]:[Nodes]]=7,Table2[[#This Row],[Gap]:[Gap]],"")</f>
        <v/>
      </c>
    </row>
    <row r="2258" spans="1:4">
      <c r="A2258" s="20" t="str" cm="1">
        <f t="array" ref="A2258">IF(Table2[[#This Row],[Nodes]:[Nodes]]=4,Table2[[#This Row],[Gap]:[Gap]],"")</f>
        <v/>
      </c>
      <c r="B2258" s="20" t="str" cm="1">
        <f t="array" ref="B2258">IF(Table2[[#This Row],[Nodes]:[Nodes]]=5,Table2[[#This Row],[Gap]:[Gap]],"")</f>
        <v/>
      </c>
      <c r="C2258" s="20" t="str" cm="1">
        <f t="array" ref="C2258">IF(Table2[[#This Row],[Nodes]:[Nodes]]=6,Table2[[#This Row],[Gap]:[Gap]],"")</f>
        <v/>
      </c>
      <c r="D2258" s="20" t="str" cm="1">
        <f t="array" ref="D2258">IF(Table2[[#This Row],[Nodes]:[Nodes]]=7,Table2[[#This Row],[Gap]:[Gap]],"")</f>
        <v/>
      </c>
    </row>
    <row r="2259" spans="1:4">
      <c r="A2259" s="20" t="str" cm="1">
        <f t="array" ref="A2259">IF(Table2[[#This Row],[Nodes]:[Nodes]]=4,Table2[[#This Row],[Gap]:[Gap]],"")</f>
        <v/>
      </c>
      <c r="B2259" s="20" t="str" cm="1">
        <f t="array" ref="B2259">IF(Table2[[#This Row],[Nodes]:[Nodes]]=5,Table2[[#This Row],[Gap]:[Gap]],"")</f>
        <v/>
      </c>
      <c r="C2259" s="20" t="str" cm="1">
        <f t="array" ref="C2259">IF(Table2[[#This Row],[Nodes]:[Nodes]]=6,Table2[[#This Row],[Gap]:[Gap]],"")</f>
        <v/>
      </c>
      <c r="D2259" s="20" t="str" cm="1">
        <f t="array" ref="D2259">IF(Table2[[#This Row],[Nodes]:[Nodes]]=7,Table2[[#This Row],[Gap]:[Gap]],"")</f>
        <v/>
      </c>
    </row>
    <row r="2260" spans="1:4">
      <c r="A2260" s="20" t="str" cm="1">
        <f t="array" ref="A2260">IF(Table2[[#This Row],[Nodes]:[Nodes]]=4,Table2[[#This Row],[Gap]:[Gap]],"")</f>
        <v/>
      </c>
      <c r="B2260" s="20" t="str" cm="1">
        <f t="array" ref="B2260">IF(Table2[[#This Row],[Nodes]:[Nodes]]=5,Table2[[#This Row],[Gap]:[Gap]],"")</f>
        <v/>
      </c>
      <c r="C2260" s="20" t="str" cm="1">
        <f t="array" ref="C2260">IF(Table2[[#This Row],[Nodes]:[Nodes]]=6,Table2[[#This Row],[Gap]:[Gap]],"")</f>
        <v/>
      </c>
      <c r="D2260" s="20" t="str" cm="1">
        <f t="array" ref="D2260">IF(Table2[[#This Row],[Nodes]:[Nodes]]=7,Table2[[#This Row],[Gap]:[Gap]],"")</f>
        <v/>
      </c>
    </row>
    <row r="2261" spans="1:4">
      <c r="A2261" s="20" t="str" cm="1">
        <f t="array" ref="A2261">IF(Table2[[#This Row],[Nodes]:[Nodes]]=4,Table2[[#This Row],[Gap]:[Gap]],"")</f>
        <v/>
      </c>
      <c r="B2261" s="20" t="str" cm="1">
        <f t="array" ref="B2261">IF(Table2[[#This Row],[Nodes]:[Nodes]]=5,Table2[[#This Row],[Gap]:[Gap]],"")</f>
        <v/>
      </c>
      <c r="C2261" s="20" t="str" cm="1">
        <f t="array" ref="C2261">IF(Table2[[#This Row],[Nodes]:[Nodes]]=6,Table2[[#This Row],[Gap]:[Gap]],"")</f>
        <v/>
      </c>
      <c r="D2261" s="20" t="str" cm="1">
        <f t="array" ref="D2261">IF(Table2[[#This Row],[Nodes]:[Nodes]]=7,Table2[[#This Row],[Gap]:[Gap]],"")</f>
        <v/>
      </c>
    </row>
    <row r="2262" spans="1:4">
      <c r="A2262" s="20" t="str" cm="1">
        <f t="array" ref="A2262">IF(Table2[[#This Row],[Nodes]:[Nodes]]=4,Table2[[#This Row],[Gap]:[Gap]],"")</f>
        <v/>
      </c>
      <c r="B2262" s="20" t="str" cm="1">
        <f t="array" ref="B2262">IF(Table2[[#This Row],[Nodes]:[Nodes]]=5,Table2[[#This Row],[Gap]:[Gap]],"")</f>
        <v/>
      </c>
      <c r="C2262" s="20" t="str" cm="1">
        <f t="array" ref="C2262">IF(Table2[[#This Row],[Nodes]:[Nodes]]=6,Table2[[#This Row],[Gap]:[Gap]],"")</f>
        <v/>
      </c>
      <c r="D2262" s="20" t="str" cm="1">
        <f t="array" ref="D2262">IF(Table2[[#This Row],[Nodes]:[Nodes]]=7,Table2[[#This Row],[Gap]:[Gap]],"")</f>
        <v/>
      </c>
    </row>
    <row r="2263" spans="1:4">
      <c r="A2263" s="20" t="str" cm="1">
        <f t="array" ref="A2263">IF(Table2[[#This Row],[Nodes]:[Nodes]]=4,Table2[[#This Row],[Gap]:[Gap]],"")</f>
        <v/>
      </c>
      <c r="B2263" s="20" t="str" cm="1">
        <f t="array" ref="B2263">IF(Table2[[#This Row],[Nodes]:[Nodes]]=5,Table2[[#This Row],[Gap]:[Gap]],"")</f>
        <v/>
      </c>
      <c r="C2263" s="20" t="str" cm="1">
        <f t="array" ref="C2263">IF(Table2[[#This Row],[Nodes]:[Nodes]]=6,Table2[[#This Row],[Gap]:[Gap]],"")</f>
        <v/>
      </c>
      <c r="D2263" s="20" t="str" cm="1">
        <f t="array" ref="D2263">IF(Table2[[#This Row],[Nodes]:[Nodes]]=7,Table2[[#This Row],[Gap]:[Gap]],"")</f>
        <v/>
      </c>
    </row>
    <row r="2264" spans="1:4">
      <c r="A2264" s="20" t="str" cm="1">
        <f t="array" ref="A2264">IF(Table2[[#This Row],[Nodes]:[Nodes]]=4,Table2[[#This Row],[Gap]:[Gap]],"")</f>
        <v/>
      </c>
      <c r="B2264" s="20" t="str" cm="1">
        <f t="array" ref="B2264">IF(Table2[[#This Row],[Nodes]:[Nodes]]=5,Table2[[#This Row],[Gap]:[Gap]],"")</f>
        <v/>
      </c>
      <c r="C2264" s="20" t="str" cm="1">
        <f t="array" ref="C2264">IF(Table2[[#This Row],[Nodes]:[Nodes]]=6,Table2[[#This Row],[Gap]:[Gap]],"")</f>
        <v/>
      </c>
      <c r="D2264" s="20" t="str" cm="1">
        <f t="array" ref="D2264">IF(Table2[[#This Row],[Nodes]:[Nodes]]=7,Table2[[#This Row],[Gap]:[Gap]],"")</f>
        <v/>
      </c>
    </row>
    <row r="2265" spans="1:4">
      <c r="A2265" s="20" t="str" cm="1">
        <f t="array" ref="A2265">IF(Table2[[#This Row],[Nodes]:[Nodes]]=4,Table2[[#This Row],[Gap]:[Gap]],"")</f>
        <v/>
      </c>
      <c r="B2265" s="20" t="str" cm="1">
        <f t="array" ref="B2265">IF(Table2[[#This Row],[Nodes]:[Nodes]]=5,Table2[[#This Row],[Gap]:[Gap]],"")</f>
        <v/>
      </c>
      <c r="C2265" s="20" t="str" cm="1">
        <f t="array" ref="C2265">IF(Table2[[#This Row],[Nodes]:[Nodes]]=6,Table2[[#This Row],[Gap]:[Gap]],"")</f>
        <v/>
      </c>
      <c r="D2265" s="20" t="str" cm="1">
        <f t="array" ref="D2265">IF(Table2[[#This Row],[Nodes]:[Nodes]]=7,Table2[[#This Row],[Gap]:[Gap]],"")</f>
        <v/>
      </c>
    </row>
    <row r="2266" spans="1:4">
      <c r="A2266" s="20" t="str" cm="1">
        <f t="array" ref="A2266">IF(Table2[[#This Row],[Nodes]:[Nodes]]=4,Table2[[#This Row],[Gap]:[Gap]],"")</f>
        <v/>
      </c>
      <c r="B2266" s="20" t="str" cm="1">
        <f t="array" ref="B2266">IF(Table2[[#This Row],[Nodes]:[Nodes]]=5,Table2[[#This Row],[Gap]:[Gap]],"")</f>
        <v/>
      </c>
      <c r="C2266" s="20" t="str" cm="1">
        <f t="array" ref="C2266">IF(Table2[[#This Row],[Nodes]:[Nodes]]=6,Table2[[#This Row],[Gap]:[Gap]],"")</f>
        <v/>
      </c>
      <c r="D2266" s="20" t="str" cm="1">
        <f t="array" ref="D2266">IF(Table2[[#This Row],[Nodes]:[Nodes]]=7,Table2[[#This Row],[Gap]:[Gap]],"")</f>
        <v/>
      </c>
    </row>
    <row r="2267" spans="1:4">
      <c r="A2267" s="20" t="str" cm="1">
        <f t="array" ref="A2267">IF(Table2[[#This Row],[Nodes]:[Nodes]]=4,Table2[[#This Row],[Gap]:[Gap]],"")</f>
        <v/>
      </c>
      <c r="B2267" s="20" t="str" cm="1">
        <f t="array" ref="B2267">IF(Table2[[#This Row],[Nodes]:[Nodes]]=5,Table2[[#This Row],[Gap]:[Gap]],"")</f>
        <v/>
      </c>
      <c r="C2267" s="20" t="str" cm="1">
        <f t="array" ref="C2267">IF(Table2[[#This Row],[Nodes]:[Nodes]]=6,Table2[[#This Row],[Gap]:[Gap]],"")</f>
        <v/>
      </c>
      <c r="D2267" s="20" t="str" cm="1">
        <f t="array" ref="D2267">IF(Table2[[#This Row],[Nodes]:[Nodes]]=7,Table2[[#This Row],[Gap]:[Gap]],"")</f>
        <v/>
      </c>
    </row>
    <row r="2268" spans="1:4">
      <c r="A2268" s="20" t="str" cm="1">
        <f t="array" ref="A2268">IF(Table2[[#This Row],[Nodes]:[Nodes]]=4,Table2[[#This Row],[Gap]:[Gap]],"")</f>
        <v/>
      </c>
      <c r="B2268" s="20" t="str" cm="1">
        <f t="array" ref="B2268">IF(Table2[[#This Row],[Nodes]:[Nodes]]=5,Table2[[#This Row],[Gap]:[Gap]],"")</f>
        <v/>
      </c>
      <c r="C2268" s="20" t="str" cm="1">
        <f t="array" ref="C2268">IF(Table2[[#This Row],[Nodes]:[Nodes]]=6,Table2[[#This Row],[Gap]:[Gap]],"")</f>
        <v/>
      </c>
      <c r="D2268" s="20" t="str" cm="1">
        <f t="array" ref="D2268">IF(Table2[[#This Row],[Nodes]:[Nodes]]=7,Table2[[#This Row],[Gap]:[Gap]],"")</f>
        <v/>
      </c>
    </row>
    <row r="2269" spans="1:4">
      <c r="A2269" s="20" t="str" cm="1">
        <f t="array" ref="A2269">IF(Table2[[#This Row],[Nodes]:[Nodes]]=4,Table2[[#This Row],[Gap]:[Gap]],"")</f>
        <v/>
      </c>
      <c r="B2269" s="20" t="str" cm="1">
        <f t="array" ref="B2269">IF(Table2[[#This Row],[Nodes]:[Nodes]]=5,Table2[[#This Row],[Gap]:[Gap]],"")</f>
        <v/>
      </c>
      <c r="C2269" s="20" t="str" cm="1">
        <f t="array" ref="C2269">IF(Table2[[#This Row],[Nodes]:[Nodes]]=6,Table2[[#This Row],[Gap]:[Gap]],"")</f>
        <v/>
      </c>
      <c r="D2269" s="20" t="str" cm="1">
        <f t="array" ref="D2269">IF(Table2[[#This Row],[Nodes]:[Nodes]]=7,Table2[[#This Row],[Gap]:[Gap]],"")</f>
        <v/>
      </c>
    </row>
    <row r="2270" spans="1:4">
      <c r="A2270" s="20" t="str" cm="1">
        <f t="array" ref="A2270">IF(Table2[[#This Row],[Nodes]:[Nodes]]=4,Table2[[#This Row],[Gap]:[Gap]],"")</f>
        <v/>
      </c>
      <c r="B2270" s="20" t="str" cm="1">
        <f t="array" ref="B2270">IF(Table2[[#This Row],[Nodes]:[Nodes]]=5,Table2[[#This Row],[Gap]:[Gap]],"")</f>
        <v/>
      </c>
      <c r="C2270" s="20" t="str" cm="1">
        <f t="array" ref="C2270">IF(Table2[[#This Row],[Nodes]:[Nodes]]=6,Table2[[#This Row],[Gap]:[Gap]],"")</f>
        <v/>
      </c>
      <c r="D2270" s="20" t="str" cm="1">
        <f t="array" ref="D2270">IF(Table2[[#This Row],[Nodes]:[Nodes]]=7,Table2[[#This Row],[Gap]:[Gap]],"")</f>
        <v/>
      </c>
    </row>
    <row r="2271" spans="1:4">
      <c r="A2271" s="20" t="str" cm="1">
        <f t="array" ref="A2271">IF(Table2[[#This Row],[Nodes]:[Nodes]]=4,Table2[[#This Row],[Gap]:[Gap]],"")</f>
        <v/>
      </c>
      <c r="B2271" s="20" t="str" cm="1">
        <f t="array" ref="B2271">IF(Table2[[#This Row],[Nodes]:[Nodes]]=5,Table2[[#This Row],[Gap]:[Gap]],"")</f>
        <v/>
      </c>
      <c r="C2271" s="20" t="str" cm="1">
        <f t="array" ref="C2271">IF(Table2[[#This Row],[Nodes]:[Nodes]]=6,Table2[[#This Row],[Gap]:[Gap]],"")</f>
        <v/>
      </c>
      <c r="D2271" s="20" t="str" cm="1">
        <f t="array" ref="D2271">IF(Table2[[#This Row],[Nodes]:[Nodes]]=7,Table2[[#This Row],[Gap]:[Gap]],"")</f>
        <v/>
      </c>
    </row>
    <row r="2272" spans="1:4">
      <c r="A2272" s="20" t="str" cm="1">
        <f t="array" ref="A2272">IF(Table2[[#This Row],[Nodes]:[Nodes]]=4,Table2[[#This Row],[Gap]:[Gap]],"")</f>
        <v/>
      </c>
      <c r="B2272" s="20" t="str" cm="1">
        <f t="array" ref="B2272">IF(Table2[[#This Row],[Nodes]:[Nodes]]=5,Table2[[#This Row],[Gap]:[Gap]],"")</f>
        <v/>
      </c>
      <c r="C2272" s="20" t="str" cm="1">
        <f t="array" ref="C2272">IF(Table2[[#This Row],[Nodes]:[Nodes]]=6,Table2[[#This Row],[Gap]:[Gap]],"")</f>
        <v/>
      </c>
      <c r="D2272" s="20" t="str" cm="1">
        <f t="array" ref="D2272">IF(Table2[[#This Row],[Nodes]:[Nodes]]=7,Table2[[#This Row],[Gap]:[Gap]],"")</f>
        <v/>
      </c>
    </row>
    <row r="2273" spans="1:4">
      <c r="A2273" s="20" t="str" cm="1">
        <f t="array" ref="A2273">IF(Table2[[#This Row],[Nodes]:[Nodes]]=4,Table2[[#This Row],[Gap]:[Gap]],"")</f>
        <v/>
      </c>
      <c r="B2273" s="20" t="str" cm="1">
        <f t="array" ref="B2273">IF(Table2[[#This Row],[Nodes]:[Nodes]]=5,Table2[[#This Row],[Gap]:[Gap]],"")</f>
        <v/>
      </c>
      <c r="C2273" s="20" t="str" cm="1">
        <f t="array" ref="C2273">IF(Table2[[#This Row],[Nodes]:[Nodes]]=6,Table2[[#This Row],[Gap]:[Gap]],"")</f>
        <v/>
      </c>
      <c r="D2273" s="20" t="str" cm="1">
        <f t="array" ref="D2273">IF(Table2[[#This Row],[Nodes]:[Nodes]]=7,Table2[[#This Row],[Gap]:[Gap]],"")</f>
        <v/>
      </c>
    </row>
    <row r="2274" spans="1:4">
      <c r="A2274" s="20" t="str" cm="1">
        <f t="array" ref="A2274">IF(Table2[[#This Row],[Nodes]:[Nodes]]=4,Table2[[#This Row],[Gap]:[Gap]],"")</f>
        <v/>
      </c>
      <c r="B2274" s="20" t="str" cm="1">
        <f t="array" ref="B2274">IF(Table2[[#This Row],[Nodes]:[Nodes]]=5,Table2[[#This Row],[Gap]:[Gap]],"")</f>
        <v/>
      </c>
      <c r="C2274" s="20" t="str" cm="1">
        <f t="array" ref="C2274">IF(Table2[[#This Row],[Nodes]:[Nodes]]=6,Table2[[#This Row],[Gap]:[Gap]],"")</f>
        <v/>
      </c>
      <c r="D2274" s="20" t="str" cm="1">
        <f t="array" ref="D2274">IF(Table2[[#This Row],[Nodes]:[Nodes]]=7,Table2[[#This Row],[Gap]:[Gap]],"")</f>
        <v/>
      </c>
    </row>
    <row r="2275" spans="1:4">
      <c r="A2275" s="20" t="str" cm="1">
        <f t="array" ref="A2275">IF(Table2[[#This Row],[Nodes]:[Nodes]]=4,Table2[[#This Row],[Gap]:[Gap]],"")</f>
        <v/>
      </c>
      <c r="B2275" s="20" t="str" cm="1">
        <f t="array" ref="B2275">IF(Table2[[#This Row],[Nodes]:[Nodes]]=5,Table2[[#This Row],[Gap]:[Gap]],"")</f>
        <v/>
      </c>
      <c r="C2275" s="20" t="str" cm="1">
        <f t="array" ref="C2275">IF(Table2[[#This Row],[Nodes]:[Nodes]]=6,Table2[[#This Row],[Gap]:[Gap]],"")</f>
        <v/>
      </c>
      <c r="D2275" s="20" t="str" cm="1">
        <f t="array" ref="D2275">IF(Table2[[#This Row],[Nodes]:[Nodes]]=7,Table2[[#This Row],[Gap]:[Gap]],"")</f>
        <v/>
      </c>
    </row>
    <row r="2276" spans="1:4">
      <c r="A2276" s="20" t="str" cm="1">
        <f t="array" ref="A2276">IF(Table2[[#This Row],[Nodes]:[Nodes]]=4,Table2[[#This Row],[Gap]:[Gap]],"")</f>
        <v/>
      </c>
      <c r="B2276" s="20" t="str" cm="1">
        <f t="array" ref="B2276">IF(Table2[[#This Row],[Nodes]:[Nodes]]=5,Table2[[#This Row],[Gap]:[Gap]],"")</f>
        <v/>
      </c>
      <c r="C2276" s="20" t="str" cm="1">
        <f t="array" ref="C2276">IF(Table2[[#This Row],[Nodes]:[Nodes]]=6,Table2[[#This Row],[Gap]:[Gap]],"")</f>
        <v/>
      </c>
      <c r="D2276" s="20" t="str" cm="1">
        <f t="array" ref="D2276">IF(Table2[[#This Row],[Nodes]:[Nodes]]=7,Table2[[#This Row],[Gap]:[Gap]],"")</f>
        <v/>
      </c>
    </row>
    <row r="2277" spans="1:4">
      <c r="A2277" s="20" t="str" cm="1">
        <f t="array" ref="A2277">IF(Table2[[#This Row],[Nodes]:[Nodes]]=4,Table2[[#This Row],[Gap]:[Gap]],"")</f>
        <v/>
      </c>
      <c r="B2277" s="20" t="str" cm="1">
        <f t="array" ref="B2277">IF(Table2[[#This Row],[Nodes]:[Nodes]]=5,Table2[[#This Row],[Gap]:[Gap]],"")</f>
        <v/>
      </c>
      <c r="C2277" s="20" t="str" cm="1">
        <f t="array" ref="C2277">IF(Table2[[#This Row],[Nodes]:[Nodes]]=6,Table2[[#This Row],[Gap]:[Gap]],"")</f>
        <v/>
      </c>
      <c r="D2277" s="20" t="str" cm="1">
        <f t="array" ref="D2277">IF(Table2[[#This Row],[Nodes]:[Nodes]]=7,Table2[[#This Row],[Gap]:[Gap]],"")</f>
        <v/>
      </c>
    </row>
    <row r="2278" spans="1:4">
      <c r="A2278" s="20" t="str" cm="1">
        <f t="array" ref="A2278">IF(Table2[[#This Row],[Nodes]:[Nodes]]=4,Table2[[#This Row],[Gap]:[Gap]],"")</f>
        <v/>
      </c>
      <c r="B2278" s="20" t="str" cm="1">
        <f t="array" ref="B2278">IF(Table2[[#This Row],[Nodes]:[Nodes]]=5,Table2[[#This Row],[Gap]:[Gap]],"")</f>
        <v/>
      </c>
      <c r="C2278" s="20" t="str" cm="1">
        <f t="array" ref="C2278">IF(Table2[[#This Row],[Nodes]:[Nodes]]=6,Table2[[#This Row],[Gap]:[Gap]],"")</f>
        <v/>
      </c>
      <c r="D2278" s="20" t="str" cm="1">
        <f t="array" ref="D2278">IF(Table2[[#This Row],[Nodes]:[Nodes]]=7,Table2[[#This Row],[Gap]:[Gap]],"")</f>
        <v/>
      </c>
    </row>
    <row r="2279" spans="1:4">
      <c r="A2279" s="20" t="str" cm="1">
        <f t="array" ref="A2279">IF(Table2[[#This Row],[Nodes]:[Nodes]]=4,Table2[[#This Row],[Gap]:[Gap]],"")</f>
        <v/>
      </c>
      <c r="B2279" s="20" t="str" cm="1">
        <f t="array" ref="B2279">IF(Table2[[#This Row],[Nodes]:[Nodes]]=5,Table2[[#This Row],[Gap]:[Gap]],"")</f>
        <v/>
      </c>
      <c r="C2279" s="20" t="str" cm="1">
        <f t="array" ref="C2279">IF(Table2[[#This Row],[Nodes]:[Nodes]]=6,Table2[[#This Row],[Gap]:[Gap]],"")</f>
        <v/>
      </c>
      <c r="D2279" s="20" t="str" cm="1">
        <f t="array" ref="D2279">IF(Table2[[#This Row],[Nodes]:[Nodes]]=7,Table2[[#This Row],[Gap]:[Gap]],"")</f>
        <v/>
      </c>
    </row>
    <row r="2280" spans="1:4">
      <c r="A2280" s="20" t="str" cm="1">
        <f t="array" ref="A2280">IF(Table2[[#This Row],[Nodes]:[Nodes]]=4,Table2[[#This Row],[Gap]:[Gap]],"")</f>
        <v/>
      </c>
      <c r="B2280" s="20" t="str" cm="1">
        <f t="array" ref="B2280">IF(Table2[[#This Row],[Nodes]:[Nodes]]=5,Table2[[#This Row],[Gap]:[Gap]],"")</f>
        <v/>
      </c>
      <c r="C2280" s="20" t="str" cm="1">
        <f t="array" ref="C2280">IF(Table2[[#This Row],[Nodes]:[Nodes]]=6,Table2[[#This Row],[Gap]:[Gap]],"")</f>
        <v/>
      </c>
      <c r="D2280" s="20" t="str" cm="1">
        <f t="array" ref="D2280">IF(Table2[[#This Row],[Nodes]:[Nodes]]=7,Table2[[#This Row],[Gap]:[Gap]],"")</f>
        <v/>
      </c>
    </row>
    <row r="2281" spans="1:4">
      <c r="A2281" s="20" t="str" cm="1">
        <f t="array" ref="A2281">IF(Table2[[#This Row],[Nodes]:[Nodes]]=4,Table2[[#This Row],[Gap]:[Gap]],"")</f>
        <v/>
      </c>
      <c r="B2281" s="20" t="str" cm="1">
        <f t="array" ref="B2281">IF(Table2[[#This Row],[Nodes]:[Nodes]]=5,Table2[[#This Row],[Gap]:[Gap]],"")</f>
        <v/>
      </c>
      <c r="C2281" s="20" t="str" cm="1">
        <f t="array" ref="C2281">IF(Table2[[#This Row],[Nodes]:[Nodes]]=6,Table2[[#This Row],[Gap]:[Gap]],"")</f>
        <v/>
      </c>
      <c r="D2281" s="20" t="str" cm="1">
        <f t="array" ref="D2281">IF(Table2[[#This Row],[Nodes]:[Nodes]]=7,Table2[[#This Row],[Gap]:[Gap]],"")</f>
        <v/>
      </c>
    </row>
    <row r="2282" spans="1:4">
      <c r="A2282" s="20" t="str" cm="1">
        <f t="array" ref="A2282">IF(Table2[[#This Row],[Nodes]:[Nodes]]=4,Table2[[#This Row],[Gap]:[Gap]],"")</f>
        <v/>
      </c>
      <c r="B2282" s="20" t="str" cm="1">
        <f t="array" ref="B2282">IF(Table2[[#This Row],[Nodes]:[Nodes]]=5,Table2[[#This Row],[Gap]:[Gap]],"")</f>
        <v/>
      </c>
      <c r="C2282" s="20" t="str" cm="1">
        <f t="array" ref="C2282">IF(Table2[[#This Row],[Nodes]:[Nodes]]=6,Table2[[#This Row],[Gap]:[Gap]],"")</f>
        <v/>
      </c>
      <c r="D2282" s="20" t="str" cm="1">
        <f t="array" ref="D2282">IF(Table2[[#This Row],[Nodes]:[Nodes]]=7,Table2[[#This Row],[Gap]:[Gap]],"")</f>
        <v/>
      </c>
    </row>
    <row r="2283" spans="1:4">
      <c r="A2283" s="20" t="str" cm="1">
        <f t="array" ref="A2283">IF(Table2[[#This Row],[Nodes]:[Nodes]]=4,Table2[[#This Row],[Gap]:[Gap]],"")</f>
        <v/>
      </c>
      <c r="B2283" s="20" t="str" cm="1">
        <f t="array" ref="B2283">IF(Table2[[#This Row],[Nodes]:[Nodes]]=5,Table2[[#This Row],[Gap]:[Gap]],"")</f>
        <v/>
      </c>
      <c r="C2283" s="20" t="str" cm="1">
        <f t="array" ref="C2283">IF(Table2[[#This Row],[Nodes]:[Nodes]]=6,Table2[[#This Row],[Gap]:[Gap]],"")</f>
        <v/>
      </c>
      <c r="D2283" s="20" t="str" cm="1">
        <f t="array" ref="D2283">IF(Table2[[#This Row],[Nodes]:[Nodes]]=7,Table2[[#This Row],[Gap]:[Gap]],"")</f>
        <v/>
      </c>
    </row>
    <row r="2284" spans="1:4">
      <c r="A2284" s="20" t="str" cm="1">
        <f t="array" ref="A2284">IF(Table2[[#This Row],[Nodes]:[Nodes]]=4,Table2[[#This Row],[Gap]:[Gap]],"")</f>
        <v/>
      </c>
      <c r="B2284" s="20" t="str" cm="1">
        <f t="array" ref="B2284">IF(Table2[[#This Row],[Nodes]:[Nodes]]=5,Table2[[#This Row],[Gap]:[Gap]],"")</f>
        <v/>
      </c>
      <c r="C2284" s="20" t="str" cm="1">
        <f t="array" ref="C2284">IF(Table2[[#This Row],[Nodes]:[Nodes]]=6,Table2[[#This Row],[Gap]:[Gap]],"")</f>
        <v/>
      </c>
      <c r="D2284" s="20" t="str" cm="1">
        <f t="array" ref="D2284">IF(Table2[[#This Row],[Nodes]:[Nodes]]=7,Table2[[#This Row],[Gap]:[Gap]],"")</f>
        <v/>
      </c>
    </row>
    <row r="2285" spans="1:4">
      <c r="A2285" s="20" t="str" cm="1">
        <f t="array" ref="A2285">IF(Table2[[#This Row],[Nodes]:[Nodes]]=4,Table2[[#This Row],[Gap]:[Gap]],"")</f>
        <v/>
      </c>
      <c r="B2285" s="20" t="str" cm="1">
        <f t="array" ref="B2285">IF(Table2[[#This Row],[Nodes]:[Nodes]]=5,Table2[[#This Row],[Gap]:[Gap]],"")</f>
        <v/>
      </c>
      <c r="C2285" s="20" t="str" cm="1">
        <f t="array" ref="C2285">IF(Table2[[#This Row],[Nodes]:[Nodes]]=6,Table2[[#This Row],[Gap]:[Gap]],"")</f>
        <v/>
      </c>
      <c r="D2285" s="20" t="str" cm="1">
        <f t="array" ref="D2285">IF(Table2[[#This Row],[Nodes]:[Nodes]]=7,Table2[[#This Row],[Gap]:[Gap]],"")</f>
        <v/>
      </c>
    </row>
    <row r="2286" spans="1:4">
      <c r="A2286" s="20" t="str" cm="1">
        <f t="array" ref="A2286">IF(Table2[[#This Row],[Nodes]:[Nodes]]=4,Table2[[#This Row],[Gap]:[Gap]],"")</f>
        <v/>
      </c>
      <c r="B2286" s="20" t="str" cm="1">
        <f t="array" ref="B2286">IF(Table2[[#This Row],[Nodes]:[Nodes]]=5,Table2[[#This Row],[Gap]:[Gap]],"")</f>
        <v/>
      </c>
      <c r="C2286" s="20" t="str" cm="1">
        <f t="array" ref="C2286">IF(Table2[[#This Row],[Nodes]:[Nodes]]=6,Table2[[#This Row],[Gap]:[Gap]],"")</f>
        <v/>
      </c>
      <c r="D2286" s="20" t="str" cm="1">
        <f t="array" ref="D2286">IF(Table2[[#This Row],[Nodes]:[Nodes]]=7,Table2[[#This Row],[Gap]:[Gap]],"")</f>
        <v/>
      </c>
    </row>
    <row r="2287" spans="1:4">
      <c r="A2287" s="20" t="str" cm="1">
        <f t="array" ref="A2287">IF(Table2[[#This Row],[Nodes]:[Nodes]]=4,Table2[[#This Row],[Gap]:[Gap]],"")</f>
        <v/>
      </c>
      <c r="B2287" s="20" t="str" cm="1">
        <f t="array" ref="B2287">IF(Table2[[#This Row],[Nodes]:[Nodes]]=5,Table2[[#This Row],[Gap]:[Gap]],"")</f>
        <v/>
      </c>
      <c r="C2287" s="20" t="str" cm="1">
        <f t="array" ref="C2287">IF(Table2[[#This Row],[Nodes]:[Nodes]]=6,Table2[[#This Row],[Gap]:[Gap]],"")</f>
        <v/>
      </c>
      <c r="D2287" s="20" t="str" cm="1">
        <f t="array" ref="D2287">IF(Table2[[#This Row],[Nodes]:[Nodes]]=7,Table2[[#This Row],[Gap]:[Gap]],"")</f>
        <v/>
      </c>
    </row>
    <row r="2288" spans="1:4">
      <c r="A2288" s="20" t="str" cm="1">
        <f t="array" ref="A2288">IF(Table2[[#This Row],[Nodes]:[Nodes]]=4,Table2[[#This Row],[Gap]:[Gap]],"")</f>
        <v/>
      </c>
      <c r="B2288" s="20" t="str" cm="1">
        <f t="array" ref="B2288">IF(Table2[[#This Row],[Nodes]:[Nodes]]=5,Table2[[#This Row],[Gap]:[Gap]],"")</f>
        <v/>
      </c>
      <c r="C2288" s="20" t="str" cm="1">
        <f t="array" ref="C2288">IF(Table2[[#This Row],[Nodes]:[Nodes]]=6,Table2[[#This Row],[Gap]:[Gap]],"")</f>
        <v/>
      </c>
      <c r="D2288" s="20" t="str" cm="1">
        <f t="array" ref="D2288">IF(Table2[[#This Row],[Nodes]:[Nodes]]=7,Table2[[#This Row],[Gap]:[Gap]],"")</f>
        <v/>
      </c>
    </row>
    <row r="2289" spans="1:4">
      <c r="A2289" s="20" t="str" cm="1">
        <f t="array" ref="A2289">IF(Table2[[#This Row],[Nodes]:[Nodes]]=4,Table2[[#This Row],[Gap]:[Gap]],"")</f>
        <v/>
      </c>
      <c r="B2289" s="20" t="str" cm="1">
        <f t="array" ref="B2289">IF(Table2[[#This Row],[Nodes]:[Nodes]]=5,Table2[[#This Row],[Gap]:[Gap]],"")</f>
        <v/>
      </c>
      <c r="C2289" s="20" t="str" cm="1">
        <f t="array" ref="C2289">IF(Table2[[#This Row],[Nodes]:[Nodes]]=6,Table2[[#This Row],[Gap]:[Gap]],"")</f>
        <v/>
      </c>
      <c r="D2289" s="20" t="str" cm="1">
        <f t="array" ref="D2289">IF(Table2[[#This Row],[Nodes]:[Nodes]]=7,Table2[[#This Row],[Gap]:[Gap]],"")</f>
        <v/>
      </c>
    </row>
    <row r="2290" spans="1:4">
      <c r="A2290" s="20" t="str" cm="1">
        <f t="array" ref="A2290">IF(Table2[[#This Row],[Nodes]:[Nodes]]=4,Table2[[#This Row],[Gap]:[Gap]],"")</f>
        <v/>
      </c>
      <c r="B2290" s="20" t="str" cm="1">
        <f t="array" ref="B2290">IF(Table2[[#This Row],[Nodes]:[Nodes]]=5,Table2[[#This Row],[Gap]:[Gap]],"")</f>
        <v/>
      </c>
      <c r="C2290" s="20" t="str" cm="1">
        <f t="array" ref="C2290">IF(Table2[[#This Row],[Nodes]:[Nodes]]=6,Table2[[#This Row],[Gap]:[Gap]],"")</f>
        <v/>
      </c>
      <c r="D2290" s="20" t="str" cm="1">
        <f t="array" ref="D2290">IF(Table2[[#This Row],[Nodes]:[Nodes]]=7,Table2[[#This Row],[Gap]:[Gap]],"")</f>
        <v/>
      </c>
    </row>
    <row r="2291" spans="1:4">
      <c r="A2291" s="20" t="str" cm="1">
        <f t="array" ref="A2291">IF(Table2[[#This Row],[Nodes]:[Nodes]]=4,Table2[[#This Row],[Gap]:[Gap]],"")</f>
        <v/>
      </c>
      <c r="B2291" s="20" t="str" cm="1">
        <f t="array" ref="B2291">IF(Table2[[#This Row],[Nodes]:[Nodes]]=5,Table2[[#This Row],[Gap]:[Gap]],"")</f>
        <v/>
      </c>
      <c r="C2291" s="20" t="str" cm="1">
        <f t="array" ref="C2291">IF(Table2[[#This Row],[Nodes]:[Nodes]]=6,Table2[[#This Row],[Gap]:[Gap]],"")</f>
        <v/>
      </c>
      <c r="D2291" s="20" t="str" cm="1">
        <f t="array" ref="D2291">IF(Table2[[#This Row],[Nodes]:[Nodes]]=7,Table2[[#This Row],[Gap]:[Gap]],"")</f>
        <v/>
      </c>
    </row>
    <row r="2292" spans="1:4">
      <c r="A2292" s="20" t="str" cm="1">
        <f t="array" ref="A2292">IF(Table2[[#This Row],[Nodes]:[Nodes]]=4,Table2[[#This Row],[Gap]:[Gap]],"")</f>
        <v/>
      </c>
      <c r="B2292" s="20" t="str" cm="1">
        <f t="array" ref="B2292">IF(Table2[[#This Row],[Nodes]:[Nodes]]=5,Table2[[#This Row],[Gap]:[Gap]],"")</f>
        <v/>
      </c>
      <c r="C2292" s="20" t="str" cm="1">
        <f t="array" ref="C2292">IF(Table2[[#This Row],[Nodes]:[Nodes]]=6,Table2[[#This Row],[Gap]:[Gap]],"")</f>
        <v/>
      </c>
      <c r="D2292" s="20" t="str" cm="1">
        <f t="array" ref="D2292">IF(Table2[[#This Row],[Nodes]:[Nodes]]=7,Table2[[#This Row],[Gap]:[Gap]],"")</f>
        <v/>
      </c>
    </row>
    <row r="2293" spans="1:4">
      <c r="A2293" s="20" t="str" cm="1">
        <f t="array" ref="A2293">IF(Table2[[#This Row],[Nodes]:[Nodes]]=4,Table2[[#This Row],[Gap]:[Gap]],"")</f>
        <v/>
      </c>
      <c r="B2293" s="20" t="str" cm="1">
        <f t="array" ref="B2293">IF(Table2[[#This Row],[Nodes]:[Nodes]]=5,Table2[[#This Row],[Gap]:[Gap]],"")</f>
        <v/>
      </c>
      <c r="C2293" s="20" t="str" cm="1">
        <f t="array" ref="C2293">IF(Table2[[#This Row],[Nodes]:[Nodes]]=6,Table2[[#This Row],[Gap]:[Gap]],"")</f>
        <v/>
      </c>
      <c r="D2293" s="20" t="str" cm="1">
        <f t="array" ref="D2293">IF(Table2[[#This Row],[Nodes]:[Nodes]]=7,Table2[[#This Row],[Gap]:[Gap]],"")</f>
        <v/>
      </c>
    </row>
    <row r="2294" spans="1:4">
      <c r="A2294" s="20" t="str" cm="1">
        <f t="array" ref="A2294">IF(Table2[[#This Row],[Nodes]:[Nodes]]=4,Table2[[#This Row],[Gap]:[Gap]],"")</f>
        <v/>
      </c>
      <c r="B2294" s="20" t="str" cm="1">
        <f t="array" ref="B2294">IF(Table2[[#This Row],[Nodes]:[Nodes]]=5,Table2[[#This Row],[Gap]:[Gap]],"")</f>
        <v/>
      </c>
      <c r="C2294" s="20" t="str" cm="1">
        <f t="array" ref="C2294">IF(Table2[[#This Row],[Nodes]:[Nodes]]=6,Table2[[#This Row],[Gap]:[Gap]],"")</f>
        <v/>
      </c>
      <c r="D2294" s="20" t="str" cm="1">
        <f t="array" ref="D2294">IF(Table2[[#This Row],[Nodes]:[Nodes]]=7,Table2[[#This Row],[Gap]:[Gap]],"")</f>
        <v/>
      </c>
    </row>
    <row r="2295" spans="1:4">
      <c r="A2295" s="20" t="str" cm="1">
        <f t="array" ref="A2295">IF(Table2[[#This Row],[Nodes]:[Nodes]]=4,Table2[[#This Row],[Gap]:[Gap]],"")</f>
        <v/>
      </c>
      <c r="B2295" s="20" t="str" cm="1">
        <f t="array" ref="B2295">IF(Table2[[#This Row],[Nodes]:[Nodes]]=5,Table2[[#This Row],[Gap]:[Gap]],"")</f>
        <v/>
      </c>
      <c r="C2295" s="20" t="str" cm="1">
        <f t="array" ref="C2295">IF(Table2[[#This Row],[Nodes]:[Nodes]]=6,Table2[[#This Row],[Gap]:[Gap]],"")</f>
        <v/>
      </c>
      <c r="D2295" s="20" t="str" cm="1">
        <f t="array" ref="D2295">IF(Table2[[#This Row],[Nodes]:[Nodes]]=7,Table2[[#This Row],[Gap]:[Gap]],"")</f>
        <v/>
      </c>
    </row>
    <row r="2296" spans="1:4">
      <c r="A2296" s="20" t="str" cm="1">
        <f t="array" ref="A2296">IF(Table2[[#This Row],[Nodes]:[Nodes]]=4,Table2[[#This Row],[Gap]:[Gap]],"")</f>
        <v/>
      </c>
      <c r="B2296" s="20" t="str" cm="1">
        <f t="array" ref="B2296">IF(Table2[[#This Row],[Nodes]:[Nodes]]=5,Table2[[#This Row],[Gap]:[Gap]],"")</f>
        <v/>
      </c>
      <c r="C2296" s="20" t="str" cm="1">
        <f t="array" ref="C2296">IF(Table2[[#This Row],[Nodes]:[Nodes]]=6,Table2[[#This Row],[Gap]:[Gap]],"")</f>
        <v/>
      </c>
      <c r="D2296" s="20" t="str" cm="1">
        <f t="array" ref="D2296">IF(Table2[[#This Row],[Nodes]:[Nodes]]=7,Table2[[#This Row],[Gap]:[Gap]],"")</f>
        <v/>
      </c>
    </row>
    <row r="2297" spans="1:4">
      <c r="A2297" s="20" t="str" cm="1">
        <f t="array" ref="A2297">IF(Table2[[#This Row],[Nodes]:[Nodes]]=4,Table2[[#This Row],[Gap]:[Gap]],"")</f>
        <v/>
      </c>
      <c r="B2297" s="20" t="str" cm="1">
        <f t="array" ref="B2297">IF(Table2[[#This Row],[Nodes]:[Nodes]]=5,Table2[[#This Row],[Gap]:[Gap]],"")</f>
        <v/>
      </c>
      <c r="C2297" s="20" t="str" cm="1">
        <f t="array" ref="C2297">IF(Table2[[#This Row],[Nodes]:[Nodes]]=6,Table2[[#This Row],[Gap]:[Gap]],"")</f>
        <v/>
      </c>
      <c r="D2297" s="20" t="str" cm="1">
        <f t="array" ref="D2297">IF(Table2[[#This Row],[Nodes]:[Nodes]]=7,Table2[[#This Row],[Gap]:[Gap]],"")</f>
        <v/>
      </c>
    </row>
    <row r="2298" spans="1:4">
      <c r="A2298" s="20" t="str" cm="1">
        <f t="array" ref="A2298">IF(Table2[[#This Row],[Nodes]:[Nodes]]=4,Table2[[#This Row],[Gap]:[Gap]],"")</f>
        <v/>
      </c>
      <c r="B2298" s="20" t="str" cm="1">
        <f t="array" ref="B2298">IF(Table2[[#This Row],[Nodes]:[Nodes]]=5,Table2[[#This Row],[Gap]:[Gap]],"")</f>
        <v/>
      </c>
      <c r="C2298" s="20" t="str" cm="1">
        <f t="array" ref="C2298">IF(Table2[[#This Row],[Nodes]:[Nodes]]=6,Table2[[#This Row],[Gap]:[Gap]],"")</f>
        <v/>
      </c>
      <c r="D2298" s="20" t="str" cm="1">
        <f t="array" ref="D2298">IF(Table2[[#This Row],[Nodes]:[Nodes]]=7,Table2[[#This Row],[Gap]:[Gap]],"")</f>
        <v/>
      </c>
    </row>
    <row r="2299" spans="1:4">
      <c r="A2299" s="20" t="str" cm="1">
        <f t="array" ref="A2299">IF(Table2[[#This Row],[Nodes]:[Nodes]]=4,Table2[[#This Row],[Gap]:[Gap]],"")</f>
        <v/>
      </c>
      <c r="B2299" s="20" t="str" cm="1">
        <f t="array" ref="B2299">IF(Table2[[#This Row],[Nodes]:[Nodes]]=5,Table2[[#This Row],[Gap]:[Gap]],"")</f>
        <v/>
      </c>
      <c r="C2299" s="20" t="str" cm="1">
        <f t="array" ref="C2299">IF(Table2[[#This Row],[Nodes]:[Nodes]]=6,Table2[[#This Row],[Gap]:[Gap]],"")</f>
        <v/>
      </c>
      <c r="D2299" s="20" t="str" cm="1">
        <f t="array" ref="D2299">IF(Table2[[#This Row],[Nodes]:[Nodes]]=7,Table2[[#This Row],[Gap]:[Gap]],"")</f>
        <v/>
      </c>
    </row>
    <row r="2300" spans="1:4">
      <c r="A2300" s="20" t="str" cm="1">
        <f t="array" ref="A2300">IF(Table2[[#This Row],[Nodes]:[Nodes]]=4,Table2[[#This Row],[Gap]:[Gap]],"")</f>
        <v/>
      </c>
      <c r="B2300" s="20" t="str" cm="1">
        <f t="array" ref="B2300">IF(Table2[[#This Row],[Nodes]:[Nodes]]=5,Table2[[#This Row],[Gap]:[Gap]],"")</f>
        <v/>
      </c>
      <c r="C2300" s="20" t="str" cm="1">
        <f t="array" ref="C2300">IF(Table2[[#This Row],[Nodes]:[Nodes]]=6,Table2[[#This Row],[Gap]:[Gap]],"")</f>
        <v/>
      </c>
      <c r="D2300" s="20" t="str" cm="1">
        <f t="array" ref="D2300">IF(Table2[[#This Row],[Nodes]:[Nodes]]=7,Table2[[#This Row],[Gap]:[Gap]],"")</f>
        <v/>
      </c>
    </row>
    <row r="2301" spans="1:4">
      <c r="A2301" s="20" t="str" cm="1">
        <f t="array" ref="A2301">IF(Table2[[#This Row],[Nodes]:[Nodes]]=4,Table2[[#This Row],[Gap]:[Gap]],"")</f>
        <v/>
      </c>
      <c r="B2301" s="20" t="str" cm="1">
        <f t="array" ref="B2301">IF(Table2[[#This Row],[Nodes]:[Nodes]]=5,Table2[[#This Row],[Gap]:[Gap]],"")</f>
        <v/>
      </c>
      <c r="C2301" s="20" t="str" cm="1">
        <f t="array" ref="C2301">IF(Table2[[#This Row],[Nodes]:[Nodes]]=6,Table2[[#This Row],[Gap]:[Gap]],"")</f>
        <v/>
      </c>
      <c r="D2301" s="20" t="str" cm="1">
        <f t="array" ref="D2301">IF(Table2[[#This Row],[Nodes]:[Nodes]]=7,Table2[[#This Row],[Gap]:[Gap]],"")</f>
        <v/>
      </c>
    </row>
    <row r="2302" spans="1:4">
      <c r="A2302" s="20" t="str" cm="1">
        <f t="array" ref="A2302">IF(Table2[[#This Row],[Nodes]:[Nodes]]=4,Table2[[#This Row],[Gap]:[Gap]],"")</f>
        <v/>
      </c>
      <c r="B2302" s="20" t="str" cm="1">
        <f t="array" ref="B2302">IF(Table2[[#This Row],[Nodes]:[Nodes]]=5,Table2[[#This Row],[Gap]:[Gap]],"")</f>
        <v/>
      </c>
      <c r="C2302" s="20" t="str" cm="1">
        <f t="array" ref="C2302">IF(Table2[[#This Row],[Nodes]:[Nodes]]=6,Table2[[#This Row],[Gap]:[Gap]],"")</f>
        <v/>
      </c>
      <c r="D2302" s="20" t="str" cm="1">
        <f t="array" ref="D2302">IF(Table2[[#This Row],[Nodes]:[Nodes]]=7,Table2[[#This Row],[Gap]:[Gap]],"")</f>
        <v/>
      </c>
    </row>
    <row r="2303" spans="1:4">
      <c r="A2303" s="20" t="str" cm="1">
        <f t="array" ref="A2303">IF(Table2[[#This Row],[Nodes]:[Nodes]]=4,Table2[[#This Row],[Gap]:[Gap]],"")</f>
        <v/>
      </c>
      <c r="B2303" s="20" t="str" cm="1">
        <f t="array" ref="B2303">IF(Table2[[#This Row],[Nodes]:[Nodes]]=5,Table2[[#This Row],[Gap]:[Gap]],"")</f>
        <v/>
      </c>
      <c r="C2303" s="20" t="str" cm="1">
        <f t="array" ref="C2303">IF(Table2[[#This Row],[Nodes]:[Nodes]]=6,Table2[[#This Row],[Gap]:[Gap]],"")</f>
        <v/>
      </c>
      <c r="D2303" s="20" t="str" cm="1">
        <f t="array" ref="D2303">IF(Table2[[#This Row],[Nodes]:[Nodes]]=7,Table2[[#This Row],[Gap]:[Gap]],"")</f>
        <v/>
      </c>
    </row>
    <row r="2304" spans="1:4">
      <c r="A2304" s="20" t="str" cm="1">
        <f t="array" ref="A2304">IF(Table2[[#This Row],[Nodes]:[Nodes]]=4,Table2[[#This Row],[Gap]:[Gap]],"")</f>
        <v/>
      </c>
      <c r="B2304" s="20" t="str" cm="1">
        <f t="array" ref="B2304">IF(Table2[[#This Row],[Nodes]:[Nodes]]=5,Table2[[#This Row],[Gap]:[Gap]],"")</f>
        <v/>
      </c>
      <c r="C2304" s="20" t="str" cm="1">
        <f t="array" ref="C2304">IF(Table2[[#This Row],[Nodes]:[Nodes]]=6,Table2[[#This Row],[Gap]:[Gap]],"")</f>
        <v/>
      </c>
      <c r="D2304" s="20" t="str" cm="1">
        <f t="array" ref="D2304">IF(Table2[[#This Row],[Nodes]:[Nodes]]=7,Table2[[#This Row],[Gap]:[Gap]],"")</f>
        <v/>
      </c>
    </row>
    <row r="2305" spans="1:4">
      <c r="A2305" s="20" t="str" cm="1">
        <f t="array" ref="A2305">IF(Table2[[#This Row],[Nodes]:[Nodes]]=4,Table2[[#This Row],[Gap]:[Gap]],"")</f>
        <v/>
      </c>
      <c r="B2305" s="20" t="str" cm="1">
        <f t="array" ref="B2305">IF(Table2[[#This Row],[Nodes]:[Nodes]]=5,Table2[[#This Row],[Gap]:[Gap]],"")</f>
        <v/>
      </c>
      <c r="C2305" s="20" t="str" cm="1">
        <f t="array" ref="C2305">IF(Table2[[#This Row],[Nodes]:[Nodes]]=6,Table2[[#This Row],[Gap]:[Gap]],"")</f>
        <v/>
      </c>
      <c r="D2305" s="20" t="str" cm="1">
        <f t="array" ref="D2305">IF(Table2[[#This Row],[Nodes]:[Nodes]]=7,Table2[[#This Row],[Gap]:[Gap]],"")</f>
        <v/>
      </c>
    </row>
    <row r="2306" spans="1:4">
      <c r="A2306" s="20" t="str" cm="1">
        <f t="array" ref="A2306">IF(Table2[[#This Row],[Nodes]:[Nodes]]=4,Table2[[#This Row],[Gap]:[Gap]],"")</f>
        <v/>
      </c>
      <c r="B2306" s="20" t="str" cm="1">
        <f t="array" ref="B2306">IF(Table2[[#This Row],[Nodes]:[Nodes]]=5,Table2[[#This Row],[Gap]:[Gap]],"")</f>
        <v/>
      </c>
      <c r="C2306" s="20" t="str" cm="1">
        <f t="array" ref="C2306">IF(Table2[[#This Row],[Nodes]:[Nodes]]=6,Table2[[#This Row],[Gap]:[Gap]],"")</f>
        <v/>
      </c>
      <c r="D2306" s="20" t="str" cm="1">
        <f t="array" ref="D2306">IF(Table2[[#This Row],[Nodes]:[Nodes]]=7,Table2[[#This Row],[Gap]:[Gap]],"")</f>
        <v/>
      </c>
    </row>
    <row r="2307" spans="1:4">
      <c r="A2307" s="20" t="str" cm="1">
        <f t="array" ref="A2307">IF(Table2[[#This Row],[Nodes]:[Nodes]]=4,Table2[[#This Row],[Gap]:[Gap]],"")</f>
        <v/>
      </c>
      <c r="B2307" s="20" t="str" cm="1">
        <f t="array" ref="B2307">IF(Table2[[#This Row],[Nodes]:[Nodes]]=5,Table2[[#This Row],[Gap]:[Gap]],"")</f>
        <v/>
      </c>
      <c r="C2307" s="20" t="str" cm="1">
        <f t="array" ref="C2307">IF(Table2[[#This Row],[Nodes]:[Nodes]]=6,Table2[[#This Row],[Gap]:[Gap]],"")</f>
        <v/>
      </c>
      <c r="D2307" s="20" t="str" cm="1">
        <f t="array" ref="D2307">IF(Table2[[#This Row],[Nodes]:[Nodes]]=7,Table2[[#This Row],[Gap]:[Gap]],"")</f>
        <v/>
      </c>
    </row>
    <row r="2308" spans="1:4">
      <c r="A2308" s="20" t="str" cm="1">
        <f t="array" ref="A2308">IF(Table2[[#This Row],[Nodes]:[Nodes]]=4,Table2[[#This Row],[Gap]:[Gap]],"")</f>
        <v/>
      </c>
      <c r="B2308" s="20" t="str" cm="1">
        <f t="array" ref="B2308">IF(Table2[[#This Row],[Nodes]:[Nodes]]=5,Table2[[#This Row],[Gap]:[Gap]],"")</f>
        <v/>
      </c>
      <c r="C2308" s="20" t="str" cm="1">
        <f t="array" ref="C2308">IF(Table2[[#This Row],[Nodes]:[Nodes]]=6,Table2[[#This Row],[Gap]:[Gap]],"")</f>
        <v/>
      </c>
      <c r="D2308" s="20" t="str" cm="1">
        <f t="array" ref="D2308">IF(Table2[[#This Row],[Nodes]:[Nodes]]=7,Table2[[#This Row],[Gap]:[Gap]],"")</f>
        <v/>
      </c>
    </row>
    <row r="2309" spans="1:4">
      <c r="A2309" s="20" t="str" cm="1">
        <f t="array" ref="A2309">IF(Table2[[#This Row],[Nodes]:[Nodes]]=4,Table2[[#This Row],[Gap]:[Gap]],"")</f>
        <v/>
      </c>
      <c r="B2309" s="20" t="str" cm="1">
        <f t="array" ref="B2309">IF(Table2[[#This Row],[Nodes]:[Nodes]]=5,Table2[[#This Row],[Gap]:[Gap]],"")</f>
        <v/>
      </c>
      <c r="C2309" s="20" t="str" cm="1">
        <f t="array" ref="C2309">IF(Table2[[#This Row],[Nodes]:[Nodes]]=6,Table2[[#This Row],[Gap]:[Gap]],"")</f>
        <v/>
      </c>
      <c r="D2309" s="20" t="str" cm="1">
        <f t="array" ref="D2309">IF(Table2[[#This Row],[Nodes]:[Nodes]]=7,Table2[[#This Row],[Gap]:[Gap]],"")</f>
        <v/>
      </c>
    </row>
    <row r="2310" spans="1:4">
      <c r="A2310" s="20" t="str" cm="1">
        <f t="array" ref="A2310">IF(Table2[[#This Row],[Nodes]:[Nodes]]=4,Table2[[#This Row],[Gap]:[Gap]],"")</f>
        <v/>
      </c>
      <c r="B2310" s="20" t="str" cm="1">
        <f t="array" ref="B2310">IF(Table2[[#This Row],[Nodes]:[Nodes]]=5,Table2[[#This Row],[Gap]:[Gap]],"")</f>
        <v/>
      </c>
      <c r="C2310" s="20" t="str" cm="1">
        <f t="array" ref="C2310">IF(Table2[[#This Row],[Nodes]:[Nodes]]=6,Table2[[#This Row],[Gap]:[Gap]],"")</f>
        <v/>
      </c>
      <c r="D2310" s="20" t="str" cm="1">
        <f t="array" ref="D2310">IF(Table2[[#This Row],[Nodes]:[Nodes]]=7,Table2[[#This Row],[Gap]:[Gap]],"")</f>
        <v/>
      </c>
    </row>
    <row r="2311" spans="1:4">
      <c r="A2311" s="20" t="str" cm="1">
        <f t="array" ref="A2311">IF(Table2[[#This Row],[Nodes]:[Nodes]]=4,Table2[[#This Row],[Gap]:[Gap]],"")</f>
        <v/>
      </c>
      <c r="B2311" s="20" t="str" cm="1">
        <f t="array" ref="B2311">IF(Table2[[#This Row],[Nodes]:[Nodes]]=5,Table2[[#This Row],[Gap]:[Gap]],"")</f>
        <v/>
      </c>
      <c r="C2311" s="20" t="str" cm="1">
        <f t="array" ref="C2311">IF(Table2[[#This Row],[Nodes]:[Nodes]]=6,Table2[[#This Row],[Gap]:[Gap]],"")</f>
        <v/>
      </c>
      <c r="D2311" s="20" t="str" cm="1">
        <f t="array" ref="D2311">IF(Table2[[#This Row],[Nodes]:[Nodes]]=7,Table2[[#This Row],[Gap]:[Gap]],"")</f>
        <v/>
      </c>
    </row>
    <row r="2312" spans="1:4">
      <c r="A2312" s="20" t="str" cm="1">
        <f t="array" ref="A2312">IF(Table2[[#This Row],[Nodes]:[Nodes]]=4,Table2[[#This Row],[Gap]:[Gap]],"")</f>
        <v/>
      </c>
      <c r="B2312" s="20" t="str" cm="1">
        <f t="array" ref="B2312">IF(Table2[[#This Row],[Nodes]:[Nodes]]=5,Table2[[#This Row],[Gap]:[Gap]],"")</f>
        <v/>
      </c>
      <c r="C2312" s="20" t="str" cm="1">
        <f t="array" ref="C2312">IF(Table2[[#This Row],[Nodes]:[Nodes]]=6,Table2[[#This Row],[Gap]:[Gap]],"")</f>
        <v/>
      </c>
      <c r="D2312" s="20" t="str" cm="1">
        <f t="array" ref="D2312">IF(Table2[[#This Row],[Nodes]:[Nodes]]=7,Table2[[#This Row],[Gap]:[Gap]],"")</f>
        <v/>
      </c>
    </row>
    <row r="2313" spans="1:4">
      <c r="A2313" s="20" t="str" cm="1">
        <f t="array" ref="A2313">IF(Table2[[#This Row],[Nodes]:[Nodes]]=4,Table2[[#This Row],[Gap]:[Gap]],"")</f>
        <v/>
      </c>
      <c r="B2313" s="20" t="str" cm="1">
        <f t="array" ref="B2313">IF(Table2[[#This Row],[Nodes]:[Nodes]]=5,Table2[[#This Row],[Gap]:[Gap]],"")</f>
        <v/>
      </c>
      <c r="C2313" s="20" t="str" cm="1">
        <f t="array" ref="C2313">IF(Table2[[#This Row],[Nodes]:[Nodes]]=6,Table2[[#This Row],[Gap]:[Gap]],"")</f>
        <v/>
      </c>
      <c r="D2313" s="20" t="str" cm="1">
        <f t="array" ref="D2313">IF(Table2[[#This Row],[Nodes]:[Nodes]]=7,Table2[[#This Row],[Gap]:[Gap]],"")</f>
        <v/>
      </c>
    </row>
    <row r="2314" spans="1:4">
      <c r="A2314" s="20" t="str" cm="1">
        <f t="array" ref="A2314">IF(Table2[[#This Row],[Nodes]:[Nodes]]=4,Table2[[#This Row],[Gap]:[Gap]],"")</f>
        <v/>
      </c>
      <c r="B2314" s="20" t="str" cm="1">
        <f t="array" ref="B2314">IF(Table2[[#This Row],[Nodes]:[Nodes]]=5,Table2[[#This Row],[Gap]:[Gap]],"")</f>
        <v/>
      </c>
      <c r="C2314" s="20" t="str" cm="1">
        <f t="array" ref="C2314">IF(Table2[[#This Row],[Nodes]:[Nodes]]=6,Table2[[#This Row],[Gap]:[Gap]],"")</f>
        <v/>
      </c>
      <c r="D2314" s="20" t="str" cm="1">
        <f t="array" ref="D2314">IF(Table2[[#This Row],[Nodes]:[Nodes]]=7,Table2[[#This Row],[Gap]:[Gap]],"")</f>
        <v/>
      </c>
    </row>
    <row r="2315" spans="1:4">
      <c r="A2315" s="20" t="str" cm="1">
        <f t="array" ref="A2315">IF(Table2[[#This Row],[Nodes]:[Nodes]]=4,Table2[[#This Row],[Gap]:[Gap]],"")</f>
        <v/>
      </c>
      <c r="B2315" s="20" t="str" cm="1">
        <f t="array" ref="B2315">IF(Table2[[#This Row],[Nodes]:[Nodes]]=5,Table2[[#This Row],[Gap]:[Gap]],"")</f>
        <v/>
      </c>
      <c r="C2315" s="20" t="str" cm="1">
        <f t="array" ref="C2315">IF(Table2[[#This Row],[Nodes]:[Nodes]]=6,Table2[[#This Row],[Gap]:[Gap]],"")</f>
        <v/>
      </c>
      <c r="D2315" s="20" t="str" cm="1">
        <f t="array" ref="D2315">IF(Table2[[#This Row],[Nodes]:[Nodes]]=7,Table2[[#This Row],[Gap]:[Gap]],"")</f>
        <v/>
      </c>
    </row>
    <row r="2316" spans="1:4">
      <c r="A2316" s="20" t="str" cm="1">
        <f t="array" ref="A2316">IF(Table2[[#This Row],[Nodes]:[Nodes]]=4,Table2[[#This Row],[Gap]:[Gap]],"")</f>
        <v/>
      </c>
      <c r="B2316" s="20" t="str" cm="1">
        <f t="array" ref="B2316">IF(Table2[[#This Row],[Nodes]:[Nodes]]=5,Table2[[#This Row],[Gap]:[Gap]],"")</f>
        <v/>
      </c>
      <c r="C2316" s="20" t="str" cm="1">
        <f t="array" ref="C2316">IF(Table2[[#This Row],[Nodes]:[Nodes]]=6,Table2[[#This Row],[Gap]:[Gap]],"")</f>
        <v/>
      </c>
      <c r="D2316" s="20" t="str" cm="1">
        <f t="array" ref="D2316">IF(Table2[[#This Row],[Nodes]:[Nodes]]=7,Table2[[#This Row],[Gap]:[Gap]],"")</f>
        <v/>
      </c>
    </row>
    <row r="2317" spans="1:4">
      <c r="A2317" s="20" t="str" cm="1">
        <f t="array" ref="A2317">IF(Table2[[#This Row],[Nodes]:[Nodes]]=4,Table2[[#This Row],[Gap]:[Gap]],"")</f>
        <v/>
      </c>
      <c r="B2317" s="20" t="str" cm="1">
        <f t="array" ref="B2317">IF(Table2[[#This Row],[Nodes]:[Nodes]]=5,Table2[[#This Row],[Gap]:[Gap]],"")</f>
        <v/>
      </c>
      <c r="C2317" s="20" t="str" cm="1">
        <f t="array" ref="C2317">IF(Table2[[#This Row],[Nodes]:[Nodes]]=6,Table2[[#This Row],[Gap]:[Gap]],"")</f>
        <v/>
      </c>
      <c r="D2317" s="20" t="str" cm="1">
        <f t="array" ref="D2317">IF(Table2[[#This Row],[Nodes]:[Nodes]]=7,Table2[[#This Row],[Gap]:[Gap]],"")</f>
        <v/>
      </c>
    </row>
    <row r="2318" spans="1:4">
      <c r="A2318" s="20" t="str" cm="1">
        <f t="array" ref="A2318">IF(Table2[[#This Row],[Nodes]:[Nodes]]=4,Table2[[#This Row],[Gap]:[Gap]],"")</f>
        <v/>
      </c>
      <c r="B2318" s="20" t="str" cm="1">
        <f t="array" ref="B2318">IF(Table2[[#This Row],[Nodes]:[Nodes]]=5,Table2[[#This Row],[Gap]:[Gap]],"")</f>
        <v/>
      </c>
      <c r="C2318" s="20" t="str" cm="1">
        <f t="array" ref="C2318">IF(Table2[[#This Row],[Nodes]:[Nodes]]=6,Table2[[#This Row],[Gap]:[Gap]],"")</f>
        <v/>
      </c>
      <c r="D2318" s="20" t="str" cm="1">
        <f t="array" ref="D2318">IF(Table2[[#This Row],[Nodes]:[Nodes]]=7,Table2[[#This Row],[Gap]:[Gap]],"")</f>
        <v/>
      </c>
    </row>
    <row r="2319" spans="1:4">
      <c r="A2319" s="20" t="str" cm="1">
        <f t="array" ref="A2319">IF(Table2[[#This Row],[Nodes]:[Nodes]]=4,Table2[[#This Row],[Gap]:[Gap]],"")</f>
        <v/>
      </c>
      <c r="B2319" s="20" t="str" cm="1">
        <f t="array" ref="B2319">IF(Table2[[#This Row],[Nodes]:[Nodes]]=5,Table2[[#This Row],[Gap]:[Gap]],"")</f>
        <v/>
      </c>
      <c r="C2319" s="20" t="str" cm="1">
        <f t="array" ref="C2319">IF(Table2[[#This Row],[Nodes]:[Nodes]]=6,Table2[[#This Row],[Gap]:[Gap]],"")</f>
        <v/>
      </c>
      <c r="D2319" s="20" t="str" cm="1">
        <f t="array" ref="D2319">IF(Table2[[#This Row],[Nodes]:[Nodes]]=7,Table2[[#This Row],[Gap]:[Gap]],"")</f>
        <v/>
      </c>
    </row>
    <row r="2320" spans="1:4">
      <c r="A2320" s="20" t="str" cm="1">
        <f t="array" ref="A2320">IF(Table2[[#This Row],[Nodes]:[Nodes]]=4,Table2[[#This Row],[Gap]:[Gap]],"")</f>
        <v/>
      </c>
      <c r="B2320" s="20" t="str" cm="1">
        <f t="array" ref="B2320">IF(Table2[[#This Row],[Nodes]:[Nodes]]=5,Table2[[#This Row],[Gap]:[Gap]],"")</f>
        <v/>
      </c>
      <c r="C2320" s="20" t="str" cm="1">
        <f t="array" ref="C2320">IF(Table2[[#This Row],[Nodes]:[Nodes]]=6,Table2[[#This Row],[Gap]:[Gap]],"")</f>
        <v/>
      </c>
      <c r="D2320" s="20" t="str" cm="1">
        <f t="array" ref="D2320">IF(Table2[[#This Row],[Nodes]:[Nodes]]=7,Table2[[#This Row],[Gap]:[Gap]],"")</f>
        <v/>
      </c>
    </row>
    <row r="2321" spans="1:4">
      <c r="A2321" s="20" t="str" cm="1">
        <f t="array" ref="A2321">IF(Table2[[#This Row],[Nodes]:[Nodes]]=4,Table2[[#This Row],[Gap]:[Gap]],"")</f>
        <v/>
      </c>
      <c r="B2321" s="20" t="str" cm="1">
        <f t="array" ref="B2321">IF(Table2[[#This Row],[Nodes]:[Nodes]]=5,Table2[[#This Row],[Gap]:[Gap]],"")</f>
        <v/>
      </c>
      <c r="C2321" s="20" t="str" cm="1">
        <f t="array" ref="C2321">IF(Table2[[#This Row],[Nodes]:[Nodes]]=6,Table2[[#This Row],[Gap]:[Gap]],"")</f>
        <v/>
      </c>
      <c r="D2321" s="20" t="str" cm="1">
        <f t="array" ref="D2321">IF(Table2[[#This Row],[Nodes]:[Nodes]]=7,Table2[[#This Row],[Gap]:[Gap]],"")</f>
        <v/>
      </c>
    </row>
    <row r="2322" spans="1:4">
      <c r="A2322" s="20" t="str" cm="1">
        <f t="array" ref="A2322">IF(Table2[[#This Row],[Nodes]:[Nodes]]=4,Table2[[#This Row],[Gap]:[Gap]],"")</f>
        <v/>
      </c>
      <c r="B2322" s="20" t="str" cm="1">
        <f t="array" ref="B2322">IF(Table2[[#This Row],[Nodes]:[Nodes]]=5,Table2[[#This Row],[Gap]:[Gap]],"")</f>
        <v/>
      </c>
      <c r="C2322" s="20" t="str" cm="1">
        <f t="array" ref="C2322">IF(Table2[[#This Row],[Nodes]:[Nodes]]=6,Table2[[#This Row],[Gap]:[Gap]],"")</f>
        <v/>
      </c>
      <c r="D2322" s="20" t="str" cm="1">
        <f t="array" ref="D2322">IF(Table2[[#This Row],[Nodes]:[Nodes]]=7,Table2[[#This Row],[Gap]:[Gap]],"")</f>
        <v/>
      </c>
    </row>
    <row r="2323" spans="1:4">
      <c r="A2323" s="20" t="str" cm="1">
        <f t="array" ref="A2323">IF(Table2[[#This Row],[Nodes]:[Nodes]]=4,Table2[[#This Row],[Gap]:[Gap]],"")</f>
        <v/>
      </c>
      <c r="B2323" s="20" t="str" cm="1">
        <f t="array" ref="B2323">IF(Table2[[#This Row],[Nodes]:[Nodes]]=5,Table2[[#This Row],[Gap]:[Gap]],"")</f>
        <v/>
      </c>
      <c r="C2323" s="20" t="str" cm="1">
        <f t="array" ref="C2323">IF(Table2[[#This Row],[Nodes]:[Nodes]]=6,Table2[[#This Row],[Gap]:[Gap]],"")</f>
        <v/>
      </c>
      <c r="D2323" s="20" t="str" cm="1">
        <f t="array" ref="D2323">IF(Table2[[#This Row],[Nodes]:[Nodes]]=7,Table2[[#This Row],[Gap]:[Gap]],"")</f>
        <v/>
      </c>
    </row>
    <row r="2324" spans="1:4">
      <c r="A2324" s="20" t="str" cm="1">
        <f t="array" ref="A2324">IF(Table2[[#This Row],[Nodes]:[Nodes]]=4,Table2[[#This Row],[Gap]:[Gap]],"")</f>
        <v/>
      </c>
      <c r="B2324" s="20" t="str" cm="1">
        <f t="array" ref="B2324">IF(Table2[[#This Row],[Nodes]:[Nodes]]=5,Table2[[#This Row],[Gap]:[Gap]],"")</f>
        <v/>
      </c>
      <c r="C2324" s="20" t="str" cm="1">
        <f t="array" ref="C2324">IF(Table2[[#This Row],[Nodes]:[Nodes]]=6,Table2[[#This Row],[Gap]:[Gap]],"")</f>
        <v/>
      </c>
      <c r="D2324" s="20" t="str" cm="1">
        <f t="array" ref="D2324">IF(Table2[[#This Row],[Nodes]:[Nodes]]=7,Table2[[#This Row],[Gap]:[Gap]],"")</f>
        <v/>
      </c>
    </row>
    <row r="2325" spans="1:4">
      <c r="A2325" s="20" t="str" cm="1">
        <f t="array" ref="A2325">IF(Table2[[#This Row],[Nodes]:[Nodes]]=4,Table2[[#This Row],[Gap]:[Gap]],"")</f>
        <v/>
      </c>
      <c r="B2325" s="20" t="str" cm="1">
        <f t="array" ref="B2325">IF(Table2[[#This Row],[Nodes]:[Nodes]]=5,Table2[[#This Row],[Gap]:[Gap]],"")</f>
        <v/>
      </c>
      <c r="C2325" s="20" t="str" cm="1">
        <f t="array" ref="C2325">IF(Table2[[#This Row],[Nodes]:[Nodes]]=6,Table2[[#This Row],[Gap]:[Gap]],"")</f>
        <v/>
      </c>
      <c r="D2325" s="20" t="str" cm="1">
        <f t="array" ref="D2325">IF(Table2[[#This Row],[Nodes]:[Nodes]]=7,Table2[[#This Row],[Gap]:[Gap]],"")</f>
        <v/>
      </c>
    </row>
    <row r="2326" spans="1:4">
      <c r="A2326" s="20" t="str" cm="1">
        <f t="array" ref="A2326">IF(Table2[[#This Row],[Nodes]:[Nodes]]=4,Table2[[#This Row],[Gap]:[Gap]],"")</f>
        <v/>
      </c>
      <c r="B2326" s="20" t="str" cm="1">
        <f t="array" ref="B2326">IF(Table2[[#This Row],[Nodes]:[Nodes]]=5,Table2[[#This Row],[Gap]:[Gap]],"")</f>
        <v/>
      </c>
      <c r="C2326" s="20" t="str" cm="1">
        <f t="array" ref="C2326">IF(Table2[[#This Row],[Nodes]:[Nodes]]=6,Table2[[#This Row],[Gap]:[Gap]],"")</f>
        <v/>
      </c>
      <c r="D2326" s="20" t="str" cm="1">
        <f t="array" ref="D2326">IF(Table2[[#This Row],[Nodes]:[Nodes]]=7,Table2[[#This Row],[Gap]:[Gap]],"")</f>
        <v/>
      </c>
    </row>
    <row r="2327" spans="1:4">
      <c r="A2327" s="20" t="str" cm="1">
        <f t="array" ref="A2327">IF(Table2[[#This Row],[Nodes]:[Nodes]]=4,Table2[[#This Row],[Gap]:[Gap]],"")</f>
        <v/>
      </c>
      <c r="B2327" s="20" t="str" cm="1">
        <f t="array" ref="B2327">IF(Table2[[#This Row],[Nodes]:[Nodes]]=5,Table2[[#This Row],[Gap]:[Gap]],"")</f>
        <v/>
      </c>
      <c r="C2327" s="20" t="str" cm="1">
        <f t="array" ref="C2327">IF(Table2[[#This Row],[Nodes]:[Nodes]]=6,Table2[[#This Row],[Gap]:[Gap]],"")</f>
        <v/>
      </c>
      <c r="D2327" s="20" t="str" cm="1">
        <f t="array" ref="D2327">IF(Table2[[#This Row],[Nodes]:[Nodes]]=7,Table2[[#This Row],[Gap]:[Gap]],"")</f>
        <v/>
      </c>
    </row>
    <row r="2328" spans="1:4">
      <c r="A2328" s="20" t="str" cm="1">
        <f t="array" ref="A2328">IF(Table2[[#This Row],[Nodes]:[Nodes]]=4,Table2[[#This Row],[Gap]:[Gap]],"")</f>
        <v/>
      </c>
      <c r="B2328" s="20" t="str" cm="1">
        <f t="array" ref="B2328">IF(Table2[[#This Row],[Nodes]:[Nodes]]=5,Table2[[#This Row],[Gap]:[Gap]],"")</f>
        <v/>
      </c>
      <c r="C2328" s="20" t="str" cm="1">
        <f t="array" ref="C2328">IF(Table2[[#This Row],[Nodes]:[Nodes]]=6,Table2[[#This Row],[Gap]:[Gap]],"")</f>
        <v/>
      </c>
      <c r="D2328" s="20" t="str" cm="1">
        <f t="array" ref="D2328">IF(Table2[[#This Row],[Nodes]:[Nodes]]=7,Table2[[#This Row],[Gap]:[Gap]],"")</f>
        <v/>
      </c>
    </row>
    <row r="2329" spans="1:4">
      <c r="A2329" s="20" t="str" cm="1">
        <f t="array" ref="A2329">IF(Table2[[#This Row],[Nodes]:[Nodes]]=4,Table2[[#This Row],[Gap]:[Gap]],"")</f>
        <v/>
      </c>
      <c r="B2329" s="20" t="str" cm="1">
        <f t="array" ref="B2329">IF(Table2[[#This Row],[Nodes]:[Nodes]]=5,Table2[[#This Row],[Gap]:[Gap]],"")</f>
        <v/>
      </c>
      <c r="C2329" s="20" t="str" cm="1">
        <f t="array" ref="C2329">IF(Table2[[#This Row],[Nodes]:[Nodes]]=6,Table2[[#This Row],[Gap]:[Gap]],"")</f>
        <v/>
      </c>
      <c r="D2329" s="20" t="str" cm="1">
        <f t="array" ref="D2329">IF(Table2[[#This Row],[Nodes]:[Nodes]]=7,Table2[[#This Row],[Gap]:[Gap]],"")</f>
        <v/>
      </c>
    </row>
    <row r="2330" spans="1:4">
      <c r="A2330" s="20" t="str" cm="1">
        <f t="array" ref="A2330">IF(Table2[[#This Row],[Nodes]:[Nodes]]=4,Table2[[#This Row],[Gap]:[Gap]],"")</f>
        <v/>
      </c>
      <c r="B2330" s="20" t="str" cm="1">
        <f t="array" ref="B2330">IF(Table2[[#This Row],[Nodes]:[Nodes]]=5,Table2[[#This Row],[Gap]:[Gap]],"")</f>
        <v/>
      </c>
      <c r="C2330" s="20" t="str" cm="1">
        <f t="array" ref="C2330">IF(Table2[[#This Row],[Nodes]:[Nodes]]=6,Table2[[#This Row],[Gap]:[Gap]],"")</f>
        <v/>
      </c>
      <c r="D2330" s="20" t="str" cm="1">
        <f t="array" ref="D2330">IF(Table2[[#This Row],[Nodes]:[Nodes]]=7,Table2[[#This Row],[Gap]:[Gap]],"")</f>
        <v/>
      </c>
    </row>
    <row r="2331" spans="1:4">
      <c r="A2331" s="20" t="str" cm="1">
        <f t="array" ref="A2331">IF(Table2[[#This Row],[Nodes]:[Nodes]]=4,Table2[[#This Row],[Gap]:[Gap]],"")</f>
        <v/>
      </c>
      <c r="B2331" s="20" t="str" cm="1">
        <f t="array" ref="B2331">IF(Table2[[#This Row],[Nodes]:[Nodes]]=5,Table2[[#This Row],[Gap]:[Gap]],"")</f>
        <v/>
      </c>
      <c r="C2331" s="20" t="str" cm="1">
        <f t="array" ref="C2331">IF(Table2[[#This Row],[Nodes]:[Nodes]]=6,Table2[[#This Row],[Gap]:[Gap]],"")</f>
        <v/>
      </c>
      <c r="D2331" s="20" t="str" cm="1">
        <f t="array" ref="D2331">IF(Table2[[#This Row],[Nodes]:[Nodes]]=7,Table2[[#This Row],[Gap]:[Gap]],"")</f>
        <v/>
      </c>
    </row>
    <row r="2332" spans="1:4">
      <c r="A2332" s="20" t="str" cm="1">
        <f t="array" ref="A2332">IF(Table2[[#This Row],[Nodes]:[Nodes]]=4,Table2[[#This Row],[Gap]:[Gap]],"")</f>
        <v/>
      </c>
      <c r="B2332" s="20" t="str" cm="1">
        <f t="array" ref="B2332">IF(Table2[[#This Row],[Nodes]:[Nodes]]=5,Table2[[#This Row],[Gap]:[Gap]],"")</f>
        <v/>
      </c>
      <c r="C2332" s="20" t="str" cm="1">
        <f t="array" ref="C2332">IF(Table2[[#This Row],[Nodes]:[Nodes]]=6,Table2[[#This Row],[Gap]:[Gap]],"")</f>
        <v/>
      </c>
      <c r="D2332" s="20" t="str" cm="1">
        <f t="array" ref="D2332">IF(Table2[[#This Row],[Nodes]:[Nodes]]=7,Table2[[#This Row],[Gap]:[Gap]],"")</f>
        <v/>
      </c>
    </row>
    <row r="2333" spans="1:4">
      <c r="A2333" s="20" t="str" cm="1">
        <f t="array" ref="A2333">IF(Table2[[#This Row],[Nodes]:[Nodes]]=4,Table2[[#This Row],[Gap]:[Gap]],"")</f>
        <v/>
      </c>
      <c r="B2333" s="20" t="str" cm="1">
        <f t="array" ref="B2333">IF(Table2[[#This Row],[Nodes]:[Nodes]]=5,Table2[[#This Row],[Gap]:[Gap]],"")</f>
        <v/>
      </c>
      <c r="C2333" s="20" t="str" cm="1">
        <f t="array" ref="C2333">IF(Table2[[#This Row],[Nodes]:[Nodes]]=6,Table2[[#This Row],[Gap]:[Gap]],"")</f>
        <v/>
      </c>
      <c r="D2333" s="20" t="str" cm="1">
        <f t="array" ref="D2333">IF(Table2[[#This Row],[Nodes]:[Nodes]]=7,Table2[[#This Row],[Gap]:[Gap]],"")</f>
        <v/>
      </c>
    </row>
    <row r="2334" spans="1:4">
      <c r="A2334" s="20" t="str" cm="1">
        <f t="array" ref="A2334">IF(Table2[[#This Row],[Nodes]:[Nodes]]=4,Table2[[#This Row],[Gap]:[Gap]],"")</f>
        <v/>
      </c>
      <c r="B2334" s="20" t="str" cm="1">
        <f t="array" ref="B2334">IF(Table2[[#This Row],[Nodes]:[Nodes]]=5,Table2[[#This Row],[Gap]:[Gap]],"")</f>
        <v/>
      </c>
      <c r="C2334" s="20" t="str" cm="1">
        <f t="array" ref="C2334">IF(Table2[[#This Row],[Nodes]:[Nodes]]=6,Table2[[#This Row],[Gap]:[Gap]],"")</f>
        <v/>
      </c>
      <c r="D2334" s="20" t="str" cm="1">
        <f t="array" ref="D2334">IF(Table2[[#This Row],[Nodes]:[Nodes]]=7,Table2[[#This Row],[Gap]:[Gap]],"")</f>
        <v/>
      </c>
    </row>
    <row r="2335" spans="1:4">
      <c r="A2335" s="20" t="str" cm="1">
        <f t="array" ref="A2335">IF(Table2[[#This Row],[Nodes]:[Nodes]]=4,Table2[[#This Row],[Gap]:[Gap]],"")</f>
        <v/>
      </c>
      <c r="B2335" s="20" t="str" cm="1">
        <f t="array" ref="B2335">IF(Table2[[#This Row],[Nodes]:[Nodes]]=5,Table2[[#This Row],[Gap]:[Gap]],"")</f>
        <v/>
      </c>
      <c r="C2335" s="20" t="str" cm="1">
        <f t="array" ref="C2335">IF(Table2[[#This Row],[Nodes]:[Nodes]]=6,Table2[[#This Row],[Gap]:[Gap]],"")</f>
        <v/>
      </c>
      <c r="D2335" s="20" t="str" cm="1">
        <f t="array" ref="D2335">IF(Table2[[#This Row],[Nodes]:[Nodes]]=7,Table2[[#This Row],[Gap]:[Gap]],"")</f>
        <v/>
      </c>
    </row>
    <row r="2336" spans="1:4">
      <c r="A2336" s="20" t="str" cm="1">
        <f t="array" ref="A2336">IF(Table2[[#This Row],[Nodes]:[Nodes]]=4,Table2[[#This Row],[Gap]:[Gap]],"")</f>
        <v/>
      </c>
      <c r="B2336" s="20" t="str" cm="1">
        <f t="array" ref="B2336">IF(Table2[[#This Row],[Nodes]:[Nodes]]=5,Table2[[#This Row],[Gap]:[Gap]],"")</f>
        <v/>
      </c>
      <c r="C2336" s="20" t="str" cm="1">
        <f t="array" ref="C2336">IF(Table2[[#This Row],[Nodes]:[Nodes]]=6,Table2[[#This Row],[Gap]:[Gap]],"")</f>
        <v/>
      </c>
      <c r="D2336" s="20" t="str" cm="1">
        <f t="array" ref="D2336">IF(Table2[[#This Row],[Nodes]:[Nodes]]=7,Table2[[#This Row],[Gap]:[Gap]],"")</f>
        <v/>
      </c>
    </row>
    <row r="2337" spans="1:4">
      <c r="A2337" s="20" t="str" cm="1">
        <f t="array" ref="A2337">IF(Table2[[#This Row],[Nodes]:[Nodes]]=4,Table2[[#This Row],[Gap]:[Gap]],"")</f>
        <v/>
      </c>
      <c r="B2337" s="20" t="str" cm="1">
        <f t="array" ref="B2337">IF(Table2[[#This Row],[Nodes]:[Nodes]]=5,Table2[[#This Row],[Gap]:[Gap]],"")</f>
        <v/>
      </c>
      <c r="C2337" s="20" t="str" cm="1">
        <f t="array" ref="C2337">IF(Table2[[#This Row],[Nodes]:[Nodes]]=6,Table2[[#This Row],[Gap]:[Gap]],"")</f>
        <v/>
      </c>
      <c r="D2337" s="20" t="str" cm="1">
        <f t="array" ref="D2337">IF(Table2[[#This Row],[Nodes]:[Nodes]]=7,Table2[[#This Row],[Gap]:[Gap]],"")</f>
        <v/>
      </c>
    </row>
    <row r="2338" spans="1:4">
      <c r="A2338" s="20" t="str" cm="1">
        <f t="array" ref="A2338">IF(Table2[[#This Row],[Nodes]:[Nodes]]=4,Table2[[#This Row],[Gap]:[Gap]],"")</f>
        <v/>
      </c>
      <c r="B2338" s="20" t="str" cm="1">
        <f t="array" ref="B2338">IF(Table2[[#This Row],[Nodes]:[Nodes]]=5,Table2[[#This Row],[Gap]:[Gap]],"")</f>
        <v/>
      </c>
      <c r="C2338" s="20" t="str" cm="1">
        <f t="array" ref="C2338">IF(Table2[[#This Row],[Nodes]:[Nodes]]=6,Table2[[#This Row],[Gap]:[Gap]],"")</f>
        <v/>
      </c>
      <c r="D2338" s="20" t="str" cm="1">
        <f t="array" ref="D2338">IF(Table2[[#This Row],[Nodes]:[Nodes]]=7,Table2[[#This Row],[Gap]:[Gap]],"")</f>
        <v/>
      </c>
    </row>
    <row r="2339" spans="1:4">
      <c r="A2339" s="20" t="str" cm="1">
        <f t="array" ref="A2339">IF(Table2[[#This Row],[Nodes]:[Nodes]]=4,Table2[[#This Row],[Gap]:[Gap]],"")</f>
        <v/>
      </c>
      <c r="B2339" s="20" t="str" cm="1">
        <f t="array" ref="B2339">IF(Table2[[#This Row],[Nodes]:[Nodes]]=5,Table2[[#This Row],[Gap]:[Gap]],"")</f>
        <v/>
      </c>
      <c r="C2339" s="20" t="str" cm="1">
        <f t="array" ref="C2339">IF(Table2[[#This Row],[Nodes]:[Nodes]]=6,Table2[[#This Row],[Gap]:[Gap]],"")</f>
        <v/>
      </c>
      <c r="D2339" s="20" t="str" cm="1">
        <f t="array" ref="D2339">IF(Table2[[#This Row],[Nodes]:[Nodes]]=7,Table2[[#This Row],[Gap]:[Gap]],"")</f>
        <v/>
      </c>
    </row>
    <row r="2340" spans="1:4">
      <c r="A2340" s="20" t="str" cm="1">
        <f t="array" ref="A2340">IF(Table2[[#This Row],[Nodes]:[Nodes]]=4,Table2[[#This Row],[Gap]:[Gap]],"")</f>
        <v/>
      </c>
      <c r="B2340" s="20" t="str" cm="1">
        <f t="array" ref="B2340">IF(Table2[[#This Row],[Nodes]:[Nodes]]=5,Table2[[#This Row],[Gap]:[Gap]],"")</f>
        <v/>
      </c>
      <c r="C2340" s="20" t="str" cm="1">
        <f t="array" ref="C2340">IF(Table2[[#This Row],[Nodes]:[Nodes]]=6,Table2[[#This Row],[Gap]:[Gap]],"")</f>
        <v/>
      </c>
      <c r="D2340" s="20" t="str" cm="1">
        <f t="array" ref="D2340">IF(Table2[[#This Row],[Nodes]:[Nodes]]=7,Table2[[#This Row],[Gap]:[Gap]],"")</f>
        <v/>
      </c>
    </row>
    <row r="2341" spans="1:4">
      <c r="A2341" s="20" t="str" cm="1">
        <f t="array" ref="A2341">IF(Table2[[#This Row],[Nodes]:[Nodes]]=4,Table2[[#This Row],[Gap]:[Gap]],"")</f>
        <v/>
      </c>
      <c r="B2341" s="20" t="str" cm="1">
        <f t="array" ref="B2341">IF(Table2[[#This Row],[Nodes]:[Nodes]]=5,Table2[[#This Row],[Gap]:[Gap]],"")</f>
        <v/>
      </c>
      <c r="C2341" s="20" t="str" cm="1">
        <f t="array" ref="C2341">IF(Table2[[#This Row],[Nodes]:[Nodes]]=6,Table2[[#This Row],[Gap]:[Gap]],"")</f>
        <v/>
      </c>
      <c r="D2341" s="20" t="str" cm="1">
        <f t="array" ref="D2341">IF(Table2[[#This Row],[Nodes]:[Nodes]]=7,Table2[[#This Row],[Gap]:[Gap]],"")</f>
        <v/>
      </c>
    </row>
    <row r="2342" spans="1:4">
      <c r="A2342" s="20" t="str" cm="1">
        <f t="array" ref="A2342">IF(Table2[[#This Row],[Nodes]:[Nodes]]=4,Table2[[#This Row],[Gap]:[Gap]],"")</f>
        <v/>
      </c>
      <c r="B2342" s="20" t="str" cm="1">
        <f t="array" ref="B2342">IF(Table2[[#This Row],[Nodes]:[Nodes]]=5,Table2[[#This Row],[Gap]:[Gap]],"")</f>
        <v/>
      </c>
      <c r="C2342" s="20" t="str" cm="1">
        <f t="array" ref="C2342">IF(Table2[[#This Row],[Nodes]:[Nodes]]=6,Table2[[#This Row],[Gap]:[Gap]],"")</f>
        <v/>
      </c>
      <c r="D2342" s="20" t="str" cm="1">
        <f t="array" ref="D2342">IF(Table2[[#This Row],[Nodes]:[Nodes]]=7,Table2[[#This Row],[Gap]:[Gap]],"")</f>
        <v/>
      </c>
    </row>
    <row r="2343" spans="1:4">
      <c r="A2343" s="20" t="str" cm="1">
        <f t="array" ref="A2343">IF(Table2[[#This Row],[Nodes]:[Nodes]]=4,Table2[[#This Row],[Gap]:[Gap]],"")</f>
        <v/>
      </c>
      <c r="B2343" s="20" t="str" cm="1">
        <f t="array" ref="B2343">IF(Table2[[#This Row],[Nodes]:[Nodes]]=5,Table2[[#This Row],[Gap]:[Gap]],"")</f>
        <v/>
      </c>
      <c r="C2343" s="20" t="str" cm="1">
        <f t="array" ref="C2343">IF(Table2[[#This Row],[Nodes]:[Nodes]]=6,Table2[[#This Row],[Gap]:[Gap]],"")</f>
        <v/>
      </c>
      <c r="D2343" s="20" t="str" cm="1">
        <f t="array" ref="D2343">IF(Table2[[#This Row],[Nodes]:[Nodes]]=7,Table2[[#This Row],[Gap]:[Gap]],"")</f>
        <v/>
      </c>
    </row>
    <row r="2344" spans="1:4">
      <c r="A2344" s="20" t="str" cm="1">
        <f t="array" ref="A2344">IF(Table2[[#This Row],[Nodes]:[Nodes]]=4,Table2[[#This Row],[Gap]:[Gap]],"")</f>
        <v/>
      </c>
      <c r="B2344" s="20" t="str" cm="1">
        <f t="array" ref="B2344">IF(Table2[[#This Row],[Nodes]:[Nodes]]=5,Table2[[#This Row],[Gap]:[Gap]],"")</f>
        <v/>
      </c>
      <c r="C2344" s="20" t="str" cm="1">
        <f t="array" ref="C2344">IF(Table2[[#This Row],[Nodes]:[Nodes]]=6,Table2[[#This Row],[Gap]:[Gap]],"")</f>
        <v/>
      </c>
      <c r="D2344" s="20" t="str" cm="1">
        <f t="array" ref="D2344">IF(Table2[[#This Row],[Nodes]:[Nodes]]=7,Table2[[#This Row],[Gap]:[Gap]],"")</f>
        <v/>
      </c>
    </row>
    <row r="2345" spans="1:4">
      <c r="A2345" s="20" t="str" cm="1">
        <f t="array" ref="A2345">IF(Table2[[#This Row],[Nodes]:[Nodes]]=4,Table2[[#This Row],[Gap]:[Gap]],"")</f>
        <v/>
      </c>
      <c r="B2345" s="20" t="str" cm="1">
        <f t="array" ref="B2345">IF(Table2[[#This Row],[Nodes]:[Nodes]]=5,Table2[[#This Row],[Gap]:[Gap]],"")</f>
        <v/>
      </c>
      <c r="C2345" s="20" t="str" cm="1">
        <f t="array" ref="C2345">IF(Table2[[#This Row],[Nodes]:[Nodes]]=6,Table2[[#This Row],[Gap]:[Gap]],"")</f>
        <v/>
      </c>
      <c r="D2345" s="20" t="str" cm="1">
        <f t="array" ref="D2345">IF(Table2[[#This Row],[Nodes]:[Nodes]]=7,Table2[[#This Row],[Gap]:[Gap]],"")</f>
        <v/>
      </c>
    </row>
    <row r="2346" spans="1:4">
      <c r="A2346" s="20" t="str" cm="1">
        <f t="array" ref="A2346">IF(Table2[[#This Row],[Nodes]:[Nodes]]=4,Table2[[#This Row],[Gap]:[Gap]],"")</f>
        <v/>
      </c>
      <c r="B2346" s="20" t="str" cm="1">
        <f t="array" ref="B2346">IF(Table2[[#This Row],[Nodes]:[Nodes]]=5,Table2[[#This Row],[Gap]:[Gap]],"")</f>
        <v/>
      </c>
      <c r="C2346" s="20" t="str" cm="1">
        <f t="array" ref="C2346">IF(Table2[[#This Row],[Nodes]:[Nodes]]=6,Table2[[#This Row],[Gap]:[Gap]],"")</f>
        <v/>
      </c>
      <c r="D2346" s="20" t="str" cm="1">
        <f t="array" ref="D2346">IF(Table2[[#This Row],[Nodes]:[Nodes]]=7,Table2[[#This Row],[Gap]:[Gap]],"")</f>
        <v/>
      </c>
    </row>
    <row r="2347" spans="1:4">
      <c r="A2347" s="20" t="str" cm="1">
        <f t="array" ref="A2347">IF(Table2[[#This Row],[Nodes]:[Nodes]]=4,Table2[[#This Row],[Gap]:[Gap]],"")</f>
        <v/>
      </c>
      <c r="B2347" s="20" t="str" cm="1">
        <f t="array" ref="B2347">IF(Table2[[#This Row],[Nodes]:[Nodes]]=5,Table2[[#This Row],[Gap]:[Gap]],"")</f>
        <v/>
      </c>
      <c r="C2347" s="20" t="str" cm="1">
        <f t="array" ref="C2347">IF(Table2[[#This Row],[Nodes]:[Nodes]]=6,Table2[[#This Row],[Gap]:[Gap]],"")</f>
        <v/>
      </c>
      <c r="D2347" s="20" t="str" cm="1">
        <f t="array" ref="D2347">IF(Table2[[#This Row],[Nodes]:[Nodes]]=7,Table2[[#This Row],[Gap]:[Gap]],"")</f>
        <v/>
      </c>
    </row>
    <row r="2348" spans="1:4">
      <c r="A2348" s="20" t="str" cm="1">
        <f t="array" ref="A2348">IF(Table2[[#This Row],[Nodes]:[Nodes]]=4,Table2[[#This Row],[Gap]:[Gap]],"")</f>
        <v/>
      </c>
      <c r="B2348" s="20" t="str" cm="1">
        <f t="array" ref="B2348">IF(Table2[[#This Row],[Nodes]:[Nodes]]=5,Table2[[#This Row],[Gap]:[Gap]],"")</f>
        <v/>
      </c>
      <c r="C2348" s="20" t="str" cm="1">
        <f t="array" ref="C2348">IF(Table2[[#This Row],[Nodes]:[Nodes]]=6,Table2[[#This Row],[Gap]:[Gap]],"")</f>
        <v/>
      </c>
      <c r="D2348" s="20" t="str" cm="1">
        <f t="array" ref="D2348">IF(Table2[[#This Row],[Nodes]:[Nodes]]=7,Table2[[#This Row],[Gap]:[Gap]],"")</f>
        <v/>
      </c>
    </row>
    <row r="2349" spans="1:4">
      <c r="A2349" s="20" t="str" cm="1">
        <f t="array" ref="A2349">IF(Table2[[#This Row],[Nodes]:[Nodes]]=4,Table2[[#This Row],[Gap]:[Gap]],"")</f>
        <v/>
      </c>
      <c r="B2349" s="20" t="str" cm="1">
        <f t="array" ref="B2349">IF(Table2[[#This Row],[Nodes]:[Nodes]]=5,Table2[[#This Row],[Gap]:[Gap]],"")</f>
        <v/>
      </c>
      <c r="C2349" s="20" t="str" cm="1">
        <f t="array" ref="C2349">IF(Table2[[#This Row],[Nodes]:[Nodes]]=6,Table2[[#This Row],[Gap]:[Gap]],"")</f>
        <v/>
      </c>
      <c r="D2349" s="20" t="str" cm="1">
        <f t="array" ref="D2349">IF(Table2[[#This Row],[Nodes]:[Nodes]]=7,Table2[[#This Row],[Gap]:[Gap]],"")</f>
        <v/>
      </c>
    </row>
    <row r="2350" spans="1:4">
      <c r="A2350" s="20" t="str" cm="1">
        <f t="array" ref="A2350">IF(Table2[[#This Row],[Nodes]:[Nodes]]=4,Table2[[#This Row],[Gap]:[Gap]],"")</f>
        <v/>
      </c>
      <c r="B2350" s="20" t="str" cm="1">
        <f t="array" ref="B2350">IF(Table2[[#This Row],[Nodes]:[Nodes]]=5,Table2[[#This Row],[Gap]:[Gap]],"")</f>
        <v/>
      </c>
      <c r="C2350" s="20" t="str" cm="1">
        <f t="array" ref="C2350">IF(Table2[[#This Row],[Nodes]:[Nodes]]=6,Table2[[#This Row],[Gap]:[Gap]],"")</f>
        <v/>
      </c>
      <c r="D2350" s="20" t="str" cm="1">
        <f t="array" ref="D2350">IF(Table2[[#This Row],[Nodes]:[Nodes]]=7,Table2[[#This Row],[Gap]:[Gap]],"")</f>
        <v/>
      </c>
    </row>
    <row r="2351" spans="1:4">
      <c r="A2351" s="20" t="str" cm="1">
        <f t="array" ref="A2351">IF(Table2[[#This Row],[Nodes]:[Nodes]]=4,Table2[[#This Row],[Gap]:[Gap]],"")</f>
        <v/>
      </c>
      <c r="B2351" s="20" t="str" cm="1">
        <f t="array" ref="B2351">IF(Table2[[#This Row],[Nodes]:[Nodes]]=5,Table2[[#This Row],[Gap]:[Gap]],"")</f>
        <v/>
      </c>
      <c r="C2351" s="20" t="str" cm="1">
        <f t="array" ref="C2351">IF(Table2[[#This Row],[Nodes]:[Nodes]]=6,Table2[[#This Row],[Gap]:[Gap]],"")</f>
        <v/>
      </c>
      <c r="D2351" s="20" t="str" cm="1">
        <f t="array" ref="D2351">IF(Table2[[#This Row],[Nodes]:[Nodes]]=7,Table2[[#This Row],[Gap]:[Gap]],"")</f>
        <v/>
      </c>
    </row>
    <row r="2352" spans="1:4">
      <c r="A2352" s="20" t="str" cm="1">
        <f t="array" ref="A2352">IF(Table2[[#This Row],[Nodes]:[Nodes]]=4,Table2[[#This Row],[Gap]:[Gap]],"")</f>
        <v/>
      </c>
      <c r="B2352" s="20" t="str" cm="1">
        <f t="array" ref="B2352">IF(Table2[[#This Row],[Nodes]:[Nodes]]=5,Table2[[#This Row],[Gap]:[Gap]],"")</f>
        <v/>
      </c>
      <c r="C2352" s="20" t="str" cm="1">
        <f t="array" ref="C2352">IF(Table2[[#This Row],[Nodes]:[Nodes]]=6,Table2[[#This Row],[Gap]:[Gap]],"")</f>
        <v/>
      </c>
      <c r="D2352" s="20" t="str" cm="1">
        <f t="array" ref="D2352">IF(Table2[[#This Row],[Nodes]:[Nodes]]=7,Table2[[#This Row],[Gap]:[Gap]],"")</f>
        <v/>
      </c>
    </row>
    <row r="2353" spans="1:4">
      <c r="A2353" s="20" t="str" cm="1">
        <f t="array" ref="A2353">IF(Table2[[#This Row],[Nodes]:[Nodes]]=4,Table2[[#This Row],[Gap]:[Gap]],"")</f>
        <v/>
      </c>
      <c r="B2353" s="20" t="str" cm="1">
        <f t="array" ref="B2353">IF(Table2[[#This Row],[Nodes]:[Nodes]]=5,Table2[[#This Row],[Gap]:[Gap]],"")</f>
        <v/>
      </c>
      <c r="C2353" s="20" t="str" cm="1">
        <f t="array" ref="C2353">IF(Table2[[#This Row],[Nodes]:[Nodes]]=6,Table2[[#This Row],[Gap]:[Gap]],"")</f>
        <v/>
      </c>
      <c r="D2353" s="20" t="str" cm="1">
        <f t="array" ref="D2353">IF(Table2[[#This Row],[Nodes]:[Nodes]]=7,Table2[[#This Row],[Gap]:[Gap]],"")</f>
        <v/>
      </c>
    </row>
    <row r="2354" spans="1:4">
      <c r="A2354" s="20" t="str" cm="1">
        <f t="array" ref="A2354">IF(Table2[[#This Row],[Nodes]:[Nodes]]=4,Table2[[#This Row],[Gap]:[Gap]],"")</f>
        <v/>
      </c>
      <c r="B2354" s="20" t="str" cm="1">
        <f t="array" ref="B2354">IF(Table2[[#This Row],[Nodes]:[Nodes]]=5,Table2[[#This Row],[Gap]:[Gap]],"")</f>
        <v/>
      </c>
      <c r="C2354" s="20" t="str" cm="1">
        <f t="array" ref="C2354">IF(Table2[[#This Row],[Nodes]:[Nodes]]=6,Table2[[#This Row],[Gap]:[Gap]],"")</f>
        <v/>
      </c>
      <c r="D2354" s="20" t="str" cm="1">
        <f t="array" ref="D2354">IF(Table2[[#This Row],[Nodes]:[Nodes]]=7,Table2[[#This Row],[Gap]:[Gap]],"")</f>
        <v/>
      </c>
    </row>
    <row r="2355" spans="1:4">
      <c r="A2355" s="20" t="str" cm="1">
        <f t="array" ref="A2355">IF(Table2[[#This Row],[Nodes]:[Nodes]]=4,Table2[[#This Row],[Gap]:[Gap]],"")</f>
        <v/>
      </c>
      <c r="B2355" s="20" t="str" cm="1">
        <f t="array" ref="B2355">IF(Table2[[#This Row],[Nodes]:[Nodes]]=5,Table2[[#This Row],[Gap]:[Gap]],"")</f>
        <v/>
      </c>
      <c r="C2355" s="20" t="str" cm="1">
        <f t="array" ref="C2355">IF(Table2[[#This Row],[Nodes]:[Nodes]]=6,Table2[[#This Row],[Gap]:[Gap]],"")</f>
        <v/>
      </c>
      <c r="D2355" s="20" t="str" cm="1">
        <f t="array" ref="D2355">IF(Table2[[#This Row],[Nodes]:[Nodes]]=7,Table2[[#This Row],[Gap]:[Gap]],"")</f>
        <v/>
      </c>
    </row>
    <row r="2356" spans="1:4">
      <c r="A2356" s="20" t="str" cm="1">
        <f t="array" ref="A2356">IF(Table2[[#This Row],[Nodes]:[Nodes]]=4,Table2[[#This Row],[Gap]:[Gap]],"")</f>
        <v/>
      </c>
      <c r="B2356" s="20" t="str" cm="1">
        <f t="array" ref="B2356">IF(Table2[[#This Row],[Nodes]:[Nodes]]=5,Table2[[#This Row],[Gap]:[Gap]],"")</f>
        <v/>
      </c>
      <c r="C2356" s="20" t="str" cm="1">
        <f t="array" ref="C2356">IF(Table2[[#This Row],[Nodes]:[Nodes]]=6,Table2[[#This Row],[Gap]:[Gap]],"")</f>
        <v/>
      </c>
      <c r="D2356" s="20" t="str" cm="1">
        <f t="array" ref="D2356">IF(Table2[[#This Row],[Nodes]:[Nodes]]=7,Table2[[#This Row],[Gap]:[Gap]],"")</f>
        <v/>
      </c>
    </row>
    <row r="2357" spans="1:4">
      <c r="A2357" s="20" t="str" cm="1">
        <f t="array" ref="A2357">IF(Table2[[#This Row],[Nodes]:[Nodes]]=4,Table2[[#This Row],[Gap]:[Gap]],"")</f>
        <v/>
      </c>
      <c r="B2357" s="20" t="str" cm="1">
        <f t="array" ref="B2357">IF(Table2[[#This Row],[Nodes]:[Nodes]]=5,Table2[[#This Row],[Gap]:[Gap]],"")</f>
        <v/>
      </c>
      <c r="C2357" s="20" t="str" cm="1">
        <f t="array" ref="C2357">IF(Table2[[#This Row],[Nodes]:[Nodes]]=6,Table2[[#This Row],[Gap]:[Gap]],"")</f>
        <v/>
      </c>
      <c r="D2357" s="20" t="str" cm="1">
        <f t="array" ref="D2357">IF(Table2[[#This Row],[Nodes]:[Nodes]]=7,Table2[[#This Row],[Gap]:[Gap]],"")</f>
        <v/>
      </c>
    </row>
    <row r="2358" spans="1:4">
      <c r="A2358" s="20" t="str" cm="1">
        <f t="array" ref="A2358">IF(Table2[[#This Row],[Nodes]:[Nodes]]=4,Table2[[#This Row],[Gap]:[Gap]],"")</f>
        <v/>
      </c>
      <c r="B2358" s="20" t="str" cm="1">
        <f t="array" ref="B2358">IF(Table2[[#This Row],[Nodes]:[Nodes]]=5,Table2[[#This Row],[Gap]:[Gap]],"")</f>
        <v/>
      </c>
      <c r="C2358" s="20" t="str" cm="1">
        <f t="array" ref="C2358">IF(Table2[[#This Row],[Nodes]:[Nodes]]=6,Table2[[#This Row],[Gap]:[Gap]],"")</f>
        <v/>
      </c>
      <c r="D2358" s="20" t="str" cm="1">
        <f t="array" ref="D2358">IF(Table2[[#This Row],[Nodes]:[Nodes]]=7,Table2[[#This Row],[Gap]:[Gap]],"")</f>
        <v/>
      </c>
    </row>
    <row r="2359" spans="1:4">
      <c r="A2359" s="20" t="str" cm="1">
        <f t="array" ref="A2359">IF(Table2[[#This Row],[Nodes]:[Nodes]]=4,Table2[[#This Row],[Gap]:[Gap]],"")</f>
        <v/>
      </c>
      <c r="B2359" s="20" t="str" cm="1">
        <f t="array" ref="B2359">IF(Table2[[#This Row],[Nodes]:[Nodes]]=5,Table2[[#This Row],[Gap]:[Gap]],"")</f>
        <v/>
      </c>
      <c r="C2359" s="20" t="str" cm="1">
        <f t="array" ref="C2359">IF(Table2[[#This Row],[Nodes]:[Nodes]]=6,Table2[[#This Row],[Gap]:[Gap]],"")</f>
        <v/>
      </c>
      <c r="D2359" s="20" t="str" cm="1">
        <f t="array" ref="D2359">IF(Table2[[#This Row],[Nodes]:[Nodes]]=7,Table2[[#This Row],[Gap]:[Gap]],"")</f>
        <v/>
      </c>
    </row>
    <row r="2360" spans="1:4">
      <c r="A2360" s="20" t="str" cm="1">
        <f t="array" ref="A2360">IF(Table2[[#This Row],[Nodes]:[Nodes]]=4,Table2[[#This Row],[Gap]:[Gap]],"")</f>
        <v/>
      </c>
      <c r="B2360" s="20" t="str" cm="1">
        <f t="array" ref="B2360">IF(Table2[[#This Row],[Nodes]:[Nodes]]=5,Table2[[#This Row],[Gap]:[Gap]],"")</f>
        <v/>
      </c>
      <c r="C2360" s="20" t="str" cm="1">
        <f t="array" ref="C2360">IF(Table2[[#This Row],[Nodes]:[Nodes]]=6,Table2[[#This Row],[Gap]:[Gap]],"")</f>
        <v/>
      </c>
      <c r="D2360" s="20" t="str" cm="1">
        <f t="array" ref="D2360">IF(Table2[[#This Row],[Nodes]:[Nodes]]=7,Table2[[#This Row],[Gap]:[Gap]],"")</f>
        <v/>
      </c>
    </row>
    <row r="2361" spans="1:4">
      <c r="A2361" s="20" t="str" cm="1">
        <f t="array" ref="A2361">IF(Table2[[#This Row],[Nodes]:[Nodes]]=4,Table2[[#This Row],[Gap]:[Gap]],"")</f>
        <v/>
      </c>
      <c r="B2361" s="20" t="str" cm="1">
        <f t="array" ref="B2361">IF(Table2[[#This Row],[Nodes]:[Nodes]]=5,Table2[[#This Row],[Gap]:[Gap]],"")</f>
        <v/>
      </c>
      <c r="C2361" s="20" t="str" cm="1">
        <f t="array" ref="C2361">IF(Table2[[#This Row],[Nodes]:[Nodes]]=6,Table2[[#This Row],[Gap]:[Gap]],"")</f>
        <v/>
      </c>
      <c r="D2361" s="20" t="str" cm="1">
        <f t="array" ref="D2361">IF(Table2[[#This Row],[Nodes]:[Nodes]]=7,Table2[[#This Row],[Gap]:[Gap]],"")</f>
        <v/>
      </c>
    </row>
    <row r="2362" spans="1:4">
      <c r="A2362" s="20" t="str" cm="1">
        <f t="array" ref="A2362">IF(Table2[[#This Row],[Nodes]:[Nodes]]=4,Table2[[#This Row],[Gap]:[Gap]],"")</f>
        <v/>
      </c>
      <c r="B2362" s="20" t="str" cm="1">
        <f t="array" ref="B2362">IF(Table2[[#This Row],[Nodes]:[Nodes]]=5,Table2[[#This Row],[Gap]:[Gap]],"")</f>
        <v/>
      </c>
      <c r="C2362" s="20" t="str" cm="1">
        <f t="array" ref="C2362">IF(Table2[[#This Row],[Nodes]:[Nodes]]=6,Table2[[#This Row],[Gap]:[Gap]],"")</f>
        <v/>
      </c>
      <c r="D2362" s="20" t="str" cm="1">
        <f t="array" ref="D2362">IF(Table2[[#This Row],[Nodes]:[Nodes]]=7,Table2[[#This Row],[Gap]:[Gap]],"")</f>
        <v/>
      </c>
    </row>
    <row r="2363" spans="1:4">
      <c r="A2363" s="20" t="str" cm="1">
        <f t="array" ref="A2363">IF(Table2[[#This Row],[Nodes]:[Nodes]]=4,Table2[[#This Row],[Gap]:[Gap]],"")</f>
        <v/>
      </c>
      <c r="B2363" s="20" t="str" cm="1">
        <f t="array" ref="B2363">IF(Table2[[#This Row],[Nodes]:[Nodes]]=5,Table2[[#This Row],[Gap]:[Gap]],"")</f>
        <v/>
      </c>
      <c r="C2363" s="20" t="str" cm="1">
        <f t="array" ref="C2363">IF(Table2[[#This Row],[Nodes]:[Nodes]]=6,Table2[[#This Row],[Gap]:[Gap]],"")</f>
        <v/>
      </c>
      <c r="D2363" s="20" t="str" cm="1">
        <f t="array" ref="D2363">IF(Table2[[#This Row],[Nodes]:[Nodes]]=7,Table2[[#This Row],[Gap]:[Gap]],"")</f>
        <v/>
      </c>
    </row>
    <row r="2364" spans="1:4">
      <c r="A2364" s="20" t="str" cm="1">
        <f t="array" ref="A2364">IF(Table2[[#This Row],[Nodes]:[Nodes]]=4,Table2[[#This Row],[Gap]:[Gap]],"")</f>
        <v/>
      </c>
      <c r="B2364" s="20" t="str" cm="1">
        <f t="array" ref="B2364">IF(Table2[[#This Row],[Nodes]:[Nodes]]=5,Table2[[#This Row],[Gap]:[Gap]],"")</f>
        <v/>
      </c>
      <c r="C2364" s="20" t="str" cm="1">
        <f t="array" ref="C2364">IF(Table2[[#This Row],[Nodes]:[Nodes]]=6,Table2[[#This Row],[Gap]:[Gap]],"")</f>
        <v/>
      </c>
      <c r="D2364" s="20" t="str" cm="1">
        <f t="array" ref="D2364">IF(Table2[[#This Row],[Nodes]:[Nodes]]=7,Table2[[#This Row],[Gap]:[Gap]],"")</f>
        <v/>
      </c>
    </row>
    <row r="2365" spans="1:4">
      <c r="A2365" s="20" t="str" cm="1">
        <f t="array" ref="A2365">IF(Table2[[#This Row],[Nodes]:[Nodes]]=4,Table2[[#This Row],[Gap]:[Gap]],"")</f>
        <v/>
      </c>
      <c r="B2365" s="20" t="str" cm="1">
        <f t="array" ref="B2365">IF(Table2[[#This Row],[Nodes]:[Nodes]]=5,Table2[[#This Row],[Gap]:[Gap]],"")</f>
        <v/>
      </c>
      <c r="C2365" s="20" t="str" cm="1">
        <f t="array" ref="C2365">IF(Table2[[#This Row],[Nodes]:[Nodes]]=6,Table2[[#This Row],[Gap]:[Gap]],"")</f>
        <v/>
      </c>
      <c r="D2365" s="20" t="str" cm="1">
        <f t="array" ref="D2365">IF(Table2[[#This Row],[Nodes]:[Nodes]]=7,Table2[[#This Row],[Gap]:[Gap]],"")</f>
        <v/>
      </c>
    </row>
    <row r="2366" spans="1:4">
      <c r="A2366" s="20" t="str" cm="1">
        <f t="array" ref="A2366">IF(Table2[[#This Row],[Nodes]:[Nodes]]=4,Table2[[#This Row],[Gap]:[Gap]],"")</f>
        <v/>
      </c>
      <c r="B2366" s="20" t="str" cm="1">
        <f t="array" ref="B2366">IF(Table2[[#This Row],[Nodes]:[Nodes]]=5,Table2[[#This Row],[Gap]:[Gap]],"")</f>
        <v/>
      </c>
      <c r="C2366" s="20" t="str" cm="1">
        <f t="array" ref="C2366">IF(Table2[[#This Row],[Nodes]:[Nodes]]=6,Table2[[#This Row],[Gap]:[Gap]],"")</f>
        <v/>
      </c>
      <c r="D2366" s="20" t="str" cm="1">
        <f t="array" ref="D2366">IF(Table2[[#This Row],[Nodes]:[Nodes]]=7,Table2[[#This Row],[Gap]:[Gap]],"")</f>
        <v/>
      </c>
    </row>
    <row r="2367" spans="1:4">
      <c r="A2367" s="20" t="str" cm="1">
        <f t="array" ref="A2367">IF(Table2[[#This Row],[Nodes]:[Nodes]]=4,Table2[[#This Row],[Gap]:[Gap]],"")</f>
        <v/>
      </c>
      <c r="B2367" s="20" t="str" cm="1">
        <f t="array" ref="B2367">IF(Table2[[#This Row],[Nodes]:[Nodes]]=5,Table2[[#This Row],[Gap]:[Gap]],"")</f>
        <v/>
      </c>
      <c r="C2367" s="20" t="str" cm="1">
        <f t="array" ref="C2367">IF(Table2[[#This Row],[Nodes]:[Nodes]]=6,Table2[[#This Row],[Gap]:[Gap]],"")</f>
        <v/>
      </c>
      <c r="D2367" s="20" t="str" cm="1">
        <f t="array" ref="D2367">IF(Table2[[#This Row],[Nodes]:[Nodes]]=7,Table2[[#This Row],[Gap]:[Gap]],"")</f>
        <v/>
      </c>
    </row>
    <row r="2368" spans="1:4">
      <c r="A2368" s="20" t="str" cm="1">
        <f t="array" ref="A2368">IF(Table2[[#This Row],[Nodes]:[Nodes]]=4,Table2[[#This Row],[Gap]:[Gap]],"")</f>
        <v/>
      </c>
      <c r="B2368" s="20" t="str" cm="1">
        <f t="array" ref="B2368">IF(Table2[[#This Row],[Nodes]:[Nodes]]=5,Table2[[#This Row],[Gap]:[Gap]],"")</f>
        <v/>
      </c>
      <c r="C2368" s="20" t="str" cm="1">
        <f t="array" ref="C2368">IF(Table2[[#This Row],[Nodes]:[Nodes]]=6,Table2[[#This Row],[Gap]:[Gap]],"")</f>
        <v/>
      </c>
      <c r="D2368" s="20" t="str" cm="1">
        <f t="array" ref="D2368">IF(Table2[[#This Row],[Nodes]:[Nodes]]=7,Table2[[#This Row],[Gap]:[Gap]],"")</f>
        <v/>
      </c>
    </row>
    <row r="2369" spans="1:4">
      <c r="A2369" s="20" t="str" cm="1">
        <f t="array" ref="A2369">IF(Table2[[#This Row],[Nodes]:[Nodes]]=4,Table2[[#This Row],[Gap]:[Gap]],"")</f>
        <v/>
      </c>
      <c r="B2369" s="20" t="str" cm="1">
        <f t="array" ref="B2369">IF(Table2[[#This Row],[Nodes]:[Nodes]]=5,Table2[[#This Row],[Gap]:[Gap]],"")</f>
        <v/>
      </c>
      <c r="C2369" s="20" t="str" cm="1">
        <f t="array" ref="C2369">IF(Table2[[#This Row],[Nodes]:[Nodes]]=6,Table2[[#This Row],[Gap]:[Gap]],"")</f>
        <v/>
      </c>
      <c r="D2369" s="20" t="str" cm="1">
        <f t="array" ref="D2369">IF(Table2[[#This Row],[Nodes]:[Nodes]]=7,Table2[[#This Row],[Gap]:[Gap]],"")</f>
        <v/>
      </c>
    </row>
    <row r="2370" spans="1:4">
      <c r="A2370" s="20" t="str" cm="1">
        <f t="array" ref="A2370">IF(Table2[[#This Row],[Nodes]:[Nodes]]=4,Table2[[#This Row],[Gap]:[Gap]],"")</f>
        <v/>
      </c>
      <c r="B2370" s="20" t="str" cm="1">
        <f t="array" ref="B2370">IF(Table2[[#This Row],[Nodes]:[Nodes]]=5,Table2[[#This Row],[Gap]:[Gap]],"")</f>
        <v/>
      </c>
      <c r="C2370" s="20" t="str" cm="1">
        <f t="array" ref="C2370">IF(Table2[[#This Row],[Nodes]:[Nodes]]=6,Table2[[#This Row],[Gap]:[Gap]],"")</f>
        <v/>
      </c>
      <c r="D2370" s="20" t="str" cm="1">
        <f t="array" ref="D2370">IF(Table2[[#This Row],[Nodes]:[Nodes]]=7,Table2[[#This Row],[Gap]:[Gap]],"")</f>
        <v/>
      </c>
    </row>
    <row r="2371" spans="1:4">
      <c r="A2371" s="20" t="str" cm="1">
        <f t="array" ref="A2371">IF(Table2[[#This Row],[Nodes]:[Nodes]]=4,Table2[[#This Row],[Gap]:[Gap]],"")</f>
        <v/>
      </c>
      <c r="B2371" s="20" t="str" cm="1">
        <f t="array" ref="B2371">IF(Table2[[#This Row],[Nodes]:[Nodes]]=5,Table2[[#This Row],[Gap]:[Gap]],"")</f>
        <v/>
      </c>
      <c r="C2371" s="20" t="str" cm="1">
        <f t="array" ref="C2371">IF(Table2[[#This Row],[Nodes]:[Nodes]]=6,Table2[[#This Row],[Gap]:[Gap]],"")</f>
        <v/>
      </c>
      <c r="D2371" s="20" t="str" cm="1">
        <f t="array" ref="D2371">IF(Table2[[#This Row],[Nodes]:[Nodes]]=7,Table2[[#This Row],[Gap]:[Gap]],"")</f>
        <v/>
      </c>
    </row>
    <row r="2372" spans="1:4">
      <c r="A2372" s="20" t="str" cm="1">
        <f t="array" ref="A2372">IF(Table2[[#This Row],[Nodes]:[Nodes]]=4,Table2[[#This Row],[Gap]:[Gap]],"")</f>
        <v/>
      </c>
      <c r="B2372" s="20" t="str" cm="1">
        <f t="array" ref="B2372">IF(Table2[[#This Row],[Nodes]:[Nodes]]=5,Table2[[#This Row],[Gap]:[Gap]],"")</f>
        <v/>
      </c>
      <c r="C2372" s="20" t="str" cm="1">
        <f t="array" ref="C2372">IF(Table2[[#This Row],[Nodes]:[Nodes]]=6,Table2[[#This Row],[Gap]:[Gap]],"")</f>
        <v/>
      </c>
      <c r="D2372" s="20" t="str" cm="1">
        <f t="array" ref="D2372">IF(Table2[[#This Row],[Nodes]:[Nodes]]=7,Table2[[#This Row],[Gap]:[Gap]],"")</f>
        <v/>
      </c>
    </row>
    <row r="2373" spans="1:4">
      <c r="A2373" s="20" t="str" cm="1">
        <f t="array" ref="A2373">IF(Table2[[#This Row],[Nodes]:[Nodes]]=4,Table2[[#This Row],[Gap]:[Gap]],"")</f>
        <v/>
      </c>
      <c r="B2373" s="20" t="str" cm="1">
        <f t="array" ref="B2373">IF(Table2[[#This Row],[Nodes]:[Nodes]]=5,Table2[[#This Row],[Gap]:[Gap]],"")</f>
        <v/>
      </c>
      <c r="C2373" s="20" t="str" cm="1">
        <f t="array" ref="C2373">IF(Table2[[#This Row],[Nodes]:[Nodes]]=6,Table2[[#This Row],[Gap]:[Gap]],"")</f>
        <v/>
      </c>
      <c r="D2373" s="20" t="str" cm="1">
        <f t="array" ref="D2373">IF(Table2[[#This Row],[Nodes]:[Nodes]]=7,Table2[[#This Row],[Gap]:[Gap]],"")</f>
        <v/>
      </c>
    </row>
    <row r="2374" spans="1:4">
      <c r="A2374" s="20" t="str" cm="1">
        <f t="array" ref="A2374">IF(Table2[[#This Row],[Nodes]:[Nodes]]=4,Table2[[#This Row],[Gap]:[Gap]],"")</f>
        <v/>
      </c>
      <c r="B2374" s="20" t="str" cm="1">
        <f t="array" ref="B2374">IF(Table2[[#This Row],[Nodes]:[Nodes]]=5,Table2[[#This Row],[Gap]:[Gap]],"")</f>
        <v/>
      </c>
      <c r="C2374" s="20" t="str" cm="1">
        <f t="array" ref="C2374">IF(Table2[[#This Row],[Nodes]:[Nodes]]=6,Table2[[#This Row],[Gap]:[Gap]],"")</f>
        <v/>
      </c>
      <c r="D2374" s="20" t="str" cm="1">
        <f t="array" ref="D2374">IF(Table2[[#This Row],[Nodes]:[Nodes]]=7,Table2[[#This Row],[Gap]:[Gap]],"")</f>
        <v/>
      </c>
    </row>
    <row r="2375" spans="1:4">
      <c r="A2375" s="20" t="str" cm="1">
        <f t="array" ref="A2375">IF(Table2[[#This Row],[Nodes]:[Nodes]]=4,Table2[[#This Row],[Gap]:[Gap]],"")</f>
        <v/>
      </c>
      <c r="B2375" s="20" t="str" cm="1">
        <f t="array" ref="B2375">IF(Table2[[#This Row],[Nodes]:[Nodes]]=5,Table2[[#This Row],[Gap]:[Gap]],"")</f>
        <v/>
      </c>
      <c r="C2375" s="20" t="str" cm="1">
        <f t="array" ref="C2375">IF(Table2[[#This Row],[Nodes]:[Nodes]]=6,Table2[[#This Row],[Gap]:[Gap]],"")</f>
        <v/>
      </c>
      <c r="D2375" s="20" t="str" cm="1">
        <f t="array" ref="D2375">IF(Table2[[#This Row],[Nodes]:[Nodes]]=7,Table2[[#This Row],[Gap]:[Gap]],"")</f>
        <v/>
      </c>
    </row>
    <row r="2376" spans="1:4">
      <c r="A2376" s="20" t="str" cm="1">
        <f t="array" ref="A2376">IF(Table2[[#This Row],[Nodes]:[Nodes]]=4,Table2[[#This Row],[Gap]:[Gap]],"")</f>
        <v/>
      </c>
      <c r="B2376" s="20" t="str" cm="1">
        <f t="array" ref="B2376">IF(Table2[[#This Row],[Nodes]:[Nodes]]=5,Table2[[#This Row],[Gap]:[Gap]],"")</f>
        <v/>
      </c>
      <c r="C2376" s="20" t="str" cm="1">
        <f t="array" ref="C2376">IF(Table2[[#This Row],[Nodes]:[Nodes]]=6,Table2[[#This Row],[Gap]:[Gap]],"")</f>
        <v/>
      </c>
      <c r="D2376" s="20" t="str" cm="1">
        <f t="array" ref="D2376">IF(Table2[[#This Row],[Nodes]:[Nodes]]=7,Table2[[#This Row],[Gap]:[Gap]],"")</f>
        <v/>
      </c>
    </row>
    <row r="2377" spans="1:4">
      <c r="A2377" s="20" t="str" cm="1">
        <f t="array" ref="A2377">IF(Table2[[#This Row],[Nodes]:[Nodes]]=4,Table2[[#This Row],[Gap]:[Gap]],"")</f>
        <v/>
      </c>
      <c r="B2377" s="20" t="str" cm="1">
        <f t="array" ref="B2377">IF(Table2[[#This Row],[Nodes]:[Nodes]]=5,Table2[[#This Row],[Gap]:[Gap]],"")</f>
        <v/>
      </c>
      <c r="C2377" s="20" t="str" cm="1">
        <f t="array" ref="C2377">IF(Table2[[#This Row],[Nodes]:[Nodes]]=6,Table2[[#This Row],[Gap]:[Gap]],"")</f>
        <v/>
      </c>
      <c r="D2377" s="20" t="str" cm="1">
        <f t="array" ref="D2377">IF(Table2[[#This Row],[Nodes]:[Nodes]]=7,Table2[[#This Row],[Gap]:[Gap]],"")</f>
        <v/>
      </c>
    </row>
    <row r="2378" spans="1:4">
      <c r="A2378" s="20" t="str" cm="1">
        <f t="array" ref="A2378">IF(Table2[[#This Row],[Nodes]:[Nodes]]=4,Table2[[#This Row],[Gap]:[Gap]],"")</f>
        <v/>
      </c>
      <c r="B2378" s="20" t="str" cm="1">
        <f t="array" ref="B2378">IF(Table2[[#This Row],[Nodes]:[Nodes]]=5,Table2[[#This Row],[Gap]:[Gap]],"")</f>
        <v/>
      </c>
      <c r="C2378" s="20" t="str" cm="1">
        <f t="array" ref="C2378">IF(Table2[[#This Row],[Nodes]:[Nodes]]=6,Table2[[#This Row],[Gap]:[Gap]],"")</f>
        <v/>
      </c>
      <c r="D2378" s="20" t="str" cm="1">
        <f t="array" ref="D2378">IF(Table2[[#This Row],[Nodes]:[Nodes]]=7,Table2[[#This Row],[Gap]:[Gap]],"")</f>
        <v/>
      </c>
    </row>
    <row r="2379" spans="1:4">
      <c r="A2379" s="20" t="str" cm="1">
        <f t="array" ref="A2379">IF(Table2[[#This Row],[Nodes]:[Nodes]]=4,Table2[[#This Row],[Gap]:[Gap]],"")</f>
        <v/>
      </c>
      <c r="B2379" s="20" t="str" cm="1">
        <f t="array" ref="B2379">IF(Table2[[#This Row],[Nodes]:[Nodes]]=5,Table2[[#This Row],[Gap]:[Gap]],"")</f>
        <v/>
      </c>
      <c r="C2379" s="20" t="str" cm="1">
        <f t="array" ref="C2379">IF(Table2[[#This Row],[Nodes]:[Nodes]]=6,Table2[[#This Row],[Gap]:[Gap]],"")</f>
        <v/>
      </c>
      <c r="D2379" s="20" t="str" cm="1">
        <f t="array" ref="D2379">IF(Table2[[#This Row],[Nodes]:[Nodes]]=7,Table2[[#This Row],[Gap]:[Gap]],"")</f>
        <v/>
      </c>
    </row>
    <row r="2380" spans="1:4">
      <c r="A2380" s="20" t="str" cm="1">
        <f t="array" ref="A2380">IF(Table2[[#This Row],[Nodes]:[Nodes]]=4,Table2[[#This Row],[Gap]:[Gap]],"")</f>
        <v/>
      </c>
      <c r="B2380" s="20" t="str" cm="1">
        <f t="array" ref="B2380">IF(Table2[[#This Row],[Nodes]:[Nodes]]=5,Table2[[#This Row],[Gap]:[Gap]],"")</f>
        <v/>
      </c>
      <c r="C2380" s="20" t="str" cm="1">
        <f t="array" ref="C2380">IF(Table2[[#This Row],[Nodes]:[Nodes]]=6,Table2[[#This Row],[Gap]:[Gap]],"")</f>
        <v/>
      </c>
      <c r="D2380" s="20" t="str" cm="1">
        <f t="array" ref="D2380">IF(Table2[[#This Row],[Nodes]:[Nodes]]=7,Table2[[#This Row],[Gap]:[Gap]],"")</f>
        <v/>
      </c>
    </row>
    <row r="2381" spans="1:4">
      <c r="A2381" s="20" t="str" cm="1">
        <f t="array" ref="A2381">IF(Table2[[#This Row],[Nodes]:[Nodes]]=4,Table2[[#This Row],[Gap]:[Gap]],"")</f>
        <v/>
      </c>
      <c r="B2381" s="20" t="str" cm="1">
        <f t="array" ref="B2381">IF(Table2[[#This Row],[Nodes]:[Nodes]]=5,Table2[[#This Row],[Gap]:[Gap]],"")</f>
        <v/>
      </c>
      <c r="C2381" s="20" t="str" cm="1">
        <f t="array" ref="C2381">IF(Table2[[#This Row],[Nodes]:[Nodes]]=6,Table2[[#This Row],[Gap]:[Gap]],"")</f>
        <v/>
      </c>
      <c r="D2381" s="20" t="str" cm="1">
        <f t="array" ref="D2381">IF(Table2[[#This Row],[Nodes]:[Nodes]]=7,Table2[[#This Row],[Gap]:[Gap]],"")</f>
        <v/>
      </c>
    </row>
    <row r="2382" spans="1:4">
      <c r="A2382" s="20" t="str" cm="1">
        <f t="array" ref="A2382">IF(Table2[[#This Row],[Nodes]:[Nodes]]=4,Table2[[#This Row],[Gap]:[Gap]],"")</f>
        <v/>
      </c>
      <c r="B2382" s="20" t="str" cm="1">
        <f t="array" ref="B2382">IF(Table2[[#This Row],[Nodes]:[Nodes]]=5,Table2[[#This Row],[Gap]:[Gap]],"")</f>
        <v/>
      </c>
      <c r="C2382" s="20" t="str" cm="1">
        <f t="array" ref="C2382">IF(Table2[[#This Row],[Nodes]:[Nodes]]=6,Table2[[#This Row],[Gap]:[Gap]],"")</f>
        <v/>
      </c>
      <c r="D2382" s="20" t="str" cm="1">
        <f t="array" ref="D2382">IF(Table2[[#This Row],[Nodes]:[Nodes]]=7,Table2[[#This Row],[Gap]:[Gap]],"")</f>
        <v/>
      </c>
    </row>
    <row r="2383" spans="1:4">
      <c r="A2383" s="20" t="str" cm="1">
        <f t="array" ref="A2383">IF(Table2[[#This Row],[Nodes]:[Nodes]]=4,Table2[[#This Row],[Gap]:[Gap]],"")</f>
        <v/>
      </c>
      <c r="B2383" s="20" t="str" cm="1">
        <f t="array" ref="B2383">IF(Table2[[#This Row],[Nodes]:[Nodes]]=5,Table2[[#This Row],[Gap]:[Gap]],"")</f>
        <v/>
      </c>
      <c r="C2383" s="20" t="str" cm="1">
        <f t="array" ref="C2383">IF(Table2[[#This Row],[Nodes]:[Nodes]]=6,Table2[[#This Row],[Gap]:[Gap]],"")</f>
        <v/>
      </c>
      <c r="D2383" s="20" t="str" cm="1">
        <f t="array" ref="D2383">IF(Table2[[#This Row],[Nodes]:[Nodes]]=7,Table2[[#This Row],[Gap]:[Gap]],"")</f>
        <v/>
      </c>
    </row>
    <row r="2384" spans="1:4">
      <c r="A2384" s="20" t="str" cm="1">
        <f t="array" ref="A2384">IF(Table2[[#This Row],[Nodes]:[Nodes]]=4,Table2[[#This Row],[Gap]:[Gap]],"")</f>
        <v/>
      </c>
      <c r="B2384" s="20" t="str" cm="1">
        <f t="array" ref="B2384">IF(Table2[[#This Row],[Nodes]:[Nodes]]=5,Table2[[#This Row],[Gap]:[Gap]],"")</f>
        <v/>
      </c>
      <c r="C2384" s="20" t="str" cm="1">
        <f t="array" ref="C2384">IF(Table2[[#This Row],[Nodes]:[Nodes]]=6,Table2[[#This Row],[Gap]:[Gap]],"")</f>
        <v/>
      </c>
      <c r="D2384" s="20" t="str" cm="1">
        <f t="array" ref="D2384">IF(Table2[[#This Row],[Nodes]:[Nodes]]=7,Table2[[#This Row],[Gap]:[Gap]],"")</f>
        <v/>
      </c>
    </row>
    <row r="2385" spans="1:4">
      <c r="A2385" s="20" t="str" cm="1">
        <f t="array" ref="A2385">IF(Table2[[#This Row],[Nodes]:[Nodes]]=4,Table2[[#This Row],[Gap]:[Gap]],"")</f>
        <v/>
      </c>
      <c r="B2385" s="20" t="str" cm="1">
        <f t="array" ref="B2385">IF(Table2[[#This Row],[Nodes]:[Nodes]]=5,Table2[[#This Row],[Gap]:[Gap]],"")</f>
        <v/>
      </c>
      <c r="C2385" s="20" t="str" cm="1">
        <f t="array" ref="C2385">IF(Table2[[#This Row],[Nodes]:[Nodes]]=6,Table2[[#This Row],[Gap]:[Gap]],"")</f>
        <v/>
      </c>
      <c r="D2385" s="20" t="str" cm="1">
        <f t="array" ref="D2385">IF(Table2[[#This Row],[Nodes]:[Nodes]]=7,Table2[[#This Row],[Gap]:[Gap]],"")</f>
        <v/>
      </c>
    </row>
    <row r="2386" spans="1:4">
      <c r="A2386" s="20" t="str" cm="1">
        <f t="array" ref="A2386">IF(Table2[[#This Row],[Nodes]:[Nodes]]=4,Table2[[#This Row],[Gap]:[Gap]],"")</f>
        <v/>
      </c>
      <c r="B2386" s="20" t="str" cm="1">
        <f t="array" ref="B2386">IF(Table2[[#This Row],[Nodes]:[Nodes]]=5,Table2[[#This Row],[Gap]:[Gap]],"")</f>
        <v/>
      </c>
      <c r="C2386" s="20" t="str" cm="1">
        <f t="array" ref="C2386">IF(Table2[[#This Row],[Nodes]:[Nodes]]=6,Table2[[#This Row],[Gap]:[Gap]],"")</f>
        <v/>
      </c>
      <c r="D2386" s="20" t="str" cm="1">
        <f t="array" ref="D2386">IF(Table2[[#This Row],[Nodes]:[Nodes]]=7,Table2[[#This Row],[Gap]:[Gap]],"")</f>
        <v/>
      </c>
    </row>
    <row r="2387" spans="1:4">
      <c r="A2387" s="20" t="str" cm="1">
        <f t="array" ref="A2387">IF(Table2[[#This Row],[Nodes]:[Nodes]]=4,Table2[[#This Row],[Gap]:[Gap]],"")</f>
        <v/>
      </c>
      <c r="B2387" s="20" t="str" cm="1">
        <f t="array" ref="B2387">IF(Table2[[#This Row],[Nodes]:[Nodes]]=5,Table2[[#This Row],[Gap]:[Gap]],"")</f>
        <v/>
      </c>
      <c r="C2387" s="20" t="str" cm="1">
        <f t="array" ref="C2387">IF(Table2[[#This Row],[Nodes]:[Nodes]]=6,Table2[[#This Row],[Gap]:[Gap]],"")</f>
        <v/>
      </c>
      <c r="D2387" s="20" t="str" cm="1">
        <f t="array" ref="D2387">IF(Table2[[#This Row],[Nodes]:[Nodes]]=7,Table2[[#This Row],[Gap]:[Gap]],"")</f>
        <v/>
      </c>
    </row>
    <row r="2388" spans="1:4">
      <c r="A2388" s="20" t="str" cm="1">
        <f t="array" ref="A2388">IF(Table2[[#This Row],[Nodes]:[Nodes]]=4,Table2[[#This Row],[Gap]:[Gap]],"")</f>
        <v/>
      </c>
      <c r="B2388" s="20" t="str" cm="1">
        <f t="array" ref="B2388">IF(Table2[[#This Row],[Nodes]:[Nodes]]=5,Table2[[#This Row],[Gap]:[Gap]],"")</f>
        <v/>
      </c>
      <c r="C2388" s="20" t="str" cm="1">
        <f t="array" ref="C2388">IF(Table2[[#This Row],[Nodes]:[Nodes]]=6,Table2[[#This Row],[Gap]:[Gap]],"")</f>
        <v/>
      </c>
      <c r="D2388" s="20" t="str" cm="1">
        <f t="array" ref="D2388">IF(Table2[[#This Row],[Nodes]:[Nodes]]=7,Table2[[#This Row],[Gap]:[Gap]],"")</f>
        <v/>
      </c>
    </row>
    <row r="2389" spans="1:4">
      <c r="A2389" s="20" t="str" cm="1">
        <f t="array" ref="A2389">IF(Table2[[#This Row],[Nodes]:[Nodes]]=4,Table2[[#This Row],[Gap]:[Gap]],"")</f>
        <v/>
      </c>
      <c r="B2389" s="20" t="str" cm="1">
        <f t="array" ref="B2389">IF(Table2[[#This Row],[Nodes]:[Nodes]]=5,Table2[[#This Row],[Gap]:[Gap]],"")</f>
        <v/>
      </c>
      <c r="C2389" s="20" t="str" cm="1">
        <f t="array" ref="C2389">IF(Table2[[#This Row],[Nodes]:[Nodes]]=6,Table2[[#This Row],[Gap]:[Gap]],"")</f>
        <v/>
      </c>
      <c r="D2389" s="20" t="str" cm="1">
        <f t="array" ref="D2389">IF(Table2[[#This Row],[Nodes]:[Nodes]]=7,Table2[[#This Row],[Gap]:[Gap]],"")</f>
        <v/>
      </c>
    </row>
    <row r="2390" spans="1:4">
      <c r="A2390" s="20" t="str" cm="1">
        <f t="array" ref="A2390">IF(Table2[[#This Row],[Nodes]:[Nodes]]=4,Table2[[#This Row],[Gap]:[Gap]],"")</f>
        <v/>
      </c>
      <c r="B2390" s="20" t="str" cm="1">
        <f t="array" ref="B2390">IF(Table2[[#This Row],[Nodes]:[Nodes]]=5,Table2[[#This Row],[Gap]:[Gap]],"")</f>
        <v/>
      </c>
      <c r="C2390" s="20" t="str" cm="1">
        <f t="array" ref="C2390">IF(Table2[[#This Row],[Nodes]:[Nodes]]=6,Table2[[#This Row],[Gap]:[Gap]],"")</f>
        <v/>
      </c>
      <c r="D2390" s="20" t="str" cm="1">
        <f t="array" ref="D2390">IF(Table2[[#This Row],[Nodes]:[Nodes]]=7,Table2[[#This Row],[Gap]:[Gap]],"")</f>
        <v/>
      </c>
    </row>
    <row r="2391" spans="1:4">
      <c r="A2391" s="20" t="str" cm="1">
        <f t="array" ref="A2391">IF(Table2[[#This Row],[Nodes]:[Nodes]]=4,Table2[[#This Row],[Gap]:[Gap]],"")</f>
        <v/>
      </c>
      <c r="B2391" s="20" t="str" cm="1">
        <f t="array" ref="B2391">IF(Table2[[#This Row],[Nodes]:[Nodes]]=5,Table2[[#This Row],[Gap]:[Gap]],"")</f>
        <v/>
      </c>
      <c r="C2391" s="20" t="str" cm="1">
        <f t="array" ref="C2391">IF(Table2[[#This Row],[Nodes]:[Nodes]]=6,Table2[[#This Row],[Gap]:[Gap]],"")</f>
        <v/>
      </c>
      <c r="D2391" s="20" t="str" cm="1">
        <f t="array" ref="D2391">IF(Table2[[#This Row],[Nodes]:[Nodes]]=7,Table2[[#This Row],[Gap]:[Gap]],"")</f>
        <v/>
      </c>
    </row>
    <row r="2392" spans="1:4">
      <c r="A2392" s="20" t="str" cm="1">
        <f t="array" ref="A2392">IF(Table2[[#This Row],[Nodes]:[Nodes]]=4,Table2[[#This Row],[Gap]:[Gap]],"")</f>
        <v/>
      </c>
      <c r="B2392" s="20" t="str" cm="1">
        <f t="array" ref="B2392">IF(Table2[[#This Row],[Nodes]:[Nodes]]=5,Table2[[#This Row],[Gap]:[Gap]],"")</f>
        <v/>
      </c>
      <c r="C2392" s="20" t="str" cm="1">
        <f t="array" ref="C2392">IF(Table2[[#This Row],[Nodes]:[Nodes]]=6,Table2[[#This Row],[Gap]:[Gap]],"")</f>
        <v/>
      </c>
      <c r="D2392" s="20" t="str" cm="1">
        <f t="array" ref="D2392">IF(Table2[[#This Row],[Nodes]:[Nodes]]=7,Table2[[#This Row],[Gap]:[Gap]],"")</f>
        <v/>
      </c>
    </row>
    <row r="2393" spans="1:4">
      <c r="A2393" s="20" t="str" cm="1">
        <f t="array" ref="A2393">IF(Table2[[#This Row],[Nodes]:[Nodes]]=4,Table2[[#This Row],[Gap]:[Gap]],"")</f>
        <v/>
      </c>
      <c r="B2393" s="20" t="str" cm="1">
        <f t="array" ref="B2393">IF(Table2[[#This Row],[Nodes]:[Nodes]]=5,Table2[[#This Row],[Gap]:[Gap]],"")</f>
        <v/>
      </c>
      <c r="C2393" s="20" t="str" cm="1">
        <f t="array" ref="C2393">IF(Table2[[#This Row],[Nodes]:[Nodes]]=6,Table2[[#This Row],[Gap]:[Gap]],"")</f>
        <v/>
      </c>
      <c r="D2393" s="20" t="str" cm="1">
        <f t="array" ref="D2393">IF(Table2[[#This Row],[Nodes]:[Nodes]]=7,Table2[[#This Row],[Gap]:[Gap]],"")</f>
        <v/>
      </c>
    </row>
    <row r="2394" spans="1:4">
      <c r="A2394" s="20" t="str" cm="1">
        <f t="array" ref="A2394">IF(Table2[[#This Row],[Nodes]:[Nodes]]=4,Table2[[#This Row],[Gap]:[Gap]],"")</f>
        <v/>
      </c>
      <c r="B2394" s="20" t="str" cm="1">
        <f t="array" ref="B2394">IF(Table2[[#This Row],[Nodes]:[Nodes]]=5,Table2[[#This Row],[Gap]:[Gap]],"")</f>
        <v/>
      </c>
      <c r="C2394" s="20" t="str" cm="1">
        <f t="array" ref="C2394">IF(Table2[[#This Row],[Nodes]:[Nodes]]=6,Table2[[#This Row],[Gap]:[Gap]],"")</f>
        <v/>
      </c>
      <c r="D2394" s="20" t="str" cm="1">
        <f t="array" ref="D2394">IF(Table2[[#This Row],[Nodes]:[Nodes]]=7,Table2[[#This Row],[Gap]:[Gap]],"")</f>
        <v/>
      </c>
    </row>
    <row r="2395" spans="1:4">
      <c r="A2395" s="20" t="str" cm="1">
        <f t="array" ref="A2395">IF(Table2[[#This Row],[Nodes]:[Nodes]]=4,Table2[[#This Row],[Gap]:[Gap]],"")</f>
        <v/>
      </c>
      <c r="B2395" s="20" t="str" cm="1">
        <f t="array" ref="B2395">IF(Table2[[#This Row],[Nodes]:[Nodes]]=5,Table2[[#This Row],[Gap]:[Gap]],"")</f>
        <v/>
      </c>
      <c r="C2395" s="20" t="str" cm="1">
        <f t="array" ref="C2395">IF(Table2[[#This Row],[Nodes]:[Nodes]]=6,Table2[[#This Row],[Gap]:[Gap]],"")</f>
        <v/>
      </c>
      <c r="D2395" s="20" t="str" cm="1">
        <f t="array" ref="D2395">IF(Table2[[#This Row],[Nodes]:[Nodes]]=7,Table2[[#This Row],[Gap]:[Gap]],"")</f>
        <v/>
      </c>
    </row>
    <row r="2396" spans="1:4">
      <c r="A2396" s="20" t="str" cm="1">
        <f t="array" ref="A2396">IF(Table2[[#This Row],[Nodes]:[Nodes]]=4,Table2[[#This Row],[Gap]:[Gap]],"")</f>
        <v/>
      </c>
      <c r="B2396" s="20" t="str" cm="1">
        <f t="array" ref="B2396">IF(Table2[[#This Row],[Nodes]:[Nodes]]=5,Table2[[#This Row],[Gap]:[Gap]],"")</f>
        <v/>
      </c>
      <c r="C2396" s="20" t="str" cm="1">
        <f t="array" ref="C2396">IF(Table2[[#This Row],[Nodes]:[Nodes]]=6,Table2[[#This Row],[Gap]:[Gap]],"")</f>
        <v/>
      </c>
      <c r="D2396" s="20" t="str" cm="1">
        <f t="array" ref="D2396">IF(Table2[[#This Row],[Nodes]:[Nodes]]=7,Table2[[#This Row],[Gap]:[Gap]],"")</f>
        <v/>
      </c>
    </row>
    <row r="2397" spans="1:4">
      <c r="A2397" s="20" t="str" cm="1">
        <f t="array" ref="A2397">IF(Table2[[#This Row],[Nodes]:[Nodes]]=4,Table2[[#This Row],[Gap]:[Gap]],"")</f>
        <v/>
      </c>
      <c r="B2397" s="20" t="str" cm="1">
        <f t="array" ref="B2397">IF(Table2[[#This Row],[Nodes]:[Nodes]]=5,Table2[[#This Row],[Gap]:[Gap]],"")</f>
        <v/>
      </c>
      <c r="C2397" s="20" t="str" cm="1">
        <f t="array" ref="C2397">IF(Table2[[#This Row],[Nodes]:[Nodes]]=6,Table2[[#This Row],[Gap]:[Gap]],"")</f>
        <v/>
      </c>
      <c r="D2397" s="20" t="str" cm="1">
        <f t="array" ref="D2397">IF(Table2[[#This Row],[Nodes]:[Nodes]]=7,Table2[[#This Row],[Gap]:[Gap]],"")</f>
        <v/>
      </c>
    </row>
    <row r="2398" spans="1:4">
      <c r="A2398" s="20" t="str" cm="1">
        <f t="array" ref="A2398">IF(Table2[[#This Row],[Nodes]:[Nodes]]=4,Table2[[#This Row],[Gap]:[Gap]],"")</f>
        <v/>
      </c>
      <c r="B2398" s="20" t="str" cm="1">
        <f t="array" ref="B2398">IF(Table2[[#This Row],[Nodes]:[Nodes]]=5,Table2[[#This Row],[Gap]:[Gap]],"")</f>
        <v/>
      </c>
      <c r="C2398" s="20" t="str" cm="1">
        <f t="array" ref="C2398">IF(Table2[[#This Row],[Nodes]:[Nodes]]=6,Table2[[#This Row],[Gap]:[Gap]],"")</f>
        <v/>
      </c>
      <c r="D2398" s="20" t="str" cm="1">
        <f t="array" ref="D2398">IF(Table2[[#This Row],[Nodes]:[Nodes]]=7,Table2[[#This Row],[Gap]:[Gap]],"")</f>
        <v/>
      </c>
    </row>
    <row r="2399" spans="1:4">
      <c r="A2399" s="20" t="str" cm="1">
        <f t="array" ref="A2399">IF(Table2[[#This Row],[Nodes]:[Nodes]]=4,Table2[[#This Row],[Gap]:[Gap]],"")</f>
        <v/>
      </c>
      <c r="B2399" s="20" t="str" cm="1">
        <f t="array" ref="B2399">IF(Table2[[#This Row],[Nodes]:[Nodes]]=5,Table2[[#This Row],[Gap]:[Gap]],"")</f>
        <v/>
      </c>
      <c r="C2399" s="20" t="str" cm="1">
        <f t="array" ref="C2399">IF(Table2[[#This Row],[Nodes]:[Nodes]]=6,Table2[[#This Row],[Gap]:[Gap]],"")</f>
        <v/>
      </c>
      <c r="D2399" s="20" t="str" cm="1">
        <f t="array" ref="D2399">IF(Table2[[#This Row],[Nodes]:[Nodes]]=7,Table2[[#This Row],[Gap]:[Gap]],"")</f>
        <v/>
      </c>
    </row>
    <row r="2400" spans="1:4">
      <c r="A2400" s="20" t="str" cm="1">
        <f t="array" ref="A2400">IF(Table2[[#This Row],[Nodes]:[Nodes]]=4,Table2[[#This Row],[Gap]:[Gap]],"")</f>
        <v/>
      </c>
      <c r="B2400" s="20" t="str" cm="1">
        <f t="array" ref="B2400">IF(Table2[[#This Row],[Nodes]:[Nodes]]=5,Table2[[#This Row],[Gap]:[Gap]],"")</f>
        <v/>
      </c>
      <c r="C2400" s="20" t="str" cm="1">
        <f t="array" ref="C2400">IF(Table2[[#This Row],[Nodes]:[Nodes]]=6,Table2[[#This Row],[Gap]:[Gap]],"")</f>
        <v/>
      </c>
      <c r="D2400" s="20" t="str" cm="1">
        <f t="array" ref="D2400">IF(Table2[[#This Row],[Nodes]:[Nodes]]=7,Table2[[#This Row],[Gap]:[Gap]],"")</f>
        <v/>
      </c>
    </row>
    <row r="2401" spans="1:4">
      <c r="A2401" s="20" t="str" cm="1">
        <f t="array" ref="A2401">IF(Table2[[#This Row],[Nodes]:[Nodes]]=4,Table2[[#This Row],[Gap]:[Gap]],"")</f>
        <v/>
      </c>
      <c r="B2401" s="20" t="str" cm="1">
        <f t="array" ref="B2401">IF(Table2[[#This Row],[Nodes]:[Nodes]]=5,Table2[[#This Row],[Gap]:[Gap]],"")</f>
        <v/>
      </c>
      <c r="C2401" s="20" t="str" cm="1">
        <f t="array" ref="C2401">IF(Table2[[#This Row],[Nodes]:[Nodes]]=6,Table2[[#This Row],[Gap]:[Gap]],"")</f>
        <v/>
      </c>
      <c r="D2401" s="20" t="str" cm="1">
        <f t="array" ref="D2401">IF(Table2[[#This Row],[Nodes]:[Nodes]]=7,Table2[[#This Row],[Gap]:[Gap]],"")</f>
        <v/>
      </c>
    </row>
    <row r="2402" spans="1:4">
      <c r="A2402" s="20" t="str" cm="1">
        <f t="array" ref="A2402">IF(Table2[[#This Row],[Nodes]:[Nodes]]=4,Table2[[#This Row],[Gap]:[Gap]],"")</f>
        <v/>
      </c>
      <c r="B2402" s="20" t="str" cm="1">
        <f t="array" ref="B2402">IF(Table2[[#This Row],[Nodes]:[Nodes]]=5,Table2[[#This Row],[Gap]:[Gap]],"")</f>
        <v/>
      </c>
      <c r="C2402" s="20" t="str" cm="1">
        <f t="array" ref="C2402">IF(Table2[[#This Row],[Nodes]:[Nodes]]=6,Table2[[#This Row],[Gap]:[Gap]],"")</f>
        <v/>
      </c>
      <c r="D2402" s="20" t="str" cm="1">
        <f t="array" ref="D2402">IF(Table2[[#This Row],[Nodes]:[Nodes]]=7,Table2[[#This Row],[Gap]:[Gap]],"")</f>
        <v/>
      </c>
    </row>
    <row r="2403" spans="1:4">
      <c r="A2403" s="20" t="str" cm="1">
        <f t="array" ref="A2403">IF(Table2[[#This Row],[Nodes]:[Nodes]]=4,Table2[[#This Row],[Gap]:[Gap]],"")</f>
        <v/>
      </c>
      <c r="B2403" s="20" t="str" cm="1">
        <f t="array" ref="B2403">IF(Table2[[#This Row],[Nodes]:[Nodes]]=5,Table2[[#This Row],[Gap]:[Gap]],"")</f>
        <v/>
      </c>
      <c r="C2403" s="20" t="str" cm="1">
        <f t="array" ref="C2403">IF(Table2[[#This Row],[Nodes]:[Nodes]]=6,Table2[[#This Row],[Gap]:[Gap]],"")</f>
        <v/>
      </c>
      <c r="D2403" s="20" t="str" cm="1">
        <f t="array" ref="D2403">IF(Table2[[#This Row],[Nodes]:[Nodes]]=7,Table2[[#This Row],[Gap]:[Gap]],"")</f>
        <v/>
      </c>
    </row>
    <row r="2404" spans="1:4">
      <c r="A2404" s="20" t="str" cm="1">
        <f t="array" ref="A2404">IF(Table2[[#This Row],[Nodes]:[Nodes]]=4,Table2[[#This Row],[Gap]:[Gap]],"")</f>
        <v/>
      </c>
      <c r="B2404" s="20" t="str" cm="1">
        <f t="array" ref="B2404">IF(Table2[[#This Row],[Nodes]:[Nodes]]=5,Table2[[#This Row],[Gap]:[Gap]],"")</f>
        <v/>
      </c>
      <c r="C2404" s="20" t="str" cm="1">
        <f t="array" ref="C2404">IF(Table2[[#This Row],[Nodes]:[Nodes]]=6,Table2[[#This Row],[Gap]:[Gap]],"")</f>
        <v/>
      </c>
      <c r="D2404" s="20" t="str" cm="1">
        <f t="array" ref="D2404">IF(Table2[[#This Row],[Nodes]:[Nodes]]=7,Table2[[#This Row],[Gap]:[Gap]],"")</f>
        <v/>
      </c>
    </row>
    <row r="2405" spans="1:4">
      <c r="A2405" s="20" t="str" cm="1">
        <f t="array" ref="A2405">IF(Table2[[#This Row],[Nodes]:[Nodes]]=4,Table2[[#This Row],[Gap]:[Gap]],"")</f>
        <v/>
      </c>
      <c r="B2405" s="20" t="str" cm="1">
        <f t="array" ref="B2405">IF(Table2[[#This Row],[Nodes]:[Nodes]]=5,Table2[[#This Row],[Gap]:[Gap]],"")</f>
        <v/>
      </c>
      <c r="C2405" s="20" t="str" cm="1">
        <f t="array" ref="C2405">IF(Table2[[#This Row],[Nodes]:[Nodes]]=6,Table2[[#This Row],[Gap]:[Gap]],"")</f>
        <v/>
      </c>
      <c r="D2405" s="20" t="str" cm="1">
        <f t="array" ref="D2405">IF(Table2[[#This Row],[Nodes]:[Nodes]]=7,Table2[[#This Row],[Gap]:[Gap]],"")</f>
        <v/>
      </c>
    </row>
    <row r="2406" spans="1:4">
      <c r="A2406" s="20" t="str" cm="1">
        <f t="array" ref="A2406">IF(Table2[[#This Row],[Nodes]:[Nodes]]=4,Table2[[#This Row],[Gap]:[Gap]],"")</f>
        <v/>
      </c>
      <c r="B2406" s="20" t="str" cm="1">
        <f t="array" ref="B2406">IF(Table2[[#This Row],[Nodes]:[Nodes]]=5,Table2[[#This Row],[Gap]:[Gap]],"")</f>
        <v/>
      </c>
      <c r="C2406" s="20" t="str" cm="1">
        <f t="array" ref="C2406">IF(Table2[[#This Row],[Nodes]:[Nodes]]=6,Table2[[#This Row],[Gap]:[Gap]],"")</f>
        <v/>
      </c>
      <c r="D2406" s="20" t="str" cm="1">
        <f t="array" ref="D2406">IF(Table2[[#This Row],[Nodes]:[Nodes]]=7,Table2[[#This Row],[Gap]:[Gap]],"")</f>
        <v/>
      </c>
    </row>
    <row r="2407" spans="1:4">
      <c r="A2407" s="20" t="str" cm="1">
        <f t="array" ref="A2407">IF(Table2[[#This Row],[Nodes]:[Nodes]]=4,Table2[[#This Row],[Gap]:[Gap]],"")</f>
        <v/>
      </c>
      <c r="B2407" s="20" t="str" cm="1">
        <f t="array" ref="B2407">IF(Table2[[#This Row],[Nodes]:[Nodes]]=5,Table2[[#This Row],[Gap]:[Gap]],"")</f>
        <v/>
      </c>
      <c r="C2407" s="20" t="str" cm="1">
        <f t="array" ref="C2407">IF(Table2[[#This Row],[Nodes]:[Nodes]]=6,Table2[[#This Row],[Gap]:[Gap]],"")</f>
        <v/>
      </c>
      <c r="D2407" s="20" t="str" cm="1">
        <f t="array" ref="D2407">IF(Table2[[#This Row],[Nodes]:[Nodes]]=7,Table2[[#This Row],[Gap]:[Gap]],"")</f>
        <v/>
      </c>
    </row>
    <row r="2408" spans="1:4">
      <c r="A2408" s="20" t="str" cm="1">
        <f t="array" ref="A2408">IF(Table2[[#This Row],[Nodes]:[Nodes]]=4,Table2[[#This Row],[Gap]:[Gap]],"")</f>
        <v/>
      </c>
      <c r="B2408" s="20" t="str" cm="1">
        <f t="array" ref="B2408">IF(Table2[[#This Row],[Nodes]:[Nodes]]=5,Table2[[#This Row],[Gap]:[Gap]],"")</f>
        <v/>
      </c>
      <c r="C2408" s="20" t="str" cm="1">
        <f t="array" ref="C2408">IF(Table2[[#This Row],[Nodes]:[Nodes]]=6,Table2[[#This Row],[Gap]:[Gap]],"")</f>
        <v/>
      </c>
      <c r="D2408" s="20" t="str" cm="1">
        <f t="array" ref="D2408">IF(Table2[[#This Row],[Nodes]:[Nodes]]=7,Table2[[#This Row],[Gap]:[Gap]],"")</f>
        <v/>
      </c>
    </row>
    <row r="2409" spans="1:4">
      <c r="A2409" s="20" t="str" cm="1">
        <f t="array" ref="A2409">IF(Table2[[#This Row],[Nodes]:[Nodes]]=4,Table2[[#This Row],[Gap]:[Gap]],"")</f>
        <v/>
      </c>
      <c r="B2409" s="20" t="str" cm="1">
        <f t="array" ref="B2409">IF(Table2[[#This Row],[Nodes]:[Nodes]]=5,Table2[[#This Row],[Gap]:[Gap]],"")</f>
        <v/>
      </c>
      <c r="C2409" s="20" t="str" cm="1">
        <f t="array" ref="C2409">IF(Table2[[#This Row],[Nodes]:[Nodes]]=6,Table2[[#This Row],[Gap]:[Gap]],"")</f>
        <v/>
      </c>
      <c r="D2409" s="20" t="str" cm="1">
        <f t="array" ref="D2409">IF(Table2[[#This Row],[Nodes]:[Nodes]]=7,Table2[[#This Row],[Gap]:[Gap]],"")</f>
        <v/>
      </c>
    </row>
    <row r="2410" spans="1:4">
      <c r="A2410" s="20" t="str" cm="1">
        <f t="array" ref="A2410">IF(Table2[[#This Row],[Nodes]:[Nodes]]=4,Table2[[#This Row],[Gap]:[Gap]],"")</f>
        <v/>
      </c>
      <c r="B2410" s="20" t="str" cm="1">
        <f t="array" ref="B2410">IF(Table2[[#This Row],[Nodes]:[Nodes]]=5,Table2[[#This Row],[Gap]:[Gap]],"")</f>
        <v/>
      </c>
      <c r="C2410" s="20" t="str" cm="1">
        <f t="array" ref="C2410">IF(Table2[[#This Row],[Nodes]:[Nodes]]=6,Table2[[#This Row],[Gap]:[Gap]],"")</f>
        <v/>
      </c>
      <c r="D2410" s="20" t="str" cm="1">
        <f t="array" ref="D2410">IF(Table2[[#This Row],[Nodes]:[Nodes]]=7,Table2[[#This Row],[Gap]:[Gap]],"")</f>
        <v/>
      </c>
    </row>
    <row r="2411" spans="1:4">
      <c r="A2411" s="20" t="str" cm="1">
        <f t="array" ref="A2411">IF(Table2[[#This Row],[Nodes]:[Nodes]]=4,Table2[[#This Row],[Gap]:[Gap]],"")</f>
        <v/>
      </c>
      <c r="B2411" s="20" t="str" cm="1">
        <f t="array" ref="B2411">IF(Table2[[#This Row],[Nodes]:[Nodes]]=5,Table2[[#This Row],[Gap]:[Gap]],"")</f>
        <v/>
      </c>
      <c r="C2411" s="20" t="str" cm="1">
        <f t="array" ref="C2411">IF(Table2[[#This Row],[Nodes]:[Nodes]]=6,Table2[[#This Row],[Gap]:[Gap]],"")</f>
        <v/>
      </c>
      <c r="D2411" s="20" t="str" cm="1">
        <f t="array" ref="D2411">IF(Table2[[#This Row],[Nodes]:[Nodes]]=7,Table2[[#This Row],[Gap]:[Gap]],"")</f>
        <v/>
      </c>
    </row>
    <row r="2412" spans="1:4">
      <c r="A2412" s="20" t="str" cm="1">
        <f t="array" ref="A2412">IF(Table2[[#This Row],[Nodes]:[Nodes]]=4,Table2[[#This Row],[Gap]:[Gap]],"")</f>
        <v/>
      </c>
      <c r="B2412" s="20" t="str" cm="1">
        <f t="array" ref="B2412">IF(Table2[[#This Row],[Nodes]:[Nodes]]=5,Table2[[#This Row],[Gap]:[Gap]],"")</f>
        <v/>
      </c>
      <c r="C2412" s="20" t="str" cm="1">
        <f t="array" ref="C2412">IF(Table2[[#This Row],[Nodes]:[Nodes]]=6,Table2[[#This Row],[Gap]:[Gap]],"")</f>
        <v/>
      </c>
      <c r="D2412" s="20" t="str" cm="1">
        <f t="array" ref="D2412">IF(Table2[[#This Row],[Nodes]:[Nodes]]=7,Table2[[#This Row],[Gap]:[Gap]],"")</f>
        <v/>
      </c>
    </row>
    <row r="2413" spans="1:4">
      <c r="A2413" s="20" t="str" cm="1">
        <f t="array" ref="A2413">IF(Table2[[#This Row],[Nodes]:[Nodes]]=4,Table2[[#This Row],[Gap]:[Gap]],"")</f>
        <v/>
      </c>
      <c r="B2413" s="20" t="str" cm="1">
        <f t="array" ref="B2413">IF(Table2[[#This Row],[Nodes]:[Nodes]]=5,Table2[[#This Row],[Gap]:[Gap]],"")</f>
        <v/>
      </c>
      <c r="C2413" s="20" t="str" cm="1">
        <f t="array" ref="C2413">IF(Table2[[#This Row],[Nodes]:[Nodes]]=6,Table2[[#This Row],[Gap]:[Gap]],"")</f>
        <v/>
      </c>
      <c r="D2413" s="20" t="str" cm="1">
        <f t="array" ref="D2413">IF(Table2[[#This Row],[Nodes]:[Nodes]]=7,Table2[[#This Row],[Gap]:[Gap]],"")</f>
        <v/>
      </c>
    </row>
    <row r="2414" spans="1:4">
      <c r="A2414" s="20" t="str" cm="1">
        <f t="array" ref="A2414">IF(Table2[[#This Row],[Nodes]:[Nodes]]=4,Table2[[#This Row],[Gap]:[Gap]],"")</f>
        <v/>
      </c>
      <c r="B2414" s="20" t="str" cm="1">
        <f t="array" ref="B2414">IF(Table2[[#This Row],[Nodes]:[Nodes]]=5,Table2[[#This Row],[Gap]:[Gap]],"")</f>
        <v/>
      </c>
      <c r="C2414" s="20" t="str" cm="1">
        <f t="array" ref="C2414">IF(Table2[[#This Row],[Nodes]:[Nodes]]=6,Table2[[#This Row],[Gap]:[Gap]],"")</f>
        <v/>
      </c>
      <c r="D2414" s="20" t="str" cm="1">
        <f t="array" ref="D2414">IF(Table2[[#This Row],[Nodes]:[Nodes]]=7,Table2[[#This Row],[Gap]:[Gap]],"")</f>
        <v/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Data_original</vt:lpstr>
      <vt:lpstr>Data</vt:lpstr>
      <vt:lpstr>Analysis</vt:lpstr>
      <vt:lpstr>Gap over nodes</vt:lpstr>
      <vt:lpstr>Time over nodes</vt:lpstr>
      <vt:lpstr>Cost over nodes</vt:lpstr>
      <vt:lpstr>Solving Time over nodes</vt:lpstr>
      <vt:lpstr>Gap over drones</vt:lpstr>
      <vt:lpstr>Time over drones</vt:lpstr>
      <vt:lpstr>Cost over drones</vt:lpstr>
      <vt:lpstr>Solving Time over drones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Pietro Deligios</cp:lastModifiedBy>
  <cp:lastPrinted>2023-08-05T12:41:56Z</cp:lastPrinted>
  <dcterms:created xsi:type="dcterms:W3CDTF">2023-08-04T08:28:37Z</dcterms:created>
  <dcterms:modified xsi:type="dcterms:W3CDTF">2023-08-05T15:44:49Z</dcterms:modified>
</cp:coreProperties>
</file>